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showInkAnnotation="0" autoCompressPictures="0"/>
  <mc:AlternateContent xmlns:mc="http://schemas.openxmlformats.org/markup-compatibility/2006">
    <mc:Choice Requires="x15">
      <x15ac:absPath xmlns:x15ac="http://schemas.microsoft.com/office/spreadsheetml/2010/11/ac" url="https://spdadventist-my.sharepoint.com/personal/ianheunis_adventist_org_au/Documents/Documents/"/>
    </mc:Choice>
  </mc:AlternateContent>
  <xr:revisionPtr revIDLastSave="488" documentId="13_ncr:1_{FE26690C-3AE7-4EB9-8FB1-6853A293069E}" xr6:coauthVersionLast="47" xr6:coauthVersionMax="47" xr10:uidLastSave="{58B5C8C8-F92E-443E-8E06-666EAD03512A}"/>
  <bookViews>
    <workbookView xWindow="28680" yWindow="-120" windowWidth="29040" windowHeight="15720" tabRatio="898" firstSheet="9" activeTab="16" xr2:uid="{00000000-000D-0000-FFFF-FFFF00000000}"/>
  </bookViews>
  <sheets>
    <sheet name="PW" sheetId="41" r:id="rId1"/>
    <sheet name="General PNGUM" sheetId="1" r:id="rId2"/>
    <sheet name="Enrolments + Baptisms PNGUM" sheetId="2" r:id="rId3"/>
    <sheet name="Staff PNGUM" sheetId="3" r:id="rId4"/>
    <sheet name="General NZPUC" sheetId="4" r:id="rId5"/>
    <sheet name="Enrollments + Baptisms NZPUC" sheetId="5" r:id="rId6"/>
    <sheet name="Staff NZPUC" sheetId="6" r:id="rId7"/>
    <sheet name="General AUC always" sheetId="7" r:id="rId8"/>
    <sheet name="Enrolments + Baptisms AUC" sheetId="40" r:id="rId9"/>
    <sheet name="Staff AUC" sheetId="43" r:id="rId10"/>
    <sheet name="General TPUM" sheetId="10" r:id="rId11"/>
    <sheet name="Enrolments + Baptisms TPUM" sheetId="11" r:id="rId12"/>
    <sheet name="Staff TPUM" sheetId="12" r:id="rId13"/>
    <sheet name="Universities + Vocational S" sheetId="13" r:id="rId14"/>
    <sheet name="GC Table 3 - Sch Teach Stud" sheetId="14" r:id="rId15"/>
    <sheet name="GC Table 4 - Tertiary" sheetId="15" r:id="rId16"/>
    <sheet name="GC Table 5 - Worker Training" sheetId="16" r:id="rId17"/>
    <sheet name="GC Table 6 - Secondary" sheetId="17" r:id="rId18"/>
    <sheet name="GC Table 7 - Sec Schools" sheetId="18" r:id="rId19"/>
    <sheet name="GC Table 8 - Primary" sheetId="19" r:id="rId20"/>
    <sheet name="GC Table 32 - SDA p 1001 member" sheetId="20" state="hidden" r:id="rId21"/>
    <sheet name="GC Table 33 - SDA Non SDA 1000" sheetId="21" state="hidden" r:id="rId22"/>
    <sheet name="Institution Classifications" sheetId="22" r:id="rId23"/>
    <sheet name="JAE Table 2021" sheetId="38" r:id="rId24"/>
    <sheet name="TO - Praveen - 2019" sheetId="29" r:id="rId25"/>
    <sheet name="TO - Lionel Smith -  2012" sheetId="24" r:id="rId26"/>
    <sheet name="Church Membership" sheetId="25" r:id="rId27"/>
    <sheet name="SDA-NON SDA" sheetId="27" r:id="rId28"/>
    <sheet name="TRENDS JAE" sheetId="28" r:id="rId29"/>
    <sheet name="TRENDS - SDA-NON SDA" sheetId="30" r:id="rId30"/>
    <sheet name="TRENDS - TPUM" sheetId="31" r:id="rId31"/>
    <sheet name="TRENDS - UNIONS" sheetId="32" r:id="rId32"/>
    <sheet name="TRENDS - Carol" sheetId="34" r:id="rId33"/>
    <sheet name="Foyer Board" sheetId="35" r:id="rId34"/>
    <sheet name="Cover Page" sheetId="39" r:id="rId35"/>
    <sheet name="RMS Data supplied" sheetId="36" r:id="rId36"/>
    <sheet name="4.Staff" sheetId="42" r:id="rId37"/>
  </sheets>
  <externalReferences>
    <externalReference r:id="rId38"/>
    <externalReference r:id="rId39"/>
    <externalReference r:id="rId40"/>
    <externalReference r:id="rId41"/>
    <externalReference r:id="rId42"/>
  </externalReferences>
  <definedNames>
    <definedName name="_xlnm.Print_Area" localSheetId="36">'4.Staff'!$A$1:$R$55</definedName>
    <definedName name="_xlnm.Print_Area" localSheetId="26">'Church Membership'!$A$1:$L$4</definedName>
    <definedName name="_xlnm.Print_Area" localSheetId="5">'Enrollments + Baptisms NZPUC'!$A$1:$AJ$46</definedName>
    <definedName name="_xlnm.Print_Area" localSheetId="8">'Enrolments + Baptisms AUC'!$A$1:$AL$84</definedName>
    <definedName name="_xlnm.Print_Area" localSheetId="2">'Enrolments + Baptisms PNGUM'!$A$1:$AK$216</definedName>
    <definedName name="_xlnm.Print_Area" localSheetId="11">'Enrolments + Baptisms TPUM'!$B$1:$AL$200</definedName>
    <definedName name="_xlnm.Print_Area" localSheetId="14">'GC Table 3 - Sch Teach Stud'!$A$1:$P$16</definedName>
    <definedName name="_xlnm.Print_Area" localSheetId="20">'GC Table 32 - SDA p 1001 member'!$A$1:$L$28</definedName>
    <definedName name="_xlnm.Print_Area" localSheetId="21">'GC Table 33 - SDA Non SDA 1000'!$A$1:$L$28</definedName>
    <definedName name="_xlnm.Print_Area" localSheetId="15">'GC Table 4 - Tertiary'!$A$1:$G$31</definedName>
    <definedName name="_xlnm.Print_Area" localSheetId="17">'GC Table 6 - Secondary'!$A$1:$J$26</definedName>
    <definedName name="_xlnm.Print_Area" localSheetId="18">'GC Table 7 - Sec Schools'!$A$1:$K$122</definedName>
    <definedName name="_xlnm.Print_Area" localSheetId="19">'GC Table 8 - Primary'!$A$1:$F$22</definedName>
    <definedName name="_xlnm.Print_Area" localSheetId="7">'General AUC always'!$A$1:$S$84</definedName>
    <definedName name="_xlnm.Print_Area" localSheetId="4">'General NZPUC'!$A$1:$T$44</definedName>
    <definedName name="_xlnm.Print_Area" localSheetId="10">'General TPUM'!$B$1:$T$192</definedName>
    <definedName name="_xlnm.Print_Area" localSheetId="22">'Institution Classifications'!$A$1:$H$142</definedName>
    <definedName name="_xlnm.Print_Area" localSheetId="23">'JAE Table 2021'!$A$1:$M$38</definedName>
    <definedName name="_xlnm.Print_Area" localSheetId="35">'RMS Data supplied'!$A$1:$E$14</definedName>
    <definedName name="_xlnm.Print_Area" localSheetId="27">'SDA-NON SDA'!$A$1:$J$12</definedName>
    <definedName name="_xlnm.Print_Area" localSheetId="9">'Staff AUC'!$A$1:$V$84</definedName>
    <definedName name="_xlnm.Print_Area" localSheetId="6">'Staff NZPUC'!$A$1:$R$45</definedName>
    <definedName name="_xlnm.Print_Area" localSheetId="3">'Staff PNGUM'!$A$1:$S$214</definedName>
    <definedName name="_xlnm.Print_Area" localSheetId="25">'TO - Lionel Smith -  2012'!$A$1:$P$72</definedName>
    <definedName name="_xlnm.Print_Area" localSheetId="24">'TO - Praveen - 2019'!$A$1:$N$68</definedName>
    <definedName name="_xlnm.Print_Area" localSheetId="32">'TRENDS - Carol'!$A$2:$V$30</definedName>
    <definedName name="_xlnm.Print_Area" localSheetId="29">'TRENDS - SDA-NON SDA'!$A$1:$N$53</definedName>
    <definedName name="_xlnm.Print_Area" localSheetId="30">'TRENDS - TPUM'!$A$1:$P$22</definedName>
    <definedName name="_xlnm.Print_Area" localSheetId="31">'TRENDS - UNIONS'!$A$1:$P$97</definedName>
    <definedName name="_xlnm.Print_Area" localSheetId="28">'TRENDS JAE'!$A$1:$Q$34</definedName>
    <definedName name="_xlnm.Print_Titles" localSheetId="5">'Enrollments + Baptisms NZPUC'!$6:$8</definedName>
    <definedName name="_xlnm.Print_Titles" localSheetId="8">'Enrolments + Baptisms AUC'!$6:$8</definedName>
    <definedName name="_xlnm.Print_Titles" localSheetId="2">'Enrolments + Baptisms PNGUM'!$6:$8</definedName>
    <definedName name="_xlnm.Print_Titles" localSheetId="11">'Enrolments + Baptisms TPUM'!$7:$9</definedName>
    <definedName name="_xlnm.Print_Titles" localSheetId="18">'GC Table 7 - Sec Schools'!$6:$7</definedName>
    <definedName name="_xlnm.Print_Titles" localSheetId="7">'General AUC always'!$6:$8</definedName>
    <definedName name="_xlnm.Print_Titles" localSheetId="4">'General NZPUC'!$6:$8</definedName>
    <definedName name="_xlnm.Print_Titles" localSheetId="1">'General PNGUM'!$6:$8</definedName>
    <definedName name="_xlnm.Print_Titles" localSheetId="10">'General TPUM'!$6:$8</definedName>
    <definedName name="_xlnm.Print_Titles" localSheetId="22">'Institution Classifications'!$52:$52</definedName>
    <definedName name="_xlnm.Print_Titles" localSheetId="9">'Staff AUC'!$5:$8</definedName>
    <definedName name="_xlnm.Print_Titles" localSheetId="6">'Staff NZPUC'!$5:$8</definedName>
    <definedName name="_xlnm.Print_Titles" localSheetId="3">'Staff PNGUM'!$5:$8</definedName>
    <definedName name="_xlnm.Print_Titles" localSheetId="12">'Staff TPUM'!$5:$8</definedName>
    <definedName name="_xlnm.Print_Titles" localSheetId="25">'TO - Lionel Smith -  2012'!$5:$6</definedName>
    <definedName name="_xlnm.Print_Titles" localSheetId="24">'TO - Praveen - 2019'!$5:$6</definedName>
    <definedName name="Z_4B1B9898_E612_4214_BAA9_190777A73F55_.wvu.Cols" localSheetId="26" hidden="1">'Church Membership'!#REF!</definedName>
    <definedName name="Z_4B1B9898_E612_4214_BAA9_190777A73F55_.wvu.PrintArea" localSheetId="26" hidden="1">'Church Membership'!$A$2:$D$3</definedName>
    <definedName name="Z_4B1B9898_E612_4214_BAA9_190777A73F55_.wvu.PrintArea" localSheetId="5" hidden="1">'Enrollments + Baptisms NZPUC'!$A$1:$AJ$45</definedName>
    <definedName name="Z_4B1B9898_E612_4214_BAA9_190777A73F55_.wvu.PrintArea" localSheetId="8" hidden="1">'Enrolments + Baptisms AUC'!$A$1:$AL$84</definedName>
    <definedName name="Z_4B1B9898_E612_4214_BAA9_190777A73F55_.wvu.PrintArea" localSheetId="2" hidden="1">'Enrolments + Baptisms PNGUM'!$A$1:$AK$216</definedName>
    <definedName name="Z_4B1B9898_E612_4214_BAA9_190777A73F55_.wvu.PrintArea" localSheetId="11" hidden="1">'Enrolments + Baptisms TPUM'!$B$1:$AL$196</definedName>
    <definedName name="Z_4B1B9898_E612_4214_BAA9_190777A73F55_.wvu.PrintArea" localSheetId="14" hidden="1">'GC Table 3 - Sch Teach Stud'!$A$1:$P$20</definedName>
    <definedName name="Z_4B1B9898_E612_4214_BAA9_190777A73F55_.wvu.PrintArea" localSheetId="20" hidden="1">'GC Table 32 - SDA p 1001 member'!$A$1:$L$37</definedName>
    <definedName name="Z_4B1B9898_E612_4214_BAA9_190777A73F55_.wvu.PrintArea" localSheetId="21" hidden="1">'GC Table 33 - SDA Non SDA 1000'!$A$1:$L$36</definedName>
    <definedName name="Z_4B1B9898_E612_4214_BAA9_190777A73F55_.wvu.PrintArea" localSheetId="15" hidden="1">'GC Table 4 - Tertiary'!$A$1:$G$31</definedName>
    <definedName name="Z_4B1B9898_E612_4214_BAA9_190777A73F55_.wvu.PrintArea" localSheetId="16" hidden="1">'GC Table 5 - Worker Training'!$A$1:$G$29</definedName>
    <definedName name="Z_4B1B9898_E612_4214_BAA9_190777A73F55_.wvu.PrintArea" localSheetId="17" hidden="1">'GC Table 6 - Secondary'!$A$1:$I$27</definedName>
    <definedName name="Z_4B1B9898_E612_4214_BAA9_190777A73F55_.wvu.PrintArea" localSheetId="18" hidden="1">'GC Table 7 - Sec Schools'!$A$1:$L$120</definedName>
    <definedName name="Z_4B1B9898_E612_4214_BAA9_190777A73F55_.wvu.PrintArea" localSheetId="19" hidden="1">'GC Table 8 - Primary'!$A$1:$G$23</definedName>
    <definedName name="Z_4B1B9898_E612_4214_BAA9_190777A73F55_.wvu.PrintArea" localSheetId="4" hidden="1">'General NZPUC'!$A$1:$T$45</definedName>
    <definedName name="Z_4B1B9898_E612_4214_BAA9_190777A73F55_.wvu.PrintArea" localSheetId="22" hidden="1">'Institution Classifications'!$A$1:$H$125</definedName>
    <definedName name="Z_4B1B9898_E612_4214_BAA9_190777A73F55_.wvu.PrintArea" localSheetId="9" hidden="1">'Staff AUC'!$A$1:$V$83</definedName>
    <definedName name="Z_4B1B9898_E612_4214_BAA9_190777A73F55_.wvu.PrintArea" localSheetId="6" hidden="1">'Staff NZPUC'!$A$1:$R$45</definedName>
    <definedName name="Z_4B1B9898_E612_4214_BAA9_190777A73F55_.wvu.PrintArea" localSheetId="3" hidden="1">'Staff PNGUM'!$A$1:$S$214</definedName>
    <definedName name="Z_4B1B9898_E612_4214_BAA9_190777A73F55_.wvu.PrintArea" localSheetId="12" hidden="1">'Staff TPUM'!$A$1:$R$192</definedName>
    <definedName name="Z_4B1B9898_E612_4214_BAA9_190777A73F55_.wvu.PrintArea" localSheetId="25" hidden="1">'TO - Lionel Smith -  2012'!$A$1:$P$77</definedName>
    <definedName name="Z_4B1B9898_E612_4214_BAA9_190777A73F55_.wvu.PrintArea" localSheetId="24" hidden="1">'TO - Praveen - 2019'!$A$6:$N$73</definedName>
    <definedName name="Z_4B1B9898_E612_4214_BAA9_190777A73F55_.wvu.PrintArea" localSheetId="13" hidden="1">'Universities + Vocational S'!$A$2:$R$65</definedName>
    <definedName name="Z_4B1B9898_E612_4214_BAA9_190777A73F55_.wvu.PrintTitles" localSheetId="26" hidden="1">'Church Membership'!#REF!</definedName>
    <definedName name="Z_4B1B9898_E612_4214_BAA9_190777A73F55_.wvu.PrintTitles" localSheetId="8" hidden="1">'Enrolments + Baptisms AUC'!$6:$8</definedName>
    <definedName name="Z_4B1B9898_E612_4214_BAA9_190777A73F55_.wvu.PrintTitles" localSheetId="2" hidden="1">'Enrolments + Baptisms PNGUM'!$6:$8</definedName>
    <definedName name="Z_4B1B9898_E612_4214_BAA9_190777A73F55_.wvu.PrintTitles" localSheetId="11" hidden="1">'Enrolments + Baptisms TPUM'!$7:$9</definedName>
    <definedName name="Z_4B1B9898_E612_4214_BAA9_190777A73F55_.wvu.PrintTitles" localSheetId="18" hidden="1">'GC Table 7 - Sec Schools'!$6:$7</definedName>
    <definedName name="Z_4B1B9898_E612_4214_BAA9_190777A73F55_.wvu.PrintTitles" localSheetId="7" hidden="1">'General AUC always'!$6:$8</definedName>
    <definedName name="Z_4B1B9898_E612_4214_BAA9_190777A73F55_.wvu.PrintTitles" localSheetId="4" hidden="1">'General NZPUC'!$6:$8</definedName>
    <definedName name="Z_4B1B9898_E612_4214_BAA9_190777A73F55_.wvu.PrintTitles" localSheetId="1" hidden="1">'General PNGUM'!$6:$8</definedName>
    <definedName name="Z_4B1B9898_E612_4214_BAA9_190777A73F55_.wvu.PrintTitles" localSheetId="10" hidden="1">'General TPUM'!$6:$8</definedName>
    <definedName name="Z_4B1B9898_E612_4214_BAA9_190777A73F55_.wvu.PrintTitles" localSheetId="9" hidden="1">'Staff AUC'!$5:$8</definedName>
    <definedName name="Z_4B1B9898_E612_4214_BAA9_190777A73F55_.wvu.PrintTitles" localSheetId="6" hidden="1">'Staff NZPUC'!$5:$8</definedName>
    <definedName name="Z_4B1B9898_E612_4214_BAA9_190777A73F55_.wvu.PrintTitles" localSheetId="3" hidden="1">'Staff PNGUM'!$5:$8</definedName>
    <definedName name="Z_4B1B9898_E612_4214_BAA9_190777A73F55_.wvu.PrintTitles" localSheetId="12" hidden="1">'Staff TPUM'!$5:$8</definedName>
    <definedName name="Z_4B1B9898_E612_4214_BAA9_190777A73F55_.wvu.Rows" localSheetId="26" hidden="1">'Church Membership'!#REF!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38" i="38" l="1"/>
  <c r="G38" i="38" s="1"/>
  <c r="H38" i="38" s="1"/>
  <c r="C13" i="19"/>
  <c r="C12" i="19"/>
  <c r="C17" i="19"/>
  <c r="C16" i="19"/>
  <c r="C15" i="19"/>
  <c r="B13" i="19"/>
  <c r="AK62" i="40"/>
  <c r="AK61" i="40"/>
  <c r="AK78" i="40"/>
  <c r="AK77" i="40"/>
  <c r="AK76" i="40"/>
  <c r="AK72" i="40"/>
  <c r="AK71" i="40"/>
  <c r="AK70" i="40"/>
  <c r="AK69" i="40"/>
  <c r="AK68" i="40"/>
  <c r="AK67" i="40"/>
  <c r="AK66" i="40"/>
  <c r="AK57" i="40"/>
  <c r="AK56" i="40"/>
  <c r="AK55" i="40"/>
  <c r="AK54" i="40"/>
  <c r="AK53" i="40"/>
  <c r="AK52" i="40"/>
  <c r="AK51" i="40"/>
  <c r="AK47" i="40"/>
  <c r="AK46" i="40"/>
  <c r="AK45" i="40"/>
  <c r="AK44" i="40"/>
  <c r="AK43" i="40"/>
  <c r="AK39" i="40"/>
  <c r="AK38" i="40"/>
  <c r="AK37" i="40"/>
  <c r="AK36" i="40"/>
  <c r="AK35" i="40"/>
  <c r="AK34" i="40"/>
  <c r="AK11" i="40"/>
  <c r="AK12" i="40"/>
  <c r="AK13" i="40"/>
  <c r="AK14" i="40"/>
  <c r="AK15" i="40"/>
  <c r="AK16" i="40"/>
  <c r="AK17" i="40"/>
  <c r="AK18" i="40"/>
  <c r="AK10" i="40"/>
  <c r="H8" i="14"/>
  <c r="G8" i="14"/>
  <c r="V79" i="43" l="1"/>
  <c r="U79" i="43"/>
  <c r="T79" i="43"/>
  <c r="S79" i="43"/>
  <c r="R79" i="43"/>
  <c r="Q79" i="43"/>
  <c r="P79" i="43"/>
  <c r="O79" i="43"/>
  <c r="N79" i="43"/>
  <c r="M79" i="43"/>
  <c r="M86" i="43" s="1"/>
  <c r="L79" i="43"/>
  <c r="K79" i="43"/>
  <c r="K86" i="43" s="1"/>
  <c r="H79" i="43"/>
  <c r="G79" i="43"/>
  <c r="F79" i="43"/>
  <c r="D79" i="43"/>
  <c r="C79" i="43"/>
  <c r="E78" i="43"/>
  <c r="A78" i="43"/>
  <c r="E77" i="43"/>
  <c r="A77" i="43"/>
  <c r="E76" i="43"/>
  <c r="E79" i="43" s="1"/>
  <c r="A76" i="43"/>
  <c r="V73" i="43"/>
  <c r="U73" i="43"/>
  <c r="T73" i="43"/>
  <c r="S73" i="43"/>
  <c r="R73" i="43"/>
  <c r="Q73" i="43"/>
  <c r="P73" i="43"/>
  <c r="O73" i="43"/>
  <c r="N73" i="43"/>
  <c r="M73" i="43"/>
  <c r="M74" i="43" s="1"/>
  <c r="L73" i="43"/>
  <c r="K73" i="43"/>
  <c r="K74" i="43" s="1"/>
  <c r="J73" i="43"/>
  <c r="I73" i="43"/>
  <c r="H73" i="43"/>
  <c r="G73" i="43"/>
  <c r="F73" i="43"/>
  <c r="D73" i="43"/>
  <c r="C73" i="43"/>
  <c r="B73" i="43"/>
  <c r="E72" i="43"/>
  <c r="A72" i="43"/>
  <c r="E71" i="43"/>
  <c r="A71" i="43"/>
  <c r="E70" i="43"/>
  <c r="A70" i="43"/>
  <c r="E69" i="43"/>
  <c r="A69" i="43"/>
  <c r="E68" i="43"/>
  <c r="A68" i="43"/>
  <c r="E67" i="43"/>
  <c r="E73" i="43" s="1"/>
  <c r="E66" i="43"/>
  <c r="A66" i="43"/>
  <c r="V63" i="43"/>
  <c r="U63" i="43"/>
  <c r="T63" i="43"/>
  <c r="S63" i="43"/>
  <c r="R63" i="43"/>
  <c r="Q63" i="43"/>
  <c r="P63" i="43"/>
  <c r="O63" i="43"/>
  <c r="N63" i="43"/>
  <c r="M63" i="43"/>
  <c r="M64" i="43" s="1"/>
  <c r="L63" i="43"/>
  <c r="K63" i="43"/>
  <c r="K64" i="43" s="1"/>
  <c r="J63" i="43"/>
  <c r="I63" i="43"/>
  <c r="H63" i="43"/>
  <c r="G63" i="43"/>
  <c r="F63" i="43"/>
  <c r="D63" i="43"/>
  <c r="C63" i="43"/>
  <c r="B63" i="43"/>
  <c r="E62" i="43"/>
  <c r="E63" i="43" s="1"/>
  <c r="A62" i="43"/>
  <c r="E61" i="43"/>
  <c r="A61" i="43"/>
  <c r="V58" i="43"/>
  <c r="U58" i="43"/>
  <c r="T58" i="43"/>
  <c r="S58" i="43"/>
  <c r="R58" i="43"/>
  <c r="Q58" i="43"/>
  <c r="P58" i="43"/>
  <c r="O58" i="43"/>
  <c r="N58" i="43"/>
  <c r="M58" i="43"/>
  <c r="M59" i="43" s="1"/>
  <c r="L58" i="43"/>
  <c r="K58" i="43"/>
  <c r="K59" i="43" s="1"/>
  <c r="J58" i="43"/>
  <c r="I58" i="43"/>
  <c r="H58" i="43"/>
  <c r="G58" i="43"/>
  <c r="F58" i="43"/>
  <c r="D58" i="43"/>
  <c r="C58" i="43"/>
  <c r="B58" i="43"/>
  <c r="E57" i="43"/>
  <c r="A57" i="43"/>
  <c r="E56" i="43"/>
  <c r="A56" i="43"/>
  <c r="E55" i="43"/>
  <c r="A55" i="43"/>
  <c r="E54" i="43"/>
  <c r="A54" i="43"/>
  <c r="E53" i="43"/>
  <c r="A53" i="43"/>
  <c r="E52" i="43"/>
  <c r="A52" i="43"/>
  <c r="E51" i="43"/>
  <c r="E58" i="43" s="1"/>
  <c r="A51" i="43"/>
  <c r="V48" i="43"/>
  <c r="U48" i="43"/>
  <c r="T48" i="43"/>
  <c r="S48" i="43"/>
  <c r="R48" i="43"/>
  <c r="Q48" i="43"/>
  <c r="P48" i="43"/>
  <c r="O48" i="43"/>
  <c r="N48" i="43"/>
  <c r="M49" i="43" s="1"/>
  <c r="M48" i="43"/>
  <c r="L48" i="43"/>
  <c r="K48" i="43"/>
  <c r="K49" i="43" s="1"/>
  <c r="J48" i="43"/>
  <c r="I48" i="43"/>
  <c r="H48" i="43"/>
  <c r="G48" i="43"/>
  <c r="F48" i="43"/>
  <c r="D48" i="43"/>
  <c r="C48" i="43"/>
  <c r="B48" i="43"/>
  <c r="E47" i="43"/>
  <c r="A47" i="43"/>
  <c r="E46" i="43"/>
  <c r="A46" i="43"/>
  <c r="E45" i="43"/>
  <c r="A45" i="43"/>
  <c r="E44" i="43"/>
  <c r="A44" i="43"/>
  <c r="E43" i="43"/>
  <c r="E48" i="43" s="1"/>
  <c r="A43" i="43"/>
  <c r="V40" i="43"/>
  <c r="U40" i="43"/>
  <c r="T40" i="43"/>
  <c r="S40" i="43"/>
  <c r="R40" i="43"/>
  <c r="Q40" i="43"/>
  <c r="Q80" i="43" s="1"/>
  <c r="P40" i="43"/>
  <c r="P80" i="43" s="1"/>
  <c r="O40" i="43"/>
  <c r="N40" i="43"/>
  <c r="N80" i="43" s="1"/>
  <c r="M40" i="43"/>
  <c r="M41" i="43" s="1"/>
  <c r="L40" i="43"/>
  <c r="K40" i="43"/>
  <c r="K41" i="43" s="1"/>
  <c r="J40" i="43"/>
  <c r="I40" i="43"/>
  <c r="H40" i="43"/>
  <c r="G40" i="43"/>
  <c r="F40" i="43"/>
  <c r="D40" i="43"/>
  <c r="D80" i="43" s="1"/>
  <c r="C40" i="43"/>
  <c r="B40" i="43"/>
  <c r="B80" i="43" s="1"/>
  <c r="E39" i="43"/>
  <c r="A39" i="43"/>
  <c r="E38" i="43"/>
  <c r="A38" i="43"/>
  <c r="E37" i="43"/>
  <c r="A37" i="43"/>
  <c r="E36" i="43"/>
  <c r="A36" i="43"/>
  <c r="E35" i="43"/>
  <c r="E40" i="43" s="1"/>
  <c r="A35" i="43"/>
  <c r="E34" i="43"/>
  <c r="A34" i="43"/>
  <c r="V31" i="43"/>
  <c r="U31" i="43"/>
  <c r="T31" i="43"/>
  <c r="S31" i="43"/>
  <c r="R31" i="43"/>
  <c r="Q31" i="43"/>
  <c r="P31" i="43"/>
  <c r="O31" i="43"/>
  <c r="N31" i="43"/>
  <c r="M31" i="43"/>
  <c r="M32" i="43" s="1"/>
  <c r="L31" i="43"/>
  <c r="K31" i="43"/>
  <c r="K32" i="43" s="1"/>
  <c r="J31" i="43"/>
  <c r="I31" i="43"/>
  <c r="H31" i="43"/>
  <c r="G31" i="43"/>
  <c r="F31" i="43"/>
  <c r="D31" i="43"/>
  <c r="C31" i="43"/>
  <c r="B31" i="43"/>
  <c r="E30" i="43"/>
  <c r="A30" i="43"/>
  <c r="E29" i="43"/>
  <c r="E31" i="43" s="1"/>
  <c r="A29" i="43"/>
  <c r="E28" i="43"/>
  <c r="A28" i="43"/>
  <c r="M26" i="43"/>
  <c r="V25" i="43"/>
  <c r="U25" i="43"/>
  <c r="T25" i="43"/>
  <c r="S25" i="43"/>
  <c r="S80" i="43" s="1"/>
  <c r="R25" i="43"/>
  <c r="R80" i="43" s="1"/>
  <c r="Q25" i="43"/>
  <c r="P25" i="43"/>
  <c r="O25" i="43"/>
  <c r="N25" i="43"/>
  <c r="M25" i="43"/>
  <c r="L25" i="43"/>
  <c r="K25" i="43"/>
  <c r="K26" i="43" s="1"/>
  <c r="J25" i="43"/>
  <c r="I25" i="43"/>
  <c r="H25" i="43"/>
  <c r="G25" i="43"/>
  <c r="G80" i="43" s="1"/>
  <c r="H82" i="43" s="1"/>
  <c r="F25" i="43"/>
  <c r="F80" i="43" s="1"/>
  <c r="D25" i="43"/>
  <c r="C25" i="43"/>
  <c r="B25" i="43"/>
  <c r="E24" i="43"/>
  <c r="A24" i="43"/>
  <c r="E23" i="43"/>
  <c r="A23" i="43"/>
  <c r="E22" i="43"/>
  <c r="E25" i="43" s="1"/>
  <c r="A22" i="43"/>
  <c r="V19" i="43"/>
  <c r="V80" i="43" s="1"/>
  <c r="U19" i="43"/>
  <c r="U80" i="43" s="1"/>
  <c r="T19" i="43"/>
  <c r="T80" i="43" s="1"/>
  <c r="S19" i="43"/>
  <c r="R19" i="43"/>
  <c r="Q19" i="43"/>
  <c r="P19" i="43"/>
  <c r="O19" i="43"/>
  <c r="O80" i="43" s="1"/>
  <c r="N19" i="43"/>
  <c r="M19" i="43"/>
  <c r="M20" i="43" s="1"/>
  <c r="L19" i="43"/>
  <c r="L80" i="43" s="1"/>
  <c r="K19" i="43"/>
  <c r="K80" i="43" s="1"/>
  <c r="L81" i="43" s="1"/>
  <c r="J19" i="43"/>
  <c r="J80" i="43" s="1"/>
  <c r="I19" i="43"/>
  <c r="I80" i="43" s="1"/>
  <c r="H19" i="43"/>
  <c r="H80" i="43" s="1"/>
  <c r="G19" i="43"/>
  <c r="F19" i="43"/>
  <c r="D19" i="43"/>
  <c r="B19" i="43"/>
  <c r="E18" i="43"/>
  <c r="A18" i="43"/>
  <c r="E17" i="43"/>
  <c r="A17" i="43"/>
  <c r="E16" i="43"/>
  <c r="A16" i="43"/>
  <c r="E15" i="43"/>
  <c r="A15" i="43"/>
  <c r="E14" i="43"/>
  <c r="A14" i="43"/>
  <c r="E13" i="43"/>
  <c r="A13" i="43"/>
  <c r="E12" i="43"/>
  <c r="A12" i="43"/>
  <c r="E11" i="43"/>
  <c r="A11" i="43"/>
  <c r="C10" i="43"/>
  <c r="E10" i="43" s="1"/>
  <c r="E19" i="43" s="1"/>
  <c r="E80" i="43" s="1"/>
  <c r="A10" i="43"/>
  <c r="L71" i="3"/>
  <c r="K32" i="3"/>
  <c r="Z145" i="11"/>
  <c r="AA145" i="11"/>
  <c r="W11" i="11"/>
  <c r="AF148" i="2"/>
  <c r="AI148" i="2"/>
  <c r="AJ148" i="2"/>
  <c r="AK148" i="2"/>
  <c r="AB148" i="2"/>
  <c r="AC148" i="2"/>
  <c r="AD148" i="2"/>
  <c r="AF164" i="2"/>
  <c r="AI164" i="2"/>
  <c r="AJ164" i="2"/>
  <c r="AK164" i="2"/>
  <c r="AF165" i="2"/>
  <c r="AI165" i="2"/>
  <c r="AJ165" i="2"/>
  <c r="AK165" i="2"/>
  <c r="AB164" i="2"/>
  <c r="AC164" i="2"/>
  <c r="AD164" i="2"/>
  <c r="AB165" i="2"/>
  <c r="AC165" i="2"/>
  <c r="AD165" i="2"/>
  <c r="AE164" i="2"/>
  <c r="AE165" i="2"/>
  <c r="AB152" i="2"/>
  <c r="L82" i="43" l="1"/>
  <c r="D83" i="43"/>
  <c r="G83" i="43" s="1"/>
  <c r="I83" i="43"/>
  <c r="K20" i="43"/>
  <c r="Q82" i="43"/>
  <c r="C19" i="43"/>
  <c r="C80" i="43" s="1"/>
  <c r="M80" i="43"/>
  <c r="M81" i="43" s="1"/>
  <c r="R55" i="42"/>
  <c r="Q55" i="42"/>
  <c r="P55" i="42"/>
  <c r="O55" i="42"/>
  <c r="N55" i="42"/>
  <c r="M55" i="42"/>
  <c r="L55" i="42"/>
  <c r="K55" i="42"/>
  <c r="J55" i="42"/>
  <c r="I55" i="42"/>
  <c r="H55" i="42"/>
  <c r="G55" i="42"/>
  <c r="F55" i="42"/>
  <c r="E55" i="42"/>
  <c r="C55" i="42"/>
  <c r="B55" i="42"/>
  <c r="D53" i="42"/>
  <c r="D52" i="42"/>
  <c r="D51" i="42"/>
  <c r="D50" i="42"/>
  <c r="D49" i="42"/>
  <c r="D48" i="42"/>
  <c r="D47" i="42"/>
  <c r="D46" i="42"/>
  <c r="D45" i="42"/>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D13" i="42"/>
  <c r="D12" i="42"/>
  <c r="D11" i="42"/>
  <c r="D55" i="42" s="1"/>
  <c r="D10" i="42"/>
  <c r="D9" i="42"/>
  <c r="K20" i="13"/>
  <c r="S40" i="5"/>
  <c r="S36" i="5"/>
  <c r="S35" i="5"/>
  <c r="R35" i="5"/>
  <c r="R36" i="5"/>
  <c r="U41" i="5"/>
  <c r="C81" i="43" l="1"/>
  <c r="C83" i="43"/>
  <c r="Z79" i="40"/>
  <c r="AA79" i="40"/>
  <c r="AB79" i="40"/>
  <c r="AC79" i="40"/>
  <c r="Z80" i="40"/>
  <c r="AA80" i="40"/>
  <c r="AB80" i="40"/>
  <c r="AC80" i="40"/>
  <c r="AC81" i="40"/>
  <c r="J27" i="13"/>
  <c r="P27" i="13"/>
  <c r="Q27" i="13"/>
  <c r="W153" i="11"/>
  <c r="J116" i="18"/>
  <c r="H116" i="18"/>
  <c r="G116" i="18"/>
  <c r="E116" i="18"/>
  <c r="D116" i="18"/>
  <c r="C116" i="18"/>
  <c r="A116" i="18"/>
  <c r="J106" i="18"/>
  <c r="H106" i="18"/>
  <c r="G106" i="18"/>
  <c r="E106" i="18"/>
  <c r="D106" i="18"/>
  <c r="C106" i="18"/>
  <c r="A106" i="18"/>
  <c r="J87" i="18"/>
  <c r="H87" i="18"/>
  <c r="G87" i="18"/>
  <c r="J65" i="18"/>
  <c r="J64" i="18"/>
  <c r="J62" i="18"/>
  <c r="J61" i="18"/>
  <c r="J52" i="18"/>
  <c r="J60" i="18"/>
  <c r="J53" i="18"/>
  <c r="J51" i="18"/>
  <c r="J57" i="18"/>
  <c r="J63" i="18"/>
  <c r="J58" i="18"/>
  <c r="J55" i="18"/>
  <c r="J54" i="18"/>
  <c r="J59" i="18"/>
  <c r="J56" i="18"/>
  <c r="A9" i="18"/>
  <c r="H59" i="18"/>
  <c r="H54" i="18"/>
  <c r="H55" i="18"/>
  <c r="H58" i="18"/>
  <c r="H63" i="18"/>
  <c r="H57" i="18"/>
  <c r="H51" i="18"/>
  <c r="H53" i="18"/>
  <c r="H60" i="18"/>
  <c r="H52" i="18"/>
  <c r="H61" i="18"/>
  <c r="H62" i="18"/>
  <c r="H64" i="18"/>
  <c r="I64" i="18" s="1"/>
  <c r="K64" i="18" s="1"/>
  <c r="H65" i="18"/>
  <c r="H56" i="18"/>
  <c r="G65" i="18"/>
  <c r="I65" i="18" s="1"/>
  <c r="G64" i="18"/>
  <c r="G62" i="18"/>
  <c r="G61" i="18"/>
  <c r="G52" i="18"/>
  <c r="G60" i="18"/>
  <c r="G53" i="18"/>
  <c r="G51" i="18"/>
  <c r="G57" i="18"/>
  <c r="G63" i="18"/>
  <c r="G58" i="18"/>
  <c r="G55" i="18"/>
  <c r="G54" i="18"/>
  <c r="G59" i="18"/>
  <c r="G56" i="18"/>
  <c r="E65" i="18"/>
  <c r="E64" i="18"/>
  <c r="E62" i="18"/>
  <c r="E61" i="18"/>
  <c r="E52" i="18"/>
  <c r="E60" i="18"/>
  <c r="E53" i="18"/>
  <c r="E51" i="18"/>
  <c r="E57" i="18"/>
  <c r="E63" i="18"/>
  <c r="E58" i="18"/>
  <c r="E55" i="18"/>
  <c r="E54" i="18"/>
  <c r="E59" i="18"/>
  <c r="E56" i="18"/>
  <c r="D65" i="18"/>
  <c r="F65" i="18" s="1"/>
  <c r="D64" i="18"/>
  <c r="F64" i="18" s="1"/>
  <c r="D62" i="18"/>
  <c r="D61" i="18"/>
  <c r="D52" i="18"/>
  <c r="D60" i="18"/>
  <c r="D53" i="18"/>
  <c r="D51" i="18"/>
  <c r="D57" i="18"/>
  <c r="D63" i="18"/>
  <c r="D58" i="18"/>
  <c r="D55" i="18"/>
  <c r="D54" i="18"/>
  <c r="D59" i="18"/>
  <c r="D56" i="18"/>
  <c r="AI200" i="2"/>
  <c r="AJ200" i="2"/>
  <c r="AK200" i="2"/>
  <c r="AI201" i="2"/>
  <c r="AJ201" i="2"/>
  <c r="AK201" i="2"/>
  <c r="AI202" i="2"/>
  <c r="AJ202" i="2"/>
  <c r="B62" i="18" s="1"/>
  <c r="AK202" i="2"/>
  <c r="AI203" i="2"/>
  <c r="AJ203" i="2"/>
  <c r="B64" i="18" s="1"/>
  <c r="AK203" i="2"/>
  <c r="AI204" i="2"/>
  <c r="AJ204" i="2"/>
  <c r="AK204" i="2"/>
  <c r="AI205" i="2"/>
  <c r="AJ205" i="2"/>
  <c r="AK205" i="2"/>
  <c r="AI206" i="2"/>
  <c r="AJ206" i="2"/>
  <c r="AK206" i="2"/>
  <c r="AI207" i="2"/>
  <c r="AJ207" i="2"/>
  <c r="AK207" i="2"/>
  <c r="AI208" i="2"/>
  <c r="AJ208" i="2"/>
  <c r="AK208" i="2"/>
  <c r="AI209" i="2"/>
  <c r="AJ209" i="2"/>
  <c r="B65" i="18" s="1"/>
  <c r="AK209" i="2"/>
  <c r="AI210" i="2"/>
  <c r="AJ210" i="2"/>
  <c r="AK210" i="2"/>
  <c r="AE200" i="2"/>
  <c r="AF200" i="2"/>
  <c r="AE201" i="2"/>
  <c r="AF201" i="2"/>
  <c r="AE202" i="2"/>
  <c r="AF202" i="2"/>
  <c r="AE203" i="2"/>
  <c r="AF203" i="2"/>
  <c r="AE204" i="2"/>
  <c r="AF204" i="2"/>
  <c r="AE205" i="2"/>
  <c r="AF205" i="2"/>
  <c r="AE206" i="2"/>
  <c r="AF206" i="2"/>
  <c r="AE207" i="2"/>
  <c r="AF207" i="2"/>
  <c r="AE208" i="2"/>
  <c r="AF208" i="2"/>
  <c r="AE209" i="2"/>
  <c r="AF209" i="2"/>
  <c r="AE210" i="2"/>
  <c r="AF210" i="2"/>
  <c r="AB199" i="2"/>
  <c r="AC199" i="2"/>
  <c r="AD199" i="2"/>
  <c r="AB200" i="2"/>
  <c r="AC200" i="2"/>
  <c r="AD200" i="2"/>
  <c r="AB201" i="2"/>
  <c r="AC201" i="2"/>
  <c r="AD201" i="2"/>
  <c r="AB202" i="2"/>
  <c r="AC202" i="2"/>
  <c r="AD202" i="2"/>
  <c r="AB203" i="2"/>
  <c r="AC203" i="2"/>
  <c r="AD203" i="2"/>
  <c r="AB204" i="2"/>
  <c r="AC204" i="2"/>
  <c r="AD204" i="2"/>
  <c r="AB205" i="2"/>
  <c r="AC205" i="2"/>
  <c r="AD205" i="2"/>
  <c r="AB206" i="2"/>
  <c r="AC206" i="2"/>
  <c r="AD206" i="2"/>
  <c r="AB207" i="2"/>
  <c r="AC207" i="2"/>
  <c r="AD207" i="2"/>
  <c r="AB208" i="2"/>
  <c r="AC208" i="2"/>
  <c r="AD208" i="2"/>
  <c r="AB209" i="2"/>
  <c r="AC209" i="2"/>
  <c r="AD209" i="2"/>
  <c r="AB210" i="2"/>
  <c r="AC210" i="2"/>
  <c r="AD210" i="2"/>
  <c r="AB158" i="2"/>
  <c r="AC158" i="2"/>
  <c r="AD158" i="2"/>
  <c r="AB159" i="2"/>
  <c r="AC159" i="2"/>
  <c r="AD159" i="2"/>
  <c r="AB160" i="2"/>
  <c r="AC160" i="2"/>
  <c r="AD160" i="2"/>
  <c r="AB161" i="2"/>
  <c r="AC161" i="2"/>
  <c r="AD161" i="2"/>
  <c r="AB162" i="2"/>
  <c r="AC162" i="2"/>
  <c r="AD162" i="2"/>
  <c r="C65" i="18"/>
  <c r="C64" i="18"/>
  <c r="C62" i="18"/>
  <c r="C61" i="18"/>
  <c r="C52" i="18"/>
  <c r="C60" i="18"/>
  <c r="C53" i="18"/>
  <c r="C51" i="18"/>
  <c r="C57" i="18"/>
  <c r="C63" i="18"/>
  <c r="C58" i="18"/>
  <c r="C55" i="18"/>
  <c r="C54" i="18"/>
  <c r="C59" i="18"/>
  <c r="C56" i="18"/>
  <c r="A65" i="18"/>
  <c r="A64" i="18"/>
  <c r="A62" i="18"/>
  <c r="A61" i="18"/>
  <c r="A52" i="18"/>
  <c r="A60" i="18"/>
  <c r="A53" i="18"/>
  <c r="A51" i="18"/>
  <c r="A57" i="18"/>
  <c r="A63" i="18"/>
  <c r="A58" i="18"/>
  <c r="A55" i="18"/>
  <c r="A54" i="18"/>
  <c r="A59" i="18"/>
  <c r="A56" i="18"/>
  <c r="AF96" i="2"/>
  <c r="AF97" i="2"/>
  <c r="E48" i="18"/>
  <c r="D48" i="18"/>
  <c r="C48" i="18"/>
  <c r="K23" i="38"/>
  <c r="H83" i="43" l="1"/>
  <c r="M83" i="43" s="1"/>
  <c r="F83" i="43"/>
  <c r="E83" i="43"/>
  <c r="L83" i="43" s="1"/>
  <c r="F62" i="18"/>
  <c r="I106" i="18"/>
  <c r="K65" i="18"/>
  <c r="K106" i="18"/>
  <c r="F106" i="18"/>
  <c r="I62" i="18"/>
  <c r="K62" i="18" s="1"/>
  <c r="J66" i="18"/>
  <c r="R150" i="10" l="1"/>
  <c r="E142" i="10"/>
  <c r="D142" i="10"/>
  <c r="R143" i="10"/>
  <c r="T185" i="10"/>
  <c r="R185" i="10" s="1"/>
  <c r="T142" i="10"/>
  <c r="S142" i="10"/>
  <c r="R142" i="10"/>
  <c r="Q142" i="10"/>
  <c r="P142" i="10"/>
  <c r="O142" i="10"/>
  <c r="N142" i="10"/>
  <c r="M142" i="10"/>
  <c r="L142" i="10"/>
  <c r="K142" i="10"/>
  <c r="J142" i="10"/>
  <c r="I142" i="10"/>
  <c r="H142" i="10"/>
  <c r="G142" i="10"/>
  <c r="F142" i="10"/>
  <c r="T42" i="10"/>
  <c r="S42" i="10" s="1"/>
  <c r="Q20" i="13"/>
  <c r="L58" i="13"/>
  <c r="L27" i="13"/>
  <c r="L20" i="13"/>
  <c r="J20" i="13"/>
  <c r="S185" i="10" l="1"/>
  <c r="R42" i="10"/>
  <c r="U211" i="2" l="1"/>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178" i="3"/>
  <c r="S207" i="3"/>
  <c r="C208" i="3"/>
  <c r="B20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A205" i="3"/>
  <c r="A206" i="3"/>
  <c r="A207"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181" i="2"/>
  <c r="B211" i="2"/>
  <c r="A209" i="2"/>
  <c r="A210"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R207" i="1"/>
  <c r="Q207" i="1"/>
  <c r="P207" i="1"/>
  <c r="R206" i="1"/>
  <c r="Q206" i="1"/>
  <c r="P206" i="1"/>
  <c r="R205" i="1"/>
  <c r="Q205" i="1"/>
  <c r="P205" i="1"/>
  <c r="R204" i="1"/>
  <c r="Q204" i="1"/>
  <c r="P204" i="1"/>
  <c r="R203" i="1"/>
  <c r="Q203" i="1"/>
  <c r="P203" i="1"/>
  <c r="R202" i="1"/>
  <c r="P202" i="1" s="1"/>
  <c r="Q202" i="1"/>
  <c r="R201" i="1"/>
  <c r="P201" i="1" s="1"/>
  <c r="Q201" i="1"/>
  <c r="R200" i="1"/>
  <c r="Q200" i="1"/>
  <c r="P200" i="1"/>
  <c r="R199" i="1"/>
  <c r="Q199" i="1"/>
  <c r="P199" i="1"/>
  <c r="R198" i="1"/>
  <c r="Q198" i="1"/>
  <c r="P198" i="1"/>
  <c r="R197" i="1"/>
  <c r="P197" i="1" s="1"/>
  <c r="Q197" i="1"/>
  <c r="R196" i="1"/>
  <c r="P196" i="1" s="1"/>
  <c r="Q196" i="1"/>
  <c r="R195" i="1"/>
  <c r="P195" i="1" s="1"/>
  <c r="Q195" i="1"/>
  <c r="R194" i="1"/>
  <c r="P194" i="1" s="1"/>
  <c r="Q194" i="1"/>
  <c r="R193" i="1"/>
  <c r="Q193" i="1"/>
  <c r="P193" i="1"/>
  <c r="R192" i="1"/>
  <c r="Q192" i="1"/>
  <c r="P192" i="1"/>
  <c r="R191" i="1"/>
  <c r="P191" i="1" s="1"/>
  <c r="Q191" i="1"/>
  <c r="R190" i="1"/>
  <c r="Q190" i="1"/>
  <c r="P190" i="1"/>
  <c r="R189" i="1"/>
  <c r="Q189" i="1"/>
  <c r="P189" i="1"/>
  <c r="P187" i="1"/>
  <c r="C208" i="1"/>
  <c r="B208" i="1"/>
  <c r="G175" i="3"/>
  <c r="H175" i="3"/>
  <c r="I175" i="3"/>
  <c r="J175" i="3"/>
  <c r="K175" i="3"/>
  <c r="L175" i="3"/>
  <c r="M175" i="3"/>
  <c r="N175" i="3"/>
  <c r="O175" i="3"/>
  <c r="P175" i="3"/>
  <c r="Q175" i="3"/>
  <c r="R175" i="3"/>
  <c r="A153" i="3" l="1"/>
  <c r="A154" i="3"/>
  <c r="A155" i="3"/>
  <c r="A156" i="3"/>
  <c r="A157" i="3"/>
  <c r="A158" i="3"/>
  <c r="A159" i="3"/>
  <c r="A160" i="3"/>
  <c r="A161" i="3"/>
  <c r="A162" i="3"/>
  <c r="A163" i="3"/>
  <c r="A164" i="3"/>
  <c r="A165" i="3"/>
  <c r="B166" i="2"/>
  <c r="C166" i="2"/>
  <c r="D166" i="2"/>
  <c r="E166" i="2"/>
  <c r="A153" i="2"/>
  <c r="A154" i="2"/>
  <c r="A155" i="2"/>
  <c r="A156" i="2"/>
  <c r="A157" i="2"/>
  <c r="A158" i="2"/>
  <c r="A159" i="2"/>
  <c r="A160" i="2"/>
  <c r="A161" i="2"/>
  <c r="A162" i="2"/>
  <c r="A163" i="2"/>
  <c r="A164" i="2"/>
  <c r="A165" i="2"/>
  <c r="E166" i="1"/>
  <c r="F166" i="1"/>
  <c r="G166" i="1"/>
  <c r="H166" i="1"/>
  <c r="I166" i="1"/>
  <c r="J166" i="1"/>
  <c r="K166" i="1"/>
  <c r="L166" i="1"/>
  <c r="M166" i="1"/>
  <c r="N166" i="1"/>
  <c r="O166" i="1"/>
  <c r="D166" i="1"/>
  <c r="C166" i="1"/>
  <c r="B166" i="1"/>
  <c r="R165" i="1"/>
  <c r="Q159" i="1"/>
  <c r="Q160" i="1"/>
  <c r="Q153" i="1"/>
  <c r="Q154" i="1"/>
  <c r="R154" i="1"/>
  <c r="P154" i="1" s="1"/>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D11" i="3"/>
  <c r="D12" i="3"/>
  <c r="D13" i="3"/>
  <c r="D14" i="3"/>
  <c r="D15" i="3"/>
  <c r="D16" i="3"/>
  <c r="D17" i="3"/>
  <c r="D18" i="3"/>
  <c r="D19" i="3"/>
  <c r="D20" i="3"/>
  <c r="D21" i="3"/>
  <c r="D22" i="3"/>
  <c r="D23" i="3"/>
  <c r="D24" i="3"/>
  <c r="D25" i="3"/>
  <c r="D26" i="3"/>
  <c r="D27" i="3"/>
  <c r="D28" i="3"/>
  <c r="D29" i="3"/>
  <c r="D30" i="3"/>
  <c r="D31" i="3"/>
  <c r="D10" i="3"/>
  <c r="D80" i="3"/>
  <c r="D78" i="3"/>
  <c r="D79" i="3"/>
  <c r="D81" i="3"/>
  <c r="D74" i="3"/>
  <c r="D75" i="3"/>
  <c r="D76" i="3"/>
  <c r="D96" i="3"/>
  <c r="D97" i="3"/>
  <c r="D98" i="3"/>
  <c r="D99" i="3"/>
  <c r="D100" i="3"/>
  <c r="D101" i="3"/>
  <c r="D102" i="3"/>
  <c r="D103" i="3"/>
  <c r="D104" i="3"/>
  <c r="D105" i="3"/>
  <c r="D106" i="3"/>
  <c r="D107" i="3"/>
  <c r="D108" i="3"/>
  <c r="D109" i="3"/>
  <c r="D94" i="3"/>
  <c r="D95" i="3"/>
  <c r="D90" i="3"/>
  <c r="D91" i="3"/>
  <c r="D92" i="3"/>
  <c r="D85" i="3"/>
  <c r="D86" i="3"/>
  <c r="D87" i="3"/>
  <c r="D88" i="3"/>
  <c r="W96" i="2"/>
  <c r="W97" i="2"/>
  <c r="D70" i="3"/>
  <c r="D69" i="3"/>
  <c r="D68" i="3"/>
  <c r="D67" i="3"/>
  <c r="D66" i="3"/>
  <c r="D65" i="3"/>
  <c r="D64" i="3"/>
  <c r="D63" i="3"/>
  <c r="D62" i="3"/>
  <c r="D61" i="3"/>
  <c r="D60" i="3"/>
  <c r="D59" i="3"/>
  <c r="D58" i="3"/>
  <c r="D57" i="3"/>
  <c r="D56" i="3"/>
  <c r="D55" i="3"/>
  <c r="P165" i="1" l="1"/>
  <c r="S52" i="2"/>
  <c r="T52" i="2"/>
  <c r="B42" i="5"/>
  <c r="C42" i="5"/>
  <c r="D42" i="5"/>
  <c r="E42" i="5"/>
  <c r="F42" i="5"/>
  <c r="G42" i="5"/>
  <c r="Z10" i="5"/>
  <c r="Y10" i="5"/>
  <c r="I67" i="13"/>
  <c r="K27" i="13"/>
  <c r="G186" i="12" l="1"/>
  <c r="AF71" i="40"/>
  <c r="AG72" i="40"/>
  <c r="AH67" i="40"/>
  <c r="AI67" i="40"/>
  <c r="AJ67" i="40"/>
  <c r="AH68" i="40"/>
  <c r="AI68" i="40"/>
  <c r="AJ68" i="40"/>
  <c r="AH69" i="40"/>
  <c r="AI69" i="40"/>
  <c r="AJ69" i="40"/>
  <c r="AH70" i="40"/>
  <c r="AI70" i="40"/>
  <c r="AJ70" i="40"/>
  <c r="AI66" i="40"/>
  <c r="AH66" i="40"/>
  <c r="AI62" i="40"/>
  <c r="AH62" i="40"/>
  <c r="AI61" i="40"/>
  <c r="AH61" i="40"/>
  <c r="AG44" i="40"/>
  <c r="AI46" i="40"/>
  <c r="AH46" i="40"/>
  <c r="AF47" i="40"/>
  <c r="AF45" i="40"/>
  <c r="AF43" i="40"/>
  <c r="AF52" i="40"/>
  <c r="AI51" i="40"/>
  <c r="AF55" i="40"/>
  <c r="AI57" i="40"/>
  <c r="AH57" i="40"/>
  <c r="AI56" i="40"/>
  <c r="AH56" i="40"/>
  <c r="AI55" i="40"/>
  <c r="AI54" i="40"/>
  <c r="AH54" i="40"/>
  <c r="AI53" i="40"/>
  <c r="AH53" i="40"/>
  <c r="AH51" i="40"/>
  <c r="AK28" i="40"/>
  <c r="AJ28" i="40"/>
  <c r="AI28" i="40"/>
  <c r="AH28" i="40"/>
  <c r="AI23" i="40"/>
  <c r="AH23" i="40"/>
  <c r="AL10" i="40"/>
  <c r="AJ10" i="40"/>
  <c r="AI18" i="40"/>
  <c r="AH18" i="40"/>
  <c r="AF17" i="40"/>
  <c r="AI16" i="40"/>
  <c r="AH16" i="40"/>
  <c r="AF15" i="40"/>
  <c r="AI15" i="40"/>
  <c r="AH11" i="40"/>
  <c r="AI11" i="40"/>
  <c r="AH12" i="40"/>
  <c r="AI12" i="40"/>
  <c r="AH13" i="40"/>
  <c r="AI13" i="40"/>
  <c r="AH14" i="40"/>
  <c r="AI14" i="40"/>
  <c r="AI10" i="40"/>
  <c r="AH10" i="40"/>
  <c r="U181" i="12" l="1"/>
  <c r="U124" i="12"/>
  <c r="U125" i="12"/>
  <c r="U126" i="12"/>
  <c r="U127" i="12"/>
  <c r="U128" i="12"/>
  <c r="U129" i="12"/>
  <c r="U130" i="12"/>
  <c r="U131" i="12"/>
  <c r="U132" i="12"/>
  <c r="U133" i="12"/>
  <c r="U134" i="12"/>
  <c r="U135" i="12"/>
  <c r="U136" i="12"/>
  <c r="U137" i="12"/>
  <c r="U138" i="12"/>
  <c r="U139" i="12"/>
  <c r="U140" i="12"/>
  <c r="U143" i="12"/>
  <c r="U144" i="12"/>
  <c r="U145" i="12"/>
  <c r="U146" i="12"/>
  <c r="U147" i="12"/>
  <c r="U150" i="12"/>
  <c r="U151" i="12"/>
  <c r="U154" i="12"/>
  <c r="U155" i="12"/>
  <c r="U156" i="12"/>
  <c r="U157" i="12"/>
  <c r="U158" i="12"/>
  <c r="U159" i="12"/>
  <c r="U160" i="12"/>
  <c r="U161" i="12"/>
  <c r="U162" i="12"/>
  <c r="U163" i="12"/>
  <c r="U164" i="12"/>
  <c r="U165" i="12"/>
  <c r="U166" i="12"/>
  <c r="U167" i="12"/>
  <c r="U168" i="12"/>
  <c r="U169" i="12"/>
  <c r="U170" i="12"/>
  <c r="U171" i="12"/>
  <c r="U172" i="12"/>
  <c r="U173" i="12"/>
  <c r="U174" i="12"/>
  <c r="U175" i="12"/>
  <c r="U176" i="12"/>
  <c r="U177" i="12"/>
  <c r="U178" i="12"/>
  <c r="U179" i="12"/>
  <c r="U180" i="12"/>
  <c r="U182" i="12"/>
  <c r="U183" i="12"/>
  <c r="U184" i="12"/>
  <c r="U185" i="12"/>
  <c r="U123" i="12"/>
  <c r="F141" i="12"/>
  <c r="E141" i="12"/>
  <c r="G142" i="12" s="1"/>
  <c r="C141" i="12"/>
  <c r="D142" i="12" s="1"/>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42" i="12"/>
  <c r="B141"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R141" i="12"/>
  <c r="Q141" i="12"/>
  <c r="P141" i="12"/>
  <c r="O141" i="12"/>
  <c r="N141" i="12"/>
  <c r="M141" i="12"/>
  <c r="L141" i="12"/>
  <c r="K141" i="12"/>
  <c r="J141" i="12"/>
  <c r="I141" i="12"/>
  <c r="H141" i="12"/>
  <c r="G141" i="12"/>
  <c r="A128" i="12"/>
  <c r="A117" i="12"/>
  <c r="A95" i="12"/>
  <c r="J142" i="12" l="1"/>
  <c r="D141" i="12"/>
  <c r="U141" i="12"/>
  <c r="I142" i="12"/>
  <c r="Q142" i="12"/>
  <c r="H142" i="12"/>
  <c r="U142" i="12" s="1"/>
  <c r="Z143" i="11" l="1"/>
  <c r="W167" i="11"/>
  <c r="W89" i="11"/>
  <c r="D143" i="11"/>
  <c r="E143" i="11"/>
  <c r="F143" i="11"/>
  <c r="G143" i="11"/>
  <c r="H143" i="11"/>
  <c r="I143" i="11"/>
  <c r="J143" i="11"/>
  <c r="K143" i="11"/>
  <c r="L143" i="11"/>
  <c r="M143" i="11"/>
  <c r="N143" i="11"/>
  <c r="O143" i="11"/>
  <c r="P143" i="11"/>
  <c r="Q143" i="11"/>
  <c r="C143" i="11"/>
  <c r="U143" i="11"/>
  <c r="V143" i="11"/>
  <c r="S1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B119" i="11"/>
  <c r="T118" i="10"/>
  <c r="R118" i="10" s="1"/>
  <c r="B112" i="11"/>
  <c r="T111" i="10"/>
  <c r="R111" i="10" s="1"/>
  <c r="B111" i="11"/>
  <c r="B96" i="11"/>
  <c r="T95" i="10"/>
  <c r="R95" i="10" s="1"/>
  <c r="W43" i="11"/>
  <c r="A42" i="12"/>
  <c r="B43" i="11"/>
  <c r="T143" i="11" l="1"/>
  <c r="S144" i="11" s="1"/>
  <c r="W143" i="11"/>
  <c r="S118" i="10"/>
  <c r="S111" i="10"/>
  <c r="S95" i="10"/>
  <c r="R31" i="40"/>
  <c r="S31" i="40"/>
  <c r="S79" i="40"/>
  <c r="X78" i="40"/>
  <c r="X77" i="40"/>
  <c r="X76" i="40"/>
  <c r="X72" i="40"/>
  <c r="X71" i="40"/>
  <c r="X70" i="40"/>
  <c r="X69" i="40"/>
  <c r="X68" i="40"/>
  <c r="X67" i="40"/>
  <c r="X66" i="40"/>
  <c r="X30" i="40" l="1"/>
  <c r="X29" i="40"/>
  <c r="X28" i="40"/>
  <c r="X62" i="40"/>
  <c r="X61" i="40"/>
  <c r="X57" i="40"/>
  <c r="X56" i="40"/>
  <c r="X55" i="40"/>
  <c r="X54" i="40"/>
  <c r="X53" i="40"/>
  <c r="X52" i="40"/>
  <c r="X51" i="40"/>
  <c r="X47" i="40"/>
  <c r="X46" i="40"/>
  <c r="X45" i="40"/>
  <c r="X44" i="40"/>
  <c r="X43" i="40"/>
  <c r="X18" i="40"/>
  <c r="X10" i="40"/>
  <c r="X24" i="40"/>
  <c r="X23" i="40"/>
  <c r="X22" i="40"/>
  <c r="X31" i="40" l="1"/>
  <c r="X17" i="40"/>
  <c r="X16" i="40"/>
  <c r="X15" i="40"/>
  <c r="X14" i="40"/>
  <c r="X13" i="40"/>
  <c r="X12" i="40"/>
  <c r="X11" i="40"/>
  <c r="X34" i="40"/>
  <c r="AL34" i="40"/>
  <c r="AJ35" i="40"/>
  <c r="AJ36" i="40"/>
  <c r="AJ37" i="40"/>
  <c r="AJ38" i="40"/>
  <c r="AJ39" i="40"/>
  <c r="AJ34" i="40"/>
  <c r="AH37" i="40"/>
  <c r="AH39" i="40"/>
  <c r="AH36" i="40"/>
  <c r="AI39" i="40"/>
  <c r="AI35" i="40"/>
  <c r="AI36" i="40"/>
  <c r="AI37" i="40"/>
  <c r="AI38" i="40"/>
  <c r="AI34" i="40"/>
  <c r="AH34" i="40"/>
  <c r="X35" i="40"/>
  <c r="X36" i="40"/>
  <c r="X37" i="40"/>
  <c r="X38" i="40"/>
  <c r="X39" i="40"/>
  <c r="AF35" i="40"/>
  <c r="AF38" i="40"/>
  <c r="R79" i="40"/>
  <c r="R73" i="40"/>
  <c r="S73" i="40"/>
  <c r="R63" i="40"/>
  <c r="S63" i="40"/>
  <c r="Q48" i="40"/>
  <c r="R48" i="40"/>
  <c r="S48" i="40"/>
  <c r="Q58" i="40"/>
  <c r="R58" i="40"/>
  <c r="S58" i="40"/>
  <c r="R25" i="40"/>
  <c r="S25" i="40"/>
  <c r="R19" i="40"/>
  <c r="S19" i="40"/>
  <c r="R40" i="40"/>
  <c r="S40" i="40"/>
  <c r="R80" i="40" l="1"/>
  <c r="S80" i="40"/>
  <c r="J102" i="18"/>
  <c r="H102" i="18"/>
  <c r="G102" i="18"/>
  <c r="E102" i="18"/>
  <c r="D102" i="18"/>
  <c r="C102" i="18"/>
  <c r="A102" i="18"/>
  <c r="J100" i="18"/>
  <c r="H100" i="18"/>
  <c r="G100" i="18"/>
  <c r="E100" i="18"/>
  <c r="D100" i="18"/>
  <c r="C100" i="18"/>
  <c r="A100" i="18"/>
  <c r="J99" i="18"/>
  <c r="H99" i="18"/>
  <c r="G99" i="18"/>
  <c r="A98" i="18"/>
  <c r="C98" i="18"/>
  <c r="D98" i="18"/>
  <c r="E98" i="18"/>
  <c r="G98" i="18"/>
  <c r="H98" i="18"/>
  <c r="J98" i="18"/>
  <c r="J97" i="18"/>
  <c r="H97" i="18"/>
  <c r="G97" i="18"/>
  <c r="E97" i="18"/>
  <c r="D97" i="18"/>
  <c r="C97" i="18"/>
  <c r="A97" i="18"/>
  <c r="J95" i="18"/>
  <c r="H95" i="18"/>
  <c r="G95" i="18"/>
  <c r="E95" i="18"/>
  <c r="D95" i="18"/>
  <c r="C95" i="18"/>
  <c r="B95" i="18"/>
  <c r="J94" i="18"/>
  <c r="H94" i="18"/>
  <c r="G94" i="18"/>
  <c r="E94" i="18"/>
  <c r="D94" i="18"/>
  <c r="C94" i="18"/>
  <c r="J93" i="18"/>
  <c r="H93" i="18"/>
  <c r="G93" i="18"/>
  <c r="E93" i="18"/>
  <c r="D93" i="18"/>
  <c r="C93" i="18"/>
  <c r="A93" i="18"/>
  <c r="J92" i="18"/>
  <c r="H92" i="18"/>
  <c r="G92" i="18"/>
  <c r="C92" i="18"/>
  <c r="D92" i="18"/>
  <c r="E92" i="18"/>
  <c r="A92" i="18"/>
  <c r="E91" i="18"/>
  <c r="E87" i="18"/>
  <c r="C88" i="18"/>
  <c r="D87" i="18"/>
  <c r="C87" i="18"/>
  <c r="C86" i="18"/>
  <c r="D86" i="18"/>
  <c r="E86" i="18"/>
  <c r="G86" i="18"/>
  <c r="H86" i="18"/>
  <c r="J86" i="18"/>
  <c r="J83" i="18"/>
  <c r="H83" i="18"/>
  <c r="G85" i="18"/>
  <c r="E85" i="18"/>
  <c r="D85" i="18"/>
  <c r="C85" i="18"/>
  <c r="H85" i="18"/>
  <c r="J85" i="18"/>
  <c r="J78" i="18"/>
  <c r="H78" i="18"/>
  <c r="G78" i="18"/>
  <c r="D78" i="18"/>
  <c r="E78" i="18"/>
  <c r="C78" i="18"/>
  <c r="J36" i="18"/>
  <c r="H36" i="18"/>
  <c r="G36" i="18"/>
  <c r="J27" i="18"/>
  <c r="E36" i="18"/>
  <c r="D36" i="18"/>
  <c r="C36" i="18"/>
  <c r="J30" i="18"/>
  <c r="AH189" i="11"/>
  <c r="AI189" i="11"/>
  <c r="AG157" i="11"/>
  <c r="AJ157" i="11"/>
  <c r="AK157" i="11"/>
  <c r="AL157" i="11"/>
  <c r="AC126" i="11"/>
  <c r="AD126" i="11"/>
  <c r="AE126" i="11"/>
  <c r="AF126" i="11"/>
  <c r="AG126" i="11"/>
  <c r="AJ126" i="11"/>
  <c r="AK126" i="11"/>
  <c r="AL126" i="11"/>
  <c r="AF182" i="11"/>
  <c r="AF105" i="11"/>
  <c r="AG105" i="11"/>
  <c r="AJ105" i="11"/>
  <c r="AK105" i="11"/>
  <c r="AL105" i="11"/>
  <c r="AF130" i="11"/>
  <c r="AG130" i="11"/>
  <c r="AJ130" i="11"/>
  <c r="AK130" i="11"/>
  <c r="AL130" i="11"/>
  <c r="AC186" i="11"/>
  <c r="AD186" i="11"/>
  <c r="AE186" i="11"/>
  <c r="AF186" i="11"/>
  <c r="AG186" i="11"/>
  <c r="AJ186" i="11"/>
  <c r="AK186" i="11"/>
  <c r="AL186" i="11"/>
  <c r="E16" i="16"/>
  <c r="E15" i="16"/>
  <c r="D8" i="14"/>
  <c r="D188" i="10"/>
  <c r="T156" i="10"/>
  <c r="S156" i="10" s="1"/>
  <c r="AD157" i="11" s="1"/>
  <c r="T129" i="10"/>
  <c r="R129" i="10" s="1"/>
  <c r="AC130" i="11" s="1"/>
  <c r="I27" i="13"/>
  <c r="I102" i="18" l="1"/>
  <c r="F94" i="18"/>
  <c r="F97" i="18"/>
  <c r="F98" i="18"/>
  <c r="F102" i="18"/>
  <c r="AE130" i="11"/>
  <c r="AE157" i="11"/>
  <c r="R81" i="40"/>
  <c r="U82" i="40" s="1"/>
  <c r="K102" i="18"/>
  <c r="I100" i="18"/>
  <c r="K100" i="18" s="1"/>
  <c r="I98" i="18"/>
  <c r="K98" i="18" s="1"/>
  <c r="F100" i="18"/>
  <c r="I94" i="18"/>
  <c r="K94" i="18" s="1"/>
  <c r="I97" i="18"/>
  <c r="K97" i="18" s="1"/>
  <c r="F92" i="18"/>
  <c r="F85" i="18"/>
  <c r="F93" i="18"/>
  <c r="I93" i="18"/>
  <c r="K93" i="18" s="1"/>
  <c r="I92" i="18"/>
  <c r="K92" i="18" s="1"/>
  <c r="F86" i="18"/>
  <c r="I86" i="18"/>
  <c r="K86" i="18" s="1"/>
  <c r="I36" i="18"/>
  <c r="K36" i="18" s="1"/>
  <c r="I85" i="18"/>
  <c r="K85" i="18" s="1"/>
  <c r="F36" i="18"/>
  <c r="I78" i="18"/>
  <c r="K78" i="18" s="1"/>
  <c r="F78" i="18"/>
  <c r="F59" i="18"/>
  <c r="I56" i="18"/>
  <c r="K56" i="18" s="1"/>
  <c r="F56" i="18"/>
  <c r="R156" i="10"/>
  <c r="AC157" i="11" s="1"/>
  <c r="S129" i="10"/>
  <c r="AD130" i="11" s="1"/>
  <c r="P20" i="13"/>
  <c r="AU78" i="11" l="1"/>
  <c r="AU79" i="11"/>
  <c r="AU81" i="11"/>
  <c r="AU80" i="11"/>
  <c r="AT76" i="11"/>
  <c r="AT77" i="11"/>
  <c r="AT78" i="11"/>
  <c r="AT79" i="11"/>
  <c r="AT80" i="11"/>
  <c r="AT81" i="11"/>
  <c r="AT82" i="11"/>
  <c r="AT83" i="11"/>
  <c r="AT84" i="11"/>
  <c r="AT85" i="11"/>
  <c r="AT86" i="11"/>
  <c r="AT87" i="11"/>
  <c r="AT88" i="11"/>
  <c r="AT89" i="11" l="1"/>
  <c r="AU89" i="11"/>
  <c r="AT90" i="11"/>
  <c r="AU90" i="11"/>
  <c r="AT91" i="11"/>
  <c r="AU91" i="11"/>
  <c r="AT92" i="11"/>
  <c r="AU92" i="11"/>
  <c r="AT93" i="11"/>
  <c r="AU93" i="11"/>
  <c r="AT94" i="11"/>
  <c r="AU94" i="11"/>
  <c r="AT95" i="11"/>
  <c r="AU95" i="11"/>
  <c r="AT97" i="11"/>
  <c r="AU97" i="11"/>
  <c r="AT98" i="11"/>
  <c r="AU98" i="11"/>
  <c r="AT99" i="11"/>
  <c r="AU99" i="11"/>
  <c r="AT100" i="11"/>
  <c r="AU100" i="11"/>
  <c r="AT101" i="11"/>
  <c r="AU101" i="11"/>
  <c r="AT102" i="11"/>
  <c r="AU102" i="11"/>
  <c r="AT103" i="11"/>
  <c r="AU103" i="11"/>
  <c r="AT104" i="11"/>
  <c r="AU104" i="11"/>
  <c r="AT105" i="11"/>
  <c r="AU105" i="11"/>
  <c r="AT106" i="11"/>
  <c r="AU106" i="11"/>
  <c r="AT107" i="11"/>
  <c r="AU107" i="11"/>
  <c r="AT108" i="11"/>
  <c r="AU108" i="11"/>
  <c r="AT109" i="11"/>
  <c r="AU109" i="11"/>
  <c r="AT110" i="11"/>
  <c r="AU110" i="11"/>
  <c r="AT111" i="11"/>
  <c r="AU111" i="11"/>
  <c r="AT113" i="11"/>
  <c r="AU113" i="11"/>
  <c r="AT114" i="11"/>
  <c r="AU114" i="11"/>
  <c r="AT115" i="11"/>
  <c r="AU115" i="11"/>
  <c r="AT116" i="11"/>
  <c r="AU116" i="11"/>
  <c r="AT117" i="11"/>
  <c r="AU117" i="11"/>
  <c r="AT118" i="11"/>
  <c r="AU118" i="11"/>
  <c r="AT120" i="11"/>
  <c r="AU120" i="11"/>
  <c r="AT121" i="11"/>
  <c r="AU121" i="11"/>
  <c r="AU122" i="11"/>
  <c r="AU123" i="11"/>
  <c r="AU124" i="11"/>
  <c r="AU125" i="11"/>
  <c r="AU127" i="11"/>
  <c r="AU128" i="11"/>
  <c r="AU129" i="11"/>
  <c r="AU131" i="11"/>
  <c r="AU132" i="11"/>
  <c r="AU133" i="11"/>
  <c r="AU134" i="11"/>
  <c r="AU135" i="11"/>
  <c r="AU136" i="11"/>
  <c r="AU137" i="11"/>
  <c r="AU138" i="11"/>
  <c r="AU139" i="11"/>
  <c r="AU140" i="11"/>
  <c r="AU141" i="11"/>
  <c r="AU142" i="11"/>
  <c r="AT122" i="11"/>
  <c r="AT123" i="11"/>
  <c r="AT124" i="11"/>
  <c r="AT125" i="11"/>
  <c r="AT127" i="11"/>
  <c r="AT128" i="11"/>
  <c r="AT129" i="11"/>
  <c r="AT131" i="11"/>
  <c r="AT132" i="11"/>
  <c r="AT133" i="11"/>
  <c r="AT134" i="11"/>
  <c r="AT135" i="11"/>
  <c r="AT136" i="11"/>
  <c r="AT137" i="11"/>
  <c r="AT138" i="11"/>
  <c r="AT139" i="11"/>
  <c r="AT140" i="11"/>
  <c r="AT141" i="11"/>
  <c r="AT142" i="11"/>
  <c r="AS94" i="11"/>
  <c r="AS95" i="11"/>
  <c r="AS97" i="11"/>
  <c r="AS98" i="11"/>
  <c r="AS99" i="11"/>
  <c r="AS100" i="11"/>
  <c r="AS101" i="11"/>
  <c r="AS102" i="11"/>
  <c r="AS103" i="11"/>
  <c r="AS104" i="11"/>
  <c r="AS105" i="11"/>
  <c r="AS106" i="11"/>
  <c r="AS107" i="11"/>
  <c r="AS108" i="11"/>
  <c r="AS109" i="11"/>
  <c r="AS110" i="11"/>
  <c r="AS111" i="11"/>
  <c r="AS113" i="11"/>
  <c r="AS114" i="11"/>
  <c r="AS115" i="11"/>
  <c r="AS116" i="11"/>
  <c r="AS117" i="11"/>
  <c r="AS118" i="11"/>
  <c r="AS120" i="11"/>
  <c r="AS121" i="11"/>
  <c r="AS122" i="11"/>
  <c r="AS123" i="11"/>
  <c r="AS124" i="11"/>
  <c r="AS125" i="11"/>
  <c r="AS126" i="11"/>
  <c r="AS127" i="11"/>
  <c r="AS128" i="11"/>
  <c r="AS129" i="11"/>
  <c r="AS130" i="11"/>
  <c r="AS131" i="11"/>
  <c r="AS132" i="11"/>
  <c r="AS133" i="11"/>
  <c r="AS134" i="11"/>
  <c r="AS135" i="11"/>
  <c r="AS136" i="11"/>
  <c r="AS137" i="11"/>
  <c r="AS138" i="11"/>
  <c r="AS139" i="11"/>
  <c r="AS140" i="11"/>
  <c r="AS141" i="11"/>
  <c r="AS84" i="11"/>
  <c r="AS85" i="11"/>
  <c r="AS86" i="11"/>
  <c r="AS87" i="11"/>
  <c r="AS88" i="11"/>
  <c r="AS89" i="11"/>
  <c r="AS90" i="11"/>
  <c r="AS91" i="11"/>
  <c r="AS92" i="11"/>
  <c r="AS93" i="11"/>
  <c r="AS77" i="11"/>
  <c r="AS78" i="11"/>
  <c r="AS79" i="11"/>
  <c r="AS80" i="11"/>
  <c r="AS81" i="11"/>
  <c r="AS83" i="11"/>
  <c r="AS74" i="11"/>
  <c r="AS75" i="11"/>
  <c r="AS76" i="11"/>
  <c r="AS45" i="11"/>
  <c r="AS46" i="11"/>
  <c r="AS47" i="11"/>
  <c r="AS48" i="11"/>
  <c r="AS49" i="11"/>
  <c r="AS50" i="11"/>
  <c r="AS51" i="11"/>
  <c r="AS52" i="11"/>
  <c r="AS53" i="11"/>
  <c r="AS54" i="11"/>
  <c r="AS55" i="11"/>
  <c r="AS56" i="11"/>
  <c r="AS57" i="11"/>
  <c r="AS58" i="11"/>
  <c r="AS59" i="11"/>
  <c r="AS60" i="11"/>
  <c r="AS61" i="11"/>
  <c r="AS62" i="11"/>
  <c r="AS63" i="11"/>
  <c r="AS64" i="11"/>
  <c r="AS65" i="11"/>
  <c r="AS66" i="11"/>
  <c r="AS67" i="11"/>
  <c r="AS68" i="11"/>
  <c r="AS69" i="11"/>
  <c r="AS70" i="11"/>
  <c r="AS71" i="11"/>
  <c r="AS72" i="11"/>
  <c r="AS44" i="11"/>
  <c r="O26" i="12"/>
  <c r="B130" i="11"/>
  <c r="B131" i="11"/>
  <c r="B126" i="11"/>
  <c r="B127" i="11"/>
  <c r="B105" i="11"/>
  <c r="A104" i="12"/>
  <c r="T104" i="10"/>
  <c r="A95" i="18" l="1"/>
  <c r="R104" i="10"/>
  <c r="AC105" i="11" s="1"/>
  <c r="AE105" i="11"/>
  <c r="S104" i="10"/>
  <c r="AD105" i="11" s="1"/>
  <c r="S71" i="2"/>
  <c r="T71" i="2"/>
  <c r="U71" i="2"/>
  <c r="V71" i="2"/>
  <c r="Z71" i="2"/>
  <c r="AA71" i="2"/>
  <c r="D178" i="2"/>
  <c r="E178" i="2"/>
  <c r="F178" i="2"/>
  <c r="G178" i="2"/>
  <c r="H178" i="2"/>
  <c r="I178" i="2"/>
  <c r="J178" i="2"/>
  <c r="K178" i="2"/>
  <c r="C178" i="2"/>
  <c r="C149" i="2"/>
  <c r="D149" i="2"/>
  <c r="E149" i="2"/>
  <c r="F149" i="2"/>
  <c r="G149" i="2"/>
  <c r="H149" i="2"/>
  <c r="I149" i="2"/>
  <c r="J149" i="2"/>
  <c r="K149" i="2"/>
  <c r="L149" i="2"/>
  <c r="M149" i="2"/>
  <c r="B149" i="2"/>
  <c r="C141" i="2"/>
  <c r="D141" i="2"/>
  <c r="E141" i="2"/>
  <c r="F141" i="2"/>
  <c r="G141" i="2"/>
  <c r="H141" i="2"/>
  <c r="I141" i="2"/>
  <c r="J141" i="2"/>
  <c r="K141" i="2"/>
  <c r="L141" i="2"/>
  <c r="M141" i="2"/>
  <c r="N141" i="2"/>
  <c r="O141" i="2"/>
  <c r="P141" i="2"/>
  <c r="B141" i="2"/>
  <c r="D110" i="2"/>
  <c r="E110" i="2"/>
  <c r="F110" i="2"/>
  <c r="G110" i="2"/>
  <c r="H110" i="2"/>
  <c r="I110" i="2"/>
  <c r="J110" i="2"/>
  <c r="K110" i="2"/>
  <c r="L110" i="2"/>
  <c r="M110" i="2"/>
  <c r="N110" i="2"/>
  <c r="O110" i="2"/>
  <c r="C110" i="2"/>
  <c r="F82" i="2"/>
  <c r="G82" i="2"/>
  <c r="H82" i="2"/>
  <c r="I82" i="2"/>
  <c r="J82" i="2"/>
  <c r="K82" i="2"/>
  <c r="L82" i="2"/>
  <c r="M82" i="2"/>
  <c r="N82" i="2"/>
  <c r="E82" i="2"/>
  <c r="D178" i="3"/>
  <c r="D208" i="3" s="1"/>
  <c r="K179" i="2" l="1"/>
  <c r="K150" i="2"/>
  <c r="K142" i="2"/>
  <c r="K111" i="2"/>
  <c r="S72" i="2"/>
  <c r="E166" i="3" l="1"/>
  <c r="F166" i="3"/>
  <c r="G166" i="3"/>
  <c r="H166" i="3"/>
  <c r="I166" i="3"/>
  <c r="J166" i="3"/>
  <c r="K166" i="3"/>
  <c r="L166" i="3"/>
  <c r="M166" i="3"/>
  <c r="N166" i="3"/>
  <c r="O166" i="3"/>
  <c r="P166" i="3"/>
  <c r="Q166" i="3"/>
  <c r="R166" i="3"/>
  <c r="F166" i="2"/>
  <c r="G166" i="2"/>
  <c r="H166" i="2"/>
  <c r="I166" i="2"/>
  <c r="J166" i="2"/>
  <c r="K166" i="2"/>
  <c r="L166" i="2"/>
  <c r="M166" i="2"/>
  <c r="N166" i="2"/>
  <c r="O166" i="2"/>
  <c r="S148" i="3"/>
  <c r="C149" i="3"/>
  <c r="E149" i="3"/>
  <c r="F149" i="3"/>
  <c r="G149" i="3"/>
  <c r="H149" i="3"/>
  <c r="I149" i="3"/>
  <c r="J149" i="3"/>
  <c r="K149" i="3"/>
  <c r="L149" i="3"/>
  <c r="M149" i="3"/>
  <c r="N149" i="3"/>
  <c r="O149" i="3"/>
  <c r="P149" i="3"/>
  <c r="Q149" i="3"/>
  <c r="R149" i="3"/>
  <c r="B149" i="3"/>
  <c r="D148" i="3"/>
  <c r="A148" i="3"/>
  <c r="Z149" i="2"/>
  <c r="R145" i="1"/>
  <c r="U149" i="2"/>
  <c r="V149" i="2"/>
  <c r="S149" i="2"/>
  <c r="W148" i="2"/>
  <c r="T149" i="2"/>
  <c r="AE148" i="2"/>
  <c r="A148" i="2"/>
  <c r="C149" i="1"/>
  <c r="D149" i="1"/>
  <c r="E149" i="1"/>
  <c r="F149" i="1"/>
  <c r="G149" i="1"/>
  <c r="H149" i="1"/>
  <c r="I149" i="1"/>
  <c r="J149" i="1"/>
  <c r="K149" i="1"/>
  <c r="L149" i="1"/>
  <c r="M149" i="1"/>
  <c r="N149" i="1"/>
  <c r="O149" i="1"/>
  <c r="B149" i="1"/>
  <c r="R148" i="1"/>
  <c r="S85" i="3"/>
  <c r="S86" i="3"/>
  <c r="S87" i="3"/>
  <c r="S88" i="3"/>
  <c r="S89" i="3"/>
  <c r="S90" i="3"/>
  <c r="S91" i="3"/>
  <c r="S92" i="3"/>
  <c r="S93" i="3"/>
  <c r="S94" i="3"/>
  <c r="S95" i="3"/>
  <c r="S96" i="3"/>
  <c r="S97" i="3"/>
  <c r="S98" i="3"/>
  <c r="S99" i="3"/>
  <c r="S100" i="3"/>
  <c r="S101" i="3"/>
  <c r="S102" i="3"/>
  <c r="S103" i="3"/>
  <c r="S104" i="3"/>
  <c r="S105" i="3"/>
  <c r="S106" i="3"/>
  <c r="S107" i="3"/>
  <c r="S108" i="3"/>
  <c r="S140" i="3"/>
  <c r="S116" i="3"/>
  <c r="S117" i="3"/>
  <c r="S118" i="3"/>
  <c r="S119" i="3"/>
  <c r="S120" i="3"/>
  <c r="S121" i="3"/>
  <c r="S122" i="3"/>
  <c r="S123" i="3"/>
  <c r="S124" i="3"/>
  <c r="S125" i="3"/>
  <c r="S126" i="3"/>
  <c r="S127" i="3"/>
  <c r="S128" i="3"/>
  <c r="S129" i="3"/>
  <c r="S130" i="3"/>
  <c r="S131" i="3"/>
  <c r="S132" i="3"/>
  <c r="S133" i="3"/>
  <c r="S134" i="3"/>
  <c r="S135" i="3"/>
  <c r="S136" i="3"/>
  <c r="S137" i="3"/>
  <c r="S138" i="3"/>
  <c r="S139" i="3"/>
  <c r="S113" i="3"/>
  <c r="S114" i="3"/>
  <c r="H141" i="3"/>
  <c r="I141" i="3"/>
  <c r="J141" i="3"/>
  <c r="K141" i="3"/>
  <c r="L141" i="3"/>
  <c r="M141" i="3"/>
  <c r="N141" i="3"/>
  <c r="O141" i="3"/>
  <c r="P141" i="3"/>
  <c r="Q141" i="3"/>
  <c r="R141" i="3"/>
  <c r="G141"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13" i="3"/>
  <c r="C141" i="3"/>
  <c r="B141" i="3"/>
  <c r="A122" i="3"/>
  <c r="A124" i="3"/>
  <c r="A125" i="3"/>
  <c r="A126" i="3"/>
  <c r="A127" i="3"/>
  <c r="A128" i="3"/>
  <c r="A129" i="3"/>
  <c r="A130" i="3"/>
  <c r="A131" i="3"/>
  <c r="A132" i="3"/>
  <c r="A133" i="3"/>
  <c r="A134" i="3"/>
  <c r="A135" i="3"/>
  <c r="A136" i="3"/>
  <c r="A137" i="3"/>
  <c r="A138" i="3"/>
  <c r="A139" i="3"/>
  <c r="A140" i="3"/>
  <c r="A119" i="3"/>
  <c r="A113" i="3"/>
  <c r="A114" i="3"/>
  <c r="A115" i="3"/>
  <c r="Y141" i="2"/>
  <c r="AA141" i="2"/>
  <c r="X141" i="2"/>
  <c r="U141" i="2"/>
  <c r="V141" i="2"/>
  <c r="AE128" i="2"/>
  <c r="T141" i="2"/>
  <c r="A128" i="2"/>
  <c r="A122" i="2"/>
  <c r="A119" i="2"/>
  <c r="A115" i="2"/>
  <c r="A113" i="2"/>
  <c r="R115" i="1"/>
  <c r="P115" i="1" s="1"/>
  <c r="R116" i="1"/>
  <c r="P116" i="1" s="1"/>
  <c r="R117" i="1"/>
  <c r="R118" i="1"/>
  <c r="R119" i="1"/>
  <c r="R120" i="1"/>
  <c r="P120" i="1" s="1"/>
  <c r="R121" i="1"/>
  <c r="P121" i="1" s="1"/>
  <c r="R122" i="1"/>
  <c r="P122" i="1" s="1"/>
  <c r="R123" i="1"/>
  <c r="R124" i="1"/>
  <c r="P124" i="1" s="1"/>
  <c r="R125" i="1"/>
  <c r="P125" i="1" s="1"/>
  <c r="R126" i="1"/>
  <c r="P126" i="1" s="1"/>
  <c r="R127" i="1"/>
  <c r="P127" i="1" s="1"/>
  <c r="R128" i="1"/>
  <c r="P128" i="1" s="1"/>
  <c r="R129" i="1"/>
  <c r="P129" i="1" s="1"/>
  <c r="R130" i="1"/>
  <c r="P130" i="1" s="1"/>
  <c r="R131" i="1"/>
  <c r="R132" i="1"/>
  <c r="R133" i="1"/>
  <c r="R134" i="1"/>
  <c r="R135" i="1"/>
  <c r="R136" i="1"/>
  <c r="R137" i="1"/>
  <c r="R138" i="1"/>
  <c r="R139" i="1"/>
  <c r="R140" i="1"/>
  <c r="R113" i="1"/>
  <c r="P113" i="1" s="1"/>
  <c r="R114" i="1"/>
  <c r="P114" i="1" s="1"/>
  <c r="Q124" i="1"/>
  <c r="Q125" i="1"/>
  <c r="Q126" i="1"/>
  <c r="Q127" i="1"/>
  <c r="Q128" i="1"/>
  <c r="Q129" i="1"/>
  <c r="Q130" i="1"/>
  <c r="Q119" i="1"/>
  <c r="P119" i="1"/>
  <c r="Q120" i="1"/>
  <c r="Q121" i="1"/>
  <c r="Q122" i="1"/>
  <c r="Q123" i="1"/>
  <c r="P123" i="1"/>
  <c r="Q113" i="1"/>
  <c r="Q114" i="1"/>
  <c r="Q115" i="1"/>
  <c r="Q116" i="1"/>
  <c r="C141" i="1"/>
  <c r="D141" i="1"/>
  <c r="E141" i="1"/>
  <c r="F141" i="1"/>
  <c r="G141" i="1"/>
  <c r="H141" i="1"/>
  <c r="I141" i="1"/>
  <c r="J141" i="1"/>
  <c r="K141" i="1"/>
  <c r="L141" i="1"/>
  <c r="M141" i="1"/>
  <c r="N141" i="1"/>
  <c r="O141" i="1"/>
  <c r="B141" i="1"/>
  <c r="R87" i="1"/>
  <c r="P87" i="1" s="1"/>
  <c r="Q87" i="1"/>
  <c r="Q88" i="1"/>
  <c r="G110" i="1"/>
  <c r="H110" i="1"/>
  <c r="I110" i="1"/>
  <c r="J110" i="1"/>
  <c r="K110" i="1"/>
  <c r="L110" i="1"/>
  <c r="M110" i="1"/>
  <c r="N110" i="1"/>
  <c r="O110" i="1"/>
  <c r="F110" i="1"/>
  <c r="B110" i="1"/>
  <c r="AE109" i="2"/>
  <c r="W87" i="2"/>
  <c r="W88" i="2"/>
  <c r="I20" i="13"/>
  <c r="AJ76" i="40"/>
  <c r="AJ47" i="40"/>
  <c r="AJ46" i="40"/>
  <c r="AJ45" i="40"/>
  <c r="AJ44" i="40"/>
  <c r="AJ43" i="40"/>
  <c r="AL78" i="40"/>
  <c r="AL77" i="40"/>
  <c r="AL76" i="40"/>
  <c r="AL72" i="40"/>
  <c r="AL71" i="40"/>
  <c r="AL70" i="40"/>
  <c r="AL69" i="40"/>
  <c r="AL68" i="40"/>
  <c r="AL67" i="40"/>
  <c r="AL66" i="40"/>
  <c r="AL62" i="40"/>
  <c r="AL61" i="40"/>
  <c r="AL52" i="40"/>
  <c r="AL53" i="40"/>
  <c r="AL54" i="40"/>
  <c r="AL55" i="40"/>
  <c r="AL56" i="40"/>
  <c r="AL57" i="40"/>
  <c r="AL51" i="40"/>
  <c r="AL44" i="40"/>
  <c r="AL45" i="40"/>
  <c r="AL46" i="40"/>
  <c r="AL47" i="40"/>
  <c r="AL43" i="40"/>
  <c r="AF78" i="40"/>
  <c r="AI78" i="40"/>
  <c r="AI77" i="40"/>
  <c r="AH77" i="40"/>
  <c r="AH76" i="40"/>
  <c r="AG76" i="40"/>
  <c r="AF76" i="40"/>
  <c r="AF44" i="40"/>
  <c r="AF30" i="40"/>
  <c r="AF29" i="40"/>
  <c r="AF24" i="40"/>
  <c r="AC23" i="40"/>
  <c r="AD23" i="40"/>
  <c r="AE23" i="40"/>
  <c r="AC24" i="40"/>
  <c r="AD24" i="40"/>
  <c r="AE24" i="40"/>
  <c r="AD22" i="40"/>
  <c r="AE22" i="40"/>
  <c r="AC22" i="40"/>
  <c r="AJ11" i="40"/>
  <c r="AJ14" i="40"/>
  <c r="AJ16" i="40"/>
  <c r="AJ78" i="40"/>
  <c r="AJ77" i="40"/>
  <c r="AJ62" i="40"/>
  <c r="AJ61" i="40"/>
  <c r="AJ71" i="40"/>
  <c r="AJ72" i="40"/>
  <c r="AJ66" i="40"/>
  <c r="AJ52" i="40"/>
  <c r="AJ53" i="40"/>
  <c r="AJ54" i="40"/>
  <c r="AJ55" i="40"/>
  <c r="AJ56" i="40"/>
  <c r="AJ57" i="40"/>
  <c r="AJ51" i="40"/>
  <c r="AL35" i="40"/>
  <c r="AL36" i="40"/>
  <c r="AL37" i="40"/>
  <c r="AL38" i="40"/>
  <c r="AL39" i="40"/>
  <c r="AL29" i="40"/>
  <c r="AL30" i="40"/>
  <c r="AL28" i="40"/>
  <c r="AL23" i="40"/>
  <c r="AL24" i="40"/>
  <c r="AL22" i="40"/>
  <c r="AL11" i="40"/>
  <c r="AL12" i="40"/>
  <c r="AL13" i="40"/>
  <c r="AL14" i="40"/>
  <c r="AL15" i="40"/>
  <c r="AL16" i="40"/>
  <c r="AL17" i="40"/>
  <c r="AL18" i="40"/>
  <c r="AK29" i="40"/>
  <c r="AK30" i="40"/>
  <c r="AJ29" i="40"/>
  <c r="AJ30" i="40"/>
  <c r="AK22" i="40"/>
  <c r="AK24" i="40"/>
  <c r="AK23" i="40"/>
  <c r="AJ23" i="40"/>
  <c r="AJ24" i="40"/>
  <c r="AJ22" i="40"/>
  <c r="AJ12" i="40"/>
  <c r="AJ13" i="40"/>
  <c r="B36" i="18"/>
  <c r="AJ15" i="40"/>
  <c r="AJ17" i="40"/>
  <c r="AJ18" i="40"/>
  <c r="B19" i="40"/>
  <c r="C19" i="40"/>
  <c r="D19" i="40"/>
  <c r="E19" i="40"/>
  <c r="F19" i="40"/>
  <c r="G19" i="40"/>
  <c r="H19" i="40"/>
  <c r="I19" i="40"/>
  <c r="J19" i="40"/>
  <c r="K19" i="40"/>
  <c r="L19" i="40"/>
  <c r="M19" i="40"/>
  <c r="N19" i="40"/>
  <c r="O19" i="40"/>
  <c r="AH19" i="40" l="1"/>
  <c r="K167" i="2"/>
  <c r="Z141" i="2"/>
  <c r="S141" i="2"/>
  <c r="T142" i="2" s="1"/>
  <c r="P148" i="1"/>
  <c r="D141" i="3"/>
  <c r="R141" i="1"/>
  <c r="E11" i="12"/>
  <c r="F11" i="12"/>
  <c r="G11" i="12"/>
  <c r="H11" i="12"/>
  <c r="I11" i="12"/>
  <c r="J11" i="12"/>
  <c r="K11" i="12"/>
  <c r="L11" i="12"/>
  <c r="M11" i="12"/>
  <c r="N11" i="12"/>
  <c r="O11" i="12"/>
  <c r="P11" i="12"/>
  <c r="Q11" i="12"/>
  <c r="R11" i="12"/>
  <c r="E186" i="12"/>
  <c r="F186" i="12"/>
  <c r="H186" i="12"/>
  <c r="I186" i="12"/>
  <c r="J186" i="12"/>
  <c r="K186" i="12"/>
  <c r="L186" i="12"/>
  <c r="M186" i="12"/>
  <c r="N186" i="12"/>
  <c r="O186" i="12"/>
  <c r="P186" i="12"/>
  <c r="Q186" i="12"/>
  <c r="R186" i="12"/>
  <c r="D183" i="12"/>
  <c r="E189" i="11"/>
  <c r="F189" i="11"/>
  <c r="G189" i="11"/>
  <c r="H189" i="11"/>
  <c r="I189" i="11"/>
  <c r="J189" i="11"/>
  <c r="K189" i="11"/>
  <c r="L189" i="11"/>
  <c r="M189" i="11"/>
  <c r="N189" i="11"/>
  <c r="O189" i="11"/>
  <c r="P189" i="11"/>
  <c r="Q189" i="11"/>
  <c r="D189" i="11"/>
  <c r="W157" i="11"/>
  <c r="W158" i="11"/>
  <c r="W159" i="11"/>
  <c r="W160" i="11"/>
  <c r="W161" i="11"/>
  <c r="W162" i="11"/>
  <c r="W163" i="11"/>
  <c r="W164" i="11"/>
  <c r="W165" i="11"/>
  <c r="W166" i="11"/>
  <c r="W168" i="11"/>
  <c r="W169" i="11"/>
  <c r="W170" i="11"/>
  <c r="W171" i="11"/>
  <c r="W172" i="11"/>
  <c r="W173" i="11"/>
  <c r="W174" i="11"/>
  <c r="W175" i="11"/>
  <c r="W176" i="11"/>
  <c r="W177" i="11"/>
  <c r="W178" i="11"/>
  <c r="W179" i="11"/>
  <c r="W180" i="11"/>
  <c r="W181" i="11"/>
  <c r="W182" i="11"/>
  <c r="W183" i="11"/>
  <c r="W184" i="11"/>
  <c r="W186" i="11"/>
  <c r="S189" i="11"/>
  <c r="T189" i="11"/>
  <c r="Z154" i="11"/>
  <c r="X189" i="11"/>
  <c r="Y189" i="11"/>
  <c r="AA189" i="11"/>
  <c r="Z189" i="11"/>
  <c r="C189" i="11"/>
  <c r="AB157" i="11" l="1"/>
  <c r="V10" i="5"/>
  <c r="R27" i="13"/>
  <c r="O27" i="13" s="1"/>
  <c r="R20" i="13"/>
  <c r="M27" i="13"/>
  <c r="M20" i="13"/>
  <c r="D51" i="3"/>
  <c r="R102" i="1"/>
  <c r="R103" i="1"/>
  <c r="R104" i="1"/>
  <c r="R105" i="1"/>
  <c r="Q109" i="1"/>
  <c r="Q92" i="1"/>
  <c r="Q93" i="1"/>
  <c r="Q94" i="1"/>
  <c r="Q95" i="1"/>
  <c r="Q96" i="1"/>
  <c r="R50" i="1"/>
  <c r="B28" i="21"/>
  <c r="B28" i="20"/>
  <c r="P34" i="28"/>
  <c r="P26" i="28"/>
  <c r="P23" i="28"/>
  <c r="P16" i="28"/>
  <c r="P9" i="28"/>
  <c r="I23" i="38"/>
  <c r="I17" i="38"/>
  <c r="I11" i="38"/>
  <c r="G96" i="18" l="1"/>
  <c r="D91" i="18"/>
  <c r="C91" i="18"/>
  <c r="G88" i="18"/>
  <c r="H88" i="18"/>
  <c r="J88" i="18"/>
  <c r="D88" i="18"/>
  <c r="E88" i="18"/>
  <c r="G83" i="18"/>
  <c r="E83" i="18"/>
  <c r="D83" i="18"/>
  <c r="C83" i="18"/>
  <c r="B83" i="18"/>
  <c r="E13" i="18"/>
  <c r="D13" i="18"/>
  <c r="U19" i="40"/>
  <c r="P19" i="40"/>
  <c r="Q19" i="40"/>
  <c r="T19" i="40"/>
  <c r="V19" i="40"/>
  <c r="W19" i="40"/>
  <c r="Y19" i="40"/>
  <c r="Z19" i="40"/>
  <c r="AB19" i="40"/>
  <c r="AG19" i="40"/>
  <c r="A22" i="40"/>
  <c r="U25" i="40"/>
  <c r="AF22" i="40"/>
  <c r="AH25" i="40" s="1"/>
  <c r="AI22" i="40"/>
  <c r="A23" i="40"/>
  <c r="A24" i="40"/>
  <c r="B25" i="40"/>
  <c r="C25" i="40"/>
  <c r="D25" i="40"/>
  <c r="E25" i="40"/>
  <c r="F25" i="40"/>
  <c r="G25" i="40"/>
  <c r="H25" i="40"/>
  <c r="I25" i="40"/>
  <c r="J25" i="40"/>
  <c r="K25" i="40"/>
  <c r="L25" i="40"/>
  <c r="M25" i="40"/>
  <c r="N25" i="40"/>
  <c r="O25" i="40"/>
  <c r="P25" i="40"/>
  <c r="Q25" i="40"/>
  <c r="T25" i="40"/>
  <c r="V25" i="40"/>
  <c r="W25" i="40"/>
  <c r="Y25" i="40"/>
  <c r="Z25" i="40"/>
  <c r="AA25" i="40"/>
  <c r="AB25" i="40"/>
  <c r="AC25" i="40"/>
  <c r="AD25" i="40"/>
  <c r="AE25" i="40"/>
  <c r="AG25" i="40"/>
  <c r="A28" i="40"/>
  <c r="U31" i="40"/>
  <c r="AH31" i="40"/>
  <c r="AI31" i="40"/>
  <c r="A29" i="40"/>
  <c r="A30" i="40"/>
  <c r="AL31" i="40"/>
  <c r="B31" i="40"/>
  <c r="C31" i="40"/>
  <c r="D31" i="40"/>
  <c r="E31" i="40"/>
  <c r="F31" i="40"/>
  <c r="G31" i="40"/>
  <c r="H31" i="40"/>
  <c r="I31" i="40"/>
  <c r="J31" i="40"/>
  <c r="K31" i="40"/>
  <c r="L31" i="40"/>
  <c r="M31" i="40"/>
  <c r="N31" i="40"/>
  <c r="O31" i="40"/>
  <c r="P31" i="40"/>
  <c r="Q31" i="40"/>
  <c r="V31" i="40"/>
  <c r="W31" i="40"/>
  <c r="Y31" i="40"/>
  <c r="Z31" i="40"/>
  <c r="AG31" i="40"/>
  <c r="A34" i="40"/>
  <c r="T40" i="40"/>
  <c r="U41" i="40" s="1"/>
  <c r="A35" i="40"/>
  <c r="A36" i="40"/>
  <c r="A37" i="40"/>
  <c r="A38" i="40"/>
  <c r="AF40" i="40"/>
  <c r="A39" i="40"/>
  <c r="B40" i="40"/>
  <c r="C40" i="40"/>
  <c r="D40" i="40"/>
  <c r="E40" i="40"/>
  <c r="F40" i="40"/>
  <c r="G40" i="40"/>
  <c r="H40" i="40"/>
  <c r="I40" i="40"/>
  <c r="J40" i="40"/>
  <c r="K40" i="40"/>
  <c r="L40" i="40"/>
  <c r="M40" i="40"/>
  <c r="N40" i="40"/>
  <c r="O40" i="40"/>
  <c r="P40" i="40"/>
  <c r="Q40" i="40"/>
  <c r="U40" i="40"/>
  <c r="V40" i="40"/>
  <c r="W40" i="40"/>
  <c r="Y40" i="40"/>
  <c r="Z40" i="40"/>
  <c r="AA40" i="40"/>
  <c r="AB40" i="40"/>
  <c r="AG40" i="40"/>
  <c r="A43" i="40"/>
  <c r="T48" i="40"/>
  <c r="U48" i="40"/>
  <c r="A44" i="40"/>
  <c r="AG48" i="40"/>
  <c r="A45" i="40"/>
  <c r="A46" i="40"/>
  <c r="AH48" i="40"/>
  <c r="AI48" i="40"/>
  <c r="A47" i="40"/>
  <c r="B48" i="40"/>
  <c r="C48" i="40"/>
  <c r="D48" i="40"/>
  <c r="E48" i="40"/>
  <c r="F48" i="40"/>
  <c r="G48" i="40"/>
  <c r="H48" i="40"/>
  <c r="I48" i="40"/>
  <c r="J48" i="40"/>
  <c r="K48" i="40"/>
  <c r="L48" i="40"/>
  <c r="M48" i="40"/>
  <c r="N48" i="40"/>
  <c r="O48" i="40"/>
  <c r="P48" i="40"/>
  <c r="V48" i="40"/>
  <c r="W48" i="40"/>
  <c r="Y48" i="40"/>
  <c r="Z48" i="40"/>
  <c r="A51" i="40"/>
  <c r="A52" i="40"/>
  <c r="U58" i="40"/>
  <c r="A53" i="40"/>
  <c r="A54" i="40"/>
  <c r="A55" i="40"/>
  <c r="A56" i="40"/>
  <c r="A57" i="40"/>
  <c r="B58" i="40"/>
  <c r="C58" i="40"/>
  <c r="D58" i="40"/>
  <c r="E58" i="40"/>
  <c r="F58" i="40"/>
  <c r="G58" i="40"/>
  <c r="H58" i="40"/>
  <c r="I58" i="40"/>
  <c r="J58" i="40"/>
  <c r="K58" i="40"/>
  <c r="L58" i="40"/>
  <c r="M58" i="40"/>
  <c r="N58" i="40"/>
  <c r="O58" i="40"/>
  <c r="P58" i="40"/>
  <c r="V58" i="40"/>
  <c r="W58" i="40"/>
  <c r="Y58" i="40"/>
  <c r="Z58" i="40"/>
  <c r="AG58" i="40"/>
  <c r="A61" i="40"/>
  <c r="A62" i="40"/>
  <c r="B63" i="40"/>
  <c r="C63" i="40"/>
  <c r="D63" i="40"/>
  <c r="E63" i="40"/>
  <c r="F63" i="40"/>
  <c r="G63" i="40"/>
  <c r="H63" i="40"/>
  <c r="I63" i="40"/>
  <c r="J63" i="40"/>
  <c r="K63" i="40"/>
  <c r="L63" i="40"/>
  <c r="M63" i="40"/>
  <c r="N63" i="40"/>
  <c r="O63" i="40"/>
  <c r="P63" i="40"/>
  <c r="Q63" i="40"/>
  <c r="T63" i="40"/>
  <c r="U63" i="40"/>
  <c r="V63" i="40"/>
  <c r="W63" i="40"/>
  <c r="Y63" i="40"/>
  <c r="Z63" i="40"/>
  <c r="AF63" i="40"/>
  <c r="AG63" i="40"/>
  <c r="A66" i="40"/>
  <c r="U73" i="40"/>
  <c r="A69" i="40"/>
  <c r="A71" i="40"/>
  <c r="AF73" i="40"/>
  <c r="AI71" i="40"/>
  <c r="A72" i="40"/>
  <c r="AG73" i="40"/>
  <c r="B73" i="40"/>
  <c r="C73" i="40"/>
  <c r="D73" i="40"/>
  <c r="E73" i="40"/>
  <c r="F73" i="40"/>
  <c r="G73" i="40"/>
  <c r="H73" i="40"/>
  <c r="I73" i="40"/>
  <c r="J73" i="40"/>
  <c r="K73" i="40"/>
  <c r="L73" i="40"/>
  <c r="M73" i="40"/>
  <c r="N73" i="40"/>
  <c r="O73" i="40"/>
  <c r="P73" i="40"/>
  <c r="Q73" i="40"/>
  <c r="T73" i="40"/>
  <c r="V73" i="40"/>
  <c r="W73" i="40"/>
  <c r="Y73" i="40"/>
  <c r="Z73" i="40"/>
  <c r="A76" i="40"/>
  <c r="AF79" i="40"/>
  <c r="AG79" i="40"/>
  <c r="A77" i="40"/>
  <c r="A78" i="40"/>
  <c r="B79" i="40"/>
  <c r="C79" i="40"/>
  <c r="D79" i="40"/>
  <c r="E79" i="40"/>
  <c r="F79" i="40"/>
  <c r="G79" i="40"/>
  <c r="H79" i="40"/>
  <c r="I79" i="40"/>
  <c r="J79" i="40"/>
  <c r="K79" i="40"/>
  <c r="L79" i="40"/>
  <c r="M79" i="40"/>
  <c r="N79" i="40"/>
  <c r="O79" i="40"/>
  <c r="P79" i="40"/>
  <c r="Q79" i="40"/>
  <c r="T79" i="40"/>
  <c r="U79" i="40"/>
  <c r="V79" i="40"/>
  <c r="W79" i="40"/>
  <c r="Y79" i="40"/>
  <c r="D29" i="15"/>
  <c r="D28" i="15"/>
  <c r="D27" i="15"/>
  <c r="D26" i="15"/>
  <c r="D25" i="15"/>
  <c r="D24" i="15"/>
  <c r="D23" i="15"/>
  <c r="D22" i="15"/>
  <c r="D21" i="15"/>
  <c r="D20" i="15"/>
  <c r="D19" i="15"/>
  <c r="D18" i="15"/>
  <c r="D17" i="15"/>
  <c r="D16" i="15"/>
  <c r="D15" i="15"/>
  <c r="D14" i="15"/>
  <c r="D13" i="15"/>
  <c r="D12" i="15"/>
  <c r="D11" i="15"/>
  <c r="D10" i="15"/>
  <c r="D9" i="15"/>
  <c r="D7" i="15"/>
  <c r="I83" i="18" l="1"/>
  <c r="K83" i="18" s="1"/>
  <c r="D31" i="15"/>
  <c r="I88" i="18"/>
  <c r="K88" i="18" s="1"/>
  <c r="AH79" i="40"/>
  <c r="U64" i="40"/>
  <c r="AI79" i="40"/>
  <c r="AG80" i="40"/>
  <c r="AK73" i="40"/>
  <c r="AF58" i="40"/>
  <c r="W41" i="40"/>
  <c r="AI25" i="40"/>
  <c r="AJ19" i="40"/>
  <c r="AK63" i="40"/>
  <c r="AF25" i="40"/>
  <c r="AA48" i="40"/>
  <c r="AJ79" i="40"/>
  <c r="AA58" i="40"/>
  <c r="AI58" i="40"/>
  <c r="V64" i="40"/>
  <c r="AH63" i="40"/>
  <c r="AL73" i="40"/>
  <c r="AK31" i="40"/>
  <c r="AB63" i="40"/>
  <c r="AL58" i="40"/>
  <c r="AL48" i="40"/>
  <c r="AB73" i="40"/>
  <c r="AA63" i="40"/>
  <c r="V59" i="40"/>
  <c r="AJ58" i="40"/>
  <c r="AK40" i="40"/>
  <c r="AL63" i="40"/>
  <c r="AB31" i="40"/>
  <c r="V26" i="40"/>
  <c r="U26" i="40"/>
  <c r="AH58" i="40"/>
  <c r="AJ63" i="40"/>
  <c r="T74" i="40"/>
  <c r="AK58" i="40"/>
  <c r="V20" i="40"/>
  <c r="AL25" i="40"/>
  <c r="AJ25" i="40"/>
  <c r="AA19" i="40"/>
  <c r="F88" i="18"/>
  <c r="F83" i="18"/>
  <c r="AL19" i="40"/>
  <c r="E80" i="40"/>
  <c r="AK19" i="40"/>
  <c r="AI19" i="40"/>
  <c r="AF19" i="40"/>
  <c r="Q80" i="40"/>
  <c r="AA31" i="40"/>
  <c r="AJ31" i="40"/>
  <c r="AF31" i="40"/>
  <c r="AI32" i="40" s="1"/>
  <c r="AK25" i="40"/>
  <c r="AL40" i="40"/>
  <c r="O80" i="40"/>
  <c r="G80" i="40"/>
  <c r="AI40" i="40"/>
  <c r="AJ40" i="40"/>
  <c r="AH40" i="40"/>
  <c r="AK48" i="40"/>
  <c r="AJ48" i="40"/>
  <c r="AF48" i="40"/>
  <c r="AI49" i="40" s="1"/>
  <c r="AB48" i="40"/>
  <c r="K80" i="40"/>
  <c r="C80" i="40"/>
  <c r="AB58" i="40"/>
  <c r="M80" i="40"/>
  <c r="AI63" i="40"/>
  <c r="B80" i="40"/>
  <c r="P80" i="40"/>
  <c r="H80" i="40"/>
  <c r="J80" i="40"/>
  <c r="AJ73" i="40"/>
  <c r="AI73" i="40"/>
  <c r="AH73" i="40"/>
  <c r="AI74" i="40" s="1"/>
  <c r="AA73" i="40"/>
  <c r="I80" i="40"/>
  <c r="N80" i="40"/>
  <c r="F80" i="40"/>
  <c r="AK79" i="40"/>
  <c r="AL79" i="40"/>
  <c r="L80" i="40"/>
  <c r="D80" i="40"/>
  <c r="AM78" i="40"/>
  <c r="X79" i="40"/>
  <c r="V74" i="40"/>
  <c r="U74" i="40"/>
  <c r="X63" i="40"/>
  <c r="Y80" i="40"/>
  <c r="W80" i="40"/>
  <c r="X48" i="40"/>
  <c r="U49" i="40"/>
  <c r="W49" i="40"/>
  <c r="V32" i="40"/>
  <c r="U80" i="40"/>
  <c r="X40" i="40"/>
  <c r="X58" i="40"/>
  <c r="X25" i="40"/>
  <c r="X73" i="40"/>
  <c r="X19" i="40"/>
  <c r="U20" i="40"/>
  <c r="V80" i="40"/>
  <c r="T58" i="40"/>
  <c r="T31" i="40"/>
  <c r="U32" i="40" s="1"/>
  <c r="AI26" i="40" l="1"/>
  <c r="T80" i="40"/>
  <c r="H81" i="40"/>
  <c r="AI82" i="40"/>
  <c r="AI64" i="40"/>
  <c r="AI59" i="40"/>
  <c r="AH80" i="40"/>
  <c r="AF80" i="40"/>
  <c r="AK80" i="40"/>
  <c r="AI41" i="40"/>
  <c r="AL80" i="40"/>
  <c r="AI20" i="40"/>
  <c r="AI80" i="40"/>
  <c r="AJ80" i="40"/>
  <c r="Y82" i="40"/>
  <c r="X80" i="40"/>
  <c r="U59" i="40"/>
  <c r="W81" i="40"/>
  <c r="V83" i="40"/>
  <c r="AG81" i="40" l="1"/>
  <c r="AK81" i="40"/>
  <c r="T81" i="40"/>
  <c r="U83" i="40"/>
  <c r="R83" i="40" l="1"/>
  <c r="L8" i="14" s="1"/>
  <c r="O11" i="14"/>
  <c r="E11" i="14"/>
  <c r="Q77" i="1"/>
  <c r="R77" i="1"/>
  <c r="P77" i="1" s="1"/>
  <c r="Q89" i="1"/>
  <c r="R89" i="1"/>
  <c r="P89" i="1" s="1"/>
  <c r="R109" i="1"/>
  <c r="P109" i="1" s="1"/>
  <c r="R95" i="1"/>
  <c r="P95" i="1" s="1"/>
  <c r="R93" i="1"/>
  <c r="P93" i="1" s="1"/>
  <c r="R92" i="1"/>
  <c r="P92" i="1" s="1"/>
  <c r="R110" i="3"/>
  <c r="Q110" i="3"/>
  <c r="P110" i="3"/>
  <c r="O110" i="3"/>
  <c r="N110" i="3"/>
  <c r="M110" i="3"/>
  <c r="L110" i="3"/>
  <c r="K110" i="3"/>
  <c r="J110" i="3"/>
  <c r="I110" i="3"/>
  <c r="H110" i="3"/>
  <c r="B110" i="3"/>
  <c r="G110" i="3"/>
  <c r="S153" i="3"/>
  <c r="S154" i="3"/>
  <c r="S155" i="3"/>
  <c r="S156" i="3"/>
  <c r="S157" i="3"/>
  <c r="S158" i="3"/>
  <c r="S159" i="3"/>
  <c r="S160" i="3"/>
  <c r="S161" i="3"/>
  <c r="S162" i="3"/>
  <c r="S163" i="3"/>
  <c r="S164" i="3"/>
  <c r="S165" i="3"/>
  <c r="C166" i="3"/>
  <c r="B166" i="3"/>
  <c r="X166" i="2"/>
  <c r="Y166" i="2"/>
  <c r="Z166" i="2"/>
  <c r="AA166" i="2"/>
  <c r="W153" i="2"/>
  <c r="W154" i="2"/>
  <c r="W155" i="2"/>
  <c r="W156" i="2"/>
  <c r="W157" i="2"/>
  <c r="W158" i="2"/>
  <c r="W159" i="2"/>
  <c r="W160" i="2"/>
  <c r="W161" i="2"/>
  <c r="W162" i="2"/>
  <c r="W163" i="2"/>
  <c r="W164" i="2"/>
  <c r="W165" i="2"/>
  <c r="V166" i="2"/>
  <c r="U166" i="2"/>
  <c r="T166" i="2"/>
  <c r="S166" i="2"/>
  <c r="R166" i="2"/>
  <c r="Q166" i="2"/>
  <c r="P166" i="2"/>
  <c r="D153" i="3"/>
  <c r="D154" i="3"/>
  <c r="D155" i="3"/>
  <c r="D156" i="3"/>
  <c r="D157" i="3"/>
  <c r="D158" i="3"/>
  <c r="D159" i="3"/>
  <c r="D160" i="3"/>
  <c r="D161" i="3"/>
  <c r="D162" i="3"/>
  <c r="D163" i="3"/>
  <c r="D164" i="3"/>
  <c r="D165" i="3"/>
  <c r="R153" i="1"/>
  <c r="P153" i="1" s="1"/>
  <c r="R155" i="1"/>
  <c r="P155" i="1" s="1"/>
  <c r="R156" i="1"/>
  <c r="P156" i="1" s="1"/>
  <c r="R157" i="1"/>
  <c r="P157" i="1" s="1"/>
  <c r="R158" i="1"/>
  <c r="P158" i="1" s="1"/>
  <c r="R159" i="1"/>
  <c r="P159" i="1" s="1"/>
  <c r="R160" i="1"/>
  <c r="P160" i="1" s="1"/>
  <c r="R161" i="1"/>
  <c r="P161" i="1" s="1"/>
  <c r="R162" i="1"/>
  <c r="P162" i="1" s="1"/>
  <c r="R163" i="1"/>
  <c r="P163" i="1" s="1"/>
  <c r="R164" i="1"/>
  <c r="P164" i="1" s="1"/>
  <c r="Q155" i="1"/>
  <c r="Q156" i="1"/>
  <c r="Q157" i="1"/>
  <c r="Q158" i="1"/>
  <c r="Q161" i="1"/>
  <c r="Q162" i="1"/>
  <c r="Q163" i="1"/>
  <c r="Q164" i="1"/>
  <c r="R146" i="1"/>
  <c r="P146" i="1" s="1"/>
  <c r="R147" i="1"/>
  <c r="P147" i="1" s="1"/>
  <c r="R144" i="1"/>
  <c r="Q146" i="1"/>
  <c r="Q147" i="1"/>
  <c r="S109" i="3"/>
  <c r="D89" i="3"/>
  <c r="D93" i="3"/>
  <c r="B82" i="3"/>
  <c r="C82" i="3"/>
  <c r="W86" i="2"/>
  <c r="W89" i="2"/>
  <c r="W90" i="2"/>
  <c r="W91" i="2"/>
  <c r="W92" i="2"/>
  <c r="W93" i="2"/>
  <c r="W94" i="2"/>
  <c r="W95" i="2"/>
  <c r="W98" i="2"/>
  <c r="W99" i="2"/>
  <c r="W100" i="2"/>
  <c r="W101" i="2"/>
  <c r="W102" i="2"/>
  <c r="W103" i="2"/>
  <c r="W104" i="2"/>
  <c r="W105" i="2"/>
  <c r="W106" i="2"/>
  <c r="W107" i="2"/>
  <c r="W108" i="2"/>
  <c r="W109" i="2"/>
  <c r="AA110" i="2"/>
  <c r="Z110" i="2"/>
  <c r="Y110" i="2"/>
  <c r="X110" i="2"/>
  <c r="V110" i="2"/>
  <c r="U110" i="2"/>
  <c r="T110" i="2"/>
  <c r="S110" i="2"/>
  <c r="R110" i="2"/>
  <c r="Q110" i="2"/>
  <c r="P110" i="2"/>
  <c r="A86" i="3"/>
  <c r="A88" i="3"/>
  <c r="A89" i="3"/>
  <c r="A90" i="3"/>
  <c r="A91" i="3"/>
  <c r="A92" i="3"/>
  <c r="A93" i="3"/>
  <c r="A94" i="3"/>
  <c r="A95" i="3"/>
  <c r="A96" i="3"/>
  <c r="A97" i="3"/>
  <c r="A98" i="3"/>
  <c r="A99" i="3"/>
  <c r="A100" i="3"/>
  <c r="A101" i="3"/>
  <c r="A102" i="3"/>
  <c r="A103" i="3"/>
  <c r="A104" i="3"/>
  <c r="A105" i="3"/>
  <c r="A106" i="3"/>
  <c r="A107" i="3"/>
  <c r="A108" i="3"/>
  <c r="A109" i="3"/>
  <c r="A109" i="2"/>
  <c r="A95" i="2"/>
  <c r="A92" i="2"/>
  <c r="A93" i="2"/>
  <c r="A89" i="2"/>
  <c r="A55" i="2"/>
  <c r="A56" i="2"/>
  <c r="A57" i="2"/>
  <c r="A58" i="2"/>
  <c r="A59" i="2"/>
  <c r="Z32" i="2"/>
  <c r="D8" i="15"/>
  <c r="S167" i="2" l="1"/>
  <c r="R149" i="1"/>
  <c r="J11" i="14"/>
  <c r="U12" i="12" l="1"/>
  <c r="U28" i="12"/>
  <c r="U36" i="12"/>
  <c r="D30" i="12" l="1"/>
  <c r="U30" i="12" s="1"/>
  <c r="D31" i="12"/>
  <c r="U31" i="12" s="1"/>
  <c r="D32" i="12"/>
  <c r="U32" i="12" s="1"/>
  <c r="D33" i="12"/>
  <c r="U33" i="12" s="1"/>
  <c r="B185" i="11"/>
  <c r="Z144" i="11"/>
  <c r="X27" i="11"/>
  <c r="Y27" i="11"/>
  <c r="Z27" i="11"/>
  <c r="AA27" i="11"/>
  <c r="Z52" i="2"/>
  <c r="Y52" i="2"/>
  <c r="AA52" i="2"/>
  <c r="X52" i="2"/>
  <c r="Q34" i="12" l="1"/>
  <c r="O34" i="12"/>
  <c r="J15" i="18" l="1"/>
  <c r="G35" i="18"/>
  <c r="G15" i="18"/>
  <c r="C39" i="18"/>
  <c r="D39" i="18"/>
  <c r="E39" i="18"/>
  <c r="G39" i="18"/>
  <c r="H39" i="18"/>
  <c r="J39" i="18"/>
  <c r="I61" i="18" l="1"/>
  <c r="K61" i="18" s="1"/>
  <c r="I52" i="18"/>
  <c r="K52" i="18" s="1"/>
  <c r="F51" i="18"/>
  <c r="I51" i="18"/>
  <c r="K51" i="18" s="1"/>
  <c r="I58" i="18"/>
  <c r="K58" i="18" s="1"/>
  <c r="F61" i="18"/>
  <c r="I55" i="18"/>
  <c r="K55" i="18" s="1"/>
  <c r="F58" i="18"/>
  <c r="F39" i="18"/>
  <c r="I39" i="18"/>
  <c r="K39" i="18" s="1"/>
  <c r="B16" i="16"/>
  <c r="B15" i="16"/>
  <c r="F15" i="16" s="1"/>
  <c r="F29" i="15"/>
  <c r="F13" i="15"/>
  <c r="F14" i="15"/>
  <c r="F15" i="15"/>
  <c r="E29" i="15"/>
  <c r="C29" i="15"/>
  <c r="E13" i="15"/>
  <c r="E14" i="15"/>
  <c r="E15" i="15"/>
  <c r="C13" i="15"/>
  <c r="C14" i="15"/>
  <c r="C15" i="15"/>
  <c r="B29" i="15"/>
  <c r="B26" i="15"/>
  <c r="B27" i="15"/>
  <c r="B28" i="15"/>
  <c r="B25" i="15"/>
  <c r="B24" i="15"/>
  <c r="B23" i="15"/>
  <c r="B22" i="15"/>
  <c r="B21" i="15"/>
  <c r="B20" i="15"/>
  <c r="B19" i="15"/>
  <c r="B18" i="15"/>
  <c r="B17" i="15"/>
  <c r="B16" i="15"/>
  <c r="B15" i="15"/>
  <c r="B14" i="15"/>
  <c r="B13" i="15"/>
  <c r="B12" i="15"/>
  <c r="B11" i="15"/>
  <c r="B10" i="15"/>
  <c r="C10" i="15"/>
  <c r="B9" i="15"/>
  <c r="B8" i="15"/>
  <c r="C8" i="15"/>
  <c r="K58" i="13"/>
  <c r="B31" i="15" l="1"/>
  <c r="G13" i="15"/>
  <c r="G14" i="15"/>
  <c r="G15" i="15"/>
  <c r="I34" i="12" l="1"/>
  <c r="J34" i="12"/>
  <c r="H34" i="12"/>
  <c r="G34" i="12"/>
  <c r="F34" i="12"/>
  <c r="E34" i="12"/>
  <c r="D29" i="12" l="1"/>
  <c r="U29" i="12" s="1"/>
  <c r="C34" i="12"/>
  <c r="B34" i="12"/>
  <c r="A30" i="12"/>
  <c r="A31" i="12"/>
  <c r="A32" i="12"/>
  <c r="A33" i="12"/>
  <c r="AJ32" i="11"/>
  <c r="AJ33" i="11"/>
  <c r="AJ34" i="11"/>
  <c r="AJ31" i="11"/>
  <c r="AL31" i="11"/>
  <c r="AL32" i="11"/>
  <c r="AL33" i="11"/>
  <c r="AL34" i="11"/>
  <c r="AH35" i="11"/>
  <c r="AI35" i="11"/>
  <c r="AF32" i="11"/>
  <c r="AF33" i="11"/>
  <c r="AF34" i="11"/>
  <c r="AF31" i="11"/>
  <c r="AF35" i="11" l="1"/>
  <c r="AF44" i="11"/>
  <c r="AG44" i="11"/>
  <c r="AJ44" i="11"/>
  <c r="AK44" i="11"/>
  <c r="AL44" i="11"/>
  <c r="AF45" i="11"/>
  <c r="AG45" i="11"/>
  <c r="AJ45" i="11"/>
  <c r="AK45" i="11"/>
  <c r="AL45" i="11"/>
  <c r="AF46" i="11"/>
  <c r="AG46" i="11"/>
  <c r="AJ46" i="11"/>
  <c r="AK46" i="11"/>
  <c r="AL46" i="11"/>
  <c r="AF47" i="11"/>
  <c r="AG47" i="11"/>
  <c r="AJ47" i="11"/>
  <c r="AK47" i="11"/>
  <c r="B78" i="18" s="1"/>
  <c r="AL47" i="11"/>
  <c r="Y35" i="11"/>
  <c r="Z35" i="11"/>
  <c r="AA35" i="11"/>
  <c r="X35" i="11"/>
  <c r="W31" i="11"/>
  <c r="W32" i="11"/>
  <c r="W33" i="11"/>
  <c r="W34" i="11"/>
  <c r="W30" i="11"/>
  <c r="U35" i="11"/>
  <c r="V35" i="11"/>
  <c r="T35" i="11"/>
  <c r="S35" i="11"/>
  <c r="W38" i="11"/>
  <c r="W39" i="11"/>
  <c r="E35" i="11"/>
  <c r="F35" i="11"/>
  <c r="G35" i="11"/>
  <c r="H35" i="11"/>
  <c r="I35" i="11"/>
  <c r="J35" i="11"/>
  <c r="K35" i="11"/>
  <c r="L35" i="11"/>
  <c r="M35" i="11"/>
  <c r="N35" i="11"/>
  <c r="O35" i="11"/>
  <c r="P35" i="11"/>
  <c r="Q35" i="11"/>
  <c r="R35" i="11"/>
  <c r="D35" i="11"/>
  <c r="C35" i="11"/>
  <c r="B34" i="11"/>
  <c r="B31" i="11"/>
  <c r="B32" i="11"/>
  <c r="B33" i="11"/>
  <c r="W35" i="11" l="1"/>
  <c r="R36" i="11"/>
  <c r="D26" i="10" l="1"/>
  <c r="G34" i="10"/>
  <c r="H34" i="10"/>
  <c r="I34" i="10"/>
  <c r="J34" i="10"/>
  <c r="K34" i="10"/>
  <c r="L34" i="10"/>
  <c r="M34" i="10"/>
  <c r="N34" i="10"/>
  <c r="O34" i="10"/>
  <c r="P34" i="10"/>
  <c r="Q34" i="10"/>
  <c r="F34" i="10"/>
  <c r="E34" i="10"/>
  <c r="D34" i="10"/>
  <c r="T30" i="10"/>
  <c r="T31" i="10"/>
  <c r="T32" i="10"/>
  <c r="T33" i="10"/>
  <c r="R30" i="10" l="1"/>
  <c r="AC31" i="11" s="1"/>
  <c r="AE31" i="11"/>
  <c r="S31" i="10"/>
  <c r="AD32" i="11" s="1"/>
  <c r="AE32" i="11"/>
  <c r="R33" i="10"/>
  <c r="AC34" i="11" s="1"/>
  <c r="AE34" i="11"/>
  <c r="R32" i="10"/>
  <c r="AC33" i="11" s="1"/>
  <c r="AE33" i="11"/>
  <c r="S32" i="10"/>
  <c r="AD33" i="11" s="1"/>
  <c r="R31" i="10"/>
  <c r="AC32" i="11" s="1"/>
  <c r="S33" i="10"/>
  <c r="AD34" i="11" s="1"/>
  <c r="S30" i="10"/>
  <c r="AD31" i="11" s="1"/>
  <c r="B39" i="18" l="1"/>
  <c r="E27" i="6" l="1"/>
  <c r="F27" i="6"/>
  <c r="G27" i="6"/>
  <c r="H27" i="6"/>
  <c r="I27" i="6"/>
  <c r="J27" i="6"/>
  <c r="K27" i="6"/>
  <c r="L27" i="6"/>
  <c r="M27" i="6"/>
  <c r="N27" i="6"/>
  <c r="O27" i="6"/>
  <c r="P27" i="6"/>
  <c r="Q27" i="6"/>
  <c r="E11" i="6"/>
  <c r="AG52" i="2" l="1"/>
  <c r="AH52" i="2"/>
  <c r="AK36" i="2"/>
  <c r="AK37" i="2"/>
  <c r="AK38" i="2"/>
  <c r="AK39" i="2"/>
  <c r="AK40" i="2"/>
  <c r="AK41" i="2"/>
  <c r="AK42" i="2"/>
  <c r="AK43" i="2"/>
  <c r="AK44" i="2"/>
  <c r="AK45" i="2"/>
  <c r="AK46" i="2"/>
  <c r="AK47" i="2"/>
  <c r="AK48" i="2"/>
  <c r="AK49" i="2"/>
  <c r="AK50" i="2"/>
  <c r="AK51" i="2"/>
  <c r="AK182" i="2"/>
  <c r="AK183" i="2"/>
  <c r="AK184" i="2"/>
  <c r="AK185" i="2"/>
  <c r="AK186" i="2"/>
  <c r="AK187" i="2"/>
  <c r="AK188" i="2"/>
  <c r="AK189" i="2"/>
  <c r="AK190" i="2"/>
  <c r="AK191" i="2"/>
  <c r="AK192" i="2"/>
  <c r="AK193" i="2"/>
  <c r="AK194" i="2"/>
  <c r="AK195" i="2"/>
  <c r="AK196" i="2"/>
  <c r="AK197" i="2"/>
  <c r="AK198" i="2"/>
  <c r="AK199" i="2"/>
  <c r="AJ182" i="2"/>
  <c r="AJ183" i="2"/>
  <c r="AJ184" i="2"/>
  <c r="B52" i="18" s="1"/>
  <c r="AJ185" i="2"/>
  <c r="AJ186" i="2"/>
  <c r="AJ187" i="2"/>
  <c r="AJ188" i="2"/>
  <c r="AJ189" i="2"/>
  <c r="AJ190" i="2"/>
  <c r="AJ191" i="2"/>
  <c r="AJ192" i="2"/>
  <c r="AJ193" i="2"/>
  <c r="AJ194" i="2"/>
  <c r="AJ195" i="2"/>
  <c r="AJ196" i="2"/>
  <c r="AJ197" i="2"/>
  <c r="AJ198" i="2"/>
  <c r="B61" i="18" s="1"/>
  <c r="AJ199" i="2"/>
  <c r="AI182" i="2"/>
  <c r="AI183" i="2"/>
  <c r="AI184" i="2"/>
  <c r="AI185" i="2"/>
  <c r="AI186" i="2"/>
  <c r="AI187" i="2"/>
  <c r="AI188" i="2"/>
  <c r="AI189" i="2"/>
  <c r="AI190" i="2"/>
  <c r="AI191" i="2"/>
  <c r="AI192" i="2"/>
  <c r="AI193" i="2"/>
  <c r="AI194" i="2"/>
  <c r="AI195" i="2"/>
  <c r="AI196" i="2"/>
  <c r="AI197" i="2"/>
  <c r="AI198" i="2"/>
  <c r="AI199" i="2"/>
  <c r="AF182" i="2"/>
  <c r="AF183" i="2"/>
  <c r="AF184" i="2"/>
  <c r="AF185" i="2"/>
  <c r="AF186" i="2"/>
  <c r="AF187" i="2"/>
  <c r="AF188" i="2"/>
  <c r="AF189" i="2"/>
  <c r="AF190" i="2"/>
  <c r="AF191" i="2"/>
  <c r="AF193" i="2"/>
  <c r="AF194" i="2"/>
  <c r="AF195" i="2"/>
  <c r="AF196" i="2"/>
  <c r="AF197" i="2"/>
  <c r="AF198" i="2"/>
  <c r="AF199" i="2"/>
  <c r="AE182" i="2"/>
  <c r="AE183" i="2"/>
  <c r="AE184" i="2"/>
  <c r="AE185" i="2"/>
  <c r="AE186" i="2"/>
  <c r="AE187" i="2"/>
  <c r="AE188" i="2"/>
  <c r="AE189" i="2"/>
  <c r="AE190" i="2"/>
  <c r="AE191" i="2"/>
  <c r="AE192" i="2"/>
  <c r="AE193" i="2"/>
  <c r="AE194" i="2"/>
  <c r="AE195" i="2"/>
  <c r="AE196" i="2"/>
  <c r="AE197" i="2"/>
  <c r="AE198" i="2"/>
  <c r="AE199" i="2"/>
  <c r="X211" i="2"/>
  <c r="Y211" i="2"/>
  <c r="Z211" i="2"/>
  <c r="AA211" i="2"/>
  <c r="D52" i="2"/>
  <c r="E52" i="2"/>
  <c r="F52" i="2"/>
  <c r="G52" i="2"/>
  <c r="H52" i="2"/>
  <c r="I52" i="2"/>
  <c r="J52" i="2"/>
  <c r="K52" i="2"/>
  <c r="L52" i="2"/>
  <c r="M52" i="2"/>
  <c r="N52" i="2"/>
  <c r="O52" i="2"/>
  <c r="C52" i="2"/>
  <c r="F52" i="18"/>
  <c r="G211" i="2"/>
  <c r="F211" i="2"/>
  <c r="H211" i="2"/>
  <c r="I211" i="2"/>
  <c r="J211" i="2"/>
  <c r="K211" i="2"/>
  <c r="L211" i="2"/>
  <c r="M211" i="2"/>
  <c r="N211" i="2"/>
  <c r="O211" i="2"/>
  <c r="P50" i="1"/>
  <c r="AB50" i="2" s="1"/>
  <c r="Q50" i="1"/>
  <c r="AC50" i="2" s="1"/>
  <c r="R184" i="1"/>
  <c r="AD187" i="2" s="1"/>
  <c r="R185" i="1"/>
  <c r="AD188" i="2" s="1"/>
  <c r="R186" i="1"/>
  <c r="P186" i="1" s="1"/>
  <c r="AB189" i="2" s="1"/>
  <c r="R187" i="1"/>
  <c r="AB190" i="2" s="1"/>
  <c r="R188" i="1"/>
  <c r="AD191" i="2" s="1"/>
  <c r="AD192" i="2"/>
  <c r="AB193" i="2"/>
  <c r="AB194" i="2"/>
  <c r="AB195" i="2"/>
  <c r="AB196" i="2"/>
  <c r="AB197" i="2"/>
  <c r="AB198" i="2"/>
  <c r="Q179" i="1"/>
  <c r="AC182" i="2" s="1"/>
  <c r="Q180" i="1"/>
  <c r="AC183" i="2" s="1"/>
  <c r="Q181" i="1"/>
  <c r="AC184" i="2" s="1"/>
  <c r="Q182" i="1"/>
  <c r="AC185" i="2" s="1"/>
  <c r="Q183" i="1"/>
  <c r="AC186" i="2" s="1"/>
  <c r="Q184" i="1"/>
  <c r="AC187" i="2" s="1"/>
  <c r="Q185" i="1"/>
  <c r="AC188" i="2" s="1"/>
  <c r="Q186" i="1"/>
  <c r="AC189" i="2" s="1"/>
  <c r="Q187" i="1"/>
  <c r="AC190" i="2" s="1"/>
  <c r="Q188" i="1"/>
  <c r="AC191" i="2" s="1"/>
  <c r="AC192" i="2"/>
  <c r="AC193" i="2"/>
  <c r="AC194" i="2"/>
  <c r="AC195" i="2"/>
  <c r="AC196" i="2"/>
  <c r="AC197" i="2"/>
  <c r="AC198" i="2"/>
  <c r="S56" i="3"/>
  <c r="S57" i="3"/>
  <c r="S58" i="3"/>
  <c r="S59" i="3"/>
  <c r="S60" i="3"/>
  <c r="S61" i="3"/>
  <c r="S62" i="3"/>
  <c r="S63" i="3"/>
  <c r="S64" i="3"/>
  <c r="S65" i="3"/>
  <c r="S66" i="3"/>
  <c r="S67" i="3"/>
  <c r="S68" i="3"/>
  <c r="S69" i="3"/>
  <c r="S70" i="3"/>
  <c r="A56" i="3"/>
  <c r="A57" i="3"/>
  <c r="A58" i="3"/>
  <c r="A59" i="3"/>
  <c r="A60" i="3"/>
  <c r="A61" i="3"/>
  <c r="A62" i="3"/>
  <c r="A63" i="3"/>
  <c r="A64" i="3"/>
  <c r="A65" i="3"/>
  <c r="A66" i="3"/>
  <c r="A67" i="3"/>
  <c r="A68" i="3"/>
  <c r="A69" i="3"/>
  <c r="A70" i="3"/>
  <c r="R56" i="1"/>
  <c r="P56" i="1" s="1"/>
  <c r="AB56" i="2" s="1"/>
  <c r="R57" i="1"/>
  <c r="P57" i="1" s="1"/>
  <c r="AB57" i="2" s="1"/>
  <c r="R58" i="1"/>
  <c r="AD58" i="2" s="1"/>
  <c r="R59" i="1"/>
  <c r="P59" i="1" s="1"/>
  <c r="AB59" i="2" s="1"/>
  <c r="R60" i="1"/>
  <c r="AD60" i="2" s="1"/>
  <c r="R61" i="1"/>
  <c r="P61" i="1" s="1"/>
  <c r="AB61" i="2" s="1"/>
  <c r="R62" i="1"/>
  <c r="P62" i="1" s="1"/>
  <c r="AB62" i="2" s="1"/>
  <c r="R63" i="1"/>
  <c r="P63" i="1" s="1"/>
  <c r="AB63" i="2" s="1"/>
  <c r="R64" i="1"/>
  <c r="P64" i="1" s="1"/>
  <c r="AB64" i="2" s="1"/>
  <c r="R65" i="1"/>
  <c r="AD65" i="2" s="1"/>
  <c r="R66" i="1"/>
  <c r="P66" i="1" s="1"/>
  <c r="AB66" i="2" s="1"/>
  <c r="R67" i="1"/>
  <c r="P67" i="1" s="1"/>
  <c r="AB67" i="2" s="1"/>
  <c r="R68" i="1"/>
  <c r="AD68" i="2" s="1"/>
  <c r="R69" i="1"/>
  <c r="AD69" i="2" s="1"/>
  <c r="R70" i="1"/>
  <c r="AD70" i="2" s="1"/>
  <c r="Q56" i="1"/>
  <c r="AC56" i="2" s="1"/>
  <c r="Q57" i="1"/>
  <c r="AC57" i="2" s="1"/>
  <c r="Q58" i="1"/>
  <c r="AC58" i="2" s="1"/>
  <c r="Q59" i="1"/>
  <c r="AC59" i="2" s="1"/>
  <c r="Q60" i="1"/>
  <c r="AC60" i="2" s="1"/>
  <c r="Q61" i="1"/>
  <c r="AC61" i="2" s="1"/>
  <c r="Q62" i="1"/>
  <c r="AC62" i="2" s="1"/>
  <c r="Q63" i="1"/>
  <c r="AC63" i="2" s="1"/>
  <c r="Q64" i="1"/>
  <c r="AC64" i="2" s="1"/>
  <c r="Q65" i="1"/>
  <c r="AC65" i="2" s="1"/>
  <c r="Q66" i="1"/>
  <c r="AC66" i="2" s="1"/>
  <c r="Q67" i="1"/>
  <c r="AC67" i="2" s="1"/>
  <c r="Q68" i="1"/>
  <c r="AC68" i="2" s="1"/>
  <c r="Q69" i="1"/>
  <c r="AC69" i="2" s="1"/>
  <c r="Q70" i="1"/>
  <c r="AC70" i="2" s="1"/>
  <c r="F71" i="2"/>
  <c r="G71" i="2"/>
  <c r="H71" i="2"/>
  <c r="I71" i="2"/>
  <c r="J71" i="2"/>
  <c r="K71" i="2"/>
  <c r="L71" i="2"/>
  <c r="M71" i="2"/>
  <c r="N71" i="2"/>
  <c r="O71" i="2"/>
  <c r="E71" i="2"/>
  <c r="AF56" i="2"/>
  <c r="AF57" i="2"/>
  <c r="AF58" i="2"/>
  <c r="AF60" i="2"/>
  <c r="AF61" i="2"/>
  <c r="AF62" i="2"/>
  <c r="AF63" i="2"/>
  <c r="AF64" i="2"/>
  <c r="AF65" i="2"/>
  <c r="AF66" i="2"/>
  <c r="AF67" i="2"/>
  <c r="AF68" i="2"/>
  <c r="AF69" i="2"/>
  <c r="AF70" i="2"/>
  <c r="AE56" i="2"/>
  <c r="AE57" i="2"/>
  <c r="AE58" i="2"/>
  <c r="AE59" i="2"/>
  <c r="AE60" i="2"/>
  <c r="AE61" i="2"/>
  <c r="AE62" i="2"/>
  <c r="AE63" i="2"/>
  <c r="AE64" i="2"/>
  <c r="AE65" i="2"/>
  <c r="AE66" i="2"/>
  <c r="AE67" i="2"/>
  <c r="AE68" i="2"/>
  <c r="AE69" i="2"/>
  <c r="AE70" i="2"/>
  <c r="AJ56" i="2"/>
  <c r="AJ57" i="2"/>
  <c r="AJ58" i="2"/>
  <c r="AJ59" i="2"/>
  <c r="B54" i="18" s="1"/>
  <c r="AJ60" i="2"/>
  <c r="AJ61" i="2"/>
  <c r="B55" i="18" s="1"/>
  <c r="AJ62" i="2"/>
  <c r="AJ63" i="2"/>
  <c r="AJ64" i="2"/>
  <c r="AJ65" i="2"/>
  <c r="AJ66" i="2"/>
  <c r="B58" i="18" s="1"/>
  <c r="AJ67" i="2"/>
  <c r="AJ68" i="2"/>
  <c r="AJ69" i="2"/>
  <c r="AJ70" i="2"/>
  <c r="AI56" i="2"/>
  <c r="AI57" i="2"/>
  <c r="AI58" i="2"/>
  <c r="AI59" i="2"/>
  <c r="AI60" i="2"/>
  <c r="AI61" i="2"/>
  <c r="AI62" i="2"/>
  <c r="AI63" i="2"/>
  <c r="AI64" i="2"/>
  <c r="AI65" i="2"/>
  <c r="AI66" i="2"/>
  <c r="AI67" i="2"/>
  <c r="AI68" i="2"/>
  <c r="AI69" i="2"/>
  <c r="AI70" i="2"/>
  <c r="AK56" i="2"/>
  <c r="AK57" i="2"/>
  <c r="AK58" i="2"/>
  <c r="AK59" i="2"/>
  <c r="AK60" i="2"/>
  <c r="AK61" i="2"/>
  <c r="AK62" i="2"/>
  <c r="AK63" i="2"/>
  <c r="AK64" i="2"/>
  <c r="AK65" i="2"/>
  <c r="AK66" i="2"/>
  <c r="AK67" i="2"/>
  <c r="AK68" i="2"/>
  <c r="AK69" i="2"/>
  <c r="AK70" i="2"/>
  <c r="AG71" i="2"/>
  <c r="AH71" i="2"/>
  <c r="W70" i="2"/>
  <c r="K53" i="2" l="1"/>
  <c r="AD61" i="2"/>
  <c r="P188" i="1"/>
  <c r="AB191" i="2" s="1"/>
  <c r="AD64" i="2"/>
  <c r="P65" i="1"/>
  <c r="AB65" i="2" s="1"/>
  <c r="AD198" i="2"/>
  <c r="AD57" i="2"/>
  <c r="AB192" i="2"/>
  <c r="AD56" i="2"/>
  <c r="AD193" i="2"/>
  <c r="P68" i="1"/>
  <c r="AB68" i="2" s="1"/>
  <c r="AD190" i="2"/>
  <c r="P60" i="1"/>
  <c r="AB60" i="2" s="1"/>
  <c r="P184" i="1"/>
  <c r="AB187" i="2" s="1"/>
  <c r="AD197" i="2"/>
  <c r="AD189" i="2"/>
  <c r="P185" i="1"/>
  <c r="AB188" i="2" s="1"/>
  <c r="F55" i="18"/>
  <c r="AD196" i="2"/>
  <c r="AD195" i="2"/>
  <c r="AD194" i="2"/>
  <c r="AF192" i="2"/>
  <c r="AF59" i="2"/>
  <c r="P70" i="1"/>
  <c r="AB70" i="2" s="1"/>
  <c r="AD62" i="2"/>
  <c r="P69" i="1"/>
  <c r="AB69" i="2" s="1"/>
  <c r="AD66" i="2"/>
  <c r="P58" i="1"/>
  <c r="AB58" i="2" s="1"/>
  <c r="AD67" i="2"/>
  <c r="AD63" i="2"/>
  <c r="AD59" i="2"/>
  <c r="W56" i="2" l="1"/>
  <c r="W57" i="2"/>
  <c r="W58" i="2"/>
  <c r="W59" i="2"/>
  <c r="W60" i="2"/>
  <c r="W61" i="2"/>
  <c r="W62" i="2"/>
  <c r="W63" i="2"/>
  <c r="W64" i="2"/>
  <c r="W65" i="2"/>
  <c r="W66" i="2"/>
  <c r="W67" i="2"/>
  <c r="W68" i="2"/>
  <c r="W69" i="2"/>
  <c r="D71" i="2"/>
  <c r="A70" i="2"/>
  <c r="A60" i="2"/>
  <c r="A61" i="2"/>
  <c r="A62" i="2"/>
  <c r="A63" i="2"/>
  <c r="A64" i="2"/>
  <c r="A65" i="2"/>
  <c r="A66" i="2"/>
  <c r="A67" i="2"/>
  <c r="A68" i="2"/>
  <c r="A69" i="2"/>
  <c r="AD102" i="2"/>
  <c r="AD105" i="2"/>
  <c r="A86" i="2"/>
  <c r="A88" i="2"/>
  <c r="A90" i="2"/>
  <c r="A91" i="2"/>
  <c r="A94" i="2"/>
  <c r="A96" i="2"/>
  <c r="A97" i="2"/>
  <c r="A98" i="2"/>
  <c r="A99" i="2"/>
  <c r="A100" i="2"/>
  <c r="A101" i="2"/>
  <c r="A102" i="2"/>
  <c r="A103" i="2"/>
  <c r="A104" i="2"/>
  <c r="A105" i="2"/>
  <c r="A106" i="2"/>
  <c r="A107" i="2"/>
  <c r="A108" i="2"/>
  <c r="AC94" i="2"/>
  <c r="AC96" i="2"/>
  <c r="Q97" i="1"/>
  <c r="AC97" i="2" s="1"/>
  <c r="Q98" i="1"/>
  <c r="AC98" i="2" s="1"/>
  <c r="Q99" i="1"/>
  <c r="AC99" i="2" s="1"/>
  <c r="Q100" i="1"/>
  <c r="AC100" i="2" s="1"/>
  <c r="Q101" i="1"/>
  <c r="AC101" i="2" s="1"/>
  <c r="Q102" i="1"/>
  <c r="AC102" i="2" s="1"/>
  <c r="Q103" i="1"/>
  <c r="AC103" i="2" s="1"/>
  <c r="Q104" i="1"/>
  <c r="AC104" i="2" s="1"/>
  <c r="Q105" i="1"/>
  <c r="AC105" i="2" s="1"/>
  <c r="Q106" i="1"/>
  <c r="AC106" i="2" s="1"/>
  <c r="Q107" i="1"/>
  <c r="AC107" i="2" s="1"/>
  <c r="Q108" i="1"/>
  <c r="AC108" i="2" s="1"/>
  <c r="P102" i="1"/>
  <c r="AB102" i="2" s="1"/>
  <c r="P105" i="1"/>
  <c r="AB105" i="2" s="1"/>
  <c r="C110" i="1"/>
  <c r="D110" i="1"/>
  <c r="E110" i="1"/>
  <c r="S74" i="3"/>
  <c r="A75" i="3"/>
  <c r="A76" i="3"/>
  <c r="A77" i="3"/>
  <c r="A78" i="3"/>
  <c r="A79" i="3"/>
  <c r="A80" i="3"/>
  <c r="A81" i="3"/>
  <c r="A75" i="2"/>
  <c r="A76" i="2"/>
  <c r="A77" i="2"/>
  <c r="A78" i="2"/>
  <c r="A79" i="2"/>
  <c r="A80" i="2"/>
  <c r="A81" i="2"/>
  <c r="S50" i="3" l="1"/>
  <c r="D50" i="3"/>
  <c r="W51" i="2"/>
  <c r="V52" i="2"/>
  <c r="W35" i="2"/>
  <c r="W50" i="2"/>
  <c r="W49" i="2"/>
  <c r="U52" i="2" l="1"/>
  <c r="S53" i="2" s="1"/>
  <c r="H23" i="38" l="1"/>
  <c r="H17" i="38"/>
  <c r="H11" i="38"/>
  <c r="G148" i="12" l="1"/>
  <c r="K48" i="29" l="1"/>
  <c r="J48" i="29"/>
  <c r="C48" i="29"/>
  <c r="B48" i="29"/>
  <c r="G31" i="38"/>
  <c r="H31" i="38" s="1"/>
  <c r="F32" i="38"/>
  <c r="G32" i="38" s="1"/>
  <c r="H32" i="38" s="1"/>
  <c r="N48" i="29" l="1"/>
  <c r="G23" i="38"/>
  <c r="G17" i="38"/>
  <c r="G11" i="38"/>
  <c r="J110" i="18" l="1"/>
  <c r="H110" i="18"/>
  <c r="G110" i="18"/>
  <c r="J76" i="18"/>
  <c r="H76" i="18"/>
  <c r="G76" i="18"/>
  <c r="E69" i="18"/>
  <c r="D69" i="18"/>
  <c r="C69" i="18"/>
  <c r="E114" i="18"/>
  <c r="D114" i="18"/>
  <c r="C114" i="18"/>
  <c r="E110" i="18"/>
  <c r="D110" i="18"/>
  <c r="C110" i="18"/>
  <c r="F114" i="18" l="1"/>
  <c r="F110" i="18"/>
  <c r="F69" i="18"/>
  <c r="I110" i="18"/>
  <c r="K110" i="18" s="1"/>
  <c r="D107" i="18" l="1"/>
  <c r="E76" i="18"/>
  <c r="D76" i="18"/>
  <c r="C76" i="18"/>
  <c r="I76" i="18" l="1"/>
  <c r="B27" i="6" l="1"/>
  <c r="G48" i="18"/>
  <c r="C13" i="18"/>
  <c r="J35" i="18" l="1"/>
  <c r="H35" i="18"/>
  <c r="E35" i="18"/>
  <c r="D35" i="18"/>
  <c r="C35" i="18"/>
  <c r="A35" i="18"/>
  <c r="J21" i="18"/>
  <c r="H21" i="18"/>
  <c r="G21" i="18"/>
  <c r="E21" i="18"/>
  <c r="D21" i="18"/>
  <c r="C21" i="18"/>
  <c r="A21" i="18"/>
  <c r="I21" i="18" l="1"/>
  <c r="K21" i="18" s="1"/>
  <c r="F21" i="18"/>
  <c r="H27" i="18"/>
  <c r="G27" i="18" l="1"/>
  <c r="I27" i="18" s="1"/>
  <c r="K27" i="18" s="1"/>
  <c r="E27" i="18"/>
  <c r="D27" i="18"/>
  <c r="C27" i="18"/>
  <c r="A27" i="18"/>
  <c r="F27" i="18" l="1"/>
  <c r="P52" i="2" l="1"/>
  <c r="AG211" i="2"/>
  <c r="AH211" i="2"/>
  <c r="V211" i="2"/>
  <c r="T211" i="2"/>
  <c r="S211" i="2"/>
  <c r="A170" i="2"/>
  <c r="A171" i="2"/>
  <c r="A172" i="2"/>
  <c r="A173" i="2"/>
  <c r="A174" i="2"/>
  <c r="W174" i="2"/>
  <c r="AE174" i="2"/>
  <c r="AI174" i="2"/>
  <c r="AJ174" i="2"/>
  <c r="AK174" i="2"/>
  <c r="AG166" i="2"/>
  <c r="AH166" i="2"/>
  <c r="AE153" i="2"/>
  <c r="AE154" i="2"/>
  <c r="AE155" i="2"/>
  <c r="AE156" i="2"/>
  <c r="AE157" i="2"/>
  <c r="AE158" i="2"/>
  <c r="AE159" i="2"/>
  <c r="AE160" i="2"/>
  <c r="AE161" i="2"/>
  <c r="AE162" i="2"/>
  <c r="AE163" i="2"/>
  <c r="AF160" i="2"/>
  <c r="AI160" i="2"/>
  <c r="AJ160" i="2"/>
  <c r="AK160" i="2"/>
  <c r="AF161" i="2"/>
  <c r="AI161" i="2"/>
  <c r="AJ161" i="2"/>
  <c r="AK161" i="2"/>
  <c r="AF162" i="2"/>
  <c r="AI162" i="2"/>
  <c r="AJ162" i="2"/>
  <c r="AK162" i="2"/>
  <c r="AF163" i="2"/>
  <c r="AI163" i="2"/>
  <c r="AJ163" i="2"/>
  <c r="AK163" i="2"/>
  <c r="X71" i="2"/>
  <c r="S35" i="3"/>
  <c r="S36" i="3"/>
  <c r="S37" i="3"/>
  <c r="S38" i="3"/>
  <c r="S39" i="3"/>
  <c r="S40" i="3"/>
  <c r="S41" i="3"/>
  <c r="S42" i="3"/>
  <c r="S43" i="3"/>
  <c r="S44" i="3"/>
  <c r="S45" i="3"/>
  <c r="S46" i="3"/>
  <c r="S47" i="3"/>
  <c r="S48" i="3"/>
  <c r="S49" i="3"/>
  <c r="S51" i="3"/>
  <c r="Q52" i="3"/>
  <c r="R52" i="3"/>
  <c r="P52" i="3"/>
  <c r="O52" i="3"/>
  <c r="N52" i="3"/>
  <c r="M52" i="3"/>
  <c r="L52" i="3"/>
  <c r="K52" i="3"/>
  <c r="J52" i="3"/>
  <c r="I52" i="3"/>
  <c r="H52" i="3"/>
  <c r="G52" i="3"/>
  <c r="F52" i="3"/>
  <c r="E52" i="3"/>
  <c r="C52" i="3"/>
  <c r="B52" i="3"/>
  <c r="AI51" i="2"/>
  <c r="AJ51" i="2"/>
  <c r="AF51" i="2"/>
  <c r="AE36" i="2"/>
  <c r="AE37" i="2"/>
  <c r="AE38" i="2"/>
  <c r="AE39" i="2"/>
  <c r="AE40" i="2"/>
  <c r="AE41" i="2"/>
  <c r="AE42" i="2"/>
  <c r="AE43" i="2"/>
  <c r="AE44" i="2"/>
  <c r="AE45" i="2"/>
  <c r="AE46" i="2"/>
  <c r="AE47" i="2"/>
  <c r="AE48" i="2"/>
  <c r="AE49" i="2"/>
  <c r="AE51" i="2"/>
  <c r="A12" i="3"/>
  <c r="A11" i="3"/>
  <c r="A13" i="3"/>
  <c r="A14" i="3"/>
  <c r="A15" i="3"/>
  <c r="A16" i="3"/>
  <c r="A17" i="3"/>
  <c r="A18" i="3"/>
  <c r="A19" i="3"/>
  <c r="A20" i="3"/>
  <c r="A21" i="3"/>
  <c r="A22" i="3"/>
  <c r="A23" i="3"/>
  <c r="A24" i="3"/>
  <c r="A25" i="3"/>
  <c r="A26" i="3"/>
  <c r="A27" i="3"/>
  <c r="A28" i="3"/>
  <c r="A29" i="3"/>
  <c r="A30" i="3"/>
  <c r="A31" i="3"/>
  <c r="AF11" i="2"/>
  <c r="AF12" i="2"/>
  <c r="AF13" i="2"/>
  <c r="AF14" i="2"/>
  <c r="AF15" i="2"/>
  <c r="AF16" i="2"/>
  <c r="AF17" i="2"/>
  <c r="AF18" i="2"/>
  <c r="AF19" i="2"/>
  <c r="AF20" i="2"/>
  <c r="AF21" i="2"/>
  <c r="AF22" i="2"/>
  <c r="AF23" i="2"/>
  <c r="AF24" i="2"/>
  <c r="AF25" i="2"/>
  <c r="AF26" i="2"/>
  <c r="AF27" i="2"/>
  <c r="AF28" i="2"/>
  <c r="AF29" i="2"/>
  <c r="AF30" i="2"/>
  <c r="AF31" i="2"/>
  <c r="AE11" i="2"/>
  <c r="AE12" i="2"/>
  <c r="AE13" i="2"/>
  <c r="AE14" i="2"/>
  <c r="AE15" i="2"/>
  <c r="AE16" i="2"/>
  <c r="AE17" i="2"/>
  <c r="AE18" i="2"/>
  <c r="AE19" i="2"/>
  <c r="AE20" i="2"/>
  <c r="AE21" i="2"/>
  <c r="AE22" i="2"/>
  <c r="AE23" i="2"/>
  <c r="AE24" i="2"/>
  <c r="AE25" i="2"/>
  <c r="AE26" i="2"/>
  <c r="AE27" i="2"/>
  <c r="AE28" i="2"/>
  <c r="AE29" i="2"/>
  <c r="AE30" i="2"/>
  <c r="AE31" i="2"/>
  <c r="S32" i="2"/>
  <c r="G32" i="2"/>
  <c r="H32" i="2"/>
  <c r="I32" i="2"/>
  <c r="J32" i="2"/>
  <c r="K32" i="2"/>
  <c r="L32" i="2"/>
  <c r="M32" i="2"/>
  <c r="F32" i="2"/>
  <c r="W10" i="2"/>
  <c r="AE10" i="2"/>
  <c r="AF10" i="2"/>
  <c r="AI10" i="2"/>
  <c r="AJ10" i="2"/>
  <c r="AK10" i="2"/>
  <c r="W11" i="2"/>
  <c r="AI11" i="2"/>
  <c r="AJ11" i="2"/>
  <c r="AK11" i="2"/>
  <c r="W12" i="2"/>
  <c r="AI12" i="2"/>
  <c r="AJ12" i="2"/>
  <c r="AK12" i="2"/>
  <c r="W13" i="2"/>
  <c r="AI13" i="2"/>
  <c r="AJ13" i="2"/>
  <c r="AK13" i="2"/>
  <c r="A11" i="2"/>
  <c r="A12" i="2"/>
  <c r="A13" i="2"/>
  <c r="A14" i="2"/>
  <c r="A15" i="2"/>
  <c r="A16" i="2"/>
  <c r="A17" i="2"/>
  <c r="A18" i="2"/>
  <c r="A19" i="2"/>
  <c r="A20" i="2"/>
  <c r="A21" i="2"/>
  <c r="A22" i="2"/>
  <c r="A23" i="2"/>
  <c r="A24" i="2"/>
  <c r="A25" i="2"/>
  <c r="A26" i="2"/>
  <c r="A27" i="2"/>
  <c r="A28" i="2"/>
  <c r="A29" i="2"/>
  <c r="A30" i="2"/>
  <c r="A31" i="2"/>
  <c r="S52" i="3" l="1"/>
  <c r="AC155" i="2"/>
  <c r="AC156" i="2"/>
  <c r="AC157" i="2"/>
  <c r="AC163" i="2"/>
  <c r="P140" i="1"/>
  <c r="Q140" i="1"/>
  <c r="B71" i="1"/>
  <c r="Q43" i="1"/>
  <c r="AC43" i="2" s="1"/>
  <c r="R43" i="1"/>
  <c r="F32" i="1"/>
  <c r="J32" i="1"/>
  <c r="N32" i="1"/>
  <c r="R12" i="1"/>
  <c r="Q12" i="1"/>
  <c r="AC12" i="2" s="1"/>
  <c r="B32" i="1"/>
  <c r="AB157" i="2" l="1"/>
  <c r="AD157" i="2"/>
  <c r="AB155" i="2"/>
  <c r="AD155" i="2"/>
  <c r="AB163" i="2"/>
  <c r="AD163" i="2"/>
  <c r="AB156" i="2"/>
  <c r="AD156" i="2"/>
  <c r="P43" i="1"/>
  <c r="AB43" i="2" s="1"/>
  <c r="AD43" i="2"/>
  <c r="P12" i="1"/>
  <c r="AB12" i="2" s="1"/>
  <c r="AD12" i="2"/>
  <c r="AL178" i="11" l="1"/>
  <c r="AL81" i="11"/>
  <c r="AL82" i="11"/>
  <c r="AF178" i="11"/>
  <c r="AG178" i="11"/>
  <c r="AF82" i="11"/>
  <c r="AG81" i="11"/>
  <c r="AG82" i="11"/>
  <c r="AF183" i="11" l="1"/>
  <c r="T183" i="10" l="1"/>
  <c r="R183" i="10" s="1"/>
  <c r="T184" i="10"/>
  <c r="S184" i="10" s="1"/>
  <c r="T186" i="10"/>
  <c r="R186" i="10" s="1"/>
  <c r="T167" i="10"/>
  <c r="R167" i="10" s="1"/>
  <c r="T168" i="10"/>
  <c r="S168" i="10" s="1"/>
  <c r="R169" i="10"/>
  <c r="S169" i="10"/>
  <c r="T177" i="10"/>
  <c r="T174" i="10"/>
  <c r="R174" i="10" s="1"/>
  <c r="T159" i="10"/>
  <c r="R159" i="10" s="1"/>
  <c r="T73" i="10"/>
  <c r="R73" i="10" s="1"/>
  <c r="T81" i="10"/>
  <c r="T83" i="10"/>
  <c r="R83" i="10" s="1"/>
  <c r="T120" i="10"/>
  <c r="S120" i="10" s="1"/>
  <c r="R168" i="10" l="1"/>
  <c r="R120" i="10"/>
  <c r="R177" i="10"/>
  <c r="AC178" i="11" s="1"/>
  <c r="AE178" i="11"/>
  <c r="S81" i="10"/>
  <c r="AD82" i="11" s="1"/>
  <c r="AE82" i="11"/>
  <c r="R81" i="10"/>
  <c r="AC82" i="11" s="1"/>
  <c r="S174" i="10"/>
  <c r="R184" i="10"/>
  <c r="S186" i="10"/>
  <c r="S183" i="10"/>
  <c r="S167" i="10"/>
  <c r="S177" i="10"/>
  <c r="AD178" i="11" s="1"/>
  <c r="S159" i="10"/>
  <c r="S73" i="10"/>
  <c r="S83" i="10"/>
  <c r="B35" i="18" l="1"/>
  <c r="P74" i="7"/>
  <c r="G74" i="7"/>
  <c r="H74" i="7"/>
  <c r="I74" i="7"/>
  <c r="J74" i="7"/>
  <c r="K74" i="7"/>
  <c r="L74" i="7"/>
  <c r="M74" i="7"/>
  <c r="N74" i="7"/>
  <c r="O74" i="7"/>
  <c r="F74" i="7"/>
  <c r="E74" i="7"/>
  <c r="D74" i="7"/>
  <c r="C74" i="7"/>
  <c r="S73" i="7"/>
  <c r="Q73" i="7" l="1"/>
  <c r="AC72" i="40" s="1"/>
  <c r="AE72" i="40"/>
  <c r="R73" i="7"/>
  <c r="AD72" i="40" s="1"/>
  <c r="D30" i="6"/>
  <c r="D10" i="6"/>
  <c r="V30" i="5"/>
  <c r="T41" i="4"/>
  <c r="S30" i="4"/>
  <c r="T14" i="4"/>
  <c r="R14" i="4" s="1"/>
  <c r="T15" i="4"/>
  <c r="S15" i="4" s="1"/>
  <c r="T16" i="4"/>
  <c r="R16" i="4" s="1"/>
  <c r="T17" i="4"/>
  <c r="R17" i="4" s="1"/>
  <c r="T18" i="4"/>
  <c r="R18" i="4" s="1"/>
  <c r="T19" i="4"/>
  <c r="R19" i="4" s="1"/>
  <c r="T20" i="4"/>
  <c r="S20" i="4" s="1"/>
  <c r="T21" i="4"/>
  <c r="R21" i="4" s="1"/>
  <c r="T22" i="4"/>
  <c r="R22" i="4" s="1"/>
  <c r="T23" i="4"/>
  <c r="S23" i="4" s="1"/>
  <c r="T24" i="4"/>
  <c r="R24" i="4" s="1"/>
  <c r="T25" i="4"/>
  <c r="R25" i="4" s="1"/>
  <c r="T26" i="4"/>
  <c r="R26" i="4" s="1"/>
  <c r="R15" i="4" l="1"/>
  <c r="S22" i="4"/>
  <c r="S21" i="4"/>
  <c r="R20" i="4"/>
  <c r="S14" i="4"/>
  <c r="S19" i="4"/>
  <c r="S26" i="4"/>
  <c r="S18" i="4"/>
  <c r="S25" i="4"/>
  <c r="S17" i="4"/>
  <c r="S24" i="4"/>
  <c r="S16" i="4"/>
  <c r="R23" i="4"/>
  <c r="B11" i="35"/>
  <c r="C11" i="35"/>
  <c r="D11" i="35"/>
  <c r="E11" i="35"/>
  <c r="F11" i="35"/>
  <c r="A11" i="35"/>
  <c r="A10" i="18" l="1"/>
  <c r="B10" i="18"/>
  <c r="C10" i="18"/>
  <c r="D10" i="18"/>
  <c r="E10" i="18"/>
  <c r="G10" i="18"/>
  <c r="H10" i="18"/>
  <c r="J10" i="18"/>
  <c r="E115" i="18"/>
  <c r="D115" i="18"/>
  <c r="E107" i="18"/>
  <c r="C107" i="18"/>
  <c r="J107" i="18"/>
  <c r="H107" i="18"/>
  <c r="G107" i="18"/>
  <c r="J41" i="18"/>
  <c r="H41" i="18"/>
  <c r="G41" i="18"/>
  <c r="E41" i="18"/>
  <c r="D41" i="18"/>
  <c r="C41" i="18"/>
  <c r="B41" i="18"/>
  <c r="A41" i="18"/>
  <c r="A38" i="18"/>
  <c r="B38" i="18"/>
  <c r="C38" i="18"/>
  <c r="D38" i="18"/>
  <c r="E38" i="18"/>
  <c r="G38" i="18"/>
  <c r="H38" i="18"/>
  <c r="J38" i="18"/>
  <c r="E43" i="35"/>
  <c r="B47" i="35"/>
  <c r="C47" i="35"/>
  <c r="E47" i="35" s="1"/>
  <c r="D47" i="35"/>
  <c r="F47" i="35"/>
  <c r="E48" i="35"/>
  <c r="J37" i="18"/>
  <c r="H37" i="18"/>
  <c r="G37" i="18"/>
  <c r="E37" i="18"/>
  <c r="D37" i="18"/>
  <c r="C37" i="18"/>
  <c r="B37" i="18"/>
  <c r="AG32" i="2"/>
  <c r="AH32" i="2"/>
  <c r="AI14" i="2"/>
  <c r="Y32" i="2"/>
  <c r="AA32" i="2"/>
  <c r="X32" i="2"/>
  <c r="W14" i="2"/>
  <c r="W19" i="2"/>
  <c r="T32" i="2"/>
  <c r="J32" i="29" s="1"/>
  <c r="U32" i="2"/>
  <c r="V32" i="2"/>
  <c r="AI144" i="2"/>
  <c r="AJ144" i="2"/>
  <c r="B53" i="18" s="1"/>
  <c r="AI145" i="2"/>
  <c r="AJ145" i="2"/>
  <c r="AI146" i="2"/>
  <c r="AJ146" i="2"/>
  <c r="AI147" i="2"/>
  <c r="AJ147" i="2"/>
  <c r="AJ14" i="2"/>
  <c r="AI15" i="2"/>
  <c r="AJ15" i="2"/>
  <c r="AI16" i="2"/>
  <c r="AJ16" i="2"/>
  <c r="AI17" i="2"/>
  <c r="AJ17" i="2"/>
  <c r="AI18" i="2"/>
  <c r="AJ18" i="2"/>
  <c r="AI19" i="2"/>
  <c r="AJ19" i="2"/>
  <c r="AI20" i="2"/>
  <c r="AJ20" i="2"/>
  <c r="AI21" i="2"/>
  <c r="AJ21" i="2"/>
  <c r="AI22" i="2"/>
  <c r="AJ22" i="2"/>
  <c r="AI23" i="2"/>
  <c r="AJ23" i="2"/>
  <c r="AI24" i="2"/>
  <c r="AJ24" i="2"/>
  <c r="AI25" i="2"/>
  <c r="AJ25" i="2"/>
  <c r="AI26" i="2"/>
  <c r="AJ26" i="2"/>
  <c r="AI27" i="2"/>
  <c r="AJ27" i="2"/>
  <c r="AI28" i="2"/>
  <c r="AJ28" i="2"/>
  <c r="AI29" i="2"/>
  <c r="AJ29" i="2"/>
  <c r="AI30" i="2"/>
  <c r="AJ30" i="2"/>
  <c r="AI31" i="2"/>
  <c r="AJ31" i="2"/>
  <c r="AI36" i="2"/>
  <c r="AJ36" i="2"/>
  <c r="AI37" i="2"/>
  <c r="AJ37" i="2"/>
  <c r="AI38" i="2"/>
  <c r="AJ38" i="2"/>
  <c r="AI39" i="2"/>
  <c r="AJ39" i="2"/>
  <c r="AI40" i="2"/>
  <c r="AJ40" i="2"/>
  <c r="AI41" i="2"/>
  <c r="AJ41" i="2"/>
  <c r="AI42" i="2"/>
  <c r="AJ42" i="2"/>
  <c r="AI43" i="2"/>
  <c r="AJ43" i="2"/>
  <c r="AI44" i="2"/>
  <c r="AJ44" i="2"/>
  <c r="AI45" i="2"/>
  <c r="AJ45" i="2"/>
  <c r="AI46" i="2"/>
  <c r="AJ46" i="2"/>
  <c r="AI47" i="2"/>
  <c r="AJ47" i="2"/>
  <c r="B56" i="18" s="1"/>
  <c r="AI48" i="2"/>
  <c r="AJ48" i="2"/>
  <c r="AI49" i="2"/>
  <c r="AJ49" i="2"/>
  <c r="B59" i="18" s="1"/>
  <c r="AJ35" i="2"/>
  <c r="AI35" i="2"/>
  <c r="AJ55" i="2"/>
  <c r="AJ71" i="2" s="1"/>
  <c r="AI55" i="2"/>
  <c r="AI71" i="2" s="1"/>
  <c r="AI75" i="2"/>
  <c r="AJ75" i="2"/>
  <c r="AI76" i="2"/>
  <c r="AJ76" i="2"/>
  <c r="AI77" i="2"/>
  <c r="AJ77" i="2"/>
  <c r="AI78" i="2"/>
  <c r="AJ78" i="2"/>
  <c r="AI79" i="2"/>
  <c r="AJ79" i="2"/>
  <c r="B63" i="18" s="1"/>
  <c r="AI80" i="2"/>
  <c r="AJ80" i="2"/>
  <c r="AI81" i="2"/>
  <c r="AJ81" i="2"/>
  <c r="AJ74" i="2"/>
  <c r="AI74" i="2"/>
  <c r="AI97" i="2"/>
  <c r="AJ97" i="2"/>
  <c r="AI98" i="2"/>
  <c r="AJ98" i="2"/>
  <c r="AI99" i="2"/>
  <c r="AJ99" i="2"/>
  <c r="AI100" i="2"/>
  <c r="AJ100" i="2"/>
  <c r="AI101" i="2"/>
  <c r="AJ101" i="2"/>
  <c r="AI102" i="2"/>
  <c r="AJ102" i="2"/>
  <c r="AI103" i="2"/>
  <c r="AJ103" i="2"/>
  <c r="AI104" i="2"/>
  <c r="AJ104" i="2"/>
  <c r="AI105" i="2"/>
  <c r="AJ105" i="2"/>
  <c r="AI106" i="2"/>
  <c r="AJ106" i="2"/>
  <c r="AI107" i="2"/>
  <c r="AJ107" i="2"/>
  <c r="AI108" i="2"/>
  <c r="AJ108" i="2"/>
  <c r="AI86" i="2"/>
  <c r="AJ86" i="2"/>
  <c r="AI88" i="2"/>
  <c r="AJ88" i="2"/>
  <c r="AI90" i="2"/>
  <c r="AJ90" i="2"/>
  <c r="AI91" i="2"/>
  <c r="AJ91" i="2"/>
  <c r="AI94" i="2"/>
  <c r="AJ94" i="2"/>
  <c r="AI96" i="2"/>
  <c r="AJ96" i="2"/>
  <c r="B57" i="18" s="1"/>
  <c r="AJ85" i="2"/>
  <c r="AI85" i="2"/>
  <c r="AI116" i="2"/>
  <c r="AJ116" i="2"/>
  <c r="AI117" i="2"/>
  <c r="AJ117" i="2"/>
  <c r="AI118" i="2"/>
  <c r="AJ118" i="2"/>
  <c r="AI120" i="2"/>
  <c r="AJ120" i="2"/>
  <c r="AI121" i="2"/>
  <c r="AJ121" i="2"/>
  <c r="AI123" i="2"/>
  <c r="AJ123" i="2"/>
  <c r="AI124" i="2"/>
  <c r="AJ124" i="2"/>
  <c r="AI125" i="2"/>
  <c r="AJ125" i="2"/>
  <c r="AI126" i="2"/>
  <c r="AJ126" i="2"/>
  <c r="AI127" i="2"/>
  <c r="AJ127" i="2"/>
  <c r="AI129" i="2"/>
  <c r="AJ129" i="2"/>
  <c r="AI130" i="2"/>
  <c r="AJ130" i="2"/>
  <c r="AI131" i="2"/>
  <c r="AJ131" i="2"/>
  <c r="AI132" i="2"/>
  <c r="AJ132" i="2"/>
  <c r="AI133" i="2"/>
  <c r="AJ133" i="2"/>
  <c r="AI134" i="2"/>
  <c r="AJ134" i="2"/>
  <c r="AI135" i="2"/>
  <c r="AJ135" i="2"/>
  <c r="AI136" i="2"/>
  <c r="AJ136" i="2"/>
  <c r="AI137" i="2"/>
  <c r="AJ137" i="2"/>
  <c r="AI138" i="2"/>
  <c r="AJ138" i="2"/>
  <c r="AI139" i="2"/>
  <c r="AJ139" i="2"/>
  <c r="AI140" i="2"/>
  <c r="AJ140" i="2"/>
  <c r="AJ114" i="2"/>
  <c r="B51" i="18" s="1"/>
  <c r="AI114" i="2"/>
  <c r="AI153" i="2"/>
  <c r="AJ153" i="2"/>
  <c r="AI154" i="2"/>
  <c r="AJ154" i="2"/>
  <c r="AI155" i="2"/>
  <c r="AJ155" i="2"/>
  <c r="AI156" i="2"/>
  <c r="AJ156" i="2"/>
  <c r="AI157" i="2"/>
  <c r="AJ157" i="2"/>
  <c r="AI158" i="2"/>
  <c r="AJ158" i="2"/>
  <c r="AI159" i="2"/>
  <c r="AJ159" i="2"/>
  <c r="B60" i="18" s="1"/>
  <c r="AJ152" i="2"/>
  <c r="AI152" i="2"/>
  <c r="AI170" i="2"/>
  <c r="AJ170" i="2"/>
  <c r="AI171" i="2"/>
  <c r="AJ171" i="2"/>
  <c r="AI172" i="2"/>
  <c r="AJ172" i="2"/>
  <c r="AI173" i="2"/>
  <c r="AJ173" i="2"/>
  <c r="AJ169" i="2"/>
  <c r="AI169" i="2"/>
  <c r="AJ181" i="2"/>
  <c r="AI181" i="2"/>
  <c r="AI10" i="5"/>
  <c r="AI11" i="5" s="1"/>
  <c r="AH10" i="5"/>
  <c r="AH11" i="5" s="1"/>
  <c r="AH41" i="5"/>
  <c r="AI41" i="5"/>
  <c r="AH40" i="5"/>
  <c r="AI40" i="5"/>
  <c r="AH31" i="5"/>
  <c r="AI31" i="5"/>
  <c r="AI30" i="5"/>
  <c r="AH30" i="5"/>
  <c r="AH32" i="5" s="1"/>
  <c r="AH36" i="5"/>
  <c r="AI36" i="5"/>
  <c r="AH35" i="5"/>
  <c r="AH37" i="5" s="1"/>
  <c r="AI35" i="5"/>
  <c r="B47" i="18" s="1"/>
  <c r="AH14" i="5"/>
  <c r="AI14" i="5"/>
  <c r="B45" i="18" s="1"/>
  <c r="AH15" i="5"/>
  <c r="AI15" i="5"/>
  <c r="AH16" i="5"/>
  <c r="AI16" i="5"/>
  <c r="AH17" i="5"/>
  <c r="AI17" i="5"/>
  <c r="AH18" i="5"/>
  <c r="AI18" i="5"/>
  <c r="AH19" i="5"/>
  <c r="AI19" i="5"/>
  <c r="Y27" i="5"/>
  <c r="AH20" i="5"/>
  <c r="AI20" i="5"/>
  <c r="AH21" i="5"/>
  <c r="AI21" i="5"/>
  <c r="AH22" i="5"/>
  <c r="AI22" i="5"/>
  <c r="AH23" i="5"/>
  <c r="AI23" i="5"/>
  <c r="AH24" i="5"/>
  <c r="AI24" i="5"/>
  <c r="AH25" i="5"/>
  <c r="AI25" i="5"/>
  <c r="AH26" i="5"/>
  <c r="AI26" i="5"/>
  <c r="AK11" i="11"/>
  <c r="AJ11" i="11"/>
  <c r="AJ12" i="11" s="1"/>
  <c r="AJ15" i="11"/>
  <c r="AK15" i="11"/>
  <c r="AJ16" i="11"/>
  <c r="AK16" i="11"/>
  <c r="AJ17" i="11"/>
  <c r="AK17" i="11"/>
  <c r="AJ18" i="11"/>
  <c r="AK18" i="11"/>
  <c r="AJ19" i="11"/>
  <c r="AK19" i="11"/>
  <c r="AJ20" i="11"/>
  <c r="AK20" i="11"/>
  <c r="AJ21" i="11"/>
  <c r="AK21" i="11"/>
  <c r="B71" i="18" s="1"/>
  <c r="AJ22" i="11"/>
  <c r="AK22" i="11"/>
  <c r="AJ23" i="11"/>
  <c r="AK23" i="11"/>
  <c r="B72" i="18" s="1"/>
  <c r="AJ24" i="11"/>
  <c r="AK24" i="11"/>
  <c r="AJ25" i="11"/>
  <c r="AK25" i="11"/>
  <c r="AJ26" i="11"/>
  <c r="AK26" i="11"/>
  <c r="AK14" i="11"/>
  <c r="AJ14" i="11"/>
  <c r="AK30" i="11"/>
  <c r="AK35" i="11" s="1"/>
  <c r="AJ30" i="11"/>
  <c r="AJ35" i="11" s="1"/>
  <c r="AJ39" i="11"/>
  <c r="AK39" i="11"/>
  <c r="AJ38" i="11"/>
  <c r="AJ54" i="11"/>
  <c r="AK54" i="11"/>
  <c r="AJ55" i="11"/>
  <c r="AK55" i="11"/>
  <c r="AJ56" i="11"/>
  <c r="AK56" i="11"/>
  <c r="AJ57" i="11"/>
  <c r="AK57" i="11"/>
  <c r="AJ58" i="11"/>
  <c r="AK58" i="11"/>
  <c r="AJ59" i="11"/>
  <c r="AK59" i="11"/>
  <c r="B81" i="18" s="1"/>
  <c r="AJ60" i="11"/>
  <c r="AK60" i="11"/>
  <c r="B82" i="18" s="1"/>
  <c r="AJ61" i="11"/>
  <c r="AK61" i="11"/>
  <c r="AJ62" i="11"/>
  <c r="AK62" i="11"/>
  <c r="AJ63" i="11"/>
  <c r="AK63" i="11"/>
  <c r="B84" i="18" s="1"/>
  <c r="AJ64" i="11"/>
  <c r="AK64" i="11"/>
  <c r="AJ65" i="11"/>
  <c r="AK65" i="11"/>
  <c r="AJ66" i="11"/>
  <c r="AK66" i="11"/>
  <c r="AJ67" i="11"/>
  <c r="AK67" i="11"/>
  <c r="B85" i="18" s="1"/>
  <c r="AJ68" i="11"/>
  <c r="AK68" i="11"/>
  <c r="B86" i="18" s="1"/>
  <c r="AJ69" i="11"/>
  <c r="AK69" i="11"/>
  <c r="AJ70" i="11"/>
  <c r="AK70" i="11"/>
  <c r="AJ71" i="11"/>
  <c r="AK71" i="11"/>
  <c r="AJ72" i="11"/>
  <c r="AK72" i="11"/>
  <c r="AJ73" i="11"/>
  <c r="AK73" i="11"/>
  <c r="AJ74" i="11"/>
  <c r="AK74" i="11"/>
  <c r="B87" i="18" s="1"/>
  <c r="AJ75" i="11"/>
  <c r="AK75" i="11"/>
  <c r="AJ76" i="11"/>
  <c r="AK76" i="11"/>
  <c r="AJ77" i="11"/>
  <c r="AK77" i="11"/>
  <c r="AJ78" i="11"/>
  <c r="AK78" i="11"/>
  <c r="B88" i="18" s="1"/>
  <c r="AJ79" i="11"/>
  <c r="AK79" i="11"/>
  <c r="B89" i="18" s="1"/>
  <c r="AJ80" i="11"/>
  <c r="AK80" i="11"/>
  <c r="B90" i="18" s="1"/>
  <c r="AJ81" i="11"/>
  <c r="AK81" i="11"/>
  <c r="AJ82" i="11"/>
  <c r="AK82" i="11"/>
  <c r="B91" i="18" s="1"/>
  <c r="AJ83" i="11"/>
  <c r="AK83" i="11"/>
  <c r="B92" i="18" s="1"/>
  <c r="AJ84" i="11"/>
  <c r="AK84" i="11"/>
  <c r="AJ85" i="11"/>
  <c r="AK85" i="11"/>
  <c r="AJ86" i="11"/>
  <c r="AK86" i="11"/>
  <c r="AJ87" i="11"/>
  <c r="AK87" i="11"/>
  <c r="B93" i="18" s="1"/>
  <c r="AJ88" i="11"/>
  <c r="AK88" i="11"/>
  <c r="AJ89" i="11"/>
  <c r="AK89" i="11"/>
  <c r="AJ90" i="11"/>
  <c r="AK90" i="11"/>
  <c r="AJ91" i="11"/>
  <c r="AK91" i="11"/>
  <c r="AJ92" i="11"/>
  <c r="AK92" i="11"/>
  <c r="AJ93" i="11"/>
  <c r="AK93" i="11"/>
  <c r="AJ94" i="11"/>
  <c r="AK94" i="11"/>
  <c r="AJ95" i="11"/>
  <c r="AK95" i="11"/>
  <c r="AJ97" i="11"/>
  <c r="AK97" i="11"/>
  <c r="AJ98" i="11"/>
  <c r="AK98" i="11"/>
  <c r="AJ99" i="11"/>
  <c r="AK99" i="11"/>
  <c r="AJ100" i="11"/>
  <c r="AK100" i="11"/>
  <c r="AJ101" i="11"/>
  <c r="AK101" i="11"/>
  <c r="B94" i="18" s="1"/>
  <c r="AJ102" i="11"/>
  <c r="AK102" i="11"/>
  <c r="AJ103" i="11"/>
  <c r="AK103" i="11"/>
  <c r="AJ104" i="11"/>
  <c r="AK104" i="11"/>
  <c r="AJ106" i="11"/>
  <c r="AK106" i="11"/>
  <c r="AJ107" i="11"/>
  <c r="AK107" i="11"/>
  <c r="AJ108" i="11"/>
  <c r="AK108" i="11"/>
  <c r="AJ109" i="11"/>
  <c r="AK109" i="11"/>
  <c r="B96" i="18" s="1"/>
  <c r="AJ110" i="11"/>
  <c r="AK110" i="11"/>
  <c r="AJ111" i="11"/>
  <c r="AK111" i="11"/>
  <c r="B97" i="18" s="1"/>
  <c r="AJ113" i="11"/>
  <c r="AK113" i="11"/>
  <c r="B98" i="18" s="1"/>
  <c r="AJ114" i="11"/>
  <c r="AK114" i="11"/>
  <c r="AJ115" i="11"/>
  <c r="AK115" i="11"/>
  <c r="AJ116" i="11"/>
  <c r="AK116" i="11"/>
  <c r="AJ117" i="11"/>
  <c r="AK117" i="11"/>
  <c r="AJ118" i="11"/>
  <c r="AK118" i="11"/>
  <c r="AJ120" i="11"/>
  <c r="AK120" i="11"/>
  <c r="AJ121" i="11"/>
  <c r="AK121" i="11"/>
  <c r="AJ122" i="11"/>
  <c r="AK122" i="11"/>
  <c r="B99" i="18" s="1"/>
  <c r="AJ123" i="11"/>
  <c r="AK123" i="11"/>
  <c r="AJ124" i="11"/>
  <c r="AK124" i="11"/>
  <c r="AJ125" i="11"/>
  <c r="AK125" i="11"/>
  <c r="B100" i="18" s="1"/>
  <c r="AJ127" i="11"/>
  <c r="AK127" i="11"/>
  <c r="AJ128" i="11"/>
  <c r="AK128" i="11"/>
  <c r="B101" i="18" s="1"/>
  <c r="AJ129" i="11"/>
  <c r="AK129" i="11"/>
  <c r="AJ131" i="11"/>
  <c r="AK131" i="11"/>
  <c r="AJ132" i="11"/>
  <c r="AK132" i="11"/>
  <c r="B102" i="18" s="1"/>
  <c r="AJ133" i="11"/>
  <c r="AK133" i="11"/>
  <c r="AJ134" i="11"/>
  <c r="AK134" i="11"/>
  <c r="AJ135" i="11"/>
  <c r="AK135" i="11"/>
  <c r="AJ136" i="11"/>
  <c r="AK136" i="11"/>
  <c r="AJ137" i="11"/>
  <c r="AK137" i="11"/>
  <c r="AJ138" i="11"/>
  <c r="AK138" i="11"/>
  <c r="AJ139" i="11"/>
  <c r="AK139" i="11"/>
  <c r="AJ140" i="11"/>
  <c r="AK140" i="11"/>
  <c r="AJ141" i="11"/>
  <c r="AK141" i="11"/>
  <c r="AJ142" i="11"/>
  <c r="AK142" i="11"/>
  <c r="AJ48" i="11"/>
  <c r="AK48" i="11"/>
  <c r="AJ49" i="11"/>
  <c r="AK49" i="11"/>
  <c r="AJ50" i="11"/>
  <c r="AK50" i="11"/>
  <c r="AJ51" i="11"/>
  <c r="AK51" i="11"/>
  <c r="AJ52" i="11"/>
  <c r="AK52" i="11"/>
  <c r="B79" i="18" s="1"/>
  <c r="AJ53" i="11"/>
  <c r="AK53" i="11"/>
  <c r="B80" i="18" s="1"/>
  <c r="AJ147" i="11"/>
  <c r="AK147" i="11"/>
  <c r="AJ148" i="11"/>
  <c r="AK148" i="11"/>
  <c r="B106" i="18" s="1"/>
  <c r="AJ149" i="11"/>
  <c r="AK149" i="11"/>
  <c r="B107" i="18" s="1"/>
  <c r="AK146" i="11"/>
  <c r="B105" i="18" s="1"/>
  <c r="AJ146" i="11"/>
  <c r="AK153" i="11"/>
  <c r="AK154" i="11" s="1"/>
  <c r="AJ153" i="11"/>
  <c r="AJ154" i="11" s="1"/>
  <c r="AJ162" i="11"/>
  <c r="AK162" i="11"/>
  <c r="B110" i="18" s="1"/>
  <c r="AJ163" i="11"/>
  <c r="AK163" i="11"/>
  <c r="B111" i="18" s="1"/>
  <c r="AJ164" i="11"/>
  <c r="AK164" i="11"/>
  <c r="AJ165" i="11"/>
  <c r="AK165" i="11"/>
  <c r="AJ166" i="11"/>
  <c r="AK166" i="11"/>
  <c r="AJ167" i="11"/>
  <c r="AK167" i="11"/>
  <c r="B112" i="18" s="1"/>
  <c r="AJ168" i="11"/>
  <c r="AK168" i="11"/>
  <c r="AJ169" i="11"/>
  <c r="AK169" i="11"/>
  <c r="AJ170" i="11"/>
  <c r="AK170" i="11"/>
  <c r="AJ171" i="11"/>
  <c r="AK171" i="11"/>
  <c r="AJ172" i="11"/>
  <c r="AK172" i="11"/>
  <c r="AJ173" i="11"/>
  <c r="AK173" i="11"/>
  <c r="AJ174" i="11"/>
  <c r="AK174" i="11"/>
  <c r="AJ175" i="11"/>
  <c r="AK175" i="11"/>
  <c r="AJ176" i="11"/>
  <c r="AK176" i="11"/>
  <c r="B113" i="18" s="1"/>
  <c r="AJ177" i="11"/>
  <c r="AK177" i="11"/>
  <c r="AJ178" i="11"/>
  <c r="AK178" i="11"/>
  <c r="B115" i="18" s="1"/>
  <c r="AJ179" i="11"/>
  <c r="AK179" i="11"/>
  <c r="B114" i="18" s="1"/>
  <c r="AJ180" i="11"/>
  <c r="AK180" i="11"/>
  <c r="AJ181" i="11"/>
  <c r="AK181" i="11"/>
  <c r="AJ182" i="11"/>
  <c r="AK182" i="11"/>
  <c r="B116" i="18" s="1"/>
  <c r="AJ183" i="11"/>
  <c r="AK183" i="11"/>
  <c r="AJ184" i="11"/>
  <c r="AK184" i="11"/>
  <c r="AJ185" i="11"/>
  <c r="AK185" i="11"/>
  <c r="AJ187" i="11"/>
  <c r="AK187" i="11"/>
  <c r="AJ188" i="11"/>
  <c r="AK188" i="11"/>
  <c r="AJ159" i="11"/>
  <c r="AK159" i="11"/>
  <c r="AJ160" i="11"/>
  <c r="AK160" i="11"/>
  <c r="AJ161" i="11"/>
  <c r="AK161" i="11"/>
  <c r="AJ158" i="11"/>
  <c r="AK158" i="11"/>
  <c r="AG147" i="11"/>
  <c r="AG148" i="11"/>
  <c r="AG149" i="11"/>
  <c r="AG182" i="11"/>
  <c r="AB178" i="11"/>
  <c r="AA150" i="11"/>
  <c r="Z150" i="11"/>
  <c r="W149" i="11"/>
  <c r="AA143" i="11"/>
  <c r="AF140" i="11"/>
  <c r="AG140" i="11"/>
  <c r="AL140" i="11"/>
  <c r="Z40" i="11"/>
  <c r="S77" i="7"/>
  <c r="AE76" i="40" s="1"/>
  <c r="S78" i="7"/>
  <c r="AE77" i="40" s="1"/>
  <c r="S79" i="7"/>
  <c r="AE78" i="40" s="1"/>
  <c r="B16" i="18"/>
  <c r="C16" i="18"/>
  <c r="D16" i="18"/>
  <c r="E16" i="18"/>
  <c r="G16" i="18"/>
  <c r="H16" i="18"/>
  <c r="J16" i="18"/>
  <c r="A16" i="18"/>
  <c r="A39" i="18"/>
  <c r="S13" i="7"/>
  <c r="S14" i="7"/>
  <c r="AE13" i="40" s="1"/>
  <c r="F41" i="29"/>
  <c r="G32" i="3"/>
  <c r="C32" i="3"/>
  <c r="G32" i="29" s="1"/>
  <c r="E32" i="3"/>
  <c r="F32" i="3"/>
  <c r="H32" i="3"/>
  <c r="I32" i="3"/>
  <c r="J32" i="3"/>
  <c r="L32" i="3"/>
  <c r="M32" i="3"/>
  <c r="N32" i="3"/>
  <c r="O32" i="3"/>
  <c r="P32" i="3"/>
  <c r="Q32" i="3"/>
  <c r="R32" i="3"/>
  <c r="S21" i="3"/>
  <c r="B32" i="3"/>
  <c r="F32" i="29" s="1"/>
  <c r="F10" i="29"/>
  <c r="F9" i="29"/>
  <c r="F11" i="29"/>
  <c r="F13" i="29"/>
  <c r="F17" i="29"/>
  <c r="F14" i="29"/>
  <c r="F15" i="29"/>
  <c r="F12" i="29"/>
  <c r="V40" i="5"/>
  <c r="V41" i="5"/>
  <c r="W11" i="5"/>
  <c r="X11" i="5"/>
  <c r="Y11" i="5"/>
  <c r="Z11" i="5"/>
  <c r="T40" i="4"/>
  <c r="R40" i="4" s="1"/>
  <c r="R41" i="4"/>
  <c r="S41" i="4"/>
  <c r="AB40" i="5" s="1"/>
  <c r="T35" i="4"/>
  <c r="S35" i="4" s="1"/>
  <c r="T36" i="4"/>
  <c r="R36" i="4" s="1"/>
  <c r="S144" i="3"/>
  <c r="S145" i="3"/>
  <c r="S146" i="3"/>
  <c r="S147" i="3"/>
  <c r="G38" i="29"/>
  <c r="D144" i="3"/>
  <c r="F38" i="29"/>
  <c r="AG149" i="2"/>
  <c r="AH149" i="2"/>
  <c r="X149" i="2"/>
  <c r="Y149" i="2"/>
  <c r="AA149" i="2"/>
  <c r="N149" i="2"/>
  <c r="O149" i="2"/>
  <c r="P149" i="2"/>
  <c r="R149" i="2"/>
  <c r="C38" i="29"/>
  <c r="B38" i="29"/>
  <c r="D170" i="3"/>
  <c r="D171" i="3"/>
  <c r="D172" i="3"/>
  <c r="D173" i="3"/>
  <c r="D174" i="3"/>
  <c r="D169" i="3"/>
  <c r="D77" i="3"/>
  <c r="AE107" i="2"/>
  <c r="AF107" i="2"/>
  <c r="AK107" i="2"/>
  <c r="AE102" i="2"/>
  <c r="AF102" i="2"/>
  <c r="AK102" i="2"/>
  <c r="W74" i="2"/>
  <c r="W75" i="2"/>
  <c r="W76" i="2"/>
  <c r="W77" i="2"/>
  <c r="W78" i="2"/>
  <c r="W79" i="2"/>
  <c r="W80" i="2"/>
  <c r="W81" i="2"/>
  <c r="S80" i="3"/>
  <c r="R79" i="1"/>
  <c r="P79" i="1" s="1"/>
  <c r="Q79" i="1"/>
  <c r="AE80" i="2"/>
  <c r="AF80" i="2"/>
  <c r="AK80" i="2"/>
  <c r="D37" i="3"/>
  <c r="W37" i="2"/>
  <c r="R37" i="1"/>
  <c r="Q37" i="1"/>
  <c r="AC37" i="2" s="1"/>
  <c r="AF37" i="2"/>
  <c r="S29" i="3"/>
  <c r="S20" i="3"/>
  <c r="S22" i="3"/>
  <c r="S23" i="3"/>
  <c r="S24" i="3"/>
  <c r="S25" i="3"/>
  <c r="S26" i="3"/>
  <c r="S16" i="3"/>
  <c r="W29" i="2"/>
  <c r="R29" i="1"/>
  <c r="AD29" i="2" s="1"/>
  <c r="Q29" i="1"/>
  <c r="AC29" i="2" s="1"/>
  <c r="AK29" i="2"/>
  <c r="W26" i="2"/>
  <c r="AK26" i="2"/>
  <c r="W20" i="2"/>
  <c r="R21" i="1"/>
  <c r="Q21" i="1"/>
  <c r="AC21" i="2" s="1"/>
  <c r="AK20" i="2"/>
  <c r="W21" i="2"/>
  <c r="R22" i="1"/>
  <c r="AD22" i="2" s="1"/>
  <c r="Q22" i="1"/>
  <c r="AC22" i="2" s="1"/>
  <c r="AK21" i="2"/>
  <c r="W22" i="2"/>
  <c r="R23" i="1"/>
  <c r="AD23" i="2" s="1"/>
  <c r="Q23" i="1"/>
  <c r="AC23" i="2" s="1"/>
  <c r="AK22" i="2"/>
  <c r="W23" i="2"/>
  <c r="R24" i="1"/>
  <c r="Q24" i="1"/>
  <c r="AC24" i="2" s="1"/>
  <c r="AK23" i="2"/>
  <c r="W24" i="2"/>
  <c r="R25" i="1"/>
  <c r="Q25" i="1"/>
  <c r="AC25" i="2" s="1"/>
  <c r="AK24" i="2"/>
  <c r="W25" i="2"/>
  <c r="R26" i="1"/>
  <c r="Q26" i="1"/>
  <c r="AC26" i="2" s="1"/>
  <c r="AK25" i="2"/>
  <c r="W16" i="2"/>
  <c r="R17" i="1"/>
  <c r="AD17" i="2" s="1"/>
  <c r="Q17" i="1"/>
  <c r="AC17" i="2" s="1"/>
  <c r="AK16" i="2"/>
  <c r="C32" i="1"/>
  <c r="C32" i="29" s="1"/>
  <c r="D32" i="1"/>
  <c r="E32" i="1"/>
  <c r="G32" i="1"/>
  <c r="H32" i="1"/>
  <c r="I32" i="1"/>
  <c r="K32" i="1"/>
  <c r="L32" i="1"/>
  <c r="M32" i="1"/>
  <c r="S10" i="3"/>
  <c r="A10" i="3"/>
  <c r="R10" i="1"/>
  <c r="AD10" i="2" s="1"/>
  <c r="Q10" i="1"/>
  <c r="AC10" i="2" s="1"/>
  <c r="A10" i="2"/>
  <c r="J115" i="18"/>
  <c r="H115" i="18"/>
  <c r="G115" i="18"/>
  <c r="C115" i="18"/>
  <c r="J113" i="18"/>
  <c r="H113" i="18"/>
  <c r="G113" i="18"/>
  <c r="E113" i="18"/>
  <c r="D113" i="18"/>
  <c r="C113" i="18"/>
  <c r="G91" i="18"/>
  <c r="H91" i="18"/>
  <c r="J91" i="18"/>
  <c r="C186" i="12"/>
  <c r="G55" i="29" s="1"/>
  <c r="N26" i="12"/>
  <c r="N34" i="12"/>
  <c r="N39" i="12"/>
  <c r="U150" i="11"/>
  <c r="U189" i="11"/>
  <c r="V150" i="11"/>
  <c r="V189" i="11"/>
  <c r="X36" i="11"/>
  <c r="Y143" i="11"/>
  <c r="Y150" i="11"/>
  <c r="T150" i="11"/>
  <c r="W185" i="11"/>
  <c r="W187" i="11"/>
  <c r="W188" i="11"/>
  <c r="X143" i="11"/>
  <c r="X150" i="11"/>
  <c r="J150" i="11"/>
  <c r="AG163" i="11"/>
  <c r="AB163" i="11" s="1"/>
  <c r="AG158" i="11"/>
  <c r="AG159" i="11"/>
  <c r="AG161" i="11"/>
  <c r="AG162" i="11"/>
  <c r="AG164" i="11"/>
  <c r="AG165" i="11"/>
  <c r="AG166" i="11"/>
  <c r="AG167" i="11"/>
  <c r="AB167" i="11" s="1"/>
  <c r="AG168" i="11"/>
  <c r="AG169" i="11"/>
  <c r="AG171" i="11"/>
  <c r="AG172" i="11"/>
  <c r="AG173" i="11"/>
  <c r="AG174" i="11"/>
  <c r="AG176" i="11"/>
  <c r="AG177" i="11"/>
  <c r="AG179" i="11"/>
  <c r="AG180" i="11"/>
  <c r="AG181" i="11"/>
  <c r="AG185" i="11"/>
  <c r="AG187" i="11"/>
  <c r="AG188" i="11"/>
  <c r="AH150" i="11"/>
  <c r="AI150" i="11"/>
  <c r="AL30" i="11"/>
  <c r="AL35" i="11" s="1"/>
  <c r="P150" i="11"/>
  <c r="Q150" i="11"/>
  <c r="R150" i="11"/>
  <c r="R189" i="11"/>
  <c r="R190" i="11" s="1"/>
  <c r="S150" i="11"/>
  <c r="O150" i="11"/>
  <c r="K39" i="12"/>
  <c r="M26" i="12"/>
  <c r="M148" i="12"/>
  <c r="M152" i="12"/>
  <c r="P187" i="12"/>
  <c r="B186" i="12"/>
  <c r="F55" i="29" s="1"/>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4" i="12"/>
  <c r="D185" i="12"/>
  <c r="U187" i="12" s="1"/>
  <c r="D14" i="12"/>
  <c r="U14" i="12" s="1"/>
  <c r="D15" i="12"/>
  <c r="U15" i="12" s="1"/>
  <c r="D16" i="12"/>
  <c r="U16" i="12" s="1"/>
  <c r="D17" i="12"/>
  <c r="U17" i="12" s="1"/>
  <c r="D18" i="12"/>
  <c r="U18" i="12" s="1"/>
  <c r="D19" i="12"/>
  <c r="U19" i="12" s="1"/>
  <c r="D20" i="12"/>
  <c r="U20" i="12" s="1"/>
  <c r="D21" i="12"/>
  <c r="U21" i="12" s="1"/>
  <c r="D22" i="12"/>
  <c r="U22" i="12" s="1"/>
  <c r="D23" i="12"/>
  <c r="U23" i="12" s="1"/>
  <c r="D24" i="12"/>
  <c r="U24" i="12" s="1"/>
  <c r="D25" i="12"/>
  <c r="U25" i="12" s="1"/>
  <c r="D10" i="12"/>
  <c r="C11" i="12"/>
  <c r="G48" i="29" s="1"/>
  <c r="J69" i="18"/>
  <c r="G69" i="18"/>
  <c r="H69" i="18"/>
  <c r="B11" i="12"/>
  <c r="F48" i="29" s="1"/>
  <c r="A180" i="12"/>
  <c r="B183" i="11"/>
  <c r="AG183" i="11"/>
  <c r="AL183" i="11"/>
  <c r="S154" i="11"/>
  <c r="T154" i="11"/>
  <c r="U154" i="11"/>
  <c r="V154" i="11"/>
  <c r="A80" i="12"/>
  <c r="A81" i="12"/>
  <c r="B82" i="11"/>
  <c r="A99" i="12"/>
  <c r="B100" i="11"/>
  <c r="AF100" i="11"/>
  <c r="AG100" i="11"/>
  <c r="AL100" i="11"/>
  <c r="B81" i="11"/>
  <c r="A70" i="12"/>
  <c r="A10" i="12"/>
  <c r="B11" i="11"/>
  <c r="B15" i="11"/>
  <c r="B16" i="11"/>
  <c r="B17" i="11"/>
  <c r="B18" i="11"/>
  <c r="B19" i="11"/>
  <c r="B20" i="11"/>
  <c r="B21" i="11"/>
  <c r="B22" i="11"/>
  <c r="B23" i="11"/>
  <c r="B24" i="11"/>
  <c r="B25" i="11"/>
  <c r="B26" i="11"/>
  <c r="B14" i="11"/>
  <c r="A17" i="12"/>
  <c r="B71" i="11"/>
  <c r="AF71" i="11"/>
  <c r="AG71" i="11"/>
  <c r="AL71" i="11"/>
  <c r="P40" i="11"/>
  <c r="D12" i="11"/>
  <c r="E12" i="11"/>
  <c r="F12" i="11"/>
  <c r="G12" i="11"/>
  <c r="H12" i="11"/>
  <c r="I12" i="11"/>
  <c r="J12" i="11"/>
  <c r="K12" i="11"/>
  <c r="L12" i="11"/>
  <c r="M12" i="11"/>
  <c r="N12" i="11"/>
  <c r="O12" i="11"/>
  <c r="P12" i="11"/>
  <c r="Q12" i="11"/>
  <c r="R12" i="11"/>
  <c r="S12" i="11"/>
  <c r="T12" i="11"/>
  <c r="U12" i="11"/>
  <c r="V12" i="11"/>
  <c r="W12" i="11"/>
  <c r="X12" i="11"/>
  <c r="Y12" i="11"/>
  <c r="Z12" i="11"/>
  <c r="AA12" i="11"/>
  <c r="AF11" i="11"/>
  <c r="AF12" i="11" s="1"/>
  <c r="AG11" i="11"/>
  <c r="AG12" i="11" s="1"/>
  <c r="AH12" i="11"/>
  <c r="AI12" i="11"/>
  <c r="AL11" i="11"/>
  <c r="AL12" i="11" s="1"/>
  <c r="C12" i="11"/>
  <c r="I11" i="10"/>
  <c r="I153" i="10"/>
  <c r="I39" i="10"/>
  <c r="I149" i="10"/>
  <c r="I26" i="10"/>
  <c r="I188" i="10"/>
  <c r="J11" i="10"/>
  <c r="J153" i="10"/>
  <c r="J39" i="10"/>
  <c r="J149" i="10"/>
  <c r="J26" i="10"/>
  <c r="J188" i="10"/>
  <c r="K11" i="10"/>
  <c r="K153" i="10"/>
  <c r="K39" i="10"/>
  <c r="K149" i="10"/>
  <c r="K26" i="10"/>
  <c r="K188" i="10"/>
  <c r="L11" i="10"/>
  <c r="L153" i="10"/>
  <c r="L39" i="10"/>
  <c r="L149" i="10"/>
  <c r="M35" i="10"/>
  <c r="L26" i="10"/>
  <c r="L188" i="10"/>
  <c r="M11" i="10"/>
  <c r="M153" i="10"/>
  <c r="M39" i="10"/>
  <c r="M149" i="10"/>
  <c r="M26" i="10"/>
  <c r="M188" i="10"/>
  <c r="N11" i="10"/>
  <c r="N153" i="10"/>
  <c r="N39" i="10"/>
  <c r="N149" i="10"/>
  <c r="N26" i="10"/>
  <c r="N188" i="10"/>
  <c r="O11" i="10"/>
  <c r="O153" i="10"/>
  <c r="O39" i="10"/>
  <c r="O149" i="10"/>
  <c r="O26" i="10"/>
  <c r="O188" i="10"/>
  <c r="P11" i="10"/>
  <c r="P153" i="10"/>
  <c r="P39" i="10"/>
  <c r="P149" i="10"/>
  <c r="P26" i="10"/>
  <c r="P188" i="10"/>
  <c r="Q11" i="10"/>
  <c r="Q153" i="10"/>
  <c r="Q39" i="10"/>
  <c r="Q149" i="10"/>
  <c r="Q26" i="10"/>
  <c r="Q188" i="10"/>
  <c r="T10" i="10"/>
  <c r="AE11" i="11" s="1"/>
  <c r="AE12" i="11" s="1"/>
  <c r="T43" i="10"/>
  <c r="T44" i="10"/>
  <c r="S44" i="10" s="1"/>
  <c r="AD45" i="11" s="1"/>
  <c r="T45" i="10"/>
  <c r="T46" i="10"/>
  <c r="T47" i="10"/>
  <c r="T48" i="10"/>
  <c r="R48" i="10" s="1"/>
  <c r="T49" i="10"/>
  <c r="R49" i="10" s="1"/>
  <c r="AC50" i="11" s="1"/>
  <c r="T50" i="10"/>
  <c r="R50" i="10" s="1"/>
  <c r="AC51" i="11" s="1"/>
  <c r="T51" i="10"/>
  <c r="R51" i="10" s="1"/>
  <c r="T52" i="10"/>
  <c r="AE53" i="11" s="1"/>
  <c r="T53" i="10"/>
  <c r="R53" i="10" s="1"/>
  <c r="AC54" i="11" s="1"/>
  <c r="T54" i="10"/>
  <c r="R54" i="10" s="1"/>
  <c r="AC55" i="11" s="1"/>
  <c r="T55" i="10"/>
  <c r="T56" i="10"/>
  <c r="R56" i="10" s="1"/>
  <c r="T57" i="10"/>
  <c r="R57" i="10" s="1"/>
  <c r="AC58" i="11" s="1"/>
  <c r="T58" i="10"/>
  <c r="R58" i="10" s="1"/>
  <c r="AC59" i="11" s="1"/>
  <c r="T59" i="10"/>
  <c r="R59" i="10" s="1"/>
  <c r="T60" i="10"/>
  <c r="AE61" i="11" s="1"/>
  <c r="T61" i="10"/>
  <c r="R61" i="10" s="1"/>
  <c r="AC62" i="11" s="1"/>
  <c r="T62" i="10"/>
  <c r="R62" i="10" s="1"/>
  <c r="AC63" i="11" s="1"/>
  <c r="T63" i="10"/>
  <c r="T64" i="10"/>
  <c r="R64" i="10" s="1"/>
  <c r="AC65" i="11" s="1"/>
  <c r="T65" i="10"/>
  <c r="AE66" i="11" s="1"/>
  <c r="T66" i="10"/>
  <c r="R66" i="10" s="1"/>
  <c r="T67" i="10"/>
  <c r="R67" i="10" s="1"/>
  <c r="T68" i="10"/>
  <c r="AE69" i="11" s="1"/>
  <c r="T69" i="10"/>
  <c r="R69" i="10" s="1"/>
  <c r="AC70" i="11" s="1"/>
  <c r="T70" i="10"/>
  <c r="S70" i="10" s="1"/>
  <c r="AD71" i="11" s="1"/>
  <c r="T71" i="10"/>
  <c r="AE72" i="11" s="1"/>
  <c r="T72" i="10"/>
  <c r="R72" i="10" s="1"/>
  <c r="AC73" i="11" s="1"/>
  <c r="T74" i="10"/>
  <c r="R74" i="10" s="1"/>
  <c r="AC75" i="11" s="1"/>
  <c r="T75" i="10"/>
  <c r="R75" i="10" s="1"/>
  <c r="T76" i="10"/>
  <c r="R76" i="10" s="1"/>
  <c r="T77" i="10"/>
  <c r="AE78" i="11" s="1"/>
  <c r="T78" i="10"/>
  <c r="R78" i="10" s="1"/>
  <c r="AC79" i="11" s="1"/>
  <c r="T79" i="10"/>
  <c r="R79" i="10" s="1"/>
  <c r="AC80" i="11" s="1"/>
  <c r="T80" i="10"/>
  <c r="AE81" i="11" s="1"/>
  <c r="T82" i="10"/>
  <c r="R82" i="10" s="1"/>
  <c r="AC83" i="11" s="1"/>
  <c r="T84" i="10"/>
  <c r="R84" i="10" s="1"/>
  <c r="AC85" i="11" s="1"/>
  <c r="T85" i="10"/>
  <c r="R85" i="10" s="1"/>
  <c r="T86" i="10"/>
  <c r="R86" i="10" s="1"/>
  <c r="AC87" i="11" s="1"/>
  <c r="T87" i="10"/>
  <c r="AE88" i="11" s="1"/>
  <c r="T88" i="10"/>
  <c r="R88" i="10" s="1"/>
  <c r="AC89" i="11" s="1"/>
  <c r="T89" i="10"/>
  <c r="R89" i="10" s="1"/>
  <c r="T90" i="10"/>
  <c r="AE91" i="11" s="1"/>
  <c r="T91" i="10"/>
  <c r="R91" i="10" s="1"/>
  <c r="AC92" i="11" s="1"/>
  <c r="T92" i="10"/>
  <c r="R92" i="10" s="1"/>
  <c r="AC93" i="11" s="1"/>
  <c r="T93" i="10"/>
  <c r="R93" i="10" s="1"/>
  <c r="T94" i="10"/>
  <c r="R94" i="10" s="1"/>
  <c r="AC95" i="11" s="1"/>
  <c r="T96" i="10"/>
  <c r="AE97" i="11" s="1"/>
  <c r="T97" i="10"/>
  <c r="R97" i="10" s="1"/>
  <c r="AC98" i="11" s="1"/>
  <c r="T98" i="10"/>
  <c r="R98" i="10" s="1"/>
  <c r="T99" i="10"/>
  <c r="T100" i="10"/>
  <c r="R100" i="10" s="1"/>
  <c r="AC101" i="11" s="1"/>
  <c r="T101" i="10"/>
  <c r="R101" i="10" s="1"/>
  <c r="AC102" i="11" s="1"/>
  <c r="T102" i="10"/>
  <c r="R102" i="10" s="1"/>
  <c r="AC103" i="11" s="1"/>
  <c r="T103" i="10"/>
  <c r="R103" i="10" s="1"/>
  <c r="AC104" i="11" s="1"/>
  <c r="T105" i="10"/>
  <c r="AE106" i="11" s="1"/>
  <c r="T106" i="10"/>
  <c r="R106" i="10" s="1"/>
  <c r="AC107" i="11" s="1"/>
  <c r="T107" i="10"/>
  <c r="R107" i="10" s="1"/>
  <c r="AC108" i="11" s="1"/>
  <c r="T108" i="10"/>
  <c r="AE109" i="11" s="1"/>
  <c r="T109" i="10"/>
  <c r="R109" i="10" s="1"/>
  <c r="AC110" i="11" s="1"/>
  <c r="T110" i="10"/>
  <c r="R110" i="10" s="1"/>
  <c r="AC111" i="11" s="1"/>
  <c r="T112" i="10"/>
  <c r="R112" i="10" s="1"/>
  <c r="AC113" i="11" s="1"/>
  <c r="T113" i="10"/>
  <c r="R113" i="10" s="1"/>
  <c r="AC114" i="11" s="1"/>
  <c r="T114" i="10"/>
  <c r="AE115" i="11" s="1"/>
  <c r="T115" i="10"/>
  <c r="R115" i="10" s="1"/>
  <c r="AC116" i="11" s="1"/>
  <c r="T116" i="10"/>
  <c r="R116" i="10" s="1"/>
  <c r="AC117" i="11" s="1"/>
  <c r="T117" i="10"/>
  <c r="AE118" i="11" s="1"/>
  <c r="T119" i="10"/>
  <c r="R119" i="10" s="1"/>
  <c r="T121" i="10"/>
  <c r="R121" i="10" s="1"/>
  <c r="AC122" i="11" s="1"/>
  <c r="T122" i="10"/>
  <c r="R122" i="10" s="1"/>
  <c r="T123" i="10"/>
  <c r="R123" i="10" s="1"/>
  <c r="AC124" i="11" s="1"/>
  <c r="T124" i="10"/>
  <c r="AE125" i="11" s="1"/>
  <c r="T126" i="10"/>
  <c r="R126" i="10" s="1"/>
  <c r="AC127" i="11" s="1"/>
  <c r="T127" i="10"/>
  <c r="R127" i="10" s="1"/>
  <c r="T128" i="10"/>
  <c r="R128" i="10" s="1"/>
  <c r="T130" i="10"/>
  <c r="T131" i="10"/>
  <c r="R131" i="10" s="1"/>
  <c r="AC132" i="11" s="1"/>
  <c r="T132" i="10"/>
  <c r="R132" i="10" s="1"/>
  <c r="T133" i="10"/>
  <c r="R133" i="10" s="1"/>
  <c r="AC134" i="11" s="1"/>
  <c r="T134" i="10"/>
  <c r="AE135" i="11" s="1"/>
  <c r="T135" i="10"/>
  <c r="R135" i="10" s="1"/>
  <c r="AC136" i="11" s="1"/>
  <c r="T136" i="10"/>
  <c r="R136" i="10" s="1"/>
  <c r="T137" i="10"/>
  <c r="R137" i="10" s="1"/>
  <c r="AC138" i="11" s="1"/>
  <c r="T138" i="10"/>
  <c r="AE139" i="11" s="1"/>
  <c r="T139" i="10"/>
  <c r="AE140" i="11" s="1"/>
  <c r="T140" i="10"/>
  <c r="R140" i="10" s="1"/>
  <c r="T141" i="10"/>
  <c r="R141" i="10" s="1"/>
  <c r="AC142" i="11" s="1"/>
  <c r="T152" i="10"/>
  <c r="R152" i="10" s="1"/>
  <c r="R153" i="10" s="1"/>
  <c r="T37" i="10"/>
  <c r="AE38" i="11" s="1"/>
  <c r="T38" i="10"/>
  <c r="R38" i="10" s="1"/>
  <c r="T145" i="10"/>
  <c r="R145" i="10" s="1"/>
  <c r="AC146" i="11" s="1"/>
  <c r="T146" i="10"/>
  <c r="R146" i="10" s="1"/>
  <c r="AC147" i="11" s="1"/>
  <c r="T147" i="10"/>
  <c r="R147" i="10" s="1"/>
  <c r="AC148" i="11" s="1"/>
  <c r="T148" i="10"/>
  <c r="R148" i="10" s="1"/>
  <c r="AC149" i="11" s="1"/>
  <c r="T29" i="10"/>
  <c r="R29" i="10" s="1"/>
  <c r="R34" i="10" s="1"/>
  <c r="T13" i="10"/>
  <c r="R13" i="10" s="1"/>
  <c r="AC15" i="11" s="1"/>
  <c r="T14" i="10"/>
  <c r="R14" i="10" s="1"/>
  <c r="AC16" i="11" s="1"/>
  <c r="T15" i="10"/>
  <c r="R15" i="10" s="1"/>
  <c r="AC17" i="11" s="1"/>
  <c r="T16" i="10"/>
  <c r="S16" i="10" s="1"/>
  <c r="T17" i="10"/>
  <c r="R17" i="10" s="1"/>
  <c r="T18" i="10"/>
  <c r="AE19" i="11" s="1"/>
  <c r="T19" i="10"/>
  <c r="R19" i="10" s="1"/>
  <c r="AC20" i="11" s="1"/>
  <c r="T20" i="10"/>
  <c r="R20" i="10" s="1"/>
  <c r="AC21" i="11" s="1"/>
  <c r="T21" i="10"/>
  <c r="R21" i="10" s="1"/>
  <c r="AC22" i="11" s="1"/>
  <c r="T22" i="10"/>
  <c r="R22" i="10" s="1"/>
  <c r="AC23" i="11" s="1"/>
  <c r="T23" i="10"/>
  <c r="R23" i="10" s="1"/>
  <c r="AC24" i="11" s="1"/>
  <c r="T24" i="10"/>
  <c r="S24" i="10" s="1"/>
  <c r="AD25" i="11" s="1"/>
  <c r="T25" i="10"/>
  <c r="R25" i="10" s="1"/>
  <c r="T157" i="10"/>
  <c r="AE158" i="11" s="1"/>
  <c r="T158" i="10"/>
  <c r="R158" i="10" s="1"/>
  <c r="AC159" i="11" s="1"/>
  <c r="T160" i="10"/>
  <c r="R160" i="10" s="1"/>
  <c r="AC161" i="11" s="1"/>
  <c r="T161" i="10"/>
  <c r="R161" i="10" s="1"/>
  <c r="AC162" i="11" s="1"/>
  <c r="T162" i="10"/>
  <c r="AE163" i="11" s="1"/>
  <c r="T163" i="10"/>
  <c r="R163" i="10" s="1"/>
  <c r="AC164" i="11" s="1"/>
  <c r="T164" i="10"/>
  <c r="R164" i="10" s="1"/>
  <c r="AC165" i="11" s="1"/>
  <c r="T165" i="10"/>
  <c r="R165" i="10" s="1"/>
  <c r="T166" i="10"/>
  <c r="AE167" i="11" s="1"/>
  <c r="AC169" i="11"/>
  <c r="T170" i="10"/>
  <c r="R170" i="10" s="1"/>
  <c r="AC171" i="11" s="1"/>
  <c r="T171" i="10"/>
  <c r="AE172" i="11" s="1"/>
  <c r="T172" i="10"/>
  <c r="R172" i="10" s="1"/>
  <c r="AC173" i="11" s="1"/>
  <c r="T173" i="10"/>
  <c r="R173" i="10" s="1"/>
  <c r="T175" i="10"/>
  <c r="R175" i="10" s="1"/>
  <c r="AC176" i="11" s="1"/>
  <c r="T176" i="10"/>
  <c r="AE177" i="11" s="1"/>
  <c r="T178" i="10"/>
  <c r="R178" i="10" s="1"/>
  <c r="AC179" i="11" s="1"/>
  <c r="T179" i="10"/>
  <c r="R179" i="10" s="1"/>
  <c r="AC180" i="11" s="1"/>
  <c r="T180" i="10"/>
  <c r="R180" i="10" s="1"/>
  <c r="AC181" i="11" s="1"/>
  <c r="T181" i="10"/>
  <c r="R181" i="10" s="1"/>
  <c r="AC182" i="11" s="1"/>
  <c r="T182" i="10"/>
  <c r="S182" i="10" s="1"/>
  <c r="AD183" i="11" s="1"/>
  <c r="T187" i="10"/>
  <c r="R187" i="10" s="1"/>
  <c r="AC188" i="11" s="1"/>
  <c r="S48" i="10"/>
  <c r="AD49" i="11" s="1"/>
  <c r="S56" i="10"/>
  <c r="AD57" i="11" s="1"/>
  <c r="H11" i="10"/>
  <c r="H153" i="10"/>
  <c r="H39" i="10"/>
  <c r="H149" i="10"/>
  <c r="H26" i="10"/>
  <c r="H188" i="10"/>
  <c r="F11" i="10"/>
  <c r="F153" i="10"/>
  <c r="F39" i="10"/>
  <c r="F149" i="10"/>
  <c r="F26" i="10"/>
  <c r="F188" i="10"/>
  <c r="G11" i="10"/>
  <c r="G153" i="10"/>
  <c r="G39" i="10"/>
  <c r="G149" i="10"/>
  <c r="G26" i="10"/>
  <c r="G188" i="10"/>
  <c r="E11" i="10"/>
  <c r="C52" i="29"/>
  <c r="E153" i="10"/>
  <c r="C54" i="29" s="1"/>
  <c r="E39" i="10"/>
  <c r="C51" i="29" s="1"/>
  <c r="E149" i="10"/>
  <c r="C53" i="29" s="1"/>
  <c r="C50" i="29"/>
  <c r="E26" i="10"/>
  <c r="C49" i="29" s="1"/>
  <c r="E188" i="10"/>
  <c r="C55" i="29" s="1"/>
  <c r="D11" i="10"/>
  <c r="D153" i="10"/>
  <c r="D39" i="10"/>
  <c r="B51" i="29" s="1"/>
  <c r="D149" i="10"/>
  <c r="B53" i="29" s="1"/>
  <c r="B55" i="29"/>
  <c r="F49" i="35"/>
  <c r="C49" i="35"/>
  <c r="E49" i="35" s="1"/>
  <c r="D49" i="35"/>
  <c r="B49" i="35"/>
  <c r="T82" i="2"/>
  <c r="T178" i="2"/>
  <c r="J33" i="29"/>
  <c r="B74" i="11"/>
  <c r="B45" i="11"/>
  <c r="AE74" i="11"/>
  <c r="AD74" i="11"/>
  <c r="AC74" i="11"/>
  <c r="B170" i="11"/>
  <c r="A159" i="12"/>
  <c r="B159" i="11"/>
  <c r="I38" i="30"/>
  <c r="H38" i="30"/>
  <c r="G38" i="30"/>
  <c r="F38" i="30"/>
  <c r="E38" i="30"/>
  <c r="D38" i="30"/>
  <c r="C38" i="30"/>
  <c r="B38" i="30"/>
  <c r="I37" i="30"/>
  <c r="H37" i="30"/>
  <c r="G37" i="30"/>
  <c r="F37" i="30"/>
  <c r="E37" i="30"/>
  <c r="D37" i="30"/>
  <c r="C37" i="30"/>
  <c r="B37" i="30"/>
  <c r="I36" i="30"/>
  <c r="H36" i="30"/>
  <c r="G36" i="30"/>
  <c r="F36" i="30"/>
  <c r="E36" i="30"/>
  <c r="D36" i="30"/>
  <c r="C36" i="30"/>
  <c r="B36" i="30"/>
  <c r="I35" i="30"/>
  <c r="H35" i="30"/>
  <c r="G35" i="30"/>
  <c r="F35" i="30"/>
  <c r="E35" i="30"/>
  <c r="D35" i="30"/>
  <c r="C35" i="30"/>
  <c r="B35" i="30"/>
  <c r="B38" i="11"/>
  <c r="J101" i="18"/>
  <c r="H101" i="18"/>
  <c r="G101" i="18"/>
  <c r="E101" i="18"/>
  <c r="D101" i="18"/>
  <c r="C101" i="18"/>
  <c r="B128" i="11"/>
  <c r="E99" i="18"/>
  <c r="D99" i="18"/>
  <c r="C99" i="18"/>
  <c r="B122" i="11"/>
  <c r="J96" i="18"/>
  <c r="H96" i="18"/>
  <c r="E96" i="18"/>
  <c r="D96" i="18"/>
  <c r="C96" i="18"/>
  <c r="B109" i="11"/>
  <c r="B101" i="11"/>
  <c r="G71" i="18"/>
  <c r="G72" i="18"/>
  <c r="G74" i="18"/>
  <c r="G79" i="18"/>
  <c r="G80" i="18"/>
  <c r="G81" i="18"/>
  <c r="G82" i="18"/>
  <c r="G84" i="18"/>
  <c r="G89" i="18"/>
  <c r="G90" i="18"/>
  <c r="G105" i="18"/>
  <c r="G109" i="18"/>
  <c r="G111" i="18"/>
  <c r="G112" i="18"/>
  <c r="G44" i="18"/>
  <c r="G45" i="18"/>
  <c r="G46" i="18"/>
  <c r="G47" i="18"/>
  <c r="G9" i="18"/>
  <c r="G11" i="18"/>
  <c r="G12" i="18"/>
  <c r="G13" i="18"/>
  <c r="G14" i="18"/>
  <c r="G17" i="18"/>
  <c r="G18" i="18"/>
  <c r="G19" i="18"/>
  <c r="G20" i="18"/>
  <c r="G22" i="18"/>
  <c r="G23" i="18"/>
  <c r="G24" i="18"/>
  <c r="G25" i="18"/>
  <c r="G26" i="18"/>
  <c r="G28" i="18"/>
  <c r="G29" i="18"/>
  <c r="G30" i="18"/>
  <c r="G31" i="18"/>
  <c r="G32" i="18"/>
  <c r="G33" i="18"/>
  <c r="G34" i="18"/>
  <c r="G40" i="18"/>
  <c r="H71" i="18"/>
  <c r="H72" i="18"/>
  <c r="H74" i="18"/>
  <c r="H79" i="18"/>
  <c r="H80" i="18"/>
  <c r="H81" i="18"/>
  <c r="H82" i="18"/>
  <c r="H84" i="18"/>
  <c r="H89" i="18"/>
  <c r="H90" i="18"/>
  <c r="H105" i="18"/>
  <c r="H109" i="18"/>
  <c r="H111" i="18"/>
  <c r="H112" i="18"/>
  <c r="H44" i="18"/>
  <c r="H45" i="18"/>
  <c r="H46" i="18"/>
  <c r="H47" i="18"/>
  <c r="H48" i="18"/>
  <c r="H9" i="18"/>
  <c r="H11" i="18"/>
  <c r="H12" i="18"/>
  <c r="H13" i="18"/>
  <c r="H14" i="18"/>
  <c r="H15" i="18"/>
  <c r="H17" i="18"/>
  <c r="H18" i="18"/>
  <c r="H19" i="18"/>
  <c r="H20" i="18"/>
  <c r="H22" i="18"/>
  <c r="H23" i="18"/>
  <c r="H24" i="18"/>
  <c r="H25" i="18"/>
  <c r="H26" i="18"/>
  <c r="H28" i="18"/>
  <c r="H29" i="18"/>
  <c r="H30" i="18"/>
  <c r="H31" i="18"/>
  <c r="H32" i="18"/>
  <c r="H33" i="18"/>
  <c r="H34" i="18"/>
  <c r="H40" i="18"/>
  <c r="D71" i="18"/>
  <c r="D72" i="18"/>
  <c r="D74" i="18"/>
  <c r="D79" i="18"/>
  <c r="D80" i="18"/>
  <c r="D81" i="18"/>
  <c r="D82" i="18"/>
  <c r="D84" i="18"/>
  <c r="D89" i="18"/>
  <c r="D90" i="18"/>
  <c r="D105" i="18"/>
  <c r="D109" i="18"/>
  <c r="D111" i="18"/>
  <c r="D112" i="18"/>
  <c r="D44" i="18"/>
  <c r="D45" i="18"/>
  <c r="D46" i="18"/>
  <c r="D47" i="18"/>
  <c r="D9" i="18"/>
  <c r="D11" i="18"/>
  <c r="D12" i="18"/>
  <c r="D14" i="18"/>
  <c r="D15" i="18"/>
  <c r="D17" i="18"/>
  <c r="D18" i="18"/>
  <c r="D19" i="18"/>
  <c r="D20" i="18"/>
  <c r="D22" i="18"/>
  <c r="D23" i="18"/>
  <c r="D24" i="18"/>
  <c r="D25" i="18"/>
  <c r="D26" i="18"/>
  <c r="D28" i="18"/>
  <c r="D29" i="18"/>
  <c r="D30" i="18"/>
  <c r="D31" i="18"/>
  <c r="D32" i="18"/>
  <c r="D33" i="18"/>
  <c r="D34" i="18"/>
  <c r="D40" i="18"/>
  <c r="J89" i="18"/>
  <c r="E89" i="18"/>
  <c r="C89" i="18"/>
  <c r="B79" i="11"/>
  <c r="B73" i="11"/>
  <c r="J84" i="18"/>
  <c r="E84" i="18"/>
  <c r="C84" i="18"/>
  <c r="B63" i="11"/>
  <c r="B60" i="11"/>
  <c r="C82" i="18"/>
  <c r="E82" i="18"/>
  <c r="J82" i="18"/>
  <c r="J81" i="18"/>
  <c r="E81" i="18"/>
  <c r="C81" i="18"/>
  <c r="C80" i="18"/>
  <c r="E80" i="18"/>
  <c r="J80" i="18"/>
  <c r="B59" i="11"/>
  <c r="G12" i="29"/>
  <c r="G15" i="29"/>
  <c r="G14" i="29"/>
  <c r="G17" i="29"/>
  <c r="G9" i="29"/>
  <c r="G13" i="29"/>
  <c r="G11" i="29"/>
  <c r="D41" i="6"/>
  <c r="D40" i="6"/>
  <c r="D42" i="6" s="1"/>
  <c r="D36" i="6"/>
  <c r="D35" i="6"/>
  <c r="D31" i="6"/>
  <c r="D32" i="6" s="1"/>
  <c r="D26" i="6"/>
  <c r="D15" i="6"/>
  <c r="D16" i="6"/>
  <c r="D17" i="6"/>
  <c r="D18" i="6"/>
  <c r="D19" i="6"/>
  <c r="D20" i="6"/>
  <c r="D21" i="6"/>
  <c r="D22" i="6"/>
  <c r="D23" i="6"/>
  <c r="D24" i="6"/>
  <c r="D25" i="6"/>
  <c r="D14" i="6"/>
  <c r="Y42" i="5"/>
  <c r="Y37" i="5"/>
  <c r="Y32" i="5"/>
  <c r="A170" i="3"/>
  <c r="R170" i="1"/>
  <c r="P170" i="1" s="1"/>
  <c r="AB170" i="2" s="1"/>
  <c r="Q170" i="1"/>
  <c r="AC170" i="2" s="1"/>
  <c r="AE170" i="2"/>
  <c r="AF170" i="2"/>
  <c r="AK170" i="2"/>
  <c r="D152" i="3"/>
  <c r="D166" i="3" s="1"/>
  <c r="G39" i="29"/>
  <c r="S152" i="3"/>
  <c r="S166" i="3" s="1"/>
  <c r="F39" i="29"/>
  <c r="W152" i="2"/>
  <c r="W166" i="2" s="1"/>
  <c r="Q152" i="1"/>
  <c r="AC153" i="2"/>
  <c r="AC154" i="2"/>
  <c r="R152" i="1"/>
  <c r="R166" i="1" s="1"/>
  <c r="AD153" i="2"/>
  <c r="AE152" i="2"/>
  <c r="AE166" i="2" s="1"/>
  <c r="AF158" i="2"/>
  <c r="AK158" i="2"/>
  <c r="D145" i="3"/>
  <c r="D146" i="3"/>
  <c r="D147" i="3"/>
  <c r="A147" i="3"/>
  <c r="A147" i="2"/>
  <c r="AK147" i="2"/>
  <c r="AF147" i="2"/>
  <c r="AE147" i="2"/>
  <c r="AB147" i="2"/>
  <c r="AC147" i="2"/>
  <c r="W147" i="2"/>
  <c r="AB116" i="2"/>
  <c r="AC116" i="2"/>
  <c r="P117" i="1"/>
  <c r="Q117" i="1"/>
  <c r="P118" i="1"/>
  <c r="AB118" i="2" s="1"/>
  <c r="Q118" i="1"/>
  <c r="AC118" i="2" s="1"/>
  <c r="P144" i="1"/>
  <c r="Q144" i="1"/>
  <c r="AC144" i="2" s="1"/>
  <c r="AB145" i="2"/>
  <c r="AC145" i="2"/>
  <c r="AB146" i="2"/>
  <c r="AC146" i="2"/>
  <c r="AK117" i="2"/>
  <c r="AK134" i="2"/>
  <c r="AK135" i="2"/>
  <c r="AF135" i="2"/>
  <c r="AE135" i="2"/>
  <c r="AD135" i="2"/>
  <c r="Q135" i="1"/>
  <c r="AC135" i="2" s="1"/>
  <c r="A135" i="2"/>
  <c r="E82" i="3"/>
  <c r="F82" i="3"/>
  <c r="G82" i="3"/>
  <c r="H82" i="3"/>
  <c r="I82" i="3"/>
  <c r="J82" i="3"/>
  <c r="K82" i="3"/>
  <c r="L82" i="3"/>
  <c r="M82" i="3"/>
  <c r="N82" i="3"/>
  <c r="O82" i="3"/>
  <c r="P82" i="3"/>
  <c r="Q82" i="3"/>
  <c r="R82" i="3"/>
  <c r="W55" i="2"/>
  <c r="W71" i="2" s="1"/>
  <c r="D36" i="3"/>
  <c r="D38" i="3"/>
  <c r="D39" i="3"/>
  <c r="D40" i="3"/>
  <c r="D41" i="3"/>
  <c r="D42" i="3"/>
  <c r="D43" i="3"/>
  <c r="D44" i="3"/>
  <c r="D45" i="3"/>
  <c r="D46" i="3"/>
  <c r="D47" i="3"/>
  <c r="D48" i="3"/>
  <c r="D49" i="3"/>
  <c r="D35" i="3"/>
  <c r="A157" i="12"/>
  <c r="A181" i="12"/>
  <c r="A172" i="12"/>
  <c r="A167" i="12"/>
  <c r="A119" i="12"/>
  <c r="A120" i="12"/>
  <c r="A83" i="12"/>
  <c r="A73" i="12"/>
  <c r="A60" i="12"/>
  <c r="B121" i="11"/>
  <c r="AC121" i="11"/>
  <c r="AD121" i="11"/>
  <c r="AE121" i="11"/>
  <c r="AF121" i="11"/>
  <c r="AG121" i="11"/>
  <c r="AL121" i="11"/>
  <c r="B166" i="11"/>
  <c r="B160" i="11"/>
  <c r="AC160" i="11"/>
  <c r="AD160" i="11"/>
  <c r="AE160" i="11"/>
  <c r="AF160" i="11"/>
  <c r="AG160" i="11"/>
  <c r="AL160" i="11"/>
  <c r="J50" i="29"/>
  <c r="S27" i="11"/>
  <c r="S40" i="11"/>
  <c r="T27" i="11"/>
  <c r="T40" i="11"/>
  <c r="U27" i="11"/>
  <c r="U40" i="11"/>
  <c r="V27" i="11"/>
  <c r="V40" i="11"/>
  <c r="B184" i="11"/>
  <c r="AC184" i="11"/>
  <c r="AD184" i="11"/>
  <c r="AE184" i="11"/>
  <c r="AF184" i="11"/>
  <c r="AG184" i="11"/>
  <c r="AL184" i="11"/>
  <c r="B175" i="11"/>
  <c r="AC175" i="11"/>
  <c r="AD175" i="11"/>
  <c r="AE175" i="11"/>
  <c r="AF175" i="11"/>
  <c r="AG175" i="11"/>
  <c r="AL175" i="11"/>
  <c r="AC170" i="11"/>
  <c r="AD170" i="11"/>
  <c r="AE170" i="11"/>
  <c r="AF170" i="11"/>
  <c r="AG170" i="11"/>
  <c r="AL170" i="11"/>
  <c r="AC84" i="11"/>
  <c r="AD84" i="11"/>
  <c r="AE84" i="11"/>
  <c r="AF84" i="11"/>
  <c r="AG84" i="11"/>
  <c r="AL84" i="11"/>
  <c r="B84" i="11"/>
  <c r="D27" i="11"/>
  <c r="E27" i="11"/>
  <c r="F27" i="11"/>
  <c r="G27" i="11"/>
  <c r="H27" i="11"/>
  <c r="I27" i="11"/>
  <c r="J27" i="11"/>
  <c r="K27" i="11"/>
  <c r="L27" i="11"/>
  <c r="M27" i="11"/>
  <c r="N27" i="11"/>
  <c r="O27" i="11"/>
  <c r="P27" i="11"/>
  <c r="Q27" i="11"/>
  <c r="R27" i="11"/>
  <c r="B140" i="11"/>
  <c r="D155" i="12"/>
  <c r="D38" i="12"/>
  <c r="U38" i="12" s="1"/>
  <c r="A55" i="3"/>
  <c r="A19" i="18"/>
  <c r="A20" i="18"/>
  <c r="A23" i="18"/>
  <c r="A18" i="18"/>
  <c r="A22" i="18"/>
  <c r="A32" i="18"/>
  <c r="A34" i="18"/>
  <c r="A12" i="18"/>
  <c r="A11" i="18"/>
  <c r="A15" i="18"/>
  <c r="A36" i="6"/>
  <c r="A35" i="6"/>
  <c r="A31" i="6"/>
  <c r="A30" i="6"/>
  <c r="A15" i="6"/>
  <c r="A16" i="6"/>
  <c r="A17" i="6"/>
  <c r="A18" i="6"/>
  <c r="A19" i="6"/>
  <c r="A20" i="6"/>
  <c r="A21" i="6"/>
  <c r="A22" i="6"/>
  <c r="A23" i="6"/>
  <c r="A24" i="6"/>
  <c r="A25" i="6"/>
  <c r="A26" i="6"/>
  <c r="A14" i="6"/>
  <c r="A10" i="6"/>
  <c r="A40" i="5"/>
  <c r="A41" i="5"/>
  <c r="A36" i="5"/>
  <c r="A35" i="5"/>
  <c r="A31" i="5"/>
  <c r="A30" i="5"/>
  <c r="A15" i="5"/>
  <c r="A16" i="5"/>
  <c r="A17" i="5"/>
  <c r="A18" i="5"/>
  <c r="A19" i="5"/>
  <c r="A20" i="5"/>
  <c r="A21" i="5"/>
  <c r="A22" i="5"/>
  <c r="A23" i="5"/>
  <c r="A24" i="5"/>
  <c r="A25" i="5"/>
  <c r="A26" i="5"/>
  <c r="A14" i="5"/>
  <c r="A10" i="5"/>
  <c r="C37" i="29"/>
  <c r="B37" i="29"/>
  <c r="I6" i="27"/>
  <c r="H6" i="27"/>
  <c r="E71" i="18"/>
  <c r="E72" i="18"/>
  <c r="J18" i="18"/>
  <c r="B19" i="18"/>
  <c r="C18" i="18"/>
  <c r="E29" i="16"/>
  <c r="F29" i="16" s="1"/>
  <c r="E28" i="16"/>
  <c r="E27" i="16"/>
  <c r="E26" i="16"/>
  <c r="E25" i="16"/>
  <c r="E24" i="16"/>
  <c r="E23" i="16"/>
  <c r="E22" i="16"/>
  <c r="E21" i="16"/>
  <c r="F21" i="16" s="1"/>
  <c r="E20" i="16"/>
  <c r="H6" i="30" s="1"/>
  <c r="E19" i="16"/>
  <c r="E18" i="16"/>
  <c r="E17" i="16"/>
  <c r="E14" i="16"/>
  <c r="E12" i="16"/>
  <c r="E13" i="16"/>
  <c r="E11" i="16"/>
  <c r="I7" i="31" s="1"/>
  <c r="E10" i="16"/>
  <c r="E9" i="16"/>
  <c r="E8" i="16"/>
  <c r="E7" i="16"/>
  <c r="N11" i="14"/>
  <c r="N9" i="32" s="1"/>
  <c r="I11" i="14"/>
  <c r="D11" i="14"/>
  <c r="D9" i="32" s="1"/>
  <c r="AE131" i="2"/>
  <c r="AE132" i="2"/>
  <c r="AE133" i="2"/>
  <c r="AE134" i="2"/>
  <c r="AE136" i="2"/>
  <c r="AE137" i="2"/>
  <c r="AE138" i="2"/>
  <c r="AE139" i="2"/>
  <c r="AE140" i="2"/>
  <c r="A155" i="12"/>
  <c r="A156" i="12"/>
  <c r="A158" i="12"/>
  <c r="A160" i="12"/>
  <c r="A161" i="12"/>
  <c r="A162" i="12"/>
  <c r="A163" i="12"/>
  <c r="A164" i="12"/>
  <c r="A165" i="12"/>
  <c r="A166" i="12"/>
  <c r="A168" i="12"/>
  <c r="A169" i="12"/>
  <c r="A170" i="12"/>
  <c r="A171" i="12"/>
  <c r="A173" i="12"/>
  <c r="A174" i="12"/>
  <c r="A175" i="12"/>
  <c r="A176" i="12"/>
  <c r="A177" i="12"/>
  <c r="A178" i="12"/>
  <c r="A179" i="12"/>
  <c r="A182" i="12"/>
  <c r="A184" i="12"/>
  <c r="A185" i="12"/>
  <c r="B158" i="11"/>
  <c r="B161" i="11"/>
  <c r="B162" i="11"/>
  <c r="B163" i="11"/>
  <c r="B164" i="11"/>
  <c r="B165" i="11"/>
  <c r="B167" i="11"/>
  <c r="B168" i="11"/>
  <c r="B169" i="11"/>
  <c r="B171" i="11"/>
  <c r="B172" i="11"/>
  <c r="B173" i="11"/>
  <c r="B174" i="11"/>
  <c r="B176" i="11"/>
  <c r="B177" i="11"/>
  <c r="B178" i="11"/>
  <c r="B179" i="11"/>
  <c r="B180" i="11"/>
  <c r="B181" i="11"/>
  <c r="B182" i="11"/>
  <c r="B187" i="11"/>
  <c r="B188" i="11"/>
  <c r="Z28" i="11"/>
  <c r="AA28" i="11"/>
  <c r="Z29" i="11"/>
  <c r="AA29" i="11"/>
  <c r="Z36" i="11"/>
  <c r="AA36" i="11"/>
  <c r="Z37" i="11"/>
  <c r="AA37" i="11"/>
  <c r="Z41" i="11"/>
  <c r="AA41" i="11"/>
  <c r="Z42" i="11"/>
  <c r="AA42" i="11"/>
  <c r="AA144" i="11"/>
  <c r="Z151" i="11"/>
  <c r="AA151" i="11"/>
  <c r="Z152" i="11"/>
  <c r="AA152" i="11"/>
  <c r="Z155" i="11"/>
  <c r="AA155" i="11"/>
  <c r="Z156" i="11"/>
  <c r="AA156" i="11"/>
  <c r="Z190" i="11"/>
  <c r="AA190" i="11"/>
  <c r="D13" i="12"/>
  <c r="Z178" i="2"/>
  <c r="AA178" i="2"/>
  <c r="Z82" i="2"/>
  <c r="AA82" i="2"/>
  <c r="AG21" i="11"/>
  <c r="AG22" i="11"/>
  <c r="AG23" i="11"/>
  <c r="AG24" i="11"/>
  <c r="AG25" i="11"/>
  <c r="AG26" i="11"/>
  <c r="W21" i="11"/>
  <c r="W22" i="11"/>
  <c r="W23" i="11"/>
  <c r="W24" i="11"/>
  <c r="W25" i="11"/>
  <c r="W26" i="11"/>
  <c r="AF39" i="2"/>
  <c r="W36" i="2"/>
  <c r="W38" i="2"/>
  <c r="W39" i="2"/>
  <c r="W40" i="2"/>
  <c r="W41" i="2"/>
  <c r="W42" i="2"/>
  <c r="W43" i="2"/>
  <c r="W44" i="2"/>
  <c r="W45" i="2"/>
  <c r="W46" i="2"/>
  <c r="W47" i="2"/>
  <c r="W48" i="2"/>
  <c r="AF36" i="2"/>
  <c r="AF38" i="2"/>
  <c r="AF40" i="2"/>
  <c r="AF41" i="2"/>
  <c r="AF42" i="2"/>
  <c r="AF43" i="2"/>
  <c r="AF44" i="2"/>
  <c r="AF45" i="2"/>
  <c r="AF46" i="2"/>
  <c r="AF47" i="2"/>
  <c r="AF48" i="2"/>
  <c r="AF49" i="2"/>
  <c r="Q36" i="1"/>
  <c r="AC36" i="2" s="1"/>
  <c r="R36" i="1"/>
  <c r="AD36" i="2" s="1"/>
  <c r="Q38" i="1"/>
  <c r="AC38" i="2" s="1"/>
  <c r="R38" i="1"/>
  <c r="Q39" i="1"/>
  <c r="AC39" i="2" s="1"/>
  <c r="R39" i="1"/>
  <c r="Q40" i="1"/>
  <c r="AC40" i="2" s="1"/>
  <c r="R40" i="1"/>
  <c r="Q41" i="1"/>
  <c r="AC41" i="2" s="1"/>
  <c r="R41" i="1"/>
  <c r="Q42" i="1"/>
  <c r="AC42" i="2" s="1"/>
  <c r="R42" i="1"/>
  <c r="Q44" i="1"/>
  <c r="AC44" i="2" s="1"/>
  <c r="R44" i="1"/>
  <c r="Q45" i="1"/>
  <c r="AC45" i="2" s="1"/>
  <c r="R45" i="1"/>
  <c r="Q46" i="1"/>
  <c r="AC46" i="2" s="1"/>
  <c r="R46" i="1"/>
  <c r="Q47" i="1"/>
  <c r="AC47" i="2" s="1"/>
  <c r="R47" i="1"/>
  <c r="Q48" i="1"/>
  <c r="AC48" i="2" s="1"/>
  <c r="R48" i="1"/>
  <c r="Q49" i="1"/>
  <c r="AC49" i="2" s="1"/>
  <c r="R49" i="1"/>
  <c r="Q51" i="1"/>
  <c r="AC51" i="2" s="1"/>
  <c r="R51" i="1"/>
  <c r="S79" i="3"/>
  <c r="AE79" i="2"/>
  <c r="AF79" i="2"/>
  <c r="AK79" i="2"/>
  <c r="Q78" i="1"/>
  <c r="AC79" i="2" s="1"/>
  <c r="R78" i="1"/>
  <c r="Q80" i="1"/>
  <c r="R80" i="1"/>
  <c r="P80" i="1" s="1"/>
  <c r="S110" i="3"/>
  <c r="A85" i="3"/>
  <c r="W85" i="2"/>
  <c r="W110" i="2" s="1"/>
  <c r="AE85" i="2"/>
  <c r="AF85" i="2"/>
  <c r="AK85" i="2"/>
  <c r="AE86" i="2"/>
  <c r="AF86" i="2"/>
  <c r="AK86" i="2"/>
  <c r="AE88" i="2"/>
  <c r="AF88" i="2"/>
  <c r="AK88" i="2"/>
  <c r="AE90" i="2"/>
  <c r="AF90" i="2"/>
  <c r="AK90" i="2"/>
  <c r="AE91" i="2"/>
  <c r="AF91" i="2"/>
  <c r="AK91" i="2"/>
  <c r="AE94" i="2"/>
  <c r="AF94" i="2"/>
  <c r="AK94" i="2"/>
  <c r="AE96" i="2"/>
  <c r="AK96" i="2"/>
  <c r="AE97" i="2"/>
  <c r="AK97" i="2"/>
  <c r="AE98" i="2"/>
  <c r="AF98" i="2"/>
  <c r="AK98" i="2"/>
  <c r="AE99" i="2"/>
  <c r="AF99" i="2"/>
  <c r="AK99" i="2"/>
  <c r="AE100" i="2"/>
  <c r="AF100" i="2"/>
  <c r="AK100" i="2"/>
  <c r="AE101" i="2"/>
  <c r="AF101" i="2"/>
  <c r="AK101" i="2"/>
  <c r="AE103" i="2"/>
  <c r="AF103" i="2"/>
  <c r="AK103" i="2"/>
  <c r="AE104" i="2"/>
  <c r="AF104" i="2"/>
  <c r="AK104" i="2"/>
  <c r="AE105" i="2"/>
  <c r="AF105" i="2"/>
  <c r="AK105" i="2"/>
  <c r="AE106" i="2"/>
  <c r="AF106" i="2"/>
  <c r="AK106" i="2"/>
  <c r="AE108" i="2"/>
  <c r="AF108" i="2"/>
  <c r="AK108" i="2"/>
  <c r="A85" i="2"/>
  <c r="Q85" i="1"/>
  <c r="R85" i="1"/>
  <c r="P85" i="1" s="1"/>
  <c r="AE114" i="2"/>
  <c r="AF114" i="2"/>
  <c r="AK114" i="2"/>
  <c r="AE116" i="2"/>
  <c r="AF116" i="2"/>
  <c r="AK116" i="2"/>
  <c r="AE117" i="2"/>
  <c r="AF117" i="2"/>
  <c r="AE118" i="2"/>
  <c r="AF118" i="2"/>
  <c r="AK118" i="2"/>
  <c r="AE120" i="2"/>
  <c r="AF120" i="2"/>
  <c r="AK120" i="2"/>
  <c r="AB121" i="2"/>
  <c r="AC121" i="2"/>
  <c r="AD121" i="2"/>
  <c r="AE121" i="2"/>
  <c r="AF121" i="2"/>
  <c r="AK121" i="2"/>
  <c r="AE123" i="2"/>
  <c r="AF123" i="2"/>
  <c r="AK123" i="2"/>
  <c r="AE124" i="2"/>
  <c r="AF124" i="2"/>
  <c r="AK124" i="2"/>
  <c r="AE125" i="2"/>
  <c r="AF125" i="2"/>
  <c r="AK125" i="2"/>
  <c r="AE126" i="2"/>
  <c r="AF126" i="2"/>
  <c r="AK126" i="2"/>
  <c r="AE127" i="2"/>
  <c r="AF127" i="2"/>
  <c r="AK127" i="2"/>
  <c r="AE129" i="2"/>
  <c r="AF129" i="2"/>
  <c r="AK129" i="2"/>
  <c r="AE130" i="2"/>
  <c r="AF130" i="2"/>
  <c r="AK130" i="2"/>
  <c r="AF131" i="2"/>
  <c r="AK131" i="2"/>
  <c r="AF132" i="2"/>
  <c r="AK132" i="2"/>
  <c r="AF133" i="2"/>
  <c r="AK133" i="2"/>
  <c r="AF134" i="2"/>
  <c r="AF136" i="2"/>
  <c r="AK136" i="2"/>
  <c r="AF137" i="2"/>
  <c r="AK137" i="2"/>
  <c r="AF138" i="2"/>
  <c r="AK138" i="2"/>
  <c r="AF139" i="2"/>
  <c r="AK139" i="2"/>
  <c r="AB140" i="2"/>
  <c r="AC140" i="2"/>
  <c r="AD140" i="2"/>
  <c r="AF140" i="2"/>
  <c r="AK140" i="2"/>
  <c r="AG141" i="2"/>
  <c r="AH141" i="2"/>
  <c r="R141" i="2"/>
  <c r="G37" i="29"/>
  <c r="E141" i="3"/>
  <c r="F141" i="3"/>
  <c r="A139" i="2"/>
  <c r="A140" i="2"/>
  <c r="AF159" i="2"/>
  <c r="AK159" i="2"/>
  <c r="B39" i="29"/>
  <c r="C41" i="29"/>
  <c r="D208" i="1"/>
  <c r="E208" i="1"/>
  <c r="F208" i="1"/>
  <c r="G208" i="1"/>
  <c r="H208" i="1"/>
  <c r="I208" i="1"/>
  <c r="J208" i="1"/>
  <c r="K208" i="1"/>
  <c r="L208" i="1"/>
  <c r="M208" i="1"/>
  <c r="N208" i="1"/>
  <c r="O208" i="1"/>
  <c r="B41" i="29"/>
  <c r="C211" i="2"/>
  <c r="D211" i="2"/>
  <c r="E211" i="2"/>
  <c r="P211" i="2"/>
  <c r="R211" i="2"/>
  <c r="G41" i="29"/>
  <c r="E208" i="3"/>
  <c r="F208" i="3"/>
  <c r="G208" i="3"/>
  <c r="H208" i="3"/>
  <c r="I208" i="3"/>
  <c r="J208" i="3"/>
  <c r="K208" i="3"/>
  <c r="L208" i="3"/>
  <c r="M208" i="3"/>
  <c r="N208" i="3"/>
  <c r="O208" i="3"/>
  <c r="P208" i="3"/>
  <c r="Q208" i="3"/>
  <c r="R208" i="3"/>
  <c r="R179" i="1"/>
  <c r="AD182" i="2" s="1"/>
  <c r="R180" i="1"/>
  <c r="AD183" i="2" s="1"/>
  <c r="R181" i="1"/>
  <c r="AD184" i="2" s="1"/>
  <c r="R182" i="1"/>
  <c r="AD185" i="2" s="1"/>
  <c r="R183" i="1"/>
  <c r="AD186" i="2" s="1"/>
  <c r="Z42" i="5"/>
  <c r="Z37" i="5"/>
  <c r="Z32" i="5"/>
  <c r="Z27" i="5"/>
  <c r="C16" i="29"/>
  <c r="B16" i="29"/>
  <c r="O32" i="13"/>
  <c r="O33" i="13"/>
  <c r="N33" i="13"/>
  <c r="N32" i="13"/>
  <c r="O49" i="13"/>
  <c r="O50" i="13"/>
  <c r="O51" i="13"/>
  <c r="O52" i="13"/>
  <c r="O55" i="13"/>
  <c r="O54" i="13"/>
  <c r="O53" i="13"/>
  <c r="O56" i="13"/>
  <c r="O48" i="13"/>
  <c r="O40" i="13"/>
  <c r="O41" i="13"/>
  <c r="O42" i="13"/>
  <c r="O45" i="13"/>
  <c r="O44" i="13"/>
  <c r="O43" i="13"/>
  <c r="O46" i="13"/>
  <c r="O39" i="13"/>
  <c r="O28" i="13"/>
  <c r="O29" i="13"/>
  <c r="O30" i="13"/>
  <c r="O31" i="13"/>
  <c r="O35" i="13"/>
  <c r="O34" i="13"/>
  <c r="O24" i="13"/>
  <c r="O23" i="13"/>
  <c r="O22" i="13"/>
  <c r="O21" i="13"/>
  <c r="O20" i="13"/>
  <c r="K31" i="30"/>
  <c r="XFC12" i="31"/>
  <c r="XFB12" i="31"/>
  <c r="XEZ12" i="31"/>
  <c r="XFA12" i="31"/>
  <c r="XEX12" i="31"/>
  <c r="XEW12" i="31"/>
  <c r="XEU12" i="31"/>
  <c r="XEV12" i="31"/>
  <c r="XES12" i="31"/>
  <c r="XER12" i="31"/>
  <c r="XEQ12" i="31"/>
  <c r="XEP12" i="31"/>
  <c r="XEM12" i="31"/>
  <c r="XEL12" i="31"/>
  <c r="XEJ12" i="31"/>
  <c r="XEK12" i="31"/>
  <c r="XEH12" i="31"/>
  <c r="XEG12" i="31"/>
  <c r="XEE12" i="31"/>
  <c r="XEF12" i="31"/>
  <c r="XEC12" i="31"/>
  <c r="XEB12" i="31"/>
  <c r="XDZ12" i="31"/>
  <c r="XEA12" i="31"/>
  <c r="XDW12" i="31"/>
  <c r="XDV12" i="31"/>
  <c r="XDT12" i="31"/>
  <c r="XDU12" i="31"/>
  <c r="XDR12" i="31"/>
  <c r="XDQ12" i="31"/>
  <c r="XDO12" i="31"/>
  <c r="XDP12" i="31"/>
  <c r="XDM12" i="31"/>
  <c r="XDL12" i="31"/>
  <c r="XDJ12" i="31"/>
  <c r="XDK12" i="31"/>
  <c r="XDG12" i="31"/>
  <c r="XDF12" i="31"/>
  <c r="XDD12" i="31"/>
  <c r="XDE12" i="31"/>
  <c r="XDB12" i="31"/>
  <c r="XDA12" i="31"/>
  <c r="XCY12" i="31"/>
  <c r="XCZ12" i="31"/>
  <c r="XCW12" i="31"/>
  <c r="XCV12" i="31"/>
  <c r="XCT12" i="31"/>
  <c r="XCU12" i="31"/>
  <c r="XCQ12" i="31"/>
  <c r="XCP12" i="31"/>
  <c r="XCO12" i="31"/>
  <c r="XCN12" i="31"/>
  <c r="XCL12" i="31"/>
  <c r="XCK12" i="31"/>
  <c r="XCI12" i="31"/>
  <c r="XCJ12" i="31"/>
  <c r="XCG12" i="31"/>
  <c r="XCF12" i="31"/>
  <c r="XCE12" i="31"/>
  <c r="XCD12" i="31"/>
  <c r="XCA12" i="31"/>
  <c r="XBZ12" i="31"/>
  <c r="XBX12" i="31"/>
  <c r="XBY12" i="31"/>
  <c r="XBV12" i="31"/>
  <c r="XBU12" i="31"/>
  <c r="XBS12" i="31"/>
  <c r="XBT12" i="31"/>
  <c r="XBQ12" i="31"/>
  <c r="XBP12" i="31"/>
  <c r="XBO12" i="31"/>
  <c r="XBN12" i="31"/>
  <c r="XBK12" i="31"/>
  <c r="XBJ12" i="31"/>
  <c r="XBI12" i="31"/>
  <c r="XBH12" i="31"/>
  <c r="XBF12" i="31"/>
  <c r="XBE12" i="31"/>
  <c r="XBC12" i="31"/>
  <c r="XBD12" i="31"/>
  <c r="XBA12" i="31"/>
  <c r="XAZ12" i="31"/>
  <c r="XAX12" i="31"/>
  <c r="XAY12" i="31"/>
  <c r="XAU12" i="31"/>
  <c r="XAT12" i="31"/>
  <c r="XAR12" i="31"/>
  <c r="XAS12" i="31"/>
  <c r="XAP12" i="31"/>
  <c r="XAO12" i="31"/>
  <c r="XAM12" i="31"/>
  <c r="XAN12" i="31"/>
  <c r="XAK12" i="31"/>
  <c r="XAJ12" i="31"/>
  <c r="XAH12" i="31"/>
  <c r="XAI12" i="31"/>
  <c r="XAE12" i="31"/>
  <c r="XAD12" i="31"/>
  <c r="XAB12" i="31"/>
  <c r="XAC12" i="31"/>
  <c r="WZZ12" i="31"/>
  <c r="WZY12" i="31"/>
  <c r="WZX12" i="31"/>
  <c r="WZW12" i="31"/>
  <c r="WZU12" i="31"/>
  <c r="WZT12" i="31"/>
  <c r="WZR12" i="31"/>
  <c r="WZS12" i="31"/>
  <c r="WZO12" i="31"/>
  <c r="WZN12" i="31"/>
  <c r="WZL12" i="31"/>
  <c r="WZM12" i="31"/>
  <c r="WZJ12" i="31"/>
  <c r="WZI12" i="31"/>
  <c r="WZG12" i="31"/>
  <c r="WZH12" i="31"/>
  <c r="WZE12" i="31"/>
  <c r="WZD12" i="31"/>
  <c r="WZB12" i="31"/>
  <c r="WZC12" i="31"/>
  <c r="WYY12" i="31"/>
  <c r="WYX12" i="31"/>
  <c r="WYV12" i="31"/>
  <c r="WYW12" i="31"/>
  <c r="WYT12" i="31"/>
  <c r="WYS12" i="31"/>
  <c r="WYQ12" i="31"/>
  <c r="WYR12" i="31"/>
  <c r="WYO12" i="31"/>
  <c r="WYN12" i="31"/>
  <c r="WYL12" i="31"/>
  <c r="WYM12" i="31"/>
  <c r="WYI12" i="31"/>
  <c r="WYH12" i="31"/>
  <c r="WYF12" i="31"/>
  <c r="WYG12" i="31"/>
  <c r="WYD12" i="31"/>
  <c r="WYE12" i="31" s="1"/>
  <c r="WYC12" i="31"/>
  <c r="WYB12" i="31"/>
  <c r="WYA12" i="31"/>
  <c r="WXY12" i="31"/>
  <c r="WXX12" i="31"/>
  <c r="WXV12" i="31"/>
  <c r="WXW12" i="31"/>
  <c r="WXS12" i="31"/>
  <c r="WXT12" i="31" s="1"/>
  <c r="WXR12" i="31"/>
  <c r="WXQ12" i="31"/>
  <c r="WXP12" i="31"/>
  <c r="WXN12" i="31"/>
  <c r="WXM12" i="31"/>
  <c r="WXK12" i="31"/>
  <c r="WXL12" i="31"/>
  <c r="WXI12" i="31"/>
  <c r="WXH12" i="31"/>
  <c r="WXF12" i="31"/>
  <c r="WXG12" i="31"/>
  <c r="WXC12" i="31"/>
  <c r="WXB12" i="31"/>
  <c r="WWZ12" i="31"/>
  <c r="WXA12" i="31"/>
  <c r="WWX12" i="31"/>
  <c r="WWW12" i="31"/>
  <c r="WWU12" i="31"/>
  <c r="WWV12" i="31"/>
  <c r="WWS12" i="31"/>
  <c r="WWR12" i="31"/>
  <c r="WWP12" i="31"/>
  <c r="WWQ12" i="31"/>
  <c r="WWM12" i="31"/>
  <c r="WWL12" i="31"/>
  <c r="WWJ12" i="31"/>
  <c r="WWK12" i="31"/>
  <c r="WWH12" i="31"/>
  <c r="WWG12" i="31"/>
  <c r="WWE12" i="31"/>
  <c r="WWF12" i="31"/>
  <c r="WWC12" i="31"/>
  <c r="WWB12" i="31"/>
  <c r="WVZ12" i="31"/>
  <c r="WWA12" i="31"/>
  <c r="WVW12" i="31"/>
  <c r="WVV12" i="31"/>
  <c r="WVT12" i="31"/>
  <c r="WVU12" i="31"/>
  <c r="WVR12" i="31"/>
  <c r="WVQ12" i="31"/>
  <c r="WVO12" i="31"/>
  <c r="WVP12" i="31"/>
  <c r="WVM12" i="31"/>
  <c r="WVL12" i="31"/>
  <c r="WVJ12" i="31"/>
  <c r="WVK12" i="31"/>
  <c r="WVG12" i="31"/>
  <c r="WVF12" i="31"/>
  <c r="WVD12" i="31"/>
  <c r="WVE12" i="31"/>
  <c r="WVB12" i="31"/>
  <c r="WVC12" i="31" s="1"/>
  <c r="WVA12" i="31"/>
  <c r="WUY12" i="31"/>
  <c r="WUZ12" i="31"/>
  <c r="WUW12" i="31"/>
  <c r="WUV12" i="31"/>
  <c r="WUT12" i="31"/>
  <c r="WUU12" i="31"/>
  <c r="WUQ12" i="31"/>
  <c r="WUP12" i="31"/>
  <c r="WUN12" i="31"/>
  <c r="WUO12" i="31"/>
  <c r="WUL12" i="31"/>
  <c r="WUK12" i="31"/>
  <c r="WUI12" i="31"/>
  <c r="WUJ12" i="31"/>
  <c r="WUG12" i="31"/>
  <c r="WUF12" i="31"/>
  <c r="WUD12" i="31"/>
  <c r="WUE12" i="31"/>
  <c r="WUA12" i="31"/>
  <c r="WTZ12" i="31"/>
  <c r="WTX12" i="31"/>
  <c r="WTY12" i="31"/>
  <c r="WTV12" i="31"/>
  <c r="WTU12" i="31"/>
  <c r="WTS12" i="31"/>
  <c r="WTT12" i="31"/>
  <c r="WTQ12" i="31"/>
  <c r="WTP12" i="31"/>
  <c r="WTN12" i="31"/>
  <c r="WTO12" i="31"/>
  <c r="WTK12" i="31"/>
  <c r="WTJ12" i="31"/>
  <c r="WTH12" i="31"/>
  <c r="WTI12" i="31"/>
  <c r="WTF12" i="31"/>
  <c r="WTE12" i="31"/>
  <c r="WTC12" i="31"/>
  <c r="WTD12" i="31"/>
  <c r="WTA12" i="31"/>
  <c r="WSZ12" i="31"/>
  <c r="WSX12" i="31"/>
  <c r="WSY12" i="31"/>
  <c r="WSU12" i="31"/>
  <c r="WST12" i="31"/>
  <c r="WSR12" i="31"/>
  <c r="WSS12" i="31"/>
  <c r="WSP12" i="31"/>
  <c r="WSO12" i="31"/>
  <c r="WSM12" i="31"/>
  <c r="WSN12" i="31"/>
  <c r="WSK12" i="31"/>
  <c r="WSJ12" i="31"/>
  <c r="WSH12" i="31"/>
  <c r="WSI12" i="31"/>
  <c r="WSE12" i="31"/>
  <c r="WSD12" i="31"/>
  <c r="WSB12" i="31"/>
  <c r="WSC12" i="31"/>
  <c r="WRZ12" i="31"/>
  <c r="WRY12" i="31"/>
  <c r="WRW12" i="31"/>
  <c r="WRX12" i="31"/>
  <c r="WRU12" i="31"/>
  <c r="WRT12" i="31"/>
  <c r="WRR12" i="31"/>
  <c r="WRS12" i="31"/>
  <c r="WRO12" i="31"/>
  <c r="WRN12" i="31"/>
  <c r="WRM12" i="31"/>
  <c r="WRL12" i="31"/>
  <c r="WRJ12" i="31"/>
  <c r="WRI12" i="31"/>
  <c r="WRG12" i="31"/>
  <c r="WRH12" i="31"/>
  <c r="WRE12" i="31"/>
  <c r="WRD12" i="31"/>
  <c r="WRB12" i="31"/>
  <c r="WRC12" i="31"/>
  <c r="WQY12" i="31"/>
  <c r="WQX12" i="31"/>
  <c r="WQV12" i="31"/>
  <c r="WQW12" i="31"/>
  <c r="WQT12" i="31"/>
  <c r="WQS12" i="31"/>
  <c r="WQQ12" i="31"/>
  <c r="WQR12" i="31"/>
  <c r="WQO12" i="31"/>
  <c r="WQN12" i="31"/>
  <c r="WQL12" i="31"/>
  <c r="WQM12" i="31"/>
  <c r="WQI12" i="31"/>
  <c r="WQH12" i="31"/>
  <c r="WQF12" i="31"/>
  <c r="WQG12" i="31"/>
  <c r="WQD12" i="31"/>
  <c r="WQC12" i="31"/>
  <c r="WQA12" i="31"/>
  <c r="WQB12" i="31"/>
  <c r="WPY12" i="31"/>
  <c r="WPX12" i="31"/>
  <c r="WPV12" i="31"/>
  <c r="WPW12" i="31"/>
  <c r="WPS12" i="31"/>
  <c r="WPR12" i="31"/>
  <c r="WPP12" i="31"/>
  <c r="WPQ12" i="31"/>
  <c r="WPN12" i="31"/>
  <c r="WPM12" i="31"/>
  <c r="WPK12" i="31"/>
  <c r="WPL12" i="31"/>
  <c r="WPI12" i="31"/>
  <c r="WPH12" i="31"/>
  <c r="WPF12" i="31"/>
  <c r="WPG12" i="31"/>
  <c r="WPC12" i="31"/>
  <c r="WPB12" i="31"/>
  <c r="WOZ12" i="31"/>
  <c r="WPA12" i="31"/>
  <c r="WOX12" i="31"/>
  <c r="WOW12" i="31"/>
  <c r="WOU12" i="31"/>
  <c r="WOV12" i="31"/>
  <c r="WOS12" i="31"/>
  <c r="WOR12" i="31"/>
  <c r="WOP12" i="31"/>
  <c r="WOQ12" i="31"/>
  <c r="WOM12" i="31"/>
  <c r="WOL12" i="31"/>
  <c r="WOK12" i="31"/>
  <c r="WOJ12" i="31"/>
  <c r="WOH12" i="31"/>
  <c r="WOG12" i="31"/>
  <c r="WOE12" i="31"/>
  <c r="WOF12" i="31"/>
  <c r="WOC12" i="31"/>
  <c r="WOB12" i="31"/>
  <c r="WNZ12" i="31"/>
  <c r="WOA12" i="31"/>
  <c r="WNW12" i="31"/>
  <c r="WNV12" i="31"/>
  <c r="WNT12" i="31"/>
  <c r="WNU12" i="31"/>
  <c r="WNR12" i="31"/>
  <c r="WNQ12" i="31"/>
  <c r="WNO12" i="31"/>
  <c r="WNP12" i="31"/>
  <c r="WNM12" i="31"/>
  <c r="WNL12" i="31"/>
  <c r="WNJ12" i="31"/>
  <c r="WNK12" i="31"/>
  <c r="WNG12" i="31"/>
  <c r="WNF12" i="31"/>
  <c r="WND12" i="31"/>
  <c r="WNE12" i="31"/>
  <c r="WNB12" i="31"/>
  <c r="WNA12" i="31"/>
  <c r="WMY12" i="31"/>
  <c r="WMZ12" i="31"/>
  <c r="WMW12" i="31"/>
  <c r="WMV12" i="31"/>
  <c r="WMU12" i="31"/>
  <c r="WMT12" i="31"/>
  <c r="WMQ12" i="31"/>
  <c r="WMP12" i="31"/>
  <c r="WMN12" i="31"/>
  <c r="WMO12" i="31"/>
  <c r="WML12" i="31"/>
  <c r="WMK12" i="31"/>
  <c r="WMI12" i="31"/>
  <c r="WMJ12" i="31"/>
  <c r="WMG12" i="31"/>
  <c r="WMF12" i="31"/>
  <c r="WMD12" i="31"/>
  <c r="WME12" i="31"/>
  <c r="WMA12" i="31"/>
  <c r="WLZ12" i="31"/>
  <c r="WLX12" i="31"/>
  <c r="WLY12" i="31"/>
  <c r="WLV12" i="31"/>
  <c r="WLU12" i="31"/>
  <c r="WLS12" i="31"/>
  <c r="WLT12" i="31"/>
  <c r="WLQ12" i="31"/>
  <c r="WLP12" i="31"/>
  <c r="WLN12" i="31"/>
  <c r="WLO12" i="31"/>
  <c r="WLK12" i="31"/>
  <c r="WLJ12" i="31"/>
  <c r="WLH12" i="31"/>
  <c r="WLI12" i="31"/>
  <c r="WLF12" i="31"/>
  <c r="WLE12" i="31"/>
  <c r="WLC12" i="31"/>
  <c r="WLD12" i="31"/>
  <c r="WLA12" i="31"/>
  <c r="WKZ12" i="31"/>
  <c r="WKY12" i="31"/>
  <c r="WKX12" i="31"/>
  <c r="WKU12" i="31"/>
  <c r="WKT12" i="31"/>
  <c r="WKR12" i="31"/>
  <c r="WKS12" i="31"/>
  <c r="WKP12" i="31"/>
  <c r="WKO12" i="31"/>
  <c r="WKN12" i="31"/>
  <c r="WKM12" i="31"/>
  <c r="WKK12" i="31"/>
  <c r="WKJ12" i="31"/>
  <c r="WKH12" i="31"/>
  <c r="WKI12" i="31"/>
  <c r="WKE12" i="31"/>
  <c r="WKD12" i="31"/>
  <c r="WKB12" i="31"/>
  <c r="WKC12" i="31"/>
  <c r="WJZ12" i="31"/>
  <c r="WJY12" i="31"/>
  <c r="WJW12" i="31"/>
  <c r="WJX12" i="31"/>
  <c r="WJU12" i="31"/>
  <c r="WJT12" i="31"/>
  <c r="WJR12" i="31"/>
  <c r="WJS12" i="31"/>
  <c r="WJO12" i="31"/>
  <c r="WJN12" i="31"/>
  <c r="WJL12" i="31"/>
  <c r="WJM12" i="31"/>
  <c r="WJJ12" i="31"/>
  <c r="WJI12" i="31"/>
  <c r="WJG12" i="31"/>
  <c r="WJH12" i="31"/>
  <c r="WJE12" i="31"/>
  <c r="WJD12" i="31"/>
  <c r="WJB12" i="31"/>
  <c r="WJC12" i="31"/>
  <c r="WIY12" i="31"/>
  <c r="WIX12" i="31"/>
  <c r="WIV12" i="31"/>
  <c r="WIW12" i="31"/>
  <c r="WIT12" i="31"/>
  <c r="WIS12" i="31"/>
  <c r="WIQ12" i="31"/>
  <c r="WIR12" i="31"/>
  <c r="WIO12" i="31"/>
  <c r="WIN12" i="31"/>
  <c r="WIL12" i="31"/>
  <c r="WIM12" i="31"/>
  <c r="WII12" i="31"/>
  <c r="WIH12" i="31"/>
  <c r="WIF12" i="31"/>
  <c r="WIG12" i="31"/>
  <c r="WID12" i="31"/>
  <c r="WIC12" i="31"/>
  <c r="WIA12" i="31"/>
  <c r="WIB12" i="31"/>
  <c r="WHY12" i="31"/>
  <c r="WHX12" i="31"/>
  <c r="WHV12" i="31"/>
  <c r="WHW12" i="31"/>
  <c r="WHS12" i="31"/>
  <c r="WHR12" i="31"/>
  <c r="WHP12" i="31"/>
  <c r="WHQ12" i="31"/>
  <c r="WHN12" i="31"/>
  <c r="WHM12" i="31"/>
  <c r="WHK12" i="31"/>
  <c r="WHL12" i="31"/>
  <c r="WHI12" i="31"/>
  <c r="WHH12" i="31"/>
  <c r="WHF12" i="31"/>
  <c r="WHG12" i="31"/>
  <c r="WHC12" i="31"/>
  <c r="WHB12" i="31"/>
  <c r="WGZ12" i="31"/>
  <c r="WHA12" i="31"/>
  <c r="WGX12" i="31"/>
  <c r="WGW12" i="31"/>
  <c r="WGU12" i="31"/>
  <c r="WGV12" i="31"/>
  <c r="WGS12" i="31"/>
  <c r="WGR12" i="31"/>
  <c r="WGP12" i="31"/>
  <c r="WGQ12" i="31"/>
  <c r="WGM12" i="31"/>
  <c r="WGL12" i="31"/>
  <c r="WGJ12" i="31"/>
  <c r="WGK12" i="31"/>
  <c r="WGH12" i="31"/>
  <c r="WGG12" i="31"/>
  <c r="WGE12" i="31"/>
  <c r="WGF12" i="31"/>
  <c r="WGC12" i="31"/>
  <c r="WGB12" i="31"/>
  <c r="WFZ12" i="31"/>
  <c r="WGA12" i="31"/>
  <c r="WFW12" i="31"/>
  <c r="WFV12" i="31"/>
  <c r="WFT12" i="31"/>
  <c r="WFU12" i="31"/>
  <c r="WFR12" i="31"/>
  <c r="WFQ12" i="31"/>
  <c r="WFO12" i="31"/>
  <c r="WFP12" i="31"/>
  <c r="WFM12" i="31"/>
  <c r="WFL12" i="31"/>
  <c r="WFJ12" i="31"/>
  <c r="WFK12" i="31"/>
  <c r="WFG12" i="31"/>
  <c r="WFF12" i="31"/>
  <c r="WFD12" i="31"/>
  <c r="WFE12" i="31"/>
  <c r="WFB12" i="31"/>
  <c r="WFA12" i="31"/>
  <c r="WEY12" i="31"/>
  <c r="WEZ12" i="31"/>
  <c r="WEW12" i="31"/>
  <c r="WEV12" i="31"/>
  <c r="WET12" i="31"/>
  <c r="WEU12" i="31"/>
  <c r="WEQ12" i="31"/>
  <c r="WEP12" i="31"/>
  <c r="WEN12" i="31"/>
  <c r="WEO12" i="31"/>
  <c r="WEL12" i="31"/>
  <c r="WEK12" i="31"/>
  <c r="WEJ12" i="31"/>
  <c r="WEI12" i="31"/>
  <c r="WEG12" i="31"/>
  <c r="WEF12" i="31"/>
  <c r="WED12" i="31"/>
  <c r="WEE12" i="31"/>
  <c r="WEA12" i="31"/>
  <c r="WDZ12" i="31"/>
  <c r="WDX12" i="31"/>
  <c r="WDY12" i="31"/>
  <c r="WDV12" i="31"/>
  <c r="WDU12" i="31"/>
  <c r="WDS12" i="31"/>
  <c r="WDT12" i="31"/>
  <c r="WDQ12" i="31"/>
  <c r="WDP12" i="31"/>
  <c r="WDO12" i="31"/>
  <c r="WDN12" i="31"/>
  <c r="WDK12" i="31"/>
  <c r="WDJ12" i="31"/>
  <c r="WDH12" i="31"/>
  <c r="WDI12" i="31"/>
  <c r="WDF12" i="31"/>
  <c r="WDE12" i="31"/>
  <c r="WDC12" i="31"/>
  <c r="WDD12" i="31"/>
  <c r="WDA12" i="31"/>
  <c r="WCZ12" i="31"/>
  <c r="WCX12" i="31"/>
  <c r="WCY12" i="31"/>
  <c r="WCU12" i="31"/>
  <c r="WCT12" i="31"/>
  <c r="WCR12" i="31"/>
  <c r="WCS12" i="31"/>
  <c r="WCP12" i="31"/>
  <c r="WCO12" i="31"/>
  <c r="WCM12" i="31"/>
  <c r="WCN12" i="31"/>
  <c r="WCK12" i="31"/>
  <c r="WCJ12" i="31"/>
  <c r="WCH12" i="31"/>
  <c r="WCI12" i="31"/>
  <c r="WCE12" i="31"/>
  <c r="WCD12" i="31"/>
  <c r="WCB12" i="31"/>
  <c r="WCC12" i="31"/>
  <c r="WBZ12" i="31"/>
  <c r="WBY12" i="31"/>
  <c r="WBX12" i="31"/>
  <c r="WBW12" i="31"/>
  <c r="WBU12" i="31"/>
  <c r="WBT12" i="31"/>
  <c r="WBR12" i="31"/>
  <c r="WBS12" i="31"/>
  <c r="WBO12" i="31"/>
  <c r="WBN12" i="31"/>
  <c r="WBL12" i="31"/>
  <c r="WBM12" i="31"/>
  <c r="WBJ12" i="31"/>
  <c r="WBI12" i="31"/>
  <c r="WBH12" i="31"/>
  <c r="WBG12" i="31"/>
  <c r="WBE12" i="31"/>
  <c r="WBD12" i="31"/>
  <c r="WBB12" i="31"/>
  <c r="WBC12" i="31"/>
  <c r="WAY12" i="31"/>
  <c r="WAX12" i="31"/>
  <c r="WAV12" i="31"/>
  <c r="WAW12" i="31"/>
  <c r="WAT12" i="31"/>
  <c r="WAS12" i="31"/>
  <c r="WAQ12" i="31"/>
  <c r="WAR12" i="31"/>
  <c r="WAO12" i="31"/>
  <c r="WAN12" i="31"/>
  <c r="WAL12" i="31"/>
  <c r="WAM12" i="31"/>
  <c r="WAI12" i="31"/>
  <c r="WAH12" i="31"/>
  <c r="WAF12" i="31"/>
  <c r="WAG12" i="31"/>
  <c r="WAD12" i="31"/>
  <c r="WAC12" i="31"/>
  <c r="WAA12" i="31"/>
  <c r="WAB12" i="31"/>
  <c r="VZY12" i="31"/>
  <c r="VZX12" i="31"/>
  <c r="VZV12" i="31"/>
  <c r="VZW12" i="31"/>
  <c r="VZS12" i="31"/>
  <c r="VZR12" i="31"/>
  <c r="VZQ12" i="31"/>
  <c r="VZP12" i="31"/>
  <c r="VZN12" i="31"/>
  <c r="VZM12" i="31"/>
  <c r="VZK12" i="31"/>
  <c r="VZL12" i="31"/>
  <c r="VZI12" i="31"/>
  <c r="VZH12" i="31"/>
  <c r="VZF12" i="31"/>
  <c r="VZG12" i="31"/>
  <c r="VZC12" i="31"/>
  <c r="VZB12" i="31"/>
  <c r="VYZ12" i="31"/>
  <c r="VZA12" i="31"/>
  <c r="VYX12" i="31"/>
  <c r="VYW12" i="31"/>
  <c r="VYU12" i="31"/>
  <c r="VYV12" i="31"/>
  <c r="VYS12" i="31"/>
  <c r="VYR12" i="31"/>
  <c r="VYP12" i="31"/>
  <c r="VYQ12" i="31"/>
  <c r="VYM12" i="31"/>
  <c r="VYL12" i="31"/>
  <c r="VYJ12" i="31"/>
  <c r="VYK12" i="31"/>
  <c r="VYH12" i="31"/>
  <c r="VYG12" i="31"/>
  <c r="VYE12" i="31"/>
  <c r="VYF12" i="31"/>
  <c r="VYC12" i="31"/>
  <c r="VYB12" i="31"/>
  <c r="VXZ12" i="31"/>
  <c r="VYA12" i="31"/>
  <c r="VXW12" i="31"/>
  <c r="VXV12" i="31"/>
  <c r="VXU12" i="31"/>
  <c r="VXT12" i="31"/>
  <c r="VXR12" i="31"/>
  <c r="VXQ12" i="31"/>
  <c r="VXO12" i="31"/>
  <c r="VXP12" i="31"/>
  <c r="VXM12" i="31"/>
  <c r="VXL12" i="31"/>
  <c r="VXK12" i="31"/>
  <c r="VXJ12" i="31"/>
  <c r="VXG12" i="31"/>
  <c r="VXF12" i="31"/>
  <c r="VXD12" i="31"/>
  <c r="VXE12" i="31"/>
  <c r="VXB12" i="31"/>
  <c r="VXA12" i="31"/>
  <c r="VWY12" i="31"/>
  <c r="VWZ12" i="31"/>
  <c r="VWW12" i="31"/>
  <c r="VWV12" i="31"/>
  <c r="VWT12" i="31"/>
  <c r="VWU12" i="31"/>
  <c r="VWQ12" i="31"/>
  <c r="VWP12" i="31"/>
  <c r="VWN12" i="31"/>
  <c r="VWO12" i="31"/>
  <c r="VWL12" i="31"/>
  <c r="VWK12" i="31"/>
  <c r="VWI12" i="31"/>
  <c r="VWJ12" i="31"/>
  <c r="VWG12" i="31"/>
  <c r="VWF12" i="31"/>
  <c r="VWD12" i="31"/>
  <c r="VWE12" i="31"/>
  <c r="VWA12" i="31"/>
  <c r="VVZ12" i="31"/>
  <c r="VVX12" i="31"/>
  <c r="VVY12" i="31"/>
  <c r="VVV12" i="31"/>
  <c r="VVU12" i="31"/>
  <c r="VVS12" i="31"/>
  <c r="VVT12" i="31"/>
  <c r="VVQ12" i="31"/>
  <c r="VVP12" i="31"/>
  <c r="VVN12" i="31"/>
  <c r="VVO12" i="31"/>
  <c r="VVK12" i="31"/>
  <c r="VVJ12" i="31"/>
  <c r="VVH12" i="31"/>
  <c r="VVI12" i="31"/>
  <c r="VVF12" i="31"/>
  <c r="VVE12" i="31"/>
  <c r="VVC12" i="31"/>
  <c r="VVD12" i="31"/>
  <c r="VVA12" i="31"/>
  <c r="VUZ12" i="31"/>
  <c r="VUX12" i="31"/>
  <c r="VUY12" i="31"/>
  <c r="VUU12" i="31"/>
  <c r="VUT12" i="31"/>
  <c r="VUR12" i="31"/>
  <c r="VUS12" i="31"/>
  <c r="VUP12" i="31"/>
  <c r="VUO12" i="31"/>
  <c r="VUM12" i="31"/>
  <c r="VUN12" i="31"/>
  <c r="VUK12" i="31"/>
  <c r="VUJ12" i="31"/>
  <c r="VUH12" i="31"/>
  <c r="VUI12" i="31"/>
  <c r="VUE12" i="31"/>
  <c r="VUD12" i="31"/>
  <c r="VUB12" i="31"/>
  <c r="VUC12" i="31"/>
  <c r="VTZ12" i="31"/>
  <c r="VTY12" i="31"/>
  <c r="VTW12" i="31"/>
  <c r="VTX12" i="31"/>
  <c r="VTU12" i="31"/>
  <c r="VTT12" i="31"/>
  <c r="VTR12" i="31"/>
  <c r="VTS12" i="31"/>
  <c r="VTO12" i="31"/>
  <c r="VTN12" i="31"/>
  <c r="VTL12" i="31"/>
  <c r="VTM12" i="31"/>
  <c r="VTJ12" i="31"/>
  <c r="VTI12" i="31"/>
  <c r="VTG12" i="31"/>
  <c r="VTH12" i="31"/>
  <c r="VTE12" i="31"/>
  <c r="VTD12" i="31"/>
  <c r="VTB12" i="31"/>
  <c r="VTC12" i="31"/>
  <c r="VSY12" i="31"/>
  <c r="VSX12" i="31"/>
  <c r="VSV12" i="31"/>
  <c r="VSW12" i="31"/>
  <c r="VST12" i="31"/>
  <c r="VSS12" i="31"/>
  <c r="VSQ12" i="31"/>
  <c r="VSR12" i="31"/>
  <c r="VSO12" i="31"/>
  <c r="VSN12" i="31"/>
  <c r="VSL12" i="31"/>
  <c r="VSM12" i="31"/>
  <c r="VSI12" i="31"/>
  <c r="VSH12" i="31"/>
  <c r="VSF12" i="31"/>
  <c r="VSG12" i="31"/>
  <c r="VSD12" i="31"/>
  <c r="VSC12" i="31"/>
  <c r="VSA12" i="31"/>
  <c r="VSB12" i="31"/>
  <c r="VRY12" i="31"/>
  <c r="VRX12" i="31"/>
  <c r="VRV12" i="31"/>
  <c r="VRW12" i="31"/>
  <c r="VRS12" i="31"/>
  <c r="VRR12" i="31"/>
  <c r="VRP12" i="31"/>
  <c r="VRQ12" i="31"/>
  <c r="VRN12" i="31"/>
  <c r="VRM12" i="31"/>
  <c r="VRK12" i="31"/>
  <c r="VRL12" i="31"/>
  <c r="VRI12" i="31"/>
  <c r="VRH12" i="31"/>
  <c r="VRG12" i="31"/>
  <c r="VRF12" i="31"/>
  <c r="VRC12" i="31"/>
  <c r="VRB12" i="31"/>
  <c r="VQZ12" i="31"/>
  <c r="VRA12" i="31"/>
  <c r="VQX12" i="31"/>
  <c r="VQW12" i="31"/>
  <c r="VQU12" i="31"/>
  <c r="VQV12" i="31"/>
  <c r="VQS12" i="31"/>
  <c r="VQR12" i="31"/>
  <c r="VQP12" i="31"/>
  <c r="VQQ12" i="31"/>
  <c r="VQM12" i="31"/>
  <c r="VQL12" i="31"/>
  <c r="VQJ12" i="31"/>
  <c r="VQK12" i="31"/>
  <c r="VQH12" i="31"/>
  <c r="VQG12" i="31"/>
  <c r="VQE12" i="31"/>
  <c r="VQF12" i="31"/>
  <c r="VQC12" i="31"/>
  <c r="VQB12" i="31"/>
  <c r="VPZ12" i="31"/>
  <c r="VQA12" i="31"/>
  <c r="VPW12" i="31"/>
  <c r="VPV12" i="31"/>
  <c r="VPT12" i="31"/>
  <c r="VPU12" i="31"/>
  <c r="VPR12" i="31"/>
  <c r="VPQ12" i="31"/>
  <c r="VPO12" i="31"/>
  <c r="VPP12" i="31"/>
  <c r="VPM12" i="31"/>
  <c r="VPL12" i="31"/>
  <c r="VPJ12" i="31"/>
  <c r="VPK12" i="31"/>
  <c r="VPG12" i="31"/>
  <c r="VPF12" i="31"/>
  <c r="VPD12" i="31"/>
  <c r="VPE12" i="31"/>
  <c r="VPB12" i="31"/>
  <c r="VPA12" i="31"/>
  <c r="VOY12" i="31"/>
  <c r="VOZ12" i="31"/>
  <c r="VOW12" i="31"/>
  <c r="VOV12" i="31"/>
  <c r="VOT12" i="31"/>
  <c r="VOU12" i="31"/>
  <c r="VOQ12" i="31"/>
  <c r="VOP12" i="31"/>
  <c r="VON12" i="31"/>
  <c r="VOO12" i="31"/>
  <c r="VOL12" i="31"/>
  <c r="VOK12" i="31"/>
  <c r="VOI12" i="31"/>
  <c r="VOJ12" i="31"/>
  <c r="VOG12" i="31"/>
  <c r="VOF12" i="31"/>
  <c r="VOE12" i="31"/>
  <c r="VOD12" i="31"/>
  <c r="VOA12" i="31"/>
  <c r="VNZ12" i="31"/>
  <c r="VNX12" i="31"/>
  <c r="VNY12" i="31"/>
  <c r="VNV12" i="31"/>
  <c r="VNU12" i="31"/>
  <c r="VNS12" i="31"/>
  <c r="VNT12" i="31"/>
  <c r="VNQ12" i="31"/>
  <c r="VNP12" i="31"/>
  <c r="VNN12" i="31"/>
  <c r="VNO12" i="31"/>
  <c r="VNK12" i="31"/>
  <c r="VNJ12" i="31"/>
  <c r="VNH12" i="31"/>
  <c r="VNI12" i="31"/>
  <c r="VNF12" i="31"/>
  <c r="VNE12" i="31"/>
  <c r="VNC12" i="31"/>
  <c r="VND12" i="31"/>
  <c r="VNA12" i="31"/>
  <c r="VMZ12" i="31"/>
  <c r="VMX12" i="31"/>
  <c r="VMY12" i="31"/>
  <c r="VMU12" i="31"/>
  <c r="VMT12" i="31"/>
  <c r="VMR12" i="31"/>
  <c r="VMS12" i="31"/>
  <c r="VMP12" i="31"/>
  <c r="VMO12" i="31"/>
  <c r="VMN12" i="31"/>
  <c r="VMM12" i="31"/>
  <c r="VMK12" i="31"/>
  <c r="VMJ12" i="31"/>
  <c r="VMH12" i="31"/>
  <c r="VMI12" i="31"/>
  <c r="VME12" i="31"/>
  <c r="VMD12" i="31"/>
  <c r="VMB12" i="31"/>
  <c r="VMC12" i="31"/>
  <c r="VLZ12" i="31"/>
  <c r="VLY12" i="31"/>
  <c r="VLW12" i="31"/>
  <c r="VLX12" i="31"/>
  <c r="VLU12" i="31"/>
  <c r="VLT12" i="31"/>
  <c r="VLR12" i="31"/>
  <c r="VLS12" i="31"/>
  <c r="VLO12" i="31"/>
  <c r="VLN12" i="31"/>
  <c r="VLL12" i="31"/>
  <c r="VLM12" i="31"/>
  <c r="VLJ12" i="31"/>
  <c r="VLI12" i="31"/>
  <c r="VLG12" i="31"/>
  <c r="VLH12" i="31"/>
  <c r="VLE12" i="31"/>
  <c r="VLD12" i="31"/>
  <c r="VLB12" i="31"/>
  <c r="VLC12" i="31"/>
  <c r="VKY12" i="31"/>
  <c r="VKX12" i="31"/>
  <c r="VKV12" i="31"/>
  <c r="VKW12" i="31"/>
  <c r="VKT12" i="31"/>
  <c r="VKS12" i="31"/>
  <c r="VKR12" i="31"/>
  <c r="VKQ12" i="31"/>
  <c r="VKO12" i="31"/>
  <c r="VKN12" i="31"/>
  <c r="VKL12" i="31"/>
  <c r="VKM12" i="31"/>
  <c r="VKI12" i="31"/>
  <c r="VKH12" i="31"/>
  <c r="VKG12" i="31"/>
  <c r="VKF12" i="31"/>
  <c r="VKD12" i="31"/>
  <c r="VKC12" i="31"/>
  <c r="VKA12" i="31"/>
  <c r="VKB12" i="31"/>
  <c r="VJY12" i="31"/>
  <c r="VJX12" i="31"/>
  <c r="VJV12" i="31"/>
  <c r="VJW12" i="31"/>
  <c r="VJS12" i="31"/>
  <c r="VJR12" i="31"/>
  <c r="VJP12" i="31"/>
  <c r="VJQ12" i="31"/>
  <c r="VJN12" i="31"/>
  <c r="VJM12" i="31"/>
  <c r="VJK12" i="31"/>
  <c r="VJL12" i="31"/>
  <c r="VJI12" i="31"/>
  <c r="VJH12" i="31"/>
  <c r="VJF12" i="31"/>
  <c r="VJG12" i="31"/>
  <c r="VJC12" i="31"/>
  <c r="VJB12" i="31"/>
  <c r="VIZ12" i="31"/>
  <c r="VJA12" i="31"/>
  <c r="VIX12" i="31"/>
  <c r="VIW12" i="31"/>
  <c r="VIU12" i="31"/>
  <c r="VIV12" i="31"/>
  <c r="VIS12" i="31"/>
  <c r="VIR12" i="31"/>
  <c r="VIP12" i="31"/>
  <c r="VIQ12" i="31"/>
  <c r="VIM12" i="31"/>
  <c r="VIL12" i="31"/>
  <c r="VIJ12" i="31"/>
  <c r="VIK12" i="31"/>
  <c r="VIH12" i="31"/>
  <c r="VIG12" i="31"/>
  <c r="VIE12" i="31"/>
  <c r="VIF12" i="31"/>
  <c r="VIC12" i="31"/>
  <c r="VIB12" i="31"/>
  <c r="VHZ12" i="31"/>
  <c r="VIA12" i="31"/>
  <c r="VHW12" i="31"/>
  <c r="VHV12" i="31"/>
  <c r="VHT12" i="31"/>
  <c r="VHU12" i="31"/>
  <c r="VHR12" i="31"/>
  <c r="VHQ12" i="31"/>
  <c r="VHO12" i="31"/>
  <c r="VHP12" i="31"/>
  <c r="VHM12" i="31"/>
  <c r="VHL12" i="31"/>
  <c r="VHJ12" i="31"/>
  <c r="VHK12" i="31"/>
  <c r="VHG12" i="31"/>
  <c r="VHF12" i="31"/>
  <c r="VHD12" i="31"/>
  <c r="VHE12" i="31"/>
  <c r="VHB12" i="31"/>
  <c r="VHA12" i="31"/>
  <c r="VGY12" i="31"/>
  <c r="VGZ12" i="31"/>
  <c r="VGW12" i="31"/>
  <c r="VGV12" i="31"/>
  <c r="VGT12" i="31"/>
  <c r="VGU12" i="31"/>
  <c r="VGQ12" i="31"/>
  <c r="VGP12" i="31"/>
  <c r="VGN12" i="31"/>
  <c r="VGO12" i="31"/>
  <c r="VGL12" i="31"/>
  <c r="VGK12" i="31"/>
  <c r="VGI12" i="31"/>
  <c r="VGJ12" i="31"/>
  <c r="VGG12" i="31"/>
  <c r="VGF12" i="31"/>
  <c r="VGD12" i="31"/>
  <c r="VGE12" i="31"/>
  <c r="VGA12" i="31"/>
  <c r="VFZ12" i="31"/>
  <c r="VFX12" i="31"/>
  <c r="VFY12" i="31"/>
  <c r="VFV12" i="31"/>
  <c r="VFU12" i="31"/>
  <c r="VFS12" i="31"/>
  <c r="VFT12" i="31"/>
  <c r="VFQ12" i="31"/>
  <c r="VFP12" i="31"/>
  <c r="VFN12" i="31"/>
  <c r="VFO12" i="31"/>
  <c r="VFK12" i="31"/>
  <c r="VFJ12" i="31"/>
  <c r="VFH12" i="31"/>
  <c r="VFI12" i="31"/>
  <c r="VFF12" i="31"/>
  <c r="VFE12" i="31"/>
  <c r="VFC12" i="31"/>
  <c r="VFD12" i="31"/>
  <c r="VFA12" i="31"/>
  <c r="VEZ12" i="31"/>
  <c r="VEX12" i="31"/>
  <c r="VEY12" i="31"/>
  <c r="VEU12" i="31"/>
  <c r="VET12" i="31"/>
  <c r="VER12" i="31"/>
  <c r="VES12" i="31"/>
  <c r="VEP12" i="31"/>
  <c r="VEO12" i="31"/>
  <c r="VEM12" i="31"/>
  <c r="VEN12" i="31"/>
  <c r="VEK12" i="31"/>
  <c r="VEJ12" i="31"/>
  <c r="VEH12" i="31"/>
  <c r="VEI12" i="31"/>
  <c r="VEE12" i="31"/>
  <c r="VEF12" i="31" s="1"/>
  <c r="VED12" i="31"/>
  <c r="VEC12" i="31"/>
  <c r="VEB12" i="31"/>
  <c r="VDZ12" i="31"/>
  <c r="VEA12" i="31" s="1"/>
  <c r="VDY12" i="31"/>
  <c r="VDW12" i="31"/>
  <c r="VDX12" i="31"/>
  <c r="VDU12" i="31"/>
  <c r="VDT12" i="31"/>
  <c r="VDR12" i="31"/>
  <c r="VDS12" i="31"/>
  <c r="VDO12" i="31"/>
  <c r="VDN12" i="31"/>
  <c r="VDL12" i="31"/>
  <c r="VDM12" i="31"/>
  <c r="VDJ12" i="31"/>
  <c r="VDI12" i="31"/>
  <c r="VDH12" i="31"/>
  <c r="VDG12" i="31"/>
  <c r="VDE12" i="31"/>
  <c r="VDD12" i="31"/>
  <c r="VDB12" i="31"/>
  <c r="VDC12" i="31"/>
  <c r="VCY12" i="31"/>
  <c r="VCX12" i="31"/>
  <c r="VCV12" i="31"/>
  <c r="VCW12" i="31"/>
  <c r="VCT12" i="31"/>
  <c r="VCS12" i="31"/>
  <c r="VCQ12" i="31"/>
  <c r="VCR12" i="31"/>
  <c r="VCO12" i="31"/>
  <c r="VCN12" i="31"/>
  <c r="VCL12" i="31"/>
  <c r="VCM12" i="31"/>
  <c r="VCI12" i="31"/>
  <c r="VCH12" i="31"/>
  <c r="VCF12" i="31"/>
  <c r="VCG12" i="31"/>
  <c r="VCD12" i="31"/>
  <c r="VCC12" i="31"/>
  <c r="VCA12" i="31"/>
  <c r="VCB12" i="31"/>
  <c r="VBY12" i="31"/>
  <c r="VBX12" i="31"/>
  <c r="VBV12" i="31"/>
  <c r="VBW12" i="31"/>
  <c r="VBS12" i="31"/>
  <c r="VBR12" i="31"/>
  <c r="VBP12" i="31"/>
  <c r="VBQ12" i="31"/>
  <c r="VBN12" i="31"/>
  <c r="VBM12" i="31"/>
  <c r="VBK12" i="31"/>
  <c r="VBL12" i="31"/>
  <c r="VBI12" i="31"/>
  <c r="VBH12" i="31"/>
  <c r="VBF12" i="31"/>
  <c r="VBG12" i="31"/>
  <c r="VBC12" i="31"/>
  <c r="VBB12" i="31"/>
  <c r="VAZ12" i="31"/>
  <c r="VBA12" i="31"/>
  <c r="VAX12" i="31"/>
  <c r="VAW12" i="31"/>
  <c r="VAU12" i="31"/>
  <c r="VAV12" i="31"/>
  <c r="VAS12" i="31"/>
  <c r="VAR12" i="31"/>
  <c r="VAP12" i="31"/>
  <c r="VAQ12" i="31"/>
  <c r="VAM12" i="31"/>
  <c r="VAL12" i="31"/>
  <c r="VAJ12" i="31"/>
  <c r="VAK12" i="31"/>
  <c r="VAH12" i="31"/>
  <c r="VAG12" i="31"/>
  <c r="VAE12" i="31"/>
  <c r="VAF12" i="31"/>
  <c r="VAC12" i="31"/>
  <c r="VAB12" i="31"/>
  <c r="UZZ12" i="31"/>
  <c r="VAA12" i="31"/>
  <c r="UZW12" i="31"/>
  <c r="UZV12" i="31"/>
  <c r="UZT12" i="31"/>
  <c r="UZU12" i="31"/>
  <c r="UZR12" i="31"/>
  <c r="UZQ12" i="31"/>
  <c r="UZO12" i="31"/>
  <c r="UZP12" i="31"/>
  <c r="UZM12" i="31"/>
  <c r="UZL12" i="31"/>
  <c r="UZK12" i="31"/>
  <c r="UZJ12" i="31"/>
  <c r="UZG12" i="31"/>
  <c r="UZF12" i="31"/>
  <c r="UZD12" i="31"/>
  <c r="UZE12" i="31"/>
  <c r="UZB12" i="31"/>
  <c r="UZA12" i="31"/>
  <c r="UYY12" i="31"/>
  <c r="UYZ12" i="31"/>
  <c r="UYW12" i="31"/>
  <c r="UYV12" i="31"/>
  <c r="UYT12" i="31"/>
  <c r="UYU12" i="31"/>
  <c r="UYQ12" i="31"/>
  <c r="UYP12" i="31"/>
  <c r="UYN12" i="31"/>
  <c r="UYO12" i="31"/>
  <c r="UYL12" i="31"/>
  <c r="UYK12" i="31"/>
  <c r="UYJ12" i="31"/>
  <c r="UYI12" i="31"/>
  <c r="UYG12" i="31"/>
  <c r="UYF12" i="31"/>
  <c r="UYD12" i="31"/>
  <c r="UYE12" i="31"/>
  <c r="UYA12" i="31"/>
  <c r="UXZ12" i="31"/>
  <c r="UXX12" i="31"/>
  <c r="UXY12" i="31"/>
  <c r="UXV12" i="31"/>
  <c r="UXU12" i="31"/>
  <c r="UXS12" i="31"/>
  <c r="UXT12" i="31"/>
  <c r="UXQ12" i="31"/>
  <c r="UXP12" i="31"/>
  <c r="UXO12" i="31"/>
  <c r="UXN12" i="31"/>
  <c r="UXK12" i="31"/>
  <c r="UXJ12" i="31"/>
  <c r="UXH12" i="31"/>
  <c r="UXI12" i="31"/>
  <c r="UXF12" i="31"/>
  <c r="UXE12" i="31"/>
  <c r="UXD12" i="31"/>
  <c r="UXC12" i="31"/>
  <c r="UXA12" i="31"/>
  <c r="UWZ12" i="31"/>
  <c r="UWX12" i="31"/>
  <c r="UWY12" i="31"/>
  <c r="UWU12" i="31"/>
  <c r="UWT12" i="31"/>
  <c r="UWR12" i="31"/>
  <c r="UWS12" i="31"/>
  <c r="UWP12" i="31"/>
  <c r="UWO12" i="31"/>
  <c r="UWM12" i="31"/>
  <c r="UWN12" i="31"/>
  <c r="UWK12" i="31"/>
  <c r="UWJ12" i="31"/>
  <c r="UWH12" i="31"/>
  <c r="UWI12" i="31"/>
  <c r="UWE12" i="31"/>
  <c r="UWD12" i="31"/>
  <c r="UWB12" i="31"/>
  <c r="UWC12" i="31"/>
  <c r="UVZ12" i="31"/>
  <c r="UVY12" i="31"/>
  <c r="UVW12" i="31"/>
  <c r="UVX12" i="31"/>
  <c r="UVU12" i="31"/>
  <c r="UVT12" i="31"/>
  <c r="UVR12" i="31"/>
  <c r="UVS12" i="31"/>
  <c r="UVO12" i="31"/>
  <c r="UVN12" i="31"/>
  <c r="UVL12" i="31"/>
  <c r="UVM12" i="31"/>
  <c r="UVJ12" i="31"/>
  <c r="UVI12" i="31"/>
  <c r="UVG12" i="31"/>
  <c r="UVH12" i="31"/>
  <c r="UVE12" i="31"/>
  <c r="UVD12" i="31"/>
  <c r="UVB12" i="31"/>
  <c r="UVC12" i="31"/>
  <c r="UUY12" i="31"/>
  <c r="UUX12" i="31"/>
  <c r="UUV12" i="31"/>
  <c r="UUW12" i="31"/>
  <c r="UUT12" i="31"/>
  <c r="UUS12" i="31"/>
  <c r="UUQ12" i="31"/>
  <c r="UUR12" i="31"/>
  <c r="UUO12" i="31"/>
  <c r="UUN12" i="31"/>
  <c r="UUL12" i="31"/>
  <c r="UUM12" i="31"/>
  <c r="UUI12" i="31"/>
  <c r="UUH12" i="31"/>
  <c r="UUF12" i="31"/>
  <c r="UUG12" i="31"/>
  <c r="UUD12" i="31"/>
  <c r="UUC12" i="31"/>
  <c r="UUA12" i="31"/>
  <c r="UUB12" i="31"/>
  <c r="UTY12" i="31"/>
  <c r="UTX12" i="31"/>
  <c r="UTV12" i="31"/>
  <c r="UTW12" i="31"/>
  <c r="UTS12" i="31"/>
  <c r="UTR12" i="31"/>
  <c r="UTP12" i="31"/>
  <c r="UTQ12" i="31"/>
  <c r="UTN12" i="31"/>
  <c r="UTM12" i="31"/>
  <c r="UTK12" i="31"/>
  <c r="UTL12" i="31"/>
  <c r="UTI12" i="31"/>
  <c r="UTH12" i="31"/>
  <c r="UTF12" i="31"/>
  <c r="UTG12" i="31"/>
  <c r="UTC12" i="31"/>
  <c r="UTB12" i="31"/>
  <c r="USZ12" i="31"/>
  <c r="UTA12" i="31"/>
  <c r="USX12" i="31"/>
  <c r="USW12" i="31"/>
  <c r="USU12" i="31"/>
  <c r="USV12" i="31"/>
  <c r="USS12" i="31"/>
  <c r="USR12" i="31"/>
  <c r="USP12" i="31"/>
  <c r="USQ12" i="31"/>
  <c r="USM12" i="31"/>
  <c r="USL12" i="31"/>
  <c r="USJ12" i="31"/>
  <c r="USK12" i="31"/>
  <c r="USH12" i="31"/>
  <c r="USG12" i="31"/>
  <c r="USE12" i="31"/>
  <c r="USF12" i="31"/>
  <c r="USC12" i="31"/>
  <c r="USB12" i="31"/>
  <c r="URZ12" i="31"/>
  <c r="USA12" i="31"/>
  <c r="URW12" i="31"/>
  <c r="URV12" i="31"/>
  <c r="URT12" i="31"/>
  <c r="URU12" i="31"/>
  <c r="URR12" i="31"/>
  <c r="URQ12" i="31"/>
  <c r="URO12" i="31"/>
  <c r="URP12" i="31"/>
  <c r="URM12" i="31"/>
  <c r="URL12" i="31"/>
  <c r="URJ12" i="31"/>
  <c r="URK12" i="31"/>
  <c r="URG12" i="31"/>
  <c r="URF12" i="31"/>
  <c r="URD12" i="31"/>
  <c r="URE12" i="31"/>
  <c r="URB12" i="31"/>
  <c r="URA12" i="31"/>
  <c r="UQY12" i="31"/>
  <c r="UQZ12" i="31"/>
  <c r="UQW12" i="31"/>
  <c r="UQV12" i="31"/>
  <c r="UQT12" i="31"/>
  <c r="UQU12" i="31"/>
  <c r="UQQ12" i="31"/>
  <c r="UQP12" i="31"/>
  <c r="UQN12" i="31"/>
  <c r="UQO12" i="31"/>
  <c r="UQL12" i="31"/>
  <c r="UQK12" i="31"/>
  <c r="UQI12" i="31"/>
  <c r="UQJ12" i="31"/>
  <c r="UQG12" i="31"/>
  <c r="UQH12" i="31" s="1"/>
  <c r="UQF12" i="31"/>
  <c r="UQE12" i="31"/>
  <c r="UQD12" i="31"/>
  <c r="UQA12" i="31"/>
  <c r="UPZ12" i="31"/>
  <c r="UPX12" i="31"/>
  <c r="UPY12" i="31"/>
  <c r="UPV12" i="31"/>
  <c r="UPU12" i="31"/>
  <c r="UPS12" i="31"/>
  <c r="UPT12" i="31"/>
  <c r="UPQ12" i="31"/>
  <c r="UPR12" i="31" s="1"/>
  <c r="UPP12" i="31"/>
  <c r="UPN12" i="31"/>
  <c r="UPO12" i="31"/>
  <c r="UPK12" i="31"/>
  <c r="UPJ12" i="31"/>
  <c r="UPH12" i="31"/>
  <c r="UPI12" i="31"/>
  <c r="UPF12" i="31"/>
  <c r="UPE12" i="31"/>
  <c r="UPD12" i="31"/>
  <c r="UPC12" i="31"/>
  <c r="UPA12" i="31"/>
  <c r="UOZ12" i="31"/>
  <c r="UOX12" i="31"/>
  <c r="UOY12" i="31"/>
  <c r="UOU12" i="31"/>
  <c r="UOT12" i="31"/>
  <c r="UOR12" i="31"/>
  <c r="UOS12" i="31"/>
  <c r="UOP12" i="31"/>
  <c r="UOO12" i="31"/>
  <c r="UOM12" i="31"/>
  <c r="UON12" i="31"/>
  <c r="UOK12" i="31"/>
  <c r="UOJ12" i="31"/>
  <c r="UOH12" i="31"/>
  <c r="UOI12" i="31"/>
  <c r="UOE12" i="31"/>
  <c r="UOD12" i="31"/>
  <c r="UOC12" i="31"/>
  <c r="UOB12" i="31"/>
  <c r="UNZ12" i="31"/>
  <c r="UNY12" i="31"/>
  <c r="UNW12" i="31"/>
  <c r="UNX12" i="31"/>
  <c r="UNU12" i="31"/>
  <c r="UNT12" i="31"/>
  <c r="UNR12" i="31"/>
  <c r="UNS12" i="31"/>
  <c r="UNO12" i="31"/>
  <c r="UNN12" i="31"/>
  <c r="UNL12" i="31"/>
  <c r="UNM12" i="31"/>
  <c r="UNJ12" i="31"/>
  <c r="UNI12" i="31"/>
  <c r="UNG12" i="31"/>
  <c r="UNH12" i="31"/>
  <c r="UNE12" i="31"/>
  <c r="UND12" i="31"/>
  <c r="UNB12" i="31"/>
  <c r="UNC12" i="31"/>
  <c r="UMY12" i="31"/>
  <c r="UMX12" i="31"/>
  <c r="UMV12" i="31"/>
  <c r="UMW12" i="31"/>
  <c r="UMT12" i="31"/>
  <c r="UMS12" i="31"/>
  <c r="UMQ12" i="31"/>
  <c r="UMR12" i="31"/>
  <c r="UMO12" i="31"/>
  <c r="UMN12" i="31"/>
  <c r="UML12" i="31"/>
  <c r="UMM12" i="31"/>
  <c r="UMI12" i="31"/>
  <c r="UMH12" i="31"/>
  <c r="UMF12" i="31"/>
  <c r="UMG12" i="31"/>
  <c r="UMD12" i="31"/>
  <c r="UMC12" i="31"/>
  <c r="UMA12" i="31"/>
  <c r="UMB12" i="31"/>
  <c r="ULY12" i="31"/>
  <c r="ULX12" i="31"/>
  <c r="ULW12" i="31"/>
  <c r="ULV12" i="31"/>
  <c r="ULS12" i="31"/>
  <c r="ULR12" i="31"/>
  <c r="ULP12" i="31"/>
  <c r="ULQ12" i="31"/>
  <c r="ULN12" i="31"/>
  <c r="ULM12" i="31"/>
  <c r="ULK12" i="31"/>
  <c r="ULL12" i="31"/>
  <c r="ULI12" i="31"/>
  <c r="ULH12" i="31"/>
  <c r="ULF12" i="31"/>
  <c r="ULG12" i="31"/>
  <c r="ULC12" i="31"/>
  <c r="ULB12" i="31"/>
  <c r="UKZ12" i="31"/>
  <c r="ULA12" i="31"/>
  <c r="UKX12" i="31"/>
  <c r="UKW12" i="31"/>
  <c r="UKU12" i="31"/>
  <c r="UKV12" i="31"/>
  <c r="UKS12" i="31"/>
  <c r="UKR12" i="31"/>
  <c r="UKP12" i="31"/>
  <c r="UKQ12" i="31"/>
  <c r="UKM12" i="31"/>
  <c r="UKL12" i="31"/>
  <c r="UKJ12" i="31"/>
  <c r="UKK12" i="31"/>
  <c r="UKH12" i="31"/>
  <c r="UKG12" i="31"/>
  <c r="UKE12" i="31"/>
  <c r="UKF12" i="31"/>
  <c r="UKC12" i="31"/>
  <c r="UKB12" i="31"/>
  <c r="UJZ12" i="31"/>
  <c r="UKA12" i="31"/>
  <c r="UJW12" i="31"/>
  <c r="UJV12" i="31"/>
  <c r="UJT12" i="31"/>
  <c r="UJU12" i="31"/>
  <c r="UJR12" i="31"/>
  <c r="UJQ12" i="31"/>
  <c r="UJO12" i="31"/>
  <c r="UJP12" i="31"/>
  <c r="UJM12" i="31"/>
  <c r="UJL12" i="31"/>
  <c r="UJJ12" i="31"/>
  <c r="UJK12" i="31"/>
  <c r="UJG12" i="31"/>
  <c r="UJF12" i="31"/>
  <c r="UJD12" i="31"/>
  <c r="UJE12" i="31"/>
  <c r="UJB12" i="31"/>
  <c r="UJA12" i="31"/>
  <c r="UIY12" i="31"/>
  <c r="UIZ12" i="31"/>
  <c r="UIW12" i="31"/>
  <c r="UIV12" i="31"/>
  <c r="UIT12" i="31"/>
  <c r="UIU12" i="31"/>
  <c r="UIQ12" i="31"/>
  <c r="UIP12" i="31"/>
  <c r="UIN12" i="31"/>
  <c r="UIO12" i="31"/>
  <c r="UIL12" i="31"/>
  <c r="UIK12" i="31"/>
  <c r="UII12" i="31"/>
  <c r="UIJ12" i="31"/>
  <c r="UIG12" i="31"/>
  <c r="UIF12" i="31"/>
  <c r="UID12" i="31"/>
  <c r="UIE12" i="31"/>
  <c r="UIA12" i="31"/>
  <c r="UHZ12" i="31"/>
  <c r="UHX12" i="31"/>
  <c r="UHY12" i="31"/>
  <c r="UHV12" i="31"/>
  <c r="UHU12" i="31"/>
  <c r="UHS12" i="31"/>
  <c r="UHT12" i="31"/>
  <c r="UHQ12" i="31"/>
  <c r="UHP12" i="31"/>
  <c r="UHN12" i="31"/>
  <c r="UHO12" i="31"/>
  <c r="UHK12" i="31"/>
  <c r="UHJ12" i="31"/>
  <c r="UHH12" i="31"/>
  <c r="UHI12" i="31"/>
  <c r="UHF12" i="31"/>
  <c r="UHE12" i="31"/>
  <c r="UHC12" i="31"/>
  <c r="UHD12" i="31"/>
  <c r="UHA12" i="31"/>
  <c r="UGZ12" i="31"/>
  <c r="UGX12" i="31"/>
  <c r="UGY12" i="31"/>
  <c r="UGU12" i="31"/>
  <c r="UGT12" i="31"/>
  <c r="UGR12" i="31"/>
  <c r="UGS12" i="31"/>
  <c r="UGP12" i="31"/>
  <c r="UGO12" i="31"/>
  <c r="UGM12" i="31"/>
  <c r="UGN12" i="31"/>
  <c r="UGK12" i="31"/>
  <c r="UGJ12" i="31"/>
  <c r="UGH12" i="31"/>
  <c r="UGI12" i="31"/>
  <c r="UGE12" i="31"/>
  <c r="UGD12" i="31"/>
  <c r="UGB12" i="31"/>
  <c r="UGC12" i="31"/>
  <c r="UFZ12" i="31"/>
  <c r="UFY12" i="31"/>
  <c r="UFW12" i="31"/>
  <c r="UFX12" i="31"/>
  <c r="UFU12" i="31"/>
  <c r="UFT12" i="31"/>
  <c r="UFR12" i="31"/>
  <c r="UFS12" i="31"/>
  <c r="UFO12" i="31"/>
  <c r="UFN12" i="31"/>
  <c r="UFL12" i="31"/>
  <c r="UFM12" i="31"/>
  <c r="UFJ12" i="31"/>
  <c r="UFI12" i="31"/>
  <c r="UFH12" i="31"/>
  <c r="UFG12" i="31"/>
  <c r="UFE12" i="31"/>
  <c r="UFD12" i="31"/>
  <c r="UFB12" i="31"/>
  <c r="UFC12" i="31"/>
  <c r="UEY12" i="31"/>
  <c r="UEX12" i="31"/>
  <c r="UEV12" i="31"/>
  <c r="UEW12" i="31"/>
  <c r="UET12" i="31"/>
  <c r="UES12" i="31"/>
  <c r="UEQ12" i="31"/>
  <c r="UER12" i="31"/>
  <c r="UEO12" i="31"/>
  <c r="UEN12" i="31"/>
  <c r="UEL12" i="31"/>
  <c r="UEM12" i="31"/>
  <c r="UEI12" i="31"/>
  <c r="UEH12" i="31"/>
  <c r="UEF12" i="31"/>
  <c r="UEG12" i="31"/>
  <c r="UED12" i="31"/>
  <c r="UEC12" i="31"/>
  <c r="UEA12" i="31"/>
  <c r="UEB12" i="31"/>
  <c r="UDY12" i="31"/>
  <c r="UDX12" i="31"/>
  <c r="UDV12" i="31"/>
  <c r="UDW12" i="31"/>
  <c r="UDS12" i="31"/>
  <c r="UDR12" i="31"/>
  <c r="UDP12" i="31"/>
  <c r="UDQ12" i="31"/>
  <c r="UDN12" i="31"/>
  <c r="UDM12" i="31"/>
  <c r="UDK12" i="31"/>
  <c r="UDL12" i="31"/>
  <c r="UDI12" i="31"/>
  <c r="UDH12" i="31"/>
  <c r="UDF12" i="31"/>
  <c r="UDG12" i="31"/>
  <c r="UDC12" i="31"/>
  <c r="UDB12" i="31"/>
  <c r="UCZ12" i="31"/>
  <c r="UDA12" i="31"/>
  <c r="UCX12" i="31"/>
  <c r="UCW12" i="31"/>
  <c r="UCU12" i="31"/>
  <c r="UCV12" i="31"/>
  <c r="UCS12" i="31"/>
  <c r="UCR12" i="31"/>
  <c r="UCP12" i="31"/>
  <c r="UCQ12" i="31"/>
  <c r="UCM12" i="31"/>
  <c r="UCL12" i="31"/>
  <c r="UCJ12" i="31"/>
  <c r="UCK12" i="31"/>
  <c r="UCH12" i="31"/>
  <c r="UCG12" i="31"/>
  <c r="UCE12" i="31"/>
  <c r="UCF12" i="31"/>
  <c r="UCC12" i="31"/>
  <c r="UCB12" i="31"/>
  <c r="UBZ12" i="31"/>
  <c r="UCA12" i="31"/>
  <c r="UBW12" i="31"/>
  <c r="UBV12" i="31"/>
  <c r="UBT12" i="31"/>
  <c r="UBU12" i="31"/>
  <c r="UBR12" i="31"/>
  <c r="UBQ12" i="31"/>
  <c r="UBO12" i="31"/>
  <c r="UBP12" i="31"/>
  <c r="UBM12" i="31"/>
  <c r="UBL12" i="31"/>
  <c r="UBJ12" i="31"/>
  <c r="UBK12" i="31"/>
  <c r="UBG12" i="31"/>
  <c r="UBF12" i="31"/>
  <c r="UBD12" i="31"/>
  <c r="UBE12" i="31"/>
  <c r="UBB12" i="31"/>
  <c r="UBA12" i="31"/>
  <c r="UAY12" i="31"/>
  <c r="UAZ12" i="31"/>
  <c r="UAW12" i="31"/>
  <c r="UAV12" i="31"/>
  <c r="UAT12" i="31"/>
  <c r="UAU12" i="31"/>
  <c r="UAQ12" i="31"/>
  <c r="UAP12" i="31"/>
  <c r="UAN12" i="31"/>
  <c r="UAO12" i="31"/>
  <c r="UAL12" i="31"/>
  <c r="UAK12" i="31"/>
  <c r="UAI12" i="31"/>
  <c r="UAJ12" i="31"/>
  <c r="UAG12" i="31"/>
  <c r="UAF12" i="31"/>
  <c r="UAD12" i="31"/>
  <c r="UAE12" i="31"/>
  <c r="UAA12" i="31"/>
  <c r="TZZ12" i="31"/>
  <c r="TZX12" i="31"/>
  <c r="TZY12" i="31"/>
  <c r="TZV12" i="31"/>
  <c r="TZU12" i="31"/>
  <c r="TZS12" i="31"/>
  <c r="TZT12" i="31"/>
  <c r="TZQ12" i="31"/>
  <c r="TZP12" i="31"/>
  <c r="TZN12" i="31"/>
  <c r="TZO12" i="31"/>
  <c r="TZK12" i="31"/>
  <c r="TZJ12" i="31"/>
  <c r="TZH12" i="31"/>
  <c r="TZI12" i="31"/>
  <c r="TZF12" i="31"/>
  <c r="TZE12" i="31"/>
  <c r="TZC12" i="31"/>
  <c r="TZD12" i="31"/>
  <c r="TZA12" i="31"/>
  <c r="TYZ12" i="31"/>
  <c r="TYX12" i="31"/>
  <c r="TYY12" i="31"/>
  <c r="TYU12" i="31"/>
  <c r="TYV12" i="31" s="1"/>
  <c r="TYT12" i="31"/>
  <c r="TYS12" i="31"/>
  <c r="TYR12" i="31"/>
  <c r="TYP12" i="31"/>
  <c r="TYO12" i="31"/>
  <c r="TYM12" i="31"/>
  <c r="TYN12" i="31"/>
  <c r="TYK12" i="31"/>
  <c r="TYJ12" i="31"/>
  <c r="TYH12" i="31"/>
  <c r="TYI12" i="31"/>
  <c r="TYE12" i="31"/>
  <c r="TYD12" i="31"/>
  <c r="TYB12" i="31"/>
  <c r="TYC12" i="31"/>
  <c r="TXZ12" i="31"/>
  <c r="TXY12" i="31"/>
  <c r="TXW12" i="31"/>
  <c r="TXX12" i="31"/>
  <c r="TXU12" i="31"/>
  <c r="TXT12" i="31"/>
  <c r="TXR12" i="31"/>
  <c r="TXS12" i="31"/>
  <c r="TXO12" i="31"/>
  <c r="TXN12" i="31"/>
  <c r="TXL12" i="31"/>
  <c r="TXM12" i="31"/>
  <c r="TXJ12" i="31"/>
  <c r="TXI12" i="31"/>
  <c r="TXG12" i="31"/>
  <c r="TXH12" i="31"/>
  <c r="TXE12" i="31"/>
  <c r="TXD12" i="31"/>
  <c r="TXB12" i="31"/>
  <c r="TXC12" i="31"/>
  <c r="TWY12" i="31"/>
  <c r="TWX12" i="31"/>
  <c r="TWV12" i="31"/>
  <c r="TWW12" i="31"/>
  <c r="TWT12" i="31"/>
  <c r="TWS12" i="31"/>
  <c r="TWQ12" i="31"/>
  <c r="TWR12" i="31"/>
  <c r="TWO12" i="31"/>
  <c r="TWN12" i="31"/>
  <c r="TWL12" i="31"/>
  <c r="TWM12" i="31"/>
  <c r="TWI12" i="31"/>
  <c r="TWH12" i="31"/>
  <c r="TWF12" i="31"/>
  <c r="TWG12" i="31"/>
  <c r="TWD12" i="31"/>
  <c r="TWC12" i="31"/>
  <c r="TWA12" i="31"/>
  <c r="TWB12" i="31"/>
  <c r="TVY12" i="31"/>
  <c r="TVX12" i="31"/>
  <c r="TVV12" i="31"/>
  <c r="TVW12" i="31"/>
  <c r="TVS12" i="31"/>
  <c r="TVT12" i="31" s="1"/>
  <c r="TVR12" i="31"/>
  <c r="TVP12" i="31"/>
  <c r="TVQ12" i="31"/>
  <c r="TVN12" i="31"/>
  <c r="TVM12" i="31"/>
  <c r="TVK12" i="31"/>
  <c r="TVL12" i="31"/>
  <c r="TVI12" i="31"/>
  <c r="TVH12" i="31"/>
  <c r="TVF12" i="31"/>
  <c r="TVG12" i="31"/>
  <c r="TVC12" i="31"/>
  <c r="TVB12" i="31"/>
  <c r="TUZ12" i="31"/>
  <c r="TVA12" i="31"/>
  <c r="TUX12" i="31"/>
  <c r="TUW12" i="31"/>
  <c r="TUU12" i="31"/>
  <c r="TUV12" i="31"/>
  <c r="TUS12" i="31"/>
  <c r="TUR12" i="31"/>
  <c r="TUP12" i="31"/>
  <c r="TUQ12" i="31"/>
  <c r="TUM12" i="31"/>
  <c r="TUL12" i="31"/>
  <c r="TUJ12" i="31"/>
  <c r="TUK12" i="31"/>
  <c r="TUH12" i="31"/>
  <c r="TUG12" i="31"/>
  <c r="TUE12" i="31"/>
  <c r="TUF12" i="31"/>
  <c r="TUC12" i="31"/>
  <c r="TUB12" i="31"/>
  <c r="TTZ12" i="31"/>
  <c r="TUA12" i="31"/>
  <c r="TTW12" i="31"/>
  <c r="TTV12" i="31"/>
  <c r="TTT12" i="31"/>
  <c r="TTU12" i="31"/>
  <c r="TTR12" i="31"/>
  <c r="TTQ12" i="31"/>
  <c r="TTO12" i="31"/>
  <c r="TTP12" i="31"/>
  <c r="TTM12" i="31"/>
  <c r="TTL12" i="31"/>
  <c r="TTJ12" i="31"/>
  <c r="TTK12" i="31"/>
  <c r="TTG12" i="31"/>
  <c r="TTF12" i="31"/>
  <c r="TTD12" i="31"/>
  <c r="TTE12" i="31"/>
  <c r="TTB12" i="31"/>
  <c r="TTA12" i="31"/>
  <c r="TSY12" i="31"/>
  <c r="TSZ12" i="31"/>
  <c r="TSW12" i="31"/>
  <c r="TSV12" i="31"/>
  <c r="TST12" i="31"/>
  <c r="TSU12" i="31"/>
  <c r="TSQ12" i="31"/>
  <c r="TSP12" i="31"/>
  <c r="TSN12" i="31"/>
  <c r="TSO12" i="31"/>
  <c r="TSL12" i="31"/>
  <c r="TSK12" i="31"/>
  <c r="TSI12" i="31"/>
  <c r="TSJ12" i="31"/>
  <c r="TSG12" i="31"/>
  <c r="TSF12" i="31"/>
  <c r="TSD12" i="31"/>
  <c r="TSE12" i="31"/>
  <c r="TSA12" i="31"/>
  <c r="TRZ12" i="31"/>
  <c r="TRX12" i="31"/>
  <c r="TRY12" i="31"/>
  <c r="TRV12" i="31"/>
  <c r="TRU12" i="31"/>
  <c r="TRS12" i="31"/>
  <c r="TRT12" i="31"/>
  <c r="TRQ12" i="31"/>
  <c r="TRP12" i="31"/>
  <c r="TRN12" i="31"/>
  <c r="TRO12" i="31"/>
  <c r="TRK12" i="31"/>
  <c r="TRJ12" i="31"/>
  <c r="TRH12" i="31"/>
  <c r="TRI12" i="31"/>
  <c r="TRF12" i="31"/>
  <c r="TRE12" i="31"/>
  <c r="TRD12" i="31"/>
  <c r="TRC12" i="31"/>
  <c r="TRA12" i="31"/>
  <c r="TQZ12" i="31"/>
  <c r="TQX12" i="31"/>
  <c r="TQY12" i="31"/>
  <c r="TQU12" i="31"/>
  <c r="TQT12" i="31"/>
  <c r="TQR12" i="31"/>
  <c r="TQS12" i="31"/>
  <c r="TQP12" i="31"/>
  <c r="TQO12" i="31"/>
  <c r="TQM12" i="31"/>
  <c r="TQN12" i="31"/>
  <c r="TQK12" i="31"/>
  <c r="TQJ12" i="31"/>
  <c r="TQH12" i="31"/>
  <c r="TQI12" i="31"/>
  <c r="TQE12" i="31"/>
  <c r="TQD12" i="31"/>
  <c r="TQB12" i="31"/>
  <c r="TQC12" i="31"/>
  <c r="TPZ12" i="31"/>
  <c r="TPY12" i="31"/>
  <c r="TPX12" i="31"/>
  <c r="TPW12" i="31"/>
  <c r="TPU12" i="31"/>
  <c r="TPT12" i="31"/>
  <c r="TPR12" i="31"/>
  <c r="TPS12" i="31"/>
  <c r="TPO12" i="31"/>
  <c r="TPN12" i="31"/>
  <c r="TPL12" i="31"/>
  <c r="TPM12" i="31"/>
  <c r="TPJ12" i="31"/>
  <c r="TPI12" i="31"/>
  <c r="TPG12" i="31"/>
  <c r="TPH12" i="31"/>
  <c r="TPE12" i="31"/>
  <c r="TPD12" i="31"/>
  <c r="TPB12" i="31"/>
  <c r="TPC12" i="31"/>
  <c r="TOY12" i="31"/>
  <c r="TOX12" i="31"/>
  <c r="TOV12" i="31"/>
  <c r="TOW12" i="31"/>
  <c r="TOT12" i="31"/>
  <c r="TOS12" i="31"/>
  <c r="TOQ12" i="31"/>
  <c r="TOR12" i="31"/>
  <c r="TOO12" i="31"/>
  <c r="TON12" i="31"/>
  <c r="TOL12" i="31"/>
  <c r="TOM12" i="31"/>
  <c r="TOI12" i="31"/>
  <c r="TOH12" i="31"/>
  <c r="TOF12" i="31"/>
  <c r="TOG12" i="31"/>
  <c r="TOD12" i="31"/>
  <c r="TOC12" i="31"/>
  <c r="TOB12" i="31"/>
  <c r="TOA12" i="31"/>
  <c r="TNY12" i="31"/>
  <c r="TNX12" i="31"/>
  <c r="TNV12" i="31"/>
  <c r="TNW12" i="31"/>
  <c r="TNS12" i="31"/>
  <c r="TNR12" i="31"/>
  <c r="TNP12" i="31"/>
  <c r="TNQ12" i="31"/>
  <c r="TNN12" i="31"/>
  <c r="TNM12" i="31"/>
  <c r="TNK12" i="31"/>
  <c r="TNL12" i="31"/>
  <c r="TNI12" i="31"/>
  <c r="TNH12" i="31"/>
  <c r="TNF12" i="31"/>
  <c r="TNG12" i="31"/>
  <c r="TNC12" i="31"/>
  <c r="TNB12" i="31"/>
  <c r="TMZ12" i="31"/>
  <c r="TNA12" i="31"/>
  <c r="TMX12" i="31"/>
  <c r="TMW12" i="31"/>
  <c r="TMU12" i="31"/>
  <c r="TMV12" i="31"/>
  <c r="TMS12" i="31"/>
  <c r="TMR12" i="31"/>
  <c r="TMP12" i="31"/>
  <c r="TMQ12" i="31"/>
  <c r="TMM12" i="31"/>
  <c r="TML12" i="31"/>
  <c r="TMJ12" i="31"/>
  <c r="TMK12" i="31"/>
  <c r="TMH12" i="31"/>
  <c r="TMG12" i="31"/>
  <c r="TME12" i="31"/>
  <c r="TMF12" i="31"/>
  <c r="TMC12" i="31"/>
  <c r="TMB12" i="31"/>
  <c r="TLZ12" i="31"/>
  <c r="TMA12" i="31"/>
  <c r="TLW12" i="31"/>
  <c r="TLV12" i="31"/>
  <c r="TLT12" i="31"/>
  <c r="TLU12" i="31"/>
  <c r="TLR12" i="31"/>
  <c r="TLQ12" i="31"/>
  <c r="TLO12" i="31"/>
  <c r="TLP12" i="31"/>
  <c r="TLM12" i="31"/>
  <c r="TLL12" i="31"/>
  <c r="TLJ12" i="31"/>
  <c r="TLK12" i="31"/>
  <c r="TLG12" i="31"/>
  <c r="TLF12" i="31"/>
  <c r="TLD12" i="31"/>
  <c r="TLE12" i="31"/>
  <c r="TLB12" i="31"/>
  <c r="TLA12" i="31"/>
  <c r="TKY12" i="31"/>
  <c r="TKZ12" i="31"/>
  <c r="TKW12" i="31"/>
  <c r="TKV12" i="31"/>
  <c r="TKT12" i="31"/>
  <c r="TKU12" i="31"/>
  <c r="TKQ12" i="31"/>
  <c r="TKP12" i="31"/>
  <c r="TKN12" i="31"/>
  <c r="TKO12" i="31"/>
  <c r="TKL12" i="31"/>
  <c r="TKK12" i="31"/>
  <c r="TKI12" i="31"/>
  <c r="TKJ12" i="31"/>
  <c r="TKG12" i="31"/>
  <c r="TKF12" i="31"/>
  <c r="TKD12" i="31"/>
  <c r="TKE12" i="31"/>
  <c r="TKA12" i="31"/>
  <c r="TJZ12" i="31"/>
  <c r="TJX12" i="31"/>
  <c r="TJY12" i="31"/>
  <c r="TJV12" i="31"/>
  <c r="TJU12" i="31"/>
  <c r="TJS12" i="31"/>
  <c r="TJT12" i="31"/>
  <c r="TJQ12" i="31"/>
  <c r="TJP12" i="31"/>
  <c r="TJN12" i="31"/>
  <c r="TJO12" i="31"/>
  <c r="TJK12" i="31"/>
  <c r="TJJ12" i="31"/>
  <c r="TJH12" i="31"/>
  <c r="TJI12" i="31"/>
  <c r="TJF12" i="31"/>
  <c r="TJE12" i="31"/>
  <c r="TJC12" i="31"/>
  <c r="TJD12" i="31"/>
  <c r="TJA12" i="31"/>
  <c r="TIZ12" i="31"/>
  <c r="TIX12" i="31"/>
  <c r="TIY12" i="31"/>
  <c r="TIU12" i="31"/>
  <c r="TIT12" i="31"/>
  <c r="TIR12" i="31"/>
  <c r="TIS12" i="31"/>
  <c r="TIP12" i="31"/>
  <c r="TIO12" i="31"/>
  <c r="TIM12" i="31"/>
  <c r="TIN12" i="31"/>
  <c r="TIK12" i="31"/>
  <c r="TIJ12" i="31"/>
  <c r="TIH12" i="31"/>
  <c r="TII12" i="31"/>
  <c r="TIE12" i="31"/>
  <c r="TID12" i="31"/>
  <c r="TIB12" i="31"/>
  <c r="TIC12" i="31"/>
  <c r="THZ12" i="31"/>
  <c r="THY12" i="31"/>
  <c r="THW12" i="31"/>
  <c r="THX12" i="31"/>
  <c r="THU12" i="31"/>
  <c r="THT12" i="31"/>
  <c r="THR12" i="31"/>
  <c r="THS12" i="31"/>
  <c r="THO12" i="31"/>
  <c r="THN12" i="31"/>
  <c r="THL12" i="31"/>
  <c r="THM12" i="31"/>
  <c r="THJ12" i="31"/>
  <c r="THI12" i="31"/>
  <c r="THG12" i="31"/>
  <c r="THH12" i="31"/>
  <c r="THE12" i="31"/>
  <c r="THD12" i="31"/>
  <c r="THC12" i="31"/>
  <c r="THB12" i="31"/>
  <c r="TGY12" i="31"/>
  <c r="TGX12" i="31"/>
  <c r="TGV12" i="31"/>
  <c r="TGW12" i="31"/>
  <c r="TGT12" i="31"/>
  <c r="TGS12" i="31"/>
  <c r="TGQ12" i="31"/>
  <c r="TGR12" i="31"/>
  <c r="TGO12" i="31"/>
  <c r="TGN12" i="31"/>
  <c r="TGL12" i="31"/>
  <c r="TGM12" i="31"/>
  <c r="TGI12" i="31"/>
  <c r="TGH12" i="31"/>
  <c r="TGF12" i="31"/>
  <c r="TGG12" i="31"/>
  <c r="TGD12" i="31"/>
  <c r="TGC12" i="31"/>
  <c r="TGA12" i="31"/>
  <c r="TGB12" i="31"/>
  <c r="TFY12" i="31"/>
  <c r="TFX12" i="31"/>
  <c r="TFV12" i="31"/>
  <c r="TFW12" i="31"/>
  <c r="TFS12" i="31"/>
  <c r="TFR12" i="31"/>
  <c r="TFP12" i="31"/>
  <c r="TFQ12" i="31"/>
  <c r="TFN12" i="31"/>
  <c r="TFM12" i="31"/>
  <c r="TFK12" i="31"/>
  <c r="TFL12" i="31"/>
  <c r="TFI12" i="31"/>
  <c r="TFH12" i="31"/>
  <c r="TFF12" i="31"/>
  <c r="TFG12" i="31"/>
  <c r="TFC12" i="31"/>
  <c r="TFB12" i="31"/>
  <c r="TEZ12" i="31"/>
  <c r="TFA12" i="31"/>
  <c r="TEX12" i="31"/>
  <c r="TEW12" i="31"/>
  <c r="TEU12" i="31"/>
  <c r="TEV12" i="31"/>
  <c r="TES12" i="31"/>
  <c r="TER12" i="31"/>
  <c r="TEP12" i="31"/>
  <c r="TEQ12" i="31"/>
  <c r="TEM12" i="31"/>
  <c r="TEL12" i="31"/>
  <c r="TEJ12" i="31"/>
  <c r="TEK12" i="31"/>
  <c r="TEH12" i="31"/>
  <c r="TEG12" i="31"/>
  <c r="TEE12" i="31"/>
  <c r="TEF12" i="31"/>
  <c r="TEC12" i="31"/>
  <c r="TEB12" i="31"/>
  <c r="TDZ12" i="31"/>
  <c r="TEA12" i="31"/>
  <c r="TDW12" i="31"/>
  <c r="TDV12" i="31"/>
  <c r="TDT12" i="31"/>
  <c r="TDU12" i="31"/>
  <c r="TDR12" i="31"/>
  <c r="TDQ12" i="31"/>
  <c r="TDO12" i="31"/>
  <c r="TDP12" i="31"/>
  <c r="TDM12" i="31"/>
  <c r="TDL12" i="31"/>
  <c r="TDJ12" i="31"/>
  <c r="TDK12" i="31"/>
  <c r="TDG12" i="31"/>
  <c r="TDF12" i="31"/>
  <c r="TDD12" i="31"/>
  <c r="TDE12" i="31"/>
  <c r="TDB12" i="31"/>
  <c r="TDA12" i="31"/>
  <c r="TCY12" i="31"/>
  <c r="TCZ12" i="31"/>
  <c r="TCW12" i="31"/>
  <c r="TCV12" i="31"/>
  <c r="TCT12" i="31"/>
  <c r="TCU12" i="31"/>
  <c r="TCQ12" i="31"/>
  <c r="TCR12" i="31" s="1"/>
  <c r="TCP12" i="31"/>
  <c r="TCO12" i="31"/>
  <c r="TCN12" i="31"/>
  <c r="TCL12" i="31"/>
  <c r="TCK12" i="31"/>
  <c r="TCI12" i="31"/>
  <c r="TCJ12" i="31"/>
  <c r="TCG12" i="31"/>
  <c r="TCF12" i="31"/>
  <c r="TCD12" i="31"/>
  <c r="TCE12" i="31"/>
  <c r="TCA12" i="31"/>
  <c r="TBZ12" i="31"/>
  <c r="TBX12" i="31"/>
  <c r="TBY12" i="31"/>
  <c r="TBV12" i="31"/>
  <c r="TBU12" i="31"/>
  <c r="TBS12" i="31"/>
  <c r="TBT12" i="31"/>
  <c r="TBQ12" i="31"/>
  <c r="TBR12" i="31" s="1"/>
  <c r="TBP12" i="31"/>
  <c r="TBO12" i="31"/>
  <c r="TBN12" i="31"/>
  <c r="TBK12" i="31"/>
  <c r="TBJ12" i="31"/>
  <c r="TBH12" i="31"/>
  <c r="TBI12" i="31"/>
  <c r="TBF12" i="31"/>
  <c r="TBE12" i="31"/>
  <c r="TBC12" i="31"/>
  <c r="TBD12" i="31"/>
  <c r="TBA12" i="31"/>
  <c r="TAZ12" i="31"/>
  <c r="TAX12" i="31"/>
  <c r="TAY12" i="31"/>
  <c r="TAU12" i="31"/>
  <c r="TAT12" i="31"/>
  <c r="TAR12" i="31"/>
  <c r="TAS12" i="31"/>
  <c r="TAP12" i="31"/>
  <c r="TAO12" i="31"/>
  <c r="TAM12" i="31"/>
  <c r="TAN12" i="31"/>
  <c r="TAK12" i="31"/>
  <c r="TAJ12" i="31"/>
  <c r="TAH12" i="31"/>
  <c r="TAI12" i="31"/>
  <c r="TAE12" i="31"/>
  <c r="TAD12" i="31"/>
  <c r="TAB12" i="31"/>
  <c r="TAC12" i="31"/>
  <c r="SZZ12" i="31"/>
  <c r="TAA12" i="31" s="1"/>
  <c r="SZY12" i="31"/>
  <c r="SZW12" i="31"/>
  <c r="SZX12" i="31"/>
  <c r="SZU12" i="31"/>
  <c r="SZT12" i="31"/>
  <c r="SZR12" i="31"/>
  <c r="SZS12" i="31"/>
  <c r="SZO12" i="31"/>
  <c r="SZN12" i="31"/>
  <c r="SZL12" i="31"/>
  <c r="SZM12" i="31"/>
  <c r="SZJ12" i="31"/>
  <c r="SZI12" i="31"/>
  <c r="SZG12" i="31"/>
  <c r="SZH12" i="31"/>
  <c r="SZE12" i="31"/>
  <c r="SZD12" i="31"/>
  <c r="SZB12" i="31"/>
  <c r="SZC12" i="31"/>
  <c r="SYY12" i="31"/>
  <c r="SYX12" i="31"/>
  <c r="SYV12" i="31"/>
  <c r="SYW12" i="31"/>
  <c r="SYT12" i="31"/>
  <c r="SYS12" i="31"/>
  <c r="SYQ12" i="31"/>
  <c r="SYR12" i="31"/>
  <c r="SYO12" i="31"/>
  <c r="SYN12" i="31"/>
  <c r="SYL12" i="31"/>
  <c r="SYM12" i="31"/>
  <c r="SYI12" i="31"/>
  <c r="SYH12" i="31"/>
  <c r="SYF12" i="31"/>
  <c r="SYG12" i="31"/>
  <c r="SYD12" i="31"/>
  <c r="SYC12" i="31"/>
  <c r="SYA12" i="31"/>
  <c r="SYB12" i="31"/>
  <c r="SXY12" i="31"/>
  <c r="SXX12" i="31"/>
  <c r="SXV12" i="31"/>
  <c r="SXW12" i="31"/>
  <c r="SXS12" i="31"/>
  <c r="SXR12" i="31"/>
  <c r="SXP12" i="31"/>
  <c r="SXQ12" i="31"/>
  <c r="SXN12" i="31"/>
  <c r="SXM12" i="31"/>
  <c r="SXK12" i="31"/>
  <c r="SXL12" i="31"/>
  <c r="SXI12" i="31"/>
  <c r="SXH12" i="31"/>
  <c r="SXG12" i="31"/>
  <c r="SXF12" i="31"/>
  <c r="SXC12" i="31"/>
  <c r="SXB12" i="31"/>
  <c r="SWZ12" i="31"/>
  <c r="SXA12" i="31"/>
  <c r="SWX12" i="31"/>
  <c r="SWW12" i="31"/>
  <c r="SWU12" i="31"/>
  <c r="SWV12" i="31"/>
  <c r="SWS12" i="31"/>
  <c r="SWR12" i="31"/>
  <c r="SWP12" i="31"/>
  <c r="SWQ12" i="31"/>
  <c r="SWM12" i="31"/>
  <c r="SWL12" i="31"/>
  <c r="SWJ12" i="31"/>
  <c r="SWK12" i="31"/>
  <c r="SWH12" i="31"/>
  <c r="SWG12" i="31"/>
  <c r="SWE12" i="31"/>
  <c r="SWF12" i="31"/>
  <c r="SWC12" i="31"/>
  <c r="SWB12" i="31"/>
  <c r="SVZ12" i="31"/>
  <c r="SWA12" i="31"/>
  <c r="SVW12" i="31"/>
  <c r="SVV12" i="31"/>
  <c r="SVT12" i="31"/>
  <c r="SVU12" i="31"/>
  <c r="SVR12" i="31"/>
  <c r="SVQ12" i="31"/>
  <c r="SVO12" i="31"/>
  <c r="SVP12" i="31"/>
  <c r="SVM12" i="31"/>
  <c r="SVL12" i="31"/>
  <c r="SVJ12" i="31"/>
  <c r="SVK12" i="31"/>
  <c r="SVG12" i="31"/>
  <c r="SVF12" i="31"/>
  <c r="SVD12" i="31"/>
  <c r="SVE12" i="31"/>
  <c r="SVB12" i="31"/>
  <c r="SVA12" i="31"/>
  <c r="SUY12" i="31"/>
  <c r="SUZ12" i="31"/>
  <c r="SUW12" i="31"/>
  <c r="SUV12" i="31"/>
  <c r="SUT12" i="31"/>
  <c r="SUU12" i="31"/>
  <c r="SUQ12" i="31"/>
  <c r="SUP12" i="31"/>
  <c r="SUN12" i="31"/>
  <c r="SUO12" i="31"/>
  <c r="SUL12" i="31"/>
  <c r="SUK12" i="31"/>
  <c r="SUI12" i="31"/>
  <c r="SUJ12" i="31"/>
  <c r="SUG12" i="31"/>
  <c r="SUF12" i="31"/>
  <c r="SUD12" i="31"/>
  <c r="SUE12" i="31"/>
  <c r="SUA12" i="31"/>
  <c r="STZ12" i="31"/>
  <c r="STX12" i="31"/>
  <c r="STY12" i="31"/>
  <c r="STV12" i="31"/>
  <c r="STU12" i="31"/>
  <c r="STS12" i="31"/>
  <c r="STT12" i="31"/>
  <c r="STQ12" i="31"/>
  <c r="STP12" i="31"/>
  <c r="STN12" i="31"/>
  <c r="STO12" i="31"/>
  <c r="STK12" i="31"/>
  <c r="STJ12" i="31"/>
  <c r="STH12" i="31"/>
  <c r="STI12" i="31"/>
  <c r="STF12" i="31"/>
  <c r="STE12" i="31"/>
  <c r="STC12" i="31"/>
  <c r="STD12" i="31"/>
  <c r="STA12" i="31"/>
  <c r="SSZ12" i="31"/>
  <c r="SSX12" i="31"/>
  <c r="SSY12" i="31"/>
  <c r="SSU12" i="31"/>
  <c r="SST12" i="31"/>
  <c r="SSR12" i="31"/>
  <c r="SSS12" i="31"/>
  <c r="SSP12" i="31"/>
  <c r="SSO12" i="31"/>
  <c r="SSM12" i="31"/>
  <c r="SSN12" i="31"/>
  <c r="SSK12" i="31"/>
  <c r="SSJ12" i="31"/>
  <c r="SSH12" i="31"/>
  <c r="SSI12" i="31"/>
  <c r="SSE12" i="31"/>
  <c r="SSD12" i="31"/>
  <c r="SSB12" i="31"/>
  <c r="SSC12" i="31"/>
  <c r="SRZ12" i="31"/>
  <c r="SRY12" i="31"/>
  <c r="SRW12" i="31"/>
  <c r="SRX12" i="31"/>
  <c r="SRU12" i="31"/>
  <c r="SRT12" i="31"/>
  <c r="SRR12" i="31"/>
  <c r="SRS12" i="31"/>
  <c r="SRO12" i="31"/>
  <c r="SRN12" i="31"/>
  <c r="SRL12" i="31"/>
  <c r="SRM12" i="31"/>
  <c r="SRJ12" i="31"/>
  <c r="SRI12" i="31"/>
  <c r="SRG12" i="31"/>
  <c r="SRH12" i="31"/>
  <c r="SRE12" i="31"/>
  <c r="SRD12" i="31"/>
  <c r="SRB12" i="31"/>
  <c r="SRC12" i="31"/>
  <c r="SQY12" i="31"/>
  <c r="SQX12" i="31"/>
  <c r="SQV12" i="31"/>
  <c r="SQW12" i="31"/>
  <c r="SQT12" i="31"/>
  <c r="SQS12" i="31"/>
  <c r="SQQ12" i="31"/>
  <c r="SQR12" i="31"/>
  <c r="SQO12" i="31"/>
  <c r="SQN12" i="31"/>
  <c r="SQL12" i="31"/>
  <c r="SQM12" i="31"/>
  <c r="SQI12" i="31"/>
  <c r="SQH12" i="31"/>
  <c r="SQF12" i="31"/>
  <c r="SQG12" i="31"/>
  <c r="SQD12" i="31"/>
  <c r="SQC12" i="31"/>
  <c r="SQA12" i="31"/>
  <c r="SQB12" i="31"/>
  <c r="SPY12" i="31"/>
  <c r="SPX12" i="31"/>
  <c r="SPV12" i="31"/>
  <c r="SPW12" i="31"/>
  <c r="SPS12" i="31"/>
  <c r="SPR12" i="31"/>
  <c r="SPP12" i="31"/>
  <c r="SPQ12" i="31"/>
  <c r="SPN12" i="31"/>
  <c r="SPM12" i="31"/>
  <c r="SPL12" i="31"/>
  <c r="SPK12" i="31"/>
  <c r="SPI12" i="31"/>
  <c r="SPH12" i="31"/>
  <c r="SPG12" i="31"/>
  <c r="SPF12" i="31"/>
  <c r="SPC12" i="31"/>
  <c r="SPB12" i="31"/>
  <c r="SOZ12" i="31"/>
  <c r="SPA12" i="31"/>
  <c r="SOX12" i="31"/>
  <c r="SOW12" i="31"/>
  <c r="SOU12" i="31"/>
  <c r="SOV12" i="31"/>
  <c r="SOS12" i="31"/>
  <c r="SOR12" i="31"/>
  <c r="SOP12" i="31"/>
  <c r="SOQ12" i="31"/>
  <c r="SOM12" i="31"/>
  <c r="SOL12" i="31"/>
  <c r="SOJ12" i="31"/>
  <c r="SOK12" i="31"/>
  <c r="SOH12" i="31"/>
  <c r="SOG12" i="31"/>
  <c r="SOE12" i="31"/>
  <c r="SOF12" i="31"/>
  <c r="SOC12" i="31"/>
  <c r="SOB12" i="31"/>
  <c r="SNZ12" i="31"/>
  <c r="SOA12" i="31"/>
  <c r="SNW12" i="31"/>
  <c r="SNV12" i="31"/>
  <c r="SNT12" i="31"/>
  <c r="SNU12" i="31"/>
  <c r="SNR12" i="31"/>
  <c r="SNQ12" i="31"/>
  <c r="SNP12" i="31"/>
  <c r="SNO12" i="31"/>
  <c r="SNM12" i="31"/>
  <c r="SNL12" i="31"/>
  <c r="SNJ12" i="31"/>
  <c r="SNK12" i="31"/>
  <c r="SNG12" i="31"/>
  <c r="SNF12" i="31"/>
  <c r="SND12" i="31"/>
  <c r="SNE12" i="31"/>
  <c r="SNB12" i="31"/>
  <c r="SNA12" i="31"/>
  <c r="SMY12" i="31"/>
  <c r="SMZ12" i="31"/>
  <c r="SMW12" i="31"/>
  <c r="SMV12" i="31"/>
  <c r="SMT12" i="31"/>
  <c r="SMU12" i="31"/>
  <c r="SMQ12" i="31"/>
  <c r="SMP12" i="31"/>
  <c r="SMN12" i="31"/>
  <c r="SMO12" i="31"/>
  <c r="SML12" i="31"/>
  <c r="SMK12" i="31"/>
  <c r="SMI12" i="31"/>
  <c r="SMJ12" i="31"/>
  <c r="SMG12" i="31"/>
  <c r="SMF12" i="31"/>
  <c r="SMD12" i="31"/>
  <c r="SME12" i="31"/>
  <c r="SMA12" i="31"/>
  <c r="SLZ12" i="31"/>
  <c r="SLX12" i="31"/>
  <c r="SLY12" i="31"/>
  <c r="SLV12" i="31"/>
  <c r="SLU12" i="31"/>
  <c r="SLS12" i="31"/>
  <c r="SLT12" i="31"/>
  <c r="SLQ12" i="31"/>
  <c r="SLP12" i="31"/>
  <c r="SLN12" i="31"/>
  <c r="SLO12" i="31"/>
  <c r="SLK12" i="31"/>
  <c r="SLJ12" i="31"/>
  <c r="SLH12" i="31"/>
  <c r="SLI12" i="31"/>
  <c r="SLF12" i="31"/>
  <c r="SLE12" i="31"/>
  <c r="SLC12" i="31"/>
  <c r="SLD12" i="31"/>
  <c r="SLA12" i="31"/>
  <c r="SKZ12" i="31"/>
  <c r="SKX12" i="31"/>
  <c r="SKY12" i="31"/>
  <c r="SKU12" i="31"/>
  <c r="SKT12" i="31"/>
  <c r="SKR12" i="31"/>
  <c r="SKS12" i="31"/>
  <c r="SKP12" i="31"/>
  <c r="SKO12" i="31"/>
  <c r="SKM12" i="31"/>
  <c r="SKN12" i="31"/>
  <c r="SKK12" i="31"/>
  <c r="SKJ12" i="31"/>
  <c r="SKH12" i="31"/>
  <c r="SKI12" i="31"/>
  <c r="SKE12" i="31"/>
  <c r="SKD12" i="31"/>
  <c r="SKB12" i="31"/>
  <c r="SKC12" i="31"/>
  <c r="SJZ12" i="31"/>
  <c r="SJY12" i="31"/>
  <c r="SJW12" i="31"/>
  <c r="SJX12" i="31"/>
  <c r="SJU12" i="31"/>
  <c r="SJT12" i="31"/>
  <c r="SJR12" i="31"/>
  <c r="SJS12" i="31"/>
  <c r="SJO12" i="31"/>
  <c r="SJN12" i="31"/>
  <c r="SJL12" i="31"/>
  <c r="SJM12" i="31"/>
  <c r="SJJ12" i="31"/>
  <c r="SJI12" i="31"/>
  <c r="SJG12" i="31"/>
  <c r="SJH12" i="31"/>
  <c r="SJE12" i="31"/>
  <c r="SJD12" i="31"/>
  <c r="SJB12" i="31"/>
  <c r="SJC12" i="31"/>
  <c r="SIY12" i="31"/>
  <c r="SIX12" i="31"/>
  <c r="SIV12" i="31"/>
  <c r="SIW12" i="31"/>
  <c r="SIT12" i="31"/>
  <c r="SIS12" i="31"/>
  <c r="SIQ12" i="31"/>
  <c r="SIR12" i="31"/>
  <c r="SIO12" i="31"/>
  <c r="SIN12" i="31"/>
  <c r="SIL12" i="31"/>
  <c r="SIM12" i="31"/>
  <c r="SII12" i="31"/>
  <c r="SIH12" i="31"/>
  <c r="SIF12" i="31"/>
  <c r="SIG12" i="31"/>
  <c r="SID12" i="31"/>
  <c r="SIC12" i="31"/>
  <c r="SIA12" i="31"/>
  <c r="SIB12" i="31"/>
  <c r="SHY12" i="31"/>
  <c r="SHX12" i="31"/>
  <c r="SHV12" i="31"/>
  <c r="SHW12" i="31"/>
  <c r="SHS12" i="31"/>
  <c r="SHR12" i="31"/>
  <c r="SHP12" i="31"/>
  <c r="SHQ12" i="31"/>
  <c r="SHN12" i="31"/>
  <c r="SHM12" i="31"/>
  <c r="SHK12" i="31"/>
  <c r="SHL12" i="31"/>
  <c r="SHI12" i="31"/>
  <c r="SHH12" i="31"/>
  <c r="SHF12" i="31"/>
  <c r="SHG12" i="31"/>
  <c r="SHC12" i="31"/>
  <c r="SHB12" i="31"/>
  <c r="SGZ12" i="31"/>
  <c r="SHA12" i="31"/>
  <c r="SGX12" i="31"/>
  <c r="SGW12" i="31"/>
  <c r="SGU12" i="31"/>
  <c r="SGV12" i="31"/>
  <c r="SGS12" i="31"/>
  <c r="SGR12" i="31"/>
  <c r="SGP12" i="31"/>
  <c r="SGQ12" i="31"/>
  <c r="SGM12" i="31"/>
  <c r="SGL12" i="31"/>
  <c r="SGJ12" i="31"/>
  <c r="SGK12" i="31"/>
  <c r="SGH12" i="31"/>
  <c r="SGG12" i="31"/>
  <c r="SGE12" i="31"/>
  <c r="SGF12" i="31"/>
  <c r="SGC12" i="31"/>
  <c r="SGB12" i="31"/>
  <c r="SFZ12" i="31"/>
  <c r="SGA12" i="31"/>
  <c r="SFW12" i="31"/>
  <c r="SFV12" i="31"/>
  <c r="SFT12" i="31"/>
  <c r="SFU12" i="31"/>
  <c r="SFR12" i="31"/>
  <c r="SFQ12" i="31"/>
  <c r="SFO12" i="31"/>
  <c r="SFP12" i="31"/>
  <c r="SFM12" i="31"/>
  <c r="SFL12" i="31"/>
  <c r="SFJ12" i="31"/>
  <c r="SFK12" i="31"/>
  <c r="SFG12" i="31"/>
  <c r="SFF12" i="31"/>
  <c r="SFD12" i="31"/>
  <c r="SFE12" i="31"/>
  <c r="SFB12" i="31"/>
  <c r="SFA12" i="31"/>
  <c r="SEY12" i="31"/>
  <c r="SEZ12" i="31"/>
  <c r="SEW12" i="31"/>
  <c r="SEV12" i="31"/>
  <c r="SET12" i="31"/>
  <c r="SEU12" i="31"/>
  <c r="SEQ12" i="31"/>
  <c r="SEP12" i="31"/>
  <c r="SEN12" i="31"/>
  <c r="SEO12" i="31"/>
  <c r="SEL12" i="31"/>
  <c r="SEK12" i="31"/>
  <c r="SEI12" i="31"/>
  <c r="SEJ12" i="31"/>
  <c r="SEG12" i="31"/>
  <c r="SEF12" i="31"/>
  <c r="SED12" i="31"/>
  <c r="SEE12" i="31"/>
  <c r="SEA12" i="31"/>
  <c r="SEB12" i="31" s="1"/>
  <c r="SDZ12" i="31"/>
  <c r="SDY12" i="31"/>
  <c r="SDX12" i="31"/>
  <c r="SDV12" i="31"/>
  <c r="SDU12" i="31"/>
  <c r="SDS12" i="31"/>
  <c r="SDT12" i="31"/>
  <c r="SDQ12" i="31"/>
  <c r="SDP12" i="31"/>
  <c r="SDN12" i="31"/>
  <c r="SDO12" i="31"/>
  <c r="SDK12" i="31"/>
  <c r="SDJ12" i="31"/>
  <c r="SDH12" i="31"/>
  <c r="SDI12" i="31"/>
  <c r="SDF12" i="31"/>
  <c r="SDE12" i="31"/>
  <c r="SDC12" i="31"/>
  <c r="SDD12" i="31"/>
  <c r="SDA12" i="31"/>
  <c r="SCZ12" i="31"/>
  <c r="SCX12" i="31"/>
  <c r="SCY12" i="31"/>
  <c r="SCU12" i="31"/>
  <c r="SCT12" i="31"/>
  <c r="SCR12" i="31"/>
  <c r="SCS12" i="31"/>
  <c r="SCP12" i="31"/>
  <c r="SCO12" i="31"/>
  <c r="SCM12" i="31"/>
  <c r="SCN12" i="31"/>
  <c r="SCK12" i="31"/>
  <c r="SCL12" i="31" s="1"/>
  <c r="SCJ12" i="31"/>
  <c r="SCI12" i="31"/>
  <c r="SCH12" i="31"/>
  <c r="SCE12" i="31"/>
  <c r="SCD12" i="31"/>
  <c r="SCB12" i="31"/>
  <c r="SCC12" i="31"/>
  <c r="SBZ12" i="31"/>
  <c r="SBY12" i="31"/>
  <c r="SBW12" i="31"/>
  <c r="SBX12" i="31"/>
  <c r="SBU12" i="31"/>
  <c r="SBV12" i="31" s="1"/>
  <c r="SBT12" i="31"/>
  <c r="SBR12" i="31"/>
  <c r="SBS12" i="31"/>
  <c r="SBO12" i="31"/>
  <c r="SBN12" i="31"/>
  <c r="SBL12" i="31"/>
  <c r="SBM12" i="31"/>
  <c r="SBJ12" i="31"/>
  <c r="SBI12" i="31"/>
  <c r="SBH12" i="31"/>
  <c r="SBG12" i="31"/>
  <c r="SBE12" i="31"/>
  <c r="SBD12" i="31"/>
  <c r="SBB12" i="31"/>
  <c r="SBC12" i="31"/>
  <c r="SAY12" i="31"/>
  <c r="SAX12" i="31"/>
  <c r="SAV12" i="31"/>
  <c r="SAW12" i="31"/>
  <c r="SAT12" i="31"/>
  <c r="SAS12" i="31"/>
  <c r="SAQ12" i="31"/>
  <c r="SAR12" i="31"/>
  <c r="SAO12" i="31"/>
  <c r="SAN12" i="31"/>
  <c r="SAL12" i="31"/>
  <c r="SAM12" i="31"/>
  <c r="SAI12" i="31"/>
  <c r="SAH12" i="31"/>
  <c r="SAF12" i="31"/>
  <c r="SAG12" i="31"/>
  <c r="SAD12" i="31"/>
  <c r="SAC12" i="31"/>
  <c r="SAA12" i="31"/>
  <c r="SAB12" i="31"/>
  <c r="RZY12" i="31"/>
  <c r="RZX12" i="31"/>
  <c r="RZV12" i="31"/>
  <c r="RZW12" i="31"/>
  <c r="RZS12" i="31"/>
  <c r="RZR12" i="31"/>
  <c r="RZP12" i="31"/>
  <c r="RZQ12" i="31"/>
  <c r="RZN12" i="31"/>
  <c r="RZM12" i="31"/>
  <c r="RZK12" i="31"/>
  <c r="RZL12" i="31"/>
  <c r="RZI12" i="31"/>
  <c r="RZH12" i="31"/>
  <c r="RZF12" i="31"/>
  <c r="RZG12" i="31"/>
  <c r="RZC12" i="31"/>
  <c r="RZB12" i="31"/>
  <c r="RYZ12" i="31"/>
  <c r="RZA12" i="31"/>
  <c r="RYX12" i="31"/>
  <c r="RYW12" i="31"/>
  <c r="RYU12" i="31"/>
  <c r="RYV12" i="31"/>
  <c r="RYS12" i="31"/>
  <c r="RYR12" i="31"/>
  <c r="RYP12" i="31"/>
  <c r="RYQ12" i="31"/>
  <c r="RYM12" i="31"/>
  <c r="RYL12" i="31"/>
  <c r="RYJ12" i="31"/>
  <c r="RYK12" i="31"/>
  <c r="RYH12" i="31"/>
  <c r="RYG12" i="31"/>
  <c r="RYE12" i="31"/>
  <c r="RYF12" i="31"/>
  <c r="RYC12" i="31"/>
  <c r="RYB12" i="31"/>
  <c r="RXZ12" i="31"/>
  <c r="RYA12" i="31"/>
  <c r="RXW12" i="31"/>
  <c r="RXV12" i="31"/>
  <c r="RXT12" i="31"/>
  <c r="RXU12" i="31"/>
  <c r="RXR12" i="31"/>
  <c r="RXQ12" i="31"/>
  <c r="RXO12" i="31"/>
  <c r="RXP12" i="31"/>
  <c r="RXM12" i="31"/>
  <c r="RXL12" i="31"/>
  <c r="RXJ12" i="31"/>
  <c r="RXK12" i="31"/>
  <c r="RXG12" i="31"/>
  <c r="RXF12" i="31"/>
  <c r="RXD12" i="31"/>
  <c r="RXE12" i="31"/>
  <c r="RXB12" i="31"/>
  <c r="RXA12" i="31"/>
  <c r="RWY12" i="31"/>
  <c r="RWZ12" i="31"/>
  <c r="RWW12" i="31"/>
  <c r="RWV12" i="31"/>
  <c r="RWT12" i="31"/>
  <c r="RWU12" i="31"/>
  <c r="RWQ12" i="31"/>
  <c r="RWP12" i="31"/>
  <c r="RWN12" i="31"/>
  <c r="RWO12" i="31"/>
  <c r="RWL12" i="31"/>
  <c r="RWK12" i="31"/>
  <c r="RWI12" i="31"/>
  <c r="RWJ12" i="31"/>
  <c r="RWG12" i="31"/>
  <c r="RWF12" i="31"/>
  <c r="RWD12" i="31"/>
  <c r="RWE12" i="31"/>
  <c r="RWA12" i="31"/>
  <c r="RVZ12" i="31"/>
  <c r="RVX12" i="31"/>
  <c r="RVY12" i="31"/>
  <c r="RVV12" i="31"/>
  <c r="RVU12" i="31"/>
  <c r="RVS12" i="31"/>
  <c r="RVT12" i="31"/>
  <c r="RVQ12" i="31"/>
  <c r="RVP12" i="31"/>
  <c r="RVN12" i="31"/>
  <c r="RVO12" i="31"/>
  <c r="RVK12" i="31"/>
  <c r="RVJ12" i="31"/>
  <c r="RVH12" i="31"/>
  <c r="RVI12" i="31"/>
  <c r="RVF12" i="31"/>
  <c r="RVE12" i="31"/>
  <c r="RVC12" i="31"/>
  <c r="RVD12" i="31"/>
  <c r="RVA12" i="31"/>
  <c r="RUZ12" i="31"/>
  <c r="RUX12" i="31"/>
  <c r="RUY12" i="31"/>
  <c r="RUU12" i="31"/>
  <c r="RUT12" i="31"/>
  <c r="RUR12" i="31"/>
  <c r="RUS12" i="31"/>
  <c r="RUP12" i="31"/>
  <c r="RUO12" i="31"/>
  <c r="RUM12" i="31"/>
  <c r="RUN12" i="31"/>
  <c r="RUK12" i="31"/>
  <c r="RUJ12" i="31"/>
  <c r="RUH12" i="31"/>
  <c r="RUI12" i="31"/>
  <c r="RUE12" i="31"/>
  <c r="RUD12" i="31"/>
  <c r="RUB12" i="31"/>
  <c r="RUC12" i="31"/>
  <c r="RTZ12" i="31"/>
  <c r="RTY12" i="31"/>
  <c r="RTW12" i="31"/>
  <c r="RTX12" i="31"/>
  <c r="RTU12" i="31"/>
  <c r="RTT12" i="31"/>
  <c r="RTR12" i="31"/>
  <c r="RTS12" i="31"/>
  <c r="RTO12" i="31"/>
  <c r="RTN12" i="31"/>
  <c r="RTL12" i="31"/>
  <c r="RTM12" i="31"/>
  <c r="RTJ12" i="31"/>
  <c r="RTI12" i="31"/>
  <c r="RTG12" i="31"/>
  <c r="RTH12" i="31"/>
  <c r="RTE12" i="31"/>
  <c r="RTD12" i="31"/>
  <c r="RTB12" i="31"/>
  <c r="RTC12" i="31"/>
  <c r="RSY12" i="31"/>
  <c r="RSX12" i="31"/>
  <c r="RSV12" i="31"/>
  <c r="RSW12" i="31"/>
  <c r="RST12" i="31"/>
  <c r="RSS12" i="31"/>
  <c r="RSQ12" i="31"/>
  <c r="RSR12" i="31"/>
  <c r="RSO12" i="31"/>
  <c r="RSN12" i="31"/>
  <c r="RSL12" i="31"/>
  <c r="RSM12" i="31"/>
  <c r="RSI12" i="31"/>
  <c r="RSH12" i="31"/>
  <c r="RSG12" i="31"/>
  <c r="RSF12" i="31"/>
  <c r="RSD12" i="31"/>
  <c r="RSC12" i="31"/>
  <c r="RSA12" i="31"/>
  <c r="RSB12" i="31"/>
  <c r="RRY12" i="31"/>
  <c r="RRX12" i="31"/>
  <c r="RRV12" i="31"/>
  <c r="RRW12" i="31"/>
  <c r="RRS12" i="31"/>
  <c r="RRR12" i="31"/>
  <c r="RRP12" i="31"/>
  <c r="RRQ12" i="31"/>
  <c r="RRN12" i="31"/>
  <c r="RRM12" i="31"/>
  <c r="RRK12" i="31"/>
  <c r="RRL12" i="31"/>
  <c r="RRI12" i="31"/>
  <c r="RRH12" i="31"/>
  <c r="RRF12" i="31"/>
  <c r="RRG12" i="31"/>
  <c r="RRC12" i="31"/>
  <c r="RRB12" i="31"/>
  <c r="RQZ12" i="31"/>
  <c r="RRA12" i="31"/>
  <c r="RQX12" i="31"/>
  <c r="RQW12" i="31"/>
  <c r="RQV12" i="31"/>
  <c r="RQU12" i="31"/>
  <c r="RQS12" i="31"/>
  <c r="RQR12" i="31"/>
  <c r="RQP12" i="31"/>
  <c r="RQQ12" i="31"/>
  <c r="RQM12" i="31"/>
  <c r="RQL12" i="31"/>
  <c r="RQJ12" i="31"/>
  <c r="RQK12" i="31"/>
  <c r="RQH12" i="31"/>
  <c r="RQG12" i="31"/>
  <c r="RQE12" i="31"/>
  <c r="RQF12" i="31"/>
  <c r="RQC12" i="31"/>
  <c r="RQB12" i="31"/>
  <c r="RPZ12" i="31"/>
  <c r="RQA12" i="31"/>
  <c r="RPW12" i="31"/>
  <c r="RPV12" i="31"/>
  <c r="RPT12" i="31"/>
  <c r="RPU12" i="31"/>
  <c r="RPR12" i="31"/>
  <c r="RPQ12" i="31"/>
  <c r="RPO12" i="31"/>
  <c r="RPP12" i="31"/>
  <c r="RPM12" i="31"/>
  <c r="RPL12" i="31"/>
  <c r="RPJ12" i="31"/>
  <c r="RPK12" i="31"/>
  <c r="RPG12" i="31"/>
  <c r="RPF12" i="31"/>
  <c r="RPD12" i="31"/>
  <c r="RPE12" i="31"/>
  <c r="RPB12" i="31"/>
  <c r="RPA12" i="31"/>
  <c r="ROY12" i="31"/>
  <c r="ROZ12" i="31"/>
  <c r="ROW12" i="31"/>
  <c r="ROV12" i="31"/>
  <c r="ROT12" i="31"/>
  <c r="ROU12" i="31"/>
  <c r="ROQ12" i="31"/>
  <c r="ROP12" i="31"/>
  <c r="RON12" i="31"/>
  <c r="ROO12" i="31"/>
  <c r="ROL12" i="31"/>
  <c r="ROK12" i="31"/>
  <c r="ROI12" i="31"/>
  <c r="ROJ12" i="31"/>
  <c r="ROG12" i="31"/>
  <c r="ROF12" i="31"/>
  <c r="ROD12" i="31"/>
  <c r="ROE12" i="31"/>
  <c r="ROA12" i="31"/>
  <c r="RNZ12" i="31"/>
  <c r="RNX12" i="31"/>
  <c r="RNY12" i="31"/>
  <c r="RNV12" i="31"/>
  <c r="RNU12" i="31"/>
  <c r="RNS12" i="31"/>
  <c r="RNT12" i="31"/>
  <c r="RNQ12" i="31"/>
  <c r="RNP12" i="31"/>
  <c r="RNN12" i="31"/>
  <c r="RNO12" i="31"/>
  <c r="RNK12" i="31"/>
  <c r="RNJ12" i="31"/>
  <c r="RNH12" i="31"/>
  <c r="RNI12" i="31"/>
  <c r="RNF12" i="31"/>
  <c r="RNE12" i="31"/>
  <c r="RNC12" i="31"/>
  <c r="RND12" i="31"/>
  <c r="RNA12" i="31"/>
  <c r="RMZ12" i="31"/>
  <c r="RMX12" i="31"/>
  <c r="RMY12" i="31"/>
  <c r="RMU12" i="31"/>
  <c r="RMT12" i="31"/>
  <c r="RMR12" i="31"/>
  <c r="RMS12" i="31"/>
  <c r="RMP12" i="31"/>
  <c r="RMO12" i="31"/>
  <c r="RMM12" i="31"/>
  <c r="RMN12" i="31"/>
  <c r="RMK12" i="31"/>
  <c r="RMJ12" i="31"/>
  <c r="RMH12" i="31"/>
  <c r="RMI12" i="31"/>
  <c r="RME12" i="31"/>
  <c r="RMD12" i="31"/>
  <c r="RMB12" i="31"/>
  <c r="RMC12" i="31"/>
  <c r="RLZ12" i="31"/>
  <c r="RLY12" i="31"/>
  <c r="RLW12" i="31"/>
  <c r="RLX12" i="31"/>
  <c r="RLU12" i="31"/>
  <c r="RLT12" i="31"/>
  <c r="RLR12" i="31"/>
  <c r="RLS12" i="31"/>
  <c r="RLO12" i="31"/>
  <c r="RLN12" i="31"/>
  <c r="RLL12" i="31"/>
  <c r="RLM12" i="31"/>
  <c r="RLJ12" i="31"/>
  <c r="RLI12" i="31"/>
  <c r="RLG12" i="31"/>
  <c r="RLH12" i="31"/>
  <c r="RLE12" i="31"/>
  <c r="RLD12" i="31"/>
  <c r="RLB12" i="31"/>
  <c r="RLC12" i="31"/>
  <c r="RKY12" i="31"/>
  <c r="RKX12" i="31"/>
  <c r="RKV12" i="31"/>
  <c r="RKW12" i="31"/>
  <c r="RKT12" i="31"/>
  <c r="RKS12" i="31"/>
  <c r="RKQ12" i="31"/>
  <c r="RKR12" i="31"/>
  <c r="RKO12" i="31"/>
  <c r="RKN12" i="31"/>
  <c r="RKL12" i="31"/>
  <c r="RKM12" i="31"/>
  <c r="RKI12" i="31"/>
  <c r="RKH12" i="31"/>
  <c r="RKF12" i="31"/>
  <c r="RKG12" i="31"/>
  <c r="RKD12" i="31"/>
  <c r="RKC12" i="31"/>
  <c r="RKB12" i="31"/>
  <c r="RKA12" i="31"/>
  <c r="RJY12" i="31"/>
  <c r="RJX12" i="31"/>
  <c r="RJV12" i="31"/>
  <c r="RJW12" i="31"/>
  <c r="RJS12" i="31"/>
  <c r="RJR12" i="31"/>
  <c r="RJP12" i="31"/>
  <c r="RJQ12" i="31"/>
  <c r="RJN12" i="31"/>
  <c r="RJM12" i="31"/>
  <c r="RJK12" i="31"/>
  <c r="RJL12" i="31"/>
  <c r="RJI12" i="31"/>
  <c r="RJH12" i="31"/>
  <c r="RJF12" i="31"/>
  <c r="RJG12" i="31"/>
  <c r="RJC12" i="31"/>
  <c r="RJD12" i="31" s="1"/>
  <c r="RJB12" i="31"/>
  <c r="RIZ12" i="31"/>
  <c r="RJA12" i="31"/>
  <c r="RIX12" i="31"/>
  <c r="RIW12" i="31"/>
  <c r="RIU12" i="31"/>
  <c r="RIV12" i="31"/>
  <c r="RIS12" i="31"/>
  <c r="RIT12" i="31" s="1"/>
  <c r="RIR12" i="31"/>
  <c r="RIQ12" i="31"/>
  <c r="RIP12" i="31"/>
  <c r="RIM12" i="31"/>
  <c r="RIL12" i="31"/>
  <c r="RIJ12" i="31"/>
  <c r="RIK12" i="31"/>
  <c r="RIH12" i="31"/>
  <c r="RIG12" i="31"/>
  <c r="RIE12" i="31"/>
  <c r="RIF12" i="31"/>
  <c r="RIC12" i="31"/>
  <c r="RIB12" i="31"/>
  <c r="RHZ12" i="31"/>
  <c r="RIA12" i="31"/>
  <c r="RHW12" i="31"/>
  <c r="RHV12" i="31"/>
  <c r="RHT12" i="31"/>
  <c r="RHU12" i="31"/>
  <c r="RHR12" i="31"/>
  <c r="RHQ12" i="31"/>
  <c r="RHO12" i="31"/>
  <c r="RHP12" i="31"/>
  <c r="RHM12" i="31"/>
  <c r="RHL12" i="31"/>
  <c r="RHJ12" i="31"/>
  <c r="RHK12" i="31"/>
  <c r="RHG12" i="31"/>
  <c r="RHF12" i="31"/>
  <c r="RHD12" i="31"/>
  <c r="RHE12" i="31"/>
  <c r="RHB12" i="31"/>
  <c r="RHA12" i="31"/>
  <c r="RGY12" i="31"/>
  <c r="RGZ12" i="31"/>
  <c r="RGW12" i="31"/>
  <c r="RGV12" i="31"/>
  <c r="RGT12" i="31"/>
  <c r="RGU12" i="31"/>
  <c r="RGQ12" i="31"/>
  <c r="RGP12" i="31"/>
  <c r="RGN12" i="31"/>
  <c r="RGO12" i="31"/>
  <c r="RGL12" i="31"/>
  <c r="RGK12" i="31"/>
  <c r="RGI12" i="31"/>
  <c r="RGJ12" i="31"/>
  <c r="RGG12" i="31"/>
  <c r="RGF12" i="31"/>
  <c r="RGD12" i="31"/>
  <c r="RGE12" i="31"/>
  <c r="RGA12" i="31"/>
  <c r="RFZ12" i="31"/>
  <c r="RFX12" i="31"/>
  <c r="RFY12" i="31"/>
  <c r="RFV12" i="31"/>
  <c r="RFU12" i="31"/>
  <c r="RFS12" i="31"/>
  <c r="RFT12" i="31"/>
  <c r="RFQ12" i="31"/>
  <c r="RFR12" i="31" s="1"/>
  <c r="RFP12" i="31"/>
  <c r="RFN12" i="31"/>
  <c r="RFO12" i="31"/>
  <c r="RFK12" i="31"/>
  <c r="RFJ12" i="31"/>
  <c r="RFH12" i="31"/>
  <c r="RFI12" i="31"/>
  <c r="RFF12" i="31"/>
  <c r="RFE12" i="31"/>
  <c r="RFC12" i="31"/>
  <c r="RFD12" i="31"/>
  <c r="RFA12" i="31"/>
  <c r="REZ12" i="31"/>
  <c r="REX12" i="31"/>
  <c r="REY12" i="31"/>
  <c r="REU12" i="31"/>
  <c r="RET12" i="31"/>
  <c r="RER12" i="31"/>
  <c r="RES12" i="31"/>
  <c r="REP12" i="31"/>
  <c r="REO12" i="31"/>
  <c r="REM12" i="31"/>
  <c r="REN12" i="31"/>
  <c r="REK12" i="31"/>
  <c r="REJ12" i="31"/>
  <c r="REH12" i="31"/>
  <c r="REI12" i="31"/>
  <c r="REE12" i="31"/>
  <c r="RED12" i="31"/>
  <c r="REB12" i="31"/>
  <c r="REC12" i="31"/>
  <c r="RDZ12" i="31"/>
  <c r="RDY12" i="31"/>
  <c r="RDW12" i="31"/>
  <c r="RDX12" i="31"/>
  <c r="RDU12" i="31"/>
  <c r="RDT12" i="31"/>
  <c r="RDS12" i="31"/>
  <c r="RDR12" i="31"/>
  <c r="RDO12" i="31"/>
  <c r="RDN12" i="31"/>
  <c r="RDL12" i="31"/>
  <c r="RDM12" i="31"/>
  <c r="RDJ12" i="31"/>
  <c r="RDI12" i="31"/>
  <c r="RDG12" i="31"/>
  <c r="RDH12" i="31"/>
  <c r="RDE12" i="31"/>
  <c r="RDD12" i="31"/>
  <c r="RDB12" i="31"/>
  <c r="RDC12" i="31"/>
  <c r="RCY12" i="31"/>
  <c r="RCX12" i="31"/>
  <c r="RCV12" i="31"/>
  <c r="RCW12" i="31"/>
  <c r="RCT12" i="31"/>
  <c r="RCS12" i="31"/>
  <c r="RCQ12" i="31"/>
  <c r="RCR12" i="31"/>
  <c r="RCO12" i="31"/>
  <c r="RCN12" i="31"/>
  <c r="RCL12" i="31"/>
  <c r="RCM12" i="31"/>
  <c r="RCI12" i="31"/>
  <c r="RCH12" i="31"/>
  <c r="RCF12" i="31"/>
  <c r="RCG12" i="31"/>
  <c r="RCD12" i="31"/>
  <c r="RCC12" i="31"/>
  <c r="RCA12" i="31"/>
  <c r="RCB12" i="31"/>
  <c r="RBY12" i="31"/>
  <c r="RBX12" i="31"/>
  <c r="RBV12" i="31"/>
  <c r="RBW12" i="31"/>
  <c r="RBS12" i="31"/>
  <c r="RBR12" i="31"/>
  <c r="RBP12" i="31"/>
  <c r="RBQ12" i="31"/>
  <c r="RBN12" i="31"/>
  <c r="RBM12" i="31"/>
  <c r="RBK12" i="31"/>
  <c r="RBL12" i="31"/>
  <c r="RBI12" i="31"/>
  <c r="RBH12" i="31"/>
  <c r="RBF12" i="31"/>
  <c r="RBG12" i="31"/>
  <c r="RBC12" i="31"/>
  <c r="RBB12" i="31"/>
  <c r="RBA12" i="31"/>
  <c r="RAZ12" i="31"/>
  <c r="RAX12" i="31"/>
  <c r="RAW12" i="31"/>
  <c r="RAU12" i="31"/>
  <c r="RAV12" i="31"/>
  <c r="RAS12" i="31"/>
  <c r="RAR12" i="31"/>
  <c r="RAP12" i="31"/>
  <c r="RAQ12" i="31"/>
  <c r="RAM12" i="31"/>
  <c r="RAL12" i="31"/>
  <c r="RAJ12" i="31"/>
  <c r="RAK12" i="31"/>
  <c r="RAH12" i="31"/>
  <c r="RAG12" i="31"/>
  <c r="RAE12" i="31"/>
  <c r="RAF12" i="31"/>
  <c r="RAC12" i="31"/>
  <c r="RAB12" i="31"/>
  <c r="QZZ12" i="31"/>
  <c r="RAA12" i="31"/>
  <c r="QZW12" i="31"/>
  <c r="QZV12" i="31"/>
  <c r="QZT12" i="31"/>
  <c r="QZU12" i="31"/>
  <c r="QZR12" i="31"/>
  <c r="QZQ12" i="31"/>
  <c r="QZO12" i="31"/>
  <c r="QZP12" i="31"/>
  <c r="QZM12" i="31"/>
  <c r="QZL12" i="31"/>
  <c r="QZJ12" i="31"/>
  <c r="QZK12" i="31"/>
  <c r="QZG12" i="31"/>
  <c r="QZF12" i="31"/>
  <c r="QZD12" i="31"/>
  <c r="QZE12" i="31"/>
  <c r="QZB12" i="31"/>
  <c r="QZA12" i="31"/>
  <c r="QYY12" i="31"/>
  <c r="QYZ12" i="31"/>
  <c r="QYW12" i="31"/>
  <c r="QYV12" i="31"/>
  <c r="QYU12" i="31"/>
  <c r="QYT12" i="31"/>
  <c r="QYQ12" i="31"/>
  <c r="QYP12" i="31"/>
  <c r="QYN12" i="31"/>
  <c r="QYO12" i="31"/>
  <c r="QYL12" i="31"/>
  <c r="QYK12" i="31"/>
  <c r="QYI12" i="31"/>
  <c r="QYJ12" i="31"/>
  <c r="QYG12" i="31"/>
  <c r="QYF12" i="31"/>
  <c r="QYD12" i="31"/>
  <c r="QYE12" i="31"/>
  <c r="QYA12" i="31"/>
  <c r="QXZ12" i="31"/>
  <c r="QXX12" i="31"/>
  <c r="QXY12" i="31"/>
  <c r="QXV12" i="31"/>
  <c r="QXU12" i="31"/>
  <c r="QXS12" i="31"/>
  <c r="QXT12" i="31"/>
  <c r="QXQ12" i="31"/>
  <c r="QXP12" i="31"/>
  <c r="QXN12" i="31"/>
  <c r="QXO12" i="31"/>
  <c r="QXK12" i="31"/>
  <c r="QXJ12" i="31"/>
  <c r="QXH12" i="31"/>
  <c r="QXI12" i="31"/>
  <c r="QXF12" i="31"/>
  <c r="QXE12" i="31"/>
  <c r="QXC12" i="31"/>
  <c r="QXD12" i="31"/>
  <c r="QXA12" i="31"/>
  <c r="QWZ12" i="31"/>
  <c r="QWX12" i="31"/>
  <c r="QWY12" i="31"/>
  <c r="QWU12" i="31"/>
  <c r="QWT12" i="31"/>
  <c r="QWR12" i="31"/>
  <c r="QWS12" i="31"/>
  <c r="QWP12" i="31"/>
  <c r="QWO12" i="31"/>
  <c r="QWM12" i="31"/>
  <c r="QWN12" i="31"/>
  <c r="QWK12" i="31"/>
  <c r="QWJ12" i="31"/>
  <c r="QWH12" i="31"/>
  <c r="QWI12" i="31"/>
  <c r="QWE12" i="31"/>
  <c r="QWD12" i="31"/>
  <c r="QWB12" i="31"/>
  <c r="QWC12" i="31"/>
  <c r="QVZ12" i="31"/>
  <c r="QVY12" i="31"/>
  <c r="QVW12" i="31"/>
  <c r="QVX12" i="31"/>
  <c r="QVU12" i="31"/>
  <c r="QVT12" i="31"/>
  <c r="QVR12" i="31"/>
  <c r="QVS12" i="31"/>
  <c r="QVO12" i="31"/>
  <c r="QVN12" i="31"/>
  <c r="QVL12" i="31"/>
  <c r="QVM12" i="31"/>
  <c r="QVJ12" i="31"/>
  <c r="QVI12" i="31"/>
  <c r="QVG12" i="31"/>
  <c r="QVH12" i="31"/>
  <c r="QVE12" i="31"/>
  <c r="QVD12" i="31"/>
  <c r="QVB12" i="31"/>
  <c r="QVC12" i="31"/>
  <c r="QUY12" i="31"/>
  <c r="QUX12" i="31"/>
  <c r="QUV12" i="31"/>
  <c r="QUW12" i="31"/>
  <c r="QUT12" i="31"/>
  <c r="QUS12" i="31"/>
  <c r="QUQ12" i="31"/>
  <c r="QUR12" i="31"/>
  <c r="QUO12" i="31"/>
  <c r="QUN12" i="31"/>
  <c r="QUL12" i="31"/>
  <c r="QUM12" i="31"/>
  <c r="QUI12" i="31"/>
  <c r="QUH12" i="31"/>
  <c r="QUF12" i="31"/>
  <c r="QUG12" i="31"/>
  <c r="QUD12" i="31"/>
  <c r="QUC12" i="31"/>
  <c r="QUA12" i="31"/>
  <c r="QUB12" i="31"/>
  <c r="QTY12" i="31"/>
  <c r="QTX12" i="31"/>
  <c r="QTV12" i="31"/>
  <c r="QTW12" i="31"/>
  <c r="QTS12" i="31"/>
  <c r="QTR12" i="31"/>
  <c r="QTP12" i="31"/>
  <c r="QTQ12" i="31"/>
  <c r="QTN12" i="31"/>
  <c r="QTM12" i="31"/>
  <c r="QTK12" i="31"/>
  <c r="QTL12" i="31"/>
  <c r="QTI12" i="31"/>
  <c r="QTH12" i="31"/>
  <c r="QTF12" i="31"/>
  <c r="QTG12" i="31"/>
  <c r="QTC12" i="31"/>
  <c r="QTB12" i="31"/>
  <c r="QSZ12" i="31"/>
  <c r="QTA12" i="31"/>
  <c r="QSX12" i="31"/>
  <c r="QSW12" i="31"/>
  <c r="QSU12" i="31"/>
  <c r="QSV12" i="31"/>
  <c r="QSS12" i="31"/>
  <c r="QSR12" i="31"/>
  <c r="QSP12" i="31"/>
  <c r="QSQ12" i="31"/>
  <c r="QSM12" i="31"/>
  <c r="QSL12" i="31"/>
  <c r="QSJ12" i="31"/>
  <c r="QSK12" i="31"/>
  <c r="QSH12" i="31"/>
  <c r="QSG12" i="31"/>
  <c r="QSE12" i="31"/>
  <c r="QSF12" i="31"/>
  <c r="QSC12" i="31"/>
  <c r="QSB12" i="31"/>
  <c r="QRZ12" i="31"/>
  <c r="QSA12" i="31"/>
  <c r="QRW12" i="31"/>
  <c r="QRV12" i="31"/>
  <c r="QRU12" i="31"/>
  <c r="QRT12" i="31"/>
  <c r="QRR12" i="31"/>
  <c r="QRQ12" i="31"/>
  <c r="QRO12" i="31"/>
  <c r="QRP12" i="31"/>
  <c r="QRM12" i="31"/>
  <c r="QRL12" i="31"/>
  <c r="QRJ12" i="31"/>
  <c r="QRK12" i="31"/>
  <c r="QRG12" i="31"/>
  <c r="QRF12" i="31"/>
  <c r="QRD12" i="31"/>
  <c r="QRE12" i="31"/>
  <c r="QRB12" i="31"/>
  <c r="QRA12" i="31"/>
  <c r="QQY12" i="31"/>
  <c r="QQZ12" i="31"/>
  <c r="QQW12" i="31"/>
  <c r="QQV12" i="31"/>
  <c r="QQT12" i="31"/>
  <c r="QQU12" i="31"/>
  <c r="QQQ12" i="31"/>
  <c r="QQP12" i="31"/>
  <c r="QQO12" i="31"/>
  <c r="QQN12" i="31"/>
  <c r="QQL12" i="31"/>
  <c r="QQK12" i="31"/>
  <c r="QQI12" i="31"/>
  <c r="QQJ12" i="31"/>
  <c r="QQG12" i="31"/>
  <c r="QQF12" i="31"/>
  <c r="QQD12" i="31"/>
  <c r="QQE12" i="31"/>
  <c r="QQA12" i="31"/>
  <c r="QPZ12" i="31"/>
  <c r="QPX12" i="31"/>
  <c r="QPY12" i="31"/>
  <c r="QPV12" i="31"/>
  <c r="QPU12" i="31"/>
  <c r="QPS12" i="31"/>
  <c r="QPT12" i="31"/>
  <c r="QPQ12" i="31"/>
  <c r="QPP12" i="31"/>
  <c r="QPN12" i="31"/>
  <c r="QPO12" i="31"/>
  <c r="QPK12" i="31"/>
  <c r="QPJ12" i="31"/>
  <c r="QPH12" i="31"/>
  <c r="QPI12" i="31"/>
  <c r="QPF12" i="31"/>
  <c r="QPE12" i="31"/>
  <c r="QPC12" i="31"/>
  <c r="QPD12" i="31"/>
  <c r="QPA12" i="31"/>
  <c r="QOZ12" i="31"/>
  <c r="QOX12" i="31"/>
  <c r="QOY12" i="31"/>
  <c r="QOU12" i="31"/>
  <c r="QOT12" i="31"/>
  <c r="QOR12" i="31"/>
  <c r="QOS12" i="31"/>
  <c r="QOP12" i="31"/>
  <c r="QOO12" i="31"/>
  <c r="QOM12" i="31"/>
  <c r="QON12" i="31"/>
  <c r="QOK12" i="31"/>
  <c r="QOJ12" i="31"/>
  <c r="QOH12" i="31"/>
  <c r="QOI12" i="31"/>
  <c r="QOE12" i="31"/>
  <c r="QOD12" i="31"/>
  <c r="QOB12" i="31"/>
  <c r="QOC12" i="31"/>
  <c r="QNZ12" i="31"/>
  <c r="QNY12" i="31"/>
  <c r="QNW12" i="31"/>
  <c r="QNX12" i="31"/>
  <c r="QNU12" i="31"/>
  <c r="QNT12" i="31"/>
  <c r="QNR12" i="31"/>
  <c r="QNS12" i="31"/>
  <c r="QNO12" i="31"/>
  <c r="QNN12" i="31"/>
  <c r="QNL12" i="31"/>
  <c r="QNM12" i="31"/>
  <c r="QNJ12" i="31"/>
  <c r="QNI12" i="31"/>
  <c r="QNG12" i="31"/>
  <c r="QNH12" i="31"/>
  <c r="QNE12" i="31"/>
  <c r="QND12" i="31"/>
  <c r="QNB12" i="31"/>
  <c r="QNC12" i="31"/>
  <c r="QMY12" i="31"/>
  <c r="QMX12" i="31"/>
  <c r="QMV12" i="31"/>
  <c r="QMW12" i="31"/>
  <c r="QMT12" i="31"/>
  <c r="QMS12" i="31"/>
  <c r="QMQ12" i="31"/>
  <c r="QMR12" i="31"/>
  <c r="QMO12" i="31"/>
  <c r="QMN12" i="31"/>
  <c r="QML12" i="31"/>
  <c r="QMM12" i="31"/>
  <c r="QMI12" i="31"/>
  <c r="QMH12" i="31"/>
  <c r="QMF12" i="31"/>
  <c r="QMG12" i="31"/>
  <c r="QMD12" i="31"/>
  <c r="QMC12" i="31"/>
  <c r="QMA12" i="31"/>
  <c r="QMB12" i="31"/>
  <c r="QLY12" i="31"/>
  <c r="QLX12" i="31"/>
  <c r="QLV12" i="31"/>
  <c r="QLW12" i="31"/>
  <c r="QLS12" i="31"/>
  <c r="QLR12" i="31"/>
  <c r="QLP12" i="31"/>
  <c r="QLQ12" i="31"/>
  <c r="QLN12" i="31"/>
  <c r="QLM12" i="31"/>
  <c r="QLK12" i="31"/>
  <c r="QLL12" i="31"/>
  <c r="QLI12" i="31"/>
  <c r="QLH12" i="31"/>
  <c r="QLF12" i="31"/>
  <c r="QLG12" i="31"/>
  <c r="QLC12" i="31"/>
  <c r="QLB12" i="31"/>
  <c r="QKZ12" i="31"/>
  <c r="QLA12" i="31"/>
  <c r="QKX12" i="31"/>
  <c r="QKW12" i="31"/>
  <c r="QKU12" i="31"/>
  <c r="QKV12" i="31"/>
  <c r="QKS12" i="31"/>
  <c r="QKR12" i="31"/>
  <c r="QKP12" i="31"/>
  <c r="QKQ12" i="31"/>
  <c r="QKM12" i="31"/>
  <c r="QKL12" i="31"/>
  <c r="QKJ12" i="31"/>
  <c r="QKK12" i="31"/>
  <c r="QKH12" i="31"/>
  <c r="QKG12" i="31"/>
  <c r="QKE12" i="31"/>
  <c r="QKF12" i="31"/>
  <c r="QKC12" i="31"/>
  <c r="QKB12" i="31"/>
  <c r="QJZ12" i="31"/>
  <c r="QKA12" i="31"/>
  <c r="QJW12" i="31"/>
  <c r="QJV12" i="31"/>
  <c r="QJT12" i="31"/>
  <c r="QJU12" i="31"/>
  <c r="QJR12" i="31"/>
  <c r="QJQ12" i="31"/>
  <c r="QJO12" i="31"/>
  <c r="QJP12" i="31"/>
  <c r="QJM12" i="31"/>
  <c r="QJL12" i="31"/>
  <c r="QJJ12" i="31"/>
  <c r="QJK12" i="31"/>
  <c r="QJG12" i="31"/>
  <c r="QJH12" i="31" s="1"/>
  <c r="QJF12" i="31"/>
  <c r="QJD12" i="31"/>
  <c r="QJE12" i="31"/>
  <c r="QJB12" i="31"/>
  <c r="QJA12" i="31"/>
  <c r="QIY12" i="31"/>
  <c r="QIZ12" i="31"/>
  <c r="QIW12" i="31"/>
  <c r="QIV12" i="31"/>
  <c r="QIT12" i="31"/>
  <c r="QIU12" i="31"/>
  <c r="QIQ12" i="31"/>
  <c r="QIP12" i="31"/>
  <c r="QIN12" i="31"/>
  <c r="QIO12" i="31"/>
  <c r="QIL12" i="31"/>
  <c r="QIK12" i="31"/>
  <c r="QII12" i="31"/>
  <c r="QIJ12" i="31"/>
  <c r="QIG12" i="31"/>
  <c r="QIF12" i="31"/>
  <c r="QIE12" i="31"/>
  <c r="QID12" i="31"/>
  <c r="QIA12" i="31"/>
  <c r="QHZ12" i="31"/>
  <c r="QHX12" i="31"/>
  <c r="QHY12" i="31"/>
  <c r="QHV12" i="31"/>
  <c r="QHU12" i="31"/>
  <c r="QHS12" i="31"/>
  <c r="QHT12" i="31"/>
  <c r="QHQ12" i="31"/>
  <c r="QHP12" i="31"/>
  <c r="QHN12" i="31"/>
  <c r="QHO12" i="31"/>
  <c r="QHK12" i="31"/>
  <c r="QHJ12" i="31"/>
  <c r="QHH12" i="31"/>
  <c r="QHI12" i="31"/>
  <c r="QHF12" i="31"/>
  <c r="QHE12" i="31"/>
  <c r="QHC12" i="31"/>
  <c r="QHD12" i="31"/>
  <c r="QHA12" i="31"/>
  <c r="QGZ12" i="31"/>
  <c r="QGX12" i="31"/>
  <c r="QGY12" i="31"/>
  <c r="QGU12" i="31"/>
  <c r="QGT12" i="31"/>
  <c r="QGR12" i="31"/>
  <c r="QGS12" i="31"/>
  <c r="QGP12" i="31"/>
  <c r="QGO12" i="31"/>
  <c r="QGM12" i="31"/>
  <c r="QGN12" i="31"/>
  <c r="QGK12" i="31"/>
  <c r="QGJ12" i="31"/>
  <c r="QGH12" i="31"/>
  <c r="QGI12" i="31"/>
  <c r="QGE12" i="31"/>
  <c r="QGD12" i="31"/>
  <c r="QGB12" i="31"/>
  <c r="QGC12" i="31"/>
  <c r="QFZ12" i="31"/>
  <c r="QFY12" i="31"/>
  <c r="QFW12" i="31"/>
  <c r="QFX12" i="31"/>
  <c r="QFU12" i="31"/>
  <c r="QFT12" i="31"/>
  <c r="QFR12" i="31"/>
  <c r="QFS12" i="31"/>
  <c r="QFO12" i="31"/>
  <c r="QFN12" i="31"/>
  <c r="QFL12" i="31"/>
  <c r="QFM12" i="31"/>
  <c r="QFJ12" i="31"/>
  <c r="QFI12" i="31"/>
  <c r="QFG12" i="31"/>
  <c r="QFH12" i="31"/>
  <c r="QFE12" i="31"/>
  <c r="QFD12" i="31"/>
  <c r="QFB12" i="31"/>
  <c r="QFC12" i="31"/>
  <c r="QEY12" i="31"/>
  <c r="QEX12" i="31"/>
  <c r="QEV12" i="31"/>
  <c r="QEW12" i="31"/>
  <c r="QET12" i="31"/>
  <c r="QES12" i="31"/>
  <c r="QEQ12" i="31"/>
  <c r="QER12" i="31"/>
  <c r="QEO12" i="31"/>
  <c r="QEN12" i="31"/>
  <c r="QEL12" i="31"/>
  <c r="QEM12" i="31"/>
  <c r="QEI12" i="31"/>
  <c r="QEH12" i="31"/>
  <c r="QEF12" i="31"/>
  <c r="QEG12" i="31"/>
  <c r="QED12" i="31"/>
  <c r="QEC12" i="31"/>
  <c r="QEA12" i="31"/>
  <c r="QEB12" i="31"/>
  <c r="QDY12" i="31"/>
  <c r="QDX12" i="31"/>
  <c r="QDV12" i="31"/>
  <c r="QDW12" i="31"/>
  <c r="QDS12" i="31"/>
  <c r="QDR12" i="31"/>
  <c r="QDP12" i="31"/>
  <c r="QDQ12" i="31"/>
  <c r="QDN12" i="31"/>
  <c r="QDM12" i="31"/>
  <c r="QDL12" i="31"/>
  <c r="QDK12" i="31"/>
  <c r="QDI12" i="31"/>
  <c r="QDH12" i="31"/>
  <c r="QDF12" i="31"/>
  <c r="QDG12" i="31"/>
  <c r="QDC12" i="31"/>
  <c r="QDB12" i="31"/>
  <c r="QCZ12" i="31"/>
  <c r="QDA12" i="31"/>
  <c r="QCX12" i="31"/>
  <c r="QCW12" i="31"/>
  <c r="QCU12" i="31"/>
  <c r="QCV12" i="31"/>
  <c r="QCS12" i="31"/>
  <c r="QCR12" i="31"/>
  <c r="QCP12" i="31"/>
  <c r="QCQ12" i="31"/>
  <c r="QCM12" i="31"/>
  <c r="QCL12" i="31"/>
  <c r="QCJ12" i="31"/>
  <c r="QCK12" i="31"/>
  <c r="QCH12" i="31"/>
  <c r="QCG12" i="31"/>
  <c r="QCE12" i="31"/>
  <c r="QCF12" i="31"/>
  <c r="QCC12" i="31"/>
  <c r="QCB12" i="31"/>
  <c r="QBZ12" i="31"/>
  <c r="QCA12" i="31"/>
  <c r="QBW12" i="31"/>
  <c r="QBV12" i="31"/>
  <c r="QBT12" i="31"/>
  <c r="QBU12" i="31"/>
  <c r="QBR12" i="31"/>
  <c r="QBQ12" i="31"/>
  <c r="QBO12" i="31"/>
  <c r="QBP12" i="31"/>
  <c r="QBM12" i="31"/>
  <c r="QBL12" i="31"/>
  <c r="QBJ12" i="31"/>
  <c r="QBK12" i="31"/>
  <c r="QBG12" i="31"/>
  <c r="QBF12" i="31"/>
  <c r="QBD12" i="31"/>
  <c r="QBE12" i="31"/>
  <c r="QBB12" i="31"/>
  <c r="QBA12" i="31"/>
  <c r="QAY12" i="31"/>
  <c r="QAZ12" i="31"/>
  <c r="QAW12" i="31"/>
  <c r="QAV12" i="31"/>
  <c r="QAU12" i="31"/>
  <c r="QAT12" i="31"/>
  <c r="QAQ12" i="31"/>
  <c r="QAP12" i="31"/>
  <c r="QAN12" i="31"/>
  <c r="QAO12" i="31"/>
  <c r="QAL12" i="31"/>
  <c r="QAK12" i="31"/>
  <c r="QAI12" i="31"/>
  <c r="QAJ12" i="31"/>
  <c r="QAG12" i="31"/>
  <c r="QAF12" i="31"/>
  <c r="QAD12" i="31"/>
  <c r="QAE12" i="31"/>
  <c r="QAA12" i="31"/>
  <c r="PZZ12" i="31"/>
  <c r="PZX12" i="31"/>
  <c r="PZY12" i="31"/>
  <c r="PZV12" i="31"/>
  <c r="PZU12" i="31"/>
  <c r="PZS12" i="31"/>
  <c r="PZT12" i="31"/>
  <c r="PZQ12" i="31"/>
  <c r="PZP12" i="31"/>
  <c r="PZN12" i="31"/>
  <c r="PZO12" i="31"/>
  <c r="PZK12" i="31"/>
  <c r="PZJ12" i="31"/>
  <c r="PZH12" i="31"/>
  <c r="PZI12" i="31"/>
  <c r="PZF12" i="31"/>
  <c r="PZE12" i="31"/>
  <c r="PZC12" i="31"/>
  <c r="PZD12" i="31"/>
  <c r="PZA12" i="31"/>
  <c r="PYZ12" i="31"/>
  <c r="PYX12" i="31"/>
  <c r="PYY12" i="31"/>
  <c r="PYU12" i="31"/>
  <c r="PYT12" i="31"/>
  <c r="PYR12" i="31"/>
  <c r="PYS12" i="31"/>
  <c r="PYP12" i="31"/>
  <c r="PYQ12" i="31" s="1"/>
  <c r="PYO12" i="31"/>
  <c r="PYN12" i="31"/>
  <c r="PYM12" i="31"/>
  <c r="PYK12" i="31"/>
  <c r="PYJ12" i="31"/>
  <c r="PYH12" i="31"/>
  <c r="PYI12" i="31"/>
  <c r="PYE12" i="31"/>
  <c r="PYD12" i="31"/>
  <c r="PYB12" i="31"/>
  <c r="PYC12" i="31"/>
  <c r="PXZ12" i="31"/>
  <c r="PXY12" i="31"/>
  <c r="PXW12" i="31"/>
  <c r="PXX12" i="31"/>
  <c r="PXU12" i="31"/>
  <c r="PXT12" i="31"/>
  <c r="PXR12" i="31"/>
  <c r="PXS12" i="31"/>
  <c r="PXO12" i="31"/>
  <c r="PXN12" i="31"/>
  <c r="PXL12" i="31"/>
  <c r="PXM12" i="31"/>
  <c r="PXJ12" i="31"/>
  <c r="PXI12" i="31"/>
  <c r="PXG12" i="31"/>
  <c r="PXH12" i="31"/>
  <c r="PXE12" i="31"/>
  <c r="PXD12" i="31"/>
  <c r="PXB12" i="31"/>
  <c r="PXC12" i="31"/>
  <c r="PWY12" i="31"/>
  <c r="PWZ12" i="31" s="1"/>
  <c r="PWX12" i="31"/>
  <c r="PWV12" i="31"/>
  <c r="PWW12" i="31"/>
  <c r="PWT12" i="31"/>
  <c r="PWS12" i="31"/>
  <c r="PWQ12" i="31"/>
  <c r="PWR12" i="31"/>
  <c r="PWO12" i="31"/>
  <c r="PWN12" i="31"/>
  <c r="PWL12" i="31"/>
  <c r="PWM12" i="31"/>
  <c r="PWI12" i="31"/>
  <c r="PWH12" i="31"/>
  <c r="PWF12" i="31"/>
  <c r="PWG12" i="31"/>
  <c r="PWD12" i="31"/>
  <c r="PWC12" i="31"/>
  <c r="PWA12" i="31"/>
  <c r="PWB12" i="31"/>
  <c r="PVY12" i="31"/>
  <c r="PVX12" i="31"/>
  <c r="PVV12" i="31"/>
  <c r="PVW12" i="31"/>
  <c r="PVS12" i="31"/>
  <c r="PVR12" i="31"/>
  <c r="PVP12" i="31"/>
  <c r="PVQ12" i="31"/>
  <c r="PVN12" i="31"/>
  <c r="PVM12" i="31"/>
  <c r="PVK12" i="31"/>
  <c r="PVL12" i="31"/>
  <c r="PVI12" i="31"/>
  <c r="PVH12" i="31"/>
  <c r="PVF12" i="31"/>
  <c r="PVG12" i="31"/>
  <c r="PVC12" i="31"/>
  <c r="PVB12" i="31"/>
  <c r="PUZ12" i="31"/>
  <c r="PVA12" i="31"/>
  <c r="PUX12" i="31"/>
  <c r="PUW12" i="31"/>
  <c r="PUU12" i="31"/>
  <c r="PUV12" i="31"/>
  <c r="PUS12" i="31"/>
  <c r="PUR12" i="31"/>
  <c r="PUQ12" i="31"/>
  <c r="PUP12" i="31"/>
  <c r="PUM12" i="31"/>
  <c r="PUL12" i="31"/>
  <c r="PUJ12" i="31"/>
  <c r="PUK12" i="31"/>
  <c r="PUH12" i="31"/>
  <c r="PUG12" i="31"/>
  <c r="PUE12" i="31"/>
  <c r="PUF12" i="31"/>
  <c r="PUC12" i="31"/>
  <c r="PUB12" i="31"/>
  <c r="PTZ12" i="31"/>
  <c r="PUA12" i="31"/>
  <c r="PTW12" i="31"/>
  <c r="PTV12" i="31"/>
  <c r="PTT12" i="31"/>
  <c r="PTU12" i="31"/>
  <c r="PTR12" i="31"/>
  <c r="PTQ12" i="31"/>
  <c r="PTO12" i="31"/>
  <c r="PTP12" i="31"/>
  <c r="PTM12" i="31"/>
  <c r="PTL12" i="31"/>
  <c r="PTJ12" i="31"/>
  <c r="PTK12" i="31"/>
  <c r="PTG12" i="31"/>
  <c r="PTF12" i="31"/>
  <c r="PTD12" i="31"/>
  <c r="PTE12" i="31"/>
  <c r="PTB12" i="31"/>
  <c r="PTA12" i="31"/>
  <c r="PSY12" i="31"/>
  <c r="PSZ12" i="31"/>
  <c r="PSW12" i="31"/>
  <c r="PSV12" i="31"/>
  <c r="PST12" i="31"/>
  <c r="PSU12" i="31"/>
  <c r="PSQ12" i="31"/>
  <c r="PSP12" i="31"/>
  <c r="PSN12" i="31"/>
  <c r="PSO12" i="31"/>
  <c r="PSL12" i="31"/>
  <c r="PSK12" i="31"/>
  <c r="PSI12" i="31"/>
  <c r="PSJ12" i="31"/>
  <c r="PSG12" i="31"/>
  <c r="PSF12" i="31"/>
  <c r="PSD12" i="31"/>
  <c r="PSE12" i="31"/>
  <c r="PSA12" i="31"/>
  <c r="PRZ12" i="31"/>
  <c r="PRX12" i="31"/>
  <c r="PRY12" i="31"/>
  <c r="PRV12" i="31"/>
  <c r="PRW12" i="31" s="1"/>
  <c r="PRU12" i="31"/>
  <c r="PRS12" i="31"/>
  <c r="PRT12" i="31"/>
  <c r="PRQ12" i="31"/>
  <c r="PRP12" i="31"/>
  <c r="PRN12" i="31"/>
  <c r="PRO12" i="31"/>
  <c r="PRK12" i="31"/>
  <c r="PRJ12" i="31"/>
  <c r="PRH12" i="31"/>
  <c r="PRI12" i="31"/>
  <c r="PRF12" i="31"/>
  <c r="PRE12" i="31"/>
  <c r="PRC12" i="31"/>
  <c r="PRD12" i="31"/>
  <c r="PRA12" i="31"/>
  <c r="PQZ12" i="31"/>
  <c r="PQX12" i="31"/>
  <c r="PQY12" i="31"/>
  <c r="PQU12" i="31"/>
  <c r="PQT12" i="31"/>
  <c r="PQR12" i="31"/>
  <c r="PQS12" i="31"/>
  <c r="PQP12" i="31"/>
  <c r="PQO12" i="31"/>
  <c r="PQM12" i="31"/>
  <c r="PQN12" i="31"/>
  <c r="PQK12" i="31"/>
  <c r="PQJ12" i="31"/>
  <c r="PQH12" i="31"/>
  <c r="PQI12" i="31"/>
  <c r="PQE12" i="31"/>
  <c r="PQD12" i="31"/>
  <c r="PQB12" i="31"/>
  <c r="PQC12" i="31"/>
  <c r="PPZ12" i="31"/>
  <c r="PPY12" i="31"/>
  <c r="PPW12" i="31"/>
  <c r="PPX12" i="31"/>
  <c r="PPU12" i="31"/>
  <c r="PPT12" i="31"/>
  <c r="PPR12" i="31"/>
  <c r="PPS12" i="31"/>
  <c r="PPO12" i="31"/>
  <c r="PPN12" i="31"/>
  <c r="PPL12" i="31"/>
  <c r="PPM12" i="31"/>
  <c r="PPJ12" i="31"/>
  <c r="PPI12" i="31"/>
  <c r="PPG12" i="31"/>
  <c r="PPH12" i="31"/>
  <c r="PPE12" i="31"/>
  <c r="PPD12" i="31"/>
  <c r="PPB12" i="31"/>
  <c r="PPC12" i="31"/>
  <c r="POY12" i="31"/>
  <c r="POX12" i="31"/>
  <c r="POV12" i="31"/>
  <c r="POW12" i="31"/>
  <c r="POT12" i="31"/>
  <c r="POS12" i="31"/>
  <c r="POQ12" i="31"/>
  <c r="POR12" i="31"/>
  <c r="POO12" i="31"/>
  <c r="PON12" i="31"/>
  <c r="POL12" i="31"/>
  <c r="POM12" i="31"/>
  <c r="POI12" i="31"/>
  <c r="POH12" i="31"/>
  <c r="POF12" i="31"/>
  <c r="POG12" i="31"/>
  <c r="POD12" i="31"/>
  <c r="POC12" i="31"/>
  <c r="POA12" i="31"/>
  <c r="POB12" i="31"/>
  <c r="PNY12" i="31"/>
  <c r="PNX12" i="31"/>
  <c r="PNV12" i="31"/>
  <c r="PNW12" i="31"/>
  <c r="PNS12" i="31"/>
  <c r="PNR12" i="31"/>
  <c r="PNP12" i="31"/>
  <c r="PNQ12" i="31"/>
  <c r="PNN12" i="31"/>
  <c r="PNM12" i="31"/>
  <c r="PNK12" i="31"/>
  <c r="PNL12" i="31"/>
  <c r="PNI12" i="31"/>
  <c r="PNH12" i="31"/>
  <c r="PNF12" i="31"/>
  <c r="PNG12" i="31"/>
  <c r="PNC12" i="31"/>
  <c r="PNB12" i="31"/>
  <c r="PNA12" i="31"/>
  <c r="PMZ12" i="31"/>
  <c r="PMX12" i="31"/>
  <c r="PMW12" i="31"/>
  <c r="PMU12" i="31"/>
  <c r="PMV12" i="31"/>
  <c r="PMS12" i="31"/>
  <c r="PMR12" i="31"/>
  <c r="PMP12" i="31"/>
  <c r="PMQ12" i="31"/>
  <c r="PMM12" i="31"/>
  <c r="PML12" i="31"/>
  <c r="PMJ12" i="31"/>
  <c r="PMK12" i="31"/>
  <c r="PMH12" i="31"/>
  <c r="PMG12" i="31"/>
  <c r="PME12" i="31"/>
  <c r="PMF12" i="31"/>
  <c r="PMC12" i="31"/>
  <c r="PMB12" i="31"/>
  <c r="PLZ12" i="31"/>
  <c r="PMA12" i="31"/>
  <c r="PLW12" i="31"/>
  <c r="PLV12" i="31"/>
  <c r="PLT12" i="31"/>
  <c r="PLU12" i="31"/>
  <c r="PLR12" i="31"/>
  <c r="PLQ12" i="31"/>
  <c r="PLO12" i="31"/>
  <c r="PLP12" i="31"/>
  <c r="PLM12" i="31"/>
  <c r="PLL12" i="31"/>
  <c r="PLJ12" i="31"/>
  <c r="PLK12" i="31"/>
  <c r="PLG12" i="31"/>
  <c r="PLF12" i="31"/>
  <c r="PLD12" i="31"/>
  <c r="PLE12" i="31"/>
  <c r="PLB12" i="31"/>
  <c r="PLA12" i="31"/>
  <c r="PKY12" i="31"/>
  <c r="PKZ12" i="31"/>
  <c r="PKW12" i="31"/>
  <c r="PKV12" i="31"/>
  <c r="PKT12" i="31"/>
  <c r="PKU12" i="31"/>
  <c r="PKQ12" i="31"/>
  <c r="PKP12" i="31"/>
  <c r="PKO12" i="31"/>
  <c r="PKN12" i="31"/>
  <c r="PKL12" i="31"/>
  <c r="PKK12" i="31"/>
  <c r="PKI12" i="31"/>
  <c r="PKJ12" i="31"/>
  <c r="PKG12" i="31"/>
  <c r="PKF12" i="31"/>
  <c r="PKD12" i="31"/>
  <c r="PKE12" i="31"/>
  <c r="PKA12" i="31"/>
  <c r="PJZ12" i="31"/>
  <c r="PJY12" i="31"/>
  <c r="PJX12" i="31"/>
  <c r="PJV12" i="31"/>
  <c r="PJU12" i="31"/>
  <c r="PJS12" i="31"/>
  <c r="PJT12" i="31"/>
  <c r="PJQ12" i="31"/>
  <c r="PJP12" i="31"/>
  <c r="PJN12" i="31"/>
  <c r="PJO12" i="31"/>
  <c r="PJK12" i="31"/>
  <c r="PJJ12" i="31"/>
  <c r="PJH12" i="31"/>
  <c r="PJI12" i="31"/>
  <c r="PJF12" i="31"/>
  <c r="PJE12" i="31"/>
  <c r="PJC12" i="31"/>
  <c r="PJD12" i="31"/>
  <c r="PJA12" i="31"/>
  <c r="PIZ12" i="31"/>
  <c r="PIX12" i="31"/>
  <c r="PIY12" i="31"/>
  <c r="PIU12" i="31"/>
  <c r="PIT12" i="31"/>
  <c r="PIR12" i="31"/>
  <c r="PIS12" i="31"/>
  <c r="PIP12" i="31"/>
  <c r="PIO12" i="31"/>
  <c r="PIM12" i="31"/>
  <c r="PIN12" i="31"/>
  <c r="PIK12" i="31"/>
  <c r="PIJ12" i="31"/>
  <c r="PIH12" i="31"/>
  <c r="PII12" i="31"/>
  <c r="PIE12" i="31"/>
  <c r="PIF12" i="31" s="1"/>
  <c r="PID12" i="31"/>
  <c r="PIB12" i="31"/>
  <c r="PIC12" i="31"/>
  <c r="PHZ12" i="31"/>
  <c r="PHY12" i="31"/>
  <c r="PHW12" i="31"/>
  <c r="PHX12" i="31"/>
  <c r="PHU12" i="31"/>
  <c r="PHT12" i="31"/>
  <c r="PHR12" i="31"/>
  <c r="PHS12" i="31"/>
  <c r="PHO12" i="31"/>
  <c r="PHN12" i="31"/>
  <c r="PHL12" i="31"/>
  <c r="PHM12" i="31"/>
  <c r="PHJ12" i="31"/>
  <c r="PHI12" i="31"/>
  <c r="PHG12" i="31"/>
  <c r="PHH12" i="31"/>
  <c r="PHE12" i="31"/>
  <c r="PHD12" i="31"/>
  <c r="PHB12" i="31"/>
  <c r="PHC12" i="31"/>
  <c r="PGY12" i="31"/>
  <c r="PGX12" i="31"/>
  <c r="PGV12" i="31"/>
  <c r="PGW12" i="31"/>
  <c r="PGT12" i="31"/>
  <c r="PGS12" i="31"/>
  <c r="PGQ12" i="31"/>
  <c r="PGR12" i="31"/>
  <c r="PGO12" i="31"/>
  <c r="PGN12" i="31"/>
  <c r="PGL12" i="31"/>
  <c r="PGM12" i="31"/>
  <c r="PGI12" i="31"/>
  <c r="PGH12" i="31"/>
  <c r="PGF12" i="31"/>
  <c r="PGG12" i="31"/>
  <c r="PGD12" i="31"/>
  <c r="PGC12" i="31"/>
  <c r="PGA12" i="31"/>
  <c r="PGB12" i="31"/>
  <c r="PFY12" i="31"/>
  <c r="PFX12" i="31"/>
  <c r="PFV12" i="31"/>
  <c r="PFW12" i="31"/>
  <c r="PFS12" i="31"/>
  <c r="PFR12" i="31"/>
  <c r="PFP12" i="31"/>
  <c r="PFQ12" i="31"/>
  <c r="PFN12" i="31"/>
  <c r="PFM12" i="31"/>
  <c r="PFK12" i="31"/>
  <c r="PFL12" i="31"/>
  <c r="PFI12" i="31"/>
  <c r="PFH12" i="31"/>
  <c r="PFF12" i="31"/>
  <c r="PFG12" i="31"/>
  <c r="PFC12" i="31"/>
  <c r="PFB12" i="31"/>
  <c r="PEZ12" i="31"/>
  <c r="PFA12" i="31"/>
  <c r="PEX12" i="31"/>
  <c r="PEW12" i="31"/>
  <c r="PEU12" i="31"/>
  <c r="PEV12" i="31"/>
  <c r="PES12" i="31"/>
  <c r="PER12" i="31"/>
  <c r="PEP12" i="31"/>
  <c r="PEQ12" i="31"/>
  <c r="PEM12" i="31"/>
  <c r="PEL12" i="31"/>
  <c r="PEJ12" i="31"/>
  <c r="PEK12" i="31"/>
  <c r="PEH12" i="31"/>
  <c r="PEG12" i="31"/>
  <c r="PEE12" i="31"/>
  <c r="PEF12" i="31"/>
  <c r="PEC12" i="31"/>
  <c r="PEB12" i="31"/>
  <c r="PDZ12" i="31"/>
  <c r="PEA12" i="31"/>
  <c r="PDW12" i="31"/>
  <c r="PDV12" i="31"/>
  <c r="PDT12" i="31"/>
  <c r="PDU12" i="31"/>
  <c r="PDR12" i="31"/>
  <c r="PDQ12" i="31"/>
  <c r="PDO12" i="31"/>
  <c r="PDP12" i="31"/>
  <c r="PDM12" i="31"/>
  <c r="PDL12" i="31"/>
  <c r="PDJ12" i="31"/>
  <c r="PDK12" i="31"/>
  <c r="PDG12" i="31"/>
  <c r="PDF12" i="31"/>
  <c r="PDD12" i="31"/>
  <c r="PDE12" i="31"/>
  <c r="PDB12" i="31"/>
  <c r="PDA12" i="31"/>
  <c r="PCY12" i="31"/>
  <c r="PCZ12" i="31"/>
  <c r="PCW12" i="31"/>
  <c r="PCV12" i="31"/>
  <c r="PCT12" i="31"/>
  <c r="PCU12" i="31"/>
  <c r="PCQ12" i="31"/>
  <c r="PCP12" i="31"/>
  <c r="PCN12" i="31"/>
  <c r="PCO12" i="31"/>
  <c r="PCL12" i="31"/>
  <c r="PCK12" i="31"/>
  <c r="PCI12" i="31"/>
  <c r="PCJ12" i="31"/>
  <c r="PCG12" i="31"/>
  <c r="PCF12" i="31"/>
  <c r="PCD12" i="31"/>
  <c r="PCE12" i="31"/>
  <c r="PCA12" i="31"/>
  <c r="PBZ12" i="31"/>
  <c r="PBX12" i="31"/>
  <c r="PBY12" i="31"/>
  <c r="PBV12" i="31"/>
  <c r="PBU12" i="31"/>
  <c r="PBS12" i="31"/>
  <c r="PBT12" i="31"/>
  <c r="PBQ12" i="31"/>
  <c r="PBP12" i="31"/>
  <c r="PBN12" i="31"/>
  <c r="PBO12" i="31"/>
  <c r="PBK12" i="31"/>
  <c r="PBJ12" i="31"/>
  <c r="PBH12" i="31"/>
  <c r="PBI12" i="31"/>
  <c r="PBF12" i="31"/>
  <c r="PBE12" i="31"/>
  <c r="PBC12" i="31"/>
  <c r="PBD12" i="31"/>
  <c r="PBA12" i="31"/>
  <c r="PAZ12" i="31"/>
  <c r="PAX12" i="31"/>
  <c r="PAY12" i="31"/>
  <c r="PAU12" i="31"/>
  <c r="PAV12" i="31" s="1"/>
  <c r="PAT12" i="31"/>
  <c r="PAR12" i="31"/>
  <c r="PAS12" i="31"/>
  <c r="PAP12" i="31"/>
  <c r="PAO12" i="31"/>
  <c r="PAM12" i="31"/>
  <c r="PAN12" i="31"/>
  <c r="PAK12" i="31"/>
  <c r="PAJ12" i="31"/>
  <c r="PAH12" i="31"/>
  <c r="PAI12" i="31"/>
  <c r="PAE12" i="31"/>
  <c r="PAD12" i="31"/>
  <c r="PAB12" i="31"/>
  <c r="PAC12" i="31"/>
  <c r="OZZ12" i="31"/>
  <c r="OZY12" i="31"/>
  <c r="OZW12" i="31"/>
  <c r="OZX12" i="31"/>
  <c r="OZU12" i="31"/>
  <c r="OZT12" i="31"/>
  <c r="OZR12" i="31"/>
  <c r="OZS12" i="31"/>
  <c r="OZO12" i="31"/>
  <c r="OZN12" i="31"/>
  <c r="OZL12" i="31"/>
  <c r="OZM12" i="31"/>
  <c r="OZJ12" i="31"/>
  <c r="OZI12" i="31"/>
  <c r="OZG12" i="31"/>
  <c r="OZH12" i="31"/>
  <c r="OZE12" i="31"/>
  <c r="OZD12" i="31"/>
  <c r="OZB12" i="31"/>
  <c r="OZC12" i="31"/>
  <c r="OYY12" i="31"/>
  <c r="OYX12" i="31"/>
  <c r="OYV12" i="31"/>
  <c r="OYW12" i="31"/>
  <c r="OYT12" i="31"/>
  <c r="OYS12" i="31"/>
  <c r="OYQ12" i="31"/>
  <c r="OYR12" i="31"/>
  <c r="OYO12" i="31"/>
  <c r="OYN12" i="31"/>
  <c r="OYL12" i="31"/>
  <c r="OYM12" i="31"/>
  <c r="OYI12" i="31"/>
  <c r="OYH12" i="31"/>
  <c r="OYF12" i="31"/>
  <c r="OYG12" i="31"/>
  <c r="OYD12" i="31"/>
  <c r="OYC12" i="31"/>
  <c r="OYA12" i="31"/>
  <c r="OYB12" i="31"/>
  <c r="OXY12" i="31"/>
  <c r="OXX12" i="31"/>
  <c r="OXV12" i="31"/>
  <c r="OXW12" i="31"/>
  <c r="OXS12" i="31"/>
  <c r="OXR12" i="31"/>
  <c r="OXP12" i="31"/>
  <c r="OXQ12" i="31"/>
  <c r="OXN12" i="31"/>
  <c r="OXM12" i="31"/>
  <c r="OXK12" i="31"/>
  <c r="OXL12" i="31"/>
  <c r="OXI12" i="31"/>
  <c r="OXH12" i="31"/>
  <c r="OXF12" i="31"/>
  <c r="OXG12" i="31"/>
  <c r="OXC12" i="31"/>
  <c r="OXB12" i="31"/>
  <c r="OWZ12" i="31"/>
  <c r="OXA12" i="31"/>
  <c r="OWX12" i="31"/>
  <c r="OWW12" i="31"/>
  <c r="OWU12" i="31"/>
  <c r="OWV12" i="31"/>
  <c r="OWS12" i="31"/>
  <c r="OWR12" i="31"/>
  <c r="OWP12" i="31"/>
  <c r="OWQ12" i="31"/>
  <c r="OWM12" i="31"/>
  <c r="OWL12" i="31"/>
  <c r="OWJ12" i="31"/>
  <c r="OWK12" i="31"/>
  <c r="OWH12" i="31"/>
  <c r="OWG12" i="31"/>
  <c r="OWE12" i="31"/>
  <c r="OWF12" i="31"/>
  <c r="OWC12" i="31"/>
  <c r="OWB12" i="31"/>
  <c r="OVZ12" i="31"/>
  <c r="OWA12" i="31"/>
  <c r="OVW12" i="31"/>
  <c r="OVV12" i="31"/>
  <c r="OVT12" i="31"/>
  <c r="OVU12" i="31"/>
  <c r="OVR12" i="31"/>
  <c r="OVQ12" i="31"/>
  <c r="OVO12" i="31"/>
  <c r="OVP12" i="31"/>
  <c r="OVM12" i="31"/>
  <c r="OVL12" i="31"/>
  <c r="OVJ12" i="31"/>
  <c r="OVK12" i="31"/>
  <c r="OVG12" i="31"/>
  <c r="OVF12" i="31"/>
  <c r="OVD12" i="31"/>
  <c r="OVE12" i="31"/>
  <c r="OVB12" i="31"/>
  <c r="OVA12" i="31"/>
  <c r="OUY12" i="31"/>
  <c r="OUZ12" i="31"/>
  <c r="OUW12" i="31"/>
  <c r="OUV12" i="31"/>
  <c r="OUT12" i="31"/>
  <c r="OUU12" i="31"/>
  <c r="OUQ12" i="31"/>
  <c r="OUP12" i="31"/>
  <c r="OUN12" i="31"/>
  <c r="OUO12" i="31"/>
  <c r="OUL12" i="31"/>
  <c r="OUK12" i="31"/>
  <c r="OUI12" i="31"/>
  <c r="OUJ12" i="31"/>
  <c r="OUG12" i="31"/>
  <c r="OUF12" i="31"/>
  <c r="OUD12" i="31"/>
  <c r="OUE12" i="31"/>
  <c r="OUA12" i="31"/>
  <c r="OTZ12" i="31"/>
  <c r="OTX12" i="31"/>
  <c r="OTY12" i="31"/>
  <c r="OTV12" i="31"/>
  <c r="OTU12" i="31"/>
  <c r="OTS12" i="31"/>
  <c r="OTT12" i="31"/>
  <c r="OTQ12" i="31"/>
  <c r="OTP12" i="31"/>
  <c r="OTN12" i="31"/>
  <c r="OTO12" i="31"/>
  <c r="OTK12" i="31"/>
  <c r="OTJ12" i="31"/>
  <c r="OTH12" i="31"/>
  <c r="OTI12" i="31"/>
  <c r="OTF12" i="31"/>
  <c r="OTE12" i="31"/>
  <c r="OTC12" i="31"/>
  <c r="OTD12" i="31"/>
  <c r="OTA12" i="31"/>
  <c r="OSZ12" i="31"/>
  <c r="OSX12" i="31"/>
  <c r="OSY12" i="31"/>
  <c r="OSU12" i="31"/>
  <c r="OST12" i="31"/>
  <c r="OSR12" i="31"/>
  <c r="OSS12" i="31"/>
  <c r="OSP12" i="31"/>
  <c r="OSO12" i="31"/>
  <c r="OSM12" i="31"/>
  <c r="OSN12" i="31"/>
  <c r="OSK12" i="31"/>
  <c r="OSJ12" i="31"/>
  <c r="OSH12" i="31"/>
  <c r="OSI12" i="31"/>
  <c r="OSE12" i="31"/>
  <c r="OSD12" i="31"/>
  <c r="OSB12" i="31"/>
  <c r="OSC12" i="31"/>
  <c r="ORZ12" i="31"/>
  <c r="ORY12" i="31"/>
  <c r="ORW12" i="31"/>
  <c r="ORX12" i="31"/>
  <c r="ORU12" i="31"/>
  <c r="ORT12" i="31"/>
  <c r="ORR12" i="31"/>
  <c r="ORS12" i="31"/>
  <c r="ORO12" i="31"/>
  <c r="ORN12" i="31"/>
  <c r="ORL12" i="31"/>
  <c r="ORM12" i="31"/>
  <c r="ORJ12" i="31"/>
  <c r="ORI12" i="31"/>
  <c r="ORG12" i="31"/>
  <c r="ORH12" i="31"/>
  <c r="ORE12" i="31"/>
  <c r="ORD12" i="31"/>
  <c r="ORB12" i="31"/>
  <c r="ORC12" i="31"/>
  <c r="OQY12" i="31"/>
  <c r="OQX12" i="31"/>
  <c r="OQV12" i="31"/>
  <c r="OQW12" i="31"/>
  <c r="OQT12" i="31"/>
  <c r="OQS12" i="31"/>
  <c r="OQQ12" i="31"/>
  <c r="OQR12" i="31"/>
  <c r="OQO12" i="31"/>
  <c r="OQN12" i="31"/>
  <c r="OQL12" i="31"/>
  <c r="OQM12" i="31"/>
  <c r="OQI12" i="31"/>
  <c r="OQH12" i="31"/>
  <c r="OQF12" i="31"/>
  <c r="OQG12" i="31"/>
  <c r="OQD12" i="31"/>
  <c r="OQC12" i="31"/>
  <c r="OQA12" i="31"/>
  <c r="OQB12" i="31"/>
  <c r="OPY12" i="31"/>
  <c r="OPX12" i="31"/>
  <c r="OPV12" i="31"/>
  <c r="OPW12" i="31"/>
  <c r="OPS12" i="31"/>
  <c r="OPR12" i="31"/>
  <c r="OPP12" i="31"/>
  <c r="OPQ12" i="31"/>
  <c r="OPN12" i="31"/>
  <c r="OPM12" i="31"/>
  <c r="OPK12" i="31"/>
  <c r="OPL12" i="31"/>
  <c r="OPI12" i="31"/>
  <c r="OPH12" i="31"/>
  <c r="OPF12" i="31"/>
  <c r="OPG12" i="31"/>
  <c r="OPC12" i="31"/>
  <c r="OPB12" i="31"/>
  <c r="OOZ12" i="31"/>
  <c r="OPA12" i="31"/>
  <c r="OOX12" i="31"/>
  <c r="OOW12" i="31"/>
  <c r="OOU12" i="31"/>
  <c r="OOV12" i="31"/>
  <c r="OOS12" i="31"/>
  <c r="OOR12" i="31"/>
  <c r="OOP12" i="31"/>
  <c r="OOQ12" i="31"/>
  <c r="OOM12" i="31"/>
  <c r="OON12" i="31" s="1"/>
  <c r="OOL12" i="31"/>
  <c r="OOK12" i="31"/>
  <c r="OOJ12" i="31"/>
  <c r="OOH12" i="31"/>
  <c r="OOG12" i="31"/>
  <c r="OOE12" i="31"/>
  <c r="OOF12" i="31"/>
  <c r="OOC12" i="31"/>
  <c r="OOB12" i="31"/>
  <c r="ONZ12" i="31"/>
  <c r="OOA12" i="31"/>
  <c r="ONW12" i="31"/>
  <c r="ONV12" i="31"/>
  <c r="ONT12" i="31"/>
  <c r="ONU12" i="31"/>
  <c r="ONR12" i="31"/>
  <c r="ONQ12" i="31"/>
  <c r="ONO12" i="31"/>
  <c r="ONP12" i="31"/>
  <c r="ONM12" i="31"/>
  <c r="ONN12" i="31" s="1"/>
  <c r="ONL12" i="31"/>
  <c r="ONJ12" i="31"/>
  <c r="ONK12" i="31"/>
  <c r="ONG12" i="31"/>
  <c r="ONF12" i="31"/>
  <c r="OND12" i="31"/>
  <c r="ONE12" i="31"/>
  <c r="ONB12" i="31"/>
  <c r="ONA12" i="31"/>
  <c r="OMY12" i="31"/>
  <c r="OMZ12" i="31"/>
  <c r="OMW12" i="31"/>
  <c r="OMV12" i="31"/>
  <c r="OMT12" i="31"/>
  <c r="OMU12" i="31"/>
  <c r="OMQ12" i="31"/>
  <c r="OMP12" i="31"/>
  <c r="OMN12" i="31"/>
  <c r="OMO12" i="31"/>
  <c r="OML12" i="31"/>
  <c r="OMK12" i="31"/>
  <c r="OMI12" i="31"/>
  <c r="OMJ12" i="31"/>
  <c r="OMG12" i="31"/>
  <c r="OMF12" i="31"/>
  <c r="OMD12" i="31"/>
  <c r="OME12" i="31"/>
  <c r="OMA12" i="31"/>
  <c r="OLZ12" i="31"/>
  <c r="OLX12" i="31"/>
  <c r="OLY12" i="31"/>
  <c r="OLV12" i="31"/>
  <c r="OLU12" i="31"/>
  <c r="OLS12" i="31"/>
  <c r="OLT12" i="31"/>
  <c r="OLQ12" i="31"/>
  <c r="OLP12" i="31"/>
  <c r="OLN12" i="31"/>
  <c r="OLO12" i="31"/>
  <c r="OLK12" i="31"/>
  <c r="OLJ12" i="31"/>
  <c r="OLH12" i="31"/>
  <c r="OLI12" i="31"/>
  <c r="OLF12" i="31"/>
  <c r="OLE12" i="31"/>
  <c r="OLC12" i="31"/>
  <c r="OLD12" i="31"/>
  <c r="OLA12" i="31"/>
  <c r="OKZ12" i="31"/>
  <c r="OKX12" i="31"/>
  <c r="OKY12" i="31"/>
  <c r="OKU12" i="31"/>
  <c r="OKT12" i="31"/>
  <c r="OKR12" i="31"/>
  <c r="OKS12" i="31"/>
  <c r="OKP12" i="31"/>
  <c r="OKO12" i="31"/>
  <c r="OKN12" i="31"/>
  <c r="OKM12" i="31"/>
  <c r="OKK12" i="31"/>
  <c r="OKJ12" i="31"/>
  <c r="OKH12" i="31"/>
  <c r="OKI12" i="31"/>
  <c r="OKE12" i="31"/>
  <c r="OKD12" i="31"/>
  <c r="OKB12" i="31"/>
  <c r="OKC12" i="31"/>
  <c r="OJZ12" i="31"/>
  <c r="OJY12" i="31"/>
  <c r="OJW12" i="31"/>
  <c r="OJX12" i="31"/>
  <c r="OJU12" i="31"/>
  <c r="OJT12" i="31"/>
  <c r="OJR12" i="31"/>
  <c r="OJS12" i="31"/>
  <c r="OJO12" i="31"/>
  <c r="OJN12" i="31"/>
  <c r="OJL12" i="31"/>
  <c r="OJM12" i="31"/>
  <c r="OJJ12" i="31"/>
  <c r="OJI12" i="31"/>
  <c r="OJG12" i="31"/>
  <c r="OJH12" i="31"/>
  <c r="OJE12" i="31"/>
  <c r="OJD12" i="31"/>
  <c r="OJB12" i="31"/>
  <c r="OJC12" i="31"/>
  <c r="OIY12" i="31"/>
  <c r="OIX12" i="31"/>
  <c r="OIV12" i="31"/>
  <c r="OIW12" i="31"/>
  <c r="OIT12" i="31"/>
  <c r="OIS12" i="31"/>
  <c r="OIQ12" i="31"/>
  <c r="OIR12" i="31"/>
  <c r="OIO12" i="31"/>
  <c r="OIN12" i="31"/>
  <c r="OIL12" i="31"/>
  <c r="OIM12" i="31"/>
  <c r="OII12" i="31"/>
  <c r="OIH12" i="31"/>
  <c r="OIF12" i="31"/>
  <c r="OIG12" i="31"/>
  <c r="OID12" i="31"/>
  <c r="OIC12" i="31"/>
  <c r="OIA12" i="31"/>
  <c r="OIB12" i="31"/>
  <c r="OHY12" i="31"/>
  <c r="OHX12" i="31"/>
  <c r="OHV12" i="31"/>
  <c r="OHW12" i="31"/>
  <c r="OHS12" i="31"/>
  <c r="OHR12" i="31"/>
  <c r="OHP12" i="31"/>
  <c r="OHQ12" i="31"/>
  <c r="OHN12" i="31"/>
  <c r="OHM12" i="31"/>
  <c r="OHK12" i="31"/>
  <c r="OHL12" i="31"/>
  <c r="OHI12" i="31"/>
  <c r="OHH12" i="31"/>
  <c r="OHF12" i="31"/>
  <c r="OHG12" i="31"/>
  <c r="OHC12" i="31"/>
  <c r="OHB12" i="31"/>
  <c r="OGZ12" i="31"/>
  <c r="OHA12" i="31"/>
  <c r="OGX12" i="31"/>
  <c r="OGW12" i="31"/>
  <c r="OGU12" i="31"/>
  <c r="OGV12" i="31"/>
  <c r="OGS12" i="31"/>
  <c r="OGR12" i="31"/>
  <c r="OGP12" i="31"/>
  <c r="OGQ12" i="31"/>
  <c r="OGM12" i="31"/>
  <c r="OGL12" i="31"/>
  <c r="OGJ12" i="31"/>
  <c r="OGK12" i="31"/>
  <c r="OGH12" i="31"/>
  <c r="OGG12" i="31"/>
  <c r="OGE12" i="31"/>
  <c r="OGF12" i="31"/>
  <c r="OGC12" i="31"/>
  <c r="OGB12" i="31"/>
  <c r="OFZ12" i="31"/>
  <c r="OGA12" i="31"/>
  <c r="OFW12" i="31"/>
  <c r="OFV12" i="31"/>
  <c r="OFT12" i="31"/>
  <c r="OFU12" i="31"/>
  <c r="OFR12" i="31"/>
  <c r="OFQ12" i="31"/>
  <c r="OFO12" i="31"/>
  <c r="OFP12" i="31"/>
  <c r="OFM12" i="31"/>
  <c r="OFL12" i="31"/>
  <c r="OFJ12" i="31"/>
  <c r="OFK12" i="31"/>
  <c r="OFG12" i="31"/>
  <c r="OFF12" i="31"/>
  <c r="OFD12" i="31"/>
  <c r="OFE12" i="31"/>
  <c r="OFB12" i="31"/>
  <c r="OFA12" i="31"/>
  <c r="OEY12" i="31"/>
  <c r="OEZ12" i="31"/>
  <c r="OEW12" i="31"/>
  <c r="OEV12" i="31"/>
  <c r="OET12" i="31"/>
  <c r="OEU12" i="31"/>
  <c r="OEQ12" i="31"/>
  <c r="OEP12" i="31"/>
  <c r="OEN12" i="31"/>
  <c r="OEO12" i="31"/>
  <c r="OEL12" i="31"/>
  <c r="OEK12" i="31"/>
  <c r="OEI12" i="31"/>
  <c r="OEJ12" i="31"/>
  <c r="OEG12" i="31"/>
  <c r="OEH12" i="31" s="1"/>
  <c r="OEF12" i="31"/>
  <c r="OED12" i="31"/>
  <c r="OEE12" i="31"/>
  <c r="OEA12" i="31"/>
  <c r="ODZ12" i="31"/>
  <c r="ODX12" i="31"/>
  <c r="ODY12" i="31"/>
  <c r="ODV12" i="31"/>
  <c r="ODU12" i="31"/>
  <c r="ODS12" i="31"/>
  <c r="ODT12" i="31"/>
  <c r="ODQ12" i="31"/>
  <c r="ODP12" i="31"/>
  <c r="ODN12" i="31"/>
  <c r="ODO12" i="31"/>
  <c r="ODK12" i="31"/>
  <c r="ODJ12" i="31"/>
  <c r="ODH12" i="31"/>
  <c r="ODI12" i="31"/>
  <c r="ODF12" i="31"/>
  <c r="ODE12" i="31"/>
  <c r="ODC12" i="31"/>
  <c r="ODD12" i="31"/>
  <c r="ODA12" i="31"/>
  <c r="OCZ12" i="31"/>
  <c r="OCX12" i="31"/>
  <c r="OCY12" i="31"/>
  <c r="OCU12" i="31"/>
  <c r="OCT12" i="31"/>
  <c r="OCR12" i="31"/>
  <c r="OCS12" i="31"/>
  <c r="OCP12" i="31"/>
  <c r="OCO12" i="31"/>
  <c r="OCM12" i="31"/>
  <c r="OCN12" i="31"/>
  <c r="OCK12" i="31"/>
  <c r="OCJ12" i="31"/>
  <c r="OCH12" i="31"/>
  <c r="OCI12" i="31"/>
  <c r="OCE12" i="31"/>
  <c r="OCD12" i="31"/>
  <c r="OCB12" i="31"/>
  <c r="OCC12" i="31"/>
  <c r="OBZ12" i="31"/>
  <c r="OBY12" i="31"/>
  <c r="OBW12" i="31"/>
  <c r="OBX12" i="31"/>
  <c r="OBU12" i="31"/>
  <c r="OBT12" i="31"/>
  <c r="OBR12" i="31"/>
  <c r="OBS12" i="31"/>
  <c r="OBO12" i="31"/>
  <c r="OBN12" i="31"/>
  <c r="OBL12" i="31"/>
  <c r="OBM12" i="31"/>
  <c r="OBJ12" i="31"/>
  <c r="OBI12" i="31"/>
  <c r="OBG12" i="31"/>
  <c r="OBH12" i="31"/>
  <c r="OBE12" i="31"/>
  <c r="OBD12" i="31"/>
  <c r="OBB12" i="31"/>
  <c r="OBC12" i="31"/>
  <c r="OAY12" i="31"/>
  <c r="OAX12" i="31"/>
  <c r="OAV12" i="31"/>
  <c r="OAW12" i="31"/>
  <c r="OAT12" i="31"/>
  <c r="OAS12" i="31"/>
  <c r="OAQ12" i="31"/>
  <c r="OAR12" i="31"/>
  <c r="OAO12" i="31"/>
  <c r="OAN12" i="31"/>
  <c r="OAL12" i="31"/>
  <c r="OAM12" i="31"/>
  <c r="OAI12" i="31"/>
  <c r="OAH12" i="31"/>
  <c r="OAF12" i="31"/>
  <c r="OAG12" i="31"/>
  <c r="OAD12" i="31"/>
  <c r="OAC12" i="31"/>
  <c r="OAA12" i="31"/>
  <c r="OAB12" i="31"/>
  <c r="NZY12" i="31"/>
  <c r="NZX12" i="31"/>
  <c r="NZV12" i="31"/>
  <c r="NZW12" i="31"/>
  <c r="NZS12" i="31"/>
  <c r="NZR12" i="31"/>
  <c r="NZP12" i="31"/>
  <c r="NZQ12" i="31"/>
  <c r="NZN12" i="31"/>
  <c r="NZM12" i="31"/>
  <c r="NZK12" i="31"/>
  <c r="NZL12" i="31"/>
  <c r="NZI12" i="31"/>
  <c r="NZH12" i="31"/>
  <c r="NZF12" i="31"/>
  <c r="NZG12" i="31"/>
  <c r="NZC12" i="31"/>
  <c r="NZB12" i="31"/>
  <c r="NYZ12" i="31"/>
  <c r="NZA12" i="31"/>
  <c r="NYX12" i="31"/>
  <c r="NYW12" i="31"/>
  <c r="NYU12" i="31"/>
  <c r="NYV12" i="31"/>
  <c r="NYS12" i="31"/>
  <c r="NYR12" i="31"/>
  <c r="NYP12" i="31"/>
  <c r="NYQ12" i="31"/>
  <c r="NYM12" i="31"/>
  <c r="NYL12" i="31"/>
  <c r="NYJ12" i="31"/>
  <c r="NYK12" i="31"/>
  <c r="NYH12" i="31"/>
  <c r="NYG12" i="31"/>
  <c r="NYE12" i="31"/>
  <c r="NYF12" i="31"/>
  <c r="NYC12" i="31"/>
  <c r="NYB12" i="31"/>
  <c r="NXZ12" i="31"/>
  <c r="NYA12" i="31"/>
  <c r="NXW12" i="31"/>
  <c r="NXV12" i="31"/>
  <c r="NXT12" i="31"/>
  <c r="NXU12" i="31"/>
  <c r="NXR12" i="31"/>
  <c r="NXQ12" i="31"/>
  <c r="NXO12" i="31"/>
  <c r="NXP12" i="31"/>
  <c r="NXM12" i="31"/>
  <c r="NXL12" i="31"/>
  <c r="NXJ12" i="31"/>
  <c r="NXK12" i="31"/>
  <c r="NXG12" i="31"/>
  <c r="NXF12" i="31"/>
  <c r="NXD12" i="31"/>
  <c r="NXE12" i="31"/>
  <c r="NXB12" i="31"/>
  <c r="NXA12" i="31"/>
  <c r="NWY12" i="31"/>
  <c r="NWZ12" i="31"/>
  <c r="NWW12" i="31"/>
  <c r="NWV12" i="31"/>
  <c r="NWT12" i="31"/>
  <c r="NWU12" i="31"/>
  <c r="NWQ12" i="31"/>
  <c r="NWP12" i="31"/>
  <c r="NWN12" i="31"/>
  <c r="NWO12" i="31"/>
  <c r="NWL12" i="31"/>
  <c r="NWK12" i="31"/>
  <c r="NWI12" i="31"/>
  <c r="NWJ12" i="31"/>
  <c r="NWG12" i="31"/>
  <c r="NWF12" i="31"/>
  <c r="NWD12" i="31"/>
  <c r="NWE12" i="31"/>
  <c r="NWA12" i="31"/>
  <c r="NVZ12" i="31"/>
  <c r="NVX12" i="31"/>
  <c r="NVY12" i="31"/>
  <c r="NVV12" i="31"/>
  <c r="NVU12" i="31"/>
  <c r="NVS12" i="31"/>
  <c r="NVT12" i="31"/>
  <c r="NVQ12" i="31"/>
  <c r="NVP12" i="31"/>
  <c r="NVN12" i="31"/>
  <c r="NVO12" i="31"/>
  <c r="NVK12" i="31"/>
  <c r="NVJ12" i="31"/>
  <c r="NVH12" i="31"/>
  <c r="NVI12" i="31"/>
  <c r="NVF12" i="31"/>
  <c r="NVE12" i="31"/>
  <c r="NVC12" i="31"/>
  <c r="NVD12" i="31"/>
  <c r="NVA12" i="31"/>
  <c r="NUZ12" i="31"/>
  <c r="NUX12" i="31"/>
  <c r="NUY12" i="31"/>
  <c r="NUU12" i="31"/>
  <c r="NUT12" i="31"/>
  <c r="NUR12" i="31"/>
  <c r="NUS12" i="31"/>
  <c r="NUP12" i="31"/>
  <c r="NUO12" i="31"/>
  <c r="NUM12" i="31"/>
  <c r="NUN12" i="31"/>
  <c r="NUK12" i="31"/>
  <c r="NUJ12" i="31"/>
  <c r="NUH12" i="31"/>
  <c r="NUI12" i="31"/>
  <c r="NUE12" i="31"/>
  <c r="NUD12" i="31"/>
  <c r="NUB12" i="31"/>
  <c r="NUC12" i="31"/>
  <c r="NTZ12" i="31"/>
  <c r="NTY12" i="31"/>
  <c r="NTW12" i="31"/>
  <c r="NTX12" i="31"/>
  <c r="NTU12" i="31"/>
  <c r="NTT12" i="31"/>
  <c r="NTR12" i="31"/>
  <c r="NTS12" i="31"/>
  <c r="NTO12" i="31"/>
  <c r="NTP12" i="31" s="1"/>
  <c r="NTN12" i="31"/>
  <c r="NTL12" i="31"/>
  <c r="NTM12" i="31"/>
  <c r="NTJ12" i="31"/>
  <c r="NTI12" i="31"/>
  <c r="NTG12" i="31"/>
  <c r="NTH12" i="31"/>
  <c r="NTE12" i="31"/>
  <c r="NTD12" i="31"/>
  <c r="NTB12" i="31"/>
  <c r="NTC12" i="31"/>
  <c r="NSY12" i="31"/>
  <c r="NSX12" i="31"/>
  <c r="NSV12" i="31"/>
  <c r="NSW12" i="31"/>
  <c r="NST12" i="31"/>
  <c r="NSS12" i="31"/>
  <c r="NSQ12" i="31"/>
  <c r="NSR12" i="31"/>
  <c r="NSO12" i="31"/>
  <c r="NSN12" i="31"/>
  <c r="NSL12" i="31"/>
  <c r="NSM12" i="31"/>
  <c r="NSI12" i="31"/>
  <c r="NSH12" i="31"/>
  <c r="NSF12" i="31"/>
  <c r="NSG12" i="31"/>
  <c r="NSD12" i="31"/>
  <c r="NSC12" i="31"/>
  <c r="NSA12" i="31"/>
  <c r="NSB12" i="31"/>
  <c r="NRY12" i="31"/>
  <c r="NRX12" i="31"/>
  <c r="NRV12" i="31"/>
  <c r="NRW12" i="31"/>
  <c r="NRS12" i="31"/>
  <c r="NRR12" i="31"/>
  <c r="NRP12" i="31"/>
  <c r="NRQ12" i="31"/>
  <c r="NRN12" i="31"/>
  <c r="NRM12" i="31"/>
  <c r="NRK12" i="31"/>
  <c r="NRL12" i="31"/>
  <c r="NRI12" i="31"/>
  <c r="NRH12" i="31"/>
  <c r="NRG12" i="31"/>
  <c r="NRF12" i="31"/>
  <c r="NRC12" i="31"/>
  <c r="NRB12" i="31"/>
  <c r="NQZ12" i="31"/>
  <c r="NRA12" i="31"/>
  <c r="NQX12" i="31"/>
  <c r="NQW12" i="31"/>
  <c r="NQU12" i="31"/>
  <c r="NQV12" i="31"/>
  <c r="NQS12" i="31"/>
  <c r="NQR12" i="31"/>
  <c r="NQP12" i="31"/>
  <c r="NQQ12" i="31"/>
  <c r="NQM12" i="31"/>
  <c r="NQL12" i="31"/>
  <c r="NQJ12" i="31"/>
  <c r="NQK12" i="31"/>
  <c r="NQH12" i="31"/>
  <c r="NQG12" i="31"/>
  <c r="NQE12" i="31"/>
  <c r="NQF12" i="31"/>
  <c r="NQC12" i="31"/>
  <c r="NQB12" i="31"/>
  <c r="NPZ12" i="31"/>
  <c r="NQA12" i="31"/>
  <c r="NPW12" i="31"/>
  <c r="NPV12" i="31"/>
  <c r="NPT12" i="31"/>
  <c r="NPU12" i="31"/>
  <c r="NPR12" i="31"/>
  <c r="NPQ12" i="31"/>
  <c r="NPP12" i="31"/>
  <c r="NPO12" i="31"/>
  <c r="NPM12" i="31"/>
  <c r="NPL12" i="31"/>
  <c r="NPJ12" i="31"/>
  <c r="NPK12" i="31"/>
  <c r="NPG12" i="31"/>
  <c r="NPF12" i="31"/>
  <c r="NPD12" i="31"/>
  <c r="NPE12" i="31"/>
  <c r="NPB12" i="31"/>
  <c r="NPA12" i="31"/>
  <c r="NOY12" i="31"/>
  <c r="NOZ12" i="31"/>
  <c r="NOW12" i="31"/>
  <c r="NOV12" i="31"/>
  <c r="NOT12" i="31"/>
  <c r="NOU12" i="31"/>
  <c r="NOQ12" i="31"/>
  <c r="NOP12" i="31"/>
  <c r="NON12" i="31"/>
  <c r="NOO12" i="31"/>
  <c r="NOL12" i="31"/>
  <c r="NOK12" i="31"/>
  <c r="NOI12" i="31"/>
  <c r="NOJ12" i="31"/>
  <c r="NOG12" i="31"/>
  <c r="NOF12" i="31"/>
  <c r="NOD12" i="31"/>
  <c r="NOE12" i="31"/>
  <c r="NOA12" i="31"/>
  <c r="NNZ12" i="31"/>
  <c r="NNX12" i="31"/>
  <c r="NNY12" i="31"/>
  <c r="NNV12" i="31"/>
  <c r="NNU12" i="31"/>
  <c r="NNS12" i="31"/>
  <c r="NNT12" i="31"/>
  <c r="NNQ12" i="31"/>
  <c r="NNP12" i="31"/>
  <c r="NNN12" i="31"/>
  <c r="NNO12" i="31"/>
  <c r="NNK12" i="31"/>
  <c r="NNJ12" i="31"/>
  <c r="NNH12" i="31"/>
  <c r="NNI12" i="31"/>
  <c r="NNF12" i="31"/>
  <c r="NNE12" i="31"/>
  <c r="NNC12" i="31"/>
  <c r="NND12" i="31"/>
  <c r="NNA12" i="31"/>
  <c r="NMZ12" i="31"/>
  <c r="NMY12" i="31"/>
  <c r="NMX12" i="31"/>
  <c r="NMU12" i="31"/>
  <c r="NMT12" i="31"/>
  <c r="NMR12" i="31"/>
  <c r="NMS12" i="31"/>
  <c r="NMP12" i="31"/>
  <c r="NMO12" i="31"/>
  <c r="NMM12" i="31"/>
  <c r="NMN12" i="31"/>
  <c r="NMK12" i="31"/>
  <c r="NMJ12" i="31"/>
  <c r="NMH12" i="31"/>
  <c r="NMI12" i="31"/>
  <c r="NME12" i="31"/>
  <c r="NMD12" i="31"/>
  <c r="NMB12" i="31"/>
  <c r="NMC12" i="31"/>
  <c r="NLZ12" i="31"/>
  <c r="NLY12" i="31"/>
  <c r="NLW12" i="31"/>
  <c r="NLX12" i="31"/>
  <c r="NLU12" i="31"/>
  <c r="NLT12" i="31"/>
  <c r="NLR12" i="31"/>
  <c r="NLS12" i="31"/>
  <c r="NLO12" i="31"/>
  <c r="NLN12" i="31"/>
  <c r="NLL12" i="31"/>
  <c r="NLM12" i="31"/>
  <c r="NLJ12" i="31"/>
  <c r="NLI12" i="31"/>
  <c r="NLG12" i="31"/>
  <c r="NLH12" i="31"/>
  <c r="NLE12" i="31"/>
  <c r="NLD12" i="31"/>
  <c r="NLB12" i="31"/>
  <c r="NLC12" i="31"/>
  <c r="NKY12" i="31"/>
  <c r="NKX12" i="31"/>
  <c r="NKV12" i="31"/>
  <c r="NKW12" i="31"/>
  <c r="NKT12" i="31"/>
  <c r="NKS12" i="31"/>
  <c r="NKQ12" i="31"/>
  <c r="NKR12" i="31"/>
  <c r="NKO12" i="31"/>
  <c r="NKN12" i="31"/>
  <c r="NKL12" i="31"/>
  <c r="NKM12" i="31"/>
  <c r="NKI12" i="31"/>
  <c r="NKH12" i="31"/>
  <c r="NKF12" i="31"/>
  <c r="NKG12" i="31"/>
  <c r="NKD12" i="31"/>
  <c r="NKC12" i="31"/>
  <c r="NKA12" i="31"/>
  <c r="NKB12" i="31"/>
  <c r="NJY12" i="31"/>
  <c r="NJZ12" i="31" s="1"/>
  <c r="NJX12" i="31"/>
  <c r="NJV12" i="31"/>
  <c r="NJW12" i="31"/>
  <c r="NJS12" i="31"/>
  <c r="NJR12" i="31"/>
  <c r="NJP12" i="31"/>
  <c r="NJQ12" i="31"/>
  <c r="NJN12" i="31"/>
  <c r="NJM12" i="31"/>
  <c r="NJK12" i="31"/>
  <c r="NJL12" i="31"/>
  <c r="NJI12" i="31"/>
  <c r="NJH12" i="31"/>
  <c r="NJF12" i="31"/>
  <c r="NJG12" i="31"/>
  <c r="NJC12" i="31"/>
  <c r="NJB12" i="31"/>
  <c r="NIZ12" i="31"/>
  <c r="NJA12" i="31"/>
  <c r="NIX12" i="31"/>
  <c r="NIW12" i="31"/>
  <c r="NIU12" i="31"/>
  <c r="NIV12" i="31"/>
  <c r="NIS12" i="31"/>
  <c r="NIR12" i="31"/>
  <c r="NIP12" i="31"/>
  <c r="NIQ12" i="31"/>
  <c r="NIM12" i="31"/>
  <c r="NIL12" i="31"/>
  <c r="NIJ12" i="31"/>
  <c r="NIK12" i="31"/>
  <c r="NIH12" i="31"/>
  <c r="NIG12" i="31"/>
  <c r="NIE12" i="31"/>
  <c r="NIF12" i="31"/>
  <c r="NIC12" i="31"/>
  <c r="NIB12" i="31"/>
  <c r="NHZ12" i="31"/>
  <c r="NIA12" i="31"/>
  <c r="NHW12" i="31"/>
  <c r="NHV12" i="31"/>
  <c r="NHT12" i="31"/>
  <c r="NHU12" i="31"/>
  <c r="NHR12" i="31"/>
  <c r="NHQ12" i="31"/>
  <c r="NHO12" i="31"/>
  <c r="NHP12" i="31"/>
  <c r="NHM12" i="31"/>
  <c r="NHL12" i="31"/>
  <c r="NHJ12" i="31"/>
  <c r="NHK12" i="31"/>
  <c r="NHG12" i="31"/>
  <c r="NHF12" i="31"/>
  <c r="NHD12" i="31"/>
  <c r="NHE12" i="31"/>
  <c r="NHB12" i="31"/>
  <c r="NHA12" i="31"/>
  <c r="NGY12" i="31"/>
  <c r="NGZ12" i="31"/>
  <c r="NGW12" i="31"/>
  <c r="NGV12" i="31"/>
  <c r="NGT12" i="31"/>
  <c r="NGU12" i="31"/>
  <c r="NGQ12" i="31"/>
  <c r="NGP12" i="31"/>
  <c r="NGN12" i="31"/>
  <c r="NGO12" i="31"/>
  <c r="NGL12" i="31"/>
  <c r="NGK12" i="31"/>
  <c r="NGI12" i="31"/>
  <c r="NGJ12" i="31"/>
  <c r="NGG12" i="31"/>
  <c r="NGF12" i="31"/>
  <c r="NGD12" i="31"/>
  <c r="NGE12" i="31"/>
  <c r="NGA12" i="31"/>
  <c r="NFZ12" i="31"/>
  <c r="NFX12" i="31"/>
  <c r="NFY12" i="31"/>
  <c r="NFV12" i="31"/>
  <c r="NFU12" i="31"/>
  <c r="NFS12" i="31"/>
  <c r="NFT12" i="31"/>
  <c r="NFQ12" i="31"/>
  <c r="NFP12" i="31"/>
  <c r="NFN12" i="31"/>
  <c r="NFO12" i="31"/>
  <c r="NFK12" i="31"/>
  <c r="NFJ12" i="31"/>
  <c r="NFH12" i="31"/>
  <c r="NFI12" i="31"/>
  <c r="NFF12" i="31"/>
  <c r="NFE12" i="31"/>
  <c r="NFC12" i="31"/>
  <c r="NFD12" i="31"/>
  <c r="NFA12" i="31"/>
  <c r="NEZ12" i="31"/>
  <c r="NEX12" i="31"/>
  <c r="NEY12" i="31"/>
  <c r="NEU12" i="31"/>
  <c r="NET12" i="31"/>
  <c r="NER12" i="31"/>
  <c r="NES12" i="31"/>
  <c r="NEP12" i="31"/>
  <c r="NEO12" i="31"/>
  <c r="NEM12" i="31"/>
  <c r="NEN12" i="31"/>
  <c r="NEK12" i="31"/>
  <c r="NEJ12" i="31"/>
  <c r="NEH12" i="31"/>
  <c r="NEI12" i="31"/>
  <c r="NEE12" i="31"/>
  <c r="NED12" i="31"/>
  <c r="NEB12" i="31"/>
  <c r="NEC12" i="31"/>
  <c r="NDZ12" i="31"/>
  <c r="NDY12" i="31"/>
  <c r="NDW12" i="31"/>
  <c r="NDX12" i="31"/>
  <c r="NDU12" i="31"/>
  <c r="NDT12" i="31"/>
  <c r="NDR12" i="31"/>
  <c r="NDS12" i="31"/>
  <c r="NDO12" i="31"/>
  <c r="NDN12" i="31"/>
  <c r="NDL12" i="31"/>
  <c r="NDM12" i="31"/>
  <c r="NDJ12" i="31"/>
  <c r="NDI12" i="31"/>
  <c r="NDG12" i="31"/>
  <c r="NDH12" i="31"/>
  <c r="NDE12" i="31"/>
  <c r="NDD12" i="31"/>
  <c r="NDB12" i="31"/>
  <c r="NDC12" i="31"/>
  <c r="NCY12" i="31"/>
  <c r="NCX12" i="31"/>
  <c r="NCV12" i="31"/>
  <c r="NCW12" i="31"/>
  <c r="NCT12" i="31"/>
  <c r="NCS12" i="31"/>
  <c r="NCQ12" i="31"/>
  <c r="NCR12" i="31"/>
  <c r="NCO12" i="31"/>
  <c r="NCN12" i="31"/>
  <c r="NCL12" i="31"/>
  <c r="NCM12" i="31"/>
  <c r="NCI12" i="31"/>
  <c r="NCH12" i="31"/>
  <c r="NCF12" i="31"/>
  <c r="NCG12" i="31"/>
  <c r="NCD12" i="31"/>
  <c r="NCC12" i="31"/>
  <c r="NCA12" i="31"/>
  <c r="NCB12" i="31"/>
  <c r="NBY12" i="31"/>
  <c r="NBX12" i="31"/>
  <c r="NBV12" i="31"/>
  <c r="NBW12" i="31"/>
  <c r="NBS12" i="31"/>
  <c r="NBR12" i="31"/>
  <c r="NBP12" i="31"/>
  <c r="NBQ12" i="31"/>
  <c r="NBN12" i="31"/>
  <c r="NBM12" i="31"/>
  <c r="NBK12" i="31"/>
  <c r="NBL12" i="31"/>
  <c r="NBI12" i="31"/>
  <c r="NBH12" i="31"/>
  <c r="NBF12" i="31"/>
  <c r="NBG12" i="31"/>
  <c r="NBC12" i="31"/>
  <c r="NBB12" i="31"/>
  <c r="NAZ12" i="31"/>
  <c r="NBA12" i="31"/>
  <c r="NAX12" i="31"/>
  <c r="NAW12" i="31"/>
  <c r="NAU12" i="31"/>
  <c r="NAV12" i="31"/>
  <c r="NAS12" i="31"/>
  <c r="NAT12" i="31" s="1"/>
  <c r="NAR12" i="31"/>
  <c r="NAQ12" i="31"/>
  <c r="NAP12" i="31"/>
  <c r="NAM12" i="31"/>
  <c r="NAL12" i="31"/>
  <c r="NAJ12" i="31"/>
  <c r="NAK12" i="31"/>
  <c r="NAH12" i="31"/>
  <c r="NAG12" i="31"/>
  <c r="NAE12" i="31"/>
  <c r="NAF12" i="31"/>
  <c r="NAC12" i="31"/>
  <c r="NAB12" i="31"/>
  <c r="MZZ12" i="31"/>
  <c r="NAA12" i="31"/>
  <c r="MZW12" i="31"/>
  <c r="MZX12" i="31" s="1"/>
  <c r="MZV12" i="31"/>
  <c r="MZT12" i="31"/>
  <c r="MZU12" i="31"/>
  <c r="MZR12" i="31"/>
  <c r="MZQ12" i="31"/>
  <c r="MZO12" i="31"/>
  <c r="MZP12" i="31"/>
  <c r="MZM12" i="31"/>
  <c r="MZL12" i="31"/>
  <c r="MZJ12" i="31"/>
  <c r="MZK12" i="31"/>
  <c r="MZG12" i="31"/>
  <c r="MZF12" i="31"/>
  <c r="MZD12" i="31"/>
  <c r="MZE12" i="31"/>
  <c r="MZB12" i="31"/>
  <c r="MZA12" i="31"/>
  <c r="MYY12" i="31"/>
  <c r="MYZ12" i="31"/>
  <c r="MYW12" i="31"/>
  <c r="MYV12" i="31"/>
  <c r="MYT12" i="31"/>
  <c r="MYU12" i="31"/>
  <c r="MYQ12" i="31"/>
  <c r="MYP12" i="31"/>
  <c r="MYN12" i="31"/>
  <c r="MYO12" i="31"/>
  <c r="MYL12" i="31"/>
  <c r="MYK12" i="31"/>
  <c r="MYI12" i="31"/>
  <c r="MYJ12" i="31"/>
  <c r="MYG12" i="31"/>
  <c r="MYF12" i="31"/>
  <c r="MYD12" i="31"/>
  <c r="MYE12" i="31"/>
  <c r="MYA12" i="31"/>
  <c r="MXZ12" i="31"/>
  <c r="MXX12" i="31"/>
  <c r="MXY12" i="31"/>
  <c r="MXV12" i="31"/>
  <c r="MXU12" i="31"/>
  <c r="MXS12" i="31"/>
  <c r="MXT12" i="31"/>
  <c r="MXQ12" i="31"/>
  <c r="MXP12" i="31"/>
  <c r="MXN12" i="31"/>
  <c r="MXO12" i="31"/>
  <c r="MXK12" i="31"/>
  <c r="MXJ12" i="31"/>
  <c r="MXH12" i="31"/>
  <c r="MXI12" i="31"/>
  <c r="MXF12" i="31"/>
  <c r="MXE12" i="31"/>
  <c r="MXC12" i="31"/>
  <c r="MXD12" i="31"/>
  <c r="MXA12" i="31"/>
  <c r="MWZ12" i="31"/>
  <c r="MWX12" i="31"/>
  <c r="MWY12" i="31"/>
  <c r="MWU12" i="31"/>
  <c r="MWT12" i="31"/>
  <c r="MWR12" i="31"/>
  <c r="MWS12" i="31"/>
  <c r="MWP12" i="31"/>
  <c r="MWO12" i="31"/>
  <c r="MWM12" i="31"/>
  <c r="MWN12" i="31"/>
  <c r="MWK12" i="31"/>
  <c r="MWJ12" i="31"/>
  <c r="MWH12" i="31"/>
  <c r="MWI12" i="31"/>
  <c r="MWE12" i="31"/>
  <c r="MWD12" i="31"/>
  <c r="MWB12" i="31"/>
  <c r="MWC12" i="31"/>
  <c r="MVZ12" i="31"/>
  <c r="MVY12" i="31"/>
  <c r="MVW12" i="31"/>
  <c r="MVX12" i="31"/>
  <c r="MVU12" i="31"/>
  <c r="MVT12" i="31"/>
  <c r="MVR12" i="31"/>
  <c r="MVS12" i="31"/>
  <c r="MVO12" i="31"/>
  <c r="MVN12" i="31"/>
  <c r="MVL12" i="31"/>
  <c r="MVM12" i="31"/>
  <c r="MVJ12" i="31"/>
  <c r="MVI12" i="31"/>
  <c r="MVG12" i="31"/>
  <c r="MVH12" i="31"/>
  <c r="MVE12" i="31"/>
  <c r="MVD12" i="31"/>
  <c r="MVB12" i="31"/>
  <c r="MVC12" i="31"/>
  <c r="MUY12" i="31"/>
  <c r="MUX12" i="31"/>
  <c r="MUV12" i="31"/>
  <c r="MUW12" i="31"/>
  <c r="MUT12" i="31"/>
  <c r="MUS12" i="31"/>
  <c r="MUQ12" i="31"/>
  <c r="MUR12" i="31"/>
  <c r="MUO12" i="31"/>
  <c r="MUN12" i="31"/>
  <c r="MUL12" i="31"/>
  <c r="MUM12" i="31"/>
  <c r="MUI12" i="31"/>
  <c r="MUH12" i="31"/>
  <c r="MUF12" i="31"/>
  <c r="MUG12" i="31"/>
  <c r="MUD12" i="31"/>
  <c r="MUC12" i="31"/>
  <c r="MUA12" i="31"/>
  <c r="MUB12" i="31"/>
  <c r="MTY12" i="31"/>
  <c r="MTX12" i="31"/>
  <c r="MTV12" i="31"/>
  <c r="MTW12" i="31"/>
  <c r="MTS12" i="31"/>
  <c r="MTR12" i="31"/>
  <c r="MTP12" i="31"/>
  <c r="MTQ12" i="31"/>
  <c r="MTN12" i="31"/>
  <c r="MTM12" i="31"/>
  <c r="MTK12" i="31"/>
  <c r="MTL12" i="31"/>
  <c r="MTI12" i="31"/>
  <c r="MTJ12" i="31" s="1"/>
  <c r="MTH12" i="31"/>
  <c r="MTF12" i="31"/>
  <c r="MTG12" i="31"/>
  <c r="MTC12" i="31"/>
  <c r="MTB12" i="31"/>
  <c r="MSZ12" i="31"/>
  <c r="MTA12" i="31"/>
  <c r="MSX12" i="31"/>
  <c r="MSW12" i="31"/>
  <c r="MSU12" i="31"/>
  <c r="MSV12" i="31"/>
  <c r="MSS12" i="31"/>
  <c r="MSR12" i="31"/>
  <c r="MSP12" i="31"/>
  <c r="MSQ12" i="31"/>
  <c r="MSM12" i="31"/>
  <c r="MSL12" i="31"/>
  <c r="MSJ12" i="31"/>
  <c r="MSK12" i="31"/>
  <c r="MSH12" i="31"/>
  <c r="MSG12" i="31"/>
  <c r="MSE12" i="31"/>
  <c r="MSF12" i="31"/>
  <c r="MSC12" i="31"/>
  <c r="MSB12" i="31"/>
  <c r="MRZ12" i="31"/>
  <c r="MSA12" i="31"/>
  <c r="MRW12" i="31"/>
  <c r="MRV12" i="31"/>
  <c r="MRT12" i="31"/>
  <c r="MRU12" i="31"/>
  <c r="MRR12" i="31"/>
  <c r="MRQ12" i="31"/>
  <c r="MRO12" i="31"/>
  <c r="MRP12" i="31"/>
  <c r="MRM12" i="31"/>
  <c r="MRL12" i="31"/>
  <c r="MRJ12" i="31"/>
  <c r="MRK12" i="31"/>
  <c r="MRG12" i="31"/>
  <c r="MRF12" i="31"/>
  <c r="MRD12" i="31"/>
  <c r="MRE12" i="31"/>
  <c r="MRB12" i="31"/>
  <c r="MRA12" i="31"/>
  <c r="MQY12" i="31"/>
  <c r="MQZ12" i="31"/>
  <c r="MQW12" i="31"/>
  <c r="MQV12" i="31"/>
  <c r="MQT12" i="31"/>
  <c r="MQU12" i="31"/>
  <c r="MQQ12" i="31"/>
  <c r="MQP12" i="31"/>
  <c r="MQN12" i="31"/>
  <c r="MQO12" i="31"/>
  <c r="MQL12" i="31"/>
  <c r="MQK12" i="31"/>
  <c r="MQI12" i="31"/>
  <c r="MQJ12" i="31"/>
  <c r="MQG12" i="31"/>
  <c r="MQF12" i="31"/>
  <c r="MQD12" i="31"/>
  <c r="MQE12" i="31"/>
  <c r="MQA12" i="31"/>
  <c r="MPZ12" i="31"/>
  <c r="MPX12" i="31"/>
  <c r="MPY12" i="31"/>
  <c r="MPV12" i="31"/>
  <c r="MPU12" i="31"/>
  <c r="MPS12" i="31"/>
  <c r="MPT12" i="31"/>
  <c r="MPQ12" i="31"/>
  <c r="MPP12" i="31"/>
  <c r="MPN12" i="31"/>
  <c r="MPO12" i="31"/>
  <c r="MPK12" i="31"/>
  <c r="MPJ12" i="31"/>
  <c r="MPI12" i="31"/>
  <c r="MPH12" i="31"/>
  <c r="MPF12" i="31"/>
  <c r="MPE12" i="31"/>
  <c r="MPC12" i="31"/>
  <c r="MPD12" i="31"/>
  <c r="MPA12" i="31"/>
  <c r="MOZ12" i="31"/>
  <c r="MOX12" i="31"/>
  <c r="MOY12" i="31"/>
  <c r="MOU12" i="31"/>
  <c r="MOT12" i="31"/>
  <c r="MOR12" i="31"/>
  <c r="MOS12" i="31"/>
  <c r="MOP12" i="31"/>
  <c r="MOO12" i="31"/>
  <c r="MOM12" i="31"/>
  <c r="MON12" i="31"/>
  <c r="MOK12" i="31"/>
  <c r="MOJ12" i="31"/>
  <c r="MOH12" i="31"/>
  <c r="MOI12" i="31"/>
  <c r="MOE12" i="31"/>
  <c r="MOD12" i="31"/>
  <c r="MOB12" i="31"/>
  <c r="MOC12" i="31"/>
  <c r="MNZ12" i="31"/>
  <c r="MNY12" i="31"/>
  <c r="MNW12" i="31"/>
  <c r="MNX12" i="31"/>
  <c r="MNU12" i="31"/>
  <c r="MNT12" i="31"/>
  <c r="MNR12" i="31"/>
  <c r="MNS12" i="31"/>
  <c r="MNO12" i="31"/>
  <c r="MNN12" i="31"/>
  <c r="MNL12" i="31"/>
  <c r="MNM12" i="31"/>
  <c r="MNJ12" i="31"/>
  <c r="MNI12" i="31"/>
  <c r="MNG12" i="31"/>
  <c r="MNH12" i="31"/>
  <c r="MNE12" i="31"/>
  <c r="MND12" i="31"/>
  <c r="MNB12" i="31"/>
  <c r="MNC12" i="31"/>
  <c r="MMY12" i="31"/>
  <c r="MMX12" i="31"/>
  <c r="MMV12" i="31"/>
  <c r="MMW12" i="31"/>
  <c r="MMT12" i="31"/>
  <c r="MMS12" i="31"/>
  <c r="MMQ12" i="31"/>
  <c r="MMR12" i="31"/>
  <c r="MMO12" i="31"/>
  <c r="MMP12" i="31" s="1"/>
  <c r="MMN12" i="31"/>
  <c r="MML12" i="31"/>
  <c r="MMM12" i="31"/>
  <c r="MMI12" i="31"/>
  <c r="MMH12" i="31"/>
  <c r="MMF12" i="31"/>
  <c r="MMG12" i="31"/>
  <c r="MMD12" i="31"/>
  <c r="MMC12" i="31"/>
  <c r="MMA12" i="31"/>
  <c r="MMB12" i="31"/>
  <c r="MLY12" i="31"/>
  <c r="MLX12" i="31"/>
  <c r="MLV12" i="31"/>
  <c r="MLW12" i="31"/>
  <c r="MLS12" i="31"/>
  <c r="MLT12" i="31" s="1"/>
  <c r="MLR12" i="31"/>
  <c r="MLP12" i="31"/>
  <c r="MLQ12" i="31"/>
  <c r="MLN12" i="31"/>
  <c r="MLM12" i="31"/>
  <c r="MLK12" i="31"/>
  <c r="MLL12" i="31"/>
  <c r="MLI12" i="31"/>
  <c r="MLH12" i="31"/>
  <c r="MLF12" i="31"/>
  <c r="MLG12" i="31"/>
  <c r="MLC12" i="31"/>
  <c r="MLB12" i="31"/>
  <c r="MKZ12" i="31"/>
  <c r="MLA12" i="31"/>
  <c r="MKX12" i="31"/>
  <c r="MKW12" i="31"/>
  <c r="MKU12" i="31"/>
  <c r="MKV12" i="31"/>
  <c r="MKS12" i="31"/>
  <c r="MKR12" i="31"/>
  <c r="MKP12" i="31"/>
  <c r="MKQ12" i="31"/>
  <c r="MKM12" i="31"/>
  <c r="MKL12" i="31"/>
  <c r="MKJ12" i="31"/>
  <c r="MKK12" i="31"/>
  <c r="MKH12" i="31"/>
  <c r="MKG12" i="31"/>
  <c r="MKE12" i="31"/>
  <c r="MKF12" i="31"/>
  <c r="MKC12" i="31"/>
  <c r="MKD12" i="31" s="1"/>
  <c r="MKB12" i="31"/>
  <c r="MKA12" i="31"/>
  <c r="MJZ12" i="31"/>
  <c r="MJW12" i="31"/>
  <c r="MJV12" i="31"/>
  <c r="MJT12" i="31"/>
  <c r="MJU12" i="31"/>
  <c r="MJR12" i="31"/>
  <c r="MJQ12" i="31"/>
  <c r="MJO12" i="31"/>
  <c r="MJP12" i="31"/>
  <c r="MJM12" i="31"/>
  <c r="MJL12" i="31"/>
  <c r="MJJ12" i="31"/>
  <c r="MJK12" i="31"/>
  <c r="MJG12" i="31"/>
  <c r="MJF12" i="31"/>
  <c r="MJD12" i="31"/>
  <c r="MJE12" i="31"/>
  <c r="MJB12" i="31"/>
  <c r="MJA12" i="31"/>
  <c r="MIY12" i="31"/>
  <c r="MIZ12" i="31"/>
  <c r="MIW12" i="31"/>
  <c r="MIV12" i="31"/>
  <c r="MIT12" i="31"/>
  <c r="MIU12" i="31"/>
  <c r="MIQ12" i="31"/>
  <c r="MIR12" i="31" s="1"/>
  <c r="MIP12" i="31"/>
  <c r="MIN12" i="31"/>
  <c r="MIO12" i="31"/>
  <c r="MIL12" i="31"/>
  <c r="MIK12" i="31"/>
  <c r="MII12" i="31"/>
  <c r="MIJ12" i="31"/>
  <c r="MIG12" i="31"/>
  <c r="MIF12" i="31"/>
  <c r="MID12" i="31"/>
  <c r="MIE12" i="31"/>
  <c r="MIA12" i="31"/>
  <c r="MHZ12" i="31"/>
  <c r="MHX12" i="31"/>
  <c r="MHY12" i="31"/>
  <c r="MHV12" i="31"/>
  <c r="MHU12" i="31"/>
  <c r="MHS12" i="31"/>
  <c r="MHT12" i="31"/>
  <c r="MHQ12" i="31"/>
  <c r="MHP12" i="31"/>
  <c r="MHN12" i="31"/>
  <c r="MHO12" i="31"/>
  <c r="MHK12" i="31"/>
  <c r="MHJ12" i="31"/>
  <c r="MHH12" i="31"/>
  <c r="MHI12" i="31"/>
  <c r="MHF12" i="31"/>
  <c r="MHE12" i="31"/>
  <c r="MHC12" i="31"/>
  <c r="MHD12" i="31"/>
  <c r="MHA12" i="31"/>
  <c r="MGZ12" i="31"/>
  <c r="MGX12" i="31"/>
  <c r="MGY12" i="31"/>
  <c r="MGU12" i="31"/>
  <c r="MGT12" i="31"/>
  <c r="MGR12" i="31"/>
  <c r="MGS12" i="31"/>
  <c r="MGP12" i="31"/>
  <c r="MGO12" i="31"/>
  <c r="MGM12" i="31"/>
  <c r="MGN12" i="31"/>
  <c r="MGK12" i="31"/>
  <c r="MGJ12" i="31"/>
  <c r="MGH12" i="31"/>
  <c r="MGI12" i="31"/>
  <c r="MGE12" i="31"/>
  <c r="MGD12" i="31"/>
  <c r="MGB12" i="31"/>
  <c r="MGC12" i="31"/>
  <c r="MFZ12" i="31"/>
  <c r="MFY12" i="31"/>
  <c r="MFW12" i="31"/>
  <c r="MFX12" i="31"/>
  <c r="MFU12" i="31"/>
  <c r="MFT12" i="31"/>
  <c r="MFR12" i="31"/>
  <c r="MFS12" i="31"/>
  <c r="MFO12" i="31"/>
  <c r="MFN12" i="31"/>
  <c r="MFL12" i="31"/>
  <c r="MFM12" i="31"/>
  <c r="MFJ12" i="31"/>
  <c r="MFI12" i="31"/>
  <c r="MFG12" i="31"/>
  <c r="MFH12" i="31"/>
  <c r="MFE12" i="31"/>
  <c r="MFD12" i="31"/>
  <c r="MFB12" i="31"/>
  <c r="MFC12" i="31"/>
  <c r="MEY12" i="31"/>
  <c r="MEX12" i="31"/>
  <c r="MEV12" i="31"/>
  <c r="MEW12" i="31"/>
  <c r="MET12" i="31"/>
  <c r="MES12" i="31"/>
  <c r="MEQ12" i="31"/>
  <c r="MER12" i="31"/>
  <c r="MEO12" i="31"/>
  <c r="MEN12" i="31"/>
  <c r="MEL12" i="31"/>
  <c r="MEM12" i="31"/>
  <c r="MEI12" i="31"/>
  <c r="MEH12" i="31"/>
  <c r="MEF12" i="31"/>
  <c r="MEG12" i="31"/>
  <c r="MED12" i="31"/>
  <c r="MEC12" i="31"/>
  <c r="MEA12" i="31"/>
  <c r="MEB12" i="31"/>
  <c r="MDY12" i="31"/>
  <c r="MDX12" i="31"/>
  <c r="MDV12" i="31"/>
  <c r="MDW12" i="31"/>
  <c r="MDS12" i="31"/>
  <c r="MDR12" i="31"/>
  <c r="MDP12" i="31"/>
  <c r="MDQ12" i="31"/>
  <c r="MDN12" i="31"/>
  <c r="MDM12" i="31"/>
  <c r="MDK12" i="31"/>
  <c r="MDL12" i="31"/>
  <c r="MDI12" i="31"/>
  <c r="MDH12" i="31"/>
  <c r="MDF12" i="31"/>
  <c r="MDG12" i="31"/>
  <c r="MDC12" i="31"/>
  <c r="MDB12" i="31"/>
  <c r="MCZ12" i="31"/>
  <c r="MDA12" i="31"/>
  <c r="MCX12" i="31"/>
  <c r="MCW12" i="31"/>
  <c r="MCU12" i="31"/>
  <c r="MCV12" i="31"/>
  <c r="MCS12" i="31"/>
  <c r="MCR12" i="31"/>
  <c r="MCP12" i="31"/>
  <c r="MCQ12" i="31"/>
  <c r="MCM12" i="31"/>
  <c r="MCL12" i="31"/>
  <c r="MCJ12" i="31"/>
  <c r="MCK12" i="31"/>
  <c r="MCH12" i="31"/>
  <c r="MCG12" i="31"/>
  <c r="MCE12" i="31"/>
  <c r="MCF12" i="31"/>
  <c r="MCC12" i="31"/>
  <c r="MCB12" i="31"/>
  <c r="MBZ12" i="31"/>
  <c r="MCA12" i="31"/>
  <c r="MBW12" i="31"/>
  <c r="MBV12" i="31"/>
  <c r="MBT12" i="31"/>
  <c r="MBU12" i="31"/>
  <c r="MBR12" i="31"/>
  <c r="MBQ12" i="31"/>
  <c r="MBO12" i="31"/>
  <c r="MBP12" i="31"/>
  <c r="MBM12" i="31"/>
  <c r="MBL12" i="31"/>
  <c r="MBJ12" i="31"/>
  <c r="MBK12" i="31"/>
  <c r="MBG12" i="31"/>
  <c r="MBF12" i="31"/>
  <c r="MBD12" i="31"/>
  <c r="MBE12" i="31"/>
  <c r="MBB12" i="31"/>
  <c r="MBA12" i="31"/>
  <c r="MAY12" i="31"/>
  <c r="MAZ12" i="31"/>
  <c r="MAW12" i="31"/>
  <c r="MAV12" i="31"/>
  <c r="MAT12" i="31"/>
  <c r="MAU12" i="31"/>
  <c r="MAQ12" i="31"/>
  <c r="MAP12" i="31"/>
  <c r="MAN12" i="31"/>
  <c r="MAO12" i="31"/>
  <c r="MAL12" i="31"/>
  <c r="MAK12" i="31"/>
  <c r="MAI12" i="31"/>
  <c r="MAJ12" i="31"/>
  <c r="MAG12" i="31"/>
  <c r="MAF12" i="31"/>
  <c r="MAD12" i="31"/>
  <c r="MAE12" i="31"/>
  <c r="MAA12" i="31"/>
  <c r="LZZ12" i="31"/>
  <c r="LZX12" i="31"/>
  <c r="LZY12" i="31"/>
  <c r="LZV12" i="31"/>
  <c r="LZU12" i="31"/>
  <c r="LZS12" i="31"/>
  <c r="LZT12" i="31"/>
  <c r="LZQ12" i="31"/>
  <c r="LZP12" i="31"/>
  <c r="LZN12" i="31"/>
  <c r="LZO12" i="31"/>
  <c r="LZK12" i="31"/>
  <c r="LZJ12" i="31"/>
  <c r="LZH12" i="31"/>
  <c r="LZI12" i="31"/>
  <c r="LZF12" i="31"/>
  <c r="LZE12" i="31"/>
  <c r="LZC12" i="31"/>
  <c r="LZD12" i="31"/>
  <c r="LZA12" i="31"/>
  <c r="LYZ12" i="31"/>
  <c r="LYX12" i="31"/>
  <c r="LYY12" i="31"/>
  <c r="LYU12" i="31"/>
  <c r="LYT12" i="31"/>
  <c r="LYR12" i="31"/>
  <c r="LYS12" i="31"/>
  <c r="LYP12" i="31"/>
  <c r="LYO12" i="31"/>
  <c r="LYM12" i="31"/>
  <c r="LYN12" i="31"/>
  <c r="LYK12" i="31"/>
  <c r="LYJ12" i="31"/>
  <c r="LYH12" i="31"/>
  <c r="LYI12" i="31"/>
  <c r="LYE12" i="31"/>
  <c r="LYD12" i="31"/>
  <c r="LYB12" i="31"/>
  <c r="LYC12" i="31"/>
  <c r="LXZ12" i="31"/>
  <c r="LXY12" i="31"/>
  <c r="LXW12" i="31"/>
  <c r="LXX12" i="31"/>
  <c r="LXU12" i="31"/>
  <c r="LXT12" i="31"/>
  <c r="LXR12" i="31"/>
  <c r="LXS12" i="31"/>
  <c r="LXO12" i="31"/>
  <c r="LXN12" i="31"/>
  <c r="LXL12" i="31"/>
  <c r="LXM12" i="31"/>
  <c r="LXJ12" i="31"/>
  <c r="LXK12" i="31" s="1"/>
  <c r="LXI12" i="31"/>
  <c r="LXG12" i="31"/>
  <c r="LXH12" i="31"/>
  <c r="LXE12" i="31"/>
  <c r="LXD12" i="31"/>
  <c r="LXB12" i="31"/>
  <c r="LXC12" i="31"/>
  <c r="LWY12" i="31"/>
  <c r="LWX12" i="31"/>
  <c r="LWV12" i="31"/>
  <c r="LWW12" i="31"/>
  <c r="LWT12" i="31"/>
  <c r="LWS12" i="31"/>
  <c r="LWQ12" i="31"/>
  <c r="LWR12" i="31"/>
  <c r="LWO12" i="31"/>
  <c r="LWN12" i="31"/>
  <c r="LWL12" i="31"/>
  <c r="LWM12" i="31"/>
  <c r="LWI12" i="31"/>
  <c r="LWH12" i="31"/>
  <c r="LWF12" i="31"/>
  <c r="LWG12" i="31"/>
  <c r="LWD12" i="31"/>
  <c r="LWC12" i="31"/>
  <c r="LWA12" i="31"/>
  <c r="LWB12" i="31"/>
  <c r="LVY12" i="31"/>
  <c r="LVX12" i="31"/>
  <c r="LVV12" i="31"/>
  <c r="LVW12" i="31"/>
  <c r="LVS12" i="31"/>
  <c r="LVR12" i="31"/>
  <c r="LVP12" i="31"/>
  <c r="LVQ12" i="31"/>
  <c r="LVN12" i="31"/>
  <c r="LVM12" i="31"/>
  <c r="LVK12" i="31"/>
  <c r="LVL12" i="31"/>
  <c r="LVI12" i="31"/>
  <c r="LVH12" i="31"/>
  <c r="LVF12" i="31"/>
  <c r="LVG12" i="31"/>
  <c r="LVC12" i="31"/>
  <c r="LVB12" i="31"/>
  <c r="LUZ12" i="31"/>
  <c r="LVA12" i="31"/>
  <c r="LUX12" i="31"/>
  <c r="LUW12" i="31"/>
  <c r="LUU12" i="31"/>
  <c r="LUV12" i="31"/>
  <c r="LUS12" i="31"/>
  <c r="LUR12" i="31"/>
  <c r="LUP12" i="31"/>
  <c r="LUQ12" i="31"/>
  <c r="LUM12" i="31"/>
  <c r="LUL12" i="31"/>
  <c r="LUJ12" i="31"/>
  <c r="LUK12" i="31"/>
  <c r="LUH12" i="31"/>
  <c r="LUG12" i="31"/>
  <c r="LUE12" i="31"/>
  <c r="LUF12" i="31"/>
  <c r="LUC12" i="31"/>
  <c r="LUB12" i="31"/>
  <c r="LTZ12" i="31"/>
  <c r="LUA12" i="31"/>
  <c r="LTW12" i="31"/>
  <c r="LTV12" i="31"/>
  <c r="LTT12" i="31"/>
  <c r="LTU12" i="31"/>
  <c r="LTR12" i="31"/>
  <c r="LTQ12" i="31"/>
  <c r="LTO12" i="31"/>
  <c r="LTP12" i="31"/>
  <c r="LTM12" i="31"/>
  <c r="LTL12" i="31"/>
  <c r="LTJ12" i="31"/>
  <c r="LTK12" i="31"/>
  <c r="LTG12" i="31"/>
  <c r="LTF12" i="31"/>
  <c r="LTE12" i="31"/>
  <c r="LTD12" i="31"/>
  <c r="LTB12" i="31"/>
  <c r="LTA12" i="31"/>
  <c r="LSY12" i="31"/>
  <c r="LSZ12" i="31"/>
  <c r="LSW12" i="31"/>
  <c r="LSV12" i="31"/>
  <c r="LST12" i="31"/>
  <c r="LSU12" i="31"/>
  <c r="LSQ12" i="31"/>
  <c r="LSP12" i="31"/>
  <c r="LSN12" i="31"/>
  <c r="LSO12" i="31"/>
  <c r="LSL12" i="31"/>
  <c r="LSK12" i="31"/>
  <c r="LSI12" i="31"/>
  <c r="LSJ12" i="31"/>
  <c r="LSG12" i="31"/>
  <c r="LSF12" i="31"/>
  <c r="LSD12" i="31"/>
  <c r="LSE12" i="31"/>
  <c r="LSA12" i="31"/>
  <c r="LRZ12" i="31"/>
  <c r="LRX12" i="31"/>
  <c r="LRY12" i="31"/>
  <c r="LRV12" i="31"/>
  <c r="LRU12" i="31"/>
  <c r="LRS12" i="31"/>
  <c r="LRT12" i="31"/>
  <c r="LRQ12" i="31"/>
  <c r="LRP12" i="31"/>
  <c r="LRN12" i="31"/>
  <c r="LRO12" i="31"/>
  <c r="LRK12" i="31"/>
  <c r="LRL12" i="31" s="1"/>
  <c r="LRJ12" i="31"/>
  <c r="LRH12" i="31"/>
  <c r="LRI12" i="31"/>
  <c r="LRF12" i="31"/>
  <c r="LRE12" i="31"/>
  <c r="LRC12" i="31"/>
  <c r="LRD12" i="31"/>
  <c r="LRA12" i="31"/>
  <c r="LQZ12" i="31"/>
  <c r="LQX12" i="31"/>
  <c r="LQY12" i="31"/>
  <c r="LQU12" i="31"/>
  <c r="LQT12" i="31"/>
  <c r="LQR12" i="31"/>
  <c r="LQS12" i="31"/>
  <c r="LQP12" i="31"/>
  <c r="LQO12" i="31"/>
  <c r="LQM12" i="31"/>
  <c r="LQN12" i="31"/>
  <c r="LQK12" i="31"/>
  <c r="LQJ12" i="31"/>
  <c r="LQH12" i="31"/>
  <c r="LQI12" i="31"/>
  <c r="LQE12" i="31"/>
  <c r="LQD12" i="31"/>
  <c r="LQB12" i="31"/>
  <c r="LQC12" i="31"/>
  <c r="LPZ12" i="31"/>
  <c r="LPY12" i="31"/>
  <c r="LPW12" i="31"/>
  <c r="LPX12" i="31"/>
  <c r="LPU12" i="31"/>
  <c r="LPT12" i="31"/>
  <c r="LPR12" i="31"/>
  <c r="LPS12" i="31"/>
  <c r="LPO12" i="31"/>
  <c r="LPN12" i="31"/>
  <c r="LPL12" i="31"/>
  <c r="LPM12" i="31"/>
  <c r="LPJ12" i="31"/>
  <c r="LPI12" i="31"/>
  <c r="LPG12" i="31"/>
  <c r="LPH12" i="31"/>
  <c r="LPE12" i="31"/>
  <c r="LPD12" i="31"/>
  <c r="LPC12" i="31"/>
  <c r="LPB12" i="31"/>
  <c r="LOY12" i="31"/>
  <c r="LOZ12" i="31" s="1"/>
  <c r="LOX12" i="31"/>
  <c r="LOW12" i="31"/>
  <c r="LOV12" i="31"/>
  <c r="LOT12" i="31"/>
  <c r="LOS12" i="31"/>
  <c r="LOQ12" i="31"/>
  <c r="LOR12" i="31"/>
  <c r="LOO12" i="31"/>
  <c r="LON12" i="31"/>
  <c r="LOL12" i="31"/>
  <c r="LOM12" i="31"/>
  <c r="LOI12" i="31"/>
  <c r="LOH12" i="31"/>
  <c r="LOF12" i="31"/>
  <c r="LOG12" i="31"/>
  <c r="LOD12" i="31"/>
  <c r="LOC12" i="31"/>
  <c r="LOA12" i="31"/>
  <c r="LOB12" i="31"/>
  <c r="LNY12" i="31"/>
  <c r="LNX12" i="31"/>
  <c r="LNV12" i="31"/>
  <c r="LNW12" i="31"/>
  <c r="LNS12" i="31"/>
  <c r="LNT12" i="31" s="1"/>
  <c r="LNR12" i="31"/>
  <c r="LNP12" i="31"/>
  <c r="LNQ12" i="31"/>
  <c r="LNN12" i="31"/>
  <c r="LNM12" i="31"/>
  <c r="LNK12" i="31"/>
  <c r="LNL12" i="31"/>
  <c r="LNI12" i="31"/>
  <c r="LNH12" i="31"/>
  <c r="LNF12" i="31"/>
  <c r="LNG12" i="31"/>
  <c r="LNC12" i="31"/>
  <c r="LNB12" i="31"/>
  <c r="LMZ12" i="31"/>
  <c r="LNA12" i="31"/>
  <c r="LMX12" i="31"/>
  <c r="LMW12" i="31"/>
  <c r="LMU12" i="31"/>
  <c r="LMV12" i="31"/>
  <c r="LMS12" i="31"/>
  <c r="LMR12" i="31"/>
  <c r="LMP12" i="31"/>
  <c r="LMQ12" i="31"/>
  <c r="LMM12" i="31"/>
  <c r="LML12" i="31"/>
  <c r="LMJ12" i="31"/>
  <c r="LMK12" i="31"/>
  <c r="LMH12" i="31"/>
  <c r="LMG12" i="31"/>
  <c r="LME12" i="31"/>
  <c r="LMF12" i="31"/>
  <c r="LMC12" i="31"/>
  <c r="LMB12" i="31"/>
  <c r="LLZ12" i="31"/>
  <c r="LMA12" i="31"/>
  <c r="LLW12" i="31"/>
  <c r="LLV12" i="31"/>
  <c r="LLT12" i="31"/>
  <c r="LLU12" i="31"/>
  <c r="LLR12" i="31"/>
  <c r="LLQ12" i="31"/>
  <c r="LLO12" i="31"/>
  <c r="LLP12" i="31"/>
  <c r="LLM12" i="31"/>
  <c r="LLL12" i="31"/>
  <c r="LLJ12" i="31"/>
  <c r="LLK12" i="31"/>
  <c r="LLG12" i="31"/>
  <c r="LLF12" i="31"/>
  <c r="LLD12" i="31"/>
  <c r="LLE12" i="31"/>
  <c r="LLB12" i="31"/>
  <c r="LLA12" i="31"/>
  <c r="LKY12" i="31"/>
  <c r="LKZ12" i="31"/>
  <c r="LKW12" i="31"/>
  <c r="LKV12" i="31"/>
  <c r="LKT12" i="31"/>
  <c r="LKU12" i="31"/>
  <c r="LKQ12" i="31"/>
  <c r="LKP12" i="31"/>
  <c r="LKO12" i="31"/>
  <c r="LKN12" i="31"/>
  <c r="LKL12" i="31"/>
  <c r="LKK12" i="31"/>
  <c r="LKI12" i="31"/>
  <c r="LKJ12" i="31"/>
  <c r="LKG12" i="31"/>
  <c r="LKF12" i="31"/>
  <c r="LKE12" i="31"/>
  <c r="LKD12" i="31"/>
  <c r="LKA12" i="31"/>
  <c r="LJZ12" i="31"/>
  <c r="LJX12" i="31"/>
  <c r="LJY12" i="31"/>
  <c r="LJV12" i="31"/>
  <c r="LJU12" i="31"/>
  <c r="LJS12" i="31"/>
  <c r="LJT12" i="31"/>
  <c r="LJQ12" i="31"/>
  <c r="LJP12" i="31"/>
  <c r="LJN12" i="31"/>
  <c r="LJO12" i="31"/>
  <c r="LJK12" i="31"/>
  <c r="LJJ12" i="31"/>
  <c r="LJH12" i="31"/>
  <c r="LJI12" i="31"/>
  <c r="LJF12" i="31"/>
  <c r="LJG12" i="31" s="1"/>
  <c r="LJE12" i="31"/>
  <c r="LJC12" i="31"/>
  <c r="LJD12" i="31"/>
  <c r="LJA12" i="31"/>
  <c r="LIZ12" i="31"/>
  <c r="LIX12" i="31"/>
  <c r="LIY12" i="31"/>
  <c r="LIU12" i="31"/>
  <c r="LIT12" i="31"/>
  <c r="LIR12" i="31"/>
  <c r="LIS12" i="31"/>
  <c r="LIP12" i="31"/>
  <c r="LIO12" i="31"/>
  <c r="LIM12" i="31"/>
  <c r="LIN12" i="31"/>
  <c r="LIK12" i="31"/>
  <c r="LIJ12" i="31"/>
  <c r="LIH12" i="31"/>
  <c r="LII12" i="31"/>
  <c r="LIE12" i="31"/>
  <c r="LID12" i="31"/>
  <c r="LIB12" i="31"/>
  <c r="LIC12" i="31"/>
  <c r="LHZ12" i="31"/>
  <c r="LHY12" i="31"/>
  <c r="LHW12" i="31"/>
  <c r="LHX12" i="31"/>
  <c r="LHU12" i="31"/>
  <c r="LHT12" i="31"/>
  <c r="LHR12" i="31"/>
  <c r="LHS12" i="31"/>
  <c r="LHO12" i="31"/>
  <c r="LHN12" i="31"/>
  <c r="LHL12" i="31"/>
  <c r="LHM12" i="31"/>
  <c r="LHJ12" i="31"/>
  <c r="LHI12" i="31"/>
  <c r="LHG12" i="31"/>
  <c r="LHH12" i="31"/>
  <c r="LHE12" i="31"/>
  <c r="LHD12" i="31"/>
  <c r="LHB12" i="31"/>
  <c r="LHC12" i="31"/>
  <c r="LGY12" i="31"/>
  <c r="LGX12" i="31"/>
  <c r="LGV12" i="31"/>
  <c r="LGW12" i="31"/>
  <c r="LGT12" i="31"/>
  <c r="LGS12" i="31"/>
  <c r="LGQ12" i="31"/>
  <c r="LGR12" i="31"/>
  <c r="LGO12" i="31"/>
  <c r="LGN12" i="31"/>
  <c r="LGL12" i="31"/>
  <c r="LGM12" i="31"/>
  <c r="LGI12" i="31"/>
  <c r="LGH12" i="31"/>
  <c r="LGF12" i="31"/>
  <c r="LGG12" i="31"/>
  <c r="LGD12" i="31"/>
  <c r="LGC12" i="31"/>
  <c r="LGB12" i="31"/>
  <c r="LGA12" i="31"/>
  <c r="LFY12" i="31"/>
  <c r="LFX12" i="31"/>
  <c r="LFV12" i="31"/>
  <c r="LFW12" i="31"/>
  <c r="LFS12" i="31"/>
  <c r="LFR12" i="31"/>
  <c r="LFP12" i="31"/>
  <c r="LFQ12" i="31"/>
  <c r="LFN12" i="31"/>
  <c r="LFM12" i="31"/>
  <c r="LFK12" i="31"/>
  <c r="LFL12" i="31"/>
  <c r="LFI12" i="31"/>
  <c r="LFH12" i="31"/>
  <c r="LFF12" i="31"/>
  <c r="LFG12" i="31"/>
  <c r="LFC12" i="31"/>
  <c r="LFB12" i="31"/>
  <c r="LEZ12" i="31"/>
  <c r="LFA12" i="31"/>
  <c r="LEX12" i="31"/>
  <c r="LEW12" i="31"/>
  <c r="LEU12" i="31"/>
  <c r="LEV12" i="31"/>
  <c r="LES12" i="31"/>
  <c r="LER12" i="31"/>
  <c r="LEP12" i="31"/>
  <c r="LEQ12" i="31"/>
  <c r="LEM12" i="31"/>
  <c r="LEL12" i="31"/>
  <c r="LEJ12" i="31"/>
  <c r="LEK12" i="31"/>
  <c r="LEH12" i="31"/>
  <c r="LEG12" i="31"/>
  <c r="LEE12" i="31"/>
  <c r="LEF12" i="31"/>
  <c r="LEC12" i="31"/>
  <c r="LEB12" i="31"/>
  <c r="LDZ12" i="31"/>
  <c r="LEA12" i="31"/>
  <c r="LDW12" i="31"/>
  <c r="LDV12" i="31"/>
  <c r="LDT12" i="31"/>
  <c r="LDU12" i="31"/>
  <c r="LDR12" i="31"/>
  <c r="LDQ12" i="31"/>
  <c r="LDO12" i="31"/>
  <c r="LDP12" i="31"/>
  <c r="LDM12" i="31"/>
  <c r="LDL12" i="31"/>
  <c r="LDJ12" i="31"/>
  <c r="LDK12" i="31"/>
  <c r="LDG12" i="31"/>
  <c r="LDF12" i="31"/>
  <c r="LDD12" i="31"/>
  <c r="LDE12" i="31"/>
  <c r="LDB12" i="31"/>
  <c r="LDA12" i="31"/>
  <c r="LCY12" i="31"/>
  <c r="LCZ12" i="31"/>
  <c r="LCW12" i="31"/>
  <c r="LCV12" i="31"/>
  <c r="LCT12" i="31"/>
  <c r="LCU12" i="31"/>
  <c r="LCQ12" i="31"/>
  <c r="LCP12" i="31"/>
  <c r="LCN12" i="31"/>
  <c r="LCO12" i="31"/>
  <c r="LCL12" i="31"/>
  <c r="LCK12" i="31"/>
  <c r="LCI12" i="31"/>
  <c r="LCJ12" i="31"/>
  <c r="LCG12" i="31"/>
  <c r="LCF12" i="31"/>
  <c r="LCD12" i="31"/>
  <c r="LCE12" i="31"/>
  <c r="LCA12" i="31"/>
  <c r="LBZ12" i="31"/>
  <c r="LBX12" i="31"/>
  <c r="LBY12" i="31"/>
  <c r="LBV12" i="31"/>
  <c r="LBU12" i="31"/>
  <c r="LBS12" i="31"/>
  <c r="LBT12" i="31"/>
  <c r="LBQ12" i="31"/>
  <c r="LBP12" i="31"/>
  <c r="LBN12" i="31"/>
  <c r="LBO12" i="31"/>
  <c r="LBK12" i="31"/>
  <c r="LBJ12" i="31"/>
  <c r="LBI12" i="31"/>
  <c r="LBH12" i="31"/>
  <c r="LBF12" i="31"/>
  <c r="LBE12" i="31"/>
  <c r="LBC12" i="31"/>
  <c r="LBD12" i="31"/>
  <c r="LBA12" i="31"/>
  <c r="LAZ12" i="31"/>
  <c r="LAX12" i="31"/>
  <c r="LAY12" i="31"/>
  <c r="LAU12" i="31"/>
  <c r="LAT12" i="31"/>
  <c r="LAR12" i="31"/>
  <c r="LAS12" i="31"/>
  <c r="LAP12" i="31"/>
  <c r="LAO12" i="31"/>
  <c r="LAM12" i="31"/>
  <c r="LAN12" i="31"/>
  <c r="LAK12" i="31"/>
  <c r="LAJ12" i="31"/>
  <c r="LAH12" i="31"/>
  <c r="LAI12" i="31"/>
  <c r="LAE12" i="31"/>
  <c r="LAD12" i="31"/>
  <c r="LAB12" i="31"/>
  <c r="LAC12" i="31"/>
  <c r="KZZ12" i="31"/>
  <c r="KZY12" i="31"/>
  <c r="KZW12" i="31"/>
  <c r="KZX12" i="31"/>
  <c r="KZU12" i="31"/>
  <c r="KZT12" i="31"/>
  <c r="KZR12" i="31"/>
  <c r="KZS12" i="31"/>
  <c r="KZO12" i="31"/>
  <c r="KZN12" i="31"/>
  <c r="KZL12" i="31"/>
  <c r="KZM12" i="31"/>
  <c r="KZJ12" i="31"/>
  <c r="KZI12" i="31"/>
  <c r="KZG12" i="31"/>
  <c r="KZH12" i="31"/>
  <c r="KZE12" i="31"/>
  <c r="KZD12" i="31"/>
  <c r="KZB12" i="31"/>
  <c r="KZC12" i="31"/>
  <c r="KYY12" i="31"/>
  <c r="KYX12" i="31"/>
  <c r="KYV12" i="31"/>
  <c r="KYW12" i="31"/>
  <c r="KYT12" i="31"/>
  <c r="KYS12" i="31"/>
  <c r="KYQ12" i="31"/>
  <c r="KYR12" i="31"/>
  <c r="KYO12" i="31"/>
  <c r="KYN12" i="31"/>
  <c r="KYL12" i="31"/>
  <c r="KYM12" i="31"/>
  <c r="KYI12" i="31"/>
  <c r="KYH12" i="31"/>
  <c r="KYF12" i="31"/>
  <c r="KYG12" i="31"/>
  <c r="KYD12" i="31"/>
  <c r="KYC12" i="31"/>
  <c r="KYA12" i="31"/>
  <c r="KYB12" i="31"/>
  <c r="KXY12" i="31"/>
  <c r="KXX12" i="31"/>
  <c r="KXV12" i="31"/>
  <c r="KXW12" i="31"/>
  <c r="KXS12" i="31"/>
  <c r="KXR12" i="31"/>
  <c r="KXP12" i="31"/>
  <c r="KXQ12" i="31"/>
  <c r="KXN12" i="31"/>
  <c r="KXM12" i="31"/>
  <c r="KXK12" i="31"/>
  <c r="KXL12" i="31"/>
  <c r="KXI12" i="31"/>
  <c r="KXH12" i="31"/>
  <c r="KXF12" i="31"/>
  <c r="KXG12" i="31"/>
  <c r="KXC12" i="31"/>
  <c r="KXB12" i="31"/>
  <c r="KWZ12" i="31"/>
  <c r="KXA12" i="31"/>
  <c r="KWX12" i="31"/>
  <c r="KWW12" i="31"/>
  <c r="KWV12" i="31"/>
  <c r="KWU12" i="31"/>
  <c r="KWS12" i="31"/>
  <c r="KWR12" i="31"/>
  <c r="KWP12" i="31"/>
  <c r="KWQ12" i="31"/>
  <c r="KWM12" i="31"/>
  <c r="KWL12" i="31"/>
  <c r="KWJ12" i="31"/>
  <c r="KWK12" i="31"/>
  <c r="KWH12" i="31"/>
  <c r="KWG12" i="31"/>
  <c r="KWE12" i="31"/>
  <c r="KWF12" i="31"/>
  <c r="KWC12" i="31"/>
  <c r="KWB12" i="31"/>
  <c r="KVZ12" i="31"/>
  <c r="KWA12" i="31"/>
  <c r="KVW12" i="31"/>
  <c r="KVV12" i="31"/>
  <c r="KVT12" i="31"/>
  <c r="KVU12" i="31"/>
  <c r="KVR12" i="31"/>
  <c r="KVQ12" i="31"/>
  <c r="KVO12" i="31"/>
  <c r="KVP12" i="31"/>
  <c r="KVM12" i="31"/>
  <c r="KVN12" i="31" s="1"/>
  <c r="KVL12" i="31"/>
  <c r="KVJ12" i="31"/>
  <c r="KVK12" i="31"/>
  <c r="KVG12" i="31"/>
  <c r="KVF12" i="31"/>
  <c r="KVD12" i="31"/>
  <c r="KVE12" i="31"/>
  <c r="KVB12" i="31"/>
  <c r="KVA12" i="31"/>
  <c r="KUY12" i="31"/>
  <c r="KUZ12" i="31"/>
  <c r="KUW12" i="31"/>
  <c r="KUV12" i="31"/>
  <c r="KUT12" i="31"/>
  <c r="KUU12" i="31"/>
  <c r="KUQ12" i="31"/>
  <c r="KUP12" i="31"/>
  <c r="KUN12" i="31"/>
  <c r="KUO12" i="31"/>
  <c r="KUL12" i="31"/>
  <c r="KUK12" i="31"/>
  <c r="KUI12" i="31"/>
  <c r="KUJ12" i="31"/>
  <c r="KUG12" i="31"/>
  <c r="KUF12" i="31"/>
  <c r="KUD12" i="31"/>
  <c r="KUE12" i="31"/>
  <c r="KUA12" i="31"/>
  <c r="KTZ12" i="31"/>
  <c r="KTX12" i="31"/>
  <c r="KTY12" i="31"/>
  <c r="KTV12" i="31"/>
  <c r="KTU12" i="31"/>
  <c r="KTS12" i="31"/>
  <c r="KTT12" i="31"/>
  <c r="KTQ12" i="31"/>
  <c r="KTP12" i="31"/>
  <c r="KTN12" i="31"/>
  <c r="KTO12" i="31"/>
  <c r="KTK12" i="31"/>
  <c r="KTJ12" i="31"/>
  <c r="KTH12" i="31"/>
  <c r="KTI12" i="31"/>
  <c r="KTF12" i="31"/>
  <c r="KTE12" i="31"/>
  <c r="KTC12" i="31"/>
  <c r="KTD12" i="31"/>
  <c r="KTA12" i="31"/>
  <c r="KSZ12" i="31"/>
  <c r="KSX12" i="31"/>
  <c r="KSY12" i="31"/>
  <c r="KSU12" i="31"/>
  <c r="KST12" i="31"/>
  <c r="KSR12" i="31"/>
  <c r="KSS12" i="31"/>
  <c r="KSP12" i="31"/>
  <c r="KSO12" i="31"/>
  <c r="KSM12" i="31"/>
  <c r="KSN12" i="31"/>
  <c r="KSK12" i="31"/>
  <c r="KSJ12" i="31"/>
  <c r="KSH12" i="31"/>
  <c r="KSI12" i="31"/>
  <c r="KSE12" i="31"/>
  <c r="KSD12" i="31"/>
  <c r="KSB12" i="31"/>
  <c r="KSC12" i="31"/>
  <c r="KRZ12" i="31"/>
  <c r="KRY12" i="31"/>
  <c r="KRX12" i="31"/>
  <c r="KRW12" i="31"/>
  <c r="KRU12" i="31"/>
  <c r="KRT12" i="31"/>
  <c r="KRS12" i="31"/>
  <c r="KRR12" i="31"/>
  <c r="KRO12" i="31"/>
  <c r="KRN12" i="31"/>
  <c r="KRL12" i="31"/>
  <c r="KRM12" i="31"/>
  <c r="KRJ12" i="31"/>
  <c r="KRI12" i="31"/>
  <c r="KRG12" i="31"/>
  <c r="KRH12" i="31"/>
  <c r="KRE12" i="31"/>
  <c r="KRD12" i="31"/>
  <c r="KRB12" i="31"/>
  <c r="KRC12" i="31"/>
  <c r="KQY12" i="31"/>
  <c r="KQX12" i="31"/>
  <c r="KQV12" i="31"/>
  <c r="KQW12" i="31"/>
  <c r="KQT12" i="31"/>
  <c r="KQS12" i="31"/>
  <c r="KQQ12" i="31"/>
  <c r="KQR12" i="31"/>
  <c r="KQO12" i="31"/>
  <c r="KQN12" i="31"/>
  <c r="KQL12" i="31"/>
  <c r="KQM12" i="31"/>
  <c r="KQI12" i="31"/>
  <c r="KQH12" i="31"/>
  <c r="KQF12" i="31"/>
  <c r="KQG12" i="31"/>
  <c r="KQD12" i="31"/>
  <c r="KQC12" i="31"/>
  <c r="KQA12" i="31"/>
  <c r="KQB12" i="31"/>
  <c r="KPY12" i="31"/>
  <c r="KPX12" i="31"/>
  <c r="KPV12" i="31"/>
  <c r="KPW12" i="31"/>
  <c r="KPS12" i="31"/>
  <c r="KPR12" i="31"/>
  <c r="KPP12" i="31"/>
  <c r="KPQ12" i="31"/>
  <c r="KPN12" i="31"/>
  <c r="KPM12" i="31"/>
  <c r="KPK12" i="31"/>
  <c r="KPL12" i="31"/>
  <c r="KPI12" i="31"/>
  <c r="KPH12" i="31"/>
  <c r="KPF12" i="31"/>
  <c r="KPG12" i="31"/>
  <c r="KPC12" i="31"/>
  <c r="KPB12" i="31"/>
  <c r="KOZ12" i="31"/>
  <c r="KPA12" i="31"/>
  <c r="KOX12" i="31"/>
  <c r="KOW12" i="31"/>
  <c r="KOU12" i="31"/>
  <c r="KOV12" i="31"/>
  <c r="KOS12" i="31"/>
  <c r="KOR12" i="31"/>
  <c r="KOP12" i="31"/>
  <c r="KOQ12" i="31"/>
  <c r="KOM12" i="31"/>
  <c r="KOL12" i="31"/>
  <c r="KOJ12" i="31"/>
  <c r="KOK12" i="31"/>
  <c r="KOH12" i="31"/>
  <c r="KOG12" i="31"/>
  <c r="KOE12" i="31"/>
  <c r="KOF12" i="31"/>
  <c r="KOC12" i="31"/>
  <c r="KOB12" i="31"/>
  <c r="KNZ12" i="31"/>
  <c r="KOA12" i="31"/>
  <c r="KNW12" i="31"/>
  <c r="KNV12" i="31"/>
  <c r="KNT12" i="31"/>
  <c r="KNU12" i="31"/>
  <c r="KNR12" i="31"/>
  <c r="KNQ12" i="31"/>
  <c r="KNP12" i="31"/>
  <c r="KNO12" i="31"/>
  <c r="KNM12" i="31"/>
  <c r="KNL12" i="31"/>
  <c r="KNJ12" i="31"/>
  <c r="KNK12" i="31"/>
  <c r="KNG12" i="31"/>
  <c r="KNF12" i="31"/>
  <c r="KND12" i="31"/>
  <c r="KNE12" i="31"/>
  <c r="KNB12" i="31"/>
  <c r="KNA12" i="31"/>
  <c r="KMY12" i="31"/>
  <c r="KMZ12" i="31"/>
  <c r="KMW12" i="31"/>
  <c r="KMV12" i="31"/>
  <c r="KMT12" i="31"/>
  <c r="KMU12" i="31"/>
  <c r="KMQ12" i="31"/>
  <c r="KMP12" i="31"/>
  <c r="KMN12" i="31"/>
  <c r="KMO12" i="31"/>
  <c r="KML12" i="31"/>
  <c r="KMK12" i="31"/>
  <c r="KMJ12" i="31"/>
  <c r="KMI12" i="31"/>
  <c r="KMG12" i="31"/>
  <c r="KMF12" i="31"/>
  <c r="KMD12" i="31"/>
  <c r="KME12" i="31"/>
  <c r="KMA12" i="31"/>
  <c r="KLZ12" i="31"/>
  <c r="KLX12" i="31"/>
  <c r="KLY12" i="31"/>
  <c r="KLV12" i="31"/>
  <c r="KLU12" i="31"/>
  <c r="KLS12" i="31"/>
  <c r="KLT12" i="31"/>
  <c r="KLQ12" i="31"/>
  <c r="KLR12" i="31" s="1"/>
  <c r="KLP12" i="31"/>
  <c r="KLN12" i="31"/>
  <c r="KLO12" i="31"/>
  <c r="KLK12" i="31"/>
  <c r="KLJ12" i="31"/>
  <c r="KLH12" i="31"/>
  <c r="KLI12" i="31"/>
  <c r="KLF12" i="31"/>
  <c r="KLE12" i="31"/>
  <c r="KLC12" i="31"/>
  <c r="KLD12" i="31"/>
  <c r="KLA12" i="31"/>
  <c r="KKZ12" i="31"/>
  <c r="KKX12" i="31"/>
  <c r="KKY12" i="31"/>
  <c r="KKU12" i="31"/>
  <c r="KKT12" i="31"/>
  <c r="KKR12" i="31"/>
  <c r="KKS12" i="31"/>
  <c r="KKP12" i="31"/>
  <c r="KKO12" i="31"/>
  <c r="KKM12" i="31"/>
  <c r="KKN12" i="31"/>
  <c r="KKK12" i="31"/>
  <c r="KKJ12" i="31"/>
  <c r="KKH12" i="31"/>
  <c r="KKI12" i="31"/>
  <c r="KKE12" i="31"/>
  <c r="KKD12" i="31"/>
  <c r="KKB12" i="31"/>
  <c r="KKC12" i="31"/>
  <c r="KJZ12" i="31"/>
  <c r="KJY12" i="31"/>
  <c r="KJW12" i="31"/>
  <c r="KJX12" i="31"/>
  <c r="KJU12" i="31"/>
  <c r="KJT12" i="31"/>
  <c r="KJR12" i="31"/>
  <c r="KJS12" i="31"/>
  <c r="KJO12" i="31"/>
  <c r="KJN12" i="31"/>
  <c r="KJL12" i="31"/>
  <c r="KJM12" i="31"/>
  <c r="KJJ12" i="31"/>
  <c r="KJI12" i="31"/>
  <c r="KJG12" i="31"/>
  <c r="KJH12" i="31"/>
  <c r="KJE12" i="31"/>
  <c r="KJD12" i="31"/>
  <c r="KJB12" i="31"/>
  <c r="KJC12" i="31"/>
  <c r="KIY12" i="31"/>
  <c r="KIX12" i="31"/>
  <c r="KIV12" i="31"/>
  <c r="KIW12" i="31"/>
  <c r="KIT12" i="31"/>
  <c r="KIS12" i="31"/>
  <c r="KIQ12" i="31"/>
  <c r="KIR12" i="31"/>
  <c r="KIO12" i="31"/>
  <c r="KIN12" i="31"/>
  <c r="KIL12" i="31"/>
  <c r="KIM12" i="31"/>
  <c r="KII12" i="31"/>
  <c r="KIH12" i="31"/>
  <c r="KIF12" i="31"/>
  <c r="KIG12" i="31"/>
  <c r="KID12" i="31"/>
  <c r="KIC12" i="31"/>
  <c r="KIA12" i="31"/>
  <c r="KIB12" i="31"/>
  <c r="KHY12" i="31"/>
  <c r="KHX12" i="31"/>
  <c r="KHV12" i="31"/>
  <c r="KHW12" i="31"/>
  <c r="KHS12" i="31"/>
  <c r="KHR12" i="31"/>
  <c r="KHP12" i="31"/>
  <c r="KHQ12" i="31"/>
  <c r="KHN12" i="31"/>
  <c r="KHM12" i="31"/>
  <c r="KHK12" i="31"/>
  <c r="KHL12" i="31"/>
  <c r="KHI12" i="31"/>
  <c r="KHH12" i="31"/>
  <c r="KHF12" i="31"/>
  <c r="KHG12" i="31"/>
  <c r="KHC12" i="31"/>
  <c r="KHB12" i="31"/>
  <c r="KGZ12" i="31"/>
  <c r="KHA12" i="31"/>
  <c r="KGX12" i="31"/>
  <c r="KGW12" i="31"/>
  <c r="KGU12" i="31"/>
  <c r="KGV12" i="31"/>
  <c r="KGS12" i="31"/>
  <c r="KGR12" i="31"/>
  <c r="KGP12" i="31"/>
  <c r="KGQ12" i="31"/>
  <c r="KGM12" i="31"/>
  <c r="KGN12" i="31" s="1"/>
  <c r="KGL12" i="31"/>
  <c r="KGK12" i="31"/>
  <c r="KGJ12" i="31"/>
  <c r="KGH12" i="31"/>
  <c r="KGG12" i="31"/>
  <c r="KGE12" i="31"/>
  <c r="KGF12" i="31"/>
  <c r="KGC12" i="31"/>
  <c r="KGB12" i="31"/>
  <c r="KFZ12" i="31"/>
  <c r="KGA12" i="31"/>
  <c r="KFW12" i="31"/>
  <c r="KFV12" i="31"/>
  <c r="KFT12" i="31"/>
  <c r="KFU12" i="31"/>
  <c r="KFR12" i="31"/>
  <c r="KFQ12" i="31"/>
  <c r="KFO12" i="31"/>
  <c r="KFP12" i="31"/>
  <c r="KFM12" i="31"/>
  <c r="KFL12" i="31"/>
  <c r="KFJ12" i="31"/>
  <c r="KFK12" i="31"/>
  <c r="KFG12" i="31"/>
  <c r="KFF12" i="31"/>
  <c r="KFD12" i="31"/>
  <c r="KFE12" i="31"/>
  <c r="KFB12" i="31"/>
  <c r="KFA12" i="31"/>
  <c r="KEY12" i="31"/>
  <c r="KEZ12" i="31"/>
  <c r="KEW12" i="31"/>
  <c r="KEX12" i="31" s="1"/>
  <c r="KEV12" i="31"/>
  <c r="KET12" i="31"/>
  <c r="KEU12" i="31"/>
  <c r="KEQ12" i="31"/>
  <c r="KEP12" i="31"/>
  <c r="KEN12" i="31"/>
  <c r="KEO12" i="31"/>
  <c r="KEL12" i="31"/>
  <c r="KEK12" i="31"/>
  <c r="KEI12" i="31"/>
  <c r="KEJ12" i="31"/>
  <c r="KEG12" i="31"/>
  <c r="KEF12" i="31"/>
  <c r="KED12" i="31"/>
  <c r="KEE12" i="31"/>
  <c r="KEA12" i="31"/>
  <c r="KDZ12" i="31"/>
  <c r="KDX12" i="31"/>
  <c r="KDY12" i="31"/>
  <c r="KDV12" i="31"/>
  <c r="KDU12" i="31"/>
  <c r="KDS12" i="31"/>
  <c r="KDT12" i="31"/>
  <c r="KDQ12" i="31"/>
  <c r="KDP12" i="31"/>
  <c r="KDN12" i="31"/>
  <c r="KDO12" i="31"/>
  <c r="KDK12" i="31"/>
  <c r="KDJ12" i="31"/>
  <c r="KDH12" i="31"/>
  <c r="KDI12" i="31"/>
  <c r="KDF12" i="31"/>
  <c r="KDE12" i="31"/>
  <c r="KDC12" i="31"/>
  <c r="KDD12" i="31"/>
  <c r="KDA12" i="31"/>
  <c r="KCZ12" i="31"/>
  <c r="KCX12" i="31"/>
  <c r="KCY12" i="31"/>
  <c r="KCU12" i="31"/>
  <c r="KCT12" i="31"/>
  <c r="KCR12" i="31"/>
  <c r="KCS12" i="31"/>
  <c r="KCP12" i="31"/>
  <c r="KCO12" i="31"/>
  <c r="KCM12" i="31"/>
  <c r="KCN12" i="31"/>
  <c r="KCK12" i="31"/>
  <c r="KCL12" i="31" s="1"/>
  <c r="KCJ12" i="31"/>
  <c r="KCI12" i="31"/>
  <c r="KCH12" i="31"/>
  <c r="KCE12" i="31"/>
  <c r="KCD12" i="31"/>
  <c r="KCB12" i="31"/>
  <c r="KCC12" i="31"/>
  <c r="KBZ12" i="31"/>
  <c r="KBY12" i="31"/>
  <c r="KBW12" i="31"/>
  <c r="KBX12" i="31"/>
  <c r="KBU12" i="31"/>
  <c r="KBT12" i="31"/>
  <c r="KBR12" i="31"/>
  <c r="KBS12" i="31"/>
  <c r="KBO12" i="31"/>
  <c r="KBN12" i="31"/>
  <c r="KBL12" i="31"/>
  <c r="KBM12" i="31"/>
  <c r="KBJ12" i="31"/>
  <c r="KBI12" i="31"/>
  <c r="KBG12" i="31"/>
  <c r="KBH12" i="31"/>
  <c r="KBE12" i="31"/>
  <c r="KBD12" i="31"/>
  <c r="KBB12" i="31"/>
  <c r="KBC12" i="31"/>
  <c r="KAY12" i="31"/>
  <c r="KAX12" i="31"/>
  <c r="KAV12" i="31"/>
  <c r="KAW12" i="31"/>
  <c r="KAT12" i="31"/>
  <c r="KAS12" i="31"/>
  <c r="KAQ12" i="31"/>
  <c r="KAR12" i="31"/>
  <c r="KAO12" i="31"/>
  <c r="KAN12" i="31"/>
  <c r="KAL12" i="31"/>
  <c r="KAM12" i="31"/>
  <c r="KAI12" i="31"/>
  <c r="KAH12" i="31"/>
  <c r="KAF12" i="31"/>
  <c r="KAG12" i="31"/>
  <c r="KAD12" i="31"/>
  <c r="KAC12" i="31"/>
  <c r="KAA12" i="31"/>
  <c r="KAB12" i="31"/>
  <c r="JZY12" i="31"/>
  <c r="JZX12" i="31"/>
  <c r="JZV12" i="31"/>
  <c r="JZW12" i="31"/>
  <c r="JZS12" i="31"/>
  <c r="JZR12" i="31"/>
  <c r="JZP12" i="31"/>
  <c r="JZQ12" i="31"/>
  <c r="JZN12" i="31"/>
  <c r="JZM12" i="31"/>
  <c r="JZK12" i="31"/>
  <c r="JZL12" i="31"/>
  <c r="JZI12" i="31"/>
  <c r="JZH12" i="31"/>
  <c r="JZF12" i="31"/>
  <c r="JZG12" i="31"/>
  <c r="JZC12" i="31"/>
  <c r="JZD12" i="31" s="1"/>
  <c r="JZB12" i="31"/>
  <c r="JZA12" i="31"/>
  <c r="JYZ12" i="31"/>
  <c r="JYX12" i="31"/>
  <c r="JYW12" i="31"/>
  <c r="JYU12" i="31"/>
  <c r="JYV12" i="31"/>
  <c r="JYS12" i="31"/>
  <c r="JYR12" i="31"/>
  <c r="JYP12" i="31"/>
  <c r="JYQ12" i="31"/>
  <c r="JYM12" i="31"/>
  <c r="JYL12" i="31"/>
  <c r="JYJ12" i="31"/>
  <c r="JYK12" i="31"/>
  <c r="JYH12" i="31"/>
  <c r="JYG12" i="31"/>
  <c r="JYE12" i="31"/>
  <c r="JYF12" i="31"/>
  <c r="JYC12" i="31"/>
  <c r="JYB12" i="31"/>
  <c r="JXZ12" i="31"/>
  <c r="JYA12" i="31"/>
  <c r="JXW12" i="31"/>
  <c r="JXX12" i="31" s="1"/>
  <c r="JXV12" i="31"/>
  <c r="JXT12" i="31"/>
  <c r="JXU12" i="31"/>
  <c r="JXR12" i="31"/>
  <c r="JXQ12" i="31"/>
  <c r="JXO12" i="31"/>
  <c r="JXP12" i="31"/>
  <c r="JXM12" i="31"/>
  <c r="JXL12" i="31"/>
  <c r="JXJ12" i="31"/>
  <c r="JXK12" i="31"/>
  <c r="JXG12" i="31"/>
  <c r="JXF12" i="31"/>
  <c r="JXD12" i="31"/>
  <c r="JXE12" i="31"/>
  <c r="JXB12" i="31"/>
  <c r="JXA12" i="31"/>
  <c r="JWY12" i="31"/>
  <c r="JWZ12" i="31"/>
  <c r="JWW12" i="31"/>
  <c r="JWV12" i="31"/>
  <c r="JWT12" i="31"/>
  <c r="JWU12" i="31"/>
  <c r="JWQ12" i="31"/>
  <c r="JWP12" i="31"/>
  <c r="JWN12" i="31"/>
  <c r="JWO12" i="31"/>
  <c r="JWL12" i="31"/>
  <c r="JWK12" i="31"/>
  <c r="JWI12" i="31"/>
  <c r="JWJ12" i="31"/>
  <c r="JWG12" i="31"/>
  <c r="JWF12" i="31"/>
  <c r="JWD12" i="31"/>
  <c r="JWE12" i="31"/>
  <c r="JWA12" i="31"/>
  <c r="JVZ12" i="31"/>
  <c r="JVX12" i="31"/>
  <c r="JVY12" i="31"/>
  <c r="JVV12" i="31"/>
  <c r="JVW12" i="31" s="1"/>
  <c r="JVU12" i="31"/>
  <c r="JVT12" i="31"/>
  <c r="JVS12" i="31"/>
  <c r="JVQ12" i="31"/>
  <c r="JVP12" i="31"/>
  <c r="JVN12" i="31"/>
  <c r="JVO12" i="31"/>
  <c r="JVK12" i="31"/>
  <c r="JVJ12" i="31"/>
  <c r="JVH12" i="31"/>
  <c r="JVI12" i="31"/>
  <c r="JVF12" i="31"/>
  <c r="JVE12" i="31"/>
  <c r="JVC12" i="31"/>
  <c r="JVD12" i="31"/>
  <c r="JVA12" i="31"/>
  <c r="JUZ12" i="31"/>
  <c r="JUX12" i="31"/>
  <c r="JUY12" i="31"/>
  <c r="JUU12" i="31"/>
  <c r="JUT12" i="31"/>
  <c r="JUR12" i="31"/>
  <c r="JUS12" i="31"/>
  <c r="JUP12" i="31"/>
  <c r="JUO12" i="31"/>
  <c r="JUM12" i="31"/>
  <c r="JUN12" i="31"/>
  <c r="JUK12" i="31"/>
  <c r="JUJ12" i="31"/>
  <c r="JUH12" i="31"/>
  <c r="JUI12" i="31"/>
  <c r="JUE12" i="31"/>
  <c r="JUD12" i="31"/>
  <c r="JUB12" i="31"/>
  <c r="JUC12" i="31"/>
  <c r="JTZ12" i="31"/>
  <c r="JTY12" i="31"/>
  <c r="JTW12" i="31"/>
  <c r="JTX12" i="31"/>
  <c r="JTU12" i="31"/>
  <c r="JTT12" i="31"/>
  <c r="JTR12" i="31"/>
  <c r="JTS12" i="31"/>
  <c r="JTO12" i="31"/>
  <c r="JTP12" i="31" s="1"/>
  <c r="JTN12" i="31"/>
  <c r="JTL12" i="31"/>
  <c r="JTM12" i="31"/>
  <c r="JTJ12" i="31"/>
  <c r="JTI12" i="31"/>
  <c r="JTG12" i="31"/>
  <c r="JTH12" i="31"/>
  <c r="JTE12" i="31"/>
  <c r="JTD12" i="31"/>
  <c r="JTB12" i="31"/>
  <c r="JTC12" i="31"/>
  <c r="JSY12" i="31"/>
  <c r="JSX12" i="31"/>
  <c r="JSV12" i="31"/>
  <c r="JSW12" i="31"/>
  <c r="JST12" i="31"/>
  <c r="JSS12" i="31"/>
  <c r="JSQ12" i="31"/>
  <c r="JSR12" i="31"/>
  <c r="JSO12" i="31"/>
  <c r="JSN12" i="31"/>
  <c r="JSL12" i="31"/>
  <c r="JSM12" i="31"/>
  <c r="JSI12" i="31"/>
  <c r="JSH12" i="31"/>
  <c r="JSF12" i="31"/>
  <c r="JSG12" i="31"/>
  <c r="JSD12" i="31"/>
  <c r="JSC12" i="31"/>
  <c r="JSA12" i="31"/>
  <c r="JSB12" i="31"/>
  <c r="JRY12" i="31"/>
  <c r="JRX12" i="31"/>
  <c r="JRV12" i="31"/>
  <c r="JRW12" i="31"/>
  <c r="JRS12" i="31"/>
  <c r="JRR12" i="31"/>
  <c r="JRP12" i="31"/>
  <c r="JRQ12" i="31"/>
  <c r="JRN12" i="31"/>
  <c r="JRM12" i="31"/>
  <c r="JRK12" i="31"/>
  <c r="JRL12" i="31"/>
  <c r="JRI12" i="31"/>
  <c r="JRH12" i="31"/>
  <c r="JRF12" i="31"/>
  <c r="JRG12" i="31"/>
  <c r="JRC12" i="31"/>
  <c r="JRB12" i="31"/>
  <c r="JQZ12" i="31"/>
  <c r="JRA12" i="31"/>
  <c r="JQX12" i="31"/>
  <c r="JQW12" i="31"/>
  <c r="JQU12" i="31"/>
  <c r="JQV12" i="31"/>
  <c r="JQS12" i="31"/>
  <c r="JQR12" i="31"/>
  <c r="JQP12" i="31"/>
  <c r="JQQ12" i="31"/>
  <c r="JQM12" i="31"/>
  <c r="JQL12" i="31"/>
  <c r="JQJ12" i="31"/>
  <c r="JQK12" i="31"/>
  <c r="JQH12" i="31"/>
  <c r="JQG12" i="31"/>
  <c r="JQE12" i="31"/>
  <c r="JQF12" i="31"/>
  <c r="JQC12" i="31"/>
  <c r="JQB12" i="31"/>
  <c r="JPZ12" i="31"/>
  <c r="JQA12" i="31"/>
  <c r="JPW12" i="31"/>
  <c r="JPV12" i="31"/>
  <c r="JPT12" i="31"/>
  <c r="JPU12" i="31"/>
  <c r="JPR12" i="31"/>
  <c r="JPQ12" i="31"/>
  <c r="JPO12" i="31"/>
  <c r="JPP12" i="31"/>
  <c r="JPM12" i="31"/>
  <c r="JPL12" i="31"/>
  <c r="JPJ12" i="31"/>
  <c r="JPK12" i="31"/>
  <c r="JPG12" i="31"/>
  <c r="JPF12" i="31"/>
  <c r="JPD12" i="31"/>
  <c r="JPE12" i="31"/>
  <c r="JPB12" i="31"/>
  <c r="JPA12" i="31"/>
  <c r="JOY12" i="31"/>
  <c r="JOZ12" i="31"/>
  <c r="JOW12" i="31"/>
  <c r="JOV12" i="31"/>
  <c r="JOT12" i="31"/>
  <c r="JOU12" i="31"/>
  <c r="JOQ12" i="31"/>
  <c r="JOP12" i="31"/>
  <c r="JON12" i="31"/>
  <c r="JOO12" i="31"/>
  <c r="JOL12" i="31"/>
  <c r="JOK12" i="31"/>
  <c r="JOI12" i="31"/>
  <c r="JOJ12" i="31"/>
  <c r="JOG12" i="31"/>
  <c r="JOF12" i="31"/>
  <c r="JOD12" i="31"/>
  <c r="JOE12" i="31"/>
  <c r="JOA12" i="31"/>
  <c r="JNZ12" i="31"/>
  <c r="JNX12" i="31"/>
  <c r="JNY12" i="31"/>
  <c r="JNV12" i="31"/>
  <c r="JNU12" i="31"/>
  <c r="JNS12" i="31"/>
  <c r="JNT12" i="31"/>
  <c r="JNQ12" i="31"/>
  <c r="JNP12" i="31"/>
  <c r="JNN12" i="31"/>
  <c r="JNO12" i="31"/>
  <c r="JNK12" i="31"/>
  <c r="JNJ12" i="31"/>
  <c r="JNH12" i="31"/>
  <c r="JNI12" i="31"/>
  <c r="JNF12" i="31"/>
  <c r="JNE12" i="31"/>
  <c r="JNC12" i="31"/>
  <c r="JND12" i="31"/>
  <c r="JNA12" i="31"/>
  <c r="JMZ12" i="31"/>
  <c r="JMX12" i="31"/>
  <c r="JMY12" i="31"/>
  <c r="JMU12" i="31"/>
  <c r="JMT12" i="31"/>
  <c r="JMR12" i="31"/>
  <c r="JMS12" i="31"/>
  <c r="JMP12" i="31"/>
  <c r="JMO12" i="31"/>
  <c r="JMM12" i="31"/>
  <c r="JMN12" i="31"/>
  <c r="JMK12" i="31"/>
  <c r="JMJ12" i="31"/>
  <c r="JMH12" i="31"/>
  <c r="JMI12" i="31"/>
  <c r="JME12" i="31"/>
  <c r="JMD12" i="31"/>
  <c r="JMB12" i="31"/>
  <c r="JMC12" i="31"/>
  <c r="JLZ12" i="31"/>
  <c r="JLY12" i="31"/>
  <c r="JLW12" i="31"/>
  <c r="JLX12" i="31"/>
  <c r="JLU12" i="31"/>
  <c r="JLT12" i="31"/>
  <c r="JLR12" i="31"/>
  <c r="JLS12" i="31"/>
  <c r="JLO12" i="31"/>
  <c r="JLN12" i="31"/>
  <c r="JLL12" i="31"/>
  <c r="JLM12" i="31"/>
  <c r="JLJ12" i="31"/>
  <c r="JLI12" i="31"/>
  <c r="JLG12" i="31"/>
  <c r="JLH12" i="31"/>
  <c r="JLE12" i="31"/>
  <c r="JLD12" i="31"/>
  <c r="JLB12" i="31"/>
  <c r="JLC12" i="31"/>
  <c r="JKY12" i="31"/>
  <c r="JKX12" i="31"/>
  <c r="JKV12" i="31"/>
  <c r="JKW12" i="31"/>
  <c r="JKT12" i="31"/>
  <c r="JKS12" i="31"/>
  <c r="JKQ12" i="31"/>
  <c r="JKR12" i="31"/>
  <c r="JKO12" i="31"/>
  <c r="JKN12" i="31"/>
  <c r="JKL12" i="31"/>
  <c r="JKM12" i="31"/>
  <c r="JKI12" i="31"/>
  <c r="JKH12" i="31"/>
  <c r="JKF12" i="31"/>
  <c r="JKG12" i="31"/>
  <c r="JKD12" i="31"/>
  <c r="JKC12" i="31"/>
  <c r="JKA12" i="31"/>
  <c r="JKB12" i="31"/>
  <c r="JJY12" i="31"/>
  <c r="JJX12" i="31"/>
  <c r="JJV12" i="31"/>
  <c r="JJW12" i="31"/>
  <c r="JJS12" i="31"/>
  <c r="JJR12" i="31"/>
  <c r="JJP12" i="31"/>
  <c r="JJQ12" i="31"/>
  <c r="JJN12" i="31"/>
  <c r="JJM12" i="31"/>
  <c r="JJK12" i="31"/>
  <c r="JJL12" i="31"/>
  <c r="JJI12" i="31"/>
  <c r="JJH12" i="31"/>
  <c r="JJF12" i="31"/>
  <c r="JJG12" i="31"/>
  <c r="JJC12" i="31"/>
  <c r="JJB12" i="31"/>
  <c r="JIZ12" i="31"/>
  <c r="JJA12" i="31"/>
  <c r="JIX12" i="31"/>
  <c r="JIW12" i="31"/>
  <c r="JIU12" i="31"/>
  <c r="JIV12" i="31"/>
  <c r="JIS12" i="31"/>
  <c r="JIR12" i="31"/>
  <c r="JIP12" i="31"/>
  <c r="JIQ12" i="31"/>
  <c r="JIM12" i="31"/>
  <c r="JIL12" i="31"/>
  <c r="JIJ12" i="31"/>
  <c r="JIK12" i="31"/>
  <c r="JIH12" i="31"/>
  <c r="JIG12" i="31"/>
  <c r="JIE12" i="31"/>
  <c r="JIF12" i="31"/>
  <c r="JIC12" i="31"/>
  <c r="JIB12" i="31"/>
  <c r="JHZ12" i="31"/>
  <c r="JIA12" i="31"/>
  <c r="JHW12" i="31"/>
  <c r="JHV12" i="31"/>
  <c r="JHT12" i="31"/>
  <c r="JHU12" i="31"/>
  <c r="JHR12" i="31"/>
  <c r="JHQ12" i="31"/>
  <c r="JHO12" i="31"/>
  <c r="JHP12" i="31"/>
  <c r="JHM12" i="31"/>
  <c r="JHL12" i="31"/>
  <c r="JHJ12" i="31"/>
  <c r="JHK12" i="31"/>
  <c r="JHG12" i="31"/>
  <c r="JHF12" i="31"/>
  <c r="JHD12" i="31"/>
  <c r="JHE12" i="31"/>
  <c r="JHB12" i="31"/>
  <c r="JHA12" i="31"/>
  <c r="JGY12" i="31"/>
  <c r="JGZ12" i="31"/>
  <c r="JGW12" i="31"/>
  <c r="JGV12" i="31"/>
  <c r="JGT12" i="31"/>
  <c r="JGU12" i="31"/>
  <c r="JGQ12" i="31"/>
  <c r="JGP12" i="31"/>
  <c r="JGN12" i="31"/>
  <c r="JGO12" i="31"/>
  <c r="JGL12" i="31"/>
  <c r="JGM12" i="31" s="1"/>
  <c r="JGK12" i="31"/>
  <c r="JGI12" i="31"/>
  <c r="JGJ12" i="31"/>
  <c r="JGG12" i="31"/>
  <c r="JGF12" i="31"/>
  <c r="JGD12" i="31"/>
  <c r="JGE12" i="31"/>
  <c r="JGA12" i="31"/>
  <c r="JFZ12" i="31"/>
  <c r="JFX12" i="31"/>
  <c r="JFY12" i="31"/>
  <c r="JFV12" i="31"/>
  <c r="JFU12" i="31"/>
  <c r="JFS12" i="31"/>
  <c r="JFT12" i="31"/>
  <c r="JFQ12" i="31"/>
  <c r="JFP12" i="31"/>
  <c r="JFN12" i="31"/>
  <c r="JFO12" i="31"/>
  <c r="JFK12" i="31"/>
  <c r="JFJ12" i="31"/>
  <c r="JFH12" i="31"/>
  <c r="JFI12" i="31"/>
  <c r="JFF12" i="31"/>
  <c r="JFE12" i="31"/>
  <c r="JFC12" i="31"/>
  <c r="JFD12" i="31"/>
  <c r="JFA12" i="31"/>
  <c r="JEZ12" i="31"/>
  <c r="JEX12" i="31"/>
  <c r="JEY12" i="31"/>
  <c r="JEU12" i="31"/>
  <c r="JET12" i="31"/>
  <c r="JER12" i="31"/>
  <c r="JES12" i="31"/>
  <c r="JEP12" i="31"/>
  <c r="JEO12" i="31"/>
  <c r="JEM12" i="31"/>
  <c r="JEN12" i="31"/>
  <c r="JEK12" i="31"/>
  <c r="JEJ12" i="31"/>
  <c r="JEH12" i="31"/>
  <c r="JEI12" i="31"/>
  <c r="JEE12" i="31"/>
  <c r="JED12" i="31"/>
  <c r="JEB12" i="31"/>
  <c r="JEC12" i="31"/>
  <c r="JDZ12" i="31"/>
  <c r="JDY12" i="31"/>
  <c r="JDW12" i="31"/>
  <c r="JDX12" i="31"/>
  <c r="JDU12" i="31"/>
  <c r="JDT12" i="31"/>
  <c r="JDR12" i="31"/>
  <c r="JDS12" i="31"/>
  <c r="JDO12" i="31"/>
  <c r="JDN12" i="31"/>
  <c r="JDL12" i="31"/>
  <c r="JDM12" i="31"/>
  <c r="JDJ12" i="31"/>
  <c r="JDI12" i="31"/>
  <c r="JDG12" i="31"/>
  <c r="JDH12" i="31"/>
  <c r="JDE12" i="31"/>
  <c r="JDD12" i="31"/>
  <c r="JDB12" i="31"/>
  <c r="JDC12" i="31"/>
  <c r="JCY12" i="31"/>
  <c r="JCX12" i="31"/>
  <c r="JCV12" i="31"/>
  <c r="JCW12" i="31"/>
  <c r="JCT12" i="31"/>
  <c r="JCS12" i="31"/>
  <c r="JCQ12" i="31"/>
  <c r="JCR12" i="31"/>
  <c r="JCO12" i="31"/>
  <c r="JCN12" i="31"/>
  <c r="JCL12" i="31"/>
  <c r="JCM12" i="31"/>
  <c r="JCI12" i="31"/>
  <c r="JCH12" i="31"/>
  <c r="JCF12" i="31"/>
  <c r="JCG12" i="31"/>
  <c r="JCD12" i="31"/>
  <c r="JCC12" i="31"/>
  <c r="JCA12" i="31"/>
  <c r="JCB12" i="31"/>
  <c r="JBY12" i="31"/>
  <c r="JBX12" i="31"/>
  <c r="JBV12" i="31"/>
  <c r="JBW12" i="31"/>
  <c r="JBS12" i="31"/>
  <c r="JBR12" i="31"/>
  <c r="JBP12" i="31"/>
  <c r="JBQ12" i="31"/>
  <c r="JBN12" i="31"/>
  <c r="JBM12" i="31"/>
  <c r="JBK12" i="31"/>
  <c r="JBL12" i="31"/>
  <c r="JBI12" i="31"/>
  <c r="JBH12" i="31"/>
  <c r="JBF12" i="31"/>
  <c r="JBG12" i="31"/>
  <c r="JBC12" i="31"/>
  <c r="JBB12" i="31"/>
  <c r="JAZ12" i="31"/>
  <c r="JBA12" i="31"/>
  <c r="JAX12" i="31"/>
  <c r="JAW12" i="31"/>
  <c r="JAU12" i="31"/>
  <c r="JAV12" i="31"/>
  <c r="JAS12" i="31"/>
  <c r="JAR12" i="31"/>
  <c r="JAP12" i="31"/>
  <c r="JAQ12" i="31"/>
  <c r="JAM12" i="31"/>
  <c r="JAL12" i="31"/>
  <c r="JAJ12" i="31"/>
  <c r="JAK12" i="31"/>
  <c r="JAH12" i="31"/>
  <c r="JAG12" i="31"/>
  <c r="JAE12" i="31"/>
  <c r="JAF12" i="31"/>
  <c r="JAC12" i="31"/>
  <c r="JAB12" i="31"/>
  <c r="IZZ12" i="31"/>
  <c r="JAA12" i="31"/>
  <c r="IZW12" i="31"/>
  <c r="IZV12" i="31"/>
  <c r="IZT12" i="31"/>
  <c r="IZU12" i="31"/>
  <c r="IZR12" i="31"/>
  <c r="IZQ12" i="31"/>
  <c r="IZO12" i="31"/>
  <c r="IZP12" i="31"/>
  <c r="IZM12" i="31"/>
  <c r="IZL12" i="31"/>
  <c r="IZJ12" i="31"/>
  <c r="IZK12" i="31"/>
  <c r="IZG12" i="31"/>
  <c r="IZF12" i="31"/>
  <c r="IZD12" i="31"/>
  <c r="IZE12" i="31"/>
  <c r="IZB12" i="31"/>
  <c r="IZC12" i="31" s="1"/>
  <c r="IZA12" i="31"/>
  <c r="IYY12" i="31"/>
  <c r="IYZ12" i="31"/>
  <c r="IYW12" i="31"/>
  <c r="IYV12" i="31"/>
  <c r="IYT12" i="31"/>
  <c r="IYU12" i="31"/>
  <c r="IYQ12" i="31"/>
  <c r="IYP12" i="31"/>
  <c r="IYN12" i="31"/>
  <c r="IYO12" i="31"/>
  <c r="IYL12" i="31"/>
  <c r="IYK12" i="31"/>
  <c r="IYI12" i="31"/>
  <c r="IYJ12" i="31"/>
  <c r="IYG12" i="31"/>
  <c r="IYF12" i="31"/>
  <c r="IYD12" i="31"/>
  <c r="IYE12" i="31"/>
  <c r="IYA12" i="31"/>
  <c r="IXZ12" i="31"/>
  <c r="IXX12" i="31"/>
  <c r="IXY12" i="31"/>
  <c r="IXV12" i="31"/>
  <c r="IXU12" i="31"/>
  <c r="IXS12" i="31"/>
  <c r="IXT12" i="31"/>
  <c r="IXQ12" i="31"/>
  <c r="IXP12" i="31"/>
  <c r="IXN12" i="31"/>
  <c r="IXO12" i="31"/>
  <c r="IXK12" i="31"/>
  <c r="IXJ12" i="31"/>
  <c r="IXH12" i="31"/>
  <c r="IXI12" i="31"/>
  <c r="IXF12" i="31"/>
  <c r="IXE12" i="31"/>
  <c r="IXC12" i="31"/>
  <c r="IXD12" i="31"/>
  <c r="IXA12" i="31"/>
  <c r="IWZ12" i="31"/>
  <c r="IWX12" i="31"/>
  <c r="IWY12" i="31"/>
  <c r="IWU12" i="31"/>
  <c r="IWT12" i="31"/>
  <c r="IWR12" i="31"/>
  <c r="IWS12" i="31"/>
  <c r="IWP12" i="31"/>
  <c r="IWO12" i="31"/>
  <c r="IWM12" i="31"/>
  <c r="IWN12" i="31"/>
  <c r="IWK12" i="31"/>
  <c r="IWJ12" i="31"/>
  <c r="IWH12" i="31"/>
  <c r="IWI12" i="31"/>
  <c r="IWE12" i="31"/>
  <c r="IWD12" i="31"/>
  <c r="IWB12" i="31"/>
  <c r="IWC12" i="31"/>
  <c r="IVZ12" i="31"/>
  <c r="IVY12" i="31"/>
  <c r="IVW12" i="31"/>
  <c r="IVX12" i="31"/>
  <c r="IVU12" i="31"/>
  <c r="IVT12" i="31"/>
  <c r="IVR12" i="31"/>
  <c r="IVS12" i="31"/>
  <c r="IVO12" i="31"/>
  <c r="IVN12" i="31"/>
  <c r="IVL12" i="31"/>
  <c r="IVM12" i="31"/>
  <c r="IVJ12" i="31"/>
  <c r="IVI12" i="31"/>
  <c r="IVG12" i="31"/>
  <c r="IVH12" i="31"/>
  <c r="IVE12" i="31"/>
  <c r="IVD12" i="31"/>
  <c r="IVB12" i="31"/>
  <c r="IVC12" i="31"/>
  <c r="IUY12" i="31"/>
  <c r="IUX12" i="31"/>
  <c r="IUV12" i="31"/>
  <c r="IUW12" i="31"/>
  <c r="IUT12" i="31"/>
  <c r="IUS12" i="31"/>
  <c r="IUQ12" i="31"/>
  <c r="IUR12" i="31"/>
  <c r="IUO12" i="31"/>
  <c r="IUN12" i="31"/>
  <c r="IUL12" i="31"/>
  <c r="IUM12" i="31"/>
  <c r="IUI12" i="31"/>
  <c r="IUH12" i="31"/>
  <c r="IUF12" i="31"/>
  <c r="IUG12" i="31"/>
  <c r="IUD12" i="31"/>
  <c r="IUE12" i="31" s="1"/>
  <c r="IUC12" i="31"/>
  <c r="IUA12" i="31"/>
  <c r="IUB12" i="31"/>
  <c r="ITY12" i="31"/>
  <c r="ITX12" i="31"/>
  <c r="ITV12" i="31"/>
  <c r="ITW12" i="31"/>
  <c r="ITS12" i="31"/>
  <c r="ITR12" i="31"/>
  <c r="ITP12" i="31"/>
  <c r="ITQ12" i="31"/>
  <c r="ITN12" i="31"/>
  <c r="ITM12" i="31"/>
  <c r="ITK12" i="31"/>
  <c r="ITL12" i="31"/>
  <c r="ITI12" i="31"/>
  <c r="ITH12" i="31"/>
  <c r="ITF12" i="31"/>
  <c r="ITG12" i="31"/>
  <c r="ITC12" i="31"/>
  <c r="ITB12" i="31"/>
  <c r="ISZ12" i="31"/>
  <c r="ITA12" i="31"/>
  <c r="ISX12" i="31"/>
  <c r="ISW12" i="31"/>
  <c r="ISU12" i="31"/>
  <c r="ISV12" i="31"/>
  <c r="ISS12" i="31"/>
  <c r="ISR12" i="31"/>
  <c r="ISP12" i="31"/>
  <c r="ISQ12" i="31"/>
  <c r="ISM12" i="31"/>
  <c r="ISL12" i="31"/>
  <c r="ISJ12" i="31"/>
  <c r="ISK12" i="31"/>
  <c r="ISH12" i="31"/>
  <c r="ISG12" i="31"/>
  <c r="ISE12" i="31"/>
  <c r="ISF12" i="31"/>
  <c r="ISC12" i="31"/>
  <c r="ISB12" i="31"/>
  <c r="IRZ12" i="31"/>
  <c r="ISA12" i="31"/>
  <c r="IRW12" i="31"/>
  <c r="IRV12" i="31"/>
  <c r="IRT12" i="31"/>
  <c r="IRU12" i="31"/>
  <c r="IRR12" i="31"/>
  <c r="IRQ12" i="31"/>
  <c r="IRO12" i="31"/>
  <c r="IRP12" i="31"/>
  <c r="IRM12" i="31"/>
  <c r="IRL12" i="31"/>
  <c r="IRJ12" i="31"/>
  <c r="IRK12" i="31"/>
  <c r="IRG12" i="31"/>
  <c r="IRF12" i="31"/>
  <c r="IRD12" i="31"/>
  <c r="IRE12" i="31"/>
  <c r="IRB12" i="31"/>
  <c r="IRA12" i="31"/>
  <c r="IQY12" i="31"/>
  <c r="IQZ12" i="31"/>
  <c r="IQW12" i="31"/>
  <c r="IQV12" i="31"/>
  <c r="IQT12" i="31"/>
  <c r="IQU12" i="31"/>
  <c r="IQQ12" i="31"/>
  <c r="IQP12" i="31"/>
  <c r="IQN12" i="31"/>
  <c r="IQO12" i="31"/>
  <c r="IQL12" i="31"/>
  <c r="IQK12" i="31"/>
  <c r="IQI12" i="31"/>
  <c r="IQJ12" i="31"/>
  <c r="IQG12" i="31"/>
  <c r="IQF12" i="31"/>
  <c r="IQD12" i="31"/>
  <c r="IQE12" i="31"/>
  <c r="IQA12" i="31"/>
  <c r="IPZ12" i="31"/>
  <c r="IPX12" i="31"/>
  <c r="IPY12" i="31"/>
  <c r="IPV12" i="31"/>
  <c r="IPU12" i="31"/>
  <c r="IPS12" i="31"/>
  <c r="IPT12" i="31"/>
  <c r="IPQ12" i="31"/>
  <c r="IPP12" i="31"/>
  <c r="IPN12" i="31"/>
  <c r="IPO12" i="31"/>
  <c r="IPK12" i="31"/>
  <c r="IPJ12" i="31"/>
  <c r="IPH12" i="31"/>
  <c r="IPI12" i="31"/>
  <c r="IPF12" i="31"/>
  <c r="IPE12" i="31"/>
  <c r="IPC12" i="31"/>
  <c r="IPD12" i="31"/>
  <c r="IPA12" i="31"/>
  <c r="IOZ12" i="31"/>
  <c r="IOX12" i="31"/>
  <c r="IOY12" i="31"/>
  <c r="IOU12" i="31"/>
  <c r="IOT12" i="31"/>
  <c r="IOR12" i="31"/>
  <c r="IOS12" i="31"/>
  <c r="IOP12" i="31"/>
  <c r="IOO12" i="31"/>
  <c r="IOM12" i="31"/>
  <c r="ION12" i="31"/>
  <c r="IOK12" i="31"/>
  <c r="IOJ12" i="31"/>
  <c r="IOH12" i="31"/>
  <c r="IOI12" i="31"/>
  <c r="IOE12" i="31"/>
  <c r="IOD12" i="31"/>
  <c r="IOB12" i="31"/>
  <c r="IOC12" i="31"/>
  <c r="INZ12" i="31"/>
  <c r="INY12" i="31"/>
  <c r="INW12" i="31"/>
  <c r="INX12" i="31"/>
  <c r="INU12" i="31"/>
  <c r="INT12" i="31"/>
  <c r="INR12" i="31"/>
  <c r="INS12" i="31"/>
  <c r="INO12" i="31"/>
  <c r="INN12" i="31"/>
  <c r="INL12" i="31"/>
  <c r="INM12" i="31"/>
  <c r="INJ12" i="31"/>
  <c r="INI12" i="31"/>
  <c r="ING12" i="31"/>
  <c r="INH12" i="31"/>
  <c r="INE12" i="31"/>
  <c r="IND12" i="31"/>
  <c r="INB12" i="31"/>
  <c r="INC12" i="31"/>
  <c r="IMY12" i="31"/>
  <c r="IMX12" i="31"/>
  <c r="IMV12" i="31"/>
  <c r="IMW12" i="31"/>
  <c r="IMT12" i="31"/>
  <c r="IMS12" i="31"/>
  <c r="IMQ12" i="31"/>
  <c r="IMR12" i="31"/>
  <c r="IMO12" i="31"/>
  <c r="IMN12" i="31"/>
  <c r="IML12" i="31"/>
  <c r="IMM12" i="31"/>
  <c r="IMI12" i="31"/>
  <c r="IMH12" i="31"/>
  <c r="IMF12" i="31"/>
  <c r="IMG12" i="31"/>
  <c r="IMD12" i="31"/>
  <c r="IMC12" i="31"/>
  <c r="IMA12" i="31"/>
  <c r="IMB12" i="31"/>
  <c r="ILY12" i="31"/>
  <c r="ILX12" i="31"/>
  <c r="ILV12" i="31"/>
  <c r="ILW12" i="31"/>
  <c r="ILS12" i="31"/>
  <c r="ILR12" i="31"/>
  <c r="ILP12" i="31"/>
  <c r="ILQ12" i="31"/>
  <c r="ILN12" i="31"/>
  <c r="ILM12" i="31"/>
  <c r="ILK12" i="31"/>
  <c r="ILL12" i="31"/>
  <c r="ILI12" i="31"/>
  <c r="ILH12" i="31"/>
  <c r="ILF12" i="31"/>
  <c r="ILG12" i="31"/>
  <c r="ILC12" i="31"/>
  <c r="ILB12" i="31"/>
  <c r="IKZ12" i="31"/>
  <c r="ILA12" i="31"/>
  <c r="IKX12" i="31"/>
  <c r="IKW12" i="31"/>
  <c r="IKU12" i="31"/>
  <c r="IKV12" i="31"/>
  <c r="IKS12" i="31"/>
  <c r="IKR12" i="31"/>
  <c r="IKP12" i="31"/>
  <c r="IKQ12" i="31"/>
  <c r="IKM12" i="31"/>
  <c r="IKL12" i="31"/>
  <c r="IKJ12" i="31"/>
  <c r="IKK12" i="31"/>
  <c r="IKH12" i="31"/>
  <c r="IKG12" i="31"/>
  <c r="IKE12" i="31"/>
  <c r="IKF12" i="31"/>
  <c r="IKC12" i="31"/>
  <c r="IKB12" i="31"/>
  <c r="IJZ12" i="31"/>
  <c r="IKA12" i="31"/>
  <c r="IJW12" i="31"/>
  <c r="IJV12" i="31"/>
  <c r="IJT12" i="31"/>
  <c r="IJU12" i="31"/>
  <c r="IJR12" i="31"/>
  <c r="IJQ12" i="31"/>
  <c r="IJO12" i="31"/>
  <c r="IJP12" i="31"/>
  <c r="IJM12" i="31"/>
  <c r="IJL12" i="31"/>
  <c r="IJJ12" i="31"/>
  <c r="IJK12" i="31"/>
  <c r="IJG12" i="31"/>
  <c r="IJF12" i="31"/>
  <c r="IJD12" i="31"/>
  <c r="IJE12" i="31"/>
  <c r="IJB12" i="31"/>
  <c r="IJA12" i="31"/>
  <c r="IIY12" i="31"/>
  <c r="IIZ12" i="31"/>
  <c r="IIW12" i="31"/>
  <c r="IIV12" i="31"/>
  <c r="IIT12" i="31"/>
  <c r="IIU12" i="31"/>
  <c r="IIQ12" i="31"/>
  <c r="IIP12" i="31"/>
  <c r="IIN12" i="31"/>
  <c r="IIO12" i="31"/>
  <c r="IIL12" i="31"/>
  <c r="IIK12" i="31"/>
  <c r="III12" i="31"/>
  <c r="IIJ12" i="31"/>
  <c r="IIG12" i="31"/>
  <c r="IIF12" i="31"/>
  <c r="IID12" i="31"/>
  <c r="IIE12" i="31"/>
  <c r="IIA12" i="31"/>
  <c r="IHZ12" i="31"/>
  <c r="IHX12" i="31"/>
  <c r="IHY12" i="31"/>
  <c r="IHV12" i="31"/>
  <c r="IHU12" i="31"/>
  <c r="IHS12" i="31"/>
  <c r="IHT12" i="31"/>
  <c r="IHQ12" i="31"/>
  <c r="IHP12" i="31"/>
  <c r="IHN12" i="31"/>
  <c r="IHO12" i="31"/>
  <c r="IHK12" i="31"/>
  <c r="IHJ12" i="31"/>
  <c r="IHH12" i="31"/>
  <c r="IHI12" i="31"/>
  <c r="IHF12" i="31"/>
  <c r="IHE12" i="31"/>
  <c r="IHC12" i="31"/>
  <c r="IHD12" i="31"/>
  <c r="IHA12" i="31"/>
  <c r="IHB12" i="31" s="1"/>
  <c r="IGZ12" i="31"/>
  <c r="IGX12" i="31"/>
  <c r="IGY12" i="31"/>
  <c r="IGU12" i="31"/>
  <c r="IGT12" i="31"/>
  <c r="IGR12" i="31"/>
  <c r="IGS12" i="31"/>
  <c r="IGP12" i="31"/>
  <c r="IGO12" i="31"/>
  <c r="IGM12" i="31"/>
  <c r="IGN12" i="31"/>
  <c r="IGK12" i="31"/>
  <c r="IGJ12" i="31"/>
  <c r="IGH12" i="31"/>
  <c r="IGI12" i="31"/>
  <c r="IGE12" i="31"/>
  <c r="IGD12" i="31"/>
  <c r="IGB12" i="31"/>
  <c r="IGC12" i="31"/>
  <c r="IFZ12" i="31"/>
  <c r="IFY12" i="31"/>
  <c r="IFW12" i="31"/>
  <c r="IFX12" i="31"/>
  <c r="IFU12" i="31"/>
  <c r="IFT12" i="31"/>
  <c r="IFR12" i="31"/>
  <c r="IFS12" i="31"/>
  <c r="IFO12" i="31"/>
  <c r="IFN12" i="31"/>
  <c r="IFL12" i="31"/>
  <c r="IFM12" i="31"/>
  <c r="IFJ12" i="31"/>
  <c r="IFI12" i="31"/>
  <c r="IFG12" i="31"/>
  <c r="IFH12" i="31"/>
  <c r="IFE12" i="31"/>
  <c r="IFD12" i="31"/>
  <c r="IFB12" i="31"/>
  <c r="IFC12" i="31"/>
  <c r="IEY12" i="31"/>
  <c r="IEX12" i="31"/>
  <c r="IEV12" i="31"/>
  <c r="IEW12" i="31"/>
  <c r="IET12" i="31"/>
  <c r="IES12" i="31"/>
  <c r="IEQ12" i="31"/>
  <c r="IER12" i="31"/>
  <c r="IEO12" i="31"/>
  <c r="IEN12" i="31"/>
  <c r="IEL12" i="31"/>
  <c r="IEM12" i="31"/>
  <c r="IEI12" i="31"/>
  <c r="IEH12" i="31"/>
  <c r="IEF12" i="31"/>
  <c r="IEG12" i="31"/>
  <c r="IED12" i="31"/>
  <c r="IEC12" i="31"/>
  <c r="IEA12" i="31"/>
  <c r="IEB12" i="31"/>
  <c r="IDY12" i="31"/>
  <c r="IDX12" i="31"/>
  <c r="IDV12" i="31"/>
  <c r="IDW12" i="31"/>
  <c r="IDS12" i="31"/>
  <c r="IDR12" i="31"/>
  <c r="IDP12" i="31"/>
  <c r="IDQ12" i="31"/>
  <c r="IDN12" i="31"/>
  <c r="IDM12" i="31"/>
  <c r="IDK12" i="31"/>
  <c r="IDL12" i="31"/>
  <c r="IDI12" i="31"/>
  <c r="IDH12" i="31"/>
  <c r="IDF12" i="31"/>
  <c r="IDG12" i="31"/>
  <c r="IDC12" i="31"/>
  <c r="IDB12" i="31"/>
  <c r="ICZ12" i="31"/>
  <c r="IDA12" i="31"/>
  <c r="ICX12" i="31"/>
  <c r="ICW12" i="31"/>
  <c r="ICU12" i="31"/>
  <c r="ICV12" i="31"/>
  <c r="ICS12" i="31"/>
  <c r="ICR12" i="31"/>
  <c r="ICP12" i="31"/>
  <c r="ICQ12" i="31"/>
  <c r="ICM12" i="31"/>
  <c r="ICL12" i="31"/>
  <c r="ICJ12" i="31"/>
  <c r="ICK12" i="31"/>
  <c r="ICH12" i="31"/>
  <c r="ICG12" i="31"/>
  <c r="ICE12" i="31"/>
  <c r="ICF12" i="31"/>
  <c r="ICC12" i="31"/>
  <c r="ICB12" i="31"/>
  <c r="IBZ12" i="31"/>
  <c r="ICA12" i="31"/>
  <c r="IBW12" i="31"/>
  <c r="IBV12" i="31"/>
  <c r="IBT12" i="31"/>
  <c r="IBU12" i="31"/>
  <c r="IBR12" i="31"/>
  <c r="IBQ12" i="31"/>
  <c r="IBO12" i="31"/>
  <c r="IBP12" i="31"/>
  <c r="IBM12" i="31"/>
  <c r="IBL12" i="31"/>
  <c r="IBJ12" i="31"/>
  <c r="IBK12" i="31"/>
  <c r="IBG12" i="31"/>
  <c r="IBF12" i="31"/>
  <c r="IBD12" i="31"/>
  <c r="IBE12" i="31"/>
  <c r="IBB12" i="31"/>
  <c r="IBA12" i="31"/>
  <c r="IAY12" i="31"/>
  <c r="IAZ12" i="31"/>
  <c r="IAW12" i="31"/>
  <c r="IAV12" i="31"/>
  <c r="IAT12" i="31"/>
  <c r="IAU12" i="31"/>
  <c r="IAQ12" i="31"/>
  <c r="IAP12" i="31"/>
  <c r="IAN12" i="31"/>
  <c r="IAO12" i="31"/>
  <c r="IAL12" i="31"/>
  <c r="IAK12" i="31"/>
  <c r="IAI12" i="31"/>
  <c r="IAJ12" i="31"/>
  <c r="IAG12" i="31"/>
  <c r="IAF12" i="31"/>
  <c r="IAD12" i="31"/>
  <c r="IAE12" i="31"/>
  <c r="IAA12" i="31"/>
  <c r="HZZ12" i="31"/>
  <c r="HZX12" i="31"/>
  <c r="HZY12" i="31"/>
  <c r="HZV12" i="31"/>
  <c r="HZU12" i="31"/>
  <c r="HZS12" i="31"/>
  <c r="HZT12" i="31"/>
  <c r="HZQ12" i="31"/>
  <c r="HZP12" i="31"/>
  <c r="HZN12" i="31"/>
  <c r="HZO12" i="31"/>
  <c r="HZK12" i="31"/>
  <c r="HZJ12" i="31"/>
  <c r="HZH12" i="31"/>
  <c r="HZI12" i="31"/>
  <c r="HZF12" i="31"/>
  <c r="HZE12" i="31"/>
  <c r="HZC12" i="31"/>
  <c r="HZD12" i="31"/>
  <c r="HZA12" i="31"/>
  <c r="HYZ12" i="31"/>
  <c r="HYX12" i="31"/>
  <c r="HYY12" i="31"/>
  <c r="HYU12" i="31"/>
  <c r="HYV12" i="31" s="1"/>
  <c r="HYT12" i="31"/>
  <c r="HYR12" i="31"/>
  <c r="HYS12" i="31"/>
  <c r="HYP12" i="31"/>
  <c r="HYO12" i="31"/>
  <c r="HYM12" i="31"/>
  <c r="HYN12" i="31"/>
  <c r="HYK12" i="31"/>
  <c r="HYJ12" i="31"/>
  <c r="HYH12" i="31"/>
  <c r="HYI12" i="31"/>
  <c r="HYE12" i="31"/>
  <c r="HYD12" i="31"/>
  <c r="HYB12" i="31"/>
  <c r="HYC12" i="31"/>
  <c r="HXZ12" i="31"/>
  <c r="HXY12" i="31"/>
  <c r="HXW12" i="31"/>
  <c r="HXX12" i="31"/>
  <c r="HXU12" i="31"/>
  <c r="HXT12" i="31"/>
  <c r="HXR12" i="31"/>
  <c r="HXS12" i="31"/>
  <c r="HXO12" i="31"/>
  <c r="HXN12" i="31"/>
  <c r="HXL12" i="31"/>
  <c r="HXM12" i="31"/>
  <c r="HXJ12" i="31"/>
  <c r="HXI12" i="31"/>
  <c r="HXG12" i="31"/>
  <c r="HXH12" i="31"/>
  <c r="HXE12" i="31"/>
  <c r="HXD12" i="31"/>
  <c r="HXB12" i="31"/>
  <c r="HXC12" i="31"/>
  <c r="HWY12" i="31"/>
  <c r="HWX12" i="31"/>
  <c r="HWV12" i="31"/>
  <c r="HWW12" i="31"/>
  <c r="HWT12" i="31"/>
  <c r="HWS12" i="31"/>
  <c r="HWQ12" i="31"/>
  <c r="HWR12" i="31"/>
  <c r="HWO12" i="31"/>
  <c r="HWN12" i="31"/>
  <c r="HWL12" i="31"/>
  <c r="HWM12" i="31"/>
  <c r="HWI12" i="31"/>
  <c r="HWH12" i="31"/>
  <c r="HWF12" i="31"/>
  <c r="HWG12" i="31"/>
  <c r="HWD12" i="31"/>
  <c r="HWC12" i="31"/>
  <c r="HWA12" i="31"/>
  <c r="HWB12" i="31"/>
  <c r="HVY12" i="31"/>
  <c r="HVX12" i="31"/>
  <c r="HVV12" i="31"/>
  <c r="HVW12" i="31"/>
  <c r="HVS12" i="31"/>
  <c r="HVR12" i="31"/>
  <c r="HVP12" i="31"/>
  <c r="HVQ12" i="31"/>
  <c r="HVN12" i="31"/>
  <c r="HVM12" i="31"/>
  <c r="HVK12" i="31"/>
  <c r="HVL12" i="31"/>
  <c r="HVI12" i="31"/>
  <c r="HVH12" i="31"/>
  <c r="HVF12" i="31"/>
  <c r="HVG12" i="31"/>
  <c r="HVC12" i="31"/>
  <c r="HVB12" i="31"/>
  <c r="HUZ12" i="31"/>
  <c r="HVA12" i="31"/>
  <c r="HUX12" i="31"/>
  <c r="HUW12" i="31"/>
  <c r="HUU12" i="31"/>
  <c r="HUV12" i="31"/>
  <c r="HUS12" i="31"/>
  <c r="HUR12" i="31"/>
  <c r="HUP12" i="31"/>
  <c r="HUQ12" i="31"/>
  <c r="HUM12" i="31"/>
  <c r="HUL12" i="31"/>
  <c r="HUJ12" i="31"/>
  <c r="HUK12" i="31"/>
  <c r="HUH12" i="31"/>
  <c r="HUG12" i="31"/>
  <c r="HUE12" i="31"/>
  <c r="HUF12" i="31"/>
  <c r="HUC12" i="31"/>
  <c r="HUB12" i="31"/>
  <c r="HTZ12" i="31"/>
  <c r="HUA12" i="31"/>
  <c r="HTW12" i="31"/>
  <c r="HTX12" i="31" s="1"/>
  <c r="HTV12" i="31"/>
  <c r="HTT12" i="31"/>
  <c r="HTU12" i="31"/>
  <c r="HTR12" i="31"/>
  <c r="HTQ12" i="31"/>
  <c r="HTO12" i="31"/>
  <c r="HTP12" i="31"/>
  <c r="HTM12" i="31"/>
  <c r="HTL12" i="31"/>
  <c r="HTJ12" i="31"/>
  <c r="HTK12" i="31"/>
  <c r="HTG12" i="31"/>
  <c r="HTF12" i="31"/>
  <c r="HTD12" i="31"/>
  <c r="HTE12" i="31"/>
  <c r="HTB12" i="31"/>
  <c r="HTA12" i="31"/>
  <c r="HSY12" i="31"/>
  <c r="HSZ12" i="31"/>
  <c r="HSW12" i="31"/>
  <c r="HSV12" i="31"/>
  <c r="HST12" i="31"/>
  <c r="HSU12" i="31"/>
  <c r="HSQ12" i="31"/>
  <c r="HSP12" i="31"/>
  <c r="HSN12" i="31"/>
  <c r="HSO12" i="31"/>
  <c r="HSL12" i="31"/>
  <c r="HSK12" i="31"/>
  <c r="HSI12" i="31"/>
  <c r="HSJ12" i="31"/>
  <c r="HSG12" i="31"/>
  <c r="HSF12" i="31"/>
  <c r="HSD12" i="31"/>
  <c r="HSE12" i="31"/>
  <c r="HSA12" i="31"/>
  <c r="HRZ12" i="31"/>
  <c r="HRX12" i="31"/>
  <c r="HRY12" i="31"/>
  <c r="HRV12" i="31"/>
  <c r="HRU12" i="31"/>
  <c r="HRS12" i="31"/>
  <c r="HRT12" i="31"/>
  <c r="HRQ12" i="31"/>
  <c r="HRP12" i="31"/>
  <c r="HRN12" i="31"/>
  <c r="HRO12" i="31"/>
  <c r="HRK12" i="31"/>
  <c r="HRJ12" i="31"/>
  <c r="HRI12" i="31"/>
  <c r="HRH12" i="31"/>
  <c r="HRF12" i="31"/>
  <c r="HRE12" i="31"/>
  <c r="HRC12" i="31"/>
  <c r="HRD12" i="31"/>
  <c r="HRA12" i="31"/>
  <c r="HQZ12" i="31"/>
  <c r="HQX12" i="31"/>
  <c r="HQY12" i="31"/>
  <c r="HQU12" i="31"/>
  <c r="HQT12" i="31"/>
  <c r="HQR12" i="31"/>
  <c r="HQS12" i="31"/>
  <c r="HQP12" i="31"/>
  <c r="HQO12" i="31"/>
  <c r="HQM12" i="31"/>
  <c r="HQN12" i="31"/>
  <c r="HQK12" i="31"/>
  <c r="HQJ12" i="31"/>
  <c r="HQH12" i="31"/>
  <c r="HQI12" i="31"/>
  <c r="HQE12" i="31"/>
  <c r="HQD12" i="31"/>
  <c r="HQB12" i="31"/>
  <c r="HQC12" i="31"/>
  <c r="HPZ12" i="31"/>
  <c r="HPY12" i="31"/>
  <c r="HPW12" i="31"/>
  <c r="HPX12" i="31"/>
  <c r="HPU12" i="31"/>
  <c r="HPT12" i="31"/>
  <c r="HPR12" i="31"/>
  <c r="HPS12" i="31"/>
  <c r="HPO12" i="31"/>
  <c r="HPN12" i="31"/>
  <c r="HPL12" i="31"/>
  <c r="HPM12" i="31"/>
  <c r="HPJ12" i="31"/>
  <c r="HPI12" i="31"/>
  <c r="HPG12" i="31"/>
  <c r="HPH12" i="31"/>
  <c r="HPE12" i="31"/>
  <c r="HPD12" i="31"/>
  <c r="HPB12" i="31"/>
  <c r="HPC12" i="31"/>
  <c r="HOY12" i="31"/>
  <c r="HOX12" i="31"/>
  <c r="HOV12" i="31"/>
  <c r="HOW12" i="31"/>
  <c r="HOT12" i="31"/>
  <c r="HOS12" i="31"/>
  <c r="HOQ12" i="31"/>
  <c r="HOR12" i="31"/>
  <c r="HOO12" i="31"/>
  <c r="HON12" i="31"/>
  <c r="HOL12" i="31"/>
  <c r="HOM12" i="31"/>
  <c r="HOI12" i="31"/>
  <c r="HOH12" i="31"/>
  <c r="HOF12" i="31"/>
  <c r="HOG12" i="31"/>
  <c r="HOD12" i="31"/>
  <c r="HOC12" i="31"/>
  <c r="HOA12" i="31"/>
  <c r="HOB12" i="31"/>
  <c r="HNY12" i="31"/>
  <c r="HNX12" i="31"/>
  <c r="HNV12" i="31"/>
  <c r="HNW12" i="31"/>
  <c r="HNS12" i="31"/>
  <c r="HNR12" i="31"/>
  <c r="HNP12" i="31"/>
  <c r="HNQ12" i="31"/>
  <c r="HNN12" i="31"/>
  <c r="HNM12" i="31"/>
  <c r="HNK12" i="31"/>
  <c r="HNL12" i="31"/>
  <c r="HNI12" i="31"/>
  <c r="HNH12" i="31"/>
  <c r="HNF12" i="31"/>
  <c r="HNG12" i="31"/>
  <c r="HNC12" i="31"/>
  <c r="HNB12" i="31"/>
  <c r="HMZ12" i="31"/>
  <c r="HNA12" i="31"/>
  <c r="HMX12" i="31"/>
  <c r="HMW12" i="31"/>
  <c r="HMU12" i="31"/>
  <c r="HMV12" i="31"/>
  <c r="HMS12" i="31"/>
  <c r="HMR12" i="31"/>
  <c r="HMP12" i="31"/>
  <c r="HMQ12" i="31"/>
  <c r="HMM12" i="31"/>
  <c r="HML12" i="31"/>
  <c r="HMJ12" i="31"/>
  <c r="HMK12" i="31"/>
  <c r="HMH12" i="31"/>
  <c r="HMG12" i="31"/>
  <c r="HME12" i="31"/>
  <c r="HMF12" i="31"/>
  <c r="HMC12" i="31"/>
  <c r="HMB12" i="31"/>
  <c r="HLZ12" i="31"/>
  <c r="HMA12" i="31"/>
  <c r="HLW12" i="31"/>
  <c r="HLV12" i="31"/>
  <c r="HLT12" i="31"/>
  <c r="HLU12" i="31"/>
  <c r="HLR12" i="31"/>
  <c r="HLQ12" i="31"/>
  <c r="HLO12" i="31"/>
  <c r="HLP12" i="31"/>
  <c r="HLM12" i="31"/>
  <c r="HLL12" i="31"/>
  <c r="HLJ12" i="31"/>
  <c r="HLK12" i="31"/>
  <c r="HLG12" i="31"/>
  <c r="HLF12" i="31"/>
  <c r="HLD12" i="31"/>
  <c r="HLE12" i="31"/>
  <c r="HLB12" i="31"/>
  <c r="HLA12" i="31"/>
  <c r="HKY12" i="31"/>
  <c r="HKZ12" i="31"/>
  <c r="HKW12" i="31"/>
  <c r="HKV12" i="31"/>
  <c r="HKT12" i="31"/>
  <c r="HKU12" i="31"/>
  <c r="HKQ12" i="31"/>
  <c r="HKP12" i="31"/>
  <c r="HKN12" i="31"/>
  <c r="HKO12" i="31"/>
  <c r="HKL12" i="31"/>
  <c r="HKK12" i="31"/>
  <c r="HKI12" i="31"/>
  <c r="HKJ12" i="31"/>
  <c r="HKG12" i="31"/>
  <c r="HKF12" i="31"/>
  <c r="HKD12" i="31"/>
  <c r="HKE12" i="31"/>
  <c r="HKA12" i="31"/>
  <c r="HJZ12" i="31"/>
  <c r="HJX12" i="31"/>
  <c r="HJY12" i="31"/>
  <c r="HJV12" i="31"/>
  <c r="HJU12" i="31"/>
  <c r="HJS12" i="31"/>
  <c r="HJT12" i="31"/>
  <c r="HJQ12" i="31"/>
  <c r="HJP12" i="31"/>
  <c r="HJN12" i="31"/>
  <c r="HJO12" i="31"/>
  <c r="HJK12" i="31"/>
  <c r="HJJ12" i="31"/>
  <c r="HJH12" i="31"/>
  <c r="HJI12" i="31"/>
  <c r="HJF12" i="31"/>
  <c r="HJE12" i="31"/>
  <c r="HJC12" i="31"/>
  <c r="HJD12" i="31"/>
  <c r="HJA12" i="31"/>
  <c r="HIZ12" i="31"/>
  <c r="HIX12" i="31"/>
  <c r="HIY12" i="31"/>
  <c r="HIU12" i="31"/>
  <c r="HIT12" i="31"/>
  <c r="HIR12" i="31"/>
  <c r="HIS12" i="31"/>
  <c r="HIP12" i="31"/>
  <c r="HIO12" i="31"/>
  <c r="HIM12" i="31"/>
  <c r="HIN12" i="31"/>
  <c r="HIK12" i="31"/>
  <c r="HIJ12" i="31"/>
  <c r="HIH12" i="31"/>
  <c r="HII12" i="31"/>
  <c r="HIE12" i="31"/>
  <c r="HID12" i="31"/>
  <c r="HIB12" i="31"/>
  <c r="HIC12" i="31"/>
  <c r="HHZ12" i="31"/>
  <c r="HHY12" i="31"/>
  <c r="HHW12" i="31"/>
  <c r="HHX12" i="31"/>
  <c r="HHU12" i="31"/>
  <c r="HHT12" i="31"/>
  <c r="HHR12" i="31"/>
  <c r="HHS12" i="31"/>
  <c r="HHO12" i="31"/>
  <c r="HHN12" i="31"/>
  <c r="HHL12" i="31"/>
  <c r="HHM12" i="31"/>
  <c r="HHJ12" i="31"/>
  <c r="HHI12" i="31"/>
  <c r="HHG12" i="31"/>
  <c r="HHH12" i="31"/>
  <c r="HHE12" i="31"/>
  <c r="HHD12" i="31"/>
  <c r="HHB12" i="31"/>
  <c r="HHC12" i="31"/>
  <c r="HGY12" i="31"/>
  <c r="HGX12" i="31"/>
  <c r="HGV12" i="31"/>
  <c r="HGW12" i="31"/>
  <c r="HGT12" i="31"/>
  <c r="HGS12" i="31"/>
  <c r="HGQ12" i="31"/>
  <c r="HGR12" i="31"/>
  <c r="HGO12" i="31"/>
  <c r="HGN12" i="31"/>
  <c r="HGL12" i="31"/>
  <c r="HGM12" i="31"/>
  <c r="HGI12" i="31"/>
  <c r="HGH12" i="31"/>
  <c r="HGF12" i="31"/>
  <c r="HGG12" i="31"/>
  <c r="HGD12" i="31"/>
  <c r="HGC12" i="31"/>
  <c r="HGA12" i="31"/>
  <c r="HGB12" i="31"/>
  <c r="HFY12" i="31"/>
  <c r="HFX12" i="31"/>
  <c r="HFV12" i="31"/>
  <c r="HFW12" i="31"/>
  <c r="HFS12" i="31"/>
  <c r="HFR12" i="31"/>
  <c r="HFP12" i="31"/>
  <c r="HFQ12" i="31"/>
  <c r="HFN12" i="31"/>
  <c r="HFM12" i="31"/>
  <c r="HFK12" i="31"/>
  <c r="HFL12" i="31"/>
  <c r="HFI12" i="31"/>
  <c r="HFH12" i="31"/>
  <c r="HFF12" i="31"/>
  <c r="HFG12" i="31"/>
  <c r="HFC12" i="31"/>
  <c r="HFB12" i="31"/>
  <c r="HEZ12" i="31"/>
  <c r="HFA12" i="31"/>
  <c r="HEX12" i="31"/>
  <c r="HEW12" i="31"/>
  <c r="HEU12" i="31"/>
  <c r="HEV12" i="31"/>
  <c r="HES12" i="31"/>
  <c r="HER12" i="31"/>
  <c r="HEP12" i="31"/>
  <c r="HEQ12" i="31"/>
  <c r="HEM12" i="31"/>
  <c r="HEL12" i="31"/>
  <c r="HEJ12" i="31"/>
  <c r="HEK12" i="31"/>
  <c r="HEH12" i="31"/>
  <c r="HEG12" i="31"/>
  <c r="HEE12" i="31"/>
  <c r="HEF12" i="31"/>
  <c r="HEC12" i="31"/>
  <c r="HEB12" i="31"/>
  <c r="HDZ12" i="31"/>
  <c r="HEA12" i="31"/>
  <c r="HDW12" i="31"/>
  <c r="HDV12" i="31"/>
  <c r="HDT12" i="31"/>
  <c r="HDU12" i="31"/>
  <c r="HDR12" i="31"/>
  <c r="HDQ12" i="31"/>
  <c r="HDO12" i="31"/>
  <c r="HDP12" i="31"/>
  <c r="HDM12" i="31"/>
  <c r="HDL12" i="31"/>
  <c r="HDJ12" i="31"/>
  <c r="HDK12" i="31"/>
  <c r="HDG12" i="31"/>
  <c r="HDF12" i="31"/>
  <c r="HDD12" i="31"/>
  <c r="HDE12" i="31"/>
  <c r="HDB12" i="31"/>
  <c r="HDA12" i="31"/>
  <c r="HCY12" i="31"/>
  <c r="HCZ12" i="31"/>
  <c r="HCW12" i="31"/>
  <c r="HCV12" i="31"/>
  <c r="HCT12" i="31"/>
  <c r="HCU12" i="31"/>
  <c r="HCQ12" i="31"/>
  <c r="HCP12" i="31"/>
  <c r="HCN12" i="31"/>
  <c r="HCO12" i="31"/>
  <c r="HCL12" i="31"/>
  <c r="HCM12" i="31" s="1"/>
  <c r="HCK12" i="31"/>
  <c r="HCI12" i="31"/>
  <c r="HCJ12" i="31"/>
  <c r="HCG12" i="31"/>
  <c r="HCF12" i="31"/>
  <c r="HCD12" i="31"/>
  <c r="HCE12" i="31"/>
  <c r="HCA12" i="31"/>
  <c r="HBZ12" i="31"/>
  <c r="HBX12" i="31"/>
  <c r="HBY12" i="31"/>
  <c r="HBV12" i="31"/>
  <c r="HBU12" i="31"/>
  <c r="HBS12" i="31"/>
  <c r="HBT12" i="31"/>
  <c r="HBQ12" i="31"/>
  <c r="HBP12" i="31"/>
  <c r="HBN12" i="31"/>
  <c r="HBO12" i="31"/>
  <c r="HBK12" i="31"/>
  <c r="HBJ12" i="31"/>
  <c r="HBH12" i="31"/>
  <c r="HBI12" i="31"/>
  <c r="HBF12" i="31"/>
  <c r="HBE12" i="31"/>
  <c r="HBC12" i="31"/>
  <c r="HBD12" i="31"/>
  <c r="HBA12" i="31"/>
  <c r="HAZ12" i="31"/>
  <c r="HAX12" i="31"/>
  <c r="HAY12" i="31"/>
  <c r="HAU12" i="31"/>
  <c r="HAT12" i="31"/>
  <c r="HAR12" i="31"/>
  <c r="HAS12" i="31"/>
  <c r="HAP12" i="31"/>
  <c r="HAO12" i="31"/>
  <c r="HAM12" i="31"/>
  <c r="HAN12" i="31"/>
  <c r="HAK12" i="31"/>
  <c r="HAJ12" i="31"/>
  <c r="HAH12" i="31"/>
  <c r="HAI12" i="31"/>
  <c r="HAE12" i="31"/>
  <c r="HAD12" i="31"/>
  <c r="HAB12" i="31"/>
  <c r="HAC12" i="31"/>
  <c r="GZZ12" i="31"/>
  <c r="GZY12" i="31"/>
  <c r="GZW12" i="31"/>
  <c r="GZX12" i="31"/>
  <c r="GZU12" i="31"/>
  <c r="GZT12" i="31"/>
  <c r="GZR12" i="31"/>
  <c r="GZS12" i="31"/>
  <c r="GZO12" i="31"/>
  <c r="GZN12" i="31"/>
  <c r="GZL12" i="31"/>
  <c r="GZM12" i="31"/>
  <c r="GZJ12" i="31"/>
  <c r="GZI12" i="31"/>
  <c r="GZG12" i="31"/>
  <c r="GZH12" i="31"/>
  <c r="GZE12" i="31"/>
  <c r="GZD12" i="31"/>
  <c r="GZB12" i="31"/>
  <c r="GZC12" i="31"/>
  <c r="GYY12" i="31"/>
  <c r="GYX12" i="31"/>
  <c r="GYV12" i="31"/>
  <c r="GYW12" i="31"/>
  <c r="GYT12" i="31"/>
  <c r="GYS12" i="31"/>
  <c r="GYQ12" i="31"/>
  <c r="GYR12" i="31"/>
  <c r="GYO12" i="31"/>
  <c r="GYN12" i="31"/>
  <c r="GYL12" i="31"/>
  <c r="GYM12" i="31"/>
  <c r="GYI12" i="31"/>
  <c r="GYH12" i="31"/>
  <c r="GYF12" i="31"/>
  <c r="GYG12" i="31"/>
  <c r="GYD12" i="31"/>
  <c r="GYC12" i="31"/>
  <c r="GYA12" i="31"/>
  <c r="GYB12" i="31"/>
  <c r="GXY12" i="31"/>
  <c r="GXX12" i="31"/>
  <c r="GXV12" i="31"/>
  <c r="GXW12" i="31"/>
  <c r="GXS12" i="31"/>
  <c r="GXR12" i="31"/>
  <c r="GXP12" i="31"/>
  <c r="GXQ12" i="31"/>
  <c r="GXN12" i="31"/>
  <c r="GXM12" i="31"/>
  <c r="GXK12" i="31"/>
  <c r="GXL12" i="31"/>
  <c r="GXI12" i="31"/>
  <c r="GXH12" i="31"/>
  <c r="GXF12" i="31"/>
  <c r="GXG12" i="31"/>
  <c r="GXC12" i="31"/>
  <c r="GXB12" i="31"/>
  <c r="GWZ12" i="31"/>
  <c r="GXA12" i="31"/>
  <c r="GWX12" i="31"/>
  <c r="GWW12" i="31"/>
  <c r="GWU12" i="31"/>
  <c r="GWV12" i="31"/>
  <c r="GWS12" i="31"/>
  <c r="GWR12" i="31"/>
  <c r="GWP12" i="31"/>
  <c r="GWQ12" i="31"/>
  <c r="GWM12" i="31"/>
  <c r="GWL12" i="31"/>
  <c r="GWJ12" i="31"/>
  <c r="GWK12" i="31"/>
  <c r="GWH12" i="31"/>
  <c r="GWG12" i="31"/>
  <c r="GWE12" i="31"/>
  <c r="GWF12" i="31"/>
  <c r="GWC12" i="31"/>
  <c r="GWB12" i="31"/>
  <c r="GVZ12" i="31"/>
  <c r="GWA12" i="31"/>
  <c r="GVW12" i="31"/>
  <c r="GVV12" i="31"/>
  <c r="GVT12" i="31"/>
  <c r="GVU12" i="31"/>
  <c r="GVR12" i="31"/>
  <c r="GVQ12" i="31"/>
  <c r="GVO12" i="31"/>
  <c r="GVP12" i="31"/>
  <c r="GVM12" i="31"/>
  <c r="GVL12" i="31"/>
  <c r="GVJ12" i="31"/>
  <c r="GVK12" i="31"/>
  <c r="GVG12" i="31"/>
  <c r="GVF12" i="31"/>
  <c r="GVD12" i="31"/>
  <c r="GVE12" i="31"/>
  <c r="GVB12" i="31"/>
  <c r="GVA12" i="31"/>
  <c r="GUY12" i="31"/>
  <c r="GUZ12" i="31"/>
  <c r="GUW12" i="31"/>
  <c r="GUV12" i="31"/>
  <c r="GUT12" i="31"/>
  <c r="GUU12" i="31"/>
  <c r="GUQ12" i="31"/>
  <c r="GUP12" i="31"/>
  <c r="GUN12" i="31"/>
  <c r="GUO12" i="31"/>
  <c r="GUL12" i="31"/>
  <c r="GUK12" i="31"/>
  <c r="GUI12" i="31"/>
  <c r="GUJ12" i="31"/>
  <c r="GUG12" i="31"/>
  <c r="GUF12" i="31"/>
  <c r="GUD12" i="31"/>
  <c r="GUE12" i="31"/>
  <c r="GUA12" i="31"/>
  <c r="GTZ12" i="31"/>
  <c r="GTX12" i="31"/>
  <c r="GTY12" i="31"/>
  <c r="GTV12" i="31"/>
  <c r="GTU12" i="31"/>
  <c r="GTS12" i="31"/>
  <c r="GTT12" i="31"/>
  <c r="GTQ12" i="31"/>
  <c r="GTP12" i="31"/>
  <c r="GTN12" i="31"/>
  <c r="GTO12" i="31"/>
  <c r="GTK12" i="31"/>
  <c r="GTL12" i="31" s="1"/>
  <c r="GTJ12" i="31"/>
  <c r="GTH12" i="31"/>
  <c r="GTI12" i="31"/>
  <c r="GTF12" i="31"/>
  <c r="GTE12" i="31"/>
  <c r="GTC12" i="31"/>
  <c r="GTD12" i="31"/>
  <c r="GTA12" i="31"/>
  <c r="GSZ12" i="31"/>
  <c r="GSX12" i="31"/>
  <c r="GSY12" i="31"/>
  <c r="GSU12" i="31"/>
  <c r="GST12" i="31"/>
  <c r="GSR12" i="31"/>
  <c r="GSS12" i="31"/>
  <c r="GSP12" i="31"/>
  <c r="GSO12" i="31"/>
  <c r="GSM12" i="31"/>
  <c r="GSN12" i="31"/>
  <c r="GSK12" i="31"/>
  <c r="GSJ12" i="31"/>
  <c r="GSH12" i="31"/>
  <c r="GSI12" i="31"/>
  <c r="GSE12" i="31"/>
  <c r="GSD12" i="31"/>
  <c r="GSB12" i="31"/>
  <c r="GSC12" i="31"/>
  <c r="GRZ12" i="31"/>
  <c r="GRY12" i="31"/>
  <c r="GRW12" i="31"/>
  <c r="GRX12" i="31"/>
  <c r="GRU12" i="31"/>
  <c r="GRT12" i="31"/>
  <c r="GRR12" i="31"/>
  <c r="GRS12" i="31"/>
  <c r="GRO12" i="31"/>
  <c r="GRN12" i="31"/>
  <c r="GRL12" i="31"/>
  <c r="GRM12" i="31"/>
  <c r="GRJ12" i="31"/>
  <c r="GRI12" i="31"/>
  <c r="GRG12" i="31"/>
  <c r="GRH12" i="31"/>
  <c r="GRE12" i="31"/>
  <c r="GRD12" i="31"/>
  <c r="GRB12" i="31"/>
  <c r="GRC12" i="31"/>
  <c r="GQY12" i="31"/>
  <c r="GQX12" i="31"/>
  <c r="GQV12" i="31"/>
  <c r="GQW12" i="31"/>
  <c r="GQT12" i="31"/>
  <c r="GQS12" i="31"/>
  <c r="GQQ12" i="31"/>
  <c r="GQR12" i="31"/>
  <c r="GQO12" i="31"/>
  <c r="GQN12" i="31"/>
  <c r="GQL12" i="31"/>
  <c r="GQM12" i="31"/>
  <c r="GQI12" i="31"/>
  <c r="GQH12" i="31"/>
  <c r="GQF12" i="31"/>
  <c r="GQG12" i="31"/>
  <c r="GQD12" i="31"/>
  <c r="GQC12" i="31"/>
  <c r="GQA12" i="31"/>
  <c r="GQB12" i="31"/>
  <c r="GPY12" i="31"/>
  <c r="GPX12" i="31"/>
  <c r="GPV12" i="31"/>
  <c r="GPW12" i="31"/>
  <c r="GPS12" i="31"/>
  <c r="GPR12" i="31"/>
  <c r="GPP12" i="31"/>
  <c r="GPQ12" i="31"/>
  <c r="GPN12" i="31"/>
  <c r="GPM12" i="31"/>
  <c r="GPK12" i="31"/>
  <c r="GPL12" i="31"/>
  <c r="GPI12" i="31"/>
  <c r="GPH12" i="31"/>
  <c r="GPF12" i="31"/>
  <c r="GPG12" i="31"/>
  <c r="GPC12" i="31"/>
  <c r="GPB12" i="31"/>
  <c r="GOZ12" i="31"/>
  <c r="GPA12" i="31"/>
  <c r="GOX12" i="31"/>
  <c r="GOW12" i="31"/>
  <c r="GOU12" i="31"/>
  <c r="GOV12" i="31"/>
  <c r="GOS12" i="31"/>
  <c r="GOR12" i="31"/>
  <c r="GOP12" i="31"/>
  <c r="GOQ12" i="31"/>
  <c r="GOM12" i="31"/>
  <c r="GOL12" i="31"/>
  <c r="GOJ12" i="31"/>
  <c r="GOK12" i="31"/>
  <c r="GOH12" i="31"/>
  <c r="GOG12" i="31"/>
  <c r="GOE12" i="31"/>
  <c r="GOF12" i="31"/>
  <c r="GOC12" i="31"/>
  <c r="GOB12" i="31"/>
  <c r="GNZ12" i="31"/>
  <c r="GOA12" i="31"/>
  <c r="GNW12" i="31"/>
  <c r="GNV12" i="31"/>
  <c r="GNT12" i="31"/>
  <c r="GNU12" i="31"/>
  <c r="GNR12" i="31"/>
  <c r="GNQ12" i="31"/>
  <c r="GNO12" i="31"/>
  <c r="GNP12" i="31"/>
  <c r="GNM12" i="31"/>
  <c r="GNL12" i="31"/>
  <c r="GNJ12" i="31"/>
  <c r="GNK12" i="31"/>
  <c r="GNG12" i="31"/>
  <c r="GNF12" i="31"/>
  <c r="GND12" i="31"/>
  <c r="GNE12" i="31"/>
  <c r="GNB12" i="31"/>
  <c r="GNA12" i="31"/>
  <c r="GMY12" i="31"/>
  <c r="GMZ12" i="31"/>
  <c r="GMW12" i="31"/>
  <c r="GMV12" i="31"/>
  <c r="GMT12" i="31"/>
  <c r="GMU12" i="31"/>
  <c r="GMQ12" i="31"/>
  <c r="GMP12" i="31"/>
  <c r="GMN12" i="31"/>
  <c r="GMO12" i="31"/>
  <c r="GML12" i="31"/>
  <c r="GMK12" i="31"/>
  <c r="GMI12" i="31"/>
  <c r="GMJ12" i="31"/>
  <c r="GMG12" i="31"/>
  <c r="GMF12" i="31"/>
  <c r="GMD12" i="31"/>
  <c r="GME12" i="31"/>
  <c r="GMA12" i="31"/>
  <c r="GLZ12" i="31"/>
  <c r="GLX12" i="31"/>
  <c r="GLY12" i="31"/>
  <c r="GLV12" i="31"/>
  <c r="GLU12" i="31"/>
  <c r="GLS12" i="31"/>
  <c r="GLT12" i="31"/>
  <c r="GLQ12" i="31"/>
  <c r="GLP12" i="31"/>
  <c r="GLN12" i="31"/>
  <c r="GLO12" i="31"/>
  <c r="GLK12" i="31"/>
  <c r="GLJ12" i="31"/>
  <c r="GLH12" i="31"/>
  <c r="GLI12" i="31"/>
  <c r="GLF12" i="31"/>
  <c r="GLE12" i="31"/>
  <c r="GLC12" i="31"/>
  <c r="GLD12" i="31"/>
  <c r="GLA12" i="31"/>
  <c r="GLB12" i="31" s="1"/>
  <c r="GKZ12" i="31"/>
  <c r="GKX12" i="31"/>
  <c r="GKY12" i="31"/>
  <c r="GKU12" i="31"/>
  <c r="GKT12" i="31"/>
  <c r="GKR12" i="31"/>
  <c r="GKS12" i="31"/>
  <c r="GKP12" i="31"/>
  <c r="GKO12" i="31"/>
  <c r="GKM12" i="31"/>
  <c r="GKN12" i="31"/>
  <c r="GKK12" i="31"/>
  <c r="GKJ12" i="31"/>
  <c r="GKH12" i="31"/>
  <c r="GKI12" i="31"/>
  <c r="GKE12" i="31"/>
  <c r="GKD12" i="31"/>
  <c r="GKB12" i="31"/>
  <c r="GKC12" i="31"/>
  <c r="GJZ12" i="31"/>
  <c r="GJY12" i="31"/>
  <c r="GJW12" i="31"/>
  <c r="GJX12" i="31"/>
  <c r="GJU12" i="31"/>
  <c r="GJT12" i="31"/>
  <c r="GJR12" i="31"/>
  <c r="GJS12" i="31"/>
  <c r="GJO12" i="31"/>
  <c r="GJN12" i="31"/>
  <c r="GJL12" i="31"/>
  <c r="GJM12" i="31"/>
  <c r="GJJ12" i="31"/>
  <c r="GJI12" i="31"/>
  <c r="GJG12" i="31"/>
  <c r="GJH12" i="31"/>
  <c r="GJE12" i="31"/>
  <c r="GJD12" i="31"/>
  <c r="GJB12" i="31"/>
  <c r="GJC12" i="31"/>
  <c r="GIY12" i="31"/>
  <c r="GIX12" i="31"/>
  <c r="GIV12" i="31"/>
  <c r="GIW12" i="31"/>
  <c r="GIT12" i="31"/>
  <c r="GIS12" i="31"/>
  <c r="GIQ12" i="31"/>
  <c r="GIR12" i="31"/>
  <c r="GIO12" i="31"/>
  <c r="GIN12" i="31"/>
  <c r="GIL12" i="31"/>
  <c r="GIM12" i="31"/>
  <c r="GII12" i="31"/>
  <c r="GIH12" i="31"/>
  <c r="GIF12" i="31"/>
  <c r="GIG12" i="31"/>
  <c r="GID12" i="31"/>
  <c r="GIC12" i="31"/>
  <c r="GIA12" i="31"/>
  <c r="GIB12" i="31"/>
  <c r="GHY12" i="31"/>
  <c r="GHX12" i="31"/>
  <c r="GHV12" i="31"/>
  <c r="GHW12" i="31"/>
  <c r="GHS12" i="31"/>
  <c r="GHR12" i="31"/>
  <c r="GHP12" i="31"/>
  <c r="GHQ12" i="31"/>
  <c r="GHN12" i="31"/>
  <c r="GHM12" i="31"/>
  <c r="GHK12" i="31"/>
  <c r="GHL12" i="31"/>
  <c r="GHI12" i="31"/>
  <c r="GHH12" i="31"/>
  <c r="GHF12" i="31"/>
  <c r="GHG12" i="31"/>
  <c r="GHC12" i="31"/>
  <c r="GHB12" i="31"/>
  <c r="GGZ12" i="31"/>
  <c r="GHA12" i="31"/>
  <c r="GGX12" i="31"/>
  <c r="GGW12" i="31"/>
  <c r="GGU12" i="31"/>
  <c r="GGV12" i="31"/>
  <c r="GGS12" i="31"/>
  <c r="GGR12" i="31"/>
  <c r="GGP12" i="31"/>
  <c r="GGQ12" i="31"/>
  <c r="GGM12" i="31"/>
  <c r="GGL12" i="31"/>
  <c r="GGJ12" i="31"/>
  <c r="GGK12" i="31"/>
  <c r="GGH12" i="31"/>
  <c r="GGG12" i="31"/>
  <c r="GGE12" i="31"/>
  <c r="GGF12" i="31"/>
  <c r="GGC12" i="31"/>
  <c r="GGB12" i="31"/>
  <c r="GFZ12" i="31"/>
  <c r="GGA12" i="31"/>
  <c r="GFW12" i="31"/>
  <c r="GFV12" i="31"/>
  <c r="GFT12" i="31"/>
  <c r="GFU12" i="31"/>
  <c r="GFR12" i="31"/>
  <c r="GFQ12" i="31"/>
  <c r="GFO12" i="31"/>
  <c r="GFP12" i="31"/>
  <c r="GFM12" i="31"/>
  <c r="GFL12" i="31"/>
  <c r="GFJ12" i="31"/>
  <c r="GFK12" i="31"/>
  <c r="GFG12" i="31"/>
  <c r="GFF12" i="31"/>
  <c r="GFD12" i="31"/>
  <c r="GFE12" i="31"/>
  <c r="GFB12" i="31"/>
  <c r="GFA12" i="31"/>
  <c r="GEY12" i="31"/>
  <c r="GEZ12" i="31"/>
  <c r="GEW12" i="31"/>
  <c r="GEV12" i="31"/>
  <c r="GET12" i="31"/>
  <c r="GEU12" i="31"/>
  <c r="GEQ12" i="31"/>
  <c r="GEP12" i="31"/>
  <c r="GEN12" i="31"/>
  <c r="GEO12" i="31"/>
  <c r="GEL12" i="31"/>
  <c r="GEM12" i="31" s="1"/>
  <c r="GEK12" i="31"/>
  <c r="GEI12" i="31"/>
  <c r="GEJ12" i="31"/>
  <c r="GEG12" i="31"/>
  <c r="GEF12" i="31"/>
  <c r="GED12" i="31"/>
  <c r="GEE12" i="31"/>
  <c r="GEA12" i="31"/>
  <c r="GDZ12" i="31"/>
  <c r="GDX12" i="31"/>
  <c r="GDY12" i="31"/>
  <c r="GDV12" i="31"/>
  <c r="GDU12" i="31"/>
  <c r="GDS12" i="31"/>
  <c r="GDT12" i="31"/>
  <c r="GDQ12" i="31"/>
  <c r="GDP12" i="31"/>
  <c r="GDN12" i="31"/>
  <c r="GDO12" i="31"/>
  <c r="GDK12" i="31"/>
  <c r="GDJ12" i="31"/>
  <c r="GDH12" i="31"/>
  <c r="GDI12" i="31"/>
  <c r="GDF12" i="31"/>
  <c r="GDE12" i="31"/>
  <c r="GDC12" i="31"/>
  <c r="GDD12" i="31"/>
  <c r="GDA12" i="31"/>
  <c r="GCZ12" i="31"/>
  <c r="GCX12" i="31"/>
  <c r="GCY12" i="31"/>
  <c r="GCU12" i="31"/>
  <c r="GCT12" i="31"/>
  <c r="GCR12" i="31"/>
  <c r="GCS12" i="31"/>
  <c r="GCP12" i="31"/>
  <c r="GCO12" i="31"/>
  <c r="GCM12" i="31"/>
  <c r="GCN12" i="31"/>
  <c r="GCK12" i="31"/>
  <c r="GCJ12" i="31"/>
  <c r="GCH12" i="31"/>
  <c r="GCI12" i="31"/>
  <c r="GCE12" i="31"/>
  <c r="GCD12" i="31"/>
  <c r="GCB12" i="31"/>
  <c r="GCC12" i="31"/>
  <c r="GBZ12" i="31"/>
  <c r="GBY12" i="31"/>
  <c r="GBW12" i="31"/>
  <c r="GBX12" i="31"/>
  <c r="GBU12" i="31"/>
  <c r="GBT12" i="31"/>
  <c r="GBR12" i="31"/>
  <c r="GBS12" i="31"/>
  <c r="GBO12" i="31"/>
  <c r="GBN12" i="31"/>
  <c r="GBL12" i="31"/>
  <c r="GBM12" i="31"/>
  <c r="GBJ12" i="31"/>
  <c r="GBI12" i="31"/>
  <c r="GBG12" i="31"/>
  <c r="GBH12" i="31"/>
  <c r="GBE12" i="31"/>
  <c r="GBD12" i="31"/>
  <c r="GBB12" i="31"/>
  <c r="GBC12" i="31"/>
  <c r="GAY12" i="31"/>
  <c r="GAX12" i="31"/>
  <c r="GAV12" i="31"/>
  <c r="GAW12" i="31"/>
  <c r="GAT12" i="31"/>
  <c r="GAS12" i="31"/>
  <c r="GAQ12" i="31"/>
  <c r="GAR12" i="31"/>
  <c r="GAO12" i="31"/>
  <c r="GAN12" i="31"/>
  <c r="GAL12" i="31"/>
  <c r="GAM12" i="31"/>
  <c r="GAI12" i="31"/>
  <c r="GAH12" i="31"/>
  <c r="GAF12" i="31"/>
  <c r="GAG12" i="31"/>
  <c r="GAD12" i="31"/>
  <c r="GAC12" i="31"/>
  <c r="GAA12" i="31"/>
  <c r="GAB12" i="31"/>
  <c r="FZY12" i="31"/>
  <c r="FZX12" i="31"/>
  <c r="FZV12" i="31"/>
  <c r="FZW12" i="31"/>
  <c r="FZS12" i="31"/>
  <c r="FZR12" i="31"/>
  <c r="FZP12" i="31"/>
  <c r="FZQ12" i="31"/>
  <c r="FZN12" i="31"/>
  <c r="FZM12" i="31"/>
  <c r="FZK12" i="31"/>
  <c r="FZL12" i="31"/>
  <c r="FZI12" i="31"/>
  <c r="FZH12" i="31"/>
  <c r="FZF12" i="31"/>
  <c r="FZG12" i="31"/>
  <c r="FZC12" i="31"/>
  <c r="FZB12" i="31"/>
  <c r="FYZ12" i="31"/>
  <c r="FZA12" i="31"/>
  <c r="FYX12" i="31"/>
  <c r="FYW12" i="31"/>
  <c r="FYU12" i="31"/>
  <c r="FYV12" i="31"/>
  <c r="FYS12" i="31"/>
  <c r="FYR12" i="31"/>
  <c r="FYP12" i="31"/>
  <c r="FYQ12" i="31"/>
  <c r="FYM12" i="31"/>
  <c r="FYL12" i="31"/>
  <c r="FYJ12" i="31"/>
  <c r="FYK12" i="31"/>
  <c r="FYH12" i="31"/>
  <c r="FYG12" i="31"/>
  <c r="FYE12" i="31"/>
  <c r="FYF12" i="31"/>
  <c r="FYC12" i="31"/>
  <c r="FYB12" i="31"/>
  <c r="FXZ12" i="31"/>
  <c r="FYA12" i="31"/>
  <c r="FXW12" i="31"/>
  <c r="FXV12" i="31"/>
  <c r="FXT12" i="31"/>
  <c r="FXU12" i="31"/>
  <c r="FXR12" i="31"/>
  <c r="FXQ12" i="31"/>
  <c r="FXO12" i="31"/>
  <c r="FXP12" i="31"/>
  <c r="FXM12" i="31"/>
  <c r="FXL12" i="31"/>
  <c r="FXJ12" i="31"/>
  <c r="FXK12" i="31"/>
  <c r="FXG12" i="31"/>
  <c r="FXF12" i="31"/>
  <c r="FXD12" i="31"/>
  <c r="FXE12" i="31"/>
  <c r="FXB12" i="31"/>
  <c r="FXA12" i="31"/>
  <c r="FWY12" i="31"/>
  <c r="FWZ12" i="31"/>
  <c r="FWW12" i="31"/>
  <c r="FWV12" i="31"/>
  <c r="FWT12" i="31"/>
  <c r="FWU12" i="31"/>
  <c r="FWQ12" i="31"/>
  <c r="FWP12" i="31"/>
  <c r="FWN12" i="31"/>
  <c r="FWO12" i="31"/>
  <c r="FWL12" i="31"/>
  <c r="FWK12" i="31"/>
  <c r="FWI12" i="31"/>
  <c r="FWJ12" i="31"/>
  <c r="FWG12" i="31"/>
  <c r="FWF12" i="31"/>
  <c r="FWD12" i="31"/>
  <c r="FWE12" i="31"/>
  <c r="FWA12" i="31"/>
  <c r="FVZ12" i="31"/>
  <c r="FVX12" i="31"/>
  <c r="FVY12" i="31"/>
  <c r="FVV12" i="31"/>
  <c r="FVU12" i="31"/>
  <c r="FVS12" i="31"/>
  <c r="FVT12" i="31"/>
  <c r="FVQ12" i="31"/>
  <c r="FVP12" i="31"/>
  <c r="FVN12" i="31"/>
  <c r="FVO12" i="31"/>
  <c r="FVK12" i="31"/>
  <c r="FVJ12" i="31"/>
  <c r="FVH12" i="31"/>
  <c r="FVI12" i="31"/>
  <c r="FVF12" i="31"/>
  <c r="FVE12" i="31"/>
  <c r="FVC12" i="31"/>
  <c r="FVD12" i="31"/>
  <c r="FVA12" i="31"/>
  <c r="FUZ12" i="31"/>
  <c r="FUX12" i="31"/>
  <c r="FUY12" i="31"/>
  <c r="FUU12" i="31"/>
  <c r="FUT12" i="31"/>
  <c r="FUR12" i="31"/>
  <c r="FUS12" i="31"/>
  <c r="FUP12" i="31"/>
  <c r="FUO12" i="31"/>
  <c r="FUM12" i="31"/>
  <c r="FUN12" i="31"/>
  <c r="FUK12" i="31"/>
  <c r="FUJ12" i="31"/>
  <c r="FUH12" i="31"/>
  <c r="FUI12" i="31"/>
  <c r="FUE12" i="31"/>
  <c r="FUD12" i="31"/>
  <c r="FUB12" i="31"/>
  <c r="FUC12" i="31"/>
  <c r="FTZ12" i="31"/>
  <c r="FTY12" i="31"/>
  <c r="FTW12" i="31"/>
  <c r="FTX12" i="31"/>
  <c r="FTU12" i="31"/>
  <c r="FTT12" i="31"/>
  <c r="FTR12" i="31"/>
  <c r="FTS12" i="31"/>
  <c r="FTO12" i="31"/>
  <c r="FTN12" i="31"/>
  <c r="FTL12" i="31"/>
  <c r="FTM12" i="31"/>
  <c r="FTJ12" i="31"/>
  <c r="FTI12" i="31"/>
  <c r="FTG12" i="31"/>
  <c r="FTH12" i="31"/>
  <c r="FTE12" i="31"/>
  <c r="FTD12" i="31"/>
  <c r="FTB12" i="31"/>
  <c r="FTC12" i="31"/>
  <c r="FSY12" i="31"/>
  <c r="FSX12" i="31"/>
  <c r="FSV12" i="31"/>
  <c r="FSW12" i="31"/>
  <c r="FST12" i="31"/>
  <c r="FSS12" i="31"/>
  <c r="FSQ12" i="31"/>
  <c r="FSR12" i="31"/>
  <c r="FSO12" i="31"/>
  <c r="FSN12" i="31"/>
  <c r="FSL12" i="31"/>
  <c r="FSM12" i="31"/>
  <c r="FSI12" i="31"/>
  <c r="FSH12" i="31"/>
  <c r="FSF12" i="31"/>
  <c r="FSG12" i="31"/>
  <c r="FSD12" i="31"/>
  <c r="FSC12" i="31"/>
  <c r="FSA12" i="31"/>
  <c r="FSB12" i="31"/>
  <c r="FRY12" i="31"/>
  <c r="FRX12" i="31"/>
  <c r="FRV12" i="31"/>
  <c r="FRW12" i="31"/>
  <c r="FRS12" i="31"/>
  <c r="FRR12" i="31"/>
  <c r="FRP12" i="31"/>
  <c r="FRQ12" i="31"/>
  <c r="FRN12" i="31"/>
  <c r="FRM12" i="31"/>
  <c r="FRK12" i="31"/>
  <c r="FRL12" i="31"/>
  <c r="FRI12" i="31"/>
  <c r="FRJ12" i="31" s="1"/>
  <c r="FRH12" i="31"/>
  <c r="FRF12" i="31"/>
  <c r="FRG12" i="31"/>
  <c r="FRC12" i="31"/>
  <c r="FRB12" i="31"/>
  <c r="FQZ12" i="31"/>
  <c r="FRA12" i="31"/>
  <c r="FQX12" i="31"/>
  <c r="FQW12" i="31"/>
  <c r="FQU12" i="31"/>
  <c r="FQV12" i="31"/>
  <c r="FQS12" i="31"/>
  <c r="FQR12" i="31"/>
  <c r="FQP12" i="31"/>
  <c r="FQQ12" i="31"/>
  <c r="FQM12" i="31"/>
  <c r="FQL12" i="31"/>
  <c r="FQJ12" i="31"/>
  <c r="FQK12" i="31"/>
  <c r="FQH12" i="31"/>
  <c r="FQG12" i="31"/>
  <c r="FQE12" i="31"/>
  <c r="FQF12" i="31"/>
  <c r="FQC12" i="31"/>
  <c r="FQB12" i="31"/>
  <c r="FPZ12" i="31"/>
  <c r="FQA12" i="31"/>
  <c r="FPW12" i="31"/>
  <c r="FPV12" i="31"/>
  <c r="FPT12" i="31"/>
  <c r="FPU12" i="31"/>
  <c r="FPR12" i="31"/>
  <c r="FPS12" i="31" s="1"/>
  <c r="FPQ12" i="31"/>
  <c r="FPO12" i="31"/>
  <c r="FPP12" i="31"/>
  <c r="FPM12" i="31"/>
  <c r="FPL12" i="31"/>
  <c r="FPJ12" i="31"/>
  <c r="FPK12" i="31"/>
  <c r="FPG12" i="31"/>
  <c r="FPF12" i="31"/>
  <c r="FPD12" i="31"/>
  <c r="FPE12" i="31"/>
  <c r="FPB12" i="31"/>
  <c r="FPA12" i="31"/>
  <c r="FOY12" i="31"/>
  <c r="FOZ12" i="31"/>
  <c r="FOW12" i="31"/>
  <c r="FOV12" i="31"/>
  <c r="FOT12" i="31"/>
  <c r="FOU12" i="31"/>
  <c r="FOQ12" i="31"/>
  <c r="FOP12" i="31"/>
  <c r="FON12" i="31"/>
  <c r="FOO12" i="31"/>
  <c r="FOL12" i="31"/>
  <c r="FOK12" i="31"/>
  <c r="FOI12" i="31"/>
  <c r="FOJ12" i="31"/>
  <c r="FOG12" i="31"/>
  <c r="FOF12" i="31"/>
  <c r="FOD12" i="31"/>
  <c r="FOE12" i="31"/>
  <c r="FOA12" i="31"/>
  <c r="FNZ12" i="31"/>
  <c r="FNX12" i="31"/>
  <c r="FNY12" i="31"/>
  <c r="FNV12" i="31"/>
  <c r="FNU12" i="31"/>
  <c r="FNS12" i="31"/>
  <c r="FNT12" i="31"/>
  <c r="FNQ12" i="31"/>
  <c r="FNP12" i="31"/>
  <c r="FNN12" i="31"/>
  <c r="FNO12" i="31"/>
  <c r="FNK12" i="31"/>
  <c r="FNJ12" i="31"/>
  <c r="FNH12" i="31"/>
  <c r="FNI12" i="31"/>
  <c r="FNF12" i="31"/>
  <c r="FNE12" i="31"/>
  <c r="FNC12" i="31"/>
  <c r="FND12" i="31"/>
  <c r="FNA12" i="31"/>
  <c r="FMZ12" i="31"/>
  <c r="FMX12" i="31"/>
  <c r="FMY12" i="31"/>
  <c r="FMU12" i="31"/>
  <c r="FMT12" i="31"/>
  <c r="FMR12" i="31"/>
  <c r="FMS12" i="31"/>
  <c r="FMP12" i="31"/>
  <c r="FMO12" i="31"/>
  <c r="FMM12" i="31"/>
  <c r="FMN12" i="31"/>
  <c r="FMK12" i="31"/>
  <c r="FMJ12" i="31"/>
  <c r="FMH12" i="31"/>
  <c r="FMI12" i="31"/>
  <c r="FME12" i="31"/>
  <c r="FMD12" i="31"/>
  <c r="FMB12" i="31"/>
  <c r="FMC12" i="31"/>
  <c r="FLZ12" i="31"/>
  <c r="FLY12" i="31"/>
  <c r="FLW12" i="31"/>
  <c r="FLX12" i="31"/>
  <c r="FLU12" i="31"/>
  <c r="FLT12" i="31"/>
  <c r="FLR12" i="31"/>
  <c r="FLS12" i="31"/>
  <c r="FLO12" i="31"/>
  <c r="FLN12" i="31"/>
  <c r="FLL12" i="31"/>
  <c r="FLM12" i="31"/>
  <c r="FLJ12" i="31"/>
  <c r="FLI12" i="31"/>
  <c r="FLG12" i="31"/>
  <c r="FLH12" i="31"/>
  <c r="FLE12" i="31"/>
  <c r="FLD12" i="31"/>
  <c r="FLB12" i="31"/>
  <c r="FLC12" i="31"/>
  <c r="FKY12" i="31"/>
  <c r="FKX12" i="31"/>
  <c r="FKV12" i="31"/>
  <c r="FKW12" i="31"/>
  <c r="FKT12" i="31"/>
  <c r="FKS12" i="31"/>
  <c r="FKQ12" i="31"/>
  <c r="FKR12" i="31"/>
  <c r="FKO12" i="31"/>
  <c r="FKN12" i="31"/>
  <c r="FKL12" i="31"/>
  <c r="FKM12" i="31"/>
  <c r="FKI12" i="31"/>
  <c r="FKH12" i="31"/>
  <c r="FKF12" i="31"/>
  <c r="FKG12" i="31"/>
  <c r="FKD12" i="31"/>
  <c r="FKC12" i="31"/>
  <c r="FKA12" i="31"/>
  <c r="FKB12" i="31"/>
  <c r="FJY12" i="31"/>
  <c r="FJX12" i="31"/>
  <c r="FJV12" i="31"/>
  <c r="FJW12" i="31"/>
  <c r="FJS12" i="31"/>
  <c r="FJR12" i="31"/>
  <c r="FJP12" i="31"/>
  <c r="FJQ12" i="31"/>
  <c r="FJN12" i="31"/>
  <c r="FJM12" i="31"/>
  <c r="FJK12" i="31"/>
  <c r="FJL12" i="31"/>
  <c r="FJI12" i="31"/>
  <c r="FJH12" i="31"/>
  <c r="FJF12" i="31"/>
  <c r="FJG12" i="31"/>
  <c r="FJC12" i="31"/>
  <c r="FJB12" i="31"/>
  <c r="FIZ12" i="31"/>
  <c r="FJA12" i="31"/>
  <c r="FIX12" i="31"/>
  <c r="FIW12" i="31"/>
  <c r="FIU12" i="31"/>
  <c r="FIV12" i="31"/>
  <c r="FIS12" i="31"/>
  <c r="FIR12" i="31"/>
  <c r="FIP12" i="31"/>
  <c r="FIQ12" i="31"/>
  <c r="FIM12" i="31"/>
  <c r="FIL12" i="31"/>
  <c r="FIJ12" i="31"/>
  <c r="FIK12" i="31"/>
  <c r="FIH12" i="31"/>
  <c r="FIG12" i="31"/>
  <c r="FIE12" i="31"/>
  <c r="FIF12" i="31"/>
  <c r="FIC12" i="31"/>
  <c r="FIB12" i="31"/>
  <c r="FHZ12" i="31"/>
  <c r="FIA12" i="31"/>
  <c r="FHW12" i="31"/>
  <c r="FHV12" i="31"/>
  <c r="FHT12" i="31"/>
  <c r="FHU12" i="31"/>
  <c r="FHR12" i="31"/>
  <c r="FHQ12" i="31"/>
  <c r="FHO12" i="31"/>
  <c r="FHP12" i="31"/>
  <c r="FHM12" i="31"/>
  <c r="FHL12" i="31"/>
  <c r="FHJ12" i="31"/>
  <c r="FHK12" i="31"/>
  <c r="FHG12" i="31"/>
  <c r="FHF12" i="31"/>
  <c r="FHD12" i="31"/>
  <c r="FHE12" i="31"/>
  <c r="FHB12" i="31"/>
  <c r="FHA12" i="31"/>
  <c r="FGY12" i="31"/>
  <c r="FGZ12" i="31"/>
  <c r="FGW12" i="31"/>
  <c r="FGV12" i="31"/>
  <c r="FGT12" i="31"/>
  <c r="FGU12" i="31"/>
  <c r="FGQ12" i="31"/>
  <c r="FGP12" i="31"/>
  <c r="FGN12" i="31"/>
  <c r="FGO12" i="31"/>
  <c r="FGL12" i="31"/>
  <c r="FGK12" i="31"/>
  <c r="FGI12" i="31"/>
  <c r="FGJ12" i="31"/>
  <c r="FGG12" i="31"/>
  <c r="FGF12" i="31"/>
  <c r="FGD12" i="31"/>
  <c r="FGE12" i="31"/>
  <c r="FGA12" i="31"/>
  <c r="FFZ12" i="31"/>
  <c r="FFX12" i="31"/>
  <c r="FFY12" i="31"/>
  <c r="FFV12" i="31"/>
  <c r="FFW12" i="31" s="1"/>
  <c r="FFU12" i="31"/>
  <c r="FFS12" i="31"/>
  <c r="FFT12" i="31"/>
  <c r="FFQ12" i="31"/>
  <c r="FFP12" i="31"/>
  <c r="FFN12" i="31"/>
  <c r="FFO12" i="31"/>
  <c r="FFK12" i="31"/>
  <c r="FFJ12" i="31"/>
  <c r="FFH12" i="31"/>
  <c r="FFI12" i="31"/>
  <c r="FFF12" i="31"/>
  <c r="FFE12" i="31"/>
  <c r="FFC12" i="31"/>
  <c r="FFD12" i="31"/>
  <c r="FFA12" i="31"/>
  <c r="FEZ12" i="31"/>
  <c r="FEX12" i="31"/>
  <c r="FEY12" i="31"/>
  <c r="FEU12" i="31"/>
  <c r="FET12" i="31"/>
  <c r="FER12" i="31"/>
  <c r="FES12" i="31"/>
  <c r="FEP12" i="31"/>
  <c r="FEO12" i="31"/>
  <c r="FEM12" i="31"/>
  <c r="FEN12" i="31"/>
  <c r="FEK12" i="31"/>
  <c r="FEJ12" i="31"/>
  <c r="FEH12" i="31"/>
  <c r="FEI12" i="31"/>
  <c r="FEE12" i="31"/>
  <c r="FED12" i="31"/>
  <c r="FEB12" i="31"/>
  <c r="FEC12" i="31"/>
  <c r="FDZ12" i="31"/>
  <c r="FDY12" i="31"/>
  <c r="FDW12" i="31"/>
  <c r="FDX12" i="31"/>
  <c r="FDU12" i="31"/>
  <c r="FDT12" i="31"/>
  <c r="FDR12" i="31"/>
  <c r="FDS12" i="31"/>
  <c r="FDO12" i="31"/>
  <c r="FDN12" i="31"/>
  <c r="FDL12" i="31"/>
  <c r="FDM12" i="31"/>
  <c r="FDJ12" i="31"/>
  <c r="FDI12" i="31"/>
  <c r="FDG12" i="31"/>
  <c r="FDH12" i="31"/>
  <c r="FDE12" i="31"/>
  <c r="FDD12" i="31"/>
  <c r="FDB12" i="31"/>
  <c r="FDC12" i="31"/>
  <c r="FCY12" i="31"/>
  <c r="FCX12" i="31"/>
  <c r="FCV12" i="31"/>
  <c r="FCW12" i="31"/>
  <c r="FCT12" i="31"/>
  <c r="FCS12" i="31"/>
  <c r="FCQ12" i="31"/>
  <c r="FCR12" i="31"/>
  <c r="FCO12" i="31"/>
  <c r="FCN12" i="31"/>
  <c r="FCL12" i="31"/>
  <c r="FCM12" i="31"/>
  <c r="FCI12" i="31"/>
  <c r="FCH12" i="31"/>
  <c r="FCF12" i="31"/>
  <c r="FCG12" i="31"/>
  <c r="FCD12" i="31"/>
  <c r="FCC12" i="31"/>
  <c r="FCA12" i="31"/>
  <c r="FCB12" i="31"/>
  <c r="FBY12" i="31"/>
  <c r="FBX12" i="31"/>
  <c r="FBV12" i="31"/>
  <c r="FBW12" i="31"/>
  <c r="FBS12" i="31"/>
  <c r="FBR12" i="31"/>
  <c r="FBP12" i="31"/>
  <c r="FBQ12" i="31"/>
  <c r="FBN12" i="31"/>
  <c r="FBM12" i="31"/>
  <c r="FBK12" i="31"/>
  <c r="FBL12" i="31"/>
  <c r="FBI12" i="31"/>
  <c r="FBH12" i="31"/>
  <c r="FBF12" i="31"/>
  <c r="FBG12" i="31"/>
  <c r="FBC12" i="31"/>
  <c r="FBB12" i="31"/>
  <c r="FAZ12" i="31"/>
  <c r="FBA12" i="31"/>
  <c r="FAX12" i="31"/>
  <c r="FAW12" i="31"/>
  <c r="FAU12" i="31"/>
  <c r="FAV12" i="31"/>
  <c r="FAS12" i="31"/>
  <c r="FAR12" i="31"/>
  <c r="FAP12" i="31"/>
  <c r="FAQ12" i="31"/>
  <c r="FAM12" i="31"/>
  <c r="FAL12" i="31"/>
  <c r="FAJ12" i="31"/>
  <c r="FAK12" i="31"/>
  <c r="FAH12" i="31"/>
  <c r="FAG12" i="31"/>
  <c r="FAE12" i="31"/>
  <c r="FAF12" i="31"/>
  <c r="FAC12" i="31"/>
  <c r="FAB12" i="31"/>
  <c r="EZZ12" i="31"/>
  <c r="FAA12" i="31"/>
  <c r="EZW12" i="31"/>
  <c r="EZV12" i="31"/>
  <c r="EZT12" i="31"/>
  <c r="EZU12" i="31"/>
  <c r="EZR12" i="31"/>
  <c r="EZQ12" i="31"/>
  <c r="EZO12" i="31"/>
  <c r="EZP12" i="31"/>
  <c r="EZM12" i="31"/>
  <c r="EZL12" i="31"/>
  <c r="EZJ12" i="31"/>
  <c r="EZK12" i="31"/>
  <c r="EZG12" i="31"/>
  <c r="EZF12" i="31"/>
  <c r="EZD12" i="31"/>
  <c r="EZE12" i="31"/>
  <c r="EZB12" i="31"/>
  <c r="EZA12" i="31"/>
  <c r="EYY12" i="31"/>
  <c r="EYZ12" i="31"/>
  <c r="EYW12" i="31"/>
  <c r="EYV12" i="31"/>
  <c r="EYT12" i="31"/>
  <c r="EYU12" i="31"/>
  <c r="EYQ12" i="31"/>
  <c r="EYP12" i="31"/>
  <c r="EYN12" i="31"/>
  <c r="EYO12" i="31"/>
  <c r="EYL12" i="31"/>
  <c r="EYK12" i="31"/>
  <c r="EYI12" i="31"/>
  <c r="EYJ12" i="31"/>
  <c r="EYG12" i="31"/>
  <c r="EYF12" i="31"/>
  <c r="EYD12" i="31"/>
  <c r="EYE12" i="31"/>
  <c r="EYA12" i="31"/>
  <c r="EXZ12" i="31"/>
  <c r="EXX12" i="31"/>
  <c r="EXY12" i="31"/>
  <c r="EXV12" i="31"/>
  <c r="EXU12" i="31"/>
  <c r="EXS12" i="31"/>
  <c r="EXT12" i="31"/>
  <c r="EXQ12" i="31"/>
  <c r="EXR12" i="31" s="1"/>
  <c r="EXP12" i="31"/>
  <c r="EXN12" i="31"/>
  <c r="EXO12" i="31"/>
  <c r="EXK12" i="31"/>
  <c r="EXJ12" i="31"/>
  <c r="EXH12" i="31"/>
  <c r="EXI12" i="31"/>
  <c r="EXF12" i="31"/>
  <c r="EXE12" i="31"/>
  <c r="EXC12" i="31"/>
  <c r="EXD12" i="31"/>
  <c r="EXA12" i="31"/>
  <c r="EWZ12" i="31"/>
  <c r="EWX12" i="31"/>
  <c r="EWY12" i="31"/>
  <c r="EWU12" i="31"/>
  <c r="EWT12" i="31"/>
  <c r="EWR12" i="31"/>
  <c r="EWS12" i="31"/>
  <c r="EWP12" i="31"/>
  <c r="EWO12" i="31"/>
  <c r="EWM12" i="31"/>
  <c r="EWN12" i="31"/>
  <c r="EWK12" i="31"/>
  <c r="EWJ12" i="31"/>
  <c r="EWH12" i="31"/>
  <c r="EWI12" i="31"/>
  <c r="EWE12" i="31"/>
  <c r="EWD12" i="31"/>
  <c r="EWB12" i="31"/>
  <c r="EWC12" i="31"/>
  <c r="EVZ12" i="31"/>
  <c r="EVY12" i="31"/>
  <c r="EVW12" i="31"/>
  <c r="EVX12" i="31"/>
  <c r="EVU12" i="31"/>
  <c r="EVT12" i="31"/>
  <c r="EVR12" i="31"/>
  <c r="EVS12" i="31"/>
  <c r="EVO12" i="31"/>
  <c r="EVN12" i="31"/>
  <c r="EVL12" i="31"/>
  <c r="EVM12" i="31"/>
  <c r="EVJ12" i="31"/>
  <c r="EVI12" i="31"/>
  <c r="EVG12" i="31"/>
  <c r="EVH12" i="31"/>
  <c r="EVE12" i="31"/>
  <c r="EVD12" i="31"/>
  <c r="EVB12" i="31"/>
  <c r="EVC12" i="31"/>
  <c r="EUY12" i="31"/>
  <c r="EUX12" i="31"/>
  <c r="EUV12" i="31"/>
  <c r="EUW12" i="31"/>
  <c r="EUT12" i="31"/>
  <c r="EUS12" i="31"/>
  <c r="EUQ12" i="31"/>
  <c r="EUR12" i="31"/>
  <c r="EUO12" i="31"/>
  <c r="EUN12" i="31"/>
  <c r="EUL12" i="31"/>
  <c r="EUM12" i="31"/>
  <c r="EUI12" i="31"/>
  <c r="EUH12" i="31"/>
  <c r="EUF12" i="31"/>
  <c r="EUG12" i="31"/>
  <c r="EUD12" i="31"/>
  <c r="EUC12" i="31"/>
  <c r="EUA12" i="31"/>
  <c r="EUB12" i="31"/>
  <c r="ETY12" i="31"/>
  <c r="ETX12" i="31"/>
  <c r="ETV12" i="31"/>
  <c r="ETW12" i="31"/>
  <c r="ETS12" i="31"/>
  <c r="ETR12" i="31"/>
  <c r="ETP12" i="31"/>
  <c r="ETQ12" i="31"/>
  <c r="ETN12" i="31"/>
  <c r="ETM12" i="31"/>
  <c r="ETL12" i="31"/>
  <c r="ETK12" i="31"/>
  <c r="ETI12" i="31"/>
  <c r="ETH12" i="31"/>
  <c r="ETF12" i="31"/>
  <c r="ETG12" i="31"/>
  <c r="ETC12" i="31"/>
  <c r="ETB12" i="31"/>
  <c r="ESZ12" i="31"/>
  <c r="ETA12" i="31"/>
  <c r="ESX12" i="31"/>
  <c r="ESW12" i="31"/>
  <c r="ESU12" i="31"/>
  <c r="ESV12" i="31"/>
  <c r="ESS12" i="31"/>
  <c r="ESR12" i="31"/>
  <c r="ESP12" i="31"/>
  <c r="ESQ12" i="31"/>
  <c r="ESM12" i="31"/>
  <c r="ESL12" i="31"/>
  <c r="ESJ12" i="31"/>
  <c r="ESK12" i="31"/>
  <c r="ESH12" i="31"/>
  <c r="ESG12" i="31"/>
  <c r="ESE12" i="31"/>
  <c r="ESF12" i="31"/>
  <c r="ESC12" i="31"/>
  <c r="ESB12" i="31"/>
  <c r="ERZ12" i="31"/>
  <c r="ESA12" i="31"/>
  <c r="ERW12" i="31"/>
  <c r="ERV12" i="31"/>
  <c r="ERT12" i="31"/>
  <c r="ERU12" i="31"/>
  <c r="ERR12" i="31"/>
  <c r="ERQ12" i="31"/>
  <c r="ERO12" i="31"/>
  <c r="ERP12" i="31"/>
  <c r="ERM12" i="31"/>
  <c r="ERL12" i="31"/>
  <c r="ERJ12" i="31"/>
  <c r="ERK12" i="31"/>
  <c r="ERG12" i="31"/>
  <c r="ERF12" i="31"/>
  <c r="ERD12" i="31"/>
  <c r="ERE12" i="31"/>
  <c r="ERB12" i="31"/>
  <c r="ERA12" i="31"/>
  <c r="EQY12" i="31"/>
  <c r="EQZ12" i="31"/>
  <c r="EQW12" i="31"/>
  <c r="EQV12" i="31"/>
  <c r="EQT12" i="31"/>
  <c r="EQU12" i="31"/>
  <c r="EQQ12" i="31"/>
  <c r="EQP12" i="31"/>
  <c r="EQN12" i="31"/>
  <c r="EQO12" i="31"/>
  <c r="EQL12" i="31"/>
  <c r="EQK12" i="31"/>
  <c r="EQI12" i="31"/>
  <c r="EQJ12" i="31"/>
  <c r="EQG12" i="31"/>
  <c r="EQF12" i="31"/>
  <c r="EQD12" i="31"/>
  <c r="EQE12" i="31"/>
  <c r="EQA12" i="31"/>
  <c r="EPZ12" i="31"/>
  <c r="EPX12" i="31"/>
  <c r="EPY12" i="31"/>
  <c r="EPV12" i="31"/>
  <c r="EPU12" i="31"/>
  <c r="EPS12" i="31"/>
  <c r="EPT12" i="31"/>
  <c r="EPQ12" i="31"/>
  <c r="EPP12" i="31"/>
  <c r="EPN12" i="31"/>
  <c r="EPO12" i="31"/>
  <c r="EPK12" i="31"/>
  <c r="EPJ12" i="31"/>
  <c r="EPH12" i="31"/>
  <c r="EPI12" i="31"/>
  <c r="EPF12" i="31"/>
  <c r="EPE12" i="31"/>
  <c r="EPC12" i="31"/>
  <c r="EPD12" i="31"/>
  <c r="EPA12" i="31"/>
  <c r="EOZ12" i="31"/>
  <c r="EOX12" i="31"/>
  <c r="EOY12" i="31"/>
  <c r="EOU12" i="31"/>
  <c r="EOT12" i="31"/>
  <c r="EOR12" i="31"/>
  <c r="EOS12" i="31"/>
  <c r="EOP12" i="31"/>
  <c r="EOO12" i="31"/>
  <c r="EOM12" i="31"/>
  <c r="EON12" i="31"/>
  <c r="EOK12" i="31"/>
  <c r="EOJ12" i="31"/>
  <c r="EOH12" i="31"/>
  <c r="EOI12" i="31"/>
  <c r="EOE12" i="31"/>
  <c r="EOD12" i="31"/>
  <c r="EOB12" i="31"/>
  <c r="EOC12" i="31"/>
  <c r="ENZ12" i="31"/>
  <c r="ENY12" i="31"/>
  <c r="ENW12" i="31"/>
  <c r="ENX12" i="31"/>
  <c r="ENU12" i="31"/>
  <c r="ENT12" i="31"/>
  <c r="ENR12" i="31"/>
  <c r="ENS12" i="31"/>
  <c r="ENO12" i="31"/>
  <c r="ENN12" i="31"/>
  <c r="ENL12" i="31"/>
  <c r="ENM12" i="31"/>
  <c r="ENJ12" i="31"/>
  <c r="ENI12" i="31"/>
  <c r="ENG12" i="31"/>
  <c r="ENH12" i="31"/>
  <c r="ENE12" i="31"/>
  <c r="END12" i="31"/>
  <c r="ENB12" i="31"/>
  <c r="ENC12" i="31"/>
  <c r="EMY12" i="31"/>
  <c r="EMX12" i="31"/>
  <c r="EMV12" i="31"/>
  <c r="EMW12" i="31"/>
  <c r="EMT12" i="31"/>
  <c r="EMS12" i="31"/>
  <c r="EMQ12" i="31"/>
  <c r="EMR12" i="31"/>
  <c r="EMO12" i="31"/>
  <c r="EMN12" i="31"/>
  <c r="EML12" i="31"/>
  <c r="EMM12" i="31"/>
  <c r="EMI12" i="31"/>
  <c r="EMH12" i="31"/>
  <c r="EMF12" i="31"/>
  <c r="EMG12" i="31"/>
  <c r="EMD12" i="31"/>
  <c r="EMC12" i="31"/>
  <c r="EMA12" i="31"/>
  <c r="EMB12" i="31"/>
  <c r="ELY12" i="31"/>
  <c r="ELX12" i="31"/>
  <c r="ELV12" i="31"/>
  <c r="ELW12" i="31"/>
  <c r="ELS12" i="31"/>
  <c r="ELR12" i="31"/>
  <c r="ELP12" i="31"/>
  <c r="ELQ12" i="31"/>
  <c r="ELN12" i="31"/>
  <c r="ELM12" i="31"/>
  <c r="ELK12" i="31"/>
  <c r="ELL12" i="31"/>
  <c r="ELI12" i="31"/>
  <c r="ELH12" i="31"/>
  <c r="ELF12" i="31"/>
  <c r="ELG12" i="31"/>
  <c r="ELC12" i="31"/>
  <c r="ELB12" i="31"/>
  <c r="EKZ12" i="31"/>
  <c r="ELA12" i="31"/>
  <c r="EKX12" i="31"/>
  <c r="EKW12" i="31"/>
  <c r="EKU12" i="31"/>
  <c r="EKV12" i="31"/>
  <c r="EKS12" i="31"/>
  <c r="EKR12" i="31"/>
  <c r="EKP12" i="31"/>
  <c r="EKQ12" i="31"/>
  <c r="EKM12" i="31"/>
  <c r="EKL12" i="31"/>
  <c r="EKJ12" i="31"/>
  <c r="EKK12" i="31"/>
  <c r="EKH12" i="31"/>
  <c r="EKI12" i="31" s="1"/>
  <c r="EKG12" i="31"/>
  <c r="EKE12" i="31"/>
  <c r="EKF12" i="31"/>
  <c r="EKC12" i="31"/>
  <c r="EKB12" i="31"/>
  <c r="EJZ12" i="31"/>
  <c r="EKA12" i="31"/>
  <c r="EJW12" i="31"/>
  <c r="EJV12" i="31"/>
  <c r="EJT12" i="31"/>
  <c r="EJU12" i="31"/>
  <c r="EJR12" i="31"/>
  <c r="EJQ12" i="31"/>
  <c r="EJO12" i="31"/>
  <c r="EJP12" i="31"/>
  <c r="EJM12" i="31"/>
  <c r="EJL12" i="31"/>
  <c r="EJJ12" i="31"/>
  <c r="EJK12" i="31"/>
  <c r="EJG12" i="31"/>
  <c r="EJF12" i="31"/>
  <c r="EJD12" i="31"/>
  <c r="EJE12" i="31"/>
  <c r="EJB12" i="31"/>
  <c r="EJA12" i="31"/>
  <c r="EIY12" i="31"/>
  <c r="EIZ12" i="31"/>
  <c r="EIW12" i="31"/>
  <c r="EIV12" i="31"/>
  <c r="EIT12" i="31"/>
  <c r="EIU12" i="31"/>
  <c r="EIQ12" i="31"/>
  <c r="EIP12" i="31"/>
  <c r="EIN12" i="31"/>
  <c r="EIO12" i="31"/>
  <c r="EIL12" i="31"/>
  <c r="EIK12" i="31"/>
  <c r="EII12" i="31"/>
  <c r="EIJ12" i="31"/>
  <c r="EIG12" i="31"/>
  <c r="EIF12" i="31"/>
  <c r="EID12" i="31"/>
  <c r="EIE12" i="31"/>
  <c r="EIA12" i="31"/>
  <c r="EHZ12" i="31"/>
  <c r="EHX12" i="31"/>
  <c r="EHY12" i="31"/>
  <c r="EHV12" i="31"/>
  <c r="EHU12" i="31"/>
  <c r="EHS12" i="31"/>
  <c r="EHT12" i="31"/>
  <c r="EHQ12" i="31"/>
  <c r="EHP12" i="31"/>
  <c r="EHN12" i="31"/>
  <c r="EHO12" i="31"/>
  <c r="EHK12" i="31"/>
  <c r="EHJ12" i="31"/>
  <c r="EHH12" i="31"/>
  <c r="EHI12" i="31"/>
  <c r="EHF12" i="31"/>
  <c r="EHE12" i="31"/>
  <c r="EHC12" i="31"/>
  <c r="EHD12" i="31"/>
  <c r="EHA12" i="31"/>
  <c r="EGZ12" i="31"/>
  <c r="EGX12" i="31"/>
  <c r="EGY12" i="31"/>
  <c r="EGU12" i="31"/>
  <c r="EGT12" i="31"/>
  <c r="EGR12" i="31"/>
  <c r="EGS12" i="31"/>
  <c r="EGP12" i="31"/>
  <c r="EGO12" i="31"/>
  <c r="EGM12" i="31"/>
  <c r="EGN12" i="31"/>
  <c r="EGK12" i="31"/>
  <c r="EGJ12" i="31"/>
  <c r="EGH12" i="31"/>
  <c r="EGI12" i="31"/>
  <c r="EGE12" i="31"/>
  <c r="EGD12" i="31"/>
  <c r="EGB12" i="31"/>
  <c r="EGC12" i="31"/>
  <c r="EFZ12" i="31"/>
  <c r="EFY12" i="31"/>
  <c r="EFW12" i="31"/>
  <c r="EFX12" i="31"/>
  <c r="EFU12" i="31"/>
  <c r="EFT12" i="31"/>
  <c r="EFR12" i="31"/>
  <c r="EFS12" i="31"/>
  <c r="EFO12" i="31"/>
  <c r="EFN12" i="31"/>
  <c r="EFL12" i="31"/>
  <c r="EFM12" i="31"/>
  <c r="EFJ12" i="31"/>
  <c r="EFK12" i="31" s="1"/>
  <c r="EFI12" i="31"/>
  <c r="EFG12" i="31"/>
  <c r="EFH12" i="31"/>
  <c r="EFE12" i="31"/>
  <c r="EFD12" i="31"/>
  <c r="EFB12" i="31"/>
  <c r="EFC12" i="31"/>
  <c r="EEY12" i="31"/>
  <c r="EEX12" i="31"/>
  <c r="EEV12" i="31"/>
  <c r="EEW12" i="31"/>
  <c r="EET12" i="31"/>
  <c r="EES12" i="31"/>
  <c r="EEQ12" i="31"/>
  <c r="EER12" i="31"/>
  <c r="EEO12" i="31"/>
  <c r="EEN12" i="31"/>
  <c r="EEL12" i="31"/>
  <c r="EEM12" i="31"/>
  <c r="EEI12" i="31"/>
  <c r="EEH12" i="31"/>
  <c r="EEF12" i="31"/>
  <c r="EEG12" i="31"/>
  <c r="EED12" i="31"/>
  <c r="EEC12" i="31"/>
  <c r="EEA12" i="31"/>
  <c r="EEB12" i="31"/>
  <c r="EDY12" i="31"/>
  <c r="EDX12" i="31"/>
  <c r="EDV12" i="31"/>
  <c r="EDW12" i="31"/>
  <c r="EDS12" i="31"/>
  <c r="EDR12" i="31"/>
  <c r="EDP12" i="31"/>
  <c r="EDQ12" i="31"/>
  <c r="EDN12" i="31"/>
  <c r="EDM12" i="31"/>
  <c r="EDK12" i="31"/>
  <c r="EDL12" i="31"/>
  <c r="EDI12" i="31"/>
  <c r="EDH12" i="31"/>
  <c r="EDF12" i="31"/>
  <c r="EDG12" i="31"/>
  <c r="EDC12" i="31"/>
  <c r="EDB12" i="31"/>
  <c r="ECZ12" i="31"/>
  <c r="EDA12" i="31"/>
  <c r="ECX12" i="31"/>
  <c r="ECW12" i="31"/>
  <c r="ECU12" i="31"/>
  <c r="ECV12" i="31"/>
  <c r="ECS12" i="31"/>
  <c r="ECR12" i="31"/>
  <c r="ECP12" i="31"/>
  <c r="ECQ12" i="31"/>
  <c r="ECM12" i="31"/>
  <c r="ECL12" i="31"/>
  <c r="ECJ12" i="31"/>
  <c r="ECK12" i="31"/>
  <c r="ECH12" i="31"/>
  <c r="ECG12" i="31"/>
  <c r="ECE12" i="31"/>
  <c r="ECF12" i="31"/>
  <c r="ECC12" i="31"/>
  <c r="ECB12" i="31"/>
  <c r="EBZ12" i="31"/>
  <c r="ECA12" i="31"/>
  <c r="EBW12" i="31"/>
  <c r="EBV12" i="31"/>
  <c r="EBT12" i="31"/>
  <c r="EBU12" i="31"/>
  <c r="EBR12" i="31"/>
  <c r="EBQ12" i="31"/>
  <c r="EBO12" i="31"/>
  <c r="EBP12" i="31"/>
  <c r="EBM12" i="31"/>
  <c r="EBL12" i="31"/>
  <c r="EBJ12" i="31"/>
  <c r="EBK12" i="31"/>
  <c r="EBG12" i="31"/>
  <c r="EBF12" i="31"/>
  <c r="EBD12" i="31"/>
  <c r="EBE12" i="31"/>
  <c r="EBB12" i="31"/>
  <c r="EBA12" i="31"/>
  <c r="EAY12" i="31"/>
  <c r="EAZ12" i="31"/>
  <c r="EAW12" i="31"/>
  <c r="EAV12" i="31"/>
  <c r="EAT12" i="31"/>
  <c r="EAU12" i="31"/>
  <c r="EAQ12" i="31"/>
  <c r="EAP12" i="31"/>
  <c r="EAN12" i="31"/>
  <c r="EAO12" i="31"/>
  <c r="EAL12" i="31"/>
  <c r="EAK12" i="31"/>
  <c r="EAI12" i="31"/>
  <c r="EAJ12" i="31"/>
  <c r="EAG12" i="31"/>
  <c r="EAF12" i="31"/>
  <c r="EAD12" i="31"/>
  <c r="EAE12" i="31"/>
  <c r="EAA12" i="31"/>
  <c r="DZZ12" i="31"/>
  <c r="DZX12" i="31"/>
  <c r="DZY12" i="31"/>
  <c r="DZV12" i="31"/>
  <c r="DZU12" i="31"/>
  <c r="DZS12" i="31"/>
  <c r="DZT12" i="31"/>
  <c r="DZQ12" i="31"/>
  <c r="DZP12" i="31"/>
  <c r="DZN12" i="31"/>
  <c r="DZO12" i="31"/>
  <c r="DZK12" i="31"/>
  <c r="DZJ12" i="31"/>
  <c r="DZH12" i="31"/>
  <c r="DZI12" i="31"/>
  <c r="DZF12" i="31"/>
  <c r="DZE12" i="31"/>
  <c r="DZC12" i="31"/>
  <c r="DZD12" i="31"/>
  <c r="DZA12" i="31"/>
  <c r="DYZ12" i="31"/>
  <c r="DYX12" i="31"/>
  <c r="DYY12" i="31"/>
  <c r="DYU12" i="31"/>
  <c r="DYT12" i="31"/>
  <c r="DYR12" i="31"/>
  <c r="DYS12" i="31"/>
  <c r="DYP12" i="31"/>
  <c r="DYO12" i="31"/>
  <c r="DYM12" i="31"/>
  <c r="DYN12" i="31"/>
  <c r="DYK12" i="31"/>
  <c r="DYJ12" i="31"/>
  <c r="DYH12" i="31"/>
  <c r="DYI12" i="31"/>
  <c r="DYE12" i="31"/>
  <c r="DYD12" i="31"/>
  <c r="DYB12" i="31"/>
  <c r="DYC12" i="31"/>
  <c r="DXZ12" i="31"/>
  <c r="DXY12" i="31"/>
  <c r="DXW12" i="31"/>
  <c r="DXX12" i="31"/>
  <c r="DXU12" i="31"/>
  <c r="DXT12" i="31"/>
  <c r="DXR12" i="31"/>
  <c r="DXS12" i="31"/>
  <c r="DXO12" i="31"/>
  <c r="DXN12" i="31"/>
  <c r="DXL12" i="31"/>
  <c r="DXM12" i="31"/>
  <c r="DXJ12" i="31"/>
  <c r="DXI12" i="31"/>
  <c r="DXG12" i="31"/>
  <c r="DXH12" i="31"/>
  <c r="DXE12" i="31"/>
  <c r="DXD12" i="31"/>
  <c r="DXB12" i="31"/>
  <c r="DXC12" i="31"/>
  <c r="DWY12" i="31"/>
  <c r="DWX12" i="31"/>
  <c r="DWV12" i="31"/>
  <c r="DWW12" i="31"/>
  <c r="DWT12" i="31"/>
  <c r="DWS12" i="31"/>
  <c r="DWQ12" i="31"/>
  <c r="DWR12" i="31"/>
  <c r="DWO12" i="31"/>
  <c r="DWN12" i="31"/>
  <c r="DWL12" i="31"/>
  <c r="DWM12" i="31"/>
  <c r="DWI12" i="31"/>
  <c r="DWH12" i="31"/>
  <c r="DWF12" i="31"/>
  <c r="DWG12" i="31"/>
  <c r="DWD12" i="31"/>
  <c r="DWC12" i="31"/>
  <c r="DWA12" i="31"/>
  <c r="DWB12" i="31"/>
  <c r="DVY12" i="31"/>
  <c r="DVX12" i="31"/>
  <c r="DVV12" i="31"/>
  <c r="DVW12" i="31"/>
  <c r="DVS12" i="31"/>
  <c r="DVR12" i="31"/>
  <c r="DVP12" i="31"/>
  <c r="DVQ12" i="31"/>
  <c r="DVN12" i="31"/>
  <c r="DVM12" i="31"/>
  <c r="DVK12" i="31"/>
  <c r="DVL12" i="31"/>
  <c r="DVI12" i="31"/>
  <c r="DVH12" i="31"/>
  <c r="DVF12" i="31"/>
  <c r="DVG12" i="31"/>
  <c r="DVC12" i="31"/>
  <c r="DVB12" i="31"/>
  <c r="DUZ12" i="31"/>
  <c r="DVA12" i="31"/>
  <c r="DUX12" i="31"/>
  <c r="DUW12" i="31"/>
  <c r="DUU12" i="31"/>
  <c r="DUV12" i="31"/>
  <c r="DUS12" i="31"/>
  <c r="DUR12" i="31"/>
  <c r="DUP12" i="31"/>
  <c r="DUQ12" i="31"/>
  <c r="DUM12" i="31"/>
  <c r="DUL12" i="31"/>
  <c r="DUJ12" i="31"/>
  <c r="DUK12" i="31"/>
  <c r="DUH12" i="31"/>
  <c r="DUG12" i="31"/>
  <c r="DUE12" i="31"/>
  <c r="DUF12" i="31"/>
  <c r="DUC12" i="31"/>
  <c r="DUB12" i="31"/>
  <c r="DTZ12" i="31"/>
  <c r="DUA12" i="31"/>
  <c r="DTW12" i="31"/>
  <c r="DTV12" i="31"/>
  <c r="DTT12" i="31"/>
  <c r="DTU12" i="31"/>
  <c r="DTR12" i="31"/>
  <c r="DTQ12" i="31"/>
  <c r="DTO12" i="31"/>
  <c r="DTP12" i="31"/>
  <c r="DTM12" i="31"/>
  <c r="DTL12" i="31"/>
  <c r="DTJ12" i="31"/>
  <c r="DTK12" i="31"/>
  <c r="DTG12" i="31"/>
  <c r="DTF12" i="31"/>
  <c r="DTD12" i="31"/>
  <c r="DTE12" i="31"/>
  <c r="DTB12" i="31"/>
  <c r="DTA12" i="31"/>
  <c r="DSY12" i="31"/>
  <c r="DSZ12" i="31"/>
  <c r="DSW12" i="31"/>
  <c r="DSV12" i="31"/>
  <c r="DST12" i="31"/>
  <c r="DSU12" i="31"/>
  <c r="DSQ12" i="31"/>
  <c r="DSP12" i="31"/>
  <c r="DSN12" i="31"/>
  <c r="DSO12" i="31"/>
  <c r="DSL12" i="31"/>
  <c r="DSK12" i="31"/>
  <c r="DSI12" i="31"/>
  <c r="DSJ12" i="31"/>
  <c r="DSG12" i="31"/>
  <c r="DSF12" i="31"/>
  <c r="DSD12" i="31"/>
  <c r="DSE12" i="31"/>
  <c r="DSA12" i="31"/>
  <c r="DRZ12" i="31"/>
  <c r="DRX12" i="31"/>
  <c r="DRY12" i="31"/>
  <c r="DRV12" i="31"/>
  <c r="DRU12" i="31"/>
  <c r="DRS12" i="31"/>
  <c r="DRT12" i="31"/>
  <c r="DRQ12" i="31"/>
  <c r="DRP12" i="31"/>
  <c r="DRN12" i="31"/>
  <c r="DRO12" i="31"/>
  <c r="DRK12" i="31"/>
  <c r="DRJ12" i="31"/>
  <c r="DRH12" i="31"/>
  <c r="DRI12" i="31"/>
  <c r="DRF12" i="31"/>
  <c r="DRE12" i="31"/>
  <c r="DRC12" i="31"/>
  <c r="DRD12" i="31"/>
  <c r="DRA12" i="31"/>
  <c r="DQZ12" i="31"/>
  <c r="DQX12" i="31"/>
  <c r="DQY12" i="31"/>
  <c r="DQU12" i="31"/>
  <c r="DQT12" i="31"/>
  <c r="DQR12" i="31"/>
  <c r="DQS12" i="31"/>
  <c r="DQP12" i="31"/>
  <c r="DQO12" i="31"/>
  <c r="DQM12" i="31"/>
  <c r="DQN12" i="31"/>
  <c r="DQK12" i="31"/>
  <c r="DQJ12" i="31"/>
  <c r="DQH12" i="31"/>
  <c r="DQI12" i="31"/>
  <c r="DQE12" i="31"/>
  <c r="DQD12" i="31"/>
  <c r="DQB12" i="31"/>
  <c r="DQC12" i="31"/>
  <c r="DPZ12" i="31"/>
  <c r="DPY12" i="31"/>
  <c r="DPW12" i="31"/>
  <c r="DPX12" i="31"/>
  <c r="DPU12" i="31"/>
  <c r="DPT12" i="31"/>
  <c r="DPR12" i="31"/>
  <c r="DPS12" i="31"/>
  <c r="DPO12" i="31"/>
  <c r="DPN12" i="31"/>
  <c r="DPL12" i="31"/>
  <c r="DPM12" i="31"/>
  <c r="DPJ12" i="31"/>
  <c r="DPI12" i="31"/>
  <c r="DPG12" i="31"/>
  <c r="DPH12" i="31"/>
  <c r="DPE12" i="31"/>
  <c r="DPD12" i="31"/>
  <c r="DPB12" i="31"/>
  <c r="DPC12" i="31"/>
  <c r="DOY12" i="31"/>
  <c r="DOX12" i="31"/>
  <c r="DOV12" i="31"/>
  <c r="DOW12" i="31"/>
  <c r="DOT12" i="31"/>
  <c r="DOS12" i="31"/>
  <c r="DOQ12" i="31"/>
  <c r="DOR12" i="31"/>
  <c r="DOO12" i="31"/>
  <c r="DON12" i="31"/>
  <c r="DOL12" i="31"/>
  <c r="DOM12" i="31"/>
  <c r="DOI12" i="31"/>
  <c r="DOH12" i="31"/>
  <c r="DOF12" i="31"/>
  <c r="DOG12" i="31"/>
  <c r="DOD12" i="31"/>
  <c r="DOC12" i="31"/>
  <c r="DOA12" i="31"/>
  <c r="DOB12" i="31"/>
  <c r="DNY12" i="31"/>
  <c r="DNX12" i="31"/>
  <c r="DNV12" i="31"/>
  <c r="DNW12" i="31"/>
  <c r="DNS12" i="31"/>
  <c r="DNR12" i="31"/>
  <c r="DNP12" i="31"/>
  <c r="DNQ12" i="31"/>
  <c r="DNN12" i="31"/>
  <c r="DNM12" i="31"/>
  <c r="DNK12" i="31"/>
  <c r="DNL12" i="31"/>
  <c r="DNI12" i="31"/>
  <c r="DNH12" i="31"/>
  <c r="DNF12" i="31"/>
  <c r="DNG12" i="31"/>
  <c r="DNC12" i="31"/>
  <c r="DNB12" i="31"/>
  <c r="DMZ12" i="31"/>
  <c r="DNA12" i="31"/>
  <c r="DMX12" i="31"/>
  <c r="DMW12" i="31"/>
  <c r="DMU12" i="31"/>
  <c r="DMV12" i="31"/>
  <c r="DMS12" i="31"/>
  <c r="DMR12" i="31"/>
  <c r="DMP12" i="31"/>
  <c r="DMQ12" i="31"/>
  <c r="DMM12" i="31"/>
  <c r="DML12" i="31"/>
  <c r="DMJ12" i="31"/>
  <c r="DMK12" i="31"/>
  <c r="DMH12" i="31"/>
  <c r="DMG12" i="31"/>
  <c r="DME12" i="31"/>
  <c r="DMF12" i="31"/>
  <c r="DMC12" i="31"/>
  <c r="DMB12" i="31"/>
  <c r="DLZ12" i="31"/>
  <c r="DMA12" i="31"/>
  <c r="DLW12" i="31"/>
  <c r="DLV12" i="31"/>
  <c r="DLT12" i="31"/>
  <c r="DLU12" i="31"/>
  <c r="DLR12" i="31"/>
  <c r="DLQ12" i="31"/>
  <c r="DLO12" i="31"/>
  <c r="DLP12" i="31"/>
  <c r="DLM12" i="31"/>
  <c r="DLL12" i="31"/>
  <c r="DLJ12" i="31"/>
  <c r="DLK12" i="31"/>
  <c r="DLG12" i="31"/>
  <c r="DLF12" i="31"/>
  <c r="DLD12" i="31"/>
  <c r="DLE12" i="31"/>
  <c r="DLB12" i="31"/>
  <c r="DLA12" i="31"/>
  <c r="DKY12" i="31"/>
  <c r="DKZ12" i="31"/>
  <c r="DKW12" i="31"/>
  <c r="DKV12" i="31"/>
  <c r="DKT12" i="31"/>
  <c r="DKU12" i="31"/>
  <c r="DKQ12" i="31"/>
  <c r="DKP12" i="31"/>
  <c r="DKN12" i="31"/>
  <c r="DKO12" i="31"/>
  <c r="DKL12" i="31"/>
  <c r="DKK12" i="31"/>
  <c r="DKI12" i="31"/>
  <c r="DKJ12" i="31"/>
  <c r="DKG12" i="31"/>
  <c r="DKF12" i="31"/>
  <c r="DKD12" i="31"/>
  <c r="DKE12" i="31"/>
  <c r="DKA12" i="31"/>
  <c r="DJZ12" i="31"/>
  <c r="DJX12" i="31"/>
  <c r="DJY12" i="31"/>
  <c r="DJV12" i="31"/>
  <c r="DJU12" i="31"/>
  <c r="DJS12" i="31"/>
  <c r="DJT12" i="31"/>
  <c r="DJQ12" i="31"/>
  <c r="DJP12" i="31"/>
  <c r="DJN12" i="31"/>
  <c r="DJO12" i="31"/>
  <c r="DJK12" i="31"/>
  <c r="DJJ12" i="31"/>
  <c r="DJH12" i="31"/>
  <c r="DJI12" i="31"/>
  <c r="DJF12" i="31"/>
  <c r="DJE12" i="31"/>
  <c r="DJC12" i="31"/>
  <c r="DJD12" i="31"/>
  <c r="DJA12" i="31"/>
  <c r="DIZ12" i="31"/>
  <c r="DIX12" i="31"/>
  <c r="DIY12" i="31"/>
  <c r="DIU12" i="31"/>
  <c r="DIT12" i="31"/>
  <c r="DIR12" i="31"/>
  <c r="DIS12" i="31"/>
  <c r="DIP12" i="31"/>
  <c r="DIO12" i="31"/>
  <c r="DIM12" i="31"/>
  <c r="DIN12" i="31"/>
  <c r="DIK12" i="31"/>
  <c r="DIJ12" i="31"/>
  <c r="DIH12" i="31"/>
  <c r="DII12" i="31"/>
  <c r="DIE12" i="31"/>
  <c r="DID12" i="31"/>
  <c r="DIB12" i="31"/>
  <c r="DIC12" i="31"/>
  <c r="DHZ12" i="31"/>
  <c r="DHY12" i="31"/>
  <c r="DHW12" i="31"/>
  <c r="DHX12" i="31"/>
  <c r="DHU12" i="31"/>
  <c r="DHT12" i="31"/>
  <c r="DHR12" i="31"/>
  <c r="DHS12" i="31"/>
  <c r="DHO12" i="31"/>
  <c r="DHN12" i="31"/>
  <c r="DHL12" i="31"/>
  <c r="DHM12" i="31"/>
  <c r="DHJ12" i="31"/>
  <c r="DHI12" i="31"/>
  <c r="DHG12" i="31"/>
  <c r="DHH12" i="31"/>
  <c r="DHE12" i="31"/>
  <c r="DHD12" i="31"/>
  <c r="DHB12" i="31"/>
  <c r="DHC12" i="31"/>
  <c r="DGY12" i="31"/>
  <c r="DGX12" i="31"/>
  <c r="DGV12" i="31"/>
  <c r="DGW12" i="31"/>
  <c r="DGT12" i="31"/>
  <c r="DGU12" i="31" s="1"/>
  <c r="DGS12" i="31"/>
  <c r="DGQ12" i="31"/>
  <c r="DGR12" i="31"/>
  <c r="DGO12" i="31"/>
  <c r="DGN12" i="31"/>
  <c r="DGL12" i="31"/>
  <c r="DGM12" i="31"/>
  <c r="DGI12" i="31"/>
  <c r="DGH12" i="31"/>
  <c r="DGF12" i="31"/>
  <c r="DGG12" i="31"/>
  <c r="DGD12" i="31"/>
  <c r="DGC12" i="31"/>
  <c r="DGA12" i="31"/>
  <c r="DGB12" i="31"/>
  <c r="DFY12" i="31"/>
  <c r="DFX12" i="31"/>
  <c r="DFV12" i="31"/>
  <c r="DFW12" i="31"/>
  <c r="DFS12" i="31"/>
  <c r="DFR12" i="31"/>
  <c r="DFP12" i="31"/>
  <c r="DFQ12" i="31"/>
  <c r="DFN12" i="31"/>
  <c r="DFM12" i="31"/>
  <c r="DFK12" i="31"/>
  <c r="DFL12" i="31"/>
  <c r="DFI12" i="31"/>
  <c r="DFH12" i="31"/>
  <c r="DFF12" i="31"/>
  <c r="DFG12" i="31"/>
  <c r="DFC12" i="31"/>
  <c r="DFB12" i="31"/>
  <c r="DEZ12" i="31"/>
  <c r="DFA12" i="31"/>
  <c r="DEX12" i="31"/>
  <c r="DEW12" i="31"/>
  <c r="DEU12" i="31"/>
  <c r="DEV12" i="31"/>
  <c r="DES12" i="31"/>
  <c r="DER12" i="31"/>
  <c r="DEP12" i="31"/>
  <c r="DEQ12" i="31"/>
  <c r="DEM12" i="31"/>
  <c r="DEL12" i="31"/>
  <c r="DEJ12" i="31"/>
  <c r="DEK12" i="31"/>
  <c r="DEH12" i="31"/>
  <c r="DEG12" i="31"/>
  <c r="DEE12" i="31"/>
  <c r="DEF12" i="31"/>
  <c r="DEC12" i="31"/>
  <c r="DEB12" i="31"/>
  <c r="DDZ12" i="31"/>
  <c r="DEA12" i="31"/>
  <c r="DDW12" i="31"/>
  <c r="DDV12" i="31"/>
  <c r="DDT12" i="31"/>
  <c r="DDU12" i="31"/>
  <c r="DDR12" i="31"/>
  <c r="DDQ12" i="31"/>
  <c r="DDO12" i="31"/>
  <c r="DDP12" i="31"/>
  <c r="DDM12" i="31"/>
  <c r="DDL12" i="31"/>
  <c r="DDJ12" i="31"/>
  <c r="DDK12" i="31"/>
  <c r="DDG12" i="31"/>
  <c r="DDF12" i="31"/>
  <c r="DDD12" i="31"/>
  <c r="DDE12" i="31"/>
  <c r="DDB12" i="31"/>
  <c r="DDA12" i="31"/>
  <c r="DCY12" i="31"/>
  <c r="DCZ12" i="31"/>
  <c r="DCW12" i="31"/>
  <c r="DCV12" i="31"/>
  <c r="DCT12" i="31"/>
  <c r="DCU12" i="31"/>
  <c r="DCQ12" i="31"/>
  <c r="DCP12" i="31"/>
  <c r="DCN12" i="31"/>
  <c r="DCO12" i="31"/>
  <c r="DCL12" i="31"/>
  <c r="DCK12" i="31"/>
  <c r="DCI12" i="31"/>
  <c r="DCJ12" i="31"/>
  <c r="DCG12" i="31"/>
  <c r="DCF12" i="31"/>
  <c r="DCD12" i="31"/>
  <c r="DCE12" i="31"/>
  <c r="DCA12" i="31"/>
  <c r="DBZ12" i="31"/>
  <c r="DBX12" i="31"/>
  <c r="DBY12" i="31"/>
  <c r="DBV12" i="31"/>
  <c r="DBU12" i="31"/>
  <c r="DBS12" i="31"/>
  <c r="DBT12" i="31"/>
  <c r="DBQ12" i="31"/>
  <c r="DBP12" i="31"/>
  <c r="DBN12" i="31"/>
  <c r="DBO12" i="31"/>
  <c r="DBK12" i="31"/>
  <c r="DBJ12" i="31"/>
  <c r="DBH12" i="31"/>
  <c r="DBI12" i="31"/>
  <c r="DBF12" i="31"/>
  <c r="DBE12" i="31"/>
  <c r="DBC12" i="31"/>
  <c r="DBD12" i="31"/>
  <c r="DBA12" i="31"/>
  <c r="DAZ12" i="31"/>
  <c r="DAX12" i="31"/>
  <c r="DAY12" i="31"/>
  <c r="DAU12" i="31"/>
  <c r="DAT12" i="31"/>
  <c r="DAR12" i="31"/>
  <c r="DAS12" i="31"/>
  <c r="DAP12" i="31"/>
  <c r="DAO12" i="31"/>
  <c r="DAM12" i="31"/>
  <c r="DAN12" i="31"/>
  <c r="DAK12" i="31"/>
  <c r="DAJ12" i="31"/>
  <c r="DAH12" i="31"/>
  <c r="DAI12" i="31"/>
  <c r="DAE12" i="31"/>
  <c r="DAF12" i="31" s="1"/>
  <c r="DAD12" i="31"/>
  <c r="DAB12" i="31"/>
  <c r="DAC12" i="31"/>
  <c r="CZZ12" i="31"/>
  <c r="CZY12" i="31"/>
  <c r="CZW12" i="31"/>
  <c r="CZX12" i="31"/>
  <c r="CZU12" i="31"/>
  <c r="CZT12" i="31"/>
  <c r="CZR12" i="31"/>
  <c r="CZS12" i="31"/>
  <c r="CZO12" i="31"/>
  <c r="CZN12" i="31"/>
  <c r="CZL12" i="31"/>
  <c r="CZM12" i="31"/>
  <c r="CZJ12" i="31"/>
  <c r="CZI12" i="31"/>
  <c r="CZG12" i="31"/>
  <c r="CZH12" i="31"/>
  <c r="CZE12" i="31"/>
  <c r="CZD12" i="31"/>
  <c r="CZB12" i="31"/>
  <c r="CZC12" i="31"/>
  <c r="CYY12" i="31"/>
  <c r="CYX12" i="31"/>
  <c r="CYV12" i="31"/>
  <c r="CYW12" i="31"/>
  <c r="CYT12" i="31"/>
  <c r="CYS12" i="31"/>
  <c r="CYR12" i="31"/>
  <c r="CYQ12" i="31"/>
  <c r="CYO12" i="31"/>
  <c r="CYN12" i="31"/>
  <c r="CYM12" i="31"/>
  <c r="CYL12" i="31"/>
  <c r="CYI12" i="31"/>
  <c r="CYH12" i="31"/>
  <c r="CYF12" i="31"/>
  <c r="CYG12" i="31"/>
  <c r="CYD12" i="31"/>
  <c r="CYC12" i="31"/>
  <c r="CYA12" i="31"/>
  <c r="CYB12" i="31"/>
  <c r="CXY12" i="31"/>
  <c r="CXX12" i="31"/>
  <c r="CXV12" i="31"/>
  <c r="CXW12" i="31"/>
  <c r="CXS12" i="31"/>
  <c r="CXR12" i="31"/>
  <c r="CXP12" i="31"/>
  <c r="CXQ12" i="31"/>
  <c r="CXN12" i="31"/>
  <c r="CXM12" i="31"/>
  <c r="CXK12" i="31"/>
  <c r="CXL12" i="31"/>
  <c r="CXI12" i="31"/>
  <c r="CXH12" i="31"/>
  <c r="CXF12" i="31"/>
  <c r="CXG12" i="31"/>
  <c r="CXC12" i="31"/>
  <c r="CXB12" i="31"/>
  <c r="CWZ12" i="31"/>
  <c r="CXA12" i="31"/>
  <c r="CWX12" i="31"/>
  <c r="CWW12" i="31"/>
  <c r="CWU12" i="31"/>
  <c r="CWV12" i="31"/>
  <c r="CWS12" i="31"/>
  <c r="CWR12" i="31"/>
  <c r="CWP12" i="31"/>
  <c r="CWQ12" i="31"/>
  <c r="CWM12" i="31"/>
  <c r="CWL12" i="31"/>
  <c r="CWJ12" i="31"/>
  <c r="CWK12" i="31"/>
  <c r="CWH12" i="31"/>
  <c r="CWG12" i="31"/>
  <c r="CWE12" i="31"/>
  <c r="CWF12" i="31"/>
  <c r="CWC12" i="31"/>
  <c r="CWB12" i="31"/>
  <c r="CVZ12" i="31"/>
  <c r="CWA12" i="31"/>
  <c r="CVW12" i="31"/>
  <c r="CVV12" i="31"/>
  <c r="CVT12" i="31"/>
  <c r="CVU12" i="31"/>
  <c r="CVR12" i="31"/>
  <c r="CVQ12" i="31"/>
  <c r="CVO12" i="31"/>
  <c r="CVP12" i="31"/>
  <c r="CVM12" i="31"/>
  <c r="CVL12" i="31"/>
  <c r="CVK12" i="31"/>
  <c r="CVJ12" i="31"/>
  <c r="CVG12" i="31"/>
  <c r="CVF12" i="31"/>
  <c r="CVD12" i="31"/>
  <c r="CVE12" i="31"/>
  <c r="CVB12" i="31"/>
  <c r="CVA12" i="31"/>
  <c r="CUY12" i="31"/>
  <c r="CUZ12" i="31"/>
  <c r="CUW12" i="31"/>
  <c r="CUV12" i="31"/>
  <c r="CUT12" i="31"/>
  <c r="CUU12" i="31"/>
  <c r="CUQ12" i="31"/>
  <c r="CUP12" i="31"/>
  <c r="CUN12" i="31"/>
  <c r="CUO12" i="31"/>
  <c r="CUL12" i="31"/>
  <c r="CUK12" i="31"/>
  <c r="CUI12" i="31"/>
  <c r="CUJ12" i="31"/>
  <c r="CUG12" i="31"/>
  <c r="CUF12" i="31"/>
  <c r="CUD12" i="31"/>
  <c r="CUE12" i="31"/>
  <c r="CUA12" i="31"/>
  <c r="CTZ12" i="31"/>
  <c r="CTX12" i="31"/>
  <c r="CTY12" i="31"/>
  <c r="CTV12" i="31"/>
  <c r="CTU12" i="31"/>
  <c r="CTS12" i="31"/>
  <c r="CTT12" i="31"/>
  <c r="CTQ12" i="31"/>
  <c r="CTP12" i="31"/>
  <c r="CTN12" i="31"/>
  <c r="CTO12" i="31"/>
  <c r="CTK12" i="31"/>
  <c r="CTJ12" i="31"/>
  <c r="CTH12" i="31"/>
  <c r="CTI12" i="31"/>
  <c r="CTF12" i="31"/>
  <c r="CTE12" i="31"/>
  <c r="CTC12" i="31"/>
  <c r="CTD12" i="31"/>
  <c r="CTA12" i="31"/>
  <c r="CSZ12" i="31"/>
  <c r="CSX12" i="31"/>
  <c r="CSY12" i="31"/>
  <c r="CSU12" i="31"/>
  <c r="CST12" i="31"/>
  <c r="CSR12" i="31"/>
  <c r="CSS12" i="31"/>
  <c r="CSP12" i="31"/>
  <c r="CSO12" i="31"/>
  <c r="CSM12" i="31"/>
  <c r="CSN12" i="31"/>
  <c r="CSK12" i="31"/>
  <c r="CSJ12" i="31"/>
  <c r="CSH12" i="31"/>
  <c r="CSI12" i="31"/>
  <c r="CSE12" i="31"/>
  <c r="CSD12" i="31"/>
  <c r="CSB12" i="31"/>
  <c r="CSC12" i="31"/>
  <c r="CRZ12" i="31"/>
  <c r="CRY12" i="31"/>
  <c r="CRW12" i="31"/>
  <c r="CRX12" i="31"/>
  <c r="CRU12" i="31"/>
  <c r="CRT12" i="31"/>
  <c r="CRS12" i="31"/>
  <c r="CRR12" i="31"/>
  <c r="CRO12" i="31"/>
  <c r="CRN12" i="31"/>
  <c r="CRL12" i="31"/>
  <c r="CRM12" i="31"/>
  <c r="CRJ12" i="31"/>
  <c r="CRI12" i="31"/>
  <c r="CRG12" i="31"/>
  <c r="CRH12" i="31"/>
  <c r="CRE12" i="31"/>
  <c r="CRD12" i="31"/>
  <c r="CRB12" i="31"/>
  <c r="CRC12" i="31"/>
  <c r="CQY12" i="31"/>
  <c r="CQX12" i="31"/>
  <c r="CQV12" i="31"/>
  <c r="CQW12" i="31"/>
  <c r="CQT12" i="31"/>
  <c r="CQS12" i="31"/>
  <c r="CQQ12" i="31"/>
  <c r="CQR12" i="31"/>
  <c r="CQO12" i="31"/>
  <c r="CQN12" i="31"/>
  <c r="CQL12" i="31"/>
  <c r="CQM12" i="31"/>
  <c r="CQI12" i="31"/>
  <c r="CQH12" i="31"/>
  <c r="CQF12" i="31"/>
  <c r="CQG12" i="31"/>
  <c r="CQD12" i="31"/>
  <c r="CQC12" i="31"/>
  <c r="CQA12" i="31"/>
  <c r="CQB12" i="31"/>
  <c r="CPY12" i="31"/>
  <c r="CPX12" i="31"/>
  <c r="CPV12" i="31"/>
  <c r="CPW12" i="31"/>
  <c r="CPS12" i="31"/>
  <c r="CPR12" i="31"/>
  <c r="CPP12" i="31"/>
  <c r="CPQ12" i="31"/>
  <c r="CPN12" i="31"/>
  <c r="CPM12" i="31"/>
  <c r="CPK12" i="31"/>
  <c r="CPL12" i="31"/>
  <c r="CPI12" i="31"/>
  <c r="CPH12" i="31"/>
  <c r="CPF12" i="31"/>
  <c r="CPG12" i="31"/>
  <c r="CPC12" i="31"/>
  <c r="CPB12" i="31"/>
  <c r="COZ12" i="31"/>
  <c r="CPA12" i="31"/>
  <c r="COX12" i="31"/>
  <c r="COW12" i="31"/>
  <c r="COU12" i="31"/>
  <c r="COV12" i="31"/>
  <c r="COS12" i="31"/>
  <c r="COR12" i="31"/>
  <c r="COP12" i="31"/>
  <c r="COQ12" i="31"/>
  <c r="COM12" i="31"/>
  <c r="COL12" i="31"/>
  <c r="COJ12" i="31"/>
  <c r="COK12" i="31"/>
  <c r="COH12" i="31"/>
  <c r="COG12" i="31"/>
  <c r="COE12" i="31"/>
  <c r="COF12" i="31"/>
  <c r="COC12" i="31"/>
  <c r="COB12" i="31"/>
  <c r="CNZ12" i="31"/>
  <c r="COA12" i="31"/>
  <c r="CNW12" i="31"/>
  <c r="CNV12" i="31"/>
  <c r="CNT12" i="31"/>
  <c r="CNU12" i="31"/>
  <c r="CNR12" i="31"/>
  <c r="CNQ12" i="31"/>
  <c r="CNO12" i="31"/>
  <c r="CNP12" i="31"/>
  <c r="CNM12" i="31"/>
  <c r="CNL12" i="31"/>
  <c r="CNJ12" i="31"/>
  <c r="CNK12" i="31"/>
  <c r="CNG12" i="31"/>
  <c r="CNF12" i="31"/>
  <c r="CND12" i="31"/>
  <c r="CNE12" i="31"/>
  <c r="CNB12" i="31"/>
  <c r="CNA12" i="31"/>
  <c r="CMY12" i="31"/>
  <c r="CMZ12" i="31"/>
  <c r="CMW12" i="31"/>
  <c r="CMV12" i="31"/>
  <c r="CMT12" i="31"/>
  <c r="CMU12" i="31"/>
  <c r="CMQ12" i="31"/>
  <c r="CMP12" i="31"/>
  <c r="CMN12" i="31"/>
  <c r="CMO12" i="31"/>
  <c r="CML12" i="31"/>
  <c r="CMK12" i="31"/>
  <c r="CMI12" i="31"/>
  <c r="CMJ12" i="31"/>
  <c r="CMG12" i="31"/>
  <c r="CMH12" i="31" s="1"/>
  <c r="CMF12" i="31"/>
  <c r="CMD12" i="31"/>
  <c r="CME12" i="31"/>
  <c r="CMA12" i="31"/>
  <c r="CLZ12" i="31"/>
  <c r="CLX12" i="31"/>
  <c r="CLY12" i="31"/>
  <c r="CLV12" i="31"/>
  <c r="CLU12" i="31"/>
  <c r="CLS12" i="31"/>
  <c r="CLT12" i="31"/>
  <c r="CLQ12" i="31"/>
  <c r="CLP12" i="31"/>
  <c r="CLN12" i="31"/>
  <c r="CLO12" i="31"/>
  <c r="CLK12" i="31"/>
  <c r="CLJ12" i="31"/>
  <c r="CLH12" i="31"/>
  <c r="CLI12" i="31"/>
  <c r="CLF12" i="31"/>
  <c r="CLE12" i="31"/>
  <c r="CLC12" i="31"/>
  <c r="CLD12" i="31"/>
  <c r="CLA12" i="31"/>
  <c r="CKZ12" i="31"/>
  <c r="CKX12" i="31"/>
  <c r="CKY12" i="31"/>
  <c r="CKU12" i="31"/>
  <c r="CKT12" i="31"/>
  <c r="CKR12" i="31"/>
  <c r="CKS12" i="31"/>
  <c r="CKP12" i="31"/>
  <c r="CKO12" i="31"/>
  <c r="CKM12" i="31"/>
  <c r="CKN12" i="31"/>
  <c r="CKK12" i="31"/>
  <c r="CKJ12" i="31"/>
  <c r="CKH12" i="31"/>
  <c r="CKI12" i="31"/>
  <c r="CKE12" i="31"/>
  <c r="CKD12" i="31"/>
  <c r="CKB12" i="31"/>
  <c r="CKC12" i="31"/>
  <c r="CJZ12" i="31"/>
  <c r="CJY12" i="31"/>
  <c r="CJW12" i="31"/>
  <c r="CJX12" i="31"/>
  <c r="CJU12" i="31"/>
  <c r="CJT12" i="31"/>
  <c r="CJR12" i="31"/>
  <c r="CJS12" i="31"/>
  <c r="CJO12" i="31"/>
  <c r="CJN12" i="31"/>
  <c r="CJL12" i="31"/>
  <c r="CJM12" i="31"/>
  <c r="CJJ12" i="31"/>
  <c r="CJI12" i="31"/>
  <c r="CJG12" i="31"/>
  <c r="CJH12" i="31"/>
  <c r="CJE12" i="31"/>
  <c r="CJD12" i="31"/>
  <c r="CJB12" i="31"/>
  <c r="CJC12" i="31"/>
  <c r="CIY12" i="31"/>
  <c r="CIX12" i="31"/>
  <c r="CIV12" i="31"/>
  <c r="CIW12" i="31"/>
  <c r="CIT12" i="31"/>
  <c r="CIS12" i="31"/>
  <c r="CIQ12" i="31"/>
  <c r="CIR12" i="31"/>
  <c r="CIO12" i="31"/>
  <c r="CIN12" i="31"/>
  <c r="CIM12" i="31"/>
  <c r="CIL12" i="31"/>
  <c r="CII12" i="31"/>
  <c r="CIH12" i="31"/>
  <c r="CIF12" i="31"/>
  <c r="CIG12" i="31"/>
  <c r="CID12" i="31"/>
  <c r="CIC12" i="31"/>
  <c r="CIA12" i="31"/>
  <c r="CIB12" i="31"/>
  <c r="CHY12" i="31"/>
  <c r="CHX12" i="31"/>
  <c r="CHV12" i="31"/>
  <c r="CHW12" i="31"/>
  <c r="CHS12" i="31"/>
  <c r="CHR12" i="31"/>
  <c r="CHP12" i="31"/>
  <c r="CHQ12" i="31"/>
  <c r="CHN12" i="31"/>
  <c r="CHM12" i="31"/>
  <c r="CHK12" i="31"/>
  <c r="CHL12" i="31"/>
  <c r="CHI12" i="31"/>
  <c r="CHH12" i="31"/>
  <c r="CHF12" i="31"/>
  <c r="CHG12" i="31"/>
  <c r="CHC12" i="31"/>
  <c r="CHB12" i="31"/>
  <c r="CGZ12" i="31"/>
  <c r="CHA12" i="31"/>
  <c r="CGX12" i="31"/>
  <c r="CGW12" i="31"/>
  <c r="CGU12" i="31"/>
  <c r="CGV12" i="31"/>
  <c r="CGS12" i="31"/>
  <c r="CGR12" i="31"/>
  <c r="CGP12" i="31"/>
  <c r="CGQ12" i="31"/>
  <c r="CGM12" i="31"/>
  <c r="CGL12" i="31"/>
  <c r="CGJ12" i="31"/>
  <c r="CGK12" i="31"/>
  <c r="CGH12" i="31"/>
  <c r="CGG12" i="31"/>
  <c r="CGE12" i="31"/>
  <c r="CGF12" i="31"/>
  <c r="CGC12" i="31"/>
  <c r="CGB12" i="31"/>
  <c r="CFZ12" i="31"/>
  <c r="CGA12" i="31"/>
  <c r="CFW12" i="31"/>
  <c r="CFV12" i="31"/>
  <c r="CFT12" i="31"/>
  <c r="CFU12" i="31"/>
  <c r="CFR12" i="31"/>
  <c r="CFQ12" i="31"/>
  <c r="CFO12" i="31"/>
  <c r="CFP12" i="31"/>
  <c r="CFM12" i="31"/>
  <c r="CFL12" i="31"/>
  <c r="CFK12" i="31"/>
  <c r="CFJ12" i="31"/>
  <c r="CFG12" i="31"/>
  <c r="CFF12" i="31"/>
  <c r="CFD12" i="31"/>
  <c r="CFE12" i="31"/>
  <c r="CFB12" i="31"/>
  <c r="CFA12" i="31"/>
  <c r="CEY12" i="31"/>
  <c r="CEZ12" i="31"/>
  <c r="CEW12" i="31"/>
  <c r="CEV12" i="31"/>
  <c r="CET12" i="31"/>
  <c r="CEU12" i="31"/>
  <c r="CEQ12" i="31"/>
  <c r="CEP12" i="31"/>
  <c r="CEN12" i="31"/>
  <c r="CEO12" i="31"/>
  <c r="CEL12" i="31"/>
  <c r="CEK12" i="31"/>
  <c r="CEI12" i="31"/>
  <c r="CEJ12" i="31"/>
  <c r="CEG12" i="31"/>
  <c r="CEF12" i="31"/>
  <c r="CED12" i="31"/>
  <c r="CEE12" i="31"/>
  <c r="CEA12" i="31"/>
  <c r="CDZ12" i="31"/>
  <c r="CDX12" i="31"/>
  <c r="CDY12" i="31"/>
  <c r="CDV12" i="31"/>
  <c r="CDU12" i="31"/>
  <c r="CDS12" i="31"/>
  <c r="CDT12" i="31"/>
  <c r="CDQ12" i="31"/>
  <c r="CDP12" i="31"/>
  <c r="CDN12" i="31"/>
  <c r="CDO12" i="31"/>
  <c r="CDK12" i="31"/>
  <c r="CDJ12" i="31"/>
  <c r="CDH12" i="31"/>
  <c r="CDI12" i="31"/>
  <c r="CDF12" i="31"/>
  <c r="CDE12" i="31"/>
  <c r="CDC12" i="31"/>
  <c r="CDD12" i="31"/>
  <c r="CDA12" i="31"/>
  <c r="CCZ12" i="31"/>
  <c r="CCX12" i="31"/>
  <c r="CCY12" i="31"/>
  <c r="CCU12" i="31"/>
  <c r="CCT12" i="31"/>
  <c r="CCS12" i="31"/>
  <c r="CCR12" i="31"/>
  <c r="CCP12" i="31"/>
  <c r="CCO12" i="31"/>
  <c r="CCM12" i="31"/>
  <c r="CCN12" i="31"/>
  <c r="CCK12" i="31"/>
  <c r="CCJ12" i="31"/>
  <c r="CCH12" i="31"/>
  <c r="CCI12" i="31"/>
  <c r="CCE12" i="31"/>
  <c r="CCD12" i="31"/>
  <c r="CCB12" i="31"/>
  <c r="CCC12" i="31"/>
  <c r="CBZ12" i="31"/>
  <c r="CBY12" i="31"/>
  <c r="CBW12" i="31"/>
  <c r="CBX12" i="31"/>
  <c r="CBU12" i="31"/>
  <c r="CBT12" i="31"/>
  <c r="CBR12" i="31"/>
  <c r="CBS12" i="31"/>
  <c r="CBO12" i="31"/>
  <c r="CBN12" i="31"/>
  <c r="CBL12" i="31"/>
  <c r="CBM12" i="31"/>
  <c r="CBJ12" i="31"/>
  <c r="CBI12" i="31"/>
  <c r="CBG12" i="31"/>
  <c r="CBH12" i="31"/>
  <c r="CBE12" i="31"/>
  <c r="CBD12" i="31"/>
  <c r="CBB12" i="31"/>
  <c r="CBC12" i="31"/>
  <c r="CAY12" i="31"/>
  <c r="CAX12" i="31"/>
  <c r="CAV12" i="31"/>
  <c r="CAW12" i="31"/>
  <c r="CAT12" i="31"/>
  <c r="CAS12" i="31"/>
  <c r="CAQ12" i="31"/>
  <c r="CAR12" i="31"/>
  <c r="CAO12" i="31"/>
  <c r="CAN12" i="31"/>
  <c r="CAM12" i="31"/>
  <c r="CAL12" i="31"/>
  <c r="CAI12" i="31"/>
  <c r="CAH12" i="31"/>
  <c r="CAF12" i="31"/>
  <c r="CAG12" i="31"/>
  <c r="CAD12" i="31"/>
  <c r="CAC12" i="31"/>
  <c r="CAA12" i="31"/>
  <c r="CAB12" i="31"/>
  <c r="BZY12" i="31"/>
  <c r="BZX12" i="31"/>
  <c r="BZV12" i="31"/>
  <c r="BZW12" i="31"/>
  <c r="BZS12" i="31"/>
  <c r="BZR12" i="31"/>
  <c r="BZP12" i="31"/>
  <c r="BZQ12" i="31"/>
  <c r="BZN12" i="31"/>
  <c r="BZM12" i="31"/>
  <c r="BZK12" i="31"/>
  <c r="BZL12" i="31"/>
  <c r="BZI12" i="31"/>
  <c r="BZH12" i="31"/>
  <c r="BZF12" i="31"/>
  <c r="BZG12" i="31"/>
  <c r="BZC12" i="31"/>
  <c r="BZB12" i="31"/>
  <c r="BYZ12" i="31"/>
  <c r="BZA12" i="31"/>
  <c r="BYX12" i="31"/>
  <c r="BYW12" i="31"/>
  <c r="BYU12" i="31"/>
  <c r="BYV12" i="31"/>
  <c r="BYS12" i="31"/>
  <c r="BYR12" i="31"/>
  <c r="BYP12" i="31"/>
  <c r="BYQ12" i="31"/>
  <c r="BYM12" i="31"/>
  <c r="BYL12" i="31"/>
  <c r="BYJ12" i="31"/>
  <c r="BYK12" i="31"/>
  <c r="BYH12" i="31"/>
  <c r="BYG12" i="31"/>
  <c r="BYE12" i="31"/>
  <c r="BYF12" i="31"/>
  <c r="BYC12" i="31"/>
  <c r="BYB12" i="31"/>
  <c r="BXZ12" i="31"/>
  <c r="BYA12" i="31"/>
  <c r="BXW12" i="31"/>
  <c r="BXV12" i="31"/>
  <c r="BXT12" i="31"/>
  <c r="BXU12" i="31"/>
  <c r="BXR12" i="31"/>
  <c r="BXQ12" i="31"/>
  <c r="BXO12" i="31"/>
  <c r="BXP12" i="31"/>
  <c r="BXM12" i="31"/>
  <c r="BXL12" i="31"/>
  <c r="BXJ12" i="31"/>
  <c r="BXK12" i="31"/>
  <c r="BXG12" i="31"/>
  <c r="BXF12" i="31"/>
  <c r="BXE12" i="31"/>
  <c r="BXD12" i="31"/>
  <c r="BXB12" i="31"/>
  <c r="BXA12" i="31"/>
  <c r="BWY12" i="31"/>
  <c r="BWZ12" i="31"/>
  <c r="BWW12" i="31"/>
  <c r="BWV12" i="31"/>
  <c r="BWT12" i="31"/>
  <c r="BWU12" i="31"/>
  <c r="BWQ12" i="31"/>
  <c r="BWP12" i="31"/>
  <c r="BWN12" i="31"/>
  <c r="BWO12" i="31"/>
  <c r="BWL12" i="31"/>
  <c r="BWK12" i="31"/>
  <c r="BWI12" i="31"/>
  <c r="BWJ12" i="31"/>
  <c r="BWG12" i="31"/>
  <c r="BWF12" i="31"/>
  <c r="BWD12" i="31"/>
  <c r="BWE12" i="31"/>
  <c r="BWA12" i="31"/>
  <c r="BVZ12" i="31"/>
  <c r="BVX12" i="31"/>
  <c r="BVY12" i="31"/>
  <c r="BVV12" i="31"/>
  <c r="BVU12" i="31"/>
  <c r="BVS12" i="31"/>
  <c r="BVT12" i="31"/>
  <c r="BVQ12" i="31"/>
  <c r="BVP12" i="31"/>
  <c r="BVN12" i="31"/>
  <c r="BVO12" i="31"/>
  <c r="BVK12" i="31"/>
  <c r="BVJ12" i="31"/>
  <c r="BVH12" i="31"/>
  <c r="BVI12" i="31"/>
  <c r="BVF12" i="31"/>
  <c r="BVE12" i="31"/>
  <c r="BVC12" i="31"/>
  <c r="BVD12" i="31"/>
  <c r="BVA12" i="31"/>
  <c r="BUZ12" i="31"/>
  <c r="BUX12" i="31"/>
  <c r="BUY12" i="31"/>
  <c r="BUU12" i="31"/>
  <c r="BUT12" i="31"/>
  <c r="BUR12" i="31"/>
  <c r="BUS12" i="31"/>
  <c r="BUP12" i="31"/>
  <c r="BUO12" i="31"/>
  <c r="BUM12" i="31"/>
  <c r="BUN12" i="31"/>
  <c r="BUK12" i="31"/>
  <c r="BUJ12" i="31"/>
  <c r="BUH12" i="31"/>
  <c r="BUI12" i="31"/>
  <c r="BUE12" i="31"/>
  <c r="BUD12" i="31"/>
  <c r="BUB12" i="31"/>
  <c r="BUC12" i="31"/>
  <c r="BTZ12" i="31"/>
  <c r="BTY12" i="31"/>
  <c r="BTW12" i="31"/>
  <c r="BTX12" i="31"/>
  <c r="BTU12" i="31"/>
  <c r="BTT12" i="31"/>
  <c r="BTR12" i="31"/>
  <c r="BTS12" i="31"/>
  <c r="BTO12" i="31"/>
  <c r="BTN12" i="31"/>
  <c r="BTL12" i="31"/>
  <c r="BTM12" i="31"/>
  <c r="BTJ12" i="31"/>
  <c r="BTI12" i="31"/>
  <c r="BTG12" i="31"/>
  <c r="BTH12" i="31"/>
  <c r="BTE12" i="31"/>
  <c r="BTD12" i="31"/>
  <c r="BTB12" i="31"/>
  <c r="BTC12" i="31"/>
  <c r="BSY12" i="31"/>
  <c r="BSX12" i="31"/>
  <c r="BSV12" i="31"/>
  <c r="BSW12" i="31"/>
  <c r="BST12" i="31"/>
  <c r="BSS12" i="31"/>
  <c r="BSQ12" i="31"/>
  <c r="BSR12" i="31"/>
  <c r="BSO12" i="31"/>
  <c r="BSN12" i="31"/>
  <c r="BSL12" i="31"/>
  <c r="BSM12" i="31"/>
  <c r="BSI12" i="31"/>
  <c r="BSH12" i="31"/>
  <c r="BSF12" i="31"/>
  <c r="BSG12" i="31"/>
  <c r="BSD12" i="31"/>
  <c r="BSC12" i="31"/>
  <c r="BSB12" i="31"/>
  <c r="BSA12" i="31"/>
  <c r="BRY12" i="31"/>
  <c r="BRX12" i="31"/>
  <c r="BRV12" i="31"/>
  <c r="BRW12" i="31"/>
  <c r="BRS12" i="31"/>
  <c r="BRR12" i="31"/>
  <c r="BRP12" i="31"/>
  <c r="BRQ12" i="31"/>
  <c r="BRN12" i="31"/>
  <c r="BRM12" i="31"/>
  <c r="BRK12" i="31"/>
  <c r="BRL12" i="31"/>
  <c r="BRI12" i="31"/>
  <c r="BRH12" i="31"/>
  <c r="BRF12" i="31"/>
  <c r="BRG12" i="31"/>
  <c r="BRC12" i="31"/>
  <c r="BRB12" i="31"/>
  <c r="BQZ12" i="31"/>
  <c r="BRA12" i="31"/>
  <c r="BQX12" i="31"/>
  <c r="BQW12" i="31"/>
  <c r="BQU12" i="31"/>
  <c r="BQV12" i="31"/>
  <c r="BQS12" i="31"/>
  <c r="BQR12" i="31"/>
  <c r="BQP12" i="31"/>
  <c r="BQQ12" i="31"/>
  <c r="BQM12" i="31"/>
  <c r="BQL12" i="31"/>
  <c r="BQJ12" i="31"/>
  <c r="BQK12" i="31"/>
  <c r="BQH12" i="31"/>
  <c r="BQG12" i="31"/>
  <c r="BQE12" i="31"/>
  <c r="BQF12" i="31"/>
  <c r="BQC12" i="31"/>
  <c r="BQB12" i="31"/>
  <c r="BPZ12" i="31"/>
  <c r="BQA12" i="31"/>
  <c r="BPW12" i="31"/>
  <c r="BPV12" i="31"/>
  <c r="BPT12" i="31"/>
  <c r="BPU12" i="31"/>
  <c r="BPR12" i="31"/>
  <c r="BPQ12" i="31"/>
  <c r="BPO12" i="31"/>
  <c r="BPP12" i="31"/>
  <c r="BPM12" i="31"/>
  <c r="BPL12" i="31"/>
  <c r="BPJ12" i="31"/>
  <c r="BPK12" i="31"/>
  <c r="BPG12" i="31"/>
  <c r="BPF12" i="31"/>
  <c r="BPD12" i="31"/>
  <c r="BPE12" i="31"/>
  <c r="BPB12" i="31"/>
  <c r="BPA12" i="31"/>
  <c r="BOY12" i="31"/>
  <c r="BOZ12" i="31"/>
  <c r="BOW12" i="31"/>
  <c r="BOV12" i="31"/>
  <c r="BOT12" i="31"/>
  <c r="BOU12" i="31"/>
  <c r="BOQ12" i="31"/>
  <c r="BOP12" i="31"/>
  <c r="BON12" i="31"/>
  <c r="BOO12" i="31"/>
  <c r="BOL12" i="31"/>
  <c r="BOK12" i="31"/>
  <c r="BOI12" i="31"/>
  <c r="BOJ12" i="31"/>
  <c r="BOG12" i="31"/>
  <c r="BOF12" i="31"/>
  <c r="BOD12" i="31"/>
  <c r="BOE12" i="31"/>
  <c r="BOA12" i="31"/>
  <c r="BNZ12" i="31"/>
  <c r="BNX12" i="31"/>
  <c r="BNY12" i="31"/>
  <c r="BNV12" i="31"/>
  <c r="BNU12" i="31"/>
  <c r="BNS12" i="31"/>
  <c r="BNT12" i="31"/>
  <c r="BNQ12" i="31"/>
  <c r="BNP12" i="31"/>
  <c r="BNN12" i="31"/>
  <c r="BNO12" i="31"/>
  <c r="BNK12" i="31"/>
  <c r="BNJ12" i="31"/>
  <c r="BNI12" i="31"/>
  <c r="BNH12" i="31"/>
  <c r="BNF12" i="31"/>
  <c r="BNE12" i="31"/>
  <c r="BNC12" i="31"/>
  <c r="BND12" i="31"/>
  <c r="BNA12" i="31"/>
  <c r="BMZ12" i="31"/>
  <c r="BMX12" i="31"/>
  <c r="BMY12" i="31"/>
  <c r="BMU12" i="31"/>
  <c r="BMT12" i="31"/>
  <c r="BMR12" i="31"/>
  <c r="BMS12" i="31"/>
  <c r="BMP12" i="31"/>
  <c r="BMO12" i="31"/>
  <c r="BMM12" i="31"/>
  <c r="BMN12" i="31"/>
  <c r="BMK12" i="31"/>
  <c r="BMJ12" i="31"/>
  <c r="BMH12" i="31"/>
  <c r="BMI12" i="31"/>
  <c r="BME12" i="31"/>
  <c r="BMD12" i="31"/>
  <c r="BMB12" i="31"/>
  <c r="BMC12" i="31"/>
  <c r="BLZ12" i="31"/>
  <c r="BLY12" i="31"/>
  <c r="BLW12" i="31"/>
  <c r="BLX12" i="31"/>
  <c r="BLU12" i="31"/>
  <c r="BLT12" i="31"/>
  <c r="BLR12" i="31"/>
  <c r="BLS12" i="31"/>
  <c r="BLO12" i="31"/>
  <c r="BLN12" i="31"/>
  <c r="BLL12" i="31"/>
  <c r="BLM12" i="31"/>
  <c r="BLJ12" i="31"/>
  <c r="BLI12" i="31"/>
  <c r="BLG12" i="31"/>
  <c r="BLH12" i="31"/>
  <c r="BLE12" i="31"/>
  <c r="BLD12" i="31"/>
  <c r="BLB12" i="31"/>
  <c r="BLC12" i="31"/>
  <c r="BKY12" i="31"/>
  <c r="BKX12" i="31"/>
  <c r="BKV12" i="31"/>
  <c r="BKW12" i="31"/>
  <c r="BKT12" i="31"/>
  <c r="BKS12" i="31"/>
  <c r="BKQ12" i="31"/>
  <c r="BKR12" i="31"/>
  <c r="BKO12" i="31"/>
  <c r="BKN12" i="31"/>
  <c r="BKL12" i="31"/>
  <c r="BKM12" i="31"/>
  <c r="BKI12" i="31"/>
  <c r="BKH12" i="31"/>
  <c r="BKF12" i="31"/>
  <c r="BKG12" i="31"/>
  <c r="BKD12" i="31"/>
  <c r="BKC12" i="31"/>
  <c r="BKB12" i="31"/>
  <c r="BKA12" i="31"/>
  <c r="BJY12" i="31"/>
  <c r="BJX12" i="31"/>
  <c r="BJV12" i="31"/>
  <c r="BJW12" i="31"/>
  <c r="BJS12" i="31"/>
  <c r="BJR12" i="31"/>
  <c r="BJP12" i="31"/>
  <c r="BJQ12" i="31"/>
  <c r="BJN12" i="31"/>
  <c r="BJM12" i="31"/>
  <c r="BJK12" i="31"/>
  <c r="BJL12" i="31"/>
  <c r="BJI12" i="31"/>
  <c r="BJH12" i="31"/>
  <c r="BJF12" i="31"/>
  <c r="BJG12" i="31"/>
  <c r="BJC12" i="31"/>
  <c r="BJB12" i="31"/>
  <c r="BIZ12" i="31"/>
  <c r="BJA12" i="31"/>
  <c r="BIX12" i="31"/>
  <c r="BIW12" i="31"/>
  <c r="BIU12" i="31"/>
  <c r="BIV12" i="31"/>
  <c r="BIS12" i="31"/>
  <c r="BIR12" i="31"/>
  <c r="BIP12" i="31"/>
  <c r="BIQ12" i="31"/>
  <c r="BIM12" i="31"/>
  <c r="BIL12" i="31"/>
  <c r="BIJ12" i="31"/>
  <c r="BIK12" i="31"/>
  <c r="BIH12" i="31"/>
  <c r="BIG12" i="31"/>
  <c r="BIE12" i="31"/>
  <c r="BIF12" i="31"/>
  <c r="BIC12" i="31"/>
  <c r="BIB12" i="31"/>
  <c r="BHZ12" i="31"/>
  <c r="BIA12" i="31"/>
  <c r="BHW12" i="31"/>
  <c r="BHV12" i="31"/>
  <c r="BHT12" i="31"/>
  <c r="BHU12" i="31"/>
  <c r="BHR12" i="31"/>
  <c r="BHQ12" i="31"/>
  <c r="BHO12" i="31"/>
  <c r="BHP12" i="31"/>
  <c r="BHM12" i="31"/>
  <c r="BHL12" i="31"/>
  <c r="BHJ12" i="31"/>
  <c r="BHK12" i="31"/>
  <c r="BHG12" i="31"/>
  <c r="BHF12" i="31"/>
  <c r="BHD12" i="31"/>
  <c r="BHE12" i="31"/>
  <c r="BHB12" i="31"/>
  <c r="BHC12" i="31" s="1"/>
  <c r="BHA12" i="31"/>
  <c r="BGY12" i="31"/>
  <c r="BGZ12" i="31"/>
  <c r="BGW12" i="31"/>
  <c r="BGV12" i="31"/>
  <c r="BGT12" i="31"/>
  <c r="BGU12" i="31"/>
  <c r="BGQ12" i="31"/>
  <c r="BGP12" i="31"/>
  <c r="BGN12" i="31"/>
  <c r="BGO12" i="31"/>
  <c r="BGL12" i="31"/>
  <c r="BGK12" i="31"/>
  <c r="BGI12" i="31"/>
  <c r="BGJ12" i="31"/>
  <c r="BGG12" i="31"/>
  <c r="BGF12" i="31"/>
  <c r="BGD12" i="31"/>
  <c r="BGE12" i="31"/>
  <c r="BGA12" i="31"/>
  <c r="BFZ12" i="31"/>
  <c r="BFX12" i="31"/>
  <c r="BFY12" i="31"/>
  <c r="BFV12" i="31"/>
  <c r="BFU12" i="31"/>
  <c r="BFS12" i="31"/>
  <c r="BFT12" i="31"/>
  <c r="BFQ12" i="31"/>
  <c r="BFP12" i="31"/>
  <c r="BFN12" i="31"/>
  <c r="BFO12" i="31"/>
  <c r="BFK12" i="31"/>
  <c r="BFJ12" i="31"/>
  <c r="BFH12" i="31"/>
  <c r="BFI12" i="31"/>
  <c r="BFF12" i="31"/>
  <c r="BFE12" i="31"/>
  <c r="BFC12" i="31"/>
  <c r="BFD12" i="31"/>
  <c r="BFA12" i="31"/>
  <c r="BEZ12" i="31"/>
  <c r="BEY12" i="31"/>
  <c r="BEX12" i="31"/>
  <c r="BEU12" i="31"/>
  <c r="BET12" i="31"/>
  <c r="BER12" i="31"/>
  <c r="BES12" i="31"/>
  <c r="BEP12" i="31"/>
  <c r="BEO12" i="31"/>
  <c r="BEM12" i="31"/>
  <c r="BEN12" i="31"/>
  <c r="BEK12" i="31"/>
  <c r="BEJ12" i="31"/>
  <c r="BEH12" i="31"/>
  <c r="BEI12" i="31"/>
  <c r="BEE12" i="31"/>
  <c r="BED12" i="31"/>
  <c r="BEB12" i="31"/>
  <c r="BEC12" i="31"/>
  <c r="BDZ12" i="31"/>
  <c r="BDY12" i="31"/>
  <c r="BDW12" i="31"/>
  <c r="BDX12" i="31"/>
  <c r="BDU12" i="31"/>
  <c r="BDT12" i="31"/>
  <c r="BDR12" i="31"/>
  <c r="BDS12" i="31"/>
  <c r="BDO12" i="31"/>
  <c r="BDP12" i="31" s="1"/>
  <c r="BDN12" i="31"/>
  <c r="BDL12" i="31"/>
  <c r="BDM12" i="31"/>
  <c r="BDJ12" i="31"/>
  <c r="BDI12" i="31"/>
  <c r="BDG12" i="31"/>
  <c r="BDH12" i="31"/>
  <c r="BDE12" i="31"/>
  <c r="BDD12" i="31"/>
  <c r="BDB12" i="31"/>
  <c r="BDC12" i="31"/>
  <c r="BCY12" i="31"/>
  <c r="BCX12" i="31"/>
  <c r="BCV12" i="31"/>
  <c r="BCW12" i="31"/>
  <c r="BCT12" i="31"/>
  <c r="BCS12" i="31"/>
  <c r="BCQ12" i="31"/>
  <c r="BCR12" i="31"/>
  <c r="BCO12" i="31"/>
  <c r="BCN12" i="31"/>
  <c r="BCL12" i="31"/>
  <c r="BCM12" i="31"/>
  <c r="BCI12" i="31"/>
  <c r="BCH12" i="31"/>
  <c r="BCF12" i="31"/>
  <c r="BCG12" i="31"/>
  <c r="BCD12" i="31"/>
  <c r="BCC12" i="31"/>
  <c r="BCA12" i="31"/>
  <c r="BCB12" i="31"/>
  <c r="BBY12" i="31"/>
  <c r="BBX12" i="31"/>
  <c r="BBV12" i="31"/>
  <c r="BBW12" i="31"/>
  <c r="BBS12" i="31"/>
  <c r="BBR12" i="31"/>
  <c r="BBP12" i="31"/>
  <c r="BBQ12" i="31"/>
  <c r="BBN12" i="31"/>
  <c r="BBM12" i="31"/>
  <c r="BBK12" i="31"/>
  <c r="BBL12" i="31"/>
  <c r="BBI12" i="31"/>
  <c r="BBH12" i="31"/>
  <c r="BBF12" i="31"/>
  <c r="BBG12" i="31"/>
  <c r="BBC12" i="31"/>
  <c r="BBB12" i="31"/>
  <c r="BAZ12" i="31"/>
  <c r="BBA12" i="31"/>
  <c r="BAX12" i="31"/>
  <c r="BAW12" i="31"/>
  <c r="BAU12" i="31"/>
  <c r="BAV12" i="31"/>
  <c r="BAS12" i="31"/>
  <c r="BAR12" i="31"/>
  <c r="BAP12" i="31"/>
  <c r="BAQ12" i="31"/>
  <c r="BAM12" i="31"/>
  <c r="BAL12" i="31"/>
  <c r="BAJ12" i="31"/>
  <c r="BAK12" i="31"/>
  <c r="BAH12" i="31"/>
  <c r="BAG12" i="31"/>
  <c r="BAE12" i="31"/>
  <c r="BAF12" i="31"/>
  <c r="BAC12" i="31"/>
  <c r="BAB12" i="31"/>
  <c r="AZZ12" i="31"/>
  <c r="BAA12" i="31"/>
  <c r="AZW12" i="31"/>
  <c r="AZV12" i="31"/>
  <c r="AZU12" i="31"/>
  <c r="AZT12" i="31"/>
  <c r="AZR12" i="31"/>
  <c r="AZQ12" i="31"/>
  <c r="AZO12" i="31"/>
  <c r="AZP12" i="31"/>
  <c r="AZM12" i="31"/>
  <c r="AZL12" i="31"/>
  <c r="AZJ12" i="31"/>
  <c r="AZK12" i="31"/>
  <c r="AZG12" i="31"/>
  <c r="AZF12" i="31"/>
  <c r="AZD12" i="31"/>
  <c r="AZE12" i="31"/>
  <c r="AZB12" i="31"/>
  <c r="AZA12" i="31"/>
  <c r="AYY12" i="31"/>
  <c r="AYZ12" i="31"/>
  <c r="AYW12" i="31"/>
  <c r="AYV12" i="31"/>
  <c r="AYT12" i="31"/>
  <c r="AYU12" i="31"/>
  <c r="AYQ12" i="31"/>
  <c r="AYP12" i="31"/>
  <c r="AYN12" i="31"/>
  <c r="AYO12" i="31"/>
  <c r="AYL12" i="31"/>
  <c r="AYK12" i="31"/>
  <c r="AYI12" i="31"/>
  <c r="AYJ12" i="31"/>
  <c r="AYG12" i="31"/>
  <c r="AYF12" i="31"/>
  <c r="AYD12" i="31"/>
  <c r="AYE12" i="31"/>
  <c r="AYA12" i="31"/>
  <c r="AXZ12" i="31"/>
  <c r="AXX12" i="31"/>
  <c r="AXY12" i="31"/>
  <c r="AXV12" i="31"/>
  <c r="AXU12" i="31"/>
  <c r="AXS12" i="31"/>
  <c r="AXT12" i="31"/>
  <c r="AXQ12" i="31"/>
  <c r="AXP12" i="31"/>
  <c r="AXN12" i="31"/>
  <c r="AXO12" i="31"/>
  <c r="AXK12" i="31"/>
  <c r="AXJ12" i="31"/>
  <c r="AXH12" i="31"/>
  <c r="AXI12" i="31"/>
  <c r="AXF12" i="31"/>
  <c r="AXE12" i="31"/>
  <c r="AXC12" i="31"/>
  <c r="AXD12" i="31"/>
  <c r="AXA12" i="31"/>
  <c r="AWZ12" i="31"/>
  <c r="AWX12" i="31"/>
  <c r="AWY12" i="31"/>
  <c r="AWU12" i="31"/>
  <c r="AWV12" i="31" s="1"/>
  <c r="AWT12" i="31"/>
  <c r="AWR12" i="31"/>
  <c r="AWS12" i="31"/>
  <c r="AWP12" i="31"/>
  <c r="AWO12" i="31"/>
  <c r="AWM12" i="31"/>
  <c r="AWN12" i="31"/>
  <c r="AWK12" i="31"/>
  <c r="AWJ12" i="31"/>
  <c r="AWH12" i="31"/>
  <c r="AWI12" i="31"/>
  <c r="AWE12" i="31"/>
  <c r="AWD12" i="31"/>
  <c r="AWB12" i="31"/>
  <c r="AWC12" i="31"/>
  <c r="AVZ12" i="31"/>
  <c r="AVY12" i="31"/>
  <c r="AVW12" i="31"/>
  <c r="AVX12" i="31"/>
  <c r="AVU12" i="31"/>
  <c r="AVT12" i="31"/>
  <c r="AVR12" i="31"/>
  <c r="AVS12" i="31"/>
  <c r="AVO12" i="31"/>
  <c r="AVN12" i="31"/>
  <c r="AVL12" i="31"/>
  <c r="AVM12" i="31"/>
  <c r="AVJ12" i="31"/>
  <c r="AVI12" i="31"/>
  <c r="AVG12" i="31"/>
  <c r="AVH12" i="31"/>
  <c r="AVE12" i="31"/>
  <c r="AVD12" i="31"/>
  <c r="AVB12" i="31"/>
  <c r="AVC12" i="31"/>
  <c r="AUY12" i="31"/>
  <c r="AUX12" i="31"/>
  <c r="AUV12" i="31"/>
  <c r="AUW12" i="31"/>
  <c r="AUT12" i="31"/>
  <c r="AUS12" i="31"/>
  <c r="AUQ12" i="31"/>
  <c r="AUR12" i="31"/>
  <c r="AUO12" i="31"/>
  <c r="AUN12" i="31"/>
  <c r="AUL12" i="31"/>
  <c r="AUM12" i="31"/>
  <c r="AUI12" i="31"/>
  <c r="AUH12" i="31"/>
  <c r="AUF12" i="31"/>
  <c r="AUG12" i="31"/>
  <c r="AUD12" i="31"/>
  <c r="AUC12" i="31"/>
  <c r="AUB12" i="31"/>
  <c r="AUA12" i="31"/>
  <c r="ATY12" i="31"/>
  <c r="ATX12" i="31"/>
  <c r="ATV12" i="31"/>
  <c r="ATW12" i="31"/>
  <c r="ATS12" i="31"/>
  <c r="ATR12" i="31"/>
  <c r="ATP12" i="31"/>
  <c r="ATQ12" i="31"/>
  <c r="ATN12" i="31"/>
  <c r="ATM12" i="31"/>
  <c r="ATK12" i="31"/>
  <c r="ATL12" i="31"/>
  <c r="ATI12" i="31"/>
  <c r="ATH12" i="31"/>
  <c r="ATF12" i="31"/>
  <c r="ATG12" i="31"/>
  <c r="ATC12" i="31"/>
  <c r="ATB12" i="31"/>
  <c r="ASZ12" i="31"/>
  <c r="ATA12" i="31"/>
  <c r="ASX12" i="31"/>
  <c r="ASW12" i="31"/>
  <c r="ASU12" i="31"/>
  <c r="ASV12" i="31"/>
  <c r="ASS12" i="31"/>
  <c r="ASR12" i="31"/>
  <c r="ASP12" i="31"/>
  <c r="ASQ12" i="31"/>
  <c r="ASM12" i="31"/>
  <c r="ASL12" i="31"/>
  <c r="ASJ12" i="31"/>
  <c r="ASK12" i="31"/>
  <c r="ASH12" i="31"/>
  <c r="ASG12" i="31"/>
  <c r="ASE12" i="31"/>
  <c r="ASF12" i="31"/>
  <c r="ASC12" i="31"/>
  <c r="ASB12" i="31"/>
  <c r="ARZ12" i="31"/>
  <c r="ASA12" i="31"/>
  <c r="ARW12" i="31"/>
  <c r="ARV12" i="31"/>
  <c r="ART12" i="31"/>
  <c r="ARU12" i="31"/>
  <c r="ARR12" i="31"/>
  <c r="ARQ12" i="31"/>
  <c r="ARO12" i="31"/>
  <c r="ARP12" i="31"/>
  <c r="ARM12" i="31"/>
  <c r="ARL12" i="31"/>
  <c r="ARJ12" i="31"/>
  <c r="ARK12" i="31"/>
  <c r="ARG12" i="31"/>
  <c r="ARF12" i="31"/>
  <c r="ARD12" i="31"/>
  <c r="ARE12" i="31"/>
  <c r="ARB12" i="31"/>
  <c r="ARA12" i="31"/>
  <c r="AQY12" i="31"/>
  <c r="AQZ12" i="31"/>
  <c r="AQW12" i="31"/>
  <c r="AQV12" i="31"/>
  <c r="AQU12" i="31"/>
  <c r="AQT12" i="31"/>
  <c r="AQQ12" i="31"/>
  <c r="AQP12" i="31"/>
  <c r="AQN12" i="31"/>
  <c r="AQO12" i="31"/>
  <c r="AQL12" i="31"/>
  <c r="AQK12" i="31"/>
  <c r="AQI12" i="31"/>
  <c r="AQJ12" i="31"/>
  <c r="AQG12" i="31"/>
  <c r="AQF12" i="31"/>
  <c r="AQD12" i="31"/>
  <c r="AQE12" i="31"/>
  <c r="AQA12" i="31"/>
  <c r="APZ12" i="31"/>
  <c r="APX12" i="31"/>
  <c r="APY12" i="31"/>
  <c r="APV12" i="31"/>
  <c r="APU12" i="31"/>
  <c r="APS12" i="31"/>
  <c r="APT12" i="31"/>
  <c r="APQ12" i="31"/>
  <c r="APP12" i="31"/>
  <c r="APN12" i="31"/>
  <c r="APO12" i="31"/>
  <c r="APK12" i="31"/>
  <c r="APJ12" i="31"/>
  <c r="APH12" i="31"/>
  <c r="API12" i="31"/>
  <c r="APF12" i="31"/>
  <c r="APE12" i="31"/>
  <c r="APC12" i="31"/>
  <c r="APD12" i="31"/>
  <c r="APA12" i="31"/>
  <c r="AOZ12" i="31"/>
  <c r="AOX12" i="31"/>
  <c r="AOY12" i="31"/>
  <c r="AOU12" i="31"/>
  <c r="AOT12" i="31"/>
  <c r="AOR12" i="31"/>
  <c r="AOS12" i="31"/>
  <c r="AOP12" i="31"/>
  <c r="AOO12" i="31"/>
  <c r="AOM12" i="31"/>
  <c r="AON12" i="31"/>
  <c r="AOK12" i="31"/>
  <c r="AOJ12" i="31"/>
  <c r="AOH12" i="31"/>
  <c r="AOI12" i="31"/>
  <c r="AOE12" i="31"/>
  <c r="AOD12" i="31"/>
  <c r="AOB12" i="31"/>
  <c r="AOC12" i="31"/>
  <c r="ANZ12" i="31"/>
  <c r="ANY12" i="31"/>
  <c r="ANW12" i="31"/>
  <c r="ANX12" i="31"/>
  <c r="ANU12" i="31"/>
  <c r="ANT12" i="31"/>
  <c r="ANR12" i="31"/>
  <c r="ANS12" i="31"/>
  <c r="ANO12" i="31"/>
  <c r="ANN12" i="31"/>
  <c r="ANL12" i="31"/>
  <c r="ANM12" i="31"/>
  <c r="ANJ12" i="31"/>
  <c r="ANI12" i="31"/>
  <c r="ANG12" i="31"/>
  <c r="ANH12" i="31"/>
  <c r="ANE12" i="31"/>
  <c r="ANF12" i="31" s="1"/>
  <c r="AND12" i="31"/>
  <c r="ANC12" i="31"/>
  <c r="ANB12" i="31"/>
  <c r="AMY12" i="31"/>
  <c r="AMX12" i="31"/>
  <c r="AMV12" i="31"/>
  <c r="AMW12" i="31"/>
  <c r="AMT12" i="31"/>
  <c r="AMS12" i="31"/>
  <c r="AMQ12" i="31"/>
  <c r="AMR12" i="31"/>
  <c r="AMO12" i="31"/>
  <c r="AMN12" i="31"/>
  <c r="AML12" i="31"/>
  <c r="AMM12" i="31"/>
  <c r="AMI12" i="31"/>
  <c r="AMJ12" i="31" s="1"/>
  <c r="AMH12" i="31"/>
  <c r="AMF12" i="31"/>
  <c r="AMG12" i="31"/>
  <c r="AMD12" i="31"/>
  <c r="AMC12" i="31"/>
  <c r="AMA12" i="31"/>
  <c r="AMB12" i="31"/>
  <c r="ALY12" i="31"/>
  <c r="ALX12" i="31"/>
  <c r="ALV12" i="31"/>
  <c r="ALW12" i="31"/>
  <c r="ALS12" i="31"/>
  <c r="ALR12" i="31"/>
  <c r="ALP12" i="31"/>
  <c r="ALQ12" i="31"/>
  <c r="ALN12" i="31"/>
  <c r="ALM12" i="31"/>
  <c r="ALK12" i="31"/>
  <c r="ALL12" i="31"/>
  <c r="ALI12" i="31"/>
  <c r="ALH12" i="31"/>
  <c r="ALF12" i="31"/>
  <c r="ALG12" i="31"/>
  <c r="ALC12" i="31"/>
  <c r="ALB12" i="31"/>
  <c r="AKZ12" i="31"/>
  <c r="ALA12" i="31"/>
  <c r="AKX12" i="31"/>
  <c r="AKW12" i="31"/>
  <c r="AKU12" i="31"/>
  <c r="AKV12" i="31"/>
  <c r="AKS12" i="31"/>
  <c r="AKR12" i="31"/>
  <c r="AKP12" i="31"/>
  <c r="AKQ12" i="31"/>
  <c r="AKM12" i="31"/>
  <c r="AKL12" i="31"/>
  <c r="AKJ12" i="31"/>
  <c r="AKK12" i="31"/>
  <c r="AKH12" i="31"/>
  <c r="AKG12" i="31"/>
  <c r="AKE12" i="31"/>
  <c r="AKF12" i="31"/>
  <c r="AKC12" i="31"/>
  <c r="AKB12" i="31"/>
  <c r="AJZ12" i="31"/>
  <c r="AKA12" i="31"/>
  <c r="AJW12" i="31"/>
  <c r="AJX12" i="31" s="1"/>
  <c r="AJV12" i="31"/>
  <c r="AJU12" i="31"/>
  <c r="AJT12" i="31"/>
  <c r="AJR12" i="31"/>
  <c r="AJQ12" i="31"/>
  <c r="AJO12" i="31"/>
  <c r="AJP12" i="31"/>
  <c r="AJM12" i="31"/>
  <c r="AJL12" i="31"/>
  <c r="AJJ12" i="31"/>
  <c r="AJK12" i="31"/>
  <c r="AJG12" i="31"/>
  <c r="AJF12" i="31"/>
  <c r="AJD12" i="31"/>
  <c r="AJE12" i="31"/>
  <c r="AJB12" i="31"/>
  <c r="AJA12" i="31"/>
  <c r="AIY12" i="31"/>
  <c r="AIZ12" i="31"/>
  <c r="AIW12" i="31"/>
  <c r="AIX12" i="31" s="1"/>
  <c r="AIV12" i="31"/>
  <c r="AIT12" i="31"/>
  <c r="AIU12" i="31"/>
  <c r="AIQ12" i="31"/>
  <c r="AIP12" i="31"/>
  <c r="AIN12" i="31"/>
  <c r="AIO12" i="31"/>
  <c r="AIL12" i="31"/>
  <c r="AIK12" i="31"/>
  <c r="AII12" i="31"/>
  <c r="AIJ12" i="31"/>
  <c r="AIG12" i="31"/>
  <c r="AIF12" i="31"/>
  <c r="AID12" i="31"/>
  <c r="AIE12" i="31"/>
  <c r="AIA12" i="31"/>
  <c r="AHZ12" i="31"/>
  <c r="AHX12" i="31"/>
  <c r="AHY12" i="31"/>
  <c r="AHV12" i="31"/>
  <c r="AHU12" i="31"/>
  <c r="AHS12" i="31"/>
  <c r="AHT12" i="31"/>
  <c r="AHQ12" i="31"/>
  <c r="AHP12" i="31"/>
  <c r="AHN12" i="31"/>
  <c r="AHO12" i="31"/>
  <c r="AHK12" i="31"/>
  <c r="AHJ12" i="31"/>
  <c r="AHH12" i="31"/>
  <c r="AHI12" i="31"/>
  <c r="AHF12" i="31"/>
  <c r="AHE12" i="31"/>
  <c r="AHC12" i="31"/>
  <c r="AHD12" i="31"/>
  <c r="AHA12" i="31"/>
  <c r="AGZ12" i="31"/>
  <c r="AGX12" i="31"/>
  <c r="AGY12" i="31"/>
  <c r="AGU12" i="31"/>
  <c r="AGT12" i="31"/>
  <c r="AGR12" i="31"/>
  <c r="AGS12" i="31"/>
  <c r="AGP12" i="31"/>
  <c r="AGO12" i="31"/>
  <c r="AGN12" i="31"/>
  <c r="AGM12" i="31"/>
  <c r="AGK12" i="31"/>
  <c r="AGJ12" i="31"/>
  <c r="AGH12" i="31"/>
  <c r="AGI12" i="31"/>
  <c r="AGE12" i="31"/>
  <c r="AGD12" i="31"/>
  <c r="AGB12" i="31"/>
  <c r="AGC12" i="31"/>
  <c r="AFZ12" i="31"/>
  <c r="AFY12" i="31"/>
  <c r="AFW12" i="31"/>
  <c r="AFX12" i="31"/>
  <c r="AFU12" i="31"/>
  <c r="AFT12" i="31"/>
  <c r="AFR12" i="31"/>
  <c r="AFS12" i="31"/>
  <c r="AFO12" i="31"/>
  <c r="AFN12" i="31"/>
  <c r="AFL12" i="31"/>
  <c r="AFM12" i="31"/>
  <c r="AFJ12" i="31"/>
  <c r="AFI12" i="31"/>
  <c r="AFG12" i="31"/>
  <c r="AFH12" i="31"/>
  <c r="AFE12" i="31"/>
  <c r="AFD12" i="31"/>
  <c r="AFB12" i="31"/>
  <c r="AFC12" i="31"/>
  <c r="AEY12" i="31"/>
  <c r="AEX12" i="31"/>
  <c r="AEW12" i="31"/>
  <c r="AEV12" i="31"/>
  <c r="AET12" i="31"/>
  <c r="AES12" i="31"/>
  <c r="AEQ12" i="31"/>
  <c r="AER12" i="31"/>
  <c r="AEO12" i="31"/>
  <c r="AEN12" i="31"/>
  <c r="AEL12" i="31"/>
  <c r="AEM12" i="31"/>
  <c r="AEI12" i="31"/>
  <c r="AEH12" i="31"/>
  <c r="AEF12" i="31"/>
  <c r="AEG12" i="31"/>
  <c r="AED12" i="31"/>
  <c r="AEC12" i="31"/>
  <c r="AEA12" i="31"/>
  <c r="AEB12" i="31"/>
  <c r="ADY12" i="31"/>
  <c r="ADX12" i="31"/>
  <c r="ADV12" i="31"/>
  <c r="ADW12" i="31"/>
  <c r="ADS12" i="31"/>
  <c r="ADR12" i="31"/>
  <c r="ADP12" i="31"/>
  <c r="ADQ12" i="31"/>
  <c r="ADN12" i="31"/>
  <c r="ADM12" i="31"/>
  <c r="ADK12" i="31"/>
  <c r="ADL12" i="31"/>
  <c r="ADI12" i="31"/>
  <c r="ADH12" i="31"/>
  <c r="ADF12" i="31"/>
  <c r="ADG12" i="31"/>
  <c r="ADC12" i="31"/>
  <c r="ADB12" i="31"/>
  <c r="ACZ12" i="31"/>
  <c r="ADA12" i="31"/>
  <c r="ACX12" i="31"/>
  <c r="ACW12" i="31"/>
  <c r="ACU12" i="31"/>
  <c r="ACV12" i="31"/>
  <c r="ACS12" i="31"/>
  <c r="ACR12" i="31"/>
  <c r="ACP12" i="31"/>
  <c r="ACQ12" i="31"/>
  <c r="ACM12" i="31"/>
  <c r="ACL12" i="31"/>
  <c r="ACJ12" i="31"/>
  <c r="ACK12" i="31"/>
  <c r="ACH12" i="31"/>
  <c r="ACG12" i="31"/>
  <c r="ACE12" i="31"/>
  <c r="ACF12" i="31"/>
  <c r="ACC12" i="31"/>
  <c r="ACB12" i="31"/>
  <c r="ABZ12" i="31"/>
  <c r="ACA12" i="31"/>
  <c r="ABW12" i="31"/>
  <c r="ABV12" i="31"/>
  <c r="ABT12" i="31"/>
  <c r="ABU12" i="31"/>
  <c r="ABR12" i="31"/>
  <c r="ABQ12" i="31"/>
  <c r="ABO12" i="31"/>
  <c r="ABP12" i="31"/>
  <c r="ABM12" i="31"/>
  <c r="ABL12" i="31"/>
  <c r="ABJ12" i="31"/>
  <c r="ABK12" i="31"/>
  <c r="ABG12" i="31"/>
  <c r="ABF12" i="31"/>
  <c r="ABE12" i="31"/>
  <c r="ABD12" i="31"/>
  <c r="ABB12" i="31"/>
  <c r="ABA12" i="31"/>
  <c r="AAY12" i="31"/>
  <c r="AAZ12" i="31"/>
  <c r="AAW12" i="31"/>
  <c r="AAV12" i="31"/>
  <c r="AAT12" i="31"/>
  <c r="AAU12" i="31"/>
  <c r="AAQ12" i="31"/>
  <c r="AAP12" i="31"/>
  <c r="AAN12" i="31"/>
  <c r="AAO12" i="31"/>
  <c r="AAL12" i="31"/>
  <c r="AAK12" i="31"/>
  <c r="AAI12" i="31"/>
  <c r="AAJ12" i="31"/>
  <c r="AAG12" i="31"/>
  <c r="AAF12" i="31"/>
  <c r="AAD12" i="31"/>
  <c r="AAE12" i="31"/>
  <c r="AAA12" i="31"/>
  <c r="ZZ12" i="31"/>
  <c r="ZX12" i="31"/>
  <c r="ZY12" i="31"/>
  <c r="ZV12" i="31"/>
  <c r="ZU12" i="31"/>
  <c r="ZS12" i="31"/>
  <c r="ZT12" i="31"/>
  <c r="ZQ12" i="31"/>
  <c r="ZP12" i="31"/>
  <c r="ZN12" i="31"/>
  <c r="ZO12" i="31"/>
  <c r="ZK12" i="31"/>
  <c r="ZJ12" i="31"/>
  <c r="ZH12" i="31"/>
  <c r="ZI12" i="31"/>
  <c r="ZF12" i="31"/>
  <c r="ZE12" i="31"/>
  <c r="ZC12" i="31"/>
  <c r="ZD12" i="31"/>
  <c r="ZA12" i="31"/>
  <c r="YZ12" i="31"/>
  <c r="YX12" i="31"/>
  <c r="YY12" i="31"/>
  <c r="YU12" i="31"/>
  <c r="YT12" i="31"/>
  <c r="YR12" i="31"/>
  <c r="YS12" i="31"/>
  <c r="YP12" i="31"/>
  <c r="YO12" i="31"/>
  <c r="YM12" i="31"/>
  <c r="YN12" i="31"/>
  <c r="YK12" i="31"/>
  <c r="YJ12" i="31"/>
  <c r="YH12" i="31"/>
  <c r="YI12" i="31"/>
  <c r="YE12" i="31"/>
  <c r="YD12" i="31"/>
  <c r="YB12" i="31"/>
  <c r="YC12" i="31"/>
  <c r="XZ12" i="31"/>
  <c r="XY12" i="31"/>
  <c r="XW12" i="31"/>
  <c r="XX12" i="31"/>
  <c r="XU12" i="31"/>
  <c r="XT12" i="31"/>
  <c r="XR12" i="31"/>
  <c r="XS12" i="31"/>
  <c r="XO12" i="31"/>
  <c r="XN12" i="31"/>
  <c r="XL12" i="31"/>
  <c r="XM12" i="31"/>
  <c r="XJ12" i="31"/>
  <c r="XI12" i="31"/>
  <c r="XG12" i="31"/>
  <c r="XH12" i="31"/>
  <c r="XE12" i="31"/>
  <c r="XD12" i="31"/>
  <c r="XB12" i="31"/>
  <c r="XC12" i="31"/>
  <c r="WY12" i="31"/>
  <c r="WX12" i="31"/>
  <c r="WV12" i="31"/>
  <c r="WW12" i="31"/>
  <c r="WT12" i="31"/>
  <c r="WS12" i="31"/>
  <c r="WQ12" i="31"/>
  <c r="WR12" i="31"/>
  <c r="WO12" i="31"/>
  <c r="WN12" i="31"/>
  <c r="WL12" i="31"/>
  <c r="WM12" i="31"/>
  <c r="WI12" i="31"/>
  <c r="WH12" i="31"/>
  <c r="WF12" i="31"/>
  <c r="WG12" i="31"/>
  <c r="WD12" i="31"/>
  <c r="WC12" i="31"/>
  <c r="WA12" i="31"/>
  <c r="WB12" i="31"/>
  <c r="VY12" i="31"/>
  <c r="VX12" i="31"/>
  <c r="VV12" i="31"/>
  <c r="VW12" i="31"/>
  <c r="VS12" i="31"/>
  <c r="VR12" i="31"/>
  <c r="VP12" i="31"/>
  <c r="VQ12" i="31"/>
  <c r="VN12" i="31"/>
  <c r="VM12" i="31"/>
  <c r="VK12" i="31"/>
  <c r="VL12" i="31"/>
  <c r="VI12" i="31"/>
  <c r="VH12" i="31"/>
  <c r="VF12" i="31"/>
  <c r="VG12" i="31"/>
  <c r="VC12" i="31"/>
  <c r="VB12" i="31"/>
  <c r="UZ12" i="31"/>
  <c r="VA12" i="31"/>
  <c r="UX12" i="31"/>
  <c r="UW12" i="31"/>
  <c r="UV12" i="31"/>
  <c r="UU12" i="31"/>
  <c r="US12" i="31"/>
  <c r="UR12" i="31"/>
  <c r="UP12" i="31"/>
  <c r="UQ12" i="31"/>
  <c r="UM12" i="31"/>
  <c r="UL12" i="31"/>
  <c r="UJ12" i="31"/>
  <c r="UK12" i="31"/>
  <c r="UH12" i="31"/>
  <c r="UG12" i="31"/>
  <c r="UE12" i="31"/>
  <c r="UF12" i="31"/>
  <c r="UC12" i="31"/>
  <c r="UB12" i="31"/>
  <c r="TZ12" i="31"/>
  <c r="UA12" i="31"/>
  <c r="TW12" i="31"/>
  <c r="TV12" i="31"/>
  <c r="TT12" i="31"/>
  <c r="TU12" i="31"/>
  <c r="TR12" i="31"/>
  <c r="TQ12" i="31"/>
  <c r="TO12" i="31"/>
  <c r="TP12" i="31"/>
  <c r="TM12" i="31"/>
  <c r="TL12" i="31"/>
  <c r="TJ12" i="31"/>
  <c r="TK12" i="31"/>
  <c r="TG12" i="31"/>
  <c r="TF12" i="31"/>
  <c r="TD12" i="31"/>
  <c r="TE12" i="31"/>
  <c r="TB12" i="31"/>
  <c r="TA12" i="31"/>
  <c r="SY12" i="31"/>
  <c r="SZ12" i="31"/>
  <c r="SW12" i="31"/>
  <c r="SV12" i="31"/>
  <c r="ST12" i="31"/>
  <c r="SU12" i="31"/>
  <c r="SQ12" i="31"/>
  <c r="SP12" i="31"/>
  <c r="SN12" i="31"/>
  <c r="SO12" i="31"/>
  <c r="SL12" i="31"/>
  <c r="SK12" i="31"/>
  <c r="SI12" i="31"/>
  <c r="SJ12" i="31"/>
  <c r="SG12" i="31"/>
  <c r="SF12" i="31"/>
  <c r="SD12" i="31"/>
  <c r="SE12" i="31"/>
  <c r="SA12" i="31"/>
  <c r="RZ12" i="31"/>
  <c r="RX12" i="31"/>
  <c r="RY12" i="31"/>
  <c r="RV12" i="31"/>
  <c r="RU12" i="31"/>
  <c r="RS12" i="31"/>
  <c r="RT12" i="31"/>
  <c r="RQ12" i="31"/>
  <c r="RP12" i="31"/>
  <c r="RN12" i="31"/>
  <c r="RO12" i="31"/>
  <c r="RK12" i="31"/>
  <c r="RJ12" i="31"/>
  <c r="RH12" i="31"/>
  <c r="RI12" i="31"/>
  <c r="RF12" i="31"/>
  <c r="RE12" i="31"/>
  <c r="RC12" i="31"/>
  <c r="RD12" i="31"/>
  <c r="RA12" i="31"/>
  <c r="RB12" i="31" s="1"/>
  <c r="QZ12" i="31"/>
  <c r="QY12" i="31"/>
  <c r="QX12" i="31"/>
  <c r="QU12" i="31"/>
  <c r="QT12" i="31"/>
  <c r="QR12" i="31"/>
  <c r="QS12" i="31"/>
  <c r="QP12" i="31"/>
  <c r="QO12" i="31"/>
  <c r="QM12" i="31"/>
  <c r="QN12" i="31"/>
  <c r="QK12" i="31"/>
  <c r="QJ12" i="31"/>
  <c r="QH12" i="31"/>
  <c r="QI12" i="31"/>
  <c r="QE12" i="31"/>
  <c r="QD12" i="31"/>
  <c r="QB12" i="31"/>
  <c r="QC12" i="31"/>
  <c r="PZ12" i="31"/>
  <c r="PY12" i="31"/>
  <c r="PW12" i="31"/>
  <c r="PX12" i="31"/>
  <c r="PU12" i="31"/>
  <c r="PT12" i="31"/>
  <c r="PR12" i="31"/>
  <c r="PS12" i="31"/>
  <c r="PO12" i="31"/>
  <c r="PN12" i="31"/>
  <c r="PL12" i="31"/>
  <c r="PM12" i="31"/>
  <c r="PJ12" i="31"/>
  <c r="PI12" i="31"/>
  <c r="PH12" i="31"/>
  <c r="PG12" i="31"/>
  <c r="PE12" i="31"/>
  <c r="PD12" i="31"/>
  <c r="PB12" i="31"/>
  <c r="PC12" i="31"/>
  <c r="OY12" i="31"/>
  <c r="OX12" i="31"/>
  <c r="OV12" i="31"/>
  <c r="OW12" i="31"/>
  <c r="OT12" i="31"/>
  <c r="OS12" i="31"/>
  <c r="OQ12" i="31"/>
  <c r="OR12" i="31"/>
  <c r="OO12" i="31"/>
  <c r="ON12" i="31"/>
  <c r="OL12" i="31"/>
  <c r="OM12" i="31"/>
  <c r="OI12" i="31"/>
  <c r="OH12" i="31"/>
  <c r="OF12" i="31"/>
  <c r="OG12" i="31"/>
  <c r="OD12" i="31"/>
  <c r="OC12" i="31"/>
  <c r="OA12" i="31"/>
  <c r="OB12" i="31"/>
  <c r="NY12" i="31"/>
  <c r="NX12" i="31"/>
  <c r="NV12" i="31"/>
  <c r="NW12" i="31"/>
  <c r="NS12" i="31"/>
  <c r="NR12" i="31"/>
  <c r="NP12" i="31"/>
  <c r="NQ12" i="31"/>
  <c r="NN12" i="31"/>
  <c r="NM12" i="31"/>
  <c r="NK12" i="31"/>
  <c r="NL12" i="31"/>
  <c r="NI12" i="31"/>
  <c r="NH12" i="31"/>
  <c r="NF12" i="31"/>
  <c r="NG12" i="31"/>
  <c r="NC12" i="31"/>
  <c r="NB12" i="31"/>
  <c r="NA12" i="31"/>
  <c r="MZ12" i="31"/>
  <c r="MX12" i="31"/>
  <c r="MW12" i="31"/>
  <c r="MU12" i="31"/>
  <c r="MV12" i="31"/>
  <c r="MS12" i="31"/>
  <c r="MR12" i="31"/>
  <c r="MP12" i="31"/>
  <c r="MQ12" i="31"/>
  <c r="MM12" i="31"/>
  <c r="ML12" i="31"/>
  <c r="MJ12" i="31"/>
  <c r="MK12" i="31"/>
  <c r="MH12" i="31"/>
  <c r="MG12" i="31"/>
  <c r="ME12" i="31"/>
  <c r="MF12" i="31"/>
  <c r="MC12" i="31"/>
  <c r="MB12" i="31"/>
  <c r="LZ12" i="31"/>
  <c r="MA12" i="31"/>
  <c r="LW12" i="31"/>
  <c r="LV12" i="31"/>
  <c r="LT12" i="31"/>
  <c r="LU12" i="31"/>
  <c r="LR12" i="31"/>
  <c r="LQ12" i="31"/>
  <c r="LO12" i="31"/>
  <c r="LP12" i="31"/>
  <c r="LM12" i="31"/>
  <c r="LL12" i="31"/>
  <c r="LJ12" i="31"/>
  <c r="LK12" i="31"/>
  <c r="LG12" i="31"/>
  <c r="LF12" i="31"/>
  <c r="LD12" i="31"/>
  <c r="LE12" i="31"/>
  <c r="LB12" i="31"/>
  <c r="LA12" i="31"/>
  <c r="KY12" i="31"/>
  <c r="KZ12" i="31"/>
  <c r="KW12" i="31"/>
  <c r="KV12" i="31"/>
  <c r="KT12" i="31"/>
  <c r="KU12" i="31"/>
  <c r="KQ12" i="31"/>
  <c r="KP12" i="31"/>
  <c r="KN12" i="31"/>
  <c r="KO12" i="31"/>
  <c r="KL12" i="31"/>
  <c r="KK12" i="31"/>
  <c r="KI12" i="31"/>
  <c r="KJ12" i="31"/>
  <c r="KG12" i="31"/>
  <c r="KF12" i="31"/>
  <c r="KD12" i="31"/>
  <c r="KE12" i="31"/>
  <c r="KA12" i="31"/>
  <c r="JZ12" i="31"/>
  <c r="JX12" i="31"/>
  <c r="JY12" i="31"/>
  <c r="JV12" i="31"/>
  <c r="JU12" i="31"/>
  <c r="JT12" i="31"/>
  <c r="JS12" i="31"/>
  <c r="JQ12" i="31"/>
  <c r="JP12" i="31"/>
  <c r="JN12" i="31"/>
  <c r="JO12" i="31"/>
  <c r="JK12" i="31"/>
  <c r="JJ12" i="31"/>
  <c r="JH12" i="31"/>
  <c r="JI12" i="31"/>
  <c r="JF12" i="31"/>
  <c r="JE12" i="31"/>
  <c r="JC12" i="31"/>
  <c r="JD12" i="31"/>
  <c r="JA12" i="31"/>
  <c r="IZ12" i="31"/>
  <c r="IX12" i="31"/>
  <c r="IY12" i="31"/>
  <c r="IU12" i="31"/>
  <c r="IT12" i="31"/>
  <c r="IR12" i="31"/>
  <c r="IS12" i="31"/>
  <c r="IP12" i="31"/>
  <c r="IO12" i="31"/>
  <c r="IM12" i="31"/>
  <c r="IN12" i="31"/>
  <c r="IK12" i="31"/>
  <c r="IJ12" i="31"/>
  <c r="IH12" i="31"/>
  <c r="II12" i="31"/>
  <c r="IE12" i="31"/>
  <c r="ID12" i="31"/>
  <c r="IB12" i="31"/>
  <c r="IC12" i="31"/>
  <c r="HZ12" i="31"/>
  <c r="HY12" i="31"/>
  <c r="HW12" i="31"/>
  <c r="HX12" i="31"/>
  <c r="HU12" i="31"/>
  <c r="HT12" i="31"/>
  <c r="HR12" i="31"/>
  <c r="HS12" i="31"/>
  <c r="HO12" i="31"/>
  <c r="HN12" i="31"/>
  <c r="HL12" i="31"/>
  <c r="HM12" i="31"/>
  <c r="HJ12" i="31"/>
  <c r="HI12" i="31"/>
  <c r="HG12" i="31"/>
  <c r="HH12" i="31"/>
  <c r="HE12" i="31"/>
  <c r="HD12" i="31"/>
  <c r="HB12" i="31"/>
  <c r="HC12" i="31"/>
  <c r="GY12" i="31"/>
  <c r="GX12" i="31"/>
  <c r="GV12" i="31"/>
  <c r="GW12" i="31"/>
  <c r="GT12" i="31"/>
  <c r="GS12" i="31"/>
  <c r="GQ12" i="31"/>
  <c r="GR12" i="31"/>
  <c r="GO12" i="31"/>
  <c r="GN12" i="31"/>
  <c r="GL12" i="31"/>
  <c r="GM12" i="31"/>
  <c r="GI12" i="31"/>
  <c r="GH12" i="31"/>
  <c r="GF12" i="31"/>
  <c r="GG12" i="31"/>
  <c r="GD12" i="31"/>
  <c r="GC12" i="31"/>
  <c r="GA12" i="31"/>
  <c r="GB12" i="31"/>
  <c r="FY12" i="31"/>
  <c r="FX12" i="31"/>
  <c r="FV12" i="31"/>
  <c r="FW12" i="31"/>
  <c r="FS12" i="31"/>
  <c r="FR12" i="31"/>
  <c r="FP12" i="31"/>
  <c r="FQ12" i="31"/>
  <c r="FN12" i="31"/>
  <c r="FM12" i="31"/>
  <c r="FK12" i="31"/>
  <c r="FL12" i="31"/>
  <c r="FI12" i="31"/>
  <c r="FH12" i="31"/>
  <c r="FF12" i="31"/>
  <c r="FG12" i="31"/>
  <c r="FC12" i="31"/>
  <c r="FB12" i="31"/>
  <c r="EZ12" i="31"/>
  <c r="FA12" i="31"/>
  <c r="EX12" i="31"/>
  <c r="EW12" i="31"/>
  <c r="EU12" i="31"/>
  <c r="EV12" i="31"/>
  <c r="ES12" i="31"/>
  <c r="ER12" i="31"/>
  <c r="EP12" i="31"/>
  <c r="EQ12" i="31"/>
  <c r="EM12" i="31"/>
  <c r="EN12" i="31" s="1"/>
  <c r="EL12" i="31"/>
  <c r="EJ12" i="31"/>
  <c r="EK12" i="31"/>
  <c r="EH12" i="31"/>
  <c r="EG12" i="31"/>
  <c r="EE12" i="31"/>
  <c r="EF12" i="31"/>
  <c r="EC12" i="31"/>
  <c r="EB12" i="31"/>
  <c r="DZ12" i="31"/>
  <c r="EA12" i="31"/>
  <c r="DW12" i="31"/>
  <c r="DV12" i="31"/>
  <c r="DT12" i="31"/>
  <c r="DU12" i="31"/>
  <c r="DR12" i="31"/>
  <c r="DQ12" i="31"/>
  <c r="DO12" i="31"/>
  <c r="DP12" i="31"/>
  <c r="DM12" i="31"/>
  <c r="DL12" i="31"/>
  <c r="DJ12" i="31"/>
  <c r="DK12" i="31"/>
  <c r="DG12" i="31"/>
  <c r="DF12" i="31"/>
  <c r="DD12" i="31"/>
  <c r="DE12" i="31"/>
  <c r="DB12" i="31"/>
  <c r="DA12" i="31"/>
  <c r="CY12" i="31"/>
  <c r="CZ12" i="31"/>
  <c r="CW12" i="31"/>
  <c r="CV12" i="31"/>
  <c r="CT12" i="31"/>
  <c r="CU12" i="31"/>
  <c r="CQ12" i="31"/>
  <c r="CP12" i="31"/>
  <c r="CN12" i="31"/>
  <c r="CO12" i="31"/>
  <c r="CL12" i="31"/>
  <c r="CK12" i="31"/>
  <c r="CI12" i="31"/>
  <c r="CJ12" i="31"/>
  <c r="CG12" i="31"/>
  <c r="CF12" i="31"/>
  <c r="CD12" i="31"/>
  <c r="CE12" i="31"/>
  <c r="CA12" i="31"/>
  <c r="BZ12" i="31"/>
  <c r="BX12" i="31"/>
  <c r="BY12" i="31"/>
  <c r="BV12" i="31"/>
  <c r="BU12" i="31"/>
  <c r="BS12" i="31"/>
  <c r="BT12" i="31"/>
  <c r="BQ12" i="31"/>
  <c r="BP12" i="31"/>
  <c r="BN12" i="31"/>
  <c r="BO12" i="31"/>
  <c r="BK12" i="31"/>
  <c r="BJ12" i="31"/>
  <c r="BH12" i="31"/>
  <c r="BI12" i="31"/>
  <c r="BF12" i="31"/>
  <c r="BG12" i="31" s="1"/>
  <c r="BE12" i="31"/>
  <c r="BC12" i="31"/>
  <c r="BD12" i="31"/>
  <c r="BA12" i="31"/>
  <c r="AZ12" i="31"/>
  <c r="AX12" i="31"/>
  <c r="AY12" i="31"/>
  <c r="AU12" i="31"/>
  <c r="AT12" i="31"/>
  <c r="AR12" i="31"/>
  <c r="AS12" i="31"/>
  <c r="AP12" i="31"/>
  <c r="AO12" i="31"/>
  <c r="AM12" i="31"/>
  <c r="AN12" i="31"/>
  <c r="AK12" i="31"/>
  <c r="AJ12" i="31"/>
  <c r="AH12" i="31"/>
  <c r="AI12" i="31"/>
  <c r="AE12" i="31"/>
  <c r="AD12" i="31"/>
  <c r="AB12" i="31"/>
  <c r="AC12" i="31"/>
  <c r="Z12" i="31"/>
  <c r="Y12" i="31"/>
  <c r="X12" i="31"/>
  <c r="W12" i="31"/>
  <c r="U12" i="31"/>
  <c r="T12" i="31"/>
  <c r="R12" i="31"/>
  <c r="S12" i="31"/>
  <c r="VDK12" i="31"/>
  <c r="D7" i="32"/>
  <c r="E7" i="32"/>
  <c r="I7" i="32"/>
  <c r="J7" i="32"/>
  <c r="N7" i="32"/>
  <c r="O7" i="32"/>
  <c r="D8" i="32"/>
  <c r="I8" i="32"/>
  <c r="N8" i="32"/>
  <c r="F52" i="32"/>
  <c r="F53" i="32"/>
  <c r="F54" i="32"/>
  <c r="F55" i="32"/>
  <c r="B56" i="32"/>
  <c r="C56" i="32"/>
  <c r="D56" i="32"/>
  <c r="E56" i="32"/>
  <c r="I8" i="30"/>
  <c r="H8" i="30"/>
  <c r="G8" i="30"/>
  <c r="F8" i="30"/>
  <c r="I7" i="30"/>
  <c r="H7" i="30"/>
  <c r="H29" i="38"/>
  <c r="H28" i="38"/>
  <c r="M45" i="29"/>
  <c r="M60" i="29"/>
  <c r="M59" i="29"/>
  <c r="I60" i="29"/>
  <c r="I59" i="29"/>
  <c r="E60" i="29"/>
  <c r="E59" i="29"/>
  <c r="G59" i="29"/>
  <c r="K59" i="29" s="1"/>
  <c r="D59" i="29"/>
  <c r="D60" i="29" s="1"/>
  <c r="H60" i="29" s="1"/>
  <c r="L60" i="29" s="1"/>
  <c r="B60" i="29"/>
  <c r="F60" i="29" s="1"/>
  <c r="J60" i="29" s="1"/>
  <c r="F59" i="29"/>
  <c r="J59" i="29" s="1"/>
  <c r="B50" i="29"/>
  <c r="L47" i="29"/>
  <c r="L46" i="29"/>
  <c r="H47" i="29"/>
  <c r="H46" i="29"/>
  <c r="I45" i="29"/>
  <c r="M47" i="29"/>
  <c r="M46" i="29"/>
  <c r="E45" i="29"/>
  <c r="E56" i="29" s="1"/>
  <c r="E64" i="29" s="1"/>
  <c r="D47" i="29"/>
  <c r="D46" i="29"/>
  <c r="D45" i="29"/>
  <c r="H45" i="29" s="1"/>
  <c r="I49" i="29"/>
  <c r="M49" i="29" s="1"/>
  <c r="K47" i="29"/>
  <c r="G46" i="29"/>
  <c r="C45" i="29"/>
  <c r="G45" i="29" s="1"/>
  <c r="H54" i="29"/>
  <c r="L54" i="29" s="1"/>
  <c r="J47" i="29"/>
  <c r="N47" i="29" s="1"/>
  <c r="J46" i="29"/>
  <c r="B45" i="29"/>
  <c r="J45" i="29" s="1"/>
  <c r="M31" i="29"/>
  <c r="I31" i="29"/>
  <c r="E31" i="29"/>
  <c r="C31" i="29"/>
  <c r="E32" i="29" s="1"/>
  <c r="D31" i="29"/>
  <c r="L31" i="29" s="1"/>
  <c r="B31" i="29"/>
  <c r="D36" i="29" s="1"/>
  <c r="K27" i="29"/>
  <c r="J27" i="29"/>
  <c r="K24" i="29"/>
  <c r="J24" i="29"/>
  <c r="G24" i="29"/>
  <c r="F24" i="29"/>
  <c r="G27" i="29"/>
  <c r="F27" i="29"/>
  <c r="E27" i="29"/>
  <c r="E26" i="29"/>
  <c r="E25" i="29"/>
  <c r="E24" i="29"/>
  <c r="E23" i="29"/>
  <c r="E22" i="29"/>
  <c r="D27" i="29"/>
  <c r="D26" i="29"/>
  <c r="D25" i="29"/>
  <c r="D24" i="29"/>
  <c r="D23" i="29"/>
  <c r="D22" i="29"/>
  <c r="K21" i="29"/>
  <c r="E21" i="29"/>
  <c r="K46" i="29"/>
  <c r="H51" i="29"/>
  <c r="L51" i="29" s="1"/>
  <c r="H55" i="29"/>
  <c r="L55" i="29" s="1"/>
  <c r="I52" i="29"/>
  <c r="M52" i="29" s="1"/>
  <c r="H52" i="29"/>
  <c r="L52" i="29" s="1"/>
  <c r="I55" i="29"/>
  <c r="M55" i="29"/>
  <c r="I51" i="29"/>
  <c r="M51" i="29" s="1"/>
  <c r="I46" i="29"/>
  <c r="H49" i="29"/>
  <c r="L49" i="29"/>
  <c r="H53" i="29"/>
  <c r="L53" i="29" s="1"/>
  <c r="I54" i="29"/>
  <c r="M54" i="29" s="1"/>
  <c r="I50" i="29"/>
  <c r="M50" i="29" s="1"/>
  <c r="H50" i="29"/>
  <c r="L50" i="29"/>
  <c r="I53" i="29"/>
  <c r="M53" i="29" s="1"/>
  <c r="E38" i="29"/>
  <c r="E37" i="29"/>
  <c r="K31" i="29"/>
  <c r="E41" i="29"/>
  <c r="C27" i="29"/>
  <c r="B27" i="29"/>
  <c r="C24" i="29"/>
  <c r="B24" i="29"/>
  <c r="E17" i="29"/>
  <c r="D17" i="29"/>
  <c r="E16" i="29"/>
  <c r="D16" i="29"/>
  <c r="E15" i="29"/>
  <c r="D15" i="29"/>
  <c r="E14" i="29"/>
  <c r="D14" i="29"/>
  <c r="E13" i="29"/>
  <c r="D13" i="29"/>
  <c r="E12" i="29"/>
  <c r="D12" i="29"/>
  <c r="E11" i="29"/>
  <c r="D11" i="29"/>
  <c r="E10" i="29"/>
  <c r="D10" i="29"/>
  <c r="E9" i="29"/>
  <c r="D9" i="29"/>
  <c r="L8" i="29"/>
  <c r="N8" i="29" s="1"/>
  <c r="H8" i="29"/>
  <c r="H18" i="29" s="1"/>
  <c r="H61" i="29" s="1"/>
  <c r="D8" i="29"/>
  <c r="D13" i="36"/>
  <c r="C11" i="36"/>
  <c r="C13" i="36" s="1"/>
  <c r="B11" i="36"/>
  <c r="B13" i="36" s="1"/>
  <c r="G30" i="34"/>
  <c r="G29" i="34"/>
  <c r="R16" i="34"/>
  <c r="M16" i="34"/>
  <c r="H16" i="34"/>
  <c r="R15" i="34"/>
  <c r="M15" i="34"/>
  <c r="H15" i="34"/>
  <c r="R14" i="34"/>
  <c r="M14" i="34"/>
  <c r="H14" i="34"/>
  <c r="P95" i="32"/>
  <c r="P94" i="32"/>
  <c r="P93" i="32"/>
  <c r="P92" i="32"/>
  <c r="P91" i="32"/>
  <c r="I86" i="32"/>
  <c r="P85" i="32"/>
  <c r="P84" i="32"/>
  <c r="P83" i="32"/>
  <c r="P82" i="32"/>
  <c r="P81" i="32"/>
  <c r="O76" i="32"/>
  <c r="N76" i="32"/>
  <c r="M76" i="32"/>
  <c r="L76" i="32"/>
  <c r="J76" i="32"/>
  <c r="I76" i="32"/>
  <c r="H76" i="32"/>
  <c r="G76" i="32"/>
  <c r="K76" i="32"/>
  <c r="E76" i="32"/>
  <c r="D76" i="32"/>
  <c r="C76" i="32"/>
  <c r="B76" i="32"/>
  <c r="P75" i="32"/>
  <c r="K75" i="32"/>
  <c r="F75" i="32"/>
  <c r="P74" i="32"/>
  <c r="K74" i="32"/>
  <c r="F74" i="32"/>
  <c r="P73" i="32"/>
  <c r="K73" i="32"/>
  <c r="F73" i="32"/>
  <c r="P72" i="32"/>
  <c r="K72" i="32"/>
  <c r="F72" i="32"/>
  <c r="P71" i="32"/>
  <c r="K71" i="32"/>
  <c r="F71" i="32"/>
  <c r="O56" i="32"/>
  <c r="N56" i="32"/>
  <c r="M56" i="32"/>
  <c r="L56" i="32"/>
  <c r="J56" i="32"/>
  <c r="I56" i="32"/>
  <c r="H56" i="32"/>
  <c r="G56" i="32"/>
  <c r="P55" i="32"/>
  <c r="K55" i="32"/>
  <c r="P54" i="32"/>
  <c r="K54" i="32"/>
  <c r="P53" i="32"/>
  <c r="K53" i="32"/>
  <c r="P52" i="32"/>
  <c r="K52" i="32"/>
  <c r="O21" i="31"/>
  <c r="N21" i="31"/>
  <c r="M21" i="31"/>
  <c r="L21" i="31"/>
  <c r="J21" i="31"/>
  <c r="I21" i="31"/>
  <c r="H21" i="31"/>
  <c r="G21" i="31"/>
  <c r="E21" i="31"/>
  <c r="D21" i="31"/>
  <c r="C21" i="31"/>
  <c r="B21" i="31"/>
  <c r="P20" i="31"/>
  <c r="K20" i="31"/>
  <c r="F20" i="31"/>
  <c r="P19" i="31"/>
  <c r="K19" i="31"/>
  <c r="F19" i="31"/>
  <c r="P18" i="31"/>
  <c r="K18" i="31"/>
  <c r="F18" i="31"/>
  <c r="F14" i="31"/>
  <c r="F15" i="31"/>
  <c r="F16" i="31"/>
  <c r="F17" i="31"/>
  <c r="P17" i="31"/>
  <c r="K17" i="31"/>
  <c r="P16" i="31"/>
  <c r="K16" i="31"/>
  <c r="P15" i="31"/>
  <c r="K15" i="31"/>
  <c r="P14" i="31"/>
  <c r="K14" i="31"/>
  <c r="P13" i="31"/>
  <c r="K13" i="31"/>
  <c r="F13" i="31"/>
  <c r="P76" i="32"/>
  <c r="O10" i="14"/>
  <c r="O8" i="32" s="1"/>
  <c r="O8" i="14"/>
  <c r="O6" i="32" s="1"/>
  <c r="J9" i="32"/>
  <c r="J10" i="14"/>
  <c r="J8" i="32" s="1"/>
  <c r="J8" i="14"/>
  <c r="J6" i="32" s="1"/>
  <c r="E10" i="14"/>
  <c r="E8" i="32" s="1"/>
  <c r="E8" i="14"/>
  <c r="E6" i="32" s="1"/>
  <c r="E9" i="32"/>
  <c r="A121" i="3"/>
  <c r="A123" i="3"/>
  <c r="A130" i="2"/>
  <c r="AD131" i="2"/>
  <c r="Q131" i="1"/>
  <c r="AC131" i="2" s="1"/>
  <c r="A121" i="2"/>
  <c r="A124" i="2"/>
  <c r="A125" i="2"/>
  <c r="A126" i="2"/>
  <c r="A127" i="2"/>
  <c r="A129" i="2"/>
  <c r="A131" i="2"/>
  <c r="A132" i="2"/>
  <c r="A133" i="2"/>
  <c r="A134" i="2"/>
  <c r="A136" i="2"/>
  <c r="A137" i="2"/>
  <c r="A138" i="2"/>
  <c r="C82" i="2"/>
  <c r="D82" i="2"/>
  <c r="O82" i="2"/>
  <c r="Q13" i="1"/>
  <c r="AC13" i="2" s="1"/>
  <c r="R13" i="1"/>
  <c r="Q14" i="1"/>
  <c r="AC14" i="2" s="1"/>
  <c r="R14" i="1"/>
  <c r="Q15" i="1"/>
  <c r="AC15" i="2" s="1"/>
  <c r="R15" i="1"/>
  <c r="Q16" i="1"/>
  <c r="AC16" i="2" s="1"/>
  <c r="R16" i="1"/>
  <c r="Q18" i="1"/>
  <c r="AC18" i="2" s="1"/>
  <c r="R18" i="1"/>
  <c r="AD18" i="2" s="1"/>
  <c r="Q19" i="1"/>
  <c r="AC19" i="2" s="1"/>
  <c r="R19" i="1"/>
  <c r="Q20" i="1"/>
  <c r="AC20" i="2" s="1"/>
  <c r="R20" i="1"/>
  <c r="Q27" i="1"/>
  <c r="AC27" i="2" s="1"/>
  <c r="R27" i="1"/>
  <c r="Q28" i="1"/>
  <c r="AC28" i="2" s="1"/>
  <c r="R28" i="1"/>
  <c r="Q30" i="1"/>
  <c r="AC30" i="2" s="1"/>
  <c r="R30" i="1"/>
  <c r="Q31" i="1"/>
  <c r="AC31" i="2" s="1"/>
  <c r="R31" i="1"/>
  <c r="W27" i="2"/>
  <c r="W28" i="2"/>
  <c r="W30" i="2"/>
  <c r="W31" i="2"/>
  <c r="W15" i="2"/>
  <c r="W17" i="2"/>
  <c r="W18" i="2"/>
  <c r="S27" i="3"/>
  <c r="S28" i="3"/>
  <c r="S30" i="3"/>
  <c r="S31" i="3"/>
  <c r="S11" i="3"/>
  <c r="S13" i="3"/>
  <c r="S14" i="3"/>
  <c r="S15" i="3"/>
  <c r="S17" i="3"/>
  <c r="S18" i="3"/>
  <c r="S19" i="3"/>
  <c r="R32" i="2"/>
  <c r="P32" i="2"/>
  <c r="O32" i="2"/>
  <c r="N32" i="2"/>
  <c r="E32" i="2"/>
  <c r="D32" i="2"/>
  <c r="B32" i="2"/>
  <c r="C32" i="2"/>
  <c r="O32" i="1"/>
  <c r="A9" i="3"/>
  <c r="B35" i="29"/>
  <c r="AF146" i="2"/>
  <c r="AE146" i="2"/>
  <c r="AF145" i="2"/>
  <c r="AE145" i="2"/>
  <c r="AF144" i="2"/>
  <c r="AE144" i="2"/>
  <c r="AK144" i="2"/>
  <c r="AK145" i="2"/>
  <c r="AK146" i="2"/>
  <c r="W144" i="2"/>
  <c r="W145" i="2"/>
  <c r="W146" i="2"/>
  <c r="A146" i="2"/>
  <c r="A145" i="2"/>
  <c r="A144" i="2"/>
  <c r="A146" i="3"/>
  <c r="A145" i="3"/>
  <c r="A144" i="3"/>
  <c r="F175" i="3"/>
  <c r="E175" i="3"/>
  <c r="C175" i="3"/>
  <c r="G40" i="29" s="1"/>
  <c r="B175" i="3"/>
  <c r="AH178" i="2"/>
  <c r="AG178" i="2"/>
  <c r="Y178" i="2"/>
  <c r="X178" i="2"/>
  <c r="V178" i="2"/>
  <c r="U178" i="2"/>
  <c r="K40" i="29" s="1"/>
  <c r="S178" i="2"/>
  <c r="R178" i="2"/>
  <c r="P178" i="2"/>
  <c r="O178" i="2"/>
  <c r="N178" i="2"/>
  <c r="M178" i="2"/>
  <c r="L178" i="2"/>
  <c r="B178" i="2"/>
  <c r="O175" i="1"/>
  <c r="N175" i="1"/>
  <c r="M175" i="1"/>
  <c r="L175" i="1"/>
  <c r="K175" i="1"/>
  <c r="J175" i="1"/>
  <c r="I175" i="1"/>
  <c r="H175" i="1"/>
  <c r="G175" i="1"/>
  <c r="F175" i="1"/>
  <c r="E175" i="1"/>
  <c r="D175" i="1"/>
  <c r="C175" i="1"/>
  <c r="C40" i="29" s="1"/>
  <c r="B175" i="1"/>
  <c r="B40" i="29" s="1"/>
  <c r="S170" i="3"/>
  <c r="S171" i="3"/>
  <c r="S172" i="3"/>
  <c r="S173" i="3"/>
  <c r="S174" i="3"/>
  <c r="W170" i="2"/>
  <c r="W171" i="2"/>
  <c r="W172" i="2"/>
  <c r="W173" i="2"/>
  <c r="AE171" i="2"/>
  <c r="AE172" i="2"/>
  <c r="AE173" i="2"/>
  <c r="AK171" i="2"/>
  <c r="AK172" i="2"/>
  <c r="AK173" i="2"/>
  <c r="Q171" i="1"/>
  <c r="AC171" i="2" s="1"/>
  <c r="R171" i="1"/>
  <c r="P171" i="1" s="1"/>
  <c r="AB171" i="2" s="1"/>
  <c r="Q172" i="1"/>
  <c r="AC172" i="2" s="1"/>
  <c r="R172" i="1"/>
  <c r="AD172" i="2" s="1"/>
  <c r="Q173" i="1"/>
  <c r="AC173" i="2" s="1"/>
  <c r="R173" i="1"/>
  <c r="P173" i="1" s="1"/>
  <c r="AB173" i="2" s="1"/>
  <c r="Q174" i="1"/>
  <c r="AC174" i="2" s="1"/>
  <c r="R174" i="1"/>
  <c r="A171" i="3"/>
  <c r="A172" i="3"/>
  <c r="A173" i="3"/>
  <c r="A174" i="3"/>
  <c r="B32" i="29"/>
  <c r="B190" i="11"/>
  <c r="B155" i="11"/>
  <c r="B151" i="11"/>
  <c r="B144" i="11"/>
  <c r="B41" i="11"/>
  <c r="B36" i="11"/>
  <c r="B52" i="1"/>
  <c r="B33" i="29" s="1"/>
  <c r="B34" i="29"/>
  <c r="AH82" i="2"/>
  <c r="AG82" i="2"/>
  <c r="Y82" i="2"/>
  <c r="X82" i="2"/>
  <c r="V82" i="2"/>
  <c r="U82" i="2"/>
  <c r="S82" i="2"/>
  <c r="R82" i="2"/>
  <c r="P82" i="2"/>
  <c r="B82" i="2"/>
  <c r="R81" i="1"/>
  <c r="Q81" i="1"/>
  <c r="AD77" i="2"/>
  <c r="AC77" i="2"/>
  <c r="R76" i="1"/>
  <c r="AD76" i="2" s="1"/>
  <c r="Q76" i="1"/>
  <c r="AC76" i="2" s="1"/>
  <c r="R74" i="1"/>
  <c r="AD74" i="2" s="1"/>
  <c r="Q74" i="1"/>
  <c r="AC74" i="2" s="1"/>
  <c r="A74" i="3"/>
  <c r="N71" i="1"/>
  <c r="O82" i="1"/>
  <c r="N82" i="1"/>
  <c r="M82" i="1"/>
  <c r="L82" i="1"/>
  <c r="K82" i="1"/>
  <c r="J82" i="1"/>
  <c r="I82" i="1"/>
  <c r="H82" i="1"/>
  <c r="G82" i="1"/>
  <c r="F82" i="1"/>
  <c r="E82" i="1"/>
  <c r="D82" i="1"/>
  <c r="C82" i="1"/>
  <c r="C36" i="29" s="1"/>
  <c r="B82" i="1"/>
  <c r="AE75" i="2"/>
  <c r="AF75" i="2"/>
  <c r="AK75" i="2"/>
  <c r="AE76" i="2"/>
  <c r="AF76" i="2"/>
  <c r="AK76" i="2"/>
  <c r="AE77" i="2"/>
  <c r="AF77" i="2"/>
  <c r="AK77" i="2"/>
  <c r="AE78" i="2"/>
  <c r="AF78" i="2"/>
  <c r="AK78" i="2"/>
  <c r="AE81" i="2"/>
  <c r="AF81" i="2"/>
  <c r="AK81" i="2"/>
  <c r="AK74" i="2"/>
  <c r="AF74" i="2"/>
  <c r="AE74" i="2"/>
  <c r="F36" i="29"/>
  <c r="S76" i="3"/>
  <c r="S77" i="3"/>
  <c r="S78" i="3"/>
  <c r="S81" i="3"/>
  <c r="A74" i="2"/>
  <c r="F110" i="3"/>
  <c r="E110" i="3"/>
  <c r="C110" i="3"/>
  <c r="G35" i="29" s="1"/>
  <c r="AH110" i="2"/>
  <c r="AG110" i="2"/>
  <c r="B110" i="2"/>
  <c r="AC88" i="2"/>
  <c r="R88" i="1"/>
  <c r="Q90" i="1"/>
  <c r="AC90" i="2" s="1"/>
  <c r="R90" i="1"/>
  <c r="AD90" i="2" s="1"/>
  <c r="Q91" i="1"/>
  <c r="AC91" i="2" s="1"/>
  <c r="R91" i="1"/>
  <c r="AD91" i="2" s="1"/>
  <c r="R94" i="1"/>
  <c r="R96" i="1"/>
  <c r="R97" i="1"/>
  <c r="R98" i="1"/>
  <c r="R99" i="1"/>
  <c r="R100" i="1"/>
  <c r="R101" i="1"/>
  <c r="R106" i="1"/>
  <c r="R107" i="1"/>
  <c r="R108" i="1"/>
  <c r="C35" i="29"/>
  <c r="C71" i="1"/>
  <c r="C34" i="29" s="1"/>
  <c r="D71" i="1"/>
  <c r="E71" i="1"/>
  <c r="F71" i="1"/>
  <c r="G71" i="1"/>
  <c r="H71" i="1"/>
  <c r="I71" i="1"/>
  <c r="J71" i="1"/>
  <c r="K71" i="1"/>
  <c r="L71" i="1"/>
  <c r="M71" i="1"/>
  <c r="O71" i="1"/>
  <c r="F35" i="29"/>
  <c r="H63" i="29"/>
  <c r="I47" i="29"/>
  <c r="M41" i="29"/>
  <c r="L41" i="29"/>
  <c r="I41" i="29"/>
  <c r="H41" i="29"/>
  <c r="M40" i="29"/>
  <c r="L40" i="29"/>
  <c r="I40" i="29"/>
  <c r="H40" i="29"/>
  <c r="M39" i="29"/>
  <c r="L39" i="29"/>
  <c r="I39" i="29"/>
  <c r="H39" i="29"/>
  <c r="M38" i="29"/>
  <c r="L38" i="29"/>
  <c r="I38" i="29"/>
  <c r="H38" i="29"/>
  <c r="L37" i="29"/>
  <c r="H37" i="29"/>
  <c r="M36" i="29"/>
  <c r="L36" i="29"/>
  <c r="I36" i="29"/>
  <c r="H36" i="29"/>
  <c r="M35" i="29"/>
  <c r="L35" i="29"/>
  <c r="I35" i="29"/>
  <c r="H35" i="29"/>
  <c r="M34" i="29"/>
  <c r="L34" i="29"/>
  <c r="I34" i="29"/>
  <c r="H34" i="29"/>
  <c r="L33" i="29"/>
  <c r="H33" i="29"/>
  <c r="L32" i="29"/>
  <c r="I32" i="29"/>
  <c r="H32" i="29"/>
  <c r="I27" i="29"/>
  <c r="M27" i="29" s="1"/>
  <c r="H27" i="29"/>
  <c r="I26" i="29"/>
  <c r="L25" i="29" s="1"/>
  <c r="H26" i="29"/>
  <c r="I25" i="29"/>
  <c r="M25" i="29" s="1"/>
  <c r="H25" i="29"/>
  <c r="I24" i="29"/>
  <c r="L23" i="29" s="1"/>
  <c r="H24" i="29"/>
  <c r="I23" i="29"/>
  <c r="L22" i="29" s="1"/>
  <c r="H23" i="29"/>
  <c r="I22" i="29"/>
  <c r="M22" i="29" s="1"/>
  <c r="H22" i="29"/>
  <c r="I18" i="29"/>
  <c r="I61" i="29"/>
  <c r="M18" i="29"/>
  <c r="M61" i="29"/>
  <c r="N43" i="29"/>
  <c r="I34" i="28"/>
  <c r="H27" i="38" s="1"/>
  <c r="H34" i="28"/>
  <c r="H26" i="38" s="1"/>
  <c r="G34" i="28"/>
  <c r="F34" i="28"/>
  <c r="F26" i="28" s="1"/>
  <c r="I23" i="28"/>
  <c r="H23" i="28"/>
  <c r="G23" i="28"/>
  <c r="F23" i="28"/>
  <c r="E23" i="28"/>
  <c r="D23" i="28"/>
  <c r="C23" i="28"/>
  <c r="B23" i="28"/>
  <c r="I16" i="28"/>
  <c r="H16" i="28"/>
  <c r="G16" i="28"/>
  <c r="F16" i="28"/>
  <c r="E16" i="28"/>
  <c r="D16" i="28"/>
  <c r="C16" i="28"/>
  <c r="B16" i="28"/>
  <c r="I9" i="28"/>
  <c r="H9" i="28"/>
  <c r="G9" i="28"/>
  <c r="F9" i="28"/>
  <c r="E9" i="28"/>
  <c r="D9" i="28"/>
  <c r="C9" i="28"/>
  <c r="B9" i="28"/>
  <c r="G9" i="27"/>
  <c r="F9" i="27"/>
  <c r="G7" i="27"/>
  <c r="F7" i="27"/>
  <c r="G6" i="27"/>
  <c r="F6" i="27"/>
  <c r="I5" i="27"/>
  <c r="H5" i="27"/>
  <c r="J112" i="18"/>
  <c r="E112" i="18"/>
  <c r="C112" i="18"/>
  <c r="J111" i="18"/>
  <c r="E111" i="18"/>
  <c r="C111" i="18"/>
  <c r="J109" i="18"/>
  <c r="E109" i="18"/>
  <c r="C109" i="18"/>
  <c r="J105" i="18"/>
  <c r="E105" i="18"/>
  <c r="C105" i="18"/>
  <c r="J90" i="18"/>
  <c r="E90" i="18"/>
  <c r="C90" i="18"/>
  <c r="J79" i="18"/>
  <c r="E79" i="18"/>
  <c r="C79" i="18"/>
  <c r="J74" i="18"/>
  <c r="E74" i="18"/>
  <c r="C74" i="18"/>
  <c r="J72" i="18"/>
  <c r="C72" i="18"/>
  <c r="J71" i="18"/>
  <c r="C71" i="18"/>
  <c r="J48" i="18"/>
  <c r="J47" i="18"/>
  <c r="E47" i="18"/>
  <c r="C47" i="18"/>
  <c r="J46" i="18"/>
  <c r="E46" i="18"/>
  <c r="C46" i="18"/>
  <c r="J45" i="18"/>
  <c r="E45" i="18"/>
  <c r="C45" i="18"/>
  <c r="J44" i="18"/>
  <c r="E44" i="18"/>
  <c r="C44" i="18"/>
  <c r="J40" i="18"/>
  <c r="E40" i="18"/>
  <c r="C40" i="18"/>
  <c r="A40" i="18"/>
  <c r="A37" i="18"/>
  <c r="J34" i="18"/>
  <c r="E34" i="18"/>
  <c r="C34" i="18"/>
  <c r="J33" i="18"/>
  <c r="E33" i="18"/>
  <c r="C33" i="18"/>
  <c r="A33" i="18"/>
  <c r="J32" i="18"/>
  <c r="E32" i="18"/>
  <c r="C32" i="18"/>
  <c r="J31" i="18"/>
  <c r="E31" i="18"/>
  <c r="C31" i="18"/>
  <c r="A31" i="18"/>
  <c r="E30" i="18"/>
  <c r="C30" i="18"/>
  <c r="A30" i="18"/>
  <c r="J29" i="18"/>
  <c r="E29" i="18"/>
  <c r="C29" i="18"/>
  <c r="A29" i="18"/>
  <c r="J28" i="18"/>
  <c r="E28" i="18"/>
  <c r="C28" i="18"/>
  <c r="A28" i="18"/>
  <c r="J26" i="18"/>
  <c r="E26" i="18"/>
  <c r="C26" i="18"/>
  <c r="A26" i="18"/>
  <c r="J25" i="18"/>
  <c r="E25" i="18"/>
  <c r="C25" i="18"/>
  <c r="A25" i="18"/>
  <c r="J24" i="18"/>
  <c r="E24" i="18"/>
  <c r="C24" i="18"/>
  <c r="A24" i="18"/>
  <c r="J23" i="18"/>
  <c r="E23" i="18"/>
  <c r="C23" i="18"/>
  <c r="J22" i="18"/>
  <c r="E22" i="18"/>
  <c r="C22" i="18"/>
  <c r="J20" i="18"/>
  <c r="E20" i="18"/>
  <c r="C20" i="18"/>
  <c r="J19" i="18"/>
  <c r="E19" i="18"/>
  <c r="C19" i="18"/>
  <c r="E18" i="18"/>
  <c r="J17" i="18"/>
  <c r="E17" i="18"/>
  <c r="C17" i="18"/>
  <c r="A17" i="18"/>
  <c r="E15" i="18"/>
  <c r="C15" i="18"/>
  <c r="J14" i="18"/>
  <c r="E14" i="18"/>
  <c r="C14" i="18"/>
  <c r="A14" i="18"/>
  <c r="J13" i="18"/>
  <c r="A13" i="18"/>
  <c r="J12" i="18"/>
  <c r="E12" i="18"/>
  <c r="C12" i="18"/>
  <c r="J11" i="18"/>
  <c r="E11" i="18"/>
  <c r="C11" i="18"/>
  <c r="J9" i="18"/>
  <c r="E9" i="18"/>
  <c r="C9" i="18"/>
  <c r="F26" i="17"/>
  <c r="B29" i="16"/>
  <c r="B28" i="16"/>
  <c r="B27" i="16"/>
  <c r="B26" i="16"/>
  <c r="B25" i="16"/>
  <c r="B24" i="16"/>
  <c r="B23" i="16"/>
  <c r="B22" i="16"/>
  <c r="B21" i="16"/>
  <c r="I5" i="30" s="1"/>
  <c r="B20" i="16"/>
  <c r="H5" i="30" s="1"/>
  <c r="B19" i="16"/>
  <c r="G19" i="16" s="1"/>
  <c r="B18" i="16"/>
  <c r="B17" i="16"/>
  <c r="B14" i="16"/>
  <c r="B13" i="16"/>
  <c r="B12" i="16"/>
  <c r="B11" i="16"/>
  <c r="B10" i="16"/>
  <c r="B9" i="16"/>
  <c r="B8" i="16"/>
  <c r="D7" i="31"/>
  <c r="B7" i="16"/>
  <c r="F7" i="16" s="1"/>
  <c r="F28" i="15"/>
  <c r="E28" i="15"/>
  <c r="C28" i="15"/>
  <c r="F25" i="15"/>
  <c r="E25" i="15"/>
  <c r="C25" i="15"/>
  <c r="F26" i="15"/>
  <c r="E26" i="15"/>
  <c r="C26" i="15"/>
  <c r="F24" i="15"/>
  <c r="E24" i="15"/>
  <c r="C24" i="15"/>
  <c r="F27" i="15"/>
  <c r="E27" i="15"/>
  <c r="C27" i="15"/>
  <c r="F23" i="15"/>
  <c r="E23" i="15"/>
  <c r="C23" i="15"/>
  <c r="F22" i="15"/>
  <c r="E22" i="15"/>
  <c r="C22" i="15"/>
  <c r="F21" i="15"/>
  <c r="E21" i="15"/>
  <c r="C21" i="15"/>
  <c r="F20" i="15"/>
  <c r="E20" i="15"/>
  <c r="C20" i="15"/>
  <c r="F19" i="15"/>
  <c r="E19" i="15"/>
  <c r="C19" i="15"/>
  <c r="F18" i="15"/>
  <c r="E18" i="15"/>
  <c r="C18" i="15"/>
  <c r="G6" i="30" s="1"/>
  <c r="G5" i="30"/>
  <c r="F17" i="15"/>
  <c r="E17" i="15"/>
  <c r="C17" i="15"/>
  <c r="F6" i="30" s="1"/>
  <c r="F5" i="30"/>
  <c r="F16" i="15"/>
  <c r="E16" i="15"/>
  <c r="C16" i="15"/>
  <c r="O7" i="31" s="1"/>
  <c r="F11" i="15"/>
  <c r="E11" i="15"/>
  <c r="C11" i="15"/>
  <c r="F12" i="15"/>
  <c r="E12" i="15"/>
  <c r="C12" i="15"/>
  <c r="F10" i="15"/>
  <c r="E10" i="15"/>
  <c r="F9" i="15"/>
  <c r="E9" i="15"/>
  <c r="C9" i="15"/>
  <c r="F8" i="15"/>
  <c r="E8" i="15"/>
  <c r="J7" i="31"/>
  <c r="F7" i="15"/>
  <c r="E7" i="15"/>
  <c r="C7" i="15"/>
  <c r="E7" i="31" s="1"/>
  <c r="B7" i="15"/>
  <c r="O9" i="32"/>
  <c r="I9" i="32"/>
  <c r="D6" i="32"/>
  <c r="N8" i="14"/>
  <c r="N6" i="32" s="1"/>
  <c r="I8" i="14"/>
  <c r="I6" i="32" s="1"/>
  <c r="R58" i="13"/>
  <c r="R64" i="13" s="1"/>
  <c r="Q58" i="13"/>
  <c r="P58" i="13"/>
  <c r="M58" i="13"/>
  <c r="J58" i="13"/>
  <c r="I58" i="13"/>
  <c r="N56" i="13"/>
  <c r="N53" i="13"/>
  <c r="N54" i="13"/>
  <c r="N55" i="13"/>
  <c r="N52" i="13"/>
  <c r="N51" i="13"/>
  <c r="N50" i="13"/>
  <c r="N49" i="13"/>
  <c r="N48" i="13"/>
  <c r="N46" i="13"/>
  <c r="N43" i="13"/>
  <c r="N44" i="13"/>
  <c r="N45" i="13"/>
  <c r="N42" i="13"/>
  <c r="N41" i="13"/>
  <c r="N40" i="13"/>
  <c r="N39" i="13"/>
  <c r="O38" i="13"/>
  <c r="N38" i="13"/>
  <c r="N34" i="13"/>
  <c r="N35" i="13"/>
  <c r="N31" i="13"/>
  <c r="N30" i="13"/>
  <c r="N29" i="13"/>
  <c r="N28" i="13"/>
  <c r="N27" i="13"/>
  <c r="N24" i="13"/>
  <c r="N23" i="13"/>
  <c r="N22" i="13"/>
  <c r="N21" i="13"/>
  <c r="N20" i="13"/>
  <c r="A188" i="12"/>
  <c r="A187" i="12"/>
  <c r="A186" i="12"/>
  <c r="D156" i="12"/>
  <c r="A154" i="12"/>
  <c r="A153" i="12"/>
  <c r="R152" i="12"/>
  <c r="Q152" i="12"/>
  <c r="P152" i="12"/>
  <c r="O152" i="12"/>
  <c r="N152" i="12"/>
  <c r="L152" i="12"/>
  <c r="K152" i="12"/>
  <c r="J152" i="12"/>
  <c r="I152" i="12"/>
  <c r="H152" i="12"/>
  <c r="G152" i="12"/>
  <c r="F152" i="12"/>
  <c r="E152" i="12"/>
  <c r="C152" i="12"/>
  <c r="G54" i="29" s="1"/>
  <c r="B152" i="12"/>
  <c r="A152" i="12"/>
  <c r="D151" i="12"/>
  <c r="A151" i="12"/>
  <c r="A150" i="12"/>
  <c r="A149" i="12"/>
  <c r="R148" i="12"/>
  <c r="Q148" i="12"/>
  <c r="P148" i="12"/>
  <c r="O148" i="12"/>
  <c r="N148" i="12"/>
  <c r="L148" i="12"/>
  <c r="K148" i="12"/>
  <c r="J148" i="12"/>
  <c r="I148" i="12"/>
  <c r="H148" i="12"/>
  <c r="F148" i="12"/>
  <c r="E148" i="12"/>
  <c r="C148" i="12"/>
  <c r="G53" i="29" s="1"/>
  <c r="B148" i="12"/>
  <c r="A148" i="12"/>
  <c r="D147" i="12"/>
  <c r="A147" i="12"/>
  <c r="D146" i="12"/>
  <c r="A146" i="12"/>
  <c r="D145" i="12"/>
  <c r="A145" i="12"/>
  <c r="D144" i="12"/>
  <c r="A144" i="12"/>
  <c r="A143" i="12"/>
  <c r="A142" i="12"/>
  <c r="F52" i="29"/>
  <c r="A141" i="12"/>
  <c r="A140" i="12"/>
  <c r="A139" i="12"/>
  <c r="A138" i="12"/>
  <c r="A137" i="12"/>
  <c r="A136" i="12"/>
  <c r="A135" i="12"/>
  <c r="A134" i="12"/>
  <c r="A133" i="12"/>
  <c r="A132" i="12"/>
  <c r="A131" i="12"/>
  <c r="A130" i="12"/>
  <c r="A129" i="12"/>
  <c r="A127" i="12"/>
  <c r="A126" i="12"/>
  <c r="A125" i="12"/>
  <c r="A123" i="12"/>
  <c r="A122" i="12"/>
  <c r="A121" i="12"/>
  <c r="A118" i="12"/>
  <c r="A116" i="12"/>
  <c r="A115" i="12"/>
  <c r="A114" i="12"/>
  <c r="A113" i="12"/>
  <c r="A112" i="12"/>
  <c r="A111" i="12"/>
  <c r="A110" i="12"/>
  <c r="A109" i="12"/>
  <c r="A108" i="12"/>
  <c r="A107" i="12"/>
  <c r="A106" i="12"/>
  <c r="A105" i="12"/>
  <c r="A103" i="12"/>
  <c r="A102" i="12"/>
  <c r="A101" i="12"/>
  <c r="A100" i="12"/>
  <c r="A98" i="12"/>
  <c r="A97" i="12"/>
  <c r="A96" i="12"/>
  <c r="A94" i="12"/>
  <c r="A93" i="12"/>
  <c r="A92" i="12"/>
  <c r="A91" i="12"/>
  <c r="A90" i="12"/>
  <c r="A89" i="12"/>
  <c r="A88" i="12"/>
  <c r="A87" i="12"/>
  <c r="A86" i="12"/>
  <c r="A85" i="12"/>
  <c r="A84" i="12"/>
  <c r="A82" i="12"/>
  <c r="A79" i="12"/>
  <c r="A78" i="12"/>
  <c r="A77" i="12"/>
  <c r="A76" i="12"/>
  <c r="A75" i="12"/>
  <c r="A74" i="12"/>
  <c r="A72" i="12"/>
  <c r="A71" i="12"/>
  <c r="A69" i="12"/>
  <c r="A68" i="12"/>
  <c r="A67" i="12"/>
  <c r="A66" i="12"/>
  <c r="A65" i="12"/>
  <c r="A64" i="12"/>
  <c r="A63" i="12"/>
  <c r="A62" i="12"/>
  <c r="A59" i="12"/>
  <c r="A58" i="12"/>
  <c r="A57" i="12"/>
  <c r="A56" i="12"/>
  <c r="A55" i="12"/>
  <c r="A54" i="12"/>
  <c r="A53" i="12"/>
  <c r="A52" i="12"/>
  <c r="A51" i="12"/>
  <c r="A50" i="12"/>
  <c r="A49" i="12"/>
  <c r="A48" i="12"/>
  <c r="A47" i="12"/>
  <c r="A46" i="12"/>
  <c r="A45" i="12"/>
  <c r="A44" i="12"/>
  <c r="A43" i="12"/>
  <c r="A41" i="12"/>
  <c r="A40" i="12"/>
  <c r="R39" i="12"/>
  <c r="Q39" i="12"/>
  <c r="P39" i="12"/>
  <c r="O39" i="12"/>
  <c r="M39" i="12"/>
  <c r="L39" i="12"/>
  <c r="J39" i="12"/>
  <c r="I39" i="12"/>
  <c r="H39" i="12"/>
  <c r="G39" i="12"/>
  <c r="F39" i="12"/>
  <c r="E39" i="12"/>
  <c r="C39" i="12"/>
  <c r="G51" i="29" s="1"/>
  <c r="B39" i="12"/>
  <c r="F51" i="29" s="1"/>
  <c r="A39" i="12"/>
  <c r="A38" i="12"/>
  <c r="D37" i="12"/>
  <c r="U37" i="12" s="1"/>
  <c r="A37" i="12"/>
  <c r="A36" i="12"/>
  <c r="A35" i="12"/>
  <c r="R34" i="12"/>
  <c r="P34" i="12"/>
  <c r="M34" i="12"/>
  <c r="L34" i="12"/>
  <c r="K34" i="12"/>
  <c r="D35" i="12"/>
  <c r="F50" i="29"/>
  <c r="A34" i="12"/>
  <c r="D34" i="12"/>
  <c r="U34" i="12" s="1"/>
  <c r="A29" i="12"/>
  <c r="A28" i="12"/>
  <c r="A27" i="12"/>
  <c r="R26" i="12"/>
  <c r="Q26" i="12"/>
  <c r="P26" i="12"/>
  <c r="L26" i="12"/>
  <c r="K26" i="12"/>
  <c r="J26" i="12"/>
  <c r="I26" i="12"/>
  <c r="H26" i="12"/>
  <c r="G26" i="12"/>
  <c r="F26" i="12"/>
  <c r="E26" i="12"/>
  <c r="C26" i="12"/>
  <c r="G49" i="29" s="1"/>
  <c r="B26" i="12"/>
  <c r="F49" i="29" s="1"/>
  <c r="A26" i="12"/>
  <c r="A25" i="12"/>
  <c r="A24" i="12"/>
  <c r="A23" i="12"/>
  <c r="A22" i="12"/>
  <c r="A21" i="12"/>
  <c r="A20" i="12"/>
  <c r="A19" i="12"/>
  <c r="A18" i="12"/>
  <c r="A16" i="12"/>
  <c r="A15" i="12"/>
  <c r="A14" i="12"/>
  <c r="A13" i="12"/>
  <c r="A9" i="12"/>
  <c r="B191" i="11"/>
  <c r="B189" i="11"/>
  <c r="AL188" i="11"/>
  <c r="AF188" i="11"/>
  <c r="AL187" i="11"/>
  <c r="AF187" i="11"/>
  <c r="AL185" i="11"/>
  <c r="AF185" i="11"/>
  <c r="AL182" i="11"/>
  <c r="AL181" i="11"/>
  <c r="AF181" i="11"/>
  <c r="AL180" i="11"/>
  <c r="AF180" i="11"/>
  <c r="AL179" i="11"/>
  <c r="AF179" i="11"/>
  <c r="AL177" i="11"/>
  <c r="AF177" i="11"/>
  <c r="AB177" i="11" s="1"/>
  <c r="AL176" i="11"/>
  <c r="AF176" i="11"/>
  <c r="AL174" i="11"/>
  <c r="AF174" i="11"/>
  <c r="AL173" i="11"/>
  <c r="AF173" i="11"/>
  <c r="AL172" i="11"/>
  <c r="AF172" i="11"/>
  <c r="AL171" i="11"/>
  <c r="AF171" i="11"/>
  <c r="AL169" i="11"/>
  <c r="AF169" i="11"/>
  <c r="AL168" i="11"/>
  <c r="AF168" i="11"/>
  <c r="AL167" i="11"/>
  <c r="AL166" i="11"/>
  <c r="AF166" i="11"/>
  <c r="AL165" i="11"/>
  <c r="AF165" i="11"/>
  <c r="AL164" i="11"/>
  <c r="AF164" i="11"/>
  <c r="AL163" i="11"/>
  <c r="AL162" i="11"/>
  <c r="AF162" i="11"/>
  <c r="AL161" i="11"/>
  <c r="AF161" i="11"/>
  <c r="AB161" i="11" s="1"/>
  <c r="AL159" i="11"/>
  <c r="AF159" i="11"/>
  <c r="AL158" i="11"/>
  <c r="B156" i="11"/>
  <c r="AI154" i="11"/>
  <c r="AH154" i="11"/>
  <c r="Y154" i="11"/>
  <c r="X154" i="11"/>
  <c r="R154" i="11"/>
  <c r="Q154" i="11"/>
  <c r="AA154" i="11" s="1"/>
  <c r="P154" i="11"/>
  <c r="O154" i="11"/>
  <c r="N154" i="11"/>
  <c r="M154" i="11"/>
  <c r="L154" i="11"/>
  <c r="K154" i="11"/>
  <c r="J154" i="11"/>
  <c r="I154" i="11"/>
  <c r="H154" i="11"/>
  <c r="G154" i="11"/>
  <c r="F154" i="11"/>
  <c r="E154" i="11"/>
  <c r="D154" i="11"/>
  <c r="C154" i="11"/>
  <c r="B154" i="11"/>
  <c r="AL153" i="11"/>
  <c r="AL154" i="11" s="1"/>
  <c r="AG153" i="11"/>
  <c r="AG154" i="11" s="1"/>
  <c r="AF153" i="11"/>
  <c r="AF154" i="11" s="1"/>
  <c r="W154" i="11"/>
  <c r="B153" i="11"/>
  <c r="B152" i="11"/>
  <c r="N150" i="11"/>
  <c r="M150" i="11"/>
  <c r="L150" i="11"/>
  <c r="K150" i="11"/>
  <c r="I150" i="11"/>
  <c r="H150" i="11"/>
  <c r="G150" i="11"/>
  <c r="F150" i="11"/>
  <c r="E150" i="11"/>
  <c r="D150" i="11"/>
  <c r="C150" i="11"/>
  <c r="B150" i="11"/>
  <c r="AL149" i="11"/>
  <c r="B149" i="11"/>
  <c r="AL148" i="11"/>
  <c r="AF148" i="11"/>
  <c r="W148" i="11"/>
  <c r="B148" i="11"/>
  <c r="AL147" i="11"/>
  <c r="AF147" i="11"/>
  <c r="W147" i="11"/>
  <c r="B147" i="11"/>
  <c r="AL146" i="11"/>
  <c r="AG146" i="11"/>
  <c r="W146" i="11"/>
  <c r="B146" i="11"/>
  <c r="B145" i="11"/>
  <c r="AI143" i="11"/>
  <c r="AH143" i="11"/>
  <c r="B143" i="11"/>
  <c r="AL142" i="11"/>
  <c r="AG142" i="11"/>
  <c r="AF142" i="11"/>
  <c r="B142" i="11"/>
  <c r="AL141" i="11"/>
  <c r="AG141" i="11"/>
  <c r="AF141" i="11"/>
  <c r="B141" i="11"/>
  <c r="AL139" i="11"/>
  <c r="AG139" i="11"/>
  <c r="AF139" i="11"/>
  <c r="B139" i="11"/>
  <c r="AL138" i="11"/>
  <c r="AG138" i="11"/>
  <c r="AF138" i="11"/>
  <c r="B138" i="11"/>
  <c r="AL137" i="11"/>
  <c r="AG137" i="11"/>
  <c r="AF137" i="11"/>
  <c r="B137" i="11"/>
  <c r="AL136" i="11"/>
  <c r="AG136" i="11"/>
  <c r="AF136" i="11"/>
  <c r="B136" i="11"/>
  <c r="AL135" i="11"/>
  <c r="AG135" i="11"/>
  <c r="AF135" i="11"/>
  <c r="B135" i="11"/>
  <c r="AL134" i="11"/>
  <c r="AG134" i="11"/>
  <c r="AF134" i="11"/>
  <c r="B134" i="11"/>
  <c r="AL133" i="11"/>
  <c r="AG133" i="11"/>
  <c r="AF133" i="11"/>
  <c r="B133" i="11"/>
  <c r="AL132" i="11"/>
  <c r="AG132" i="11"/>
  <c r="AF132" i="11"/>
  <c r="AL131" i="11"/>
  <c r="AG131" i="11"/>
  <c r="AF131" i="11"/>
  <c r="AL129" i="11"/>
  <c r="AG129" i="11"/>
  <c r="AF129" i="11"/>
  <c r="B129" i="11"/>
  <c r="AL128" i="11"/>
  <c r="AG128" i="11"/>
  <c r="AF128" i="11"/>
  <c r="AL127" i="11"/>
  <c r="AG127" i="11"/>
  <c r="AF127" i="11"/>
  <c r="AL125" i="11"/>
  <c r="AG125" i="11"/>
  <c r="AF125" i="11"/>
  <c r="AL124" i="11"/>
  <c r="AG124" i="11"/>
  <c r="AF124" i="11"/>
  <c r="B124" i="11"/>
  <c r="AL123" i="11"/>
  <c r="AG123" i="11"/>
  <c r="AF123" i="11"/>
  <c r="B123" i="11"/>
  <c r="AL122" i="11"/>
  <c r="AG122" i="11"/>
  <c r="AF122" i="11"/>
  <c r="AL120" i="11"/>
  <c r="AG120" i="11"/>
  <c r="AF120" i="11"/>
  <c r="B120" i="11"/>
  <c r="AL118" i="11"/>
  <c r="AG118" i="11"/>
  <c r="AF118" i="11"/>
  <c r="B118" i="11"/>
  <c r="AL117" i="11"/>
  <c r="AG117" i="11"/>
  <c r="AF117" i="11"/>
  <c r="B117" i="11"/>
  <c r="AL116" i="11"/>
  <c r="AG116" i="11"/>
  <c r="AF116" i="11"/>
  <c r="B116" i="11"/>
  <c r="AL115" i="11"/>
  <c r="AG115" i="11"/>
  <c r="AF115" i="11"/>
  <c r="B115" i="11"/>
  <c r="AL114" i="11"/>
  <c r="AG114" i="11"/>
  <c r="AF114" i="11"/>
  <c r="B114" i="11"/>
  <c r="AL113" i="11"/>
  <c r="AG113" i="11"/>
  <c r="AF113" i="11"/>
  <c r="AL111" i="11"/>
  <c r="AG111" i="11"/>
  <c r="AF111" i="11"/>
  <c r="AL110" i="11"/>
  <c r="AG110" i="11"/>
  <c r="AF110" i="11"/>
  <c r="B110" i="11"/>
  <c r="AL109" i="11"/>
  <c r="AG109" i="11"/>
  <c r="AF109" i="11"/>
  <c r="AL108" i="11"/>
  <c r="AG108" i="11"/>
  <c r="AF108" i="11"/>
  <c r="B108" i="11"/>
  <c r="AL107" i="11"/>
  <c r="AG107" i="11"/>
  <c r="AF107" i="11"/>
  <c r="B107" i="11"/>
  <c r="AL106" i="11"/>
  <c r="AG106" i="11"/>
  <c r="AF106" i="11"/>
  <c r="B106" i="11"/>
  <c r="AL104" i="11"/>
  <c r="AG104" i="11"/>
  <c r="AF104" i="11"/>
  <c r="B104" i="11"/>
  <c r="AL103" i="11"/>
  <c r="AG103" i="11"/>
  <c r="AF103" i="11"/>
  <c r="B103" i="11"/>
  <c r="AL102" i="11"/>
  <c r="AG102" i="11"/>
  <c r="AF102" i="11"/>
  <c r="B102" i="11"/>
  <c r="AL101" i="11"/>
  <c r="AG101" i="11"/>
  <c r="AF101" i="11"/>
  <c r="AL99" i="11"/>
  <c r="AG99" i="11"/>
  <c r="AF99" i="11"/>
  <c r="B99" i="11"/>
  <c r="AL98" i="11"/>
  <c r="AG98" i="11"/>
  <c r="AF98" i="11"/>
  <c r="B98" i="11"/>
  <c r="AL97" i="11"/>
  <c r="AG97" i="11"/>
  <c r="AF97" i="11"/>
  <c r="B97" i="11"/>
  <c r="AL95" i="11"/>
  <c r="AG95" i="11"/>
  <c r="AF95" i="11"/>
  <c r="B95" i="11"/>
  <c r="AL94" i="11"/>
  <c r="AG94" i="11"/>
  <c r="AF94" i="11"/>
  <c r="B94" i="11"/>
  <c r="AL93" i="11"/>
  <c r="AG93" i="11"/>
  <c r="AF93" i="11"/>
  <c r="B93" i="11"/>
  <c r="AL92" i="11"/>
  <c r="AG92" i="11"/>
  <c r="AF92" i="11"/>
  <c r="B92" i="11"/>
  <c r="AL91" i="11"/>
  <c r="AG91" i="11"/>
  <c r="AF91" i="11"/>
  <c r="B91" i="11"/>
  <c r="AL90" i="11"/>
  <c r="AG90" i="11"/>
  <c r="AF90" i="11"/>
  <c r="B90" i="11"/>
  <c r="AL89" i="11"/>
  <c r="AG89" i="11"/>
  <c r="AF89" i="11"/>
  <c r="AL88" i="11"/>
  <c r="AG88" i="11"/>
  <c r="AF88" i="11"/>
  <c r="B88" i="11"/>
  <c r="AL87" i="11"/>
  <c r="AG87" i="11"/>
  <c r="AF87" i="11"/>
  <c r="AL86" i="11"/>
  <c r="AG86" i="11"/>
  <c r="AF86" i="11"/>
  <c r="B86" i="11"/>
  <c r="AL85" i="11"/>
  <c r="AG85" i="11"/>
  <c r="AF85" i="11"/>
  <c r="B85" i="11"/>
  <c r="AL83" i="11"/>
  <c r="AG83" i="11"/>
  <c r="AF83" i="11"/>
  <c r="AL80" i="11"/>
  <c r="AG80" i="11"/>
  <c r="B80" i="11"/>
  <c r="AL79" i="11"/>
  <c r="AG79" i="11"/>
  <c r="AF79" i="11"/>
  <c r="AL78" i="11"/>
  <c r="AG78" i="11"/>
  <c r="AF78" i="11"/>
  <c r="B78" i="11"/>
  <c r="AL77" i="11"/>
  <c r="AG77" i="11"/>
  <c r="AF77" i="11"/>
  <c r="B77" i="11"/>
  <c r="AL76" i="11"/>
  <c r="AG76" i="11"/>
  <c r="AF76" i="11"/>
  <c r="B76" i="11"/>
  <c r="AL75" i="11"/>
  <c r="AG75" i="11"/>
  <c r="AF75" i="11"/>
  <c r="B75" i="11"/>
  <c r="AL74" i="11"/>
  <c r="AG74" i="11"/>
  <c r="AL73" i="11"/>
  <c r="AG73" i="11"/>
  <c r="AF73" i="11"/>
  <c r="AL72" i="11"/>
  <c r="AG72" i="11"/>
  <c r="AF72" i="11"/>
  <c r="B72" i="11"/>
  <c r="AL70" i="11"/>
  <c r="AG70" i="11"/>
  <c r="AF70" i="11"/>
  <c r="B70" i="11"/>
  <c r="AL69" i="11"/>
  <c r="AG69" i="11"/>
  <c r="AF69" i="11"/>
  <c r="B69" i="11"/>
  <c r="AL68" i="11"/>
  <c r="AG68" i="11"/>
  <c r="AF68" i="11"/>
  <c r="AL67" i="11"/>
  <c r="AG67" i="11"/>
  <c r="AF67" i="11"/>
  <c r="B67" i="11"/>
  <c r="AL66" i="11"/>
  <c r="AG66" i="11"/>
  <c r="AF66" i="11"/>
  <c r="B66" i="11"/>
  <c r="AL65" i="11"/>
  <c r="AG65" i="11"/>
  <c r="AF65" i="11"/>
  <c r="B65" i="11"/>
  <c r="AL64" i="11"/>
  <c r="AG64" i="11"/>
  <c r="AF64" i="11"/>
  <c r="B64" i="11"/>
  <c r="AL63" i="11"/>
  <c r="AG63" i="11"/>
  <c r="AF63" i="11"/>
  <c r="AL62" i="11"/>
  <c r="AG62" i="11"/>
  <c r="AF62" i="11"/>
  <c r="B62" i="11"/>
  <c r="AL61" i="11"/>
  <c r="AG61" i="11"/>
  <c r="AF61" i="11"/>
  <c r="B61" i="11"/>
  <c r="AL60" i="11"/>
  <c r="AG60" i="11"/>
  <c r="AF60" i="11"/>
  <c r="AL59" i="11"/>
  <c r="AG59" i="11"/>
  <c r="AF59" i="11"/>
  <c r="AL58" i="11"/>
  <c r="AG58" i="11"/>
  <c r="AF58" i="11"/>
  <c r="B58" i="11"/>
  <c r="AL57" i="11"/>
  <c r="AG57" i="11"/>
  <c r="AF57" i="11"/>
  <c r="B57" i="11"/>
  <c r="AL56" i="11"/>
  <c r="AG56" i="11"/>
  <c r="AF56" i="11"/>
  <c r="B56" i="11"/>
  <c r="AL55" i="11"/>
  <c r="AG55" i="11"/>
  <c r="AF55" i="11"/>
  <c r="B55" i="11"/>
  <c r="AL54" i="11"/>
  <c r="AG54" i="11"/>
  <c r="AF54" i="11"/>
  <c r="B54" i="11"/>
  <c r="AL53" i="11"/>
  <c r="AG53" i="11"/>
  <c r="B53" i="11"/>
  <c r="AL52" i="11"/>
  <c r="AG52" i="11"/>
  <c r="B52" i="11"/>
  <c r="AL51" i="11"/>
  <c r="AG51" i="11"/>
  <c r="AF51" i="11"/>
  <c r="B51" i="11"/>
  <c r="AL50" i="11"/>
  <c r="AG50" i="11"/>
  <c r="AF50" i="11"/>
  <c r="B50" i="11"/>
  <c r="AL49" i="11"/>
  <c r="AG49" i="11"/>
  <c r="AF49" i="11"/>
  <c r="B49" i="11"/>
  <c r="AL48" i="11"/>
  <c r="AG48" i="11"/>
  <c r="AF48" i="11"/>
  <c r="B48" i="11"/>
  <c r="B47" i="11"/>
  <c r="B46" i="11"/>
  <c r="B44" i="11"/>
  <c r="B42" i="11"/>
  <c r="AI40" i="11"/>
  <c r="AH40" i="11"/>
  <c r="Y40" i="11"/>
  <c r="X40" i="11"/>
  <c r="R40" i="11"/>
  <c r="Q40" i="11"/>
  <c r="O40" i="11"/>
  <c r="N40" i="11"/>
  <c r="M40" i="11"/>
  <c r="L40" i="11"/>
  <c r="K40" i="11"/>
  <c r="J40" i="11"/>
  <c r="I40" i="11"/>
  <c r="H40" i="11"/>
  <c r="G40" i="11"/>
  <c r="F40" i="11"/>
  <c r="E40" i="11"/>
  <c r="D40" i="11"/>
  <c r="C40" i="11"/>
  <c r="B40" i="11"/>
  <c r="AL39" i="11"/>
  <c r="AG39" i="11"/>
  <c r="AF39" i="11"/>
  <c r="B39" i="11"/>
  <c r="AL38" i="11"/>
  <c r="AG38" i="11"/>
  <c r="AF38" i="11"/>
  <c r="B37" i="11"/>
  <c r="B35" i="11"/>
  <c r="AG30" i="11"/>
  <c r="AG35" i="11" s="1"/>
  <c r="B30" i="11"/>
  <c r="B29" i="11"/>
  <c r="B28" i="11"/>
  <c r="AI27" i="11"/>
  <c r="AH27" i="11"/>
  <c r="C27" i="11"/>
  <c r="B27" i="11"/>
  <c r="AL26" i="11"/>
  <c r="AF26" i="11"/>
  <c r="AL25" i="11"/>
  <c r="AL24" i="11"/>
  <c r="AF24" i="11"/>
  <c r="AL23" i="11"/>
  <c r="AL22" i="11"/>
  <c r="AF22" i="11"/>
  <c r="AL21" i="11"/>
  <c r="AL20" i="11"/>
  <c r="AG20" i="11"/>
  <c r="AF20" i="11"/>
  <c r="W20" i="11"/>
  <c r="AL19" i="11"/>
  <c r="AG19" i="11"/>
  <c r="AF19" i="11"/>
  <c r="W19" i="11"/>
  <c r="AL18" i="11"/>
  <c r="AG18" i="11"/>
  <c r="AF18" i="11"/>
  <c r="W18" i="11"/>
  <c r="AL17" i="11"/>
  <c r="AG17" i="11"/>
  <c r="AF17" i="11"/>
  <c r="W17" i="11"/>
  <c r="AL16" i="11"/>
  <c r="AG16" i="11"/>
  <c r="AF16" i="11"/>
  <c r="W16" i="11"/>
  <c r="AL15" i="11"/>
  <c r="AG15" i="11"/>
  <c r="AF15" i="11"/>
  <c r="W15" i="11"/>
  <c r="AL14" i="11"/>
  <c r="AG14" i="11"/>
  <c r="AF14" i="11"/>
  <c r="W14" i="11"/>
  <c r="B10" i="11"/>
  <c r="AE187" i="11"/>
  <c r="AE185" i="11"/>
  <c r="AE180" i="11"/>
  <c r="AE142" i="11"/>
  <c r="AE128" i="11"/>
  <c r="AE99" i="11"/>
  <c r="AE94" i="11"/>
  <c r="AE92" i="11"/>
  <c r="AE90" i="11"/>
  <c r="AE86" i="11"/>
  <c r="AC77" i="11"/>
  <c r="AC76" i="11"/>
  <c r="AC68" i="11"/>
  <c r="AE67" i="11"/>
  <c r="AC57" i="11"/>
  <c r="AE54" i="11"/>
  <c r="AC52" i="11"/>
  <c r="AE39" i="11"/>
  <c r="AE26" i="11"/>
  <c r="G16" i="29"/>
  <c r="F16" i="29"/>
  <c r="G10" i="29"/>
  <c r="B24" i="18"/>
  <c r="B23" i="18"/>
  <c r="B20" i="18"/>
  <c r="B33" i="18"/>
  <c r="B34" i="18"/>
  <c r="B32" i="18"/>
  <c r="B21" i="18"/>
  <c r="B22" i="18"/>
  <c r="B17" i="18"/>
  <c r="B12" i="18"/>
  <c r="K17" i="29"/>
  <c r="B28" i="18"/>
  <c r="B14" i="18"/>
  <c r="K9" i="29"/>
  <c r="B31" i="18"/>
  <c r="B29" i="18"/>
  <c r="B26" i="18"/>
  <c r="B11" i="18"/>
  <c r="B13" i="18"/>
  <c r="B40" i="18"/>
  <c r="B30" i="18"/>
  <c r="B27" i="18"/>
  <c r="B15" i="18"/>
  <c r="B9" i="18"/>
  <c r="P80" i="7"/>
  <c r="O80" i="7"/>
  <c r="N80" i="7"/>
  <c r="M80" i="7"/>
  <c r="L80" i="7"/>
  <c r="K80" i="7"/>
  <c r="J80" i="7"/>
  <c r="I80" i="7"/>
  <c r="H80" i="7"/>
  <c r="G80" i="7"/>
  <c r="F80" i="7"/>
  <c r="E80" i="7"/>
  <c r="D80" i="7"/>
  <c r="C12" i="29" s="1"/>
  <c r="C80" i="7"/>
  <c r="B12" i="29" s="1"/>
  <c r="S72" i="7"/>
  <c r="AE71" i="40" s="1"/>
  <c r="S71" i="7"/>
  <c r="AE70" i="40" s="1"/>
  <c r="S70" i="7"/>
  <c r="S69" i="7"/>
  <c r="AE68" i="40" s="1"/>
  <c r="S68" i="7"/>
  <c r="AE67" i="40" s="1"/>
  <c r="S67" i="7"/>
  <c r="AE66" i="40" s="1"/>
  <c r="P64" i="7"/>
  <c r="O64" i="7"/>
  <c r="N64" i="7"/>
  <c r="M64" i="7"/>
  <c r="L64" i="7"/>
  <c r="K64" i="7"/>
  <c r="J64" i="7"/>
  <c r="I64" i="7"/>
  <c r="H64" i="7"/>
  <c r="G64" i="7"/>
  <c r="F64" i="7"/>
  <c r="E64" i="7"/>
  <c r="D64" i="7"/>
  <c r="C15" i="29" s="1"/>
  <c r="C64" i="7"/>
  <c r="B15" i="29" s="1"/>
  <c r="S63" i="7"/>
  <c r="S62" i="7"/>
  <c r="AE61" i="40" s="1"/>
  <c r="P59" i="7"/>
  <c r="O59" i="7"/>
  <c r="N59" i="7"/>
  <c r="M59" i="7"/>
  <c r="L59" i="7"/>
  <c r="K59" i="7"/>
  <c r="J59" i="7"/>
  <c r="I59" i="7"/>
  <c r="H59" i="7"/>
  <c r="G59" i="7"/>
  <c r="F59" i="7"/>
  <c r="E59" i="7"/>
  <c r="D59" i="7"/>
  <c r="C14" i="29" s="1"/>
  <c r="C59" i="7"/>
  <c r="B14" i="29" s="1"/>
  <c r="S58" i="7"/>
  <c r="AE57" i="40" s="1"/>
  <c r="S57" i="7"/>
  <c r="S55" i="7"/>
  <c r="S56" i="7"/>
  <c r="S54" i="7"/>
  <c r="AE53" i="40" s="1"/>
  <c r="S53" i="7"/>
  <c r="S52" i="7"/>
  <c r="AE51" i="40" s="1"/>
  <c r="P49" i="7"/>
  <c r="O49" i="7"/>
  <c r="N49" i="7"/>
  <c r="M49" i="7"/>
  <c r="L49" i="7"/>
  <c r="K49" i="7"/>
  <c r="J49" i="7"/>
  <c r="I49" i="7"/>
  <c r="H49" i="7"/>
  <c r="G49" i="7"/>
  <c r="F49" i="7"/>
  <c r="E49" i="7"/>
  <c r="D49" i="7"/>
  <c r="C17" i="29" s="1"/>
  <c r="C49" i="7"/>
  <c r="B17" i="29" s="1"/>
  <c r="S48" i="7"/>
  <c r="AE47" i="40" s="1"/>
  <c r="S47" i="7"/>
  <c r="S46" i="7"/>
  <c r="AE45" i="40" s="1"/>
  <c r="S45" i="7"/>
  <c r="S44" i="7"/>
  <c r="AE43" i="40" s="1"/>
  <c r="P41" i="7"/>
  <c r="O41" i="7"/>
  <c r="N41" i="7"/>
  <c r="M41" i="7"/>
  <c r="L41" i="7"/>
  <c r="K41" i="7"/>
  <c r="J41" i="7"/>
  <c r="I41" i="7"/>
  <c r="H41" i="7"/>
  <c r="G41" i="7"/>
  <c r="F41" i="7"/>
  <c r="E41" i="7"/>
  <c r="D41" i="7"/>
  <c r="C9" i="29" s="1"/>
  <c r="C41" i="7"/>
  <c r="B9" i="29" s="1"/>
  <c r="S40" i="7"/>
  <c r="AE39" i="40" s="1"/>
  <c r="S39" i="7"/>
  <c r="AE38" i="40" s="1"/>
  <c r="S38" i="7"/>
  <c r="S37" i="7"/>
  <c r="S36" i="7"/>
  <c r="AE35" i="40" s="1"/>
  <c r="S35" i="7"/>
  <c r="P32" i="7"/>
  <c r="O32" i="7"/>
  <c r="N32" i="7"/>
  <c r="M32" i="7"/>
  <c r="L32" i="7"/>
  <c r="K32" i="7"/>
  <c r="J32" i="7"/>
  <c r="I32" i="7"/>
  <c r="H32" i="7"/>
  <c r="G32" i="7"/>
  <c r="F32" i="7"/>
  <c r="E32" i="7"/>
  <c r="D32" i="7"/>
  <c r="C13" i="29" s="1"/>
  <c r="C32" i="7"/>
  <c r="B13" i="29" s="1"/>
  <c r="S31" i="7"/>
  <c r="S30" i="7"/>
  <c r="AE29" i="40" s="1"/>
  <c r="S29" i="7"/>
  <c r="AE28" i="40" s="1"/>
  <c r="P26" i="7"/>
  <c r="O26" i="7"/>
  <c r="N26" i="7"/>
  <c r="M26" i="7"/>
  <c r="L26" i="7"/>
  <c r="K26" i="7"/>
  <c r="J26" i="7"/>
  <c r="I26" i="7"/>
  <c r="H26" i="7"/>
  <c r="G26" i="7"/>
  <c r="F26" i="7"/>
  <c r="E26" i="7"/>
  <c r="D26" i="7"/>
  <c r="C11" i="29" s="1"/>
  <c r="C26" i="7"/>
  <c r="B11" i="29" s="1"/>
  <c r="S25" i="7"/>
  <c r="R25" i="7" s="1"/>
  <c r="S24" i="7"/>
  <c r="Q24" i="7" s="1"/>
  <c r="S23" i="7"/>
  <c r="Q23" i="7" s="1"/>
  <c r="P20" i="7"/>
  <c r="O20" i="7"/>
  <c r="N20" i="7"/>
  <c r="M20" i="7"/>
  <c r="L20" i="7"/>
  <c r="K20" i="7"/>
  <c r="J20" i="7"/>
  <c r="I20" i="7"/>
  <c r="H20" i="7"/>
  <c r="G20" i="7"/>
  <c r="F20" i="7"/>
  <c r="E20" i="7"/>
  <c r="D20" i="7"/>
  <c r="C10" i="29" s="1"/>
  <c r="C20" i="7"/>
  <c r="B10" i="29" s="1"/>
  <c r="S19" i="7"/>
  <c r="S18" i="7"/>
  <c r="S17" i="7"/>
  <c r="S16" i="7"/>
  <c r="AE15" i="40" s="1"/>
  <c r="S15" i="7"/>
  <c r="S12" i="7"/>
  <c r="S11" i="7"/>
  <c r="S10" i="7"/>
  <c r="AE10" i="40" s="1"/>
  <c r="R42" i="6"/>
  <c r="Q42" i="6"/>
  <c r="P42" i="6"/>
  <c r="O42" i="6"/>
  <c r="N42" i="6"/>
  <c r="M42" i="6"/>
  <c r="L42" i="6"/>
  <c r="K42" i="6"/>
  <c r="J42" i="6"/>
  <c r="I42" i="6"/>
  <c r="H42" i="6"/>
  <c r="G42" i="6"/>
  <c r="F42" i="6"/>
  <c r="E42" i="6"/>
  <c r="C42" i="6"/>
  <c r="G23" i="29" s="1"/>
  <c r="B42" i="6"/>
  <c r="F23" i="29" s="1"/>
  <c r="R37" i="6"/>
  <c r="Q37" i="6"/>
  <c r="P37" i="6"/>
  <c r="O37" i="6"/>
  <c r="N37" i="6"/>
  <c r="M37" i="6"/>
  <c r="L37" i="6"/>
  <c r="K37" i="6"/>
  <c r="J37" i="6"/>
  <c r="I37" i="6"/>
  <c r="H37" i="6"/>
  <c r="G37" i="6"/>
  <c r="F37" i="6"/>
  <c r="E37" i="6"/>
  <c r="C37" i="6"/>
  <c r="G22" i="29" s="1"/>
  <c r="B37" i="6"/>
  <c r="F22" i="29" s="1"/>
  <c r="R32" i="6"/>
  <c r="Q32" i="6"/>
  <c r="P32" i="6"/>
  <c r="O32" i="6"/>
  <c r="N32" i="6"/>
  <c r="M32" i="6"/>
  <c r="L32" i="6"/>
  <c r="K32" i="6"/>
  <c r="J32" i="6"/>
  <c r="I32" i="6"/>
  <c r="H32" i="6"/>
  <c r="G32" i="6"/>
  <c r="F32" i="6"/>
  <c r="E32" i="6"/>
  <c r="C32" i="6"/>
  <c r="G26" i="29" s="1"/>
  <c r="B32" i="6"/>
  <c r="F26" i="29" s="1"/>
  <c r="R27" i="6"/>
  <c r="C27" i="6"/>
  <c r="G25" i="29" s="1"/>
  <c r="F25" i="29"/>
  <c r="R11" i="6"/>
  <c r="Q11" i="6"/>
  <c r="P11" i="6"/>
  <c r="O11" i="6"/>
  <c r="N11" i="6"/>
  <c r="M11" i="6"/>
  <c r="L11" i="6"/>
  <c r="K11" i="6"/>
  <c r="J11" i="6"/>
  <c r="I11" i="6"/>
  <c r="H11" i="6"/>
  <c r="G11" i="6"/>
  <c r="F11" i="6"/>
  <c r="C11" i="6"/>
  <c r="G21" i="29" s="1"/>
  <c r="B11" i="6"/>
  <c r="F21" i="29" s="1"/>
  <c r="X42" i="5"/>
  <c r="W42" i="5"/>
  <c r="U42" i="5"/>
  <c r="T42" i="5"/>
  <c r="S42" i="5"/>
  <c r="R42" i="5"/>
  <c r="Q42" i="5"/>
  <c r="P42" i="5"/>
  <c r="O42" i="5"/>
  <c r="N42" i="5"/>
  <c r="M42" i="5"/>
  <c r="L42" i="5"/>
  <c r="K42" i="5"/>
  <c r="J42" i="5"/>
  <c r="I42" i="5"/>
  <c r="H42" i="5"/>
  <c r="AJ41" i="5"/>
  <c r="AE41" i="5"/>
  <c r="AE42" i="5" s="1"/>
  <c r="AD41" i="5"/>
  <c r="AJ40" i="5"/>
  <c r="AG40" i="5"/>
  <c r="AG42" i="5" s="1"/>
  <c r="AF40" i="5"/>
  <c r="AF42" i="5" s="1"/>
  <c r="AD40" i="5"/>
  <c r="AE37" i="5"/>
  <c r="X37" i="5"/>
  <c r="W37" i="5"/>
  <c r="X38" i="5" s="1"/>
  <c r="U37" i="5"/>
  <c r="T37" i="5"/>
  <c r="S37" i="5"/>
  <c r="R37" i="5"/>
  <c r="Q37" i="5"/>
  <c r="P37" i="5"/>
  <c r="O37" i="5"/>
  <c r="N37" i="5"/>
  <c r="M37" i="5"/>
  <c r="L37" i="5"/>
  <c r="K37" i="5"/>
  <c r="J37" i="5"/>
  <c r="I37" i="5"/>
  <c r="H37" i="5"/>
  <c r="G37" i="5"/>
  <c r="F37" i="5"/>
  <c r="E37" i="5"/>
  <c r="D37" i="5"/>
  <c r="C37" i="5"/>
  <c r="B37" i="5"/>
  <c r="AJ36" i="5"/>
  <c r="AD36" i="5"/>
  <c r="AD37" i="5" s="1"/>
  <c r="AF35" i="5"/>
  <c r="AF37" i="5" s="1"/>
  <c r="AG35" i="5"/>
  <c r="AG37" i="5" s="1"/>
  <c r="V36" i="5"/>
  <c r="AJ35" i="5"/>
  <c r="V35" i="5"/>
  <c r="X32" i="5"/>
  <c r="W32" i="5"/>
  <c r="U32" i="5"/>
  <c r="T32" i="5"/>
  <c r="S32" i="5"/>
  <c r="R32" i="5"/>
  <c r="Q32" i="5"/>
  <c r="P32" i="5"/>
  <c r="O32" i="5"/>
  <c r="N32" i="5"/>
  <c r="M32" i="5"/>
  <c r="L32" i="5"/>
  <c r="K32" i="5"/>
  <c r="J32" i="5"/>
  <c r="I32" i="5"/>
  <c r="H32" i="5"/>
  <c r="G32" i="5"/>
  <c r="F32" i="5"/>
  <c r="E32" i="5"/>
  <c r="D32" i="5"/>
  <c r="C32" i="5"/>
  <c r="B32" i="5"/>
  <c r="AJ31" i="5"/>
  <c r="AE31" i="5"/>
  <c r="AE32" i="5" s="1"/>
  <c r="AD31" i="5"/>
  <c r="AD32" i="5" s="1"/>
  <c r="V31" i="5"/>
  <c r="V32" i="5" s="1"/>
  <c r="AJ30" i="5"/>
  <c r="B46" i="18"/>
  <c r="AG30" i="5"/>
  <c r="AG32" i="5" s="1"/>
  <c r="AF30" i="5"/>
  <c r="AF32" i="5" s="1"/>
  <c r="AC30" i="5"/>
  <c r="AB30" i="5"/>
  <c r="AA30" i="5"/>
  <c r="AG27" i="5"/>
  <c r="AF27" i="5"/>
  <c r="X27" i="5"/>
  <c r="W27" i="5"/>
  <c r="U27" i="5"/>
  <c r="T27" i="5"/>
  <c r="S27" i="5"/>
  <c r="R27" i="5"/>
  <c r="Q27" i="5"/>
  <c r="P27" i="5"/>
  <c r="O27" i="5"/>
  <c r="N27" i="5"/>
  <c r="M27" i="5"/>
  <c r="L27" i="5"/>
  <c r="K27" i="5"/>
  <c r="J27" i="5"/>
  <c r="I27" i="5"/>
  <c r="H27" i="5"/>
  <c r="G27" i="5"/>
  <c r="F27" i="5"/>
  <c r="E27" i="5"/>
  <c r="D27" i="5"/>
  <c r="C27" i="5"/>
  <c r="B27" i="5"/>
  <c r="AJ26" i="5"/>
  <c r="AE26" i="5"/>
  <c r="AD26" i="5"/>
  <c r="V26" i="5"/>
  <c r="AJ25" i="5"/>
  <c r="AE25" i="5"/>
  <c r="AD25" i="5"/>
  <c r="V25" i="5"/>
  <c r="AJ24" i="5"/>
  <c r="AE24" i="5"/>
  <c r="AD24" i="5"/>
  <c r="V24" i="5"/>
  <c r="AJ23" i="5"/>
  <c r="AE23" i="5"/>
  <c r="AD23" i="5"/>
  <c r="V23" i="5"/>
  <c r="AJ22" i="5"/>
  <c r="AE22" i="5"/>
  <c r="AD22" i="5"/>
  <c r="V22" i="5"/>
  <c r="AJ21" i="5"/>
  <c r="AE21" i="5"/>
  <c r="AD21" i="5"/>
  <c r="V21" i="5"/>
  <c r="AJ20" i="5"/>
  <c r="AE20" i="5"/>
  <c r="AD20" i="5"/>
  <c r="V20" i="5"/>
  <c r="AJ19" i="5"/>
  <c r="AE19" i="5"/>
  <c r="AD19" i="5"/>
  <c r="V19" i="5"/>
  <c r="AJ18" i="5"/>
  <c r="AE18" i="5"/>
  <c r="AD18" i="5"/>
  <c r="V18" i="5"/>
  <c r="AJ17" i="5"/>
  <c r="AE17" i="5"/>
  <c r="AD17" i="5"/>
  <c r="V17" i="5"/>
  <c r="AJ16" i="5"/>
  <c r="AE16" i="5"/>
  <c r="AD16" i="5"/>
  <c r="V16" i="5"/>
  <c r="AJ15" i="5"/>
  <c r="AE15" i="5"/>
  <c r="AD15" i="5"/>
  <c r="V15" i="5"/>
  <c r="AJ14" i="5"/>
  <c r="AE14" i="5"/>
  <c r="AD14" i="5"/>
  <c r="V14" i="5"/>
  <c r="AE11" i="5"/>
  <c r="AD11" i="5"/>
  <c r="U11" i="5"/>
  <c r="T11" i="5"/>
  <c r="S11" i="5"/>
  <c r="R11" i="5"/>
  <c r="Q11" i="5"/>
  <c r="P11" i="5"/>
  <c r="O11" i="5"/>
  <c r="N11" i="5"/>
  <c r="M11" i="5"/>
  <c r="L11" i="5"/>
  <c r="K11" i="5"/>
  <c r="J11" i="5"/>
  <c r="I11" i="5"/>
  <c r="H11" i="5"/>
  <c r="G11" i="5"/>
  <c r="F11" i="5"/>
  <c r="E11" i="5"/>
  <c r="D11" i="5"/>
  <c r="C11" i="5"/>
  <c r="B11" i="5"/>
  <c r="AJ10" i="5"/>
  <c r="AJ11" i="5" s="1"/>
  <c r="AG10" i="5"/>
  <c r="AG11" i="5" s="1"/>
  <c r="AF10" i="5"/>
  <c r="AF11" i="5" s="1"/>
  <c r="AB10" i="5"/>
  <c r="AB11" i="5" s="1"/>
  <c r="V11" i="5"/>
  <c r="Q42" i="4"/>
  <c r="P42" i="4"/>
  <c r="O42" i="4"/>
  <c r="N42" i="4"/>
  <c r="M42" i="4"/>
  <c r="L42" i="4"/>
  <c r="K42" i="4"/>
  <c r="J42" i="4"/>
  <c r="I42" i="4"/>
  <c r="H42" i="4"/>
  <c r="G42" i="4"/>
  <c r="F42" i="4"/>
  <c r="E42" i="4"/>
  <c r="C23" i="29" s="1"/>
  <c r="D42" i="4"/>
  <c r="B23" i="29" s="1"/>
  <c r="AC40" i="5"/>
  <c r="Q37" i="4"/>
  <c r="P37" i="4"/>
  <c r="O37" i="4"/>
  <c r="N37" i="4"/>
  <c r="M37" i="4"/>
  <c r="L37" i="4"/>
  <c r="K37" i="4"/>
  <c r="J37" i="4"/>
  <c r="I37" i="4"/>
  <c r="H37" i="4"/>
  <c r="G37" i="4"/>
  <c r="F37" i="4"/>
  <c r="E37" i="4"/>
  <c r="C22" i="29" s="1"/>
  <c r="D37" i="4"/>
  <c r="B22" i="29" s="1"/>
  <c r="AA36" i="5"/>
  <c r="S36" i="4"/>
  <c r="AB36" i="5" s="1"/>
  <c r="AB35" i="5"/>
  <c r="Q32" i="4"/>
  <c r="P32" i="4"/>
  <c r="O32" i="4"/>
  <c r="N32" i="4"/>
  <c r="M32" i="4"/>
  <c r="L32" i="4"/>
  <c r="K32" i="4"/>
  <c r="J32" i="4"/>
  <c r="I32" i="4"/>
  <c r="H32" i="4"/>
  <c r="G32" i="4"/>
  <c r="F32" i="4"/>
  <c r="E32" i="4"/>
  <c r="C26" i="29" s="1"/>
  <c r="D32" i="4"/>
  <c r="B26" i="29" s="1"/>
  <c r="T31" i="4"/>
  <c r="AC31" i="5" s="1"/>
  <c r="Q27" i="4"/>
  <c r="P27" i="4"/>
  <c r="O27" i="4"/>
  <c r="N27" i="4"/>
  <c r="M27" i="4"/>
  <c r="L27" i="4"/>
  <c r="K27" i="4"/>
  <c r="J27" i="4"/>
  <c r="I27" i="4"/>
  <c r="H27" i="4"/>
  <c r="G27" i="4"/>
  <c r="F27" i="4"/>
  <c r="E27" i="4"/>
  <c r="C25" i="29" s="1"/>
  <c r="D27" i="4"/>
  <c r="B25" i="29" s="1"/>
  <c r="D11" i="4"/>
  <c r="B21" i="29" s="1"/>
  <c r="AA26" i="5"/>
  <c r="AB26" i="5"/>
  <c r="AB25" i="5"/>
  <c r="AC24" i="5"/>
  <c r="AB24" i="5"/>
  <c r="AA23" i="5"/>
  <c r="AB23" i="5"/>
  <c r="AA22" i="5"/>
  <c r="AB22" i="5"/>
  <c r="AC21" i="5"/>
  <c r="AB21" i="5"/>
  <c r="AC20" i="5"/>
  <c r="AB20" i="5"/>
  <c r="AC19" i="5"/>
  <c r="AB19" i="5"/>
  <c r="AA18" i="5"/>
  <c r="AB18" i="5"/>
  <c r="AC17" i="5"/>
  <c r="AB17" i="5"/>
  <c r="AC16" i="5"/>
  <c r="AB16" i="5"/>
  <c r="AA16" i="5"/>
  <c r="AC15" i="5"/>
  <c r="AB15" i="5"/>
  <c r="AB14" i="5"/>
  <c r="S11" i="4"/>
  <c r="Q11" i="4"/>
  <c r="P11" i="4"/>
  <c r="O11" i="4"/>
  <c r="N11" i="4"/>
  <c r="M11" i="4"/>
  <c r="L11" i="4"/>
  <c r="K11" i="4"/>
  <c r="J11" i="4"/>
  <c r="I11" i="4"/>
  <c r="H11" i="4"/>
  <c r="G11" i="4"/>
  <c r="F11" i="4"/>
  <c r="E11" i="4"/>
  <c r="C21" i="29" s="1"/>
  <c r="T10" i="4"/>
  <c r="R10" i="4" s="1"/>
  <c r="S208" i="3"/>
  <c r="A178" i="3"/>
  <c r="S169" i="3"/>
  <c r="A169" i="3"/>
  <c r="A152" i="3"/>
  <c r="A120" i="3"/>
  <c r="A118" i="3"/>
  <c r="A117" i="3"/>
  <c r="A116" i="3"/>
  <c r="S115" i="3"/>
  <c r="S141" i="3" s="1"/>
  <c r="S75" i="3"/>
  <c r="R71" i="3"/>
  <c r="Q71" i="3"/>
  <c r="P71" i="3"/>
  <c r="O71" i="3"/>
  <c r="N71" i="3"/>
  <c r="M71" i="3"/>
  <c r="K71" i="3"/>
  <c r="J71" i="3"/>
  <c r="I71" i="3"/>
  <c r="H71" i="3"/>
  <c r="G71" i="3"/>
  <c r="F71" i="3"/>
  <c r="E71" i="3"/>
  <c r="C71" i="3"/>
  <c r="G34" i="29" s="1"/>
  <c r="B71" i="3"/>
  <c r="F34" i="29" s="1"/>
  <c r="S55" i="3"/>
  <c r="S71" i="3" s="1"/>
  <c r="G33" i="29"/>
  <c r="F33" i="29"/>
  <c r="S12" i="3"/>
  <c r="A123" i="2"/>
  <c r="AK181" i="2"/>
  <c r="AK211" i="2" s="1"/>
  <c r="AF181" i="2"/>
  <c r="AE181" i="2"/>
  <c r="AE211" i="2" s="1"/>
  <c r="A181" i="2"/>
  <c r="AF173" i="2"/>
  <c r="AF172" i="2"/>
  <c r="AF171" i="2"/>
  <c r="AK169" i="2"/>
  <c r="AF169" i="2"/>
  <c r="AE169" i="2"/>
  <c r="W169" i="2"/>
  <c r="A169" i="2"/>
  <c r="AK157" i="2"/>
  <c r="AF157" i="2"/>
  <c r="AK156" i="2"/>
  <c r="AF156" i="2"/>
  <c r="AK155" i="2"/>
  <c r="AF155" i="2"/>
  <c r="AK154" i="2"/>
  <c r="AF154" i="2"/>
  <c r="AK153" i="2"/>
  <c r="AF153" i="2"/>
  <c r="AK152" i="2"/>
  <c r="AF152" i="2"/>
  <c r="A152" i="2"/>
  <c r="A120" i="2"/>
  <c r="A118" i="2"/>
  <c r="A117" i="2"/>
  <c r="A116" i="2"/>
  <c r="A114" i="2"/>
  <c r="Y71" i="2"/>
  <c r="R71" i="2"/>
  <c r="P71" i="2"/>
  <c r="C71" i="2"/>
  <c r="K72" i="2" s="1"/>
  <c r="B71" i="2"/>
  <c r="AK55" i="2"/>
  <c r="AK71" i="2" s="1"/>
  <c r="AF55" i="2"/>
  <c r="AF71" i="2" s="1"/>
  <c r="AE55" i="2"/>
  <c r="AE71" i="2" s="1"/>
  <c r="B52" i="2"/>
  <c r="AK35" i="2"/>
  <c r="AK52" i="2" s="1"/>
  <c r="AF35" i="2"/>
  <c r="AE35" i="2"/>
  <c r="AE52" i="2" s="1"/>
  <c r="AK31" i="2"/>
  <c r="AK30" i="2"/>
  <c r="AK28" i="2"/>
  <c r="AK27" i="2"/>
  <c r="AK19" i="2"/>
  <c r="AK18" i="2"/>
  <c r="AK17" i="2"/>
  <c r="AK15" i="2"/>
  <c r="AK14" i="2"/>
  <c r="R178" i="1"/>
  <c r="P178" i="1" s="1"/>
  <c r="AB181" i="2" s="1"/>
  <c r="Q178" i="1"/>
  <c r="R169" i="1"/>
  <c r="AD169" i="2" s="1"/>
  <c r="Q169" i="1"/>
  <c r="AC169" i="2" s="1"/>
  <c r="C39" i="29"/>
  <c r="AD139" i="2"/>
  <c r="Q139" i="1"/>
  <c r="AC139" i="2" s="1"/>
  <c r="AD138" i="2"/>
  <c r="Q138" i="1"/>
  <c r="AC138" i="2" s="1"/>
  <c r="AD137" i="2"/>
  <c r="Q137" i="1"/>
  <c r="AC137" i="2" s="1"/>
  <c r="AD136" i="2"/>
  <c r="Q136" i="1"/>
  <c r="AC136" i="2" s="1"/>
  <c r="AD134" i="2"/>
  <c r="Q134" i="1"/>
  <c r="AC134" i="2" s="1"/>
  <c r="AD133" i="2"/>
  <c r="Q133" i="1"/>
  <c r="AC133" i="2" s="1"/>
  <c r="AD132" i="2"/>
  <c r="Q132" i="1"/>
  <c r="AC132" i="2" s="1"/>
  <c r="AD130" i="2"/>
  <c r="AC130" i="2"/>
  <c r="AD129" i="2"/>
  <c r="AC129" i="2"/>
  <c r="AD127" i="2"/>
  <c r="AC127" i="2"/>
  <c r="AD126" i="2"/>
  <c r="AC126" i="2"/>
  <c r="AD125" i="2"/>
  <c r="AC125" i="2"/>
  <c r="AD124" i="2"/>
  <c r="AC124" i="2"/>
  <c r="AD123" i="2"/>
  <c r="AC123" i="2"/>
  <c r="AD120" i="2"/>
  <c r="AC120" i="2"/>
  <c r="R86" i="1"/>
  <c r="AD86" i="2" s="1"/>
  <c r="Q86" i="1"/>
  <c r="AC86" i="2" s="1"/>
  <c r="R75" i="1"/>
  <c r="P75" i="1" s="1"/>
  <c r="Q75" i="1"/>
  <c r="AC75" i="2" s="1"/>
  <c r="R55" i="1"/>
  <c r="AD55" i="2" s="1"/>
  <c r="AD71" i="2" s="1"/>
  <c r="Q55" i="1"/>
  <c r="AC55" i="2" s="1"/>
  <c r="AC71" i="2" s="1"/>
  <c r="O52" i="1"/>
  <c r="N52" i="1"/>
  <c r="M52" i="1"/>
  <c r="L52" i="1"/>
  <c r="K52" i="1"/>
  <c r="J52" i="1"/>
  <c r="I52" i="1"/>
  <c r="H52" i="1"/>
  <c r="G52" i="1"/>
  <c r="F52" i="1"/>
  <c r="E52" i="1"/>
  <c r="D52" i="1"/>
  <c r="C52" i="1"/>
  <c r="R35" i="1"/>
  <c r="AD35" i="2" s="1"/>
  <c r="Q35" i="1"/>
  <c r="R11" i="1"/>
  <c r="Q11" i="1"/>
  <c r="AC11" i="2" s="1"/>
  <c r="AA21" i="5"/>
  <c r="G26" i="28"/>
  <c r="H25" i="38"/>
  <c r="AC129" i="11"/>
  <c r="AC187" i="11"/>
  <c r="AC174" i="11"/>
  <c r="AC67" i="11"/>
  <c r="T42" i="4"/>
  <c r="AA24" i="5"/>
  <c r="K14" i="29"/>
  <c r="R39" i="7"/>
  <c r="AD38" i="40" s="1"/>
  <c r="Q39" i="7"/>
  <c r="AC38" i="40" s="1"/>
  <c r="K13" i="29"/>
  <c r="F8" i="16"/>
  <c r="N7" i="31"/>
  <c r="AC86" i="11"/>
  <c r="AE146" i="11"/>
  <c r="AC26" i="11"/>
  <c r="AC94" i="11"/>
  <c r="AC120" i="11"/>
  <c r="AE181" i="11"/>
  <c r="K16" i="29"/>
  <c r="J16" i="29"/>
  <c r="AC25" i="5"/>
  <c r="AA25" i="5"/>
  <c r="AE14" i="11"/>
  <c r="AA14" i="5"/>
  <c r="AC14" i="5"/>
  <c r="R40" i="7"/>
  <c r="AD39" i="40" s="1"/>
  <c r="Q40" i="7"/>
  <c r="AC39" i="40" s="1"/>
  <c r="R36" i="7"/>
  <c r="AD35" i="40" s="1"/>
  <c r="Q36" i="7"/>
  <c r="AC35" i="40" s="1"/>
  <c r="AA15" i="5"/>
  <c r="AA20" i="5"/>
  <c r="S37" i="4"/>
  <c r="AE56" i="11"/>
  <c r="T32" i="4"/>
  <c r="AC123" i="11"/>
  <c r="AE123" i="11"/>
  <c r="AE149" i="11"/>
  <c r="AC49" i="11"/>
  <c r="AE80" i="11"/>
  <c r="AE131" i="11"/>
  <c r="AC166" i="11"/>
  <c r="AE166" i="11"/>
  <c r="F16" i="16"/>
  <c r="F35" i="18"/>
  <c r="AC39" i="11"/>
  <c r="AE62" i="11"/>
  <c r="AC90" i="11"/>
  <c r="AC99" i="11"/>
  <c r="AE49" i="11"/>
  <c r="T27" i="4"/>
  <c r="T37" i="4"/>
  <c r="AE168" i="11"/>
  <c r="AC168" i="11"/>
  <c r="S27" i="4"/>
  <c r="AC23" i="5"/>
  <c r="AC60" i="11"/>
  <c r="AE114" i="11"/>
  <c r="AC133" i="11"/>
  <c r="AE133" i="11"/>
  <c r="AE137" i="11"/>
  <c r="AC137" i="11"/>
  <c r="AA17" i="5"/>
  <c r="AC18" i="5"/>
  <c r="AC35" i="5"/>
  <c r="AC36" i="5"/>
  <c r="AC26" i="5"/>
  <c r="AC141" i="11"/>
  <c r="AE141" i="11"/>
  <c r="AA19" i="5"/>
  <c r="AC22" i="5"/>
  <c r="Q29" i="7"/>
  <c r="AC28" i="40" s="1"/>
  <c r="AE73" i="11"/>
  <c r="AE87" i="11"/>
  <c r="R23" i="7"/>
  <c r="Q46" i="7"/>
  <c r="AC45" i="40" s="1"/>
  <c r="R46" i="7"/>
  <c r="AD45" i="40" s="1"/>
  <c r="AE64" i="11"/>
  <c r="B25" i="18"/>
  <c r="AE57" i="11"/>
  <c r="AE77" i="11"/>
  <c r="AE48" i="11"/>
  <c r="AE52" i="11"/>
  <c r="AC128" i="11"/>
  <c r="AC14" i="11"/>
  <c r="I12" i="14" l="1"/>
  <c r="K8" i="34" s="1"/>
  <c r="I6" i="30"/>
  <c r="H10" i="27"/>
  <c r="C39" i="30"/>
  <c r="F39" i="30"/>
  <c r="F23" i="16"/>
  <c r="F24" i="16"/>
  <c r="F25" i="16"/>
  <c r="F27" i="16"/>
  <c r="F11" i="16"/>
  <c r="F12" i="16"/>
  <c r="F17" i="16"/>
  <c r="F54" i="29"/>
  <c r="U152" i="12"/>
  <c r="F53" i="29"/>
  <c r="U148" i="12"/>
  <c r="F23" i="18"/>
  <c r="AI42" i="5"/>
  <c r="B48" i="18"/>
  <c r="T38" i="5"/>
  <c r="AJ37" i="5"/>
  <c r="B44" i="18"/>
  <c r="K212" i="2"/>
  <c r="F26" i="16"/>
  <c r="F18" i="16"/>
  <c r="K33" i="2"/>
  <c r="K83" i="2"/>
  <c r="AC78" i="2"/>
  <c r="AE149" i="2"/>
  <c r="F22" i="16"/>
  <c r="Q33" i="28" s="1"/>
  <c r="V42" i="5"/>
  <c r="U13" i="12"/>
  <c r="D26" i="12"/>
  <c r="U26" i="12" s="1"/>
  <c r="S98" i="10"/>
  <c r="AD99" i="11" s="1"/>
  <c r="S85" i="10"/>
  <c r="AD86" i="11" s="1"/>
  <c r="AK189" i="11"/>
  <c r="F154" i="10"/>
  <c r="AE15" i="11"/>
  <c r="R28" i="11"/>
  <c r="A87" i="18"/>
  <c r="AE182" i="11"/>
  <c r="S51" i="10"/>
  <c r="AD52" i="11" s="1"/>
  <c r="S127" i="10"/>
  <c r="AD128" i="11" s="1"/>
  <c r="S113" i="10"/>
  <c r="AD114" i="11" s="1"/>
  <c r="A94" i="18"/>
  <c r="S89" i="10"/>
  <c r="AD90" i="11" s="1"/>
  <c r="AJ189" i="11"/>
  <c r="AF189" i="11"/>
  <c r="AG189" i="11"/>
  <c r="AL189" i="11"/>
  <c r="V37" i="5"/>
  <c r="O43" i="5"/>
  <c r="D149" i="3"/>
  <c r="S149" i="3"/>
  <c r="W149" i="2"/>
  <c r="H66" i="18"/>
  <c r="D66" i="18"/>
  <c r="G66" i="18"/>
  <c r="J42" i="18"/>
  <c r="C66" i="18"/>
  <c r="E66" i="18"/>
  <c r="B66" i="18"/>
  <c r="S107" i="10"/>
  <c r="AD108" i="11" s="1"/>
  <c r="S145" i="10"/>
  <c r="AD146" i="11" s="1"/>
  <c r="S76" i="10"/>
  <c r="AD77" i="11" s="1"/>
  <c r="S123" i="10"/>
  <c r="AD124" i="11" s="1"/>
  <c r="F14" i="16"/>
  <c r="J9" i="27"/>
  <c r="A80" i="18"/>
  <c r="A107" i="18"/>
  <c r="A110" i="18"/>
  <c r="A82" i="18"/>
  <c r="A101" i="18"/>
  <c r="A69" i="18"/>
  <c r="S190" i="11"/>
  <c r="A84" i="18"/>
  <c r="A71" i="18"/>
  <c r="A74" i="18"/>
  <c r="A83" i="18"/>
  <c r="A90" i="18"/>
  <c r="A88" i="18"/>
  <c r="A114" i="18"/>
  <c r="A109" i="18"/>
  <c r="A79" i="18"/>
  <c r="A115" i="18"/>
  <c r="A91" i="18"/>
  <c r="A105" i="18"/>
  <c r="A112" i="18"/>
  <c r="A99" i="18"/>
  <c r="A113" i="18"/>
  <c r="A81" i="18"/>
  <c r="A89" i="18"/>
  <c r="A96" i="18"/>
  <c r="A111" i="18"/>
  <c r="A76" i="18"/>
  <c r="A72" i="18"/>
  <c r="S161" i="10"/>
  <c r="AD162" i="11" s="1"/>
  <c r="S13" i="10"/>
  <c r="AD15" i="11" s="1"/>
  <c r="F188" i="12"/>
  <c r="E20" i="17" s="1"/>
  <c r="R188" i="12"/>
  <c r="E17" i="17" s="1"/>
  <c r="I40" i="12"/>
  <c r="S122" i="10"/>
  <c r="AD123" i="11" s="1"/>
  <c r="S66" i="10"/>
  <c r="AD67" i="11" s="1"/>
  <c r="S93" i="10"/>
  <c r="AD94" i="11" s="1"/>
  <c r="AB144" i="2"/>
  <c r="P149" i="1"/>
  <c r="AC117" i="2"/>
  <c r="Q141" i="1"/>
  <c r="W141" i="2"/>
  <c r="AE110" i="2"/>
  <c r="AB117" i="2"/>
  <c r="AB120" i="2"/>
  <c r="AB85" i="2"/>
  <c r="AD88" i="2"/>
  <c r="P88" i="1"/>
  <c r="AD79" i="2"/>
  <c r="P78" i="1"/>
  <c r="AB79" i="2" s="1"/>
  <c r="AC85" i="2"/>
  <c r="AC110" i="2" s="1"/>
  <c r="Q110" i="1"/>
  <c r="AE79" i="40"/>
  <c r="W189" i="11"/>
  <c r="AB159" i="11"/>
  <c r="R143" i="11"/>
  <c r="R144" i="11" s="1"/>
  <c r="J53" i="29"/>
  <c r="AE164" i="11"/>
  <c r="R65" i="10"/>
  <c r="AC66" i="11" s="1"/>
  <c r="K26" i="29"/>
  <c r="AJ27" i="5"/>
  <c r="M10" i="38"/>
  <c r="D11" i="12"/>
  <c r="U11" i="12" s="1"/>
  <c r="U10" i="12"/>
  <c r="D152" i="12"/>
  <c r="AF150" i="11"/>
  <c r="AB162" i="11"/>
  <c r="AE159" i="11"/>
  <c r="S148" i="10"/>
  <c r="AD149" i="11" s="1"/>
  <c r="R70" i="7"/>
  <c r="AD69" i="40" s="1"/>
  <c r="AE69" i="40"/>
  <c r="AE73" i="40" s="1"/>
  <c r="R63" i="7"/>
  <c r="AD62" i="40" s="1"/>
  <c r="AE62" i="40"/>
  <c r="AE63" i="40" s="1"/>
  <c r="R56" i="7"/>
  <c r="AD55" i="40" s="1"/>
  <c r="Q57" i="7"/>
  <c r="AC56" i="40" s="1"/>
  <c r="AE56" i="40"/>
  <c r="R53" i="7"/>
  <c r="AD52" i="40" s="1"/>
  <c r="AE52" i="40"/>
  <c r="Q45" i="7"/>
  <c r="AC44" i="40" s="1"/>
  <c r="AE44" i="40"/>
  <c r="R47" i="7"/>
  <c r="AD46" i="40" s="1"/>
  <c r="AE46" i="40"/>
  <c r="R37" i="7"/>
  <c r="AD36" i="40" s="1"/>
  <c r="AE36" i="40"/>
  <c r="R38" i="7"/>
  <c r="AD37" i="40" s="1"/>
  <c r="AE37" i="40"/>
  <c r="R35" i="7"/>
  <c r="AD34" i="40" s="1"/>
  <c r="AE34" i="40"/>
  <c r="R31" i="7"/>
  <c r="AD30" i="40" s="1"/>
  <c r="AE30" i="40"/>
  <c r="AE31" i="40" s="1"/>
  <c r="Q12" i="7"/>
  <c r="AC12" i="40" s="1"/>
  <c r="AE12" i="40"/>
  <c r="Q13" i="7"/>
  <c r="Q15" i="7"/>
  <c r="AC14" i="40" s="1"/>
  <c r="AE14" i="40"/>
  <c r="Q17" i="7"/>
  <c r="AC16" i="40" s="1"/>
  <c r="AE16" i="40"/>
  <c r="R18" i="7"/>
  <c r="AD17" i="40" s="1"/>
  <c r="AE17" i="40"/>
  <c r="R19" i="7"/>
  <c r="AD18" i="40" s="1"/>
  <c r="AE18" i="40"/>
  <c r="R11" i="7"/>
  <c r="AD11" i="40" s="1"/>
  <c r="AE11" i="40"/>
  <c r="Q43" i="5"/>
  <c r="P43" i="5"/>
  <c r="P152" i="1"/>
  <c r="P166" i="1" s="1"/>
  <c r="AC152" i="2"/>
  <c r="AC166" i="2" s="1"/>
  <c r="Q166" i="1"/>
  <c r="R110" i="1"/>
  <c r="GVX12" i="31"/>
  <c r="FHN12" i="31"/>
  <c r="FXX12" i="31"/>
  <c r="GCA12" i="31"/>
  <c r="MAM12" i="31"/>
  <c r="TEN12" i="31"/>
  <c r="URN12" i="31"/>
  <c r="OUH12" i="31"/>
  <c r="OYJ12" i="31"/>
  <c r="CPO12" i="31"/>
  <c r="KHO12" i="31"/>
  <c r="DXF12" i="31"/>
  <c r="EBH12" i="31"/>
  <c r="FBT12" i="31"/>
  <c r="HGP12" i="31"/>
  <c r="NGR12" i="31"/>
  <c r="DDN12" i="31"/>
  <c r="ORV12" i="31"/>
  <c r="QDD12" i="31"/>
  <c r="QNK12" i="31"/>
  <c r="QTO12" i="31"/>
  <c r="RYI12" i="31"/>
  <c r="SQU12" i="31"/>
  <c r="IVV12" i="31"/>
  <c r="RR12" i="31"/>
  <c r="MQX12" i="31"/>
  <c r="GZ12" i="31"/>
  <c r="NZ12" i="31"/>
  <c r="APW12" i="31"/>
  <c r="JEA12" i="31"/>
  <c r="JNB12" i="31"/>
  <c r="JRD12" i="31"/>
  <c r="QAM12" i="31"/>
  <c r="QHL12" i="31"/>
  <c r="QRS12" i="31"/>
  <c r="BAI12" i="31"/>
  <c r="DKB12" i="31"/>
  <c r="EHB12" i="31"/>
  <c r="FVL12" i="31"/>
  <c r="GIP12" i="31"/>
  <c r="JKP12" i="31"/>
  <c r="MXL12" i="31"/>
  <c r="VHN12" i="31"/>
  <c r="BKP12" i="31"/>
  <c r="EOL12" i="31"/>
  <c r="GPO12" i="31"/>
  <c r="KTB12" i="31"/>
  <c r="LCM12" i="31"/>
  <c r="ROX12" i="31"/>
  <c r="NXS12" i="31"/>
  <c r="POP12" i="31"/>
  <c r="TNT12" i="31"/>
  <c r="UAB12" i="31"/>
  <c r="UBS12" i="31"/>
  <c r="UEZ12" i="31"/>
  <c r="WUH12" i="31"/>
  <c r="HWJ12" i="31"/>
  <c r="OGT12" i="31"/>
  <c r="WOD12" i="31"/>
  <c r="WRV12" i="31"/>
  <c r="XCX12" i="31"/>
  <c r="KZV12" i="31"/>
  <c r="WYU12" i="31"/>
  <c r="BRJ12" i="31"/>
  <c r="CFH12" i="31"/>
  <c r="ICY12" i="31"/>
  <c r="ILZ12" i="31"/>
  <c r="IQB12" i="31"/>
  <c r="LGU12" i="31"/>
  <c r="NQY12" i="31"/>
  <c r="PEY12" i="31"/>
  <c r="RKZ12" i="31"/>
  <c r="SKL12" i="31"/>
  <c r="IJN12" i="31"/>
  <c r="LTC12" i="31"/>
  <c r="SHD12" i="31"/>
  <c r="TRR12" i="31"/>
  <c r="UWL12" i="31"/>
  <c r="VCE12" i="31"/>
  <c r="WUM12" i="31"/>
  <c r="WUX12" i="31"/>
  <c r="B36" i="29"/>
  <c r="B42" i="29" s="1"/>
  <c r="B63" i="29" s="1"/>
  <c r="B210" i="1"/>
  <c r="M23" i="29"/>
  <c r="F213" i="2"/>
  <c r="AC35" i="2"/>
  <c r="AC52" i="2" s="1"/>
  <c r="S83" i="2"/>
  <c r="AJ52" i="2"/>
  <c r="S82" i="3"/>
  <c r="G188" i="12"/>
  <c r="AT183" i="11"/>
  <c r="R41" i="11"/>
  <c r="F13" i="16"/>
  <c r="F28" i="16"/>
  <c r="I10" i="27"/>
  <c r="I12" i="27" s="1"/>
  <c r="F143" i="10"/>
  <c r="S41" i="11"/>
  <c r="U144" i="11"/>
  <c r="O58" i="13"/>
  <c r="F20" i="16"/>
  <c r="G28" i="20" s="1"/>
  <c r="H28" i="20" s="1"/>
  <c r="K15" i="29"/>
  <c r="K10" i="29"/>
  <c r="J9" i="29"/>
  <c r="N9" i="29" s="1"/>
  <c r="D12" i="14"/>
  <c r="M22" i="38" s="1"/>
  <c r="D37" i="6"/>
  <c r="J23" i="29"/>
  <c r="K23" i="29"/>
  <c r="C3" i="36"/>
  <c r="T28" i="5"/>
  <c r="AC37" i="5"/>
  <c r="K43" i="4"/>
  <c r="C12" i="17" s="1"/>
  <c r="R12" i="5"/>
  <c r="R33" i="5"/>
  <c r="V27" i="5"/>
  <c r="P43" i="4"/>
  <c r="C9" i="19" s="1"/>
  <c r="Q43" i="4"/>
  <c r="C9" i="17" s="1"/>
  <c r="J43" i="4"/>
  <c r="R35" i="4"/>
  <c r="AC32" i="5"/>
  <c r="L43" i="4"/>
  <c r="M43" i="4"/>
  <c r="I9" i="30"/>
  <c r="J26" i="29"/>
  <c r="B5" i="36"/>
  <c r="AE27" i="5"/>
  <c r="AJ32" i="5"/>
  <c r="G43" i="6"/>
  <c r="K21" i="31"/>
  <c r="F76" i="32"/>
  <c r="BKE12" i="31"/>
  <c r="GGD12" i="31"/>
  <c r="KAP12" i="31"/>
  <c r="KWY12" i="31"/>
  <c r="LKH12" i="31"/>
  <c r="LKR12" i="31"/>
  <c r="LPF12" i="31"/>
  <c r="NEF12" i="31"/>
  <c r="PUT12" i="31"/>
  <c r="RKE12" i="31"/>
  <c r="S32" i="3"/>
  <c r="G213" i="2"/>
  <c r="AF52" i="2"/>
  <c r="P21" i="31"/>
  <c r="K56" i="32"/>
  <c r="LH12" i="31"/>
  <c r="CWN12" i="31"/>
  <c r="GYJ12" i="31"/>
  <c r="LBL12" i="31"/>
  <c r="LTH12" i="31"/>
  <c r="OAE12" i="31"/>
  <c r="QAX12" i="31"/>
  <c r="QQR12" i="31"/>
  <c r="UUU12" i="31"/>
  <c r="VMQ12" i="31"/>
  <c r="VSJ12" i="31"/>
  <c r="VVR12" i="31"/>
  <c r="VZJ12" i="31"/>
  <c r="VZT12" i="31"/>
  <c r="WBK12" i="31"/>
  <c r="WSQ12" i="31"/>
  <c r="WTL12" i="31"/>
  <c r="WTW12" i="31"/>
  <c r="WXO12" i="31"/>
  <c r="WXZ12" i="31"/>
  <c r="XCH12" i="31"/>
  <c r="XCR12" i="31"/>
  <c r="X213" i="2"/>
  <c r="D22" i="19" s="1"/>
  <c r="K25" i="29"/>
  <c r="G43" i="4"/>
  <c r="C11" i="17" s="1"/>
  <c r="O43" i="4"/>
  <c r="C8" i="17" s="1"/>
  <c r="F43" i="4"/>
  <c r="N43" i="4"/>
  <c r="C8" i="19" s="1"/>
  <c r="Q68" i="7"/>
  <c r="AC67" i="40" s="1"/>
  <c r="F21" i="31"/>
  <c r="H56" i="29"/>
  <c r="H64" i="29" s="1"/>
  <c r="F56" i="32"/>
  <c r="BUV12" i="31"/>
  <c r="CAP12" i="31"/>
  <c r="CBV12" i="31"/>
  <c r="KMM12" i="31"/>
  <c r="KNS12" i="31"/>
  <c r="KON12" i="31"/>
  <c r="KRV12" i="31"/>
  <c r="NML12" i="31"/>
  <c r="PKR12" i="31"/>
  <c r="PMT12" i="31"/>
  <c r="PND12" i="31"/>
  <c r="QRX12" i="31"/>
  <c r="RSJ12" i="31"/>
  <c r="SPO12" i="31"/>
  <c r="TQA12" i="31"/>
  <c r="TRG12" i="31"/>
  <c r="UXG12" i="31"/>
  <c r="UXR12" i="31"/>
  <c r="UYM12" i="31"/>
  <c r="WON12" i="31"/>
  <c r="XET12" i="31"/>
  <c r="AA213" i="2"/>
  <c r="CCV12" i="31"/>
  <c r="Q37" i="7"/>
  <c r="AC36" i="40" s="1"/>
  <c r="Q25" i="7"/>
  <c r="R38" i="5"/>
  <c r="R69" i="7"/>
  <c r="AD68" i="40" s="1"/>
  <c r="W27" i="11"/>
  <c r="S20" i="13"/>
  <c r="VD12" i="31"/>
  <c r="YL12" i="31"/>
  <c r="ABH12" i="31"/>
  <c r="AEZ12" i="31"/>
  <c r="AFK12" i="31"/>
  <c r="AGQ12" i="31"/>
  <c r="CFN12" i="31"/>
  <c r="ESN12" i="31"/>
  <c r="FKU12" i="31"/>
  <c r="HJB12" i="31"/>
  <c r="HLN12" i="31"/>
  <c r="HPP12" i="31"/>
  <c r="NRJ12" i="31"/>
  <c r="QIH12" i="31"/>
  <c r="QVF12" i="31"/>
  <c r="QXR12" i="31"/>
  <c r="QYX12" i="31"/>
  <c r="RBJ12" i="31"/>
  <c r="RDV12" i="31"/>
  <c r="SBK12" i="31"/>
  <c r="SUX12" i="31"/>
  <c r="SXJ12" i="31"/>
  <c r="UFK12" i="31"/>
  <c r="ULZ12" i="31"/>
  <c r="UPG12" i="31"/>
  <c r="Z213" i="2"/>
  <c r="R46" i="10"/>
  <c r="AC47" i="11" s="1"/>
  <c r="AE47" i="11"/>
  <c r="AI32" i="5"/>
  <c r="AI33" i="5" s="1"/>
  <c r="Y213" i="2"/>
  <c r="D24" i="17" s="1"/>
  <c r="Q70" i="7"/>
  <c r="AC69" i="40" s="1"/>
  <c r="P56" i="32"/>
  <c r="ND12" i="31"/>
  <c r="AQX12" i="31"/>
  <c r="ATJ12" i="31"/>
  <c r="AUE12" i="31"/>
  <c r="BOB12" i="31"/>
  <c r="CRV12" i="31"/>
  <c r="CTB12" i="31"/>
  <c r="CVN12" i="31"/>
  <c r="CYU12" i="31"/>
  <c r="DNJ12" i="31"/>
  <c r="DQQ12" i="31"/>
  <c r="DTX12" i="31"/>
  <c r="THF12" i="31"/>
  <c r="TIV12" i="31"/>
  <c r="TMD12" i="31"/>
  <c r="VKJ12" i="31"/>
  <c r="VKU12" i="31"/>
  <c r="VLF12" i="31"/>
  <c r="VOX12" i="31"/>
  <c r="VRJ12" i="31"/>
  <c r="VXN12" i="31"/>
  <c r="WCA12" i="31"/>
  <c r="WDG12" i="31"/>
  <c r="WDR12" i="31"/>
  <c r="WEM12" i="31"/>
  <c r="WGY12" i="31"/>
  <c r="WKF12" i="31"/>
  <c r="WKQ12" i="31"/>
  <c r="WLB12" i="31"/>
  <c r="WUB12" i="31"/>
  <c r="WYP12" i="31"/>
  <c r="XAA12" i="31"/>
  <c r="R45" i="10"/>
  <c r="AC46" i="11" s="1"/>
  <c r="AE46" i="11"/>
  <c r="KSA12" i="31"/>
  <c r="NNB12" i="31"/>
  <c r="PKB12" i="31"/>
  <c r="QDO12" i="31"/>
  <c r="RQY12" i="31"/>
  <c r="RSP12" i="31"/>
  <c r="RWR12" i="31"/>
  <c r="SMB12" i="31"/>
  <c r="SPJ12" i="31"/>
  <c r="TOE12" i="31"/>
  <c r="UZN12" i="31"/>
  <c r="WRP12" i="31"/>
  <c r="S25" i="10"/>
  <c r="AD26" i="11" s="1"/>
  <c r="R44" i="10"/>
  <c r="AC45" i="11" s="1"/>
  <c r="AE45" i="11"/>
  <c r="X151" i="11"/>
  <c r="R13" i="7"/>
  <c r="BSE12" i="31"/>
  <c r="BYI12" i="31"/>
  <c r="E43" i="4"/>
  <c r="C29" i="29" s="1"/>
  <c r="Q47" i="7"/>
  <c r="AC46" i="40" s="1"/>
  <c r="R31" i="4"/>
  <c r="AA31" i="5" s="1"/>
  <c r="AA32" i="5" s="1"/>
  <c r="S31" i="4"/>
  <c r="X43" i="5"/>
  <c r="C24" i="17" s="1"/>
  <c r="D43" i="5"/>
  <c r="UY12" i="31"/>
  <c r="ABX12" i="31"/>
  <c r="CIP12" i="31"/>
  <c r="CIZ12" i="31"/>
  <c r="ETO12" i="31"/>
  <c r="EUJ12" i="31"/>
  <c r="HRL12" i="31"/>
  <c r="MFK12" i="31"/>
  <c r="OKQ12" i="31"/>
  <c r="OLB12" i="31"/>
  <c r="RBD12" i="31"/>
  <c r="SYJ12" i="31"/>
  <c r="UJH12" i="31"/>
  <c r="UOF12" i="31"/>
  <c r="S17" i="10"/>
  <c r="AD14" i="11" s="1"/>
  <c r="R43" i="10"/>
  <c r="AC44" i="11" s="1"/>
  <c r="AE44" i="11"/>
  <c r="AI52" i="2"/>
  <c r="F25" i="18"/>
  <c r="F11" i="18"/>
  <c r="F15" i="18"/>
  <c r="I14" i="18"/>
  <c r="K14" i="18" s="1"/>
  <c r="F33" i="18"/>
  <c r="Q15" i="28"/>
  <c r="S27" i="13"/>
  <c r="F19" i="16"/>
  <c r="G28" i="21" s="1"/>
  <c r="H28" i="21" s="1"/>
  <c r="F31" i="15"/>
  <c r="XDX12" i="31"/>
  <c r="WWT12" i="31"/>
  <c r="WXD12" i="31"/>
  <c r="WXJ12" i="31"/>
  <c r="AL12" i="31"/>
  <c r="OKA12" i="31"/>
  <c r="OKF12" i="31"/>
  <c r="OKV12" i="31"/>
  <c r="WGD12" i="31"/>
  <c r="WGT12" i="31"/>
  <c r="LUY12" i="31"/>
  <c r="LVD12" i="31"/>
  <c r="LVJ12" i="31"/>
  <c r="LVT12" i="31"/>
  <c r="LVZ12" i="31"/>
  <c r="LWE12" i="31"/>
  <c r="MJC12" i="31"/>
  <c r="OIJ12" i="31"/>
  <c r="OIU12" i="31"/>
  <c r="OIZ12" i="31"/>
  <c r="OJF12" i="31"/>
  <c r="OJP12" i="31"/>
  <c r="OJV12" i="31"/>
  <c r="OVC12" i="31"/>
  <c r="PJB12" i="31"/>
  <c r="VDV12" i="31"/>
  <c r="VPS12" i="31"/>
  <c r="VRT12" i="31"/>
  <c r="WEH12" i="31"/>
  <c r="WFH12" i="31"/>
  <c r="WFS12" i="31"/>
  <c r="LUD12" i="31"/>
  <c r="RGR12" i="31"/>
  <c r="VCJ12" i="31"/>
  <c r="VCP12" i="31"/>
  <c r="VQN12" i="31"/>
  <c r="VQY12" i="31"/>
  <c r="C31" i="15"/>
  <c r="KBK12" i="31"/>
  <c r="KFS12" i="31"/>
  <c r="KGD12" i="31"/>
  <c r="KGI12" i="31"/>
  <c r="KPJ12" i="31"/>
  <c r="KPO12" i="31"/>
  <c r="KTW12" i="31"/>
  <c r="KUH12" i="31"/>
  <c r="KUM12" i="31"/>
  <c r="LDH12" i="31"/>
  <c r="LDN12" i="31"/>
  <c r="LHP12" i="31"/>
  <c r="LIA12" i="31"/>
  <c r="LIF12" i="31"/>
  <c r="PSR12" i="31"/>
  <c r="IZX12" i="31"/>
  <c r="JAD12" i="31"/>
  <c r="JNW12" i="31"/>
  <c r="JOB12" i="31"/>
  <c r="MJX12" i="31"/>
  <c r="MKN12" i="31"/>
  <c r="OHO12" i="31"/>
  <c r="PZR12" i="31"/>
  <c r="QAH12" i="31"/>
  <c r="QMU12" i="31"/>
  <c r="QWV12" i="31"/>
  <c r="RKU12" i="31"/>
  <c r="RYD12" i="31"/>
  <c r="SLW12" i="31"/>
  <c r="SZV12" i="31"/>
  <c r="TND12" i="31"/>
  <c r="UBC12" i="31"/>
  <c r="UQR12" i="31"/>
  <c r="UQX12" i="31"/>
  <c r="URH12" i="31"/>
  <c r="VHH12" i="31"/>
  <c r="VVB12" i="31"/>
  <c r="VVL12" i="31"/>
  <c r="WJK12" i="31"/>
  <c r="WKA12" i="31"/>
  <c r="H20" i="15"/>
  <c r="H30" i="15"/>
  <c r="OXO12" i="31"/>
  <c r="OYE12" i="31"/>
  <c r="PLX12" i="31"/>
  <c r="PMD12" i="31"/>
  <c r="PYV12" i="31"/>
  <c r="PZB12" i="31"/>
  <c r="PZG12" i="31"/>
  <c r="QKY12" i="31"/>
  <c r="QLJ12" i="31"/>
  <c r="QLO12" i="31"/>
  <c r="QLT12" i="31"/>
  <c r="QME12" i="31"/>
  <c r="QMJ12" i="31"/>
  <c r="QWA12" i="31"/>
  <c r="QWL12" i="31"/>
  <c r="QWQ12" i="31"/>
  <c r="RTK12" i="31"/>
  <c r="TWP12" i="31"/>
  <c r="UKD12" i="31"/>
  <c r="VFW12" i="31"/>
  <c r="VGB12" i="31"/>
  <c r="VGH12" i="31"/>
  <c r="VUA12" i="31"/>
  <c r="VUL12" i="31"/>
  <c r="VUQ12" i="31"/>
  <c r="WIP12" i="31"/>
  <c r="WIZ12" i="31"/>
  <c r="OVX12" i="31"/>
  <c r="OWD12" i="31"/>
  <c r="OWI12" i="31"/>
  <c r="OWT12" i="31"/>
  <c r="OWY12" i="31"/>
  <c r="OXD12" i="31"/>
  <c r="PLC12" i="31"/>
  <c r="PLH12" i="31"/>
  <c r="PLN12" i="31"/>
  <c r="PLS12" i="31"/>
  <c r="QKD12" i="31"/>
  <c r="FUQ12" i="31"/>
  <c r="GFH12" i="31"/>
  <c r="GSV12" i="31"/>
  <c r="HFT12" i="31"/>
  <c r="HTC12" i="31"/>
  <c r="IGF12" i="31"/>
  <c r="ITJ12" i="31"/>
  <c r="JGH12" i="31"/>
  <c r="JTK12" i="31"/>
  <c r="NWX12" i="31"/>
  <c r="NXN12" i="31"/>
  <c r="ONH12" i="31"/>
  <c r="PAQ12" i="31"/>
  <c r="PNZ12" i="31"/>
  <c r="QCY12" i="31"/>
  <c r="QQX12" i="31"/>
  <c r="RAI12" i="31"/>
  <c r="ROM12" i="31"/>
  <c r="ROR12" i="31"/>
  <c r="SBP12" i="31"/>
  <c r="G10" i="15"/>
  <c r="G24" i="15"/>
  <c r="LWP12" i="31"/>
  <c r="LXF12" i="31"/>
  <c r="PV12" i="31"/>
  <c r="CCQ12" i="31"/>
  <c r="CDB12" i="31"/>
  <c r="CQJ12" i="31"/>
  <c r="CQP12" i="31"/>
  <c r="DEI12" i="31"/>
  <c r="DEN12" i="31"/>
  <c r="DRL12" i="31"/>
  <c r="DRR12" i="31"/>
  <c r="MUE12" i="31"/>
  <c r="NHC12" i="31"/>
  <c r="SPZ12" i="31"/>
  <c r="SQP12" i="31"/>
  <c r="TDS12" i="31"/>
  <c r="TDX12" i="31"/>
  <c r="TRL12" i="31"/>
  <c r="UEJ12" i="31"/>
  <c r="UTZ12" i="31"/>
  <c r="UUE12" i="31"/>
  <c r="QF12" i="31"/>
  <c r="QL12" i="31"/>
  <c r="AZX12" i="31"/>
  <c r="BNL12" i="31"/>
  <c r="FSZ12" i="31"/>
  <c r="FTK12" i="31"/>
  <c r="FTP12" i="31"/>
  <c r="FTV12" i="31"/>
  <c r="FUF12" i="31"/>
  <c r="FUL12" i="31"/>
  <c r="GRV12" i="31"/>
  <c r="GSL12" i="31"/>
  <c r="HEY12" i="31"/>
  <c r="HFJ12" i="31"/>
  <c r="HSH12" i="31"/>
  <c r="HSR12" i="31"/>
  <c r="HSX12" i="31"/>
  <c r="IFK12" i="31"/>
  <c r="IFV12" i="31"/>
  <c r="IGA12" i="31"/>
  <c r="IMZ12" i="31"/>
  <c r="ISN12" i="31"/>
  <c r="ISY12" i="31"/>
  <c r="ITD12" i="31"/>
  <c r="JEV12" i="31"/>
  <c r="JFG12" i="31"/>
  <c r="JRZ12" i="31"/>
  <c r="JSJ12" i="31"/>
  <c r="JSP12" i="31"/>
  <c r="MWQ12" i="31"/>
  <c r="MWV12" i="31"/>
  <c r="MXG12" i="31"/>
  <c r="NJD12" i="31"/>
  <c r="NJJ12" i="31"/>
  <c r="NVG12" i="31"/>
  <c r="NVL12" i="31"/>
  <c r="NVR12" i="31"/>
  <c r="NWB12" i="31"/>
  <c r="NWH12" i="31"/>
  <c r="NWM12" i="31"/>
  <c r="OLW12" i="31"/>
  <c r="OMB12" i="31"/>
  <c r="OMH12" i="31"/>
  <c r="OZF12" i="31"/>
  <c r="OZK12" i="31"/>
  <c r="OZP12" i="31"/>
  <c r="QPW12" i="31"/>
  <c r="QQH12" i="31"/>
  <c r="QQM12" i="31"/>
  <c r="QYM12" i="31"/>
  <c r="QZC12" i="31"/>
  <c r="QZH12" i="31"/>
  <c r="QZN12" i="31"/>
  <c r="QZX12" i="31"/>
  <c r="RAD12" i="31"/>
  <c r="RMQ12" i="31"/>
  <c r="RMV12" i="31"/>
  <c r="RNB12" i="31"/>
  <c r="RNL12" i="31"/>
  <c r="RNR12" i="31"/>
  <c r="ROB12" i="31"/>
  <c r="RZZ12" i="31"/>
  <c r="SAE12" i="31"/>
  <c r="SAJ12" i="31"/>
  <c r="SNX12" i="31"/>
  <c r="SOD12" i="31"/>
  <c r="SOI12" i="31"/>
  <c r="SOT12" i="31"/>
  <c r="SOY12" i="31"/>
  <c r="SPD12" i="31"/>
  <c r="TBW12" i="31"/>
  <c r="TCH12" i="31"/>
  <c r="TCM12" i="31"/>
  <c r="TCX12" i="31"/>
  <c r="TDH12" i="31"/>
  <c r="TDN12" i="31"/>
  <c r="TPP12" i="31"/>
  <c r="TQF12" i="31"/>
  <c r="UDJ12" i="31"/>
  <c r="UDT12" i="31"/>
  <c r="UDZ12" i="31"/>
  <c r="USI12" i="31"/>
  <c r="UTD12" i="31"/>
  <c r="UTO12" i="31"/>
  <c r="UTT12" i="31"/>
  <c r="CDR12" i="31"/>
  <c r="CEB12" i="31"/>
  <c r="CEH12" i="31"/>
  <c r="CRF12" i="31"/>
  <c r="CRP12" i="31"/>
  <c r="CSA12" i="31"/>
  <c r="DFD12" i="31"/>
  <c r="DFO12" i="31"/>
  <c r="DFT12" i="31"/>
  <c r="DSH12" i="31"/>
  <c r="DSR12" i="31"/>
  <c r="DSX12" i="31"/>
  <c r="DTC12" i="31"/>
  <c r="FSJ12" i="31"/>
  <c r="GPZ12" i="31"/>
  <c r="GQE12" i="31"/>
  <c r="GQZ12" i="31"/>
  <c r="HDH12" i="31"/>
  <c r="HDN12" i="31"/>
  <c r="HEI12" i="31"/>
  <c r="HQL12" i="31"/>
  <c r="HQQ12" i="31"/>
  <c r="HRR12" i="31"/>
  <c r="IDT12" i="31"/>
  <c r="IDZ12" i="31"/>
  <c r="IEU12" i="31"/>
  <c r="IQX12" i="31"/>
  <c r="IRC12" i="31"/>
  <c r="IRX12" i="31"/>
  <c r="MLD12" i="31"/>
  <c r="MUZ12" i="31"/>
  <c r="MVK12" i="31"/>
  <c r="MVP12" i="31"/>
  <c r="MVV12" i="31"/>
  <c r="MWF12" i="31"/>
  <c r="NHN12" i="31"/>
  <c r="NHX12" i="31"/>
  <c r="NII12" i="31"/>
  <c r="NIN12" i="31"/>
  <c r="NIT12" i="31"/>
  <c r="NUL12" i="31"/>
  <c r="KM12" i="31"/>
  <c r="FOX12" i="31"/>
  <c r="G8" i="15"/>
  <c r="G7" i="30"/>
  <c r="G9" i="30" s="1"/>
  <c r="H19" i="15"/>
  <c r="IQ12" i="31"/>
  <c r="JB12" i="31"/>
  <c r="JG12" i="31"/>
  <c r="JL12" i="31"/>
  <c r="JW12" i="31"/>
  <c r="KB12" i="31"/>
  <c r="KH12" i="31"/>
  <c r="MD12" i="31"/>
  <c r="MN12" i="31"/>
  <c r="MT12" i="31"/>
  <c r="ADO12" i="31"/>
  <c r="ADZ12" i="31"/>
  <c r="AEE12" i="31"/>
  <c r="ARS12" i="31"/>
  <c r="ASD12" i="31"/>
  <c r="ASI12" i="31"/>
  <c r="BFL12" i="31"/>
  <c r="BFW12" i="31"/>
  <c r="BGB12" i="31"/>
  <c r="HV12" i="31"/>
  <c r="IA12" i="31"/>
  <c r="ACT12" i="31"/>
  <c r="ACY12" i="31"/>
  <c r="AHG12" i="31"/>
  <c r="AHR12" i="31"/>
  <c r="AHW12" i="31"/>
  <c r="AIB12" i="31"/>
  <c r="AQR12" i="31"/>
  <c r="ARC12" i="31"/>
  <c r="AVF12" i="31"/>
  <c r="AVP12" i="31"/>
  <c r="AVV12" i="31"/>
  <c r="AWA12" i="31"/>
  <c r="BEL12" i="31"/>
  <c r="BEQ12" i="31"/>
  <c r="BFB12" i="31"/>
  <c r="BIT12" i="31"/>
  <c r="BJD12" i="31"/>
  <c r="BJJ12" i="31"/>
  <c r="BJO12" i="31"/>
  <c r="BVR12" i="31"/>
  <c r="BVW12" i="31"/>
  <c r="BZZ12" i="31"/>
  <c r="CAJ12" i="31"/>
  <c r="CAU12" i="31"/>
  <c r="CJV12" i="31"/>
  <c r="CKA12" i="31"/>
  <c r="CNX12" i="31"/>
  <c r="COI12" i="31"/>
  <c r="CON12" i="31"/>
  <c r="CXJ12" i="31"/>
  <c r="CXO12" i="31"/>
  <c r="DBW12" i="31"/>
  <c r="DCH12" i="31"/>
  <c r="DCM12" i="31"/>
  <c r="DKX12" i="31"/>
  <c r="DLC12" i="31"/>
  <c r="DOZ12" i="31"/>
  <c r="DPK12" i="31"/>
  <c r="DPP12" i="31"/>
  <c r="DYA12" i="31"/>
  <c r="DYF12" i="31"/>
  <c r="EDT12" i="31"/>
  <c r="EEE12" i="31"/>
  <c r="EEJ12" i="31"/>
  <c r="ELD12" i="31"/>
  <c r="ELJ12" i="31"/>
  <c r="EQX12" i="31"/>
  <c r="ERH12" i="31"/>
  <c r="ERN12" i="31"/>
  <c r="EYM12" i="31"/>
  <c r="EYR12" i="31"/>
  <c r="FEF12" i="31"/>
  <c r="FEQ12" i="31"/>
  <c r="FEV12" i="31"/>
  <c r="FLP12" i="31"/>
  <c r="FLV12" i="31"/>
  <c r="FYY12" i="31"/>
  <c r="GJP12" i="31"/>
  <c r="GMR12" i="31"/>
  <c r="GNC12" i="31"/>
  <c r="GNH12" i="31"/>
  <c r="GNN12" i="31"/>
  <c r="GNX12" i="31"/>
  <c r="GOD12" i="31"/>
  <c r="GOI12" i="31"/>
  <c r="GWY12" i="31"/>
  <c r="HAA12" i="31"/>
  <c r="HAL12" i="31"/>
  <c r="HAV12" i="31"/>
  <c r="HBG12" i="31"/>
  <c r="HKB12" i="31"/>
  <c r="HND12" i="31"/>
  <c r="HNO12" i="31"/>
  <c r="HNT12" i="31"/>
  <c r="HNZ12" i="31"/>
  <c r="HOJ12" i="31"/>
  <c r="HOP12" i="31"/>
  <c r="HXK12" i="31"/>
  <c r="IAM12" i="31"/>
  <c r="IAX12" i="31"/>
  <c r="IBC12" i="31"/>
  <c r="IBH12" i="31"/>
  <c r="IBS12" i="31"/>
  <c r="IBX12" i="31"/>
  <c r="IKN12" i="31"/>
  <c r="INP12" i="31"/>
  <c r="IOA12" i="31"/>
  <c r="IOF12" i="31"/>
  <c r="IOL12" i="31"/>
  <c r="IOV12" i="31"/>
  <c r="IPB12" i="31"/>
  <c r="IWQ12" i="31"/>
  <c r="IWV12" i="31"/>
  <c r="JAT12" i="31"/>
  <c r="JBD12" i="31"/>
  <c r="JBJ12" i="31"/>
  <c r="JBO12" i="31"/>
  <c r="JBZ12" i="31"/>
  <c r="JCE12" i="31"/>
  <c r="JCJ12" i="31"/>
  <c r="JCU12" i="31"/>
  <c r="JOR12" i="31"/>
  <c r="JPC12" i="31"/>
  <c r="JPH12" i="31"/>
  <c r="JPN12" i="31"/>
  <c r="JPX12" i="31"/>
  <c r="KCF12" i="31"/>
  <c r="KCQ12" i="31"/>
  <c r="KCV12" i="31"/>
  <c r="KDG12" i="31"/>
  <c r="KDR12" i="31"/>
  <c r="KQE12" i="31"/>
  <c r="KQP12" i="31"/>
  <c r="KQU12" i="31"/>
  <c r="KQZ12" i="31"/>
  <c r="KRK12" i="31"/>
  <c r="KRP12" i="31"/>
  <c r="LED12" i="31"/>
  <c r="LEN12" i="31"/>
  <c r="LEY12" i="31"/>
  <c r="LFJ12" i="31"/>
  <c r="LOU12" i="31"/>
  <c r="MBH12" i="31"/>
  <c r="MBN12" i="31"/>
  <c r="MNK12" i="31"/>
  <c r="MRS12" i="31"/>
  <c r="MSD12" i="31"/>
  <c r="MSI12" i="31"/>
  <c r="NAY12" i="31"/>
  <c r="NFB12" i="31"/>
  <c r="NFG12" i="31"/>
  <c r="NFL12" i="31"/>
  <c r="NNL12" i="31"/>
  <c r="NRZ12" i="31"/>
  <c r="NSE12" i="31"/>
  <c r="NSJ12" i="31"/>
  <c r="OAZ12" i="31"/>
  <c r="G17" i="15"/>
  <c r="I28" i="20" s="1"/>
  <c r="J28" i="20" s="1"/>
  <c r="G20" i="15"/>
  <c r="H29" i="15"/>
  <c r="V12" i="31"/>
  <c r="AA12" i="31"/>
  <c r="AF12" i="31"/>
  <c r="DS12" i="31"/>
  <c r="OU12" i="31"/>
  <c r="OZ12" i="31"/>
  <c r="PK12" i="31"/>
  <c r="TH12" i="31"/>
  <c r="TS12" i="31"/>
  <c r="TX12" i="31"/>
  <c r="UD12" i="31"/>
  <c r="AGF12" i="31"/>
  <c r="AGL12" i="31"/>
  <c r="AKT12" i="31"/>
  <c r="ALD12" i="31"/>
  <c r="ALJ12" i="31"/>
  <c r="AUJ12" i="31"/>
  <c r="AUP12" i="31"/>
  <c r="AYM12" i="31"/>
  <c r="AYX12" i="31"/>
  <c r="AZC12" i="31"/>
  <c r="BHX12" i="31"/>
  <c r="BID12" i="31"/>
  <c r="BMF12" i="31"/>
  <c r="BMQ12" i="31"/>
  <c r="BMV12" i="31"/>
  <c r="BPS12" i="31"/>
  <c r="BQD12" i="31"/>
  <c r="BQI12" i="31"/>
  <c r="BZD12" i="31"/>
  <c r="BZJ12" i="31"/>
  <c r="CNC12" i="31"/>
  <c r="CNH12" i="31"/>
  <c r="DBB12" i="31"/>
  <c r="DBG12" i="31"/>
  <c r="DOE12" i="31"/>
  <c r="DOJ12" i="31"/>
  <c r="ECD12" i="31"/>
  <c r="ECI12" i="31"/>
  <c r="EDD12" i="31"/>
  <c r="EHW12" i="31"/>
  <c r="EPG12" i="31"/>
  <c r="EPL12" i="31"/>
  <c r="EQH12" i="31"/>
  <c r="EVF12" i="31"/>
  <c r="FCP12" i="31"/>
  <c r="FCU12" i="31"/>
  <c r="FDP12" i="31"/>
  <c r="FII12" i="31"/>
  <c r="GCV12" i="31"/>
  <c r="GDB12" i="31"/>
  <c r="GHT12" i="31"/>
  <c r="GMB12" i="31"/>
  <c r="GVC12" i="31"/>
  <c r="GZK12" i="31"/>
  <c r="HIF12" i="31"/>
  <c r="HMN12" i="31"/>
  <c r="HVO12" i="31"/>
  <c r="HZW12" i="31"/>
  <c r="CB12" i="31"/>
  <c r="CM12" i="31"/>
  <c r="CR12" i="31"/>
  <c r="CX12" i="31"/>
  <c r="DH12" i="31"/>
  <c r="DN12" i="31"/>
  <c r="FJ12" i="31"/>
  <c r="FT12" i="31"/>
  <c r="FZ12" i="31"/>
  <c r="SM12" i="31"/>
  <c r="SR12" i="31"/>
  <c r="WU12" i="31"/>
  <c r="XF12" i="31"/>
  <c r="XK12" i="31"/>
  <c r="AAB12" i="31"/>
  <c r="AAM12" i="31"/>
  <c r="AAR12" i="31"/>
  <c r="AJS12" i="31"/>
  <c r="AKD12" i="31"/>
  <c r="AOF12" i="31"/>
  <c r="AOQ12" i="31"/>
  <c r="AOV12" i="31"/>
  <c r="AXR12" i="31"/>
  <c r="AXW12" i="31"/>
  <c r="BBZ12" i="31"/>
  <c r="BCJ12" i="31"/>
  <c r="BCP12" i="31"/>
  <c r="BLK12" i="31"/>
  <c r="BLP12" i="31"/>
  <c r="BOX12" i="31"/>
  <c r="BPC12" i="31"/>
  <c r="BTF12" i="31"/>
  <c r="BTP12" i="31"/>
  <c r="BTV12" i="31"/>
  <c r="CHD12" i="31"/>
  <c r="CHO12" i="31"/>
  <c r="CHT12" i="31"/>
  <c r="CUR12" i="31"/>
  <c r="CVC12" i="31"/>
  <c r="CVH12" i="31"/>
  <c r="DIL12" i="31"/>
  <c r="DIV12" i="31"/>
  <c r="DJB12" i="31"/>
  <c r="DVO12" i="31"/>
  <c r="DVZ12" i="31"/>
  <c r="DWE12" i="31"/>
  <c r="EIR12" i="31"/>
  <c r="EJC12" i="31"/>
  <c r="EJH12" i="31"/>
  <c r="EWA12" i="31"/>
  <c r="EWL12" i="31"/>
  <c r="EWQ12" i="31"/>
  <c r="FJD12" i="31"/>
  <c r="FJO12" i="31"/>
  <c r="FJT12" i="31"/>
  <c r="GGY12" i="31"/>
  <c r="GHJ12" i="31"/>
  <c r="GHO12" i="31"/>
  <c r="GUM12" i="31"/>
  <c r="GUR12" i="31"/>
  <c r="HHK12" i="31"/>
  <c r="HHV12" i="31"/>
  <c r="HIA12" i="31"/>
  <c r="HUT12" i="31"/>
  <c r="HVD12" i="31"/>
  <c r="HVJ12" i="31"/>
  <c r="VZ12" i="31"/>
  <c r="WE12" i="31"/>
  <c r="ZG12" i="31"/>
  <c r="ZL12" i="31"/>
  <c r="ANK12" i="31"/>
  <c r="ANP12" i="31"/>
  <c r="BBD12" i="31"/>
  <c r="BBJ12" i="31"/>
  <c r="BSJ12" i="31"/>
  <c r="BSP12" i="31"/>
  <c r="IIR12" i="31"/>
  <c r="JJT12" i="31"/>
  <c r="JKJ12" i="31"/>
  <c r="JXC12" i="31"/>
  <c r="JXS12" i="31"/>
  <c r="KKV12" i="31"/>
  <c r="KYZ12" i="31"/>
  <c r="LMY12" i="31"/>
  <c r="MLZ12" i="31"/>
  <c r="MZH12" i="31"/>
  <c r="MZS12" i="31"/>
  <c r="NLV12" i="31"/>
  <c r="NMF12" i="31"/>
  <c r="NZO12" i="31"/>
  <c r="NZZ12" i="31"/>
  <c r="IHW12" i="31"/>
  <c r="IIH12" i="31"/>
  <c r="IIM12" i="31"/>
  <c r="JID12" i="31"/>
  <c r="JIN12" i="31"/>
  <c r="JIY12" i="31"/>
  <c r="JJJ12" i="31"/>
  <c r="JMV12" i="31"/>
  <c r="JVG12" i="31"/>
  <c r="JVR12" i="31"/>
  <c r="JWB12" i="31"/>
  <c r="JWH12" i="31"/>
  <c r="JWR12" i="31"/>
  <c r="KJF12" i="31"/>
  <c r="KJP12" i="31"/>
  <c r="KJV12" i="31"/>
  <c r="KKA12" i="31"/>
  <c r="KKL12" i="31"/>
  <c r="KKQ12" i="31"/>
  <c r="KXJ12" i="31"/>
  <c r="KXT12" i="31"/>
  <c r="KXZ12" i="31"/>
  <c r="KYE12" i="31"/>
  <c r="KYP12" i="31"/>
  <c r="KYU12" i="31"/>
  <c r="LCH12" i="31"/>
  <c r="LLH12" i="31"/>
  <c r="LLS12" i="31"/>
  <c r="LLX12" i="31"/>
  <c r="LMD12" i="31"/>
  <c r="LMN12" i="31"/>
  <c r="LMT12" i="31"/>
  <c r="LQQ12" i="31"/>
  <c r="LRG12" i="31"/>
  <c r="LYF12" i="31"/>
  <c r="LYL12" i="31"/>
  <c r="LYQ12" i="31"/>
  <c r="LZB12" i="31"/>
  <c r="LZG12" i="31"/>
  <c r="LZL12" i="31"/>
  <c r="MDT12" i="31"/>
  <c r="MDZ12" i="31"/>
  <c r="MEU12" i="31"/>
  <c r="MQB12" i="31"/>
  <c r="MQH12" i="31"/>
  <c r="MQR12" i="31"/>
  <c r="MYH12" i="31"/>
  <c r="MYM12" i="31"/>
  <c r="MYR12" i="31"/>
  <c r="NDK12" i="31"/>
  <c r="NEA12" i="31"/>
  <c r="NKU12" i="31"/>
  <c r="NLF12" i="31"/>
  <c r="NQD12" i="31"/>
  <c r="NQT12" i="31"/>
  <c r="NYN12" i="31"/>
  <c r="NYY12" i="31"/>
  <c r="ODL12" i="31"/>
  <c r="ODR12" i="31"/>
  <c r="OQZ12" i="31"/>
  <c r="ORF12" i="31"/>
  <c r="PED12" i="31"/>
  <c r="PET12" i="31"/>
  <c r="PPK12" i="31"/>
  <c r="PRR12" i="31"/>
  <c r="QGQ12" i="31"/>
  <c r="QGV12" i="31"/>
  <c r="REV12" i="31"/>
  <c r="RFL12" i="31"/>
  <c r="RRT12" i="31"/>
  <c r="SGI12" i="31"/>
  <c r="SGY12" i="31"/>
  <c r="SUB12" i="31"/>
  <c r="SUH12" i="31"/>
  <c r="SUR12" i="31"/>
  <c r="TIA12" i="31"/>
  <c r="TIQ12" i="31"/>
  <c r="TVO12" i="31"/>
  <c r="BWM12" i="31"/>
  <c r="BWX12" i="31"/>
  <c r="BXC12" i="31"/>
  <c r="BXH12" i="31"/>
  <c r="BXN12" i="31"/>
  <c r="CGI12" i="31"/>
  <c r="CGN12" i="31"/>
  <c r="CKQ12" i="31"/>
  <c r="CLB12" i="31"/>
  <c r="CLG12" i="31"/>
  <c r="CLL12" i="31"/>
  <c r="CTW12" i="31"/>
  <c r="CUB12" i="31"/>
  <c r="CYE12" i="31"/>
  <c r="CYP12" i="31"/>
  <c r="CYZ12" i="31"/>
  <c r="CZF12" i="31"/>
  <c r="CZK12" i="31"/>
  <c r="DHP12" i="31"/>
  <c r="DHV12" i="31"/>
  <c r="DLS12" i="31"/>
  <c r="DMD12" i="31"/>
  <c r="DMI12" i="31"/>
  <c r="DMN12" i="31"/>
  <c r="DUT12" i="31"/>
  <c r="DUY12" i="31"/>
  <c r="DYV12" i="31"/>
  <c r="DZG12" i="31"/>
  <c r="DZL12" i="31"/>
  <c r="DZR12" i="31"/>
  <c r="EAB12" i="31"/>
  <c r="EAH12" i="31"/>
  <c r="EAM12" i="31"/>
  <c r="EEP12" i="31"/>
  <c r="EIB12" i="31"/>
  <c r="ELZ12" i="31"/>
  <c r="EMJ12" i="31"/>
  <c r="EMP12" i="31"/>
  <c r="EMU12" i="31"/>
  <c r="ENF12" i="31"/>
  <c r="ENK12" i="31"/>
  <c r="ENP12" i="31"/>
  <c r="ERS12" i="31"/>
  <c r="EVK12" i="31"/>
  <c r="EZH12" i="31"/>
  <c r="EZS12" i="31"/>
  <c r="EZX12" i="31"/>
  <c r="FAD12" i="31"/>
  <c r="FAN12" i="31"/>
  <c r="FAT12" i="31"/>
  <c r="FAY12" i="31"/>
  <c r="FFB12" i="31"/>
  <c r="FIN12" i="31"/>
  <c r="FML12" i="31"/>
  <c r="FMV12" i="31"/>
  <c r="FNB12" i="31"/>
  <c r="FNG12" i="31"/>
  <c r="FNR12" i="31"/>
  <c r="FNW12" i="31"/>
  <c r="FOB12" i="31"/>
  <c r="FOM12" i="31"/>
  <c r="FOR12" i="31"/>
  <c r="FWM12" i="31"/>
  <c r="FZO12" i="31"/>
  <c r="FZZ12" i="31"/>
  <c r="GAE12" i="31"/>
  <c r="GAJ12" i="31"/>
  <c r="GAU12" i="31"/>
  <c r="GAZ12" i="31"/>
  <c r="GBF12" i="31"/>
  <c r="GJK12" i="31"/>
  <c r="GLW12" i="31"/>
  <c r="GPJ12" i="31"/>
  <c r="GWT12" i="31"/>
  <c r="GZF12" i="31"/>
  <c r="HJW12" i="31"/>
  <c r="HMI12" i="31"/>
  <c r="HXF12" i="31"/>
  <c r="HZR12" i="31"/>
  <c r="IKI12" i="31"/>
  <c r="IMU12" i="31"/>
  <c r="IXL12" i="31"/>
  <c r="IXW12" i="31"/>
  <c r="IYB12" i="31"/>
  <c r="JDF12" i="31"/>
  <c r="JDV12" i="31"/>
  <c r="JHH12" i="31"/>
  <c r="JHN12" i="31"/>
  <c r="JLK12" i="31"/>
  <c r="JLP12" i="31"/>
  <c r="JLV12" i="31"/>
  <c r="JQI12" i="31"/>
  <c r="JQY12" i="31"/>
  <c r="JUL12" i="31"/>
  <c r="JUQ12" i="31"/>
  <c r="JYT12" i="31"/>
  <c r="JZJ12" i="31"/>
  <c r="KEB12" i="31"/>
  <c r="KER12" i="31"/>
  <c r="KIJ12" i="31"/>
  <c r="KIP12" i="31"/>
  <c r="KMR12" i="31"/>
  <c r="KNC12" i="31"/>
  <c r="KNH12" i="31"/>
  <c r="KSF12" i="31"/>
  <c r="KWI12" i="31"/>
  <c r="KWN12" i="31"/>
  <c r="LAQ12" i="31"/>
  <c r="LBB12" i="31"/>
  <c r="LBG12" i="31"/>
  <c r="LFT12" i="31"/>
  <c r="LGE12" i="31"/>
  <c r="LKB12" i="31"/>
  <c r="LKM12" i="31"/>
  <c r="LPV12" i="31"/>
  <c r="LQF12" i="31"/>
  <c r="LQL12" i="31"/>
  <c r="LSX12" i="31"/>
  <c r="MDJ12" i="31"/>
  <c r="MHG12" i="31"/>
  <c r="MIB12" i="31"/>
  <c r="MOF12" i="31"/>
  <c r="MOQ12" i="31"/>
  <c r="MPB12" i="31"/>
  <c r="MPL12" i="31"/>
  <c r="MPR12" i="31"/>
  <c r="MST12" i="31"/>
  <c r="NBT12" i="31"/>
  <c r="NCE12" i="31"/>
  <c r="NCJ12" i="31"/>
  <c r="NCP12" i="31"/>
  <c r="NCZ12" i="31"/>
  <c r="NDF12" i="31"/>
  <c r="NGB12" i="31"/>
  <c r="NGM12" i="31"/>
  <c r="NOH12" i="31"/>
  <c r="NOM12" i="31"/>
  <c r="NOR12" i="31"/>
  <c r="NPC12" i="31"/>
  <c r="NPH12" i="31"/>
  <c r="NPN12" i="31"/>
  <c r="NPS12" i="31"/>
  <c r="NTK12" i="31"/>
  <c r="OBV12" i="31"/>
  <c r="OCF12" i="31"/>
  <c r="OCL12" i="31"/>
  <c r="OCQ12" i="31"/>
  <c r="ODB12" i="31"/>
  <c r="OGD12" i="31"/>
  <c r="OGN12" i="31"/>
  <c r="OPJ12" i="31"/>
  <c r="OPO12" i="31"/>
  <c r="OPT12" i="31"/>
  <c r="OQE12" i="31"/>
  <c r="OQJ12" i="31"/>
  <c r="OQP12" i="31"/>
  <c r="OTR12" i="31"/>
  <c r="OUB12" i="31"/>
  <c r="PCM12" i="31"/>
  <c r="PCR12" i="31"/>
  <c r="PCX12" i="31"/>
  <c r="PDH12" i="31"/>
  <c r="PDN12" i="31"/>
  <c r="PDS12" i="31"/>
  <c r="PHP12" i="31"/>
  <c r="PIA12" i="31"/>
  <c r="PQF12" i="31"/>
  <c r="PQL12" i="31"/>
  <c r="PQQ12" i="31"/>
  <c r="PWE12" i="31"/>
  <c r="OFC12" i="31"/>
  <c r="OFN12" i="31"/>
  <c r="OOI12" i="31"/>
  <c r="OSQ12" i="31"/>
  <c r="OTB12" i="31"/>
  <c r="OTG12" i="31"/>
  <c r="PBR12" i="31"/>
  <c r="PFT12" i="31"/>
  <c r="PFZ12" i="31"/>
  <c r="PGE12" i="31"/>
  <c r="PGP12" i="31"/>
  <c r="PGU12" i="31"/>
  <c r="PGZ12" i="31"/>
  <c r="PTN12" i="31"/>
  <c r="PTS12" i="31"/>
  <c r="PTX12" i="31"/>
  <c r="PUI12" i="31"/>
  <c r="PUN12" i="31"/>
  <c r="PUY12" i="31"/>
  <c r="PVJ12" i="31"/>
  <c r="PVO12" i="31"/>
  <c r="PVT12" i="31"/>
  <c r="QEE12" i="31"/>
  <c r="UJC12" i="31"/>
  <c r="UVV12" i="31"/>
  <c r="UWF12" i="31"/>
  <c r="VKE12" i="31"/>
  <c r="VZD12" i="31"/>
  <c r="WNH12" i="31"/>
  <c r="WNN12" i="31"/>
  <c r="WNX12" i="31"/>
  <c r="XBW12" i="31"/>
  <c r="PWU12" i="31"/>
  <c r="QFV12" i="31"/>
  <c r="QGF12" i="31"/>
  <c r="QGL12" i="31"/>
  <c r="QIR12" i="31"/>
  <c r="QOF12" i="31"/>
  <c r="QUJ12" i="31"/>
  <c r="REA12" i="31"/>
  <c r="REF12" i="31"/>
  <c r="REL12" i="31"/>
  <c r="RID12" i="31"/>
  <c r="RIY12" i="31"/>
  <c r="RLV12" i="31"/>
  <c r="RPS12" i="31"/>
  <c r="RPX12" i="31"/>
  <c r="RQD12" i="31"/>
  <c r="RQN12" i="31"/>
  <c r="RRD12" i="31"/>
  <c r="RVW12" i="31"/>
  <c r="RWM12" i="31"/>
  <c r="RZD12" i="31"/>
  <c r="SFN12" i="31"/>
  <c r="SFS12" i="31"/>
  <c r="SFX12" i="31"/>
  <c r="SJP12" i="31"/>
  <c r="SJV12" i="31"/>
  <c r="SMX12" i="31"/>
  <c r="SNS12" i="31"/>
  <c r="SRP12" i="31"/>
  <c r="SSA12" i="31"/>
  <c r="SSL12" i="31"/>
  <c r="SSV12" i="31"/>
  <c r="STB12" i="31"/>
  <c r="STG12" i="31"/>
  <c r="STR12" i="31"/>
  <c r="SXO12" i="31"/>
  <c r="SYE12" i="31"/>
  <c r="TAV12" i="31"/>
  <c r="TGZ12" i="31"/>
  <c r="THK12" i="31"/>
  <c r="THP12" i="31"/>
  <c r="TLH12" i="31"/>
  <c r="TLN12" i="31"/>
  <c r="TOU12" i="31"/>
  <c r="TTH12" i="31"/>
  <c r="TTN12" i="31"/>
  <c r="TTS12" i="31"/>
  <c r="TUD12" i="31"/>
  <c r="TUI12" i="31"/>
  <c r="TUN12" i="31"/>
  <c r="TZG12" i="31"/>
  <c r="TZL12" i="31"/>
  <c r="TZW12" i="31"/>
  <c r="UCN12" i="31"/>
  <c r="UOV12" i="31"/>
  <c r="VBJ12" i="31"/>
  <c r="VBZ12" i="31"/>
  <c r="VJD12" i="31"/>
  <c r="VJJ12" i="31"/>
  <c r="VJO12" i="31"/>
  <c r="VJZ12" i="31"/>
  <c r="VMA12" i="31"/>
  <c r="VOH12" i="31"/>
  <c r="VOR12" i="31"/>
  <c r="VXH12" i="31"/>
  <c r="VXS12" i="31"/>
  <c r="VXX12" i="31"/>
  <c r="VYD12" i="31"/>
  <c r="VYN12" i="31"/>
  <c r="WCL12" i="31"/>
  <c r="WCQ12" i="31"/>
  <c r="WDB12" i="31"/>
  <c r="WLL12" i="31"/>
  <c r="WMH12" i="31"/>
  <c r="WMM12" i="31"/>
  <c r="WMR12" i="31"/>
  <c r="WMX12" i="31"/>
  <c r="WQU12" i="31"/>
  <c r="WQZ12" i="31"/>
  <c r="WZP12" i="31"/>
  <c r="XAQ12" i="31"/>
  <c r="XAV12" i="31"/>
  <c r="XBB12" i="31"/>
  <c r="XBL12" i="31"/>
  <c r="XBR12" i="31"/>
  <c r="RCJ12" i="31"/>
  <c r="RDF12" i="31"/>
  <c r="RHH12" i="31"/>
  <c r="RHN12" i="31"/>
  <c r="RHS12" i="31"/>
  <c r="RVB12" i="31"/>
  <c r="RVG12" i="31"/>
  <c r="RVL12" i="31"/>
  <c r="SCV12" i="31"/>
  <c r="SIU12" i="31"/>
  <c r="SJF12" i="31"/>
  <c r="SJK12" i="31"/>
  <c r="SWN12" i="31"/>
  <c r="SWT12" i="31"/>
  <c r="SWY12" i="31"/>
  <c r="TKM12" i="31"/>
  <c r="TKX12" i="31"/>
  <c r="TLC12" i="31"/>
  <c r="TSM12" i="31"/>
  <c r="TYF12" i="31"/>
  <c r="TYL12" i="31"/>
  <c r="TYQ12" i="31"/>
  <c r="UGA12" i="31"/>
  <c r="ULT12" i="31"/>
  <c r="UMJ12" i="31"/>
  <c r="UNP12" i="31"/>
  <c r="UOA12" i="31"/>
  <c r="UOL12" i="31"/>
  <c r="UOQ12" i="31"/>
  <c r="UYR12" i="31"/>
  <c r="UZC12" i="31"/>
  <c r="UZS12" i="31"/>
  <c r="VAN12" i="31"/>
  <c r="VAY12" i="31"/>
  <c r="VNB12" i="31"/>
  <c r="VNG12" i="31"/>
  <c r="VNL12" i="31"/>
  <c r="WAJ12" i="31"/>
  <c r="WBF12" i="31"/>
  <c r="WBV12" i="31"/>
  <c r="WPD12" i="31"/>
  <c r="WPZ12" i="31"/>
  <c r="WQJ12" i="31"/>
  <c r="XDS12" i="31"/>
  <c r="XEN12" i="31"/>
  <c r="H187" i="12"/>
  <c r="D39" i="12"/>
  <c r="U39" i="12" s="1"/>
  <c r="D187" i="12"/>
  <c r="D148" i="12"/>
  <c r="I27" i="12"/>
  <c r="D40" i="12"/>
  <c r="D153" i="12"/>
  <c r="I153" i="12"/>
  <c r="I99" i="18"/>
  <c r="K99" i="18" s="1"/>
  <c r="I69" i="18"/>
  <c r="K69" i="18" s="1"/>
  <c r="J117" i="18"/>
  <c r="AB183" i="11"/>
  <c r="AB166" i="11"/>
  <c r="AB160" i="11"/>
  <c r="P191" i="11"/>
  <c r="AB170" i="11"/>
  <c r="AB173" i="11"/>
  <c r="AB168" i="11"/>
  <c r="AB182" i="11"/>
  <c r="AB164" i="11"/>
  <c r="AB180" i="11"/>
  <c r="AB165" i="11"/>
  <c r="K51" i="29"/>
  <c r="AI191" i="11"/>
  <c r="AB185" i="11"/>
  <c r="AB179" i="11"/>
  <c r="AB172" i="11"/>
  <c r="AB158" i="11"/>
  <c r="Q191" i="11"/>
  <c r="T191" i="11"/>
  <c r="E21" i="19" s="1"/>
  <c r="AH191" i="11"/>
  <c r="K54" i="29"/>
  <c r="K52" i="29"/>
  <c r="AB176" i="11"/>
  <c r="AB171" i="11"/>
  <c r="AB187" i="11"/>
  <c r="AB175" i="11"/>
  <c r="AB184" i="11"/>
  <c r="AB188" i="11"/>
  <c r="AB181" i="11"/>
  <c r="AB174" i="11"/>
  <c r="AB169" i="11"/>
  <c r="X191" i="11"/>
  <c r="E22" i="19" s="1"/>
  <c r="AJ40" i="11"/>
  <c r="S191" i="11"/>
  <c r="D117" i="18"/>
  <c r="E117" i="18"/>
  <c r="C117" i="18"/>
  <c r="Z191" i="11"/>
  <c r="Y191" i="11"/>
  <c r="E24" i="17" s="1"/>
  <c r="K49" i="29"/>
  <c r="V191" i="11"/>
  <c r="E23" i="17" s="1"/>
  <c r="U191" i="11"/>
  <c r="AK12" i="11"/>
  <c r="B69" i="18"/>
  <c r="L191" i="11"/>
  <c r="H191" i="11"/>
  <c r="D191" i="11"/>
  <c r="O191" i="11"/>
  <c r="K191" i="11"/>
  <c r="G191" i="11"/>
  <c r="C191" i="11"/>
  <c r="N191" i="11"/>
  <c r="J191" i="11"/>
  <c r="F191" i="11"/>
  <c r="M191" i="11"/>
  <c r="I191" i="11"/>
  <c r="E191" i="11"/>
  <c r="AE162" i="11"/>
  <c r="S165" i="10"/>
  <c r="AD166" i="11" s="1"/>
  <c r="S187" i="10"/>
  <c r="AD188" i="11" s="1"/>
  <c r="S18" i="10"/>
  <c r="AD19" i="11" s="1"/>
  <c r="F27" i="10"/>
  <c r="M150" i="10"/>
  <c r="AE173" i="11"/>
  <c r="B54" i="29"/>
  <c r="S14" i="10"/>
  <c r="AD16" i="11" s="1"/>
  <c r="AE148" i="11"/>
  <c r="F150" i="10"/>
  <c r="AE127" i="11"/>
  <c r="S65" i="10"/>
  <c r="AD66" i="11" s="1"/>
  <c r="S49" i="10"/>
  <c r="AD50" i="11" s="1"/>
  <c r="S72" i="10"/>
  <c r="AD73" i="11" s="1"/>
  <c r="S61" i="10"/>
  <c r="AD62" i="11" s="1"/>
  <c r="S140" i="10"/>
  <c r="AD141" i="11" s="1"/>
  <c r="S106" i="10"/>
  <c r="AD107" i="11" s="1"/>
  <c r="S136" i="10"/>
  <c r="AD137" i="11" s="1"/>
  <c r="S115" i="10"/>
  <c r="AD116" i="11" s="1"/>
  <c r="AE102" i="11"/>
  <c r="AE98" i="11"/>
  <c r="AE50" i="11"/>
  <c r="AE79" i="11"/>
  <c r="S110" i="10"/>
  <c r="AD111" i="11" s="1"/>
  <c r="S45" i="10"/>
  <c r="AD46" i="11" s="1"/>
  <c r="M143" i="10"/>
  <c r="AE111" i="11"/>
  <c r="S101" i="10"/>
  <c r="AD102" i="11" s="1"/>
  <c r="AE107" i="11"/>
  <c r="AE120" i="11"/>
  <c r="S119" i="10"/>
  <c r="AD120" i="11" s="1"/>
  <c r="S97" i="10"/>
  <c r="AD98" i="11" s="1"/>
  <c r="S84" i="10"/>
  <c r="AD85" i="11" s="1"/>
  <c r="F40" i="10"/>
  <c r="AE85" i="11"/>
  <c r="AE51" i="11"/>
  <c r="F35" i="10"/>
  <c r="B49" i="29"/>
  <c r="AE129" i="11"/>
  <c r="S141" i="10"/>
  <c r="AD142" i="11" s="1"/>
  <c r="S133" i="10"/>
  <c r="AD134" i="11" s="1"/>
  <c r="S91" i="10"/>
  <c r="AD92" i="11" s="1"/>
  <c r="S78" i="10"/>
  <c r="AD79" i="11" s="1"/>
  <c r="AE110" i="11"/>
  <c r="AE134" i="11"/>
  <c r="S128" i="10"/>
  <c r="AD129" i="11" s="1"/>
  <c r="S109" i="10"/>
  <c r="AD110" i="11" s="1"/>
  <c r="M40" i="10"/>
  <c r="B52" i="29"/>
  <c r="AE124" i="11"/>
  <c r="AE138" i="11"/>
  <c r="S180" i="10"/>
  <c r="AD181" i="11" s="1"/>
  <c r="S137" i="10"/>
  <c r="AD138" i="11" s="1"/>
  <c r="S74" i="10"/>
  <c r="AD75" i="11" s="1"/>
  <c r="AE21" i="11"/>
  <c r="S20" i="10"/>
  <c r="AD21" i="11" s="1"/>
  <c r="R18" i="10"/>
  <c r="AC19" i="11" s="1"/>
  <c r="AE24" i="11"/>
  <c r="S23" i="10"/>
  <c r="AD24" i="11" s="1"/>
  <c r="S22" i="10"/>
  <c r="AD23" i="11" s="1"/>
  <c r="AE17" i="11"/>
  <c r="S21" i="10"/>
  <c r="AD22" i="11" s="1"/>
  <c r="S15" i="10"/>
  <c r="AD17" i="11" s="1"/>
  <c r="M27" i="10"/>
  <c r="T11" i="10"/>
  <c r="S10" i="10"/>
  <c r="B14" i="19"/>
  <c r="B16" i="17"/>
  <c r="B16" i="19"/>
  <c r="B18" i="17"/>
  <c r="J17" i="29"/>
  <c r="N17" i="29" s="1"/>
  <c r="K12" i="29"/>
  <c r="J12" i="29"/>
  <c r="N16" i="29"/>
  <c r="F20" i="18"/>
  <c r="B18" i="18"/>
  <c r="B42" i="18" s="1"/>
  <c r="R57" i="7"/>
  <c r="AD56" i="40" s="1"/>
  <c r="J14" i="29"/>
  <c r="N14" i="29" s="1"/>
  <c r="F17" i="18"/>
  <c r="F34" i="18"/>
  <c r="J13" i="29"/>
  <c r="N13" i="29" s="1"/>
  <c r="K11" i="29"/>
  <c r="J11" i="29"/>
  <c r="R78" i="7"/>
  <c r="AD77" i="40" s="1"/>
  <c r="Q69" i="7"/>
  <c r="AC68" i="40" s="1"/>
  <c r="S74" i="7"/>
  <c r="R54" i="7"/>
  <c r="AD53" i="40" s="1"/>
  <c r="R44" i="7"/>
  <c r="AD43" i="40" s="1"/>
  <c r="Q44" i="7"/>
  <c r="AC43" i="40" s="1"/>
  <c r="R29" i="7"/>
  <c r="AD28" i="40" s="1"/>
  <c r="I81" i="7"/>
  <c r="Q10" i="7"/>
  <c r="AC10" i="40" s="1"/>
  <c r="R12" i="7"/>
  <c r="AD12" i="40" s="1"/>
  <c r="R17" i="7"/>
  <c r="AD16" i="40" s="1"/>
  <c r="Q16" i="7"/>
  <c r="AC15" i="40" s="1"/>
  <c r="L43" i="6"/>
  <c r="C16" i="17" s="1"/>
  <c r="P43" i="6"/>
  <c r="C18" i="17" s="1"/>
  <c r="F28" i="6"/>
  <c r="O43" i="6"/>
  <c r="AH42" i="5"/>
  <c r="AI37" i="5"/>
  <c r="AI38" i="5" s="1"/>
  <c r="K22" i="29"/>
  <c r="X33" i="5"/>
  <c r="T33" i="5"/>
  <c r="B4" i="36"/>
  <c r="R28" i="5"/>
  <c r="B3" i="36"/>
  <c r="D3" i="36" s="1"/>
  <c r="AD27" i="5"/>
  <c r="G43" i="5"/>
  <c r="H43" i="5"/>
  <c r="J21" i="29"/>
  <c r="N21" i="29" s="1"/>
  <c r="K43" i="5"/>
  <c r="L43" i="5"/>
  <c r="AA41" i="5"/>
  <c r="S40" i="4"/>
  <c r="AB41" i="5" s="1"/>
  <c r="AB42" i="5" s="1"/>
  <c r="H43" i="4"/>
  <c r="AJ211" i="2"/>
  <c r="J213" i="2"/>
  <c r="N213" i="2"/>
  <c r="M213" i="2"/>
  <c r="I213" i="2"/>
  <c r="O213" i="2"/>
  <c r="L213" i="2"/>
  <c r="H213" i="2"/>
  <c r="AF211" i="2"/>
  <c r="P106" i="1"/>
  <c r="AB106" i="2" s="1"/>
  <c r="AD106" i="2"/>
  <c r="AD96" i="2"/>
  <c r="P96" i="1"/>
  <c r="AD117" i="2"/>
  <c r="AD108" i="2"/>
  <c r="P108" i="1"/>
  <c r="AB108" i="2" s="1"/>
  <c r="AD103" i="2"/>
  <c r="P103" i="1"/>
  <c r="AB103" i="2" s="1"/>
  <c r="P98" i="1"/>
  <c r="AB98" i="2" s="1"/>
  <c r="AD98" i="2"/>
  <c r="AD100" i="2"/>
  <c r="P100" i="1"/>
  <c r="AB100" i="2" s="1"/>
  <c r="AD104" i="2"/>
  <c r="P104" i="1"/>
  <c r="AB104" i="2" s="1"/>
  <c r="P99" i="1"/>
  <c r="AB99" i="2" s="1"/>
  <c r="AD99" i="2"/>
  <c r="AD94" i="2"/>
  <c r="P94" i="1"/>
  <c r="AB94" i="2" s="1"/>
  <c r="P107" i="1"/>
  <c r="AB107" i="2" s="1"/>
  <c r="AD107" i="2"/>
  <c r="P101" i="1"/>
  <c r="AB101" i="2" s="1"/>
  <c r="AD101" i="2"/>
  <c r="P97" i="1"/>
  <c r="AB97" i="2" s="1"/>
  <c r="AD97" i="2"/>
  <c r="D150" i="3"/>
  <c r="W211" i="2"/>
  <c r="W52" i="2"/>
  <c r="J34" i="29"/>
  <c r="AI211" i="2"/>
  <c r="AB80" i="2"/>
  <c r="P183" i="1"/>
  <c r="AB186" i="2" s="1"/>
  <c r="P181" i="1"/>
  <c r="AB184" i="2" s="1"/>
  <c r="P179" i="1"/>
  <c r="AB182" i="2" s="1"/>
  <c r="AB154" i="2"/>
  <c r="AD154" i="2"/>
  <c r="P174" i="1"/>
  <c r="AB174" i="2" s="1"/>
  <c r="AD174" i="2"/>
  <c r="P180" i="1"/>
  <c r="AB183" i="2" s="1"/>
  <c r="AC80" i="2"/>
  <c r="AC81" i="2"/>
  <c r="AD78" i="2"/>
  <c r="P74" i="1"/>
  <c r="AB74" i="2" s="1"/>
  <c r="S111" i="2"/>
  <c r="L24" i="29"/>
  <c r="P37" i="1"/>
  <c r="AB37" i="2" s="1"/>
  <c r="AD37" i="2"/>
  <c r="P49" i="1"/>
  <c r="AB49" i="2" s="1"/>
  <c r="AD49" i="2"/>
  <c r="P47" i="1"/>
  <c r="AB47" i="2" s="1"/>
  <c r="AD47" i="2"/>
  <c r="P45" i="1"/>
  <c r="AB45" i="2" s="1"/>
  <c r="AD45" i="2"/>
  <c r="P42" i="1"/>
  <c r="AB42" i="2" s="1"/>
  <c r="AD42" i="2"/>
  <c r="P40" i="1"/>
  <c r="AB40" i="2" s="1"/>
  <c r="AD40" i="2"/>
  <c r="P38" i="1"/>
  <c r="AB38" i="2" s="1"/>
  <c r="AD38" i="2"/>
  <c r="P51" i="1"/>
  <c r="AB51" i="2" s="1"/>
  <c r="AD51" i="2"/>
  <c r="P48" i="1"/>
  <c r="AB48" i="2" s="1"/>
  <c r="AD48" i="2"/>
  <c r="P46" i="1"/>
  <c r="AB46" i="2" s="1"/>
  <c r="AD46" i="2"/>
  <c r="P44" i="1"/>
  <c r="AB44" i="2" s="1"/>
  <c r="AD44" i="2"/>
  <c r="P41" i="1"/>
  <c r="AB41" i="2" s="1"/>
  <c r="AD41" i="2"/>
  <c r="P39" i="1"/>
  <c r="AB39" i="2" s="1"/>
  <c r="AD39" i="2"/>
  <c r="P26" i="1"/>
  <c r="AB26" i="2" s="1"/>
  <c r="AD26" i="2"/>
  <c r="P24" i="1"/>
  <c r="AB24" i="2" s="1"/>
  <c r="AD24" i="2"/>
  <c r="P21" i="1"/>
  <c r="AB21" i="2" s="1"/>
  <c r="AD21" i="2"/>
  <c r="P31" i="1"/>
  <c r="AB31" i="2" s="1"/>
  <c r="AD31" i="2"/>
  <c r="P28" i="1"/>
  <c r="AB28" i="2" s="1"/>
  <c r="AD28" i="2"/>
  <c r="P20" i="1"/>
  <c r="AB20" i="2" s="1"/>
  <c r="AD20" i="2"/>
  <c r="P13" i="1"/>
  <c r="AB13" i="2" s="1"/>
  <c r="AD13" i="2"/>
  <c r="P11" i="1"/>
  <c r="AB11" i="2" s="1"/>
  <c r="AD11" i="2"/>
  <c r="P30" i="1"/>
  <c r="AB30" i="2" s="1"/>
  <c r="AD30" i="2"/>
  <c r="P27" i="1"/>
  <c r="AB27" i="2" s="1"/>
  <c r="AD27" i="2"/>
  <c r="P19" i="1"/>
  <c r="AB19" i="2" s="1"/>
  <c r="AD19" i="2"/>
  <c r="P14" i="1"/>
  <c r="AB14" i="2" s="1"/>
  <c r="AD14" i="2"/>
  <c r="P15" i="1"/>
  <c r="AB15" i="2" s="1"/>
  <c r="AD15" i="2"/>
  <c r="P25" i="1"/>
  <c r="AB25" i="2" s="1"/>
  <c r="AD25" i="2"/>
  <c r="P16" i="1"/>
  <c r="AB16" i="2" s="1"/>
  <c r="AD16" i="2"/>
  <c r="AE179" i="11"/>
  <c r="AE60" i="11"/>
  <c r="S59" i="10"/>
  <c r="AD60" i="11" s="1"/>
  <c r="R24" i="10"/>
  <c r="AC25" i="11" s="1"/>
  <c r="I113" i="18"/>
  <c r="K113" i="18" s="1"/>
  <c r="I187" i="12"/>
  <c r="H153" i="12"/>
  <c r="U153" i="12" s="1"/>
  <c r="H149" i="12"/>
  <c r="U149" i="12" s="1"/>
  <c r="I84" i="18"/>
  <c r="K84" i="18" s="1"/>
  <c r="I79" i="18"/>
  <c r="K79" i="18" s="1"/>
  <c r="H40" i="12"/>
  <c r="I35" i="12"/>
  <c r="H35" i="12"/>
  <c r="H117" i="18"/>
  <c r="G117" i="18"/>
  <c r="H27" i="12"/>
  <c r="D33" i="3"/>
  <c r="D175" i="3"/>
  <c r="E31" i="15"/>
  <c r="G22" i="15"/>
  <c r="G27" i="15"/>
  <c r="G26" i="15"/>
  <c r="G21" i="15"/>
  <c r="G23" i="15"/>
  <c r="G25" i="15"/>
  <c r="F7" i="30"/>
  <c r="F9" i="30" s="1"/>
  <c r="H16" i="15"/>
  <c r="O12" i="14"/>
  <c r="G19" i="15"/>
  <c r="Q32" i="28" s="1"/>
  <c r="G29" i="15"/>
  <c r="G10" i="27"/>
  <c r="G12" i="15"/>
  <c r="J12" i="14"/>
  <c r="M9" i="38" s="1"/>
  <c r="H43" i="6"/>
  <c r="F28" i="29"/>
  <c r="F62" i="29" s="1"/>
  <c r="L26" i="29"/>
  <c r="E40" i="29"/>
  <c r="E35" i="29"/>
  <c r="E18" i="29"/>
  <c r="E61" i="29" s="1"/>
  <c r="E33" i="29"/>
  <c r="E36" i="29"/>
  <c r="I56" i="29"/>
  <c r="I64" i="29" s="1"/>
  <c r="F13" i="18"/>
  <c r="F18" i="18"/>
  <c r="F16" i="18"/>
  <c r="F22" i="18"/>
  <c r="F47" i="18"/>
  <c r="F31" i="18"/>
  <c r="I112" i="18"/>
  <c r="K112" i="18" s="1"/>
  <c r="F46" i="18"/>
  <c r="F29" i="18"/>
  <c r="I72" i="18"/>
  <c r="K72" i="18" s="1"/>
  <c r="E42" i="18"/>
  <c r="F12" i="18"/>
  <c r="F26" i="18"/>
  <c r="F10" i="18"/>
  <c r="I9" i="18"/>
  <c r="K9" i="18" s="1"/>
  <c r="H42" i="18"/>
  <c r="G42" i="18"/>
  <c r="D42" i="18"/>
  <c r="C42" i="18"/>
  <c r="C49" i="18"/>
  <c r="H49" i="18"/>
  <c r="H39" i="30"/>
  <c r="D27" i="6"/>
  <c r="Q43" i="6"/>
  <c r="F43" i="6"/>
  <c r="C20" i="17" s="1"/>
  <c r="M24" i="29"/>
  <c r="I42" i="29"/>
  <c r="I63" i="29" s="1"/>
  <c r="I28" i="29"/>
  <c r="I62" i="29" s="1"/>
  <c r="M42" i="29"/>
  <c r="M63" i="29" s="1"/>
  <c r="M26" i="29"/>
  <c r="D39" i="30"/>
  <c r="J49" i="18"/>
  <c r="I101" i="18"/>
  <c r="K101" i="18" s="1"/>
  <c r="K76" i="18"/>
  <c r="I25" i="18"/>
  <c r="K25" i="18" s="1"/>
  <c r="I105" i="18"/>
  <c r="K105" i="18" s="1"/>
  <c r="F72" i="18"/>
  <c r="F19" i="18"/>
  <c r="I111" i="18"/>
  <c r="K111" i="18" s="1"/>
  <c r="F81" i="18"/>
  <c r="I29" i="18"/>
  <c r="K29" i="18" s="1"/>
  <c r="I22" i="18"/>
  <c r="K22" i="18" s="1"/>
  <c r="I12" i="18"/>
  <c r="K12" i="18" s="1"/>
  <c r="I89" i="18"/>
  <c r="K89" i="18" s="1"/>
  <c r="I95" i="18"/>
  <c r="K95" i="18" s="1"/>
  <c r="I96" i="18"/>
  <c r="K96" i="18" s="1"/>
  <c r="F111" i="18"/>
  <c r="F80" i="18"/>
  <c r="I47" i="18"/>
  <c r="K47" i="18" s="1"/>
  <c r="I40" i="18"/>
  <c r="K40" i="18" s="1"/>
  <c r="I32" i="18"/>
  <c r="K32" i="18" s="1"/>
  <c r="I28" i="18"/>
  <c r="K28" i="18" s="1"/>
  <c r="I109" i="18"/>
  <c r="K109" i="18" s="1"/>
  <c r="I46" i="18"/>
  <c r="K46" i="18" s="1"/>
  <c r="F38" i="18"/>
  <c r="F41" i="18"/>
  <c r="I107" i="18"/>
  <c r="K107" i="18" s="1"/>
  <c r="F116" i="18"/>
  <c r="F40" i="18"/>
  <c r="F32" i="18"/>
  <c r="F28" i="18"/>
  <c r="F14" i="18"/>
  <c r="I45" i="18"/>
  <c r="K45" i="18" s="1"/>
  <c r="F115" i="18"/>
  <c r="F48" i="18"/>
  <c r="I87" i="18"/>
  <c r="K87" i="18" s="1"/>
  <c r="I80" i="18"/>
  <c r="K80" i="18" s="1"/>
  <c r="I13" i="18"/>
  <c r="K13" i="18" s="1"/>
  <c r="I81" i="18"/>
  <c r="K81" i="18" s="1"/>
  <c r="I91" i="18"/>
  <c r="K91" i="18" s="1"/>
  <c r="I41" i="18"/>
  <c r="K41" i="18" s="1"/>
  <c r="F10" i="16"/>
  <c r="D38" i="29"/>
  <c r="E12" i="14"/>
  <c r="G8" i="34" s="1"/>
  <c r="D10" i="32"/>
  <c r="E34" i="29"/>
  <c r="J31" i="29"/>
  <c r="E39" i="29"/>
  <c r="D35" i="29"/>
  <c r="D41" i="29"/>
  <c r="G7" i="15"/>
  <c r="H28" i="29"/>
  <c r="H62" i="29" s="1"/>
  <c r="D33" i="29"/>
  <c r="D32" i="29"/>
  <c r="D39" i="29"/>
  <c r="D37" i="29"/>
  <c r="F9" i="16"/>
  <c r="D18" i="29"/>
  <c r="D61" i="29" s="1"/>
  <c r="C70" i="29" s="1"/>
  <c r="D34" i="29"/>
  <c r="R212" i="2"/>
  <c r="AF166" i="2"/>
  <c r="D209" i="3"/>
  <c r="D176" i="3"/>
  <c r="D142" i="3"/>
  <c r="J38" i="29"/>
  <c r="AK166" i="2"/>
  <c r="AJ166" i="2"/>
  <c r="AI166" i="2"/>
  <c r="D167" i="3"/>
  <c r="Q210" i="3"/>
  <c r="D15" i="19" s="1"/>
  <c r="G210" i="3"/>
  <c r="L210" i="3"/>
  <c r="D16" i="17" s="1"/>
  <c r="J210" i="3"/>
  <c r="D15" i="17" s="1"/>
  <c r="I54" i="18"/>
  <c r="K54" i="18" s="1"/>
  <c r="I53" i="18"/>
  <c r="K53" i="18" s="1"/>
  <c r="D52" i="3"/>
  <c r="S150" i="2"/>
  <c r="T179" i="2"/>
  <c r="AI82" i="2"/>
  <c r="J36" i="29"/>
  <c r="J39" i="29"/>
  <c r="J41" i="29"/>
  <c r="N210" i="3"/>
  <c r="D19" i="17" s="1"/>
  <c r="D82" i="3"/>
  <c r="D71" i="3"/>
  <c r="I210" i="3"/>
  <c r="D14" i="17" s="1"/>
  <c r="M210" i="3"/>
  <c r="D17" i="19" s="1"/>
  <c r="K210" i="3"/>
  <c r="D14" i="19" s="1"/>
  <c r="H210" i="3"/>
  <c r="D13" i="19" s="1"/>
  <c r="P210" i="3"/>
  <c r="D18" i="17" s="1"/>
  <c r="E210" i="3"/>
  <c r="D18" i="19" s="1"/>
  <c r="D53" i="3"/>
  <c r="AF110" i="2"/>
  <c r="J35" i="29"/>
  <c r="J37" i="29"/>
  <c r="AJ110" i="2"/>
  <c r="K41" i="29"/>
  <c r="K39" i="29"/>
  <c r="K37" i="29"/>
  <c r="U213" i="2"/>
  <c r="AF178" i="2"/>
  <c r="T212" i="2"/>
  <c r="K33" i="29"/>
  <c r="N33" i="29" s="1"/>
  <c r="AH213" i="2"/>
  <c r="K35" i="29"/>
  <c r="F53" i="18"/>
  <c r="J40" i="29"/>
  <c r="N40" i="29" s="1"/>
  <c r="W82" i="2"/>
  <c r="AK110" i="2"/>
  <c r="K38" i="29"/>
  <c r="AI178" i="2"/>
  <c r="AJ141" i="2"/>
  <c r="AI110" i="2"/>
  <c r="B213" i="2"/>
  <c r="R213" i="2"/>
  <c r="E213" i="2"/>
  <c r="AK82" i="2"/>
  <c r="S142" i="2"/>
  <c r="AE141" i="2"/>
  <c r="AK141" i="2"/>
  <c r="AF141" i="2"/>
  <c r="F63" i="18"/>
  <c r="F57" i="18"/>
  <c r="C213" i="2"/>
  <c r="AI32" i="2"/>
  <c r="AF82" i="2"/>
  <c r="K34" i="29"/>
  <c r="P213" i="2"/>
  <c r="AE82" i="2"/>
  <c r="AG213" i="2"/>
  <c r="AJ178" i="2"/>
  <c r="AI141" i="2"/>
  <c r="AJ82" i="2"/>
  <c r="AJ149" i="2"/>
  <c r="AI149" i="2"/>
  <c r="K32" i="29"/>
  <c r="N32" i="29" s="1"/>
  <c r="F60" i="18"/>
  <c r="B210" i="3"/>
  <c r="F210" i="3"/>
  <c r="D20" i="17" s="1"/>
  <c r="C210" i="3"/>
  <c r="J212" i="3" s="1"/>
  <c r="F40" i="29"/>
  <c r="I63" i="18"/>
  <c r="K63" i="18" s="1"/>
  <c r="R210" i="3"/>
  <c r="D17" i="17" s="1"/>
  <c r="F37" i="29"/>
  <c r="O210" i="3"/>
  <c r="D16" i="19" s="1"/>
  <c r="D72" i="3"/>
  <c r="S175" i="3"/>
  <c r="D83" i="3"/>
  <c r="I57" i="18"/>
  <c r="K57" i="18" s="1"/>
  <c r="I59" i="18"/>
  <c r="K59" i="18" s="1"/>
  <c r="I60" i="18"/>
  <c r="K60" i="18" s="1"/>
  <c r="S33" i="2"/>
  <c r="S213" i="2"/>
  <c r="D213" i="2"/>
  <c r="K36" i="29"/>
  <c r="T213" i="2"/>
  <c r="D21" i="19" s="1"/>
  <c r="V213" i="2"/>
  <c r="D23" i="17" s="1"/>
  <c r="E7" i="27" s="1"/>
  <c r="W178" i="2"/>
  <c r="AK178" i="2"/>
  <c r="AE178" i="2"/>
  <c r="AF149" i="2"/>
  <c r="AF32" i="2"/>
  <c r="F54" i="18"/>
  <c r="AJ32" i="2"/>
  <c r="P136" i="1"/>
  <c r="AB136" i="2" s="1"/>
  <c r="P172" i="1"/>
  <c r="AB172" i="2" s="1"/>
  <c r="AB125" i="2"/>
  <c r="AB130" i="2"/>
  <c r="P134" i="1"/>
  <c r="AB134" i="2" s="1"/>
  <c r="AB127" i="2"/>
  <c r="P55" i="1"/>
  <c r="AB55" i="2" s="1"/>
  <c r="AB71" i="2" s="1"/>
  <c r="AB123" i="2"/>
  <c r="AD145" i="2"/>
  <c r="AB129" i="2"/>
  <c r="P138" i="1"/>
  <c r="AB138" i="2" s="1"/>
  <c r="AD116" i="2"/>
  <c r="P137" i="1"/>
  <c r="AB137" i="2" s="1"/>
  <c r="AD118" i="2"/>
  <c r="P133" i="1"/>
  <c r="AB133" i="2" s="1"/>
  <c r="AD144" i="2"/>
  <c r="P131" i="1"/>
  <c r="AB131" i="2" s="1"/>
  <c r="AB153" i="2"/>
  <c r="AD81" i="2"/>
  <c r="C210" i="1"/>
  <c r="C10" i="14" s="1"/>
  <c r="C8" i="32" s="1"/>
  <c r="O210" i="1"/>
  <c r="D9" i="17" s="1"/>
  <c r="AD146" i="2"/>
  <c r="AD85" i="2"/>
  <c r="P36" i="1"/>
  <c r="AB36" i="2" s="1"/>
  <c r="P135" i="1"/>
  <c r="AB135" i="2" s="1"/>
  <c r="AD181" i="2"/>
  <c r="AD147" i="2"/>
  <c r="P35" i="1"/>
  <c r="AB35" i="2" s="1"/>
  <c r="AD75" i="2"/>
  <c r="Q208" i="1"/>
  <c r="AB88" i="2"/>
  <c r="P90" i="1"/>
  <c r="AB90" i="2" s="1"/>
  <c r="P81" i="1"/>
  <c r="AB78" i="2" s="1"/>
  <c r="R52" i="1"/>
  <c r="Q52" i="1"/>
  <c r="P18" i="1"/>
  <c r="AB18" i="2" s="1"/>
  <c r="P86" i="1"/>
  <c r="AB86" i="2" s="1"/>
  <c r="AB126" i="2"/>
  <c r="AB124" i="2"/>
  <c r="AC181" i="2"/>
  <c r="AC211" i="2" s="1"/>
  <c r="P91" i="1"/>
  <c r="AB91" i="2" s="1"/>
  <c r="P76" i="1"/>
  <c r="AB76" i="2" s="1"/>
  <c r="AC178" i="2"/>
  <c r="P132" i="1"/>
  <c r="AB132" i="2" s="1"/>
  <c r="P139" i="1"/>
  <c r="AB139" i="2" s="1"/>
  <c r="R175" i="1"/>
  <c r="P22" i="1"/>
  <c r="AB22" i="2" s="1"/>
  <c r="AD80" i="2"/>
  <c r="AB75" i="2"/>
  <c r="Q82" i="1"/>
  <c r="Q175" i="1"/>
  <c r="C33" i="29"/>
  <c r="C42" i="29" s="1"/>
  <c r="C63" i="29" s="1"/>
  <c r="AB77" i="2"/>
  <c r="AD173" i="2"/>
  <c r="P10" i="1"/>
  <c r="AB10" i="2" s="1"/>
  <c r="AC149" i="2"/>
  <c r="R71" i="1"/>
  <c r="Q71" i="1"/>
  <c r="R32" i="1"/>
  <c r="E210" i="1"/>
  <c r="D11" i="17" s="1"/>
  <c r="I210" i="1"/>
  <c r="D12" i="17" s="1"/>
  <c r="M210" i="1"/>
  <c r="D8" i="17" s="1"/>
  <c r="R208" i="1"/>
  <c r="AD171" i="2"/>
  <c r="AD152" i="2"/>
  <c r="P169" i="1"/>
  <c r="R82" i="1"/>
  <c r="F210" i="1"/>
  <c r="J210" i="1"/>
  <c r="L210" i="1"/>
  <c r="D8" i="19" s="1"/>
  <c r="D210" i="1"/>
  <c r="H210" i="1"/>
  <c r="N210" i="1"/>
  <c r="D9" i="19" s="1"/>
  <c r="G210" i="1"/>
  <c r="K210" i="1"/>
  <c r="Q32" i="1"/>
  <c r="N12" i="14"/>
  <c r="M16" i="38" s="1"/>
  <c r="L18" i="29"/>
  <c r="L61" i="29" s="1"/>
  <c r="I10" i="32"/>
  <c r="G28" i="15"/>
  <c r="F10" i="27"/>
  <c r="G11" i="15"/>
  <c r="G9" i="15"/>
  <c r="J10" i="32"/>
  <c r="N58" i="13"/>
  <c r="H17" i="15"/>
  <c r="G16" i="15"/>
  <c r="I28" i="21" s="1"/>
  <c r="J28" i="21" s="1"/>
  <c r="G18" i="15"/>
  <c r="D56" i="29"/>
  <c r="D64" i="29" s="1"/>
  <c r="C73" i="29" s="1"/>
  <c r="D40" i="29"/>
  <c r="F46" i="29"/>
  <c r="D28" i="29"/>
  <c r="D62" i="29" s="1"/>
  <c r="F45" i="29"/>
  <c r="E28" i="29"/>
  <c r="E62" i="29" s="1"/>
  <c r="N46" i="29"/>
  <c r="L45" i="29"/>
  <c r="L56" i="29" s="1"/>
  <c r="L64" i="29" s="1"/>
  <c r="C60" i="29"/>
  <c r="G60" i="29" s="1"/>
  <c r="K60" i="29" s="1"/>
  <c r="N60" i="29" s="1"/>
  <c r="I116" i="18"/>
  <c r="K116" i="18" s="1"/>
  <c r="I115" i="18"/>
  <c r="K115" i="18" s="1"/>
  <c r="I149" i="12"/>
  <c r="D149" i="12"/>
  <c r="I82" i="18"/>
  <c r="K82" i="18" s="1"/>
  <c r="I90" i="18"/>
  <c r="K90" i="18" s="1"/>
  <c r="G52" i="29"/>
  <c r="I74" i="18"/>
  <c r="K74" i="18" s="1"/>
  <c r="G50" i="29"/>
  <c r="D27" i="12"/>
  <c r="F99" i="18"/>
  <c r="S36" i="11"/>
  <c r="J51" i="29"/>
  <c r="J49" i="29"/>
  <c r="AG155" i="11"/>
  <c r="AG150" i="11"/>
  <c r="AJ36" i="11"/>
  <c r="W40" i="11"/>
  <c r="S28" i="11"/>
  <c r="AF27" i="11"/>
  <c r="AL27" i="11"/>
  <c r="AG40" i="11"/>
  <c r="R151" i="11"/>
  <c r="F90" i="18"/>
  <c r="AE40" i="11"/>
  <c r="AL150" i="11"/>
  <c r="AG36" i="11"/>
  <c r="AF40" i="11"/>
  <c r="X41" i="11"/>
  <c r="S155" i="11"/>
  <c r="F105" i="18"/>
  <c r="F74" i="18"/>
  <c r="X190" i="11"/>
  <c r="AJ155" i="11"/>
  <c r="J54" i="29"/>
  <c r="B74" i="18"/>
  <c r="K50" i="29"/>
  <c r="N50" i="29" s="1"/>
  <c r="J52" i="29"/>
  <c r="AJ27" i="11"/>
  <c r="K53" i="29"/>
  <c r="N53" i="29" s="1"/>
  <c r="F76" i="18"/>
  <c r="AK27" i="11"/>
  <c r="AL40" i="11"/>
  <c r="R155" i="11"/>
  <c r="X155" i="11"/>
  <c r="AG27" i="11"/>
  <c r="X28" i="11"/>
  <c r="F89" i="18"/>
  <c r="AK150" i="11"/>
  <c r="F109" i="18"/>
  <c r="F112" i="18"/>
  <c r="F79" i="18"/>
  <c r="K55" i="29"/>
  <c r="F113" i="18"/>
  <c r="B109" i="18"/>
  <c r="J55" i="29"/>
  <c r="F107" i="18"/>
  <c r="W150" i="11"/>
  <c r="X144" i="11"/>
  <c r="AK143" i="11"/>
  <c r="F84" i="18"/>
  <c r="F95" i="18"/>
  <c r="F101" i="18"/>
  <c r="AF143" i="11"/>
  <c r="F82" i="18"/>
  <c r="F87" i="18"/>
  <c r="F96" i="18"/>
  <c r="F71" i="18"/>
  <c r="AE70" i="11"/>
  <c r="AE63" i="11"/>
  <c r="AE59" i="11"/>
  <c r="AE95" i="11"/>
  <c r="S175" i="10"/>
  <c r="AD176" i="11" s="1"/>
  <c r="S82" i="10"/>
  <c r="AD83" i="11" s="1"/>
  <c r="S58" i="10"/>
  <c r="AD59" i="11" s="1"/>
  <c r="S50" i="10"/>
  <c r="AD51" i="11" s="1"/>
  <c r="R10" i="10"/>
  <c r="AC11" i="11" s="1"/>
  <c r="AC12" i="11" s="1"/>
  <c r="M154" i="10"/>
  <c r="AE176" i="11"/>
  <c r="AE55" i="11"/>
  <c r="AE83" i="11"/>
  <c r="AE22" i="11"/>
  <c r="AE171" i="11"/>
  <c r="AE108" i="11"/>
  <c r="S170" i="10"/>
  <c r="AD171" i="11" s="1"/>
  <c r="S121" i="10"/>
  <c r="AD122" i="11" s="1"/>
  <c r="S102" i="10"/>
  <c r="AD103" i="11" s="1"/>
  <c r="S94" i="10"/>
  <c r="AD95" i="11" s="1"/>
  <c r="S86" i="10"/>
  <c r="AD87" i="11" s="1"/>
  <c r="S62" i="10"/>
  <c r="AD63" i="11" s="1"/>
  <c r="M189" i="10"/>
  <c r="AE122" i="11"/>
  <c r="AE116" i="11"/>
  <c r="AE153" i="11"/>
  <c r="AE154" i="11" s="1"/>
  <c r="AE103" i="11"/>
  <c r="AE75" i="11"/>
  <c r="AE161" i="11"/>
  <c r="S69" i="10"/>
  <c r="AD70" i="11" s="1"/>
  <c r="S54" i="10"/>
  <c r="AD55" i="11" s="1"/>
  <c r="R16" i="10"/>
  <c r="AC18" i="11" s="1"/>
  <c r="AE174" i="11"/>
  <c r="S160" i="10"/>
  <c r="AD161" i="11" s="1"/>
  <c r="AD169" i="11"/>
  <c r="AE169" i="11"/>
  <c r="AE188" i="11"/>
  <c r="F189" i="10"/>
  <c r="AE165" i="11"/>
  <c r="S179" i="10"/>
  <c r="AD180" i="11" s="1"/>
  <c r="S152" i="10"/>
  <c r="G190" i="10"/>
  <c r="E11" i="17" s="1"/>
  <c r="T153" i="10"/>
  <c r="AC153" i="11"/>
  <c r="AC154" i="11" s="1"/>
  <c r="S146" i="10"/>
  <c r="AD147" i="11" s="1"/>
  <c r="AE147" i="11"/>
  <c r="AE89" i="11"/>
  <c r="AE58" i="11"/>
  <c r="AE117" i="11"/>
  <c r="AE136" i="11"/>
  <c r="S135" i="10"/>
  <c r="AD136" i="11" s="1"/>
  <c r="L190" i="10"/>
  <c r="AE68" i="11"/>
  <c r="AE113" i="11"/>
  <c r="S139" i="10"/>
  <c r="AD140" i="11" s="1"/>
  <c r="S126" i="10"/>
  <c r="AD127" i="11" s="1"/>
  <c r="S112" i="10"/>
  <c r="AD113" i="11" s="1"/>
  <c r="S100" i="10"/>
  <c r="AD101" i="11" s="1"/>
  <c r="S88" i="10"/>
  <c r="AD89" i="11" s="1"/>
  <c r="S75" i="10"/>
  <c r="AD76" i="11" s="1"/>
  <c r="S64" i="10"/>
  <c r="AD65" i="11" s="1"/>
  <c r="S53" i="10"/>
  <c r="AD54" i="11" s="1"/>
  <c r="S43" i="10"/>
  <c r="AD44" i="11" s="1"/>
  <c r="AE101" i="11"/>
  <c r="AE93" i="11"/>
  <c r="AE76" i="11"/>
  <c r="AE104" i="11"/>
  <c r="AE65" i="11"/>
  <c r="AE132" i="11"/>
  <c r="S131" i="10"/>
  <c r="AD132" i="11" s="1"/>
  <c r="S116" i="10"/>
  <c r="AD117" i="11" s="1"/>
  <c r="S103" i="10"/>
  <c r="AD104" i="11" s="1"/>
  <c r="S92" i="10"/>
  <c r="AD93" i="11" s="1"/>
  <c r="S79" i="10"/>
  <c r="AD80" i="11" s="1"/>
  <c r="S67" i="10"/>
  <c r="AD68" i="11" s="1"/>
  <c r="S57" i="10"/>
  <c r="AD58" i="11" s="1"/>
  <c r="S46" i="10"/>
  <c r="AD47" i="11" s="1"/>
  <c r="C56" i="29"/>
  <c r="C64" i="29" s="1"/>
  <c r="P190" i="10"/>
  <c r="E9" i="19" s="1"/>
  <c r="AC30" i="11"/>
  <c r="AC35" i="11" s="1"/>
  <c r="AE30" i="11"/>
  <c r="AE35" i="11" s="1"/>
  <c r="T34" i="10"/>
  <c r="S29" i="10"/>
  <c r="AD18" i="11"/>
  <c r="T26" i="10"/>
  <c r="O190" i="10"/>
  <c r="E8" i="17" s="1"/>
  <c r="K190" i="10"/>
  <c r="E12" i="17" s="1"/>
  <c r="AE20" i="11"/>
  <c r="AE18" i="11"/>
  <c r="AE25" i="11"/>
  <c r="Q190" i="10"/>
  <c r="E9" i="17" s="1"/>
  <c r="AE16" i="11"/>
  <c r="AE23" i="11"/>
  <c r="H190" i="10"/>
  <c r="S19" i="10"/>
  <c r="AD20" i="11" s="1"/>
  <c r="M190" i="10"/>
  <c r="N190" i="10"/>
  <c r="E8" i="19" s="1"/>
  <c r="I38" i="18"/>
  <c r="K38" i="18" s="1"/>
  <c r="I19" i="18"/>
  <c r="K19" i="18" s="1"/>
  <c r="I20" i="18"/>
  <c r="K20" i="18" s="1"/>
  <c r="I35" i="18"/>
  <c r="I23" i="18"/>
  <c r="K23" i="18" s="1"/>
  <c r="I18" i="18"/>
  <c r="K18" i="18" s="1"/>
  <c r="I24" i="18"/>
  <c r="K24" i="18" s="1"/>
  <c r="I33" i="18"/>
  <c r="K33" i="18" s="1"/>
  <c r="I11" i="18"/>
  <c r="K11" i="18" s="1"/>
  <c r="I37" i="18"/>
  <c r="K37" i="18" s="1"/>
  <c r="B18" i="19"/>
  <c r="B17" i="19"/>
  <c r="I34" i="18"/>
  <c r="K34" i="18" s="1"/>
  <c r="I17" i="18"/>
  <c r="K17" i="18" s="1"/>
  <c r="G18" i="29"/>
  <c r="G61" i="29" s="1"/>
  <c r="B15" i="19"/>
  <c r="I31" i="18"/>
  <c r="K31" i="18" s="1"/>
  <c r="B15" i="17"/>
  <c r="I26" i="18"/>
  <c r="K26" i="18" s="1"/>
  <c r="B17" i="17"/>
  <c r="B19" i="17"/>
  <c r="B20" i="17"/>
  <c r="B14" i="17"/>
  <c r="F18" i="29"/>
  <c r="F61" i="29" s="1"/>
  <c r="I15" i="18"/>
  <c r="K15" i="18" s="1"/>
  <c r="I10" i="18"/>
  <c r="K10" i="18" s="1"/>
  <c r="I30" i="18"/>
  <c r="K30" i="18" s="1"/>
  <c r="F37" i="18"/>
  <c r="B23" i="17"/>
  <c r="E5" i="27" s="1"/>
  <c r="F24" i="18"/>
  <c r="F30" i="18"/>
  <c r="J10" i="29"/>
  <c r="J15" i="29"/>
  <c r="B21" i="19"/>
  <c r="C5" i="30" s="1"/>
  <c r="F9" i="18"/>
  <c r="R79" i="7"/>
  <c r="AD78" i="40" s="1"/>
  <c r="S80" i="7"/>
  <c r="R77" i="7"/>
  <c r="AD76" i="40" s="1"/>
  <c r="R71" i="7"/>
  <c r="AD70" i="40" s="1"/>
  <c r="Q67" i="7"/>
  <c r="AC66" i="40" s="1"/>
  <c r="R72" i="7"/>
  <c r="AD71" i="40" s="1"/>
  <c r="Q72" i="7"/>
  <c r="AC71" i="40" s="1"/>
  <c r="Q58" i="7"/>
  <c r="AC57" i="40" s="1"/>
  <c r="R68" i="7"/>
  <c r="AD67" i="40" s="1"/>
  <c r="R10" i="7"/>
  <c r="AD10" i="40" s="1"/>
  <c r="Q54" i="7"/>
  <c r="AC53" i="40" s="1"/>
  <c r="Q19" i="7"/>
  <c r="AC18" i="40" s="1"/>
  <c r="R58" i="7"/>
  <c r="AD57" i="40" s="1"/>
  <c r="Q71" i="7"/>
  <c r="AC70" i="40" s="1"/>
  <c r="S64" i="7"/>
  <c r="Q63" i="7"/>
  <c r="AC62" i="40" s="1"/>
  <c r="Q55" i="7"/>
  <c r="Q53" i="7"/>
  <c r="AC52" i="40" s="1"/>
  <c r="H81" i="7"/>
  <c r="R45" i="7"/>
  <c r="AD44" i="40" s="1"/>
  <c r="R41" i="7"/>
  <c r="Q35" i="7"/>
  <c r="AC34" i="40" s="1"/>
  <c r="Q30" i="7"/>
  <c r="AC29" i="40" s="1"/>
  <c r="R30" i="7"/>
  <c r="AD29" i="40" s="1"/>
  <c r="S32" i="7"/>
  <c r="R24" i="7"/>
  <c r="R26" i="7" s="1"/>
  <c r="Q11" i="7"/>
  <c r="AC11" i="40" s="1"/>
  <c r="F81" i="7"/>
  <c r="B11" i="17" s="1"/>
  <c r="N81" i="7"/>
  <c r="B8" i="17" s="1"/>
  <c r="J81" i="7"/>
  <c r="B12" i="17" s="1"/>
  <c r="R15" i="7"/>
  <c r="AD14" i="40" s="1"/>
  <c r="S20" i="7"/>
  <c r="G81" i="7"/>
  <c r="O81" i="7"/>
  <c r="B9" i="19" s="1"/>
  <c r="E81" i="7"/>
  <c r="M81" i="7"/>
  <c r="B8" i="19" s="1"/>
  <c r="C81" i="7"/>
  <c r="L81" i="7"/>
  <c r="P81" i="7"/>
  <c r="B9" i="17" s="1"/>
  <c r="K81" i="7"/>
  <c r="S41" i="7"/>
  <c r="Q38" i="7"/>
  <c r="AC37" i="40" s="1"/>
  <c r="S59" i="7"/>
  <c r="R67" i="7"/>
  <c r="AD66" i="40" s="1"/>
  <c r="R52" i="7"/>
  <c r="AD51" i="40" s="1"/>
  <c r="Q48" i="7"/>
  <c r="AC47" i="40" s="1"/>
  <c r="Q52" i="7"/>
  <c r="AC51" i="40" s="1"/>
  <c r="Q78" i="7"/>
  <c r="AC77" i="40" s="1"/>
  <c r="Q56" i="7"/>
  <c r="Q31" i="7"/>
  <c r="AC30" i="40" s="1"/>
  <c r="D81" i="7"/>
  <c r="R48" i="7"/>
  <c r="AD47" i="40" s="1"/>
  <c r="Q77" i="7"/>
  <c r="AC76" i="40" s="1"/>
  <c r="Q26" i="7"/>
  <c r="Q18" i="7"/>
  <c r="AC17" i="40" s="1"/>
  <c r="R62" i="7"/>
  <c r="AD61" i="40" s="1"/>
  <c r="S49" i="7"/>
  <c r="Q62" i="7"/>
  <c r="AC61" i="40" s="1"/>
  <c r="S26" i="7"/>
  <c r="R16" i="7"/>
  <c r="AD15" i="40" s="1"/>
  <c r="B18" i="29"/>
  <c r="B61" i="29" s="1"/>
  <c r="C18" i="29"/>
  <c r="C61" i="29" s="1"/>
  <c r="I48" i="18"/>
  <c r="K48" i="18" s="1"/>
  <c r="J43" i="6"/>
  <c r="C15" i="17" s="1"/>
  <c r="R43" i="6"/>
  <c r="C17" i="17" s="1"/>
  <c r="K43" i="6"/>
  <c r="C14" i="19" s="1"/>
  <c r="I43" i="6"/>
  <c r="C14" i="17" s="1"/>
  <c r="M43" i="6"/>
  <c r="B43" i="6"/>
  <c r="N43" i="6"/>
  <c r="C19" i="17" s="1"/>
  <c r="E43" i="6"/>
  <c r="C18" i="19" s="1"/>
  <c r="G49" i="18"/>
  <c r="G28" i="29"/>
  <c r="G62" i="29" s="1"/>
  <c r="C43" i="6"/>
  <c r="AD42" i="5"/>
  <c r="C43" i="5"/>
  <c r="AJ42" i="5"/>
  <c r="J22" i="29"/>
  <c r="E43" i="5"/>
  <c r="B43" i="5"/>
  <c r="F43" i="5"/>
  <c r="J43" i="5"/>
  <c r="W43" i="5"/>
  <c r="U43" i="5"/>
  <c r="C23" i="17" s="1"/>
  <c r="E8" i="30" s="1"/>
  <c r="C4" i="36"/>
  <c r="I43" i="5"/>
  <c r="M43" i="5"/>
  <c r="AD33" i="5"/>
  <c r="AI27" i="5"/>
  <c r="Y43" i="5"/>
  <c r="X28" i="5"/>
  <c r="J25" i="29"/>
  <c r="S43" i="5"/>
  <c r="C21" i="19" s="1"/>
  <c r="C8" i="27" s="1"/>
  <c r="B49" i="18"/>
  <c r="Z43" i="5"/>
  <c r="F45" i="18"/>
  <c r="E49" i="18"/>
  <c r="N43" i="5"/>
  <c r="F44" i="18"/>
  <c r="C5" i="36"/>
  <c r="T12" i="5"/>
  <c r="T43" i="5"/>
  <c r="D49" i="18"/>
  <c r="R43" i="5"/>
  <c r="AF43" i="5"/>
  <c r="AB37" i="5"/>
  <c r="AA40" i="5"/>
  <c r="AC41" i="5"/>
  <c r="AC42" i="5" s="1"/>
  <c r="I43" i="4"/>
  <c r="AC27" i="5"/>
  <c r="AB27" i="5"/>
  <c r="D43" i="4"/>
  <c r="E44" i="4" s="1"/>
  <c r="T11" i="4"/>
  <c r="T43" i="4" s="1"/>
  <c r="AC10" i="5"/>
  <c r="AC11" i="5" s="1"/>
  <c r="O10" i="32"/>
  <c r="E10" i="32"/>
  <c r="N10" i="32"/>
  <c r="BL12" i="31"/>
  <c r="CH12" i="31"/>
  <c r="IV12" i="31"/>
  <c r="XP12" i="31"/>
  <c r="ALO12" i="31"/>
  <c r="AZH12" i="31"/>
  <c r="BNB12" i="31"/>
  <c r="CAZ12" i="31"/>
  <c r="COT12" i="31"/>
  <c r="DCR12" i="31"/>
  <c r="DPV12" i="31"/>
  <c r="GE12" i="31"/>
  <c r="GP12" i="31"/>
  <c r="GU12" i="31"/>
  <c r="MY12" i="31"/>
  <c r="AAX12" i="31"/>
  <c r="APB12" i="31"/>
  <c r="BCU12" i="31"/>
  <c r="BQN12" i="31"/>
  <c r="CEM12" i="31"/>
  <c r="CSF12" i="31"/>
  <c r="DFZ12" i="31"/>
  <c r="ET12" i="31"/>
  <c r="FO12" i="31"/>
  <c r="LN12" i="31"/>
  <c r="QQ12" i="31"/>
  <c r="AEJ12" i="31"/>
  <c r="ASN12" i="31"/>
  <c r="BGH12" i="31"/>
  <c r="BUA12" i="31"/>
  <c r="CHZ12" i="31"/>
  <c r="CVS12" i="31"/>
  <c r="DJG12" i="31"/>
  <c r="DWJ12" i="31"/>
  <c r="MI12" i="31"/>
  <c r="NO12" i="31"/>
  <c r="NT12" i="31"/>
  <c r="QA12" i="31"/>
  <c r="RG12" i="31"/>
  <c r="RL12" i="31"/>
  <c r="TN12" i="31"/>
  <c r="UN12" i="31"/>
  <c r="UT12" i="31"/>
  <c r="WZ12" i="31"/>
  <c r="YA12" i="31"/>
  <c r="YF12" i="31"/>
  <c r="AAH12" i="31"/>
  <c r="ABN12" i="31"/>
  <c r="ABS12" i="31"/>
  <c r="ADT12" i="31"/>
  <c r="AEU12" i="31"/>
  <c r="AFF12" i="31"/>
  <c r="AHL12" i="31"/>
  <c r="AIM12" i="31"/>
  <c r="AIR12" i="31"/>
  <c r="AKY12" i="31"/>
  <c r="ALZ12" i="31"/>
  <c r="AME12" i="31"/>
  <c r="AOL12" i="31"/>
  <c r="APL12" i="31"/>
  <c r="APR12" i="31"/>
  <c r="ARX12" i="31"/>
  <c r="ASY12" i="31"/>
  <c r="ATD12" i="31"/>
  <c r="AVK12" i="31"/>
  <c r="AWL12" i="31"/>
  <c r="AWQ12" i="31"/>
  <c r="AYR12" i="31"/>
  <c r="AZS12" i="31"/>
  <c r="BAD12" i="31"/>
  <c r="BCE12" i="31"/>
  <c r="BDF12" i="31"/>
  <c r="BDK12" i="31"/>
  <c r="BFR12" i="31"/>
  <c r="BGR12" i="31"/>
  <c r="BGX12" i="31"/>
  <c r="BIY12" i="31"/>
  <c r="BJZ12" i="31"/>
  <c r="BKJ12" i="31"/>
  <c r="BML12" i="31"/>
  <c r="BNR12" i="31"/>
  <c r="BNW12" i="31"/>
  <c r="BPX12" i="31"/>
  <c r="BQY12" i="31"/>
  <c r="BRD12" i="31"/>
  <c r="BTK12" i="31"/>
  <c r="BUL12" i="31"/>
  <c r="BUQ12" i="31"/>
  <c r="BWR12" i="31"/>
  <c r="BXX12" i="31"/>
  <c r="BYD12" i="31"/>
  <c r="CAE12" i="31"/>
  <c r="CBK12" i="31"/>
  <c r="CBP12" i="31"/>
  <c r="CDW12" i="31"/>
  <c r="CEX12" i="31"/>
  <c r="CFC12" i="31"/>
  <c r="CHJ12" i="31"/>
  <c r="CIJ12" i="31"/>
  <c r="CIU12" i="31"/>
  <c r="CKV12" i="31"/>
  <c r="CLW12" i="31"/>
  <c r="CMB12" i="31"/>
  <c r="COD12" i="31"/>
  <c r="CPD12" i="31"/>
  <c r="CPJ12" i="31"/>
  <c r="CRK12" i="31"/>
  <c r="CSQ12" i="31"/>
  <c r="CSV12" i="31"/>
  <c r="CUX12" i="31"/>
  <c r="CWD12" i="31"/>
  <c r="CWI12" i="31"/>
  <c r="CYJ12" i="31"/>
  <c r="CZV12" i="31"/>
  <c r="DAA12" i="31"/>
  <c r="DCB12" i="31"/>
  <c r="DDC12" i="31"/>
  <c r="DDH12" i="31"/>
  <c r="DFJ12" i="31"/>
  <c r="DGJ12" i="31"/>
  <c r="DGP12" i="31"/>
  <c r="DIQ12" i="31"/>
  <c r="DJR12" i="31"/>
  <c r="DJW12" i="31"/>
  <c r="DLX12" i="31"/>
  <c r="DMY12" i="31"/>
  <c r="DND12" i="31"/>
  <c r="DPF12" i="31"/>
  <c r="DQF12" i="31"/>
  <c r="DQL12" i="31"/>
  <c r="DSM12" i="31"/>
  <c r="DTN12" i="31"/>
  <c r="DTS12" i="31"/>
  <c r="DVT12" i="31"/>
  <c r="DWU12" i="31"/>
  <c r="DWZ12" i="31"/>
  <c r="DZB12" i="31"/>
  <c r="DZW12" i="31"/>
  <c r="EAX12" i="31"/>
  <c r="EBC12" i="31"/>
  <c r="EJN12" i="31"/>
  <c r="EJX12" i="31"/>
  <c r="EKD12" i="31"/>
  <c r="EME12" i="31"/>
  <c r="EMZ12" i="31"/>
  <c r="EOA12" i="31"/>
  <c r="EOF12" i="31"/>
  <c r="EWV12" i="31"/>
  <c r="EXG12" i="31"/>
  <c r="EXL12" i="31"/>
  <c r="EZN12" i="31"/>
  <c r="FAI12" i="31"/>
  <c r="FBJ12" i="31"/>
  <c r="FBO12" i="31"/>
  <c r="FJZ12" i="31"/>
  <c r="FKJ12" i="31"/>
  <c r="FKP12" i="31"/>
  <c r="FMQ12" i="31"/>
  <c r="FNL12" i="31"/>
  <c r="GON12" i="31"/>
  <c r="HBR12" i="31"/>
  <c r="HOU12" i="31"/>
  <c r="ICD12" i="31"/>
  <c r="IPG12" i="31"/>
  <c r="AV12" i="31"/>
  <c r="BB12" i="31"/>
  <c r="DC12" i="31"/>
  <c r="ED12" i="31"/>
  <c r="EI12" i="31"/>
  <c r="GJ12" i="31"/>
  <c r="HK12" i="31"/>
  <c r="HP12" i="31"/>
  <c r="JR12" i="31"/>
  <c r="KX12" i="31"/>
  <c r="LC12" i="31"/>
  <c r="NJ12" i="31"/>
  <c r="OJ12" i="31"/>
  <c r="OP12" i="31"/>
  <c r="QV12" i="31"/>
  <c r="SB12" i="31"/>
  <c r="SH12" i="31"/>
  <c r="UI12" i="31"/>
  <c r="VO12" i="31"/>
  <c r="VT12" i="31"/>
  <c r="XV12" i="31"/>
  <c r="YV12" i="31"/>
  <c r="ZB12" i="31"/>
  <c r="ABC12" i="31"/>
  <c r="ACI12" i="31"/>
  <c r="ACN12" i="31"/>
  <c r="AEP12" i="31"/>
  <c r="AFV12" i="31"/>
  <c r="AGA12" i="31"/>
  <c r="AIH12" i="31"/>
  <c r="AJH12" i="31"/>
  <c r="AJN12" i="31"/>
  <c r="ALT12" i="31"/>
  <c r="AMU12" i="31"/>
  <c r="AMZ12" i="31"/>
  <c r="APG12" i="31"/>
  <c r="AQH12" i="31"/>
  <c r="AQM12" i="31"/>
  <c r="AST12" i="31"/>
  <c r="ATT12" i="31"/>
  <c r="ATZ12" i="31"/>
  <c r="AWF12" i="31"/>
  <c r="AXG12" i="31"/>
  <c r="AXL12" i="31"/>
  <c r="AZN12" i="31"/>
  <c r="BAT12" i="31"/>
  <c r="BAY12" i="31"/>
  <c r="BCZ12" i="31"/>
  <c r="BEA12" i="31"/>
  <c r="BEF12" i="31"/>
  <c r="BGM12" i="31"/>
  <c r="BHN12" i="31"/>
  <c r="BHS12" i="31"/>
  <c r="BJT12" i="31"/>
  <c r="BKZ12" i="31"/>
  <c r="BLF12" i="31"/>
  <c r="BNG12" i="31"/>
  <c r="BOM12" i="31"/>
  <c r="BOR12" i="31"/>
  <c r="BQT12" i="31"/>
  <c r="BRT12" i="31"/>
  <c r="BRZ12" i="31"/>
  <c r="BUF12" i="31"/>
  <c r="BVG12" i="31"/>
  <c r="BVL12" i="31"/>
  <c r="BXS12" i="31"/>
  <c r="BYT12" i="31"/>
  <c r="BYY12" i="31"/>
  <c r="CBF12" i="31"/>
  <c r="CCF12" i="31"/>
  <c r="CCL12" i="31"/>
  <c r="CER12" i="31"/>
  <c r="CFX12" i="31"/>
  <c r="CGD12" i="31"/>
  <c r="CIE12" i="31"/>
  <c r="CJK12" i="31"/>
  <c r="CJP12" i="31"/>
  <c r="CLR12" i="31"/>
  <c r="CMR12" i="31"/>
  <c r="CMX12" i="31"/>
  <c r="COY12" i="31"/>
  <c r="CPZ12" i="31"/>
  <c r="CQE12" i="31"/>
  <c r="CSL12" i="31"/>
  <c r="CTL12" i="31"/>
  <c r="CTR12" i="31"/>
  <c r="CVX12" i="31"/>
  <c r="CWY12" i="31"/>
  <c r="CXD12" i="31"/>
  <c r="CZP12" i="31"/>
  <c r="DAQ12" i="31"/>
  <c r="DAV12" i="31"/>
  <c r="DCX12" i="31"/>
  <c r="DDX12" i="31"/>
  <c r="DED12" i="31"/>
  <c r="DGE12" i="31"/>
  <c r="DHF12" i="31"/>
  <c r="DHK12" i="31"/>
  <c r="DJL12" i="31"/>
  <c r="DKM12" i="31"/>
  <c r="DKR12" i="31"/>
  <c r="DMT12" i="31"/>
  <c r="DNT12" i="31"/>
  <c r="DNZ12" i="31"/>
  <c r="DQA12" i="31"/>
  <c r="DRB12" i="31"/>
  <c r="DRG12" i="31"/>
  <c r="DTH12" i="31"/>
  <c r="DUI12" i="31"/>
  <c r="DUN12" i="31"/>
  <c r="DWP12" i="31"/>
  <c r="DXP12" i="31"/>
  <c r="DXV12" i="31"/>
  <c r="EEU12" i="31"/>
  <c r="EFV12" i="31"/>
  <c r="EGA12" i="31"/>
  <c r="EGF12" i="31"/>
  <c r="EGQ12" i="31"/>
  <c r="EGV12" i="31"/>
  <c r="EIX12" i="31"/>
  <c r="EJS12" i="31"/>
  <c r="EKT12" i="31"/>
  <c r="EKY12" i="31"/>
  <c r="ERX12" i="31"/>
  <c r="ESY12" i="31"/>
  <c r="ETD12" i="31"/>
  <c r="ETJ12" i="31"/>
  <c r="ETZ12" i="31"/>
  <c r="EUE12" i="31"/>
  <c r="EWF12" i="31"/>
  <c r="EXB12" i="31"/>
  <c r="EYB12" i="31"/>
  <c r="EYH12" i="31"/>
  <c r="FFG12" i="31"/>
  <c r="FGH12" i="31"/>
  <c r="FGM12" i="31"/>
  <c r="FGR12" i="31"/>
  <c r="FHC12" i="31"/>
  <c r="FHH12" i="31"/>
  <c r="FJJ12" i="31"/>
  <c r="FKE12" i="31"/>
  <c r="FLF12" i="31"/>
  <c r="FLK12" i="31"/>
  <c r="FSE12" i="31"/>
  <c r="FWH12" i="31"/>
  <c r="FWR12" i="31"/>
  <c r="FWX12" i="31"/>
  <c r="FXC12" i="31"/>
  <c r="FYT12" i="31"/>
  <c r="GDW12" i="31"/>
  <c r="GEX12" i="31"/>
  <c r="GFC12" i="31"/>
  <c r="AQ12" i="31"/>
  <c r="BR12" i="31"/>
  <c r="BW12" i="31"/>
  <c r="DX12" i="31"/>
  <c r="EY12" i="31"/>
  <c r="FD12" i="31"/>
  <c r="HF12" i="31"/>
  <c r="IF12" i="31"/>
  <c r="IL12" i="31"/>
  <c r="KR12" i="31"/>
  <c r="LS12" i="31"/>
  <c r="LX12" i="31"/>
  <c r="OE12" i="31"/>
  <c r="PF12" i="31"/>
  <c r="PP12" i="31"/>
  <c r="RW12" i="31"/>
  <c r="SX12" i="31"/>
  <c r="TC12" i="31"/>
  <c r="VJ12" i="31"/>
  <c r="WJ12" i="31"/>
  <c r="WP12" i="31"/>
  <c r="YQ12" i="31"/>
  <c r="ZR12" i="31"/>
  <c r="ZW12" i="31"/>
  <c r="ACD12" i="31"/>
  <c r="ADD12" i="31"/>
  <c r="ADJ12" i="31"/>
  <c r="AFP12" i="31"/>
  <c r="AGV12" i="31"/>
  <c r="AHB12" i="31"/>
  <c r="AJC12" i="31"/>
  <c r="AKI12" i="31"/>
  <c r="AKN12" i="31"/>
  <c r="AMP12" i="31"/>
  <c r="ANV12" i="31"/>
  <c r="AOA12" i="31"/>
  <c r="AQB12" i="31"/>
  <c r="ARH12" i="31"/>
  <c r="ARN12" i="31"/>
  <c r="ATO12" i="31"/>
  <c r="AUU12" i="31"/>
  <c r="AUZ12" i="31"/>
  <c r="AXB12" i="31"/>
  <c r="AYB12" i="31"/>
  <c r="AYH12" i="31"/>
  <c r="BAN12" i="31"/>
  <c r="BBO12" i="31"/>
  <c r="BBT12" i="31"/>
  <c r="BDV12" i="31"/>
  <c r="BEV12" i="31"/>
  <c r="BFG12" i="31"/>
  <c r="BHH12" i="31"/>
  <c r="BII12" i="31"/>
  <c r="BIN12" i="31"/>
  <c r="BKU12" i="31"/>
  <c r="BLV12" i="31"/>
  <c r="BMA12" i="31"/>
  <c r="BOH12" i="31"/>
  <c r="BPH12" i="31"/>
  <c r="BPN12" i="31"/>
  <c r="BRO12" i="31"/>
  <c r="BSU12" i="31"/>
  <c r="BSZ12" i="31"/>
  <c r="BVB12" i="31"/>
  <c r="BWB12" i="31"/>
  <c r="BWH12" i="31"/>
  <c r="BYN12" i="31"/>
  <c r="BZO12" i="31"/>
  <c r="BZT12" i="31"/>
  <c r="CCA12" i="31"/>
  <c r="CDG12" i="31"/>
  <c r="CDL12" i="31"/>
  <c r="CFS12" i="31"/>
  <c r="CGT12" i="31"/>
  <c r="CGY12" i="31"/>
  <c r="CJF12" i="31"/>
  <c r="CKF12" i="31"/>
  <c r="CKL12" i="31"/>
  <c r="CMM12" i="31"/>
  <c r="CNN12" i="31"/>
  <c r="CNS12" i="31"/>
  <c r="CPT12" i="31"/>
  <c r="CQU12" i="31"/>
  <c r="CQZ12" i="31"/>
  <c r="CTG12" i="31"/>
  <c r="CUH12" i="31"/>
  <c r="CUM12" i="31"/>
  <c r="CWT12" i="31"/>
  <c r="CXT12" i="31"/>
  <c r="CXZ12" i="31"/>
  <c r="DAL12" i="31"/>
  <c r="DBL12" i="31"/>
  <c r="DBR12" i="31"/>
  <c r="DDS12" i="31"/>
  <c r="DET12" i="31"/>
  <c r="DEY12" i="31"/>
  <c r="DGZ12" i="31"/>
  <c r="DIA12" i="31"/>
  <c r="DIF12" i="31"/>
  <c r="DKH12" i="31"/>
  <c r="DLH12" i="31"/>
  <c r="DLN12" i="31"/>
  <c r="DNO12" i="31"/>
  <c r="DOP12" i="31"/>
  <c r="DOU12" i="31"/>
  <c r="DQV12" i="31"/>
  <c r="DRW12" i="31"/>
  <c r="DSB12" i="31"/>
  <c r="DUD12" i="31"/>
  <c r="DVD12" i="31"/>
  <c r="DVJ12" i="31"/>
  <c r="DXK12" i="31"/>
  <c r="DYL12" i="31"/>
  <c r="DYQ12" i="31"/>
  <c r="EBN12" i="31"/>
  <c r="ECN12" i="31"/>
  <c r="ECT12" i="31"/>
  <c r="ECY12" i="31"/>
  <c r="EDJ12" i="31"/>
  <c r="EDO12" i="31"/>
  <c r="EFP12" i="31"/>
  <c r="EGL12" i="31"/>
  <c r="EHL12" i="31"/>
  <c r="EHR12" i="31"/>
  <c r="EOQ12" i="31"/>
  <c r="EPR12" i="31"/>
  <c r="EPW12" i="31"/>
  <c r="EQB12" i="31"/>
  <c r="EQM12" i="31"/>
  <c r="EQR12" i="31"/>
  <c r="EST12" i="31"/>
  <c r="ETT12" i="31"/>
  <c r="EUU12" i="31"/>
  <c r="EUZ12" i="31"/>
  <c r="FBZ12" i="31"/>
  <c r="FCZ12" i="31"/>
  <c r="FDF12" i="31"/>
  <c r="FDK12" i="31"/>
  <c r="FDV12" i="31"/>
  <c r="FEA12" i="31"/>
  <c r="FGB12" i="31"/>
  <c r="FGX12" i="31"/>
  <c r="FHX12" i="31"/>
  <c r="FID12" i="31"/>
  <c r="FPX12" i="31"/>
  <c r="FQT12" i="31"/>
  <c r="FRT12" i="31"/>
  <c r="FRZ12" i="31"/>
  <c r="FVR12" i="31"/>
  <c r="FXH12" i="31"/>
  <c r="FYI12" i="31"/>
  <c r="FYN12" i="31"/>
  <c r="GFN12" i="31"/>
  <c r="GGN12" i="31"/>
  <c r="GGT12" i="31"/>
  <c r="FXN12" i="31"/>
  <c r="FXS12" i="31"/>
  <c r="FZT12" i="31"/>
  <c r="GAP12" i="31"/>
  <c r="GBP12" i="31"/>
  <c r="GBV12" i="31"/>
  <c r="GIU12" i="31"/>
  <c r="GJV12" i="31"/>
  <c r="GKA12" i="31"/>
  <c r="GKF12" i="31"/>
  <c r="GKQ12" i="31"/>
  <c r="GKV12" i="31"/>
  <c r="GMX12" i="31"/>
  <c r="GNS12" i="31"/>
  <c r="GPD12" i="31"/>
  <c r="GWD12" i="31"/>
  <c r="GXD12" i="31"/>
  <c r="GXO12" i="31"/>
  <c r="GXZ12" i="31"/>
  <c r="HAF12" i="31"/>
  <c r="HBB12" i="31"/>
  <c r="HCB12" i="31"/>
  <c r="HJG12" i="31"/>
  <c r="HKH12" i="31"/>
  <c r="HKM12" i="31"/>
  <c r="HKR12" i="31"/>
  <c r="HLC12" i="31"/>
  <c r="HLH12" i="31"/>
  <c r="HNJ12" i="31"/>
  <c r="HOE12" i="31"/>
  <c r="HPF12" i="31"/>
  <c r="HPK12" i="31"/>
  <c r="HWP12" i="31"/>
  <c r="HXP12" i="31"/>
  <c r="HXV12" i="31"/>
  <c r="HYA12" i="31"/>
  <c r="HYL12" i="31"/>
  <c r="HYQ12" i="31"/>
  <c r="IAR12" i="31"/>
  <c r="IBN12" i="31"/>
  <c r="ICN12" i="31"/>
  <c r="ICT12" i="31"/>
  <c r="IJS12" i="31"/>
  <c r="IKT12" i="31"/>
  <c r="IKY12" i="31"/>
  <c r="ILD12" i="31"/>
  <c r="ILO12" i="31"/>
  <c r="ILT12" i="31"/>
  <c r="INV12" i="31"/>
  <c r="IOQ12" i="31"/>
  <c r="IPR12" i="31"/>
  <c r="IPW12" i="31"/>
  <c r="IYH12" i="31"/>
  <c r="IYR12" i="31"/>
  <c r="IYX12" i="31"/>
  <c r="JAY12" i="31"/>
  <c r="JBT12" i="31"/>
  <c r="JII12" i="31"/>
  <c r="JOX12" i="31"/>
  <c r="JVL12" i="31"/>
  <c r="KJK12" i="31"/>
  <c r="KQJ12" i="31"/>
  <c r="KXO12" i="31"/>
  <c r="LEI12" i="31"/>
  <c r="LLN12" i="31"/>
  <c r="VNW12" i="31"/>
  <c r="XEY12" i="31"/>
  <c r="GKL12" i="31"/>
  <c r="GLL12" i="31"/>
  <c r="GLR12" i="31"/>
  <c r="GTW12" i="31"/>
  <c r="GUB12" i="31"/>
  <c r="GXT12" i="31"/>
  <c r="GYU12" i="31"/>
  <c r="HFZ12" i="31"/>
  <c r="HGZ12" i="31"/>
  <c r="HHF12" i="31"/>
  <c r="HKX12" i="31"/>
  <c r="HLX12" i="31"/>
  <c r="HMD12" i="31"/>
  <c r="HTH12" i="31"/>
  <c r="HUI12" i="31"/>
  <c r="HUN12" i="31"/>
  <c r="HYF12" i="31"/>
  <c r="HZG12" i="31"/>
  <c r="HZL12" i="31"/>
  <c r="IGL12" i="31"/>
  <c r="IHL12" i="31"/>
  <c r="IHR12" i="31"/>
  <c r="ILJ12" i="31"/>
  <c r="IMJ12" i="31"/>
  <c r="IMP12" i="31"/>
  <c r="ITO12" i="31"/>
  <c r="IUP12" i="31"/>
  <c r="IUU12" i="31"/>
  <c r="IUZ12" i="31"/>
  <c r="IVK12" i="31"/>
  <c r="IVP12" i="31"/>
  <c r="IXR12" i="31"/>
  <c r="IYM12" i="31"/>
  <c r="IZN12" i="31"/>
  <c r="IZS12" i="31"/>
  <c r="JFR12" i="31"/>
  <c r="JGB12" i="31"/>
  <c r="JHC12" i="31"/>
  <c r="JMF12" i="31"/>
  <c r="JML12" i="31"/>
  <c r="JMQ12" i="31"/>
  <c r="JNR12" i="31"/>
  <c r="JSU12" i="31"/>
  <c r="JTF12" i="31"/>
  <c r="JUF12" i="31"/>
  <c r="JZT12" i="31"/>
  <c r="KAE12" i="31"/>
  <c r="KAJ12" i="31"/>
  <c r="KBF12" i="31"/>
  <c r="KGT12" i="31"/>
  <c r="KHD12" i="31"/>
  <c r="KHJ12" i="31"/>
  <c r="KNN12" i="31"/>
  <c r="KOD12" i="31"/>
  <c r="KOI12" i="31"/>
  <c r="KUR12" i="31"/>
  <c r="KVC12" i="31"/>
  <c r="KVH12" i="31"/>
  <c r="LBR12" i="31"/>
  <c r="LCB12" i="31"/>
  <c r="LDC12" i="31"/>
  <c r="LIL12" i="31"/>
  <c r="LIV12" i="31"/>
  <c r="LJB12" i="31"/>
  <c r="LZR12" i="31"/>
  <c r="MAB12" i="31"/>
  <c r="MAH12" i="31"/>
  <c r="MKY12" i="31"/>
  <c r="MLJ12" i="31"/>
  <c r="MLO12" i="31"/>
  <c r="FPC12" i="31"/>
  <c r="FQD12" i="31"/>
  <c r="FQI12" i="31"/>
  <c r="FQN12" i="31"/>
  <c r="FQY12" i="31"/>
  <c r="FRD12" i="31"/>
  <c r="FTF12" i="31"/>
  <c r="FUA12" i="31"/>
  <c r="FVB12" i="31"/>
  <c r="FVG12" i="31"/>
  <c r="GCF12" i="31"/>
  <c r="GDG12" i="31"/>
  <c r="GDL12" i="31"/>
  <c r="GDR12" i="31"/>
  <c r="GEB12" i="31"/>
  <c r="GEH12" i="31"/>
  <c r="GGI12" i="31"/>
  <c r="GHD12" i="31"/>
  <c r="GIE12" i="31"/>
  <c r="GIJ12" i="31"/>
  <c r="GQJ12" i="31"/>
  <c r="GQU12" i="31"/>
  <c r="GRF12" i="31"/>
  <c r="GRK12" i="31"/>
  <c r="GRP12" i="31"/>
  <c r="GSQ12" i="31"/>
  <c r="GTR12" i="31"/>
  <c r="GVN12" i="31"/>
  <c r="HCR12" i="31"/>
  <c r="HDS12" i="31"/>
  <c r="HED12" i="31"/>
  <c r="HEN12" i="31"/>
  <c r="HGU12" i="31"/>
  <c r="HHP12" i="31"/>
  <c r="HIQ12" i="31"/>
  <c r="HIV12" i="31"/>
  <c r="HPV12" i="31"/>
  <c r="HQV12" i="31"/>
  <c r="HRB12" i="31"/>
  <c r="HRG12" i="31"/>
  <c r="HRW12" i="31"/>
  <c r="HSB12" i="31"/>
  <c r="HUD12" i="31"/>
  <c r="HUY12" i="31"/>
  <c r="HVZ12" i="31"/>
  <c r="HWE12" i="31"/>
  <c r="IDD12" i="31"/>
  <c r="IEE12" i="31"/>
  <c r="IEJ12" i="31"/>
  <c r="IEP12" i="31"/>
  <c r="IEZ12" i="31"/>
  <c r="IFF12" i="31"/>
  <c r="IHG12" i="31"/>
  <c r="IIB12" i="31"/>
  <c r="IJC12" i="31"/>
  <c r="IJH12" i="31"/>
  <c r="IQH12" i="31"/>
  <c r="IRH12" i="31"/>
  <c r="IRN12" i="31"/>
  <c r="IRS12" i="31"/>
  <c r="ISD12" i="31"/>
  <c r="ISI12" i="31"/>
  <c r="IUJ12" i="31"/>
  <c r="IVF12" i="31"/>
  <c r="IWF12" i="31"/>
  <c r="IWL12" i="31"/>
  <c r="JCZ12" i="31"/>
  <c r="JEF12" i="31"/>
  <c r="JFB12" i="31"/>
  <c r="JJO12" i="31"/>
  <c r="JQD12" i="31"/>
  <c r="JRJ12" i="31"/>
  <c r="JSE12" i="31"/>
  <c r="JWX12" i="31"/>
  <c r="JYD12" i="31"/>
  <c r="JYY12" i="31"/>
  <c r="KDW12" i="31"/>
  <c r="KFC12" i="31"/>
  <c r="KFX12" i="31"/>
  <c r="KLW12" i="31"/>
  <c r="KMX12" i="31"/>
  <c r="KTG12" i="31"/>
  <c r="KUB12" i="31"/>
  <c r="LAA12" i="31"/>
  <c r="LAV12" i="31"/>
  <c r="LFO12" i="31"/>
  <c r="LGZ12" i="31"/>
  <c r="LHV12" i="31"/>
  <c r="LNZ12" i="31"/>
  <c r="LWJ12" i="31"/>
  <c r="EAR12" i="31"/>
  <c r="EBS12" i="31"/>
  <c r="EBX12" i="31"/>
  <c r="EDZ12" i="31"/>
  <c r="EEZ12" i="31"/>
  <c r="EFF12" i="31"/>
  <c r="EHG12" i="31"/>
  <c r="EIH12" i="31"/>
  <c r="EIM12" i="31"/>
  <c r="EKN12" i="31"/>
  <c r="ELO12" i="31"/>
  <c r="ELT12" i="31"/>
  <c r="ENV12" i="31"/>
  <c r="EOV12" i="31"/>
  <c r="EPB12" i="31"/>
  <c r="ERC12" i="31"/>
  <c r="ESD12" i="31"/>
  <c r="ESI12" i="31"/>
  <c r="EUP12" i="31"/>
  <c r="EVP12" i="31"/>
  <c r="EVV12" i="31"/>
  <c r="EXW12" i="31"/>
  <c r="EYX12" i="31"/>
  <c r="EZC12" i="31"/>
  <c r="FBD12" i="31"/>
  <c r="FCE12" i="31"/>
  <c r="FCJ12" i="31"/>
  <c r="FEL12" i="31"/>
  <c r="FFL12" i="31"/>
  <c r="FFR12" i="31"/>
  <c r="FHS12" i="31"/>
  <c r="FIT12" i="31"/>
  <c r="FIY12" i="31"/>
  <c r="FKZ12" i="31"/>
  <c r="FMA12" i="31"/>
  <c r="FMF12" i="31"/>
  <c r="FOH12" i="31"/>
  <c r="FPH12" i="31"/>
  <c r="FPN12" i="31"/>
  <c r="FRO12" i="31"/>
  <c r="FSP12" i="31"/>
  <c r="FSU12" i="31"/>
  <c r="FUV12" i="31"/>
  <c r="FVW12" i="31"/>
  <c r="FWB12" i="31"/>
  <c r="FYD12" i="31"/>
  <c r="FZD12" i="31"/>
  <c r="FZJ12" i="31"/>
  <c r="GBK12" i="31"/>
  <c r="GCL12" i="31"/>
  <c r="GCQ12" i="31"/>
  <c r="GER12" i="31"/>
  <c r="GFS12" i="31"/>
  <c r="GFX12" i="31"/>
  <c r="GHZ12" i="31"/>
  <c r="GIZ12" i="31"/>
  <c r="GJF12" i="31"/>
  <c r="GLG12" i="31"/>
  <c r="GMH12" i="31"/>
  <c r="GMM12" i="31"/>
  <c r="GOT12" i="31"/>
  <c r="GSA12" i="31"/>
  <c r="GTB12" i="31"/>
  <c r="GUH12" i="31"/>
  <c r="GVH12" i="31"/>
  <c r="GWI12" i="31"/>
  <c r="GWN12" i="31"/>
  <c r="GYP12" i="31"/>
  <c r="GZP12" i="31"/>
  <c r="GZV12" i="31"/>
  <c r="HBW12" i="31"/>
  <c r="HCX12" i="31"/>
  <c r="HDC12" i="31"/>
  <c r="HFD12" i="31"/>
  <c r="HGE12" i="31"/>
  <c r="HGJ12" i="31"/>
  <c r="HIL12" i="31"/>
  <c r="HJL12" i="31"/>
  <c r="HJR12" i="31"/>
  <c r="HLS12" i="31"/>
  <c r="HMT12" i="31"/>
  <c r="HMY12" i="31"/>
  <c r="HOZ12" i="31"/>
  <c r="HQA12" i="31"/>
  <c r="HQF12" i="31"/>
  <c r="HSM12" i="31"/>
  <c r="HTN12" i="31"/>
  <c r="HTS12" i="31"/>
  <c r="HVT12" i="31"/>
  <c r="HWU12" i="31"/>
  <c r="HWZ12" i="31"/>
  <c r="HZB12" i="31"/>
  <c r="IAB12" i="31"/>
  <c r="IAH12" i="31"/>
  <c r="ICI12" i="31"/>
  <c r="IDJ12" i="31"/>
  <c r="IDO12" i="31"/>
  <c r="IFP12" i="31"/>
  <c r="IGQ12" i="31"/>
  <c r="IGV12" i="31"/>
  <c r="IIX12" i="31"/>
  <c r="IJX12" i="31"/>
  <c r="IKD12" i="31"/>
  <c r="IME12" i="31"/>
  <c r="INF12" i="31"/>
  <c r="INK12" i="31"/>
  <c r="IPL12" i="31"/>
  <c r="IQM12" i="31"/>
  <c r="IQR12" i="31"/>
  <c r="IST12" i="31"/>
  <c r="ITT12" i="31"/>
  <c r="ITZ12" i="31"/>
  <c r="IWA12" i="31"/>
  <c r="IXB12" i="31"/>
  <c r="IXG12" i="31"/>
  <c r="IZH12" i="31"/>
  <c r="JAI12" i="31"/>
  <c r="JAN12" i="31"/>
  <c r="JCP12" i="31"/>
  <c r="JDP12" i="31"/>
  <c r="JEQ12" i="31"/>
  <c r="JFW12" i="31"/>
  <c r="JGX12" i="31"/>
  <c r="JHX12" i="31"/>
  <c r="JJD12" i="31"/>
  <c r="JKE12" i="31"/>
  <c r="JLF12" i="31"/>
  <c r="JNG12" i="31"/>
  <c r="JNL12" i="31"/>
  <c r="JOM12" i="31"/>
  <c r="JPS12" i="31"/>
  <c r="JQT12" i="31"/>
  <c r="JSZ12" i="31"/>
  <c r="JUA12" i="31"/>
  <c r="JVB12" i="31"/>
  <c r="JWM12" i="31"/>
  <c r="JXN12" i="31"/>
  <c r="JYN12" i="31"/>
  <c r="JZZ12" i="31"/>
  <c r="KAZ12" i="31"/>
  <c r="KCA12" i="31"/>
  <c r="KDL12" i="31"/>
  <c r="KEM12" i="31"/>
  <c r="KGY12" i="31"/>
  <c r="KHZ12" i="31"/>
  <c r="KIE12" i="31"/>
  <c r="KKF12" i="31"/>
  <c r="KLG12" i="31"/>
  <c r="KLL12" i="31"/>
  <c r="KNX12" i="31"/>
  <c r="KOY12" i="31"/>
  <c r="KPD12" i="31"/>
  <c r="KRF12" i="31"/>
  <c r="KSQ12" i="31"/>
  <c r="KSV12" i="31"/>
  <c r="KUX12" i="31"/>
  <c r="KVX12" i="31"/>
  <c r="KWD12" i="31"/>
  <c r="KYJ12" i="31"/>
  <c r="KZK12" i="31"/>
  <c r="KZP12" i="31"/>
  <c r="LBW12" i="31"/>
  <c r="LCR12" i="31"/>
  <c r="LCX12" i="31"/>
  <c r="LFD12" i="31"/>
  <c r="LGJ12" i="31"/>
  <c r="LGP12" i="31"/>
  <c r="LIQ12" i="31"/>
  <c r="LJR12" i="31"/>
  <c r="LJW12" i="31"/>
  <c r="LMI12" i="31"/>
  <c r="LNJ12" i="31"/>
  <c r="LNO12" i="31"/>
  <c r="LQV12" i="31"/>
  <c r="LRR12" i="31"/>
  <c r="LRW12" i="31"/>
  <c r="LSH12" i="31"/>
  <c r="LSM12" i="31"/>
  <c r="LSR12" i="31"/>
  <c r="LTX12" i="31"/>
  <c r="LWU12" i="31"/>
  <c r="LWZ12" i="31"/>
  <c r="LYA12" i="31"/>
  <c r="MCI12" i="31"/>
  <c r="MDD12" i="31"/>
  <c r="MFV12" i="31"/>
  <c r="MGF12" i="31"/>
  <c r="MGQ12" i="31"/>
  <c r="MHB12" i="31"/>
  <c r="MHL12" i="31"/>
  <c r="MHW12" i="31"/>
  <c r="MIH12" i="31"/>
  <c r="MIX12" i="31"/>
  <c r="MME12" i="31"/>
  <c r="MMJ12" i="31"/>
  <c r="MMU12" i="31"/>
  <c r="MNF12" i="31"/>
  <c r="MSN12" i="31"/>
  <c r="MSY12" i="31"/>
  <c r="MTD12" i="31"/>
  <c r="MTO12" i="31"/>
  <c r="MZC12" i="31"/>
  <c r="MZN12" i="31"/>
  <c r="NAD12" i="31"/>
  <c r="NAN12" i="31"/>
  <c r="NFW12" i="31"/>
  <c r="NGH12" i="31"/>
  <c r="NGX12" i="31"/>
  <c r="NLP12" i="31"/>
  <c r="NMA12" i="31"/>
  <c r="NNG12" i="31"/>
  <c r="NSU12" i="31"/>
  <c r="NSZ12" i="31"/>
  <c r="NTF12" i="31"/>
  <c r="NUF12" i="31"/>
  <c r="NZJ12" i="31"/>
  <c r="NZT12" i="31"/>
  <c r="OAU12" i="31"/>
  <c r="OFX12" i="31"/>
  <c r="OGI12" i="31"/>
  <c r="OGY12" i="31"/>
  <c r="OMR12" i="31"/>
  <c r="OMX12" i="31"/>
  <c r="ONC12" i="31"/>
  <c r="OOD12" i="31"/>
  <c r="OTL12" i="31"/>
  <c r="OTW12" i="31"/>
  <c r="OUX12" i="31"/>
  <c r="PAA12" i="31"/>
  <c r="PAF12" i="31"/>
  <c r="PAL12" i="31"/>
  <c r="PBL12" i="31"/>
  <c r="PHK12" i="31"/>
  <c r="PHV12" i="31"/>
  <c r="PIV12" i="31"/>
  <c r="PRB12" i="31"/>
  <c r="PRG12" i="31"/>
  <c r="PRL12" i="31"/>
  <c r="PSM12" i="31"/>
  <c r="QMP12" i="31"/>
  <c r="QMZ12" i="31"/>
  <c r="QNF12" i="31"/>
  <c r="QNP12" i="31"/>
  <c r="RRO12" i="31"/>
  <c r="RRZ12" i="31"/>
  <c r="RSE12" i="31"/>
  <c r="RSU12" i="31"/>
  <c r="RTF12" i="31"/>
  <c r="SAU12" i="31"/>
  <c r="SAZ12" i="31"/>
  <c r="SBF12" i="31"/>
  <c r="TUY12" i="31"/>
  <c r="TVD12" i="31"/>
  <c r="TVJ12" i="31"/>
  <c r="TWJ12" i="31"/>
  <c r="UEE12" i="31"/>
  <c r="UEP12" i="31"/>
  <c r="UEU12" i="31"/>
  <c r="UFF12" i="31"/>
  <c r="JDK12" i="31"/>
  <c r="JEL12" i="31"/>
  <c r="JFL12" i="31"/>
  <c r="JGR12" i="31"/>
  <c r="JHS12" i="31"/>
  <c r="JIT12" i="31"/>
  <c r="JJZ12" i="31"/>
  <c r="JKU12" i="31"/>
  <c r="JKZ12" i="31"/>
  <c r="JMA12" i="31"/>
  <c r="JOH12" i="31"/>
  <c r="JQN12" i="31"/>
  <c r="JRO12" i="31"/>
  <c r="JRT12" i="31"/>
  <c r="JTV12" i="31"/>
  <c r="JUV12" i="31"/>
  <c r="JXH12" i="31"/>
  <c r="JYI12" i="31"/>
  <c r="JZO12" i="31"/>
  <c r="KAU12" i="31"/>
  <c r="KBP12" i="31"/>
  <c r="KBV12" i="31"/>
  <c r="KDB12" i="31"/>
  <c r="KEH12" i="31"/>
  <c r="KFH12" i="31"/>
  <c r="KFN12" i="31"/>
  <c r="KHT12" i="31"/>
  <c r="KIU12" i="31"/>
  <c r="KIZ12" i="31"/>
  <c r="KLB12" i="31"/>
  <c r="KMB12" i="31"/>
  <c r="KMH12" i="31"/>
  <c r="KOT12" i="31"/>
  <c r="KPT12" i="31"/>
  <c r="KPZ12" i="31"/>
  <c r="KSL12" i="31"/>
  <c r="KTL12" i="31"/>
  <c r="KTR12" i="31"/>
  <c r="KVS12" i="31"/>
  <c r="KWT12" i="31"/>
  <c r="KXD12" i="31"/>
  <c r="KZF12" i="31"/>
  <c r="LAF12" i="31"/>
  <c r="LAL12" i="31"/>
  <c r="LDS12" i="31"/>
  <c r="LDX12" i="31"/>
  <c r="LET12" i="31"/>
  <c r="LFZ12" i="31"/>
  <c r="LHF12" i="31"/>
  <c r="LHK12" i="31"/>
  <c r="LJL12" i="31"/>
  <c r="LKX12" i="31"/>
  <c r="LLC12" i="31"/>
  <c r="LND12" i="31"/>
  <c r="LOE12" i="31"/>
  <c r="LOJ12" i="31"/>
  <c r="LOP12" i="31"/>
  <c r="LPK12" i="31"/>
  <c r="LPP12" i="31"/>
  <c r="LTN12" i="31"/>
  <c r="LTS12" i="31"/>
  <c r="LUT12" i="31"/>
  <c r="MAR12" i="31"/>
  <c r="MBS12" i="31"/>
  <c r="MBX12" i="31"/>
  <c r="MCD12" i="31"/>
  <c r="MCN12" i="31"/>
  <c r="MCY12" i="31"/>
  <c r="MDO12" i="31"/>
  <c r="MJS12" i="31"/>
  <c r="MPG12" i="31"/>
  <c r="MPW12" i="31"/>
  <c r="MWA12" i="31"/>
  <c r="MWL12" i="31"/>
  <c r="NCU12" i="31"/>
  <c r="NIY12" i="31"/>
  <c r="NPX12" i="31"/>
  <c r="NWR12" i="31"/>
  <c r="OCV12" i="31"/>
  <c r="ODG12" i="31"/>
  <c r="OJK12" i="31"/>
  <c r="OQU12" i="31"/>
  <c r="OXJ12" i="31"/>
  <c r="PDX12" i="31"/>
  <c r="PVZ12" i="31"/>
  <c r="RBO12" i="31"/>
  <c r="STL12" i="31"/>
  <c r="STW12" i="31"/>
  <c r="TDC12" i="31"/>
  <c r="LQA12" i="31"/>
  <c r="LRB12" i="31"/>
  <c r="LSB12" i="31"/>
  <c r="LUI12" i="31"/>
  <c r="LUN12" i="31"/>
  <c r="LVO12" i="31"/>
  <c r="LXP12" i="31"/>
  <c r="LXV12" i="31"/>
  <c r="LYV12" i="31"/>
  <c r="LZW12" i="31"/>
  <c r="MAX12" i="31"/>
  <c r="MBC12" i="31"/>
  <c r="MEE12" i="31"/>
  <c r="MEP12" i="31"/>
  <c r="MEZ12" i="31"/>
  <c r="MFP12" i="31"/>
  <c r="MJH12" i="31"/>
  <c r="MJN12" i="31"/>
  <c r="MKI12" i="31"/>
  <c r="MKT12" i="31"/>
  <c r="MMZ12" i="31"/>
  <c r="MOA12" i="31"/>
  <c r="MQM12" i="31"/>
  <c r="MRC12" i="31"/>
  <c r="MRN12" i="31"/>
  <c r="MTT12" i="31"/>
  <c r="MTZ12" i="31"/>
  <c r="MUJ12" i="31"/>
  <c r="MXB12" i="31"/>
  <c r="MXR12" i="31"/>
  <c r="MYB12" i="31"/>
  <c r="NAI12" i="31"/>
  <c r="NBD12" i="31"/>
  <c r="NBO12" i="31"/>
  <c r="NDP12" i="31"/>
  <c r="NDV12" i="31"/>
  <c r="NEV12" i="31"/>
  <c r="NHH12" i="31"/>
  <c r="NJO12" i="31"/>
  <c r="NJT12" i="31"/>
  <c r="NKE12" i="31"/>
  <c r="NKP12" i="31"/>
  <c r="NMQ12" i="31"/>
  <c r="NMV12" i="31"/>
  <c r="NOB12" i="31"/>
  <c r="NQI12" i="31"/>
  <c r="NQN12" i="31"/>
  <c r="NRT12" i="31"/>
  <c r="NTV12" i="31"/>
  <c r="NUA12" i="31"/>
  <c r="NVB12" i="31"/>
  <c r="NXC12" i="31"/>
  <c r="NXH12" i="31"/>
  <c r="NYI12" i="31"/>
  <c r="OAJ12" i="31"/>
  <c r="OAP12" i="31"/>
  <c r="OBF12" i="31"/>
  <c r="ODW12" i="31"/>
  <c r="OEB12" i="31"/>
  <c r="OEM12" i="31"/>
  <c r="OHD12" i="31"/>
  <c r="OHJ12" i="31"/>
  <c r="OHT12" i="31"/>
  <c r="OKL12" i="31"/>
  <c r="OLG12" i="31"/>
  <c r="OLR12" i="31"/>
  <c r="ONS12" i="31"/>
  <c r="ONX12" i="31"/>
  <c r="OPD12" i="31"/>
  <c r="ORK12" i="31"/>
  <c r="ORP12" i="31"/>
  <c r="OSA12" i="31"/>
  <c r="OUM12" i="31"/>
  <c r="OUR12" i="31"/>
  <c r="OVS12" i="31"/>
  <c r="OXT12" i="31"/>
  <c r="OXZ12" i="31"/>
  <c r="OYZ12" i="31"/>
  <c r="PBB12" i="31"/>
  <c r="PBG12" i="31"/>
  <c r="PCH12" i="31"/>
  <c r="PEI12" i="31"/>
  <c r="PEN12" i="31"/>
  <c r="PFO12" i="31"/>
  <c r="PKH12" i="31"/>
  <c r="PKX12" i="31"/>
  <c r="PNJ12" i="31"/>
  <c r="PNO12" i="31"/>
  <c r="PNT12" i="31"/>
  <c r="POE12" i="31"/>
  <c r="POJ12" i="31"/>
  <c r="POU12" i="31"/>
  <c r="PPF12" i="31"/>
  <c r="PSB12" i="31"/>
  <c r="PSH12" i="31"/>
  <c r="PTH12" i="31"/>
  <c r="PYL12" i="31"/>
  <c r="QAR12" i="31"/>
  <c r="QBC12" i="31"/>
  <c r="QBN12" i="31"/>
  <c r="QBS12" i="31"/>
  <c r="QBX12" i="31"/>
  <c r="QCI12" i="31"/>
  <c r="QCN12" i="31"/>
  <c r="QCT12" i="31"/>
  <c r="QDZ12" i="31"/>
  <c r="QHW12" i="31"/>
  <c r="QIB12" i="31"/>
  <c r="QIM12" i="31"/>
  <c r="QIX12" i="31"/>
  <c r="QJC12" i="31"/>
  <c r="QJN12" i="31"/>
  <c r="QQB12" i="31"/>
  <c r="QSD12" i="31"/>
  <c r="QSY12" i="31"/>
  <c r="QTZ12" i="31"/>
  <c r="QUE12" i="31"/>
  <c r="QXW12" i="31"/>
  <c r="QYR12" i="31"/>
  <c r="QZS12" i="31"/>
  <c r="RAT12" i="31"/>
  <c r="RAY12" i="31"/>
  <c r="RBZ12" i="31"/>
  <c r="REQ12" i="31"/>
  <c r="ROH12" i="31"/>
  <c r="SGD12" i="31"/>
  <c r="SPT12" i="31"/>
  <c r="THV12" i="31"/>
  <c r="MNP12" i="31"/>
  <c r="MNV12" i="31"/>
  <c r="MOL12" i="31"/>
  <c r="MOV12" i="31"/>
  <c r="MRH12" i="31"/>
  <c r="MRX12" i="31"/>
  <c r="MUP12" i="31"/>
  <c r="MUU12" i="31"/>
  <c r="MVF12" i="31"/>
  <c r="MXW12" i="31"/>
  <c r="MYX12" i="31"/>
  <c r="NBJ12" i="31"/>
  <c r="NBZ12" i="31"/>
  <c r="NEL12" i="31"/>
  <c r="NEQ12" i="31"/>
  <c r="NFR12" i="31"/>
  <c r="NHS12" i="31"/>
  <c r="NID12" i="31"/>
  <c r="NKJ12" i="31"/>
  <c r="NKZ12" i="31"/>
  <c r="NLK12" i="31"/>
  <c r="NNR12" i="31"/>
  <c r="NNW12" i="31"/>
  <c r="NOX12" i="31"/>
  <c r="NRD12" i="31"/>
  <c r="NRO12" i="31"/>
  <c r="NSP12" i="31"/>
  <c r="NUQ12" i="31"/>
  <c r="NUV12" i="31"/>
  <c r="NVW12" i="31"/>
  <c r="NXX12" i="31"/>
  <c r="NYD12" i="31"/>
  <c r="NYT12" i="31"/>
  <c r="NZD12" i="31"/>
  <c r="OBK12" i="31"/>
  <c r="OBP12" i="31"/>
  <c r="OCA12" i="31"/>
  <c r="OER12" i="31"/>
  <c r="OEX12" i="31"/>
  <c r="OFH12" i="31"/>
  <c r="OFS12" i="31"/>
  <c r="OHZ12" i="31"/>
  <c r="OIE12" i="31"/>
  <c r="OIP12" i="31"/>
  <c r="OLL12" i="31"/>
  <c r="OMM12" i="31"/>
  <c r="OOT12" i="31"/>
  <c r="OOY12" i="31"/>
  <c r="OPZ12" i="31"/>
  <c r="OSF12" i="31"/>
  <c r="OSL12" i="31"/>
  <c r="OSV12" i="31"/>
  <c r="OVH12" i="31"/>
  <c r="OVN12" i="31"/>
  <c r="OWN12" i="31"/>
  <c r="OYP12" i="31"/>
  <c r="OYU12" i="31"/>
  <c r="OZV12" i="31"/>
  <c r="PBW12" i="31"/>
  <c r="PCB12" i="31"/>
  <c r="PDC12" i="31"/>
  <c r="PFD12" i="31"/>
  <c r="PFJ12" i="31"/>
  <c r="PHF12" i="31"/>
  <c r="PJL12" i="31"/>
  <c r="PJW12" i="31"/>
  <c r="PKM12" i="31"/>
  <c r="POZ12" i="31"/>
  <c r="PQA12" i="31"/>
  <c r="PVD12" i="31"/>
  <c r="PXF12" i="31"/>
  <c r="PXK12" i="31"/>
  <c r="PXV12" i="31"/>
  <c r="PYA12" i="31"/>
  <c r="PYF12" i="31"/>
  <c r="PZL12" i="31"/>
  <c r="QFF12" i="31"/>
  <c r="QLZ12" i="31"/>
  <c r="QOQ12" i="31"/>
  <c r="QOV12" i="31"/>
  <c r="QPB12" i="31"/>
  <c r="QPL12" i="31"/>
  <c r="QPR12" i="31"/>
  <c r="QUP12" i="31"/>
  <c r="QVP12" i="31"/>
  <c r="QVV12" i="31"/>
  <c r="RCE12" i="31"/>
  <c r="RCP12" i="31"/>
  <c r="RCZ12" i="31"/>
  <c r="RDK12" i="31"/>
  <c r="SDR12" i="31"/>
  <c r="SEH12" i="31"/>
  <c r="SER12" i="31"/>
  <c r="SFC12" i="31"/>
  <c r="SFH12" i="31"/>
  <c r="TFJ12" i="31"/>
  <c r="TFO12" i="31"/>
  <c r="TFT12" i="31"/>
  <c r="TGE12" i="31"/>
  <c r="TGJ12" i="31"/>
  <c r="TGP12" i="31"/>
  <c r="TQQ12" i="31"/>
  <c r="TQV12" i="31"/>
  <c r="TRB12" i="31"/>
  <c r="TSH12" i="31"/>
  <c r="UGV12" i="31"/>
  <c r="UHG12" i="31"/>
  <c r="UHL12" i="31"/>
  <c r="UHR12" i="31"/>
  <c r="UIB12" i="31"/>
  <c r="UIH12" i="31"/>
  <c r="UIM12" i="31"/>
  <c r="UIR12" i="31"/>
  <c r="UIX12" i="31"/>
  <c r="UJX12" i="31"/>
  <c r="RHC12" i="31"/>
  <c r="RJJ12" i="31"/>
  <c r="RJO12" i="31"/>
  <c r="RJZ12" i="31"/>
  <c r="RKJ12" i="31"/>
  <c r="RKP12" i="31"/>
  <c r="RLP12" i="31"/>
  <c r="RUV12" i="31"/>
  <c r="RWX12" i="31"/>
  <c r="RXC12" i="31"/>
  <c r="RXN12" i="31"/>
  <c r="RXS12" i="31"/>
  <c r="RXX12" i="31"/>
  <c r="RYY12" i="31"/>
  <c r="SCA12" i="31"/>
  <c r="SCF12" i="31"/>
  <c r="SCQ12" i="31"/>
  <c r="SDL12" i="31"/>
  <c r="SIE12" i="31"/>
  <c r="SKV12" i="31"/>
  <c r="SLG12" i="31"/>
  <c r="SLL12" i="31"/>
  <c r="SLR12" i="31"/>
  <c r="SMR12" i="31"/>
  <c r="SQE12" i="31"/>
  <c r="SQJ12" i="31"/>
  <c r="SRK12" i="31"/>
  <c r="SWI12" i="31"/>
  <c r="SYU12" i="31"/>
  <c r="SZF12" i="31"/>
  <c r="SZK12" i="31"/>
  <c r="SZP12" i="31"/>
  <c r="TAF12" i="31"/>
  <c r="TED12" i="31"/>
  <c r="TEI12" i="31"/>
  <c r="TET12" i="31"/>
  <c r="TFD12" i="31"/>
  <c r="TJW12" i="31"/>
  <c r="TMN12" i="31"/>
  <c r="TMT12" i="31"/>
  <c r="TMY12" i="31"/>
  <c r="TNJ12" i="31"/>
  <c r="TNO12" i="31"/>
  <c r="TNZ12" i="31"/>
  <c r="TOP12" i="31"/>
  <c r="TRW12" i="31"/>
  <c r="TSB12" i="31"/>
  <c r="TTC12" i="31"/>
  <c r="TYA12" i="31"/>
  <c r="UAM12" i="31"/>
  <c r="UAX12" i="31"/>
  <c r="UBH12" i="31"/>
  <c r="UBN12" i="31"/>
  <c r="UBX12" i="31"/>
  <c r="UFP12" i="31"/>
  <c r="UFV12" i="31"/>
  <c r="UGF12" i="31"/>
  <c r="UMU12" i="31"/>
  <c r="UMZ12" i="31"/>
  <c r="URX12" i="31"/>
  <c r="USD12" i="31"/>
  <c r="VCZ12" i="31"/>
  <c r="VFB12" i="31"/>
  <c r="VRO12" i="31"/>
  <c r="VTF12" i="31"/>
  <c r="QCD12" i="31"/>
  <c r="QEP12" i="31"/>
  <c r="QEU12" i="31"/>
  <c r="QEZ12" i="31"/>
  <c r="QFK12" i="31"/>
  <c r="QFP12" i="31"/>
  <c r="QGA12" i="31"/>
  <c r="QJS12" i="31"/>
  <c r="QJX12" i="31"/>
  <c r="QKI12" i="31"/>
  <c r="QPG12" i="31"/>
  <c r="QRC12" i="31"/>
  <c r="QSI12" i="31"/>
  <c r="QSN12" i="31"/>
  <c r="QST12" i="31"/>
  <c r="QTD12" i="31"/>
  <c r="QTJ12" i="31"/>
  <c r="QVK12" i="31"/>
  <c r="QWF12" i="31"/>
  <c r="QXG12" i="31"/>
  <c r="QXL12" i="31"/>
  <c r="RDP12" i="31"/>
  <c r="RFW12" i="31"/>
  <c r="RGB12" i="31"/>
  <c r="RGM12" i="31"/>
  <c r="RGX12" i="31"/>
  <c r="RHX12" i="31"/>
  <c r="RLF12" i="31"/>
  <c r="RLK12" i="31"/>
  <c r="RML12" i="31"/>
  <c r="RQT12" i="31"/>
  <c r="RTP12" i="31"/>
  <c r="RTV12" i="31"/>
  <c r="RUF12" i="31"/>
  <c r="RUL12" i="31"/>
  <c r="RUQ12" i="31"/>
  <c r="RVR12" i="31"/>
  <c r="RYN12" i="31"/>
  <c r="RYT12" i="31"/>
  <c r="RZT12" i="31"/>
  <c r="SEX12" i="31"/>
  <c r="SHJ12" i="31"/>
  <c r="SHO12" i="31"/>
  <c r="SHT12" i="31"/>
  <c r="SHZ12" i="31"/>
  <c r="SIJ12" i="31"/>
  <c r="SIP12" i="31"/>
  <c r="SIZ12" i="31"/>
  <c r="SMH12" i="31"/>
  <c r="SMM12" i="31"/>
  <c r="SNN12" i="31"/>
  <c r="SSQ12" i="31"/>
  <c r="SVC12" i="31"/>
  <c r="SVH12" i="31"/>
  <c r="SVS12" i="31"/>
  <c r="SVX12" i="31"/>
  <c r="SWD12" i="31"/>
  <c r="SXD12" i="31"/>
  <c r="TAL12" i="31"/>
  <c r="TAQ12" i="31"/>
  <c r="TBB12" i="31"/>
  <c r="TGU12" i="31"/>
  <c r="TJG12" i="31"/>
  <c r="TJL12" i="31"/>
  <c r="TJR12" i="31"/>
  <c r="TKB12" i="31"/>
  <c r="TKH12" i="31"/>
  <c r="TKR12" i="31"/>
  <c r="TOJ12" i="31"/>
  <c r="TOZ12" i="31"/>
  <c r="TPK12" i="31"/>
  <c r="TUT12" i="31"/>
  <c r="TWU12" i="31"/>
  <c r="TWZ12" i="31"/>
  <c r="TXK12" i="31"/>
  <c r="TXP12" i="31"/>
  <c r="TXV12" i="31"/>
  <c r="TZB12" i="31"/>
  <c r="UCD12" i="31"/>
  <c r="UCI12" i="31"/>
  <c r="UCT12" i="31"/>
  <c r="UHW12" i="31"/>
  <c r="UKN12" i="31"/>
  <c r="UKY12" i="31"/>
  <c r="ULJ12" i="31"/>
  <c r="UVF12" i="31"/>
  <c r="UVP12" i="31"/>
  <c r="UXL12" i="31"/>
  <c r="UYH12" i="31"/>
  <c r="PGJ12" i="31"/>
  <c r="PIL12" i="31"/>
  <c r="PIQ12" i="31"/>
  <c r="PJG12" i="31"/>
  <c r="PJR12" i="31"/>
  <c r="PMI12" i="31"/>
  <c r="PMN12" i="31"/>
  <c r="PMY12" i="31"/>
  <c r="PPP12" i="31"/>
  <c r="PPV12" i="31"/>
  <c r="PQV12" i="31"/>
  <c r="PSX12" i="31"/>
  <c r="PTC12" i="31"/>
  <c r="PUD12" i="31"/>
  <c r="PWJ12" i="31"/>
  <c r="PWP12" i="31"/>
  <c r="PXP12" i="31"/>
  <c r="PZW12" i="31"/>
  <c r="QAB12" i="31"/>
  <c r="QBH12" i="31"/>
  <c r="QDJ12" i="31"/>
  <c r="QDT12" i="31"/>
  <c r="QEJ12" i="31"/>
  <c r="QHB12" i="31"/>
  <c r="QHG12" i="31"/>
  <c r="QHR12" i="31"/>
  <c r="QKN12" i="31"/>
  <c r="QKT12" i="31"/>
  <c r="QLD12" i="31"/>
  <c r="QNV12" i="31"/>
  <c r="QOA12" i="31"/>
  <c r="QOL12" i="31"/>
  <c r="QRH12" i="31"/>
  <c r="QRN12" i="31"/>
  <c r="QTT12" i="31"/>
  <c r="QUU12" i="31"/>
  <c r="QUZ12" i="31"/>
  <c r="QXB12" i="31"/>
  <c r="QYB12" i="31"/>
  <c r="QYH12" i="31"/>
  <c r="RAN12" i="31"/>
  <c r="RBT12" i="31"/>
  <c r="RCU12" i="31"/>
  <c r="RFB12" i="31"/>
  <c r="RFG12" i="31"/>
  <c r="RGH12" i="31"/>
  <c r="RII12" i="31"/>
  <c r="RIN12" i="31"/>
  <c r="RJT12" i="31"/>
  <c r="RMA12" i="31"/>
  <c r="RMF12" i="31"/>
  <c r="RNG12" i="31"/>
  <c r="RPH12" i="31"/>
  <c r="RPN12" i="31"/>
  <c r="RQI12" i="31"/>
  <c r="RSZ12" i="31"/>
  <c r="RUA12" i="31"/>
  <c r="RWB12" i="31"/>
  <c r="RWH12" i="31"/>
  <c r="RXH12" i="31"/>
  <c r="RZJ12" i="31"/>
  <c r="RZO12" i="31"/>
  <c r="SAP12" i="31"/>
  <c r="SDB12" i="31"/>
  <c r="SDG12" i="31"/>
  <c r="SDW12" i="31"/>
  <c r="SEM12" i="31"/>
  <c r="SGN12" i="31"/>
  <c r="SGT12" i="31"/>
  <c r="SKA12" i="31"/>
  <c r="SKF12" i="31"/>
  <c r="SKQ12" i="31"/>
  <c r="SLB12" i="31"/>
  <c r="SNC12" i="31"/>
  <c r="SNH12" i="31"/>
  <c r="SON12" i="31"/>
  <c r="SQZ12" i="31"/>
  <c r="SRF12" i="31"/>
  <c r="SRV12" i="31"/>
  <c r="SSF12" i="31"/>
  <c r="SUM12" i="31"/>
  <c r="SVN12" i="31"/>
  <c r="SXT12" i="31"/>
  <c r="SXZ12" i="31"/>
  <c r="SYP12" i="31"/>
  <c r="SYZ12" i="31"/>
  <c r="TBG12" i="31"/>
  <c r="TBL12" i="31"/>
  <c r="TCB12" i="31"/>
  <c r="TEY12" i="31"/>
  <c r="TFZ12" i="31"/>
  <c r="TIF12" i="31"/>
  <c r="TIL12" i="31"/>
  <c r="TJB12" i="31"/>
  <c r="TLS12" i="31"/>
  <c r="TLX12" i="31"/>
  <c r="TMI12" i="31"/>
  <c r="TPF12" i="31"/>
  <c r="TPV12" i="31"/>
  <c r="TQL12" i="31"/>
  <c r="TSR12" i="31"/>
  <c r="TSX12" i="31"/>
  <c r="TTX12" i="31"/>
  <c r="TVZ12" i="31"/>
  <c r="TWE12" i="31"/>
  <c r="TXF12" i="31"/>
  <c r="TZR12" i="31"/>
  <c r="UAH12" i="31"/>
  <c r="UAR12" i="31"/>
  <c r="UCY12" i="31"/>
  <c r="UDD12" i="31"/>
  <c r="UDO12" i="31"/>
  <c r="UGL12" i="31"/>
  <c r="UGQ12" i="31"/>
  <c r="UHB12" i="31"/>
  <c r="ULD12" i="31"/>
  <c r="ULO12" i="31"/>
  <c r="UQB12" i="31"/>
  <c r="UQM12" i="31"/>
  <c r="USN12" i="31"/>
  <c r="UWV12" i="31"/>
  <c r="VAI12" i="31"/>
  <c r="VGR12" i="31"/>
  <c r="VII12" i="31"/>
  <c r="VUV12" i="31"/>
  <c r="VWM12" i="31"/>
  <c r="WHT12" i="31"/>
  <c r="WVX12" i="31"/>
  <c r="UME12" i="31"/>
  <c r="UMP12" i="31"/>
  <c r="UPB12" i="31"/>
  <c r="UPL12" i="31"/>
  <c r="UPW12" i="31"/>
  <c r="UST12" i="31"/>
  <c r="USY12" i="31"/>
  <c r="UTJ12" i="31"/>
  <c r="UWA12" i="31"/>
  <c r="UWQ12" i="31"/>
  <c r="UXB12" i="31"/>
  <c r="UZX12" i="31"/>
  <c r="VAD12" i="31"/>
  <c r="VAT12" i="31"/>
  <c r="VBD12" i="31"/>
  <c r="VDF12" i="31"/>
  <c r="VDP12" i="31"/>
  <c r="VEV12" i="31"/>
  <c r="VGX12" i="31"/>
  <c r="VHC12" i="31"/>
  <c r="VID12" i="31"/>
  <c r="VKP12" i="31"/>
  <c r="VKZ12" i="31"/>
  <c r="VLV12" i="31"/>
  <c r="VOB12" i="31"/>
  <c r="VOM12" i="31"/>
  <c r="VPN12" i="31"/>
  <c r="VRZ12" i="31"/>
  <c r="VSE12" i="31"/>
  <c r="VSP12" i="31"/>
  <c r="VSZ12" i="31"/>
  <c r="VVG12" i="31"/>
  <c r="VVW12" i="31"/>
  <c r="VWH12" i="31"/>
  <c r="VYT12" i="31"/>
  <c r="VYY12" i="31"/>
  <c r="VZO12" i="31"/>
  <c r="WAE12" i="31"/>
  <c r="WCV12" i="31"/>
  <c r="WEB12" i="31"/>
  <c r="WGI12" i="31"/>
  <c r="WGN12" i="31"/>
  <c r="WHD12" i="31"/>
  <c r="WHO12" i="31"/>
  <c r="WJP12" i="31"/>
  <c r="WJV12" i="31"/>
  <c r="WLG12" i="31"/>
  <c r="WNS12" i="31"/>
  <c r="WOI12" i="31"/>
  <c r="WOY12" i="31"/>
  <c r="WRF12" i="31"/>
  <c r="WRK12" i="31"/>
  <c r="WSA12" i="31"/>
  <c r="WUR12" i="31"/>
  <c r="WVH12" i="31"/>
  <c r="WYJ12" i="31"/>
  <c r="WZK12" i="31"/>
  <c r="XCB12" i="31"/>
  <c r="XFD12" i="31"/>
  <c r="VEL12" i="31"/>
  <c r="VEQ12" i="31"/>
  <c r="VFR12" i="31"/>
  <c r="VHS12" i="31"/>
  <c r="VHX12" i="31"/>
  <c r="VIY12" i="31"/>
  <c r="VLK12" i="31"/>
  <c r="VLP12" i="31"/>
  <c r="VMV12" i="31"/>
  <c r="VPC12" i="31"/>
  <c r="VPH12" i="31"/>
  <c r="VQI12" i="31"/>
  <c r="VSU12" i="31"/>
  <c r="VTK12" i="31"/>
  <c r="VTV12" i="31"/>
  <c r="VWB12" i="31"/>
  <c r="VXC12" i="31"/>
  <c r="VZZ12" i="31"/>
  <c r="WAP12" i="31"/>
  <c r="WAZ12" i="31"/>
  <c r="WDL12" i="31"/>
  <c r="WDW12" i="31"/>
  <c r="WER12" i="31"/>
  <c r="WHJ12" i="31"/>
  <c r="WHZ12" i="31"/>
  <c r="WIJ12" i="31"/>
  <c r="WKL12" i="31"/>
  <c r="WKV12" i="31"/>
  <c r="WMB12" i="31"/>
  <c r="WOT12" i="31"/>
  <c r="WPJ12" i="31"/>
  <c r="WPT12" i="31"/>
  <c r="WSF12" i="31"/>
  <c r="WSL12" i="31"/>
  <c r="WSV12" i="31"/>
  <c r="WVN12" i="31"/>
  <c r="WVS12" i="31"/>
  <c r="WWD12" i="31"/>
  <c r="WYZ12" i="31"/>
  <c r="WZF12" i="31"/>
  <c r="XAL12" i="31"/>
  <c r="UJN12" i="31"/>
  <c r="UJS12" i="31"/>
  <c r="UKI12" i="31"/>
  <c r="UKT12" i="31"/>
  <c r="UNF12" i="31"/>
  <c r="UNK12" i="31"/>
  <c r="UNV12" i="31"/>
  <c r="URC12" i="31"/>
  <c r="URS12" i="31"/>
  <c r="UUJ12" i="31"/>
  <c r="UUP12" i="31"/>
  <c r="UUZ12" i="31"/>
  <c r="UVK12" i="31"/>
  <c r="UXW12" i="31"/>
  <c r="UYB12" i="31"/>
  <c r="UYX12" i="31"/>
  <c r="UZH12" i="31"/>
  <c r="VBO12" i="31"/>
  <c r="VBT12" i="31"/>
  <c r="VCU12" i="31"/>
  <c r="VFG12" i="31"/>
  <c r="VFL12" i="31"/>
  <c r="VGM12" i="31"/>
  <c r="VIN12" i="31"/>
  <c r="VIT12" i="31"/>
  <c r="VJT12" i="31"/>
  <c r="VMF12" i="31"/>
  <c r="VML12" i="31"/>
  <c r="VNR12" i="31"/>
  <c r="VPX12" i="31"/>
  <c r="VQD12" i="31"/>
  <c r="VQT12" i="31"/>
  <c r="VRD12" i="31"/>
  <c r="VTP12" i="31"/>
  <c r="VUF12" i="31"/>
  <c r="VWR12" i="31"/>
  <c r="VWX12" i="31"/>
  <c r="VYI12" i="31"/>
  <c r="WAU12" i="31"/>
  <c r="WBP12" i="31"/>
  <c r="WCF12" i="31"/>
  <c r="WEX12" i="31"/>
  <c r="WFC12" i="31"/>
  <c r="WFN12" i="31"/>
  <c r="WFX12" i="31"/>
  <c r="WIE12" i="31"/>
  <c r="WIU12" i="31"/>
  <c r="WJF12" i="31"/>
  <c r="WLR12" i="31"/>
  <c r="WLW12" i="31"/>
  <c r="WNC12" i="31"/>
  <c r="WPO12" i="31"/>
  <c r="WQE12" i="31"/>
  <c r="WQP12" i="31"/>
  <c r="WTB12" i="31"/>
  <c r="WTG12" i="31"/>
  <c r="WTR12" i="31"/>
  <c r="WWI12" i="31"/>
  <c r="WWN12" i="31"/>
  <c r="WWY12" i="31"/>
  <c r="WZV12" i="31"/>
  <c r="XAF12" i="31"/>
  <c r="XBG12" i="31"/>
  <c r="XDC12" i="31"/>
  <c r="H9" i="30"/>
  <c r="I39" i="30"/>
  <c r="J38" i="30"/>
  <c r="J37" i="30"/>
  <c r="J36" i="30"/>
  <c r="R11" i="4"/>
  <c r="AA10" i="5"/>
  <c r="AA11" i="5" s="1"/>
  <c r="AD38" i="5"/>
  <c r="AA27" i="5"/>
  <c r="B28" i="29"/>
  <c r="B62" i="29" s="1"/>
  <c r="C28" i="29"/>
  <c r="C62" i="29" s="1"/>
  <c r="AG43" i="5"/>
  <c r="R27" i="4"/>
  <c r="L42" i="29"/>
  <c r="L63" i="29" s="1"/>
  <c r="N31" i="29"/>
  <c r="AC114" i="2"/>
  <c r="AC141" i="2" s="1"/>
  <c r="AC150" i="11"/>
  <c r="M56" i="29"/>
  <c r="M64" i="29" s="1"/>
  <c r="R55" i="7"/>
  <c r="AD54" i="40" s="1"/>
  <c r="I188" i="12"/>
  <c r="AK149" i="2"/>
  <c r="H59" i="29"/>
  <c r="GOY12" i="31"/>
  <c r="GSF12" i="31"/>
  <c r="GVS12" i="31"/>
  <c r="GYZ12" i="31"/>
  <c r="HCH12" i="31"/>
  <c r="HFO12" i="31"/>
  <c r="J188" i="12"/>
  <c r="E15" i="17" s="1"/>
  <c r="O188" i="12"/>
  <c r="E16" i="19" s="1"/>
  <c r="G36" i="29"/>
  <c r="G42" i="29" s="1"/>
  <c r="G63" i="29" s="1"/>
  <c r="K45" i="29"/>
  <c r="AG143" i="11"/>
  <c r="K188" i="12"/>
  <c r="E14" i="19" s="1"/>
  <c r="P188" i="12"/>
  <c r="E18" i="17" s="1"/>
  <c r="GQP12" i="31"/>
  <c r="GXJ12" i="31"/>
  <c r="HAQ12" i="31"/>
  <c r="HDX12" i="31"/>
  <c r="AL143" i="11"/>
  <c r="H188" i="12"/>
  <c r="E13" i="19" s="1"/>
  <c r="L188" i="12"/>
  <c r="E16" i="17" s="1"/>
  <c r="D110" i="3"/>
  <c r="D111" i="3"/>
  <c r="GPT12" i="31"/>
  <c r="GTG12" i="31"/>
  <c r="GUX12" i="31"/>
  <c r="GYE12" i="31"/>
  <c r="HBL12" i="31"/>
  <c r="HET12" i="31"/>
  <c r="MCT12" i="31"/>
  <c r="MEJ12" i="31"/>
  <c r="MGA12" i="31"/>
  <c r="MGL12" i="31"/>
  <c r="MHR12" i="31"/>
  <c r="MFF12" i="31"/>
  <c r="MGV12" i="31"/>
  <c r="MIM12" i="31"/>
  <c r="RPC12" i="31"/>
  <c r="RRJ12" i="31"/>
  <c r="RNW12" i="31"/>
  <c r="XDH12" i="31"/>
  <c r="XDN12" i="31"/>
  <c r="XCM12" i="31"/>
  <c r="XED12" i="31"/>
  <c r="XEI12" i="31"/>
  <c r="P182" i="1"/>
  <c r="AB185" i="2" s="1"/>
  <c r="D186" i="12"/>
  <c r="AD170" i="2"/>
  <c r="I44" i="18"/>
  <c r="J35" i="30"/>
  <c r="E39" i="30"/>
  <c r="S173" i="10"/>
  <c r="AD174" i="11" s="1"/>
  <c r="S164" i="10"/>
  <c r="AD165" i="11" s="1"/>
  <c r="S132" i="10"/>
  <c r="AD133" i="11" s="1"/>
  <c r="AC185" i="11"/>
  <c r="AD185" i="11"/>
  <c r="R176" i="10"/>
  <c r="AC177" i="11" s="1"/>
  <c r="S176" i="10"/>
  <c r="AD177" i="11" s="1"/>
  <c r="R171" i="10"/>
  <c r="AC172" i="11" s="1"/>
  <c r="S171" i="10"/>
  <c r="AD172" i="11" s="1"/>
  <c r="R166" i="10"/>
  <c r="AC167" i="11" s="1"/>
  <c r="S166" i="10"/>
  <c r="AD167" i="11" s="1"/>
  <c r="R162" i="10"/>
  <c r="AC163" i="11" s="1"/>
  <c r="S162" i="10"/>
  <c r="AD163" i="11" s="1"/>
  <c r="R157" i="10"/>
  <c r="S157" i="10"/>
  <c r="T188" i="10"/>
  <c r="R138" i="10"/>
  <c r="AC139" i="11" s="1"/>
  <c r="S138" i="10"/>
  <c r="AD139" i="11" s="1"/>
  <c r="R134" i="10"/>
  <c r="AC135" i="11" s="1"/>
  <c r="S134" i="10"/>
  <c r="AD135" i="11" s="1"/>
  <c r="R130" i="10"/>
  <c r="AC131" i="11" s="1"/>
  <c r="S130" i="10"/>
  <c r="AD131" i="11" s="1"/>
  <c r="R124" i="10"/>
  <c r="AC125" i="11" s="1"/>
  <c r="S124" i="10"/>
  <c r="AD125" i="11" s="1"/>
  <c r="AE100" i="11"/>
  <c r="R99" i="10"/>
  <c r="AC100" i="11" s="1"/>
  <c r="S99" i="10"/>
  <c r="AD100" i="11" s="1"/>
  <c r="R87" i="10"/>
  <c r="AC88" i="11" s="1"/>
  <c r="S87" i="10"/>
  <c r="AD88" i="11" s="1"/>
  <c r="R63" i="10"/>
  <c r="AC64" i="11" s="1"/>
  <c r="S63" i="10"/>
  <c r="AD64" i="11" s="1"/>
  <c r="R52" i="10"/>
  <c r="AC53" i="11" s="1"/>
  <c r="S52" i="10"/>
  <c r="AD53" i="11" s="1"/>
  <c r="D190" i="10"/>
  <c r="E190" i="10"/>
  <c r="AD11" i="11"/>
  <c r="AD12" i="11" s="1"/>
  <c r="S11" i="10"/>
  <c r="R114" i="10"/>
  <c r="AC115" i="11" s="1"/>
  <c r="S114" i="10"/>
  <c r="AD115" i="11" s="1"/>
  <c r="R90" i="10"/>
  <c r="AC91" i="11" s="1"/>
  <c r="S90" i="10"/>
  <c r="AD91" i="11" s="1"/>
  <c r="R77" i="10"/>
  <c r="AC78" i="11" s="1"/>
  <c r="S77" i="10"/>
  <c r="AD78" i="11" s="1"/>
  <c r="R55" i="10"/>
  <c r="AC56" i="11" s="1"/>
  <c r="S55" i="10"/>
  <c r="AD56" i="11" s="1"/>
  <c r="AJ143" i="11"/>
  <c r="E188" i="12"/>
  <c r="C188" i="12"/>
  <c r="Q149" i="1"/>
  <c r="F190" i="10"/>
  <c r="AE183" i="11"/>
  <c r="R182" i="10"/>
  <c r="AC183" i="11" s="1"/>
  <c r="R37" i="10"/>
  <c r="S37" i="10"/>
  <c r="T39" i="10"/>
  <c r="R117" i="10"/>
  <c r="AC118" i="11" s="1"/>
  <c r="S117" i="10"/>
  <c r="AD118" i="11" s="1"/>
  <c r="R105" i="10"/>
  <c r="AC106" i="11" s="1"/>
  <c r="S105" i="10"/>
  <c r="AD106" i="11" s="1"/>
  <c r="R80" i="10"/>
  <c r="AC81" i="11" s="1"/>
  <c r="S80" i="10"/>
  <c r="AD81" i="11" s="1"/>
  <c r="R68" i="10"/>
  <c r="AC69" i="11" s="1"/>
  <c r="S68" i="10"/>
  <c r="AD69" i="11" s="1"/>
  <c r="R47" i="10"/>
  <c r="S47" i="10"/>
  <c r="AD48" i="11" s="1"/>
  <c r="D32" i="3"/>
  <c r="B188" i="12"/>
  <c r="L190" i="12" s="1"/>
  <c r="I71" i="18"/>
  <c r="B39" i="30"/>
  <c r="G39" i="30"/>
  <c r="R149" i="10"/>
  <c r="R108" i="10"/>
  <c r="AC109" i="11" s="1"/>
  <c r="S108" i="10"/>
  <c r="AD109" i="11" s="1"/>
  <c r="R96" i="10"/>
  <c r="AC97" i="11" s="1"/>
  <c r="S96" i="10"/>
  <c r="AD97" i="11" s="1"/>
  <c r="R71" i="10"/>
  <c r="AC72" i="11" s="1"/>
  <c r="S71" i="10"/>
  <c r="AD72" i="11" s="1"/>
  <c r="R60" i="10"/>
  <c r="AC61" i="11" s="1"/>
  <c r="S60" i="10"/>
  <c r="AD61" i="11" s="1"/>
  <c r="AC32" i="2"/>
  <c r="P29" i="1"/>
  <c r="AB29" i="2" s="1"/>
  <c r="T149" i="10"/>
  <c r="AD187" i="11"/>
  <c r="S181" i="10"/>
  <c r="S178" i="10"/>
  <c r="AD179" i="11" s="1"/>
  <c r="S172" i="10"/>
  <c r="AD173" i="11" s="1"/>
  <c r="AD168" i="11"/>
  <c r="S163" i="10"/>
  <c r="AD164" i="11" s="1"/>
  <c r="S158" i="10"/>
  <c r="AD159" i="11" s="1"/>
  <c r="S147" i="10"/>
  <c r="AD148" i="11" s="1"/>
  <c r="S38" i="10"/>
  <c r="AD39" i="11" s="1"/>
  <c r="R139" i="10"/>
  <c r="AC140" i="11" s="1"/>
  <c r="AE71" i="11"/>
  <c r="R70" i="10"/>
  <c r="AC71" i="11" s="1"/>
  <c r="I190" i="10"/>
  <c r="N188" i="12"/>
  <c r="E19" i="17" s="1"/>
  <c r="J190" i="10"/>
  <c r="P17" i="1"/>
  <c r="AB17" i="2" s="1"/>
  <c r="M188" i="12"/>
  <c r="E17" i="19" s="1"/>
  <c r="AE32" i="2"/>
  <c r="P23" i="1"/>
  <c r="AB23" i="2" s="1"/>
  <c r="AB149" i="2"/>
  <c r="Q14" i="7"/>
  <c r="AC13" i="40" s="1"/>
  <c r="R14" i="7"/>
  <c r="AD13" i="40" s="1"/>
  <c r="S151" i="11"/>
  <c r="W32" i="2"/>
  <c r="D11" i="6"/>
  <c r="I16" i="18"/>
  <c r="K16" i="18" s="1"/>
  <c r="AK38" i="11"/>
  <c r="AA40" i="11"/>
  <c r="AA191" i="11" s="1"/>
  <c r="F91" i="18"/>
  <c r="AK32" i="2"/>
  <c r="Q79" i="7"/>
  <c r="AC78" i="40" s="1"/>
  <c r="AH27" i="5"/>
  <c r="B24" i="17"/>
  <c r="Q188" i="12"/>
  <c r="E15" i="19" s="1"/>
  <c r="AJ150" i="11"/>
  <c r="V43" i="5" l="1"/>
  <c r="K28" i="29"/>
  <c r="K62" i="29" s="1"/>
  <c r="AD43" i="5"/>
  <c r="N23" i="29"/>
  <c r="F213" i="3"/>
  <c r="AB166" i="2"/>
  <c r="D4" i="36"/>
  <c r="AJ43" i="5"/>
  <c r="AD28" i="5"/>
  <c r="V28" i="5"/>
  <c r="G31" i="15"/>
  <c r="Q21" i="28"/>
  <c r="Q12" i="14"/>
  <c r="AG151" i="11"/>
  <c r="AE189" i="11"/>
  <c r="AE48" i="40"/>
  <c r="B12" i="19"/>
  <c r="N10" i="29"/>
  <c r="AE43" i="5"/>
  <c r="AE45" i="5" s="1"/>
  <c r="R44" i="5"/>
  <c r="F66" i="18"/>
  <c r="K66" i="18"/>
  <c r="I66" i="18"/>
  <c r="Q8" i="28"/>
  <c r="F8" i="34"/>
  <c r="W191" i="11"/>
  <c r="T192" i="11"/>
  <c r="T214" i="2"/>
  <c r="P141" i="1"/>
  <c r="P110" i="1"/>
  <c r="AD79" i="40"/>
  <c r="AC63" i="40"/>
  <c r="AE58" i="40"/>
  <c r="AC31" i="40"/>
  <c r="G12" i="27"/>
  <c r="R191" i="11"/>
  <c r="C10" i="17"/>
  <c r="C7" i="17"/>
  <c r="AC73" i="40"/>
  <c r="AD73" i="40"/>
  <c r="AD63" i="40"/>
  <c r="AC58" i="40"/>
  <c r="AD58" i="40"/>
  <c r="AC48" i="40"/>
  <c r="AD48" i="40"/>
  <c r="AC40" i="40"/>
  <c r="AE40" i="40"/>
  <c r="AD40" i="40"/>
  <c r="AD31" i="40"/>
  <c r="AE19" i="40"/>
  <c r="AD19" i="40"/>
  <c r="AC19" i="40"/>
  <c r="AI43" i="5"/>
  <c r="C25" i="17" s="1"/>
  <c r="C118" i="18"/>
  <c r="AB96" i="2"/>
  <c r="AB110" i="2" s="1"/>
  <c r="S42" i="4"/>
  <c r="AL32" i="2"/>
  <c r="AD52" i="2"/>
  <c r="J213" i="3"/>
  <c r="S210" i="3"/>
  <c r="D210" i="3"/>
  <c r="M191" i="10"/>
  <c r="N12" i="29"/>
  <c r="K18" i="29"/>
  <c r="K61" i="29" s="1"/>
  <c r="Q8" i="34"/>
  <c r="N15" i="29"/>
  <c r="E14" i="17"/>
  <c r="F14" i="17" s="1"/>
  <c r="G120" i="18" s="1"/>
  <c r="H190" i="12"/>
  <c r="N52" i="29"/>
  <c r="M21" i="38"/>
  <c r="H45" i="6"/>
  <c r="N22" i="29"/>
  <c r="W46" i="5"/>
  <c r="B6" i="36"/>
  <c r="D5" i="36"/>
  <c r="R32" i="4"/>
  <c r="R42" i="4"/>
  <c r="AA42" i="5"/>
  <c r="C9" i="14"/>
  <c r="C7" i="32" s="1"/>
  <c r="C6" i="36"/>
  <c r="AA35" i="5"/>
  <c r="AA37" i="5" s="1"/>
  <c r="R37" i="4"/>
  <c r="C8" i="35"/>
  <c r="N37" i="29"/>
  <c r="N11" i="29"/>
  <c r="M15" i="38"/>
  <c r="AB31" i="5"/>
  <c r="AB32" i="5" s="1"/>
  <c r="AB43" i="5" s="1"/>
  <c r="S32" i="4"/>
  <c r="AB52" i="2"/>
  <c r="J45" i="6"/>
  <c r="D211" i="3"/>
  <c r="P8" i="34"/>
  <c r="Q22" i="28"/>
  <c r="N49" i="29"/>
  <c r="N54" i="29"/>
  <c r="N51" i="29"/>
  <c r="AJ144" i="11"/>
  <c r="AJ190" i="11"/>
  <c r="AJ191" i="11"/>
  <c r="AK40" i="11"/>
  <c r="AJ41" i="11" s="1"/>
  <c r="B76" i="18"/>
  <c r="B117" i="18" s="1"/>
  <c r="B118" i="18" s="1"/>
  <c r="AF191" i="11"/>
  <c r="AL191" i="11"/>
  <c r="AG28" i="11"/>
  <c r="F117" i="18"/>
  <c r="AG191" i="11"/>
  <c r="B56" i="29"/>
  <c r="B64" i="29" s="1"/>
  <c r="B73" i="29" s="1"/>
  <c r="AE150" i="11"/>
  <c r="R26" i="10"/>
  <c r="R11" i="10"/>
  <c r="H44" i="6"/>
  <c r="F13" i="19"/>
  <c r="R80" i="7"/>
  <c r="E5" i="30"/>
  <c r="B22" i="17"/>
  <c r="R74" i="7"/>
  <c r="Q74" i="7"/>
  <c r="D28" i="6"/>
  <c r="E28" i="6" s="1"/>
  <c r="C22" i="19"/>
  <c r="F4" i="35" s="1"/>
  <c r="E8" i="27"/>
  <c r="AL52" i="2"/>
  <c r="AK213" i="2"/>
  <c r="N34" i="29"/>
  <c r="K213" i="2"/>
  <c r="N26" i="29"/>
  <c r="AC82" i="2"/>
  <c r="AC213" i="2" s="1"/>
  <c r="AD166" i="2"/>
  <c r="W213" i="2"/>
  <c r="AF111" i="2"/>
  <c r="AB211" i="2"/>
  <c r="AB81" i="2"/>
  <c r="AB82" i="2" s="1"/>
  <c r="T215" i="2"/>
  <c r="AD211" i="2"/>
  <c r="F17" i="19"/>
  <c r="D22" i="17"/>
  <c r="D7" i="27" s="1"/>
  <c r="V214" i="2"/>
  <c r="M10" i="14" s="1"/>
  <c r="M8" i="32" s="1"/>
  <c r="AC27" i="11"/>
  <c r="I117" i="18"/>
  <c r="J214" i="3"/>
  <c r="F8" i="35"/>
  <c r="Q14" i="28"/>
  <c r="R12" i="14"/>
  <c r="L8" i="34"/>
  <c r="D8" i="35"/>
  <c r="G56" i="29"/>
  <c r="G64" i="29" s="1"/>
  <c r="G65" i="29" s="1"/>
  <c r="J28" i="29"/>
  <c r="J62" i="29" s="1"/>
  <c r="M28" i="29"/>
  <c r="M62" i="29" s="1"/>
  <c r="M65" i="29" s="1"/>
  <c r="N24" i="29"/>
  <c r="I65" i="29"/>
  <c r="F42" i="18"/>
  <c r="D13" i="17"/>
  <c r="L27" i="29"/>
  <c r="L28" i="29" s="1"/>
  <c r="L62" i="29" s="1"/>
  <c r="C11" i="19"/>
  <c r="G9" i="14"/>
  <c r="G7" i="32" s="1"/>
  <c r="I44" i="6"/>
  <c r="C13" i="17"/>
  <c r="K35" i="18"/>
  <c r="K42" i="18" s="1"/>
  <c r="I42" i="18"/>
  <c r="F49" i="18"/>
  <c r="B8" i="35"/>
  <c r="Q7" i="28"/>
  <c r="E42" i="29"/>
  <c r="E63" i="29" s="1"/>
  <c r="E65" i="29" s="1"/>
  <c r="F56" i="29"/>
  <c r="F64" i="29" s="1"/>
  <c r="D42" i="29"/>
  <c r="D63" i="29" s="1"/>
  <c r="D65" i="29" s="1"/>
  <c r="D12" i="19"/>
  <c r="N41" i="29"/>
  <c r="N38" i="29"/>
  <c r="N39" i="29"/>
  <c r="F16" i="17"/>
  <c r="F42" i="29"/>
  <c r="F63" i="29" s="1"/>
  <c r="F18" i="17"/>
  <c r="F16" i="19"/>
  <c r="F14" i="19"/>
  <c r="H211" i="3"/>
  <c r="J118" i="18"/>
  <c r="N212" i="3"/>
  <c r="J42" i="29"/>
  <c r="J63" i="29" s="1"/>
  <c r="F5" i="35"/>
  <c r="N35" i="29"/>
  <c r="K42" i="29"/>
  <c r="K63" i="29" s="1"/>
  <c r="AI213" i="2"/>
  <c r="AJ213" i="2"/>
  <c r="D25" i="17" s="1"/>
  <c r="N36" i="29"/>
  <c r="G10" i="14"/>
  <c r="G8" i="32" s="1"/>
  <c r="D11" i="19"/>
  <c r="H10" i="14"/>
  <c r="H8" i="32" s="1"/>
  <c r="E7" i="30"/>
  <c r="AF213" i="2"/>
  <c r="C7" i="27"/>
  <c r="C7" i="30"/>
  <c r="D19" i="19"/>
  <c r="D20" i="19"/>
  <c r="P52" i="1"/>
  <c r="D10" i="17"/>
  <c r="F12" i="17"/>
  <c r="D7" i="17"/>
  <c r="AD82" i="2"/>
  <c r="C211" i="1"/>
  <c r="AD110" i="2"/>
  <c r="P71" i="1"/>
  <c r="B72" i="29"/>
  <c r="P32" i="1"/>
  <c r="AD149" i="2"/>
  <c r="F11" i="17"/>
  <c r="AD178" i="2"/>
  <c r="Q210" i="1"/>
  <c r="F9" i="19"/>
  <c r="F8" i="19"/>
  <c r="P175" i="1"/>
  <c r="AB169" i="2"/>
  <c r="AB178" i="2" s="1"/>
  <c r="D7" i="19"/>
  <c r="B10" i="14"/>
  <c r="D10" i="19"/>
  <c r="AD114" i="2"/>
  <c r="AD141" i="2" s="1"/>
  <c r="R210" i="1"/>
  <c r="P82" i="1"/>
  <c r="AD32" i="2"/>
  <c r="H118" i="18"/>
  <c r="AG41" i="11"/>
  <c r="AJ151" i="11"/>
  <c r="AG144" i="11"/>
  <c r="K56" i="29"/>
  <c r="K64" i="29" s="1"/>
  <c r="J56" i="29"/>
  <c r="J64" i="29" s="1"/>
  <c r="AJ28" i="11"/>
  <c r="N55" i="29"/>
  <c r="F24" i="17"/>
  <c r="AE27" i="11"/>
  <c r="AD150" i="11"/>
  <c r="AD153" i="11"/>
  <c r="AD154" i="11" s="1"/>
  <c r="S153" i="10"/>
  <c r="AE143" i="11"/>
  <c r="AD143" i="11"/>
  <c r="AD27" i="11"/>
  <c r="I191" i="10"/>
  <c r="T190" i="10"/>
  <c r="F8" i="17"/>
  <c r="S34" i="10"/>
  <c r="R35" i="10" s="1"/>
  <c r="AD30" i="11"/>
  <c r="AD35" i="11" s="1"/>
  <c r="F9" i="17"/>
  <c r="S26" i="10"/>
  <c r="F15" i="19"/>
  <c r="F20" i="17"/>
  <c r="J120" i="18" s="1"/>
  <c r="B13" i="17"/>
  <c r="H6" i="32"/>
  <c r="G118" i="18"/>
  <c r="B21" i="17"/>
  <c r="J18" i="29"/>
  <c r="J61" i="29" s="1"/>
  <c r="B25" i="17"/>
  <c r="C5" i="27"/>
  <c r="D118" i="18"/>
  <c r="E118" i="18"/>
  <c r="B20" i="19"/>
  <c r="B19" i="19"/>
  <c r="B10" i="19"/>
  <c r="C82" i="7"/>
  <c r="R32" i="7"/>
  <c r="Q41" i="7"/>
  <c r="B70" i="29"/>
  <c r="C65" i="29"/>
  <c r="S81" i="7"/>
  <c r="S82" i="7" s="1"/>
  <c r="B8" i="14"/>
  <c r="B6" i="32" s="1"/>
  <c r="B7" i="19"/>
  <c r="R49" i="7"/>
  <c r="R64" i="7"/>
  <c r="B7" i="17"/>
  <c r="B10" i="17"/>
  <c r="C8" i="14"/>
  <c r="Q49" i="7"/>
  <c r="Q64" i="7"/>
  <c r="Q59" i="7"/>
  <c r="Q32" i="7"/>
  <c r="F17" i="17"/>
  <c r="F15" i="17"/>
  <c r="H120" i="18" s="1"/>
  <c r="F19" i="17"/>
  <c r="F44" i="6"/>
  <c r="H9" i="14"/>
  <c r="H7" i="32" s="1"/>
  <c r="C8" i="30"/>
  <c r="N25" i="29"/>
  <c r="U44" i="5"/>
  <c r="C22" i="17"/>
  <c r="C19" i="19"/>
  <c r="C20" i="19"/>
  <c r="AC43" i="5"/>
  <c r="B29" i="29"/>
  <c r="C7" i="19"/>
  <c r="B9" i="14"/>
  <c r="C10" i="19"/>
  <c r="Q80" i="7"/>
  <c r="Q20" i="7"/>
  <c r="B11" i="19"/>
  <c r="E6" i="27"/>
  <c r="E6" i="30"/>
  <c r="K71" i="18"/>
  <c r="S39" i="10"/>
  <c r="AD38" i="11"/>
  <c r="AD40" i="11" s="1"/>
  <c r="E18" i="19"/>
  <c r="F18" i="19" s="1"/>
  <c r="F189" i="12"/>
  <c r="E19" i="19"/>
  <c r="E20" i="19"/>
  <c r="E7" i="17"/>
  <c r="E10" i="17"/>
  <c r="C11" i="14"/>
  <c r="R188" i="10"/>
  <c r="AC158" i="11"/>
  <c r="AC189" i="11" s="1"/>
  <c r="L59" i="29"/>
  <c r="H65" i="29"/>
  <c r="AG190" i="11"/>
  <c r="B71" i="29"/>
  <c r="AE213" i="2"/>
  <c r="AF33" i="2"/>
  <c r="AB32" i="2"/>
  <c r="R39" i="10"/>
  <c r="AC38" i="11"/>
  <c r="AC40" i="11" s="1"/>
  <c r="E191" i="10"/>
  <c r="E10" i="19"/>
  <c r="E7" i="19"/>
  <c r="B11" i="14"/>
  <c r="P208" i="1"/>
  <c r="S149" i="10"/>
  <c r="E12" i="19"/>
  <c r="F6" i="35"/>
  <c r="B22" i="19"/>
  <c r="C6" i="27"/>
  <c r="C6" i="30"/>
  <c r="F21" i="19"/>
  <c r="G11" i="14"/>
  <c r="F190" i="12"/>
  <c r="E11" i="19"/>
  <c r="G7" i="31" s="1"/>
  <c r="C189" i="12"/>
  <c r="AC48" i="11"/>
  <c r="AC143" i="11" s="1"/>
  <c r="E13" i="17"/>
  <c r="H11" i="14"/>
  <c r="L191" i="12"/>
  <c r="R59" i="7"/>
  <c r="N45" i="29"/>
  <c r="F23" i="17"/>
  <c r="E120" i="18" s="1"/>
  <c r="AI28" i="5"/>
  <c r="AH43" i="5"/>
  <c r="R20" i="7"/>
  <c r="V192" i="11"/>
  <c r="E22" i="17"/>
  <c r="J39" i="30"/>
  <c r="S188" i="10"/>
  <c r="AD158" i="11"/>
  <c r="AD189" i="11" s="1"/>
  <c r="I49" i="18"/>
  <c r="K44" i="18"/>
  <c r="K49" i="18" s="1"/>
  <c r="D43" i="6"/>
  <c r="D45" i="6" s="1"/>
  <c r="F212" i="3" l="1"/>
  <c r="D6" i="36"/>
  <c r="Q31" i="28"/>
  <c r="T218" i="2"/>
  <c r="AE80" i="40"/>
  <c r="AE81" i="40" s="1"/>
  <c r="N61" i="29"/>
  <c r="AI44" i="5"/>
  <c r="AA43" i="5"/>
  <c r="AC44" i="5" s="1"/>
  <c r="AD80" i="40"/>
  <c r="B4" i="35"/>
  <c r="S43" i="4"/>
  <c r="B65" i="29"/>
  <c r="E66" i="29" s="1"/>
  <c r="N18" i="29"/>
  <c r="E8" i="35"/>
  <c r="E10" i="27"/>
  <c r="R43" i="4"/>
  <c r="D5" i="30"/>
  <c r="G22" i="17"/>
  <c r="AK191" i="11"/>
  <c r="E25" i="17" s="1"/>
  <c r="F25" i="17" s="1"/>
  <c r="R40" i="10"/>
  <c r="R27" i="10"/>
  <c r="AD191" i="11"/>
  <c r="D5" i="27"/>
  <c r="AJ214" i="2"/>
  <c r="D7" i="30"/>
  <c r="D21" i="17"/>
  <c r="N62" i="29"/>
  <c r="I22" i="17"/>
  <c r="AE191" i="11"/>
  <c r="F12" i="19"/>
  <c r="F65" i="29"/>
  <c r="I66" i="29" s="1"/>
  <c r="N27" i="29"/>
  <c r="N28" i="29" s="1"/>
  <c r="P217" i="3"/>
  <c r="N42" i="29"/>
  <c r="C72" i="29"/>
  <c r="C74" i="29" s="1"/>
  <c r="J215" i="3"/>
  <c r="K10" i="14"/>
  <c r="K8" i="32" s="1"/>
  <c r="N63" i="29"/>
  <c r="D5" i="35"/>
  <c r="E9" i="30"/>
  <c r="C10" i="27"/>
  <c r="L10" i="14"/>
  <c r="U216" i="2"/>
  <c r="B7" i="30"/>
  <c r="B7" i="27"/>
  <c r="J7" i="27" s="1"/>
  <c r="AD213" i="2"/>
  <c r="F10" i="14"/>
  <c r="F8" i="32" s="1"/>
  <c r="B8" i="32"/>
  <c r="B5" i="35"/>
  <c r="P210" i="1"/>
  <c r="AB114" i="2"/>
  <c r="AB141" i="2" s="1"/>
  <c r="L192" i="12"/>
  <c r="I120" i="18"/>
  <c r="K120" i="18" s="1"/>
  <c r="AH193" i="11"/>
  <c r="K57" i="29"/>
  <c r="N56" i="29"/>
  <c r="C120" i="18"/>
  <c r="B74" i="29"/>
  <c r="R190" i="10"/>
  <c r="S190" i="10"/>
  <c r="M8" i="14"/>
  <c r="M6" i="32" s="1"/>
  <c r="J65" i="29"/>
  <c r="B5" i="30"/>
  <c r="B5" i="27"/>
  <c r="F10" i="17"/>
  <c r="C6" i="32"/>
  <c r="F8" i="14"/>
  <c r="F6" i="32" s="1"/>
  <c r="B3" i="35"/>
  <c r="K9" i="14"/>
  <c r="K7" i="32" s="1"/>
  <c r="D4" i="35"/>
  <c r="C9" i="30"/>
  <c r="D8" i="30"/>
  <c r="D8" i="27"/>
  <c r="H22" i="17"/>
  <c r="C21" i="17"/>
  <c r="M9" i="14"/>
  <c r="M7" i="32" s="1"/>
  <c r="B8" i="30"/>
  <c r="B8" i="27"/>
  <c r="W45" i="5"/>
  <c r="L9" i="14"/>
  <c r="B7" i="32"/>
  <c r="F9" i="14"/>
  <c r="F7" i="32" s="1"/>
  <c r="F10" i="19"/>
  <c r="H7" i="31"/>
  <c r="K7" i="31" s="1"/>
  <c r="F13" i="17"/>
  <c r="B7" i="31"/>
  <c r="F7" i="19"/>
  <c r="AC191" i="11"/>
  <c r="C7" i="31"/>
  <c r="F7" i="17"/>
  <c r="F191" i="12"/>
  <c r="Q81" i="7"/>
  <c r="B6" i="27"/>
  <c r="B6" i="30"/>
  <c r="F20" i="19"/>
  <c r="C28" i="20" s="1"/>
  <c r="F11" i="19"/>
  <c r="D6" i="30"/>
  <c r="J22" i="17"/>
  <c r="D6" i="27"/>
  <c r="F22" i="17"/>
  <c r="R81" i="7"/>
  <c r="F22" i="19"/>
  <c r="F3" i="35"/>
  <c r="F7" i="35" s="1"/>
  <c r="F9" i="35" s="1"/>
  <c r="C9" i="32"/>
  <c r="C12" i="14"/>
  <c r="L7" i="31"/>
  <c r="F19" i="19"/>
  <c r="C28" i="21" s="1"/>
  <c r="I118" i="18"/>
  <c r="L117" i="18"/>
  <c r="K117" i="18"/>
  <c r="K118" i="18" s="1"/>
  <c r="G6" i="32"/>
  <c r="G12" i="14"/>
  <c r="K8" i="14"/>
  <c r="D3" i="35"/>
  <c r="N64" i="29"/>
  <c r="K65" i="29"/>
  <c r="E21" i="17"/>
  <c r="M11" i="14"/>
  <c r="H12" i="14"/>
  <c r="H9" i="32"/>
  <c r="H10" i="32" s="1"/>
  <c r="D6" i="35"/>
  <c r="G9" i="32"/>
  <c r="K11" i="14"/>
  <c r="K9" i="32" s="1"/>
  <c r="F11" i="14"/>
  <c r="B6" i="35"/>
  <c r="B12" i="14"/>
  <c r="B9" i="32"/>
  <c r="L65" i="29"/>
  <c r="N59" i="29"/>
  <c r="U193" i="11"/>
  <c r="L11" i="14"/>
  <c r="R191" i="10" l="1"/>
  <c r="B120" i="18"/>
  <c r="B122" i="18" s="1"/>
  <c r="V43" i="4"/>
  <c r="AD83" i="40"/>
  <c r="F21" i="17"/>
  <c r="E28" i="21" s="1"/>
  <c r="F28" i="21" s="1"/>
  <c r="T191" i="10"/>
  <c r="AJ192" i="11"/>
  <c r="J8" i="27"/>
  <c r="J5" i="30"/>
  <c r="D10" i="27"/>
  <c r="E12" i="27" s="1"/>
  <c r="J5" i="27"/>
  <c r="S83" i="7"/>
  <c r="J8" i="30"/>
  <c r="D9" i="30"/>
  <c r="J7" i="30"/>
  <c r="F15" i="14"/>
  <c r="L8" i="32"/>
  <c r="C5" i="35"/>
  <c r="E5" i="35" s="1"/>
  <c r="P10" i="14"/>
  <c r="P8" i="32" s="1"/>
  <c r="AB213" i="2"/>
  <c r="AC214" i="2" s="1"/>
  <c r="B10" i="32"/>
  <c r="AE193" i="11"/>
  <c r="N65" i="29"/>
  <c r="C3" i="35"/>
  <c r="E3" i="35" s="1"/>
  <c r="P8" i="14"/>
  <c r="P6" i="32" s="1"/>
  <c r="L6" i="32"/>
  <c r="C10" i="32"/>
  <c r="B7" i="35"/>
  <c r="B9" i="35" s="1"/>
  <c r="L7" i="32"/>
  <c r="P9" i="14"/>
  <c r="P7" i="32" s="1"/>
  <c r="C4" i="35"/>
  <c r="E4" i="35" s="1"/>
  <c r="M19" i="38"/>
  <c r="D8" i="34"/>
  <c r="Q5" i="28"/>
  <c r="D7" i="35"/>
  <c r="D9" i="35" s="1"/>
  <c r="D28" i="20"/>
  <c r="F7" i="31"/>
  <c r="M9" i="32"/>
  <c r="M10" i="32" s="1"/>
  <c r="M12" i="14"/>
  <c r="K12" i="14"/>
  <c r="K6" i="32"/>
  <c r="M20" i="38"/>
  <c r="Q6" i="28"/>
  <c r="E8" i="34"/>
  <c r="Q30" i="28"/>
  <c r="Q34" i="28" s="1"/>
  <c r="Q26" i="28"/>
  <c r="H22" i="34" s="1"/>
  <c r="B9" i="30"/>
  <c r="J6" i="30"/>
  <c r="L9" i="32"/>
  <c r="C6" i="35"/>
  <c r="P11" i="14"/>
  <c r="L12" i="14"/>
  <c r="I8" i="34"/>
  <c r="M7" i="38"/>
  <c r="K15" i="14"/>
  <c r="Q12" i="28"/>
  <c r="J6" i="27"/>
  <c r="B10" i="27"/>
  <c r="C12" i="27" s="1"/>
  <c r="F9" i="32"/>
  <c r="F12" i="14"/>
  <c r="M7" i="31"/>
  <c r="P7" i="31" s="1"/>
  <c r="J8" i="34"/>
  <c r="Q13" i="28"/>
  <c r="M8" i="38"/>
  <c r="M66" i="29"/>
  <c r="G10" i="32"/>
  <c r="K10" i="32" s="1"/>
  <c r="D28" i="21"/>
  <c r="E28" i="20"/>
  <c r="F28" i="20" s="1"/>
  <c r="D120" i="18"/>
  <c r="F120" i="18" s="1"/>
  <c r="Q82" i="7"/>
  <c r="J10" i="27" l="1"/>
  <c r="J9" i="30"/>
  <c r="M11" i="38"/>
  <c r="M23" i="38"/>
  <c r="L10" i="32"/>
  <c r="P10" i="32" s="1"/>
  <c r="F10" i="32"/>
  <c r="P9" i="32"/>
  <c r="P12" i="14"/>
  <c r="O8" i="34"/>
  <c r="Q20" i="28"/>
  <c r="M14" i="38"/>
  <c r="K28" i="20"/>
  <c r="L28" i="20" s="1"/>
  <c r="E6" i="35"/>
  <c r="C7" i="35"/>
  <c r="Q9" i="28"/>
  <c r="K28" i="21"/>
  <c r="L28" i="21" s="1"/>
  <c r="M8" i="34"/>
  <c r="H8" i="34"/>
  <c r="E68" i="29"/>
  <c r="D22" i="34"/>
  <c r="Q16" i="28"/>
  <c r="N8" i="34"/>
  <c r="P15" i="14"/>
  <c r="Q19" i="28"/>
  <c r="M13" i="38"/>
  <c r="I68" i="29"/>
  <c r="F22" i="34"/>
  <c r="M17" i="38" l="1"/>
  <c r="R8" i="34"/>
  <c r="Q23" i="28"/>
  <c r="E7" i="35"/>
  <c r="C9" i="35"/>
  <c r="E9" i="35" s="1"/>
  <c r="K9" i="30"/>
  <c r="M68" i="29"/>
  <c r="E22" i="34"/>
  <c r="F118" i="18"/>
  <c r="D188"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sonyamuhl</author>
  </authors>
  <commentList>
    <comment ref="Z8" authorId="0" shapeId="0" xr:uid="{00000000-0006-0000-0100-000001000000}">
      <text>
        <r>
          <rPr>
            <sz val="8"/>
            <color indexed="81"/>
            <rFont val="Calibri"/>
            <family val="2"/>
          </rPr>
          <t xml:space="preserve">This number must be equal to the number of students in the last year of primary school
</t>
        </r>
      </text>
    </comment>
    <comment ref="AA8" authorId="0" shapeId="0" xr:uid="{00000000-0006-0000-0100-000002000000}">
      <text>
        <r>
          <rPr>
            <sz val="8"/>
            <color indexed="81"/>
            <rFont val="Calibri"/>
            <family val="2"/>
          </rPr>
          <t xml:space="preserve">This number must be equal to the number of students in the last year of secondary school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Sonya Muhl</author>
  </authors>
  <commentList>
    <comment ref="G17" authorId="0" shapeId="0" xr:uid="{00000000-0006-0000-1300-000001000000}">
      <text>
        <r>
          <rPr>
            <sz val="8"/>
            <color indexed="81"/>
            <rFont val="Calibri"/>
            <family val="2"/>
          </rPr>
          <t>Old incorrect stats  - most probably not supplied at the time
Estimated correct figures to bring in line with rest. Was in 600 and 700's</t>
        </r>
      </text>
    </comment>
    <comment ref="B21" authorId="0" shapeId="0" xr:uid="{00000000-0006-0000-1300-000002000000}">
      <text>
        <r>
          <rPr>
            <sz val="9"/>
            <color indexed="81"/>
            <rFont val="Tahoma"/>
            <family val="2"/>
          </rPr>
          <t>Remember to copy the last year's numbers and to paste it as text only so that they don't change when the new data is entered. Should only be this number which changes, waiting on Les Relihan. Remember that when Les's numbers are added to the SDA membership sheet to only special paste the values and then special paste formats. Then relink.</t>
        </r>
      </text>
    </comment>
    <comment ref="K21" authorId="0" shapeId="0" xr:uid="{00000000-0006-0000-1300-000003000000}">
      <text>
        <r>
          <rPr>
            <sz val="9"/>
            <color indexed="81"/>
            <rFont val="Tahoma"/>
            <family val="2"/>
          </rPr>
          <t>Remember to change this formula if it did not correct itself. Double click on it to see where it comes from</t>
        </r>
      </text>
    </comment>
    <comment ref="B28" authorId="0" shapeId="0" xr:uid="{00000000-0006-0000-1300-000004000000}">
      <text>
        <r>
          <rPr>
            <sz val="9"/>
            <color indexed="81"/>
            <rFont val="Tahoma"/>
            <family val="2"/>
          </rPr>
          <t>Remember to copy the last year's numbers and to paste it as text only so that they don't change when the new data is entered. Should only be this number which changes, waiting on Les Relihan. Remember that when Les's numbers are added to the SDA membership sheet to only special paste the values and then special paste formats. Then relink.</t>
        </r>
      </text>
    </comment>
    <comment ref="K28" authorId="0" shapeId="0" xr:uid="{00000000-0006-0000-1300-000005000000}">
      <text>
        <r>
          <rPr>
            <sz val="9"/>
            <color indexed="81"/>
            <rFont val="Tahoma"/>
            <family val="2"/>
          </rPr>
          <t>Remember to change this formula if it did not correct itself. Double click on it to see where it comes from</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Sonya Muhl</author>
  </authors>
  <commentList>
    <comment ref="B26" authorId="0" shapeId="0" xr:uid="{00000000-0006-0000-1400-000001000000}">
      <text>
        <r>
          <rPr>
            <sz val="9"/>
            <color indexed="81"/>
            <rFont val="Tahoma"/>
            <family val="2"/>
          </rPr>
          <t xml:space="preserve">Remember to make sure the link to Les Relihan Church Membership spreadsheet he usually supplies is still in tackt and make sure the other links for the year carry over correctly
</t>
        </r>
      </text>
    </comment>
    <comment ref="E26" authorId="0" shapeId="0" xr:uid="{00000000-0006-0000-1400-000002000000}">
      <text>
        <r>
          <rPr>
            <sz val="9"/>
            <color indexed="81"/>
            <rFont val="Tahoma"/>
            <family val="2"/>
          </rPr>
          <t>Before entering the new year, copy and paste only the values for the last year in the row because they are linked to the other sheets and as they change the previous year row will change as well and you don't want that.</t>
        </r>
      </text>
    </comment>
    <comment ref="K26" authorId="0" shapeId="0" xr:uid="{00000000-0006-0000-1400-000003000000}">
      <text>
        <r>
          <rPr>
            <sz val="9"/>
            <color indexed="81"/>
            <rFont val="Tahoma"/>
            <family val="2"/>
          </rPr>
          <t>Sonya Muhl:
Remember to change this formula if it did not correct itself. Double click on it to see where it comes from</t>
        </r>
      </text>
    </comment>
    <comment ref="B28" authorId="0" shapeId="0" xr:uid="{00000000-0006-0000-1400-000004000000}">
      <text>
        <r>
          <rPr>
            <sz val="9"/>
            <color indexed="81"/>
            <rFont val="Tahoma"/>
            <family val="2"/>
          </rPr>
          <t xml:space="preserve">Remember to make sure the link to Les Relihan Church Membership spreadsheet he usually supplies is still in tackt and make sure the other links for the year carry over correctly
</t>
        </r>
      </text>
    </comment>
    <comment ref="E28" authorId="0" shapeId="0" xr:uid="{00000000-0006-0000-1400-000005000000}">
      <text>
        <r>
          <rPr>
            <sz val="9"/>
            <color indexed="81"/>
            <rFont val="Tahoma"/>
            <family val="2"/>
          </rPr>
          <t>Before entering the new year, copy and paste only the values for the last year in the row because they are linked to the other sheets and as they change the previous year row will change as well and you don't want that.</t>
        </r>
      </text>
    </comment>
    <comment ref="K28" authorId="0" shapeId="0" xr:uid="{00000000-0006-0000-1400-000006000000}">
      <text>
        <r>
          <rPr>
            <sz val="9"/>
            <color indexed="81"/>
            <rFont val="Tahoma"/>
            <family val="2"/>
          </rPr>
          <t>Sonya Muhl:
Remember to change this formula if it did not correct itself. Double click on it to see where it comes from</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Jeanelle</author>
  </authors>
  <commentList>
    <comment ref="B110" authorId="0" shapeId="0" xr:uid="{00000000-0006-0000-1500-000001000000}">
      <text>
        <r>
          <rPr>
            <b/>
            <sz val="9"/>
            <color indexed="81"/>
            <rFont val="Calibri"/>
            <family val="2"/>
          </rPr>
          <t>Jeanelle:</t>
        </r>
        <r>
          <rPr>
            <sz val="9"/>
            <color indexed="81"/>
            <rFont val="Calibri"/>
            <family val="2"/>
          </rPr>
          <t xml:space="preserve">
2016: no updates given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Sonya Muhl</author>
  </authors>
  <commentList>
    <comment ref="F5" authorId="0" shapeId="0" xr:uid="{00000000-0006-0000-1700-000001000000}">
      <text>
        <r>
          <rPr>
            <sz val="9"/>
            <color indexed="81"/>
            <rFont val="Tahoma"/>
            <family val="2"/>
          </rPr>
          <t xml:space="preserve">This is FTE of Teaching + Non Teaching staff - Thus will differ from GC table 3 which is only Teaching staff
</t>
        </r>
      </text>
    </comment>
    <comment ref="B8" authorId="1" shapeId="0" xr:uid="{00000000-0006-0000-1700-000002000000}">
      <text>
        <r>
          <rPr>
            <sz val="8"/>
            <color indexed="81"/>
            <rFont val="Calibri"/>
            <family val="2"/>
            <scheme val="minor"/>
          </rPr>
          <t xml:space="preserve">Enter 0 in 2 columns as Mamarapha a is reported seperately from WA Conference
</t>
        </r>
      </text>
    </comment>
    <comment ref="C8" authorId="1" shapeId="0" xr:uid="{00000000-0006-0000-1700-000003000000}">
      <text>
        <r>
          <rPr>
            <sz val="8"/>
            <color indexed="81"/>
            <rFont val="Calibri"/>
            <family val="2"/>
            <scheme val="minor"/>
          </rPr>
          <t xml:space="preserve">Enter 0 in 2 columns as Mamarapha a is reported seperately from WA Conference
</t>
        </r>
      </text>
    </comment>
    <comment ref="E8" authorId="1" shapeId="0" xr:uid="{00000000-0006-0000-1700-000004000000}">
      <text>
        <r>
          <rPr>
            <sz val="8"/>
            <color indexed="81"/>
            <rFont val="Calibri"/>
            <family val="2"/>
            <scheme val="minor"/>
          </rPr>
          <t xml:space="preserve">Enter 0 in 2 columns as Mamarapha a is reported seperately from WA Conference
</t>
        </r>
      </text>
    </comment>
    <comment ref="F8" authorId="1" shapeId="0" xr:uid="{00000000-0006-0000-1700-000005000000}">
      <text>
        <r>
          <rPr>
            <sz val="8"/>
            <color indexed="81"/>
            <rFont val="Calibri"/>
            <family val="2"/>
            <scheme val="minor"/>
          </rPr>
          <t xml:space="preserve">Enter 0 in 2 columns as Mamarapha a is reported seperately from WA Conference
</t>
        </r>
      </text>
    </comment>
    <comment ref="G8" authorId="1" shapeId="0" xr:uid="{00000000-0006-0000-1700-000006000000}">
      <text>
        <r>
          <rPr>
            <sz val="8"/>
            <color indexed="81"/>
            <rFont val="Calibri"/>
            <family val="2"/>
            <scheme val="minor"/>
          </rPr>
          <t xml:space="preserve">Enter 0 in 2 columns as Mamarapha a is reported seperately from WA Conference in Column H 8
</t>
        </r>
      </text>
    </comment>
    <comment ref="J8" authorId="1" shapeId="0" xr:uid="{00000000-0006-0000-1700-000007000000}">
      <text>
        <r>
          <rPr>
            <sz val="8"/>
            <color indexed="81"/>
            <rFont val="Calibri"/>
            <family val="2"/>
            <scheme val="minor"/>
          </rPr>
          <t xml:space="preserve">Enter 0 in 2 columns as Mamarapha a is reported seperately from WA Conference
</t>
        </r>
      </text>
    </comment>
    <comment ref="K8" authorId="1" shapeId="0" xr:uid="{00000000-0006-0000-1700-000008000000}">
      <text>
        <r>
          <rPr>
            <sz val="8"/>
            <color indexed="81"/>
            <rFont val="Calibri"/>
            <family val="2"/>
            <scheme val="minor"/>
          </rPr>
          <t xml:space="preserve">Enter 0 in 2 columns as Mamarapha a is reported seperately from WA Conference
</t>
        </r>
      </text>
    </comment>
    <comment ref="H10" authorId="1" shapeId="0" xr:uid="{00000000-0006-0000-1700-000009000000}">
      <text>
        <r>
          <rPr>
            <b/>
            <sz val="9"/>
            <color indexed="81"/>
            <rFont val="Tahoma"/>
            <family val="2"/>
          </rPr>
          <t>Sonya Muhl:</t>
        </r>
        <r>
          <rPr>
            <sz val="9"/>
            <color indexed="81"/>
            <rFont val="Tahoma"/>
            <family val="2"/>
          </rPr>
          <t xml:space="preserve">
Avondale is an SPD institution and is noted under SPD at the bottom. This should always be 0
</t>
        </r>
      </text>
    </comment>
    <comment ref="I10" authorId="1" shapeId="0" xr:uid="{00000000-0006-0000-1700-00000A000000}">
      <text>
        <r>
          <rPr>
            <b/>
            <sz val="9"/>
            <color indexed="81"/>
            <rFont val="Tahoma"/>
            <family val="2"/>
          </rPr>
          <t>Sonya Muhl:</t>
        </r>
        <r>
          <rPr>
            <sz val="9"/>
            <color indexed="81"/>
            <rFont val="Tahoma"/>
            <family val="2"/>
          </rPr>
          <t xml:space="preserve">
Avondale is an SPD institution and is noted under SPD at the bottom. This should always be 0
</t>
        </r>
      </text>
    </comment>
    <comment ref="L10" authorId="1" shapeId="0" xr:uid="{00000000-0006-0000-1700-00000B000000}">
      <text>
        <r>
          <rPr>
            <b/>
            <sz val="9"/>
            <color indexed="81"/>
            <rFont val="Tahoma"/>
            <family val="2"/>
          </rPr>
          <t>Sonya Muhl:</t>
        </r>
        <r>
          <rPr>
            <sz val="9"/>
            <color indexed="81"/>
            <rFont val="Tahoma"/>
            <family val="2"/>
          </rPr>
          <t xml:space="preserve">
Avondale College noted under SPD - SPD Institution - This should always be 0
</t>
        </r>
      </text>
    </comment>
    <comment ref="M10" authorId="1" shapeId="0" xr:uid="{00000000-0006-0000-1700-00000C000000}">
      <text>
        <r>
          <rPr>
            <b/>
            <sz val="9"/>
            <color indexed="81"/>
            <rFont val="Tahoma"/>
            <family val="2"/>
          </rPr>
          <t>Sonya Muhl:</t>
        </r>
        <r>
          <rPr>
            <sz val="9"/>
            <color indexed="81"/>
            <rFont val="Tahoma"/>
            <family val="2"/>
          </rPr>
          <t xml:space="preserve">
Avondale College noted under SPD - SPD Institution - This should always be 0
</t>
        </r>
      </text>
    </comment>
    <comment ref="D17" authorId="1" shapeId="0" xr:uid="{00000000-0006-0000-1700-00000D000000}">
      <text>
        <r>
          <rPr>
            <b/>
            <sz val="8"/>
            <color indexed="81"/>
            <rFont val="Calibri"/>
            <family val="2"/>
            <scheme val="minor"/>
          </rPr>
          <t>Sonya Muhl:</t>
        </r>
        <r>
          <rPr>
            <sz val="8"/>
            <color indexed="81"/>
            <rFont val="Calibri"/>
            <family val="2"/>
            <scheme val="minor"/>
          </rPr>
          <t xml:space="preserve">
Mamarapha is noted by itself. This should always be 0</t>
        </r>
        <r>
          <rPr>
            <sz val="9"/>
            <color indexed="81"/>
            <rFont val="Tahoma"/>
            <family val="2"/>
          </rPr>
          <t xml:space="preserve">
</t>
        </r>
      </text>
    </comment>
    <comment ref="N18" authorId="1" shapeId="0" xr:uid="{00000000-0006-0000-1700-00000E000000}">
      <text>
        <r>
          <rPr>
            <sz val="9"/>
            <color indexed="81"/>
            <rFont val="Tahoma"/>
            <family val="2"/>
          </rPr>
          <t xml:space="preserve">Sonya Muhl:This Total should be the same as the bright yellow totals - all enrollments
</t>
        </r>
      </text>
    </comment>
    <comment ref="F19" authorId="1" shapeId="0" xr:uid="{00000000-0006-0000-1700-00000F000000}">
      <text>
        <r>
          <rPr>
            <b/>
            <sz val="8"/>
            <color indexed="81"/>
            <rFont val="Tahoma"/>
            <family val="2"/>
          </rPr>
          <t>Sonya Muhl:</t>
        </r>
        <r>
          <rPr>
            <sz val="8"/>
            <color indexed="81"/>
            <rFont val="Tahoma"/>
            <family val="2"/>
          </rPr>
          <t xml:space="preserve">
Cross Check - AUC data All Primary Students</t>
        </r>
      </text>
    </comment>
    <comment ref="G19" authorId="1" shapeId="0" xr:uid="{00000000-0006-0000-1700-000010000000}">
      <text>
        <r>
          <rPr>
            <b/>
            <sz val="9"/>
            <color indexed="81"/>
            <rFont val="Tahoma"/>
            <family val="2"/>
          </rPr>
          <t>Sonya Muhl:</t>
        </r>
        <r>
          <rPr>
            <sz val="9"/>
            <color indexed="81"/>
            <rFont val="Tahoma"/>
            <family val="2"/>
          </rPr>
          <t xml:space="preserve">
Cross Check - AUC Data - All Secondary Staff
</t>
        </r>
      </text>
    </comment>
    <comment ref="I19" authorId="1" shapeId="0" xr:uid="{00000000-0006-0000-1700-000011000000}">
      <text>
        <r>
          <rPr>
            <b/>
            <sz val="9"/>
            <color indexed="81"/>
            <rFont val="Tahoma"/>
            <family val="2"/>
          </rPr>
          <t>Sonya Muhl:</t>
        </r>
        <r>
          <rPr>
            <sz val="9"/>
            <color indexed="81"/>
            <rFont val="Tahoma"/>
            <family val="2"/>
          </rPr>
          <t xml:space="preserve">
Avondale is noted under SPD
</t>
        </r>
      </text>
    </comment>
    <comment ref="J19" authorId="1" shapeId="0" xr:uid="{00000000-0006-0000-1700-000012000000}">
      <text>
        <r>
          <rPr>
            <b/>
            <sz val="8"/>
            <color indexed="81"/>
            <rFont val="Tahoma"/>
            <family val="2"/>
          </rPr>
          <t>Sonya Muhl:</t>
        </r>
        <r>
          <rPr>
            <sz val="8"/>
            <color indexed="81"/>
            <rFont val="Tahoma"/>
            <family val="2"/>
          </rPr>
          <t xml:space="preserve">
Cross Check - AUC data
All School Enrollments
</t>
        </r>
      </text>
    </comment>
    <comment ref="M19" authorId="1" shapeId="0" xr:uid="{00000000-0006-0000-1700-000013000000}">
      <text>
        <r>
          <rPr>
            <b/>
            <sz val="9"/>
            <color indexed="81"/>
            <rFont val="Tahoma"/>
            <family val="2"/>
          </rPr>
          <t>Sonya Muhl:</t>
        </r>
        <r>
          <rPr>
            <sz val="9"/>
            <color indexed="81"/>
            <rFont val="Tahoma"/>
            <family val="2"/>
          </rPr>
          <t xml:space="preserve">
This should always be 0 as reported under SPD - Avondale
</t>
        </r>
      </text>
    </comment>
    <comment ref="F31" authorId="1" shapeId="0" xr:uid="{00000000-0006-0000-1700-000014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G31" authorId="1" shapeId="0" xr:uid="{00000000-0006-0000-1700-000015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H31" authorId="1" shapeId="0" xr:uid="{00000000-0006-0000-1700-000016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J31" authorId="1" shapeId="0" xr:uid="{00000000-0006-0000-1700-000017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K31" authorId="1" shapeId="0" xr:uid="{00000000-0006-0000-1700-000018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L31" authorId="1" shapeId="0" xr:uid="{00000000-0006-0000-1700-000019000000}">
      <text>
        <r>
          <rPr>
            <b/>
            <sz val="8"/>
            <color indexed="81"/>
            <rFont val="Calibri"/>
            <family val="2"/>
            <scheme val="minor"/>
          </rPr>
          <t>Sonya Muhl:</t>
        </r>
        <r>
          <rPr>
            <sz val="8"/>
            <color indexed="81"/>
            <rFont val="Calibri"/>
            <family val="2"/>
            <scheme val="minor"/>
          </rPr>
          <t xml:space="preserve">
Enter 0 in 3 columns as it Sonoma is reported seperately from New Brittain and has no Primar, Secondary or Worker Training DATA
</t>
        </r>
      </text>
    </comment>
    <comment ref="I33" authorId="1" shapeId="0" xr:uid="{00000000-0006-0000-1700-00001A000000}">
      <text>
        <r>
          <rPr>
            <b/>
            <sz val="8"/>
            <color indexed="81"/>
            <rFont val="Calibri"/>
            <family val="2"/>
            <scheme val="minor"/>
          </rPr>
          <t>Sonya Muhl:</t>
        </r>
        <r>
          <rPr>
            <sz val="8"/>
            <color indexed="81"/>
            <rFont val="Calibri"/>
            <family val="2"/>
            <scheme val="minor"/>
          </rPr>
          <t xml:space="preserve">
PAU is noted by itself under the SPD in Column I 58. This should always be 0</t>
        </r>
        <r>
          <rPr>
            <sz val="9"/>
            <color indexed="81"/>
            <rFont val="Tahoma"/>
            <family val="2"/>
          </rPr>
          <t xml:space="preserve">
</t>
        </r>
      </text>
    </comment>
    <comment ref="M33" authorId="1" shapeId="0" xr:uid="{00000000-0006-0000-1700-00001B000000}">
      <text>
        <r>
          <rPr>
            <b/>
            <sz val="8"/>
            <color indexed="81"/>
            <rFont val="Calibri"/>
            <family val="2"/>
            <scheme val="minor"/>
          </rPr>
          <t>Sonya Muhl:</t>
        </r>
        <r>
          <rPr>
            <sz val="8"/>
            <color indexed="81"/>
            <rFont val="Calibri"/>
            <family val="2"/>
            <scheme val="minor"/>
          </rPr>
          <t xml:space="preserve">
PAU is noted by itself under the SPD in Column M 58. This should always be 0</t>
        </r>
        <r>
          <rPr>
            <sz val="9"/>
            <color indexed="81"/>
            <rFont val="Tahoma"/>
            <family val="2"/>
          </rPr>
          <t xml:space="preserve">
</t>
        </r>
      </text>
    </comment>
    <comment ref="I37" authorId="1" shapeId="0" xr:uid="{00000000-0006-0000-1700-00001C000000}">
      <text>
        <r>
          <rPr>
            <b/>
            <sz val="8"/>
            <color indexed="81"/>
            <rFont val="Calibri"/>
            <family val="2"/>
            <scheme val="minor"/>
          </rPr>
          <t>Sonya Muhl:</t>
        </r>
        <r>
          <rPr>
            <sz val="8"/>
            <color indexed="81"/>
            <rFont val="Calibri"/>
            <family val="2"/>
            <scheme val="minor"/>
          </rPr>
          <t xml:space="preserve">
Sonoma is noted by itself in Column I 30. This should always be 0</t>
        </r>
        <r>
          <rPr>
            <sz val="9"/>
            <color indexed="81"/>
            <rFont val="Tahoma"/>
            <family val="2"/>
          </rPr>
          <t xml:space="preserve">
</t>
        </r>
      </text>
    </comment>
    <comment ref="M37" authorId="1" shapeId="0" xr:uid="{00000000-0006-0000-1700-00001D000000}">
      <text>
        <r>
          <rPr>
            <b/>
            <sz val="8"/>
            <color indexed="81"/>
            <rFont val="Calibri"/>
            <family val="2"/>
            <scheme val="minor"/>
          </rPr>
          <t>Sonya Muhl:</t>
        </r>
        <r>
          <rPr>
            <sz val="8"/>
            <color indexed="81"/>
            <rFont val="Calibri"/>
            <family val="2"/>
            <scheme val="minor"/>
          </rPr>
          <t xml:space="preserve">
Sonoma is noted by itself in Column M 30. This should always be 0</t>
        </r>
        <r>
          <rPr>
            <sz val="9"/>
            <color indexed="81"/>
            <rFont val="Tahoma"/>
            <family val="2"/>
          </rPr>
          <t xml:space="preserve">
</t>
        </r>
      </text>
    </comment>
    <comment ref="F45" authorId="1" shapeId="0" xr:uid="{00000000-0006-0000-1700-00001E000000}">
      <text>
        <r>
          <rPr>
            <b/>
            <sz val="8"/>
            <color indexed="81"/>
            <rFont val="Calibri"/>
            <family val="2"/>
            <scheme val="minor"/>
          </rPr>
          <t xml:space="preserve">Enter 0 in 3 columns as Fulton College is a Tertiary Institution and has no Primary or Secondary or Worker Training  DATA
</t>
        </r>
      </text>
    </comment>
    <comment ref="G45" authorId="1" shapeId="0" xr:uid="{00000000-0006-0000-1700-00001F000000}">
      <text>
        <r>
          <rPr>
            <b/>
            <sz val="8"/>
            <color indexed="81"/>
            <rFont val="Calibri"/>
            <family val="2"/>
            <scheme val="minor"/>
          </rPr>
          <t xml:space="preserve">Enter 0 in 3 columns as Fulton College is a Tertiary Institution and has no Primary or Secondary or Worker Training  DATA
</t>
        </r>
      </text>
    </comment>
    <comment ref="H45" authorId="1" shapeId="0" xr:uid="{00000000-0006-0000-1700-000020000000}">
      <text>
        <r>
          <rPr>
            <b/>
            <sz val="8"/>
            <color indexed="81"/>
            <rFont val="Calibri"/>
            <family val="2"/>
            <scheme val="minor"/>
          </rPr>
          <t xml:space="preserve">Enter 0 in 3 columns as Fulton College is a Tertiary Institution and has no Primary or Secondary or Worker Training  DATA
</t>
        </r>
      </text>
    </comment>
    <comment ref="J45" authorId="1" shapeId="0" xr:uid="{00000000-0006-0000-1700-000021000000}">
      <text>
        <r>
          <rPr>
            <b/>
            <sz val="8"/>
            <color indexed="81"/>
            <rFont val="Calibri"/>
            <family val="2"/>
            <scheme val="minor"/>
          </rPr>
          <t xml:space="preserve">Enter 0 in 2 columns as Fulton College is a Tertiary Institution and has no Primary or Secondary or Worker Training  DATA
</t>
        </r>
      </text>
    </comment>
    <comment ref="K45" authorId="1" shapeId="0" xr:uid="{00000000-0006-0000-1700-000022000000}">
      <text>
        <r>
          <rPr>
            <b/>
            <sz val="8"/>
            <color indexed="81"/>
            <rFont val="Calibri"/>
            <family val="2"/>
            <scheme val="minor"/>
          </rPr>
          <t xml:space="preserve">Enter 0 in 2 columns as Fulton College is a Tertiary Institution and has no Primary or Secondary or Worker Training  DATA
</t>
        </r>
      </text>
    </comment>
    <comment ref="L45" authorId="1" shapeId="0" xr:uid="{00000000-0006-0000-1700-000023000000}">
      <text>
        <r>
          <rPr>
            <b/>
            <sz val="8"/>
            <color indexed="81"/>
            <rFont val="Calibri"/>
            <family val="2"/>
            <scheme val="minor"/>
          </rPr>
          <t xml:space="preserve">Enter 0 in 2 columns as Fulton College is a Tertiary Institution and has no Primary or Secondary or Worker Training  DATA
</t>
        </r>
      </text>
    </comment>
    <comment ref="F46" authorId="1" shapeId="0" xr:uid="{00000000-0006-0000-1700-000024000000}">
      <text>
        <r>
          <rPr>
            <b/>
            <sz val="8"/>
            <color indexed="81"/>
            <rFont val="Calibri"/>
            <family val="2"/>
            <scheme val="minor"/>
          </rPr>
          <t xml:space="preserve">Enter 0 in 2 columns as Afatura is a Worker Training Institution and has no Primary or Secondary Classes
</t>
        </r>
      </text>
    </comment>
    <comment ref="G46" authorId="1" shapeId="0" xr:uid="{00000000-0006-0000-1700-000025000000}">
      <text>
        <r>
          <rPr>
            <b/>
            <sz val="8"/>
            <color indexed="81"/>
            <rFont val="Calibri"/>
            <family val="2"/>
            <scheme val="minor"/>
          </rPr>
          <t xml:space="preserve">Enter 0 in 2 columns as Afatura is a Worker Training Institution and has no Primary or Secondary Classes
</t>
        </r>
      </text>
    </comment>
    <comment ref="J46" authorId="1" shapeId="0" xr:uid="{00000000-0006-0000-1700-000026000000}">
      <text>
        <r>
          <rPr>
            <b/>
            <sz val="8"/>
            <color indexed="81"/>
            <rFont val="Calibri"/>
            <family val="2"/>
            <scheme val="minor"/>
          </rPr>
          <t xml:space="preserve">Enter 0 in 2 columns as Afatura is a Worker Training Institution and has no Primary or Secondary Classes
</t>
        </r>
      </text>
    </comment>
    <comment ref="K46" authorId="1" shapeId="0" xr:uid="{00000000-0006-0000-1700-000027000000}">
      <text>
        <r>
          <rPr>
            <b/>
            <sz val="8"/>
            <color indexed="81"/>
            <rFont val="Calibri"/>
            <family val="2"/>
            <scheme val="minor"/>
          </rPr>
          <t xml:space="preserve">Enter 0 in 2 columns as Afatura is a Worker Training Institution and has no Primary or Secondary Classes
</t>
        </r>
      </text>
    </comment>
    <comment ref="F47" authorId="1" shapeId="0" xr:uid="{00000000-0006-0000-1700-000028000000}">
      <text>
        <r>
          <rPr>
            <b/>
            <sz val="8"/>
            <color indexed="81"/>
            <rFont val="Calibri"/>
            <family val="2"/>
            <scheme val="minor"/>
          </rPr>
          <t xml:space="preserve">Enter 0 in 2 columns as Batuna is a Worker Training Institution and has no Primary or Secondary Classes
</t>
        </r>
      </text>
    </comment>
    <comment ref="G47" authorId="1" shapeId="0" xr:uid="{00000000-0006-0000-1700-000029000000}">
      <text>
        <r>
          <rPr>
            <b/>
            <sz val="8"/>
            <color indexed="81"/>
            <rFont val="Calibri"/>
            <family val="2"/>
            <scheme val="minor"/>
          </rPr>
          <t xml:space="preserve">Enter 0 in 2 columns as Batuna is a Worker Training Institution and has no Primary or Secondary Classes
</t>
        </r>
      </text>
    </comment>
    <comment ref="J47" authorId="1" shapeId="0" xr:uid="{00000000-0006-0000-1700-00002A000000}">
      <text>
        <r>
          <rPr>
            <b/>
            <sz val="8"/>
            <color indexed="81"/>
            <rFont val="Calibri"/>
            <family val="2"/>
            <scheme val="minor"/>
          </rPr>
          <t xml:space="preserve">Enter 0 in 2 columns as Batuna is a Worker Training Institution and has no Primary or Secondary Classes
</t>
        </r>
      </text>
    </comment>
    <comment ref="K47" authorId="1" shapeId="0" xr:uid="{00000000-0006-0000-1700-00002B000000}">
      <text>
        <r>
          <rPr>
            <b/>
            <sz val="8"/>
            <color indexed="81"/>
            <rFont val="Calibri"/>
            <family val="2"/>
            <scheme val="minor"/>
          </rPr>
          <t xml:space="preserve">Enter 0 in 2 columns as Batuna is a Worker Training Institution and has no Primary or Secondary Classes
</t>
        </r>
      </text>
    </comment>
    <comment ref="I49" authorId="1" shapeId="0" xr:uid="{00000000-0006-0000-1700-00002C000000}">
      <text>
        <r>
          <rPr>
            <sz val="8"/>
            <color indexed="81"/>
            <rFont val="Calibri"/>
            <family val="2"/>
            <scheme val="minor"/>
          </rPr>
          <t xml:space="preserve">Enter 0 in this column as Fulton College is reported seperately from Fiji Mission in Col I44
</t>
        </r>
      </text>
    </comment>
    <comment ref="M49" authorId="1" shapeId="0" xr:uid="{00000000-0006-0000-1700-00002D000000}">
      <text>
        <r>
          <rPr>
            <sz val="8"/>
            <color indexed="81"/>
            <rFont val="Calibri"/>
            <family val="2"/>
            <scheme val="minor"/>
          </rPr>
          <t xml:space="preserve">Enter 0 in this column as Fulton College is reported seperately from Fiji Mission in Col I44
</t>
        </r>
      </text>
    </comment>
    <comment ref="H52" authorId="1" shapeId="0" xr:uid="{00000000-0006-0000-1700-00002E000000}">
      <text>
        <r>
          <rPr>
            <b/>
            <sz val="8"/>
            <color indexed="81"/>
            <rFont val="Calibri"/>
            <family val="2"/>
            <scheme val="minor"/>
          </rPr>
          <t xml:space="preserve">Enter 0 in this colums as Afatura and Batuna is reported seperately from Solomon Island Mission in Column H Lines 45 and 46
</t>
        </r>
      </text>
    </comment>
    <comment ref="L52" authorId="1" shapeId="0" xr:uid="{00000000-0006-0000-1700-00002F000000}">
      <text>
        <r>
          <rPr>
            <b/>
            <sz val="8"/>
            <color indexed="81"/>
            <rFont val="Calibri"/>
            <family val="2"/>
            <scheme val="minor"/>
          </rPr>
          <t xml:space="preserve">Enter 0 in this colums as Afatura and Batuna is reported seperately from Solomon Island Mission in Column H Lines 45 and 46
</t>
        </r>
      </text>
    </comment>
    <comment ref="F59" authorId="1" shapeId="0" xr:uid="{00000000-0006-0000-1700-000030000000}">
      <text>
        <r>
          <rPr>
            <b/>
            <sz val="8"/>
            <color indexed="81"/>
            <rFont val="Calibri"/>
            <family val="2"/>
            <scheme val="minor"/>
          </rPr>
          <t xml:space="preserve">Enter 0 in 3 columns as Avondale College is a Tertiary Institution and has no Primary or Secondary or Worker Training  DATA
</t>
        </r>
      </text>
    </comment>
    <comment ref="G59" authorId="1" shapeId="0" xr:uid="{00000000-0006-0000-1700-000031000000}">
      <text>
        <r>
          <rPr>
            <b/>
            <sz val="8"/>
            <color indexed="81"/>
            <rFont val="Calibri"/>
            <family val="2"/>
            <scheme val="minor"/>
          </rPr>
          <t xml:space="preserve">Enter 0 in 3 columns as Avondale College is a Tertiary Institution and has no Primary or Secondary or Worker Training  DATA
</t>
        </r>
      </text>
    </comment>
    <comment ref="H59" authorId="1" shapeId="0" xr:uid="{00000000-0006-0000-1700-000032000000}">
      <text>
        <r>
          <rPr>
            <b/>
            <sz val="8"/>
            <color indexed="81"/>
            <rFont val="Calibri"/>
            <family val="2"/>
            <scheme val="minor"/>
          </rPr>
          <t xml:space="preserve">Enter 0 in 3 columns as Avondale College is a Tertiary Institution and has no Primary or Secondary or Worker Training  DATA
</t>
        </r>
      </text>
    </comment>
    <comment ref="J59" authorId="1" shapeId="0" xr:uid="{00000000-0006-0000-1700-000033000000}">
      <text>
        <r>
          <rPr>
            <b/>
            <sz val="8"/>
            <color indexed="81"/>
            <rFont val="Calibri"/>
            <family val="2"/>
            <scheme val="minor"/>
          </rPr>
          <t xml:space="preserve">Enter 0 in 3 columns as Avondale College is a Tertiary Institution and has no Primary or Secondary or Worker Training  DATA
</t>
        </r>
      </text>
    </comment>
    <comment ref="K59" authorId="1" shapeId="0" xr:uid="{00000000-0006-0000-1700-000034000000}">
      <text>
        <r>
          <rPr>
            <b/>
            <sz val="8"/>
            <color indexed="81"/>
            <rFont val="Calibri"/>
            <family val="2"/>
            <scheme val="minor"/>
          </rPr>
          <t xml:space="preserve">Enter 0 in 3 columns as Avondale College is a Tertiary Institution and has no Primary or Secondary or Worker Training  DATA
</t>
        </r>
      </text>
    </comment>
    <comment ref="L59" authorId="1" shapeId="0" xr:uid="{00000000-0006-0000-1700-000035000000}">
      <text>
        <r>
          <rPr>
            <b/>
            <sz val="8"/>
            <color indexed="81"/>
            <rFont val="Calibri"/>
            <family val="2"/>
            <scheme val="minor"/>
          </rPr>
          <t xml:space="preserve">Enter 0 in 3 columns as Avondale College is a Tertiary Institution and has no Primary or Secondary or Worker Training  DATA
</t>
        </r>
      </text>
    </comment>
    <comment ref="F60" authorId="1" shapeId="0" xr:uid="{00000000-0006-0000-1700-000036000000}">
      <text>
        <r>
          <rPr>
            <b/>
            <sz val="8"/>
            <color indexed="81"/>
            <rFont val="Calibri"/>
            <family val="2"/>
            <scheme val="minor"/>
          </rPr>
          <t xml:space="preserve">Enter 0 in 3 columns as PAU is a Tertiary Institution and has no Primary or Secondary or Worker Training  DATA
</t>
        </r>
      </text>
    </comment>
    <comment ref="G60" authorId="1" shapeId="0" xr:uid="{00000000-0006-0000-1700-000037000000}">
      <text>
        <r>
          <rPr>
            <b/>
            <sz val="8"/>
            <color indexed="81"/>
            <rFont val="Calibri"/>
            <family val="2"/>
            <scheme val="minor"/>
          </rPr>
          <t xml:space="preserve">Enter 0 in 3 columns as PAU is a Tertiary Institution and has no Primary or Secondary or Worker Training  DATA
</t>
        </r>
      </text>
    </comment>
    <comment ref="H60" authorId="1" shapeId="0" xr:uid="{00000000-0006-0000-1700-000038000000}">
      <text>
        <r>
          <rPr>
            <b/>
            <sz val="8"/>
            <color indexed="81"/>
            <rFont val="Calibri"/>
            <family val="2"/>
            <scheme val="minor"/>
          </rPr>
          <t xml:space="preserve">Enter 0 in 3 columns as PAU is a Tertiary Institution and has no Primary or Secondary or Worker Training  DATA
</t>
        </r>
      </text>
    </comment>
    <comment ref="J60" authorId="1" shapeId="0" xr:uid="{00000000-0006-0000-1700-000039000000}">
      <text>
        <r>
          <rPr>
            <b/>
            <sz val="8"/>
            <color indexed="81"/>
            <rFont val="Calibri"/>
            <family val="2"/>
            <scheme val="minor"/>
          </rPr>
          <t xml:space="preserve">Enter 0 in 3 columns as PAU is a Tertiary Institution and has no Primary or Secondary or Worker Training  DATA
</t>
        </r>
      </text>
    </comment>
    <comment ref="K60" authorId="1" shapeId="0" xr:uid="{00000000-0006-0000-1700-00003A000000}">
      <text>
        <r>
          <rPr>
            <b/>
            <sz val="8"/>
            <color indexed="81"/>
            <rFont val="Calibri"/>
            <family val="2"/>
            <scheme val="minor"/>
          </rPr>
          <t xml:space="preserve">Enter 0 in 3 columns as PAU is a Tertiary Institution and has no Primary or Secondary or Worker Training  DATA
</t>
        </r>
      </text>
    </comment>
    <comment ref="L60" authorId="1" shapeId="0" xr:uid="{00000000-0006-0000-1700-00003B000000}">
      <text>
        <r>
          <rPr>
            <b/>
            <sz val="8"/>
            <color indexed="81"/>
            <rFont val="Calibri"/>
            <family val="2"/>
            <scheme val="minor"/>
          </rPr>
          <t xml:space="preserve">Enter 0 in 3 columns as PAU is a Tertiary Institution and has no Primary or Secondary or Worker Training  DATA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sonyamuhl</author>
    <author>Sonya Muhl</author>
  </authors>
  <commentList>
    <comment ref="F5" authorId="0" shapeId="0" xr:uid="{00000000-0006-0000-1800-000001000000}">
      <text>
        <r>
          <rPr>
            <sz val="9"/>
            <color indexed="81"/>
            <rFont val="Tahoma"/>
            <family val="2"/>
          </rPr>
          <t xml:space="preserve">This is FTE of Teaching + Non Teaching staff - Thus will differ from GC table 3 which is only Teaching staff
</t>
        </r>
      </text>
    </comment>
    <comment ref="B10" authorId="1" shapeId="0" xr:uid="{00000000-0006-0000-1800-000002000000}">
      <text>
        <r>
          <rPr>
            <sz val="9"/>
            <color indexed="81"/>
            <rFont val="Tahoma"/>
            <family val="2"/>
          </rPr>
          <t>Enter data only in shaded fields</t>
        </r>
      </text>
    </comment>
    <comment ref="P19" authorId="2" shapeId="0" xr:uid="{00000000-0006-0000-1800-000003000000}">
      <text>
        <r>
          <rPr>
            <sz val="9"/>
            <color indexed="81"/>
            <rFont val="Tahoma"/>
            <family val="2"/>
          </rPr>
          <t xml:space="preserve">Sonya Muhl:This Total should be the same as the bright yellow totals - all enrollments
</t>
        </r>
      </text>
    </comment>
    <comment ref="H72" authorId="2" shapeId="0" xr:uid="{00000000-0006-0000-1800-000004000000}">
      <text>
        <r>
          <rPr>
            <b/>
            <sz val="8"/>
            <color indexed="81"/>
            <rFont val="Tahoma"/>
            <family val="2"/>
          </rPr>
          <t>Sonya Muhl:</t>
        </r>
        <r>
          <rPr>
            <sz val="8"/>
            <color indexed="81"/>
            <rFont val="Tahoma"/>
            <family val="2"/>
          </rPr>
          <t xml:space="preserve">
This sheet records teaching and non teaching staff, thus the number in GCT3 is not correct by itself. Add to it from the other GC Tables all the non-teaching staff so as to get this figure correct.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sonyamuhl</author>
  </authors>
  <commentList>
    <comment ref="Y8" authorId="0" shapeId="0" xr:uid="{00000000-0006-0000-0400-000001000000}">
      <text>
        <r>
          <rPr>
            <sz val="8"/>
            <color indexed="81"/>
            <rFont val="Calibri"/>
            <family val="2"/>
          </rPr>
          <t xml:space="preserve">This number must be equal to the number of students in the last year of primary school
</t>
        </r>
      </text>
    </comment>
    <comment ref="Z8" authorId="0" shapeId="0" xr:uid="{00000000-0006-0000-0400-000002000000}">
      <text>
        <r>
          <rPr>
            <sz val="8"/>
            <color indexed="81"/>
            <rFont val="Calibri"/>
            <family val="2"/>
          </rPr>
          <t xml:space="preserve">This number must be equal to the number of students in the last year of secondary school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Sonya Muhl</author>
  </authors>
  <commentList>
    <comment ref="A1" authorId="0" shapeId="0" xr:uid="{00000000-0006-0000-0600-000001000000}">
      <text>
        <r>
          <rPr>
            <sz val="9"/>
            <color indexed="81"/>
            <rFont val="Tahoma"/>
            <family val="2"/>
          </rPr>
          <t>Sheets have been set up with links to all other sheets. Do not add lines without checking that links are still good.
All fonts for numbers should be Calibri 8.
For each union, make sure that in all 3 sheets, the schools are on the same number lines.
When you copy and paste from institution data into this spreadsheet, make sure the formulas don't disappear - it will break the links in other sheet. PASTE VALUES ONLY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sonyamuhl</author>
    <author>Sonya Muhl</author>
  </authors>
  <commentList>
    <comment ref="AA8" authorId="0" shapeId="0" xr:uid="{00000000-0006-0000-0700-000001000000}">
      <text>
        <r>
          <rPr>
            <sz val="8"/>
            <color indexed="81"/>
            <rFont val="Calibri"/>
            <family val="2"/>
          </rPr>
          <t xml:space="preserve">This number must be equal to the number of students in the last year of primary school
</t>
        </r>
      </text>
    </comment>
    <comment ref="AB8" authorId="0" shapeId="0" xr:uid="{00000000-0006-0000-0700-000002000000}">
      <text>
        <r>
          <rPr>
            <sz val="8"/>
            <color indexed="81"/>
            <rFont val="Calibri"/>
            <family val="2"/>
          </rPr>
          <t xml:space="preserve">This number must be equal to the number of students in the last year of secondary school
</t>
        </r>
      </text>
    </comment>
    <comment ref="A42" authorId="1" shapeId="0" xr:uid="{00000000-0006-0000-0700-000003000000}">
      <text>
        <r>
          <rPr>
            <sz val="9"/>
            <color indexed="81"/>
            <rFont val="Tahoma"/>
            <family val="2"/>
          </rPr>
          <t>IN WA primary school ends in year 7</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Sonya Muhl</author>
    <author>Beverly Norman</author>
  </authors>
  <commentList>
    <comment ref="B2" authorId="0" shapeId="0" xr:uid="{00000000-0006-0000-0900-000001000000}">
      <text>
        <r>
          <rPr>
            <b/>
            <sz val="9"/>
            <color indexed="81"/>
            <rFont val="Tahoma"/>
            <family val="2"/>
          </rPr>
          <t>Sonya Muhl:</t>
        </r>
        <r>
          <rPr>
            <sz val="9"/>
            <color indexed="81"/>
            <rFont val="Tahoma"/>
            <family val="2"/>
          </rPr>
          <t xml:space="preserve">
Do not delete lines so that schools are in same row on all 3 sheets
</t>
        </r>
      </text>
    </comment>
    <comment ref="A99" authorId="1" shapeId="0" xr:uid="{00000000-0006-0000-0900-000002000000}">
      <text>
        <r>
          <rPr>
            <b/>
            <sz val="9"/>
            <color indexed="81"/>
            <rFont val="Tahoma"/>
            <family val="2"/>
          </rPr>
          <t>Beverly Norman:</t>
        </r>
        <r>
          <rPr>
            <sz val="9"/>
            <color indexed="81"/>
            <rFont val="Tahoma"/>
            <family val="2"/>
          </rPr>
          <t xml:space="preserve">
New established school for 2018</t>
        </r>
      </text>
    </comment>
    <comment ref="A135" authorId="1" shapeId="0" xr:uid="{00000000-0006-0000-0900-000003000000}">
      <text>
        <r>
          <rPr>
            <b/>
            <sz val="9"/>
            <color indexed="81"/>
            <rFont val="Tahoma"/>
            <family val="2"/>
          </rPr>
          <t>Beverly Norman:</t>
        </r>
        <r>
          <rPr>
            <sz val="9"/>
            <color indexed="81"/>
            <rFont val="Tahoma"/>
            <family val="2"/>
          </rPr>
          <t xml:space="preserve">
Last year reported closed - land dispute. Resolved and now operating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sonyamuhl</author>
  </authors>
  <commentList>
    <comment ref="Z9" authorId="0" shapeId="0" xr:uid="{00000000-0006-0000-0A00-000001000000}">
      <text>
        <r>
          <rPr>
            <sz val="8"/>
            <color indexed="81"/>
            <rFont val="Calibri"/>
            <family val="2"/>
          </rPr>
          <t xml:space="preserve">This number must be equal to the number of students in the last year of primary school
</t>
        </r>
      </text>
    </comment>
    <comment ref="AA9" authorId="0" shapeId="0" xr:uid="{00000000-0006-0000-0A00-000002000000}">
      <text>
        <r>
          <rPr>
            <sz val="8"/>
            <color indexed="81"/>
            <rFont val="Calibri"/>
            <family val="2"/>
          </rPr>
          <t xml:space="preserve">This number must be equal to the number of students in the last year of secondary school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Ian Heunis</author>
  </authors>
  <commentList>
    <comment ref="M33" authorId="0" shapeId="0" xr:uid="{E5DBDC15-8346-4FAE-9D00-65E16C01E9B4}">
      <text>
        <r>
          <rPr>
            <b/>
            <sz val="9"/>
            <color indexed="81"/>
            <rFont val="Tahoma"/>
            <family val="2"/>
          </rPr>
          <t>Ian Heunis:</t>
        </r>
        <r>
          <rPr>
            <sz val="9"/>
            <color indexed="81"/>
            <rFont val="Tahoma"/>
            <family val="2"/>
          </rPr>
          <t xml:space="preserve">
NA - Abednega Seildio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Sonya Muhl</author>
  </authors>
  <commentList>
    <comment ref="F22" authorId="0" shapeId="0" xr:uid="{00000000-0006-0000-1000-000001000000}">
      <text>
        <r>
          <rPr>
            <sz val="9"/>
            <color indexed="81"/>
            <rFont val="Tahoma"/>
            <family val="2"/>
          </rPr>
          <t xml:space="preserve">Rows 22+23 must be equal to Row 21
</t>
        </r>
        <r>
          <rPr>
            <b/>
            <sz val="9"/>
            <color indexed="81"/>
            <rFont val="Tahoma"/>
            <family val="2"/>
          </rPr>
          <t xml:space="preserve">
</t>
        </r>
      </text>
    </comment>
    <comment ref="F49" authorId="0" shapeId="0" xr:uid="{00000000-0006-0000-1000-000002000000}">
      <text>
        <r>
          <rPr>
            <sz val="9"/>
            <color indexed="81"/>
            <rFont val="Tahoma"/>
            <family val="2"/>
          </rPr>
          <t xml:space="preserve">Rows 22+23 must be equal to Row 21
</t>
        </r>
        <r>
          <rPr>
            <b/>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Sonya Muhl</author>
  </authors>
  <commentList>
    <comment ref="A5" authorId="0" shapeId="0" xr:uid="{00000000-0006-0000-1100-000001000000}">
      <text>
        <r>
          <rPr>
            <sz val="9"/>
            <color indexed="81"/>
            <rFont val="Tahoma"/>
            <family val="2"/>
          </rPr>
          <t xml:space="preserve">First Copy all schools and data. Then do the links to the sheets. Then delete the primary only schools line by line. Make sure that all numbers are linked to the respective sheets so that next year it will self populate as you go. As long as new lines are not added to other spreadsheets without checking links
</t>
        </r>
      </text>
    </comment>
    <comment ref="A127" authorId="0" shapeId="0" xr:uid="{00000000-0006-0000-1100-000002000000}">
      <text>
        <r>
          <rPr>
            <sz val="9"/>
            <color indexed="81"/>
            <rFont val="Tahoma"/>
            <family val="2"/>
          </rPr>
          <t xml:space="preserve">First Copy all schools and data. Then do the links to the sheets. Then delete the primary only schools line by line. Make sure that all numbers are linked to the respective sheets so that next year it will self populate as you go. As long as new lines are not added to other spreadsheets without checking links
</t>
        </r>
      </text>
    </comment>
  </commentList>
</comments>
</file>

<file path=xl/sharedStrings.xml><?xml version="1.0" encoding="utf-8"?>
<sst xmlns="http://schemas.openxmlformats.org/spreadsheetml/2006/main" count="3871" uniqueCount="1482">
  <si>
    <t>FORM 2</t>
  </si>
  <si>
    <t>SOUTH PACIFIC DIVISION</t>
  </si>
  <si>
    <t>GENERAL INFORMATION ON SCHOOLS for the ANNUAL STATISTICAL REPORT to GC</t>
  </si>
  <si>
    <t>PART  A  -  SCHOOL</t>
  </si>
  <si>
    <t>TYPE OF SCHOOL</t>
  </si>
  <si>
    <t>Name of School</t>
  </si>
  <si>
    <t>School Classification</t>
  </si>
  <si>
    <t>Boarding School</t>
  </si>
  <si>
    <t>Day School</t>
  </si>
  <si>
    <t>SDA Accredited</t>
  </si>
  <si>
    <t>Not SDA Accredited</t>
  </si>
  <si>
    <t>School only supported by the CHURCH</t>
  </si>
  <si>
    <t>School supported by Parents/ Church and/or Government</t>
  </si>
  <si>
    <t>Primary</t>
  </si>
  <si>
    <t>Secondary</t>
  </si>
  <si>
    <t>Combined if both Prim and Sec</t>
  </si>
  <si>
    <t>Bougainville Mission</t>
  </si>
  <si>
    <t>TOTAL</t>
  </si>
  <si>
    <t>Central Papua Conference</t>
  </si>
  <si>
    <t>Eastern Highlands Simbu</t>
  </si>
  <si>
    <t>Morobe Mission</t>
  </si>
  <si>
    <t>Madang Manus Mission</t>
  </si>
  <si>
    <t>Likum SDA Primary School</t>
  </si>
  <si>
    <t>Lokobou Adventist High School</t>
  </si>
  <si>
    <t>Panim SDA Primary School</t>
  </si>
  <si>
    <t>Pisik SDA Primary School</t>
  </si>
  <si>
    <t>Riwo SDA Primary School</t>
  </si>
  <si>
    <t>Ediwa Community School</t>
  </si>
  <si>
    <t>Ganai Community School</t>
  </si>
  <si>
    <t>Harrison Primary School</t>
  </si>
  <si>
    <t>Isu Primary School</t>
  </si>
  <si>
    <t>Kavieng Primary School</t>
  </si>
  <si>
    <t>Kivia Primary School</t>
  </si>
  <si>
    <t>Konkavul Primary School</t>
  </si>
  <si>
    <t>Kumbuba Community School</t>
  </si>
  <si>
    <t>Loaua Community School</t>
  </si>
  <si>
    <t>Lomana Community School</t>
  </si>
  <si>
    <t>Lovarang Community School</t>
  </si>
  <si>
    <t>Napapar Primary School</t>
  </si>
  <si>
    <t>Palakau Community School</t>
  </si>
  <si>
    <t>Rongoe Primary School</t>
  </si>
  <si>
    <t>Rugan Harbour Primary School</t>
  </si>
  <si>
    <t>Saio Community School</t>
  </si>
  <si>
    <t>Sonoma Primary School</t>
  </si>
  <si>
    <t>Inonda SDA Primary School</t>
  </si>
  <si>
    <t>Kaisiga SDA Primary School</t>
  </si>
  <si>
    <t>Ramaga SDA Primary School</t>
  </si>
  <si>
    <t>Ambunti SDA Primary School</t>
  </si>
  <si>
    <t>Bonahoi SDA Primary School</t>
  </si>
  <si>
    <t>Darapap SDA Primary School</t>
  </si>
  <si>
    <t>Imombi SDA Primary School</t>
  </si>
  <si>
    <t>Jalalap SDA Primary School</t>
  </si>
  <si>
    <t>Nagum SDA High School</t>
  </si>
  <si>
    <t>South West Papua Mission</t>
  </si>
  <si>
    <t>Minamb Primary School</t>
  </si>
  <si>
    <t>Kabiufa Secondary</t>
  </si>
  <si>
    <t>Kambubu Secondary</t>
  </si>
  <si>
    <t>Mt Diamond Secondary</t>
  </si>
  <si>
    <t>All Schools</t>
  </si>
  <si>
    <t>FORM 3</t>
  </si>
  <si>
    <t>SUMMARY OF ENROLMENT + BAPTISMS OF SCHOOLS for the ANNUAL STATISTICAL REPORT to GC</t>
  </si>
  <si>
    <t xml:space="preserve">NAME OF CONFERENCE or MISSION: </t>
  </si>
  <si>
    <t>PART A - SCHOOLS</t>
  </si>
  <si>
    <r>
      <t>PART B - ENROLMENTS</t>
    </r>
    <r>
      <rPr>
        <b/>
        <sz val="10"/>
        <rFont val="Calibri"/>
        <family val="2"/>
      </rPr>
      <t xml:space="preserve"> </t>
    </r>
    <r>
      <rPr>
        <sz val="10"/>
        <rFont val="Calibri"/>
        <family val="2"/>
      </rPr>
      <t>(number of students enrolled in each year)</t>
    </r>
  </si>
  <si>
    <t>SDA / NON SDA STUDENTS</t>
  </si>
  <si>
    <t>PART  C</t>
  </si>
  <si>
    <t>Pre-Prim</t>
  </si>
  <si>
    <t>Elem Prep (Kindy)</t>
  </si>
  <si>
    <t>Primary Students</t>
  </si>
  <si>
    <t>Secondary Students</t>
  </si>
  <si>
    <t>NUMBER OF STUDENT BAPTISMS</t>
  </si>
  <si>
    <t>Schools</t>
  </si>
  <si>
    <t>Enrollments</t>
  </si>
  <si>
    <t>Graduates</t>
  </si>
  <si>
    <t>Sonya's Control</t>
  </si>
  <si>
    <t>Founda-tion</t>
  </si>
  <si>
    <t>SDA</t>
  </si>
  <si>
    <t>Non SDA</t>
  </si>
  <si>
    <t xml:space="preserve"> Students enrolled</t>
  </si>
  <si>
    <t>Combined</t>
  </si>
  <si>
    <t>Combined Primary</t>
  </si>
  <si>
    <t>Combined Secondary</t>
  </si>
  <si>
    <t>All Students Enrolled</t>
  </si>
  <si>
    <t>All Primary Students</t>
  </si>
  <si>
    <t>All Secondary Students</t>
  </si>
  <si>
    <t>All grads</t>
  </si>
  <si>
    <t>All students</t>
  </si>
  <si>
    <t>SUMMARY of STAFF  for the ANNUAL STATISTICAL REPORT to GC</t>
  </si>
  <si>
    <t xml:space="preserve">NAME OF CONFERENCE or MISSION:    </t>
  </si>
  <si>
    <t>PART A - SCHOOL</t>
  </si>
  <si>
    <t>PART D - STAFF</t>
  </si>
  <si>
    <t xml:space="preserve">(FTE) All TEACHING Staff </t>
  </si>
  <si>
    <t>(FTE) All Teaching Staff</t>
  </si>
  <si>
    <t>(FTE) All NON Teaching Staff</t>
  </si>
  <si>
    <t>(FTE) Teachers SDA</t>
  </si>
  <si>
    <t>(FTE) Teachers NON SDA</t>
  </si>
  <si>
    <t>(FTE) Teachers holding a TEACHING degree from an SDA Tertiary institution</t>
  </si>
  <si>
    <t>(FTE) Teachers holding ANY degree from ANY Tertiary Institution</t>
  </si>
  <si>
    <t>(FTE) teachers certified by the SDA School system to teach</t>
  </si>
  <si>
    <t>(FTE) teachers certified by the State or Government to teach</t>
  </si>
  <si>
    <t>All</t>
  </si>
  <si>
    <t>Primary School</t>
  </si>
  <si>
    <t>Secondary School</t>
  </si>
  <si>
    <t>All teachers</t>
  </si>
  <si>
    <t>All Staff</t>
  </si>
  <si>
    <t>All Teachers</t>
  </si>
  <si>
    <t xml:space="preserve">NAME OF CONFERENCE or MISSION:                                                       </t>
  </si>
  <si>
    <t xml:space="preserve">NZPUC </t>
  </si>
  <si>
    <t>Longburn Adventist College</t>
  </si>
  <si>
    <t>Totals</t>
  </si>
  <si>
    <t>North New Zealand Conference</t>
  </si>
  <si>
    <t>Auckland Seventh-day Adventist High School</t>
  </si>
  <si>
    <t>Balmoral Seventh-day Adventist School</t>
  </si>
  <si>
    <t>Hamilton Seventh-day Adventist School</t>
  </si>
  <si>
    <t>New Plymouth Seventh-day Adventist Christian School</t>
  </si>
  <si>
    <t>Palmerston North Adventist Christian School</t>
  </si>
  <si>
    <t>Parkside Adventist Christian School</t>
  </si>
  <si>
    <t>Rotorua Seventh-day Adventist School</t>
  </si>
  <si>
    <t>South Auckland Seventh-day Adventist School</t>
  </si>
  <si>
    <t>Tauranga Adventist School</t>
  </si>
  <si>
    <t>Waitakere Adventist School</t>
  </si>
  <si>
    <t>Wellington Seventh-day Adventist School</t>
  </si>
  <si>
    <t>Whakatane Seventh-day Adventist School</t>
  </si>
  <si>
    <t>Whangarei Adventist Christian School</t>
  </si>
  <si>
    <t>South New Zeland Conference</t>
  </si>
  <si>
    <t xml:space="preserve">Christchurch Adventist School </t>
  </si>
  <si>
    <t>Southland Adventist Christian School</t>
  </si>
  <si>
    <t>Cook Islands Mission</t>
  </si>
  <si>
    <t>Papaaroa Adventist College</t>
  </si>
  <si>
    <t>French Polynesia Mission</t>
  </si>
  <si>
    <t>Collège Adventiste Tiarama (Secondary Phase)</t>
  </si>
  <si>
    <t>Ecole Tiarama</t>
  </si>
  <si>
    <t>TOTALS</t>
  </si>
  <si>
    <t>Total Schools</t>
  </si>
  <si>
    <t>x2 to balance with C44</t>
  </si>
  <si>
    <t>French Polynesia</t>
  </si>
  <si>
    <t>SG</t>
  </si>
  <si>
    <t>CP</t>
  </si>
  <si>
    <t>CE1</t>
  </si>
  <si>
    <t>CE2</t>
  </si>
  <si>
    <t>CM1</t>
  </si>
  <si>
    <t>CM2</t>
  </si>
  <si>
    <t>6E</t>
  </si>
  <si>
    <t>5E</t>
  </si>
  <si>
    <t>4E</t>
  </si>
  <si>
    <t>3E</t>
  </si>
  <si>
    <t>NZ years for Primary and Secondary</t>
  </si>
  <si>
    <t>South New Zealand Conference</t>
  </si>
  <si>
    <t>Christchurch Adventist School</t>
  </si>
  <si>
    <t>Total Primary</t>
  </si>
  <si>
    <t>Grads</t>
  </si>
  <si>
    <t>All enrollments</t>
  </si>
  <si>
    <t>(FTE) All TEACHING Staff</t>
  </si>
  <si>
    <t>Collège Adventiste Tiarama</t>
  </si>
  <si>
    <t>All Non Teach Staff</t>
  </si>
  <si>
    <t>Total Sec Staff</t>
  </si>
  <si>
    <t>Total Prim Staff</t>
  </si>
  <si>
    <t xml:space="preserve">GENERAL INFORMATION ON SCHOOLS for the ANNUAL STATISTICAL REPORT to GC </t>
  </si>
  <si>
    <t>PART E  -   STUDENTS LEAVING SCHOOL</t>
  </si>
  <si>
    <t>North New South Wales</t>
  </si>
  <si>
    <t>Avondale School</t>
  </si>
  <si>
    <t>Blue Hills College</t>
  </si>
  <si>
    <t>Central Coast Adventist School</t>
  </si>
  <si>
    <t>Kempsey Adventist School</t>
  </si>
  <si>
    <t>Macksville Adventist School</t>
  </si>
  <si>
    <t>Manning Adventist School</t>
  </si>
  <si>
    <t>Port Macquarie Adventist Primary School</t>
  </si>
  <si>
    <t>Toronto Adventist Primary School</t>
  </si>
  <si>
    <t>Tweed Valley Adventist College</t>
  </si>
  <si>
    <t>Northern Australia</t>
  </si>
  <si>
    <t>Cairns Adventist College</t>
  </si>
  <si>
    <t>Riverside Adventist Christian School</t>
  </si>
  <si>
    <t>South New South Wales</t>
  </si>
  <si>
    <t>Border Christian College</t>
  </si>
  <si>
    <t>Canberra Christian School</t>
  </si>
  <si>
    <t>Narromine Christian School</t>
  </si>
  <si>
    <t>Greater Sydney</t>
  </si>
  <si>
    <t>Hills Adventist College</t>
  </si>
  <si>
    <t>Hurstville Adventist School</t>
  </si>
  <si>
    <t>Macarthur Adventist College</t>
  </si>
  <si>
    <t>Mountain View Adventist College</t>
  </si>
  <si>
    <t>Sydney Adventist School Auburn</t>
  </si>
  <si>
    <t>Wahroonga Adventist School</t>
  </si>
  <si>
    <t>Western Australia</t>
  </si>
  <si>
    <t>Carmel Adventist College Primary</t>
  </si>
  <si>
    <t>Carmel Adventist College Secondary</t>
  </si>
  <si>
    <t>South Queensland</t>
  </si>
  <si>
    <t>Brisbane Adventist College</t>
  </si>
  <si>
    <t>Darling Downs Christian School</t>
  </si>
  <si>
    <t>Gold Coast Christian College</t>
  </si>
  <si>
    <t>Ipswich Adventist School</t>
  </si>
  <si>
    <t>Noosa Christian College</t>
  </si>
  <si>
    <t>Northpine Christian College</t>
  </si>
  <si>
    <t>Tasmania</t>
  </si>
  <si>
    <t>Hilliard Christian School</t>
  </si>
  <si>
    <t>North West Christian School</t>
  </si>
  <si>
    <t>Victoria</t>
  </si>
  <si>
    <t>Gilson College Mernda</t>
  </si>
  <si>
    <t>Gilson College Taylors Hill</t>
  </si>
  <si>
    <t>Henderson College</t>
  </si>
  <si>
    <t>Heritage College</t>
  </si>
  <si>
    <t>Nunawading Christian College Secondary</t>
  </si>
  <si>
    <t>South Australia</t>
  </si>
  <si>
    <t>Prescott College</t>
  </si>
  <si>
    <t>Prescott Primary Northern</t>
  </si>
  <si>
    <t>Prescott College Southern</t>
  </si>
  <si>
    <t>Grand Total</t>
  </si>
  <si>
    <t>Australian Years for Primary and Secondary</t>
  </si>
  <si>
    <t>Kindy</t>
  </si>
  <si>
    <t>Foundation</t>
  </si>
  <si>
    <t>Total enroll- ments</t>
  </si>
  <si>
    <t>Total Enrolled</t>
  </si>
  <si>
    <t>Baptisms</t>
  </si>
  <si>
    <t>Grads = last year of specific school. K-10 is years 7 and 10. K-12 = years 7 and 12. Some schools will be year 13</t>
  </si>
  <si>
    <t>Constants for AUC</t>
  </si>
  <si>
    <t xml:space="preserve">(FTE) All TEACING Staff  </t>
  </si>
  <si>
    <t>(FTE)  Teachers SDA</t>
  </si>
  <si>
    <t>(FTE)  Teachers NON SDA</t>
  </si>
  <si>
    <t>(FTE)  Teachers holding a TEACHING degree from an SDA Tertiary institution</t>
  </si>
  <si>
    <t>(FTE)  Teachers holding ANY degree from ANY Tertiary Institution</t>
  </si>
  <si>
    <t>(FTE)  teachers certified by the SDA School system to teach</t>
  </si>
  <si>
    <t>(FTE)  teachers certified by the State or Government to teach</t>
  </si>
  <si>
    <t>ALL</t>
  </si>
  <si>
    <t>Primary Teachers</t>
  </si>
  <si>
    <t>Secondary Teachers</t>
  </si>
  <si>
    <t>All Non Teach Staff (FTE)</t>
  </si>
  <si>
    <t>All Staff Secondary</t>
  </si>
  <si>
    <t>Total for last green total line</t>
  </si>
  <si>
    <t>All Staff Primary</t>
  </si>
  <si>
    <t>For SPD Praveen Saggurthi</t>
  </si>
  <si>
    <t>Fiji Mission</t>
  </si>
  <si>
    <t>Lautoka</t>
  </si>
  <si>
    <t>Lewa</t>
  </si>
  <si>
    <t>Mana</t>
  </si>
  <si>
    <t>Nagigi</t>
  </si>
  <si>
    <t>Naqarawai</t>
  </si>
  <si>
    <t>Naqia</t>
  </si>
  <si>
    <t>Navesau</t>
  </si>
  <si>
    <t>Nelson Palmer Memorial</t>
  </si>
  <si>
    <t>Suva Adventist College</t>
  </si>
  <si>
    <t>Suva Adventist Primary</t>
  </si>
  <si>
    <t>Wainunu</t>
  </si>
  <si>
    <t>Kiribati and Nauru Mission</t>
  </si>
  <si>
    <t>Samoa Mission</t>
  </si>
  <si>
    <t>Iakina Adventist Academy</t>
  </si>
  <si>
    <t>Siufaga Adventist Primary</t>
  </si>
  <si>
    <t>Solomon Islands Mission</t>
  </si>
  <si>
    <t>Atoifi</t>
  </si>
  <si>
    <t>Tonga Mission</t>
  </si>
  <si>
    <t>Beulah College</t>
  </si>
  <si>
    <t>Beulah Primary</t>
  </si>
  <si>
    <t>Mizpah Adventist High School</t>
  </si>
  <si>
    <t>Tuvalu Mission</t>
  </si>
  <si>
    <t>Funafuti Adventist Primary</t>
  </si>
  <si>
    <t>Vanuatu Mission</t>
  </si>
  <si>
    <t>Aore Adventist Academy</t>
  </si>
  <si>
    <t>Luganville Adventist Primary School</t>
  </si>
  <si>
    <t>Penama Adventist College</t>
  </si>
  <si>
    <t>Vila Number 2 SDA Primary</t>
  </si>
  <si>
    <t>Winn SDA Primary School</t>
  </si>
  <si>
    <t>Count Combined schools twice because it is actually a primary and a secondary school.</t>
  </si>
  <si>
    <t>Data for Education Report to Praveen Saggurthi</t>
  </si>
  <si>
    <t>Pre-Primary</t>
  </si>
  <si>
    <t xml:space="preserve"> </t>
  </si>
  <si>
    <t>All primary</t>
  </si>
  <si>
    <t>All Secondary</t>
  </si>
  <si>
    <t>Total Students enrolled</t>
  </si>
  <si>
    <t>remember to count combined schools as 2</t>
  </si>
  <si>
    <t>If school lines changes, make sure Table 7 GC, is updated</t>
  </si>
  <si>
    <t>2 numbers must be equal</t>
  </si>
  <si>
    <t>All staff</t>
  </si>
  <si>
    <t>Non Teach Staff</t>
  </si>
  <si>
    <t>Teaching Staff</t>
  </si>
  <si>
    <t>COLLEGES + VOCATIONAL SCHOOLS</t>
  </si>
  <si>
    <t>A</t>
  </si>
  <si>
    <t>GENERAL</t>
  </si>
  <si>
    <t>Name of Institution:</t>
  </si>
  <si>
    <t>Date of report:</t>
  </si>
  <si>
    <t>Conference Union or Mission:</t>
  </si>
  <si>
    <t>Principal's Name and/or signature:</t>
  </si>
  <si>
    <t>Formulas, not to be deleted</t>
  </si>
  <si>
    <t>Mr Peter Safue</t>
  </si>
  <si>
    <t>Day School?</t>
  </si>
  <si>
    <t>Mark with 1</t>
  </si>
  <si>
    <t>Boarding School?</t>
  </si>
  <si>
    <t>If Tertiary</t>
  </si>
  <si>
    <t>If Vocational</t>
  </si>
  <si>
    <t>Institution Accredited by  (board of regents) local accrediting body?</t>
  </si>
  <si>
    <t>Supported by Church ONLY?</t>
  </si>
  <si>
    <t>Supported by Church and goverment?</t>
  </si>
  <si>
    <t>Bible is integral part of curriculum</t>
  </si>
  <si>
    <t>SPD   Avondale</t>
  </si>
  <si>
    <t>SPD    PAU</t>
  </si>
  <si>
    <t>TPUM Fulton</t>
  </si>
  <si>
    <t>PNGUM Sonoma</t>
  </si>
  <si>
    <t>TOTAL COLLEGES</t>
  </si>
  <si>
    <t>Vocational Schools</t>
  </si>
  <si>
    <t>TPUM Afatura</t>
  </si>
  <si>
    <t>TPUM Batuna</t>
  </si>
  <si>
    <t>AUC Mamarapha</t>
  </si>
  <si>
    <t>B</t>
  </si>
  <si>
    <t>ENROLMENT</t>
  </si>
  <si>
    <t>Total number of students enrolled during school year</t>
  </si>
  <si>
    <t>Number of SDA students</t>
  </si>
  <si>
    <t>Number of non-SDA students</t>
  </si>
  <si>
    <t>Students baptised during the current year</t>
  </si>
  <si>
    <t>Total number of graduates for the current year</t>
  </si>
  <si>
    <t>C</t>
  </si>
  <si>
    <t>STAFF</t>
  </si>
  <si>
    <r>
      <t xml:space="preserve">Total number of lecturers / teachers </t>
    </r>
    <r>
      <rPr>
        <sz val="8"/>
        <color indexed="10"/>
        <rFont val="Calibri"/>
        <family val="2"/>
      </rPr>
      <t>(Full-time equivalent FTE)</t>
    </r>
  </si>
  <si>
    <r>
      <t xml:space="preserve">Number of SDA teachers.lecturers </t>
    </r>
    <r>
      <rPr>
        <sz val="8"/>
        <color indexed="10"/>
        <rFont val="Calibri"/>
        <family val="2"/>
      </rPr>
      <t>(Full-time equivalent)</t>
    </r>
  </si>
  <si>
    <r>
      <t xml:space="preserve">Number of non-SDA teachers/lecturers </t>
    </r>
    <r>
      <rPr>
        <sz val="8"/>
        <color indexed="10"/>
        <rFont val="Calibri"/>
        <family val="2"/>
      </rPr>
      <t>(Full-time equivalent)</t>
    </r>
  </si>
  <si>
    <r>
      <t xml:space="preserve">Number of non-teaching staff </t>
    </r>
    <r>
      <rPr>
        <sz val="8"/>
        <color indexed="10"/>
        <rFont val="Calibri"/>
        <family val="2"/>
      </rPr>
      <t>(Full-time equivalent FTE)</t>
    </r>
  </si>
  <si>
    <r>
      <t xml:space="preserve">Number of teaching staff who graduated from an SDA college or university  </t>
    </r>
    <r>
      <rPr>
        <sz val="8"/>
        <color indexed="10"/>
        <rFont val="Calibri"/>
        <family val="2"/>
      </rPr>
      <t>(Full time equivalent)</t>
    </r>
  </si>
  <si>
    <t>Number of teaching staff holding ANY DEGREE from any tertiary institution (FTE)</t>
  </si>
  <si>
    <t>E</t>
  </si>
  <si>
    <t>COURSE ENROLMENT NUMBERS</t>
  </si>
  <si>
    <t>COLLEGES</t>
  </si>
  <si>
    <t xml:space="preserve">Theology </t>
  </si>
  <si>
    <t>Religion</t>
  </si>
  <si>
    <t>Teacher Education</t>
  </si>
  <si>
    <t xml:space="preserve">Business </t>
  </si>
  <si>
    <t>Accounting, Marketing, Office Administration, Secretarial</t>
  </si>
  <si>
    <t>Humanities and arts</t>
  </si>
  <si>
    <t>Languages, Music, Art, etc</t>
  </si>
  <si>
    <t>Natural and Pure Sciences</t>
  </si>
  <si>
    <t>Maths, Biology, Chemistry</t>
  </si>
  <si>
    <t>Social Sciences</t>
  </si>
  <si>
    <t>History, Psychology, etc</t>
  </si>
  <si>
    <t>Applied Sciences</t>
  </si>
  <si>
    <t>Vocational and/or Technical training (Outdoor Rec etc)</t>
  </si>
  <si>
    <t>Health</t>
  </si>
  <si>
    <t>Nursing, Medicine, Physical therapy, etc.</t>
  </si>
  <si>
    <t>Other</t>
  </si>
  <si>
    <t>Added by Sonya to balance with student numbers</t>
  </si>
  <si>
    <t>VOCATIONAL  SCHOOLS</t>
  </si>
  <si>
    <t xml:space="preserve">TOTAL </t>
  </si>
  <si>
    <t>Religion, Theology, Bible worker, Trainee Ministers</t>
  </si>
  <si>
    <t>Accounting, Marketing, Office Admin, Secretarial, Typing</t>
  </si>
  <si>
    <t>Vocational and/or Technical training</t>
  </si>
  <si>
    <t>Nursing, Physical therapy, Care Worker, etc.</t>
  </si>
  <si>
    <t>Building, Carpentry, Home Ec, Sewing, Mechanics, Agriculture</t>
  </si>
  <si>
    <t>South Pacific Division</t>
  </si>
  <si>
    <t>Self populating</t>
  </si>
  <si>
    <t>ALL SCHOOLS, UNIVERSITIES AND COLLEGES</t>
  </si>
  <si>
    <t>Union /</t>
  </si>
  <si>
    <t>Number of Schools</t>
  </si>
  <si>
    <t>Number of Teachers (FTE)</t>
  </si>
  <si>
    <t>Number of Students</t>
  </si>
  <si>
    <t>Attached Field</t>
  </si>
  <si>
    <t>Prim.</t>
  </si>
  <si>
    <t>Sec.</t>
  </si>
  <si>
    <t>W.Tr.</t>
  </si>
  <si>
    <t>Tert.</t>
  </si>
  <si>
    <t>Prim</t>
  </si>
  <si>
    <t>Sec</t>
  </si>
  <si>
    <t>W. Tr</t>
  </si>
  <si>
    <t>Tert</t>
  </si>
  <si>
    <t>AUC</t>
  </si>
  <si>
    <t>NZPUC</t>
  </si>
  <si>
    <t>PNGUM</t>
  </si>
  <si>
    <t>SPD</t>
  </si>
  <si>
    <t>TPUM</t>
  </si>
  <si>
    <t>DIVISION TOTALS</t>
  </si>
  <si>
    <t>Control</t>
  </si>
  <si>
    <t>Teachers</t>
  </si>
  <si>
    <t>Division Summary of Schools, Instructional Units, Teachers and Students</t>
  </si>
  <si>
    <r>
      <t>Summary of</t>
    </r>
    <r>
      <rPr>
        <b/>
        <sz val="10"/>
        <color indexed="10"/>
        <rFont val="Geneva"/>
      </rPr>
      <t xml:space="preserve"> Tertiary School Statistics </t>
    </r>
    <r>
      <rPr>
        <b/>
        <sz val="10"/>
        <rFont val="Geneva"/>
      </rPr>
      <t>by Institution</t>
    </r>
  </si>
  <si>
    <t>Self-populating</t>
  </si>
  <si>
    <t>UNIVERSITIES + COLLEGES</t>
  </si>
  <si>
    <t>School Identifier</t>
  </si>
  <si>
    <t>Avondale</t>
  </si>
  <si>
    <t>Fulton</t>
  </si>
  <si>
    <t>PAU</t>
  </si>
  <si>
    <t>Sonoma</t>
  </si>
  <si>
    <t>Accredited by Board of Regents (local accrediting body)</t>
  </si>
  <si>
    <t>Total number of teachers (FTE)</t>
  </si>
  <si>
    <t>SDA teachers (FTE)</t>
  </si>
  <si>
    <t>Non-SDA teachers (FTE)</t>
  </si>
  <si>
    <t>Teachers who graduated from SDA tertiary institutions (colleges/universities) (FTE)</t>
  </si>
  <si>
    <t>Non-teaching personnel (FTE)</t>
  </si>
  <si>
    <t>Total number of students (opening enrollment)</t>
  </si>
  <si>
    <t>SDA students (baptised or having one or both SDA parents)</t>
  </si>
  <si>
    <t>Non-SDA students</t>
  </si>
  <si>
    <t>Students baptised during the school year</t>
  </si>
  <si>
    <t>Students enrolled in theology/religion</t>
  </si>
  <si>
    <t>Students enrolled in education/teaching</t>
  </si>
  <si>
    <t>Students enrolled in business/accounting marketing/office administration</t>
  </si>
  <si>
    <t>Students enrolled in humanities and arts (languages/music/art/etc.)</t>
  </si>
  <si>
    <t>Students enrolled in social science (history/psychology/etc.)</t>
  </si>
  <si>
    <t>Students enrolled in natural and pure sciences (math/biology/chemistry/etc.)</t>
  </si>
  <si>
    <t>Students enrolled in applied science (vocational/technical)</t>
  </si>
  <si>
    <t>Students enrolled in health (nursing/medicine/physical therapy/etc.)</t>
  </si>
  <si>
    <t>Students enrolled in other</t>
  </si>
  <si>
    <t>Total number of graduates</t>
  </si>
  <si>
    <t>TEXT ONLY</t>
  </si>
  <si>
    <t>-</t>
  </si>
  <si>
    <t>TABLE 5 (SPD)</t>
  </si>
  <si>
    <r>
      <t xml:space="preserve">Summary of Division </t>
    </r>
    <r>
      <rPr>
        <b/>
        <sz val="10"/>
        <color indexed="10"/>
        <rFont val="Geneva"/>
      </rPr>
      <t>Worker-Training Sc</t>
    </r>
    <r>
      <rPr>
        <b/>
        <sz val="10"/>
        <rFont val="Geneva"/>
      </rPr>
      <t>hool Statistics by Union</t>
    </r>
  </si>
  <si>
    <r>
      <t xml:space="preserve">TPUM </t>
    </r>
    <r>
      <rPr>
        <b/>
        <sz val="10"/>
        <color indexed="10"/>
        <rFont val="Geneva"/>
      </rPr>
      <t>AFATURA BATUNA ATOIFI</t>
    </r>
  </si>
  <si>
    <t>Total number of schools</t>
  </si>
  <si>
    <t>Schools supported by the church without government assistance</t>
  </si>
  <si>
    <t>Schools with government and church support</t>
  </si>
  <si>
    <t>Schools with Bible as an integral part of the curriculum</t>
  </si>
  <si>
    <t>Teachers who graduated from SDA tertiary institutions (colleges/universities)</t>
  </si>
  <si>
    <t>Teachers holding state teaching certificates (All must have state certificate)</t>
  </si>
  <si>
    <t>Teachers holding SDA denominational teaching certificates</t>
  </si>
  <si>
    <t>Teachers holding a degree</t>
  </si>
  <si>
    <t>Non-teaching personnel</t>
  </si>
  <si>
    <t xml:space="preserve">Total number of students </t>
  </si>
  <si>
    <t>SDA students</t>
  </si>
  <si>
    <t>Students enrolled in ministerial/Bible program</t>
  </si>
  <si>
    <t>Students enrolled in teacher training program</t>
  </si>
  <si>
    <t>Students enrolled in business/accounting program</t>
  </si>
  <si>
    <t>Students enrolled in nurses’ training program</t>
  </si>
  <si>
    <t>Students enrolled in vocational/technical program (Applied Science)</t>
  </si>
  <si>
    <t>Students enrolled in other programs (Building, Carpentry, Home Ec, Mechanics, Agriculture)</t>
  </si>
  <si>
    <t>Graduates from worker-training programs</t>
  </si>
  <si>
    <t>HIGH SCHOOLS BY UNIONS</t>
  </si>
  <si>
    <t>Boarding schools</t>
  </si>
  <si>
    <t>SDA accredited schools</t>
  </si>
  <si>
    <t xml:space="preserve">Total number of teachers </t>
  </si>
  <si>
    <t xml:space="preserve">SDA teachers </t>
  </si>
  <si>
    <t xml:space="preserve">Non-SDA teachers </t>
  </si>
  <si>
    <t xml:space="preserve">Teachers holding state teaching certificates </t>
  </si>
  <si>
    <t xml:space="preserve">Teachers holding SDA denominational teaching certificates </t>
  </si>
  <si>
    <t>Total enrollment SECONDARY</t>
  </si>
  <si>
    <t>Total graduates for the current year</t>
  </si>
  <si>
    <t>Students enrolled in a specialised program</t>
  </si>
  <si>
    <t>Students</t>
  </si>
  <si>
    <t>Employees</t>
  </si>
  <si>
    <t>Students Baptised</t>
  </si>
  <si>
    <t>SDA Students</t>
  </si>
  <si>
    <t>Non SDA students</t>
  </si>
  <si>
    <t>Total Students</t>
  </si>
  <si>
    <t>FTE SDA teachers</t>
  </si>
  <si>
    <t>FTE Non SDA teachers</t>
  </si>
  <si>
    <t>Total teachers</t>
  </si>
  <si>
    <t>FTE Non-teaching personnel</t>
  </si>
  <si>
    <t>Total Personnel</t>
  </si>
  <si>
    <t xml:space="preserve">Papaaroa Adventist College </t>
  </si>
  <si>
    <t xml:space="preserve">Collège Adventiste Tiarama
</t>
  </si>
  <si>
    <t>Solomon Island Mission</t>
  </si>
  <si>
    <t>CONTROLS from GC Table 6 - Secondary</t>
  </si>
  <si>
    <t xml:space="preserve">PRIMARY </t>
  </si>
  <si>
    <r>
      <t>Total number of teachers</t>
    </r>
    <r>
      <rPr>
        <sz val="9"/>
        <color indexed="10"/>
        <rFont val="Geneva"/>
      </rPr>
      <t xml:space="preserve"> </t>
    </r>
  </si>
  <si>
    <t>SDA teachers</t>
  </si>
  <si>
    <t>Non-SDA teachers</t>
  </si>
  <si>
    <t>Teachers holding state teaching certificates</t>
  </si>
  <si>
    <t>SDA students (baptised or having one or both SDA parent)</t>
  </si>
  <si>
    <t>Students baptised during school year</t>
  </si>
  <si>
    <t>TABLE 32</t>
  </si>
  <si>
    <t>Attending Primary, Secondary, Worker-Training and Tertiary Schools</t>
  </si>
  <si>
    <t>per 1000 (M) Church Members</t>
  </si>
  <si>
    <t>SDA STUDENTS PER MEMBERS</t>
  </si>
  <si>
    <t>Date</t>
  </si>
  <si>
    <t>Division Church Membership</t>
  </si>
  <si>
    <t>Prim St./M</t>
  </si>
  <si>
    <t>Sec St./M</t>
  </si>
  <si>
    <t>Worker Training Students</t>
  </si>
  <si>
    <t>W. Tr. St./M</t>
  </si>
  <si>
    <t>Tertiary Students</t>
  </si>
  <si>
    <t>Tert St./M</t>
  </si>
  <si>
    <t>Total St. /M</t>
  </si>
  <si>
    <t>Add 2013 sometime.</t>
  </si>
  <si>
    <t>TABLE 33</t>
  </si>
  <si>
    <t>SDA + NON SDA STUDENTS PER MEMBERS</t>
  </si>
  <si>
    <t>SELF POPULATING FROM OTHER SHEETS</t>
  </si>
  <si>
    <t>FORM 5</t>
  </si>
  <si>
    <t>Categories of Seventh-day Adventist Schools as expected by General Conference</t>
  </si>
  <si>
    <t>General Classification System</t>
  </si>
  <si>
    <t>G</t>
  </si>
  <si>
    <t>A tertiary-level institution offering one or more graduate degree programs under its own authority.</t>
  </si>
  <si>
    <t xml:space="preserve">A tertiary-level institution offering one or more baccalaureate degrees under its own authority. </t>
  </si>
  <si>
    <t>JC</t>
  </si>
  <si>
    <t>A tertiary-level institution offering less than four years of post-secondary studies (not leading to a baccalaureate degree).</t>
  </si>
  <si>
    <t>CS</t>
  </si>
  <si>
    <t>A complete secondary school (providing basic requirements for admission to tertiary institutions in the country).</t>
  </si>
  <si>
    <t xml:space="preserve">CSB </t>
  </si>
  <si>
    <t>A complete secondary school (providing basic requirements for admission to tertiary institutions in the country), with boarding facilities.</t>
  </si>
  <si>
    <t>PS</t>
  </si>
  <si>
    <t>A secondary school offering a partial program of studies (not providing basic requirements for admission to tertiary institutions in the country).</t>
  </si>
  <si>
    <t>WT</t>
  </si>
  <si>
    <t xml:space="preserve">An employee training school offering secondary-level and/or advanced studies. </t>
  </si>
  <si>
    <t>Accrediting Association of Seventh-day Adventist Schools, Colleges, and Universities</t>
  </si>
  <si>
    <t>Directory of Authorized Institutions</t>
  </si>
  <si>
    <t>Name of Institution</t>
  </si>
  <si>
    <t>Category</t>
  </si>
  <si>
    <t>Location</t>
  </si>
  <si>
    <t>Administrator</t>
  </si>
  <si>
    <t>Established</t>
  </si>
  <si>
    <t>Incomplete and Vocational Schools</t>
  </si>
  <si>
    <t>Afutara Adventist  Vocational School</t>
  </si>
  <si>
    <t>Malaita, Solomon Islands</t>
  </si>
  <si>
    <t>Batuna Adventist  Vocational  School</t>
  </si>
  <si>
    <t>Solomon Islands</t>
  </si>
  <si>
    <t>Bekabeka Junior High School</t>
  </si>
  <si>
    <t>Western Solomon Islands</t>
  </si>
  <si>
    <t>Vanuatu</t>
  </si>
  <si>
    <t>Gwaunasu Adventist Junior High School</t>
  </si>
  <si>
    <t>Malaita Solomon Islands</t>
  </si>
  <si>
    <t>Guadalcanal Solomon Islands</t>
  </si>
  <si>
    <t>Kukele Adventist High School</t>
  </si>
  <si>
    <t>Malua Bay Adventist School</t>
  </si>
  <si>
    <t>Mamarapha Vocational School</t>
  </si>
  <si>
    <t>Maranatha Adventist High School</t>
  </si>
  <si>
    <t>Talakali Adventist Junior High School</t>
  </si>
  <si>
    <t>Vatuvonu Adventist High School</t>
  </si>
  <si>
    <t>Vanua Levu Fiji</t>
  </si>
  <si>
    <t>Directory of Accredited Institutions</t>
  </si>
  <si>
    <t>First Accredited</t>
  </si>
  <si>
    <t>Accreditation Expires</t>
  </si>
  <si>
    <t>Postsecondary Schools</t>
  </si>
  <si>
    <t>Avondale College</t>
  </si>
  <si>
    <t>Cooranbong, NSW, Australia</t>
  </si>
  <si>
    <t>Ray Roennfeldt</t>
  </si>
  <si>
    <t>Fulton College</t>
  </si>
  <si>
    <t>Tailevu, Fiji</t>
  </si>
  <si>
    <t>Stephen Currow</t>
  </si>
  <si>
    <t>Pacific Adventist University</t>
  </si>
  <si>
    <t>Boroko, Papua New Guinea</t>
  </si>
  <si>
    <t>Sonoma Adventist College</t>
  </si>
  <si>
    <t>Rabaul, Papua New Guinea</t>
  </si>
  <si>
    <t>Secondary Schools</t>
  </si>
  <si>
    <t>Australian Union Conference</t>
  </si>
  <si>
    <t>Cooranbong, New South Wales, Australia</t>
  </si>
  <si>
    <t>Lismore, New South Wales, Australia</t>
  </si>
  <si>
    <t>Albury, New South Wales, Australia</t>
  </si>
  <si>
    <t>Mackay, Queensland, Australia</t>
  </si>
  <si>
    <t>Carmel Adventist College</t>
  </si>
  <si>
    <t>Carmel, Western Australia</t>
  </si>
  <si>
    <t>Erina, New South Wales, Australia</t>
  </si>
  <si>
    <t>Toowoomba, Queensland, Australia</t>
  </si>
  <si>
    <t>Adrian Fitzpatrick</t>
  </si>
  <si>
    <t>Mark Vodell</t>
  </si>
  <si>
    <t>Reedy Creek, Queensland, Australia</t>
  </si>
  <si>
    <t>Guy Lawson</t>
  </si>
  <si>
    <t>Mildura, Victoria, Australia</t>
  </si>
  <si>
    <t>Sandra Ferry</t>
  </si>
  <si>
    <t>Narre Warren South, Victoria, Australia</t>
  </si>
  <si>
    <t>Moonah, Tasmania, Australia</t>
  </si>
  <si>
    <t>Kempsey, New South Wales, Australia</t>
  </si>
  <si>
    <t>Rohan Deanshaw</t>
  </si>
  <si>
    <t>Lilydale Adventist Academy</t>
  </si>
  <si>
    <t>Lilydale, Victoria, Australia</t>
  </si>
  <si>
    <t>Macquarie Fields, New South Wales, Australia</t>
  </si>
  <si>
    <t>Anna Calandra</t>
  </si>
  <si>
    <t xml:space="preserve">Macquarie College </t>
  </si>
  <si>
    <t>Wallsend, New South Wales, Australia</t>
  </si>
  <si>
    <t>Doonside, New South Wales, Australia</t>
  </si>
  <si>
    <t>Cooroy, Queensland, Australia</t>
  </si>
  <si>
    <t>Kallangur, Queensland, Australia</t>
  </si>
  <si>
    <t>Graham Baird</t>
  </si>
  <si>
    <t>Penguin, Tasmania, Australia</t>
  </si>
  <si>
    <t>Nunawading Christian College</t>
  </si>
  <si>
    <t>Nunawading, Victoria, Australia</t>
  </si>
  <si>
    <t>Prospect, South Australia</t>
  </si>
  <si>
    <t>Murwillumbah, New South Wales, Australia</t>
  </si>
  <si>
    <t>Paul Fua</t>
  </si>
  <si>
    <t>New Zealand Pacific Union Conference</t>
  </si>
  <si>
    <t>Auckland Adventist High School</t>
  </si>
  <si>
    <t>Auckland, New Zealand</t>
  </si>
  <si>
    <t>Christchurch Adventist High School</t>
  </si>
  <si>
    <t>Christchurch, New Zealand</t>
  </si>
  <si>
    <t>CSB</t>
  </si>
  <si>
    <t>Longburn, New Zealand</t>
  </si>
  <si>
    <t>Papaaroa High School</t>
  </si>
  <si>
    <t>Papeete, Tahiti</t>
  </si>
  <si>
    <t>Papua New Guinea Union Mission</t>
  </si>
  <si>
    <t>Kabiufa Adventist Secondary School</t>
  </si>
  <si>
    <t>Kambubu Adventist High School</t>
  </si>
  <si>
    <t>New Britain Island, Papua New Guinea</t>
  </si>
  <si>
    <t>Silas Wagi</t>
  </si>
  <si>
    <t>Mount Diamond Adventist High School</t>
  </si>
  <si>
    <t>Mt. Hagen, Papua New Guinea</t>
  </si>
  <si>
    <t>Robinson Lanza</t>
  </si>
  <si>
    <t>Trans Pacific Union Mission</t>
  </si>
  <si>
    <t>Aore, Vanuatu</t>
  </si>
  <si>
    <t>Betikama Adventist College</t>
  </si>
  <si>
    <t>Guadalcanal, Solomon Islands</t>
  </si>
  <si>
    <t>Francis Leovania</t>
  </si>
  <si>
    <t>Nuku’alofa, Tonga</t>
  </si>
  <si>
    <t>Mele Vailhola</t>
  </si>
  <si>
    <t>Burns Creek Junior High School</t>
  </si>
  <si>
    <t>Honiara, Solomon Islands</t>
  </si>
  <si>
    <t>Buruku Junior High School</t>
  </si>
  <si>
    <t>Epauto Seventh-day Adventist Secondary School</t>
  </si>
  <si>
    <t>Port Vila, Vanuatu</t>
  </si>
  <si>
    <t>Pago Pago, American Samoa</t>
  </si>
  <si>
    <t>Jones Adventist College</t>
  </si>
  <si>
    <t>Kenny Elisha</t>
  </si>
  <si>
    <t>Kauma Adventist High School</t>
  </si>
  <si>
    <t>Abemama, Kiribati</t>
  </si>
  <si>
    <t>BanabatiKabwaritaake</t>
  </si>
  <si>
    <t>Kukudu Adventist High School</t>
  </si>
  <si>
    <t>Western Province, Solomon Islands</t>
  </si>
  <si>
    <t>Kwataparen Adventist Secondary School</t>
  </si>
  <si>
    <t>Lenakal, Tanna Island, Vanuatu</t>
  </si>
  <si>
    <t>Neiafu, Tonga</t>
  </si>
  <si>
    <t>Navesau Adventist High School</t>
  </si>
  <si>
    <t>Wainibuka, Fiji</t>
  </si>
  <si>
    <t>Josua Qalobula</t>
  </si>
  <si>
    <t>Puzivai Adventist Junior High School,</t>
  </si>
  <si>
    <t>Choisel Solomon Islands</t>
  </si>
  <si>
    <t>Reuben Venokana</t>
  </si>
  <si>
    <t>Samoa Adventist College</t>
  </si>
  <si>
    <t>Apia, Western Samoa</t>
  </si>
  <si>
    <t>Eteuati Koria</t>
  </si>
  <si>
    <t>Suva Adventist High School</t>
  </si>
  <si>
    <t>Suvavou, Fiji</t>
  </si>
  <si>
    <t>Uma More</t>
  </si>
  <si>
    <t>Tenakoga Junior High School</t>
  </si>
  <si>
    <t>REPORT ON EDUCATION</t>
  </si>
  <si>
    <t>EDUCATIONAL INSTITUTIONS</t>
  </si>
  <si>
    <t>EDUCATION STAFFING</t>
  </si>
  <si>
    <t>EDUCATION  ENROLMENT</t>
  </si>
  <si>
    <t>Primary Schools</t>
  </si>
  <si>
    <t>Colleges + Universities</t>
  </si>
  <si>
    <t>Colleges + Universites</t>
  </si>
  <si>
    <t>All Institutions</t>
  </si>
  <si>
    <t>AUSTRALIAN UNION</t>
  </si>
  <si>
    <t>Northern Australian</t>
  </si>
  <si>
    <t>Western Australian</t>
  </si>
  <si>
    <t>AUC TOTAL</t>
  </si>
  <si>
    <t>NEW ZEALAND PACIFIC UNION</t>
  </si>
  <si>
    <t>Cook Islands</t>
  </si>
  <si>
    <t>New Caledonia</t>
  </si>
  <si>
    <t>North New Zealand</t>
  </si>
  <si>
    <t>South New Zealand</t>
  </si>
  <si>
    <t>Pitcairn Island Attached Church</t>
  </si>
  <si>
    <t>NZPUC TOTAL</t>
  </si>
  <si>
    <t>PAPUA NEW GUINEA UNION</t>
  </si>
  <si>
    <t>Sonoma COLLEGE</t>
  </si>
  <si>
    <t>Bougainville</t>
  </si>
  <si>
    <t>Central Papua</t>
  </si>
  <si>
    <t>Eastern Highlands/Simbu</t>
  </si>
  <si>
    <t>Madang/Manus</t>
  </si>
  <si>
    <t>Morobe</t>
  </si>
  <si>
    <t>New Britain/New Ireland</t>
  </si>
  <si>
    <t>North East Papua</t>
  </si>
  <si>
    <t>Sepik</t>
  </si>
  <si>
    <t>South West Papua</t>
  </si>
  <si>
    <t>Western Highlands</t>
  </si>
  <si>
    <t>PNGUM TOTAL</t>
  </si>
  <si>
    <t>TRANS-PACIFIC UNION</t>
  </si>
  <si>
    <t>Fulton COLLEGE</t>
  </si>
  <si>
    <t>Afutara Vocational School</t>
  </si>
  <si>
    <t>Batuna Vocational School</t>
  </si>
  <si>
    <t>Fiji</t>
  </si>
  <si>
    <t>Kiribati</t>
  </si>
  <si>
    <t>Samoas-Tokelau</t>
  </si>
  <si>
    <t>Tonga</t>
  </si>
  <si>
    <t>Tuvalu</t>
  </si>
  <si>
    <t>TPUM TOTALS</t>
  </si>
  <si>
    <t>Self Populating from above</t>
  </si>
  <si>
    <t>Avondale COLLEGE</t>
  </si>
  <si>
    <t>Pacific Adventist UNIVERSITY</t>
  </si>
  <si>
    <t>New Zealand Pacific Union Conf.</t>
  </si>
  <si>
    <t>Trans-Pacific Union Mission</t>
  </si>
  <si>
    <t>All Students</t>
  </si>
  <si>
    <t>Cross Checks for Totals</t>
  </si>
  <si>
    <t xml:space="preserve">REPORT ON EDUCATION, YOUTH AND  PATHFINDER ORGANIZATIONS </t>
  </si>
  <si>
    <t>FOR THE YEAR 2012</t>
  </si>
  <si>
    <t>Populates Automatically</t>
  </si>
  <si>
    <t xml:space="preserve">Self populating </t>
  </si>
  <si>
    <t>ENROL.  TOTALS</t>
  </si>
  <si>
    <t>ADVENTIST YOUTH</t>
  </si>
  <si>
    <t>PRIM. SCHOOLS</t>
  </si>
  <si>
    <t xml:space="preserve">COMB. PRIM. SEC. SCHOOLS </t>
  </si>
  <si>
    <t>SEC. SCHOOLS</t>
  </si>
  <si>
    <t xml:space="preserve">COMB. PRIM. SCHOOLS </t>
  </si>
  <si>
    <t xml:space="preserve">COMB. SEC. SCHOOLS </t>
  </si>
  <si>
    <t>ALL INSTIT.</t>
  </si>
  <si>
    <t>No of YOUTH SOCIETIES</t>
  </si>
  <si>
    <t>YOUTH SOCIETY MEMBERSHIP</t>
  </si>
  <si>
    <t xml:space="preserve">No of PATHFINDER CLUBS </t>
  </si>
  <si>
    <t>PATHFINDER MEMBERSHIP</t>
  </si>
  <si>
    <t>All School enrollments</t>
  </si>
  <si>
    <t>Longburn College</t>
  </si>
  <si>
    <t>All  School staff</t>
  </si>
  <si>
    <t>2012 DVISION TOTALS</t>
  </si>
  <si>
    <t>Controls for Totals</t>
  </si>
  <si>
    <t>GC Table 3</t>
  </si>
  <si>
    <t>from GC Table 3, 4, 5, 6 + 8 to pick up non teaching</t>
  </si>
  <si>
    <t>GCT3</t>
  </si>
  <si>
    <t>REGIONS</t>
  </si>
  <si>
    <t>Vocational School Students</t>
  </si>
  <si>
    <t>Total</t>
  </si>
  <si>
    <t>NZ</t>
  </si>
  <si>
    <t>Linked</t>
  </si>
  <si>
    <t>Text only</t>
  </si>
  <si>
    <t>TOTAL NUMBER elementary through tertiary</t>
  </si>
  <si>
    <t>NUMBER OF ELEMENTARY SCHOOLS</t>
  </si>
  <si>
    <t>NUMBER OF SECONDARY SCHOOLS</t>
  </si>
  <si>
    <t>NUMBER OF TERTIARY INSTITUTIONS</t>
  </si>
  <si>
    <t xml:space="preserve">Please list WORKER-TRAINING INSTITUTIONS separately </t>
  </si>
  <si>
    <t>NUMBER OF ELEMENTARY TEACHERS</t>
  </si>
  <si>
    <t>NUMBER OF SECONDARY TEACHERS</t>
  </si>
  <si>
    <t>NUMBER OF TERTIARY TEACHERS (college and graduate level)</t>
  </si>
  <si>
    <t>Please list WORKER-TRAINING school TEACHERS separately</t>
  </si>
  <si>
    <t>NUMBER OF ELEMENTARY STUDENTS</t>
  </si>
  <si>
    <t>NUMBER OF SECONDARY STUDENTS</t>
  </si>
  <si>
    <t>NUMBER OF TERTIARY STUDENTS (college and graduate level)</t>
  </si>
  <si>
    <t>Please list WORKER TRAINING school STUDENTS separately</t>
  </si>
  <si>
    <t>EDUCATION-RELATED BAPTISMS</t>
  </si>
  <si>
    <t>TOTAL NUMBER of students baptised for the period 2005-2010</t>
  </si>
  <si>
    <t>STUDENTS BAPTISED BY YEAR</t>
  </si>
  <si>
    <t>TOTAL NUMBER elementary through tertiary BAPTISED</t>
  </si>
  <si>
    <t>NUMBER OF ELEMENTARY STUDENTS BAPTISED</t>
  </si>
  <si>
    <t>NUMBER OF SECONDARY STUDENTS BAPTISED</t>
  </si>
  <si>
    <t>NUMBER OF TERTIARY STUDENTS (college and graduate level) BAPTISED</t>
  </si>
  <si>
    <t>Please list WORKER TRAINING school STUDENTS separately BAPTISED</t>
  </si>
  <si>
    <t>TOTALS FOR BAPTISMS</t>
  </si>
  <si>
    <t>Links in place</t>
  </si>
  <si>
    <t>Koiari Park Primary</t>
  </si>
  <si>
    <t>Moruma Adventist High School</t>
  </si>
  <si>
    <t>Asai Adventist Primary School</t>
  </si>
  <si>
    <t>Bangapala Adventist Primary School</t>
  </si>
  <si>
    <t>Bondek Adventist Primary School</t>
  </si>
  <si>
    <t>Boroi Adventist Primary School</t>
  </si>
  <si>
    <t>Naru Adventist Primary School</t>
  </si>
  <si>
    <t>Nihon Adventist Primary School</t>
  </si>
  <si>
    <t>Nuwok Adventist Primary School</t>
  </si>
  <si>
    <t>Sama Adventist Primary School</t>
  </si>
  <si>
    <t>Tong Adventist Primary School</t>
  </si>
  <si>
    <t>Waput Adventist Primary School</t>
  </si>
  <si>
    <t>all Students</t>
  </si>
  <si>
    <t>Church Membership at end of quarter 3 or 4 - Ask from Praveen Saggurthi</t>
  </si>
  <si>
    <t>Primary students</t>
  </si>
  <si>
    <t>baptisms</t>
  </si>
  <si>
    <t>GC PNGUM</t>
  </si>
  <si>
    <t>Keep these for comparing with GC Database</t>
  </si>
  <si>
    <t>Inonda SDA High School</t>
  </si>
  <si>
    <t>Kambubu Secondary UNION</t>
  </si>
  <si>
    <t>Anga Adventist Elementary School</t>
  </si>
  <si>
    <t>Banisu Adventist Elementary  School</t>
  </si>
  <si>
    <t>Gabensis Adventist Primary School</t>
  </si>
  <si>
    <t>Komako Adventist Primary School</t>
  </si>
  <si>
    <t>Tanam Adventist Primary School</t>
  </si>
  <si>
    <t>Koiari Park Secondary</t>
  </si>
  <si>
    <t>Mt. Diamond Secondary</t>
  </si>
  <si>
    <t>Barava SDA Primary School</t>
  </si>
  <si>
    <t>Darutue SDA Primary School</t>
  </si>
  <si>
    <t>Gina SDA Primary School</t>
  </si>
  <si>
    <t>Hairu SDA Primary School</t>
  </si>
  <si>
    <t>Itae SDA Primary School</t>
  </si>
  <si>
    <t>Kepesia SDA Primary School</t>
  </si>
  <si>
    <t>Magini SDA Primary School</t>
  </si>
  <si>
    <t>Tanginare SDA Primary School</t>
  </si>
  <si>
    <t>Tavatava SDA Primary School</t>
  </si>
  <si>
    <t>Tugiogu SDA Primary School</t>
  </si>
  <si>
    <t>Wasinabus SDA Primary School</t>
  </si>
  <si>
    <t>Magean Primary School</t>
  </si>
  <si>
    <t>All secondary staff</t>
  </si>
  <si>
    <t>All Primary Staff</t>
  </si>
  <si>
    <t>Balances with GC Database!</t>
  </si>
  <si>
    <t>NOW LINKED ACCORDING TO GC Distributions</t>
  </si>
  <si>
    <t>Students balance with GC Database</t>
  </si>
  <si>
    <t>SDA - NON-SDA Students 2014</t>
  </si>
  <si>
    <t>Includes Mamarapha + Avondale College</t>
  </si>
  <si>
    <t>Includes Fulton</t>
  </si>
  <si>
    <t>Includes PAU + Sonoma</t>
  </si>
  <si>
    <t>TOTAL - SPD</t>
  </si>
  <si>
    <t>SDA - NON-SDA Students 2013</t>
  </si>
  <si>
    <t>SDA - NON-SDA Students 2012</t>
  </si>
  <si>
    <t xml:space="preserve">Avondale used to be under SPD </t>
  </si>
  <si>
    <t>PAU used to be under SPD</t>
  </si>
  <si>
    <t>Year</t>
  </si>
  <si>
    <t>2014</t>
  </si>
  <si>
    <t>Previously Avondale SPD institution but GC reporting puts it in the Conference it physically is located</t>
  </si>
  <si>
    <t>2013</t>
  </si>
  <si>
    <t>WT - Afatura, Batuna, Atoifi not reported this year</t>
  </si>
  <si>
    <t>2012</t>
  </si>
  <si>
    <t>2011</t>
  </si>
  <si>
    <t>2009</t>
  </si>
  <si>
    <t>Union / Attached Field</t>
  </si>
  <si>
    <t>4 Year trend in the Annual Statistical Report to GC</t>
  </si>
  <si>
    <t>Reporting Year</t>
  </si>
  <si>
    <t>Vocational</t>
  </si>
  <si>
    <t>Tertiary</t>
  </si>
  <si>
    <t>Vocatoinal</t>
  </si>
  <si>
    <t>Student / Teacher Ratio</t>
  </si>
  <si>
    <t>Union</t>
  </si>
  <si>
    <t>Foyer version is a Word Document</t>
  </si>
  <si>
    <t>Should self complete if links are not broken</t>
  </si>
  <si>
    <t>Tertiary + Vocational Institutions</t>
  </si>
  <si>
    <t>SPD TOTAL</t>
  </si>
  <si>
    <t>Student Numbers</t>
  </si>
  <si>
    <t>NON SDA</t>
  </si>
  <si>
    <t>North NZ</t>
  </si>
  <si>
    <t>South NZ</t>
  </si>
  <si>
    <t>Longburn</t>
  </si>
  <si>
    <t>All Voc Ed</t>
  </si>
  <si>
    <t>All Unis</t>
  </si>
  <si>
    <t>All 2ndry</t>
  </si>
  <si>
    <t>All Primary</t>
  </si>
  <si>
    <t>Cross Check - GC Table 3</t>
  </si>
  <si>
    <t xml:space="preserve">Text only </t>
  </si>
  <si>
    <t>From Table 3</t>
  </si>
  <si>
    <t>Remember to paste text only in final version</t>
  </si>
  <si>
    <t>Which Division is this for?</t>
  </si>
  <si>
    <t>linked</t>
  </si>
  <si>
    <t>Elementary:</t>
  </si>
  <si>
    <t>Secondary:</t>
  </si>
  <si>
    <t>Tertiary:</t>
  </si>
  <si>
    <t>Teacher Training Institutions:</t>
  </si>
  <si>
    <t>Total:</t>
  </si>
  <si>
    <t>Education Related Baptisms</t>
  </si>
  <si>
    <t>Send to Chandra Goff at GC for JAE</t>
  </si>
  <si>
    <t>Data for Education Report to Praveen Sagguthi</t>
  </si>
  <si>
    <t>Students enrolled</t>
  </si>
  <si>
    <t>Use these empty columns to link to Praveen's sheet if no data is required</t>
  </si>
  <si>
    <t xml:space="preserve">Self-Populating </t>
  </si>
  <si>
    <r>
      <t xml:space="preserve">AUC  </t>
    </r>
    <r>
      <rPr>
        <b/>
        <sz val="10"/>
        <color indexed="10"/>
        <rFont val="Geneva"/>
      </rPr>
      <t>MAMARAPHA</t>
    </r>
  </si>
  <si>
    <r>
      <t>Division</t>
    </r>
    <r>
      <rPr>
        <b/>
        <sz val="14"/>
        <color indexed="10"/>
        <rFont val="Calibri"/>
        <family val="2"/>
      </rPr>
      <t xml:space="preserve"> Secondary School </t>
    </r>
    <r>
      <rPr>
        <b/>
        <sz val="14"/>
        <rFont val="Calibri"/>
        <family val="2"/>
      </rPr>
      <t>Statistics</t>
    </r>
  </si>
  <si>
    <r>
      <t xml:space="preserve">Summary of Division </t>
    </r>
    <r>
      <rPr>
        <b/>
        <sz val="14"/>
        <color indexed="10"/>
        <rFont val="Geneva"/>
      </rPr>
      <t>Elementary School</t>
    </r>
    <r>
      <rPr>
        <b/>
        <sz val="14"/>
        <rFont val="Geneva"/>
      </rPr>
      <t xml:space="preserve"> Statistics </t>
    </r>
    <r>
      <rPr>
        <b/>
        <sz val="14"/>
        <color indexed="10"/>
        <rFont val="Geneva"/>
      </rPr>
      <t>by Union</t>
    </r>
  </si>
  <si>
    <t>2014 text only</t>
  </si>
  <si>
    <t>GC Requirement</t>
  </si>
  <si>
    <t>Table 3 cross check</t>
  </si>
  <si>
    <t>Links</t>
  </si>
  <si>
    <t>Links to Table 3</t>
  </si>
  <si>
    <t>New Schools</t>
  </si>
  <si>
    <r>
      <t xml:space="preserve">PRIMARY Schools </t>
    </r>
    <r>
      <rPr>
        <sz val="8"/>
        <color rgb="FFFF0000"/>
        <rFont val="Calibri"/>
        <family val="2"/>
      </rPr>
      <t>ONLY supported by CHURCH</t>
    </r>
  </si>
  <si>
    <r>
      <t xml:space="preserve">SECONDARY Schools </t>
    </r>
    <r>
      <rPr>
        <sz val="8"/>
        <color rgb="FFFF0000"/>
        <rFont val="Calibri"/>
        <family val="2"/>
      </rPr>
      <t>ONLY supported by CHURCH</t>
    </r>
  </si>
  <si>
    <r>
      <t xml:space="preserve">PRIMARY Schools </t>
    </r>
    <r>
      <rPr>
        <sz val="8"/>
        <color rgb="FF0070C0"/>
        <rFont val="Calibri"/>
        <family val="2"/>
      </rPr>
      <t>Supported by Church and Government</t>
    </r>
  </si>
  <si>
    <r>
      <t xml:space="preserve">SECONDARY Schools </t>
    </r>
    <r>
      <rPr>
        <sz val="8"/>
        <color rgb="FF0070C0"/>
        <rFont val="Calibri"/>
        <family val="2"/>
      </rPr>
      <t>Supported by Church and Government</t>
    </r>
  </si>
  <si>
    <r>
      <t xml:space="preserve">SUMMARY of </t>
    </r>
    <r>
      <rPr>
        <b/>
        <sz val="16"/>
        <color rgb="FFFF0000"/>
        <rFont val="Arial"/>
        <family val="2"/>
      </rPr>
      <t>STAFF</t>
    </r>
    <r>
      <rPr>
        <b/>
        <sz val="16"/>
        <rFont val="Arial"/>
        <family val="2"/>
      </rPr>
      <t xml:space="preserve">  for the ANNUAL STATISTICAL REPORT to GC</t>
    </r>
  </si>
  <si>
    <r>
      <t xml:space="preserve">SUMMARY of </t>
    </r>
    <r>
      <rPr>
        <b/>
        <sz val="16"/>
        <color rgb="FFFF0000"/>
        <rFont val="Calibri"/>
        <family val="2"/>
      </rPr>
      <t>STAFF</t>
    </r>
    <r>
      <rPr>
        <b/>
        <sz val="16"/>
        <rFont val="Calibri"/>
        <family val="2"/>
      </rPr>
      <t xml:space="preserve">  for the ANNUAL STATISTICAL REPORT to GC</t>
    </r>
  </si>
  <si>
    <r>
      <t>Division Summary of</t>
    </r>
    <r>
      <rPr>
        <b/>
        <sz val="18"/>
        <color indexed="10"/>
        <rFont val="Calibri"/>
        <family val="2"/>
      </rPr>
      <t xml:space="preserve"> Schools, Instructional Units, Teachers and Students</t>
    </r>
  </si>
  <si>
    <r>
      <t>Summary of Division</t>
    </r>
    <r>
      <rPr>
        <b/>
        <sz val="10"/>
        <color indexed="10"/>
        <rFont val="Geneva"/>
      </rPr>
      <t xml:space="preserve"> Secondary School </t>
    </r>
    <r>
      <rPr>
        <b/>
        <sz val="10"/>
        <rFont val="Geneva"/>
      </rPr>
      <t>Statistics by Union</t>
    </r>
  </si>
  <si>
    <r>
      <rPr>
        <b/>
        <sz val="14"/>
        <rFont val="Calibri"/>
        <family val="2"/>
      </rPr>
      <t xml:space="preserve">SPD Trends in the Number of </t>
    </r>
    <r>
      <rPr>
        <b/>
        <sz val="14"/>
        <color indexed="10"/>
        <rFont val="Calibri"/>
        <family val="2"/>
      </rPr>
      <t>Seventh-day Adventist</t>
    </r>
    <r>
      <rPr>
        <b/>
        <sz val="14"/>
        <rFont val="Calibri"/>
        <family val="2"/>
      </rPr>
      <t xml:space="preserve"> Students</t>
    </r>
  </si>
  <si>
    <r>
      <t>SPD Trends in the Number of Students,</t>
    </r>
    <r>
      <rPr>
        <b/>
        <sz val="14"/>
        <color indexed="10"/>
        <rFont val="Calibri"/>
        <family val="2"/>
      </rPr>
      <t xml:space="preserve"> Seventh-day Adventist</t>
    </r>
    <r>
      <rPr>
        <b/>
        <sz val="14"/>
        <rFont val="Calibri"/>
        <family val="2"/>
      </rPr>
      <t xml:space="preserve"> and </t>
    </r>
    <r>
      <rPr>
        <b/>
        <sz val="14"/>
        <color indexed="10"/>
        <rFont val="Calibri"/>
        <family val="2"/>
      </rPr>
      <t>non-Seventh-day Adventist</t>
    </r>
  </si>
  <si>
    <t>For Journal of Adventist Education to go to:</t>
  </si>
  <si>
    <t>Controls</t>
  </si>
  <si>
    <t>n8 is manual numbers given by BEV - not in formal report for 2013. They did not report.</t>
  </si>
  <si>
    <t>Total will be different than formal table as WT not reported in 2013.</t>
  </si>
  <si>
    <t>STUDENTS BY LEVEL</t>
  </si>
  <si>
    <t>HEADCOUNT</t>
  </si>
  <si>
    <t xml:space="preserve">Undergraduate </t>
  </si>
  <si>
    <t>(Bachelor's degree level)</t>
  </si>
  <si>
    <t xml:space="preserve">Graduate/Postgraduate </t>
  </si>
  <si>
    <t>(Master, Doctoral)</t>
  </si>
  <si>
    <t>Professional</t>
  </si>
  <si>
    <t>(Medicine, Dentistry, Pharmacy)</t>
  </si>
  <si>
    <t>Vocational Education</t>
  </si>
  <si>
    <t>Number of lecturers holding a state teaching certificate</t>
  </si>
  <si>
    <t>Number of lecturers holding SDA denominational teaching certificate</t>
  </si>
  <si>
    <t>PART D</t>
  </si>
  <si>
    <t>Number of students EXPECTED TO complete last year of school</t>
  </si>
  <si>
    <t>Ragiampun Primary School</t>
  </si>
  <si>
    <t>Carel Neuhoff</t>
  </si>
  <si>
    <t>Jodie McDonald</t>
  </si>
  <si>
    <t>Leanne Entermann</t>
  </si>
  <si>
    <t>Andrew North</t>
  </si>
  <si>
    <t>Anthony Kent</t>
  </si>
  <si>
    <t>Edinburgh College</t>
  </si>
  <si>
    <t>Mernda, Victoria, Australia</t>
  </si>
  <si>
    <t>Landsdale, Western Australia, Australia</t>
  </si>
  <si>
    <t>Morhpett Vale, South Australia, Australia</t>
  </si>
  <si>
    <t>Isako Esekia</t>
  </si>
  <si>
    <t xml:space="preserve">NAME OF CONFERENCE or MISSION:  </t>
  </si>
  <si>
    <t>Control - should equal students enrolled</t>
  </si>
  <si>
    <t>Instit</t>
  </si>
  <si>
    <t>Ratio</t>
  </si>
  <si>
    <t>Baptism</t>
  </si>
  <si>
    <t>Naqaqa (Previous name Fulton Primary)</t>
  </si>
  <si>
    <t>Address or Location (New Data)</t>
  </si>
  <si>
    <t>Namara, Saivou, Ra</t>
  </si>
  <si>
    <t>M.T. Khan Road, Waiyavi Stage 2, Lautoka</t>
  </si>
  <si>
    <t>Lewa Village, Nadarivatu</t>
  </si>
  <si>
    <t>Mana Island</t>
  </si>
  <si>
    <t>Nagigi Village, Savusavu, Vanua Levu</t>
  </si>
  <si>
    <t>Naqarawai Village, Namosi, Viti Levu</t>
  </si>
  <si>
    <t>Naqia Village, Wainibuka, Tailevu, Viti Levu</t>
  </si>
  <si>
    <t>Wainibuka, Tailevu, Viti Levu</t>
  </si>
  <si>
    <t>Waiyala, Navosa, Viti Levu</t>
  </si>
  <si>
    <t>Lot 1, Isa Lei Road, Lami, Suva, Viti Levu</t>
  </si>
  <si>
    <t>37 Queens Road, Lami, Suva, Viti Levu</t>
  </si>
  <si>
    <t>Buca Bay, Vanua Levu</t>
  </si>
  <si>
    <t>Nakabuta Village, Bua, Vanua Levu</t>
  </si>
  <si>
    <t>Kauma, Abermama, Kiribati</t>
  </si>
  <si>
    <t>Pago Pago, Samoa (American)</t>
  </si>
  <si>
    <t>Apia, Samoa (Western)</t>
  </si>
  <si>
    <t>Siufaga, Savaii, Samoa (Western)</t>
  </si>
  <si>
    <t>Makira, , Ulawa Province</t>
  </si>
  <si>
    <t>Choiseul Province, Solomon Islands</t>
  </si>
  <si>
    <t>Guadalacanal, Solomon Islands</t>
  </si>
  <si>
    <t>Marovo Lagoon, Western Province</t>
  </si>
  <si>
    <t>Malaita Province, Solomon Islands</t>
  </si>
  <si>
    <t>Isabel Province, Solomon Islands</t>
  </si>
  <si>
    <t>Malaita  Province, Solomon Islands</t>
  </si>
  <si>
    <t>Rendova Is; Western Province</t>
  </si>
  <si>
    <t>Rendel Province, Solomon Islandsd</t>
  </si>
  <si>
    <t>North New  Georgia, Western Province</t>
  </si>
  <si>
    <t>East Kwaio, Malaita Province</t>
  </si>
  <si>
    <t>Auki, Malaita Province</t>
  </si>
  <si>
    <t>Kolombangara Is; Western Province</t>
  </si>
  <si>
    <t>Vella Ika Vella, Western Province</t>
  </si>
  <si>
    <t>Hilliard Primary (Memorial School)</t>
  </si>
  <si>
    <t>Vaini, Tongatapu, Tonga</t>
  </si>
  <si>
    <t>Nukuálofa, Tonga</t>
  </si>
  <si>
    <t>Neiafu, Vava'u, Tonga</t>
  </si>
  <si>
    <t>Vaiaku, Funafuti Is; Tuvalu</t>
  </si>
  <si>
    <t>Luganville Santo</t>
  </si>
  <si>
    <t>Baiap Village, West Ambryn</t>
  </si>
  <si>
    <t>Tefali Village, Paama</t>
  </si>
  <si>
    <t>Lepuku Village, North Tanna</t>
  </si>
  <si>
    <t>Hebron Villge , North Tanna</t>
  </si>
  <si>
    <t>Vila, Vanuatu</t>
  </si>
  <si>
    <t>Britano, Manples, Port Vila</t>
  </si>
  <si>
    <t>Fonteng Village, North Ambrym</t>
  </si>
  <si>
    <t>Galilee Village, Central Malekula</t>
  </si>
  <si>
    <t>Kwataparen Village, South Tanna</t>
  </si>
  <si>
    <t>West Ambrym</t>
  </si>
  <si>
    <t>Middlebush, Tanna</t>
  </si>
  <si>
    <t>Malekula North West</t>
  </si>
  <si>
    <t>Linbul Village, North Ambrym</t>
  </si>
  <si>
    <t>Lovenyalu, North East Tanna</t>
  </si>
  <si>
    <t>Sarakata, Santo</t>
  </si>
  <si>
    <t>Malua Bay Village, NW Malekula</t>
  </si>
  <si>
    <t>Mamau, Teouma, Port Vila</t>
  </si>
  <si>
    <t>Maranatha, West Ambryn</t>
  </si>
  <si>
    <t>Gaua, Torba Province</t>
  </si>
  <si>
    <t>Black Sands, Port Vila</t>
  </si>
  <si>
    <t>Port Quimi, South Epi</t>
  </si>
  <si>
    <t>Pama Is.</t>
  </si>
  <si>
    <t>Mate Village, Central Epi</t>
  </si>
  <si>
    <t>Port Vila</t>
  </si>
  <si>
    <t>Winn Village, NW Malekula</t>
  </si>
  <si>
    <t>Address</t>
  </si>
  <si>
    <t>Google Maps Coordinates</t>
  </si>
  <si>
    <t>100 Walkers Road, Longburn, Palmerston North, New Zealand</t>
  </si>
  <si>
    <t>-40.3893549,175.5542427</t>
  </si>
  <si>
    <t>119 Mountain Road, Mangere Bridge, Auckland, NZ</t>
  </si>
  <si>
    <t>-36.956148, 174.784831</t>
  </si>
  <si>
    <t>10 Wiremu Street, Balmoral, Auckland, NZ</t>
  </si>
  <si>
    <t>-36.887837, 174.745719</t>
  </si>
  <si>
    <t>46 Annebrook Road, Hamilton, NZ</t>
  </si>
  <si>
    <t>-37.806467,175.3355446</t>
  </si>
  <si>
    <t>41 Saxton Road, New Plymouth, NZ</t>
  </si>
  <si>
    <t>-39.0861078,174.0877645</t>
  </si>
  <si>
    <t>25 Snelson Street, Palmerston North, NZ</t>
  </si>
  <si>
    <t>-40.360925,175.6050778</t>
  </si>
  <si>
    <t>135 Tait Drive, Greenmeadows, Napier, NZ</t>
  </si>
  <si>
    <t>-39.526708,176.8638422</t>
  </si>
  <si>
    <t>3 Tilsley Street, Glenholme, Rotorua, NZ</t>
  </si>
  <si>
    <t>-38.1508609,176.2520131</t>
  </si>
  <si>
    <t>42A Puhinui Road, Papatoetoe, Auckland, NZ</t>
  </si>
  <si>
    <t>-36.9833288,174.873155</t>
  </si>
  <si>
    <t>19 Moffat Road, Bethlehem, Tauranga, NZ</t>
  </si>
  <si>
    <t>-37.7120456,176.111603</t>
  </si>
  <si>
    <t>26 Corban Ave, Henderson, Auckland, NZ</t>
  </si>
  <si>
    <t>-36.8929773,174.6276136</t>
  </si>
  <si>
    <t>58 Raiha Street, Porirua, Wellington, NZ</t>
  </si>
  <si>
    <t>-41.1488015,174.8287942</t>
  </si>
  <si>
    <t>57A James Street, Whakatane, NZ</t>
  </si>
  <si>
    <t>-37.9617719,176.9731932</t>
  </si>
  <si>
    <t>82 Whau Valley Road, Whangarei, New Zealand</t>
  </si>
  <si>
    <t>-35.6974553,174.3050325</t>
  </si>
  <si>
    <t>15 Grant Ave, Papanui, Christchurch, NZ</t>
  </si>
  <si>
    <t>-43.4991641,172.6107022</t>
  </si>
  <si>
    <t>28 Bainfield Road, Waikiwi, Invercargill, NZ</t>
  </si>
  <si>
    <t>-46.3755011,168.3493665</t>
  </si>
  <si>
    <t>Titikaveka, Rarotonga, Cook Islands</t>
  </si>
  <si>
    <t>-21.2665645,-159.768667</t>
  </si>
  <si>
    <t>Arutanga, Aitutaki, Cook Islands</t>
  </si>
  <si>
    <t>-18.861363,-159.7907102</t>
  </si>
  <si>
    <t>55 Course de l'Union Sacree, Papeete, French Polynesia</t>
  </si>
  <si>
    <t>-17.532691, -149.556400</t>
  </si>
  <si>
    <t>Landsdale Christian School</t>
  </si>
  <si>
    <t>Victoria Park Christian School</t>
  </si>
  <si>
    <t>SDA - NON-SDA Students 2016</t>
  </si>
  <si>
    <t>2016</t>
  </si>
  <si>
    <t>Raul Lozand</t>
  </si>
  <si>
    <t>Timothy Borgas</t>
  </si>
  <si>
    <t>Sonny Aiono</t>
  </si>
  <si>
    <t>Jeanette Martin</t>
  </si>
  <si>
    <t>Peter Charleson</t>
  </si>
  <si>
    <t>Wahroonga, New South Wales, Australia</t>
  </si>
  <si>
    <t>Gloria Teulilo</t>
  </si>
  <si>
    <t>Brendan van Oostveen</t>
  </si>
  <si>
    <t>Yann Atger</t>
  </si>
  <si>
    <t>Koiari Park Secondary School</t>
  </si>
  <si>
    <t>Boroko, NCD, Papua New Guinea</t>
  </si>
  <si>
    <t>Manus, Papua New Guinea</t>
  </si>
  <si>
    <t>Lester Benjamin</t>
  </si>
  <si>
    <t>Simbu, Papua New Guinea</t>
  </si>
  <si>
    <t>John Aramba</t>
  </si>
  <si>
    <t>Nagum Adventist High School</t>
  </si>
  <si>
    <t>East Sepik, Papua New Guinea</t>
  </si>
  <si>
    <t>Lancedown Wirise</t>
  </si>
  <si>
    <t>Inonda Aventist High School</t>
  </si>
  <si>
    <t>Popondetta, Papua New Guniea</t>
  </si>
  <si>
    <t>Amelia Baruga</t>
  </si>
  <si>
    <t>Boliu Adventist High School</t>
  </si>
  <si>
    <t>Kavieng, Papua New Guniea</t>
  </si>
  <si>
    <t>Tirah Laia</t>
  </si>
  <si>
    <t>never</t>
  </si>
  <si>
    <t>Falesoa Puni</t>
  </si>
  <si>
    <t>Kopiu Adventist Junior High Community School,</t>
  </si>
  <si>
    <t>Ngohihau Adventist Junior High School</t>
  </si>
  <si>
    <t>Port Quimie Adventist High School</t>
  </si>
  <si>
    <t>First accrediated</t>
  </si>
  <si>
    <t>Expired</t>
  </si>
  <si>
    <t>Summary of Division Worker-Training School Statistics by Union</t>
  </si>
  <si>
    <t>SDA - NON-SDA Students 2015</t>
  </si>
  <si>
    <t>2015</t>
  </si>
  <si>
    <r>
      <t xml:space="preserve">Ulu Primary School - </t>
    </r>
    <r>
      <rPr>
        <sz val="8"/>
        <color rgb="FFFF0000"/>
        <rFont val="Calibri"/>
        <family val="2"/>
      </rPr>
      <t>need address</t>
    </r>
  </si>
  <si>
    <t>2015 School Statistics for Board in Foyer</t>
  </si>
  <si>
    <t>2014 School Statistics for Board in Foyer</t>
  </si>
  <si>
    <t>ADVENTIST EDUCATION</t>
  </si>
  <si>
    <t>ANNUAL STATISTICAL REPORT</t>
  </si>
  <si>
    <t>American Samoa</t>
  </si>
  <si>
    <t xml:space="preserve">Lakina </t>
  </si>
  <si>
    <t>Samoa Adventist  (College)</t>
  </si>
  <si>
    <t>Choiseul</t>
  </si>
  <si>
    <t>Jones  Adventist Primary School</t>
  </si>
  <si>
    <t>Kukudu Adventist College</t>
  </si>
  <si>
    <t>Kukudu Adventist Primary School</t>
  </si>
  <si>
    <t>Nela Adventist Primary School</t>
  </si>
  <si>
    <t>Solosaia Adventist Primary School</t>
  </si>
  <si>
    <t>Aboru Adventist Primary School (Ext A'Au)</t>
  </si>
  <si>
    <t>Anata Adventist Primary School</t>
  </si>
  <si>
    <t>Areatakiki Adventist Primary School</t>
  </si>
  <si>
    <t>Aruligo Adventist Primary School (Ext Kakabona and Sasa)</t>
  </si>
  <si>
    <t>Atoifi Adventist Primary School (Ext Kafrum)</t>
  </si>
  <si>
    <t>Babala Adventist Primary School (Ext Ligi)</t>
  </si>
  <si>
    <t>Bareho Adventist Primary School</t>
  </si>
  <si>
    <t>Batuna Adventist Primary School (Ext Ketoketo)</t>
  </si>
  <si>
    <t>Beka Beka Adventist Community High School</t>
  </si>
  <si>
    <t>Bili Adventist Primary School</t>
  </si>
  <si>
    <t>Boboe Adventist Primary School</t>
  </si>
  <si>
    <t>Buinitusu Adventist Primary School</t>
  </si>
  <si>
    <t>Bulungali Adventist Primary School</t>
  </si>
  <si>
    <t>Buri Adventist Primary School</t>
  </si>
  <si>
    <t>Burns Creek Adventist Community High School</t>
  </si>
  <si>
    <t>Buruku Adventist Community High School</t>
  </si>
  <si>
    <t>Ghatere Adventist Primary School</t>
  </si>
  <si>
    <t>Ghobua Adventist Primary School</t>
  </si>
  <si>
    <t>Gwaunasu Adventist Community High School</t>
  </si>
  <si>
    <t>Haiparia Adventist Primary School</t>
  </si>
  <si>
    <t>Hinakole Adventist Primary School</t>
  </si>
  <si>
    <t>Horohana Adventist Primary School</t>
  </si>
  <si>
    <t>Hovi Adventist Primary School (Ext Kupikolo)</t>
  </si>
  <si>
    <t>Imbo Adventist Primary School</t>
  </si>
  <si>
    <t>Iriri Adventist Primary School</t>
  </si>
  <si>
    <t>Jack Harbour Adventist Primary School</t>
  </si>
  <si>
    <t>Jare Adventist Primary School</t>
  </si>
  <si>
    <t>Jella Adventist Primary School</t>
  </si>
  <si>
    <t>Kafolulae Adventist Primary School</t>
  </si>
  <si>
    <t>Katurasele Adventist Primary School (Ext Tunoe)</t>
  </si>
  <si>
    <t>Kaza Adventist Primary School</t>
  </si>
  <si>
    <t>Kokete Adventist Primary School (2 Ext Jugha, Tandove)</t>
  </si>
  <si>
    <t>Kopiu Adventist Community High School</t>
  </si>
  <si>
    <t>Kukele Adventist Community High School</t>
  </si>
  <si>
    <t>Kukum Adventist Primary School (Ext Ravulomata)</t>
  </si>
  <si>
    <t>Kwailabesi Adventist Primary School</t>
  </si>
  <si>
    <t>Kwarifau Adventist Primary School</t>
  </si>
  <si>
    <t>Lokuru Adventist Primary School (Ext Baniata)</t>
  </si>
  <si>
    <t>Luluga Adventist Primary School</t>
  </si>
  <si>
    <t>Manafaeni Adventist Primary School</t>
  </si>
  <si>
    <t>Mano Adventist Primary School (NewValley)</t>
  </si>
  <si>
    <t>Mase Adventist Primary School</t>
  </si>
  <si>
    <t>Mataga Adventist Primary School</t>
  </si>
  <si>
    <t>Mataiho Adventist Primary School</t>
  </si>
  <si>
    <t>Mendina Adventist Primary School</t>
  </si>
  <si>
    <t>Moah Adventist Primary School</t>
  </si>
  <si>
    <t>Mondo Adventist Primary School (Keigol)</t>
  </si>
  <si>
    <t>Naha Adventist Primary School (Exts Mt Beata and N.Z.Camp)</t>
  </si>
  <si>
    <t>Nalei Adventist Primary School</t>
  </si>
  <si>
    <t>Namorako Adventist Primary School</t>
  </si>
  <si>
    <t>Ngonihau Adventist Community High School</t>
  </si>
  <si>
    <t>Niuleni Adventist Primary School</t>
  </si>
  <si>
    <t>Palm Drive Adventist Primary School</t>
  </si>
  <si>
    <t>Patuboliboli Adventist Primary School</t>
  </si>
  <si>
    <t>Peava Adventist Primary School</t>
  </si>
  <si>
    <t>Penjuku Adventist Primary School (Ext Sangeona)</t>
  </si>
  <si>
    <t>Posarae Adventist Primary School (Ext Purina)</t>
  </si>
  <si>
    <t>Puzivai Adventist Community High School (Ext Gorabara)</t>
  </si>
  <si>
    <t>Ramata Adventist Primary School</t>
  </si>
  <si>
    <t>Rate Adventist Primary School</t>
  </si>
  <si>
    <t>Rummo Adventist Primary School (Ext Battle Creek)</t>
  </si>
  <si>
    <t>Ruruvai Adventist Primary School  (Ext  Ghoghobe)</t>
  </si>
  <si>
    <t>Salamarao Adventist Primary School</t>
  </si>
  <si>
    <t>Sombiro Adventist Primary School</t>
  </si>
  <si>
    <t>Sukiki Adventist Primary School (Ext Oreta)</t>
  </si>
  <si>
    <t>Tagibangara Adventist Primary School (Ext Kukele)</t>
  </si>
  <si>
    <t>Taifala Adventist Primary School</t>
  </si>
  <si>
    <t>Talakali Adventist Community High School</t>
  </si>
  <si>
    <t>Taora Adventist Primary School</t>
  </si>
  <si>
    <t>Tarama Adventist Primary School</t>
  </si>
  <si>
    <t>Tau Adventist Primary School</t>
  </si>
  <si>
    <t>Telina Adventist Primary School</t>
  </si>
  <si>
    <t>Tenakoga Adventist Community High School</t>
  </si>
  <si>
    <t>Tetemara Adventist Primary School</t>
  </si>
  <si>
    <t>Tombe Adventist Primary School</t>
  </si>
  <si>
    <t>Townend Adventist Primary School (Ext Tekoa)</t>
  </si>
  <si>
    <t>Tuki Adventist Primary School</t>
  </si>
  <si>
    <t>Ulona Adventist Primary School</t>
  </si>
  <si>
    <t>Uluga Adventist Primary Schools</t>
  </si>
  <si>
    <t>Umaki Adventist Primary School (Ext Lobo)</t>
  </si>
  <si>
    <t>Vare Tutty Adventist Primary School</t>
  </si>
  <si>
    <t>Varu Adventist Primary School</t>
  </si>
  <si>
    <t>Varuga Adventist Primary School (Ext Name?)</t>
  </si>
  <si>
    <t>Vavanga Adventist Primary School</t>
  </si>
  <si>
    <t>Veraligi Adventist Primary School (Ext Falasi)</t>
  </si>
  <si>
    <t>Veramogho Adventist Primary School</t>
  </si>
  <si>
    <t>Sise Adventist Primary School</t>
  </si>
  <si>
    <t>Baiap Adventist Primary School</t>
  </si>
  <si>
    <t>Enekis Adventist Primary School</t>
  </si>
  <si>
    <t>Entan-Vui Adventist Primary School</t>
  </si>
  <si>
    <t>Epauto Adventist Senopr Secondary School</t>
  </si>
  <si>
    <t>Fokona Adventist Primary School</t>
  </si>
  <si>
    <t>Fonteng Adventist Primary School</t>
  </si>
  <si>
    <t>Galilee Adventist Primary School</t>
  </si>
  <si>
    <t>Kwataparen Adventist Junior Secondary School</t>
  </si>
  <si>
    <t>Lalinda Adventist Primary School</t>
  </si>
  <si>
    <t>Leaur Adventist Primary School</t>
  </si>
  <si>
    <t>Lekan Adventist Primary School</t>
  </si>
  <si>
    <t>Linbul Adventist Primary School</t>
  </si>
  <si>
    <t>Loukaru  Adventist Primary School</t>
  </si>
  <si>
    <t>Lowenata Adventist Primary School</t>
  </si>
  <si>
    <t>Malo Adventist Primary School</t>
  </si>
  <si>
    <t>Mamau Adventist Primary School</t>
  </si>
  <si>
    <t>Maranatha Adventist Junior Secondary School</t>
  </si>
  <si>
    <t>Matafanga Adventist Primary School</t>
  </si>
  <si>
    <t>Olwi Adventist Primary School</t>
  </si>
  <si>
    <t>Parker Adventist Primary School</t>
  </si>
  <si>
    <t>Port Quimi Adventist Junior Secondary School</t>
  </si>
  <si>
    <t>Susana Mate Adventist Primary School</t>
  </si>
  <si>
    <t xml:space="preserve"> Amapelao, Malo Island, Santo</t>
  </si>
  <si>
    <t>Battle Creek Adventist Primary School (no enrolment for 2017)</t>
  </si>
  <si>
    <t xml:space="preserve"> (FTE) Teachers SDA</t>
  </si>
  <si>
    <t>SELF P0PULATING except if lines in other spreadsheets changed</t>
  </si>
  <si>
    <t>Konuku SDA Primary School</t>
  </si>
  <si>
    <t>Namerai SDA Primary School</t>
  </si>
  <si>
    <t>Nulendi SDA Primary School</t>
  </si>
  <si>
    <t>Periove SDA Primary School</t>
  </si>
  <si>
    <t>Sirangta SDA Primary School</t>
  </si>
  <si>
    <t>Anamora SDA Primary School</t>
  </si>
  <si>
    <t>Tokiai SDA Primary School</t>
  </si>
  <si>
    <t>Huraturi SDA Primary School</t>
  </si>
  <si>
    <t>Ragiampun High School</t>
  </si>
  <si>
    <t>North East Papua Mission /Northern &amp; Milne Bay Mission</t>
  </si>
  <si>
    <t xml:space="preserve"> -  </t>
  </si>
  <si>
    <t>SDA - NON-SDA Students 2017</t>
  </si>
  <si>
    <t xml:space="preserve"> AUC </t>
  </si>
  <si>
    <t xml:space="preserve"> TPUM </t>
  </si>
  <si>
    <t xml:space="preserve"> PNGUM </t>
  </si>
  <si>
    <t xml:space="preserve"> NZ </t>
  </si>
  <si>
    <t xml:space="preserve"> TOTAL - SPD </t>
  </si>
  <si>
    <t xml:space="preserve"> Number of Schools </t>
  </si>
  <si>
    <t xml:space="preserve"> Number of Teachers (FTE) </t>
  </si>
  <si>
    <t xml:space="preserve"> Number of Students </t>
  </si>
  <si>
    <t xml:space="preserve"> Prim. </t>
  </si>
  <si>
    <t xml:space="preserve"> Sec. </t>
  </si>
  <si>
    <t xml:space="preserve"> W.Tr. </t>
  </si>
  <si>
    <t xml:space="preserve"> Tert. </t>
  </si>
  <si>
    <t xml:space="preserve"> Totals </t>
  </si>
  <si>
    <t xml:space="preserve"> Prim </t>
  </si>
  <si>
    <t xml:space="preserve"> Sec </t>
  </si>
  <si>
    <t xml:space="preserve"> W. Tr </t>
  </si>
  <si>
    <t xml:space="preserve"> Tert </t>
  </si>
  <si>
    <t xml:space="preserve"> -   </t>
  </si>
  <si>
    <t>LINKED</t>
  </si>
  <si>
    <t>2017 School Statistics for Board in Foyer</t>
  </si>
  <si>
    <t>2016 School Statistics for board in Foyer</t>
  </si>
  <si>
    <t>TPUM only - 2018</t>
  </si>
  <si>
    <t>2018 LINKED</t>
  </si>
  <si>
    <t>All SPD Institutions 2011-2018</t>
  </si>
  <si>
    <t>5 Year trend in the Annual Statistical Report to GC - all SPD Institutions 2011-2018</t>
  </si>
  <si>
    <t>2 0 1 8</t>
  </si>
  <si>
    <t>j</t>
  </si>
  <si>
    <t>Macaquarie College</t>
  </si>
  <si>
    <t>119 Avondale Road, Cooranbong NSW 2265</t>
  </si>
  <si>
    <t>17 Blue Hills Avenue, Goonellabah NSW 2480</t>
  </si>
  <si>
    <t>Penrose Crescent, Erina NSW 2250</t>
  </si>
  <si>
    <t>11 Dudley Street, Macksville NSW 2447</t>
  </si>
  <si>
    <t>108 Crescent Head Road, Kempsey NSW 2442</t>
  </si>
  <si>
    <t>182-222 Lake Road, Wallsend NSW 2287</t>
  </si>
  <si>
    <t>Cnr Urray Road &amp; Bucketts Way, Tinonee via Taree NSW 2430</t>
  </si>
  <si>
    <t>500 Ocean Drive, Port Macquarie NSW 2444</t>
  </si>
  <si>
    <t>Cnr Wangi Street &amp; Parkside Parade, Toronto NSW 2283</t>
  </si>
  <si>
    <t>9 Hall Drive, Murwillumbah NSW 2484</t>
  </si>
  <si>
    <t>42 Crossland Road, Gordonvale QLD 4865</t>
  </si>
  <si>
    <t>Carlisle Adventist Christian College</t>
  </si>
  <si>
    <t>Cnr Murray Street &amp; Holts Road, Beaconsfield QLD 4740</t>
  </si>
  <si>
    <t>Leopold Street, Aitkenvale QLD 4814</t>
  </si>
  <si>
    <t>24 Ava Avenue, Thurgoona NSW 2640</t>
  </si>
  <si>
    <t>64A Ainsworth Street, Mawson ACT 2607</t>
  </si>
  <si>
    <t>147-153 Terangion Street, Narromine NSW 2821</t>
  </si>
  <si>
    <t>4 Gumnut Close, Kellyville NSW 2155</t>
  </si>
  <si>
    <t>30 Wright Street, Hurstville NSW 2220</t>
  </si>
  <si>
    <t>12 Victoria Road, Macquarie Fields NSW 2564</t>
  </si>
  <si>
    <t>41 Doonside Road, Doonside NSW 2767</t>
  </si>
  <si>
    <t>3 Macquarie Road, Auburn NSW 2144</t>
  </si>
  <si>
    <t>189 Fox Valley Road, Wahroonga NSW 2076</t>
  </si>
  <si>
    <t>18 First Avenue, Bickley WA 6990</t>
  </si>
  <si>
    <t>Glenisla Road, Carmel WA 6076</t>
  </si>
  <si>
    <t>Esperance Christian School</t>
  </si>
  <si>
    <t>Cnr Blake &amp; Ocean Streets, Esperance WA 6450</t>
  </si>
  <si>
    <t>77 Queensway Road, Landsdale WA 6065</t>
  </si>
  <si>
    <t>27 Colombo Street, Victoria Park WA 6100</t>
  </si>
  <si>
    <t>303A Broadwater Road, Mansfield QLD 4122</t>
  </si>
  <si>
    <t>Walters Street, Bundaberg QLD 4670</t>
  </si>
  <si>
    <t>451 McDougall Street, Toowoomba QLD 4350</t>
  </si>
  <si>
    <t>56 Hunter Street, Brassall QLD 4305</t>
  </si>
  <si>
    <t>7/9 Bridgman Drive, Reedy Creek QLD 4227</t>
  </si>
  <si>
    <t>20 Cooroy Belli Creek Road, Cooroy QLD 4563</t>
  </si>
  <si>
    <t>29 Hughes Road East, Dakabin QLD 4503</t>
  </si>
  <si>
    <t>32 Cheviot Road, Moonah TAS 7009</t>
  </si>
  <si>
    <t>18 Ling Street, Penguin TAS 7316</t>
  </si>
  <si>
    <t>33-61 Edinburgh Road, Lilydale VIC 3140</t>
  </si>
  <si>
    <t>370 Bridge Inn Road, Mernda VIC 3754</t>
  </si>
  <si>
    <t>450 Taylors Road, Taylors Hill NSW 3037</t>
  </si>
  <si>
    <t>806-816 Cowra Avenue, Irymple VIC 3498</t>
  </si>
  <si>
    <t>333 Centre Road, Narre Warren South VIC 3805</t>
  </si>
  <si>
    <t>Nunawading Christian College Primary</t>
  </si>
  <si>
    <t>Laughlin Avenue, Nunawading VIC 3131</t>
  </si>
  <si>
    <t>161 Central Road, Nunawading VIC 3131</t>
  </si>
  <si>
    <t>2 Koonga Avenue, Prospect SA 5082</t>
  </si>
  <si>
    <t>140 Pimpala Road, Morphett Vale SA 5162</t>
  </si>
  <si>
    <t>354 Wright Street, Para Vista SA 5093</t>
  </si>
  <si>
    <t>Baros Adventist Prim</t>
  </si>
  <si>
    <t>Efogi Primary</t>
  </si>
  <si>
    <t>Nindiwi Adventist Primary</t>
  </si>
  <si>
    <t xml:space="preserve">North East Papua Mission  /Northern &amp; Milne Bay Mission </t>
  </si>
  <si>
    <r>
      <t>SDA - NON-SDA Students 2018 -</t>
    </r>
    <r>
      <rPr>
        <b/>
        <sz val="14"/>
        <color theme="5"/>
        <rFont val="Calibri"/>
        <family val="2"/>
        <scheme val="minor"/>
      </rPr>
      <t xml:space="preserve"> LINKED</t>
    </r>
  </si>
  <si>
    <t>FOR THE YEAR 2019</t>
  </si>
  <si>
    <t>Devare SDA High School</t>
  </si>
  <si>
    <t>Peter Iga Primary</t>
  </si>
  <si>
    <t>Alawe Primary</t>
  </si>
  <si>
    <t>Barai Primary</t>
  </si>
  <si>
    <t>Baramatta Primary</t>
  </si>
  <si>
    <t>Bila'ala Primary</t>
  </si>
  <si>
    <t>Bisiatabu Primary</t>
  </si>
  <si>
    <t>Carr Memorial Primary</t>
  </si>
  <si>
    <t>Domara Primary</t>
  </si>
  <si>
    <t>Edevu Primary</t>
  </si>
  <si>
    <t>Gavuone Primary</t>
  </si>
  <si>
    <t>Gohodae Primary</t>
  </si>
  <si>
    <t>Manari Primary</t>
  </si>
  <si>
    <t>Toule Primary</t>
  </si>
  <si>
    <t xml:space="preserve">Rosun Adventist Primary </t>
  </si>
  <si>
    <t>Awarosa Adventist Community</t>
  </si>
  <si>
    <t>Bena Adventist Primary</t>
  </si>
  <si>
    <t xml:space="preserve">Homu Adventist Primary </t>
  </si>
  <si>
    <t>Iwaki Adventist Primary</t>
  </si>
  <si>
    <t>Kabiufa Adventist Secondary</t>
  </si>
  <si>
    <t>Kaeti Adventis Community</t>
  </si>
  <si>
    <t>Kama Adventist High</t>
  </si>
  <si>
    <t>Kama Adventist Primary</t>
  </si>
  <si>
    <t>Kami Adventist Primary</t>
  </si>
  <si>
    <t>Kuso Adventist Primary</t>
  </si>
  <si>
    <t>Megabo Adventist Primary</t>
  </si>
  <si>
    <t>Moruma Adventist High</t>
  </si>
  <si>
    <t>Moruma Adventist Primary</t>
  </si>
  <si>
    <t>Omaura Adventist Primary</t>
  </si>
  <si>
    <t>Sogo Adventist Community</t>
  </si>
  <si>
    <t>Tobaiya Adventist Primary</t>
  </si>
  <si>
    <t>Aivau SDA Primary School</t>
  </si>
  <si>
    <t>Kitomave SDA Primary School</t>
  </si>
  <si>
    <t>Komaio SDA Primary School</t>
  </si>
  <si>
    <t>Kukkia SDA Primary School</t>
  </si>
  <si>
    <t>Kuri SDA Primary School</t>
  </si>
  <si>
    <t>Woigi SDA Primary School</t>
  </si>
  <si>
    <t>Gretutu Adventist Primary</t>
  </si>
  <si>
    <t xml:space="preserve">Habare Aventist Primary </t>
  </si>
  <si>
    <t>Kairik Adventist Primary</t>
  </si>
  <si>
    <t>Kiminiga Advnetist Primary</t>
  </si>
  <si>
    <t>Koemal Adventist Primary</t>
  </si>
  <si>
    <t>Komo Adventist Primary</t>
  </si>
  <si>
    <t>Maip Adventist Primary</t>
  </si>
  <si>
    <t>Maka Adventist Primary</t>
  </si>
  <si>
    <t>Minamb Adventist Primary</t>
  </si>
  <si>
    <t>Paglum Adventist Primary</t>
  </si>
  <si>
    <t>Paglum Adventist Secondary</t>
  </si>
  <si>
    <t>Pindak Adventist Primary</t>
  </si>
  <si>
    <t xml:space="preserve">Pipila Adventist Primary </t>
  </si>
  <si>
    <t>Rakamanda Adventist Primary</t>
  </si>
  <si>
    <t xml:space="preserve">Silim Adventist Primary </t>
  </si>
  <si>
    <t>Sopas Adventist Primary</t>
  </si>
  <si>
    <t>Togoba Adventist Primary</t>
  </si>
  <si>
    <t>Wae Adventist Primary</t>
  </si>
  <si>
    <t>Tekaaroa Adventist School</t>
  </si>
  <si>
    <t xml:space="preserve">Northern Australia  </t>
  </si>
  <si>
    <t>Betio SDA Pre-School</t>
  </si>
  <si>
    <t>Korobu SDA Grammar Pre School</t>
  </si>
  <si>
    <t>Ronnita Pre-School</t>
  </si>
  <si>
    <t>Tabonikabauea SDA Pre-School</t>
  </si>
  <si>
    <t>Betio, Tarawa, Kiribati</t>
  </si>
  <si>
    <t>Korobu Tarawa, Kiribati</t>
  </si>
  <si>
    <t>Tarawa, Kiribati</t>
  </si>
  <si>
    <t>Battle Creek Adventist Primary School</t>
  </si>
  <si>
    <t>Riseshine Adventist Primary School</t>
  </si>
  <si>
    <t>Should be equal to line 16 - Total of students enrolled = Sonya's Check</t>
  </si>
  <si>
    <t>Vanuebulu Adventist Primary School</t>
  </si>
  <si>
    <t>Riseshime Adventist School</t>
  </si>
  <si>
    <t>Hope Adventist School (previously called Coral Coast Christian School)</t>
  </si>
  <si>
    <t>Early</t>
  </si>
  <si>
    <t>St</t>
  </si>
  <si>
    <t>All Staff Early</t>
  </si>
  <si>
    <t>all teachery inc early</t>
  </si>
  <si>
    <t>Mr Ibi Drelly</t>
  </si>
  <si>
    <t>TPUM Atoifi</t>
  </si>
  <si>
    <t xml:space="preserve">Sepik Mission </t>
  </si>
  <si>
    <t>Pavaere SDA Primary School</t>
  </si>
  <si>
    <t>lae Adventist Primary</t>
  </si>
  <si>
    <t>Akurai Primary School</t>
  </si>
  <si>
    <t>Bobirumpun Primary</t>
  </si>
  <si>
    <t>Hartfeldhaven Primary</t>
  </si>
  <si>
    <t>Jerekin Primary</t>
  </si>
  <si>
    <t>Luff Adventist Primary</t>
  </si>
  <si>
    <t>Liot Primary</t>
  </si>
  <si>
    <t>Pililu Adventist Primary</t>
  </si>
  <si>
    <t>Yontum Primary</t>
  </si>
  <si>
    <t xml:space="preserve">North East Papua Mission /Northern &amp; Milne Bay Mission </t>
  </si>
  <si>
    <t>Sepik Mission</t>
  </si>
  <si>
    <t>Angoram Adventist Primary</t>
  </si>
  <si>
    <t>Nagum Adventist Secondary</t>
  </si>
  <si>
    <t xml:space="preserve">Wambe Adventist Primary </t>
  </si>
  <si>
    <t>Wewak Adventist Primary</t>
  </si>
  <si>
    <t>Yanmali SDA Primary</t>
  </si>
  <si>
    <t xml:space="preserve">Sisida Adventist Primary </t>
  </si>
  <si>
    <t>2020 linked</t>
  </si>
  <si>
    <t>SCHOOLS 2005 - 2020</t>
  </si>
  <si>
    <t>TEACHERS 2005 - 2020</t>
  </si>
  <si>
    <t>STUDENTS 2005 - 2020</t>
  </si>
  <si>
    <t>STUDENTS baptised 2005 - 2020</t>
  </si>
  <si>
    <t>SDA - NON-SDA Students 2020</t>
  </si>
  <si>
    <t>Amapelao  Adventist School</t>
  </si>
  <si>
    <t xml:space="preserve">Vila Number 2 Adventist Primary School </t>
  </si>
  <si>
    <t>Winn Adventist Primary School</t>
  </si>
  <si>
    <t xml:space="preserve">Prof Teatulohi Matainaho </t>
  </si>
  <si>
    <t>Bagbag Adventist Primary School</t>
  </si>
  <si>
    <t>New Britain New Ireland</t>
  </si>
  <si>
    <t>Aum Adventist Primary School</t>
  </si>
  <si>
    <t>Capesena Adventist Primary School</t>
  </si>
  <si>
    <t>Himau Adventist Primary School</t>
  </si>
  <si>
    <t>Kase Adventist Primary School</t>
  </si>
  <si>
    <t>Loma Adventist Primary School</t>
  </si>
  <si>
    <t>Nigilani Primary School</t>
  </si>
  <si>
    <t>Rali - need address</t>
  </si>
  <si>
    <t>Boliu secondary school</t>
  </si>
  <si>
    <t>2020 stats - none provided for 2021</t>
  </si>
  <si>
    <t>&amp;!SPD3duc#$</t>
  </si>
  <si>
    <t>Patupaele Adventist Community High School</t>
  </si>
  <si>
    <t>Tavutavu Adventist Primary School</t>
  </si>
  <si>
    <t>Tirongo Adventist Primary School</t>
  </si>
  <si>
    <t>Imbo Adventist Community High School</t>
  </si>
  <si>
    <t>Kukum Adventist Community High School (Ext Ravulomata)</t>
  </si>
  <si>
    <t>Luluga Adventist Community High School</t>
  </si>
  <si>
    <t>New Valley (Mano)</t>
  </si>
  <si>
    <t>Rummo Adventist Community High School (Ext Battle Creek)</t>
  </si>
  <si>
    <t>tau adventist community high school</t>
  </si>
  <si>
    <t>Townend Adventist Community High School (Ext Tekoa)</t>
  </si>
  <si>
    <t>Ghobua Adventist Community High School</t>
  </si>
  <si>
    <t>PY numbers</t>
  </si>
  <si>
    <t>Port Macquarie Adventist School</t>
  </si>
  <si>
    <t>Rate Adventist Community High School</t>
  </si>
  <si>
    <t>Tau Adventist Community High School</t>
  </si>
  <si>
    <t>Amapelao Adventist School</t>
  </si>
  <si>
    <t>68X7+WVH, Port Vila, Vanuatu</t>
  </si>
  <si>
    <t>Entan-Vui (Hebron) SDA School</t>
  </si>
  <si>
    <t>Aruligo Adventist Community School</t>
  </si>
  <si>
    <t>Hovi Adventist Community High School</t>
  </si>
  <si>
    <t>Imbo Adventist Community high School</t>
  </si>
  <si>
    <t>Debra Cooper</t>
  </si>
  <si>
    <t>Mansfield, Queensland, Australia</t>
  </si>
  <si>
    <t>Carlisle Christian College</t>
  </si>
  <si>
    <t>Bradley Flynn</t>
  </si>
  <si>
    <t>Taylors Hill, Victoria, Australia</t>
  </si>
  <si>
    <t>Stephen Littlewood</t>
  </si>
  <si>
    <t>Castle Hill, New South Wales, Australia</t>
  </si>
  <si>
    <t>Carlie Deppeler</t>
  </si>
  <si>
    <t>Leanne Lesic</t>
  </si>
  <si>
    <t>Lee Walker</t>
  </si>
  <si>
    <t>Irwin Steyn</t>
  </si>
  <si>
    <t>Brayden Morton</t>
  </si>
  <si>
    <t>Meggan James</t>
  </si>
  <si>
    <t>Nigel Peterson</t>
  </si>
  <si>
    <t>Julie Heise</t>
  </si>
  <si>
    <t>Evan Ellis</t>
  </si>
  <si>
    <t xml:space="preserve">Rarctonga, Cook Islands </t>
  </si>
  <si>
    <t>June Hosea</t>
  </si>
  <si>
    <t>Peter Safue</t>
  </si>
  <si>
    <t>Atoifi School of Nursing</t>
  </si>
  <si>
    <t>Lester Asugeni</t>
  </si>
  <si>
    <t>under PAU</t>
  </si>
  <si>
    <t>Ibi Drelly</t>
  </si>
  <si>
    <t>Encie Dionie</t>
  </si>
  <si>
    <t>Pattinson Bekala</t>
  </si>
  <si>
    <t>Francis Lovania</t>
  </si>
  <si>
    <t>Dennis John</t>
  </si>
  <si>
    <t>Wiilie Luen</t>
  </si>
  <si>
    <t>Samo Dara</t>
  </si>
  <si>
    <t>Emma Penn</t>
  </si>
  <si>
    <t>Bevan Tutuo</t>
  </si>
  <si>
    <t>Tekemau Ribati</t>
  </si>
  <si>
    <t>Ellian Keketaovia</t>
  </si>
  <si>
    <t>Ray Bekeri Keremana</t>
  </si>
  <si>
    <t>Ferrol Asa</t>
  </si>
  <si>
    <t>no school in 2019</t>
  </si>
  <si>
    <t>Ivan Joel</t>
  </si>
  <si>
    <t>Maumau Adventist School</t>
  </si>
  <si>
    <t>Sailosi Bulawai</t>
  </si>
  <si>
    <t>Kennedy Ale</t>
  </si>
  <si>
    <t>Merewalesi Tuiloma</t>
  </si>
  <si>
    <t>Ray Defe Sifoni</t>
  </si>
  <si>
    <t>Gibson Apusae</t>
  </si>
  <si>
    <t>Goroka, EHP, Papua New Guinea</t>
  </si>
  <si>
    <t>Danoun Newaget</t>
  </si>
  <si>
    <t>Geoffrey Kombil</t>
  </si>
  <si>
    <t>Paglum Junior High School</t>
  </si>
  <si>
    <t>PNG UNION MISSION - 2022</t>
  </si>
  <si>
    <t>PNG Union Mission - 2022</t>
  </si>
  <si>
    <t>Early Ed</t>
  </si>
  <si>
    <t>Manning Adventist Bush School</t>
  </si>
  <si>
    <t>Toronto Primary School</t>
  </si>
  <si>
    <t>Vatuvonu Adventist Primary</t>
  </si>
  <si>
    <t>A'au Adventist Primary School</t>
  </si>
  <si>
    <t>Mt Beata Primary School</t>
  </si>
  <si>
    <t>Ravulomata Adventist Primary School</t>
  </si>
  <si>
    <t>Sunrise Adventist Primary School (ExtGhoghobe)</t>
  </si>
  <si>
    <t>Dr Kerri-Lee Krause</t>
  </si>
  <si>
    <t>Dr Ronald Stone</t>
  </si>
  <si>
    <t>Jennifer Litau</t>
  </si>
  <si>
    <t>Eastern Highlands Simbu unrealiable data provide for 2022. (2021 figures used)</t>
  </si>
  <si>
    <t>New Britian New Ireland  unrealiable data provide for 2022. (2021 figures used)</t>
  </si>
  <si>
    <t>New Britain New Ireland unrealiable data provide for 2022. (2021 figures used)</t>
  </si>
  <si>
    <t>Toma Adventist Primary School</t>
  </si>
  <si>
    <t xml:space="preserve">Beklam SDA Primary </t>
  </si>
  <si>
    <t>Yuarti SDA Primary</t>
  </si>
  <si>
    <t>South West Papua Mission on data received (based on 2021 data)</t>
  </si>
  <si>
    <t>Western Highlands Mission</t>
  </si>
  <si>
    <t>Hela Tec Adventist  High School</t>
  </si>
  <si>
    <t xml:space="preserve">Koroka Adventist Primary </t>
  </si>
  <si>
    <t xml:space="preserve">Kulika Adventist Primary </t>
  </si>
  <si>
    <t xml:space="preserve">Kunea Adventst Primary </t>
  </si>
  <si>
    <t xml:space="preserve">Mandan Advenist Primary </t>
  </si>
  <si>
    <t xml:space="preserve">Moitemp Adventist Primary </t>
  </si>
  <si>
    <t xml:space="preserve">Piapin Adventist Primary </t>
  </si>
  <si>
    <t>Pokamil Adventist High School</t>
  </si>
  <si>
    <t>Rakamanda Adventist High school</t>
  </si>
  <si>
    <t xml:space="preserve">Suwaka Adventist Primary </t>
  </si>
  <si>
    <t xml:space="preserve">Upper Nebilyer Adventist secondary </t>
  </si>
  <si>
    <t xml:space="preserve">Western Highlands Mission </t>
  </si>
  <si>
    <t>sonoma</t>
  </si>
  <si>
    <t>Hadumari Adventist Primary</t>
  </si>
  <si>
    <r>
      <t xml:space="preserve">TPUM </t>
    </r>
    <r>
      <rPr>
        <b/>
        <sz val="10"/>
        <color indexed="10"/>
        <rFont val="Geneva"/>
      </rPr>
      <t xml:space="preserve">BATUNA </t>
    </r>
  </si>
  <si>
    <t>Vanuebulu Adventist primary school</t>
  </si>
  <si>
    <t xml:space="preserve">NAME OF CONFERENCE or MISSION:    PNG UNION MISSION - 2023                                     </t>
  </si>
  <si>
    <t>Eastern Highlands Simbu unrealiable data provide for 2023. (2021 figures used)</t>
  </si>
  <si>
    <t>NZPUC - 2023</t>
  </si>
  <si>
    <t>AUC - 2023</t>
  </si>
  <si>
    <t>TPUM - 2023</t>
  </si>
  <si>
    <t>TPUM 2023</t>
  </si>
  <si>
    <t>TPUM  2023</t>
  </si>
  <si>
    <t>Mr Alwin Muse</t>
  </si>
  <si>
    <t>James London</t>
  </si>
  <si>
    <t>Mernda Hills Christian College</t>
  </si>
  <si>
    <t>Gilson College</t>
  </si>
  <si>
    <t>FORM 4</t>
  </si>
  <si>
    <t>Year 2023</t>
  </si>
  <si>
    <t>All statistical data for Staff must be reported as (FTE) full-time equivalent of a teaching load</t>
  </si>
  <si>
    <r>
      <rPr>
        <b/>
        <sz val="10"/>
        <color indexed="10"/>
        <rFont val="Calibri"/>
        <family val="2"/>
      </rPr>
      <t>(FTE)</t>
    </r>
    <r>
      <rPr>
        <b/>
        <sz val="10"/>
        <rFont val="Calibri"/>
        <family val="2"/>
      </rPr>
      <t xml:space="preserve"> All Teaching Staff  </t>
    </r>
  </si>
  <si>
    <r>
      <rPr>
        <b/>
        <sz val="10"/>
        <color indexed="10"/>
        <rFont val="Calibri"/>
        <family val="2"/>
      </rPr>
      <t>(FTE)</t>
    </r>
    <r>
      <rPr>
        <b/>
        <sz val="10"/>
        <rFont val="Calibri"/>
        <family val="2"/>
      </rPr>
      <t xml:space="preserve">           All Teaching Staff</t>
    </r>
  </si>
  <si>
    <r>
      <rPr>
        <b/>
        <sz val="10"/>
        <color indexed="10"/>
        <rFont val="Calibri"/>
        <family val="2"/>
      </rPr>
      <t xml:space="preserve">(FTE) </t>
    </r>
    <r>
      <rPr>
        <b/>
        <sz val="10"/>
        <rFont val="Calibri"/>
        <family val="2"/>
      </rPr>
      <t xml:space="preserve">                            NON Teaching Staff</t>
    </r>
  </si>
  <si>
    <r>
      <t xml:space="preserve">(FTE)           of Teachers </t>
    </r>
    <r>
      <rPr>
        <b/>
        <sz val="10"/>
        <color indexed="10"/>
        <rFont val="Calibri"/>
        <family val="2"/>
      </rPr>
      <t>SDA</t>
    </r>
  </si>
  <si>
    <r>
      <t xml:space="preserve">(FTE)           of Teachers </t>
    </r>
    <r>
      <rPr>
        <b/>
        <sz val="10"/>
        <color indexed="10"/>
        <rFont val="Calibri"/>
        <family val="2"/>
      </rPr>
      <t>NON SDA</t>
    </r>
  </si>
  <si>
    <t>(FTE)                                  of Teachers holding a TEACHING qualification from   an SDA Tertiary   institution</t>
  </si>
  <si>
    <t>(FTE)                                     of Teachers holding ANY degree from ANY Tertiary Institution</t>
  </si>
  <si>
    <t>(FTE)                                      of teachers certified   by the SDA School system to teach</t>
  </si>
  <si>
    <t>(FTE)                                       of Teachers certified   by the State or Government to teach</t>
  </si>
  <si>
    <t>Carlisle Adventist College</t>
  </si>
  <si>
    <t>Darling Downs Adventist College</t>
  </si>
  <si>
    <t>Hope Adventist School</t>
  </si>
  <si>
    <t>Manning Adventist  School</t>
  </si>
  <si>
    <t>Riverside Adventist School</t>
  </si>
  <si>
    <t>Toronto Adventist School</t>
  </si>
  <si>
    <t xml:space="preserve">                                                                                                                                                                                                                                                                                                                                                                                                      </t>
  </si>
  <si>
    <t>ANNUAL STATISTICAL REPORT to GC - 2023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</si>
</sst>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C09]d\ mmmm\ yyyy;@"/>
    <numFmt numFmtId="166" formatCode="_(* #,##0_);_(* \(#,##0\);_(* &quot;-&quot;??_);_(@_)"/>
    <numFmt numFmtId="167" formatCode="_-* #,##0_-;\-* #,##0_-;_-* &quot;-&quot;??_-;_-@_-"/>
    <numFmt numFmtId="168" formatCode="#,##0.0"/>
  </numFmts>
  <fonts count="217">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Calibri"/>
      <family val="2"/>
    </font>
    <font>
      <b/>
      <sz val="16"/>
      <name val="Calibri"/>
      <family val="2"/>
    </font>
    <font>
      <b/>
      <sz val="14"/>
      <name val="Calibri"/>
      <family val="2"/>
    </font>
    <font>
      <b/>
      <sz val="12"/>
      <name val="Calibri"/>
      <family val="2"/>
    </font>
    <font>
      <sz val="10"/>
      <color indexed="9"/>
      <name val="Calibri"/>
      <family val="2"/>
    </font>
    <font>
      <b/>
      <sz val="8"/>
      <name val="Calibri"/>
      <family val="2"/>
    </font>
    <font>
      <sz val="8"/>
      <color indexed="9"/>
      <name val="Calibri"/>
      <family val="2"/>
    </font>
    <font>
      <sz val="11"/>
      <color indexed="8"/>
      <name val="Calibri"/>
      <family val="2"/>
    </font>
    <font>
      <sz val="8"/>
      <name val="Calibri"/>
      <family val="2"/>
    </font>
    <font>
      <sz val="8"/>
      <color indexed="10"/>
      <name val="Calibri"/>
      <family val="2"/>
    </font>
    <font>
      <b/>
      <sz val="8"/>
      <color indexed="10"/>
      <name val="Calibri"/>
      <family val="2"/>
    </font>
    <font>
      <sz val="10"/>
      <color indexed="10"/>
      <name val="Calibri"/>
      <family val="2"/>
    </font>
    <font>
      <b/>
      <sz val="10"/>
      <color indexed="10"/>
      <name val="Calibri"/>
      <family val="2"/>
    </font>
    <font>
      <sz val="10"/>
      <name val="Calibri"/>
      <family val="2"/>
    </font>
    <font>
      <sz val="10"/>
      <color indexed="10"/>
      <name val="Arial"/>
      <family val="2"/>
    </font>
    <font>
      <sz val="11"/>
      <name val="Calibri"/>
      <family val="2"/>
    </font>
    <font>
      <sz val="11"/>
      <color indexed="9"/>
      <name val="Calibri"/>
      <family val="2"/>
    </font>
    <font>
      <b/>
      <sz val="9"/>
      <name val="Calibri"/>
      <family val="2"/>
    </font>
    <font>
      <sz val="9"/>
      <name val="Calibri"/>
      <family val="2"/>
    </font>
    <font>
      <b/>
      <sz val="11"/>
      <color indexed="10"/>
      <name val="Calibri"/>
      <family val="2"/>
    </font>
    <font>
      <b/>
      <sz val="10"/>
      <name val="Arial"/>
      <family val="2"/>
    </font>
    <font>
      <b/>
      <sz val="16"/>
      <name val="Arial"/>
      <family val="2"/>
    </font>
    <font>
      <b/>
      <sz val="14"/>
      <color indexed="10"/>
      <name val="Calibri"/>
      <family val="2"/>
    </font>
    <font>
      <b/>
      <sz val="11"/>
      <name val="Calibri"/>
      <family val="2"/>
    </font>
    <font>
      <sz val="7"/>
      <color indexed="8"/>
      <name val="Calibri"/>
      <family val="2"/>
    </font>
    <font>
      <sz val="8"/>
      <color indexed="8"/>
      <name val="Calibri"/>
      <family val="2"/>
    </font>
    <font>
      <sz val="6"/>
      <name val="Calibri"/>
      <family val="2"/>
    </font>
    <font>
      <sz val="10"/>
      <color indexed="8"/>
      <name val="Calibri"/>
      <family val="2"/>
    </font>
    <font>
      <sz val="11"/>
      <color indexed="10"/>
      <name val="Calibri"/>
      <family val="2"/>
    </font>
    <font>
      <sz val="12"/>
      <name val="Calibri"/>
      <family val="2"/>
    </font>
    <font>
      <b/>
      <sz val="12"/>
      <color indexed="10"/>
      <name val="Calibri"/>
      <family val="2"/>
    </font>
    <font>
      <b/>
      <sz val="8"/>
      <color indexed="9"/>
      <name val="Calibri"/>
      <family val="2"/>
    </font>
    <font>
      <sz val="9"/>
      <color indexed="8"/>
      <name val="Calibri"/>
      <family val="2"/>
    </font>
    <font>
      <sz val="9"/>
      <color indexed="81"/>
      <name val="Tahoma"/>
      <family val="2"/>
    </font>
    <font>
      <b/>
      <sz val="10"/>
      <color indexed="8"/>
      <name val="Calibri"/>
      <family val="2"/>
    </font>
    <font>
      <b/>
      <sz val="11"/>
      <color indexed="8"/>
      <name val="Calibri"/>
      <family val="2"/>
    </font>
    <font>
      <sz val="8"/>
      <color indexed="40"/>
      <name val="Calibri"/>
      <family val="2"/>
    </font>
    <font>
      <sz val="11"/>
      <color indexed="40"/>
      <name val="Calibri"/>
      <family val="2"/>
    </font>
    <font>
      <b/>
      <sz val="8"/>
      <color indexed="8"/>
      <name val="Calibri"/>
      <family val="2"/>
    </font>
    <font>
      <b/>
      <sz val="7"/>
      <name val="Calibri"/>
      <family val="2"/>
    </font>
    <font>
      <b/>
      <sz val="9"/>
      <color indexed="9"/>
      <name val="Calibri"/>
      <family val="2"/>
    </font>
    <font>
      <b/>
      <sz val="9"/>
      <color indexed="81"/>
      <name val="Tahoma"/>
      <family val="2"/>
    </font>
    <font>
      <sz val="10"/>
      <color indexed="40"/>
      <name val="Calibri"/>
      <family val="2"/>
    </font>
    <font>
      <b/>
      <sz val="6"/>
      <name val="Calibri"/>
      <family val="2"/>
    </font>
    <font>
      <sz val="7"/>
      <name val="Calibri"/>
      <family val="2"/>
    </font>
    <font>
      <b/>
      <sz val="9"/>
      <color indexed="10"/>
      <name val="Calibri"/>
      <family val="2"/>
    </font>
    <font>
      <sz val="9"/>
      <color indexed="10"/>
      <name val="Calibri"/>
      <family val="2"/>
    </font>
    <font>
      <b/>
      <sz val="9"/>
      <color indexed="8"/>
      <name val="Calibri"/>
      <family val="2"/>
    </font>
    <font>
      <b/>
      <sz val="10"/>
      <color indexed="40"/>
      <name val="Calibri"/>
      <family val="2"/>
    </font>
    <font>
      <b/>
      <sz val="16"/>
      <color indexed="10"/>
      <name val="Calibri"/>
      <family val="2"/>
    </font>
    <font>
      <sz val="8"/>
      <name val="Arial"/>
      <family val="2"/>
    </font>
    <font>
      <sz val="9"/>
      <name val="Geneva"/>
    </font>
    <font>
      <b/>
      <sz val="12"/>
      <name val="Geneva"/>
    </font>
    <font>
      <b/>
      <sz val="10"/>
      <name val="Geneva"/>
    </font>
    <font>
      <b/>
      <sz val="10"/>
      <color indexed="10"/>
      <name val="Geneva"/>
    </font>
    <font>
      <sz val="9"/>
      <color indexed="10"/>
      <name val="Geneva"/>
    </font>
    <font>
      <b/>
      <sz val="14"/>
      <name val="Geneva"/>
    </font>
    <font>
      <sz val="10"/>
      <name val="Geneva"/>
    </font>
    <font>
      <b/>
      <sz val="14"/>
      <color indexed="10"/>
      <name val="Geneva"/>
    </font>
    <font>
      <b/>
      <sz val="8"/>
      <color indexed="10"/>
      <name val="Geneva"/>
    </font>
    <font>
      <sz val="18"/>
      <color indexed="10"/>
      <name val="Calibri"/>
      <family val="2"/>
    </font>
    <font>
      <sz val="8"/>
      <color indexed="81"/>
      <name val="Calibri"/>
      <family val="2"/>
    </font>
    <font>
      <sz val="14"/>
      <name val="Calibri"/>
      <family val="2"/>
    </font>
    <font>
      <b/>
      <sz val="16"/>
      <color indexed="9"/>
      <name val="Arial"/>
      <family val="2"/>
    </font>
    <font>
      <b/>
      <sz val="11"/>
      <name val="Arial"/>
      <family val="2"/>
    </font>
    <font>
      <b/>
      <sz val="14"/>
      <color indexed="10"/>
      <name val="Arial"/>
      <family val="2"/>
    </font>
    <font>
      <b/>
      <sz val="8"/>
      <name val="Arial"/>
      <family val="2"/>
    </font>
    <font>
      <b/>
      <sz val="8"/>
      <color indexed="10"/>
      <name val="Arial"/>
      <family val="2"/>
    </font>
    <font>
      <b/>
      <sz val="8"/>
      <color indexed="81"/>
      <name val="Tahoma"/>
      <family val="2"/>
    </font>
    <font>
      <sz val="8"/>
      <color indexed="81"/>
      <name val="Tahoma"/>
      <family val="2"/>
    </font>
    <font>
      <sz val="12"/>
      <name val="Arial"/>
      <family val="2"/>
    </font>
    <font>
      <sz val="12"/>
      <name val="CG Times"/>
      <family val="1"/>
    </font>
    <font>
      <b/>
      <sz val="14"/>
      <color indexed="8"/>
      <name val="Calibri"/>
      <family val="2"/>
    </font>
    <font>
      <b/>
      <sz val="12"/>
      <color indexed="8"/>
      <name val="Calibri"/>
      <family val="2"/>
    </font>
    <font>
      <sz val="12"/>
      <color indexed="8"/>
      <name val="Calibri"/>
      <family val="2"/>
    </font>
    <font>
      <b/>
      <sz val="14"/>
      <color theme="1"/>
      <name val="Calibri"/>
      <family val="2"/>
      <scheme val="minor"/>
    </font>
    <font>
      <b/>
      <sz val="14"/>
      <name val="Calibri"/>
      <family val="2"/>
      <scheme val="minor"/>
    </font>
    <font>
      <b/>
      <sz val="11"/>
      <name val="Calibri"/>
      <family val="2"/>
      <scheme val="minor"/>
    </font>
    <font>
      <b/>
      <sz val="11"/>
      <color rgb="FFFF0000"/>
      <name val="Calibri"/>
      <family val="2"/>
      <scheme val="minor"/>
    </font>
    <font>
      <b/>
      <sz val="10"/>
      <color theme="1"/>
      <name val="Calibri"/>
      <family val="2"/>
      <scheme val="minor"/>
    </font>
    <font>
      <b/>
      <sz val="10"/>
      <name val="Calibri"/>
      <family val="2"/>
      <scheme val="minor"/>
    </font>
    <font>
      <b/>
      <sz val="10"/>
      <color rgb="FFFF0000"/>
      <name val="Calibri"/>
      <family val="2"/>
      <scheme val="minor"/>
    </font>
    <font>
      <sz val="10"/>
      <color theme="1"/>
      <name val="Calibri"/>
      <family val="2"/>
      <scheme val="minor"/>
    </font>
    <font>
      <sz val="10"/>
      <name val="Calibri"/>
      <family val="2"/>
      <scheme val="minor"/>
    </font>
    <font>
      <sz val="10"/>
      <color rgb="FFFF0000"/>
      <name val="Calibri"/>
      <family val="2"/>
      <scheme val="minor"/>
    </font>
    <font>
      <sz val="11"/>
      <name val="Calibri"/>
      <family val="2"/>
      <scheme val="minor"/>
    </font>
    <font>
      <b/>
      <sz val="11"/>
      <color rgb="FFFF0000"/>
      <name val="Arial"/>
      <family val="2"/>
    </font>
    <font>
      <b/>
      <sz val="9"/>
      <color theme="0"/>
      <name val="Calibri"/>
      <family val="2"/>
    </font>
    <font>
      <sz val="8"/>
      <color theme="1"/>
      <name val="Calibri"/>
      <family val="2"/>
      <scheme val="minor"/>
    </font>
    <font>
      <sz val="10"/>
      <color rgb="FFFF0000"/>
      <name val="Arial"/>
      <family val="2"/>
    </font>
    <font>
      <sz val="8"/>
      <color rgb="FFFF0000"/>
      <name val="Calibri"/>
      <family val="2"/>
    </font>
    <font>
      <b/>
      <sz val="8"/>
      <color rgb="FFFF0000"/>
      <name val="Calibri"/>
      <family val="2"/>
    </font>
    <font>
      <sz val="9"/>
      <color rgb="FFFF0000"/>
      <name val="Calibri"/>
      <family val="2"/>
    </font>
    <font>
      <sz val="8"/>
      <color indexed="81"/>
      <name val="Calibri"/>
      <family val="2"/>
      <scheme val="minor"/>
    </font>
    <font>
      <b/>
      <sz val="8"/>
      <color indexed="81"/>
      <name val="Calibri"/>
      <family val="2"/>
      <scheme val="minor"/>
    </font>
    <font>
      <b/>
      <sz val="10"/>
      <color rgb="FFFF0000"/>
      <name val="Arial"/>
      <family val="2"/>
    </font>
    <font>
      <b/>
      <sz val="14"/>
      <color rgb="FFFF0000"/>
      <name val="Calibri"/>
      <family val="2"/>
    </font>
    <font>
      <sz val="10"/>
      <color rgb="FFFF0000"/>
      <name val="Calibri"/>
      <family val="2"/>
    </font>
    <font>
      <b/>
      <sz val="10"/>
      <color rgb="FFFF0000"/>
      <name val="Calibri"/>
      <family val="2"/>
    </font>
    <font>
      <b/>
      <sz val="9"/>
      <color rgb="FFFF0000"/>
      <name val="Calibri"/>
      <family val="2"/>
    </font>
    <font>
      <sz val="9"/>
      <color rgb="FFFF0000"/>
      <name val="Geneva"/>
    </font>
    <font>
      <sz val="12"/>
      <name val="Calibri"/>
      <family val="2"/>
      <scheme val="minor"/>
    </font>
    <font>
      <b/>
      <sz val="12"/>
      <name val="Calibri"/>
      <family val="2"/>
      <scheme val="minor"/>
    </font>
    <font>
      <b/>
      <sz val="16"/>
      <color indexed="10"/>
      <name val="Calibri"/>
      <family val="2"/>
      <scheme val="minor"/>
    </font>
    <font>
      <i/>
      <sz val="10"/>
      <name val="Calibri"/>
      <family val="2"/>
      <scheme val="minor"/>
    </font>
    <font>
      <b/>
      <sz val="16"/>
      <name val="Calibri"/>
      <family val="2"/>
      <scheme val="minor"/>
    </font>
    <font>
      <b/>
      <sz val="10"/>
      <color theme="1"/>
      <name val="Calibri"/>
      <family val="2"/>
    </font>
    <font>
      <b/>
      <sz val="14"/>
      <color rgb="FFFF0000"/>
      <name val="Calibri"/>
      <family val="2"/>
      <scheme val="minor"/>
    </font>
    <font>
      <sz val="10"/>
      <color rgb="FF00B0F0"/>
      <name val="Calibri"/>
      <family val="2"/>
    </font>
    <font>
      <sz val="11"/>
      <color rgb="FFFF0000"/>
      <name val="Calibri"/>
      <family val="2"/>
    </font>
    <font>
      <sz val="7"/>
      <color rgb="FFFF0000"/>
      <name val="Calibri"/>
      <family val="2"/>
    </font>
    <font>
      <sz val="11"/>
      <color theme="1"/>
      <name val="Calibri"/>
      <family val="2"/>
    </font>
    <font>
      <b/>
      <sz val="16"/>
      <color indexed="40"/>
      <name val="Calibri"/>
      <family val="2"/>
    </font>
    <font>
      <b/>
      <sz val="14"/>
      <color indexed="40"/>
      <name val="Calibri"/>
      <family val="2"/>
    </font>
    <font>
      <b/>
      <sz val="11"/>
      <color rgb="FFFF0000"/>
      <name val="Calibri"/>
      <family val="2"/>
    </font>
    <font>
      <sz val="11"/>
      <color rgb="FFFF0000"/>
      <name val="Calibri"/>
      <family val="2"/>
      <scheme val="minor"/>
    </font>
    <font>
      <b/>
      <sz val="9"/>
      <color theme="1"/>
      <name val="Calibri"/>
      <family val="2"/>
      <scheme val="minor"/>
    </font>
    <font>
      <sz val="9"/>
      <color theme="1"/>
      <name val="Calibri"/>
      <family val="2"/>
      <scheme val="minor"/>
    </font>
    <font>
      <sz val="9"/>
      <color rgb="FFFF0000"/>
      <name val="Calibri"/>
      <family val="2"/>
      <scheme val="minor"/>
    </font>
    <font>
      <b/>
      <sz val="12"/>
      <color theme="1"/>
      <name val="Calibri"/>
      <family val="2"/>
    </font>
    <font>
      <sz val="12"/>
      <color theme="1"/>
      <name val="Calibri"/>
      <family val="2"/>
      <scheme val="minor"/>
    </font>
    <font>
      <b/>
      <sz val="12"/>
      <color rgb="FFFF0000"/>
      <name val="Calibri"/>
      <family val="2"/>
    </font>
    <font>
      <b/>
      <sz val="9"/>
      <name val="Calibri"/>
      <family val="2"/>
      <scheme val="minor"/>
    </font>
    <font>
      <sz val="9"/>
      <name val="Calibri"/>
      <family val="2"/>
      <scheme val="minor"/>
    </font>
    <font>
      <b/>
      <sz val="9"/>
      <color rgb="FFFF0000"/>
      <name val="Calibri"/>
      <family val="2"/>
      <scheme val="minor"/>
    </font>
    <font>
      <b/>
      <sz val="8"/>
      <name val="Calibri"/>
      <family val="2"/>
      <scheme val="minor"/>
    </font>
    <font>
      <b/>
      <sz val="8"/>
      <color theme="1"/>
      <name val="Calibri"/>
      <family val="2"/>
      <scheme val="minor"/>
    </font>
    <font>
      <sz val="10"/>
      <color rgb="FF333333"/>
      <name val="Arial"/>
      <family val="2"/>
    </font>
    <font>
      <b/>
      <sz val="10"/>
      <color rgb="FF333333"/>
      <name val="Arial"/>
      <family val="2"/>
    </font>
    <font>
      <sz val="9"/>
      <color rgb="FF0070C0"/>
      <name val="Calibri"/>
      <family val="2"/>
    </font>
    <font>
      <sz val="8"/>
      <name val="Calibri"/>
      <family val="2"/>
      <scheme val="minor"/>
    </font>
    <font>
      <sz val="8"/>
      <color rgb="FF0070C0"/>
      <name val="Calibri"/>
      <family val="2"/>
    </font>
    <font>
      <b/>
      <sz val="8"/>
      <color rgb="FF0070C0"/>
      <name val="Calibri"/>
      <family val="2"/>
    </font>
    <font>
      <b/>
      <sz val="6"/>
      <color indexed="10"/>
      <name val="Calibri"/>
      <family val="2"/>
    </font>
    <font>
      <sz val="10"/>
      <color rgb="FFFF0000"/>
      <name val="Geneva"/>
    </font>
    <font>
      <b/>
      <sz val="18"/>
      <color theme="1"/>
      <name val="Calibri"/>
      <family val="2"/>
      <scheme val="minor"/>
    </font>
    <font>
      <sz val="6"/>
      <name val="Calibri"/>
      <family val="2"/>
      <scheme val="minor"/>
    </font>
    <font>
      <sz val="8"/>
      <color theme="1"/>
      <name val="Calibri"/>
      <family val="2"/>
    </font>
    <font>
      <b/>
      <sz val="9"/>
      <color theme="1"/>
      <name val="Calibri"/>
      <family val="2"/>
    </font>
    <font>
      <b/>
      <sz val="8"/>
      <color theme="1"/>
      <name val="Calibri"/>
      <family val="2"/>
    </font>
    <font>
      <b/>
      <sz val="11"/>
      <color theme="1"/>
      <name val="Calibri"/>
      <family val="2"/>
    </font>
    <font>
      <b/>
      <sz val="16"/>
      <color rgb="FFFF0000"/>
      <name val="Arial"/>
      <family val="2"/>
    </font>
    <font>
      <b/>
      <sz val="16"/>
      <color rgb="FFFF0000"/>
      <name val="Calibri"/>
      <family val="2"/>
    </font>
    <font>
      <sz val="6"/>
      <color rgb="FFFF0000"/>
      <name val="Calibri"/>
      <family val="2"/>
    </font>
    <font>
      <sz val="11"/>
      <color rgb="FF0070C0"/>
      <name val="Calibri"/>
      <family val="2"/>
    </font>
    <font>
      <sz val="10"/>
      <color rgb="FF0070C0"/>
      <name val="Calibri"/>
      <family val="2"/>
    </font>
    <font>
      <b/>
      <sz val="18"/>
      <name val="Calibri"/>
      <family val="2"/>
    </font>
    <font>
      <b/>
      <sz val="18"/>
      <color indexed="10"/>
      <name val="Calibri"/>
      <family val="2"/>
    </font>
    <font>
      <sz val="12"/>
      <color indexed="10"/>
      <name val="Calibri"/>
      <family val="2"/>
    </font>
    <font>
      <sz val="14"/>
      <color indexed="8"/>
      <name val="Calibri"/>
      <family val="2"/>
    </font>
    <font>
      <sz val="14"/>
      <color indexed="10"/>
      <name val="Calibri"/>
      <family val="2"/>
    </font>
    <font>
      <sz val="16"/>
      <color indexed="8"/>
      <name val="Calibri"/>
      <family val="2"/>
    </font>
    <font>
      <sz val="16"/>
      <color indexed="10"/>
      <name val="Calibri"/>
      <family val="2"/>
    </font>
    <font>
      <sz val="16"/>
      <name val="Calibri"/>
      <family val="2"/>
    </font>
    <font>
      <b/>
      <sz val="18"/>
      <color indexed="10"/>
      <name val="Geneva"/>
    </font>
    <font>
      <sz val="12"/>
      <color indexed="10"/>
      <name val="Geneva"/>
    </font>
    <font>
      <sz val="9.5"/>
      <color rgb="FFFF0000"/>
      <name val="Calibri"/>
      <family val="2"/>
      <scheme val="minor"/>
    </font>
    <font>
      <b/>
      <sz val="7"/>
      <color rgb="FFFF0000"/>
      <name val="Calibri"/>
      <family val="2"/>
    </font>
    <font>
      <sz val="7"/>
      <color rgb="FF0070C0"/>
      <name val="Calibri"/>
      <family val="2"/>
    </font>
    <font>
      <b/>
      <sz val="5"/>
      <name val="Calibri"/>
      <family val="2"/>
      <scheme val="minor"/>
    </font>
    <font>
      <sz val="5"/>
      <color theme="1"/>
      <name val="Calibri"/>
      <family val="2"/>
      <scheme val="minor"/>
    </font>
    <font>
      <u/>
      <sz val="11"/>
      <color theme="10"/>
      <name val="Calibri"/>
      <family val="2"/>
      <scheme val="minor"/>
    </font>
    <font>
      <u/>
      <sz val="11"/>
      <color theme="11"/>
      <name val="Calibri"/>
      <family val="2"/>
      <scheme val="minor"/>
    </font>
    <font>
      <sz val="9"/>
      <color indexed="81"/>
      <name val="Calibri"/>
      <family val="2"/>
    </font>
    <font>
      <b/>
      <sz val="9"/>
      <color indexed="81"/>
      <name val="Calibri"/>
      <family val="2"/>
    </font>
    <font>
      <sz val="13"/>
      <name val="Calibri"/>
      <family val="2"/>
    </font>
    <font>
      <sz val="13"/>
      <color indexed="8"/>
      <name val="Calibri"/>
      <family val="2"/>
    </font>
    <font>
      <b/>
      <sz val="24"/>
      <name val="Calibri"/>
      <family val="2"/>
    </font>
    <font>
      <b/>
      <sz val="24"/>
      <name val="Arial"/>
      <family val="2"/>
    </font>
    <font>
      <b/>
      <sz val="24"/>
      <name val="Geneva"/>
    </font>
    <font>
      <sz val="24"/>
      <name val="Geneva"/>
    </font>
    <font>
      <sz val="24"/>
      <color indexed="10"/>
      <name val="Geneva"/>
    </font>
    <font>
      <sz val="24"/>
      <color indexed="8"/>
      <name val="Calibri"/>
      <family val="2"/>
    </font>
    <font>
      <sz val="24"/>
      <color theme="1"/>
      <name val="Calibri"/>
      <family val="2"/>
      <scheme val="minor"/>
    </font>
    <font>
      <b/>
      <sz val="24"/>
      <color indexed="10"/>
      <name val="Calibri"/>
      <family val="2"/>
    </font>
    <font>
      <b/>
      <sz val="18"/>
      <name val="Geneva"/>
    </font>
    <font>
      <sz val="18"/>
      <name val="Geneva"/>
    </font>
    <font>
      <sz val="18"/>
      <color theme="1"/>
      <name val="Calibri"/>
      <family val="2"/>
      <scheme val="minor"/>
    </font>
    <font>
      <sz val="24"/>
      <name val="Calibri"/>
      <family val="2"/>
    </font>
    <font>
      <b/>
      <sz val="22"/>
      <name val="Calibri"/>
      <family val="2"/>
    </font>
    <font>
      <sz val="22"/>
      <name val="Calibri"/>
      <family val="2"/>
    </font>
    <font>
      <sz val="22"/>
      <color indexed="8"/>
      <name val="Calibri"/>
      <family val="2"/>
    </font>
    <font>
      <b/>
      <sz val="9"/>
      <color rgb="FFFFC000"/>
      <name val="Calibri"/>
      <family val="2"/>
      <scheme val="minor"/>
    </font>
    <font>
      <b/>
      <sz val="24"/>
      <color rgb="FFFF0000"/>
      <name val="Calibri"/>
      <family val="2"/>
      <scheme val="minor"/>
    </font>
    <font>
      <sz val="11"/>
      <color theme="1"/>
      <name val="Century Gothic"/>
      <family val="2"/>
    </font>
    <font>
      <b/>
      <sz val="72"/>
      <color rgb="FF00B050"/>
      <name val="Century Gothic"/>
      <family val="2"/>
    </font>
    <font>
      <sz val="11"/>
      <color rgb="FFFF0000"/>
      <name val="Broadway"/>
      <family val="5"/>
    </font>
    <font>
      <b/>
      <sz val="11"/>
      <color theme="1"/>
      <name val="Century Gothic"/>
      <family val="2"/>
    </font>
    <font>
      <b/>
      <sz val="68"/>
      <color theme="1"/>
      <name val="Century Gothic"/>
      <family val="2"/>
    </font>
    <font>
      <sz val="68"/>
      <color theme="1"/>
      <name val="Calibri"/>
      <family val="2"/>
      <scheme val="minor"/>
    </font>
    <font>
      <sz val="68"/>
      <color theme="1"/>
      <name val="Century Gothic"/>
      <family val="2"/>
    </font>
    <font>
      <b/>
      <sz val="68"/>
      <color rgb="FF00B050"/>
      <name val="Century Gothic"/>
      <family val="2"/>
    </font>
    <font>
      <sz val="68"/>
      <color rgb="FFFF0000"/>
      <name val="Broadway"/>
      <family val="5"/>
    </font>
    <font>
      <b/>
      <sz val="8"/>
      <color rgb="FFFF0000"/>
      <name val="Calibri"/>
      <family val="2"/>
      <scheme val="minor"/>
    </font>
    <font>
      <sz val="8"/>
      <color rgb="FFFF0000"/>
      <name val="Calibri"/>
      <family val="2"/>
      <scheme val="minor"/>
    </font>
    <font>
      <b/>
      <sz val="14"/>
      <color rgb="FF000000"/>
      <name val="Calibri"/>
      <family val="2"/>
      <scheme val="minor"/>
    </font>
    <font>
      <b/>
      <sz val="9"/>
      <color rgb="FF000000"/>
      <name val="Calibri"/>
      <family val="2"/>
      <scheme val="minor"/>
    </font>
    <font>
      <sz val="9"/>
      <color rgb="FF000000"/>
      <name val="Calibri"/>
      <family val="2"/>
      <scheme val="minor"/>
    </font>
    <font>
      <b/>
      <sz val="11"/>
      <color theme="5"/>
      <name val="Calibri"/>
      <family val="2"/>
    </font>
    <font>
      <sz val="8"/>
      <color theme="5"/>
      <name val="Calibri"/>
      <family val="2"/>
    </font>
    <font>
      <sz val="10"/>
      <color theme="5"/>
      <name val="Calibri"/>
      <family val="2"/>
    </font>
    <font>
      <sz val="11"/>
      <color theme="5"/>
      <name val="Calibri"/>
      <family val="2"/>
      <scheme val="minor"/>
    </font>
    <font>
      <b/>
      <sz val="14"/>
      <color theme="5"/>
      <name val="Calibri"/>
      <family val="2"/>
      <scheme val="minor"/>
    </font>
    <font>
      <sz val="8"/>
      <color theme="5" tint="-0.249977111117893"/>
      <name val="Calibri"/>
      <family val="2"/>
    </font>
    <font>
      <sz val="8"/>
      <color theme="9" tint="-0.249977111117893"/>
      <name val="Calibri"/>
      <family val="2"/>
      <scheme val="minor"/>
    </font>
    <font>
      <sz val="8"/>
      <color theme="0" tint="-0.34998626667073579"/>
      <name val="Calibri"/>
      <family val="2"/>
      <scheme val="minor"/>
    </font>
    <font>
      <sz val="10"/>
      <color rgb="FF000000"/>
      <name val="Arial"/>
      <family val="2"/>
    </font>
    <font>
      <sz val="12"/>
      <color rgb="FFFF0000"/>
      <name val="Calibri"/>
      <family val="2"/>
      <scheme val="minor"/>
    </font>
    <font>
      <sz val="10"/>
      <name val="Arial Narrow"/>
      <family val="2"/>
    </font>
    <font>
      <sz val="10"/>
      <color theme="1" tint="4.9989318521683403E-2"/>
      <name val="Calibri"/>
      <family val="2"/>
      <scheme val="minor"/>
    </font>
    <font>
      <sz val="10"/>
      <color theme="2" tint="-0.89999084444715716"/>
      <name val="Calibri"/>
      <family val="2"/>
      <scheme val="minor"/>
    </font>
    <font>
      <sz val="9"/>
      <name val="Arial Narrow"/>
      <family val="2"/>
    </font>
    <font>
      <sz val="10"/>
      <name val="Arial"/>
    </font>
  </fonts>
  <fills count="85">
    <fill>
      <patternFill patternType="none"/>
    </fill>
    <fill>
      <patternFill patternType="gray125"/>
    </fill>
    <fill>
      <patternFill patternType="solid">
        <fgColor indexed="26"/>
        <bgColor indexed="64"/>
      </patternFill>
    </fill>
    <fill>
      <patternFill patternType="solid">
        <fgColor indexed="46"/>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31"/>
        <bgColor indexed="64"/>
      </patternFill>
    </fill>
    <fill>
      <patternFill patternType="solid">
        <fgColor indexed="45"/>
        <bgColor indexed="64"/>
      </patternFill>
    </fill>
    <fill>
      <patternFill patternType="solid">
        <fgColor indexed="13"/>
        <bgColor indexed="64"/>
      </patternFill>
    </fill>
    <fill>
      <patternFill patternType="solid">
        <fgColor indexed="47"/>
        <bgColor indexed="64"/>
      </patternFill>
    </fill>
    <fill>
      <patternFill patternType="solid">
        <fgColor indexed="43"/>
        <bgColor indexed="8"/>
      </patternFill>
    </fill>
    <fill>
      <patternFill patternType="solid">
        <fgColor indexed="53"/>
        <bgColor indexed="64"/>
      </patternFill>
    </fill>
    <fill>
      <patternFill patternType="solid">
        <fgColor indexed="52"/>
        <bgColor indexed="64"/>
      </patternFill>
    </fill>
    <fill>
      <patternFill patternType="solid">
        <fgColor indexed="10"/>
        <bgColor indexed="64"/>
      </patternFill>
    </fill>
    <fill>
      <patternFill patternType="solid">
        <fgColor indexed="30"/>
        <bgColor indexed="64"/>
      </patternFill>
    </fill>
    <fill>
      <patternFill patternType="solid">
        <fgColor rgb="FFFF99FF"/>
        <bgColor indexed="64"/>
      </patternFill>
    </fill>
    <fill>
      <patternFill patternType="solid">
        <fgColor indexed="44"/>
        <bgColor indexed="64"/>
      </patternFill>
    </fill>
    <fill>
      <patternFill patternType="solid">
        <fgColor indexed="51"/>
        <bgColor indexed="64"/>
      </patternFill>
    </fill>
    <fill>
      <patternFill patternType="solid">
        <fgColor indexed="11"/>
        <bgColor indexed="64"/>
      </patternFill>
    </fill>
    <fill>
      <patternFill patternType="solid">
        <fgColor indexed="29"/>
        <bgColor indexed="64"/>
      </patternFill>
    </fill>
    <fill>
      <patternFill patternType="solid">
        <fgColor indexed="50"/>
        <bgColor indexed="64"/>
      </patternFill>
    </fill>
    <fill>
      <patternFill patternType="solid">
        <fgColor indexed="19"/>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CCCC"/>
        <bgColor indexed="64"/>
      </patternFill>
    </fill>
    <fill>
      <patternFill patternType="solid">
        <fgColor theme="2" tint="-0.249977111117893"/>
        <bgColor indexed="64"/>
      </patternFill>
    </fill>
    <fill>
      <patternFill patternType="solid">
        <fgColor rgb="FFE8D1FF"/>
        <bgColor indexed="64"/>
      </patternFill>
    </fill>
    <fill>
      <patternFill patternType="solid">
        <fgColor rgb="FF99C4E7"/>
        <bgColor indexed="64"/>
      </patternFill>
    </fill>
    <fill>
      <patternFill patternType="solid">
        <fgColor rgb="FFFFC9E4"/>
        <bgColor indexed="64"/>
      </patternFill>
    </fill>
    <fill>
      <patternFill patternType="solid">
        <fgColor theme="4" tint="0.39997558519241921"/>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CC"/>
        <bgColor indexed="64"/>
      </patternFill>
    </fill>
    <fill>
      <patternFill patternType="solid">
        <fgColor theme="4" tint="0.59999389629810485"/>
        <bgColor indexed="64"/>
      </patternFill>
    </fill>
    <fill>
      <patternFill patternType="solid">
        <fgColor rgb="FF92D050"/>
        <bgColor indexed="64"/>
      </patternFill>
    </fill>
    <fill>
      <patternFill patternType="solid">
        <fgColor rgb="FFC5FFE2"/>
        <bgColor indexed="64"/>
      </patternFill>
    </fill>
    <fill>
      <patternFill patternType="solid">
        <fgColor rgb="FF99FF99"/>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C5D9F1"/>
        <bgColor indexed="64"/>
      </patternFill>
    </fill>
    <fill>
      <patternFill patternType="solid">
        <fgColor rgb="FFE6B8B7"/>
        <bgColor indexed="64"/>
      </patternFill>
    </fill>
    <fill>
      <patternFill patternType="solid">
        <fgColor rgb="FFD8E4BC"/>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D3E8C6"/>
        <bgColor indexed="64"/>
      </patternFill>
    </fill>
    <fill>
      <patternFill patternType="solid">
        <fgColor rgb="FFDDEBF7"/>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E1FFFF"/>
        <bgColor indexed="64"/>
      </patternFill>
    </fill>
    <fill>
      <patternFill patternType="solid">
        <fgColor rgb="FFE8D8F4"/>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FC5F0"/>
        <bgColor indexed="64"/>
      </patternFill>
    </fill>
    <fill>
      <patternFill patternType="solid">
        <fgColor rgb="FFE5FFE5"/>
        <bgColor indexed="64"/>
      </patternFill>
    </fill>
    <fill>
      <patternFill patternType="solid">
        <fgColor rgb="FFFFE699"/>
        <bgColor indexed="64"/>
      </patternFill>
    </fill>
    <fill>
      <patternFill patternType="solid">
        <fgColor rgb="FFCCCCFF"/>
        <bgColor indexed="64"/>
      </patternFill>
    </fill>
    <fill>
      <patternFill patternType="solid">
        <fgColor theme="5" tint="0.39997558519241921"/>
        <bgColor indexed="64"/>
      </patternFill>
    </fill>
    <fill>
      <patternFill patternType="solid">
        <fgColor rgb="FFD9FFFF"/>
        <bgColor indexed="64"/>
      </patternFill>
    </fill>
    <fill>
      <patternFill patternType="solid">
        <fgColor rgb="FFC4D79B"/>
        <bgColor indexed="64"/>
      </patternFill>
    </fill>
    <fill>
      <patternFill patternType="solid">
        <fgColor rgb="FFFF99CC"/>
        <bgColor indexed="64"/>
      </patternFill>
    </fill>
    <fill>
      <patternFill patternType="solid">
        <fgColor rgb="FFCCFFCC"/>
        <bgColor rgb="FF000000"/>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79998168889431442"/>
        <bgColor indexed="8"/>
      </patternFill>
    </fill>
    <fill>
      <patternFill patternType="solid">
        <fgColor rgb="FFAEAAAA"/>
        <bgColor rgb="FF000000"/>
      </patternFill>
    </fill>
    <fill>
      <patternFill patternType="solid">
        <fgColor rgb="FF99FF99"/>
        <bgColor rgb="FF000000"/>
      </patternFill>
    </fill>
    <fill>
      <patternFill patternType="solid">
        <fgColor rgb="FFFFFF99"/>
        <bgColor rgb="FF000000"/>
      </patternFill>
    </fill>
    <fill>
      <patternFill patternType="solid">
        <fgColor rgb="FFF8CBAD"/>
        <bgColor rgb="FF000000"/>
      </patternFill>
    </fill>
    <fill>
      <patternFill patternType="solid">
        <fgColor rgb="FFC6E0B4"/>
        <bgColor rgb="FF000000"/>
      </patternFill>
    </fill>
    <fill>
      <patternFill patternType="solid">
        <fgColor theme="4" tint="-0.249977111117893"/>
        <bgColor indexed="64"/>
      </patternFill>
    </fill>
    <fill>
      <patternFill patternType="solid">
        <fgColor theme="9" tint="-0.249977111117893"/>
        <bgColor indexed="8"/>
      </patternFill>
    </fill>
    <fill>
      <patternFill patternType="solid">
        <fgColor theme="9" tint="-0.249977111117893"/>
        <bgColor indexed="64"/>
      </patternFill>
    </fill>
    <fill>
      <patternFill patternType="solid">
        <fgColor theme="5" tint="0.59999389629810485"/>
        <bgColor indexed="8"/>
      </patternFill>
    </fill>
    <fill>
      <patternFill patternType="solid">
        <fgColor rgb="FFFDEABB"/>
        <bgColor indexed="64"/>
      </patternFill>
    </fill>
    <fill>
      <patternFill patternType="solid">
        <fgColor rgb="FFF9DDFF"/>
        <bgColor indexed="64"/>
      </patternFill>
    </fill>
  </fills>
  <borders count="507">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double">
        <color auto="1"/>
      </bottom>
      <diagonal/>
    </border>
    <border>
      <left/>
      <right/>
      <top/>
      <bottom style="double">
        <color auto="1"/>
      </bottom>
      <diagonal/>
    </border>
    <border>
      <left/>
      <right style="medium">
        <color auto="1"/>
      </right>
      <top/>
      <bottom style="double">
        <color auto="1"/>
      </bottom>
      <diagonal/>
    </border>
    <border>
      <left style="medium">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style="double">
        <color auto="1"/>
      </top>
      <bottom style="double">
        <color auto="1"/>
      </bottom>
      <diagonal/>
    </border>
    <border>
      <left/>
      <right style="medium">
        <color auto="1"/>
      </right>
      <top style="double">
        <color auto="1"/>
      </top>
      <bottom style="double">
        <color auto="1"/>
      </bottom>
      <diagonal/>
    </border>
    <border>
      <left style="medium">
        <color auto="1"/>
      </left>
      <right style="double">
        <color auto="1"/>
      </right>
      <top/>
      <bottom style="thin">
        <color auto="1"/>
      </bottom>
      <diagonal/>
    </border>
    <border>
      <left style="double">
        <color auto="1"/>
      </left>
      <right/>
      <top/>
      <bottom style="thin">
        <color auto="1"/>
      </bottom>
      <diagonal/>
    </border>
    <border>
      <left/>
      <right style="double">
        <color auto="1"/>
      </right>
      <top/>
      <bottom style="thin">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right style="medium">
        <color auto="1"/>
      </right>
      <top/>
      <bottom style="thin">
        <color auto="1"/>
      </bottom>
      <diagonal/>
    </border>
    <border>
      <left/>
      <right/>
      <top style="thick">
        <color indexed="10"/>
      </top>
      <bottom style="thin">
        <color auto="1"/>
      </bottom>
      <diagonal/>
    </border>
    <border>
      <left/>
      <right style="medium">
        <color auto="1"/>
      </right>
      <top style="thick">
        <color indexed="10"/>
      </top>
      <bottom style="thin">
        <color auto="1"/>
      </bottom>
      <diagonal/>
    </border>
    <border>
      <left style="medium">
        <color auto="1"/>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style="thin">
        <color auto="1"/>
      </left>
      <right/>
      <top/>
      <bottom style="double">
        <color auto="1"/>
      </bottom>
      <diagonal/>
    </border>
    <border>
      <left style="medium">
        <color indexed="10"/>
      </left>
      <right style="medium">
        <color auto="1"/>
      </right>
      <top style="thin">
        <color auto="1"/>
      </top>
      <bottom style="double">
        <color auto="1"/>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10"/>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bottom style="thin">
        <color auto="1"/>
      </bottom>
      <diagonal/>
    </border>
    <border>
      <left style="medium">
        <color auto="1"/>
      </left>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style="double">
        <color auto="1"/>
      </left>
      <right/>
      <top style="thin">
        <color auto="1"/>
      </top>
      <bottom style="thin">
        <color auto="1"/>
      </bottom>
      <diagonal/>
    </border>
    <border>
      <left style="medium">
        <color auto="1"/>
      </left>
      <right/>
      <top style="thin">
        <color auto="1"/>
      </top>
      <bottom/>
      <diagonal/>
    </border>
    <border>
      <left style="double">
        <color auto="1"/>
      </left>
      <right style="thin">
        <color auto="1"/>
      </right>
      <top style="thin">
        <color auto="1"/>
      </top>
      <bottom/>
      <diagonal/>
    </border>
    <border>
      <left style="thin">
        <color auto="1"/>
      </left>
      <right style="double">
        <color auto="1"/>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double">
        <color auto="1"/>
      </left>
      <right style="medium">
        <color auto="1"/>
      </right>
      <top style="thin">
        <color auto="1"/>
      </top>
      <bottom style="double">
        <color auto="1"/>
      </bottom>
      <diagonal/>
    </border>
    <border>
      <left style="double">
        <color auto="1"/>
      </left>
      <right style="thin">
        <color auto="1"/>
      </right>
      <top style="double">
        <color auto="1"/>
      </top>
      <bottom/>
      <diagonal/>
    </border>
    <border>
      <left style="double">
        <color auto="1"/>
      </left>
      <right style="thin">
        <color auto="1"/>
      </right>
      <top style="double">
        <color auto="1"/>
      </top>
      <bottom style="double">
        <color auto="1"/>
      </bottom>
      <diagonal/>
    </border>
    <border>
      <left style="double">
        <color auto="1"/>
      </left>
      <right style="medium">
        <color auto="1"/>
      </right>
      <top style="double">
        <color auto="1"/>
      </top>
      <bottom style="double">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medium">
        <color auto="1"/>
      </right>
      <top style="double">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thin">
        <color auto="1"/>
      </top>
      <bottom style="thin">
        <color auto="1"/>
      </bottom>
      <diagonal/>
    </border>
    <border>
      <left style="medium">
        <color indexed="10"/>
      </left>
      <right/>
      <top style="medium">
        <color auto="1"/>
      </top>
      <bottom/>
      <diagonal/>
    </border>
    <border>
      <left style="medium">
        <color indexed="10"/>
      </left>
      <right/>
      <top/>
      <bottom/>
      <diagonal/>
    </border>
    <border>
      <left/>
      <right style="medium">
        <color auto="1"/>
      </right>
      <top/>
      <bottom style="medium">
        <color indexed="10"/>
      </bottom>
      <diagonal/>
    </border>
    <border>
      <left style="medium">
        <color auto="1"/>
      </left>
      <right/>
      <top style="double">
        <color auto="1"/>
      </top>
      <bottom/>
      <diagonal/>
    </border>
    <border>
      <left style="double">
        <color auto="1"/>
      </left>
      <right/>
      <top style="double">
        <color auto="1"/>
      </top>
      <bottom/>
      <diagonal/>
    </border>
    <border>
      <left/>
      <right/>
      <top style="double">
        <color auto="1"/>
      </top>
      <bottom/>
      <diagonal/>
    </border>
    <border>
      <left/>
      <right/>
      <top style="double">
        <color auto="1"/>
      </top>
      <bottom style="thin">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thin">
        <color auto="1"/>
      </right>
      <top style="double">
        <color auto="1"/>
      </top>
      <bottom/>
      <diagonal/>
    </border>
    <border>
      <left style="thin">
        <color auto="1"/>
      </left>
      <right style="double">
        <color auto="1"/>
      </right>
      <top style="double">
        <color auto="1"/>
      </top>
      <bottom style="thin">
        <color auto="1"/>
      </bottom>
      <diagonal/>
    </border>
    <border>
      <left style="double">
        <color auto="1"/>
      </left>
      <right/>
      <top style="double">
        <color auto="1"/>
      </top>
      <bottom style="thin">
        <color auto="1"/>
      </bottom>
      <diagonal/>
    </border>
    <border>
      <left/>
      <right/>
      <top style="medium">
        <color indexed="10"/>
      </top>
      <bottom style="medium">
        <color indexed="10"/>
      </bottom>
      <diagonal/>
    </border>
    <border>
      <left/>
      <right style="medium">
        <color auto="1"/>
      </right>
      <top style="medium">
        <color indexed="10"/>
      </top>
      <bottom/>
      <diagonal/>
    </border>
    <border>
      <left style="thin">
        <color auto="1"/>
      </left>
      <right/>
      <top style="thin">
        <color auto="1"/>
      </top>
      <bottom/>
      <diagonal/>
    </border>
    <border>
      <left/>
      <right style="medium">
        <color auto="1"/>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diagonal/>
    </border>
    <border>
      <left/>
      <right/>
      <top style="thin">
        <color auto="1"/>
      </top>
      <bottom/>
      <diagonal/>
    </border>
    <border>
      <left style="medium">
        <color indexed="10"/>
      </left>
      <right/>
      <top style="medium">
        <color indexed="10"/>
      </top>
      <bottom style="thin">
        <color auto="1"/>
      </bottom>
      <diagonal/>
    </border>
    <border>
      <left/>
      <right/>
      <top style="medium">
        <color indexed="10"/>
      </top>
      <bottom style="thin">
        <color auto="1"/>
      </bottom>
      <diagonal/>
    </border>
    <border>
      <left/>
      <right style="medium">
        <color indexed="10"/>
      </right>
      <top style="medium">
        <color indexed="10"/>
      </top>
      <bottom style="thin">
        <color auto="1"/>
      </bottom>
      <diagonal/>
    </border>
    <border>
      <left style="medium">
        <color indexed="10"/>
      </left>
      <right style="medium">
        <color auto="1"/>
      </right>
      <top style="medium">
        <color indexed="10"/>
      </top>
      <bottom style="thin">
        <color auto="1"/>
      </bottom>
      <diagonal/>
    </border>
    <border>
      <left style="thin">
        <color auto="1"/>
      </left>
      <right/>
      <top/>
      <bottom/>
      <diagonal/>
    </border>
    <border>
      <left style="double">
        <color auto="1"/>
      </left>
      <right style="thin">
        <color auto="1"/>
      </right>
      <top/>
      <bottom/>
      <diagonal/>
    </border>
    <border>
      <left/>
      <right style="thin">
        <color auto="1"/>
      </right>
      <top/>
      <bottom/>
      <diagonal/>
    </border>
    <border>
      <left style="medium">
        <color auto="1"/>
      </left>
      <right style="thin">
        <color auto="1"/>
      </right>
      <top style="thin">
        <color auto="1"/>
      </top>
      <bottom/>
      <diagonal/>
    </border>
    <border>
      <left/>
      <right style="double">
        <color auto="1"/>
      </right>
      <top style="thin">
        <color auto="1"/>
      </top>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style="double">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indexed="10"/>
      </left>
      <right style="thin">
        <color auto="1"/>
      </right>
      <top style="thin">
        <color auto="1"/>
      </top>
      <bottom style="thin">
        <color auto="1"/>
      </bottom>
      <diagonal/>
    </border>
    <border>
      <left style="thin">
        <color auto="1"/>
      </left>
      <right style="medium">
        <color indexed="10"/>
      </right>
      <top style="thin">
        <color auto="1"/>
      </top>
      <bottom style="thin">
        <color auto="1"/>
      </bottom>
      <diagonal/>
    </border>
    <border>
      <left style="thin">
        <color auto="1"/>
      </left>
      <right style="medium">
        <color indexed="10"/>
      </right>
      <top/>
      <bottom style="thin">
        <color auto="1"/>
      </bottom>
      <diagonal/>
    </border>
    <border>
      <left style="medium">
        <color indexed="10"/>
      </left>
      <right/>
      <top/>
      <bottom style="thin">
        <color auto="1"/>
      </bottom>
      <diagonal/>
    </border>
    <border>
      <left style="double">
        <color auto="1"/>
      </left>
      <right style="medium">
        <color auto="1"/>
      </right>
      <top style="thin">
        <color auto="1"/>
      </top>
      <bottom style="thin">
        <color auto="1"/>
      </bottom>
      <diagonal/>
    </border>
    <border>
      <left style="medium">
        <color auto="1"/>
      </left>
      <right style="double">
        <color auto="1"/>
      </right>
      <top style="thin">
        <color auto="1"/>
      </top>
      <bottom style="thin">
        <color auto="1"/>
      </bottom>
      <diagonal/>
    </border>
    <border>
      <left style="medium">
        <color indexed="10"/>
      </left>
      <right style="medium">
        <color auto="1"/>
      </right>
      <top/>
      <bottom style="thin">
        <color auto="1"/>
      </bottom>
      <diagonal/>
    </border>
    <border>
      <left style="thin">
        <color auto="1"/>
      </left>
      <right style="thin">
        <color auto="1"/>
      </right>
      <top/>
      <bottom/>
      <diagonal/>
    </border>
    <border>
      <left/>
      <right/>
      <top style="thin">
        <color auto="1"/>
      </top>
      <bottom style="double">
        <color auto="1"/>
      </bottom>
      <diagonal/>
    </border>
    <border>
      <left style="medium">
        <color indexed="10"/>
      </left>
      <right style="thin">
        <color auto="1"/>
      </right>
      <top style="thin">
        <color auto="1"/>
      </top>
      <bottom style="double">
        <color auto="1"/>
      </bottom>
      <diagonal/>
    </border>
    <border>
      <left style="thin">
        <color auto="1"/>
      </left>
      <right style="medium">
        <color indexed="10"/>
      </right>
      <top style="thin">
        <color auto="1"/>
      </top>
      <bottom style="double">
        <color auto="1"/>
      </bottom>
      <diagonal/>
    </border>
    <border>
      <left style="double">
        <color auto="1"/>
      </left>
      <right/>
      <top/>
      <bottom/>
      <diagonal/>
    </border>
    <border>
      <left/>
      <right style="medium">
        <color auto="1"/>
      </right>
      <top style="double">
        <color auto="1"/>
      </top>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top style="thin">
        <color auto="1"/>
      </top>
      <bottom style="medium">
        <color auto="1"/>
      </bottom>
      <diagonal/>
    </border>
    <border>
      <left style="double">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indexed="10"/>
      </left>
      <right/>
      <top/>
      <bottom style="medium">
        <color auto="1"/>
      </bottom>
      <diagonal/>
    </border>
    <border>
      <left style="medium">
        <color auto="1"/>
      </left>
      <right style="double">
        <color auto="1"/>
      </right>
      <top style="double">
        <color auto="1"/>
      </top>
      <bottom/>
      <diagonal/>
    </border>
    <border>
      <left/>
      <right style="thin">
        <color auto="1"/>
      </right>
      <top style="double">
        <color auto="1"/>
      </top>
      <bottom/>
      <diagonal/>
    </border>
    <border>
      <left style="thin">
        <color auto="1"/>
      </left>
      <right/>
      <top style="double">
        <color auto="1"/>
      </top>
      <bottom/>
      <diagonal/>
    </border>
    <border>
      <left style="double">
        <color auto="1"/>
      </left>
      <right style="double">
        <color auto="1"/>
      </right>
      <top style="double">
        <color auto="1"/>
      </top>
      <bottom/>
      <diagonal/>
    </border>
    <border>
      <left style="thin">
        <color auto="1"/>
      </left>
      <right style="double">
        <color auto="1"/>
      </right>
      <top style="double">
        <color auto="1"/>
      </top>
      <bottom/>
      <diagonal/>
    </border>
    <border>
      <left style="thin">
        <color auto="1"/>
      </left>
      <right/>
      <top style="double">
        <color auto="1"/>
      </top>
      <bottom style="thin">
        <color auto="1"/>
      </bottom>
      <diagonal/>
    </border>
    <border>
      <left style="medium">
        <color auto="1"/>
      </left>
      <right style="double">
        <color auto="1"/>
      </right>
      <top style="medium">
        <color auto="1"/>
      </top>
      <bottom/>
      <diagonal/>
    </border>
    <border>
      <left style="double">
        <color auto="1"/>
      </left>
      <right style="double">
        <color auto="1"/>
      </right>
      <top style="thin">
        <color auto="1"/>
      </top>
      <bottom style="thin">
        <color auto="1"/>
      </bottom>
      <diagonal/>
    </border>
    <border>
      <left style="medium">
        <color indexed="10"/>
      </left>
      <right style="medium">
        <color indexed="10"/>
      </right>
      <top style="thin">
        <color auto="1"/>
      </top>
      <bottom style="thin">
        <color auto="1"/>
      </bottom>
      <diagonal/>
    </border>
    <border>
      <left style="medium">
        <color auto="1"/>
      </left>
      <right style="double">
        <color auto="1"/>
      </right>
      <top/>
      <bottom style="medium">
        <color auto="1"/>
      </bottom>
      <diagonal/>
    </border>
    <border>
      <left style="double">
        <color auto="1"/>
      </left>
      <right style="double">
        <color auto="1"/>
      </right>
      <top style="thin">
        <color auto="1"/>
      </top>
      <bottom/>
      <diagonal/>
    </border>
    <border>
      <left style="double">
        <color auto="1"/>
      </left>
      <right style="double">
        <color auto="1"/>
      </right>
      <top/>
      <bottom style="thin">
        <color auto="1"/>
      </bottom>
      <diagonal/>
    </border>
    <border>
      <left style="double">
        <color auto="1"/>
      </left>
      <right style="double">
        <color auto="1"/>
      </right>
      <top style="thin">
        <color auto="1"/>
      </top>
      <bottom style="double">
        <color auto="1"/>
      </bottom>
      <diagonal/>
    </border>
    <border>
      <left/>
      <right style="thin">
        <color auto="1"/>
      </right>
      <top style="thin">
        <color auto="1"/>
      </top>
      <bottom style="double">
        <color auto="1"/>
      </bottom>
      <diagonal/>
    </border>
    <border>
      <left/>
      <right style="medium">
        <color indexed="10"/>
      </right>
      <top style="medium">
        <color auto="1"/>
      </top>
      <bottom/>
      <diagonal/>
    </border>
    <border>
      <left/>
      <right style="medium">
        <color indexed="10"/>
      </right>
      <top/>
      <bottom/>
      <diagonal/>
    </border>
    <border>
      <left/>
      <right style="thin">
        <color auto="1"/>
      </right>
      <top style="double">
        <color auto="1"/>
      </top>
      <bottom style="double">
        <color auto="1"/>
      </bottom>
      <diagonal/>
    </border>
    <border>
      <left style="thin">
        <color auto="1"/>
      </left>
      <right/>
      <top style="double">
        <color auto="1"/>
      </top>
      <bottom style="double">
        <color auto="1"/>
      </bottom>
      <diagonal/>
    </border>
    <border>
      <left/>
      <right style="medium">
        <color auto="1"/>
      </right>
      <top style="double">
        <color auto="1"/>
      </top>
      <bottom style="thin">
        <color auto="1"/>
      </bottom>
      <diagonal/>
    </border>
    <border>
      <left style="double">
        <color auto="1"/>
      </left>
      <right style="thin">
        <color auto="1"/>
      </right>
      <top/>
      <bottom style="double">
        <color auto="1"/>
      </bottom>
      <diagonal/>
    </border>
    <border>
      <left style="thin">
        <color auto="1"/>
      </left>
      <right style="double">
        <color auto="1"/>
      </right>
      <top/>
      <bottom style="double">
        <color auto="1"/>
      </bottom>
      <diagonal/>
    </border>
    <border>
      <left style="thin">
        <color auto="1"/>
      </left>
      <right style="medium">
        <color indexed="10"/>
      </right>
      <top/>
      <bottom style="double">
        <color auto="1"/>
      </bottom>
      <diagonal/>
    </border>
    <border>
      <left/>
      <right style="medium">
        <color indexed="10"/>
      </right>
      <top/>
      <bottom style="medium">
        <color auto="1"/>
      </bottom>
      <diagonal/>
    </border>
    <border>
      <left style="thin">
        <color auto="1"/>
      </left>
      <right style="double">
        <color auto="1"/>
      </right>
      <top style="double">
        <color auto="1"/>
      </top>
      <bottom style="double">
        <color auto="1"/>
      </bottom>
      <diagonal/>
    </border>
    <border>
      <left style="medium">
        <color indexed="10"/>
      </left>
      <right/>
      <top style="double">
        <color auto="1"/>
      </top>
      <bottom style="medium">
        <color auto="1"/>
      </bottom>
      <diagonal/>
    </border>
    <border>
      <left/>
      <right/>
      <top style="double">
        <color auto="1"/>
      </top>
      <bottom style="medium">
        <color auto="1"/>
      </bottom>
      <diagonal/>
    </border>
    <border>
      <left/>
      <right style="medium">
        <color auto="1"/>
      </right>
      <top style="double">
        <color auto="1"/>
      </top>
      <bottom style="medium">
        <color auto="1"/>
      </bottom>
      <diagonal/>
    </border>
    <border>
      <left/>
      <right/>
      <top style="medium">
        <color indexed="10"/>
      </top>
      <bottom/>
      <diagonal/>
    </border>
    <border>
      <left style="medium">
        <color auto="1"/>
      </left>
      <right style="double">
        <color auto="1"/>
      </right>
      <top style="medium">
        <color auto="1"/>
      </top>
      <bottom style="double">
        <color auto="1"/>
      </bottom>
      <diagonal/>
    </border>
    <border>
      <left style="medium">
        <color indexed="10"/>
      </left>
      <right style="thin">
        <color auto="1"/>
      </right>
      <top style="medium">
        <color indexed="10"/>
      </top>
      <bottom style="thin">
        <color auto="1"/>
      </bottom>
      <diagonal/>
    </border>
    <border>
      <left style="thin">
        <color auto="1"/>
      </left>
      <right style="medium">
        <color indexed="10"/>
      </right>
      <top style="medium">
        <color indexed="10"/>
      </top>
      <bottom style="thin">
        <color auto="1"/>
      </bottom>
      <diagonal/>
    </border>
    <border>
      <left/>
      <right style="medium">
        <color auto="1"/>
      </right>
      <top style="medium">
        <color indexed="10"/>
      </top>
      <bottom style="thin">
        <color auto="1"/>
      </bottom>
      <diagonal/>
    </border>
    <border>
      <left style="double">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indexed="10"/>
      </left>
      <right style="thin">
        <color auto="1"/>
      </right>
      <top/>
      <bottom style="thin">
        <color auto="1"/>
      </bottom>
      <diagonal/>
    </border>
    <border>
      <left/>
      <right style="medium">
        <color auto="1"/>
      </right>
      <top style="thin">
        <color auto="1"/>
      </top>
      <bottom style="double">
        <color auto="1"/>
      </bottom>
      <diagonal/>
    </border>
    <border>
      <left/>
      <right/>
      <top/>
      <bottom style="thin">
        <color auto="1"/>
      </bottom>
      <diagonal/>
    </border>
    <border>
      <left style="medium">
        <color auto="1"/>
      </left>
      <right style="double">
        <color auto="1"/>
      </right>
      <top style="double">
        <color auto="1"/>
      </top>
      <bottom style="double">
        <color auto="1"/>
      </bottom>
      <diagonal/>
    </border>
    <border>
      <left/>
      <right style="double">
        <color auto="1"/>
      </right>
      <top style="double">
        <color auto="1"/>
      </top>
      <bottom/>
      <diagonal/>
    </border>
    <border>
      <left style="medium">
        <color auto="1"/>
      </left>
      <right/>
      <top style="medium">
        <color auto="1"/>
      </top>
      <bottom style="thin">
        <color auto="1"/>
      </bottom>
      <diagonal/>
    </border>
    <border>
      <left style="double">
        <color auto="1"/>
      </left>
      <right style="thin">
        <color auto="1"/>
      </right>
      <top style="medium">
        <color auto="1"/>
      </top>
      <bottom style="thin">
        <color auto="1"/>
      </bottom>
      <diagonal/>
    </border>
    <border>
      <left style="thin">
        <color auto="1"/>
      </left>
      <right style="double">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double">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double">
        <color auto="1"/>
      </right>
      <top style="thin">
        <color auto="1"/>
      </top>
      <bottom style="double">
        <color auto="1"/>
      </bottom>
      <diagonal/>
    </border>
    <border>
      <left/>
      <right/>
      <top style="medium">
        <color auto="1"/>
      </top>
      <bottom style="double">
        <color auto="1"/>
      </bottom>
      <diagonal/>
    </border>
    <border>
      <left style="double">
        <color auto="1"/>
      </left>
      <right/>
      <top style="medium">
        <color auto="1"/>
      </top>
      <bottom style="thin">
        <color auto="1"/>
      </bottom>
      <diagonal/>
    </border>
    <border>
      <left/>
      <right style="double">
        <color auto="1"/>
      </right>
      <top style="medium">
        <color auto="1"/>
      </top>
      <bottom style="thin">
        <color auto="1"/>
      </bottom>
      <diagonal/>
    </border>
    <border>
      <left/>
      <right style="thin">
        <color auto="1"/>
      </right>
      <top style="double">
        <color auto="1"/>
      </top>
      <bottom style="thin">
        <color auto="1"/>
      </bottom>
      <diagonal/>
    </border>
    <border>
      <left style="thick">
        <color auto="1"/>
      </left>
      <right style="thin">
        <color auto="1"/>
      </right>
      <top style="thin">
        <color auto="1"/>
      </top>
      <bottom style="thin">
        <color auto="1"/>
      </bottom>
      <diagonal/>
    </border>
    <border>
      <left style="thick">
        <color auto="1"/>
      </left>
      <right style="thin">
        <color auto="1"/>
      </right>
      <top style="thin">
        <color auto="1"/>
      </top>
      <bottom/>
      <diagonal/>
    </border>
    <border>
      <left style="thick">
        <color auto="1"/>
      </left>
      <right style="thin">
        <color auto="1"/>
      </right>
      <top style="double">
        <color auto="1"/>
      </top>
      <bottom style="double">
        <color auto="1"/>
      </bottom>
      <diagonal/>
    </border>
    <border>
      <left style="medium">
        <color indexed="10"/>
      </left>
      <right style="medium">
        <color auto="1"/>
      </right>
      <top/>
      <bottom style="medium">
        <color auto="1"/>
      </bottom>
      <diagonal/>
    </border>
    <border>
      <left style="thin">
        <color auto="1"/>
      </left>
      <right style="medium">
        <color indexed="10"/>
      </right>
      <top style="medium">
        <color auto="1"/>
      </top>
      <bottom style="thin">
        <color auto="1"/>
      </bottom>
      <diagonal/>
    </border>
    <border>
      <left style="medium">
        <color indexed="10"/>
      </left>
      <right style="medium">
        <color auto="1"/>
      </right>
      <top style="thin">
        <color auto="1"/>
      </top>
      <bottom/>
      <diagonal/>
    </border>
    <border>
      <left style="medium">
        <color auto="1"/>
      </left>
      <right style="medium">
        <color indexed="10"/>
      </right>
      <top/>
      <bottom style="medium">
        <color auto="1"/>
      </bottom>
      <diagonal/>
    </border>
    <border>
      <left style="medium">
        <color indexed="10"/>
      </left>
      <right style="medium">
        <color auto="1"/>
      </right>
      <top/>
      <bottom/>
      <diagonal/>
    </border>
    <border>
      <left/>
      <right style="double">
        <color auto="1"/>
      </right>
      <top style="thin">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style="medium">
        <color auto="1"/>
      </top>
      <bottom/>
      <diagonal/>
    </border>
    <border>
      <left style="medium">
        <color auto="1"/>
      </left>
      <right style="thin">
        <color auto="1"/>
      </right>
      <top style="thin">
        <color auto="1"/>
      </top>
      <bottom style="medium">
        <color auto="1"/>
      </bottom>
      <diagonal/>
    </border>
    <border>
      <left style="thin">
        <color indexed="0"/>
      </left>
      <right style="thin">
        <color indexed="0"/>
      </right>
      <top style="thin">
        <color indexed="0"/>
      </top>
      <bottom style="thin">
        <color indexed="0"/>
      </bottom>
      <diagonal/>
    </border>
    <border>
      <left style="thin">
        <color indexed="0"/>
      </left>
      <right style="medium">
        <color auto="1"/>
      </right>
      <top style="thin">
        <color indexed="0"/>
      </top>
      <bottom style="thin">
        <color indexed="0"/>
      </bottom>
      <diagonal/>
    </border>
    <border>
      <left style="medium">
        <color auto="1"/>
      </left>
      <right/>
      <top style="double">
        <color auto="1"/>
      </top>
      <bottom style="thin">
        <color auto="1"/>
      </bottom>
      <diagonal/>
    </border>
    <border>
      <left/>
      <right style="double">
        <color auto="1"/>
      </right>
      <top style="double">
        <color auto="1"/>
      </top>
      <bottom style="thin">
        <color auto="1"/>
      </bottom>
      <diagonal/>
    </border>
    <border>
      <left style="thin">
        <color auto="1"/>
      </left>
      <right style="double">
        <color auto="1"/>
      </right>
      <top style="double">
        <color auto="1"/>
      </top>
      <bottom style="medium">
        <color auto="1"/>
      </bottom>
      <diagonal/>
    </border>
    <border>
      <left style="thin">
        <color auto="1"/>
      </left>
      <right style="medium">
        <color auto="1"/>
      </right>
      <top style="double">
        <color auto="1"/>
      </top>
      <bottom style="medium">
        <color auto="1"/>
      </bottom>
      <diagonal/>
    </border>
    <border>
      <left style="double">
        <color auto="1"/>
      </left>
      <right style="medium">
        <color auto="1"/>
      </right>
      <top style="double">
        <color auto="1"/>
      </top>
      <bottom/>
      <diagonal/>
    </border>
    <border>
      <left style="double">
        <color auto="1"/>
      </left>
      <right style="medium">
        <color auto="1"/>
      </right>
      <top style="medium">
        <color auto="1"/>
      </top>
      <bottom style="thin">
        <color auto="1"/>
      </bottom>
      <diagonal/>
    </border>
    <border>
      <left style="double">
        <color auto="1"/>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double">
        <color auto="1"/>
      </left>
      <right style="double">
        <color auto="1"/>
      </right>
      <top style="double">
        <color auto="1"/>
      </top>
      <bottom style="double">
        <color auto="1"/>
      </bottom>
      <diagonal/>
    </border>
    <border>
      <left style="medium">
        <color auto="1"/>
      </left>
      <right style="double">
        <color auto="1"/>
      </right>
      <top style="thin">
        <color auto="1"/>
      </top>
      <bottom style="medium">
        <color auto="1"/>
      </bottom>
      <diagonal/>
    </border>
    <border>
      <left style="thin">
        <color auto="1"/>
      </left>
      <right style="medium">
        <color auto="1"/>
      </right>
      <top style="double">
        <color auto="1"/>
      </top>
      <bottom style="thin">
        <color auto="1"/>
      </bottom>
      <diagonal/>
    </border>
    <border>
      <left style="double">
        <color auto="1"/>
      </left>
      <right style="medium">
        <color auto="1"/>
      </right>
      <top style="thin">
        <color auto="1"/>
      </top>
      <bottom style="medium">
        <color auto="1"/>
      </bottom>
      <diagonal/>
    </border>
    <border>
      <left style="thick">
        <color auto="1"/>
      </left>
      <right style="thick">
        <color auto="1"/>
      </right>
      <top style="double">
        <color auto="1"/>
      </top>
      <bottom/>
      <diagonal/>
    </border>
    <border>
      <left style="thick">
        <color auto="1"/>
      </left>
      <right style="thin">
        <color auto="1"/>
      </right>
      <top style="double">
        <color auto="1"/>
      </top>
      <bottom style="thin">
        <color auto="1"/>
      </bottom>
      <diagonal/>
    </border>
    <border>
      <left style="thin">
        <color auto="1"/>
      </left>
      <right style="thick">
        <color auto="1"/>
      </right>
      <top style="double">
        <color auto="1"/>
      </top>
      <bottom style="thin">
        <color auto="1"/>
      </bottom>
      <diagonal/>
    </border>
    <border>
      <left style="thick">
        <color auto="1"/>
      </left>
      <right style="thick">
        <color auto="1"/>
      </right>
      <top style="thin">
        <color auto="1"/>
      </top>
      <bottom style="thin">
        <color auto="1"/>
      </bottom>
      <diagonal/>
    </border>
    <border>
      <left style="thin">
        <color auto="1"/>
      </left>
      <right style="thick">
        <color auto="1"/>
      </right>
      <top style="thin">
        <color auto="1"/>
      </top>
      <bottom style="thin">
        <color auto="1"/>
      </bottom>
      <diagonal/>
    </border>
    <border>
      <left style="dashed">
        <color auto="1"/>
      </left>
      <right style="dashed">
        <color auto="1"/>
      </right>
      <top/>
      <bottom style="double">
        <color auto="1"/>
      </bottom>
      <diagonal/>
    </border>
    <border>
      <left style="thick">
        <color auto="1"/>
      </left>
      <right style="thick">
        <color auto="1"/>
      </right>
      <top style="thin">
        <color auto="1"/>
      </top>
      <bottom style="medium">
        <color auto="1"/>
      </bottom>
      <diagonal/>
    </border>
    <border>
      <left style="thick">
        <color auto="1"/>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style="thick">
        <color auto="1"/>
      </left>
      <right style="thick">
        <color auto="1"/>
      </right>
      <top style="double">
        <color auto="1"/>
      </top>
      <bottom style="thin">
        <color auto="1"/>
      </bottom>
      <diagonal/>
    </border>
    <border>
      <left style="thick">
        <color auto="1"/>
      </left>
      <right style="thick">
        <color auto="1"/>
      </right>
      <top style="thin">
        <color auto="1"/>
      </top>
      <bottom/>
      <diagonal/>
    </border>
    <border>
      <left style="thin">
        <color auto="1"/>
      </left>
      <right style="thick">
        <color auto="1"/>
      </right>
      <top style="thin">
        <color auto="1"/>
      </top>
      <bottom/>
      <diagonal/>
    </border>
    <border>
      <left style="thick">
        <color auto="1"/>
      </left>
      <right style="thick">
        <color auto="1"/>
      </right>
      <top style="double">
        <color auto="1"/>
      </top>
      <bottom style="medium">
        <color auto="1"/>
      </bottom>
      <diagonal/>
    </border>
    <border>
      <left style="thin">
        <color auto="1"/>
      </left>
      <right/>
      <top style="double">
        <color auto="1"/>
      </top>
      <bottom style="medium">
        <color auto="1"/>
      </bottom>
      <diagonal/>
    </border>
    <border>
      <left style="thick">
        <color auto="1"/>
      </left>
      <right style="thin">
        <color auto="1"/>
      </right>
      <top style="double">
        <color auto="1"/>
      </top>
      <bottom style="medium">
        <color auto="1"/>
      </bottom>
      <diagonal/>
    </border>
    <border>
      <left style="thin">
        <color auto="1"/>
      </left>
      <right style="thick">
        <color auto="1"/>
      </right>
      <top style="double">
        <color auto="1"/>
      </top>
      <bottom style="medium">
        <color auto="1"/>
      </bottom>
      <diagonal/>
    </border>
    <border>
      <left style="medium">
        <color auto="1"/>
      </left>
      <right/>
      <top style="thin">
        <color indexed="8"/>
      </top>
      <bottom style="thin">
        <color indexed="8"/>
      </bottom>
      <diagonal/>
    </border>
    <border>
      <left style="thin">
        <color auto="1"/>
      </left>
      <right style="medium">
        <color indexed="8"/>
      </right>
      <top style="thin">
        <color indexed="8"/>
      </top>
      <bottom style="thin">
        <color indexed="8"/>
      </bottom>
      <diagonal/>
    </border>
    <border>
      <left/>
      <right/>
      <top style="thin">
        <color indexed="8"/>
      </top>
      <bottom style="thin">
        <color indexed="8"/>
      </bottom>
      <diagonal/>
    </border>
    <border>
      <left/>
      <right style="medium">
        <color auto="1"/>
      </right>
      <top style="thin">
        <color indexed="8"/>
      </top>
      <bottom style="thin">
        <color indexed="8"/>
      </bottom>
      <diagonal/>
    </border>
    <border>
      <left/>
      <right style="medium">
        <color auto="1"/>
      </right>
      <top style="thin">
        <color auto="1"/>
      </top>
      <bottom/>
      <diagonal/>
    </border>
    <border>
      <left style="medium">
        <color auto="1"/>
      </left>
      <right style="medium">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medium">
        <color auto="1"/>
      </right>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medium">
        <color auto="1"/>
      </left>
      <right style="hair">
        <color auto="1"/>
      </right>
      <top style="medium">
        <color auto="1"/>
      </top>
      <bottom/>
      <diagonal/>
    </border>
    <border>
      <left style="hair">
        <color auto="1"/>
      </left>
      <right style="medium">
        <color auto="1"/>
      </right>
      <top style="medium">
        <color auto="1"/>
      </top>
      <bottom style="medium">
        <color auto="1"/>
      </bottom>
      <diagonal/>
    </border>
    <border>
      <left style="hair">
        <color auto="1"/>
      </left>
      <right style="medium">
        <color auto="1"/>
      </right>
      <top style="medium">
        <color auto="1"/>
      </top>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top style="medium">
        <color auto="1"/>
      </top>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double">
        <color auto="1"/>
      </left>
      <right/>
      <top style="double">
        <color auto="1"/>
      </top>
      <bottom style="medium">
        <color auto="1"/>
      </bottom>
      <diagonal/>
    </border>
    <border>
      <left/>
      <right style="double">
        <color auto="1"/>
      </right>
      <top style="double">
        <color auto="1"/>
      </top>
      <bottom style="medium">
        <color auto="1"/>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style="medium">
        <color rgb="FFFF0000"/>
      </left>
      <right style="thin">
        <color auto="1"/>
      </right>
      <top style="thin">
        <color auto="1"/>
      </top>
      <bottom style="medium">
        <color auto="1"/>
      </bottom>
      <diagonal/>
    </border>
    <border>
      <left style="thin">
        <color auto="1"/>
      </left>
      <right style="medium">
        <color rgb="FFFF0000"/>
      </right>
      <top style="thin">
        <color auto="1"/>
      </top>
      <bottom style="medium">
        <color auto="1"/>
      </bottom>
      <diagonal/>
    </border>
    <border>
      <left/>
      <right/>
      <top/>
      <bottom style="medium">
        <color rgb="FFCCCCCC"/>
      </bottom>
      <diagonal/>
    </border>
    <border>
      <left style="medium">
        <color indexed="10"/>
      </left>
      <right style="medium">
        <color auto="1"/>
      </right>
      <top style="medium">
        <color auto="1"/>
      </top>
      <bottom/>
      <diagonal/>
    </border>
    <border>
      <left style="double">
        <color auto="1"/>
      </left>
      <right/>
      <top/>
      <bottom style="medium">
        <color auto="1"/>
      </bottom>
      <diagonal/>
    </border>
    <border>
      <left style="medium">
        <color auto="1"/>
      </left>
      <right style="medium">
        <color auto="1"/>
      </right>
      <top/>
      <bottom/>
      <diagonal/>
    </border>
    <border>
      <left style="medium">
        <color rgb="FFFF0000"/>
      </left>
      <right style="thin">
        <color auto="1"/>
      </right>
      <top/>
      <bottom style="thin">
        <color auto="1"/>
      </bottom>
      <diagonal/>
    </border>
    <border>
      <left style="thin">
        <color auto="1"/>
      </left>
      <right style="medium">
        <color rgb="FFFF0000"/>
      </right>
      <top/>
      <bottom style="thin">
        <color auto="1"/>
      </bottom>
      <diagonal/>
    </border>
    <border>
      <left/>
      <right style="medium">
        <color rgb="FFFF0000"/>
      </right>
      <top style="medium">
        <color auto="1"/>
      </top>
      <bottom style="medium">
        <color auto="1"/>
      </bottom>
      <diagonal/>
    </border>
    <border>
      <left style="medium">
        <color indexed="10"/>
      </left>
      <right style="medium">
        <color rgb="FFFF0000"/>
      </right>
      <top style="thin">
        <color auto="1"/>
      </top>
      <bottom style="thin">
        <color auto="1"/>
      </bottom>
      <diagonal/>
    </border>
    <border>
      <left style="medium">
        <color indexed="10"/>
      </left>
      <right style="medium">
        <color rgb="FFFF0000"/>
      </right>
      <top style="thin">
        <color auto="1"/>
      </top>
      <bottom style="double">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right style="medium">
        <color auto="1"/>
      </right>
      <top style="medium">
        <color auto="1"/>
      </top>
      <bottom/>
      <diagonal/>
    </border>
    <border>
      <left style="medium">
        <color rgb="FFFF0000"/>
      </left>
      <right/>
      <top style="medium">
        <color auto="1"/>
      </top>
      <bottom/>
      <diagonal/>
    </border>
    <border>
      <left/>
      <right style="medium">
        <color rgb="FFFF0000"/>
      </right>
      <top style="medium">
        <color auto="1"/>
      </top>
      <bottom/>
      <diagonal/>
    </border>
    <border>
      <left style="medium">
        <color rgb="FFFF0000"/>
      </left>
      <right/>
      <top/>
      <bottom/>
      <diagonal/>
    </border>
    <border>
      <left/>
      <right style="medium">
        <color rgb="FFFF0000"/>
      </right>
      <top/>
      <bottom/>
      <diagonal/>
    </border>
    <border>
      <left/>
      <right style="medium">
        <color rgb="FFFF0000"/>
      </right>
      <top style="medium">
        <color auto="1"/>
      </top>
      <bottom style="double">
        <color auto="1"/>
      </bottom>
      <diagonal/>
    </border>
    <border>
      <left/>
      <right style="medium">
        <color rgb="FFFF0000"/>
      </right>
      <top style="double">
        <color auto="1"/>
      </top>
      <bottom style="thin">
        <color auto="1"/>
      </bottom>
      <diagonal/>
    </border>
    <border>
      <left/>
      <right style="thin">
        <color auto="1"/>
      </right>
      <top style="medium">
        <color auto="1"/>
      </top>
      <bottom style="double">
        <color auto="1"/>
      </bottom>
      <diagonal/>
    </border>
    <border>
      <left style="double">
        <color auto="1"/>
      </left>
      <right style="medium">
        <color auto="1"/>
      </right>
      <top/>
      <bottom style="thin">
        <color auto="1"/>
      </bottom>
      <diagonal/>
    </border>
    <border>
      <left style="medium">
        <color rgb="FFFF0000"/>
      </left>
      <right style="medium">
        <color auto="1"/>
      </right>
      <top/>
      <bottom/>
      <diagonal/>
    </border>
    <border>
      <left style="medium">
        <color rgb="FFFF0000"/>
      </left>
      <right style="medium">
        <color auto="1"/>
      </right>
      <top/>
      <bottom style="medium">
        <color auto="1"/>
      </bottom>
      <diagonal/>
    </border>
    <border>
      <left/>
      <right/>
      <top style="medium">
        <color indexed="10"/>
      </top>
      <bottom/>
      <diagonal/>
    </border>
    <border>
      <left/>
      <right style="medium">
        <color auto="1"/>
      </right>
      <top style="medium">
        <color indexed="10"/>
      </top>
      <bottom/>
      <diagonal/>
    </border>
    <border>
      <left style="medium">
        <color indexed="10"/>
      </left>
      <right/>
      <top style="medium">
        <color indexed="10"/>
      </top>
      <bottom style="thin">
        <color auto="1"/>
      </bottom>
      <diagonal/>
    </border>
    <border>
      <left/>
      <right/>
      <top style="medium">
        <color indexed="10"/>
      </top>
      <bottom style="thin">
        <color auto="1"/>
      </bottom>
      <diagonal/>
    </border>
    <border>
      <left/>
      <right style="medium">
        <color indexed="10"/>
      </right>
      <top style="medium">
        <color indexed="10"/>
      </top>
      <bottom style="thin">
        <color auto="1"/>
      </bottom>
      <diagonal/>
    </border>
    <border>
      <left style="medium">
        <color indexed="10"/>
      </left>
      <right style="thin">
        <color auto="1"/>
      </right>
      <top style="medium">
        <color indexed="10"/>
      </top>
      <bottom style="thin">
        <color auto="1"/>
      </bottom>
      <diagonal/>
    </border>
    <border>
      <left style="thin">
        <color auto="1"/>
      </left>
      <right style="medium">
        <color indexed="10"/>
      </right>
      <top style="medium">
        <color indexed="10"/>
      </top>
      <bottom style="thin">
        <color auto="1"/>
      </bottom>
      <diagonal/>
    </border>
    <border>
      <left style="medium">
        <color indexed="10"/>
      </left>
      <right style="medium">
        <color auto="1"/>
      </right>
      <top style="medium">
        <color indexed="10"/>
      </top>
      <bottom style="thin">
        <color auto="1"/>
      </bottom>
      <diagonal/>
    </border>
    <border>
      <left style="double">
        <color auto="1"/>
      </left>
      <right/>
      <top style="thin">
        <color auto="1"/>
      </top>
      <bottom style="double">
        <color auto="1"/>
      </bottom>
      <diagonal/>
    </border>
    <border>
      <left style="thin">
        <color indexed="0"/>
      </left>
      <right style="medium">
        <color indexed="0"/>
      </right>
      <top style="thin">
        <color indexed="0"/>
      </top>
      <bottom style="thin">
        <color indexed="0"/>
      </bottom>
      <diagonal/>
    </border>
    <border>
      <left style="double">
        <color auto="1"/>
      </left>
      <right style="medium">
        <color auto="1"/>
      </right>
      <top style="thin">
        <color auto="1"/>
      </top>
      <bottom/>
      <diagonal/>
    </border>
    <border>
      <left style="medium">
        <color indexed="10"/>
      </left>
      <right style="thin">
        <color auto="1"/>
      </right>
      <top style="thin">
        <color auto="1"/>
      </top>
      <bottom/>
      <diagonal/>
    </border>
    <border>
      <left style="thin">
        <color auto="1"/>
      </left>
      <right style="medium">
        <color indexed="10"/>
      </right>
      <top style="thin">
        <color auto="1"/>
      </top>
      <bottom/>
      <diagonal/>
    </border>
    <border>
      <left style="medium">
        <color indexed="10"/>
      </left>
      <right style="thin">
        <color auto="1"/>
      </right>
      <top/>
      <bottom/>
      <diagonal/>
    </border>
    <border>
      <left style="thin">
        <color auto="1"/>
      </left>
      <right style="medium">
        <color indexed="10"/>
      </right>
      <top/>
      <bottom/>
      <diagonal/>
    </border>
    <border>
      <left style="medium">
        <color indexed="10"/>
      </left>
      <right style="thin">
        <color auto="1"/>
      </right>
      <top style="medium">
        <color auto="1"/>
      </top>
      <bottom style="medium">
        <color auto="1"/>
      </bottom>
      <diagonal/>
    </border>
    <border>
      <left style="thin">
        <color auto="1"/>
      </left>
      <right style="medium">
        <color indexed="10"/>
      </right>
      <top style="medium">
        <color auto="1"/>
      </top>
      <bottom style="medium">
        <color auto="1"/>
      </bottom>
      <diagonal/>
    </border>
    <border>
      <left style="double">
        <color auto="1"/>
      </left>
      <right style="thin">
        <color auto="1"/>
      </right>
      <top style="medium">
        <color auto="1"/>
      </top>
      <bottom style="medium">
        <color auto="1"/>
      </bottom>
      <diagonal/>
    </border>
    <border>
      <left style="medium">
        <color indexed="10"/>
      </left>
      <right style="thin">
        <color auto="1"/>
      </right>
      <top/>
      <bottom style="double">
        <color auto="1"/>
      </bottom>
      <diagonal/>
    </border>
    <border>
      <left style="thick">
        <color auto="1"/>
      </left>
      <right style="medium">
        <color auto="1"/>
      </right>
      <top style="thin">
        <color auto="1"/>
      </top>
      <bottom style="thin">
        <color auto="1"/>
      </bottom>
      <diagonal/>
    </border>
    <border>
      <left style="thin">
        <color auto="1"/>
      </left>
      <right style="double">
        <color auto="1"/>
      </right>
      <top/>
      <bottom/>
      <diagonal/>
    </border>
    <border>
      <left style="thin">
        <color indexed="0"/>
      </left>
      <right style="thin">
        <color indexed="0"/>
      </right>
      <top/>
      <bottom style="thin">
        <color indexed="0"/>
      </bottom>
      <diagonal/>
    </border>
    <border>
      <left/>
      <right style="double">
        <color auto="1"/>
      </right>
      <top/>
      <bottom/>
      <diagonal/>
    </border>
    <border>
      <left style="double">
        <color auto="1"/>
      </left>
      <right style="thin">
        <color auto="1"/>
      </right>
      <top/>
      <bottom style="medium">
        <color auto="1"/>
      </bottom>
      <diagonal/>
    </border>
    <border>
      <left style="medium">
        <color auto="1"/>
      </left>
      <right style="thin">
        <color auto="1"/>
      </right>
      <top style="double">
        <color auto="1"/>
      </top>
      <bottom style="thin">
        <color auto="1"/>
      </bottom>
      <diagonal/>
    </border>
    <border>
      <left style="medium">
        <color indexed="0"/>
      </left>
      <right/>
      <top/>
      <bottom/>
      <diagonal/>
    </border>
    <border>
      <left style="thin">
        <color indexed="0"/>
      </left>
      <right style="medium">
        <color indexed="0"/>
      </right>
      <top/>
      <bottom style="thin">
        <color indexed="0"/>
      </bottom>
      <diagonal/>
    </border>
    <border>
      <left style="thin">
        <color indexed="0"/>
      </left>
      <right style="thin">
        <color indexed="0"/>
      </right>
      <top style="thin">
        <color auto="1"/>
      </top>
      <bottom style="thin">
        <color indexed="0"/>
      </bottom>
      <diagonal/>
    </border>
    <border>
      <left style="thin">
        <color indexed="0"/>
      </left>
      <right style="thin">
        <color indexed="0"/>
      </right>
      <top style="thin">
        <color indexed="0"/>
      </top>
      <bottom style="thin">
        <color auto="1"/>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medium">
        <color rgb="FFFF0000"/>
      </right>
      <top/>
      <bottom style="thin">
        <color auto="1"/>
      </bottom>
      <diagonal/>
    </border>
    <border>
      <left/>
      <right style="medium">
        <color auto="1"/>
      </right>
      <top/>
      <bottom style="thin">
        <color auto="1"/>
      </bottom>
      <diagonal/>
    </border>
    <border>
      <left style="thin">
        <color auto="1"/>
      </left>
      <right style="medium">
        <color auto="1"/>
      </right>
      <top style="thin">
        <color auto="1"/>
      </top>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top/>
      <bottom style="double">
        <color auto="1"/>
      </bottom>
      <diagonal/>
    </border>
    <border>
      <left style="medium">
        <color auto="1"/>
      </left>
      <right style="double">
        <color auto="1"/>
      </right>
      <top/>
      <bottom style="thin">
        <color auto="1"/>
      </bottom>
      <diagonal/>
    </border>
    <border>
      <left style="medium">
        <color auto="1"/>
      </left>
      <right style="double">
        <color auto="1"/>
      </right>
      <top style="thin">
        <color auto="1"/>
      </top>
      <bottom style="double">
        <color auto="1"/>
      </bottom>
      <diagonal/>
    </border>
    <border>
      <left style="medium">
        <color auto="1"/>
      </left>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diagonal/>
    </border>
    <border>
      <left style="medium">
        <color auto="1"/>
      </left>
      <right style="double">
        <color auto="1"/>
      </right>
      <top/>
      <bottom style="medium">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double">
        <color auto="1"/>
      </top>
      <bottom style="medium">
        <color auto="1"/>
      </bottom>
      <diagonal/>
    </border>
    <border>
      <left style="thin">
        <color auto="1"/>
      </left>
      <right style="thin">
        <color auto="1"/>
      </right>
      <top/>
      <bottom style="medium">
        <color auto="1"/>
      </bottom>
      <diagonal/>
    </border>
    <border>
      <left style="thin">
        <color auto="1"/>
      </left>
      <right style="double">
        <color auto="1"/>
      </right>
      <top/>
      <bottom style="medium">
        <color auto="1"/>
      </bottom>
      <diagonal/>
    </border>
    <border>
      <left style="medium">
        <color auto="1"/>
      </left>
      <right/>
      <top style="double">
        <color auto="1"/>
      </top>
      <bottom style="medium">
        <color auto="1"/>
      </bottom>
      <diagonal/>
    </border>
    <border>
      <left style="medium">
        <color auto="1"/>
      </left>
      <right style="double">
        <color auto="1"/>
      </right>
      <top style="medium">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double">
        <color auto="1"/>
      </right>
      <top style="medium">
        <color auto="1"/>
      </top>
      <bottom style="double">
        <color auto="1"/>
      </bottom>
      <diagonal/>
    </border>
    <border>
      <left style="medium">
        <color auto="1"/>
      </left>
      <right style="double">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double">
        <color auto="1"/>
      </left>
      <right style="thin">
        <color auto="1"/>
      </right>
      <top style="medium">
        <color auto="1"/>
      </top>
      <bottom style="thin">
        <color auto="1"/>
      </bottom>
      <diagonal/>
    </border>
    <border>
      <left style="thin">
        <color auto="1"/>
      </left>
      <right style="double">
        <color auto="1"/>
      </right>
      <top style="medium">
        <color auto="1"/>
      </top>
      <bottom style="thin">
        <color auto="1"/>
      </bottom>
      <diagonal/>
    </border>
    <border>
      <left style="double">
        <color auto="1"/>
      </left>
      <right/>
      <top style="medium">
        <color auto="1"/>
      </top>
      <bottom style="thin">
        <color auto="1"/>
      </bottom>
      <diagonal/>
    </border>
    <border>
      <left/>
      <right style="medium">
        <color auto="1"/>
      </right>
      <top style="medium">
        <color auto="1"/>
      </top>
      <bottom style="thin">
        <color auto="1"/>
      </bottom>
      <diagonal/>
    </border>
    <border>
      <left/>
      <right style="double">
        <color auto="1"/>
      </right>
      <top style="medium">
        <color auto="1"/>
      </top>
      <bottom style="thin">
        <color auto="1"/>
      </bottom>
      <diagonal/>
    </border>
    <border>
      <left style="medium">
        <color auto="1"/>
      </left>
      <right style="double">
        <color auto="1"/>
      </right>
      <top style="thin">
        <color auto="1"/>
      </top>
      <bottom/>
      <diagonal/>
    </border>
    <border>
      <left style="medium">
        <color auto="1"/>
      </left>
      <right style="double">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thin">
        <color auto="1"/>
      </left>
      <right style="medium">
        <color auto="1"/>
      </right>
      <top style="medium">
        <color auto="1"/>
      </top>
      <bottom style="thin">
        <color auto="1"/>
      </bottom>
      <diagonal/>
    </border>
    <border>
      <left style="double">
        <color auto="1"/>
      </left>
      <right style="double">
        <color auto="1"/>
      </right>
      <top style="double">
        <color auto="1"/>
      </top>
      <bottom style="medium">
        <color auto="1"/>
      </bottom>
      <diagonal/>
    </border>
    <border>
      <left/>
      <right/>
      <top style="medium">
        <color auto="1"/>
      </top>
      <bottom style="double">
        <color auto="1"/>
      </bottom>
      <diagonal/>
    </border>
    <border>
      <left/>
      <right style="thin">
        <color auto="1"/>
      </right>
      <top style="medium">
        <color auto="1"/>
      </top>
      <bottom style="medium">
        <color auto="1"/>
      </bottom>
      <diagonal/>
    </border>
    <border>
      <left style="double">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medium">
        <color indexed="10"/>
      </top>
      <bottom/>
      <diagonal/>
    </border>
    <border>
      <left/>
      <right/>
      <top style="medium">
        <color indexed="10"/>
      </top>
      <bottom style="thin">
        <color auto="1"/>
      </bottom>
      <diagonal/>
    </border>
    <border>
      <left style="double">
        <color auto="1"/>
      </left>
      <right/>
      <top style="medium">
        <color auto="1"/>
      </top>
      <bottom style="medium">
        <color auto="1"/>
      </bottom>
      <diagonal/>
    </border>
    <border>
      <left/>
      <right style="double">
        <color auto="1"/>
      </right>
      <top style="medium">
        <color auto="1"/>
      </top>
      <bottom style="medium">
        <color auto="1"/>
      </bottom>
      <diagonal/>
    </border>
    <border>
      <left style="medium">
        <color auto="1"/>
      </left>
      <right style="double">
        <color auto="1"/>
      </right>
      <top style="medium">
        <color auto="1"/>
      </top>
      <bottom/>
      <diagonal/>
    </border>
    <border>
      <left style="double">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double">
        <color auto="1"/>
      </right>
      <top style="medium">
        <color auto="1"/>
      </top>
      <bottom/>
      <diagonal/>
    </border>
    <border>
      <left style="medium">
        <color auto="1"/>
      </left>
      <right style="double">
        <color auto="1"/>
      </right>
      <top/>
      <bottom/>
      <diagonal/>
    </border>
    <border>
      <left style="medium">
        <color auto="1"/>
      </left>
      <right/>
      <top style="medium">
        <color auto="1"/>
      </top>
      <bottom style="thin">
        <color auto="1"/>
      </bottom>
      <diagonal/>
    </border>
    <border>
      <left style="double">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double">
        <color auto="1"/>
      </right>
      <top style="double">
        <color auto="1"/>
      </top>
      <bottom style="medium">
        <color auto="1"/>
      </bottom>
      <diagonal/>
    </border>
    <border>
      <left style="medium">
        <color auto="1"/>
      </left>
      <right style="thick">
        <color auto="1"/>
      </right>
      <top style="thin">
        <color auto="1"/>
      </top>
      <bottom style="thin">
        <color auto="1"/>
      </bottom>
      <diagonal/>
    </border>
    <border>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medium">
        <color auto="1"/>
      </top>
      <bottom style="thin">
        <color auto="1"/>
      </bottom>
      <diagonal/>
    </border>
    <border>
      <left style="medium">
        <color auto="1"/>
      </left>
      <right style="medium">
        <color auto="1"/>
      </right>
      <top/>
      <bottom style="double">
        <color auto="1"/>
      </bottom>
      <diagonal/>
    </border>
    <border>
      <left style="medium">
        <color rgb="FFFF0000"/>
      </left>
      <right style="medium">
        <color rgb="FFFF0000"/>
      </right>
      <top style="medium">
        <color auto="1"/>
      </top>
      <bottom style="medium">
        <color auto="1"/>
      </bottom>
      <diagonal/>
    </border>
    <border>
      <left style="medium">
        <color auto="1"/>
      </left>
      <right style="medium">
        <color rgb="FFFF0000"/>
      </right>
      <top style="medium">
        <color auto="1"/>
      </top>
      <bottom style="medium">
        <color auto="1"/>
      </bottom>
      <diagonal/>
    </border>
    <border>
      <left style="medium">
        <color rgb="FFFF0000"/>
      </left>
      <right style="hair">
        <color auto="1"/>
      </right>
      <top style="medium">
        <color auto="1"/>
      </top>
      <bottom style="medium">
        <color auto="1"/>
      </bottom>
      <diagonal/>
    </border>
    <border>
      <left style="hair">
        <color auto="1"/>
      </left>
      <right style="medium">
        <color rgb="FFFF0000"/>
      </right>
      <top style="medium">
        <color auto="1"/>
      </top>
      <bottom style="medium">
        <color auto="1"/>
      </bottom>
      <diagonal/>
    </border>
    <border>
      <left style="medium">
        <color rgb="FFFF0000"/>
      </left>
      <right style="thin">
        <color auto="1"/>
      </right>
      <top style="medium">
        <color auto="1"/>
      </top>
      <bottom style="medium">
        <color auto="1"/>
      </bottom>
      <diagonal/>
    </border>
    <border>
      <left style="thin">
        <color auto="1"/>
      </left>
      <right style="medium">
        <color rgb="FFFF0000"/>
      </right>
      <top style="medium">
        <color auto="1"/>
      </top>
      <bottom style="medium">
        <color auto="1"/>
      </bottom>
      <diagonal/>
    </border>
    <border>
      <left style="medium">
        <color rgb="FFFF0000"/>
      </left>
      <right style="medium">
        <color auto="1"/>
      </right>
      <top style="medium">
        <color auto="1"/>
      </top>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auto="1"/>
      </left>
      <right style="medium">
        <color auto="1"/>
      </right>
      <top/>
      <bottom style="thin">
        <color auto="1"/>
      </bottom>
      <diagonal/>
    </border>
    <border>
      <left/>
      <right style="medium">
        <color rgb="FF000000"/>
      </right>
      <top/>
      <bottom style="medium">
        <color auto="1"/>
      </bottom>
      <diagonal/>
    </border>
    <border>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right style="medium">
        <color rgb="FF000000"/>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thin">
        <color indexed="64"/>
      </left>
      <right/>
      <top style="thin">
        <color indexed="64"/>
      </top>
      <bottom/>
      <diagonal/>
    </border>
    <border>
      <left/>
      <right/>
      <top style="thin">
        <color auto="1"/>
      </top>
      <bottom style="thin">
        <color auto="1"/>
      </bottom>
      <diagonal/>
    </border>
    <border>
      <left style="double">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top style="thin">
        <color indexed="64"/>
      </top>
      <bottom/>
      <diagonal/>
    </border>
    <border>
      <left style="thin">
        <color auto="1"/>
      </left>
      <right style="thin">
        <color auto="1"/>
      </right>
      <top style="thin">
        <color auto="1"/>
      </top>
      <bottom style="medium">
        <color auto="1"/>
      </bottom>
      <diagonal/>
    </border>
    <border>
      <left/>
      <right style="thin">
        <color auto="1"/>
      </right>
      <top style="thin">
        <color auto="1"/>
      </top>
      <bottom/>
      <diagonal/>
    </border>
    <border>
      <left style="medium">
        <color indexed="10"/>
      </left>
      <right style="thin">
        <color auto="1"/>
      </right>
      <top style="thin">
        <color auto="1"/>
      </top>
      <bottom style="thin">
        <color indexed="64"/>
      </bottom>
      <diagonal/>
    </border>
    <border>
      <left style="medium">
        <color auto="1"/>
      </left>
      <right style="double">
        <color auto="1"/>
      </right>
      <top style="thin">
        <color auto="1"/>
      </top>
      <bottom style="thin">
        <color auto="1"/>
      </bottom>
      <diagonal/>
    </border>
    <border>
      <left style="hair">
        <color auto="1"/>
      </left>
      <right/>
      <top style="hair">
        <color auto="1"/>
      </top>
      <bottom style="hair">
        <color auto="1"/>
      </bottom>
      <diagonal/>
    </border>
    <border>
      <left style="thick">
        <color auto="1"/>
      </left>
      <right style="thick">
        <color auto="1"/>
      </right>
      <top style="thin">
        <color auto="1"/>
      </top>
      <bottom style="double">
        <color auto="1"/>
      </bottom>
      <diagonal/>
    </border>
    <border>
      <left style="thick">
        <color auto="1"/>
      </left>
      <right style="thin">
        <color auto="1"/>
      </right>
      <top style="thin">
        <color auto="1"/>
      </top>
      <bottom style="double">
        <color auto="1"/>
      </bottom>
      <diagonal/>
    </border>
    <border>
      <left style="thin">
        <color auto="1"/>
      </left>
      <right style="thick">
        <color auto="1"/>
      </right>
      <top style="thin">
        <color auto="1"/>
      </top>
      <bottom style="double">
        <color auto="1"/>
      </bottom>
      <diagonal/>
    </border>
    <border>
      <left style="thin">
        <color indexed="64"/>
      </left>
      <right style="thin">
        <color indexed="64"/>
      </right>
      <top style="thin">
        <color indexed="64"/>
      </top>
      <bottom style="double">
        <color indexed="64"/>
      </bottom>
      <diagonal/>
    </border>
    <border>
      <left style="medium">
        <color indexed="10"/>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double">
        <color auto="1"/>
      </right>
      <top style="thin">
        <color indexed="64"/>
      </top>
      <bottom/>
      <diagonal/>
    </border>
    <border>
      <left style="medium">
        <color indexed="10"/>
      </left>
      <right/>
      <top style="thin">
        <color auto="1"/>
      </top>
      <bottom style="thin">
        <color auto="1"/>
      </bottom>
      <diagonal/>
    </border>
    <border>
      <left/>
      <right/>
      <top style="thin">
        <color auto="1"/>
      </top>
      <bottom style="double">
        <color auto="1"/>
      </bottom>
      <diagonal/>
    </border>
    <border>
      <left style="double">
        <color auto="1"/>
      </left>
      <right/>
      <top style="thin">
        <color auto="1"/>
      </top>
      <bottom style="medium">
        <color auto="1"/>
      </bottom>
      <diagonal/>
    </border>
    <border>
      <left/>
      <right style="double">
        <color auto="1"/>
      </right>
      <top style="thin">
        <color auto="1"/>
      </top>
      <bottom style="medium">
        <color auto="1"/>
      </bottom>
      <diagonal/>
    </border>
    <border>
      <left style="medium">
        <color indexed="10"/>
      </left>
      <right style="medium">
        <color rgb="FFFF0000"/>
      </right>
      <top style="thin">
        <color auto="1"/>
      </top>
      <bottom style="thin">
        <color auto="1"/>
      </bottom>
      <diagonal/>
    </border>
    <border>
      <left style="double">
        <color auto="1"/>
      </left>
      <right style="medium">
        <color auto="1"/>
      </right>
      <top/>
      <bottom style="thin">
        <color auto="1"/>
      </bottom>
      <diagonal/>
    </border>
    <border>
      <left style="medium">
        <color indexed="64"/>
      </left>
      <right style="double">
        <color indexed="64"/>
      </right>
      <top style="thin">
        <color indexed="64"/>
      </top>
      <bottom/>
      <diagonal/>
    </border>
    <border>
      <left style="medium">
        <color indexed="64"/>
      </left>
      <right style="thin">
        <color indexed="64"/>
      </right>
      <top style="thin">
        <color indexed="64"/>
      </top>
      <bottom/>
      <diagonal/>
    </border>
    <border>
      <left style="double">
        <color auto="1"/>
      </left>
      <right style="thin">
        <color auto="1"/>
      </right>
      <top style="thin">
        <color auto="1"/>
      </top>
      <bottom style="medium">
        <color auto="1"/>
      </bottom>
      <diagonal/>
    </border>
    <border>
      <left style="thick">
        <color auto="1"/>
      </left>
      <right style="thick">
        <color auto="1"/>
      </right>
      <top/>
      <bottom/>
      <diagonal/>
    </border>
    <border>
      <left style="thick">
        <color auto="1"/>
      </left>
      <right style="thin">
        <color auto="1"/>
      </right>
      <top/>
      <bottom/>
      <diagonal/>
    </border>
    <border>
      <left style="thin">
        <color auto="1"/>
      </left>
      <right style="thick">
        <color auto="1"/>
      </right>
      <top/>
      <bottom/>
      <diagonal/>
    </border>
    <border>
      <left style="thin">
        <color auto="1"/>
      </left>
      <right/>
      <top style="thin">
        <color auto="1"/>
      </top>
      <bottom style="medium">
        <color auto="1"/>
      </bottom>
      <diagonal/>
    </border>
    <border>
      <left style="thin">
        <color auto="1"/>
      </left>
      <right style="medium">
        <color auto="1"/>
      </right>
      <top style="thin">
        <color auto="1"/>
      </top>
      <bottom style="thin">
        <color auto="1"/>
      </bottom>
      <diagonal/>
    </border>
    <border>
      <left style="double">
        <color auto="1"/>
      </left>
      <right style="double">
        <color auto="1"/>
      </right>
      <top/>
      <bottom style="thin">
        <color auto="1"/>
      </bottom>
      <diagonal/>
    </border>
    <border>
      <left style="double">
        <color indexed="64"/>
      </left>
      <right style="thin">
        <color indexed="64"/>
      </right>
      <top style="thin">
        <color indexed="64"/>
      </top>
      <bottom style="thin">
        <color indexed="64"/>
      </bottom>
      <diagonal/>
    </border>
    <border>
      <left style="thin">
        <color auto="1"/>
      </left>
      <right style="medium">
        <color indexed="10"/>
      </right>
      <top style="thin">
        <color auto="1"/>
      </top>
      <bottom/>
      <diagonal/>
    </border>
    <border>
      <left style="thin">
        <color auto="1"/>
      </left>
      <right style="medium">
        <color auto="1"/>
      </right>
      <top style="thin">
        <color auto="1"/>
      </top>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s>
  <cellStyleXfs count="436">
    <xf numFmtId="0" fontId="0" fillId="0" borderId="0"/>
    <xf numFmtId="9" fontId="1" fillId="0" borderId="0" applyFont="0" applyFill="0" applyBorder="0" applyAlignment="0" applyProtection="0"/>
    <xf numFmtId="0" fontId="3" fillId="0" borderId="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11" fillId="0" borderId="0" applyFon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43" fontId="11" fillId="0" borderId="0" applyFont="0" applyFill="0" applyBorder="0" applyAlignment="0" applyProtection="0"/>
    <xf numFmtId="43" fontId="11" fillId="0" borderId="0" applyFont="0" applyFill="0" applyBorder="0" applyAlignment="0" applyProtection="0"/>
    <xf numFmtId="0"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1" fillId="0" borderId="0"/>
    <xf numFmtId="0" fontId="55" fillId="0" borderId="0"/>
    <xf numFmtId="0" fontId="55" fillId="0" borderId="0"/>
    <xf numFmtId="0" fontId="3" fillId="0" borderId="0"/>
    <xf numFmtId="0" fontId="3" fillId="0" borderId="0">
      <alignment vertical="top"/>
    </xf>
    <xf numFmtId="43" fontId="1" fillId="0" borderId="0" applyFont="0" applyFill="0" applyBorder="0" applyAlignment="0" applyProtection="0"/>
    <xf numFmtId="0" fontId="55" fillId="0" borderId="0"/>
    <xf numFmtId="164" fontId="1" fillId="0" borderId="0" applyFon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3" fillId="0" borderId="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216" fillId="0" borderId="0"/>
  </cellStyleXfs>
  <cellXfs count="5184">
    <xf numFmtId="0" fontId="0" fillId="0" borderId="0" xfId="0"/>
    <xf numFmtId="0" fontId="4" fillId="0" borderId="1" xfId="2" applyFont="1" applyBorder="1" applyProtection="1">
      <protection locked="0"/>
    </xf>
    <xf numFmtId="0" fontId="4" fillId="0" borderId="2" xfId="2" applyFont="1" applyBorder="1" applyProtection="1">
      <protection locked="0"/>
    </xf>
    <xf numFmtId="0" fontId="4" fillId="0" borderId="2" xfId="2" applyFont="1" applyBorder="1" applyAlignment="1" applyProtection="1">
      <alignment horizontal="center"/>
      <protection locked="0"/>
    </xf>
    <xf numFmtId="0" fontId="4" fillId="0" borderId="3" xfId="2" applyFont="1" applyBorder="1" applyProtection="1">
      <protection locked="0"/>
    </xf>
    <xf numFmtId="0" fontId="4" fillId="0" borderId="0" xfId="2" applyFont="1" applyProtection="1">
      <protection locked="0"/>
    </xf>
    <xf numFmtId="0" fontId="4" fillId="0" borderId="4" xfId="2" applyFont="1" applyBorder="1" applyProtection="1">
      <protection locked="0"/>
    </xf>
    <xf numFmtId="0" fontId="4" fillId="0" borderId="0" xfId="2" applyFont="1" applyAlignment="1" applyProtection="1">
      <alignment horizontal="center"/>
      <protection locked="0"/>
    </xf>
    <xf numFmtId="0" fontId="5" fillId="0" borderId="0" xfId="2" applyFont="1" applyProtection="1">
      <protection locked="0"/>
    </xf>
    <xf numFmtId="0" fontId="5" fillId="0" borderId="0" xfId="2" applyFont="1" applyAlignment="1" applyProtection="1">
      <alignment horizontal="center"/>
      <protection locked="0"/>
    </xf>
    <xf numFmtId="0" fontId="5" fillId="0" borderId="4" xfId="2" applyFont="1" applyBorder="1" applyAlignment="1" applyProtection="1">
      <alignment vertical="center"/>
      <protection locked="0"/>
    </xf>
    <xf numFmtId="0" fontId="5" fillId="0" borderId="0" xfId="2" applyFont="1" applyAlignment="1" applyProtection="1">
      <alignment vertical="center"/>
      <protection locked="0"/>
    </xf>
    <xf numFmtId="0" fontId="5" fillId="0" borderId="0" xfId="2" applyFont="1" applyAlignment="1" applyProtection="1">
      <alignment horizontal="center" vertical="center"/>
      <protection locked="0"/>
    </xf>
    <xf numFmtId="0" fontId="6" fillId="0" borderId="7" xfId="2" applyFont="1" applyBorder="1" applyAlignment="1" applyProtection="1">
      <alignment horizontal="center" vertical="center"/>
      <protection locked="0"/>
    </xf>
    <xf numFmtId="0" fontId="6" fillId="0" borderId="0" xfId="2" applyFont="1" applyAlignment="1" applyProtection="1">
      <alignment horizontal="center" vertical="center"/>
      <protection locked="0"/>
    </xf>
    <xf numFmtId="0" fontId="6" fillId="0" borderId="4" xfId="2" applyFont="1" applyBorder="1" applyAlignment="1" applyProtection="1">
      <alignment vertical="center"/>
      <protection locked="0"/>
    </xf>
    <xf numFmtId="0" fontId="6" fillId="0" borderId="0" xfId="2" applyFont="1" applyAlignment="1" applyProtection="1">
      <alignment vertical="center"/>
      <protection locked="0"/>
    </xf>
    <xf numFmtId="0" fontId="7" fillId="2" borderId="9" xfId="2" applyFont="1" applyFill="1" applyBorder="1" applyAlignment="1" applyProtection="1">
      <alignment horizontal="left" vertical="center"/>
      <protection locked="0"/>
    </xf>
    <xf numFmtId="0" fontId="7" fillId="2" borderId="11" xfId="2" applyFont="1" applyFill="1" applyBorder="1" applyAlignment="1" applyProtection="1">
      <alignment horizontal="center" vertical="center"/>
      <protection locked="0"/>
    </xf>
    <xf numFmtId="0" fontId="8" fillId="0" borderId="0" xfId="2" applyFont="1" applyAlignment="1" applyProtection="1">
      <alignment vertical="center"/>
      <protection locked="0"/>
    </xf>
    <xf numFmtId="0" fontId="10" fillId="0" borderId="0" xfId="2" applyFont="1" applyProtection="1">
      <protection locked="0"/>
    </xf>
    <xf numFmtId="0" fontId="9" fillId="2" borderId="24" xfId="0" applyFont="1" applyFill="1" applyBorder="1" applyAlignment="1" applyProtection="1">
      <alignment horizontal="center" wrapText="1"/>
      <protection locked="0"/>
    </xf>
    <xf numFmtId="0" fontId="9" fillId="5" borderId="23" xfId="0" applyFont="1" applyFill="1" applyBorder="1" applyAlignment="1" applyProtection="1">
      <alignment horizontal="center" wrapText="1"/>
      <protection locked="0"/>
    </xf>
    <xf numFmtId="0" fontId="9" fillId="2" borderId="26" xfId="0" applyFont="1" applyFill="1" applyBorder="1" applyAlignment="1" applyProtection="1">
      <alignment horizontal="center" wrapText="1"/>
      <protection locked="0"/>
    </xf>
    <xf numFmtId="0" fontId="9" fillId="5" borderId="27" xfId="0" applyFont="1" applyFill="1" applyBorder="1" applyAlignment="1" applyProtection="1">
      <alignment horizontal="center" wrapText="1"/>
      <protection locked="0"/>
    </xf>
    <xf numFmtId="0" fontId="9" fillId="2" borderId="28" xfId="0" applyFont="1" applyFill="1" applyBorder="1" applyAlignment="1" applyProtection="1">
      <alignment horizontal="center" wrapText="1"/>
      <protection locked="0"/>
    </xf>
    <xf numFmtId="0" fontId="9" fillId="3" borderId="29" xfId="0" applyFont="1" applyFill="1" applyBorder="1" applyAlignment="1" applyProtection="1">
      <alignment horizontal="center" wrapText="1"/>
      <protection locked="0"/>
    </xf>
    <xf numFmtId="43" fontId="9" fillId="3" borderId="30" xfId="3" applyFont="1" applyFill="1" applyBorder="1" applyAlignment="1" applyProtection="1">
      <alignment horizontal="center" vertical="center" wrapText="1"/>
      <protection locked="0"/>
    </xf>
    <xf numFmtId="0" fontId="9" fillId="6" borderId="31" xfId="2" applyFont="1" applyFill="1" applyBorder="1" applyAlignment="1" applyProtection="1">
      <alignment horizontal="left" vertical="center"/>
      <protection locked="0"/>
    </xf>
    <xf numFmtId="0" fontId="12" fillId="6" borderId="32" xfId="2" applyFont="1" applyFill="1" applyBorder="1" applyAlignment="1" applyProtection="1">
      <alignment horizontal="center" vertical="center"/>
      <protection locked="0"/>
    </xf>
    <xf numFmtId="0" fontId="12" fillId="6" borderId="33" xfId="2" applyFont="1" applyFill="1" applyBorder="1" applyAlignment="1" applyProtection="1">
      <alignment horizontal="center" vertical="center"/>
      <protection locked="0"/>
    </xf>
    <xf numFmtId="0" fontId="13" fillId="0" borderId="0" xfId="2" applyFont="1" applyAlignment="1" applyProtection="1">
      <alignment vertical="center"/>
      <protection locked="0"/>
    </xf>
    <xf numFmtId="0" fontId="12" fillId="0" borderId="0" xfId="2" applyFont="1" applyAlignment="1" applyProtection="1">
      <alignment vertical="center"/>
      <protection locked="0"/>
    </xf>
    <xf numFmtId="0" fontId="14" fillId="0" borderId="0" xfId="2" applyFont="1" applyAlignment="1" applyProtection="1">
      <alignment vertical="center"/>
      <protection locked="0"/>
    </xf>
    <xf numFmtId="0" fontId="12" fillId="0" borderId="55" xfId="2" applyFont="1" applyBorder="1" applyAlignment="1" applyProtection="1">
      <alignment horizontal="left" vertical="center"/>
      <protection locked="0"/>
    </xf>
    <xf numFmtId="0" fontId="15" fillId="0" borderId="0" xfId="2" applyFont="1" applyAlignment="1" applyProtection="1">
      <alignment vertical="center"/>
      <protection locked="0"/>
    </xf>
    <xf numFmtId="0" fontId="17" fillId="0" borderId="0" xfId="2" applyFont="1" applyAlignment="1" applyProtection="1">
      <alignment vertical="center"/>
      <protection locked="0"/>
    </xf>
    <xf numFmtId="0" fontId="17" fillId="0" borderId="0" xfId="2" applyFont="1" applyAlignment="1" applyProtection="1">
      <alignment horizontal="center" vertical="center"/>
      <protection locked="0"/>
    </xf>
    <xf numFmtId="0" fontId="17" fillId="0" borderId="32" xfId="2" applyFont="1" applyBorder="1" applyAlignment="1" applyProtection="1">
      <alignment horizontal="center" vertical="center"/>
      <protection locked="0"/>
    </xf>
    <xf numFmtId="0" fontId="3" fillId="7" borderId="0" xfId="2" applyFill="1" applyProtection="1">
      <protection locked="0"/>
    </xf>
    <xf numFmtId="0" fontId="17" fillId="0" borderId="0" xfId="2" applyFont="1" applyAlignment="1" applyProtection="1">
      <alignment horizontal="center"/>
      <protection locked="0"/>
    </xf>
    <xf numFmtId="0" fontId="17" fillId="0" borderId="0" xfId="2" applyFont="1" applyProtection="1">
      <protection locked="0"/>
    </xf>
    <xf numFmtId="0" fontId="17" fillId="0" borderId="0" xfId="2" applyFont="1" applyAlignment="1" applyProtection="1">
      <alignment horizontal="left"/>
      <protection locked="0"/>
    </xf>
    <xf numFmtId="0" fontId="4" fillId="0" borderId="4" xfId="2" applyFont="1" applyBorder="1" applyAlignment="1" applyProtection="1">
      <alignment horizontal="left" wrapText="1"/>
      <protection locked="0"/>
    </xf>
    <xf numFmtId="0" fontId="4" fillId="0" borderId="0" xfId="2" applyFont="1" applyAlignment="1" applyProtection="1">
      <alignment horizontal="left"/>
      <protection locked="0"/>
    </xf>
    <xf numFmtId="0" fontId="19" fillId="0" borderId="0" xfId="2" applyFont="1" applyAlignment="1" applyProtection="1">
      <alignment vertical="center"/>
      <protection locked="0"/>
    </xf>
    <xf numFmtId="0" fontId="20" fillId="0" borderId="0" xfId="2" applyFont="1" applyAlignment="1" applyProtection="1">
      <alignment vertical="center"/>
      <protection locked="0"/>
    </xf>
    <xf numFmtId="0" fontId="12" fillId="6" borderId="101" xfId="2" applyFont="1" applyFill="1" applyBorder="1" applyAlignment="1" applyProtection="1">
      <alignment vertical="center"/>
      <protection locked="0"/>
    </xf>
    <xf numFmtId="0" fontId="6" fillId="6" borderId="34" xfId="2" applyFont="1" applyFill="1" applyBorder="1" applyAlignment="1" applyProtection="1">
      <alignment vertical="center"/>
      <protection locked="0"/>
    </xf>
    <xf numFmtId="0" fontId="22" fillId="0" borderId="0" xfId="2" applyFont="1" applyAlignment="1" applyProtection="1">
      <alignment vertical="center"/>
      <protection locked="0"/>
    </xf>
    <xf numFmtId="43" fontId="13" fillId="0" borderId="0" xfId="2" applyNumberFormat="1" applyFont="1" applyAlignment="1" applyProtection="1">
      <alignment vertical="center"/>
      <protection locked="0"/>
    </xf>
    <xf numFmtId="43" fontId="13" fillId="0" borderId="0" xfId="3" applyFont="1" applyFill="1" applyBorder="1" applyAlignment="1" applyProtection="1">
      <alignment vertical="center"/>
      <protection locked="0"/>
    </xf>
    <xf numFmtId="43" fontId="12" fillId="0" borderId="0" xfId="2" applyNumberFormat="1" applyFont="1" applyAlignment="1" applyProtection="1">
      <alignment vertical="center"/>
      <protection locked="0"/>
    </xf>
    <xf numFmtId="0" fontId="17" fillId="0" borderId="4" xfId="2" applyFont="1" applyBorder="1" applyAlignment="1" applyProtection="1">
      <alignment vertical="center" wrapText="1"/>
      <protection locked="0"/>
    </xf>
    <xf numFmtId="43" fontId="4" fillId="0" borderId="0" xfId="3" applyFont="1" applyFill="1" applyBorder="1" applyAlignment="1" applyProtection="1">
      <alignment vertical="center"/>
      <protection locked="0"/>
    </xf>
    <xf numFmtId="43" fontId="17" fillId="7" borderId="0" xfId="3" applyFont="1" applyFill="1" applyBorder="1" applyAlignment="1" applyProtection="1">
      <alignment vertical="center"/>
      <protection locked="0"/>
    </xf>
    <xf numFmtId="43" fontId="22" fillId="0" borderId="0" xfId="2" applyNumberFormat="1" applyFont="1" applyAlignment="1" applyProtection="1">
      <alignment vertical="center"/>
      <protection locked="0"/>
    </xf>
    <xf numFmtId="0" fontId="17" fillId="5" borderId="46" xfId="2" applyFont="1" applyFill="1" applyBorder="1" applyAlignment="1" applyProtection="1">
      <alignment wrapText="1"/>
      <protection locked="0"/>
    </xf>
    <xf numFmtId="43" fontId="17" fillId="0" borderId="115" xfId="3" applyFont="1" applyBorder="1" applyProtection="1">
      <protection locked="0"/>
    </xf>
    <xf numFmtId="43" fontId="17" fillId="0" borderId="0" xfId="3" applyFont="1" applyBorder="1" applyProtection="1">
      <protection locked="0"/>
    </xf>
    <xf numFmtId="43" fontId="12" fillId="0" borderId="0" xfId="3" applyFont="1" applyFill="1" applyBorder="1" applyAlignment="1" applyProtection="1">
      <alignment vertical="center"/>
      <protection locked="0"/>
    </xf>
    <xf numFmtId="0" fontId="17" fillId="0" borderId="0" xfId="2" applyFont="1" applyAlignment="1" applyProtection="1">
      <alignment wrapText="1"/>
      <protection locked="0"/>
    </xf>
    <xf numFmtId="43" fontId="17" fillId="0" borderId="0" xfId="3" applyFont="1" applyProtection="1">
      <protection locked="0"/>
    </xf>
    <xf numFmtId="0" fontId="17" fillId="0" borderId="115" xfId="2" applyFont="1" applyBorder="1" applyProtection="1">
      <protection locked="0"/>
    </xf>
    <xf numFmtId="0" fontId="17" fillId="7" borderId="0" xfId="2" applyFont="1" applyFill="1" applyProtection="1">
      <protection locked="0"/>
    </xf>
    <xf numFmtId="43" fontId="17" fillId="0" borderId="0" xfId="3" applyFont="1" applyFill="1" applyBorder="1" applyProtection="1">
      <protection locked="0"/>
    </xf>
    <xf numFmtId="0" fontId="3" fillId="0" borderId="0" xfId="2" applyAlignment="1" applyProtection="1">
      <alignment horizontal="left"/>
      <protection locked="0"/>
    </xf>
    <xf numFmtId="0" fontId="24" fillId="0" borderId="0" xfId="2" applyFont="1" applyAlignment="1" applyProtection="1">
      <alignment horizontal="left"/>
      <protection locked="0"/>
    </xf>
    <xf numFmtId="0" fontId="7" fillId="2" borderId="129" xfId="2" applyFont="1" applyFill="1" applyBorder="1" applyAlignment="1" applyProtection="1">
      <alignment horizontal="left" vertical="center" wrapText="1"/>
      <protection locked="0"/>
    </xf>
    <xf numFmtId="0" fontId="4" fillId="0" borderId="0" xfId="2" applyFont="1" applyAlignment="1" applyProtection="1">
      <alignment vertical="center"/>
      <protection locked="0"/>
    </xf>
    <xf numFmtId="0" fontId="4" fillId="2" borderId="131" xfId="2" applyFont="1" applyFill="1" applyBorder="1" applyAlignment="1" applyProtection="1">
      <alignment horizontal="center"/>
      <protection locked="0"/>
    </xf>
    <xf numFmtId="0" fontId="4" fillId="2" borderId="132" xfId="2" applyFont="1" applyFill="1" applyBorder="1" applyAlignment="1" applyProtection="1">
      <alignment horizontal="center"/>
      <protection locked="0"/>
    </xf>
    <xf numFmtId="0" fontId="9" fillId="4" borderId="136" xfId="2" applyFont="1" applyFill="1" applyBorder="1" applyAlignment="1" applyProtection="1">
      <alignment horizontal="center" wrapText="1"/>
      <protection locked="0"/>
    </xf>
    <xf numFmtId="0" fontId="9" fillId="0" borderId="0" xfId="2" applyFont="1" applyAlignment="1" applyProtection="1">
      <alignment horizontal="center" wrapText="1"/>
      <protection locked="0"/>
    </xf>
    <xf numFmtId="0" fontId="9" fillId="2" borderId="58" xfId="2" applyFont="1" applyFill="1" applyBorder="1" applyAlignment="1" applyProtection="1">
      <alignment horizontal="center" wrapText="1"/>
      <protection locked="0"/>
    </xf>
    <xf numFmtId="0" fontId="9" fillId="5" borderId="85" xfId="2" applyFont="1" applyFill="1" applyBorder="1" applyAlignment="1" applyProtection="1">
      <alignment horizontal="center" wrapText="1"/>
      <protection locked="0"/>
    </xf>
    <xf numFmtId="0" fontId="9" fillId="11" borderId="139" xfId="2" applyFont="1" applyFill="1" applyBorder="1" applyAlignment="1" applyProtection="1">
      <alignment horizontal="center" wrapText="1"/>
      <protection locked="0"/>
    </xf>
    <xf numFmtId="0" fontId="9" fillId="0" borderId="0" xfId="2" applyFont="1" applyAlignment="1" applyProtection="1">
      <alignment horizontal="center"/>
      <protection locked="0"/>
    </xf>
    <xf numFmtId="0" fontId="12" fillId="0" borderId="0" xfId="2" applyFont="1" applyProtection="1">
      <protection locked="0"/>
    </xf>
    <xf numFmtId="0" fontId="12" fillId="0" borderId="32" xfId="2" applyFont="1" applyBorder="1" applyProtection="1">
      <protection locked="0"/>
    </xf>
    <xf numFmtId="0" fontId="3" fillId="0" borderId="0" xfId="2" applyAlignment="1" applyProtection="1">
      <alignment wrapText="1"/>
      <protection locked="0"/>
    </xf>
    <xf numFmtId="0" fontId="3" fillId="0" borderId="0" xfId="2" applyProtection="1">
      <protection locked="0"/>
    </xf>
    <xf numFmtId="0" fontId="7" fillId="0" borderId="1" xfId="2" applyFont="1" applyBorder="1" applyProtection="1">
      <protection locked="0"/>
    </xf>
    <xf numFmtId="0" fontId="17" fillId="0" borderId="2" xfId="2" applyFont="1" applyBorder="1" applyProtection="1">
      <protection locked="0"/>
    </xf>
    <xf numFmtId="0" fontId="7" fillId="0" borderId="2" xfId="2" applyFont="1" applyBorder="1" applyAlignment="1" applyProtection="1">
      <alignment horizontal="center"/>
      <protection locked="0"/>
    </xf>
    <xf numFmtId="0" fontId="4" fillId="0" borderId="143" xfId="2" applyFont="1" applyBorder="1" applyProtection="1">
      <protection locked="0"/>
    </xf>
    <xf numFmtId="0" fontId="17" fillId="7" borderId="71" xfId="2" applyFont="1" applyFill="1" applyBorder="1" applyProtection="1">
      <protection locked="0"/>
    </xf>
    <xf numFmtId="0" fontId="17" fillId="7" borderId="2" xfId="2" applyFont="1" applyFill="1" applyBorder="1" applyProtection="1">
      <protection locked="0"/>
    </xf>
    <xf numFmtId="0" fontId="17" fillId="7" borderId="3" xfId="2" applyFont="1" applyFill="1" applyBorder="1" applyProtection="1">
      <protection locked="0"/>
    </xf>
    <xf numFmtId="0" fontId="17" fillId="7" borderId="5" xfId="2" applyFont="1" applyFill="1" applyBorder="1" applyProtection="1">
      <protection locked="0"/>
    </xf>
    <xf numFmtId="0" fontId="6" fillId="0" borderId="0" xfId="2" applyFont="1" applyAlignment="1" applyProtection="1">
      <alignment horizontal="left" vertical="center"/>
      <protection locked="0"/>
    </xf>
    <xf numFmtId="0" fontId="15" fillId="0" borderId="0" xfId="2" applyFont="1" applyProtection="1">
      <protection locked="0"/>
    </xf>
    <xf numFmtId="0" fontId="4" fillId="2" borderId="9" xfId="2" applyFont="1" applyFill="1" applyBorder="1" applyAlignment="1" applyProtection="1">
      <alignment horizontal="left" vertical="center"/>
      <protection locked="0"/>
    </xf>
    <xf numFmtId="0" fontId="4" fillId="2" borderId="10" xfId="2" applyFont="1" applyFill="1" applyBorder="1" applyAlignment="1" applyProtection="1">
      <alignment horizontal="left" vertical="center"/>
      <protection locked="0"/>
    </xf>
    <xf numFmtId="0" fontId="8" fillId="0" borderId="0" xfId="2" applyFont="1" applyProtection="1">
      <protection locked="0"/>
    </xf>
    <xf numFmtId="0" fontId="4" fillId="5" borderId="148" xfId="0" applyFont="1" applyFill="1" applyBorder="1" applyAlignment="1" applyProtection="1">
      <alignment horizontal="center" wrapText="1"/>
      <protection locked="0"/>
    </xf>
    <xf numFmtId="0" fontId="4" fillId="2" borderId="149" xfId="0" applyFont="1" applyFill="1" applyBorder="1" applyAlignment="1" applyProtection="1">
      <alignment horizontal="center" wrapText="1"/>
      <protection locked="0"/>
    </xf>
    <xf numFmtId="0" fontId="4" fillId="2" borderId="27" xfId="0" applyFont="1" applyFill="1" applyBorder="1" applyAlignment="1" applyProtection="1">
      <alignment horizontal="center" wrapText="1"/>
      <protection locked="0"/>
    </xf>
    <xf numFmtId="0" fontId="4" fillId="5" borderId="27" xfId="0" applyFont="1" applyFill="1" applyBorder="1" applyAlignment="1" applyProtection="1">
      <alignment horizontal="center" wrapText="1"/>
      <protection locked="0"/>
    </xf>
    <xf numFmtId="0" fontId="4" fillId="3" borderId="29" xfId="0" applyFont="1" applyFill="1" applyBorder="1" applyAlignment="1" applyProtection="1">
      <alignment horizontal="center" wrapText="1"/>
      <protection locked="0"/>
    </xf>
    <xf numFmtId="0" fontId="17" fillId="0" borderId="0" xfId="0" applyFont="1" applyAlignment="1" applyProtection="1">
      <alignment vertical="center"/>
      <protection locked="0"/>
    </xf>
    <xf numFmtId="0" fontId="15" fillId="7" borderId="0" xfId="6" applyFont="1" applyFill="1" applyAlignment="1" applyProtection="1">
      <alignment vertical="center"/>
      <protection locked="0"/>
    </xf>
    <xf numFmtId="0" fontId="15" fillId="0" borderId="0" xfId="7" applyFont="1" applyAlignment="1" applyProtection="1">
      <alignment vertical="center"/>
      <protection locked="0"/>
    </xf>
    <xf numFmtId="43" fontId="15" fillId="0" borderId="0" xfId="3" applyFont="1" applyFill="1" applyBorder="1" applyAlignment="1" applyProtection="1">
      <alignment horizontal="right" vertical="center"/>
      <protection locked="0"/>
    </xf>
    <xf numFmtId="43" fontId="15" fillId="0" borderId="0" xfId="3" applyFont="1" applyFill="1" applyBorder="1" applyAlignment="1" applyProtection="1">
      <alignment vertical="center"/>
      <protection locked="0"/>
    </xf>
    <xf numFmtId="0" fontId="15" fillId="0" borderId="0" xfId="0" applyFont="1" applyAlignment="1" applyProtection="1">
      <alignment vertical="center"/>
      <protection locked="0"/>
    </xf>
    <xf numFmtId="0" fontId="17" fillId="9" borderId="0" xfId="0" applyFont="1" applyFill="1" applyAlignment="1" applyProtection="1">
      <alignment vertical="center"/>
      <protection locked="0"/>
    </xf>
    <xf numFmtId="0" fontId="4" fillId="0" borderId="31" xfId="2" applyFont="1" applyBorder="1" applyAlignment="1" applyProtection="1">
      <alignment vertical="center"/>
      <protection locked="0"/>
    </xf>
    <xf numFmtId="43" fontId="4" fillId="0" borderId="32" xfId="8" applyFont="1" applyFill="1" applyBorder="1" applyAlignment="1" applyProtection="1">
      <alignment vertical="center" wrapText="1"/>
      <protection locked="0"/>
    </xf>
    <xf numFmtId="43" fontId="4" fillId="0" borderId="32" xfId="8" applyFont="1" applyBorder="1" applyAlignment="1" applyProtection="1">
      <alignment vertical="center"/>
      <protection locked="0"/>
    </xf>
    <xf numFmtId="43" fontId="4" fillId="0" borderId="151" xfId="8" applyFont="1" applyBorder="1" applyAlignment="1" applyProtection="1">
      <alignment vertical="center"/>
      <protection locked="0"/>
    </xf>
    <xf numFmtId="0" fontId="4" fillId="7" borderId="153" xfId="2" applyFont="1" applyFill="1" applyBorder="1" applyAlignment="1" applyProtection="1">
      <alignment vertical="center"/>
      <protection locked="0"/>
    </xf>
    <xf numFmtId="0" fontId="4" fillId="7" borderId="154" xfId="2" applyFont="1" applyFill="1" applyBorder="1" applyAlignment="1" applyProtection="1">
      <alignment vertical="center"/>
      <protection locked="0"/>
    </xf>
    <xf numFmtId="0" fontId="28" fillId="0" borderId="155" xfId="0" applyFont="1" applyBorder="1" applyAlignment="1" applyProtection="1">
      <alignment vertical="center" wrapText="1"/>
      <protection locked="0"/>
    </xf>
    <xf numFmtId="0" fontId="12" fillId="0" borderId="4" xfId="2" applyFont="1" applyBorder="1" applyProtection="1">
      <protection locked="0"/>
    </xf>
    <xf numFmtId="0" fontId="12" fillId="7" borderId="0" xfId="2" applyFont="1" applyFill="1" applyProtection="1">
      <protection locked="0"/>
    </xf>
    <xf numFmtId="0" fontId="29" fillId="0" borderId="0" xfId="0" applyFont="1" applyProtection="1">
      <protection locked="0"/>
    </xf>
    <xf numFmtId="0" fontId="17" fillId="0" borderId="2" xfId="2" applyFont="1" applyBorder="1" applyAlignment="1" applyProtection="1">
      <alignment horizontal="left"/>
      <protection locked="0"/>
    </xf>
    <xf numFmtId="0" fontId="24" fillId="0" borderId="2" xfId="2" applyFont="1" applyBorder="1" applyAlignment="1" applyProtection="1">
      <alignment horizontal="right"/>
      <protection locked="0"/>
    </xf>
    <xf numFmtId="0" fontId="24" fillId="0" borderId="2" xfId="2" applyFont="1" applyBorder="1" applyAlignment="1" applyProtection="1">
      <alignment horizontal="center"/>
      <protection locked="0"/>
    </xf>
    <xf numFmtId="0" fontId="24" fillId="0" borderId="71" xfId="2" applyFont="1" applyBorder="1" applyAlignment="1" applyProtection="1">
      <alignment horizontal="center"/>
      <protection locked="0"/>
    </xf>
    <xf numFmtId="0" fontId="17" fillId="0" borderId="2" xfId="2" applyFont="1" applyBorder="1" applyAlignment="1" applyProtection="1">
      <alignment horizontal="center"/>
      <protection locked="0"/>
    </xf>
    <xf numFmtId="0" fontId="17" fillId="0" borderId="3" xfId="2" applyFont="1" applyBorder="1" applyAlignment="1" applyProtection="1">
      <alignment horizontal="center"/>
      <protection locked="0"/>
    </xf>
    <xf numFmtId="0" fontId="17" fillId="0" borderId="4" xfId="2" applyFont="1" applyBorder="1" applyProtection="1">
      <protection locked="0"/>
    </xf>
    <xf numFmtId="0" fontId="17" fillId="0" borderId="0" xfId="2" applyFont="1" applyAlignment="1" applyProtection="1">
      <alignment horizontal="right"/>
      <protection locked="0"/>
    </xf>
    <xf numFmtId="0" fontId="17" fillId="0" borderId="72" xfId="2" applyFont="1" applyBorder="1" applyAlignment="1" applyProtection="1">
      <alignment horizontal="center"/>
      <protection locked="0"/>
    </xf>
    <xf numFmtId="0" fontId="17" fillId="7" borderId="0" xfId="2" applyFont="1" applyFill="1" applyAlignment="1" applyProtection="1">
      <alignment horizontal="center"/>
      <protection locked="0"/>
    </xf>
    <xf numFmtId="0" fontId="17" fillId="0" borderId="5" xfId="2" applyFont="1" applyBorder="1" applyAlignment="1" applyProtection="1">
      <alignment horizontal="center"/>
      <protection locked="0"/>
    </xf>
    <xf numFmtId="0" fontId="5" fillId="0" borderId="0" xfId="2" applyFont="1" applyAlignment="1" applyProtection="1">
      <alignment horizontal="right"/>
      <protection locked="0"/>
    </xf>
    <xf numFmtId="0" fontId="17" fillId="0" borderId="0" xfId="2" applyFont="1" applyAlignment="1" applyProtection="1">
      <alignment horizontal="left" vertical="center"/>
      <protection locked="0"/>
    </xf>
    <xf numFmtId="0" fontId="26" fillId="0" borderId="7" xfId="2" applyFont="1" applyBorder="1" applyAlignment="1" applyProtection="1">
      <alignment horizontal="left" vertical="center"/>
      <protection locked="0"/>
    </xf>
    <xf numFmtId="0" fontId="15" fillId="0" borderId="0" xfId="2" applyFont="1" applyAlignment="1" applyProtection="1">
      <alignment horizontal="left" vertical="center"/>
      <protection locked="0"/>
    </xf>
    <xf numFmtId="0" fontId="6" fillId="0" borderId="7" xfId="2" applyFont="1" applyBorder="1" applyAlignment="1" applyProtection="1">
      <alignment horizontal="right" vertical="center"/>
      <protection locked="0"/>
    </xf>
    <xf numFmtId="0" fontId="17" fillId="0" borderId="5" xfId="2" applyFont="1" applyBorder="1" applyAlignment="1" applyProtection="1">
      <alignment horizontal="center" vertical="center"/>
      <protection locked="0"/>
    </xf>
    <xf numFmtId="0" fontId="20" fillId="3" borderId="84" xfId="0" applyFont="1" applyFill="1" applyBorder="1" applyAlignment="1" applyProtection="1">
      <alignment horizontal="center" vertical="center"/>
      <protection locked="0"/>
    </xf>
    <xf numFmtId="0" fontId="30" fillId="9" borderId="56" xfId="2" applyFont="1" applyFill="1" applyBorder="1" applyAlignment="1" applyProtection="1">
      <alignment horizontal="right" textRotation="90" wrapText="1"/>
      <protection locked="0"/>
    </xf>
    <xf numFmtId="0" fontId="14" fillId="2" borderId="39" xfId="2" applyFont="1" applyFill="1" applyBorder="1" applyAlignment="1" applyProtection="1">
      <alignment horizontal="right" textRotation="90" wrapText="1"/>
      <protection locked="0"/>
    </xf>
    <xf numFmtId="0" fontId="9" fillId="3" borderId="160" xfId="0" applyFont="1" applyFill="1" applyBorder="1" applyAlignment="1" applyProtection="1">
      <alignment horizontal="center" wrapText="1"/>
      <protection locked="0"/>
    </xf>
    <xf numFmtId="0" fontId="9" fillId="4" borderId="4" xfId="2" applyFont="1" applyFill="1" applyBorder="1" applyProtection="1">
      <protection locked="0"/>
    </xf>
    <xf numFmtId="0" fontId="9" fillId="0" borderId="0" xfId="2" applyFont="1" applyProtection="1">
      <protection locked="0"/>
    </xf>
    <xf numFmtId="0" fontId="9" fillId="12" borderId="53" xfId="0" applyFont="1" applyFill="1" applyBorder="1" applyAlignment="1" applyProtection="1">
      <alignment horizontal="left" vertical="center" wrapText="1"/>
      <protection locked="0"/>
    </xf>
    <xf numFmtId="43" fontId="12" fillId="6" borderId="34" xfId="8" applyFont="1" applyFill="1" applyBorder="1" applyAlignment="1" applyProtection="1">
      <alignment horizontal="right" vertical="center"/>
      <protection locked="0"/>
    </xf>
    <xf numFmtId="43" fontId="12" fillId="6" borderId="34" xfId="8" applyFont="1" applyFill="1" applyBorder="1" applyAlignment="1" applyProtection="1">
      <alignment horizontal="center" vertical="center"/>
      <protection locked="0"/>
    </xf>
    <xf numFmtId="0" fontId="14" fillId="0" borderId="0" xfId="0" applyFont="1" applyAlignment="1" applyProtection="1">
      <alignment vertical="center"/>
      <protection locked="0"/>
    </xf>
    <xf numFmtId="43" fontId="14" fillId="0" borderId="0" xfId="8" applyFont="1" applyFill="1" applyBorder="1" applyAlignment="1" applyProtection="1">
      <alignment horizontal="center" vertical="center"/>
      <protection locked="0"/>
    </xf>
    <xf numFmtId="43" fontId="12" fillId="0" borderId="0" xfId="8" applyFont="1" applyFill="1" applyBorder="1" applyAlignment="1" applyProtection="1">
      <alignment horizontal="center" vertical="center"/>
      <protection locked="0"/>
    </xf>
    <xf numFmtId="0" fontId="13" fillId="0" borderId="0" xfId="0" applyFont="1" applyAlignment="1" applyProtection="1">
      <alignment vertical="center"/>
      <protection locked="0"/>
    </xf>
    <xf numFmtId="43" fontId="12" fillId="0" borderId="0" xfId="8" applyFont="1" applyFill="1" applyBorder="1" applyAlignment="1" applyProtection="1">
      <alignment horizontal="right" vertical="center"/>
      <protection locked="0"/>
    </xf>
    <xf numFmtId="0" fontId="9" fillId="0" borderId="0" xfId="2" applyFont="1" applyAlignment="1" applyProtection="1">
      <alignment vertical="center"/>
      <protection locked="0"/>
    </xf>
    <xf numFmtId="43" fontId="9" fillId="0" borderId="0" xfId="8" applyFont="1" applyFill="1" applyBorder="1" applyAlignment="1" applyProtection="1">
      <alignment horizontal="center" vertical="center"/>
      <protection locked="0"/>
    </xf>
    <xf numFmtId="0" fontId="9" fillId="9" borderId="0" xfId="2" applyFont="1" applyFill="1" applyAlignment="1" applyProtection="1">
      <alignment vertical="center"/>
      <protection locked="0"/>
    </xf>
    <xf numFmtId="43" fontId="9" fillId="9" borderId="0" xfId="8" applyFont="1" applyFill="1" applyBorder="1" applyAlignment="1" applyProtection="1">
      <alignment horizontal="center" vertical="center"/>
      <protection locked="0"/>
    </xf>
    <xf numFmtId="0" fontId="29" fillId="10" borderId="69" xfId="0" applyFont="1" applyFill="1" applyBorder="1" applyAlignment="1" applyProtection="1">
      <alignment horizontal="right" vertical="center"/>
      <protection locked="0"/>
    </xf>
    <xf numFmtId="0" fontId="13" fillId="0" borderId="5" xfId="0" applyFont="1" applyBorder="1" applyAlignment="1" applyProtection="1">
      <alignment horizontal="center" vertical="center"/>
      <protection locked="0"/>
    </xf>
    <xf numFmtId="0" fontId="29" fillId="0" borderId="0" xfId="0" applyFont="1" applyAlignment="1" applyProtection="1">
      <alignment vertical="center"/>
      <protection locked="0"/>
    </xf>
    <xf numFmtId="0" fontId="12" fillId="0" borderId="4" xfId="2" applyFont="1" applyBorder="1" applyAlignment="1" applyProtection="1">
      <alignment vertical="center"/>
      <protection locked="0"/>
    </xf>
    <xf numFmtId="0" fontId="9" fillId="13" borderId="68" xfId="2" applyFont="1" applyFill="1" applyBorder="1" applyAlignment="1" applyProtection="1">
      <alignment horizontal="center" vertical="center"/>
      <protection locked="0"/>
    </xf>
    <xf numFmtId="0" fontId="29" fillId="0" borderId="31" xfId="0" applyFont="1" applyBorder="1" applyAlignment="1" applyProtection="1">
      <alignment vertical="center"/>
      <protection locked="0"/>
    </xf>
    <xf numFmtId="0" fontId="29" fillId="0" borderId="0" xfId="0" applyFont="1" applyAlignment="1" applyProtection="1">
      <alignment horizontal="right"/>
      <protection locked="0"/>
    </xf>
    <xf numFmtId="0" fontId="12" fillId="0" borderId="0" xfId="0" applyFont="1" applyAlignment="1" applyProtection="1">
      <alignment horizontal="right"/>
      <protection locked="0"/>
    </xf>
    <xf numFmtId="0" fontId="12" fillId="0" borderId="0" xfId="0" applyFont="1" applyAlignment="1" applyProtection="1">
      <alignment horizontal="center"/>
      <protection locked="0"/>
    </xf>
    <xf numFmtId="0" fontId="12" fillId="0" borderId="0" xfId="2" applyFont="1" applyAlignment="1" applyProtection="1">
      <alignment horizontal="center"/>
      <protection locked="0"/>
    </xf>
    <xf numFmtId="0" fontId="13" fillId="0" borderId="0" xfId="2" applyFont="1" applyAlignment="1" applyProtection="1">
      <alignment horizontal="center"/>
      <protection locked="0"/>
    </xf>
    <xf numFmtId="0" fontId="12" fillId="0" borderId="0" xfId="2" applyFont="1" applyAlignment="1" applyProtection="1">
      <alignment horizontal="right"/>
      <protection locked="0"/>
    </xf>
    <xf numFmtId="43" fontId="9" fillId="0" borderId="0" xfId="8" applyFont="1" applyFill="1" applyBorder="1" applyAlignment="1" applyProtection="1">
      <alignment horizontal="right" vertical="center"/>
      <protection locked="0"/>
    </xf>
    <xf numFmtId="0" fontId="5" fillId="0" borderId="4" xfId="2" applyFont="1" applyBorder="1" applyAlignment="1" applyProtection="1">
      <alignment horizontal="left" vertical="center"/>
      <protection locked="0"/>
    </xf>
    <xf numFmtId="0" fontId="26" fillId="0" borderId="7" xfId="2" applyFont="1" applyBorder="1" applyAlignment="1" applyProtection="1">
      <alignment vertical="center"/>
      <protection locked="0"/>
    </xf>
    <xf numFmtId="0" fontId="7" fillId="2" borderId="129" xfId="2" applyFont="1" applyFill="1" applyBorder="1" applyAlignment="1" applyProtection="1">
      <alignment horizontal="left" vertical="center"/>
      <protection locked="0"/>
    </xf>
    <xf numFmtId="0" fontId="9" fillId="2" borderId="74" xfId="2" applyFont="1" applyFill="1" applyBorder="1" applyAlignment="1" applyProtection="1">
      <alignment horizontal="left"/>
      <protection locked="0"/>
    </xf>
    <xf numFmtId="0" fontId="9" fillId="2" borderId="76" xfId="2" applyFont="1" applyFill="1" applyBorder="1" applyAlignment="1" applyProtection="1">
      <alignment horizontal="center"/>
      <protection locked="0"/>
    </xf>
    <xf numFmtId="0" fontId="9" fillId="2" borderId="75" xfId="2" applyFont="1" applyFill="1" applyBorder="1" applyAlignment="1" applyProtection="1">
      <alignment horizontal="center"/>
      <protection locked="0"/>
    </xf>
    <xf numFmtId="0" fontId="14" fillId="2" borderId="167" xfId="2" applyFont="1" applyFill="1" applyBorder="1" applyAlignment="1" applyProtection="1">
      <alignment horizontal="center"/>
      <protection locked="0"/>
    </xf>
    <xf numFmtId="0" fontId="9" fillId="4" borderId="168" xfId="2" applyFont="1" applyFill="1" applyBorder="1" applyAlignment="1" applyProtection="1">
      <alignment horizontal="center" wrapText="1"/>
      <protection locked="0"/>
    </xf>
    <xf numFmtId="0" fontId="7" fillId="2" borderId="124" xfId="2" applyFont="1" applyFill="1" applyBorder="1" applyAlignment="1" applyProtection="1">
      <alignment horizontal="left"/>
      <protection locked="0"/>
    </xf>
    <xf numFmtId="0" fontId="9" fillId="5" borderId="161" xfId="2" applyFont="1" applyFill="1" applyBorder="1" applyAlignment="1" applyProtection="1">
      <alignment horizontal="center"/>
      <protection locked="0"/>
    </xf>
    <xf numFmtId="0" fontId="9" fillId="14" borderId="161" xfId="2" applyFont="1" applyFill="1" applyBorder="1" applyAlignment="1" applyProtection="1">
      <alignment horizontal="center"/>
      <protection locked="0"/>
    </xf>
    <xf numFmtId="0" fontId="14" fillId="2" borderId="174" xfId="2" applyFont="1" applyFill="1" applyBorder="1" applyAlignment="1" applyProtection="1">
      <alignment horizontal="center"/>
      <protection locked="0"/>
    </xf>
    <xf numFmtId="0" fontId="9" fillId="2" borderId="175" xfId="2" applyFont="1" applyFill="1" applyBorder="1" applyAlignment="1" applyProtection="1">
      <alignment horizontal="center"/>
      <protection locked="0"/>
    </xf>
    <xf numFmtId="0" fontId="9" fillId="2" borderId="99" xfId="2" applyFont="1" applyFill="1" applyBorder="1" applyAlignment="1" applyProtection="1">
      <alignment horizontal="center"/>
      <protection locked="0"/>
    </xf>
    <xf numFmtId="0" fontId="9" fillId="12" borderId="53" xfId="0" applyFont="1" applyFill="1" applyBorder="1" applyAlignment="1" applyProtection="1">
      <alignment horizontal="left" vertical="center"/>
      <protection locked="0"/>
    </xf>
    <xf numFmtId="0" fontId="9" fillId="12" borderId="34" xfId="0" applyFont="1" applyFill="1" applyBorder="1" applyAlignment="1" applyProtection="1">
      <alignment horizontal="left" vertical="center"/>
      <protection locked="0"/>
    </xf>
    <xf numFmtId="0" fontId="14" fillId="6" borderId="0" xfId="0" applyFont="1" applyFill="1" applyAlignment="1" applyProtection="1">
      <alignment vertical="center"/>
      <protection locked="0"/>
    </xf>
    <xf numFmtId="0" fontId="14" fillId="5" borderId="50" xfId="9" applyFont="1" applyFill="1" applyBorder="1" applyAlignment="1" applyProtection="1">
      <alignment vertical="center"/>
      <protection locked="0"/>
    </xf>
    <xf numFmtId="0" fontId="14" fillId="12" borderId="53" xfId="0" applyFont="1" applyFill="1" applyBorder="1" applyAlignment="1" applyProtection="1">
      <alignment horizontal="left" vertical="center"/>
      <protection locked="0"/>
    </xf>
    <xf numFmtId="0" fontId="13" fillId="0" borderId="4" xfId="2" applyFont="1" applyBorder="1" applyAlignment="1" applyProtection="1">
      <alignment vertical="center"/>
      <protection locked="0"/>
    </xf>
    <xf numFmtId="0" fontId="15" fillId="0" borderId="31" xfId="9" applyFont="1" applyBorder="1" applyAlignment="1" applyProtection="1">
      <alignment vertical="center"/>
      <protection locked="0"/>
    </xf>
    <xf numFmtId="0" fontId="0" fillId="0" borderId="0" xfId="0" applyAlignment="1" applyProtection="1">
      <alignment horizontal="left"/>
      <protection locked="0"/>
    </xf>
    <xf numFmtId="0" fontId="4" fillId="0" borderId="0" xfId="0" applyFont="1" applyAlignment="1" applyProtection="1">
      <alignment horizontal="left"/>
      <protection locked="0"/>
    </xf>
    <xf numFmtId="0" fontId="29" fillId="0" borderId="72" xfId="0" applyFont="1" applyBorder="1" applyAlignment="1" applyProtection="1">
      <alignment horizontal="left"/>
      <protection locked="0"/>
    </xf>
    <xf numFmtId="0" fontId="29" fillId="0" borderId="0" xfId="0" applyFont="1" applyAlignment="1" applyProtection="1">
      <alignment horizontal="left"/>
      <protection locked="0"/>
    </xf>
    <xf numFmtId="0" fontId="7" fillId="0" borderId="0" xfId="0" applyFont="1" applyAlignment="1" applyProtection="1">
      <alignment horizontal="left"/>
      <protection locked="0"/>
    </xf>
    <xf numFmtId="0" fontId="33" fillId="0" borderId="0" xfId="0" applyFont="1" applyAlignment="1" applyProtection="1">
      <alignment horizontal="left"/>
      <protection locked="0"/>
    </xf>
    <xf numFmtId="0" fontId="4" fillId="0" borderId="0" xfId="0" applyFont="1" applyAlignment="1" applyProtection="1">
      <alignment horizontal="left" vertical="center"/>
      <protection locked="0"/>
    </xf>
    <xf numFmtId="0" fontId="9" fillId="0" borderId="0" xfId="0" applyFont="1" applyAlignment="1" applyProtection="1">
      <alignment vertical="top"/>
      <protection locked="0"/>
    </xf>
    <xf numFmtId="0" fontId="6" fillId="0" borderId="7" xfId="0" applyFont="1" applyBorder="1" applyAlignment="1" applyProtection="1">
      <alignment horizontal="center" vertical="top"/>
      <protection locked="0"/>
    </xf>
    <xf numFmtId="0" fontId="26" fillId="0" borderId="7" xfId="0" applyFont="1" applyBorder="1" applyAlignment="1" applyProtection="1">
      <alignment horizontal="center" vertical="top"/>
      <protection locked="0"/>
    </xf>
    <xf numFmtId="0" fontId="17" fillId="0" borderId="0" xfId="0" applyFont="1" applyAlignment="1" applyProtection="1">
      <alignment vertical="top"/>
      <protection locked="0"/>
    </xf>
    <xf numFmtId="0" fontId="9" fillId="0" borderId="7" xfId="0" applyFont="1" applyBorder="1" applyAlignment="1" applyProtection="1">
      <alignment vertical="top"/>
      <protection locked="0"/>
    </xf>
    <xf numFmtId="0" fontId="7" fillId="2" borderId="167" xfId="2" applyFont="1" applyFill="1" applyBorder="1" applyAlignment="1" applyProtection="1">
      <alignment horizontal="left" vertical="center"/>
      <protection locked="0"/>
    </xf>
    <xf numFmtId="0" fontId="8" fillId="0" borderId="0" xfId="0" applyFont="1" applyAlignment="1" applyProtection="1">
      <alignment vertical="center"/>
      <protection locked="0"/>
    </xf>
    <xf numFmtId="0" fontId="9" fillId="5" borderId="148" xfId="0" applyFont="1" applyFill="1" applyBorder="1" applyAlignment="1" applyProtection="1">
      <alignment horizontal="center" wrapText="1"/>
      <protection locked="0"/>
    </xf>
    <xf numFmtId="0" fontId="9" fillId="2" borderId="149" xfId="0" applyFont="1" applyFill="1" applyBorder="1" applyAlignment="1" applyProtection="1">
      <alignment horizontal="center" wrapText="1"/>
      <protection locked="0"/>
    </xf>
    <xf numFmtId="0" fontId="9" fillId="2" borderId="27" xfId="0" applyFont="1" applyFill="1" applyBorder="1" applyAlignment="1" applyProtection="1">
      <alignment horizontal="center" wrapText="1"/>
      <protection locked="0"/>
    </xf>
    <xf numFmtId="0" fontId="35" fillId="0" borderId="0" xfId="0" applyFont="1" applyAlignment="1" applyProtection="1">
      <alignment textRotation="90"/>
      <protection locked="0"/>
    </xf>
    <xf numFmtId="0" fontId="35" fillId="0" borderId="0" xfId="0" applyFont="1" applyProtection="1">
      <protection locked="0"/>
    </xf>
    <xf numFmtId="0" fontId="0" fillId="0" borderId="0" xfId="0" applyProtection="1">
      <protection locked="0"/>
    </xf>
    <xf numFmtId="0" fontId="9" fillId="6" borderId="31" xfId="0" applyFont="1" applyFill="1" applyBorder="1" applyAlignment="1" applyProtection="1">
      <alignment horizontal="left" vertical="center"/>
      <protection locked="0"/>
    </xf>
    <xf numFmtId="43" fontId="9" fillId="6" borderId="34" xfId="3" applyFont="1" applyFill="1" applyBorder="1" applyAlignment="1" applyProtection="1">
      <alignment horizontal="center" vertical="center" wrapText="1"/>
      <protection locked="0"/>
    </xf>
    <xf numFmtId="0" fontId="12" fillId="0" borderId="0" xfId="0" applyFont="1" applyAlignment="1" applyProtection="1">
      <alignment vertical="center"/>
      <protection locked="0"/>
    </xf>
    <xf numFmtId="0" fontId="32" fillId="0" borderId="0" xfId="0" applyFont="1" applyProtection="1">
      <protection locked="0"/>
    </xf>
    <xf numFmtId="0" fontId="16" fillId="0" borderId="0" xfId="0" applyFont="1" applyAlignment="1" applyProtection="1">
      <alignment horizontal="right"/>
      <protection locked="0"/>
    </xf>
    <xf numFmtId="0" fontId="15" fillId="0" borderId="0" xfId="0" applyFont="1" applyProtection="1">
      <protection locked="0"/>
    </xf>
    <xf numFmtId="43" fontId="12" fillId="0" borderId="0" xfId="3" applyFont="1" applyBorder="1" applyAlignment="1" applyProtection="1">
      <alignment vertical="center"/>
      <protection locked="0"/>
    </xf>
    <xf numFmtId="0" fontId="4" fillId="0" borderId="0" xfId="0" applyFont="1" applyAlignment="1" applyProtection="1">
      <alignment horizontal="right"/>
      <protection locked="0"/>
    </xf>
    <xf numFmtId="0" fontId="29" fillId="0" borderId="0" xfId="0" applyFont="1" applyAlignment="1" applyProtection="1">
      <alignment vertical="center" wrapText="1"/>
      <protection locked="0"/>
    </xf>
    <xf numFmtId="0" fontId="31" fillId="0" borderId="0" xfId="0" applyFont="1" applyAlignment="1" applyProtection="1">
      <alignment vertical="center"/>
      <protection locked="0"/>
    </xf>
    <xf numFmtId="0" fontId="17" fillId="0" borderId="0" xfId="0" applyFont="1" applyProtection="1">
      <protection locked="0"/>
    </xf>
    <xf numFmtId="0" fontId="31" fillId="0" borderId="0" xfId="0" applyFont="1" applyAlignment="1" applyProtection="1">
      <alignment vertical="center" wrapText="1"/>
      <protection locked="0"/>
    </xf>
    <xf numFmtId="0" fontId="29" fillId="0" borderId="0" xfId="0" applyFont="1" applyAlignment="1" applyProtection="1">
      <alignment wrapText="1"/>
      <protection locked="0"/>
    </xf>
    <xf numFmtId="0" fontId="31" fillId="0" borderId="0" xfId="0" applyFont="1" applyProtection="1">
      <protection locked="0"/>
    </xf>
    <xf numFmtId="0" fontId="31" fillId="0" borderId="0" xfId="0" applyFont="1" applyAlignment="1" applyProtection="1">
      <alignment wrapText="1"/>
      <protection locked="0"/>
    </xf>
    <xf numFmtId="0" fontId="29" fillId="0" borderId="0" xfId="0" applyFont="1" applyAlignment="1" applyProtection="1">
      <alignment vertical="top"/>
      <protection locked="0"/>
    </xf>
    <xf numFmtId="0" fontId="22" fillId="0" borderId="0" xfId="0" applyFont="1" applyAlignment="1" applyProtection="1">
      <alignment vertical="top" wrapText="1"/>
      <protection locked="0"/>
    </xf>
    <xf numFmtId="0" fontId="29" fillId="0" borderId="0" xfId="0" applyFont="1" applyAlignment="1" applyProtection="1">
      <alignment vertical="top" textRotation="90"/>
      <protection locked="0"/>
    </xf>
    <xf numFmtId="0" fontId="31" fillId="0" borderId="0" xfId="0" applyFont="1" applyAlignment="1" applyProtection="1">
      <alignment vertical="top"/>
      <protection locked="0"/>
    </xf>
    <xf numFmtId="0" fontId="31" fillId="0" borderId="0" xfId="0" applyFont="1" applyAlignment="1" applyProtection="1">
      <alignment vertical="top" wrapText="1"/>
      <protection locked="0"/>
    </xf>
    <xf numFmtId="0" fontId="36" fillId="0" borderId="0" xfId="0" applyFont="1" applyProtection="1">
      <protection locked="0"/>
    </xf>
    <xf numFmtId="0" fontId="5" fillId="0" borderId="4" xfId="0" applyFont="1" applyBorder="1" applyAlignment="1" applyProtection="1">
      <alignment horizontal="left"/>
      <protection locked="0"/>
    </xf>
    <xf numFmtId="0" fontId="5" fillId="0" borderId="0" xfId="0" applyFont="1" applyProtection="1">
      <protection locked="0"/>
    </xf>
    <xf numFmtId="0" fontId="5" fillId="0" borderId="0" xfId="0" applyFont="1" applyAlignment="1" applyProtection="1">
      <alignment horizontal="left"/>
      <protection locked="0"/>
    </xf>
    <xf numFmtId="0" fontId="6" fillId="0" borderId="165" xfId="0" applyFont="1" applyBorder="1" applyAlignment="1" applyProtection="1">
      <alignment vertical="center"/>
      <protection locked="0"/>
    </xf>
    <xf numFmtId="0" fontId="6" fillId="0" borderId="7" xfId="0" applyFont="1" applyBorder="1" applyAlignment="1" applyProtection="1">
      <alignment horizontal="left" vertical="center"/>
      <protection locked="0"/>
    </xf>
    <xf numFmtId="0" fontId="26" fillId="0" borderId="165" xfId="0" applyFont="1" applyBorder="1" applyAlignment="1" applyProtection="1">
      <alignment vertical="center"/>
      <protection locked="0"/>
    </xf>
    <xf numFmtId="0" fontId="6" fillId="0" borderId="0" xfId="0" applyFont="1" applyAlignment="1" applyProtection="1">
      <alignment vertical="center"/>
      <protection locked="0"/>
    </xf>
    <xf numFmtId="0" fontId="17" fillId="0" borderId="5" xfId="0" applyFont="1" applyBorder="1" applyAlignment="1" applyProtection="1">
      <alignment vertical="center"/>
      <protection locked="0"/>
    </xf>
    <xf numFmtId="0" fontId="9" fillId="4" borderId="4" xfId="2" applyFont="1" applyFill="1" applyBorder="1" applyAlignment="1" applyProtection="1">
      <alignment wrapText="1"/>
      <protection locked="0"/>
    </xf>
    <xf numFmtId="43" fontId="9" fillId="0" borderId="0" xfId="3" applyFont="1" applyFill="1" applyBorder="1" applyAlignment="1" applyProtection="1">
      <alignment vertical="center"/>
      <protection locked="0"/>
    </xf>
    <xf numFmtId="0" fontId="19" fillId="0" borderId="0" xfId="0" applyFont="1" applyAlignment="1" applyProtection="1">
      <alignment vertical="center"/>
      <protection locked="0"/>
    </xf>
    <xf numFmtId="0" fontId="29" fillId="10" borderId="119" xfId="0" applyFont="1" applyFill="1" applyBorder="1" applyAlignment="1" applyProtection="1">
      <alignment vertical="center" wrapText="1"/>
      <protection locked="0"/>
    </xf>
    <xf numFmtId="0" fontId="19" fillId="0" borderId="0" xfId="0" applyFont="1" applyProtection="1">
      <protection locked="0"/>
    </xf>
    <xf numFmtId="43" fontId="4" fillId="0" borderId="2" xfId="3" applyFont="1" applyBorder="1" applyAlignment="1" applyProtection="1">
      <protection locked="0"/>
    </xf>
    <xf numFmtId="43" fontId="5" fillId="0" borderId="0" xfId="3" applyFont="1" applyBorder="1" applyAlignment="1" applyProtection="1">
      <protection locked="0"/>
    </xf>
    <xf numFmtId="43" fontId="4" fillId="0" borderId="0" xfId="3" applyFont="1" applyFill="1" applyBorder="1" applyAlignment="1" applyProtection="1">
      <protection locked="0"/>
    </xf>
    <xf numFmtId="0" fontId="4" fillId="0" borderId="0" xfId="0" applyFont="1" applyProtection="1">
      <protection locked="0"/>
    </xf>
    <xf numFmtId="0" fontId="5" fillId="0" borderId="0" xfId="0" applyFont="1" applyAlignment="1" applyProtection="1">
      <alignment vertical="center"/>
      <protection locked="0"/>
    </xf>
    <xf numFmtId="0" fontId="4" fillId="0" borderId="4" xfId="0" applyFont="1" applyBorder="1" applyAlignment="1" applyProtection="1">
      <alignment horizontal="left" vertical="center"/>
      <protection locked="0"/>
    </xf>
    <xf numFmtId="43" fontId="4" fillId="0" borderId="0" xfId="3" applyFont="1" applyBorder="1" applyAlignment="1" applyProtection="1">
      <alignment vertical="center"/>
      <protection locked="0"/>
    </xf>
    <xf numFmtId="0" fontId="7" fillId="2" borderId="166" xfId="0" applyFont="1" applyFill="1" applyBorder="1" applyAlignment="1" applyProtection="1">
      <alignment horizontal="left" vertical="center" wrapText="1"/>
      <protection locked="0"/>
    </xf>
    <xf numFmtId="0" fontId="4" fillId="0" borderId="0" xfId="0" applyFont="1" applyAlignment="1" applyProtection="1">
      <alignment vertical="center"/>
      <protection locked="0"/>
    </xf>
    <xf numFmtId="0" fontId="4" fillId="0" borderId="0" xfId="0" applyFont="1" applyAlignment="1" applyProtection="1">
      <alignment horizontal="center"/>
      <protection locked="0"/>
    </xf>
    <xf numFmtId="0" fontId="9" fillId="0" borderId="0" xfId="0" applyFont="1" applyAlignment="1" applyProtection="1">
      <alignment horizontal="center" textRotation="90" wrapText="1"/>
      <protection locked="0"/>
    </xf>
    <xf numFmtId="0" fontId="9" fillId="0" borderId="0" xfId="0" applyFont="1" applyAlignment="1" applyProtection="1">
      <alignment horizontal="center" wrapText="1"/>
      <protection locked="0"/>
    </xf>
    <xf numFmtId="43" fontId="9" fillId="2" borderId="174" xfId="3" applyFont="1" applyFill="1" applyBorder="1" applyAlignment="1" applyProtection="1">
      <alignment horizontal="center" vertical="center" textRotation="90" wrapText="1"/>
      <protection locked="0"/>
    </xf>
    <xf numFmtId="0" fontId="9" fillId="0" borderId="0" xfId="0" applyFont="1" applyAlignment="1" applyProtection="1">
      <alignment horizontal="center" vertical="center" textRotation="90" wrapText="1"/>
      <protection locked="0"/>
    </xf>
    <xf numFmtId="0" fontId="9" fillId="0" borderId="0" xfId="0" applyFont="1" applyAlignment="1" applyProtection="1">
      <alignment horizontal="center" vertical="center" wrapText="1"/>
      <protection locked="0"/>
    </xf>
    <xf numFmtId="43" fontId="12" fillId="6" borderId="34" xfId="3" applyFont="1" applyFill="1" applyBorder="1" applyAlignment="1" applyProtection="1">
      <alignment horizontal="right" vertical="center"/>
      <protection locked="0"/>
    </xf>
    <xf numFmtId="43" fontId="12" fillId="0" borderId="0" xfId="3" applyFont="1" applyFill="1" applyAlignment="1" applyProtection="1">
      <alignment vertical="center"/>
      <protection locked="0"/>
    </xf>
    <xf numFmtId="43" fontId="12" fillId="0" borderId="0" xfId="3" applyFont="1" applyAlignment="1" applyProtection="1">
      <alignment vertical="center"/>
      <protection locked="0"/>
    </xf>
    <xf numFmtId="43" fontId="12" fillId="0" borderId="0" xfId="3" applyFont="1" applyBorder="1" applyAlignment="1" applyProtection="1">
      <alignment horizontal="right" vertical="center"/>
      <protection locked="0"/>
    </xf>
    <xf numFmtId="43" fontId="11" fillId="0" borderId="0" xfId="3" applyFont="1" applyBorder="1" applyProtection="1">
      <protection locked="0"/>
    </xf>
    <xf numFmtId="43" fontId="4" fillId="0" borderId="4" xfId="3" applyFont="1" applyBorder="1" applyAlignment="1" applyProtection="1">
      <alignment horizontal="left"/>
      <protection locked="0"/>
    </xf>
    <xf numFmtId="43" fontId="4" fillId="0" borderId="0" xfId="3" applyFont="1" applyBorder="1" applyAlignment="1" applyProtection="1">
      <alignment horizontal="left"/>
      <protection locked="0"/>
    </xf>
    <xf numFmtId="43" fontId="4" fillId="0" borderId="0" xfId="3" applyFont="1" applyFill="1" applyBorder="1" applyAlignment="1" applyProtection="1">
      <alignment horizontal="left"/>
      <protection locked="0"/>
    </xf>
    <xf numFmtId="43" fontId="6" fillId="0" borderId="4" xfId="3" applyFont="1" applyBorder="1" applyAlignment="1" applyProtection="1">
      <alignment vertical="center"/>
      <protection locked="0"/>
    </xf>
    <xf numFmtId="43" fontId="6" fillId="0" borderId="7" xfId="3" applyFont="1" applyBorder="1" applyAlignment="1" applyProtection="1">
      <alignment vertical="center"/>
      <protection locked="0"/>
    </xf>
    <xf numFmtId="43" fontId="7" fillId="2" borderId="9" xfId="3" applyFont="1" applyFill="1" applyBorder="1" applyAlignment="1" applyProtection="1">
      <alignment horizontal="left" vertical="center"/>
      <protection locked="0"/>
    </xf>
    <xf numFmtId="43" fontId="7" fillId="2" borderId="10" xfId="3" applyFont="1" applyFill="1" applyBorder="1" applyAlignment="1" applyProtection="1">
      <alignment horizontal="left" vertical="center"/>
      <protection locked="0"/>
    </xf>
    <xf numFmtId="43" fontId="7" fillId="2" borderId="11" xfId="3" applyFont="1" applyFill="1" applyBorder="1" applyAlignment="1" applyProtection="1">
      <alignment horizontal="left" vertical="center"/>
      <protection locked="0"/>
    </xf>
    <xf numFmtId="43" fontId="43" fillId="5" borderId="148" xfId="3" applyFont="1" applyFill="1" applyBorder="1" applyAlignment="1" applyProtection="1">
      <alignment horizontal="center" wrapText="1"/>
      <protection locked="0"/>
    </xf>
    <xf numFmtId="43" fontId="43" fillId="2" borderId="149" xfId="3" applyFont="1" applyFill="1" applyBorder="1" applyAlignment="1" applyProtection="1">
      <alignment horizontal="center" wrapText="1"/>
      <protection locked="0"/>
    </xf>
    <xf numFmtId="43" fontId="43" fillId="2" borderId="27" xfId="3" applyFont="1" applyFill="1" applyBorder="1" applyAlignment="1" applyProtection="1">
      <alignment horizontal="center" wrapText="1"/>
      <protection locked="0"/>
    </xf>
    <xf numFmtId="43" fontId="43" fillId="5" borderId="27" xfId="3" applyFont="1" applyFill="1" applyBorder="1" applyAlignment="1" applyProtection="1">
      <alignment horizontal="center" wrapText="1"/>
      <protection locked="0"/>
    </xf>
    <xf numFmtId="43" fontId="43" fillId="3" borderId="29" xfId="3" applyFont="1" applyFill="1" applyBorder="1" applyAlignment="1" applyProtection="1">
      <alignment horizontal="center" wrapText="1"/>
      <protection locked="0"/>
    </xf>
    <xf numFmtId="43" fontId="17" fillId="0" borderId="0" xfId="3" applyFont="1" applyBorder="1" applyAlignment="1" applyProtection="1">
      <alignment horizontal="center" vertical="center"/>
      <protection locked="0"/>
    </xf>
    <xf numFmtId="0" fontId="4" fillId="0" borderId="4" xfId="0" applyFont="1" applyBorder="1" applyAlignment="1" applyProtection="1">
      <alignment horizontal="left"/>
      <protection locked="0"/>
    </xf>
    <xf numFmtId="0" fontId="9" fillId="4" borderId="16" xfId="0" applyFont="1" applyFill="1" applyBorder="1" applyAlignment="1" applyProtection="1">
      <alignment horizontal="center" wrapText="1"/>
      <protection locked="0"/>
    </xf>
    <xf numFmtId="0" fontId="48" fillId="0" borderId="0" xfId="0" applyFont="1" applyProtection="1">
      <protection locked="0"/>
    </xf>
    <xf numFmtId="0" fontId="48" fillId="0" borderId="0" xfId="0" applyFont="1" applyAlignment="1" applyProtection="1">
      <alignment wrapText="1"/>
      <protection locked="0"/>
    </xf>
    <xf numFmtId="0" fontId="22" fillId="0" borderId="0" xfId="0" applyFont="1" applyAlignment="1" applyProtection="1">
      <alignment vertical="center"/>
      <protection locked="0"/>
    </xf>
    <xf numFmtId="43" fontId="4" fillId="0" borderId="1" xfId="3" applyFont="1" applyBorder="1" applyAlignment="1" applyProtection="1">
      <alignment horizontal="left"/>
      <protection locked="0"/>
    </xf>
    <xf numFmtId="43" fontId="11" fillId="0" borderId="0" xfId="3" applyFont="1" applyFill="1" applyBorder="1" applyProtection="1">
      <protection locked="0"/>
    </xf>
    <xf numFmtId="43" fontId="5" fillId="0" borderId="4" xfId="3" applyFont="1" applyBorder="1" applyAlignment="1" applyProtection="1">
      <alignment horizontal="left"/>
      <protection locked="0"/>
    </xf>
    <xf numFmtId="43" fontId="4" fillId="0" borderId="0" xfId="3" applyFont="1" applyFill="1" applyBorder="1" applyProtection="1">
      <protection locked="0"/>
    </xf>
    <xf numFmtId="43" fontId="5" fillId="0" borderId="4" xfId="3" applyFont="1" applyBorder="1" applyAlignment="1" applyProtection="1">
      <alignment horizontal="left" vertical="center"/>
      <protection locked="0"/>
    </xf>
    <xf numFmtId="43" fontId="6" fillId="0" borderId="4" xfId="3" applyFont="1" applyBorder="1" applyAlignment="1" applyProtection="1">
      <alignment horizontal="left" vertical="center"/>
      <protection locked="0"/>
    </xf>
    <xf numFmtId="43" fontId="17" fillId="0" borderId="0" xfId="3" applyFont="1" applyFill="1" applyBorder="1" applyAlignment="1" applyProtection="1">
      <alignment vertical="center"/>
      <protection locked="0"/>
    </xf>
    <xf numFmtId="43" fontId="4" fillId="2" borderId="55" xfId="3" applyFont="1" applyFill="1" applyBorder="1" applyAlignment="1" applyProtection="1">
      <alignment horizontal="left"/>
      <protection locked="0"/>
    </xf>
    <xf numFmtId="43" fontId="4" fillId="0" borderId="0" xfId="3" applyFont="1" applyFill="1" applyBorder="1" applyAlignment="1" applyProtection="1">
      <alignment horizontal="center"/>
      <protection locked="0"/>
    </xf>
    <xf numFmtId="43" fontId="4" fillId="6" borderId="34" xfId="3" applyFont="1" applyFill="1" applyBorder="1" applyAlignment="1" applyProtection="1">
      <alignment horizontal="center" vertical="center" wrapText="1"/>
      <protection locked="0"/>
    </xf>
    <xf numFmtId="43" fontId="4" fillId="6" borderId="34" xfId="3" applyFont="1" applyFill="1" applyBorder="1" applyAlignment="1" applyProtection="1">
      <alignment vertical="center"/>
      <protection locked="0"/>
    </xf>
    <xf numFmtId="43" fontId="32" fillId="0" borderId="0" xfId="3" applyFont="1" applyBorder="1" applyProtection="1">
      <protection locked="0"/>
    </xf>
    <xf numFmtId="43" fontId="19" fillId="0" borderId="0" xfId="3" applyFont="1" applyBorder="1" applyProtection="1">
      <protection locked="0"/>
    </xf>
    <xf numFmtId="0" fontId="5" fillId="0" borderId="1" xfId="2" applyFont="1" applyBorder="1" applyAlignment="1" applyProtection="1">
      <alignment horizontal="left"/>
      <protection locked="0"/>
    </xf>
    <xf numFmtId="43" fontId="17" fillId="0" borderId="0" xfId="3" applyFont="1" applyBorder="1" applyAlignment="1" applyProtection="1">
      <alignment wrapText="1"/>
      <protection locked="0"/>
    </xf>
    <xf numFmtId="0" fontId="27" fillId="0" borderId="4" xfId="2" applyFont="1" applyBorder="1" applyProtection="1">
      <protection locked="0"/>
    </xf>
    <xf numFmtId="0" fontId="27" fillId="0" borderId="0" xfId="2" applyFont="1" applyProtection="1">
      <protection locked="0"/>
    </xf>
    <xf numFmtId="43" fontId="19" fillId="0" borderId="0" xfId="3" applyFont="1" applyBorder="1" applyAlignment="1" applyProtection="1">
      <alignment wrapText="1"/>
      <protection locked="0"/>
    </xf>
    <xf numFmtId="43" fontId="17" fillId="0" borderId="0" xfId="3" applyFont="1" applyBorder="1" applyAlignment="1" applyProtection="1">
      <protection locked="0"/>
    </xf>
    <xf numFmtId="0" fontId="19" fillId="0" borderId="7" xfId="2" applyFont="1" applyBorder="1" applyAlignment="1" applyProtection="1">
      <alignment horizontal="center" vertical="top"/>
      <protection locked="0"/>
    </xf>
    <xf numFmtId="0" fontId="9" fillId="2" borderId="9" xfId="2" applyFont="1" applyFill="1" applyBorder="1" applyProtection="1">
      <protection locked="0"/>
    </xf>
    <xf numFmtId="0" fontId="9" fillId="2" borderId="10" xfId="2" applyFont="1" applyFill="1" applyBorder="1" applyProtection="1">
      <protection locked="0"/>
    </xf>
    <xf numFmtId="0" fontId="12" fillId="2" borderId="10" xfId="2" applyFont="1" applyFill="1" applyBorder="1" applyProtection="1">
      <protection locked="0"/>
    </xf>
    <xf numFmtId="43" fontId="12" fillId="2" borderId="10" xfId="3" applyFont="1" applyFill="1" applyBorder="1" applyProtection="1">
      <protection locked="0"/>
    </xf>
    <xf numFmtId="0" fontId="9" fillId="4" borderId="4" xfId="2" applyFont="1" applyFill="1" applyBorder="1" applyAlignment="1" applyProtection="1">
      <alignment horizontal="left" vertical="center"/>
      <protection locked="0"/>
    </xf>
    <xf numFmtId="0" fontId="9" fillId="4" borderId="0" xfId="2" applyFont="1" applyFill="1" applyAlignment="1" applyProtection="1">
      <alignment horizontal="left" vertical="center"/>
      <protection locked="0"/>
    </xf>
    <xf numFmtId="0" fontId="9" fillId="4" borderId="96" xfId="2" applyFont="1" applyFill="1" applyBorder="1" applyAlignment="1" applyProtection="1">
      <alignment horizontal="left" vertical="center"/>
      <protection locked="0"/>
    </xf>
    <xf numFmtId="0" fontId="12" fillId="0" borderId="131" xfId="2" applyFont="1" applyBorder="1" applyAlignment="1" applyProtection="1">
      <alignment horizontal="left" vertical="center"/>
      <protection locked="0"/>
    </xf>
    <xf numFmtId="0" fontId="12" fillId="0" borderId="76" xfId="2" applyFont="1" applyBorder="1" applyAlignment="1" applyProtection="1">
      <alignment horizontal="left" vertical="center"/>
      <protection locked="0"/>
    </xf>
    <xf numFmtId="0" fontId="12" fillId="0" borderId="130" xfId="2" applyFont="1" applyBorder="1" applyAlignment="1" applyProtection="1">
      <alignment horizontal="left" vertical="center"/>
      <protection locked="0"/>
    </xf>
    <xf numFmtId="0" fontId="9" fillId="4" borderId="131" xfId="2" applyFont="1" applyFill="1" applyBorder="1" applyAlignment="1" applyProtection="1">
      <alignment horizontal="left" vertical="center"/>
      <protection locked="0"/>
    </xf>
    <xf numFmtId="0" fontId="9" fillId="4" borderId="130" xfId="2" applyFont="1" applyFill="1" applyBorder="1" applyAlignment="1" applyProtection="1">
      <alignment horizontal="left" vertical="center"/>
      <protection locked="0"/>
    </xf>
    <xf numFmtId="43" fontId="12" fillId="0" borderId="0" xfId="3" applyFont="1" applyBorder="1" applyAlignment="1" applyProtection="1">
      <alignment horizontal="center" vertical="center" wrapText="1"/>
      <protection locked="0"/>
    </xf>
    <xf numFmtId="0" fontId="9" fillId="4" borderId="55" xfId="2" applyFont="1" applyFill="1" applyBorder="1" applyAlignment="1" applyProtection="1">
      <alignment horizontal="left" vertical="center"/>
      <protection locked="0"/>
    </xf>
    <xf numFmtId="0" fontId="9" fillId="4" borderId="89" xfId="2" applyFont="1" applyFill="1" applyBorder="1" applyAlignment="1" applyProtection="1">
      <alignment horizontal="left" vertical="center" wrapText="1"/>
      <protection locked="0"/>
    </xf>
    <xf numFmtId="0" fontId="9" fillId="4" borderId="58" xfId="2" applyFont="1" applyFill="1" applyBorder="1" applyAlignment="1" applyProtection="1">
      <alignment horizontal="left" vertical="center" wrapText="1"/>
      <protection locked="0"/>
    </xf>
    <xf numFmtId="0" fontId="12" fillId="0" borderId="70" xfId="2" applyFont="1" applyBorder="1" applyAlignment="1" applyProtection="1">
      <alignment horizontal="left" vertical="center"/>
      <protection locked="0"/>
    </xf>
    <xf numFmtId="0" fontId="9" fillId="4" borderId="89" xfId="2" applyFont="1" applyFill="1" applyBorder="1" applyAlignment="1" applyProtection="1">
      <alignment horizontal="left" vertical="center"/>
      <protection locked="0"/>
    </xf>
    <xf numFmtId="0" fontId="21" fillId="0" borderId="0" xfId="2" applyFont="1" applyAlignment="1" applyProtection="1">
      <alignment vertical="center"/>
      <protection locked="0"/>
    </xf>
    <xf numFmtId="0" fontId="9" fillId="7" borderId="4" xfId="2" applyFont="1" applyFill="1" applyBorder="1" applyAlignment="1" applyProtection="1">
      <alignment horizontal="left"/>
      <protection locked="0"/>
    </xf>
    <xf numFmtId="0" fontId="9" fillId="7" borderId="0" xfId="2" applyFont="1" applyFill="1" applyAlignment="1" applyProtection="1">
      <alignment horizontal="left"/>
      <protection locked="0"/>
    </xf>
    <xf numFmtId="0" fontId="9" fillId="4" borderId="70" xfId="2" applyFont="1" applyFill="1" applyBorder="1" applyAlignment="1" applyProtection="1">
      <alignment horizontal="center" vertical="center" wrapText="1"/>
      <protection locked="0"/>
    </xf>
    <xf numFmtId="0" fontId="22" fillId="0" borderId="0" xfId="2" applyFont="1" applyProtection="1">
      <protection locked="0"/>
    </xf>
    <xf numFmtId="0" fontId="14" fillId="4" borderId="165" xfId="2" applyFont="1" applyFill="1" applyBorder="1" applyAlignment="1" applyProtection="1">
      <alignment horizontal="center" vertical="center" wrapText="1"/>
      <protection locked="0"/>
    </xf>
    <xf numFmtId="0" fontId="14" fillId="4" borderId="70" xfId="2" applyFont="1" applyFill="1" applyBorder="1" applyAlignment="1" applyProtection="1">
      <alignment horizontal="center" vertical="center" wrapText="1"/>
      <protection locked="0"/>
    </xf>
    <xf numFmtId="0" fontId="12" fillId="0" borderId="7" xfId="2" applyFont="1" applyBorder="1" applyAlignment="1" applyProtection="1">
      <alignment wrapText="1"/>
      <protection locked="0"/>
    </xf>
    <xf numFmtId="0" fontId="12" fillId="0" borderId="7" xfId="2" applyFont="1" applyBorder="1" applyProtection="1">
      <protection locked="0"/>
    </xf>
    <xf numFmtId="0" fontId="22" fillId="0" borderId="0" xfId="2" applyFont="1" applyAlignment="1" applyProtection="1">
      <alignment wrapText="1"/>
      <protection locked="0"/>
    </xf>
    <xf numFmtId="0" fontId="9" fillId="2" borderId="7" xfId="2" applyFont="1" applyFill="1" applyBorder="1" applyAlignment="1" applyProtection="1">
      <alignment vertical="center"/>
      <protection locked="0"/>
    </xf>
    <xf numFmtId="0" fontId="12" fillId="2" borderId="7" xfId="2" applyFont="1" applyFill="1" applyBorder="1" applyAlignment="1" applyProtection="1">
      <alignment vertical="center"/>
      <protection locked="0"/>
    </xf>
    <xf numFmtId="0" fontId="12" fillId="0" borderId="165" xfId="2" applyFont="1" applyBorder="1" applyAlignment="1" applyProtection="1">
      <alignment vertical="center"/>
      <protection locked="0"/>
    </xf>
    <xf numFmtId="0" fontId="12" fillId="0" borderId="70" xfId="2" applyFont="1" applyBorder="1" applyAlignment="1" applyProtection="1">
      <alignment vertical="center"/>
      <protection locked="0"/>
    </xf>
    <xf numFmtId="0" fontId="12" fillId="0" borderId="9" xfId="2" applyFont="1" applyBorder="1" applyAlignment="1" applyProtection="1">
      <alignment vertical="center"/>
      <protection locked="0"/>
    </xf>
    <xf numFmtId="0" fontId="12" fillId="0" borderId="10" xfId="2" applyFont="1" applyBorder="1" applyAlignment="1" applyProtection="1">
      <alignment vertical="center"/>
      <protection locked="0"/>
    </xf>
    <xf numFmtId="0" fontId="12" fillId="0" borderId="165" xfId="7" applyFont="1" applyBorder="1" applyAlignment="1" applyProtection="1">
      <alignment horizontal="left" vertical="center"/>
      <protection locked="0"/>
    </xf>
    <xf numFmtId="0" fontId="12" fillId="0" borderId="70" xfId="7" applyFont="1" applyBorder="1" applyAlignment="1" applyProtection="1">
      <alignment horizontal="left" vertical="center"/>
      <protection locked="0"/>
    </xf>
    <xf numFmtId="0" fontId="9" fillId="9" borderId="165" xfId="2" applyFont="1" applyFill="1" applyBorder="1" applyAlignment="1" applyProtection="1">
      <alignment vertical="center"/>
      <protection locked="0"/>
    </xf>
    <xf numFmtId="0" fontId="17" fillId="9" borderId="0" xfId="2" applyFont="1" applyFill="1" applyAlignment="1" applyProtection="1">
      <alignment vertical="center"/>
      <protection locked="0"/>
    </xf>
    <xf numFmtId="0" fontId="12" fillId="0" borderId="165" xfId="2" applyFont="1" applyBorder="1" applyAlignment="1" applyProtection="1">
      <alignment horizontal="left" vertical="center"/>
      <protection locked="0"/>
    </xf>
    <xf numFmtId="0" fontId="12" fillId="0" borderId="89" xfId="2" applyFont="1" applyBorder="1" applyAlignment="1" applyProtection="1">
      <alignment vertical="center"/>
      <protection locked="0"/>
    </xf>
    <xf numFmtId="0" fontId="9" fillId="9" borderId="70" xfId="2" applyFont="1" applyFill="1" applyBorder="1" applyAlignment="1" applyProtection="1">
      <alignment vertical="center"/>
      <protection locked="0"/>
    </xf>
    <xf numFmtId="43" fontId="3" fillId="0" borderId="0" xfId="3" applyFont="1" applyBorder="1" applyProtection="1">
      <protection locked="0"/>
    </xf>
    <xf numFmtId="0" fontId="17" fillId="0" borderId="32" xfId="2" applyFont="1" applyBorder="1" applyProtection="1">
      <protection locked="0"/>
    </xf>
    <xf numFmtId="43" fontId="17" fillId="0" borderId="0" xfId="3" applyFont="1" applyAlignment="1" applyProtection="1">
      <alignment wrapText="1"/>
      <protection locked="0"/>
    </xf>
    <xf numFmtId="43" fontId="3" fillId="0" borderId="0" xfId="3" applyFont="1" applyProtection="1">
      <protection locked="0"/>
    </xf>
    <xf numFmtId="15" fontId="15" fillId="0" borderId="4" xfId="18" applyNumberFormat="1" applyFont="1" applyBorder="1" applyAlignment="1" applyProtection="1">
      <alignment horizontal="left"/>
      <protection locked="0"/>
    </xf>
    <xf numFmtId="43" fontId="4" fillId="0" borderId="0" xfId="3" applyFont="1" applyFill="1" applyBorder="1" applyAlignment="1" applyProtection="1">
      <alignment horizontal="centerContinuous"/>
      <protection locked="0"/>
    </xf>
    <xf numFmtId="43" fontId="16" fillId="0" borderId="0" xfId="3" applyFont="1" applyFill="1" applyBorder="1" applyAlignment="1" applyProtection="1">
      <alignment horizontal="centerContinuous"/>
      <protection locked="0"/>
    </xf>
    <xf numFmtId="43" fontId="17" fillId="0" borderId="0" xfId="3" applyFont="1" applyFill="1" applyBorder="1" applyAlignment="1" applyProtection="1">
      <alignment horizontal="centerContinuous"/>
      <protection locked="0"/>
    </xf>
    <xf numFmtId="43" fontId="22" fillId="0" borderId="0" xfId="3" applyFont="1" applyBorder="1" applyProtection="1">
      <protection locked="0"/>
    </xf>
    <xf numFmtId="43" fontId="50" fillId="0" borderId="0" xfId="3" applyFont="1" applyBorder="1" applyProtection="1">
      <protection locked="0"/>
    </xf>
    <xf numFmtId="43" fontId="11" fillId="0" borderId="0" xfId="3" applyFont="1" applyProtection="1">
      <protection locked="0"/>
    </xf>
    <xf numFmtId="0" fontId="56" fillId="0" borderId="1" xfId="19" applyFont="1" applyBorder="1" applyAlignment="1" applyProtection="1">
      <alignment horizontal="centerContinuous"/>
      <protection locked="0"/>
    </xf>
    <xf numFmtId="0" fontId="55" fillId="0" borderId="2" xfId="19" applyBorder="1" applyAlignment="1" applyProtection="1">
      <alignment horizontal="centerContinuous"/>
      <protection locked="0"/>
    </xf>
    <xf numFmtId="0" fontId="55" fillId="0" borderId="3" xfId="19" applyBorder="1" applyAlignment="1" applyProtection="1">
      <alignment horizontal="centerContinuous"/>
      <protection locked="0"/>
    </xf>
    <xf numFmtId="0" fontId="57" fillId="0" borderId="4" xfId="19" applyFont="1" applyBorder="1" applyAlignment="1" applyProtection="1">
      <alignment horizontal="centerContinuous"/>
      <protection locked="0"/>
    </xf>
    <xf numFmtId="0" fontId="55" fillId="0" borderId="0" xfId="19" applyAlignment="1" applyProtection="1">
      <alignment horizontal="centerContinuous"/>
      <protection locked="0"/>
    </xf>
    <xf numFmtId="0" fontId="55" fillId="0" borderId="5" xfId="19" applyBorder="1" applyAlignment="1" applyProtection="1">
      <alignment horizontal="centerContinuous"/>
      <protection locked="0"/>
    </xf>
    <xf numFmtId="0" fontId="0" fillId="0" borderId="0" xfId="0" applyAlignment="1" applyProtection="1">
      <alignment horizontal="right" vertical="top"/>
      <protection locked="0"/>
    </xf>
    <xf numFmtId="0" fontId="60" fillId="0" borderId="0" xfId="19" applyFont="1" applyAlignment="1" applyProtection="1">
      <alignment horizontal="left"/>
      <protection locked="0"/>
    </xf>
    <xf numFmtId="0" fontId="55" fillId="0" borderId="0" xfId="19" applyProtection="1">
      <protection locked="0"/>
    </xf>
    <xf numFmtId="0" fontId="55" fillId="0" borderId="5" xfId="19" applyBorder="1" applyProtection="1">
      <protection locked="0"/>
    </xf>
    <xf numFmtId="0" fontId="57" fillId="11" borderId="74" xfId="19" applyFont="1" applyFill="1" applyBorder="1" applyAlignment="1" applyProtection="1">
      <alignment horizontal="center"/>
      <protection locked="0"/>
    </xf>
    <xf numFmtId="0" fontId="57" fillId="11" borderId="80" xfId="19" applyFont="1" applyFill="1" applyBorder="1" applyAlignment="1" applyProtection="1">
      <alignment horizontal="center"/>
      <protection locked="0"/>
    </xf>
    <xf numFmtId="0" fontId="57" fillId="11" borderId="133" xfId="19" applyFont="1" applyFill="1" applyBorder="1" applyAlignment="1" applyProtection="1">
      <alignment horizontal="center"/>
      <protection locked="0"/>
    </xf>
    <xf numFmtId="0" fontId="57" fillId="11" borderId="199" xfId="19" applyFont="1" applyFill="1" applyBorder="1" applyAlignment="1" applyProtection="1">
      <alignment horizontal="center"/>
      <protection locked="0"/>
    </xf>
    <xf numFmtId="0" fontId="61" fillId="0" borderId="168" xfId="20" applyFont="1" applyBorder="1" applyProtection="1">
      <protection locked="0"/>
    </xf>
    <xf numFmtId="0" fontId="61" fillId="0" borderId="46" xfId="20" applyFont="1" applyBorder="1" applyProtection="1">
      <protection locked="0"/>
    </xf>
    <xf numFmtId="0" fontId="61" fillId="0" borderId="50" xfId="20" applyFont="1" applyBorder="1" applyProtection="1">
      <protection locked="0"/>
    </xf>
    <xf numFmtId="0" fontId="61" fillId="0" borderId="4" xfId="19" applyFont="1" applyBorder="1" applyProtection="1">
      <protection locked="0"/>
    </xf>
    <xf numFmtId="0" fontId="19" fillId="18" borderId="0" xfId="0" applyFont="1" applyFill="1" applyProtection="1">
      <protection locked="0"/>
    </xf>
    <xf numFmtId="0" fontId="0" fillId="0" borderId="4" xfId="0" applyBorder="1" applyProtection="1">
      <protection locked="0"/>
    </xf>
    <xf numFmtId="0" fontId="0" fillId="0" borderId="5" xfId="0" applyBorder="1" applyProtection="1">
      <protection locked="0"/>
    </xf>
    <xf numFmtId="0" fontId="57" fillId="11" borderId="202" xfId="19" applyFont="1" applyFill="1" applyBorder="1" applyAlignment="1" applyProtection="1">
      <alignment horizontal="center"/>
      <protection locked="0"/>
    </xf>
    <xf numFmtId="0" fontId="56" fillId="0" borderId="1" xfId="21" applyFont="1" applyBorder="1" applyAlignment="1" applyProtection="1">
      <alignment horizontal="centerContinuous"/>
      <protection locked="0"/>
    </xf>
    <xf numFmtId="0" fontId="55" fillId="0" borderId="2" xfId="21" applyBorder="1" applyAlignment="1" applyProtection="1">
      <alignment horizontal="centerContinuous"/>
      <protection locked="0"/>
    </xf>
    <xf numFmtId="0" fontId="55" fillId="0" borderId="3" xfId="21" applyBorder="1" applyAlignment="1" applyProtection="1">
      <alignment horizontal="centerContinuous"/>
      <protection locked="0"/>
    </xf>
    <xf numFmtId="0" fontId="57" fillId="0" borderId="4" xfId="21" applyFont="1" applyBorder="1" applyAlignment="1" applyProtection="1">
      <alignment horizontal="centerContinuous"/>
      <protection locked="0"/>
    </xf>
    <xf numFmtId="0" fontId="55" fillId="0" borderId="0" xfId="21" applyAlignment="1" applyProtection="1">
      <alignment horizontal="centerContinuous"/>
      <protection locked="0"/>
    </xf>
    <xf numFmtId="0" fontId="55" fillId="0" borderId="5" xfId="21" applyBorder="1" applyAlignment="1" applyProtection="1">
      <alignment horizontal="centerContinuous"/>
      <protection locked="0"/>
    </xf>
    <xf numFmtId="0" fontId="57" fillId="0" borderId="80" xfId="21" applyFont="1" applyBorder="1" applyAlignment="1" applyProtection="1">
      <alignment vertical="center" textRotation="255" wrapText="1"/>
      <protection locked="0"/>
    </xf>
    <xf numFmtId="0" fontId="31" fillId="0" borderId="2" xfId="0" applyFont="1" applyBorder="1" applyProtection="1">
      <protection locked="0"/>
    </xf>
    <xf numFmtId="0" fontId="31" fillId="0" borderId="3" xfId="0" applyFont="1" applyBorder="1" applyProtection="1">
      <protection locked="0"/>
    </xf>
    <xf numFmtId="0" fontId="31" fillId="0" borderId="5" xfId="0" applyFont="1" applyBorder="1" applyProtection="1">
      <protection locked="0"/>
    </xf>
    <xf numFmtId="0" fontId="31" fillId="0" borderId="32" xfId="0" applyFont="1" applyBorder="1" applyProtection="1">
      <protection locked="0"/>
    </xf>
    <xf numFmtId="0" fontId="31" fillId="0" borderId="36" xfId="0" applyFont="1" applyBorder="1" applyProtection="1">
      <protection locked="0"/>
    </xf>
    <xf numFmtId="0" fontId="55" fillId="0" borderId="4" xfId="21" applyBorder="1" applyProtection="1">
      <protection locked="0"/>
    </xf>
    <xf numFmtId="0" fontId="55" fillId="0" borderId="0" xfId="21" applyProtection="1">
      <protection locked="0"/>
    </xf>
    <xf numFmtId="0" fontId="55" fillId="0" borderId="5" xfId="21" applyBorder="1" applyProtection="1">
      <protection locked="0"/>
    </xf>
    <xf numFmtId="0" fontId="61" fillId="0" borderId="31" xfId="21" applyFont="1" applyBorder="1" applyProtection="1">
      <protection locked="0"/>
    </xf>
    <xf numFmtId="0" fontId="56" fillId="0" borderId="1" xfId="22" applyFont="1" applyBorder="1" applyAlignment="1" applyProtection="1">
      <alignment horizontal="centerContinuous"/>
      <protection locked="0"/>
    </xf>
    <xf numFmtId="0" fontId="55" fillId="0" borderId="2" xfId="22" applyBorder="1" applyAlignment="1" applyProtection="1">
      <alignment horizontal="centerContinuous"/>
      <protection locked="0"/>
    </xf>
    <xf numFmtId="0" fontId="59" fillId="0" borderId="2" xfId="22" applyFont="1" applyBorder="1" applyAlignment="1" applyProtection="1">
      <alignment horizontal="centerContinuous"/>
      <protection locked="0"/>
    </xf>
    <xf numFmtId="0" fontId="57" fillId="0" borderId="4" xfId="22" applyFont="1" applyBorder="1" applyAlignment="1" applyProtection="1">
      <alignment horizontal="centerContinuous"/>
      <protection locked="0"/>
    </xf>
    <xf numFmtId="0" fontId="55" fillId="0" borderId="0" xfId="22" applyAlignment="1" applyProtection="1">
      <alignment horizontal="centerContinuous"/>
      <protection locked="0"/>
    </xf>
    <xf numFmtId="0" fontId="59" fillId="0" borderId="0" xfId="22" applyFont="1" applyAlignment="1" applyProtection="1">
      <alignment horizontal="centerContinuous"/>
      <protection locked="0"/>
    </xf>
    <xf numFmtId="0" fontId="60" fillId="0" borderId="4" xfId="22" applyFont="1" applyBorder="1" applyAlignment="1" applyProtection="1">
      <alignment horizontal="left"/>
      <protection locked="0"/>
    </xf>
    <xf numFmtId="0" fontId="63" fillId="0" borderId="0" xfId="22" applyFont="1" applyAlignment="1" applyProtection="1">
      <alignment horizontal="left"/>
      <protection locked="0"/>
    </xf>
    <xf numFmtId="0" fontId="14" fillId="0" borderId="0" xfId="0" applyFont="1" applyAlignment="1" applyProtection="1">
      <alignment horizontal="left"/>
      <protection locked="0"/>
    </xf>
    <xf numFmtId="0" fontId="26" fillId="0" borderId="0" xfId="0" applyFont="1" applyAlignment="1" applyProtection="1">
      <alignment horizontal="left"/>
      <protection locked="0"/>
    </xf>
    <xf numFmtId="0" fontId="4" fillId="2" borderId="9" xfId="22" applyFont="1" applyFill="1" applyBorder="1" applyAlignment="1" applyProtection="1">
      <alignment horizontal="center" vertical="center"/>
      <protection locked="0"/>
    </xf>
    <xf numFmtId="0" fontId="4" fillId="4" borderId="66" xfId="22" applyFont="1" applyFill="1" applyBorder="1" applyAlignment="1" applyProtection="1">
      <alignment vertical="center" textRotation="255"/>
      <protection locked="0"/>
    </xf>
    <xf numFmtId="0" fontId="0" fillId="0" borderId="0" xfId="0" applyAlignment="1" applyProtection="1">
      <alignment vertical="center"/>
      <protection locked="0"/>
    </xf>
    <xf numFmtId="0" fontId="55" fillId="0" borderId="4" xfId="22" applyBorder="1" applyProtection="1">
      <protection locked="0"/>
    </xf>
    <xf numFmtId="0" fontId="55" fillId="0" borderId="0" xfId="22" applyProtection="1">
      <protection locked="0"/>
    </xf>
    <xf numFmtId="0" fontId="59" fillId="0" borderId="0" xfId="22" applyFont="1" applyProtection="1">
      <protection locked="0"/>
    </xf>
    <xf numFmtId="0" fontId="39" fillId="0" borderId="4" xfId="0" applyFont="1" applyBorder="1" applyProtection="1">
      <protection locked="0"/>
    </xf>
    <xf numFmtId="0" fontId="39" fillId="0" borderId="0" xfId="0" applyFont="1" applyProtection="1">
      <protection locked="0"/>
    </xf>
    <xf numFmtId="0" fontId="23" fillId="0" borderId="0" xfId="0" applyFont="1" applyProtection="1">
      <protection locked="0"/>
    </xf>
    <xf numFmtId="0" fontId="42" fillId="0" borderId="0" xfId="0" applyFont="1" applyProtection="1">
      <protection locked="0"/>
    </xf>
    <xf numFmtId="0" fontId="4" fillId="6" borderId="203" xfId="22" applyFont="1" applyFill="1" applyBorder="1" applyAlignment="1" applyProtection="1">
      <alignment vertical="center" textRotation="255"/>
      <protection locked="0"/>
    </xf>
    <xf numFmtId="0" fontId="4" fillId="9" borderId="145" xfId="22" applyFont="1" applyFill="1" applyBorder="1" applyAlignment="1" applyProtection="1">
      <alignment vertical="center" textRotation="255"/>
      <protection locked="0"/>
    </xf>
    <xf numFmtId="0" fontId="22" fillId="0" borderId="204" xfId="22" applyFont="1" applyBorder="1" applyAlignment="1" applyProtection="1">
      <alignment vertical="center" wrapText="1"/>
      <protection locked="0"/>
    </xf>
    <xf numFmtId="0" fontId="7" fillId="0" borderId="1" xfId="23" applyFont="1" applyBorder="1" applyAlignment="1" applyProtection="1">
      <alignment horizontal="centerContinuous"/>
      <protection locked="0"/>
    </xf>
    <xf numFmtId="0" fontId="21" fillId="0" borderId="2" xfId="23" applyFont="1" applyBorder="1" applyAlignment="1" applyProtection="1">
      <alignment horizontal="centerContinuous"/>
      <protection locked="0"/>
    </xf>
    <xf numFmtId="0" fontId="49" fillId="0" borderId="2" xfId="23" applyFont="1" applyBorder="1" applyAlignment="1" applyProtection="1">
      <alignment horizontal="centerContinuous"/>
      <protection locked="0"/>
    </xf>
    <xf numFmtId="0" fontId="21" fillId="0" borderId="3" xfId="23" applyFont="1" applyBorder="1" applyAlignment="1" applyProtection="1">
      <alignment horizontal="centerContinuous"/>
      <protection locked="0"/>
    </xf>
    <xf numFmtId="0" fontId="27" fillId="0" borderId="0" xfId="0" applyFont="1" applyProtection="1">
      <protection locked="0"/>
    </xf>
    <xf numFmtId="0" fontId="4" fillId="0" borderId="4" xfId="23" applyFont="1" applyBorder="1" applyAlignment="1" applyProtection="1">
      <alignment horizontal="centerContinuous"/>
      <protection locked="0"/>
    </xf>
    <xf numFmtId="0" fontId="21" fillId="0" borderId="0" xfId="23" applyFont="1" applyAlignment="1" applyProtection="1">
      <alignment horizontal="centerContinuous"/>
      <protection locked="0"/>
    </xf>
    <xf numFmtId="0" fontId="49" fillId="0" borderId="0" xfId="23" applyFont="1" applyAlignment="1" applyProtection="1">
      <alignment horizontal="centerContinuous"/>
      <protection locked="0"/>
    </xf>
    <xf numFmtId="0" fontId="21" fillId="0" borderId="5" xfId="23" applyFont="1" applyBorder="1" applyAlignment="1" applyProtection="1">
      <alignment horizontal="centerContinuous"/>
      <protection locked="0"/>
    </xf>
    <xf numFmtId="0" fontId="26" fillId="0" borderId="4" xfId="23" applyFont="1" applyBorder="1" applyAlignment="1" applyProtection="1">
      <alignment horizontal="centerContinuous"/>
      <protection locked="0"/>
    </xf>
    <xf numFmtId="0" fontId="22" fillId="0" borderId="0" xfId="23" applyFont="1" applyAlignment="1" applyProtection="1">
      <alignment horizontal="centerContinuous"/>
      <protection locked="0"/>
    </xf>
    <xf numFmtId="0" fontId="50" fillId="0" borderId="0" xfId="23" applyFont="1" applyAlignment="1" applyProtection="1">
      <alignment horizontal="centerContinuous"/>
      <protection locked="0"/>
    </xf>
    <xf numFmtId="0" fontId="22" fillId="0" borderId="5" xfId="23" applyFont="1" applyBorder="1" applyAlignment="1" applyProtection="1">
      <alignment horizontal="centerContinuous"/>
      <protection locked="0"/>
    </xf>
    <xf numFmtId="0" fontId="4" fillId="3" borderId="75" xfId="23" applyFont="1" applyFill="1" applyBorder="1" applyAlignment="1" applyProtection="1">
      <alignment horizontal="centerContinuous"/>
      <protection locked="0"/>
    </xf>
    <xf numFmtId="0" fontId="4" fillId="3" borderId="76" xfId="23" applyFont="1" applyFill="1" applyBorder="1" applyAlignment="1" applyProtection="1">
      <alignment horizontal="centerContinuous"/>
      <protection locked="0"/>
    </xf>
    <xf numFmtId="0" fontId="4" fillId="3" borderId="167" xfId="23" applyFont="1" applyFill="1" applyBorder="1" applyAlignment="1" applyProtection="1">
      <alignment horizontal="centerContinuous"/>
      <protection locked="0"/>
    </xf>
    <xf numFmtId="0" fontId="4" fillId="21" borderId="76" xfId="23" applyFont="1" applyFill="1" applyBorder="1" applyAlignment="1" applyProtection="1">
      <alignment horizontal="centerContinuous"/>
      <protection locked="0"/>
    </xf>
    <xf numFmtId="0" fontId="4" fillId="21" borderId="116" xfId="23" applyFont="1" applyFill="1" applyBorder="1" applyAlignment="1" applyProtection="1">
      <alignment horizontal="centerContinuous"/>
      <protection locked="0"/>
    </xf>
    <xf numFmtId="0" fontId="21" fillId="0" borderId="0" xfId="0" applyFont="1" applyProtection="1">
      <protection locked="0"/>
    </xf>
    <xf numFmtId="0" fontId="4" fillId="3" borderId="38" xfId="23" applyFont="1" applyFill="1" applyBorder="1" applyAlignment="1" applyProtection="1">
      <alignment wrapText="1"/>
      <protection locked="0"/>
    </xf>
    <xf numFmtId="0" fontId="4" fillId="3" borderId="48" xfId="23" applyFont="1" applyFill="1" applyBorder="1" applyAlignment="1" applyProtection="1">
      <alignment wrapText="1"/>
      <protection locked="0"/>
    </xf>
    <xf numFmtId="0" fontId="4" fillId="3" borderId="39" xfId="23" applyFont="1" applyFill="1" applyBorder="1" applyAlignment="1" applyProtection="1">
      <alignment wrapText="1"/>
      <protection locked="0"/>
    </xf>
    <xf numFmtId="0" fontId="4" fillId="9" borderId="47" xfId="23" applyFont="1" applyFill="1" applyBorder="1" applyAlignment="1" applyProtection="1">
      <alignment wrapText="1"/>
      <protection locked="0"/>
    </xf>
    <xf numFmtId="0" fontId="4" fillId="9" borderId="48" xfId="23" applyFont="1" applyFill="1" applyBorder="1" applyAlignment="1" applyProtection="1">
      <alignment wrapText="1"/>
      <protection locked="0"/>
    </xf>
    <xf numFmtId="0" fontId="4" fillId="9" borderId="42" xfId="23" applyFont="1" applyFill="1" applyBorder="1" applyAlignment="1" applyProtection="1">
      <alignment wrapText="1"/>
      <protection locked="0"/>
    </xf>
    <xf numFmtId="0" fontId="12" fillId="0" borderId="96" xfId="0" applyFont="1" applyBorder="1" applyAlignment="1" applyProtection="1">
      <alignment vertical="center"/>
      <protection locked="0"/>
    </xf>
    <xf numFmtId="0" fontId="21" fillId="0" borderId="0" xfId="0" applyFont="1" applyAlignment="1" applyProtection="1">
      <alignment vertical="center"/>
      <protection locked="0"/>
    </xf>
    <xf numFmtId="0" fontId="40" fillId="0" borderId="0" xfId="0" applyFont="1" applyAlignment="1" applyProtection="1">
      <alignment vertical="center"/>
      <protection locked="0"/>
    </xf>
    <xf numFmtId="1" fontId="4" fillId="8" borderId="166" xfId="7" applyNumberFormat="1" applyFont="1" applyFill="1" applyBorder="1" applyAlignment="1" applyProtection="1">
      <alignment vertical="center"/>
      <protection locked="0"/>
    </xf>
    <xf numFmtId="43" fontId="22" fillId="0" borderId="0" xfId="8" applyFont="1" applyFill="1" applyBorder="1" applyAlignment="1" applyProtection="1">
      <alignment vertical="center"/>
      <protection locked="0"/>
    </xf>
    <xf numFmtId="0" fontId="50" fillId="0" borderId="0" xfId="0" applyFont="1" applyAlignment="1" applyProtection="1">
      <alignment vertical="center"/>
      <protection locked="0"/>
    </xf>
    <xf numFmtId="0" fontId="17" fillId="0" borderId="4" xfId="0" applyFont="1" applyBorder="1" applyAlignment="1" applyProtection="1">
      <alignment vertical="center"/>
      <protection locked="0"/>
    </xf>
    <xf numFmtId="0" fontId="19" fillId="0" borderId="4" xfId="0" applyFont="1" applyBorder="1" applyProtection="1">
      <protection locked="0"/>
    </xf>
    <xf numFmtId="0" fontId="19" fillId="0" borderId="5" xfId="0" applyFont="1" applyBorder="1" applyProtection="1">
      <protection locked="0"/>
    </xf>
    <xf numFmtId="0" fontId="19" fillId="0" borderId="31" xfId="0" applyFont="1" applyBorder="1" applyProtection="1">
      <protection locked="0"/>
    </xf>
    <xf numFmtId="0" fontId="19" fillId="0" borderId="32" xfId="0" applyFont="1" applyBorder="1" applyProtection="1">
      <protection locked="0"/>
    </xf>
    <xf numFmtId="0" fontId="19" fillId="0" borderId="36" xfId="0" applyFont="1" applyBorder="1" applyProtection="1">
      <protection locked="0"/>
    </xf>
    <xf numFmtId="0" fontId="13" fillId="0" borderId="0" xfId="0" applyFont="1" applyProtection="1">
      <protection locked="0"/>
    </xf>
    <xf numFmtId="0" fontId="12" fillId="0" borderId="0" xfId="0" applyFont="1" applyProtection="1">
      <protection locked="0"/>
    </xf>
    <xf numFmtId="0" fontId="56" fillId="0" borderId="1" xfId="25" applyFont="1" applyBorder="1" applyAlignment="1" applyProtection="1">
      <alignment horizontal="centerContinuous"/>
      <protection locked="0"/>
    </xf>
    <xf numFmtId="0" fontId="55" fillId="0" borderId="2" xfId="25" applyBorder="1" applyAlignment="1" applyProtection="1">
      <alignment horizontal="centerContinuous"/>
      <protection locked="0"/>
    </xf>
    <xf numFmtId="0" fontId="55" fillId="0" borderId="3" xfId="25" applyBorder="1" applyAlignment="1" applyProtection="1">
      <alignment horizontal="centerContinuous"/>
      <protection locked="0"/>
    </xf>
    <xf numFmtId="0" fontId="57" fillId="0" borderId="4" xfId="25" applyFont="1" applyBorder="1" applyAlignment="1" applyProtection="1">
      <alignment horizontal="centerContinuous"/>
      <protection locked="0"/>
    </xf>
    <xf numFmtId="0" fontId="55" fillId="0" borderId="0" xfId="25" applyAlignment="1" applyProtection="1">
      <alignment horizontal="centerContinuous"/>
      <protection locked="0"/>
    </xf>
    <xf numFmtId="0" fontId="55" fillId="0" borderId="5" xfId="25" applyBorder="1" applyAlignment="1" applyProtection="1">
      <alignment horizontal="centerContinuous"/>
      <protection locked="0"/>
    </xf>
    <xf numFmtId="165" fontId="57" fillId="0" borderId="4" xfId="25" applyNumberFormat="1" applyFont="1" applyBorder="1" applyAlignment="1" applyProtection="1">
      <alignment horizontal="centerContinuous"/>
      <protection locked="0"/>
    </xf>
    <xf numFmtId="0" fontId="59" fillId="0" borderId="0" xfId="25" applyFont="1" applyProtection="1">
      <protection locked="0"/>
    </xf>
    <xf numFmtId="0" fontId="64" fillId="0" borderId="0" xfId="0" applyFont="1" applyProtection="1">
      <protection locked="0"/>
    </xf>
    <xf numFmtId="0" fontId="55" fillId="0" borderId="43" xfId="25" applyBorder="1" applyAlignment="1" applyProtection="1">
      <alignment vertical="center" wrapText="1"/>
      <protection locked="0"/>
    </xf>
    <xf numFmtId="0" fontId="55" fillId="0" borderId="43" xfId="25" applyBorder="1" applyAlignment="1" applyProtection="1">
      <alignment wrapText="1"/>
      <protection locked="0"/>
    </xf>
    <xf numFmtId="1" fontId="0" fillId="0" borderId="0" xfId="0" applyNumberFormat="1" applyAlignment="1" applyProtection="1">
      <alignment vertical="center"/>
      <protection locked="0"/>
    </xf>
    <xf numFmtId="0" fontId="7" fillId="0" borderId="1" xfId="26" applyFont="1" applyBorder="1" applyAlignment="1" applyProtection="1">
      <alignment horizontal="centerContinuous"/>
      <protection locked="0"/>
    </xf>
    <xf numFmtId="0" fontId="22" fillId="0" borderId="2" xfId="26" applyFont="1" applyBorder="1" applyAlignment="1" applyProtection="1">
      <alignment horizontal="centerContinuous"/>
      <protection locked="0"/>
    </xf>
    <xf numFmtId="0" fontId="22" fillId="0" borderId="3" xfId="26" applyFont="1" applyBorder="1" applyAlignment="1" applyProtection="1">
      <alignment horizontal="centerContinuous"/>
      <protection locked="0"/>
    </xf>
    <xf numFmtId="0" fontId="11" fillId="0" borderId="0" xfId="0" applyFont="1" applyProtection="1">
      <protection locked="0"/>
    </xf>
    <xf numFmtId="0" fontId="22" fillId="0" borderId="0" xfId="26" applyFont="1" applyAlignment="1" applyProtection="1">
      <alignment horizontal="centerContinuous"/>
      <protection locked="0"/>
    </xf>
    <xf numFmtId="0" fontId="16" fillId="0" borderId="4" xfId="26" applyFont="1" applyBorder="1" applyAlignment="1" applyProtection="1">
      <alignment horizontal="centerContinuous"/>
      <protection locked="0"/>
    </xf>
    <xf numFmtId="0" fontId="50" fillId="0" borderId="0" xfId="26" applyFont="1" applyAlignment="1" applyProtection="1">
      <alignment horizontal="centerContinuous"/>
      <protection locked="0"/>
    </xf>
    <xf numFmtId="165" fontId="21" fillId="0" borderId="4" xfId="26" applyNumberFormat="1" applyFont="1" applyBorder="1" applyAlignment="1" applyProtection="1">
      <alignment horizontal="centerContinuous"/>
      <protection locked="0"/>
    </xf>
    <xf numFmtId="0" fontId="22" fillId="16" borderId="4" xfId="0" applyFont="1" applyFill="1" applyBorder="1" applyAlignment="1" applyProtection="1">
      <alignment horizontal="left" vertical="center" wrapText="1"/>
      <protection locked="0"/>
    </xf>
    <xf numFmtId="43" fontId="21" fillId="0" borderId="0" xfId="3" applyFont="1" applyFill="1" applyBorder="1" applyAlignment="1" applyProtection="1">
      <alignment vertical="center"/>
      <protection locked="0"/>
    </xf>
    <xf numFmtId="43" fontId="21" fillId="0" borderId="5" xfId="3" applyFont="1" applyFill="1" applyBorder="1" applyAlignment="1" applyProtection="1">
      <alignment vertical="center"/>
      <protection locked="0"/>
    </xf>
    <xf numFmtId="0" fontId="32" fillId="0" borderId="31" xfId="0" applyFont="1" applyBorder="1" applyProtection="1">
      <protection locked="0"/>
    </xf>
    <xf numFmtId="0" fontId="11" fillId="0" borderId="32" xfId="0" applyFont="1" applyBorder="1" applyProtection="1">
      <protection locked="0"/>
    </xf>
    <xf numFmtId="0" fontId="11" fillId="0" borderId="36" xfId="0" applyFont="1" applyBorder="1" applyProtection="1">
      <protection locked="0"/>
    </xf>
    <xf numFmtId="0" fontId="51" fillId="0" borderId="0" xfId="0" applyFont="1" applyProtection="1">
      <protection locked="0"/>
    </xf>
    <xf numFmtId="43" fontId="11" fillId="0" borderId="0" xfId="3" applyFont="1" applyFill="1" applyAlignment="1" applyProtection="1">
      <alignment horizontal="center"/>
      <protection locked="0"/>
    </xf>
    <xf numFmtId="43" fontId="32" fillId="0" borderId="0" xfId="3" applyFont="1" applyFill="1" applyAlignment="1" applyProtection="1">
      <alignment horizontal="center" wrapText="1"/>
      <protection locked="0"/>
    </xf>
    <xf numFmtId="43" fontId="32" fillId="0" borderId="0" xfId="3" applyFont="1" applyFill="1" applyAlignment="1" applyProtection="1">
      <alignment horizontal="center"/>
      <protection locked="0"/>
    </xf>
    <xf numFmtId="0" fontId="0" fillId="0" borderId="1" xfId="0" applyBorder="1" applyAlignment="1" applyProtection="1">
      <alignment horizontal="left"/>
      <protection locked="0"/>
    </xf>
    <xf numFmtId="0" fontId="24" fillId="0" borderId="2" xfId="0" applyFont="1" applyBorder="1" applyProtection="1">
      <protection locked="0"/>
    </xf>
    <xf numFmtId="0" fontId="0" fillId="0" borderId="2" xfId="0" applyBorder="1" applyAlignment="1" applyProtection="1">
      <alignment horizontal="center"/>
      <protection locked="0"/>
    </xf>
    <xf numFmtId="0" fontId="0" fillId="0" borderId="2" xfId="0" applyBorder="1" applyProtection="1">
      <protection locked="0"/>
    </xf>
    <xf numFmtId="0" fontId="0" fillId="0" borderId="3" xfId="0" applyBorder="1" applyAlignment="1" applyProtection="1">
      <alignment horizontal="center"/>
      <protection locked="0"/>
    </xf>
    <xf numFmtId="0" fontId="0" fillId="0" borderId="4" xfId="0" applyBorder="1" applyAlignment="1" applyProtection="1">
      <alignment horizontal="left"/>
      <protection locked="0"/>
    </xf>
    <xf numFmtId="0" fontId="0" fillId="0" borderId="0" xfId="0" applyAlignment="1" applyProtection="1">
      <alignment horizontal="center"/>
      <protection locked="0"/>
    </xf>
    <xf numFmtId="0" fontId="0" fillId="0" borderId="5" xfId="0" applyBorder="1" applyAlignment="1" applyProtection="1">
      <alignment horizontal="center"/>
      <protection locked="0"/>
    </xf>
    <xf numFmtId="0" fontId="6" fillId="0" borderId="0" xfId="0" applyFont="1" applyAlignment="1" applyProtection="1">
      <alignment horizontal="left"/>
      <protection locked="0"/>
    </xf>
    <xf numFmtId="0" fontId="39" fillId="0" borderId="0" xfId="0" applyFont="1" applyAlignment="1" applyProtection="1">
      <alignment horizontal="center"/>
      <protection locked="0"/>
    </xf>
    <xf numFmtId="0" fontId="66" fillId="0" borderId="0" xfId="0" applyFont="1" applyAlignment="1" applyProtection="1">
      <alignment horizontal="left"/>
      <protection locked="0"/>
    </xf>
    <xf numFmtId="0" fontId="7" fillId="4" borderId="223" xfId="0" applyFont="1" applyFill="1" applyBorder="1" applyAlignment="1" applyProtection="1">
      <alignment horizontal="left" vertical="top" wrapText="1"/>
      <protection locked="0"/>
    </xf>
    <xf numFmtId="0" fontId="17" fillId="0" borderId="224" xfId="0" applyFont="1" applyBorder="1" applyAlignment="1" applyProtection="1">
      <alignment vertical="top"/>
      <protection locked="0"/>
    </xf>
    <xf numFmtId="0" fontId="3" fillId="0" borderId="225" xfId="0" applyFont="1" applyBorder="1" applyAlignment="1" applyProtection="1">
      <alignment horizontal="center"/>
      <protection locked="0"/>
    </xf>
    <xf numFmtId="0" fontId="0" fillId="0" borderId="225" xfId="0" applyBorder="1" applyProtection="1">
      <protection locked="0"/>
    </xf>
    <xf numFmtId="0" fontId="0" fillId="0" borderId="225" xfId="0" applyBorder="1" applyAlignment="1" applyProtection="1">
      <alignment horizontal="center"/>
      <protection locked="0"/>
    </xf>
    <xf numFmtId="0" fontId="0" fillId="0" borderId="226" xfId="0" applyBorder="1" applyAlignment="1" applyProtection="1">
      <alignment horizontal="center"/>
      <protection locked="0"/>
    </xf>
    <xf numFmtId="0" fontId="34" fillId="4" borderId="223" xfId="0" applyFont="1" applyFill="1" applyBorder="1" applyAlignment="1" applyProtection="1">
      <alignment horizontal="left" vertical="top" wrapText="1"/>
      <protection locked="0"/>
    </xf>
    <xf numFmtId="0" fontId="15" fillId="0" borderId="224" xfId="0" applyFont="1" applyBorder="1" applyAlignment="1" applyProtection="1">
      <alignment vertical="top"/>
      <protection locked="0"/>
    </xf>
    <xf numFmtId="0" fontId="18" fillId="0" borderId="225" xfId="0" applyFont="1" applyBorder="1" applyAlignment="1" applyProtection="1">
      <alignment horizontal="center"/>
      <protection locked="0"/>
    </xf>
    <xf numFmtId="0" fontId="32" fillId="0" borderId="225" xfId="0" applyFont="1" applyBorder="1" applyProtection="1">
      <protection locked="0"/>
    </xf>
    <xf numFmtId="0" fontId="32" fillId="0" borderId="225" xfId="0" applyFont="1" applyBorder="1" applyAlignment="1" applyProtection="1">
      <alignment horizontal="center"/>
      <protection locked="0"/>
    </xf>
    <xf numFmtId="0" fontId="32" fillId="0" borderId="226" xfId="0" applyFont="1" applyBorder="1" applyAlignment="1" applyProtection="1">
      <alignment horizontal="center"/>
      <protection locked="0"/>
    </xf>
    <xf numFmtId="0" fontId="34" fillId="6" borderId="223" xfId="0" applyFont="1" applyFill="1" applyBorder="1" applyAlignment="1" applyProtection="1">
      <alignment horizontal="left" vertical="top" wrapText="1"/>
      <protection locked="0"/>
    </xf>
    <xf numFmtId="0" fontId="7" fillId="0" borderId="0" xfId="0" applyFont="1" applyAlignment="1" applyProtection="1">
      <alignment horizontal="left" vertical="center"/>
      <protection locked="0"/>
    </xf>
    <xf numFmtId="0" fontId="21" fillId="2" borderId="48" xfId="0" applyFont="1" applyFill="1" applyBorder="1" applyAlignment="1" applyProtection="1">
      <alignment wrapText="1"/>
      <protection locked="0"/>
    </xf>
    <xf numFmtId="0" fontId="21" fillId="4" borderId="48" xfId="0" applyFont="1" applyFill="1" applyBorder="1" applyAlignment="1" applyProtection="1">
      <alignment horizontal="center" wrapText="1"/>
      <protection locked="0"/>
    </xf>
    <xf numFmtId="0" fontId="21" fillId="2" borderId="48" xfId="0" applyFont="1" applyFill="1" applyBorder="1" applyAlignment="1" applyProtection="1">
      <alignment horizontal="center" wrapText="1"/>
      <protection locked="0"/>
    </xf>
    <xf numFmtId="0" fontId="36" fillId="0" borderId="0" xfId="0" applyFont="1" applyAlignment="1" applyProtection="1">
      <alignment horizontal="center"/>
      <protection locked="0"/>
    </xf>
    <xf numFmtId="0" fontId="36" fillId="0" borderId="5" xfId="0" applyFont="1" applyBorder="1" applyAlignment="1" applyProtection="1">
      <alignment horizontal="center"/>
      <protection locked="0"/>
    </xf>
    <xf numFmtId="0" fontId="32" fillId="0" borderId="4" xfId="0" applyFont="1" applyBorder="1" applyAlignment="1" applyProtection="1">
      <alignment horizontal="left"/>
      <protection locked="0"/>
    </xf>
    <xf numFmtId="0" fontId="21" fillId="9" borderId="48" xfId="0" applyFont="1" applyFill="1" applyBorder="1" applyAlignment="1" applyProtection="1">
      <alignment wrapText="1"/>
      <protection locked="0"/>
    </xf>
    <xf numFmtId="0" fontId="22" fillId="0" borderId="48" xfId="0" applyFont="1" applyBorder="1" applyAlignment="1" applyProtection="1">
      <alignment horizontal="center" wrapText="1"/>
      <protection locked="0"/>
    </xf>
    <xf numFmtId="0" fontId="22" fillId="0" borderId="48" xfId="0" applyFont="1" applyBorder="1" applyAlignment="1" applyProtection="1">
      <alignment wrapText="1"/>
      <protection locked="0"/>
    </xf>
    <xf numFmtId="0" fontId="50" fillId="0" borderId="0" xfId="0" applyFont="1" applyAlignment="1" applyProtection="1">
      <alignment horizontal="center"/>
      <protection locked="0"/>
    </xf>
    <xf numFmtId="0" fontId="50" fillId="0" borderId="5" xfId="0" applyFont="1" applyBorder="1" applyAlignment="1" applyProtection="1">
      <alignment horizontal="center"/>
      <protection locked="0"/>
    </xf>
    <xf numFmtId="0" fontId="53" fillId="0" borderId="0" xfId="0" applyFont="1" applyAlignment="1" applyProtection="1">
      <alignment horizontal="center"/>
      <protection locked="0"/>
    </xf>
    <xf numFmtId="0" fontId="32" fillId="0" borderId="0" xfId="0" applyFont="1" applyAlignment="1" applyProtection="1">
      <alignment horizontal="center"/>
      <protection locked="0"/>
    </xf>
    <xf numFmtId="0" fontId="32" fillId="0" borderId="5" xfId="0" applyFont="1" applyBorder="1" applyAlignment="1" applyProtection="1">
      <alignment horizontal="center"/>
      <protection locked="0"/>
    </xf>
    <xf numFmtId="0" fontId="53" fillId="0" borderId="0" xfId="0" applyFont="1" applyAlignment="1" applyProtection="1">
      <alignment horizontal="left"/>
      <protection locked="0"/>
    </xf>
    <xf numFmtId="0" fontId="14" fillId="0" borderId="0" xfId="0" applyFont="1" applyAlignment="1" applyProtection="1">
      <alignment horizontal="center"/>
      <protection locked="0"/>
    </xf>
    <xf numFmtId="0" fontId="53" fillId="6" borderId="44" xfId="0" applyFont="1" applyFill="1" applyBorder="1" applyAlignment="1" applyProtection="1">
      <alignment horizontal="left"/>
      <protection locked="0"/>
    </xf>
    <xf numFmtId="0" fontId="19" fillId="0" borderId="4" xfId="0" applyFont="1" applyBorder="1" applyAlignment="1" applyProtection="1">
      <alignment horizontal="left" vertical="center"/>
      <protection locked="0"/>
    </xf>
    <xf numFmtId="0" fontId="19" fillId="0" borderId="0" xfId="0" applyFont="1" applyAlignment="1" applyProtection="1">
      <alignment horizontal="center" vertical="center"/>
      <protection locked="0"/>
    </xf>
    <xf numFmtId="0" fontId="19" fillId="0" borderId="5" xfId="0" applyFont="1" applyBorder="1" applyAlignment="1" applyProtection="1">
      <alignment horizontal="center" vertical="center"/>
      <protection locked="0"/>
    </xf>
    <xf numFmtId="0" fontId="12" fillId="0" borderId="4" xfId="0" applyFont="1" applyBorder="1" applyAlignment="1" applyProtection="1">
      <alignment horizontal="left"/>
      <protection locked="0"/>
    </xf>
    <xf numFmtId="0" fontId="9" fillId="2" borderId="48" xfId="0" applyFont="1" applyFill="1" applyBorder="1" applyAlignment="1" applyProtection="1">
      <alignment vertical="top" wrapText="1"/>
      <protection locked="0"/>
    </xf>
    <xf numFmtId="0" fontId="9" fillId="4" borderId="48" xfId="0" applyFont="1" applyFill="1" applyBorder="1" applyAlignment="1" applyProtection="1">
      <alignment horizontal="center" vertical="top" wrapText="1"/>
      <protection locked="0"/>
    </xf>
    <xf numFmtId="0" fontId="9" fillId="2" borderId="48" xfId="0" applyFont="1" applyFill="1" applyBorder="1" applyAlignment="1" applyProtection="1">
      <alignment horizontal="center" vertical="top" wrapText="1"/>
      <protection locked="0"/>
    </xf>
    <xf numFmtId="0" fontId="9" fillId="2" borderId="42" xfId="0" applyFont="1" applyFill="1" applyBorder="1" applyAlignment="1" applyProtection="1">
      <alignment horizontal="center" vertical="top" wrapText="1"/>
      <protection locked="0"/>
    </xf>
    <xf numFmtId="0" fontId="13" fillId="0" borderId="4" xfId="0" applyFont="1" applyBorder="1" applyAlignment="1" applyProtection="1">
      <alignment horizontal="left"/>
      <protection locked="0"/>
    </xf>
    <xf numFmtId="0" fontId="9" fillId="9" borderId="48" xfId="0" applyFont="1" applyFill="1" applyBorder="1" applyAlignment="1" applyProtection="1">
      <alignment vertical="top" wrapText="1"/>
      <protection locked="0"/>
    </xf>
    <xf numFmtId="0" fontId="12" fillId="0" borderId="44" xfId="0" applyFont="1" applyBorder="1" applyAlignment="1" applyProtection="1">
      <alignment horizontal="center" vertical="top" wrapText="1"/>
      <protection locked="0"/>
    </xf>
    <xf numFmtId="0" fontId="12" fillId="0" borderId="70" xfId="0" applyFont="1" applyBorder="1" applyAlignment="1" applyProtection="1">
      <alignment vertical="top" wrapText="1"/>
      <protection locked="0"/>
    </xf>
    <xf numFmtId="0" fontId="12" fillId="0" borderId="70" xfId="0" applyFont="1" applyBorder="1" applyAlignment="1" applyProtection="1">
      <alignment horizontal="center" vertical="top" wrapText="1"/>
      <protection locked="0"/>
    </xf>
    <xf numFmtId="0" fontId="12" fillId="0" borderId="86" xfId="0" applyFont="1" applyBorder="1" applyAlignment="1" applyProtection="1">
      <alignment horizontal="center" vertical="top" wrapText="1"/>
      <protection locked="0"/>
    </xf>
    <xf numFmtId="0" fontId="12" fillId="0" borderId="48" xfId="0" applyFont="1" applyBorder="1" applyAlignment="1" applyProtection="1">
      <alignment vertical="top" wrapText="1"/>
      <protection locked="0"/>
    </xf>
    <xf numFmtId="0" fontId="12" fillId="0" borderId="48" xfId="0" applyFont="1" applyBorder="1" applyAlignment="1" applyProtection="1">
      <alignment horizontal="center" vertical="top" wrapText="1"/>
      <protection locked="0"/>
    </xf>
    <xf numFmtId="0" fontId="12" fillId="0" borderId="42" xfId="0" applyFont="1" applyBorder="1" applyAlignment="1" applyProtection="1">
      <alignment horizontal="center" vertical="top" wrapText="1"/>
      <protection locked="0"/>
    </xf>
    <xf numFmtId="0" fontId="9" fillId="4" borderId="48" xfId="0" applyFont="1" applyFill="1" applyBorder="1" applyAlignment="1" applyProtection="1">
      <alignment wrapText="1"/>
      <protection locked="0"/>
    </xf>
    <xf numFmtId="0" fontId="12" fillId="0" borderId="165" xfId="0" applyFont="1" applyBorder="1" applyAlignment="1" applyProtection="1">
      <alignment horizontal="center" wrapText="1"/>
      <protection locked="0"/>
    </xf>
    <xf numFmtId="0" fontId="12" fillId="0" borderId="165" xfId="0" applyFont="1" applyBorder="1" applyAlignment="1" applyProtection="1">
      <alignment wrapText="1"/>
      <protection locked="0"/>
    </xf>
    <xf numFmtId="0" fontId="12" fillId="0" borderId="19" xfId="0" applyFont="1" applyBorder="1" applyAlignment="1" applyProtection="1">
      <alignment horizontal="center" wrapText="1"/>
      <protection locked="0"/>
    </xf>
    <xf numFmtId="0" fontId="12" fillId="0" borderId="193" xfId="0" applyFont="1" applyBorder="1" applyAlignment="1">
      <alignment horizontal="left" vertical="center" wrapText="1"/>
    </xf>
    <xf numFmtId="0" fontId="12" fillId="0" borderId="17" xfId="0" applyFont="1" applyBorder="1" applyAlignment="1" applyProtection="1">
      <alignment horizontal="center" wrapText="1"/>
      <protection locked="0"/>
    </xf>
    <xf numFmtId="0" fontId="69" fillId="0" borderId="4" xfId="27" applyFont="1" applyBorder="1" applyAlignment="1" applyProtection="1">
      <alignment horizontal="left" vertical="center"/>
      <protection locked="0"/>
    </xf>
    <xf numFmtId="0" fontId="24" fillId="0" borderId="0" xfId="27" applyFont="1" applyAlignment="1" applyProtection="1">
      <alignment horizontal="center" vertical="center"/>
      <protection locked="0"/>
    </xf>
    <xf numFmtId="0" fontId="51" fillId="0" borderId="0" xfId="0" applyFont="1" applyAlignment="1" applyProtection="1">
      <alignment vertical="center"/>
      <protection locked="0"/>
    </xf>
    <xf numFmtId="0" fontId="22" fillId="0" borderId="4" xfId="27" applyFont="1" applyBorder="1" applyAlignment="1" applyProtection="1">
      <alignment horizontal="center" vertical="center" textRotation="90" wrapText="1"/>
      <protection locked="0"/>
    </xf>
    <xf numFmtId="0" fontId="22" fillId="11" borderId="97" xfId="27" applyFont="1" applyFill="1" applyBorder="1" applyAlignment="1" applyProtection="1">
      <alignment horizontal="center" vertical="center" wrapText="1"/>
      <protection locked="0"/>
    </xf>
    <xf numFmtId="0" fontId="22" fillId="11" borderId="59" xfId="27" applyFont="1" applyFill="1" applyBorder="1" applyAlignment="1" applyProtection="1">
      <alignment horizontal="center" vertical="center" wrapText="1"/>
      <protection locked="0"/>
    </xf>
    <xf numFmtId="0" fontId="22" fillId="2" borderId="58" xfId="27" applyFont="1" applyFill="1" applyBorder="1" applyAlignment="1" applyProtection="1">
      <alignment horizontal="center" vertical="center" wrapText="1"/>
      <protection locked="0"/>
    </xf>
    <xf numFmtId="0" fontId="22" fillId="2" borderId="59" xfId="27" applyFont="1" applyFill="1" applyBorder="1" applyAlignment="1" applyProtection="1">
      <alignment horizontal="center" vertical="center" wrapText="1"/>
      <protection locked="0"/>
    </xf>
    <xf numFmtId="0" fontId="22" fillId="2" borderId="85" xfId="27" applyFont="1" applyFill="1" applyBorder="1" applyAlignment="1" applyProtection="1">
      <alignment horizontal="center" vertical="center" wrapText="1"/>
      <protection locked="0"/>
    </xf>
    <xf numFmtId="0" fontId="36" fillId="0" borderId="0" xfId="0" applyFont="1" applyAlignment="1" applyProtection="1">
      <alignment vertical="center" textRotation="90"/>
      <protection locked="0"/>
    </xf>
    <xf numFmtId="0" fontId="21" fillId="6" borderId="68" xfId="27" applyFont="1" applyFill="1" applyBorder="1" applyAlignment="1" applyProtection="1">
      <alignment vertical="center"/>
      <protection locked="0"/>
    </xf>
    <xf numFmtId="0" fontId="50" fillId="7" borderId="34" xfId="27" applyFont="1" applyFill="1" applyBorder="1" applyAlignment="1" applyProtection="1">
      <alignment horizontal="center" vertical="center" wrapText="1"/>
      <protection locked="0"/>
    </xf>
    <xf numFmtId="0" fontId="22" fillId="7" borderId="34" xfId="27" applyFont="1" applyFill="1" applyBorder="1" applyAlignment="1" applyProtection="1">
      <alignment vertical="center"/>
      <protection locked="0"/>
    </xf>
    <xf numFmtId="0" fontId="36" fillId="0" borderId="0" xfId="0" applyFont="1" applyAlignment="1" applyProtection="1">
      <alignment vertical="center"/>
      <protection locked="0"/>
    </xf>
    <xf numFmtId="0" fontId="22" fillId="0" borderId="228" xfId="27" applyFont="1" applyBorder="1" applyAlignment="1" applyProtection="1">
      <alignment vertical="center"/>
      <protection locked="0"/>
    </xf>
    <xf numFmtId="0" fontId="21" fillId="9" borderId="53" xfId="27" applyFont="1" applyFill="1" applyBorder="1" applyAlignment="1" applyProtection="1">
      <alignment vertical="center"/>
      <protection locked="0"/>
    </xf>
    <xf numFmtId="0" fontId="21" fillId="7" borderId="4" xfId="27" applyFont="1" applyFill="1" applyBorder="1" applyAlignment="1" applyProtection="1">
      <alignment vertical="center"/>
      <protection locked="0"/>
    </xf>
    <xf numFmtId="0" fontId="36" fillId="7" borderId="0" xfId="0" applyFont="1" applyFill="1" applyAlignment="1" applyProtection="1">
      <alignment vertical="center"/>
      <protection locked="0"/>
    </xf>
    <xf numFmtId="0" fontId="36" fillId="15" borderId="0" xfId="0" applyFont="1" applyFill="1" applyAlignment="1" applyProtection="1">
      <alignment vertical="center"/>
      <protection locked="0"/>
    </xf>
    <xf numFmtId="3" fontId="22" fillId="7" borderId="4" xfId="27" applyNumberFormat="1" applyFont="1" applyFill="1" applyBorder="1" applyAlignment="1" applyProtection="1">
      <alignment vertical="center"/>
      <protection locked="0"/>
    </xf>
    <xf numFmtId="0" fontId="22" fillId="0" borderId="241" xfId="27" applyFont="1" applyBorder="1" applyAlignment="1" applyProtection="1">
      <alignment vertical="center"/>
      <protection locked="0"/>
    </xf>
    <xf numFmtId="0" fontId="22" fillId="7" borderId="4" xfId="27" applyFont="1" applyFill="1" applyBorder="1" applyAlignment="1" applyProtection="1">
      <alignment vertical="center"/>
      <protection locked="0"/>
    </xf>
    <xf numFmtId="3" fontId="22" fillId="7" borderId="0" xfId="27" applyNumberFormat="1" applyFont="1" applyFill="1" applyAlignment="1" applyProtection="1">
      <alignment vertical="center"/>
      <protection locked="0"/>
    </xf>
    <xf numFmtId="0" fontId="22" fillId="0" borderId="4" xfId="27" applyFont="1" applyBorder="1" applyAlignment="1" applyProtection="1">
      <alignment vertical="center"/>
      <protection locked="0"/>
    </xf>
    <xf numFmtId="0" fontId="22" fillId="0" borderId="0" xfId="27" applyFont="1" applyAlignment="1" applyProtection="1">
      <alignment vertical="center"/>
      <protection locked="0"/>
    </xf>
    <xf numFmtId="43" fontId="54" fillId="0" borderId="31" xfId="27" applyNumberFormat="1" applyFont="1" applyBorder="1" applyAlignment="1" applyProtection="1">
      <alignment vertical="center"/>
      <protection locked="0"/>
    </xf>
    <xf numFmtId="0" fontId="54" fillId="0" borderId="32" xfId="27" applyFont="1" applyBorder="1" applyAlignment="1" applyProtection="1">
      <alignment vertical="center"/>
      <protection locked="0"/>
    </xf>
    <xf numFmtId="3" fontId="54" fillId="0" borderId="32" xfId="27" applyNumberFormat="1" applyFont="1" applyBorder="1" applyAlignment="1" applyProtection="1">
      <alignment vertical="center"/>
      <protection locked="0"/>
    </xf>
    <xf numFmtId="0" fontId="12" fillId="0" borderId="32" xfId="0" applyFont="1" applyBorder="1" applyAlignment="1" applyProtection="1">
      <alignment vertical="center"/>
      <protection locked="0"/>
    </xf>
    <xf numFmtId="0" fontId="3" fillId="0" borderId="0" xfId="27" applyAlignment="1" applyProtection="1">
      <alignment vertical="center"/>
      <protection locked="0"/>
    </xf>
    <xf numFmtId="3" fontId="3" fillId="0" borderId="0" xfId="27" applyNumberFormat="1" applyAlignment="1" applyProtection="1">
      <alignment vertical="center"/>
      <protection locked="0"/>
    </xf>
    <xf numFmtId="0" fontId="3" fillId="0" borderId="5" xfId="27" applyBorder="1" applyProtection="1">
      <protection locked="0"/>
    </xf>
    <xf numFmtId="0" fontId="44" fillId="15" borderId="4" xfId="27" applyFont="1" applyFill="1" applyBorder="1" applyAlignment="1" applyProtection="1">
      <alignment horizontal="center" vertical="center" wrapText="1"/>
      <protection locked="0"/>
    </xf>
    <xf numFmtId="0" fontId="22" fillId="11" borderId="97" xfId="27" applyFont="1" applyFill="1" applyBorder="1" applyAlignment="1" applyProtection="1">
      <alignment horizontal="center" vertical="center" wrapText="1" readingOrder="1"/>
      <protection locked="0"/>
    </xf>
    <xf numFmtId="0" fontId="22" fillId="11" borderId="59" xfId="27" applyFont="1" applyFill="1" applyBorder="1" applyAlignment="1" applyProtection="1">
      <alignment horizontal="center" vertical="center" wrapText="1" readingOrder="1"/>
      <protection locked="0"/>
    </xf>
    <xf numFmtId="0" fontId="22" fillId="11" borderId="60" xfId="27" applyFont="1" applyFill="1" applyBorder="1" applyAlignment="1" applyProtection="1">
      <alignment horizontal="center" vertical="center" wrapText="1" readingOrder="1"/>
      <protection locked="0"/>
    </xf>
    <xf numFmtId="0" fontId="22" fillId="2" borderId="58" xfId="27" applyFont="1" applyFill="1" applyBorder="1" applyAlignment="1" applyProtection="1">
      <alignment horizontal="center" vertical="center" wrapText="1" readingOrder="1"/>
      <protection locked="0"/>
    </xf>
    <xf numFmtId="0" fontId="22" fillId="2" borderId="59" xfId="27" applyFont="1" applyFill="1" applyBorder="1" applyAlignment="1" applyProtection="1">
      <alignment horizontal="center" vertical="center" wrapText="1" readingOrder="1"/>
      <protection locked="0"/>
    </xf>
    <xf numFmtId="0" fontId="22" fillId="2" borderId="60" xfId="27" applyFont="1" applyFill="1" applyBorder="1" applyAlignment="1" applyProtection="1">
      <alignment horizontal="center" vertical="center" wrapText="1" readingOrder="1"/>
      <protection locked="0"/>
    </xf>
    <xf numFmtId="0" fontId="22" fillId="3" borderId="58" xfId="27" applyFont="1" applyFill="1" applyBorder="1" applyAlignment="1" applyProtection="1">
      <alignment horizontal="center" vertical="center" wrapText="1" readingOrder="1"/>
      <protection locked="0"/>
    </xf>
    <xf numFmtId="0" fontId="22" fillId="3" borderId="59" xfId="27" applyFont="1" applyFill="1" applyBorder="1" applyAlignment="1" applyProtection="1">
      <alignment horizontal="center" vertical="center" wrapText="1" readingOrder="1"/>
      <protection locked="0"/>
    </xf>
    <xf numFmtId="0" fontId="22" fillId="3" borderId="85" xfId="27" applyFont="1" applyFill="1" applyBorder="1" applyAlignment="1" applyProtection="1">
      <alignment horizontal="center" vertical="center" wrapText="1" readingOrder="1"/>
      <protection locked="0"/>
    </xf>
    <xf numFmtId="0" fontId="22" fillId="9" borderId="56" xfId="27" applyFont="1" applyFill="1" applyBorder="1" applyAlignment="1" applyProtection="1">
      <alignment horizontal="center" vertical="center" wrapText="1" readingOrder="1"/>
      <protection locked="0"/>
    </xf>
    <xf numFmtId="0" fontId="22" fillId="9" borderId="59" xfId="27" applyFont="1" applyFill="1" applyBorder="1" applyAlignment="1" applyProtection="1">
      <alignment horizontal="center" vertical="center" wrapText="1" readingOrder="1"/>
      <protection locked="0"/>
    </xf>
    <xf numFmtId="0" fontId="36" fillId="9" borderId="57" xfId="27" applyFont="1" applyFill="1" applyBorder="1" applyAlignment="1" applyProtection="1">
      <alignment horizontal="center" vertical="center" wrapText="1" readingOrder="1"/>
      <protection locked="0"/>
    </xf>
    <xf numFmtId="0" fontId="12" fillId="0" borderId="58" xfId="27" applyFont="1" applyBorder="1" applyAlignment="1" applyProtection="1">
      <alignment horizontal="center" vertical="center" wrapText="1" readingOrder="1"/>
      <protection locked="0"/>
    </xf>
    <xf numFmtId="0" fontId="12" fillId="0" borderId="59" xfId="27" applyFont="1" applyBorder="1" applyAlignment="1" applyProtection="1">
      <alignment horizontal="center" vertical="center" wrapText="1" readingOrder="1"/>
      <protection locked="0"/>
    </xf>
    <xf numFmtId="0" fontId="12" fillId="0" borderId="60" xfId="27" applyFont="1" applyBorder="1" applyAlignment="1" applyProtection="1">
      <alignment horizontal="center" vertical="center" wrapText="1" readingOrder="1"/>
      <protection locked="0"/>
    </xf>
    <xf numFmtId="0" fontId="22" fillId="0" borderId="242" xfId="27" applyFont="1" applyBorder="1" applyAlignment="1" applyProtection="1">
      <alignment vertical="center"/>
      <protection locked="0"/>
    </xf>
    <xf numFmtId="0" fontId="22" fillId="7" borderId="4" xfId="27" applyFont="1" applyFill="1" applyBorder="1" applyAlignment="1" applyProtection="1">
      <alignment horizontal="center" vertical="center" wrapText="1"/>
      <protection locked="0"/>
    </xf>
    <xf numFmtId="3" fontId="22" fillId="6" borderId="48" xfId="27" applyNumberFormat="1" applyFont="1" applyFill="1" applyBorder="1" applyAlignment="1" applyProtection="1">
      <alignment vertical="center"/>
      <protection locked="0"/>
    </xf>
    <xf numFmtId="0" fontId="17" fillId="0" borderId="46" xfId="2" applyFont="1" applyBorder="1" applyAlignment="1" applyProtection="1">
      <alignment horizontal="left" vertical="center"/>
      <protection locked="0"/>
    </xf>
    <xf numFmtId="0" fontId="36" fillId="9" borderId="0" xfId="0" applyFont="1" applyFill="1" applyAlignment="1" applyProtection="1">
      <alignment vertical="center"/>
      <protection locked="0"/>
    </xf>
    <xf numFmtId="43" fontId="3" fillId="0" borderId="31" xfId="27" applyNumberFormat="1" applyBorder="1" applyAlignment="1" applyProtection="1">
      <alignment vertical="center"/>
      <protection locked="0"/>
    </xf>
    <xf numFmtId="3" fontId="3" fillId="0" borderId="32" xfId="27" applyNumberFormat="1" applyBorder="1" applyAlignment="1" applyProtection="1">
      <alignment vertical="center"/>
      <protection locked="0"/>
    </xf>
    <xf numFmtId="0" fontId="3" fillId="0" borderId="32" xfId="27" applyBorder="1" applyAlignment="1" applyProtection="1">
      <alignment vertical="center"/>
      <protection locked="0"/>
    </xf>
    <xf numFmtId="0" fontId="3" fillId="6" borderId="162" xfId="27" applyFill="1" applyBorder="1" applyAlignment="1" applyProtection="1">
      <alignment vertical="center"/>
      <protection locked="0"/>
    </xf>
    <xf numFmtId="1" fontId="3" fillId="6" borderId="162" xfId="27" applyNumberFormat="1" applyFill="1" applyBorder="1" applyAlignment="1" applyProtection="1">
      <alignment vertical="center"/>
      <protection locked="0"/>
    </xf>
    <xf numFmtId="3" fontId="22" fillId="6" borderId="162" xfId="27" applyNumberFormat="1" applyFont="1" applyFill="1" applyBorder="1" applyAlignment="1" applyProtection="1">
      <alignment vertical="center"/>
      <protection locked="0"/>
    </xf>
    <xf numFmtId="0" fontId="3" fillId="0" borderId="0" xfId="27" applyProtection="1">
      <protection locked="0"/>
    </xf>
    <xf numFmtId="3" fontId="3" fillId="0" borderId="0" xfId="27" applyNumberFormat="1" applyProtection="1">
      <protection locked="0"/>
    </xf>
    <xf numFmtId="0" fontId="74" fillId="0" borderId="0" xfId="28" applyFont="1" applyAlignment="1" applyProtection="1">
      <protection locked="0"/>
    </xf>
    <xf numFmtId="0" fontId="75" fillId="0" borderId="0" xfId="28" applyFont="1" applyAlignment="1" applyProtection="1">
      <protection locked="0"/>
    </xf>
    <xf numFmtId="0" fontId="3" fillId="0" borderId="0" xfId="28" applyAlignment="1" applyProtection="1">
      <protection locked="0"/>
    </xf>
    <xf numFmtId="0" fontId="0" fillId="0" borderId="0" xfId="0" applyAlignment="1">
      <alignment vertical="center"/>
    </xf>
    <xf numFmtId="43" fontId="36" fillId="0" borderId="0" xfId="3" applyFont="1"/>
    <xf numFmtId="43" fontId="78" fillId="0" borderId="258" xfId="3" applyFont="1" applyBorder="1"/>
    <xf numFmtId="0" fontId="79" fillId="25" borderId="0" xfId="0" applyFont="1" applyFill="1" applyAlignment="1">
      <alignment vertical="center"/>
    </xf>
    <xf numFmtId="0" fontId="79" fillId="24" borderId="0" xfId="0" applyFont="1" applyFill="1" applyAlignment="1">
      <alignment vertical="center"/>
    </xf>
    <xf numFmtId="0" fontId="2" fillId="26" borderId="59" xfId="0" applyFont="1" applyFill="1" applyBorder="1" applyAlignment="1">
      <alignment horizontal="right" vertical="center"/>
    </xf>
    <xf numFmtId="0" fontId="81" fillId="26" borderId="59" xfId="0" applyFont="1" applyFill="1" applyBorder="1" applyAlignment="1">
      <alignment horizontal="right" vertical="center" wrapText="1"/>
    </xf>
    <xf numFmtId="0" fontId="81" fillId="26" borderId="59" xfId="0" applyFont="1" applyFill="1" applyBorder="1" applyAlignment="1">
      <alignment horizontal="right" vertical="center"/>
    </xf>
    <xf numFmtId="0" fontId="2" fillId="24" borderId="0" xfId="0" applyFont="1" applyFill="1" applyAlignment="1">
      <alignment vertical="center"/>
    </xf>
    <xf numFmtId="0" fontId="2" fillId="25" borderId="0" xfId="0" applyFont="1" applyFill="1" applyAlignment="1">
      <alignment vertical="center"/>
    </xf>
    <xf numFmtId="0" fontId="83" fillId="27" borderId="70" xfId="0" applyFont="1" applyFill="1" applyBorder="1" applyAlignment="1">
      <alignment vertical="center"/>
    </xf>
    <xf numFmtId="0" fontId="84" fillId="27" borderId="70" xfId="0" applyFont="1" applyFill="1" applyBorder="1" applyAlignment="1">
      <alignment vertical="center"/>
    </xf>
    <xf numFmtId="0" fontId="0" fillId="24" borderId="0" xfId="0" applyFill="1" applyAlignment="1">
      <alignment vertical="center"/>
    </xf>
    <xf numFmtId="10" fontId="1" fillId="24" borderId="0" xfId="1" applyNumberFormat="1" applyFont="1" applyFill="1" applyBorder="1" applyAlignment="1">
      <alignment vertical="center"/>
    </xf>
    <xf numFmtId="0" fontId="89" fillId="24" borderId="0" xfId="0" applyFont="1" applyFill="1" applyAlignment="1">
      <alignment vertical="center"/>
    </xf>
    <xf numFmtId="0" fontId="9" fillId="5" borderId="127" xfId="2" applyFont="1" applyFill="1" applyBorder="1" applyAlignment="1" applyProtection="1">
      <alignment horizontal="center"/>
      <protection locked="0"/>
    </xf>
    <xf numFmtId="0" fontId="9" fillId="2" borderId="174" xfId="2" applyFont="1" applyFill="1" applyBorder="1" applyAlignment="1" applyProtection="1">
      <alignment horizontal="center"/>
      <protection locked="0"/>
    </xf>
    <xf numFmtId="0" fontId="9" fillId="2" borderId="62" xfId="2" applyFont="1" applyFill="1" applyBorder="1" applyAlignment="1" applyProtection="1">
      <alignment horizontal="center"/>
      <protection locked="0"/>
    </xf>
    <xf numFmtId="0" fontId="9" fillId="2" borderId="133" xfId="2" applyFont="1" applyFill="1" applyBorder="1" applyAlignment="1" applyProtection="1">
      <alignment horizontal="center"/>
      <protection locked="0"/>
    </xf>
    <xf numFmtId="0" fontId="91" fillId="0" borderId="4" xfId="27" applyFont="1" applyBorder="1" applyAlignment="1" applyProtection="1">
      <alignment horizontal="center" vertical="center" wrapText="1"/>
      <protection locked="0"/>
    </xf>
    <xf numFmtId="0" fontId="22" fillId="30" borderId="58" xfId="27" applyFont="1" applyFill="1" applyBorder="1" applyAlignment="1" applyProtection="1">
      <alignment horizontal="center" vertical="center" wrapText="1"/>
      <protection locked="0"/>
    </xf>
    <xf numFmtId="0" fontId="22" fillId="30" borderId="59" xfId="27" applyFont="1" applyFill="1" applyBorder="1" applyAlignment="1" applyProtection="1">
      <alignment horizontal="center" vertical="center" wrapText="1"/>
      <protection locked="0"/>
    </xf>
    <xf numFmtId="0" fontId="22" fillId="30" borderId="85" xfId="27" applyFont="1" applyFill="1" applyBorder="1" applyAlignment="1" applyProtection="1">
      <alignment horizontal="center" vertical="center" wrapText="1"/>
      <protection locked="0"/>
    </xf>
    <xf numFmtId="43" fontId="9" fillId="34" borderId="68" xfId="3" applyFont="1" applyFill="1" applyBorder="1" applyAlignment="1" applyProtection="1">
      <alignment horizontal="right" vertical="center"/>
      <protection locked="0"/>
    </xf>
    <xf numFmtId="43" fontId="12" fillId="0" borderId="236" xfId="3" applyFont="1" applyBorder="1" applyAlignment="1" applyProtection="1">
      <alignment horizontal="right" vertical="center"/>
      <protection locked="0"/>
    </xf>
    <xf numFmtId="43" fontId="12" fillId="0" borderId="237" xfId="3" applyFont="1" applyBorder="1" applyAlignment="1" applyProtection="1">
      <alignment horizontal="right" vertical="center"/>
      <protection locked="0"/>
    </xf>
    <xf numFmtId="0" fontId="92" fillId="0" borderId="0" xfId="0" applyFont="1" applyAlignment="1" applyProtection="1">
      <alignment vertical="center"/>
      <protection locked="0"/>
    </xf>
    <xf numFmtId="0" fontId="54" fillId="34" borderId="162" xfId="27" applyFont="1" applyFill="1" applyBorder="1" applyAlignment="1" applyProtection="1">
      <alignment vertical="center"/>
      <protection locked="0"/>
    </xf>
    <xf numFmtId="1" fontId="54" fillId="34" borderId="162" xfId="27" applyNumberFormat="1" applyFont="1" applyFill="1" applyBorder="1" applyAlignment="1" applyProtection="1">
      <alignment vertical="center"/>
      <protection locked="0"/>
    </xf>
    <xf numFmtId="3" fontId="12" fillId="34" borderId="162" xfId="27" applyNumberFormat="1" applyFont="1" applyFill="1" applyBorder="1" applyAlignment="1" applyProtection="1">
      <alignment vertical="center"/>
      <protection locked="0"/>
    </xf>
    <xf numFmtId="0" fontId="93" fillId="0" borderId="0" xfId="27" applyFont="1" applyAlignment="1" applyProtection="1">
      <alignment vertical="center"/>
      <protection locked="0"/>
    </xf>
    <xf numFmtId="0" fontId="99" fillId="0" borderId="0" xfId="27" applyFont="1" applyAlignment="1" applyProtection="1">
      <alignment horizontal="left" vertical="center"/>
      <protection locked="0"/>
    </xf>
    <xf numFmtId="0" fontId="29" fillId="0" borderId="0" xfId="0" applyFont="1" applyAlignment="1" applyProtection="1">
      <alignment horizontal="right" vertical="center"/>
      <protection locked="0"/>
    </xf>
    <xf numFmtId="0" fontId="12" fillId="0" borderId="0" xfId="2" applyFont="1" applyAlignment="1" applyProtection="1">
      <alignment horizontal="center" vertical="center"/>
      <protection locked="0"/>
    </xf>
    <xf numFmtId="0" fontId="12" fillId="0" borderId="0" xfId="2" applyFont="1" applyAlignment="1" applyProtection="1">
      <alignment horizontal="right" vertical="center"/>
      <protection locked="0"/>
    </xf>
    <xf numFmtId="0" fontId="29" fillId="0" borderId="0" xfId="0" applyFont="1" applyAlignment="1" applyProtection="1">
      <alignment horizontal="left" vertical="center"/>
      <protection locked="0"/>
    </xf>
    <xf numFmtId="0" fontId="12" fillId="7" borderId="0" xfId="2" applyFont="1" applyFill="1" applyAlignment="1" applyProtection="1">
      <alignment horizontal="left" vertical="center"/>
      <protection locked="0"/>
    </xf>
    <xf numFmtId="0" fontId="12" fillId="7" borderId="0" xfId="2" applyFont="1" applyFill="1" applyAlignment="1" applyProtection="1">
      <alignment horizontal="center" vertical="center"/>
      <protection locked="0"/>
    </xf>
    <xf numFmtId="0" fontId="13" fillId="7" borderId="5" xfId="2" applyFont="1" applyFill="1" applyBorder="1" applyAlignment="1" applyProtection="1">
      <alignment horizontal="center" vertical="center"/>
      <protection locked="0"/>
    </xf>
    <xf numFmtId="0" fontId="29" fillId="0" borderId="32" xfId="0" applyFont="1" applyBorder="1" applyAlignment="1" applyProtection="1">
      <alignment vertical="center"/>
      <protection locked="0"/>
    </xf>
    <xf numFmtId="0" fontId="29" fillId="0" borderId="32" xfId="0" applyFont="1" applyBorder="1" applyAlignment="1" applyProtection="1">
      <alignment horizontal="right" vertical="center"/>
      <protection locked="0"/>
    </xf>
    <xf numFmtId="0" fontId="12" fillId="0" borderId="32" xfId="2" applyFont="1" applyBorder="1" applyAlignment="1" applyProtection="1">
      <alignment vertical="center"/>
      <protection locked="0"/>
    </xf>
    <xf numFmtId="0" fontId="12" fillId="0" borderId="32" xfId="0" applyFont="1" applyBorder="1" applyAlignment="1" applyProtection="1">
      <alignment horizontal="right" vertical="center"/>
      <protection locked="0"/>
    </xf>
    <xf numFmtId="0" fontId="19" fillId="0" borderId="0" xfId="0" applyFont="1" applyAlignment="1" applyProtection="1">
      <alignment wrapText="1"/>
      <protection locked="0"/>
    </xf>
    <xf numFmtId="0" fontId="61" fillId="0" borderId="0" xfId="19" applyFont="1" applyProtection="1">
      <protection locked="0"/>
    </xf>
    <xf numFmtId="0" fontId="94" fillId="6" borderId="34" xfId="2" applyFont="1" applyFill="1" applyBorder="1" applyAlignment="1" applyProtection="1">
      <alignment horizontal="center" vertical="center"/>
      <protection locked="0"/>
    </xf>
    <xf numFmtId="0" fontId="94" fillId="0" borderId="0" xfId="2" applyFont="1" applyAlignment="1" applyProtection="1">
      <alignment vertical="center"/>
      <protection locked="0"/>
    </xf>
    <xf numFmtId="0" fontId="17" fillId="0" borderId="71" xfId="2" applyFont="1" applyBorder="1" applyAlignment="1" applyProtection="1">
      <alignment horizontal="left"/>
      <protection locked="0"/>
    </xf>
    <xf numFmtId="0" fontId="17" fillId="0" borderId="72" xfId="2" applyFont="1" applyBorder="1" applyAlignment="1" applyProtection="1">
      <alignment horizontal="left"/>
      <protection locked="0"/>
    </xf>
    <xf numFmtId="0" fontId="6" fillId="0" borderId="7" xfId="2" applyFont="1" applyBorder="1" applyAlignment="1" applyProtection="1">
      <alignment vertical="center"/>
      <protection locked="0"/>
    </xf>
    <xf numFmtId="0" fontId="17" fillId="7" borderId="0" xfId="2" applyFont="1" applyFill="1" applyAlignment="1" applyProtection="1">
      <alignment vertical="center"/>
      <protection locked="0"/>
    </xf>
    <xf numFmtId="0" fontId="9" fillId="6" borderId="102" xfId="2" applyFont="1" applyFill="1" applyBorder="1" applyAlignment="1" applyProtection="1">
      <alignment vertical="center"/>
      <protection locked="0"/>
    </xf>
    <xf numFmtId="0" fontId="12" fillId="6" borderId="34" xfId="2" applyFont="1" applyFill="1" applyBorder="1" applyAlignment="1" applyProtection="1">
      <alignment vertical="center"/>
      <protection locked="0"/>
    </xf>
    <xf numFmtId="0" fontId="9" fillId="6" borderId="34" xfId="2" applyFont="1" applyFill="1" applyBorder="1" applyAlignment="1" applyProtection="1">
      <alignment vertical="center"/>
      <protection locked="0"/>
    </xf>
    <xf numFmtId="0" fontId="9" fillId="6" borderId="34" xfId="2" applyFont="1" applyFill="1" applyBorder="1" applyAlignment="1" applyProtection="1">
      <alignment horizontal="center" vertical="center"/>
      <protection locked="0"/>
    </xf>
    <xf numFmtId="0" fontId="21" fillId="6" borderId="34" xfId="0" applyFont="1" applyFill="1" applyBorder="1" applyAlignment="1" applyProtection="1">
      <alignment vertical="center"/>
      <protection locked="0"/>
    </xf>
    <xf numFmtId="43" fontId="4" fillId="0" borderId="0" xfId="3" applyFont="1" applyProtection="1">
      <protection locked="0"/>
    </xf>
    <xf numFmtId="43" fontId="17" fillId="7" borderId="0" xfId="3" applyFont="1" applyFill="1" applyAlignment="1" applyProtection="1">
      <alignment vertical="center"/>
      <protection locked="0"/>
    </xf>
    <xf numFmtId="43" fontId="17" fillId="0" borderId="0" xfId="3" applyFont="1" applyAlignment="1" applyProtection="1">
      <alignment vertical="center"/>
      <protection locked="0"/>
    </xf>
    <xf numFmtId="43" fontId="17" fillId="7" borderId="0" xfId="3" applyFont="1" applyFill="1" applyBorder="1" applyProtection="1">
      <protection locked="0"/>
    </xf>
    <xf numFmtId="0" fontId="94" fillId="37" borderId="37" xfId="2" applyFont="1" applyFill="1" applyBorder="1" applyAlignment="1" applyProtection="1">
      <alignment horizontal="left" vertical="center" wrapText="1"/>
      <protection locked="0"/>
    </xf>
    <xf numFmtId="43" fontId="94" fillId="37" borderId="38" xfId="4" applyFont="1" applyFill="1" applyBorder="1" applyAlignment="1" applyProtection="1">
      <alignment horizontal="center" vertical="center"/>
      <protection locked="0"/>
    </xf>
    <xf numFmtId="43" fontId="94" fillId="37" borderId="39" xfId="4" applyFont="1" applyFill="1" applyBorder="1" applyAlignment="1" applyProtection="1">
      <alignment horizontal="center" vertical="center"/>
      <protection locked="0"/>
    </xf>
    <xf numFmtId="43" fontId="94" fillId="37" borderId="140" xfId="4" applyFont="1" applyFill="1" applyBorder="1" applyAlignment="1" applyProtection="1">
      <alignment horizontal="center" vertical="center"/>
      <protection locked="0"/>
    </xf>
    <xf numFmtId="43" fontId="94" fillId="37" borderId="48" xfId="4" applyFont="1" applyFill="1" applyBorder="1" applyAlignment="1" applyProtection="1">
      <alignment horizontal="center" vertical="center"/>
      <protection locked="0"/>
    </xf>
    <xf numFmtId="43" fontId="94" fillId="37" borderId="47" xfId="4" applyFont="1" applyFill="1" applyBorder="1" applyAlignment="1" applyProtection="1">
      <alignment horizontal="center" vertical="center"/>
      <protection locked="0"/>
    </xf>
    <xf numFmtId="43" fontId="94" fillId="37" borderId="44" xfId="4" applyFont="1" applyFill="1" applyBorder="1" applyAlignment="1" applyProtection="1">
      <alignment horizontal="center" vertical="center"/>
      <protection locked="0"/>
    </xf>
    <xf numFmtId="0" fontId="94" fillId="37" borderId="137" xfId="2" applyFont="1" applyFill="1" applyBorder="1" applyAlignment="1" applyProtection="1">
      <alignment vertical="center"/>
      <protection locked="0"/>
    </xf>
    <xf numFmtId="0" fontId="94" fillId="0" borderId="0" xfId="0" applyFont="1" applyAlignment="1" applyProtection="1">
      <alignment vertical="center"/>
      <protection locked="0"/>
    </xf>
    <xf numFmtId="0" fontId="94" fillId="0" borderId="0" xfId="0" applyFont="1" applyAlignment="1" applyProtection="1">
      <alignment vertical="center" wrapText="1"/>
      <protection locked="0"/>
    </xf>
    <xf numFmtId="0" fontId="103" fillId="0" borderId="0" xfId="0" applyFont="1" applyAlignment="1" applyProtection="1">
      <alignment vertical="center"/>
      <protection locked="0"/>
    </xf>
    <xf numFmtId="0" fontId="105" fillId="0" borderId="0" xfId="28" applyFont="1" applyAlignment="1" applyProtection="1">
      <protection locked="0"/>
    </xf>
    <xf numFmtId="0" fontId="87" fillId="0" borderId="43" xfId="28" applyFont="1" applyBorder="1" applyAlignment="1" applyProtection="1">
      <protection locked="0"/>
    </xf>
    <xf numFmtId="0" fontId="87" fillId="0" borderId="48" xfId="28" applyFont="1" applyBorder="1" applyAlignment="1" applyProtection="1">
      <protection locked="0"/>
    </xf>
    <xf numFmtId="3" fontId="87" fillId="0" borderId="44" xfId="28" applyNumberFormat="1" applyFont="1" applyBorder="1" applyAlignment="1" applyProtection="1">
      <protection locked="0"/>
    </xf>
    <xf numFmtId="0" fontId="106" fillId="25" borderId="48" xfId="28" applyFont="1" applyFill="1" applyBorder="1" applyAlignment="1" applyProtection="1">
      <protection locked="0"/>
    </xf>
    <xf numFmtId="3" fontId="107" fillId="0" borderId="48" xfId="0" applyNumberFormat="1" applyFont="1" applyBorder="1"/>
    <xf numFmtId="0" fontId="87" fillId="0" borderId="0" xfId="28" applyFont="1" applyAlignment="1" applyProtection="1">
      <alignment vertical="center"/>
      <protection locked="0"/>
    </xf>
    <xf numFmtId="0" fontId="105" fillId="0" borderId="0" xfId="28" applyFont="1" applyAlignment="1" applyProtection="1">
      <alignment vertical="center"/>
      <protection locked="0"/>
    </xf>
    <xf numFmtId="0" fontId="87" fillId="0" borderId="192" xfId="28" applyFont="1" applyBorder="1" applyAlignment="1" applyProtection="1">
      <protection locked="0"/>
    </xf>
    <xf numFmtId="0" fontId="108" fillId="0" borderId="162" xfId="28" applyFont="1" applyBorder="1" applyAlignment="1" applyProtection="1">
      <protection locked="0"/>
    </xf>
    <xf numFmtId="0" fontId="87" fillId="0" borderId="0" xfId="28" applyFont="1" applyAlignment="1" applyProtection="1">
      <protection locked="0"/>
    </xf>
    <xf numFmtId="0" fontId="9" fillId="26" borderId="170" xfId="2" applyFont="1" applyFill="1" applyBorder="1" applyAlignment="1" applyProtection="1">
      <alignment horizontal="center" wrapText="1"/>
      <protection locked="0"/>
    </xf>
    <xf numFmtId="0" fontId="9" fillId="26" borderId="174" xfId="2" applyFont="1" applyFill="1" applyBorder="1" applyAlignment="1" applyProtection="1">
      <alignment horizontal="center"/>
      <protection locked="0"/>
    </xf>
    <xf numFmtId="0" fontId="14" fillId="26" borderId="170" xfId="2" applyFont="1" applyFill="1" applyBorder="1" applyAlignment="1" applyProtection="1">
      <alignment horizontal="center" wrapText="1"/>
      <protection locked="0"/>
    </xf>
    <xf numFmtId="0" fontId="9" fillId="41" borderId="161" xfId="2" applyFont="1" applyFill="1" applyBorder="1" applyAlignment="1" applyProtection="1">
      <alignment horizontal="center"/>
      <protection locked="0"/>
    </xf>
    <xf numFmtId="0" fontId="9" fillId="41" borderId="169" xfId="2" applyFont="1" applyFill="1" applyBorder="1" applyAlignment="1" applyProtection="1">
      <alignment horizontal="center" wrapText="1"/>
      <protection locked="0"/>
    </xf>
    <xf numFmtId="0" fontId="42" fillId="10" borderId="68" xfId="0" applyFont="1" applyFill="1" applyBorder="1" applyAlignment="1" applyProtection="1">
      <alignment horizontal="right" vertical="center"/>
      <protection locked="0"/>
    </xf>
    <xf numFmtId="0" fontId="9" fillId="13" borderId="252" xfId="2" applyFont="1" applyFill="1" applyBorder="1" applyAlignment="1" applyProtection="1">
      <alignment horizontal="center" vertical="center"/>
      <protection locked="0"/>
    </xf>
    <xf numFmtId="0" fontId="12" fillId="0" borderId="4" xfId="2" applyFont="1" applyBorder="1" applyAlignment="1" applyProtection="1">
      <alignment horizontal="right" vertical="center"/>
      <protection locked="0"/>
    </xf>
    <xf numFmtId="0" fontId="100" fillId="0" borderId="0" xfId="0" applyFont="1" applyAlignment="1" applyProtection="1">
      <alignment horizontal="left"/>
      <protection locked="0"/>
    </xf>
    <xf numFmtId="0" fontId="9" fillId="0" borderId="0" xfId="0" applyFont="1" applyAlignment="1" applyProtection="1">
      <alignment vertical="center"/>
      <protection locked="0"/>
    </xf>
    <xf numFmtId="0" fontId="89" fillId="0" borderId="0" xfId="0" applyFont="1" applyProtection="1">
      <protection locked="0"/>
    </xf>
    <xf numFmtId="0" fontId="81" fillId="0" borderId="0" xfId="0" applyFont="1" applyProtection="1">
      <protection locked="0"/>
    </xf>
    <xf numFmtId="0" fontId="89" fillId="36" borderId="0" xfId="0" applyFont="1" applyFill="1" applyProtection="1">
      <protection locked="0"/>
    </xf>
    <xf numFmtId="0" fontId="89" fillId="42" borderId="0" xfId="0" applyFont="1" applyFill="1" applyProtection="1">
      <protection locked="0"/>
    </xf>
    <xf numFmtId="0" fontId="81" fillId="26" borderId="0" xfId="0" applyFont="1" applyFill="1" applyProtection="1">
      <protection locked="0"/>
    </xf>
    <xf numFmtId="43" fontId="9" fillId="0" borderId="0" xfId="3" applyFont="1" applyFill="1" applyBorder="1" applyAlignment="1" applyProtection="1">
      <alignment horizontal="center" vertical="center" wrapText="1"/>
      <protection locked="0"/>
    </xf>
    <xf numFmtId="43" fontId="11" fillId="0" borderId="0" xfId="3" applyFont="1" applyBorder="1" applyAlignment="1" applyProtection="1">
      <protection locked="0"/>
    </xf>
    <xf numFmtId="43" fontId="47" fillId="0" borderId="0" xfId="3" applyFont="1" applyFill="1" applyBorder="1" applyAlignment="1" applyProtection="1">
      <alignment horizontal="center" vertical="center" wrapText="1"/>
      <protection locked="0"/>
    </xf>
    <xf numFmtId="43" fontId="113" fillId="0" borderId="0" xfId="3" applyFont="1" applyBorder="1" applyAlignment="1" applyProtection="1">
      <protection locked="0"/>
    </xf>
    <xf numFmtId="43" fontId="115" fillId="41" borderId="0" xfId="3" applyFont="1" applyFill="1" applyBorder="1" applyAlignment="1" applyProtection="1">
      <protection locked="0"/>
    </xf>
    <xf numFmtId="43" fontId="113" fillId="25" borderId="0" xfId="3" applyFont="1" applyFill="1" applyBorder="1" applyAlignment="1" applyProtection="1">
      <protection locked="0"/>
    </xf>
    <xf numFmtId="43" fontId="113" fillId="41" borderId="0" xfId="3" applyFont="1" applyFill="1" applyBorder="1" applyAlignment="1" applyProtection="1">
      <protection locked="0"/>
    </xf>
    <xf numFmtId="43" fontId="19" fillId="41" borderId="0" xfId="3" applyFont="1" applyFill="1" applyBorder="1" applyAlignment="1" applyProtection="1">
      <protection locked="0"/>
    </xf>
    <xf numFmtId="43" fontId="19" fillId="25" borderId="0" xfId="3" applyFont="1" applyFill="1" applyBorder="1" applyAlignment="1" applyProtection="1">
      <protection locked="0"/>
    </xf>
    <xf numFmtId="43" fontId="11" fillId="25" borderId="0" xfId="3" applyFont="1" applyFill="1" applyBorder="1" applyAlignment="1" applyProtection="1">
      <protection locked="0"/>
    </xf>
    <xf numFmtId="43" fontId="112" fillId="0" borderId="0" xfId="3" applyFont="1" applyFill="1" applyBorder="1" applyAlignment="1" applyProtection="1">
      <alignment vertical="center"/>
      <protection locked="0"/>
    </xf>
    <xf numFmtId="0" fontId="21" fillId="0" borderId="0" xfId="0" applyFont="1" applyAlignment="1" applyProtection="1">
      <alignment vertical="center" wrapText="1"/>
      <protection locked="0"/>
    </xf>
    <xf numFmtId="43" fontId="22" fillId="0" borderId="0" xfId="15" applyFont="1" applyFill="1" applyBorder="1" applyAlignment="1" applyProtection="1">
      <alignment vertical="center" wrapText="1"/>
      <protection locked="0"/>
    </xf>
    <xf numFmtId="43" fontId="9" fillId="6" borderId="34" xfId="16" applyFont="1" applyFill="1" applyBorder="1" applyAlignment="1" applyProtection="1">
      <alignment vertical="center" wrapText="1"/>
      <protection locked="0"/>
    </xf>
    <xf numFmtId="43" fontId="9" fillId="6" borderId="35" xfId="16" applyFont="1" applyFill="1" applyBorder="1" applyAlignment="1" applyProtection="1">
      <alignment vertical="center" wrapText="1"/>
      <protection locked="0"/>
    </xf>
    <xf numFmtId="43" fontId="52" fillId="0" borderId="2" xfId="3" applyFont="1" applyBorder="1" applyAlignment="1" applyProtection="1">
      <protection locked="0"/>
    </xf>
    <xf numFmtId="43" fontId="41" fillId="0" borderId="2" xfId="3" applyFont="1" applyBorder="1" applyProtection="1">
      <protection locked="0"/>
    </xf>
    <xf numFmtId="43" fontId="16" fillId="0" borderId="2" xfId="3" applyFont="1" applyBorder="1" applyAlignment="1" applyProtection="1">
      <protection locked="0"/>
    </xf>
    <xf numFmtId="43" fontId="116" fillId="0" borderId="0" xfId="3" applyFont="1" applyBorder="1" applyAlignment="1" applyProtection="1">
      <protection locked="0"/>
    </xf>
    <xf numFmtId="43" fontId="52" fillId="0" borderId="0" xfId="3" applyFont="1" applyFill="1" applyBorder="1" applyProtection="1">
      <protection locked="0"/>
    </xf>
    <xf numFmtId="43" fontId="53" fillId="0" borderId="0" xfId="3" applyFont="1" applyBorder="1" applyAlignment="1" applyProtection="1">
      <protection locked="0"/>
    </xf>
    <xf numFmtId="43" fontId="5" fillId="0" borderId="0" xfId="3" applyFont="1" applyBorder="1" applyAlignment="1" applyProtection="1">
      <alignment vertical="center"/>
      <protection locked="0"/>
    </xf>
    <xf numFmtId="43" fontId="116" fillId="0" borderId="0" xfId="3" applyFont="1" applyBorder="1" applyAlignment="1" applyProtection="1">
      <alignment vertical="center"/>
      <protection locked="0"/>
    </xf>
    <xf numFmtId="43" fontId="53" fillId="0" borderId="0" xfId="3" applyFont="1" applyBorder="1" applyAlignment="1" applyProtection="1">
      <alignment vertical="center"/>
      <protection locked="0"/>
    </xf>
    <xf numFmtId="43" fontId="6" fillId="0" borderId="0" xfId="3" applyFont="1" applyBorder="1" applyAlignment="1" applyProtection="1">
      <alignment vertical="center"/>
      <protection locked="0"/>
    </xf>
    <xf numFmtId="43" fontId="117" fillId="0" borderId="165" xfId="3" applyFont="1" applyBorder="1" applyAlignment="1" applyProtection="1">
      <alignment vertical="center"/>
      <protection locked="0"/>
    </xf>
    <xf numFmtId="43" fontId="6" fillId="0" borderId="165" xfId="3" applyFont="1" applyBorder="1" applyAlignment="1" applyProtection="1">
      <alignment vertical="center"/>
      <protection locked="0"/>
    </xf>
    <xf numFmtId="43" fontId="26" fillId="0" borderId="165" xfId="3" applyFont="1" applyBorder="1" applyAlignment="1" applyProtection="1">
      <alignment vertical="center"/>
      <protection locked="0"/>
    </xf>
    <xf numFmtId="43" fontId="46" fillId="0" borderId="0" xfId="3" applyFont="1" applyFill="1" applyBorder="1" applyAlignment="1" applyProtection="1">
      <alignment vertical="center"/>
      <protection locked="0"/>
    </xf>
    <xf numFmtId="43" fontId="21" fillId="4" borderId="46" xfId="3" applyFont="1" applyFill="1" applyBorder="1" applyAlignment="1" applyProtection="1">
      <alignment horizontal="left" vertical="center" wrapText="1"/>
      <protection locked="0"/>
    </xf>
    <xf numFmtId="43" fontId="4" fillId="2" borderId="55" xfId="3" applyFont="1" applyFill="1" applyBorder="1" applyAlignment="1" applyProtection="1">
      <alignment horizontal="left" vertical="center" wrapText="1"/>
      <protection locked="0"/>
    </xf>
    <xf numFmtId="43" fontId="4" fillId="5" borderId="161" xfId="3" applyFont="1" applyFill="1" applyBorder="1" applyAlignment="1" applyProtection="1">
      <alignment horizontal="center" vertical="center" wrapText="1"/>
      <protection locked="0"/>
    </xf>
    <xf numFmtId="43" fontId="4" fillId="6" borderId="174" xfId="3" applyFont="1" applyFill="1" applyBorder="1" applyAlignment="1" applyProtection="1">
      <alignment horizontal="center" vertical="center" wrapText="1"/>
      <protection locked="0"/>
    </xf>
    <xf numFmtId="43" fontId="4" fillId="5" borderId="58" xfId="3" applyFont="1" applyFill="1" applyBorder="1" applyAlignment="1" applyProtection="1">
      <alignment horizontal="center" vertical="center" wrapText="1"/>
      <protection locked="0"/>
    </xf>
    <xf numFmtId="43" fontId="17" fillId="0" borderId="31" xfId="3" applyFont="1" applyBorder="1" applyProtection="1">
      <protection locked="0"/>
    </xf>
    <xf numFmtId="43" fontId="41" fillId="0" borderId="0" xfId="3" applyFont="1" applyBorder="1" applyProtection="1">
      <protection locked="0"/>
    </xf>
    <xf numFmtId="0" fontId="9" fillId="6" borderId="53" xfId="2" applyFont="1" applyFill="1" applyBorder="1" applyAlignment="1" applyProtection="1">
      <alignment horizontal="left" vertical="center"/>
      <protection locked="0"/>
    </xf>
    <xf numFmtId="0" fontId="94" fillId="37" borderId="0" xfId="2" applyFont="1" applyFill="1" applyAlignment="1" applyProtection="1">
      <alignment horizontal="left" vertical="center" wrapText="1"/>
      <protection locked="0"/>
    </xf>
    <xf numFmtId="43" fontId="94" fillId="37" borderId="0" xfId="4" applyFont="1" applyFill="1" applyBorder="1" applyAlignment="1" applyProtection="1">
      <alignment horizontal="center" vertical="center"/>
      <protection locked="0"/>
    </xf>
    <xf numFmtId="0" fontId="94" fillId="37" borderId="0" xfId="2" applyFont="1" applyFill="1" applyAlignment="1" applyProtection="1">
      <alignment vertical="center"/>
      <protection locked="0"/>
    </xf>
    <xf numFmtId="0" fontId="93" fillId="0" borderId="0" xfId="2" applyFont="1" applyProtection="1">
      <protection locked="0"/>
    </xf>
    <xf numFmtId="0" fontId="3" fillId="44" borderId="0" xfId="2" applyFill="1" applyProtection="1">
      <protection locked="0"/>
    </xf>
    <xf numFmtId="0" fontId="4" fillId="2" borderId="76" xfId="2" applyFont="1" applyFill="1" applyBorder="1" applyAlignment="1" applyProtection="1">
      <alignment horizontal="center"/>
      <protection locked="0"/>
    </xf>
    <xf numFmtId="0" fontId="9" fillId="4" borderId="38" xfId="2" applyFont="1" applyFill="1" applyBorder="1" applyAlignment="1" applyProtection="1">
      <alignment horizontal="center" wrapText="1"/>
      <protection locked="0"/>
    </xf>
    <xf numFmtId="0" fontId="9" fillId="4" borderId="39" xfId="2" applyFont="1" applyFill="1" applyBorder="1" applyAlignment="1" applyProtection="1">
      <alignment horizontal="center" wrapText="1"/>
      <protection locked="0"/>
    </xf>
    <xf numFmtId="0" fontId="13" fillId="0" borderId="0" xfId="2" applyFont="1" applyProtection="1">
      <protection locked="0"/>
    </xf>
    <xf numFmtId="43" fontId="4" fillId="0" borderId="7" xfId="3" applyFont="1" applyFill="1" applyBorder="1" applyAlignment="1" applyProtection="1">
      <protection locked="0"/>
    </xf>
    <xf numFmtId="43" fontId="17" fillId="0" borderId="3" xfId="3" applyFont="1" applyFill="1" applyBorder="1" applyProtection="1">
      <protection locked="0"/>
    </xf>
    <xf numFmtId="43" fontId="17" fillId="0" borderId="5" xfId="3" applyFont="1" applyFill="1" applyBorder="1" applyProtection="1">
      <protection locked="0"/>
    </xf>
    <xf numFmtId="43" fontId="17" fillId="0" borderId="73" xfId="3" applyFont="1" applyFill="1" applyBorder="1" applyAlignment="1" applyProtection="1">
      <alignment vertical="center"/>
      <protection locked="0"/>
    </xf>
    <xf numFmtId="43" fontId="19" fillId="3" borderId="84" xfId="3" applyFont="1" applyFill="1" applyBorder="1" applyAlignment="1" applyProtection="1">
      <alignment vertical="center"/>
      <protection locked="0"/>
    </xf>
    <xf numFmtId="43" fontId="9" fillId="3" borderId="93" xfId="3" applyFont="1" applyFill="1" applyBorder="1" applyAlignment="1" applyProtection="1">
      <alignment horizontal="center" wrapText="1"/>
      <protection locked="0"/>
    </xf>
    <xf numFmtId="0" fontId="12" fillId="6" borderId="34" xfId="2" applyFont="1" applyFill="1" applyBorder="1" applyAlignment="1" applyProtection="1">
      <alignment horizontal="center" vertical="center"/>
      <protection locked="0"/>
    </xf>
    <xf numFmtId="43" fontId="21" fillId="6" borderId="35" xfId="3" applyFont="1" applyFill="1" applyBorder="1" applyAlignment="1" applyProtection="1">
      <alignment vertical="center"/>
      <protection locked="0"/>
    </xf>
    <xf numFmtId="0" fontId="120" fillId="29" borderId="252" xfId="0" applyFont="1" applyFill="1" applyBorder="1" applyAlignment="1">
      <alignment vertical="center"/>
    </xf>
    <xf numFmtId="0" fontId="120" fillId="29" borderId="252" xfId="0" applyFont="1" applyFill="1" applyBorder="1" applyAlignment="1">
      <alignment horizontal="center" vertical="center"/>
    </xf>
    <xf numFmtId="0" fontId="121" fillId="0" borderId="0" xfId="0" applyFont="1" applyAlignment="1">
      <alignment vertical="center"/>
    </xf>
    <xf numFmtId="0" fontId="121" fillId="29" borderId="69" xfId="0" applyFont="1" applyFill="1" applyBorder="1" applyAlignment="1">
      <alignment vertical="center"/>
    </xf>
    <xf numFmtId="0" fontId="21" fillId="29" borderId="122" xfId="2" applyFont="1" applyFill="1" applyBorder="1" applyAlignment="1" applyProtection="1">
      <alignment horizontal="center" vertical="center"/>
      <protection locked="0"/>
    </xf>
    <xf numFmtId="0" fontId="21" fillId="0" borderId="121" xfId="2" applyFont="1" applyBorder="1" applyAlignment="1" applyProtection="1">
      <alignment horizontal="center" vertical="center"/>
      <protection locked="0"/>
    </xf>
    <xf numFmtId="0" fontId="21" fillId="0" borderId="100" xfId="2" applyFont="1" applyBorder="1" applyAlignment="1" applyProtection="1">
      <alignment horizontal="center" vertical="center"/>
      <protection locked="0"/>
    </xf>
    <xf numFmtId="0" fontId="121" fillId="29" borderId="252" xfId="0" applyFont="1" applyFill="1" applyBorder="1" applyAlignment="1">
      <alignment vertical="center"/>
    </xf>
    <xf numFmtId="43" fontId="121" fillId="0" borderId="0" xfId="3" applyFont="1" applyAlignment="1">
      <alignment vertical="center"/>
    </xf>
    <xf numFmtId="43" fontId="121" fillId="0" borderId="255" xfId="3" applyFont="1" applyBorder="1" applyAlignment="1">
      <alignment vertical="center"/>
    </xf>
    <xf numFmtId="43" fontId="121" fillId="0" borderId="257" xfId="3" applyFont="1" applyBorder="1" applyAlignment="1">
      <alignment vertical="center"/>
    </xf>
    <xf numFmtId="43" fontId="121" fillId="0" borderId="258" xfId="3" applyFont="1" applyBorder="1" applyAlignment="1">
      <alignment vertical="center"/>
    </xf>
    <xf numFmtId="0" fontId="124" fillId="0" borderId="0" xfId="0" applyFont="1" applyAlignment="1">
      <alignment vertical="center"/>
    </xf>
    <xf numFmtId="0" fontId="26" fillId="0" borderId="0" xfId="18" applyFont="1" applyAlignment="1" applyProtection="1">
      <alignment horizontal="left" vertical="center"/>
      <protection locked="0"/>
    </xf>
    <xf numFmtId="0" fontId="6" fillId="0" borderId="0" xfId="18" applyFont="1" applyAlignment="1" applyProtection="1">
      <alignment horizontal="center" vertical="center"/>
      <protection locked="0"/>
    </xf>
    <xf numFmtId="0" fontId="26" fillId="0" borderId="0" xfId="18" applyFont="1" applyAlignment="1" applyProtection="1">
      <alignment horizontal="center" vertical="center"/>
      <protection locked="0"/>
    </xf>
    <xf numFmtId="17" fontId="6" fillId="0" borderId="0" xfId="18" applyNumberFormat="1" applyFont="1" applyAlignment="1" applyProtection="1">
      <alignment horizontal="center" vertical="center"/>
      <protection locked="0"/>
    </xf>
    <xf numFmtId="0" fontId="79" fillId="0" borderId="0" xfId="0" applyFont="1" applyAlignment="1">
      <alignment vertical="center"/>
    </xf>
    <xf numFmtId="0" fontId="126" fillId="34" borderId="7" xfId="18" applyFont="1" applyFill="1" applyBorder="1" applyAlignment="1">
      <alignment horizontal="center" vertical="center"/>
    </xf>
    <xf numFmtId="0" fontId="103" fillId="0" borderId="46" xfId="18" applyFont="1" applyBorder="1" applyAlignment="1" applyProtection="1">
      <alignment horizontal="left" vertical="center"/>
      <protection locked="0"/>
    </xf>
    <xf numFmtId="0" fontId="121" fillId="25" borderId="0" xfId="0" applyFont="1" applyFill="1" applyAlignment="1">
      <alignment vertical="center"/>
    </xf>
    <xf numFmtId="0" fontId="121" fillId="47" borderId="0" xfId="0" applyFont="1" applyFill="1" applyAlignment="1">
      <alignment vertical="center"/>
    </xf>
    <xf numFmtId="49" fontId="16" fillId="0" borderId="4" xfId="18" applyNumberFormat="1" applyFont="1" applyBorder="1" applyAlignment="1">
      <alignment horizontal="left" vertical="center"/>
    </xf>
    <xf numFmtId="0" fontId="16" fillId="0" borderId="0" xfId="18" applyFont="1" applyAlignment="1" applyProtection="1">
      <alignment horizontal="left" vertical="center"/>
      <protection locked="0"/>
    </xf>
    <xf numFmtId="0" fontId="4" fillId="0" borderId="0" xfId="18" applyFont="1" applyAlignment="1" applyProtection="1">
      <alignment horizontal="center" vertical="center"/>
      <protection locked="0"/>
    </xf>
    <xf numFmtId="0" fontId="16" fillId="0" borderId="0" xfId="18" applyFont="1" applyAlignment="1" applyProtection="1">
      <alignment horizontal="center" vertical="center"/>
      <protection locked="0"/>
    </xf>
    <xf numFmtId="17" fontId="4" fillId="0" borderId="0" xfId="18" applyNumberFormat="1" applyFont="1" applyAlignment="1" applyProtection="1">
      <alignment horizontal="center" vertical="center"/>
      <protection locked="0"/>
    </xf>
    <xf numFmtId="0" fontId="102" fillId="0" borderId="0" xfId="0" applyFont="1" applyAlignment="1">
      <alignment vertical="center"/>
    </xf>
    <xf numFmtId="0" fontId="4" fillId="0" borderId="0" xfId="18" applyFont="1" applyAlignment="1">
      <alignment vertical="center"/>
    </xf>
    <xf numFmtId="0" fontId="83" fillId="0" borderId="0" xfId="0" applyFont="1" applyAlignment="1">
      <alignment vertical="center"/>
    </xf>
    <xf numFmtId="0" fontId="122" fillId="0" borderId="74" xfId="18" applyFont="1" applyBorder="1" applyAlignment="1">
      <alignment vertical="center"/>
    </xf>
    <xf numFmtId="0" fontId="122" fillId="0" borderId="0" xfId="0" applyFont="1" applyAlignment="1">
      <alignment vertical="center"/>
    </xf>
    <xf numFmtId="0" fontId="127" fillId="0" borderId="74" xfId="18" applyFont="1" applyBorder="1" applyAlignment="1">
      <alignment vertical="center"/>
    </xf>
    <xf numFmtId="0" fontId="92" fillId="0" borderId="0" xfId="0" applyFont="1" applyAlignment="1">
      <alignment vertical="center" textRotation="45"/>
    </xf>
    <xf numFmtId="0" fontId="129" fillId="51" borderId="0" xfId="18" applyFont="1" applyFill="1" applyAlignment="1">
      <alignment horizontal="center" vertical="center" textRotation="45"/>
    </xf>
    <xf numFmtId="0" fontId="92" fillId="0" borderId="0" xfId="0" applyFont="1" applyAlignment="1">
      <alignment vertical="center"/>
    </xf>
    <xf numFmtId="0" fontId="126" fillId="52" borderId="124" xfId="18" applyFont="1" applyFill="1" applyBorder="1" applyAlignment="1">
      <alignment horizontal="center" vertical="center" wrapText="1"/>
    </xf>
    <xf numFmtId="0" fontId="119" fillId="0" borderId="0" xfId="0" applyFont="1"/>
    <xf numFmtId="0" fontId="83" fillId="0" borderId="0" xfId="0" applyFont="1"/>
    <xf numFmtId="0" fontId="0" fillId="59" borderId="0" xfId="0" applyFill="1"/>
    <xf numFmtId="0" fontId="2" fillId="0" borderId="0" xfId="0" applyFont="1" applyAlignment="1">
      <alignment vertical="center"/>
    </xf>
    <xf numFmtId="0" fontId="2" fillId="0" borderId="0" xfId="0" applyFont="1"/>
    <xf numFmtId="0" fontId="119" fillId="0" borderId="0" xfId="0" applyFont="1" applyAlignment="1">
      <alignment vertical="center"/>
    </xf>
    <xf numFmtId="0" fontId="88" fillId="0" borderId="0" xfId="0" applyFont="1" applyAlignment="1">
      <alignment vertical="center"/>
    </xf>
    <xf numFmtId="0" fontId="2" fillId="36" borderId="48" xfId="0" applyFont="1" applyFill="1" applyBorder="1" applyAlignment="1">
      <alignment horizontal="right" vertical="center"/>
    </xf>
    <xf numFmtId="0" fontId="0" fillId="36" borderId="48" xfId="0" applyFill="1" applyBorder="1" applyAlignment="1">
      <alignment vertical="center"/>
    </xf>
    <xf numFmtId="0" fontId="2" fillId="31" borderId="48" xfId="0" applyFont="1" applyFill="1" applyBorder="1" applyAlignment="1">
      <alignment vertical="center"/>
    </xf>
    <xf numFmtId="0" fontId="0" fillId="60" borderId="0" xfId="0" applyFill="1" applyAlignment="1">
      <alignment vertical="center"/>
    </xf>
    <xf numFmtId="0" fontId="131" fillId="60" borderId="265" xfId="0" applyFont="1" applyFill="1" applyBorder="1" applyAlignment="1">
      <alignment horizontal="left" vertical="center" wrapText="1"/>
    </xf>
    <xf numFmtId="0" fontId="131" fillId="60" borderId="265" xfId="0" applyFont="1" applyFill="1" applyBorder="1" applyAlignment="1">
      <alignment horizontal="right" vertical="center" wrapText="1"/>
    </xf>
    <xf numFmtId="0" fontId="131" fillId="60" borderId="265" xfId="0" applyFont="1" applyFill="1" applyBorder="1" applyAlignment="1">
      <alignment vertical="center" wrapText="1"/>
    </xf>
    <xf numFmtId="0" fontId="132" fillId="60" borderId="265" xfId="0" applyFont="1" applyFill="1" applyBorder="1" applyAlignment="1">
      <alignment horizontal="left" vertical="center" wrapText="1"/>
    </xf>
    <xf numFmtId="0" fontId="132" fillId="60" borderId="265" xfId="0" applyFont="1" applyFill="1" applyBorder="1" applyAlignment="1">
      <alignment horizontal="right" vertical="center" wrapText="1"/>
    </xf>
    <xf numFmtId="0" fontId="111" fillId="0" borderId="0" xfId="0" applyFont="1" applyAlignment="1">
      <alignment horizontal="left" vertical="center"/>
    </xf>
    <xf numFmtId="0" fontId="21" fillId="0" borderId="4" xfId="27" applyFont="1" applyBorder="1" applyAlignment="1" applyProtection="1">
      <alignment vertical="center"/>
      <protection locked="0"/>
    </xf>
    <xf numFmtId="43" fontId="26" fillId="0" borderId="0" xfId="3" applyFont="1" applyFill="1" applyBorder="1" applyAlignment="1" applyProtection="1">
      <protection locked="0"/>
    </xf>
    <xf numFmtId="0" fontId="0" fillId="0" borderId="165" xfId="0" applyBorder="1"/>
    <xf numFmtId="0" fontId="0" fillId="0" borderId="48" xfId="0" applyBorder="1"/>
    <xf numFmtId="0" fontId="2" fillId="26" borderId="48" xfId="0" applyFont="1" applyFill="1" applyBorder="1"/>
    <xf numFmtId="0" fontId="2" fillId="44" borderId="48" xfId="0" applyFont="1" applyFill="1" applyBorder="1"/>
    <xf numFmtId="0" fontId="2" fillId="42" borderId="48" xfId="0" applyFont="1" applyFill="1" applyBorder="1"/>
    <xf numFmtId="166" fontId="0" fillId="0" borderId="48" xfId="31" applyNumberFormat="1" applyFont="1" applyBorder="1"/>
    <xf numFmtId="166" fontId="2" fillId="26" borderId="48" xfId="31" applyNumberFormat="1" applyFont="1" applyFill="1" applyBorder="1"/>
    <xf numFmtId="166" fontId="2" fillId="44" borderId="48" xfId="31" applyNumberFormat="1" applyFont="1" applyFill="1" applyBorder="1"/>
    <xf numFmtId="166" fontId="2" fillId="42" borderId="48" xfId="31" applyNumberFormat="1" applyFont="1" applyFill="1" applyBorder="1"/>
    <xf numFmtId="166" fontId="0" fillId="61" borderId="48" xfId="31" applyNumberFormat="1" applyFont="1" applyFill="1" applyBorder="1"/>
    <xf numFmtId="0" fontId="2" fillId="0" borderId="165" xfId="0" applyFont="1" applyBorder="1"/>
    <xf numFmtId="0" fontId="4" fillId="0" borderId="1" xfId="2" applyFont="1" applyBorder="1" applyAlignment="1" applyProtection="1">
      <alignment horizontal="left"/>
      <protection locked="0"/>
    </xf>
    <xf numFmtId="0" fontId="6" fillId="0" borderId="7" xfId="2" applyFont="1" applyBorder="1" applyAlignment="1" applyProtection="1">
      <alignment horizontal="left" vertical="center"/>
      <protection locked="0"/>
    </xf>
    <xf numFmtId="0" fontId="24" fillId="0" borderId="1" xfId="2" applyFont="1" applyBorder="1" applyAlignment="1" applyProtection="1">
      <alignment horizontal="left"/>
      <protection locked="0"/>
    </xf>
    <xf numFmtId="0" fontId="24" fillId="0" borderId="2" xfId="2" applyFont="1" applyBorder="1" applyAlignment="1" applyProtection="1">
      <alignment horizontal="left"/>
      <protection locked="0"/>
    </xf>
    <xf numFmtId="0" fontId="4" fillId="0" borderId="1" xfId="0" applyFont="1" applyBorder="1" applyAlignment="1" applyProtection="1">
      <alignment horizontal="left"/>
      <protection locked="0"/>
    </xf>
    <xf numFmtId="0" fontId="4" fillId="0" borderId="2" xfId="0" applyFont="1" applyBorder="1" applyAlignment="1" applyProtection="1">
      <alignment horizontal="left"/>
      <protection locked="0"/>
    </xf>
    <xf numFmtId="0" fontId="5" fillId="0" borderId="4" xfId="2" applyFont="1" applyBorder="1" applyAlignment="1" applyProtection="1">
      <alignment horizontal="left"/>
      <protection locked="0"/>
    </xf>
    <xf numFmtId="0" fontId="5" fillId="0" borderId="0" xfId="2" applyFont="1" applyAlignment="1" applyProtection="1">
      <alignment horizontal="left"/>
      <protection locked="0"/>
    </xf>
    <xf numFmtId="43" fontId="21" fillId="4" borderId="38" xfId="3" applyFont="1" applyFill="1" applyBorder="1" applyAlignment="1" applyProtection="1">
      <alignment horizontal="center" vertical="center" wrapText="1"/>
      <protection locked="0"/>
    </xf>
    <xf numFmtId="43" fontId="21" fillId="4" borderId="39" xfId="3" applyFont="1" applyFill="1" applyBorder="1" applyAlignment="1" applyProtection="1">
      <alignment horizontal="center" vertical="center" wrapText="1"/>
      <protection locked="0"/>
    </xf>
    <xf numFmtId="43" fontId="4" fillId="6" borderId="57" xfId="3" applyFont="1" applyFill="1" applyBorder="1" applyAlignment="1" applyProtection="1">
      <alignment horizontal="center" vertical="center" wrapText="1"/>
      <protection locked="0"/>
    </xf>
    <xf numFmtId="0" fontId="9" fillId="4" borderId="87" xfId="2" applyFont="1" applyFill="1" applyBorder="1" applyAlignment="1" applyProtection="1">
      <alignment horizontal="center"/>
      <protection locked="0"/>
    </xf>
    <xf numFmtId="0" fontId="27" fillId="2" borderId="0" xfId="2" applyFont="1" applyFill="1" applyAlignment="1" applyProtection="1">
      <alignment horizontal="left" vertical="center" wrapText="1"/>
      <protection locked="0"/>
    </xf>
    <xf numFmtId="0" fontId="4" fillId="2" borderId="0" xfId="2" applyFont="1" applyFill="1" applyAlignment="1" applyProtection="1">
      <alignment horizontal="center"/>
      <protection locked="0"/>
    </xf>
    <xf numFmtId="0" fontId="16" fillId="2" borderId="0" xfId="2" applyFont="1" applyFill="1" applyAlignment="1" applyProtection="1">
      <alignment horizontal="center"/>
      <protection locked="0"/>
    </xf>
    <xf numFmtId="0" fontId="12" fillId="0" borderId="4" xfId="2" applyFont="1" applyBorder="1" applyAlignment="1" applyProtection="1">
      <alignment wrapText="1"/>
      <protection locked="0"/>
    </xf>
    <xf numFmtId="0" fontId="12" fillId="0" borderId="31" xfId="2" applyFont="1" applyBorder="1" applyAlignment="1" applyProtection="1">
      <alignment wrapText="1"/>
      <protection locked="0"/>
    </xf>
    <xf numFmtId="0" fontId="13" fillId="0" borderId="32" xfId="2" applyFont="1" applyBorder="1" applyProtection="1">
      <protection locked="0"/>
    </xf>
    <xf numFmtId="0" fontId="17" fillId="0" borderId="31" xfId="2" applyFont="1" applyBorder="1" applyAlignment="1" applyProtection="1">
      <alignment vertical="center"/>
      <protection locked="0"/>
    </xf>
    <xf numFmtId="0" fontId="9" fillId="4" borderId="55" xfId="2" applyFont="1" applyFill="1" applyBorder="1" applyAlignment="1" applyProtection="1">
      <alignment wrapText="1"/>
      <protection locked="0"/>
    </xf>
    <xf numFmtId="0" fontId="4" fillId="6" borderId="53" xfId="0" applyFont="1" applyFill="1" applyBorder="1" applyAlignment="1" applyProtection="1">
      <alignment horizontal="left" vertical="center" wrapText="1"/>
      <protection locked="0"/>
    </xf>
    <xf numFmtId="43" fontId="4" fillId="3" borderId="30" xfId="3" applyFont="1" applyFill="1" applyBorder="1" applyAlignment="1" applyProtection="1">
      <alignment horizontal="center" wrapText="1"/>
      <protection locked="0"/>
    </xf>
    <xf numFmtId="0" fontId="17" fillId="0" borderId="4" xfId="0" applyFont="1" applyBorder="1"/>
    <xf numFmtId="0" fontId="17" fillId="0" borderId="109" xfId="0" applyFont="1" applyBorder="1"/>
    <xf numFmtId="0" fontId="12" fillId="0" borderId="109" xfId="0" applyFont="1" applyBorder="1"/>
    <xf numFmtId="0" fontId="29" fillId="0" borderId="32" xfId="0" applyFont="1" applyBorder="1" applyAlignment="1" applyProtection="1">
      <alignment horizontal="left" vertical="center"/>
      <protection locked="0"/>
    </xf>
    <xf numFmtId="0" fontId="13" fillId="0" borderId="32" xfId="2" applyFont="1" applyBorder="1" applyAlignment="1" applyProtection="1">
      <alignment horizontal="center" vertical="center"/>
      <protection locked="0"/>
    </xf>
    <xf numFmtId="0" fontId="12" fillId="0" borderId="32" xfId="0" applyFont="1" applyBorder="1" applyAlignment="1" applyProtection="1">
      <alignment horizontal="center" vertical="center"/>
      <protection locked="0"/>
    </xf>
    <xf numFmtId="0" fontId="12" fillId="0" borderId="32" xfId="2" applyFont="1" applyBorder="1" applyAlignment="1" applyProtection="1">
      <alignment horizontal="center" vertical="center"/>
      <protection locked="0"/>
    </xf>
    <xf numFmtId="0" fontId="12" fillId="0" borderId="36" xfId="2" applyFont="1" applyBorder="1" applyAlignment="1" applyProtection="1">
      <alignment vertical="center"/>
      <protection locked="0"/>
    </xf>
    <xf numFmtId="43" fontId="12" fillId="6" borderId="34" xfId="8" applyFont="1" applyFill="1" applyBorder="1" applyAlignment="1" applyProtection="1">
      <alignment horizontal="right" vertical="center" wrapText="1"/>
      <protection locked="0"/>
    </xf>
    <xf numFmtId="43" fontId="12" fillId="6" borderId="35" xfId="8" applyFont="1" applyFill="1" applyBorder="1" applyAlignment="1" applyProtection="1">
      <alignment horizontal="center" vertical="center"/>
      <protection locked="0"/>
    </xf>
    <xf numFmtId="0" fontId="32" fillId="0" borderId="4" xfId="0" applyFont="1" applyBorder="1"/>
    <xf numFmtId="0" fontId="32" fillId="0" borderId="0" xfId="0" applyFont="1"/>
    <xf numFmtId="0" fontId="32" fillId="0" borderId="5" xfId="0" applyFont="1" applyBorder="1"/>
    <xf numFmtId="0" fontId="32" fillId="0" borderId="32" xfId="0" applyFont="1" applyBorder="1"/>
    <xf numFmtId="0" fontId="32" fillId="0" borderId="36" xfId="0" applyFont="1" applyBorder="1"/>
    <xf numFmtId="0" fontId="0" fillId="0" borderId="2" xfId="0" applyBorder="1" applyAlignment="1" applyProtection="1">
      <alignment horizontal="left"/>
      <protection locked="0"/>
    </xf>
    <xf numFmtId="0" fontId="29" fillId="0" borderId="71" xfId="0" applyFont="1" applyBorder="1" applyAlignment="1" applyProtection="1">
      <alignment horizontal="left"/>
      <protection locked="0"/>
    </xf>
    <xf numFmtId="0" fontId="29" fillId="0" borderId="2" xfId="0" applyFont="1" applyBorder="1" applyAlignment="1" applyProtection="1">
      <alignment horizontal="left"/>
      <protection locked="0"/>
    </xf>
    <xf numFmtId="0" fontId="29" fillId="0" borderId="3" xfId="0" applyFont="1" applyBorder="1" applyAlignment="1" applyProtection="1">
      <alignment horizontal="left"/>
      <protection locked="0"/>
    </xf>
    <xf numFmtId="0" fontId="111" fillId="0" borderId="0" xfId="0" applyFont="1"/>
    <xf numFmtId="0" fontId="29" fillId="0" borderId="5" xfId="0" applyFont="1" applyBorder="1" applyAlignment="1" applyProtection="1">
      <alignment horizontal="left"/>
      <protection locked="0"/>
    </xf>
    <xf numFmtId="0" fontId="5" fillId="0" borderId="4" xfId="0" applyFont="1" applyBorder="1" applyAlignment="1" applyProtection="1">
      <alignment horizontal="left" vertical="center"/>
      <protection locked="0"/>
    </xf>
    <xf numFmtId="0" fontId="6" fillId="0" borderId="4" xfId="0" applyFont="1" applyBorder="1" applyAlignment="1" applyProtection="1">
      <alignment vertical="top"/>
      <protection locked="0"/>
    </xf>
    <xf numFmtId="0" fontId="9" fillId="0" borderId="5" xfId="0" applyFont="1" applyBorder="1" applyAlignment="1" applyProtection="1">
      <alignment vertical="top"/>
      <protection locked="0"/>
    </xf>
    <xf numFmtId="0" fontId="7" fillId="2" borderId="74" xfId="2" applyFont="1" applyFill="1" applyBorder="1" applyAlignment="1" applyProtection="1">
      <alignment horizontal="left" vertical="center"/>
      <protection locked="0"/>
    </xf>
    <xf numFmtId="43" fontId="9" fillId="6" borderId="35" xfId="3" applyFont="1" applyFill="1" applyBorder="1" applyAlignment="1" applyProtection="1">
      <alignment horizontal="center" vertical="center" wrapText="1"/>
      <protection locked="0"/>
    </xf>
    <xf numFmtId="0" fontId="14" fillId="5" borderId="50" xfId="0" applyFont="1" applyFill="1" applyBorder="1" applyAlignment="1" applyProtection="1">
      <alignment vertical="center" wrapText="1"/>
      <protection locked="0"/>
    </xf>
    <xf numFmtId="0" fontId="14" fillId="6" borderId="53" xfId="0" applyFont="1" applyFill="1" applyBorder="1" applyAlignment="1" applyProtection="1">
      <alignment horizontal="left" vertical="center" wrapText="1"/>
      <protection locked="0"/>
    </xf>
    <xf numFmtId="0" fontId="12" fillId="0" borderId="4" xfId="0" applyFont="1" applyBorder="1" applyAlignment="1" applyProtection="1">
      <alignment vertical="center" wrapText="1"/>
      <protection locked="0"/>
    </xf>
    <xf numFmtId="0" fontId="29" fillId="0" borderId="4" xfId="0" applyFont="1" applyBorder="1" applyAlignment="1" applyProtection="1">
      <alignment vertical="center" wrapText="1"/>
      <protection locked="0"/>
    </xf>
    <xf numFmtId="43" fontId="12" fillId="0" borderId="32" xfId="3" applyFont="1" applyBorder="1" applyAlignment="1" applyProtection="1">
      <alignment horizontal="center" vertical="center"/>
      <protection locked="0"/>
    </xf>
    <xf numFmtId="43" fontId="12" fillId="0" borderId="32" xfId="3" applyFont="1" applyFill="1" applyBorder="1" applyAlignment="1" applyProtection="1">
      <alignment horizontal="center" vertical="center"/>
      <protection locked="0"/>
    </xf>
    <xf numFmtId="43" fontId="12" fillId="0" borderId="128" xfId="3" applyFont="1" applyBorder="1" applyAlignment="1" applyProtection="1">
      <alignment horizontal="center" vertical="center"/>
      <protection locked="0"/>
    </xf>
    <xf numFmtId="43" fontId="12" fillId="0" borderId="36" xfId="3" applyFont="1" applyFill="1" applyBorder="1" applyAlignment="1" applyProtection="1">
      <alignment vertical="center"/>
      <protection locked="0"/>
    </xf>
    <xf numFmtId="0" fontId="9" fillId="2" borderId="57" xfId="0" applyFont="1" applyFill="1" applyBorder="1" applyAlignment="1" applyProtection="1">
      <alignment horizontal="center" vertical="center" textRotation="90" wrapText="1"/>
      <protection locked="0"/>
    </xf>
    <xf numFmtId="43" fontId="19" fillId="0" borderId="0" xfId="3" applyFont="1" applyFill="1" applyBorder="1" applyAlignment="1" applyProtection="1">
      <alignment vertical="center"/>
      <protection locked="0"/>
    </xf>
    <xf numFmtId="0" fontId="89" fillId="0" borderId="0" xfId="0" applyFont="1" applyAlignment="1" applyProtection="1">
      <alignment wrapText="1"/>
      <protection locked="0"/>
    </xf>
    <xf numFmtId="43" fontId="19" fillId="0" borderId="4" xfId="3" applyFont="1" applyFill="1" applyBorder="1" applyAlignment="1" applyProtection="1">
      <alignment vertical="center"/>
      <protection locked="0"/>
    </xf>
    <xf numFmtId="43" fontId="12" fillId="0" borderId="32" xfId="3" applyFont="1" applyFill="1" applyBorder="1" applyAlignment="1" applyProtection="1">
      <alignment horizontal="right" wrapText="1"/>
      <protection locked="0"/>
    </xf>
    <xf numFmtId="43" fontId="19" fillId="0" borderId="0" xfId="3" applyFont="1" applyFill="1" applyBorder="1" applyProtection="1">
      <protection locked="0"/>
    </xf>
    <xf numFmtId="43" fontId="12" fillId="6" borderId="190" xfId="3" applyFont="1" applyFill="1" applyBorder="1" applyAlignment="1" applyProtection="1">
      <alignment horizontal="right" vertical="center"/>
      <protection locked="0"/>
    </xf>
    <xf numFmtId="0" fontId="12" fillId="3" borderId="0" xfId="0" applyFont="1" applyFill="1" applyAlignment="1" applyProtection="1">
      <alignment vertical="center"/>
      <protection locked="0"/>
    </xf>
    <xf numFmtId="0" fontId="17" fillId="0" borderId="0" xfId="0" applyFont="1" applyAlignment="1" applyProtection="1">
      <alignment horizontal="left" vertical="top"/>
      <protection locked="0"/>
    </xf>
    <xf numFmtId="43" fontId="19" fillId="0" borderId="0" xfId="3" applyFont="1" applyProtection="1">
      <protection locked="0"/>
    </xf>
    <xf numFmtId="43" fontId="19" fillId="0" borderId="0" xfId="3" applyFont="1" applyFill="1" applyBorder="1" applyAlignment="1" applyProtection="1">
      <protection locked="0"/>
    </xf>
    <xf numFmtId="0" fontId="30" fillId="0" borderId="0" xfId="0" applyFont="1" applyAlignment="1" applyProtection="1">
      <alignment wrapText="1"/>
      <protection locked="0"/>
    </xf>
    <xf numFmtId="0" fontId="89" fillId="0" borderId="5" xfId="0" applyFont="1" applyBorder="1" applyProtection="1">
      <protection locked="0"/>
    </xf>
    <xf numFmtId="0" fontId="89" fillId="40" borderId="0" xfId="0" applyFont="1" applyFill="1" applyProtection="1">
      <protection locked="0"/>
    </xf>
    <xf numFmtId="0" fontId="89" fillId="35" borderId="0" xfId="0" applyFont="1" applyFill="1" applyProtection="1">
      <protection locked="0"/>
    </xf>
    <xf numFmtId="0" fontId="81" fillId="41" borderId="0" xfId="0" applyFont="1" applyFill="1" applyProtection="1">
      <protection locked="0"/>
    </xf>
    <xf numFmtId="43" fontId="21" fillId="6" borderId="53" xfId="3" applyFont="1" applyFill="1" applyBorder="1" applyAlignment="1" applyProtection="1">
      <alignment horizontal="left" vertical="center" wrapText="1"/>
      <protection locked="0"/>
    </xf>
    <xf numFmtId="43" fontId="22" fillId="0" borderId="109" xfId="3" applyFont="1" applyFill="1" applyBorder="1" applyAlignment="1" applyProtection="1">
      <alignment vertical="center" wrapText="1"/>
      <protection locked="0"/>
    </xf>
    <xf numFmtId="0" fontId="21" fillId="5" borderId="43" xfId="0" applyFont="1" applyFill="1" applyBorder="1" applyProtection="1">
      <protection locked="0"/>
    </xf>
    <xf numFmtId="0" fontId="21" fillId="2" borderId="43" xfId="0" applyFont="1" applyFill="1" applyBorder="1" applyProtection="1">
      <protection locked="0"/>
    </xf>
    <xf numFmtId="0" fontId="22" fillId="0" borderId="0" xfId="0" applyFont="1" applyProtection="1">
      <protection locked="0"/>
    </xf>
    <xf numFmtId="43" fontId="5" fillId="0" borderId="4" xfId="3" applyFont="1" applyBorder="1" applyAlignment="1" applyProtection="1">
      <protection locked="0"/>
    </xf>
    <xf numFmtId="43" fontId="5" fillId="0" borderId="4" xfId="3" applyFont="1" applyBorder="1" applyAlignment="1" applyProtection="1">
      <alignment vertical="center"/>
      <protection locked="0"/>
    </xf>
    <xf numFmtId="0" fontId="5" fillId="0" borderId="4" xfId="0" applyFont="1" applyBorder="1" applyAlignment="1" applyProtection="1">
      <alignment vertical="center"/>
      <protection locked="0"/>
    </xf>
    <xf numFmtId="43" fontId="4" fillId="0" borderId="0" xfId="3" applyFont="1" applyFill="1" applyBorder="1" applyAlignment="1" applyProtection="1">
      <alignment vertical="center" wrapText="1"/>
      <protection locked="0"/>
    </xf>
    <xf numFmtId="43" fontId="16" fillId="0" borderId="0" xfId="16" applyFont="1" applyFill="1" applyBorder="1" applyAlignment="1" applyProtection="1">
      <alignment horizontal="center"/>
      <protection locked="0"/>
    </xf>
    <xf numFmtId="43" fontId="102" fillId="0" borderId="0" xfId="16" applyFont="1" applyFill="1" applyBorder="1" applyAlignment="1" applyProtection="1">
      <alignment horizontal="center"/>
      <protection locked="0"/>
    </xf>
    <xf numFmtId="43" fontId="110" fillId="0" borderId="0" xfId="16" applyFont="1" applyFill="1" applyBorder="1" applyAlignment="1" applyProtection="1">
      <alignment horizontal="center"/>
      <protection locked="0"/>
    </xf>
    <xf numFmtId="43" fontId="4" fillId="0" borderId="0" xfId="16" applyFont="1" applyFill="1" applyBorder="1" applyAlignment="1" applyProtection="1">
      <alignment horizontal="center"/>
      <protection locked="0"/>
    </xf>
    <xf numFmtId="43" fontId="16" fillId="0" borderId="0" xfId="3" applyFont="1" applyFill="1" applyBorder="1" applyAlignment="1" applyProtection="1">
      <alignment horizontal="center"/>
      <protection locked="0"/>
    </xf>
    <xf numFmtId="43" fontId="17" fillId="0" borderId="4" xfId="3" applyFont="1" applyFill="1" applyBorder="1" applyAlignment="1" applyProtection="1">
      <alignment vertical="center"/>
      <protection locked="0"/>
    </xf>
    <xf numFmtId="43" fontId="17" fillId="0" borderId="4" xfId="3" applyFont="1" applyBorder="1" applyAlignment="1" applyProtection="1">
      <alignment vertical="center"/>
      <protection locked="0"/>
    </xf>
    <xf numFmtId="0" fontId="138" fillId="18" borderId="122" xfId="20" applyFont="1" applyFill="1" applyBorder="1" applyProtection="1">
      <protection locked="0"/>
    </xf>
    <xf numFmtId="0" fontId="101" fillId="18" borderId="123" xfId="0" applyFont="1" applyFill="1" applyBorder="1" applyProtection="1">
      <protection locked="0"/>
    </xf>
    <xf numFmtId="0" fontId="104" fillId="0" borderId="4" xfId="19" applyFont="1" applyBorder="1" applyProtection="1">
      <protection locked="0"/>
    </xf>
    <xf numFmtId="0" fontId="139" fillId="0" borderId="7" xfId="0" applyFont="1" applyBorder="1" applyProtection="1">
      <protection locked="0"/>
    </xf>
    <xf numFmtId="0" fontId="139" fillId="0" borderId="7" xfId="0" applyFont="1" applyBorder="1" applyAlignment="1" applyProtection="1">
      <alignment horizontal="right"/>
      <protection locked="0"/>
    </xf>
    <xf numFmtId="0" fontId="139" fillId="0" borderId="0" xfId="0" applyFont="1" applyProtection="1">
      <protection locked="0"/>
    </xf>
    <xf numFmtId="0" fontId="17" fillId="0" borderId="14" xfId="22" applyFont="1" applyBorder="1" applyAlignment="1" applyProtection="1">
      <alignment vertical="center" wrapText="1"/>
      <protection locked="0"/>
    </xf>
    <xf numFmtId="0" fontId="17" fillId="0" borderId="109" xfId="22" applyFont="1" applyBorder="1" applyAlignment="1" applyProtection="1">
      <alignment vertical="center" wrapText="1"/>
      <protection locked="0"/>
    </xf>
    <xf numFmtId="0" fontId="6" fillId="0" borderId="4" xfId="23" applyFont="1" applyBorder="1" applyAlignment="1" applyProtection="1">
      <alignment horizontal="centerContinuous"/>
      <protection locked="0"/>
    </xf>
    <xf numFmtId="0" fontId="60" fillId="0" borderId="4" xfId="25" applyFont="1" applyBorder="1" applyAlignment="1" applyProtection="1">
      <alignment horizontal="centerContinuous"/>
      <protection locked="0"/>
    </xf>
    <xf numFmtId="0" fontId="55" fillId="0" borderId="103" xfId="25" applyBorder="1" applyAlignment="1" applyProtection="1">
      <alignment vertical="center" wrapText="1"/>
      <protection locked="0"/>
    </xf>
    <xf numFmtId="0" fontId="57" fillId="6" borderId="123" xfId="25" applyFont="1" applyFill="1" applyBorder="1" applyAlignment="1" applyProtection="1">
      <alignment vertical="center" textRotation="255"/>
      <protection locked="0"/>
    </xf>
    <xf numFmtId="0" fontId="57" fillId="17" borderId="123" xfId="25" applyFont="1" applyFill="1" applyBorder="1" applyAlignment="1" applyProtection="1">
      <alignment vertical="center" textRotation="255"/>
      <protection locked="0"/>
    </xf>
    <xf numFmtId="0" fontId="57" fillId="4" borderId="123" xfId="25" applyFont="1" applyFill="1" applyBorder="1" applyAlignment="1" applyProtection="1">
      <alignment vertical="center" textRotation="255"/>
      <protection locked="0"/>
    </xf>
    <xf numFmtId="0" fontId="57" fillId="46" borderId="123" xfId="25" applyFont="1" applyFill="1" applyBorder="1" applyAlignment="1" applyProtection="1">
      <alignment vertical="center" textRotation="255"/>
      <protection locked="0"/>
    </xf>
    <xf numFmtId="0" fontId="57" fillId="5" borderId="121" xfId="25" applyFont="1" applyFill="1" applyBorder="1" applyAlignment="1" applyProtection="1">
      <alignment horizontal="center" vertical="center"/>
      <protection locked="0"/>
    </xf>
    <xf numFmtId="0" fontId="57" fillId="5" borderId="122" xfId="25" applyFont="1" applyFill="1" applyBorder="1" applyAlignment="1" applyProtection="1">
      <alignment horizontal="left" vertical="center"/>
      <protection locked="0"/>
    </xf>
    <xf numFmtId="43" fontId="22" fillId="0" borderId="2" xfId="3" applyFont="1" applyBorder="1" applyAlignment="1" applyProtection="1">
      <alignment horizontal="centerContinuous"/>
      <protection locked="0"/>
    </xf>
    <xf numFmtId="43" fontId="22" fillId="0" borderId="3" xfId="3" applyFont="1" applyBorder="1" applyAlignment="1" applyProtection="1">
      <alignment horizontal="centerContinuous"/>
      <protection locked="0"/>
    </xf>
    <xf numFmtId="0" fontId="5" fillId="34" borderId="44" xfId="0" applyFont="1" applyFill="1" applyBorder="1" applyAlignment="1" applyProtection="1">
      <alignment horizontal="left"/>
      <protection locked="0"/>
    </xf>
    <xf numFmtId="0" fontId="0" fillId="34" borderId="47" xfId="0" applyFill="1" applyBorder="1" applyAlignment="1" applyProtection="1">
      <alignment horizontal="center"/>
      <protection locked="0"/>
    </xf>
    <xf numFmtId="0" fontId="32" fillId="34" borderId="47" xfId="0" applyFont="1" applyFill="1" applyBorder="1" applyAlignment="1" applyProtection="1">
      <alignment horizontal="center"/>
      <protection locked="0"/>
    </xf>
    <xf numFmtId="0" fontId="12" fillId="0" borderId="89" xfId="0" applyFont="1" applyBorder="1" applyAlignment="1" applyProtection="1">
      <alignment horizontal="center" vertical="top" wrapText="1"/>
      <protection locked="0"/>
    </xf>
    <xf numFmtId="0" fontId="12" fillId="0" borderId="89" xfId="0" applyFont="1" applyBorder="1" applyAlignment="1" applyProtection="1">
      <alignment vertical="top" wrapText="1"/>
      <protection locked="0"/>
    </xf>
    <xf numFmtId="0" fontId="12" fillId="0" borderId="227" xfId="0" applyFont="1" applyBorder="1" applyAlignment="1" applyProtection="1">
      <alignment horizontal="center" vertical="top" wrapText="1"/>
      <protection locked="0"/>
    </xf>
    <xf numFmtId="0" fontId="12" fillId="0" borderId="94" xfId="0" applyFont="1" applyBorder="1" applyAlignment="1" applyProtection="1">
      <alignment horizontal="center" vertical="top" wrapText="1"/>
      <protection locked="0"/>
    </xf>
    <xf numFmtId="0" fontId="12" fillId="0" borderId="0" xfId="0" applyFont="1" applyAlignment="1" applyProtection="1">
      <alignment vertical="top" wrapText="1"/>
      <protection locked="0"/>
    </xf>
    <xf numFmtId="0" fontId="12" fillId="0" borderId="0" xfId="0" applyFont="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2" fillId="0" borderId="4" xfId="2" applyFont="1" applyBorder="1" applyAlignment="1">
      <alignment horizontal="left" vertical="center"/>
    </xf>
    <xf numFmtId="0" fontId="12" fillId="0" borderId="193" xfId="2" applyFont="1" applyBorder="1" applyAlignment="1">
      <alignment horizontal="left" vertical="center" wrapText="1"/>
    </xf>
    <xf numFmtId="0" fontId="12" fillId="0" borderId="193" xfId="2" applyFont="1" applyBorder="1" applyAlignment="1">
      <alignment horizontal="center" vertical="center" wrapText="1"/>
    </xf>
    <xf numFmtId="0" fontId="12" fillId="0" borderId="0" xfId="2" applyFont="1" applyAlignment="1">
      <alignment horizontal="left" vertical="center"/>
    </xf>
    <xf numFmtId="0" fontId="12" fillId="0" borderId="4" xfId="0" applyFont="1" applyBorder="1" applyAlignment="1">
      <alignment horizontal="left" vertical="center"/>
    </xf>
    <xf numFmtId="0" fontId="12" fillId="0" borderId="0" xfId="0" applyFont="1" applyAlignment="1">
      <alignment horizontal="left" vertical="center"/>
    </xf>
    <xf numFmtId="0" fontId="12" fillId="0" borderId="31" xfId="0" applyFont="1" applyBorder="1" applyAlignment="1">
      <alignment horizontal="left" vertical="center"/>
    </xf>
    <xf numFmtId="0" fontId="12" fillId="0" borderId="193" xfId="0" applyFont="1" applyBorder="1" applyAlignment="1">
      <alignment horizontal="center" vertical="center" wrapText="1"/>
    </xf>
    <xf numFmtId="0" fontId="12" fillId="0" borderId="194" xfId="0" applyFont="1" applyBorder="1" applyAlignment="1">
      <alignment horizontal="center" vertical="center" wrapText="1"/>
    </xf>
    <xf numFmtId="3" fontId="22" fillId="7" borderId="5" xfId="27" applyNumberFormat="1" applyFont="1" applyFill="1" applyBorder="1" applyAlignment="1" applyProtection="1">
      <alignment vertical="center"/>
      <protection locked="0"/>
    </xf>
    <xf numFmtId="0" fontId="22" fillId="0" borderId="5" xfId="27" applyFont="1" applyBorder="1" applyAlignment="1" applyProtection="1">
      <alignment vertical="center"/>
      <protection locked="0"/>
    </xf>
    <xf numFmtId="0" fontId="134" fillId="0" borderId="32" xfId="0" applyFont="1" applyBorder="1" applyAlignment="1" applyProtection="1">
      <alignment vertical="center"/>
      <protection locked="0"/>
    </xf>
    <xf numFmtId="0" fontId="54" fillId="0" borderId="36" xfId="27" applyFont="1" applyBorder="1" applyAlignment="1" applyProtection="1">
      <alignment vertical="center" wrapText="1"/>
      <protection locked="0"/>
    </xf>
    <xf numFmtId="0" fontId="77" fillId="0" borderId="4" xfId="0" applyFont="1" applyBorder="1"/>
    <xf numFmtId="0" fontId="125" fillId="6" borderId="192" xfId="0" applyFont="1" applyFill="1" applyBorder="1"/>
    <xf numFmtId="43" fontId="121" fillId="0" borderId="0" xfId="3" applyFont="1" applyBorder="1" applyAlignment="1">
      <alignment vertical="center"/>
    </xf>
    <xf numFmtId="0" fontId="121" fillId="0" borderId="32" xfId="0" applyFont="1" applyBorder="1" applyAlignment="1">
      <alignment vertical="center"/>
    </xf>
    <xf numFmtId="49" fontId="26" fillId="0" borderId="4" xfId="18" applyNumberFormat="1" applyFont="1" applyBorder="1" applyAlignment="1">
      <alignment horizontal="left" vertical="center"/>
    </xf>
    <xf numFmtId="0" fontId="100" fillId="0" borderId="0" xfId="0" applyFont="1" applyAlignment="1">
      <alignment vertical="center"/>
    </xf>
    <xf numFmtId="0" fontId="6" fillId="0" borderId="0" xfId="18" applyFont="1" applyAlignment="1">
      <alignment vertical="center"/>
    </xf>
    <xf numFmtId="0" fontId="121" fillId="0" borderId="31" xfId="0" applyFont="1" applyBorder="1" applyAlignment="1">
      <alignment vertical="center"/>
    </xf>
    <xf numFmtId="0" fontId="119" fillId="25" borderId="0" xfId="0" applyFont="1" applyFill="1"/>
    <xf numFmtId="166" fontId="0" fillId="0" borderId="48" xfId="31" applyNumberFormat="1" applyFont="1" applyBorder="1" applyAlignment="1">
      <alignment vertical="center"/>
    </xf>
    <xf numFmtId="166" fontId="2" fillId="31" borderId="48" xfId="31" applyNumberFormat="1" applyFont="1" applyFill="1" applyBorder="1" applyAlignment="1">
      <alignment vertical="center"/>
    </xf>
    <xf numFmtId="166" fontId="0" fillId="0" borderId="0" xfId="31" applyNumberFormat="1" applyFont="1" applyAlignment="1">
      <alignment vertical="center"/>
    </xf>
    <xf numFmtId="166" fontId="79" fillId="0" borderId="0" xfId="31" applyNumberFormat="1" applyFont="1" applyAlignment="1">
      <alignment vertical="center"/>
    </xf>
    <xf numFmtId="166" fontId="2" fillId="36" borderId="48" xfId="31" applyNumberFormat="1" applyFont="1" applyFill="1" applyBorder="1" applyAlignment="1">
      <alignment horizontal="right" vertical="center"/>
    </xf>
    <xf numFmtId="0" fontId="12" fillId="6" borderId="34" xfId="4" applyNumberFormat="1" applyFont="1" applyFill="1" applyBorder="1" applyAlignment="1" applyProtection="1">
      <alignment horizontal="center" vertical="center"/>
      <protection locked="0"/>
    </xf>
    <xf numFmtId="0" fontId="12" fillId="37" borderId="0" xfId="2" applyFont="1" applyFill="1" applyAlignment="1" applyProtection="1">
      <alignment vertical="center"/>
      <protection locked="0"/>
    </xf>
    <xf numFmtId="0" fontId="95" fillId="5" borderId="50" xfId="2" applyFont="1" applyFill="1" applyBorder="1" applyAlignment="1" applyProtection="1">
      <alignment vertical="center"/>
      <protection locked="0"/>
    </xf>
    <xf numFmtId="0" fontId="12" fillId="25" borderId="48" xfId="2" applyFont="1" applyFill="1" applyBorder="1" applyAlignment="1" applyProtection="1">
      <alignment horizontal="left" vertical="center"/>
      <protection locked="0"/>
    </xf>
    <xf numFmtId="0" fontId="9" fillId="37" borderId="48" xfId="2" applyFont="1" applyFill="1" applyBorder="1" applyAlignment="1" applyProtection="1">
      <alignment horizontal="left" vertical="center"/>
      <protection locked="0"/>
    </xf>
    <xf numFmtId="0" fontId="12" fillId="46" borderId="39" xfId="7" applyFont="1" applyFill="1" applyBorder="1" applyAlignment="1" applyProtection="1">
      <alignment horizontal="left" vertical="center"/>
      <protection locked="0"/>
    </xf>
    <xf numFmtId="0" fontId="140" fillId="0" borderId="0" xfId="0" applyFont="1" applyProtection="1">
      <protection locked="0"/>
    </xf>
    <xf numFmtId="0" fontId="47" fillId="0" borderId="0" xfId="0" applyFont="1" applyAlignment="1" applyProtection="1">
      <alignment horizontal="center" wrapText="1"/>
      <protection locked="0"/>
    </xf>
    <xf numFmtId="0" fontId="30" fillId="0" borderId="0" xfId="0" applyFont="1" applyAlignment="1" applyProtection="1">
      <alignment vertical="center" wrapText="1"/>
      <protection locked="0"/>
    </xf>
    <xf numFmtId="43" fontId="30" fillId="0" borderId="0" xfId="15" applyFont="1" applyFill="1" applyBorder="1" applyAlignment="1" applyProtection="1">
      <alignment vertical="center" wrapText="1"/>
      <protection locked="0"/>
    </xf>
    <xf numFmtId="0" fontId="47" fillId="0" borderId="0" xfId="0" applyFont="1" applyAlignment="1" applyProtection="1">
      <alignment vertical="center" wrapText="1"/>
      <protection locked="0"/>
    </xf>
    <xf numFmtId="0" fontId="30" fillId="0" borderId="0" xfId="0" applyFont="1" applyAlignment="1" applyProtection="1">
      <alignment vertical="center"/>
      <protection locked="0"/>
    </xf>
    <xf numFmtId="0" fontId="30" fillId="0" borderId="0" xfId="0" applyFont="1" applyProtection="1">
      <protection locked="0"/>
    </xf>
    <xf numFmtId="0" fontId="30" fillId="0" borderId="0" xfId="0" applyFont="1"/>
    <xf numFmtId="43" fontId="21" fillId="63" borderId="109" xfId="3" applyFont="1" applyFill="1" applyBorder="1" applyAlignment="1" applyProtection="1">
      <alignment vertical="center" wrapText="1"/>
      <protection locked="0"/>
    </xf>
    <xf numFmtId="43" fontId="4" fillId="5" borderId="56" xfId="3" applyFont="1" applyFill="1" applyBorder="1" applyAlignment="1" applyProtection="1">
      <alignment horizontal="center" vertical="center" wrapText="1"/>
      <protection locked="0"/>
    </xf>
    <xf numFmtId="43" fontId="4" fillId="63" borderId="47" xfId="16" applyFont="1" applyFill="1" applyBorder="1" applyAlignment="1" applyProtection="1">
      <alignment horizontal="left" vertical="center"/>
      <protection locked="0"/>
    </xf>
    <xf numFmtId="43" fontId="4" fillId="63" borderId="48" xfId="16" applyFont="1" applyFill="1" applyBorder="1" applyAlignment="1" applyProtection="1">
      <alignment horizontal="center" vertical="center"/>
      <protection locked="0"/>
    </xf>
    <xf numFmtId="43" fontId="4" fillId="63" borderId="49" xfId="16" applyFont="1" applyFill="1" applyBorder="1" applyAlignment="1" applyProtection="1">
      <alignment horizontal="center" vertical="center"/>
      <protection locked="0"/>
    </xf>
    <xf numFmtId="43" fontId="4" fillId="63" borderId="38" xfId="3" applyFont="1" applyFill="1" applyBorder="1" applyAlignment="1" applyProtection="1">
      <alignment vertical="center"/>
      <protection locked="0"/>
    </xf>
    <xf numFmtId="43" fontId="4" fillId="63" borderId="39" xfId="3" applyFont="1" applyFill="1" applyBorder="1" applyAlignment="1" applyProtection="1">
      <alignment vertical="center"/>
      <protection locked="0"/>
    </xf>
    <xf numFmtId="43" fontId="4" fillId="63" borderId="47" xfId="16" applyFont="1" applyFill="1" applyBorder="1" applyAlignment="1" applyProtection="1">
      <alignment horizontal="center" vertical="center"/>
      <protection locked="0"/>
    </xf>
    <xf numFmtId="43" fontId="4" fillId="63" borderId="44" xfId="16" applyFont="1" applyFill="1" applyBorder="1" applyAlignment="1" applyProtection="1">
      <alignment horizontal="center" vertical="center"/>
      <protection locked="0"/>
    </xf>
    <xf numFmtId="43" fontId="4" fillId="63" borderId="38" xfId="16" applyFont="1" applyFill="1" applyBorder="1" applyAlignment="1" applyProtection="1">
      <alignment horizontal="center" vertical="center"/>
      <protection locked="0"/>
    </xf>
    <xf numFmtId="43" fontId="4" fillId="63" borderId="39" xfId="16" applyFont="1" applyFill="1" applyBorder="1" applyAlignment="1" applyProtection="1">
      <alignment horizontal="center" vertical="center"/>
      <protection locked="0"/>
    </xf>
    <xf numFmtId="43" fontId="4" fillId="63" borderId="18" xfId="16" applyFont="1" applyFill="1" applyBorder="1" applyAlignment="1" applyProtection="1">
      <alignment horizontal="center" vertical="center"/>
      <protection locked="0"/>
    </xf>
    <xf numFmtId="43" fontId="21" fillId="63" borderId="0" xfId="3" applyFont="1" applyFill="1" applyBorder="1" applyAlignment="1" applyProtection="1">
      <alignment vertical="center" wrapText="1"/>
      <protection locked="0"/>
    </xf>
    <xf numFmtId="43" fontId="4" fillId="63" borderId="0" xfId="16" applyFont="1" applyFill="1" applyBorder="1" applyAlignment="1" applyProtection="1">
      <alignment horizontal="left" vertical="center"/>
      <protection locked="0"/>
    </xf>
    <xf numFmtId="43" fontId="4" fillId="63" borderId="0" xfId="16" applyFont="1" applyFill="1" applyBorder="1" applyAlignment="1" applyProtection="1">
      <alignment horizontal="center" vertical="center"/>
      <protection locked="0"/>
    </xf>
    <xf numFmtId="43" fontId="4" fillId="63" borderId="0" xfId="3" applyFont="1" applyFill="1" applyBorder="1" applyAlignment="1" applyProtection="1">
      <alignment vertical="center"/>
      <protection locked="0"/>
    </xf>
    <xf numFmtId="0" fontId="12" fillId="0" borderId="0" xfId="2" applyFont="1" applyAlignment="1" applyProtection="1">
      <alignment horizontal="left" vertical="center"/>
      <protection locked="0"/>
    </xf>
    <xf numFmtId="0" fontId="141" fillId="0" borderId="0" xfId="2" applyFont="1" applyAlignment="1" applyProtection="1">
      <alignment vertical="center"/>
      <protection locked="0"/>
    </xf>
    <xf numFmtId="0" fontId="143" fillId="6" borderId="53" xfId="2" applyFont="1" applyFill="1" applyBorder="1" applyAlignment="1" applyProtection="1">
      <alignment horizontal="left" vertical="center" wrapText="1"/>
      <protection locked="0"/>
    </xf>
    <xf numFmtId="9" fontId="144" fillId="6" borderId="34" xfId="2" applyNumberFormat="1" applyFont="1" applyFill="1" applyBorder="1" applyAlignment="1" applyProtection="1">
      <alignment horizontal="right" vertical="center"/>
      <protection locked="0"/>
    </xf>
    <xf numFmtId="0" fontId="144" fillId="6" borderId="34" xfId="2" applyFont="1" applyFill="1" applyBorder="1" applyAlignment="1" applyProtection="1">
      <alignment horizontal="left" vertical="center"/>
      <protection locked="0"/>
    </xf>
    <xf numFmtId="0" fontId="144" fillId="6" borderId="34" xfId="2" applyFont="1" applyFill="1" applyBorder="1" applyAlignment="1" applyProtection="1">
      <alignment horizontal="right" vertical="center"/>
      <protection locked="0"/>
    </xf>
    <xf numFmtId="0" fontId="141" fillId="6" borderId="34" xfId="2" applyFont="1" applyFill="1" applyBorder="1" applyAlignment="1" applyProtection="1">
      <alignment horizontal="right" vertical="center"/>
      <protection locked="0"/>
    </xf>
    <xf numFmtId="0" fontId="110" fillId="2" borderId="76" xfId="2" applyFont="1" applyFill="1" applyBorder="1" applyAlignment="1" applyProtection="1">
      <alignment horizontal="center"/>
      <protection locked="0"/>
    </xf>
    <xf numFmtId="0" fontId="95" fillId="5" borderId="50" xfId="2" applyFont="1" applyFill="1" applyBorder="1" applyAlignment="1" applyProtection="1">
      <alignment vertical="center" wrapText="1"/>
      <protection locked="0"/>
    </xf>
    <xf numFmtId="43" fontId="94" fillId="0" borderId="0" xfId="2" applyNumberFormat="1" applyFont="1" applyAlignment="1" applyProtection="1">
      <alignment vertical="center"/>
      <protection locked="0"/>
    </xf>
    <xf numFmtId="0" fontId="147" fillId="0" borderId="0" xfId="0" applyFont="1" applyAlignment="1" applyProtection="1">
      <alignment vertical="center" wrapText="1"/>
      <protection locked="0"/>
    </xf>
    <xf numFmtId="0" fontId="96" fillId="0" borderId="0" xfId="0" applyFont="1" applyAlignment="1" applyProtection="1">
      <alignment vertical="center" wrapText="1"/>
      <protection locked="0"/>
    </xf>
    <xf numFmtId="0" fontId="135" fillId="0" borderId="4" xfId="2" applyFont="1" applyBorder="1" applyAlignment="1" applyProtection="1">
      <alignment horizontal="left" vertical="center" wrapText="1"/>
      <protection locked="0"/>
    </xf>
    <xf numFmtId="0" fontId="135" fillId="0" borderId="0" xfId="2" applyFont="1" applyAlignment="1" applyProtection="1">
      <alignment vertical="center"/>
      <protection locked="0"/>
    </xf>
    <xf numFmtId="43" fontId="135" fillId="0" borderId="0" xfId="2" applyNumberFormat="1" applyFont="1" applyAlignment="1" applyProtection="1">
      <alignment vertical="center"/>
      <protection locked="0"/>
    </xf>
    <xf numFmtId="0" fontId="135" fillId="0" borderId="0" xfId="2" applyFont="1" applyAlignment="1" applyProtection="1">
      <alignment horizontal="right" vertical="center"/>
      <protection locked="0"/>
    </xf>
    <xf numFmtId="0" fontId="135" fillId="0" borderId="0" xfId="0" applyFont="1" applyAlignment="1" applyProtection="1">
      <alignment vertical="center"/>
      <protection locked="0"/>
    </xf>
    <xf numFmtId="0" fontId="42" fillId="10" borderId="69" xfId="0" applyFont="1" applyFill="1" applyBorder="1" applyAlignment="1" applyProtection="1">
      <alignment horizontal="right" vertical="center"/>
      <protection locked="0"/>
    </xf>
    <xf numFmtId="0" fontId="95" fillId="0" borderId="0" xfId="2" applyFont="1" applyAlignment="1" applyProtection="1">
      <alignment vertical="center"/>
      <protection locked="0"/>
    </xf>
    <xf numFmtId="43" fontId="95" fillId="0" borderId="0" xfId="8" applyFont="1" applyFill="1" applyBorder="1" applyAlignment="1" applyProtection="1">
      <alignment horizontal="center" vertical="center"/>
      <protection locked="0"/>
    </xf>
    <xf numFmtId="0" fontId="135" fillId="0" borderId="4" xfId="0" applyFont="1" applyBorder="1" applyAlignment="1" applyProtection="1">
      <alignment vertical="center"/>
      <protection locked="0"/>
    </xf>
    <xf numFmtId="0" fontId="12" fillId="0" borderId="0" xfId="0" applyFont="1" applyAlignment="1" applyProtection="1">
      <alignment horizontal="right" vertical="center"/>
      <protection locked="0"/>
    </xf>
    <xf numFmtId="0" fontId="135" fillId="0" borderId="74" xfId="0" applyFont="1" applyBorder="1" applyAlignment="1" applyProtection="1">
      <alignment vertical="center" wrapText="1"/>
      <protection locked="0"/>
    </xf>
    <xf numFmtId="0" fontId="95" fillId="5" borderId="55" xfId="0" applyFont="1" applyFill="1" applyBorder="1" applyAlignment="1" applyProtection="1">
      <alignment vertical="center" wrapText="1"/>
      <protection locked="0"/>
    </xf>
    <xf numFmtId="43" fontId="95" fillId="5" borderId="0" xfId="4" applyFont="1" applyFill="1" applyBorder="1" applyAlignment="1" applyProtection="1">
      <alignment horizontal="right" vertical="center"/>
      <protection locked="0"/>
    </xf>
    <xf numFmtId="49" fontId="4" fillId="2" borderId="80" xfId="3" applyNumberFormat="1" applyFont="1" applyFill="1" applyBorder="1" applyAlignment="1" applyProtection="1">
      <alignment horizontal="center"/>
      <protection locked="0"/>
    </xf>
    <xf numFmtId="49" fontId="4" fillId="2" borderId="131" xfId="3" applyNumberFormat="1" applyFont="1" applyFill="1" applyBorder="1" applyAlignment="1" applyProtection="1">
      <alignment horizontal="center"/>
      <protection locked="0"/>
    </xf>
    <xf numFmtId="0" fontId="12" fillId="5" borderId="192" xfId="0" applyFont="1" applyFill="1" applyBorder="1" applyAlignment="1" applyProtection="1">
      <alignment horizontal="right" wrapText="1"/>
      <protection locked="0"/>
    </xf>
    <xf numFmtId="49" fontId="12" fillId="2" borderId="130" xfId="3" applyNumberFormat="1" applyFont="1" applyFill="1" applyBorder="1" applyAlignment="1" applyProtection="1">
      <alignment horizontal="center" vertical="center"/>
      <protection locked="0"/>
    </xf>
    <xf numFmtId="0" fontId="7" fillId="2" borderId="166" xfId="0" applyFont="1" applyFill="1" applyBorder="1" applyAlignment="1" applyProtection="1">
      <alignment horizontal="left" wrapText="1"/>
      <protection locked="0"/>
    </xf>
    <xf numFmtId="43" fontId="135" fillId="0" borderId="0" xfId="3" applyFont="1" applyFill="1" applyBorder="1" applyAlignment="1" applyProtection="1">
      <alignment vertical="center"/>
      <protection locked="0"/>
    </xf>
    <xf numFmtId="43" fontId="95" fillId="5" borderId="22" xfId="3" applyFont="1" applyFill="1" applyBorder="1" applyAlignment="1" applyProtection="1">
      <alignment vertical="center" wrapText="1"/>
      <protection locked="0"/>
    </xf>
    <xf numFmtId="43" fontId="133" fillId="0" borderId="37" xfId="3" applyFont="1" applyBorder="1" applyAlignment="1" applyProtection="1">
      <alignment vertical="center" wrapText="1"/>
      <protection locked="0"/>
    </xf>
    <xf numFmtId="43" fontId="149" fillId="0" borderId="0" xfId="3" applyFont="1" applyFill="1" applyBorder="1" applyAlignment="1" applyProtection="1">
      <alignment vertical="center"/>
      <protection locked="0"/>
    </xf>
    <xf numFmtId="43" fontId="21" fillId="4" borderId="87" xfId="3" applyFont="1" applyFill="1" applyBorder="1" applyAlignment="1" applyProtection="1">
      <alignment horizontal="center" vertical="center" wrapText="1"/>
      <protection locked="0"/>
    </xf>
    <xf numFmtId="43" fontId="4" fillId="0" borderId="189" xfId="3" applyFont="1" applyFill="1" applyBorder="1" applyAlignment="1" applyProtection="1">
      <alignment horizontal="center" vertical="center" wrapText="1"/>
      <protection locked="0"/>
    </xf>
    <xf numFmtId="166" fontId="12" fillId="0" borderId="107" xfId="3" applyNumberFormat="1" applyFont="1" applyFill="1" applyBorder="1" applyAlignment="1" applyProtection="1">
      <alignment vertical="center"/>
      <protection locked="0"/>
    </xf>
    <xf numFmtId="166" fontId="12" fillId="0" borderId="106" xfId="3" applyNumberFormat="1" applyFont="1" applyFill="1" applyBorder="1" applyAlignment="1" applyProtection="1">
      <alignment vertical="center"/>
      <protection locked="0"/>
    </xf>
    <xf numFmtId="166" fontId="12" fillId="0" borderId="105" xfId="3" applyNumberFormat="1" applyFont="1" applyFill="1" applyBorder="1" applyAlignment="1" applyProtection="1">
      <alignment vertical="center"/>
      <protection locked="0"/>
    </xf>
    <xf numFmtId="166" fontId="12" fillId="0" borderId="57" xfId="7" applyNumberFormat="1" applyFont="1" applyBorder="1" applyAlignment="1" applyProtection="1">
      <alignment vertical="center"/>
      <protection locked="0"/>
    </xf>
    <xf numFmtId="166" fontId="95" fillId="5" borderId="139" xfId="3" applyNumberFormat="1" applyFont="1" applyFill="1" applyBorder="1" applyAlignment="1" applyProtection="1">
      <alignment horizontal="center" vertical="center"/>
      <protection locked="0"/>
    </xf>
    <xf numFmtId="166" fontId="95" fillId="3" borderId="113" xfId="3" applyNumberFormat="1" applyFont="1" applyFill="1" applyBorder="1" applyAlignment="1" applyProtection="1">
      <alignment horizontal="center" vertical="center" wrapText="1"/>
      <protection locked="0"/>
    </xf>
    <xf numFmtId="166" fontId="95" fillId="3" borderId="114" xfId="3" applyNumberFormat="1" applyFont="1" applyFill="1" applyBorder="1" applyAlignment="1" applyProtection="1">
      <alignment horizontal="center" vertical="center" wrapText="1"/>
      <protection locked="0"/>
    </xf>
    <xf numFmtId="166" fontId="9" fillId="0" borderId="105" xfId="3" applyNumberFormat="1" applyFont="1" applyFill="1" applyBorder="1" applyAlignment="1" applyProtection="1">
      <alignment vertical="center"/>
      <protection locked="0"/>
    </xf>
    <xf numFmtId="166" fontId="12" fillId="0" borderId="94" xfId="3" applyNumberFormat="1" applyFont="1" applyFill="1" applyBorder="1" applyAlignment="1" applyProtection="1">
      <alignment vertical="center"/>
      <protection locked="0"/>
    </xf>
    <xf numFmtId="166" fontId="9" fillId="10" borderId="184" xfId="3" applyNumberFormat="1" applyFont="1" applyFill="1" applyBorder="1" applyAlignment="1" applyProtection="1">
      <alignment horizontal="center" vertical="center"/>
      <protection locked="0"/>
    </xf>
    <xf numFmtId="166" fontId="12" fillId="0" borderId="0" xfId="3" applyNumberFormat="1" applyFont="1" applyBorder="1" applyAlignment="1" applyProtection="1">
      <alignment vertical="center"/>
      <protection locked="0"/>
    </xf>
    <xf numFmtId="166" fontId="9" fillId="10" borderId="187" xfId="3" applyNumberFormat="1" applyFont="1" applyFill="1" applyBorder="1" applyAlignment="1" applyProtection="1">
      <alignment vertical="center"/>
      <protection locked="0"/>
    </xf>
    <xf numFmtId="166" fontId="95" fillId="0" borderId="72" xfId="3" applyNumberFormat="1" applyFont="1" applyFill="1" applyBorder="1" applyAlignment="1" applyProtection="1">
      <alignment horizontal="right" vertical="center" wrapText="1"/>
      <protection locked="0"/>
    </xf>
    <xf numFmtId="166" fontId="9" fillId="0" borderId="0" xfId="3" applyNumberFormat="1" applyFont="1" applyFill="1" applyBorder="1" applyAlignment="1" applyProtection="1">
      <alignment vertical="center"/>
      <protection locked="0"/>
    </xf>
    <xf numFmtId="166" fontId="94" fillId="0" borderId="72" xfId="3" applyNumberFormat="1" applyFont="1" applyBorder="1" applyAlignment="1" applyProtection="1">
      <alignment vertical="center" wrapText="1"/>
      <protection locked="0"/>
    </xf>
    <xf numFmtId="166" fontId="31" fillId="10" borderId="187" xfId="3" applyNumberFormat="1" applyFont="1" applyFill="1" applyBorder="1" applyAlignment="1" applyProtection="1">
      <alignment vertical="center"/>
      <protection locked="0"/>
    </xf>
    <xf numFmtId="166" fontId="11" fillId="0" borderId="32" xfId="0" applyNumberFormat="1" applyFont="1" applyBorder="1" applyAlignment="1" applyProtection="1">
      <alignment vertical="center"/>
      <protection locked="0"/>
    </xf>
    <xf numFmtId="167" fontId="143" fillId="0" borderId="54" xfId="3" applyNumberFormat="1" applyFont="1" applyBorder="1" applyAlignment="1" applyProtection="1">
      <alignment horizontal="left"/>
      <protection locked="0"/>
    </xf>
    <xf numFmtId="167" fontId="141" fillId="0" borderId="105" xfId="3" applyNumberFormat="1" applyFont="1" applyFill="1" applyBorder="1" applyAlignment="1" applyProtection="1">
      <alignment vertical="center" wrapText="1"/>
      <protection locked="0"/>
    </xf>
    <xf numFmtId="167" fontId="141" fillId="0" borderId="17" xfId="3" applyNumberFormat="1" applyFont="1" applyFill="1" applyBorder="1" applyAlignment="1" applyProtection="1">
      <alignment vertical="center" wrapText="1"/>
      <protection locked="0"/>
    </xf>
    <xf numFmtId="167" fontId="141" fillId="0" borderId="106" xfId="3" applyNumberFormat="1" applyFont="1" applyFill="1" applyBorder="1" applyAlignment="1" applyProtection="1">
      <alignment vertical="center" wrapText="1"/>
      <protection locked="0"/>
    </xf>
    <xf numFmtId="167" fontId="141" fillId="0" borderId="107" xfId="3" applyNumberFormat="1" applyFont="1" applyFill="1" applyBorder="1" applyAlignment="1" applyProtection="1">
      <alignment vertical="center" wrapText="1"/>
      <protection locked="0"/>
    </xf>
    <xf numFmtId="167" fontId="141" fillId="0" borderId="110" xfId="3" applyNumberFormat="1" applyFont="1" applyFill="1" applyBorder="1" applyAlignment="1" applyProtection="1">
      <alignment vertical="center" wrapText="1"/>
      <protection locked="0"/>
    </xf>
    <xf numFmtId="167" fontId="143" fillId="0" borderId="15" xfId="3" applyNumberFormat="1" applyFont="1" applyBorder="1" applyAlignment="1" applyProtection="1">
      <alignment horizontal="left"/>
      <protection locked="0"/>
    </xf>
    <xf numFmtId="167" fontId="143" fillId="0" borderId="111" xfId="3" applyNumberFormat="1" applyFont="1" applyFill="1" applyBorder="1" applyAlignment="1" applyProtection="1">
      <alignment horizontal="right" vertical="center"/>
      <protection locked="0"/>
    </xf>
    <xf numFmtId="167" fontId="141" fillId="0" borderId="59" xfId="3" applyNumberFormat="1" applyFont="1" applyFill="1" applyBorder="1" applyAlignment="1" applyProtection="1">
      <alignment horizontal="right" vertical="center"/>
      <protection locked="0"/>
    </xf>
    <xf numFmtId="167" fontId="141" fillId="0" borderId="85" xfId="3" applyNumberFormat="1" applyFont="1" applyFill="1" applyBorder="1" applyAlignment="1" applyProtection="1">
      <alignment horizontal="right" vertical="center"/>
      <protection locked="0"/>
    </xf>
    <xf numFmtId="167" fontId="95" fillId="5" borderId="23" xfId="3" applyNumberFormat="1" applyFont="1" applyFill="1" applyBorder="1" applyAlignment="1" applyProtection="1">
      <alignment horizontal="right" vertical="center"/>
      <protection locked="0"/>
    </xf>
    <xf numFmtId="167" fontId="95" fillId="5" borderId="51" xfId="3" applyNumberFormat="1" applyFont="1" applyFill="1" applyBorder="1" applyAlignment="1" applyProtection="1">
      <alignment horizontal="right" vertical="center"/>
      <protection locked="0"/>
    </xf>
    <xf numFmtId="167" fontId="95" fillId="5" borderId="112" xfId="3" applyNumberFormat="1" applyFont="1" applyFill="1" applyBorder="1" applyAlignment="1" applyProtection="1">
      <alignment horizontal="right" vertical="center"/>
      <protection locked="0"/>
    </xf>
    <xf numFmtId="167" fontId="95" fillId="3" borderId="113" xfId="3" applyNumberFormat="1" applyFont="1" applyFill="1" applyBorder="1" applyAlignment="1" applyProtection="1">
      <alignment horizontal="center" vertical="center" wrapText="1"/>
      <protection locked="0"/>
    </xf>
    <xf numFmtId="167" fontId="95" fillId="3" borderId="25" xfId="3" applyNumberFormat="1" applyFont="1" applyFill="1" applyBorder="1" applyAlignment="1" applyProtection="1">
      <alignment horizontal="center" vertical="center" wrapText="1"/>
      <protection locked="0"/>
    </xf>
    <xf numFmtId="167" fontId="95" fillId="3" borderId="114" xfId="3" applyNumberFormat="1" applyFont="1" applyFill="1" applyBorder="1" applyAlignment="1" applyProtection="1">
      <alignment horizontal="center" vertical="center" wrapText="1"/>
      <protection locked="0"/>
    </xf>
    <xf numFmtId="167" fontId="95" fillId="3" borderId="51" xfId="3" applyNumberFormat="1" applyFont="1" applyFill="1" applyBorder="1" applyAlignment="1" applyProtection="1">
      <alignment horizontal="center" vertical="center" wrapText="1"/>
      <protection locked="0"/>
    </xf>
    <xf numFmtId="167" fontId="135" fillId="0" borderId="115" xfId="3" applyNumberFormat="1" applyFont="1" applyFill="1" applyBorder="1" applyAlignment="1" applyProtection="1">
      <alignment horizontal="right" vertical="center"/>
      <protection locked="0"/>
    </xf>
    <xf numFmtId="167" fontId="135" fillId="0" borderId="0" xfId="3" applyNumberFormat="1" applyFont="1" applyFill="1" applyBorder="1" applyAlignment="1" applyProtection="1">
      <alignment horizontal="right" vertical="center"/>
      <protection locked="0"/>
    </xf>
    <xf numFmtId="167" fontId="136" fillId="0" borderId="0" xfId="3" applyNumberFormat="1" applyFont="1" applyFill="1" applyBorder="1" applyAlignment="1" applyProtection="1">
      <alignment horizontal="right" vertical="center"/>
      <protection locked="0"/>
    </xf>
    <xf numFmtId="167" fontId="136" fillId="0" borderId="0" xfId="3" applyNumberFormat="1" applyFont="1" applyFill="1" applyBorder="1" applyAlignment="1" applyProtection="1">
      <alignment horizontal="right" vertical="center" wrapText="1"/>
      <protection locked="0"/>
    </xf>
    <xf numFmtId="167" fontId="135" fillId="0" borderId="76" xfId="3" applyNumberFormat="1" applyFont="1" applyBorder="1" applyAlignment="1" applyProtection="1">
      <alignment vertical="center" wrapText="1"/>
      <protection locked="0"/>
    </xf>
    <xf numFmtId="167" fontId="135" fillId="0" borderId="116" xfId="3" applyNumberFormat="1" applyFont="1" applyBorder="1" applyAlignment="1" applyProtection="1">
      <alignment vertical="center" wrapText="1"/>
      <protection locked="0"/>
    </xf>
    <xf numFmtId="167" fontId="143" fillId="6" borderId="34" xfId="3" applyNumberFormat="1" applyFont="1" applyFill="1" applyBorder="1" applyAlignment="1" applyProtection="1">
      <alignment horizontal="right" vertical="center"/>
      <protection locked="0"/>
    </xf>
    <xf numFmtId="167" fontId="143" fillId="6" borderId="34" xfId="3" applyNumberFormat="1" applyFont="1" applyFill="1" applyBorder="1" applyAlignment="1" applyProtection="1">
      <alignment vertical="center" wrapText="1"/>
      <protection locked="0"/>
    </xf>
    <xf numFmtId="167" fontId="143" fillId="6" borderId="35" xfId="3" applyNumberFormat="1" applyFont="1" applyFill="1" applyBorder="1" applyAlignment="1" applyProtection="1">
      <alignment vertical="center" wrapText="1"/>
      <protection locked="0"/>
    </xf>
    <xf numFmtId="167" fontId="141" fillId="0" borderId="38" xfId="3" applyNumberFormat="1" applyFont="1" applyBorder="1" applyAlignment="1" applyProtection="1">
      <alignment horizontal="right" vertical="center"/>
      <protection locked="0"/>
    </xf>
    <xf numFmtId="167" fontId="141" fillId="0" borderId="56" xfId="3" applyNumberFormat="1" applyFont="1" applyBorder="1" applyAlignment="1" applyProtection="1">
      <alignment horizontal="right" vertical="center"/>
      <protection locked="0"/>
    </xf>
    <xf numFmtId="167" fontId="141" fillId="5" borderId="59" xfId="3" applyNumberFormat="1" applyFont="1" applyFill="1" applyBorder="1" applyAlignment="1" applyProtection="1">
      <alignment horizontal="right" vertical="center"/>
      <protection locked="0"/>
    </xf>
    <xf numFmtId="167" fontId="141" fillId="0" borderId="58" xfId="3" applyNumberFormat="1" applyFont="1" applyFill="1" applyBorder="1" applyAlignment="1" applyProtection="1">
      <alignment horizontal="right" vertical="center"/>
      <protection locked="0"/>
    </xf>
    <xf numFmtId="167" fontId="143" fillId="6" borderId="34" xfId="3" applyNumberFormat="1" applyFont="1" applyFill="1" applyBorder="1" applyAlignment="1" applyProtection="1">
      <alignment vertical="center"/>
      <protection locked="0"/>
    </xf>
    <xf numFmtId="167" fontId="143" fillId="6" borderId="35" xfId="3" applyNumberFormat="1" applyFont="1" applyFill="1" applyBorder="1" applyAlignment="1" applyProtection="1">
      <alignment vertical="center"/>
      <protection locked="0"/>
    </xf>
    <xf numFmtId="167" fontId="141" fillId="0" borderId="54" xfId="3" applyNumberFormat="1" applyFont="1" applyBorder="1" applyAlignment="1" applyProtection="1">
      <alignment horizontal="left" vertical="center"/>
      <protection locked="0"/>
    </xf>
    <xf numFmtId="167" fontId="141" fillId="0" borderId="56" xfId="3" applyNumberFormat="1" applyFont="1" applyFill="1" applyBorder="1" applyAlignment="1" applyProtection="1">
      <alignment vertical="center"/>
      <protection locked="0"/>
    </xf>
    <xf numFmtId="167" fontId="141" fillId="0" borderId="59" xfId="3" applyNumberFormat="1" applyFont="1" applyFill="1" applyBorder="1" applyAlignment="1" applyProtection="1">
      <alignment vertical="center"/>
      <protection locked="0"/>
    </xf>
    <xf numFmtId="167" fontId="141" fillId="0" borderId="40" xfId="3" applyNumberFormat="1" applyFont="1" applyBorder="1" applyAlignment="1" applyProtection="1">
      <alignment horizontal="right" vertical="center"/>
      <protection locked="0"/>
    </xf>
    <xf numFmtId="167" fontId="141" fillId="0" borderId="95" xfId="3" applyNumberFormat="1" applyFont="1" applyBorder="1" applyAlignment="1" applyProtection="1">
      <alignment horizontal="right" vertical="center"/>
      <protection locked="0"/>
    </xf>
    <xf numFmtId="167" fontId="17" fillId="0" borderId="115" xfId="3" applyNumberFormat="1" applyFont="1" applyBorder="1" applyAlignment="1" applyProtection="1">
      <alignment vertical="center"/>
      <protection locked="0"/>
    </xf>
    <xf numFmtId="167" fontId="17" fillId="0" borderId="0" xfId="3" applyNumberFormat="1" applyFont="1" applyBorder="1" applyAlignment="1" applyProtection="1">
      <alignment vertical="center"/>
      <protection locked="0"/>
    </xf>
    <xf numFmtId="167" fontId="4" fillId="0" borderId="0" xfId="3" applyNumberFormat="1" applyFont="1" applyFill="1" applyBorder="1" applyAlignment="1" applyProtection="1">
      <alignment vertical="center"/>
      <protection locked="0"/>
    </xf>
    <xf numFmtId="167" fontId="17" fillId="7" borderId="0" xfId="3" applyNumberFormat="1" applyFont="1" applyFill="1" applyBorder="1" applyAlignment="1" applyProtection="1">
      <alignment vertical="center"/>
      <protection locked="0"/>
    </xf>
    <xf numFmtId="167" fontId="17" fillId="0" borderId="115" xfId="3" applyNumberFormat="1" applyFont="1" applyBorder="1" applyProtection="1">
      <protection locked="0"/>
    </xf>
    <xf numFmtId="167" fontId="17" fillId="0" borderId="0" xfId="3" applyNumberFormat="1" applyFont="1" applyBorder="1" applyProtection="1">
      <protection locked="0"/>
    </xf>
    <xf numFmtId="167" fontId="12" fillId="0" borderId="0" xfId="3" applyNumberFormat="1" applyFont="1" applyFill="1" applyBorder="1" applyAlignment="1" applyProtection="1">
      <alignment vertical="center"/>
      <protection locked="0"/>
    </xf>
    <xf numFmtId="167" fontId="17" fillId="0" borderId="0" xfId="2" applyNumberFormat="1" applyFont="1" applyAlignment="1" applyProtection="1">
      <alignment vertical="center"/>
      <protection locked="0"/>
    </xf>
    <xf numFmtId="167" fontId="12" fillId="0" borderId="5" xfId="3" applyNumberFormat="1" applyFont="1" applyFill="1" applyBorder="1" applyAlignment="1" applyProtection="1">
      <alignment vertical="center" wrapText="1"/>
      <protection locked="0"/>
    </xf>
    <xf numFmtId="167" fontId="17" fillId="0" borderId="267" xfId="3" applyNumberFormat="1" applyFont="1" applyBorder="1" applyProtection="1">
      <protection locked="0"/>
    </xf>
    <xf numFmtId="167" fontId="17" fillId="0" borderId="32" xfId="3" applyNumberFormat="1" applyFont="1" applyBorder="1" applyProtection="1">
      <protection locked="0"/>
    </xf>
    <xf numFmtId="167" fontId="17" fillId="0" borderId="32" xfId="3" applyNumberFormat="1" applyFont="1" applyBorder="1" applyAlignment="1" applyProtection="1">
      <alignment vertical="center"/>
      <protection locked="0"/>
    </xf>
    <xf numFmtId="167" fontId="17" fillId="0" borderId="35" xfId="3" applyNumberFormat="1" applyFont="1" applyBorder="1" applyProtection="1">
      <protection locked="0"/>
    </xf>
    <xf numFmtId="167" fontId="17" fillId="7" borderId="32" xfId="3" applyNumberFormat="1" applyFont="1" applyFill="1" applyBorder="1" applyAlignment="1" applyProtection="1">
      <alignment vertical="center"/>
      <protection locked="0"/>
    </xf>
    <xf numFmtId="167" fontId="12" fillId="0" borderId="36" xfId="3" applyNumberFormat="1" applyFont="1" applyFill="1" applyBorder="1" applyAlignment="1" applyProtection="1">
      <alignment vertical="center" wrapText="1"/>
      <protection locked="0"/>
    </xf>
    <xf numFmtId="167" fontId="141" fillId="0" borderId="38" xfId="4" applyNumberFormat="1" applyFont="1" applyFill="1" applyBorder="1" applyAlignment="1" applyProtection="1">
      <alignment horizontal="center" vertical="center"/>
      <protection locked="0"/>
    </xf>
    <xf numFmtId="167" fontId="141" fillId="0" borderId="39" xfId="4" applyNumberFormat="1" applyFont="1" applyFill="1" applyBorder="1" applyAlignment="1" applyProtection="1">
      <alignment horizontal="center" vertical="center"/>
      <protection locked="0"/>
    </xf>
    <xf numFmtId="167" fontId="141" fillId="0" borderId="140" xfId="4" applyNumberFormat="1" applyFont="1" applyFill="1" applyBorder="1" applyAlignment="1" applyProtection="1">
      <alignment horizontal="center" vertical="center"/>
      <protection locked="0"/>
    </xf>
    <xf numFmtId="167" fontId="95" fillId="5" borderId="23" xfId="4" applyNumberFormat="1" applyFont="1" applyFill="1" applyBorder="1" applyAlignment="1" applyProtection="1">
      <alignment horizontal="right" vertical="center"/>
      <protection locked="0"/>
    </xf>
    <xf numFmtId="167" fontId="95" fillId="5" borderId="24" xfId="4" applyNumberFormat="1" applyFont="1" applyFill="1" applyBorder="1" applyAlignment="1" applyProtection="1">
      <alignment horizontal="right" vertical="center"/>
      <protection locked="0"/>
    </xf>
    <xf numFmtId="167" fontId="95" fillId="5" borderId="141" xfId="4" applyNumberFormat="1" applyFont="1" applyFill="1" applyBorder="1" applyAlignment="1" applyProtection="1">
      <alignment horizontal="right" vertical="center"/>
      <protection locked="0"/>
    </xf>
    <xf numFmtId="167" fontId="135" fillId="0" borderId="0" xfId="2" applyNumberFormat="1" applyFont="1" applyAlignment="1" applyProtection="1">
      <alignment horizontal="right" vertical="center"/>
      <protection locked="0"/>
    </xf>
    <xf numFmtId="167" fontId="141" fillId="6" borderId="34" xfId="2" applyNumberFormat="1" applyFont="1" applyFill="1" applyBorder="1" applyAlignment="1" applyProtection="1">
      <alignment horizontal="right" vertical="center"/>
      <protection locked="0"/>
    </xf>
    <xf numFmtId="167" fontId="141" fillId="0" borderId="56" xfId="4" applyNumberFormat="1" applyFont="1" applyFill="1" applyBorder="1" applyAlignment="1" applyProtection="1">
      <alignment horizontal="center" vertical="center"/>
      <protection locked="0"/>
    </xf>
    <xf numFmtId="167" fontId="141" fillId="0" borderId="57" xfId="4" applyNumberFormat="1" applyFont="1" applyFill="1" applyBorder="1" applyAlignment="1" applyProtection="1">
      <alignment horizontal="center" vertical="center"/>
      <protection locked="0"/>
    </xf>
    <xf numFmtId="167" fontId="17" fillId="0" borderId="44" xfId="3" applyNumberFormat="1" applyFont="1" applyFill="1" applyBorder="1" applyAlignment="1" applyProtection="1">
      <alignment horizontal="right" vertical="center"/>
      <protection locked="0"/>
    </xf>
    <xf numFmtId="167" fontId="17" fillId="0" borderId="45" xfId="3" applyNumberFormat="1" applyFont="1" applyFill="1" applyBorder="1" applyAlignment="1" applyProtection="1">
      <alignment horizontal="right" vertical="center"/>
      <protection locked="0"/>
    </xf>
    <xf numFmtId="167" fontId="4" fillId="5" borderId="23" xfId="3" applyNumberFormat="1" applyFont="1" applyFill="1" applyBorder="1" applyAlignment="1" applyProtection="1">
      <alignment horizontal="center" vertical="center"/>
      <protection locked="0"/>
    </xf>
    <xf numFmtId="167" fontId="4" fillId="5" borderId="24" xfId="3" applyNumberFormat="1" applyFont="1" applyFill="1" applyBorder="1" applyAlignment="1" applyProtection="1">
      <alignment horizontal="center" vertical="center"/>
      <protection locked="0"/>
    </xf>
    <xf numFmtId="167" fontId="12" fillId="0" borderId="0" xfId="4" applyNumberFormat="1" applyFont="1" applyFill="1" applyBorder="1" applyAlignment="1" applyProtection="1">
      <alignment horizontal="center" vertical="center"/>
      <protection locked="0"/>
    </xf>
    <xf numFmtId="167" fontId="12" fillId="0" borderId="0" xfId="2" applyNumberFormat="1" applyFont="1" applyAlignment="1" applyProtection="1">
      <alignment horizontal="center" vertical="center"/>
      <protection locked="0"/>
    </xf>
    <xf numFmtId="167" fontId="12" fillId="0" borderId="0" xfId="2" applyNumberFormat="1" applyFont="1" applyAlignment="1" applyProtection="1">
      <alignment vertical="center"/>
      <protection locked="0"/>
    </xf>
    <xf numFmtId="167" fontId="4" fillId="6" borderId="34" xfId="3" applyNumberFormat="1" applyFont="1" applyFill="1" applyBorder="1" applyAlignment="1" applyProtection="1">
      <alignment horizontal="center" vertical="center" wrapText="1"/>
      <protection locked="0"/>
    </xf>
    <xf numFmtId="167" fontId="4" fillId="6" borderId="35" xfId="3" applyNumberFormat="1" applyFont="1" applyFill="1" applyBorder="1" applyAlignment="1" applyProtection="1">
      <alignment horizontal="center" vertical="center" wrapText="1"/>
      <protection locked="0"/>
    </xf>
    <xf numFmtId="167" fontId="12" fillId="0" borderId="40" xfId="8" applyNumberFormat="1" applyFont="1" applyBorder="1" applyAlignment="1" applyProtection="1">
      <alignment horizontal="right" vertical="center"/>
      <protection locked="0"/>
    </xf>
    <xf numFmtId="167" fontId="12" fillId="0" borderId="49" xfId="8" applyNumberFormat="1" applyFont="1" applyFill="1" applyBorder="1" applyAlignment="1" applyProtection="1">
      <alignment horizontal="right" vertical="center"/>
      <protection locked="0"/>
    </xf>
    <xf numFmtId="167" fontId="12" fillId="0" borderId="48" xfId="8" applyNumberFormat="1" applyFont="1" applyFill="1" applyBorder="1" applyAlignment="1" applyProtection="1">
      <alignment horizontal="center" vertical="center"/>
      <protection locked="0"/>
    </xf>
    <xf numFmtId="167" fontId="12" fillId="0" borderId="104" xfId="8" applyNumberFormat="1" applyFont="1" applyFill="1" applyBorder="1" applyAlignment="1" applyProtection="1">
      <alignment horizontal="center" vertical="center"/>
      <protection locked="0"/>
    </xf>
    <xf numFmtId="167" fontId="12" fillId="0" borderId="44" xfId="8" applyNumberFormat="1" applyFont="1" applyFill="1" applyBorder="1" applyAlignment="1" applyProtection="1">
      <alignment horizontal="center" vertical="center"/>
      <protection locked="0"/>
    </xf>
    <xf numFmtId="167" fontId="12" fillId="0" borderId="163" xfId="8" applyNumberFormat="1" applyFont="1" applyFill="1" applyBorder="1" applyAlignment="1" applyProtection="1">
      <alignment horizontal="center" vertical="center"/>
      <protection locked="0"/>
    </xf>
    <xf numFmtId="167" fontId="12" fillId="0" borderId="17" xfId="8" applyNumberFormat="1" applyFont="1" applyFill="1" applyBorder="1" applyAlignment="1" applyProtection="1">
      <alignment horizontal="center" vertical="center"/>
      <protection locked="0"/>
    </xf>
    <xf numFmtId="167" fontId="12" fillId="0" borderId="70" xfId="8" applyNumberFormat="1" applyFont="1" applyFill="1" applyBorder="1" applyAlignment="1" applyProtection="1">
      <alignment horizontal="center" vertical="center"/>
      <protection locked="0"/>
    </xf>
    <xf numFmtId="167" fontId="12" fillId="0" borderId="163" xfId="2" applyNumberFormat="1" applyFont="1" applyBorder="1" applyAlignment="1" applyProtection="1">
      <alignment horizontal="center"/>
      <protection locked="0"/>
    </xf>
    <xf numFmtId="167" fontId="12" fillId="0" borderId="106" xfId="2" applyNumberFormat="1" applyFont="1" applyBorder="1" applyAlignment="1" applyProtection="1">
      <alignment horizontal="center"/>
      <protection locked="0"/>
    </xf>
    <xf numFmtId="167" fontId="12" fillId="0" borderId="86" xfId="2" applyNumberFormat="1" applyFont="1" applyBorder="1" applyAlignment="1" applyProtection="1">
      <alignment horizontal="center"/>
      <protection locked="0"/>
    </xf>
    <xf numFmtId="167" fontId="95" fillId="5" borderId="23" xfId="8" applyNumberFormat="1" applyFont="1" applyFill="1" applyBorder="1" applyAlignment="1" applyProtection="1">
      <alignment horizontal="right" vertical="center"/>
      <protection locked="0"/>
    </xf>
    <xf numFmtId="167" fontId="95" fillId="5" borderId="24" xfId="8" applyNumberFormat="1" applyFont="1" applyFill="1" applyBorder="1" applyAlignment="1" applyProtection="1">
      <alignment horizontal="right" vertical="center"/>
      <protection locked="0"/>
    </xf>
    <xf numFmtId="167" fontId="95" fillId="5" borderId="112" xfId="8" applyNumberFormat="1" applyFont="1" applyFill="1" applyBorder="1" applyAlignment="1" applyProtection="1">
      <alignment horizontal="right" vertical="center"/>
      <protection locked="0"/>
    </xf>
    <xf numFmtId="167" fontId="95" fillId="5" borderId="23" xfId="8" applyNumberFormat="1" applyFont="1" applyFill="1" applyBorder="1" applyAlignment="1" applyProtection="1">
      <alignment horizontal="center" vertical="center"/>
      <protection locked="0"/>
    </xf>
    <xf numFmtId="167" fontId="135" fillId="0" borderId="0" xfId="8" applyNumberFormat="1" applyFont="1" applyBorder="1" applyAlignment="1" applyProtection="1">
      <alignment horizontal="right" vertical="center"/>
      <protection locked="0"/>
    </xf>
    <xf numFmtId="167" fontId="135" fillId="0" borderId="0" xfId="8" applyNumberFormat="1" applyFont="1" applyFill="1" applyBorder="1" applyAlignment="1" applyProtection="1">
      <alignment horizontal="right" vertical="center"/>
      <protection locked="0"/>
    </xf>
    <xf numFmtId="167" fontId="135" fillId="0" borderId="0" xfId="8" applyNumberFormat="1" applyFont="1" applyFill="1" applyBorder="1" applyAlignment="1" applyProtection="1">
      <alignment horizontal="center" vertical="center"/>
      <protection locked="0"/>
    </xf>
    <xf numFmtId="167" fontId="135" fillId="0" borderId="5" xfId="8" applyNumberFormat="1" applyFont="1" applyFill="1" applyBorder="1" applyAlignment="1" applyProtection="1">
      <alignment horizontal="center" vertical="center"/>
      <protection locked="0"/>
    </xf>
    <xf numFmtId="167" fontId="12" fillId="6" borderId="34" xfId="8" applyNumberFormat="1" applyFont="1" applyFill="1" applyBorder="1" applyAlignment="1" applyProtection="1">
      <alignment horizontal="right" vertical="center" wrapText="1"/>
      <protection locked="0"/>
    </xf>
    <xf numFmtId="167" fontId="12" fillId="6" borderId="34" xfId="8" applyNumberFormat="1" applyFont="1" applyFill="1" applyBorder="1" applyAlignment="1" applyProtection="1">
      <alignment horizontal="right" vertical="center"/>
      <protection locked="0"/>
    </xf>
    <xf numFmtId="167" fontId="12" fillId="6" borderId="34" xfId="8" applyNumberFormat="1" applyFont="1" applyFill="1" applyBorder="1" applyAlignment="1" applyProtection="1">
      <alignment horizontal="center" vertical="center"/>
      <protection locked="0"/>
    </xf>
    <xf numFmtId="167" fontId="12" fillId="6" borderId="35" xfId="8" applyNumberFormat="1" applyFont="1" applyFill="1" applyBorder="1" applyAlignment="1" applyProtection="1">
      <alignment horizontal="center" vertical="center"/>
      <protection locked="0"/>
    </xf>
    <xf numFmtId="167" fontId="12" fillId="0" borderId="40" xfId="0" applyNumberFormat="1" applyFont="1" applyBorder="1" applyAlignment="1" applyProtection="1">
      <alignment horizontal="right" vertical="center"/>
      <protection locked="0"/>
    </xf>
    <xf numFmtId="167" fontId="12" fillId="0" borderId="16" xfId="0" applyNumberFormat="1" applyFont="1" applyBorder="1" applyAlignment="1" applyProtection="1">
      <alignment horizontal="right" vertical="center"/>
      <protection locked="0"/>
    </xf>
    <xf numFmtId="167" fontId="12" fillId="7" borderId="48" xfId="8" applyNumberFormat="1" applyFont="1" applyFill="1" applyBorder="1" applyAlignment="1" applyProtection="1">
      <alignment horizontal="center" vertical="center"/>
      <protection locked="0"/>
    </xf>
    <xf numFmtId="167" fontId="12" fillId="7" borderId="44" xfId="8" applyNumberFormat="1" applyFont="1" applyFill="1" applyBorder="1" applyAlignment="1" applyProtection="1">
      <alignment horizontal="center" vertical="center"/>
      <protection locked="0"/>
    </xf>
    <xf numFmtId="167" fontId="12" fillId="0" borderId="41" xfId="8" applyNumberFormat="1" applyFont="1" applyFill="1" applyBorder="1" applyAlignment="1" applyProtection="1">
      <alignment horizontal="center" vertical="center"/>
      <protection locked="0"/>
    </xf>
    <xf numFmtId="167" fontId="12" fillId="0" borderId="165" xfId="8" applyNumberFormat="1" applyFont="1" applyFill="1" applyBorder="1" applyAlignment="1" applyProtection="1">
      <alignment horizontal="center" vertical="center"/>
      <protection locked="0"/>
    </xf>
    <xf numFmtId="167" fontId="12" fillId="0" borderId="111" xfId="2" applyNumberFormat="1" applyFont="1" applyBorder="1" applyAlignment="1" applyProtection="1">
      <alignment horizontal="center" vertical="center"/>
      <protection locked="0"/>
    </xf>
    <xf numFmtId="167" fontId="12" fillId="0" borderId="38" xfId="0" applyNumberFormat="1" applyFont="1" applyBorder="1" applyAlignment="1" applyProtection="1">
      <alignment horizontal="right" vertical="center"/>
      <protection locked="0"/>
    </xf>
    <xf numFmtId="167" fontId="12" fillId="0" borderId="87" xfId="0" applyNumberFormat="1" applyFont="1" applyBorder="1" applyAlignment="1" applyProtection="1">
      <alignment horizontal="right" vertical="center"/>
      <protection locked="0"/>
    </xf>
    <xf numFmtId="166" fontId="14" fillId="5" borderId="23" xfId="0" applyNumberFormat="1" applyFont="1" applyFill="1" applyBorder="1" applyAlignment="1" applyProtection="1">
      <alignment horizontal="right" vertical="center"/>
      <protection locked="0"/>
    </xf>
    <xf numFmtId="166" fontId="14" fillId="5" borderId="176" xfId="0" applyNumberFormat="1" applyFont="1" applyFill="1" applyBorder="1" applyAlignment="1" applyProtection="1">
      <alignment horizontal="right" vertical="center"/>
      <protection locked="0"/>
    </xf>
    <xf numFmtId="166" fontId="14" fillId="5" borderId="112" xfId="0" applyNumberFormat="1" applyFont="1" applyFill="1" applyBorder="1" applyAlignment="1" applyProtection="1">
      <alignment horizontal="right" vertical="center"/>
      <protection locked="0"/>
    </xf>
    <xf numFmtId="166" fontId="14" fillId="5" borderId="164" xfId="0" applyNumberFormat="1" applyFont="1" applyFill="1" applyBorder="1" applyAlignment="1" applyProtection="1">
      <alignment horizontal="right" vertical="center"/>
      <protection locked="0"/>
    </xf>
    <xf numFmtId="166" fontId="32" fillId="0" borderId="0" xfId="0" applyNumberFormat="1" applyFont="1"/>
    <xf numFmtId="166" fontId="14" fillId="12" borderId="34" xfId="0" applyNumberFormat="1" applyFont="1" applyFill="1" applyBorder="1" applyAlignment="1" applyProtection="1">
      <alignment horizontal="left" vertical="center"/>
      <protection locked="0"/>
    </xf>
    <xf numFmtId="166" fontId="135" fillId="0" borderId="0" xfId="0" applyNumberFormat="1" applyFont="1" applyAlignment="1" applyProtection="1">
      <alignment vertical="center"/>
      <protection locked="0"/>
    </xf>
    <xf numFmtId="166" fontId="148" fillId="0" borderId="0" xfId="0" applyNumberFormat="1" applyFont="1"/>
    <xf numFmtId="167" fontId="12" fillId="0" borderId="44" xfId="3" applyNumberFormat="1" applyFont="1" applyFill="1" applyBorder="1" applyAlignment="1" applyProtection="1">
      <alignment horizontal="center" vertical="center"/>
      <protection locked="0"/>
    </xf>
    <xf numFmtId="167" fontId="12" fillId="0" borderId="45" xfId="3" applyNumberFormat="1" applyFont="1" applyFill="1" applyBorder="1" applyAlignment="1" applyProtection="1">
      <alignment horizontal="center" vertical="center"/>
      <protection locked="0"/>
    </xf>
    <xf numFmtId="167" fontId="14" fillId="5" borderId="23" xfId="3" applyNumberFormat="1" applyFont="1" applyFill="1" applyBorder="1" applyAlignment="1" applyProtection="1">
      <alignment horizontal="center" vertical="center"/>
      <protection locked="0"/>
    </xf>
    <xf numFmtId="167" fontId="14" fillId="5" borderId="24" xfId="3" applyNumberFormat="1" applyFont="1" applyFill="1" applyBorder="1" applyAlignment="1" applyProtection="1">
      <alignment horizontal="center" vertical="center"/>
      <protection locked="0"/>
    </xf>
    <xf numFmtId="167" fontId="14" fillId="3" borderId="52" xfId="3" applyNumberFormat="1" applyFont="1" applyFill="1" applyBorder="1" applyAlignment="1" applyProtection="1">
      <alignment horizontal="center" vertical="center"/>
      <protection locked="0"/>
    </xf>
    <xf numFmtId="167" fontId="14" fillId="3" borderId="30" xfId="3" applyNumberFormat="1" applyFont="1" applyFill="1" applyBorder="1" applyAlignment="1" applyProtection="1">
      <alignment horizontal="center" vertical="center"/>
      <protection locked="0"/>
    </xf>
    <xf numFmtId="167" fontId="14" fillId="6" borderId="34" xfId="3" applyNumberFormat="1" applyFont="1" applyFill="1" applyBorder="1" applyAlignment="1" applyProtection="1">
      <alignment horizontal="center" vertical="center" wrapText="1"/>
      <protection locked="0"/>
    </xf>
    <xf numFmtId="167" fontId="14" fillId="6" borderId="35" xfId="3" applyNumberFormat="1" applyFont="1" applyFill="1" applyBorder="1" applyAlignment="1" applyProtection="1">
      <alignment horizontal="center" vertical="center" wrapText="1"/>
      <protection locked="0"/>
    </xf>
    <xf numFmtId="167" fontId="9" fillId="9" borderId="146" xfId="3" applyNumberFormat="1" applyFont="1" applyFill="1" applyBorder="1" applyAlignment="1" applyProtection="1">
      <alignment horizontal="center" vertical="center"/>
      <protection locked="0"/>
    </xf>
    <xf numFmtId="167" fontId="9" fillId="9" borderId="67" xfId="3" applyNumberFormat="1" applyFont="1" applyFill="1" applyBorder="1" applyAlignment="1" applyProtection="1">
      <alignment horizontal="center" vertical="center"/>
      <protection locked="0"/>
    </xf>
    <xf numFmtId="167" fontId="9" fillId="10" borderId="69" xfId="3" applyNumberFormat="1" applyFont="1" applyFill="1" applyBorder="1" applyAlignment="1" applyProtection="1">
      <alignment horizontal="center" vertical="center"/>
      <protection locked="0"/>
    </xf>
    <xf numFmtId="167" fontId="12" fillId="0" borderId="0" xfId="3" applyNumberFormat="1" applyFont="1" applyBorder="1" applyAlignment="1" applyProtection="1">
      <alignment vertical="center"/>
      <protection locked="0"/>
    </xf>
    <xf numFmtId="167" fontId="9" fillId="10" borderId="184" xfId="3" applyNumberFormat="1" applyFont="1" applyFill="1" applyBorder="1" applyAlignment="1" applyProtection="1">
      <alignment horizontal="center" vertical="center"/>
      <protection locked="0"/>
    </xf>
    <xf numFmtId="167" fontId="12" fillId="0" borderId="0" xfId="3" applyNumberFormat="1" applyFont="1" applyBorder="1" applyAlignment="1" applyProtection="1">
      <alignment horizontal="center" vertical="center"/>
      <protection locked="0"/>
    </xf>
    <xf numFmtId="167" fontId="12" fillId="0" borderId="0" xfId="3" applyNumberFormat="1" applyFont="1" applyFill="1" applyBorder="1" applyAlignment="1" applyProtection="1">
      <alignment horizontal="center" vertical="center"/>
      <protection locked="0"/>
    </xf>
    <xf numFmtId="167" fontId="12" fillId="0" borderId="72" xfId="3" applyNumberFormat="1" applyFont="1" applyBorder="1" applyAlignment="1" applyProtection="1">
      <alignment horizontal="center" vertical="center"/>
      <protection locked="0"/>
    </xf>
    <xf numFmtId="167" fontId="17" fillId="0" borderId="0" xfId="0" applyNumberFormat="1" applyFont="1" applyAlignment="1" applyProtection="1">
      <alignment vertical="center"/>
      <protection locked="0"/>
    </xf>
    <xf numFmtId="167" fontId="12" fillId="0" borderId="68" xfId="3" applyNumberFormat="1" applyFont="1" applyBorder="1" applyAlignment="1" applyProtection="1">
      <alignment horizontal="center" vertical="center"/>
      <protection locked="0"/>
    </xf>
    <xf numFmtId="167" fontId="95" fillId="5" borderId="142" xfId="3" applyNumberFormat="1" applyFont="1" applyFill="1" applyBorder="1" applyAlignment="1" applyProtection="1">
      <alignment horizontal="right" vertical="center"/>
      <protection locked="0"/>
    </xf>
    <xf numFmtId="167" fontId="95" fillId="5" borderId="24" xfId="3" applyNumberFormat="1" applyFont="1" applyFill="1" applyBorder="1" applyAlignment="1" applyProtection="1">
      <alignment horizontal="right" vertical="center"/>
      <protection locked="0"/>
    </xf>
    <xf numFmtId="167" fontId="135" fillId="0" borderId="154" xfId="3" applyNumberFormat="1" applyFont="1" applyBorder="1" applyAlignment="1" applyProtection="1">
      <alignment horizontal="right" vertical="center"/>
      <protection locked="0"/>
    </xf>
    <xf numFmtId="167" fontId="135" fillId="0" borderId="0" xfId="3" applyNumberFormat="1" applyFont="1" applyBorder="1" applyAlignment="1" applyProtection="1">
      <alignment horizontal="right" vertical="center"/>
      <protection locked="0"/>
    </xf>
    <xf numFmtId="167" fontId="135" fillId="0" borderId="5" xfId="3" applyNumberFormat="1" applyFont="1" applyBorder="1" applyAlignment="1" applyProtection="1">
      <alignment horizontal="right" vertical="center"/>
      <protection locked="0"/>
    </xf>
    <xf numFmtId="167" fontId="12" fillId="6" borderId="34" xfId="3" applyNumberFormat="1" applyFont="1" applyFill="1" applyBorder="1" applyAlignment="1" applyProtection="1">
      <alignment horizontal="right" vertical="center"/>
      <protection locked="0"/>
    </xf>
    <xf numFmtId="167" fontId="12" fillId="0" borderId="44" xfId="3" applyNumberFormat="1" applyFont="1" applyFill="1" applyBorder="1" applyAlignment="1" applyProtection="1">
      <alignment horizontal="right" vertical="center"/>
      <protection locked="0"/>
    </xf>
    <xf numFmtId="167" fontId="19" fillId="0" borderId="4" xfId="3" applyNumberFormat="1" applyFont="1" applyFill="1" applyBorder="1" applyAlignment="1" applyProtection="1">
      <alignment vertical="center"/>
      <protection locked="0"/>
    </xf>
    <xf numFmtId="167" fontId="19" fillId="0" borderId="0" xfId="3" applyNumberFormat="1" applyFont="1" applyFill="1" applyBorder="1" applyAlignment="1" applyProtection="1">
      <alignment vertical="center"/>
      <protection locked="0"/>
    </xf>
    <xf numFmtId="167" fontId="17" fillId="0" borderId="0" xfId="3" applyNumberFormat="1" applyFont="1" applyFill="1" applyBorder="1" applyAlignment="1" applyProtection="1">
      <alignment vertical="center"/>
      <protection locked="0"/>
    </xf>
    <xf numFmtId="167" fontId="12" fillId="0" borderId="0" xfId="3" applyNumberFormat="1" applyFont="1" applyBorder="1" applyAlignment="1" applyProtection="1">
      <alignment horizontal="right" vertical="center" wrapText="1"/>
      <protection locked="0"/>
    </xf>
    <xf numFmtId="167" fontId="19" fillId="0" borderId="0" xfId="3" applyNumberFormat="1" applyFont="1" applyBorder="1" applyAlignment="1" applyProtection="1">
      <alignment vertical="center"/>
      <protection locked="0"/>
    </xf>
    <xf numFmtId="167" fontId="12" fillId="0" borderId="48" xfId="3" applyNumberFormat="1" applyFont="1" applyFill="1" applyBorder="1" applyAlignment="1" applyProtection="1">
      <alignment vertical="center"/>
      <protection locked="0"/>
    </xf>
    <xf numFmtId="167" fontId="12" fillId="0" borderId="185" xfId="3" applyNumberFormat="1" applyFont="1" applyFill="1" applyBorder="1" applyAlignment="1" applyProtection="1">
      <alignment horizontal="right" vertical="center"/>
      <protection locked="0"/>
    </xf>
    <xf numFmtId="167" fontId="12" fillId="0" borderId="41" xfId="3" applyNumberFormat="1" applyFont="1" applyFill="1" applyBorder="1" applyAlignment="1" applyProtection="1">
      <alignment horizontal="center" vertical="center"/>
      <protection locked="0"/>
    </xf>
    <xf numFmtId="167" fontId="12" fillId="0" borderId="105" xfId="3" applyNumberFormat="1" applyFont="1" applyFill="1" applyBorder="1" applyAlignment="1" applyProtection="1">
      <alignment horizontal="right" vertical="center"/>
      <protection locked="0"/>
    </xf>
    <xf numFmtId="167" fontId="9" fillId="37" borderId="105" xfId="3" applyNumberFormat="1" applyFont="1" applyFill="1" applyBorder="1" applyAlignment="1" applyProtection="1">
      <alignment horizontal="right" vertical="center"/>
      <protection locked="0"/>
    </xf>
    <xf numFmtId="167" fontId="95" fillId="5" borderId="23" xfId="4" applyNumberFormat="1" applyFont="1" applyFill="1" applyBorder="1" applyAlignment="1" applyProtection="1">
      <alignment horizontal="center" vertical="center"/>
      <protection locked="0"/>
    </xf>
    <xf numFmtId="167" fontId="95" fillId="5" borderId="24" xfId="4" applyNumberFormat="1" applyFont="1" applyFill="1" applyBorder="1" applyAlignment="1" applyProtection="1">
      <alignment horizontal="center" vertical="center"/>
      <protection locked="0"/>
    </xf>
    <xf numFmtId="167" fontId="9" fillId="3" borderId="114" xfId="3" applyNumberFormat="1" applyFont="1" applyFill="1" applyBorder="1" applyAlignment="1" applyProtection="1">
      <alignment horizontal="center" vertical="center"/>
      <protection locked="0"/>
    </xf>
    <xf numFmtId="167" fontId="9" fillId="3" borderId="30" xfId="3" applyNumberFormat="1" applyFont="1" applyFill="1" applyBorder="1" applyAlignment="1" applyProtection="1">
      <alignment horizontal="center" vertical="center"/>
      <protection locked="0"/>
    </xf>
    <xf numFmtId="167" fontId="12" fillId="6" borderId="271" xfId="3" applyNumberFormat="1" applyFont="1" applyFill="1" applyBorder="1" applyAlignment="1" applyProtection="1">
      <alignment horizontal="right" vertical="center"/>
      <protection locked="0"/>
    </xf>
    <xf numFmtId="167" fontId="9" fillId="37" borderId="272" xfId="3" applyNumberFormat="1" applyFont="1" applyFill="1" applyBorder="1" applyAlignment="1" applyProtection="1">
      <alignment horizontal="right" vertical="center"/>
      <protection locked="0"/>
    </xf>
    <xf numFmtId="167" fontId="9" fillId="3" borderId="52" xfId="3" applyNumberFormat="1" applyFont="1" applyFill="1" applyBorder="1" applyAlignment="1" applyProtection="1">
      <alignment horizontal="center" vertical="center"/>
      <protection locked="0"/>
    </xf>
    <xf numFmtId="167" fontId="9" fillId="3" borderId="273" xfId="3" applyNumberFormat="1" applyFont="1" applyFill="1" applyBorder="1" applyAlignment="1" applyProtection="1">
      <alignment horizontal="center" vertical="center"/>
      <protection locked="0"/>
    </xf>
    <xf numFmtId="167" fontId="12" fillId="0" borderId="270" xfId="3" applyNumberFormat="1" applyFont="1" applyFill="1" applyBorder="1" applyAlignment="1" applyProtection="1">
      <alignment horizontal="center" vertical="center"/>
      <protection locked="0"/>
    </xf>
    <xf numFmtId="167" fontId="12" fillId="0" borderId="272" xfId="3" applyNumberFormat="1" applyFont="1" applyFill="1" applyBorder="1" applyAlignment="1" applyProtection="1">
      <alignment horizontal="right" vertical="center"/>
      <protection locked="0"/>
    </xf>
    <xf numFmtId="167" fontId="12" fillId="0" borderId="0" xfId="3" applyNumberFormat="1" applyFont="1" applyBorder="1" applyAlignment="1" applyProtection="1">
      <alignment horizontal="left" vertical="top"/>
      <protection locked="0"/>
    </xf>
    <xf numFmtId="167" fontId="17" fillId="0" borderId="0" xfId="3" applyNumberFormat="1" applyFont="1" applyBorder="1" applyAlignment="1" applyProtection="1">
      <alignment horizontal="left" vertical="top"/>
      <protection locked="0"/>
    </xf>
    <xf numFmtId="167" fontId="19" fillId="0" borderId="0" xfId="3" applyNumberFormat="1" applyFont="1" applyBorder="1" applyAlignment="1" applyProtection="1">
      <alignment horizontal="left" vertical="top"/>
      <protection locked="0"/>
    </xf>
    <xf numFmtId="167" fontId="19" fillId="0" borderId="0" xfId="3" applyNumberFormat="1" applyFont="1" applyFill="1" applyBorder="1" applyAlignment="1" applyProtection="1">
      <alignment horizontal="left" vertical="top"/>
      <protection locked="0"/>
    </xf>
    <xf numFmtId="167" fontId="17" fillId="7" borderId="0" xfId="3" applyNumberFormat="1" applyFont="1" applyFill="1" applyBorder="1" applyAlignment="1" applyProtection="1">
      <alignment horizontal="left" vertical="top"/>
      <protection locked="0"/>
    </xf>
    <xf numFmtId="167" fontId="135" fillId="0" borderId="0" xfId="4" applyNumberFormat="1" applyFont="1" applyFill="1" applyBorder="1" applyAlignment="1" applyProtection="1">
      <alignment horizontal="right" vertical="center"/>
      <protection locked="0"/>
    </xf>
    <xf numFmtId="167" fontId="12" fillId="0" borderId="16" xfId="15" applyNumberFormat="1" applyFont="1" applyFill="1" applyBorder="1" applyAlignment="1" applyProtection="1">
      <alignment horizontal="center" vertical="center" wrapText="1"/>
      <protection locked="0"/>
    </xf>
    <xf numFmtId="167" fontId="12" fillId="0" borderId="44" xfId="16" applyNumberFormat="1" applyFont="1" applyFill="1" applyBorder="1" applyAlignment="1" applyProtection="1">
      <alignment vertical="center" wrapText="1"/>
      <protection locked="0"/>
    </xf>
    <xf numFmtId="167" fontId="12" fillId="0" borderId="105" xfId="16" applyNumberFormat="1" applyFont="1" applyFill="1" applyBorder="1" applyAlignment="1" applyProtection="1">
      <alignment vertical="center" wrapText="1"/>
      <protection locked="0"/>
    </xf>
    <xf numFmtId="167" fontId="12" fillId="0" borderId="107" xfId="16" applyNumberFormat="1" applyFont="1" applyFill="1" applyBorder="1" applyAlignment="1" applyProtection="1">
      <alignment vertical="center" wrapText="1"/>
      <protection locked="0"/>
    </xf>
    <xf numFmtId="167" fontId="12" fillId="0" borderId="17" xfId="16" applyNumberFormat="1" applyFont="1" applyFill="1" applyBorder="1" applyAlignment="1" applyProtection="1">
      <alignment vertical="center" wrapText="1"/>
      <protection locked="0"/>
    </xf>
    <xf numFmtId="167" fontId="12" fillId="0" borderId="106" xfId="16" applyNumberFormat="1" applyFont="1" applyFill="1" applyBorder="1" applyAlignment="1" applyProtection="1">
      <alignment vertical="center" wrapText="1"/>
      <protection locked="0"/>
    </xf>
    <xf numFmtId="167" fontId="12" fillId="0" borderId="110" xfId="0" applyNumberFormat="1" applyFont="1" applyBorder="1" applyAlignment="1" applyProtection="1">
      <alignment vertical="center" wrapText="1"/>
      <protection locked="0"/>
    </xf>
    <xf numFmtId="167" fontId="95" fillId="5" borderId="23" xfId="15" applyNumberFormat="1" applyFont="1" applyFill="1" applyBorder="1" applyAlignment="1" applyProtection="1">
      <alignment horizontal="center" vertical="center" wrapText="1"/>
      <protection locked="0"/>
    </xf>
    <xf numFmtId="167" fontId="95" fillId="5" borderId="176" xfId="15" applyNumberFormat="1" applyFont="1" applyFill="1" applyBorder="1" applyAlignment="1" applyProtection="1">
      <alignment horizontal="center" vertical="center" wrapText="1"/>
      <protection locked="0"/>
    </xf>
    <xf numFmtId="167" fontId="95" fillId="3" borderId="25" xfId="16" applyNumberFormat="1" applyFont="1" applyFill="1" applyBorder="1" applyAlignment="1" applyProtection="1">
      <alignment horizontal="center" vertical="center" wrapText="1"/>
      <protection locked="0"/>
    </xf>
    <xf numFmtId="167" fontId="95" fillId="3" borderId="114" xfId="16" applyNumberFormat="1" applyFont="1" applyFill="1" applyBorder="1" applyAlignment="1" applyProtection="1">
      <alignment horizontal="center" vertical="center" wrapText="1"/>
      <protection locked="0"/>
    </xf>
    <xf numFmtId="167" fontId="95" fillId="3" borderId="113" xfId="16" applyNumberFormat="1" applyFont="1" applyFill="1" applyBorder="1" applyAlignment="1" applyProtection="1">
      <alignment horizontal="center" vertical="center" wrapText="1"/>
      <protection locked="0"/>
    </xf>
    <xf numFmtId="167" fontId="95" fillId="3" borderId="51" xfId="16" applyNumberFormat="1" applyFont="1" applyFill="1" applyBorder="1" applyAlignment="1" applyProtection="1">
      <alignment horizontal="center" vertical="center" wrapText="1"/>
      <protection locked="0"/>
    </xf>
    <xf numFmtId="167" fontId="135" fillId="0" borderId="76" xfId="3" applyNumberFormat="1" applyFont="1" applyBorder="1" applyAlignment="1" applyProtection="1">
      <alignment vertical="center"/>
      <protection locked="0"/>
    </xf>
    <xf numFmtId="167" fontId="9" fillId="6" borderId="34" xfId="16" applyNumberFormat="1" applyFont="1" applyFill="1" applyBorder="1" applyAlignment="1" applyProtection="1">
      <alignment vertical="center" wrapText="1"/>
      <protection locked="0"/>
    </xf>
    <xf numFmtId="167" fontId="9" fillId="6" borderId="35" xfId="16" applyNumberFormat="1" applyFont="1" applyFill="1" applyBorder="1" applyAlignment="1" applyProtection="1">
      <alignment vertical="center" wrapText="1"/>
      <protection locked="0"/>
    </xf>
    <xf numFmtId="167" fontId="17" fillId="0" borderId="47" xfId="16" applyNumberFormat="1" applyFont="1" applyFill="1" applyBorder="1" applyAlignment="1" applyProtection="1">
      <alignment horizontal="left" vertical="center"/>
      <protection locked="0"/>
    </xf>
    <xf numFmtId="167" fontId="17" fillId="0" borderId="39" xfId="16" applyNumberFormat="1" applyFont="1" applyFill="1" applyBorder="1" applyAlignment="1" applyProtection="1">
      <alignment horizontal="center" vertical="center"/>
      <protection locked="0"/>
    </xf>
    <xf numFmtId="167" fontId="17" fillId="0" borderId="16" xfId="16" applyNumberFormat="1" applyFont="1" applyBorder="1" applyAlignment="1" applyProtection="1">
      <alignment horizontal="center" vertical="center"/>
      <protection locked="0"/>
    </xf>
    <xf numFmtId="167" fontId="17" fillId="0" borderId="38" xfId="16" applyNumberFormat="1" applyFont="1" applyFill="1" applyBorder="1" applyAlignment="1" applyProtection="1">
      <alignment horizontal="center" vertical="center"/>
      <protection locked="0"/>
    </xf>
    <xf numFmtId="167" fontId="17" fillId="0" borderId="47" xfId="16" applyNumberFormat="1" applyFont="1" applyFill="1" applyBorder="1" applyAlignment="1" applyProtection="1">
      <alignment horizontal="center" vertical="center"/>
      <protection locked="0"/>
    </xf>
    <xf numFmtId="167" fontId="17" fillId="0" borderId="44" xfId="16" applyNumberFormat="1" applyFont="1" applyFill="1" applyBorder="1" applyAlignment="1" applyProtection="1">
      <alignment horizontal="center" vertical="center"/>
      <protection locked="0"/>
    </xf>
    <xf numFmtId="167" fontId="4" fillId="63" borderId="47" xfId="16" applyNumberFormat="1" applyFont="1" applyFill="1" applyBorder="1" applyAlignment="1" applyProtection="1">
      <alignment horizontal="left" vertical="center"/>
      <protection locked="0"/>
    </xf>
    <xf numFmtId="167" fontId="4" fillId="63" borderId="39" xfId="16" applyNumberFormat="1" applyFont="1" applyFill="1" applyBorder="1" applyAlignment="1" applyProtection="1">
      <alignment horizontal="center" vertical="center"/>
      <protection locked="0"/>
    </xf>
    <xf numFmtId="167" fontId="4" fillId="63" borderId="16" xfId="16" applyNumberFormat="1" applyFont="1" applyFill="1" applyBorder="1" applyAlignment="1" applyProtection="1">
      <alignment horizontal="center" vertical="center"/>
      <protection locked="0"/>
    </xf>
    <xf numFmtId="167" fontId="4" fillId="63" borderId="38" xfId="3" applyNumberFormat="1" applyFont="1" applyFill="1" applyBorder="1" applyAlignment="1" applyProtection="1">
      <alignment vertical="center"/>
      <protection locked="0"/>
    </xf>
    <xf numFmtId="167" fontId="4" fillId="63" borderId="39" xfId="3" applyNumberFormat="1" applyFont="1" applyFill="1" applyBorder="1" applyAlignment="1" applyProtection="1">
      <alignment vertical="center"/>
      <protection locked="0"/>
    </xf>
    <xf numFmtId="167" fontId="4" fillId="63" borderId="47" xfId="16" applyNumberFormat="1" applyFont="1" applyFill="1" applyBorder="1" applyAlignment="1" applyProtection="1">
      <alignment horizontal="center" vertical="center"/>
      <protection locked="0"/>
    </xf>
    <xf numFmtId="167" fontId="4" fillId="63" borderId="44" xfId="16" applyNumberFormat="1" applyFont="1" applyFill="1" applyBorder="1" applyAlignment="1" applyProtection="1">
      <alignment horizontal="center" vertical="center"/>
      <protection locked="0"/>
    </xf>
    <xf numFmtId="167" fontId="4" fillId="63" borderId="38" xfId="16" applyNumberFormat="1" applyFont="1" applyFill="1" applyBorder="1" applyAlignment="1" applyProtection="1">
      <alignment horizontal="center" vertical="center"/>
      <protection locked="0"/>
    </xf>
    <xf numFmtId="167" fontId="17" fillId="0" borderId="38" xfId="3" applyNumberFormat="1" applyFont="1" applyFill="1" applyBorder="1" applyAlignment="1" applyProtection="1">
      <alignment vertical="center"/>
      <protection locked="0"/>
    </xf>
    <xf numFmtId="167" fontId="17" fillId="0" borderId="39" xfId="3" applyNumberFormat="1" applyFont="1" applyFill="1" applyBorder="1" applyAlignment="1" applyProtection="1">
      <alignment vertical="center"/>
      <protection locked="0"/>
    </xf>
    <xf numFmtId="167" fontId="95" fillId="5" borderId="176" xfId="3" applyNumberFormat="1" applyFont="1" applyFill="1" applyBorder="1" applyAlignment="1" applyProtection="1">
      <alignment horizontal="right" vertical="center"/>
      <protection locked="0"/>
    </xf>
    <xf numFmtId="167" fontId="149" fillId="0" borderId="165" xfId="16" applyNumberFormat="1" applyFont="1" applyBorder="1" applyAlignment="1" applyProtection="1">
      <alignment vertical="center"/>
      <protection locked="0"/>
    </xf>
    <xf numFmtId="167" fontId="4" fillId="6" borderId="34" xfId="3" applyNumberFormat="1" applyFont="1" applyFill="1" applyBorder="1" applyAlignment="1" applyProtection="1">
      <alignment vertical="center"/>
      <protection locked="0"/>
    </xf>
    <xf numFmtId="167" fontId="4" fillId="6" borderId="34" xfId="16" applyNumberFormat="1" applyFont="1" applyFill="1" applyBorder="1" applyAlignment="1" applyProtection="1">
      <alignment horizontal="center" vertical="center" wrapText="1"/>
      <protection locked="0"/>
    </xf>
    <xf numFmtId="167" fontId="4" fillId="6" borderId="34" xfId="16" applyNumberFormat="1" applyFont="1" applyFill="1" applyBorder="1" applyAlignment="1" applyProtection="1">
      <alignment vertical="center"/>
      <protection locked="0"/>
    </xf>
    <xf numFmtId="167" fontId="102" fillId="6" borderId="68" xfId="3" applyNumberFormat="1" applyFont="1" applyFill="1" applyBorder="1" applyAlignment="1" applyProtection="1">
      <alignment vertical="center"/>
      <protection locked="0"/>
    </xf>
    <xf numFmtId="167" fontId="46" fillId="0" borderId="0" xfId="3" applyNumberFormat="1" applyFont="1" applyFill="1" applyBorder="1" applyAlignment="1" applyProtection="1">
      <alignment vertical="center"/>
      <protection locked="0"/>
    </xf>
    <xf numFmtId="167" fontId="102" fillId="6" borderId="268" xfId="3" applyNumberFormat="1" applyFont="1" applyFill="1" applyBorder="1" applyAlignment="1" applyProtection="1">
      <alignment vertical="center"/>
      <protection locked="0"/>
    </xf>
    <xf numFmtId="167" fontId="46" fillId="0" borderId="0" xfId="3" applyNumberFormat="1" applyFont="1" applyBorder="1" applyAlignment="1" applyProtection="1">
      <alignment vertical="center"/>
      <protection locked="0"/>
    </xf>
    <xf numFmtId="167" fontId="15" fillId="0" borderId="0" xfId="3" applyNumberFormat="1" applyFont="1" applyBorder="1" applyAlignment="1" applyProtection="1">
      <alignment vertical="center"/>
      <protection locked="0"/>
    </xf>
    <xf numFmtId="167" fontId="31" fillId="0" borderId="32" xfId="3" applyNumberFormat="1" applyFont="1" applyBorder="1" applyProtection="1">
      <protection locked="0"/>
    </xf>
    <xf numFmtId="167" fontId="46" fillId="0" borderId="32" xfId="3" applyNumberFormat="1" applyFont="1" applyBorder="1" applyProtection="1">
      <protection locked="0"/>
    </xf>
    <xf numFmtId="167" fontId="15" fillId="0" borderId="32" xfId="3" applyNumberFormat="1" applyFont="1" applyBorder="1" applyProtection="1">
      <protection locked="0"/>
    </xf>
    <xf numFmtId="167" fontId="52" fillId="2" borderId="98" xfId="3" applyNumberFormat="1" applyFont="1" applyFill="1" applyBorder="1" applyAlignment="1" applyProtection="1">
      <alignment horizontal="center"/>
      <protection locked="0"/>
    </xf>
    <xf numFmtId="167" fontId="4" fillId="2" borderId="56" xfId="3" applyNumberFormat="1" applyFont="1" applyFill="1" applyBorder="1" applyAlignment="1" applyProtection="1">
      <alignment horizontal="center"/>
      <protection locked="0"/>
    </xf>
    <xf numFmtId="167" fontId="4" fillId="2" borderId="57" xfId="3" applyNumberFormat="1" applyFont="1" applyFill="1" applyBorder="1" applyAlignment="1" applyProtection="1">
      <alignment horizontal="center"/>
      <protection locked="0"/>
    </xf>
    <xf numFmtId="167" fontId="12" fillId="0" borderId="96" xfId="17" applyNumberFormat="1" applyFont="1" applyBorder="1" applyAlignment="1" applyProtection="1">
      <alignment horizontal="center" vertical="center" wrapText="1"/>
      <protection locked="0"/>
    </xf>
    <xf numFmtId="167" fontId="12" fillId="0" borderId="59" xfId="3" applyNumberFormat="1" applyFont="1" applyFill="1" applyBorder="1" applyAlignment="1" applyProtection="1">
      <alignment horizontal="center" vertical="center" wrapText="1"/>
      <protection locked="0"/>
    </xf>
    <xf numFmtId="167" fontId="12" fillId="7" borderId="85" xfId="3" applyNumberFormat="1" applyFont="1" applyFill="1" applyBorder="1" applyAlignment="1" applyProtection="1">
      <alignment horizontal="center" vertical="center"/>
      <protection locked="0"/>
    </xf>
    <xf numFmtId="167" fontId="9" fillId="2" borderId="59" xfId="3" applyNumberFormat="1" applyFont="1" applyFill="1" applyBorder="1" applyAlignment="1" applyProtection="1">
      <alignment horizontal="center" textRotation="90" wrapText="1"/>
      <protection locked="0"/>
    </xf>
    <xf numFmtId="167" fontId="9" fillId="2" borderId="85" xfId="3" applyNumberFormat="1" applyFont="1" applyFill="1" applyBorder="1" applyAlignment="1" applyProtection="1">
      <alignment horizontal="center" textRotation="90" wrapText="1"/>
      <protection locked="0"/>
    </xf>
    <xf numFmtId="167" fontId="9" fillId="2" borderId="63" xfId="3" applyNumberFormat="1" applyFont="1" applyFill="1" applyBorder="1" applyAlignment="1" applyProtection="1">
      <alignment horizontal="center" textRotation="90" wrapText="1"/>
      <protection locked="0"/>
    </xf>
    <xf numFmtId="167" fontId="9" fillId="11" borderId="152" xfId="2" applyNumberFormat="1" applyFont="1" applyFill="1" applyBorder="1" applyAlignment="1" applyProtection="1">
      <alignment horizontal="center" textRotation="90" wrapText="1"/>
      <protection locked="0"/>
    </xf>
    <xf numFmtId="167" fontId="9" fillId="11" borderId="58" xfId="3" applyNumberFormat="1" applyFont="1" applyFill="1" applyBorder="1" applyAlignment="1" applyProtection="1">
      <alignment horizontal="center" textRotation="90" wrapText="1"/>
      <protection locked="0"/>
    </xf>
    <xf numFmtId="167" fontId="9" fillId="11" borderId="59" xfId="3" applyNumberFormat="1" applyFont="1" applyFill="1" applyBorder="1" applyAlignment="1" applyProtection="1">
      <alignment horizontal="center" textRotation="90" wrapText="1"/>
      <protection locked="0"/>
    </xf>
    <xf numFmtId="167" fontId="9" fillId="9" borderId="66" xfId="3" applyNumberFormat="1" applyFont="1" applyFill="1" applyBorder="1" applyAlignment="1" applyProtection="1">
      <alignment horizontal="right" vertical="center" wrapText="1"/>
      <protection locked="0"/>
    </xf>
    <xf numFmtId="167" fontId="9" fillId="9" borderId="146" xfId="3" applyNumberFormat="1" applyFont="1" applyFill="1" applyBorder="1" applyAlignment="1" applyProtection="1">
      <alignment horizontal="right" vertical="center"/>
      <protection locked="0"/>
    </xf>
    <xf numFmtId="167" fontId="9" fillId="9" borderId="67" xfId="3" applyNumberFormat="1" applyFont="1" applyFill="1" applyBorder="1" applyAlignment="1" applyProtection="1">
      <alignment horizontal="right" vertical="center"/>
      <protection locked="0"/>
    </xf>
    <xf numFmtId="167" fontId="9" fillId="9" borderId="63" xfId="3" applyNumberFormat="1" applyFont="1" applyFill="1" applyBorder="1" applyAlignment="1" applyProtection="1">
      <alignment horizontal="right" vertical="center"/>
      <protection locked="0"/>
    </xf>
    <xf numFmtId="167" fontId="9" fillId="9" borderId="152" xfId="17" applyNumberFormat="1" applyFont="1" applyFill="1" applyBorder="1" applyAlignment="1" applyProtection="1">
      <alignment horizontal="right" vertical="center"/>
      <protection locked="0"/>
    </xf>
    <xf numFmtId="167" fontId="9" fillId="9" borderId="145" xfId="3" applyNumberFormat="1" applyFont="1" applyFill="1" applyBorder="1" applyAlignment="1" applyProtection="1">
      <alignment horizontal="right" vertical="center"/>
      <protection locked="0"/>
    </xf>
    <xf numFmtId="167" fontId="9" fillId="9" borderId="66" xfId="3" applyNumberFormat="1" applyFont="1" applyFill="1" applyBorder="1" applyAlignment="1" applyProtection="1">
      <alignment horizontal="right" vertical="center"/>
      <protection locked="0"/>
    </xf>
    <xf numFmtId="167" fontId="14" fillId="5" borderId="40" xfId="3" applyNumberFormat="1" applyFont="1" applyFill="1" applyBorder="1" applyAlignment="1" applyProtection="1">
      <alignment horizontal="right" vertical="center"/>
      <protection locked="0"/>
    </xf>
    <xf numFmtId="167" fontId="14" fillId="8" borderId="49" xfId="17" applyNumberFormat="1" applyFont="1" applyFill="1" applyBorder="1" applyAlignment="1" applyProtection="1">
      <alignment horizontal="right" vertical="center"/>
      <protection locked="0"/>
    </xf>
    <xf numFmtId="167" fontId="14" fillId="5" borderId="38" xfId="3" applyNumberFormat="1" applyFont="1" applyFill="1" applyBorder="1" applyAlignment="1" applyProtection="1">
      <alignment horizontal="right" vertical="center"/>
      <protection locked="0"/>
    </xf>
    <xf numFmtId="167" fontId="12" fillId="0" borderId="48" xfId="3" applyNumberFormat="1" applyFont="1" applyBorder="1" applyAlignment="1" applyProtection="1">
      <alignment horizontal="right" vertical="center"/>
      <protection locked="0"/>
    </xf>
    <xf numFmtId="167" fontId="12" fillId="0" borderId="10" xfId="3" applyNumberFormat="1" applyFont="1" applyBorder="1" applyAlignment="1" applyProtection="1">
      <alignment vertical="center" wrapText="1"/>
      <protection locked="0"/>
    </xf>
    <xf numFmtId="167" fontId="12" fillId="0" borderId="10" xfId="3" applyNumberFormat="1" applyFont="1" applyBorder="1" applyAlignment="1" applyProtection="1">
      <alignment vertical="center"/>
      <protection locked="0"/>
    </xf>
    <xf numFmtId="167" fontId="14" fillId="0" borderId="10" xfId="3" applyNumberFormat="1" applyFont="1" applyBorder="1" applyAlignment="1" applyProtection="1">
      <alignment vertical="center"/>
      <protection locked="0"/>
    </xf>
    <xf numFmtId="167" fontId="14" fillId="0" borderId="10" xfId="2" applyNumberFormat="1" applyFont="1" applyBorder="1" applyAlignment="1" applyProtection="1">
      <alignment vertical="center"/>
      <protection locked="0"/>
    </xf>
    <xf numFmtId="167" fontId="14" fillId="5" borderId="38" xfId="3" applyNumberFormat="1" applyFont="1" applyFill="1" applyBorder="1" applyAlignment="1" applyProtection="1">
      <alignment vertical="center"/>
      <protection locked="0"/>
    </xf>
    <xf numFmtId="167" fontId="12" fillId="0" borderId="7" xfId="3" applyNumberFormat="1" applyFont="1" applyBorder="1" applyAlignment="1" applyProtection="1">
      <alignment vertical="center" wrapText="1"/>
      <protection locked="0"/>
    </xf>
    <xf numFmtId="167" fontId="12" fillId="0" borderId="7" xfId="3" applyNumberFormat="1" applyFont="1" applyBorder="1" applyAlignment="1" applyProtection="1">
      <alignment vertical="center"/>
      <protection locked="0"/>
    </xf>
    <xf numFmtId="167" fontId="14" fillId="0" borderId="7" xfId="3" applyNumberFormat="1" applyFont="1" applyBorder="1" applyAlignment="1" applyProtection="1">
      <alignment vertical="center"/>
      <protection locked="0"/>
    </xf>
    <xf numFmtId="167" fontId="14" fillId="0" borderId="7" xfId="2" applyNumberFormat="1" applyFont="1" applyBorder="1" applyAlignment="1" applyProtection="1">
      <alignment vertical="center"/>
      <protection locked="0"/>
    </xf>
    <xf numFmtId="167" fontId="14" fillId="8" borderId="39" xfId="17" applyNumberFormat="1" applyFont="1" applyFill="1" applyBorder="1" applyAlignment="1" applyProtection="1">
      <alignment horizontal="right" vertical="center"/>
      <protection locked="0"/>
    </xf>
    <xf numFmtId="167" fontId="13" fillId="0" borderId="48" xfId="3" applyNumberFormat="1" applyFont="1" applyBorder="1" applyAlignment="1" applyProtection="1">
      <alignment horizontal="right" vertical="center"/>
      <protection locked="0"/>
    </xf>
    <xf numFmtId="167" fontId="61" fillId="0" borderId="48" xfId="3" applyNumberFormat="1" applyFont="1" applyBorder="1" applyProtection="1">
      <protection locked="0"/>
    </xf>
    <xf numFmtId="167" fontId="61" fillId="36" borderId="48" xfId="3" applyNumberFormat="1" applyFont="1" applyFill="1" applyBorder="1" applyProtection="1">
      <protection locked="0"/>
    </xf>
    <xf numFmtId="167" fontId="61" fillId="0" borderId="41" xfId="3" applyNumberFormat="1" applyFont="1" applyBorder="1" applyProtection="1">
      <protection locked="0"/>
    </xf>
    <xf numFmtId="167" fontId="17" fillId="6" borderId="40" xfId="3" applyNumberFormat="1" applyFont="1" applyFill="1" applyBorder="1" applyAlignment="1" applyProtection="1">
      <alignment vertical="center"/>
      <protection locked="0"/>
    </xf>
    <xf numFmtId="167" fontId="17" fillId="9" borderId="41" xfId="3" applyNumberFormat="1" applyFont="1" applyFill="1" applyBorder="1" applyAlignment="1" applyProtection="1">
      <alignment vertical="center"/>
      <protection locked="0"/>
    </xf>
    <xf numFmtId="167" fontId="17" fillId="4" borderId="41" xfId="3" applyNumberFormat="1" applyFont="1" applyFill="1" applyBorder="1" applyAlignment="1" applyProtection="1">
      <alignment vertical="center"/>
      <protection locked="0"/>
    </xf>
    <xf numFmtId="167" fontId="17" fillId="6" borderId="38" xfId="3" applyNumberFormat="1" applyFont="1" applyFill="1" applyBorder="1" applyAlignment="1" applyProtection="1">
      <alignment vertical="center"/>
      <protection locked="0"/>
    </xf>
    <xf numFmtId="167" fontId="17" fillId="9" borderId="48" xfId="3" applyNumberFormat="1" applyFont="1" applyFill="1" applyBorder="1" applyAlignment="1" applyProtection="1">
      <alignment vertical="center"/>
      <protection locked="0"/>
    </xf>
    <xf numFmtId="167" fontId="17" fillId="4" borderId="48" xfId="3" applyNumberFormat="1" applyFont="1" applyFill="1" applyBorder="1" applyAlignment="1" applyProtection="1">
      <alignment vertical="center"/>
      <protection locked="0"/>
    </xf>
    <xf numFmtId="167" fontId="17" fillId="6" borderId="38" xfId="3" applyNumberFormat="1" applyFont="1" applyFill="1" applyBorder="1" applyAlignment="1" applyProtection="1">
      <alignment horizontal="right" vertical="center"/>
      <protection locked="0"/>
    </xf>
    <xf numFmtId="167" fontId="17" fillId="9" borderId="48" xfId="3" applyNumberFormat="1" applyFont="1" applyFill="1" applyBorder="1" applyAlignment="1" applyProtection="1">
      <alignment horizontal="right" vertical="center"/>
      <protection locked="0"/>
    </xf>
    <xf numFmtId="167" fontId="17" fillId="4" borderId="48" xfId="3" applyNumberFormat="1" applyFont="1" applyFill="1" applyBorder="1" applyAlignment="1" applyProtection="1">
      <alignment horizontal="right" vertical="center"/>
      <protection locked="0"/>
    </xf>
    <xf numFmtId="167" fontId="22" fillId="6" borderId="161" xfId="3" applyNumberFormat="1" applyFont="1" applyFill="1" applyBorder="1" applyAlignment="1" applyProtection="1">
      <alignment vertical="center"/>
      <protection locked="0"/>
    </xf>
    <xf numFmtId="167" fontId="22" fillId="9" borderId="162" xfId="3" applyNumberFormat="1" applyFont="1" applyFill="1" applyBorder="1" applyAlignment="1" applyProtection="1">
      <alignment vertical="center"/>
      <protection locked="0"/>
    </xf>
    <xf numFmtId="167" fontId="4" fillId="8" borderId="63" xfId="3" applyNumberFormat="1" applyFont="1" applyFill="1" applyBorder="1" applyAlignment="1" applyProtection="1">
      <alignment vertical="center"/>
      <protection locked="0"/>
    </xf>
    <xf numFmtId="167" fontId="4" fillId="8" borderId="66" xfId="3" applyNumberFormat="1" applyFont="1" applyFill="1" applyBorder="1" applyAlignment="1" applyProtection="1">
      <alignment vertical="center"/>
      <protection locked="0"/>
    </xf>
    <xf numFmtId="167" fontId="4" fillId="8" borderId="67" xfId="3" applyNumberFormat="1" applyFont="1" applyFill="1" applyBorder="1" applyAlignment="1" applyProtection="1">
      <alignment vertical="center"/>
      <protection locked="0"/>
    </xf>
    <xf numFmtId="167" fontId="4" fillId="6" borderId="35" xfId="3" applyNumberFormat="1" applyFont="1" applyFill="1" applyBorder="1" applyAlignment="1" applyProtection="1">
      <alignment vertical="center"/>
      <protection locked="0"/>
    </xf>
    <xf numFmtId="167" fontId="17" fillId="0" borderId="59" xfId="3" applyNumberFormat="1" applyFont="1" applyBorder="1" applyAlignment="1" applyProtection="1">
      <alignment vertical="center"/>
      <protection locked="0"/>
    </xf>
    <xf numFmtId="167" fontId="4" fillId="6" borderId="32" xfId="3" applyNumberFormat="1" applyFont="1" applyFill="1" applyBorder="1" applyAlignment="1" applyProtection="1">
      <alignment horizontal="center" vertical="center" wrapText="1"/>
      <protection locked="0"/>
    </xf>
    <xf numFmtId="167" fontId="4" fillId="6" borderId="32" xfId="3" applyNumberFormat="1" applyFont="1" applyFill="1" applyBorder="1" applyAlignment="1" applyProtection="1">
      <alignment vertical="center"/>
      <protection locked="0"/>
    </xf>
    <xf numFmtId="167" fontId="17" fillId="6" borderId="32" xfId="3" applyNumberFormat="1" applyFont="1" applyFill="1" applyBorder="1" applyAlignment="1" applyProtection="1">
      <alignment horizontal="right" vertical="center" wrapText="1"/>
      <protection locked="0"/>
    </xf>
    <xf numFmtId="167" fontId="17" fillId="0" borderId="5" xfId="0" applyNumberFormat="1" applyFont="1" applyBorder="1" applyAlignment="1" applyProtection="1">
      <alignment vertical="center"/>
      <protection locked="0"/>
    </xf>
    <xf numFmtId="167" fontId="55" fillId="26" borderId="41" xfId="3" applyNumberFormat="1" applyFont="1" applyFill="1" applyBorder="1" applyAlignment="1" applyProtection="1">
      <alignment vertical="center"/>
      <protection locked="0"/>
    </xf>
    <xf numFmtId="167" fontId="55" fillId="61" borderId="41" xfId="3" applyNumberFormat="1" applyFont="1" applyFill="1" applyBorder="1" applyAlignment="1" applyProtection="1">
      <alignment vertical="center"/>
      <protection locked="0"/>
    </xf>
    <xf numFmtId="167" fontId="55" fillId="57" borderId="41" xfId="3" applyNumberFormat="1" applyFont="1" applyFill="1" applyBorder="1" applyAlignment="1" applyProtection="1">
      <alignment vertical="center"/>
      <protection locked="0"/>
    </xf>
    <xf numFmtId="167" fontId="55" fillId="28" borderId="41" xfId="3" applyNumberFormat="1" applyFont="1" applyFill="1" applyBorder="1" applyAlignment="1" applyProtection="1">
      <alignment vertical="center"/>
      <protection locked="0"/>
    </xf>
    <xf numFmtId="167" fontId="55" fillId="62" borderId="18" xfId="3" applyNumberFormat="1" applyFont="1" applyFill="1" applyBorder="1" applyAlignment="1" applyProtection="1">
      <alignment vertical="center"/>
      <protection locked="0"/>
    </xf>
    <xf numFmtId="167" fontId="55" fillId="26" borderId="48" xfId="3" applyNumberFormat="1" applyFont="1" applyFill="1" applyBorder="1" applyAlignment="1" applyProtection="1">
      <alignment vertical="center"/>
      <protection locked="0"/>
    </xf>
    <xf numFmtId="167" fontId="55" fillId="61" borderId="48" xfId="3" applyNumberFormat="1" applyFont="1" applyFill="1" applyBorder="1" applyAlignment="1" applyProtection="1">
      <alignment vertical="center"/>
      <protection locked="0"/>
    </xf>
    <xf numFmtId="167" fontId="55" fillId="57" borderId="48" xfId="3" applyNumberFormat="1" applyFont="1" applyFill="1" applyBorder="1" applyAlignment="1" applyProtection="1">
      <alignment vertical="center"/>
      <protection locked="0"/>
    </xf>
    <xf numFmtId="167" fontId="55" fillId="28" borderId="48" xfId="3" applyNumberFormat="1" applyFont="1" applyFill="1" applyBorder="1" applyAlignment="1" applyProtection="1">
      <alignment vertical="center"/>
      <protection locked="0"/>
    </xf>
    <xf numFmtId="167" fontId="55" fillId="62" borderId="42" xfId="3" applyNumberFormat="1" applyFont="1" applyFill="1" applyBorder="1" applyAlignment="1" applyProtection="1">
      <alignment vertical="center"/>
      <protection locked="0"/>
    </xf>
    <xf numFmtId="167" fontId="55" fillId="26" borderId="48" xfId="3" applyNumberFormat="1" applyFont="1" applyFill="1" applyBorder="1" applyAlignment="1" applyProtection="1">
      <alignment horizontal="right" vertical="center"/>
      <protection locked="0"/>
    </xf>
    <xf numFmtId="167" fontId="55" fillId="61" borderId="48" xfId="3" applyNumberFormat="1" applyFont="1" applyFill="1" applyBorder="1" applyAlignment="1" applyProtection="1">
      <alignment horizontal="right" vertical="center"/>
      <protection locked="0"/>
    </xf>
    <xf numFmtId="167" fontId="55" fillId="57" borderId="48" xfId="3" applyNumberFormat="1" applyFont="1" applyFill="1" applyBorder="1" applyAlignment="1" applyProtection="1">
      <alignment horizontal="right" vertical="center"/>
      <protection locked="0"/>
    </xf>
    <xf numFmtId="167" fontId="55" fillId="28" borderId="48" xfId="3" applyNumberFormat="1" applyFont="1" applyFill="1" applyBorder="1" applyAlignment="1" applyProtection="1">
      <alignment horizontal="right" vertical="center"/>
      <protection locked="0"/>
    </xf>
    <xf numFmtId="167" fontId="55" fillId="26" borderId="48" xfId="3" applyNumberFormat="1" applyFont="1" applyFill="1" applyBorder="1" applyProtection="1">
      <protection locked="0"/>
    </xf>
    <xf numFmtId="167" fontId="55" fillId="61" borderId="48" xfId="3" applyNumberFormat="1" applyFont="1" applyFill="1" applyBorder="1" applyProtection="1">
      <protection locked="0"/>
    </xf>
    <xf numFmtId="167" fontId="55" fillId="57" borderId="48" xfId="3" applyNumberFormat="1" applyFont="1" applyFill="1" applyBorder="1" applyAlignment="1" applyProtection="1">
      <alignment horizontal="right"/>
      <protection locked="0"/>
    </xf>
    <xf numFmtId="167" fontId="55" fillId="28" borderId="48" xfId="3" applyNumberFormat="1" applyFont="1" applyFill="1" applyBorder="1" applyAlignment="1" applyProtection="1">
      <alignment horizontal="right"/>
      <protection locked="0"/>
    </xf>
    <xf numFmtId="167" fontId="55" fillId="62" borderId="42" xfId="3" applyNumberFormat="1" applyFont="1" applyFill="1" applyBorder="1" applyProtection="1">
      <protection locked="0"/>
    </xf>
    <xf numFmtId="167" fontId="55" fillId="61" borderId="162" xfId="3" applyNumberFormat="1" applyFont="1" applyFill="1" applyBorder="1" applyAlignment="1" applyProtection="1">
      <alignment vertical="center"/>
      <protection locked="0"/>
    </xf>
    <xf numFmtId="167" fontId="12" fillId="0" borderId="229" xfId="3" applyNumberFormat="1" applyFont="1" applyBorder="1" applyAlignment="1" applyProtection="1">
      <alignment horizontal="right" vertical="center"/>
      <protection locked="0"/>
    </xf>
    <xf numFmtId="167" fontId="12" fillId="0" borderId="230" xfId="3" applyNumberFormat="1" applyFont="1" applyBorder="1" applyAlignment="1" applyProtection="1">
      <alignment horizontal="right" vertical="center"/>
      <protection locked="0"/>
    </xf>
    <xf numFmtId="167" fontId="12" fillId="0" borderId="231" xfId="3" applyNumberFormat="1" applyFont="1" applyBorder="1" applyAlignment="1" applyProtection="1">
      <alignment horizontal="right" vertical="center"/>
      <protection locked="0"/>
    </xf>
    <xf numFmtId="167" fontId="22" fillId="0" borderId="0" xfId="27" applyNumberFormat="1" applyFont="1" applyAlignment="1" applyProtection="1">
      <alignment vertical="center"/>
      <protection locked="0"/>
    </xf>
    <xf numFmtId="167" fontId="9" fillId="0" borderId="0" xfId="3" applyNumberFormat="1" applyFont="1" applyFill="1" applyBorder="1" applyAlignment="1" applyProtection="1">
      <alignment horizontal="right" vertical="center"/>
      <protection locked="0"/>
    </xf>
    <xf numFmtId="167" fontId="22" fillId="0" borderId="32" xfId="27" applyNumberFormat="1" applyFont="1" applyBorder="1" applyAlignment="1" applyProtection="1">
      <alignment vertical="center"/>
      <protection locked="0"/>
    </xf>
    <xf numFmtId="167" fontId="12" fillId="0" borderId="236" xfId="3" applyNumberFormat="1" applyFont="1" applyBorder="1" applyAlignment="1" applyProtection="1">
      <alignment horizontal="right" vertical="center"/>
      <protection locked="0"/>
    </xf>
    <xf numFmtId="167" fontId="12" fillId="0" borderId="237" xfId="3" applyNumberFormat="1" applyFont="1" applyBorder="1" applyAlignment="1" applyProtection="1">
      <alignment horizontal="right" vertical="center"/>
      <protection locked="0"/>
    </xf>
    <xf numFmtId="167" fontId="12" fillId="0" borderId="232" xfId="3" applyNumberFormat="1" applyFont="1" applyBorder="1" applyAlignment="1" applyProtection="1">
      <alignment horizontal="right" vertical="center"/>
      <protection locked="0"/>
    </xf>
    <xf numFmtId="166" fontId="22" fillId="11" borderId="236" xfId="27" applyNumberFormat="1" applyFont="1" applyFill="1" applyBorder="1" applyAlignment="1" applyProtection="1">
      <alignment vertical="center"/>
      <protection locked="0"/>
    </xf>
    <xf numFmtId="166" fontId="22" fillId="11" borderId="237" xfId="27" applyNumberFormat="1" applyFont="1" applyFill="1" applyBorder="1" applyAlignment="1" applyProtection="1">
      <alignment vertical="center"/>
      <protection locked="0"/>
    </xf>
    <xf numFmtId="166" fontId="22" fillId="11" borderId="232" xfId="27" applyNumberFormat="1" applyFont="1" applyFill="1" applyBorder="1" applyAlignment="1" applyProtection="1">
      <alignment vertical="center"/>
      <protection locked="0"/>
    </xf>
    <xf numFmtId="166" fontId="22" fillId="2" borderId="236" xfId="27" applyNumberFormat="1" applyFont="1" applyFill="1" applyBorder="1" applyAlignment="1" applyProtection="1">
      <alignment vertical="center"/>
      <protection locked="0"/>
    </xf>
    <xf numFmtId="166" fontId="22" fillId="2" borderId="237" xfId="27" applyNumberFormat="1" applyFont="1" applyFill="1" applyBorder="1" applyAlignment="1" applyProtection="1">
      <alignment vertical="center"/>
      <protection locked="0"/>
    </xf>
    <xf numFmtId="166" fontId="22" fillId="2" borderId="232" xfId="27" applyNumberFormat="1" applyFont="1" applyFill="1" applyBorder="1" applyAlignment="1" applyProtection="1">
      <alignment vertical="center"/>
      <protection locked="0"/>
    </xf>
    <xf numFmtId="166" fontId="22" fillId="3" borderId="238" xfId="27" applyNumberFormat="1" applyFont="1" applyFill="1" applyBorder="1" applyAlignment="1" applyProtection="1">
      <alignment vertical="center"/>
      <protection locked="0"/>
    </xf>
    <xf numFmtId="166" fontId="22" fillId="3" borderId="239" xfId="27" applyNumberFormat="1" applyFont="1" applyFill="1" applyBorder="1" applyAlignment="1" applyProtection="1">
      <alignment vertical="center"/>
      <protection locked="0"/>
    </xf>
    <xf numFmtId="166" fontId="22" fillId="3" borderId="240" xfId="27" applyNumberFormat="1" applyFont="1" applyFill="1" applyBorder="1" applyAlignment="1" applyProtection="1">
      <alignment vertical="center"/>
      <protection locked="0"/>
    </xf>
    <xf numFmtId="166" fontId="22" fillId="0" borderId="236" xfId="27" applyNumberFormat="1" applyFont="1" applyBorder="1" applyAlignment="1" applyProtection="1">
      <alignment vertical="center"/>
      <protection locked="0"/>
    </xf>
    <xf numFmtId="166" fontId="22" fillId="0" borderId="237" xfId="27" applyNumberFormat="1" applyFont="1" applyBorder="1" applyAlignment="1" applyProtection="1">
      <alignment vertical="center"/>
      <protection locked="0"/>
    </xf>
    <xf numFmtId="166" fontId="22" fillId="0" borderId="232" xfId="27" applyNumberFormat="1" applyFont="1" applyBorder="1" applyAlignment="1" applyProtection="1">
      <alignment vertical="center"/>
      <protection locked="0"/>
    </xf>
    <xf numFmtId="166" fontId="22" fillId="3" borderId="229" xfId="27" applyNumberFormat="1" applyFont="1" applyFill="1" applyBorder="1" applyAlignment="1" applyProtection="1">
      <alignment vertical="center"/>
      <protection locked="0"/>
    </xf>
    <xf numFmtId="166" fontId="22" fillId="3" borderId="230" xfId="27" applyNumberFormat="1" applyFont="1" applyFill="1" applyBorder="1" applyAlignment="1" applyProtection="1">
      <alignment vertical="center"/>
      <protection locked="0"/>
    </xf>
    <xf numFmtId="166" fontId="22" fillId="3" borderId="231" xfId="27" applyNumberFormat="1" applyFont="1" applyFill="1" applyBorder="1" applyAlignment="1" applyProtection="1">
      <alignment vertical="center"/>
      <protection locked="0"/>
    </xf>
    <xf numFmtId="166" fontId="22" fillId="11" borderId="229" xfId="27" applyNumberFormat="1" applyFont="1" applyFill="1" applyBorder="1" applyAlignment="1" applyProtection="1">
      <alignment vertical="center"/>
      <protection locked="0"/>
    </xf>
    <xf numFmtId="166" fontId="22" fillId="11" borderId="230" xfId="27" applyNumberFormat="1" applyFont="1" applyFill="1" applyBorder="1" applyAlignment="1" applyProtection="1">
      <alignment vertical="center"/>
      <protection locked="0"/>
    </xf>
    <xf numFmtId="166" fontId="22" fillId="11" borderId="231" xfId="27" applyNumberFormat="1" applyFont="1" applyFill="1" applyBorder="1" applyAlignment="1" applyProtection="1">
      <alignment vertical="center"/>
      <protection locked="0"/>
    </xf>
    <xf numFmtId="166" fontId="22" fillId="2" borderId="229" xfId="27" applyNumberFormat="1" applyFont="1" applyFill="1" applyBorder="1" applyAlignment="1" applyProtection="1">
      <alignment vertical="center"/>
      <protection locked="0"/>
    </xf>
    <xf numFmtId="166" fontId="22" fillId="2" borderId="230" xfId="27" applyNumberFormat="1" applyFont="1" applyFill="1" applyBorder="1" applyAlignment="1" applyProtection="1">
      <alignment vertical="center"/>
      <protection locked="0"/>
    </xf>
    <xf numFmtId="166" fontId="22" fillId="2" borderId="231" xfId="27" applyNumberFormat="1" applyFont="1" applyFill="1" applyBorder="1" applyAlignment="1" applyProtection="1">
      <alignment vertical="center"/>
      <protection locked="0"/>
    </xf>
    <xf numFmtId="166" fontId="22" fillId="0" borderId="230" xfId="27" applyNumberFormat="1" applyFont="1" applyBorder="1" applyAlignment="1" applyProtection="1">
      <alignment vertical="center"/>
      <protection locked="0"/>
    </xf>
    <xf numFmtId="166" fontId="22" fillId="11" borderId="243" xfId="27" applyNumberFormat="1" applyFont="1" applyFill="1" applyBorder="1" applyAlignment="1" applyProtection="1">
      <alignment vertical="center"/>
      <protection locked="0"/>
    </xf>
    <xf numFmtId="166" fontId="22" fillId="11" borderId="244" xfId="27" applyNumberFormat="1" applyFont="1" applyFill="1" applyBorder="1" applyAlignment="1" applyProtection="1">
      <alignment vertical="center"/>
      <protection locked="0"/>
    </xf>
    <xf numFmtId="166" fontId="22" fillId="11" borderId="245" xfId="27" applyNumberFormat="1" applyFont="1" applyFill="1" applyBorder="1" applyAlignment="1" applyProtection="1">
      <alignment vertical="center"/>
      <protection locked="0"/>
    </xf>
    <xf numFmtId="166" fontId="22" fillId="2" borderId="243" xfId="27" applyNumberFormat="1" applyFont="1" applyFill="1" applyBorder="1" applyAlignment="1" applyProtection="1">
      <alignment vertical="center"/>
      <protection locked="0"/>
    </xf>
    <xf numFmtId="166" fontId="22" fillId="2" borderId="244" xfId="27" applyNumberFormat="1" applyFont="1" applyFill="1" applyBorder="1" applyAlignment="1" applyProtection="1">
      <alignment vertical="center"/>
      <protection locked="0"/>
    </xf>
    <xf numFmtId="166" fontId="22" fillId="2" borderId="245" xfId="27" applyNumberFormat="1" applyFont="1" applyFill="1" applyBorder="1" applyAlignment="1" applyProtection="1">
      <alignment vertical="center"/>
      <protection locked="0"/>
    </xf>
    <xf numFmtId="166" fontId="22" fillId="3" borderId="233" xfId="27" applyNumberFormat="1" applyFont="1" applyFill="1" applyBorder="1" applyAlignment="1" applyProtection="1">
      <alignment vertical="center"/>
      <protection locked="0"/>
    </xf>
    <xf numFmtId="166" fontId="22" fillId="3" borderId="234" xfId="27" applyNumberFormat="1" applyFont="1" applyFill="1" applyBorder="1" applyAlignment="1" applyProtection="1">
      <alignment vertical="center"/>
      <protection locked="0"/>
    </xf>
    <xf numFmtId="166" fontId="22" fillId="3" borderId="235" xfId="27" applyNumberFormat="1" applyFont="1" applyFill="1" applyBorder="1" applyAlignment="1" applyProtection="1">
      <alignment vertical="center"/>
      <protection locked="0"/>
    </xf>
    <xf numFmtId="166" fontId="22" fillId="0" borderId="244" xfId="27" applyNumberFormat="1" applyFont="1" applyBorder="1" applyAlignment="1" applyProtection="1">
      <alignment vertical="center"/>
      <protection locked="0"/>
    </xf>
    <xf numFmtId="166" fontId="21" fillId="9" borderId="246" xfId="27" applyNumberFormat="1" applyFont="1" applyFill="1" applyBorder="1" applyAlignment="1" applyProtection="1">
      <alignment vertical="center"/>
      <protection locked="0"/>
    </xf>
    <xf numFmtId="166" fontId="21" fillId="9" borderId="247" xfId="27" applyNumberFormat="1" applyFont="1" applyFill="1" applyBorder="1" applyAlignment="1" applyProtection="1">
      <alignment vertical="center"/>
      <protection locked="0"/>
    </xf>
    <xf numFmtId="166" fontId="21" fillId="9" borderId="248" xfId="27" applyNumberFormat="1" applyFont="1" applyFill="1" applyBorder="1" applyAlignment="1" applyProtection="1">
      <alignment vertical="center"/>
      <protection locked="0"/>
    </xf>
    <xf numFmtId="166" fontId="21" fillId="9" borderId="249" xfId="27" applyNumberFormat="1" applyFont="1" applyFill="1" applyBorder="1" applyAlignment="1" applyProtection="1">
      <alignment vertical="center"/>
      <protection locked="0"/>
    </xf>
    <xf numFmtId="166" fontId="21" fillId="9" borderId="250" xfId="27" applyNumberFormat="1" applyFont="1" applyFill="1" applyBorder="1" applyAlignment="1" applyProtection="1">
      <alignment vertical="center"/>
      <protection locked="0"/>
    </xf>
    <xf numFmtId="166" fontId="22" fillId="7" borderId="0" xfId="27" applyNumberFormat="1" applyFont="1" applyFill="1" applyAlignment="1" applyProtection="1">
      <alignment horizontal="center" vertical="center" wrapText="1"/>
      <protection locked="0"/>
    </xf>
    <xf numFmtId="166" fontId="22" fillId="13" borderId="48" xfId="27" applyNumberFormat="1" applyFont="1" applyFill="1" applyBorder="1" applyAlignment="1" applyProtection="1">
      <alignment vertical="center"/>
      <protection locked="0"/>
    </xf>
    <xf numFmtId="166" fontId="22" fillId="7" borderId="0" xfId="27" applyNumberFormat="1" applyFont="1" applyFill="1" applyAlignment="1" applyProtection="1">
      <alignment vertical="center"/>
      <protection locked="0"/>
    </xf>
    <xf numFmtId="166" fontId="22" fillId="19" borderId="48" xfId="27" applyNumberFormat="1" applyFont="1" applyFill="1" applyBorder="1" applyAlignment="1" applyProtection="1">
      <alignment horizontal="center" vertical="center" wrapText="1"/>
      <protection locked="0"/>
    </xf>
    <xf numFmtId="166" fontId="22" fillId="7" borderId="0" xfId="27" applyNumberFormat="1" applyFont="1" applyFill="1" applyAlignment="1" applyProtection="1">
      <alignment horizontal="left" vertical="center"/>
      <protection locked="0"/>
    </xf>
    <xf numFmtId="166" fontId="22" fillId="6" borderId="48" xfId="16" applyNumberFormat="1" applyFont="1" applyFill="1" applyBorder="1" applyAlignment="1" applyProtection="1">
      <alignment horizontal="center" vertical="center" wrapText="1"/>
      <protection locked="0"/>
    </xf>
    <xf numFmtId="166" fontId="50" fillId="7" borderId="0" xfId="27" applyNumberFormat="1" applyFont="1" applyFill="1" applyAlignment="1" applyProtection="1">
      <alignment vertical="center"/>
      <protection locked="0"/>
    </xf>
    <xf numFmtId="166" fontId="50" fillId="7" borderId="2" xfId="27" applyNumberFormat="1" applyFont="1" applyFill="1" applyBorder="1" applyAlignment="1" applyProtection="1">
      <alignment horizontal="center" vertical="center" wrapText="1"/>
      <protection locked="0"/>
    </xf>
    <xf numFmtId="166" fontId="50" fillId="7" borderId="32" xfId="27" applyNumberFormat="1" applyFont="1" applyFill="1" applyBorder="1" applyAlignment="1" applyProtection="1">
      <alignment vertical="center"/>
      <protection locked="0"/>
    </xf>
    <xf numFmtId="166" fontId="22" fillId="7" borderId="32" xfId="27" applyNumberFormat="1" applyFont="1" applyFill="1" applyBorder="1" applyAlignment="1" applyProtection="1">
      <alignment vertical="center"/>
      <protection locked="0"/>
    </xf>
    <xf numFmtId="166" fontId="22" fillId="3" borderId="236" xfId="27" applyNumberFormat="1" applyFont="1" applyFill="1" applyBorder="1" applyAlignment="1" applyProtection="1">
      <alignment vertical="center"/>
      <protection locked="0"/>
    </xf>
    <xf numFmtId="166" fontId="22" fillId="3" borderId="237" xfId="27" applyNumberFormat="1" applyFont="1" applyFill="1" applyBorder="1" applyAlignment="1" applyProtection="1">
      <alignment vertical="center"/>
      <protection locked="0"/>
    </xf>
    <xf numFmtId="166" fontId="22" fillId="3" borderId="232" xfId="27" applyNumberFormat="1" applyFont="1" applyFill="1" applyBorder="1" applyAlignment="1" applyProtection="1">
      <alignment vertical="center"/>
      <protection locked="0"/>
    </xf>
    <xf numFmtId="166" fontId="22" fillId="0" borderId="229" xfId="27" applyNumberFormat="1" applyFont="1" applyBorder="1" applyAlignment="1" applyProtection="1">
      <alignment vertical="center"/>
      <protection locked="0"/>
    </xf>
    <xf numFmtId="166" fontId="22" fillId="3" borderId="243" xfId="27" applyNumberFormat="1" applyFont="1" applyFill="1" applyBorder="1" applyAlignment="1" applyProtection="1">
      <alignment vertical="center"/>
      <protection locked="0"/>
    </xf>
    <xf numFmtId="166" fontId="22" fillId="3" borderId="244" xfId="27" applyNumberFormat="1" applyFont="1" applyFill="1" applyBorder="1" applyAlignment="1" applyProtection="1">
      <alignment vertical="center"/>
      <protection locked="0"/>
    </xf>
    <xf numFmtId="166" fontId="22" fillId="3" borderId="245" xfId="27" applyNumberFormat="1" applyFont="1" applyFill="1" applyBorder="1" applyAlignment="1" applyProtection="1">
      <alignment vertical="center"/>
      <protection locked="0"/>
    </xf>
    <xf numFmtId="166" fontId="22" fillId="6" borderId="48" xfId="27" applyNumberFormat="1" applyFont="1" applyFill="1" applyBorder="1" applyAlignment="1" applyProtection="1">
      <alignment vertical="center"/>
      <protection locked="0"/>
    </xf>
    <xf numFmtId="166" fontId="22" fillId="11" borderId="236" xfId="16" applyNumberFormat="1" applyFont="1" applyFill="1" applyBorder="1" applyAlignment="1" applyProtection="1">
      <alignment vertical="center"/>
      <protection locked="0"/>
    </xf>
    <xf numFmtId="166" fontId="22" fillId="11" borderId="237" xfId="16" applyNumberFormat="1" applyFont="1" applyFill="1" applyBorder="1" applyAlignment="1" applyProtection="1">
      <alignment vertical="center"/>
      <protection locked="0"/>
    </xf>
    <xf numFmtId="166" fontId="22" fillId="11" borderId="232" xfId="16" applyNumberFormat="1" applyFont="1" applyFill="1" applyBorder="1" applyAlignment="1" applyProtection="1">
      <alignment vertical="center"/>
      <protection locked="0"/>
    </xf>
    <xf numFmtId="166" fontId="22" fillId="0" borderId="231" xfId="27" applyNumberFormat="1" applyFont="1" applyBorder="1" applyAlignment="1" applyProtection="1">
      <alignment vertical="center"/>
      <protection locked="0"/>
    </xf>
    <xf numFmtId="166" fontId="22" fillId="11" borderId="229" xfId="16" applyNumberFormat="1" applyFont="1" applyFill="1" applyBorder="1" applyAlignment="1" applyProtection="1">
      <alignment vertical="center"/>
      <protection locked="0"/>
    </xf>
    <xf numFmtId="166" fontId="22" fillId="11" borderId="230" xfId="16" applyNumberFormat="1" applyFont="1" applyFill="1" applyBorder="1" applyAlignment="1" applyProtection="1">
      <alignment vertical="center"/>
      <protection locked="0"/>
    </xf>
    <xf numFmtId="166" fontId="22" fillId="11" borderId="231" xfId="16" applyNumberFormat="1" applyFont="1" applyFill="1" applyBorder="1" applyAlignment="1" applyProtection="1">
      <alignment vertical="center"/>
      <protection locked="0"/>
    </xf>
    <xf numFmtId="166" fontId="21" fillId="9" borderId="246" xfId="16" applyNumberFormat="1" applyFont="1" applyFill="1" applyBorder="1" applyAlignment="1" applyProtection="1">
      <alignment vertical="center"/>
      <protection locked="0"/>
    </xf>
    <xf numFmtId="166" fontId="21" fillId="9" borderId="247" xfId="16" applyNumberFormat="1" applyFont="1" applyFill="1" applyBorder="1" applyAlignment="1" applyProtection="1">
      <alignment vertical="center"/>
      <protection locked="0"/>
    </xf>
    <xf numFmtId="166" fontId="21" fillId="9" borderId="249" xfId="16" applyNumberFormat="1" applyFont="1" applyFill="1" applyBorder="1" applyAlignment="1" applyProtection="1">
      <alignment vertical="center"/>
      <protection locked="0"/>
    </xf>
    <xf numFmtId="166" fontId="22" fillId="0" borderId="229" xfId="27" applyNumberFormat="1" applyFont="1" applyBorder="1" applyAlignment="1" applyProtection="1">
      <alignment horizontal="right" vertical="center"/>
      <protection locked="0"/>
    </xf>
    <xf numFmtId="166" fontId="22" fillId="0" borderId="230" xfId="27" applyNumberFormat="1" applyFont="1" applyBorder="1" applyAlignment="1" applyProtection="1">
      <alignment horizontal="right" vertical="center"/>
      <protection locked="0"/>
    </xf>
    <xf numFmtId="166" fontId="22" fillId="0" borderId="231" xfId="27" applyNumberFormat="1" applyFont="1" applyBorder="1" applyAlignment="1" applyProtection="1">
      <alignment horizontal="right" vertical="center"/>
      <protection locked="0"/>
    </xf>
    <xf numFmtId="166" fontId="22" fillId="0" borderId="243" xfId="27" applyNumberFormat="1" applyFont="1" applyBorder="1" applyAlignment="1" applyProtection="1">
      <alignment vertical="center"/>
      <protection locked="0"/>
    </xf>
    <xf numFmtId="166" fontId="22" fillId="0" borderId="245" xfId="27" applyNumberFormat="1" applyFont="1" applyBorder="1" applyAlignment="1" applyProtection="1">
      <alignment vertical="center"/>
      <protection locked="0"/>
    </xf>
    <xf numFmtId="166" fontId="78" fillId="0" borderId="58" xfId="3" applyNumberFormat="1" applyFont="1" applyBorder="1"/>
    <xf numFmtId="166" fontId="78" fillId="0" borderId="97" xfId="3" applyNumberFormat="1" applyFont="1" applyBorder="1"/>
    <xf numFmtId="166" fontId="78" fillId="0" borderId="85" xfId="3" applyNumberFormat="1" applyFont="1" applyBorder="1"/>
    <xf numFmtId="166" fontId="78" fillId="6" borderId="258" xfId="3" applyNumberFormat="1" applyFont="1" applyFill="1" applyBorder="1"/>
    <xf numFmtId="166" fontId="77" fillId="0" borderId="0" xfId="0" applyNumberFormat="1" applyFont="1"/>
    <xf numFmtId="166" fontId="125" fillId="6" borderId="162" xfId="2" applyNumberFormat="1" applyFont="1" applyFill="1" applyBorder="1" applyAlignment="1" applyProtection="1">
      <alignment horizontal="center"/>
      <protection locked="0"/>
    </xf>
    <xf numFmtId="166" fontId="77" fillId="0" borderId="162" xfId="3" applyNumberFormat="1" applyFont="1" applyBorder="1"/>
    <xf numFmtId="166" fontId="125" fillId="6" borderId="175" xfId="0" applyNumberFormat="1" applyFont="1" applyFill="1" applyBorder="1"/>
    <xf numFmtId="166" fontId="121" fillId="29" borderId="257" xfId="3" applyNumberFormat="1" applyFont="1" applyFill="1" applyBorder="1" applyAlignment="1">
      <alignment vertical="center"/>
    </xf>
    <xf numFmtId="166" fontId="121" fillId="0" borderId="171" xfId="3" applyNumberFormat="1" applyFont="1" applyBorder="1" applyAlignment="1">
      <alignment vertical="center"/>
    </xf>
    <xf numFmtId="166" fontId="121" fillId="0" borderId="256" xfId="3" applyNumberFormat="1" applyFont="1" applyBorder="1" applyAlignment="1">
      <alignment vertical="center"/>
    </xf>
    <xf numFmtId="166" fontId="121" fillId="0" borderId="173" xfId="3" applyNumberFormat="1" applyFont="1" applyBorder="1" applyAlignment="1">
      <alignment vertical="center"/>
    </xf>
    <xf numFmtId="166" fontId="121" fillId="0" borderId="172" xfId="3" applyNumberFormat="1" applyFont="1" applyBorder="1" applyAlignment="1">
      <alignment vertical="center"/>
    </xf>
    <xf numFmtId="166" fontId="121" fillId="0" borderId="47" xfId="3" applyNumberFormat="1" applyFont="1" applyBorder="1" applyAlignment="1">
      <alignment vertical="center"/>
    </xf>
    <xf numFmtId="166" fontId="121" fillId="0" borderId="42" xfId="3" applyNumberFormat="1" applyFont="1" applyBorder="1" applyAlignment="1">
      <alignment vertical="center"/>
    </xf>
    <xf numFmtId="166" fontId="121" fillId="0" borderId="43" xfId="3" applyNumberFormat="1" applyFont="1" applyBorder="1" applyAlignment="1">
      <alignment vertical="center"/>
    </xf>
    <xf numFmtId="166" fontId="121" fillId="0" borderId="44" xfId="3" applyNumberFormat="1" applyFont="1" applyBorder="1" applyAlignment="1">
      <alignment vertical="center"/>
    </xf>
    <xf numFmtId="166" fontId="121" fillId="0" borderId="58" xfId="3" applyNumberFormat="1" applyFont="1" applyBorder="1" applyAlignment="1">
      <alignment vertical="center"/>
    </xf>
    <xf numFmtId="166" fontId="121" fillId="0" borderId="60" xfId="3" applyNumberFormat="1" applyFont="1" applyBorder="1" applyAlignment="1">
      <alignment vertical="center"/>
    </xf>
    <xf numFmtId="166" fontId="121" fillId="0" borderId="97" xfId="3" applyNumberFormat="1" applyFont="1" applyBorder="1" applyAlignment="1">
      <alignment vertical="center"/>
    </xf>
    <xf numFmtId="166" fontId="121" fillId="0" borderId="85" xfId="3" applyNumberFormat="1" applyFont="1" applyBorder="1" applyAlignment="1">
      <alignment vertical="center"/>
    </xf>
    <xf numFmtId="166" fontId="121" fillId="29" borderId="258" xfId="3" applyNumberFormat="1" applyFont="1" applyFill="1" applyBorder="1" applyAlignment="1">
      <alignment vertical="center"/>
    </xf>
    <xf numFmtId="166" fontId="96" fillId="0" borderId="43" xfId="29" applyNumberFormat="1" applyFont="1" applyBorder="1" applyAlignment="1" applyProtection="1">
      <alignment vertical="center"/>
      <protection locked="0"/>
    </xf>
    <xf numFmtId="166" fontId="96" fillId="0" borderId="48" xfId="29" applyNumberFormat="1" applyFont="1" applyBorder="1" applyAlignment="1" applyProtection="1">
      <alignment vertical="center"/>
      <protection locked="0"/>
    </xf>
    <xf numFmtId="166" fontId="96" fillId="48" borderId="42" xfId="29" applyNumberFormat="1" applyFont="1" applyFill="1" applyBorder="1" applyAlignment="1" applyProtection="1">
      <alignment vertical="center"/>
      <protection locked="0"/>
    </xf>
    <xf numFmtId="166" fontId="96" fillId="0" borderId="47" xfId="29" applyNumberFormat="1" applyFont="1" applyBorder="1" applyAlignment="1" applyProtection="1">
      <alignment vertical="center"/>
      <protection locked="0"/>
    </xf>
    <xf numFmtId="166" fontId="96" fillId="0" borderId="48" xfId="29" applyNumberFormat="1" applyFont="1" applyFill="1" applyBorder="1" applyAlignment="1" applyProtection="1">
      <alignment vertical="center"/>
      <protection locked="0"/>
    </xf>
    <xf numFmtId="166" fontId="96" fillId="49" borderId="44" xfId="29" applyNumberFormat="1" applyFont="1" applyFill="1" applyBorder="1" applyAlignment="1" applyProtection="1">
      <alignment vertical="center"/>
      <protection locked="0"/>
    </xf>
    <xf numFmtId="166" fontId="96" fillId="50" borderId="42" xfId="29" applyNumberFormat="1" applyFont="1" applyFill="1" applyBorder="1" applyAlignment="1" applyProtection="1">
      <alignment vertical="center"/>
      <protection locked="0"/>
    </xf>
    <xf numFmtId="166" fontId="126" fillId="48" borderId="202" xfId="29" applyNumberFormat="1" applyFont="1" applyFill="1" applyBorder="1" applyAlignment="1">
      <alignment vertical="center"/>
    </xf>
    <xf numFmtId="166" fontId="126" fillId="48" borderId="198" xfId="29" applyNumberFormat="1" applyFont="1" applyFill="1" applyBorder="1" applyAlignment="1">
      <alignment vertical="center"/>
    </xf>
    <xf numFmtId="166" fontId="126" fillId="49" borderId="190" xfId="29" applyNumberFormat="1" applyFont="1" applyFill="1" applyBorder="1" applyAlignment="1">
      <alignment vertical="center"/>
    </xf>
    <xf numFmtId="166" fontId="126" fillId="49" borderId="202" xfId="29" applyNumberFormat="1" applyFont="1" applyFill="1" applyBorder="1" applyAlignment="1">
      <alignment vertical="center"/>
    </xf>
    <xf numFmtId="166" fontId="126" fillId="49" borderId="220" xfId="29" applyNumberFormat="1" applyFont="1" applyFill="1" applyBorder="1" applyAlignment="1">
      <alignment vertical="center"/>
    </xf>
    <xf numFmtId="166" fontId="126" fillId="50" borderId="202" xfId="29" applyNumberFormat="1" applyFont="1" applyFill="1" applyBorder="1" applyAlignment="1">
      <alignment vertical="center"/>
    </xf>
    <xf numFmtId="166" fontId="126" fillId="50" borderId="198" xfId="29" applyNumberFormat="1" applyFont="1" applyFill="1" applyBorder="1" applyAlignment="1">
      <alignment vertical="center"/>
    </xf>
    <xf numFmtId="167" fontId="122" fillId="0" borderId="0" xfId="18" applyNumberFormat="1" applyFont="1" applyAlignment="1">
      <alignment vertical="center"/>
    </xf>
    <xf numFmtId="167" fontId="122" fillId="0" borderId="76" xfId="18" applyNumberFormat="1" applyFont="1" applyBorder="1" applyAlignment="1">
      <alignment vertical="center"/>
    </xf>
    <xf numFmtId="167" fontId="16" fillId="0" borderId="0" xfId="18" applyNumberFormat="1" applyFont="1" applyAlignment="1" applyProtection="1">
      <alignment horizontal="left" vertical="center"/>
      <protection locked="0"/>
    </xf>
    <xf numFmtId="167" fontId="4" fillId="0" borderId="0" xfId="18" applyNumberFormat="1" applyFont="1" applyAlignment="1" applyProtection="1">
      <alignment horizontal="center" vertical="center"/>
      <protection locked="0"/>
    </xf>
    <xf numFmtId="167" fontId="16" fillId="0" borderId="0" xfId="18" applyNumberFormat="1" applyFont="1" applyAlignment="1" applyProtection="1">
      <alignment horizontal="center" vertical="center"/>
      <protection locked="0"/>
    </xf>
    <xf numFmtId="167" fontId="102" fillId="0" borderId="0" xfId="0" applyNumberFormat="1" applyFont="1" applyAlignment="1">
      <alignment vertical="center"/>
    </xf>
    <xf numFmtId="167" fontId="4" fillId="0" borderId="0" xfId="18" applyNumberFormat="1" applyFont="1" applyAlignment="1">
      <alignment vertical="center"/>
    </xf>
    <xf numFmtId="167" fontId="16" fillId="0" borderId="0" xfId="18" applyNumberFormat="1" applyFont="1" applyAlignment="1">
      <alignment horizontal="left" vertical="center"/>
    </xf>
    <xf numFmtId="167" fontId="4" fillId="0" borderId="0" xfId="18" applyNumberFormat="1" applyFont="1" applyAlignment="1">
      <alignment horizontal="center" vertical="center"/>
    </xf>
    <xf numFmtId="167" fontId="16" fillId="0" borderId="0" xfId="18" applyNumberFormat="1" applyFont="1" applyAlignment="1">
      <alignment horizontal="center" vertical="center"/>
    </xf>
    <xf numFmtId="167" fontId="126" fillId="34" borderId="7" xfId="18" applyNumberFormat="1" applyFont="1" applyFill="1" applyBorder="1" applyAlignment="1">
      <alignment horizontal="center" vertical="center"/>
    </xf>
    <xf numFmtId="167" fontId="126" fillId="47" borderId="65" xfId="29" applyNumberFormat="1" applyFont="1" applyFill="1" applyBorder="1" applyAlignment="1" applyProtection="1">
      <alignment vertical="center"/>
    </xf>
    <xf numFmtId="167" fontId="126" fillId="47" borderId="66" xfId="29" applyNumberFormat="1" applyFont="1" applyFill="1" applyBorder="1" applyAlignment="1" applyProtection="1">
      <alignment vertical="center"/>
    </xf>
    <xf numFmtId="167" fontId="126" fillId="47" borderId="67" xfId="29" applyNumberFormat="1" applyFont="1" applyFill="1" applyBorder="1" applyAlignment="1" applyProtection="1">
      <alignment vertical="center"/>
    </xf>
    <xf numFmtId="167" fontId="126" fillId="47" borderId="145" xfId="29" applyNumberFormat="1" applyFont="1" applyFill="1" applyBorder="1" applyAlignment="1" applyProtection="1">
      <alignment vertical="center"/>
    </xf>
    <xf numFmtId="167" fontId="126" fillId="47" borderId="146" xfId="29" applyNumberFormat="1" applyFont="1" applyFill="1" applyBorder="1" applyAlignment="1" applyProtection="1">
      <alignment vertical="center"/>
    </xf>
    <xf numFmtId="167" fontId="127" fillId="0" borderId="76" xfId="18" applyNumberFormat="1" applyFont="1" applyBorder="1" applyAlignment="1">
      <alignment vertical="center"/>
    </xf>
    <xf numFmtId="167" fontId="127" fillId="0" borderId="0" xfId="18" applyNumberFormat="1" applyFont="1" applyAlignment="1">
      <alignment vertical="center"/>
    </xf>
    <xf numFmtId="167" fontId="16" fillId="0" borderId="7" xfId="18" applyNumberFormat="1" applyFont="1" applyBorder="1" applyAlignment="1">
      <alignment horizontal="left" vertical="center"/>
    </xf>
    <xf numFmtId="167" fontId="127" fillId="0" borderId="111" xfId="29" applyNumberFormat="1" applyFont="1" applyFill="1" applyBorder="1" applyAlignment="1" applyProtection="1">
      <alignment vertical="center"/>
    </xf>
    <xf numFmtId="167" fontId="127" fillId="0" borderId="0" xfId="29" applyNumberFormat="1" applyFont="1" applyFill="1" applyBorder="1" applyAlignment="1" applyProtection="1">
      <alignment vertical="center"/>
    </xf>
    <xf numFmtId="167" fontId="126" fillId="34" borderId="7" xfId="30" applyNumberFormat="1" applyFont="1" applyFill="1" applyBorder="1" applyAlignment="1">
      <alignment horizontal="center" vertical="center"/>
    </xf>
    <xf numFmtId="167" fontId="127" fillId="53" borderId="162" xfId="29" applyNumberFormat="1" applyFont="1" applyFill="1" applyBorder="1" applyAlignment="1" applyProtection="1">
      <alignment vertical="center"/>
    </xf>
    <xf numFmtId="167" fontId="127" fillId="55" borderId="269" xfId="29" applyNumberFormat="1" applyFont="1" applyFill="1" applyBorder="1" applyAlignment="1">
      <alignment vertical="center"/>
    </xf>
    <xf numFmtId="167" fontId="127" fillId="55" borderId="165" xfId="29" applyNumberFormat="1" applyFont="1" applyFill="1" applyBorder="1" applyAlignment="1">
      <alignment vertical="center"/>
    </xf>
    <xf numFmtId="167" fontId="127" fillId="55" borderId="261" xfId="29" applyNumberFormat="1" applyFont="1" applyFill="1" applyBorder="1" applyAlignment="1" applyProtection="1">
      <alignment vertical="center"/>
    </xf>
    <xf numFmtId="167" fontId="126" fillId="52" borderId="262" xfId="29" applyNumberFormat="1" applyFont="1" applyFill="1" applyBorder="1" applyAlignment="1" applyProtection="1">
      <alignment vertical="center"/>
    </xf>
    <xf numFmtId="167" fontId="126" fillId="52" borderId="262" xfId="29" applyNumberFormat="1" applyFont="1" applyFill="1" applyBorder="1" applyAlignment="1">
      <alignment vertical="center"/>
    </xf>
    <xf numFmtId="167" fontId="127" fillId="55" borderId="70" xfId="29" applyNumberFormat="1" applyFont="1" applyFill="1" applyBorder="1" applyAlignment="1" applyProtection="1">
      <alignment vertical="center"/>
    </xf>
    <xf numFmtId="167" fontId="127" fillId="55" borderId="263" xfId="29" applyNumberFormat="1" applyFont="1" applyFill="1" applyBorder="1" applyAlignment="1" applyProtection="1">
      <alignment vertical="center"/>
    </xf>
    <xf numFmtId="167" fontId="127" fillId="26" borderId="162" xfId="29" applyNumberFormat="1" applyFont="1" applyFill="1" applyBorder="1" applyAlignment="1" applyProtection="1">
      <alignment horizontal="left" vertical="center"/>
    </xf>
    <xf numFmtId="167" fontId="127" fillId="54" borderId="162" xfId="29" applyNumberFormat="1" applyFont="1" applyFill="1" applyBorder="1" applyAlignment="1" applyProtection="1">
      <alignment vertical="center"/>
    </xf>
    <xf numFmtId="167" fontId="126" fillId="52" borderId="264" xfId="29" applyNumberFormat="1" applyFont="1" applyFill="1" applyBorder="1" applyAlignment="1" applyProtection="1">
      <alignment vertical="center"/>
    </xf>
    <xf numFmtId="167" fontId="127" fillId="26" borderId="162" xfId="29" applyNumberFormat="1" applyFont="1" applyFill="1" applyBorder="1" applyAlignment="1" applyProtection="1">
      <alignment vertical="center"/>
    </xf>
    <xf numFmtId="167" fontId="127" fillId="55" borderId="126" xfId="29" applyNumberFormat="1" applyFont="1" applyFill="1" applyBorder="1" applyAlignment="1" applyProtection="1">
      <alignment vertical="center"/>
    </xf>
    <xf numFmtId="167" fontId="127" fillId="26" borderId="192" xfId="29" applyNumberFormat="1" applyFont="1" applyFill="1" applyBorder="1" applyAlignment="1" applyProtection="1">
      <alignment vertical="center"/>
    </xf>
    <xf numFmtId="0" fontId="15" fillId="0" borderId="0" xfId="6" applyFont="1" applyAlignment="1" applyProtection="1">
      <alignment vertical="center"/>
      <protection locked="0"/>
    </xf>
    <xf numFmtId="167" fontId="95" fillId="64" borderId="25" xfId="3" applyNumberFormat="1" applyFont="1" applyFill="1" applyBorder="1" applyAlignment="1" applyProtection="1">
      <alignment horizontal="center" vertical="center"/>
      <protection locked="0"/>
    </xf>
    <xf numFmtId="167" fontId="95" fillId="64" borderId="52" xfId="3" applyNumberFormat="1" applyFont="1" applyFill="1" applyBorder="1" applyAlignment="1" applyProtection="1">
      <alignment horizontal="center" vertical="center"/>
      <protection locked="0"/>
    </xf>
    <xf numFmtId="167" fontId="95" fillId="64" borderId="113" xfId="8" applyNumberFormat="1" applyFont="1" applyFill="1" applyBorder="1" applyAlignment="1" applyProtection="1">
      <alignment horizontal="center" vertical="center"/>
      <protection locked="0"/>
    </xf>
    <xf numFmtId="167" fontId="95" fillId="64" borderId="112" xfId="8" applyNumberFormat="1" applyFont="1" applyFill="1" applyBorder="1" applyAlignment="1" applyProtection="1">
      <alignment horizontal="center" vertical="center"/>
      <protection locked="0"/>
    </xf>
    <xf numFmtId="167" fontId="95" fillId="64" borderId="25" xfId="8" applyNumberFormat="1" applyFont="1" applyFill="1" applyBorder="1" applyAlignment="1" applyProtection="1">
      <alignment horizontal="center" vertical="center"/>
      <protection locked="0"/>
    </xf>
    <xf numFmtId="167" fontId="95" fillId="64" borderId="112" xfId="3" applyNumberFormat="1" applyFont="1" applyFill="1" applyBorder="1" applyAlignment="1" applyProtection="1">
      <alignment horizontal="center" vertical="center"/>
      <protection locked="0"/>
    </xf>
    <xf numFmtId="167" fontId="95" fillId="64" borderId="114" xfId="8" applyNumberFormat="1" applyFont="1" applyFill="1" applyBorder="1" applyAlignment="1" applyProtection="1">
      <alignment horizontal="center" vertical="center"/>
      <protection locked="0"/>
    </xf>
    <xf numFmtId="167" fontId="95" fillId="64" borderId="164" xfId="8" applyNumberFormat="1" applyFont="1" applyFill="1" applyBorder="1" applyAlignment="1" applyProtection="1">
      <alignment horizontal="center" vertical="center"/>
      <protection locked="0"/>
    </xf>
    <xf numFmtId="167" fontId="143" fillId="64" borderId="114" xfId="3" applyNumberFormat="1" applyFont="1" applyFill="1" applyBorder="1" applyAlignment="1" applyProtection="1">
      <alignment horizontal="center" vertical="center" wrapText="1"/>
      <protection locked="0"/>
    </xf>
    <xf numFmtId="167" fontId="143" fillId="64" borderId="25" xfId="3" applyNumberFormat="1" applyFont="1" applyFill="1" applyBorder="1" applyAlignment="1" applyProtection="1">
      <alignment horizontal="center" vertical="center" wrapText="1"/>
      <protection locked="0"/>
    </xf>
    <xf numFmtId="167" fontId="143" fillId="64" borderId="113" xfId="3" applyNumberFormat="1" applyFont="1" applyFill="1" applyBorder="1" applyAlignment="1" applyProtection="1">
      <alignment horizontal="center" vertical="center" wrapText="1"/>
      <protection locked="0"/>
    </xf>
    <xf numFmtId="167" fontId="12" fillId="6" borderId="34" xfId="4" applyNumberFormat="1" applyFont="1" applyFill="1" applyBorder="1" applyAlignment="1" applyProtection="1">
      <alignment horizontal="center" vertical="center"/>
      <protection locked="0"/>
    </xf>
    <xf numFmtId="167" fontId="12" fillId="6" borderId="34" xfId="5" applyNumberFormat="1" applyFont="1" applyFill="1" applyBorder="1" applyAlignment="1" applyProtection="1">
      <alignment horizontal="center" vertical="center"/>
      <protection locked="0"/>
    </xf>
    <xf numFmtId="166" fontId="9" fillId="3" borderId="113" xfId="3" applyNumberFormat="1" applyFont="1" applyFill="1" applyBorder="1" applyAlignment="1" applyProtection="1">
      <alignment horizontal="center" vertical="center" wrapText="1"/>
      <protection locked="0"/>
    </xf>
    <xf numFmtId="166" fontId="9" fillId="3" borderId="114" xfId="3" applyNumberFormat="1" applyFont="1" applyFill="1" applyBorder="1" applyAlignment="1" applyProtection="1">
      <alignment horizontal="center" vertical="center" wrapText="1"/>
      <protection locked="0"/>
    </xf>
    <xf numFmtId="0" fontId="6" fillId="0" borderId="8" xfId="0" applyFont="1" applyBorder="1" applyAlignment="1" applyProtection="1">
      <alignment vertical="center"/>
      <protection locked="0"/>
    </xf>
    <xf numFmtId="49" fontId="4" fillId="2" borderId="201" xfId="3" applyNumberFormat="1" applyFont="1" applyFill="1" applyBorder="1" applyAlignment="1" applyProtection="1">
      <alignment horizontal="center"/>
      <protection locked="0"/>
    </xf>
    <xf numFmtId="49" fontId="4" fillId="2" borderId="197" xfId="3" applyNumberFormat="1" applyFont="1" applyFill="1" applyBorder="1" applyAlignment="1" applyProtection="1">
      <alignment horizontal="center"/>
      <protection locked="0"/>
    </xf>
    <xf numFmtId="167" fontId="12" fillId="6" borderId="32" xfId="3" applyNumberFormat="1" applyFont="1" applyFill="1" applyBorder="1" applyAlignment="1" applyProtection="1">
      <alignment horizontal="right" vertical="center" wrapText="1"/>
      <protection locked="0"/>
    </xf>
    <xf numFmtId="43" fontId="135" fillId="0" borderId="74" xfId="3" applyFont="1" applyBorder="1" applyAlignment="1" applyProtection="1">
      <alignment vertical="center" wrapText="1"/>
      <protection locked="0"/>
    </xf>
    <xf numFmtId="167" fontId="135" fillId="0" borderId="76" xfId="3" applyNumberFormat="1" applyFont="1" applyBorder="1" applyAlignment="1" applyProtection="1">
      <alignment horizontal="right" vertical="center"/>
      <protection locked="0"/>
    </xf>
    <xf numFmtId="43" fontId="12" fillId="0" borderId="31" xfId="3" applyFont="1" applyFill="1" applyBorder="1" applyAlignment="1" applyProtection="1">
      <protection locked="0"/>
    </xf>
    <xf numFmtId="43" fontId="12" fillId="0" borderId="32" xfId="3" applyFont="1" applyFill="1" applyBorder="1" applyAlignment="1" applyProtection="1">
      <protection locked="0"/>
    </xf>
    <xf numFmtId="43" fontId="12" fillId="0" borderId="32" xfId="3" applyFont="1" applyBorder="1" applyAlignment="1" applyProtection="1">
      <protection locked="0"/>
    </xf>
    <xf numFmtId="167" fontId="12" fillId="0" borderId="0" xfId="3" applyNumberFormat="1" applyFont="1" applyFill="1" applyBorder="1" applyAlignment="1" applyProtection="1">
      <alignment vertical="center" wrapText="1"/>
      <protection locked="0"/>
    </xf>
    <xf numFmtId="43" fontId="19" fillId="0" borderId="278" xfId="3" applyFont="1" applyFill="1" applyBorder="1" applyProtection="1">
      <protection locked="0"/>
    </xf>
    <xf numFmtId="43" fontId="19" fillId="0" borderId="276" xfId="3" applyFont="1" applyFill="1" applyBorder="1" applyProtection="1">
      <protection locked="0"/>
    </xf>
    <xf numFmtId="43" fontId="19" fillId="0" borderId="279" xfId="3" applyFont="1" applyFill="1" applyBorder="1" applyProtection="1">
      <protection locked="0"/>
    </xf>
    <xf numFmtId="43" fontId="19" fillId="0" borderId="280" xfId="3" applyFont="1" applyFill="1" applyBorder="1" applyProtection="1">
      <protection locked="0"/>
    </xf>
    <xf numFmtId="43" fontId="19" fillId="0" borderId="281" xfId="3" applyFont="1" applyFill="1" applyBorder="1" applyProtection="1">
      <protection locked="0"/>
    </xf>
    <xf numFmtId="43" fontId="17" fillId="0" borderId="281" xfId="3" applyFont="1" applyFill="1" applyBorder="1" applyAlignment="1" applyProtection="1">
      <alignment vertical="center"/>
      <protection locked="0"/>
    </xf>
    <xf numFmtId="43" fontId="43" fillId="3" borderId="273" xfId="3" applyFont="1" applyFill="1" applyBorder="1" applyAlignment="1" applyProtection="1">
      <alignment horizontal="center" wrapText="1"/>
      <protection locked="0"/>
    </xf>
    <xf numFmtId="43" fontId="12" fillId="6" borderId="271" xfId="3" applyFont="1" applyFill="1" applyBorder="1" applyAlignment="1" applyProtection="1">
      <alignment horizontal="right" vertical="center"/>
      <protection locked="0"/>
    </xf>
    <xf numFmtId="167" fontId="135" fillId="0" borderId="281" xfId="2" applyNumberFormat="1" applyFont="1" applyBorder="1" applyAlignment="1" applyProtection="1">
      <alignment horizontal="right" vertical="center"/>
      <protection locked="0"/>
    </xf>
    <xf numFmtId="43" fontId="17" fillId="0" borderId="280" xfId="3" applyFont="1" applyFill="1" applyBorder="1" applyProtection="1">
      <protection locked="0"/>
    </xf>
    <xf numFmtId="43" fontId="12" fillId="0" borderId="0" xfId="3" applyFont="1" applyFill="1" applyBorder="1" applyAlignment="1" applyProtection="1">
      <protection locked="0"/>
    </xf>
    <xf numFmtId="43" fontId="12" fillId="0" borderId="0" xfId="3" applyFont="1" applyFill="1" applyBorder="1" applyAlignment="1" applyProtection="1">
      <alignment vertical="center" wrapText="1"/>
      <protection locked="0"/>
    </xf>
    <xf numFmtId="43" fontId="17" fillId="0" borderId="0" xfId="3" applyFont="1" applyFill="1" applyBorder="1" applyAlignment="1" applyProtection="1">
      <protection locked="0"/>
    </xf>
    <xf numFmtId="43" fontId="22" fillId="0" borderId="5" xfId="3" applyFont="1" applyFill="1" applyBorder="1" applyAlignment="1" applyProtection="1">
      <alignment horizontal="left" vertical="top"/>
      <protection locked="0"/>
    </xf>
    <xf numFmtId="43" fontId="4" fillId="63" borderId="43" xfId="3" applyFont="1" applyFill="1" applyBorder="1" applyAlignment="1" applyProtection="1">
      <alignment vertical="center" wrapText="1"/>
      <protection locked="0"/>
    </xf>
    <xf numFmtId="43" fontId="4" fillId="6" borderId="31" xfId="3" applyFont="1" applyFill="1" applyBorder="1" applyAlignment="1" applyProtection="1">
      <alignment horizontal="left" vertical="center" wrapText="1"/>
      <protection locked="0"/>
    </xf>
    <xf numFmtId="0" fontId="19" fillId="0" borderId="72" xfId="0" applyFont="1" applyBorder="1" applyProtection="1">
      <protection locked="0"/>
    </xf>
    <xf numFmtId="0" fontId="89" fillId="0" borderId="72" xfId="0" applyFont="1" applyBorder="1" applyProtection="1">
      <protection locked="0"/>
    </xf>
    <xf numFmtId="0" fontId="47" fillId="0" borderId="0" xfId="0" applyFont="1" applyProtection="1">
      <protection locked="0"/>
    </xf>
    <xf numFmtId="166" fontId="21" fillId="13" borderId="68" xfId="31" applyNumberFormat="1" applyFont="1" applyFill="1" applyBorder="1" applyProtection="1">
      <protection locked="0"/>
    </xf>
    <xf numFmtId="166" fontId="21" fillId="9" borderId="69" xfId="31" applyNumberFormat="1" applyFont="1" applyFill="1" applyBorder="1" applyAlignment="1" applyProtection="1">
      <alignment horizontal="right"/>
      <protection locked="0"/>
    </xf>
    <xf numFmtId="166" fontId="21" fillId="65" borderId="68" xfId="31" applyNumberFormat="1" applyFont="1" applyFill="1" applyBorder="1" applyProtection="1">
      <protection locked="0"/>
    </xf>
    <xf numFmtId="0" fontId="30" fillId="7" borderId="0" xfId="2" applyFont="1" applyFill="1" applyProtection="1">
      <protection locked="0"/>
    </xf>
    <xf numFmtId="0" fontId="96" fillId="0" borderId="0" xfId="0" applyFont="1" applyProtection="1">
      <protection locked="0"/>
    </xf>
    <xf numFmtId="0" fontId="22" fillId="0" borderId="31" xfId="0" applyFont="1" applyBorder="1" applyProtection="1">
      <protection locked="0"/>
    </xf>
    <xf numFmtId="0" fontId="89" fillId="0" borderId="32" xfId="0" applyFont="1" applyBorder="1" applyProtection="1">
      <protection locked="0"/>
    </xf>
    <xf numFmtId="0" fontId="19" fillId="0" borderId="128" xfId="0" applyFont="1" applyBorder="1" applyProtection="1">
      <protection locked="0"/>
    </xf>
    <xf numFmtId="0" fontId="89" fillId="0" borderId="36" xfId="0" applyFont="1" applyBorder="1" applyProtection="1">
      <protection locked="0"/>
    </xf>
    <xf numFmtId="43" fontId="4" fillId="0" borderId="3" xfId="3" applyFont="1" applyBorder="1" applyAlignment="1" applyProtection="1">
      <protection locked="0"/>
    </xf>
    <xf numFmtId="43" fontId="5" fillId="0" borderId="5" xfId="3" applyFont="1" applyBorder="1" applyAlignment="1" applyProtection="1">
      <protection locked="0"/>
    </xf>
    <xf numFmtId="43" fontId="5" fillId="0" borderId="5" xfId="3" applyFont="1" applyBorder="1" applyAlignment="1" applyProtection="1">
      <alignment vertical="center"/>
      <protection locked="0"/>
    </xf>
    <xf numFmtId="43" fontId="6" fillId="0" borderId="5" xfId="3" applyFont="1" applyBorder="1" applyAlignment="1" applyProtection="1">
      <alignment vertical="center"/>
      <protection locked="0"/>
    </xf>
    <xf numFmtId="43" fontId="4" fillId="6" borderId="60" xfId="3" applyFont="1" applyFill="1" applyBorder="1" applyAlignment="1" applyProtection="1">
      <alignment horizontal="center" vertical="center" wrapText="1"/>
      <protection locked="0"/>
    </xf>
    <xf numFmtId="43" fontId="4" fillId="6" borderId="35" xfId="3" applyFont="1" applyFill="1" applyBorder="1" applyAlignment="1" applyProtection="1">
      <alignment vertical="center"/>
      <protection locked="0"/>
    </xf>
    <xf numFmtId="167" fontId="17" fillId="0" borderId="18" xfId="3" applyNumberFormat="1" applyFont="1" applyFill="1" applyBorder="1" applyAlignment="1" applyProtection="1">
      <alignment horizontal="center" vertical="center"/>
      <protection locked="0"/>
    </xf>
    <xf numFmtId="167" fontId="4" fillId="63" borderId="18" xfId="16" applyNumberFormat="1" applyFont="1" applyFill="1" applyBorder="1" applyAlignment="1" applyProtection="1">
      <alignment horizontal="center" vertical="center"/>
      <protection locked="0"/>
    </xf>
    <xf numFmtId="167" fontId="17" fillId="0" borderId="18" xfId="16" applyNumberFormat="1" applyFont="1" applyFill="1" applyBorder="1" applyAlignment="1" applyProtection="1">
      <alignment horizontal="center" vertical="center"/>
      <protection locked="0"/>
    </xf>
    <xf numFmtId="167" fontId="149" fillId="0" borderId="19" xfId="3" applyNumberFormat="1" applyFont="1" applyBorder="1" applyAlignment="1" applyProtection="1">
      <alignment vertical="center"/>
      <protection locked="0"/>
    </xf>
    <xf numFmtId="167" fontId="17" fillId="0" borderId="42" xfId="3" applyNumberFormat="1" applyFont="1" applyFill="1" applyBorder="1" applyAlignment="1" applyProtection="1">
      <alignment horizontal="center" vertical="center"/>
      <protection locked="0"/>
    </xf>
    <xf numFmtId="167" fontId="17" fillId="0" borderId="5" xfId="3" applyNumberFormat="1" applyFont="1" applyBorder="1" applyAlignment="1" applyProtection="1">
      <alignment vertical="center"/>
      <protection locked="0"/>
    </xf>
    <xf numFmtId="167" fontId="17" fillId="0" borderId="36" xfId="3" applyNumberFormat="1" applyFont="1" applyBorder="1" applyProtection="1">
      <protection locked="0"/>
    </xf>
    <xf numFmtId="43" fontId="4" fillId="2" borderId="109" xfId="3" applyFont="1" applyFill="1" applyBorder="1" applyAlignment="1" applyProtection="1">
      <alignment horizontal="left" vertical="center" wrapText="1"/>
      <protection locked="0"/>
    </xf>
    <xf numFmtId="167" fontId="17" fillId="0" borderId="0" xfId="3" applyNumberFormat="1" applyFont="1" applyFill="1" applyBorder="1" applyAlignment="1" applyProtection="1">
      <alignment horizontal="right" vertical="center" wrapText="1"/>
      <protection locked="0"/>
    </xf>
    <xf numFmtId="43" fontId="133" fillId="0" borderId="74" xfId="3" applyFont="1" applyBorder="1" applyAlignment="1" applyProtection="1">
      <alignment vertical="center" wrapText="1"/>
      <protection locked="0"/>
    </xf>
    <xf numFmtId="167" fontId="149" fillId="0" borderId="76" xfId="16" applyNumberFormat="1" applyFont="1" applyBorder="1" applyAlignment="1" applyProtection="1">
      <alignment vertical="center"/>
      <protection locked="0"/>
    </xf>
    <xf numFmtId="167" fontId="149" fillId="0" borderId="116" xfId="3" applyNumberFormat="1" applyFont="1" applyBorder="1" applyAlignment="1" applyProtection="1">
      <alignment vertical="center"/>
      <protection locked="0"/>
    </xf>
    <xf numFmtId="43" fontId="9" fillId="9" borderId="157" xfId="3" applyFont="1" applyFill="1" applyBorder="1" applyAlignment="1" applyProtection="1">
      <alignment vertical="center" wrapText="1"/>
      <protection locked="0"/>
    </xf>
    <xf numFmtId="167" fontId="9" fillId="9" borderId="284" xfId="3" applyNumberFormat="1" applyFont="1" applyFill="1" applyBorder="1" applyAlignment="1" applyProtection="1">
      <alignment horizontal="right" vertical="center"/>
      <protection locked="0"/>
    </xf>
    <xf numFmtId="167" fontId="17" fillId="0" borderId="116" xfId="3" applyNumberFormat="1" applyFont="1" applyFill="1" applyBorder="1" applyAlignment="1" applyProtection="1">
      <alignment horizontal="right" vertical="center" wrapText="1"/>
      <protection locked="0"/>
    </xf>
    <xf numFmtId="167" fontId="17" fillId="0" borderId="5" xfId="3" applyNumberFormat="1" applyFont="1" applyFill="1" applyBorder="1" applyAlignment="1" applyProtection="1">
      <alignment horizontal="right" vertical="center" wrapText="1"/>
      <protection locked="0"/>
    </xf>
    <xf numFmtId="167" fontId="101" fillId="0" borderId="5" xfId="3" applyNumberFormat="1" applyFont="1" applyFill="1" applyBorder="1" applyAlignment="1" applyProtection="1">
      <alignment horizontal="right" vertical="center" wrapText="1"/>
      <protection locked="0"/>
    </xf>
    <xf numFmtId="167" fontId="101" fillId="0" borderId="0" xfId="3" applyNumberFormat="1" applyFont="1" applyFill="1" applyBorder="1" applyAlignment="1" applyProtection="1">
      <alignment horizontal="right" vertical="center" wrapText="1"/>
      <protection locked="0"/>
    </xf>
    <xf numFmtId="43" fontId="12" fillId="2" borderId="13" xfId="3" applyFont="1" applyFill="1" applyBorder="1" applyProtection="1">
      <protection locked="0"/>
    </xf>
    <xf numFmtId="167" fontId="12" fillId="0" borderId="13" xfId="3" applyNumberFormat="1" applyFont="1" applyBorder="1" applyAlignment="1" applyProtection="1">
      <alignment vertical="center"/>
      <protection locked="0"/>
    </xf>
    <xf numFmtId="167" fontId="12" fillId="0" borderId="8" xfId="3" applyNumberFormat="1" applyFont="1" applyBorder="1" applyAlignment="1" applyProtection="1">
      <alignment vertical="center"/>
      <protection locked="0"/>
    </xf>
    <xf numFmtId="43" fontId="12" fillId="0" borderId="165" xfId="3" applyFont="1" applyBorder="1" applyAlignment="1" applyProtection="1">
      <alignment vertical="center" wrapText="1"/>
      <protection locked="0"/>
    </xf>
    <xf numFmtId="43" fontId="12" fillId="0" borderId="165" xfId="3" applyFont="1" applyBorder="1" applyAlignment="1" applyProtection="1">
      <alignment vertical="center"/>
      <protection locked="0"/>
    </xf>
    <xf numFmtId="167" fontId="12" fillId="0" borderId="96" xfId="2" applyNumberFormat="1" applyFont="1" applyBorder="1" applyAlignment="1" applyProtection="1">
      <alignment horizontal="center" vertical="center"/>
      <protection locked="0"/>
    </xf>
    <xf numFmtId="43" fontId="96" fillId="0" borderId="0" xfId="3" applyFont="1" applyFill="1" applyBorder="1" applyProtection="1">
      <protection locked="0"/>
    </xf>
    <xf numFmtId="43" fontId="96" fillId="0" borderId="5" xfId="3" applyFont="1" applyFill="1" applyBorder="1" applyProtection="1">
      <protection locked="0"/>
    </xf>
    <xf numFmtId="0" fontId="153" fillId="0" borderId="0" xfId="0" applyFont="1" applyProtection="1">
      <protection locked="0"/>
    </xf>
    <xf numFmtId="0" fontId="5" fillId="0" borderId="195" xfId="18" applyFont="1" applyBorder="1" applyAlignment="1" applyProtection="1">
      <alignment horizontal="left"/>
      <protection locked="0"/>
    </xf>
    <xf numFmtId="0" fontId="155" fillId="0" borderId="0" xfId="0" applyFont="1" applyProtection="1">
      <protection locked="0"/>
    </xf>
    <xf numFmtId="0" fontId="5" fillId="0" borderId="6" xfId="18" applyFont="1" applyBorder="1" applyAlignment="1" applyProtection="1">
      <alignment horizontal="left" wrapText="1"/>
      <protection locked="0"/>
    </xf>
    <xf numFmtId="43" fontId="5" fillId="18" borderId="23" xfId="3" applyFont="1" applyFill="1" applyBorder="1" applyAlignment="1" applyProtection="1">
      <alignment horizontal="center" vertical="center"/>
      <protection locked="0"/>
    </xf>
    <xf numFmtId="43" fontId="5" fillId="18" borderId="7" xfId="3" applyFont="1" applyFill="1" applyBorder="1" applyAlignment="1" applyProtection="1">
      <alignment horizontal="center" vertical="center"/>
      <protection locked="0"/>
    </xf>
    <xf numFmtId="43" fontId="5" fillId="18" borderId="25" xfId="3" applyFont="1" applyFill="1" applyBorder="1" applyAlignment="1" applyProtection="1">
      <alignment horizontal="center" vertical="center"/>
      <protection locked="0"/>
    </xf>
    <xf numFmtId="43" fontId="5" fillId="18" borderId="24" xfId="3" applyFont="1" applyFill="1" applyBorder="1" applyAlignment="1" applyProtection="1">
      <alignment horizontal="center" vertical="center"/>
      <protection locked="0"/>
    </xf>
    <xf numFmtId="43" fontId="5" fillId="6" borderId="142" xfId="3" applyFont="1" applyFill="1" applyBorder="1" applyAlignment="1" applyProtection="1">
      <alignment horizontal="center" vertical="center"/>
      <protection locked="0"/>
    </xf>
    <xf numFmtId="43" fontId="5" fillId="6" borderId="25" xfId="3" applyFont="1" applyFill="1" applyBorder="1" applyAlignment="1" applyProtection="1">
      <alignment horizontal="center" vertical="center"/>
      <protection locked="0"/>
    </xf>
    <xf numFmtId="43" fontId="5" fillId="6" borderId="24" xfId="3" applyFont="1" applyFill="1" applyBorder="1" applyAlignment="1" applyProtection="1">
      <alignment horizontal="center" vertical="center"/>
      <protection locked="0"/>
    </xf>
    <xf numFmtId="43" fontId="5" fillId="3" borderId="23" xfId="3" applyFont="1" applyFill="1" applyBorder="1" applyAlignment="1" applyProtection="1">
      <alignment horizontal="center" vertical="center"/>
      <protection locked="0"/>
    </xf>
    <xf numFmtId="43" fontId="5" fillId="3" borderId="25" xfId="3" applyFont="1" applyFill="1" applyBorder="1" applyAlignment="1" applyProtection="1">
      <alignment horizontal="center" vertical="center"/>
      <protection locked="0"/>
    </xf>
    <xf numFmtId="43" fontId="5" fillId="3" borderId="51" xfId="3" applyFont="1" applyFill="1" applyBorder="1" applyAlignment="1" applyProtection="1">
      <alignment horizontal="center" vertical="center"/>
      <protection locked="0"/>
    </xf>
    <xf numFmtId="0" fontId="157" fillId="0" borderId="0" xfId="0" applyFont="1" applyProtection="1">
      <protection locked="0"/>
    </xf>
    <xf numFmtId="43" fontId="157" fillId="22" borderId="0" xfId="0" applyNumberFormat="1" applyFont="1" applyFill="1" applyProtection="1">
      <protection locked="0"/>
    </xf>
    <xf numFmtId="0" fontId="5" fillId="0" borderId="46" xfId="18" applyFont="1" applyBorder="1" applyAlignment="1" applyProtection="1">
      <alignment horizontal="left"/>
      <protection locked="0"/>
    </xf>
    <xf numFmtId="167" fontId="157" fillId="0" borderId="48" xfId="3" applyNumberFormat="1" applyFont="1" applyFill="1" applyBorder="1" applyAlignment="1" applyProtection="1">
      <protection locked="0"/>
    </xf>
    <xf numFmtId="43" fontId="156" fillId="22" borderId="0" xfId="0" applyNumberFormat="1" applyFont="1" applyFill="1" applyProtection="1">
      <protection locked="0"/>
    </xf>
    <xf numFmtId="0" fontId="5" fillId="0" borderId="9" xfId="18" applyFont="1" applyBorder="1" applyAlignment="1" applyProtection="1">
      <alignment horizontal="left" wrapText="1"/>
      <protection locked="0"/>
    </xf>
    <xf numFmtId="167" fontId="5" fillId="18" borderId="63" xfId="3" applyNumberFormat="1" applyFont="1" applyFill="1" applyBorder="1" applyAlignment="1" applyProtection="1">
      <alignment vertical="center"/>
      <protection locked="0"/>
    </xf>
    <xf numFmtId="167" fontId="5" fillId="18" borderId="66" xfId="3" applyNumberFormat="1" applyFont="1" applyFill="1" applyBorder="1" applyAlignment="1" applyProtection="1">
      <alignment vertical="center"/>
      <protection locked="0"/>
    </xf>
    <xf numFmtId="167" fontId="5" fillId="18" borderId="152" xfId="3" applyNumberFormat="1" applyFont="1" applyFill="1" applyBorder="1" applyAlignment="1" applyProtection="1">
      <alignment vertical="center"/>
      <protection locked="0"/>
    </xf>
    <xf numFmtId="167" fontId="5" fillId="6" borderId="66" xfId="3" applyNumberFormat="1" applyFont="1" applyFill="1" applyBorder="1" applyAlignment="1" applyProtection="1">
      <alignment vertical="center"/>
      <protection locked="0"/>
    </xf>
    <xf numFmtId="167" fontId="5" fillId="6" borderId="152" xfId="3" applyNumberFormat="1" applyFont="1" applyFill="1" applyBorder="1" applyAlignment="1" applyProtection="1">
      <alignment vertical="center"/>
      <protection locked="0"/>
    </xf>
    <xf numFmtId="167" fontId="5" fillId="3" borderId="63" xfId="3" applyNumberFormat="1" applyFont="1" applyFill="1" applyBorder="1" applyAlignment="1" applyProtection="1">
      <alignment vertical="center"/>
      <protection locked="0"/>
    </xf>
    <xf numFmtId="167" fontId="5" fillId="3" borderId="66" xfId="3" applyNumberFormat="1" applyFont="1" applyFill="1" applyBorder="1" applyAlignment="1" applyProtection="1">
      <alignment vertical="center"/>
      <protection locked="0"/>
    </xf>
    <xf numFmtId="167" fontId="5" fillId="3" borderId="67" xfId="3" applyNumberFormat="1" applyFont="1" applyFill="1" applyBorder="1" applyAlignment="1" applyProtection="1">
      <alignment vertical="center"/>
      <protection locked="0"/>
    </xf>
    <xf numFmtId="0" fontId="157" fillId="0" borderId="4" xfId="18" applyFont="1" applyBorder="1" applyProtection="1">
      <protection locked="0"/>
    </xf>
    <xf numFmtId="167" fontId="157" fillId="0" borderId="0" xfId="3" applyNumberFormat="1" applyFont="1" applyBorder="1" applyProtection="1">
      <protection locked="0"/>
    </xf>
    <xf numFmtId="167" fontId="96" fillId="0" borderId="0" xfId="3" applyNumberFormat="1" applyFont="1" applyBorder="1" applyProtection="1">
      <protection locked="0"/>
    </xf>
    <xf numFmtId="0" fontId="5" fillId="0" borderId="37" xfId="18" applyFont="1" applyBorder="1" applyAlignment="1" applyProtection="1">
      <alignment horizontal="left"/>
      <protection locked="0"/>
    </xf>
    <xf numFmtId="167" fontId="157" fillId="0" borderId="40" xfId="3" applyNumberFormat="1" applyFont="1" applyBorder="1" applyProtection="1">
      <protection locked="0"/>
    </xf>
    <xf numFmtId="167" fontId="157" fillId="0" borderId="41" xfId="3" applyNumberFormat="1" applyFont="1" applyBorder="1" applyProtection="1">
      <protection locked="0"/>
    </xf>
    <xf numFmtId="167" fontId="157" fillId="0" borderId="47" xfId="3" applyNumberFormat="1" applyFont="1" applyBorder="1" applyProtection="1">
      <protection locked="0"/>
    </xf>
    <xf numFmtId="167" fontId="157" fillId="0" borderId="48" xfId="3" applyNumberFormat="1" applyFont="1" applyBorder="1" applyProtection="1">
      <protection locked="0"/>
    </xf>
    <xf numFmtId="167" fontId="157" fillId="0" borderId="41" xfId="3" applyNumberFormat="1" applyFont="1" applyFill="1" applyBorder="1" applyAlignment="1" applyProtection="1">
      <protection locked="0"/>
    </xf>
    <xf numFmtId="167" fontId="157" fillId="0" borderId="0" xfId="0" applyNumberFormat="1" applyFont="1"/>
    <xf numFmtId="167" fontId="157" fillId="0" borderId="38" xfId="3" applyNumberFormat="1" applyFont="1" applyBorder="1" applyProtection="1">
      <protection locked="0"/>
    </xf>
    <xf numFmtId="167" fontId="157" fillId="0" borderId="38" xfId="3" applyNumberFormat="1" applyFont="1" applyFill="1" applyBorder="1" applyProtection="1">
      <protection locked="0"/>
    </xf>
    <xf numFmtId="167" fontId="157" fillId="0" borderId="48" xfId="3" applyNumberFormat="1" applyFont="1" applyFill="1" applyBorder="1" applyProtection="1">
      <protection locked="0"/>
    </xf>
    <xf numFmtId="167" fontId="157" fillId="0" borderId="47" xfId="3" applyNumberFormat="1" applyFont="1" applyFill="1" applyBorder="1" applyProtection="1">
      <protection locked="0"/>
    </xf>
    <xf numFmtId="167" fontId="157" fillId="0" borderId="0" xfId="3" applyNumberFormat="1" applyFont="1" applyFill="1" applyBorder="1" applyProtection="1">
      <protection locked="0"/>
    </xf>
    <xf numFmtId="0" fontId="104" fillId="0" borderId="5" xfId="21" applyFont="1" applyBorder="1" applyProtection="1">
      <protection locked="0"/>
    </xf>
    <xf numFmtId="167" fontId="61" fillId="0" borderId="162" xfId="3" applyNumberFormat="1" applyFont="1" applyBorder="1" applyProtection="1">
      <protection locked="0"/>
    </xf>
    <xf numFmtId="0" fontId="57" fillId="6" borderId="74" xfId="21" applyFont="1" applyFill="1" applyBorder="1" applyAlignment="1" applyProtection="1">
      <alignment horizontal="left" vertical="center" wrapText="1"/>
      <protection locked="0"/>
    </xf>
    <xf numFmtId="0" fontId="61" fillId="0" borderId="46" xfId="21" applyFont="1" applyBorder="1" applyProtection="1">
      <protection locked="0"/>
    </xf>
    <xf numFmtId="0" fontId="61" fillId="0" borderId="37" xfId="21" applyFont="1" applyBorder="1" applyProtection="1">
      <protection locked="0"/>
    </xf>
    <xf numFmtId="0" fontId="57" fillId="36" borderId="80" xfId="21" applyFont="1" applyFill="1" applyBorder="1" applyAlignment="1" applyProtection="1">
      <alignment vertical="center" textRotation="255" wrapText="1"/>
      <protection locked="0"/>
    </xf>
    <xf numFmtId="167" fontId="61" fillId="36" borderId="41" xfId="3" applyNumberFormat="1" applyFont="1" applyFill="1" applyBorder="1" applyProtection="1">
      <protection locked="0"/>
    </xf>
    <xf numFmtId="167" fontId="61" fillId="36" borderId="162" xfId="3" applyNumberFormat="1" applyFont="1" applyFill="1" applyBorder="1" applyProtection="1">
      <protection locked="0"/>
    </xf>
    <xf numFmtId="0" fontId="57" fillId="36" borderId="131" xfId="21" applyFont="1" applyFill="1" applyBorder="1" applyAlignment="1" applyProtection="1">
      <alignment vertical="center" textRotation="255" wrapText="1"/>
      <protection locked="0"/>
    </xf>
    <xf numFmtId="167" fontId="61" fillId="36" borderId="44" xfId="3" applyNumberFormat="1" applyFont="1" applyFill="1" applyBorder="1" applyProtection="1">
      <protection locked="0"/>
    </xf>
    <xf numFmtId="167" fontId="61" fillId="36" borderId="17" xfId="3" applyNumberFormat="1" applyFont="1" applyFill="1" applyBorder="1" applyProtection="1">
      <protection locked="0"/>
    </xf>
    <xf numFmtId="167" fontId="61" fillId="36" borderId="99" xfId="3" applyNumberFormat="1" applyFont="1" applyFill="1" applyBorder="1" applyProtection="1">
      <protection locked="0"/>
    </xf>
    <xf numFmtId="0" fontId="57" fillId="6" borderId="199" xfId="21" applyFont="1" applyFill="1" applyBorder="1" applyAlignment="1" applyProtection="1">
      <alignment horizontal="center" vertical="center" wrapText="1"/>
      <protection locked="0"/>
    </xf>
    <xf numFmtId="165" fontId="57" fillId="0" borderId="0" xfId="21" applyNumberFormat="1" applyFont="1" applyAlignment="1" applyProtection="1">
      <alignment horizontal="left"/>
      <protection locked="0"/>
    </xf>
    <xf numFmtId="0" fontId="55" fillId="0" borderId="3" xfId="22" applyBorder="1" applyAlignment="1" applyProtection="1">
      <alignment horizontal="centerContinuous"/>
      <protection locked="0"/>
    </xf>
    <xf numFmtId="0" fontId="55" fillId="0" borderId="5" xfId="22" applyBorder="1" applyAlignment="1" applyProtection="1">
      <alignment horizontal="centerContinuous"/>
      <protection locked="0"/>
    </xf>
    <xf numFmtId="0" fontId="62" fillId="0" borderId="5" xfId="22" applyFont="1" applyBorder="1" applyAlignment="1" applyProtection="1">
      <alignment horizontal="left"/>
      <protection locked="0"/>
    </xf>
    <xf numFmtId="0" fontId="4" fillId="2" borderId="64" xfId="22" applyFont="1" applyFill="1" applyBorder="1" applyAlignment="1" applyProtection="1">
      <alignment horizontal="center" vertical="center"/>
      <protection locked="0"/>
    </xf>
    <xf numFmtId="167" fontId="22" fillId="4" borderId="162" xfId="3" applyNumberFormat="1" applyFont="1" applyFill="1" applyBorder="1" applyAlignment="1" applyProtection="1">
      <alignment vertical="center"/>
      <protection locked="0"/>
    </xf>
    <xf numFmtId="1" fontId="4" fillId="8" borderId="9" xfId="7" applyNumberFormat="1" applyFont="1" applyFill="1" applyBorder="1" applyAlignment="1" applyProtection="1">
      <alignment vertical="center"/>
      <protection locked="0"/>
    </xf>
    <xf numFmtId="167" fontId="4" fillId="8" borderId="145" xfId="3" applyNumberFormat="1" applyFont="1" applyFill="1" applyBorder="1" applyAlignment="1" applyProtection="1">
      <alignment vertical="center"/>
      <protection locked="0"/>
    </xf>
    <xf numFmtId="167" fontId="17" fillId="0" borderId="38" xfId="3" applyNumberFormat="1" applyFont="1" applyBorder="1" applyAlignment="1" applyProtection="1">
      <alignment vertical="center"/>
      <protection locked="0"/>
    </xf>
    <xf numFmtId="167" fontId="17" fillId="0" borderId="39" xfId="3" applyNumberFormat="1" applyFont="1" applyBorder="1" applyAlignment="1" applyProtection="1">
      <alignment vertical="center"/>
      <protection locked="0"/>
    </xf>
    <xf numFmtId="167" fontId="4" fillId="8" borderId="152" xfId="3" applyNumberFormat="1" applyFont="1" applyFill="1" applyBorder="1" applyAlignment="1" applyProtection="1">
      <alignment vertical="center"/>
      <protection locked="0"/>
    </xf>
    <xf numFmtId="167" fontId="17" fillId="0" borderId="58" xfId="3" applyNumberFormat="1" applyFont="1" applyBorder="1" applyAlignment="1" applyProtection="1">
      <alignment vertical="center"/>
      <protection locked="0"/>
    </xf>
    <xf numFmtId="167" fontId="17" fillId="0" borderId="56" xfId="3" applyNumberFormat="1" applyFont="1" applyBorder="1" applyAlignment="1" applyProtection="1">
      <alignment vertical="center"/>
      <protection locked="0"/>
    </xf>
    <xf numFmtId="167" fontId="17" fillId="0" borderId="40" xfId="3" applyNumberFormat="1" applyFont="1" applyBorder="1" applyAlignment="1" applyProtection="1">
      <alignment vertical="center"/>
      <protection locked="0"/>
    </xf>
    <xf numFmtId="167" fontId="17" fillId="0" borderId="49" xfId="3" applyNumberFormat="1" applyFont="1" applyBorder="1" applyAlignment="1" applyProtection="1">
      <alignment vertical="center"/>
      <protection locked="0"/>
    </xf>
    <xf numFmtId="167" fontId="17" fillId="0" borderId="57" xfId="3" applyNumberFormat="1" applyFont="1" applyBorder="1" applyAlignment="1" applyProtection="1">
      <alignment vertical="center"/>
      <protection locked="0"/>
    </xf>
    <xf numFmtId="167" fontId="17" fillId="0" borderId="161" xfId="3" applyNumberFormat="1" applyFont="1" applyBorder="1" applyAlignment="1" applyProtection="1">
      <alignment vertical="center"/>
      <protection locked="0"/>
    </xf>
    <xf numFmtId="167" fontId="17" fillId="0" borderId="162" xfId="3" applyNumberFormat="1" applyFont="1" applyBorder="1" applyAlignment="1" applyProtection="1">
      <alignment vertical="center"/>
      <protection locked="0"/>
    </xf>
    <xf numFmtId="167" fontId="102" fillId="64" borderId="63" xfId="3" applyNumberFormat="1" applyFont="1" applyFill="1" applyBorder="1" applyAlignment="1" applyProtection="1">
      <alignment vertical="center"/>
      <protection locked="0"/>
    </xf>
    <xf numFmtId="167" fontId="102" fillId="64" borderId="66" xfId="3" applyNumberFormat="1" applyFont="1" applyFill="1" applyBorder="1" applyAlignment="1" applyProtection="1">
      <alignment vertical="center"/>
      <protection locked="0"/>
    </xf>
    <xf numFmtId="167" fontId="102" fillId="64" borderId="145" xfId="3" applyNumberFormat="1" applyFont="1" applyFill="1" applyBorder="1" applyAlignment="1" applyProtection="1">
      <alignment vertical="center"/>
      <protection locked="0"/>
    </xf>
    <xf numFmtId="167" fontId="102" fillId="64" borderId="67" xfId="3" applyNumberFormat="1" applyFont="1" applyFill="1" applyBorder="1" applyAlignment="1" applyProtection="1">
      <alignment vertical="center"/>
      <protection locked="0"/>
    </xf>
    <xf numFmtId="167" fontId="4" fillId="62" borderId="48" xfId="3" applyNumberFormat="1" applyFont="1" applyFill="1" applyBorder="1" applyAlignment="1" applyProtection="1">
      <alignment vertical="center"/>
      <protection locked="0"/>
    </xf>
    <xf numFmtId="167" fontId="4" fillId="62" borderId="42" xfId="3" applyNumberFormat="1" applyFont="1" applyFill="1" applyBorder="1" applyAlignment="1" applyProtection="1">
      <alignment vertical="center"/>
      <protection locked="0"/>
    </xf>
    <xf numFmtId="0" fontId="101" fillId="0" borderId="4" xfId="0" applyFont="1" applyBorder="1" applyAlignment="1" applyProtection="1">
      <alignment vertical="center"/>
      <protection locked="0"/>
    </xf>
    <xf numFmtId="0" fontId="21" fillId="0" borderId="4" xfId="0" applyFont="1" applyBorder="1" applyProtection="1">
      <protection locked="0"/>
    </xf>
    <xf numFmtId="0" fontId="21" fillId="15" borderId="118" xfId="0" applyFont="1" applyFill="1" applyBorder="1" applyProtection="1">
      <protection locked="0"/>
    </xf>
    <xf numFmtId="0" fontId="158" fillId="0" borderId="4" xfId="25" applyFont="1" applyBorder="1" applyProtection="1">
      <protection locked="0"/>
    </xf>
    <xf numFmtId="0" fontId="55" fillId="0" borderId="0" xfId="25" applyProtection="1">
      <protection locked="0"/>
    </xf>
    <xf numFmtId="0" fontId="55" fillId="0" borderId="0" xfId="25" applyAlignment="1" applyProtection="1">
      <alignment horizontal="right"/>
      <protection locked="0"/>
    </xf>
    <xf numFmtId="0" fontId="55" fillId="0" borderId="192" xfId="25" applyBorder="1" applyAlignment="1" applyProtection="1">
      <alignment vertical="center" wrapText="1"/>
      <protection locked="0"/>
    </xf>
    <xf numFmtId="167" fontId="55" fillId="26" borderId="162" xfId="3" applyNumberFormat="1" applyFont="1" applyFill="1" applyBorder="1" applyAlignment="1" applyProtection="1">
      <alignment vertical="center"/>
      <protection locked="0"/>
    </xf>
    <xf numFmtId="167" fontId="55" fillId="57" borderId="162" xfId="3" applyNumberFormat="1" applyFont="1" applyFill="1" applyBorder="1" applyAlignment="1" applyProtection="1">
      <alignment vertical="center"/>
      <protection locked="0"/>
    </xf>
    <xf numFmtId="167" fontId="55" fillId="28" borderId="162" xfId="3" applyNumberFormat="1" applyFont="1" applyFill="1" applyBorder="1" applyAlignment="1" applyProtection="1">
      <alignment horizontal="right" vertical="center"/>
      <protection locked="0"/>
    </xf>
    <xf numFmtId="167" fontId="55" fillId="62" borderId="175" xfId="3" applyNumberFormat="1" applyFont="1" applyFill="1" applyBorder="1" applyAlignment="1" applyProtection="1">
      <alignment vertical="center"/>
      <protection locked="0"/>
    </xf>
    <xf numFmtId="0" fontId="66" fillId="0" borderId="2" xfId="26" applyFont="1" applyBorder="1" applyAlignment="1" applyProtection="1">
      <alignment horizontal="centerContinuous"/>
      <protection locked="0"/>
    </xf>
    <xf numFmtId="0" fontId="66" fillId="0" borderId="0" xfId="26" applyFont="1" applyAlignment="1" applyProtection="1">
      <alignment horizontal="centerContinuous"/>
      <protection locked="0"/>
    </xf>
    <xf numFmtId="0" fontId="154" fillId="0" borderId="0" xfId="26" applyFont="1" applyAlignment="1" applyProtection="1">
      <alignment horizontal="centerContinuous"/>
      <protection locked="0"/>
    </xf>
    <xf numFmtId="0" fontId="6" fillId="0" borderId="4" xfId="26" applyFont="1" applyBorder="1" applyAlignment="1" applyProtection="1">
      <alignment horizontal="centerContinuous"/>
      <protection locked="0"/>
    </xf>
    <xf numFmtId="0" fontId="7" fillId="11" borderId="74" xfId="26" applyFont="1" applyFill="1" applyBorder="1" applyAlignment="1" applyProtection="1">
      <alignment wrapText="1"/>
      <protection locked="0"/>
    </xf>
    <xf numFmtId="0" fontId="7" fillId="11" borderId="205" xfId="26" applyFont="1" applyFill="1" applyBorder="1" applyAlignment="1" applyProtection="1">
      <alignment wrapText="1"/>
      <protection locked="0"/>
    </xf>
    <xf numFmtId="0" fontId="78" fillId="0" borderId="0" xfId="0" applyFont="1" applyProtection="1">
      <protection locked="0"/>
    </xf>
    <xf numFmtId="167" fontId="33" fillId="0" borderId="210" xfId="3" applyNumberFormat="1" applyFont="1" applyFill="1" applyBorder="1" applyAlignment="1" applyProtection="1">
      <alignment vertical="center"/>
      <protection locked="0"/>
    </xf>
    <xf numFmtId="167" fontId="33" fillId="0" borderId="181" xfId="3" applyNumberFormat="1" applyFont="1" applyFill="1" applyBorder="1" applyAlignment="1" applyProtection="1">
      <alignment vertical="center"/>
      <protection locked="0"/>
    </xf>
    <xf numFmtId="167" fontId="33" fillId="0" borderId="211" xfId="3" applyNumberFormat="1" applyFont="1" applyFill="1" applyBorder="1" applyAlignment="1" applyProtection="1">
      <alignment vertical="center"/>
      <protection locked="0"/>
    </xf>
    <xf numFmtId="0" fontId="159" fillId="0" borderId="0" xfId="0" applyFont="1" applyAlignment="1" applyProtection="1">
      <alignment vertical="center"/>
      <protection locked="0"/>
    </xf>
    <xf numFmtId="0" fontId="152" fillId="0" borderId="0" xfId="0" applyFont="1" applyAlignment="1" applyProtection="1">
      <alignment vertical="center"/>
      <protection locked="0"/>
    </xf>
    <xf numFmtId="0" fontId="152" fillId="0" borderId="165" xfId="0" applyFont="1" applyBorder="1" applyAlignment="1" applyProtection="1">
      <alignment vertical="center"/>
      <protection locked="0"/>
    </xf>
    <xf numFmtId="0" fontId="152" fillId="0" borderId="212" xfId="0" applyFont="1" applyBorder="1" applyAlignment="1" applyProtection="1">
      <alignment vertical="center"/>
      <protection locked="0"/>
    </xf>
    <xf numFmtId="0" fontId="152" fillId="7" borderId="0" xfId="0" applyFont="1" applyFill="1" applyAlignment="1" applyProtection="1">
      <alignment vertical="center"/>
      <protection locked="0"/>
    </xf>
    <xf numFmtId="0" fontId="34" fillId="7" borderId="124" xfId="0" applyFont="1" applyFill="1" applyBorder="1" applyAlignment="1" applyProtection="1">
      <alignment horizontal="left" vertical="center" wrapText="1"/>
      <protection locked="0"/>
    </xf>
    <xf numFmtId="167" fontId="34" fillId="0" borderId="213" xfId="3" applyNumberFormat="1" applyFont="1" applyFill="1" applyBorder="1" applyAlignment="1" applyProtection="1">
      <alignment vertical="center"/>
      <protection locked="0"/>
    </xf>
    <xf numFmtId="167" fontId="34" fillId="0" borderId="127" xfId="3" applyNumberFormat="1" applyFont="1" applyFill="1" applyBorder="1" applyAlignment="1" applyProtection="1">
      <alignment vertical="center"/>
      <protection locked="0"/>
    </xf>
    <xf numFmtId="167" fontId="34" fillId="0" borderId="99" xfId="3" applyNumberFormat="1" applyFont="1" applyFill="1" applyBorder="1" applyAlignment="1" applyProtection="1">
      <alignment vertical="center"/>
      <protection locked="0"/>
    </xf>
    <xf numFmtId="167" fontId="34" fillId="0" borderId="214" xfId="3" applyNumberFormat="1" applyFont="1" applyFill="1" applyBorder="1" applyAlignment="1" applyProtection="1">
      <alignment vertical="center"/>
      <protection locked="0"/>
    </xf>
    <xf numFmtId="167" fontId="34" fillId="0" borderId="215" xfId="3" applyNumberFormat="1" applyFont="1" applyFill="1" applyBorder="1" applyAlignment="1" applyProtection="1">
      <alignment vertical="center"/>
      <protection locked="0"/>
    </xf>
    <xf numFmtId="167" fontId="34" fillId="0" borderId="175" xfId="3" applyNumberFormat="1" applyFont="1" applyFill="1" applyBorder="1" applyAlignment="1" applyProtection="1">
      <alignment vertical="center"/>
      <protection locked="0"/>
    </xf>
    <xf numFmtId="0" fontId="34" fillId="0" borderId="0" xfId="0" applyFont="1" applyProtection="1">
      <protection locked="0"/>
    </xf>
    <xf numFmtId="0" fontId="7" fillId="11" borderId="207" xfId="26" applyFont="1" applyFill="1" applyBorder="1" applyAlignment="1" applyProtection="1">
      <alignment horizontal="center" wrapText="1"/>
      <protection locked="0"/>
    </xf>
    <xf numFmtId="0" fontId="7" fillId="11" borderId="208" xfId="26" applyFont="1" applyFill="1" applyBorder="1" applyAlignment="1" applyProtection="1">
      <alignment horizontal="center" wrapText="1"/>
      <protection locked="0"/>
    </xf>
    <xf numFmtId="0" fontId="7" fillId="11" borderId="134" xfId="26" applyFont="1" applyFill="1" applyBorder="1" applyAlignment="1" applyProtection="1">
      <alignment horizontal="center" wrapText="1"/>
      <protection locked="0"/>
    </xf>
    <xf numFmtId="0" fontId="7" fillId="11" borderId="209" xfId="26" applyFont="1" applyFill="1" applyBorder="1" applyAlignment="1" applyProtection="1">
      <alignment horizontal="center" wrapText="1"/>
      <protection locked="0"/>
    </xf>
    <xf numFmtId="0" fontId="7" fillId="6" borderId="74" xfId="26" applyFont="1" applyFill="1" applyBorder="1" applyAlignment="1" applyProtection="1">
      <alignment wrapText="1"/>
      <protection locked="0"/>
    </xf>
    <xf numFmtId="43" fontId="7" fillId="6" borderId="207" xfId="3" applyFont="1" applyFill="1" applyBorder="1" applyAlignment="1" applyProtection="1">
      <alignment horizontal="left" wrapText="1"/>
      <protection locked="0"/>
    </xf>
    <xf numFmtId="43" fontId="7" fillId="6" borderId="183" xfId="3" applyFont="1" applyFill="1" applyBorder="1" applyAlignment="1" applyProtection="1">
      <alignment wrapText="1"/>
      <protection locked="0"/>
    </xf>
    <xf numFmtId="43" fontId="7" fillId="6" borderId="146" xfId="3" applyFont="1" applyFill="1" applyBorder="1" applyAlignment="1" applyProtection="1">
      <alignment wrapText="1"/>
      <protection locked="0"/>
    </xf>
    <xf numFmtId="43" fontId="7" fillId="6" borderId="67" xfId="3" applyFont="1" applyFill="1" applyBorder="1" applyAlignment="1" applyProtection="1">
      <alignment wrapText="1"/>
      <protection locked="0"/>
    </xf>
    <xf numFmtId="0" fontId="33" fillId="0" borderId="195" xfId="0" applyFont="1" applyBorder="1" applyAlignment="1" applyProtection="1">
      <alignment horizontal="center" vertical="center" wrapText="1"/>
      <protection locked="0"/>
    </xf>
    <xf numFmtId="167" fontId="33" fillId="0" borderId="216" xfId="3" applyNumberFormat="1" applyFont="1" applyFill="1" applyBorder="1" applyAlignment="1" applyProtection="1">
      <alignment horizontal="center" vertical="center" wrapText="1"/>
      <protection locked="0"/>
    </xf>
    <xf numFmtId="167" fontId="33" fillId="0" borderId="180" xfId="3" applyNumberFormat="1" applyFont="1" applyFill="1" applyBorder="1" applyAlignment="1" applyProtection="1">
      <alignment horizontal="center" vertical="center" wrapText="1"/>
      <protection locked="0"/>
    </xf>
    <xf numFmtId="167" fontId="33" fillId="0" borderId="134" xfId="3" applyNumberFormat="1" applyFont="1" applyFill="1" applyBorder="1" applyAlignment="1" applyProtection="1">
      <alignment vertical="center"/>
      <protection locked="0"/>
    </xf>
    <xf numFmtId="167" fontId="33" fillId="0" borderId="208" xfId="3" applyNumberFormat="1" applyFont="1" applyFill="1" applyBorder="1" applyAlignment="1" applyProtection="1">
      <alignment horizontal="center" vertical="center" wrapText="1"/>
      <protection locked="0"/>
    </xf>
    <xf numFmtId="167" fontId="33" fillId="0" borderId="209" xfId="3" applyNumberFormat="1" applyFont="1" applyFill="1" applyBorder="1" applyAlignment="1" applyProtection="1">
      <alignment vertical="center"/>
      <protection locked="0"/>
    </xf>
    <xf numFmtId="167" fontId="33" fillId="0" borderId="205" xfId="3" applyNumberFormat="1" applyFont="1" applyFill="1" applyBorder="1" applyAlignment="1" applyProtection="1">
      <alignment vertical="center"/>
      <protection locked="0"/>
    </xf>
    <xf numFmtId="167" fontId="33" fillId="0" borderId="210" xfId="3" applyNumberFormat="1" applyFont="1" applyFill="1" applyBorder="1" applyAlignment="1" applyProtection="1">
      <alignment horizontal="center" vertical="center" wrapText="1"/>
      <protection locked="0"/>
    </xf>
    <xf numFmtId="167" fontId="33" fillId="0" borderId="181" xfId="3" applyNumberFormat="1" applyFont="1" applyFill="1" applyBorder="1" applyAlignment="1" applyProtection="1">
      <alignment horizontal="center" vertical="center" wrapText="1"/>
      <protection locked="0"/>
    </xf>
    <xf numFmtId="0" fontId="33" fillId="0" borderId="55" xfId="0" applyFont="1" applyBorder="1" applyAlignment="1" applyProtection="1">
      <alignment horizontal="center" vertical="center" wrapText="1"/>
      <protection locked="0"/>
    </xf>
    <xf numFmtId="167" fontId="33" fillId="0" borderId="217" xfId="3" applyNumberFormat="1" applyFont="1" applyFill="1" applyBorder="1" applyAlignment="1" applyProtection="1">
      <alignment horizontal="center" vertical="center" wrapText="1"/>
      <protection locked="0"/>
    </xf>
    <xf numFmtId="167" fontId="33" fillId="0" borderId="58" xfId="3" applyNumberFormat="1" applyFont="1" applyFill="1" applyBorder="1" applyAlignment="1" applyProtection="1">
      <alignment horizontal="center" vertical="center" wrapText="1"/>
      <protection locked="0"/>
    </xf>
    <xf numFmtId="167" fontId="33" fillId="0" borderId="85" xfId="3" applyNumberFormat="1" applyFont="1" applyFill="1" applyBorder="1" applyAlignment="1" applyProtection="1">
      <alignment vertical="center"/>
      <protection locked="0"/>
    </xf>
    <xf numFmtId="167" fontId="33" fillId="0" borderId="182" xfId="3" applyNumberFormat="1" applyFont="1" applyFill="1" applyBorder="1" applyAlignment="1" applyProtection="1">
      <alignment horizontal="center" vertical="center" wrapText="1"/>
      <protection locked="0"/>
    </xf>
    <xf numFmtId="167" fontId="33" fillId="0" borderId="218" xfId="3" applyNumberFormat="1" applyFont="1" applyFill="1" applyBorder="1" applyAlignment="1" applyProtection="1">
      <alignment vertical="center"/>
      <protection locked="0"/>
    </xf>
    <xf numFmtId="0" fontId="23" fillId="0" borderId="0" xfId="0" applyFont="1" applyAlignment="1" applyProtection="1">
      <alignment vertical="center"/>
      <protection locked="0"/>
    </xf>
    <xf numFmtId="43" fontId="11" fillId="0" borderId="0" xfId="3" applyFont="1" applyFill="1" applyAlignment="1" applyProtection="1">
      <alignment horizontal="center" vertical="center"/>
      <protection locked="0"/>
    </xf>
    <xf numFmtId="43" fontId="66" fillId="0" borderId="0" xfId="3" applyFont="1" applyBorder="1" applyAlignment="1" applyProtection="1">
      <alignment horizontal="centerContinuous"/>
      <protection locked="0"/>
    </xf>
    <xf numFmtId="43" fontId="17" fillId="0" borderId="0" xfId="3" applyFont="1" applyBorder="1" applyAlignment="1" applyProtection="1">
      <alignment horizontal="centerContinuous"/>
      <protection locked="0"/>
    </xf>
    <xf numFmtId="43" fontId="15" fillId="0" borderId="0" xfId="3" applyFont="1" applyBorder="1" applyAlignment="1" applyProtection="1">
      <alignment horizontal="centerContinuous"/>
      <protection locked="0"/>
    </xf>
    <xf numFmtId="167" fontId="34" fillId="26" borderId="219" xfId="3" applyNumberFormat="1" applyFont="1" applyFill="1" applyBorder="1" applyAlignment="1" applyProtection="1">
      <alignment vertical="center"/>
      <protection locked="0"/>
    </xf>
    <xf numFmtId="167" fontId="34" fillId="26" borderId="190" xfId="3" applyNumberFormat="1" applyFont="1" applyFill="1" applyBorder="1" applyAlignment="1" applyProtection="1">
      <alignment vertical="center"/>
      <protection locked="0"/>
    </xf>
    <xf numFmtId="167" fontId="34" fillId="26" borderId="220" xfId="3" applyNumberFormat="1" applyFont="1" applyFill="1" applyBorder="1" applyAlignment="1" applyProtection="1">
      <alignment vertical="center"/>
      <protection locked="0"/>
    </xf>
    <xf numFmtId="167" fontId="34" fillId="26" borderId="221" xfId="3" applyNumberFormat="1" applyFont="1" applyFill="1" applyBorder="1" applyAlignment="1" applyProtection="1">
      <alignment vertical="center"/>
      <protection locked="0"/>
    </xf>
    <xf numFmtId="167" fontId="34" fillId="26" borderId="222" xfId="3" applyNumberFormat="1" applyFont="1" applyFill="1" applyBorder="1" applyAlignment="1" applyProtection="1">
      <alignment vertical="center"/>
      <protection locked="0"/>
    </xf>
    <xf numFmtId="167" fontId="34" fillId="26" borderId="198" xfId="3" applyNumberFormat="1" applyFont="1" applyFill="1" applyBorder="1" applyAlignment="1" applyProtection="1">
      <alignment vertical="center"/>
      <protection locked="0"/>
    </xf>
    <xf numFmtId="0" fontId="119" fillId="0" borderId="4"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119" fillId="0" borderId="0" xfId="0" applyFont="1" applyAlignment="1" applyProtection="1">
      <alignment horizontal="center" vertical="center"/>
      <protection locked="0"/>
    </xf>
    <xf numFmtId="0" fontId="119" fillId="0" borderId="0" xfId="0" applyFont="1" applyAlignment="1" applyProtection="1">
      <alignment vertical="center"/>
      <protection locked="0"/>
    </xf>
    <xf numFmtId="0" fontId="119" fillId="0" borderId="5" xfId="0" applyFont="1" applyBorder="1" applyAlignment="1" applyProtection="1">
      <alignment horizontal="center" vertical="center"/>
      <protection locked="0"/>
    </xf>
    <xf numFmtId="0" fontId="2" fillId="0" borderId="1" xfId="0" applyFont="1" applyBorder="1"/>
    <xf numFmtId="0" fontId="0" fillId="0" borderId="2" xfId="0" applyBorder="1"/>
    <xf numFmtId="0" fontId="0" fillId="0" borderId="3" xfId="0" applyBorder="1"/>
    <xf numFmtId="0" fontId="2" fillId="0" borderId="4" xfId="0" applyFont="1" applyBorder="1"/>
    <xf numFmtId="0" fontId="82" fillId="0" borderId="0" xfId="0" applyFont="1"/>
    <xf numFmtId="0" fontId="0" fillId="0" borderId="5" xfId="0" applyBorder="1"/>
    <xf numFmtId="0" fontId="119" fillId="0" borderId="4" xfId="0" applyFont="1" applyBorder="1"/>
    <xf numFmtId="0" fontId="119" fillId="0" borderId="5" xfId="0" applyFont="1" applyBorder="1"/>
    <xf numFmtId="0" fontId="0" fillId="0" borderId="4" xfId="0" applyBorder="1"/>
    <xf numFmtId="0" fontId="119" fillId="0" borderId="0" xfId="0" applyFont="1" applyAlignment="1">
      <alignment horizontal="right"/>
    </xf>
    <xf numFmtId="0" fontId="119" fillId="0" borderId="5" xfId="0" applyFont="1" applyBorder="1" applyAlignment="1">
      <alignment horizontal="right"/>
    </xf>
    <xf numFmtId="0" fontId="2" fillId="26" borderId="43" xfId="0" applyFont="1" applyFill="1" applyBorder="1"/>
    <xf numFmtId="166" fontId="0" fillId="0" borderId="42" xfId="31" applyNumberFormat="1" applyFont="1" applyBorder="1"/>
    <xf numFmtId="166" fontId="2" fillId="26" borderId="42" xfId="31" applyNumberFormat="1" applyFont="1" applyFill="1" applyBorder="1"/>
    <xf numFmtId="166" fontId="0" fillId="0" borderId="0" xfId="31" applyNumberFormat="1" applyFont="1" applyBorder="1"/>
    <xf numFmtId="166" fontId="0" fillId="0" borderId="5" xfId="31" applyNumberFormat="1" applyFont="1" applyBorder="1"/>
    <xf numFmtId="0" fontId="2" fillId="44" borderId="43" xfId="0" applyFont="1" applyFill="1" applyBorder="1"/>
    <xf numFmtId="166" fontId="2" fillId="44" borderId="42" xfId="31" applyNumberFormat="1" applyFont="1" applyFill="1" applyBorder="1"/>
    <xf numFmtId="0" fontId="2" fillId="42" borderId="43" xfId="0" applyFont="1" applyFill="1" applyBorder="1"/>
    <xf numFmtId="166" fontId="2" fillId="42" borderId="42" xfId="31" applyNumberFormat="1" applyFont="1" applyFill="1" applyBorder="1"/>
    <xf numFmtId="0" fontId="2" fillId="61" borderId="43" xfId="0" applyFont="1" applyFill="1" applyBorder="1"/>
    <xf numFmtId="0" fontId="0" fillId="0" borderId="31" xfId="0" applyBorder="1"/>
    <xf numFmtId="0" fontId="0" fillId="0" borderId="32" xfId="0" applyBorder="1"/>
    <xf numFmtId="0" fontId="36" fillId="0" borderId="5" xfId="0" applyFont="1" applyBorder="1" applyAlignment="1" applyProtection="1">
      <alignment vertical="center"/>
      <protection locked="0"/>
    </xf>
    <xf numFmtId="0" fontId="22" fillId="0" borderId="5" xfId="0" applyFont="1" applyBorder="1" applyAlignment="1" applyProtection="1">
      <alignment vertical="center"/>
      <protection locked="0"/>
    </xf>
    <xf numFmtId="0" fontId="50" fillId="0" borderId="5" xfId="0" applyFont="1" applyBorder="1" applyAlignment="1" applyProtection="1">
      <alignment vertical="center"/>
      <protection locked="0"/>
    </xf>
    <xf numFmtId="0" fontId="36" fillId="7" borderId="5" xfId="0" applyFont="1" applyFill="1" applyBorder="1" applyAlignment="1" applyProtection="1">
      <alignment vertical="center"/>
      <protection locked="0"/>
    </xf>
    <xf numFmtId="0" fontId="36" fillId="15" borderId="5" xfId="0" applyFont="1" applyFill="1" applyBorder="1" applyAlignment="1" applyProtection="1">
      <alignment vertical="center"/>
      <protection locked="0"/>
    </xf>
    <xf numFmtId="0" fontId="36" fillId="9" borderId="5" xfId="0" applyFont="1" applyFill="1" applyBorder="1" applyAlignment="1" applyProtection="1">
      <alignment vertical="center"/>
      <protection locked="0"/>
    </xf>
    <xf numFmtId="0" fontId="0" fillId="0" borderId="32" xfId="0" applyBorder="1" applyAlignment="1" applyProtection="1">
      <alignment vertical="center"/>
      <protection locked="0"/>
    </xf>
    <xf numFmtId="0" fontId="0" fillId="0" borderId="36" xfId="0" applyBorder="1" applyAlignment="1" applyProtection="1">
      <alignment vertical="center"/>
      <protection locked="0"/>
    </xf>
    <xf numFmtId="0" fontId="109" fillId="0" borderId="0" xfId="28" applyFont="1" applyAlignment="1" applyProtection="1">
      <alignment vertical="center"/>
      <protection locked="0"/>
    </xf>
    <xf numFmtId="0" fontId="108" fillId="0" borderId="32" xfId="28" applyFont="1" applyBorder="1" applyAlignment="1" applyProtection="1">
      <alignment horizontal="left" vertical="center" wrapText="1"/>
      <protection locked="0"/>
    </xf>
    <xf numFmtId="3" fontId="87" fillId="11" borderId="48" xfId="28" applyNumberFormat="1" applyFont="1" applyFill="1" applyBorder="1" applyAlignment="1" applyProtection="1">
      <protection locked="0"/>
    </xf>
    <xf numFmtId="0" fontId="109" fillId="0" borderId="1" xfId="28" applyFont="1" applyBorder="1" applyAlignment="1" applyProtection="1">
      <alignment vertical="center"/>
      <protection locked="0"/>
    </xf>
    <xf numFmtId="0" fontId="109" fillId="0" borderId="2" xfId="28" applyFont="1" applyBorder="1" applyAlignment="1" applyProtection="1">
      <alignment vertical="center"/>
      <protection locked="0"/>
    </xf>
    <xf numFmtId="0" fontId="109" fillId="0" borderId="3" xfId="28" applyFont="1" applyBorder="1" applyAlignment="1" applyProtection="1">
      <alignment vertical="center"/>
      <protection locked="0"/>
    </xf>
    <xf numFmtId="0" fontId="106" fillId="25" borderId="42" xfId="28" applyFont="1" applyFill="1" applyBorder="1" applyAlignment="1" applyProtection="1">
      <protection locked="0"/>
    </xf>
    <xf numFmtId="3" fontId="107" fillId="0" borderId="42" xfId="0" applyNumberFormat="1" applyFont="1" applyBorder="1"/>
    <xf numFmtId="0" fontId="108" fillId="0" borderId="162" xfId="28" applyFont="1" applyBorder="1" applyAlignment="1" applyProtection="1">
      <alignment horizontal="left" vertical="center" wrapText="1"/>
      <protection locked="0"/>
    </xf>
    <xf numFmtId="0" fontId="87" fillId="0" borderId="162" xfId="28" applyFont="1" applyBorder="1" applyAlignment="1" applyProtection="1">
      <protection locked="0"/>
    </xf>
    <xf numFmtId="0" fontId="87" fillId="0" borderId="175" xfId="28" applyFont="1" applyBorder="1" applyAlignment="1" applyProtection="1">
      <protection locked="0"/>
    </xf>
    <xf numFmtId="43" fontId="51" fillId="0" borderId="0" xfId="3" applyFont="1"/>
    <xf numFmtId="0" fontId="83" fillId="28" borderId="70" xfId="0" applyFont="1" applyFill="1" applyBorder="1" applyAlignment="1">
      <alignment vertical="center"/>
    </xf>
    <xf numFmtId="0" fontId="84" fillId="28" borderId="70" xfId="0" applyFont="1" applyFill="1" applyBorder="1" applyAlignment="1">
      <alignment vertical="center"/>
    </xf>
    <xf numFmtId="0" fontId="83" fillId="0" borderId="70" xfId="0" applyFont="1" applyBorder="1" applyAlignment="1">
      <alignment vertical="center"/>
    </xf>
    <xf numFmtId="0" fontId="84" fillId="0" borderId="70" xfId="0" applyFont="1" applyBorder="1" applyAlignment="1">
      <alignment vertical="center"/>
    </xf>
    <xf numFmtId="0" fontId="2" fillId="24" borderId="97" xfId="0" applyFont="1" applyFill="1" applyBorder="1" applyAlignment="1">
      <alignment vertical="center"/>
    </xf>
    <xf numFmtId="0" fontId="86" fillId="0" borderId="97" xfId="0" applyFont="1" applyBorder="1" applyAlignment="1">
      <alignment vertical="center"/>
    </xf>
    <xf numFmtId="0" fontId="83" fillId="29" borderId="192" xfId="0" applyFont="1" applyFill="1" applyBorder="1" applyAlignment="1">
      <alignment vertical="center"/>
    </xf>
    <xf numFmtId="3" fontId="83" fillId="29" borderId="162" xfId="0" applyNumberFormat="1" applyFont="1" applyFill="1" applyBorder="1" applyAlignment="1">
      <alignment vertical="center"/>
    </xf>
    <xf numFmtId="3" fontId="84" fillId="29" borderId="162" xfId="0" applyNumberFormat="1" applyFont="1" applyFill="1" applyBorder="1" applyAlignment="1">
      <alignment vertical="center"/>
    </xf>
    <xf numFmtId="0" fontId="82" fillId="0" borderId="0" xfId="0" applyFont="1" applyAlignment="1">
      <alignment vertical="center"/>
    </xf>
    <xf numFmtId="43" fontId="121" fillId="0" borderId="0" xfId="3" applyFont="1" applyBorder="1" applyAlignment="1">
      <alignment vertical="center" wrapText="1"/>
    </xf>
    <xf numFmtId="167" fontId="121" fillId="0" borderId="0" xfId="3" applyNumberFormat="1" applyFont="1" applyBorder="1" applyAlignment="1">
      <alignment vertical="center"/>
    </xf>
    <xf numFmtId="167" fontId="122" fillId="0" borderId="0" xfId="3" applyNumberFormat="1" applyFont="1" applyBorder="1" applyAlignment="1">
      <alignment vertical="center"/>
    </xf>
    <xf numFmtId="43" fontId="120" fillId="29" borderId="68" xfId="3" applyFont="1" applyFill="1" applyBorder="1" applyAlignment="1">
      <alignment vertical="center"/>
    </xf>
    <xf numFmtId="166" fontId="120" fillId="29" borderId="102" xfId="3" applyNumberFormat="1" applyFont="1" applyFill="1" applyBorder="1" applyAlignment="1">
      <alignment vertical="center"/>
    </xf>
    <xf numFmtId="166" fontId="120" fillId="29" borderId="121" xfId="3" applyNumberFormat="1" applyFont="1" applyFill="1" applyBorder="1" applyAlignment="1">
      <alignment vertical="center"/>
    </xf>
    <xf numFmtId="166" fontId="120" fillId="29" borderId="122" xfId="3" applyNumberFormat="1" applyFont="1" applyFill="1" applyBorder="1" applyAlignment="1">
      <alignment vertical="center"/>
    </xf>
    <xf numFmtId="166" fontId="120" fillId="29" borderId="100" xfId="3" applyNumberFormat="1" applyFont="1" applyFill="1" applyBorder="1" applyAlignment="1">
      <alignment vertical="center"/>
    </xf>
    <xf numFmtId="166" fontId="128" fillId="29" borderId="68" xfId="3" applyNumberFormat="1" applyFont="1" applyFill="1" applyBorder="1" applyAlignment="1">
      <alignment vertical="center"/>
    </xf>
    <xf numFmtId="167" fontId="122" fillId="0" borderId="0" xfId="0" applyNumberFormat="1" applyFont="1" applyAlignment="1">
      <alignment vertical="center"/>
    </xf>
    <xf numFmtId="0" fontId="126" fillId="47" borderId="195" xfId="18" applyFont="1" applyFill="1" applyBorder="1" applyAlignment="1">
      <alignment horizontal="left" vertical="center"/>
    </xf>
    <xf numFmtId="0" fontId="126" fillId="47" borderId="9" xfId="18" applyFont="1" applyFill="1" applyBorder="1" applyAlignment="1">
      <alignment horizontal="left" vertical="center" wrapText="1"/>
    </xf>
    <xf numFmtId="0" fontId="122" fillId="0" borderId="4" xfId="18" applyFont="1" applyBorder="1" applyAlignment="1">
      <alignment vertical="center"/>
    </xf>
    <xf numFmtId="167" fontId="126" fillId="47" borderId="13" xfId="29" applyNumberFormat="1" applyFont="1" applyFill="1" applyBorder="1" applyAlignment="1" applyProtection="1">
      <alignment vertical="center"/>
    </xf>
    <xf numFmtId="0" fontId="128" fillId="0" borderId="0" xfId="0" applyFont="1" applyAlignment="1">
      <alignment vertical="center"/>
    </xf>
    <xf numFmtId="0" fontId="126" fillId="47" borderId="0" xfId="18" applyFont="1" applyFill="1" applyAlignment="1">
      <alignment horizontal="left" vertical="center" wrapText="1"/>
    </xf>
    <xf numFmtId="167" fontId="126" fillId="47" borderId="0" xfId="29" applyNumberFormat="1" applyFont="1" applyFill="1" applyBorder="1" applyAlignment="1" applyProtection="1">
      <alignment vertical="center"/>
    </xf>
    <xf numFmtId="0" fontId="0" fillId="0" borderId="4" xfId="0" applyBorder="1" applyAlignment="1">
      <alignment vertical="center"/>
    </xf>
    <xf numFmtId="0" fontId="121" fillId="0" borderId="4" xfId="0" applyFont="1" applyBorder="1" applyAlignment="1">
      <alignment vertical="center"/>
    </xf>
    <xf numFmtId="0" fontId="92" fillId="0" borderId="4" xfId="0" applyFont="1" applyBorder="1" applyAlignment="1">
      <alignment vertical="center" textRotation="45"/>
    </xf>
    <xf numFmtId="0" fontId="92" fillId="0" borderId="31" xfId="0" applyFont="1" applyBorder="1" applyAlignment="1">
      <alignment vertical="center" textRotation="45"/>
    </xf>
    <xf numFmtId="0" fontId="121" fillId="51" borderId="286" xfId="0" applyFont="1" applyFill="1" applyBorder="1" applyAlignment="1">
      <alignment vertical="center"/>
    </xf>
    <xf numFmtId="0" fontId="121" fillId="51" borderId="287" xfId="0" applyFont="1" applyFill="1" applyBorder="1" applyAlignment="1">
      <alignment vertical="center"/>
    </xf>
    <xf numFmtId="0" fontId="59" fillId="0" borderId="36" xfId="25" applyFont="1" applyBorder="1" applyProtection="1">
      <protection locked="0"/>
    </xf>
    <xf numFmtId="166" fontId="61" fillId="0" borderId="117" xfId="20" applyNumberFormat="1" applyFont="1" applyBorder="1" applyProtection="1">
      <protection locked="0"/>
    </xf>
    <xf numFmtId="166" fontId="61" fillId="0" borderId="170" xfId="20" applyNumberFormat="1" applyFont="1" applyBorder="1" applyProtection="1">
      <protection locked="0"/>
    </xf>
    <xf numFmtId="166" fontId="61" fillId="0" borderId="48" xfId="20" applyNumberFormat="1" applyFont="1" applyBorder="1" applyProtection="1">
      <protection locked="0"/>
    </xf>
    <xf numFmtId="166" fontId="61" fillId="0" borderId="39" xfId="20" applyNumberFormat="1" applyFont="1" applyBorder="1" applyProtection="1">
      <protection locked="0"/>
    </xf>
    <xf numFmtId="166" fontId="61" fillId="0" borderId="48" xfId="20" applyNumberFormat="1" applyFont="1" applyBorder="1" applyAlignment="1" applyProtection="1">
      <alignment horizontal="right"/>
      <protection locked="0"/>
    </xf>
    <xf numFmtId="166" fontId="61" fillId="0" borderId="24" xfId="20" applyNumberFormat="1" applyFont="1" applyBorder="1" applyProtection="1">
      <protection locked="0"/>
    </xf>
    <xf numFmtId="0" fontId="4" fillId="56" borderId="152" xfId="22" applyFont="1" applyFill="1" applyBorder="1" applyAlignment="1" applyProtection="1">
      <alignment vertical="center" textRotation="255"/>
      <protection locked="0"/>
    </xf>
    <xf numFmtId="167" fontId="17" fillId="56" borderId="17" xfId="3" applyNumberFormat="1" applyFont="1" applyFill="1" applyBorder="1" applyAlignment="1" applyProtection="1">
      <alignment vertical="center"/>
      <protection locked="0"/>
    </xf>
    <xf numFmtId="167" fontId="17" fillId="56" borderId="44" xfId="3" applyNumberFormat="1" applyFont="1" applyFill="1" applyBorder="1" applyAlignment="1" applyProtection="1">
      <alignment vertical="center"/>
      <protection locked="0"/>
    </xf>
    <xf numFmtId="167" fontId="17" fillId="56" borderId="44" xfId="3" applyNumberFormat="1" applyFont="1" applyFill="1" applyBorder="1" applyAlignment="1" applyProtection="1">
      <alignment horizontal="right" vertical="center"/>
      <protection locked="0"/>
    </xf>
    <xf numFmtId="167" fontId="22" fillId="56" borderId="99" xfId="3" applyNumberFormat="1" applyFont="1" applyFill="1" applyBorder="1" applyAlignment="1" applyProtection="1">
      <alignment horizontal="right" vertical="center"/>
      <protection locked="0"/>
    </xf>
    <xf numFmtId="167" fontId="4" fillId="0" borderId="285" xfId="3" applyNumberFormat="1" applyFont="1" applyFill="1" applyBorder="1" applyAlignment="1" applyProtection="1">
      <alignment vertical="center"/>
      <protection locked="0"/>
    </xf>
    <xf numFmtId="167" fontId="4" fillId="0" borderId="108" xfId="3" applyNumberFormat="1" applyFont="1" applyFill="1" applyBorder="1" applyAlignment="1" applyProtection="1">
      <alignment vertical="center"/>
      <protection locked="0"/>
    </xf>
    <xf numFmtId="167" fontId="21" fillId="0" borderId="206" xfId="3" applyNumberFormat="1" applyFont="1" applyFill="1" applyBorder="1" applyAlignment="1" applyProtection="1">
      <alignment vertical="center"/>
      <protection locked="0"/>
    </xf>
    <xf numFmtId="167" fontId="57" fillId="6" borderId="108" xfId="3" applyNumberFormat="1" applyFont="1" applyFill="1" applyBorder="1" applyProtection="1">
      <protection locked="0"/>
    </xf>
    <xf numFmtId="167" fontId="57" fillId="6" borderId="285" xfId="3" applyNumberFormat="1" applyFont="1" applyFill="1" applyBorder="1" applyProtection="1">
      <protection locked="0"/>
    </xf>
    <xf numFmtId="167" fontId="57" fillId="6" borderId="206" xfId="3" applyNumberFormat="1" applyFont="1" applyFill="1" applyBorder="1" applyProtection="1">
      <protection locked="0"/>
    </xf>
    <xf numFmtId="166" fontId="57" fillId="11" borderId="200" xfId="20" applyNumberFormat="1" applyFont="1" applyFill="1" applyBorder="1" applyProtection="1">
      <protection locked="0"/>
    </xf>
    <xf numFmtId="166" fontId="57" fillId="11" borderId="108" xfId="20" applyNumberFormat="1" applyFont="1" applyFill="1" applyBorder="1" applyProtection="1">
      <protection locked="0"/>
    </xf>
    <xf numFmtId="166" fontId="57" fillId="11" borderId="61" xfId="20" applyNumberFormat="1" applyFont="1" applyFill="1" applyBorder="1" applyProtection="1">
      <protection locked="0"/>
    </xf>
    <xf numFmtId="167" fontId="5" fillId="3" borderId="42" xfId="3" applyNumberFormat="1" applyFont="1" applyFill="1" applyBorder="1" applyAlignment="1" applyProtection="1">
      <protection locked="0"/>
    </xf>
    <xf numFmtId="167" fontId="5" fillId="6" borderId="39" xfId="3" applyNumberFormat="1" applyFont="1" applyFill="1" applyBorder="1" applyAlignment="1" applyProtection="1">
      <protection locked="0"/>
    </xf>
    <xf numFmtId="167" fontId="5" fillId="18" borderId="49" xfId="3" applyNumberFormat="1" applyFont="1" applyFill="1" applyBorder="1" applyAlignment="1" applyProtection="1">
      <protection locked="0"/>
    </xf>
    <xf numFmtId="167" fontId="5" fillId="18" borderId="39" xfId="3" applyNumberFormat="1" applyFont="1" applyFill="1" applyBorder="1" applyAlignment="1" applyProtection="1">
      <protection locked="0"/>
    </xf>
    <xf numFmtId="0" fontId="20" fillId="3" borderId="289" xfId="0" applyFont="1" applyFill="1" applyBorder="1" applyAlignment="1" applyProtection="1">
      <alignment vertical="center"/>
      <protection locked="0"/>
    </xf>
    <xf numFmtId="0" fontId="9" fillId="3" borderId="295" xfId="0" applyFont="1" applyFill="1" applyBorder="1" applyAlignment="1" applyProtection="1">
      <alignment horizontal="center" wrapText="1"/>
      <protection locked="0"/>
    </xf>
    <xf numFmtId="166" fontId="95" fillId="3" borderId="30" xfId="3" applyNumberFormat="1" applyFont="1" applyFill="1" applyBorder="1" applyAlignment="1" applyProtection="1">
      <alignment horizontal="center" vertical="center" wrapText="1"/>
      <protection locked="0"/>
    </xf>
    <xf numFmtId="166" fontId="9" fillId="3" borderId="30" xfId="3" applyNumberFormat="1" applyFont="1" applyFill="1" applyBorder="1" applyAlignment="1" applyProtection="1">
      <alignment horizontal="center" vertical="center" wrapText="1"/>
      <protection locked="0"/>
    </xf>
    <xf numFmtId="43" fontId="19" fillId="0" borderId="276" xfId="3" applyFont="1" applyFill="1" applyBorder="1" applyAlignment="1" applyProtection="1">
      <protection locked="0"/>
    </xf>
    <xf numFmtId="0" fontId="89" fillId="0" borderId="276" xfId="0" applyFont="1" applyBorder="1" applyProtection="1">
      <protection locked="0"/>
    </xf>
    <xf numFmtId="0" fontId="89" fillId="0" borderId="3" xfId="0" applyFont="1" applyBorder="1" applyProtection="1">
      <protection locked="0"/>
    </xf>
    <xf numFmtId="0" fontId="19" fillId="3" borderId="289" xfId="0" applyFont="1" applyFill="1" applyBorder="1" applyAlignment="1" applyProtection="1">
      <alignment vertical="center"/>
      <protection locked="0"/>
    </xf>
    <xf numFmtId="0" fontId="0" fillId="61" borderId="48" xfId="0" applyFill="1" applyBorder="1"/>
    <xf numFmtId="167" fontId="94" fillId="0" borderId="230" xfId="3" applyNumberFormat="1" applyFont="1" applyBorder="1" applyAlignment="1" applyProtection="1">
      <alignment horizontal="right" vertical="center"/>
      <protection locked="0"/>
    </xf>
    <xf numFmtId="0" fontId="13" fillId="24" borderId="4" xfId="2" applyFont="1" applyFill="1" applyBorder="1" applyProtection="1">
      <protection locked="0"/>
    </xf>
    <xf numFmtId="0" fontId="13" fillId="24" borderId="0" xfId="2" applyFont="1" applyFill="1" applyProtection="1">
      <protection locked="0"/>
    </xf>
    <xf numFmtId="0" fontId="17" fillId="24" borderId="0" xfId="2" applyFont="1" applyFill="1" applyProtection="1">
      <protection locked="0"/>
    </xf>
    <xf numFmtId="0" fontId="13" fillId="24" borderId="0" xfId="2" applyFont="1" applyFill="1" applyAlignment="1" applyProtection="1">
      <alignment horizontal="right" vertical="center"/>
      <protection locked="0"/>
    </xf>
    <xf numFmtId="167" fontId="95" fillId="24" borderId="0" xfId="3" applyNumberFormat="1" applyFont="1" applyFill="1" applyBorder="1" applyAlignment="1" applyProtection="1">
      <alignment horizontal="right" vertical="center"/>
      <protection locked="0"/>
    </xf>
    <xf numFmtId="0" fontId="15" fillId="24" borderId="0" xfId="2" applyFont="1" applyFill="1" applyProtection="1">
      <protection locked="0"/>
    </xf>
    <xf numFmtId="0" fontId="12" fillId="0" borderId="4" xfId="2" applyFont="1" applyBorder="1" applyAlignment="1" applyProtection="1">
      <alignment horizontal="left" vertical="center"/>
      <protection locked="0"/>
    </xf>
    <xf numFmtId="167" fontId="13" fillId="0" borderId="0" xfId="3" applyNumberFormat="1" applyFont="1" applyBorder="1" applyAlignment="1" applyProtection="1">
      <alignment horizontal="right" vertical="center"/>
      <protection locked="0"/>
    </xf>
    <xf numFmtId="167" fontId="14" fillId="5" borderId="0" xfId="3" applyNumberFormat="1" applyFont="1" applyFill="1" applyBorder="1" applyAlignment="1" applyProtection="1">
      <alignment horizontal="right" vertical="center"/>
      <protection locked="0"/>
    </xf>
    <xf numFmtId="167" fontId="14" fillId="8" borderId="0" xfId="17" applyNumberFormat="1" applyFont="1" applyFill="1" applyAlignment="1" applyProtection="1">
      <alignment horizontal="right" vertical="center"/>
      <protection locked="0"/>
    </xf>
    <xf numFmtId="0" fontId="13" fillId="0" borderId="96" xfId="2" applyFont="1" applyBorder="1" applyAlignment="1" applyProtection="1">
      <alignment horizontal="right" vertical="center"/>
      <protection locked="0"/>
    </xf>
    <xf numFmtId="0" fontId="17" fillId="0" borderId="48" xfId="2" applyFont="1" applyBorder="1" applyProtection="1">
      <protection locked="0"/>
    </xf>
    <xf numFmtId="167" fontId="95" fillId="0" borderId="48" xfId="3" applyNumberFormat="1" applyFont="1" applyBorder="1" applyAlignment="1" applyProtection="1">
      <alignment horizontal="right" vertical="center"/>
      <protection locked="0"/>
    </xf>
    <xf numFmtId="167" fontId="95" fillId="0" borderId="48" xfId="3" applyNumberFormat="1" applyFont="1" applyFill="1" applyBorder="1" applyAlignment="1" applyProtection="1">
      <alignment horizontal="right" vertical="center"/>
      <protection locked="0"/>
    </xf>
    <xf numFmtId="167" fontId="14" fillId="24" borderId="48" xfId="17" applyNumberFormat="1" applyFont="1" applyFill="1" applyBorder="1" applyAlignment="1" applyProtection="1">
      <alignment horizontal="right" vertical="center"/>
      <protection locked="0"/>
    </xf>
    <xf numFmtId="167" fontId="14" fillId="24" borderId="48" xfId="3" applyNumberFormat="1" applyFont="1" applyFill="1" applyBorder="1" applyAlignment="1" applyProtection="1">
      <alignment horizontal="right" vertical="center"/>
      <protection locked="0"/>
    </xf>
    <xf numFmtId="167" fontId="12" fillId="0" borderId="48" xfId="3" applyNumberFormat="1" applyFont="1" applyBorder="1" applyAlignment="1" applyProtection="1">
      <alignment wrapText="1"/>
      <protection locked="0"/>
    </xf>
    <xf numFmtId="167" fontId="12" fillId="0" borderId="48" xfId="3" applyNumberFormat="1" applyFont="1" applyBorder="1" applyProtection="1">
      <protection locked="0"/>
    </xf>
    <xf numFmtId="167" fontId="54" fillId="0" borderId="48" xfId="3" applyNumberFormat="1" applyFont="1" applyBorder="1" applyProtection="1">
      <protection locked="0"/>
    </xf>
    <xf numFmtId="167" fontId="12" fillId="0" borderId="48" xfId="2" applyNumberFormat="1" applyFont="1" applyBorder="1" applyProtection="1">
      <protection locked="0"/>
    </xf>
    <xf numFmtId="0" fontId="27" fillId="0" borderId="0" xfId="2" applyFont="1" applyAlignment="1" applyProtection="1">
      <alignment vertical="center"/>
      <protection locked="0"/>
    </xf>
    <xf numFmtId="0" fontId="87" fillId="0" borderId="115" xfId="0" applyFont="1" applyBorder="1" applyAlignment="1">
      <alignment horizontal="left" vertical="center"/>
    </xf>
    <xf numFmtId="0" fontId="87" fillId="0" borderId="0" xfId="0" applyFont="1" applyAlignment="1">
      <alignment horizontal="left" vertical="center"/>
    </xf>
    <xf numFmtId="0" fontId="87" fillId="0" borderId="88" xfId="0" applyFont="1" applyBorder="1" applyAlignment="1">
      <alignment horizontal="left" vertical="center"/>
    </xf>
    <xf numFmtId="0" fontId="87" fillId="0" borderId="89" xfId="0" applyFont="1" applyBorder="1" applyAlignment="1">
      <alignment horizontal="left" vertical="center"/>
    </xf>
    <xf numFmtId="0" fontId="87" fillId="0" borderId="54" xfId="0" applyFont="1" applyBorder="1" applyAlignment="1">
      <alignment horizontal="left" vertical="center"/>
    </xf>
    <xf numFmtId="0" fontId="87" fillId="0" borderId="70" xfId="0" applyFont="1" applyBorder="1" applyAlignment="1">
      <alignment horizontal="left" vertical="center"/>
    </xf>
    <xf numFmtId="0" fontId="27" fillId="61" borderId="48" xfId="2" applyFont="1" applyFill="1" applyBorder="1" applyProtection="1">
      <protection locked="0"/>
    </xf>
    <xf numFmtId="0" fontId="27" fillId="61" borderId="48" xfId="2" applyFont="1" applyFill="1" applyBorder="1" applyAlignment="1" applyProtection="1">
      <alignment horizontal="right" vertical="center"/>
      <protection locked="0"/>
    </xf>
    <xf numFmtId="167" fontId="27" fillId="61" borderId="48" xfId="3" applyNumberFormat="1" applyFont="1" applyFill="1" applyBorder="1" applyAlignment="1" applyProtection="1">
      <alignment horizontal="right" vertical="center"/>
      <protection locked="0"/>
    </xf>
    <xf numFmtId="167" fontId="14" fillId="5" borderId="40" xfId="3" applyNumberFormat="1" applyFont="1" applyFill="1" applyBorder="1" applyAlignment="1" applyProtection="1">
      <alignment vertical="center"/>
      <protection locked="0"/>
    </xf>
    <xf numFmtId="167" fontId="9" fillId="0" borderId="48" xfId="3" applyNumberFormat="1" applyFont="1" applyFill="1" applyBorder="1" applyAlignment="1" applyProtection="1">
      <alignment horizontal="right" vertical="center"/>
      <protection locked="0"/>
    </xf>
    <xf numFmtId="166" fontId="12" fillId="0" borderId="96" xfId="3" applyNumberFormat="1" applyFont="1" applyFill="1" applyBorder="1" applyAlignment="1" applyProtection="1">
      <alignment vertical="center"/>
      <protection locked="0"/>
    </xf>
    <xf numFmtId="0" fontId="134" fillId="0" borderId="38" xfId="0" applyFont="1" applyBorder="1" applyAlignment="1" applyProtection="1">
      <alignment vertical="center"/>
      <protection locked="0"/>
    </xf>
    <xf numFmtId="167" fontId="7" fillId="10" borderId="69" xfId="8" applyNumberFormat="1" applyFont="1" applyFill="1" applyBorder="1" applyAlignment="1" applyProtection="1">
      <alignment horizontal="center" vertical="center"/>
      <protection locked="0"/>
    </xf>
    <xf numFmtId="0" fontId="24" fillId="0" borderId="276" xfId="2" applyFont="1" applyBorder="1" applyAlignment="1" applyProtection="1">
      <alignment horizontal="center"/>
      <protection locked="0"/>
    </xf>
    <xf numFmtId="167" fontId="12" fillId="6" borderId="276" xfId="8" applyNumberFormat="1" applyFont="1" applyFill="1" applyBorder="1" applyAlignment="1" applyProtection="1">
      <alignment horizontal="center" vertical="center"/>
      <protection locked="0"/>
    </xf>
    <xf numFmtId="167" fontId="95" fillId="5" borderId="48" xfId="8" applyNumberFormat="1" applyFont="1" applyFill="1" applyBorder="1" applyAlignment="1" applyProtection="1">
      <alignment horizontal="center" vertical="center"/>
      <protection locked="0"/>
    </xf>
    <xf numFmtId="1" fontId="34" fillId="10" borderId="68" xfId="0" applyNumberFormat="1" applyFont="1" applyFill="1" applyBorder="1" applyAlignment="1" applyProtection="1">
      <alignment horizontal="right" vertical="center"/>
      <protection locked="0"/>
    </xf>
    <xf numFmtId="1" fontId="34" fillId="10" borderId="69" xfId="0" applyNumberFormat="1" applyFont="1" applyFill="1" applyBorder="1" applyAlignment="1" applyProtection="1">
      <alignment horizontal="right" vertical="center"/>
      <protection locked="0"/>
    </xf>
    <xf numFmtId="167" fontId="19" fillId="0" borderId="0" xfId="3" applyNumberFormat="1" applyFont="1" applyBorder="1" applyProtection="1">
      <protection locked="0"/>
    </xf>
    <xf numFmtId="167" fontId="19" fillId="0" borderId="32" xfId="3" applyNumberFormat="1" applyFont="1" applyBorder="1" applyProtection="1">
      <protection locked="0"/>
    </xf>
    <xf numFmtId="0" fontId="93" fillId="0" borderId="266" xfId="2" applyFont="1" applyBorder="1" applyAlignment="1" applyProtection="1">
      <alignment horizontal="left"/>
      <protection locked="0"/>
    </xf>
    <xf numFmtId="0" fontId="94" fillId="0" borderId="188" xfId="2" applyFont="1" applyBorder="1" applyProtection="1">
      <protection locked="0"/>
    </xf>
    <xf numFmtId="0" fontId="94" fillId="0" borderId="184" xfId="2" applyFont="1" applyBorder="1" applyProtection="1">
      <protection locked="0"/>
    </xf>
    <xf numFmtId="0" fontId="102" fillId="2" borderId="0" xfId="2" applyFont="1" applyFill="1" applyAlignment="1" applyProtection="1">
      <alignment horizontal="center"/>
      <protection locked="0"/>
    </xf>
    <xf numFmtId="0" fontId="93" fillId="17" borderId="0" xfId="2" applyFont="1" applyFill="1" applyProtection="1">
      <protection locked="0"/>
    </xf>
    <xf numFmtId="167" fontId="141" fillId="0" borderId="88" xfId="3" applyNumberFormat="1" applyFont="1" applyBorder="1" applyAlignment="1" applyProtection="1">
      <alignment horizontal="left" vertical="center"/>
      <protection locked="0"/>
    </xf>
    <xf numFmtId="167" fontId="95" fillId="5" borderId="296" xfId="15" applyNumberFormat="1" applyFont="1" applyFill="1" applyBorder="1" applyAlignment="1" applyProtection="1">
      <alignment horizontal="center" vertical="center"/>
      <protection locked="0"/>
    </xf>
    <xf numFmtId="0" fontId="12" fillId="0" borderId="297" xfId="2" applyFont="1" applyBorder="1" applyAlignment="1">
      <alignment horizontal="center" vertical="center" wrapText="1"/>
    </xf>
    <xf numFmtId="167" fontId="22" fillId="0" borderId="0" xfId="2" applyNumberFormat="1" applyFont="1" applyAlignment="1" applyProtection="1">
      <alignment vertical="center"/>
      <protection locked="0"/>
    </xf>
    <xf numFmtId="167" fontId="17" fillId="63" borderId="47" xfId="16" applyNumberFormat="1" applyFont="1" applyFill="1" applyBorder="1" applyAlignment="1" applyProtection="1">
      <alignment horizontal="left" vertical="center"/>
      <protection locked="0"/>
    </xf>
    <xf numFmtId="167" fontId="17" fillId="63" borderId="39" xfId="16" applyNumberFormat="1" applyFont="1" applyFill="1" applyBorder="1" applyAlignment="1" applyProtection="1">
      <alignment horizontal="center" vertical="center"/>
      <protection locked="0"/>
    </xf>
    <xf numFmtId="167" fontId="17" fillId="63" borderId="38" xfId="16" applyNumberFormat="1" applyFont="1" applyFill="1" applyBorder="1" applyAlignment="1" applyProtection="1">
      <alignment horizontal="center" vertical="center"/>
      <protection locked="0"/>
    </xf>
    <xf numFmtId="167" fontId="17" fillId="63" borderId="47" xfId="16" applyNumberFormat="1" applyFont="1" applyFill="1" applyBorder="1" applyAlignment="1" applyProtection="1">
      <alignment horizontal="center" vertical="center"/>
      <protection locked="0"/>
    </xf>
    <xf numFmtId="167" fontId="17" fillId="63" borderId="18" xfId="3" applyNumberFormat="1" applyFont="1" applyFill="1" applyBorder="1" applyAlignment="1" applyProtection="1">
      <alignment horizontal="center" vertical="center"/>
      <protection locked="0"/>
    </xf>
    <xf numFmtId="167" fontId="12" fillId="0" borderId="19" xfId="2" applyNumberFormat="1" applyFont="1" applyBorder="1" applyAlignment="1" applyProtection="1">
      <alignment horizontal="center"/>
      <protection locked="0"/>
    </xf>
    <xf numFmtId="167" fontId="141" fillId="6" borderId="123" xfId="3" applyNumberFormat="1" applyFont="1" applyFill="1" applyBorder="1" applyAlignment="1" applyProtection="1">
      <alignment horizontal="right" vertical="center"/>
      <protection locked="0"/>
    </xf>
    <xf numFmtId="167" fontId="144" fillId="6" borderId="123" xfId="2" applyNumberFormat="1" applyFont="1" applyFill="1" applyBorder="1" applyAlignment="1" applyProtection="1">
      <alignment vertical="center"/>
      <protection locked="0"/>
    </xf>
    <xf numFmtId="167" fontId="143" fillId="6" borderId="123" xfId="3" applyNumberFormat="1" applyFont="1" applyFill="1" applyBorder="1" applyAlignment="1" applyProtection="1">
      <alignment horizontal="right" vertical="center"/>
      <protection locked="0"/>
    </xf>
    <xf numFmtId="167" fontId="143" fillId="6" borderId="123" xfId="3" applyNumberFormat="1" applyFont="1" applyFill="1" applyBorder="1" applyAlignment="1" applyProtection="1">
      <alignment horizontal="right" vertical="center" wrapText="1"/>
      <protection locked="0"/>
    </xf>
    <xf numFmtId="167" fontId="143" fillId="6" borderId="123" xfId="3" applyNumberFormat="1" applyFont="1" applyFill="1" applyBorder="1" applyAlignment="1" applyProtection="1">
      <alignment vertical="center" wrapText="1"/>
      <protection locked="0"/>
    </xf>
    <xf numFmtId="167" fontId="143" fillId="6" borderId="121" xfId="3" applyNumberFormat="1" applyFont="1" applyFill="1" applyBorder="1" applyAlignment="1" applyProtection="1">
      <alignment vertical="center" wrapText="1"/>
      <protection locked="0"/>
    </xf>
    <xf numFmtId="167" fontId="143" fillId="6" borderId="123" xfId="2" applyNumberFormat="1" applyFont="1" applyFill="1" applyBorder="1" applyAlignment="1" applyProtection="1">
      <alignment vertical="center"/>
      <protection locked="0"/>
    </xf>
    <xf numFmtId="0" fontId="9" fillId="4" borderId="96" xfId="2" applyFont="1" applyFill="1" applyBorder="1" applyAlignment="1" applyProtection="1">
      <alignment horizontal="center" textRotation="90" wrapText="1"/>
      <protection locked="0"/>
    </xf>
    <xf numFmtId="0" fontId="9" fillId="4" borderId="98" xfId="2" applyFont="1" applyFill="1" applyBorder="1" applyAlignment="1" applyProtection="1">
      <alignment horizontal="center" textRotation="90" wrapText="1"/>
      <protection locked="0"/>
    </xf>
    <xf numFmtId="0" fontId="129" fillId="67" borderId="298" xfId="0" applyFont="1" applyFill="1" applyBorder="1" applyAlignment="1">
      <alignment horizontal="center" vertical="center"/>
    </xf>
    <xf numFmtId="0" fontId="9" fillId="3" borderId="299" xfId="0" applyFont="1" applyFill="1" applyBorder="1" applyAlignment="1" applyProtection="1">
      <alignment horizontal="center" textRotation="90" wrapText="1"/>
      <protection locked="0"/>
    </xf>
    <xf numFmtId="0" fontId="9" fillId="3" borderId="85" xfId="0" applyFont="1" applyFill="1" applyBorder="1" applyAlignment="1" applyProtection="1">
      <alignment horizontal="center" textRotation="90" wrapText="1"/>
      <protection locked="0"/>
    </xf>
    <xf numFmtId="0" fontId="9" fillId="3" borderId="300" xfId="0" applyFont="1" applyFill="1" applyBorder="1" applyAlignment="1" applyProtection="1">
      <alignment horizontal="center" textRotation="90" wrapText="1"/>
      <protection locked="0"/>
    </xf>
    <xf numFmtId="43" fontId="9" fillId="3" borderId="186" xfId="3" applyFont="1" applyFill="1" applyBorder="1" applyAlignment="1" applyProtection="1">
      <alignment horizontal="center" textRotation="90" wrapText="1"/>
      <protection locked="0"/>
    </xf>
    <xf numFmtId="167" fontId="135" fillId="0" borderId="0" xfId="3" applyNumberFormat="1" applyFont="1" applyBorder="1" applyAlignment="1" applyProtection="1">
      <alignment vertical="center" wrapText="1"/>
      <protection locked="0"/>
    </xf>
    <xf numFmtId="167" fontId="135" fillId="0" borderId="5" xfId="3" applyNumberFormat="1" applyFont="1" applyBorder="1" applyAlignment="1" applyProtection="1">
      <alignment vertical="center" wrapText="1"/>
      <protection locked="0"/>
    </xf>
    <xf numFmtId="167" fontId="95" fillId="64" borderId="48" xfId="3" applyNumberFormat="1" applyFont="1" applyFill="1" applyBorder="1" applyAlignment="1" applyProtection="1">
      <alignment horizontal="center" vertical="center"/>
      <protection locked="0"/>
    </xf>
    <xf numFmtId="167" fontId="141" fillId="41" borderId="59" xfId="3" applyNumberFormat="1" applyFont="1" applyFill="1" applyBorder="1" applyAlignment="1" applyProtection="1">
      <alignment horizontal="right" vertical="center"/>
      <protection locked="0"/>
    </xf>
    <xf numFmtId="0" fontId="6" fillId="25" borderId="0" xfId="2" applyFont="1" applyFill="1" applyAlignment="1" applyProtection="1">
      <alignment horizontal="left" vertical="center"/>
      <protection locked="0"/>
    </xf>
    <xf numFmtId="167" fontId="141" fillId="0" borderId="58" xfId="3" applyNumberFormat="1" applyFont="1" applyFill="1" applyBorder="1" applyAlignment="1" applyProtection="1">
      <alignment horizontal="right" vertical="center" wrapText="1"/>
      <protection locked="0"/>
    </xf>
    <xf numFmtId="167" fontId="12" fillId="0" borderId="58" xfId="8" applyNumberFormat="1" applyFont="1" applyFill="1" applyBorder="1" applyAlignment="1" applyProtection="1">
      <alignment horizontal="center" vertical="center"/>
      <protection locked="0"/>
    </xf>
    <xf numFmtId="167" fontId="12" fillId="0" borderId="59" xfId="8" applyNumberFormat="1" applyFont="1" applyFill="1" applyBorder="1" applyAlignment="1" applyProtection="1">
      <alignment horizontal="center" vertical="center"/>
      <protection locked="0"/>
    </xf>
    <xf numFmtId="167" fontId="12" fillId="0" borderId="85" xfId="8" applyNumberFormat="1" applyFont="1" applyFill="1" applyBorder="1" applyAlignment="1" applyProtection="1">
      <alignment horizontal="center" vertical="center"/>
      <protection locked="0"/>
    </xf>
    <xf numFmtId="167" fontId="12" fillId="0" borderId="301" xfId="8" applyNumberFormat="1" applyFont="1" applyFill="1" applyBorder="1" applyAlignment="1" applyProtection="1">
      <alignment horizontal="center" vertical="center"/>
      <protection locked="0"/>
    </xf>
    <xf numFmtId="167" fontId="12" fillId="0" borderId="94" xfId="8" applyNumberFormat="1" applyFont="1" applyFill="1" applyBorder="1" applyAlignment="1" applyProtection="1">
      <alignment horizontal="center" vertical="center"/>
      <protection locked="0"/>
    </xf>
    <xf numFmtId="167" fontId="12" fillId="0" borderId="89" xfId="8" applyNumberFormat="1" applyFont="1" applyFill="1" applyBorder="1" applyAlignment="1" applyProtection="1">
      <alignment horizontal="center" vertical="center"/>
      <protection locked="0"/>
    </xf>
    <xf numFmtId="167" fontId="12" fillId="0" borderId="227" xfId="2" applyNumberFormat="1" applyFont="1" applyBorder="1" applyAlignment="1" applyProtection="1">
      <alignment horizontal="center"/>
      <protection locked="0"/>
    </xf>
    <xf numFmtId="167" fontId="95" fillId="5" borderId="123" xfId="3" applyNumberFormat="1" applyFont="1" applyFill="1" applyBorder="1" applyAlignment="1" applyProtection="1">
      <alignment horizontal="right" vertical="center"/>
      <protection locked="0"/>
    </xf>
    <xf numFmtId="167" fontId="95" fillId="64" borderId="102" xfId="3" applyNumberFormat="1" applyFont="1" applyFill="1" applyBorder="1" applyAlignment="1" applyProtection="1">
      <alignment horizontal="center" vertical="center"/>
      <protection locked="0"/>
    </xf>
    <xf numFmtId="167" fontId="95" fillId="64" borderId="123" xfId="3" applyNumberFormat="1" applyFont="1" applyFill="1" applyBorder="1" applyAlignment="1" applyProtection="1">
      <alignment horizontal="center" vertical="center"/>
      <protection locked="0"/>
    </xf>
    <xf numFmtId="167" fontId="95" fillId="64" borderId="100" xfId="3" applyNumberFormat="1" applyFont="1" applyFill="1" applyBorder="1" applyAlignment="1" applyProtection="1">
      <alignment horizontal="center" vertical="center"/>
      <protection locked="0"/>
    </xf>
    <xf numFmtId="167" fontId="95" fillId="64" borderId="303" xfId="8" applyNumberFormat="1" applyFont="1" applyFill="1" applyBorder="1" applyAlignment="1" applyProtection="1">
      <alignment horizontal="center" vertical="center"/>
      <protection locked="0"/>
    </xf>
    <xf numFmtId="167" fontId="95" fillId="64" borderId="34" xfId="8" applyNumberFormat="1" applyFont="1" applyFill="1" applyBorder="1" applyAlignment="1" applyProtection="1">
      <alignment horizontal="center" vertical="center"/>
      <protection locked="0"/>
    </xf>
    <xf numFmtId="167" fontId="95" fillId="64" borderId="123" xfId="8" applyNumberFormat="1" applyFont="1" applyFill="1" applyBorder="1" applyAlignment="1" applyProtection="1">
      <alignment horizontal="center" vertical="center"/>
      <protection locked="0"/>
    </xf>
    <xf numFmtId="167" fontId="95" fillId="64" borderId="34" xfId="3" applyNumberFormat="1" applyFont="1" applyFill="1" applyBorder="1" applyAlignment="1" applyProtection="1">
      <alignment horizontal="center" vertical="center"/>
      <protection locked="0"/>
    </xf>
    <xf numFmtId="167" fontId="95" fillId="64" borderId="304" xfId="8" applyNumberFormat="1" applyFont="1" applyFill="1" applyBorder="1" applyAlignment="1" applyProtection="1">
      <alignment horizontal="center" vertical="center"/>
      <protection locked="0"/>
    </xf>
    <xf numFmtId="167" fontId="95" fillId="64" borderId="35" xfId="8" applyNumberFormat="1" applyFont="1" applyFill="1" applyBorder="1" applyAlignment="1" applyProtection="1">
      <alignment horizontal="center" vertical="center"/>
      <protection locked="0"/>
    </xf>
    <xf numFmtId="167" fontId="95" fillId="64" borderId="121" xfId="8" applyNumberFormat="1" applyFont="1" applyFill="1" applyBorder="1" applyAlignment="1" applyProtection="1">
      <alignment horizontal="center" vertical="center"/>
      <protection locked="0"/>
    </xf>
    <xf numFmtId="0" fontId="95" fillId="5" borderId="53" xfId="2" applyFont="1" applyFill="1" applyBorder="1" applyAlignment="1" applyProtection="1">
      <alignment vertical="center" wrapText="1"/>
      <protection locked="0"/>
    </xf>
    <xf numFmtId="167" fontId="95" fillId="5" borderId="305" xfId="3" applyNumberFormat="1" applyFont="1" applyFill="1" applyBorder="1" applyAlignment="1" applyProtection="1">
      <alignment horizontal="right" vertical="center"/>
      <protection locked="0"/>
    </xf>
    <xf numFmtId="167" fontId="95" fillId="5" borderId="34" xfId="3" applyNumberFormat="1" applyFont="1" applyFill="1" applyBorder="1" applyAlignment="1" applyProtection="1">
      <alignment horizontal="right" vertical="center"/>
      <protection locked="0"/>
    </xf>
    <xf numFmtId="0" fontId="17" fillId="34" borderId="124" xfId="2" applyFont="1" applyFill="1" applyBorder="1" applyAlignment="1" applyProtection="1">
      <alignment wrapText="1"/>
      <protection locked="0"/>
    </xf>
    <xf numFmtId="167" fontId="141" fillId="0" borderId="300" xfId="3" applyNumberFormat="1" applyFont="1" applyFill="1" applyBorder="1" applyAlignment="1" applyProtection="1">
      <alignment vertical="center" wrapText="1"/>
      <protection locked="0"/>
    </xf>
    <xf numFmtId="167" fontId="141" fillId="0" borderId="72" xfId="3" applyNumberFormat="1" applyFont="1" applyFill="1" applyBorder="1" applyAlignment="1" applyProtection="1">
      <alignment vertical="center" wrapText="1"/>
      <protection locked="0"/>
    </xf>
    <xf numFmtId="167" fontId="95" fillId="3" borderId="102" xfId="3" applyNumberFormat="1" applyFont="1" applyFill="1" applyBorder="1" applyAlignment="1" applyProtection="1">
      <alignment horizontal="center" vertical="center" wrapText="1"/>
      <protection locked="0"/>
    </xf>
    <xf numFmtId="167" fontId="4" fillId="10" borderId="36" xfId="3" applyNumberFormat="1" applyFont="1" applyFill="1" applyBorder="1" applyAlignment="1" applyProtection="1">
      <alignment vertical="center" wrapText="1"/>
      <protection locked="0"/>
    </xf>
    <xf numFmtId="167" fontId="102" fillId="10" borderId="36" xfId="3" applyNumberFormat="1" applyFont="1" applyFill="1" applyBorder="1" applyAlignment="1" applyProtection="1">
      <alignment vertical="center"/>
      <protection locked="0"/>
    </xf>
    <xf numFmtId="167" fontId="102" fillId="10" borderId="69" xfId="3" applyNumberFormat="1" applyFont="1" applyFill="1" applyBorder="1" applyAlignment="1" applyProtection="1">
      <alignment vertical="center"/>
      <protection locked="0"/>
    </xf>
    <xf numFmtId="167" fontId="143" fillId="64" borderId="51" xfId="3" applyNumberFormat="1" applyFont="1" applyFill="1" applyBorder="1" applyAlignment="1" applyProtection="1">
      <alignment horizontal="center" vertical="center" wrapText="1"/>
      <protection locked="0"/>
    </xf>
    <xf numFmtId="0" fontId="6" fillId="25" borderId="7" xfId="2" applyFont="1" applyFill="1" applyBorder="1" applyAlignment="1" applyProtection="1">
      <alignment vertical="center"/>
      <protection locked="0"/>
    </xf>
    <xf numFmtId="0" fontId="4" fillId="34" borderId="31" xfId="0" applyFont="1" applyFill="1" applyBorder="1" applyAlignment="1" applyProtection="1">
      <alignment horizontal="left" vertical="center" wrapText="1"/>
      <protection locked="0"/>
    </xf>
    <xf numFmtId="43" fontId="4" fillId="34" borderId="32" xfId="3" applyFont="1" applyFill="1" applyBorder="1" applyAlignment="1" applyProtection="1">
      <alignment horizontal="center" vertical="center" wrapText="1"/>
      <protection locked="0"/>
    </xf>
    <xf numFmtId="43" fontId="4" fillId="34" borderId="36" xfId="3" applyFont="1" applyFill="1" applyBorder="1" applyAlignment="1" applyProtection="1">
      <alignment horizontal="center" vertical="center" wrapText="1"/>
      <protection locked="0"/>
    </xf>
    <xf numFmtId="0" fontId="6" fillId="25" borderId="0" xfId="2" applyFont="1" applyFill="1" applyAlignment="1" applyProtection="1">
      <alignment vertical="center"/>
      <protection locked="0"/>
    </xf>
    <xf numFmtId="0" fontId="12" fillId="63" borderId="109" xfId="0" applyFont="1" applyFill="1" applyBorder="1"/>
    <xf numFmtId="167" fontId="9" fillId="64" borderId="26" xfId="3" applyNumberFormat="1" applyFont="1" applyFill="1" applyBorder="1" applyAlignment="1" applyProtection="1">
      <alignment horizontal="center" vertical="center"/>
      <protection locked="0"/>
    </xf>
    <xf numFmtId="167" fontId="9" fillId="64" borderId="27" xfId="3" applyNumberFormat="1" applyFont="1" applyFill="1" applyBorder="1" applyAlignment="1" applyProtection="1">
      <alignment horizontal="center" vertical="center"/>
      <protection locked="0"/>
    </xf>
    <xf numFmtId="167" fontId="9" fillId="64" borderId="29" xfId="3" applyNumberFormat="1" applyFont="1" applyFill="1" applyBorder="1" applyAlignment="1" applyProtection="1">
      <alignment horizontal="center" vertical="center"/>
      <protection locked="0"/>
    </xf>
    <xf numFmtId="167" fontId="9" fillId="64" borderId="306" xfId="8" applyNumberFormat="1" applyFont="1" applyFill="1" applyBorder="1" applyAlignment="1" applyProtection="1">
      <alignment horizontal="center" vertical="center"/>
      <protection locked="0"/>
    </xf>
    <xf numFmtId="167" fontId="9" fillId="64" borderId="7" xfId="8" applyNumberFormat="1" applyFont="1" applyFill="1" applyBorder="1" applyAlignment="1" applyProtection="1">
      <alignment horizontal="center" vertical="center"/>
      <protection locked="0"/>
    </xf>
    <xf numFmtId="167" fontId="9" fillId="64" borderId="27" xfId="8" applyNumberFormat="1" applyFont="1" applyFill="1" applyBorder="1" applyAlignment="1" applyProtection="1">
      <alignment horizontal="center" vertical="center"/>
      <protection locked="0"/>
    </xf>
    <xf numFmtId="167" fontId="9" fillId="64" borderId="7" xfId="3" applyNumberFormat="1" applyFont="1" applyFill="1" applyBorder="1" applyAlignment="1" applyProtection="1">
      <alignment horizontal="center" vertical="center"/>
      <protection locked="0"/>
    </xf>
    <xf numFmtId="167" fontId="9" fillId="64" borderId="150" xfId="8" applyNumberFormat="1" applyFont="1" applyFill="1" applyBorder="1" applyAlignment="1" applyProtection="1">
      <alignment horizontal="center" vertical="center"/>
      <protection locked="0"/>
    </xf>
    <xf numFmtId="167" fontId="9" fillId="64" borderId="8" xfId="8" applyNumberFormat="1" applyFont="1" applyFill="1" applyBorder="1" applyAlignment="1" applyProtection="1">
      <alignment horizontal="center" vertical="center"/>
      <protection locked="0"/>
    </xf>
    <xf numFmtId="167" fontId="95" fillId="5" borderId="48" xfId="3" applyNumberFormat="1" applyFont="1" applyFill="1" applyBorder="1" applyAlignment="1" applyProtection="1">
      <alignment horizontal="center" vertical="center"/>
      <protection locked="0"/>
    </xf>
    <xf numFmtId="0" fontId="5" fillId="25" borderId="7" xfId="2" applyFont="1" applyFill="1" applyBorder="1" applyAlignment="1" applyProtection="1">
      <alignment horizontal="left" vertical="center"/>
      <protection locked="0"/>
    </xf>
    <xf numFmtId="0" fontId="157" fillId="25" borderId="0" xfId="2" applyFont="1" applyFill="1" applyAlignment="1" applyProtection="1">
      <alignment vertical="center"/>
      <protection locked="0"/>
    </xf>
    <xf numFmtId="0" fontId="157" fillId="25" borderId="0" xfId="2" applyFont="1" applyFill="1" applyAlignment="1" applyProtection="1">
      <alignment horizontal="left" vertical="center"/>
      <protection locked="0"/>
    </xf>
    <xf numFmtId="0" fontId="30" fillId="4" borderId="56" xfId="2" applyFont="1" applyFill="1" applyBorder="1" applyAlignment="1" applyProtection="1">
      <alignment horizontal="right" textRotation="90" wrapText="1"/>
      <protection locked="0"/>
    </xf>
    <xf numFmtId="0" fontId="9" fillId="5" borderId="59" xfId="2" applyFont="1" applyFill="1" applyBorder="1" applyAlignment="1" applyProtection="1">
      <alignment horizontal="right"/>
      <protection locked="0"/>
    </xf>
    <xf numFmtId="0" fontId="9" fillId="2" borderId="59" xfId="2" applyFont="1" applyFill="1" applyBorder="1" applyAlignment="1" applyProtection="1">
      <alignment horizontal="right"/>
      <protection locked="0"/>
    </xf>
    <xf numFmtId="0" fontId="9" fillId="2" borderId="58" xfId="2" applyFont="1" applyFill="1" applyBorder="1" applyAlignment="1" applyProtection="1">
      <alignment horizontal="right"/>
      <protection locked="0"/>
    </xf>
    <xf numFmtId="0" fontId="9" fillId="2" borderId="57" xfId="2" applyFont="1" applyFill="1" applyBorder="1" applyAlignment="1" applyProtection="1">
      <alignment horizontal="right"/>
      <protection locked="0"/>
    </xf>
    <xf numFmtId="0" fontId="9" fillId="4" borderId="56" xfId="2" applyFont="1" applyFill="1" applyBorder="1" applyAlignment="1" applyProtection="1">
      <alignment horizontal="right" textRotation="90"/>
      <protection locked="0"/>
    </xf>
    <xf numFmtId="0" fontId="9" fillId="4" borderId="57" xfId="2" applyFont="1" applyFill="1" applyBorder="1" applyAlignment="1" applyProtection="1">
      <alignment horizontal="right" textRotation="90"/>
      <protection locked="0"/>
    </xf>
    <xf numFmtId="0" fontId="9" fillId="4" borderId="98" xfId="2" applyFont="1" applyFill="1" applyBorder="1" applyAlignment="1" applyProtection="1">
      <alignment horizontal="right" textRotation="90" wrapText="1"/>
      <protection locked="0"/>
    </xf>
    <xf numFmtId="0" fontId="9" fillId="5" borderId="56" xfId="2" applyFont="1" applyFill="1" applyBorder="1" applyAlignment="1" applyProtection="1">
      <alignment horizontal="center" textRotation="90"/>
      <protection locked="0"/>
    </xf>
    <xf numFmtId="0" fontId="9" fillId="2" borderId="85" xfId="2" applyFont="1" applyFill="1" applyBorder="1" applyAlignment="1" applyProtection="1">
      <alignment horizontal="center" textRotation="90"/>
      <protection locked="0"/>
    </xf>
    <xf numFmtId="0" fontId="9" fillId="3" borderId="59" xfId="0" applyFont="1" applyFill="1" applyBorder="1" applyAlignment="1" applyProtection="1">
      <alignment horizontal="center" textRotation="90" wrapText="1"/>
      <protection locked="0"/>
    </xf>
    <xf numFmtId="0" fontId="9" fillId="3" borderId="89" xfId="0" applyFont="1" applyFill="1" applyBorder="1" applyAlignment="1" applyProtection="1">
      <alignment horizontal="center" textRotation="90" wrapText="1"/>
      <protection locked="0"/>
    </xf>
    <xf numFmtId="0" fontId="9" fillId="3" borderId="227" xfId="0" applyFont="1" applyFill="1" applyBorder="1" applyAlignment="1" applyProtection="1">
      <alignment horizontal="center" textRotation="90" wrapText="1"/>
      <protection locked="0"/>
    </xf>
    <xf numFmtId="0" fontId="5" fillId="25" borderId="7" xfId="0" applyFont="1" applyFill="1" applyBorder="1" applyAlignment="1" applyProtection="1">
      <alignment horizontal="center" vertical="top"/>
      <protection locked="0"/>
    </xf>
    <xf numFmtId="0" fontId="9" fillId="25" borderId="0" xfId="0" applyFont="1" applyFill="1" applyAlignment="1" applyProtection="1">
      <alignment vertical="top"/>
      <protection locked="0"/>
    </xf>
    <xf numFmtId="0" fontId="6" fillId="25" borderId="7" xfId="0" applyFont="1" applyFill="1" applyBorder="1" applyAlignment="1" applyProtection="1">
      <alignment horizontal="center" vertical="top"/>
      <protection locked="0"/>
    </xf>
    <xf numFmtId="0" fontId="9" fillId="4" borderId="57" xfId="2" applyFont="1" applyFill="1" applyBorder="1" applyAlignment="1" applyProtection="1">
      <alignment horizontal="right"/>
      <protection locked="0"/>
    </xf>
    <xf numFmtId="0" fontId="9" fillId="4" borderId="57" xfId="2" applyFont="1" applyFill="1" applyBorder="1" applyAlignment="1" applyProtection="1">
      <alignment horizontal="center" textRotation="90"/>
      <protection locked="0"/>
    </xf>
    <xf numFmtId="0" fontId="9" fillId="3" borderId="186" xfId="0" applyFont="1" applyFill="1" applyBorder="1" applyAlignment="1" applyProtection="1">
      <alignment horizontal="center" textRotation="90" wrapText="1"/>
      <protection locked="0"/>
    </xf>
    <xf numFmtId="0" fontId="9" fillId="12" borderId="307" xfId="0" applyFont="1" applyFill="1" applyBorder="1" applyAlignment="1" applyProtection="1">
      <alignment horizontal="right" vertical="center"/>
      <protection locked="0"/>
    </xf>
    <xf numFmtId="0" fontId="135" fillId="0" borderId="4" xfId="0" applyFont="1" applyBorder="1" applyAlignment="1" applyProtection="1">
      <alignment vertical="center" wrapText="1"/>
      <protection locked="0"/>
    </xf>
    <xf numFmtId="166" fontId="135" fillId="0" borderId="0" xfId="3" applyNumberFormat="1" applyFont="1" applyBorder="1" applyAlignment="1" applyProtection="1">
      <alignment vertical="center"/>
      <protection locked="0"/>
    </xf>
    <xf numFmtId="0" fontId="95" fillId="5" borderId="50" xfId="0" applyFont="1" applyFill="1" applyBorder="1" applyAlignment="1" applyProtection="1">
      <alignment vertical="center" wrapText="1"/>
      <protection locked="0"/>
    </xf>
    <xf numFmtId="166" fontId="95" fillId="5" borderId="141" xfId="3" applyNumberFormat="1" applyFont="1" applyFill="1" applyBorder="1" applyAlignment="1" applyProtection="1">
      <alignment horizontal="center" vertical="center"/>
      <protection locked="0"/>
    </xf>
    <xf numFmtId="166" fontId="135" fillId="0" borderId="111" xfId="3" applyNumberFormat="1" applyFont="1" applyBorder="1" applyAlignment="1" applyProtection="1">
      <alignment vertical="center"/>
      <protection locked="0"/>
    </xf>
    <xf numFmtId="166" fontId="12" fillId="0" borderId="111" xfId="7" applyNumberFormat="1" applyFont="1" applyBorder="1" applyAlignment="1" applyProtection="1">
      <alignment vertical="center"/>
      <protection locked="0"/>
    </xf>
    <xf numFmtId="166" fontId="12" fillId="0" borderId="308" xfId="7" applyNumberFormat="1" applyFont="1" applyBorder="1" applyAlignment="1" applyProtection="1">
      <alignment vertical="center"/>
      <protection locked="0"/>
    </xf>
    <xf numFmtId="166" fontId="12" fillId="0" borderId="165" xfId="3" applyNumberFormat="1" applyFont="1" applyFill="1" applyBorder="1" applyAlignment="1" applyProtection="1">
      <alignment horizontal="right" vertical="center"/>
      <protection locked="0"/>
    </xf>
    <xf numFmtId="166" fontId="12" fillId="0" borderId="107" xfId="3" applyNumberFormat="1" applyFont="1" applyFill="1" applyBorder="1" applyAlignment="1" applyProtection="1">
      <alignment horizontal="right" vertical="center"/>
      <protection locked="0"/>
    </xf>
    <xf numFmtId="166" fontId="12" fillId="0" borderId="110" xfId="3" applyNumberFormat="1" applyFont="1" applyFill="1" applyBorder="1" applyAlignment="1" applyProtection="1">
      <alignment vertical="center"/>
      <protection locked="0"/>
    </xf>
    <xf numFmtId="166" fontId="14" fillId="12" borderId="307" xfId="0" applyNumberFormat="1" applyFont="1" applyFill="1" applyBorder="1" applyAlignment="1" applyProtection="1">
      <alignment horizontal="right" vertical="center"/>
      <protection locked="0"/>
    </xf>
    <xf numFmtId="166" fontId="14" fillId="12" borderId="86" xfId="0" applyNumberFormat="1" applyFont="1" applyFill="1" applyBorder="1" applyAlignment="1" applyProtection="1">
      <alignment horizontal="right" vertical="center"/>
      <protection locked="0"/>
    </xf>
    <xf numFmtId="166" fontId="14" fillId="6" borderId="86" xfId="3" applyNumberFormat="1" applyFont="1" applyFill="1" applyBorder="1" applyAlignment="1" applyProtection="1">
      <alignment vertical="center"/>
      <protection locked="0"/>
    </xf>
    <xf numFmtId="166" fontId="95" fillId="3" borderId="300" xfId="3" applyNumberFormat="1" applyFont="1" applyFill="1" applyBorder="1" applyAlignment="1" applyProtection="1">
      <alignment horizontal="center" vertical="center" wrapText="1"/>
      <protection locked="0"/>
    </xf>
    <xf numFmtId="166" fontId="95" fillId="3" borderId="299" xfId="3" applyNumberFormat="1" applyFont="1" applyFill="1" applyBorder="1" applyAlignment="1" applyProtection="1">
      <alignment horizontal="center" vertical="center" wrapText="1"/>
      <protection locked="0"/>
    </xf>
    <xf numFmtId="166" fontId="95" fillId="3" borderId="186" xfId="3" applyNumberFormat="1" applyFont="1" applyFill="1" applyBorder="1" applyAlignment="1" applyProtection="1">
      <alignment horizontal="center" vertical="center" wrapText="1"/>
      <protection locked="0"/>
    </xf>
    <xf numFmtId="43" fontId="17" fillId="0" borderId="165" xfId="3" applyFont="1" applyBorder="1" applyAlignment="1" applyProtection="1">
      <alignment horizontal="left" vertical="top"/>
      <protection locked="0"/>
    </xf>
    <xf numFmtId="167" fontId="22" fillId="7" borderId="96" xfId="3" applyNumberFormat="1" applyFont="1" applyFill="1" applyBorder="1" applyAlignment="1" applyProtection="1">
      <alignment horizontal="left" vertical="top" wrapText="1"/>
      <protection locked="0"/>
    </xf>
    <xf numFmtId="167" fontId="4" fillId="10" borderId="41" xfId="3" applyNumberFormat="1" applyFont="1" applyFill="1" applyBorder="1" applyAlignment="1" applyProtection="1">
      <alignment horizontal="left" vertical="top"/>
      <protection locked="0"/>
    </xf>
    <xf numFmtId="0" fontId="9" fillId="4" borderId="56" xfId="0" applyFont="1" applyFill="1" applyBorder="1" applyAlignment="1" applyProtection="1">
      <alignment horizontal="center" textRotation="90" wrapText="1"/>
      <protection locked="0"/>
    </xf>
    <xf numFmtId="0" fontId="9" fillId="4" borderId="85" xfId="0" applyFont="1" applyFill="1" applyBorder="1" applyAlignment="1" applyProtection="1">
      <alignment horizontal="center" textRotation="90" wrapText="1"/>
      <protection locked="0"/>
    </xf>
    <xf numFmtId="0" fontId="9" fillId="4" borderId="97" xfId="0" applyFont="1" applyFill="1" applyBorder="1" applyAlignment="1" applyProtection="1">
      <alignment horizontal="center" textRotation="90" wrapText="1"/>
      <protection locked="0"/>
    </xf>
    <xf numFmtId="0" fontId="9" fillId="4" borderId="98" xfId="0" applyFont="1" applyFill="1" applyBorder="1" applyAlignment="1" applyProtection="1">
      <alignment horizontal="center" textRotation="90" wrapText="1"/>
      <protection locked="0"/>
    </xf>
    <xf numFmtId="0" fontId="9" fillId="5" borderId="56" xfId="0" applyFont="1" applyFill="1" applyBorder="1" applyAlignment="1" applyProtection="1">
      <alignment horizontal="center" textRotation="90" wrapText="1"/>
      <protection locked="0"/>
    </xf>
    <xf numFmtId="0" fontId="9" fillId="2" borderId="85" xfId="0" applyFont="1" applyFill="1" applyBorder="1" applyAlignment="1" applyProtection="1">
      <alignment horizontal="center" textRotation="90" wrapText="1"/>
      <protection locked="0"/>
    </xf>
    <xf numFmtId="167" fontId="135" fillId="0" borderId="59" xfId="3" applyNumberFormat="1" applyFont="1" applyBorder="1" applyAlignment="1" applyProtection="1">
      <alignment vertical="center"/>
      <protection locked="0"/>
    </xf>
    <xf numFmtId="167" fontId="12" fillId="0" borderId="59" xfId="15" applyNumberFormat="1" applyFont="1" applyFill="1" applyBorder="1" applyAlignment="1" applyProtection="1">
      <alignment horizontal="center" vertical="center" wrapText="1"/>
      <protection locked="0"/>
    </xf>
    <xf numFmtId="167" fontId="135" fillId="0" borderId="116" xfId="3" applyNumberFormat="1" applyFont="1" applyBorder="1" applyAlignment="1" applyProtection="1">
      <alignment vertical="center"/>
      <protection locked="0"/>
    </xf>
    <xf numFmtId="43" fontId="135" fillId="0" borderId="0" xfId="3" applyFont="1" applyBorder="1" applyAlignment="1" applyProtection="1">
      <alignment vertical="center"/>
      <protection locked="0"/>
    </xf>
    <xf numFmtId="167" fontId="135" fillId="0" borderId="0" xfId="3" applyNumberFormat="1" applyFont="1" applyBorder="1" applyAlignment="1" applyProtection="1">
      <alignment vertical="center"/>
      <protection locked="0"/>
    </xf>
    <xf numFmtId="167" fontId="135" fillId="0" borderId="165" xfId="3" applyNumberFormat="1" applyFont="1" applyBorder="1" applyAlignment="1" applyProtection="1">
      <alignment vertical="center"/>
      <protection locked="0"/>
    </xf>
    <xf numFmtId="167" fontId="135" fillId="0" borderId="19" xfId="3" applyNumberFormat="1" applyFont="1" applyBorder="1" applyAlignment="1" applyProtection="1">
      <alignment vertical="center"/>
      <protection locked="0"/>
    </xf>
    <xf numFmtId="167" fontId="12" fillId="0" borderId="310" xfId="15" applyNumberFormat="1" applyFont="1" applyFill="1" applyBorder="1" applyAlignment="1" applyProtection="1">
      <alignment horizontal="center" vertical="center" wrapText="1"/>
      <protection locked="0"/>
    </xf>
    <xf numFmtId="167" fontId="12" fillId="0" borderId="58" xfId="16" applyNumberFormat="1" applyFont="1" applyFill="1" applyBorder="1" applyAlignment="1" applyProtection="1">
      <alignment vertical="center" wrapText="1"/>
      <protection locked="0"/>
    </xf>
    <xf numFmtId="167" fontId="12" fillId="0" borderId="85" xfId="16" applyNumberFormat="1" applyFont="1" applyFill="1" applyBorder="1" applyAlignment="1" applyProtection="1">
      <alignment vertical="center" wrapText="1"/>
      <protection locked="0"/>
    </xf>
    <xf numFmtId="167" fontId="12" fillId="0" borderId="300" xfId="16" applyNumberFormat="1" applyFont="1" applyFill="1" applyBorder="1" applyAlignment="1" applyProtection="1">
      <alignment vertical="center" wrapText="1"/>
      <protection locked="0"/>
    </xf>
    <xf numFmtId="167" fontId="12" fillId="0" borderId="72" xfId="16" applyNumberFormat="1" applyFont="1" applyFill="1" applyBorder="1" applyAlignment="1" applyProtection="1">
      <alignment vertical="center" wrapText="1"/>
      <protection locked="0"/>
    </xf>
    <xf numFmtId="167" fontId="12" fillId="0" borderId="94" xfId="16" applyNumberFormat="1" applyFont="1" applyFill="1" applyBorder="1" applyAlignment="1" applyProtection="1">
      <alignment vertical="center" wrapText="1"/>
      <protection locked="0"/>
    </xf>
    <xf numFmtId="167" fontId="12" fillId="0" borderId="302" xfId="16" applyNumberFormat="1" applyFont="1" applyFill="1" applyBorder="1" applyAlignment="1" applyProtection="1">
      <alignment vertical="center" wrapText="1"/>
      <protection locked="0"/>
    </xf>
    <xf numFmtId="167" fontId="12" fillId="0" borderId="188" xfId="0" applyNumberFormat="1" applyFont="1" applyBorder="1" applyAlignment="1" applyProtection="1">
      <alignment vertical="center" wrapText="1"/>
      <protection locked="0"/>
    </xf>
    <xf numFmtId="167" fontId="135" fillId="0" borderId="111" xfId="3" applyNumberFormat="1" applyFont="1" applyBorder="1" applyAlignment="1" applyProtection="1">
      <alignment vertical="center"/>
      <protection locked="0"/>
    </xf>
    <xf numFmtId="167" fontId="12" fillId="0" borderId="111" xfId="15" applyNumberFormat="1" applyFont="1" applyFill="1" applyBorder="1" applyAlignment="1" applyProtection="1">
      <alignment horizontal="center" vertical="center" wrapText="1"/>
      <protection locked="0"/>
    </xf>
    <xf numFmtId="167" fontId="135" fillId="0" borderId="5" xfId="3" applyNumberFormat="1" applyFont="1" applyBorder="1" applyAlignment="1" applyProtection="1">
      <alignment vertical="center"/>
      <protection locked="0"/>
    </xf>
    <xf numFmtId="167" fontId="95" fillId="41" borderId="23" xfId="15" applyNumberFormat="1" applyFont="1" applyFill="1" applyBorder="1" applyAlignment="1" applyProtection="1">
      <alignment horizontal="center" vertical="center" wrapText="1"/>
      <protection locked="0"/>
    </xf>
    <xf numFmtId="167" fontId="95" fillId="41" borderId="176" xfId="15" applyNumberFormat="1" applyFont="1" applyFill="1" applyBorder="1" applyAlignment="1" applyProtection="1">
      <alignment horizontal="center" vertical="center" wrapText="1"/>
      <protection locked="0"/>
    </xf>
    <xf numFmtId="167" fontId="95" fillId="41" borderId="296" xfId="15" applyNumberFormat="1" applyFont="1" applyFill="1" applyBorder="1" applyAlignment="1" applyProtection="1">
      <alignment horizontal="center" vertical="center"/>
      <protection locked="0"/>
    </xf>
    <xf numFmtId="167" fontId="95" fillId="41" borderId="25" xfId="16" applyNumberFormat="1" applyFont="1" applyFill="1" applyBorder="1" applyAlignment="1" applyProtection="1">
      <alignment horizontal="center" vertical="center" wrapText="1"/>
      <protection locked="0"/>
    </xf>
    <xf numFmtId="167" fontId="95" fillId="41" borderId="114" xfId="16" applyNumberFormat="1" applyFont="1" applyFill="1" applyBorder="1" applyAlignment="1" applyProtection="1">
      <alignment horizontal="center" vertical="center" wrapText="1"/>
      <protection locked="0"/>
    </xf>
    <xf numFmtId="167" fontId="95" fillId="41" borderId="113" xfId="16" applyNumberFormat="1" applyFont="1" applyFill="1" applyBorder="1" applyAlignment="1" applyProtection="1">
      <alignment horizontal="center" vertical="center" wrapText="1"/>
      <protection locked="0"/>
    </xf>
    <xf numFmtId="167" fontId="95" fillId="41" borderId="51" xfId="16" applyNumberFormat="1" applyFont="1" applyFill="1" applyBorder="1" applyAlignment="1" applyProtection="1">
      <alignment horizontal="center" vertical="center" wrapText="1"/>
      <protection locked="0"/>
    </xf>
    <xf numFmtId="0" fontId="6" fillId="25" borderId="165" xfId="0" applyFont="1" applyFill="1" applyBorder="1" applyAlignment="1" applyProtection="1">
      <alignment vertical="center"/>
      <protection locked="0"/>
    </xf>
    <xf numFmtId="0" fontId="6" fillId="25" borderId="7" xfId="0" applyFont="1" applyFill="1" applyBorder="1" applyAlignment="1" applyProtection="1">
      <alignment horizontal="left" vertical="center"/>
      <protection locked="0"/>
    </xf>
    <xf numFmtId="43" fontId="6" fillId="25" borderId="7" xfId="3" applyFont="1" applyFill="1" applyBorder="1" applyAlignment="1" applyProtection="1">
      <alignment vertical="center"/>
      <protection locked="0"/>
    </xf>
    <xf numFmtId="0" fontId="5" fillId="25" borderId="0" xfId="0" applyFont="1" applyFill="1" applyAlignment="1" applyProtection="1">
      <alignment vertical="center"/>
      <protection locked="0"/>
    </xf>
    <xf numFmtId="0" fontId="17" fillId="25" borderId="0" xfId="0" applyFont="1" applyFill="1" applyAlignment="1" applyProtection="1">
      <alignment vertical="center"/>
      <protection locked="0"/>
    </xf>
    <xf numFmtId="43" fontId="5" fillId="25" borderId="165" xfId="3" applyFont="1" applyFill="1" applyBorder="1" applyAlignment="1" applyProtection="1">
      <alignment vertical="center"/>
      <protection locked="0"/>
    </xf>
    <xf numFmtId="0" fontId="95" fillId="5" borderId="31" xfId="2" applyFont="1" applyFill="1" applyBorder="1" applyAlignment="1" applyProtection="1">
      <alignment vertical="center" wrapText="1"/>
      <protection locked="0"/>
    </xf>
    <xf numFmtId="167" fontId="95" fillId="5" borderId="311" xfId="3" applyNumberFormat="1" applyFont="1" applyFill="1" applyBorder="1" applyAlignment="1" applyProtection="1">
      <alignment horizontal="right" vertical="center"/>
      <protection locked="0"/>
    </xf>
    <xf numFmtId="0" fontId="48" fillId="0" borderId="109" xfId="0" applyFont="1" applyBorder="1"/>
    <xf numFmtId="0" fontId="43" fillId="12" borderId="53" xfId="0" applyFont="1" applyFill="1" applyBorder="1" applyAlignment="1" applyProtection="1">
      <alignment horizontal="left" vertical="center" wrapText="1"/>
      <protection locked="0"/>
    </xf>
    <xf numFmtId="0" fontId="48" fillId="63" borderId="109" xfId="0" applyFont="1" applyFill="1" applyBorder="1"/>
    <xf numFmtId="0" fontId="164" fillId="59" borderId="0" xfId="0" applyFont="1" applyFill="1" applyAlignment="1">
      <alignment horizontal="center"/>
    </xf>
    <xf numFmtId="0" fontId="6" fillId="25" borderId="0" xfId="3" applyNumberFormat="1" applyFont="1" applyFill="1" applyBorder="1" applyAlignment="1" applyProtection="1">
      <alignment vertical="center"/>
      <protection locked="0"/>
    </xf>
    <xf numFmtId="43" fontId="9" fillId="4" borderId="7" xfId="3" applyFont="1" applyFill="1" applyBorder="1" applyAlignment="1" applyProtection="1">
      <alignment wrapText="1"/>
      <protection locked="0"/>
    </xf>
    <xf numFmtId="43" fontId="4" fillId="6" borderId="32" xfId="3" applyFont="1" applyFill="1" applyBorder="1" applyAlignment="1" applyProtection="1">
      <alignment horizontal="left" vertical="center" wrapText="1"/>
      <protection locked="0"/>
    </xf>
    <xf numFmtId="43" fontId="17" fillId="0" borderId="70" xfId="3" applyFont="1" applyFill="1" applyBorder="1" applyAlignment="1" applyProtection="1">
      <alignment vertical="center" wrapText="1"/>
      <protection locked="0"/>
    </xf>
    <xf numFmtId="43" fontId="17" fillId="0" borderId="165" xfId="3" applyFont="1" applyFill="1" applyBorder="1" applyAlignment="1" applyProtection="1">
      <alignment vertical="center" wrapText="1"/>
      <protection locked="0"/>
    </xf>
    <xf numFmtId="0" fontId="95" fillId="5" borderId="112" xfId="2" applyFont="1" applyFill="1" applyBorder="1" applyAlignment="1" applyProtection="1">
      <alignment vertical="center"/>
      <protection locked="0"/>
    </xf>
    <xf numFmtId="43" fontId="17" fillId="0" borderId="89" xfId="3" applyFont="1" applyFill="1" applyBorder="1" applyAlignment="1" applyProtection="1">
      <alignment vertical="center" wrapText="1"/>
      <protection locked="0"/>
    </xf>
    <xf numFmtId="43" fontId="17" fillId="0" borderId="0" xfId="3" applyFont="1" applyBorder="1" applyAlignment="1" applyProtection="1">
      <alignment horizontal="left" vertical="top"/>
      <protection locked="0"/>
    </xf>
    <xf numFmtId="43" fontId="4" fillId="63" borderId="0" xfId="3" applyFont="1" applyFill="1" applyBorder="1" applyAlignment="1" applyProtection="1">
      <alignment vertical="center" wrapText="1"/>
      <protection locked="0"/>
    </xf>
    <xf numFmtId="43" fontId="9" fillId="4" borderId="165" xfId="3" applyFont="1" applyFill="1" applyBorder="1" applyAlignment="1" applyProtection="1">
      <alignment horizontal="left" wrapText="1"/>
      <protection locked="0"/>
    </xf>
    <xf numFmtId="0" fontId="134" fillId="0" borderId="15" xfId="0" applyFont="1" applyBorder="1" applyAlignment="1" applyProtection="1">
      <alignment horizontal="left"/>
      <protection locked="0"/>
    </xf>
    <xf numFmtId="0" fontId="134" fillId="0" borderId="38" xfId="0" applyFont="1" applyBorder="1" applyAlignment="1" applyProtection="1">
      <alignment horizontal="center" vertical="center"/>
      <protection locked="0"/>
    </xf>
    <xf numFmtId="0" fontId="134" fillId="0" borderId="39" xfId="0" applyFont="1" applyBorder="1" applyAlignment="1" applyProtection="1">
      <alignment horizontal="center" vertical="center"/>
      <protection locked="0"/>
    </xf>
    <xf numFmtId="0" fontId="134" fillId="26" borderId="54" xfId="0" applyFont="1" applyFill="1" applyBorder="1" applyAlignment="1" applyProtection="1">
      <alignment horizontal="left"/>
      <protection locked="0"/>
    </xf>
    <xf numFmtId="0" fontId="134" fillId="26" borderId="108" xfId="0" applyFont="1" applyFill="1" applyBorder="1" applyAlignment="1" applyProtection="1">
      <alignment vertical="center"/>
      <protection locked="0"/>
    </xf>
    <xf numFmtId="0" fontId="129" fillId="0" borderId="108" xfId="0" applyFont="1" applyBorder="1" applyAlignment="1" applyProtection="1">
      <alignment horizontal="right"/>
      <protection locked="0"/>
    </xf>
    <xf numFmtId="0" fontId="94" fillId="24" borderId="0" xfId="2" applyFont="1" applyFill="1" applyAlignment="1" applyProtection="1">
      <alignment vertical="center"/>
      <protection locked="0"/>
    </xf>
    <xf numFmtId="0" fontId="7" fillId="0" borderId="276" xfId="2" applyFont="1" applyBorder="1" applyProtection="1">
      <protection locked="0"/>
    </xf>
    <xf numFmtId="0" fontId="4" fillId="4" borderId="165" xfId="2" applyFont="1" applyFill="1" applyBorder="1" applyAlignment="1" applyProtection="1">
      <alignment wrapText="1"/>
      <protection locked="0"/>
    </xf>
    <xf numFmtId="0" fontId="4" fillId="4" borderId="0" xfId="2" applyFont="1" applyFill="1" applyAlignment="1" applyProtection="1">
      <alignment wrapText="1"/>
      <protection locked="0"/>
    </xf>
    <xf numFmtId="0" fontId="4" fillId="34" borderId="32" xfId="0" applyFont="1" applyFill="1" applyBorder="1" applyAlignment="1" applyProtection="1">
      <alignment horizontal="left" vertical="center" wrapText="1"/>
      <protection locked="0"/>
    </xf>
    <xf numFmtId="0" fontId="17" fillId="0" borderId="0" xfId="0" applyFont="1"/>
    <xf numFmtId="0" fontId="4" fillId="6" borderId="34" xfId="0" applyFont="1" applyFill="1" applyBorder="1" applyAlignment="1" applyProtection="1">
      <alignment horizontal="left" vertical="center" wrapText="1"/>
      <protection locked="0"/>
    </xf>
    <xf numFmtId="0" fontId="17" fillId="0" borderId="70" xfId="0" applyFont="1" applyBorder="1"/>
    <xf numFmtId="0" fontId="4" fillId="0" borderId="32" xfId="2" applyFont="1" applyBorder="1" applyAlignment="1" applyProtection="1">
      <alignment vertical="center"/>
      <protection locked="0"/>
    </xf>
    <xf numFmtId="168" fontId="12" fillId="0" borderId="40" xfId="0" applyNumberFormat="1" applyFont="1" applyBorder="1" applyAlignment="1" applyProtection="1">
      <alignment horizontal="right" vertical="center"/>
      <protection locked="0"/>
    </xf>
    <xf numFmtId="0" fontId="4" fillId="0" borderId="276" xfId="0" applyFont="1" applyBorder="1" applyAlignment="1" applyProtection="1">
      <alignment horizontal="left"/>
      <protection locked="0"/>
    </xf>
    <xf numFmtId="0" fontId="5" fillId="0" borderId="0" xfId="0" applyFont="1" applyAlignment="1" applyProtection="1">
      <alignment horizontal="left" vertical="center"/>
      <protection locked="0"/>
    </xf>
    <xf numFmtId="0" fontId="6" fillId="0" borderId="0" xfId="0" applyFont="1" applyAlignment="1" applyProtection="1">
      <alignment vertical="top"/>
      <protection locked="0"/>
    </xf>
    <xf numFmtId="0" fontId="4" fillId="4" borderId="274" xfId="2" applyFont="1" applyFill="1" applyBorder="1" applyAlignment="1" applyProtection="1">
      <alignment wrapText="1"/>
      <protection locked="0"/>
    </xf>
    <xf numFmtId="0" fontId="9" fillId="4" borderId="7" xfId="2" applyFont="1" applyFill="1" applyBorder="1" applyAlignment="1" applyProtection="1">
      <alignment wrapText="1"/>
      <protection locked="0"/>
    </xf>
    <xf numFmtId="0" fontId="9" fillId="6" borderId="32" xfId="0" applyFont="1" applyFill="1" applyBorder="1" applyAlignment="1" applyProtection="1">
      <alignment horizontal="left" vertical="center"/>
      <protection locked="0"/>
    </xf>
    <xf numFmtId="0" fontId="14" fillId="5" borderId="112" xfId="0" applyFont="1" applyFill="1" applyBorder="1" applyAlignment="1" applyProtection="1">
      <alignment vertical="center" wrapText="1"/>
      <protection locked="0"/>
    </xf>
    <xf numFmtId="0" fontId="14" fillId="6" borderId="34" xfId="0" applyFont="1" applyFill="1" applyBorder="1" applyAlignment="1" applyProtection="1">
      <alignment horizontal="left" vertical="center" wrapText="1"/>
      <protection locked="0"/>
    </xf>
    <xf numFmtId="0" fontId="12" fillId="46" borderId="0" xfId="7" applyFont="1" applyFill="1" applyAlignment="1" applyProtection="1">
      <alignment horizontal="left" vertical="center"/>
      <protection locked="0"/>
    </xf>
    <xf numFmtId="0" fontId="33" fillId="0" borderId="55" xfId="0" applyFont="1" applyBorder="1" applyAlignment="1" applyProtection="1">
      <alignment horizontal="left" vertical="center" wrapText="1"/>
      <protection locked="0"/>
    </xf>
    <xf numFmtId="167" fontId="33" fillId="0" borderId="217" xfId="3" applyNumberFormat="1" applyFont="1" applyFill="1" applyBorder="1" applyAlignment="1" applyProtection="1">
      <alignment vertical="center"/>
      <protection locked="0"/>
    </xf>
    <xf numFmtId="167" fontId="33" fillId="0" borderId="58" xfId="3" applyNumberFormat="1" applyFont="1" applyFill="1" applyBorder="1" applyAlignment="1" applyProtection="1">
      <alignment vertical="center"/>
      <protection locked="0"/>
    </xf>
    <xf numFmtId="167" fontId="33" fillId="0" borderId="182" xfId="3" applyNumberFormat="1" applyFont="1" applyFill="1" applyBorder="1" applyAlignment="1" applyProtection="1">
      <alignment vertical="center"/>
      <protection locked="0"/>
    </xf>
    <xf numFmtId="0" fontId="0" fillId="0" borderId="276" xfId="0" applyBorder="1"/>
    <xf numFmtId="166" fontId="0" fillId="0" borderId="44" xfId="31" applyNumberFormat="1" applyFont="1" applyBorder="1"/>
    <xf numFmtId="166" fontId="2" fillId="26" borderId="44" xfId="31" applyNumberFormat="1" applyFont="1" applyFill="1" applyBorder="1"/>
    <xf numFmtId="166" fontId="2" fillId="44" borderId="44" xfId="31" applyNumberFormat="1" applyFont="1" applyFill="1" applyBorder="1"/>
    <xf numFmtId="166" fontId="2" fillId="42" borderId="44" xfId="31" applyNumberFormat="1" applyFont="1" applyFill="1" applyBorder="1"/>
    <xf numFmtId="0" fontId="81" fillId="26" borderId="85" xfId="0" applyFont="1" applyFill="1" applyBorder="1" applyAlignment="1">
      <alignment horizontal="right" vertical="center"/>
    </xf>
    <xf numFmtId="3" fontId="84" fillId="29" borderId="99" xfId="0" applyNumberFormat="1" applyFont="1" applyFill="1" applyBorder="1" applyAlignment="1">
      <alignment vertical="center"/>
    </xf>
    <xf numFmtId="0" fontId="9" fillId="0" borderId="193" xfId="2" applyFont="1" applyBorder="1" applyAlignment="1">
      <alignment horizontal="left" vertical="center" wrapText="1"/>
    </xf>
    <xf numFmtId="0" fontId="12" fillId="0" borderId="0" xfId="0" applyFont="1" applyAlignment="1" applyProtection="1">
      <alignment horizontal="left"/>
      <protection locked="0"/>
    </xf>
    <xf numFmtId="0" fontId="29" fillId="0" borderId="48" xfId="0" applyFont="1" applyBorder="1" applyAlignment="1">
      <alignment horizontal="left" vertical="center"/>
    </xf>
    <xf numFmtId="0" fontId="29" fillId="0" borderId="48" xfId="0" applyFont="1" applyBorder="1" applyAlignment="1">
      <alignment horizontal="center" vertical="center"/>
    </xf>
    <xf numFmtId="0" fontId="29" fillId="0" borderId="0" xfId="0" applyFont="1" applyAlignment="1">
      <alignment horizontal="left" vertical="center"/>
    </xf>
    <xf numFmtId="0" fontId="12" fillId="0" borderId="48" xfId="2" applyFont="1" applyBorder="1" applyAlignment="1">
      <alignment horizontal="left" vertical="center" wrapText="1"/>
    </xf>
    <xf numFmtId="0" fontId="12" fillId="0" borderId="48" xfId="2" applyFont="1" applyBorder="1" applyAlignment="1">
      <alignment horizontal="center" vertical="center" wrapText="1"/>
    </xf>
    <xf numFmtId="0" fontId="17" fillId="0" borderId="48" xfId="0" applyFont="1" applyBorder="1" applyAlignment="1" applyProtection="1">
      <alignment wrapText="1"/>
      <protection locked="0"/>
    </xf>
    <xf numFmtId="0" fontId="17" fillId="0" borderId="48" xfId="0" applyFont="1" applyBorder="1" applyAlignment="1" applyProtection="1">
      <alignment horizontal="center" wrapText="1"/>
      <protection locked="0"/>
    </xf>
    <xf numFmtId="0" fontId="13" fillId="0" borderId="313" xfId="2" applyFont="1" applyBorder="1" applyAlignment="1">
      <alignment horizontal="left" vertical="center"/>
    </xf>
    <xf numFmtId="0" fontId="12" fillId="0" borderId="309" xfId="2" applyFont="1" applyBorder="1" applyAlignment="1">
      <alignment horizontal="left" vertical="center" wrapText="1"/>
    </xf>
    <xf numFmtId="0" fontId="12" fillId="0" borderId="309" xfId="2" applyFont="1" applyBorder="1" applyAlignment="1">
      <alignment horizontal="center" vertical="center" wrapText="1"/>
    </xf>
    <xf numFmtId="0" fontId="12" fillId="0" borderId="314" xfId="2" applyFont="1" applyBorder="1" applyAlignment="1">
      <alignment horizontal="center" vertical="center" wrapText="1"/>
    </xf>
    <xf numFmtId="0" fontId="22" fillId="0" borderId="0" xfId="0" applyFont="1" applyAlignment="1" applyProtection="1">
      <alignment horizontal="center"/>
      <protection locked="0"/>
    </xf>
    <xf numFmtId="0" fontId="22" fillId="0" borderId="315" xfId="0" applyFont="1" applyBorder="1" applyAlignment="1" applyProtection="1">
      <alignment horizontal="center"/>
      <protection locked="0"/>
    </xf>
    <xf numFmtId="0" fontId="11" fillId="0" borderId="0" xfId="0" applyFont="1"/>
    <xf numFmtId="0" fontId="11" fillId="0" borderId="0" xfId="0" applyFont="1" applyAlignment="1">
      <alignment vertical="center"/>
    </xf>
    <xf numFmtId="0" fontId="22" fillId="0" borderId="316" xfId="0" applyFont="1" applyBorder="1" applyAlignment="1" applyProtection="1">
      <alignment horizontal="center"/>
      <protection locked="0"/>
    </xf>
    <xf numFmtId="0" fontId="32" fillId="0" borderId="0" xfId="0" applyFont="1" applyAlignment="1" applyProtection="1">
      <alignment horizontal="left"/>
      <protection locked="0"/>
    </xf>
    <xf numFmtId="0" fontId="19" fillId="0" borderId="0" xfId="0" applyFont="1"/>
    <xf numFmtId="0" fontId="19" fillId="0" borderId="0" xfId="0" applyFont="1" applyAlignment="1" applyProtection="1">
      <alignment horizontal="left"/>
      <protection locked="0"/>
    </xf>
    <xf numFmtId="0" fontId="11" fillId="0" borderId="0" xfId="0" applyFont="1" applyAlignment="1" applyProtection="1">
      <alignment horizontal="left"/>
      <protection locked="0"/>
    </xf>
    <xf numFmtId="0" fontId="169" fillId="0" borderId="0" xfId="0" applyFont="1"/>
    <xf numFmtId="0" fontId="170" fillId="0" borderId="0" xfId="0" applyFont="1"/>
    <xf numFmtId="0" fontId="19" fillId="0" borderId="0" xfId="0" applyFont="1" applyAlignment="1">
      <alignment vertical="center"/>
    </xf>
    <xf numFmtId="0" fontId="66" fillId="7" borderId="0" xfId="2" applyFont="1" applyFill="1" applyAlignment="1" applyProtection="1">
      <alignment horizontal="left"/>
      <protection locked="0"/>
    </xf>
    <xf numFmtId="43" fontId="66" fillId="0" borderId="5" xfId="3" applyFont="1" applyFill="1" applyBorder="1" applyProtection="1">
      <protection locked="0"/>
    </xf>
    <xf numFmtId="0" fontId="66" fillId="0" borderId="0" xfId="2" applyFont="1" applyAlignment="1" applyProtection="1">
      <alignment horizontal="left"/>
      <protection locked="0"/>
    </xf>
    <xf numFmtId="0" fontId="87" fillId="0" borderId="38" xfId="0" applyFont="1" applyBorder="1" applyAlignment="1" applyProtection="1">
      <alignment vertical="center"/>
      <protection locked="0"/>
    </xf>
    <xf numFmtId="167" fontId="17" fillId="0" borderId="16" xfId="15" applyNumberFormat="1" applyFont="1" applyFill="1" applyBorder="1" applyAlignment="1" applyProtection="1">
      <alignment horizontal="center" vertical="center" wrapText="1"/>
      <protection locked="0"/>
    </xf>
    <xf numFmtId="0" fontId="87" fillId="0" borderId="108" xfId="0" applyFont="1" applyBorder="1" applyAlignment="1" applyProtection="1">
      <alignment vertical="center"/>
      <protection locked="0"/>
    </xf>
    <xf numFmtId="167" fontId="17" fillId="0" borderId="17" xfId="16" applyNumberFormat="1" applyFont="1" applyFill="1" applyBorder="1" applyAlignment="1" applyProtection="1">
      <alignment vertical="center" wrapText="1"/>
      <protection locked="0"/>
    </xf>
    <xf numFmtId="167" fontId="17" fillId="0" borderId="106" xfId="16" applyNumberFormat="1" applyFont="1" applyFill="1" applyBorder="1" applyAlignment="1" applyProtection="1">
      <alignment vertical="center" wrapText="1"/>
      <protection locked="0"/>
    </xf>
    <xf numFmtId="167" fontId="17" fillId="0" borderId="107" xfId="16" applyNumberFormat="1" applyFont="1" applyFill="1" applyBorder="1" applyAlignment="1" applyProtection="1">
      <alignment vertical="center" wrapText="1"/>
      <protection locked="0"/>
    </xf>
    <xf numFmtId="167" fontId="17" fillId="0" borderId="110" xfId="0" applyNumberFormat="1" applyFont="1" applyBorder="1" applyAlignment="1" applyProtection="1">
      <alignment vertical="center" wrapText="1"/>
      <protection locked="0"/>
    </xf>
    <xf numFmtId="0" fontId="17" fillId="0" borderId="0" xfId="0" applyFont="1" applyAlignment="1" applyProtection="1">
      <alignment vertical="center" wrapText="1"/>
      <protection locked="0"/>
    </xf>
    <xf numFmtId="43" fontId="17" fillId="0" borderId="0" xfId="15" applyFont="1" applyFill="1" applyBorder="1" applyAlignment="1" applyProtection="1">
      <alignment vertical="center" wrapText="1"/>
      <protection locked="0"/>
    </xf>
    <xf numFmtId="167" fontId="17" fillId="0" borderId="44" xfId="16" applyNumberFormat="1" applyFont="1" applyFill="1" applyBorder="1" applyAlignment="1" applyProtection="1">
      <alignment vertical="center" wrapText="1"/>
      <protection locked="0"/>
    </xf>
    <xf numFmtId="167" fontId="17" fillId="0" borderId="105" xfId="16" applyNumberFormat="1" applyFont="1" applyFill="1" applyBorder="1" applyAlignment="1" applyProtection="1">
      <alignment vertical="center" wrapText="1"/>
      <protection locked="0"/>
    </xf>
    <xf numFmtId="167" fontId="4" fillId="0" borderId="39" xfId="15" applyNumberFormat="1" applyFont="1" applyFill="1" applyBorder="1" applyAlignment="1" applyProtection="1">
      <alignment horizontal="center" vertical="center" wrapText="1"/>
      <protection locked="0"/>
    </xf>
    <xf numFmtId="167" fontId="17" fillId="0" borderId="70" xfId="15" applyNumberFormat="1" applyFont="1" applyFill="1" applyBorder="1" applyAlignment="1" applyProtection="1">
      <alignment horizontal="center" vertical="center" wrapText="1"/>
      <protection locked="0"/>
    </xf>
    <xf numFmtId="0" fontId="87" fillId="35" borderId="59" xfId="0" applyFont="1" applyFill="1" applyBorder="1" applyAlignment="1" applyProtection="1">
      <alignment vertical="center"/>
      <protection locked="0"/>
    </xf>
    <xf numFmtId="0" fontId="87" fillId="24" borderId="38" xfId="0" applyFont="1" applyFill="1" applyBorder="1" applyAlignment="1" applyProtection="1">
      <alignment vertical="center"/>
      <protection locked="0"/>
    </xf>
    <xf numFmtId="0" fontId="87" fillId="35" borderId="59" xfId="0" applyFont="1" applyFill="1" applyBorder="1" applyAlignment="1" applyProtection="1">
      <alignment horizontal="center" vertical="center"/>
      <protection locked="0"/>
    </xf>
    <xf numFmtId="0" fontId="17" fillId="0" borderId="86" xfId="0" applyFont="1" applyBorder="1" applyAlignment="1" applyProtection="1">
      <alignment vertical="center"/>
      <protection locked="0"/>
    </xf>
    <xf numFmtId="167" fontId="102" fillId="5" borderId="23" xfId="15" applyNumberFormat="1" applyFont="1" applyFill="1" applyBorder="1" applyAlignment="1" applyProtection="1">
      <alignment horizontal="center" vertical="center" wrapText="1"/>
      <protection locked="0"/>
    </xf>
    <xf numFmtId="167" fontId="102" fillId="5" borderId="176" xfId="15" applyNumberFormat="1" applyFont="1" applyFill="1" applyBorder="1" applyAlignment="1" applyProtection="1">
      <alignment horizontal="center" vertical="center" wrapText="1"/>
      <protection locked="0"/>
    </xf>
    <xf numFmtId="167" fontId="102" fillId="5" borderId="296" xfId="15" applyNumberFormat="1" applyFont="1" applyFill="1" applyBorder="1" applyAlignment="1" applyProtection="1">
      <alignment horizontal="center" vertical="center"/>
      <protection locked="0"/>
    </xf>
    <xf numFmtId="167" fontId="102" fillId="3" borderId="25" xfId="16" applyNumberFormat="1" applyFont="1" applyFill="1" applyBorder="1" applyAlignment="1" applyProtection="1">
      <alignment horizontal="center" vertical="center" wrapText="1"/>
      <protection locked="0"/>
    </xf>
    <xf numFmtId="167" fontId="102" fillId="3" borderId="114" xfId="16" applyNumberFormat="1" applyFont="1" applyFill="1" applyBorder="1" applyAlignment="1" applyProtection="1">
      <alignment horizontal="center" vertical="center" wrapText="1"/>
      <protection locked="0"/>
    </xf>
    <xf numFmtId="167" fontId="102" fillId="3" borderId="113" xfId="16" applyNumberFormat="1" applyFont="1" applyFill="1" applyBorder="1" applyAlignment="1" applyProtection="1">
      <alignment horizontal="center" vertical="center" wrapText="1"/>
      <protection locked="0"/>
    </xf>
    <xf numFmtId="167" fontId="102" fillId="3" borderId="51" xfId="16" applyNumberFormat="1" applyFont="1" applyFill="1" applyBorder="1" applyAlignment="1" applyProtection="1">
      <alignment horizontal="center" vertical="center" wrapText="1"/>
      <protection locked="0"/>
    </xf>
    <xf numFmtId="0" fontId="101" fillId="0" borderId="0" xfId="0" applyFont="1" applyAlignment="1" applyProtection="1">
      <alignment vertical="center" wrapText="1"/>
      <protection locked="0"/>
    </xf>
    <xf numFmtId="0" fontId="149" fillId="0" borderId="74" xfId="0" applyFont="1" applyBorder="1" applyAlignment="1" applyProtection="1">
      <alignment vertical="center" wrapText="1"/>
      <protection locked="0"/>
    </xf>
    <xf numFmtId="167" fontId="149" fillId="0" borderId="76" xfId="3" applyNumberFormat="1" applyFont="1" applyBorder="1" applyAlignment="1" applyProtection="1">
      <alignment vertical="center"/>
      <protection locked="0"/>
    </xf>
    <xf numFmtId="167" fontId="149" fillId="0" borderId="59" xfId="3" applyNumberFormat="1" applyFont="1" applyBorder="1" applyAlignment="1" applyProtection="1">
      <alignment vertical="center"/>
      <protection locked="0"/>
    </xf>
    <xf numFmtId="167" fontId="17" fillId="0" borderId="59" xfId="15" applyNumberFormat="1" applyFont="1" applyFill="1" applyBorder="1" applyAlignment="1" applyProtection="1">
      <alignment horizontal="center" vertical="center" wrapText="1"/>
      <protection locked="0"/>
    </xf>
    <xf numFmtId="166" fontId="149" fillId="0" borderId="0" xfId="31" applyNumberFormat="1" applyFont="1" applyFill="1" applyBorder="1" applyAlignment="1" applyProtection="1">
      <alignment vertical="center"/>
      <protection locked="0"/>
    </xf>
    <xf numFmtId="0" fontId="149" fillId="0" borderId="0" xfId="0" applyFont="1" applyAlignment="1" applyProtection="1">
      <alignment vertical="center"/>
      <protection locked="0"/>
    </xf>
    <xf numFmtId="167" fontId="4" fillId="6" borderId="34" xfId="16" applyNumberFormat="1" applyFont="1" applyFill="1" applyBorder="1" applyAlignment="1" applyProtection="1">
      <alignment vertical="center" wrapText="1"/>
      <protection locked="0"/>
    </xf>
    <xf numFmtId="167" fontId="4" fillId="6" borderId="35" xfId="16" applyNumberFormat="1" applyFont="1" applyFill="1" applyBorder="1" applyAlignment="1" applyProtection="1">
      <alignment vertical="center" wrapText="1"/>
      <protection locked="0"/>
    </xf>
    <xf numFmtId="0" fontId="4" fillId="0" borderId="0" xfId="0" applyFont="1" applyAlignment="1" applyProtection="1">
      <alignment vertical="center" wrapText="1"/>
      <protection locked="0"/>
    </xf>
    <xf numFmtId="43" fontId="4" fillId="0" borderId="0" xfId="16" applyFont="1" applyFill="1" applyBorder="1" applyAlignment="1" applyProtection="1">
      <alignment vertical="center" wrapText="1"/>
      <protection locked="0"/>
    </xf>
    <xf numFmtId="167" fontId="4" fillId="6" borderId="34" xfId="0" applyNumberFormat="1" applyFont="1" applyFill="1" applyBorder="1" applyAlignment="1" applyProtection="1">
      <alignment vertical="center" wrapText="1"/>
      <protection locked="0"/>
    </xf>
    <xf numFmtId="167" fontId="4" fillId="6" borderId="35" xfId="0" applyNumberFormat="1" applyFont="1" applyFill="1" applyBorder="1" applyAlignment="1" applyProtection="1">
      <alignment vertical="center" wrapText="1"/>
      <protection locked="0"/>
    </xf>
    <xf numFmtId="43" fontId="4" fillId="0" borderId="0" xfId="16" applyFont="1" applyFill="1" applyBorder="1" applyAlignment="1" applyProtection="1">
      <alignment horizontal="center" vertical="center" wrapText="1"/>
      <protection locked="0"/>
    </xf>
    <xf numFmtId="167" fontId="4" fillId="0" borderId="54" xfId="15" applyNumberFormat="1" applyFont="1" applyFill="1" applyBorder="1" applyAlignment="1" applyProtection="1">
      <alignment horizontal="center" vertical="center" wrapText="1"/>
      <protection locked="0"/>
    </xf>
    <xf numFmtId="167" fontId="17" fillId="0" borderId="54" xfId="15" applyNumberFormat="1" applyFont="1" applyBorder="1" applyAlignment="1" applyProtection="1">
      <alignment vertical="center" wrapText="1"/>
      <protection locked="0"/>
    </xf>
    <xf numFmtId="0" fontId="87" fillId="46" borderId="59" xfId="0" applyFont="1" applyFill="1" applyBorder="1" applyAlignment="1" applyProtection="1">
      <alignment horizontal="center" vertical="center"/>
      <protection locked="0"/>
    </xf>
    <xf numFmtId="0" fontId="87" fillId="46" borderId="85" xfId="0" applyFont="1" applyFill="1" applyBorder="1" applyAlignment="1" applyProtection="1">
      <alignment horizontal="center" vertical="center"/>
      <protection locked="0"/>
    </xf>
    <xf numFmtId="167" fontId="17" fillId="0" borderId="54" xfId="15" applyNumberFormat="1" applyFont="1" applyFill="1" applyBorder="1" applyAlignment="1" applyProtection="1">
      <alignment vertical="center" wrapText="1"/>
      <protection locked="0"/>
    </xf>
    <xf numFmtId="43" fontId="4" fillId="0" borderId="0" xfId="3" applyFont="1" applyFill="1" applyBorder="1" applyAlignment="1" applyProtection="1">
      <alignment horizontal="left" vertical="center" wrapText="1"/>
      <protection locked="0"/>
    </xf>
    <xf numFmtId="43" fontId="4" fillId="0" borderId="0" xfId="15" applyFont="1" applyFill="1" applyBorder="1" applyAlignment="1" applyProtection="1">
      <alignment horizontal="center" vertical="center" wrapText="1"/>
      <protection locked="0"/>
    </xf>
    <xf numFmtId="43" fontId="4" fillId="0" borderId="0" xfId="15" applyFont="1" applyFill="1" applyBorder="1" applyAlignment="1" applyProtection="1">
      <alignment vertical="center" wrapText="1"/>
      <protection locked="0"/>
    </xf>
    <xf numFmtId="167" fontId="17" fillId="9" borderId="0" xfId="0" applyNumberFormat="1" applyFont="1" applyFill="1" applyAlignment="1" applyProtection="1">
      <alignment vertical="center"/>
      <protection locked="0"/>
    </xf>
    <xf numFmtId="0" fontId="0" fillId="61" borderId="0" xfId="0" applyFill="1"/>
    <xf numFmtId="0" fontId="121" fillId="29" borderId="318" xfId="0" applyFont="1" applyFill="1" applyBorder="1" applyAlignment="1">
      <alignment vertical="center"/>
    </xf>
    <xf numFmtId="166" fontId="127" fillId="0" borderId="321" xfId="3" applyNumberFormat="1" applyFont="1" applyBorder="1" applyAlignment="1">
      <alignment vertical="center"/>
    </xf>
    <xf numFmtId="166" fontId="127" fillId="0" borderId="322" xfId="3" applyNumberFormat="1" applyFont="1" applyBorder="1" applyAlignment="1">
      <alignment vertical="center"/>
    </xf>
    <xf numFmtId="166" fontId="127" fillId="0" borderId="324" xfId="3" applyNumberFormat="1" applyFont="1" applyBorder="1" applyAlignment="1">
      <alignment vertical="center"/>
    </xf>
    <xf numFmtId="166" fontId="22" fillId="0" borderId="326" xfId="29" applyNumberFormat="1" applyFont="1" applyBorder="1" applyAlignment="1" applyProtection="1">
      <alignment vertical="center"/>
      <protection locked="0"/>
    </xf>
    <xf numFmtId="166" fontId="22" fillId="48" borderId="322" xfId="29" applyNumberFormat="1" applyFont="1" applyFill="1" applyBorder="1" applyAlignment="1" applyProtection="1">
      <alignment vertical="center"/>
      <protection locked="0"/>
    </xf>
    <xf numFmtId="166" fontId="22" fillId="0" borderId="321" xfId="29" applyNumberFormat="1" applyFont="1" applyBorder="1" applyAlignment="1" applyProtection="1">
      <alignment vertical="center"/>
      <protection locked="0"/>
    </xf>
    <xf numFmtId="166" fontId="22" fillId="0" borderId="326" xfId="29" applyNumberFormat="1" applyFont="1" applyFill="1" applyBorder="1" applyAlignment="1" applyProtection="1">
      <alignment vertical="center"/>
      <protection locked="0"/>
    </xf>
    <xf numFmtId="166" fontId="22" fillId="49" borderId="324" xfId="29" applyNumberFormat="1" applyFont="1" applyFill="1" applyBorder="1" applyAlignment="1" applyProtection="1">
      <alignment vertical="center"/>
      <protection locked="0"/>
    </xf>
    <xf numFmtId="166" fontId="22" fillId="50" borderId="322" xfId="29" applyNumberFormat="1" applyFont="1" applyFill="1" applyBorder="1" applyAlignment="1" applyProtection="1">
      <alignment vertical="center"/>
      <protection locked="0"/>
    </xf>
    <xf numFmtId="167" fontId="126" fillId="51" borderId="327" xfId="30" applyNumberFormat="1" applyFont="1" applyFill="1" applyBorder="1" applyAlignment="1">
      <alignment horizontal="center" vertical="center"/>
    </xf>
    <xf numFmtId="167" fontId="126" fillId="39" borderId="328" xfId="30" applyNumberFormat="1" applyFont="1" applyFill="1" applyBorder="1" applyAlignment="1">
      <alignment horizontal="center" vertical="center"/>
    </xf>
    <xf numFmtId="167" fontId="126" fillId="42" borderId="328" xfId="30" applyNumberFormat="1" applyFont="1" applyFill="1" applyBorder="1" applyAlignment="1">
      <alignment horizontal="center" vertical="center"/>
    </xf>
    <xf numFmtId="167" fontId="126" fillId="47" borderId="329" xfId="30" applyNumberFormat="1" applyFont="1" applyFill="1" applyBorder="1" applyAlignment="1">
      <alignment horizontal="center" vertical="center"/>
    </xf>
    <xf numFmtId="167" fontId="126" fillId="51" borderId="330" xfId="18" applyNumberFormat="1" applyFont="1" applyFill="1" applyBorder="1" applyAlignment="1">
      <alignment horizontal="center" vertical="center"/>
    </xf>
    <xf numFmtId="167" fontId="126" fillId="47" borderId="331" xfId="30" applyNumberFormat="1" applyFont="1" applyFill="1" applyBorder="1" applyAlignment="1">
      <alignment horizontal="center" vertical="center"/>
    </xf>
    <xf numFmtId="167" fontId="126" fillId="34" borderId="328" xfId="30" applyNumberFormat="1" applyFont="1" applyFill="1" applyBorder="1" applyAlignment="1">
      <alignment horizontal="center" vertical="center"/>
    </xf>
    <xf numFmtId="167" fontId="127" fillId="0" borderId="332" xfId="29" applyNumberFormat="1" applyFont="1" applyFill="1" applyBorder="1" applyAlignment="1" applyProtection="1">
      <alignment vertical="center"/>
    </xf>
    <xf numFmtId="167" fontId="127" fillId="47" borderId="333" xfId="29" applyNumberFormat="1" applyFont="1" applyFill="1" applyBorder="1" applyAlignment="1" applyProtection="1">
      <alignment vertical="center"/>
    </xf>
    <xf numFmtId="167" fontId="127" fillId="0" borderId="334" xfId="29" applyNumberFormat="1" applyFont="1" applyFill="1" applyBorder="1" applyAlignment="1" applyProtection="1">
      <alignment vertical="center"/>
    </xf>
    <xf numFmtId="167" fontId="127" fillId="47" borderId="335" xfId="29" applyNumberFormat="1" applyFont="1" applyFill="1" applyBorder="1" applyAlignment="1" applyProtection="1">
      <alignment vertical="center"/>
    </xf>
    <xf numFmtId="167" fontId="127" fillId="0" borderId="326" xfId="29" applyNumberFormat="1" applyFont="1" applyFill="1" applyBorder="1" applyAlignment="1" applyProtection="1">
      <alignment vertical="center"/>
    </xf>
    <xf numFmtId="167" fontId="127" fillId="47" borderId="322" xfId="29" applyNumberFormat="1" applyFont="1" applyFill="1" applyBorder="1" applyAlignment="1" applyProtection="1">
      <alignment vertical="center"/>
    </xf>
    <xf numFmtId="167" fontId="127" fillId="0" borderId="321" xfId="29" applyNumberFormat="1" applyFont="1" applyFill="1" applyBorder="1" applyAlignment="1" applyProtection="1">
      <alignment vertical="center"/>
    </xf>
    <xf numFmtId="167" fontId="127" fillId="47" borderId="324" xfId="29" applyNumberFormat="1" applyFont="1" applyFill="1" applyBorder="1" applyAlignment="1" applyProtection="1">
      <alignment vertical="center"/>
    </xf>
    <xf numFmtId="0" fontId="127" fillId="0" borderId="0" xfId="0" applyFont="1" applyAlignment="1">
      <alignment vertical="center"/>
    </xf>
    <xf numFmtId="0" fontId="134" fillId="0" borderId="4" xfId="0" applyFont="1" applyBorder="1" applyAlignment="1">
      <alignment vertical="center" textRotation="45"/>
    </xf>
    <xf numFmtId="167" fontId="126" fillId="52" borderId="336" xfId="29" applyNumberFormat="1" applyFont="1" applyFill="1" applyBorder="1" applyAlignment="1">
      <alignment vertical="center"/>
    </xf>
    <xf numFmtId="0" fontId="127" fillId="51" borderId="286" xfId="0" applyFont="1" applyFill="1" applyBorder="1" applyAlignment="1">
      <alignment vertical="center"/>
    </xf>
    <xf numFmtId="0" fontId="127" fillId="47" borderId="0" xfId="0" applyFont="1" applyFill="1" applyAlignment="1">
      <alignment vertical="center"/>
    </xf>
    <xf numFmtId="0" fontId="126" fillId="57" borderId="326" xfId="18" applyFont="1" applyFill="1" applyBorder="1" applyAlignment="1">
      <alignment horizontal="center" vertical="center" wrapText="1"/>
    </xf>
    <xf numFmtId="167" fontId="127" fillId="26" borderId="326" xfId="29" applyNumberFormat="1" applyFont="1" applyFill="1" applyBorder="1" applyAlignment="1">
      <alignment horizontal="left" vertical="center"/>
    </xf>
    <xf numFmtId="167" fontId="127" fillId="53" borderId="326" xfId="29" applyNumberFormat="1" applyFont="1" applyFill="1" applyBorder="1" applyAlignment="1">
      <alignment vertical="center"/>
    </xf>
    <xf numFmtId="167" fontId="127" fillId="36" borderId="326" xfId="29" applyNumberFormat="1" applyFont="1" applyFill="1" applyBorder="1" applyAlignment="1">
      <alignment vertical="center"/>
    </xf>
    <xf numFmtId="167" fontId="127" fillId="56" borderId="326" xfId="29" applyNumberFormat="1" applyFont="1" applyFill="1" applyBorder="1" applyAlignment="1">
      <alignment vertical="center"/>
    </xf>
    <xf numFmtId="167" fontId="127" fillId="58" borderId="326" xfId="29" applyNumberFormat="1" applyFont="1" applyFill="1" applyBorder="1" applyAlignment="1">
      <alignment vertical="center"/>
    </xf>
    <xf numFmtId="0" fontId="134" fillId="0" borderId="326" xfId="0" applyFont="1" applyBorder="1" applyAlignment="1" applyProtection="1">
      <alignment horizontal="center" vertical="center"/>
      <protection locked="0"/>
    </xf>
    <xf numFmtId="0" fontId="7" fillId="2" borderId="10" xfId="2" applyFont="1" applyFill="1" applyBorder="1" applyAlignment="1" applyProtection="1">
      <alignment horizontal="center" vertical="center"/>
      <protection locked="0"/>
    </xf>
    <xf numFmtId="0" fontId="9" fillId="4" borderId="58" xfId="2" applyFont="1" applyFill="1" applyBorder="1" applyAlignment="1" applyProtection="1">
      <alignment horizontal="center"/>
      <protection locked="0"/>
    </xf>
    <xf numFmtId="0" fontId="7" fillId="2" borderId="76" xfId="2" applyFont="1" applyFill="1" applyBorder="1" applyAlignment="1" applyProtection="1">
      <alignment horizontal="left" vertical="center"/>
      <protection locked="0"/>
    </xf>
    <xf numFmtId="0" fontId="4" fillId="2" borderId="130" xfId="2" applyFont="1" applyFill="1" applyBorder="1" applyAlignment="1" applyProtection="1">
      <alignment horizontal="center"/>
      <protection locked="0"/>
    </xf>
    <xf numFmtId="0" fontId="9" fillId="2" borderId="56" xfId="2" applyFont="1" applyFill="1" applyBorder="1" applyAlignment="1" applyProtection="1">
      <alignment horizontal="center" wrapText="1"/>
      <protection locked="0"/>
    </xf>
    <xf numFmtId="0" fontId="9" fillId="5" borderId="57" xfId="2" applyFont="1" applyFill="1" applyBorder="1" applyAlignment="1" applyProtection="1">
      <alignment horizontal="center" wrapText="1"/>
      <protection locked="0"/>
    </xf>
    <xf numFmtId="0" fontId="7" fillId="2" borderId="77" xfId="2" applyFont="1" applyFill="1" applyBorder="1" applyAlignment="1" applyProtection="1">
      <alignment horizontal="center" vertical="center"/>
      <protection locked="0"/>
    </xf>
    <xf numFmtId="0" fontId="9" fillId="4" borderId="70" xfId="2" applyFont="1" applyFill="1" applyBorder="1" applyAlignment="1" applyProtection="1">
      <alignment horizontal="left" vertical="center" wrapText="1"/>
      <protection locked="0"/>
    </xf>
    <xf numFmtId="0" fontId="70" fillId="0" borderId="337" xfId="27" applyFont="1" applyBorder="1" applyAlignment="1" applyProtection="1">
      <alignment horizontal="center" vertical="center" wrapText="1"/>
      <protection locked="0"/>
    </xf>
    <xf numFmtId="0" fontId="51" fillId="31" borderId="338" xfId="27" applyFont="1" applyFill="1" applyBorder="1" applyAlignment="1" applyProtection="1">
      <alignment horizontal="center" vertical="center" wrapText="1"/>
      <protection locked="0"/>
    </xf>
    <xf numFmtId="0" fontId="22" fillId="11" borderId="338" xfId="27" applyFont="1" applyFill="1" applyBorder="1" applyAlignment="1" applyProtection="1">
      <alignment horizontal="center" vertical="center" wrapText="1"/>
      <protection locked="0"/>
    </xf>
    <xf numFmtId="0" fontId="22" fillId="2" borderId="338" xfId="27" applyFont="1" applyFill="1" applyBorder="1" applyAlignment="1" applyProtection="1">
      <alignment horizontal="center" vertical="center" wrapText="1"/>
      <protection locked="0"/>
    </xf>
    <xf numFmtId="0" fontId="36" fillId="31" borderId="338" xfId="27" applyFont="1" applyFill="1" applyBorder="1" applyAlignment="1" applyProtection="1">
      <alignment horizontal="center" vertical="center" wrapText="1"/>
      <protection locked="0"/>
    </xf>
    <xf numFmtId="167" fontId="9" fillId="0" borderId="317" xfId="3" applyNumberFormat="1" applyFont="1" applyFill="1" applyBorder="1" applyAlignment="1" applyProtection="1">
      <alignment horizontal="right" vertical="center"/>
      <protection locked="0"/>
    </xf>
    <xf numFmtId="167" fontId="22" fillId="0" borderId="340" xfId="27" applyNumberFormat="1" applyFont="1" applyBorder="1" applyAlignment="1" applyProtection="1">
      <alignment vertical="center"/>
      <protection locked="0"/>
    </xf>
    <xf numFmtId="0" fontId="9" fillId="3" borderId="330" xfId="0" applyFont="1" applyFill="1" applyBorder="1" applyAlignment="1" applyProtection="1">
      <alignment horizontal="center" wrapText="1"/>
      <protection locked="0"/>
    </xf>
    <xf numFmtId="167" fontId="12" fillId="0" borderId="321" xfId="3" applyNumberFormat="1" applyFont="1" applyFill="1" applyBorder="1" applyAlignment="1" applyProtection="1">
      <alignment horizontal="center" vertical="center"/>
      <protection locked="0"/>
    </xf>
    <xf numFmtId="167" fontId="9" fillId="37" borderId="321" xfId="3" applyNumberFormat="1" applyFont="1" applyFill="1" applyBorder="1" applyAlignment="1" applyProtection="1">
      <alignment horizontal="right" vertical="center"/>
      <protection locked="0"/>
    </xf>
    <xf numFmtId="167" fontId="9" fillId="3" borderId="330" xfId="3" applyNumberFormat="1" applyFont="1" applyFill="1" applyBorder="1" applyAlignment="1" applyProtection="1">
      <alignment horizontal="center" vertical="center"/>
      <protection locked="0"/>
    </xf>
    <xf numFmtId="167" fontId="12" fillId="0" borderId="321" xfId="3" applyNumberFormat="1" applyFont="1" applyFill="1" applyBorder="1" applyAlignment="1" applyProtection="1">
      <alignment horizontal="right" vertical="center"/>
      <protection locked="0"/>
    </xf>
    <xf numFmtId="0" fontId="17" fillId="2" borderId="318" xfId="2" applyFont="1" applyFill="1" applyBorder="1" applyAlignment="1" applyProtection="1">
      <alignment horizontal="center" vertical="center" wrapText="1"/>
      <protection locked="0"/>
    </xf>
    <xf numFmtId="0" fontId="100" fillId="2" borderId="318" xfId="2" applyFont="1" applyFill="1" applyBorder="1" applyAlignment="1" applyProtection="1">
      <alignment horizontal="center" vertical="center"/>
      <protection locked="0"/>
    </xf>
    <xf numFmtId="0" fontId="12" fillId="5" borderId="318" xfId="2" applyFont="1" applyFill="1" applyBorder="1" applyAlignment="1" applyProtection="1">
      <alignment horizontal="center" vertical="center" wrapText="1"/>
      <protection locked="0"/>
    </xf>
    <xf numFmtId="0" fontId="12" fillId="2" borderId="318" xfId="2" applyFont="1" applyFill="1" applyBorder="1" applyAlignment="1" applyProtection="1">
      <alignment horizontal="center" vertical="center" wrapText="1"/>
      <protection locked="0"/>
    </xf>
    <xf numFmtId="0" fontId="5" fillId="0" borderId="1" xfId="2" applyFont="1" applyBorder="1" applyProtection="1">
      <protection locked="0"/>
    </xf>
    <xf numFmtId="0" fontId="5" fillId="0" borderId="276" xfId="2" applyFont="1" applyBorder="1" applyAlignment="1" applyProtection="1">
      <alignment horizontal="center"/>
      <protection locked="0"/>
    </xf>
    <xf numFmtId="0" fontId="5" fillId="0" borderId="317" xfId="2" applyFont="1" applyBorder="1" applyAlignment="1" applyProtection="1">
      <alignment horizontal="center" vertical="center"/>
      <protection locked="0"/>
    </xf>
    <xf numFmtId="0" fontId="6" fillId="0" borderId="341" xfId="2" applyFont="1" applyBorder="1" applyAlignment="1" applyProtection="1">
      <alignment horizontal="left" vertical="center"/>
      <protection locked="0"/>
    </xf>
    <xf numFmtId="0" fontId="4" fillId="4" borderId="342" xfId="2" applyFont="1" applyFill="1" applyBorder="1" applyAlignment="1" applyProtection="1">
      <alignment wrapText="1"/>
      <protection locked="0"/>
    </xf>
    <xf numFmtId="0" fontId="9" fillId="4" borderId="343" xfId="2" applyFont="1" applyFill="1" applyBorder="1" applyAlignment="1" applyProtection="1">
      <alignment wrapText="1"/>
      <protection locked="0"/>
    </xf>
    <xf numFmtId="0" fontId="9" fillId="2" borderId="328" xfId="0" applyFont="1" applyFill="1" applyBorder="1" applyAlignment="1" applyProtection="1">
      <alignment horizontal="center" wrapText="1"/>
      <protection locked="0"/>
    </xf>
    <xf numFmtId="0" fontId="9" fillId="5" borderId="328" xfId="0" applyFont="1" applyFill="1" applyBorder="1" applyAlignment="1" applyProtection="1">
      <alignment horizontal="center" wrapText="1"/>
      <protection locked="0"/>
    </xf>
    <xf numFmtId="0" fontId="12" fillId="6" borderId="339" xfId="2" applyFont="1" applyFill="1" applyBorder="1" applyAlignment="1" applyProtection="1">
      <alignment horizontal="center" vertical="center"/>
      <protection locked="0"/>
    </xf>
    <xf numFmtId="0" fontId="12" fillId="0" borderId="344" xfId="2" applyFont="1" applyBorder="1" applyAlignment="1" applyProtection="1">
      <alignment horizontal="left" vertical="center"/>
      <protection locked="0"/>
    </xf>
    <xf numFmtId="0" fontId="12" fillId="0" borderId="325" xfId="2" applyFont="1" applyBorder="1" applyAlignment="1" applyProtection="1">
      <alignment horizontal="left" vertical="center"/>
      <protection locked="0"/>
    </xf>
    <xf numFmtId="167" fontId="95" fillId="5" borderId="328" xfId="4" applyNumberFormat="1" applyFont="1" applyFill="1" applyBorder="1" applyAlignment="1" applyProtection="1">
      <alignment horizontal="center" vertical="center"/>
      <protection locked="0"/>
    </xf>
    <xf numFmtId="167" fontId="95" fillId="5" borderId="329" xfId="4" applyNumberFormat="1" applyFont="1" applyFill="1" applyBorder="1" applyAlignment="1" applyProtection="1">
      <alignment horizontal="center" vertical="center"/>
      <protection locked="0"/>
    </xf>
    <xf numFmtId="167" fontId="12" fillId="0" borderId="317" xfId="2" applyNumberFormat="1" applyFont="1" applyBorder="1" applyAlignment="1" applyProtection="1">
      <alignment horizontal="center" vertical="center"/>
      <protection locked="0"/>
    </xf>
    <xf numFmtId="167" fontId="12" fillId="6" borderId="339" xfId="5" applyNumberFormat="1" applyFont="1" applyFill="1" applyBorder="1" applyAlignment="1" applyProtection="1">
      <alignment horizontal="center" vertical="center"/>
      <protection locked="0"/>
    </xf>
    <xf numFmtId="0" fontId="12" fillId="24" borderId="325" xfId="2" applyFont="1" applyFill="1" applyBorder="1" applyAlignment="1" applyProtection="1">
      <alignment horizontal="left" vertical="center"/>
      <protection locked="0"/>
    </xf>
    <xf numFmtId="167" fontId="95" fillId="5" borderId="61" xfId="4" applyNumberFormat="1" applyFont="1" applyFill="1" applyBorder="1" applyAlignment="1" applyProtection="1">
      <alignment horizontal="center" vertical="center"/>
      <protection locked="0"/>
    </xf>
    <xf numFmtId="0" fontId="142" fillId="61" borderId="124" xfId="2" applyFont="1" applyFill="1" applyBorder="1" applyAlignment="1" applyProtection="1">
      <alignment vertical="center"/>
      <protection locked="0"/>
    </xf>
    <xf numFmtId="167" fontId="142" fillId="61" borderId="161" xfId="4" applyNumberFormat="1" applyFont="1" applyFill="1" applyBorder="1" applyAlignment="1" applyProtection="1">
      <alignment horizontal="center" vertical="center"/>
      <protection locked="0"/>
    </xf>
    <xf numFmtId="167" fontId="142" fillId="61" borderId="174" xfId="4" applyNumberFormat="1" applyFont="1" applyFill="1" applyBorder="1" applyAlignment="1" applyProtection="1">
      <alignment horizontal="center" vertical="center"/>
      <protection locked="0"/>
    </xf>
    <xf numFmtId="167" fontId="142" fillId="61" borderId="162" xfId="4" applyNumberFormat="1" applyFont="1" applyFill="1" applyBorder="1" applyAlignment="1" applyProtection="1">
      <alignment horizontal="center" vertical="center"/>
      <protection locked="0"/>
    </xf>
    <xf numFmtId="0" fontId="9" fillId="3" borderId="58" xfId="0" applyFont="1" applyFill="1" applyBorder="1" applyAlignment="1" applyProtection="1">
      <alignment horizontal="center" textRotation="90" wrapText="1"/>
      <protection locked="0"/>
    </xf>
    <xf numFmtId="167" fontId="12" fillId="0" borderId="334" xfId="8" applyNumberFormat="1" applyFont="1" applyFill="1" applyBorder="1" applyAlignment="1" applyProtection="1">
      <alignment horizontal="center" vertical="center"/>
      <protection locked="0"/>
    </xf>
    <xf numFmtId="167" fontId="12" fillId="0" borderId="321" xfId="8" applyNumberFormat="1" applyFont="1" applyFill="1" applyBorder="1" applyAlignment="1" applyProtection="1">
      <alignment horizontal="center" vertical="center"/>
      <protection locked="0"/>
    </xf>
    <xf numFmtId="167" fontId="95" fillId="64" borderId="330" xfId="3" applyNumberFormat="1" applyFont="1" applyFill="1" applyBorder="1" applyAlignment="1" applyProtection="1">
      <alignment horizontal="center" vertical="center"/>
      <protection locked="0"/>
    </xf>
    <xf numFmtId="167" fontId="143" fillId="6" borderId="102" xfId="3" applyNumberFormat="1" applyFont="1" applyFill="1" applyBorder="1" applyAlignment="1" applyProtection="1">
      <alignment vertical="center" wrapText="1"/>
      <protection locked="0"/>
    </xf>
    <xf numFmtId="167" fontId="95" fillId="64" borderId="321" xfId="3" applyNumberFormat="1" applyFont="1" applyFill="1" applyBorder="1" applyAlignment="1" applyProtection="1">
      <alignment horizontal="center" vertical="center"/>
      <protection locked="0"/>
    </xf>
    <xf numFmtId="167" fontId="95" fillId="3" borderId="321" xfId="3" applyNumberFormat="1" applyFont="1" applyFill="1" applyBorder="1" applyAlignment="1" applyProtection="1">
      <alignment horizontal="center" vertical="center" wrapText="1"/>
      <protection locked="0"/>
    </xf>
    <xf numFmtId="167" fontId="95" fillId="3" borderId="330" xfId="3" applyNumberFormat="1" applyFont="1" applyFill="1" applyBorder="1" applyAlignment="1" applyProtection="1">
      <alignment horizontal="center" vertical="center" wrapText="1"/>
      <protection locked="0"/>
    </xf>
    <xf numFmtId="167" fontId="141" fillId="0" borderId="334" xfId="3" applyNumberFormat="1" applyFont="1" applyFill="1" applyBorder="1" applyAlignment="1" applyProtection="1">
      <alignment vertical="center" wrapText="1"/>
      <protection locked="0"/>
    </xf>
    <xf numFmtId="167" fontId="143" fillId="64" borderId="330" xfId="3" applyNumberFormat="1" applyFont="1" applyFill="1" applyBorder="1" applyAlignment="1" applyProtection="1">
      <alignment horizontal="center" vertical="center" wrapText="1"/>
      <protection locked="0"/>
    </xf>
    <xf numFmtId="0" fontId="6" fillId="0" borderId="317" xfId="2" applyFont="1" applyBorder="1" applyAlignment="1" applyProtection="1">
      <alignment vertical="center"/>
      <protection locked="0"/>
    </xf>
    <xf numFmtId="0" fontId="7" fillId="2" borderId="323" xfId="2" applyFont="1" applyFill="1" applyBorder="1" applyAlignment="1" applyProtection="1">
      <alignment horizontal="left" vertical="center" wrapText="1"/>
      <protection locked="0"/>
    </xf>
    <xf numFmtId="0" fontId="7" fillId="2" borderId="326" xfId="2" applyFont="1" applyFill="1" applyBorder="1" applyAlignment="1" applyProtection="1">
      <alignment horizontal="center" vertical="center"/>
      <protection locked="0"/>
    </xf>
    <xf numFmtId="0" fontId="129" fillId="26" borderId="258" xfId="0" applyFont="1" applyFill="1" applyBorder="1" applyAlignment="1">
      <alignment horizontal="center" vertical="center"/>
    </xf>
    <xf numFmtId="0" fontId="141" fillId="0" borderId="344" xfId="2" applyFont="1" applyBorder="1" applyAlignment="1" applyProtection="1">
      <alignment horizontal="left" vertical="center" wrapText="1"/>
      <protection locked="0"/>
    </xf>
    <xf numFmtId="167" fontId="141" fillId="0" borderId="332" xfId="3" applyNumberFormat="1" applyFont="1" applyFill="1" applyBorder="1" applyAlignment="1" applyProtection="1">
      <alignment horizontal="right" vertical="center"/>
      <protection locked="0"/>
    </xf>
    <xf numFmtId="167" fontId="141" fillId="5" borderId="332" xfId="3" applyNumberFormat="1" applyFont="1" applyFill="1" applyBorder="1" applyAlignment="1" applyProtection="1">
      <alignment horizontal="right" vertical="center"/>
      <protection locked="0"/>
    </xf>
    <xf numFmtId="167" fontId="143" fillId="0" borderId="332" xfId="3" applyNumberFormat="1" applyFont="1" applyFill="1" applyBorder="1" applyAlignment="1" applyProtection="1">
      <alignment horizontal="right" vertical="center"/>
      <protection locked="0"/>
    </xf>
    <xf numFmtId="167" fontId="143" fillId="0" borderId="334" xfId="3" applyNumberFormat="1" applyFont="1" applyFill="1" applyBorder="1" applyAlignment="1" applyProtection="1">
      <alignment horizontal="right" vertical="center"/>
      <protection locked="0"/>
    </xf>
    <xf numFmtId="167" fontId="141" fillId="0" borderId="335" xfId="3" applyNumberFormat="1" applyFont="1" applyFill="1" applyBorder="1" applyAlignment="1" applyProtection="1">
      <alignment horizontal="right" vertical="center"/>
      <protection locked="0"/>
    </xf>
    <xf numFmtId="167" fontId="141" fillId="0" borderId="334" xfId="3" applyNumberFormat="1" applyFont="1" applyFill="1" applyBorder="1" applyAlignment="1" applyProtection="1">
      <alignment horizontal="right" vertical="center" wrapText="1"/>
      <protection locked="0"/>
    </xf>
    <xf numFmtId="167" fontId="141" fillId="0" borderId="326" xfId="3" applyNumberFormat="1" applyFont="1" applyFill="1" applyBorder="1" applyAlignment="1" applyProtection="1">
      <alignment horizontal="right" vertical="center"/>
      <protection locked="0"/>
    </xf>
    <xf numFmtId="167" fontId="141" fillId="5" borderId="326" xfId="3" applyNumberFormat="1" applyFont="1" applyFill="1" applyBorder="1" applyAlignment="1" applyProtection="1">
      <alignment horizontal="right" vertical="center"/>
      <protection locked="0"/>
    </xf>
    <xf numFmtId="167" fontId="143" fillId="0" borderId="326" xfId="3" applyNumberFormat="1" applyFont="1" applyFill="1" applyBorder="1" applyAlignment="1" applyProtection="1">
      <alignment horizontal="right" vertical="center"/>
      <protection locked="0"/>
    </xf>
    <xf numFmtId="167" fontId="141" fillId="0" borderId="324" xfId="3" applyNumberFormat="1" applyFont="1" applyFill="1" applyBorder="1" applyAlignment="1" applyProtection="1">
      <alignment horizontal="right" vertical="center"/>
      <protection locked="0"/>
    </xf>
    <xf numFmtId="167" fontId="141" fillId="0" borderId="321" xfId="3" applyNumberFormat="1" applyFont="1" applyFill="1" applyBorder="1" applyAlignment="1" applyProtection="1">
      <alignment horizontal="right" vertical="center" wrapText="1"/>
      <protection locked="0"/>
    </xf>
    <xf numFmtId="167" fontId="12" fillId="7" borderId="326" xfId="2" applyNumberFormat="1" applyFont="1" applyFill="1" applyBorder="1" applyAlignment="1" applyProtection="1">
      <alignment horizontal="center" vertical="center"/>
      <protection locked="0"/>
    </xf>
    <xf numFmtId="167" fontId="141" fillId="6" borderId="332" xfId="3" applyNumberFormat="1" applyFont="1" applyFill="1" applyBorder="1" applyAlignment="1" applyProtection="1">
      <alignment horizontal="right" vertical="center"/>
      <protection locked="0"/>
    </xf>
    <xf numFmtId="167" fontId="141" fillId="41" borderId="326" xfId="3" applyNumberFormat="1" applyFont="1" applyFill="1" applyBorder="1" applyAlignment="1" applyProtection="1">
      <alignment horizontal="right" vertical="center"/>
      <protection locked="0"/>
    </xf>
    <xf numFmtId="167" fontId="141" fillId="0" borderId="321" xfId="3" applyNumberFormat="1" applyFont="1" applyFill="1" applyBorder="1" applyAlignment="1" applyProtection="1">
      <alignment horizontal="right" vertical="center"/>
      <protection locked="0"/>
    </xf>
    <xf numFmtId="167" fontId="95" fillId="5" borderId="328" xfId="3" applyNumberFormat="1" applyFont="1" applyFill="1" applyBorder="1" applyAlignment="1" applyProtection="1">
      <alignment horizontal="right" vertical="center"/>
      <protection locked="0"/>
    </xf>
    <xf numFmtId="167" fontId="95" fillId="5" borderId="326" xfId="8" applyNumberFormat="1" applyFont="1" applyFill="1" applyBorder="1" applyAlignment="1" applyProtection="1">
      <alignment horizontal="center" vertical="center"/>
      <protection locked="0"/>
    </xf>
    <xf numFmtId="167" fontId="95" fillId="5" borderId="322" xfId="8" applyNumberFormat="1" applyFont="1" applyFill="1" applyBorder="1" applyAlignment="1" applyProtection="1">
      <alignment horizontal="center" vertical="center"/>
      <protection locked="0"/>
    </xf>
    <xf numFmtId="0" fontId="143" fillId="6" borderId="319" xfId="2" applyFont="1" applyFill="1" applyBorder="1" applyAlignment="1" applyProtection="1">
      <alignment horizontal="left" vertical="center"/>
      <protection locked="0"/>
    </xf>
    <xf numFmtId="167" fontId="141" fillId="41" borderId="332" xfId="3" applyNumberFormat="1" applyFont="1" applyFill="1" applyBorder="1" applyAlignment="1" applyProtection="1">
      <alignment horizontal="right" vertical="center"/>
      <protection locked="0"/>
    </xf>
    <xf numFmtId="0" fontId="141" fillId="0" borderId="325" xfId="2" applyFont="1" applyBorder="1" applyAlignment="1" applyProtection="1">
      <alignment horizontal="left" vertical="center" wrapText="1"/>
      <protection locked="0"/>
    </xf>
    <xf numFmtId="0" fontId="141" fillId="63" borderId="325" xfId="2" applyFont="1" applyFill="1" applyBorder="1" applyAlignment="1" applyProtection="1">
      <alignment horizontal="left" vertical="center" wrapText="1"/>
      <protection locked="0"/>
    </xf>
    <xf numFmtId="0" fontId="95" fillId="5" borderId="319" xfId="2" applyFont="1" applyFill="1" applyBorder="1" applyAlignment="1" applyProtection="1">
      <alignment vertical="center" wrapText="1"/>
      <protection locked="0"/>
    </xf>
    <xf numFmtId="167" fontId="141" fillId="0" borderId="334" xfId="3" applyNumberFormat="1" applyFont="1" applyFill="1" applyBorder="1" applyAlignment="1" applyProtection="1">
      <alignment horizontal="right" vertical="center"/>
      <protection locked="0"/>
    </xf>
    <xf numFmtId="167" fontId="143" fillId="41" borderId="332" xfId="3" applyNumberFormat="1" applyFont="1" applyFill="1" applyBorder="1" applyAlignment="1" applyProtection="1">
      <alignment horizontal="right" vertical="center"/>
      <protection locked="0"/>
    </xf>
    <xf numFmtId="0" fontId="95" fillId="5" borderId="323" xfId="2" applyFont="1" applyFill="1" applyBorder="1" applyAlignment="1" applyProtection="1">
      <alignment vertical="center" wrapText="1"/>
      <protection locked="0"/>
    </xf>
    <xf numFmtId="167" fontId="95" fillId="5" borderId="326" xfId="3" applyNumberFormat="1" applyFont="1" applyFill="1" applyBorder="1" applyAlignment="1" applyProtection="1">
      <alignment horizontal="right" vertical="center"/>
      <protection locked="0"/>
    </xf>
    <xf numFmtId="0" fontId="141" fillId="0" borderId="323" xfId="2" applyFont="1" applyBorder="1" applyAlignment="1" applyProtection="1">
      <alignment horizontal="left" vertical="center" wrapText="1"/>
      <protection locked="0"/>
    </xf>
    <xf numFmtId="167" fontId="141" fillId="0" borderId="326" xfId="3" applyNumberFormat="1" applyFont="1" applyBorder="1" applyAlignment="1" applyProtection="1">
      <alignment horizontal="right" vertical="center"/>
      <protection locked="0"/>
    </xf>
    <xf numFmtId="0" fontId="110" fillId="9" borderId="124" xfId="2" applyFont="1" applyFill="1" applyBorder="1" applyAlignment="1" applyProtection="1">
      <alignment vertical="center"/>
      <protection locked="0"/>
    </xf>
    <xf numFmtId="167" fontId="143" fillId="9" borderId="161" xfId="3" applyNumberFormat="1" applyFont="1" applyFill="1" applyBorder="1" applyAlignment="1" applyProtection="1">
      <alignment horizontal="right" vertical="center"/>
      <protection locked="0"/>
    </xf>
    <xf numFmtId="167" fontId="143" fillId="9" borderId="162" xfId="3" applyNumberFormat="1" applyFont="1" applyFill="1" applyBorder="1" applyAlignment="1" applyProtection="1">
      <alignment horizontal="right" vertical="center"/>
      <protection locked="0"/>
    </xf>
    <xf numFmtId="167" fontId="143" fillId="9" borderId="126" xfId="3" applyNumberFormat="1" applyFont="1" applyFill="1" applyBorder="1" applyAlignment="1" applyProtection="1">
      <alignment horizontal="right" vertical="center"/>
      <protection locked="0"/>
    </xf>
    <xf numFmtId="0" fontId="99" fillId="0" borderId="317" xfId="2" applyFont="1" applyBorder="1" applyAlignment="1" applyProtection="1">
      <alignment horizontal="left"/>
      <protection locked="0"/>
    </xf>
    <xf numFmtId="0" fontId="100" fillId="0" borderId="317" xfId="2" applyFont="1" applyBorder="1" applyAlignment="1" applyProtection="1">
      <alignment vertical="center"/>
      <protection locked="0"/>
    </xf>
    <xf numFmtId="0" fontId="102" fillId="2" borderId="147" xfId="2" applyFont="1" applyFill="1" applyBorder="1" applyAlignment="1" applyProtection="1">
      <alignment horizontal="center"/>
      <protection locked="0"/>
    </xf>
    <xf numFmtId="0" fontId="95" fillId="4" borderId="86" xfId="2" applyFont="1" applyFill="1" applyBorder="1" applyAlignment="1" applyProtection="1">
      <alignment vertical="center" wrapText="1"/>
      <protection locked="0"/>
    </xf>
    <xf numFmtId="0" fontId="95" fillId="11" borderId="227" xfId="2" applyFont="1" applyFill="1" applyBorder="1" applyAlignment="1" applyProtection="1">
      <alignment horizontal="center" wrapText="1"/>
      <protection locked="0"/>
    </xf>
    <xf numFmtId="0" fontId="94" fillId="6" borderId="339" xfId="2" applyFont="1" applyFill="1" applyBorder="1" applyAlignment="1" applyProtection="1">
      <alignment horizontal="right" vertical="center"/>
      <protection locked="0"/>
    </xf>
    <xf numFmtId="167" fontId="94" fillId="0" borderId="86" xfId="2" applyNumberFormat="1" applyFont="1" applyBorder="1" applyAlignment="1" applyProtection="1">
      <alignment vertical="center"/>
      <protection locked="0"/>
    </xf>
    <xf numFmtId="167" fontId="95" fillId="5" borderId="164" xfId="4" applyNumberFormat="1" applyFont="1" applyFill="1" applyBorder="1" applyAlignment="1" applyProtection="1">
      <alignment horizontal="right" vertical="center"/>
      <protection locked="0"/>
    </xf>
    <xf numFmtId="167" fontId="94" fillId="0" borderId="155" xfId="2" applyNumberFormat="1" applyFont="1" applyBorder="1" applyAlignment="1" applyProtection="1">
      <alignment horizontal="right" vertical="center"/>
      <protection locked="0"/>
    </xf>
    <xf numFmtId="167" fontId="94" fillId="6" borderId="339" xfId="2" applyNumberFormat="1" applyFont="1" applyFill="1" applyBorder="1" applyAlignment="1" applyProtection="1">
      <alignment horizontal="right" vertical="center"/>
      <protection locked="0"/>
    </xf>
    <xf numFmtId="167" fontId="95" fillId="5" borderId="330" xfId="4" applyNumberFormat="1" applyFont="1" applyFill="1" applyBorder="1" applyAlignment="1" applyProtection="1">
      <alignment horizontal="right" vertical="center"/>
      <protection locked="0"/>
    </xf>
    <xf numFmtId="0" fontId="9" fillId="4" borderId="321" xfId="2" applyFont="1" applyFill="1" applyBorder="1" applyAlignment="1" applyProtection="1">
      <alignment horizontal="center" wrapText="1"/>
      <protection locked="0"/>
    </xf>
    <xf numFmtId="0" fontId="9" fillId="4" borderId="324" xfId="2" applyFont="1" applyFill="1" applyBorder="1" applyAlignment="1" applyProtection="1">
      <alignment horizontal="center" wrapText="1"/>
      <protection locked="0"/>
    </xf>
    <xf numFmtId="0" fontId="9" fillId="4" borderId="326" xfId="2" applyFont="1" applyFill="1" applyBorder="1" applyAlignment="1" applyProtection="1">
      <alignment horizontal="center" wrapText="1"/>
      <protection locked="0"/>
    </xf>
    <xf numFmtId="167" fontId="141" fillId="0" borderId="326" xfId="4" applyNumberFormat="1" applyFont="1" applyFill="1" applyBorder="1" applyAlignment="1" applyProtection="1">
      <alignment horizontal="center" vertical="center"/>
      <protection locked="0"/>
    </xf>
    <xf numFmtId="167" fontId="95" fillId="5" borderId="328" xfId="4" applyNumberFormat="1" applyFont="1" applyFill="1" applyBorder="1" applyAlignment="1" applyProtection="1">
      <alignment horizontal="right" vertical="center"/>
      <protection locked="0"/>
    </xf>
    <xf numFmtId="167" fontId="135" fillId="0" borderId="317" xfId="2" applyNumberFormat="1" applyFont="1" applyBorder="1" applyAlignment="1" applyProtection="1">
      <alignment horizontal="right" vertical="center"/>
      <protection locked="0"/>
    </xf>
    <xf numFmtId="0" fontId="141" fillId="9" borderId="192" xfId="2" applyFont="1" applyFill="1" applyBorder="1" applyAlignment="1" applyProtection="1">
      <alignment vertical="center" wrapText="1"/>
      <protection locked="0"/>
    </xf>
    <xf numFmtId="167" fontId="143" fillId="9" borderId="161" xfId="4" applyNumberFormat="1" applyFont="1" applyFill="1" applyBorder="1" applyAlignment="1" applyProtection="1">
      <alignment horizontal="right" vertical="center"/>
      <protection locked="0"/>
    </xf>
    <xf numFmtId="167" fontId="143" fillId="9" borderId="99" xfId="4" applyNumberFormat="1" applyFont="1" applyFill="1" applyBorder="1" applyAlignment="1" applyProtection="1">
      <alignment horizontal="right" vertical="center"/>
      <protection locked="0"/>
    </xf>
    <xf numFmtId="167" fontId="143" fillId="9" borderId="348" xfId="4" applyNumberFormat="1" applyFont="1" applyFill="1" applyBorder="1" applyAlignment="1" applyProtection="1">
      <alignment horizontal="right" vertical="center"/>
      <protection locked="0"/>
    </xf>
    <xf numFmtId="167" fontId="143" fillId="9" borderId="174" xfId="4" applyNumberFormat="1" applyFont="1" applyFill="1" applyBorder="1" applyAlignment="1" applyProtection="1">
      <alignment horizontal="right" vertical="center"/>
      <protection locked="0"/>
    </xf>
    <xf numFmtId="167" fontId="143" fillId="9" borderId="162" xfId="4" applyNumberFormat="1" applyFont="1" applyFill="1" applyBorder="1" applyAlignment="1" applyProtection="1">
      <alignment horizontal="right" vertical="center"/>
      <protection locked="0"/>
    </xf>
    <xf numFmtId="0" fontId="4" fillId="3" borderId="330" xfId="0" applyFont="1" applyFill="1" applyBorder="1" applyAlignment="1" applyProtection="1">
      <alignment horizontal="center" wrapText="1"/>
      <protection locked="0"/>
    </xf>
    <xf numFmtId="167" fontId="17" fillId="0" borderId="321" xfId="3" applyNumberFormat="1" applyFont="1" applyFill="1" applyBorder="1" applyAlignment="1" applyProtection="1">
      <alignment horizontal="right" vertical="center"/>
      <protection locked="0"/>
    </xf>
    <xf numFmtId="0" fontId="5" fillId="0" borderId="276" xfId="2" applyFont="1" applyBorder="1" applyProtection="1">
      <protection locked="0"/>
    </xf>
    <xf numFmtId="0" fontId="17" fillId="0" borderId="276" xfId="2" applyFont="1" applyBorder="1" applyProtection="1">
      <protection locked="0"/>
    </xf>
    <xf numFmtId="0" fontId="17" fillId="0" borderId="277" xfId="2" applyFont="1" applyBorder="1" applyProtection="1">
      <protection locked="0"/>
    </xf>
    <xf numFmtId="0" fontId="5" fillId="0" borderId="317" xfId="2" applyFont="1" applyBorder="1" applyAlignment="1" applyProtection="1">
      <alignment vertical="center"/>
      <protection locked="0"/>
    </xf>
    <xf numFmtId="0" fontId="4" fillId="4" borderId="347" xfId="2" applyFont="1" applyFill="1" applyBorder="1" applyAlignment="1" applyProtection="1">
      <alignment wrapText="1"/>
      <protection locked="0"/>
    </xf>
    <xf numFmtId="0" fontId="4" fillId="2" borderId="28" xfId="0" applyFont="1" applyFill="1" applyBorder="1" applyAlignment="1" applyProtection="1">
      <alignment horizontal="center" wrapText="1"/>
      <protection locked="0"/>
    </xf>
    <xf numFmtId="43" fontId="4" fillId="34" borderId="340" xfId="3" applyFont="1" applyFill="1" applyBorder="1" applyAlignment="1" applyProtection="1">
      <alignment horizontal="center" vertical="center" wrapText="1"/>
      <protection locked="0"/>
    </xf>
    <xf numFmtId="0" fontId="4" fillId="5" borderId="327" xfId="0" applyFont="1" applyFill="1" applyBorder="1" applyAlignment="1" applyProtection="1">
      <alignment vertical="center"/>
      <protection locked="0"/>
    </xf>
    <xf numFmtId="0" fontId="4" fillId="5" borderId="330" xfId="0" applyFont="1" applyFill="1" applyBorder="1" applyAlignment="1" applyProtection="1">
      <alignment vertical="center"/>
      <protection locked="0"/>
    </xf>
    <xf numFmtId="167" fontId="4" fillId="5" borderId="328" xfId="3" applyNumberFormat="1" applyFont="1" applyFill="1" applyBorder="1" applyAlignment="1" applyProtection="1">
      <alignment horizontal="center" vertical="center"/>
      <protection locked="0"/>
    </xf>
    <xf numFmtId="167" fontId="4" fillId="6" borderId="339" xfId="3" applyNumberFormat="1" applyFont="1" applyFill="1" applyBorder="1" applyAlignment="1" applyProtection="1">
      <alignment horizontal="center" vertical="center" wrapText="1"/>
      <protection locked="0"/>
    </xf>
    <xf numFmtId="0" fontId="4" fillId="17" borderId="349" xfId="0" applyFont="1" applyFill="1" applyBorder="1" applyAlignment="1" applyProtection="1">
      <alignment vertical="center"/>
      <protection locked="0"/>
    </xf>
    <xf numFmtId="0" fontId="4" fillId="17" borderId="190" xfId="0" applyFont="1" applyFill="1" applyBorder="1" applyAlignment="1" applyProtection="1">
      <alignment vertical="center"/>
      <protection locked="0"/>
    </xf>
    <xf numFmtId="167" fontId="4" fillId="17" borderId="201" xfId="3" applyNumberFormat="1" applyFont="1" applyFill="1" applyBorder="1" applyAlignment="1" applyProtection="1">
      <alignment horizontal="center" vertical="center"/>
      <protection locked="0"/>
    </xf>
    <xf numFmtId="167" fontId="4" fillId="17" borderId="197" xfId="3" applyNumberFormat="1" applyFont="1" applyFill="1" applyBorder="1" applyAlignment="1" applyProtection="1">
      <alignment horizontal="center" vertical="center"/>
      <protection locked="0"/>
    </xf>
    <xf numFmtId="167" fontId="4" fillId="17" borderId="202" xfId="3" applyNumberFormat="1" applyFont="1" applyFill="1" applyBorder="1" applyAlignment="1" applyProtection="1">
      <alignment horizontal="center" vertical="center"/>
      <protection locked="0"/>
    </xf>
    <xf numFmtId="167" fontId="95" fillId="17" borderId="175" xfId="4" applyNumberFormat="1" applyFont="1" applyFill="1" applyBorder="1" applyAlignment="1" applyProtection="1">
      <alignment horizontal="center" vertical="center"/>
      <protection locked="0"/>
    </xf>
    <xf numFmtId="167" fontId="12" fillId="7" borderId="321" xfId="8" applyNumberFormat="1" applyFont="1" applyFill="1" applyBorder="1" applyAlignment="1" applyProtection="1">
      <alignment horizontal="center" vertical="center"/>
      <protection locked="0"/>
    </xf>
    <xf numFmtId="167" fontId="95" fillId="5" borderId="321" xfId="3" applyNumberFormat="1" applyFont="1" applyFill="1" applyBorder="1" applyAlignment="1" applyProtection="1">
      <alignment horizontal="center" vertical="center"/>
      <protection locked="0"/>
    </xf>
    <xf numFmtId="0" fontId="17" fillId="0" borderId="276" xfId="2" applyFont="1" applyBorder="1" applyAlignment="1" applyProtection="1">
      <alignment horizontal="left"/>
      <protection locked="0"/>
    </xf>
    <xf numFmtId="0" fontId="17" fillId="0" borderId="276" xfId="2" applyFont="1" applyBorder="1" applyAlignment="1" applyProtection="1">
      <alignment horizontal="right"/>
      <protection locked="0"/>
    </xf>
    <xf numFmtId="0" fontId="17" fillId="0" borderId="276" xfId="2" applyFont="1" applyBorder="1" applyAlignment="1" applyProtection="1">
      <alignment horizontal="center"/>
      <protection locked="0"/>
    </xf>
    <xf numFmtId="0" fontId="17" fillId="0" borderId="277" xfId="2" applyFont="1" applyBorder="1" applyAlignment="1" applyProtection="1">
      <alignment horizontal="center"/>
      <protection locked="0"/>
    </xf>
    <xf numFmtId="0" fontId="5" fillId="0" borderId="317" xfId="2" applyFont="1" applyBorder="1" applyAlignment="1" applyProtection="1">
      <alignment horizontal="center"/>
      <protection locked="0"/>
    </xf>
    <xf numFmtId="0" fontId="6" fillId="0" borderId="317" xfId="2" applyFont="1" applyBorder="1" applyAlignment="1" applyProtection="1">
      <alignment horizontal="center" vertical="center"/>
      <protection locked="0"/>
    </xf>
    <xf numFmtId="0" fontId="9" fillId="5" borderId="326" xfId="2" applyFont="1" applyFill="1" applyBorder="1" applyAlignment="1" applyProtection="1">
      <alignment horizontal="right"/>
      <protection locked="0"/>
    </xf>
    <xf numFmtId="0" fontId="9" fillId="2" borderId="326" xfId="2" applyFont="1" applyFill="1" applyBorder="1" applyAlignment="1" applyProtection="1">
      <alignment horizontal="right"/>
      <protection locked="0"/>
    </xf>
    <xf numFmtId="0" fontId="9" fillId="2" borderId="321" xfId="2" applyFont="1" applyFill="1" applyBorder="1" applyAlignment="1" applyProtection="1">
      <alignment horizontal="right"/>
      <protection locked="0"/>
    </xf>
    <xf numFmtId="43" fontId="12" fillId="6" borderId="339" xfId="8" applyFont="1" applyFill="1" applyBorder="1" applyAlignment="1" applyProtection="1">
      <alignment horizontal="center" vertical="center"/>
      <protection locked="0"/>
    </xf>
    <xf numFmtId="0" fontId="12" fillId="0" borderId="342" xfId="0" applyFont="1" applyBorder="1"/>
    <xf numFmtId="167" fontId="12" fillId="0" borderId="332" xfId="8" applyNumberFormat="1" applyFont="1" applyFill="1" applyBorder="1" applyAlignment="1" applyProtection="1">
      <alignment horizontal="right" vertical="center"/>
      <protection locked="0"/>
    </xf>
    <xf numFmtId="167" fontId="12" fillId="5" borderId="332" xfId="8" applyNumberFormat="1" applyFont="1" applyFill="1" applyBorder="1" applyAlignment="1" applyProtection="1">
      <alignment horizontal="right" vertical="center"/>
      <protection locked="0"/>
    </xf>
    <xf numFmtId="167" fontId="12" fillId="0" borderId="332" xfId="8" applyNumberFormat="1" applyFont="1" applyFill="1" applyBorder="1" applyAlignment="1" applyProtection="1">
      <alignment horizontal="center" vertical="center"/>
      <protection locked="0"/>
    </xf>
    <xf numFmtId="167" fontId="12" fillId="7" borderId="335" xfId="2" applyNumberFormat="1" applyFont="1" applyFill="1" applyBorder="1" applyAlignment="1" applyProtection="1">
      <alignment horizontal="center" vertical="center"/>
      <protection locked="0"/>
    </xf>
    <xf numFmtId="166" fontId="12" fillId="0" borderId="332" xfId="7" applyNumberFormat="1" applyFont="1" applyBorder="1" applyAlignment="1" applyProtection="1">
      <alignment vertical="center"/>
      <protection locked="0"/>
    </xf>
    <xf numFmtId="166" fontId="12" fillId="0" borderId="333" xfId="7" applyNumberFormat="1" applyFont="1" applyBorder="1" applyAlignment="1" applyProtection="1">
      <alignment vertical="center"/>
      <protection locked="0"/>
    </xf>
    <xf numFmtId="0" fontId="95" fillId="5" borderId="343" xfId="2" applyFont="1" applyFill="1" applyBorder="1" applyAlignment="1" applyProtection="1">
      <alignment vertical="center"/>
      <protection locked="0"/>
    </xf>
    <xf numFmtId="167" fontId="95" fillId="5" borderId="328" xfId="8" applyNumberFormat="1" applyFont="1" applyFill="1" applyBorder="1" applyAlignment="1" applyProtection="1">
      <alignment horizontal="right" vertical="center"/>
      <protection locked="0"/>
    </xf>
    <xf numFmtId="167" fontId="95" fillId="5" borderId="330" xfId="8" applyNumberFormat="1" applyFont="1" applyFill="1" applyBorder="1" applyAlignment="1" applyProtection="1">
      <alignment horizontal="right" vertical="center"/>
      <protection locked="0"/>
    </xf>
    <xf numFmtId="167" fontId="95" fillId="5" borderId="331" xfId="8" applyNumberFormat="1" applyFont="1" applyFill="1" applyBorder="1" applyAlignment="1" applyProtection="1">
      <alignment horizontal="right" vertical="center"/>
      <protection locked="0"/>
    </xf>
    <xf numFmtId="167" fontId="95" fillId="5" borderId="331" xfId="8" applyNumberFormat="1" applyFont="1" applyFill="1" applyBorder="1" applyAlignment="1" applyProtection="1">
      <alignment horizontal="center" vertical="center"/>
      <protection locked="0"/>
    </xf>
    <xf numFmtId="167" fontId="95" fillId="5" borderId="329" xfId="8" applyNumberFormat="1" applyFont="1" applyFill="1" applyBorder="1" applyAlignment="1" applyProtection="1">
      <alignment horizontal="center" vertical="center"/>
      <protection locked="0"/>
    </xf>
    <xf numFmtId="0" fontId="135" fillId="0" borderId="325" xfId="0" applyFont="1" applyBorder="1" applyAlignment="1" applyProtection="1">
      <alignment vertical="center"/>
      <protection locked="0"/>
    </xf>
    <xf numFmtId="167" fontId="135" fillId="0" borderId="317" xfId="8" applyNumberFormat="1" applyFont="1" applyFill="1" applyBorder="1" applyAlignment="1" applyProtection="1">
      <alignment horizontal="center" vertical="center"/>
      <protection locked="0"/>
    </xf>
    <xf numFmtId="167" fontId="12" fillId="6" borderId="339" xfId="8" applyNumberFormat="1" applyFont="1" applyFill="1" applyBorder="1" applyAlignment="1" applyProtection="1">
      <alignment horizontal="center" vertical="center"/>
      <protection locked="0"/>
    </xf>
    <xf numFmtId="167" fontId="12" fillId="34" borderId="334" xfId="0" applyNumberFormat="1" applyFont="1" applyFill="1" applyBorder="1" applyAlignment="1" applyProtection="1">
      <alignment horizontal="right" vertical="center"/>
      <protection locked="0"/>
    </xf>
    <xf numFmtId="167" fontId="12" fillId="0" borderId="326" xfId="8" applyNumberFormat="1" applyFont="1" applyFill="1" applyBorder="1" applyAlignment="1" applyProtection="1">
      <alignment horizontal="center" vertical="center"/>
      <protection locked="0"/>
    </xf>
    <xf numFmtId="167" fontId="12" fillId="7" borderId="324" xfId="2" applyNumberFormat="1" applyFont="1" applyFill="1" applyBorder="1" applyAlignment="1" applyProtection="1">
      <alignment horizontal="center" vertical="center"/>
      <protection locked="0"/>
    </xf>
    <xf numFmtId="166" fontId="12" fillId="0" borderId="326" xfId="7" applyNumberFormat="1" applyFont="1" applyBorder="1" applyAlignment="1" applyProtection="1">
      <alignment vertical="center"/>
      <protection locked="0"/>
    </xf>
    <xf numFmtId="166" fontId="12" fillId="0" borderId="322" xfId="7" applyNumberFormat="1" applyFont="1" applyBorder="1" applyAlignment="1" applyProtection="1">
      <alignment vertical="center"/>
      <protection locked="0"/>
    </xf>
    <xf numFmtId="0" fontId="161" fillId="5" borderId="343" xfId="2" applyFont="1" applyFill="1" applyBorder="1" applyAlignment="1" applyProtection="1">
      <alignment vertical="center"/>
      <protection locked="0"/>
    </xf>
    <xf numFmtId="0" fontId="162" fillId="0" borderId="325" xfId="0" applyFont="1" applyBorder="1" applyAlignment="1" applyProtection="1">
      <alignment vertical="center"/>
      <protection locked="0"/>
    </xf>
    <xf numFmtId="167" fontId="12" fillId="6" borderId="277" xfId="8" applyNumberFormat="1" applyFont="1" applyFill="1" applyBorder="1" applyAlignment="1" applyProtection="1">
      <alignment horizontal="center" vertical="center"/>
      <protection locked="0"/>
    </xf>
    <xf numFmtId="167" fontId="12" fillId="5" borderId="334" xfId="0" applyNumberFormat="1" applyFont="1" applyFill="1" applyBorder="1" applyAlignment="1" applyProtection="1">
      <alignment horizontal="right" vertical="center"/>
      <protection locked="0"/>
    </xf>
    <xf numFmtId="167" fontId="12" fillId="0" borderId="334" xfId="0" applyNumberFormat="1" applyFont="1" applyBorder="1" applyAlignment="1" applyProtection="1">
      <alignment horizontal="right" vertical="center"/>
      <protection locked="0"/>
    </xf>
    <xf numFmtId="167" fontId="12" fillId="0" borderId="324" xfId="8" applyNumberFormat="1" applyFont="1" applyFill="1" applyBorder="1" applyAlignment="1" applyProtection="1">
      <alignment horizontal="center" vertical="center"/>
      <protection locked="0"/>
    </xf>
    <xf numFmtId="167" fontId="12" fillId="5" borderId="321" xfId="0" applyNumberFormat="1" applyFont="1" applyFill="1" applyBorder="1" applyAlignment="1" applyProtection="1">
      <alignment horizontal="right" vertical="center"/>
      <protection locked="0"/>
    </xf>
    <xf numFmtId="167" fontId="12" fillId="0" borderId="321" xfId="0" applyNumberFormat="1" applyFont="1" applyBorder="1" applyAlignment="1" applyProtection="1">
      <alignment horizontal="right" vertical="center"/>
      <protection locked="0"/>
    </xf>
    <xf numFmtId="167" fontId="12" fillId="6" borderId="321" xfId="0" applyNumberFormat="1" applyFont="1" applyFill="1" applyBorder="1" applyAlignment="1" applyProtection="1">
      <alignment horizontal="right" vertical="center"/>
      <protection locked="0"/>
    </xf>
    <xf numFmtId="0" fontId="161" fillId="5" borderId="323" xfId="2" applyFont="1" applyFill="1" applyBorder="1" applyAlignment="1" applyProtection="1">
      <alignment vertical="center"/>
      <protection locked="0"/>
    </xf>
    <xf numFmtId="167" fontId="95" fillId="5" borderId="326" xfId="8" applyNumberFormat="1" applyFont="1" applyFill="1" applyBorder="1" applyAlignment="1" applyProtection="1">
      <alignment horizontal="right" vertical="center"/>
      <protection locked="0"/>
    </xf>
    <xf numFmtId="0" fontId="43" fillId="9" borderId="347" xfId="2" applyFont="1" applyFill="1" applyBorder="1" applyAlignment="1" applyProtection="1">
      <alignment vertical="center"/>
      <protection locked="0"/>
    </xf>
    <xf numFmtId="167" fontId="9" fillId="9" borderId="311" xfId="8" applyNumberFormat="1" applyFont="1" applyFill="1" applyBorder="1" applyAlignment="1" applyProtection="1">
      <alignment horizontal="right" vertical="center"/>
      <protection locked="0"/>
    </xf>
    <xf numFmtId="167" fontId="9" fillId="9" borderId="350" xfId="8" applyNumberFormat="1" applyFont="1" applyFill="1" applyBorder="1" applyAlignment="1" applyProtection="1">
      <alignment horizontal="right" vertical="center"/>
      <protection locked="0"/>
    </xf>
    <xf numFmtId="167" fontId="9" fillId="9" borderId="351" xfId="8" applyNumberFormat="1" applyFont="1" applyFill="1" applyBorder="1" applyAlignment="1" applyProtection="1">
      <alignment horizontal="right" vertical="center"/>
      <protection locked="0"/>
    </xf>
    <xf numFmtId="167" fontId="9" fillId="9" borderId="33" xfId="8" applyNumberFormat="1" applyFont="1" applyFill="1" applyBorder="1" applyAlignment="1" applyProtection="1">
      <alignment horizontal="right" vertical="center"/>
      <protection locked="0"/>
    </xf>
    <xf numFmtId="167" fontId="9" fillId="9" borderId="251" xfId="8" applyNumberFormat="1" applyFont="1" applyFill="1" applyBorder="1" applyAlignment="1" applyProtection="1">
      <alignment horizontal="right" vertical="center"/>
      <protection locked="0"/>
    </xf>
    <xf numFmtId="167" fontId="9" fillId="68" borderId="32" xfId="8" applyNumberFormat="1" applyFont="1" applyFill="1" applyBorder="1" applyAlignment="1" applyProtection="1">
      <alignment horizontal="right" vertical="center"/>
      <protection locked="0"/>
    </xf>
    <xf numFmtId="167" fontId="9" fillId="9" borderId="311" xfId="8" applyNumberFormat="1" applyFont="1" applyFill="1" applyBorder="1" applyAlignment="1" applyProtection="1">
      <alignment horizontal="center" vertical="center"/>
      <protection locked="0"/>
    </xf>
    <xf numFmtId="167" fontId="9" fillId="9" borderId="251" xfId="8" applyNumberFormat="1" applyFont="1" applyFill="1" applyBorder="1" applyAlignment="1" applyProtection="1">
      <alignment horizontal="center" vertical="center"/>
      <protection locked="0"/>
    </xf>
    <xf numFmtId="167" fontId="9" fillId="9" borderId="120" xfId="8" applyNumberFormat="1" applyFont="1" applyFill="1" applyBorder="1" applyAlignment="1" applyProtection="1">
      <alignment horizontal="center" vertical="center"/>
      <protection locked="0"/>
    </xf>
    <xf numFmtId="0" fontId="4" fillId="0" borderId="276" xfId="2" applyFont="1" applyBorder="1" applyProtection="1">
      <protection locked="0"/>
    </xf>
    <xf numFmtId="0" fontId="4" fillId="0" borderId="277" xfId="2" applyFont="1" applyBorder="1" applyProtection="1">
      <protection locked="0"/>
    </xf>
    <xf numFmtId="0" fontId="9" fillId="41" borderId="274" xfId="2" applyFont="1" applyFill="1" applyBorder="1" applyAlignment="1" applyProtection="1">
      <alignment horizontal="center" wrapText="1"/>
      <protection locked="0"/>
    </xf>
    <xf numFmtId="0" fontId="9" fillId="12" borderId="339" xfId="0" applyFont="1" applyFill="1" applyBorder="1" applyAlignment="1" applyProtection="1">
      <alignment horizontal="left" vertical="center"/>
      <protection locked="0"/>
    </xf>
    <xf numFmtId="0" fontId="134" fillId="0" borderId="332" xfId="0" applyFont="1" applyBorder="1" applyAlignment="1" applyProtection="1">
      <alignment horizontal="center" vertical="center"/>
      <protection locked="0"/>
    </xf>
    <xf numFmtId="166" fontId="14" fillId="5" borderId="330" xfId="0" applyNumberFormat="1" applyFont="1" applyFill="1" applyBorder="1" applyAlignment="1" applyProtection="1">
      <alignment horizontal="right" vertical="center"/>
      <protection locked="0"/>
    </xf>
    <xf numFmtId="166" fontId="32" fillId="0" borderId="317" xfId="0" applyNumberFormat="1" applyFont="1" applyBorder="1"/>
    <xf numFmtId="166" fontId="14" fillId="12" borderId="339" xfId="0" applyNumberFormat="1" applyFont="1" applyFill="1" applyBorder="1" applyAlignment="1" applyProtection="1">
      <alignment horizontal="left" vertical="center"/>
      <protection locked="0"/>
    </xf>
    <xf numFmtId="0" fontId="134" fillId="0" borderId="321" xfId="0" applyFont="1" applyBorder="1" applyAlignment="1" applyProtection="1">
      <alignment horizontal="center" vertical="center"/>
      <protection locked="0"/>
    </xf>
    <xf numFmtId="166" fontId="148" fillId="0" borderId="317" xfId="0" applyNumberFormat="1" applyFont="1" applyBorder="1"/>
    <xf numFmtId="0" fontId="9" fillId="9" borderId="352" xfId="9" applyFont="1" applyFill="1" applyBorder="1" applyAlignment="1" applyProtection="1">
      <alignment vertical="center"/>
      <protection locked="0"/>
    </xf>
    <xf numFmtId="166" fontId="9" fillId="9" borderId="201" xfId="0" applyNumberFormat="1" applyFont="1" applyFill="1" applyBorder="1" applyAlignment="1" applyProtection="1">
      <alignment horizontal="right" vertical="center"/>
      <protection locked="0"/>
    </xf>
    <xf numFmtId="166" fontId="9" fillId="9" borderId="260" xfId="0" applyNumberFormat="1" applyFont="1" applyFill="1" applyBorder="1" applyAlignment="1" applyProtection="1">
      <alignment horizontal="right" vertical="center"/>
      <protection locked="0"/>
    </xf>
    <xf numFmtId="166" fontId="9" fillId="9" borderId="190" xfId="0" applyNumberFormat="1" applyFont="1" applyFill="1" applyBorder="1" applyAlignment="1" applyProtection="1">
      <alignment horizontal="right" vertical="center"/>
      <protection locked="0"/>
    </xf>
    <xf numFmtId="166" fontId="9" fillId="9" borderId="154" xfId="0" applyNumberFormat="1" applyFont="1" applyFill="1" applyBorder="1" applyAlignment="1" applyProtection="1">
      <alignment horizontal="right" vertical="center"/>
      <protection locked="0"/>
    </xf>
    <xf numFmtId="166" fontId="9" fillId="9" borderId="155" xfId="0" applyNumberFormat="1" applyFont="1" applyFill="1" applyBorder="1" applyAlignment="1" applyProtection="1">
      <alignment horizontal="right" vertical="center"/>
      <protection locked="0"/>
    </xf>
    <xf numFmtId="167" fontId="14" fillId="3" borderId="330" xfId="3" applyNumberFormat="1" applyFont="1" applyFill="1" applyBorder="1" applyAlignment="1" applyProtection="1">
      <alignment horizontal="center" vertical="center"/>
      <protection locked="0"/>
    </xf>
    <xf numFmtId="167" fontId="9" fillId="9" borderId="10" xfId="3" applyNumberFormat="1" applyFont="1" applyFill="1" applyBorder="1" applyAlignment="1" applyProtection="1">
      <alignment horizontal="center" vertical="center"/>
      <protection locked="0"/>
    </xf>
    <xf numFmtId="0" fontId="5" fillId="0" borderId="1" xfId="0" applyFont="1" applyBorder="1" applyAlignment="1" applyProtection="1">
      <alignment horizontal="left" vertical="center"/>
      <protection locked="0"/>
    </xf>
    <xf numFmtId="0" fontId="5" fillId="0" borderId="276" xfId="0" applyFont="1" applyBorder="1" applyAlignment="1" applyProtection="1">
      <alignment horizontal="left" vertical="center"/>
      <protection locked="0"/>
    </xf>
    <xf numFmtId="0" fontId="7" fillId="0" borderId="276" xfId="0" applyFont="1" applyBorder="1" applyAlignment="1" applyProtection="1">
      <alignment horizontal="left"/>
      <protection locked="0"/>
    </xf>
    <xf numFmtId="0" fontId="33" fillId="0" borderId="276" xfId="0" applyFont="1" applyBorder="1" applyAlignment="1" applyProtection="1">
      <alignment horizontal="left"/>
      <protection locked="0"/>
    </xf>
    <xf numFmtId="0" fontId="0" fillId="0" borderId="276" xfId="0" applyBorder="1" applyAlignment="1" applyProtection="1">
      <alignment horizontal="left"/>
      <protection locked="0"/>
    </xf>
    <xf numFmtId="0" fontId="33" fillId="0" borderId="277" xfId="0" applyFont="1" applyBorder="1" applyAlignment="1" applyProtection="1">
      <alignment horizontal="left"/>
      <protection locked="0"/>
    </xf>
    <xf numFmtId="0" fontId="4" fillId="0" borderId="317" xfId="0" applyFont="1" applyBorder="1" applyAlignment="1" applyProtection="1">
      <alignment horizontal="left" vertical="center"/>
      <protection locked="0"/>
    </xf>
    <xf numFmtId="0" fontId="9" fillId="0" borderId="317" xfId="0" applyFont="1" applyBorder="1" applyAlignment="1" applyProtection="1">
      <alignment vertical="top"/>
      <protection locked="0"/>
    </xf>
    <xf numFmtId="0" fontId="4" fillId="4" borderId="353" xfId="2" applyFont="1" applyFill="1" applyBorder="1" applyAlignment="1" applyProtection="1">
      <alignment wrapText="1"/>
      <protection locked="0"/>
    </xf>
    <xf numFmtId="43" fontId="9" fillId="6" borderId="339" xfId="3" applyFont="1" applyFill="1" applyBorder="1" applyAlignment="1" applyProtection="1">
      <alignment horizontal="center" vertical="center" wrapText="1"/>
      <protection locked="0"/>
    </xf>
    <xf numFmtId="167" fontId="14" fillId="5" borderId="328" xfId="3" applyNumberFormat="1" applyFont="1" applyFill="1" applyBorder="1" applyAlignment="1" applyProtection="1">
      <alignment horizontal="center" vertical="center"/>
      <protection locked="0"/>
    </xf>
    <xf numFmtId="167" fontId="14" fillId="5" borderId="329" xfId="3" applyNumberFormat="1" applyFont="1" applyFill="1" applyBorder="1" applyAlignment="1" applyProtection="1">
      <alignment horizontal="center" vertical="center"/>
      <protection locked="0"/>
    </xf>
    <xf numFmtId="167" fontId="14" fillId="6" borderId="339" xfId="3" applyNumberFormat="1" applyFont="1" applyFill="1" applyBorder="1" applyAlignment="1" applyProtection="1">
      <alignment horizontal="center" vertical="center" wrapText="1"/>
      <protection locked="0"/>
    </xf>
    <xf numFmtId="0" fontId="14" fillId="5" borderId="327" xfId="0" applyFont="1" applyFill="1" applyBorder="1" applyAlignment="1" applyProtection="1">
      <alignment vertical="center" wrapText="1"/>
      <protection locked="0"/>
    </xf>
    <xf numFmtId="0" fontId="14" fillId="5" borderId="330" xfId="0" applyFont="1" applyFill="1" applyBorder="1" applyAlignment="1" applyProtection="1">
      <alignment vertical="center" wrapText="1"/>
      <protection locked="0"/>
    </xf>
    <xf numFmtId="167" fontId="14" fillId="5" borderId="61" xfId="3" applyNumberFormat="1" applyFont="1" applyFill="1" applyBorder="1" applyAlignment="1" applyProtection="1">
      <alignment horizontal="center" vertical="center"/>
      <protection locked="0"/>
    </xf>
    <xf numFmtId="43" fontId="9" fillId="9" borderId="349" xfId="3" applyFont="1" applyFill="1" applyBorder="1" applyAlignment="1" applyProtection="1">
      <alignment horizontal="left" vertical="center" wrapText="1"/>
      <protection locked="0"/>
    </xf>
    <xf numFmtId="43" fontId="9" fillId="9" borderId="190" xfId="3" applyFont="1" applyFill="1" applyBorder="1" applyAlignment="1" applyProtection="1">
      <alignment horizontal="left" vertical="center" wrapText="1"/>
      <protection locked="0"/>
    </xf>
    <xf numFmtId="167" fontId="9" fillId="9" borderId="201" xfId="3" applyNumberFormat="1" applyFont="1" applyFill="1" applyBorder="1" applyAlignment="1" applyProtection="1">
      <alignment horizontal="center" vertical="center"/>
      <protection locked="0"/>
    </xf>
    <xf numFmtId="167" fontId="9" fillId="9" borderId="202" xfId="3" applyNumberFormat="1" applyFont="1" applyFill="1" applyBorder="1" applyAlignment="1" applyProtection="1">
      <alignment horizontal="center" vertical="center"/>
      <protection locked="0"/>
    </xf>
    <xf numFmtId="167" fontId="9" fillId="9" borderId="197" xfId="3" applyNumberFormat="1" applyFont="1" applyFill="1" applyBorder="1" applyAlignment="1" applyProtection="1">
      <alignment horizontal="center" vertical="center"/>
      <protection locked="0"/>
    </xf>
    <xf numFmtId="167" fontId="9" fillId="9" borderId="198" xfId="3" applyNumberFormat="1" applyFont="1" applyFill="1" applyBorder="1" applyAlignment="1" applyProtection="1">
      <alignment horizontal="center" vertical="center"/>
      <protection locked="0"/>
    </xf>
    <xf numFmtId="166" fontId="12" fillId="0" borderId="334" xfId="3" applyNumberFormat="1" applyFont="1" applyFill="1" applyBorder="1" applyAlignment="1" applyProtection="1">
      <alignment vertical="center"/>
      <protection locked="0"/>
    </xf>
    <xf numFmtId="166" fontId="12" fillId="0" borderId="334" xfId="3" applyNumberFormat="1" applyFont="1" applyFill="1" applyBorder="1" applyAlignment="1" applyProtection="1">
      <alignment horizontal="right" vertical="center"/>
      <protection locked="0"/>
    </xf>
    <xf numFmtId="166" fontId="12" fillId="0" borderId="334" xfId="3" applyNumberFormat="1" applyFont="1" applyFill="1" applyBorder="1" applyAlignment="1" applyProtection="1">
      <alignment horizontal="center" vertical="center"/>
      <protection locked="0"/>
    </xf>
    <xf numFmtId="0" fontId="5" fillId="0" borderId="354" xfId="0" applyFont="1" applyBorder="1" applyAlignment="1" applyProtection="1">
      <alignment horizontal="left"/>
      <protection locked="0"/>
    </xf>
    <xf numFmtId="0" fontId="17" fillId="0" borderId="355" xfId="0" applyFont="1" applyBorder="1" applyAlignment="1" applyProtection="1">
      <alignment horizontal="left"/>
      <protection locked="0"/>
    </xf>
    <xf numFmtId="0" fontId="5" fillId="0" borderId="355" xfId="0" applyFont="1" applyBorder="1" applyProtection="1">
      <protection locked="0"/>
    </xf>
    <xf numFmtId="0" fontId="7" fillId="0" borderId="344" xfId="0" applyFont="1" applyBorder="1" applyAlignment="1" applyProtection="1">
      <alignment vertical="center"/>
      <protection locked="0"/>
    </xf>
    <xf numFmtId="43" fontId="9" fillId="6" borderId="86" xfId="3" applyFont="1" applyFill="1" applyBorder="1" applyAlignment="1" applyProtection="1">
      <alignment vertical="center"/>
      <protection locked="0"/>
    </xf>
    <xf numFmtId="0" fontId="12" fillId="0" borderId="342" xfId="7" applyFont="1" applyBorder="1" applyAlignment="1" applyProtection="1">
      <alignment vertical="center" wrapText="1"/>
      <protection locked="0"/>
    </xf>
    <xf numFmtId="0" fontId="134" fillId="0" borderId="332" xfId="0" applyFont="1" applyBorder="1" applyAlignment="1" applyProtection="1">
      <alignment vertical="center"/>
      <protection locked="0"/>
    </xf>
    <xf numFmtId="0" fontId="134" fillId="0" borderId="335" xfId="0" applyFont="1" applyBorder="1" applyAlignment="1" applyProtection="1">
      <alignment vertical="center"/>
      <protection locked="0"/>
    </xf>
    <xf numFmtId="0" fontId="134" fillId="0" borderId="326" xfId="0" applyFont="1" applyBorder="1" applyAlignment="1" applyProtection="1">
      <alignment vertical="center"/>
      <protection locked="0"/>
    </xf>
    <xf numFmtId="0" fontId="134" fillId="0" borderId="324" xfId="0" applyFont="1" applyBorder="1" applyAlignment="1" applyProtection="1">
      <alignment vertical="center"/>
      <protection locked="0"/>
    </xf>
    <xf numFmtId="0" fontId="134" fillId="0" borderId="322" xfId="0" applyFont="1" applyBorder="1" applyAlignment="1" applyProtection="1">
      <alignment vertical="center"/>
      <protection locked="0"/>
    </xf>
    <xf numFmtId="166" fontId="95" fillId="5" borderId="331" xfId="3" applyNumberFormat="1" applyFont="1" applyFill="1" applyBorder="1" applyAlignment="1" applyProtection="1">
      <alignment horizontal="center" vertical="center"/>
      <protection locked="0"/>
    </xf>
    <xf numFmtId="166" fontId="95" fillId="5" borderId="329" xfId="3" applyNumberFormat="1" applyFont="1" applyFill="1" applyBorder="1" applyAlignment="1" applyProtection="1">
      <alignment horizontal="center" vertical="center"/>
      <protection locked="0"/>
    </xf>
    <xf numFmtId="166" fontId="95" fillId="5" borderId="164" xfId="3" applyNumberFormat="1" applyFont="1" applyFill="1" applyBorder="1" applyAlignment="1" applyProtection="1">
      <alignment horizontal="center" vertical="center"/>
      <protection locked="0"/>
    </xf>
    <xf numFmtId="166" fontId="135" fillId="0" borderId="346" xfId="3" applyNumberFormat="1" applyFont="1" applyBorder="1" applyAlignment="1" applyProtection="1">
      <alignment vertical="center"/>
      <protection locked="0"/>
    </xf>
    <xf numFmtId="0" fontId="134" fillId="0" borderId="360" xfId="0" applyFont="1" applyBorder="1" applyAlignment="1" applyProtection="1">
      <alignment vertical="center"/>
      <protection locked="0"/>
    </xf>
    <xf numFmtId="166" fontId="12" fillId="41" borderId="329" xfId="7" applyNumberFormat="1" applyFont="1" applyFill="1" applyBorder="1" applyAlignment="1" applyProtection="1">
      <alignment vertical="center"/>
      <protection locked="0"/>
    </xf>
    <xf numFmtId="166" fontId="12" fillId="0" borderId="346" xfId="7" applyNumberFormat="1" applyFont="1" applyBorder="1" applyAlignment="1" applyProtection="1">
      <alignment vertical="center"/>
      <protection locked="0"/>
    </xf>
    <xf numFmtId="166" fontId="12" fillId="34" borderId="322" xfId="7" applyNumberFormat="1" applyFont="1" applyFill="1" applyBorder="1" applyAlignment="1" applyProtection="1">
      <alignment vertical="center"/>
      <protection locked="0"/>
    </xf>
    <xf numFmtId="166" fontId="95" fillId="5" borderId="338" xfId="3" applyNumberFormat="1" applyFont="1" applyFill="1" applyBorder="1" applyAlignment="1" applyProtection="1">
      <alignment horizontal="center" vertical="center"/>
      <protection locked="0"/>
    </xf>
    <xf numFmtId="166" fontId="12" fillId="41" borderId="338" xfId="7" applyNumberFormat="1" applyFont="1" applyFill="1" applyBorder="1" applyAlignment="1" applyProtection="1">
      <alignment vertical="center"/>
      <protection locked="0"/>
    </xf>
    <xf numFmtId="43" fontId="9" fillId="17" borderId="192" xfId="3" applyFont="1" applyFill="1" applyBorder="1" applyAlignment="1" applyProtection="1">
      <alignment horizontal="left" vertical="center" wrapText="1"/>
      <protection locked="0"/>
    </xf>
    <xf numFmtId="166" fontId="9" fillId="17" borderId="161" xfId="3" applyNumberFormat="1" applyFont="1" applyFill="1" applyBorder="1" applyAlignment="1" applyProtection="1">
      <alignment horizontal="center" vertical="center"/>
      <protection locked="0"/>
    </xf>
    <xf numFmtId="166" fontId="9" fillId="17" borderId="99" xfId="3" applyNumberFormat="1" applyFont="1" applyFill="1" applyBorder="1" applyAlignment="1" applyProtection="1">
      <alignment horizontal="center" vertical="center"/>
      <protection locked="0"/>
    </xf>
    <xf numFmtId="166" fontId="9" fillId="17" borderId="175" xfId="3" applyNumberFormat="1" applyFont="1" applyFill="1" applyBorder="1" applyAlignment="1" applyProtection="1">
      <alignment horizontal="center" vertical="center"/>
      <protection locked="0"/>
    </xf>
    <xf numFmtId="166" fontId="9" fillId="17" borderId="127" xfId="3" applyNumberFormat="1" applyFont="1" applyFill="1" applyBorder="1" applyAlignment="1" applyProtection="1">
      <alignment horizontal="center" vertical="center"/>
      <protection locked="0"/>
    </xf>
    <xf numFmtId="166" fontId="9" fillId="17" borderId="348" xfId="3" applyNumberFormat="1" applyFont="1" applyFill="1" applyBorder="1" applyAlignment="1" applyProtection="1">
      <alignment horizontal="center" vertical="center"/>
      <protection locked="0"/>
    </xf>
    <xf numFmtId="43" fontId="17" fillId="0" borderId="4" xfId="3" applyFont="1" applyFill="1" applyBorder="1" applyAlignment="1" applyProtection="1">
      <alignment vertical="center" wrapText="1"/>
      <protection locked="0"/>
    </xf>
    <xf numFmtId="167" fontId="101" fillId="0" borderId="4" xfId="3" applyNumberFormat="1" applyFont="1" applyFill="1" applyBorder="1" applyAlignment="1" applyProtection="1">
      <alignment vertical="center"/>
      <protection locked="0"/>
    </xf>
    <xf numFmtId="167" fontId="101" fillId="5" borderId="111" xfId="3" applyNumberFormat="1" applyFont="1" applyFill="1" applyBorder="1" applyAlignment="1" applyProtection="1">
      <alignment vertical="center"/>
      <protection locked="0"/>
    </xf>
    <xf numFmtId="167" fontId="17" fillId="0" borderId="317" xfId="3" applyNumberFormat="1" applyFont="1" applyBorder="1" applyAlignment="1" applyProtection="1">
      <alignment vertical="center"/>
      <protection locked="0"/>
    </xf>
    <xf numFmtId="43" fontId="5" fillId="0" borderId="355" xfId="3" applyFont="1" applyBorder="1" applyAlignment="1" applyProtection="1">
      <protection locked="0"/>
    </xf>
    <xf numFmtId="43" fontId="4" fillId="0" borderId="355" xfId="3" applyFont="1" applyFill="1" applyBorder="1" applyAlignment="1" applyProtection="1">
      <protection locked="0"/>
    </xf>
    <xf numFmtId="0" fontId="5" fillId="0" borderId="356" xfId="0" applyFont="1" applyBorder="1" applyProtection="1">
      <protection locked="0"/>
    </xf>
    <xf numFmtId="0" fontId="5" fillId="0" borderId="317" xfId="0" applyFont="1" applyBorder="1" applyAlignment="1" applyProtection="1">
      <alignment vertical="center"/>
      <protection locked="0"/>
    </xf>
    <xf numFmtId="0" fontId="9" fillId="4" borderId="342" xfId="0" applyFont="1" applyFill="1" applyBorder="1" applyAlignment="1" applyProtection="1">
      <alignment horizontal="left" wrapText="1"/>
      <protection locked="0"/>
    </xf>
    <xf numFmtId="43" fontId="9" fillId="4" borderId="361" xfId="3" applyFont="1" applyFill="1" applyBorder="1" applyAlignment="1" applyProtection="1">
      <alignment horizontal="center" wrapText="1"/>
      <protection locked="0"/>
    </xf>
    <xf numFmtId="43" fontId="9" fillId="4" borderId="362" xfId="3" applyFont="1" applyFill="1" applyBorder="1" applyAlignment="1" applyProtection="1">
      <alignment horizontal="center" wrapText="1"/>
      <protection locked="0"/>
    </xf>
    <xf numFmtId="43" fontId="9" fillId="4" borderId="363" xfId="3" applyFont="1" applyFill="1" applyBorder="1" applyAlignment="1" applyProtection="1">
      <alignment horizontal="center" wrapText="1"/>
      <protection locked="0"/>
    </xf>
    <xf numFmtId="43" fontId="9" fillId="4" borderId="364" xfId="3" applyFont="1" applyFill="1" applyBorder="1" applyAlignment="1" applyProtection="1">
      <alignment horizontal="center" wrapText="1"/>
      <protection locked="0"/>
    </xf>
    <xf numFmtId="43" fontId="9" fillId="4" borderId="365" xfId="3" applyFont="1" applyFill="1" applyBorder="1" applyAlignment="1" applyProtection="1">
      <alignment horizontal="center" wrapText="1"/>
      <protection locked="0"/>
    </xf>
    <xf numFmtId="43" fontId="12" fillId="6" borderId="371" xfId="3" applyFont="1" applyFill="1" applyBorder="1" applyAlignment="1" applyProtection="1">
      <alignment horizontal="right" vertical="center"/>
      <protection locked="0"/>
    </xf>
    <xf numFmtId="43" fontId="95" fillId="5" borderId="343" xfId="3" applyFont="1" applyFill="1" applyBorder="1" applyAlignment="1" applyProtection="1">
      <alignment vertical="center" wrapText="1"/>
      <protection locked="0"/>
    </xf>
    <xf numFmtId="43" fontId="135" fillId="0" borderId="352" xfId="3" applyFont="1" applyBorder="1" applyAlignment="1" applyProtection="1">
      <alignment vertical="center" wrapText="1"/>
      <protection locked="0"/>
    </xf>
    <xf numFmtId="167" fontId="135" fillId="0" borderId="317" xfId="3" applyNumberFormat="1" applyFont="1" applyBorder="1" applyAlignment="1" applyProtection="1">
      <alignment horizontal="right" vertical="center"/>
      <protection locked="0"/>
    </xf>
    <xf numFmtId="167" fontId="12" fillId="6" borderId="371" xfId="3" applyNumberFormat="1" applyFont="1" applyFill="1" applyBorder="1" applyAlignment="1" applyProtection="1">
      <alignment horizontal="right" vertical="center" wrapText="1"/>
      <protection locked="0"/>
    </xf>
    <xf numFmtId="167" fontId="12" fillId="34" borderId="371" xfId="3" applyNumberFormat="1" applyFont="1" applyFill="1" applyBorder="1" applyAlignment="1" applyProtection="1">
      <alignment horizontal="right" vertical="center" wrapText="1"/>
      <protection locked="0"/>
    </xf>
    <xf numFmtId="167" fontId="12" fillId="6" borderId="371" xfId="3" applyNumberFormat="1" applyFont="1" applyFill="1" applyBorder="1" applyAlignment="1" applyProtection="1">
      <alignment horizontal="right" vertical="center"/>
      <protection locked="0"/>
    </xf>
    <xf numFmtId="167" fontId="12" fillId="6" borderId="372" xfId="3" applyNumberFormat="1" applyFont="1" applyFill="1" applyBorder="1" applyAlignment="1" applyProtection="1">
      <alignment horizontal="right" vertical="center"/>
      <protection locked="0"/>
    </xf>
    <xf numFmtId="43" fontId="9" fillId="9" borderId="204" xfId="3" applyFont="1" applyFill="1" applyBorder="1" applyAlignment="1" applyProtection="1">
      <alignment vertical="center" wrapText="1"/>
      <protection locked="0"/>
    </xf>
    <xf numFmtId="167" fontId="9" fillId="9" borderId="127" xfId="3" applyNumberFormat="1" applyFont="1" applyFill="1" applyBorder="1" applyAlignment="1" applyProtection="1">
      <alignment horizontal="right" vertical="center"/>
      <protection locked="0"/>
    </xf>
    <xf numFmtId="167" fontId="9" fillId="9" borderId="174" xfId="3" applyNumberFormat="1" applyFont="1" applyFill="1" applyBorder="1" applyAlignment="1" applyProtection="1">
      <alignment horizontal="right" vertical="center"/>
      <protection locked="0"/>
    </xf>
    <xf numFmtId="167" fontId="9" fillId="9" borderId="375" xfId="3" applyNumberFormat="1" applyFont="1" applyFill="1" applyBorder="1" applyAlignment="1" applyProtection="1">
      <alignment horizontal="right" vertical="center"/>
      <protection locked="0"/>
    </xf>
    <xf numFmtId="167" fontId="9" fillId="9" borderId="175" xfId="3" applyNumberFormat="1" applyFont="1" applyFill="1" applyBorder="1" applyAlignment="1" applyProtection="1">
      <alignment horizontal="right" vertical="center"/>
      <protection locked="0"/>
    </xf>
    <xf numFmtId="43" fontId="43" fillId="3" borderId="330" xfId="3" applyFont="1" applyFill="1" applyBorder="1" applyAlignment="1" applyProtection="1">
      <alignment horizontal="center" wrapText="1"/>
      <protection locked="0"/>
    </xf>
    <xf numFmtId="167" fontId="12" fillId="0" borderId="361" xfId="3" applyNumberFormat="1" applyFont="1" applyFill="1" applyBorder="1" applyAlignment="1" applyProtection="1">
      <alignment horizontal="right" vertical="center"/>
      <protection locked="0"/>
    </xf>
    <xf numFmtId="167" fontId="12" fillId="0" borderId="334" xfId="3" applyNumberFormat="1" applyFont="1" applyFill="1" applyBorder="1" applyAlignment="1" applyProtection="1">
      <alignment horizontal="center" vertical="center"/>
      <protection locked="0"/>
    </xf>
    <xf numFmtId="43" fontId="6" fillId="0" borderId="8" xfId="3" applyFont="1" applyBorder="1" applyAlignment="1" applyProtection="1">
      <alignment vertical="center"/>
      <protection locked="0"/>
    </xf>
    <xf numFmtId="43" fontId="4" fillId="4" borderId="342" xfId="3" applyFont="1" applyFill="1" applyBorder="1" applyAlignment="1" applyProtection="1">
      <alignment horizontal="left" wrapText="1"/>
      <protection locked="0"/>
    </xf>
    <xf numFmtId="43" fontId="9" fillId="4" borderId="343" xfId="3" applyFont="1" applyFill="1" applyBorder="1" applyAlignment="1" applyProtection="1">
      <alignment wrapText="1"/>
      <protection locked="0"/>
    </xf>
    <xf numFmtId="43" fontId="43" fillId="2" borderId="28" xfId="3" applyFont="1" applyFill="1" applyBorder="1" applyAlignment="1" applyProtection="1">
      <alignment horizontal="center" wrapText="1"/>
      <protection locked="0"/>
    </xf>
    <xf numFmtId="43" fontId="12" fillId="6" borderId="372" xfId="3" applyFont="1" applyFill="1" applyBorder="1" applyAlignment="1" applyProtection="1">
      <alignment horizontal="right" vertical="center"/>
      <protection locked="0"/>
    </xf>
    <xf numFmtId="43" fontId="17" fillId="0" borderId="358" xfId="3" applyFont="1" applyFill="1" applyBorder="1" applyAlignment="1" applyProtection="1">
      <alignment vertical="center" wrapText="1"/>
      <protection locked="0"/>
    </xf>
    <xf numFmtId="0" fontId="134" fillId="24" borderId="326" xfId="0" applyFont="1" applyFill="1" applyBorder="1" applyAlignment="1" applyProtection="1">
      <alignment horizontal="center"/>
      <protection locked="0"/>
    </xf>
    <xf numFmtId="0" fontId="135" fillId="0" borderId="4" xfId="2" applyFont="1" applyBorder="1" applyAlignment="1" applyProtection="1">
      <alignment horizontal="right" vertical="center"/>
      <protection locked="0"/>
    </xf>
    <xf numFmtId="43" fontId="4" fillId="6" borderId="373" xfId="3" applyFont="1" applyFill="1" applyBorder="1" applyAlignment="1" applyProtection="1">
      <alignment horizontal="left" vertical="center" wrapText="1"/>
      <protection locked="0"/>
    </xf>
    <xf numFmtId="43" fontId="4" fillId="6" borderId="371" xfId="3" applyFont="1" applyFill="1" applyBorder="1" applyAlignment="1" applyProtection="1">
      <alignment horizontal="left" vertical="center" wrapText="1"/>
      <protection locked="0"/>
    </xf>
    <xf numFmtId="167" fontId="12" fillId="0" borderId="324" xfId="3" applyNumberFormat="1" applyFont="1" applyFill="1" applyBorder="1" applyAlignment="1" applyProtection="1">
      <alignment horizontal="center" vertical="center"/>
      <protection locked="0"/>
    </xf>
    <xf numFmtId="0" fontId="142" fillId="61" borderId="373" xfId="2" applyFont="1" applyFill="1" applyBorder="1" applyAlignment="1" applyProtection="1">
      <alignment vertical="center"/>
      <protection locked="0"/>
    </xf>
    <xf numFmtId="0" fontId="142" fillId="61" borderId="371" xfId="2" applyFont="1" applyFill="1" applyBorder="1" applyAlignment="1" applyProtection="1">
      <alignment vertical="center"/>
      <protection locked="0"/>
    </xf>
    <xf numFmtId="167" fontId="142" fillId="61" borderId="378" xfId="4" applyNumberFormat="1" applyFont="1" applyFill="1" applyBorder="1" applyAlignment="1" applyProtection="1">
      <alignment horizontal="center" vertical="center"/>
      <protection locked="0"/>
    </xf>
    <xf numFmtId="0" fontId="89" fillId="0" borderId="317" xfId="0" applyFont="1" applyBorder="1" applyProtection="1">
      <protection locked="0"/>
    </xf>
    <xf numFmtId="43" fontId="9" fillId="6" borderId="371" xfId="16" applyFont="1" applyFill="1" applyBorder="1" applyAlignment="1" applyProtection="1">
      <alignment vertical="center" wrapText="1"/>
      <protection locked="0"/>
    </xf>
    <xf numFmtId="167" fontId="12" fillId="0" borderId="334" xfId="16" applyNumberFormat="1" applyFont="1" applyFill="1" applyBorder="1" applyAlignment="1" applyProtection="1">
      <alignment vertical="center" wrapText="1"/>
      <protection locked="0"/>
    </xf>
    <xf numFmtId="167" fontId="12" fillId="0" borderId="321" xfId="16" applyNumberFormat="1" applyFont="1" applyFill="1" applyBorder="1" applyAlignment="1" applyProtection="1">
      <alignment vertical="center" wrapText="1"/>
      <protection locked="0"/>
    </xf>
    <xf numFmtId="167" fontId="95" fillId="3" borderId="330" xfId="16" applyNumberFormat="1" applyFont="1" applyFill="1" applyBorder="1" applyAlignment="1" applyProtection="1">
      <alignment horizontal="center" vertical="center" wrapText="1"/>
      <protection locked="0"/>
    </xf>
    <xf numFmtId="167" fontId="9" fillId="6" borderId="371" xfId="16" applyNumberFormat="1" applyFont="1" applyFill="1" applyBorder="1" applyAlignment="1" applyProtection="1">
      <alignment vertical="center" wrapText="1"/>
      <protection locked="0"/>
    </xf>
    <xf numFmtId="167" fontId="95" fillId="41" borderId="330" xfId="16" applyNumberFormat="1" applyFont="1" applyFill="1" applyBorder="1" applyAlignment="1" applyProtection="1">
      <alignment horizontal="center" vertical="center" wrapText="1"/>
      <protection locked="0"/>
    </xf>
    <xf numFmtId="167" fontId="17" fillId="0" borderId="334" xfId="16" applyNumberFormat="1" applyFont="1" applyFill="1" applyBorder="1" applyAlignment="1" applyProtection="1">
      <alignment vertical="center" wrapText="1"/>
      <protection locked="0"/>
    </xf>
    <xf numFmtId="167" fontId="17" fillId="0" borderId="321" xfId="16" applyNumberFormat="1" applyFont="1" applyFill="1" applyBorder="1" applyAlignment="1" applyProtection="1">
      <alignment vertical="center" wrapText="1"/>
      <protection locked="0"/>
    </xf>
    <xf numFmtId="167" fontId="102" fillId="3" borderId="330" xfId="16" applyNumberFormat="1" applyFont="1" applyFill="1" applyBorder="1" applyAlignment="1" applyProtection="1">
      <alignment horizontal="center" vertical="center" wrapText="1"/>
      <protection locked="0"/>
    </xf>
    <xf numFmtId="167" fontId="4" fillId="6" borderId="371" xfId="16" applyNumberFormat="1" applyFont="1" applyFill="1" applyBorder="1" applyAlignment="1" applyProtection="1">
      <alignment vertical="center" wrapText="1"/>
      <protection locked="0"/>
    </xf>
    <xf numFmtId="167" fontId="4" fillId="6" borderId="371" xfId="0" applyNumberFormat="1" applyFont="1" applyFill="1" applyBorder="1" applyAlignment="1" applyProtection="1">
      <alignment vertical="center" wrapText="1"/>
      <protection locked="0"/>
    </xf>
    <xf numFmtId="0" fontId="126" fillId="35" borderId="111" xfId="0" applyFont="1" applyFill="1" applyBorder="1" applyAlignment="1" applyProtection="1">
      <alignment vertical="center"/>
      <protection locked="0"/>
    </xf>
    <xf numFmtId="166" fontId="21" fillId="5" borderId="318" xfId="31" applyNumberFormat="1" applyFont="1" applyFill="1" applyBorder="1" applyAlignment="1" applyProtection="1">
      <protection locked="0"/>
    </xf>
    <xf numFmtId="166" fontId="21" fillId="10" borderId="318" xfId="31" applyNumberFormat="1" applyFont="1" applyFill="1" applyBorder="1" applyAlignment="1" applyProtection="1">
      <protection locked="0"/>
    </xf>
    <xf numFmtId="43" fontId="5" fillId="0" borderId="354" xfId="3" applyFont="1" applyBorder="1" applyAlignment="1" applyProtection="1">
      <protection locked="0"/>
    </xf>
    <xf numFmtId="43" fontId="19" fillId="0" borderId="355" xfId="3" applyFont="1" applyFill="1" applyBorder="1" applyProtection="1">
      <protection locked="0"/>
    </xf>
    <xf numFmtId="43" fontId="19" fillId="0" borderId="355" xfId="3" applyFont="1" applyFill="1" applyBorder="1" applyAlignment="1" applyProtection="1">
      <protection locked="0"/>
    </xf>
    <xf numFmtId="0" fontId="89" fillId="0" borderId="355" xfId="0" applyFont="1" applyBorder="1" applyProtection="1">
      <protection locked="0"/>
    </xf>
    <xf numFmtId="0" fontId="89" fillId="0" borderId="356" xfId="0" applyFont="1" applyBorder="1" applyProtection="1">
      <protection locked="0"/>
    </xf>
    <xf numFmtId="0" fontId="17" fillId="0" borderId="317" xfId="0" applyFont="1" applyBorder="1" applyAlignment="1" applyProtection="1">
      <alignment vertical="center"/>
      <protection locked="0"/>
    </xf>
    <xf numFmtId="0" fontId="21" fillId="2" borderId="373" xfId="0" applyFont="1" applyFill="1" applyBorder="1" applyAlignment="1" applyProtection="1">
      <alignment horizontal="left" vertical="center"/>
      <protection locked="0"/>
    </xf>
    <xf numFmtId="0" fontId="7" fillId="2" borderId="371" xfId="0" applyFont="1" applyFill="1" applyBorder="1" applyAlignment="1" applyProtection="1">
      <alignment horizontal="center" vertical="center"/>
      <protection locked="0"/>
    </xf>
    <xf numFmtId="0" fontId="21" fillId="4" borderId="385" xfId="0" applyFont="1" applyFill="1" applyBorder="1" applyAlignment="1" applyProtection="1">
      <alignment wrapText="1"/>
      <protection locked="0"/>
    </xf>
    <xf numFmtId="0" fontId="21" fillId="4" borderId="389" xfId="0" applyFont="1" applyFill="1" applyBorder="1" applyAlignment="1" applyProtection="1">
      <alignment wrapText="1"/>
      <protection locked="0"/>
    </xf>
    <xf numFmtId="0" fontId="9" fillId="4" borderId="338" xfId="0" applyFont="1" applyFill="1" applyBorder="1" applyAlignment="1" applyProtection="1">
      <alignment horizontal="center" textRotation="90" wrapText="1"/>
      <protection locked="0"/>
    </xf>
    <xf numFmtId="43" fontId="21" fillId="6" borderId="373" xfId="3" applyFont="1" applyFill="1" applyBorder="1" applyAlignment="1" applyProtection="1">
      <alignment horizontal="left" vertical="center" wrapText="1"/>
      <protection locked="0"/>
    </xf>
    <xf numFmtId="43" fontId="9" fillId="6" borderId="371" xfId="15" applyFont="1" applyFill="1" applyBorder="1" applyAlignment="1" applyProtection="1">
      <alignment horizontal="center" vertical="center" wrapText="1"/>
      <protection locked="0"/>
    </xf>
    <xf numFmtId="43" fontId="9" fillId="6" borderId="371" xfId="15" applyFont="1" applyFill="1" applyBorder="1" applyAlignment="1" applyProtection="1">
      <alignment vertical="center" wrapText="1"/>
      <protection locked="0"/>
    </xf>
    <xf numFmtId="43" fontId="9" fillId="6" borderId="372" xfId="16" applyFont="1" applyFill="1" applyBorder="1" applyAlignment="1" applyProtection="1">
      <alignment vertical="center" wrapText="1"/>
      <protection locked="0"/>
    </xf>
    <xf numFmtId="0" fontId="134" fillId="26" borderId="358" xfId="0" applyFont="1" applyFill="1" applyBorder="1" applyAlignment="1" applyProtection="1">
      <alignment vertical="center"/>
      <protection locked="0"/>
    </xf>
    <xf numFmtId="167" fontId="12" fillId="0" borderId="332" xfId="15" applyNumberFormat="1" applyFont="1" applyFill="1" applyBorder="1" applyAlignment="1" applyProtection="1">
      <alignment horizontal="center" vertical="center" wrapText="1"/>
      <protection locked="0"/>
    </xf>
    <xf numFmtId="167" fontId="12" fillId="0" borderId="333" xfId="15" applyNumberFormat="1" applyFont="1" applyFill="1" applyBorder="1" applyAlignment="1" applyProtection="1">
      <alignment horizontal="center" vertical="center" wrapText="1"/>
      <protection locked="0"/>
    </xf>
    <xf numFmtId="43" fontId="22" fillId="0" borderId="358" xfId="3" applyFont="1" applyFill="1" applyBorder="1" applyAlignment="1" applyProtection="1">
      <alignment vertical="center" wrapText="1"/>
      <protection locked="0"/>
    </xf>
    <xf numFmtId="167" fontId="12" fillId="41" borderId="326" xfId="15" applyNumberFormat="1" applyFont="1" applyFill="1" applyBorder="1" applyAlignment="1" applyProtection="1">
      <alignment horizontal="center" vertical="center" wrapText="1"/>
      <protection locked="0"/>
    </xf>
    <xf numFmtId="167" fontId="12" fillId="0" borderId="338" xfId="15" applyNumberFormat="1" applyFont="1" applyFill="1" applyBorder="1" applyAlignment="1" applyProtection="1">
      <alignment horizontal="center" vertical="center" wrapText="1"/>
      <protection locked="0"/>
    </xf>
    <xf numFmtId="43" fontId="103" fillId="5" borderId="343" xfId="3" applyFont="1" applyFill="1" applyBorder="1" applyAlignment="1" applyProtection="1">
      <alignment vertical="center" wrapText="1"/>
      <protection locked="0"/>
    </xf>
    <xf numFmtId="167" fontId="95" fillId="5" borderId="328" xfId="15" applyNumberFormat="1" applyFont="1" applyFill="1" applyBorder="1" applyAlignment="1" applyProtection="1">
      <alignment horizontal="center" vertical="center" wrapText="1"/>
      <protection locked="0"/>
    </xf>
    <xf numFmtId="167" fontId="95" fillId="5" borderId="331" xfId="15" applyNumberFormat="1" applyFont="1" applyFill="1" applyBorder="1" applyAlignment="1" applyProtection="1">
      <alignment horizontal="center" vertical="center" wrapText="1"/>
      <protection locked="0"/>
    </xf>
    <xf numFmtId="167" fontId="95" fillId="5" borderId="327" xfId="15" applyNumberFormat="1" applyFont="1" applyFill="1" applyBorder="1" applyAlignment="1" applyProtection="1">
      <alignment horizontal="center" vertical="center" wrapText="1"/>
      <protection locked="0"/>
    </xf>
    <xf numFmtId="167" fontId="95" fillId="5" borderId="329" xfId="15" applyNumberFormat="1" applyFont="1" applyFill="1" applyBorder="1" applyAlignment="1" applyProtection="1">
      <alignment horizontal="center" vertical="center" wrapText="1"/>
      <protection locked="0"/>
    </xf>
    <xf numFmtId="167" fontId="12" fillId="0" borderId="346" xfId="15" applyNumberFormat="1" applyFont="1" applyFill="1" applyBorder="1" applyAlignment="1" applyProtection="1">
      <alignment horizontal="center" vertical="center" wrapText="1"/>
      <protection locked="0"/>
    </xf>
    <xf numFmtId="43" fontId="9" fillId="6" borderId="379" xfId="16" applyFont="1" applyFill="1" applyBorder="1" applyAlignment="1" applyProtection="1">
      <alignment vertical="center" wrapText="1"/>
      <protection locked="0"/>
    </xf>
    <xf numFmtId="167" fontId="12" fillId="34" borderId="379" xfId="15" applyNumberFormat="1" applyFont="1" applyFill="1" applyBorder="1" applyAlignment="1" applyProtection="1">
      <alignment horizontal="center" vertical="center" wrapText="1"/>
      <protection locked="0"/>
    </xf>
    <xf numFmtId="167" fontId="12" fillId="34" borderId="380" xfId="15" applyNumberFormat="1" applyFont="1" applyFill="1" applyBorder="1" applyAlignment="1" applyProtection="1">
      <alignment horizontal="center" vertical="center" wrapText="1"/>
      <protection locked="0"/>
    </xf>
    <xf numFmtId="167" fontId="9" fillId="6" borderId="371" xfId="15" applyNumberFormat="1" applyFont="1" applyFill="1" applyBorder="1" applyAlignment="1" applyProtection="1">
      <alignment horizontal="center" vertical="center" wrapText="1"/>
      <protection locked="0"/>
    </xf>
    <xf numFmtId="167" fontId="9" fillId="6" borderId="371" xfId="15" applyNumberFormat="1" applyFont="1" applyFill="1" applyBorder="1" applyAlignment="1" applyProtection="1">
      <alignment vertical="center" wrapText="1"/>
      <protection locked="0"/>
    </xf>
    <xf numFmtId="167" fontId="9" fillId="6" borderId="379" xfId="16" applyNumberFormat="1" applyFont="1" applyFill="1" applyBorder="1" applyAlignment="1" applyProtection="1">
      <alignment vertical="center" wrapText="1"/>
      <protection locked="0"/>
    </xf>
    <xf numFmtId="43" fontId="103" fillId="41" borderId="358" xfId="3" applyFont="1" applyFill="1" applyBorder="1" applyAlignment="1" applyProtection="1">
      <alignment vertical="center" wrapText="1"/>
      <protection locked="0"/>
    </xf>
    <xf numFmtId="167" fontId="95" fillId="41" borderId="328" xfId="15" applyNumberFormat="1" applyFont="1" applyFill="1" applyBorder="1" applyAlignment="1" applyProtection="1">
      <alignment horizontal="center" vertical="center" wrapText="1"/>
      <protection locked="0"/>
    </xf>
    <xf numFmtId="167" fontId="95" fillId="41" borderId="331" xfId="15" applyNumberFormat="1" applyFont="1" applyFill="1" applyBorder="1" applyAlignment="1" applyProtection="1">
      <alignment horizontal="center" vertical="center" wrapText="1"/>
      <protection locked="0"/>
    </xf>
    <xf numFmtId="167" fontId="95" fillId="41" borderId="327" xfId="15" applyNumberFormat="1" applyFont="1" applyFill="1" applyBorder="1" applyAlignment="1" applyProtection="1">
      <alignment horizontal="center" vertical="center" wrapText="1"/>
      <protection locked="0"/>
    </xf>
    <xf numFmtId="167" fontId="95" fillId="41" borderId="329" xfId="15" applyNumberFormat="1" applyFont="1" applyFill="1" applyBorder="1" applyAlignment="1" applyProtection="1">
      <alignment horizontal="center" vertical="center" wrapText="1"/>
      <protection locked="0"/>
    </xf>
    <xf numFmtId="167" fontId="95" fillId="41" borderId="326" xfId="16" applyNumberFormat="1" applyFont="1" applyFill="1" applyBorder="1" applyAlignment="1" applyProtection="1">
      <alignment horizontal="center" vertical="center" wrapText="1"/>
      <protection locked="0"/>
    </xf>
    <xf numFmtId="43" fontId="17" fillId="0" borderId="342" xfId="3" applyFont="1" applyFill="1" applyBorder="1" applyAlignment="1" applyProtection="1">
      <alignment vertical="center" wrapText="1"/>
      <protection locked="0"/>
    </xf>
    <xf numFmtId="0" fontId="87" fillId="0" borderId="324" xfId="0" applyFont="1" applyBorder="1" applyAlignment="1" applyProtection="1">
      <alignment vertical="center"/>
      <protection locked="0"/>
    </xf>
    <xf numFmtId="0" fontId="87" fillId="0" borderId="360" xfId="0" applyFont="1" applyBorder="1" applyAlignment="1" applyProtection="1">
      <alignment vertical="center"/>
      <protection locked="0"/>
    </xf>
    <xf numFmtId="0" fontId="87" fillId="0" borderId="322" xfId="0" applyFont="1" applyBorder="1" applyAlignment="1" applyProtection="1">
      <alignment vertical="center"/>
      <protection locked="0"/>
    </xf>
    <xf numFmtId="0" fontId="87" fillId="0" borderId="358" xfId="0" applyFont="1" applyBorder="1" applyAlignment="1" applyProtection="1">
      <alignment vertical="center"/>
      <protection locked="0"/>
    </xf>
    <xf numFmtId="167" fontId="17" fillId="0" borderId="332" xfId="15" applyNumberFormat="1" applyFont="1" applyFill="1" applyBorder="1" applyAlignment="1" applyProtection="1">
      <alignment horizontal="center" vertical="center" wrapText="1"/>
      <protection locked="0"/>
    </xf>
    <xf numFmtId="167" fontId="17" fillId="0" borderId="333" xfId="15" applyNumberFormat="1" applyFont="1" applyFill="1" applyBorder="1" applyAlignment="1" applyProtection="1">
      <alignment horizontal="center" vertical="center" wrapText="1"/>
      <protection locked="0"/>
    </xf>
    <xf numFmtId="167" fontId="17" fillId="5" borderId="326" xfId="15" applyNumberFormat="1" applyFont="1" applyFill="1" applyBorder="1" applyAlignment="1" applyProtection="1">
      <alignment horizontal="center" vertical="center" wrapText="1"/>
      <protection locked="0"/>
    </xf>
    <xf numFmtId="167" fontId="17" fillId="0" borderId="326" xfId="15" applyNumberFormat="1" applyFont="1" applyFill="1" applyBorder="1" applyAlignment="1" applyProtection="1">
      <alignment vertical="center" wrapText="1"/>
      <protection locked="0"/>
    </xf>
    <xf numFmtId="167" fontId="17" fillId="0" borderId="326" xfId="15" applyNumberFormat="1" applyFont="1" applyFill="1" applyBorder="1" applyAlignment="1" applyProtection="1">
      <alignment horizontal="center" vertical="center" wrapText="1"/>
      <protection locked="0"/>
    </xf>
    <xf numFmtId="167" fontId="17" fillId="0" borderId="322" xfId="15" applyNumberFormat="1" applyFont="1" applyFill="1" applyBorder="1" applyAlignment="1" applyProtection="1">
      <alignment horizontal="center" vertical="center" wrapText="1"/>
      <protection locked="0"/>
    </xf>
    <xf numFmtId="167" fontId="17" fillId="0" borderId="326" xfId="15" applyNumberFormat="1" applyFont="1" applyBorder="1" applyAlignment="1" applyProtection="1">
      <alignment vertical="center" wrapText="1"/>
      <protection locked="0"/>
    </xf>
    <xf numFmtId="0" fontId="87" fillId="24" borderId="324" xfId="0" applyFont="1" applyFill="1" applyBorder="1" applyAlignment="1" applyProtection="1">
      <alignment vertical="center"/>
      <protection locked="0"/>
    </xf>
    <xf numFmtId="0" fontId="87" fillId="24" borderId="360" xfId="0" applyFont="1" applyFill="1" applyBorder="1" applyAlignment="1" applyProtection="1">
      <alignment vertical="center"/>
      <protection locked="0"/>
    </xf>
    <xf numFmtId="0" fontId="87" fillId="24" borderId="322" xfId="0" applyFont="1" applyFill="1" applyBorder="1" applyAlignment="1" applyProtection="1">
      <alignment vertical="center"/>
      <protection locked="0"/>
    </xf>
    <xf numFmtId="167" fontId="4" fillId="0" borderId="326" xfId="15" applyNumberFormat="1" applyFont="1" applyFill="1" applyBorder="1" applyAlignment="1" applyProtection="1">
      <alignment horizontal="center" vertical="center" wrapText="1"/>
      <protection locked="0"/>
    </xf>
    <xf numFmtId="43" fontId="17" fillId="24" borderId="358" xfId="3" applyFont="1" applyFill="1" applyBorder="1" applyAlignment="1" applyProtection="1">
      <alignment vertical="center" wrapText="1"/>
      <protection locked="0"/>
    </xf>
    <xf numFmtId="167" fontId="17" fillId="0" borderId="360" xfId="15" applyNumberFormat="1" applyFont="1" applyBorder="1" applyAlignment="1" applyProtection="1">
      <alignment vertical="center" wrapText="1"/>
      <protection locked="0"/>
    </xf>
    <xf numFmtId="167" fontId="17" fillId="0" borderId="322" xfId="15" applyNumberFormat="1" applyFont="1" applyBorder="1" applyAlignment="1" applyProtection="1">
      <alignment vertical="center" wrapText="1"/>
      <protection locked="0"/>
    </xf>
    <xf numFmtId="0" fontId="17" fillId="0" borderId="326" xfId="15" applyNumberFormat="1" applyFont="1" applyFill="1" applyBorder="1" applyAlignment="1" applyProtection="1">
      <alignment horizontal="center" vertical="center" wrapText="1"/>
      <protection locked="0"/>
    </xf>
    <xf numFmtId="0" fontId="17" fillId="0" borderId="322" xfId="15" applyNumberFormat="1" applyFont="1" applyFill="1" applyBorder="1" applyAlignment="1" applyProtection="1">
      <alignment horizontal="center" vertical="center" wrapText="1"/>
      <protection locked="0"/>
    </xf>
    <xf numFmtId="0" fontId="17" fillId="0" borderId="360" xfId="0" applyFont="1" applyBorder="1" applyAlignment="1" applyProtection="1">
      <alignment vertical="center"/>
      <protection locked="0"/>
    </xf>
    <xf numFmtId="43" fontId="102" fillId="5" borderId="358" xfId="3" applyFont="1" applyFill="1" applyBorder="1" applyAlignment="1" applyProtection="1">
      <alignment vertical="center" wrapText="1"/>
      <protection locked="0"/>
    </xf>
    <xf numFmtId="167" fontId="102" fillId="5" borderId="328" xfId="15" applyNumberFormat="1" applyFont="1" applyFill="1" applyBorder="1" applyAlignment="1" applyProtection="1">
      <alignment horizontal="center" vertical="center" wrapText="1"/>
      <protection locked="0"/>
    </xf>
    <xf numFmtId="167" fontId="102" fillId="5" borderId="331" xfId="15" applyNumberFormat="1" applyFont="1" applyFill="1" applyBorder="1" applyAlignment="1" applyProtection="1">
      <alignment horizontal="center" vertical="center" wrapText="1"/>
      <protection locked="0"/>
    </xf>
    <xf numFmtId="167" fontId="102" fillId="5" borderId="327" xfId="15" applyNumberFormat="1" applyFont="1" applyFill="1" applyBorder="1" applyAlignment="1" applyProtection="1">
      <alignment horizontal="center" vertical="center" wrapText="1"/>
      <protection locked="0"/>
    </xf>
    <xf numFmtId="167" fontId="102" fillId="5" borderId="329" xfId="15" applyNumberFormat="1" applyFont="1" applyFill="1" applyBorder="1" applyAlignment="1" applyProtection="1">
      <alignment horizontal="center" vertical="center" wrapText="1"/>
      <protection locked="0"/>
    </xf>
    <xf numFmtId="167" fontId="102" fillId="5" borderId="326" xfId="16" applyNumberFormat="1" applyFont="1" applyFill="1" applyBorder="1" applyAlignment="1" applyProtection="1">
      <alignment horizontal="center" vertical="center" wrapText="1"/>
      <protection locked="0"/>
    </xf>
    <xf numFmtId="167" fontId="17" fillId="41" borderId="326" xfId="15" applyNumberFormat="1" applyFont="1" applyFill="1" applyBorder="1" applyAlignment="1" applyProtection="1">
      <alignment horizontal="center" vertical="center" wrapText="1"/>
      <protection locked="0"/>
    </xf>
    <xf numFmtId="167" fontId="17" fillId="41" borderId="322" xfId="15" applyNumberFormat="1" applyFont="1" applyFill="1" applyBorder="1" applyAlignment="1" applyProtection="1">
      <alignment horizontal="center" vertical="center" wrapText="1"/>
      <protection locked="0"/>
    </xf>
    <xf numFmtId="167" fontId="17" fillId="0" borderId="338" xfId="15" applyNumberFormat="1" applyFont="1" applyFill="1" applyBorder="1" applyAlignment="1" applyProtection="1">
      <alignment horizontal="center" vertical="center" wrapText="1"/>
      <protection locked="0"/>
    </xf>
    <xf numFmtId="167" fontId="4" fillId="6" borderId="371" xfId="15" applyNumberFormat="1" applyFont="1" applyFill="1" applyBorder="1" applyAlignment="1" applyProtection="1">
      <alignment horizontal="center" vertical="center" wrapText="1"/>
      <protection locked="0"/>
    </xf>
    <xf numFmtId="167" fontId="4" fillId="6" borderId="371" xfId="15" applyNumberFormat="1" applyFont="1" applyFill="1" applyBorder="1" applyAlignment="1" applyProtection="1">
      <alignment vertical="center" wrapText="1"/>
      <protection locked="0"/>
    </xf>
    <xf numFmtId="167" fontId="4" fillId="6" borderId="379" xfId="16" applyNumberFormat="1" applyFont="1" applyFill="1" applyBorder="1" applyAlignment="1" applyProtection="1">
      <alignment vertical="center" wrapText="1"/>
      <protection locked="0"/>
    </xf>
    <xf numFmtId="167" fontId="17" fillId="34" borderId="379" xfId="15" applyNumberFormat="1" applyFont="1" applyFill="1" applyBorder="1" applyAlignment="1" applyProtection="1">
      <alignment horizontal="center" vertical="center" wrapText="1"/>
      <protection locked="0"/>
    </xf>
    <xf numFmtId="167" fontId="17" fillId="34" borderId="380" xfId="15" applyNumberFormat="1" applyFont="1" applyFill="1" applyBorder="1" applyAlignment="1" applyProtection="1">
      <alignment horizontal="center" vertical="center" wrapText="1"/>
      <protection locked="0"/>
    </xf>
    <xf numFmtId="167" fontId="4" fillId="6" borderId="371" xfId="0" applyNumberFormat="1" applyFont="1" applyFill="1" applyBorder="1" applyAlignment="1" applyProtection="1">
      <alignment horizontal="center" vertical="center" wrapText="1"/>
      <protection locked="0"/>
    </xf>
    <xf numFmtId="167" fontId="4" fillId="6" borderId="379" xfId="0" applyNumberFormat="1" applyFont="1" applyFill="1" applyBorder="1" applyAlignment="1" applyProtection="1">
      <alignment vertical="center" wrapText="1"/>
      <protection locked="0"/>
    </xf>
    <xf numFmtId="0" fontId="87" fillId="35" borderId="326" xfId="0" applyFont="1" applyFill="1" applyBorder="1" applyAlignment="1" applyProtection="1">
      <alignment horizontal="center" vertical="center"/>
      <protection locked="0"/>
    </xf>
    <xf numFmtId="0" fontId="87" fillId="46" borderId="326" xfId="0" applyFont="1" applyFill="1" applyBorder="1" applyAlignment="1" applyProtection="1">
      <alignment horizontal="center" vertical="center"/>
      <protection locked="0"/>
    </xf>
    <xf numFmtId="0" fontId="87" fillId="46" borderId="324" xfId="0" applyFont="1" applyFill="1" applyBorder="1" applyAlignment="1" applyProtection="1">
      <alignment horizontal="center" vertical="center"/>
      <protection locked="0"/>
    </xf>
    <xf numFmtId="167" fontId="4" fillId="5" borderId="326" xfId="15" applyNumberFormat="1" applyFont="1" applyFill="1" applyBorder="1" applyAlignment="1" applyProtection="1">
      <alignment horizontal="center" vertical="center" wrapText="1"/>
      <protection locked="0"/>
    </xf>
    <xf numFmtId="43" fontId="102" fillId="5" borderId="343" xfId="3" applyFont="1" applyFill="1" applyBorder="1" applyAlignment="1" applyProtection="1">
      <alignment vertical="center" wrapText="1"/>
      <protection locked="0"/>
    </xf>
    <xf numFmtId="167" fontId="102" fillId="5" borderId="328" xfId="16" applyNumberFormat="1" applyFont="1" applyFill="1" applyBorder="1" applyAlignment="1" applyProtection="1">
      <alignment horizontal="center" vertical="center" wrapText="1"/>
      <protection locked="0"/>
    </xf>
    <xf numFmtId="167" fontId="135" fillId="0" borderId="332" xfId="3" applyNumberFormat="1" applyFont="1" applyBorder="1" applyAlignment="1" applyProtection="1">
      <alignment vertical="center"/>
      <protection locked="0"/>
    </xf>
    <xf numFmtId="167" fontId="4" fillId="17" borderId="124" xfId="0" applyNumberFormat="1" applyFont="1" applyFill="1" applyBorder="1" applyAlignment="1" applyProtection="1">
      <alignment vertical="center" wrapText="1"/>
      <protection locked="0"/>
    </xf>
    <xf numFmtId="167" fontId="4" fillId="17" borderId="161" xfId="15" applyNumberFormat="1" applyFont="1" applyFill="1" applyBorder="1" applyAlignment="1" applyProtection="1">
      <alignment horizontal="center" vertical="center"/>
      <protection locked="0"/>
    </xf>
    <xf numFmtId="167" fontId="4" fillId="17" borderId="162" xfId="15" applyNumberFormat="1" applyFont="1" applyFill="1" applyBorder="1" applyAlignment="1" applyProtection="1">
      <alignment horizontal="center" vertical="center"/>
      <protection locked="0"/>
    </xf>
    <xf numFmtId="167" fontId="95" fillId="0" borderId="111" xfId="3" applyNumberFormat="1" applyFont="1" applyBorder="1" applyAlignment="1" applyProtection="1">
      <alignment horizontal="right" vertical="center"/>
      <protection locked="0"/>
    </xf>
    <xf numFmtId="167" fontId="95" fillId="0" borderId="111" xfId="3" applyNumberFormat="1" applyFont="1" applyFill="1" applyBorder="1" applyAlignment="1" applyProtection="1">
      <alignment horizontal="right" vertical="center"/>
      <protection locked="0"/>
    </xf>
    <xf numFmtId="167" fontId="95" fillId="0" borderId="94" xfId="3" applyNumberFormat="1" applyFont="1" applyBorder="1" applyAlignment="1" applyProtection="1">
      <alignment horizontal="right" vertical="center"/>
      <protection locked="0"/>
    </xf>
    <xf numFmtId="43" fontId="17" fillId="0" borderId="317" xfId="3" applyFont="1" applyBorder="1" applyProtection="1">
      <protection locked="0"/>
    </xf>
    <xf numFmtId="43" fontId="17" fillId="0" borderId="317" xfId="3" applyFont="1" applyBorder="1" applyAlignment="1" applyProtection="1">
      <protection locked="0"/>
    </xf>
    <xf numFmtId="0" fontId="19" fillId="0" borderId="341" xfId="2" applyFont="1" applyBorder="1" applyAlignment="1" applyProtection="1">
      <alignment horizontal="center" vertical="top"/>
      <protection locked="0"/>
    </xf>
    <xf numFmtId="43" fontId="12" fillId="0" borderId="317" xfId="3" applyFont="1" applyBorder="1" applyAlignment="1" applyProtection="1">
      <alignment vertical="center"/>
      <protection locked="0"/>
    </xf>
    <xf numFmtId="0" fontId="12" fillId="0" borderId="324" xfId="2" applyFont="1" applyBorder="1" applyAlignment="1" applyProtection="1">
      <alignment horizontal="left" vertical="center"/>
      <protection locked="0"/>
    </xf>
    <xf numFmtId="0" fontId="12" fillId="0" borderId="321" xfId="2" applyFont="1" applyBorder="1" applyAlignment="1" applyProtection="1">
      <alignment horizontal="left" vertical="center"/>
      <protection locked="0"/>
    </xf>
    <xf numFmtId="43" fontId="12" fillId="0" borderId="335" xfId="3" applyFont="1" applyBorder="1" applyAlignment="1" applyProtection="1">
      <alignment vertical="center" wrapText="1"/>
      <protection locked="0"/>
    </xf>
    <xf numFmtId="0" fontId="9" fillId="4" borderId="359" xfId="2" applyFont="1" applyFill="1" applyBorder="1" applyAlignment="1" applyProtection="1">
      <alignment horizontal="left" vertical="center"/>
      <protection locked="0"/>
    </xf>
    <xf numFmtId="43" fontId="9" fillId="0" borderId="326" xfId="3" applyFont="1" applyBorder="1" applyAlignment="1" applyProtection="1">
      <alignment horizontal="center" vertical="center" wrapText="1"/>
      <protection locked="0"/>
    </xf>
    <xf numFmtId="43" fontId="9" fillId="0" borderId="322" xfId="3" applyFont="1" applyBorder="1" applyAlignment="1" applyProtection="1">
      <alignment horizontal="center" vertical="center" wrapText="1"/>
      <protection locked="0"/>
    </xf>
    <xf numFmtId="0" fontId="9" fillId="4" borderId="324" xfId="2" applyFont="1" applyFill="1" applyBorder="1" applyAlignment="1" applyProtection="1">
      <alignment horizontal="left" vertical="center"/>
      <protection locked="0"/>
    </xf>
    <xf numFmtId="0" fontId="9" fillId="4" borderId="321" xfId="2" applyFont="1" applyFill="1" applyBorder="1" applyAlignment="1" applyProtection="1">
      <alignment horizontal="center" vertical="center" wrapText="1"/>
      <protection locked="0"/>
    </xf>
    <xf numFmtId="0" fontId="14" fillId="4" borderId="321" xfId="2" applyFont="1" applyFill="1" applyBorder="1" applyAlignment="1" applyProtection="1">
      <alignment horizontal="center" vertical="center" wrapText="1"/>
      <protection locked="0"/>
    </xf>
    <xf numFmtId="167" fontId="12" fillId="7" borderId="326" xfId="3" applyNumberFormat="1" applyFont="1" applyFill="1" applyBorder="1" applyAlignment="1" applyProtection="1">
      <alignment horizontal="center" vertical="center" wrapText="1"/>
      <protection locked="0"/>
    </xf>
    <xf numFmtId="167" fontId="12" fillId="0" borderId="322" xfId="3" applyNumberFormat="1" applyFont="1" applyBorder="1" applyAlignment="1" applyProtection="1">
      <alignment horizontal="center"/>
      <protection locked="0"/>
    </xf>
    <xf numFmtId="167" fontId="12" fillId="7" borderId="324" xfId="3" applyNumberFormat="1" applyFont="1" applyFill="1" applyBorder="1" applyAlignment="1" applyProtection="1">
      <alignment horizontal="center" vertical="center"/>
      <protection locked="0"/>
    </xf>
    <xf numFmtId="167" fontId="12" fillId="7" borderId="322" xfId="3" applyNumberFormat="1" applyFont="1" applyFill="1" applyBorder="1" applyAlignment="1" applyProtection="1">
      <alignment horizontal="center" vertical="center" wrapText="1"/>
      <protection locked="0"/>
    </xf>
    <xf numFmtId="167" fontId="12" fillId="0" borderId="326" xfId="3" applyNumberFormat="1" applyFont="1" applyFill="1" applyBorder="1" applyAlignment="1" applyProtection="1">
      <alignment horizontal="center" vertical="center" wrapText="1"/>
      <protection locked="0"/>
    </xf>
    <xf numFmtId="167" fontId="12" fillId="0" borderId="322" xfId="3" applyNumberFormat="1" applyFont="1" applyFill="1" applyBorder="1" applyAlignment="1" applyProtection="1">
      <alignment horizontal="center" vertical="center" wrapText="1"/>
      <protection locked="0"/>
    </xf>
    <xf numFmtId="167" fontId="12" fillId="7" borderId="338" xfId="3" applyNumberFormat="1" applyFont="1" applyFill="1" applyBorder="1" applyAlignment="1" applyProtection="1">
      <alignment horizontal="center" vertical="center" wrapText="1"/>
      <protection locked="0"/>
    </xf>
    <xf numFmtId="0" fontId="12" fillId="0" borderId="341" xfId="2" applyFont="1" applyBorder="1" applyAlignment="1" applyProtection="1">
      <alignment wrapText="1"/>
      <protection locked="0"/>
    </xf>
    <xf numFmtId="167" fontId="9" fillId="11" borderId="338" xfId="3" applyNumberFormat="1" applyFont="1" applyFill="1" applyBorder="1" applyAlignment="1" applyProtection="1">
      <alignment horizontal="center" textRotation="90" wrapText="1"/>
      <protection locked="0"/>
    </xf>
    <xf numFmtId="0" fontId="9" fillId="2" borderId="341" xfId="2" applyFont="1" applyFill="1" applyBorder="1" applyAlignment="1" applyProtection="1">
      <alignment vertical="center"/>
      <protection locked="0"/>
    </xf>
    <xf numFmtId="0" fontId="12" fillId="0" borderId="344" xfId="2" applyFont="1" applyBorder="1" applyAlignment="1" applyProtection="1">
      <alignment vertical="center"/>
      <protection locked="0"/>
    </xf>
    <xf numFmtId="167" fontId="12" fillId="0" borderId="332" xfId="3" applyNumberFormat="1" applyFont="1" applyFill="1" applyBorder="1" applyAlignment="1" applyProtection="1">
      <alignment horizontal="right" vertical="center"/>
      <protection locked="0"/>
    </xf>
    <xf numFmtId="0" fontId="12" fillId="0" borderId="359" xfId="2" applyFont="1" applyBorder="1" applyAlignment="1" applyProtection="1">
      <alignment vertical="center"/>
      <protection locked="0"/>
    </xf>
    <xf numFmtId="167" fontId="12" fillId="0" borderId="326" xfId="3" applyNumberFormat="1" applyFont="1" applyFill="1" applyBorder="1" applyAlignment="1" applyProtection="1">
      <alignment horizontal="right" vertical="center"/>
      <protection locked="0"/>
    </xf>
    <xf numFmtId="167" fontId="12" fillId="0" borderId="326" xfId="3" applyNumberFormat="1" applyFont="1" applyBorder="1" applyAlignment="1" applyProtection="1">
      <alignment horizontal="right" vertical="center"/>
      <protection locked="0"/>
    </xf>
    <xf numFmtId="167" fontId="12" fillId="0" borderId="322" xfId="3" applyNumberFormat="1" applyFont="1" applyBorder="1" applyAlignment="1" applyProtection="1">
      <alignment horizontal="right" vertical="center"/>
      <protection locked="0"/>
    </xf>
    <xf numFmtId="0" fontId="12" fillId="0" borderId="344" xfId="7" applyFont="1" applyBorder="1" applyAlignment="1" applyProtection="1">
      <alignment horizontal="left" vertical="center"/>
      <protection locked="0"/>
    </xf>
    <xf numFmtId="167" fontId="12" fillId="0" borderId="326" xfId="3" applyNumberFormat="1" applyFont="1" applyBorder="1" applyAlignment="1" applyProtection="1">
      <alignment vertical="center"/>
      <protection locked="0"/>
    </xf>
    <xf numFmtId="0" fontId="12" fillId="0" borderId="359" xfId="7" applyFont="1" applyBorder="1" applyAlignment="1" applyProtection="1">
      <alignment horizontal="left" vertical="center"/>
      <protection locked="0"/>
    </xf>
    <xf numFmtId="0" fontId="160" fillId="0" borderId="360" xfId="0" applyFont="1" applyBorder="1" applyAlignment="1">
      <alignment vertical="center"/>
    </xf>
    <xf numFmtId="0" fontId="22" fillId="0" borderId="326" xfId="2" applyFont="1" applyBorder="1" applyAlignment="1" applyProtection="1">
      <alignment vertical="center"/>
      <protection locked="0"/>
    </xf>
    <xf numFmtId="167" fontId="14" fillId="5" borderId="326" xfId="3" applyNumberFormat="1" applyFont="1" applyFill="1" applyBorder="1" applyAlignment="1" applyProtection="1">
      <alignment vertical="center"/>
      <protection locked="0"/>
    </xf>
    <xf numFmtId="167" fontId="14" fillId="8" borderId="326" xfId="17" applyNumberFormat="1" applyFont="1" applyFill="1" applyBorder="1" applyAlignment="1" applyProtection="1">
      <alignment horizontal="right" vertical="center"/>
      <protection locked="0"/>
    </xf>
    <xf numFmtId="0" fontId="9" fillId="9" borderId="344" xfId="2" applyFont="1" applyFill="1" applyBorder="1" applyAlignment="1" applyProtection="1">
      <alignment vertical="center"/>
      <protection locked="0"/>
    </xf>
    <xf numFmtId="167" fontId="12" fillId="0" borderId="321" xfId="3" applyNumberFormat="1" applyFont="1" applyBorder="1" applyAlignment="1" applyProtection="1">
      <protection locked="0"/>
    </xf>
    <xf numFmtId="167" fontId="12" fillId="0" borderId="326" xfId="3" applyNumberFormat="1" applyFont="1" applyBorder="1" applyAlignment="1" applyProtection="1">
      <protection locked="0"/>
    </xf>
    <xf numFmtId="0" fontId="12" fillId="0" borderId="359" xfId="2" applyFont="1" applyBorder="1" applyAlignment="1" applyProtection="1">
      <alignment horizontal="left" vertical="center"/>
      <protection locked="0"/>
    </xf>
    <xf numFmtId="167" fontId="12" fillId="0" borderId="321" xfId="3" applyNumberFormat="1" applyFont="1" applyBorder="1" applyAlignment="1" applyProtection="1">
      <alignment horizontal="right" vertical="center" wrapText="1"/>
      <protection locked="0"/>
    </xf>
    <xf numFmtId="167" fontId="12" fillId="0" borderId="322" xfId="3" applyNumberFormat="1" applyFont="1" applyFill="1" applyBorder="1" applyAlignment="1" applyProtection="1">
      <alignment horizontal="right" vertical="center" wrapText="1"/>
      <protection locked="0"/>
    </xf>
    <xf numFmtId="0" fontId="9" fillId="9" borderId="359" xfId="2" applyFont="1" applyFill="1" applyBorder="1" applyAlignment="1" applyProtection="1">
      <alignment vertical="center"/>
      <protection locked="0"/>
    </xf>
    <xf numFmtId="167" fontId="13" fillId="0" borderId="326" xfId="3" applyNumberFormat="1" applyFont="1" applyBorder="1" applyAlignment="1" applyProtection="1">
      <alignment horizontal="right" vertical="center"/>
      <protection locked="0"/>
    </xf>
    <xf numFmtId="167" fontId="13" fillId="0" borderId="324" xfId="3" applyNumberFormat="1" applyFont="1" applyBorder="1" applyAlignment="1" applyProtection="1">
      <alignment horizontal="right" vertical="center"/>
      <protection locked="0"/>
    </xf>
    <xf numFmtId="0" fontId="13" fillId="0" borderId="31" xfId="2" applyFont="1" applyBorder="1" applyProtection="1">
      <protection locked="0"/>
    </xf>
    <xf numFmtId="0" fontId="13" fillId="0" borderId="33" xfId="2" applyFont="1" applyBorder="1" applyAlignment="1" applyProtection="1">
      <alignment horizontal="right" vertical="center"/>
      <protection locked="0"/>
    </xf>
    <xf numFmtId="167" fontId="95" fillId="0" borderId="162" xfId="3" applyNumberFormat="1" applyFont="1" applyBorder="1" applyAlignment="1" applyProtection="1">
      <alignment horizontal="right" vertical="center"/>
      <protection locked="0"/>
    </xf>
    <xf numFmtId="167" fontId="95" fillId="0" borderId="162" xfId="3" applyNumberFormat="1" applyFont="1" applyFill="1" applyBorder="1" applyAlignment="1" applyProtection="1">
      <alignment horizontal="right" vertical="center"/>
      <protection locked="0"/>
    </xf>
    <xf numFmtId="0" fontId="171" fillId="0" borderId="0" xfId="2" applyFont="1" applyProtection="1">
      <protection locked="0"/>
    </xf>
    <xf numFmtId="0" fontId="171" fillId="24" borderId="326" xfId="2" applyFont="1" applyFill="1" applyBorder="1" applyProtection="1">
      <protection locked="0"/>
    </xf>
    <xf numFmtId="43" fontId="171" fillId="24" borderId="326" xfId="3" applyFont="1" applyFill="1" applyBorder="1" applyAlignment="1" applyProtection="1">
      <alignment wrapText="1"/>
      <protection locked="0"/>
    </xf>
    <xf numFmtId="43" fontId="171" fillId="24" borderId="326" xfId="3" applyFont="1" applyFill="1" applyBorder="1" applyProtection="1">
      <protection locked="0"/>
    </xf>
    <xf numFmtId="43" fontId="172" fillId="24" borderId="326" xfId="3" applyFont="1" applyFill="1" applyBorder="1" applyProtection="1">
      <protection locked="0"/>
    </xf>
    <xf numFmtId="43" fontId="96" fillId="0" borderId="317" xfId="3" applyFont="1" applyFill="1" applyBorder="1" applyProtection="1">
      <protection locked="0"/>
    </xf>
    <xf numFmtId="0" fontId="5" fillId="0" borderId="341" xfId="18" applyFont="1" applyBorder="1" applyAlignment="1" applyProtection="1">
      <alignment horizontal="left" wrapText="1"/>
      <protection locked="0"/>
    </xf>
    <xf numFmtId="43" fontId="5" fillId="18" borderId="328" xfId="3" applyFont="1" applyFill="1" applyBorder="1" applyAlignment="1" applyProtection="1">
      <alignment horizontal="center" vertical="center"/>
      <protection locked="0"/>
    </xf>
    <xf numFmtId="43" fontId="5" fillId="6" borderId="330" xfId="3" applyFont="1" applyFill="1" applyBorder="1" applyAlignment="1" applyProtection="1">
      <alignment horizontal="center" vertical="center"/>
      <protection locked="0"/>
    </xf>
    <xf numFmtId="43" fontId="5" fillId="6" borderId="328" xfId="3" applyFont="1" applyFill="1" applyBorder="1" applyAlignment="1" applyProtection="1">
      <alignment horizontal="center" vertical="center"/>
      <protection locked="0"/>
    </xf>
    <xf numFmtId="43" fontId="5" fillId="3" borderId="328" xfId="3" applyFont="1" applyFill="1" applyBorder="1" applyAlignment="1" applyProtection="1">
      <alignment horizontal="center" vertical="center"/>
      <protection locked="0"/>
    </xf>
    <xf numFmtId="43" fontId="5" fillId="3" borderId="329" xfId="3" applyFont="1" applyFill="1" applyBorder="1" applyAlignment="1" applyProtection="1">
      <alignment horizontal="center" vertical="center"/>
      <protection locked="0"/>
    </xf>
    <xf numFmtId="0" fontId="5" fillId="0" borderId="344" xfId="18" applyFont="1" applyBorder="1" applyAlignment="1" applyProtection="1">
      <alignment horizontal="left"/>
      <protection locked="0"/>
    </xf>
    <xf numFmtId="167" fontId="157" fillId="0" borderId="332" xfId="3" applyNumberFormat="1" applyFont="1" applyBorder="1" applyProtection="1">
      <protection locked="0"/>
    </xf>
    <xf numFmtId="167" fontId="157" fillId="0" borderId="321" xfId="3" applyNumberFormat="1" applyFont="1" applyBorder="1" applyProtection="1">
      <protection locked="0"/>
    </xf>
    <xf numFmtId="167" fontId="157" fillId="0" borderId="326" xfId="3" applyNumberFormat="1" applyFont="1" applyBorder="1" applyProtection="1">
      <protection locked="0"/>
    </xf>
    <xf numFmtId="167" fontId="157" fillId="0" borderId="332" xfId="3" applyNumberFormat="1" applyFont="1" applyFill="1" applyBorder="1" applyAlignment="1" applyProtection="1">
      <protection locked="0"/>
    </xf>
    <xf numFmtId="167" fontId="5" fillId="3" borderId="322" xfId="3" applyNumberFormat="1" applyFont="1" applyFill="1" applyBorder="1" applyAlignment="1" applyProtection="1">
      <protection locked="0"/>
    </xf>
    <xf numFmtId="0" fontId="5" fillId="0" borderId="359" xfId="18" applyFont="1" applyBorder="1" applyAlignment="1" applyProtection="1">
      <alignment horizontal="left"/>
      <protection locked="0"/>
    </xf>
    <xf numFmtId="167" fontId="157" fillId="0" borderId="326" xfId="3" applyNumberFormat="1" applyFont="1" applyFill="1" applyBorder="1" applyAlignment="1" applyProtection="1">
      <protection locked="0"/>
    </xf>
    <xf numFmtId="167" fontId="157" fillId="0" borderId="326" xfId="3" applyNumberFormat="1" applyFont="1" applyFill="1" applyBorder="1" applyProtection="1">
      <protection locked="0"/>
    </xf>
    <xf numFmtId="167" fontId="157" fillId="0" borderId="321" xfId="3" applyNumberFormat="1" applyFont="1" applyFill="1" applyBorder="1" applyProtection="1">
      <protection locked="0"/>
    </xf>
    <xf numFmtId="167" fontId="157" fillId="0" borderId="317" xfId="3" applyNumberFormat="1" applyFont="1" applyBorder="1" applyProtection="1">
      <protection locked="0"/>
    </xf>
    <xf numFmtId="0" fontId="155" fillId="0" borderId="31" xfId="0" applyFont="1" applyBorder="1" applyProtection="1">
      <protection locked="0"/>
    </xf>
    <xf numFmtId="167" fontId="155" fillId="0" borderId="32" xfId="3" applyNumberFormat="1" applyFont="1" applyBorder="1" applyProtection="1">
      <protection locked="0"/>
    </xf>
    <xf numFmtId="167" fontId="156" fillId="0" borderId="32" xfId="3" applyNumberFormat="1" applyFont="1" applyBorder="1" applyProtection="1">
      <protection locked="0"/>
    </xf>
    <xf numFmtId="167" fontId="5" fillId="18" borderId="162" xfId="3" applyNumberFormat="1" applyFont="1" applyFill="1" applyBorder="1" applyAlignment="1" applyProtection="1">
      <alignment vertical="center"/>
      <protection locked="0"/>
    </xf>
    <xf numFmtId="167" fontId="5" fillId="6" borderId="162" xfId="3" applyNumberFormat="1" applyFont="1" applyFill="1" applyBorder="1" applyAlignment="1" applyProtection="1">
      <alignment vertical="center"/>
      <protection locked="0"/>
    </xf>
    <xf numFmtId="167" fontId="5" fillId="3" borderId="175" xfId="3" applyNumberFormat="1" applyFont="1" applyFill="1" applyBorder="1" applyAlignment="1" applyProtection="1">
      <alignment vertical="center"/>
      <protection locked="0"/>
    </xf>
    <xf numFmtId="0" fontId="57" fillId="0" borderId="354" xfId="19" applyFont="1" applyBorder="1" applyAlignment="1" applyProtection="1">
      <alignment horizontal="centerContinuous"/>
      <protection locked="0"/>
    </xf>
    <xf numFmtId="0" fontId="55" fillId="0" borderId="355" xfId="19" applyBorder="1" applyAlignment="1" applyProtection="1">
      <alignment horizontal="centerContinuous"/>
      <protection locked="0"/>
    </xf>
    <xf numFmtId="0" fontId="55" fillId="0" borderId="356" xfId="19" applyBorder="1" applyAlignment="1" applyProtection="1">
      <alignment horizontal="centerContinuous"/>
      <protection locked="0"/>
    </xf>
    <xf numFmtId="0" fontId="55" fillId="0" borderId="317" xfId="19" applyBorder="1" applyAlignment="1" applyProtection="1">
      <alignment horizontal="centerContinuous"/>
      <protection locked="0"/>
    </xf>
    <xf numFmtId="0" fontId="55" fillId="0" borderId="317" xfId="19" applyBorder="1" applyProtection="1">
      <protection locked="0"/>
    </xf>
    <xf numFmtId="0" fontId="61" fillId="0" borderId="390" xfId="20" applyFont="1" applyBorder="1" applyProtection="1">
      <protection locked="0"/>
    </xf>
    <xf numFmtId="166" fontId="61" fillId="0" borderId="362" xfId="20" applyNumberFormat="1" applyFont="1" applyBorder="1" applyProtection="1">
      <protection locked="0"/>
    </xf>
    <xf numFmtId="166" fontId="61" fillId="0" borderId="365" xfId="20" applyNumberFormat="1" applyFont="1" applyBorder="1" applyProtection="1">
      <protection locked="0"/>
    </xf>
    <xf numFmtId="166" fontId="57" fillId="11" borderId="391" xfId="20" applyNumberFormat="1" applyFont="1" applyFill="1" applyBorder="1" applyProtection="1">
      <protection locked="0"/>
    </xf>
    <xf numFmtId="0" fontId="61" fillId="0" borderId="359" xfId="20" applyFont="1" applyBorder="1" applyProtection="1">
      <protection locked="0"/>
    </xf>
    <xf numFmtId="166" fontId="61" fillId="0" borderId="326" xfId="20" applyNumberFormat="1" applyFont="1" applyBorder="1" applyProtection="1">
      <protection locked="0"/>
    </xf>
    <xf numFmtId="166" fontId="61" fillId="0" borderId="326" xfId="20" applyNumberFormat="1" applyFont="1" applyBorder="1" applyAlignment="1" applyProtection="1">
      <alignment horizontal="right"/>
      <protection locked="0"/>
    </xf>
    <xf numFmtId="0" fontId="61" fillId="0" borderId="317" xfId="19" applyFont="1" applyBorder="1" applyProtection="1">
      <protection locked="0"/>
    </xf>
    <xf numFmtId="0" fontId="61" fillId="18" borderId="392" xfId="20" applyFont="1" applyFill="1" applyBorder="1" applyProtection="1">
      <protection locked="0"/>
    </xf>
    <xf numFmtId="0" fontId="17" fillId="18" borderId="379" xfId="0" applyFont="1" applyFill="1" applyBorder="1" applyProtection="1">
      <protection locked="0"/>
    </xf>
    <xf numFmtId="0" fontId="57" fillId="0" borderId="354" xfId="21" applyFont="1" applyBorder="1" applyAlignment="1" applyProtection="1">
      <alignment horizontal="centerContinuous"/>
      <protection locked="0"/>
    </xf>
    <xf numFmtId="0" fontId="55" fillId="0" borderId="355" xfId="21" applyBorder="1" applyAlignment="1" applyProtection="1">
      <alignment horizontal="centerContinuous"/>
      <protection locked="0"/>
    </xf>
    <xf numFmtId="0" fontId="55" fillId="0" borderId="356" xfId="21" applyBorder="1" applyAlignment="1" applyProtection="1">
      <alignment horizontal="centerContinuous"/>
      <protection locked="0"/>
    </xf>
    <xf numFmtId="0" fontId="55" fillId="0" borderId="317" xfId="21" applyBorder="1" applyAlignment="1" applyProtection="1">
      <alignment horizontal="centerContinuous"/>
      <protection locked="0"/>
    </xf>
    <xf numFmtId="0" fontId="104" fillId="0" borderId="317" xfId="21" applyFont="1" applyBorder="1" applyProtection="1">
      <protection locked="0"/>
    </xf>
    <xf numFmtId="0" fontId="61" fillId="0" borderId="359" xfId="21" applyFont="1" applyBorder="1" applyProtection="1">
      <protection locked="0"/>
    </xf>
    <xf numFmtId="167" fontId="61" fillId="36" borderId="326" xfId="3" applyNumberFormat="1" applyFont="1" applyFill="1" applyBorder="1" applyProtection="1">
      <protection locked="0"/>
    </xf>
    <xf numFmtId="167" fontId="61" fillId="0" borderId="326" xfId="3" applyNumberFormat="1" applyFont="1" applyBorder="1" applyProtection="1">
      <protection locked="0"/>
    </xf>
    <xf numFmtId="167" fontId="61" fillId="36" borderId="324" xfId="3" applyNumberFormat="1" applyFont="1" applyFill="1" applyBorder="1" applyProtection="1">
      <protection locked="0"/>
    </xf>
    <xf numFmtId="0" fontId="61" fillId="0" borderId="344" xfId="21" applyFont="1" applyBorder="1" applyProtection="1">
      <protection locked="0"/>
    </xf>
    <xf numFmtId="167" fontId="61" fillId="36" borderId="332" xfId="3" applyNumberFormat="1" applyFont="1" applyFill="1" applyBorder="1" applyProtection="1">
      <protection locked="0"/>
    </xf>
    <xf numFmtId="167" fontId="61" fillId="0" borderId="332" xfId="3" applyNumberFormat="1" applyFont="1" applyBorder="1" applyProtection="1">
      <protection locked="0"/>
    </xf>
    <xf numFmtId="167" fontId="61" fillId="36" borderId="335" xfId="3" applyNumberFormat="1" applyFont="1" applyFill="1" applyBorder="1" applyProtection="1">
      <protection locked="0"/>
    </xf>
    <xf numFmtId="0" fontId="176" fillId="0" borderId="0" xfId="0" applyFont="1" applyProtection="1">
      <protection locked="0"/>
    </xf>
    <xf numFmtId="0" fontId="177" fillId="0" borderId="0" xfId="0" applyFont="1" applyProtection="1">
      <protection locked="0"/>
    </xf>
    <xf numFmtId="0" fontId="173" fillId="0" borderId="354" xfId="22" applyFont="1" applyBorder="1" applyAlignment="1" applyProtection="1">
      <alignment horizontal="centerContinuous"/>
      <protection locked="0"/>
    </xf>
    <xf numFmtId="0" fontId="174" fillId="0" borderId="355" xfId="22" applyFont="1" applyBorder="1" applyAlignment="1" applyProtection="1">
      <alignment horizontal="centerContinuous"/>
      <protection locked="0"/>
    </xf>
    <xf numFmtId="0" fontId="175" fillId="0" borderId="355" xfId="22" applyFont="1" applyBorder="1" applyAlignment="1" applyProtection="1">
      <alignment horizontal="centerContinuous"/>
      <protection locked="0"/>
    </xf>
    <xf numFmtId="0" fontId="174" fillId="0" borderId="356" xfId="22" applyFont="1" applyBorder="1" applyAlignment="1" applyProtection="1">
      <alignment horizontal="centerContinuous"/>
      <protection locked="0"/>
    </xf>
    <xf numFmtId="0" fontId="55" fillId="0" borderId="317" xfId="22" applyBorder="1" applyAlignment="1" applyProtection="1">
      <alignment horizontal="centerContinuous"/>
      <protection locked="0"/>
    </xf>
    <xf numFmtId="0" fontId="62" fillId="0" borderId="317" xfId="22" applyFont="1" applyBorder="1" applyAlignment="1" applyProtection="1">
      <alignment horizontal="left"/>
      <protection locked="0"/>
    </xf>
    <xf numFmtId="0" fontId="17" fillId="0" borderId="342" xfId="22" applyFont="1" applyBorder="1" applyAlignment="1" applyProtection="1">
      <alignment vertical="center" wrapText="1"/>
      <protection locked="0"/>
    </xf>
    <xf numFmtId="167" fontId="17" fillId="9" borderId="332" xfId="3" applyNumberFormat="1" applyFont="1" applyFill="1" applyBorder="1" applyAlignment="1" applyProtection="1">
      <alignment vertical="center"/>
      <protection locked="0"/>
    </xf>
    <xf numFmtId="167" fontId="17" fillId="4" borderId="332" xfId="3" applyNumberFormat="1" applyFont="1" applyFill="1" applyBorder="1" applyAlignment="1" applyProtection="1">
      <alignment vertical="center"/>
      <protection locked="0"/>
    </xf>
    <xf numFmtId="167" fontId="17" fillId="56" borderId="335" xfId="3" applyNumberFormat="1" applyFont="1" applyFill="1" applyBorder="1" applyAlignment="1" applyProtection="1">
      <alignment vertical="center"/>
      <protection locked="0"/>
    </xf>
    <xf numFmtId="0" fontId="17" fillId="0" borderId="358" xfId="22" applyFont="1" applyBorder="1" applyAlignment="1" applyProtection="1">
      <alignment vertical="center" wrapText="1"/>
      <protection locked="0"/>
    </xf>
    <xf numFmtId="167" fontId="17" fillId="9" borderId="326" xfId="3" applyNumberFormat="1" applyFont="1" applyFill="1" applyBorder="1" applyAlignment="1" applyProtection="1">
      <alignment vertical="center"/>
      <protection locked="0"/>
    </xf>
    <xf numFmtId="167" fontId="17" fillId="4" borderId="326" xfId="3" applyNumberFormat="1" applyFont="1" applyFill="1" applyBorder="1" applyAlignment="1" applyProtection="1">
      <alignment vertical="center"/>
      <protection locked="0"/>
    </xf>
    <xf numFmtId="167" fontId="17" fillId="56" borderId="324" xfId="3" applyNumberFormat="1" applyFont="1" applyFill="1" applyBorder="1" applyAlignment="1" applyProtection="1">
      <alignment vertical="center"/>
      <protection locked="0"/>
    </xf>
    <xf numFmtId="167" fontId="17" fillId="9" borderId="326" xfId="3" applyNumberFormat="1" applyFont="1" applyFill="1" applyBorder="1" applyAlignment="1" applyProtection="1">
      <alignment horizontal="right" vertical="center"/>
      <protection locked="0"/>
    </xf>
    <xf numFmtId="167" fontId="17" fillId="4" borderId="326" xfId="3" applyNumberFormat="1" applyFont="1" applyFill="1" applyBorder="1" applyAlignment="1" applyProtection="1">
      <alignment horizontal="right" vertical="center"/>
      <protection locked="0"/>
    </xf>
    <xf numFmtId="167" fontId="17" fillId="56" borderId="324" xfId="3" applyNumberFormat="1" applyFont="1" applyFill="1" applyBorder="1" applyAlignment="1" applyProtection="1">
      <alignment horizontal="right" vertical="center"/>
      <protection locked="0"/>
    </xf>
    <xf numFmtId="0" fontId="171" fillId="0" borderId="0" xfId="0" applyFont="1" applyProtection="1">
      <protection locked="0"/>
    </xf>
    <xf numFmtId="0" fontId="171" fillId="0" borderId="354" xfId="23" applyFont="1" applyBorder="1" applyAlignment="1" applyProtection="1">
      <alignment horizontal="centerContinuous"/>
      <protection locked="0"/>
    </xf>
    <xf numFmtId="0" fontId="171" fillId="0" borderId="355" xfId="23" applyFont="1" applyBorder="1" applyAlignment="1" applyProtection="1">
      <alignment horizontal="centerContinuous"/>
      <protection locked="0"/>
    </xf>
    <xf numFmtId="0" fontId="178" fillId="0" borderId="355" xfId="23" applyFont="1" applyBorder="1" applyAlignment="1" applyProtection="1">
      <alignment horizontal="centerContinuous"/>
      <protection locked="0"/>
    </xf>
    <xf numFmtId="0" fontId="171" fillId="0" borderId="356" xfId="23" applyFont="1" applyBorder="1" applyAlignment="1" applyProtection="1">
      <alignment horizontal="centerContinuous"/>
      <protection locked="0"/>
    </xf>
    <xf numFmtId="0" fontId="21" fillId="0" borderId="317" xfId="23" applyFont="1" applyBorder="1" applyAlignment="1" applyProtection="1">
      <alignment horizontal="centerContinuous"/>
      <protection locked="0"/>
    </xf>
    <xf numFmtId="0" fontId="22" fillId="0" borderId="317" xfId="23" applyFont="1" applyBorder="1" applyAlignment="1" applyProtection="1">
      <alignment horizontal="centerContinuous"/>
      <protection locked="0"/>
    </xf>
    <xf numFmtId="0" fontId="4" fillId="3" borderId="326" xfId="23" applyFont="1" applyFill="1" applyBorder="1" applyAlignment="1" applyProtection="1">
      <alignment wrapText="1"/>
      <protection locked="0"/>
    </xf>
    <xf numFmtId="0" fontId="4" fillId="9" borderId="321" xfId="23" applyFont="1" applyFill="1" applyBorder="1" applyAlignment="1" applyProtection="1">
      <alignment wrapText="1"/>
      <protection locked="0"/>
    </xf>
    <xf numFmtId="0" fontId="4" fillId="9" borderId="326" xfId="23" applyFont="1" applyFill="1" applyBorder="1" applyAlignment="1" applyProtection="1">
      <alignment wrapText="1"/>
      <protection locked="0"/>
    </xf>
    <xf numFmtId="0" fontId="4" fillId="9" borderId="322" xfId="23" applyFont="1" applyFill="1" applyBorder="1" applyAlignment="1" applyProtection="1">
      <alignment wrapText="1"/>
      <protection locked="0"/>
    </xf>
    <xf numFmtId="1" fontId="4" fillId="6" borderId="373" xfId="0" applyNumberFormat="1" applyFont="1" applyFill="1" applyBorder="1" applyAlignment="1" applyProtection="1">
      <alignment horizontal="left" vertical="center" wrapText="1"/>
      <protection locked="0"/>
    </xf>
    <xf numFmtId="1" fontId="4" fillId="6" borderId="383" xfId="3" applyNumberFormat="1" applyFont="1" applyFill="1" applyBorder="1" applyAlignment="1" applyProtection="1">
      <alignment horizontal="center" vertical="center" wrapText="1"/>
      <protection locked="0"/>
    </xf>
    <xf numFmtId="1" fontId="4" fillId="6" borderId="371" xfId="3" applyNumberFormat="1" applyFont="1" applyFill="1" applyBorder="1" applyAlignment="1" applyProtection="1">
      <alignment vertical="center"/>
      <protection locked="0"/>
    </xf>
    <xf numFmtId="1" fontId="4" fillId="6" borderId="384" xfId="3" applyNumberFormat="1" applyFont="1" applyFill="1" applyBorder="1" applyAlignment="1" applyProtection="1">
      <alignment vertical="center"/>
      <protection locked="0"/>
    </xf>
    <xf numFmtId="1" fontId="17" fillId="6" borderId="371" xfId="3" applyNumberFormat="1" applyFont="1" applyFill="1" applyBorder="1" applyAlignment="1" applyProtection="1">
      <alignment horizontal="right" vertical="center" wrapText="1"/>
      <protection locked="0"/>
    </xf>
    <xf numFmtId="1" fontId="4" fillId="6" borderId="372" xfId="3" applyNumberFormat="1" applyFont="1" applyFill="1" applyBorder="1" applyAlignment="1" applyProtection="1">
      <alignment vertical="center"/>
      <protection locked="0"/>
    </xf>
    <xf numFmtId="167" fontId="17" fillId="0" borderId="326" xfId="3" applyNumberFormat="1" applyFont="1" applyBorder="1" applyAlignment="1" applyProtection="1">
      <alignment vertical="center"/>
      <protection locked="0"/>
    </xf>
    <xf numFmtId="167" fontId="17" fillId="0" borderId="321" xfId="3" applyNumberFormat="1" applyFont="1" applyBorder="1" applyAlignment="1" applyProtection="1">
      <alignment vertical="center"/>
      <protection locked="0"/>
    </xf>
    <xf numFmtId="167" fontId="17" fillId="0" borderId="322" xfId="3" applyNumberFormat="1" applyFont="1" applyBorder="1" applyAlignment="1" applyProtection="1">
      <alignment vertical="center"/>
      <protection locked="0"/>
    </xf>
    <xf numFmtId="1" fontId="17" fillId="0" borderId="359" xfId="7" applyNumberFormat="1" applyFont="1" applyBorder="1" applyAlignment="1" applyProtection="1">
      <alignment vertical="center"/>
      <protection locked="0"/>
    </xf>
    <xf numFmtId="167" fontId="4" fillId="6" borderId="371" xfId="3" applyNumberFormat="1" applyFont="1" applyFill="1" applyBorder="1" applyAlignment="1" applyProtection="1">
      <alignment horizontal="center" vertical="center" wrapText="1"/>
      <protection locked="0"/>
    </xf>
    <xf numFmtId="167" fontId="4" fillId="6" borderId="371" xfId="3" applyNumberFormat="1" applyFont="1" applyFill="1" applyBorder="1" applyAlignment="1" applyProtection="1">
      <alignment vertical="center"/>
      <protection locked="0"/>
    </xf>
    <xf numFmtId="167" fontId="17" fillId="6" borderId="371" xfId="3" applyNumberFormat="1" applyFont="1" applyFill="1" applyBorder="1" applyAlignment="1" applyProtection="1">
      <alignment horizontal="right" vertical="center" wrapText="1"/>
      <protection locked="0"/>
    </xf>
    <xf numFmtId="167" fontId="4" fillId="6" borderId="372" xfId="3" applyNumberFormat="1" applyFont="1" applyFill="1" applyBorder="1" applyAlignment="1" applyProtection="1">
      <alignment vertical="center"/>
      <protection locked="0"/>
    </xf>
    <xf numFmtId="167" fontId="17" fillId="0" borderId="338" xfId="3" applyNumberFormat="1" applyFont="1" applyBorder="1" applyAlignment="1" applyProtection="1">
      <alignment vertical="center"/>
      <protection locked="0"/>
    </xf>
    <xf numFmtId="167" fontId="4" fillId="6" borderId="340" xfId="3" applyNumberFormat="1" applyFont="1" applyFill="1" applyBorder="1" applyAlignment="1" applyProtection="1">
      <alignment vertical="center"/>
      <protection locked="0"/>
    </xf>
    <xf numFmtId="167" fontId="17" fillId="0" borderId="332" xfId="3" applyNumberFormat="1" applyFont="1" applyBorder="1" applyAlignment="1" applyProtection="1">
      <alignment vertical="center"/>
      <protection locked="0"/>
    </xf>
    <xf numFmtId="167" fontId="17" fillId="0" borderId="334" xfId="3" applyNumberFormat="1" applyFont="1" applyBorder="1" applyAlignment="1" applyProtection="1">
      <alignment vertical="center"/>
      <protection locked="0"/>
    </xf>
    <xf numFmtId="167" fontId="17" fillId="0" borderId="333" xfId="3" applyNumberFormat="1" applyFont="1" applyBorder="1" applyAlignment="1" applyProtection="1">
      <alignment vertical="center"/>
      <protection locked="0"/>
    </xf>
    <xf numFmtId="1" fontId="17" fillId="0" borderId="358" xfId="7" applyNumberFormat="1" applyFont="1" applyBorder="1" applyAlignment="1" applyProtection="1">
      <alignment vertical="center"/>
      <protection locked="0"/>
    </xf>
    <xf numFmtId="167" fontId="17" fillId="0" borderId="364" xfId="3" applyNumberFormat="1" applyFont="1" applyBorder="1" applyAlignment="1" applyProtection="1">
      <alignment vertical="center"/>
      <protection locked="0"/>
    </xf>
    <xf numFmtId="167" fontId="17" fillId="0" borderId="362" xfId="3" applyNumberFormat="1" applyFont="1" applyBorder="1" applyAlignment="1" applyProtection="1">
      <alignment vertical="center"/>
      <protection locked="0"/>
    </xf>
    <xf numFmtId="167" fontId="17" fillId="0" borderId="365" xfId="3" applyNumberFormat="1" applyFont="1" applyBorder="1" applyAlignment="1" applyProtection="1">
      <alignment vertical="center"/>
      <protection locked="0"/>
    </xf>
    <xf numFmtId="1" fontId="4" fillId="61" borderId="394" xfId="7" applyNumberFormat="1" applyFont="1" applyFill="1" applyBorder="1" applyAlignment="1" applyProtection="1">
      <alignment vertical="center"/>
      <protection locked="0"/>
    </xf>
    <xf numFmtId="167" fontId="4" fillId="61" borderId="202" xfId="3" applyNumberFormat="1" applyFont="1" applyFill="1" applyBorder="1" applyAlignment="1" applyProtection="1">
      <alignment vertical="center"/>
      <protection locked="0"/>
    </xf>
    <xf numFmtId="167" fontId="4" fillId="61" borderId="197" xfId="3" applyNumberFormat="1" applyFont="1" applyFill="1" applyBorder="1" applyAlignment="1" applyProtection="1">
      <alignment vertical="center"/>
      <protection locked="0"/>
    </xf>
    <xf numFmtId="167" fontId="4" fillId="61" borderId="190" xfId="3" applyNumberFormat="1" applyFont="1" applyFill="1" applyBorder="1" applyAlignment="1" applyProtection="1">
      <alignment vertical="center"/>
      <protection locked="0"/>
    </xf>
    <xf numFmtId="167" fontId="4" fillId="61" borderId="198" xfId="3" applyNumberFormat="1" applyFont="1" applyFill="1" applyBorder="1" applyAlignment="1" applyProtection="1">
      <alignment vertical="center"/>
      <protection locked="0"/>
    </xf>
    <xf numFmtId="0" fontId="181" fillId="0" borderId="0" xfId="0" applyFont="1" applyProtection="1">
      <protection locked="0"/>
    </xf>
    <xf numFmtId="0" fontId="179" fillId="0" borderId="354" xfId="25" applyFont="1" applyBorder="1" applyAlignment="1" applyProtection="1">
      <alignment horizontal="centerContinuous"/>
      <protection locked="0"/>
    </xf>
    <xf numFmtId="0" fontId="180" fillId="0" borderId="355" xfId="25" applyFont="1" applyBorder="1" applyAlignment="1" applyProtection="1">
      <alignment horizontal="centerContinuous"/>
      <protection locked="0"/>
    </xf>
    <xf numFmtId="0" fontId="180" fillId="0" borderId="356" xfId="25" applyFont="1" applyBorder="1" applyAlignment="1" applyProtection="1">
      <alignment horizontal="centerContinuous"/>
      <protection locked="0"/>
    </xf>
    <xf numFmtId="0" fontId="55" fillId="0" borderId="317" xfId="25" applyBorder="1" applyAlignment="1" applyProtection="1">
      <alignment horizontal="centerContinuous"/>
      <protection locked="0"/>
    </xf>
    <xf numFmtId="0" fontId="59" fillId="0" borderId="340" xfId="25" applyFont="1" applyBorder="1" applyProtection="1">
      <protection locked="0"/>
    </xf>
    <xf numFmtId="0" fontId="57" fillId="5" borderId="392" xfId="25" applyFont="1" applyFill="1" applyBorder="1" applyAlignment="1" applyProtection="1">
      <alignment horizontal="left" vertical="center"/>
      <protection locked="0"/>
    </xf>
    <xf numFmtId="0" fontId="57" fillId="6" borderId="379" xfId="25" applyFont="1" applyFill="1" applyBorder="1" applyAlignment="1" applyProtection="1">
      <alignment vertical="center" textRotation="255"/>
      <protection locked="0"/>
    </xf>
    <xf numFmtId="0" fontId="57" fillId="17" borderId="379" xfId="25" applyFont="1" applyFill="1" applyBorder="1" applyAlignment="1" applyProtection="1">
      <alignment vertical="center" textRotation="255"/>
      <protection locked="0"/>
    </xf>
    <xf numFmtId="0" fontId="57" fillId="4" borderId="379" xfId="25" applyFont="1" applyFill="1" applyBorder="1" applyAlignment="1" applyProtection="1">
      <alignment vertical="center" textRotation="255"/>
      <protection locked="0"/>
    </xf>
    <xf numFmtId="0" fontId="57" fillId="46" borderId="379" xfId="25" applyFont="1" applyFill="1" applyBorder="1" applyAlignment="1" applyProtection="1">
      <alignment vertical="center" textRotation="255"/>
      <protection locked="0"/>
    </xf>
    <xf numFmtId="0" fontId="57" fillId="5" borderId="380" xfId="25" applyFont="1" applyFill="1" applyBorder="1" applyAlignment="1" applyProtection="1">
      <alignment horizontal="center" vertical="center"/>
      <protection locked="0"/>
    </xf>
    <xf numFmtId="0" fontId="55" fillId="0" borderId="345" xfId="25" applyBorder="1" applyAlignment="1" applyProtection="1">
      <alignment vertical="center" wrapText="1"/>
      <protection locked="0"/>
    </xf>
    <xf numFmtId="167" fontId="55" fillId="26" borderId="332" xfId="3" applyNumberFormat="1" applyFont="1" applyFill="1" applyBorder="1" applyAlignment="1" applyProtection="1">
      <alignment vertical="center"/>
      <protection locked="0"/>
    </xf>
    <xf numFmtId="167" fontId="55" fillId="61" borderId="332" xfId="3" applyNumberFormat="1" applyFont="1" applyFill="1" applyBorder="1" applyAlignment="1" applyProtection="1">
      <alignment vertical="center"/>
      <protection locked="0"/>
    </xf>
    <xf numFmtId="167" fontId="55" fillId="57" borderId="332" xfId="3" applyNumberFormat="1" applyFont="1" applyFill="1" applyBorder="1" applyAlignment="1" applyProtection="1">
      <alignment vertical="center"/>
      <protection locked="0"/>
    </xf>
    <xf numFmtId="167" fontId="55" fillId="28" borderId="332" xfId="3" applyNumberFormat="1" applyFont="1" applyFill="1" applyBorder="1" applyAlignment="1" applyProtection="1">
      <alignment vertical="center"/>
      <protection locked="0"/>
    </xf>
    <xf numFmtId="167" fontId="55" fillId="62" borderId="333" xfId="3" applyNumberFormat="1" applyFont="1" applyFill="1" applyBorder="1" applyAlignment="1" applyProtection="1">
      <alignment vertical="center"/>
      <protection locked="0"/>
    </xf>
    <xf numFmtId="0" fontId="55" fillId="0" borderId="360" xfId="25" applyBorder="1" applyAlignment="1" applyProtection="1">
      <alignment vertical="center" wrapText="1"/>
      <protection locked="0"/>
    </xf>
    <xf numFmtId="167" fontId="55" fillId="26" borderId="326" xfId="3" applyNumberFormat="1" applyFont="1" applyFill="1" applyBorder="1" applyAlignment="1" applyProtection="1">
      <alignment vertical="center"/>
      <protection locked="0"/>
    </xf>
    <xf numFmtId="167" fontId="55" fillId="61" borderId="326" xfId="3" applyNumberFormat="1" applyFont="1" applyFill="1" applyBorder="1" applyAlignment="1" applyProtection="1">
      <alignment vertical="center"/>
      <protection locked="0"/>
    </xf>
    <xf numFmtId="167" fontId="55" fillId="57" borderId="326" xfId="3" applyNumberFormat="1" applyFont="1" applyFill="1" applyBorder="1" applyAlignment="1" applyProtection="1">
      <alignment vertical="center"/>
      <protection locked="0"/>
    </xf>
    <xf numFmtId="167" fontId="55" fillId="28" borderId="326" xfId="3" applyNumberFormat="1" applyFont="1" applyFill="1" applyBorder="1" applyAlignment="1" applyProtection="1">
      <alignment vertical="center"/>
      <protection locked="0"/>
    </xf>
    <xf numFmtId="167" fontId="55" fillId="62" borderId="322" xfId="3" applyNumberFormat="1" applyFont="1" applyFill="1" applyBorder="1" applyAlignment="1" applyProtection="1">
      <alignment vertical="center"/>
      <protection locked="0"/>
    </xf>
    <xf numFmtId="167" fontId="55" fillId="26" borderId="326" xfId="3" applyNumberFormat="1" applyFont="1" applyFill="1" applyBorder="1" applyAlignment="1" applyProtection="1">
      <alignment horizontal="right" vertical="center"/>
      <protection locked="0"/>
    </xf>
    <xf numFmtId="167" fontId="55" fillId="61" borderId="326" xfId="3" applyNumberFormat="1" applyFont="1" applyFill="1" applyBorder="1" applyAlignment="1" applyProtection="1">
      <alignment horizontal="right" vertical="center"/>
      <protection locked="0"/>
    </xf>
    <xf numFmtId="167" fontId="55" fillId="57" borderId="326" xfId="3" applyNumberFormat="1" applyFont="1" applyFill="1" applyBorder="1" applyAlignment="1" applyProtection="1">
      <alignment horizontal="right" vertical="center"/>
      <protection locked="0"/>
    </xf>
    <xf numFmtId="167" fontId="55" fillId="28" borderId="326" xfId="3" applyNumberFormat="1" applyFont="1" applyFill="1" applyBorder="1" applyAlignment="1" applyProtection="1">
      <alignment horizontal="right" vertical="center"/>
      <protection locked="0"/>
    </xf>
    <xf numFmtId="0" fontId="55" fillId="0" borderId="360" xfId="25" applyBorder="1" applyAlignment="1" applyProtection="1">
      <alignment wrapText="1"/>
      <protection locked="0"/>
    </xf>
    <xf numFmtId="167" fontId="55" fillId="26" borderId="326" xfId="3" applyNumberFormat="1" applyFont="1" applyFill="1" applyBorder="1" applyProtection="1">
      <protection locked="0"/>
    </xf>
    <xf numFmtId="167" fontId="55" fillId="61" borderId="326" xfId="3" applyNumberFormat="1" applyFont="1" applyFill="1" applyBorder="1" applyProtection="1">
      <protection locked="0"/>
    </xf>
    <xf numFmtId="167" fontId="55" fillId="57" borderId="326" xfId="3" applyNumberFormat="1" applyFont="1" applyFill="1" applyBorder="1" applyAlignment="1" applyProtection="1">
      <alignment horizontal="right"/>
      <protection locked="0"/>
    </xf>
    <xf numFmtId="167" fontId="55" fillId="28" borderId="326" xfId="3" applyNumberFormat="1" applyFont="1" applyFill="1" applyBorder="1" applyAlignment="1" applyProtection="1">
      <alignment horizontal="right"/>
      <protection locked="0"/>
    </xf>
    <xf numFmtId="167" fontId="55" fillId="62" borderId="322" xfId="3" applyNumberFormat="1" applyFont="1" applyFill="1" applyBorder="1" applyProtection="1">
      <protection locked="0"/>
    </xf>
    <xf numFmtId="0" fontId="171" fillId="0" borderId="354" xfId="26" applyFont="1" applyBorder="1" applyAlignment="1" applyProtection="1">
      <alignment horizontal="centerContinuous"/>
      <protection locked="0"/>
    </xf>
    <xf numFmtId="0" fontId="182" fillId="0" borderId="355" xfId="26" applyFont="1" applyBorder="1" applyAlignment="1" applyProtection="1">
      <alignment horizontal="centerContinuous"/>
      <protection locked="0"/>
    </xf>
    <xf numFmtId="0" fontId="182" fillId="0" borderId="356" xfId="26" applyFont="1" applyBorder="1" applyAlignment="1" applyProtection="1">
      <alignment horizontal="centerContinuous"/>
      <protection locked="0"/>
    </xf>
    <xf numFmtId="0" fontId="22" fillId="0" borderId="317" xfId="26" applyFont="1" applyBorder="1" applyAlignment="1" applyProtection="1">
      <alignment horizontal="centerContinuous"/>
      <protection locked="0"/>
    </xf>
    <xf numFmtId="0" fontId="26" fillId="0" borderId="354" xfId="26" applyFont="1" applyBorder="1" applyAlignment="1" applyProtection="1">
      <alignment horizontal="left"/>
      <protection locked="0"/>
    </xf>
    <xf numFmtId="0" fontId="22" fillId="0" borderId="355" xfId="26" applyFont="1" applyBorder="1" applyAlignment="1" applyProtection="1">
      <alignment horizontal="centerContinuous"/>
      <protection locked="0"/>
    </xf>
    <xf numFmtId="0" fontId="22" fillId="0" borderId="356" xfId="26" applyFont="1" applyBorder="1" applyAlignment="1" applyProtection="1">
      <alignment horizontal="centerContinuous"/>
      <protection locked="0"/>
    </xf>
    <xf numFmtId="0" fontId="33" fillId="0" borderId="359" xfId="0" applyFont="1" applyBorder="1" applyAlignment="1" applyProtection="1">
      <alignment horizontal="left" vertical="center" wrapText="1"/>
      <protection locked="0"/>
    </xf>
    <xf numFmtId="167" fontId="33" fillId="0" borderId="321" xfId="3" applyNumberFormat="1" applyFont="1" applyFill="1" applyBorder="1" applyAlignment="1" applyProtection="1">
      <alignment vertical="center"/>
      <protection locked="0"/>
    </xf>
    <xf numFmtId="167" fontId="33" fillId="0" borderId="324" xfId="3" applyNumberFormat="1" applyFont="1" applyFill="1" applyBorder="1" applyAlignment="1" applyProtection="1">
      <alignment vertical="center"/>
      <protection locked="0"/>
    </xf>
    <xf numFmtId="167" fontId="33" fillId="0" borderId="322" xfId="3" applyNumberFormat="1" applyFont="1" applyFill="1" applyBorder="1" applyAlignment="1" applyProtection="1">
      <alignment vertical="center"/>
      <protection locked="0"/>
    </xf>
    <xf numFmtId="167" fontId="33" fillId="0" borderId="338" xfId="3" applyNumberFormat="1" applyFont="1" applyFill="1" applyBorder="1" applyAlignment="1" applyProtection="1">
      <alignment vertical="center"/>
      <protection locked="0"/>
    </xf>
    <xf numFmtId="0" fontId="185" fillId="0" borderId="0" xfId="0" applyFont="1" applyProtection="1">
      <protection locked="0"/>
    </xf>
    <xf numFmtId="0" fontId="183" fillId="0" borderId="354" xfId="26" applyFont="1" applyBorder="1" applyAlignment="1" applyProtection="1">
      <alignment horizontal="centerContinuous"/>
      <protection locked="0"/>
    </xf>
    <xf numFmtId="43" fontId="184" fillId="0" borderId="355" xfId="3" applyFont="1" applyBorder="1" applyAlignment="1" applyProtection="1">
      <alignment horizontal="centerContinuous"/>
      <protection locked="0"/>
    </xf>
    <xf numFmtId="43" fontId="184" fillId="0" borderId="356" xfId="3" applyFont="1" applyBorder="1" applyAlignment="1" applyProtection="1">
      <alignment horizontal="centerContinuous"/>
      <protection locked="0"/>
    </xf>
    <xf numFmtId="43" fontId="66" fillId="0" borderId="317" xfId="3" applyFont="1" applyBorder="1" applyAlignment="1" applyProtection="1">
      <alignment horizontal="centerContinuous"/>
      <protection locked="0"/>
    </xf>
    <xf numFmtId="43" fontId="17" fillId="0" borderId="317" xfId="3" applyFont="1" applyBorder="1" applyAlignment="1" applyProtection="1">
      <alignment horizontal="centerContinuous"/>
      <protection locked="0"/>
    </xf>
    <xf numFmtId="0" fontId="26" fillId="0" borderId="354" xfId="0" applyFont="1" applyBorder="1" applyProtection="1">
      <protection locked="0"/>
    </xf>
    <xf numFmtId="43" fontId="11" fillId="0" borderId="355" xfId="3" applyFont="1" applyFill="1" applyBorder="1" applyAlignment="1" applyProtection="1">
      <alignment horizontal="center"/>
      <protection locked="0"/>
    </xf>
    <xf numFmtId="43" fontId="11" fillId="0" borderId="356" xfId="3" applyFont="1" applyFill="1" applyBorder="1" applyAlignment="1" applyProtection="1">
      <alignment horizontal="center"/>
      <protection locked="0"/>
    </xf>
    <xf numFmtId="0" fontId="33" fillId="0" borderId="359" xfId="0" applyFont="1" applyBorder="1" applyAlignment="1" applyProtection="1">
      <alignment horizontal="center" vertical="center" wrapText="1"/>
      <protection locked="0"/>
    </xf>
    <xf numFmtId="167" fontId="33" fillId="0" borderId="321" xfId="3" applyNumberFormat="1" applyFont="1" applyFill="1" applyBorder="1" applyAlignment="1" applyProtection="1">
      <alignment horizontal="center" vertical="center" wrapText="1"/>
      <protection locked="0"/>
    </xf>
    <xf numFmtId="0" fontId="33" fillId="0" borderId="395" xfId="26" applyFont="1" applyBorder="1" applyAlignment="1" applyProtection="1">
      <alignment horizontal="center" vertical="center"/>
      <protection locked="0"/>
    </xf>
    <xf numFmtId="0" fontId="34" fillId="0" borderId="352" xfId="3" applyNumberFormat="1" applyFont="1" applyFill="1" applyBorder="1" applyAlignment="1" applyProtection="1">
      <alignment horizontal="center" vertical="center"/>
      <protection locked="0"/>
    </xf>
    <xf numFmtId="0" fontId="21" fillId="6" borderId="393" xfId="27" applyFont="1" applyFill="1" applyBorder="1" applyAlignment="1" applyProtection="1">
      <alignment vertical="center"/>
      <protection locked="0"/>
    </xf>
    <xf numFmtId="0" fontId="22" fillId="7" borderId="371" xfId="27" applyFont="1" applyFill="1" applyBorder="1" applyAlignment="1" applyProtection="1">
      <alignment horizontal="center" vertical="center" wrapText="1"/>
      <protection locked="0"/>
    </xf>
    <xf numFmtId="0" fontId="22" fillId="7" borderId="371" xfId="27" applyFont="1" applyFill="1" applyBorder="1" applyAlignment="1" applyProtection="1">
      <alignment vertical="center"/>
      <protection locked="0"/>
    </xf>
    <xf numFmtId="0" fontId="22" fillId="0" borderId="372" xfId="27" applyFont="1" applyBorder="1" applyAlignment="1" applyProtection="1">
      <alignment vertical="center"/>
      <protection locked="0"/>
    </xf>
    <xf numFmtId="0" fontId="21" fillId="32" borderId="393" xfId="27" applyFont="1" applyFill="1" applyBorder="1" applyAlignment="1" applyProtection="1">
      <alignment vertical="center"/>
      <protection locked="0"/>
    </xf>
    <xf numFmtId="167" fontId="9" fillId="32" borderId="396" xfId="3" applyNumberFormat="1" applyFont="1" applyFill="1" applyBorder="1" applyAlignment="1" applyProtection="1">
      <alignment horizontal="right" vertical="center"/>
      <protection locked="0"/>
    </xf>
    <xf numFmtId="167" fontId="9" fillId="32" borderId="397" xfId="3" applyNumberFormat="1" applyFont="1" applyFill="1" applyBorder="1" applyAlignment="1" applyProtection="1">
      <alignment horizontal="right" vertical="center"/>
      <protection locked="0"/>
    </xf>
    <xf numFmtId="167" fontId="9" fillId="32" borderId="398" xfId="3" applyNumberFormat="1" applyFont="1" applyFill="1" applyBorder="1" applyAlignment="1" applyProtection="1">
      <alignment horizontal="right" vertical="center"/>
      <protection locked="0"/>
    </xf>
    <xf numFmtId="167" fontId="9" fillId="33" borderId="398" xfId="3" applyNumberFormat="1" applyFont="1" applyFill="1" applyBorder="1" applyAlignment="1" applyProtection="1">
      <alignment horizontal="right" vertical="center"/>
      <protection locked="0"/>
    </xf>
    <xf numFmtId="167" fontId="12" fillId="0" borderId="399" xfId="3" applyNumberFormat="1" applyFont="1" applyBorder="1" applyAlignment="1" applyProtection="1">
      <alignment horizontal="right" vertical="center"/>
      <protection locked="0"/>
    </xf>
    <xf numFmtId="167" fontId="12" fillId="0" borderId="400" xfId="3" applyNumberFormat="1" applyFont="1" applyBorder="1" applyAlignment="1" applyProtection="1">
      <alignment horizontal="right" vertical="center"/>
      <protection locked="0"/>
    </xf>
    <xf numFmtId="167" fontId="12" fillId="0" borderId="401" xfId="3" applyNumberFormat="1" applyFont="1" applyBorder="1" applyAlignment="1" applyProtection="1">
      <alignment horizontal="right" vertical="center"/>
      <protection locked="0"/>
    </xf>
    <xf numFmtId="0" fontId="77" fillId="6" borderId="402" xfId="0" applyFont="1" applyFill="1" applyBorder="1"/>
    <xf numFmtId="0" fontId="77" fillId="6" borderId="402" xfId="0" applyFont="1" applyFill="1" applyBorder="1" applyAlignment="1">
      <alignment horizontal="center" vertical="center"/>
    </xf>
    <xf numFmtId="0" fontId="78" fillId="6" borderId="318" xfId="0" applyFont="1" applyFill="1" applyBorder="1"/>
    <xf numFmtId="0" fontId="7" fillId="6" borderId="392" xfId="2" applyFont="1" applyFill="1" applyBorder="1" applyAlignment="1" applyProtection="1">
      <alignment horizontal="center" vertical="center"/>
      <protection locked="0"/>
    </xf>
    <xf numFmtId="0" fontId="7" fillId="0" borderId="380" xfId="2" applyFont="1" applyBorder="1" applyAlignment="1" applyProtection="1">
      <alignment horizontal="center" vertical="center"/>
      <protection locked="0"/>
    </xf>
    <xf numFmtId="0" fontId="7" fillId="0" borderId="406" xfId="2" applyFont="1" applyBorder="1" applyAlignment="1" applyProtection="1">
      <alignment horizontal="center" vertical="center"/>
      <protection locked="0"/>
    </xf>
    <xf numFmtId="0" fontId="78" fillId="6" borderId="402" xfId="0" applyFont="1" applyFill="1" applyBorder="1"/>
    <xf numFmtId="43" fontId="78" fillId="0" borderId="407" xfId="3" applyFont="1" applyBorder="1"/>
    <xf numFmtId="166" fontId="78" fillId="0" borderId="361" xfId="3" applyNumberFormat="1" applyFont="1" applyBorder="1"/>
    <xf numFmtId="166" fontId="78" fillId="0" borderId="374" xfId="3" applyNumberFormat="1" applyFont="1" applyBorder="1"/>
    <xf numFmtId="166" fontId="78" fillId="0" borderId="408" xfId="3" applyNumberFormat="1" applyFont="1" applyBorder="1"/>
    <xf numFmtId="166" fontId="78" fillId="0" borderId="363" xfId="3" applyNumberFormat="1" applyFont="1" applyBorder="1"/>
    <xf numFmtId="166" fontId="78" fillId="6" borderId="409" xfId="3" applyNumberFormat="1" applyFont="1" applyFill="1" applyBorder="1"/>
    <xf numFmtId="43" fontId="78" fillId="0" borderId="409" xfId="3" applyFont="1" applyBorder="1"/>
    <xf numFmtId="166" fontId="78" fillId="0" borderId="321" xfId="3" applyNumberFormat="1" applyFont="1" applyBorder="1"/>
    <xf numFmtId="166" fontId="78" fillId="0" borderId="322" xfId="3" applyNumberFormat="1" applyFont="1" applyBorder="1"/>
    <xf numFmtId="166" fontId="78" fillId="0" borderId="360" xfId="3" applyNumberFormat="1" applyFont="1" applyBorder="1"/>
    <xf numFmtId="166" fontId="78" fillId="0" borderId="324" xfId="3" applyNumberFormat="1" applyFont="1" applyBorder="1"/>
    <xf numFmtId="166" fontId="78" fillId="0" borderId="338" xfId="3" applyNumberFormat="1" applyFont="1" applyBorder="1"/>
    <xf numFmtId="43" fontId="77" fillId="34" borderId="393" xfId="3" applyFont="1" applyFill="1" applyBorder="1"/>
    <xf numFmtId="166" fontId="77" fillId="34" borderId="377" xfId="3" applyNumberFormat="1" applyFont="1" applyFill="1" applyBorder="1"/>
    <xf numFmtId="166" fontId="77" fillId="34" borderId="380" xfId="3" applyNumberFormat="1" applyFont="1" applyFill="1" applyBorder="1"/>
    <xf numFmtId="166" fontId="77" fillId="34" borderId="392" xfId="3" applyNumberFormat="1" applyFont="1" applyFill="1" applyBorder="1"/>
    <xf numFmtId="166" fontId="77" fillId="34" borderId="406" xfId="3" applyNumberFormat="1" applyFont="1" applyFill="1" applyBorder="1"/>
    <xf numFmtId="166" fontId="77" fillId="34" borderId="393" xfId="3" applyNumberFormat="1" applyFont="1" applyFill="1" applyBorder="1"/>
    <xf numFmtId="166" fontId="77" fillId="0" borderId="317" xfId="0" applyNumberFormat="1" applyFont="1" applyBorder="1"/>
    <xf numFmtId="0" fontId="84" fillId="27" borderId="86" xfId="0" applyFont="1" applyFill="1" applyBorder="1" applyAlignment="1">
      <alignment vertical="center"/>
    </xf>
    <xf numFmtId="0" fontId="84" fillId="28" borderId="86" xfId="0" applyFont="1" applyFill="1" applyBorder="1" applyAlignment="1">
      <alignment vertical="center"/>
    </xf>
    <xf numFmtId="0" fontId="84" fillId="0" borderId="86" xfId="0" applyFont="1" applyBorder="1" applyAlignment="1">
      <alignment vertical="center"/>
    </xf>
    <xf numFmtId="3" fontId="84" fillId="29" borderId="175" xfId="0" applyNumberFormat="1" applyFont="1" applyFill="1" applyBorder="1" applyAlignment="1">
      <alignment vertical="center"/>
    </xf>
    <xf numFmtId="0" fontId="81" fillId="24" borderId="0" xfId="0" applyFont="1" applyFill="1" applyAlignment="1">
      <alignment vertical="center"/>
    </xf>
    <xf numFmtId="0" fontId="79" fillId="25" borderId="390" xfId="0" applyFont="1" applyFill="1" applyBorder="1" applyAlignment="1">
      <alignment vertical="center"/>
    </xf>
    <xf numFmtId="0" fontId="79" fillId="25" borderId="410" xfId="0" applyFont="1" applyFill="1" applyBorder="1" applyAlignment="1">
      <alignment vertical="center"/>
    </xf>
    <xf numFmtId="10" fontId="79" fillId="25" borderId="355" xfId="1" applyNumberFormat="1" applyFont="1" applyFill="1" applyBorder="1" applyAlignment="1">
      <alignment vertical="center"/>
    </xf>
    <xf numFmtId="0" fontId="79" fillId="25" borderId="355" xfId="0" applyFont="1" applyFill="1" applyBorder="1" applyAlignment="1">
      <alignment vertical="center"/>
    </xf>
    <xf numFmtId="0" fontId="80" fillId="25" borderId="355" xfId="0" applyFont="1" applyFill="1" applyBorder="1" applyAlignment="1">
      <alignment vertical="center"/>
    </xf>
    <xf numFmtId="0" fontId="85" fillId="25" borderId="362" xfId="0" applyFont="1" applyFill="1" applyBorder="1" applyAlignment="1">
      <alignment vertical="center"/>
    </xf>
    <xf numFmtId="0" fontId="84" fillId="25" borderId="374" xfId="0" applyFont="1" applyFill="1" applyBorder="1" applyAlignment="1">
      <alignment vertical="center"/>
    </xf>
    <xf numFmtId="0" fontId="82" fillId="26" borderId="338" xfId="0" applyFont="1" applyFill="1" applyBorder="1" applyAlignment="1">
      <alignment horizontal="right" vertical="center"/>
    </xf>
    <xf numFmtId="0" fontId="83" fillId="27" borderId="359" xfId="0" applyFont="1" applyFill="1" applyBorder="1" applyAlignment="1">
      <alignment vertical="center"/>
    </xf>
    <xf numFmtId="0" fontId="83" fillId="28" borderId="359" xfId="0" applyFont="1" applyFill="1" applyBorder="1" applyAlignment="1">
      <alignment vertical="center"/>
    </xf>
    <xf numFmtId="0" fontId="86" fillId="0" borderId="345" xfId="0" applyFont="1" applyBorder="1" applyAlignment="1">
      <alignment vertical="center"/>
    </xf>
    <xf numFmtId="3" fontId="86" fillId="0" borderId="332" xfId="0" applyNumberFormat="1" applyFont="1" applyBorder="1" applyAlignment="1">
      <alignment vertical="center"/>
    </xf>
    <xf numFmtId="3" fontId="87" fillId="0" borderId="332" xfId="0" applyNumberFormat="1" applyFont="1" applyBorder="1" applyAlignment="1">
      <alignment vertical="center"/>
    </xf>
    <xf numFmtId="3" fontId="87" fillId="0" borderId="335" xfId="0" applyNumberFormat="1" applyFont="1" applyBorder="1" applyAlignment="1">
      <alignment vertical="center"/>
    </xf>
    <xf numFmtId="3" fontId="84" fillId="0" borderId="333" xfId="0" applyNumberFormat="1" applyFont="1" applyBorder="1" applyAlignment="1">
      <alignment vertical="center"/>
    </xf>
    <xf numFmtId="0" fontId="86" fillId="0" borderId="360" xfId="0" applyFont="1" applyBorder="1" applyAlignment="1">
      <alignment vertical="center"/>
    </xf>
    <xf numFmtId="3" fontId="86" fillId="0" borderId="326" xfId="0" applyNumberFormat="1" applyFont="1" applyBorder="1" applyAlignment="1">
      <alignment vertical="center"/>
    </xf>
    <xf numFmtId="3" fontId="87" fillId="0" borderId="326" xfId="0" applyNumberFormat="1" applyFont="1" applyBorder="1" applyAlignment="1">
      <alignment vertical="center"/>
    </xf>
    <xf numFmtId="3" fontId="83" fillId="29" borderId="326" xfId="0" applyNumberFormat="1" applyFont="1" applyFill="1" applyBorder="1" applyAlignment="1">
      <alignment vertical="center"/>
    </xf>
    <xf numFmtId="3" fontId="84" fillId="29" borderId="326" xfId="0" applyNumberFormat="1" applyFont="1" applyFill="1" applyBorder="1" applyAlignment="1">
      <alignment vertical="center"/>
    </xf>
    <xf numFmtId="3" fontId="84" fillId="29" borderId="324" xfId="0" applyNumberFormat="1" applyFont="1" applyFill="1" applyBorder="1" applyAlignment="1">
      <alignment vertical="center"/>
    </xf>
    <xf numFmtId="3" fontId="84" fillId="29" borderId="322" xfId="0" applyNumberFormat="1" applyFont="1" applyFill="1" applyBorder="1" applyAlignment="1">
      <alignment vertical="center"/>
    </xf>
    <xf numFmtId="3" fontId="87" fillId="0" borderId="324" xfId="0" applyNumberFormat="1" applyFont="1" applyBorder="1" applyAlignment="1">
      <alignment vertical="center"/>
    </xf>
    <xf numFmtId="3" fontId="84" fillId="0" borderId="322" xfId="0" applyNumberFormat="1" applyFont="1" applyBorder="1" applyAlignment="1">
      <alignment vertical="center"/>
    </xf>
    <xf numFmtId="0" fontId="83" fillId="0" borderId="359" xfId="0" applyFont="1" applyBorder="1" applyAlignment="1">
      <alignment vertical="center"/>
    </xf>
    <xf numFmtId="0" fontId="187" fillId="0" borderId="0" xfId="0" applyFont="1" applyAlignment="1">
      <alignment vertical="center"/>
    </xf>
    <xf numFmtId="0" fontId="177" fillId="0" borderId="0" xfId="0" applyFont="1" applyAlignment="1">
      <alignment vertical="center"/>
    </xf>
    <xf numFmtId="0" fontId="120" fillId="29" borderId="402" xfId="0" applyFont="1" applyFill="1" applyBorder="1" applyAlignment="1">
      <alignment vertical="center"/>
    </xf>
    <xf numFmtId="0" fontId="120" fillId="29" borderId="402" xfId="0" applyFont="1" applyFill="1" applyBorder="1" applyAlignment="1">
      <alignment horizontal="center" vertical="center"/>
    </xf>
    <xf numFmtId="0" fontId="21" fillId="29" borderId="392" xfId="2" applyFont="1" applyFill="1" applyBorder="1" applyAlignment="1" applyProtection="1">
      <alignment horizontal="center" vertical="center"/>
      <protection locked="0"/>
    </xf>
    <xf numFmtId="0" fontId="21" fillId="0" borderId="380" xfId="2" applyFont="1" applyBorder="1" applyAlignment="1" applyProtection="1">
      <alignment horizontal="center" vertical="center"/>
      <protection locked="0"/>
    </xf>
    <xf numFmtId="0" fontId="21" fillId="0" borderId="406" xfId="2" applyFont="1" applyBorder="1" applyAlignment="1" applyProtection="1">
      <alignment horizontal="center" vertical="center"/>
      <protection locked="0"/>
    </xf>
    <xf numFmtId="0" fontId="121" fillId="29" borderId="402" xfId="0" applyFont="1" applyFill="1" applyBorder="1" applyAlignment="1">
      <alignment vertical="center"/>
    </xf>
    <xf numFmtId="43" fontId="127" fillId="0" borderId="407" xfId="3" applyFont="1" applyBorder="1" applyAlignment="1">
      <alignment vertical="center"/>
    </xf>
    <xf numFmtId="166" fontId="127" fillId="0" borderId="361" xfId="3" applyNumberFormat="1" applyFont="1" applyBorder="1" applyAlignment="1">
      <alignment vertical="center"/>
    </xf>
    <xf numFmtId="166" fontId="127" fillId="0" borderId="408" xfId="3" applyNumberFormat="1" applyFont="1" applyBorder="1" applyAlignment="1">
      <alignment vertical="center"/>
    </xf>
    <xf numFmtId="166" fontId="127" fillId="0" borderId="374" xfId="3" applyNumberFormat="1" applyFont="1" applyBorder="1" applyAlignment="1">
      <alignment vertical="center"/>
    </xf>
    <xf numFmtId="166" fontId="127" fillId="0" borderId="363" xfId="3" applyNumberFormat="1" applyFont="1" applyBorder="1" applyAlignment="1">
      <alignment vertical="center"/>
    </xf>
    <xf numFmtId="166" fontId="127" fillId="29" borderId="409" xfId="3" applyNumberFormat="1" applyFont="1" applyFill="1" applyBorder="1" applyAlignment="1">
      <alignment vertical="center"/>
    </xf>
    <xf numFmtId="43" fontId="127" fillId="0" borderId="409" xfId="3" applyFont="1" applyBorder="1" applyAlignment="1">
      <alignment vertical="center"/>
    </xf>
    <xf numFmtId="166" fontId="127" fillId="0" borderId="360" xfId="3" applyNumberFormat="1" applyFont="1" applyBorder="1" applyAlignment="1">
      <alignment vertical="center"/>
    </xf>
    <xf numFmtId="43" fontId="120" fillId="29" borderId="393" xfId="3" applyFont="1" applyFill="1" applyBorder="1" applyAlignment="1">
      <alignment vertical="center"/>
    </xf>
    <xf numFmtId="166" fontId="120" fillId="29" borderId="377" xfId="3" applyNumberFormat="1" applyFont="1" applyFill="1" applyBorder="1" applyAlignment="1">
      <alignment vertical="center"/>
    </xf>
    <xf numFmtId="166" fontId="120" fillId="29" borderId="380" xfId="3" applyNumberFormat="1" applyFont="1" applyFill="1" applyBorder="1" applyAlignment="1">
      <alignment vertical="center"/>
    </xf>
    <xf numFmtId="166" fontId="120" fillId="29" borderId="392" xfId="3" applyNumberFormat="1" applyFont="1" applyFill="1" applyBorder="1" applyAlignment="1">
      <alignment vertical="center"/>
    </xf>
    <xf numFmtId="166" fontId="120" fillId="29" borderId="406" xfId="3" applyNumberFormat="1" applyFont="1" applyFill="1" applyBorder="1" applyAlignment="1">
      <alignment vertical="center"/>
    </xf>
    <xf numFmtId="166" fontId="186" fillId="29" borderId="393" xfId="3" applyNumberFormat="1" applyFont="1" applyFill="1" applyBorder="1" applyAlignment="1">
      <alignment vertical="center"/>
    </xf>
    <xf numFmtId="43" fontId="120" fillId="29" borderId="354" xfId="3" applyFont="1" applyFill="1" applyBorder="1" applyAlignment="1">
      <alignment vertical="center"/>
    </xf>
    <xf numFmtId="166" fontId="120" fillId="29" borderId="355" xfId="3" applyNumberFormat="1" applyFont="1" applyFill="1" applyBorder="1" applyAlignment="1">
      <alignment vertical="center"/>
    </xf>
    <xf numFmtId="166" fontId="128" fillId="29" borderId="356" xfId="3" applyNumberFormat="1" applyFont="1" applyFill="1" applyBorder="1" applyAlignment="1">
      <alignment vertical="center"/>
    </xf>
    <xf numFmtId="43" fontId="121" fillId="0" borderId="407" xfId="3" applyFont="1" applyBorder="1" applyAlignment="1">
      <alignment vertical="center"/>
    </xf>
    <xf numFmtId="166" fontId="121" fillId="0" borderId="361" xfId="3" applyNumberFormat="1" applyFont="1" applyBorder="1" applyAlignment="1">
      <alignment vertical="center"/>
    </xf>
    <xf numFmtId="166" fontId="121" fillId="0" borderId="408" xfId="3" applyNumberFormat="1" applyFont="1" applyBorder="1" applyAlignment="1">
      <alignment vertical="center"/>
    </xf>
    <xf numFmtId="166" fontId="121" fillId="0" borderId="374" xfId="3" applyNumberFormat="1" applyFont="1" applyBorder="1" applyAlignment="1">
      <alignment vertical="center"/>
    </xf>
    <xf numFmtId="166" fontId="121" fillId="0" borderId="363" xfId="3" applyNumberFormat="1" applyFont="1" applyBorder="1" applyAlignment="1">
      <alignment vertical="center"/>
    </xf>
    <xf numFmtId="166" fontId="121" fillId="29" borderId="409" xfId="3" applyNumberFormat="1" applyFont="1" applyFill="1" applyBorder="1" applyAlignment="1">
      <alignment vertical="center"/>
    </xf>
    <xf numFmtId="43" fontId="121" fillId="0" borderId="409" xfId="3" applyFont="1" applyBorder="1" applyAlignment="1">
      <alignment vertical="center"/>
    </xf>
    <xf numFmtId="166" fontId="121" fillId="0" borderId="321" xfId="3" applyNumberFormat="1" applyFont="1" applyBorder="1" applyAlignment="1">
      <alignment vertical="center"/>
    </xf>
    <xf numFmtId="166" fontId="121" fillId="0" borderId="322" xfId="3" applyNumberFormat="1" applyFont="1" applyBorder="1" applyAlignment="1">
      <alignment vertical="center"/>
    </xf>
    <xf numFmtId="166" fontId="121" fillId="0" borderId="360" xfId="3" applyNumberFormat="1" applyFont="1" applyBorder="1" applyAlignment="1">
      <alignment vertical="center"/>
    </xf>
    <xf numFmtId="166" fontId="121" fillId="0" borderId="324" xfId="3" applyNumberFormat="1" applyFont="1" applyBorder="1" applyAlignment="1">
      <alignment vertical="center"/>
    </xf>
    <xf numFmtId="166" fontId="121" fillId="0" borderId="338" xfId="3" applyNumberFormat="1" applyFont="1" applyBorder="1" applyAlignment="1">
      <alignment vertical="center"/>
    </xf>
    <xf numFmtId="0" fontId="6" fillId="0" borderId="317" xfId="18" applyFont="1" applyBorder="1" applyAlignment="1">
      <alignment vertical="center"/>
    </xf>
    <xf numFmtId="0" fontId="126" fillId="51" borderId="327" xfId="18" applyFont="1" applyFill="1" applyBorder="1" applyAlignment="1">
      <alignment horizontal="center" vertical="center"/>
    </xf>
    <xf numFmtId="0" fontId="126" fillId="39" borderId="328" xfId="18" applyFont="1" applyFill="1" applyBorder="1" applyAlignment="1">
      <alignment horizontal="center" vertical="center"/>
    </xf>
    <xf numFmtId="0" fontId="126" fillId="42" borderId="328" xfId="18" applyFont="1" applyFill="1" applyBorder="1" applyAlignment="1">
      <alignment horizontal="center" vertical="center"/>
    </xf>
    <xf numFmtId="0" fontId="126" fillId="48" borderId="329" xfId="18" applyFont="1" applyFill="1" applyBorder="1" applyAlignment="1">
      <alignment horizontal="center" vertical="center"/>
    </xf>
    <xf numFmtId="0" fontId="126" fillId="51" borderId="330" xfId="18" applyFont="1" applyFill="1" applyBorder="1" applyAlignment="1">
      <alignment horizontal="center" vertical="center"/>
    </xf>
    <xf numFmtId="0" fontId="126" fillId="34" borderId="328" xfId="18" applyFont="1" applyFill="1" applyBorder="1" applyAlignment="1">
      <alignment horizontal="center" vertical="center"/>
    </xf>
    <xf numFmtId="0" fontId="126" fillId="49" borderId="331" xfId="18" applyFont="1" applyFill="1" applyBorder="1" applyAlignment="1">
      <alignment horizontal="center" vertical="center"/>
    </xf>
    <xf numFmtId="0" fontId="126" fillId="50" borderId="329" xfId="18" applyFont="1" applyFill="1" applyBorder="1" applyAlignment="1">
      <alignment horizontal="center" vertical="center"/>
    </xf>
    <xf numFmtId="0" fontId="103" fillId="0" borderId="359" xfId="18" applyFont="1" applyBorder="1" applyAlignment="1" applyProtection="1">
      <alignment horizontal="left" vertical="center"/>
      <protection locked="0"/>
    </xf>
    <xf numFmtId="166" fontId="96" fillId="0" borderId="360" xfId="29" applyNumberFormat="1" applyFont="1" applyBorder="1" applyAlignment="1" applyProtection="1">
      <alignment vertical="center"/>
      <protection locked="0"/>
    </xf>
    <xf numFmtId="166" fontId="96" fillId="0" borderId="326" xfId="29" applyNumberFormat="1" applyFont="1" applyBorder="1" applyAlignment="1" applyProtection="1">
      <alignment vertical="center"/>
      <protection locked="0"/>
    </xf>
    <xf numFmtId="166" fontId="96" fillId="48" borderId="322" xfId="29" applyNumberFormat="1" applyFont="1" applyFill="1" applyBorder="1" applyAlignment="1" applyProtection="1">
      <alignment vertical="center"/>
      <protection locked="0"/>
    </xf>
    <xf numFmtId="166" fontId="96" fillId="0" borderId="321" xfId="29" applyNumberFormat="1" applyFont="1" applyBorder="1" applyAlignment="1" applyProtection="1">
      <alignment vertical="center"/>
      <protection locked="0"/>
    </xf>
    <xf numFmtId="166" fontId="96" fillId="0" borderId="326" xfId="29" applyNumberFormat="1" applyFont="1" applyFill="1" applyBorder="1" applyAlignment="1" applyProtection="1">
      <alignment vertical="center"/>
      <protection locked="0"/>
    </xf>
    <xf numFmtId="166" fontId="96" fillId="49" borderId="324" xfId="29" applyNumberFormat="1" applyFont="1" applyFill="1" applyBorder="1" applyAlignment="1" applyProtection="1">
      <alignment vertical="center"/>
      <protection locked="0"/>
    </xf>
    <xf numFmtId="166" fontId="96" fillId="50" borderId="322" xfId="29" applyNumberFormat="1" applyFont="1" applyFill="1" applyBorder="1" applyAlignment="1" applyProtection="1">
      <alignment vertical="center"/>
      <protection locked="0"/>
    </xf>
    <xf numFmtId="0" fontId="21" fillId="0" borderId="359" xfId="18" applyFont="1" applyBorder="1" applyAlignment="1" applyProtection="1">
      <alignment horizontal="left" vertical="center"/>
      <protection locked="0"/>
    </xf>
    <xf numFmtId="166" fontId="22" fillId="0" borderId="360" xfId="29" applyNumberFormat="1" applyFont="1" applyBorder="1" applyAlignment="1" applyProtection="1">
      <alignment vertical="center"/>
      <protection locked="0"/>
    </xf>
    <xf numFmtId="166" fontId="22" fillId="25" borderId="326" xfId="29" applyNumberFormat="1" applyFont="1" applyFill="1" applyBorder="1" applyAlignment="1" applyProtection="1">
      <alignment vertical="center"/>
      <protection locked="0"/>
    </xf>
    <xf numFmtId="166" fontId="22" fillId="0" borderId="360" xfId="29" applyNumberFormat="1" applyFont="1" applyBorder="1" applyAlignment="1" applyProtection="1">
      <alignment vertical="center"/>
    </xf>
    <xf numFmtId="166" fontId="22" fillId="0" borderId="326" xfId="29" applyNumberFormat="1" applyFont="1" applyBorder="1" applyAlignment="1" applyProtection="1">
      <alignment vertical="center"/>
    </xf>
    <xf numFmtId="166" fontId="22" fillId="48" borderId="322" xfId="29" applyNumberFormat="1" applyFont="1" applyFill="1" applyBorder="1" applyAlignment="1" applyProtection="1">
      <alignment vertical="center"/>
    </xf>
    <xf numFmtId="166" fontId="22" fillId="0" borderId="321" xfId="29" applyNumberFormat="1" applyFont="1" applyBorder="1" applyAlignment="1" applyProtection="1">
      <alignment vertical="center"/>
    </xf>
    <xf numFmtId="166" fontId="22" fillId="0" borderId="326" xfId="29" applyNumberFormat="1" applyFont="1" applyFill="1" applyBorder="1" applyAlignment="1" applyProtection="1">
      <alignment vertical="center"/>
    </xf>
    <xf numFmtId="166" fontId="22" fillId="49" borderId="324" xfId="29" applyNumberFormat="1" applyFont="1" applyFill="1" applyBorder="1" applyAlignment="1" applyProtection="1">
      <alignment vertical="center"/>
    </xf>
    <xf numFmtId="166" fontId="22" fillId="50" borderId="322" xfId="29" applyNumberFormat="1" applyFont="1" applyFill="1" applyBorder="1" applyAlignment="1" applyProtection="1">
      <alignment vertical="center"/>
    </xf>
    <xf numFmtId="0" fontId="126" fillId="0" borderId="359" xfId="18" applyFont="1" applyBorder="1" applyAlignment="1">
      <alignment horizontal="left" vertical="center"/>
    </xf>
    <xf numFmtId="166" fontId="127" fillId="0" borderId="360" xfId="29" applyNumberFormat="1" applyFont="1" applyFill="1" applyBorder="1" applyAlignment="1" applyProtection="1">
      <alignment vertical="center"/>
    </xf>
    <xf numFmtId="166" fontId="127" fillId="0" borderId="326" xfId="29" applyNumberFormat="1" applyFont="1" applyFill="1" applyBorder="1" applyAlignment="1" applyProtection="1">
      <alignment vertical="center"/>
    </xf>
    <xf numFmtId="166" fontId="127" fillId="48" borderId="322" xfId="29" applyNumberFormat="1" applyFont="1" applyFill="1" applyBorder="1" applyAlignment="1" applyProtection="1">
      <alignment vertical="center"/>
    </xf>
    <xf numFmtId="166" fontId="127" fillId="0" borderId="321" xfId="29" applyNumberFormat="1" applyFont="1" applyFill="1" applyBorder="1" applyAlignment="1" applyProtection="1">
      <alignment vertical="center"/>
    </xf>
    <xf numFmtId="166" fontId="127" fillId="49" borderId="324" xfId="29" applyNumberFormat="1" applyFont="1" applyFill="1" applyBorder="1" applyAlignment="1" applyProtection="1">
      <alignment vertical="center"/>
    </xf>
    <xf numFmtId="166" fontId="127" fillId="50" borderId="333" xfId="29" applyNumberFormat="1" applyFont="1" applyFill="1" applyBorder="1" applyAlignment="1" applyProtection="1">
      <alignment vertical="center"/>
    </xf>
    <xf numFmtId="0" fontId="126" fillId="0" borderId="359" xfId="30" applyFont="1" applyBorder="1" applyAlignment="1">
      <alignment horizontal="left" vertical="center"/>
    </xf>
    <xf numFmtId="0" fontId="126" fillId="47" borderId="352" xfId="18" applyFont="1" applyFill="1" applyBorder="1" applyAlignment="1">
      <alignment horizontal="left" vertical="center" wrapText="1"/>
    </xf>
    <xf numFmtId="166" fontId="126" fillId="48" borderId="349" xfId="29" applyNumberFormat="1" applyFont="1" applyFill="1" applyBorder="1" applyAlignment="1">
      <alignment vertical="center"/>
    </xf>
    <xf numFmtId="166" fontId="126" fillId="50" borderId="349" xfId="29" applyNumberFormat="1" applyFont="1" applyFill="1" applyBorder="1" applyAlignment="1">
      <alignment vertical="center"/>
    </xf>
    <xf numFmtId="0" fontId="121" fillId="0" borderId="340" xfId="0" applyFont="1" applyBorder="1" applyAlignment="1">
      <alignment vertical="center"/>
    </xf>
    <xf numFmtId="0" fontId="84" fillId="47" borderId="9" xfId="18" applyFont="1" applyFill="1" applyBorder="1" applyAlignment="1">
      <alignment horizontal="left" vertical="center" wrapText="1"/>
    </xf>
    <xf numFmtId="167" fontId="84" fillId="47" borderId="65" xfId="29" applyNumberFormat="1" applyFont="1" applyFill="1" applyBorder="1" applyAlignment="1" applyProtection="1">
      <alignment vertical="center"/>
    </xf>
    <xf numFmtId="167" fontId="84" fillId="47" borderId="66" xfId="29" applyNumberFormat="1" applyFont="1" applyFill="1" applyBorder="1" applyAlignment="1" applyProtection="1">
      <alignment vertical="center"/>
    </xf>
    <xf numFmtId="167" fontId="84" fillId="47" borderId="67" xfId="29" applyNumberFormat="1" applyFont="1" applyFill="1" applyBorder="1" applyAlignment="1" applyProtection="1">
      <alignment vertical="center"/>
    </xf>
    <xf numFmtId="167" fontId="84" fillId="47" borderId="145" xfId="29" applyNumberFormat="1" applyFont="1" applyFill="1" applyBorder="1" applyAlignment="1" applyProtection="1">
      <alignment vertical="center"/>
    </xf>
    <xf numFmtId="167" fontId="84" fillId="47" borderId="146" xfId="29" applyNumberFormat="1" applyFont="1" applyFill="1" applyBorder="1" applyAlignment="1" applyProtection="1">
      <alignment vertical="center"/>
    </xf>
    <xf numFmtId="0" fontId="4" fillId="0" borderId="317" xfId="18" applyFont="1" applyBorder="1" applyAlignment="1">
      <alignment vertical="center"/>
    </xf>
    <xf numFmtId="0" fontId="126" fillId="47" borderId="341" xfId="18" applyFont="1" applyFill="1" applyBorder="1" applyAlignment="1">
      <alignment horizontal="left" vertical="center" wrapText="1"/>
    </xf>
    <xf numFmtId="0" fontId="126" fillId="0" borderId="344" xfId="30" applyFont="1" applyBorder="1" applyAlignment="1">
      <alignment vertical="center" wrapText="1"/>
    </xf>
    <xf numFmtId="167" fontId="127" fillId="0" borderId="345" xfId="29" applyNumberFormat="1" applyFont="1" applyFill="1" applyBorder="1" applyAlignment="1" applyProtection="1">
      <alignment vertical="center"/>
    </xf>
    <xf numFmtId="167" fontId="127" fillId="0" borderId="360" xfId="29" applyNumberFormat="1" applyFont="1" applyFill="1" applyBorder="1" applyAlignment="1" applyProtection="1">
      <alignment vertical="center"/>
    </xf>
    <xf numFmtId="167" fontId="122" fillId="0" borderId="317" xfId="18" applyNumberFormat="1" applyFont="1" applyBorder="1" applyAlignment="1">
      <alignment vertical="center"/>
    </xf>
    <xf numFmtId="167" fontId="4" fillId="0" borderId="317" xfId="18" applyNumberFormat="1" applyFont="1" applyBorder="1" applyAlignment="1">
      <alignment vertical="center"/>
    </xf>
    <xf numFmtId="167" fontId="127" fillId="0" borderId="317" xfId="18" applyNumberFormat="1" applyFont="1" applyBorder="1" applyAlignment="1">
      <alignment vertical="center"/>
    </xf>
    <xf numFmtId="49" fontId="16" fillId="0" borderId="341" xfId="18" applyNumberFormat="1" applyFont="1" applyBorder="1" applyAlignment="1">
      <alignment horizontal="left" vertical="center"/>
    </xf>
    <xf numFmtId="0" fontId="0" fillId="0" borderId="332" xfId="0" applyBorder="1" applyAlignment="1">
      <alignment horizontal="center"/>
    </xf>
    <xf numFmtId="0" fontId="0" fillId="0" borderId="332" xfId="0" applyBorder="1"/>
    <xf numFmtId="0" fontId="0" fillId="0" borderId="354" xfId="0" applyBorder="1"/>
    <xf numFmtId="0" fontId="0" fillId="0" borderId="355" xfId="0" applyBorder="1"/>
    <xf numFmtId="0" fontId="82" fillId="0" borderId="355" xfId="0" applyFont="1" applyBorder="1"/>
    <xf numFmtId="0" fontId="0" fillId="0" borderId="356" xfId="0" applyBorder="1"/>
    <xf numFmtId="0" fontId="0" fillId="0" borderId="317" xfId="0" applyBorder="1"/>
    <xf numFmtId="0" fontId="0" fillId="0" borderId="317" xfId="0" applyBorder="1" applyAlignment="1">
      <alignment vertical="center"/>
    </xf>
    <xf numFmtId="0" fontId="126" fillId="0" borderId="340" xfId="18" applyFont="1" applyBorder="1" applyAlignment="1">
      <alignment horizontal="left" vertical="center"/>
    </xf>
    <xf numFmtId="0" fontId="121" fillId="52" borderId="373" xfId="0" applyFont="1" applyFill="1" applyBorder="1" applyAlignment="1">
      <alignment vertical="center"/>
    </xf>
    <xf numFmtId="0" fontId="121" fillId="0" borderId="317" xfId="0" applyFont="1" applyBorder="1" applyAlignment="1">
      <alignment vertical="center"/>
    </xf>
    <xf numFmtId="0" fontId="129" fillId="52" borderId="413" xfId="18" applyFont="1" applyFill="1" applyBorder="1" applyAlignment="1">
      <alignment horizontal="left" vertical="center" textRotation="45" wrapText="1"/>
    </xf>
    <xf numFmtId="0" fontId="129" fillId="51" borderId="414" xfId="18" applyFont="1" applyFill="1" applyBorder="1" applyAlignment="1">
      <alignment horizontal="center" vertical="center" textRotation="45"/>
    </xf>
    <xf numFmtId="0" fontId="129" fillId="26" borderId="397" xfId="18" applyFont="1" applyFill="1" applyBorder="1" applyAlignment="1">
      <alignment horizontal="center" vertical="center" textRotation="45"/>
    </xf>
    <xf numFmtId="0" fontId="129" fillId="53" borderId="397" xfId="18" applyFont="1" applyFill="1" applyBorder="1" applyAlignment="1">
      <alignment horizontal="center" vertical="center" textRotation="45"/>
    </xf>
    <xf numFmtId="0" fontId="129" fillId="54" borderId="397" xfId="18" applyFont="1" applyFill="1" applyBorder="1" applyAlignment="1">
      <alignment horizontal="center" vertical="center" textRotation="45"/>
    </xf>
    <xf numFmtId="0" fontId="129" fillId="52" borderId="415" xfId="18" applyFont="1" applyFill="1" applyBorder="1" applyAlignment="1">
      <alignment horizontal="center" vertical="center" textRotation="45" wrapText="1"/>
    </xf>
    <xf numFmtId="0" fontId="129" fillId="51" borderId="416" xfId="18" applyFont="1" applyFill="1" applyBorder="1" applyAlignment="1">
      <alignment horizontal="center" vertical="center" textRotation="45"/>
    </xf>
    <xf numFmtId="0" fontId="129" fillId="26" borderId="379" xfId="18" applyFont="1" applyFill="1" applyBorder="1" applyAlignment="1">
      <alignment horizontal="center" vertical="center" textRotation="45"/>
    </xf>
    <xf numFmtId="0" fontId="129" fillId="53" borderId="379" xfId="18" applyFont="1" applyFill="1" applyBorder="1" applyAlignment="1">
      <alignment horizontal="center" vertical="center" textRotation="45"/>
    </xf>
    <xf numFmtId="0" fontId="129" fillId="54" borderId="379" xfId="18" applyFont="1" applyFill="1" applyBorder="1" applyAlignment="1">
      <alignment horizontal="center" vertical="center" textRotation="45"/>
    </xf>
    <xf numFmtId="0" fontId="129" fillId="52" borderId="417" xfId="18" applyFont="1" applyFill="1" applyBorder="1" applyAlignment="1">
      <alignment horizontal="center" vertical="center" textRotation="45" wrapText="1"/>
    </xf>
    <xf numFmtId="0" fontId="129" fillId="52" borderId="417" xfId="18" applyFont="1" applyFill="1" applyBorder="1" applyAlignment="1">
      <alignment horizontal="left" vertical="center" textRotation="45" wrapText="1"/>
    </xf>
    <xf numFmtId="0" fontId="121" fillId="51" borderId="418" xfId="0" applyFont="1" applyFill="1" applyBorder="1" applyAlignment="1">
      <alignment vertical="center" textRotation="45"/>
    </xf>
    <xf numFmtId="0" fontId="92" fillId="0" borderId="317" xfId="0" applyFont="1" applyBorder="1" applyAlignment="1">
      <alignment vertical="center"/>
    </xf>
    <xf numFmtId="0" fontId="92" fillId="0" borderId="317" xfId="0" applyFont="1" applyBorder="1" applyAlignment="1">
      <alignment vertical="center" textRotation="45"/>
    </xf>
    <xf numFmtId="0" fontId="128" fillId="52" borderId="373" xfId="18" applyFont="1" applyFill="1" applyBorder="1" applyAlignment="1">
      <alignment horizontal="center" vertical="center" wrapText="1"/>
    </xf>
    <xf numFmtId="167" fontId="122" fillId="55" borderId="416" xfId="29" applyNumberFormat="1" applyFont="1" applyFill="1" applyBorder="1" applyAlignment="1">
      <alignment vertical="center"/>
    </xf>
    <xf numFmtId="167" fontId="122" fillId="26" borderId="379" xfId="29" applyNumberFormat="1" applyFont="1" applyFill="1" applyBorder="1" applyAlignment="1">
      <alignment horizontal="left" vertical="center"/>
    </xf>
    <xf numFmtId="167" fontId="122" fillId="53" borderId="379" xfId="29" applyNumberFormat="1" applyFont="1" applyFill="1" applyBorder="1" applyAlignment="1">
      <alignment vertical="center"/>
    </xf>
    <xf numFmtId="167" fontId="122" fillId="54" borderId="379" xfId="29" applyNumberFormat="1" applyFont="1" applyFill="1" applyBorder="1" applyAlignment="1">
      <alignment vertical="center"/>
    </xf>
    <xf numFmtId="167" fontId="128" fillId="52" borderId="417" xfId="29" applyNumberFormat="1" applyFont="1" applyFill="1" applyBorder="1" applyAlignment="1" applyProtection="1">
      <alignment vertical="center"/>
    </xf>
    <xf numFmtId="167" fontId="122" fillId="26" borderId="379" xfId="29" applyNumberFormat="1" applyFont="1" applyFill="1" applyBorder="1" applyAlignment="1">
      <alignment vertical="center"/>
    </xf>
    <xf numFmtId="167" fontId="122" fillId="53" borderId="379" xfId="29" applyNumberFormat="1" applyFont="1" applyFill="1" applyBorder="1" applyAlignment="1" applyProtection="1">
      <alignment vertical="center"/>
    </xf>
    <xf numFmtId="167" fontId="122" fillId="54" borderId="379" xfId="29" applyNumberFormat="1" applyFont="1" applyFill="1" applyBorder="1" applyAlignment="1" applyProtection="1">
      <alignment vertical="center"/>
    </xf>
    <xf numFmtId="167" fontId="128" fillId="52" borderId="417" xfId="29" applyNumberFormat="1" applyFont="1" applyFill="1" applyBorder="1" applyAlignment="1">
      <alignment vertical="center"/>
    </xf>
    <xf numFmtId="167" fontId="122" fillId="55" borderId="371" xfId="29" applyNumberFormat="1" applyFont="1" applyFill="1" applyBorder="1" applyAlignment="1">
      <alignment vertical="center"/>
    </xf>
    <xf numFmtId="167" fontId="122" fillId="26" borderId="392" xfId="29" applyNumberFormat="1" applyFont="1" applyFill="1" applyBorder="1" applyAlignment="1" applyProtection="1">
      <alignment vertical="center"/>
    </xf>
    <xf numFmtId="167" fontId="128" fillId="52" borderId="336" xfId="29" applyNumberFormat="1" applyFont="1" applyFill="1" applyBorder="1" applyAlignment="1">
      <alignment vertical="center"/>
    </xf>
    <xf numFmtId="0" fontId="127" fillId="0" borderId="4" xfId="0" applyFont="1" applyBorder="1" applyAlignment="1">
      <alignment vertical="center"/>
    </xf>
    <xf numFmtId="0" fontId="126" fillId="52" borderId="373" xfId="18" applyFont="1" applyFill="1" applyBorder="1" applyAlignment="1">
      <alignment horizontal="center" vertical="center" wrapText="1"/>
    </xf>
    <xf numFmtId="167" fontId="127" fillId="55" borderId="416" xfId="29" applyNumberFormat="1" applyFont="1" applyFill="1" applyBorder="1" applyAlignment="1">
      <alignment vertical="center"/>
    </xf>
    <xf numFmtId="167" fontId="127" fillId="26" borderId="379" xfId="29" applyNumberFormat="1" applyFont="1" applyFill="1" applyBorder="1" applyAlignment="1">
      <alignment horizontal="left" vertical="center"/>
    </xf>
    <xf numFmtId="167" fontId="127" fillId="53" borderId="379" xfId="29" applyNumberFormat="1" applyFont="1" applyFill="1" applyBorder="1" applyAlignment="1">
      <alignment vertical="center"/>
    </xf>
    <xf numFmtId="167" fontId="127" fillId="54" borderId="379" xfId="29" applyNumberFormat="1" applyFont="1" applyFill="1" applyBorder="1" applyAlignment="1">
      <alignment vertical="center"/>
    </xf>
    <xf numFmtId="167" fontId="126" fillId="52" borderId="417" xfId="29" applyNumberFormat="1" applyFont="1" applyFill="1" applyBorder="1" applyAlignment="1" applyProtection="1">
      <alignment vertical="center"/>
    </xf>
    <xf numFmtId="167" fontId="127" fillId="26" borderId="379" xfId="29" applyNumberFormat="1" applyFont="1" applyFill="1" applyBorder="1" applyAlignment="1">
      <alignment vertical="center"/>
    </xf>
    <xf numFmtId="167" fontId="127" fillId="53" borderId="379" xfId="29" applyNumberFormat="1" applyFont="1" applyFill="1" applyBorder="1" applyAlignment="1" applyProtection="1">
      <alignment vertical="center"/>
    </xf>
    <xf numFmtId="167" fontId="127" fillId="54" borderId="379" xfId="29" applyNumberFormat="1" applyFont="1" applyFill="1" applyBorder="1" applyAlignment="1" applyProtection="1">
      <alignment vertical="center"/>
    </xf>
    <xf numFmtId="167" fontId="126" fillId="52" borderId="417" xfId="29" applyNumberFormat="1" applyFont="1" applyFill="1" applyBorder="1" applyAlignment="1">
      <alignment vertical="center"/>
    </xf>
    <xf numFmtId="167" fontId="127" fillId="55" borderId="371" xfId="29" applyNumberFormat="1" applyFont="1" applyFill="1" applyBorder="1" applyAlignment="1">
      <alignment vertical="center"/>
    </xf>
    <xf numFmtId="167" fontId="127" fillId="26" borderId="392" xfId="29" applyNumberFormat="1" applyFont="1" applyFill="1" applyBorder="1" applyAlignment="1" applyProtection="1">
      <alignment vertical="center"/>
    </xf>
    <xf numFmtId="0" fontId="127" fillId="0" borderId="317" xfId="0" applyFont="1" applyBorder="1" applyAlignment="1">
      <alignment vertical="center"/>
    </xf>
    <xf numFmtId="0" fontId="126" fillId="52" borderId="344" xfId="18" applyFont="1" applyFill="1" applyBorder="1" applyAlignment="1">
      <alignment horizontal="center" vertical="center" wrapText="1"/>
    </xf>
    <xf numFmtId="167" fontId="127" fillId="26" borderId="332" xfId="29" applyNumberFormat="1" applyFont="1" applyFill="1" applyBorder="1" applyAlignment="1">
      <alignment horizontal="left" vertical="center"/>
    </xf>
    <xf numFmtId="167" fontId="127" fillId="53" borderId="332" xfId="29" applyNumberFormat="1" applyFont="1" applyFill="1" applyBorder="1" applyAlignment="1">
      <alignment vertical="center"/>
    </xf>
    <xf numFmtId="167" fontId="127" fillId="54" borderId="332" xfId="29" applyNumberFormat="1" applyFont="1" applyFill="1" applyBorder="1" applyAlignment="1">
      <alignment vertical="center"/>
    </xf>
    <xf numFmtId="167" fontId="126" fillId="52" borderId="336" xfId="29" applyNumberFormat="1" applyFont="1" applyFill="1" applyBorder="1" applyAlignment="1" applyProtection="1">
      <alignment vertical="center"/>
    </xf>
    <xf numFmtId="167" fontId="127" fillId="26" borderId="332" xfId="29" applyNumberFormat="1" applyFont="1" applyFill="1" applyBorder="1" applyAlignment="1">
      <alignment vertical="center"/>
    </xf>
    <xf numFmtId="167" fontId="127" fillId="53" borderId="332" xfId="29" applyNumberFormat="1" applyFont="1" applyFill="1" applyBorder="1" applyAlignment="1" applyProtection="1">
      <alignment vertical="center"/>
    </xf>
    <xf numFmtId="167" fontId="127" fillId="54" borderId="332" xfId="29" applyNumberFormat="1" applyFont="1" applyFill="1" applyBorder="1" applyAlignment="1" applyProtection="1">
      <alignment vertical="center"/>
    </xf>
    <xf numFmtId="167" fontId="127" fillId="26" borderId="345" xfId="29" applyNumberFormat="1" applyFont="1" applyFill="1" applyBorder="1" applyAlignment="1" applyProtection="1">
      <alignment vertical="center"/>
    </xf>
    <xf numFmtId="0" fontId="126" fillId="52" borderId="359" xfId="18" applyFont="1" applyFill="1" applyBorder="1" applyAlignment="1">
      <alignment horizontal="center" vertical="center" wrapText="1"/>
    </xf>
    <xf numFmtId="167" fontId="127" fillId="26" borderId="326" xfId="29" applyNumberFormat="1" applyFont="1" applyFill="1" applyBorder="1" applyAlignment="1" applyProtection="1">
      <alignment horizontal="left" vertical="center"/>
    </xf>
    <xf numFmtId="167" fontId="127" fillId="53" borderId="326" xfId="29" applyNumberFormat="1" applyFont="1" applyFill="1" applyBorder="1" applyAlignment="1" applyProtection="1">
      <alignment vertical="center"/>
    </xf>
    <xf numFmtId="167" fontId="127" fillId="54" borderId="326" xfId="29" applyNumberFormat="1" applyFont="1" applyFill="1" applyBorder="1" applyAlignment="1" applyProtection="1">
      <alignment vertical="center"/>
    </xf>
    <xf numFmtId="167" fontId="127" fillId="26" borderId="326" xfId="29" applyNumberFormat="1" applyFont="1" applyFill="1" applyBorder="1" applyAlignment="1" applyProtection="1">
      <alignment vertical="center"/>
    </xf>
    <xf numFmtId="167" fontId="127" fillId="26" borderId="360" xfId="29" applyNumberFormat="1" applyFont="1" applyFill="1" applyBorder="1" applyAlignment="1" applyProtection="1">
      <alignment vertical="center"/>
    </xf>
    <xf numFmtId="0" fontId="0" fillId="0" borderId="340" xfId="0" applyBorder="1"/>
    <xf numFmtId="0" fontId="83" fillId="0" borderId="317" xfId="0" applyFont="1" applyBorder="1"/>
    <xf numFmtId="0" fontId="163" fillId="57" borderId="402" xfId="18" applyFont="1" applyFill="1" applyBorder="1" applyAlignment="1">
      <alignment horizontal="center" textRotation="45"/>
    </xf>
    <xf numFmtId="0" fontId="163" fillId="26" borderId="419" xfId="18" applyFont="1" applyFill="1" applyBorder="1" applyAlignment="1">
      <alignment horizontal="center" textRotation="45" wrapText="1"/>
    </xf>
    <xf numFmtId="0" fontId="163" fillId="53" borderId="420" xfId="18" applyFont="1" applyFill="1" applyBorder="1" applyAlignment="1">
      <alignment horizontal="center" textRotation="45"/>
    </xf>
    <xf numFmtId="0" fontId="163" fillId="54" borderId="420" xfId="18" applyFont="1" applyFill="1" applyBorder="1" applyAlignment="1">
      <alignment horizontal="center" textRotation="45"/>
    </xf>
    <xf numFmtId="0" fontId="163" fillId="56" borderId="420" xfId="18" applyFont="1" applyFill="1" applyBorder="1" applyAlignment="1">
      <alignment horizontal="center" textRotation="45" wrapText="1"/>
    </xf>
    <xf numFmtId="0" fontId="163" fillId="58" borderId="421" xfId="18" applyFont="1" applyFill="1" applyBorder="1" applyAlignment="1">
      <alignment horizontal="center" textRotation="45" wrapText="1"/>
    </xf>
    <xf numFmtId="0" fontId="0" fillId="59" borderId="317" xfId="0" applyFill="1" applyBorder="1"/>
    <xf numFmtId="0" fontId="128" fillId="57" borderId="326" xfId="18" applyFont="1" applyFill="1" applyBorder="1" applyAlignment="1">
      <alignment horizontal="center" vertical="center" wrapText="1"/>
    </xf>
    <xf numFmtId="167" fontId="122" fillId="26" borderId="326" xfId="29" applyNumberFormat="1" applyFont="1" applyFill="1" applyBorder="1" applyAlignment="1">
      <alignment horizontal="left" vertical="center"/>
    </xf>
    <xf numFmtId="167" fontId="122" fillId="53" borderId="326" xfId="29" applyNumberFormat="1" applyFont="1" applyFill="1" applyBorder="1" applyAlignment="1">
      <alignment vertical="center"/>
    </xf>
    <xf numFmtId="167" fontId="122" fillId="36" borderId="326" xfId="29" applyNumberFormat="1" applyFont="1" applyFill="1" applyBorder="1" applyAlignment="1">
      <alignment vertical="center"/>
    </xf>
    <xf numFmtId="167" fontId="122" fillId="56" borderId="326" xfId="29" applyNumberFormat="1" applyFont="1" applyFill="1" applyBorder="1" applyAlignment="1">
      <alignment vertical="center"/>
    </xf>
    <xf numFmtId="167" fontId="122" fillId="58" borderId="326" xfId="29" applyNumberFormat="1" applyFont="1" applyFill="1" applyBorder="1" applyAlignment="1">
      <alignment vertical="center"/>
    </xf>
    <xf numFmtId="167" fontId="127" fillId="36" borderId="326" xfId="29" applyNumberFormat="1" applyFont="1" applyFill="1" applyBorder="1" applyAlignment="1" applyProtection="1">
      <alignment vertical="center"/>
    </xf>
    <xf numFmtId="167" fontId="127" fillId="58" borderId="326" xfId="29" applyNumberFormat="1" applyFont="1" applyFill="1" applyBorder="1" applyAlignment="1" applyProtection="1">
      <alignment vertical="center"/>
    </xf>
    <xf numFmtId="0" fontId="126" fillId="57" borderId="162" xfId="18" applyFont="1" applyFill="1" applyBorder="1" applyAlignment="1">
      <alignment horizontal="center" vertical="center" wrapText="1"/>
    </xf>
    <xf numFmtId="167" fontId="127" fillId="36" borderId="162" xfId="29" applyNumberFormat="1" applyFont="1" applyFill="1" applyBorder="1" applyAlignment="1" applyProtection="1">
      <alignment vertical="center"/>
    </xf>
    <xf numFmtId="167" fontId="127" fillId="56" borderId="162" xfId="29" applyNumberFormat="1" applyFont="1" applyFill="1" applyBorder="1" applyAlignment="1">
      <alignment vertical="center"/>
    </xf>
    <xf numFmtId="167" fontId="127" fillId="64" borderId="162" xfId="29" applyNumberFormat="1" applyFont="1" applyFill="1" applyBorder="1" applyAlignment="1" applyProtection="1">
      <alignment vertical="center"/>
    </xf>
    <xf numFmtId="0" fontId="2" fillId="26" borderId="326" xfId="0" applyFont="1" applyFill="1" applyBorder="1" applyAlignment="1">
      <alignment horizontal="right" vertical="center"/>
    </xf>
    <xf numFmtId="0" fontId="130" fillId="26" borderId="326" xfId="0" applyFont="1" applyFill="1" applyBorder="1" applyAlignment="1">
      <alignment horizontal="left" vertical="center" wrapText="1"/>
    </xf>
    <xf numFmtId="167" fontId="89" fillId="0" borderId="326" xfId="29" applyNumberFormat="1" applyFont="1" applyBorder="1" applyAlignment="1">
      <alignment vertical="center"/>
    </xf>
    <xf numFmtId="167" fontId="81" fillId="26" borderId="326" xfId="29" applyNumberFormat="1" applyFont="1" applyFill="1" applyBorder="1" applyAlignment="1">
      <alignment vertical="center"/>
    </xf>
    <xf numFmtId="167" fontId="89" fillId="26" borderId="326" xfId="29" applyNumberFormat="1" applyFont="1" applyFill="1" applyBorder="1" applyAlignment="1">
      <alignment vertical="center"/>
    </xf>
    <xf numFmtId="0" fontId="0" fillId="0" borderId="0" xfId="0" applyAlignment="1">
      <alignment horizontal="center" vertical="center"/>
    </xf>
    <xf numFmtId="0" fontId="2" fillId="0" borderId="374" xfId="0" applyFont="1" applyBorder="1" applyAlignment="1">
      <alignment vertical="center"/>
    </xf>
    <xf numFmtId="0" fontId="2" fillId="26" borderId="360" xfId="0" applyFont="1" applyFill="1" applyBorder="1" applyAlignment="1">
      <alignment vertical="center"/>
    </xf>
    <xf numFmtId="0" fontId="2" fillId="26" borderId="322" xfId="0" applyFont="1" applyFill="1" applyBorder="1" applyAlignment="1">
      <alignment horizontal="right" vertical="center" wrapText="1"/>
    </xf>
    <xf numFmtId="0" fontId="89" fillId="0" borderId="360" xfId="0" applyFont="1" applyBorder="1" applyAlignment="1">
      <alignment vertical="center"/>
    </xf>
    <xf numFmtId="167" fontId="89" fillId="0" borderId="322" xfId="29" applyNumberFormat="1" applyFont="1" applyBorder="1" applyAlignment="1">
      <alignment vertical="center"/>
    </xf>
    <xf numFmtId="0" fontId="81" fillId="26" borderId="360" xfId="0" applyFont="1" applyFill="1" applyBorder="1" applyAlignment="1">
      <alignment vertical="center"/>
    </xf>
    <xf numFmtId="167" fontId="81" fillId="26" borderId="322" xfId="29" applyNumberFormat="1" applyFont="1" applyFill="1" applyBorder="1" applyAlignment="1">
      <alignment vertical="center"/>
    </xf>
    <xf numFmtId="0" fontId="89" fillId="0" borderId="360" xfId="0" applyFont="1" applyBorder="1" applyAlignment="1">
      <alignment vertical="center" wrapText="1"/>
    </xf>
    <xf numFmtId="0" fontId="2" fillId="0" borderId="317" xfId="0" applyFont="1" applyBorder="1" applyAlignment="1">
      <alignment vertical="center"/>
    </xf>
    <xf numFmtId="167" fontId="2" fillId="26" borderId="326" xfId="0" applyNumberFormat="1" applyFont="1" applyFill="1" applyBorder="1" applyAlignment="1">
      <alignment horizontal="right" vertical="center"/>
    </xf>
    <xf numFmtId="167" fontId="130" fillId="26" borderId="326" xfId="0" applyNumberFormat="1" applyFont="1" applyFill="1" applyBorder="1" applyAlignment="1">
      <alignment horizontal="left" vertical="center" wrapText="1"/>
    </xf>
    <xf numFmtId="167" fontId="2" fillId="26" borderId="322" xfId="0" applyNumberFormat="1" applyFont="1" applyFill="1" applyBorder="1" applyAlignment="1">
      <alignment horizontal="right" vertical="center" wrapText="1"/>
    </xf>
    <xf numFmtId="0" fontId="0" fillId="0" borderId="360" xfId="0" applyBorder="1" applyAlignment="1">
      <alignment vertical="center"/>
    </xf>
    <xf numFmtId="167" fontId="1" fillId="0" borderId="326" xfId="29" applyNumberFormat="1" applyFont="1" applyBorder="1" applyAlignment="1">
      <alignment vertical="center"/>
    </xf>
    <xf numFmtId="167" fontId="1" fillId="0" borderId="322" xfId="29" applyNumberFormat="1" applyFont="1" applyBorder="1" applyAlignment="1">
      <alignment vertical="center"/>
    </xf>
    <xf numFmtId="167" fontId="2" fillId="26" borderId="326" xfId="29" applyNumberFormat="1" applyFont="1" applyFill="1" applyBorder="1" applyAlignment="1">
      <alignment vertical="center"/>
    </xf>
    <xf numFmtId="167" fontId="2" fillId="26" borderId="322" xfId="29" applyNumberFormat="1" applyFont="1" applyFill="1" applyBorder="1" applyAlignment="1">
      <alignment vertical="center"/>
    </xf>
    <xf numFmtId="0" fontId="0" fillId="0" borderId="360" xfId="0" applyBorder="1" applyAlignment="1">
      <alignment vertical="center" wrapText="1"/>
    </xf>
    <xf numFmtId="0" fontId="2" fillId="26" borderId="192" xfId="0" applyFont="1" applyFill="1" applyBorder="1" applyAlignment="1">
      <alignment vertical="center"/>
    </xf>
    <xf numFmtId="167" fontId="2" fillId="26" borderId="162" xfId="29" applyNumberFormat="1" applyFont="1" applyFill="1" applyBorder="1" applyAlignment="1">
      <alignment vertical="center"/>
    </xf>
    <xf numFmtId="167" fontId="1" fillId="26" borderId="162" xfId="29" applyNumberFormat="1" applyFont="1" applyFill="1" applyBorder="1" applyAlignment="1">
      <alignment vertical="center"/>
    </xf>
    <xf numFmtId="167" fontId="2" fillId="26" borderId="175" xfId="29" applyNumberFormat="1" applyFont="1" applyFill="1" applyBorder="1" applyAlignment="1">
      <alignment vertical="center"/>
    </xf>
    <xf numFmtId="0" fontId="188" fillId="0" borderId="0" xfId="0" applyFont="1"/>
    <xf numFmtId="0" fontId="189" fillId="0" borderId="0" xfId="0" applyFont="1"/>
    <xf numFmtId="0" fontId="190" fillId="0" borderId="0" xfId="0" applyFont="1"/>
    <xf numFmtId="0" fontId="191" fillId="0" borderId="0" xfId="0" applyFont="1"/>
    <xf numFmtId="0" fontId="192" fillId="0" borderId="0" xfId="0" applyFont="1"/>
    <xf numFmtId="0" fontId="192" fillId="0" borderId="0" xfId="0" applyFont="1" applyAlignment="1">
      <alignment horizontal="center"/>
    </xf>
    <xf numFmtId="0" fontId="193" fillId="0" borderId="0" xfId="0" applyFont="1"/>
    <xf numFmtId="0" fontId="194" fillId="0" borderId="0" xfId="0" applyFont="1"/>
    <xf numFmtId="0" fontId="194" fillId="0" borderId="0" xfId="0" applyFont="1" applyAlignment="1">
      <alignment horizontal="center"/>
    </xf>
    <xf numFmtId="0" fontId="193" fillId="0" borderId="0" xfId="0" applyFont="1" applyAlignment="1">
      <alignment horizontal="center"/>
    </xf>
    <xf numFmtId="0" fontId="195" fillId="0" borderId="0" xfId="0" applyFont="1"/>
    <xf numFmtId="0" fontId="195" fillId="0" borderId="0" xfId="0" applyFont="1" applyAlignment="1">
      <alignment horizontal="center"/>
    </xf>
    <xf numFmtId="0" fontId="196" fillId="0" borderId="0" xfId="0" applyFont="1"/>
    <xf numFmtId="0" fontId="196" fillId="0" borderId="0" xfId="0" applyFont="1" applyAlignment="1">
      <alignment horizontal="center"/>
    </xf>
    <xf numFmtId="167" fontId="17" fillId="0" borderId="335" xfId="16" applyNumberFormat="1" applyFont="1" applyFill="1" applyBorder="1" applyAlignment="1" applyProtection="1">
      <alignment vertical="center" wrapText="1"/>
      <protection locked="0"/>
    </xf>
    <xf numFmtId="0" fontId="89" fillId="0" borderId="136" xfId="0" applyFont="1" applyBorder="1" applyAlignment="1" applyProtection="1">
      <alignment vertical="center"/>
      <protection locked="0"/>
    </xf>
    <xf numFmtId="0" fontId="134" fillId="24" borderId="38" xfId="0" applyFont="1" applyFill="1" applyBorder="1" applyAlignment="1" applyProtection="1">
      <alignment horizontal="center" vertical="center"/>
      <protection locked="0"/>
    </xf>
    <xf numFmtId="0" fontId="134" fillId="24" borderId="39" xfId="0" applyFont="1" applyFill="1" applyBorder="1" applyAlignment="1" applyProtection="1">
      <alignment horizontal="center" vertical="center"/>
      <protection locked="0"/>
    </xf>
    <xf numFmtId="0" fontId="134" fillId="24" borderId="38" xfId="0" applyFont="1" applyFill="1" applyBorder="1" applyProtection="1">
      <protection locked="0"/>
    </xf>
    <xf numFmtId="0" fontId="134" fillId="24" borderId="326" xfId="0" applyFont="1" applyFill="1" applyBorder="1" applyProtection="1">
      <protection locked="0"/>
    </xf>
    <xf numFmtId="0" fontId="134" fillId="24" borderId="39" xfId="0" applyFont="1" applyFill="1" applyBorder="1" applyAlignment="1" applyProtection="1">
      <alignment horizontal="center"/>
      <protection locked="0"/>
    </xf>
    <xf numFmtId="43" fontId="4" fillId="24" borderId="358" xfId="3" applyFont="1" applyFill="1" applyBorder="1" applyAlignment="1" applyProtection="1">
      <alignment vertical="center" wrapText="1"/>
      <protection locked="0"/>
    </xf>
    <xf numFmtId="43" fontId="4" fillId="24" borderId="70" xfId="3" applyFont="1" applyFill="1" applyBorder="1" applyAlignment="1" applyProtection="1">
      <alignment vertical="center" wrapText="1"/>
      <protection locked="0"/>
    </xf>
    <xf numFmtId="167" fontId="9" fillId="24" borderId="321" xfId="3" applyNumberFormat="1" applyFont="1" applyFill="1" applyBorder="1" applyAlignment="1" applyProtection="1">
      <alignment horizontal="right" vertical="center"/>
      <protection locked="0"/>
    </xf>
    <xf numFmtId="167" fontId="9" fillId="24" borderId="44" xfId="3" applyNumberFormat="1" applyFont="1" applyFill="1" applyBorder="1" applyAlignment="1" applyProtection="1">
      <alignment horizontal="right" vertical="center"/>
      <protection locked="0"/>
    </xf>
    <xf numFmtId="167" fontId="9" fillId="24" borderId="272" xfId="3" applyNumberFormat="1" applyFont="1" applyFill="1" applyBorder="1" applyAlignment="1" applyProtection="1">
      <alignment horizontal="right" vertical="center"/>
      <protection locked="0"/>
    </xf>
    <xf numFmtId="0" fontId="12" fillId="24" borderId="0" xfId="2" applyFont="1" applyFill="1" applyAlignment="1" applyProtection="1">
      <alignment vertical="center"/>
      <protection locked="0"/>
    </xf>
    <xf numFmtId="43" fontId="17" fillId="24" borderId="70" xfId="3" applyFont="1" applyFill="1" applyBorder="1" applyAlignment="1" applyProtection="1">
      <alignment vertical="center" wrapText="1"/>
      <protection locked="0"/>
    </xf>
    <xf numFmtId="167" fontId="12" fillId="24" borderId="321" xfId="3" applyNumberFormat="1" applyFont="1" applyFill="1" applyBorder="1" applyAlignment="1" applyProtection="1">
      <alignment horizontal="right" vertical="center"/>
      <protection locked="0"/>
    </xf>
    <xf numFmtId="167" fontId="12" fillId="24" borderId="44" xfId="3" applyNumberFormat="1" applyFont="1" applyFill="1" applyBorder="1" applyAlignment="1" applyProtection="1">
      <alignment horizontal="right" vertical="center"/>
      <protection locked="0"/>
    </xf>
    <xf numFmtId="167" fontId="12" fillId="24" borderId="272" xfId="3" applyNumberFormat="1" applyFont="1" applyFill="1" applyBorder="1" applyAlignment="1" applyProtection="1">
      <alignment horizontal="right" vertical="center"/>
      <protection locked="0"/>
    </xf>
    <xf numFmtId="43" fontId="12" fillId="24" borderId="0" xfId="3" applyFont="1" applyFill="1" applyBorder="1" applyAlignment="1" applyProtection="1">
      <alignment vertical="center"/>
      <protection locked="0"/>
    </xf>
    <xf numFmtId="0" fontId="12" fillId="24" borderId="0" xfId="0" applyFont="1" applyFill="1" applyAlignment="1" applyProtection="1">
      <alignment vertical="center"/>
      <protection locked="0"/>
    </xf>
    <xf numFmtId="0" fontId="134" fillId="24" borderId="56" xfId="0" applyFont="1" applyFill="1" applyBorder="1" applyProtection="1">
      <protection locked="0"/>
    </xf>
    <xf numFmtId="0" fontId="134" fillId="24" borderId="59" xfId="0" applyFont="1" applyFill="1" applyBorder="1" applyAlignment="1" applyProtection="1">
      <alignment horizontal="center"/>
      <protection locked="0"/>
    </xf>
    <xf numFmtId="0" fontId="134" fillId="24" borderId="59" xfId="0" applyFont="1" applyFill="1" applyBorder="1" applyProtection="1">
      <protection locked="0"/>
    </xf>
    <xf numFmtId="0" fontId="134" fillId="24" borderId="57" xfId="0" applyFont="1" applyFill="1" applyBorder="1" applyAlignment="1" applyProtection="1">
      <alignment horizontal="center"/>
      <protection locked="0"/>
    </xf>
    <xf numFmtId="43" fontId="9" fillId="24" borderId="0" xfId="3" applyFont="1" applyFill="1" applyBorder="1" applyAlignment="1" applyProtection="1">
      <alignment vertical="center"/>
      <protection locked="0"/>
    </xf>
    <xf numFmtId="0" fontId="9" fillId="24" borderId="0" xfId="0" applyFont="1" applyFill="1" applyAlignment="1" applyProtection="1">
      <alignment horizontal="center" vertical="center"/>
      <protection locked="0"/>
    </xf>
    <xf numFmtId="0" fontId="134" fillId="24" borderId="54" xfId="0" applyFont="1" applyFill="1" applyBorder="1" applyAlignment="1" applyProtection="1">
      <alignment horizontal="left"/>
      <protection locked="0"/>
    </xf>
    <xf numFmtId="167" fontId="126" fillId="27" borderId="195" xfId="30" applyNumberFormat="1" applyFont="1" applyFill="1" applyBorder="1" applyAlignment="1">
      <alignment horizontal="center" vertical="center"/>
    </xf>
    <xf numFmtId="167" fontId="126" fillId="27" borderId="77" xfId="30" applyNumberFormat="1" applyFont="1" applyFill="1" applyBorder="1" applyAlignment="1">
      <alignment horizontal="center" vertical="center"/>
    </xf>
    <xf numFmtId="167" fontId="126" fillId="27" borderId="147" xfId="30" applyNumberFormat="1" applyFont="1" applyFill="1" applyBorder="1" applyAlignment="1">
      <alignment horizontal="center" vertical="center"/>
    </xf>
    <xf numFmtId="167" fontId="126" fillId="46" borderId="195" xfId="30" applyNumberFormat="1" applyFont="1" applyFill="1" applyBorder="1" applyAlignment="1">
      <alignment horizontal="center" vertical="center"/>
    </xf>
    <xf numFmtId="167" fontId="126" fillId="46" borderId="77" xfId="30" applyNumberFormat="1" applyFont="1" applyFill="1" applyBorder="1" applyAlignment="1">
      <alignment horizontal="center" vertical="center"/>
    </xf>
    <xf numFmtId="167" fontId="126" fillId="46" borderId="147" xfId="30" applyNumberFormat="1" applyFont="1" applyFill="1" applyBorder="1" applyAlignment="1">
      <alignment horizontal="center" vertical="center"/>
    </xf>
    <xf numFmtId="167" fontId="126" fillId="51" borderId="195" xfId="30" applyNumberFormat="1" applyFont="1" applyFill="1" applyBorder="1" applyAlignment="1">
      <alignment horizontal="center" vertical="center"/>
    </xf>
    <xf numFmtId="167" fontId="126" fillId="51" borderId="77" xfId="30" applyNumberFormat="1" applyFont="1" applyFill="1" applyBorder="1" applyAlignment="1">
      <alignment horizontal="center" vertical="center"/>
    </xf>
    <xf numFmtId="167" fontId="126" fillId="51" borderId="147" xfId="30" applyNumberFormat="1" applyFont="1" applyFill="1" applyBorder="1" applyAlignment="1">
      <alignment horizontal="center" vertical="center"/>
    </xf>
    <xf numFmtId="43" fontId="9" fillId="6" borderId="0" xfId="15" applyFont="1" applyFill="1" applyBorder="1" applyAlignment="1" applyProtection="1">
      <alignment horizontal="center" vertical="center" wrapText="1"/>
      <protection locked="0"/>
    </xf>
    <xf numFmtId="43" fontId="9" fillId="6" borderId="0" xfId="15" applyFont="1" applyFill="1" applyBorder="1" applyAlignment="1" applyProtection="1">
      <alignment vertical="center" wrapText="1"/>
      <protection locked="0"/>
    </xf>
    <xf numFmtId="43" fontId="9" fillId="6" borderId="0" xfId="16" applyFont="1" applyFill="1" applyBorder="1" applyAlignment="1" applyProtection="1">
      <alignment vertical="center" wrapText="1"/>
      <protection locked="0"/>
    </xf>
    <xf numFmtId="43" fontId="9" fillId="6" borderId="317" xfId="16" applyFont="1" applyFill="1" applyBorder="1" applyAlignment="1" applyProtection="1">
      <alignment vertical="center" wrapText="1"/>
      <protection locked="0"/>
    </xf>
    <xf numFmtId="0" fontId="47" fillId="24" borderId="0" xfId="0" applyFont="1" applyFill="1" applyAlignment="1" applyProtection="1">
      <alignment vertical="center" wrapText="1"/>
      <protection locked="0"/>
    </xf>
    <xf numFmtId="0" fontId="21" fillId="24" borderId="0" xfId="0" applyFont="1" applyFill="1" applyAlignment="1" applyProtection="1">
      <alignment vertical="center" wrapText="1"/>
      <protection locked="0"/>
    </xf>
    <xf numFmtId="0" fontId="197" fillId="69" borderId="50" xfId="0" applyFont="1" applyFill="1" applyBorder="1" applyAlignment="1" applyProtection="1">
      <alignment vertical="center"/>
      <protection locked="0"/>
    </xf>
    <xf numFmtId="43" fontId="4" fillId="6" borderId="0" xfId="3" applyFont="1" applyFill="1" applyBorder="1" applyAlignment="1" applyProtection="1">
      <alignment horizontal="center" vertical="center" wrapText="1"/>
      <protection locked="0"/>
    </xf>
    <xf numFmtId="43" fontId="4" fillId="6" borderId="0" xfId="3" applyFont="1" applyFill="1" applyBorder="1" applyAlignment="1" applyProtection="1">
      <alignment vertical="center"/>
      <protection locked="0"/>
    </xf>
    <xf numFmtId="43" fontId="4" fillId="6" borderId="317" xfId="3" applyFont="1" applyFill="1" applyBorder="1" applyAlignment="1" applyProtection="1">
      <alignment vertical="center"/>
      <protection locked="0"/>
    </xf>
    <xf numFmtId="43" fontId="4" fillId="24" borderId="0" xfId="3" applyFont="1" applyFill="1" applyBorder="1" applyAlignment="1" applyProtection="1">
      <alignment vertical="center"/>
      <protection locked="0"/>
    </xf>
    <xf numFmtId="0" fontId="129" fillId="0" borderId="358" xfId="0" applyFont="1" applyBorder="1" applyAlignment="1" applyProtection="1">
      <alignment horizontal="center"/>
      <protection locked="0"/>
    </xf>
    <xf numFmtId="0" fontId="134" fillId="0" borderId="108" xfId="0" applyFont="1" applyBorder="1" applyProtection="1">
      <protection locked="0"/>
    </xf>
    <xf numFmtId="0" fontId="134" fillId="0" borderId="358" xfId="0" applyFont="1" applyBorder="1" applyProtection="1">
      <protection locked="0"/>
    </xf>
    <xf numFmtId="43" fontId="21" fillId="24" borderId="342" xfId="3" applyFont="1" applyFill="1" applyBorder="1" applyAlignment="1" applyProtection="1">
      <alignment vertical="center" wrapText="1"/>
      <protection locked="0"/>
    </xf>
    <xf numFmtId="43" fontId="89" fillId="0" borderId="136" xfId="0" applyNumberFormat="1" applyFont="1" applyBorder="1" applyAlignment="1" applyProtection="1">
      <alignment vertical="center"/>
      <protection locked="0"/>
    </xf>
    <xf numFmtId="43" fontId="21" fillId="24" borderId="109" xfId="3" applyFont="1" applyFill="1" applyBorder="1" applyAlignment="1" applyProtection="1">
      <alignment vertical="center" wrapText="1"/>
      <protection locked="0"/>
    </xf>
    <xf numFmtId="167" fontId="4" fillId="24" borderId="47" xfId="16" applyNumberFormat="1" applyFont="1" applyFill="1" applyBorder="1" applyAlignment="1" applyProtection="1">
      <alignment horizontal="left" vertical="center"/>
      <protection locked="0"/>
    </xf>
    <xf numFmtId="167" fontId="4" fillId="24" borderId="39" xfId="16" applyNumberFormat="1" applyFont="1" applyFill="1" applyBorder="1" applyAlignment="1" applyProtection="1">
      <alignment horizontal="center" vertical="center"/>
      <protection locked="0"/>
    </xf>
    <xf numFmtId="167" fontId="4" fillId="24" borderId="16" xfId="16" applyNumberFormat="1" applyFont="1" applyFill="1" applyBorder="1" applyAlignment="1" applyProtection="1">
      <alignment horizontal="center" vertical="center"/>
      <protection locked="0"/>
    </xf>
    <xf numFmtId="167" fontId="4" fillId="24" borderId="38" xfId="3" applyNumberFormat="1" applyFont="1" applyFill="1" applyBorder="1" applyAlignment="1" applyProtection="1">
      <alignment vertical="center"/>
      <protection locked="0"/>
    </xf>
    <xf numFmtId="167" fontId="4" fillId="24" borderId="39" xfId="3" applyNumberFormat="1" applyFont="1" applyFill="1" applyBorder="1" applyAlignment="1" applyProtection="1">
      <alignment vertical="center"/>
      <protection locked="0"/>
    </xf>
    <xf numFmtId="167" fontId="4" fillId="24" borderId="47" xfId="16" applyNumberFormat="1" applyFont="1" applyFill="1" applyBorder="1" applyAlignment="1" applyProtection="1">
      <alignment horizontal="center" vertical="center"/>
      <protection locked="0"/>
    </xf>
    <xf numFmtId="167" fontId="4" fillId="24" borderId="38" xfId="16" applyNumberFormat="1" applyFont="1" applyFill="1" applyBorder="1" applyAlignment="1" applyProtection="1">
      <alignment horizontal="center" vertical="center"/>
      <protection locked="0"/>
    </xf>
    <xf numFmtId="167" fontId="4" fillId="24" borderId="18" xfId="16" applyNumberFormat="1" applyFont="1" applyFill="1" applyBorder="1" applyAlignment="1" applyProtection="1">
      <alignment horizontal="center" vertical="center"/>
      <protection locked="0"/>
    </xf>
    <xf numFmtId="43" fontId="4" fillId="24" borderId="0" xfId="3" applyFont="1" applyFill="1" applyBorder="1" applyAlignment="1" applyProtection="1">
      <alignment vertical="center" wrapText="1"/>
      <protection locked="0"/>
    </xf>
    <xf numFmtId="43" fontId="4" fillId="24" borderId="0" xfId="16" applyFont="1" applyFill="1" applyBorder="1" applyAlignment="1" applyProtection="1">
      <alignment horizontal="left" vertical="center"/>
      <protection locked="0"/>
    </xf>
    <xf numFmtId="43" fontId="4" fillId="24" borderId="0" xfId="16" applyFont="1" applyFill="1" applyBorder="1" applyAlignment="1" applyProtection="1">
      <alignment horizontal="center" vertical="center"/>
      <protection locked="0"/>
    </xf>
    <xf numFmtId="43" fontId="22" fillId="24" borderId="109" xfId="3" applyFont="1" applyFill="1" applyBorder="1" applyAlignment="1" applyProtection="1">
      <alignment vertical="center" wrapText="1"/>
      <protection locked="0"/>
    </xf>
    <xf numFmtId="167" fontId="17" fillId="24" borderId="47" xfId="16" applyNumberFormat="1" applyFont="1" applyFill="1" applyBorder="1" applyAlignment="1" applyProtection="1">
      <alignment horizontal="left" vertical="center"/>
      <protection locked="0"/>
    </xf>
    <xf numFmtId="167" fontId="17" fillId="24" borderId="39" xfId="16" applyNumberFormat="1" applyFont="1" applyFill="1" applyBorder="1" applyAlignment="1" applyProtection="1">
      <alignment horizontal="center" vertical="center"/>
      <protection locked="0"/>
    </xf>
    <xf numFmtId="167" fontId="17" fillId="24" borderId="16" xfId="16" applyNumberFormat="1" applyFont="1" applyFill="1" applyBorder="1" applyAlignment="1" applyProtection="1">
      <alignment horizontal="center" vertical="center"/>
      <protection locked="0"/>
    </xf>
    <xf numFmtId="167" fontId="17" fillId="24" borderId="38" xfId="16" applyNumberFormat="1" applyFont="1" applyFill="1" applyBorder="1" applyAlignment="1" applyProtection="1">
      <alignment horizontal="center" vertical="center"/>
      <protection locked="0"/>
    </xf>
    <xf numFmtId="167" fontId="17" fillId="24" borderId="47" xfId="16" applyNumberFormat="1" applyFont="1" applyFill="1" applyBorder="1" applyAlignment="1" applyProtection="1">
      <alignment horizontal="center" vertical="center"/>
      <protection locked="0"/>
    </xf>
    <xf numFmtId="167" fontId="17" fillId="24" borderId="18" xfId="3" applyNumberFormat="1" applyFont="1" applyFill="1" applyBorder="1" applyAlignment="1" applyProtection="1">
      <alignment horizontal="center" vertical="center"/>
      <protection locked="0"/>
    </xf>
    <xf numFmtId="43" fontId="17" fillId="24" borderId="0" xfId="3" applyFont="1" applyFill="1" applyBorder="1" applyAlignment="1" applyProtection="1">
      <alignment vertical="center"/>
      <protection locked="0"/>
    </xf>
    <xf numFmtId="43" fontId="21" fillId="24" borderId="0" xfId="3" applyFont="1" applyFill="1" applyBorder="1" applyAlignment="1" applyProtection="1">
      <alignment vertical="center" wrapText="1"/>
      <protection locked="0"/>
    </xf>
    <xf numFmtId="43" fontId="4" fillId="24" borderId="47" xfId="16" applyFont="1" applyFill="1" applyBorder="1" applyAlignment="1" applyProtection="1">
      <alignment horizontal="center" vertical="center"/>
      <protection locked="0"/>
    </xf>
    <xf numFmtId="43" fontId="4" fillId="24" borderId="44" xfId="16" applyFont="1" applyFill="1" applyBorder="1" applyAlignment="1" applyProtection="1">
      <alignment horizontal="center" vertical="center"/>
      <protection locked="0"/>
    </xf>
    <xf numFmtId="43" fontId="4" fillId="24" borderId="38" xfId="16" applyFont="1" applyFill="1" applyBorder="1" applyAlignment="1" applyProtection="1">
      <alignment horizontal="center" vertical="center"/>
      <protection locked="0"/>
    </xf>
    <xf numFmtId="43" fontId="4" fillId="24" borderId="39" xfId="16" applyFont="1" applyFill="1" applyBorder="1" applyAlignment="1" applyProtection="1">
      <alignment horizontal="center" vertical="center"/>
      <protection locked="0"/>
    </xf>
    <xf numFmtId="43" fontId="4" fillId="24" borderId="18" xfId="16" applyFont="1" applyFill="1" applyBorder="1" applyAlignment="1" applyProtection="1">
      <alignment horizontal="center" vertical="center"/>
      <protection locked="0"/>
    </xf>
    <xf numFmtId="43" fontId="4" fillId="24" borderId="47" xfId="16" applyFont="1" applyFill="1" applyBorder="1" applyAlignment="1" applyProtection="1">
      <alignment horizontal="left" vertical="center"/>
      <protection locked="0"/>
    </xf>
    <xf numFmtId="43" fontId="4" fillId="24" borderId="48" xfId="16" applyFont="1" applyFill="1" applyBorder="1" applyAlignment="1" applyProtection="1">
      <alignment horizontal="center" vertical="center"/>
      <protection locked="0"/>
    </xf>
    <xf numFmtId="43" fontId="4" fillId="24" borderId="49" xfId="16" applyFont="1" applyFill="1" applyBorder="1" applyAlignment="1" applyProtection="1">
      <alignment horizontal="center" vertical="center"/>
      <protection locked="0"/>
    </xf>
    <xf numFmtId="43" fontId="4" fillId="24" borderId="38" xfId="3" applyFont="1" applyFill="1" applyBorder="1" applyAlignment="1" applyProtection="1">
      <alignment vertical="center"/>
      <protection locked="0"/>
    </xf>
    <xf numFmtId="43" fontId="4" fillId="24" borderId="39" xfId="3" applyFont="1" applyFill="1" applyBorder="1" applyAlignment="1" applyProtection="1">
      <alignment vertical="center"/>
      <protection locked="0"/>
    </xf>
    <xf numFmtId="167" fontId="17" fillId="24" borderId="38" xfId="3" applyNumberFormat="1" applyFont="1" applyFill="1" applyBorder="1" applyAlignment="1" applyProtection="1">
      <alignment vertical="center"/>
      <protection locked="0"/>
    </xf>
    <xf numFmtId="167" fontId="17" fillId="24" borderId="39" xfId="3" applyNumberFormat="1" applyFont="1" applyFill="1" applyBorder="1" applyAlignment="1" applyProtection="1">
      <alignment vertical="center"/>
      <protection locked="0"/>
    </xf>
    <xf numFmtId="167" fontId="17" fillId="24" borderId="18" xfId="16" applyNumberFormat="1" applyFont="1" applyFill="1" applyBorder="1" applyAlignment="1" applyProtection="1">
      <alignment horizontal="center" vertical="center"/>
      <protection locked="0"/>
    </xf>
    <xf numFmtId="167" fontId="17" fillId="24" borderId="324" xfId="15" applyNumberFormat="1" applyFont="1" applyFill="1" applyBorder="1" applyAlignment="1" applyProtection="1">
      <alignment horizontal="center" vertical="center" wrapText="1"/>
      <protection locked="0"/>
    </xf>
    <xf numFmtId="167" fontId="17" fillId="24" borderId="326" xfId="15" applyNumberFormat="1" applyFont="1" applyFill="1" applyBorder="1" applyAlignment="1" applyProtection="1">
      <alignment horizontal="center" vertical="center" wrapText="1"/>
      <protection locked="0"/>
    </xf>
    <xf numFmtId="167" fontId="17" fillId="24" borderId="326" xfId="15" applyNumberFormat="1" applyFont="1" applyFill="1" applyBorder="1" applyAlignment="1" applyProtection="1">
      <alignment vertical="center" wrapText="1"/>
      <protection locked="0"/>
    </xf>
    <xf numFmtId="167" fontId="17" fillId="24" borderId="16" xfId="15" applyNumberFormat="1" applyFont="1" applyFill="1" applyBorder="1" applyAlignment="1" applyProtection="1">
      <alignment horizontal="center" vertical="center" wrapText="1"/>
      <protection locked="0"/>
    </xf>
    <xf numFmtId="0" fontId="87" fillId="24" borderId="108" xfId="0" applyFont="1" applyFill="1" applyBorder="1" applyAlignment="1" applyProtection="1">
      <alignment vertical="center"/>
      <protection locked="0"/>
    </xf>
    <xf numFmtId="0" fontId="87" fillId="24" borderId="358" xfId="0" applyFont="1" applyFill="1" applyBorder="1" applyAlignment="1" applyProtection="1">
      <alignment vertical="center"/>
      <protection locked="0"/>
    </xf>
    <xf numFmtId="167" fontId="17" fillId="24" borderId="322" xfId="15" applyNumberFormat="1" applyFont="1" applyFill="1" applyBorder="1" applyAlignment="1" applyProtection="1">
      <alignment horizontal="center" vertical="center" wrapText="1"/>
      <protection locked="0"/>
    </xf>
    <xf numFmtId="167" fontId="17" fillId="24" borderId="321" xfId="16" applyNumberFormat="1" applyFont="1" applyFill="1" applyBorder="1" applyAlignment="1" applyProtection="1">
      <alignment vertical="center" wrapText="1"/>
      <protection locked="0"/>
    </xf>
    <xf numFmtId="167" fontId="17" fillId="24" borderId="44" xfId="16" applyNumberFormat="1" applyFont="1" applyFill="1" applyBorder="1" applyAlignment="1" applyProtection="1">
      <alignment vertical="center" wrapText="1"/>
      <protection locked="0"/>
    </xf>
    <xf numFmtId="167" fontId="17" fillId="24" borderId="105" xfId="16" applyNumberFormat="1" applyFont="1" applyFill="1" applyBorder="1" applyAlignment="1" applyProtection="1">
      <alignment vertical="center" wrapText="1"/>
      <protection locked="0"/>
    </xf>
    <xf numFmtId="167" fontId="17" fillId="24" borderId="107" xfId="16" applyNumberFormat="1" applyFont="1" applyFill="1" applyBorder="1" applyAlignment="1" applyProtection="1">
      <alignment vertical="center" wrapText="1"/>
      <protection locked="0"/>
    </xf>
    <xf numFmtId="167" fontId="17" fillId="24" borderId="17" xfId="16" applyNumberFormat="1" applyFont="1" applyFill="1" applyBorder="1" applyAlignment="1" applyProtection="1">
      <alignment vertical="center" wrapText="1"/>
      <protection locked="0"/>
    </xf>
    <xf numFmtId="167" fontId="17" fillId="24" borderId="106" xfId="16" applyNumberFormat="1" applyFont="1" applyFill="1" applyBorder="1" applyAlignment="1" applyProtection="1">
      <alignment vertical="center" wrapText="1"/>
      <protection locked="0"/>
    </xf>
    <xf numFmtId="167" fontId="17" fillId="24" borderId="110" xfId="0" applyNumberFormat="1" applyFont="1" applyFill="1" applyBorder="1" applyAlignment="1" applyProtection="1">
      <alignment vertical="center" wrapText="1"/>
      <protection locked="0"/>
    </xf>
    <xf numFmtId="0" fontId="17" fillId="24" borderId="0" xfId="0" applyFont="1" applyFill="1" applyAlignment="1" applyProtection="1">
      <alignment vertical="center" wrapText="1"/>
      <protection locked="0"/>
    </xf>
    <xf numFmtId="43" fontId="17" fillId="24" borderId="0" xfId="15" applyFont="1" applyFill="1" applyBorder="1" applyAlignment="1" applyProtection="1">
      <alignment vertical="center" wrapText="1"/>
      <protection locked="0"/>
    </xf>
    <xf numFmtId="0" fontId="87" fillId="24" borderId="326" xfId="0" applyFont="1" applyFill="1" applyBorder="1" applyAlignment="1" applyProtection="1">
      <alignment vertical="center"/>
      <protection locked="0"/>
    </xf>
    <xf numFmtId="0" fontId="87" fillId="24" borderId="332" xfId="0" applyFont="1" applyFill="1" applyBorder="1" applyAlignment="1" applyProtection="1">
      <alignment vertical="center"/>
      <protection locked="0"/>
    </xf>
    <xf numFmtId="167" fontId="17" fillId="24" borderId="332" xfId="15" applyNumberFormat="1" applyFont="1" applyFill="1" applyBorder="1" applyAlignment="1" applyProtection="1">
      <alignment vertical="center" wrapText="1"/>
      <protection locked="0"/>
    </xf>
    <xf numFmtId="167" fontId="17" fillId="24" borderId="335" xfId="15" applyNumberFormat="1" applyFont="1" applyFill="1" applyBorder="1" applyAlignment="1" applyProtection="1">
      <alignment vertical="center" wrapText="1"/>
      <protection locked="0"/>
    </xf>
    <xf numFmtId="43" fontId="4" fillId="24" borderId="342" xfId="3" applyFont="1" applyFill="1" applyBorder="1" applyAlignment="1" applyProtection="1">
      <alignment vertical="center" wrapText="1"/>
      <protection locked="0"/>
    </xf>
    <xf numFmtId="167" fontId="17" fillId="24" borderId="334" xfId="16" applyNumberFormat="1" applyFont="1" applyFill="1" applyBorder="1" applyAlignment="1" applyProtection="1">
      <alignment vertical="center" wrapText="1"/>
      <protection locked="0"/>
    </xf>
    <xf numFmtId="43" fontId="4" fillId="24" borderId="0" xfId="16" applyFont="1" applyFill="1" applyBorder="1" applyAlignment="1" applyProtection="1">
      <alignment vertical="center" wrapText="1"/>
      <protection locked="0"/>
    </xf>
    <xf numFmtId="0" fontId="105" fillId="24" borderId="326" xfId="0" applyFont="1" applyFill="1" applyBorder="1" applyAlignment="1" applyProtection="1">
      <alignment horizontal="center" vertical="center"/>
      <protection locked="0"/>
    </xf>
    <xf numFmtId="0" fontId="105" fillId="24" borderId="332" xfId="0" applyFont="1" applyFill="1" applyBorder="1" applyAlignment="1">
      <alignment horizontal="center" vertical="center"/>
    </xf>
    <xf numFmtId="0" fontId="105" fillId="24" borderId="39" xfId="0" applyFont="1" applyFill="1" applyBorder="1" applyAlignment="1" applyProtection="1">
      <alignment horizontal="center" vertical="center"/>
      <protection locked="0"/>
    </xf>
    <xf numFmtId="0" fontId="129" fillId="0" borderId="76" xfId="0" applyFont="1" applyBorder="1"/>
    <xf numFmtId="0" fontId="129" fillId="0" borderId="79" xfId="0" applyFont="1" applyBorder="1"/>
    <xf numFmtId="0" fontId="129" fillId="0" borderId="134" xfId="0" applyFont="1" applyBorder="1"/>
    <xf numFmtId="0" fontId="129" fillId="0" borderId="326" xfId="0" applyFont="1" applyBorder="1" applyAlignment="1" applyProtection="1">
      <alignment horizontal="center" vertical="center"/>
      <protection locked="0"/>
    </xf>
    <xf numFmtId="0" fontId="129" fillId="0" borderId="332" xfId="0" applyFont="1" applyBorder="1" applyAlignment="1" applyProtection="1">
      <alignment horizontal="center" vertical="center"/>
      <protection locked="0"/>
    </xf>
    <xf numFmtId="0" fontId="129" fillId="0" borderId="335" xfId="0" applyFont="1" applyBorder="1" applyAlignment="1" applyProtection="1">
      <alignment horizontal="center" vertical="center"/>
      <protection locked="0"/>
    </xf>
    <xf numFmtId="0" fontId="134" fillId="0" borderId="324" xfId="0" applyFont="1" applyBorder="1" applyAlignment="1" applyProtection="1">
      <alignment horizontal="center" vertical="center"/>
      <protection locked="0"/>
    </xf>
    <xf numFmtId="0" fontId="127" fillId="0" borderId="326" xfId="0" applyFont="1" applyBorder="1" applyAlignment="1" applyProtection="1">
      <alignment horizontal="center" vertical="center"/>
      <protection locked="0"/>
    </xf>
    <xf numFmtId="0" fontId="87" fillId="0" borderId="326" xfId="0" applyFont="1" applyBorder="1" applyAlignment="1">
      <alignment horizontal="center"/>
    </xf>
    <xf numFmtId="0" fontId="106" fillId="0" borderId="332" xfId="0" applyFont="1" applyBorder="1" applyAlignment="1" applyProtection="1">
      <alignment horizontal="center" vertical="center"/>
      <protection locked="0"/>
    </xf>
    <xf numFmtId="0" fontId="106" fillId="0" borderId="326" xfId="0" applyFont="1" applyBorder="1" applyAlignment="1" applyProtection="1">
      <alignment horizontal="center" vertical="center"/>
      <protection locked="0"/>
    </xf>
    <xf numFmtId="0" fontId="141" fillId="24" borderId="344" xfId="2" applyFont="1" applyFill="1" applyBorder="1" applyAlignment="1" applyProtection="1">
      <alignment horizontal="left" vertical="center" wrapText="1"/>
      <protection locked="0"/>
    </xf>
    <xf numFmtId="167" fontId="141" fillId="24" borderId="38" xfId="4" applyNumberFormat="1" applyFont="1" applyFill="1" applyBorder="1" applyAlignment="1" applyProtection="1">
      <alignment horizontal="center" vertical="center"/>
      <protection locked="0"/>
    </xf>
    <xf numFmtId="167" fontId="141" fillId="24" borderId="39" xfId="4" applyNumberFormat="1" applyFont="1" applyFill="1" applyBorder="1" applyAlignment="1" applyProtection="1">
      <alignment horizontal="center" vertical="center"/>
      <protection locked="0"/>
    </xf>
    <xf numFmtId="167" fontId="141" fillId="24" borderId="140" xfId="4" applyNumberFormat="1" applyFont="1" applyFill="1" applyBorder="1" applyAlignment="1" applyProtection="1">
      <alignment horizontal="center" vertical="center"/>
      <protection locked="0"/>
    </xf>
    <xf numFmtId="167" fontId="141" fillId="24" borderId="326" xfId="4" applyNumberFormat="1" applyFont="1" applyFill="1" applyBorder="1" applyAlignment="1" applyProtection="1">
      <alignment horizontal="center" vertical="center"/>
      <protection locked="0"/>
    </xf>
    <xf numFmtId="167" fontId="94" fillId="24" borderId="86" xfId="2" applyNumberFormat="1" applyFont="1" applyFill="1" applyBorder="1" applyAlignment="1" applyProtection="1">
      <alignment vertical="center"/>
      <protection locked="0"/>
    </xf>
    <xf numFmtId="0" fontId="129" fillId="0" borderId="332" xfId="0" applyFont="1" applyBorder="1" applyAlignment="1" applyProtection="1">
      <alignment vertical="center"/>
      <protection locked="0"/>
    </xf>
    <xf numFmtId="0" fontId="129" fillId="0" borderId="324" xfId="0" applyFont="1" applyBorder="1" applyAlignment="1" applyProtection="1">
      <alignment horizontal="center" vertical="center"/>
      <protection locked="0"/>
    </xf>
    <xf numFmtId="0" fontId="127" fillId="0" borderId="332" xfId="0" applyFont="1" applyBorder="1" applyAlignment="1" applyProtection="1">
      <alignment horizontal="center" vertical="center"/>
      <protection locked="0"/>
    </xf>
    <xf numFmtId="0" fontId="141" fillId="24" borderId="325" xfId="2" applyFont="1" applyFill="1" applyBorder="1" applyAlignment="1" applyProtection="1">
      <alignment horizontal="left" vertical="center" wrapText="1"/>
      <protection locked="0"/>
    </xf>
    <xf numFmtId="0" fontId="94" fillId="24" borderId="0" xfId="2" applyFont="1" applyFill="1" applyAlignment="1" applyProtection="1">
      <alignment horizontal="left" vertical="center" wrapText="1"/>
      <protection locked="0"/>
    </xf>
    <xf numFmtId="43" fontId="94" fillId="24" borderId="0" xfId="4" applyFont="1" applyFill="1" applyBorder="1" applyAlignment="1" applyProtection="1">
      <alignment horizontal="center" vertical="center"/>
      <protection locked="0"/>
    </xf>
    <xf numFmtId="43" fontId="94" fillId="24" borderId="47" xfId="4" applyFont="1" applyFill="1" applyBorder="1" applyAlignment="1" applyProtection="1">
      <alignment horizontal="center" vertical="center"/>
      <protection locked="0"/>
    </xf>
    <xf numFmtId="43" fontId="94" fillId="24" borderId="48" xfId="4" applyFont="1" applyFill="1" applyBorder="1" applyAlignment="1" applyProtection="1">
      <alignment horizontal="center" vertical="center"/>
      <protection locked="0"/>
    </xf>
    <xf numFmtId="43" fontId="94" fillId="24" borderId="44" xfId="4" applyFont="1" applyFill="1" applyBorder="1" applyAlignment="1" applyProtection="1">
      <alignment horizontal="center" vertical="center"/>
      <protection locked="0"/>
    </xf>
    <xf numFmtId="0" fontId="94" fillId="24" borderId="137" xfId="2" applyFont="1" applyFill="1" applyBorder="1" applyAlignment="1" applyProtection="1">
      <alignment vertical="center"/>
      <protection locked="0"/>
    </xf>
    <xf numFmtId="0" fontId="94" fillId="24" borderId="37" xfId="2" applyFont="1" applyFill="1" applyBorder="1" applyAlignment="1" applyProtection="1">
      <alignment horizontal="left" vertical="center" wrapText="1"/>
      <protection locked="0"/>
    </xf>
    <xf numFmtId="43" fontId="94" fillId="24" borderId="38" xfId="4" applyFont="1" applyFill="1" applyBorder="1" applyAlignment="1" applyProtection="1">
      <alignment horizontal="center" vertical="center"/>
      <protection locked="0"/>
    </xf>
    <xf numFmtId="43" fontId="94" fillId="24" borderId="39" xfId="4" applyFont="1" applyFill="1" applyBorder="1" applyAlignment="1" applyProtection="1">
      <alignment horizontal="center" vertical="center"/>
      <protection locked="0"/>
    </xf>
    <xf numFmtId="43" fontId="94" fillId="24" borderId="140" xfId="4" applyFont="1" applyFill="1" applyBorder="1" applyAlignment="1" applyProtection="1">
      <alignment horizontal="center" vertical="center"/>
      <protection locked="0"/>
    </xf>
    <xf numFmtId="0" fontId="129" fillId="0" borderId="326" xfId="0" applyFont="1" applyBorder="1" applyAlignment="1" applyProtection="1">
      <alignment vertical="center"/>
      <protection locked="0"/>
    </xf>
    <xf numFmtId="0" fontId="134" fillId="0" borderId="335" xfId="0" applyFont="1" applyBorder="1" applyAlignment="1" applyProtection="1">
      <alignment horizontal="center" vertical="center"/>
      <protection locked="0"/>
    </xf>
    <xf numFmtId="0" fontId="105" fillId="0" borderId="321" xfId="0" applyFont="1" applyBorder="1" applyAlignment="1" applyProtection="1">
      <alignment horizontal="center" vertical="center"/>
      <protection locked="0"/>
    </xf>
    <xf numFmtId="0" fontId="105" fillId="0" borderId="326" xfId="0" applyFont="1" applyBorder="1" applyAlignment="1" applyProtection="1">
      <alignment horizontal="center" vertical="center"/>
      <protection locked="0"/>
    </xf>
    <xf numFmtId="0" fontId="134" fillId="46" borderId="326" xfId="0" applyFont="1" applyFill="1" applyBorder="1" applyAlignment="1" applyProtection="1">
      <alignment horizontal="center" vertical="center"/>
      <protection locked="0"/>
    </xf>
    <xf numFmtId="0" fontId="134" fillId="26" borderId="326" xfId="0" applyFont="1" applyFill="1" applyBorder="1" applyAlignment="1" applyProtection="1">
      <alignment vertical="center"/>
      <protection locked="0"/>
    </xf>
    <xf numFmtId="0" fontId="17" fillId="56" borderId="0" xfId="2" applyFont="1" applyFill="1" applyProtection="1">
      <protection locked="0"/>
    </xf>
    <xf numFmtId="0" fontId="4" fillId="71" borderId="276" xfId="2" applyFont="1" applyFill="1" applyBorder="1" applyAlignment="1" applyProtection="1">
      <alignment horizontal="left"/>
      <protection locked="0"/>
    </xf>
    <xf numFmtId="0" fontId="4" fillId="71" borderId="0" xfId="2" applyFont="1" applyFill="1" applyAlignment="1" applyProtection="1">
      <alignment horizontal="left"/>
      <protection locked="0"/>
    </xf>
    <xf numFmtId="0" fontId="66" fillId="71" borderId="276" xfId="2" applyFont="1" applyFill="1" applyBorder="1" applyAlignment="1" applyProtection="1">
      <alignment horizontal="left"/>
      <protection locked="0"/>
    </xf>
    <xf numFmtId="0" fontId="66" fillId="71" borderId="277" xfId="2" applyFont="1" applyFill="1" applyBorder="1" applyAlignment="1" applyProtection="1">
      <alignment horizontal="left"/>
      <protection locked="0"/>
    </xf>
    <xf numFmtId="0" fontId="6" fillId="71" borderId="0" xfId="2" applyFont="1" applyFill="1" applyAlignment="1" applyProtection="1">
      <alignment horizontal="left"/>
      <protection locked="0"/>
    </xf>
    <xf numFmtId="0" fontId="6" fillId="71" borderId="317" xfId="2" applyFont="1" applyFill="1" applyBorder="1" applyAlignment="1" applyProtection="1">
      <alignment horizontal="left"/>
      <protection locked="0"/>
    </xf>
    <xf numFmtId="0" fontId="6" fillId="71" borderId="0" xfId="2" applyFont="1" applyFill="1" applyAlignment="1" applyProtection="1">
      <alignment vertical="center"/>
      <protection locked="0"/>
    </xf>
    <xf numFmtId="0" fontId="6" fillId="71" borderId="317" xfId="2" applyFont="1" applyFill="1" applyBorder="1" applyAlignment="1" applyProtection="1">
      <alignment vertical="center"/>
      <protection locked="0"/>
    </xf>
    <xf numFmtId="0" fontId="129" fillId="71" borderId="298" xfId="0" applyFont="1" applyFill="1" applyBorder="1" applyAlignment="1">
      <alignment horizontal="center" vertical="center"/>
    </xf>
    <xf numFmtId="0" fontId="129" fillId="71" borderId="258" xfId="0" applyFont="1" applyFill="1" applyBorder="1" applyAlignment="1">
      <alignment horizontal="center" vertical="center"/>
    </xf>
    <xf numFmtId="0" fontId="12" fillId="71" borderId="34" xfId="2" applyFont="1" applyFill="1" applyBorder="1" applyAlignment="1" applyProtection="1">
      <alignment horizontal="center" vertical="center"/>
      <protection locked="0"/>
    </xf>
    <xf numFmtId="0" fontId="12" fillId="71" borderId="339" xfId="2" applyFont="1" applyFill="1" applyBorder="1" applyAlignment="1" applyProtection="1">
      <alignment horizontal="center" vertical="center"/>
      <protection locked="0"/>
    </xf>
    <xf numFmtId="0" fontId="134" fillId="71" borderId="108" xfId="0" applyFont="1" applyFill="1" applyBorder="1" applyAlignment="1" applyProtection="1">
      <alignment horizontal="right"/>
      <protection locked="0"/>
    </xf>
    <xf numFmtId="0" fontId="134" fillId="71" borderId="358" xfId="0" applyFont="1" applyFill="1" applyBorder="1" applyAlignment="1" applyProtection="1">
      <alignment horizontal="right"/>
      <protection locked="0"/>
    </xf>
    <xf numFmtId="167" fontId="136" fillId="71" borderId="59" xfId="3" applyNumberFormat="1" applyFont="1" applyFill="1" applyBorder="1" applyAlignment="1" applyProtection="1">
      <alignment horizontal="right" vertical="center" wrapText="1"/>
      <protection locked="0"/>
    </xf>
    <xf numFmtId="167" fontId="136" fillId="71" borderId="338" xfId="3" applyNumberFormat="1" applyFont="1" applyFill="1" applyBorder="1" applyAlignment="1" applyProtection="1">
      <alignment horizontal="right" vertical="center" wrapText="1"/>
      <protection locked="0"/>
    </xf>
    <xf numFmtId="167" fontId="141" fillId="71" borderId="123" xfId="3" applyNumberFormat="1" applyFont="1" applyFill="1" applyBorder="1" applyAlignment="1" applyProtection="1">
      <alignment horizontal="right" vertical="center"/>
      <protection locked="0"/>
    </xf>
    <xf numFmtId="167" fontId="141" fillId="71" borderId="320" xfId="3" applyNumberFormat="1" applyFont="1" applyFill="1" applyBorder="1" applyAlignment="1" applyProtection="1">
      <alignment horizontal="right" vertical="center"/>
      <protection locked="0"/>
    </xf>
    <xf numFmtId="0" fontId="129" fillId="71" borderId="108" xfId="0" applyFont="1" applyFill="1" applyBorder="1" applyAlignment="1" applyProtection="1">
      <alignment horizontal="center"/>
      <protection locked="0"/>
    </xf>
    <xf numFmtId="0" fontId="134" fillId="71" borderId="108" xfId="0" applyFont="1" applyFill="1" applyBorder="1" applyAlignment="1" applyProtection="1">
      <alignment horizontal="center"/>
      <protection locked="0"/>
    </xf>
    <xf numFmtId="167" fontId="95" fillId="71" borderId="123" xfId="8" applyNumberFormat="1" applyFont="1" applyFill="1" applyBorder="1" applyAlignment="1" applyProtection="1">
      <alignment horizontal="center" vertical="center"/>
      <protection locked="0"/>
    </xf>
    <xf numFmtId="167" fontId="95" fillId="71" borderId="320" xfId="8" applyNumberFormat="1" applyFont="1" applyFill="1" applyBorder="1" applyAlignment="1" applyProtection="1">
      <alignment horizontal="center" vertical="center"/>
      <protection locked="0"/>
    </xf>
    <xf numFmtId="167" fontId="136" fillId="71" borderId="111" xfId="3" applyNumberFormat="1" applyFont="1" applyFill="1" applyBorder="1" applyAlignment="1" applyProtection="1">
      <alignment horizontal="right" vertical="center" wrapText="1"/>
      <protection locked="0"/>
    </xf>
    <xf numFmtId="167" fontId="136" fillId="71" borderId="346" xfId="3" applyNumberFormat="1" applyFont="1" applyFill="1" applyBorder="1" applyAlignment="1" applyProtection="1">
      <alignment horizontal="right" vertical="center" wrapText="1"/>
      <protection locked="0"/>
    </xf>
    <xf numFmtId="0" fontId="134" fillId="71" borderId="108" xfId="0" applyFont="1" applyFill="1" applyBorder="1" applyAlignment="1" applyProtection="1">
      <alignment horizontal="right" vertical="center"/>
      <protection locked="0"/>
    </xf>
    <xf numFmtId="0" fontId="134" fillId="71" borderId="108" xfId="0" applyFont="1" applyFill="1" applyBorder="1" applyProtection="1">
      <protection locked="0"/>
    </xf>
    <xf numFmtId="0" fontId="134" fillId="71" borderId="358" xfId="0" applyFont="1" applyFill="1" applyBorder="1" applyProtection="1">
      <protection locked="0"/>
    </xf>
    <xf numFmtId="0" fontId="129" fillId="71" borderId="358" xfId="0" applyFont="1" applyFill="1" applyBorder="1" applyAlignment="1" applyProtection="1">
      <alignment horizontal="center"/>
      <protection locked="0"/>
    </xf>
    <xf numFmtId="0" fontId="134" fillId="71" borderId="358" xfId="0" applyFont="1" applyFill="1" applyBorder="1" applyAlignment="1" applyProtection="1">
      <alignment horizontal="center"/>
      <protection locked="0"/>
    </xf>
    <xf numFmtId="167" fontId="12" fillId="71" borderId="326" xfId="2" applyNumberFormat="1" applyFont="1" applyFill="1" applyBorder="1" applyAlignment="1" applyProtection="1">
      <alignment horizontal="center" vertical="center"/>
      <protection locked="0"/>
    </xf>
    <xf numFmtId="167" fontId="12" fillId="71" borderId="322" xfId="2" applyNumberFormat="1" applyFont="1" applyFill="1" applyBorder="1" applyAlignment="1" applyProtection="1">
      <alignment horizontal="center" vertical="center"/>
      <protection locked="0"/>
    </xf>
    <xf numFmtId="167" fontId="95" fillId="71" borderId="326" xfId="3" applyNumberFormat="1" applyFont="1" applyFill="1" applyBorder="1" applyAlignment="1" applyProtection="1">
      <alignment horizontal="right" vertical="center"/>
      <protection locked="0"/>
    </xf>
    <xf numFmtId="167" fontId="95" fillId="71" borderId="322" xfId="3" applyNumberFormat="1" applyFont="1" applyFill="1" applyBorder="1" applyAlignment="1" applyProtection="1">
      <alignment horizontal="right" vertical="center"/>
      <protection locked="0"/>
    </xf>
    <xf numFmtId="0" fontId="197" fillId="71" borderId="358" xfId="0" applyFont="1" applyFill="1" applyBorder="1" applyAlignment="1" applyProtection="1">
      <alignment horizontal="right"/>
      <protection locked="0"/>
    </xf>
    <xf numFmtId="167" fontId="12" fillId="71" borderId="332" xfId="2" applyNumberFormat="1" applyFont="1" applyFill="1" applyBorder="1" applyAlignment="1" applyProtection="1">
      <alignment horizontal="center" vertical="center"/>
      <protection locked="0"/>
    </xf>
    <xf numFmtId="167" fontId="12" fillId="71" borderId="333" xfId="2" applyNumberFormat="1" applyFont="1" applyFill="1" applyBorder="1" applyAlignment="1" applyProtection="1">
      <alignment horizontal="center" vertical="center"/>
      <protection locked="0"/>
    </xf>
    <xf numFmtId="0" fontId="134" fillId="71" borderId="108" xfId="0" applyFont="1" applyFill="1" applyBorder="1" applyAlignment="1" applyProtection="1">
      <alignment horizontal="center" vertical="center"/>
      <protection locked="0"/>
    </xf>
    <xf numFmtId="0" fontId="134" fillId="71" borderId="358" xfId="0" applyFont="1" applyFill="1" applyBorder="1" applyAlignment="1" applyProtection="1">
      <alignment horizontal="center" vertical="center"/>
      <protection locked="0"/>
    </xf>
    <xf numFmtId="167" fontId="95" fillId="71" borderId="123" xfId="3" applyNumberFormat="1" applyFont="1" applyFill="1" applyBorder="1" applyAlignment="1" applyProtection="1">
      <alignment horizontal="right" vertical="center"/>
      <protection locked="0"/>
    </xf>
    <xf numFmtId="167" fontId="95" fillId="71" borderId="320" xfId="3" applyNumberFormat="1" applyFont="1" applyFill="1" applyBorder="1" applyAlignment="1" applyProtection="1">
      <alignment horizontal="right" vertical="center"/>
      <protection locked="0"/>
    </xf>
    <xf numFmtId="167" fontId="143" fillId="71" borderId="162" xfId="3" applyNumberFormat="1" applyFont="1" applyFill="1" applyBorder="1" applyAlignment="1" applyProtection="1">
      <alignment horizontal="right" vertical="center"/>
      <protection locked="0"/>
    </xf>
    <xf numFmtId="167" fontId="143" fillId="71" borderId="175" xfId="3" applyNumberFormat="1" applyFont="1" applyFill="1" applyBorder="1" applyAlignment="1" applyProtection="1">
      <alignment horizontal="right" vertical="center"/>
      <protection locked="0"/>
    </xf>
    <xf numFmtId="167" fontId="17" fillId="71" borderId="41" xfId="3" applyNumberFormat="1" applyFont="1" applyFill="1" applyBorder="1" applyAlignment="1" applyProtection="1">
      <alignment vertical="center"/>
      <protection locked="0"/>
    </xf>
    <xf numFmtId="167" fontId="17" fillId="71" borderId="48" xfId="3" applyNumberFormat="1" applyFont="1" applyFill="1" applyBorder="1" applyProtection="1">
      <protection locked="0"/>
    </xf>
    <xf numFmtId="43" fontId="17" fillId="71" borderId="0" xfId="3" applyFont="1" applyFill="1" applyProtection="1">
      <protection locked="0"/>
    </xf>
    <xf numFmtId="0" fontId="17" fillId="71" borderId="0" xfId="2" applyFont="1" applyFill="1" applyProtection="1">
      <protection locked="0"/>
    </xf>
    <xf numFmtId="0" fontId="9" fillId="71" borderId="58" xfId="2" applyFont="1" applyFill="1" applyBorder="1" applyAlignment="1" applyProtection="1">
      <alignment horizontal="center" wrapText="1"/>
      <protection locked="0"/>
    </xf>
    <xf numFmtId="167" fontId="141" fillId="71" borderId="38" xfId="4" applyNumberFormat="1" applyFont="1" applyFill="1" applyBorder="1" applyAlignment="1" applyProtection="1">
      <alignment horizontal="center" vertical="center"/>
      <protection locked="0"/>
    </xf>
    <xf numFmtId="167" fontId="95" fillId="71" borderId="23" xfId="4" applyNumberFormat="1" applyFont="1" applyFill="1" applyBorder="1" applyAlignment="1" applyProtection="1">
      <alignment horizontal="right" vertical="center"/>
      <protection locked="0"/>
    </xf>
    <xf numFmtId="167" fontId="135" fillId="71" borderId="0" xfId="2" applyNumberFormat="1" applyFont="1" applyFill="1" applyAlignment="1" applyProtection="1">
      <alignment horizontal="right" vertical="center"/>
      <protection locked="0"/>
    </xf>
    <xf numFmtId="167" fontId="141" fillId="71" borderId="34" xfId="2" applyNumberFormat="1" applyFont="1" applyFill="1" applyBorder="1" applyAlignment="1" applyProtection="1">
      <alignment horizontal="right" vertical="center"/>
      <protection locked="0"/>
    </xf>
    <xf numFmtId="167" fontId="95" fillId="71" borderId="24" xfId="4" applyNumberFormat="1" applyFont="1" applyFill="1" applyBorder="1" applyAlignment="1" applyProtection="1">
      <alignment horizontal="right" vertical="center"/>
      <protection locked="0"/>
    </xf>
    <xf numFmtId="167" fontId="143" fillId="71" borderId="161" xfId="4" applyNumberFormat="1" applyFont="1" applyFill="1" applyBorder="1" applyAlignment="1" applyProtection="1">
      <alignment horizontal="right" vertical="center"/>
      <protection locked="0"/>
    </xf>
    <xf numFmtId="0" fontId="135" fillId="71" borderId="0" xfId="2" applyFont="1" applyFill="1" applyAlignment="1" applyProtection="1">
      <alignment horizontal="right" vertical="center"/>
      <protection locked="0"/>
    </xf>
    <xf numFmtId="0" fontId="12" fillId="71" borderId="0" xfId="2" applyFont="1" applyFill="1" applyProtection="1">
      <protection locked="0"/>
    </xf>
    <xf numFmtId="0" fontId="12" fillId="71" borderId="32" xfId="2" applyFont="1" applyFill="1" applyBorder="1" applyProtection="1">
      <protection locked="0"/>
    </xf>
    <xf numFmtId="0" fontId="6" fillId="71" borderId="7" xfId="2" applyFont="1" applyFill="1" applyBorder="1" applyAlignment="1" applyProtection="1">
      <alignment vertical="center"/>
      <protection locked="0"/>
    </xf>
    <xf numFmtId="0" fontId="4" fillId="71" borderId="76" xfId="2" applyFont="1" applyFill="1" applyBorder="1" applyAlignment="1" applyProtection="1">
      <alignment horizontal="center"/>
      <protection locked="0"/>
    </xf>
    <xf numFmtId="0" fontId="9" fillId="71" borderId="38" xfId="2" applyFont="1" applyFill="1" applyBorder="1" applyAlignment="1" applyProtection="1">
      <alignment horizontal="center" wrapText="1"/>
      <protection locked="0"/>
    </xf>
    <xf numFmtId="0" fontId="127" fillId="71" borderId="326" xfId="0" applyFont="1" applyFill="1" applyBorder="1" applyAlignment="1" applyProtection="1">
      <alignment horizontal="center" vertical="center"/>
      <protection locked="0"/>
    </xf>
    <xf numFmtId="0" fontId="3" fillId="71" borderId="0" xfId="2" applyFill="1" applyProtection="1">
      <protection locked="0"/>
    </xf>
    <xf numFmtId="0" fontId="93" fillId="71" borderId="0" xfId="2" applyFont="1" applyFill="1" applyProtection="1">
      <protection locked="0"/>
    </xf>
    <xf numFmtId="0" fontId="9" fillId="71" borderId="59" xfId="2" applyFont="1" applyFill="1" applyBorder="1" applyAlignment="1" applyProtection="1">
      <alignment horizontal="center" wrapText="1"/>
      <protection locked="0"/>
    </xf>
    <xf numFmtId="0" fontId="9" fillId="71" borderId="338" xfId="2" applyFont="1" applyFill="1" applyBorder="1" applyAlignment="1" applyProtection="1">
      <alignment horizontal="center" wrapText="1"/>
      <protection locked="0"/>
    </xf>
    <xf numFmtId="0" fontId="141" fillId="71" borderId="34" xfId="2" applyFont="1" applyFill="1" applyBorder="1" applyAlignment="1" applyProtection="1">
      <alignment horizontal="right" vertical="center"/>
      <protection locked="0"/>
    </xf>
    <xf numFmtId="0" fontId="141" fillId="71" borderId="102" xfId="2" applyFont="1" applyFill="1" applyBorder="1" applyAlignment="1" applyProtection="1">
      <alignment horizontal="right" vertical="center"/>
      <protection locked="0"/>
    </xf>
    <xf numFmtId="0" fontId="143" fillId="71" borderId="34" xfId="2" applyFont="1" applyFill="1" applyBorder="1" applyAlignment="1" applyProtection="1">
      <alignment horizontal="right" vertical="center"/>
      <protection locked="0"/>
    </xf>
    <xf numFmtId="0" fontId="141" fillId="71" borderId="339" xfId="2" applyFont="1" applyFill="1" applyBorder="1" applyAlignment="1" applyProtection="1">
      <alignment horizontal="right" vertical="center"/>
      <protection locked="0"/>
    </xf>
    <xf numFmtId="167" fontId="135" fillId="71" borderId="317" xfId="2" applyNumberFormat="1" applyFont="1" applyFill="1" applyBorder="1" applyAlignment="1" applyProtection="1">
      <alignment horizontal="right" vertical="center"/>
      <protection locked="0"/>
    </xf>
    <xf numFmtId="167" fontId="143" fillId="71" borderId="34" xfId="2" applyNumberFormat="1" applyFont="1" applyFill="1" applyBorder="1" applyAlignment="1" applyProtection="1">
      <alignment horizontal="right" vertical="center"/>
      <protection locked="0"/>
    </xf>
    <xf numFmtId="167" fontId="141" fillId="71" borderId="339" xfId="2" applyNumberFormat="1" applyFont="1" applyFill="1" applyBorder="1" applyAlignment="1" applyProtection="1">
      <alignment horizontal="right" vertical="center"/>
      <protection locked="0"/>
    </xf>
    <xf numFmtId="0" fontId="127" fillId="71" borderId="39" xfId="0" applyFont="1" applyFill="1" applyBorder="1" applyAlignment="1" applyProtection="1">
      <alignment horizontal="center" vertical="center"/>
      <protection locked="0"/>
    </xf>
    <xf numFmtId="167" fontId="95" fillId="71" borderId="330" xfId="4" applyNumberFormat="1" applyFont="1" applyFill="1" applyBorder="1" applyAlignment="1" applyProtection="1">
      <alignment horizontal="right" vertical="center"/>
      <protection locked="0"/>
    </xf>
    <xf numFmtId="167" fontId="95" fillId="71" borderId="328" xfId="4" applyNumberFormat="1" applyFont="1" applyFill="1" applyBorder="1" applyAlignment="1" applyProtection="1">
      <alignment horizontal="right" vertical="center"/>
      <protection locked="0"/>
    </xf>
    <xf numFmtId="167" fontId="95" fillId="71" borderId="329" xfId="4" applyNumberFormat="1" applyFont="1" applyFill="1" applyBorder="1" applyAlignment="1" applyProtection="1">
      <alignment horizontal="right" vertical="center"/>
      <protection locked="0"/>
    </xf>
    <xf numFmtId="167" fontId="141" fillId="71" borderId="321" xfId="4" applyNumberFormat="1" applyFont="1" applyFill="1" applyBorder="1" applyAlignment="1" applyProtection="1">
      <alignment horizontal="center" vertical="center"/>
      <protection locked="0"/>
    </xf>
    <xf numFmtId="167" fontId="141" fillId="71" borderId="326" xfId="4" applyNumberFormat="1" applyFont="1" applyFill="1" applyBorder="1" applyAlignment="1" applyProtection="1">
      <alignment horizontal="center" vertical="center"/>
      <protection locked="0"/>
    </xf>
    <xf numFmtId="167" fontId="141" fillId="71" borderId="322" xfId="4" applyNumberFormat="1" applyFont="1" applyFill="1" applyBorder="1" applyAlignment="1" applyProtection="1">
      <alignment horizontal="center" vertical="center"/>
      <protection locked="0"/>
    </xf>
    <xf numFmtId="167" fontId="141" fillId="71" borderId="58" xfId="4" applyNumberFormat="1" applyFont="1" applyFill="1" applyBorder="1" applyAlignment="1" applyProtection="1">
      <alignment horizontal="center" vertical="center"/>
      <protection locked="0"/>
    </xf>
    <xf numFmtId="167" fontId="141" fillId="71" borderId="59" xfId="4" applyNumberFormat="1" applyFont="1" applyFill="1" applyBorder="1" applyAlignment="1" applyProtection="1">
      <alignment horizontal="center" vertical="center"/>
      <protection locked="0"/>
    </xf>
    <xf numFmtId="167" fontId="141" fillId="71" borderId="338" xfId="4" applyNumberFormat="1" applyFont="1" applyFill="1" applyBorder="1" applyAlignment="1" applyProtection="1">
      <alignment horizontal="center" vertical="center"/>
      <protection locked="0"/>
    </xf>
    <xf numFmtId="167" fontId="95" fillId="71" borderId="61" xfId="4" applyNumberFormat="1" applyFont="1" applyFill="1" applyBorder="1" applyAlignment="1" applyProtection="1">
      <alignment horizontal="right" vertical="center"/>
      <protection locked="0"/>
    </xf>
    <xf numFmtId="167" fontId="143" fillId="71" borderId="127" xfId="4" applyNumberFormat="1" applyFont="1" applyFill="1" applyBorder="1" applyAlignment="1" applyProtection="1">
      <alignment horizontal="right" vertical="center"/>
      <protection locked="0"/>
    </xf>
    <xf numFmtId="167" fontId="143" fillId="71" borderId="162" xfId="4" applyNumberFormat="1" applyFont="1" applyFill="1" applyBorder="1" applyAlignment="1" applyProtection="1">
      <alignment horizontal="right" vertical="center"/>
      <protection locked="0"/>
    </xf>
    <xf numFmtId="167" fontId="143" fillId="71" borderId="175" xfId="4" applyNumberFormat="1" applyFont="1" applyFill="1" applyBorder="1" applyAlignment="1" applyProtection="1">
      <alignment horizontal="right" vertical="center"/>
      <protection locked="0"/>
    </xf>
    <xf numFmtId="0" fontId="12" fillId="71" borderId="44" xfId="2" applyFont="1" applyFill="1" applyBorder="1" applyProtection="1">
      <protection locked="0"/>
    </xf>
    <xf numFmtId="0" fontId="12" fillId="71" borderId="47" xfId="2" applyFont="1" applyFill="1" applyBorder="1" applyProtection="1">
      <protection locked="0"/>
    </xf>
    <xf numFmtId="0" fontId="12" fillId="71" borderId="99" xfId="2" applyFont="1" applyFill="1" applyBorder="1" applyProtection="1">
      <protection locked="0"/>
    </xf>
    <xf numFmtId="0" fontId="12" fillId="71" borderId="127" xfId="2" applyFont="1" applyFill="1" applyBorder="1" applyProtection="1">
      <protection locked="0"/>
    </xf>
    <xf numFmtId="0" fontId="17" fillId="71" borderId="0" xfId="2" applyFont="1" applyFill="1" applyAlignment="1" applyProtection="1">
      <alignment vertical="center"/>
      <protection locked="0"/>
    </xf>
    <xf numFmtId="0" fontId="6" fillId="71" borderId="0" xfId="2" applyFont="1" applyFill="1" applyAlignment="1" applyProtection="1">
      <alignment horizontal="left" vertical="center"/>
      <protection locked="0"/>
    </xf>
    <xf numFmtId="0" fontId="9" fillId="71" borderId="56" xfId="2" applyFont="1" applyFill="1" applyBorder="1" applyAlignment="1" applyProtection="1">
      <alignment horizontal="center" textRotation="90" wrapText="1"/>
      <protection locked="0"/>
    </xf>
    <xf numFmtId="0" fontId="9" fillId="71" borderId="85" xfId="2" applyFont="1" applyFill="1" applyBorder="1" applyAlignment="1" applyProtection="1">
      <alignment horizontal="center" textRotation="90" wrapText="1"/>
      <protection locked="0"/>
    </xf>
    <xf numFmtId="0" fontId="129" fillId="71" borderId="134" xfId="0" applyFont="1" applyFill="1" applyBorder="1" applyAlignment="1">
      <alignment horizontal="center" vertical="center"/>
    </xf>
    <xf numFmtId="0" fontId="134" fillId="71" borderId="38" xfId="0" applyFont="1" applyFill="1" applyBorder="1" applyAlignment="1" applyProtection="1">
      <alignment vertical="center"/>
      <protection locked="0"/>
    </xf>
    <xf numFmtId="0" fontId="134" fillId="71" borderId="324" xfId="0" applyFont="1" applyFill="1" applyBorder="1" applyAlignment="1" applyProtection="1">
      <alignment vertical="center"/>
      <protection locked="0"/>
    </xf>
    <xf numFmtId="0" fontId="134" fillId="71" borderId="322" xfId="0" applyFont="1" applyFill="1" applyBorder="1" applyAlignment="1" applyProtection="1">
      <alignment vertical="center"/>
      <protection locked="0"/>
    </xf>
    <xf numFmtId="0" fontId="127" fillId="71" borderId="38" xfId="0" applyFont="1" applyFill="1" applyBorder="1" applyAlignment="1" applyProtection="1">
      <alignment vertical="center"/>
      <protection locked="0"/>
    </xf>
    <xf numFmtId="0" fontId="127" fillId="71" borderId="322" xfId="0" applyFont="1" applyFill="1" applyBorder="1" applyAlignment="1" applyProtection="1">
      <alignment vertical="center"/>
      <protection locked="0"/>
    </xf>
    <xf numFmtId="167" fontId="95" fillId="71" borderId="23" xfId="3" applyNumberFormat="1" applyFont="1" applyFill="1" applyBorder="1" applyAlignment="1" applyProtection="1">
      <alignment horizontal="right" vertical="center"/>
      <protection locked="0"/>
    </xf>
    <xf numFmtId="167" fontId="95" fillId="71" borderId="331" xfId="3" applyNumberFormat="1" applyFont="1" applyFill="1" applyBorder="1" applyAlignment="1" applyProtection="1">
      <alignment horizontal="right" vertical="center"/>
      <protection locked="0"/>
    </xf>
    <xf numFmtId="167" fontId="135" fillId="71" borderId="0" xfId="3" applyNumberFormat="1" applyFont="1" applyFill="1" applyBorder="1" applyAlignment="1" applyProtection="1">
      <alignment horizontal="right" vertical="center"/>
      <protection locked="0"/>
    </xf>
    <xf numFmtId="0" fontId="134" fillId="71" borderId="38" xfId="0" applyFont="1" applyFill="1" applyBorder="1" applyAlignment="1" applyProtection="1">
      <alignment horizontal="center" vertical="center"/>
      <protection locked="0"/>
    </xf>
    <xf numFmtId="0" fontId="134" fillId="71" borderId="324" xfId="0" applyFont="1" applyFill="1" applyBorder="1" applyAlignment="1" applyProtection="1">
      <alignment horizontal="center" vertical="center"/>
      <protection locked="0"/>
    </xf>
    <xf numFmtId="0" fontId="129" fillId="71" borderId="38" xfId="0" applyFont="1" applyFill="1" applyBorder="1" applyAlignment="1" applyProtection="1">
      <alignment vertical="center"/>
      <protection locked="0"/>
    </xf>
    <xf numFmtId="0" fontId="129" fillId="71" borderId="324" xfId="0" applyFont="1" applyFill="1" applyBorder="1" applyAlignment="1" applyProtection="1">
      <alignment vertical="center"/>
      <protection locked="0"/>
    </xf>
    <xf numFmtId="167" fontId="95" fillId="71" borderId="305" xfId="3" applyNumberFormat="1" applyFont="1" applyFill="1" applyBorder="1" applyAlignment="1" applyProtection="1">
      <alignment horizontal="right" vertical="center"/>
      <protection locked="0"/>
    </xf>
    <xf numFmtId="167" fontId="95" fillId="71" borderId="100" xfId="3" applyNumberFormat="1" applyFont="1" applyFill="1" applyBorder="1" applyAlignment="1" applyProtection="1">
      <alignment horizontal="right" vertical="center"/>
      <protection locked="0"/>
    </xf>
    <xf numFmtId="167" fontId="141" fillId="71" borderId="34" xfId="3" applyNumberFormat="1" applyFont="1" applyFill="1" applyBorder="1" applyAlignment="1" applyProtection="1">
      <alignment horizontal="right" vertical="center"/>
      <protection locked="0"/>
    </xf>
    <xf numFmtId="167" fontId="141" fillId="71" borderId="38" xfId="3" applyNumberFormat="1" applyFont="1" applyFill="1" applyBorder="1" applyAlignment="1" applyProtection="1">
      <alignment horizontal="right" vertical="center"/>
      <protection locked="0"/>
    </xf>
    <xf numFmtId="167" fontId="141" fillId="71" borderId="324" xfId="3" applyNumberFormat="1" applyFont="1" applyFill="1" applyBorder="1" applyAlignment="1" applyProtection="1">
      <alignment horizontal="right" vertical="center"/>
      <protection locked="0"/>
    </xf>
    <xf numFmtId="0" fontId="12" fillId="71" borderId="0" xfId="2" applyFont="1" applyFill="1" applyAlignment="1" applyProtection="1">
      <alignment vertical="center"/>
      <protection locked="0"/>
    </xf>
    <xf numFmtId="167" fontId="141" fillId="71" borderId="56" xfId="3" applyNumberFormat="1" applyFont="1" applyFill="1" applyBorder="1" applyAlignment="1" applyProtection="1">
      <alignment horizontal="right" vertical="center"/>
      <protection locked="0"/>
    </xf>
    <xf numFmtId="167" fontId="141" fillId="71" borderId="85" xfId="3" applyNumberFormat="1" applyFont="1" applyFill="1" applyBorder="1" applyAlignment="1" applyProtection="1">
      <alignment horizontal="right" vertical="center"/>
      <protection locked="0"/>
    </xf>
    <xf numFmtId="0" fontId="87" fillId="71" borderId="38" xfId="0" applyFont="1" applyFill="1" applyBorder="1" applyAlignment="1" applyProtection="1">
      <alignment horizontal="center" vertical="center"/>
      <protection locked="0"/>
    </xf>
    <xf numFmtId="0" fontId="87" fillId="71" borderId="324" xfId="0" applyFont="1" applyFill="1" applyBorder="1" applyAlignment="1" applyProtection="1">
      <alignment horizontal="center" vertical="center"/>
      <protection locked="0"/>
    </xf>
    <xf numFmtId="167" fontId="141" fillId="71" borderId="40" xfId="3" applyNumberFormat="1" applyFont="1" applyFill="1" applyBorder="1" applyAlignment="1" applyProtection="1">
      <alignment horizontal="right" vertical="center"/>
      <protection locked="0"/>
    </xf>
    <xf numFmtId="167" fontId="141" fillId="71" borderId="335" xfId="3" applyNumberFormat="1" applyFont="1" applyFill="1" applyBorder="1" applyAlignment="1" applyProtection="1">
      <alignment horizontal="right" vertical="center"/>
      <protection locked="0"/>
    </xf>
    <xf numFmtId="167" fontId="94" fillId="71" borderId="38" xfId="3" applyNumberFormat="1" applyFont="1" applyFill="1" applyBorder="1" applyAlignment="1" applyProtection="1">
      <alignment horizontal="right" vertical="center"/>
      <protection locked="0"/>
    </xf>
    <xf numFmtId="167" fontId="94" fillId="71" borderId="324" xfId="3" applyNumberFormat="1" applyFont="1" applyFill="1" applyBorder="1" applyAlignment="1" applyProtection="1">
      <alignment horizontal="right" vertical="center"/>
      <protection locked="0"/>
    </xf>
    <xf numFmtId="167" fontId="143" fillId="71" borderId="161" xfId="3" applyNumberFormat="1" applyFont="1" applyFill="1" applyBorder="1" applyAlignment="1" applyProtection="1">
      <alignment horizontal="right" vertical="center"/>
      <protection locked="0"/>
    </xf>
    <xf numFmtId="167" fontId="143" fillId="71" borderId="99" xfId="3" applyNumberFormat="1" applyFont="1" applyFill="1" applyBorder="1" applyAlignment="1" applyProtection="1">
      <alignment horizontal="right" vertical="center"/>
      <protection locked="0"/>
    </xf>
    <xf numFmtId="167" fontId="12" fillId="71" borderId="119" xfId="3" applyNumberFormat="1" applyFont="1" applyFill="1" applyBorder="1" applyAlignment="1" applyProtection="1">
      <alignment vertical="center" wrapText="1"/>
      <protection locked="0"/>
    </xf>
    <xf numFmtId="167" fontId="102" fillId="71" borderId="120" xfId="3" applyNumberFormat="1" applyFont="1" applyFill="1" applyBorder="1" applyAlignment="1" applyProtection="1">
      <alignment vertical="center"/>
      <protection locked="0"/>
    </xf>
    <xf numFmtId="167" fontId="17" fillId="71" borderId="0" xfId="3" applyNumberFormat="1" applyFont="1" applyFill="1" applyBorder="1" applyProtection="1">
      <protection locked="0"/>
    </xf>
    <xf numFmtId="167" fontId="17" fillId="71" borderId="32" xfId="3" applyNumberFormat="1" applyFont="1" applyFill="1" applyBorder="1" applyProtection="1">
      <protection locked="0"/>
    </xf>
    <xf numFmtId="0" fontId="134" fillId="71" borderId="358" xfId="0" applyFont="1" applyFill="1" applyBorder="1" applyAlignment="1" applyProtection="1">
      <alignment vertical="center"/>
      <protection locked="0"/>
    </xf>
    <xf numFmtId="167" fontId="95" fillId="71" borderId="296" xfId="3" applyNumberFormat="1" applyFont="1" applyFill="1" applyBorder="1" applyAlignment="1" applyProtection="1">
      <alignment horizontal="right" vertical="center"/>
      <protection locked="0"/>
    </xf>
    <xf numFmtId="167" fontId="136" fillId="71" borderId="0" xfId="3" applyNumberFormat="1" applyFont="1" applyFill="1" applyBorder="1" applyAlignment="1" applyProtection="1">
      <alignment horizontal="right" vertical="center" wrapText="1"/>
      <protection locked="0"/>
    </xf>
    <xf numFmtId="167" fontId="95" fillId="71" borderId="101" xfId="3" applyNumberFormat="1" applyFont="1" applyFill="1" applyBorder="1" applyAlignment="1" applyProtection="1">
      <alignment horizontal="right" vertical="center"/>
      <protection locked="0"/>
    </xf>
    <xf numFmtId="167" fontId="141" fillId="71" borderId="54" xfId="3" applyNumberFormat="1" applyFont="1" applyFill="1" applyBorder="1" applyAlignment="1" applyProtection="1">
      <alignment horizontal="right" vertical="center"/>
      <protection locked="0"/>
    </xf>
    <xf numFmtId="167" fontId="141" fillId="71" borderId="88" xfId="3" applyNumberFormat="1" applyFont="1" applyFill="1" applyBorder="1" applyAlignment="1" applyProtection="1">
      <alignment horizontal="right" vertical="center"/>
      <protection locked="0"/>
    </xf>
    <xf numFmtId="167" fontId="141" fillId="71" borderId="15" xfId="3" applyNumberFormat="1" applyFont="1" applyFill="1" applyBorder="1" applyAlignment="1" applyProtection="1">
      <alignment horizontal="right" vertical="center"/>
      <protection locked="0"/>
    </xf>
    <xf numFmtId="167" fontId="141" fillId="71" borderId="88" xfId="3" applyNumberFormat="1" applyFont="1" applyFill="1" applyBorder="1" applyAlignment="1" applyProtection="1">
      <alignment vertical="center"/>
      <protection locked="0"/>
    </xf>
    <xf numFmtId="167" fontId="143" fillId="71" borderId="125" xfId="3" applyNumberFormat="1" applyFont="1" applyFill="1" applyBorder="1" applyAlignment="1" applyProtection="1">
      <alignment horizontal="right" vertical="center"/>
      <protection locked="0"/>
    </xf>
    <xf numFmtId="167" fontId="17" fillId="71" borderId="0" xfId="3" applyNumberFormat="1" applyFont="1" applyFill="1" applyBorder="1" applyAlignment="1" applyProtection="1">
      <alignment vertical="center"/>
      <protection locked="0"/>
    </xf>
    <xf numFmtId="0" fontId="143" fillId="72" borderId="53" xfId="2" applyFont="1" applyFill="1" applyBorder="1" applyAlignment="1" applyProtection="1">
      <alignment horizontal="left" vertical="center"/>
      <protection locked="0"/>
    </xf>
    <xf numFmtId="0" fontId="13" fillId="72" borderId="0" xfId="2" applyFont="1" applyFill="1" applyAlignment="1" applyProtection="1">
      <alignment vertical="center"/>
      <protection locked="0"/>
    </xf>
    <xf numFmtId="167" fontId="141" fillId="72" borderId="34" xfId="2" applyNumberFormat="1" applyFont="1" applyFill="1" applyBorder="1" applyAlignment="1" applyProtection="1">
      <alignment horizontal="right" vertical="center"/>
      <protection locked="0"/>
    </xf>
    <xf numFmtId="0" fontId="12" fillId="72" borderId="0" xfId="2" applyFont="1" applyFill="1" applyAlignment="1" applyProtection="1">
      <alignment vertical="center"/>
      <protection locked="0"/>
    </xf>
    <xf numFmtId="0" fontId="9" fillId="71" borderId="97" xfId="2" applyFont="1" applyFill="1" applyBorder="1" applyAlignment="1" applyProtection="1">
      <alignment horizontal="center" textRotation="90" wrapText="1"/>
      <protection locked="0"/>
    </xf>
    <xf numFmtId="0" fontId="9" fillId="71" borderId="338" xfId="2" applyFont="1" applyFill="1" applyBorder="1" applyAlignment="1" applyProtection="1">
      <alignment horizontal="center" textRotation="90" wrapText="1"/>
      <protection locked="0"/>
    </xf>
    <xf numFmtId="0" fontId="12" fillId="71" borderId="34" xfId="2" applyFont="1" applyFill="1" applyBorder="1" applyAlignment="1" applyProtection="1">
      <alignment vertical="center"/>
      <protection locked="0"/>
    </xf>
    <xf numFmtId="0" fontId="129" fillId="71" borderId="312" xfId="0" applyFont="1" applyFill="1" applyBorder="1" applyAlignment="1">
      <alignment horizontal="center" vertical="center"/>
    </xf>
    <xf numFmtId="0" fontId="129" fillId="71" borderId="96" xfId="0" applyFont="1" applyFill="1" applyBorder="1" applyAlignment="1" applyProtection="1">
      <alignment horizontal="center" vertical="center"/>
      <protection locked="0"/>
    </xf>
    <xf numFmtId="0" fontId="129" fillId="71" borderId="333" xfId="0" applyFont="1" applyFill="1" applyBorder="1" applyAlignment="1" applyProtection="1">
      <alignment horizontal="center" vertical="center"/>
      <protection locked="0"/>
    </xf>
    <xf numFmtId="0" fontId="134" fillId="71" borderId="360" xfId="0" applyFont="1" applyFill="1" applyBorder="1" applyAlignment="1" applyProtection="1">
      <alignment vertical="center"/>
      <protection locked="0"/>
    </xf>
    <xf numFmtId="0" fontId="134" fillId="71" borderId="97" xfId="0" applyFont="1" applyFill="1" applyBorder="1" applyAlignment="1" applyProtection="1">
      <alignment vertical="center"/>
      <protection locked="0"/>
    </xf>
    <xf numFmtId="0" fontId="134" fillId="71" borderId="321" xfId="0" applyFont="1" applyFill="1" applyBorder="1" applyAlignment="1" applyProtection="1">
      <alignment vertical="center"/>
      <protection locked="0"/>
    </xf>
    <xf numFmtId="0" fontId="127" fillId="71" borderId="321" xfId="0" applyFont="1" applyFill="1" applyBorder="1" applyAlignment="1" applyProtection="1">
      <alignment vertical="center"/>
      <protection locked="0"/>
    </xf>
    <xf numFmtId="167" fontId="95" fillId="71" borderId="327" xfId="3" applyNumberFormat="1" applyFont="1" applyFill="1" applyBorder="1" applyAlignment="1" applyProtection="1">
      <alignment horizontal="right" vertical="center"/>
      <protection locked="0"/>
    </xf>
    <xf numFmtId="167" fontId="95" fillId="71" borderId="329" xfId="3" applyNumberFormat="1" applyFont="1" applyFill="1" applyBorder="1" applyAlignment="1" applyProtection="1">
      <alignment horizontal="right" vertical="center"/>
      <protection locked="0"/>
    </xf>
    <xf numFmtId="0" fontId="129" fillId="71" borderId="312" xfId="0" applyFont="1" applyFill="1" applyBorder="1" applyAlignment="1" applyProtection="1">
      <alignment horizontal="center" vertical="center"/>
      <protection locked="0"/>
    </xf>
    <xf numFmtId="0" fontId="129" fillId="71" borderId="322" xfId="0" applyFont="1" applyFill="1" applyBorder="1" applyAlignment="1" applyProtection="1">
      <alignment horizontal="center" vertical="center"/>
      <protection locked="0"/>
    </xf>
    <xf numFmtId="0" fontId="129" fillId="71" borderId="97" xfId="0" applyFont="1" applyFill="1" applyBorder="1" applyAlignment="1" applyProtection="1">
      <alignment horizontal="center" vertical="center"/>
      <protection locked="0"/>
    </xf>
    <xf numFmtId="0" fontId="134" fillId="71" borderId="55" xfId="0" applyFont="1" applyFill="1" applyBorder="1" applyAlignment="1" applyProtection="1">
      <alignment vertical="center"/>
      <protection locked="0"/>
    </xf>
    <xf numFmtId="0" fontId="134" fillId="71" borderId="345" xfId="0" applyFont="1" applyFill="1" applyBorder="1" applyAlignment="1" applyProtection="1">
      <alignment vertical="center"/>
      <protection locked="0"/>
    </xf>
    <xf numFmtId="167" fontId="95" fillId="71" borderId="319" xfId="3" applyNumberFormat="1" applyFont="1" applyFill="1" applyBorder="1" applyAlignment="1" applyProtection="1">
      <alignment horizontal="right" vertical="center"/>
      <protection locked="0"/>
    </xf>
    <xf numFmtId="167" fontId="141" fillId="71" borderId="323" xfId="3" applyNumberFormat="1" applyFont="1" applyFill="1" applyBorder="1" applyAlignment="1" applyProtection="1">
      <alignment horizontal="right" vertical="center"/>
      <protection locked="0"/>
    </xf>
    <xf numFmtId="167" fontId="141" fillId="71" borderId="322" xfId="3" applyNumberFormat="1" applyFont="1" applyFill="1" applyBorder="1" applyAlignment="1" applyProtection="1">
      <alignment horizontal="right" vertical="center"/>
      <protection locked="0"/>
    </xf>
    <xf numFmtId="167" fontId="143" fillId="71" borderId="322" xfId="3" applyNumberFormat="1" applyFont="1" applyFill="1" applyBorder="1" applyAlignment="1" applyProtection="1">
      <alignment horizontal="right" vertical="center" wrapText="1"/>
      <protection locked="0"/>
    </xf>
    <xf numFmtId="167" fontId="141" fillId="71" borderId="97" xfId="3" applyNumberFormat="1" applyFont="1" applyFill="1" applyBorder="1" applyAlignment="1" applyProtection="1">
      <alignment horizontal="right" vertical="center"/>
      <protection locked="0"/>
    </xf>
    <xf numFmtId="167" fontId="143" fillId="71" borderId="338" xfId="3" applyNumberFormat="1" applyFont="1" applyFill="1" applyBorder="1" applyAlignment="1" applyProtection="1">
      <alignment horizontal="right" vertical="center" wrapText="1"/>
      <protection locked="0"/>
    </xf>
    <xf numFmtId="0" fontId="134" fillId="71" borderId="322" xfId="0" applyFont="1" applyFill="1" applyBorder="1" applyAlignment="1" applyProtection="1">
      <alignment horizontal="center" vertical="center"/>
      <protection locked="0"/>
    </xf>
    <xf numFmtId="0" fontId="134" fillId="71" borderId="360" xfId="0" applyFont="1" applyFill="1" applyBorder="1" applyAlignment="1" applyProtection="1">
      <alignment horizontal="center" vertical="center"/>
      <protection locked="0"/>
    </xf>
    <xf numFmtId="167" fontId="141" fillId="71" borderId="345" xfId="3" applyNumberFormat="1" applyFont="1" applyFill="1" applyBorder="1" applyAlignment="1" applyProtection="1">
      <alignment horizontal="right" vertical="center"/>
      <protection locked="0"/>
    </xf>
    <xf numFmtId="167" fontId="141" fillId="71" borderId="333" xfId="3" applyNumberFormat="1" applyFont="1" applyFill="1" applyBorder="1" applyAlignment="1" applyProtection="1">
      <alignment horizontal="right" vertical="center"/>
      <protection locked="0"/>
    </xf>
    <xf numFmtId="167" fontId="141" fillId="71" borderId="338" xfId="3" applyNumberFormat="1" applyFont="1" applyFill="1" applyBorder="1" applyAlignment="1" applyProtection="1">
      <alignment horizontal="right" vertical="center"/>
      <protection locked="0"/>
    </xf>
    <xf numFmtId="0" fontId="134" fillId="71" borderId="345" xfId="0" applyFont="1" applyFill="1" applyBorder="1" applyAlignment="1" applyProtection="1">
      <alignment horizontal="center" vertical="center"/>
      <protection locked="0"/>
    </xf>
    <xf numFmtId="0" fontId="134" fillId="71" borderId="312" xfId="0" applyFont="1" applyFill="1" applyBorder="1" applyAlignment="1" applyProtection="1">
      <alignment horizontal="center" vertical="center"/>
      <protection locked="0"/>
    </xf>
    <xf numFmtId="167" fontId="143" fillId="71" borderId="192" xfId="3" applyNumberFormat="1" applyFont="1" applyFill="1" applyBorder="1" applyAlignment="1" applyProtection="1">
      <alignment horizontal="right" vertical="center"/>
      <protection locked="0"/>
    </xf>
    <xf numFmtId="167" fontId="102" fillId="71" borderId="122" xfId="3" applyNumberFormat="1" applyFont="1" applyFill="1" applyBorder="1" applyAlignment="1" applyProtection="1">
      <alignment horizontal="right" vertical="center"/>
      <protection locked="0"/>
    </xf>
    <xf numFmtId="167" fontId="12" fillId="71" borderId="123" xfId="3" applyNumberFormat="1" applyFont="1" applyFill="1" applyBorder="1" applyAlignment="1" applyProtection="1">
      <alignment vertical="center"/>
      <protection locked="0"/>
    </xf>
    <xf numFmtId="0" fontId="198" fillId="71" borderId="38" xfId="0" applyFont="1" applyFill="1" applyBorder="1" applyAlignment="1" applyProtection="1">
      <alignment horizontal="center" vertical="center"/>
      <protection locked="0"/>
    </xf>
    <xf numFmtId="167" fontId="4" fillId="9" borderId="53" xfId="2" applyNumberFormat="1" applyFont="1" applyFill="1" applyBorder="1" applyProtection="1">
      <protection locked="0"/>
    </xf>
    <xf numFmtId="167" fontId="12" fillId="25" borderId="53" xfId="2" applyNumberFormat="1" applyFont="1" applyFill="1" applyBorder="1" applyProtection="1">
      <protection locked="0"/>
    </xf>
    <xf numFmtId="167" fontId="12" fillId="43" borderId="53" xfId="2" applyNumberFormat="1" applyFont="1" applyFill="1" applyBorder="1" applyProtection="1">
      <protection locked="0"/>
    </xf>
    <xf numFmtId="167" fontId="4" fillId="9" borderId="68" xfId="2" applyNumberFormat="1" applyFont="1" applyFill="1" applyBorder="1" applyProtection="1">
      <protection locked="0"/>
    </xf>
    <xf numFmtId="0" fontId="17" fillId="56" borderId="2" xfId="2" applyFont="1" applyFill="1" applyBorder="1" applyProtection="1">
      <protection locked="0"/>
    </xf>
    <xf numFmtId="0" fontId="4" fillId="56" borderId="2" xfId="2" applyFont="1" applyFill="1" applyBorder="1" applyProtection="1">
      <protection locked="0"/>
    </xf>
    <xf numFmtId="0" fontId="4" fillId="56" borderId="276" xfId="2" applyFont="1" applyFill="1" applyBorder="1" applyProtection="1">
      <protection locked="0"/>
    </xf>
    <xf numFmtId="0" fontId="4" fillId="56" borderId="0" xfId="2" applyFont="1" applyFill="1" applyProtection="1">
      <protection locked="0"/>
    </xf>
    <xf numFmtId="0" fontId="5" fillId="56" borderId="0" xfId="2" applyFont="1" applyFill="1" applyAlignment="1" applyProtection="1">
      <alignment vertical="center"/>
      <protection locked="0"/>
    </xf>
    <xf numFmtId="0" fontId="17" fillId="56" borderId="0" xfId="2" applyFont="1" applyFill="1" applyAlignment="1" applyProtection="1">
      <alignment vertical="center"/>
      <protection locked="0"/>
    </xf>
    <xf numFmtId="0" fontId="6" fillId="56" borderId="7" xfId="2" applyFont="1" applyFill="1" applyBorder="1" applyAlignment="1" applyProtection="1">
      <alignment vertical="center"/>
      <protection locked="0"/>
    </xf>
    <xf numFmtId="0" fontId="9" fillId="56" borderId="171" xfId="2" applyFont="1" applyFill="1" applyBorder="1" applyAlignment="1" applyProtection="1">
      <alignment horizontal="center" wrapText="1"/>
      <protection locked="0"/>
    </xf>
    <xf numFmtId="0" fontId="9" fillId="56" borderId="172" xfId="2" applyFont="1" applyFill="1" applyBorder="1" applyAlignment="1" applyProtection="1">
      <alignment horizontal="center" wrapText="1"/>
      <protection locked="0"/>
    </xf>
    <xf numFmtId="0" fontId="9" fillId="56" borderId="169" xfId="2" applyFont="1" applyFill="1" applyBorder="1" applyAlignment="1" applyProtection="1">
      <alignment horizontal="center" wrapText="1"/>
      <protection locked="0"/>
    </xf>
    <xf numFmtId="0" fontId="9" fillId="56" borderId="170" xfId="2" applyFont="1" applyFill="1" applyBorder="1" applyAlignment="1" applyProtection="1">
      <alignment horizontal="center" wrapText="1"/>
      <protection locked="0"/>
    </xf>
    <xf numFmtId="0" fontId="9" fillId="73" borderId="34" xfId="0" applyFont="1" applyFill="1" applyBorder="1" applyAlignment="1" applyProtection="1">
      <alignment horizontal="left" vertical="center"/>
      <protection locked="0"/>
    </xf>
    <xf numFmtId="166" fontId="14" fillId="56" borderId="330" xfId="0" applyNumberFormat="1" applyFont="1" applyFill="1" applyBorder="1" applyAlignment="1" applyProtection="1">
      <alignment horizontal="right" vertical="center"/>
      <protection locked="0"/>
    </xf>
    <xf numFmtId="166" fontId="14" fillId="56" borderId="112" xfId="0" applyNumberFormat="1" applyFont="1" applyFill="1" applyBorder="1" applyAlignment="1" applyProtection="1">
      <alignment horizontal="right" vertical="center"/>
      <protection locked="0"/>
    </xf>
    <xf numFmtId="166" fontId="14" fillId="56" borderId="23" xfId="0" applyNumberFormat="1" applyFont="1" applyFill="1" applyBorder="1" applyAlignment="1" applyProtection="1">
      <alignment horizontal="right" vertical="center"/>
      <protection locked="0"/>
    </xf>
    <xf numFmtId="166" fontId="14" fillId="56" borderId="176" xfId="0" applyNumberFormat="1" applyFont="1" applyFill="1" applyBorder="1" applyAlignment="1" applyProtection="1">
      <alignment horizontal="right" vertical="center"/>
      <protection locked="0"/>
    </xf>
    <xf numFmtId="166" fontId="32" fillId="56" borderId="0" xfId="0" applyNumberFormat="1" applyFont="1" applyFill="1"/>
    <xf numFmtId="166" fontId="14" fillId="73" borderId="34" xfId="0" applyNumberFormat="1" applyFont="1" applyFill="1" applyBorder="1" applyAlignment="1" applyProtection="1">
      <alignment horizontal="left" vertical="center"/>
      <protection locked="0"/>
    </xf>
    <xf numFmtId="166" fontId="148" fillId="56" borderId="0" xfId="0" applyNumberFormat="1" applyFont="1" applyFill="1"/>
    <xf numFmtId="166" fontId="9" fillId="56" borderId="190" xfId="0" applyNumberFormat="1" applyFont="1" applyFill="1" applyBorder="1" applyAlignment="1" applyProtection="1">
      <alignment horizontal="right" vertical="center"/>
      <protection locked="0"/>
    </xf>
    <xf numFmtId="166" fontId="9" fillId="56" borderId="154" xfId="0" applyNumberFormat="1" applyFont="1" applyFill="1" applyBorder="1" applyAlignment="1" applyProtection="1">
      <alignment horizontal="right" vertical="center"/>
      <protection locked="0"/>
    </xf>
    <xf numFmtId="166" fontId="9" fillId="56" borderId="201" xfId="0" applyNumberFormat="1" applyFont="1" applyFill="1" applyBorder="1" applyAlignment="1" applyProtection="1">
      <alignment horizontal="right" vertical="center"/>
      <protection locked="0"/>
    </xf>
    <xf numFmtId="166" fontId="9" fillId="56" borderId="260" xfId="0" applyNumberFormat="1" applyFont="1" applyFill="1" applyBorder="1" applyAlignment="1" applyProtection="1">
      <alignment horizontal="right" vertical="center"/>
      <protection locked="0"/>
    </xf>
    <xf numFmtId="0" fontId="32" fillId="56" borderId="0" xfId="0" applyFont="1" applyFill="1"/>
    <xf numFmtId="1" fontId="32" fillId="56" borderId="0" xfId="0" applyNumberFormat="1" applyFont="1" applyFill="1"/>
    <xf numFmtId="0" fontId="12" fillId="56" borderId="32" xfId="0" applyFont="1" applyFill="1" applyBorder="1" applyAlignment="1" applyProtection="1">
      <alignment horizontal="right" vertical="center"/>
      <protection locked="0"/>
    </xf>
    <xf numFmtId="1" fontId="34" fillId="56" borderId="68" xfId="0" applyNumberFormat="1" applyFont="1" applyFill="1" applyBorder="1" applyAlignment="1" applyProtection="1">
      <alignment horizontal="right" vertical="center"/>
      <protection locked="0"/>
    </xf>
    <xf numFmtId="1" fontId="134" fillId="0" borderId="326" xfId="0" applyNumberFormat="1" applyFont="1" applyBorder="1" applyAlignment="1" applyProtection="1">
      <alignment horizontal="center" vertical="center"/>
      <protection locked="0"/>
    </xf>
    <xf numFmtId="0" fontId="85" fillId="25" borderId="363" xfId="0" applyFont="1" applyFill="1" applyBorder="1" applyAlignment="1">
      <alignment vertical="center"/>
    </xf>
    <xf numFmtId="0" fontId="200" fillId="74" borderId="402" xfId="0" applyFont="1" applyFill="1" applyBorder="1" applyAlignment="1">
      <alignment vertical="center"/>
    </xf>
    <xf numFmtId="0" fontId="200" fillId="74" borderId="402" xfId="0" applyFont="1" applyFill="1" applyBorder="1" applyAlignment="1">
      <alignment horizontal="center" vertical="center"/>
    </xf>
    <xf numFmtId="0" fontId="201" fillId="74" borderId="318" xfId="0" applyFont="1" applyFill="1" applyBorder="1" applyAlignment="1">
      <alignment vertical="center"/>
    </xf>
    <xf numFmtId="0" fontId="126" fillId="74" borderId="377" xfId="0" applyFont="1" applyFill="1" applyBorder="1" applyAlignment="1" applyProtection="1">
      <alignment horizontal="center" vertical="center"/>
      <protection locked="0"/>
    </xf>
    <xf numFmtId="0" fontId="126" fillId="0" borderId="372" xfId="0" applyFont="1" applyBorder="1" applyAlignment="1" applyProtection="1">
      <alignment horizontal="center" vertical="center"/>
      <protection locked="0"/>
    </xf>
    <xf numFmtId="0" fontId="126" fillId="0" borderId="371" xfId="0" applyFont="1" applyBorder="1" applyAlignment="1" applyProtection="1">
      <alignment horizontal="center" vertical="center"/>
      <protection locked="0"/>
    </xf>
    <xf numFmtId="0" fontId="201" fillId="74" borderId="402" xfId="0" applyFont="1" applyFill="1" applyBorder="1" applyAlignment="1">
      <alignment vertical="center"/>
    </xf>
    <xf numFmtId="43" fontId="127" fillId="0" borderId="422" xfId="0" applyNumberFormat="1" applyFont="1" applyBorder="1" applyAlignment="1">
      <alignment vertical="center"/>
    </xf>
    <xf numFmtId="166" fontId="127" fillId="0" borderId="334" xfId="0" applyNumberFormat="1" applyFont="1" applyBorder="1" applyAlignment="1">
      <alignment vertical="center"/>
    </xf>
    <xf numFmtId="166" fontId="127" fillId="0" borderId="345" xfId="0" applyNumberFormat="1" applyFont="1" applyBorder="1" applyAlignment="1">
      <alignment vertical="center"/>
    </xf>
    <xf numFmtId="166" fontId="127" fillId="0" borderId="337" xfId="0" applyNumberFormat="1" applyFont="1" applyBorder="1" applyAlignment="1">
      <alignment vertical="center"/>
    </xf>
    <xf numFmtId="166" fontId="127" fillId="0" borderId="165" xfId="0" applyNumberFormat="1" applyFont="1" applyBorder="1" applyAlignment="1">
      <alignment vertical="center"/>
    </xf>
    <xf numFmtId="166" fontId="127" fillId="74" borderId="409" xfId="0" applyNumberFormat="1" applyFont="1" applyFill="1" applyBorder="1" applyAlignment="1">
      <alignment vertical="center"/>
    </xf>
    <xf numFmtId="166" fontId="127" fillId="74" borderId="422" xfId="0" applyNumberFormat="1" applyFont="1" applyFill="1" applyBorder="1" applyAlignment="1">
      <alignment vertical="center"/>
    </xf>
    <xf numFmtId="43" fontId="200" fillId="74" borderId="393" xfId="0" applyNumberFormat="1" applyFont="1" applyFill="1" applyBorder="1" applyAlignment="1">
      <alignment vertical="center"/>
    </xf>
    <xf numFmtId="166" fontId="200" fillId="74" borderId="377" xfId="0" applyNumberFormat="1" applyFont="1" applyFill="1" applyBorder="1" applyAlignment="1">
      <alignment vertical="center"/>
    </xf>
    <xf numFmtId="166" fontId="200" fillId="74" borderId="372" xfId="0" applyNumberFormat="1" applyFont="1" applyFill="1" applyBorder="1" applyAlignment="1">
      <alignment vertical="center"/>
    </xf>
    <xf numFmtId="166" fontId="200" fillId="74" borderId="371" xfId="0" applyNumberFormat="1" applyFont="1" applyFill="1" applyBorder="1" applyAlignment="1">
      <alignment vertical="center"/>
    </xf>
    <xf numFmtId="166" fontId="128" fillId="74" borderId="393" xfId="0" applyNumberFormat="1" applyFont="1" applyFill="1" applyBorder="1" applyAlignment="1">
      <alignment vertical="center"/>
    </xf>
    <xf numFmtId="43" fontId="202" fillId="0" borderId="0" xfId="3" applyFont="1" applyFill="1" applyAlignment="1" applyProtection="1">
      <alignment horizontal="center" vertical="center"/>
      <protection locked="0"/>
    </xf>
    <xf numFmtId="0" fontId="81" fillId="24" borderId="344" xfId="0" applyFont="1" applyFill="1" applyBorder="1" applyAlignment="1">
      <alignment vertical="center"/>
    </xf>
    <xf numFmtId="167" fontId="81" fillId="24" borderId="165" xfId="29" applyNumberFormat="1" applyFont="1" applyFill="1" applyBorder="1" applyAlignment="1">
      <alignment vertical="center"/>
    </xf>
    <xf numFmtId="167" fontId="89" fillId="24" borderId="165" xfId="29" applyNumberFormat="1" applyFont="1" applyFill="1" applyBorder="1" applyAlignment="1">
      <alignment vertical="center"/>
    </xf>
    <xf numFmtId="167" fontId="81" fillId="24" borderId="317" xfId="29" applyNumberFormat="1" applyFont="1" applyFill="1" applyBorder="1" applyAlignment="1">
      <alignment vertical="center"/>
    </xf>
    <xf numFmtId="0" fontId="81" fillId="26" borderId="344" xfId="0" applyFont="1" applyFill="1" applyBorder="1" applyAlignment="1">
      <alignment vertical="center"/>
    </xf>
    <xf numFmtId="167" fontId="81" fillId="26" borderId="165" xfId="29" applyNumberFormat="1" applyFont="1" applyFill="1" applyBorder="1" applyAlignment="1">
      <alignment vertical="center"/>
    </xf>
    <xf numFmtId="167" fontId="89" fillId="26" borderId="165" xfId="29" applyNumberFormat="1" applyFont="1" applyFill="1" applyBorder="1" applyAlignment="1">
      <alignment vertical="center"/>
    </xf>
    <xf numFmtId="167" fontId="81" fillId="26" borderId="317" xfId="29" applyNumberFormat="1" applyFont="1" applyFill="1" applyBorder="1" applyAlignment="1">
      <alignment vertical="center"/>
    </xf>
    <xf numFmtId="0" fontId="2" fillId="26" borderId="326" xfId="0" applyFont="1" applyFill="1" applyBorder="1" applyAlignment="1">
      <alignment vertical="center"/>
    </xf>
    <xf numFmtId="0" fontId="2" fillId="26" borderId="326" xfId="0" applyFont="1" applyFill="1" applyBorder="1" applyAlignment="1">
      <alignment horizontal="right" vertical="center" wrapText="1"/>
    </xf>
    <xf numFmtId="0" fontId="89" fillId="0" borderId="326" xfId="0" applyFont="1" applyBorder="1" applyAlignment="1">
      <alignment vertical="center"/>
    </xf>
    <xf numFmtId="0" fontId="81" fillId="26" borderId="326" xfId="0" applyFont="1" applyFill="1" applyBorder="1" applyAlignment="1">
      <alignment vertical="center"/>
    </xf>
    <xf numFmtId="0" fontId="89" fillId="0" borderId="326" xfId="0" applyFont="1" applyBorder="1" applyAlignment="1">
      <alignment vertical="center" wrapText="1"/>
    </xf>
    <xf numFmtId="0" fontId="203" fillId="24" borderId="325" xfId="2" applyFont="1" applyFill="1" applyBorder="1" applyAlignment="1" applyProtection="1">
      <alignment horizontal="left" vertical="center"/>
      <protection locked="0"/>
    </xf>
    <xf numFmtId="43" fontId="204" fillId="24" borderId="358" xfId="3" applyFont="1" applyFill="1" applyBorder="1" applyAlignment="1" applyProtection="1">
      <alignment vertical="center" wrapText="1"/>
      <protection locked="0"/>
    </xf>
    <xf numFmtId="43" fontId="204" fillId="0" borderId="358" xfId="3" applyFont="1" applyFill="1" applyBorder="1" applyAlignment="1" applyProtection="1">
      <alignment vertical="center" wrapText="1"/>
      <protection locked="0"/>
    </xf>
    <xf numFmtId="0" fontId="205" fillId="0" borderId="136" xfId="0" applyFont="1" applyBorder="1" applyAlignment="1" applyProtection="1">
      <alignment vertical="center"/>
      <protection locked="0"/>
    </xf>
    <xf numFmtId="43" fontId="120" fillId="24" borderId="0" xfId="3" applyFont="1" applyFill="1" applyBorder="1" applyAlignment="1">
      <alignment vertical="center"/>
    </xf>
    <xf numFmtId="166" fontId="120" fillId="24" borderId="0" xfId="3" applyNumberFormat="1" applyFont="1" applyFill="1" applyBorder="1" applyAlignment="1">
      <alignment vertical="center"/>
    </xf>
    <xf numFmtId="166" fontId="186" fillId="24" borderId="0" xfId="3" applyNumberFormat="1" applyFont="1" applyFill="1" applyBorder="1" applyAlignment="1">
      <alignment vertical="center"/>
    </xf>
    <xf numFmtId="43" fontId="120" fillId="24" borderId="165" xfId="3" applyFont="1" applyFill="1" applyBorder="1" applyAlignment="1">
      <alignment vertical="center"/>
    </xf>
    <xf numFmtId="166" fontId="120" fillId="24" borderId="165" xfId="3" applyNumberFormat="1" applyFont="1" applyFill="1" applyBorder="1" applyAlignment="1">
      <alignment vertical="center"/>
    </xf>
    <xf numFmtId="166" fontId="186" fillId="24" borderId="165" xfId="3" applyNumberFormat="1" applyFont="1" applyFill="1" applyBorder="1" applyAlignment="1">
      <alignment vertical="center"/>
    </xf>
    <xf numFmtId="43" fontId="120" fillId="0" borderId="354" xfId="3" applyFont="1" applyFill="1" applyBorder="1" applyAlignment="1">
      <alignment vertical="center"/>
    </xf>
    <xf numFmtId="166" fontId="120" fillId="0" borderId="355" xfId="3" applyNumberFormat="1" applyFont="1" applyFill="1" applyBorder="1" applyAlignment="1">
      <alignment vertical="center"/>
    </xf>
    <xf numFmtId="166" fontId="186" fillId="0" borderId="356" xfId="3" applyNumberFormat="1" applyFont="1" applyFill="1" applyBorder="1" applyAlignment="1">
      <alignment vertical="center"/>
    </xf>
    <xf numFmtId="0" fontId="85" fillId="0" borderId="4" xfId="18" applyFont="1" applyBorder="1" applyAlignment="1">
      <alignment horizontal="left" vertical="center"/>
    </xf>
    <xf numFmtId="0" fontId="126" fillId="0" borderId="4" xfId="18" applyFont="1" applyBorder="1" applyAlignment="1">
      <alignment horizontal="left" vertical="center" wrapText="1"/>
    </xf>
    <xf numFmtId="167" fontId="126" fillId="0" borderId="0" xfId="29" applyNumberFormat="1" applyFont="1" applyFill="1" applyBorder="1" applyAlignment="1" applyProtection="1">
      <alignment vertical="center"/>
    </xf>
    <xf numFmtId="167" fontId="126" fillId="0" borderId="317" xfId="29" applyNumberFormat="1" applyFont="1" applyFill="1" applyBorder="1" applyAlignment="1" applyProtection="1">
      <alignment vertical="center"/>
    </xf>
    <xf numFmtId="0" fontId="81" fillId="24" borderId="345" xfId="0" applyFont="1" applyFill="1" applyBorder="1" applyAlignment="1">
      <alignment vertical="center"/>
    </xf>
    <xf numFmtId="167" fontId="81" fillId="24" borderId="332" xfId="29" applyNumberFormat="1" applyFont="1" applyFill="1" applyBorder="1" applyAlignment="1">
      <alignment vertical="center"/>
    </xf>
    <xf numFmtId="167" fontId="89" fillId="24" borderId="332" xfId="29" applyNumberFormat="1" applyFont="1" applyFill="1" applyBorder="1" applyAlignment="1">
      <alignment vertical="center"/>
    </xf>
    <xf numFmtId="167" fontId="81" fillId="24" borderId="333" xfId="29" applyNumberFormat="1" applyFont="1" applyFill="1" applyBorder="1" applyAlignment="1">
      <alignment vertical="center"/>
    </xf>
    <xf numFmtId="0" fontId="130" fillId="26" borderId="360" xfId="0" applyFont="1" applyFill="1" applyBorder="1" applyAlignment="1">
      <alignment vertical="center" wrapText="1"/>
    </xf>
    <xf numFmtId="0" fontId="9" fillId="42" borderId="330" xfId="0" applyFont="1" applyFill="1" applyBorder="1" applyAlignment="1" applyProtection="1">
      <alignment horizontal="center" wrapText="1"/>
      <protection locked="0"/>
    </xf>
    <xf numFmtId="0" fontId="9" fillId="42" borderId="29" xfId="0" applyFont="1" applyFill="1" applyBorder="1" applyAlignment="1" applyProtection="1">
      <alignment horizontal="center" wrapText="1"/>
      <protection locked="0"/>
    </xf>
    <xf numFmtId="43" fontId="9" fillId="42" borderId="30" xfId="3" applyFont="1" applyFill="1" applyBorder="1" applyAlignment="1" applyProtection="1">
      <alignment horizontal="center" vertical="center" wrapText="1"/>
      <protection locked="0"/>
    </xf>
    <xf numFmtId="0" fontId="12" fillId="42" borderId="32" xfId="2" applyFont="1" applyFill="1" applyBorder="1" applyAlignment="1" applyProtection="1">
      <alignment vertical="center"/>
      <protection locked="0"/>
    </xf>
    <xf numFmtId="0" fontId="12" fillId="42" borderId="36" xfId="2" applyFont="1" applyFill="1" applyBorder="1" applyAlignment="1" applyProtection="1">
      <alignment vertical="center"/>
      <protection locked="0"/>
    </xf>
    <xf numFmtId="167" fontId="12" fillId="42" borderId="321" xfId="3" applyNumberFormat="1" applyFont="1" applyFill="1" applyBorder="1" applyAlignment="1" applyProtection="1">
      <alignment horizontal="center" vertical="center"/>
      <protection locked="0"/>
    </xf>
    <xf numFmtId="167" fontId="12" fillId="42" borderId="44" xfId="3" applyNumberFormat="1" applyFont="1" applyFill="1" applyBorder="1" applyAlignment="1" applyProtection="1">
      <alignment horizontal="center" vertical="center"/>
      <protection locked="0"/>
    </xf>
    <xf numFmtId="167" fontId="12" fillId="42" borderId="45" xfId="3" applyNumberFormat="1" applyFont="1" applyFill="1" applyBorder="1" applyAlignment="1" applyProtection="1">
      <alignment horizontal="center" vertical="center"/>
      <protection locked="0"/>
    </xf>
    <xf numFmtId="167" fontId="12" fillId="42" borderId="321" xfId="3" applyNumberFormat="1" applyFont="1" applyFill="1" applyBorder="1" applyAlignment="1" applyProtection="1">
      <alignment horizontal="right" vertical="center"/>
      <protection locked="0"/>
    </xf>
    <xf numFmtId="167" fontId="12" fillId="42" borderId="44" xfId="3" applyNumberFormat="1" applyFont="1" applyFill="1" applyBorder="1" applyAlignment="1" applyProtection="1">
      <alignment horizontal="right" vertical="center"/>
      <protection locked="0"/>
    </xf>
    <xf numFmtId="167" fontId="12" fillId="42" borderId="45" xfId="3" applyNumberFormat="1" applyFont="1" applyFill="1" applyBorder="1" applyAlignment="1" applyProtection="1">
      <alignment horizontal="right" vertical="center"/>
      <protection locked="0"/>
    </xf>
    <xf numFmtId="167" fontId="9" fillId="42" borderId="330" xfId="3" applyNumberFormat="1" applyFont="1" applyFill="1" applyBorder="1" applyAlignment="1" applyProtection="1">
      <alignment horizontal="center" vertical="center"/>
      <protection locked="0"/>
    </xf>
    <xf numFmtId="167" fontId="9" fillId="42" borderId="52" xfId="3" applyNumberFormat="1" applyFont="1" applyFill="1" applyBorder="1" applyAlignment="1" applyProtection="1">
      <alignment horizontal="center" vertical="center"/>
      <protection locked="0"/>
    </xf>
    <xf numFmtId="167" fontId="9" fillId="42" borderId="30" xfId="3" applyNumberFormat="1" applyFont="1" applyFill="1" applyBorder="1" applyAlignment="1" applyProtection="1">
      <alignment horizontal="center" vertical="center"/>
      <protection locked="0"/>
    </xf>
    <xf numFmtId="167" fontId="12" fillId="42" borderId="0" xfId="2" applyNumberFormat="1" applyFont="1" applyFill="1" applyAlignment="1" applyProtection="1">
      <alignment vertical="center"/>
      <protection locked="0"/>
    </xf>
    <xf numFmtId="167" fontId="12" fillId="42" borderId="34" xfId="4" applyNumberFormat="1" applyFont="1" applyFill="1" applyBorder="1" applyAlignment="1" applyProtection="1">
      <alignment horizontal="right" vertical="center"/>
      <protection locked="0"/>
    </xf>
    <xf numFmtId="167" fontId="12" fillId="42" borderId="35" xfId="4" applyNumberFormat="1" applyFont="1" applyFill="1" applyBorder="1" applyAlignment="1" applyProtection="1">
      <alignment horizontal="right" vertical="center"/>
      <protection locked="0"/>
    </xf>
    <xf numFmtId="167" fontId="9" fillId="42" borderId="321" xfId="3" applyNumberFormat="1" applyFont="1" applyFill="1" applyBorder="1" applyAlignment="1" applyProtection="1">
      <alignment horizontal="right" vertical="center"/>
      <protection locked="0"/>
    </xf>
    <xf numFmtId="167" fontId="9" fillId="42" borderId="44" xfId="3" applyNumberFormat="1" applyFont="1" applyFill="1" applyBorder="1" applyAlignment="1" applyProtection="1">
      <alignment horizontal="right" vertical="center"/>
      <protection locked="0"/>
    </xf>
    <xf numFmtId="167" fontId="9" fillId="42" borderId="45" xfId="3" applyNumberFormat="1" applyFont="1" applyFill="1" applyBorder="1" applyAlignment="1" applyProtection="1">
      <alignment horizontal="right" vertical="center"/>
      <protection locked="0"/>
    </xf>
    <xf numFmtId="167" fontId="12" fillId="42" borderId="58" xfId="3" applyNumberFormat="1" applyFont="1" applyFill="1" applyBorder="1" applyAlignment="1" applyProtection="1">
      <alignment horizontal="right" vertical="center"/>
      <protection locked="0"/>
    </xf>
    <xf numFmtId="167" fontId="12" fillId="42" borderId="85" xfId="3" applyNumberFormat="1" applyFont="1" applyFill="1" applyBorder="1" applyAlignment="1" applyProtection="1">
      <alignment horizontal="right" vertical="center"/>
      <protection locked="0"/>
    </xf>
    <xf numFmtId="167" fontId="12" fillId="42" borderId="186" xfId="3" applyNumberFormat="1" applyFont="1" applyFill="1" applyBorder="1" applyAlignment="1" applyProtection="1">
      <alignment horizontal="right" vertical="center"/>
      <protection locked="0"/>
    </xf>
    <xf numFmtId="167" fontId="95" fillId="42" borderId="330" xfId="4" applyNumberFormat="1" applyFont="1" applyFill="1" applyBorder="1" applyAlignment="1" applyProtection="1">
      <alignment horizontal="center" vertical="center"/>
      <protection locked="0"/>
    </xf>
    <xf numFmtId="167" fontId="95" fillId="42" borderId="23" xfId="4" applyNumberFormat="1" applyFont="1" applyFill="1" applyBorder="1" applyAlignment="1" applyProtection="1">
      <alignment horizontal="center" vertical="center"/>
      <protection locked="0"/>
    </xf>
    <xf numFmtId="167" fontId="9" fillId="42" borderId="34" xfId="4" applyNumberFormat="1" applyFont="1" applyFill="1" applyBorder="1" applyAlignment="1" applyProtection="1">
      <alignment horizontal="left" vertical="center"/>
      <protection locked="0"/>
    </xf>
    <xf numFmtId="167" fontId="9" fillId="42" borderId="35" xfId="4" applyNumberFormat="1" applyFont="1" applyFill="1" applyBorder="1" applyAlignment="1" applyProtection="1">
      <alignment horizontal="left" vertical="center"/>
      <protection locked="0"/>
    </xf>
    <xf numFmtId="167" fontId="143" fillId="42" borderId="330" xfId="3" applyNumberFormat="1" applyFont="1" applyFill="1" applyBorder="1" applyAlignment="1" applyProtection="1">
      <alignment horizontal="center" vertical="center"/>
      <protection locked="0"/>
    </xf>
    <xf numFmtId="167" fontId="143" fillId="42" borderId="52" xfId="3" applyNumberFormat="1" applyFont="1" applyFill="1" applyBorder="1" applyAlignment="1" applyProtection="1">
      <alignment horizontal="center" vertical="center"/>
      <protection locked="0"/>
    </xf>
    <xf numFmtId="167" fontId="143" fillId="42" borderId="273" xfId="3" applyNumberFormat="1" applyFont="1" applyFill="1" applyBorder="1" applyAlignment="1" applyProtection="1">
      <alignment horizontal="center" vertical="center"/>
      <protection locked="0"/>
    </xf>
    <xf numFmtId="41" fontId="21" fillId="5" borderId="23" xfId="3" applyNumberFormat="1" applyFont="1" applyFill="1" applyBorder="1" applyAlignment="1" applyProtection="1">
      <alignment horizontal="right" vertical="center"/>
      <protection locked="0"/>
    </xf>
    <xf numFmtId="41" fontId="21" fillId="5" borderId="24" xfId="3" applyNumberFormat="1" applyFont="1" applyFill="1" applyBorder="1" applyAlignment="1" applyProtection="1">
      <alignment horizontal="right" vertical="center"/>
      <protection locked="0"/>
    </xf>
    <xf numFmtId="41" fontId="21" fillId="5" borderId="328" xfId="3" applyNumberFormat="1" applyFont="1" applyFill="1" applyBorder="1" applyAlignment="1" applyProtection="1">
      <alignment horizontal="right" vertical="center"/>
      <protection locked="0"/>
    </xf>
    <xf numFmtId="41" fontId="103" fillId="5" borderId="329" xfId="4" applyNumberFormat="1" applyFont="1" applyFill="1" applyBorder="1" applyAlignment="1" applyProtection="1">
      <alignment horizontal="right" vertical="center"/>
      <protection locked="0"/>
    </xf>
    <xf numFmtId="0" fontId="7" fillId="2" borderId="0" xfId="2" applyFont="1" applyFill="1" applyAlignment="1" applyProtection="1">
      <alignment horizontal="center" vertical="center"/>
      <protection locked="0"/>
    </xf>
    <xf numFmtId="0" fontId="134" fillId="26" borderId="433" xfId="0" applyFont="1" applyFill="1" applyBorder="1" applyAlignment="1" applyProtection="1">
      <alignment horizontal="left"/>
      <protection locked="0"/>
    </xf>
    <xf numFmtId="0" fontId="129" fillId="0" borderId="434" xfId="0" applyFont="1" applyBorder="1" applyAlignment="1" applyProtection="1">
      <alignment vertical="center"/>
      <protection locked="0"/>
    </xf>
    <xf numFmtId="0" fontId="129" fillId="0" borderId="435" xfId="0" applyFont="1" applyBorder="1" applyAlignment="1" applyProtection="1">
      <alignment vertical="center"/>
      <protection locked="0"/>
    </xf>
    <xf numFmtId="0" fontId="129" fillId="0" borderId="434" xfId="0" applyFont="1" applyBorder="1" applyAlignment="1" applyProtection="1">
      <alignment horizontal="center"/>
      <protection locked="0"/>
    </xf>
    <xf numFmtId="0" fontId="134" fillId="0" borderId="436" xfId="0" applyFont="1" applyBorder="1" applyProtection="1">
      <protection locked="0"/>
    </xf>
    <xf numFmtId="0" fontId="129" fillId="0" borderId="436" xfId="0" applyFont="1" applyBorder="1" applyAlignment="1" applyProtection="1">
      <alignment horizontal="center"/>
      <protection locked="0"/>
    </xf>
    <xf numFmtId="0" fontId="129" fillId="0" borderId="435" xfId="0" applyFont="1" applyBorder="1" applyAlignment="1" applyProtection="1">
      <alignment horizontal="center"/>
      <protection locked="0"/>
    </xf>
    <xf numFmtId="0" fontId="134" fillId="0" borderId="434" xfId="0" applyFont="1" applyBorder="1" applyAlignment="1" applyProtection="1">
      <alignment vertical="center"/>
      <protection locked="0"/>
    </xf>
    <xf numFmtId="0" fontId="134" fillId="0" borderId="435" xfId="0" applyFont="1" applyBorder="1" applyAlignment="1" applyProtection="1">
      <alignment vertical="center"/>
      <protection locked="0"/>
    </xf>
    <xf numFmtId="0" fontId="134" fillId="0" borderId="434" xfId="0" applyFont="1" applyBorder="1" applyProtection="1">
      <protection locked="0"/>
    </xf>
    <xf numFmtId="0" fontId="134" fillId="0" borderId="435" xfId="0" applyFont="1" applyBorder="1" applyProtection="1">
      <protection locked="0"/>
    </xf>
    <xf numFmtId="0" fontId="134" fillId="0" borderId="433" xfId="0" applyFont="1" applyBorder="1" applyProtection="1">
      <protection locked="0"/>
    </xf>
    <xf numFmtId="0" fontId="134" fillId="0" borderId="437" xfId="0" applyFont="1" applyBorder="1" applyProtection="1">
      <protection locked="0"/>
    </xf>
    <xf numFmtId="0" fontId="134" fillId="0" borderId="332" xfId="0" applyFont="1" applyBorder="1" applyProtection="1">
      <protection locked="0"/>
    </xf>
    <xf numFmtId="0" fontId="134" fillId="0" borderId="433" xfId="0" applyFont="1" applyBorder="1" applyAlignment="1" applyProtection="1">
      <alignment horizontal="left"/>
      <protection locked="0"/>
    </xf>
    <xf numFmtId="0" fontId="134" fillId="0" borderId="438" xfId="0" applyFont="1" applyBorder="1" applyAlignment="1" applyProtection="1">
      <alignment horizontal="left"/>
      <protection locked="0"/>
    </xf>
    <xf numFmtId="0" fontId="134" fillId="26" borderId="438" xfId="0" applyFont="1" applyFill="1" applyBorder="1" applyAlignment="1" applyProtection="1">
      <alignment horizontal="left"/>
      <protection locked="0"/>
    </xf>
    <xf numFmtId="0" fontId="129" fillId="0" borderId="427" xfId="0" applyFont="1" applyBorder="1" applyAlignment="1" applyProtection="1">
      <alignment vertical="center"/>
      <protection locked="0"/>
    </xf>
    <xf numFmtId="0" fontId="129" fillId="0" borderId="439" xfId="0" applyFont="1" applyBorder="1" applyAlignment="1" applyProtection="1">
      <alignment vertical="center"/>
      <protection locked="0"/>
    </xf>
    <xf numFmtId="0" fontId="129" fillId="0" borderId="427" xfId="0" applyFont="1" applyBorder="1" applyAlignment="1" applyProtection="1">
      <alignment horizontal="center"/>
      <protection locked="0"/>
    </xf>
    <xf numFmtId="0" fontId="129" fillId="0" borderId="440" xfId="0" applyFont="1" applyBorder="1" applyAlignment="1" applyProtection="1">
      <alignment horizontal="center"/>
      <protection locked="0"/>
    </xf>
    <xf numFmtId="0" fontId="129" fillId="0" borderId="436" xfId="0" applyFont="1" applyBorder="1" applyAlignment="1" applyProtection="1">
      <alignment horizontal="right"/>
      <protection locked="0"/>
    </xf>
    <xf numFmtId="0" fontId="129" fillId="0" borderId="435" xfId="0" applyFont="1" applyBorder="1" applyAlignment="1" applyProtection="1">
      <alignment horizontal="right"/>
      <protection locked="0"/>
    </xf>
    <xf numFmtId="0" fontId="134" fillId="59" borderId="433" xfId="0" applyFont="1" applyFill="1" applyBorder="1" applyAlignment="1" applyProtection="1">
      <alignment horizontal="left"/>
      <protection locked="0"/>
    </xf>
    <xf numFmtId="0" fontId="134" fillId="26" borderId="442" xfId="0" applyFont="1" applyFill="1" applyBorder="1" applyAlignment="1" applyProtection="1">
      <alignment horizontal="right" vertical="center"/>
      <protection locked="0"/>
    </xf>
    <xf numFmtId="166" fontId="9" fillId="0" borderId="300" xfId="3" applyNumberFormat="1" applyFont="1" applyFill="1" applyBorder="1" applyAlignment="1" applyProtection="1">
      <alignment vertical="center"/>
      <protection locked="0"/>
    </xf>
    <xf numFmtId="0" fontId="134" fillId="0" borderId="445" xfId="0" applyFont="1" applyBorder="1" applyAlignment="1" applyProtection="1">
      <alignment horizontal="center" vertical="center"/>
      <protection locked="0"/>
    </xf>
    <xf numFmtId="0" fontId="134" fillId="0" borderId="446" xfId="0" applyFont="1" applyBorder="1" applyAlignment="1" applyProtection="1">
      <alignment horizontal="center" vertical="center"/>
      <protection locked="0"/>
    </xf>
    <xf numFmtId="0" fontId="134" fillId="0" borderId="445" xfId="0" applyFont="1" applyBorder="1" applyAlignment="1" applyProtection="1">
      <alignment horizontal="center"/>
      <protection locked="0"/>
    </xf>
    <xf numFmtId="0" fontId="134" fillId="0" borderId="447" xfId="0" applyFont="1" applyBorder="1" applyAlignment="1" applyProtection="1">
      <alignment horizontal="center"/>
      <protection locked="0"/>
    </xf>
    <xf numFmtId="0" fontId="134" fillId="24" borderId="447" xfId="0" applyFont="1" applyFill="1" applyBorder="1" applyAlignment="1" applyProtection="1">
      <alignment horizontal="center"/>
      <protection locked="0"/>
    </xf>
    <xf numFmtId="0" fontId="134" fillId="0" borderId="447" xfId="0" applyFont="1" applyBorder="1" applyProtection="1">
      <protection locked="0"/>
    </xf>
    <xf numFmtId="0" fontId="129" fillId="0" borderId="427" xfId="0" applyFont="1" applyBorder="1" applyAlignment="1" applyProtection="1">
      <alignment horizontal="center" vertical="center"/>
      <protection locked="0"/>
    </xf>
    <xf numFmtId="0" fontId="129" fillId="24" borderId="439" xfId="0" applyFont="1" applyFill="1" applyBorder="1" applyAlignment="1" applyProtection="1">
      <alignment horizontal="center" vertical="center"/>
      <protection locked="0"/>
    </xf>
    <xf numFmtId="0" fontId="129" fillId="24" borderId="427" xfId="0" applyFont="1" applyFill="1" applyBorder="1" applyAlignment="1" applyProtection="1">
      <alignment horizontal="center"/>
      <protection locked="0"/>
    </xf>
    <xf numFmtId="0" fontId="129" fillId="24" borderId="440" xfId="0" applyFont="1" applyFill="1" applyBorder="1" applyAlignment="1" applyProtection="1">
      <alignment horizontal="center"/>
      <protection locked="0"/>
    </xf>
    <xf numFmtId="0" fontId="129" fillId="24" borderId="447" xfId="0" applyFont="1" applyFill="1" applyBorder="1" applyAlignment="1" applyProtection="1">
      <alignment horizontal="center"/>
      <protection locked="0"/>
    </xf>
    <xf numFmtId="0" fontId="129" fillId="0" borderId="447" xfId="0" applyFont="1" applyBorder="1" applyAlignment="1" applyProtection="1">
      <alignment horizontal="center"/>
      <protection locked="0"/>
    </xf>
    <xf numFmtId="0" fontId="129" fillId="0" borderId="445" xfId="0" applyFont="1" applyBorder="1" applyAlignment="1" applyProtection="1">
      <alignment horizontal="center" vertical="center"/>
      <protection locked="0"/>
    </xf>
    <xf numFmtId="0" fontId="129" fillId="24" borderId="446" xfId="0" applyFont="1" applyFill="1" applyBorder="1" applyAlignment="1" applyProtection="1">
      <alignment horizontal="center" vertical="center"/>
      <protection locked="0"/>
    </xf>
    <xf numFmtId="0" fontId="129" fillId="24" borderId="445" xfId="0" applyFont="1" applyFill="1" applyBorder="1" applyAlignment="1" applyProtection="1">
      <alignment horizontal="center"/>
      <protection locked="0"/>
    </xf>
    <xf numFmtId="0" fontId="129" fillId="0" borderId="446" xfId="0" applyFont="1" applyBorder="1" applyAlignment="1" applyProtection="1">
      <alignment horizontal="center" vertical="center"/>
      <protection locked="0"/>
    </xf>
    <xf numFmtId="0" fontId="129" fillId="0" borderId="445" xfId="0" applyFont="1" applyBorder="1" applyAlignment="1" applyProtection="1">
      <alignment horizontal="center"/>
      <protection locked="0"/>
    </xf>
    <xf numFmtId="0" fontId="134" fillId="0" borderId="448" xfId="0" applyFont="1" applyBorder="1" applyAlignment="1" applyProtection="1">
      <alignment horizontal="center"/>
      <protection locked="0"/>
    </xf>
    <xf numFmtId="0" fontId="134" fillId="0" borderId="449" xfId="0" applyFont="1" applyBorder="1" applyAlignment="1" applyProtection="1">
      <alignment horizontal="center"/>
      <protection locked="0"/>
    </xf>
    <xf numFmtId="0" fontId="129" fillId="0" borderId="439" xfId="0" applyFont="1" applyBorder="1" applyAlignment="1" applyProtection="1">
      <alignment horizontal="center" vertical="center"/>
      <protection locked="0"/>
    </xf>
    <xf numFmtId="0" fontId="134" fillId="0" borderId="440" xfId="0" applyFont="1" applyBorder="1" applyAlignment="1" applyProtection="1">
      <alignment horizontal="center"/>
      <protection locked="0"/>
    </xf>
    <xf numFmtId="0" fontId="134" fillId="0" borderId="450" xfId="0" applyFont="1" applyBorder="1" applyAlignment="1" applyProtection="1">
      <alignment horizontal="center"/>
      <protection locked="0"/>
    </xf>
    <xf numFmtId="0" fontId="134" fillId="0" borderId="451" xfId="0" applyFont="1" applyBorder="1" applyAlignment="1" applyProtection="1">
      <alignment horizontal="center"/>
      <protection locked="0"/>
    </xf>
    <xf numFmtId="0" fontId="134" fillId="0" borderId="451" xfId="0" applyFont="1" applyBorder="1" applyProtection="1">
      <protection locked="0"/>
    </xf>
    <xf numFmtId="0" fontId="134" fillId="0" borderId="450" xfId="0" applyFont="1" applyBorder="1" applyProtection="1">
      <protection locked="0"/>
    </xf>
    <xf numFmtId="0" fontId="134" fillId="0" borderId="445" xfId="0" applyFont="1" applyBorder="1" applyAlignment="1" applyProtection="1">
      <alignment vertical="center"/>
      <protection locked="0"/>
    </xf>
    <xf numFmtId="0" fontId="134" fillId="0" borderId="452" xfId="0" applyFont="1" applyBorder="1" applyAlignment="1" applyProtection="1">
      <alignment vertical="center"/>
      <protection locked="0"/>
    </xf>
    <xf numFmtId="0" fontId="134" fillId="0" borderId="453" xfId="0" applyFont="1" applyBorder="1" applyAlignment="1" applyProtection="1">
      <alignment vertical="center"/>
      <protection locked="0"/>
    </xf>
    <xf numFmtId="0" fontId="134" fillId="0" borderId="454" xfId="0" applyFont="1" applyBorder="1" applyAlignment="1" applyProtection="1">
      <alignment vertical="center"/>
      <protection locked="0"/>
    </xf>
    <xf numFmtId="0" fontId="134" fillId="0" borderId="447" xfId="0" applyFont="1" applyBorder="1" applyAlignment="1" applyProtection="1">
      <alignment vertical="center"/>
      <protection locked="0"/>
    </xf>
    <xf numFmtId="0" fontId="134" fillId="26" borderId="455" xfId="0" applyFont="1" applyFill="1" applyBorder="1" applyAlignment="1" applyProtection="1">
      <alignment vertical="center"/>
      <protection locked="0"/>
    </xf>
    <xf numFmtId="0" fontId="134" fillId="26" borderId="456" xfId="0" applyFont="1" applyFill="1" applyBorder="1" applyAlignment="1" applyProtection="1">
      <alignment vertical="center"/>
      <protection locked="0"/>
    </xf>
    <xf numFmtId="0" fontId="134" fillId="0" borderId="455" xfId="0" applyFont="1" applyBorder="1" applyProtection="1">
      <protection locked="0"/>
    </xf>
    <xf numFmtId="0" fontId="134" fillId="0" borderId="456" xfId="0" applyFont="1" applyBorder="1" applyProtection="1">
      <protection locked="0"/>
    </xf>
    <xf numFmtId="0" fontId="134" fillId="0" borderId="447" xfId="0" applyFont="1" applyBorder="1" applyAlignment="1" applyProtection="1">
      <alignment horizontal="center" vertical="center"/>
      <protection locked="0"/>
    </xf>
    <xf numFmtId="0" fontId="134" fillId="0" borderId="452" xfId="0" applyFont="1" applyBorder="1" applyAlignment="1" applyProtection="1">
      <alignment horizontal="center" vertical="center"/>
      <protection locked="0"/>
    </xf>
    <xf numFmtId="0" fontId="134" fillId="0" borderId="451" xfId="0" applyFont="1" applyBorder="1" applyAlignment="1" applyProtection="1">
      <alignment vertical="center"/>
      <protection locked="0"/>
    </xf>
    <xf numFmtId="0" fontId="134" fillId="0" borderId="451" xfId="0" applyFont="1" applyBorder="1" applyAlignment="1" applyProtection="1">
      <alignment horizontal="center" vertical="center"/>
      <protection locked="0"/>
    </xf>
    <xf numFmtId="0" fontId="87" fillId="24" borderId="0" xfId="0" applyFont="1" applyFill="1" applyAlignment="1">
      <alignment vertical="center"/>
    </xf>
    <xf numFmtId="0" fontId="134" fillId="0" borderId="457" xfId="0" applyFont="1" applyBorder="1" applyAlignment="1" applyProtection="1">
      <alignment horizontal="center" vertical="center"/>
      <protection locked="0"/>
    </xf>
    <xf numFmtId="0" fontId="92" fillId="0" borderId="451" xfId="0" applyFont="1" applyBorder="1" applyAlignment="1" applyProtection="1">
      <alignment vertical="center"/>
      <protection locked="0"/>
    </xf>
    <xf numFmtId="0" fontId="92" fillId="0" borderId="451" xfId="0" applyFont="1" applyBorder="1" applyAlignment="1" applyProtection="1">
      <alignment horizontal="center" vertical="center"/>
      <protection locked="0"/>
    </xf>
    <xf numFmtId="0" fontId="92" fillId="0" borderId="457" xfId="0" applyFont="1" applyBorder="1" applyAlignment="1" applyProtection="1">
      <alignment horizontal="center" vertical="center"/>
      <protection locked="0"/>
    </xf>
    <xf numFmtId="0" fontId="134" fillId="0" borderId="450" xfId="0" applyFont="1" applyBorder="1" applyAlignment="1" applyProtection="1">
      <alignment vertical="center"/>
      <protection locked="0"/>
    </xf>
    <xf numFmtId="0" fontId="17" fillId="0" borderId="0" xfId="15" applyNumberFormat="1" applyFont="1" applyFill="1" applyBorder="1" applyAlignment="1" applyProtection="1">
      <alignment vertical="center" wrapText="1"/>
      <protection locked="0"/>
    </xf>
    <xf numFmtId="0" fontId="134" fillId="0" borderId="450" xfId="0" applyFont="1" applyBorder="1" applyAlignment="1" applyProtection="1">
      <alignment horizontal="center" vertical="center"/>
      <protection locked="0"/>
    </xf>
    <xf numFmtId="167" fontId="95" fillId="5" borderId="459" xfId="15" applyNumberFormat="1" applyFont="1" applyFill="1" applyBorder="1" applyAlignment="1" applyProtection="1">
      <alignment horizontal="center" vertical="center" wrapText="1"/>
      <protection locked="0"/>
    </xf>
    <xf numFmtId="167" fontId="4" fillId="17" borderId="462" xfId="15" applyNumberFormat="1" applyFont="1" applyFill="1" applyBorder="1" applyAlignment="1" applyProtection="1">
      <alignment horizontal="center" vertical="center"/>
      <protection locked="0"/>
    </xf>
    <xf numFmtId="0" fontId="129" fillId="66" borderId="0" xfId="0" applyFont="1" applyFill="1" applyAlignment="1">
      <alignment horizontal="center" wrapText="1"/>
    </xf>
    <xf numFmtId="0" fontId="129" fillId="26" borderId="461" xfId="0" applyFont="1" applyFill="1" applyBorder="1" applyAlignment="1">
      <alignment horizontal="center" vertical="center"/>
    </xf>
    <xf numFmtId="0" fontId="129" fillId="0" borderId="461" xfId="0" applyFont="1" applyBorder="1" applyAlignment="1" applyProtection="1">
      <alignment horizontal="center"/>
      <protection locked="0"/>
    </xf>
    <xf numFmtId="0" fontId="134" fillId="0" borderId="165" xfId="0" applyFont="1" applyBorder="1" applyProtection="1">
      <protection locked="0"/>
    </xf>
    <xf numFmtId="0" fontId="134" fillId="0" borderId="458" xfId="0" applyFont="1" applyBorder="1" applyProtection="1">
      <protection locked="0"/>
    </xf>
    <xf numFmtId="0" fontId="134" fillId="0" borderId="461" xfId="0" applyFont="1" applyBorder="1" applyProtection="1">
      <protection locked="0"/>
    </xf>
    <xf numFmtId="167" fontId="12" fillId="41" borderId="460" xfId="15" applyNumberFormat="1" applyFont="1" applyFill="1" applyBorder="1" applyAlignment="1" applyProtection="1">
      <alignment horizontal="center" vertical="center" wrapText="1"/>
      <protection locked="0"/>
    </xf>
    <xf numFmtId="167" fontId="12" fillId="0" borderId="0" xfId="15" applyNumberFormat="1" applyFont="1" applyFill="1" applyBorder="1" applyAlignment="1" applyProtection="1">
      <alignment horizontal="center" vertical="center" wrapText="1"/>
      <protection locked="0"/>
    </xf>
    <xf numFmtId="167" fontId="12" fillId="34" borderId="371" xfId="15" applyNumberFormat="1" applyFont="1" applyFill="1" applyBorder="1" applyAlignment="1" applyProtection="1">
      <alignment horizontal="center" vertical="center" wrapText="1"/>
      <protection locked="0"/>
    </xf>
    <xf numFmtId="167" fontId="17" fillId="0" borderId="165" xfId="15" applyNumberFormat="1" applyFont="1" applyFill="1" applyBorder="1" applyAlignment="1" applyProtection="1">
      <alignment horizontal="center" vertical="center" wrapText="1"/>
      <protection locked="0"/>
    </xf>
    <xf numFmtId="167" fontId="17" fillId="0" borderId="458" xfId="15" applyNumberFormat="1" applyFont="1" applyFill="1" applyBorder="1" applyAlignment="1" applyProtection="1">
      <alignment horizontal="center" vertical="center" wrapText="1"/>
      <protection locked="0"/>
    </xf>
    <xf numFmtId="167" fontId="17" fillId="24" borderId="458" xfId="15" applyNumberFormat="1" applyFont="1" applyFill="1" applyBorder="1" applyAlignment="1" applyProtection="1">
      <alignment horizontal="center" vertical="center" wrapText="1"/>
      <protection locked="0"/>
    </xf>
    <xf numFmtId="0" fontId="17" fillId="0" borderId="458" xfId="15" applyNumberFormat="1" applyFont="1" applyFill="1" applyBorder="1" applyAlignment="1" applyProtection="1">
      <alignment horizontal="center" vertical="center" wrapText="1"/>
      <protection locked="0"/>
    </xf>
    <xf numFmtId="167" fontId="102" fillId="5" borderId="463" xfId="16" applyNumberFormat="1" applyFont="1" applyFill="1" applyBorder="1" applyAlignment="1" applyProtection="1">
      <alignment horizontal="center" vertical="center" wrapText="1"/>
      <protection locked="0"/>
    </xf>
    <xf numFmtId="167" fontId="17" fillId="0" borderId="0" xfId="15" applyNumberFormat="1" applyFont="1" applyFill="1" applyBorder="1" applyAlignment="1" applyProtection="1">
      <alignment horizontal="center" vertical="center" wrapText="1"/>
      <protection locked="0"/>
    </xf>
    <xf numFmtId="167" fontId="17" fillId="34" borderId="371" xfId="15" applyNumberFormat="1" applyFont="1" applyFill="1" applyBorder="1" applyAlignment="1" applyProtection="1">
      <alignment horizontal="center" vertical="center" wrapText="1"/>
      <protection locked="0"/>
    </xf>
    <xf numFmtId="167" fontId="17" fillId="41" borderId="463" xfId="15" applyNumberFormat="1" applyFont="1" applyFill="1" applyBorder="1" applyAlignment="1" applyProtection="1">
      <alignment horizontal="center" vertical="center" wrapText="1"/>
      <protection locked="0"/>
    </xf>
    <xf numFmtId="167" fontId="17" fillId="41" borderId="461" xfId="15" applyNumberFormat="1" applyFont="1" applyFill="1" applyBorder="1" applyAlignment="1" applyProtection="1">
      <alignment horizontal="center" vertical="center" wrapText="1"/>
      <protection locked="0"/>
    </xf>
    <xf numFmtId="167" fontId="102" fillId="5" borderId="460" xfId="16" applyNumberFormat="1" applyFont="1" applyFill="1" applyBorder="1" applyAlignment="1" applyProtection="1">
      <alignment horizontal="center" vertical="center" wrapText="1"/>
      <protection locked="0"/>
    </xf>
    <xf numFmtId="0" fontId="87" fillId="0" borderId="447" xfId="0" applyFont="1" applyBorder="1" applyAlignment="1" applyProtection="1">
      <alignment horizontal="center" vertical="center"/>
      <protection locked="0"/>
    </xf>
    <xf numFmtId="167" fontId="12" fillId="25" borderId="48" xfId="3" applyNumberFormat="1" applyFont="1" applyFill="1" applyBorder="1" applyAlignment="1" applyProtection="1">
      <alignment horizontal="right" vertical="center"/>
      <protection locked="0"/>
    </xf>
    <xf numFmtId="167" fontId="12" fillId="25" borderId="321" xfId="3" applyNumberFormat="1" applyFont="1" applyFill="1" applyBorder="1" applyAlignment="1" applyProtection="1">
      <alignment horizontal="right" vertical="center"/>
      <protection locked="0"/>
    </xf>
    <xf numFmtId="167" fontId="12" fillId="25" borderId="326" xfId="3" applyNumberFormat="1" applyFont="1" applyFill="1" applyBorder="1" applyAlignment="1" applyProtection="1">
      <alignment horizontal="right" vertical="center"/>
      <protection locked="0"/>
    </xf>
    <xf numFmtId="0" fontId="87" fillId="0" borderId="445" xfId="0" applyFont="1" applyBorder="1" applyAlignment="1" applyProtection="1">
      <alignment horizontal="center" vertical="center"/>
      <protection locked="0"/>
    </xf>
    <xf numFmtId="0" fontId="87" fillId="0" borderId="446" xfId="0" applyFont="1" applyBorder="1" applyAlignment="1" applyProtection="1">
      <alignment horizontal="center" vertical="center"/>
      <protection locked="0"/>
    </xf>
    <xf numFmtId="0" fontId="87" fillId="0" borderId="427" xfId="0" applyFont="1" applyBorder="1" applyAlignment="1" applyProtection="1">
      <alignment horizontal="center"/>
      <protection locked="0"/>
    </xf>
    <xf numFmtId="0" fontId="87" fillId="0" borderId="440" xfId="0" applyFont="1" applyBorder="1" applyAlignment="1" applyProtection="1">
      <alignment horizontal="center"/>
      <protection locked="0"/>
    </xf>
    <xf numFmtId="0" fontId="87" fillId="0" borderId="447" xfId="0" applyFont="1" applyBorder="1" applyAlignment="1" applyProtection="1">
      <alignment horizontal="center"/>
      <protection locked="0"/>
    </xf>
    <xf numFmtId="0" fontId="87" fillId="0" borderId="445" xfId="0" applyFont="1" applyBorder="1" applyAlignment="1" applyProtection="1">
      <alignment horizontal="center"/>
      <protection locked="0"/>
    </xf>
    <xf numFmtId="0" fontId="87" fillId="0" borderId="448" xfId="0" applyFont="1" applyBorder="1" applyAlignment="1" applyProtection="1">
      <alignment horizontal="center"/>
      <protection locked="0"/>
    </xf>
    <xf numFmtId="0" fontId="87" fillId="0" borderId="449" xfId="0" applyFont="1" applyBorder="1" applyAlignment="1" applyProtection="1">
      <alignment horizontal="center"/>
      <protection locked="0"/>
    </xf>
    <xf numFmtId="0" fontId="134" fillId="0" borderId="446" xfId="0" applyFont="1" applyBorder="1" applyAlignment="1" applyProtection="1">
      <alignment horizontal="center"/>
      <protection locked="0"/>
    </xf>
    <xf numFmtId="0" fontId="84" fillId="0" borderId="427" xfId="0" applyFont="1" applyBorder="1" applyAlignment="1" applyProtection="1">
      <alignment horizontal="center" vertical="center"/>
      <protection locked="0"/>
    </xf>
    <xf numFmtId="0" fontId="84" fillId="0" borderId="439" xfId="0" applyFont="1" applyBorder="1" applyAlignment="1" applyProtection="1">
      <alignment horizontal="center" vertical="center"/>
      <protection locked="0"/>
    </xf>
    <xf numFmtId="0" fontId="84" fillId="0" borderId="427" xfId="0" applyFont="1" applyBorder="1" applyAlignment="1" applyProtection="1">
      <alignment horizontal="center"/>
      <protection locked="0"/>
    </xf>
    <xf numFmtId="0" fontId="84" fillId="0" borderId="440" xfId="0" applyFont="1" applyBorder="1" applyAlignment="1" applyProtection="1">
      <alignment horizontal="center"/>
      <protection locked="0"/>
    </xf>
    <xf numFmtId="0" fontId="84" fillId="0" borderId="447" xfId="0" applyFont="1" applyBorder="1" applyAlignment="1" applyProtection="1">
      <alignment horizontal="center"/>
      <protection locked="0"/>
    </xf>
    <xf numFmtId="0" fontId="84" fillId="0" borderId="445" xfId="0" applyFont="1" applyBorder="1" applyAlignment="1" applyProtection="1">
      <alignment horizontal="center" vertical="center"/>
      <protection locked="0"/>
    </xf>
    <xf numFmtId="0" fontId="84" fillId="0" borderId="446" xfId="0" applyFont="1" applyBorder="1" applyAlignment="1" applyProtection="1">
      <alignment horizontal="center" vertical="center"/>
      <protection locked="0"/>
    </xf>
    <xf numFmtId="0" fontId="84" fillId="0" borderId="445" xfId="0" applyFont="1" applyBorder="1" applyAlignment="1" applyProtection="1">
      <alignment horizontal="center"/>
      <protection locked="0"/>
    </xf>
    <xf numFmtId="0" fontId="129" fillId="0" borderId="446" xfId="0" applyFont="1" applyBorder="1" applyAlignment="1" applyProtection="1">
      <alignment horizontal="center"/>
      <protection locked="0"/>
    </xf>
    <xf numFmtId="0" fontId="207" fillId="0" borderId="55" xfId="2" applyFont="1" applyBorder="1" applyAlignment="1" applyProtection="1">
      <alignment horizontal="left" vertical="center"/>
      <protection locked="0"/>
    </xf>
    <xf numFmtId="0" fontId="134" fillId="71" borderId="88" xfId="0" applyFont="1" applyFill="1" applyBorder="1" applyAlignment="1" applyProtection="1">
      <alignment horizontal="right" vertical="center"/>
      <protection locked="0"/>
    </xf>
    <xf numFmtId="167" fontId="12" fillId="0" borderId="463" xfId="8" applyNumberFormat="1" applyFont="1" applyFill="1" applyBorder="1" applyAlignment="1" applyProtection="1">
      <alignment horizontal="center" vertical="center"/>
      <protection locked="0"/>
    </xf>
    <xf numFmtId="167" fontId="12" fillId="0" borderId="461" xfId="8" applyNumberFormat="1" applyFont="1" applyFill="1" applyBorder="1" applyAlignment="1" applyProtection="1">
      <alignment horizontal="center" vertical="center"/>
      <protection locked="0"/>
    </xf>
    <xf numFmtId="167" fontId="12" fillId="0" borderId="96" xfId="8" applyNumberFormat="1" applyFont="1" applyFill="1" applyBorder="1" applyAlignment="1" applyProtection="1">
      <alignment horizontal="center" vertical="center"/>
      <protection locked="0"/>
    </xf>
    <xf numFmtId="167" fontId="12" fillId="0" borderId="0" xfId="8" applyNumberFormat="1" applyFont="1" applyFill="1" applyBorder="1" applyAlignment="1" applyProtection="1">
      <alignment horizontal="center" vertical="center"/>
      <protection locked="0"/>
    </xf>
    <xf numFmtId="0" fontId="141" fillId="0" borderId="4" xfId="2" applyFont="1" applyBorder="1" applyAlignment="1" applyProtection="1">
      <alignment horizontal="left" vertical="center" wrapText="1"/>
      <protection locked="0"/>
    </xf>
    <xf numFmtId="167" fontId="141" fillId="0" borderId="450" xfId="4" applyNumberFormat="1" applyFont="1" applyFill="1" applyBorder="1" applyAlignment="1" applyProtection="1">
      <alignment horizontal="center" vertical="center"/>
      <protection locked="0"/>
    </xf>
    <xf numFmtId="0" fontId="127" fillId="0" borderId="463" xfId="0" applyFont="1" applyBorder="1" applyAlignment="1" applyProtection="1">
      <alignment horizontal="center" vertical="center"/>
      <protection locked="0"/>
    </xf>
    <xf numFmtId="0" fontId="127" fillId="71" borderId="463" xfId="0" applyFont="1" applyFill="1" applyBorder="1" applyAlignment="1" applyProtection="1">
      <alignment horizontal="center" vertical="center"/>
      <protection locked="0"/>
    </xf>
    <xf numFmtId="0" fontId="127" fillId="71" borderId="457" xfId="0" applyFont="1" applyFill="1" applyBorder="1" applyAlignment="1" applyProtection="1">
      <alignment horizontal="center" vertical="center"/>
      <protection locked="0"/>
    </xf>
    <xf numFmtId="167" fontId="141" fillId="0" borderId="96" xfId="3" applyNumberFormat="1" applyFont="1" applyBorder="1" applyAlignment="1" applyProtection="1">
      <alignment horizontal="right" vertical="center"/>
      <protection locked="0"/>
    </xf>
    <xf numFmtId="167" fontId="141" fillId="5" borderId="111" xfId="3" applyNumberFormat="1" applyFont="1" applyFill="1" applyBorder="1" applyAlignment="1" applyProtection="1">
      <alignment horizontal="right" vertical="center"/>
      <protection locked="0"/>
    </xf>
    <xf numFmtId="0" fontId="134" fillId="71" borderId="94" xfId="0" applyFont="1" applyFill="1" applyBorder="1" applyAlignment="1" applyProtection="1">
      <alignment vertical="center"/>
      <protection locked="0"/>
    </xf>
    <xf numFmtId="0" fontId="134" fillId="71" borderId="0" xfId="0" applyFont="1" applyFill="1" applyAlignment="1" applyProtection="1">
      <alignment vertical="center"/>
      <protection locked="0"/>
    </xf>
    <xf numFmtId="0" fontId="134" fillId="71" borderId="0" xfId="0" applyFont="1" applyFill="1" applyAlignment="1" applyProtection="1">
      <alignment horizontal="right"/>
      <protection locked="0"/>
    </xf>
    <xf numFmtId="167" fontId="12" fillId="0" borderId="111" xfId="8" applyNumberFormat="1" applyFont="1" applyFill="1" applyBorder="1" applyAlignment="1" applyProtection="1">
      <alignment horizontal="center" vertical="center"/>
      <protection locked="0"/>
    </xf>
    <xf numFmtId="167" fontId="12" fillId="0" borderId="301" xfId="2" applyNumberFormat="1" applyFont="1" applyBorder="1" applyAlignment="1" applyProtection="1">
      <alignment horizontal="center"/>
      <protection locked="0"/>
    </xf>
    <xf numFmtId="167" fontId="12" fillId="0" borderId="302" xfId="2" applyNumberFormat="1" applyFont="1" applyBorder="1" applyAlignment="1" applyProtection="1">
      <alignment horizontal="center"/>
      <protection locked="0"/>
    </xf>
    <xf numFmtId="167" fontId="12" fillId="0" borderId="317" xfId="2" applyNumberFormat="1" applyFont="1" applyBorder="1" applyAlignment="1" applyProtection="1">
      <alignment horizontal="center"/>
      <protection locked="0"/>
    </xf>
    <xf numFmtId="167" fontId="141" fillId="0" borderId="0" xfId="3" applyNumberFormat="1" applyFont="1" applyFill="1" applyBorder="1" applyAlignment="1" applyProtection="1">
      <alignment horizontal="right" vertical="center" wrapText="1"/>
      <protection locked="0"/>
    </xf>
    <xf numFmtId="167" fontId="143" fillId="0" borderId="447" xfId="3" applyNumberFormat="1" applyFont="1" applyFill="1" applyBorder="1" applyAlignment="1" applyProtection="1">
      <alignment horizontal="right" vertical="center"/>
      <protection locked="0"/>
    </xf>
    <xf numFmtId="167" fontId="12" fillId="0" borderId="447" xfId="8" applyNumberFormat="1" applyFont="1" applyFill="1" applyBorder="1" applyAlignment="1" applyProtection="1">
      <alignment horizontal="center" vertical="center"/>
      <protection locked="0"/>
    </xf>
    <xf numFmtId="167" fontId="12" fillId="0" borderId="452" xfId="8" applyNumberFormat="1" applyFont="1" applyFill="1" applyBorder="1" applyAlignment="1" applyProtection="1">
      <alignment horizontal="center" vertical="center"/>
      <protection locked="0"/>
    </xf>
    <xf numFmtId="167" fontId="12" fillId="0" borderId="458" xfId="8" applyNumberFormat="1" applyFont="1" applyFill="1" applyBorder="1" applyAlignment="1" applyProtection="1">
      <alignment horizontal="center" vertical="center"/>
      <protection locked="0"/>
    </xf>
    <xf numFmtId="167" fontId="12" fillId="0" borderId="464" xfId="2" applyNumberFormat="1" applyFont="1" applyBorder="1" applyAlignment="1" applyProtection="1">
      <alignment horizontal="center"/>
      <protection locked="0"/>
    </xf>
    <xf numFmtId="167" fontId="12" fillId="0" borderId="105" xfId="2" applyNumberFormat="1" applyFont="1" applyBorder="1" applyAlignment="1" applyProtection="1">
      <alignment horizontal="center"/>
      <protection locked="0"/>
    </xf>
    <xf numFmtId="0" fontId="134" fillId="0" borderId="111" xfId="0" applyFont="1" applyBorder="1" applyAlignment="1" applyProtection="1">
      <alignment vertical="center"/>
      <protection locked="0"/>
    </xf>
    <xf numFmtId="0" fontId="134" fillId="39" borderId="111" xfId="0" applyFont="1" applyFill="1" applyBorder="1" applyAlignment="1" applyProtection="1">
      <alignment vertical="center"/>
      <protection locked="0"/>
    </xf>
    <xf numFmtId="0" fontId="134" fillId="0" borderId="94" xfId="0" applyFont="1" applyBorder="1" applyAlignment="1" applyProtection="1">
      <alignment vertical="center"/>
      <protection locked="0"/>
    </xf>
    <xf numFmtId="0" fontId="134" fillId="71" borderId="115" xfId="0" applyFont="1" applyFill="1" applyBorder="1" applyAlignment="1" applyProtection="1">
      <alignment horizontal="right" vertical="center"/>
      <protection locked="0"/>
    </xf>
    <xf numFmtId="167" fontId="141" fillId="0" borderId="463" xfId="3" applyNumberFormat="1" applyFont="1" applyFill="1" applyBorder="1" applyAlignment="1" applyProtection="1">
      <alignment vertical="center"/>
      <protection locked="0"/>
    </xf>
    <xf numFmtId="167" fontId="141" fillId="0" borderId="451" xfId="3" applyNumberFormat="1" applyFont="1" applyFill="1" applyBorder="1" applyAlignment="1" applyProtection="1">
      <alignment vertical="center"/>
      <protection locked="0"/>
    </xf>
    <xf numFmtId="167" fontId="141" fillId="71" borderId="461" xfId="3" applyNumberFormat="1" applyFont="1" applyFill="1" applyBorder="1" applyAlignment="1" applyProtection="1">
      <alignment vertical="center"/>
      <protection locked="0"/>
    </xf>
    <xf numFmtId="167" fontId="12" fillId="71" borderId="447" xfId="2" applyNumberFormat="1" applyFont="1" applyFill="1" applyBorder="1" applyAlignment="1" applyProtection="1">
      <alignment horizontal="center" vertical="center"/>
      <protection locked="0"/>
    </xf>
    <xf numFmtId="167" fontId="141" fillId="26" borderId="34" xfId="3" applyNumberFormat="1" applyFont="1" applyFill="1" applyBorder="1" applyAlignment="1" applyProtection="1">
      <alignment horizontal="right" vertical="center"/>
      <protection locked="0"/>
    </xf>
    <xf numFmtId="167" fontId="143" fillId="26" borderId="34" xfId="3" applyNumberFormat="1" applyFont="1" applyFill="1" applyBorder="1" applyAlignment="1" applyProtection="1">
      <alignment horizontal="right" vertical="center" wrapText="1"/>
      <protection locked="0"/>
    </xf>
    <xf numFmtId="167" fontId="141" fillId="26" borderId="123" xfId="3" applyNumberFormat="1" applyFont="1" applyFill="1" applyBorder="1" applyAlignment="1" applyProtection="1">
      <alignment horizontal="right" vertical="center"/>
      <protection locked="0"/>
    </xf>
    <xf numFmtId="167" fontId="141" fillId="26" borderId="320" xfId="3" applyNumberFormat="1" applyFont="1" applyFill="1" applyBorder="1" applyAlignment="1" applyProtection="1">
      <alignment horizontal="right" vertical="center"/>
      <protection locked="0"/>
    </xf>
    <xf numFmtId="167" fontId="143" fillId="26" borderId="34" xfId="3" applyNumberFormat="1" applyFont="1" applyFill="1" applyBorder="1" applyAlignment="1" applyProtection="1">
      <alignment vertical="center" wrapText="1"/>
      <protection locked="0"/>
    </xf>
    <xf numFmtId="167" fontId="143" fillId="26" borderId="35" xfId="3" applyNumberFormat="1" applyFont="1" applyFill="1" applyBorder="1" applyAlignment="1" applyProtection="1">
      <alignment vertical="center" wrapText="1"/>
      <protection locked="0"/>
    </xf>
    <xf numFmtId="167" fontId="141" fillId="24" borderId="450" xfId="4" applyNumberFormat="1" applyFont="1" applyFill="1" applyBorder="1" applyAlignment="1" applyProtection="1">
      <alignment horizontal="center" vertical="center"/>
      <protection locked="0"/>
    </xf>
    <xf numFmtId="167" fontId="141" fillId="24" borderId="57" xfId="4" applyNumberFormat="1" applyFont="1" applyFill="1" applyBorder="1" applyAlignment="1" applyProtection="1">
      <alignment horizontal="center" vertical="center"/>
      <protection locked="0"/>
    </xf>
    <xf numFmtId="167" fontId="141" fillId="71" borderId="450" xfId="4" applyNumberFormat="1" applyFont="1" applyFill="1" applyBorder="1" applyAlignment="1" applyProtection="1">
      <alignment horizontal="center" vertical="center"/>
      <protection locked="0"/>
    </xf>
    <xf numFmtId="167" fontId="141" fillId="71" borderId="451" xfId="4" applyNumberFormat="1" applyFont="1" applyFill="1" applyBorder="1" applyAlignment="1" applyProtection="1">
      <alignment horizontal="center" vertical="center"/>
      <protection locked="0"/>
    </xf>
    <xf numFmtId="167" fontId="141" fillId="71" borderId="463" xfId="4" applyNumberFormat="1" applyFont="1" applyFill="1" applyBorder="1" applyAlignment="1" applyProtection="1">
      <alignment horizontal="center" vertical="center"/>
      <protection locked="0"/>
    </xf>
    <xf numFmtId="167" fontId="141" fillId="71" borderId="444" xfId="4" applyNumberFormat="1" applyFont="1" applyFill="1" applyBorder="1" applyAlignment="1" applyProtection="1">
      <alignment horizontal="center" vertical="center"/>
      <protection locked="0"/>
    </xf>
    <xf numFmtId="167" fontId="141" fillId="0" borderId="461" xfId="4" applyNumberFormat="1" applyFont="1" applyFill="1" applyBorder="1" applyAlignment="1" applyProtection="1">
      <alignment horizontal="center" vertical="center"/>
      <protection locked="0"/>
    </xf>
    <xf numFmtId="167" fontId="141" fillId="0" borderId="463" xfId="4" applyNumberFormat="1" applyFont="1" applyFill="1" applyBorder="1" applyAlignment="1" applyProtection="1">
      <alignment horizontal="center" vertical="center"/>
      <protection locked="0"/>
    </xf>
    <xf numFmtId="167" fontId="141" fillId="71" borderId="227" xfId="4" applyNumberFormat="1" applyFont="1" applyFill="1" applyBorder="1" applyAlignment="1" applyProtection="1">
      <alignment horizontal="center" vertical="center"/>
      <protection locked="0"/>
    </xf>
    <xf numFmtId="0" fontId="134" fillId="70" borderId="451" xfId="0" applyFont="1" applyFill="1" applyBorder="1" applyAlignment="1" applyProtection="1">
      <alignment horizontal="center" vertical="center"/>
      <protection locked="0"/>
    </xf>
    <xf numFmtId="0" fontId="134" fillId="0" borderId="457" xfId="0" applyFont="1" applyBorder="1" applyAlignment="1" applyProtection="1">
      <alignment vertical="center"/>
      <protection locked="0"/>
    </xf>
    <xf numFmtId="0" fontId="134" fillId="71" borderId="450" xfId="0" applyFont="1" applyFill="1" applyBorder="1" applyAlignment="1" applyProtection="1">
      <alignment horizontal="center" vertical="center"/>
      <protection locked="0"/>
    </xf>
    <xf numFmtId="0" fontId="134" fillId="71" borderId="457" xfId="0" applyFont="1" applyFill="1" applyBorder="1" applyAlignment="1" applyProtection="1">
      <alignment horizontal="center" vertical="center"/>
      <protection locked="0"/>
    </xf>
    <xf numFmtId="0" fontId="134" fillId="71" borderId="443" xfId="0" applyFont="1" applyFill="1" applyBorder="1" applyAlignment="1" applyProtection="1">
      <alignment horizontal="center" vertical="center"/>
      <protection locked="0"/>
    </xf>
    <xf numFmtId="0" fontId="134" fillId="71" borderId="444" xfId="0" applyFont="1" applyFill="1" applyBorder="1" applyAlignment="1" applyProtection="1">
      <alignment horizontal="center" vertical="center"/>
      <protection locked="0"/>
    </xf>
    <xf numFmtId="0" fontId="134" fillId="71" borderId="458" xfId="0" applyFont="1" applyFill="1" applyBorder="1" applyAlignment="1" applyProtection="1">
      <alignment vertical="center"/>
      <protection locked="0"/>
    </xf>
    <xf numFmtId="0" fontId="134" fillId="71" borderId="458" xfId="0" applyFont="1" applyFill="1" applyBorder="1" applyAlignment="1" applyProtection="1">
      <alignment horizontal="center"/>
      <protection locked="0"/>
    </xf>
    <xf numFmtId="0" fontId="134" fillId="71" borderId="458" xfId="0" applyFont="1" applyFill="1" applyBorder="1" applyAlignment="1" applyProtection="1">
      <alignment horizontal="right"/>
      <protection locked="0"/>
    </xf>
    <xf numFmtId="167" fontId="12" fillId="0" borderId="451" xfId="8" applyNumberFormat="1" applyFont="1" applyFill="1" applyBorder="1" applyAlignment="1" applyProtection="1">
      <alignment horizontal="center" vertical="center"/>
      <protection locked="0"/>
    </xf>
    <xf numFmtId="167" fontId="12" fillId="0" borderId="457" xfId="8" applyNumberFormat="1" applyFont="1" applyFill="1" applyBorder="1" applyAlignment="1" applyProtection="1">
      <alignment horizontal="center" vertical="center"/>
      <protection locked="0"/>
    </xf>
    <xf numFmtId="167" fontId="12" fillId="0" borderId="94" xfId="2" applyNumberFormat="1" applyFont="1" applyBorder="1" applyAlignment="1" applyProtection="1">
      <alignment horizontal="center"/>
      <protection locked="0"/>
    </xf>
    <xf numFmtId="0" fontId="141" fillId="0" borderId="344" xfId="2" applyFont="1" applyBorder="1" applyAlignment="1" applyProtection="1">
      <alignment horizontal="left" vertical="center"/>
      <protection locked="0"/>
    </xf>
    <xf numFmtId="167" fontId="13" fillId="0" borderId="0" xfId="2" applyNumberFormat="1" applyFont="1" applyProtection="1">
      <protection locked="0"/>
    </xf>
    <xf numFmtId="167" fontId="93" fillId="71" borderId="0" xfId="2" applyNumberFormat="1" applyFont="1" applyFill="1" applyProtection="1">
      <protection locked="0"/>
    </xf>
    <xf numFmtId="167" fontId="155" fillId="0" borderId="0" xfId="0" applyNumberFormat="1" applyFont="1" applyProtection="1">
      <protection locked="0"/>
    </xf>
    <xf numFmtId="1" fontId="17" fillId="0" borderId="359" xfId="24" applyNumberFormat="1" applyFont="1" applyBorder="1" applyAlignment="1" applyProtection="1">
      <alignment horizontal="left" vertical="center"/>
      <protection locked="0"/>
    </xf>
    <xf numFmtId="1" fontId="12" fillId="0" borderId="40" xfId="0" applyNumberFormat="1" applyFont="1" applyBorder="1" applyAlignment="1" applyProtection="1">
      <alignment horizontal="right" vertical="center"/>
      <protection locked="0"/>
    </xf>
    <xf numFmtId="1" fontId="4" fillId="39" borderId="373" xfId="0" applyNumberFormat="1" applyFont="1" applyFill="1" applyBorder="1" applyAlignment="1" applyProtection="1">
      <alignment horizontal="left" vertical="center" wrapText="1"/>
      <protection locked="0"/>
    </xf>
    <xf numFmtId="43" fontId="17" fillId="0" borderId="359" xfId="3" applyFont="1" applyFill="1" applyBorder="1" applyAlignment="1" applyProtection="1">
      <alignment vertical="center"/>
      <protection locked="0"/>
    </xf>
    <xf numFmtId="1" fontId="17" fillId="0" borderId="344" xfId="7" applyNumberFormat="1" applyFont="1" applyBorder="1" applyAlignment="1" applyProtection="1">
      <alignment vertical="center"/>
      <protection locked="0"/>
    </xf>
    <xf numFmtId="1" fontId="17" fillId="0" borderId="55" xfId="7" applyNumberFormat="1" applyFont="1" applyBorder="1" applyAlignment="1" applyProtection="1">
      <alignment vertical="center"/>
      <protection locked="0"/>
    </xf>
    <xf numFmtId="1" fontId="17" fillId="0" borderId="465" xfId="7" applyNumberFormat="1" applyFont="1" applyBorder="1" applyAlignment="1" applyProtection="1">
      <alignment vertical="center"/>
      <protection locked="0"/>
    </xf>
    <xf numFmtId="167" fontId="17" fillId="0" borderId="449" xfId="3" applyNumberFormat="1" applyFont="1" applyBorder="1" applyAlignment="1" applyProtection="1">
      <alignment vertical="center"/>
      <protection locked="0"/>
    </xf>
    <xf numFmtId="167" fontId="17" fillId="0" borderId="447" xfId="3" applyNumberFormat="1" applyFont="1" applyBorder="1" applyAlignment="1" applyProtection="1">
      <alignment vertical="center"/>
      <protection locked="0"/>
    </xf>
    <xf numFmtId="167" fontId="17" fillId="0" borderId="454" xfId="3" applyNumberFormat="1" applyFont="1" applyBorder="1" applyAlignment="1" applyProtection="1">
      <alignment vertical="center"/>
      <protection locked="0"/>
    </xf>
    <xf numFmtId="1" fontId="17" fillId="0" borderId="369" xfId="7" applyNumberFormat="1" applyFont="1" applyBorder="1" applyAlignment="1" applyProtection="1">
      <alignment vertical="center"/>
      <protection locked="0"/>
    </xf>
    <xf numFmtId="167" fontId="4" fillId="64" borderId="201" xfId="3" applyNumberFormat="1" applyFont="1" applyFill="1" applyBorder="1" applyAlignment="1" applyProtection="1">
      <alignment vertical="center"/>
      <protection locked="0"/>
    </xf>
    <xf numFmtId="167" fontId="17" fillId="0" borderId="326" xfId="3" applyNumberFormat="1" applyFont="1" applyFill="1" applyBorder="1" applyAlignment="1" applyProtection="1">
      <alignment vertical="center"/>
      <protection locked="0"/>
    </xf>
    <xf numFmtId="0" fontId="12" fillId="59" borderId="48" xfId="0" applyFont="1" applyFill="1" applyBorder="1" applyAlignment="1" applyProtection="1">
      <alignment vertical="top" wrapText="1"/>
      <protection locked="0"/>
    </xf>
    <xf numFmtId="0" fontId="12" fillId="56" borderId="193" xfId="2" applyFont="1" applyFill="1" applyBorder="1" applyAlignment="1">
      <alignment horizontal="left" vertical="center" wrapText="1"/>
    </xf>
    <xf numFmtId="0" fontId="0" fillId="61" borderId="447" xfId="0" applyFill="1" applyBorder="1"/>
    <xf numFmtId="0" fontId="0" fillId="0" borderId="111" xfId="0" applyBorder="1"/>
    <xf numFmtId="167" fontId="12" fillId="0" borderId="466" xfId="3" applyNumberFormat="1" applyFont="1" applyBorder="1" applyAlignment="1" applyProtection="1">
      <alignment horizontal="right" vertical="center"/>
      <protection locked="0"/>
    </xf>
    <xf numFmtId="166" fontId="12" fillId="25" borderId="333" xfId="7" applyNumberFormat="1" applyFont="1" applyFill="1" applyBorder="1" applyAlignment="1" applyProtection="1">
      <alignment vertical="center"/>
      <protection locked="0"/>
    </xf>
    <xf numFmtId="166" fontId="12" fillId="25" borderId="326" xfId="7" applyNumberFormat="1" applyFont="1" applyFill="1" applyBorder="1" applyAlignment="1" applyProtection="1">
      <alignment vertical="center"/>
      <protection locked="0"/>
    </xf>
    <xf numFmtId="166" fontId="12" fillId="25" borderId="322" xfId="7" applyNumberFormat="1" applyFont="1" applyFill="1" applyBorder="1" applyAlignment="1" applyProtection="1">
      <alignment vertical="center"/>
      <protection locked="0"/>
    </xf>
    <xf numFmtId="167" fontId="12" fillId="25" borderId="332" xfId="3" applyNumberFormat="1" applyFont="1" applyFill="1" applyBorder="1" applyAlignment="1" applyProtection="1">
      <alignment horizontal="right" vertical="center"/>
      <protection locked="0"/>
    </xf>
    <xf numFmtId="1" fontId="12" fillId="25" borderId="326" xfId="3" applyNumberFormat="1" applyFont="1" applyFill="1" applyBorder="1" applyAlignment="1" applyProtection="1">
      <alignment vertical="center"/>
      <protection locked="0"/>
    </xf>
    <xf numFmtId="1" fontId="22" fillId="25" borderId="326" xfId="2" applyNumberFormat="1" applyFont="1" applyFill="1" applyBorder="1" applyAlignment="1" applyProtection="1">
      <alignment vertical="center"/>
      <protection locked="0"/>
    </xf>
    <xf numFmtId="1" fontId="12" fillId="25" borderId="332" xfId="3" applyNumberFormat="1" applyFont="1" applyFill="1" applyBorder="1" applyAlignment="1" applyProtection="1">
      <alignment vertical="center"/>
      <protection locked="0"/>
    </xf>
    <xf numFmtId="0" fontId="87" fillId="25" borderId="0" xfId="0" applyFont="1" applyFill="1" applyAlignment="1">
      <alignment horizontal="right" vertical="center"/>
    </xf>
    <xf numFmtId="0" fontId="87" fillId="25" borderId="89" xfId="0" applyFont="1" applyFill="1" applyBorder="1" applyAlignment="1">
      <alignment horizontal="right" vertical="center"/>
    </xf>
    <xf numFmtId="0" fontId="87" fillId="25" borderId="70" xfId="0" applyFont="1" applyFill="1" applyBorder="1" applyAlignment="1">
      <alignment horizontal="right" vertical="center"/>
    </xf>
    <xf numFmtId="0" fontId="134" fillId="25" borderId="444" xfId="0" applyFont="1" applyFill="1" applyBorder="1" applyAlignment="1" applyProtection="1">
      <alignment vertical="center"/>
      <protection locked="0"/>
    </xf>
    <xf numFmtId="167" fontId="12" fillId="25" borderId="322" xfId="3" applyNumberFormat="1" applyFont="1" applyFill="1" applyBorder="1" applyAlignment="1" applyProtection="1">
      <alignment horizontal="right" vertical="center"/>
      <protection locked="0"/>
    </xf>
    <xf numFmtId="167" fontId="12" fillId="25" borderId="322" xfId="3" applyNumberFormat="1" applyFont="1" applyFill="1" applyBorder="1" applyAlignment="1" applyProtection="1">
      <alignment vertical="center"/>
      <protection locked="0"/>
    </xf>
    <xf numFmtId="0" fontId="22" fillId="25" borderId="322" xfId="2" applyFont="1" applyFill="1" applyBorder="1" applyAlignment="1" applyProtection="1">
      <alignment vertical="center"/>
      <protection locked="0"/>
    </xf>
    <xf numFmtId="167" fontId="12" fillId="25" borderId="333" xfId="3" applyNumberFormat="1" applyFont="1" applyFill="1" applyBorder="1" applyAlignment="1" applyProtection="1">
      <alignment vertical="center"/>
      <protection locked="0"/>
    </xf>
    <xf numFmtId="167" fontId="12" fillId="25" borderId="317" xfId="3" applyNumberFormat="1" applyFont="1" applyFill="1" applyBorder="1" applyAlignment="1" applyProtection="1">
      <alignment horizontal="right" vertical="center"/>
      <protection locked="0"/>
    </xf>
    <xf numFmtId="167" fontId="95" fillId="25" borderId="175" xfId="3" applyNumberFormat="1" applyFont="1" applyFill="1" applyBorder="1" applyAlignment="1" applyProtection="1">
      <alignment horizontal="right" vertical="center"/>
      <protection locked="0"/>
    </xf>
    <xf numFmtId="0" fontId="134" fillId="25" borderId="326" xfId="0" applyFont="1" applyFill="1" applyBorder="1" applyAlignment="1" applyProtection="1">
      <alignment horizontal="center" vertical="center"/>
      <protection locked="0"/>
    </xf>
    <xf numFmtId="167" fontId="12" fillId="25" borderId="40" xfId="8" applyNumberFormat="1" applyFont="1" applyFill="1" applyBorder="1" applyAlignment="1" applyProtection="1">
      <alignment horizontal="right" vertical="center"/>
      <protection locked="0"/>
    </xf>
    <xf numFmtId="167" fontId="12" fillId="25" borderId="49" xfId="8" applyNumberFormat="1" applyFont="1" applyFill="1" applyBorder="1" applyAlignment="1" applyProtection="1">
      <alignment horizontal="right" vertical="center"/>
      <protection locked="0"/>
    </xf>
    <xf numFmtId="167" fontId="12" fillId="25" borderId="87" xfId="8" applyNumberFormat="1" applyFont="1" applyFill="1" applyBorder="1" applyAlignment="1" applyProtection="1">
      <alignment horizontal="right" vertical="center"/>
      <protection locked="0"/>
    </xf>
    <xf numFmtId="0" fontId="134" fillId="25" borderId="39" xfId="0" applyFont="1" applyFill="1" applyBorder="1" applyAlignment="1" applyProtection="1">
      <alignment horizontal="center" vertical="center"/>
      <protection locked="0"/>
    </xf>
    <xf numFmtId="1" fontId="134" fillId="25" borderId="326" xfId="0" applyNumberFormat="1" applyFont="1" applyFill="1" applyBorder="1" applyAlignment="1" applyProtection="1">
      <alignment horizontal="center" vertical="center"/>
      <protection locked="0"/>
    </xf>
    <xf numFmtId="0" fontId="134" fillId="25" borderId="38" xfId="0" applyFont="1" applyFill="1" applyBorder="1" applyAlignment="1" applyProtection="1">
      <alignment horizontal="center" vertical="center"/>
      <protection locked="0"/>
    </xf>
    <xf numFmtId="0" fontId="134" fillId="25" borderId="324" xfId="0" applyFont="1" applyFill="1" applyBorder="1" applyAlignment="1" applyProtection="1">
      <alignment horizontal="center" vertical="center"/>
      <protection locked="0"/>
    </xf>
    <xf numFmtId="0" fontId="134" fillId="25" borderId="360" xfId="0" applyFont="1" applyFill="1" applyBorder="1" applyAlignment="1" applyProtection="1">
      <alignment horizontal="center" vertical="center"/>
      <protection locked="0"/>
    </xf>
    <xf numFmtId="0" fontId="134" fillId="25" borderId="322" xfId="0" applyFont="1" applyFill="1" applyBorder="1" applyAlignment="1" applyProtection="1">
      <alignment horizontal="center" vertical="center"/>
      <protection locked="0"/>
    </xf>
    <xf numFmtId="167" fontId="12" fillId="25" borderId="16" xfId="8" applyNumberFormat="1" applyFont="1" applyFill="1" applyBorder="1" applyAlignment="1" applyProtection="1">
      <alignment horizontal="right" vertical="center"/>
      <protection locked="0"/>
    </xf>
    <xf numFmtId="0" fontId="105" fillId="25" borderId="326" xfId="0" applyFont="1" applyFill="1" applyBorder="1" applyAlignment="1" applyProtection="1">
      <alignment horizontal="center" vertical="center"/>
      <protection locked="0"/>
    </xf>
    <xf numFmtId="0" fontId="9" fillId="4" borderId="96" xfId="2" applyFont="1" applyFill="1" applyBorder="1" applyAlignment="1" applyProtection="1">
      <alignment horizontal="center"/>
      <protection locked="0"/>
    </xf>
    <xf numFmtId="167" fontId="33" fillId="0" borderId="463" xfId="3" applyNumberFormat="1" applyFont="1" applyFill="1" applyBorder="1" applyAlignment="1" applyProtection="1">
      <alignment vertical="center"/>
      <protection locked="0"/>
    </xf>
    <xf numFmtId="167" fontId="33" fillId="0" borderId="457" xfId="3" applyNumberFormat="1" applyFont="1" applyFill="1" applyBorder="1" applyAlignment="1" applyProtection="1">
      <alignment vertical="center"/>
      <protection locked="0"/>
    </xf>
    <xf numFmtId="167" fontId="33" fillId="0" borderId="444" xfId="3" applyNumberFormat="1" applyFont="1" applyFill="1" applyBorder="1" applyAlignment="1" applyProtection="1">
      <alignment vertical="center"/>
      <protection locked="0"/>
    </xf>
    <xf numFmtId="167" fontId="33" fillId="0" borderId="449" xfId="3" applyNumberFormat="1" applyFont="1" applyFill="1" applyBorder="1" applyAlignment="1" applyProtection="1">
      <alignment horizontal="center" vertical="center" wrapText="1"/>
      <protection locked="0"/>
    </xf>
    <xf numFmtId="167" fontId="33" fillId="0" borderId="452" xfId="3" applyNumberFormat="1" applyFont="1" applyFill="1" applyBorder="1" applyAlignment="1" applyProtection="1">
      <alignment vertical="center"/>
      <protection locked="0"/>
    </xf>
    <xf numFmtId="167" fontId="33" fillId="0" borderId="454" xfId="3" applyNumberFormat="1" applyFont="1" applyFill="1" applyBorder="1" applyAlignment="1" applyProtection="1">
      <alignment vertical="center"/>
      <protection locked="0"/>
    </xf>
    <xf numFmtId="0" fontId="33" fillId="0" borderId="50" xfId="0" applyFont="1" applyBorder="1" applyAlignment="1" applyProtection="1">
      <alignment horizontal="center" vertical="center" wrapText="1"/>
      <protection locked="0"/>
    </xf>
    <xf numFmtId="167" fontId="33" fillId="0" borderId="467" xfId="3" applyNumberFormat="1" applyFont="1" applyFill="1" applyBorder="1" applyAlignment="1" applyProtection="1">
      <alignment vertical="center"/>
      <protection locked="0"/>
    </xf>
    <xf numFmtId="167" fontId="33" fillId="0" borderId="460" xfId="3" applyNumberFormat="1" applyFont="1" applyFill="1" applyBorder="1" applyAlignment="1" applyProtection="1">
      <alignment vertical="center"/>
      <protection locked="0"/>
    </xf>
    <xf numFmtId="167" fontId="33" fillId="0" borderId="331" xfId="3" applyNumberFormat="1" applyFont="1" applyFill="1" applyBorder="1" applyAlignment="1" applyProtection="1">
      <alignment vertical="center"/>
      <protection locked="0"/>
    </xf>
    <xf numFmtId="167" fontId="33" fillId="0" borderId="468" xfId="3" applyNumberFormat="1" applyFont="1" applyFill="1" applyBorder="1" applyAlignment="1" applyProtection="1">
      <alignment vertical="center"/>
      <protection locked="0"/>
    </xf>
    <xf numFmtId="167" fontId="33" fillId="0" borderId="469" xfId="3" applyNumberFormat="1" applyFont="1" applyFill="1" applyBorder="1" applyAlignment="1" applyProtection="1">
      <alignment vertical="center"/>
      <protection locked="0"/>
    </xf>
    <xf numFmtId="167" fontId="33" fillId="0" borderId="329" xfId="3" applyNumberFormat="1" applyFont="1" applyFill="1" applyBorder="1" applyAlignment="1" applyProtection="1">
      <alignment vertical="center"/>
      <protection locked="0"/>
    </xf>
    <xf numFmtId="0" fontId="0" fillId="0" borderId="447" xfId="0" applyBorder="1"/>
    <xf numFmtId="166" fontId="0" fillId="0" borderId="452" xfId="31" applyNumberFormat="1" applyFont="1" applyBorder="1"/>
    <xf numFmtId="0" fontId="87" fillId="0" borderId="427" xfId="0" applyFont="1" applyBorder="1" applyAlignment="1" applyProtection="1">
      <alignment vertical="center"/>
      <protection locked="0"/>
    </xf>
    <xf numFmtId="0" fontId="87" fillId="0" borderId="439" xfId="0" applyFont="1" applyBorder="1" applyAlignment="1" applyProtection="1">
      <alignment vertical="center"/>
      <protection locked="0"/>
    </xf>
    <xf numFmtId="0" fontId="87" fillId="0" borderId="446" xfId="0" applyFont="1" applyBorder="1" applyAlignment="1" applyProtection="1">
      <alignment vertical="center"/>
      <protection locked="0"/>
    </xf>
    <xf numFmtId="0" fontId="87" fillId="0" borderId="445" xfId="0" applyFont="1" applyBorder="1" applyProtection="1">
      <protection locked="0"/>
    </xf>
    <xf numFmtId="0" fontId="87" fillId="0" borderId="447" xfId="0" applyFont="1" applyBorder="1" applyProtection="1">
      <protection locked="0"/>
    </xf>
    <xf numFmtId="0" fontId="87" fillId="0" borderId="448" xfId="0" applyFont="1" applyBorder="1" applyProtection="1">
      <protection locked="0"/>
    </xf>
    <xf numFmtId="0" fontId="87" fillId="0" borderId="440" xfId="0" applyFont="1" applyBorder="1" applyProtection="1">
      <protection locked="0"/>
    </xf>
    <xf numFmtId="0" fontId="129" fillId="0" borderId="440" xfId="0" applyFont="1" applyBorder="1" applyAlignment="1" applyProtection="1">
      <alignment vertical="center"/>
      <protection locked="0"/>
    </xf>
    <xf numFmtId="0" fontId="129" fillId="0" borderId="440" xfId="0" applyFont="1" applyBorder="1" applyAlignment="1" applyProtection="1">
      <alignment horizontal="center" vertical="center"/>
      <protection locked="0"/>
    </xf>
    <xf numFmtId="0" fontId="208" fillId="0" borderId="448" xfId="0" applyFont="1" applyBorder="1" applyAlignment="1" applyProtection="1">
      <alignment horizontal="left"/>
      <protection locked="0"/>
    </xf>
    <xf numFmtId="167" fontId="12" fillId="42" borderId="471" xfId="3" applyNumberFormat="1" applyFont="1" applyFill="1" applyBorder="1" applyAlignment="1" applyProtection="1">
      <alignment horizontal="right" vertical="center"/>
      <protection locked="0"/>
    </xf>
    <xf numFmtId="0" fontId="134" fillId="0" borderId="448" xfId="0" applyFont="1" applyBorder="1" applyAlignment="1" applyProtection="1">
      <alignment horizontal="left"/>
      <protection locked="0"/>
    </xf>
    <xf numFmtId="167" fontId="12" fillId="0" borderId="335" xfId="8" applyNumberFormat="1" applyFont="1" applyFill="1" applyBorder="1" applyAlignment="1" applyProtection="1">
      <alignment horizontal="center" vertical="center"/>
      <protection locked="0"/>
    </xf>
    <xf numFmtId="0" fontId="134" fillId="0" borderId="445" xfId="0" applyFont="1" applyBorder="1" applyProtection="1">
      <protection locked="0"/>
    </xf>
    <xf numFmtId="0" fontId="134" fillId="0" borderId="448" xfId="0" applyFont="1" applyBorder="1" applyProtection="1">
      <protection locked="0"/>
    </xf>
    <xf numFmtId="0" fontId="129" fillId="0" borderId="445" xfId="0" applyFont="1" applyBorder="1" applyAlignment="1" applyProtection="1">
      <alignment vertical="center"/>
      <protection locked="0"/>
    </xf>
    <xf numFmtId="0" fontId="129" fillId="0" borderId="452" xfId="0" applyFont="1" applyBorder="1" applyAlignment="1" applyProtection="1">
      <alignment vertical="center"/>
      <protection locked="0"/>
    </xf>
    <xf numFmtId="0" fontId="129" fillId="0" borderId="453" xfId="0" applyFont="1" applyBorder="1" applyAlignment="1" applyProtection="1">
      <alignment horizontal="center" vertical="center"/>
      <protection locked="0"/>
    </xf>
    <xf numFmtId="0" fontId="129" fillId="0" borderId="454" xfId="0" applyFont="1" applyBorder="1" applyAlignment="1" applyProtection="1">
      <alignment horizontal="center" vertical="center"/>
      <protection locked="0"/>
    </xf>
    <xf numFmtId="0" fontId="129" fillId="26" borderId="455" xfId="0" applyFont="1" applyFill="1" applyBorder="1" applyAlignment="1" applyProtection="1">
      <alignment horizontal="center" vertical="center"/>
      <protection locked="0"/>
    </xf>
    <xf numFmtId="0" fontId="129" fillId="26" borderId="456" xfId="0" applyFont="1" applyFill="1" applyBorder="1" applyAlignment="1" applyProtection="1">
      <alignment horizontal="center" vertical="center"/>
      <protection locked="0"/>
    </xf>
    <xf numFmtId="0" fontId="129" fillId="0" borderId="455" xfId="0" applyFont="1" applyBorder="1" applyAlignment="1" applyProtection="1">
      <alignment vertical="center"/>
      <protection locked="0"/>
    </xf>
    <xf numFmtId="0" fontId="129" fillId="0" borderId="456" xfId="0" applyFont="1" applyBorder="1" applyAlignment="1" applyProtection="1">
      <alignment vertical="center"/>
      <protection locked="0"/>
    </xf>
    <xf numFmtId="0" fontId="129" fillId="0" borderId="455" xfId="0" applyFont="1" applyBorder="1" applyAlignment="1" applyProtection="1">
      <alignment horizontal="center"/>
      <protection locked="0"/>
    </xf>
    <xf numFmtId="0" fontId="129" fillId="0" borderId="456" xfId="0" applyFont="1" applyBorder="1" applyAlignment="1" applyProtection="1">
      <alignment horizontal="center"/>
      <protection locked="0"/>
    </xf>
    <xf numFmtId="0" fontId="129" fillId="0" borderId="455" xfId="0" applyFont="1" applyBorder="1" applyAlignment="1" applyProtection="1">
      <alignment horizontal="right"/>
      <protection locked="0"/>
    </xf>
    <xf numFmtId="0" fontId="134" fillId="0" borderId="455" xfId="0" applyFont="1" applyBorder="1" applyAlignment="1" applyProtection="1">
      <alignment horizontal="right"/>
      <protection locked="0"/>
    </xf>
    <xf numFmtId="167" fontId="134" fillId="0" borderId="445" xfId="0" applyNumberFormat="1" applyFont="1" applyBorder="1" applyAlignment="1" applyProtection="1">
      <alignment vertical="center"/>
      <protection locked="0"/>
    </xf>
    <xf numFmtId="167" fontId="134" fillId="0" borderId="453" xfId="0" applyNumberFormat="1" applyFont="1" applyBorder="1" applyAlignment="1" applyProtection="1">
      <alignment vertical="center"/>
      <protection locked="0"/>
    </xf>
    <xf numFmtId="0" fontId="7" fillId="2" borderId="447" xfId="2" applyFont="1" applyFill="1" applyBorder="1" applyAlignment="1" applyProtection="1">
      <alignment horizontal="center" vertical="center"/>
      <protection locked="0"/>
    </xf>
    <xf numFmtId="0" fontId="9" fillId="4" borderId="463" xfId="2" applyFont="1" applyFill="1" applyBorder="1" applyAlignment="1" applyProtection="1">
      <alignment horizontal="center"/>
      <protection locked="0"/>
    </xf>
    <xf numFmtId="0" fontId="9" fillId="6" borderId="371" xfId="2" applyFont="1" applyFill="1" applyBorder="1" applyAlignment="1" applyProtection="1">
      <alignment vertical="center"/>
      <protection locked="0"/>
    </xf>
    <xf numFmtId="167" fontId="95" fillId="5" borderId="470" xfId="3" applyNumberFormat="1" applyFont="1" applyFill="1" applyBorder="1" applyAlignment="1" applyProtection="1">
      <alignment horizontal="right" vertical="center"/>
      <protection locked="0"/>
    </xf>
    <xf numFmtId="167" fontId="143" fillId="6" borderId="379" xfId="3" applyNumberFormat="1" applyFont="1" applyFill="1" applyBorder="1" applyAlignment="1" applyProtection="1">
      <alignment horizontal="right" vertical="center"/>
      <protection locked="0"/>
    </xf>
    <xf numFmtId="167" fontId="143" fillId="0" borderId="440" xfId="3" applyNumberFormat="1" applyFont="1" applyFill="1" applyBorder="1" applyAlignment="1" applyProtection="1">
      <alignment horizontal="right" vertical="center"/>
      <protection locked="0"/>
    </xf>
    <xf numFmtId="167" fontId="95" fillId="5" borderId="379" xfId="3" applyNumberFormat="1" applyFont="1" applyFill="1" applyBorder="1" applyAlignment="1" applyProtection="1">
      <alignment horizontal="right" vertical="center"/>
      <protection locked="0"/>
    </xf>
    <xf numFmtId="167" fontId="141" fillId="0" borderId="449" xfId="3" applyNumberFormat="1" applyFont="1" applyFill="1" applyBorder="1" applyAlignment="1" applyProtection="1">
      <alignment horizontal="right" vertical="center"/>
      <protection locked="0"/>
    </xf>
    <xf numFmtId="167" fontId="141" fillId="0" borderId="463" xfId="3" applyNumberFormat="1" applyFont="1" applyFill="1" applyBorder="1" applyAlignment="1" applyProtection="1">
      <alignment horizontal="right" vertical="center"/>
      <protection locked="0"/>
    </xf>
    <xf numFmtId="0" fontId="129" fillId="0" borderId="452" xfId="0" applyFont="1" applyBorder="1" applyAlignment="1" applyProtection="1">
      <alignment horizontal="center" vertical="center"/>
      <protection locked="0"/>
    </xf>
    <xf numFmtId="167" fontId="141" fillId="0" borderId="447" xfId="3" applyNumberFormat="1" applyFont="1" applyFill="1" applyBorder="1" applyAlignment="1" applyProtection="1">
      <alignment horizontal="right" vertical="center"/>
      <protection locked="0"/>
    </xf>
    <xf numFmtId="167" fontId="141" fillId="0" borderId="451" xfId="3" applyNumberFormat="1" applyFont="1" applyFill="1" applyBorder="1" applyAlignment="1" applyProtection="1">
      <alignment horizontal="right" vertical="center"/>
      <protection locked="0"/>
    </xf>
    <xf numFmtId="167" fontId="95" fillId="5" borderId="447" xfId="3" applyNumberFormat="1" applyFont="1" applyFill="1" applyBorder="1" applyAlignment="1" applyProtection="1">
      <alignment horizontal="right" vertical="center"/>
      <protection locked="0"/>
    </xf>
    <xf numFmtId="167" fontId="141" fillId="6" borderId="440" xfId="3" applyNumberFormat="1" applyFont="1" applyFill="1" applyBorder="1" applyAlignment="1" applyProtection="1">
      <alignment horizontal="right" vertical="center"/>
      <protection locked="0"/>
    </xf>
    <xf numFmtId="167" fontId="143" fillId="9" borderId="462" xfId="3" applyNumberFormat="1" applyFont="1" applyFill="1" applyBorder="1" applyAlignment="1" applyProtection="1">
      <alignment horizontal="right" vertical="center"/>
      <protection locked="0"/>
    </xf>
    <xf numFmtId="0" fontId="134" fillId="0" borderId="427" xfId="0" applyFont="1" applyBorder="1" applyAlignment="1" applyProtection="1">
      <alignment vertical="center"/>
      <protection locked="0"/>
    </xf>
    <xf numFmtId="0" fontId="134" fillId="0" borderId="439" xfId="0" applyFont="1" applyBorder="1" applyAlignment="1" applyProtection="1">
      <alignment vertical="center"/>
      <protection locked="0"/>
    </xf>
    <xf numFmtId="0" fontId="134" fillId="0" borderId="440" xfId="0" applyFont="1" applyBorder="1" applyProtection="1">
      <protection locked="0"/>
    </xf>
    <xf numFmtId="0" fontId="134" fillId="0" borderId="446" xfId="0" applyFont="1" applyBorder="1" applyProtection="1">
      <protection locked="0"/>
    </xf>
    <xf numFmtId="0" fontId="134" fillId="0" borderId="446" xfId="0" applyFont="1" applyBorder="1" applyAlignment="1" applyProtection="1">
      <alignment vertical="center"/>
      <protection locked="0"/>
    </xf>
    <xf numFmtId="0" fontId="129" fillId="0" borderId="446" xfId="0" applyFont="1" applyBorder="1" applyAlignment="1" applyProtection="1">
      <alignment vertical="center"/>
      <protection locked="0"/>
    </xf>
    <xf numFmtId="0" fontId="134" fillId="0" borderId="440" xfId="0" applyFont="1" applyBorder="1" applyAlignment="1" applyProtection="1">
      <alignment vertical="center"/>
      <protection locked="0"/>
    </xf>
    <xf numFmtId="0" fontId="129" fillId="26" borderId="455" xfId="0" applyFont="1" applyFill="1" applyBorder="1" applyAlignment="1" applyProtection="1">
      <alignment horizontal="right" vertical="center"/>
      <protection locked="0"/>
    </xf>
    <xf numFmtId="0" fontId="134" fillId="0" borderId="334" xfId="0" applyFont="1" applyBorder="1" applyAlignment="1" applyProtection="1">
      <alignment horizontal="center" vertical="center"/>
      <protection locked="0"/>
    </xf>
    <xf numFmtId="0" fontId="134" fillId="0" borderId="440" xfId="0" applyFont="1" applyBorder="1" applyAlignment="1" applyProtection="1">
      <alignment horizontal="center" vertical="center"/>
      <protection locked="0"/>
    </xf>
    <xf numFmtId="0" fontId="134" fillId="0" borderId="449" xfId="0" applyFont="1" applyBorder="1" applyAlignment="1" applyProtection="1">
      <alignment horizontal="center" vertical="center"/>
      <protection locked="0"/>
    </xf>
    <xf numFmtId="0" fontId="134" fillId="0" borderId="439" xfId="0" applyFont="1" applyBorder="1" applyAlignment="1" applyProtection="1">
      <alignment horizontal="center" vertical="center"/>
      <protection locked="0"/>
    </xf>
    <xf numFmtId="0" fontId="134" fillId="0" borderId="427" xfId="0" applyFont="1" applyBorder="1" applyAlignment="1" applyProtection="1">
      <alignment horizontal="center"/>
      <protection locked="0"/>
    </xf>
    <xf numFmtId="0" fontId="9" fillId="71" borderId="319" xfId="2" applyFont="1" applyFill="1" applyBorder="1" applyAlignment="1" applyProtection="1">
      <alignment horizontal="left" vertical="center"/>
      <protection locked="0"/>
    </xf>
    <xf numFmtId="167" fontId="12" fillId="71" borderId="123" xfId="3" applyNumberFormat="1" applyFont="1" applyFill="1" applyBorder="1" applyAlignment="1" applyProtection="1">
      <alignment horizontal="right" vertical="center"/>
      <protection locked="0"/>
    </xf>
    <xf numFmtId="167" fontId="27" fillId="71" borderId="123" xfId="2" applyNumberFormat="1" applyFont="1" applyFill="1" applyBorder="1" applyAlignment="1" applyProtection="1">
      <alignment vertical="center"/>
      <protection locked="0"/>
    </xf>
    <xf numFmtId="167" fontId="9" fillId="71" borderId="123" xfId="3" applyNumberFormat="1" applyFont="1" applyFill="1" applyBorder="1" applyAlignment="1" applyProtection="1">
      <alignment horizontal="right" vertical="center"/>
      <protection locked="0"/>
    </xf>
    <xf numFmtId="167" fontId="9" fillId="71" borderId="379" xfId="3" applyNumberFormat="1" applyFont="1" applyFill="1" applyBorder="1" applyAlignment="1" applyProtection="1">
      <alignment horizontal="right" vertical="center"/>
      <protection locked="0"/>
    </xf>
    <xf numFmtId="0" fontId="134" fillId="35" borderId="447" xfId="0" applyFont="1" applyFill="1" applyBorder="1" applyAlignment="1" applyProtection="1">
      <alignment vertical="center"/>
      <protection locked="0"/>
    </xf>
    <xf numFmtId="0" fontId="129" fillId="71" borderId="445" xfId="0" applyFont="1" applyFill="1" applyBorder="1" applyAlignment="1" applyProtection="1">
      <alignment vertical="center"/>
      <protection locked="0"/>
    </xf>
    <xf numFmtId="0" fontId="129" fillId="71" borderId="452" xfId="0" applyFont="1" applyFill="1" applyBorder="1" applyAlignment="1" applyProtection="1">
      <alignment vertical="center"/>
      <protection locked="0"/>
    </xf>
    <xf numFmtId="0" fontId="129" fillId="71" borderId="453" xfId="0" applyFont="1" applyFill="1" applyBorder="1" applyAlignment="1" applyProtection="1">
      <alignment horizontal="center" vertical="center"/>
      <protection locked="0"/>
    </xf>
    <xf numFmtId="0" fontId="129" fillId="71" borderId="454" xfId="0" applyFont="1" applyFill="1" applyBorder="1" applyAlignment="1" applyProtection="1">
      <alignment horizontal="center" vertical="center"/>
      <protection locked="0"/>
    </xf>
    <xf numFmtId="0" fontId="134" fillId="71" borderId="445" xfId="0" applyFont="1" applyFill="1" applyBorder="1" applyAlignment="1" applyProtection="1">
      <alignment vertical="center"/>
      <protection locked="0"/>
    </xf>
    <xf numFmtId="0" fontId="134" fillId="71" borderId="452" xfId="0" applyFont="1" applyFill="1" applyBorder="1" applyAlignment="1" applyProtection="1">
      <alignment vertical="center"/>
      <protection locked="0"/>
    </xf>
    <xf numFmtId="0" fontId="134" fillId="71" borderId="453" xfId="0" applyFont="1" applyFill="1" applyBorder="1" applyAlignment="1" applyProtection="1">
      <alignment vertical="center"/>
      <protection locked="0"/>
    </xf>
    <xf numFmtId="0" fontId="134" fillId="71" borderId="454" xfId="0" applyFont="1" applyFill="1" applyBorder="1" applyAlignment="1" applyProtection="1">
      <alignment vertical="center"/>
      <protection locked="0"/>
    </xf>
    <xf numFmtId="0" fontId="134" fillId="26" borderId="455" xfId="0" applyFont="1" applyFill="1" applyBorder="1" applyAlignment="1" applyProtection="1">
      <alignment horizontal="right" vertical="center"/>
      <protection locked="0"/>
    </xf>
    <xf numFmtId="0" fontId="134" fillId="26" borderId="456" xfId="0" applyFont="1" applyFill="1" applyBorder="1" applyAlignment="1" applyProtection="1">
      <alignment horizontal="right" vertical="center"/>
      <protection locked="0"/>
    </xf>
    <xf numFmtId="0" fontId="134" fillId="0" borderId="455" xfId="0" applyFont="1" applyBorder="1" applyAlignment="1" applyProtection="1">
      <alignment horizontal="right" vertical="center"/>
      <protection locked="0"/>
    </xf>
    <xf numFmtId="0" fontId="134" fillId="0" borderId="456" xfId="0" applyFont="1" applyBorder="1" applyAlignment="1" applyProtection="1">
      <alignment horizontal="right" vertical="center"/>
      <protection locked="0"/>
    </xf>
    <xf numFmtId="0" fontId="134" fillId="0" borderId="456" xfId="0" applyFont="1" applyBorder="1" applyAlignment="1" applyProtection="1">
      <alignment horizontal="right"/>
      <protection locked="0"/>
    </xf>
    <xf numFmtId="0" fontId="143" fillId="71" borderId="53" xfId="2" applyFont="1" applyFill="1" applyBorder="1" applyAlignment="1" applyProtection="1">
      <alignment horizontal="left" vertical="center" wrapText="1"/>
      <protection locked="0"/>
    </xf>
    <xf numFmtId="0" fontId="134" fillId="0" borderId="441" xfId="0" applyFont="1" applyBorder="1" applyAlignment="1" applyProtection="1">
      <alignment horizontal="left"/>
      <protection locked="0"/>
    </xf>
    <xf numFmtId="167" fontId="141" fillId="0" borderId="445" xfId="3" applyNumberFormat="1" applyFont="1" applyBorder="1" applyAlignment="1" applyProtection="1">
      <alignment horizontal="right" vertical="center"/>
      <protection locked="0"/>
    </xf>
    <xf numFmtId="0" fontId="134" fillId="71" borderId="472" xfId="0" applyFont="1" applyFill="1" applyBorder="1" applyAlignment="1" applyProtection="1">
      <alignment vertical="center"/>
      <protection locked="0"/>
    </xf>
    <xf numFmtId="0" fontId="134" fillId="71" borderId="465" xfId="0" applyFont="1" applyFill="1" applyBorder="1" applyAlignment="1" applyProtection="1">
      <alignment vertical="center"/>
      <protection locked="0"/>
    </xf>
    <xf numFmtId="0" fontId="134" fillId="71" borderId="96" xfId="0" applyFont="1" applyFill="1" applyBorder="1" applyAlignment="1" applyProtection="1">
      <alignment vertical="center"/>
      <protection locked="0"/>
    </xf>
    <xf numFmtId="0" fontId="134" fillId="26" borderId="465" xfId="0" applyFont="1" applyFill="1" applyBorder="1" applyAlignment="1" applyProtection="1">
      <alignment vertical="center"/>
      <protection locked="0"/>
    </xf>
    <xf numFmtId="0" fontId="134" fillId="0" borderId="465" xfId="0" applyFont="1" applyBorder="1" applyProtection="1">
      <protection locked="0"/>
    </xf>
    <xf numFmtId="0" fontId="129" fillId="0" borderId="465" xfId="0" applyFont="1" applyBorder="1" applyAlignment="1" applyProtection="1">
      <alignment horizontal="center"/>
      <protection locked="0"/>
    </xf>
    <xf numFmtId="0" fontId="129" fillId="26" borderId="465" xfId="0" applyFont="1" applyFill="1" applyBorder="1" applyAlignment="1" applyProtection="1">
      <alignment horizontal="center" vertical="center"/>
      <protection locked="0"/>
    </xf>
    <xf numFmtId="0" fontId="129" fillId="0" borderId="465" xfId="0" applyFont="1" applyBorder="1" applyAlignment="1" applyProtection="1">
      <alignment vertical="center"/>
      <protection locked="0"/>
    </xf>
    <xf numFmtId="0" fontId="143" fillId="71" borderId="53" xfId="2" applyFont="1" applyFill="1" applyBorder="1" applyAlignment="1" applyProtection="1">
      <alignment horizontal="left" vertical="center"/>
      <protection locked="0"/>
    </xf>
    <xf numFmtId="167" fontId="141" fillId="71" borderId="322" xfId="3" applyNumberFormat="1" applyFont="1" applyFill="1" applyBorder="1" applyAlignment="1" applyProtection="1">
      <alignment horizontal="right" vertical="center" wrapText="1"/>
      <protection locked="0"/>
    </xf>
    <xf numFmtId="0" fontId="9" fillId="72" borderId="53" xfId="2" applyFont="1" applyFill="1" applyBorder="1" applyAlignment="1" applyProtection="1">
      <alignment horizontal="left" vertical="center"/>
      <protection locked="0"/>
    </xf>
    <xf numFmtId="167" fontId="12" fillId="72" borderId="34" xfId="4" applyNumberFormat="1" applyFont="1" applyFill="1" applyBorder="1" applyAlignment="1" applyProtection="1">
      <alignment horizontal="center" vertical="center"/>
      <protection locked="0"/>
    </xf>
    <xf numFmtId="167" fontId="12" fillId="72" borderId="34" xfId="5" applyNumberFormat="1" applyFont="1" applyFill="1" applyBorder="1" applyAlignment="1" applyProtection="1">
      <alignment horizontal="center" vertical="center"/>
      <protection locked="0"/>
    </xf>
    <xf numFmtId="167" fontId="12" fillId="72" borderId="339" xfId="5" applyNumberFormat="1" applyFont="1" applyFill="1" applyBorder="1" applyAlignment="1" applyProtection="1">
      <alignment horizontal="center" vertical="center"/>
      <protection locked="0"/>
    </xf>
    <xf numFmtId="0" fontId="134" fillId="0" borderId="427" xfId="0" applyFont="1" applyBorder="1" applyAlignment="1" applyProtection="1">
      <alignment horizontal="center" vertical="center"/>
      <protection locked="0"/>
    </xf>
    <xf numFmtId="167" fontId="143" fillId="71" borderId="34" xfId="3" applyNumberFormat="1" applyFont="1" applyFill="1" applyBorder="1" applyAlignment="1" applyProtection="1">
      <alignment horizontal="right" vertical="center"/>
      <protection locked="0"/>
    </xf>
    <xf numFmtId="167" fontId="143" fillId="71" borderId="371" xfId="3" applyNumberFormat="1" applyFont="1" applyFill="1" applyBorder="1" applyAlignment="1" applyProtection="1">
      <alignment horizontal="right" vertical="center"/>
      <protection locked="0"/>
    </xf>
    <xf numFmtId="0" fontId="134" fillId="71" borderId="455" xfId="0" applyFont="1" applyFill="1" applyBorder="1" applyAlignment="1" applyProtection="1">
      <alignment horizontal="center" vertical="center"/>
      <protection locked="0"/>
    </xf>
    <xf numFmtId="0" fontId="134" fillId="71" borderId="465" xfId="0" applyFont="1" applyFill="1" applyBorder="1" applyAlignment="1" applyProtection="1">
      <alignment horizontal="center" vertical="center"/>
      <protection locked="0"/>
    </xf>
    <xf numFmtId="0" fontId="134" fillId="71" borderId="455" xfId="0" applyFont="1" applyFill="1" applyBorder="1" applyAlignment="1" applyProtection="1">
      <alignment vertical="center"/>
      <protection locked="0"/>
    </xf>
    <xf numFmtId="0" fontId="134" fillId="71" borderId="465" xfId="0" applyFont="1" applyFill="1" applyBorder="1" applyAlignment="1" applyProtection="1">
      <alignment horizontal="center"/>
      <protection locked="0"/>
    </xf>
    <xf numFmtId="0" fontId="134" fillId="71" borderId="465" xfId="0" applyFont="1" applyFill="1" applyBorder="1" applyProtection="1">
      <protection locked="0"/>
    </xf>
    <xf numFmtId="0" fontId="134" fillId="71" borderId="332" xfId="0" applyFont="1" applyFill="1" applyBorder="1" applyAlignment="1" applyProtection="1">
      <alignment horizontal="center" vertical="center"/>
      <protection locked="0"/>
    </xf>
    <xf numFmtId="0" fontId="134" fillId="71" borderId="79" xfId="0" applyFont="1" applyFill="1" applyBorder="1" applyAlignment="1" applyProtection="1">
      <alignment horizontal="center" vertical="center"/>
      <protection locked="0"/>
    </xf>
    <xf numFmtId="0" fontId="134" fillId="71" borderId="49" xfId="0" applyFont="1" applyFill="1" applyBorder="1" applyAlignment="1" applyProtection="1">
      <alignment horizontal="center" vertical="center"/>
      <protection locked="0"/>
    </xf>
    <xf numFmtId="0" fontId="134" fillId="71" borderId="326" xfId="0" applyFont="1" applyFill="1" applyBorder="1" applyAlignment="1" applyProtection="1">
      <alignment horizontal="center" vertical="center"/>
      <protection locked="0"/>
    </xf>
    <xf numFmtId="0" fontId="134" fillId="71" borderId="39" xfId="0" applyFont="1" applyFill="1" applyBorder="1" applyAlignment="1" applyProtection="1">
      <alignment horizontal="center" vertical="center"/>
      <protection locked="0"/>
    </xf>
    <xf numFmtId="0" fontId="9" fillId="0" borderId="2" xfId="2" applyFont="1" applyBorder="1" applyAlignment="1" applyProtection="1">
      <alignment horizontal="center"/>
      <protection locked="0"/>
    </xf>
    <xf numFmtId="0" fontId="9" fillId="0" borderId="3" xfId="2" applyFont="1" applyBorder="1" applyAlignment="1" applyProtection="1">
      <alignment horizontal="center"/>
      <protection locked="0"/>
    </xf>
    <xf numFmtId="0" fontId="9" fillId="42" borderId="1" xfId="2" applyFont="1" applyFill="1" applyBorder="1" applyProtection="1">
      <protection locked="0"/>
    </xf>
    <xf numFmtId="0" fontId="9" fillId="42" borderId="2" xfId="2" applyFont="1" applyFill="1" applyBorder="1" applyProtection="1">
      <protection locked="0"/>
    </xf>
    <xf numFmtId="0" fontId="9" fillId="42" borderId="3" xfId="2" applyFont="1" applyFill="1" applyBorder="1" applyProtection="1">
      <protection locked="0"/>
    </xf>
    <xf numFmtId="0" fontId="9" fillId="0" borderId="5" xfId="2" applyFont="1" applyBorder="1" applyAlignment="1" applyProtection="1">
      <alignment horizontal="center"/>
      <protection locked="0"/>
    </xf>
    <xf numFmtId="0" fontId="9" fillId="42" borderId="4" xfId="2" applyFont="1" applyFill="1" applyBorder="1" applyProtection="1">
      <protection locked="0"/>
    </xf>
    <xf numFmtId="0" fontId="9" fillId="42" borderId="0" xfId="2" applyFont="1" applyFill="1" applyProtection="1">
      <protection locked="0"/>
    </xf>
    <xf numFmtId="0" fontId="9" fillId="42" borderId="5" xfId="2" applyFont="1" applyFill="1" applyBorder="1" applyProtection="1">
      <protection locked="0"/>
    </xf>
    <xf numFmtId="0" fontId="9" fillId="0" borderId="276" xfId="2" applyFont="1" applyBorder="1" applyAlignment="1" applyProtection="1">
      <alignment horizontal="center"/>
      <protection locked="0"/>
    </xf>
    <xf numFmtId="0" fontId="9" fillId="0" borderId="277" xfId="2" applyFont="1" applyBorder="1" applyAlignment="1" applyProtection="1">
      <alignment horizontal="center"/>
      <protection locked="0"/>
    </xf>
    <xf numFmtId="0" fontId="9" fillId="0" borderId="0" xfId="2" applyFont="1" applyAlignment="1" applyProtection="1">
      <alignment horizontal="center" vertical="center"/>
      <protection locked="0"/>
    </xf>
    <xf numFmtId="0" fontId="9" fillId="0" borderId="317" xfId="2" applyFont="1" applyBorder="1" applyAlignment="1" applyProtection="1">
      <alignment horizontal="center" vertical="center"/>
      <protection locked="0"/>
    </xf>
    <xf numFmtId="0" fontId="9" fillId="42" borderId="0" xfId="2" applyFont="1" applyFill="1" applyAlignment="1" applyProtection="1">
      <alignment vertical="center"/>
      <protection locked="0"/>
    </xf>
    <xf numFmtId="0" fontId="9" fillId="42" borderId="5" xfId="2" applyFont="1" applyFill="1" applyBorder="1" applyAlignment="1" applyProtection="1">
      <alignment vertical="center"/>
      <protection locked="0"/>
    </xf>
    <xf numFmtId="0" fontId="9" fillId="0" borderId="7" xfId="2" applyFont="1" applyBorder="1" applyAlignment="1" applyProtection="1">
      <alignment horizontal="center" vertical="center"/>
      <protection locked="0"/>
    </xf>
    <xf numFmtId="0" fontId="9" fillId="0" borderId="8" xfId="2" applyFont="1" applyBorder="1" applyAlignment="1" applyProtection="1">
      <alignment horizontal="center" vertical="center"/>
      <protection locked="0"/>
    </xf>
    <xf numFmtId="167" fontId="143" fillId="61" borderId="162" xfId="4" applyNumberFormat="1" applyFont="1" applyFill="1" applyBorder="1" applyAlignment="1" applyProtection="1">
      <alignment horizontal="center" vertical="center"/>
      <protection locked="0"/>
    </xf>
    <xf numFmtId="167" fontId="143" fillId="61" borderId="175" xfId="4" applyNumberFormat="1" applyFont="1" applyFill="1" applyBorder="1" applyAlignment="1" applyProtection="1">
      <alignment horizontal="center" vertical="center"/>
      <protection locked="0"/>
    </xf>
    <xf numFmtId="0" fontId="54" fillId="42" borderId="31" xfId="2" applyFont="1" applyFill="1" applyBorder="1" applyProtection="1">
      <protection locked="0"/>
    </xf>
    <xf numFmtId="0" fontId="54" fillId="42" borderId="32" xfId="2" applyFont="1" applyFill="1" applyBorder="1" applyProtection="1">
      <protection locked="0"/>
    </xf>
    <xf numFmtId="0" fontId="54" fillId="42" borderId="36" xfId="2" applyFont="1" applyFill="1" applyBorder="1" applyProtection="1">
      <protection locked="0"/>
    </xf>
    <xf numFmtId="0" fontId="12" fillId="42" borderId="0" xfId="2" applyFont="1" applyFill="1" applyProtection="1">
      <protection locked="0"/>
    </xf>
    <xf numFmtId="0" fontId="54" fillId="42" borderId="0" xfId="2" applyFont="1" applyFill="1" applyProtection="1">
      <protection locked="0"/>
    </xf>
    <xf numFmtId="167" fontId="141" fillId="0" borderId="447" xfId="3" applyNumberFormat="1" applyFont="1" applyBorder="1" applyAlignment="1" applyProtection="1">
      <alignment horizontal="right" vertical="center"/>
      <protection locked="0"/>
    </xf>
    <xf numFmtId="0" fontId="134" fillId="71" borderId="445" xfId="0" applyFont="1" applyFill="1" applyBorder="1" applyAlignment="1" applyProtection="1">
      <alignment horizontal="center" vertical="center"/>
      <protection locked="0"/>
    </xf>
    <xf numFmtId="0" fontId="134" fillId="71" borderId="452" xfId="0" applyFont="1" applyFill="1" applyBorder="1" applyAlignment="1" applyProtection="1">
      <alignment horizontal="center" vertical="center"/>
      <protection locked="0"/>
    </xf>
    <xf numFmtId="0" fontId="134" fillId="71" borderId="472" xfId="0" applyFont="1" applyFill="1" applyBorder="1" applyAlignment="1" applyProtection="1">
      <alignment horizontal="center" vertical="center"/>
      <protection locked="0"/>
    </xf>
    <xf numFmtId="0" fontId="134" fillId="71" borderId="454" xfId="0" applyFont="1" applyFill="1" applyBorder="1" applyAlignment="1" applyProtection="1">
      <alignment horizontal="center" vertical="center"/>
      <protection locked="0"/>
    </xf>
    <xf numFmtId="0" fontId="134" fillId="71" borderId="455" xfId="0" applyFont="1" applyFill="1" applyBorder="1" applyAlignment="1" applyProtection="1">
      <alignment horizontal="center"/>
      <protection locked="0"/>
    </xf>
    <xf numFmtId="167" fontId="94" fillId="0" borderId="0" xfId="2" applyNumberFormat="1" applyFont="1" applyAlignment="1" applyProtection="1">
      <alignment vertical="center"/>
      <protection locked="0"/>
    </xf>
    <xf numFmtId="0" fontId="134" fillId="25" borderId="447" xfId="0" applyFont="1" applyFill="1" applyBorder="1" applyAlignment="1" applyProtection="1">
      <alignment horizontal="center" vertical="center"/>
      <protection locked="0"/>
    </xf>
    <xf numFmtId="0" fontId="134" fillId="71" borderId="447" xfId="0" applyFont="1" applyFill="1" applyBorder="1" applyAlignment="1" applyProtection="1">
      <alignment horizontal="center" vertical="center"/>
      <protection locked="0"/>
    </xf>
    <xf numFmtId="0" fontId="134" fillId="71" borderId="446" xfId="0" applyFont="1" applyFill="1" applyBorder="1" applyAlignment="1" applyProtection="1">
      <alignment horizontal="center" vertical="center"/>
      <protection locked="0"/>
    </xf>
    <xf numFmtId="2" fontId="134" fillId="0" borderId="326" xfId="0" applyNumberFormat="1" applyFont="1" applyBorder="1" applyAlignment="1" applyProtection="1">
      <alignment horizontal="center" vertical="center"/>
      <protection locked="0"/>
    </xf>
    <xf numFmtId="2" fontId="12" fillId="0" borderId="40" xfId="0" applyNumberFormat="1" applyFont="1" applyBorder="1" applyAlignment="1" applyProtection="1">
      <alignment horizontal="right" vertical="center"/>
      <protection locked="0"/>
    </xf>
    <xf numFmtId="1" fontId="12" fillId="0" borderId="334" xfId="0" applyNumberFormat="1" applyFont="1" applyBorder="1" applyAlignment="1" applyProtection="1">
      <alignment horizontal="center" vertical="center"/>
      <protection locked="0"/>
    </xf>
    <xf numFmtId="1" fontId="12" fillId="0" borderId="332" xfId="0" applyNumberFormat="1" applyFont="1" applyBorder="1" applyAlignment="1" applyProtection="1">
      <alignment horizontal="center" vertical="center"/>
      <protection locked="0"/>
    </xf>
    <xf numFmtId="1" fontId="134" fillId="0" borderId="332" xfId="0" applyNumberFormat="1" applyFont="1" applyBorder="1" applyAlignment="1" applyProtection="1">
      <alignment horizontal="center" vertical="center"/>
      <protection locked="0"/>
    </xf>
    <xf numFmtId="1" fontId="134" fillId="25" borderId="332" xfId="0" applyNumberFormat="1" applyFont="1" applyFill="1" applyBorder="1" applyAlignment="1" applyProtection="1">
      <alignment horizontal="center" vertical="center"/>
      <protection locked="0"/>
    </xf>
    <xf numFmtId="1" fontId="134" fillId="25" borderId="333" xfId="0" applyNumberFormat="1" applyFont="1" applyFill="1" applyBorder="1" applyAlignment="1" applyProtection="1">
      <alignment horizontal="center" vertical="center"/>
      <protection locked="0"/>
    </xf>
    <xf numFmtId="167" fontId="12" fillId="6" borderId="371" xfId="0" applyNumberFormat="1" applyFont="1" applyFill="1" applyBorder="1" applyAlignment="1" applyProtection="1">
      <alignment horizontal="right" vertical="center"/>
      <protection locked="0"/>
    </xf>
    <xf numFmtId="167" fontId="12" fillId="6" borderId="372" xfId="0" applyNumberFormat="1" applyFont="1" applyFill="1" applyBorder="1" applyAlignment="1" applyProtection="1">
      <alignment horizontal="right" vertical="center"/>
      <protection locked="0"/>
    </xf>
    <xf numFmtId="167" fontId="12" fillId="0" borderId="165" xfId="3" applyNumberFormat="1" applyFont="1" applyFill="1" applyBorder="1" applyAlignment="1" applyProtection="1">
      <alignment horizontal="right" vertical="center"/>
      <protection locked="0"/>
    </xf>
    <xf numFmtId="167" fontId="134" fillId="25" borderId="440" xfId="0" applyNumberFormat="1" applyFont="1" applyFill="1" applyBorder="1" applyAlignment="1" applyProtection="1">
      <alignment horizontal="center" vertical="center"/>
      <protection locked="0"/>
    </xf>
    <xf numFmtId="167" fontId="134" fillId="25" borderId="439" xfId="0" applyNumberFormat="1" applyFont="1" applyFill="1" applyBorder="1" applyAlignment="1" applyProtection="1">
      <alignment horizontal="center" vertical="center"/>
      <protection locked="0"/>
    </xf>
    <xf numFmtId="167" fontId="198" fillId="25" borderId="440" xfId="0" applyNumberFormat="1" applyFont="1" applyFill="1" applyBorder="1" applyAlignment="1" applyProtection="1">
      <alignment horizontal="center" vertical="center"/>
      <protection locked="0"/>
    </xf>
    <xf numFmtId="167" fontId="198" fillId="25" borderId="439" xfId="0" applyNumberFormat="1" applyFont="1" applyFill="1" applyBorder="1" applyAlignment="1" applyProtection="1">
      <alignment horizontal="center" vertical="center"/>
      <protection locked="0"/>
    </xf>
    <xf numFmtId="167" fontId="95" fillId="5" borderId="331" xfId="3" applyNumberFormat="1" applyFont="1" applyFill="1" applyBorder="1" applyAlignment="1" applyProtection="1">
      <alignment horizontal="right" vertical="center"/>
      <protection locked="0"/>
    </xf>
    <xf numFmtId="167" fontId="95" fillId="5" borderId="329" xfId="3" applyNumberFormat="1" applyFont="1" applyFill="1" applyBorder="1" applyAlignment="1" applyProtection="1">
      <alignment horizontal="right" vertical="center"/>
      <protection locked="0"/>
    </xf>
    <xf numFmtId="167" fontId="94" fillId="0" borderId="16" xfId="3" applyNumberFormat="1" applyFont="1" applyBorder="1" applyAlignment="1" applyProtection="1">
      <alignment horizontal="right" vertical="center"/>
      <protection locked="0"/>
    </xf>
    <xf numFmtId="167" fontId="94" fillId="0" borderId="361" xfId="3" applyNumberFormat="1" applyFont="1" applyBorder="1" applyAlignment="1" applyProtection="1">
      <alignment horizontal="right" vertical="center"/>
      <protection locked="0"/>
    </xf>
    <xf numFmtId="167" fontId="94" fillId="0" borderId="365" xfId="3" applyNumberFormat="1" applyFont="1" applyBorder="1" applyAlignment="1" applyProtection="1">
      <alignment horizontal="right" vertical="center"/>
      <protection locked="0"/>
    </xf>
    <xf numFmtId="167" fontId="94" fillId="25" borderId="364" xfId="3" applyNumberFormat="1" applyFont="1" applyFill="1" applyBorder="1" applyAlignment="1" applyProtection="1">
      <alignment horizontal="right" vertical="center"/>
      <protection locked="0"/>
    </xf>
    <xf numFmtId="167" fontId="94" fillId="25" borderId="365" xfId="3" applyNumberFormat="1" applyFont="1" applyFill="1" applyBorder="1" applyAlignment="1" applyProtection="1">
      <alignment horizontal="right" vertical="center"/>
      <protection locked="0"/>
    </xf>
    <xf numFmtId="167" fontId="12" fillId="0" borderId="16" xfId="3" applyNumberFormat="1" applyFont="1" applyBorder="1" applyAlignment="1" applyProtection="1">
      <alignment horizontal="right" vertical="center"/>
      <protection locked="0"/>
    </xf>
    <xf numFmtId="167" fontId="95" fillId="5" borderId="164" xfId="3" applyNumberFormat="1" applyFont="1" applyFill="1" applyBorder="1" applyAlignment="1" applyProtection="1">
      <alignment horizontal="right" vertical="center"/>
      <protection locked="0"/>
    </xf>
    <xf numFmtId="167" fontId="12" fillId="25" borderId="98" xfId="3" applyNumberFormat="1" applyFont="1" applyFill="1" applyBorder="1" applyAlignment="1" applyProtection="1">
      <alignment horizontal="right" vertical="center"/>
      <protection locked="0"/>
    </xf>
    <xf numFmtId="167" fontId="87" fillId="25" borderId="440" xfId="0" applyNumberFormat="1" applyFont="1" applyFill="1" applyBorder="1" applyAlignment="1" applyProtection="1">
      <alignment horizontal="center" vertical="center"/>
      <protection locked="0"/>
    </xf>
    <xf numFmtId="167" fontId="12" fillId="25" borderId="16" xfId="3" applyNumberFormat="1" applyFont="1" applyFill="1" applyBorder="1" applyAlignment="1" applyProtection="1">
      <alignment horizontal="right" vertical="center"/>
      <protection locked="0"/>
    </xf>
    <xf numFmtId="167" fontId="94" fillId="25" borderId="98" xfId="3" applyNumberFormat="1" applyFont="1" applyFill="1" applyBorder="1" applyAlignment="1" applyProtection="1">
      <alignment horizontal="right" vertical="center"/>
      <protection locked="0"/>
    </xf>
    <xf numFmtId="167" fontId="94" fillId="0" borderId="0" xfId="3" applyNumberFormat="1" applyFont="1" applyBorder="1" applyAlignment="1" applyProtection="1">
      <alignment horizontal="right" vertical="center"/>
      <protection locked="0"/>
    </xf>
    <xf numFmtId="167" fontId="94" fillId="0" borderId="57" xfId="3" applyNumberFormat="1" applyFont="1" applyBorder="1" applyAlignment="1" applyProtection="1">
      <alignment horizontal="right" vertical="center"/>
      <protection locked="0"/>
    </xf>
    <xf numFmtId="167" fontId="94" fillId="25" borderId="57" xfId="3" applyNumberFormat="1" applyFont="1" applyFill="1" applyBorder="1" applyAlignment="1" applyProtection="1">
      <alignment horizontal="right" vertical="center"/>
      <protection locked="0"/>
    </xf>
    <xf numFmtId="0" fontId="134" fillId="24" borderId="461" xfId="0" applyFont="1" applyFill="1" applyBorder="1" applyAlignment="1" applyProtection="1">
      <alignment horizontal="left"/>
      <protection locked="0"/>
    </xf>
    <xf numFmtId="0" fontId="134" fillId="24" borderId="450" xfId="0" applyFont="1" applyFill="1" applyBorder="1" applyAlignment="1" applyProtection="1">
      <alignment horizontal="center" vertical="center"/>
      <protection locked="0"/>
    </xf>
    <xf numFmtId="0" fontId="134" fillId="24" borderId="57" xfId="0" applyFont="1" applyFill="1" applyBorder="1" applyAlignment="1" applyProtection="1">
      <alignment horizontal="center" vertical="center"/>
      <protection locked="0"/>
    </xf>
    <xf numFmtId="0" fontId="134" fillId="24" borderId="450" xfId="0" applyFont="1" applyFill="1" applyBorder="1" applyProtection="1">
      <protection locked="0"/>
    </xf>
    <xf numFmtId="0" fontId="134" fillId="24" borderId="451" xfId="0" applyFont="1" applyFill="1" applyBorder="1" applyAlignment="1" applyProtection="1">
      <alignment horizontal="center"/>
      <protection locked="0"/>
    </xf>
    <xf numFmtId="0" fontId="134" fillId="24" borderId="451" xfId="0" applyFont="1" applyFill="1" applyBorder="1" applyProtection="1">
      <protection locked="0"/>
    </xf>
    <xf numFmtId="0" fontId="134" fillId="24" borderId="457" xfId="0" applyFont="1" applyFill="1" applyBorder="1" applyAlignment="1" applyProtection="1">
      <alignment horizontal="center"/>
      <protection locked="0"/>
    </xf>
    <xf numFmtId="0" fontId="87" fillId="52" borderId="438" xfId="0" applyFont="1" applyFill="1" applyBorder="1" applyAlignment="1" applyProtection="1">
      <alignment horizontal="left"/>
      <protection locked="0"/>
    </xf>
    <xf numFmtId="167" fontId="95" fillId="5" borderId="459" xfId="4" applyNumberFormat="1" applyFont="1" applyFill="1" applyBorder="1" applyAlignment="1" applyProtection="1">
      <alignment horizontal="center" vertical="center"/>
      <protection locked="0"/>
    </xf>
    <xf numFmtId="167" fontId="95" fillId="5" borderId="470" xfId="4" applyNumberFormat="1" applyFont="1" applyFill="1" applyBorder="1" applyAlignment="1" applyProtection="1">
      <alignment horizontal="center" vertical="center"/>
      <protection locked="0"/>
    </xf>
    <xf numFmtId="0" fontId="134" fillId="0" borderId="310" xfId="0" applyFont="1" applyBorder="1" applyAlignment="1" applyProtection="1">
      <alignment vertical="center"/>
      <protection locked="0"/>
    </xf>
    <xf numFmtId="0" fontId="134" fillId="0" borderId="473" xfId="0" applyFont="1" applyBorder="1" applyAlignment="1" applyProtection="1">
      <alignment vertical="center"/>
      <protection locked="0"/>
    </xf>
    <xf numFmtId="0" fontId="134" fillId="0" borderId="444" xfId="0" applyFont="1" applyBorder="1" applyAlignment="1" applyProtection="1">
      <alignment vertical="center"/>
      <protection locked="0"/>
    </xf>
    <xf numFmtId="0" fontId="134" fillId="26" borderId="391" xfId="0" applyFont="1" applyFill="1" applyBorder="1" applyAlignment="1" applyProtection="1">
      <alignment vertical="center"/>
      <protection locked="0"/>
    </xf>
    <xf numFmtId="0" fontId="134" fillId="26" borderId="442" xfId="0" applyFont="1" applyFill="1" applyBorder="1" applyAlignment="1" applyProtection="1">
      <alignment vertical="center"/>
      <protection locked="0"/>
    </xf>
    <xf numFmtId="0" fontId="134" fillId="0" borderId="86" xfId="0" applyFont="1" applyBorder="1" applyProtection="1">
      <protection locked="0"/>
    </xf>
    <xf numFmtId="0" fontId="134" fillId="26" borderId="353" xfId="0" applyFont="1" applyFill="1" applyBorder="1" applyAlignment="1" applyProtection="1">
      <alignment vertical="center"/>
      <protection locked="0"/>
    </xf>
    <xf numFmtId="0" fontId="134" fillId="26" borderId="474" xfId="0" applyFont="1" applyFill="1" applyBorder="1" applyAlignment="1" applyProtection="1">
      <alignment vertical="center"/>
      <protection locked="0"/>
    </xf>
    <xf numFmtId="167" fontId="95" fillId="5" borderId="459" xfId="15" applyNumberFormat="1" applyFont="1" applyFill="1" applyBorder="1" applyAlignment="1" applyProtection="1">
      <alignment horizontal="center" vertical="center"/>
      <protection locked="0"/>
    </xf>
    <xf numFmtId="0" fontId="134" fillId="0" borderId="438" xfId="0" applyFont="1" applyBorder="1" applyProtection="1">
      <protection locked="0"/>
    </xf>
    <xf numFmtId="0" fontId="134" fillId="0" borderId="87" xfId="0" applyFont="1" applyBorder="1" applyProtection="1">
      <protection locked="0"/>
    </xf>
    <xf numFmtId="0" fontId="134" fillId="0" borderId="353" xfId="0" applyFont="1" applyBorder="1" applyProtection="1">
      <protection locked="0"/>
    </xf>
    <xf numFmtId="43" fontId="22" fillId="0" borderId="448" xfId="15" applyFont="1" applyFill="1" applyBorder="1" applyAlignment="1" applyProtection="1">
      <alignment vertical="center" wrapText="1"/>
      <protection locked="0"/>
    </xf>
    <xf numFmtId="167" fontId="12" fillId="41" borderId="470" xfId="15" applyNumberFormat="1" applyFont="1" applyFill="1" applyBorder="1" applyAlignment="1" applyProtection="1">
      <alignment horizontal="center" vertical="center" wrapText="1"/>
      <protection locked="0"/>
    </xf>
    <xf numFmtId="167" fontId="12" fillId="0" borderId="452" xfId="16" applyNumberFormat="1" applyFont="1" applyFill="1" applyBorder="1" applyAlignment="1" applyProtection="1">
      <alignment vertical="center" wrapText="1"/>
      <protection locked="0"/>
    </xf>
    <xf numFmtId="167" fontId="12" fillId="0" borderId="475" xfId="16" applyNumberFormat="1" applyFont="1" applyFill="1" applyBorder="1" applyAlignment="1" applyProtection="1">
      <alignment vertical="center" wrapText="1"/>
      <protection locked="0"/>
    </xf>
    <xf numFmtId="167" fontId="17" fillId="0" borderId="449" xfId="15" applyNumberFormat="1" applyFont="1" applyFill="1" applyBorder="1" applyAlignment="1" applyProtection="1">
      <alignment horizontal="center" vertical="center" wrapText="1"/>
      <protection locked="0"/>
    </xf>
    <xf numFmtId="167" fontId="17" fillId="0" borderId="364" xfId="15" applyNumberFormat="1" applyFont="1" applyFill="1" applyBorder="1" applyAlignment="1" applyProtection="1">
      <alignment horizontal="center" vertical="center" wrapText="1"/>
      <protection locked="0"/>
    </xf>
    <xf numFmtId="167" fontId="17" fillId="0" borderId="374" xfId="15" applyNumberFormat="1" applyFont="1" applyFill="1" applyBorder="1" applyAlignment="1" applyProtection="1">
      <alignment horizontal="center" vertical="center" wrapText="1"/>
      <protection locked="0"/>
    </xf>
    <xf numFmtId="167" fontId="17" fillId="0" borderId="445" xfId="15" applyNumberFormat="1" applyFont="1" applyFill="1" applyBorder="1" applyAlignment="1" applyProtection="1">
      <alignment horizontal="center" vertical="center" wrapText="1"/>
      <protection locked="0"/>
    </xf>
    <xf numFmtId="0" fontId="17" fillId="0" borderId="317" xfId="15" applyNumberFormat="1" applyFont="1" applyFill="1" applyBorder="1" applyAlignment="1" applyProtection="1">
      <alignment vertical="center" wrapText="1"/>
      <protection locked="0"/>
    </xf>
    <xf numFmtId="0" fontId="134" fillId="0" borderId="444" xfId="0" applyFont="1" applyBorder="1" applyAlignment="1" applyProtection="1">
      <alignment horizontal="center" vertical="center"/>
      <protection locked="0"/>
    </xf>
    <xf numFmtId="0" fontId="134" fillId="0" borderId="408" xfId="0" applyFont="1" applyBorder="1" applyAlignment="1" applyProtection="1">
      <alignment horizontal="center" vertical="center"/>
      <protection locked="0"/>
    </xf>
    <xf numFmtId="0" fontId="134" fillId="0" borderId="374" xfId="0" applyFont="1" applyBorder="1" applyAlignment="1" applyProtection="1">
      <alignment horizontal="center" vertical="center"/>
      <protection locked="0"/>
    </xf>
    <xf numFmtId="0" fontId="134" fillId="0" borderId="453" xfId="0" applyFont="1" applyBorder="1" applyAlignment="1" applyProtection="1">
      <alignment horizontal="center" vertical="center"/>
      <protection locked="0"/>
    </xf>
    <xf numFmtId="0" fontId="134" fillId="0" borderId="473" xfId="0" applyFont="1" applyBorder="1" applyAlignment="1" applyProtection="1">
      <alignment horizontal="center" vertical="center"/>
      <protection locked="0"/>
    </xf>
    <xf numFmtId="0" fontId="134" fillId="24" borderId="473" xfId="0" applyFont="1" applyFill="1" applyBorder="1" applyAlignment="1" applyProtection="1">
      <alignment horizontal="center" vertical="center"/>
      <protection locked="0"/>
    </xf>
    <xf numFmtId="0" fontId="134" fillId="24" borderId="444" xfId="0" applyFont="1" applyFill="1" applyBorder="1" applyAlignment="1" applyProtection="1">
      <alignment horizontal="center" vertical="center"/>
      <protection locked="0"/>
    </xf>
    <xf numFmtId="167" fontId="17" fillId="0" borderId="453" xfId="15" applyNumberFormat="1" applyFont="1" applyFill="1" applyBorder="1" applyAlignment="1" applyProtection="1">
      <alignment horizontal="center" vertical="center" wrapText="1"/>
      <protection locked="0"/>
    </xf>
    <xf numFmtId="0" fontId="134" fillId="0" borderId="322" xfId="0" applyFont="1" applyBorder="1" applyAlignment="1" applyProtection="1">
      <alignment horizontal="center" vertical="center"/>
      <protection locked="0"/>
    </xf>
    <xf numFmtId="167" fontId="4" fillId="24" borderId="463" xfId="16" applyNumberFormat="1" applyFont="1" applyFill="1" applyBorder="1" applyAlignment="1" applyProtection="1">
      <alignment horizontal="left" vertical="center"/>
      <protection locked="0"/>
    </xf>
    <xf numFmtId="167" fontId="17" fillId="24" borderId="450" xfId="3" applyNumberFormat="1" applyFont="1" applyFill="1" applyBorder="1" applyAlignment="1" applyProtection="1">
      <alignment vertical="center"/>
      <protection locked="0"/>
    </xf>
    <xf numFmtId="167" fontId="17" fillId="24" borderId="57" xfId="3" applyNumberFormat="1" applyFont="1" applyFill="1" applyBorder="1" applyAlignment="1" applyProtection="1">
      <alignment vertical="center"/>
      <protection locked="0"/>
    </xf>
    <xf numFmtId="0" fontId="105" fillId="25" borderId="463" xfId="0" applyFont="1" applyFill="1" applyBorder="1" applyAlignment="1" applyProtection="1">
      <alignment horizontal="center" vertical="center"/>
      <protection locked="0"/>
    </xf>
    <xf numFmtId="0" fontId="105" fillId="25" borderId="457" xfId="0" applyFont="1" applyFill="1" applyBorder="1" applyAlignment="1" applyProtection="1">
      <alignment horizontal="center" vertical="center"/>
      <protection locked="0"/>
    </xf>
    <xf numFmtId="167" fontId="17" fillId="24" borderId="450" xfId="16" applyNumberFormat="1" applyFont="1" applyFill="1" applyBorder="1" applyAlignment="1" applyProtection="1">
      <alignment horizontal="center" vertical="center"/>
      <protection locked="0"/>
    </xf>
    <xf numFmtId="167" fontId="17" fillId="24" borderId="57" xfId="16" applyNumberFormat="1" applyFont="1" applyFill="1" applyBorder="1" applyAlignment="1" applyProtection="1">
      <alignment horizontal="center" vertical="center"/>
      <protection locked="0"/>
    </xf>
    <xf numFmtId="167" fontId="17" fillId="24" borderId="463" xfId="16" applyNumberFormat="1" applyFont="1" applyFill="1" applyBorder="1" applyAlignment="1" applyProtection="1">
      <alignment horizontal="center" vertical="center"/>
      <protection locked="0"/>
    </xf>
    <xf numFmtId="167" fontId="17" fillId="24" borderId="365" xfId="16" applyNumberFormat="1" applyFont="1" applyFill="1" applyBorder="1" applyAlignment="1" applyProtection="1">
      <alignment horizontal="center" vertical="center"/>
      <protection locked="0"/>
    </xf>
    <xf numFmtId="167" fontId="17" fillId="24" borderId="446" xfId="16" applyNumberFormat="1" applyFont="1" applyFill="1" applyBorder="1" applyAlignment="1" applyProtection="1">
      <alignment horizontal="center" vertical="center"/>
      <protection locked="0"/>
    </xf>
    <xf numFmtId="0" fontId="105" fillId="25" borderId="449" xfId="0" applyFont="1" applyFill="1" applyBorder="1" applyAlignment="1" applyProtection="1">
      <alignment horizontal="center" vertical="center"/>
      <protection locked="0"/>
    </xf>
    <xf numFmtId="0" fontId="105" fillId="25" borderId="362" xfId="0" applyFont="1" applyFill="1" applyBorder="1" applyAlignment="1" applyProtection="1">
      <alignment horizontal="center" vertical="center"/>
      <protection locked="0"/>
    </xf>
    <xf numFmtId="0" fontId="105" fillId="25" borderId="451" xfId="0" applyFont="1" applyFill="1" applyBorder="1" applyAlignment="1" applyProtection="1">
      <alignment horizontal="center" vertical="center"/>
      <protection locked="0"/>
    </xf>
    <xf numFmtId="0" fontId="105" fillId="25" borderId="447" xfId="0" applyFont="1" applyFill="1" applyBorder="1" applyAlignment="1" applyProtection="1">
      <alignment horizontal="center" vertical="center"/>
      <protection locked="0"/>
    </xf>
    <xf numFmtId="167" fontId="17" fillId="24" borderId="454" xfId="16" applyNumberFormat="1" applyFont="1" applyFill="1" applyBorder="1" applyAlignment="1" applyProtection="1">
      <alignment horizontal="center" vertical="center"/>
      <protection locked="0"/>
    </xf>
    <xf numFmtId="0" fontId="61" fillId="0" borderId="447" xfId="20" applyFont="1" applyBorder="1" applyProtection="1">
      <protection locked="0"/>
    </xf>
    <xf numFmtId="0" fontId="0" fillId="0" borderId="447" xfId="0" applyBorder="1" applyProtection="1">
      <protection locked="0"/>
    </xf>
    <xf numFmtId="166" fontId="17" fillId="18" borderId="379" xfId="0" applyNumberFormat="1" applyFont="1" applyFill="1" applyBorder="1" applyProtection="1">
      <protection locked="0"/>
    </xf>
    <xf numFmtId="166" fontId="61" fillId="0" borderId="470" xfId="20" applyNumberFormat="1" applyFont="1" applyBorder="1" applyProtection="1">
      <protection locked="0"/>
    </xf>
    <xf numFmtId="167" fontId="13" fillId="0" borderId="0" xfId="0" applyNumberFormat="1" applyFont="1" applyAlignment="1" applyProtection="1">
      <alignment vertical="center"/>
      <protection locked="0"/>
    </xf>
    <xf numFmtId="3" fontId="210" fillId="0" borderId="0" xfId="0" applyNumberFormat="1" applyFont="1"/>
    <xf numFmtId="41" fontId="127" fillId="0" borderId="427" xfId="0" applyNumberFormat="1" applyFont="1" applyBorder="1" applyAlignment="1" applyProtection="1">
      <alignment horizontal="right" vertical="center"/>
      <protection locked="0"/>
    </xf>
    <xf numFmtId="41" fontId="127" fillId="0" borderId="332" xfId="0" applyNumberFormat="1" applyFont="1" applyBorder="1" applyAlignment="1" applyProtection="1">
      <alignment horizontal="right" vertical="center"/>
      <protection locked="0"/>
    </xf>
    <xf numFmtId="41" fontId="127" fillId="0" borderId="326" xfId="0" applyNumberFormat="1" applyFont="1" applyBorder="1" applyAlignment="1" applyProtection="1">
      <alignment horizontal="right" vertical="center"/>
      <protection locked="0"/>
    </xf>
    <xf numFmtId="41" fontId="127" fillId="0" borderId="39" xfId="0" applyNumberFormat="1" applyFont="1" applyBorder="1" applyAlignment="1" applyProtection="1">
      <alignment horizontal="right" vertical="center"/>
      <protection locked="0"/>
    </xf>
    <xf numFmtId="0" fontId="127" fillId="0" borderId="428" xfId="0" applyFont="1" applyBorder="1" applyAlignment="1" applyProtection="1">
      <alignment horizontal="center" vertical="center"/>
      <protection locked="0"/>
    </xf>
    <xf numFmtId="0" fontId="127" fillId="0" borderId="432" xfId="0" applyFont="1" applyBorder="1" applyAlignment="1" applyProtection="1">
      <alignment horizontal="center" vertical="center"/>
      <protection locked="0"/>
    </xf>
    <xf numFmtId="0" fontId="127" fillId="0" borderId="430" xfId="0" applyFont="1" applyBorder="1" applyAlignment="1" applyProtection="1">
      <alignment horizontal="center" vertical="center"/>
      <protection locked="0"/>
    </xf>
    <xf numFmtId="0" fontId="127" fillId="0" borderId="427" xfId="0" applyFont="1" applyBorder="1" applyAlignment="1" applyProtection="1">
      <alignment horizontal="center" vertical="center"/>
      <protection locked="0"/>
    </xf>
    <xf numFmtId="0" fontId="127" fillId="0" borderId="49" xfId="0" applyFont="1" applyBorder="1" applyAlignment="1" applyProtection="1">
      <alignment horizontal="center" vertical="center"/>
      <protection locked="0"/>
    </xf>
    <xf numFmtId="0" fontId="134" fillId="0" borderId="49" xfId="0" applyFont="1" applyBorder="1" applyAlignment="1" applyProtection="1">
      <alignment horizontal="center" vertical="center"/>
      <protection locked="0"/>
    </xf>
    <xf numFmtId="0" fontId="134" fillId="0" borderId="430" xfId="0" applyFont="1" applyBorder="1" applyAlignment="1" applyProtection="1">
      <alignment horizontal="center" vertical="center"/>
      <protection locked="0"/>
    </xf>
    <xf numFmtId="0" fontId="134" fillId="0" borderId="432" xfId="0" applyFont="1" applyBorder="1" applyAlignment="1" applyProtection="1">
      <alignment horizontal="center" vertical="center"/>
      <protection locked="0"/>
    </xf>
    <xf numFmtId="0" fontId="134" fillId="0" borderId="428" xfId="0" applyFont="1" applyBorder="1" applyAlignment="1" applyProtection="1">
      <alignment horizontal="center" vertical="center"/>
      <protection locked="0"/>
    </xf>
    <xf numFmtId="0" fontId="134" fillId="0" borderId="429" xfId="0" applyFont="1" applyBorder="1" applyAlignment="1" applyProtection="1">
      <alignment horizontal="center" vertical="center"/>
      <protection locked="0"/>
    </xf>
    <xf numFmtId="0" fontId="134" fillId="0" borderId="431" xfId="0" applyFont="1" applyBorder="1" applyAlignment="1" applyProtection="1">
      <alignment horizontal="center" vertical="center"/>
      <protection locked="0"/>
    </xf>
    <xf numFmtId="43" fontId="171" fillId="41" borderId="326" xfId="3" applyFont="1" applyFill="1" applyBorder="1" applyProtection="1">
      <protection locked="0"/>
    </xf>
    <xf numFmtId="43" fontId="17" fillId="41" borderId="0" xfId="3" applyFont="1" applyFill="1" applyBorder="1" applyProtection="1">
      <protection locked="0"/>
    </xf>
    <xf numFmtId="43" fontId="19" fillId="41" borderId="0" xfId="3" applyFont="1" applyFill="1" applyBorder="1" applyProtection="1">
      <protection locked="0"/>
    </xf>
    <xf numFmtId="43" fontId="12" fillId="41" borderId="10" xfId="3" applyFont="1" applyFill="1" applyBorder="1" applyProtection="1">
      <protection locked="0"/>
    </xf>
    <xf numFmtId="43" fontId="12" fillId="41" borderId="0" xfId="3" applyFont="1" applyFill="1" applyBorder="1" applyAlignment="1" applyProtection="1">
      <alignment horizontal="center" vertical="center" wrapText="1"/>
      <protection locked="0"/>
    </xf>
    <xf numFmtId="43" fontId="12" fillId="41" borderId="165" xfId="3" applyFont="1" applyFill="1" applyBorder="1" applyAlignment="1" applyProtection="1">
      <alignment vertical="center"/>
      <protection locked="0"/>
    </xf>
    <xf numFmtId="43" fontId="9" fillId="41" borderId="326" xfId="3" applyFont="1" applyFill="1" applyBorder="1" applyAlignment="1" applyProtection="1">
      <alignment horizontal="center" vertical="center" wrapText="1"/>
      <protection locked="0"/>
    </xf>
    <xf numFmtId="167" fontId="12" fillId="41" borderId="326" xfId="3" applyNumberFormat="1" applyFont="1" applyFill="1" applyBorder="1" applyAlignment="1" applyProtection="1">
      <alignment horizontal="center" vertical="center"/>
      <protection locked="0"/>
    </xf>
    <xf numFmtId="167" fontId="12" fillId="41" borderId="59" xfId="3" applyNumberFormat="1" applyFont="1" applyFill="1" applyBorder="1" applyAlignment="1" applyProtection="1">
      <alignment horizontal="center" vertical="center"/>
      <protection locked="0"/>
    </xf>
    <xf numFmtId="167" fontId="9" fillId="41" borderId="338" xfId="3" applyNumberFormat="1" applyFont="1" applyFill="1" applyBorder="1" applyAlignment="1" applyProtection="1">
      <alignment horizontal="center" textRotation="90" wrapText="1"/>
      <protection locked="0"/>
    </xf>
    <xf numFmtId="167" fontId="9" fillId="41" borderId="67" xfId="3" applyNumberFormat="1" applyFont="1" applyFill="1" applyBorder="1" applyAlignment="1" applyProtection="1">
      <alignment horizontal="right" vertical="center"/>
      <protection locked="0"/>
    </xf>
    <xf numFmtId="167" fontId="12" fillId="41" borderId="332" xfId="3" applyNumberFormat="1" applyFont="1" applyFill="1" applyBorder="1" applyAlignment="1" applyProtection="1">
      <alignment horizontal="right" vertical="center"/>
      <protection locked="0"/>
    </xf>
    <xf numFmtId="167" fontId="12" fillId="41" borderId="322" xfId="3" applyNumberFormat="1" applyFont="1" applyFill="1" applyBorder="1" applyAlignment="1" applyProtection="1">
      <alignment horizontal="right" vertical="center"/>
      <protection locked="0"/>
    </xf>
    <xf numFmtId="167" fontId="12" fillId="41" borderId="326" xfId="3" applyNumberFormat="1" applyFont="1" applyFill="1" applyBorder="1" applyAlignment="1" applyProtection="1">
      <alignment horizontal="right" vertical="center"/>
      <protection locked="0"/>
    </xf>
    <xf numFmtId="167" fontId="12" fillId="41" borderId="10" xfId="3" applyNumberFormat="1" applyFont="1" applyFill="1" applyBorder="1" applyAlignment="1" applyProtection="1">
      <alignment vertical="center"/>
      <protection locked="0"/>
    </xf>
    <xf numFmtId="167" fontId="9" fillId="41" borderId="66" xfId="3" applyNumberFormat="1" applyFont="1" applyFill="1" applyBorder="1" applyAlignment="1" applyProtection="1">
      <alignment horizontal="right" vertical="center"/>
      <protection locked="0"/>
    </xf>
    <xf numFmtId="0" fontId="22" fillId="41" borderId="326" xfId="2" applyFont="1" applyFill="1" applyBorder="1" applyAlignment="1" applyProtection="1">
      <alignment vertical="center"/>
      <protection locked="0"/>
    </xf>
    <xf numFmtId="167" fontId="12" fillId="41" borderId="7" xfId="3" applyNumberFormat="1" applyFont="1" applyFill="1" applyBorder="1" applyAlignment="1" applyProtection="1">
      <alignment vertical="center"/>
      <protection locked="0"/>
    </xf>
    <xf numFmtId="167" fontId="13" fillId="41" borderId="326" xfId="3" applyNumberFormat="1" applyFont="1" applyFill="1" applyBorder="1" applyAlignment="1" applyProtection="1">
      <alignment horizontal="right" vertical="center"/>
      <protection locked="0"/>
    </xf>
    <xf numFmtId="167" fontId="13" fillId="41" borderId="0" xfId="3" applyNumberFormat="1" applyFont="1" applyFill="1" applyBorder="1" applyAlignment="1" applyProtection="1">
      <alignment horizontal="right" vertical="center"/>
      <protection locked="0"/>
    </xf>
    <xf numFmtId="167" fontId="95" fillId="41" borderId="162" xfId="3" applyNumberFormat="1" applyFont="1" applyFill="1" applyBorder="1" applyAlignment="1" applyProtection="1">
      <alignment horizontal="right" vertical="center"/>
      <protection locked="0"/>
    </xf>
    <xf numFmtId="167" fontId="95" fillId="41" borderId="111" xfId="3" applyNumberFormat="1" applyFont="1" applyFill="1" applyBorder="1" applyAlignment="1" applyProtection="1">
      <alignment horizontal="right" vertical="center"/>
      <protection locked="0"/>
    </xf>
    <xf numFmtId="167" fontId="27" fillId="41" borderId="48" xfId="3" applyNumberFormat="1" applyFont="1" applyFill="1" applyBorder="1" applyAlignment="1" applyProtection="1">
      <alignment horizontal="right" vertical="center"/>
      <protection locked="0"/>
    </xf>
    <xf numFmtId="167" fontId="9" fillId="41" borderId="48" xfId="3" applyNumberFormat="1" applyFont="1" applyFill="1" applyBorder="1" applyAlignment="1" applyProtection="1">
      <alignment horizontal="right" vertical="center"/>
      <protection locked="0"/>
    </xf>
    <xf numFmtId="167" fontId="13" fillId="41" borderId="48" xfId="3" applyNumberFormat="1" applyFont="1" applyFill="1" applyBorder="1" applyAlignment="1" applyProtection="1">
      <alignment horizontal="right" vertical="center"/>
      <protection locked="0"/>
    </xf>
    <xf numFmtId="167" fontId="12" fillId="41" borderId="48" xfId="3" applyNumberFormat="1" applyFont="1" applyFill="1" applyBorder="1" applyProtection="1">
      <protection locked="0"/>
    </xf>
    <xf numFmtId="167" fontId="95" fillId="41" borderId="0" xfId="3" applyNumberFormat="1" applyFont="1" applyFill="1" applyBorder="1" applyAlignment="1" applyProtection="1">
      <alignment horizontal="right" vertical="center"/>
      <protection locked="0"/>
    </xf>
    <xf numFmtId="43" fontId="17" fillId="41" borderId="0" xfId="3" applyFont="1" applyFill="1" applyProtection="1">
      <protection locked="0"/>
    </xf>
    <xf numFmtId="167" fontId="141" fillId="0" borderId="0" xfId="2" applyNumberFormat="1" applyFont="1" applyAlignment="1" applyProtection="1">
      <alignment vertical="center"/>
      <protection locked="0"/>
    </xf>
    <xf numFmtId="43" fontId="22" fillId="0" borderId="447" xfId="15" applyFont="1" applyFill="1" applyBorder="1" applyAlignment="1" applyProtection="1">
      <alignment vertical="center" wrapText="1"/>
      <protection locked="0"/>
    </xf>
    <xf numFmtId="43" fontId="22" fillId="0" borderId="465" xfId="3" applyFont="1" applyFill="1" applyBorder="1" applyAlignment="1" applyProtection="1">
      <alignment vertical="center" wrapText="1"/>
      <protection locked="0"/>
    </xf>
    <xf numFmtId="167" fontId="17" fillId="0" borderId="449" xfId="16" applyNumberFormat="1" applyFont="1" applyFill="1" applyBorder="1" applyAlignment="1" applyProtection="1">
      <alignment horizontal="left" vertical="center"/>
      <protection locked="0"/>
    </xf>
    <xf numFmtId="167" fontId="17" fillId="0" borderId="446" xfId="16" applyNumberFormat="1" applyFont="1" applyFill="1" applyBorder="1" applyAlignment="1" applyProtection="1">
      <alignment horizontal="center" vertical="center"/>
      <protection locked="0"/>
    </xf>
    <xf numFmtId="167" fontId="17" fillId="0" borderId="445" xfId="16" applyNumberFormat="1" applyFont="1" applyFill="1" applyBorder="1" applyAlignment="1" applyProtection="1">
      <alignment horizontal="center" vertical="center"/>
      <protection locked="0"/>
    </xf>
    <xf numFmtId="167" fontId="17" fillId="0" borderId="449" xfId="16" applyNumberFormat="1" applyFont="1" applyFill="1" applyBorder="1" applyAlignment="1" applyProtection="1">
      <alignment horizontal="center" vertical="center"/>
      <protection locked="0"/>
    </xf>
    <xf numFmtId="167" fontId="17" fillId="0" borderId="333" xfId="3" applyNumberFormat="1" applyFont="1" applyFill="1" applyBorder="1" applyAlignment="1" applyProtection="1">
      <alignment horizontal="center" vertical="center"/>
      <protection locked="0"/>
    </xf>
    <xf numFmtId="0" fontId="4" fillId="0" borderId="355" xfId="0" applyFont="1" applyBorder="1" applyAlignment="1" applyProtection="1">
      <alignment wrapText="1"/>
      <protection locked="0"/>
    </xf>
    <xf numFmtId="0" fontId="5" fillId="0" borderId="355" xfId="0" applyFont="1" applyBorder="1" applyAlignment="1" applyProtection="1">
      <alignment horizontal="left"/>
      <protection locked="0"/>
    </xf>
    <xf numFmtId="0" fontId="7" fillId="2" borderId="10" xfId="0" applyFont="1" applyFill="1" applyBorder="1" applyAlignment="1" applyProtection="1">
      <alignment horizontal="left" vertical="center" wrapText="1"/>
      <protection locked="0"/>
    </xf>
    <xf numFmtId="0" fontId="7" fillId="2" borderId="76" xfId="0" applyFont="1" applyFill="1" applyBorder="1" applyAlignment="1" applyProtection="1">
      <alignment horizontal="left" wrapText="1"/>
      <protection locked="0"/>
    </xf>
    <xf numFmtId="0" fontId="9" fillId="12" borderId="371" xfId="0" applyFont="1" applyFill="1" applyBorder="1" applyAlignment="1" applyProtection="1">
      <alignment horizontal="left" vertical="center"/>
      <protection locked="0"/>
    </xf>
    <xf numFmtId="43" fontId="4" fillId="0" borderId="355" xfId="3" applyFont="1" applyBorder="1" applyAlignment="1" applyProtection="1">
      <protection locked="0"/>
    </xf>
    <xf numFmtId="49" fontId="4" fillId="2" borderId="76" xfId="3" applyNumberFormat="1" applyFont="1" applyFill="1" applyBorder="1" applyAlignment="1" applyProtection="1">
      <alignment horizontal="center"/>
      <protection locked="0"/>
    </xf>
    <xf numFmtId="167" fontId="95" fillId="5" borderId="460" xfId="3" applyNumberFormat="1" applyFont="1" applyFill="1" applyBorder="1" applyAlignment="1" applyProtection="1">
      <alignment horizontal="right" vertical="center"/>
      <protection locked="0"/>
    </xf>
    <xf numFmtId="167" fontId="12" fillId="0" borderId="0" xfId="3" applyNumberFormat="1" applyFont="1" applyFill="1" applyBorder="1" applyAlignment="1" applyProtection="1">
      <alignment horizontal="right" vertical="center"/>
      <protection locked="0"/>
    </xf>
    <xf numFmtId="167" fontId="12" fillId="0" borderId="461" xfId="3" applyNumberFormat="1" applyFont="1" applyFill="1" applyBorder="1" applyAlignment="1" applyProtection="1">
      <alignment horizontal="right" vertical="center"/>
      <protection locked="0"/>
    </xf>
    <xf numFmtId="167" fontId="12" fillId="0" borderId="452" xfId="3" applyNumberFormat="1" applyFont="1" applyFill="1" applyBorder="1" applyAlignment="1" applyProtection="1">
      <alignment horizontal="right" vertical="center"/>
      <protection locked="0"/>
    </xf>
    <xf numFmtId="43" fontId="12" fillId="19" borderId="462" xfId="3" applyFont="1" applyFill="1" applyBorder="1" applyAlignment="1" applyProtection="1">
      <alignment horizontal="right" wrapText="1"/>
      <protection locked="0"/>
    </xf>
    <xf numFmtId="43" fontId="9" fillId="79" borderId="461" xfId="3" applyFont="1" applyFill="1" applyBorder="1" applyAlignment="1" applyProtection="1">
      <alignment horizontal="center" vertical="center" textRotation="90" wrapText="1"/>
      <protection locked="0"/>
    </xf>
    <xf numFmtId="0" fontId="7" fillId="79" borderId="461" xfId="0" applyFont="1" applyFill="1" applyBorder="1" applyAlignment="1" applyProtection="1">
      <alignment horizontal="left" vertical="center" wrapText="1"/>
      <protection locked="0"/>
    </xf>
    <xf numFmtId="43" fontId="6" fillId="25" borderId="0" xfId="3" applyFont="1" applyFill="1" applyBorder="1" applyAlignment="1" applyProtection="1">
      <alignment horizontal="center" vertical="center"/>
      <protection locked="0"/>
    </xf>
    <xf numFmtId="167" fontId="12" fillId="25" borderId="461" xfId="3" applyNumberFormat="1" applyFont="1" applyFill="1" applyBorder="1" applyAlignment="1" applyProtection="1">
      <alignment horizontal="right" vertical="center"/>
      <protection locked="0"/>
    </xf>
    <xf numFmtId="167" fontId="94" fillId="25" borderId="461" xfId="3" applyNumberFormat="1" applyFont="1" applyFill="1" applyBorder="1" applyAlignment="1" applyProtection="1">
      <alignment horizontal="right" vertical="center"/>
      <protection locked="0"/>
    </xf>
    <xf numFmtId="167" fontId="102" fillId="0" borderId="0" xfId="3" applyNumberFormat="1" applyFont="1" applyFill="1" applyBorder="1" applyAlignment="1" applyProtection="1">
      <alignment horizontal="right" vertical="center"/>
      <protection locked="0"/>
    </xf>
    <xf numFmtId="167" fontId="113" fillId="20" borderId="0" xfId="3" applyNumberFormat="1" applyFont="1" applyFill="1" applyBorder="1" applyAlignment="1" applyProtection="1">
      <alignment horizontal="right" vertical="center"/>
      <protection locked="0"/>
    </xf>
    <xf numFmtId="43" fontId="12" fillId="20" borderId="32" xfId="3" applyFont="1" applyFill="1" applyBorder="1" applyAlignment="1" applyProtection="1">
      <alignment horizontal="right" wrapText="1"/>
      <protection locked="0"/>
    </xf>
    <xf numFmtId="167" fontId="12" fillId="0" borderId="16" xfId="3" applyNumberFormat="1" applyFont="1" applyFill="1" applyBorder="1" applyAlignment="1" applyProtection="1">
      <alignment horizontal="right" vertical="center"/>
      <protection locked="0"/>
    </xf>
    <xf numFmtId="0" fontId="87" fillId="25" borderId="360" xfId="0" applyFont="1" applyFill="1" applyBorder="1" applyAlignment="1" applyProtection="1">
      <alignment vertical="center"/>
      <protection locked="0"/>
    </xf>
    <xf numFmtId="0" fontId="87" fillId="25" borderId="322" xfId="0" applyFont="1" applyFill="1" applyBorder="1" applyAlignment="1" applyProtection="1">
      <alignment vertical="center"/>
      <protection locked="0"/>
    </xf>
    <xf numFmtId="167" fontId="17" fillId="25" borderId="70" xfId="15" applyNumberFormat="1" applyFont="1" applyFill="1" applyBorder="1" applyAlignment="1" applyProtection="1">
      <alignment horizontal="center" vertical="center" wrapText="1"/>
      <protection locked="0"/>
    </xf>
    <xf numFmtId="167" fontId="17" fillId="25" borderId="326" xfId="15" applyNumberFormat="1" applyFont="1" applyFill="1" applyBorder="1" applyAlignment="1" applyProtection="1">
      <alignment vertical="center" wrapText="1"/>
      <protection locked="0"/>
    </xf>
    <xf numFmtId="167" fontId="17" fillId="25" borderId="326" xfId="15" applyNumberFormat="1" applyFont="1" applyFill="1" applyBorder="1" applyAlignment="1" applyProtection="1">
      <alignment horizontal="center" vertical="center" wrapText="1"/>
      <protection locked="0"/>
    </xf>
    <xf numFmtId="43" fontId="204" fillId="25" borderId="358" xfId="3" applyFont="1" applyFill="1" applyBorder="1" applyAlignment="1" applyProtection="1">
      <alignment vertical="center" wrapText="1"/>
      <protection locked="0"/>
    </xf>
    <xf numFmtId="43" fontId="17" fillId="25" borderId="70" xfId="3" applyFont="1" applyFill="1" applyBorder="1" applyAlignment="1" applyProtection="1">
      <alignment vertical="center" wrapText="1"/>
      <protection locked="0"/>
    </xf>
    <xf numFmtId="0" fontId="134" fillId="25" borderId="445" xfId="0" applyFont="1" applyFill="1" applyBorder="1" applyAlignment="1" applyProtection="1">
      <alignment horizontal="center" vertical="center"/>
      <protection locked="0"/>
    </xf>
    <xf numFmtId="0" fontId="134" fillId="25" borderId="446" xfId="0" applyFont="1" applyFill="1" applyBorder="1" applyAlignment="1" applyProtection="1">
      <alignment horizontal="center" vertical="center"/>
      <protection locked="0"/>
    </xf>
    <xf numFmtId="0" fontId="134" fillId="25" borderId="445" xfId="0" applyFont="1" applyFill="1" applyBorder="1" applyAlignment="1" applyProtection="1">
      <alignment horizontal="center"/>
      <protection locked="0"/>
    </xf>
    <xf numFmtId="0" fontId="134" fillId="25" borderId="447" xfId="0" applyFont="1" applyFill="1" applyBorder="1" applyAlignment="1" applyProtection="1">
      <alignment horizontal="center"/>
      <protection locked="0"/>
    </xf>
    <xf numFmtId="167" fontId="12" fillId="25" borderId="44" xfId="3" applyNumberFormat="1" applyFont="1" applyFill="1" applyBorder="1" applyAlignment="1" applyProtection="1">
      <alignment horizontal="right" vertical="center"/>
      <protection locked="0"/>
    </xf>
    <xf numFmtId="167" fontId="12" fillId="25" borderId="272" xfId="3" applyNumberFormat="1" applyFont="1" applyFill="1" applyBorder="1" applyAlignment="1" applyProtection="1">
      <alignment horizontal="right" vertical="center"/>
      <protection locked="0"/>
    </xf>
    <xf numFmtId="43" fontId="17" fillId="25" borderId="358" xfId="3" applyFont="1" applyFill="1" applyBorder="1" applyAlignment="1" applyProtection="1">
      <alignment vertical="center" wrapText="1"/>
      <protection locked="0"/>
    </xf>
    <xf numFmtId="0" fontId="17" fillId="25" borderId="326" xfId="15" applyNumberFormat="1" applyFont="1" applyFill="1" applyBorder="1" applyAlignment="1" applyProtection="1">
      <alignment horizontal="center" vertical="center" wrapText="1"/>
      <protection locked="0"/>
    </xf>
    <xf numFmtId="43" fontId="22" fillId="25" borderId="109" xfId="3" applyFont="1" applyFill="1" applyBorder="1" applyAlignment="1" applyProtection="1">
      <alignment vertical="center" wrapText="1"/>
      <protection locked="0"/>
    </xf>
    <xf numFmtId="167" fontId="12" fillId="41" borderId="321" xfId="3" applyNumberFormat="1" applyFont="1" applyFill="1" applyBorder="1" applyAlignment="1" applyProtection="1">
      <alignment vertical="center"/>
      <protection locked="0"/>
    </xf>
    <xf numFmtId="167" fontId="12" fillId="41" borderId="321" xfId="3" applyNumberFormat="1" applyFont="1" applyFill="1" applyBorder="1" applyAlignment="1" applyProtection="1">
      <alignment horizontal="center"/>
      <protection locked="0"/>
    </xf>
    <xf numFmtId="167" fontId="12" fillId="41" borderId="321" xfId="3" applyNumberFormat="1" applyFont="1" applyFill="1" applyBorder="1" applyAlignment="1" applyProtection="1">
      <alignment horizontal="center" vertical="center" wrapText="1"/>
      <protection locked="0"/>
    </xf>
    <xf numFmtId="167" fontId="12" fillId="41" borderId="58" xfId="3" applyNumberFormat="1" applyFont="1" applyFill="1" applyBorder="1" applyAlignment="1" applyProtection="1">
      <alignment horizontal="center" vertical="center" wrapText="1"/>
      <protection locked="0"/>
    </xf>
    <xf numFmtId="167" fontId="12" fillId="41" borderId="326" xfId="3" applyNumberFormat="1" applyFont="1" applyFill="1" applyBorder="1" applyAlignment="1" applyProtection="1">
      <alignment horizontal="center"/>
      <protection locked="0"/>
    </xf>
    <xf numFmtId="167" fontId="12" fillId="41" borderId="326" xfId="3" applyNumberFormat="1" applyFont="1" applyFill="1" applyBorder="1" applyAlignment="1" applyProtection="1">
      <alignment horizontal="center" vertical="center" wrapText="1"/>
      <protection locked="0"/>
    </xf>
    <xf numFmtId="167" fontId="12" fillId="41" borderId="59" xfId="3" applyNumberFormat="1" applyFont="1" applyFill="1" applyBorder="1" applyAlignment="1" applyProtection="1">
      <alignment horizontal="center" vertical="center" wrapText="1"/>
      <protection locked="0"/>
    </xf>
    <xf numFmtId="167" fontId="12" fillId="41" borderId="333" xfId="3" applyNumberFormat="1" applyFont="1" applyFill="1" applyBorder="1" applyAlignment="1" applyProtection="1">
      <alignment horizontal="right" vertical="center"/>
      <protection locked="0"/>
    </xf>
    <xf numFmtId="167" fontId="12" fillId="41" borderId="334" xfId="3" applyNumberFormat="1" applyFont="1" applyFill="1" applyBorder="1" applyAlignment="1" applyProtection="1">
      <alignment vertical="center"/>
      <protection locked="0"/>
    </xf>
    <xf numFmtId="167" fontId="12" fillId="41" borderId="48" xfId="3" applyNumberFormat="1" applyFont="1" applyFill="1" applyBorder="1" applyAlignment="1" applyProtection="1">
      <alignment vertical="center"/>
      <protection locked="0"/>
    </xf>
    <xf numFmtId="43" fontId="171" fillId="24" borderId="447" xfId="3" applyFont="1" applyFill="1" applyBorder="1" applyProtection="1">
      <protection locked="0"/>
    </xf>
    <xf numFmtId="43" fontId="9" fillId="0" borderId="447" xfId="3" applyFont="1" applyBorder="1" applyAlignment="1" applyProtection="1">
      <alignment horizontal="center" vertical="center" wrapText="1"/>
      <protection locked="0"/>
    </xf>
    <xf numFmtId="167" fontId="12" fillId="0" borderId="452" xfId="3" applyNumberFormat="1" applyFont="1" applyFill="1" applyBorder="1" applyAlignment="1" applyProtection="1">
      <alignment horizontal="center" vertical="center"/>
      <protection locked="0"/>
    </xf>
    <xf numFmtId="167" fontId="12" fillId="7" borderId="452" xfId="3" applyNumberFormat="1" applyFont="1" applyFill="1" applyBorder="1" applyAlignment="1" applyProtection="1">
      <alignment horizontal="center" vertical="center"/>
      <protection locked="0"/>
    </xf>
    <xf numFmtId="167" fontId="12" fillId="7" borderId="457" xfId="3" applyNumberFormat="1" applyFont="1" applyFill="1" applyBorder="1" applyAlignment="1" applyProtection="1">
      <alignment horizontal="center" vertical="center"/>
      <protection locked="0"/>
    </xf>
    <xf numFmtId="167" fontId="9" fillId="2" borderId="457" xfId="3" applyNumberFormat="1" applyFont="1" applyFill="1" applyBorder="1" applyAlignment="1" applyProtection="1">
      <alignment horizontal="center" textRotation="90" wrapText="1"/>
      <protection locked="0"/>
    </xf>
    <xf numFmtId="167" fontId="12" fillId="0" borderId="440" xfId="3" applyNumberFormat="1" applyFont="1" applyFill="1" applyBorder="1" applyAlignment="1" applyProtection="1">
      <alignment horizontal="right" vertical="center"/>
      <protection locked="0"/>
    </xf>
    <xf numFmtId="167" fontId="12" fillId="0" borderId="447" xfId="3" applyNumberFormat="1" applyFont="1" applyFill="1" applyBorder="1" applyAlignment="1" applyProtection="1">
      <alignment horizontal="right" vertical="center"/>
      <protection locked="0"/>
    </xf>
    <xf numFmtId="0" fontId="22" fillId="0" borderId="447" xfId="2" applyFont="1" applyBorder="1" applyAlignment="1" applyProtection="1">
      <alignment vertical="center"/>
      <protection locked="0"/>
    </xf>
    <xf numFmtId="167" fontId="13" fillId="0" borderId="452" xfId="3" applyNumberFormat="1" applyFont="1" applyBorder="1" applyAlignment="1" applyProtection="1">
      <alignment horizontal="right" vertical="center"/>
      <protection locked="0"/>
    </xf>
    <xf numFmtId="167" fontId="27" fillId="61" borderId="447" xfId="3" applyNumberFormat="1" applyFont="1" applyFill="1" applyBorder="1" applyAlignment="1" applyProtection="1">
      <alignment horizontal="right" vertical="center"/>
      <protection locked="0"/>
    </xf>
    <xf numFmtId="167" fontId="9" fillId="0" borderId="447" xfId="3" applyNumberFormat="1" applyFont="1" applyFill="1" applyBorder="1" applyAlignment="1" applyProtection="1">
      <alignment horizontal="right" vertical="center"/>
      <protection locked="0"/>
    </xf>
    <xf numFmtId="167" fontId="12" fillId="25" borderId="447" xfId="3" applyNumberFormat="1" applyFont="1" applyFill="1" applyBorder="1" applyAlignment="1" applyProtection="1">
      <alignment horizontal="right" vertical="center"/>
      <protection locked="0"/>
    </xf>
    <xf numFmtId="167" fontId="13" fillId="0" borderId="447" xfId="3" applyNumberFormat="1" applyFont="1" applyBorder="1" applyAlignment="1" applyProtection="1">
      <alignment horizontal="right" vertical="center"/>
      <protection locked="0"/>
    </xf>
    <xf numFmtId="167" fontId="12" fillId="0" borderId="447" xfId="3" applyNumberFormat="1" applyFont="1" applyBorder="1" applyProtection="1">
      <protection locked="0"/>
    </xf>
    <xf numFmtId="0" fontId="87" fillId="35" borderId="451" xfId="0" applyFont="1" applyFill="1" applyBorder="1" applyAlignment="1" applyProtection="1">
      <alignment horizontal="center" vertical="center"/>
      <protection locked="0"/>
    </xf>
    <xf numFmtId="0" fontId="87" fillId="46" borderId="451" xfId="0" applyFont="1" applyFill="1" applyBorder="1" applyAlignment="1" applyProtection="1">
      <alignment horizontal="center" vertical="center"/>
      <protection locked="0"/>
    </xf>
    <xf numFmtId="0" fontId="87" fillId="46" borderId="457" xfId="0" applyFont="1" applyFill="1" applyBorder="1" applyAlignment="1" applyProtection="1">
      <alignment horizontal="center" vertical="center"/>
      <protection locked="0"/>
    </xf>
    <xf numFmtId="167" fontId="17" fillId="0" borderId="454" xfId="15" applyNumberFormat="1" applyFont="1" applyFill="1" applyBorder="1" applyAlignment="1" applyProtection="1">
      <alignment horizontal="center" vertical="center" wrapText="1"/>
      <protection locked="0"/>
    </xf>
    <xf numFmtId="167" fontId="17" fillId="0" borderId="448" xfId="15" applyNumberFormat="1" applyFont="1" applyBorder="1" applyAlignment="1" applyProtection="1">
      <alignment vertical="center" wrapText="1"/>
      <protection locked="0"/>
    </xf>
    <xf numFmtId="167" fontId="17" fillId="0" borderId="447" xfId="15" applyNumberFormat="1" applyFont="1" applyBorder="1" applyAlignment="1" applyProtection="1">
      <alignment vertical="center" wrapText="1"/>
      <protection locked="0"/>
    </xf>
    <xf numFmtId="167" fontId="17" fillId="0" borderId="447" xfId="15" applyNumberFormat="1" applyFont="1" applyFill="1" applyBorder="1" applyAlignment="1" applyProtection="1">
      <alignment horizontal="center" vertical="center" wrapText="1"/>
      <protection locked="0"/>
    </xf>
    <xf numFmtId="167" fontId="12" fillId="24" borderId="449" xfId="3" applyNumberFormat="1" applyFont="1" applyFill="1" applyBorder="1" applyAlignment="1" applyProtection="1">
      <alignment horizontal="right" vertical="center"/>
      <protection locked="0"/>
    </xf>
    <xf numFmtId="167" fontId="12" fillId="24" borderId="452" xfId="3" applyNumberFormat="1" applyFont="1" applyFill="1" applyBorder="1" applyAlignment="1" applyProtection="1">
      <alignment horizontal="right" vertical="center"/>
      <protection locked="0"/>
    </xf>
    <xf numFmtId="167" fontId="12" fillId="24" borderId="479" xfId="3" applyNumberFormat="1" applyFont="1" applyFill="1" applyBorder="1" applyAlignment="1" applyProtection="1">
      <alignment horizontal="right" vertical="center"/>
      <protection locked="0"/>
    </xf>
    <xf numFmtId="0" fontId="54" fillId="26" borderId="448" xfId="2" applyFont="1" applyFill="1" applyBorder="1" applyAlignment="1" applyProtection="1">
      <alignment horizontal="left"/>
      <protection locked="0"/>
    </xf>
    <xf numFmtId="167" fontId="12" fillId="0" borderId="0" xfId="0" applyNumberFormat="1" applyFont="1" applyProtection="1">
      <protection locked="0"/>
    </xf>
    <xf numFmtId="0" fontId="143" fillId="0" borderId="53" xfId="2" applyFont="1" applyBorder="1" applyAlignment="1" applyProtection="1">
      <alignment horizontal="left" vertical="center"/>
      <protection locked="0"/>
    </xf>
    <xf numFmtId="167" fontId="141" fillId="0" borderId="101" xfId="3" applyNumberFormat="1" applyFont="1" applyFill="1" applyBorder="1" applyAlignment="1" applyProtection="1">
      <alignment horizontal="right" vertical="center"/>
      <protection locked="0"/>
    </xf>
    <xf numFmtId="167" fontId="141" fillId="0" borderId="34" xfId="3" applyNumberFormat="1" applyFont="1" applyFill="1" applyBorder="1" applyAlignment="1" applyProtection="1">
      <alignment horizontal="right" vertical="center"/>
      <protection locked="0"/>
    </xf>
    <xf numFmtId="167" fontId="143" fillId="0" borderId="34" xfId="3" applyNumberFormat="1" applyFont="1" applyFill="1" applyBorder="1" applyAlignment="1" applyProtection="1">
      <alignment horizontal="right" vertical="center"/>
      <protection locked="0"/>
    </xf>
    <xf numFmtId="167" fontId="143" fillId="0" borderId="371" xfId="3" applyNumberFormat="1" applyFont="1" applyFill="1" applyBorder="1" applyAlignment="1" applyProtection="1">
      <alignment horizontal="right" vertical="center"/>
      <protection locked="0"/>
    </xf>
    <xf numFmtId="0" fontId="143" fillId="72" borderId="373" xfId="2" applyFont="1" applyFill="1" applyBorder="1" applyAlignment="1" applyProtection="1">
      <alignment vertical="center"/>
      <protection locked="0"/>
    </xf>
    <xf numFmtId="0" fontId="143" fillId="72" borderId="371" xfId="2" applyFont="1" applyFill="1" applyBorder="1" applyAlignment="1" applyProtection="1">
      <alignment vertical="center"/>
      <protection locked="0"/>
    </xf>
    <xf numFmtId="0" fontId="143" fillId="72" borderId="377" xfId="2" applyFont="1" applyFill="1" applyBorder="1" applyAlignment="1" applyProtection="1">
      <alignment vertical="center"/>
      <protection locked="0"/>
    </xf>
    <xf numFmtId="0" fontId="12" fillId="72" borderId="325" xfId="2" applyFont="1" applyFill="1" applyBorder="1" applyAlignment="1" applyProtection="1">
      <alignment horizontal="left" vertical="center"/>
      <protection locked="0"/>
    </xf>
    <xf numFmtId="0" fontId="203" fillId="0" borderId="325" xfId="2" applyFont="1" applyBorder="1" applyAlignment="1" applyProtection="1">
      <alignment horizontal="left" vertical="center"/>
      <protection locked="0"/>
    </xf>
    <xf numFmtId="167" fontId="12" fillId="42" borderId="449" xfId="3" applyNumberFormat="1" applyFont="1" applyFill="1" applyBorder="1" applyAlignment="1" applyProtection="1">
      <alignment horizontal="right" vertical="center"/>
      <protection locked="0"/>
    </xf>
    <xf numFmtId="0" fontId="94" fillId="0" borderId="359" xfId="2" applyFont="1" applyBorder="1" applyAlignment="1" applyProtection="1">
      <alignment horizontal="left" vertical="center"/>
      <protection locked="0"/>
    </xf>
    <xf numFmtId="0" fontId="198" fillId="0" borderId="448" xfId="0" applyFont="1" applyBorder="1" applyAlignment="1" applyProtection="1">
      <alignment horizontal="left"/>
      <protection locked="0"/>
    </xf>
    <xf numFmtId="0" fontId="94" fillId="0" borderId="325" xfId="2" applyFont="1" applyBorder="1" applyAlignment="1" applyProtection="1">
      <alignment horizontal="left" vertical="center"/>
      <protection locked="0"/>
    </xf>
    <xf numFmtId="0" fontId="134" fillId="0" borderId="457" xfId="0" applyFont="1" applyBorder="1" applyProtection="1">
      <protection locked="0"/>
    </xf>
    <xf numFmtId="167" fontId="12" fillId="42" borderId="463" xfId="3" applyNumberFormat="1" applyFont="1" applyFill="1" applyBorder="1" applyAlignment="1" applyProtection="1">
      <alignment horizontal="right" vertical="center"/>
      <protection locked="0"/>
    </xf>
    <xf numFmtId="167" fontId="12" fillId="0" borderId="449" xfId="8" applyNumberFormat="1" applyFont="1" applyFill="1" applyBorder="1" applyAlignment="1" applyProtection="1">
      <alignment horizontal="center" vertical="center"/>
      <protection locked="0"/>
    </xf>
    <xf numFmtId="167" fontId="141" fillId="0" borderId="445" xfId="4" applyNumberFormat="1" applyFont="1" applyFill="1" applyBorder="1" applyAlignment="1" applyProtection="1">
      <alignment horizontal="center" vertical="center"/>
      <protection locked="0"/>
    </xf>
    <xf numFmtId="167" fontId="141" fillId="0" borderId="446" xfId="4" applyNumberFormat="1" applyFont="1" applyFill="1" applyBorder="1" applyAlignment="1" applyProtection="1">
      <alignment horizontal="center" vertical="center"/>
      <protection locked="0"/>
    </xf>
    <xf numFmtId="167" fontId="141" fillId="71" borderId="449" xfId="4" applyNumberFormat="1" applyFont="1" applyFill="1" applyBorder="1" applyAlignment="1" applyProtection="1">
      <alignment horizontal="center" vertical="center"/>
      <protection locked="0"/>
    </xf>
    <xf numFmtId="167" fontId="141" fillId="71" borderId="447" xfId="4" applyNumberFormat="1" applyFont="1" applyFill="1" applyBorder="1" applyAlignment="1" applyProtection="1">
      <alignment horizontal="center" vertical="center"/>
      <protection locked="0"/>
    </xf>
    <xf numFmtId="167" fontId="141" fillId="71" borderId="454" xfId="4" applyNumberFormat="1" applyFont="1" applyFill="1" applyBorder="1" applyAlignment="1" applyProtection="1">
      <alignment horizontal="center" vertical="center"/>
      <protection locked="0"/>
    </xf>
    <xf numFmtId="0" fontId="134" fillId="0" borderId="463" xfId="0" applyFont="1" applyBorder="1" applyAlignment="1" applyProtection="1">
      <alignment horizontal="center" vertical="center"/>
      <protection locked="0"/>
    </xf>
    <xf numFmtId="0" fontId="134" fillId="25" borderId="457" xfId="0" applyFont="1" applyFill="1" applyBorder="1" applyAlignment="1" applyProtection="1">
      <alignment horizontal="center" vertical="center"/>
      <protection locked="0"/>
    </xf>
    <xf numFmtId="0" fontId="134" fillId="25" borderId="451" xfId="0" applyFont="1" applyFill="1" applyBorder="1" applyAlignment="1" applyProtection="1">
      <alignment horizontal="center" vertical="center"/>
      <protection locked="0"/>
    </xf>
    <xf numFmtId="0" fontId="9" fillId="71" borderId="53" xfId="2" applyFont="1" applyFill="1" applyBorder="1" applyAlignment="1" applyProtection="1">
      <alignment horizontal="left" vertical="center"/>
      <protection locked="0"/>
    </xf>
    <xf numFmtId="167" fontId="12" fillId="71" borderId="34" xfId="4" applyNumberFormat="1" applyFont="1" applyFill="1" applyBorder="1" applyAlignment="1" applyProtection="1">
      <alignment horizontal="center" vertical="center"/>
      <protection locked="0"/>
    </xf>
    <xf numFmtId="167" fontId="12" fillId="71" borderId="34" xfId="5" applyNumberFormat="1" applyFont="1" applyFill="1" applyBorder="1" applyAlignment="1" applyProtection="1">
      <alignment horizontal="center" vertical="center"/>
      <protection locked="0"/>
    </xf>
    <xf numFmtId="167" fontId="12" fillId="71" borderId="339" xfId="5" applyNumberFormat="1" applyFont="1" applyFill="1" applyBorder="1" applyAlignment="1" applyProtection="1">
      <alignment horizontal="center" vertical="center"/>
      <protection locked="0"/>
    </xf>
    <xf numFmtId="0" fontId="12" fillId="40" borderId="344" xfId="2" applyFont="1" applyFill="1" applyBorder="1" applyAlignment="1" applyProtection="1">
      <alignment horizontal="left" vertical="center" wrapText="1"/>
      <protection locked="0"/>
    </xf>
    <xf numFmtId="167" fontId="12" fillId="40" borderId="38" xfId="4" applyNumberFormat="1" applyFont="1" applyFill="1" applyBorder="1" applyAlignment="1" applyProtection="1">
      <alignment horizontal="center" vertical="center"/>
      <protection locked="0"/>
    </xf>
    <xf numFmtId="167" fontId="12" fillId="40" borderId="39" xfId="4" applyNumberFormat="1" applyFont="1" applyFill="1" applyBorder="1" applyAlignment="1" applyProtection="1">
      <alignment horizontal="center" vertical="center"/>
      <protection locked="0"/>
    </xf>
    <xf numFmtId="167" fontId="12" fillId="40" borderId="321" xfId="4" applyNumberFormat="1" applyFont="1" applyFill="1" applyBorder="1" applyAlignment="1" applyProtection="1">
      <alignment horizontal="center" vertical="center"/>
      <protection locked="0"/>
    </xf>
    <xf numFmtId="167" fontId="12" fillId="40" borderId="326" xfId="4" applyNumberFormat="1" applyFont="1" applyFill="1" applyBorder="1" applyAlignment="1" applyProtection="1">
      <alignment horizontal="center" vertical="center"/>
      <protection locked="0"/>
    </xf>
    <xf numFmtId="0" fontId="12" fillId="40" borderId="0" xfId="2" applyFont="1" applyFill="1" applyAlignment="1" applyProtection="1">
      <alignment vertical="center"/>
      <protection locked="0"/>
    </xf>
    <xf numFmtId="43" fontId="9" fillId="40" borderId="53" xfId="4" applyFont="1" applyFill="1" applyBorder="1" applyAlignment="1" applyProtection="1">
      <alignment horizontal="left" vertical="center"/>
      <protection locked="0"/>
    </xf>
    <xf numFmtId="167" fontId="9" fillId="40" borderId="34" xfId="4" applyNumberFormat="1" applyFont="1" applyFill="1" applyBorder="1" applyAlignment="1" applyProtection="1">
      <alignment horizontal="center" vertical="center"/>
      <protection locked="0"/>
    </xf>
    <xf numFmtId="167" fontId="9" fillId="40" borderId="34" xfId="5" applyNumberFormat="1" applyFont="1" applyFill="1" applyBorder="1" applyAlignment="1" applyProtection="1">
      <alignment horizontal="center" vertical="center"/>
      <protection locked="0"/>
    </xf>
    <xf numFmtId="167" fontId="9" fillId="40" borderId="339" xfId="5" applyNumberFormat="1" applyFont="1" applyFill="1" applyBorder="1" applyAlignment="1" applyProtection="1">
      <alignment horizontal="center" vertical="center"/>
      <protection locked="0"/>
    </xf>
    <xf numFmtId="0" fontId="84" fillId="0" borderId="95" xfId="0" applyFont="1" applyBorder="1" applyAlignment="1" applyProtection="1">
      <alignment horizontal="center" vertical="center"/>
      <protection locked="0"/>
    </xf>
    <xf numFmtId="0" fontId="87" fillId="0" borderId="461" xfId="0" applyFont="1" applyBorder="1" applyAlignment="1" applyProtection="1">
      <alignment horizontal="center" vertical="center"/>
      <protection locked="0"/>
    </xf>
    <xf numFmtId="0" fontId="87" fillId="0" borderId="450" xfId="0" applyFont="1" applyBorder="1" applyAlignment="1" applyProtection="1">
      <alignment horizontal="center"/>
      <protection locked="0"/>
    </xf>
    <xf numFmtId="0" fontId="87" fillId="0" borderId="463" xfId="0" applyFont="1" applyBorder="1" applyAlignment="1" applyProtection="1">
      <alignment horizontal="center"/>
      <protection locked="0"/>
    </xf>
    <xf numFmtId="0" fontId="129" fillId="0" borderId="96" xfId="0" applyFont="1" applyBorder="1" applyAlignment="1" applyProtection="1">
      <alignment horizontal="center"/>
      <protection locked="0"/>
    </xf>
    <xf numFmtId="0" fontId="134" fillId="0" borderId="463" xfId="0" applyFont="1" applyBorder="1" applyAlignment="1" applyProtection="1">
      <alignment horizontal="center"/>
      <protection locked="0"/>
    </xf>
    <xf numFmtId="0" fontId="134" fillId="0" borderId="461" xfId="0" applyFont="1" applyBorder="1" applyAlignment="1" applyProtection="1">
      <alignment horizontal="center" vertical="center"/>
      <protection locked="0"/>
    </xf>
    <xf numFmtId="0" fontId="12" fillId="24" borderId="55" xfId="2" applyFont="1" applyFill="1" applyBorder="1" applyAlignment="1" applyProtection="1">
      <alignment horizontal="left" vertical="center"/>
      <protection locked="0"/>
    </xf>
    <xf numFmtId="167" fontId="141" fillId="71" borderId="463" xfId="3" applyNumberFormat="1" applyFont="1" applyFill="1" applyBorder="1" applyAlignment="1" applyProtection="1">
      <alignment horizontal="right" vertical="center"/>
      <protection locked="0"/>
    </xf>
    <xf numFmtId="167" fontId="141" fillId="71" borderId="457" xfId="3" applyNumberFormat="1" applyFont="1" applyFill="1" applyBorder="1" applyAlignment="1" applyProtection="1">
      <alignment horizontal="right" vertical="center"/>
      <protection locked="0"/>
    </xf>
    <xf numFmtId="167" fontId="12" fillId="71" borderId="452" xfId="2" applyNumberFormat="1" applyFont="1" applyFill="1" applyBorder="1" applyAlignment="1" applyProtection="1">
      <alignment horizontal="center" vertical="center"/>
      <protection locked="0"/>
    </xf>
    <xf numFmtId="0" fontId="143" fillId="40" borderId="53" xfId="2" applyFont="1" applyFill="1" applyBorder="1" applyAlignment="1" applyProtection="1">
      <alignment horizontal="left" vertical="center" wrapText="1"/>
      <protection locked="0"/>
    </xf>
    <xf numFmtId="167" fontId="141" fillId="40" borderId="34" xfId="2" applyNumberFormat="1" applyFont="1" applyFill="1" applyBorder="1" applyAlignment="1" applyProtection="1">
      <alignment horizontal="right" vertical="center"/>
      <protection locked="0"/>
    </xf>
    <xf numFmtId="167" fontId="143" fillId="40" borderId="34" xfId="2" applyNumberFormat="1" applyFont="1" applyFill="1" applyBorder="1" applyAlignment="1" applyProtection="1">
      <alignment horizontal="right" vertical="center"/>
      <protection locked="0"/>
    </xf>
    <xf numFmtId="167" fontId="141" fillId="40" borderId="339" xfId="2" applyNumberFormat="1" applyFont="1" applyFill="1" applyBorder="1" applyAlignment="1" applyProtection="1">
      <alignment horizontal="right" vertical="center"/>
      <protection locked="0"/>
    </xf>
    <xf numFmtId="167" fontId="94" fillId="40" borderId="339" xfId="2" applyNumberFormat="1" applyFont="1" applyFill="1" applyBorder="1" applyAlignment="1" applyProtection="1">
      <alignment horizontal="right" vertical="center"/>
      <protection locked="0"/>
    </xf>
    <xf numFmtId="0" fontId="211" fillId="0" borderId="321" xfId="0" applyFont="1" applyBorder="1" applyAlignment="1" applyProtection="1">
      <alignment horizontal="center" vertical="center"/>
      <protection locked="0"/>
    </xf>
    <xf numFmtId="0" fontId="211" fillId="0" borderId="326" xfId="0" applyFont="1" applyBorder="1" applyAlignment="1" applyProtection="1">
      <alignment horizontal="center" vertical="center"/>
      <protection locked="0"/>
    </xf>
    <xf numFmtId="167" fontId="94" fillId="0" borderId="140" xfId="4" applyNumberFormat="1" applyFont="1" applyFill="1" applyBorder="1" applyAlignment="1" applyProtection="1">
      <alignment horizontal="center" vertical="center"/>
      <protection locked="0"/>
    </xf>
    <xf numFmtId="166" fontId="61" fillId="0" borderId="447" xfId="20" applyNumberFormat="1" applyFont="1" applyBorder="1" applyProtection="1">
      <protection locked="0"/>
    </xf>
    <xf numFmtId="166" fontId="61" fillId="0" borderId="446" xfId="20" applyNumberFormat="1" applyFont="1" applyBorder="1" applyProtection="1">
      <protection locked="0"/>
    </xf>
    <xf numFmtId="166" fontId="57" fillId="11" borderId="455" xfId="20" applyNumberFormat="1" applyFont="1" applyFill="1" applyBorder="1" applyProtection="1">
      <protection locked="0"/>
    </xf>
    <xf numFmtId="0" fontId="61" fillId="0" borderId="344" xfId="20" applyFont="1" applyBorder="1" applyProtection="1">
      <protection locked="0"/>
    </xf>
    <xf numFmtId="166" fontId="61" fillId="0" borderId="440" xfId="20" applyNumberFormat="1" applyFont="1" applyBorder="1" applyProtection="1">
      <protection locked="0"/>
    </xf>
    <xf numFmtId="166" fontId="61" fillId="0" borderId="439" xfId="20" applyNumberFormat="1" applyFont="1" applyBorder="1" applyProtection="1">
      <protection locked="0"/>
    </xf>
    <xf numFmtId="166" fontId="57" fillId="11" borderId="480" xfId="20" applyNumberFormat="1" applyFont="1" applyFill="1" applyBorder="1" applyProtection="1">
      <protection locked="0"/>
    </xf>
    <xf numFmtId="166" fontId="61" fillId="0" borderId="470" xfId="20" applyNumberFormat="1" applyFont="1" applyBorder="1" applyAlignment="1" applyProtection="1">
      <alignment horizontal="right"/>
      <protection locked="0"/>
    </xf>
    <xf numFmtId="166" fontId="61" fillId="0" borderId="447" xfId="20" applyNumberFormat="1" applyFont="1" applyBorder="1" applyAlignment="1" applyProtection="1">
      <alignment horizontal="right"/>
      <protection locked="0"/>
    </xf>
    <xf numFmtId="0" fontId="101" fillId="18" borderId="379" xfId="0" applyFont="1" applyFill="1" applyBorder="1" applyProtection="1">
      <protection locked="0"/>
    </xf>
    <xf numFmtId="167" fontId="17" fillId="0" borderId="445" xfId="3" applyNumberFormat="1" applyFont="1" applyFill="1" applyBorder="1" applyAlignment="1" applyProtection="1">
      <alignment vertical="center"/>
      <protection locked="0"/>
    </xf>
    <xf numFmtId="167" fontId="17" fillId="0" borderId="447" xfId="3" applyNumberFormat="1" applyFont="1" applyFill="1" applyBorder="1" applyAlignment="1" applyProtection="1">
      <alignment vertical="center"/>
      <protection locked="0"/>
    </xf>
    <xf numFmtId="167" fontId="17" fillId="0" borderId="446" xfId="3" applyNumberFormat="1" applyFont="1" applyBorder="1" applyAlignment="1" applyProtection="1">
      <alignment vertical="center"/>
      <protection locked="0"/>
    </xf>
    <xf numFmtId="167" fontId="17" fillId="0" borderId="450" xfId="3" applyNumberFormat="1" applyFont="1" applyBorder="1" applyAlignment="1" applyProtection="1">
      <alignment vertical="center"/>
      <protection locked="0"/>
    </xf>
    <xf numFmtId="167" fontId="17" fillId="0" borderId="451" xfId="3" applyNumberFormat="1" applyFont="1" applyBorder="1" applyAlignment="1" applyProtection="1">
      <alignment vertical="center"/>
      <protection locked="0"/>
    </xf>
    <xf numFmtId="167" fontId="17" fillId="0" borderId="463" xfId="3" applyNumberFormat="1" applyFont="1" applyBorder="1" applyAlignment="1" applyProtection="1">
      <alignment vertical="center"/>
      <protection locked="0"/>
    </xf>
    <xf numFmtId="167" fontId="17" fillId="0" borderId="427" xfId="3" applyNumberFormat="1" applyFont="1" applyBorder="1" applyAlignment="1" applyProtection="1">
      <alignment vertical="center"/>
      <protection locked="0"/>
    </xf>
    <xf numFmtId="167" fontId="17" fillId="0" borderId="440" xfId="3" applyNumberFormat="1" applyFont="1" applyBorder="1" applyAlignment="1" applyProtection="1">
      <alignment vertical="center"/>
      <protection locked="0"/>
    </xf>
    <xf numFmtId="167" fontId="17" fillId="0" borderId="439" xfId="3" applyNumberFormat="1" applyFont="1" applyBorder="1" applyAlignment="1" applyProtection="1">
      <alignment vertical="center"/>
      <protection locked="0"/>
    </xf>
    <xf numFmtId="167" fontId="17" fillId="0" borderId="462" xfId="3" applyNumberFormat="1" applyFont="1" applyBorder="1" applyAlignment="1" applyProtection="1">
      <alignment vertical="center"/>
      <protection locked="0"/>
    </xf>
    <xf numFmtId="167" fontId="17" fillId="0" borderId="317" xfId="0" applyNumberFormat="1" applyFont="1" applyBorder="1" applyAlignment="1" applyProtection="1">
      <alignment vertical="center"/>
      <protection locked="0"/>
    </xf>
    <xf numFmtId="167" fontId="4" fillId="62" borderId="447" xfId="3" applyNumberFormat="1" applyFont="1" applyFill="1" applyBorder="1" applyAlignment="1" applyProtection="1">
      <alignment vertical="center"/>
      <protection locked="0"/>
    </xf>
    <xf numFmtId="0" fontId="0" fillId="0" borderId="0" xfId="0" applyAlignment="1" applyProtection="1">
      <alignment wrapText="1"/>
      <protection locked="0"/>
    </xf>
    <xf numFmtId="0" fontId="11" fillId="0" borderId="0" xfId="0" applyFont="1" applyAlignment="1" applyProtection="1">
      <alignment wrapText="1"/>
      <protection locked="0"/>
    </xf>
    <xf numFmtId="0" fontId="11" fillId="0" borderId="0" xfId="0" applyFont="1" applyAlignment="1" applyProtection="1">
      <alignment vertical="center"/>
      <protection locked="0"/>
    </xf>
    <xf numFmtId="0" fontId="11" fillId="0" borderId="0" xfId="0" applyFont="1" applyAlignment="1" applyProtection="1">
      <alignment vertical="center" wrapText="1"/>
      <protection locked="0"/>
    </xf>
    <xf numFmtId="166" fontId="11" fillId="0" borderId="184" xfId="0" applyNumberFormat="1" applyFont="1" applyBorder="1" applyAlignment="1" applyProtection="1">
      <alignment vertical="center"/>
      <protection locked="0"/>
    </xf>
    <xf numFmtId="166" fontId="11" fillId="0" borderId="151" xfId="0" applyNumberFormat="1" applyFont="1" applyBorder="1" applyAlignment="1" applyProtection="1">
      <alignment vertical="center"/>
      <protection locked="0"/>
    </xf>
    <xf numFmtId="166" fontId="11" fillId="0" borderId="128" xfId="0" applyNumberFormat="1" applyFont="1" applyBorder="1" applyAlignment="1" applyProtection="1">
      <alignment vertical="center"/>
      <protection locked="0"/>
    </xf>
    <xf numFmtId="166" fontId="19" fillId="0" borderId="128" xfId="0" applyNumberFormat="1" applyFont="1" applyBorder="1" applyAlignment="1" applyProtection="1">
      <alignment vertical="center"/>
      <protection locked="0"/>
    </xf>
    <xf numFmtId="166" fontId="19" fillId="0" borderId="32" xfId="0" applyNumberFormat="1" applyFont="1" applyBorder="1" applyAlignment="1" applyProtection="1">
      <alignment vertical="center"/>
      <protection locked="0"/>
    </xf>
    <xf numFmtId="0" fontId="11" fillId="0" borderId="31" xfId="0" applyFont="1" applyBorder="1" applyAlignment="1" applyProtection="1">
      <alignment vertical="center"/>
      <protection locked="0"/>
    </xf>
    <xf numFmtId="166" fontId="11" fillId="0" borderId="188" xfId="0" applyNumberFormat="1" applyFont="1" applyBorder="1" applyAlignment="1" applyProtection="1">
      <alignment vertical="center"/>
      <protection locked="0"/>
    </xf>
    <xf numFmtId="166" fontId="11" fillId="0" borderId="144" xfId="0" applyNumberFormat="1" applyFont="1" applyBorder="1" applyAlignment="1" applyProtection="1">
      <alignment vertical="center"/>
      <protection locked="0"/>
    </xf>
    <xf numFmtId="166" fontId="11" fillId="0" borderId="72" xfId="0" applyNumberFormat="1" applyFont="1" applyBorder="1" applyAlignment="1" applyProtection="1">
      <alignment vertical="center"/>
      <protection locked="0"/>
    </xf>
    <xf numFmtId="166" fontId="11" fillId="0" borderId="0" xfId="0" applyNumberFormat="1" applyFont="1" applyAlignment="1" applyProtection="1">
      <alignment vertical="center"/>
      <protection locked="0"/>
    </xf>
    <xf numFmtId="166" fontId="113" fillId="0" borderId="72" xfId="0" applyNumberFormat="1" applyFont="1" applyBorder="1" applyAlignment="1" applyProtection="1">
      <alignment vertical="center"/>
      <protection locked="0"/>
    </xf>
    <xf numFmtId="166" fontId="94" fillId="0" borderId="0" xfId="0" applyNumberFormat="1" applyFont="1" applyAlignment="1" applyProtection="1">
      <alignment vertical="center"/>
      <protection locked="0"/>
    </xf>
    <xf numFmtId="166" fontId="19" fillId="0" borderId="72" xfId="0" applyNumberFormat="1" applyFont="1" applyBorder="1" applyAlignment="1" applyProtection="1">
      <alignment vertical="center"/>
      <protection locked="0"/>
    </xf>
    <xf numFmtId="166" fontId="19" fillId="0" borderId="0" xfId="0" applyNumberFormat="1" applyFont="1" applyAlignment="1" applyProtection="1">
      <alignment vertical="center"/>
      <protection locked="0"/>
    </xf>
    <xf numFmtId="0" fontId="39" fillId="2" borderId="472" xfId="0" applyFont="1" applyFill="1" applyBorder="1" applyAlignment="1" applyProtection="1">
      <alignment vertical="center" wrapText="1"/>
      <protection locked="0"/>
    </xf>
    <xf numFmtId="166" fontId="9" fillId="13" borderId="447" xfId="3" applyNumberFormat="1" applyFont="1" applyFill="1" applyBorder="1" applyAlignment="1" applyProtection="1">
      <alignment vertical="center"/>
      <protection locked="0"/>
    </xf>
    <xf numFmtId="166" fontId="114" fillId="0" borderId="0" xfId="0" applyNumberFormat="1" applyFont="1" applyAlignment="1" applyProtection="1">
      <alignment vertical="center" wrapText="1"/>
      <protection locked="0"/>
    </xf>
    <xf numFmtId="0" fontId="39" fillId="5" borderId="472" xfId="0" applyFont="1" applyFill="1" applyBorder="1" applyAlignment="1" applyProtection="1">
      <alignment vertical="center" wrapText="1"/>
      <protection locked="0"/>
    </xf>
    <xf numFmtId="166" fontId="15" fillId="0" borderId="188" xfId="0" applyNumberFormat="1" applyFont="1" applyBorder="1" applyAlignment="1" applyProtection="1">
      <alignment vertical="center"/>
      <protection locked="0"/>
    </xf>
    <xf numFmtId="166" fontId="9" fillId="13" borderId="440" xfId="3" applyNumberFormat="1" applyFont="1" applyFill="1" applyBorder="1" applyAlignment="1" applyProtection="1">
      <alignment vertical="center"/>
      <protection locked="0"/>
    </xf>
    <xf numFmtId="166" fontId="17" fillId="0" borderId="0" xfId="0" applyNumberFormat="1" applyFont="1" applyAlignment="1" applyProtection="1">
      <alignment vertical="center"/>
      <protection locked="0"/>
    </xf>
    <xf numFmtId="166" fontId="38" fillId="10" borderId="318" xfId="0" applyNumberFormat="1" applyFont="1" applyFill="1" applyBorder="1" applyAlignment="1" applyProtection="1">
      <alignment vertical="center"/>
      <protection locked="0"/>
    </xf>
    <xf numFmtId="166" fontId="94" fillId="0" borderId="0" xfId="0" applyNumberFormat="1" applyFont="1" applyAlignment="1" applyProtection="1">
      <alignment vertical="center" textRotation="90" wrapText="1"/>
      <protection locked="0"/>
    </xf>
    <xf numFmtId="166" fontId="31" fillId="0" borderId="0" xfId="0" applyNumberFormat="1" applyFont="1" applyAlignment="1" applyProtection="1">
      <alignment vertical="center"/>
      <protection locked="0"/>
    </xf>
    <xf numFmtId="0" fontId="29" fillId="17" borderId="0" xfId="0" applyFont="1" applyFill="1" applyAlignment="1" applyProtection="1">
      <alignment vertical="center"/>
      <protection locked="0"/>
    </xf>
    <xf numFmtId="166" fontId="9" fillId="3" borderId="470" xfId="3" applyNumberFormat="1" applyFont="1" applyFill="1" applyBorder="1" applyAlignment="1" applyProtection="1">
      <alignment horizontal="center" vertical="center" wrapText="1"/>
      <protection locked="0"/>
    </xf>
    <xf numFmtId="166" fontId="9" fillId="3" borderId="460" xfId="3" applyNumberFormat="1" applyFont="1" applyFill="1" applyBorder="1" applyAlignment="1" applyProtection="1">
      <alignment horizontal="center" vertical="center" wrapText="1"/>
      <protection locked="0"/>
    </xf>
    <xf numFmtId="166" fontId="9" fillId="17" borderId="462" xfId="3" applyNumberFormat="1" applyFont="1" applyFill="1" applyBorder="1" applyAlignment="1" applyProtection="1">
      <alignment horizontal="center" vertical="center"/>
      <protection locked="0"/>
    </xf>
    <xf numFmtId="166" fontId="95" fillId="3" borderId="451" xfId="3" applyNumberFormat="1" applyFont="1" applyFill="1" applyBorder="1" applyAlignment="1" applyProtection="1">
      <alignment horizontal="center" vertical="center" wrapText="1"/>
      <protection locked="0"/>
    </xf>
    <xf numFmtId="166" fontId="95" fillId="3" borderId="463" xfId="3" applyNumberFormat="1" applyFont="1" applyFill="1" applyBorder="1" applyAlignment="1" applyProtection="1">
      <alignment horizontal="center" vertical="center" wrapText="1"/>
      <protection locked="0"/>
    </xf>
    <xf numFmtId="166" fontId="12" fillId="41" borderId="451" xfId="7" applyNumberFormat="1" applyFont="1" applyFill="1" applyBorder="1" applyAlignment="1" applyProtection="1">
      <alignment vertical="center"/>
      <protection locked="0"/>
    </xf>
    <xf numFmtId="166" fontId="95" fillId="5" borderId="461" xfId="3" applyNumberFormat="1" applyFont="1" applyFill="1" applyBorder="1" applyAlignment="1" applyProtection="1">
      <alignment horizontal="center" vertical="center"/>
      <protection locked="0"/>
    </xf>
    <xf numFmtId="166" fontId="95" fillId="5" borderId="450" xfId="3" applyNumberFormat="1" applyFont="1" applyFill="1" applyBorder="1" applyAlignment="1" applyProtection="1">
      <alignment horizontal="center" vertical="center"/>
      <protection locked="0"/>
    </xf>
    <xf numFmtId="166" fontId="95" fillId="5" borderId="457" xfId="3" applyNumberFormat="1" applyFont="1" applyFill="1" applyBorder="1" applyAlignment="1" applyProtection="1">
      <alignment horizontal="center" vertical="center"/>
      <protection locked="0"/>
    </xf>
    <xf numFmtId="166" fontId="95" fillId="5" borderId="463" xfId="3" applyNumberFormat="1" applyFont="1" applyFill="1" applyBorder="1" applyAlignment="1" applyProtection="1">
      <alignment horizontal="center" vertical="center"/>
      <protection locked="0"/>
    </xf>
    <xf numFmtId="166" fontId="95" fillId="5" borderId="451" xfId="3" applyNumberFormat="1" applyFont="1" applyFill="1" applyBorder="1" applyAlignment="1" applyProtection="1">
      <alignment horizontal="center" vertical="center"/>
      <protection locked="0"/>
    </xf>
    <xf numFmtId="166" fontId="12" fillId="0" borderId="335" xfId="3" applyNumberFormat="1" applyFont="1" applyFill="1" applyBorder="1" applyAlignment="1" applyProtection="1">
      <alignment vertical="center"/>
      <protection locked="0"/>
    </xf>
    <xf numFmtId="166" fontId="12" fillId="0" borderId="335" xfId="3" applyNumberFormat="1" applyFont="1" applyFill="1" applyBorder="1" applyAlignment="1" applyProtection="1">
      <alignment horizontal="right" vertical="center"/>
      <protection locked="0"/>
    </xf>
    <xf numFmtId="166" fontId="12" fillId="25" borderId="440" xfId="7" applyNumberFormat="1" applyFont="1" applyFill="1" applyBorder="1" applyAlignment="1" applyProtection="1">
      <alignment vertical="center"/>
      <protection locked="0"/>
    </xf>
    <xf numFmtId="0" fontId="134" fillId="25" borderId="454" xfId="0" applyFont="1" applyFill="1" applyBorder="1" applyAlignment="1" applyProtection="1">
      <alignment vertical="center"/>
      <protection locked="0"/>
    </xf>
    <xf numFmtId="0" fontId="134" fillId="25" borderId="472" xfId="0" applyFont="1" applyFill="1" applyBorder="1" applyAlignment="1" applyProtection="1">
      <alignment vertical="center"/>
      <protection locked="0"/>
    </xf>
    <xf numFmtId="0" fontId="134" fillId="25" borderId="452" xfId="0" applyFont="1" applyFill="1" applyBorder="1" applyAlignment="1" applyProtection="1">
      <alignment vertical="center"/>
      <protection locked="0"/>
    </xf>
    <xf numFmtId="0" fontId="134" fillId="25" borderId="445" xfId="0" applyFont="1" applyFill="1" applyBorder="1" applyAlignment="1" applyProtection="1">
      <alignment vertical="center"/>
      <protection locked="0"/>
    </xf>
    <xf numFmtId="166" fontId="12" fillId="0" borderId="445" xfId="7" applyNumberFormat="1" applyFont="1" applyBorder="1" applyAlignment="1" applyProtection="1">
      <alignment vertical="center"/>
      <protection locked="0"/>
    </xf>
    <xf numFmtId="166" fontId="12" fillId="0" borderId="452" xfId="3" applyNumberFormat="1" applyFont="1" applyFill="1" applyBorder="1" applyAlignment="1" applyProtection="1">
      <alignment horizontal="right" vertical="center"/>
      <protection locked="0"/>
    </xf>
    <xf numFmtId="166" fontId="12" fillId="0" borderId="449" xfId="3" applyNumberFormat="1" applyFont="1" applyFill="1" applyBorder="1" applyAlignment="1" applyProtection="1">
      <alignment horizontal="right" vertical="center"/>
      <protection locked="0"/>
    </xf>
    <xf numFmtId="0" fontId="134" fillId="25" borderId="453" xfId="0" applyFont="1" applyFill="1" applyBorder="1" applyAlignment="1" applyProtection="1">
      <alignment vertical="center"/>
      <protection locked="0"/>
    </xf>
    <xf numFmtId="166" fontId="12" fillId="0" borderId="451" xfId="7" applyNumberFormat="1" applyFont="1" applyBorder="1" applyAlignment="1" applyProtection="1">
      <alignment vertical="center"/>
      <protection locked="0"/>
    </xf>
    <xf numFmtId="0" fontId="134" fillId="26" borderId="481" xfId="0" applyFont="1" applyFill="1" applyBorder="1" applyAlignment="1" applyProtection="1">
      <alignment vertical="center"/>
      <protection locked="0"/>
    </xf>
    <xf numFmtId="166" fontId="12" fillId="0" borderId="427" xfId="7" applyNumberFormat="1" applyFont="1" applyBorder="1" applyAlignment="1" applyProtection="1">
      <alignment vertical="center"/>
      <protection locked="0"/>
    </xf>
    <xf numFmtId="166" fontId="14" fillId="6" borderId="458" xfId="3" applyNumberFormat="1" applyFont="1" applyFill="1" applyBorder="1" applyAlignment="1" applyProtection="1">
      <alignment vertical="center"/>
      <protection locked="0"/>
    </xf>
    <xf numFmtId="166" fontId="12" fillId="34" borderId="454" xfId="7" applyNumberFormat="1" applyFont="1" applyFill="1" applyBorder="1" applyAlignment="1" applyProtection="1">
      <alignment vertical="center"/>
      <protection locked="0"/>
    </xf>
    <xf numFmtId="166" fontId="12" fillId="34" borderId="447" xfId="7" applyNumberFormat="1" applyFont="1" applyFill="1" applyBorder="1" applyAlignment="1" applyProtection="1">
      <alignment vertical="center"/>
      <protection locked="0"/>
    </xf>
    <xf numFmtId="166" fontId="14" fillId="6" borderId="458" xfId="3" applyNumberFormat="1" applyFont="1" applyFill="1" applyBorder="1" applyAlignment="1" applyProtection="1">
      <alignment horizontal="center" vertical="center" wrapText="1"/>
      <protection locked="0"/>
    </xf>
    <xf numFmtId="166" fontId="135" fillId="0" borderId="317" xfId="3" applyNumberFormat="1" applyFont="1" applyBorder="1" applyAlignment="1" applyProtection="1">
      <alignment vertical="center"/>
      <protection locked="0"/>
    </xf>
    <xf numFmtId="166" fontId="95" fillId="3" borderId="470" xfId="3" applyNumberFormat="1" applyFont="1" applyFill="1" applyBorder="1" applyAlignment="1" applyProtection="1">
      <alignment horizontal="center" vertical="center" wrapText="1"/>
      <protection locked="0"/>
    </xf>
    <xf numFmtId="166" fontId="95" fillId="3" borderId="460" xfId="3" applyNumberFormat="1" applyFont="1" applyFill="1" applyBorder="1" applyAlignment="1" applyProtection="1">
      <alignment horizontal="center" vertical="center" wrapText="1"/>
      <protection locked="0"/>
    </xf>
    <xf numFmtId="166" fontId="12" fillId="41" borderId="470" xfId="7" applyNumberFormat="1" applyFont="1" applyFill="1" applyBorder="1" applyAlignment="1" applyProtection="1">
      <alignment vertical="center"/>
      <protection locked="0"/>
    </xf>
    <xf numFmtId="166" fontId="95" fillId="5" borderId="476" xfId="3" applyNumberFormat="1" applyFont="1" applyFill="1" applyBorder="1" applyAlignment="1" applyProtection="1">
      <alignment horizontal="center" vertical="center"/>
      <protection locked="0"/>
    </xf>
    <xf numFmtId="166" fontId="95" fillId="5" borderId="459" xfId="3" applyNumberFormat="1" applyFont="1" applyFill="1" applyBorder="1" applyAlignment="1" applyProtection="1">
      <alignment horizontal="center" vertical="center"/>
      <protection locked="0"/>
    </xf>
    <xf numFmtId="166" fontId="95" fillId="5" borderId="460" xfId="3" applyNumberFormat="1" applyFont="1" applyFill="1" applyBorder="1" applyAlignment="1" applyProtection="1">
      <alignment horizontal="center" vertical="center"/>
      <protection locked="0"/>
    </xf>
    <xf numFmtId="166" fontId="95" fillId="5" borderId="470" xfId="3" applyNumberFormat="1" applyFont="1" applyFill="1" applyBorder="1" applyAlignment="1" applyProtection="1">
      <alignment horizontal="center" vertical="center"/>
      <protection locked="0"/>
    </xf>
    <xf numFmtId="166" fontId="12" fillId="0" borderId="452" xfId="3" applyNumberFormat="1" applyFont="1" applyFill="1" applyBorder="1" applyAlignment="1" applyProtection="1">
      <alignment vertical="center"/>
      <protection locked="0"/>
    </xf>
    <xf numFmtId="166" fontId="12" fillId="0" borderId="461" xfId="3" applyNumberFormat="1" applyFont="1" applyFill="1" applyBorder="1" applyAlignment="1" applyProtection="1">
      <alignment vertical="center"/>
      <protection locked="0"/>
    </xf>
    <xf numFmtId="166" fontId="12" fillId="0" borderId="449" xfId="3" applyNumberFormat="1" applyFont="1" applyFill="1" applyBorder="1" applyAlignment="1" applyProtection="1">
      <alignment horizontal="center" vertical="center"/>
      <protection locked="0"/>
    </xf>
    <xf numFmtId="166" fontId="12" fillId="0" borderId="457" xfId="7" applyNumberFormat="1" applyFont="1" applyBorder="1" applyAlignment="1" applyProtection="1">
      <alignment vertical="center"/>
      <protection locked="0"/>
    </xf>
    <xf numFmtId="0" fontId="12" fillId="0" borderId="465" xfId="7" applyFont="1" applyBorder="1" applyAlignment="1" applyProtection="1">
      <alignment vertical="center" wrapText="1"/>
      <protection locked="0"/>
    </xf>
    <xf numFmtId="166" fontId="9" fillId="0" borderId="452" xfId="3" applyNumberFormat="1" applyFont="1" applyFill="1" applyBorder="1" applyAlignment="1" applyProtection="1">
      <alignment vertical="center"/>
      <protection locked="0"/>
    </xf>
    <xf numFmtId="166" fontId="12" fillId="0" borderId="475" xfId="3" applyNumberFormat="1" applyFont="1" applyFill="1" applyBorder="1" applyAlignment="1" applyProtection="1">
      <alignment vertical="center"/>
      <protection locked="0"/>
    </xf>
    <xf numFmtId="0" fontId="12" fillId="0" borderId="456" xfId="7" applyFont="1" applyBorder="1" applyAlignment="1" applyProtection="1">
      <alignment vertical="center" wrapText="1"/>
      <protection locked="0"/>
    </xf>
    <xf numFmtId="166" fontId="12" fillId="0" borderId="110" xfId="0" applyNumberFormat="1" applyFont="1" applyBorder="1" applyAlignment="1" applyProtection="1">
      <alignment vertical="center"/>
      <protection locked="0"/>
    </xf>
    <xf numFmtId="166" fontId="9" fillId="6" borderId="458" xfId="3" applyNumberFormat="1" applyFont="1" applyFill="1" applyBorder="1" applyAlignment="1" applyProtection="1">
      <alignment vertical="center"/>
      <protection locked="0"/>
    </xf>
    <xf numFmtId="166" fontId="9" fillId="6" borderId="458" xfId="3" applyNumberFormat="1" applyFont="1" applyFill="1" applyBorder="1" applyAlignment="1" applyProtection="1">
      <alignment horizontal="center" vertical="center" wrapText="1"/>
      <protection locked="0"/>
    </xf>
    <xf numFmtId="0" fontId="134" fillId="25" borderId="482" xfId="0" applyFont="1" applyFill="1" applyBorder="1" applyAlignment="1" applyProtection="1">
      <alignment vertical="center"/>
      <protection locked="0"/>
    </xf>
    <xf numFmtId="0" fontId="134" fillId="25" borderId="457" xfId="0" applyFont="1" applyFill="1" applyBorder="1" applyAlignment="1" applyProtection="1">
      <alignment vertical="center"/>
      <protection locked="0"/>
    </xf>
    <xf numFmtId="0" fontId="134" fillId="25" borderId="450" xfId="0" applyFont="1" applyFill="1" applyBorder="1" applyAlignment="1" applyProtection="1">
      <alignment vertical="center"/>
      <protection locked="0"/>
    </xf>
    <xf numFmtId="166" fontId="12" fillId="0" borderId="446" xfId="7" applyNumberFormat="1" applyFont="1" applyBorder="1" applyAlignment="1" applyProtection="1">
      <alignment vertical="center"/>
      <protection locked="0"/>
    </xf>
    <xf numFmtId="166" fontId="12" fillId="0" borderId="447" xfId="7" applyNumberFormat="1" applyFont="1" applyBorder="1" applyAlignment="1" applyProtection="1">
      <alignment vertical="center"/>
      <protection locked="0"/>
    </xf>
    <xf numFmtId="166" fontId="12" fillId="0" borderId="439" xfId="7" applyNumberFormat="1" applyFont="1" applyBorder="1" applyAlignment="1" applyProtection="1">
      <alignment vertical="center"/>
      <protection locked="0"/>
    </xf>
    <xf numFmtId="166" fontId="12" fillId="0" borderId="440" xfId="7" applyNumberFormat="1" applyFont="1" applyBorder="1" applyAlignment="1" applyProtection="1">
      <alignment vertical="center"/>
      <protection locked="0"/>
    </xf>
    <xf numFmtId="0" fontId="129" fillId="25" borderId="454" xfId="0" applyFont="1" applyFill="1" applyBorder="1" applyAlignment="1" applyProtection="1">
      <alignment horizontal="right" vertical="center"/>
      <protection locked="0"/>
    </xf>
    <xf numFmtId="0" fontId="129" fillId="25" borderId="453" xfId="0" applyFont="1" applyFill="1" applyBorder="1" applyAlignment="1" applyProtection="1">
      <alignment horizontal="right" vertical="center"/>
      <protection locked="0"/>
    </xf>
    <xf numFmtId="0" fontId="129" fillId="25" borderId="452" xfId="0" applyFont="1" applyFill="1" applyBorder="1" applyAlignment="1" applyProtection="1">
      <alignment vertical="center"/>
      <protection locked="0"/>
    </xf>
    <xf numFmtId="0" fontId="129" fillId="25" borderId="445" xfId="0" applyFont="1" applyFill="1" applyBorder="1" applyAlignment="1" applyProtection="1">
      <alignment vertical="center"/>
      <protection locked="0"/>
    </xf>
    <xf numFmtId="166" fontId="12" fillId="0" borderId="449" xfId="3" applyNumberFormat="1" applyFont="1" applyFill="1" applyBorder="1" applyAlignment="1" applyProtection="1">
      <alignment vertical="center"/>
      <protection locked="0"/>
    </xf>
    <xf numFmtId="166" fontId="14" fillId="6" borderId="454" xfId="3" applyNumberFormat="1" applyFont="1" applyFill="1" applyBorder="1" applyAlignment="1" applyProtection="1">
      <alignment vertical="center"/>
      <protection locked="0"/>
    </xf>
    <xf numFmtId="166" fontId="14" fillId="6" borderId="447" xfId="3" applyNumberFormat="1" applyFont="1" applyFill="1" applyBorder="1" applyAlignment="1" applyProtection="1">
      <alignment vertical="center"/>
      <protection locked="0"/>
    </xf>
    <xf numFmtId="0" fontId="134" fillId="0" borderId="441" xfId="0" applyFont="1" applyBorder="1" applyAlignment="1" applyProtection="1">
      <alignment vertical="center" wrapText="1"/>
      <protection locked="0"/>
    </xf>
    <xf numFmtId="166" fontId="12" fillId="0" borderId="458" xfId="3" applyNumberFormat="1" applyFont="1" applyFill="1" applyBorder="1" applyAlignment="1" applyProtection="1">
      <alignment vertical="center"/>
      <protection locked="0"/>
    </xf>
    <xf numFmtId="0" fontId="35" fillId="0" borderId="0" xfId="0" applyFont="1" applyAlignment="1" applyProtection="1">
      <alignment vertical="center"/>
      <protection locked="0"/>
    </xf>
    <xf numFmtId="43" fontId="14" fillId="6" borderId="458" xfId="3" applyFont="1" applyFill="1" applyBorder="1" applyAlignment="1" applyProtection="1">
      <alignment vertical="center"/>
      <protection locked="0"/>
    </xf>
    <xf numFmtId="43" fontId="35" fillId="6" borderId="458" xfId="3" applyFont="1" applyFill="1" applyBorder="1" applyAlignment="1" applyProtection="1">
      <alignment vertical="center"/>
      <protection locked="0"/>
    </xf>
    <xf numFmtId="43" fontId="9" fillId="6" borderId="458" xfId="3" applyFont="1" applyFill="1" applyBorder="1" applyAlignment="1" applyProtection="1">
      <alignment vertical="center"/>
      <protection locked="0"/>
    </xf>
    <xf numFmtId="43" fontId="9" fillId="6" borderId="449" xfId="3" applyFont="1" applyFill="1" applyBorder="1" applyAlignment="1" applyProtection="1">
      <alignment vertical="center"/>
      <protection locked="0"/>
    </xf>
    <xf numFmtId="43" fontId="9" fillId="6" borderId="458" xfId="3" applyFont="1" applyFill="1" applyBorder="1" applyAlignment="1" applyProtection="1">
      <alignment horizontal="center" vertical="center" wrapText="1"/>
      <protection locked="0"/>
    </xf>
    <xf numFmtId="0" fontId="9" fillId="3" borderId="457" xfId="0" applyFont="1" applyFill="1" applyBorder="1" applyAlignment="1" applyProtection="1">
      <alignment horizontal="center" textRotation="90" wrapText="1"/>
      <protection locked="0"/>
    </xf>
    <xf numFmtId="0" fontId="9" fillId="3" borderId="463" xfId="0" applyFont="1" applyFill="1" applyBorder="1" applyAlignment="1" applyProtection="1">
      <alignment horizontal="center" textRotation="90" wrapText="1"/>
      <protection locked="0"/>
    </xf>
    <xf numFmtId="0" fontId="129" fillId="67" borderId="442" xfId="0" applyFont="1" applyFill="1" applyBorder="1" applyAlignment="1">
      <alignment horizontal="center" vertical="center"/>
    </xf>
    <xf numFmtId="0" fontId="9" fillId="2" borderId="457" xfId="2" applyFont="1" applyFill="1" applyBorder="1" applyAlignment="1" applyProtection="1">
      <alignment horizontal="right" textRotation="90"/>
      <protection locked="0"/>
    </xf>
    <xf numFmtId="0" fontId="9" fillId="5" borderId="450" xfId="2" applyFont="1" applyFill="1" applyBorder="1" applyAlignment="1" applyProtection="1">
      <alignment horizontal="right" textRotation="90"/>
      <protection locked="0"/>
    </xf>
    <xf numFmtId="0" fontId="9" fillId="4" borderId="450" xfId="2" applyFont="1" applyFill="1" applyBorder="1" applyAlignment="1" applyProtection="1">
      <alignment horizontal="center" textRotation="90"/>
      <protection locked="0"/>
    </xf>
    <xf numFmtId="0" fontId="9" fillId="4" borderId="451" xfId="2" applyFont="1" applyFill="1" applyBorder="1" applyAlignment="1" applyProtection="1">
      <alignment horizontal="center"/>
      <protection locked="0"/>
    </xf>
    <xf numFmtId="0" fontId="30" fillId="4" borderId="450" xfId="2" applyFont="1" applyFill="1" applyBorder="1" applyAlignment="1" applyProtection="1">
      <alignment horizontal="right" textRotation="90" wrapText="1"/>
      <protection locked="0"/>
    </xf>
    <xf numFmtId="0" fontId="137" fillId="2" borderId="446" xfId="2" applyFont="1" applyFill="1" applyBorder="1" applyAlignment="1" applyProtection="1">
      <alignment horizontal="center" textRotation="90" wrapText="1"/>
      <protection locked="0"/>
    </xf>
    <xf numFmtId="0" fontId="9" fillId="2" borderId="447" xfId="2" applyFont="1" applyFill="1" applyBorder="1" applyAlignment="1" applyProtection="1">
      <alignment horizontal="center"/>
      <protection locked="0"/>
    </xf>
    <xf numFmtId="0" fontId="9" fillId="2" borderId="449" xfId="2" applyFont="1" applyFill="1" applyBorder="1" applyAlignment="1" applyProtection="1">
      <alignment horizontal="center"/>
      <protection locked="0"/>
    </xf>
    <xf numFmtId="0" fontId="9" fillId="5" borderId="447" xfId="2" applyFont="1" applyFill="1" applyBorder="1" applyAlignment="1" applyProtection="1">
      <alignment horizontal="center"/>
      <protection locked="0"/>
    </xf>
    <xf numFmtId="0" fontId="9" fillId="9" borderId="447" xfId="2" applyFont="1" applyFill="1" applyBorder="1" applyAlignment="1" applyProtection="1">
      <alignment horizontal="center" textRotation="90"/>
      <protection locked="0"/>
    </xf>
    <xf numFmtId="0" fontId="30" fillId="9" borderId="450" xfId="2" applyFont="1" applyFill="1" applyBorder="1" applyAlignment="1" applyProtection="1">
      <alignment horizontal="right" textRotation="90" wrapText="1"/>
      <protection locked="0"/>
    </xf>
    <xf numFmtId="0" fontId="11" fillId="0" borderId="317" xfId="0" applyFont="1" applyBorder="1" applyAlignment="1" applyProtection="1">
      <alignment vertical="center"/>
      <protection locked="0"/>
    </xf>
    <xf numFmtId="0" fontId="6" fillId="0" borderId="0" xfId="0" applyFont="1" applyAlignment="1" applyProtection="1">
      <alignment horizontal="left" vertical="center"/>
      <protection locked="0"/>
    </xf>
    <xf numFmtId="0" fontId="17" fillId="0" borderId="317" xfId="0" applyFont="1" applyBorder="1" applyProtection="1">
      <protection locked="0"/>
    </xf>
    <xf numFmtId="0" fontId="5" fillId="0" borderId="0" xfId="0" applyFont="1" applyAlignment="1" applyProtection="1">
      <alignment horizontal="center"/>
      <protection locked="0"/>
    </xf>
    <xf numFmtId="0" fontId="11" fillId="0" borderId="356" xfId="0" applyFont="1" applyBorder="1" applyAlignment="1" applyProtection="1">
      <alignment vertical="center"/>
      <protection locked="0"/>
    </xf>
    <xf numFmtId="0" fontId="11" fillId="0" borderId="355" xfId="0" applyFont="1" applyBorder="1" applyAlignment="1" applyProtection="1">
      <alignment vertical="center"/>
      <protection locked="0"/>
    </xf>
    <xf numFmtId="0" fontId="17" fillId="0" borderId="355" xfId="0" applyFont="1" applyBorder="1" applyProtection="1">
      <protection locked="0"/>
    </xf>
    <xf numFmtId="0" fontId="17" fillId="0" borderId="4" xfId="0" applyFont="1" applyBorder="1" applyProtection="1">
      <protection locked="0"/>
    </xf>
    <xf numFmtId="0" fontId="17" fillId="0" borderId="356" xfId="0" applyFont="1" applyBorder="1" applyProtection="1">
      <protection locked="0"/>
    </xf>
    <xf numFmtId="0" fontId="4" fillId="0" borderId="355" xfId="0" applyFont="1" applyBorder="1" applyProtection="1">
      <protection locked="0"/>
    </xf>
    <xf numFmtId="0" fontId="4" fillId="0" borderId="354" xfId="0" applyFont="1" applyBorder="1" applyAlignment="1" applyProtection="1">
      <alignment wrapText="1"/>
      <protection locked="0"/>
    </xf>
    <xf numFmtId="1" fontId="17" fillId="0" borderId="481" xfId="7" applyNumberFormat="1" applyFont="1" applyBorder="1" applyAlignment="1" applyProtection="1">
      <alignment vertical="center"/>
      <protection locked="0"/>
    </xf>
    <xf numFmtId="167" fontId="17" fillId="0" borderId="483" xfId="3" applyNumberFormat="1" applyFont="1" applyBorder="1" applyAlignment="1" applyProtection="1">
      <alignment vertical="center"/>
      <protection locked="0"/>
    </xf>
    <xf numFmtId="0" fontId="33" fillId="0" borderId="4" xfId="0" applyFont="1" applyBorder="1" applyAlignment="1" applyProtection="1">
      <alignment horizontal="center" vertical="center" wrapText="1"/>
      <protection locked="0"/>
    </xf>
    <xf numFmtId="167" fontId="33" fillId="0" borderId="484" xfId="3" applyNumberFormat="1" applyFont="1" applyFill="1" applyBorder="1" applyAlignment="1" applyProtection="1">
      <alignment vertical="center"/>
      <protection locked="0"/>
    </xf>
    <xf numFmtId="167" fontId="33" fillId="0" borderId="96" xfId="3" applyNumberFormat="1" applyFont="1" applyFill="1" applyBorder="1" applyAlignment="1" applyProtection="1">
      <alignment vertical="center"/>
      <protection locked="0"/>
    </xf>
    <xf numFmtId="167" fontId="33" fillId="0" borderId="94" xfId="3" applyNumberFormat="1" applyFont="1" applyFill="1" applyBorder="1" applyAlignment="1" applyProtection="1">
      <alignment vertical="center"/>
      <protection locked="0"/>
    </xf>
    <xf numFmtId="167" fontId="33" fillId="0" borderId="485" xfId="3" applyNumberFormat="1" applyFont="1" applyFill="1" applyBorder="1" applyAlignment="1" applyProtection="1">
      <alignment vertical="center"/>
      <protection locked="0"/>
    </xf>
    <xf numFmtId="167" fontId="33" fillId="0" borderId="486" xfId="3" applyNumberFormat="1" applyFont="1" applyFill="1" applyBorder="1" applyAlignment="1" applyProtection="1">
      <alignment vertical="center"/>
      <protection locked="0"/>
    </xf>
    <xf numFmtId="167" fontId="33" fillId="0" borderId="346" xfId="3" applyNumberFormat="1" applyFont="1" applyFill="1" applyBorder="1" applyAlignment="1" applyProtection="1">
      <alignment vertical="center"/>
      <protection locked="0"/>
    </xf>
    <xf numFmtId="166" fontId="0" fillId="61" borderId="0" xfId="31" applyNumberFormat="1" applyFont="1" applyFill="1" applyBorder="1"/>
    <xf numFmtId="0" fontId="84" fillId="27" borderId="458" xfId="0" applyFont="1" applyFill="1" applyBorder="1" applyAlignment="1">
      <alignment vertical="center"/>
    </xf>
    <xf numFmtId="0" fontId="84" fillId="28" borderId="458" xfId="0" applyFont="1" applyFill="1" applyBorder="1" applyAlignment="1">
      <alignment vertical="center"/>
    </xf>
    <xf numFmtId="3" fontId="84" fillId="29" borderId="452" xfId="0" applyNumberFormat="1" applyFont="1" applyFill="1" applyBorder="1" applyAlignment="1">
      <alignment vertical="center"/>
    </xf>
    <xf numFmtId="3" fontId="87" fillId="0" borderId="452" xfId="0" applyNumberFormat="1" applyFont="1" applyBorder="1" applyAlignment="1">
      <alignment vertical="center"/>
    </xf>
    <xf numFmtId="0" fontId="84" fillId="0" borderId="458" xfId="0" applyFont="1" applyBorder="1" applyAlignment="1">
      <alignment vertical="center"/>
    </xf>
    <xf numFmtId="3" fontId="84" fillId="29" borderId="487" xfId="0" applyNumberFormat="1" applyFont="1" applyFill="1" applyBorder="1" applyAlignment="1">
      <alignment vertical="center"/>
    </xf>
    <xf numFmtId="3" fontId="84" fillId="29" borderId="454" xfId="0" applyNumberFormat="1" applyFont="1" applyFill="1" applyBorder="1" applyAlignment="1">
      <alignment vertical="center"/>
    </xf>
    <xf numFmtId="0" fontId="197" fillId="71" borderId="82" xfId="0" applyFont="1" applyFill="1" applyBorder="1" applyAlignment="1">
      <alignment horizontal="center" vertical="center"/>
    </xf>
    <xf numFmtId="0" fontId="197" fillId="71" borderId="81" xfId="0" applyFont="1" applyFill="1" applyBorder="1" applyAlignment="1">
      <alignment horizontal="center" vertical="center"/>
    </xf>
    <xf numFmtId="0" fontId="129" fillId="71" borderId="82" xfId="0" applyFont="1" applyFill="1" applyBorder="1" applyAlignment="1">
      <alignment horizontal="right" vertical="center"/>
    </xf>
    <xf numFmtId="0" fontId="129" fillId="71" borderId="81" xfId="0" applyFont="1" applyFill="1" applyBorder="1" applyAlignment="1">
      <alignment horizontal="center" vertical="center"/>
    </xf>
    <xf numFmtId="0" fontId="129" fillId="71" borderId="285" xfId="0" applyFont="1" applyFill="1" applyBorder="1" applyAlignment="1" applyProtection="1">
      <alignment horizontal="right" vertical="center"/>
      <protection locked="0"/>
    </xf>
    <xf numFmtId="0" fontId="129" fillId="71" borderId="342" xfId="0" applyFont="1" applyFill="1" applyBorder="1" applyAlignment="1" applyProtection="1">
      <alignment horizontal="center" vertical="center"/>
      <protection locked="0"/>
    </xf>
    <xf numFmtId="0" fontId="129" fillId="71" borderId="342" xfId="0" applyFont="1" applyFill="1" applyBorder="1" applyAlignment="1" applyProtection="1">
      <alignment horizontal="right" vertical="center"/>
      <protection locked="0"/>
    </xf>
    <xf numFmtId="0" fontId="129" fillId="71" borderId="108" xfId="0" applyFont="1" applyFill="1" applyBorder="1" applyAlignment="1" applyProtection="1">
      <alignment horizontal="right"/>
      <protection locked="0"/>
    </xf>
    <xf numFmtId="0" fontId="129" fillId="71" borderId="358" xfId="0" applyFont="1" applyFill="1" applyBorder="1" applyAlignment="1" applyProtection="1">
      <alignment horizontal="right"/>
      <protection locked="0"/>
    </xf>
    <xf numFmtId="0" fontId="134" fillId="71" borderId="87" xfId="0" applyFont="1" applyFill="1" applyBorder="1" applyAlignment="1" applyProtection="1">
      <alignment vertical="center"/>
      <protection locked="0"/>
    </xf>
    <xf numFmtId="0" fontId="134" fillId="71" borderId="87" xfId="0" applyFont="1" applyFill="1" applyBorder="1" applyAlignment="1" applyProtection="1">
      <alignment horizontal="right"/>
      <protection locked="0"/>
    </xf>
    <xf numFmtId="0" fontId="127" fillId="71" borderId="108" xfId="0" applyFont="1" applyFill="1" applyBorder="1" applyAlignment="1" applyProtection="1">
      <alignment horizontal="right" vertical="center"/>
      <protection locked="0"/>
    </xf>
    <xf numFmtId="0" fontId="127" fillId="71" borderId="87" xfId="0" applyFont="1" applyFill="1" applyBorder="1" applyAlignment="1" applyProtection="1">
      <alignment vertical="center"/>
      <protection locked="0"/>
    </xf>
    <xf numFmtId="0" fontId="127" fillId="71" borderId="108" xfId="0" applyFont="1" applyFill="1" applyBorder="1" applyAlignment="1" applyProtection="1">
      <alignment horizontal="right"/>
      <protection locked="0"/>
    </xf>
    <xf numFmtId="0" fontId="127" fillId="71" borderId="358" xfId="0" applyFont="1" applyFill="1" applyBorder="1" applyAlignment="1" applyProtection="1">
      <alignment vertical="center"/>
      <protection locked="0"/>
    </xf>
    <xf numFmtId="0" fontId="87" fillId="71" borderId="108" xfId="0" applyFont="1" applyFill="1" applyBorder="1" applyAlignment="1" applyProtection="1">
      <alignment horizontal="right"/>
      <protection locked="0"/>
    </xf>
    <xf numFmtId="0" fontId="87" fillId="0" borderId="452" xfId="0" applyFont="1" applyBorder="1" applyAlignment="1" applyProtection="1">
      <alignment horizontal="center" vertical="center"/>
      <protection locked="0"/>
    </xf>
    <xf numFmtId="0" fontId="87" fillId="0" borderId="453" xfId="0" applyFont="1" applyBorder="1" applyAlignment="1" applyProtection="1">
      <alignment horizontal="center" vertical="center"/>
      <protection locked="0"/>
    </xf>
    <xf numFmtId="0" fontId="87" fillId="0" borderId="454" xfId="0" applyFont="1" applyBorder="1" applyAlignment="1" applyProtection="1">
      <alignment horizontal="center" vertical="center"/>
      <protection locked="0"/>
    </xf>
    <xf numFmtId="167" fontId="42" fillId="10" borderId="69" xfId="0" applyNumberFormat="1" applyFont="1" applyFill="1" applyBorder="1" applyAlignment="1" applyProtection="1">
      <alignment horizontal="right" vertical="center"/>
      <protection locked="0"/>
    </xf>
    <xf numFmtId="0" fontId="134" fillId="0" borderId="449" xfId="0" applyFont="1" applyBorder="1" applyAlignment="1" applyProtection="1">
      <alignment vertical="center"/>
      <protection locked="0"/>
    </xf>
    <xf numFmtId="43" fontId="4" fillId="25" borderId="358" xfId="3" applyFont="1" applyFill="1" applyBorder="1" applyAlignment="1" applyProtection="1">
      <alignment vertical="center" wrapText="1"/>
      <protection locked="0"/>
    </xf>
    <xf numFmtId="0" fontId="212" fillId="0" borderId="440" xfId="0" applyFont="1" applyBorder="1" applyAlignment="1">
      <alignment horizontal="center"/>
    </xf>
    <xf numFmtId="43" fontId="17" fillId="0" borderId="465" xfId="3" applyFont="1" applyFill="1" applyBorder="1" applyAlignment="1" applyProtection="1">
      <alignment vertical="center" wrapText="1"/>
      <protection locked="0"/>
    </xf>
    <xf numFmtId="0" fontId="87" fillId="0" borderId="472" xfId="0" applyFont="1" applyBorder="1" applyAlignment="1" applyProtection="1">
      <alignment vertical="center"/>
      <protection locked="0"/>
    </xf>
    <xf numFmtId="0" fontId="17" fillId="0" borderId="447" xfId="15" applyNumberFormat="1" applyFont="1" applyFill="1" applyBorder="1" applyAlignment="1" applyProtection="1">
      <alignment horizontal="center" vertical="center" wrapText="1"/>
      <protection locked="0"/>
    </xf>
    <xf numFmtId="0" fontId="87" fillId="0" borderId="488" xfId="0" applyFont="1" applyBorder="1" applyAlignment="1" applyProtection="1">
      <alignment vertical="center"/>
      <protection locked="0"/>
    </xf>
    <xf numFmtId="0" fontId="17" fillId="0" borderId="488" xfId="15" applyNumberFormat="1" applyFont="1" applyFill="1" applyBorder="1" applyAlignment="1" applyProtection="1">
      <alignment horizontal="center" vertical="center" wrapText="1"/>
      <protection locked="0"/>
    </xf>
    <xf numFmtId="167" fontId="4" fillId="0" borderId="0" xfId="3" applyNumberFormat="1" applyFont="1" applyBorder="1" applyAlignment="1" applyProtection="1">
      <alignment horizontal="left"/>
      <protection locked="0"/>
    </xf>
    <xf numFmtId="167" fontId="5" fillId="0" borderId="0" xfId="3" applyNumberFormat="1" applyFont="1" applyBorder="1" applyAlignment="1" applyProtection="1">
      <protection locked="0"/>
    </xf>
    <xf numFmtId="167" fontId="5" fillId="0" borderId="355" xfId="3" applyNumberFormat="1" applyFont="1" applyBorder="1" applyAlignment="1" applyProtection="1">
      <protection locked="0"/>
    </xf>
    <xf numFmtId="167" fontId="5" fillId="0" borderId="0" xfId="3" applyNumberFormat="1" applyFont="1" applyBorder="1" applyAlignment="1" applyProtection="1">
      <alignment vertical="center"/>
      <protection locked="0"/>
    </xf>
    <xf numFmtId="167" fontId="134" fillId="0" borderId="38" xfId="0" applyNumberFormat="1" applyFont="1" applyBorder="1" applyAlignment="1" applyProtection="1">
      <alignment vertical="center"/>
      <protection locked="0"/>
    </xf>
    <xf numFmtId="167" fontId="9" fillId="6" borderId="0" xfId="15" applyNumberFormat="1" applyFont="1" applyFill="1" applyBorder="1" applyAlignment="1" applyProtection="1">
      <alignment horizontal="center" vertical="center" wrapText="1"/>
      <protection locked="0"/>
    </xf>
    <xf numFmtId="167" fontId="12" fillId="0" borderId="40" xfId="15" applyNumberFormat="1" applyFont="1" applyFill="1" applyBorder="1" applyAlignment="1" applyProtection="1">
      <alignment horizontal="center" vertical="center" wrapText="1"/>
      <protection locked="0"/>
    </xf>
    <xf numFmtId="167" fontId="12" fillId="0" borderId="95" xfId="15" applyNumberFormat="1" applyFont="1" applyFill="1" applyBorder="1" applyAlignment="1" applyProtection="1">
      <alignment horizontal="center" vertical="center" wrapText="1"/>
      <protection locked="0"/>
    </xf>
    <xf numFmtId="167" fontId="12" fillId="24" borderId="38" xfId="15" applyNumberFormat="1" applyFont="1" applyFill="1" applyBorder="1" applyAlignment="1" applyProtection="1">
      <alignment vertical="center" wrapText="1"/>
      <protection locked="0"/>
    </xf>
    <xf numFmtId="167" fontId="17" fillId="24" borderId="40" xfId="15" applyNumberFormat="1" applyFont="1" applyFill="1" applyBorder="1" applyAlignment="1" applyProtection="1">
      <alignment horizontal="center" vertical="center" wrapText="1"/>
      <protection locked="0"/>
    </xf>
    <xf numFmtId="167" fontId="17" fillId="24" borderId="38" xfId="15" applyNumberFormat="1" applyFont="1" applyFill="1" applyBorder="1" applyAlignment="1" applyProtection="1">
      <alignment horizontal="center" vertical="center" wrapText="1"/>
      <protection locked="0"/>
    </xf>
    <xf numFmtId="167" fontId="134" fillId="0" borderId="450" xfId="0" applyNumberFormat="1" applyFont="1" applyBorder="1" applyAlignment="1" applyProtection="1">
      <alignment vertical="center"/>
      <protection locked="0"/>
    </xf>
    <xf numFmtId="167" fontId="17" fillId="0" borderId="38" xfId="15" applyNumberFormat="1" applyFont="1" applyFill="1" applyBorder="1" applyAlignment="1" applyProtection="1">
      <alignment vertical="center" wrapText="1"/>
      <protection locked="0"/>
    </xf>
    <xf numFmtId="167" fontId="17" fillId="0" borderId="445" xfId="15" applyNumberFormat="1" applyFont="1" applyFill="1" applyBorder="1" applyAlignment="1" applyProtection="1">
      <alignment vertical="center" wrapText="1"/>
      <protection locked="0"/>
    </xf>
    <xf numFmtId="167" fontId="19" fillId="0" borderId="0" xfId="0" applyNumberFormat="1" applyFont="1" applyProtection="1">
      <protection locked="0"/>
    </xf>
    <xf numFmtId="167" fontId="89" fillId="0" borderId="0" xfId="0" applyNumberFormat="1" applyFont="1" applyProtection="1">
      <protection locked="0"/>
    </xf>
    <xf numFmtId="167" fontId="134" fillId="0" borderId="59" xfId="0" applyNumberFormat="1" applyFont="1" applyBorder="1" applyAlignment="1" applyProtection="1">
      <alignment vertical="center"/>
      <protection locked="0"/>
    </xf>
    <xf numFmtId="167" fontId="89" fillId="0" borderId="32" xfId="0" applyNumberFormat="1" applyFont="1" applyBorder="1" applyProtection="1">
      <protection locked="0"/>
    </xf>
    <xf numFmtId="0" fontId="213" fillId="0" borderId="438" xfId="0" applyFont="1" applyBorder="1" applyAlignment="1" applyProtection="1">
      <alignment horizontal="left"/>
      <protection locked="0"/>
    </xf>
    <xf numFmtId="0" fontId="214" fillId="0" borderId="438" xfId="0" applyFont="1" applyBorder="1" applyAlignment="1" applyProtection="1">
      <alignment horizontal="left"/>
      <protection locked="0"/>
    </xf>
    <xf numFmtId="0" fontId="214" fillId="72" borderId="438" xfId="0" applyFont="1" applyFill="1" applyBorder="1" applyAlignment="1" applyProtection="1">
      <alignment horizontal="left"/>
      <protection locked="0"/>
    </xf>
    <xf numFmtId="1" fontId="134" fillId="0" borderId="473" xfId="0" applyNumberFormat="1" applyFont="1" applyBorder="1" applyAlignment="1" applyProtection="1">
      <alignment horizontal="center" vertical="center"/>
      <protection locked="0"/>
    </xf>
    <xf numFmtId="1" fontId="134" fillId="0" borderId="444" xfId="0" applyNumberFormat="1" applyFont="1" applyBorder="1" applyAlignment="1" applyProtection="1">
      <alignment horizontal="center" vertical="center"/>
      <protection locked="0"/>
    </xf>
    <xf numFmtId="0" fontId="106" fillId="0" borderId="451" xfId="0" applyFont="1" applyBorder="1" applyAlignment="1" applyProtection="1">
      <alignment horizontal="center" vertical="center"/>
      <protection locked="0"/>
    </xf>
    <xf numFmtId="0" fontId="134" fillId="0" borderId="57" xfId="0" applyFont="1" applyBorder="1" applyProtection="1">
      <protection locked="0"/>
    </xf>
    <xf numFmtId="0" fontId="134" fillId="25" borderId="448" xfId="0" applyFont="1" applyFill="1" applyBorder="1" applyAlignment="1" applyProtection="1">
      <alignment horizontal="left"/>
      <protection locked="0"/>
    </xf>
    <xf numFmtId="0" fontId="208" fillId="25" borderId="448" xfId="0" applyFont="1" applyFill="1" applyBorder="1" applyAlignment="1" applyProtection="1">
      <alignment horizontal="left"/>
      <protection locked="0"/>
    </xf>
    <xf numFmtId="0" fontId="129" fillId="0" borderId="447" xfId="0" applyFont="1" applyBorder="1" applyAlignment="1" applyProtection="1">
      <alignment vertical="center"/>
      <protection locked="0"/>
    </xf>
    <xf numFmtId="0" fontId="134" fillId="0" borderId="488" xfId="0" applyFont="1" applyBorder="1" applyAlignment="1" applyProtection="1">
      <alignment vertical="center"/>
      <protection locked="0"/>
    </xf>
    <xf numFmtId="0" fontId="94" fillId="0" borderId="344" xfId="2" applyFont="1" applyBorder="1" applyAlignment="1" applyProtection="1">
      <alignment horizontal="left" vertical="center" wrapText="1"/>
      <protection locked="0"/>
    </xf>
    <xf numFmtId="0" fontId="129" fillId="71" borderId="488" xfId="0" applyFont="1" applyFill="1" applyBorder="1" applyAlignment="1" applyProtection="1">
      <alignment horizontal="center" vertical="center"/>
      <protection locked="0"/>
    </xf>
    <xf numFmtId="167" fontId="141" fillId="71" borderId="488" xfId="4" applyNumberFormat="1" applyFont="1" applyFill="1" applyBorder="1" applyAlignment="1" applyProtection="1">
      <alignment horizontal="center" vertical="center"/>
      <protection locked="0"/>
    </xf>
    <xf numFmtId="0" fontId="12" fillId="0" borderId="344" xfId="2" applyFont="1" applyBorder="1" applyAlignment="1" applyProtection="1">
      <alignment horizontal="left" vertical="center" wrapText="1"/>
      <protection locked="0"/>
    </xf>
    <xf numFmtId="0" fontId="9" fillId="37" borderId="53" xfId="2" applyFont="1" applyFill="1" applyBorder="1" applyAlignment="1" applyProtection="1">
      <alignment horizontal="left" vertical="center"/>
      <protection locked="0"/>
    </xf>
    <xf numFmtId="167" fontId="12" fillId="37" borderId="34" xfId="4" applyNumberFormat="1" applyFont="1" applyFill="1" applyBorder="1" applyAlignment="1" applyProtection="1">
      <alignment horizontal="center" vertical="center"/>
      <protection locked="0"/>
    </xf>
    <xf numFmtId="167" fontId="12" fillId="37" borderId="34" xfId="5" applyNumberFormat="1" applyFont="1" applyFill="1" applyBorder="1" applyAlignment="1" applyProtection="1">
      <alignment horizontal="center" vertical="center"/>
      <protection locked="0"/>
    </xf>
    <xf numFmtId="167" fontId="12" fillId="37" borderId="339" xfId="5" applyNumberFormat="1" applyFont="1" applyFill="1" applyBorder="1" applyAlignment="1" applyProtection="1">
      <alignment horizontal="center" vertical="center"/>
      <protection locked="0"/>
    </xf>
    <xf numFmtId="0" fontId="94" fillId="24" borderId="325" xfId="2" applyFont="1" applyFill="1" applyBorder="1" applyAlignment="1" applyProtection="1">
      <alignment horizontal="left" vertical="center"/>
      <protection locked="0"/>
    </xf>
    <xf numFmtId="167" fontId="143" fillId="0" borderId="34" xfId="3" applyNumberFormat="1" applyFont="1" applyFill="1" applyBorder="1" applyAlignment="1" applyProtection="1">
      <alignment vertical="center"/>
      <protection locked="0"/>
    </xf>
    <xf numFmtId="167" fontId="143" fillId="0" borderId="35" xfId="3" applyNumberFormat="1" applyFont="1" applyFill="1" applyBorder="1" applyAlignment="1" applyProtection="1">
      <alignment vertical="center"/>
      <protection locked="0"/>
    </xf>
    <xf numFmtId="167" fontId="141" fillId="0" borderId="448" xfId="3" applyNumberFormat="1" applyFont="1" applyBorder="1" applyAlignment="1" applyProtection="1">
      <alignment horizontal="left" vertical="center"/>
      <protection locked="0"/>
    </xf>
    <xf numFmtId="167" fontId="143" fillId="41" borderId="440" xfId="3" applyNumberFormat="1" applyFont="1" applyFill="1" applyBorder="1" applyAlignment="1" applyProtection="1">
      <alignment horizontal="right" vertical="center"/>
      <protection locked="0"/>
    </xf>
    <xf numFmtId="167" fontId="141" fillId="5" borderId="447" xfId="3" applyNumberFormat="1" applyFont="1" applyFill="1" applyBorder="1" applyAlignment="1" applyProtection="1">
      <alignment horizontal="right" vertical="center"/>
      <protection locked="0"/>
    </xf>
    <xf numFmtId="167" fontId="141" fillId="71" borderId="445" xfId="3" applyNumberFormat="1" applyFont="1" applyFill="1" applyBorder="1" applyAlignment="1" applyProtection="1">
      <alignment horizontal="right" vertical="center"/>
      <protection locked="0"/>
    </xf>
    <xf numFmtId="167" fontId="141" fillId="71" borderId="452" xfId="3" applyNumberFormat="1" applyFont="1" applyFill="1" applyBorder="1" applyAlignment="1" applyProtection="1">
      <alignment horizontal="right" vertical="center"/>
      <protection locked="0"/>
    </xf>
    <xf numFmtId="167" fontId="141" fillId="71" borderId="472" xfId="3" applyNumberFormat="1" applyFont="1" applyFill="1" applyBorder="1" applyAlignment="1" applyProtection="1">
      <alignment horizontal="right" vertical="center"/>
      <protection locked="0"/>
    </xf>
    <xf numFmtId="167" fontId="141" fillId="71" borderId="488" xfId="3" applyNumberFormat="1" applyFont="1" applyFill="1" applyBorder="1" applyAlignment="1" applyProtection="1">
      <alignment horizontal="right" vertical="center"/>
      <protection locked="0"/>
    </xf>
    <xf numFmtId="167" fontId="141" fillId="71" borderId="448" xfId="3" applyNumberFormat="1" applyFont="1" applyFill="1" applyBorder="1" applyAlignment="1" applyProtection="1">
      <alignment horizontal="right" vertical="center"/>
      <protection locked="0"/>
    </xf>
    <xf numFmtId="167" fontId="12" fillId="71" borderId="488" xfId="2" applyNumberFormat="1" applyFont="1" applyFill="1" applyBorder="1" applyAlignment="1" applyProtection="1">
      <alignment horizontal="center" vertical="center"/>
      <protection locked="0"/>
    </xf>
    <xf numFmtId="167" fontId="143" fillId="71" borderId="488" xfId="3" applyNumberFormat="1" applyFont="1" applyFill="1" applyBorder="1" applyAlignment="1" applyProtection="1">
      <alignment horizontal="right" vertical="center" wrapText="1"/>
      <protection locked="0"/>
    </xf>
    <xf numFmtId="167" fontId="141" fillId="71" borderId="488" xfId="3" applyNumberFormat="1" applyFont="1" applyFill="1" applyBorder="1" applyAlignment="1" applyProtection="1">
      <alignment horizontal="right" vertical="center" wrapText="1"/>
      <protection locked="0"/>
    </xf>
    <xf numFmtId="0" fontId="94" fillId="0" borderId="325" xfId="2" applyFont="1" applyBorder="1" applyAlignment="1" applyProtection="1">
      <alignment horizontal="left" vertical="center" wrapText="1"/>
      <protection locked="0"/>
    </xf>
    <xf numFmtId="167" fontId="141" fillId="41" borderId="447" xfId="3" applyNumberFormat="1" applyFont="1" applyFill="1" applyBorder="1" applyAlignment="1" applyProtection="1">
      <alignment horizontal="right" vertical="center"/>
      <protection locked="0"/>
    </xf>
    <xf numFmtId="167" fontId="141" fillId="41" borderId="440" xfId="3" applyNumberFormat="1" applyFont="1" applyFill="1" applyBorder="1" applyAlignment="1" applyProtection="1">
      <alignment horizontal="right" vertical="center"/>
      <protection locked="0"/>
    </xf>
    <xf numFmtId="167" fontId="94" fillId="71" borderId="339" xfId="2" applyNumberFormat="1" applyFont="1" applyFill="1" applyBorder="1" applyAlignment="1" applyProtection="1">
      <alignment horizontal="right" vertical="center"/>
      <protection locked="0"/>
    </xf>
    <xf numFmtId="0" fontId="211" fillId="0" borderId="463" xfId="0" applyFont="1" applyBorder="1" applyAlignment="1" applyProtection="1">
      <alignment horizontal="center" vertical="center"/>
      <protection locked="0"/>
    </xf>
    <xf numFmtId="0" fontId="134" fillId="0" borderId="461" xfId="0" applyFont="1" applyBorder="1" applyAlignment="1" applyProtection="1">
      <alignment horizontal="center"/>
      <protection locked="0"/>
    </xf>
    <xf numFmtId="167" fontId="9" fillId="42" borderId="463" xfId="3" applyNumberFormat="1" applyFont="1" applyFill="1" applyBorder="1" applyAlignment="1" applyProtection="1">
      <alignment horizontal="right" vertical="center"/>
      <protection locked="0"/>
    </xf>
    <xf numFmtId="167" fontId="9" fillId="42" borderId="461" xfId="3" applyNumberFormat="1" applyFont="1" applyFill="1" applyBorder="1" applyAlignment="1" applyProtection="1">
      <alignment horizontal="right" vertical="center"/>
      <protection locked="0"/>
    </xf>
    <xf numFmtId="167" fontId="141" fillId="0" borderId="449" xfId="3" applyNumberFormat="1" applyFont="1" applyBorder="1" applyAlignment="1" applyProtection="1">
      <alignment horizontal="right" vertical="center"/>
      <protection locked="0"/>
    </xf>
    <xf numFmtId="0" fontId="134" fillId="46" borderId="447" xfId="0" applyFont="1" applyFill="1" applyBorder="1" applyAlignment="1" applyProtection="1">
      <alignment horizontal="center" vertical="center"/>
      <protection locked="0"/>
    </xf>
    <xf numFmtId="0" fontId="134" fillId="71" borderId="449" xfId="0" applyFont="1" applyFill="1" applyBorder="1" applyAlignment="1" applyProtection="1">
      <alignment horizontal="center" vertical="center"/>
      <protection locked="0"/>
    </xf>
    <xf numFmtId="0" fontId="134" fillId="71" borderId="458" xfId="0" applyFont="1" applyFill="1" applyBorder="1" applyAlignment="1" applyProtection="1">
      <alignment horizontal="right" vertical="center"/>
      <protection locked="0"/>
    </xf>
    <xf numFmtId="43" fontId="9" fillId="80" borderId="373" xfId="3" applyFont="1" applyFill="1" applyBorder="1" applyAlignment="1" applyProtection="1">
      <alignment horizontal="left" vertical="center" wrapText="1"/>
      <protection locked="0"/>
    </xf>
    <xf numFmtId="0" fontId="9" fillId="81" borderId="359" xfId="0" applyFont="1" applyFill="1" applyBorder="1" applyAlignment="1" applyProtection="1">
      <alignment horizontal="left" vertical="center" wrapText="1"/>
      <protection locked="0"/>
    </xf>
    <xf numFmtId="43" fontId="9" fillId="80" borderId="31" xfId="3" applyFont="1" applyFill="1" applyBorder="1" applyAlignment="1" applyProtection="1">
      <alignment horizontal="left" vertical="center" wrapText="1"/>
      <protection locked="0"/>
    </xf>
    <xf numFmtId="0" fontId="9" fillId="80" borderId="370" xfId="0" applyFont="1" applyFill="1" applyBorder="1" applyAlignment="1" applyProtection="1">
      <alignment horizontal="left" vertical="center"/>
      <protection locked="0"/>
    </xf>
    <xf numFmtId="0" fontId="43" fillId="82" borderId="53" xfId="0" applyFont="1" applyFill="1" applyBorder="1" applyAlignment="1" applyProtection="1">
      <alignment horizontal="left" vertical="center" wrapText="1"/>
      <protection locked="0"/>
    </xf>
    <xf numFmtId="0" fontId="14" fillId="82" borderId="53" xfId="0" applyFont="1" applyFill="1" applyBorder="1" applyAlignment="1" applyProtection="1">
      <alignment horizontal="left" vertical="center"/>
      <protection locked="0"/>
    </xf>
    <xf numFmtId="0" fontId="87" fillId="72" borderId="472" xfId="0" applyFont="1" applyFill="1" applyBorder="1" applyAlignment="1" applyProtection="1">
      <alignment vertical="center"/>
      <protection locked="0"/>
    </xf>
    <xf numFmtId="0" fontId="87" fillId="72" borderId="454" xfId="0" applyFont="1" applyFill="1" applyBorder="1" applyAlignment="1" applyProtection="1">
      <alignment vertical="center"/>
      <protection locked="0"/>
    </xf>
    <xf numFmtId="167" fontId="17" fillId="72" borderId="458" xfId="15" applyNumberFormat="1" applyFont="1" applyFill="1" applyBorder="1" applyAlignment="1" applyProtection="1">
      <alignment horizontal="center" vertical="center" wrapText="1"/>
      <protection locked="0"/>
    </xf>
    <xf numFmtId="167" fontId="17" fillId="72" borderId="447" xfId="15" applyNumberFormat="1" applyFont="1" applyFill="1" applyBorder="1" applyAlignment="1" applyProtection="1">
      <alignment vertical="center" wrapText="1"/>
      <protection locked="0"/>
    </xf>
    <xf numFmtId="0" fontId="17" fillId="72" borderId="447" xfId="15" applyNumberFormat="1" applyFont="1" applyFill="1" applyBorder="1" applyAlignment="1" applyProtection="1">
      <alignment horizontal="center" vertical="center" wrapText="1"/>
      <protection locked="0"/>
    </xf>
    <xf numFmtId="0" fontId="17" fillId="72" borderId="454" xfId="15" applyNumberFormat="1" applyFont="1" applyFill="1" applyBorder="1" applyAlignment="1" applyProtection="1">
      <alignment horizontal="center" vertical="center" wrapText="1"/>
      <protection locked="0"/>
    </xf>
    <xf numFmtId="43" fontId="17" fillId="0" borderId="458" xfId="3" applyFont="1" applyFill="1" applyBorder="1" applyAlignment="1" applyProtection="1">
      <alignment vertical="center" wrapText="1"/>
      <protection locked="0"/>
    </xf>
    <xf numFmtId="167" fontId="12" fillId="0" borderId="449" xfId="3" applyNumberFormat="1" applyFont="1" applyFill="1" applyBorder="1" applyAlignment="1" applyProtection="1">
      <alignment horizontal="right" vertical="center"/>
      <protection locked="0"/>
    </xf>
    <xf numFmtId="167" fontId="12" fillId="0" borderId="479" xfId="3" applyNumberFormat="1" applyFont="1" applyFill="1" applyBorder="1" applyAlignment="1" applyProtection="1">
      <alignment horizontal="right" vertical="center"/>
      <protection locked="0"/>
    </xf>
    <xf numFmtId="0" fontId="87" fillId="0" borderId="441" xfId="0" applyFont="1" applyBorder="1" applyAlignment="1" applyProtection="1">
      <alignment vertical="center"/>
      <protection locked="0"/>
    </xf>
    <xf numFmtId="167" fontId="17" fillId="0" borderId="446" xfId="3" applyNumberFormat="1" applyFont="1" applyFill="1" applyBorder="1" applyAlignment="1" applyProtection="1">
      <alignment vertical="center"/>
      <protection locked="0"/>
    </xf>
    <xf numFmtId="167" fontId="17" fillId="0" borderId="333" xfId="16" applyNumberFormat="1" applyFont="1" applyFill="1" applyBorder="1" applyAlignment="1" applyProtection="1">
      <alignment horizontal="center" vertical="center"/>
      <protection locked="0"/>
    </xf>
    <xf numFmtId="43" fontId="22" fillId="25" borderId="0" xfId="15" applyFont="1" applyFill="1" applyBorder="1" applyAlignment="1" applyProtection="1">
      <alignment vertical="center" wrapText="1"/>
      <protection locked="0"/>
    </xf>
    <xf numFmtId="43" fontId="101" fillId="0" borderId="0" xfId="15" applyFont="1" applyFill="1" applyBorder="1" applyAlignment="1" applyProtection="1">
      <alignment vertical="center" wrapText="1"/>
      <protection locked="0"/>
    </xf>
    <xf numFmtId="43" fontId="66" fillId="0" borderId="0" xfId="15" applyFont="1" applyFill="1" applyBorder="1" applyAlignment="1" applyProtection="1">
      <alignment vertical="center" wrapText="1"/>
      <protection locked="0"/>
    </xf>
    <xf numFmtId="0" fontId="105" fillId="79" borderId="326" xfId="0" applyFont="1" applyFill="1" applyBorder="1" applyAlignment="1" applyProtection="1">
      <alignment horizontal="center" vertical="center"/>
      <protection locked="0"/>
    </xf>
    <xf numFmtId="43" fontId="17" fillId="79" borderId="0" xfId="3" applyFont="1" applyFill="1" applyBorder="1" applyAlignment="1" applyProtection="1">
      <alignment vertical="center"/>
      <protection locked="0"/>
    </xf>
    <xf numFmtId="43" fontId="22" fillId="79" borderId="109" xfId="3" applyFont="1" applyFill="1" applyBorder="1" applyAlignment="1" applyProtection="1">
      <alignment vertical="center" wrapText="1"/>
      <protection locked="0"/>
    </xf>
    <xf numFmtId="167" fontId="17" fillId="79" borderId="47" xfId="16" applyNumberFormat="1" applyFont="1" applyFill="1" applyBorder="1" applyAlignment="1" applyProtection="1">
      <alignment horizontal="left" vertical="center"/>
      <protection locked="0"/>
    </xf>
    <xf numFmtId="167" fontId="17" fillId="79" borderId="39" xfId="16" applyNumberFormat="1" applyFont="1" applyFill="1" applyBorder="1" applyAlignment="1" applyProtection="1">
      <alignment horizontal="center" vertical="center"/>
      <protection locked="0"/>
    </xf>
    <xf numFmtId="167" fontId="17" fillId="79" borderId="38" xfId="3" applyNumberFormat="1" applyFont="1" applyFill="1" applyBorder="1" applyAlignment="1" applyProtection="1">
      <alignment vertical="center"/>
      <protection locked="0"/>
    </xf>
    <xf numFmtId="167" fontId="17" fillId="79" borderId="39" xfId="3" applyNumberFormat="1" applyFont="1" applyFill="1" applyBorder="1" applyAlignment="1" applyProtection="1">
      <alignment vertical="center"/>
      <protection locked="0"/>
    </xf>
    <xf numFmtId="167" fontId="17" fillId="79" borderId="38" xfId="16" applyNumberFormat="1" applyFont="1" applyFill="1" applyBorder="1" applyAlignment="1" applyProtection="1">
      <alignment horizontal="center" vertical="center"/>
      <protection locked="0"/>
    </xf>
    <xf numFmtId="167" fontId="17" fillId="79" borderId="47" xfId="16" applyNumberFormat="1" applyFont="1" applyFill="1" applyBorder="1" applyAlignment="1" applyProtection="1">
      <alignment horizontal="center" vertical="center"/>
      <protection locked="0"/>
    </xf>
    <xf numFmtId="167" fontId="17" fillId="79" borderId="18" xfId="16" applyNumberFormat="1" applyFont="1" applyFill="1" applyBorder="1" applyAlignment="1" applyProtection="1">
      <alignment horizontal="center" vertical="center"/>
      <protection locked="0"/>
    </xf>
    <xf numFmtId="43" fontId="21" fillId="0" borderId="109" xfId="3" applyFont="1" applyFill="1" applyBorder="1" applyAlignment="1" applyProtection="1">
      <alignment vertical="center" wrapText="1"/>
      <protection locked="0"/>
    </xf>
    <xf numFmtId="167" fontId="4" fillId="0" borderId="47" xfId="16" applyNumberFormat="1" applyFont="1" applyFill="1" applyBorder="1" applyAlignment="1" applyProtection="1">
      <alignment horizontal="left" vertical="center"/>
      <protection locked="0"/>
    </xf>
    <xf numFmtId="167" fontId="4" fillId="0" borderId="39" xfId="16" applyNumberFormat="1" applyFont="1" applyFill="1" applyBorder="1" applyAlignment="1" applyProtection="1">
      <alignment horizontal="center" vertical="center"/>
      <protection locked="0"/>
    </xf>
    <xf numFmtId="167" fontId="4" fillId="0" borderId="38" xfId="3" applyNumberFormat="1" applyFont="1" applyFill="1" applyBorder="1" applyAlignment="1" applyProtection="1">
      <alignment vertical="center"/>
      <protection locked="0"/>
    </xf>
    <xf numFmtId="167" fontId="4" fillId="0" borderId="39" xfId="3" applyNumberFormat="1" applyFont="1" applyFill="1" applyBorder="1" applyAlignment="1" applyProtection="1">
      <alignment vertical="center"/>
      <protection locked="0"/>
    </xf>
    <xf numFmtId="167" fontId="4" fillId="0" borderId="38" xfId="16" applyNumberFormat="1" applyFont="1" applyFill="1" applyBorder="1" applyAlignment="1" applyProtection="1">
      <alignment horizontal="center" vertical="center"/>
      <protection locked="0"/>
    </xf>
    <xf numFmtId="167" fontId="4" fillId="0" borderId="47" xfId="16" applyNumberFormat="1" applyFont="1" applyFill="1" applyBorder="1" applyAlignment="1" applyProtection="1">
      <alignment horizontal="center" vertical="center"/>
      <protection locked="0"/>
    </xf>
    <xf numFmtId="167" fontId="4" fillId="0" borderId="18" xfId="16" applyNumberFormat="1" applyFont="1" applyFill="1" applyBorder="1" applyAlignment="1" applyProtection="1">
      <alignment horizontal="center" vertical="center"/>
      <protection locked="0"/>
    </xf>
    <xf numFmtId="43" fontId="21" fillId="0" borderId="0" xfId="3" applyFont="1" applyFill="1" applyBorder="1" applyAlignment="1" applyProtection="1">
      <alignment vertical="center" wrapText="1"/>
      <protection locked="0"/>
    </xf>
    <xf numFmtId="43" fontId="4" fillId="0" borderId="0" xfId="16" applyFont="1" applyFill="1" applyBorder="1" applyAlignment="1" applyProtection="1">
      <alignment horizontal="center" vertical="center"/>
      <protection locked="0"/>
    </xf>
    <xf numFmtId="43" fontId="4" fillId="0" borderId="0" xfId="16" applyFont="1" applyFill="1" applyBorder="1" applyAlignment="1" applyProtection="1">
      <alignment horizontal="left" vertical="center"/>
      <protection locked="0"/>
    </xf>
    <xf numFmtId="167" fontId="12" fillId="41" borderId="449" xfId="3" applyNumberFormat="1" applyFont="1" applyFill="1" applyBorder="1" applyAlignment="1" applyProtection="1">
      <alignment horizontal="right" vertical="center"/>
      <protection locked="0"/>
    </xf>
    <xf numFmtId="167" fontId="12" fillId="41" borderId="447" xfId="3" applyNumberFormat="1" applyFont="1" applyFill="1" applyBorder="1" applyAlignment="1" applyProtection="1">
      <alignment horizontal="right" vertical="center"/>
      <protection locked="0"/>
    </xf>
    <xf numFmtId="167" fontId="12" fillId="41" borderId="440" xfId="3" applyNumberFormat="1" applyFont="1" applyFill="1" applyBorder="1" applyAlignment="1" applyProtection="1">
      <alignment vertical="center"/>
      <protection locked="0"/>
    </xf>
    <xf numFmtId="0" fontId="22" fillId="41" borderId="447" xfId="2" applyFont="1" applyFill="1" applyBorder="1" applyAlignment="1" applyProtection="1">
      <alignment vertical="center"/>
      <protection locked="0"/>
    </xf>
    <xf numFmtId="167" fontId="12" fillId="41" borderId="447" xfId="3" applyNumberFormat="1" applyFont="1" applyFill="1" applyBorder="1" applyAlignment="1" applyProtection="1">
      <alignment vertical="center"/>
      <protection locked="0"/>
    </xf>
    <xf numFmtId="167" fontId="12" fillId="41" borderId="449" xfId="3" applyNumberFormat="1" applyFont="1" applyFill="1" applyBorder="1" applyAlignment="1" applyProtection="1">
      <alignment vertical="center"/>
      <protection locked="0"/>
    </xf>
    <xf numFmtId="166" fontId="17" fillId="18" borderId="380" xfId="0" applyNumberFormat="1" applyFont="1" applyFill="1" applyBorder="1" applyProtection="1">
      <protection locked="0"/>
    </xf>
    <xf numFmtId="166" fontId="101" fillId="18" borderId="380" xfId="0" applyNumberFormat="1" applyFont="1" applyFill="1" applyBorder="1" applyProtection="1">
      <protection locked="0"/>
    </xf>
    <xf numFmtId="166" fontId="2" fillId="26" borderId="454" xfId="31" applyNumberFormat="1" applyFont="1" applyFill="1" applyBorder="1"/>
    <xf numFmtId="166" fontId="2" fillId="44" borderId="454" xfId="31" applyNumberFormat="1" applyFont="1" applyFill="1" applyBorder="1"/>
    <xf numFmtId="166" fontId="2" fillId="42" borderId="454" xfId="31" applyNumberFormat="1" applyFont="1" applyFill="1" applyBorder="1"/>
    <xf numFmtId="0" fontId="131" fillId="0" borderId="0" xfId="0" applyFont="1"/>
    <xf numFmtId="166" fontId="14" fillId="6" borderId="458" xfId="3" applyNumberFormat="1" applyFont="1" applyFill="1" applyBorder="1" applyAlignment="1" applyProtection="1">
      <alignment horizontal="center" vertical="center"/>
      <protection locked="0"/>
    </xf>
    <xf numFmtId="0" fontId="127" fillId="0" borderId="447" xfId="0" applyFont="1" applyBorder="1" applyAlignment="1" applyProtection="1">
      <alignment horizontal="center" vertical="center"/>
      <protection locked="0"/>
    </xf>
    <xf numFmtId="0" fontId="127" fillId="0" borderId="446" xfId="0" applyFont="1" applyBorder="1" applyAlignment="1" applyProtection="1">
      <alignment horizontal="center" vertical="center"/>
      <protection locked="0"/>
    </xf>
    <xf numFmtId="0" fontId="127" fillId="0" borderId="440" xfId="0" applyFont="1" applyBorder="1" applyAlignment="1" applyProtection="1">
      <alignment horizontal="center" vertical="center"/>
      <protection locked="0"/>
    </xf>
    <xf numFmtId="0" fontId="127" fillId="0" borderId="439" xfId="0" applyFont="1" applyBorder="1" applyAlignment="1" applyProtection="1">
      <alignment horizontal="center" vertical="center"/>
      <protection locked="0"/>
    </xf>
    <xf numFmtId="0" fontId="127" fillId="25" borderId="326" xfId="0" applyFont="1" applyFill="1" applyBorder="1" applyAlignment="1" applyProtection="1">
      <alignment horizontal="center" vertical="center"/>
      <protection locked="0"/>
    </xf>
    <xf numFmtId="0" fontId="127" fillId="25" borderId="463" xfId="0" applyFont="1" applyFill="1" applyBorder="1" applyAlignment="1" applyProtection="1">
      <alignment horizontal="center" vertical="center"/>
      <protection locked="0"/>
    </xf>
    <xf numFmtId="0" fontId="127" fillId="71" borderId="461" xfId="0" applyFont="1" applyFill="1" applyBorder="1" applyAlignment="1" applyProtection="1">
      <alignment horizontal="center" vertical="center"/>
      <protection locked="0"/>
    </xf>
    <xf numFmtId="0" fontId="9" fillId="4" borderId="461" xfId="2" applyFont="1" applyFill="1" applyBorder="1" applyAlignment="1" applyProtection="1">
      <alignment horizontal="right"/>
      <protection locked="0"/>
    </xf>
    <xf numFmtId="166" fontId="14" fillId="6" borderId="0" xfId="3" applyNumberFormat="1" applyFont="1" applyFill="1" applyBorder="1" applyAlignment="1" applyProtection="1">
      <alignment vertical="center"/>
      <protection locked="0"/>
    </xf>
    <xf numFmtId="0" fontId="129" fillId="25" borderId="449" xfId="0" applyFont="1" applyFill="1" applyBorder="1" applyAlignment="1" applyProtection="1">
      <alignment vertical="center"/>
      <protection locked="0"/>
    </xf>
    <xf numFmtId="0" fontId="134" fillId="25" borderId="449" xfId="0" applyFont="1" applyFill="1" applyBorder="1" applyAlignment="1" applyProtection="1">
      <alignment vertical="center"/>
      <protection locked="0"/>
    </xf>
    <xf numFmtId="0" fontId="129" fillId="25" borderId="447" xfId="0" applyFont="1" applyFill="1" applyBorder="1" applyAlignment="1" applyProtection="1">
      <alignment vertical="center"/>
      <protection locked="0"/>
    </xf>
    <xf numFmtId="0" fontId="134" fillId="25" borderId="447" xfId="0" applyFont="1" applyFill="1" applyBorder="1" applyAlignment="1" applyProtection="1">
      <alignment vertical="center"/>
      <protection locked="0"/>
    </xf>
    <xf numFmtId="1" fontId="12" fillId="0" borderId="458" xfId="0" applyNumberFormat="1" applyFont="1" applyBorder="1" applyAlignment="1" applyProtection="1">
      <alignment horizontal="left" vertical="center"/>
      <protection locked="0"/>
    </xf>
    <xf numFmtId="1" fontId="135" fillId="0" borderId="154" xfId="3" applyNumberFormat="1" applyFont="1" applyBorder="1" applyAlignment="1" applyProtection="1">
      <alignment vertical="center" wrapText="1"/>
      <protection locked="0"/>
    </xf>
    <xf numFmtId="1" fontId="9" fillId="12" borderId="371" xfId="3" applyNumberFormat="1" applyFont="1" applyFill="1" applyBorder="1" applyAlignment="1" applyProtection="1">
      <alignment horizontal="left" vertical="center" wrapText="1"/>
      <protection locked="0"/>
    </xf>
    <xf numFmtId="1" fontId="12" fillId="0" borderId="461" xfId="0" applyNumberFormat="1" applyFont="1" applyBorder="1" applyAlignment="1" applyProtection="1">
      <alignment horizontal="left" vertical="center"/>
      <protection locked="0"/>
    </xf>
    <xf numFmtId="1" fontId="135" fillId="0" borderId="76" xfId="3" applyNumberFormat="1" applyFont="1" applyBorder="1" applyAlignment="1" applyProtection="1">
      <alignment vertical="center" wrapText="1"/>
      <protection locked="0"/>
    </xf>
    <xf numFmtId="1" fontId="9" fillId="12" borderId="32" xfId="3" applyNumberFormat="1" applyFont="1" applyFill="1" applyBorder="1" applyAlignment="1" applyProtection="1">
      <alignment horizontal="left" vertical="center" wrapText="1"/>
      <protection locked="0"/>
    </xf>
    <xf numFmtId="1" fontId="95" fillId="5" borderId="476" xfId="3" applyNumberFormat="1" applyFont="1" applyFill="1" applyBorder="1" applyAlignment="1" applyProtection="1">
      <alignment vertical="center" wrapText="1"/>
      <protection locked="0"/>
    </xf>
    <xf numFmtId="41" fontId="22" fillId="0" borderId="0" xfId="15" applyNumberFormat="1" applyFont="1" applyFill="1" applyBorder="1" applyAlignment="1" applyProtection="1">
      <alignment vertical="center" wrapText="1"/>
      <protection locked="0"/>
    </xf>
    <xf numFmtId="167" fontId="9" fillId="6" borderId="0" xfId="16" applyNumberFormat="1" applyFont="1" applyFill="1" applyBorder="1" applyAlignment="1" applyProtection="1">
      <alignment vertical="center" wrapText="1"/>
      <protection locked="0"/>
    </xf>
    <xf numFmtId="167" fontId="9" fillId="6" borderId="317" xfId="16" applyNumberFormat="1" applyFont="1" applyFill="1" applyBorder="1" applyAlignment="1" applyProtection="1">
      <alignment vertical="center" wrapText="1"/>
      <protection locked="0"/>
    </xf>
    <xf numFmtId="0" fontId="215" fillId="0" borderId="447" xfId="0" applyFont="1" applyBorder="1" applyAlignment="1">
      <alignment horizontal="center"/>
    </xf>
    <xf numFmtId="0" fontId="134" fillId="0" borderId="455" xfId="0" applyFont="1" applyBorder="1" applyAlignment="1" applyProtection="1">
      <alignment horizontal="center"/>
      <protection locked="0"/>
    </xf>
    <xf numFmtId="43" fontId="17" fillId="0" borderId="456" xfId="3" applyFont="1" applyFill="1" applyBorder="1" applyAlignment="1" applyProtection="1">
      <alignment vertical="center" wrapText="1"/>
      <protection locked="0"/>
    </xf>
    <xf numFmtId="167" fontId="17" fillId="0" borderId="449" xfId="16" applyNumberFormat="1" applyFont="1" applyFill="1" applyBorder="1" applyAlignment="1" applyProtection="1">
      <alignment vertical="center" wrapText="1"/>
      <protection locked="0"/>
    </xf>
    <xf numFmtId="167" fontId="17" fillId="0" borderId="452" xfId="16" applyNumberFormat="1" applyFont="1" applyFill="1" applyBorder="1" applyAlignment="1" applyProtection="1">
      <alignment vertical="center" wrapText="1"/>
      <protection locked="0"/>
    </xf>
    <xf numFmtId="0" fontId="126" fillId="0" borderId="447" xfId="28" applyFont="1" applyBorder="1" applyAlignment="1" applyProtection="1">
      <alignment horizontal="center" vertical="center"/>
      <protection locked="0"/>
    </xf>
    <xf numFmtId="0" fontId="126" fillId="0" borderId="446" xfId="28" applyFont="1" applyBorder="1" applyAlignment="1" applyProtection="1">
      <alignment horizontal="center" vertical="center"/>
      <protection locked="0"/>
    </xf>
    <xf numFmtId="167" fontId="101" fillId="0" borderId="0" xfId="0" applyNumberFormat="1" applyFont="1" applyAlignment="1" applyProtection="1">
      <alignment vertical="center" wrapText="1"/>
      <protection locked="0"/>
    </xf>
    <xf numFmtId="0" fontId="105" fillId="0" borderId="449" xfId="0" applyFont="1" applyBorder="1" applyAlignment="1" applyProtection="1">
      <alignment horizontal="center" vertical="center"/>
      <protection locked="0"/>
    </xf>
    <xf numFmtId="0" fontId="105" fillId="0" borderId="447" xfId="0" applyFont="1" applyBorder="1" applyAlignment="1" applyProtection="1">
      <alignment horizontal="center" vertical="center"/>
      <protection locked="0"/>
    </xf>
    <xf numFmtId="167" fontId="141" fillId="0" borderId="489" xfId="4" applyNumberFormat="1" applyFont="1" applyFill="1" applyBorder="1" applyAlignment="1" applyProtection="1">
      <alignment horizontal="center" vertical="center"/>
      <protection locked="0"/>
    </xf>
    <xf numFmtId="0" fontId="129" fillId="0" borderId="447" xfId="0" applyFont="1" applyBorder="1" applyAlignment="1" applyProtection="1">
      <alignment horizontal="center" vertical="center"/>
      <protection locked="0"/>
    </xf>
    <xf numFmtId="0" fontId="134" fillId="71" borderId="463" xfId="0" applyFont="1" applyFill="1" applyBorder="1" applyAlignment="1" applyProtection="1">
      <alignment horizontal="center" vertical="center"/>
      <protection locked="0"/>
    </xf>
    <xf numFmtId="0" fontId="134" fillId="71" borderId="451" xfId="0" applyFont="1" applyFill="1" applyBorder="1" applyAlignment="1" applyProtection="1">
      <alignment horizontal="center" vertical="center"/>
      <protection locked="0"/>
    </xf>
    <xf numFmtId="167" fontId="141" fillId="72" borderId="101" xfId="3" applyNumberFormat="1" applyFont="1" applyFill="1" applyBorder="1" applyAlignment="1" applyProtection="1">
      <alignment horizontal="right" vertical="center"/>
      <protection locked="0"/>
    </xf>
    <xf numFmtId="167" fontId="141" fillId="72" borderId="34" xfId="3" applyNumberFormat="1" applyFont="1" applyFill="1" applyBorder="1" applyAlignment="1" applyProtection="1">
      <alignment horizontal="right" vertical="center"/>
      <protection locked="0"/>
    </xf>
    <xf numFmtId="0" fontId="134" fillId="0" borderId="326" xfId="0" applyFont="1" applyBorder="1" applyAlignment="1">
      <alignment horizontal="center"/>
    </xf>
    <xf numFmtId="0" fontId="134" fillId="40" borderId="326" xfId="0" applyFont="1" applyFill="1" applyBorder="1" applyAlignment="1" applyProtection="1">
      <alignment horizontal="center" vertical="center"/>
      <protection locked="0"/>
    </xf>
    <xf numFmtId="167" fontId="12" fillId="42" borderId="461" xfId="3" applyNumberFormat="1" applyFont="1" applyFill="1" applyBorder="1" applyAlignment="1" applyProtection="1">
      <alignment horizontal="right" vertical="center"/>
      <protection locked="0"/>
    </xf>
    <xf numFmtId="167" fontId="12" fillId="72" borderId="34" xfId="2" applyNumberFormat="1" applyFont="1" applyFill="1" applyBorder="1" applyAlignment="1" applyProtection="1">
      <alignment horizontal="right" vertical="center"/>
      <protection locked="0"/>
    </xf>
    <xf numFmtId="0" fontId="134" fillId="0" borderId="490" xfId="0" applyFont="1" applyBorder="1" applyProtection="1">
      <protection locked="0"/>
    </xf>
    <xf numFmtId="0" fontId="134" fillId="71" borderId="490" xfId="0" applyFont="1" applyFill="1" applyBorder="1" applyAlignment="1" applyProtection="1">
      <alignment horizontal="center" vertical="center"/>
      <protection locked="0"/>
    </xf>
    <xf numFmtId="0" fontId="134" fillId="71" borderId="488" xfId="0" applyFont="1" applyFill="1" applyBorder="1" applyAlignment="1" applyProtection="1">
      <alignment horizontal="center" vertical="center"/>
      <protection locked="0"/>
    </xf>
    <xf numFmtId="167" fontId="141" fillId="0" borderId="491" xfId="3" applyNumberFormat="1" applyFont="1" applyFill="1" applyBorder="1" applyAlignment="1" applyProtection="1">
      <alignment vertical="center" wrapText="1"/>
      <protection locked="0"/>
    </xf>
    <xf numFmtId="167" fontId="141" fillId="56" borderId="34" xfId="3" applyNumberFormat="1" applyFont="1" applyFill="1" applyBorder="1" applyAlignment="1" applyProtection="1">
      <alignment horizontal="right" vertical="center"/>
      <protection locked="0"/>
    </xf>
    <xf numFmtId="167" fontId="143" fillId="71" borderId="34" xfId="2" applyNumberFormat="1" applyFont="1" applyFill="1" applyBorder="1" applyAlignment="1" applyProtection="1">
      <alignment horizontal="left" vertical="center"/>
      <protection locked="0"/>
    </xf>
    <xf numFmtId="167" fontId="134" fillId="0" borderId="332" xfId="0" applyNumberFormat="1" applyFont="1" applyBorder="1" applyAlignment="1" applyProtection="1">
      <alignment horizontal="center" vertical="center"/>
      <protection locked="0"/>
    </xf>
    <xf numFmtId="0" fontId="9" fillId="26" borderId="53" xfId="2" applyFont="1" applyFill="1" applyBorder="1" applyAlignment="1" applyProtection="1">
      <alignment horizontal="left" vertical="center"/>
      <protection locked="0"/>
    </xf>
    <xf numFmtId="167" fontId="12" fillId="26" borderId="34" xfId="4" applyNumberFormat="1" applyFont="1" applyFill="1" applyBorder="1" applyAlignment="1" applyProtection="1">
      <alignment horizontal="center" vertical="center"/>
      <protection locked="0"/>
    </xf>
    <xf numFmtId="167" fontId="12" fillId="26" borderId="34" xfId="5" applyNumberFormat="1" applyFont="1" applyFill="1" applyBorder="1" applyAlignment="1" applyProtection="1">
      <alignment horizontal="center" vertical="center"/>
      <protection locked="0"/>
    </xf>
    <xf numFmtId="167" fontId="12" fillId="26" borderId="339" xfId="5" applyNumberFormat="1" applyFont="1" applyFill="1" applyBorder="1" applyAlignment="1" applyProtection="1">
      <alignment horizontal="center" vertical="center"/>
      <protection locked="0"/>
    </xf>
    <xf numFmtId="167" fontId="12" fillId="25" borderId="440" xfId="3" applyNumberFormat="1" applyFont="1" applyFill="1" applyBorder="1" applyAlignment="1" applyProtection="1">
      <alignment horizontal="right" vertical="center"/>
      <protection locked="0"/>
    </xf>
    <xf numFmtId="167" fontId="17" fillId="0" borderId="490" xfId="3" applyNumberFormat="1" applyFont="1" applyFill="1" applyBorder="1" applyAlignment="1" applyProtection="1">
      <alignment vertical="center"/>
      <protection locked="0"/>
    </xf>
    <xf numFmtId="167" fontId="17" fillId="0" borderId="488" xfId="3" applyNumberFormat="1" applyFont="1" applyBorder="1" applyAlignment="1" applyProtection="1">
      <alignment vertical="center"/>
      <protection locked="0"/>
    </xf>
    <xf numFmtId="167" fontId="17" fillId="0" borderId="490" xfId="3" applyNumberFormat="1" applyFont="1" applyBorder="1" applyAlignment="1" applyProtection="1">
      <alignment vertical="center"/>
      <protection locked="0"/>
    </xf>
    <xf numFmtId="167" fontId="17" fillId="0" borderId="492" xfId="3" applyNumberFormat="1" applyFont="1" applyBorder="1" applyAlignment="1" applyProtection="1">
      <alignment vertical="center"/>
      <protection locked="0"/>
    </xf>
    <xf numFmtId="167" fontId="4" fillId="62" borderId="488" xfId="3" applyNumberFormat="1" applyFont="1" applyFill="1" applyBorder="1" applyAlignment="1" applyProtection="1">
      <alignment vertical="center"/>
      <protection locked="0"/>
    </xf>
    <xf numFmtId="166" fontId="2" fillId="26" borderId="488" xfId="31" applyNumberFormat="1" applyFont="1" applyFill="1" applyBorder="1"/>
    <xf numFmtId="166" fontId="2" fillId="44" borderId="488" xfId="31" applyNumberFormat="1" applyFont="1" applyFill="1" applyBorder="1"/>
    <xf numFmtId="1" fontId="17" fillId="0" borderId="4" xfId="7" applyNumberFormat="1" applyFont="1" applyBorder="1" applyAlignment="1" applyProtection="1">
      <alignment vertical="center"/>
      <protection locked="0"/>
    </xf>
    <xf numFmtId="0" fontId="12" fillId="25" borderId="465" xfId="7" applyFont="1" applyFill="1" applyBorder="1" applyAlignment="1" applyProtection="1">
      <alignment vertical="center" wrapText="1"/>
      <protection locked="0"/>
    </xf>
    <xf numFmtId="0" fontId="134" fillId="0" borderId="493" xfId="0" applyFont="1" applyBorder="1" applyAlignment="1" applyProtection="1">
      <alignment horizontal="center" vertical="center"/>
      <protection locked="0"/>
    </xf>
    <xf numFmtId="0" fontId="134" fillId="0" borderId="494" xfId="0" applyFont="1" applyBorder="1" applyAlignment="1" applyProtection="1">
      <alignment horizontal="center" vertical="center"/>
      <protection locked="0"/>
    </xf>
    <xf numFmtId="0" fontId="134" fillId="0" borderId="495" xfId="0" applyFont="1" applyBorder="1" applyAlignment="1" applyProtection="1">
      <alignment horizontal="center" vertical="center"/>
      <protection locked="0"/>
    </xf>
    <xf numFmtId="0" fontId="12" fillId="6" borderId="34" xfId="8" applyNumberFormat="1" applyFont="1" applyFill="1" applyBorder="1" applyAlignment="1" applyProtection="1">
      <alignment horizontal="right" vertical="center"/>
      <protection locked="0"/>
    </xf>
    <xf numFmtId="167" fontId="87" fillId="0" borderId="452" xfId="0" applyNumberFormat="1" applyFont="1" applyBorder="1" applyAlignment="1" applyProtection="1">
      <alignment horizontal="center" vertical="center"/>
      <protection locked="0"/>
    </xf>
    <xf numFmtId="167" fontId="134" fillId="25" borderId="326" xfId="0" applyNumberFormat="1" applyFont="1" applyFill="1" applyBorder="1" applyAlignment="1" applyProtection="1">
      <alignment horizontal="center" vertical="center"/>
      <protection locked="0"/>
    </xf>
    <xf numFmtId="2" fontId="134" fillId="0" borderId="440" xfId="0" applyNumberFormat="1" applyFont="1" applyBorder="1" applyAlignment="1" applyProtection="1">
      <alignment horizontal="center" vertical="center"/>
      <protection locked="0"/>
    </xf>
    <xf numFmtId="2" fontId="134" fillId="0" borderId="447" xfId="0" applyNumberFormat="1" applyFont="1" applyBorder="1" applyAlignment="1" applyProtection="1">
      <alignment horizontal="center" vertical="center"/>
      <protection locked="0"/>
    </xf>
    <xf numFmtId="0" fontId="87" fillId="0" borderId="0" xfId="435" applyFont="1"/>
    <xf numFmtId="0" fontId="24" fillId="0" borderId="0" xfId="435" applyFont="1"/>
    <xf numFmtId="0" fontId="24" fillId="0" borderId="0" xfId="435" applyFont="1" applyAlignment="1">
      <alignment horizontal="center"/>
    </xf>
    <xf numFmtId="0" fontId="216" fillId="0" borderId="0" xfId="435"/>
    <xf numFmtId="0" fontId="84" fillId="0" borderId="0" xfId="435" applyFont="1"/>
    <xf numFmtId="0" fontId="25" fillId="0" borderId="0" xfId="435" applyFont="1" applyAlignment="1">
      <alignment horizontal="center"/>
    </xf>
    <xf numFmtId="0" fontId="25" fillId="0" borderId="0" xfId="435" applyFont="1" applyAlignment="1">
      <alignment vertical="center"/>
    </xf>
    <xf numFmtId="0" fontId="25" fillId="0" borderId="0" xfId="435" applyFont="1" applyAlignment="1">
      <alignment horizontal="center" vertical="center"/>
    </xf>
    <xf numFmtId="0" fontId="84" fillId="0" borderId="0" xfId="435" applyFont="1" applyAlignment="1">
      <alignment vertical="center"/>
    </xf>
    <xf numFmtId="0" fontId="80" fillId="0" borderId="0" xfId="435" applyFont="1" applyAlignment="1">
      <alignment vertical="center"/>
    </xf>
    <xf numFmtId="0" fontId="87" fillId="0" borderId="0" xfId="435" applyFont="1" applyAlignment="1">
      <alignment vertical="center"/>
    </xf>
    <xf numFmtId="0" fontId="84" fillId="83" borderId="12" xfId="435" applyFont="1" applyFill="1" applyBorder="1" applyAlignment="1">
      <alignment vertical="center"/>
    </xf>
    <xf numFmtId="0" fontId="80" fillId="66" borderId="12" xfId="435" applyFont="1" applyFill="1" applyBorder="1" applyAlignment="1">
      <alignment vertical="center"/>
    </xf>
    <xf numFmtId="0" fontId="80" fillId="66" borderId="10" xfId="435" applyFont="1" applyFill="1" applyBorder="1" applyAlignment="1">
      <alignment vertical="center"/>
    </xf>
    <xf numFmtId="0" fontId="80" fillId="66" borderId="11" xfId="435" applyFont="1" applyFill="1" applyBorder="1" applyAlignment="1">
      <alignment vertical="center"/>
    </xf>
    <xf numFmtId="0" fontId="84" fillId="0" borderId="132" xfId="435" applyFont="1" applyBorder="1" applyAlignment="1">
      <alignment horizontal="left"/>
    </xf>
    <xf numFmtId="0" fontId="84" fillId="83" borderId="180" xfId="435" applyFont="1" applyFill="1" applyBorder="1" applyAlignment="1">
      <alignment horizontal="center"/>
    </xf>
    <xf numFmtId="0" fontId="84" fillId="83" borderId="79" xfId="435" applyFont="1" applyFill="1" applyBorder="1" applyAlignment="1">
      <alignment horizontal="center"/>
    </xf>
    <xf numFmtId="0" fontId="84" fillId="0" borderId="0" xfId="435" applyFont="1" applyAlignment="1">
      <alignment horizontal="center"/>
    </xf>
    <xf numFmtId="0" fontId="85" fillId="0" borderId="489" xfId="435" applyFont="1" applyBorder="1" applyAlignment="1">
      <alignment horizontal="left" vertical="center" wrapText="1"/>
    </xf>
    <xf numFmtId="0" fontId="4" fillId="66" borderId="498" xfId="435" applyFont="1" applyFill="1" applyBorder="1" applyAlignment="1">
      <alignment horizontal="center" wrapText="1"/>
    </xf>
    <xf numFmtId="0" fontId="84" fillId="66" borderId="500" xfId="435" applyFont="1" applyFill="1" applyBorder="1" applyAlignment="1">
      <alignment horizontal="center" wrapText="1"/>
    </xf>
    <xf numFmtId="0" fontId="4" fillId="66" borderId="500" xfId="435" applyFont="1" applyFill="1" applyBorder="1" applyAlignment="1">
      <alignment horizontal="center" wrapText="1"/>
    </xf>
    <xf numFmtId="0" fontId="129" fillId="0" borderId="0" xfId="435" applyFont="1" applyAlignment="1">
      <alignment horizontal="center" wrapText="1"/>
    </xf>
    <xf numFmtId="0" fontId="84" fillId="83" borderId="502" xfId="435" applyFont="1" applyFill="1" applyBorder="1" applyAlignment="1">
      <alignment horizontal="left" vertical="center"/>
    </xf>
    <xf numFmtId="0" fontId="84" fillId="67" borderId="503" xfId="435" applyFont="1" applyFill="1" applyBorder="1" applyAlignment="1">
      <alignment horizontal="center"/>
    </xf>
    <xf numFmtId="0" fontId="84" fillId="83" borderId="503" xfId="435" applyFont="1" applyFill="1" applyBorder="1" applyAlignment="1">
      <alignment horizontal="center"/>
    </xf>
    <xf numFmtId="0" fontId="84" fillId="66" borderId="27" xfId="435" applyFont="1" applyFill="1" applyBorder="1" applyAlignment="1">
      <alignment horizontal="center"/>
    </xf>
    <xf numFmtId="0" fontId="84" fillId="83" borderId="504" xfId="435" applyFont="1" applyFill="1" applyBorder="1" applyAlignment="1">
      <alignment horizontal="center"/>
    </xf>
    <xf numFmtId="0" fontId="129" fillId="0" borderId="0" xfId="435" applyFont="1" applyAlignment="1">
      <alignment horizontal="center"/>
    </xf>
    <xf numFmtId="0" fontId="87" fillId="0" borderId="489" xfId="435" applyFont="1" applyBorder="1" applyAlignment="1" applyProtection="1">
      <alignment horizontal="left" vertical="center"/>
      <protection locked="0"/>
    </xf>
    <xf numFmtId="0" fontId="106" fillId="0" borderId="334" xfId="435" applyFont="1" applyBorder="1" applyAlignment="1" applyProtection="1">
      <alignment horizontal="center" vertical="center"/>
      <protection locked="0"/>
    </xf>
    <xf numFmtId="0" fontId="106" fillId="0" borderId="440" xfId="435" applyFont="1" applyBorder="1" applyAlignment="1" applyProtection="1">
      <alignment horizontal="center" vertical="center"/>
      <protection locked="0"/>
    </xf>
    <xf numFmtId="0" fontId="106" fillId="84" borderId="440" xfId="435" applyFont="1" applyFill="1" applyBorder="1" applyAlignment="1">
      <alignment horizontal="center" vertical="center"/>
    </xf>
    <xf numFmtId="0" fontId="106" fillId="0" borderId="439" xfId="435" applyFont="1" applyBorder="1" applyAlignment="1" applyProtection="1">
      <alignment horizontal="center" vertical="center"/>
      <protection locked="0"/>
    </xf>
    <xf numFmtId="0" fontId="87" fillId="0" borderId="505" xfId="435" applyFont="1" applyBorder="1" applyAlignment="1" applyProtection="1">
      <alignment horizontal="left" vertical="center"/>
      <protection locked="0"/>
    </xf>
    <xf numFmtId="0" fontId="106" fillId="0" borderId="497" xfId="435" applyFont="1" applyBorder="1" applyAlignment="1" applyProtection="1">
      <alignment horizontal="center" vertical="center"/>
      <protection locked="0"/>
    </xf>
    <xf numFmtId="0" fontId="106" fillId="0" borderId="500" xfId="435" applyFont="1" applyBorder="1" applyAlignment="1" applyProtection="1">
      <alignment horizontal="center" vertical="center"/>
      <protection locked="0"/>
    </xf>
    <xf numFmtId="0" fontId="106" fillId="0" borderId="501" xfId="435" applyFont="1" applyBorder="1" applyAlignment="1" applyProtection="1">
      <alignment horizontal="center" vertical="center"/>
      <protection locked="0"/>
    </xf>
    <xf numFmtId="0" fontId="87" fillId="0" borderId="506" xfId="435" applyFont="1" applyBorder="1" applyAlignment="1" applyProtection="1">
      <alignment horizontal="left" vertical="center"/>
      <protection locked="0"/>
    </xf>
    <xf numFmtId="0" fontId="87" fillId="0" borderId="500" xfId="435" applyFont="1" applyBorder="1" applyAlignment="1" applyProtection="1">
      <alignment horizontal="left" vertical="center"/>
      <protection locked="0"/>
    </xf>
    <xf numFmtId="0" fontId="87" fillId="0" borderId="500" xfId="435" applyFont="1" applyBorder="1" applyAlignment="1">
      <alignment horizontal="left" vertical="center"/>
    </xf>
    <xf numFmtId="0" fontId="87" fillId="0" borderId="500" xfId="435" applyFont="1" applyBorder="1" applyAlignment="1">
      <alignment horizontal="left" vertical="center" wrapText="1"/>
    </xf>
    <xf numFmtId="0" fontId="106" fillId="84" borderId="63" xfId="435" applyFont="1" applyFill="1" applyBorder="1" applyAlignment="1">
      <alignment horizontal="center" vertical="center"/>
    </xf>
    <xf numFmtId="0" fontId="106" fillId="84" borderId="66" xfId="435" applyFont="1" applyFill="1" applyBorder="1" applyAlignment="1">
      <alignment horizontal="center" vertical="center"/>
    </xf>
    <xf numFmtId="0" fontId="106" fillId="84" borderId="152" xfId="435" applyFont="1" applyFill="1" applyBorder="1" applyAlignment="1">
      <alignment horizontal="center" vertical="center"/>
    </xf>
    <xf numFmtId="1" fontId="87" fillId="0" borderId="0" xfId="0" applyNumberFormat="1" applyFont="1" applyAlignment="1">
      <alignment vertical="center"/>
    </xf>
    <xf numFmtId="0" fontId="7" fillId="2" borderId="12" xfId="2" applyFont="1" applyFill="1" applyBorder="1" applyAlignment="1" applyProtection="1">
      <alignment horizontal="center" vertical="center"/>
      <protection locked="0"/>
    </xf>
    <xf numFmtId="0" fontId="7" fillId="2" borderId="10" xfId="2" applyFont="1" applyFill="1" applyBorder="1" applyAlignment="1" applyProtection="1">
      <alignment horizontal="center" vertical="center"/>
      <protection locked="0"/>
    </xf>
    <xf numFmtId="0" fontId="7" fillId="2" borderId="13" xfId="2" applyFont="1" applyFill="1" applyBorder="1" applyAlignment="1" applyProtection="1">
      <alignment horizontal="center" vertical="center"/>
      <protection locked="0"/>
    </xf>
    <xf numFmtId="0" fontId="4" fillId="42" borderId="276" xfId="2" applyFont="1" applyFill="1" applyBorder="1" applyAlignment="1" applyProtection="1">
      <alignment horizontal="center" vertical="center"/>
      <protection locked="0"/>
    </xf>
    <xf numFmtId="0" fontId="4" fillId="42" borderId="2" xfId="2" applyFont="1" applyFill="1" applyBorder="1" applyAlignment="1" applyProtection="1">
      <alignment horizontal="center" vertical="center"/>
      <protection locked="0"/>
    </xf>
    <xf numFmtId="0" fontId="4" fillId="42" borderId="3" xfId="2" applyFont="1" applyFill="1" applyBorder="1" applyAlignment="1" applyProtection="1">
      <alignment horizontal="center" vertical="center"/>
      <protection locked="0"/>
    </xf>
    <xf numFmtId="0" fontId="9" fillId="4" borderId="15" xfId="2" applyFont="1" applyFill="1" applyBorder="1" applyAlignment="1" applyProtection="1">
      <alignment horizontal="center" wrapText="1"/>
      <protection locked="0"/>
    </xf>
    <xf numFmtId="0" fontId="9" fillId="4" borderId="16" xfId="2" applyFont="1" applyFill="1" applyBorder="1" applyAlignment="1" applyProtection="1">
      <alignment horizontal="center" wrapText="1"/>
      <protection locked="0"/>
    </xf>
    <xf numFmtId="0" fontId="9" fillId="4" borderId="334" xfId="2" applyFont="1" applyFill="1" applyBorder="1" applyAlignment="1" applyProtection="1">
      <alignment horizontal="center" wrapText="1"/>
      <protection locked="0"/>
    </xf>
    <xf numFmtId="0" fontId="9" fillId="4" borderId="335" xfId="2" applyFont="1" applyFill="1" applyBorder="1" applyAlignment="1" applyProtection="1">
      <alignment horizontal="center" wrapText="1"/>
      <protection locked="0"/>
    </xf>
    <xf numFmtId="0" fontId="9" fillId="4" borderId="333" xfId="2" applyFont="1" applyFill="1" applyBorder="1" applyAlignment="1" applyProtection="1">
      <alignment horizontal="center" wrapText="1"/>
      <protection locked="0"/>
    </xf>
    <xf numFmtId="0" fontId="9" fillId="4" borderId="337" xfId="2" applyFont="1" applyFill="1" applyBorder="1" applyAlignment="1" applyProtection="1">
      <alignment horizontal="center" wrapText="1"/>
      <protection locked="0"/>
    </xf>
    <xf numFmtId="0" fontId="9" fillId="42" borderId="20" xfId="2" applyFont="1" applyFill="1" applyBorder="1" applyAlignment="1" applyProtection="1">
      <alignment horizontal="center" wrapText="1"/>
      <protection locked="0"/>
    </xf>
    <xf numFmtId="0" fontId="9" fillId="42" borderId="21" xfId="2" applyFont="1" applyFill="1" applyBorder="1" applyAlignment="1" applyProtection="1">
      <alignment horizontal="center" wrapText="1"/>
      <protection locked="0"/>
    </xf>
    <xf numFmtId="0" fontId="7" fillId="71" borderId="326" xfId="2" applyFont="1" applyFill="1" applyBorder="1" applyAlignment="1" applyProtection="1">
      <alignment horizontal="center" vertical="center"/>
      <protection locked="0"/>
    </xf>
    <xf numFmtId="0" fontId="7" fillId="71" borderId="322" xfId="2" applyFont="1" applyFill="1" applyBorder="1" applyAlignment="1" applyProtection="1">
      <alignment horizontal="center" vertical="center"/>
      <protection locked="0"/>
    </xf>
    <xf numFmtId="0" fontId="129" fillId="71" borderId="88" xfId="0" applyFont="1" applyFill="1" applyBorder="1" applyAlignment="1">
      <alignment horizontal="center" wrapText="1"/>
    </xf>
    <xf numFmtId="0" fontId="129" fillId="71" borderId="227" xfId="0" applyFont="1" applyFill="1" applyBorder="1" applyAlignment="1">
      <alignment horizontal="center" wrapText="1"/>
    </xf>
    <xf numFmtId="0" fontId="4" fillId="0" borderId="1" xfId="2" applyFont="1" applyBorder="1" applyAlignment="1" applyProtection="1">
      <alignment horizontal="left"/>
      <protection locked="0"/>
    </xf>
    <xf numFmtId="0" fontId="4" fillId="0" borderId="2" xfId="2" applyFont="1" applyBorder="1" applyAlignment="1" applyProtection="1">
      <alignment horizontal="left"/>
      <protection locked="0"/>
    </xf>
    <xf numFmtId="0" fontId="4" fillId="0" borderId="355" xfId="2" applyFont="1" applyBorder="1" applyAlignment="1" applyProtection="1">
      <alignment horizontal="left"/>
      <protection locked="0"/>
    </xf>
    <xf numFmtId="0" fontId="6" fillId="0" borderId="1" xfId="2" applyFont="1" applyBorder="1" applyAlignment="1" applyProtection="1">
      <alignment horizontal="left"/>
      <protection locked="0"/>
    </xf>
    <xf numFmtId="0" fontId="66" fillId="0" borderId="276" xfId="2" applyFont="1" applyBorder="1" applyAlignment="1" applyProtection="1">
      <alignment horizontal="left"/>
      <protection locked="0"/>
    </xf>
    <xf numFmtId="0" fontId="66" fillId="0" borderId="355" xfId="2" applyFont="1" applyBorder="1" applyAlignment="1" applyProtection="1">
      <alignment horizontal="left"/>
      <protection locked="0"/>
    </xf>
    <xf numFmtId="0" fontId="6" fillId="0" borderId="4" xfId="2" applyFont="1" applyBorder="1" applyAlignment="1" applyProtection="1">
      <alignment horizontal="left"/>
      <protection locked="0"/>
    </xf>
    <xf numFmtId="0" fontId="6" fillId="0" borderId="0" xfId="2" applyFont="1" applyAlignment="1" applyProtection="1">
      <alignment horizontal="left"/>
      <protection locked="0"/>
    </xf>
    <xf numFmtId="0" fontId="7" fillId="2" borderId="326" xfId="2" applyFont="1" applyFill="1" applyBorder="1" applyAlignment="1" applyProtection="1">
      <alignment horizontal="center" vertical="center"/>
      <protection locked="0"/>
    </xf>
    <xf numFmtId="0" fontId="7" fillId="3" borderId="83" xfId="0" applyFont="1" applyFill="1" applyBorder="1" applyAlignment="1" applyProtection="1">
      <alignment horizontal="center" vertical="center" wrapText="1"/>
      <protection locked="0"/>
    </xf>
    <xf numFmtId="0" fontId="9" fillId="4" borderId="56" xfId="2" applyFont="1" applyFill="1" applyBorder="1" applyAlignment="1" applyProtection="1">
      <alignment horizontal="left" textRotation="90" wrapText="1"/>
      <protection locked="0"/>
    </xf>
    <xf numFmtId="0" fontId="9" fillId="4" borderId="95" xfId="2" applyFont="1" applyFill="1" applyBorder="1" applyAlignment="1" applyProtection="1">
      <alignment horizontal="left" textRotation="90" wrapText="1"/>
      <protection locked="0"/>
    </xf>
    <xf numFmtId="0" fontId="9" fillId="4" borderId="59" xfId="2" applyFont="1" applyFill="1" applyBorder="1" applyAlignment="1" applyProtection="1">
      <alignment horizontal="center" textRotation="90" wrapText="1"/>
      <protection locked="0"/>
    </xf>
    <xf numFmtId="0" fontId="9" fillId="4" borderId="111" xfId="2" applyFont="1" applyFill="1" applyBorder="1" applyAlignment="1" applyProtection="1">
      <alignment horizontal="center" textRotation="90" wrapText="1"/>
      <protection locked="0"/>
    </xf>
    <xf numFmtId="0" fontId="9" fillId="4" borderId="59" xfId="2" applyFont="1" applyFill="1" applyBorder="1" applyAlignment="1" applyProtection="1">
      <alignment horizontal="center"/>
      <protection locked="0"/>
    </xf>
    <xf numFmtId="0" fontId="9" fillId="4" borderId="111" xfId="2" applyFont="1" applyFill="1" applyBorder="1" applyAlignment="1" applyProtection="1">
      <alignment horizontal="center"/>
      <protection locked="0"/>
    </xf>
    <xf numFmtId="0" fontId="9" fillId="3" borderId="90" xfId="0" applyFont="1" applyFill="1" applyBorder="1" applyAlignment="1" applyProtection="1">
      <alignment horizontal="center" wrapText="1"/>
      <protection locked="0"/>
    </xf>
    <xf numFmtId="0" fontId="9" fillId="3" borderId="92" xfId="0" applyFont="1" applyFill="1" applyBorder="1" applyAlignment="1" applyProtection="1">
      <alignment horizontal="center" wrapText="1"/>
      <protection locked="0"/>
    </xf>
    <xf numFmtId="0" fontId="9" fillId="4" borderId="58" xfId="2" applyFont="1" applyFill="1" applyBorder="1" applyAlignment="1" applyProtection="1">
      <alignment horizontal="center"/>
      <protection locked="0"/>
    </xf>
    <xf numFmtId="0" fontId="9" fillId="4" borderId="96" xfId="2" applyFont="1" applyFill="1" applyBorder="1" applyAlignment="1" applyProtection="1">
      <alignment horizontal="center"/>
      <protection locked="0"/>
    </xf>
    <xf numFmtId="0" fontId="143" fillId="56" borderId="354" xfId="2" applyFont="1" applyFill="1" applyBorder="1" applyAlignment="1" applyProtection="1">
      <alignment horizontal="left" vertical="center"/>
      <protection locked="0"/>
    </xf>
    <xf numFmtId="0" fontId="143" fillId="56" borderId="355" xfId="2" applyFont="1" applyFill="1" applyBorder="1" applyAlignment="1" applyProtection="1">
      <alignment horizontal="left" vertical="center"/>
      <protection locked="0"/>
    </xf>
    <xf numFmtId="167" fontId="141" fillId="71" borderId="371" xfId="3" applyNumberFormat="1" applyFont="1" applyFill="1" applyBorder="1" applyAlignment="1" applyProtection="1">
      <alignment horizontal="center" vertical="center"/>
      <protection locked="0"/>
    </xf>
    <xf numFmtId="167" fontId="141" fillId="0" borderId="371" xfId="3" applyNumberFormat="1" applyFont="1" applyFill="1" applyBorder="1" applyAlignment="1" applyProtection="1">
      <alignment horizontal="center" vertical="center"/>
      <protection locked="0"/>
    </xf>
    <xf numFmtId="0" fontId="9" fillId="3" borderId="91" xfId="0" applyFont="1" applyFill="1" applyBorder="1" applyAlignment="1" applyProtection="1">
      <alignment horizontal="center" wrapText="1"/>
      <protection locked="0"/>
    </xf>
    <xf numFmtId="0" fontId="9" fillId="71" borderId="54" xfId="2" applyFont="1" applyFill="1" applyBorder="1" applyAlignment="1" applyProtection="1">
      <alignment horizontal="center" wrapText="1"/>
      <protection locked="0"/>
    </xf>
    <xf numFmtId="0" fontId="9" fillId="71" borderId="86" xfId="2" applyFont="1" applyFill="1" applyBorder="1" applyAlignment="1" applyProtection="1">
      <alignment horizontal="center" wrapText="1"/>
      <protection locked="0"/>
    </xf>
    <xf numFmtId="0" fontId="9" fillId="71" borderId="323" xfId="2" applyFont="1" applyFill="1" applyBorder="1" applyAlignment="1" applyProtection="1">
      <alignment horizontal="center" wrapText="1"/>
      <protection locked="0"/>
    </xf>
    <xf numFmtId="0" fontId="9" fillId="71" borderId="322" xfId="2" applyFont="1" applyFill="1" applyBorder="1" applyAlignment="1" applyProtection="1">
      <alignment horizontal="center" wrapText="1"/>
      <protection locked="0"/>
    </xf>
    <xf numFmtId="0" fontId="9" fillId="71" borderId="88" xfId="2" applyFont="1" applyFill="1" applyBorder="1" applyAlignment="1" applyProtection="1">
      <alignment horizontal="center" wrapText="1"/>
      <protection locked="0"/>
    </xf>
    <xf numFmtId="0" fontId="9" fillId="71" borderId="89" xfId="2" applyFont="1" applyFill="1" applyBorder="1" applyAlignment="1" applyProtection="1">
      <alignment horizontal="center" wrapText="1"/>
      <protection locked="0"/>
    </xf>
    <xf numFmtId="0" fontId="9" fillId="3" borderId="291" xfId="0" applyFont="1" applyFill="1" applyBorder="1" applyAlignment="1" applyProtection="1">
      <alignment horizontal="center" wrapText="1"/>
      <protection locked="0"/>
    </xf>
    <xf numFmtId="0" fontId="24" fillId="0" borderId="1" xfId="2" applyFont="1" applyBorder="1" applyAlignment="1" applyProtection="1">
      <alignment horizontal="left"/>
      <protection locked="0"/>
    </xf>
    <xf numFmtId="0" fontId="24" fillId="0" borderId="2" xfId="2" applyFont="1" applyBorder="1" applyAlignment="1" applyProtection="1">
      <alignment horizontal="left"/>
      <protection locked="0"/>
    </xf>
    <xf numFmtId="0" fontId="25" fillId="0" borderId="1" xfId="2" applyFont="1" applyBorder="1" applyAlignment="1" applyProtection="1">
      <alignment horizontal="left"/>
      <protection locked="0"/>
    </xf>
    <xf numFmtId="0" fontId="24" fillId="0" borderId="276" xfId="2" applyFont="1" applyBorder="1" applyAlignment="1" applyProtection="1">
      <alignment horizontal="left"/>
      <protection locked="0"/>
    </xf>
    <xf numFmtId="0" fontId="24" fillId="0" borderId="277" xfId="2" applyFont="1" applyBorder="1" applyAlignment="1" applyProtection="1">
      <alignment horizontal="left"/>
      <protection locked="0"/>
    </xf>
    <xf numFmtId="0" fontId="25" fillId="0" borderId="4" xfId="2" applyFont="1" applyBorder="1" applyAlignment="1" applyProtection="1">
      <alignment horizontal="left" vertical="center"/>
      <protection locked="0"/>
    </xf>
    <xf numFmtId="0" fontId="25" fillId="0" borderId="0" xfId="2" applyFont="1" applyAlignment="1" applyProtection="1">
      <alignment horizontal="left" vertical="center"/>
      <protection locked="0"/>
    </xf>
    <xf numFmtId="0" fontId="25" fillId="0" borderId="317" xfId="2" applyFont="1" applyBorder="1" applyAlignment="1" applyProtection="1">
      <alignment horizontal="left" vertical="center"/>
      <protection locked="0"/>
    </xf>
    <xf numFmtId="0" fontId="7" fillId="2" borderId="76" xfId="2" applyFont="1" applyFill="1" applyBorder="1" applyAlignment="1" applyProtection="1">
      <alignment horizontal="left" vertical="center"/>
      <protection locked="0"/>
    </xf>
    <xf numFmtId="0" fontId="7" fillId="2" borderId="116" xfId="2" applyFont="1" applyFill="1" applyBorder="1" applyAlignment="1" applyProtection="1">
      <alignment horizontal="left" vertical="center"/>
      <protection locked="0"/>
    </xf>
    <xf numFmtId="0" fontId="27" fillId="2" borderId="129" xfId="2" applyFont="1" applyFill="1" applyBorder="1" applyAlignment="1" applyProtection="1">
      <alignment horizontal="left" vertical="center" wrapText="1"/>
      <protection locked="0"/>
    </xf>
    <xf numFmtId="0" fontId="27" fillId="2" borderId="135" xfId="2" applyFont="1" applyFill="1" applyBorder="1" applyAlignment="1" applyProtection="1">
      <alignment horizontal="left" vertical="center" wrapText="1"/>
      <protection locked="0"/>
    </xf>
    <xf numFmtId="0" fontId="27" fillId="2" borderId="347" xfId="2" applyFont="1" applyFill="1" applyBorder="1" applyAlignment="1" applyProtection="1">
      <alignment horizontal="left" vertical="center" wrapText="1"/>
      <protection locked="0"/>
    </xf>
    <xf numFmtId="0" fontId="4" fillId="2" borderId="80" xfId="2" applyFont="1" applyFill="1" applyBorder="1" applyAlignment="1" applyProtection="1">
      <alignment horizontal="center"/>
      <protection locked="0"/>
    </xf>
    <xf numFmtId="0" fontId="4" fillId="2" borderId="133" xfId="2" applyFont="1" applyFill="1" applyBorder="1" applyAlignment="1" applyProtection="1">
      <alignment horizontal="center"/>
      <protection locked="0"/>
    </xf>
    <xf numFmtId="0" fontId="4" fillId="71" borderId="130" xfId="2" applyFont="1" applyFill="1" applyBorder="1" applyAlignment="1" applyProtection="1">
      <alignment horizontal="center"/>
      <protection locked="0"/>
    </xf>
    <xf numFmtId="0" fontId="4" fillId="71" borderId="80" xfId="2" applyFont="1" applyFill="1" applyBorder="1" applyAlignment="1" applyProtection="1">
      <alignment horizontal="center"/>
      <protection locked="0"/>
    </xf>
    <xf numFmtId="0" fontId="4" fillId="71" borderId="79" xfId="2" applyFont="1" applyFill="1" applyBorder="1" applyAlignment="1" applyProtection="1">
      <alignment horizontal="center"/>
      <protection locked="0"/>
    </xf>
    <xf numFmtId="0" fontId="4" fillId="71" borderId="205" xfId="2" applyFont="1" applyFill="1" applyBorder="1" applyAlignment="1" applyProtection="1">
      <alignment horizontal="center"/>
      <protection locked="0"/>
    </xf>
    <xf numFmtId="0" fontId="9" fillId="71" borderId="321" xfId="2" applyFont="1" applyFill="1" applyBorder="1" applyAlignment="1" applyProtection="1">
      <alignment horizontal="center" wrapText="1"/>
      <protection locked="0"/>
    </xf>
    <xf numFmtId="0" fontId="9" fillId="71" borderId="326" xfId="2" applyFont="1" applyFill="1" applyBorder="1" applyAlignment="1" applyProtection="1">
      <alignment horizontal="center" wrapText="1"/>
      <protection locked="0"/>
    </xf>
    <xf numFmtId="0" fontId="4" fillId="71" borderId="0" xfId="2" applyFont="1" applyFill="1" applyAlignment="1" applyProtection="1">
      <alignment horizontal="center"/>
      <protection locked="0"/>
    </xf>
    <xf numFmtId="0" fontId="4" fillId="2" borderId="0" xfId="2" applyFont="1" applyFill="1" applyAlignment="1" applyProtection="1">
      <alignment horizontal="center"/>
      <protection locked="0"/>
    </xf>
    <xf numFmtId="0" fontId="9" fillId="71" borderId="125" xfId="2" applyFont="1" applyFill="1" applyBorder="1" applyAlignment="1" applyProtection="1">
      <alignment horizontal="center" wrapText="1"/>
      <protection locked="0"/>
    </xf>
    <xf numFmtId="0" fontId="9" fillId="71" borderId="127" xfId="2" applyFont="1" applyFill="1" applyBorder="1" applyAlignment="1" applyProtection="1">
      <alignment horizontal="center" wrapText="1"/>
      <protection locked="0"/>
    </xf>
    <xf numFmtId="0" fontId="9" fillId="5" borderId="59" xfId="2" applyFont="1" applyFill="1" applyBorder="1" applyAlignment="1" applyProtection="1">
      <alignment horizontal="center" wrapText="1"/>
      <protection locked="0"/>
    </xf>
    <xf numFmtId="0" fontId="9" fillId="5" borderId="57" xfId="2" applyFont="1" applyFill="1" applyBorder="1" applyAlignment="1" applyProtection="1">
      <alignment horizontal="center" wrapText="1"/>
      <protection locked="0"/>
    </xf>
    <xf numFmtId="0" fontId="4" fillId="2" borderId="63" xfId="2" applyFont="1" applyFill="1" applyBorder="1" applyAlignment="1" applyProtection="1">
      <alignment horizontal="center" vertical="center"/>
      <protection locked="0"/>
    </xf>
    <xf numFmtId="0" fontId="4" fillId="2" borderId="145" xfId="2" applyFont="1" applyFill="1" applyBorder="1" applyAlignment="1" applyProtection="1">
      <alignment horizontal="center" vertical="center"/>
      <protection locked="0"/>
    </xf>
    <xf numFmtId="0" fontId="4" fillId="2" borderId="66" xfId="2" applyFont="1" applyFill="1" applyBorder="1" applyAlignment="1" applyProtection="1">
      <alignment horizontal="center" vertical="center"/>
      <protection locked="0"/>
    </xf>
    <xf numFmtId="0" fontId="4" fillId="2" borderId="146" xfId="2" applyFont="1" applyFill="1" applyBorder="1" applyAlignment="1" applyProtection="1">
      <alignment horizontal="center" vertical="center"/>
      <protection locked="0"/>
    </xf>
    <xf numFmtId="0" fontId="4" fillId="2" borderId="67" xfId="2" applyFont="1" applyFill="1" applyBorder="1" applyAlignment="1" applyProtection="1">
      <alignment horizontal="center" vertical="center"/>
      <protection locked="0"/>
    </xf>
    <xf numFmtId="0" fontId="4" fillId="3" borderId="10" xfId="0" applyFont="1" applyFill="1" applyBorder="1" applyAlignment="1" applyProtection="1">
      <alignment horizontal="center" vertical="center" wrapText="1"/>
      <protection locked="0"/>
    </xf>
    <xf numFmtId="0" fontId="4" fillId="3" borderId="13" xfId="0" applyFont="1" applyFill="1" applyBorder="1" applyAlignment="1" applyProtection="1">
      <alignment horizontal="center" vertical="center" wrapText="1"/>
      <protection locked="0"/>
    </xf>
    <xf numFmtId="0" fontId="4" fillId="4" borderId="15" xfId="2" applyFont="1" applyFill="1" applyBorder="1" applyAlignment="1" applyProtection="1">
      <alignment horizontal="center" wrapText="1"/>
      <protection locked="0"/>
    </xf>
    <xf numFmtId="0" fontId="4" fillId="4" borderId="16" xfId="2" applyFont="1" applyFill="1" applyBorder="1" applyAlignment="1" applyProtection="1">
      <alignment horizontal="center" wrapText="1"/>
      <protection locked="0"/>
    </xf>
    <xf numFmtId="0" fontId="4" fillId="4" borderId="334" xfId="2" applyFont="1" applyFill="1" applyBorder="1" applyAlignment="1" applyProtection="1">
      <alignment horizontal="center" wrapText="1"/>
      <protection locked="0"/>
    </xf>
    <xf numFmtId="0" fontId="4" fillId="4" borderId="335" xfId="2" applyFont="1" applyFill="1" applyBorder="1" applyAlignment="1" applyProtection="1">
      <alignment horizontal="center" wrapText="1"/>
      <protection locked="0"/>
    </xf>
    <xf numFmtId="0" fontId="4" fillId="4" borderId="333" xfId="2" applyFont="1" applyFill="1" applyBorder="1" applyAlignment="1" applyProtection="1">
      <alignment horizontal="center" wrapText="1"/>
      <protection locked="0"/>
    </xf>
    <xf numFmtId="0" fontId="4" fillId="4" borderId="337" xfId="2" applyFont="1" applyFill="1" applyBorder="1" applyAlignment="1" applyProtection="1">
      <alignment horizontal="center" wrapText="1"/>
      <protection locked="0"/>
    </xf>
    <xf numFmtId="0" fontId="4" fillId="3" borderId="77" xfId="2" applyFont="1" applyFill="1" applyBorder="1" applyAlignment="1" applyProtection="1">
      <alignment horizontal="center" wrapText="1"/>
      <protection locked="0"/>
    </xf>
    <xf numFmtId="0" fontId="4" fillId="3" borderId="147" xfId="2" applyFont="1" applyFill="1" applyBorder="1" applyAlignment="1" applyProtection="1">
      <alignment horizontal="center" wrapText="1"/>
      <protection locked="0"/>
    </xf>
    <xf numFmtId="0" fontId="9" fillId="3" borderId="158" xfId="0" applyFont="1" applyFill="1" applyBorder="1" applyAlignment="1" applyProtection="1">
      <alignment horizontal="center" wrapText="1"/>
      <protection locked="0"/>
    </xf>
    <xf numFmtId="0" fontId="9" fillId="3" borderId="159" xfId="0" applyFont="1" applyFill="1" applyBorder="1" applyAlignment="1" applyProtection="1">
      <alignment horizontal="center" wrapText="1"/>
      <protection locked="0"/>
    </xf>
    <xf numFmtId="0" fontId="7" fillId="2" borderId="129" xfId="2" applyFont="1" applyFill="1" applyBorder="1" applyAlignment="1" applyProtection="1">
      <alignment horizontal="center" vertical="center"/>
      <protection locked="0"/>
    </xf>
    <xf numFmtId="0" fontId="7" fillId="2" borderId="157" xfId="2" applyFont="1" applyFill="1" applyBorder="1" applyAlignment="1" applyProtection="1">
      <alignment horizontal="center" vertical="center"/>
      <protection locked="0"/>
    </xf>
    <xf numFmtId="0" fontId="7" fillId="2" borderId="75" xfId="2" applyFont="1" applyFill="1" applyBorder="1" applyAlignment="1" applyProtection="1">
      <alignment horizontal="center" vertical="center"/>
      <protection locked="0"/>
    </xf>
    <xf numFmtId="0" fontId="7" fillId="2" borderId="76" xfId="2" applyFont="1" applyFill="1" applyBorder="1" applyAlignment="1" applyProtection="1">
      <alignment horizontal="center" vertical="center"/>
      <protection locked="0"/>
    </xf>
    <xf numFmtId="0" fontId="7" fillId="2" borderId="77" xfId="2" applyFont="1" applyFill="1" applyBorder="1" applyAlignment="1" applyProtection="1">
      <alignment horizontal="center" vertical="center"/>
      <protection locked="0"/>
    </xf>
    <xf numFmtId="0" fontId="4" fillId="2" borderId="78" xfId="2" applyFont="1" applyFill="1" applyBorder="1" applyAlignment="1" applyProtection="1">
      <alignment horizontal="right" vertical="center"/>
      <protection locked="0"/>
    </xf>
    <xf numFmtId="0" fontId="4" fillId="2" borderId="79" xfId="2" applyFont="1" applyFill="1" applyBorder="1" applyAlignment="1" applyProtection="1">
      <alignment horizontal="right" vertical="center"/>
      <protection locked="0"/>
    </xf>
    <xf numFmtId="0" fontId="4" fillId="2" borderId="81" xfId="2" applyFont="1" applyFill="1" applyBorder="1" applyAlignment="1" applyProtection="1">
      <alignment horizontal="right" vertical="center"/>
      <protection locked="0"/>
    </xf>
    <xf numFmtId="0" fontId="7" fillId="2" borderId="82" xfId="2" applyFont="1" applyFill="1" applyBorder="1" applyAlignment="1" applyProtection="1">
      <alignment horizontal="center" vertical="center"/>
      <protection locked="0"/>
    </xf>
    <xf numFmtId="0" fontId="7" fillId="3" borderId="288" xfId="0" applyFont="1" applyFill="1" applyBorder="1" applyAlignment="1" applyProtection="1">
      <alignment horizontal="center" vertical="center"/>
      <protection locked="0"/>
    </xf>
    <xf numFmtId="0" fontId="7" fillId="3" borderId="156" xfId="0" applyFont="1" applyFill="1" applyBorder="1" applyAlignment="1" applyProtection="1">
      <alignment horizontal="center" vertical="center"/>
      <protection locked="0"/>
    </xf>
    <xf numFmtId="0" fontId="9" fillId="5" borderId="38" xfId="2" applyFont="1" applyFill="1" applyBorder="1" applyAlignment="1" applyProtection="1">
      <alignment horizontal="center" wrapText="1"/>
      <protection locked="0"/>
    </xf>
    <xf numFmtId="0" fontId="9" fillId="5" borderId="39" xfId="2" applyFont="1" applyFill="1" applyBorder="1" applyAlignment="1" applyProtection="1">
      <alignment horizontal="center" wrapText="1"/>
      <protection locked="0"/>
    </xf>
    <xf numFmtId="0" fontId="9" fillId="2" borderId="38" xfId="2" applyFont="1" applyFill="1" applyBorder="1" applyAlignment="1" applyProtection="1">
      <alignment horizontal="center" wrapText="1"/>
      <protection locked="0"/>
    </xf>
    <xf numFmtId="0" fontId="9" fillId="2" borderId="39" xfId="2" applyFont="1" applyFill="1" applyBorder="1" applyAlignment="1" applyProtection="1">
      <alignment horizontal="center" wrapText="1"/>
      <protection locked="0"/>
    </xf>
    <xf numFmtId="0" fontId="9" fillId="61" borderId="88" xfId="2" applyFont="1" applyFill="1" applyBorder="1" applyAlignment="1" applyProtection="1">
      <alignment horizontal="center" wrapText="1"/>
      <protection locked="0"/>
    </xf>
    <xf numFmtId="0" fontId="9" fillId="61" borderId="89" xfId="2" applyFont="1" applyFill="1" applyBorder="1" applyAlignment="1" applyProtection="1">
      <alignment horizontal="center" wrapText="1"/>
      <protection locked="0"/>
    </xf>
    <xf numFmtId="0" fontId="7" fillId="2" borderId="0" xfId="2" applyFont="1" applyFill="1" applyAlignment="1" applyProtection="1">
      <alignment horizontal="center" vertical="center"/>
      <protection locked="0"/>
    </xf>
    <xf numFmtId="0" fontId="7" fillId="2" borderId="317" xfId="2" applyFont="1" applyFill="1" applyBorder="1" applyAlignment="1" applyProtection="1">
      <alignment horizontal="center" vertical="center"/>
      <protection locked="0"/>
    </xf>
    <xf numFmtId="0" fontId="129" fillId="66" borderId="88" xfId="0" applyFont="1" applyFill="1" applyBorder="1" applyAlignment="1">
      <alignment horizontal="center" wrapText="1"/>
    </xf>
    <xf numFmtId="0" fontId="129" fillId="66" borderId="227" xfId="0" applyFont="1" applyFill="1" applyBorder="1" applyAlignment="1">
      <alignment horizontal="center" wrapText="1"/>
    </xf>
    <xf numFmtId="0" fontId="7" fillId="2" borderId="12" xfId="2" applyFont="1" applyFill="1" applyBorder="1" applyAlignment="1" applyProtection="1">
      <alignment horizontal="left" vertical="center"/>
      <protection locked="0"/>
    </xf>
    <xf numFmtId="0" fontId="7" fillId="2" borderId="10" xfId="2" applyFont="1" applyFill="1" applyBorder="1" applyAlignment="1" applyProtection="1">
      <alignment horizontal="left" vertical="center"/>
      <protection locked="0"/>
    </xf>
    <xf numFmtId="0" fontId="7" fillId="2" borderId="13" xfId="2" applyFont="1" applyFill="1" applyBorder="1" applyAlignment="1" applyProtection="1">
      <alignment horizontal="left" vertical="center"/>
      <protection locked="0"/>
    </xf>
    <xf numFmtId="0" fontId="9" fillId="56" borderId="259" xfId="2" applyFont="1" applyFill="1" applyBorder="1" applyAlignment="1" applyProtection="1">
      <alignment horizontal="center"/>
      <protection locked="0"/>
    </xf>
    <xf numFmtId="0" fontId="9" fillId="56" borderId="260" xfId="2" applyFont="1" applyFill="1" applyBorder="1" applyAlignment="1" applyProtection="1">
      <alignment horizontal="center"/>
      <protection locked="0"/>
    </xf>
    <xf numFmtId="0" fontId="9" fillId="2" borderId="259" xfId="2" applyFont="1" applyFill="1" applyBorder="1" applyAlignment="1" applyProtection="1">
      <alignment horizontal="center"/>
      <protection locked="0"/>
    </xf>
    <xf numFmtId="0" fontId="9" fillId="2" borderId="260" xfId="2" applyFont="1" applyFill="1" applyBorder="1" applyAlignment="1" applyProtection="1">
      <alignment horizontal="center"/>
      <protection locked="0"/>
    </xf>
    <xf numFmtId="0" fontId="9" fillId="2" borderId="155" xfId="2" applyFont="1" applyFill="1" applyBorder="1" applyAlignment="1" applyProtection="1">
      <alignment horizontal="center"/>
      <protection locked="0"/>
    </xf>
    <xf numFmtId="0" fontId="9" fillId="25" borderId="178" xfId="2" applyFont="1" applyFill="1" applyBorder="1" applyAlignment="1" applyProtection="1">
      <alignment horizontal="center" wrapText="1"/>
      <protection locked="0"/>
    </xf>
    <xf numFmtId="0" fontId="9" fillId="25" borderId="179" xfId="2" applyFont="1" applyFill="1" applyBorder="1" applyAlignment="1" applyProtection="1">
      <alignment horizontal="center" wrapText="1"/>
      <protection locked="0"/>
    </xf>
    <xf numFmtId="0" fontId="9" fillId="38" borderId="178" xfId="2" applyFont="1" applyFill="1" applyBorder="1" applyAlignment="1" applyProtection="1">
      <alignment horizontal="center" wrapText="1"/>
      <protection locked="0"/>
    </xf>
    <xf numFmtId="0" fontId="9" fillId="38" borderId="179" xfId="2" applyFont="1" applyFill="1" applyBorder="1" applyAlignment="1" applyProtection="1">
      <alignment horizontal="center" wrapText="1"/>
      <protection locked="0"/>
    </xf>
    <xf numFmtId="0" fontId="9" fillId="39" borderId="178" xfId="2" applyFont="1" applyFill="1" applyBorder="1" applyAlignment="1" applyProtection="1">
      <alignment horizontal="center" wrapText="1"/>
      <protection locked="0"/>
    </xf>
    <xf numFmtId="0" fontId="9" fillId="39" borderId="179" xfId="2" applyFont="1" applyFill="1" applyBorder="1" applyAlignment="1" applyProtection="1">
      <alignment horizontal="center" wrapText="1"/>
      <protection locked="0"/>
    </xf>
    <xf numFmtId="0" fontId="9" fillId="4" borderId="178" xfId="2" applyFont="1" applyFill="1" applyBorder="1" applyAlignment="1" applyProtection="1">
      <alignment horizontal="center" wrapText="1"/>
      <protection locked="0"/>
    </xf>
    <xf numFmtId="0" fontId="9" fillId="4" borderId="275" xfId="2" applyFont="1" applyFill="1" applyBorder="1" applyAlignment="1" applyProtection="1">
      <alignment horizontal="center" wrapText="1"/>
      <protection locked="0"/>
    </xf>
    <xf numFmtId="0" fontId="9" fillId="56" borderId="125" xfId="2" applyFont="1" applyFill="1" applyBorder="1" applyAlignment="1" applyProtection="1">
      <alignment horizontal="center"/>
      <protection locked="0"/>
    </xf>
    <xf numFmtId="0" fontId="9" fillId="56" borderId="189" xfId="2" applyFont="1" applyFill="1" applyBorder="1" applyAlignment="1" applyProtection="1">
      <alignment horizontal="center"/>
      <protection locked="0"/>
    </xf>
    <xf numFmtId="0" fontId="7" fillId="2" borderId="259" xfId="2" applyFont="1" applyFill="1" applyBorder="1" applyAlignment="1" applyProtection="1">
      <alignment horizontal="center" vertical="center"/>
      <protection locked="0"/>
    </xf>
    <xf numFmtId="0" fontId="7" fillId="2" borderId="154" xfId="2" applyFont="1" applyFill="1" applyBorder="1" applyAlignment="1" applyProtection="1">
      <alignment horizontal="center" vertical="center"/>
      <protection locked="0"/>
    </xf>
    <xf numFmtId="0" fontId="7" fillId="2" borderId="155" xfId="2" applyFont="1" applyFill="1" applyBorder="1" applyAlignment="1" applyProtection="1">
      <alignment horizontal="center" vertical="center"/>
      <protection locked="0"/>
    </xf>
    <xf numFmtId="0" fontId="7" fillId="3" borderId="34" xfId="2" applyFont="1" applyFill="1" applyBorder="1" applyAlignment="1" applyProtection="1">
      <alignment horizontal="center" vertical="center"/>
      <protection locked="0"/>
    </xf>
    <xf numFmtId="0" fontId="7" fillId="3" borderId="35" xfId="2" applyFont="1" applyFill="1" applyBorder="1" applyAlignment="1" applyProtection="1">
      <alignment horizontal="center" vertical="center"/>
      <protection locked="0"/>
    </xf>
    <xf numFmtId="0" fontId="9" fillId="4" borderId="179" xfId="2" applyFont="1" applyFill="1" applyBorder="1" applyAlignment="1" applyProtection="1">
      <alignment horizontal="center" wrapText="1"/>
      <protection locked="0"/>
    </xf>
    <xf numFmtId="0" fontId="9" fillId="4" borderId="171" xfId="2" applyFont="1" applyFill="1" applyBorder="1" applyAlignment="1" applyProtection="1">
      <alignment horizontal="center" wrapText="1"/>
      <protection locked="0"/>
    </xf>
    <xf numFmtId="0" fontId="9" fillId="4" borderId="172" xfId="2" applyFont="1" applyFill="1" applyBorder="1" applyAlignment="1" applyProtection="1">
      <alignment horizontal="center" wrapText="1"/>
      <protection locked="0"/>
    </xf>
    <xf numFmtId="0" fontId="9" fillId="3" borderId="274" xfId="2" applyFont="1" applyFill="1" applyBorder="1" applyAlignment="1" applyProtection="1">
      <alignment horizontal="center" wrapText="1"/>
      <protection locked="0"/>
    </xf>
    <xf numFmtId="0" fontId="9" fillId="3" borderId="275" xfId="2" applyFont="1" applyFill="1" applyBorder="1" applyAlignment="1" applyProtection="1">
      <alignment horizontal="center" wrapText="1"/>
      <protection locked="0"/>
    </xf>
    <xf numFmtId="166" fontId="38" fillId="10" borderId="373" xfId="0" applyNumberFormat="1" applyFont="1" applyFill="1" applyBorder="1" applyAlignment="1" applyProtection="1">
      <alignment horizontal="center" vertical="center"/>
      <protection locked="0"/>
    </xf>
    <xf numFmtId="166" fontId="38" fillId="10" borderId="372" xfId="0" applyNumberFormat="1" applyFont="1" applyFill="1" applyBorder="1" applyAlignment="1" applyProtection="1">
      <alignment horizontal="center" vertical="center"/>
      <protection locked="0"/>
    </xf>
    <xf numFmtId="0" fontId="9" fillId="3" borderId="293" xfId="0" applyFont="1" applyFill="1" applyBorder="1" applyAlignment="1" applyProtection="1">
      <alignment horizontal="center" wrapText="1"/>
      <protection locked="0"/>
    </xf>
    <xf numFmtId="0" fontId="9" fillId="3" borderId="294" xfId="0" applyFont="1" applyFill="1" applyBorder="1" applyAlignment="1" applyProtection="1">
      <alignment horizontal="center" wrapText="1"/>
      <protection locked="0"/>
    </xf>
    <xf numFmtId="166" fontId="4" fillId="14" borderId="31" xfId="0" applyNumberFormat="1" applyFont="1" applyFill="1" applyBorder="1" applyAlignment="1" applyProtection="1">
      <alignment horizontal="center" vertical="center" wrapText="1"/>
      <protection locked="0"/>
    </xf>
    <xf numFmtId="166" fontId="4" fillId="14" borderId="340" xfId="0" applyNumberFormat="1" applyFont="1" applyFill="1" applyBorder="1" applyAlignment="1" applyProtection="1">
      <alignment horizontal="center" vertical="center" wrapText="1"/>
      <protection locked="0"/>
    </xf>
    <xf numFmtId="166" fontId="14" fillId="6" borderId="458" xfId="3" applyNumberFormat="1" applyFont="1" applyFill="1" applyBorder="1" applyAlignment="1" applyProtection="1">
      <alignment horizontal="center" vertical="center"/>
      <protection locked="0"/>
    </xf>
    <xf numFmtId="0" fontId="7" fillId="2" borderId="129" xfId="2" applyFont="1" applyFill="1" applyBorder="1" applyAlignment="1" applyProtection="1">
      <alignment horizontal="center" vertical="center" wrapText="1"/>
      <protection locked="0"/>
    </xf>
    <xf numFmtId="0" fontId="7" fillId="2" borderId="357" xfId="2" applyFont="1" applyFill="1" applyBorder="1" applyAlignment="1" applyProtection="1">
      <alignment horizontal="center" vertical="center" wrapText="1"/>
      <protection locked="0"/>
    </xf>
    <xf numFmtId="0" fontId="7" fillId="2" borderId="78" xfId="2" applyFont="1" applyFill="1" applyBorder="1" applyAlignment="1" applyProtection="1">
      <alignment horizontal="center" vertical="center"/>
      <protection locked="0"/>
    </xf>
    <xf numFmtId="0" fontId="7" fillId="2" borderId="79" xfId="2" applyFont="1" applyFill="1" applyBorder="1" applyAlignment="1" applyProtection="1">
      <alignment horizontal="center" vertical="center"/>
      <protection locked="0"/>
    </xf>
    <xf numFmtId="0" fontId="7" fillId="2" borderId="81" xfId="2" applyFont="1" applyFill="1" applyBorder="1" applyAlignment="1" applyProtection="1">
      <alignment horizontal="center" vertical="center"/>
      <protection locked="0"/>
    </xf>
    <xf numFmtId="0" fontId="7" fillId="3" borderId="381" xfId="0" applyFont="1" applyFill="1" applyBorder="1" applyAlignment="1" applyProtection="1">
      <alignment horizontal="center" vertical="center"/>
      <protection locked="0"/>
    </xf>
    <xf numFmtId="0" fontId="9" fillId="5" borderId="445" xfId="2" applyFont="1" applyFill="1" applyBorder="1" applyAlignment="1" applyProtection="1">
      <alignment horizontal="center" wrapText="1"/>
      <protection locked="0"/>
    </xf>
    <xf numFmtId="0" fontId="9" fillId="5" borderId="446" xfId="2" applyFont="1" applyFill="1" applyBorder="1" applyAlignment="1" applyProtection="1">
      <alignment horizontal="center" wrapText="1"/>
      <protection locked="0"/>
    </xf>
    <xf numFmtId="0" fontId="9" fillId="2" borderId="445" xfId="2" applyFont="1" applyFill="1" applyBorder="1" applyAlignment="1" applyProtection="1">
      <alignment horizontal="center" wrapText="1"/>
      <protection locked="0"/>
    </xf>
    <xf numFmtId="0" fontId="9" fillId="2" borderId="446" xfId="2" applyFont="1" applyFill="1" applyBorder="1" applyAlignment="1" applyProtection="1">
      <alignment horizontal="center" wrapText="1"/>
      <protection locked="0"/>
    </xf>
    <xf numFmtId="0" fontId="9" fillId="61" borderId="461" xfId="2" applyFont="1" applyFill="1" applyBorder="1" applyAlignment="1" applyProtection="1">
      <alignment horizontal="center" wrapText="1"/>
      <protection locked="0"/>
    </xf>
    <xf numFmtId="0" fontId="9" fillId="3" borderId="382" xfId="0" applyFont="1" applyFill="1" applyBorder="1" applyAlignment="1" applyProtection="1">
      <alignment horizontal="center" wrapText="1"/>
      <protection locked="0"/>
    </xf>
    <xf numFmtId="0" fontId="9" fillId="3" borderId="292" xfId="0" applyFont="1" applyFill="1" applyBorder="1" applyAlignment="1" applyProtection="1">
      <alignment horizontal="center" wrapText="1"/>
      <protection locked="0"/>
    </xf>
    <xf numFmtId="0" fontId="9" fillId="3" borderId="290" xfId="0" applyFont="1" applyFill="1" applyBorder="1" applyAlignment="1" applyProtection="1">
      <alignment horizontal="center" wrapText="1"/>
      <protection locked="0"/>
    </xf>
    <xf numFmtId="0" fontId="137" fillId="2" borderId="448" xfId="2" applyFont="1" applyFill="1" applyBorder="1" applyAlignment="1" applyProtection="1">
      <alignment horizontal="center" textRotation="90" wrapText="1"/>
      <protection locked="0"/>
    </xf>
    <xf numFmtId="0" fontId="137" fillId="2" borderId="87" xfId="2" applyFont="1" applyFill="1" applyBorder="1" applyAlignment="1" applyProtection="1">
      <alignment horizontal="center" textRotation="90" wrapText="1"/>
      <protection locked="0"/>
    </xf>
    <xf numFmtId="0" fontId="9" fillId="4" borderId="366" xfId="0" applyFont="1" applyFill="1" applyBorder="1" applyAlignment="1" applyProtection="1">
      <alignment horizontal="center" wrapText="1"/>
      <protection locked="0"/>
    </xf>
    <xf numFmtId="0" fontId="9" fillId="4" borderId="367" xfId="0" applyFont="1" applyFill="1" applyBorder="1" applyAlignment="1" applyProtection="1">
      <alignment horizontal="center" wrapText="1"/>
      <protection locked="0"/>
    </xf>
    <xf numFmtId="0" fontId="9" fillId="4" borderId="368" xfId="0" applyFont="1" applyFill="1" applyBorder="1" applyAlignment="1" applyProtection="1">
      <alignment horizontal="center" wrapText="1"/>
      <protection locked="0"/>
    </xf>
    <xf numFmtId="43" fontId="6" fillId="25" borderId="7" xfId="3" applyFont="1" applyFill="1" applyBorder="1" applyAlignment="1" applyProtection="1">
      <alignment horizontal="center" vertical="center"/>
      <protection locked="0"/>
    </xf>
    <xf numFmtId="0" fontId="7" fillId="2" borderId="10" xfId="0" applyFont="1" applyFill="1" applyBorder="1" applyAlignment="1" applyProtection="1">
      <alignment horizontal="right" vertical="center"/>
      <protection locked="0"/>
    </xf>
    <xf numFmtId="0" fontId="7" fillId="2" borderId="13" xfId="0" applyFont="1" applyFill="1" applyBorder="1" applyAlignment="1" applyProtection="1">
      <alignment horizontal="right" vertical="center"/>
      <protection locked="0"/>
    </xf>
    <xf numFmtId="49" fontId="4" fillId="2" borderId="75" xfId="3" applyNumberFormat="1" applyFont="1" applyFill="1" applyBorder="1" applyAlignment="1" applyProtection="1">
      <alignment horizontal="center"/>
      <protection locked="0"/>
    </xf>
    <xf numFmtId="49" fontId="4" fillId="2" borderId="167" xfId="3" applyNumberFormat="1" applyFont="1" applyFill="1" applyBorder="1" applyAlignment="1" applyProtection="1">
      <alignment horizontal="center"/>
      <protection locked="0"/>
    </xf>
    <xf numFmtId="49" fontId="4" fillId="2" borderId="75" xfId="0" applyNumberFormat="1" applyFont="1" applyFill="1" applyBorder="1" applyAlignment="1" applyProtection="1">
      <alignment horizontal="center"/>
      <protection locked="0"/>
    </xf>
    <xf numFmtId="49" fontId="4" fillId="2" borderId="167" xfId="0" applyNumberFormat="1" applyFont="1" applyFill="1" applyBorder="1" applyAlignment="1" applyProtection="1">
      <alignment horizontal="center"/>
      <protection locked="0"/>
    </xf>
    <xf numFmtId="49" fontId="4" fillId="2" borderId="116" xfId="0" applyNumberFormat="1" applyFont="1" applyFill="1" applyBorder="1" applyAlignment="1" applyProtection="1">
      <alignment horizontal="center"/>
      <protection locked="0"/>
    </xf>
    <xf numFmtId="167" fontId="94" fillId="6" borderId="371" xfId="3" applyNumberFormat="1" applyFont="1" applyFill="1" applyBorder="1" applyAlignment="1" applyProtection="1">
      <alignment horizontal="center" vertical="center" wrapText="1"/>
      <protection locked="0"/>
    </xf>
    <xf numFmtId="167" fontId="94" fillId="6" borderId="371" xfId="3" applyNumberFormat="1" applyFont="1" applyFill="1" applyBorder="1" applyAlignment="1" applyProtection="1">
      <alignment horizontal="center" vertical="center"/>
      <protection locked="0"/>
    </xf>
    <xf numFmtId="43" fontId="9" fillId="79" borderId="477" xfId="3" applyFont="1" applyFill="1" applyBorder="1" applyAlignment="1" applyProtection="1">
      <alignment horizontal="center" vertical="center" textRotation="90" wrapText="1"/>
      <protection locked="0"/>
    </xf>
    <xf numFmtId="43" fontId="9" fillId="79" borderId="478" xfId="3" applyFont="1" applyFill="1" applyBorder="1" applyAlignment="1" applyProtection="1">
      <alignment horizontal="center" vertical="center" textRotation="90" wrapText="1"/>
      <protection locked="0"/>
    </xf>
    <xf numFmtId="43" fontId="9" fillId="4" borderId="335" xfId="3" applyFont="1" applyFill="1" applyBorder="1" applyAlignment="1" applyProtection="1">
      <alignment horizontal="center" wrapText="1"/>
      <protection locked="0"/>
    </xf>
    <xf numFmtId="43" fontId="9" fillId="4" borderId="165" xfId="3" applyFont="1" applyFill="1" applyBorder="1" applyAlignment="1" applyProtection="1">
      <alignment horizontal="center" wrapText="1"/>
      <protection locked="0"/>
    </xf>
    <xf numFmtId="43" fontId="9" fillId="4" borderId="337" xfId="3" applyFont="1" applyFill="1" applyBorder="1" applyAlignment="1" applyProtection="1">
      <alignment horizontal="center" wrapText="1"/>
      <protection locked="0"/>
    </xf>
    <xf numFmtId="43" fontId="9" fillId="3" borderId="77" xfId="3" applyFont="1" applyFill="1" applyBorder="1" applyAlignment="1" applyProtection="1">
      <alignment horizontal="center" wrapText="1"/>
      <protection locked="0"/>
    </xf>
    <xf numFmtId="43" fontId="9" fillId="3" borderId="283" xfId="3" applyFont="1" applyFill="1" applyBorder="1" applyAlignment="1" applyProtection="1">
      <alignment horizontal="center" wrapText="1"/>
      <protection locked="0"/>
    </xf>
    <xf numFmtId="167" fontId="4" fillId="0" borderId="0" xfId="3" applyNumberFormat="1" applyFont="1" applyFill="1" applyBorder="1" applyAlignment="1" applyProtection="1">
      <alignment horizontal="left" vertical="top"/>
      <protection locked="0"/>
    </xf>
    <xf numFmtId="43" fontId="4" fillId="0" borderId="1" xfId="3" applyFont="1" applyBorder="1" applyAlignment="1" applyProtection="1">
      <alignment horizontal="left"/>
      <protection locked="0"/>
    </xf>
    <xf numFmtId="43" fontId="4" fillId="0" borderId="276" xfId="3" applyFont="1" applyBorder="1" applyAlignment="1" applyProtection="1">
      <alignment horizontal="left"/>
      <protection locked="0"/>
    </xf>
    <xf numFmtId="43" fontId="4" fillId="0" borderId="2" xfId="3" applyFont="1" applyBorder="1" applyAlignment="1" applyProtection="1">
      <alignment horizontal="left"/>
      <protection locked="0"/>
    </xf>
    <xf numFmtId="43" fontId="5" fillId="0" borderId="354" xfId="3" applyFont="1" applyBorder="1" applyAlignment="1" applyProtection="1">
      <alignment horizontal="left"/>
      <protection locked="0"/>
    </xf>
    <xf numFmtId="43" fontId="5" fillId="0" borderId="355" xfId="3" applyFont="1" applyBorder="1" applyAlignment="1" applyProtection="1">
      <alignment horizontal="left"/>
      <protection locked="0"/>
    </xf>
    <xf numFmtId="43" fontId="5" fillId="0" borderId="356" xfId="3" applyFont="1" applyBorder="1" applyAlignment="1" applyProtection="1">
      <alignment horizontal="left"/>
      <protection locked="0"/>
    </xf>
    <xf numFmtId="43" fontId="5" fillId="0" borderId="4" xfId="3" applyFont="1" applyBorder="1" applyAlignment="1" applyProtection="1">
      <alignment horizontal="left" vertical="center"/>
      <protection locked="0"/>
    </xf>
    <xf numFmtId="43" fontId="5" fillId="0" borderId="0" xfId="3" applyFont="1" applyBorder="1" applyAlignment="1" applyProtection="1">
      <alignment horizontal="left" vertical="center"/>
      <protection locked="0"/>
    </xf>
    <xf numFmtId="43" fontId="5" fillId="0" borderId="317" xfId="3" applyFont="1" applyBorder="1" applyAlignment="1" applyProtection="1">
      <alignment horizontal="left" vertical="center"/>
      <protection locked="0"/>
    </xf>
    <xf numFmtId="43" fontId="7" fillId="2" borderId="12" xfId="3" applyFont="1" applyFill="1" applyBorder="1" applyAlignment="1" applyProtection="1">
      <alignment horizontal="center" vertical="center"/>
      <protection locked="0"/>
    </xf>
    <xf numFmtId="43" fontId="7" fillId="2" borderId="10" xfId="3" applyFont="1" applyFill="1" applyBorder="1" applyAlignment="1" applyProtection="1">
      <alignment horizontal="center" vertical="center"/>
      <protection locked="0"/>
    </xf>
    <xf numFmtId="43" fontId="7" fillId="2" borderId="13" xfId="3" applyFont="1" applyFill="1" applyBorder="1" applyAlignment="1" applyProtection="1">
      <alignment horizontal="center" vertical="center"/>
      <protection locked="0"/>
    </xf>
    <xf numFmtId="43" fontId="7" fillId="3" borderId="376" xfId="3" applyFont="1" applyFill="1" applyBorder="1" applyAlignment="1" applyProtection="1">
      <alignment horizontal="center" vertical="center"/>
      <protection locked="0"/>
    </xf>
    <xf numFmtId="43" fontId="7" fillId="3" borderId="177" xfId="3" applyFont="1" applyFill="1" applyBorder="1" applyAlignment="1" applyProtection="1">
      <alignment horizontal="center" vertical="center"/>
      <protection locked="0"/>
    </xf>
    <xf numFmtId="43" fontId="7" fillId="3" borderId="282" xfId="3" applyFont="1" applyFill="1" applyBorder="1" applyAlignment="1" applyProtection="1">
      <alignment horizontal="center" vertical="center"/>
      <protection locked="0"/>
    </xf>
    <xf numFmtId="43" fontId="9" fillId="4" borderId="15" xfId="3" applyFont="1" applyFill="1" applyBorder="1" applyAlignment="1" applyProtection="1">
      <alignment horizontal="center" wrapText="1"/>
      <protection locked="0"/>
    </xf>
    <xf numFmtId="43" fontId="9" fillId="4" borderId="16" xfId="3" applyFont="1" applyFill="1" applyBorder="1" applyAlignment="1" applyProtection="1">
      <alignment horizontal="center" wrapText="1"/>
      <protection locked="0"/>
    </xf>
    <xf numFmtId="43" fontId="9" fillId="4" borderId="334" xfId="3" applyFont="1" applyFill="1" applyBorder="1" applyAlignment="1" applyProtection="1">
      <alignment horizontal="center" wrapText="1"/>
      <protection locked="0"/>
    </xf>
    <xf numFmtId="0" fontId="9" fillId="4" borderId="387" xfId="0" applyFont="1" applyFill="1" applyBorder="1" applyAlignment="1" applyProtection="1">
      <alignment horizontal="center" vertical="center" wrapText="1"/>
      <protection locked="0"/>
    </xf>
    <xf numFmtId="0" fontId="9" fillId="4" borderId="111" xfId="0" applyFont="1" applyFill="1" applyBorder="1" applyAlignment="1" applyProtection="1">
      <alignment horizontal="center" vertical="center" wrapText="1"/>
      <protection locked="0"/>
    </xf>
    <xf numFmtId="0" fontId="7" fillId="2" borderId="383" xfId="0" applyFont="1" applyFill="1" applyBorder="1" applyAlignment="1" applyProtection="1">
      <alignment horizontal="center" vertical="center"/>
      <protection locked="0"/>
    </xf>
    <xf numFmtId="0" fontId="7" fillId="2" borderId="371" xfId="0" applyFont="1" applyFill="1" applyBorder="1" applyAlignment="1" applyProtection="1">
      <alignment horizontal="center" vertical="center"/>
      <protection locked="0"/>
    </xf>
    <xf numFmtId="0" fontId="7" fillId="2" borderId="384" xfId="0" applyFont="1" applyFill="1" applyBorder="1" applyAlignment="1" applyProtection="1">
      <alignment horizontal="center" vertical="center"/>
      <protection locked="0"/>
    </xf>
    <xf numFmtId="0" fontId="21" fillId="2" borderId="383" xfId="0" applyFont="1" applyFill="1" applyBorder="1" applyAlignment="1" applyProtection="1">
      <alignment horizontal="center" vertical="center"/>
      <protection locked="0"/>
    </xf>
    <xf numFmtId="0" fontId="21" fillId="2" borderId="371" xfId="0" applyFont="1" applyFill="1" applyBorder="1" applyAlignment="1" applyProtection="1">
      <alignment horizontal="center" vertical="center"/>
      <protection locked="0"/>
    </xf>
    <xf numFmtId="0" fontId="47" fillId="4" borderId="388" xfId="0" applyFont="1" applyFill="1" applyBorder="1" applyAlignment="1" applyProtection="1">
      <alignment horizontal="center" vertical="center" textRotation="90" wrapText="1"/>
      <protection locked="0"/>
    </xf>
    <xf numFmtId="0" fontId="47" fillId="4" borderId="308" xfId="0" applyFont="1" applyFill="1" applyBorder="1" applyAlignment="1" applyProtection="1">
      <alignment horizontal="center" vertical="center" textRotation="90" wrapText="1"/>
      <protection locked="0"/>
    </xf>
    <xf numFmtId="0" fontId="9" fillId="5" borderId="15" xfId="0" applyFont="1" applyFill="1" applyBorder="1" applyAlignment="1" applyProtection="1">
      <alignment horizontal="center" wrapText="1"/>
      <protection locked="0"/>
    </xf>
    <xf numFmtId="0" fontId="9" fillId="5" borderId="337" xfId="0" applyFont="1" applyFill="1" applyBorder="1" applyAlignment="1" applyProtection="1">
      <alignment horizontal="center" wrapText="1"/>
      <protection locked="0"/>
    </xf>
    <xf numFmtId="0" fontId="9" fillId="2" borderId="344" xfId="0" applyFont="1" applyFill="1" applyBorder="1" applyAlignment="1" applyProtection="1">
      <alignment horizontal="center" wrapText="1"/>
      <protection locked="0"/>
    </xf>
    <xf numFmtId="0" fontId="9" fillId="2" borderId="337" xfId="0" applyFont="1" applyFill="1" applyBorder="1" applyAlignment="1" applyProtection="1">
      <alignment horizontal="center" wrapText="1"/>
      <protection locked="0"/>
    </xf>
    <xf numFmtId="167" fontId="9" fillId="4" borderId="386" xfId="0" applyNumberFormat="1" applyFont="1" applyFill="1" applyBorder="1" applyAlignment="1" applyProtection="1">
      <alignment horizontal="left" vertical="center" textRotation="90" wrapText="1"/>
      <protection locked="0"/>
    </xf>
    <xf numFmtId="167" fontId="9" fillId="4" borderId="95" xfId="0" applyNumberFormat="1" applyFont="1" applyFill="1" applyBorder="1" applyAlignment="1" applyProtection="1">
      <alignment horizontal="left" vertical="center" textRotation="90" wrapText="1"/>
      <protection locked="0"/>
    </xf>
    <xf numFmtId="0" fontId="9" fillId="4" borderId="387" xfId="0" applyFont="1" applyFill="1" applyBorder="1" applyAlignment="1" applyProtection="1">
      <alignment horizontal="center" vertical="center" textRotation="90" wrapText="1"/>
      <protection locked="0"/>
    </xf>
    <xf numFmtId="0" fontId="9" fillId="4" borderId="111" xfId="0" applyFont="1" applyFill="1" applyBorder="1" applyAlignment="1" applyProtection="1">
      <alignment horizontal="center" vertical="center" textRotation="90" wrapText="1"/>
      <protection locked="0"/>
    </xf>
    <xf numFmtId="43" fontId="4" fillId="2" borderId="136" xfId="3" applyFont="1" applyFill="1" applyBorder="1" applyAlignment="1" applyProtection="1">
      <alignment horizontal="left" vertical="center"/>
      <protection locked="0"/>
    </xf>
    <xf numFmtId="43" fontId="4" fillId="2" borderId="108" xfId="3" applyFont="1" applyFill="1" applyBorder="1" applyAlignment="1" applyProtection="1">
      <alignment horizontal="left" vertical="center"/>
      <protection locked="0"/>
    </xf>
    <xf numFmtId="167" fontId="52" fillId="2" borderId="56" xfId="3" applyNumberFormat="1" applyFont="1" applyFill="1" applyBorder="1" applyAlignment="1" applyProtection="1">
      <alignment horizontal="center"/>
      <protection locked="0"/>
    </xf>
    <xf numFmtId="167" fontId="52" fillId="2" borderId="57" xfId="3" applyNumberFormat="1" applyFont="1" applyFill="1" applyBorder="1" applyAlignment="1" applyProtection="1">
      <alignment horizontal="center"/>
      <protection locked="0"/>
    </xf>
    <xf numFmtId="167" fontId="4" fillId="2" borderId="56" xfId="3" applyNumberFormat="1" applyFont="1" applyFill="1" applyBorder="1" applyAlignment="1" applyProtection="1">
      <alignment horizontal="center"/>
      <protection locked="0"/>
    </xf>
    <xf numFmtId="167" fontId="4" fillId="2" borderId="57" xfId="3" applyNumberFormat="1" applyFont="1" applyFill="1" applyBorder="1" applyAlignment="1" applyProtection="1">
      <alignment horizontal="center"/>
      <protection locked="0"/>
    </xf>
    <xf numFmtId="167" fontId="4" fillId="2" borderId="38" xfId="3" applyNumberFormat="1" applyFont="1" applyFill="1" applyBorder="1" applyAlignment="1" applyProtection="1">
      <alignment horizontal="center"/>
      <protection locked="0"/>
    </xf>
    <xf numFmtId="167" fontId="4" fillId="2" borderId="39" xfId="3" applyNumberFormat="1" applyFont="1" applyFill="1" applyBorder="1" applyAlignment="1" applyProtection="1">
      <alignment horizontal="center"/>
      <protection locked="0"/>
    </xf>
    <xf numFmtId="167" fontId="4" fillId="2" borderId="47" xfId="3" applyNumberFormat="1" applyFont="1" applyFill="1" applyBorder="1" applyAlignment="1" applyProtection="1">
      <alignment horizontal="center"/>
      <protection locked="0"/>
    </xf>
    <xf numFmtId="167" fontId="4" fillId="2" borderId="42" xfId="3" applyNumberFormat="1" applyFont="1" applyFill="1" applyBorder="1" applyAlignment="1" applyProtection="1">
      <alignment horizontal="center"/>
      <protection locked="0"/>
    </xf>
    <xf numFmtId="43" fontId="21" fillId="4" borderId="38" xfId="3" applyFont="1" applyFill="1" applyBorder="1" applyAlignment="1" applyProtection="1">
      <alignment horizontal="center" vertical="center" wrapText="1"/>
      <protection locked="0"/>
    </xf>
    <xf numFmtId="43" fontId="21" fillId="4" borderId="39" xfId="3" applyFont="1" applyFill="1" applyBorder="1" applyAlignment="1" applyProtection="1">
      <alignment horizontal="center" vertical="center" wrapText="1"/>
      <protection locked="0"/>
    </xf>
    <xf numFmtId="43" fontId="21" fillId="4" borderId="47" xfId="3" applyFont="1" applyFill="1" applyBorder="1" applyAlignment="1" applyProtection="1">
      <alignment horizontal="center" vertical="center" wrapText="1"/>
      <protection locked="0"/>
    </xf>
    <xf numFmtId="43" fontId="21" fillId="4" borderId="42" xfId="3" applyFont="1" applyFill="1" applyBorder="1" applyAlignment="1" applyProtection="1">
      <alignment horizontal="center" vertical="center" wrapText="1"/>
      <protection locked="0"/>
    </xf>
    <xf numFmtId="43" fontId="4" fillId="5" borderId="56" xfId="3" applyFont="1" applyFill="1" applyBorder="1" applyAlignment="1" applyProtection="1">
      <alignment horizontal="center" vertical="center" wrapText="1"/>
      <protection locked="0"/>
    </xf>
    <xf numFmtId="43" fontId="4" fillId="5" borderId="57" xfId="3" applyFont="1" applyFill="1" applyBorder="1" applyAlignment="1" applyProtection="1">
      <alignment horizontal="center" vertical="center" wrapText="1"/>
      <protection locked="0"/>
    </xf>
    <xf numFmtId="43" fontId="4" fillId="6" borderId="56" xfId="3" applyFont="1" applyFill="1" applyBorder="1" applyAlignment="1" applyProtection="1">
      <alignment horizontal="center" vertical="center" wrapText="1"/>
      <protection locked="0"/>
    </xf>
    <xf numFmtId="43" fontId="4" fillId="6" borderId="57" xfId="3" applyFont="1" applyFill="1" applyBorder="1" applyAlignment="1" applyProtection="1">
      <alignment horizontal="center" vertical="center" wrapText="1"/>
      <protection locked="0"/>
    </xf>
    <xf numFmtId="0" fontId="14" fillId="0" borderId="94" xfId="2" applyFont="1" applyBorder="1" applyAlignment="1" applyProtection="1">
      <alignment horizontal="center" vertical="center" wrapText="1"/>
      <protection locked="0"/>
    </xf>
    <xf numFmtId="0" fontId="14" fillId="0" borderId="96" xfId="2" applyFont="1" applyBorder="1" applyAlignment="1" applyProtection="1">
      <alignment horizontal="center" vertical="center" wrapText="1"/>
      <protection locked="0"/>
    </xf>
    <xf numFmtId="0" fontId="9" fillId="4" borderId="324" xfId="2" applyFont="1" applyFill="1" applyBorder="1" applyAlignment="1" applyProtection="1">
      <alignment horizontal="left" vertical="center" wrapText="1"/>
      <protection locked="0"/>
    </xf>
    <xf numFmtId="0" fontId="9" fillId="4" borderId="70" xfId="2" applyFont="1" applyFill="1" applyBorder="1" applyAlignment="1" applyProtection="1">
      <alignment horizontal="left" vertical="center" wrapText="1"/>
      <protection locked="0"/>
    </xf>
    <xf numFmtId="0" fontId="9" fillId="4" borderId="321" xfId="2" applyFont="1" applyFill="1" applyBorder="1" applyAlignment="1" applyProtection="1">
      <alignment horizontal="left" vertical="center" wrapText="1"/>
      <protection locked="0"/>
    </xf>
    <xf numFmtId="0" fontId="22" fillId="0" borderId="0" xfId="2" applyFont="1" applyAlignment="1" applyProtection="1">
      <alignment horizontal="right" wrapText="1"/>
      <protection locked="0"/>
    </xf>
    <xf numFmtId="0" fontId="150" fillId="0" borderId="31" xfId="18" applyFont="1" applyBorder="1" applyAlignment="1" applyProtection="1">
      <alignment horizontal="center"/>
      <protection locked="0"/>
    </xf>
    <xf numFmtId="0" fontId="150" fillId="0" borderId="32" xfId="18" applyFont="1" applyBorder="1" applyAlignment="1" applyProtection="1">
      <alignment horizontal="center"/>
      <protection locked="0"/>
    </xf>
    <xf numFmtId="0" fontId="150" fillId="0" borderId="340" xfId="18" applyFont="1" applyBorder="1" applyAlignment="1" applyProtection="1">
      <alignment horizontal="center"/>
      <protection locked="0"/>
    </xf>
    <xf numFmtId="0" fontId="150" fillId="0" borderId="4" xfId="18" applyFont="1" applyBorder="1" applyAlignment="1" applyProtection="1">
      <alignment horizontal="center"/>
      <protection locked="0"/>
    </xf>
    <xf numFmtId="0" fontId="150" fillId="0" borderId="0" xfId="18" applyFont="1" applyAlignment="1" applyProtection="1">
      <alignment horizontal="center"/>
      <protection locked="0"/>
    </xf>
    <xf numFmtId="0" fontId="150" fillId="0" borderId="5" xfId="18" applyFont="1" applyBorder="1" applyAlignment="1" applyProtection="1">
      <alignment horizontal="center"/>
      <protection locked="0"/>
    </xf>
    <xf numFmtId="165" fontId="150" fillId="0" borderId="4" xfId="18" applyNumberFormat="1" applyFont="1" applyBorder="1" applyAlignment="1" applyProtection="1">
      <alignment horizontal="center"/>
      <protection locked="0"/>
    </xf>
    <xf numFmtId="165" fontId="150" fillId="0" borderId="0" xfId="18" applyNumberFormat="1" applyFont="1" applyAlignment="1" applyProtection="1">
      <alignment horizontal="center"/>
      <protection locked="0"/>
    </xf>
    <xf numFmtId="165" fontId="150" fillId="0" borderId="5" xfId="18" applyNumberFormat="1" applyFont="1" applyBorder="1" applyAlignment="1" applyProtection="1">
      <alignment horizontal="center"/>
      <protection locked="0"/>
    </xf>
    <xf numFmtId="43" fontId="5" fillId="18" borderId="82" xfId="3" applyFont="1" applyFill="1" applyBorder="1" applyAlignment="1" applyProtection="1">
      <alignment horizontal="center"/>
      <protection locked="0"/>
    </xf>
    <xf numFmtId="43" fontId="5" fillId="18" borderId="77" xfId="3" applyFont="1" applyFill="1" applyBorder="1" applyAlignment="1" applyProtection="1">
      <alignment horizontal="center"/>
      <protection locked="0"/>
    </xf>
    <xf numFmtId="43" fontId="5" fillId="18" borderId="196" xfId="3" applyFont="1" applyFill="1" applyBorder="1" applyAlignment="1" applyProtection="1">
      <alignment horizontal="center"/>
      <protection locked="0"/>
    </xf>
    <xf numFmtId="43" fontId="5" fillId="6" borderId="77" xfId="3" applyFont="1" applyFill="1" applyBorder="1" applyAlignment="1" applyProtection="1">
      <alignment horizontal="center"/>
      <protection locked="0"/>
    </xf>
    <xf numFmtId="43" fontId="5" fillId="6" borderId="196" xfId="3" applyFont="1" applyFill="1" applyBorder="1" applyAlignment="1" applyProtection="1">
      <alignment horizontal="center"/>
      <protection locked="0"/>
    </xf>
    <xf numFmtId="43" fontId="5" fillId="3" borderId="77" xfId="3" applyFont="1" applyFill="1" applyBorder="1" applyAlignment="1" applyProtection="1">
      <alignment horizontal="center"/>
      <protection locked="0"/>
    </xf>
    <xf numFmtId="43" fontId="5" fillId="3" borderId="147" xfId="3" applyFont="1" applyFill="1" applyBorder="1" applyAlignment="1" applyProtection="1">
      <alignment horizontal="center"/>
      <protection locked="0"/>
    </xf>
    <xf numFmtId="0" fontId="150" fillId="0" borderId="1" xfId="18" applyFont="1" applyBorder="1" applyAlignment="1" applyProtection="1">
      <alignment horizontal="center"/>
      <protection locked="0"/>
    </xf>
    <xf numFmtId="0" fontId="150" fillId="0" borderId="2" xfId="18" applyFont="1" applyBorder="1" applyAlignment="1" applyProtection="1">
      <alignment horizontal="center"/>
      <protection locked="0"/>
    </xf>
    <xf numFmtId="0" fontId="150" fillId="0" borderId="3" xfId="18" applyFont="1" applyBorder="1" applyAlignment="1" applyProtection="1">
      <alignment horizontal="center"/>
      <protection locked="0"/>
    </xf>
    <xf numFmtId="0" fontId="150" fillId="0" borderId="354" xfId="18" applyFont="1" applyBorder="1" applyAlignment="1" applyProtection="1">
      <alignment horizontal="center"/>
      <protection locked="0"/>
    </xf>
    <xf numFmtId="0" fontId="150" fillId="0" borderId="355" xfId="18" applyFont="1" applyBorder="1" applyAlignment="1" applyProtection="1">
      <alignment horizontal="center"/>
      <protection locked="0"/>
    </xf>
    <xf numFmtId="0" fontId="150" fillId="0" borderId="356" xfId="18" applyFont="1" applyBorder="1" applyAlignment="1" applyProtection="1">
      <alignment horizontal="center"/>
      <protection locked="0"/>
    </xf>
    <xf numFmtId="0" fontId="150" fillId="0" borderId="317" xfId="18" applyFont="1" applyBorder="1" applyAlignment="1" applyProtection="1">
      <alignment horizontal="center"/>
      <protection locked="0"/>
    </xf>
    <xf numFmtId="165" fontId="150" fillId="25" borderId="4" xfId="18" applyNumberFormat="1" applyFont="1" applyFill="1" applyBorder="1" applyAlignment="1" applyProtection="1">
      <alignment horizontal="center"/>
      <protection locked="0"/>
    </xf>
    <xf numFmtId="165" fontId="150" fillId="25" borderId="0" xfId="18" applyNumberFormat="1" applyFont="1" applyFill="1" applyAlignment="1" applyProtection="1">
      <alignment horizontal="center"/>
      <protection locked="0"/>
    </xf>
    <xf numFmtId="165" fontId="150" fillId="25" borderId="317" xfId="18" applyNumberFormat="1" applyFont="1" applyFill="1" applyBorder="1" applyAlignment="1" applyProtection="1">
      <alignment horizontal="center"/>
      <protection locked="0"/>
    </xf>
    <xf numFmtId="165" fontId="57" fillId="0" borderId="4" xfId="19" applyNumberFormat="1" applyFont="1" applyBorder="1" applyAlignment="1" applyProtection="1">
      <alignment horizontal="center" vertical="top"/>
      <protection locked="0"/>
    </xf>
    <xf numFmtId="165" fontId="57" fillId="0" borderId="0" xfId="19" applyNumberFormat="1" applyFont="1" applyAlignment="1" applyProtection="1">
      <alignment horizontal="center" vertical="top"/>
      <protection locked="0"/>
    </xf>
    <xf numFmtId="165" fontId="57" fillId="0" borderId="317" xfId="19" applyNumberFormat="1" applyFont="1" applyBorder="1" applyAlignment="1" applyProtection="1">
      <alignment horizontal="center" vertical="top"/>
      <protection locked="0"/>
    </xf>
    <xf numFmtId="165" fontId="57" fillId="0" borderId="5" xfId="19" applyNumberFormat="1" applyFont="1" applyBorder="1" applyAlignment="1" applyProtection="1">
      <alignment horizontal="center" vertical="top"/>
      <protection locked="0"/>
    </xf>
    <xf numFmtId="165" fontId="57" fillId="0" borderId="4" xfId="21" applyNumberFormat="1" applyFont="1" applyBorder="1" applyAlignment="1" applyProtection="1">
      <alignment horizontal="center"/>
      <protection locked="0"/>
    </xf>
    <xf numFmtId="165" fontId="57" fillId="0" borderId="0" xfId="21" applyNumberFormat="1" applyFont="1" applyAlignment="1" applyProtection="1">
      <alignment horizontal="center"/>
      <protection locked="0"/>
    </xf>
    <xf numFmtId="165" fontId="57" fillId="0" borderId="317" xfId="21" applyNumberFormat="1" applyFont="1" applyBorder="1" applyAlignment="1" applyProtection="1">
      <alignment horizontal="center"/>
      <protection locked="0"/>
    </xf>
    <xf numFmtId="165" fontId="57" fillId="0" borderId="5" xfId="21" applyNumberFormat="1" applyFont="1" applyBorder="1" applyAlignment="1" applyProtection="1">
      <alignment horizontal="center"/>
      <protection locked="0"/>
    </xf>
    <xf numFmtId="165" fontId="4" fillId="0" borderId="4" xfId="23" applyNumberFormat="1" applyFont="1" applyBorder="1" applyAlignment="1" applyProtection="1">
      <alignment horizontal="center"/>
      <protection locked="0"/>
    </xf>
    <xf numFmtId="0" fontId="21" fillId="0" borderId="0" xfId="23" applyFont="1" applyProtection="1">
      <protection locked="0"/>
    </xf>
    <xf numFmtId="0" fontId="21" fillId="0" borderId="317" xfId="23" applyFont="1" applyBorder="1" applyProtection="1">
      <protection locked="0"/>
    </xf>
    <xf numFmtId="0" fontId="4" fillId="3" borderId="74" xfId="23" applyFont="1" applyFill="1" applyBorder="1" applyAlignment="1" applyProtection="1">
      <alignment horizontal="center" vertical="center"/>
      <protection locked="0"/>
    </xf>
    <xf numFmtId="0" fontId="4" fillId="3" borderId="390" xfId="23" applyFont="1" applyFill="1" applyBorder="1" applyAlignment="1" applyProtection="1">
      <alignment horizontal="center" vertical="center"/>
      <protection locked="0"/>
    </xf>
    <xf numFmtId="0" fontId="21" fillId="0" borderId="5" xfId="23" applyFont="1" applyBorder="1" applyProtection="1">
      <protection locked="0"/>
    </xf>
    <xf numFmtId="0" fontId="4" fillId="3" borderId="129" xfId="23" applyFont="1" applyFill="1" applyBorder="1" applyAlignment="1" applyProtection="1">
      <alignment horizontal="center" vertical="center"/>
      <protection locked="0"/>
    </xf>
    <xf numFmtId="0" fontId="4" fillId="3" borderId="138" xfId="23" applyFont="1" applyFill="1" applyBorder="1" applyAlignment="1" applyProtection="1">
      <alignment horizontal="center" vertical="center"/>
      <protection locked="0"/>
    </xf>
    <xf numFmtId="165" fontId="4" fillId="0" borderId="4" xfId="26" applyNumberFormat="1" applyFont="1" applyBorder="1" applyAlignment="1" applyProtection="1">
      <alignment horizontal="center"/>
      <protection locked="0"/>
    </xf>
    <xf numFmtId="165" fontId="4" fillId="0" borderId="0" xfId="26" applyNumberFormat="1" applyFont="1" applyAlignment="1" applyProtection="1">
      <alignment horizontal="center"/>
      <protection locked="0"/>
    </xf>
    <xf numFmtId="165" fontId="4" fillId="0" borderId="317" xfId="26" applyNumberFormat="1" applyFont="1" applyBorder="1" applyAlignment="1" applyProtection="1">
      <alignment horizontal="center"/>
      <protection locked="0"/>
    </xf>
    <xf numFmtId="0" fontId="67" fillId="23" borderId="373" xfId="27" applyFont="1" applyFill="1" applyBorder="1" applyAlignment="1" applyProtection="1">
      <alignment horizontal="center" vertical="center"/>
      <protection locked="0"/>
    </xf>
    <xf numFmtId="0" fontId="67" fillId="23" borderId="371" xfId="27" applyFont="1" applyFill="1" applyBorder="1" applyAlignment="1" applyProtection="1">
      <alignment horizontal="center" vertical="center"/>
      <protection locked="0"/>
    </xf>
    <xf numFmtId="0" fontId="67" fillId="23" borderId="372" xfId="27" applyFont="1" applyFill="1" applyBorder="1" applyAlignment="1" applyProtection="1">
      <alignment horizontal="center" vertical="center"/>
      <protection locked="0"/>
    </xf>
    <xf numFmtId="0" fontId="90" fillId="0" borderId="354" xfId="27" applyFont="1" applyBorder="1" applyAlignment="1" applyProtection="1">
      <alignment horizontal="center" vertical="center"/>
      <protection locked="0"/>
    </xf>
    <xf numFmtId="0" fontId="90" fillId="0" borderId="355" xfId="27" applyFont="1" applyBorder="1" applyAlignment="1" applyProtection="1">
      <alignment horizontal="center" vertical="center"/>
      <protection locked="0"/>
    </xf>
    <xf numFmtId="0" fontId="90" fillId="0" borderId="356" xfId="27" applyFont="1" applyBorder="1" applyAlignment="1" applyProtection="1">
      <alignment horizontal="center" vertical="center"/>
      <protection locked="0"/>
    </xf>
    <xf numFmtId="0" fontId="68" fillId="0" borderId="4" xfId="27" applyFont="1" applyBorder="1" applyAlignment="1" applyProtection="1">
      <alignment horizontal="center" vertical="center"/>
      <protection locked="0"/>
    </xf>
    <xf numFmtId="0" fontId="68" fillId="0" borderId="0" xfId="27" applyFont="1" applyAlignment="1" applyProtection="1">
      <alignment horizontal="center" vertical="center"/>
      <protection locked="0"/>
    </xf>
    <xf numFmtId="0" fontId="68" fillId="0" borderId="317" xfId="27" applyFont="1" applyBorder="1" applyAlignment="1" applyProtection="1">
      <alignment horizontal="center" vertical="center"/>
      <protection locked="0"/>
    </xf>
    <xf numFmtId="0" fontId="21" fillId="11" borderId="359" xfId="27" applyFont="1" applyFill="1" applyBorder="1" applyAlignment="1" applyProtection="1">
      <alignment horizontal="center" vertical="center" wrapText="1"/>
      <protection locked="0"/>
    </xf>
    <xf numFmtId="0" fontId="21" fillId="11" borderId="70" xfId="27" applyFont="1" applyFill="1" applyBorder="1" applyAlignment="1" applyProtection="1">
      <alignment horizontal="center" vertical="center" wrapText="1"/>
      <protection locked="0"/>
    </xf>
    <xf numFmtId="0" fontId="21" fillId="11" borderId="86" xfId="27" applyFont="1" applyFill="1" applyBorder="1" applyAlignment="1" applyProtection="1">
      <alignment horizontal="center" vertical="center" wrapText="1"/>
      <protection locked="0"/>
    </xf>
    <xf numFmtId="0" fontId="21" fillId="26" borderId="359" xfId="27" applyFont="1" applyFill="1" applyBorder="1" applyAlignment="1" applyProtection="1">
      <alignment horizontal="center" vertical="center"/>
      <protection locked="0"/>
    </xf>
    <xf numFmtId="0" fontId="21" fillId="26" borderId="70" xfId="27" applyFont="1" applyFill="1" applyBorder="1" applyAlignment="1" applyProtection="1">
      <alignment horizontal="center" vertical="center"/>
      <protection locked="0"/>
    </xf>
    <xf numFmtId="0" fontId="21" fillId="26" borderId="86" xfId="27" applyFont="1" applyFill="1" applyBorder="1" applyAlignment="1" applyProtection="1">
      <alignment horizontal="center" vertical="center"/>
      <protection locked="0"/>
    </xf>
    <xf numFmtId="0" fontId="21" fillId="30" borderId="359" xfId="27" applyFont="1" applyFill="1" applyBorder="1" applyAlignment="1" applyProtection="1">
      <alignment horizontal="center" vertical="center" wrapText="1"/>
      <protection locked="0"/>
    </xf>
    <xf numFmtId="0" fontId="21" fillId="30" borderId="70" xfId="27" applyFont="1" applyFill="1" applyBorder="1" applyAlignment="1" applyProtection="1">
      <alignment horizontal="center" vertical="center" wrapText="1"/>
      <protection locked="0"/>
    </xf>
    <xf numFmtId="0" fontId="21" fillId="30" borderId="321" xfId="27" applyFont="1" applyFill="1" applyBorder="1" applyAlignment="1" applyProtection="1">
      <alignment horizontal="center" vertical="center" wrapText="1"/>
      <protection locked="0"/>
    </xf>
    <xf numFmtId="0" fontId="22" fillId="0" borderId="251" xfId="27" applyFont="1" applyBorder="1" applyAlignment="1" applyProtection="1">
      <alignment horizontal="center" vertical="center" wrapText="1"/>
      <protection locked="0"/>
    </xf>
    <xf numFmtId="0" fontId="22" fillId="0" borderId="32" xfId="27" applyFont="1" applyBorder="1" applyAlignment="1" applyProtection="1">
      <alignment horizontal="center" vertical="center" wrapText="1"/>
      <protection locked="0"/>
    </xf>
    <xf numFmtId="0" fontId="22" fillId="0" borderId="33" xfId="27" applyFont="1" applyBorder="1" applyAlignment="1" applyProtection="1">
      <alignment horizontal="center" vertical="center" wrapText="1"/>
      <protection locked="0"/>
    </xf>
    <xf numFmtId="0" fontId="67" fillId="23" borderId="53" xfId="27" applyFont="1" applyFill="1" applyBorder="1" applyAlignment="1" applyProtection="1">
      <alignment horizontal="center" vertical="center"/>
      <protection locked="0"/>
    </xf>
    <xf numFmtId="0" fontId="67" fillId="23" borderId="34" xfId="27" applyFont="1" applyFill="1" applyBorder="1" applyAlignment="1" applyProtection="1">
      <alignment horizontal="center" vertical="center"/>
      <protection locked="0"/>
    </xf>
    <xf numFmtId="0" fontId="67" fillId="23" borderId="35" xfId="27" applyFont="1" applyFill="1" applyBorder="1" applyAlignment="1" applyProtection="1">
      <alignment horizontal="center" vertical="center"/>
      <protection locked="0"/>
    </xf>
    <xf numFmtId="0" fontId="68" fillId="0" borderId="4" xfId="27" applyFont="1" applyBorder="1" applyAlignment="1" applyProtection="1">
      <alignment horizontal="center"/>
      <protection locked="0"/>
    </xf>
    <xf numFmtId="0" fontId="68" fillId="0" borderId="0" xfId="27" applyFont="1" applyAlignment="1" applyProtection="1">
      <alignment horizontal="center"/>
      <protection locked="0"/>
    </xf>
    <xf numFmtId="0" fontId="68" fillId="0" borderId="5" xfId="27" applyFont="1" applyBorder="1" applyAlignment="1" applyProtection="1">
      <alignment horizontal="center"/>
      <protection locked="0"/>
    </xf>
    <xf numFmtId="0" fontId="71" fillId="0" borderId="165" xfId="27" applyFont="1" applyBorder="1" applyAlignment="1" applyProtection="1">
      <alignment horizontal="center" vertical="center" wrapText="1"/>
      <protection locked="0"/>
    </xf>
    <xf numFmtId="0" fontId="70" fillId="0" borderId="165" xfId="27" applyFont="1" applyBorder="1" applyAlignment="1" applyProtection="1">
      <alignment horizontal="center" vertical="center" wrapText="1"/>
      <protection locked="0"/>
    </xf>
    <xf numFmtId="0" fontId="21" fillId="11" borderId="43" xfId="27" applyFont="1" applyFill="1" applyBorder="1" applyAlignment="1" applyProtection="1">
      <alignment horizontal="center" vertical="center" wrapText="1"/>
      <protection locked="0"/>
    </xf>
    <xf numFmtId="0" fontId="21" fillId="11" borderId="48" xfId="27" applyFont="1" applyFill="1" applyBorder="1" applyAlignment="1" applyProtection="1">
      <alignment horizontal="center" vertical="center" wrapText="1"/>
      <protection locked="0"/>
    </xf>
    <xf numFmtId="0" fontId="21" fillId="11" borderId="42" xfId="27" applyFont="1" applyFill="1" applyBorder="1" applyAlignment="1" applyProtection="1">
      <alignment horizontal="center" vertical="center" wrapText="1"/>
      <protection locked="0"/>
    </xf>
    <xf numFmtId="0" fontId="21" fillId="5" borderId="70" xfId="27" applyFont="1" applyFill="1" applyBorder="1" applyAlignment="1" applyProtection="1">
      <alignment horizontal="center" vertical="center" readingOrder="1"/>
      <protection locked="0"/>
    </xf>
    <xf numFmtId="0" fontId="21" fillId="5" borderId="86" xfId="27" applyFont="1" applyFill="1" applyBorder="1" applyAlignment="1" applyProtection="1">
      <alignment horizontal="center" vertical="center" readingOrder="1"/>
      <protection locked="0"/>
    </xf>
    <xf numFmtId="0" fontId="21" fillId="3" borderId="70" xfId="27" applyFont="1" applyFill="1" applyBorder="1" applyAlignment="1" applyProtection="1">
      <alignment horizontal="center" vertical="center" wrapText="1"/>
      <protection locked="0"/>
    </xf>
    <xf numFmtId="0" fontId="21" fillId="9" borderId="54" xfId="27" applyFont="1" applyFill="1" applyBorder="1" applyAlignment="1" applyProtection="1">
      <alignment horizontal="center" vertical="center" wrapText="1"/>
      <protection locked="0"/>
    </xf>
    <xf numFmtId="0" fontId="21" fillId="9" borderId="70" xfId="27" applyFont="1" applyFill="1" applyBorder="1" applyAlignment="1" applyProtection="1">
      <alignment horizontal="center" vertical="center" wrapText="1"/>
      <protection locked="0"/>
    </xf>
    <xf numFmtId="0" fontId="21" fillId="9" borderId="87" xfId="27" applyFont="1" applyFill="1" applyBorder="1" applyAlignment="1" applyProtection="1">
      <alignment horizontal="center" vertical="center" wrapText="1"/>
      <protection locked="0"/>
    </xf>
    <xf numFmtId="0" fontId="21" fillId="0" borderId="70" xfId="27" applyFont="1" applyBorder="1" applyAlignment="1" applyProtection="1">
      <alignment horizontal="center" vertical="center" wrapText="1"/>
      <protection locked="0"/>
    </xf>
    <xf numFmtId="0" fontId="21" fillId="0" borderId="86" xfId="27" applyFont="1" applyBorder="1" applyAlignment="1" applyProtection="1">
      <alignment horizontal="center" vertical="center" wrapText="1"/>
      <protection locked="0"/>
    </xf>
    <xf numFmtId="0" fontId="5" fillId="0" borderId="354" xfId="23" applyFont="1" applyBorder="1" applyAlignment="1" applyProtection="1">
      <alignment horizontal="center"/>
      <protection locked="0"/>
    </xf>
    <xf numFmtId="0" fontId="5" fillId="0" borderId="355" xfId="23" applyFont="1" applyBorder="1" applyAlignment="1" applyProtection="1">
      <alignment horizontal="center"/>
      <protection locked="0"/>
    </xf>
    <xf numFmtId="0" fontId="5" fillId="0" borderId="356" xfId="23" applyFont="1" applyBorder="1" applyAlignment="1" applyProtection="1">
      <alignment horizontal="center"/>
      <protection locked="0"/>
    </xf>
    <xf numFmtId="0" fontId="76" fillId="0" borderId="4" xfId="0" applyFont="1" applyBorder="1" applyAlignment="1">
      <alignment horizontal="center" vertical="center"/>
    </xf>
    <xf numFmtId="0" fontId="76" fillId="0" borderId="0" xfId="0" applyFont="1" applyAlignment="1">
      <alignment horizontal="center" vertical="center"/>
    </xf>
    <xf numFmtId="0" fontId="76" fillId="0" borderId="317" xfId="0" applyFont="1" applyBorder="1" applyAlignment="1">
      <alignment horizontal="center" vertical="center"/>
    </xf>
    <xf numFmtId="0" fontId="7" fillId="5" borderId="403" xfId="2" applyFont="1" applyFill="1" applyBorder="1" applyAlignment="1" applyProtection="1">
      <alignment horizontal="center" vertical="center" wrapText="1"/>
      <protection locked="0"/>
    </xf>
    <xf numFmtId="0" fontId="7" fillId="5" borderId="404" xfId="2" applyFont="1" applyFill="1" applyBorder="1" applyAlignment="1" applyProtection="1">
      <alignment horizontal="center" vertical="center" wrapText="1"/>
      <protection locked="0"/>
    </xf>
    <xf numFmtId="0" fontId="7" fillId="6" borderId="403" xfId="2" applyFont="1" applyFill="1" applyBorder="1" applyAlignment="1" applyProtection="1">
      <alignment horizontal="center" vertical="center" wrapText="1"/>
      <protection locked="0"/>
    </xf>
    <xf numFmtId="0" fontId="7" fillId="6" borderId="404" xfId="2" applyFont="1" applyFill="1" applyBorder="1" applyAlignment="1" applyProtection="1">
      <alignment horizontal="center" vertical="center" wrapText="1"/>
      <protection locked="0"/>
    </xf>
    <xf numFmtId="0" fontId="7" fillId="21" borderId="403" xfId="2" applyFont="1" applyFill="1" applyBorder="1" applyAlignment="1" applyProtection="1">
      <alignment horizontal="center" vertical="center" wrapText="1"/>
      <protection locked="0"/>
    </xf>
    <xf numFmtId="0" fontId="7" fillId="21" borderId="404" xfId="2" applyFont="1" applyFill="1" applyBorder="1" applyAlignment="1" applyProtection="1">
      <alignment horizontal="center" vertical="center" wrapText="1"/>
      <protection locked="0"/>
    </xf>
    <xf numFmtId="0" fontId="7" fillId="19" borderId="403" xfId="2" applyFont="1" applyFill="1" applyBorder="1" applyAlignment="1" applyProtection="1">
      <alignment horizontal="center" vertical="center" wrapText="1"/>
      <protection locked="0"/>
    </xf>
    <xf numFmtId="0" fontId="7" fillId="19" borderId="405" xfId="2" applyFont="1" applyFill="1" applyBorder="1" applyAlignment="1" applyProtection="1">
      <alignment horizontal="center" vertical="center" wrapText="1"/>
      <protection locked="0"/>
    </xf>
    <xf numFmtId="0" fontId="5" fillId="0" borderId="354" xfId="23" applyFont="1" applyBorder="1" applyAlignment="1" applyProtection="1">
      <alignment horizontal="center" vertical="center"/>
      <protection locked="0"/>
    </xf>
    <xf numFmtId="0" fontId="5" fillId="0" borderId="355" xfId="23" applyFont="1" applyBorder="1" applyAlignment="1" applyProtection="1">
      <alignment horizontal="center" vertical="center"/>
      <protection locked="0"/>
    </xf>
    <xf numFmtId="0" fontId="5" fillId="0" borderId="356" xfId="23" applyFont="1" applyBorder="1" applyAlignment="1" applyProtection="1">
      <alignment horizontal="center" vertical="center"/>
      <protection locked="0"/>
    </xf>
    <xf numFmtId="0" fontId="79" fillId="0" borderId="4" xfId="0" applyFont="1" applyBorder="1" applyAlignment="1">
      <alignment horizontal="center" vertical="center"/>
    </xf>
    <xf numFmtId="0" fontId="79" fillId="0" borderId="0" xfId="0" applyFont="1" applyAlignment="1">
      <alignment horizontal="center" vertical="center"/>
    </xf>
    <xf numFmtId="0" fontId="79" fillId="0" borderId="317" xfId="0" applyFont="1" applyBorder="1" applyAlignment="1">
      <alignment horizontal="center" vertical="center"/>
    </xf>
    <xf numFmtId="0" fontId="21" fillId="45" borderId="403" xfId="2" applyFont="1" applyFill="1" applyBorder="1" applyAlignment="1" applyProtection="1">
      <alignment horizontal="center" vertical="center" wrapText="1"/>
      <protection locked="0"/>
    </xf>
    <xf numFmtId="0" fontId="21" fillId="45" borderId="404" xfId="2" applyFont="1" applyFill="1" applyBorder="1" applyAlignment="1" applyProtection="1">
      <alignment horizontal="center" vertical="center" wrapText="1"/>
      <protection locked="0"/>
    </xf>
    <xf numFmtId="0" fontId="21" fillId="34" borderId="403" xfId="2" applyFont="1" applyFill="1" applyBorder="1" applyAlignment="1" applyProtection="1">
      <alignment horizontal="center" vertical="center" wrapText="1"/>
      <protection locked="0"/>
    </xf>
    <xf numFmtId="0" fontId="21" fillId="34" borderId="404" xfId="2" applyFont="1" applyFill="1" applyBorder="1" applyAlignment="1" applyProtection="1">
      <alignment horizontal="center" vertical="center" wrapText="1"/>
      <protection locked="0"/>
    </xf>
    <xf numFmtId="0" fontId="21" fillId="46" borderId="403" xfId="2" applyFont="1" applyFill="1" applyBorder="1" applyAlignment="1" applyProtection="1">
      <alignment horizontal="center" vertical="center" wrapText="1"/>
      <protection locked="0"/>
    </xf>
    <xf numFmtId="0" fontId="21" fillId="46" borderId="404" xfId="2" applyFont="1" applyFill="1" applyBorder="1" applyAlignment="1" applyProtection="1">
      <alignment horizontal="center" vertical="center" wrapText="1"/>
      <protection locked="0"/>
    </xf>
    <xf numFmtId="0" fontId="21" fillId="35" borderId="403" xfId="2" applyFont="1" applyFill="1" applyBorder="1" applyAlignment="1" applyProtection="1">
      <alignment horizontal="center" vertical="center" wrapText="1"/>
      <protection locked="0"/>
    </xf>
    <xf numFmtId="0" fontId="21" fillId="35" borderId="405" xfId="2" applyFont="1" applyFill="1" applyBorder="1" applyAlignment="1" applyProtection="1">
      <alignment horizontal="center" vertical="center" wrapText="1"/>
      <protection locked="0"/>
    </xf>
    <xf numFmtId="0" fontId="21" fillId="0" borderId="4" xfId="23" applyFont="1" applyBorder="1" applyAlignment="1" applyProtection="1">
      <alignment horizontal="center" vertical="center"/>
      <protection locked="0"/>
    </xf>
    <xf numFmtId="0" fontId="21" fillId="0" borderId="0" xfId="23" applyFont="1" applyAlignment="1" applyProtection="1">
      <alignment horizontal="center" vertical="center"/>
      <protection locked="0"/>
    </xf>
    <xf numFmtId="0" fontId="21" fillId="0" borderId="5" xfId="23" applyFont="1" applyBorder="1" applyAlignment="1" applyProtection="1">
      <alignment horizontal="center" vertical="center"/>
      <protection locked="0"/>
    </xf>
    <xf numFmtId="0" fontId="5" fillId="0" borderId="1" xfId="23" applyFont="1" applyBorder="1" applyAlignment="1" applyProtection="1">
      <alignment horizontal="center" vertical="center"/>
      <protection locked="0"/>
    </xf>
    <xf numFmtId="0" fontId="5" fillId="0" borderId="2" xfId="23" applyFont="1" applyBorder="1" applyAlignment="1" applyProtection="1">
      <alignment horizontal="center" vertical="center"/>
      <protection locked="0"/>
    </xf>
    <xf numFmtId="0" fontId="5" fillId="0" borderId="3" xfId="23" applyFont="1" applyBorder="1" applyAlignment="1" applyProtection="1">
      <alignment horizontal="center" vertical="center"/>
      <protection locked="0"/>
    </xf>
    <xf numFmtId="0" fontId="79" fillId="0" borderId="5" xfId="0" applyFont="1" applyBorder="1" applyAlignment="1">
      <alignment horizontal="center" vertical="center"/>
    </xf>
    <xf numFmtId="0" fontId="21" fillId="45" borderId="253" xfId="2" applyFont="1" applyFill="1" applyBorder="1" applyAlignment="1" applyProtection="1">
      <alignment horizontal="center" vertical="center" wrapText="1"/>
      <protection locked="0"/>
    </xf>
    <xf numFmtId="0" fontId="21" fillId="45" borderId="191" xfId="2" applyFont="1" applyFill="1" applyBorder="1" applyAlignment="1" applyProtection="1">
      <alignment horizontal="center" vertical="center" wrapText="1"/>
      <protection locked="0"/>
    </xf>
    <xf numFmtId="0" fontId="21" fillId="34" borderId="253" xfId="2" applyFont="1" applyFill="1" applyBorder="1" applyAlignment="1" applyProtection="1">
      <alignment horizontal="center" vertical="center" wrapText="1"/>
      <protection locked="0"/>
    </xf>
    <xf numFmtId="0" fontId="21" fillId="34" borderId="191" xfId="2" applyFont="1" applyFill="1" applyBorder="1" applyAlignment="1" applyProtection="1">
      <alignment horizontal="center" vertical="center" wrapText="1"/>
      <protection locked="0"/>
    </xf>
    <xf numFmtId="0" fontId="21" fillId="46" borderId="253" xfId="2" applyFont="1" applyFill="1" applyBorder="1" applyAlignment="1" applyProtection="1">
      <alignment horizontal="center" vertical="center" wrapText="1"/>
      <protection locked="0"/>
    </xf>
    <xf numFmtId="0" fontId="21" fillId="46" borderId="191" xfId="2" applyFont="1" applyFill="1" applyBorder="1" applyAlignment="1" applyProtection="1">
      <alignment horizontal="center" vertical="center" wrapText="1"/>
      <protection locked="0"/>
    </xf>
    <xf numFmtId="0" fontId="21" fillId="35" borderId="253" xfId="2" applyFont="1" applyFill="1" applyBorder="1" applyAlignment="1" applyProtection="1">
      <alignment horizontal="center" vertical="center" wrapText="1"/>
      <protection locked="0"/>
    </xf>
    <xf numFmtId="0" fontId="21" fillId="35" borderId="254" xfId="2" applyFont="1" applyFill="1" applyBorder="1" applyAlignment="1" applyProtection="1">
      <alignment horizontal="center" vertical="center" wrapText="1"/>
      <protection locked="0"/>
    </xf>
    <xf numFmtId="0" fontId="79" fillId="0" borderId="31" xfId="0" applyFont="1" applyBorder="1" applyAlignment="1">
      <alignment horizontal="center" vertical="center"/>
    </xf>
    <xf numFmtId="0" fontId="79" fillId="0" borderId="32" xfId="0" applyFont="1" applyBorder="1" applyAlignment="1">
      <alignment horizontal="center" vertical="center"/>
    </xf>
    <xf numFmtId="0" fontId="79" fillId="0" borderId="340" xfId="0" applyFont="1" applyBorder="1" applyAlignment="1">
      <alignment horizontal="center" vertical="center"/>
    </xf>
    <xf numFmtId="0" fontId="21" fillId="45" borderId="373" xfId="2" applyFont="1" applyFill="1" applyBorder="1" applyAlignment="1" applyProtection="1">
      <alignment horizontal="center" vertical="center" wrapText="1"/>
      <protection locked="0"/>
    </xf>
    <xf numFmtId="0" fontId="21" fillId="45" borderId="372" xfId="2" applyFont="1" applyFill="1" applyBorder="1" applyAlignment="1" applyProtection="1">
      <alignment horizontal="center" vertical="center" wrapText="1"/>
      <protection locked="0"/>
    </xf>
    <xf numFmtId="0" fontId="21" fillId="34" borderId="373" xfId="2" applyFont="1" applyFill="1" applyBorder="1" applyAlignment="1" applyProtection="1">
      <alignment horizontal="center" vertical="center" wrapText="1"/>
      <protection locked="0"/>
    </xf>
    <xf numFmtId="0" fontId="21" fillId="34" borderId="372" xfId="2" applyFont="1" applyFill="1" applyBorder="1" applyAlignment="1" applyProtection="1">
      <alignment horizontal="center" vertical="center" wrapText="1"/>
      <protection locked="0"/>
    </xf>
    <xf numFmtId="0" fontId="21" fillId="46" borderId="373" xfId="2" applyFont="1" applyFill="1" applyBorder="1" applyAlignment="1" applyProtection="1">
      <alignment horizontal="center" vertical="center" wrapText="1"/>
      <protection locked="0"/>
    </xf>
    <xf numFmtId="0" fontId="21" fillId="46" borderId="372" xfId="2" applyFont="1" applyFill="1" applyBorder="1" applyAlignment="1" applyProtection="1">
      <alignment horizontal="center" vertical="center" wrapText="1"/>
      <protection locked="0"/>
    </xf>
    <xf numFmtId="0" fontId="21" fillId="35" borderId="373" xfId="2" applyFont="1" applyFill="1" applyBorder="1" applyAlignment="1" applyProtection="1">
      <alignment horizontal="center" vertical="center" wrapText="1"/>
      <protection locked="0"/>
    </xf>
    <xf numFmtId="0" fontId="21" fillId="35" borderId="372" xfId="2" applyFont="1" applyFill="1" applyBorder="1" applyAlignment="1" applyProtection="1">
      <alignment horizontal="center" vertical="center" wrapText="1"/>
      <protection locked="0"/>
    </xf>
    <xf numFmtId="0" fontId="171" fillId="0" borderId="354" xfId="23" applyFont="1" applyBorder="1" applyAlignment="1" applyProtection="1">
      <alignment horizontal="center" vertical="center"/>
      <protection locked="0"/>
    </xf>
    <xf numFmtId="0" fontId="171" fillId="0" borderId="355" xfId="23" applyFont="1" applyBorder="1" applyAlignment="1" applyProtection="1">
      <alignment horizontal="center" vertical="center"/>
      <protection locked="0"/>
    </xf>
    <xf numFmtId="0" fontId="171" fillId="0" borderId="356" xfId="23"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0" xfId="0" applyFont="1" applyAlignment="1" applyProtection="1">
      <alignment horizontal="center" vertical="center"/>
      <protection locked="0"/>
    </xf>
    <xf numFmtId="0" fontId="109" fillId="0" borderId="426" xfId="0" applyFont="1" applyBorder="1" applyAlignment="1" applyProtection="1">
      <alignment horizontal="center" vertical="center"/>
      <protection locked="0"/>
    </xf>
    <xf numFmtId="0" fontId="199" fillId="0" borderId="31" xfId="0" applyFont="1" applyBorder="1" applyAlignment="1">
      <alignment horizontal="center" vertical="center"/>
    </xf>
    <xf numFmtId="0" fontId="199" fillId="0" borderId="32" xfId="0" applyFont="1" applyBorder="1" applyAlignment="1">
      <alignment horizontal="center" vertical="center"/>
    </xf>
    <xf numFmtId="0" fontId="199" fillId="0" borderId="423" xfId="0" applyFont="1" applyBorder="1" applyAlignment="1">
      <alignment horizontal="center" vertical="center"/>
    </xf>
    <xf numFmtId="0" fontId="126" fillId="75" borderId="373" xfId="0" applyFont="1" applyFill="1" applyBorder="1" applyAlignment="1" applyProtection="1">
      <alignment horizontal="center" vertical="center" wrapText="1"/>
      <protection locked="0"/>
    </xf>
    <xf numFmtId="0" fontId="126" fillId="75" borderId="424" xfId="0" applyFont="1" applyFill="1" applyBorder="1" applyAlignment="1" applyProtection="1">
      <alignment horizontal="center" vertical="center" wrapText="1"/>
      <protection locked="0"/>
    </xf>
    <xf numFmtId="0" fontId="126" fillId="76" borderId="425" xfId="0" applyFont="1" applyFill="1" applyBorder="1" applyAlignment="1" applyProtection="1">
      <alignment horizontal="center" vertical="center" wrapText="1"/>
      <protection locked="0"/>
    </xf>
    <xf numFmtId="0" fontId="126" fillId="76" borderId="424" xfId="0" applyFont="1" applyFill="1" applyBorder="1" applyAlignment="1" applyProtection="1">
      <alignment horizontal="center" vertical="center" wrapText="1"/>
      <protection locked="0"/>
    </xf>
    <xf numFmtId="0" fontId="126" fillId="77" borderId="425" xfId="0" applyFont="1" applyFill="1" applyBorder="1" applyAlignment="1" applyProtection="1">
      <alignment horizontal="center" vertical="center" wrapText="1"/>
      <protection locked="0"/>
    </xf>
    <xf numFmtId="0" fontId="126" fillId="77" borderId="424" xfId="0" applyFont="1" applyFill="1" applyBorder="1" applyAlignment="1" applyProtection="1">
      <alignment horizontal="center" vertical="center" wrapText="1"/>
      <protection locked="0"/>
    </xf>
    <xf numFmtId="0" fontId="126" fillId="78" borderId="425" xfId="0" applyFont="1" applyFill="1" applyBorder="1" applyAlignment="1" applyProtection="1">
      <alignment horizontal="center" vertical="center" wrapText="1"/>
      <protection locked="0"/>
    </xf>
    <xf numFmtId="0" fontId="126" fillId="78" borderId="372" xfId="0" applyFont="1" applyFill="1" applyBorder="1" applyAlignment="1" applyProtection="1">
      <alignment horizontal="center" vertical="center" wrapText="1"/>
      <protection locked="0"/>
    </xf>
    <xf numFmtId="0" fontId="6" fillId="0" borderId="354" xfId="18" applyFont="1" applyBorder="1" applyAlignment="1">
      <alignment horizontal="center" vertical="center"/>
    </xf>
    <xf numFmtId="0" fontId="6" fillId="0" borderId="355" xfId="18" applyFont="1" applyBorder="1" applyAlignment="1">
      <alignment horizontal="center" vertical="center"/>
    </xf>
    <xf numFmtId="0" fontId="6" fillId="0" borderId="356" xfId="18" applyFont="1" applyBorder="1" applyAlignment="1">
      <alignment horizontal="center" vertical="center"/>
    </xf>
    <xf numFmtId="0" fontId="123" fillId="0" borderId="4" xfId="18" applyFont="1" applyBorder="1" applyAlignment="1">
      <alignment horizontal="center" vertical="center"/>
    </xf>
    <xf numFmtId="0" fontId="123" fillId="0" borderId="0" xfId="18" applyFont="1" applyAlignment="1">
      <alignment horizontal="center" vertical="center"/>
    </xf>
    <xf numFmtId="0" fontId="123" fillId="0" borderId="317" xfId="18" applyFont="1" applyBorder="1" applyAlignment="1">
      <alignment horizontal="center" vertical="center"/>
    </xf>
    <xf numFmtId="0" fontId="125" fillId="0" borderId="4" xfId="18" applyFont="1" applyBorder="1" applyAlignment="1">
      <alignment horizontal="center" vertical="center"/>
    </xf>
    <xf numFmtId="0" fontId="125" fillId="0" borderId="0" xfId="18" applyFont="1" applyAlignment="1">
      <alignment horizontal="center" vertical="center"/>
    </xf>
    <xf numFmtId="0" fontId="125" fillId="0" borderId="317" xfId="18" applyFont="1" applyBorder="1" applyAlignment="1">
      <alignment horizontal="center" vertical="center"/>
    </xf>
    <xf numFmtId="0" fontId="126" fillId="47" borderId="402" xfId="18" applyFont="1" applyFill="1" applyBorder="1" applyAlignment="1">
      <alignment horizontal="center" vertical="center" wrapText="1"/>
    </xf>
    <xf numFmtId="0" fontId="126" fillId="47" borderId="411" xfId="18" applyFont="1" applyFill="1" applyBorder="1" applyAlignment="1">
      <alignment horizontal="center" vertical="center" wrapText="1"/>
    </xf>
    <xf numFmtId="0" fontId="126" fillId="48" borderId="390" xfId="18" applyFont="1" applyFill="1" applyBorder="1" applyAlignment="1">
      <alignment horizontal="center" vertical="center"/>
    </xf>
    <xf numFmtId="0" fontId="126" fillId="48" borderId="410" xfId="18" applyFont="1" applyFill="1" applyBorder="1" applyAlignment="1">
      <alignment horizontal="center" vertical="center"/>
    </xf>
    <xf numFmtId="0" fontId="126" fillId="48" borderId="367" xfId="18" applyFont="1" applyFill="1" applyBorder="1" applyAlignment="1">
      <alignment horizontal="center" vertical="center"/>
    </xf>
    <xf numFmtId="0" fontId="126" fillId="49" borderId="410" xfId="18" applyFont="1" applyFill="1" applyBorder="1" applyAlignment="1">
      <alignment horizontal="center" vertical="center"/>
    </xf>
    <xf numFmtId="0" fontId="126" fillId="50" borderId="390" xfId="18" applyFont="1" applyFill="1" applyBorder="1" applyAlignment="1">
      <alignment horizontal="center" vertical="center"/>
    </xf>
    <xf numFmtId="0" fontId="126" fillId="50" borderId="410" xfId="18" applyFont="1" applyFill="1" applyBorder="1" applyAlignment="1">
      <alignment horizontal="center" vertical="center"/>
    </xf>
    <xf numFmtId="0" fontId="126" fillId="50" borderId="367" xfId="18" applyFont="1" applyFill="1" applyBorder="1" applyAlignment="1">
      <alignment horizontal="center" vertical="center"/>
    </xf>
    <xf numFmtId="167" fontId="126" fillId="27" borderId="195" xfId="30" applyNumberFormat="1" applyFont="1" applyFill="1" applyBorder="1" applyAlignment="1">
      <alignment horizontal="center" vertical="center"/>
    </xf>
    <xf numFmtId="167" fontId="126" fillId="27" borderId="77" xfId="30" applyNumberFormat="1" applyFont="1" applyFill="1" applyBorder="1" applyAlignment="1">
      <alignment horizontal="center" vertical="center"/>
    </xf>
    <xf numFmtId="167" fontId="126" fillId="27" borderId="147" xfId="30" applyNumberFormat="1" applyFont="1" applyFill="1" applyBorder="1" applyAlignment="1">
      <alignment horizontal="center" vertical="center"/>
    </xf>
    <xf numFmtId="167" fontId="126" fillId="46" borderId="195" xfId="30" applyNumberFormat="1" applyFont="1" applyFill="1" applyBorder="1" applyAlignment="1">
      <alignment horizontal="center" vertical="center"/>
    </xf>
    <xf numFmtId="167" fontId="126" fillId="46" borderId="77" xfId="30" applyNumberFormat="1" applyFont="1" applyFill="1" applyBorder="1" applyAlignment="1">
      <alignment horizontal="center" vertical="center"/>
    </xf>
    <xf numFmtId="167" fontId="126" fillId="46" borderId="147" xfId="30" applyNumberFormat="1" applyFont="1" applyFill="1" applyBorder="1" applyAlignment="1">
      <alignment horizontal="center" vertical="center"/>
    </xf>
    <xf numFmtId="167" fontId="126" fillId="51" borderId="195" xfId="30" applyNumberFormat="1" applyFont="1" applyFill="1" applyBorder="1" applyAlignment="1">
      <alignment horizontal="center" vertical="center"/>
    </xf>
    <xf numFmtId="167" fontId="126" fillId="51" borderId="77" xfId="30" applyNumberFormat="1" applyFont="1" applyFill="1" applyBorder="1" applyAlignment="1">
      <alignment horizontal="center" vertical="center"/>
    </xf>
    <xf numFmtId="167" fontId="126" fillId="51" borderId="147" xfId="30" applyNumberFormat="1" applyFont="1" applyFill="1" applyBorder="1" applyAlignment="1">
      <alignment horizontal="center" vertical="center"/>
    </xf>
    <xf numFmtId="0" fontId="83" fillId="0" borderId="0" xfId="0" applyFont="1" applyAlignment="1">
      <alignment horizontal="center"/>
    </xf>
    <xf numFmtId="0" fontId="120" fillId="0" borderId="32" xfId="0" applyFont="1" applyBorder="1" applyAlignment="1">
      <alignment horizontal="center" vertical="top"/>
    </xf>
    <xf numFmtId="0" fontId="84" fillId="52" borderId="412" xfId="18" applyFont="1" applyFill="1" applyBorder="1" applyAlignment="1">
      <alignment horizontal="center" vertical="center"/>
    </xf>
    <xf numFmtId="0" fontId="2" fillId="0" borderId="408" xfId="0" applyFont="1" applyBorder="1" applyAlignment="1">
      <alignment horizontal="center" vertical="center"/>
    </xf>
    <xf numFmtId="0" fontId="2" fillId="0" borderId="362" xfId="0" applyFont="1" applyBorder="1" applyAlignment="1">
      <alignment horizontal="center" vertical="center"/>
    </xf>
    <xf numFmtId="0" fontId="2" fillId="0" borderId="344" xfId="0" applyFont="1" applyBorder="1" applyAlignment="1">
      <alignment horizontal="center" vertical="center"/>
    </xf>
    <xf numFmtId="0" fontId="2" fillId="0" borderId="165" xfId="0" applyFont="1" applyBorder="1" applyAlignment="1">
      <alignment horizontal="center" vertical="center"/>
    </xf>
    <xf numFmtId="0" fontId="2" fillId="0" borderId="359" xfId="0" applyFont="1" applyBorder="1" applyAlignment="1">
      <alignment horizontal="center" vertical="center"/>
    </xf>
    <xf numFmtId="0" fontId="2" fillId="0" borderId="70" xfId="0" applyFont="1" applyBorder="1" applyAlignment="1">
      <alignment horizontal="center" vertical="center"/>
    </xf>
    <xf numFmtId="0" fontId="84" fillId="67" borderId="503" xfId="435" applyFont="1" applyFill="1" applyBorder="1" applyAlignment="1">
      <alignment horizontal="center"/>
    </xf>
    <xf numFmtId="0" fontId="84" fillId="83" borderId="503" xfId="435" applyFont="1" applyFill="1" applyBorder="1" applyAlignment="1">
      <alignment horizontal="center"/>
    </xf>
    <xf numFmtId="0" fontId="84" fillId="83" borderId="79" xfId="435" applyFont="1" applyFill="1" applyBorder="1" applyAlignment="1">
      <alignment horizontal="center"/>
    </xf>
    <xf numFmtId="0" fontId="84" fillId="83" borderId="81" xfId="435" applyFont="1" applyFill="1" applyBorder="1" applyAlignment="1">
      <alignment horizontal="center"/>
    </xf>
    <xf numFmtId="0" fontId="4" fillId="66" borderId="496" xfId="435" applyFont="1" applyFill="1" applyBorder="1" applyAlignment="1">
      <alignment horizontal="center" wrapText="1"/>
    </xf>
    <xf numFmtId="0" fontId="4" fillId="66" borderId="497" xfId="435" applyFont="1" applyFill="1" applyBorder="1" applyAlignment="1">
      <alignment horizontal="center" wrapText="1"/>
    </xf>
    <xf numFmtId="0" fontId="4" fillId="66" borderId="499" xfId="435" applyFont="1" applyFill="1" applyBorder="1" applyAlignment="1">
      <alignment horizontal="center" wrapText="1"/>
    </xf>
    <xf numFmtId="0" fontId="84" fillId="66" borderId="497" xfId="435" applyFont="1" applyFill="1" applyBorder="1" applyAlignment="1">
      <alignment horizontal="center" wrapText="1"/>
    </xf>
    <xf numFmtId="0" fontId="84" fillId="66" borderId="500" xfId="435" applyFont="1" applyFill="1" applyBorder="1" applyAlignment="1">
      <alignment horizontal="center" wrapText="1"/>
    </xf>
    <xf numFmtId="0" fontId="84" fillId="66" borderId="501" xfId="435" applyFont="1" applyFill="1" applyBorder="1" applyAlignment="1">
      <alignment horizontal="center" wrapText="1"/>
    </xf>
    <xf numFmtId="0" fontId="80" fillId="0" borderId="0" xfId="435" applyFont="1" applyAlignment="1" applyProtection="1">
      <alignment horizontal="left" vertical="center"/>
      <protection locked="0"/>
    </xf>
    <xf numFmtId="0" fontId="84" fillId="83" borderId="134" xfId="435" applyFont="1" applyFill="1" applyBorder="1" applyAlignment="1">
      <alignment horizontal="center"/>
    </xf>
    <xf numFmtId="0" fontId="84" fillId="83" borderId="180" xfId="435" applyFont="1" applyFill="1" applyBorder="1" applyAlignment="1">
      <alignment horizontal="center"/>
    </xf>
    <xf numFmtId="0" fontId="4" fillId="0" borderId="356" xfId="0" applyFont="1" applyBorder="1" applyProtection="1">
      <protection locked="0"/>
    </xf>
    <xf numFmtId="0" fontId="7" fillId="2" borderId="481" xfId="0" applyFont="1" applyFill="1" applyBorder="1" applyAlignment="1" applyProtection="1">
      <alignment horizontal="left" vertical="center" wrapText="1"/>
      <protection locked="0"/>
    </xf>
    <xf numFmtId="43" fontId="9" fillId="5" borderId="461" xfId="3" applyFont="1" applyFill="1" applyBorder="1" applyAlignment="1" applyProtection="1">
      <alignment horizontal="center" vertical="center" textRotation="90" wrapText="1"/>
      <protection locked="0"/>
    </xf>
    <xf numFmtId="43" fontId="9" fillId="2" borderId="462" xfId="3" applyFont="1" applyFill="1" applyBorder="1" applyAlignment="1" applyProtection="1">
      <alignment horizontal="center" vertical="center" textRotation="90" wrapText="1"/>
      <protection locked="0"/>
    </xf>
    <xf numFmtId="43" fontId="9" fillId="11" borderId="461" xfId="3" applyFont="1" applyFill="1" applyBorder="1" applyAlignment="1" applyProtection="1">
      <alignment horizontal="center" vertical="center" textRotation="90" wrapText="1"/>
      <protection locked="0"/>
    </xf>
    <xf numFmtId="43" fontId="9" fillId="5" borderId="483" xfId="3" applyFont="1" applyFill="1" applyBorder="1" applyAlignment="1" applyProtection="1">
      <alignment horizontal="center" vertical="center" textRotation="90" wrapText="1"/>
      <protection locked="0"/>
    </xf>
    <xf numFmtId="43" fontId="9" fillId="5" borderId="477" xfId="3" applyFont="1" applyFill="1" applyBorder="1" applyAlignment="1" applyProtection="1">
      <alignment horizontal="center" vertical="center" textRotation="90" wrapText="1"/>
      <protection locked="0"/>
    </xf>
    <xf numFmtId="43" fontId="9" fillId="5" borderId="478" xfId="3" applyFont="1" applyFill="1" applyBorder="1" applyAlignment="1" applyProtection="1">
      <alignment horizontal="center" vertical="center" textRotation="90" wrapText="1"/>
      <protection locked="0"/>
    </xf>
    <xf numFmtId="43" fontId="9" fillId="2" borderId="477" xfId="3" applyFont="1" applyFill="1" applyBorder="1" applyAlignment="1" applyProtection="1">
      <alignment horizontal="center" vertical="center" textRotation="90" wrapText="1"/>
      <protection locked="0"/>
    </xf>
    <xf numFmtId="43" fontId="9" fillId="2" borderId="478" xfId="3" applyFont="1" applyFill="1" applyBorder="1" applyAlignment="1" applyProtection="1">
      <alignment horizontal="center" vertical="center" textRotation="90" wrapText="1"/>
      <protection locked="0"/>
    </xf>
    <xf numFmtId="0" fontId="9" fillId="5" borderId="463" xfId="0" applyFont="1" applyFill="1" applyBorder="1" applyAlignment="1" applyProtection="1">
      <alignment horizontal="center" vertical="center" textRotation="90" wrapText="1"/>
      <protection locked="0"/>
    </xf>
    <xf numFmtId="0" fontId="9" fillId="2" borderId="457" xfId="0" applyFont="1" applyFill="1" applyBorder="1" applyAlignment="1" applyProtection="1">
      <alignment horizontal="center" vertical="center" textRotation="90" wrapText="1"/>
      <protection locked="0"/>
    </xf>
    <xf numFmtId="0" fontId="9" fillId="5" borderId="450" xfId="0" applyFont="1" applyFill="1" applyBorder="1" applyAlignment="1" applyProtection="1">
      <alignment horizontal="center" vertical="center" textRotation="90" wrapText="1"/>
      <protection locked="0"/>
    </xf>
    <xf numFmtId="0" fontId="9" fillId="2" borderId="492" xfId="0" applyFont="1" applyFill="1" applyBorder="1" applyAlignment="1" applyProtection="1">
      <alignment horizontal="center" vertical="center" textRotation="90" wrapText="1"/>
      <protection locked="0"/>
    </xf>
    <xf numFmtId="0" fontId="12" fillId="0" borderId="456" xfId="0" applyFont="1" applyBorder="1" applyAlignment="1" applyProtection="1">
      <alignment horizontal="left" vertical="center"/>
      <protection locked="0"/>
    </xf>
    <xf numFmtId="167" fontId="134" fillId="0" borderId="497" xfId="0" applyNumberFormat="1" applyFont="1" applyBorder="1" applyAlignment="1" applyProtection="1">
      <alignment horizontal="center" vertical="center"/>
      <protection locked="0"/>
    </xf>
    <xf numFmtId="167" fontId="134" fillId="25" borderId="500" xfId="0" applyNumberFormat="1" applyFont="1" applyFill="1" applyBorder="1" applyAlignment="1" applyProtection="1">
      <alignment horizontal="center" vertical="center"/>
      <protection locked="0"/>
    </xf>
    <xf numFmtId="167" fontId="209" fillId="25" borderId="500" xfId="0" applyNumberFormat="1" applyFont="1" applyFill="1" applyBorder="1" applyAlignment="1" applyProtection="1">
      <alignment horizontal="center" vertical="center"/>
      <protection locked="0"/>
    </xf>
    <xf numFmtId="167" fontId="12" fillId="0" borderId="497" xfId="3" applyNumberFormat="1" applyFont="1" applyBorder="1" applyAlignment="1" applyProtection="1">
      <alignment horizontal="right" vertical="center"/>
      <protection locked="0"/>
    </xf>
    <xf numFmtId="167" fontId="12" fillId="0" borderId="499" xfId="3" applyNumberFormat="1" applyFont="1" applyBorder="1" applyAlignment="1" applyProtection="1">
      <alignment horizontal="right" vertical="center"/>
      <protection locked="0"/>
    </xf>
    <xf numFmtId="167" fontId="12" fillId="25" borderId="497" xfId="3" applyNumberFormat="1" applyFont="1" applyFill="1" applyBorder="1" applyAlignment="1" applyProtection="1">
      <alignment horizontal="right" vertical="center"/>
      <protection locked="0"/>
    </xf>
    <xf numFmtId="167" fontId="12" fillId="25" borderId="501" xfId="3" applyNumberFormat="1" applyFont="1" applyFill="1" applyBorder="1" applyAlignment="1" applyProtection="1">
      <alignment horizontal="right" vertical="center"/>
      <protection locked="0"/>
    </xf>
    <xf numFmtId="167" fontId="198" fillId="25" borderId="500" xfId="0" applyNumberFormat="1" applyFont="1" applyFill="1" applyBorder="1" applyAlignment="1" applyProtection="1">
      <alignment horizontal="center" vertical="center"/>
      <protection locked="0"/>
    </xf>
    <xf numFmtId="167" fontId="94" fillId="0" borderId="497" xfId="3" applyNumberFormat="1" applyFont="1" applyBorder="1" applyAlignment="1" applyProtection="1">
      <alignment horizontal="right" vertical="center"/>
      <protection locked="0"/>
    </xf>
    <xf numFmtId="167" fontId="94" fillId="0" borderId="499" xfId="3" applyNumberFormat="1" applyFont="1" applyBorder="1" applyAlignment="1" applyProtection="1">
      <alignment horizontal="right" vertical="center"/>
      <protection locked="0"/>
    </xf>
    <xf numFmtId="167" fontId="94" fillId="25" borderId="497" xfId="3" applyNumberFormat="1" applyFont="1" applyFill="1" applyBorder="1" applyAlignment="1" applyProtection="1">
      <alignment horizontal="right" vertical="center"/>
      <protection locked="0"/>
    </xf>
    <xf numFmtId="167" fontId="94" fillId="25" borderId="501" xfId="3" applyNumberFormat="1" applyFont="1" applyFill="1" applyBorder="1" applyAlignment="1" applyProtection="1">
      <alignment horizontal="right" vertical="center"/>
      <protection locked="0"/>
    </xf>
    <xf numFmtId="167" fontId="134" fillId="0" borderId="500" xfId="0" applyNumberFormat="1" applyFont="1" applyBorder="1" applyAlignment="1" applyProtection="1">
      <alignment horizontal="center" vertical="center"/>
      <protection locked="0"/>
    </xf>
    <xf numFmtId="1" fontId="95" fillId="5" borderId="460" xfId="3" applyNumberFormat="1" applyFont="1" applyFill="1" applyBorder="1" applyAlignment="1" applyProtection="1">
      <alignment horizontal="right" vertical="center"/>
      <protection locked="0"/>
    </xf>
    <xf numFmtId="167" fontId="94" fillId="0" borderId="463" xfId="3" applyNumberFormat="1" applyFont="1" applyBorder="1" applyAlignment="1" applyProtection="1">
      <alignment horizontal="right" vertical="center"/>
      <protection locked="0"/>
    </xf>
    <xf numFmtId="0" fontId="105" fillId="0" borderId="497" xfId="0" applyFont="1" applyBorder="1" applyAlignment="1" applyProtection="1">
      <alignment horizontal="center" vertical="center"/>
      <protection locked="0"/>
    </xf>
    <xf numFmtId="0" fontId="105" fillId="0" borderId="500" xfId="0" applyFont="1" applyBorder="1" applyAlignment="1" applyProtection="1">
      <alignment horizontal="center" vertical="center"/>
      <protection locked="0"/>
    </xf>
    <xf numFmtId="167" fontId="12" fillId="0" borderId="501" xfId="3" applyNumberFormat="1" applyFont="1" applyBorder="1" applyAlignment="1" applyProtection="1">
      <alignment horizontal="right" vertical="center"/>
      <protection locked="0"/>
    </xf>
    <xf numFmtId="167" fontId="12" fillId="25" borderId="494" xfId="3" applyNumberFormat="1" applyFont="1" applyFill="1" applyBorder="1" applyAlignment="1" applyProtection="1">
      <alignment horizontal="right" vertical="center"/>
      <protection locked="0"/>
    </xf>
    <xf numFmtId="167" fontId="12" fillId="0" borderId="463" xfId="3" applyNumberFormat="1" applyFont="1" applyBorder="1" applyAlignment="1" applyProtection="1">
      <alignment horizontal="right" vertical="center"/>
      <protection locked="0"/>
    </xf>
    <xf numFmtId="167" fontId="12" fillId="25" borderId="450" xfId="3" applyNumberFormat="1" applyFont="1" applyFill="1" applyBorder="1" applyAlignment="1" applyProtection="1">
      <alignment horizontal="right" vertical="center"/>
      <protection locked="0"/>
    </xf>
    <xf numFmtId="167" fontId="12" fillId="0" borderId="463" xfId="3" applyNumberFormat="1" applyFont="1" applyFill="1" applyBorder="1" applyAlignment="1" applyProtection="1">
      <alignment horizontal="right" vertical="center"/>
      <protection locked="0"/>
    </xf>
    <xf numFmtId="167" fontId="94" fillId="25" borderId="450" xfId="3" applyNumberFormat="1" applyFont="1" applyFill="1" applyBorder="1" applyAlignment="1" applyProtection="1">
      <alignment horizontal="right" vertical="center"/>
      <protection locked="0"/>
    </xf>
    <xf numFmtId="167" fontId="94" fillId="0" borderId="501" xfId="3" applyNumberFormat="1" applyFont="1" applyBorder="1" applyAlignment="1" applyProtection="1">
      <alignment horizontal="right" vertical="center"/>
      <protection locked="0"/>
    </xf>
    <xf numFmtId="167" fontId="94" fillId="25" borderId="494" xfId="3" applyNumberFormat="1" applyFont="1" applyFill="1" applyBorder="1" applyAlignment="1" applyProtection="1">
      <alignment horizontal="right" vertical="center"/>
      <protection locked="0"/>
    </xf>
    <xf numFmtId="167" fontId="12" fillId="0" borderId="499" xfId="3" applyNumberFormat="1" applyFont="1" applyFill="1" applyBorder="1" applyAlignment="1" applyProtection="1">
      <alignment horizontal="right" vertical="center"/>
      <protection locked="0"/>
    </xf>
    <xf numFmtId="167" fontId="94" fillId="25" borderId="463" xfId="3" applyNumberFormat="1" applyFont="1" applyFill="1" applyBorder="1" applyAlignment="1" applyProtection="1">
      <alignment horizontal="right" vertical="center"/>
      <protection locked="0"/>
    </xf>
    <xf numFmtId="167" fontId="95" fillId="5" borderId="459" xfId="3" applyNumberFormat="1" applyFont="1" applyFill="1" applyBorder="1" applyAlignment="1" applyProtection="1">
      <alignment horizontal="right" vertical="center"/>
      <protection locked="0"/>
    </xf>
    <xf numFmtId="167" fontId="95" fillId="5" borderId="504" xfId="3" applyNumberFormat="1" applyFont="1" applyFill="1" applyBorder="1" applyAlignment="1" applyProtection="1">
      <alignment horizontal="right" vertical="center"/>
      <protection locked="0"/>
    </xf>
    <xf numFmtId="167" fontId="12" fillId="25" borderId="463" xfId="3" applyNumberFormat="1" applyFont="1" applyFill="1" applyBorder="1" applyAlignment="1" applyProtection="1">
      <alignment horizontal="right" vertical="center"/>
      <protection locked="0"/>
    </xf>
    <xf numFmtId="167" fontId="9" fillId="9" borderId="487" xfId="3" applyNumberFormat="1" applyFont="1" applyFill="1" applyBorder="1" applyAlignment="1" applyProtection="1">
      <alignment horizontal="right" vertical="center"/>
      <protection locked="0"/>
    </xf>
    <xf numFmtId="167" fontId="9" fillId="9" borderId="483" xfId="3" applyNumberFormat="1" applyFont="1" applyFill="1" applyBorder="1" applyAlignment="1" applyProtection="1">
      <alignment horizontal="right" vertical="center"/>
      <protection locked="0"/>
    </xf>
    <xf numFmtId="167" fontId="12" fillId="5" borderId="440" xfId="0" applyNumberFormat="1" applyFont="1" applyFill="1" applyBorder="1" applyAlignment="1" applyProtection="1">
      <alignment horizontal="right" wrapText="1"/>
      <protection locked="0"/>
    </xf>
    <xf numFmtId="167" fontId="118" fillId="6" borderId="440" xfId="3" applyNumberFormat="1" applyFont="1" applyFill="1" applyBorder="1" applyAlignment="1" applyProtection="1">
      <alignment horizontal="right" vertical="center" wrapText="1"/>
      <protection locked="0"/>
    </xf>
    <xf numFmtId="167" fontId="12" fillId="6" borderId="440" xfId="3" applyNumberFormat="1" applyFont="1" applyFill="1" applyBorder="1" applyAlignment="1" applyProtection="1">
      <alignment horizontal="right" wrapText="1"/>
      <protection locked="0"/>
    </xf>
    <xf numFmtId="167" fontId="102" fillId="0" borderId="500" xfId="3" applyNumberFormat="1" applyFont="1" applyFill="1" applyBorder="1" applyAlignment="1" applyProtection="1">
      <alignment horizontal="right" vertical="center"/>
      <protection locked="0"/>
    </xf>
    <xf numFmtId="167" fontId="102" fillId="2" borderId="500" xfId="3" applyNumberFormat="1" applyFont="1" applyFill="1" applyBorder="1" applyAlignment="1" applyProtection="1">
      <alignment horizontal="right" vertical="center"/>
      <protection locked="0"/>
    </xf>
    <xf numFmtId="167" fontId="113" fillId="0" borderId="500" xfId="3" applyNumberFormat="1" applyFont="1" applyFill="1" applyBorder="1" applyAlignment="1" applyProtection="1">
      <alignment horizontal="right" vertical="center"/>
      <protection locked="0"/>
    </xf>
    <xf numFmtId="167" fontId="19" fillId="0" borderId="317" xfId="3" applyNumberFormat="1" applyFont="1" applyBorder="1" applyAlignment="1" applyProtection="1">
      <alignment vertical="center"/>
      <protection locked="0"/>
    </xf>
    <xf numFmtId="167" fontId="113" fillId="5" borderId="472" xfId="3" applyNumberFormat="1" applyFont="1" applyFill="1" applyBorder="1" applyAlignment="1" applyProtection="1">
      <alignment vertical="center"/>
      <protection locked="0"/>
    </xf>
    <xf numFmtId="167" fontId="118" fillId="6" borderId="498" xfId="3" applyNumberFormat="1" applyFont="1" applyFill="1" applyBorder="1" applyAlignment="1" applyProtection="1">
      <alignment horizontal="right" vertical="center" wrapText="1"/>
      <protection locked="0"/>
    </xf>
    <xf numFmtId="167" fontId="113" fillId="19" borderId="500" xfId="3" applyNumberFormat="1" applyFont="1" applyFill="1" applyBorder="1" applyAlignment="1" applyProtection="1">
      <alignment horizontal="right" vertical="center"/>
      <protection locked="0"/>
    </xf>
    <xf numFmtId="167" fontId="113" fillId="2" borderId="500" xfId="3" applyNumberFormat="1" applyFont="1" applyFill="1" applyBorder="1" applyAlignment="1" applyProtection="1">
      <alignment horizontal="right" vertical="center"/>
      <protection locked="0"/>
    </xf>
    <xf numFmtId="167" fontId="113" fillId="20" borderId="500" xfId="3" applyNumberFormat="1" applyFont="1" applyFill="1" applyBorder="1" applyAlignment="1" applyProtection="1">
      <alignment horizontal="right" vertical="center"/>
      <protection locked="0"/>
    </xf>
    <xf numFmtId="167" fontId="19" fillId="13" borderId="500" xfId="3" applyNumberFormat="1" applyFont="1" applyFill="1" applyBorder="1" applyAlignment="1" applyProtection="1">
      <alignment horizontal="right" vertical="center"/>
      <protection locked="0"/>
    </xf>
    <xf numFmtId="43" fontId="12" fillId="6" borderId="462" xfId="3" applyFont="1" applyFill="1" applyBorder="1" applyAlignment="1" applyProtection="1">
      <alignment horizontal="right" wrapText="1"/>
      <protection locked="0"/>
    </xf>
    <xf numFmtId="43" fontId="12" fillId="2" borderId="462" xfId="3" applyFont="1" applyFill="1" applyBorder="1" applyAlignment="1" applyProtection="1">
      <alignment horizontal="right" wrapText="1"/>
      <protection locked="0"/>
    </xf>
    <xf numFmtId="43" fontId="12" fillId="20" borderId="462" xfId="3" applyFont="1" applyFill="1" applyBorder="1" applyAlignment="1" applyProtection="1">
      <alignment horizontal="right" wrapText="1"/>
      <protection locked="0"/>
    </xf>
    <xf numFmtId="43" fontId="12" fillId="0" borderId="462" xfId="3" applyFont="1" applyFill="1" applyBorder="1" applyAlignment="1" applyProtection="1">
      <alignment horizontal="right" wrapText="1"/>
      <protection locked="0"/>
    </xf>
    <xf numFmtId="43" fontId="12" fillId="0" borderId="340" xfId="3" applyFont="1" applyBorder="1" applyAlignment="1" applyProtection="1">
      <protection locked="0"/>
    </xf>
    <xf numFmtId="0" fontId="0" fillId="0" borderId="0" xfId="0" applyBorder="1"/>
    <xf numFmtId="0" fontId="119" fillId="0" borderId="0" xfId="0" applyFont="1" applyBorder="1"/>
    <xf numFmtId="0" fontId="119" fillId="0" borderId="0" xfId="0" applyFont="1" applyBorder="1" applyAlignment="1">
      <alignment horizontal="right"/>
    </xf>
    <xf numFmtId="166" fontId="2" fillId="26" borderId="0" xfId="31" applyNumberFormat="1" applyFont="1" applyFill="1" applyBorder="1"/>
    <xf numFmtId="166" fontId="2" fillId="44" borderId="0" xfId="31" applyNumberFormat="1" applyFont="1" applyFill="1" applyBorder="1"/>
    <xf numFmtId="166" fontId="2" fillId="42" borderId="0" xfId="31" applyNumberFormat="1" applyFont="1" applyFill="1" applyBorder="1"/>
    <xf numFmtId="166" fontId="0" fillId="0" borderId="499" xfId="31" applyNumberFormat="1" applyFont="1" applyBorder="1"/>
    <xf numFmtId="166" fontId="2" fillId="42" borderId="488" xfId="31" applyNumberFormat="1" applyFont="1" applyFill="1" applyBorder="1"/>
  </cellXfs>
  <cellStyles count="436">
    <cellStyle name="Comma" xfId="31" builtinId="3"/>
    <cellStyle name="Comma 10" xfId="4" xr:uid="{00000000-0005-0000-0000-000001000000}"/>
    <cellStyle name="Comma 10 2" xfId="5" xr:uid="{00000000-0005-0000-0000-000002000000}"/>
    <cellStyle name="Comma 2" xfId="3" xr:uid="{00000000-0005-0000-0000-000003000000}"/>
    <cellStyle name="Comma 2 2 2" xfId="16" xr:uid="{00000000-0005-0000-0000-000004000000}"/>
    <cellStyle name="Comma 27 2" xfId="8" xr:uid="{00000000-0005-0000-0000-000005000000}"/>
    <cellStyle name="Comma 27 2 2" xfId="15" xr:uid="{00000000-0005-0000-0000-000006000000}"/>
    <cellStyle name="Comma 3" xfId="29" xr:uid="{00000000-0005-0000-0000-000007000000}"/>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Normal" xfId="0" builtinId="0"/>
    <cellStyle name="Normal 10 2" xfId="2" xr:uid="{00000000-0005-0000-0000-00009B010000}"/>
    <cellStyle name="Normal 10 2 2" xfId="58" xr:uid="{00000000-0005-0000-0000-00009C010000}"/>
    <cellStyle name="Normal 11" xfId="14" xr:uid="{00000000-0005-0000-0000-00009D010000}"/>
    <cellStyle name="Normal 13" xfId="6" xr:uid="{00000000-0005-0000-0000-00009E010000}"/>
    <cellStyle name="Normal 2" xfId="435" xr:uid="{BC77D7BA-356B-478D-80B0-380C101ACD91}"/>
    <cellStyle name="Normal 2 2" xfId="17" xr:uid="{00000000-0005-0000-0000-00009F010000}"/>
    <cellStyle name="Normal 2 6" xfId="24" xr:uid="{00000000-0005-0000-0000-0000A0010000}"/>
    <cellStyle name="Normal 3" xfId="28" xr:uid="{00000000-0005-0000-0000-0000A1010000}"/>
    <cellStyle name="Normal 3 2" xfId="9" xr:uid="{00000000-0005-0000-0000-0000A2010000}"/>
    <cellStyle name="Normal 4" xfId="10" xr:uid="{00000000-0005-0000-0000-0000A3010000}"/>
    <cellStyle name="Normal 40" xfId="18" xr:uid="{00000000-0005-0000-0000-0000A4010000}"/>
    <cellStyle name="Normal 40 2" xfId="30" xr:uid="{00000000-0005-0000-0000-0000A5010000}"/>
    <cellStyle name="Normal 42" xfId="19" xr:uid="{00000000-0005-0000-0000-0000A6010000}"/>
    <cellStyle name="Normal 42 2" xfId="20" xr:uid="{00000000-0005-0000-0000-0000A7010000}"/>
    <cellStyle name="Normal 43" xfId="21" xr:uid="{00000000-0005-0000-0000-0000A8010000}"/>
    <cellStyle name="Normal 44" xfId="22" xr:uid="{00000000-0005-0000-0000-0000A9010000}"/>
    <cellStyle name="Normal 45" xfId="23" xr:uid="{00000000-0005-0000-0000-0000AA010000}"/>
    <cellStyle name="Normal 46" xfId="25" xr:uid="{00000000-0005-0000-0000-0000AB010000}"/>
    <cellStyle name="Normal 47" xfId="26" xr:uid="{00000000-0005-0000-0000-0000AC010000}"/>
    <cellStyle name="Normal 48" xfId="7" xr:uid="{00000000-0005-0000-0000-0000AD010000}"/>
    <cellStyle name="Normal 5" xfId="12" xr:uid="{00000000-0005-0000-0000-0000AE010000}"/>
    <cellStyle name="Normal 7" xfId="13" xr:uid="{00000000-0005-0000-0000-0000AF010000}"/>
    <cellStyle name="Normal 8" xfId="11" xr:uid="{00000000-0005-0000-0000-0000B0010000}"/>
    <cellStyle name="Normal_SPD Statistics 2005" xfId="27" xr:uid="{00000000-0005-0000-0000-0000B1010000}"/>
    <cellStyle name="Percent" xfId="1" builtinId="5"/>
  </cellStyles>
  <dxfs count="16">
    <dxf>
      <fill>
        <patternFill>
          <bgColor indexed="47"/>
        </patternFill>
      </fill>
    </dxf>
    <dxf>
      <font>
        <condense val="0"/>
        <extend val="0"/>
        <color rgb="FF9C6500"/>
      </font>
      <fill>
        <patternFill>
          <bgColor rgb="FFFFEB9C"/>
        </patternFill>
      </fill>
    </dxf>
    <dxf>
      <font>
        <color theme="3" tint="0.39994506668294322"/>
      </font>
      <fill>
        <patternFill>
          <bgColor theme="0"/>
        </patternFill>
      </fill>
    </dxf>
    <dxf>
      <font>
        <condense val="0"/>
        <extend val="0"/>
        <color indexed="15"/>
      </font>
    </dxf>
    <dxf>
      <font>
        <condense val="0"/>
        <extend val="0"/>
        <color indexed="48"/>
      </font>
    </dxf>
    <dxf>
      <font>
        <condense val="0"/>
        <extend val="0"/>
        <color rgb="FF9C6500"/>
      </font>
      <fill>
        <patternFill>
          <bgColor rgb="FFFFEB9C"/>
        </patternFill>
      </fill>
    </dxf>
    <dxf>
      <font>
        <condense val="0"/>
        <extend val="0"/>
        <color indexed="15"/>
      </font>
    </dxf>
    <dxf>
      <font>
        <condense val="0"/>
        <extend val="0"/>
        <color rgb="FF9C6500"/>
      </font>
      <fill>
        <patternFill>
          <bgColor rgb="FFFFEB9C"/>
        </patternFill>
      </fill>
    </dxf>
    <dxf>
      <font>
        <color theme="3" tint="0.39994506668294322"/>
      </font>
      <fill>
        <patternFill>
          <bgColor theme="0"/>
        </patternFill>
      </fill>
    </dxf>
    <dxf>
      <font>
        <condense val="0"/>
        <extend val="0"/>
        <color indexed="15"/>
      </font>
    </dxf>
    <dxf>
      <font>
        <condense val="0"/>
        <extend val="0"/>
        <color rgb="FF9C6500"/>
      </font>
      <fill>
        <patternFill>
          <bgColor rgb="FFFFEB9C"/>
        </patternFill>
      </fill>
    </dxf>
    <dxf>
      <font>
        <color theme="3" tint="0.39994506668294322"/>
      </font>
      <fill>
        <patternFill>
          <bgColor theme="0"/>
        </patternFill>
      </fill>
    </dxf>
    <dxf>
      <font>
        <color theme="3" tint="0.39994506668294322"/>
      </font>
      <fill>
        <patternFill>
          <bgColor theme="0"/>
        </patternFill>
      </fill>
    </dxf>
    <dxf>
      <font>
        <color theme="3" tint="0.39994506668294322"/>
      </font>
      <fill>
        <patternFill>
          <bgColor theme="0"/>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CC"/>
      <color rgb="FFCCFFCC"/>
      <color rgb="FFCCCCFF"/>
      <color rgb="FFFF99CC"/>
      <color rgb="FFFFFF99"/>
      <color rgb="FFFF99FF"/>
      <color rgb="FFFFE699"/>
      <color rgb="FFFFC5F0"/>
      <color rgb="FFFFCCCC"/>
      <color rgb="FFE5FF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6</xdr:col>
      <xdr:colOff>50800</xdr:colOff>
      <xdr:row>169</xdr:row>
      <xdr:rowOff>0</xdr:rowOff>
    </xdr:from>
    <xdr:to>
      <xdr:col>17</xdr:col>
      <xdr:colOff>190500</xdr:colOff>
      <xdr:row>169</xdr:row>
      <xdr:rowOff>0</xdr:rowOff>
    </xdr:to>
    <xdr:sp macro="" textlink="">
      <xdr:nvSpPr>
        <xdr:cNvPr id="2" name="Rectangle 1">
          <a:extLst>
            <a:ext uri="{FF2B5EF4-FFF2-40B4-BE49-F238E27FC236}">
              <a16:creationId xmlns:a16="http://schemas.microsoft.com/office/drawing/2014/main" id="{00000000-0008-0000-0100-000002000000}"/>
            </a:ext>
          </a:extLst>
        </xdr:cNvPr>
        <xdr:cNvSpPr>
          <a:spLocks noChangeArrowheads="1"/>
        </xdr:cNvSpPr>
      </xdr:nvSpPr>
      <xdr:spPr bwMode="auto">
        <a:xfrm>
          <a:off x="4749800" y="3035300"/>
          <a:ext cx="3949700" cy="241300"/>
        </a:xfrm>
        <a:prstGeom prst="rect">
          <a:avLst/>
        </a:prstGeom>
        <a:gradFill rotWithShape="1">
          <a:gsLst>
            <a:gs pos="0">
              <a:srgbClr val="769535"/>
            </a:gs>
            <a:gs pos="80000">
              <a:srgbClr val="9BC348"/>
            </a:gs>
            <a:gs pos="100000">
              <a:srgbClr val="9CC746"/>
            </a:gs>
          </a:gsLst>
          <a:lin ang="16200000"/>
        </a:gradFill>
        <a:ln>
          <a:noFill/>
        </a:ln>
        <a:effectLst>
          <a:outerShdw blurRad="40000" dist="23000" dir="5400000" rotWithShape="0">
            <a:srgbClr val="000000">
              <a:alpha val="34999"/>
            </a:srgbClr>
          </a:outerShdw>
        </a:effectLst>
        <a:extLst>
          <a:ext uri="{91240B29-F687-4f45-9708-019B960494DF}">
            <a14:hiddenLine xmlns="" xmlns:a14="http://schemas.microsoft.com/office/drawing/2010/main" w="9525">
              <a:solidFill>
                <a:srgbClr val="000000"/>
              </a:solidFill>
              <a:miter lim="800000"/>
              <a:headEnd/>
              <a:tailEnd/>
            </a14:hiddenLine>
          </a:ext>
        </a:extLst>
      </xdr:spPr>
      <xdr:txBody>
        <a:bodyPr vertOverflow="clip" wrap="square" lIns="27432" tIns="22860" rIns="27432" bIns="0" anchor="t" upright="1"/>
        <a:lstStyle/>
        <a:p>
          <a:pPr algn="ctr" rtl="0">
            <a:defRPr sz="1000"/>
          </a:pPr>
          <a:r>
            <a:rPr lang="en-US" sz="1100" b="1" i="0" u="none" strike="noStrike" baseline="0">
              <a:solidFill>
                <a:srgbClr val="DD0806"/>
              </a:solidFill>
              <a:latin typeface="Calibri"/>
              <a:ea typeface="Calibri"/>
              <a:cs typeface="Calibri"/>
            </a:rPr>
            <a:t>NO DATA PROVIDED</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0</xdr:colOff>
      <xdr:row>1</xdr:row>
      <xdr:rowOff>114300</xdr:rowOff>
    </xdr:from>
    <xdr:to>
      <xdr:col>17</xdr:col>
      <xdr:colOff>571499</xdr:colOff>
      <xdr:row>3</xdr:row>
      <xdr:rowOff>67500</xdr:rowOff>
    </xdr:to>
    <xdr:pic>
      <xdr:nvPicPr>
        <xdr:cNvPr id="2" name="Picture 1" descr="EducLogo">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0450" y="114300"/>
          <a:ext cx="596899" cy="450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346075</xdr:colOff>
      <xdr:row>0</xdr:row>
      <xdr:rowOff>217632</xdr:rowOff>
    </xdr:from>
    <xdr:to>
      <xdr:col>15</xdr:col>
      <xdr:colOff>482599</xdr:colOff>
      <xdr:row>2</xdr:row>
      <xdr:rowOff>10969</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9325" y="217632"/>
          <a:ext cx="733424" cy="5997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14</xdr:col>
      <xdr:colOff>398030</xdr:colOff>
      <xdr:row>0</xdr:row>
      <xdr:rowOff>46182</xdr:rowOff>
    </xdr:from>
    <xdr:ext cx="610812" cy="499972"/>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99970" y="46182"/>
          <a:ext cx="610812" cy="49997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19</xdr:col>
      <xdr:colOff>0</xdr:colOff>
      <xdr:row>6</xdr:row>
      <xdr:rowOff>2645</xdr:rowOff>
    </xdr:from>
    <xdr:to>
      <xdr:col>19</xdr:col>
      <xdr:colOff>2646</xdr:colOff>
      <xdr:row>15</xdr:row>
      <xdr:rowOff>12700</xdr:rowOff>
    </xdr:to>
    <xdr:cxnSp macro="">
      <xdr:nvCxnSpPr>
        <xdr:cNvPr id="2" name="Straight Connector 1">
          <a:extLst>
            <a:ext uri="{FF2B5EF4-FFF2-40B4-BE49-F238E27FC236}">
              <a16:creationId xmlns:a16="http://schemas.microsoft.com/office/drawing/2014/main" id="{00000000-0008-0000-1F00-000002000000}"/>
            </a:ext>
          </a:extLst>
        </xdr:cNvPr>
        <xdr:cNvCxnSpPr/>
      </xdr:nvCxnSpPr>
      <xdr:spPr>
        <a:xfrm flipH="1">
          <a:off x="7871460" y="978005"/>
          <a:ext cx="2646" cy="1206395"/>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449791</xdr:colOff>
      <xdr:row>15</xdr:row>
      <xdr:rowOff>0</xdr:rowOff>
    </xdr:from>
    <xdr:to>
      <xdr:col>19</xdr:col>
      <xdr:colOff>40216</xdr:colOff>
      <xdr:row>15</xdr:row>
      <xdr:rowOff>5293</xdr:rowOff>
    </xdr:to>
    <xdr:cxnSp macro="">
      <xdr:nvCxnSpPr>
        <xdr:cNvPr id="3" name="Straight Connector 2">
          <a:extLst>
            <a:ext uri="{FF2B5EF4-FFF2-40B4-BE49-F238E27FC236}">
              <a16:creationId xmlns:a16="http://schemas.microsoft.com/office/drawing/2014/main" id="{00000000-0008-0000-1F00-000003000000}"/>
            </a:ext>
          </a:extLst>
        </xdr:cNvPr>
        <xdr:cNvCxnSpPr/>
      </xdr:nvCxnSpPr>
      <xdr:spPr>
        <a:xfrm flipH="1" flipV="1">
          <a:off x="7429711" y="2171700"/>
          <a:ext cx="481965" cy="5293"/>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158750</xdr:colOff>
      <xdr:row>20</xdr:row>
      <xdr:rowOff>0</xdr:rowOff>
    </xdr:from>
    <xdr:to>
      <xdr:col>9</xdr:col>
      <xdr:colOff>158750</xdr:colOff>
      <xdr:row>29</xdr:row>
      <xdr:rowOff>12700</xdr:rowOff>
    </xdr:to>
    <xdr:cxnSp macro="">
      <xdr:nvCxnSpPr>
        <xdr:cNvPr id="4" name="Straight Connector 3">
          <a:extLst>
            <a:ext uri="{FF2B5EF4-FFF2-40B4-BE49-F238E27FC236}">
              <a16:creationId xmlns:a16="http://schemas.microsoft.com/office/drawing/2014/main" id="{00000000-0008-0000-1F00-000004000000}"/>
            </a:ext>
          </a:extLst>
        </xdr:cNvPr>
        <xdr:cNvCxnSpPr/>
      </xdr:nvCxnSpPr>
      <xdr:spPr>
        <a:xfrm>
          <a:off x="3610610" y="3992880"/>
          <a:ext cx="0" cy="141478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444500</xdr:colOff>
      <xdr:row>29</xdr:row>
      <xdr:rowOff>4885</xdr:rowOff>
    </xdr:from>
    <xdr:to>
      <xdr:col>9</xdr:col>
      <xdr:colOff>153867</xdr:colOff>
      <xdr:row>29</xdr:row>
      <xdr:rowOff>11235</xdr:rowOff>
    </xdr:to>
    <xdr:cxnSp macro="">
      <xdr:nvCxnSpPr>
        <xdr:cNvPr id="5" name="Straight Connector 4">
          <a:extLst>
            <a:ext uri="{FF2B5EF4-FFF2-40B4-BE49-F238E27FC236}">
              <a16:creationId xmlns:a16="http://schemas.microsoft.com/office/drawing/2014/main" id="{00000000-0008-0000-1F00-000005000000}"/>
            </a:ext>
          </a:extLst>
        </xdr:cNvPr>
        <xdr:cNvCxnSpPr/>
      </xdr:nvCxnSpPr>
      <xdr:spPr>
        <a:xfrm flipH="1" flipV="1">
          <a:off x="3052885" y="5978770"/>
          <a:ext cx="608136" cy="635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152888</xdr:colOff>
      <xdr:row>19</xdr:row>
      <xdr:rowOff>249115</xdr:rowOff>
    </xdr:from>
    <xdr:to>
      <xdr:col>13</xdr:col>
      <xdr:colOff>388127</xdr:colOff>
      <xdr:row>28</xdr:row>
      <xdr:rowOff>196850</xdr:rowOff>
    </xdr:to>
    <xdr:sp macro="" textlink="">
      <xdr:nvSpPr>
        <xdr:cNvPr id="6" name="Rectangle 5">
          <a:extLst>
            <a:ext uri="{FF2B5EF4-FFF2-40B4-BE49-F238E27FC236}">
              <a16:creationId xmlns:a16="http://schemas.microsoft.com/office/drawing/2014/main" id="{00000000-0008-0000-1F00-000006000000}"/>
            </a:ext>
          </a:extLst>
        </xdr:cNvPr>
        <xdr:cNvSpPr/>
      </xdr:nvSpPr>
      <xdr:spPr>
        <a:xfrm>
          <a:off x="5267080" y="4579327"/>
          <a:ext cx="235239" cy="1259254"/>
        </a:xfrm>
        <a:prstGeom prst="rect">
          <a:avLst/>
        </a:prstGeom>
        <a:solidFill>
          <a:sysClr val="window" lastClr="FFFFFF"/>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AU" sz="1100"/>
        </a:p>
      </xdr:txBody>
    </xdr:sp>
    <xdr:clientData/>
  </xdr:twoCellAnchor>
  <xdr:twoCellAnchor editAs="oneCell">
    <xdr:from>
      <xdr:col>8</xdr:col>
      <xdr:colOff>387883</xdr:colOff>
      <xdr:row>27</xdr:row>
      <xdr:rowOff>200270</xdr:rowOff>
    </xdr:from>
    <xdr:to>
      <xdr:col>9</xdr:col>
      <xdr:colOff>381533</xdr:colOff>
      <xdr:row>29</xdr:row>
      <xdr:rowOff>173892</xdr:rowOff>
    </xdr:to>
    <xdr:pic>
      <xdr:nvPicPr>
        <xdr:cNvPr id="7" name="Picture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45652" y="5915270"/>
          <a:ext cx="443035" cy="444988"/>
        </a:xfrm>
        <a:prstGeom prst="rect">
          <a:avLst/>
        </a:prstGeom>
      </xdr:spPr>
    </xdr:pic>
    <xdr:clientData/>
  </xdr:twoCellAnchor>
  <xdr:twoCellAnchor editAs="oneCell">
    <xdr:from>
      <xdr:col>18</xdr:col>
      <xdr:colOff>264169</xdr:colOff>
      <xdr:row>13</xdr:row>
      <xdr:rowOff>281176</xdr:rowOff>
    </xdr:from>
    <xdr:to>
      <xdr:col>20</xdr:col>
      <xdr:colOff>20205</xdr:colOff>
      <xdr:row>15</xdr:row>
      <xdr:rowOff>150759</xdr:rowOff>
    </xdr:to>
    <xdr:pic>
      <xdr:nvPicPr>
        <xdr:cNvPr id="8" name="Picture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15784" y="2454830"/>
          <a:ext cx="444767" cy="4459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514350</xdr:colOff>
      <xdr:row>0</xdr:row>
      <xdr:rowOff>190499</xdr:rowOff>
    </xdr:from>
    <xdr:to>
      <xdr:col>9</xdr:col>
      <xdr:colOff>1771650</xdr:colOff>
      <xdr:row>12</xdr:row>
      <xdr:rowOff>95250</xdr:rowOff>
    </xdr:to>
    <xdr:pic>
      <xdr:nvPicPr>
        <xdr:cNvPr id="2" name="Picture 1" descr="cid:image001.jpg@01D0F6B6.55173750">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333499"/>
          <a:ext cx="2438400" cy="219075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127000</xdr:colOff>
      <xdr:row>0</xdr:row>
      <xdr:rowOff>31750</xdr:rowOff>
    </xdr:from>
    <xdr:to>
      <xdr:col>0</xdr:col>
      <xdr:colOff>641350</xdr:colOff>
      <xdr:row>2</xdr:row>
      <xdr:rowOff>146050</xdr:rowOff>
    </xdr:to>
    <xdr:pic>
      <xdr:nvPicPr>
        <xdr:cNvPr id="2" name="Picture 1" descr="EducLogo">
          <a:extLst>
            <a:ext uri="{FF2B5EF4-FFF2-40B4-BE49-F238E27FC236}">
              <a16:creationId xmlns:a16="http://schemas.microsoft.com/office/drawing/2014/main" id="{F02C6498-729B-45B7-91C4-827E938D0D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5143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ull%20Report%202014.NEW%20GC%20VERSION%20working%20docum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dadventist.sharepoint.com/sites/Files-CorporateServices/Shared%20Documents/General/IEH/IAN/Document%20folder%20old%20machine/Education/2019.SPD.WORKING%20DOCUMENT.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5.SPD.WORKING%20DOCUMENT%20-%202016.02.25.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NEW%20GC%20VERSION%20-%202015.05.10.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C"/>
      <sheetName val="AUC - GS"/>
      <sheetName val="AUC - NNSW"/>
      <sheetName val="AUC - NA"/>
      <sheetName val="AUC - SA"/>
      <sheetName val="AUC - SNSW"/>
      <sheetName val="AUC - SQ"/>
      <sheetName val="AUC - TAS"/>
      <sheetName val="AUC - VIC"/>
      <sheetName val="AUC - WA"/>
      <sheetName val="NZPUC"/>
      <sheetName val="NZ - Cook Isl"/>
      <sheetName val="NZ - French Pol"/>
      <sheetName val="NZ - New Caled"/>
      <sheetName val="NZ - NNZ"/>
      <sheetName val="NZ - SNZ"/>
      <sheetName val="NZ - Pitcairn"/>
      <sheetName val="PNGUM"/>
      <sheetName val="PNG - Bougainville"/>
      <sheetName val="PNG - Central"/>
      <sheetName val="PNG - East Highl Simbu"/>
      <sheetName val="PNG - Madang Manus"/>
      <sheetName val="PNG - Morobe"/>
      <sheetName val="PNG - New Brit New Ireland"/>
      <sheetName val="PNG - North East"/>
      <sheetName val="PNG - Sepik"/>
      <sheetName val="PNG - South West"/>
      <sheetName val="PNG - West High"/>
      <sheetName val="TPUM"/>
      <sheetName val="TPUM - Fiji"/>
      <sheetName val="TPUM - Kiribati"/>
      <sheetName val="TPUM - Samoas"/>
      <sheetName val="TPUM - Sols"/>
      <sheetName val="TPUM - Tonga"/>
      <sheetName val="TPUM - Tuvalu"/>
      <sheetName val="TPUM - Vanuatu"/>
      <sheetName val="SPD Institutions"/>
      <sheetName val="AUC Institutions"/>
      <sheetName val="NZPUC Institutions"/>
      <sheetName val="PNGUM Institutions"/>
      <sheetName val="TPUM Institutions"/>
      <sheetName val="TRENDS - SDA-NON SDA"/>
      <sheetName val="TRENDS - TPUM"/>
      <sheetName val="TRENDS - UNIONS"/>
      <sheetName val="TRENDS - JAE"/>
      <sheetName val="SPD"/>
      <sheetName val="TRENDS - Ken"/>
      <sheetName val="TO - Praveen Saggurthi - 2014"/>
      <sheetName val="TO - Praveen Saggurthi - 2013"/>
      <sheetName val="TO - Lionel Smith - 2012"/>
      <sheetName val="Foyer Board"/>
      <sheetName val="RMS Data supplied"/>
    </sheetNames>
    <sheetDataSet>
      <sheetData sheetId="0"/>
      <sheetData sheetId="1"/>
      <sheetData sheetId="2"/>
      <sheetData sheetId="3"/>
      <sheetData sheetId="4"/>
      <sheetData sheetId="5"/>
      <sheetData sheetId="6"/>
      <sheetData sheetId="7"/>
      <sheetData sheetId="8"/>
      <sheetData sheetId="9"/>
      <sheetData sheetId="10"/>
      <sheetData sheetId="11">
        <row r="10">
          <cell r="D10">
            <v>0</v>
          </cell>
          <cell r="E10">
            <v>0</v>
          </cell>
        </row>
      </sheetData>
      <sheetData sheetId="12">
        <row r="10">
          <cell r="D10">
            <v>0</v>
          </cell>
          <cell r="E10">
            <v>0</v>
          </cell>
        </row>
      </sheetData>
      <sheetData sheetId="13">
        <row r="10">
          <cell r="D10">
            <v>0</v>
          </cell>
          <cell r="E10">
            <v>0</v>
          </cell>
        </row>
      </sheetData>
      <sheetData sheetId="14">
        <row r="10">
          <cell r="D10">
            <v>0</v>
          </cell>
          <cell r="E10">
            <v>0</v>
          </cell>
        </row>
      </sheetData>
      <sheetData sheetId="15">
        <row r="10">
          <cell r="D10">
            <v>0</v>
          </cell>
          <cell r="E10">
            <v>0</v>
          </cell>
        </row>
      </sheetData>
      <sheetData sheetId="16">
        <row r="10">
          <cell r="D10">
            <v>0</v>
          </cell>
          <cell r="E10">
            <v>0</v>
          </cell>
        </row>
      </sheetData>
      <sheetData sheetId="17"/>
      <sheetData sheetId="18">
        <row r="10">
          <cell r="D10">
            <v>0</v>
          </cell>
          <cell r="E10">
            <v>0</v>
          </cell>
        </row>
        <row r="20">
          <cell r="D20">
            <v>0</v>
          </cell>
        </row>
      </sheetData>
      <sheetData sheetId="19">
        <row r="10">
          <cell r="D10">
            <v>0</v>
          </cell>
        </row>
        <row r="20">
          <cell r="D20">
            <v>0</v>
          </cell>
        </row>
      </sheetData>
      <sheetData sheetId="20">
        <row r="10">
          <cell r="D10">
            <v>0</v>
          </cell>
          <cell r="E10">
            <v>0</v>
          </cell>
        </row>
        <row r="20">
          <cell r="D20">
            <v>0</v>
          </cell>
          <cell r="E20">
            <v>0</v>
          </cell>
        </row>
      </sheetData>
      <sheetData sheetId="21">
        <row r="10">
          <cell r="D10">
            <v>0</v>
          </cell>
          <cell r="E10">
            <v>0</v>
          </cell>
        </row>
        <row r="20">
          <cell r="D20">
            <v>0</v>
          </cell>
          <cell r="E20">
            <v>0</v>
          </cell>
        </row>
      </sheetData>
      <sheetData sheetId="22">
        <row r="10">
          <cell r="D10">
            <v>0</v>
          </cell>
          <cell r="E10">
            <v>0</v>
          </cell>
        </row>
        <row r="20">
          <cell r="D20">
            <v>0</v>
          </cell>
          <cell r="E20">
            <v>0</v>
          </cell>
        </row>
      </sheetData>
      <sheetData sheetId="23">
        <row r="10">
          <cell r="D10">
            <v>0</v>
          </cell>
        </row>
        <row r="20">
          <cell r="D20">
            <v>0</v>
          </cell>
        </row>
      </sheetData>
      <sheetData sheetId="24">
        <row r="10">
          <cell r="D10">
            <v>0</v>
          </cell>
          <cell r="E10">
            <v>0</v>
          </cell>
        </row>
        <row r="20">
          <cell r="D20">
            <v>0</v>
          </cell>
          <cell r="E20">
            <v>0</v>
          </cell>
        </row>
      </sheetData>
      <sheetData sheetId="25">
        <row r="10">
          <cell r="D10">
            <v>0</v>
          </cell>
          <cell r="E10">
            <v>0</v>
          </cell>
        </row>
        <row r="20">
          <cell r="D20">
            <v>0</v>
          </cell>
          <cell r="E20">
            <v>0</v>
          </cell>
        </row>
      </sheetData>
      <sheetData sheetId="26">
        <row r="10">
          <cell r="D10">
            <v>0</v>
          </cell>
          <cell r="E10">
            <v>0</v>
          </cell>
        </row>
        <row r="20">
          <cell r="D20">
            <v>0</v>
          </cell>
          <cell r="E20">
            <v>0</v>
          </cell>
        </row>
      </sheetData>
      <sheetData sheetId="27">
        <row r="10">
          <cell r="D10">
            <v>0</v>
          </cell>
          <cell r="E10">
            <v>0</v>
          </cell>
        </row>
        <row r="20">
          <cell r="D20">
            <v>0</v>
          </cell>
          <cell r="E20">
            <v>0</v>
          </cell>
        </row>
      </sheetData>
      <sheetData sheetId="28"/>
      <sheetData sheetId="29"/>
      <sheetData sheetId="30"/>
      <sheetData sheetId="31"/>
      <sheetData sheetId="32">
        <row r="10">
          <cell r="E10">
            <v>0</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PNGUM"/>
      <sheetName val="Enrolments + Baptisms PNGUM"/>
      <sheetName val="Staff PNGUM"/>
      <sheetName val="General NZPUC"/>
      <sheetName val="Enrollments + Baptisms NZPUC"/>
      <sheetName val="Staff NZPUC"/>
      <sheetName val="General AUC always"/>
      <sheetName val="Enrolments + Baptisms AUC"/>
      <sheetName val="Staff AUC"/>
      <sheetName val="General TPUM"/>
      <sheetName val="Enrolments + Baptisms TPUM"/>
      <sheetName val="Staff TPUM"/>
      <sheetName val="Universities + Vocational S"/>
      <sheetName val="GC Table 3 - Sch Teach Stud"/>
      <sheetName val="GC Table 4 - Tertiary"/>
      <sheetName val="GC Table 5 - Worker Training"/>
      <sheetName val="GC Table 6 - Secondary"/>
      <sheetName val="GC Table 7 - Sec Schools"/>
      <sheetName val="GC Table 8 - Primary"/>
      <sheetName val="GC Table 32 - SDA p 1001 member"/>
      <sheetName val="GC Table 33 - SDA Non SDA 1000"/>
      <sheetName val="Institution Classifications"/>
      <sheetName val="JAE Table 2019"/>
      <sheetName val="TO - Praveen - 2019"/>
      <sheetName val="TO - Lionel Smith -  2012"/>
      <sheetName val="Church Membership"/>
      <sheetName val="SDA-NON SDA"/>
      <sheetName val="TRENDS JAE"/>
      <sheetName val="TRENDS - SDA-NON SDA"/>
      <sheetName val="TRENDS - TPUM"/>
      <sheetName val="TRENDS - UNIONS"/>
      <sheetName val="TRENDS - Carol"/>
      <sheetName val="Foyer Board"/>
      <sheetName val="Cover Page"/>
      <sheetName val="RMS Data suppli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F19">
            <v>77</v>
          </cell>
        </row>
      </sheetData>
      <sheetData sheetId="15">
        <row r="22">
          <cell r="F22">
            <v>10</v>
          </cell>
        </row>
      </sheetData>
      <sheetData sheetId="16">
        <row r="24">
          <cell r="F24">
            <v>906</v>
          </cell>
        </row>
      </sheetData>
      <sheetData sheetId="17"/>
      <sheetData sheetId="18">
        <row r="22">
          <cell r="F22">
            <v>688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PNGUM"/>
      <sheetName val="Enrolments + Baptisms PNGUM"/>
      <sheetName val="Staff PNGUM"/>
      <sheetName val="General NZPUC"/>
      <sheetName val="Enrollments + Baptisms NZPUC"/>
      <sheetName val="Staff NZPUC"/>
      <sheetName val="General AUC always"/>
      <sheetName val="Enrollments + Baptisms AUC"/>
      <sheetName val="Staff AUC"/>
      <sheetName val="General TPUM"/>
      <sheetName val="Enrolments + Baptisms TPUM"/>
      <sheetName val="Staff TPUM"/>
      <sheetName val="Universities + Vocational S"/>
      <sheetName val="GC Table 3 - Sch Teach Stud"/>
      <sheetName val="GC Table 4 - Tertiary"/>
      <sheetName val="GC Table 5 - Worker Training"/>
      <sheetName val="GC Table 6 - Secondary"/>
      <sheetName val="GC Table 7 - Sec Schools"/>
      <sheetName val="GC Table 8 - Primary"/>
      <sheetName val="GC Table 32 - SDA p 1001 member"/>
      <sheetName val="GC Table 33 - SDA Non SDA 1000"/>
      <sheetName val="Institution Classifications"/>
      <sheetName val="JAE Table 2015"/>
      <sheetName val="TO - Praveen Saggurthi - 2015"/>
      <sheetName val="TO - Praveen Saggurthi - 2014 T"/>
      <sheetName val="TO - Praveen Saggurthi - 2013"/>
      <sheetName val="TO - Lionel Smith -  2012"/>
      <sheetName val="Church Membership"/>
      <sheetName val="SDA-NON SDA"/>
      <sheetName val="TRENDS JAE"/>
      <sheetName val="TRENDS - SDA-NON SDA"/>
      <sheetName val="TRENDS - TPUM"/>
      <sheetName val="TRENDS - UNIONS"/>
      <sheetName val="TRENDS - Carol"/>
      <sheetName val="Foyer Board"/>
      <sheetName val="RMS Data suppli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ow r="23">
          <cell r="B23">
            <v>142</v>
          </cell>
          <cell r="C23">
            <v>0</v>
          </cell>
          <cell r="D23">
            <v>0</v>
          </cell>
          <cell r="E23">
            <v>0</v>
          </cell>
        </row>
        <row r="24">
          <cell r="B24">
            <v>457</v>
          </cell>
          <cell r="C24">
            <v>0</v>
          </cell>
          <cell r="D24">
            <v>213</v>
          </cell>
          <cell r="E24">
            <v>0</v>
          </cell>
        </row>
      </sheetData>
      <sheetData sheetId="15">
        <row r="29">
          <cell r="B29">
            <v>33</v>
          </cell>
          <cell r="D29">
            <v>0</v>
          </cell>
          <cell r="E29">
            <v>132</v>
          </cell>
        </row>
      </sheetData>
      <sheetData sheetId="16">
        <row r="31">
          <cell r="B31">
            <v>42004</v>
          </cell>
        </row>
      </sheetData>
      <sheetData sheetId="17" refreshError="1"/>
      <sheetData sheetId="18">
        <row r="29">
          <cell r="B29" t="str">
            <v>AUC</v>
          </cell>
          <cell r="C29" t="str">
            <v>NZPUC</v>
          </cell>
          <cell r="D29" t="str">
            <v>PNGUM</v>
          </cell>
          <cell r="E29" t="str">
            <v>TPUM</v>
          </cell>
        </row>
        <row r="30">
          <cell r="B30">
            <v>43</v>
          </cell>
          <cell r="C30">
            <v>18</v>
          </cell>
          <cell r="D30">
            <v>116</v>
          </cell>
          <cell r="E30">
            <v>131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Z - SNZ"/>
      <sheetName val="AUC"/>
      <sheetName val="AUC - GS"/>
      <sheetName val="AUC - NNSW"/>
      <sheetName val="AUC - NA"/>
      <sheetName val="AUC - SA"/>
      <sheetName val="AUC - SNSW"/>
      <sheetName val="AUC - SQ"/>
      <sheetName val="AUC - TAS"/>
      <sheetName val="AUC - VIC"/>
      <sheetName val="AUC - WA"/>
      <sheetName val="NZPUC"/>
      <sheetName val="NZ - Cook Isl"/>
      <sheetName val="NZ - French Pol"/>
      <sheetName val="NZ - New Caled"/>
      <sheetName val="NZ - NNZ"/>
      <sheetName val="NZ - Pitcairn"/>
      <sheetName val="PNGUM"/>
      <sheetName val="PNG - Bougainville"/>
      <sheetName val="PNG - Central"/>
      <sheetName val="PNG - East Highl Simbu"/>
      <sheetName val="PNG - Madang Manus"/>
      <sheetName val="PNG - Morobe"/>
      <sheetName val="PNG - New Brit New Ireland"/>
      <sheetName val="PNG - North East"/>
      <sheetName val="PNG - Sepik"/>
      <sheetName val="PNG - South West"/>
      <sheetName val="PNG - West High"/>
      <sheetName val="TPUM"/>
      <sheetName val="TPUM - Fiji"/>
      <sheetName val="TPUM - Kiribati"/>
      <sheetName val="TPUM - Samoas"/>
      <sheetName val="TPUM - Sols"/>
      <sheetName val="TPUM - Tonga"/>
      <sheetName val="TPUM - Tuvalu"/>
      <sheetName val="TPUM - Vanuatu"/>
      <sheetName val="SPD Institutions"/>
      <sheetName val="AUC Institutions"/>
      <sheetName val="NZPUC Institutions"/>
      <sheetName val="PNGUM Institutions"/>
      <sheetName val="TPUM Institutions"/>
      <sheetName val="TRENDS - SDA-NON SDA"/>
      <sheetName val="TRENDS - TPUM"/>
      <sheetName val="TRENDS - UNIONS"/>
      <sheetName val="TRENDS - JAE"/>
      <sheetName val="SPD"/>
      <sheetName val="TRENDS - Ken"/>
      <sheetName val="TO - Praveen Saggurthi - 2014"/>
      <sheetName val="TO - Praveen Saggurthi - 2013"/>
      <sheetName val="TO - Lionel Smith - 2012"/>
      <sheetName val="Foyer Board"/>
      <sheetName val="RMS Data supplied"/>
    </sheetNames>
    <sheetDataSet>
      <sheetData sheetId="0" refreshError="1">
        <row r="18">
          <cell r="F18">
            <v>129</v>
          </cell>
        </row>
        <row r="19">
          <cell r="F19">
            <v>104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TPUM"/>
      <sheetName val="Staff AUC"/>
    </sheetNames>
    <sheetDataSet>
      <sheetData sheetId="0"/>
      <sheetData sheetId="1">
        <row r="10">
          <cell r="H10">
            <v>3</v>
          </cell>
          <cell r="M10">
            <v>28</v>
          </cell>
          <cell r="N10">
            <v>2</v>
          </cell>
        </row>
        <row r="11">
          <cell r="H11">
            <v>0</v>
          </cell>
          <cell r="M11">
            <v>6</v>
          </cell>
          <cell r="N11">
            <v>10</v>
          </cell>
        </row>
        <row r="12">
          <cell r="H12">
            <v>3</v>
          </cell>
          <cell r="M12">
            <v>40</v>
          </cell>
          <cell r="N12">
            <v>4</v>
          </cell>
        </row>
        <row r="13">
          <cell r="H13">
            <v>2</v>
          </cell>
          <cell r="M13">
            <v>23</v>
          </cell>
          <cell r="N13">
            <v>23</v>
          </cell>
        </row>
        <row r="14">
          <cell r="H14">
            <v>4</v>
          </cell>
          <cell r="M14">
            <v>25</v>
          </cell>
          <cell r="N14">
            <v>16</v>
          </cell>
        </row>
        <row r="16">
          <cell r="H16">
            <v>1</v>
          </cell>
          <cell r="M16">
            <v>5</v>
          </cell>
          <cell r="N16">
            <v>3</v>
          </cell>
        </row>
        <row r="18">
          <cell r="H18">
            <v>2</v>
          </cell>
          <cell r="M18">
            <v>26</v>
          </cell>
          <cell r="N18">
            <v>0</v>
          </cell>
        </row>
        <row r="19">
          <cell r="C19">
            <v>159.69999999999999</v>
          </cell>
          <cell r="D19">
            <v>210</v>
          </cell>
        </row>
        <row r="23">
          <cell r="H23">
            <v>1</v>
          </cell>
          <cell r="M23">
            <v>18</v>
          </cell>
          <cell r="N23">
            <v>4</v>
          </cell>
        </row>
        <row r="25">
          <cell r="C25">
            <v>27</v>
          </cell>
          <cell r="D25">
            <v>22</v>
          </cell>
        </row>
        <row r="28">
          <cell r="H28">
            <v>2</v>
          </cell>
          <cell r="M28">
            <v>9</v>
          </cell>
          <cell r="N28">
            <v>7</v>
          </cell>
        </row>
        <row r="31">
          <cell r="C31">
            <v>40</v>
          </cell>
          <cell r="D31">
            <v>16</v>
          </cell>
        </row>
        <row r="34">
          <cell r="H34">
            <v>3</v>
          </cell>
          <cell r="M34">
            <v>19</v>
          </cell>
          <cell r="N34">
            <v>12</v>
          </cell>
        </row>
        <row r="36">
          <cell r="H36">
            <v>1</v>
          </cell>
          <cell r="M36">
            <v>12</v>
          </cell>
          <cell r="N36">
            <v>12</v>
          </cell>
        </row>
        <row r="37">
          <cell r="H37">
            <v>1</v>
          </cell>
          <cell r="M37">
            <v>18</v>
          </cell>
          <cell r="N37">
            <v>7</v>
          </cell>
        </row>
        <row r="39">
          <cell r="H39">
            <v>0</v>
          </cell>
          <cell r="M39">
            <v>23</v>
          </cell>
          <cell r="N39">
            <v>5</v>
          </cell>
        </row>
        <row r="40">
          <cell r="C40">
            <v>98</v>
          </cell>
          <cell r="D40">
            <v>108</v>
          </cell>
        </row>
        <row r="44">
          <cell r="H44">
            <v>2</v>
          </cell>
          <cell r="M44">
            <v>12</v>
          </cell>
          <cell r="N44">
            <v>5</v>
          </cell>
        </row>
        <row r="46">
          <cell r="H46">
            <v>1</v>
          </cell>
          <cell r="M46">
            <v>7</v>
          </cell>
          <cell r="N46">
            <v>4</v>
          </cell>
        </row>
        <row r="48">
          <cell r="C48">
            <v>22</v>
          </cell>
          <cell r="D48">
            <v>28</v>
          </cell>
        </row>
        <row r="51">
          <cell r="H51">
            <v>3</v>
          </cell>
          <cell r="M51">
            <v>27</v>
          </cell>
          <cell r="N51">
            <v>0</v>
          </cell>
        </row>
        <row r="52">
          <cell r="H52">
            <v>0</v>
          </cell>
          <cell r="M52">
            <v>0</v>
          </cell>
          <cell r="N52">
            <v>0</v>
          </cell>
        </row>
        <row r="53">
          <cell r="H53">
            <v>1</v>
          </cell>
          <cell r="M53">
            <v>14</v>
          </cell>
          <cell r="N53">
            <v>2</v>
          </cell>
        </row>
        <row r="54">
          <cell r="H54">
            <v>0</v>
          </cell>
          <cell r="M54">
            <v>9</v>
          </cell>
          <cell r="N54">
            <v>3</v>
          </cell>
        </row>
        <row r="55">
          <cell r="H55">
            <v>0</v>
          </cell>
          <cell r="M55">
            <v>0</v>
          </cell>
          <cell r="N55">
            <v>0</v>
          </cell>
        </row>
        <row r="56">
          <cell r="H56">
            <v>1</v>
          </cell>
          <cell r="M56">
            <v>11</v>
          </cell>
          <cell r="N56">
            <v>4</v>
          </cell>
        </row>
        <row r="57">
          <cell r="H57">
            <v>3</v>
          </cell>
          <cell r="M57">
            <v>37</v>
          </cell>
          <cell r="N57">
            <v>3</v>
          </cell>
        </row>
        <row r="58">
          <cell r="C58">
            <v>83</v>
          </cell>
          <cell r="D58">
            <v>110</v>
          </cell>
        </row>
        <row r="61">
          <cell r="H61">
            <v>2</v>
          </cell>
          <cell r="M61">
            <v>5</v>
          </cell>
          <cell r="N61">
            <v>2</v>
          </cell>
        </row>
        <row r="62">
          <cell r="H62">
            <v>0</v>
          </cell>
          <cell r="M62">
            <v>6</v>
          </cell>
          <cell r="N62">
            <v>0</v>
          </cell>
        </row>
        <row r="63">
          <cell r="C63">
            <v>14</v>
          </cell>
          <cell r="D63">
            <v>13</v>
          </cell>
        </row>
        <row r="66">
          <cell r="H66">
            <v>3</v>
          </cell>
          <cell r="M66">
            <v>19</v>
          </cell>
          <cell r="N66">
            <v>7</v>
          </cell>
        </row>
        <row r="67">
          <cell r="H67">
            <v>2</v>
          </cell>
          <cell r="M67">
            <v>8</v>
          </cell>
          <cell r="N67">
            <v>4</v>
          </cell>
        </row>
        <row r="68">
          <cell r="H68">
            <v>2</v>
          </cell>
          <cell r="M68">
            <v>35</v>
          </cell>
          <cell r="N68">
            <v>14</v>
          </cell>
        </row>
        <row r="69">
          <cell r="H69">
            <v>1</v>
          </cell>
          <cell r="M69">
            <v>5</v>
          </cell>
          <cell r="N69">
            <v>1</v>
          </cell>
        </row>
        <row r="70">
          <cell r="H70">
            <v>5</v>
          </cell>
          <cell r="M70">
            <v>12</v>
          </cell>
          <cell r="N70">
            <v>8</v>
          </cell>
        </row>
        <row r="72">
          <cell r="H72">
            <v>1</v>
          </cell>
          <cell r="M72">
            <v>17</v>
          </cell>
          <cell r="N72">
            <v>3</v>
          </cell>
        </row>
        <row r="73">
          <cell r="C73">
            <v>116</v>
          </cell>
          <cell r="D73">
            <v>131</v>
          </cell>
        </row>
        <row r="76">
          <cell r="H76">
            <v>4</v>
          </cell>
          <cell r="M76">
            <v>12</v>
          </cell>
          <cell r="N76">
            <v>8</v>
          </cell>
        </row>
        <row r="77">
          <cell r="H77">
            <v>5</v>
          </cell>
          <cell r="M77">
            <v>11</v>
          </cell>
          <cell r="N77">
            <v>21</v>
          </cell>
        </row>
        <row r="78">
          <cell r="H78">
            <v>0</v>
          </cell>
          <cell r="M78">
            <v>0</v>
          </cell>
          <cell r="N78">
            <v>0</v>
          </cell>
        </row>
        <row r="79">
          <cell r="C79">
            <v>52</v>
          </cell>
          <cell r="D79">
            <v>52</v>
          </cell>
        </row>
        <row r="80">
          <cell r="B80">
            <v>0</v>
          </cell>
          <cell r="C80">
            <v>611.70000000000005</v>
          </cell>
          <cell r="D80">
            <v>690</v>
          </cell>
          <cell r="F80">
            <v>0</v>
          </cell>
          <cell r="G80">
            <v>169</v>
          </cell>
          <cell r="H80">
            <v>59</v>
          </cell>
          <cell r="I80">
            <v>0</v>
          </cell>
          <cell r="J80">
            <v>0</v>
          </cell>
          <cell r="K80">
            <v>417</v>
          </cell>
          <cell r="L80">
            <v>196</v>
          </cell>
          <cell r="M80">
            <v>499</v>
          </cell>
          <cell r="N80">
            <v>194</v>
          </cell>
          <cell r="O80">
            <v>0</v>
          </cell>
          <cell r="P80">
            <v>0</v>
          </cell>
          <cell r="Q80">
            <v>462</v>
          </cell>
          <cell r="R80">
            <v>682</v>
          </cell>
          <cell r="S80">
            <v>462</v>
          </cell>
          <cell r="T80">
            <v>662</v>
          </cell>
          <cell r="U80">
            <v>462</v>
          </cell>
          <cell r="V80">
            <v>682</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54B36-DF33-4081-97C0-C98B9E1802DA}">
  <dimension ref="A1"/>
  <sheetViews>
    <sheetView workbookViewId="0"/>
  </sheetViews>
  <sheetFormatPr defaultRowHeight="14.5"/>
  <sheetData>
    <row r="1" spans="1:1">
      <c r="A1" t="s">
        <v>1345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EEE71-C7C6-4A2E-AED6-35078572DA51}">
  <sheetPr>
    <tabColor theme="2" tint="-0.499984740745262"/>
    <pageSetUpPr fitToPage="1"/>
  </sheetPr>
  <dimension ref="A1:DU86"/>
  <sheetViews>
    <sheetView zoomScaleNormal="100" zoomScaleSheetLayoutView="100" zoomScalePageLayoutView="150" workbookViewId="0">
      <pane xSplit="1" ySplit="8" topLeftCell="C9" activePane="bottomRight" state="frozen"/>
      <selection activeCell="B23" sqref="B23"/>
      <selection pane="topRight" activeCell="B23" sqref="B23"/>
      <selection pane="bottomLeft" activeCell="B23" sqref="B23"/>
      <selection pane="bottomRight" activeCell="J70" sqref="J70"/>
    </sheetView>
  </sheetViews>
  <sheetFormatPr defaultColWidth="9.1796875" defaultRowHeight="14.5"/>
  <cols>
    <col min="1" max="1" width="52.54296875" style="886" customWidth="1"/>
    <col min="2" max="2" width="8.453125" style="886" customWidth="1"/>
    <col min="3" max="14" width="9" style="291" customWidth="1"/>
    <col min="15" max="16" width="9" style="702" customWidth="1"/>
    <col min="17" max="22" width="9.453125" style="239" customWidth="1"/>
    <col min="23" max="16384" width="9.1796875" style="702"/>
  </cols>
  <sheetData>
    <row r="1" spans="1:125" ht="18" customHeight="1" thickBot="1">
      <c r="A1" s="4377" t="s">
        <v>1345</v>
      </c>
      <c r="B1" s="4100"/>
      <c r="C1" s="4105"/>
      <c r="D1" s="4105"/>
      <c r="E1" s="4105"/>
      <c r="F1" s="4105"/>
      <c r="G1" s="4105"/>
      <c r="H1" s="4105"/>
      <c r="I1" s="4105"/>
      <c r="J1" s="4105"/>
      <c r="K1" s="2527"/>
      <c r="L1" s="4105"/>
      <c r="M1" s="4105"/>
      <c r="N1" s="4105"/>
      <c r="O1" s="4376"/>
      <c r="P1" s="4376"/>
      <c r="Q1" s="4376"/>
      <c r="R1" s="4376"/>
      <c r="S1" s="4376"/>
      <c r="T1" s="4376"/>
      <c r="U1" s="4376"/>
      <c r="V1" s="5111"/>
    </row>
    <row r="2" spans="1:125" s="243" customFormat="1" ht="18" customHeight="1">
      <c r="A2" s="2439" t="s">
        <v>1</v>
      </c>
      <c r="B2" s="4101"/>
      <c r="C2" s="2470"/>
      <c r="D2" s="2470"/>
      <c r="E2" s="2470"/>
      <c r="F2" s="2470"/>
      <c r="G2" s="2470"/>
      <c r="H2" s="2471"/>
      <c r="I2" s="2471"/>
      <c r="J2" s="2471"/>
      <c r="K2" s="2470"/>
      <c r="L2" s="2470"/>
      <c r="M2" s="2470"/>
      <c r="N2" s="2470"/>
      <c r="O2" s="2441"/>
      <c r="P2" s="2441"/>
      <c r="Q2" s="2441"/>
      <c r="R2" s="2441"/>
      <c r="S2" s="2441"/>
      <c r="T2" s="2441"/>
      <c r="U2" s="2441"/>
      <c r="V2" s="2472"/>
    </row>
    <row r="3" spans="1:125" s="243" customFormat="1" ht="18" customHeight="1">
      <c r="A3" s="227" t="s">
        <v>827</v>
      </c>
      <c r="B3" s="229"/>
      <c r="C3" s="728"/>
      <c r="D3" s="241"/>
      <c r="E3" s="242"/>
      <c r="F3" s="242"/>
      <c r="G3" s="241"/>
      <c r="H3" s="241"/>
      <c r="I3" s="241"/>
      <c r="J3" s="241"/>
      <c r="K3" s="241"/>
      <c r="L3" s="241"/>
      <c r="M3" s="241"/>
      <c r="N3" s="241"/>
      <c r="O3" s="228"/>
      <c r="P3" s="228"/>
      <c r="Q3" s="244"/>
      <c r="R3" s="244"/>
      <c r="S3" s="244"/>
      <c r="T3" s="244"/>
      <c r="U3" s="244"/>
      <c r="V3" s="2473"/>
    </row>
    <row r="4" spans="1:125" s="100" customFormat="1" ht="18" customHeight="1" thickBot="1">
      <c r="A4" s="245" t="s">
        <v>88</v>
      </c>
      <c r="B4" s="192"/>
      <c r="C4" s="246"/>
      <c r="G4" s="4829" t="s">
        <v>1454</v>
      </c>
      <c r="H4" s="4829"/>
      <c r="I4" s="4114"/>
      <c r="J4" s="4114"/>
      <c r="K4" s="285"/>
      <c r="L4" s="285"/>
      <c r="M4" s="731"/>
      <c r="N4" s="731"/>
      <c r="O4" s="233"/>
      <c r="P4" s="233"/>
      <c r="Q4" s="233"/>
      <c r="R4" s="233"/>
      <c r="S4" s="233"/>
      <c r="T4" s="233"/>
      <c r="U4" s="233"/>
      <c r="V4" s="1506"/>
    </row>
    <row r="5" spans="1:125" s="248" customFormat="1" ht="18" customHeight="1" thickTop="1" thickBot="1">
      <c r="A5" s="247" t="s">
        <v>89</v>
      </c>
      <c r="B5" s="4102"/>
      <c r="C5" s="4830" t="s">
        <v>214</v>
      </c>
      <c r="D5" s="4830"/>
      <c r="E5" s="4830"/>
      <c r="F5" s="4830"/>
      <c r="G5" s="4830"/>
      <c r="H5" s="4830"/>
      <c r="I5" s="4830"/>
      <c r="J5" s="4830"/>
      <c r="K5" s="4830"/>
      <c r="L5" s="4830"/>
      <c r="M5" s="4830"/>
      <c r="N5" s="4830"/>
      <c r="O5" s="4830"/>
      <c r="P5" s="4830"/>
      <c r="Q5" s="4830"/>
      <c r="R5" s="4830"/>
      <c r="S5" s="4830"/>
      <c r="T5" s="4830"/>
      <c r="U5" s="4830"/>
      <c r="V5" s="4831"/>
    </row>
    <row r="6" spans="1:125" s="249" customFormat="1" ht="18" customHeight="1" thickTop="1" thickBot="1">
      <c r="A6" s="1031"/>
      <c r="B6" s="4103"/>
      <c r="C6" s="1030">
        <v>1</v>
      </c>
      <c r="D6" s="1027">
        <v>2</v>
      </c>
      <c r="E6" s="1028">
        <v>3</v>
      </c>
      <c r="F6" s="4106"/>
      <c r="G6" s="1507">
        <v>4</v>
      </c>
      <c r="H6" s="1508">
        <v>4</v>
      </c>
      <c r="I6" s="4106"/>
      <c r="J6" s="4106"/>
      <c r="K6" s="4832">
        <v>5</v>
      </c>
      <c r="L6" s="4833"/>
      <c r="M6" s="4832">
        <v>6</v>
      </c>
      <c r="N6" s="4833"/>
      <c r="O6" s="4834">
        <v>7</v>
      </c>
      <c r="P6" s="4835"/>
      <c r="Q6" s="4834">
        <v>8</v>
      </c>
      <c r="R6" s="4835"/>
      <c r="S6" s="4834">
        <v>9</v>
      </c>
      <c r="T6" s="4835"/>
      <c r="U6" s="4834">
        <v>10</v>
      </c>
      <c r="V6" s="4836"/>
    </row>
    <row r="7" spans="1:125" s="251" customFormat="1" ht="42.5" thickTop="1">
      <c r="A7" s="2474"/>
      <c r="B7" s="2475" t="s">
        <v>91</v>
      </c>
      <c r="C7" s="2475" t="s">
        <v>91</v>
      </c>
      <c r="D7" s="2476" t="s">
        <v>215</v>
      </c>
      <c r="E7" s="2477" t="s">
        <v>92</v>
      </c>
      <c r="F7" s="2478" t="s">
        <v>93</v>
      </c>
      <c r="G7" s="2478" t="s">
        <v>93</v>
      </c>
      <c r="H7" s="2479" t="s">
        <v>93</v>
      </c>
      <c r="I7" s="2475" t="s">
        <v>216</v>
      </c>
      <c r="J7" s="2477" t="s">
        <v>217</v>
      </c>
      <c r="K7" s="2475" t="s">
        <v>216</v>
      </c>
      <c r="L7" s="2477" t="s">
        <v>217</v>
      </c>
      <c r="M7" s="2478" t="s">
        <v>216</v>
      </c>
      <c r="N7" s="2479" t="s">
        <v>217</v>
      </c>
      <c r="O7" s="4826" t="s">
        <v>218</v>
      </c>
      <c r="P7" s="4827"/>
      <c r="Q7" s="4826" t="s">
        <v>219</v>
      </c>
      <c r="R7" s="4828"/>
      <c r="S7" s="4826" t="s">
        <v>220</v>
      </c>
      <c r="T7" s="4828"/>
      <c r="U7" s="4826" t="s">
        <v>221</v>
      </c>
      <c r="V7" s="4827"/>
      <c r="W7" s="250"/>
    </row>
    <row r="8" spans="1:125" s="254" customFormat="1" ht="23.25" customHeight="1" thickBot="1">
      <c r="A8" s="5112" t="s">
        <v>5</v>
      </c>
      <c r="B8" s="4113" t="s">
        <v>1299</v>
      </c>
      <c r="C8" s="5113" t="s">
        <v>13</v>
      </c>
      <c r="D8" s="5114" t="s">
        <v>14</v>
      </c>
      <c r="E8" s="5115" t="s">
        <v>222</v>
      </c>
      <c r="F8" s="4112" t="s">
        <v>1299</v>
      </c>
      <c r="G8" s="5116" t="s">
        <v>13</v>
      </c>
      <c r="H8" s="252" t="s">
        <v>14</v>
      </c>
      <c r="I8" s="4839" t="s">
        <v>1299</v>
      </c>
      <c r="J8" s="4840"/>
      <c r="K8" s="5117" t="s">
        <v>101</v>
      </c>
      <c r="L8" s="5118"/>
      <c r="M8" s="5119" t="s">
        <v>102</v>
      </c>
      <c r="N8" s="5120"/>
      <c r="O8" s="5121" t="s">
        <v>13</v>
      </c>
      <c r="P8" s="5122" t="s">
        <v>14</v>
      </c>
      <c r="Q8" s="5123" t="s">
        <v>13</v>
      </c>
      <c r="R8" s="884" t="s">
        <v>14</v>
      </c>
      <c r="S8" s="5121" t="s">
        <v>13</v>
      </c>
      <c r="T8" s="884" t="s">
        <v>14</v>
      </c>
      <c r="U8" s="5121" t="s">
        <v>13</v>
      </c>
      <c r="V8" s="5124" t="s">
        <v>14</v>
      </c>
      <c r="W8" s="253"/>
    </row>
    <row r="9" spans="1:125" s="701" customFormat="1" ht="14.25" customHeight="1" thickBot="1">
      <c r="A9" s="4489" t="s">
        <v>159</v>
      </c>
      <c r="B9" s="4104"/>
      <c r="C9" s="2486"/>
      <c r="D9" s="2486"/>
      <c r="E9" s="4838"/>
      <c r="F9" s="4838"/>
      <c r="G9" s="4838"/>
      <c r="H9" s="4838"/>
      <c r="I9" s="4838"/>
      <c r="J9" s="4838"/>
      <c r="K9" s="4838"/>
      <c r="L9" s="4838"/>
      <c r="M9" s="4838"/>
      <c r="N9" s="4838"/>
      <c r="O9" s="4838"/>
      <c r="P9" s="4838"/>
      <c r="Q9" s="4838"/>
      <c r="R9" s="4838"/>
      <c r="S9" s="3965"/>
      <c r="T9" s="3965"/>
      <c r="U9" s="3965"/>
      <c r="V9" s="3966"/>
    </row>
    <row r="10" spans="1:125" s="257" customFormat="1" ht="11.9" customHeight="1">
      <c r="A10" s="5125" t="str">
        <f>'General AUC always'!A10</f>
        <v>Avondale School</v>
      </c>
      <c r="B10" s="4554"/>
      <c r="C10" s="5126">
        <f>VLOOKUP($A$10,'4.Staff'!$A:$R,2,FALSE)</f>
        <v>26</v>
      </c>
      <c r="D10" s="5126">
        <v>30</v>
      </c>
      <c r="E10" s="3967">
        <f>SUM(B10:D10)</f>
        <v>56</v>
      </c>
      <c r="F10" s="3967"/>
      <c r="G10" s="5127">
        <v>5</v>
      </c>
      <c r="H10" s="5127">
        <v>3</v>
      </c>
      <c r="I10" s="5127"/>
      <c r="J10" s="5127"/>
      <c r="K10" s="5128">
        <v>25</v>
      </c>
      <c r="L10" s="5127">
        <v>1</v>
      </c>
      <c r="M10" s="5127">
        <v>28</v>
      </c>
      <c r="N10" s="5127">
        <v>2</v>
      </c>
      <c r="O10" s="5129"/>
      <c r="P10" s="5130"/>
      <c r="Q10" s="3968">
        <v>26</v>
      </c>
      <c r="R10" s="3968">
        <v>30</v>
      </c>
      <c r="S10" s="5131">
        <v>26</v>
      </c>
      <c r="T10" s="5132">
        <v>30</v>
      </c>
      <c r="U10" s="3968">
        <v>26</v>
      </c>
      <c r="V10" s="3969">
        <v>30</v>
      </c>
      <c r="W10" s="60"/>
      <c r="X10" s="236"/>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256"/>
    </row>
    <row r="11" spans="1:125" s="257" customFormat="1" ht="11.9" customHeight="1">
      <c r="A11" s="5125" t="str">
        <f>'General AUC always'!A11</f>
        <v>Blue Hills College</v>
      </c>
      <c r="B11" s="4554"/>
      <c r="C11" s="5126">
        <v>17</v>
      </c>
      <c r="D11" s="5126">
        <v>16</v>
      </c>
      <c r="E11" s="3967">
        <f>SUM(B11:D11)</f>
        <v>33</v>
      </c>
      <c r="F11" s="3967"/>
      <c r="G11" s="5127">
        <v>2</v>
      </c>
      <c r="H11" s="5127">
        <v>0</v>
      </c>
      <c r="I11" s="5127"/>
      <c r="J11" s="5127"/>
      <c r="K11" s="5127">
        <v>16</v>
      </c>
      <c r="L11" s="5127">
        <v>1</v>
      </c>
      <c r="M11" s="5127">
        <v>6</v>
      </c>
      <c r="N11" s="5127">
        <v>10</v>
      </c>
      <c r="O11" s="5129"/>
      <c r="P11" s="5130"/>
      <c r="Q11" s="3968">
        <v>17</v>
      </c>
      <c r="R11" s="3968">
        <v>16</v>
      </c>
      <c r="S11" s="5131">
        <v>17</v>
      </c>
      <c r="T11" s="5132">
        <v>16</v>
      </c>
      <c r="U11" s="3968">
        <v>17</v>
      </c>
      <c r="V11" s="3969">
        <v>16</v>
      </c>
      <c r="W11" s="60"/>
      <c r="X11" s="236"/>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256"/>
    </row>
    <row r="12" spans="1:125" s="257" customFormat="1" ht="11.9" customHeight="1">
      <c r="A12" s="5125" t="str">
        <f>'General AUC always'!A12</f>
        <v>Central Coast Adventist School</v>
      </c>
      <c r="B12" s="4554"/>
      <c r="C12" s="5126">
        <v>28</v>
      </c>
      <c r="D12" s="5126">
        <v>44</v>
      </c>
      <c r="E12" s="3967">
        <f>SUM(B12:D12)</f>
        <v>72</v>
      </c>
      <c r="F12" s="3967"/>
      <c r="G12" s="5127">
        <v>8</v>
      </c>
      <c r="H12" s="5127">
        <v>3</v>
      </c>
      <c r="I12" s="5127"/>
      <c r="J12" s="5127"/>
      <c r="K12" s="5128">
        <v>23</v>
      </c>
      <c r="L12" s="5127">
        <v>5</v>
      </c>
      <c r="M12" s="5127">
        <v>40</v>
      </c>
      <c r="N12" s="5127">
        <v>4</v>
      </c>
      <c r="O12" s="5129"/>
      <c r="P12" s="5130"/>
      <c r="Q12" s="3968">
        <v>28</v>
      </c>
      <c r="R12" s="3968">
        <v>44</v>
      </c>
      <c r="S12" s="5131">
        <v>28</v>
      </c>
      <c r="T12" s="5132">
        <v>44</v>
      </c>
      <c r="U12" s="3968">
        <v>28</v>
      </c>
      <c r="V12" s="3969">
        <v>44</v>
      </c>
      <c r="W12" s="60"/>
      <c r="X12" s="236"/>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256"/>
    </row>
    <row r="13" spans="1:125" s="257" customFormat="1" ht="11.9" customHeight="1">
      <c r="A13" s="5125" t="str">
        <f>'General AUC always'!A14</f>
        <v>Kempsey Adventist School</v>
      </c>
      <c r="B13" s="4554"/>
      <c r="C13" s="5126">
        <v>31</v>
      </c>
      <c r="D13" s="5126">
        <v>46</v>
      </c>
      <c r="E13" s="3967">
        <f>SUM(B13:D13)</f>
        <v>77</v>
      </c>
      <c r="F13" s="3967"/>
      <c r="G13" s="5127">
        <v>7</v>
      </c>
      <c r="H13" s="5127">
        <v>2</v>
      </c>
      <c r="I13" s="5133"/>
      <c r="J13" s="5133"/>
      <c r="K13" s="5133">
        <v>8</v>
      </c>
      <c r="L13" s="5133">
        <v>24</v>
      </c>
      <c r="M13" s="5133">
        <v>23</v>
      </c>
      <c r="N13" s="5133">
        <v>23</v>
      </c>
      <c r="O13" s="5134"/>
      <c r="P13" s="5135"/>
      <c r="Q13" s="3970">
        <v>31</v>
      </c>
      <c r="R13" s="3970">
        <v>46</v>
      </c>
      <c r="S13" s="5136">
        <v>31</v>
      </c>
      <c r="T13" s="5137">
        <v>46</v>
      </c>
      <c r="U13" s="3968">
        <v>31</v>
      </c>
      <c r="V13" s="3969">
        <v>46</v>
      </c>
      <c r="W13" s="60"/>
      <c r="X13" s="236"/>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256"/>
    </row>
    <row r="14" spans="1:125" s="257" customFormat="1" ht="11.9" customHeight="1">
      <c r="A14" s="5125" t="str">
        <f>'General AUC always'!A15</f>
        <v>Macaquarie College</v>
      </c>
      <c r="B14" s="4554"/>
      <c r="C14" s="5126">
        <v>26</v>
      </c>
      <c r="D14" s="5126">
        <v>40</v>
      </c>
      <c r="E14" s="3967">
        <f>SUM(B14:D14)</f>
        <v>66</v>
      </c>
      <c r="F14" s="3967"/>
      <c r="G14" s="5133">
        <v>4</v>
      </c>
      <c r="H14" s="5133">
        <v>4</v>
      </c>
      <c r="I14" s="5133"/>
      <c r="J14" s="5133"/>
      <c r="K14" s="5133">
        <v>15</v>
      </c>
      <c r="L14" s="5133">
        <v>12</v>
      </c>
      <c r="M14" s="5133">
        <v>25</v>
      </c>
      <c r="N14" s="5133">
        <v>16</v>
      </c>
      <c r="O14" s="5134"/>
      <c r="P14" s="5135"/>
      <c r="Q14" s="3970">
        <v>26</v>
      </c>
      <c r="R14" s="3970">
        <v>40</v>
      </c>
      <c r="S14" s="5136">
        <v>26</v>
      </c>
      <c r="T14" s="5137">
        <v>40</v>
      </c>
      <c r="U14" s="3968">
        <v>26</v>
      </c>
      <c r="V14" s="3969">
        <v>40</v>
      </c>
      <c r="W14" s="60"/>
      <c r="X14" s="236"/>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256"/>
    </row>
    <row r="15" spans="1:125" s="257" customFormat="1" ht="11.9" customHeight="1">
      <c r="A15" s="5125" t="str">
        <f>'General AUC always'!A16</f>
        <v>Manning Adventist Bush School</v>
      </c>
      <c r="B15" s="4554"/>
      <c r="C15" s="5126">
        <v>5</v>
      </c>
      <c r="D15" s="5126">
        <v>0</v>
      </c>
      <c r="E15" s="3967">
        <f>SUM(B15:D15)</f>
        <v>5</v>
      </c>
      <c r="F15" s="3967"/>
      <c r="G15" s="5127">
        <v>2</v>
      </c>
      <c r="H15" s="5127">
        <v>0</v>
      </c>
      <c r="I15" s="5127"/>
      <c r="J15" s="5127"/>
      <c r="K15" s="5127">
        <v>4</v>
      </c>
      <c r="L15" s="5127">
        <v>1</v>
      </c>
      <c r="M15" s="5127">
        <v>0</v>
      </c>
      <c r="N15" s="5127">
        <v>0</v>
      </c>
      <c r="O15" s="5129"/>
      <c r="P15" s="5130"/>
      <c r="Q15" s="3968"/>
      <c r="R15" s="3968"/>
      <c r="S15" s="5131"/>
      <c r="T15" s="5132"/>
      <c r="U15" s="3968"/>
      <c r="V15" s="3969"/>
      <c r="W15" s="60"/>
      <c r="X15" s="236"/>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256"/>
    </row>
    <row r="16" spans="1:125" s="257" customFormat="1" ht="11.9" customHeight="1">
      <c r="A16" s="5125" t="str">
        <f>'General AUC always'!A17</f>
        <v>Port Macquarie Adventist School</v>
      </c>
      <c r="B16" s="4554"/>
      <c r="C16" s="5126">
        <v>12</v>
      </c>
      <c r="D16" s="5126">
        <v>8</v>
      </c>
      <c r="E16" s="3967">
        <f>SUM(B16:D16)</f>
        <v>20</v>
      </c>
      <c r="F16" s="3967"/>
      <c r="G16" s="5133">
        <v>2</v>
      </c>
      <c r="H16" s="5133">
        <v>1</v>
      </c>
      <c r="I16" s="5133"/>
      <c r="J16" s="5133"/>
      <c r="K16" s="5133">
        <v>6</v>
      </c>
      <c r="L16" s="5133">
        <v>6</v>
      </c>
      <c r="M16" s="5133">
        <v>5</v>
      </c>
      <c r="N16" s="5133">
        <v>3</v>
      </c>
      <c r="O16" s="5134"/>
      <c r="P16" s="5135"/>
      <c r="Q16" s="3970"/>
      <c r="R16" s="3970"/>
      <c r="S16" s="5136"/>
      <c r="T16" s="5137"/>
      <c r="U16" s="3968"/>
      <c r="V16" s="3969"/>
      <c r="W16" s="60"/>
      <c r="X16" s="236"/>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256"/>
    </row>
    <row r="17" spans="1:125" s="257" customFormat="1" ht="11.9" customHeight="1">
      <c r="A17" s="5125" t="str">
        <f>'General AUC always'!A18</f>
        <v>Toronto Primary School</v>
      </c>
      <c r="B17" s="4554"/>
      <c r="C17" s="5126">
        <v>2</v>
      </c>
      <c r="D17" s="5126">
        <v>0</v>
      </c>
      <c r="E17" s="3967">
        <f>SUM(B17:D17)</f>
        <v>2</v>
      </c>
      <c r="F17" s="3967"/>
      <c r="G17" s="5133">
        <v>2</v>
      </c>
      <c r="H17" s="5133">
        <v>0</v>
      </c>
      <c r="I17" s="5133"/>
      <c r="J17" s="5133"/>
      <c r="K17" s="5133">
        <v>2</v>
      </c>
      <c r="L17" s="5133">
        <v>0</v>
      </c>
      <c r="M17" s="5133">
        <v>0</v>
      </c>
      <c r="N17" s="5133">
        <v>0</v>
      </c>
      <c r="O17" s="5134"/>
      <c r="P17" s="5135"/>
      <c r="Q17" s="3970"/>
      <c r="R17" s="3970"/>
      <c r="S17" s="5136"/>
      <c r="T17" s="5137"/>
      <c r="U17" s="3968"/>
      <c r="V17" s="3969"/>
      <c r="W17" s="60"/>
      <c r="X17" s="236"/>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256"/>
    </row>
    <row r="18" spans="1:125" s="257" customFormat="1" ht="11.9" customHeight="1">
      <c r="A18" s="5125" t="str">
        <f>'General AUC always'!A19</f>
        <v>Tweed Valley Adventist College</v>
      </c>
      <c r="B18" s="4554"/>
      <c r="C18" s="5126">
        <v>13</v>
      </c>
      <c r="D18" s="5138">
        <v>26</v>
      </c>
      <c r="E18" s="3967">
        <f>SUM(B18:D18)</f>
        <v>39</v>
      </c>
      <c r="F18" s="3967"/>
      <c r="G18" s="5127">
        <v>6</v>
      </c>
      <c r="H18" s="5127">
        <v>2</v>
      </c>
      <c r="I18" s="5127"/>
      <c r="J18" s="5127"/>
      <c r="K18" s="5127">
        <v>13</v>
      </c>
      <c r="L18" s="5127">
        <v>0</v>
      </c>
      <c r="M18" s="5127">
        <v>26</v>
      </c>
      <c r="N18" s="5127">
        <v>0</v>
      </c>
      <c r="O18" s="5129"/>
      <c r="P18" s="5130"/>
      <c r="Q18" s="3968">
        <v>13</v>
      </c>
      <c r="R18" s="3968">
        <v>26</v>
      </c>
      <c r="S18" s="5131">
        <v>13</v>
      </c>
      <c r="T18" s="5132">
        <v>26</v>
      </c>
      <c r="U18" s="3968">
        <v>13</v>
      </c>
      <c r="V18" s="3969">
        <v>26</v>
      </c>
      <c r="W18" s="60"/>
      <c r="X18" s="236"/>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256"/>
    </row>
    <row r="19" spans="1:125" s="656" customFormat="1" ht="15" customHeight="1" thickBot="1">
      <c r="A19" s="2481" t="s">
        <v>132</v>
      </c>
      <c r="B19" s="5139">
        <f>SUM(B10:B18)</f>
        <v>0</v>
      </c>
      <c r="C19" s="4107">
        <f>SUM(C10:C18)</f>
        <v>160</v>
      </c>
      <c r="D19" s="3972">
        <f>SUM(D10:D18)</f>
        <v>210</v>
      </c>
      <c r="E19" s="3972">
        <f>SUM(E10:E18)</f>
        <v>370</v>
      </c>
      <c r="F19" s="3972">
        <f>SUM(F10:F18)</f>
        <v>0</v>
      </c>
      <c r="G19" s="3972">
        <f>SUM(G10:G18)</f>
        <v>38</v>
      </c>
      <c r="H19" s="3972">
        <f>SUM(H10:H18)</f>
        <v>15</v>
      </c>
      <c r="I19" s="3972">
        <f>SUM(I10:I18)</f>
        <v>0</v>
      </c>
      <c r="J19" s="3972">
        <f>SUM(J10:J18)</f>
        <v>0</v>
      </c>
      <c r="K19" s="3972">
        <f>SUM(K10:K18)</f>
        <v>112</v>
      </c>
      <c r="L19" s="3972">
        <f>SUM(L10:L18)</f>
        <v>50</v>
      </c>
      <c r="M19" s="3972">
        <f>SUM(M10:M18)</f>
        <v>153</v>
      </c>
      <c r="N19" s="3972">
        <f>SUM(N10:N18)</f>
        <v>58</v>
      </c>
      <c r="O19" s="3972">
        <f>SUM(O10:O18)</f>
        <v>0</v>
      </c>
      <c r="P19" s="3972">
        <f>SUM(P10:P18)</f>
        <v>0</v>
      </c>
      <c r="Q19" s="3972">
        <f>SUM(Q10:Q18)</f>
        <v>141</v>
      </c>
      <c r="R19" s="3972">
        <f>SUM(R10:R18)</f>
        <v>202</v>
      </c>
      <c r="S19" s="3972">
        <f>SUM(S10:S18)</f>
        <v>141</v>
      </c>
      <c r="T19" s="3972">
        <f>SUM(T10:T18)</f>
        <v>202</v>
      </c>
      <c r="U19" s="3972">
        <f>SUM(U10:U18)</f>
        <v>141</v>
      </c>
      <c r="V19" s="3973">
        <f>SUM(V10:V18)</f>
        <v>202</v>
      </c>
      <c r="W19" s="1026"/>
      <c r="X19" s="236"/>
    </row>
    <row r="20" spans="1:125" s="1032" customFormat="1" ht="14.25" customHeight="1" thickTop="1" thickBot="1">
      <c r="A20" s="2482"/>
      <c r="B20" s="4555"/>
      <c r="C20" s="1186"/>
      <c r="D20" s="1187"/>
      <c r="E20" s="1187"/>
      <c r="F20" s="1187"/>
      <c r="G20" s="1187"/>
      <c r="H20" s="1187"/>
      <c r="I20" s="1187"/>
      <c r="J20" s="1187"/>
      <c r="K20" s="1073">
        <f>K19+L19</f>
        <v>162</v>
      </c>
      <c r="L20" s="1073"/>
      <c r="M20" s="1073">
        <f>M19+N19</f>
        <v>211</v>
      </c>
      <c r="N20" s="1073"/>
      <c r="O20" s="1187"/>
      <c r="P20" s="1187"/>
      <c r="Q20" s="1187"/>
      <c r="R20" s="1187"/>
      <c r="S20" s="1187"/>
      <c r="T20" s="1187"/>
      <c r="U20" s="1187"/>
      <c r="V20" s="2483"/>
      <c r="X20" s="236"/>
    </row>
    <row r="21" spans="1:125" s="236" customFormat="1" ht="15" customHeight="1" thickBot="1">
      <c r="A21" s="4486" t="s">
        <v>1285</v>
      </c>
      <c r="B21" s="4556"/>
      <c r="C21" s="2484"/>
      <c r="D21" s="4837"/>
      <c r="E21" s="4837"/>
      <c r="F21" s="4837"/>
      <c r="G21" s="4837"/>
      <c r="H21" s="4837"/>
      <c r="I21" s="4837"/>
      <c r="J21" s="4837"/>
      <c r="K21" s="4837"/>
      <c r="L21" s="4837"/>
      <c r="M21" s="4837"/>
      <c r="N21" s="4837"/>
      <c r="O21" s="4837"/>
      <c r="P21" s="2486"/>
      <c r="Q21" s="2486"/>
      <c r="R21" s="2486"/>
      <c r="S21" s="2486"/>
      <c r="T21" s="2486"/>
      <c r="U21" s="2486"/>
      <c r="V21" s="2487"/>
    </row>
    <row r="22" spans="1:125" s="60" customFormat="1" ht="11.9" customHeight="1">
      <c r="A22" s="5125" t="str">
        <f>'General AUC always'!A23</f>
        <v>Cairns Adventist College</v>
      </c>
      <c r="B22" s="4557"/>
      <c r="C22" s="5140">
        <v>5</v>
      </c>
      <c r="D22" s="3974">
        <v>0</v>
      </c>
      <c r="E22" s="3967">
        <f>SUM(B22:D22)</f>
        <v>5</v>
      </c>
      <c r="F22" s="3967"/>
      <c r="G22" s="5133">
        <v>3</v>
      </c>
      <c r="H22" s="5133">
        <v>0</v>
      </c>
      <c r="I22" s="5133"/>
      <c r="J22" s="5133"/>
      <c r="K22" s="5133">
        <v>3</v>
      </c>
      <c r="L22" s="5133">
        <v>2</v>
      </c>
      <c r="M22" s="5133">
        <v>0</v>
      </c>
      <c r="N22" s="5133">
        <v>0</v>
      </c>
      <c r="O22" s="3975"/>
      <c r="P22" s="3976"/>
      <c r="Q22" s="3970"/>
      <c r="R22" s="3970"/>
      <c r="S22" s="3977"/>
      <c r="T22" s="3978"/>
      <c r="U22" s="3970"/>
      <c r="V22" s="3971"/>
      <c r="X22" s="236"/>
    </row>
    <row r="23" spans="1:125" s="60" customFormat="1" ht="11.9" customHeight="1">
      <c r="A23" s="5125" t="str">
        <f>'General AUC always'!A24</f>
        <v>Carlisle Adventist Christian College</v>
      </c>
      <c r="B23" s="4557"/>
      <c r="C23" s="5141">
        <v>18</v>
      </c>
      <c r="D23" s="5142">
        <v>22</v>
      </c>
      <c r="E23" s="3967">
        <f>SUM(B23:D23)</f>
        <v>40</v>
      </c>
      <c r="F23" s="3967"/>
      <c r="G23" s="5127">
        <v>5</v>
      </c>
      <c r="H23" s="5127">
        <v>1</v>
      </c>
      <c r="I23" s="5127"/>
      <c r="J23" s="5127"/>
      <c r="K23" s="5127">
        <v>13</v>
      </c>
      <c r="L23" s="5127">
        <v>5</v>
      </c>
      <c r="M23" s="5127">
        <v>18</v>
      </c>
      <c r="N23" s="5127">
        <v>4</v>
      </c>
      <c r="O23" s="5129"/>
      <c r="P23" s="5143"/>
      <c r="Q23" s="3970">
        <v>18</v>
      </c>
      <c r="R23" s="3970">
        <v>22</v>
      </c>
      <c r="S23" s="5144">
        <v>18</v>
      </c>
      <c r="T23" s="5132">
        <v>22</v>
      </c>
      <c r="U23" s="3970">
        <v>18</v>
      </c>
      <c r="V23" s="3971">
        <v>22</v>
      </c>
      <c r="X23" s="236"/>
    </row>
    <row r="24" spans="1:125" s="60" customFormat="1" ht="11.9" customHeight="1">
      <c r="A24" s="5125" t="str">
        <f>'General AUC always'!A25</f>
        <v>Riverside Adventist Christian School</v>
      </c>
      <c r="B24" s="4557"/>
      <c r="C24" s="5145">
        <v>4</v>
      </c>
      <c r="D24" s="3979">
        <v>0</v>
      </c>
      <c r="E24" s="3967">
        <f>SUM(B24:D24)</f>
        <v>4</v>
      </c>
      <c r="F24" s="3967"/>
      <c r="G24" s="5127">
        <v>3</v>
      </c>
      <c r="H24" s="5127">
        <v>0</v>
      </c>
      <c r="I24" s="5127"/>
      <c r="J24" s="5127"/>
      <c r="K24" s="5127">
        <v>3</v>
      </c>
      <c r="L24" s="5127">
        <v>1</v>
      </c>
      <c r="M24" s="5127">
        <v>0</v>
      </c>
      <c r="N24" s="5127">
        <v>0</v>
      </c>
      <c r="O24" s="5129"/>
      <c r="P24" s="5143"/>
      <c r="Q24" s="3970"/>
      <c r="R24" s="3970"/>
      <c r="S24" s="5144"/>
      <c r="T24" s="5132"/>
      <c r="U24" s="3970"/>
      <c r="V24" s="3971"/>
      <c r="X24" s="236"/>
    </row>
    <row r="25" spans="1:125" s="656" customFormat="1" ht="15" customHeight="1" thickBot="1">
      <c r="A25" s="2481" t="s">
        <v>132</v>
      </c>
      <c r="B25" s="5139">
        <f>SUM(B22:B24)</f>
        <v>0</v>
      </c>
      <c r="C25" s="4107">
        <f>SUM(C22:C24)</f>
        <v>27</v>
      </c>
      <c r="D25" s="4107">
        <f>SUM(D22:D24)</f>
        <v>22</v>
      </c>
      <c r="E25" s="4107">
        <f>SUM(E22:E24)</f>
        <v>49</v>
      </c>
      <c r="F25" s="4107">
        <f>SUM(F22:F24)</f>
        <v>0</v>
      </c>
      <c r="G25" s="4107">
        <f>SUM(G22:G24)</f>
        <v>11</v>
      </c>
      <c r="H25" s="4107">
        <f>SUM(H22:H24)</f>
        <v>1</v>
      </c>
      <c r="I25" s="4107">
        <f>SUM(I22:I24)</f>
        <v>0</v>
      </c>
      <c r="J25" s="4107">
        <f>SUM(J22:J24)</f>
        <v>0</v>
      </c>
      <c r="K25" s="4107">
        <f>SUM(K22:K24)</f>
        <v>19</v>
      </c>
      <c r="L25" s="4107">
        <f>SUM(L22:L24)</f>
        <v>8</v>
      </c>
      <c r="M25" s="4107">
        <f>SUM(M22:M24)</f>
        <v>18</v>
      </c>
      <c r="N25" s="4107">
        <f>SUM(N22:N24)</f>
        <v>4</v>
      </c>
      <c r="O25" s="4107">
        <f>SUM(O22:O24)</f>
        <v>0</v>
      </c>
      <c r="P25" s="4107">
        <f>SUM(P22:P24)</f>
        <v>0</v>
      </c>
      <c r="Q25" s="4107">
        <f>SUM(Q22:Q24)</f>
        <v>18</v>
      </c>
      <c r="R25" s="4107">
        <f>SUM(R22:R24)</f>
        <v>22</v>
      </c>
      <c r="S25" s="4107">
        <f>SUM(S22:S24)</f>
        <v>18</v>
      </c>
      <c r="T25" s="4107">
        <f>SUM(T22:T24)</f>
        <v>22</v>
      </c>
      <c r="U25" s="4107">
        <f>SUM(U22:U24)</f>
        <v>18</v>
      </c>
      <c r="V25" s="3980">
        <f>SUM(V22:V24)</f>
        <v>22</v>
      </c>
      <c r="W25" s="1026"/>
      <c r="X25" s="236"/>
    </row>
    <row r="26" spans="1:125" s="1032" customFormat="1" ht="14.25" customHeight="1" thickTop="1" thickBot="1">
      <c r="A26" s="2482"/>
      <c r="B26" s="4555"/>
      <c r="C26" s="1186"/>
      <c r="D26" s="1187"/>
      <c r="E26" s="1187"/>
      <c r="F26" s="1187"/>
      <c r="G26" s="1187"/>
      <c r="H26" s="1187"/>
      <c r="I26" s="1187"/>
      <c r="J26" s="1187"/>
      <c r="K26" s="1073">
        <f>K25+L25</f>
        <v>27</v>
      </c>
      <c r="L26" s="1073"/>
      <c r="M26" s="1073">
        <f>M25+N25</f>
        <v>22</v>
      </c>
      <c r="N26" s="1073"/>
      <c r="O26" s="1187"/>
      <c r="P26" s="1187"/>
      <c r="Q26" s="1187"/>
      <c r="R26" s="1187"/>
      <c r="S26" s="1187"/>
      <c r="T26" s="1187"/>
      <c r="U26" s="1187"/>
      <c r="V26" s="2483"/>
      <c r="X26" s="236"/>
    </row>
    <row r="27" spans="1:125" s="236" customFormat="1" ht="15" customHeight="1" thickBot="1">
      <c r="A27" s="4486" t="s">
        <v>172</v>
      </c>
      <c r="B27" s="4556"/>
      <c r="C27" s="2484"/>
      <c r="D27" s="2484"/>
      <c r="E27" s="2484"/>
      <c r="F27" s="2484"/>
      <c r="G27" s="2485"/>
      <c r="H27" s="2484"/>
      <c r="I27" s="2484"/>
      <c r="J27" s="2484"/>
      <c r="K27" s="2485"/>
      <c r="L27" s="2485"/>
      <c r="M27" s="2485"/>
      <c r="N27" s="2485"/>
      <c r="O27" s="2484"/>
      <c r="P27" s="2486"/>
      <c r="Q27" s="2486"/>
      <c r="R27" s="2486"/>
      <c r="S27" s="2486"/>
      <c r="T27" s="2486"/>
      <c r="U27" s="2486"/>
      <c r="V27" s="2487"/>
    </row>
    <row r="28" spans="1:125" s="60" customFormat="1" ht="11.9" customHeight="1">
      <c r="A28" s="5125" t="str">
        <f>'General AUC always'!A29</f>
        <v>Border Christian College</v>
      </c>
      <c r="B28" s="4557"/>
      <c r="C28" s="4659">
        <v>18</v>
      </c>
      <c r="D28" s="4659">
        <v>16</v>
      </c>
      <c r="E28" s="3967">
        <f>SUM(B28:D28)</f>
        <v>34</v>
      </c>
      <c r="F28" s="4108"/>
      <c r="G28" s="5146">
        <v>3</v>
      </c>
      <c r="H28" s="4115">
        <v>2</v>
      </c>
      <c r="I28" s="4115"/>
      <c r="J28" s="4115"/>
      <c r="K28" s="5146">
        <v>3</v>
      </c>
      <c r="L28" s="4115">
        <v>15</v>
      </c>
      <c r="M28" s="5146">
        <v>9</v>
      </c>
      <c r="N28" s="3981">
        <v>7</v>
      </c>
      <c r="O28" s="5129"/>
      <c r="P28" s="5143"/>
      <c r="Q28" s="3970">
        <v>18</v>
      </c>
      <c r="R28" s="3970">
        <v>16</v>
      </c>
      <c r="S28" s="5144">
        <v>18</v>
      </c>
      <c r="T28" s="5132">
        <v>16</v>
      </c>
      <c r="U28" s="3970">
        <v>18</v>
      </c>
      <c r="V28" s="3971">
        <v>16</v>
      </c>
      <c r="X28" s="236"/>
    </row>
    <row r="29" spans="1:125" s="60" customFormat="1" ht="11.9" customHeight="1">
      <c r="A29" s="5125" t="str">
        <f>'General AUC always'!A30</f>
        <v>Canberra Christian School</v>
      </c>
      <c r="B29" s="4557"/>
      <c r="C29" s="4659">
        <v>12</v>
      </c>
      <c r="D29" s="4659">
        <v>0</v>
      </c>
      <c r="E29" s="3967">
        <f>SUM(B29:D29)</f>
        <v>12</v>
      </c>
      <c r="F29" s="4108"/>
      <c r="G29" s="5146">
        <v>3</v>
      </c>
      <c r="H29" s="4115">
        <v>0</v>
      </c>
      <c r="I29" s="4115"/>
      <c r="J29" s="4115"/>
      <c r="K29" s="5146">
        <v>8</v>
      </c>
      <c r="L29" s="4115">
        <v>4</v>
      </c>
      <c r="M29" s="5146">
        <v>0</v>
      </c>
      <c r="N29" s="3981">
        <v>0</v>
      </c>
      <c r="O29" s="5129"/>
      <c r="P29" s="5143"/>
      <c r="Q29" s="3970"/>
      <c r="R29" s="3982"/>
      <c r="S29" s="5144"/>
      <c r="T29" s="5132"/>
      <c r="U29" s="3970"/>
      <c r="V29" s="3971"/>
      <c r="X29" s="236"/>
    </row>
    <row r="30" spans="1:125" s="60" customFormat="1" ht="11.9" customHeight="1">
      <c r="A30" s="5125" t="str">
        <f>'General AUC always'!A31</f>
        <v>Narromine Christian School</v>
      </c>
      <c r="B30" s="4557"/>
      <c r="C30" s="4659">
        <v>10</v>
      </c>
      <c r="D30" s="4659">
        <v>0</v>
      </c>
      <c r="E30" s="3967">
        <f>SUM(B30:D30)</f>
        <v>10</v>
      </c>
      <c r="F30" s="4108"/>
      <c r="G30" s="5146">
        <v>3</v>
      </c>
      <c r="H30" s="4115">
        <v>0</v>
      </c>
      <c r="I30" s="4115"/>
      <c r="J30" s="4115"/>
      <c r="K30" s="5146">
        <v>3</v>
      </c>
      <c r="L30" s="4115">
        <v>7</v>
      </c>
      <c r="M30" s="5146">
        <v>0</v>
      </c>
      <c r="N30" s="3981">
        <v>0</v>
      </c>
      <c r="O30" s="5129"/>
      <c r="P30" s="5143"/>
      <c r="Q30" s="3970"/>
      <c r="R30" s="3982"/>
      <c r="S30" s="5144"/>
      <c r="T30" s="5132"/>
      <c r="U30" s="3970"/>
      <c r="V30" s="3971"/>
      <c r="X30" s="236"/>
    </row>
    <row r="31" spans="1:125" s="656" customFormat="1" ht="15" customHeight="1" thickBot="1">
      <c r="A31" s="2481" t="s">
        <v>132</v>
      </c>
      <c r="B31" s="5139">
        <f>SUM(B28:B30)</f>
        <v>0</v>
      </c>
      <c r="C31" s="4107">
        <f>SUM(C28:C30)</f>
        <v>40</v>
      </c>
      <c r="D31" s="4107">
        <f>SUM(D28:D30)</f>
        <v>16</v>
      </c>
      <c r="E31" s="4107">
        <f>SUM(E28:E30)</f>
        <v>56</v>
      </c>
      <c r="F31" s="4107">
        <f>SUM(F28:F30)</f>
        <v>0</v>
      </c>
      <c r="G31" s="4107">
        <f>SUM(G28:G30)</f>
        <v>9</v>
      </c>
      <c r="H31" s="4107">
        <f>SUM(H28:H30)</f>
        <v>2</v>
      </c>
      <c r="I31" s="4107">
        <f>SUM(I28:I30)</f>
        <v>0</v>
      </c>
      <c r="J31" s="4107">
        <f>SUM(J28:J30)</f>
        <v>0</v>
      </c>
      <c r="K31" s="4107">
        <f>SUM(K28:K30)</f>
        <v>14</v>
      </c>
      <c r="L31" s="4107">
        <f>SUM(L28:L30)</f>
        <v>26</v>
      </c>
      <c r="M31" s="4107">
        <f>SUM(M28:M30)</f>
        <v>9</v>
      </c>
      <c r="N31" s="4107">
        <f>SUM(N28:N30)</f>
        <v>7</v>
      </c>
      <c r="O31" s="4107">
        <f>SUM(O28:O30)</f>
        <v>0</v>
      </c>
      <c r="P31" s="4107">
        <f>SUM(P28:P30)</f>
        <v>0</v>
      </c>
      <c r="Q31" s="4107">
        <f>SUM(Q28:Q30)</f>
        <v>18</v>
      </c>
      <c r="R31" s="4107">
        <f>SUM(R28:R30)</f>
        <v>16</v>
      </c>
      <c r="S31" s="4107">
        <f>SUM(S28:S30)</f>
        <v>18</v>
      </c>
      <c r="T31" s="4107">
        <f>SUM(T28:T30)</f>
        <v>16</v>
      </c>
      <c r="U31" s="4107">
        <f>SUM(U28:U30)</f>
        <v>18</v>
      </c>
      <c r="V31" s="3980">
        <f>SUM(V28:V30)</f>
        <v>16</v>
      </c>
      <c r="W31" s="1026"/>
      <c r="X31" s="236"/>
    </row>
    <row r="32" spans="1:125" s="1032" customFormat="1" ht="14.25" customHeight="1" thickTop="1" thickBot="1">
      <c r="A32" s="2482"/>
      <c r="B32" s="4555"/>
      <c r="C32" s="1186"/>
      <c r="D32" s="1187"/>
      <c r="E32" s="1187"/>
      <c r="F32" s="1187"/>
      <c r="G32" s="1187"/>
      <c r="H32" s="1187"/>
      <c r="I32" s="1187"/>
      <c r="J32" s="1187"/>
      <c r="K32" s="1073">
        <f>K31+L31</f>
        <v>40</v>
      </c>
      <c r="L32" s="1073"/>
      <c r="M32" s="1073">
        <f>M31+N31</f>
        <v>16</v>
      </c>
      <c r="N32" s="1073"/>
      <c r="O32" s="1187"/>
      <c r="P32" s="1187"/>
      <c r="Q32" s="1187"/>
      <c r="R32" s="1187"/>
      <c r="S32" s="1187"/>
      <c r="T32" s="1187"/>
      <c r="U32" s="1187"/>
      <c r="V32" s="2483"/>
      <c r="X32" s="236"/>
    </row>
    <row r="33" spans="1:24" s="236" customFormat="1" ht="15" customHeight="1" thickBot="1">
      <c r="A33" s="4486" t="s">
        <v>176</v>
      </c>
      <c r="B33" s="4556"/>
      <c r="C33" s="2484"/>
      <c r="D33" s="2484"/>
      <c r="E33" s="2484"/>
      <c r="F33" s="2484"/>
      <c r="G33" s="2485"/>
      <c r="H33" s="2484"/>
      <c r="I33" s="2484"/>
      <c r="J33" s="2484"/>
      <c r="K33" s="2485"/>
      <c r="L33" s="2485"/>
      <c r="M33" s="2485"/>
      <c r="N33" s="2485"/>
      <c r="O33" s="2484"/>
      <c r="P33" s="2486"/>
      <c r="Q33" s="2486"/>
      <c r="R33" s="2486"/>
      <c r="S33" s="2486"/>
      <c r="T33" s="2486"/>
      <c r="U33" s="2486"/>
      <c r="V33" s="2487"/>
    </row>
    <row r="34" spans="1:24" s="60" customFormat="1" ht="11.9" customHeight="1">
      <c r="A34" s="5125" t="str">
        <f>'General AUC always'!A35</f>
        <v>Hills Adventist College</v>
      </c>
      <c r="B34" s="4557"/>
      <c r="C34" s="5147">
        <v>20</v>
      </c>
      <c r="D34" s="4120">
        <v>31</v>
      </c>
      <c r="E34" s="3967">
        <f>SUM(B34:D34)</f>
        <v>51</v>
      </c>
      <c r="F34" s="3967"/>
      <c r="G34" s="3968">
        <v>0</v>
      </c>
      <c r="H34" s="3968">
        <v>3</v>
      </c>
      <c r="I34" s="3968"/>
      <c r="J34" s="3968"/>
      <c r="K34" s="3968">
        <v>18</v>
      </c>
      <c r="L34" s="3968">
        <v>3</v>
      </c>
      <c r="M34" s="3968">
        <v>19</v>
      </c>
      <c r="N34" s="3968">
        <v>12</v>
      </c>
      <c r="O34" s="5129"/>
      <c r="P34" s="5143"/>
      <c r="Q34" s="3970">
        <v>20</v>
      </c>
      <c r="R34" s="3970">
        <v>31</v>
      </c>
      <c r="S34" s="5144">
        <v>20</v>
      </c>
      <c r="T34" s="5132">
        <v>31</v>
      </c>
      <c r="U34" s="3970">
        <v>20</v>
      </c>
      <c r="V34" s="3971">
        <v>31</v>
      </c>
      <c r="X34" s="236"/>
    </row>
    <row r="35" spans="1:24" s="60" customFormat="1" ht="11.9" customHeight="1">
      <c r="A35" s="5125" t="str">
        <f>'General AUC always'!A36</f>
        <v>Hurstville Adventist School</v>
      </c>
      <c r="B35" s="4557"/>
      <c r="C35" s="5147">
        <v>16</v>
      </c>
      <c r="D35" s="4120">
        <v>0</v>
      </c>
      <c r="E35" s="3967">
        <f>SUM(B35:D35)</f>
        <v>16</v>
      </c>
      <c r="F35" s="3967"/>
      <c r="G35" s="5127">
        <v>3</v>
      </c>
      <c r="H35" s="5127">
        <v>0</v>
      </c>
      <c r="I35" s="5127"/>
      <c r="J35" s="5127"/>
      <c r="K35" s="5127">
        <v>13</v>
      </c>
      <c r="L35" s="5127">
        <v>2</v>
      </c>
      <c r="M35" s="5127">
        <v>0</v>
      </c>
      <c r="N35" s="5127">
        <v>0</v>
      </c>
      <c r="O35" s="5129"/>
      <c r="P35" s="5143"/>
      <c r="Q35" s="3970"/>
      <c r="R35" s="3970"/>
      <c r="S35" s="5144"/>
      <c r="T35" s="5132"/>
      <c r="U35" s="3970"/>
      <c r="V35" s="3971"/>
      <c r="X35" s="236"/>
    </row>
    <row r="36" spans="1:24" s="60" customFormat="1" ht="11.9" customHeight="1">
      <c r="A36" s="5125" t="str">
        <f>'General AUC always'!A37</f>
        <v>Macarthur Adventist College</v>
      </c>
      <c r="B36" s="4557"/>
      <c r="C36" s="5147">
        <v>21</v>
      </c>
      <c r="D36" s="4120">
        <v>24</v>
      </c>
      <c r="E36" s="3967">
        <f>SUM(B36:D36)</f>
        <v>45</v>
      </c>
      <c r="F36" s="3967"/>
      <c r="G36" s="5127">
        <v>6</v>
      </c>
      <c r="H36" s="5127">
        <v>1</v>
      </c>
      <c r="I36" s="5127"/>
      <c r="J36" s="5127"/>
      <c r="K36" s="5127">
        <v>13</v>
      </c>
      <c r="L36" s="5127">
        <v>8</v>
      </c>
      <c r="M36" s="5127">
        <v>12</v>
      </c>
      <c r="N36" s="5127">
        <v>12</v>
      </c>
      <c r="O36" s="5129"/>
      <c r="P36" s="5143"/>
      <c r="Q36" s="3970">
        <v>21</v>
      </c>
      <c r="R36" s="3970">
        <v>24</v>
      </c>
      <c r="S36" s="5144">
        <v>21</v>
      </c>
      <c r="T36" s="5132">
        <v>24</v>
      </c>
      <c r="U36" s="3970">
        <v>21</v>
      </c>
      <c r="V36" s="3971">
        <v>24</v>
      </c>
      <c r="X36" s="236"/>
    </row>
    <row r="37" spans="1:24" s="60" customFormat="1" ht="11.9" customHeight="1">
      <c r="A37" s="5125" t="str">
        <f>'General AUC always'!A38</f>
        <v>Mountain View Adventist College</v>
      </c>
      <c r="B37" s="4557"/>
      <c r="C37" s="5147">
        <v>16</v>
      </c>
      <c r="D37" s="4120">
        <v>25</v>
      </c>
      <c r="E37" s="3967">
        <f>SUM(B37:D37)</f>
        <v>41</v>
      </c>
      <c r="F37" s="3967"/>
      <c r="G37" s="5127">
        <v>4</v>
      </c>
      <c r="H37" s="5127">
        <v>1</v>
      </c>
      <c r="I37" s="5127"/>
      <c r="J37" s="5127"/>
      <c r="K37" s="5127">
        <v>10</v>
      </c>
      <c r="L37" s="5127">
        <v>6</v>
      </c>
      <c r="M37" s="5127">
        <v>18</v>
      </c>
      <c r="N37" s="5127">
        <v>7</v>
      </c>
      <c r="O37" s="5129"/>
      <c r="P37" s="5143"/>
      <c r="Q37" s="3970">
        <v>16</v>
      </c>
      <c r="R37" s="3970">
        <v>25</v>
      </c>
      <c r="S37" s="5144">
        <v>16</v>
      </c>
      <c r="T37" s="5132">
        <v>25</v>
      </c>
      <c r="U37" s="3970">
        <v>16</v>
      </c>
      <c r="V37" s="3971">
        <v>25</v>
      </c>
      <c r="X37" s="236"/>
    </row>
    <row r="38" spans="1:24" s="60" customFormat="1" ht="11.9" customHeight="1">
      <c r="A38" s="5125" t="str">
        <f>'General AUC always'!A39</f>
        <v>Sydney Adventist School Auburn</v>
      </c>
      <c r="B38" s="4557"/>
      <c r="C38" s="5147">
        <v>8</v>
      </c>
      <c r="D38" s="4120">
        <v>0</v>
      </c>
      <c r="E38" s="3967">
        <f>SUM(B38:D38)</f>
        <v>8</v>
      </c>
      <c r="F38" s="3967"/>
      <c r="G38" s="5127">
        <v>2</v>
      </c>
      <c r="H38" s="5127">
        <v>0</v>
      </c>
      <c r="I38" s="5127"/>
      <c r="J38" s="5127"/>
      <c r="K38" s="5127">
        <v>4</v>
      </c>
      <c r="L38" s="5127">
        <v>4</v>
      </c>
      <c r="M38" s="5127">
        <v>0</v>
      </c>
      <c r="N38" s="5127">
        <v>0</v>
      </c>
      <c r="O38" s="5129"/>
      <c r="P38" s="5143"/>
      <c r="Q38" s="3970"/>
      <c r="R38" s="3970"/>
      <c r="S38" s="5144"/>
      <c r="T38" s="5132"/>
      <c r="U38" s="3970"/>
      <c r="V38" s="3971"/>
      <c r="X38" s="236"/>
    </row>
    <row r="39" spans="1:24" s="60" customFormat="1" ht="11.9" customHeight="1">
      <c r="A39" s="5125" t="str">
        <f>'General AUC always'!A40</f>
        <v>Wahroonga Adventist School</v>
      </c>
      <c r="B39" s="4557"/>
      <c r="C39" s="5147">
        <v>17</v>
      </c>
      <c r="D39" s="4120">
        <v>28</v>
      </c>
      <c r="E39" s="3967">
        <f>SUM(B39:D39)</f>
        <v>45</v>
      </c>
      <c r="F39" s="3967"/>
      <c r="G39" s="5127">
        <v>1</v>
      </c>
      <c r="H39" s="5127">
        <v>0</v>
      </c>
      <c r="I39" s="5127"/>
      <c r="J39" s="5127"/>
      <c r="K39" s="5127">
        <v>13</v>
      </c>
      <c r="L39" s="5127">
        <v>4</v>
      </c>
      <c r="M39" s="5127">
        <v>23</v>
      </c>
      <c r="N39" s="5127">
        <v>5</v>
      </c>
      <c r="O39" s="5129"/>
      <c r="P39" s="5143"/>
      <c r="Q39" s="3970">
        <v>17</v>
      </c>
      <c r="R39" s="3970">
        <v>28</v>
      </c>
      <c r="S39" s="5144">
        <v>17</v>
      </c>
      <c r="T39" s="5132">
        <v>28</v>
      </c>
      <c r="U39" s="3970">
        <v>17</v>
      </c>
      <c r="V39" s="3971">
        <v>28</v>
      </c>
      <c r="X39" s="236"/>
    </row>
    <row r="40" spans="1:24" s="656" customFormat="1" ht="15" customHeight="1" thickBot="1">
      <c r="A40" s="2481" t="s">
        <v>132</v>
      </c>
      <c r="B40" s="5139">
        <f>SUM(B34:B39)</f>
        <v>0</v>
      </c>
      <c r="C40" s="4107">
        <f>SUM(C34:C39)</f>
        <v>98</v>
      </c>
      <c r="D40" s="4107">
        <f>SUM(D34:D39)</f>
        <v>108</v>
      </c>
      <c r="E40" s="4107">
        <f>SUM(E34:E39)</f>
        <v>206</v>
      </c>
      <c r="F40" s="4107">
        <f>SUM(F34:F39)</f>
        <v>0</v>
      </c>
      <c r="G40" s="4107">
        <f>SUM(G34:G39)</f>
        <v>16</v>
      </c>
      <c r="H40" s="4107">
        <f>SUM(H34:H39)</f>
        <v>5</v>
      </c>
      <c r="I40" s="4107">
        <f>SUM(I34:I39)</f>
        <v>0</v>
      </c>
      <c r="J40" s="4107">
        <f>SUM(J34:J39)</f>
        <v>0</v>
      </c>
      <c r="K40" s="4107">
        <f>SUM(K34:K39)</f>
        <v>71</v>
      </c>
      <c r="L40" s="4107">
        <f>SUM(L34:L39)</f>
        <v>27</v>
      </c>
      <c r="M40" s="4107">
        <f>SUM(M34:M39)</f>
        <v>72</v>
      </c>
      <c r="N40" s="4107">
        <f>SUM(N34:N39)</f>
        <v>36</v>
      </c>
      <c r="O40" s="4107">
        <f>SUM(O34:O39)</f>
        <v>0</v>
      </c>
      <c r="P40" s="4107">
        <f>SUM(P34:P39)</f>
        <v>0</v>
      </c>
      <c r="Q40" s="4107">
        <f>SUM(Q34:Q39)</f>
        <v>74</v>
      </c>
      <c r="R40" s="4107">
        <f>SUM(R34:R39)</f>
        <v>108</v>
      </c>
      <c r="S40" s="4107">
        <f>SUM(S34:S39)</f>
        <v>74</v>
      </c>
      <c r="T40" s="4107">
        <f>SUM(T34:T39)</f>
        <v>108</v>
      </c>
      <c r="U40" s="4107">
        <f>SUM(U34:U39)</f>
        <v>74</v>
      </c>
      <c r="V40" s="3980">
        <f>SUM(V34:V39)</f>
        <v>108</v>
      </c>
      <c r="W40" s="1026"/>
      <c r="X40" s="236"/>
    </row>
    <row r="41" spans="1:24" s="1032" customFormat="1" ht="14.25" customHeight="1" thickTop="1" thickBot="1">
      <c r="A41" s="2482"/>
      <c r="B41" s="4555"/>
      <c r="C41" s="1186"/>
      <c r="D41" s="1187"/>
      <c r="E41" s="1187"/>
      <c r="F41" s="1187"/>
      <c r="G41" s="1187"/>
      <c r="H41" s="1187"/>
      <c r="I41" s="1187"/>
      <c r="J41" s="1187"/>
      <c r="K41" s="1073">
        <f>K40+L40</f>
        <v>98</v>
      </c>
      <c r="L41" s="1073"/>
      <c r="M41" s="1073">
        <f>M40+N40</f>
        <v>108</v>
      </c>
      <c r="N41" s="1073"/>
      <c r="O41" s="1187"/>
      <c r="P41" s="1187"/>
      <c r="Q41" s="1187"/>
      <c r="R41" s="1187"/>
      <c r="S41" s="1187"/>
      <c r="T41" s="1187"/>
      <c r="U41" s="1187"/>
      <c r="V41" s="2483"/>
      <c r="X41" s="236"/>
    </row>
    <row r="42" spans="1:24" s="236" customFormat="1" ht="15" customHeight="1" thickBot="1">
      <c r="A42" s="4486" t="s">
        <v>183</v>
      </c>
      <c r="B42" s="4556"/>
      <c r="C42" s="2484"/>
      <c r="D42" s="2484"/>
      <c r="E42" s="4837" t="s">
        <v>1300</v>
      </c>
      <c r="F42" s="4837"/>
      <c r="G42" s="4837"/>
      <c r="H42" s="4837"/>
      <c r="I42" s="4837"/>
      <c r="J42" s="4837"/>
      <c r="K42" s="4837"/>
      <c r="L42" s="4837"/>
      <c r="M42" s="4837"/>
      <c r="N42" s="4837"/>
      <c r="O42" s="4837"/>
      <c r="P42" s="4837"/>
      <c r="Q42" s="4837"/>
      <c r="R42" s="4837"/>
      <c r="S42" s="2486"/>
      <c r="T42" s="2486"/>
      <c r="U42" s="2486"/>
      <c r="V42" s="2487"/>
    </row>
    <row r="43" spans="1:24" s="60" customFormat="1" ht="11.9" customHeight="1">
      <c r="A43" s="5125" t="str">
        <f>'General AUC always'!A44</f>
        <v>Carmel Adventist College Primary</v>
      </c>
      <c r="B43" s="4557"/>
      <c r="C43" s="5145">
        <v>7</v>
      </c>
      <c r="D43" s="3979">
        <v>0</v>
      </c>
      <c r="E43" s="3967">
        <f>SUM(B43:D43)</f>
        <v>7</v>
      </c>
      <c r="F43" s="4109"/>
      <c r="G43" s="5146">
        <v>2</v>
      </c>
      <c r="H43" s="4115">
        <v>0</v>
      </c>
      <c r="I43" s="4115"/>
      <c r="J43" s="4115"/>
      <c r="K43" s="5146">
        <v>7</v>
      </c>
      <c r="L43" s="4115">
        <v>0</v>
      </c>
      <c r="M43" s="5146">
        <v>0</v>
      </c>
      <c r="N43" s="3981">
        <v>0</v>
      </c>
      <c r="O43" s="5129"/>
      <c r="P43" s="5143"/>
      <c r="Q43" s="3970"/>
      <c r="R43" s="3970"/>
      <c r="S43" s="5144"/>
      <c r="T43" s="5132"/>
      <c r="U43" s="3970"/>
      <c r="V43" s="3971"/>
      <c r="X43" s="236"/>
    </row>
    <row r="44" spans="1:24" s="60" customFormat="1" ht="11.9" customHeight="1">
      <c r="A44" s="5125" t="str">
        <f>'General AUC always'!A45</f>
        <v>Carmel Adventist College Secondary</v>
      </c>
      <c r="B44" s="4557"/>
      <c r="C44" s="5140">
        <v>0</v>
      </c>
      <c r="D44" s="3974">
        <v>17</v>
      </c>
      <c r="E44" s="3967">
        <f>SUM(B44:D44)</f>
        <v>17</v>
      </c>
      <c r="F44" s="4109"/>
      <c r="G44" s="5148">
        <v>0</v>
      </c>
      <c r="H44" s="4116">
        <v>2</v>
      </c>
      <c r="I44" s="4116"/>
      <c r="J44" s="4116"/>
      <c r="K44" s="5148">
        <v>0</v>
      </c>
      <c r="L44" s="4116">
        <v>0</v>
      </c>
      <c r="M44" s="5148">
        <v>12</v>
      </c>
      <c r="N44" s="3984">
        <v>5</v>
      </c>
      <c r="O44" s="5134"/>
      <c r="P44" s="5149"/>
      <c r="Q44" s="3970">
        <v>0</v>
      </c>
      <c r="R44" s="3970">
        <v>17</v>
      </c>
      <c r="S44" s="5150">
        <v>0</v>
      </c>
      <c r="T44" s="5137">
        <v>17</v>
      </c>
      <c r="U44" s="3970">
        <v>0</v>
      </c>
      <c r="V44" s="3971">
        <v>17</v>
      </c>
      <c r="X44" s="236"/>
    </row>
    <row r="45" spans="1:24" s="60" customFormat="1" ht="11.9" customHeight="1">
      <c r="A45" s="5125" t="str">
        <f>'General AUC always'!A46</f>
        <v>Esperance Christian School</v>
      </c>
      <c r="B45" s="4557"/>
      <c r="C45" s="5140">
        <v>2</v>
      </c>
      <c r="D45" s="3974">
        <v>0</v>
      </c>
      <c r="E45" s="3967">
        <f>SUM(B45:D45)</f>
        <v>2</v>
      </c>
      <c r="F45" s="4109"/>
      <c r="G45" s="5148">
        <v>0</v>
      </c>
      <c r="H45" s="4116">
        <v>0</v>
      </c>
      <c r="I45" s="4116"/>
      <c r="J45" s="4116"/>
      <c r="K45" s="5148">
        <v>0</v>
      </c>
      <c r="L45" s="4116">
        <v>2</v>
      </c>
      <c r="M45" s="5148">
        <v>0</v>
      </c>
      <c r="N45" s="3984">
        <v>0</v>
      </c>
      <c r="O45" s="5134"/>
      <c r="P45" s="5149"/>
      <c r="Q45" s="3970"/>
      <c r="R45" s="3970"/>
      <c r="S45" s="5150"/>
      <c r="T45" s="5137"/>
      <c r="U45" s="3970"/>
      <c r="V45" s="3971"/>
      <c r="X45" s="236"/>
    </row>
    <row r="46" spans="1:24" s="60" customFormat="1" ht="11.9" customHeight="1">
      <c r="A46" s="5125" t="str">
        <f>'General AUC always'!A47</f>
        <v>Landsdale Christian School</v>
      </c>
      <c r="B46" s="4557"/>
      <c r="C46" s="5140">
        <v>6</v>
      </c>
      <c r="D46" s="3974">
        <v>11</v>
      </c>
      <c r="E46" s="3967">
        <f>SUM(B46:D46)</f>
        <v>17</v>
      </c>
      <c r="F46" s="4109"/>
      <c r="G46" s="5148">
        <v>2</v>
      </c>
      <c r="H46" s="4116">
        <v>1</v>
      </c>
      <c r="I46" s="4116"/>
      <c r="J46" s="4116"/>
      <c r="K46" s="5148">
        <v>4</v>
      </c>
      <c r="L46" s="4116">
        <v>2</v>
      </c>
      <c r="M46" s="5148">
        <v>7</v>
      </c>
      <c r="N46" s="3984">
        <v>4</v>
      </c>
      <c r="O46" s="5134"/>
      <c r="P46" s="5149"/>
      <c r="Q46" s="3970">
        <v>6</v>
      </c>
      <c r="R46" s="3970">
        <v>11</v>
      </c>
      <c r="S46" s="5150">
        <v>6</v>
      </c>
      <c r="T46" s="5137">
        <v>11</v>
      </c>
      <c r="U46" s="3970">
        <v>6</v>
      </c>
      <c r="V46" s="3971">
        <v>11</v>
      </c>
      <c r="X46" s="236"/>
    </row>
    <row r="47" spans="1:24" s="60" customFormat="1" ht="11.9" customHeight="1">
      <c r="A47" s="5125" t="str">
        <f>'General AUC always'!A48</f>
        <v>Victoria Park Christian School</v>
      </c>
      <c r="B47" s="4557"/>
      <c r="C47" s="5145">
        <v>7</v>
      </c>
      <c r="D47" s="3979">
        <v>0</v>
      </c>
      <c r="E47" s="3967">
        <f>SUM(B47:D47)</f>
        <v>7</v>
      </c>
      <c r="F47" s="4109"/>
      <c r="G47" s="5146">
        <v>2</v>
      </c>
      <c r="H47" s="4115">
        <v>0</v>
      </c>
      <c r="I47" s="4115"/>
      <c r="J47" s="4115"/>
      <c r="K47" s="5146">
        <v>5</v>
      </c>
      <c r="L47" s="4115">
        <v>2</v>
      </c>
      <c r="M47" s="5146">
        <v>0</v>
      </c>
      <c r="N47" s="3981">
        <v>0</v>
      </c>
      <c r="O47" s="5129"/>
      <c r="P47" s="5143"/>
      <c r="Q47" s="3970"/>
      <c r="R47" s="3970"/>
      <c r="S47" s="5144"/>
      <c r="T47" s="5132"/>
      <c r="U47" s="3970"/>
      <c r="V47" s="3971"/>
      <c r="X47" s="236"/>
    </row>
    <row r="48" spans="1:24" s="656" customFormat="1" ht="15" customHeight="1" thickBot="1">
      <c r="A48" s="2481" t="s">
        <v>132</v>
      </c>
      <c r="B48" s="5139">
        <f>SUM(B43:B47)</f>
        <v>0</v>
      </c>
      <c r="C48" s="4107">
        <f>SUM(C43:C47)</f>
        <v>22</v>
      </c>
      <c r="D48" s="4107">
        <f>SUM(D43:D47)</f>
        <v>28</v>
      </c>
      <c r="E48" s="4107">
        <f>SUM(E43:E47)</f>
        <v>50</v>
      </c>
      <c r="F48" s="4107">
        <f>SUM(F43:F47)</f>
        <v>0</v>
      </c>
      <c r="G48" s="4107">
        <f>SUM(G43:G47)</f>
        <v>6</v>
      </c>
      <c r="H48" s="4107">
        <f>SUM(H43:H47)</f>
        <v>3</v>
      </c>
      <c r="I48" s="4107">
        <f>SUM(I43:I47)</f>
        <v>0</v>
      </c>
      <c r="J48" s="4107">
        <f>SUM(J43:J47)</f>
        <v>0</v>
      </c>
      <c r="K48" s="4107">
        <f>SUM(K43:K47)</f>
        <v>16</v>
      </c>
      <c r="L48" s="4107">
        <f>SUM(L43:L47)</f>
        <v>6</v>
      </c>
      <c r="M48" s="4107">
        <f>SUM(M43:M47)</f>
        <v>19</v>
      </c>
      <c r="N48" s="4107">
        <f>SUM(N43:N47)</f>
        <v>9</v>
      </c>
      <c r="O48" s="4107">
        <f>SUM(O43:O47)</f>
        <v>0</v>
      </c>
      <c r="P48" s="4107">
        <f>SUM(P43:P47)</f>
        <v>0</v>
      </c>
      <c r="Q48" s="4107">
        <f>SUM(Q43:Q47)</f>
        <v>6</v>
      </c>
      <c r="R48" s="4107">
        <f>SUM(R43:R47)</f>
        <v>28</v>
      </c>
      <c r="S48" s="4107">
        <f>SUM(S43:S47)</f>
        <v>6</v>
      </c>
      <c r="T48" s="4107">
        <f>SUM(T43:T47)</f>
        <v>28</v>
      </c>
      <c r="U48" s="4107">
        <f>SUM(U43:U47)</f>
        <v>6</v>
      </c>
      <c r="V48" s="3980">
        <f>SUM(V43:V47)</f>
        <v>28</v>
      </c>
      <c r="W48" s="1026"/>
      <c r="X48" s="236"/>
    </row>
    <row r="49" spans="1:24" s="1032" customFormat="1" ht="14.25" customHeight="1" thickTop="1" thickBot="1">
      <c r="A49" s="1510"/>
      <c r="B49" s="4558"/>
      <c r="C49" s="1511"/>
      <c r="D49" s="1187"/>
      <c r="E49" s="1187"/>
      <c r="F49" s="1187"/>
      <c r="G49" s="1187"/>
      <c r="H49" s="1187"/>
      <c r="I49" s="1187"/>
      <c r="J49" s="1187"/>
      <c r="K49" s="1073">
        <f>K48+L48</f>
        <v>22</v>
      </c>
      <c r="L49" s="1073"/>
      <c r="M49" s="1073">
        <f>M48+N48</f>
        <v>28</v>
      </c>
      <c r="N49" s="1073"/>
      <c r="O49" s="1187"/>
      <c r="P49" s="1187"/>
      <c r="Q49" s="1187"/>
      <c r="R49" s="1187"/>
      <c r="S49" s="1187"/>
      <c r="T49" s="1187"/>
      <c r="U49" s="1187"/>
      <c r="V49" s="2483"/>
      <c r="X49" s="236"/>
    </row>
    <row r="50" spans="1:24" s="236" customFormat="1" ht="15" customHeight="1" thickBot="1">
      <c r="A50" s="4488" t="s">
        <v>186</v>
      </c>
      <c r="B50" s="4559"/>
      <c r="C50" s="1509"/>
      <c r="D50" s="2484"/>
      <c r="E50" s="4837"/>
      <c r="F50" s="4837"/>
      <c r="G50" s="4837"/>
      <c r="H50" s="4837"/>
      <c r="I50" s="4837"/>
      <c r="J50" s="4837"/>
      <c r="K50" s="4837"/>
      <c r="L50" s="4837"/>
      <c r="M50" s="4837"/>
      <c r="N50" s="4837"/>
      <c r="O50" s="4837"/>
      <c r="P50" s="4837"/>
      <c r="Q50" s="4837"/>
      <c r="R50" s="4837"/>
      <c r="S50" s="2486"/>
      <c r="T50" s="2486"/>
      <c r="U50" s="2486"/>
      <c r="V50" s="2487"/>
    </row>
    <row r="51" spans="1:24" s="60" customFormat="1" ht="11.9" customHeight="1">
      <c r="A51" s="5125" t="str">
        <f>'General AUC always'!A52</f>
        <v>Brisbane Adventist College</v>
      </c>
      <c r="B51" s="4557"/>
      <c r="C51" s="5145">
        <v>18</v>
      </c>
      <c r="D51" s="3979">
        <v>27</v>
      </c>
      <c r="E51" s="3967">
        <f>SUM(B51:D51)</f>
        <v>45</v>
      </c>
      <c r="F51" s="5151"/>
      <c r="G51" s="5127">
        <v>3</v>
      </c>
      <c r="H51" s="5127">
        <v>3</v>
      </c>
      <c r="I51" s="5127"/>
      <c r="J51" s="5127"/>
      <c r="K51" s="5127">
        <v>18</v>
      </c>
      <c r="L51" s="5127">
        <v>0</v>
      </c>
      <c r="M51" s="5127">
        <v>27</v>
      </c>
      <c r="N51" s="5127">
        <v>0</v>
      </c>
      <c r="O51" s="5129"/>
      <c r="P51" s="5143"/>
      <c r="Q51" s="3970">
        <v>18</v>
      </c>
      <c r="R51" s="3970">
        <v>27</v>
      </c>
      <c r="S51" s="5144">
        <v>18</v>
      </c>
      <c r="T51" s="5132">
        <v>27</v>
      </c>
      <c r="U51" s="3970">
        <v>18</v>
      </c>
      <c r="V51" s="3971">
        <v>27</v>
      </c>
      <c r="X51" s="236"/>
    </row>
    <row r="52" spans="1:24" s="60" customFormat="1" ht="11.9" customHeight="1">
      <c r="A52" s="5125" t="str">
        <f>'General AUC always'!A53</f>
        <v>Hope Adventist School (previously called Coral Coast Christian School)</v>
      </c>
      <c r="B52" s="4557"/>
      <c r="C52" s="5145">
        <v>4</v>
      </c>
      <c r="D52" s="3979">
        <v>0</v>
      </c>
      <c r="E52" s="3967">
        <f>SUM(B52:D52)</f>
        <v>4</v>
      </c>
      <c r="F52" s="5151"/>
      <c r="G52" s="5127">
        <v>1</v>
      </c>
      <c r="H52" s="5127">
        <v>0</v>
      </c>
      <c r="I52" s="5127"/>
      <c r="J52" s="5127"/>
      <c r="K52" s="5127">
        <v>3</v>
      </c>
      <c r="L52" s="5127">
        <v>1</v>
      </c>
      <c r="M52" s="5127">
        <v>0</v>
      </c>
      <c r="N52" s="5127">
        <v>0</v>
      </c>
      <c r="O52" s="5129"/>
      <c r="P52" s="5143"/>
      <c r="Q52" s="3970"/>
      <c r="R52" s="3970"/>
      <c r="S52" s="5144"/>
      <c r="T52" s="5132"/>
      <c r="U52" s="3970"/>
      <c r="V52" s="3971"/>
      <c r="X52" s="236"/>
    </row>
    <row r="53" spans="1:24" s="60" customFormat="1" ht="11.9" customHeight="1">
      <c r="A53" s="5125" t="str">
        <f>'General AUC always'!A54</f>
        <v>Darling Downs Christian School</v>
      </c>
      <c r="B53" s="4557"/>
      <c r="C53" s="5145">
        <v>7</v>
      </c>
      <c r="D53" s="3979">
        <v>16</v>
      </c>
      <c r="E53" s="3967">
        <f>SUM(B53:D53)</f>
        <v>23</v>
      </c>
      <c r="F53" s="5151"/>
      <c r="G53" s="5127">
        <v>2</v>
      </c>
      <c r="H53" s="5127">
        <v>1</v>
      </c>
      <c r="I53" s="5127"/>
      <c r="J53" s="5127"/>
      <c r="K53" s="5127">
        <v>7</v>
      </c>
      <c r="L53" s="5127">
        <v>0</v>
      </c>
      <c r="M53" s="5127">
        <v>14</v>
      </c>
      <c r="N53" s="5127">
        <v>2</v>
      </c>
      <c r="O53" s="5129"/>
      <c r="P53" s="5143"/>
      <c r="Q53" s="3970">
        <v>7</v>
      </c>
      <c r="R53" s="3970">
        <v>16</v>
      </c>
      <c r="S53" s="5144">
        <v>7</v>
      </c>
      <c r="T53" s="5132">
        <v>16</v>
      </c>
      <c r="U53" s="3970">
        <v>7</v>
      </c>
      <c r="V53" s="3971">
        <v>16</v>
      </c>
      <c r="X53" s="236"/>
    </row>
    <row r="54" spans="1:24" s="60" customFormat="1" ht="11.9" customHeight="1">
      <c r="A54" s="5125" t="str">
        <f>'General AUC always'!A55</f>
        <v>Gold Coast Christian College</v>
      </c>
      <c r="B54" s="4557"/>
      <c r="C54" s="5145">
        <v>8</v>
      </c>
      <c r="D54" s="3979">
        <v>12</v>
      </c>
      <c r="E54" s="3967">
        <f>SUM(B54:D54)</f>
        <v>20</v>
      </c>
      <c r="F54" s="5151"/>
      <c r="G54" s="5127">
        <v>4</v>
      </c>
      <c r="H54" s="5127">
        <v>0</v>
      </c>
      <c r="I54" s="5127"/>
      <c r="J54" s="5127"/>
      <c r="K54" s="5127">
        <v>7</v>
      </c>
      <c r="L54" s="5127">
        <v>1</v>
      </c>
      <c r="M54" s="5127">
        <v>9</v>
      </c>
      <c r="N54" s="5127">
        <v>3</v>
      </c>
      <c r="O54" s="5129"/>
      <c r="P54" s="5143"/>
      <c r="Q54" s="3970">
        <v>8</v>
      </c>
      <c r="R54" s="3970">
        <v>12</v>
      </c>
      <c r="S54" s="5144">
        <v>8</v>
      </c>
      <c r="T54" s="5132">
        <v>12</v>
      </c>
      <c r="U54" s="3970">
        <v>8</v>
      </c>
      <c r="V54" s="3971">
        <v>12</v>
      </c>
      <c r="X54" s="236"/>
    </row>
    <row r="55" spans="1:24" s="60" customFormat="1" ht="11.9" customHeight="1">
      <c r="A55" s="5125" t="str">
        <f>'General AUC always'!A56</f>
        <v>Ipswich Adventist School</v>
      </c>
      <c r="B55" s="4557"/>
      <c r="C55" s="5140">
        <v>5</v>
      </c>
      <c r="D55" s="3974">
        <v>0</v>
      </c>
      <c r="E55" s="3967">
        <f>SUM(B55:D55)</f>
        <v>5</v>
      </c>
      <c r="F55" s="5151"/>
      <c r="G55" s="5133">
        <v>4</v>
      </c>
      <c r="H55" s="5133">
        <v>0</v>
      </c>
      <c r="I55" s="5133"/>
      <c r="J55" s="5133"/>
      <c r="K55" s="5133">
        <v>4</v>
      </c>
      <c r="L55" s="5133">
        <v>1</v>
      </c>
      <c r="M55" s="5133">
        <v>0</v>
      </c>
      <c r="N55" s="5133">
        <v>0</v>
      </c>
      <c r="O55" s="5134"/>
      <c r="P55" s="5149"/>
      <c r="Q55" s="3970"/>
      <c r="R55" s="3970"/>
      <c r="S55" s="5150"/>
      <c r="T55" s="5137"/>
      <c r="U55" s="3970"/>
      <c r="V55" s="3971"/>
      <c r="X55" s="236"/>
    </row>
    <row r="56" spans="1:24" s="60" customFormat="1" ht="11.9" customHeight="1">
      <c r="A56" s="5125" t="str">
        <f>'General AUC always'!A57</f>
        <v>Noosa Christian College</v>
      </c>
      <c r="B56" s="4557"/>
      <c r="C56" s="5140">
        <v>12</v>
      </c>
      <c r="D56" s="3974">
        <v>15</v>
      </c>
      <c r="E56" s="3967">
        <f>SUM(B56:D56)</f>
        <v>27</v>
      </c>
      <c r="F56" s="5151"/>
      <c r="G56" s="5133">
        <v>3</v>
      </c>
      <c r="H56" s="5133">
        <v>1</v>
      </c>
      <c r="I56" s="5133"/>
      <c r="J56" s="5133"/>
      <c r="K56" s="5133">
        <v>10</v>
      </c>
      <c r="L56" s="5133">
        <v>2</v>
      </c>
      <c r="M56" s="5133">
        <v>11</v>
      </c>
      <c r="N56" s="5133">
        <v>4</v>
      </c>
      <c r="O56" s="5134"/>
      <c r="P56" s="5149"/>
      <c r="Q56" s="3970">
        <v>12</v>
      </c>
      <c r="R56" s="3970">
        <v>15</v>
      </c>
      <c r="S56" s="5150">
        <v>12</v>
      </c>
      <c r="T56" s="5137">
        <v>15</v>
      </c>
      <c r="U56" s="3970">
        <v>12</v>
      </c>
      <c r="V56" s="3971">
        <v>15</v>
      </c>
      <c r="X56" s="236"/>
    </row>
    <row r="57" spans="1:24" s="60" customFormat="1" ht="11.9" customHeight="1">
      <c r="A57" s="5125" t="str">
        <f>'General AUC always'!A58</f>
        <v>Northpine Christian College</v>
      </c>
      <c r="B57" s="4557"/>
      <c r="C57" s="5145">
        <v>29</v>
      </c>
      <c r="D57" s="3979">
        <v>40</v>
      </c>
      <c r="E57" s="3967">
        <f>SUM(B57:D57)</f>
        <v>69</v>
      </c>
      <c r="F57" s="5151"/>
      <c r="G57" s="5127">
        <v>6</v>
      </c>
      <c r="H57" s="5127">
        <v>3</v>
      </c>
      <c r="I57" s="5127"/>
      <c r="J57" s="5127"/>
      <c r="K57" s="5127">
        <v>28</v>
      </c>
      <c r="L57" s="5127">
        <v>1</v>
      </c>
      <c r="M57" s="5127">
        <v>37</v>
      </c>
      <c r="N57" s="5127">
        <v>3</v>
      </c>
      <c r="O57" s="5129"/>
      <c r="P57" s="5143"/>
      <c r="Q57" s="3970">
        <v>29</v>
      </c>
      <c r="R57" s="3970">
        <v>40</v>
      </c>
      <c r="S57" s="5144">
        <v>29</v>
      </c>
      <c r="T57" s="5132">
        <v>40</v>
      </c>
      <c r="U57" s="3970">
        <v>29</v>
      </c>
      <c r="V57" s="3971">
        <v>40</v>
      </c>
      <c r="X57" s="236"/>
    </row>
    <row r="58" spans="1:24" s="656" customFormat="1" ht="15" customHeight="1" thickBot="1">
      <c r="A58" s="2481" t="s">
        <v>132</v>
      </c>
      <c r="B58" s="5139">
        <f>SUM(B51:B57)</f>
        <v>0</v>
      </c>
      <c r="C58" s="4107">
        <f>SUM(C51:C57)</f>
        <v>83</v>
      </c>
      <c r="D58" s="4107">
        <f>SUM(D51:D57)</f>
        <v>110</v>
      </c>
      <c r="E58" s="4107">
        <f>SUM(E51:E57)</f>
        <v>193</v>
      </c>
      <c r="F58" s="4107">
        <f>SUM(F51:F57)</f>
        <v>0</v>
      </c>
      <c r="G58" s="4107">
        <f>SUM(G51:G57)</f>
        <v>23</v>
      </c>
      <c r="H58" s="4107">
        <f>SUM(H51:H57)</f>
        <v>8</v>
      </c>
      <c r="I58" s="4107">
        <f>SUM(I51:I57)</f>
        <v>0</v>
      </c>
      <c r="J58" s="4107">
        <f>SUM(J51:J57)</f>
        <v>0</v>
      </c>
      <c r="K58" s="4107">
        <f>SUM(K51:K57)</f>
        <v>77</v>
      </c>
      <c r="L58" s="4107">
        <f>SUM(L51:L57)</f>
        <v>6</v>
      </c>
      <c r="M58" s="4107">
        <f>SUM(M51:M57)</f>
        <v>98</v>
      </c>
      <c r="N58" s="4107">
        <f>SUM(N51:N57)</f>
        <v>12</v>
      </c>
      <c r="O58" s="4107">
        <f>SUM(O51:O57)</f>
        <v>0</v>
      </c>
      <c r="P58" s="4107">
        <f>SUM(P51:P57)</f>
        <v>0</v>
      </c>
      <c r="Q58" s="4107">
        <f>SUM(Q51:Q57)</f>
        <v>74</v>
      </c>
      <c r="R58" s="4107">
        <f>SUM(R51:R57)</f>
        <v>110</v>
      </c>
      <c r="S58" s="4107">
        <f>SUM(S51:S57)</f>
        <v>74</v>
      </c>
      <c r="T58" s="4107">
        <f>SUM(T51:T57)</f>
        <v>110</v>
      </c>
      <c r="U58" s="4107">
        <f>SUM(U51:U57)</f>
        <v>74</v>
      </c>
      <c r="V58" s="3980">
        <f>SUM(V51:V57)</f>
        <v>110</v>
      </c>
      <c r="W58" s="1026"/>
      <c r="X58" s="236"/>
    </row>
    <row r="59" spans="1:24" s="1032" customFormat="1" ht="14.25" customHeight="1" thickTop="1" thickBot="1">
      <c r="A59" s="2482"/>
      <c r="B59" s="4555"/>
      <c r="C59" s="1186"/>
      <c r="D59" s="1187"/>
      <c r="E59" s="1187"/>
      <c r="F59" s="1187"/>
      <c r="G59" s="1187"/>
      <c r="H59" s="1187"/>
      <c r="I59" s="1187"/>
      <c r="J59" s="1187"/>
      <c r="K59" s="1073">
        <f>K58+L58</f>
        <v>83</v>
      </c>
      <c r="L59" s="1073"/>
      <c r="M59" s="1073">
        <f>M58+N58</f>
        <v>110</v>
      </c>
      <c r="N59" s="1073"/>
      <c r="O59" s="1187"/>
      <c r="P59" s="1187"/>
      <c r="Q59" s="1187"/>
      <c r="R59" s="1187"/>
      <c r="S59" s="1187"/>
      <c r="T59" s="1187"/>
      <c r="U59" s="1187"/>
      <c r="V59" s="2483"/>
      <c r="X59" s="236"/>
    </row>
    <row r="60" spans="1:24" s="236" customFormat="1" ht="15" customHeight="1" thickBot="1">
      <c r="A60" s="4486" t="s">
        <v>193</v>
      </c>
      <c r="B60" s="4556"/>
      <c r="C60" s="2484"/>
      <c r="D60" s="2484"/>
      <c r="E60" s="2484"/>
      <c r="F60" s="2484"/>
      <c r="G60" s="2485"/>
      <c r="H60" s="2484"/>
      <c r="I60" s="2484"/>
      <c r="J60" s="2484"/>
      <c r="K60" s="2485"/>
      <c r="L60" s="2485"/>
      <c r="M60" s="2485"/>
      <c r="N60" s="2485"/>
      <c r="O60" s="2484"/>
      <c r="P60" s="2486"/>
      <c r="Q60" s="2486"/>
      <c r="R60" s="2486"/>
      <c r="S60" s="2486"/>
      <c r="T60" s="2486"/>
      <c r="U60" s="2486"/>
      <c r="V60" s="2487"/>
    </row>
    <row r="61" spans="1:24" s="60" customFormat="1" ht="11.9" customHeight="1">
      <c r="A61" s="5125" t="str">
        <f>'General AUC always'!A62</f>
        <v>Hilliard Christian School</v>
      </c>
      <c r="B61" s="4557"/>
      <c r="C61" s="5145">
        <v>9</v>
      </c>
      <c r="D61" s="3979">
        <v>7</v>
      </c>
      <c r="E61" s="5151">
        <f>SUM(B61:D61)</f>
        <v>16</v>
      </c>
      <c r="F61" s="4109"/>
      <c r="G61" s="5146">
        <v>3</v>
      </c>
      <c r="H61" s="4115">
        <v>2</v>
      </c>
      <c r="I61" s="4115"/>
      <c r="J61" s="4115"/>
      <c r="K61" s="5146">
        <v>4</v>
      </c>
      <c r="L61" s="4115">
        <v>5</v>
      </c>
      <c r="M61" s="5146">
        <v>5</v>
      </c>
      <c r="N61" s="3981">
        <v>2</v>
      </c>
      <c r="O61" s="5129"/>
      <c r="P61" s="5143"/>
      <c r="Q61" s="3970">
        <v>9</v>
      </c>
      <c r="R61" s="3970">
        <v>7</v>
      </c>
      <c r="S61" s="5144">
        <v>9</v>
      </c>
      <c r="T61" s="5132">
        <v>7</v>
      </c>
      <c r="U61" s="3970">
        <v>9</v>
      </c>
      <c r="V61" s="3971">
        <v>7</v>
      </c>
      <c r="X61" s="236"/>
    </row>
    <row r="62" spans="1:24" s="60" customFormat="1" ht="11.9" customHeight="1">
      <c r="A62" s="5125" t="str">
        <f>'General AUC always'!A63</f>
        <v>North West Christian School</v>
      </c>
      <c r="B62" s="4557"/>
      <c r="C62" s="5145">
        <v>5</v>
      </c>
      <c r="D62" s="3979">
        <v>6</v>
      </c>
      <c r="E62" s="5151">
        <f>SUM(B62:D62)</f>
        <v>11</v>
      </c>
      <c r="F62" s="4109"/>
      <c r="G62" s="5146">
        <v>2</v>
      </c>
      <c r="H62" s="4115">
        <v>0</v>
      </c>
      <c r="I62" s="4115"/>
      <c r="J62" s="4115"/>
      <c r="K62" s="5146">
        <v>5</v>
      </c>
      <c r="L62" s="4115">
        <v>0</v>
      </c>
      <c r="M62" s="5146">
        <v>6</v>
      </c>
      <c r="N62" s="3981">
        <v>0</v>
      </c>
      <c r="O62" s="5129"/>
      <c r="P62" s="5143"/>
      <c r="Q62" s="3970">
        <v>5</v>
      </c>
      <c r="R62" s="3970">
        <v>6</v>
      </c>
      <c r="S62" s="5144">
        <v>5</v>
      </c>
      <c r="T62" s="5132">
        <v>6</v>
      </c>
      <c r="U62" s="3970">
        <v>5</v>
      </c>
      <c r="V62" s="3971">
        <v>6</v>
      </c>
      <c r="X62" s="236"/>
    </row>
    <row r="63" spans="1:24" s="656" customFormat="1" ht="15" customHeight="1" thickBot="1">
      <c r="A63" s="2481" t="s">
        <v>132</v>
      </c>
      <c r="B63" s="5139">
        <f>SUM(B61:B62)</f>
        <v>0</v>
      </c>
      <c r="C63" s="4107">
        <f>SUM(C61:C62)</f>
        <v>14</v>
      </c>
      <c r="D63" s="4107">
        <f>SUM(D61:D62)</f>
        <v>13</v>
      </c>
      <c r="E63" s="4107">
        <f>SUM(E61:E62)</f>
        <v>27</v>
      </c>
      <c r="F63" s="4107">
        <f>SUM(F61:F62)</f>
        <v>0</v>
      </c>
      <c r="G63" s="4107">
        <f>SUM(G61:G62)</f>
        <v>5</v>
      </c>
      <c r="H63" s="4107">
        <f>SUM(H61:H62)</f>
        <v>2</v>
      </c>
      <c r="I63" s="4107">
        <f>SUM(I61:I62)</f>
        <v>0</v>
      </c>
      <c r="J63" s="4107">
        <f>SUM(J61:J62)</f>
        <v>0</v>
      </c>
      <c r="K63" s="4107">
        <f>SUM(K61:K62)</f>
        <v>9</v>
      </c>
      <c r="L63" s="4107">
        <f>SUM(L61:L62)</f>
        <v>5</v>
      </c>
      <c r="M63" s="4107">
        <f>SUM(M61:M62)</f>
        <v>11</v>
      </c>
      <c r="N63" s="4107">
        <f>SUM(N61:N62)</f>
        <v>2</v>
      </c>
      <c r="O63" s="4107">
        <f>SUM(O61:O62)</f>
        <v>0</v>
      </c>
      <c r="P63" s="4107">
        <f>SUM(P61:P62)</f>
        <v>0</v>
      </c>
      <c r="Q63" s="4107">
        <f>SUM(Q61:Q62)</f>
        <v>14</v>
      </c>
      <c r="R63" s="4107">
        <f>SUM(R61:R62)</f>
        <v>13</v>
      </c>
      <c r="S63" s="4107">
        <f>SUM(S61:S62)</f>
        <v>14</v>
      </c>
      <c r="T63" s="4107">
        <f>SUM(T61:T62)</f>
        <v>13</v>
      </c>
      <c r="U63" s="4107">
        <f>SUM(U61:U62)</f>
        <v>14</v>
      </c>
      <c r="V63" s="3980">
        <f>SUM(V61:V62)</f>
        <v>13</v>
      </c>
      <c r="W63" s="1026"/>
      <c r="X63" s="236"/>
    </row>
    <row r="64" spans="1:24" s="1032" customFormat="1" ht="14.25" customHeight="1" thickTop="1" thickBot="1">
      <c r="A64" s="2482"/>
      <c r="B64" s="4555"/>
      <c r="C64" s="1186"/>
      <c r="D64" s="1187"/>
      <c r="E64" s="1187"/>
      <c r="F64" s="1187"/>
      <c r="G64" s="1187"/>
      <c r="H64" s="1187"/>
      <c r="I64" s="1187"/>
      <c r="J64" s="1187"/>
      <c r="K64" s="1073">
        <f>K63+L63</f>
        <v>14</v>
      </c>
      <c r="L64" s="1073"/>
      <c r="M64" s="1073">
        <f>M63+N63</f>
        <v>13</v>
      </c>
      <c r="N64" s="1073"/>
      <c r="O64" s="1187"/>
      <c r="P64" s="1187"/>
      <c r="Q64" s="1187"/>
      <c r="R64" s="1187"/>
      <c r="S64" s="1187"/>
      <c r="T64" s="1187"/>
      <c r="U64" s="1187"/>
      <c r="V64" s="2483"/>
      <c r="X64" s="236"/>
    </row>
    <row r="65" spans="1:24" s="236" customFormat="1" ht="15" customHeight="1" thickBot="1">
      <c r="A65" s="4486" t="s">
        <v>196</v>
      </c>
      <c r="B65" s="4556"/>
      <c r="C65" s="2484"/>
      <c r="D65" s="2484"/>
      <c r="E65" s="2484"/>
      <c r="F65" s="2484"/>
      <c r="G65" s="2485"/>
      <c r="H65" s="2484"/>
      <c r="I65" s="2484"/>
      <c r="J65" s="2484"/>
      <c r="K65" s="2485"/>
      <c r="L65" s="2485"/>
      <c r="M65" s="2485"/>
      <c r="N65" s="2485"/>
      <c r="O65" s="2484"/>
      <c r="P65" s="2486"/>
      <c r="Q65" s="2486"/>
      <c r="R65" s="2486"/>
      <c r="S65" s="2486"/>
      <c r="T65" s="2486"/>
      <c r="U65" s="2486"/>
      <c r="V65" s="2487"/>
    </row>
    <row r="66" spans="1:24" s="60" customFormat="1" ht="11.9" customHeight="1">
      <c r="A66" s="5125" t="str">
        <f>'General AUC always'!A67</f>
        <v>Edinburgh College</v>
      </c>
      <c r="B66" s="4557"/>
      <c r="C66" s="5145">
        <v>25</v>
      </c>
      <c r="D66" s="3979">
        <v>26</v>
      </c>
      <c r="E66" s="5151">
        <f>SUM(B66:D66)</f>
        <v>51</v>
      </c>
      <c r="F66" s="4115"/>
      <c r="G66" s="5146">
        <v>9</v>
      </c>
      <c r="H66" s="4115">
        <v>3</v>
      </c>
      <c r="I66" s="4115"/>
      <c r="J66" s="4115"/>
      <c r="K66" s="5146">
        <v>19</v>
      </c>
      <c r="L66" s="4115">
        <v>6</v>
      </c>
      <c r="M66" s="5146">
        <v>19</v>
      </c>
      <c r="N66" s="3981">
        <v>7</v>
      </c>
      <c r="O66" s="5129"/>
      <c r="P66" s="5143"/>
      <c r="Q66" s="3970">
        <v>25</v>
      </c>
      <c r="R66" s="3970">
        <v>26</v>
      </c>
      <c r="S66" s="5144">
        <v>25</v>
      </c>
      <c r="T66" s="5132">
        <v>26</v>
      </c>
      <c r="U66" s="3970">
        <v>25</v>
      </c>
      <c r="V66" s="3971">
        <v>26</v>
      </c>
      <c r="X66" s="236"/>
    </row>
    <row r="67" spans="1:24" s="60" customFormat="1" ht="11.9" customHeight="1">
      <c r="A67" s="5125" t="s">
        <v>1460</v>
      </c>
      <c r="B67" s="4557"/>
      <c r="C67" s="5140">
        <v>8</v>
      </c>
      <c r="D67" s="3974">
        <v>12</v>
      </c>
      <c r="E67" s="5151">
        <f>SUM(B67:D67)</f>
        <v>20</v>
      </c>
      <c r="F67" s="4115"/>
      <c r="G67" s="5148">
        <v>3</v>
      </c>
      <c r="H67" s="4116">
        <v>2</v>
      </c>
      <c r="I67" s="4116"/>
      <c r="J67" s="4116"/>
      <c r="K67" s="5148">
        <v>5</v>
      </c>
      <c r="L67" s="4116">
        <v>3</v>
      </c>
      <c r="M67" s="5148">
        <v>8</v>
      </c>
      <c r="N67" s="3984">
        <v>4</v>
      </c>
      <c r="O67" s="5134"/>
      <c r="P67" s="5149"/>
      <c r="Q67" s="3970">
        <v>8</v>
      </c>
      <c r="R67" s="3970">
        <v>12</v>
      </c>
      <c r="S67" s="5150">
        <v>8</v>
      </c>
      <c r="T67" s="5137">
        <v>12</v>
      </c>
      <c r="U67" s="3970">
        <v>8</v>
      </c>
      <c r="V67" s="3971">
        <v>12</v>
      </c>
      <c r="X67" s="236"/>
    </row>
    <row r="68" spans="1:24" s="60" customFormat="1" ht="11.9" customHeight="1">
      <c r="A68" s="5125" t="str">
        <f>'General AUC always'!A69</f>
        <v>Gilson College Taylors Hill</v>
      </c>
      <c r="B68" s="4557"/>
      <c r="C68" s="5140">
        <v>32</v>
      </c>
      <c r="D68" s="3974">
        <v>48</v>
      </c>
      <c r="E68" s="5151">
        <f>SUM(B68:D68)</f>
        <v>80</v>
      </c>
      <c r="F68" s="4115"/>
      <c r="G68" s="5148">
        <v>10</v>
      </c>
      <c r="H68" s="4116">
        <v>2</v>
      </c>
      <c r="I68" s="4116"/>
      <c r="J68" s="4116"/>
      <c r="K68" s="5148">
        <v>24</v>
      </c>
      <c r="L68" s="4116">
        <v>7</v>
      </c>
      <c r="M68" s="5148">
        <v>35</v>
      </c>
      <c r="N68" s="3984">
        <v>14</v>
      </c>
      <c r="O68" s="5134"/>
      <c r="P68" s="5149"/>
      <c r="Q68" s="3970">
        <v>32</v>
      </c>
      <c r="R68" s="3970">
        <v>48</v>
      </c>
      <c r="S68" s="5150">
        <v>32</v>
      </c>
      <c r="T68" s="5137">
        <v>48</v>
      </c>
      <c r="U68" s="3970">
        <v>32</v>
      </c>
      <c r="V68" s="3971">
        <v>48</v>
      </c>
      <c r="X68" s="236"/>
    </row>
    <row r="69" spans="1:24" s="60" customFormat="1" ht="11.9" customHeight="1">
      <c r="A69" s="5125" t="str">
        <f>'General AUC always'!A70</f>
        <v>Henderson College</v>
      </c>
      <c r="B69" s="4557"/>
      <c r="C69" s="5145">
        <v>11</v>
      </c>
      <c r="D69" s="3979">
        <v>6</v>
      </c>
      <c r="E69" s="5151">
        <f>SUM(B69:D69)</f>
        <v>17</v>
      </c>
      <c r="F69" s="4115"/>
      <c r="G69" s="5146">
        <v>4</v>
      </c>
      <c r="H69" s="4115">
        <v>1</v>
      </c>
      <c r="I69" s="4115"/>
      <c r="J69" s="4115"/>
      <c r="K69" s="5146">
        <v>5</v>
      </c>
      <c r="L69" s="4115">
        <v>6</v>
      </c>
      <c r="M69" s="5146">
        <v>5</v>
      </c>
      <c r="N69" s="3981">
        <v>1</v>
      </c>
      <c r="O69" s="5129"/>
      <c r="P69" s="5143"/>
      <c r="Q69" s="3970">
        <v>11</v>
      </c>
      <c r="R69" s="3970">
        <v>6</v>
      </c>
      <c r="S69" s="5144">
        <v>11</v>
      </c>
      <c r="T69" s="5132">
        <v>6</v>
      </c>
      <c r="U69" s="3970">
        <v>11</v>
      </c>
      <c r="V69" s="3971">
        <v>6</v>
      </c>
      <c r="X69" s="236"/>
    </row>
    <row r="70" spans="1:24" s="60" customFormat="1" ht="11.9" customHeight="1">
      <c r="A70" s="5125" t="str">
        <f>'General AUC always'!A71</f>
        <v>Heritage College</v>
      </c>
      <c r="B70" s="4557"/>
      <c r="C70" s="5145">
        <v>20</v>
      </c>
      <c r="D70" s="3979">
        <v>19</v>
      </c>
      <c r="E70" s="5151">
        <f>SUM(B70:D70)</f>
        <v>39</v>
      </c>
      <c r="F70" s="4115"/>
      <c r="G70" s="5146">
        <v>8</v>
      </c>
      <c r="H70" s="4115">
        <v>5</v>
      </c>
      <c r="I70" s="4115"/>
      <c r="J70" s="4115"/>
      <c r="K70" s="5146">
        <v>11</v>
      </c>
      <c r="L70" s="4115">
        <v>9</v>
      </c>
      <c r="M70" s="5146">
        <v>12</v>
      </c>
      <c r="N70" s="3981">
        <v>8</v>
      </c>
      <c r="O70" s="5129"/>
      <c r="P70" s="5143"/>
      <c r="Q70" s="3970">
        <v>20</v>
      </c>
      <c r="R70" s="3970">
        <v>19</v>
      </c>
      <c r="S70" s="5144">
        <v>20</v>
      </c>
      <c r="T70" s="5132">
        <v>19</v>
      </c>
      <c r="U70" s="3970">
        <v>20</v>
      </c>
      <c r="V70" s="3971">
        <v>19</v>
      </c>
      <c r="X70" s="236"/>
    </row>
    <row r="71" spans="1:24" s="60" customFormat="1" ht="11.9" customHeight="1">
      <c r="A71" s="5125" t="str">
        <f>'General AUC always'!A72</f>
        <v>Nunawading Christian College Primary</v>
      </c>
      <c r="B71" s="4557"/>
      <c r="C71" s="5140">
        <v>20</v>
      </c>
      <c r="D71" s="3974">
        <v>0</v>
      </c>
      <c r="E71" s="5151">
        <f>SUM(B71:D71)</f>
        <v>20</v>
      </c>
      <c r="F71" s="4115"/>
      <c r="G71" s="5148">
        <v>8</v>
      </c>
      <c r="H71" s="4116">
        <v>0</v>
      </c>
      <c r="I71" s="4116"/>
      <c r="J71" s="4116"/>
      <c r="K71" s="5148">
        <v>11</v>
      </c>
      <c r="L71" s="4116">
        <v>9</v>
      </c>
      <c r="M71" s="5148">
        <v>0</v>
      </c>
      <c r="N71" s="3984">
        <v>0</v>
      </c>
      <c r="O71" s="5134"/>
      <c r="P71" s="5149"/>
      <c r="Q71" s="3970"/>
      <c r="R71" s="3970"/>
      <c r="S71" s="5150"/>
      <c r="T71" s="5137"/>
      <c r="U71" s="3970"/>
      <c r="V71" s="3971"/>
      <c r="X71" s="236"/>
    </row>
    <row r="72" spans="1:24" s="60" customFormat="1" ht="11.9" customHeight="1">
      <c r="A72" s="5125" t="str">
        <f>'General AUC always'!A73</f>
        <v>Nunawading Christian College Secondary</v>
      </c>
      <c r="B72" s="4557"/>
      <c r="C72" s="5140">
        <v>0</v>
      </c>
      <c r="D72" s="3985">
        <v>20</v>
      </c>
      <c r="E72" s="5151">
        <f>SUM(B72:D72)</f>
        <v>20</v>
      </c>
      <c r="F72" s="4115"/>
      <c r="G72" s="5152">
        <v>0</v>
      </c>
      <c r="H72" s="4116">
        <v>1</v>
      </c>
      <c r="I72" s="4116"/>
      <c r="J72" s="4116"/>
      <c r="K72" s="5152">
        <v>0</v>
      </c>
      <c r="L72" s="4116">
        <v>0</v>
      </c>
      <c r="M72" s="5152">
        <v>17</v>
      </c>
      <c r="N72" s="4116">
        <v>3</v>
      </c>
      <c r="O72" s="5140"/>
      <c r="P72" s="3986"/>
      <c r="Q72" s="3970">
        <v>0</v>
      </c>
      <c r="R72" s="3970">
        <v>20</v>
      </c>
      <c r="S72" s="5148">
        <v>0</v>
      </c>
      <c r="T72" s="3987">
        <v>20</v>
      </c>
      <c r="U72" s="3970">
        <v>0</v>
      </c>
      <c r="V72" s="3971">
        <v>20</v>
      </c>
      <c r="X72" s="236"/>
    </row>
    <row r="73" spans="1:24" s="656" customFormat="1" ht="15" customHeight="1" thickBot="1">
      <c r="A73" s="2481" t="s">
        <v>132</v>
      </c>
      <c r="B73" s="5139">
        <f>SUM(B66:B72)</f>
        <v>0</v>
      </c>
      <c r="C73" s="4107">
        <f>SUM(C66:C72)</f>
        <v>116</v>
      </c>
      <c r="D73" s="4107">
        <f>SUM(D66:D72)</f>
        <v>131</v>
      </c>
      <c r="E73" s="4107">
        <f>SUM(E66:E72)</f>
        <v>247</v>
      </c>
      <c r="F73" s="4107">
        <f>SUM(F66:F72)</f>
        <v>0</v>
      </c>
      <c r="G73" s="4107">
        <f>SUM(G66:G72)</f>
        <v>42</v>
      </c>
      <c r="H73" s="4107">
        <f>SUM(H66:H72)</f>
        <v>14</v>
      </c>
      <c r="I73" s="4107">
        <f>SUM(I66:I72)</f>
        <v>0</v>
      </c>
      <c r="J73" s="4107">
        <f>SUM(J66:J72)</f>
        <v>0</v>
      </c>
      <c r="K73" s="4107">
        <f>SUM(K66:K72)</f>
        <v>75</v>
      </c>
      <c r="L73" s="4107">
        <f>SUM(L66:L72)</f>
        <v>40</v>
      </c>
      <c r="M73" s="4107">
        <f>SUM(M66:M72)</f>
        <v>96</v>
      </c>
      <c r="N73" s="4107">
        <f>SUM(N66:N72)</f>
        <v>37</v>
      </c>
      <c r="O73" s="4107">
        <f>SUM(O66:O72)</f>
        <v>0</v>
      </c>
      <c r="P73" s="4107">
        <f>SUM(P66:P72)</f>
        <v>0</v>
      </c>
      <c r="Q73" s="4107">
        <f>SUM(Q66:Q72)</f>
        <v>96</v>
      </c>
      <c r="R73" s="3972">
        <f>SUM(R66:R72)</f>
        <v>131</v>
      </c>
      <c r="S73" s="5153">
        <f>SUM(S66:S71)</f>
        <v>96</v>
      </c>
      <c r="T73" s="5154">
        <f>SUM(T66:T71)</f>
        <v>111</v>
      </c>
      <c r="U73" s="4107">
        <f>SUM(U66:U72)</f>
        <v>96</v>
      </c>
      <c r="V73" s="3973">
        <f>SUM(V66:V72)</f>
        <v>131</v>
      </c>
      <c r="W73" s="1026"/>
      <c r="X73" s="236"/>
    </row>
    <row r="74" spans="1:24" s="1032" customFormat="1" ht="14.25" customHeight="1" thickTop="1" thickBot="1">
      <c r="A74" s="2482"/>
      <c r="B74" s="4555"/>
      <c r="C74" s="1186"/>
      <c r="D74" s="1187"/>
      <c r="E74" s="1187"/>
      <c r="F74" s="1187"/>
      <c r="G74" s="1187"/>
      <c r="H74" s="1187"/>
      <c r="I74" s="1187"/>
      <c r="J74" s="1187"/>
      <c r="K74" s="1073">
        <f>K73+L73</f>
        <v>115</v>
      </c>
      <c r="L74" s="1073"/>
      <c r="M74" s="1073">
        <f>M73+N73</f>
        <v>133</v>
      </c>
      <c r="N74" s="1073"/>
      <c r="O74" s="1187"/>
      <c r="P74" s="1187"/>
      <c r="Q74" s="1187"/>
      <c r="R74" s="1187"/>
      <c r="S74" s="1187"/>
      <c r="T74" s="1187"/>
      <c r="U74" s="1187"/>
      <c r="V74" s="2483"/>
      <c r="X74" s="236"/>
    </row>
    <row r="75" spans="1:24" s="236" customFormat="1" ht="15" customHeight="1" thickBot="1">
      <c r="A75" s="4486" t="s">
        <v>202</v>
      </c>
      <c r="B75" s="4556"/>
      <c r="C75" s="2484"/>
      <c r="D75" s="2484"/>
      <c r="E75" s="2484"/>
      <c r="F75" s="2484"/>
      <c r="G75" s="2485"/>
      <c r="H75" s="2484"/>
      <c r="I75" s="2484"/>
      <c r="J75" s="2484"/>
      <c r="K75" s="2485"/>
      <c r="L75" s="2485"/>
      <c r="M75" s="2485"/>
      <c r="N75" s="2485"/>
      <c r="O75" s="2484"/>
      <c r="P75" s="2486"/>
      <c r="Q75" s="2486"/>
      <c r="R75" s="2486"/>
      <c r="S75" s="2486"/>
      <c r="T75" s="2486"/>
      <c r="U75" s="2486"/>
      <c r="V75" s="2487"/>
    </row>
    <row r="76" spans="1:24" s="60" customFormat="1" ht="11.9" customHeight="1">
      <c r="A76" s="5125" t="str">
        <f>'General AUC always'!A77</f>
        <v>Prescott College</v>
      </c>
      <c r="B76" s="4557"/>
      <c r="C76" s="5145">
        <v>0</v>
      </c>
      <c r="D76" s="3979">
        <v>20</v>
      </c>
      <c r="E76" s="5151">
        <f>SUM(C76:D76)</f>
        <v>20</v>
      </c>
      <c r="F76" s="4109"/>
      <c r="G76" s="5146">
        <v>0</v>
      </c>
      <c r="H76" s="4115">
        <v>4</v>
      </c>
      <c r="I76" s="4115"/>
      <c r="J76" s="4115"/>
      <c r="K76" s="5146">
        <v>0</v>
      </c>
      <c r="L76" s="4115">
        <v>0</v>
      </c>
      <c r="M76" s="5146">
        <v>12</v>
      </c>
      <c r="N76" s="3981">
        <v>8</v>
      </c>
      <c r="O76" s="5129"/>
      <c r="P76" s="5143"/>
      <c r="Q76" s="5155">
        <v>0</v>
      </c>
      <c r="R76" s="3983">
        <v>20</v>
      </c>
      <c r="S76" s="5144">
        <v>0</v>
      </c>
      <c r="T76" s="5132">
        <v>20</v>
      </c>
      <c r="U76" s="5155">
        <v>0</v>
      </c>
      <c r="V76" s="3983">
        <v>20</v>
      </c>
      <c r="X76" s="236"/>
    </row>
    <row r="77" spans="1:24" s="60" customFormat="1" ht="11.9" customHeight="1">
      <c r="A77" s="5125" t="str">
        <f>'General AUC always'!A78</f>
        <v>Prescott College Southern</v>
      </c>
      <c r="B77" s="4557"/>
      <c r="C77" s="5145">
        <v>21</v>
      </c>
      <c r="D77" s="3979">
        <v>32</v>
      </c>
      <c r="E77" s="5151">
        <f>SUM(C77:D77)</f>
        <v>53</v>
      </c>
      <c r="F77" s="4109"/>
      <c r="G77" s="5146">
        <v>8</v>
      </c>
      <c r="H77" s="4115">
        <v>5</v>
      </c>
      <c r="I77" s="4115"/>
      <c r="J77" s="4115"/>
      <c r="K77" s="5146">
        <v>9</v>
      </c>
      <c r="L77" s="4115">
        <v>12</v>
      </c>
      <c r="M77" s="5146">
        <v>11</v>
      </c>
      <c r="N77" s="3981">
        <v>21</v>
      </c>
      <c r="O77" s="5129"/>
      <c r="P77" s="5143"/>
      <c r="Q77" s="5155">
        <v>21</v>
      </c>
      <c r="R77" s="3983">
        <v>32</v>
      </c>
      <c r="S77" s="5144">
        <v>21</v>
      </c>
      <c r="T77" s="5132">
        <v>32</v>
      </c>
      <c r="U77" s="5155">
        <v>21</v>
      </c>
      <c r="V77" s="3983">
        <v>32</v>
      </c>
      <c r="X77" s="236"/>
    </row>
    <row r="78" spans="1:24" s="60" customFormat="1" ht="11.9" customHeight="1">
      <c r="A78" s="5125" t="str">
        <f>'General AUC always'!A79</f>
        <v>Prescott Primary Northern</v>
      </c>
      <c r="B78" s="4557"/>
      <c r="C78" s="5145">
        <v>31</v>
      </c>
      <c r="D78" s="3979">
        <v>0</v>
      </c>
      <c r="E78" s="5151">
        <f>SUM(C78:D78)</f>
        <v>31</v>
      </c>
      <c r="F78" s="4109"/>
      <c r="G78" s="5146">
        <v>11</v>
      </c>
      <c r="H78" s="4115">
        <v>0</v>
      </c>
      <c r="I78" s="4115"/>
      <c r="J78" s="4115"/>
      <c r="K78" s="5146">
        <v>15</v>
      </c>
      <c r="L78" s="4115">
        <v>16</v>
      </c>
      <c r="M78" s="5146">
        <v>0</v>
      </c>
      <c r="N78" s="3981">
        <v>0</v>
      </c>
      <c r="O78" s="5129"/>
      <c r="P78" s="5143"/>
      <c r="Q78" s="5155"/>
      <c r="R78" s="3983"/>
      <c r="S78" s="5144"/>
      <c r="T78" s="5132"/>
      <c r="U78" s="5155"/>
      <c r="V78" s="3983"/>
      <c r="X78" s="236"/>
    </row>
    <row r="79" spans="1:24" s="656" customFormat="1" ht="15" customHeight="1" thickBot="1">
      <c r="A79" s="2481" t="s">
        <v>132</v>
      </c>
      <c r="B79" s="4560"/>
      <c r="C79" s="4107">
        <f>SUM(C76:C78)</f>
        <v>52</v>
      </c>
      <c r="D79" s="4107">
        <f>SUM(D76:D78)</f>
        <v>52</v>
      </c>
      <c r="E79" s="4107">
        <f>SUM(E76:E78)</f>
        <v>104</v>
      </c>
      <c r="F79" s="4107">
        <f>SUM(F76:F78)</f>
        <v>0</v>
      </c>
      <c r="G79" s="4107">
        <f>SUM(G76:G78)</f>
        <v>19</v>
      </c>
      <c r="H79" s="4107">
        <f>SUM(H76:H78)</f>
        <v>9</v>
      </c>
      <c r="I79" s="4107"/>
      <c r="J79" s="4107"/>
      <c r="K79" s="4107">
        <f>SUM(K76:K78)</f>
        <v>24</v>
      </c>
      <c r="L79" s="4107">
        <f>SUM(L76:L78)</f>
        <v>28</v>
      </c>
      <c r="M79" s="4107">
        <f>SUM(M76:M78)</f>
        <v>23</v>
      </c>
      <c r="N79" s="4107">
        <f>SUM(N76:N78)</f>
        <v>29</v>
      </c>
      <c r="O79" s="4107">
        <f>SUM(O76:O78)</f>
        <v>0</v>
      </c>
      <c r="P79" s="4107">
        <f>SUM(P76:P78)</f>
        <v>0</v>
      </c>
      <c r="Q79" s="4107">
        <f>SUM(Q76:Q78)</f>
        <v>21</v>
      </c>
      <c r="R79" s="4107">
        <f>SUM(R76:R78)</f>
        <v>52</v>
      </c>
      <c r="S79" s="4107">
        <f>SUM(S76:S78)</f>
        <v>21</v>
      </c>
      <c r="T79" s="4107">
        <f>SUM(T76:T78)</f>
        <v>52</v>
      </c>
      <c r="U79" s="4107">
        <f>SUM(U76:U78)</f>
        <v>21</v>
      </c>
      <c r="V79" s="3980">
        <f>SUM(V76:V78)</f>
        <v>52</v>
      </c>
      <c r="W79" s="1026"/>
      <c r="X79" s="236"/>
    </row>
    <row r="80" spans="1:24" s="236" customFormat="1" ht="15" customHeight="1" thickTop="1" thickBot="1">
      <c r="A80" s="2488" t="s">
        <v>206</v>
      </c>
      <c r="B80" s="2489">
        <f>+B19+B25+B31+B40+B48+B58+B63+B73+B79</f>
        <v>0</v>
      </c>
      <c r="C80" s="2489">
        <f>+C19+C25+C31+C40+C48+C58+C63+C73+C79</f>
        <v>612</v>
      </c>
      <c r="D80" s="2490">
        <f>+D19+D25+D31+D40+D48+D58+D63+D73+D79</f>
        <v>690</v>
      </c>
      <c r="E80" s="2491">
        <f>+E19+E25+E31+E40+E48+E58+E63+E73+E79</f>
        <v>1302</v>
      </c>
      <c r="F80" s="2489">
        <f>+F19+F25+F31+F40+F48+F58+F63+F73+F79</f>
        <v>0</v>
      </c>
      <c r="G80" s="2489">
        <f>+G19+G25+G31+G40+G48+G58+G63+G73+G79</f>
        <v>169</v>
      </c>
      <c r="H80" s="5156">
        <f>+H19+H25+H31+H40+H48+H58+H63+H73+H79</f>
        <v>59</v>
      </c>
      <c r="I80" s="5157">
        <f>+I19+I25+I31+I40+I48+I58+I63+I73+I79</f>
        <v>0</v>
      </c>
      <c r="J80" s="5157">
        <f>+J19+J25+J31+J40+J48+J58+J63+J73+J79</f>
        <v>0</v>
      </c>
      <c r="K80" s="5157">
        <f>+K19+K25+K31+K40+K48+K58+K63+K73+K79</f>
        <v>417</v>
      </c>
      <c r="L80" s="2490">
        <f>+L19+L25+L31+L40+L48+L58+L63+L73+L79</f>
        <v>196</v>
      </c>
      <c r="M80" s="2489">
        <f>+M19+M25+M31+M40+M48+M58+M63+M73+M79</f>
        <v>499</v>
      </c>
      <c r="N80" s="2490">
        <f>+N19+N25+N31+N40+N48+N58+N63+N73+N79</f>
        <v>194</v>
      </c>
      <c r="O80" s="2489">
        <f>+O19+O25+O31+O40+O48+O58+O63+O73+O79</f>
        <v>0</v>
      </c>
      <c r="P80" s="2490">
        <f>+P19+P25+P31+P40+P48+P58+P63+P73+P79</f>
        <v>0</v>
      </c>
      <c r="Q80" s="2489">
        <f>+Q19+Q25+Q31+Q40+Q48+Q58+Q63+Q73+Q79</f>
        <v>462</v>
      </c>
      <c r="R80" s="5156">
        <f>+R19+R25+R31+R40+R48+R58+R63+R73+R79</f>
        <v>682</v>
      </c>
      <c r="S80" s="5157">
        <f>+S19+S25+S31+S40+S48+S58+S63+S73+S79</f>
        <v>462</v>
      </c>
      <c r="T80" s="2490">
        <f>+T19+T25+T31+T40+T48+T58+T63+T73+T79</f>
        <v>662</v>
      </c>
      <c r="U80" s="2489">
        <f>+U19+U25+U31+U40+U48+U58+U63+U73+U79</f>
        <v>462</v>
      </c>
      <c r="V80" s="2492">
        <f>+V19+V25+V31+V40+V48+V58+V63+V73+V79</f>
        <v>682</v>
      </c>
    </row>
    <row r="81" spans="1:22" s="285" customFormat="1" ht="21">
      <c r="A81" s="2466"/>
      <c r="B81" s="2466"/>
      <c r="C81" s="2467">
        <f>C80+D80</f>
        <v>1302</v>
      </c>
      <c r="D81" s="1193"/>
      <c r="E81" s="1193"/>
      <c r="F81" s="1193"/>
      <c r="G81" s="1193"/>
      <c r="H81" s="1193"/>
      <c r="I81" s="1193"/>
      <c r="J81" s="1193"/>
      <c r="K81" s="5158" t="s">
        <v>223</v>
      </c>
      <c r="L81" s="2468">
        <f>K80+L80</f>
        <v>613</v>
      </c>
      <c r="M81" s="5159">
        <f>M80+N80</f>
        <v>693</v>
      </c>
      <c r="N81" s="5160" t="s">
        <v>224</v>
      </c>
      <c r="O81" s="1193"/>
      <c r="P81" s="1193"/>
      <c r="Q81" s="1093"/>
      <c r="R81" s="1093"/>
      <c r="S81" s="1093"/>
      <c r="T81" s="1093"/>
      <c r="U81" s="1093"/>
      <c r="V81" s="2469"/>
    </row>
    <row r="82" spans="1:22" s="885" customFormat="1" ht="32.25" customHeight="1">
      <c r="A82" s="887"/>
      <c r="B82" s="887"/>
      <c r="C82" s="1191"/>
      <c r="D82" s="1192"/>
      <c r="E82" s="1193"/>
      <c r="F82" s="1193"/>
      <c r="G82" s="1515" t="s">
        <v>225</v>
      </c>
      <c r="H82" s="5161">
        <f>+G80+H80+F80</f>
        <v>228</v>
      </c>
      <c r="I82" s="4117"/>
      <c r="J82" s="4117"/>
      <c r="K82" s="1515" t="s">
        <v>226</v>
      </c>
      <c r="L82" s="5162">
        <f>SUM(D80+H80)</f>
        <v>749</v>
      </c>
      <c r="M82" s="1192"/>
      <c r="N82" s="1192"/>
      <c r="O82" s="1192"/>
      <c r="P82" s="1192"/>
      <c r="Q82" s="5163">
        <f>M79+N79</f>
        <v>52</v>
      </c>
      <c r="R82" s="1194" t="s">
        <v>227</v>
      </c>
      <c r="S82" s="1195"/>
      <c r="T82" s="1195"/>
      <c r="U82" s="1195"/>
      <c r="V82" s="5164"/>
    </row>
    <row r="83" spans="1:22" s="885" customFormat="1">
      <c r="A83" s="887"/>
      <c r="B83" s="887"/>
      <c r="C83" s="5165">
        <f>C80</f>
        <v>612</v>
      </c>
      <c r="D83" s="5166">
        <f>D80</f>
        <v>690</v>
      </c>
      <c r="E83" s="5167">
        <f>SUM(C83:D83)</f>
        <v>1302</v>
      </c>
      <c r="F83" s="5167">
        <f>C83+D83+B80</f>
        <v>1302</v>
      </c>
      <c r="G83" s="5168">
        <f>D83+H80</f>
        <v>749</v>
      </c>
      <c r="H83" s="5169">
        <f>C83+G80</f>
        <v>781</v>
      </c>
      <c r="I83" s="4118">
        <f>F80+B80</f>
        <v>0</v>
      </c>
      <c r="J83" s="4118"/>
      <c r="K83" s="1192"/>
      <c r="L83" s="5170">
        <f>E83+H82</f>
        <v>1530</v>
      </c>
      <c r="M83" s="5170">
        <f>L82+H83</f>
        <v>1530</v>
      </c>
      <c r="N83" s="1192"/>
      <c r="O83" s="1192"/>
      <c r="P83" s="1192"/>
      <c r="Q83" s="1195"/>
      <c r="R83" s="1195"/>
      <c r="S83" s="1195"/>
      <c r="T83" s="1195"/>
      <c r="U83" s="1195"/>
      <c r="V83" s="5164"/>
    </row>
    <row r="84" spans="1:22" ht="25.5" customHeight="1" thickBot="1">
      <c r="A84" s="1512"/>
      <c r="B84" s="1512"/>
      <c r="C84" s="1029" t="s">
        <v>223</v>
      </c>
      <c r="D84" s="5171" t="s">
        <v>224</v>
      </c>
      <c r="E84" s="4111" t="s">
        <v>105</v>
      </c>
      <c r="F84" s="4111" t="s">
        <v>1302</v>
      </c>
      <c r="G84" s="5172" t="s">
        <v>226</v>
      </c>
      <c r="H84" s="5173" t="s">
        <v>228</v>
      </c>
      <c r="I84" s="5173" t="s">
        <v>1301</v>
      </c>
      <c r="J84" s="4119"/>
      <c r="K84" s="888"/>
      <c r="L84" s="5174" t="s">
        <v>104</v>
      </c>
      <c r="M84" s="5174" t="s">
        <v>104</v>
      </c>
      <c r="N84" s="1513"/>
      <c r="O84" s="1513"/>
      <c r="P84" s="1513"/>
      <c r="Q84" s="1514"/>
      <c r="R84" s="1514"/>
      <c r="S84" s="1514"/>
      <c r="T84" s="1514"/>
      <c r="U84" s="1514"/>
      <c r="V84" s="5175"/>
    </row>
    <row r="86" spans="1:22">
      <c r="K86" s="258">
        <f>K79+L79</f>
        <v>52</v>
      </c>
      <c r="M86" s="258">
        <f>M79+N79</f>
        <v>52</v>
      </c>
    </row>
  </sheetData>
  <mergeCells count="19">
    <mergeCell ref="E9:R9"/>
    <mergeCell ref="D21:O21"/>
    <mergeCell ref="E42:R42"/>
    <mergeCell ref="E50:R50"/>
    <mergeCell ref="O7:P7"/>
    <mergeCell ref="Q7:R7"/>
    <mergeCell ref="S7:T7"/>
    <mergeCell ref="U7:V7"/>
    <mergeCell ref="I8:J8"/>
    <mergeCell ref="K8:L8"/>
    <mergeCell ref="M8:N8"/>
    <mergeCell ref="G4:H4"/>
    <mergeCell ref="C5:V5"/>
    <mergeCell ref="K6:L6"/>
    <mergeCell ref="M6:N6"/>
    <mergeCell ref="O6:P6"/>
    <mergeCell ref="Q6:R6"/>
    <mergeCell ref="S6:T6"/>
    <mergeCell ref="U6:V6"/>
  </mergeCells>
  <printOptions horizontalCentered="1"/>
  <pageMargins left="0.31496062992125984" right="0.31496062992125984" top="0.39370078740157483" bottom="0.39370078740157483" header="0.19685039370078741" footer="0.19685039370078741"/>
  <pageSetup paperSize="9" scale="58" fitToHeight="0" orientation="landscape" r:id="rId1"/>
  <headerFooter>
    <oddHeader>&amp;L&amp;6&amp;A&amp;R&amp;6Page &amp;P of &amp;N</oddHeader>
  </headerFooter>
  <rowBreaks count="1" manualBreakCount="1">
    <brk id="49" max="17"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C194"/>
  <sheetViews>
    <sheetView view="pageBreakPreview" zoomScaleNormal="150" zoomScaleSheetLayoutView="100" zoomScalePageLayoutView="150" workbookViewId="0">
      <pane xSplit="2" ySplit="7" topLeftCell="C173" activePane="bottomRight" state="frozen"/>
      <selection activeCell="B23" sqref="B23"/>
      <selection pane="topRight" activeCell="B23" sqref="B23"/>
      <selection pane="bottomLeft" activeCell="B23" sqref="B23"/>
      <selection pane="bottomRight" activeCell="C179" sqref="C179"/>
    </sheetView>
  </sheetViews>
  <sheetFormatPr defaultColWidth="9.1796875" defaultRowHeight="14.5"/>
  <cols>
    <col min="1" max="1" width="9.1796875" style="702"/>
    <col min="2" max="2" width="33.81640625" style="893" customWidth="1"/>
    <col min="3" max="3" width="34.453125" style="893" customWidth="1"/>
    <col min="4" max="4" width="8.453125" style="893" customWidth="1"/>
    <col min="5" max="5" width="8.81640625" style="893" customWidth="1"/>
    <col min="6" max="6" width="8.54296875" style="893" customWidth="1"/>
    <col min="7" max="7" width="8.81640625" style="893" customWidth="1"/>
    <col min="8" max="8" width="8.54296875" style="893" customWidth="1"/>
    <col min="9" max="9" width="8.81640625" style="893" customWidth="1"/>
    <col min="10" max="17" width="10" style="893" customWidth="1"/>
    <col min="18" max="20" width="10" style="889" customWidth="1"/>
    <col min="21" max="21" width="8.453125" style="894" customWidth="1"/>
    <col min="22" max="16384" width="9.1796875" style="702"/>
  </cols>
  <sheetData>
    <row r="1" spans="1:22">
      <c r="A1" s="702" t="s">
        <v>1345</v>
      </c>
      <c r="B1" s="4847" t="s">
        <v>0</v>
      </c>
      <c r="C1" s="4848"/>
      <c r="D1" s="4849"/>
      <c r="E1" s="4849"/>
      <c r="F1" s="4849"/>
      <c r="G1" s="4849"/>
      <c r="H1" s="4849"/>
      <c r="I1" s="4849"/>
      <c r="J1" s="4849"/>
      <c r="K1" s="4849"/>
      <c r="L1" s="4849"/>
      <c r="M1" s="4849"/>
      <c r="N1" s="4849"/>
      <c r="O1" s="4849"/>
      <c r="P1" s="4849"/>
      <c r="Q1" s="4848"/>
      <c r="R1" s="1516"/>
      <c r="S1" s="1517"/>
      <c r="T1" s="1518"/>
    </row>
    <row r="2" spans="1:22" ht="12" customHeight="1" thickBot="1">
      <c r="B2" s="260"/>
      <c r="C2" s="261"/>
      <c r="D2" s="261"/>
      <c r="E2" s="262"/>
      <c r="F2" s="262"/>
      <c r="G2" s="262"/>
      <c r="H2" s="262"/>
      <c r="I2" s="262"/>
      <c r="J2" s="262"/>
      <c r="K2" s="262"/>
      <c r="L2" s="261"/>
      <c r="M2" s="261"/>
      <c r="N2" s="261"/>
      <c r="O2" s="261"/>
      <c r="P2" s="261"/>
      <c r="Q2" s="261"/>
      <c r="R2" s="1519"/>
      <c r="T2" s="1520"/>
    </row>
    <row r="3" spans="1:22" ht="21">
      <c r="B3" s="4850" t="s">
        <v>1</v>
      </c>
      <c r="C3" s="4851"/>
      <c r="D3" s="4851"/>
      <c r="E3" s="4851"/>
      <c r="F3" s="4851"/>
      <c r="G3" s="4851"/>
      <c r="H3" s="4851"/>
      <c r="I3" s="4851"/>
      <c r="J3" s="4851"/>
      <c r="K3" s="4851"/>
      <c r="L3" s="4851"/>
      <c r="M3" s="4851"/>
      <c r="N3" s="4851"/>
      <c r="O3" s="4851"/>
      <c r="P3" s="4851"/>
      <c r="Q3" s="4852"/>
      <c r="T3" s="1520"/>
    </row>
    <row r="4" spans="1:22" ht="21">
      <c r="B4" s="4853" t="s">
        <v>157</v>
      </c>
      <c r="C4" s="4854"/>
      <c r="D4" s="4854"/>
      <c r="E4" s="4854"/>
      <c r="F4" s="4854"/>
      <c r="G4" s="4854"/>
      <c r="H4" s="4854"/>
      <c r="I4" s="4854"/>
      <c r="J4" s="4854"/>
      <c r="K4" s="4854"/>
      <c r="L4" s="4854"/>
      <c r="M4" s="4854"/>
      <c r="N4" s="4854"/>
      <c r="O4" s="4854"/>
      <c r="P4" s="4854"/>
      <c r="Q4" s="4855"/>
      <c r="T4" s="1520"/>
    </row>
    <row r="5" spans="1:22" s="100" customFormat="1" ht="19" thickBot="1">
      <c r="B5" s="263" t="s">
        <v>88</v>
      </c>
      <c r="C5" s="731"/>
      <c r="D5" s="731"/>
      <c r="E5" s="731"/>
      <c r="F5" s="2038" t="s">
        <v>1455</v>
      </c>
      <c r="G5" s="2048"/>
      <c r="H5" s="731"/>
      <c r="I5" s="731"/>
      <c r="J5" s="285"/>
      <c r="K5" s="264"/>
      <c r="L5" s="264"/>
      <c r="M5" s="264"/>
      <c r="N5" s="264"/>
      <c r="O5" s="264"/>
      <c r="P5" s="264"/>
      <c r="Q5" s="2496"/>
      <c r="R5" s="285"/>
      <c r="S5" s="285"/>
      <c r="T5" s="1521"/>
      <c r="U5" s="285"/>
    </row>
    <row r="6" spans="1:22" s="36" customFormat="1" ht="21.65" customHeight="1" thickTop="1" thickBot="1">
      <c r="B6" s="265" t="s">
        <v>3</v>
      </c>
      <c r="C6" s="266"/>
      <c r="D6" s="266"/>
      <c r="E6" s="267"/>
      <c r="F6" s="4856" t="s">
        <v>4</v>
      </c>
      <c r="G6" s="4857"/>
      <c r="H6" s="4857"/>
      <c r="I6" s="4857"/>
      <c r="J6" s="4857"/>
      <c r="K6" s="4857"/>
      <c r="L6" s="4857"/>
      <c r="M6" s="4857"/>
      <c r="N6" s="4857"/>
      <c r="O6" s="4857"/>
      <c r="P6" s="4857"/>
      <c r="Q6" s="4858"/>
      <c r="R6" s="4859" t="s">
        <v>229</v>
      </c>
      <c r="S6" s="4860"/>
      <c r="T6" s="4861"/>
      <c r="U6" s="285"/>
    </row>
    <row r="7" spans="1:22" s="278" customFormat="1" ht="22.4" customHeight="1" thickTop="1">
      <c r="B7" s="2497" t="s">
        <v>5</v>
      </c>
      <c r="C7" s="2057" t="s">
        <v>866</v>
      </c>
      <c r="D7" s="4862" t="s">
        <v>6</v>
      </c>
      <c r="E7" s="4863"/>
      <c r="F7" s="4862" t="s">
        <v>7</v>
      </c>
      <c r="G7" s="4864"/>
      <c r="H7" s="4841" t="s">
        <v>8</v>
      </c>
      <c r="I7" s="4864"/>
      <c r="J7" s="4841" t="s">
        <v>9</v>
      </c>
      <c r="K7" s="4864"/>
      <c r="L7" s="4841" t="s">
        <v>10</v>
      </c>
      <c r="M7" s="4864"/>
      <c r="N7" s="4841" t="s">
        <v>11</v>
      </c>
      <c r="O7" s="4842"/>
      <c r="P7" s="4841" t="s">
        <v>12</v>
      </c>
      <c r="Q7" s="4843"/>
      <c r="R7" s="4844" t="s">
        <v>6</v>
      </c>
      <c r="S7" s="4844"/>
      <c r="T7" s="4845"/>
      <c r="U7" s="60"/>
      <c r="V7" s="208"/>
    </row>
    <row r="8" spans="1:22" s="438" customFormat="1" ht="28.4" customHeight="1" thickBot="1">
      <c r="B8" s="2498"/>
      <c r="C8" s="2049"/>
      <c r="D8" s="268" t="s">
        <v>13</v>
      </c>
      <c r="E8" s="269" t="s">
        <v>14</v>
      </c>
      <c r="F8" s="268" t="s">
        <v>13</v>
      </c>
      <c r="G8" s="270" t="s">
        <v>14</v>
      </c>
      <c r="H8" s="271" t="s">
        <v>13</v>
      </c>
      <c r="I8" s="270" t="s">
        <v>14</v>
      </c>
      <c r="J8" s="271" t="s">
        <v>13</v>
      </c>
      <c r="K8" s="270" t="s">
        <v>14</v>
      </c>
      <c r="L8" s="271" t="s">
        <v>13</v>
      </c>
      <c r="M8" s="270" t="s">
        <v>14</v>
      </c>
      <c r="N8" s="271" t="s">
        <v>13</v>
      </c>
      <c r="O8" s="270" t="s">
        <v>14</v>
      </c>
      <c r="P8" s="271" t="s">
        <v>13</v>
      </c>
      <c r="Q8" s="2499" t="s">
        <v>14</v>
      </c>
      <c r="R8" s="2493" t="s">
        <v>13</v>
      </c>
      <c r="S8" s="272" t="s">
        <v>14</v>
      </c>
      <c r="T8" s="1522" t="s">
        <v>15</v>
      </c>
      <c r="U8" s="236"/>
      <c r="V8" s="701"/>
    </row>
    <row r="9" spans="1:22" s="32" customFormat="1" ht="16.399999999999999" customHeight="1" thickTop="1" thickBot="1">
      <c r="B9" s="1531" t="s">
        <v>1012</v>
      </c>
      <c r="C9" s="2050"/>
      <c r="D9" s="2480"/>
      <c r="E9" s="2480"/>
      <c r="F9" s="2480"/>
      <c r="G9" s="2480"/>
      <c r="H9" s="2480"/>
      <c r="I9" s="2480"/>
      <c r="J9" s="2480"/>
      <c r="K9" s="2480"/>
      <c r="L9" s="2480"/>
      <c r="M9" s="2480"/>
      <c r="N9" s="890"/>
      <c r="O9" s="2480"/>
      <c r="P9" s="2480"/>
      <c r="Q9" s="2500"/>
      <c r="R9" s="2480"/>
      <c r="S9" s="255"/>
      <c r="T9" s="1523"/>
      <c r="U9" s="60"/>
    </row>
    <row r="10" spans="1:22" s="450" customFormat="1" ht="16.399999999999999" customHeight="1">
      <c r="B10" s="3129" t="s">
        <v>1013</v>
      </c>
      <c r="C10" s="2058" t="s">
        <v>881</v>
      </c>
      <c r="D10" s="3130">
        <v>1</v>
      </c>
      <c r="E10" s="3131">
        <v>1</v>
      </c>
      <c r="F10" s="3132"/>
      <c r="G10" s="2502"/>
      <c r="H10" s="2502">
        <v>1</v>
      </c>
      <c r="I10" s="2502">
        <v>1</v>
      </c>
      <c r="J10" s="2502">
        <v>1</v>
      </c>
      <c r="K10" s="2502">
        <v>1</v>
      </c>
      <c r="L10" s="2502"/>
      <c r="M10" s="2502"/>
      <c r="N10" s="3133"/>
      <c r="O10" s="3133"/>
      <c r="P10" s="2502">
        <v>1</v>
      </c>
      <c r="Q10" s="3134">
        <v>1</v>
      </c>
      <c r="R10" s="2226" t="str">
        <f t="shared" ref="R10" si="0">IF($T10=1,"-",D10)</f>
        <v>-</v>
      </c>
      <c r="S10" s="1199" t="str">
        <f t="shared" ref="S10" si="1">IF($T10=1,"-",E10)</f>
        <v>-</v>
      </c>
      <c r="T10" s="1210">
        <f t="shared" ref="T10" si="2">IF(D10+E10=2,1,"-")</f>
        <v>1</v>
      </c>
      <c r="U10" s="1526"/>
    </row>
    <row r="11" spans="1:22" s="656" customFormat="1" ht="15.65" customHeight="1" thickBot="1">
      <c r="B11" s="974" t="s">
        <v>132</v>
      </c>
      <c r="C11" s="2053"/>
      <c r="D11" s="1201">
        <f>SUM(D10)</f>
        <v>1</v>
      </c>
      <c r="E11" s="1201">
        <f t="shared" ref="E11:T11" si="3">SUM(E10)</f>
        <v>1</v>
      </c>
      <c r="F11" s="1201">
        <f t="shared" si="3"/>
        <v>0</v>
      </c>
      <c r="G11" s="1201">
        <f t="shared" si="3"/>
        <v>0</v>
      </c>
      <c r="H11" s="1201">
        <f t="shared" si="3"/>
        <v>1</v>
      </c>
      <c r="I11" s="1201">
        <f t="shared" si="3"/>
        <v>1</v>
      </c>
      <c r="J11" s="1201">
        <f t="shared" si="3"/>
        <v>1</v>
      </c>
      <c r="K11" s="1201">
        <f t="shared" si="3"/>
        <v>1</v>
      </c>
      <c r="L11" s="1201">
        <f t="shared" si="3"/>
        <v>0</v>
      </c>
      <c r="M11" s="1201">
        <f t="shared" si="3"/>
        <v>0</v>
      </c>
      <c r="N11" s="1201">
        <f t="shared" si="3"/>
        <v>0</v>
      </c>
      <c r="O11" s="1201">
        <f t="shared" si="3"/>
        <v>0</v>
      </c>
      <c r="P11" s="1201">
        <f t="shared" si="3"/>
        <v>1</v>
      </c>
      <c r="Q11" s="1201">
        <f t="shared" si="3"/>
        <v>1</v>
      </c>
      <c r="R11" s="1201">
        <f t="shared" si="3"/>
        <v>0</v>
      </c>
      <c r="S11" s="1201">
        <f t="shared" si="3"/>
        <v>0</v>
      </c>
      <c r="T11" s="1201">
        <f t="shared" si="3"/>
        <v>1</v>
      </c>
    </row>
    <row r="12" spans="1:22" s="32" customFormat="1" ht="16.399999999999999" customHeight="1" thickTop="1" thickBot="1">
      <c r="B12" s="1531" t="s">
        <v>230</v>
      </c>
      <c r="C12" s="2505"/>
      <c r="D12" s="2486"/>
      <c r="E12" s="2486"/>
      <c r="F12" s="2486"/>
      <c r="G12" s="2486"/>
      <c r="H12" s="2486"/>
      <c r="I12" s="2486"/>
      <c r="J12" s="2486"/>
      <c r="K12" s="2486"/>
      <c r="L12" s="2486"/>
      <c r="M12" s="2486"/>
      <c r="N12" s="2486"/>
      <c r="O12" s="2486"/>
      <c r="P12" s="2486"/>
      <c r="Q12" s="2487"/>
      <c r="R12" s="2486"/>
      <c r="S12" s="1189"/>
      <c r="T12" s="1205"/>
      <c r="U12" s="60"/>
    </row>
    <row r="13" spans="1:22" s="450" customFormat="1" ht="16.399999999999999" customHeight="1">
      <c r="B13" s="2501" t="s">
        <v>231</v>
      </c>
      <c r="C13" s="2058" t="s">
        <v>868</v>
      </c>
      <c r="D13" s="3606">
        <v>1</v>
      </c>
      <c r="E13" s="3607"/>
      <c r="F13" s="3608"/>
      <c r="G13" s="3609"/>
      <c r="H13" s="3609">
        <v>1</v>
      </c>
      <c r="I13" s="3609"/>
      <c r="J13" s="3606"/>
      <c r="K13" s="3607"/>
      <c r="L13" s="3609">
        <v>1</v>
      </c>
      <c r="M13" s="3609"/>
      <c r="N13" s="3610"/>
      <c r="O13" s="3611"/>
      <c r="P13" s="3606">
        <v>1</v>
      </c>
      <c r="Q13" s="3607"/>
      <c r="R13" s="2226">
        <f t="shared" ref="R13:S25" si="4">IF($T13=1,"-",D13)</f>
        <v>1</v>
      </c>
      <c r="S13" s="1199">
        <f t="shared" si="4"/>
        <v>0</v>
      </c>
      <c r="T13" s="1210" t="str">
        <f t="shared" ref="T13:T25" si="5">IF(D13+E13=2,1,"-")</f>
        <v>-</v>
      </c>
      <c r="U13" s="1526"/>
    </row>
    <row r="14" spans="1:22" s="450" customFormat="1" ht="16.399999999999999" customHeight="1">
      <c r="B14" s="2501" t="s">
        <v>232</v>
      </c>
      <c r="C14" s="2058" t="s">
        <v>869</v>
      </c>
      <c r="D14" s="3612">
        <v>1</v>
      </c>
      <c r="E14" s="3613"/>
      <c r="F14" s="3614">
        <v>1</v>
      </c>
      <c r="G14" s="3610"/>
      <c r="H14" s="3610"/>
      <c r="I14" s="3610"/>
      <c r="J14" s="3612"/>
      <c r="K14" s="3613"/>
      <c r="L14" s="3610">
        <v>1</v>
      </c>
      <c r="M14" s="3610"/>
      <c r="N14" s="3610"/>
      <c r="O14" s="3611"/>
      <c r="P14" s="3612">
        <v>1</v>
      </c>
      <c r="Q14" s="3613"/>
      <c r="R14" s="2226">
        <f t="shared" si="4"/>
        <v>1</v>
      </c>
      <c r="S14" s="1199">
        <f t="shared" si="4"/>
        <v>0</v>
      </c>
      <c r="T14" s="1210" t="str">
        <f t="shared" si="5"/>
        <v>-</v>
      </c>
      <c r="U14" s="1526"/>
    </row>
    <row r="15" spans="1:22" s="450" customFormat="1" ht="16.399999999999999" customHeight="1">
      <c r="B15" s="2501" t="s">
        <v>233</v>
      </c>
      <c r="C15" s="2058" t="s">
        <v>870</v>
      </c>
      <c r="D15" s="3600">
        <v>1</v>
      </c>
      <c r="E15" s="3601"/>
      <c r="F15" s="3602"/>
      <c r="G15" s="3603"/>
      <c r="H15" s="3603">
        <v>1</v>
      </c>
      <c r="I15" s="3603"/>
      <c r="J15" s="3600"/>
      <c r="K15" s="3601"/>
      <c r="L15" s="3603">
        <v>1</v>
      </c>
      <c r="M15" s="3603"/>
      <c r="N15" s="3605"/>
      <c r="O15" s="3605"/>
      <c r="P15" s="3600">
        <v>1</v>
      </c>
      <c r="Q15" s="3601"/>
      <c r="R15" s="2226">
        <f t="shared" si="4"/>
        <v>1</v>
      </c>
      <c r="S15" s="1199">
        <f t="shared" si="4"/>
        <v>0</v>
      </c>
      <c r="T15" s="1210" t="str">
        <f t="shared" si="5"/>
        <v>-</v>
      </c>
      <c r="U15" s="1526"/>
    </row>
    <row r="16" spans="1:22" s="450" customFormat="1" ht="16.399999999999999" customHeight="1" thickBot="1">
      <c r="B16" s="2501" t="s">
        <v>234</v>
      </c>
      <c r="C16" s="2058" t="s">
        <v>871</v>
      </c>
      <c r="D16" s="3600">
        <v>1</v>
      </c>
      <c r="E16" s="3601"/>
      <c r="F16" s="3602"/>
      <c r="G16" s="3603"/>
      <c r="H16" s="3603">
        <v>1</v>
      </c>
      <c r="I16" s="3603"/>
      <c r="J16" s="3600"/>
      <c r="K16" s="3601"/>
      <c r="L16" s="3603">
        <v>1</v>
      </c>
      <c r="M16" s="3603"/>
      <c r="N16" s="3605"/>
      <c r="O16" s="3605"/>
      <c r="P16" s="3600">
        <v>1</v>
      </c>
      <c r="Q16" s="3601"/>
      <c r="R16" s="2226">
        <f t="shared" si="4"/>
        <v>1</v>
      </c>
      <c r="S16" s="1199">
        <f t="shared" si="4"/>
        <v>0</v>
      </c>
      <c r="T16" s="1210" t="str">
        <f t="shared" si="5"/>
        <v>-</v>
      </c>
      <c r="U16" s="1526"/>
    </row>
    <row r="17" spans="2:29" s="450" customFormat="1" ht="16.399999999999999" customHeight="1">
      <c r="B17" s="2501" t="s">
        <v>865</v>
      </c>
      <c r="C17" s="2058" t="s">
        <v>867</v>
      </c>
      <c r="D17" s="3612">
        <v>1</v>
      </c>
      <c r="E17" s="3615"/>
      <c r="F17" s="3616"/>
      <c r="G17" s="3611"/>
      <c r="H17" s="3611">
        <v>1</v>
      </c>
      <c r="I17" s="3611"/>
      <c r="J17" s="3612"/>
      <c r="K17" s="3615"/>
      <c r="L17" s="3611">
        <v>1</v>
      </c>
      <c r="M17" s="3611"/>
      <c r="N17" s="3611"/>
      <c r="O17" s="3611"/>
      <c r="P17" s="3612">
        <v>1</v>
      </c>
      <c r="Q17" s="3615"/>
      <c r="R17" s="2494">
        <f>IF($T17=1,"-",D17)</f>
        <v>1</v>
      </c>
      <c r="S17" s="1197">
        <f>IF($T17=1,"-",E17)</f>
        <v>0</v>
      </c>
      <c r="T17" s="1210" t="str">
        <f>IF(D17+E17=2,1,"-")</f>
        <v>-</v>
      </c>
      <c r="U17" s="1526"/>
    </row>
    <row r="18" spans="2:29" s="450" customFormat="1" ht="16.399999999999999" customHeight="1">
      <c r="B18" s="2501" t="s">
        <v>235</v>
      </c>
      <c r="C18" s="2058" t="s">
        <v>872</v>
      </c>
      <c r="D18" s="3600">
        <v>1</v>
      </c>
      <c r="E18" s="3601"/>
      <c r="F18" s="3617"/>
      <c r="G18" s="3603"/>
      <c r="H18" s="3618">
        <v>1</v>
      </c>
      <c r="I18" s="3603"/>
      <c r="J18" s="3600"/>
      <c r="K18" s="3601"/>
      <c r="L18" s="3603">
        <v>1</v>
      </c>
      <c r="M18" s="3603"/>
      <c r="N18" s="3605"/>
      <c r="O18" s="3605"/>
      <c r="P18" s="3600">
        <v>1</v>
      </c>
      <c r="Q18" s="3601"/>
      <c r="R18" s="2226">
        <f t="shared" si="4"/>
        <v>1</v>
      </c>
      <c r="S18" s="1199">
        <f t="shared" si="4"/>
        <v>0</v>
      </c>
      <c r="T18" s="1210" t="str">
        <f t="shared" si="5"/>
        <v>-</v>
      </c>
      <c r="U18" s="1526"/>
    </row>
    <row r="19" spans="2:29" s="450" customFormat="1" ht="16.399999999999999" customHeight="1">
      <c r="B19" s="2501" t="s">
        <v>236</v>
      </c>
      <c r="C19" s="2058" t="s">
        <v>873</v>
      </c>
      <c r="D19" s="3600">
        <v>1</v>
      </c>
      <c r="E19" s="3601"/>
      <c r="F19" s="3602"/>
      <c r="G19" s="3603"/>
      <c r="H19" s="3603">
        <v>1</v>
      </c>
      <c r="I19" s="3603"/>
      <c r="J19" s="3600"/>
      <c r="K19" s="3601"/>
      <c r="L19" s="3603">
        <v>1</v>
      </c>
      <c r="M19" s="3603"/>
      <c r="N19" s="3605"/>
      <c r="O19" s="3605"/>
      <c r="P19" s="3600">
        <v>1</v>
      </c>
      <c r="Q19" s="3601"/>
      <c r="R19" s="2226">
        <f t="shared" si="4"/>
        <v>1</v>
      </c>
      <c r="S19" s="1199">
        <f t="shared" si="4"/>
        <v>0</v>
      </c>
      <c r="T19" s="1210" t="str">
        <f t="shared" si="5"/>
        <v>-</v>
      </c>
      <c r="U19" s="1526"/>
    </row>
    <row r="20" spans="2:29" s="973" customFormat="1" ht="14.9" customHeight="1">
      <c r="B20" s="3518" t="s">
        <v>237</v>
      </c>
      <c r="C20" s="2058" t="s">
        <v>874</v>
      </c>
      <c r="D20" s="3600"/>
      <c r="E20" s="3601">
        <v>1</v>
      </c>
      <c r="F20" s="3602"/>
      <c r="G20" s="3603">
        <v>1</v>
      </c>
      <c r="H20" s="3603"/>
      <c r="I20" s="3603"/>
      <c r="J20" s="3600"/>
      <c r="K20" s="3601">
        <v>1</v>
      </c>
      <c r="L20" s="3604"/>
      <c r="M20" s="3604"/>
      <c r="N20" s="3605"/>
      <c r="O20" s="3605"/>
      <c r="P20" s="3600"/>
      <c r="Q20" s="3601">
        <v>1</v>
      </c>
      <c r="R20" s="2224">
        <f t="shared" si="4"/>
        <v>0</v>
      </c>
      <c r="S20" s="1200">
        <f t="shared" si="4"/>
        <v>1</v>
      </c>
      <c r="T20" s="1206" t="str">
        <f t="shared" si="5"/>
        <v>-</v>
      </c>
      <c r="U20" s="32"/>
      <c r="V20" s="32"/>
      <c r="W20" s="32"/>
      <c r="X20" s="32"/>
      <c r="Y20" s="32"/>
      <c r="Z20" s="32"/>
      <c r="AA20" s="32"/>
      <c r="AB20" s="32"/>
      <c r="AC20" s="32"/>
    </row>
    <row r="21" spans="2:29" s="450" customFormat="1" ht="16.399999999999999" customHeight="1">
      <c r="B21" s="2501" t="s">
        <v>238</v>
      </c>
      <c r="C21" s="2058" t="s">
        <v>875</v>
      </c>
      <c r="D21" s="3600">
        <v>1</v>
      </c>
      <c r="E21" s="3601"/>
      <c r="F21" s="3602">
        <v>1</v>
      </c>
      <c r="G21" s="3603"/>
      <c r="H21" s="3603"/>
      <c r="I21" s="3603"/>
      <c r="J21" s="3600"/>
      <c r="K21" s="3601"/>
      <c r="L21" s="3604">
        <v>1</v>
      </c>
      <c r="M21" s="3604"/>
      <c r="N21" s="3605"/>
      <c r="O21" s="3605"/>
      <c r="P21" s="3600">
        <v>1</v>
      </c>
      <c r="Q21" s="3601"/>
      <c r="R21" s="2226">
        <f t="shared" si="4"/>
        <v>1</v>
      </c>
      <c r="S21" s="1199">
        <f t="shared" si="4"/>
        <v>0</v>
      </c>
      <c r="T21" s="1210" t="str">
        <f t="shared" si="5"/>
        <v>-</v>
      </c>
      <c r="U21" s="1526"/>
    </row>
    <row r="22" spans="2:29" s="973" customFormat="1" ht="14.9" customHeight="1">
      <c r="B22" s="3518" t="s">
        <v>239</v>
      </c>
      <c r="C22" s="2058" t="s">
        <v>876</v>
      </c>
      <c r="D22" s="3612"/>
      <c r="E22" s="3615">
        <v>1</v>
      </c>
      <c r="F22" s="3616"/>
      <c r="G22" s="3603"/>
      <c r="H22" s="3611"/>
      <c r="I22" s="3611">
        <v>1</v>
      </c>
      <c r="J22" s="3612"/>
      <c r="K22" s="3615"/>
      <c r="L22" s="3610"/>
      <c r="M22" s="3610">
        <v>1</v>
      </c>
      <c r="N22" s="3611"/>
      <c r="O22" s="3611"/>
      <c r="P22" s="3612"/>
      <c r="Q22" s="3615">
        <v>1</v>
      </c>
      <c r="R22" s="2224">
        <f t="shared" si="4"/>
        <v>0</v>
      </c>
      <c r="S22" s="1200">
        <f t="shared" si="4"/>
        <v>1</v>
      </c>
      <c r="T22" s="1206" t="str">
        <f t="shared" si="5"/>
        <v>-</v>
      </c>
      <c r="U22" s="32"/>
      <c r="V22" s="32"/>
      <c r="W22" s="32"/>
      <c r="X22" s="32"/>
      <c r="Y22" s="32"/>
      <c r="Z22" s="32"/>
      <c r="AA22" s="32"/>
      <c r="AB22" s="32"/>
      <c r="AC22" s="32"/>
    </row>
    <row r="23" spans="2:29" s="450" customFormat="1" ht="16.399999999999999" customHeight="1">
      <c r="B23" s="2501" t="s">
        <v>240</v>
      </c>
      <c r="C23" s="2058" t="s">
        <v>877</v>
      </c>
      <c r="D23" s="3612">
        <v>1</v>
      </c>
      <c r="E23" s="3615"/>
      <c r="F23" s="3616"/>
      <c r="G23" s="3603"/>
      <c r="H23" s="3611">
        <v>1</v>
      </c>
      <c r="I23" s="3611"/>
      <c r="J23" s="3612"/>
      <c r="K23" s="3615"/>
      <c r="L23" s="3611">
        <v>1</v>
      </c>
      <c r="M23" s="3611"/>
      <c r="N23" s="3611"/>
      <c r="O23" s="3611"/>
      <c r="P23" s="3612">
        <v>1</v>
      </c>
      <c r="Q23" s="3615"/>
      <c r="R23" s="2226">
        <f t="shared" si="4"/>
        <v>1</v>
      </c>
      <c r="S23" s="1199">
        <f t="shared" si="4"/>
        <v>0</v>
      </c>
      <c r="T23" s="1210" t="str">
        <f t="shared" si="5"/>
        <v>-</v>
      </c>
      <c r="U23" s="1526"/>
    </row>
    <row r="24" spans="2:29" s="973" customFormat="1" ht="14.9" customHeight="1">
      <c r="B24" s="3518" t="s">
        <v>1419</v>
      </c>
      <c r="C24" s="2058" t="s">
        <v>878</v>
      </c>
      <c r="D24" s="3600">
        <v>1</v>
      </c>
      <c r="E24" s="3601"/>
      <c r="F24" s="3602"/>
      <c r="G24" s="3603"/>
      <c r="H24" s="3603">
        <v>1</v>
      </c>
      <c r="I24" s="3603"/>
      <c r="J24" s="3600"/>
      <c r="K24" s="3601"/>
      <c r="L24" s="3604"/>
      <c r="M24" s="3604"/>
      <c r="N24" s="3605"/>
      <c r="O24" s="3605"/>
      <c r="P24" s="3600">
        <v>1</v>
      </c>
      <c r="Q24" s="3601"/>
      <c r="R24" s="2224">
        <f t="shared" si="4"/>
        <v>1</v>
      </c>
      <c r="S24" s="1200">
        <f t="shared" si="4"/>
        <v>0</v>
      </c>
      <c r="T24" s="1206" t="str">
        <f t="shared" si="5"/>
        <v>-</v>
      </c>
      <c r="U24" s="32"/>
      <c r="V24" s="32"/>
      <c r="W24" s="32"/>
      <c r="X24" s="32"/>
      <c r="Y24" s="32"/>
      <c r="Z24" s="32"/>
      <c r="AA24" s="32"/>
      <c r="AB24" s="32"/>
      <c r="AC24" s="32"/>
    </row>
    <row r="25" spans="2:29" s="450" customFormat="1" ht="16.399999999999999" customHeight="1">
      <c r="B25" s="2501" t="s">
        <v>241</v>
      </c>
      <c r="C25" s="2058" t="s">
        <v>879</v>
      </c>
      <c r="D25" s="3600">
        <v>1</v>
      </c>
      <c r="E25" s="3601"/>
      <c r="F25" s="3617"/>
      <c r="G25" s="3603"/>
      <c r="H25" s="3618">
        <v>1</v>
      </c>
      <c r="I25" s="3603"/>
      <c r="J25" s="3600"/>
      <c r="K25" s="3601"/>
      <c r="L25" s="3604">
        <v>1</v>
      </c>
      <c r="M25" s="3604"/>
      <c r="N25" s="3605"/>
      <c r="O25" s="3605"/>
      <c r="P25" s="3600">
        <v>1</v>
      </c>
      <c r="Q25" s="3601"/>
      <c r="R25" s="2226">
        <f t="shared" si="4"/>
        <v>1</v>
      </c>
      <c r="S25" s="1199">
        <f t="shared" si="4"/>
        <v>0</v>
      </c>
      <c r="T25" s="1210" t="str">
        <f t="shared" si="5"/>
        <v>-</v>
      </c>
      <c r="U25" s="1526"/>
    </row>
    <row r="26" spans="2:29" s="656" customFormat="1" ht="15.65" customHeight="1" thickBot="1">
      <c r="B26" s="974" t="s">
        <v>132</v>
      </c>
      <c r="C26" s="2053"/>
      <c r="D26" s="1201">
        <f>SUM(D13:D25)</f>
        <v>11</v>
      </c>
      <c r="E26" s="1202">
        <f t="shared" ref="E26:T26" si="6">SUM(E13:E25)</f>
        <v>2</v>
      </c>
      <c r="F26" s="1201">
        <f t="shared" si="6"/>
        <v>2</v>
      </c>
      <c r="G26" s="2242">
        <f t="shared" si="6"/>
        <v>1</v>
      </c>
      <c r="H26" s="2242">
        <f t="shared" si="6"/>
        <v>9</v>
      </c>
      <c r="I26" s="2242">
        <f t="shared" si="6"/>
        <v>1</v>
      </c>
      <c r="J26" s="2242">
        <f t="shared" si="6"/>
        <v>0</v>
      </c>
      <c r="K26" s="2242">
        <f t="shared" si="6"/>
        <v>1</v>
      </c>
      <c r="L26" s="2242">
        <f t="shared" si="6"/>
        <v>10</v>
      </c>
      <c r="M26" s="2242">
        <f t="shared" si="6"/>
        <v>1</v>
      </c>
      <c r="N26" s="2242">
        <f t="shared" si="6"/>
        <v>0</v>
      </c>
      <c r="O26" s="2242">
        <f t="shared" si="6"/>
        <v>0</v>
      </c>
      <c r="P26" s="2242">
        <f t="shared" si="6"/>
        <v>11</v>
      </c>
      <c r="Q26" s="2243">
        <f t="shared" si="6"/>
        <v>2</v>
      </c>
      <c r="R26" s="2225">
        <f t="shared" si="6"/>
        <v>11</v>
      </c>
      <c r="S26" s="1203">
        <f t="shared" si="6"/>
        <v>2</v>
      </c>
      <c r="T26" s="1208">
        <f t="shared" si="6"/>
        <v>0</v>
      </c>
    </row>
    <row r="27" spans="2:29" s="1017" customFormat="1" ht="13.5" customHeight="1" thickTop="1" thickBot="1">
      <c r="B27" s="2503"/>
      <c r="D27" s="1216"/>
      <c r="E27" s="1216"/>
      <c r="F27" s="1113">
        <f>D26+E26</f>
        <v>13</v>
      </c>
      <c r="G27" s="1113"/>
      <c r="H27" s="1113"/>
      <c r="I27" s="1113"/>
      <c r="J27" s="1113"/>
      <c r="K27" s="1113"/>
      <c r="L27" s="1113"/>
      <c r="M27" s="1113">
        <f>L26+M26+K26+J26</f>
        <v>12</v>
      </c>
      <c r="N27" s="1113"/>
      <c r="O27" s="1113"/>
      <c r="P27" s="1113"/>
      <c r="Q27" s="2316"/>
      <c r="R27" s="1113">
        <f>R26+S26+T26</f>
        <v>13</v>
      </c>
      <c r="S27" s="1113"/>
      <c r="T27" s="1524"/>
    </row>
    <row r="28" spans="2:29" s="32" customFormat="1" ht="16.399999999999999" customHeight="1" thickBot="1">
      <c r="B28" s="2504" t="s">
        <v>242</v>
      </c>
      <c r="C28" s="2505"/>
      <c r="D28" s="2486"/>
      <c r="E28" s="2486"/>
      <c r="F28" s="2486"/>
      <c r="G28" s="2486"/>
      <c r="H28" s="2486"/>
      <c r="I28" s="2486"/>
      <c r="J28" s="2486"/>
      <c r="K28" s="2486"/>
      <c r="L28" s="2486"/>
      <c r="M28" s="2486"/>
      <c r="N28" s="2486"/>
      <c r="O28" s="2486"/>
      <c r="P28" s="2486"/>
      <c r="Q28" s="2487"/>
      <c r="R28" s="2486"/>
      <c r="S28" s="1189"/>
      <c r="T28" s="1205"/>
      <c r="U28" s="60"/>
    </row>
    <row r="29" spans="2:29" s="3140" customFormat="1" ht="14.9" customHeight="1">
      <c r="B29" s="2580" t="s">
        <v>591</v>
      </c>
      <c r="C29" s="3153" t="s">
        <v>880</v>
      </c>
      <c r="D29" s="3130"/>
      <c r="E29" s="3131">
        <v>1</v>
      </c>
      <c r="F29" s="3132"/>
      <c r="G29" s="2502"/>
      <c r="H29" s="2502"/>
      <c r="I29" s="2502">
        <v>1</v>
      </c>
      <c r="J29" s="2502"/>
      <c r="K29" s="2502">
        <v>1</v>
      </c>
      <c r="L29" s="2502"/>
      <c r="M29" s="2502"/>
      <c r="N29" s="3133"/>
      <c r="O29" s="3133"/>
      <c r="P29" s="2502"/>
      <c r="Q29" s="3134">
        <v>1</v>
      </c>
      <c r="R29" s="3137">
        <f>IF($T29=1,"-",D29)</f>
        <v>0</v>
      </c>
      <c r="S29" s="3138">
        <f>IF($T29=1,"-",E29)</f>
        <v>1</v>
      </c>
      <c r="T29" s="3139" t="str">
        <f>IF(D29+E29=2,1,"-")</f>
        <v>-</v>
      </c>
    </row>
    <row r="30" spans="2:29" s="3140" customFormat="1" ht="14.9" customHeight="1">
      <c r="B30" s="3995" t="s">
        <v>1286</v>
      </c>
      <c r="C30" s="3988" t="s">
        <v>1290</v>
      </c>
      <c r="D30" s="3989"/>
      <c r="E30" s="3990"/>
      <c r="F30" s="3991"/>
      <c r="G30" s="3992"/>
      <c r="H30" s="3992"/>
      <c r="I30" s="3992"/>
      <c r="J30" s="3992"/>
      <c r="K30" s="3992"/>
      <c r="L30" s="3992"/>
      <c r="M30" s="3992"/>
      <c r="N30" s="3993"/>
      <c r="O30" s="3993"/>
      <c r="P30" s="3992"/>
      <c r="Q30" s="3994"/>
      <c r="R30" s="3137">
        <f t="shared" ref="R30:R33" si="7">IF($T30=1,"-",D30)</f>
        <v>0</v>
      </c>
      <c r="S30" s="3138">
        <f t="shared" ref="S30:S33" si="8">IF($T30=1,"-",E30)</f>
        <v>0</v>
      </c>
      <c r="T30" s="3139" t="str">
        <f t="shared" ref="T30:T33" si="9">IF(D30+E30=2,1,"-")</f>
        <v>-</v>
      </c>
    </row>
    <row r="31" spans="2:29" s="3140" customFormat="1" ht="14.9" customHeight="1">
      <c r="B31" s="3995" t="s">
        <v>1287</v>
      </c>
      <c r="C31" s="3988" t="s">
        <v>1291</v>
      </c>
      <c r="D31" s="3989"/>
      <c r="E31" s="3990"/>
      <c r="F31" s="3991"/>
      <c r="G31" s="3992"/>
      <c r="H31" s="3992"/>
      <c r="I31" s="3992"/>
      <c r="J31" s="3992"/>
      <c r="K31" s="3992"/>
      <c r="L31" s="3992"/>
      <c r="M31" s="3992"/>
      <c r="N31" s="3993"/>
      <c r="O31" s="3993"/>
      <c r="P31" s="3992"/>
      <c r="Q31" s="3994"/>
      <c r="R31" s="3137">
        <f t="shared" si="7"/>
        <v>0</v>
      </c>
      <c r="S31" s="3138">
        <f t="shared" si="8"/>
        <v>0</v>
      </c>
      <c r="T31" s="3139" t="str">
        <f t="shared" si="9"/>
        <v>-</v>
      </c>
    </row>
    <row r="32" spans="2:29" s="3140" customFormat="1" ht="14.9" customHeight="1">
      <c r="B32" s="3995" t="s">
        <v>1288</v>
      </c>
      <c r="C32" s="3988" t="s">
        <v>880</v>
      </c>
      <c r="D32" s="3989"/>
      <c r="E32" s="3990"/>
      <c r="F32" s="3991"/>
      <c r="G32" s="3992"/>
      <c r="H32" s="3992"/>
      <c r="I32" s="3992"/>
      <c r="J32" s="3992"/>
      <c r="K32" s="3992"/>
      <c r="L32" s="3992"/>
      <c r="M32" s="3992"/>
      <c r="N32" s="3993"/>
      <c r="O32" s="3993"/>
      <c r="P32" s="3992"/>
      <c r="Q32" s="3994"/>
      <c r="R32" s="3137">
        <f t="shared" si="7"/>
        <v>0</v>
      </c>
      <c r="S32" s="3138">
        <f t="shared" si="8"/>
        <v>0</v>
      </c>
      <c r="T32" s="3139" t="str">
        <f t="shared" si="9"/>
        <v>-</v>
      </c>
    </row>
    <row r="33" spans="1:21" s="3140" customFormat="1" ht="14.9" customHeight="1">
      <c r="B33" s="3995" t="s">
        <v>1289</v>
      </c>
      <c r="C33" s="3988" t="s">
        <v>1292</v>
      </c>
      <c r="D33" s="3989"/>
      <c r="E33" s="3990"/>
      <c r="F33" s="3991"/>
      <c r="G33" s="3992"/>
      <c r="H33" s="3992"/>
      <c r="I33" s="3992"/>
      <c r="J33" s="3992"/>
      <c r="K33" s="3992"/>
      <c r="L33" s="3992"/>
      <c r="M33" s="3992"/>
      <c r="N33" s="3993"/>
      <c r="O33" s="3993"/>
      <c r="P33" s="3992"/>
      <c r="Q33" s="3994"/>
      <c r="R33" s="3137">
        <f t="shared" si="7"/>
        <v>0</v>
      </c>
      <c r="S33" s="3138">
        <f t="shared" si="8"/>
        <v>0</v>
      </c>
      <c r="T33" s="3139" t="str">
        <f t="shared" si="9"/>
        <v>-</v>
      </c>
    </row>
    <row r="34" spans="1:21" s="656" customFormat="1" ht="13.5" customHeight="1" thickBot="1">
      <c r="B34" s="974" t="s">
        <v>132</v>
      </c>
      <c r="C34" s="2053"/>
      <c r="D34" s="1201">
        <f>SUM(D30:D33)</f>
        <v>0</v>
      </c>
      <c r="E34" s="1202">
        <f>SUM(E29:E33)</f>
        <v>1</v>
      </c>
      <c r="F34" s="3996">
        <f>SUM(F29:F33)</f>
        <v>0</v>
      </c>
      <c r="G34" s="3997">
        <f t="shared" ref="G34:Q34" si="10">SUM(G29:G33)</f>
        <v>0</v>
      </c>
      <c r="H34" s="3997">
        <f t="shared" si="10"/>
        <v>0</v>
      </c>
      <c r="I34" s="3997">
        <f t="shared" si="10"/>
        <v>1</v>
      </c>
      <c r="J34" s="3997">
        <f t="shared" si="10"/>
        <v>0</v>
      </c>
      <c r="K34" s="3997">
        <f t="shared" si="10"/>
        <v>1</v>
      </c>
      <c r="L34" s="3997">
        <f t="shared" si="10"/>
        <v>0</v>
      </c>
      <c r="M34" s="3997">
        <f t="shared" si="10"/>
        <v>0</v>
      </c>
      <c r="N34" s="3997">
        <f t="shared" si="10"/>
        <v>0</v>
      </c>
      <c r="O34" s="3997">
        <f t="shared" si="10"/>
        <v>0</v>
      </c>
      <c r="P34" s="3997">
        <f t="shared" si="10"/>
        <v>0</v>
      </c>
      <c r="Q34" s="3997">
        <f t="shared" si="10"/>
        <v>1</v>
      </c>
      <c r="R34" s="2225">
        <f>SUM(R29:R33)</f>
        <v>0</v>
      </c>
      <c r="S34" s="1207">
        <f>SUM(S29)</f>
        <v>1</v>
      </c>
      <c r="T34" s="1208">
        <f>SUM(T29)</f>
        <v>0</v>
      </c>
    </row>
    <row r="35" spans="1:21" s="1017" customFormat="1" ht="13.5" customHeight="1" thickTop="1" thickBot="1">
      <c r="B35" s="2503"/>
      <c r="D35" s="1216"/>
      <c r="E35" s="1216"/>
      <c r="F35" s="1113">
        <f>D34+E34</f>
        <v>1</v>
      </c>
      <c r="G35" s="1113"/>
      <c r="H35" s="1113"/>
      <c r="I35" s="1113"/>
      <c r="J35" s="1113"/>
      <c r="K35" s="1113"/>
      <c r="L35" s="1113"/>
      <c r="M35" s="1113">
        <f>L34+M34+K34+J34</f>
        <v>1</v>
      </c>
      <c r="N35" s="1113"/>
      <c r="O35" s="1113"/>
      <c r="P35" s="1113"/>
      <c r="Q35" s="2316"/>
      <c r="R35" s="1113">
        <f>R34+S34+T34</f>
        <v>1</v>
      </c>
      <c r="S35" s="1113"/>
      <c r="T35" s="1524"/>
    </row>
    <row r="36" spans="1:21" s="32" customFormat="1" ht="16.399999999999999" customHeight="1" thickBot="1">
      <c r="B36" s="2504" t="s">
        <v>243</v>
      </c>
      <c r="C36" s="2505"/>
      <c r="D36" s="2486"/>
      <c r="E36" s="2486"/>
      <c r="F36" s="2486"/>
      <c r="G36" s="2486"/>
      <c r="H36" s="2486"/>
      <c r="I36" s="2486"/>
      <c r="J36" s="2486"/>
      <c r="K36" s="2486"/>
      <c r="L36" s="2486"/>
      <c r="M36" s="2486"/>
      <c r="N36" s="2486"/>
      <c r="O36" s="2486"/>
      <c r="P36" s="2486"/>
      <c r="Q36" s="2487"/>
      <c r="R36" s="2486"/>
      <c r="S36" s="1189"/>
      <c r="T36" s="1205"/>
      <c r="U36" s="60"/>
    </row>
    <row r="37" spans="1:21" s="208" customFormat="1" ht="16.399999999999999" customHeight="1">
      <c r="B37" s="2501" t="s">
        <v>1014</v>
      </c>
      <c r="C37" s="2061" t="s">
        <v>882</v>
      </c>
      <c r="D37" s="3130"/>
      <c r="E37" s="3131">
        <v>1</v>
      </c>
      <c r="F37" s="3132"/>
      <c r="G37" s="2502"/>
      <c r="H37" s="2502"/>
      <c r="I37" s="2502">
        <v>1</v>
      </c>
      <c r="J37" s="2502"/>
      <c r="K37" s="2502">
        <v>1</v>
      </c>
      <c r="L37" s="2502"/>
      <c r="M37" s="2502"/>
      <c r="N37" s="3133"/>
      <c r="O37" s="3133"/>
      <c r="P37" s="2502"/>
      <c r="Q37" s="3134">
        <v>1</v>
      </c>
      <c r="R37" s="2495">
        <f t="shared" ref="R37:S38" si="11">IF($T37=1,"-",D37)</f>
        <v>0</v>
      </c>
      <c r="S37" s="1198">
        <f t="shared" si="11"/>
        <v>1</v>
      </c>
      <c r="T37" s="1209" t="str">
        <f>IF(D37+E37=2,1,"-")</f>
        <v>-</v>
      </c>
      <c r="U37" s="60"/>
    </row>
    <row r="38" spans="1:21" s="208" customFormat="1" ht="16.399999999999999" customHeight="1">
      <c r="B38" s="2501" t="s">
        <v>245</v>
      </c>
      <c r="C38" s="2061" t="s">
        <v>883</v>
      </c>
      <c r="D38" s="3130">
        <v>1</v>
      </c>
      <c r="E38" s="3131"/>
      <c r="F38" s="3132"/>
      <c r="G38" s="2502"/>
      <c r="H38" s="2502">
        <v>1</v>
      </c>
      <c r="I38" s="2502"/>
      <c r="J38" s="2502"/>
      <c r="K38" s="2502"/>
      <c r="L38" s="2502">
        <v>1</v>
      </c>
      <c r="M38" s="2502"/>
      <c r="N38" s="3133"/>
      <c r="O38" s="3133"/>
      <c r="P38" s="2502">
        <v>1</v>
      </c>
      <c r="Q38" s="3134"/>
      <c r="R38" s="2495">
        <f t="shared" si="11"/>
        <v>1</v>
      </c>
      <c r="S38" s="1198">
        <f t="shared" si="11"/>
        <v>0</v>
      </c>
      <c r="T38" s="1209" t="str">
        <f>IF(D38+E38=2,1,"-")</f>
        <v>-</v>
      </c>
      <c r="U38" s="60"/>
    </row>
    <row r="39" spans="1:21" s="656" customFormat="1" ht="13.5" customHeight="1" thickBot="1">
      <c r="B39" s="974" t="s">
        <v>132</v>
      </c>
      <c r="C39" s="2053"/>
      <c r="D39" s="1201">
        <f t="shared" ref="D39:T39" si="12">SUM(D37:D38)</f>
        <v>1</v>
      </c>
      <c r="E39" s="1202">
        <f t="shared" si="12"/>
        <v>1</v>
      </c>
      <c r="F39" s="1201">
        <f t="shared" si="12"/>
        <v>0</v>
      </c>
      <c r="G39" s="2242">
        <f t="shared" si="12"/>
        <v>0</v>
      </c>
      <c r="H39" s="2242">
        <f t="shared" si="12"/>
        <v>1</v>
      </c>
      <c r="I39" s="2242">
        <f t="shared" si="12"/>
        <v>1</v>
      </c>
      <c r="J39" s="2242">
        <f t="shared" si="12"/>
        <v>0</v>
      </c>
      <c r="K39" s="2242">
        <f t="shared" si="12"/>
        <v>1</v>
      </c>
      <c r="L39" s="2242">
        <f t="shared" si="12"/>
        <v>1</v>
      </c>
      <c r="M39" s="2242">
        <f t="shared" si="12"/>
        <v>0</v>
      </c>
      <c r="N39" s="2242">
        <f t="shared" si="12"/>
        <v>0</v>
      </c>
      <c r="O39" s="2242">
        <f t="shared" si="12"/>
        <v>0</v>
      </c>
      <c r="P39" s="2242">
        <f t="shared" si="12"/>
        <v>1</v>
      </c>
      <c r="Q39" s="2243">
        <f t="shared" si="12"/>
        <v>1</v>
      </c>
      <c r="R39" s="2225">
        <f t="shared" si="12"/>
        <v>1</v>
      </c>
      <c r="S39" s="1203">
        <f t="shared" si="12"/>
        <v>1</v>
      </c>
      <c r="T39" s="1208">
        <f t="shared" si="12"/>
        <v>0</v>
      </c>
    </row>
    <row r="40" spans="1:21" s="1017" customFormat="1" ht="13.5" customHeight="1" thickTop="1" thickBot="1">
      <c r="B40" s="2503"/>
      <c r="D40" s="1216"/>
      <c r="E40" s="1216"/>
      <c r="F40" s="1113">
        <f>D39+E39</f>
        <v>2</v>
      </c>
      <c r="G40" s="1113"/>
      <c r="H40" s="1113"/>
      <c r="I40" s="1113"/>
      <c r="J40" s="1113"/>
      <c r="K40" s="1113"/>
      <c r="L40" s="1113"/>
      <c r="M40" s="1113">
        <f>L39+M39+K39+J39</f>
        <v>2</v>
      </c>
      <c r="N40" s="1113"/>
      <c r="O40" s="1113"/>
      <c r="P40" s="1113"/>
      <c r="Q40" s="2316"/>
      <c r="R40" s="1113">
        <f>R39+S39+T39</f>
        <v>2</v>
      </c>
      <c r="S40" s="1113"/>
      <c r="T40" s="1524"/>
    </row>
    <row r="41" spans="1:21" s="32" customFormat="1" ht="13.5" customHeight="1" thickBot="1">
      <c r="B41" s="2504" t="s">
        <v>246</v>
      </c>
      <c r="C41" s="2505"/>
      <c r="D41" s="2486"/>
      <c r="E41" s="2486"/>
      <c r="F41" s="2486"/>
      <c r="G41" s="2486"/>
      <c r="H41" s="2486"/>
      <c r="I41" s="2486"/>
      <c r="J41" s="2486"/>
      <c r="K41" s="2486"/>
      <c r="L41" s="2486"/>
      <c r="M41" s="2486"/>
      <c r="N41" s="2486"/>
      <c r="O41" s="2486"/>
      <c r="P41" s="2486"/>
      <c r="Q41" s="2487"/>
      <c r="R41" s="2486"/>
      <c r="S41" s="1189"/>
      <c r="T41" s="1205"/>
      <c r="U41" s="60"/>
    </row>
    <row r="42" spans="1:21" s="32" customFormat="1" ht="13.5" customHeight="1">
      <c r="B42" s="2501" t="s">
        <v>1420</v>
      </c>
      <c r="C42" s="2052"/>
      <c r="D42" s="3600">
        <v>1</v>
      </c>
      <c r="E42" s="3619"/>
      <c r="F42" s="3593"/>
      <c r="G42" s="3594"/>
      <c r="H42" s="3620">
        <v>1</v>
      </c>
      <c r="I42" s="3594"/>
      <c r="J42" s="3600"/>
      <c r="K42" s="3619"/>
      <c r="L42" s="3606">
        <v>1</v>
      </c>
      <c r="M42" s="3619"/>
      <c r="N42" s="3611"/>
      <c r="O42" s="3611"/>
      <c r="P42" s="3600">
        <v>1</v>
      </c>
      <c r="Q42" s="3619"/>
      <c r="R42" s="2226">
        <f>IF($T42=1,"-",D42)</f>
        <v>1</v>
      </c>
      <c r="S42" s="1190">
        <f>IF($T42=1,"-",E42)</f>
        <v>0</v>
      </c>
      <c r="T42" s="1210" t="str">
        <f>IF(D42+E42=2,1,"-")</f>
        <v>-</v>
      </c>
      <c r="U42" s="60"/>
    </row>
    <row r="43" spans="1:21" s="208" customFormat="1" ht="15" customHeight="1">
      <c r="A43" s="3998"/>
      <c r="B43" s="2501" t="s">
        <v>1021</v>
      </c>
      <c r="C43" s="2052" t="s">
        <v>884</v>
      </c>
      <c r="D43" s="3600">
        <v>1</v>
      </c>
      <c r="E43" s="3619"/>
      <c r="F43" s="3593"/>
      <c r="G43" s="3594"/>
      <c r="H43" s="3620">
        <v>1</v>
      </c>
      <c r="I43" s="3594"/>
      <c r="J43" s="3600"/>
      <c r="K43" s="3619"/>
      <c r="L43" s="3606">
        <v>1</v>
      </c>
      <c r="M43" s="3619"/>
      <c r="N43" s="3611"/>
      <c r="O43" s="3611"/>
      <c r="P43" s="3600">
        <v>1</v>
      </c>
      <c r="Q43" s="3619"/>
      <c r="R43" s="2226">
        <f>IF($T43=1,"-",D43)</f>
        <v>1</v>
      </c>
      <c r="S43" s="1190">
        <f>IF($T43=1,"-",E43)</f>
        <v>0</v>
      </c>
      <c r="T43" s="1210" t="str">
        <f>IF(D43+E43=2,1,"-")</f>
        <v>-</v>
      </c>
      <c r="U43" s="60"/>
    </row>
    <row r="44" spans="1:21" s="208" customFormat="1" ht="15" customHeight="1">
      <c r="A44" s="3998"/>
      <c r="B44" s="2501" t="s">
        <v>1022</v>
      </c>
      <c r="C44" s="2051" t="s">
        <v>885</v>
      </c>
      <c r="D44" s="3600">
        <v>1</v>
      </c>
      <c r="E44" s="3615"/>
      <c r="F44" s="3616"/>
      <c r="G44" s="3611"/>
      <c r="H44" s="3603">
        <v>1</v>
      </c>
      <c r="I44" s="3611"/>
      <c r="J44" s="3600"/>
      <c r="K44" s="3615"/>
      <c r="L44" s="3612">
        <v>1</v>
      </c>
      <c r="M44" s="3615"/>
      <c r="N44" s="3611"/>
      <c r="O44" s="3611"/>
      <c r="P44" s="3600">
        <v>1</v>
      </c>
      <c r="Q44" s="3615"/>
      <c r="R44" s="2226">
        <f t="shared" ref="R44:S106" si="13">IF($T44=1,"-",D44)</f>
        <v>1</v>
      </c>
      <c r="S44" s="1190">
        <f t="shared" si="13"/>
        <v>0</v>
      </c>
      <c r="T44" s="1210" t="str">
        <f t="shared" ref="T44:T106" si="14">IF(D44+E44=2,1,"-")</f>
        <v>-</v>
      </c>
      <c r="U44" s="60"/>
    </row>
    <row r="45" spans="1:21" s="208" customFormat="1" ht="15" customHeight="1">
      <c r="A45" s="3998"/>
      <c r="B45" s="2501" t="s">
        <v>1023</v>
      </c>
      <c r="C45" s="2051" t="s">
        <v>886</v>
      </c>
      <c r="D45" s="3600">
        <v>1</v>
      </c>
      <c r="E45" s="3601"/>
      <c r="F45" s="3602"/>
      <c r="G45" s="3603"/>
      <c r="H45" s="3603">
        <v>1</v>
      </c>
      <c r="I45" s="3603"/>
      <c r="J45" s="3600"/>
      <c r="K45" s="3601"/>
      <c r="L45" s="3600">
        <v>1</v>
      </c>
      <c r="M45" s="3601"/>
      <c r="N45" s="3603"/>
      <c r="O45" s="3603"/>
      <c r="P45" s="3600">
        <v>1</v>
      </c>
      <c r="Q45" s="3601"/>
      <c r="R45" s="2226">
        <f t="shared" si="13"/>
        <v>1</v>
      </c>
      <c r="S45" s="1190">
        <f t="shared" si="13"/>
        <v>0</v>
      </c>
      <c r="T45" s="1210" t="str">
        <f t="shared" si="14"/>
        <v>-</v>
      </c>
      <c r="U45" s="1527"/>
    </row>
    <row r="46" spans="1:21" s="208" customFormat="1" ht="26">
      <c r="A46" s="3998"/>
      <c r="B46" s="2501" t="s">
        <v>1024</v>
      </c>
      <c r="C46" s="2051" t="s">
        <v>886</v>
      </c>
      <c r="D46" s="3600">
        <v>1</v>
      </c>
      <c r="E46" s="3601">
        <v>1</v>
      </c>
      <c r="F46" s="3602"/>
      <c r="G46" s="3603"/>
      <c r="H46" s="3603">
        <v>1</v>
      </c>
      <c r="I46" s="3603">
        <v>1</v>
      </c>
      <c r="J46" s="3600"/>
      <c r="K46" s="3601"/>
      <c r="L46" s="3600">
        <v>1</v>
      </c>
      <c r="M46" s="3601">
        <v>1</v>
      </c>
      <c r="N46" s="3603"/>
      <c r="O46" s="3603"/>
      <c r="P46" s="3600">
        <v>1</v>
      </c>
      <c r="Q46" s="3601">
        <v>1</v>
      </c>
      <c r="R46" s="2226" t="str">
        <f t="shared" si="13"/>
        <v>-</v>
      </c>
      <c r="S46" s="1190" t="str">
        <f t="shared" si="13"/>
        <v>-</v>
      </c>
      <c r="T46" s="1210">
        <f t="shared" si="14"/>
        <v>1</v>
      </c>
      <c r="U46" s="60"/>
    </row>
    <row r="47" spans="1:21" s="208" customFormat="1" ht="26">
      <c r="A47" s="3998"/>
      <c r="B47" s="2501" t="s">
        <v>1025</v>
      </c>
      <c r="C47" s="2051" t="s">
        <v>493</v>
      </c>
      <c r="D47" s="3600">
        <v>1</v>
      </c>
      <c r="E47" s="3601"/>
      <c r="F47" s="3617"/>
      <c r="G47" s="3603"/>
      <c r="H47" s="3618">
        <v>1</v>
      </c>
      <c r="I47" s="3603"/>
      <c r="J47" s="3600"/>
      <c r="K47" s="3601"/>
      <c r="L47" s="3600">
        <v>1</v>
      </c>
      <c r="M47" s="3601"/>
      <c r="N47" s="3603"/>
      <c r="O47" s="3603"/>
      <c r="P47" s="3600">
        <v>1</v>
      </c>
      <c r="Q47" s="3601"/>
      <c r="R47" s="2226">
        <f t="shared" si="13"/>
        <v>1</v>
      </c>
      <c r="S47" s="1190">
        <f t="shared" si="13"/>
        <v>0</v>
      </c>
      <c r="T47" s="1210" t="str">
        <f t="shared" si="14"/>
        <v>-</v>
      </c>
      <c r="U47" s="60"/>
    </row>
    <row r="48" spans="1:21" s="208" customFormat="1" ht="15" customHeight="1">
      <c r="A48" s="3998"/>
      <c r="B48" s="2501" t="s">
        <v>1026</v>
      </c>
      <c r="C48" s="2051" t="s">
        <v>886</v>
      </c>
      <c r="D48" s="3600">
        <v>1</v>
      </c>
      <c r="E48" s="3601"/>
      <c r="F48" s="3602"/>
      <c r="G48" s="3603"/>
      <c r="H48" s="3603">
        <v>1</v>
      </c>
      <c r="I48" s="3603"/>
      <c r="J48" s="3600"/>
      <c r="K48" s="3601"/>
      <c r="L48" s="3600">
        <v>1</v>
      </c>
      <c r="M48" s="3601"/>
      <c r="N48" s="3603"/>
      <c r="O48" s="3603"/>
      <c r="P48" s="3600">
        <v>1</v>
      </c>
      <c r="Q48" s="3601"/>
      <c r="R48" s="2226">
        <f t="shared" si="13"/>
        <v>1</v>
      </c>
      <c r="S48" s="1190">
        <f t="shared" si="13"/>
        <v>0</v>
      </c>
      <c r="T48" s="1210" t="str">
        <f t="shared" si="14"/>
        <v>-</v>
      </c>
      <c r="U48" s="60"/>
    </row>
    <row r="49" spans="1:29" s="208" customFormat="1" ht="15" customHeight="1">
      <c r="A49" s="3998"/>
      <c r="B49" s="2501" t="s">
        <v>1027</v>
      </c>
      <c r="C49" s="2051" t="s">
        <v>595</v>
      </c>
      <c r="D49" s="3600">
        <v>1</v>
      </c>
      <c r="E49" s="3601"/>
      <c r="F49" s="3602"/>
      <c r="G49" s="3603"/>
      <c r="H49" s="3603">
        <v>1</v>
      </c>
      <c r="I49" s="3603"/>
      <c r="J49" s="3600"/>
      <c r="K49" s="3601"/>
      <c r="L49" s="3600">
        <v>1</v>
      </c>
      <c r="M49" s="3601"/>
      <c r="N49" s="3603"/>
      <c r="O49" s="3603"/>
      <c r="P49" s="3600">
        <v>1</v>
      </c>
      <c r="Q49" s="3601"/>
      <c r="R49" s="2226">
        <f t="shared" si="13"/>
        <v>1</v>
      </c>
      <c r="S49" s="1190">
        <f t="shared" si="13"/>
        <v>0</v>
      </c>
      <c r="T49" s="1210" t="str">
        <f t="shared" si="14"/>
        <v>-</v>
      </c>
      <c r="U49" s="60"/>
    </row>
    <row r="50" spans="1:29" s="208" customFormat="1" ht="26">
      <c r="A50" s="3998"/>
      <c r="B50" s="2501" t="s">
        <v>1028</v>
      </c>
      <c r="C50" s="2051" t="s">
        <v>584</v>
      </c>
      <c r="D50" s="3600">
        <v>1</v>
      </c>
      <c r="E50" s="3601"/>
      <c r="F50" s="3602"/>
      <c r="G50" s="3603"/>
      <c r="H50" s="3603">
        <v>1</v>
      </c>
      <c r="I50" s="3603"/>
      <c r="J50" s="3600"/>
      <c r="K50" s="3601"/>
      <c r="L50" s="3600">
        <v>1</v>
      </c>
      <c r="M50" s="3601"/>
      <c r="N50" s="3603"/>
      <c r="O50" s="3603"/>
      <c r="P50" s="3600">
        <v>1</v>
      </c>
      <c r="Q50" s="3601"/>
      <c r="R50" s="2226">
        <f t="shared" si="13"/>
        <v>1</v>
      </c>
      <c r="S50" s="1190">
        <f t="shared" si="13"/>
        <v>0</v>
      </c>
      <c r="T50" s="1210" t="str">
        <f t="shared" si="14"/>
        <v>-</v>
      </c>
      <c r="U50" s="60"/>
    </row>
    <row r="51" spans="1:29" s="3140" customFormat="1" ht="26">
      <c r="A51" s="3998"/>
      <c r="B51" s="3518" t="s">
        <v>1029</v>
      </c>
      <c r="C51" s="3136" t="s">
        <v>595</v>
      </c>
      <c r="D51" s="3612"/>
      <c r="E51" s="3601">
        <v>1</v>
      </c>
      <c r="F51" s="3616"/>
      <c r="G51" s="3603">
        <v>1</v>
      </c>
      <c r="H51" s="3611"/>
      <c r="I51" s="3611"/>
      <c r="J51" s="3612"/>
      <c r="K51" s="3601"/>
      <c r="L51" s="3612"/>
      <c r="M51" s="3615">
        <v>1</v>
      </c>
      <c r="N51" s="3611"/>
      <c r="O51" s="3611"/>
      <c r="P51" s="3612"/>
      <c r="Q51" s="3601">
        <v>1</v>
      </c>
      <c r="R51" s="3137">
        <f t="shared" si="13"/>
        <v>0</v>
      </c>
      <c r="S51" s="3138">
        <f t="shared" si="13"/>
        <v>1</v>
      </c>
      <c r="T51" s="3139" t="str">
        <f t="shared" si="14"/>
        <v>-</v>
      </c>
    </row>
    <row r="52" spans="1:29" s="3140" customFormat="1" ht="14.9" customHeight="1">
      <c r="A52" s="3998"/>
      <c r="B52" s="3518" t="s">
        <v>578</v>
      </c>
      <c r="C52" s="3136" t="s">
        <v>886</v>
      </c>
      <c r="D52" s="3600"/>
      <c r="E52" s="3601">
        <v>1</v>
      </c>
      <c r="F52" s="3602"/>
      <c r="G52" s="3603">
        <v>1</v>
      </c>
      <c r="H52" s="3603"/>
      <c r="I52" s="3603"/>
      <c r="J52" s="3600"/>
      <c r="K52" s="3601"/>
      <c r="L52" s="3600"/>
      <c r="M52" s="3601">
        <v>1</v>
      </c>
      <c r="N52" s="3603"/>
      <c r="O52" s="3603"/>
      <c r="P52" s="3600"/>
      <c r="Q52" s="3601">
        <v>1</v>
      </c>
      <c r="R52" s="3137">
        <f t="shared" si="13"/>
        <v>0</v>
      </c>
      <c r="S52" s="3138">
        <f t="shared" si="13"/>
        <v>1</v>
      </c>
      <c r="T52" s="3139" t="str">
        <f t="shared" si="14"/>
        <v>-</v>
      </c>
    </row>
    <row r="53" spans="1:29" s="208" customFormat="1" ht="15" customHeight="1">
      <c r="A53" s="3998"/>
      <c r="B53" s="2501" t="s">
        <v>1030</v>
      </c>
      <c r="C53" s="2051" t="s">
        <v>887</v>
      </c>
      <c r="D53" s="3600">
        <v>1</v>
      </c>
      <c r="E53" s="3601"/>
      <c r="F53" s="3602"/>
      <c r="G53" s="3603"/>
      <c r="H53" s="3603">
        <v>1</v>
      </c>
      <c r="I53" s="3603"/>
      <c r="J53" s="3600"/>
      <c r="K53" s="3601"/>
      <c r="L53" s="3600">
        <v>1</v>
      </c>
      <c r="M53" s="3601"/>
      <c r="N53" s="3603"/>
      <c r="O53" s="3603"/>
      <c r="P53" s="3600">
        <v>1</v>
      </c>
      <c r="Q53" s="3601"/>
      <c r="R53" s="2226">
        <f t="shared" si="13"/>
        <v>1</v>
      </c>
      <c r="S53" s="1190">
        <f t="shared" si="13"/>
        <v>0</v>
      </c>
      <c r="T53" s="1210" t="str">
        <f t="shared" si="14"/>
        <v>-</v>
      </c>
      <c r="U53" s="60"/>
    </row>
    <row r="54" spans="1:29" s="208" customFormat="1" ht="15" customHeight="1">
      <c r="A54" s="3998"/>
      <c r="B54" s="2501" t="s">
        <v>1031</v>
      </c>
      <c r="C54" s="2051" t="s">
        <v>595</v>
      </c>
      <c r="D54" s="3600">
        <v>1</v>
      </c>
      <c r="E54" s="3601"/>
      <c r="F54" s="3617"/>
      <c r="G54" s="3603"/>
      <c r="H54" s="3618">
        <v>1</v>
      </c>
      <c r="I54" s="3603"/>
      <c r="J54" s="3600"/>
      <c r="K54" s="3601"/>
      <c r="L54" s="3600">
        <v>1</v>
      </c>
      <c r="M54" s="3601"/>
      <c r="N54" s="3603"/>
      <c r="O54" s="3603"/>
      <c r="P54" s="3600">
        <v>1</v>
      </c>
      <c r="Q54" s="3601"/>
      <c r="R54" s="2226">
        <f t="shared" si="13"/>
        <v>1</v>
      </c>
      <c r="S54" s="1190">
        <f t="shared" si="13"/>
        <v>0</v>
      </c>
      <c r="T54" s="1210" t="str">
        <f t="shared" si="14"/>
        <v>-</v>
      </c>
      <c r="U54" s="60"/>
    </row>
    <row r="55" spans="1:29" s="208" customFormat="1" ht="15" customHeight="1">
      <c r="A55" s="3998"/>
      <c r="B55" s="2501" t="s">
        <v>1032</v>
      </c>
      <c r="C55" s="2051" t="s">
        <v>887</v>
      </c>
      <c r="D55" s="3600">
        <v>1</v>
      </c>
      <c r="E55" s="3601"/>
      <c r="F55" s="3602"/>
      <c r="G55" s="3620"/>
      <c r="H55" s="3603">
        <v>1</v>
      </c>
      <c r="I55" s="3603"/>
      <c r="J55" s="3600"/>
      <c r="K55" s="3601"/>
      <c r="L55" s="3600">
        <v>1</v>
      </c>
      <c r="M55" s="3601"/>
      <c r="N55" s="3603"/>
      <c r="O55" s="3603"/>
      <c r="P55" s="3600">
        <v>1</v>
      </c>
      <c r="Q55" s="3601"/>
      <c r="R55" s="2226">
        <f t="shared" si="13"/>
        <v>1</v>
      </c>
      <c r="S55" s="1190">
        <f t="shared" si="13"/>
        <v>0</v>
      </c>
      <c r="T55" s="1210" t="str">
        <f t="shared" si="14"/>
        <v>-</v>
      </c>
      <c r="U55" s="60"/>
    </row>
    <row r="56" spans="1:29" s="208" customFormat="1" ht="15" customHeight="1">
      <c r="A56" s="3998"/>
      <c r="B56" s="2501" t="s">
        <v>1033</v>
      </c>
      <c r="C56" s="2051" t="s">
        <v>888</v>
      </c>
      <c r="D56" s="3600">
        <v>1</v>
      </c>
      <c r="E56" s="3601"/>
      <c r="F56" s="3602"/>
      <c r="G56" s="3603"/>
      <c r="H56" s="3603">
        <v>1</v>
      </c>
      <c r="I56" s="3603"/>
      <c r="J56" s="3600"/>
      <c r="K56" s="3601"/>
      <c r="L56" s="3600">
        <v>1</v>
      </c>
      <c r="M56" s="3601"/>
      <c r="N56" s="3603"/>
      <c r="O56" s="3603"/>
      <c r="P56" s="3600">
        <v>1</v>
      </c>
      <c r="Q56" s="3601"/>
      <c r="R56" s="2226">
        <f t="shared" si="13"/>
        <v>1</v>
      </c>
      <c r="S56" s="1190">
        <f t="shared" si="13"/>
        <v>0</v>
      </c>
      <c r="T56" s="1210" t="str">
        <f t="shared" si="14"/>
        <v>-</v>
      </c>
      <c r="U56" s="60"/>
    </row>
    <row r="57" spans="1:29" s="208" customFormat="1" ht="15" customHeight="1">
      <c r="A57" s="3998"/>
      <c r="B57" s="2501" t="s">
        <v>1034</v>
      </c>
      <c r="C57" s="2051" t="s">
        <v>595</v>
      </c>
      <c r="D57" s="3600">
        <v>1</v>
      </c>
      <c r="E57" s="3601"/>
      <c r="F57" s="3602"/>
      <c r="G57" s="3603"/>
      <c r="H57" s="3603">
        <v>1</v>
      </c>
      <c r="I57" s="3603"/>
      <c r="J57" s="3600"/>
      <c r="K57" s="3601"/>
      <c r="L57" s="3600">
        <v>1</v>
      </c>
      <c r="M57" s="3601"/>
      <c r="N57" s="3603"/>
      <c r="O57" s="3603"/>
      <c r="P57" s="3600">
        <v>1</v>
      </c>
      <c r="Q57" s="3601"/>
      <c r="R57" s="2226">
        <f t="shared" si="13"/>
        <v>1</v>
      </c>
      <c r="S57" s="1190">
        <f t="shared" si="13"/>
        <v>0</v>
      </c>
      <c r="T57" s="1210" t="str">
        <f t="shared" si="14"/>
        <v>-</v>
      </c>
      <c r="U57" s="60"/>
    </row>
    <row r="58" spans="1:29" s="208" customFormat="1" ht="26">
      <c r="A58" s="3998"/>
      <c r="B58" s="3519" t="s">
        <v>1035</v>
      </c>
      <c r="C58" s="2051" t="s">
        <v>584</v>
      </c>
      <c r="D58" s="3600">
        <v>1</v>
      </c>
      <c r="E58" s="3601">
        <v>1</v>
      </c>
      <c r="F58" s="3602"/>
      <c r="G58" s="3603"/>
      <c r="H58" s="3603">
        <v>1</v>
      </c>
      <c r="I58" s="3603">
        <v>1</v>
      </c>
      <c r="J58" s="3600"/>
      <c r="K58" s="3601"/>
      <c r="L58" s="3600">
        <v>1</v>
      </c>
      <c r="M58" s="3601">
        <v>1</v>
      </c>
      <c r="N58" s="3603"/>
      <c r="O58" s="3603"/>
      <c r="P58" s="3600">
        <v>1</v>
      </c>
      <c r="Q58" s="3601">
        <v>1</v>
      </c>
      <c r="R58" s="2226" t="str">
        <f t="shared" si="13"/>
        <v>-</v>
      </c>
      <c r="S58" s="1190" t="str">
        <f t="shared" si="13"/>
        <v>-</v>
      </c>
      <c r="T58" s="1210">
        <f t="shared" si="14"/>
        <v>1</v>
      </c>
      <c r="U58" s="60"/>
    </row>
    <row r="59" spans="1:29" s="208" customFormat="1" ht="15" customHeight="1">
      <c r="A59" s="3998"/>
      <c r="B59" s="3519" t="s">
        <v>1036</v>
      </c>
      <c r="C59" s="2051" t="s">
        <v>584</v>
      </c>
      <c r="D59" s="3600">
        <v>1</v>
      </c>
      <c r="E59" s="3601">
        <v>1</v>
      </c>
      <c r="F59" s="3602"/>
      <c r="G59" s="3603"/>
      <c r="H59" s="3603">
        <v>1</v>
      </c>
      <c r="I59" s="3603">
        <v>1</v>
      </c>
      <c r="J59" s="3600"/>
      <c r="K59" s="3601"/>
      <c r="L59" s="3600">
        <v>1</v>
      </c>
      <c r="M59" s="3601">
        <v>1</v>
      </c>
      <c r="N59" s="3603"/>
      <c r="O59" s="3603"/>
      <c r="P59" s="3600">
        <v>1</v>
      </c>
      <c r="Q59" s="3601">
        <v>1</v>
      </c>
      <c r="R59" s="2226" t="str">
        <f t="shared" si="13"/>
        <v>-</v>
      </c>
      <c r="S59" s="1190" t="str">
        <f t="shared" si="13"/>
        <v>-</v>
      </c>
      <c r="T59" s="1210">
        <f t="shared" si="14"/>
        <v>1</v>
      </c>
      <c r="U59" s="60"/>
    </row>
    <row r="60" spans="1:29" s="208" customFormat="1" ht="15" customHeight="1">
      <c r="A60" s="3998"/>
      <c r="B60" s="2501" t="s">
        <v>1037</v>
      </c>
      <c r="C60" s="2051" t="s">
        <v>595</v>
      </c>
      <c r="D60" s="3600">
        <v>1</v>
      </c>
      <c r="E60" s="3601"/>
      <c r="F60" s="3602"/>
      <c r="G60" s="3603"/>
      <c r="H60" s="3603">
        <v>1</v>
      </c>
      <c r="I60" s="3603"/>
      <c r="J60" s="3600"/>
      <c r="K60" s="3601"/>
      <c r="L60" s="3600">
        <v>1</v>
      </c>
      <c r="M60" s="3601"/>
      <c r="N60" s="3603"/>
      <c r="O60" s="3603"/>
      <c r="P60" s="3600">
        <v>1</v>
      </c>
      <c r="Q60" s="3601"/>
      <c r="R60" s="2226">
        <f t="shared" si="13"/>
        <v>1</v>
      </c>
      <c r="S60" s="1190">
        <f t="shared" si="13"/>
        <v>0</v>
      </c>
      <c r="T60" s="1210" t="str">
        <f t="shared" si="14"/>
        <v>-</v>
      </c>
      <c r="U60" s="60"/>
    </row>
    <row r="61" spans="1:29" s="208" customFormat="1" ht="15" customHeight="1">
      <c r="A61" s="3998"/>
      <c r="B61" s="2501" t="s">
        <v>1356</v>
      </c>
      <c r="C61" s="2051" t="s">
        <v>886</v>
      </c>
      <c r="D61" s="3600">
        <v>1</v>
      </c>
      <c r="E61" s="3601">
        <v>1</v>
      </c>
      <c r="F61" s="3602"/>
      <c r="G61" s="3603"/>
      <c r="H61" s="3603">
        <v>1</v>
      </c>
      <c r="I61" s="3603">
        <v>1</v>
      </c>
      <c r="J61" s="3600"/>
      <c r="K61" s="3601"/>
      <c r="L61" s="3600">
        <v>1</v>
      </c>
      <c r="M61" s="3601">
        <v>1</v>
      </c>
      <c r="N61" s="3603"/>
      <c r="O61" s="3603"/>
      <c r="P61" s="3600">
        <v>1</v>
      </c>
      <c r="Q61" s="3601">
        <v>1</v>
      </c>
      <c r="R61" s="2226" t="str">
        <f t="shared" si="13"/>
        <v>-</v>
      </c>
      <c r="S61" s="1190" t="str">
        <f t="shared" si="13"/>
        <v>-</v>
      </c>
      <c r="T61" s="1210">
        <f t="shared" si="14"/>
        <v>1</v>
      </c>
      <c r="U61" s="60"/>
    </row>
    <row r="62" spans="1:29" s="891" customFormat="1" ht="26">
      <c r="A62" s="3998"/>
      <c r="B62" s="3519" t="s">
        <v>1039</v>
      </c>
      <c r="C62" s="2051" t="s">
        <v>888</v>
      </c>
      <c r="D62" s="3600">
        <v>1</v>
      </c>
      <c r="E62" s="3601">
        <v>1</v>
      </c>
      <c r="F62" s="3602"/>
      <c r="G62" s="3603"/>
      <c r="H62" s="3603">
        <v>1</v>
      </c>
      <c r="I62" s="3603">
        <v>1</v>
      </c>
      <c r="J62" s="3600"/>
      <c r="K62" s="3601"/>
      <c r="L62" s="3600">
        <v>1</v>
      </c>
      <c r="M62" s="3601">
        <v>1</v>
      </c>
      <c r="N62" s="3603"/>
      <c r="O62" s="3603"/>
      <c r="P62" s="3600">
        <v>1</v>
      </c>
      <c r="Q62" s="3601">
        <v>1</v>
      </c>
      <c r="R62" s="2226" t="str">
        <f t="shared" si="13"/>
        <v>-</v>
      </c>
      <c r="S62" s="1190" t="str">
        <f t="shared" si="13"/>
        <v>-</v>
      </c>
      <c r="T62" s="1210">
        <f t="shared" si="14"/>
        <v>1</v>
      </c>
      <c r="U62" s="1527"/>
      <c r="V62" s="208"/>
      <c r="W62" s="208"/>
      <c r="X62" s="208"/>
      <c r="Y62" s="208"/>
      <c r="Z62" s="208"/>
      <c r="AA62" s="208"/>
      <c r="AB62" s="208"/>
      <c r="AC62" s="208"/>
    </row>
    <row r="63" spans="1:29" s="208" customFormat="1" ht="15" customHeight="1">
      <c r="A63" s="3998"/>
      <c r="B63" s="2501" t="s">
        <v>1040</v>
      </c>
      <c r="C63" s="2051" t="s">
        <v>886</v>
      </c>
      <c r="D63" s="3600">
        <v>1</v>
      </c>
      <c r="E63" s="3601"/>
      <c r="F63" s="3602"/>
      <c r="G63" s="3603"/>
      <c r="H63" s="3603">
        <v>1</v>
      </c>
      <c r="I63" s="3603"/>
      <c r="J63" s="3600"/>
      <c r="K63" s="3601"/>
      <c r="L63" s="3600">
        <v>1</v>
      </c>
      <c r="M63" s="3601"/>
      <c r="N63" s="3603"/>
      <c r="O63" s="3603"/>
      <c r="P63" s="3600">
        <v>1</v>
      </c>
      <c r="Q63" s="3601"/>
      <c r="R63" s="2226">
        <f t="shared" si="13"/>
        <v>1</v>
      </c>
      <c r="S63" s="1190">
        <f t="shared" si="13"/>
        <v>0</v>
      </c>
      <c r="T63" s="1210" t="str">
        <f t="shared" si="14"/>
        <v>-</v>
      </c>
      <c r="U63" s="60"/>
    </row>
    <row r="64" spans="1:29" s="208" customFormat="1" ht="15" customHeight="1">
      <c r="A64" s="3998"/>
      <c r="B64" s="2501" t="s">
        <v>1041</v>
      </c>
      <c r="C64" s="2051" t="s">
        <v>595</v>
      </c>
      <c r="D64" s="3600">
        <v>1</v>
      </c>
      <c r="E64" s="3601"/>
      <c r="F64" s="3602"/>
      <c r="G64" s="3603"/>
      <c r="H64" s="3603">
        <v>1</v>
      </c>
      <c r="I64" s="3603"/>
      <c r="J64" s="3600"/>
      <c r="K64" s="3601"/>
      <c r="L64" s="3600">
        <v>1</v>
      </c>
      <c r="M64" s="3601"/>
      <c r="N64" s="3603"/>
      <c r="O64" s="3603"/>
      <c r="P64" s="3600">
        <v>1</v>
      </c>
      <c r="Q64" s="3601"/>
      <c r="R64" s="2226">
        <f t="shared" si="13"/>
        <v>1</v>
      </c>
      <c r="S64" s="1190">
        <f t="shared" si="13"/>
        <v>0</v>
      </c>
      <c r="T64" s="1210" t="str">
        <f t="shared" si="14"/>
        <v>-</v>
      </c>
      <c r="U64" s="60"/>
    </row>
    <row r="65" spans="1:29" s="208" customFormat="1" ht="15" customHeight="1">
      <c r="A65" s="3998"/>
      <c r="B65" s="2501" t="s">
        <v>1042</v>
      </c>
      <c r="C65" s="2051" t="s">
        <v>886</v>
      </c>
      <c r="D65" s="3600">
        <v>1</v>
      </c>
      <c r="E65" s="3601"/>
      <c r="F65" s="3602"/>
      <c r="G65" s="3603"/>
      <c r="H65" s="3603">
        <v>1</v>
      </c>
      <c r="I65" s="3603"/>
      <c r="J65" s="3600"/>
      <c r="K65" s="3601"/>
      <c r="L65" s="3600">
        <v>1</v>
      </c>
      <c r="M65" s="3601"/>
      <c r="N65" s="3603"/>
      <c r="O65" s="3603"/>
      <c r="P65" s="3600">
        <v>1</v>
      </c>
      <c r="Q65" s="3601"/>
      <c r="R65" s="2226">
        <f t="shared" si="13"/>
        <v>1</v>
      </c>
      <c r="S65" s="1190">
        <f t="shared" si="13"/>
        <v>0</v>
      </c>
      <c r="T65" s="1210" t="str">
        <f t="shared" si="14"/>
        <v>-</v>
      </c>
      <c r="U65" s="60"/>
    </row>
    <row r="66" spans="1:29" s="208" customFormat="1" ht="15" customHeight="1">
      <c r="A66" s="3998"/>
      <c r="B66" s="2501" t="s">
        <v>1043</v>
      </c>
      <c r="C66" s="2051" t="s">
        <v>889</v>
      </c>
      <c r="D66" s="3600">
        <v>1</v>
      </c>
      <c r="E66" s="3601">
        <v>1</v>
      </c>
      <c r="F66" s="3602">
        <v>1</v>
      </c>
      <c r="G66" s="3603">
        <v>1</v>
      </c>
      <c r="H66" s="3603"/>
      <c r="I66" s="3603"/>
      <c r="J66" s="3600"/>
      <c r="K66" s="3601"/>
      <c r="L66" s="3600">
        <v>1</v>
      </c>
      <c r="M66" s="3601">
        <v>1</v>
      </c>
      <c r="N66" s="3603"/>
      <c r="O66" s="3603"/>
      <c r="P66" s="3600">
        <v>1</v>
      </c>
      <c r="Q66" s="3601">
        <v>1</v>
      </c>
      <c r="R66" s="2226" t="str">
        <f t="shared" si="13"/>
        <v>-</v>
      </c>
      <c r="S66" s="1190" t="str">
        <f t="shared" si="13"/>
        <v>-</v>
      </c>
      <c r="T66" s="1210">
        <f t="shared" si="14"/>
        <v>1</v>
      </c>
      <c r="U66" s="60"/>
    </row>
    <row r="67" spans="1:29" s="208" customFormat="1" ht="15" customHeight="1">
      <c r="A67" s="3998"/>
      <c r="B67" s="2501" t="s">
        <v>1044</v>
      </c>
      <c r="C67" s="2051" t="s">
        <v>888</v>
      </c>
      <c r="D67" s="3600">
        <v>1</v>
      </c>
      <c r="E67" s="3601">
        <v>1</v>
      </c>
      <c r="F67" s="3602"/>
      <c r="G67" s="3603"/>
      <c r="H67" s="3603">
        <v>1</v>
      </c>
      <c r="I67" s="3603">
        <v>1</v>
      </c>
      <c r="J67" s="3600"/>
      <c r="K67" s="3601"/>
      <c r="L67" s="3600">
        <v>1</v>
      </c>
      <c r="M67" s="3601">
        <v>1</v>
      </c>
      <c r="N67" s="3603"/>
      <c r="O67" s="3603"/>
      <c r="P67" s="3600">
        <v>1</v>
      </c>
      <c r="Q67" s="3601">
        <v>1</v>
      </c>
      <c r="R67" s="2226" t="str">
        <f t="shared" si="13"/>
        <v>-</v>
      </c>
      <c r="S67" s="1190" t="str">
        <f t="shared" si="13"/>
        <v>-</v>
      </c>
      <c r="T67" s="1210">
        <f t="shared" si="14"/>
        <v>1</v>
      </c>
      <c r="U67" s="60"/>
    </row>
    <row r="68" spans="1:29" s="208" customFormat="1" ht="15" customHeight="1">
      <c r="A68" s="3998"/>
      <c r="B68" s="2501" t="s">
        <v>1045</v>
      </c>
      <c r="C68" s="2051" t="s">
        <v>595</v>
      </c>
      <c r="D68" s="3600">
        <v>1</v>
      </c>
      <c r="E68" s="3601"/>
      <c r="F68" s="3602"/>
      <c r="G68" s="3603"/>
      <c r="H68" s="3603">
        <v>1</v>
      </c>
      <c r="I68" s="3603"/>
      <c r="J68" s="3600"/>
      <c r="K68" s="3601"/>
      <c r="L68" s="3600">
        <v>1</v>
      </c>
      <c r="M68" s="3601"/>
      <c r="N68" s="3603"/>
      <c r="O68" s="3603"/>
      <c r="P68" s="3600">
        <v>1</v>
      </c>
      <c r="Q68" s="3601"/>
      <c r="R68" s="2226">
        <f t="shared" si="13"/>
        <v>1</v>
      </c>
      <c r="S68" s="1190">
        <f t="shared" si="13"/>
        <v>0</v>
      </c>
      <c r="T68" s="1210" t="str">
        <f t="shared" si="14"/>
        <v>-</v>
      </c>
      <c r="U68" s="60"/>
    </row>
    <row r="69" spans="1:29" s="208" customFormat="1" ht="15" customHeight="1">
      <c r="A69" s="3998"/>
      <c r="B69" s="2501" t="s">
        <v>1046</v>
      </c>
      <c r="C69" s="2051" t="s">
        <v>595</v>
      </c>
      <c r="D69" s="3600">
        <v>1</v>
      </c>
      <c r="E69" s="3601"/>
      <c r="F69" s="3602"/>
      <c r="G69" s="3603"/>
      <c r="H69" s="3603">
        <v>1</v>
      </c>
      <c r="I69" s="3603"/>
      <c r="J69" s="3600"/>
      <c r="K69" s="3601"/>
      <c r="L69" s="3600">
        <v>1</v>
      </c>
      <c r="M69" s="3601"/>
      <c r="N69" s="3603"/>
      <c r="O69" s="3603"/>
      <c r="P69" s="3600">
        <v>1</v>
      </c>
      <c r="Q69" s="3601"/>
      <c r="R69" s="2226">
        <f t="shared" si="13"/>
        <v>1</v>
      </c>
      <c r="S69" s="1190">
        <f t="shared" si="13"/>
        <v>0</v>
      </c>
      <c r="T69" s="1210" t="str">
        <f t="shared" si="14"/>
        <v>-</v>
      </c>
      <c r="U69" s="60"/>
    </row>
    <row r="70" spans="1:29" s="208" customFormat="1" ht="15" customHeight="1">
      <c r="A70" s="3998"/>
      <c r="B70" s="2501" t="s">
        <v>1047</v>
      </c>
      <c r="C70" s="2051" t="s">
        <v>1015</v>
      </c>
      <c r="D70" s="3600">
        <v>1</v>
      </c>
      <c r="E70" s="3601"/>
      <c r="F70" s="3602"/>
      <c r="G70" s="3603"/>
      <c r="H70" s="3603">
        <v>1</v>
      </c>
      <c r="I70" s="3603"/>
      <c r="J70" s="3600"/>
      <c r="K70" s="3601"/>
      <c r="L70" s="3600">
        <v>1</v>
      </c>
      <c r="M70" s="3601"/>
      <c r="N70" s="3603"/>
      <c r="O70" s="3603"/>
      <c r="P70" s="3600">
        <v>1</v>
      </c>
      <c r="Q70" s="3601"/>
      <c r="R70" s="2226">
        <f t="shared" ref="R70" si="15">IF($T70=1,"-",D70)</f>
        <v>1</v>
      </c>
      <c r="S70" s="1190">
        <f t="shared" ref="S70" si="16">IF($T70=1,"-",E70)</f>
        <v>0</v>
      </c>
      <c r="T70" s="1210" t="str">
        <f t="shared" ref="T70" si="17">IF(D70+E70=2,1,"-")</f>
        <v>-</v>
      </c>
      <c r="U70" s="60"/>
    </row>
    <row r="71" spans="1:29" s="208" customFormat="1" ht="15" customHeight="1">
      <c r="A71" s="3998"/>
      <c r="B71" s="2501" t="s">
        <v>1048</v>
      </c>
      <c r="C71" s="2051" t="s">
        <v>595</v>
      </c>
      <c r="D71" s="3600">
        <v>1</v>
      </c>
      <c r="E71" s="3601"/>
      <c r="F71" s="3602"/>
      <c r="G71" s="3603"/>
      <c r="H71" s="3603">
        <v>1</v>
      </c>
      <c r="I71" s="3603"/>
      <c r="J71" s="3600"/>
      <c r="K71" s="3601"/>
      <c r="L71" s="3600">
        <v>1</v>
      </c>
      <c r="M71" s="3601"/>
      <c r="N71" s="3603"/>
      <c r="O71" s="3603"/>
      <c r="P71" s="3600">
        <v>1</v>
      </c>
      <c r="Q71" s="3601"/>
      <c r="R71" s="2226">
        <f t="shared" si="13"/>
        <v>1</v>
      </c>
      <c r="S71" s="1190">
        <f t="shared" si="13"/>
        <v>0</v>
      </c>
      <c r="T71" s="1210" t="str">
        <f t="shared" si="14"/>
        <v>-</v>
      </c>
      <c r="U71" s="60"/>
    </row>
    <row r="72" spans="1:29" s="208" customFormat="1" ht="15" customHeight="1">
      <c r="A72" s="3998"/>
      <c r="B72" s="2501" t="s">
        <v>1016</v>
      </c>
      <c r="C72" s="2051" t="s">
        <v>595</v>
      </c>
      <c r="D72" s="3600">
        <v>1</v>
      </c>
      <c r="E72" s="3601"/>
      <c r="F72" s="3602"/>
      <c r="G72" s="3603"/>
      <c r="H72" s="3603">
        <v>1</v>
      </c>
      <c r="I72" s="3603"/>
      <c r="J72" s="3600"/>
      <c r="K72" s="3601"/>
      <c r="L72" s="3600">
        <v>1</v>
      </c>
      <c r="M72" s="3601"/>
      <c r="N72" s="3603"/>
      <c r="O72" s="3603"/>
      <c r="P72" s="3600">
        <v>1</v>
      </c>
      <c r="Q72" s="3601"/>
      <c r="R72" s="2226">
        <f t="shared" si="13"/>
        <v>1</v>
      </c>
      <c r="S72" s="1190">
        <f t="shared" si="13"/>
        <v>0</v>
      </c>
      <c r="T72" s="1210" t="str">
        <f t="shared" si="14"/>
        <v>-</v>
      </c>
      <c r="U72" s="60"/>
    </row>
    <row r="73" spans="1:29" s="208" customFormat="1" ht="15" customHeight="1">
      <c r="A73" s="3998"/>
      <c r="B73" s="3519" t="s">
        <v>589</v>
      </c>
      <c r="C73" s="2051" t="s">
        <v>595</v>
      </c>
      <c r="D73" s="3600"/>
      <c r="E73" s="3601">
        <v>1</v>
      </c>
      <c r="F73" s="3602"/>
      <c r="G73" s="3603">
        <v>1</v>
      </c>
      <c r="H73" s="3603"/>
      <c r="I73" s="3603"/>
      <c r="J73" s="3600"/>
      <c r="K73" s="3601"/>
      <c r="L73" s="3600"/>
      <c r="M73" s="3601">
        <v>1</v>
      </c>
      <c r="N73" s="3603"/>
      <c r="O73" s="3603"/>
      <c r="P73" s="3600"/>
      <c r="Q73" s="3601">
        <v>1</v>
      </c>
      <c r="R73" s="2226">
        <f t="shared" ref="R73" si="18">IF($T73=1,"-",D73)</f>
        <v>0</v>
      </c>
      <c r="S73" s="1190">
        <f t="shared" ref="S73" si="19">IF($T73=1,"-",E73)</f>
        <v>1</v>
      </c>
      <c r="T73" s="1210" t="str">
        <f t="shared" ref="T73" si="20">IF(D73+E73=2,1,"-")</f>
        <v>-</v>
      </c>
      <c r="U73" s="60"/>
    </row>
    <row r="74" spans="1:29" s="208" customFormat="1" ht="15" customHeight="1">
      <c r="A74" s="3998"/>
      <c r="B74" s="2501" t="s">
        <v>1049</v>
      </c>
      <c r="C74" s="2051" t="s">
        <v>890</v>
      </c>
      <c r="D74" s="3600">
        <v>1</v>
      </c>
      <c r="E74" s="3601"/>
      <c r="F74" s="3602"/>
      <c r="G74" s="3603"/>
      <c r="H74" s="3603">
        <v>1</v>
      </c>
      <c r="I74" s="3603"/>
      <c r="J74" s="3600"/>
      <c r="K74" s="3601"/>
      <c r="L74" s="3600">
        <v>1</v>
      </c>
      <c r="M74" s="3601"/>
      <c r="N74" s="3603"/>
      <c r="O74" s="3603"/>
      <c r="P74" s="3600">
        <v>1</v>
      </c>
      <c r="Q74" s="3601"/>
      <c r="R74" s="2226">
        <f t="shared" si="13"/>
        <v>1</v>
      </c>
      <c r="S74" s="1190">
        <f t="shared" si="13"/>
        <v>0</v>
      </c>
      <c r="T74" s="1210" t="str">
        <f t="shared" si="14"/>
        <v>-</v>
      </c>
      <c r="U74" s="60"/>
    </row>
    <row r="75" spans="1:29" s="208" customFormat="1" ht="26">
      <c r="A75" s="3998"/>
      <c r="B75" s="2501" t="s">
        <v>1050</v>
      </c>
      <c r="C75" s="2051" t="s">
        <v>885</v>
      </c>
      <c r="D75" s="3600">
        <v>1</v>
      </c>
      <c r="E75" s="3601"/>
      <c r="F75" s="3602"/>
      <c r="G75" s="3603"/>
      <c r="H75" s="3603">
        <v>1</v>
      </c>
      <c r="I75" s="3603"/>
      <c r="J75" s="3600"/>
      <c r="K75" s="3601"/>
      <c r="L75" s="3600">
        <v>1</v>
      </c>
      <c r="M75" s="3601"/>
      <c r="N75" s="3603"/>
      <c r="O75" s="3603"/>
      <c r="P75" s="3600">
        <v>1</v>
      </c>
      <c r="Q75" s="3601"/>
      <c r="R75" s="2226">
        <f t="shared" si="13"/>
        <v>1</v>
      </c>
      <c r="S75" s="1190">
        <f t="shared" si="13"/>
        <v>0</v>
      </c>
      <c r="T75" s="1210" t="str">
        <f t="shared" si="14"/>
        <v>-</v>
      </c>
      <c r="U75" s="60"/>
    </row>
    <row r="76" spans="1:29" s="208" customFormat="1" ht="15" customHeight="1">
      <c r="A76" s="3998"/>
      <c r="B76" s="2501" t="s">
        <v>1051</v>
      </c>
      <c r="C76" s="2051" t="s">
        <v>595</v>
      </c>
      <c r="D76" s="3600">
        <v>1</v>
      </c>
      <c r="E76" s="3601"/>
      <c r="F76" s="3602"/>
      <c r="G76" s="3603"/>
      <c r="H76" s="3603">
        <v>1</v>
      </c>
      <c r="I76" s="3603"/>
      <c r="J76" s="3600"/>
      <c r="K76" s="3601"/>
      <c r="L76" s="3600">
        <v>1</v>
      </c>
      <c r="M76" s="3601"/>
      <c r="N76" s="3603"/>
      <c r="O76" s="3603"/>
      <c r="P76" s="3600">
        <v>1</v>
      </c>
      <c r="Q76" s="3601"/>
      <c r="R76" s="2226">
        <f t="shared" si="13"/>
        <v>1</v>
      </c>
      <c r="S76" s="1190">
        <f t="shared" si="13"/>
        <v>0</v>
      </c>
      <c r="T76" s="1210" t="str">
        <f t="shared" si="14"/>
        <v>-</v>
      </c>
      <c r="U76" s="60"/>
    </row>
    <row r="77" spans="1:29" s="208" customFormat="1" ht="26">
      <c r="A77" s="3998"/>
      <c r="B77" s="2501" t="s">
        <v>1052</v>
      </c>
      <c r="C77" s="2051" t="s">
        <v>595</v>
      </c>
      <c r="D77" s="3600">
        <v>1</v>
      </c>
      <c r="E77" s="3601"/>
      <c r="F77" s="3602"/>
      <c r="G77" s="3603"/>
      <c r="H77" s="3603">
        <v>1</v>
      </c>
      <c r="I77" s="3603"/>
      <c r="J77" s="3600"/>
      <c r="K77" s="3601"/>
      <c r="L77" s="3600">
        <v>1</v>
      </c>
      <c r="M77" s="3601"/>
      <c r="N77" s="3603"/>
      <c r="O77" s="3603"/>
      <c r="P77" s="3600">
        <v>1</v>
      </c>
      <c r="Q77" s="3601"/>
      <c r="R77" s="2226">
        <f t="shared" si="13"/>
        <v>1</v>
      </c>
      <c r="S77" s="1190">
        <f t="shared" si="13"/>
        <v>0</v>
      </c>
      <c r="T77" s="1210" t="str">
        <f t="shared" si="14"/>
        <v>-</v>
      </c>
      <c r="U77" s="60"/>
    </row>
    <row r="78" spans="1:29" s="891" customFormat="1" ht="15" customHeight="1">
      <c r="A78" s="3998"/>
      <c r="B78" s="3519" t="s">
        <v>1053</v>
      </c>
      <c r="C78" s="2051" t="s">
        <v>886</v>
      </c>
      <c r="D78" s="3600">
        <v>1</v>
      </c>
      <c r="E78" s="3601">
        <v>1</v>
      </c>
      <c r="F78" s="3602"/>
      <c r="G78" s="3603"/>
      <c r="H78" s="3603">
        <v>1</v>
      </c>
      <c r="I78" s="3603">
        <v>1</v>
      </c>
      <c r="J78" s="3600"/>
      <c r="K78" s="3601"/>
      <c r="L78" s="3600">
        <v>1</v>
      </c>
      <c r="M78" s="3601">
        <v>1</v>
      </c>
      <c r="N78" s="3603"/>
      <c r="O78" s="3603"/>
      <c r="P78" s="3600">
        <v>1</v>
      </c>
      <c r="Q78" s="3601">
        <v>1</v>
      </c>
      <c r="R78" s="2226" t="str">
        <f t="shared" si="13"/>
        <v>-</v>
      </c>
      <c r="S78" s="1190" t="str">
        <f t="shared" si="13"/>
        <v>-</v>
      </c>
      <c r="T78" s="1210">
        <f t="shared" si="14"/>
        <v>1</v>
      </c>
      <c r="U78" s="1527"/>
      <c r="V78" s="208"/>
      <c r="W78" s="208"/>
      <c r="X78" s="208"/>
      <c r="Y78" s="208"/>
      <c r="Z78" s="208"/>
      <c r="AA78" s="208"/>
      <c r="AB78" s="208"/>
      <c r="AC78" s="208"/>
    </row>
    <row r="79" spans="1:29" s="3140" customFormat="1" ht="15" customHeight="1">
      <c r="A79" s="3998"/>
      <c r="B79" s="3518" t="s">
        <v>1054</v>
      </c>
      <c r="C79" s="3136" t="s">
        <v>584</v>
      </c>
      <c r="D79" s="3600">
        <v>1</v>
      </c>
      <c r="E79" s="3601">
        <v>1</v>
      </c>
      <c r="F79" s="3602">
        <v>1</v>
      </c>
      <c r="G79" s="3603">
        <v>1</v>
      </c>
      <c r="H79" s="3603"/>
      <c r="I79" s="3603"/>
      <c r="J79" s="3600"/>
      <c r="K79" s="3601"/>
      <c r="L79" s="3600">
        <v>1</v>
      </c>
      <c r="M79" s="3601">
        <v>1</v>
      </c>
      <c r="N79" s="3603"/>
      <c r="O79" s="3603"/>
      <c r="P79" s="3600">
        <v>1</v>
      </c>
      <c r="Q79" s="3601">
        <v>1</v>
      </c>
      <c r="R79" s="3137" t="str">
        <f t="shared" si="13"/>
        <v>-</v>
      </c>
      <c r="S79" s="3138" t="str">
        <f t="shared" si="13"/>
        <v>-</v>
      </c>
      <c r="T79" s="3139">
        <f t="shared" si="14"/>
        <v>1</v>
      </c>
    </row>
    <row r="80" spans="1:29" s="208" customFormat="1" ht="15" customHeight="1">
      <c r="A80" s="3998"/>
      <c r="B80" s="3520" t="s">
        <v>1017</v>
      </c>
      <c r="C80" s="2051" t="s">
        <v>595</v>
      </c>
      <c r="D80" s="3600"/>
      <c r="E80" s="3601">
        <v>1</v>
      </c>
      <c r="F80" s="3602"/>
      <c r="G80" s="3603"/>
      <c r="H80" s="3603"/>
      <c r="I80" s="3603">
        <v>1</v>
      </c>
      <c r="J80" s="3600"/>
      <c r="K80" s="3601"/>
      <c r="L80" s="3600"/>
      <c r="M80" s="3601">
        <v>1</v>
      </c>
      <c r="N80" s="3603"/>
      <c r="O80" s="3603"/>
      <c r="P80" s="3600"/>
      <c r="Q80" s="3601">
        <v>1</v>
      </c>
      <c r="R80" s="2226">
        <f t="shared" ref="R80" si="21">IF($T80=1,"-",D80)</f>
        <v>0</v>
      </c>
      <c r="S80" s="1190">
        <f t="shared" ref="S80" si="22">IF($T80=1,"-",E80)</f>
        <v>1</v>
      </c>
      <c r="T80" s="1210" t="str">
        <f t="shared" ref="T80" si="23">IF(D80+E80=2,1,"-")</f>
        <v>-</v>
      </c>
      <c r="U80" s="60"/>
    </row>
    <row r="81" spans="1:21" s="208" customFormat="1" ht="15" customHeight="1">
      <c r="A81" s="3998"/>
      <c r="B81" s="3129" t="s">
        <v>1018</v>
      </c>
      <c r="C81" s="2051" t="s">
        <v>595</v>
      </c>
      <c r="D81" s="3600">
        <v>1</v>
      </c>
      <c r="E81" s="3601"/>
      <c r="F81" s="3602"/>
      <c r="G81" s="3603"/>
      <c r="H81" s="3603">
        <v>1</v>
      </c>
      <c r="I81" s="3603"/>
      <c r="J81" s="3600"/>
      <c r="K81" s="3601"/>
      <c r="L81" s="3600">
        <v>1</v>
      </c>
      <c r="M81" s="3601"/>
      <c r="N81" s="3603"/>
      <c r="O81" s="3603"/>
      <c r="P81" s="3600">
        <v>1</v>
      </c>
      <c r="Q81" s="3601"/>
      <c r="R81" s="2226">
        <f t="shared" ref="R81" si="24">IF($T81=1,"-",D81)</f>
        <v>1</v>
      </c>
      <c r="S81" s="1190">
        <f t="shared" ref="S81" si="25">IF($T81=1,"-",E81)</f>
        <v>0</v>
      </c>
      <c r="T81" s="1210" t="str">
        <f t="shared" ref="T81" si="26">IF(D81+E81=2,1,"-")</f>
        <v>-</v>
      </c>
      <c r="U81" s="60"/>
    </row>
    <row r="82" spans="1:21" s="208" customFormat="1" ht="26">
      <c r="A82" s="3998"/>
      <c r="B82" s="2501" t="s">
        <v>1350</v>
      </c>
      <c r="C82" s="2051" t="s">
        <v>584</v>
      </c>
      <c r="D82" s="3600">
        <v>1</v>
      </c>
      <c r="E82" s="3601">
        <v>1</v>
      </c>
      <c r="F82" s="3602"/>
      <c r="G82" s="3603"/>
      <c r="H82" s="3603">
        <v>1</v>
      </c>
      <c r="I82" s="3603">
        <v>1</v>
      </c>
      <c r="J82" s="3600"/>
      <c r="K82" s="3601"/>
      <c r="L82" s="3600">
        <v>1</v>
      </c>
      <c r="M82" s="3601">
        <v>1</v>
      </c>
      <c r="N82" s="3603"/>
      <c r="O82" s="3603"/>
      <c r="P82" s="3600">
        <v>1</v>
      </c>
      <c r="Q82" s="3601">
        <v>1</v>
      </c>
      <c r="R82" s="2226" t="str">
        <f t="shared" si="13"/>
        <v>-</v>
      </c>
      <c r="S82" s="1190" t="str">
        <f t="shared" si="13"/>
        <v>-</v>
      </c>
      <c r="T82" s="1210">
        <f t="shared" si="14"/>
        <v>1</v>
      </c>
      <c r="U82" s="60"/>
    </row>
    <row r="83" spans="1:21" s="208" customFormat="1" ht="15" customHeight="1">
      <c r="A83" s="3998"/>
      <c r="B83" s="2501" t="s">
        <v>1056</v>
      </c>
      <c r="C83" s="2051" t="s">
        <v>888</v>
      </c>
      <c r="D83" s="3600">
        <v>1</v>
      </c>
      <c r="E83" s="3601"/>
      <c r="F83" s="3602"/>
      <c r="G83" s="3603"/>
      <c r="H83" s="3603">
        <v>1</v>
      </c>
      <c r="I83" s="3603"/>
      <c r="J83" s="3600"/>
      <c r="K83" s="3601"/>
      <c r="L83" s="3600">
        <v>1</v>
      </c>
      <c r="M83" s="3601"/>
      <c r="N83" s="3603"/>
      <c r="O83" s="3603"/>
      <c r="P83" s="3600">
        <v>1</v>
      </c>
      <c r="Q83" s="3601"/>
      <c r="R83" s="2226">
        <f t="shared" ref="R83" si="27">IF($T83=1,"-",D83)</f>
        <v>1</v>
      </c>
      <c r="S83" s="1190">
        <f t="shared" ref="S83" si="28">IF($T83=1,"-",E83)</f>
        <v>0</v>
      </c>
      <c r="T83" s="1210" t="str">
        <f t="shared" ref="T83" si="29">IF(D83+E83=2,1,"-")</f>
        <v>-</v>
      </c>
      <c r="U83" s="60"/>
    </row>
    <row r="84" spans="1:21" s="208" customFormat="1" ht="15" customHeight="1">
      <c r="A84" s="3998"/>
      <c r="B84" s="2501" t="s">
        <v>1057</v>
      </c>
      <c r="C84" s="2051" t="s">
        <v>888</v>
      </c>
      <c r="D84" s="3600">
        <v>1</v>
      </c>
      <c r="E84" s="3601"/>
      <c r="F84" s="3602"/>
      <c r="G84" s="3603"/>
      <c r="H84" s="3603">
        <v>1</v>
      </c>
      <c r="I84" s="3603"/>
      <c r="J84" s="3600"/>
      <c r="K84" s="3601"/>
      <c r="L84" s="3600">
        <v>1</v>
      </c>
      <c r="M84" s="3601"/>
      <c r="N84" s="3603"/>
      <c r="O84" s="3603"/>
      <c r="P84" s="3600">
        <v>1</v>
      </c>
      <c r="Q84" s="3601"/>
      <c r="R84" s="2226">
        <f t="shared" si="13"/>
        <v>1</v>
      </c>
      <c r="S84" s="1190">
        <f t="shared" si="13"/>
        <v>0</v>
      </c>
      <c r="T84" s="1210" t="str">
        <f t="shared" si="14"/>
        <v>-</v>
      </c>
      <c r="U84" s="60"/>
    </row>
    <row r="85" spans="1:21" s="208" customFormat="1" ht="26">
      <c r="A85" s="3998"/>
      <c r="B85" s="2501" t="s">
        <v>1058</v>
      </c>
      <c r="C85" s="2051" t="s">
        <v>891</v>
      </c>
      <c r="D85" s="3600">
        <v>1</v>
      </c>
      <c r="E85" s="3601"/>
      <c r="F85" s="3602"/>
      <c r="G85" s="3603"/>
      <c r="H85" s="3603">
        <v>1</v>
      </c>
      <c r="I85" s="3603"/>
      <c r="J85" s="3600"/>
      <c r="K85" s="3601"/>
      <c r="L85" s="3600">
        <v>1</v>
      </c>
      <c r="M85" s="3601"/>
      <c r="N85" s="3603"/>
      <c r="O85" s="3603"/>
      <c r="P85" s="3600">
        <v>1</v>
      </c>
      <c r="Q85" s="3601"/>
      <c r="R85" s="2226">
        <f t="shared" si="13"/>
        <v>1</v>
      </c>
      <c r="S85" s="1190">
        <f t="shared" si="13"/>
        <v>0</v>
      </c>
      <c r="T85" s="1210" t="str">
        <f t="shared" si="14"/>
        <v>-</v>
      </c>
      <c r="U85" s="60"/>
    </row>
    <row r="86" spans="1:21" s="208" customFormat="1" ht="15" customHeight="1">
      <c r="A86" s="3998"/>
      <c r="B86" s="2501" t="s">
        <v>1351</v>
      </c>
      <c r="C86" s="2051" t="s">
        <v>886</v>
      </c>
      <c r="D86" s="3600">
        <v>1</v>
      </c>
      <c r="E86" s="3601">
        <v>1</v>
      </c>
      <c r="F86" s="3602"/>
      <c r="G86" s="3603"/>
      <c r="H86" s="3603">
        <v>1</v>
      </c>
      <c r="I86" s="3603">
        <v>1</v>
      </c>
      <c r="J86" s="3600"/>
      <c r="K86" s="3601"/>
      <c r="L86" s="3600">
        <v>1</v>
      </c>
      <c r="M86" s="3601">
        <v>1</v>
      </c>
      <c r="N86" s="3603"/>
      <c r="O86" s="3603"/>
      <c r="P86" s="3600">
        <v>1</v>
      </c>
      <c r="Q86" s="3601">
        <v>1</v>
      </c>
      <c r="R86" s="2226" t="str">
        <f t="shared" si="13"/>
        <v>-</v>
      </c>
      <c r="S86" s="1190" t="str">
        <f t="shared" si="13"/>
        <v>-</v>
      </c>
      <c r="T86" s="1210">
        <f t="shared" si="14"/>
        <v>1</v>
      </c>
      <c r="U86" s="60"/>
    </row>
    <row r="87" spans="1:21" s="208" customFormat="1" ht="15" customHeight="1">
      <c r="A87" s="3998"/>
      <c r="B87" s="2501" t="s">
        <v>1060</v>
      </c>
      <c r="C87" s="2051" t="s">
        <v>888</v>
      </c>
      <c r="D87" s="3600">
        <v>1</v>
      </c>
      <c r="E87" s="3601"/>
      <c r="F87" s="3602"/>
      <c r="G87" s="3603"/>
      <c r="H87" s="3603">
        <v>1</v>
      </c>
      <c r="I87" s="3603"/>
      <c r="J87" s="3600"/>
      <c r="K87" s="3601"/>
      <c r="L87" s="3600">
        <v>1</v>
      </c>
      <c r="M87" s="3601"/>
      <c r="N87" s="3603"/>
      <c r="O87" s="3603"/>
      <c r="P87" s="3600">
        <v>1</v>
      </c>
      <c r="Q87" s="3601"/>
      <c r="R87" s="2226">
        <f t="shared" si="13"/>
        <v>1</v>
      </c>
      <c r="S87" s="1190">
        <f t="shared" si="13"/>
        <v>0</v>
      </c>
      <c r="T87" s="1210" t="str">
        <f t="shared" si="14"/>
        <v>-</v>
      </c>
      <c r="U87" s="60"/>
    </row>
    <row r="88" spans="1:21" s="208" customFormat="1" ht="26">
      <c r="A88" s="3998"/>
      <c r="B88" s="2501" t="s">
        <v>1061</v>
      </c>
      <c r="C88" s="2051" t="s">
        <v>888</v>
      </c>
      <c r="D88" s="3600">
        <v>1</v>
      </c>
      <c r="E88" s="3601"/>
      <c r="F88" s="3602"/>
      <c r="G88" s="3603"/>
      <c r="H88" s="3603">
        <v>1</v>
      </c>
      <c r="I88" s="3603"/>
      <c r="J88" s="3600"/>
      <c r="K88" s="3601"/>
      <c r="L88" s="3600">
        <v>1</v>
      </c>
      <c r="M88" s="3601"/>
      <c r="N88" s="3603"/>
      <c r="O88" s="3603"/>
      <c r="P88" s="3600">
        <v>1</v>
      </c>
      <c r="Q88" s="3601"/>
      <c r="R88" s="2226">
        <f t="shared" si="13"/>
        <v>1</v>
      </c>
      <c r="S88" s="1190">
        <f t="shared" si="13"/>
        <v>0</v>
      </c>
      <c r="T88" s="1210" t="str">
        <f t="shared" si="14"/>
        <v>-</v>
      </c>
      <c r="U88" s="60"/>
    </row>
    <row r="89" spans="1:21" s="208" customFormat="1" ht="15" customHeight="1">
      <c r="A89" s="3998"/>
      <c r="B89" s="2501" t="s">
        <v>1062</v>
      </c>
      <c r="C89" s="2051" t="s">
        <v>595</v>
      </c>
      <c r="D89" s="3600">
        <v>1</v>
      </c>
      <c r="E89" s="3601"/>
      <c r="F89" s="3602"/>
      <c r="G89" s="3603"/>
      <c r="H89" s="3603">
        <v>1</v>
      </c>
      <c r="I89" s="3603"/>
      <c r="J89" s="3600"/>
      <c r="K89" s="3601"/>
      <c r="L89" s="3600">
        <v>1</v>
      </c>
      <c r="M89" s="3601"/>
      <c r="N89" s="3603"/>
      <c r="O89" s="3603"/>
      <c r="P89" s="3600">
        <v>1</v>
      </c>
      <c r="Q89" s="3601"/>
      <c r="R89" s="2226">
        <f t="shared" si="13"/>
        <v>1</v>
      </c>
      <c r="S89" s="1190">
        <f t="shared" si="13"/>
        <v>0</v>
      </c>
      <c r="T89" s="1210" t="str">
        <f t="shared" si="14"/>
        <v>-</v>
      </c>
      <c r="U89" s="60"/>
    </row>
    <row r="90" spans="1:21" s="208" customFormat="1" ht="15" customHeight="1">
      <c r="A90" s="3998"/>
      <c r="B90" s="2501" t="s">
        <v>1063</v>
      </c>
      <c r="C90" s="2051" t="s">
        <v>886</v>
      </c>
      <c r="D90" s="3600">
        <v>1</v>
      </c>
      <c r="E90" s="3601"/>
      <c r="F90" s="3602"/>
      <c r="G90" s="3603"/>
      <c r="H90" s="3603">
        <v>1</v>
      </c>
      <c r="I90" s="3603"/>
      <c r="J90" s="3600"/>
      <c r="K90" s="3601"/>
      <c r="L90" s="3600">
        <v>1</v>
      </c>
      <c r="M90" s="3601"/>
      <c r="N90" s="3603"/>
      <c r="O90" s="3603"/>
      <c r="P90" s="3600">
        <v>1</v>
      </c>
      <c r="Q90" s="3601"/>
      <c r="R90" s="2226">
        <f t="shared" si="13"/>
        <v>1</v>
      </c>
      <c r="S90" s="1190">
        <f t="shared" si="13"/>
        <v>0</v>
      </c>
      <c r="T90" s="1210" t="str">
        <f t="shared" si="14"/>
        <v>-</v>
      </c>
      <c r="U90" s="60"/>
    </row>
    <row r="91" spans="1:21" s="208" customFormat="1" ht="15" customHeight="1">
      <c r="A91" s="3998"/>
      <c r="B91" s="2501" t="s">
        <v>1064</v>
      </c>
      <c r="C91" s="2051" t="s">
        <v>892</v>
      </c>
      <c r="D91" s="3600">
        <v>1</v>
      </c>
      <c r="E91" s="3601"/>
      <c r="F91" s="3602"/>
      <c r="G91" s="3603"/>
      <c r="H91" s="3603">
        <v>1</v>
      </c>
      <c r="I91" s="3603"/>
      <c r="J91" s="3600"/>
      <c r="K91" s="3601"/>
      <c r="L91" s="3600">
        <v>1</v>
      </c>
      <c r="M91" s="3601"/>
      <c r="N91" s="3603"/>
      <c r="O91" s="3603"/>
      <c r="P91" s="3600">
        <v>1</v>
      </c>
      <c r="Q91" s="3601"/>
      <c r="R91" s="2226">
        <f t="shared" si="13"/>
        <v>1</v>
      </c>
      <c r="S91" s="1190">
        <f t="shared" si="13"/>
        <v>0</v>
      </c>
      <c r="T91" s="1210" t="str">
        <f t="shared" si="14"/>
        <v>-</v>
      </c>
      <c r="U91" s="60"/>
    </row>
    <row r="92" spans="1:21" s="208" customFormat="1" ht="15" customHeight="1">
      <c r="A92" s="3998"/>
      <c r="B92" s="2501" t="s">
        <v>1065</v>
      </c>
      <c r="C92" s="2051" t="s">
        <v>595</v>
      </c>
      <c r="D92" s="3600">
        <v>1</v>
      </c>
      <c r="E92" s="3601"/>
      <c r="F92" s="3602"/>
      <c r="G92" s="3603"/>
      <c r="H92" s="3603">
        <v>1</v>
      </c>
      <c r="I92" s="3603"/>
      <c r="J92" s="3600"/>
      <c r="K92" s="3601"/>
      <c r="L92" s="3600">
        <v>1</v>
      </c>
      <c r="M92" s="3601"/>
      <c r="N92" s="3603"/>
      <c r="O92" s="3603"/>
      <c r="P92" s="3600">
        <v>1</v>
      </c>
      <c r="Q92" s="3601"/>
      <c r="R92" s="2226">
        <f t="shared" si="13"/>
        <v>1</v>
      </c>
      <c r="S92" s="1190">
        <f t="shared" si="13"/>
        <v>0</v>
      </c>
      <c r="T92" s="1210" t="str">
        <f t="shared" si="14"/>
        <v>-</v>
      </c>
      <c r="U92" s="60"/>
    </row>
    <row r="93" spans="1:21" s="208" customFormat="1" ht="15" customHeight="1">
      <c r="A93" s="3998"/>
      <c r="B93" s="2501" t="s">
        <v>1066</v>
      </c>
      <c r="C93" s="2051" t="s">
        <v>892</v>
      </c>
      <c r="D93" s="3600">
        <v>1</v>
      </c>
      <c r="E93" s="3601"/>
      <c r="F93" s="3602"/>
      <c r="G93" s="3603"/>
      <c r="H93" s="3603">
        <v>1</v>
      </c>
      <c r="I93" s="3603"/>
      <c r="J93" s="3600"/>
      <c r="K93" s="3601"/>
      <c r="L93" s="3600">
        <v>1</v>
      </c>
      <c r="M93" s="3601"/>
      <c r="N93" s="3603"/>
      <c r="O93" s="3603"/>
      <c r="P93" s="3600">
        <v>1</v>
      </c>
      <c r="Q93" s="3601"/>
      <c r="R93" s="2226">
        <f t="shared" si="13"/>
        <v>1</v>
      </c>
      <c r="S93" s="1190">
        <f t="shared" si="13"/>
        <v>0</v>
      </c>
      <c r="T93" s="1210" t="str">
        <f t="shared" si="14"/>
        <v>-</v>
      </c>
      <c r="U93" s="60"/>
    </row>
    <row r="94" spans="1:21" s="208" customFormat="1" ht="15" customHeight="1">
      <c r="A94" s="3998"/>
      <c r="B94" s="2501" t="s">
        <v>1067</v>
      </c>
      <c r="C94" s="2051" t="s">
        <v>595</v>
      </c>
      <c r="D94" s="3600">
        <v>1</v>
      </c>
      <c r="E94" s="3601"/>
      <c r="F94" s="3602"/>
      <c r="G94" s="3603"/>
      <c r="H94" s="3603">
        <v>1</v>
      </c>
      <c r="I94" s="3603"/>
      <c r="J94" s="3600"/>
      <c r="K94" s="3601"/>
      <c r="L94" s="3600">
        <v>1</v>
      </c>
      <c r="M94" s="3601"/>
      <c r="N94" s="3603"/>
      <c r="O94" s="3603"/>
      <c r="P94" s="3600">
        <v>1</v>
      </c>
      <c r="Q94" s="3601"/>
      <c r="R94" s="2226">
        <f t="shared" si="13"/>
        <v>1</v>
      </c>
      <c r="S94" s="1190">
        <f t="shared" si="13"/>
        <v>0</v>
      </c>
      <c r="T94" s="1210" t="str">
        <f t="shared" si="14"/>
        <v>-</v>
      </c>
      <c r="U94" s="60"/>
    </row>
    <row r="95" spans="1:21" s="208" customFormat="1" ht="15" customHeight="1">
      <c r="A95" s="3998"/>
      <c r="B95" s="4566" t="s">
        <v>1421</v>
      </c>
      <c r="C95" s="2051" t="s">
        <v>886</v>
      </c>
      <c r="D95" s="3600">
        <v>1</v>
      </c>
      <c r="E95" s="3601"/>
      <c r="F95" s="3602"/>
      <c r="G95" s="3603"/>
      <c r="H95" s="3603">
        <v>1</v>
      </c>
      <c r="I95" s="3603"/>
      <c r="J95" s="3600"/>
      <c r="K95" s="3601"/>
      <c r="L95" s="3600">
        <v>1</v>
      </c>
      <c r="M95" s="3601"/>
      <c r="N95" s="3603"/>
      <c r="O95" s="3603"/>
      <c r="P95" s="3600">
        <v>1</v>
      </c>
      <c r="Q95" s="3601"/>
      <c r="R95" s="4499">
        <f t="shared" si="13"/>
        <v>1</v>
      </c>
      <c r="S95" s="4110">
        <f t="shared" si="13"/>
        <v>0</v>
      </c>
      <c r="T95" s="4500" t="str">
        <f t="shared" si="14"/>
        <v>-</v>
      </c>
      <c r="U95" s="60"/>
    </row>
    <row r="96" spans="1:21" s="208" customFormat="1" ht="26">
      <c r="A96" s="3998"/>
      <c r="B96" s="2501" t="s">
        <v>1068</v>
      </c>
      <c r="C96" s="2051" t="s">
        <v>886</v>
      </c>
      <c r="D96" s="3600">
        <v>1</v>
      </c>
      <c r="E96" s="3601"/>
      <c r="F96" s="3602"/>
      <c r="G96" s="3603"/>
      <c r="H96" s="3603">
        <v>1</v>
      </c>
      <c r="I96" s="3603"/>
      <c r="J96" s="3600"/>
      <c r="K96" s="3601"/>
      <c r="L96" s="3600">
        <v>1</v>
      </c>
      <c r="M96" s="3601"/>
      <c r="N96" s="3603"/>
      <c r="O96" s="3603"/>
      <c r="P96" s="3600">
        <v>1</v>
      </c>
      <c r="Q96" s="3601"/>
      <c r="R96" s="2226">
        <f t="shared" si="13"/>
        <v>1</v>
      </c>
      <c r="S96" s="1190">
        <f t="shared" si="13"/>
        <v>0</v>
      </c>
      <c r="T96" s="1210" t="str">
        <f t="shared" si="14"/>
        <v>-</v>
      </c>
      <c r="U96" s="60"/>
    </row>
    <row r="97" spans="1:21" s="208" customFormat="1" ht="15" customHeight="1">
      <c r="A97" s="3998"/>
      <c r="B97" s="2501" t="s">
        <v>1069</v>
      </c>
      <c r="C97" s="2051" t="s">
        <v>886</v>
      </c>
      <c r="D97" s="3600">
        <v>1</v>
      </c>
      <c r="E97" s="3601"/>
      <c r="F97" s="3602"/>
      <c r="G97" s="3603"/>
      <c r="H97" s="3603">
        <v>1</v>
      </c>
      <c r="I97" s="3603"/>
      <c r="J97" s="3600"/>
      <c r="K97" s="3601"/>
      <c r="L97" s="3600">
        <v>1</v>
      </c>
      <c r="M97" s="3601"/>
      <c r="N97" s="3603"/>
      <c r="O97" s="3603"/>
      <c r="P97" s="3600">
        <v>1</v>
      </c>
      <c r="Q97" s="3601"/>
      <c r="R97" s="2226">
        <f t="shared" si="13"/>
        <v>1</v>
      </c>
      <c r="S97" s="1190">
        <f t="shared" si="13"/>
        <v>0</v>
      </c>
      <c r="T97" s="1210" t="str">
        <f t="shared" si="14"/>
        <v>-</v>
      </c>
      <c r="U97" s="60"/>
    </row>
    <row r="98" spans="1:21" s="208" customFormat="1" ht="15" customHeight="1">
      <c r="A98" s="3998"/>
      <c r="B98" s="2501" t="s">
        <v>1070</v>
      </c>
      <c r="C98" s="2051" t="s">
        <v>493</v>
      </c>
      <c r="D98" s="3600">
        <v>1</v>
      </c>
      <c r="E98" s="3601"/>
      <c r="F98" s="3602"/>
      <c r="G98" s="3603"/>
      <c r="H98" s="3603">
        <v>1</v>
      </c>
      <c r="I98" s="3603"/>
      <c r="J98" s="3600"/>
      <c r="K98" s="3601"/>
      <c r="L98" s="3600">
        <v>1</v>
      </c>
      <c r="M98" s="3601"/>
      <c r="N98" s="3603"/>
      <c r="O98" s="3603"/>
      <c r="P98" s="3600">
        <v>1</v>
      </c>
      <c r="Q98" s="3601"/>
      <c r="R98" s="2226">
        <f t="shared" si="13"/>
        <v>1</v>
      </c>
      <c r="S98" s="1190">
        <f t="shared" si="13"/>
        <v>0</v>
      </c>
      <c r="T98" s="1210" t="str">
        <f t="shared" si="14"/>
        <v>-</v>
      </c>
      <c r="U98" s="60"/>
    </row>
    <row r="99" spans="1:21" s="208" customFormat="1" ht="15" customHeight="1">
      <c r="A99" s="3998"/>
      <c r="B99" s="2501" t="s">
        <v>1019</v>
      </c>
      <c r="C99" s="2051"/>
      <c r="D99" s="3600">
        <v>1</v>
      </c>
      <c r="E99" s="3601"/>
      <c r="F99" s="3602"/>
      <c r="G99" s="3603"/>
      <c r="H99" s="3603">
        <v>1</v>
      </c>
      <c r="I99" s="3603"/>
      <c r="J99" s="3600"/>
      <c r="K99" s="3601"/>
      <c r="L99" s="3600">
        <v>1</v>
      </c>
      <c r="M99" s="3601"/>
      <c r="N99" s="3603"/>
      <c r="O99" s="3603"/>
      <c r="P99" s="3600">
        <v>1</v>
      </c>
      <c r="Q99" s="3601"/>
      <c r="R99" s="2226">
        <f t="shared" ref="R99" si="30">IF($T99=1,"-",D99)</f>
        <v>1</v>
      </c>
      <c r="S99" s="1190">
        <f t="shared" ref="S99" si="31">IF($T99=1,"-",E99)</f>
        <v>0</v>
      </c>
      <c r="T99" s="1210" t="str">
        <f t="shared" ref="T99" si="32">IF(D99+E99=2,1,"-")</f>
        <v>-</v>
      </c>
      <c r="U99" s="60"/>
    </row>
    <row r="100" spans="1:21" s="208" customFormat="1" ht="26">
      <c r="A100" s="3998"/>
      <c r="B100" s="4126" t="s">
        <v>1071</v>
      </c>
      <c r="C100" s="4127" t="s">
        <v>493</v>
      </c>
      <c r="D100" s="4128">
        <v>1</v>
      </c>
      <c r="E100" s="4129">
        <v>1</v>
      </c>
      <c r="F100" s="4130">
        <v>1</v>
      </c>
      <c r="G100" s="4131">
        <v>1</v>
      </c>
      <c r="H100" s="4131"/>
      <c r="I100" s="4131"/>
      <c r="J100" s="4128"/>
      <c r="K100" s="4129"/>
      <c r="L100" s="4128">
        <v>1</v>
      </c>
      <c r="M100" s="4129">
        <v>1</v>
      </c>
      <c r="N100" s="4131"/>
      <c r="O100" s="4131"/>
      <c r="P100" s="4128">
        <v>1</v>
      </c>
      <c r="Q100" s="4129">
        <v>1</v>
      </c>
      <c r="R100" s="3669" t="str">
        <f t="shared" si="13"/>
        <v>-</v>
      </c>
      <c r="S100" s="4132" t="str">
        <f t="shared" si="13"/>
        <v>-</v>
      </c>
      <c r="T100" s="4133">
        <f t="shared" si="14"/>
        <v>1</v>
      </c>
      <c r="U100" s="60"/>
    </row>
    <row r="101" spans="1:21" s="208" customFormat="1" ht="15" customHeight="1">
      <c r="A101" s="3998"/>
      <c r="B101" s="2501" t="s">
        <v>1072</v>
      </c>
      <c r="C101" s="2051" t="s">
        <v>888</v>
      </c>
      <c r="D101" s="3600">
        <v>1</v>
      </c>
      <c r="E101" s="3601"/>
      <c r="F101" s="3602"/>
      <c r="G101" s="3603"/>
      <c r="H101" s="3603">
        <v>1</v>
      </c>
      <c r="I101" s="3603"/>
      <c r="J101" s="3600"/>
      <c r="K101" s="3601"/>
      <c r="L101" s="3600">
        <v>1</v>
      </c>
      <c r="M101" s="3601"/>
      <c r="N101" s="3603"/>
      <c r="O101" s="3603"/>
      <c r="P101" s="3600">
        <v>1</v>
      </c>
      <c r="Q101" s="3601"/>
      <c r="R101" s="2226">
        <f t="shared" si="13"/>
        <v>1</v>
      </c>
      <c r="S101" s="1190">
        <f t="shared" si="13"/>
        <v>0</v>
      </c>
      <c r="T101" s="1210" t="str">
        <f t="shared" si="14"/>
        <v>-</v>
      </c>
      <c r="U101" s="60"/>
    </row>
    <row r="102" spans="1:21" s="208" customFormat="1" ht="15" customHeight="1">
      <c r="A102" s="3998"/>
      <c r="B102" s="2501" t="s">
        <v>1073</v>
      </c>
      <c r="C102" s="2051" t="s">
        <v>584</v>
      </c>
      <c r="D102" s="3600">
        <v>1</v>
      </c>
      <c r="E102" s="3601"/>
      <c r="F102" s="3602"/>
      <c r="G102" s="3603"/>
      <c r="H102" s="3603">
        <v>1</v>
      </c>
      <c r="I102" s="3603"/>
      <c r="J102" s="3600"/>
      <c r="K102" s="3601"/>
      <c r="L102" s="3600">
        <v>1</v>
      </c>
      <c r="M102" s="3601"/>
      <c r="N102" s="3603"/>
      <c r="O102" s="3603"/>
      <c r="P102" s="3600">
        <v>1</v>
      </c>
      <c r="Q102" s="3601"/>
      <c r="R102" s="2226">
        <f t="shared" si="13"/>
        <v>1</v>
      </c>
      <c r="S102" s="1190">
        <f t="shared" si="13"/>
        <v>0</v>
      </c>
      <c r="T102" s="1210" t="str">
        <f t="shared" si="14"/>
        <v>-</v>
      </c>
      <c r="U102" s="60"/>
    </row>
    <row r="103" spans="1:21" s="208" customFormat="1" ht="15" customHeight="1">
      <c r="A103" s="3998"/>
      <c r="B103" s="2501" t="s">
        <v>1074</v>
      </c>
      <c r="C103" s="2051" t="s">
        <v>595</v>
      </c>
      <c r="D103" s="3600">
        <v>1</v>
      </c>
      <c r="E103" s="3601"/>
      <c r="F103" s="3602"/>
      <c r="G103" s="3603"/>
      <c r="H103" s="3603">
        <v>1</v>
      </c>
      <c r="I103" s="3603"/>
      <c r="J103" s="3600"/>
      <c r="K103" s="3601"/>
      <c r="L103" s="3600">
        <v>1</v>
      </c>
      <c r="M103" s="3601"/>
      <c r="N103" s="3603"/>
      <c r="O103" s="3603"/>
      <c r="P103" s="3600">
        <v>1</v>
      </c>
      <c r="Q103" s="3601"/>
      <c r="R103" s="2226">
        <f t="shared" si="13"/>
        <v>1</v>
      </c>
      <c r="S103" s="1190">
        <f t="shared" si="13"/>
        <v>0</v>
      </c>
      <c r="T103" s="1210" t="str">
        <f t="shared" si="14"/>
        <v>-</v>
      </c>
      <c r="U103" s="60"/>
    </row>
    <row r="104" spans="1:21" s="208" customFormat="1" ht="15" customHeight="1">
      <c r="A104" s="3998"/>
      <c r="B104" s="4501" t="s">
        <v>1346</v>
      </c>
      <c r="C104" s="2051" t="s">
        <v>595</v>
      </c>
      <c r="D104" s="3600"/>
      <c r="E104" s="3601">
        <v>1</v>
      </c>
      <c r="F104" s="3602"/>
      <c r="G104" s="3603"/>
      <c r="H104" s="3603"/>
      <c r="I104" s="3603">
        <v>1</v>
      </c>
      <c r="J104" s="3600"/>
      <c r="K104" s="3601"/>
      <c r="L104" s="3600"/>
      <c r="M104" s="3601">
        <v>1</v>
      </c>
      <c r="N104" s="3603"/>
      <c r="O104" s="3603"/>
      <c r="P104" s="3600"/>
      <c r="Q104" s="3601">
        <v>1</v>
      </c>
      <c r="R104" s="2226">
        <f t="shared" ref="R104" si="33">IF($T104=1,"-",D104)</f>
        <v>0</v>
      </c>
      <c r="S104" s="1190">
        <f t="shared" ref="S104" si="34">IF($T104=1,"-",E104)</f>
        <v>1</v>
      </c>
      <c r="T104" s="1210" t="str">
        <f t="shared" ref="T104" si="35">IF(D104+E104=2,1,"-")</f>
        <v>-</v>
      </c>
      <c r="U104" s="60"/>
    </row>
    <row r="105" spans="1:21" s="208" customFormat="1" ht="15" customHeight="1">
      <c r="A105" s="3998"/>
      <c r="B105" s="2501" t="s">
        <v>1075</v>
      </c>
      <c r="C105" s="2051" t="s">
        <v>887</v>
      </c>
      <c r="D105" s="3600">
        <v>1</v>
      </c>
      <c r="E105" s="3601"/>
      <c r="F105" s="3602"/>
      <c r="G105" s="3603"/>
      <c r="H105" s="3603">
        <v>1</v>
      </c>
      <c r="I105" s="3603"/>
      <c r="J105" s="3600"/>
      <c r="K105" s="3601"/>
      <c r="L105" s="3600">
        <v>1</v>
      </c>
      <c r="M105" s="3601"/>
      <c r="N105" s="3603"/>
      <c r="O105" s="3603"/>
      <c r="P105" s="3600">
        <v>1</v>
      </c>
      <c r="Q105" s="3601"/>
      <c r="R105" s="2226">
        <f t="shared" si="13"/>
        <v>1</v>
      </c>
      <c r="S105" s="1190">
        <f t="shared" si="13"/>
        <v>0</v>
      </c>
      <c r="T105" s="1210" t="str">
        <f t="shared" si="14"/>
        <v>-</v>
      </c>
      <c r="U105" s="60"/>
    </row>
    <row r="106" spans="1:21" s="208" customFormat="1" ht="26">
      <c r="A106" s="3998"/>
      <c r="B106" s="2501" t="s">
        <v>1076</v>
      </c>
      <c r="C106" s="2051" t="s">
        <v>887</v>
      </c>
      <c r="D106" s="3600">
        <v>1</v>
      </c>
      <c r="E106" s="3601"/>
      <c r="F106" s="3602"/>
      <c r="G106" s="3603"/>
      <c r="H106" s="3603">
        <v>1</v>
      </c>
      <c r="I106" s="3603"/>
      <c r="J106" s="3600"/>
      <c r="K106" s="3601"/>
      <c r="L106" s="3600">
        <v>1</v>
      </c>
      <c r="M106" s="3601"/>
      <c r="N106" s="3603"/>
      <c r="O106" s="3603"/>
      <c r="P106" s="3600">
        <v>1</v>
      </c>
      <c r="Q106" s="3601"/>
      <c r="R106" s="2226">
        <f t="shared" si="13"/>
        <v>1</v>
      </c>
      <c r="S106" s="1190">
        <f t="shared" si="13"/>
        <v>0</v>
      </c>
      <c r="T106" s="1210" t="str">
        <f t="shared" si="14"/>
        <v>-</v>
      </c>
      <c r="U106" s="60"/>
    </row>
    <row r="107" spans="1:21" s="208" customFormat="1" ht="15" customHeight="1">
      <c r="A107" s="3998"/>
      <c r="B107" s="2501" t="s">
        <v>1077</v>
      </c>
      <c r="C107" s="2051" t="s">
        <v>885</v>
      </c>
      <c r="D107" s="3600">
        <v>1</v>
      </c>
      <c r="E107" s="3601"/>
      <c r="F107" s="3602"/>
      <c r="G107" s="3603"/>
      <c r="H107" s="3603">
        <v>1</v>
      </c>
      <c r="I107" s="3603"/>
      <c r="J107" s="3600"/>
      <c r="K107" s="3601"/>
      <c r="L107" s="3600">
        <v>1</v>
      </c>
      <c r="M107" s="3601"/>
      <c r="N107" s="3603"/>
      <c r="O107" s="3603"/>
      <c r="P107" s="3600">
        <v>1</v>
      </c>
      <c r="Q107" s="3601"/>
      <c r="R107" s="2226">
        <f t="shared" ref="R107:S141" si="36">IF($T107=1,"-",D107)</f>
        <v>1</v>
      </c>
      <c r="S107" s="1190">
        <f t="shared" si="36"/>
        <v>0</v>
      </c>
      <c r="T107" s="1210" t="str">
        <f t="shared" ref="T107:T141" si="37">IF(D107+E107=2,1,"-")</f>
        <v>-</v>
      </c>
      <c r="U107" s="60"/>
    </row>
    <row r="108" spans="1:21" s="208" customFormat="1" ht="26">
      <c r="A108" s="3998"/>
      <c r="B108" s="3519" t="s">
        <v>1078</v>
      </c>
      <c r="C108" s="2051" t="s">
        <v>885</v>
      </c>
      <c r="D108" s="3600">
        <v>1</v>
      </c>
      <c r="E108" s="3601">
        <v>1</v>
      </c>
      <c r="F108" s="3602">
        <v>1</v>
      </c>
      <c r="G108" s="3603">
        <v>1</v>
      </c>
      <c r="H108" s="3603"/>
      <c r="I108" s="3603"/>
      <c r="J108" s="3600"/>
      <c r="K108" s="3601"/>
      <c r="L108" s="3600">
        <v>1</v>
      </c>
      <c r="M108" s="3601">
        <v>1</v>
      </c>
      <c r="N108" s="3603"/>
      <c r="O108" s="3603"/>
      <c r="P108" s="3600">
        <v>1</v>
      </c>
      <c r="Q108" s="3601">
        <v>1</v>
      </c>
      <c r="R108" s="2226" t="str">
        <f t="shared" si="36"/>
        <v>-</v>
      </c>
      <c r="S108" s="1190" t="str">
        <f t="shared" si="36"/>
        <v>-</v>
      </c>
      <c r="T108" s="1210">
        <f t="shared" si="37"/>
        <v>1</v>
      </c>
      <c r="U108" s="60"/>
    </row>
    <row r="109" spans="1:21" s="208" customFormat="1" ht="15" customHeight="1">
      <c r="A109" s="3998"/>
      <c r="B109" s="2501" t="s">
        <v>1079</v>
      </c>
      <c r="C109" s="2051" t="s">
        <v>893</v>
      </c>
      <c r="D109" s="3600">
        <v>1</v>
      </c>
      <c r="E109" s="3601"/>
      <c r="F109" s="3602"/>
      <c r="G109" s="3603"/>
      <c r="H109" s="3603">
        <v>1</v>
      </c>
      <c r="I109" s="3603"/>
      <c r="J109" s="3600"/>
      <c r="K109" s="3601"/>
      <c r="L109" s="3600">
        <v>1</v>
      </c>
      <c r="M109" s="3601"/>
      <c r="N109" s="3603"/>
      <c r="O109" s="3603"/>
      <c r="P109" s="3600">
        <v>1</v>
      </c>
      <c r="Q109" s="3601"/>
      <c r="R109" s="2226">
        <f t="shared" si="36"/>
        <v>1</v>
      </c>
      <c r="S109" s="1190">
        <f t="shared" si="36"/>
        <v>0</v>
      </c>
      <c r="T109" s="1210" t="str">
        <f t="shared" si="37"/>
        <v>-</v>
      </c>
      <c r="U109" s="60"/>
    </row>
    <row r="110" spans="1:21" s="208" customFormat="1" ht="15" customHeight="1">
      <c r="A110" s="3998"/>
      <c r="B110" s="2501" t="s">
        <v>1359</v>
      </c>
      <c r="C110" s="2051" t="s">
        <v>888</v>
      </c>
      <c r="D110" s="3600">
        <v>1</v>
      </c>
      <c r="E110" s="3601">
        <v>1</v>
      </c>
      <c r="F110" s="3602"/>
      <c r="G110" s="3603"/>
      <c r="H110" s="3603">
        <v>1</v>
      </c>
      <c r="I110" s="3603">
        <v>1</v>
      </c>
      <c r="J110" s="3600"/>
      <c r="K110" s="3601"/>
      <c r="L110" s="3600">
        <v>1</v>
      </c>
      <c r="M110" s="3601">
        <v>1</v>
      </c>
      <c r="N110" s="3603"/>
      <c r="O110" s="3603"/>
      <c r="P110" s="3600">
        <v>1</v>
      </c>
      <c r="Q110" s="3601">
        <v>1</v>
      </c>
      <c r="R110" s="2226" t="str">
        <f t="shared" si="36"/>
        <v>-</v>
      </c>
      <c r="S110" s="1190" t="str">
        <f t="shared" si="36"/>
        <v>-</v>
      </c>
      <c r="T110" s="1210">
        <f t="shared" si="37"/>
        <v>1</v>
      </c>
      <c r="U110" s="60"/>
    </row>
    <row r="111" spans="1:21" s="208" customFormat="1" ht="15" customHeight="1">
      <c r="A111" s="3998"/>
      <c r="B111" s="4418" t="s">
        <v>1422</v>
      </c>
      <c r="C111" s="4498"/>
      <c r="D111" s="3600">
        <v>1</v>
      </c>
      <c r="E111" s="3601"/>
      <c r="F111" s="3602"/>
      <c r="G111" s="3603"/>
      <c r="H111" s="3603">
        <v>1</v>
      </c>
      <c r="I111" s="3603"/>
      <c r="J111" s="3600"/>
      <c r="K111" s="3601"/>
      <c r="L111" s="3600">
        <v>1</v>
      </c>
      <c r="M111" s="3601"/>
      <c r="N111" s="3603"/>
      <c r="O111" s="3603"/>
      <c r="P111" s="3600">
        <v>1</v>
      </c>
      <c r="Q111" s="3601"/>
      <c r="R111" s="2226">
        <f t="shared" ref="R111" si="38">IF($T111=1,"-",D111)</f>
        <v>1</v>
      </c>
      <c r="S111" s="1190">
        <f t="shared" ref="S111" si="39">IF($T111=1,"-",E111)</f>
        <v>0</v>
      </c>
      <c r="T111" s="1210" t="str">
        <f t="shared" ref="T111" si="40">IF(D111+E111=2,1,"-")</f>
        <v>-</v>
      </c>
      <c r="U111" s="60"/>
    </row>
    <row r="112" spans="1:21" s="208" customFormat="1" ht="26">
      <c r="A112" s="3998"/>
      <c r="B112" s="2501" t="s">
        <v>1353</v>
      </c>
      <c r="C112" s="2051" t="s">
        <v>888</v>
      </c>
      <c r="D112" s="3600">
        <v>1</v>
      </c>
      <c r="E112" s="3601">
        <v>1</v>
      </c>
      <c r="F112" s="3602"/>
      <c r="G112" s="3603"/>
      <c r="H112" s="3603">
        <v>1</v>
      </c>
      <c r="I112" s="3603">
        <v>1</v>
      </c>
      <c r="J112" s="3600"/>
      <c r="K112" s="3601"/>
      <c r="L112" s="3600">
        <v>1</v>
      </c>
      <c r="M112" s="3601">
        <v>1</v>
      </c>
      <c r="N112" s="3603"/>
      <c r="O112" s="3603"/>
      <c r="P112" s="3600">
        <v>1</v>
      </c>
      <c r="Q112" s="3601">
        <v>1</v>
      </c>
      <c r="R112" s="2226" t="str">
        <f t="shared" si="36"/>
        <v>-</v>
      </c>
      <c r="S112" s="1190" t="str">
        <f t="shared" si="36"/>
        <v>-</v>
      </c>
      <c r="T112" s="1210">
        <f t="shared" si="37"/>
        <v>1</v>
      </c>
      <c r="U112" s="60"/>
    </row>
    <row r="113" spans="1:21" s="208" customFormat="1" ht="26">
      <c r="A113" s="3998"/>
      <c r="B113" s="2501" t="s">
        <v>1082</v>
      </c>
      <c r="C113" s="2051" t="s">
        <v>885</v>
      </c>
      <c r="D113" s="3600">
        <v>1</v>
      </c>
      <c r="E113" s="3601"/>
      <c r="F113" s="3602"/>
      <c r="G113" s="3603"/>
      <c r="H113" s="3603">
        <v>1</v>
      </c>
      <c r="I113" s="3603"/>
      <c r="J113" s="3600"/>
      <c r="K113" s="3601"/>
      <c r="L113" s="3600">
        <v>1</v>
      </c>
      <c r="M113" s="3601"/>
      <c r="N113" s="3603"/>
      <c r="O113" s="3603"/>
      <c r="P113" s="3600">
        <v>1</v>
      </c>
      <c r="Q113" s="3601"/>
      <c r="R113" s="2226">
        <f t="shared" si="36"/>
        <v>1</v>
      </c>
      <c r="S113" s="1190">
        <f t="shared" si="36"/>
        <v>0</v>
      </c>
      <c r="T113" s="1210" t="str">
        <f t="shared" si="37"/>
        <v>-</v>
      </c>
      <c r="U113" s="60"/>
    </row>
    <row r="114" spans="1:21" s="208" customFormat="1" ht="15" customHeight="1">
      <c r="A114" s="3998"/>
      <c r="B114" s="2501" t="s">
        <v>1083</v>
      </c>
      <c r="C114" s="2051" t="s">
        <v>886</v>
      </c>
      <c r="D114" s="3600">
        <v>1</v>
      </c>
      <c r="E114" s="3601"/>
      <c r="F114" s="3602"/>
      <c r="G114" s="3603"/>
      <c r="H114" s="3603">
        <v>1</v>
      </c>
      <c r="I114" s="3603"/>
      <c r="J114" s="3600"/>
      <c r="K114" s="3601"/>
      <c r="L114" s="3600">
        <v>1</v>
      </c>
      <c r="M114" s="3601"/>
      <c r="N114" s="3603"/>
      <c r="O114" s="3603"/>
      <c r="P114" s="3600">
        <v>1</v>
      </c>
      <c r="Q114" s="3601"/>
      <c r="R114" s="2226">
        <f t="shared" si="36"/>
        <v>1</v>
      </c>
      <c r="S114" s="1190">
        <f t="shared" si="36"/>
        <v>0</v>
      </c>
      <c r="T114" s="1210" t="str">
        <f t="shared" si="37"/>
        <v>-</v>
      </c>
      <c r="U114" s="60"/>
    </row>
    <row r="115" spans="1:21" s="208" customFormat="1" ht="15" customHeight="1">
      <c r="A115" s="3998"/>
      <c r="B115" s="2501" t="s">
        <v>1020</v>
      </c>
      <c r="C115" s="2051" t="s">
        <v>886</v>
      </c>
      <c r="D115" s="3600">
        <v>1</v>
      </c>
      <c r="E115" s="3601"/>
      <c r="F115" s="3602"/>
      <c r="G115" s="3603"/>
      <c r="H115" s="3603">
        <v>1</v>
      </c>
      <c r="I115" s="3603"/>
      <c r="J115" s="3600"/>
      <c r="K115" s="3601"/>
      <c r="L115" s="3600">
        <v>1</v>
      </c>
      <c r="M115" s="3601"/>
      <c r="N115" s="3603"/>
      <c r="O115" s="3603"/>
      <c r="P115" s="3600">
        <v>1</v>
      </c>
      <c r="Q115" s="3601"/>
      <c r="R115" s="2226">
        <f t="shared" si="36"/>
        <v>1</v>
      </c>
      <c r="S115" s="1190">
        <f t="shared" si="36"/>
        <v>0</v>
      </c>
      <c r="T115" s="1210" t="str">
        <f t="shared" si="37"/>
        <v>-</v>
      </c>
      <c r="U115" s="60"/>
    </row>
    <row r="116" spans="1:21" s="208" customFormat="1" ht="15" customHeight="1">
      <c r="A116" s="3998"/>
      <c r="B116" s="2501" t="s">
        <v>1084</v>
      </c>
      <c r="C116" s="2051" t="s">
        <v>887</v>
      </c>
      <c r="D116" s="3600">
        <v>1</v>
      </c>
      <c r="E116" s="3601"/>
      <c r="F116" s="3602"/>
      <c r="G116" s="3603"/>
      <c r="H116" s="3603">
        <v>1</v>
      </c>
      <c r="I116" s="3603"/>
      <c r="J116" s="3600"/>
      <c r="K116" s="3601"/>
      <c r="L116" s="3600">
        <v>1</v>
      </c>
      <c r="M116" s="3601"/>
      <c r="N116" s="3603"/>
      <c r="O116" s="3603"/>
      <c r="P116" s="3600">
        <v>1</v>
      </c>
      <c r="Q116" s="3601"/>
      <c r="R116" s="2226">
        <f t="shared" si="36"/>
        <v>1</v>
      </c>
      <c r="S116" s="1190">
        <f t="shared" si="36"/>
        <v>0</v>
      </c>
      <c r="T116" s="1210" t="str">
        <f t="shared" si="37"/>
        <v>-</v>
      </c>
      <c r="U116" s="60"/>
    </row>
    <row r="117" spans="1:21" s="208" customFormat="1" ht="26">
      <c r="A117" s="3998"/>
      <c r="B117" s="2501" t="s">
        <v>1085</v>
      </c>
      <c r="C117" s="2051" t="s">
        <v>886</v>
      </c>
      <c r="D117" s="3600">
        <v>1</v>
      </c>
      <c r="E117" s="3601"/>
      <c r="F117" s="3602"/>
      <c r="G117" s="3603"/>
      <c r="H117" s="3603">
        <v>1</v>
      </c>
      <c r="I117" s="3603"/>
      <c r="J117" s="3600"/>
      <c r="K117" s="3601"/>
      <c r="L117" s="3600">
        <v>1</v>
      </c>
      <c r="M117" s="3601"/>
      <c r="N117" s="3603"/>
      <c r="O117" s="3603"/>
      <c r="P117" s="3600">
        <v>1</v>
      </c>
      <c r="Q117" s="3601"/>
      <c r="R117" s="2226">
        <f t="shared" si="36"/>
        <v>1</v>
      </c>
      <c r="S117" s="1190">
        <f t="shared" si="36"/>
        <v>0</v>
      </c>
      <c r="T117" s="1210" t="str">
        <f t="shared" si="37"/>
        <v>-</v>
      </c>
      <c r="U117" s="60"/>
    </row>
    <row r="118" spans="1:21" s="208" customFormat="1" ht="26">
      <c r="A118" s="3998"/>
      <c r="B118" s="4418" t="s">
        <v>1423</v>
      </c>
      <c r="C118" s="4498"/>
      <c r="D118" s="3600">
        <v>1</v>
      </c>
      <c r="E118" s="3601"/>
      <c r="F118" s="3602"/>
      <c r="G118" s="3603"/>
      <c r="H118" s="3603">
        <v>1</v>
      </c>
      <c r="I118" s="3603"/>
      <c r="J118" s="3600"/>
      <c r="K118" s="3601"/>
      <c r="L118" s="3600">
        <v>1</v>
      </c>
      <c r="M118" s="3601"/>
      <c r="N118" s="3603"/>
      <c r="O118" s="3603"/>
      <c r="P118" s="3600">
        <v>1</v>
      </c>
      <c r="Q118" s="3601"/>
      <c r="R118" s="4499">
        <f t="shared" si="36"/>
        <v>1</v>
      </c>
      <c r="S118" s="4110">
        <f t="shared" si="36"/>
        <v>0</v>
      </c>
      <c r="T118" s="4500" t="str">
        <f t="shared" si="37"/>
        <v>-</v>
      </c>
      <c r="U118" s="60"/>
    </row>
    <row r="119" spans="1:21" s="208" customFormat="1" ht="26">
      <c r="A119" s="3998"/>
      <c r="B119" s="2501" t="s">
        <v>1086</v>
      </c>
      <c r="C119" s="2051" t="s">
        <v>885</v>
      </c>
      <c r="D119" s="3600">
        <v>1</v>
      </c>
      <c r="E119" s="3601"/>
      <c r="F119" s="3602"/>
      <c r="G119" s="3603"/>
      <c r="H119" s="3603">
        <v>1</v>
      </c>
      <c r="I119" s="3603"/>
      <c r="J119" s="3600"/>
      <c r="K119" s="3601"/>
      <c r="L119" s="3600">
        <v>1</v>
      </c>
      <c r="M119" s="3601"/>
      <c r="N119" s="3603"/>
      <c r="O119" s="3603"/>
      <c r="P119" s="3600">
        <v>1</v>
      </c>
      <c r="Q119" s="3601"/>
      <c r="R119" s="2226">
        <f t="shared" si="36"/>
        <v>1</v>
      </c>
      <c r="S119" s="1190">
        <f t="shared" si="36"/>
        <v>0</v>
      </c>
      <c r="T119" s="1210" t="str">
        <f t="shared" si="37"/>
        <v>-</v>
      </c>
      <c r="U119" s="60"/>
    </row>
    <row r="120" spans="1:21" s="208" customFormat="1" ht="15" customHeight="1">
      <c r="A120" s="3998"/>
      <c r="B120" s="2501" t="s">
        <v>1087</v>
      </c>
      <c r="C120" s="2051" t="s">
        <v>894</v>
      </c>
      <c r="D120" s="3600">
        <v>1</v>
      </c>
      <c r="E120" s="3601"/>
      <c r="F120" s="3602"/>
      <c r="G120" s="3603"/>
      <c r="H120" s="3603">
        <v>1</v>
      </c>
      <c r="I120" s="3603"/>
      <c r="J120" s="3600"/>
      <c r="K120" s="3601"/>
      <c r="L120" s="3600">
        <v>1</v>
      </c>
      <c r="M120" s="3601"/>
      <c r="N120" s="3603"/>
      <c r="O120" s="3603"/>
      <c r="P120" s="3600">
        <v>1</v>
      </c>
      <c r="Q120" s="3601"/>
      <c r="R120" s="2226">
        <f t="shared" ref="R120" si="41">IF($T120=1,"-",D120)</f>
        <v>1</v>
      </c>
      <c r="S120" s="1190">
        <f t="shared" ref="S120" si="42">IF($T120=1,"-",E120)</f>
        <v>0</v>
      </c>
      <c r="T120" s="1210" t="str">
        <f t="shared" ref="T120" si="43">IF(D120+E120=2,1,"-")</f>
        <v>-</v>
      </c>
      <c r="U120" s="60"/>
    </row>
    <row r="121" spans="1:21" s="208" customFormat="1" ht="26">
      <c r="A121" s="3998"/>
      <c r="B121" s="3519" t="s">
        <v>1088</v>
      </c>
      <c r="C121" s="2051" t="s">
        <v>888</v>
      </c>
      <c r="D121" s="3600">
        <v>1</v>
      </c>
      <c r="E121" s="3601">
        <v>1</v>
      </c>
      <c r="F121" s="3602">
        <v>1</v>
      </c>
      <c r="G121" s="3603">
        <v>1</v>
      </c>
      <c r="H121" s="3603"/>
      <c r="I121" s="3603"/>
      <c r="J121" s="3600"/>
      <c r="K121" s="3601"/>
      <c r="L121" s="3600">
        <v>1</v>
      </c>
      <c r="M121" s="3601">
        <v>1</v>
      </c>
      <c r="N121" s="3603"/>
      <c r="O121" s="3603"/>
      <c r="P121" s="3600">
        <v>1</v>
      </c>
      <c r="Q121" s="3601">
        <v>1</v>
      </c>
      <c r="R121" s="2226" t="str">
        <f t="shared" si="36"/>
        <v>-</v>
      </c>
      <c r="S121" s="1190" t="str">
        <f t="shared" si="36"/>
        <v>-</v>
      </c>
      <c r="T121" s="1210">
        <f t="shared" si="37"/>
        <v>1</v>
      </c>
      <c r="U121" s="60"/>
    </row>
    <row r="122" spans="1:21" s="208" customFormat="1" ht="15" customHeight="1">
      <c r="A122" s="3998"/>
      <c r="B122" s="2501" t="s">
        <v>1089</v>
      </c>
      <c r="C122" s="2051" t="s">
        <v>885</v>
      </c>
      <c r="D122" s="3600">
        <v>1</v>
      </c>
      <c r="E122" s="3601"/>
      <c r="F122" s="3602"/>
      <c r="G122" s="3603"/>
      <c r="H122" s="3603">
        <v>1</v>
      </c>
      <c r="I122" s="3603"/>
      <c r="J122" s="3600"/>
      <c r="K122" s="3601"/>
      <c r="L122" s="3600">
        <v>1</v>
      </c>
      <c r="M122" s="3601"/>
      <c r="N122" s="3603"/>
      <c r="O122" s="3603"/>
      <c r="P122" s="3600">
        <v>1</v>
      </c>
      <c r="Q122" s="3601"/>
      <c r="R122" s="2226">
        <f t="shared" si="36"/>
        <v>1</v>
      </c>
      <c r="S122" s="1190">
        <f t="shared" si="36"/>
        <v>0</v>
      </c>
      <c r="T122" s="1210" t="str">
        <f t="shared" si="37"/>
        <v>-</v>
      </c>
      <c r="U122" s="60"/>
    </row>
    <row r="123" spans="1:21" s="208" customFormat="1" ht="15" customHeight="1">
      <c r="A123" s="3998"/>
      <c r="B123" s="2501" t="s">
        <v>1090</v>
      </c>
      <c r="C123" s="2051" t="s">
        <v>885</v>
      </c>
      <c r="D123" s="3600">
        <v>1</v>
      </c>
      <c r="E123" s="3601"/>
      <c r="F123" s="3602"/>
      <c r="G123" s="3603"/>
      <c r="H123" s="3603">
        <v>1</v>
      </c>
      <c r="I123" s="3603"/>
      <c r="J123" s="3600"/>
      <c r="K123" s="3601"/>
      <c r="L123" s="3600">
        <v>1</v>
      </c>
      <c r="M123" s="3601"/>
      <c r="N123" s="3603"/>
      <c r="O123" s="3603"/>
      <c r="P123" s="3600">
        <v>1</v>
      </c>
      <c r="Q123" s="3601"/>
      <c r="R123" s="2226">
        <f t="shared" si="36"/>
        <v>1</v>
      </c>
      <c r="S123" s="1190">
        <f t="shared" si="36"/>
        <v>0</v>
      </c>
      <c r="T123" s="1210" t="str">
        <f t="shared" si="37"/>
        <v>-</v>
      </c>
      <c r="U123" s="60"/>
    </row>
    <row r="124" spans="1:21" s="208" customFormat="1" ht="15" customHeight="1">
      <c r="A124" s="3998"/>
      <c r="B124" s="2501" t="s">
        <v>1360</v>
      </c>
      <c r="C124" s="2051" t="s">
        <v>886</v>
      </c>
      <c r="D124" s="3600">
        <v>1</v>
      </c>
      <c r="E124" s="3601">
        <v>1</v>
      </c>
      <c r="F124" s="3602"/>
      <c r="G124" s="3603"/>
      <c r="H124" s="3603">
        <v>1</v>
      </c>
      <c r="I124" s="3603">
        <v>1</v>
      </c>
      <c r="J124" s="3600"/>
      <c r="K124" s="3601"/>
      <c r="L124" s="3600">
        <v>1</v>
      </c>
      <c r="M124" s="3601">
        <v>1</v>
      </c>
      <c r="N124" s="3603"/>
      <c r="O124" s="3603"/>
      <c r="P124" s="3600">
        <v>1</v>
      </c>
      <c r="Q124" s="3601">
        <v>1</v>
      </c>
      <c r="R124" s="2226" t="str">
        <f t="shared" si="36"/>
        <v>-</v>
      </c>
      <c r="S124" s="1190" t="str">
        <f t="shared" si="36"/>
        <v>-</v>
      </c>
      <c r="T124" s="1210">
        <f t="shared" si="37"/>
        <v>1</v>
      </c>
      <c r="U124" s="1527"/>
    </row>
    <row r="125" spans="1:21" s="208" customFormat="1" ht="15" customHeight="1">
      <c r="A125" s="3998"/>
      <c r="B125" s="4418" t="s">
        <v>1347</v>
      </c>
      <c r="C125" s="4498"/>
      <c r="D125" s="3600">
        <v>1</v>
      </c>
      <c r="E125" s="3601"/>
      <c r="F125" s="3602"/>
      <c r="G125" s="3603"/>
      <c r="H125" s="3603">
        <v>1</v>
      </c>
      <c r="I125" s="3603"/>
      <c r="J125" s="3600"/>
      <c r="K125" s="3601"/>
      <c r="L125" s="3600">
        <v>1</v>
      </c>
      <c r="M125" s="3601"/>
      <c r="N125" s="3603"/>
      <c r="O125" s="3603"/>
      <c r="P125" s="3600">
        <v>1</v>
      </c>
      <c r="Q125" s="3601"/>
      <c r="R125" s="4499"/>
      <c r="S125" s="4110"/>
      <c r="T125" s="4500"/>
      <c r="U125" s="1527"/>
    </row>
    <row r="126" spans="1:21" s="208" customFormat="1" ht="15" customHeight="1">
      <c r="A126" s="3998"/>
      <c r="B126" s="2501" t="s">
        <v>1092</v>
      </c>
      <c r="C126" s="2051" t="s">
        <v>887</v>
      </c>
      <c r="D126" s="3600">
        <v>1</v>
      </c>
      <c r="E126" s="3601"/>
      <c r="F126" s="3602"/>
      <c r="G126" s="3603"/>
      <c r="H126" s="3603">
        <v>1</v>
      </c>
      <c r="I126" s="3603"/>
      <c r="J126" s="3600"/>
      <c r="K126" s="3601"/>
      <c r="L126" s="3600">
        <v>1</v>
      </c>
      <c r="M126" s="3601"/>
      <c r="N126" s="3603"/>
      <c r="O126" s="3603"/>
      <c r="P126" s="3600">
        <v>1</v>
      </c>
      <c r="Q126" s="3601"/>
      <c r="R126" s="2226">
        <f t="shared" si="36"/>
        <v>1</v>
      </c>
      <c r="S126" s="1190">
        <f t="shared" si="36"/>
        <v>0</v>
      </c>
      <c r="T126" s="1210" t="str">
        <f t="shared" si="37"/>
        <v>-</v>
      </c>
      <c r="U126" s="60"/>
    </row>
    <row r="127" spans="1:21" s="208" customFormat="1" ht="26">
      <c r="A127" s="3998"/>
      <c r="B127" s="3519" t="s">
        <v>1093</v>
      </c>
      <c r="C127" s="2051" t="s">
        <v>886</v>
      </c>
      <c r="D127" s="3600">
        <v>1</v>
      </c>
      <c r="E127" s="3601">
        <v>1</v>
      </c>
      <c r="F127" s="3602">
        <v>1</v>
      </c>
      <c r="G127" s="3603">
        <v>1</v>
      </c>
      <c r="H127" s="3603"/>
      <c r="I127" s="3603"/>
      <c r="J127" s="3600"/>
      <c r="K127" s="3601"/>
      <c r="L127" s="3600">
        <v>1</v>
      </c>
      <c r="M127" s="3601">
        <v>1</v>
      </c>
      <c r="N127" s="3603"/>
      <c r="O127" s="3603"/>
      <c r="P127" s="3600">
        <v>1</v>
      </c>
      <c r="Q127" s="3601">
        <v>1</v>
      </c>
      <c r="R127" s="2226" t="str">
        <f t="shared" si="36"/>
        <v>-</v>
      </c>
      <c r="S127" s="1190" t="str">
        <f t="shared" si="36"/>
        <v>-</v>
      </c>
      <c r="T127" s="1210">
        <f t="shared" si="37"/>
        <v>1</v>
      </c>
      <c r="U127" s="60"/>
    </row>
    <row r="128" spans="1:21" s="208" customFormat="1" ht="15" customHeight="1">
      <c r="A128" s="3998"/>
      <c r="B128" s="2501" t="s">
        <v>1094</v>
      </c>
      <c r="C128" s="2051" t="s">
        <v>595</v>
      </c>
      <c r="D128" s="3600">
        <v>1</v>
      </c>
      <c r="E128" s="3601"/>
      <c r="F128" s="3602"/>
      <c r="G128" s="3603"/>
      <c r="H128" s="3603">
        <v>1</v>
      </c>
      <c r="I128" s="3603"/>
      <c r="J128" s="3600"/>
      <c r="K128" s="3601"/>
      <c r="L128" s="3600">
        <v>1</v>
      </c>
      <c r="M128" s="3601"/>
      <c r="N128" s="3603"/>
      <c r="O128" s="3603"/>
      <c r="P128" s="3600">
        <v>1</v>
      </c>
      <c r="Q128" s="3601"/>
      <c r="R128" s="2226">
        <f t="shared" si="36"/>
        <v>1</v>
      </c>
      <c r="S128" s="1190">
        <f t="shared" si="36"/>
        <v>0</v>
      </c>
      <c r="T128" s="1210" t="str">
        <f t="shared" si="37"/>
        <v>-</v>
      </c>
      <c r="U128" s="60"/>
    </row>
    <row r="129" spans="1:21" s="208" customFormat="1" ht="15" customHeight="1">
      <c r="A129" s="3998"/>
      <c r="B129" s="4418" t="s">
        <v>1348</v>
      </c>
      <c r="C129" s="4498"/>
      <c r="D129" s="3600">
        <v>1</v>
      </c>
      <c r="E129" s="3601"/>
      <c r="F129" s="3602"/>
      <c r="G129" s="3603"/>
      <c r="H129" s="3603">
        <v>1</v>
      </c>
      <c r="I129" s="3603"/>
      <c r="J129" s="3600"/>
      <c r="K129" s="3601"/>
      <c r="L129" s="3600">
        <v>1</v>
      </c>
      <c r="M129" s="3601"/>
      <c r="N129" s="3603"/>
      <c r="O129" s="3603"/>
      <c r="P129" s="3600">
        <v>1</v>
      </c>
      <c r="Q129" s="3601"/>
      <c r="R129" s="4499">
        <f t="shared" si="36"/>
        <v>1</v>
      </c>
      <c r="S129" s="4110">
        <f t="shared" si="36"/>
        <v>0</v>
      </c>
      <c r="T129" s="4500" t="str">
        <f t="shared" si="37"/>
        <v>-</v>
      </c>
      <c r="U129" s="60"/>
    </row>
    <row r="130" spans="1:21" s="208" customFormat="1" ht="15" customHeight="1">
      <c r="A130" s="3998"/>
      <c r="B130" s="2501" t="s">
        <v>1095</v>
      </c>
      <c r="C130" s="2051" t="s">
        <v>887</v>
      </c>
      <c r="D130" s="3600">
        <v>1</v>
      </c>
      <c r="E130" s="3601"/>
      <c r="F130" s="3602"/>
      <c r="G130" s="3603"/>
      <c r="H130" s="3603">
        <v>1</v>
      </c>
      <c r="I130" s="3603"/>
      <c r="J130" s="3600"/>
      <c r="K130" s="3601"/>
      <c r="L130" s="3600">
        <v>1</v>
      </c>
      <c r="M130" s="3601"/>
      <c r="N130" s="3603"/>
      <c r="O130" s="3603"/>
      <c r="P130" s="3600">
        <v>1</v>
      </c>
      <c r="Q130" s="3601"/>
      <c r="R130" s="2226">
        <f t="shared" si="36"/>
        <v>1</v>
      </c>
      <c r="S130" s="1190">
        <f t="shared" si="36"/>
        <v>0</v>
      </c>
      <c r="T130" s="1210" t="str">
        <f t="shared" si="37"/>
        <v>-</v>
      </c>
      <c r="U130" s="60"/>
    </row>
    <row r="131" spans="1:21" s="208" customFormat="1" ht="26">
      <c r="A131" s="3998"/>
      <c r="B131" s="2501" t="s">
        <v>1096</v>
      </c>
      <c r="C131" s="2051" t="s">
        <v>895</v>
      </c>
      <c r="D131" s="3600">
        <v>1</v>
      </c>
      <c r="E131" s="3601">
        <v>1</v>
      </c>
      <c r="F131" s="3602"/>
      <c r="G131" s="3603"/>
      <c r="H131" s="3603">
        <v>1</v>
      </c>
      <c r="I131" s="3603">
        <v>1</v>
      </c>
      <c r="J131" s="3600"/>
      <c r="K131" s="3601"/>
      <c r="L131" s="3600">
        <v>1</v>
      </c>
      <c r="M131" s="3601">
        <v>1</v>
      </c>
      <c r="N131" s="3603"/>
      <c r="O131" s="3603"/>
      <c r="P131" s="3600">
        <v>1</v>
      </c>
      <c r="Q131" s="3601">
        <v>1</v>
      </c>
      <c r="R131" s="2226" t="str">
        <f t="shared" si="36"/>
        <v>-</v>
      </c>
      <c r="S131" s="1190" t="str">
        <f t="shared" si="36"/>
        <v>-</v>
      </c>
      <c r="T131" s="1210">
        <f t="shared" si="37"/>
        <v>1</v>
      </c>
      <c r="U131" s="60"/>
    </row>
    <row r="132" spans="1:21" s="208" customFormat="1" ht="15" customHeight="1">
      <c r="A132" s="3998"/>
      <c r="B132" s="2501" t="s">
        <v>1097</v>
      </c>
      <c r="C132" s="2051" t="s">
        <v>896</v>
      </c>
      <c r="D132" s="3600">
        <v>1</v>
      </c>
      <c r="E132" s="3601"/>
      <c r="F132" s="3602"/>
      <c r="G132" s="3603"/>
      <c r="H132" s="3603">
        <v>1</v>
      </c>
      <c r="I132" s="3603"/>
      <c r="J132" s="3600"/>
      <c r="K132" s="3601"/>
      <c r="L132" s="3600">
        <v>1</v>
      </c>
      <c r="M132" s="3601"/>
      <c r="N132" s="3603"/>
      <c r="O132" s="3603"/>
      <c r="P132" s="3600">
        <v>1</v>
      </c>
      <c r="Q132" s="3601"/>
      <c r="R132" s="2226">
        <f t="shared" si="36"/>
        <v>1</v>
      </c>
      <c r="S132" s="1190">
        <f t="shared" si="36"/>
        <v>0</v>
      </c>
      <c r="T132" s="1210" t="str">
        <f t="shared" si="37"/>
        <v>-</v>
      </c>
      <c r="U132" s="60"/>
    </row>
    <row r="133" spans="1:21" s="208" customFormat="1" ht="15" customHeight="1">
      <c r="A133" s="3998"/>
      <c r="B133" s="2501" t="s">
        <v>1098</v>
      </c>
      <c r="C133" s="2051" t="s">
        <v>887</v>
      </c>
      <c r="D133" s="3600">
        <v>1</v>
      </c>
      <c r="E133" s="3601"/>
      <c r="F133" s="3602"/>
      <c r="G133" s="3603"/>
      <c r="H133" s="3603">
        <v>1</v>
      </c>
      <c r="I133" s="3603"/>
      <c r="J133" s="3600"/>
      <c r="K133" s="3601"/>
      <c r="L133" s="3600">
        <v>1</v>
      </c>
      <c r="M133" s="3601"/>
      <c r="N133" s="3603"/>
      <c r="O133" s="3603"/>
      <c r="P133" s="3600">
        <v>1</v>
      </c>
      <c r="Q133" s="3601"/>
      <c r="R133" s="2226">
        <f t="shared" si="36"/>
        <v>1</v>
      </c>
      <c r="S133" s="1190">
        <f t="shared" si="36"/>
        <v>0</v>
      </c>
      <c r="T133" s="1210" t="str">
        <f t="shared" si="37"/>
        <v>-</v>
      </c>
      <c r="U133" s="60"/>
    </row>
    <row r="134" spans="1:21" s="208" customFormat="1" ht="15" customHeight="1">
      <c r="A134" s="3998"/>
      <c r="B134" s="2501" t="s">
        <v>1099</v>
      </c>
      <c r="C134" s="2051" t="s">
        <v>493</v>
      </c>
      <c r="D134" s="3600">
        <v>1</v>
      </c>
      <c r="E134" s="3601"/>
      <c r="F134" s="3602"/>
      <c r="G134" s="3603"/>
      <c r="H134" s="3603">
        <v>1</v>
      </c>
      <c r="I134" s="3603"/>
      <c r="J134" s="3600"/>
      <c r="K134" s="3601"/>
      <c r="L134" s="3600">
        <v>1</v>
      </c>
      <c r="M134" s="3601"/>
      <c r="N134" s="3603"/>
      <c r="O134" s="3603"/>
      <c r="P134" s="3600">
        <v>1</v>
      </c>
      <c r="Q134" s="3601"/>
      <c r="R134" s="2226">
        <f t="shared" si="36"/>
        <v>1</v>
      </c>
      <c r="S134" s="1190">
        <f t="shared" si="36"/>
        <v>0</v>
      </c>
      <c r="T134" s="1210" t="str">
        <f t="shared" si="37"/>
        <v>-</v>
      </c>
      <c r="U134" s="60"/>
    </row>
    <row r="135" spans="1:21" s="208" customFormat="1" ht="26">
      <c r="A135" s="3998"/>
      <c r="B135" s="2501" t="s">
        <v>1100</v>
      </c>
      <c r="C135" s="2051" t="s">
        <v>888</v>
      </c>
      <c r="D135" s="3600">
        <v>1</v>
      </c>
      <c r="E135" s="3601"/>
      <c r="F135" s="3602"/>
      <c r="G135" s="3603"/>
      <c r="H135" s="3603">
        <v>1</v>
      </c>
      <c r="I135" s="3603"/>
      <c r="J135" s="3600"/>
      <c r="K135" s="3601"/>
      <c r="L135" s="3600">
        <v>1</v>
      </c>
      <c r="M135" s="3601"/>
      <c r="N135" s="3603"/>
      <c r="O135" s="3603"/>
      <c r="P135" s="3600">
        <v>1</v>
      </c>
      <c r="Q135" s="3601"/>
      <c r="R135" s="2226">
        <f t="shared" si="36"/>
        <v>1</v>
      </c>
      <c r="S135" s="1190">
        <f t="shared" si="36"/>
        <v>0</v>
      </c>
      <c r="T135" s="1210" t="str">
        <f t="shared" si="37"/>
        <v>-</v>
      </c>
      <c r="U135" s="60"/>
    </row>
    <row r="136" spans="1:21" s="208" customFormat="1" ht="15" customHeight="1">
      <c r="A136" s="3998"/>
      <c r="B136" s="2501" t="s">
        <v>1101</v>
      </c>
      <c r="C136" s="2051" t="s">
        <v>897</v>
      </c>
      <c r="D136" s="3600">
        <v>1</v>
      </c>
      <c r="E136" s="3601"/>
      <c r="F136" s="3602"/>
      <c r="G136" s="3603"/>
      <c r="H136" s="3603">
        <v>1</v>
      </c>
      <c r="I136" s="3603"/>
      <c r="J136" s="3600"/>
      <c r="K136" s="3601"/>
      <c r="L136" s="3600">
        <v>1</v>
      </c>
      <c r="M136" s="3601"/>
      <c r="N136" s="3603"/>
      <c r="O136" s="3603"/>
      <c r="P136" s="3600">
        <v>1</v>
      </c>
      <c r="Q136" s="3601"/>
      <c r="R136" s="2226">
        <f t="shared" si="36"/>
        <v>1</v>
      </c>
      <c r="S136" s="1190">
        <f t="shared" si="36"/>
        <v>0</v>
      </c>
      <c r="T136" s="1210" t="str">
        <f t="shared" si="37"/>
        <v>-</v>
      </c>
      <c r="U136" s="60"/>
    </row>
    <row r="137" spans="1:21" s="208" customFormat="1" ht="15" customHeight="1">
      <c r="A137" s="3998"/>
      <c r="B137" s="2501" t="s">
        <v>1102</v>
      </c>
      <c r="C137" s="2051" t="s">
        <v>896</v>
      </c>
      <c r="D137" s="3600">
        <v>1</v>
      </c>
      <c r="E137" s="3601"/>
      <c r="F137" s="3602"/>
      <c r="G137" s="3603"/>
      <c r="H137" s="3603">
        <v>1</v>
      </c>
      <c r="I137" s="3603"/>
      <c r="J137" s="3600"/>
      <c r="K137" s="3601"/>
      <c r="L137" s="3600">
        <v>1</v>
      </c>
      <c r="M137" s="3601"/>
      <c r="N137" s="3603"/>
      <c r="O137" s="3603"/>
      <c r="P137" s="3600">
        <v>1</v>
      </c>
      <c r="Q137" s="3601"/>
      <c r="R137" s="2226">
        <f t="shared" si="36"/>
        <v>1</v>
      </c>
      <c r="S137" s="1190">
        <f t="shared" si="36"/>
        <v>0</v>
      </c>
      <c r="T137" s="1210" t="str">
        <f t="shared" si="37"/>
        <v>-</v>
      </c>
      <c r="U137" s="60"/>
    </row>
    <row r="138" spans="1:21" s="208" customFormat="1" ht="26">
      <c r="A138" s="3998"/>
      <c r="B138" s="2501" t="s">
        <v>1103</v>
      </c>
      <c r="C138" s="2051" t="s">
        <v>885</v>
      </c>
      <c r="D138" s="3600">
        <v>1</v>
      </c>
      <c r="E138" s="3601"/>
      <c r="F138" s="3602"/>
      <c r="G138" s="3603"/>
      <c r="H138" s="3603">
        <v>1</v>
      </c>
      <c r="I138" s="3603"/>
      <c r="J138" s="3600"/>
      <c r="K138" s="3601"/>
      <c r="L138" s="3600">
        <v>1</v>
      </c>
      <c r="M138" s="3601"/>
      <c r="N138" s="3603"/>
      <c r="O138" s="3603"/>
      <c r="P138" s="3600">
        <v>1</v>
      </c>
      <c r="Q138" s="3601"/>
      <c r="R138" s="2226">
        <f t="shared" si="36"/>
        <v>1</v>
      </c>
      <c r="S138" s="1190">
        <f t="shared" si="36"/>
        <v>0</v>
      </c>
      <c r="T138" s="1210" t="str">
        <f t="shared" si="37"/>
        <v>-</v>
      </c>
      <c r="U138" s="60"/>
    </row>
    <row r="139" spans="1:21" s="208" customFormat="1" ht="15" customHeight="1">
      <c r="A139" s="3998"/>
      <c r="B139" s="2501" t="s">
        <v>1104</v>
      </c>
      <c r="C139" s="2051" t="s">
        <v>595</v>
      </c>
      <c r="D139" s="3600">
        <v>1</v>
      </c>
      <c r="E139" s="3601"/>
      <c r="F139" s="3602"/>
      <c r="G139" s="3603"/>
      <c r="H139" s="3603">
        <v>1</v>
      </c>
      <c r="I139" s="3603"/>
      <c r="J139" s="3600"/>
      <c r="K139" s="3601"/>
      <c r="L139" s="3600">
        <v>1</v>
      </c>
      <c r="M139" s="3601"/>
      <c r="N139" s="3603"/>
      <c r="O139" s="3603"/>
      <c r="P139" s="3600">
        <v>1</v>
      </c>
      <c r="Q139" s="3601"/>
      <c r="R139" s="2226">
        <f t="shared" si="36"/>
        <v>1</v>
      </c>
      <c r="S139" s="1190">
        <f t="shared" si="36"/>
        <v>0</v>
      </c>
      <c r="T139" s="1210" t="str">
        <f t="shared" si="37"/>
        <v>-</v>
      </c>
      <c r="U139" s="60"/>
    </row>
    <row r="140" spans="1:21" s="208" customFormat="1" ht="26">
      <c r="A140" s="3998"/>
      <c r="B140" s="2501" t="s">
        <v>1105</v>
      </c>
      <c r="C140" s="2054" t="s">
        <v>886</v>
      </c>
      <c r="D140" s="3600">
        <v>1</v>
      </c>
      <c r="E140" s="3601"/>
      <c r="F140" s="3602"/>
      <c r="G140" s="3603"/>
      <c r="H140" s="3603">
        <v>1</v>
      </c>
      <c r="I140" s="3603"/>
      <c r="J140" s="3600"/>
      <c r="K140" s="3601"/>
      <c r="L140" s="3600">
        <v>1</v>
      </c>
      <c r="M140" s="3601"/>
      <c r="N140" s="3603"/>
      <c r="O140" s="3603"/>
      <c r="P140" s="3600">
        <v>1</v>
      </c>
      <c r="Q140" s="3601"/>
      <c r="R140" s="2226">
        <f t="shared" si="36"/>
        <v>1</v>
      </c>
      <c r="S140" s="1190">
        <f t="shared" si="36"/>
        <v>0</v>
      </c>
      <c r="T140" s="1210" t="str">
        <f t="shared" si="37"/>
        <v>-</v>
      </c>
      <c r="U140" s="60"/>
    </row>
    <row r="141" spans="1:21" s="208" customFormat="1" ht="15" customHeight="1">
      <c r="A141" s="3998"/>
      <c r="B141" s="2501" t="s">
        <v>1106</v>
      </c>
      <c r="C141" s="2051" t="s">
        <v>886</v>
      </c>
      <c r="D141" s="3600">
        <v>1</v>
      </c>
      <c r="E141" s="3601"/>
      <c r="F141" s="3602"/>
      <c r="G141" s="3603"/>
      <c r="H141" s="3603">
        <v>1</v>
      </c>
      <c r="I141" s="3603"/>
      <c r="J141" s="3600"/>
      <c r="K141" s="3601"/>
      <c r="L141" s="3600">
        <v>1</v>
      </c>
      <c r="M141" s="3601"/>
      <c r="N141" s="3603"/>
      <c r="O141" s="3603"/>
      <c r="P141" s="3600">
        <v>1</v>
      </c>
      <c r="Q141" s="3601"/>
      <c r="R141" s="2226">
        <f t="shared" si="36"/>
        <v>1</v>
      </c>
      <c r="S141" s="1190">
        <f t="shared" si="36"/>
        <v>0</v>
      </c>
      <c r="T141" s="1210" t="str">
        <f t="shared" si="37"/>
        <v>-</v>
      </c>
      <c r="U141" s="60"/>
    </row>
    <row r="142" spans="1:21" s="656" customFormat="1" ht="13.5" customHeight="1" thickBot="1">
      <c r="B142" s="974" t="s">
        <v>132</v>
      </c>
      <c r="C142" s="2053"/>
      <c r="D142" s="1201">
        <f t="shared" ref="D142:T142" si="44">SUM(D42:D141)</f>
        <v>95</v>
      </c>
      <c r="E142" s="1202">
        <f t="shared" si="44"/>
        <v>24</v>
      </c>
      <c r="F142" s="1201">
        <f t="shared" si="44"/>
        <v>6</v>
      </c>
      <c r="G142" s="2242">
        <f t="shared" si="44"/>
        <v>9</v>
      </c>
      <c r="H142" s="2242">
        <f t="shared" si="44"/>
        <v>89</v>
      </c>
      <c r="I142" s="2242">
        <f t="shared" si="44"/>
        <v>15</v>
      </c>
      <c r="J142" s="2242">
        <f t="shared" si="44"/>
        <v>0</v>
      </c>
      <c r="K142" s="2242">
        <f t="shared" si="44"/>
        <v>0</v>
      </c>
      <c r="L142" s="2242">
        <f t="shared" si="44"/>
        <v>95</v>
      </c>
      <c r="M142" s="2242">
        <f t="shared" si="44"/>
        <v>24</v>
      </c>
      <c r="N142" s="2242">
        <f t="shared" si="44"/>
        <v>0</v>
      </c>
      <c r="O142" s="2242">
        <f t="shared" si="44"/>
        <v>0</v>
      </c>
      <c r="P142" s="2242">
        <f t="shared" si="44"/>
        <v>95</v>
      </c>
      <c r="Q142" s="2243">
        <f t="shared" si="44"/>
        <v>24</v>
      </c>
      <c r="R142" s="2225">
        <f t="shared" si="44"/>
        <v>75</v>
      </c>
      <c r="S142" s="1203">
        <f t="shared" si="44"/>
        <v>5</v>
      </c>
      <c r="T142" s="1208">
        <f t="shared" si="44"/>
        <v>19</v>
      </c>
    </row>
    <row r="143" spans="1:21" s="1017" customFormat="1" ht="13.5" customHeight="1" thickTop="1" thickBot="1">
      <c r="B143" s="2503"/>
      <c r="D143" s="1216"/>
      <c r="E143" s="1216"/>
      <c r="F143" s="1113">
        <f>D142+E142</f>
        <v>119</v>
      </c>
      <c r="G143" s="1113"/>
      <c r="H143" s="1113"/>
      <c r="I143" s="1113"/>
      <c r="J143" s="1113"/>
      <c r="K143" s="1113"/>
      <c r="L143" s="1113"/>
      <c r="M143" s="1113">
        <f>L142+M142+K142+J142</f>
        <v>119</v>
      </c>
      <c r="N143" s="1113"/>
      <c r="O143" s="1113"/>
      <c r="P143" s="1113"/>
      <c r="Q143" s="2316"/>
      <c r="R143" s="1113">
        <f>R142+S142+(2*T142)</f>
        <v>118</v>
      </c>
      <c r="S143" s="1113"/>
      <c r="T143" s="1524"/>
    </row>
    <row r="144" spans="1:21" s="32" customFormat="1" ht="13.5" customHeight="1" thickBot="1">
      <c r="B144" s="2504" t="s">
        <v>248</v>
      </c>
      <c r="C144" s="2505"/>
      <c r="D144" s="2486"/>
      <c r="E144" s="2486"/>
      <c r="F144" s="2486"/>
      <c r="G144" s="2486"/>
      <c r="H144" s="2486"/>
      <c r="I144" s="2486"/>
      <c r="J144" s="2486"/>
      <c r="K144" s="2486"/>
      <c r="L144" s="2486"/>
      <c r="M144" s="2486"/>
      <c r="N144" s="2486"/>
      <c r="O144" s="2486"/>
      <c r="P144" s="2486"/>
      <c r="Q144" s="2487"/>
      <c r="R144" s="2486"/>
      <c r="S144" s="1189"/>
      <c r="T144" s="1205"/>
      <c r="U144" s="60"/>
    </row>
    <row r="145" spans="1:21" s="3140" customFormat="1" ht="14.9" customHeight="1">
      <c r="B145" s="3518" t="s">
        <v>249</v>
      </c>
      <c r="C145" s="3136" t="s">
        <v>899</v>
      </c>
      <c r="D145" s="3600"/>
      <c r="E145" s="3601">
        <v>1</v>
      </c>
      <c r="F145" s="3621"/>
      <c r="G145" s="3622">
        <v>1</v>
      </c>
      <c r="H145" s="3622"/>
      <c r="I145" s="3622"/>
      <c r="J145" s="3600"/>
      <c r="K145" s="3601">
        <v>1</v>
      </c>
      <c r="L145" s="3622"/>
      <c r="M145" s="3622"/>
      <c r="N145" s="3623"/>
      <c r="O145" s="3623"/>
      <c r="P145" s="3600"/>
      <c r="Q145" s="3601">
        <v>1</v>
      </c>
      <c r="R145" s="3137">
        <f t="shared" ref="R145:S147" si="45">IF($T145=1,"-",D145)</f>
        <v>0</v>
      </c>
      <c r="S145" s="3138">
        <f t="shared" si="45"/>
        <v>1</v>
      </c>
      <c r="T145" s="3139" t="str">
        <f>IF(D145+E145=2,1,"-")</f>
        <v>-</v>
      </c>
    </row>
    <row r="146" spans="1:21" s="3146" customFormat="1" ht="13.5" customHeight="1">
      <c r="B146" s="2580" t="s">
        <v>250</v>
      </c>
      <c r="C146" s="3141" t="s">
        <v>900</v>
      </c>
      <c r="D146" s="3600">
        <v>1</v>
      </c>
      <c r="E146" s="3601"/>
      <c r="F146" s="3621"/>
      <c r="G146" s="3622"/>
      <c r="H146" s="3622">
        <v>1</v>
      </c>
      <c r="I146" s="3622"/>
      <c r="J146" s="3600">
        <v>1</v>
      </c>
      <c r="K146" s="3601"/>
      <c r="L146" s="3622"/>
      <c r="M146" s="3622"/>
      <c r="N146" s="3623"/>
      <c r="O146" s="3623"/>
      <c r="P146" s="3600">
        <v>1</v>
      </c>
      <c r="Q146" s="3601"/>
      <c r="R146" s="3142">
        <f t="shared" si="45"/>
        <v>1</v>
      </c>
      <c r="S146" s="3143">
        <f t="shared" si="45"/>
        <v>0</v>
      </c>
      <c r="T146" s="3144" t="str">
        <f>IF(D146+E146=2,1,"-")</f>
        <v>-</v>
      </c>
      <c r="U146" s="3145"/>
    </row>
    <row r="147" spans="1:21" s="3146" customFormat="1" ht="13.5" customHeight="1">
      <c r="B147" s="2580" t="s">
        <v>898</v>
      </c>
      <c r="C147" s="3141" t="s">
        <v>900</v>
      </c>
      <c r="D147" s="3600">
        <v>1</v>
      </c>
      <c r="E147" s="3601">
        <v>1</v>
      </c>
      <c r="F147" s="3621"/>
      <c r="G147" s="3622"/>
      <c r="H147" s="3622">
        <v>1</v>
      </c>
      <c r="I147" s="3622">
        <v>1</v>
      </c>
      <c r="J147" s="3600">
        <v>1</v>
      </c>
      <c r="K147" s="3601"/>
      <c r="L147" s="3622"/>
      <c r="M147" s="3622"/>
      <c r="N147" s="3623"/>
      <c r="O147" s="3623"/>
      <c r="P147" s="3600">
        <v>1</v>
      </c>
      <c r="Q147" s="3601">
        <v>1</v>
      </c>
      <c r="R147" s="3142" t="str">
        <f t="shared" si="45"/>
        <v>-</v>
      </c>
      <c r="S147" s="3143" t="str">
        <f t="shared" si="45"/>
        <v>-</v>
      </c>
      <c r="T147" s="3144">
        <f>IF(D147+E147=2,1,"-")</f>
        <v>1</v>
      </c>
      <c r="U147" s="3145"/>
    </row>
    <row r="148" spans="1:21" s="3140" customFormat="1" ht="14.9" customHeight="1">
      <c r="B148" s="3518" t="s">
        <v>251</v>
      </c>
      <c r="C148" s="3136" t="s">
        <v>901</v>
      </c>
      <c r="D148" s="3600"/>
      <c r="E148" s="3601">
        <v>1</v>
      </c>
      <c r="F148" s="3621"/>
      <c r="G148" s="3622"/>
      <c r="H148" s="3622"/>
      <c r="I148" s="3622"/>
      <c r="J148" s="3600"/>
      <c r="K148" s="3601">
        <v>1</v>
      </c>
      <c r="L148" s="3622"/>
      <c r="M148" s="3622"/>
      <c r="N148" s="3623"/>
      <c r="O148" s="3623"/>
      <c r="P148" s="3600"/>
      <c r="Q148" s="3601">
        <v>1</v>
      </c>
      <c r="R148" s="3137">
        <f>IF($T148=1,"-",D148)</f>
        <v>0</v>
      </c>
      <c r="S148" s="3138">
        <f>IF($T148=1,"-",E148)</f>
        <v>1</v>
      </c>
      <c r="T148" s="3139" t="str">
        <f>IF(D148+E148=2,1,"-")</f>
        <v>-</v>
      </c>
    </row>
    <row r="149" spans="1:21" s="656" customFormat="1" ht="13.5" customHeight="1" thickBot="1">
      <c r="B149" s="974" t="s">
        <v>132</v>
      </c>
      <c r="C149" s="2053"/>
      <c r="D149" s="1201">
        <f t="shared" ref="D149:T149" si="46">SUM(D145:D148)</f>
        <v>2</v>
      </c>
      <c r="E149" s="1202">
        <f t="shared" si="46"/>
        <v>3</v>
      </c>
      <c r="F149" s="1201">
        <f t="shared" si="46"/>
        <v>0</v>
      </c>
      <c r="G149" s="2242">
        <f t="shared" si="46"/>
        <v>1</v>
      </c>
      <c r="H149" s="2242">
        <f t="shared" si="46"/>
        <v>2</v>
      </c>
      <c r="I149" s="2242">
        <f t="shared" si="46"/>
        <v>1</v>
      </c>
      <c r="J149" s="2242">
        <f t="shared" si="46"/>
        <v>2</v>
      </c>
      <c r="K149" s="2242">
        <f t="shared" si="46"/>
        <v>2</v>
      </c>
      <c r="L149" s="2242">
        <f t="shared" si="46"/>
        <v>0</v>
      </c>
      <c r="M149" s="2242">
        <f t="shared" si="46"/>
        <v>0</v>
      </c>
      <c r="N149" s="2242">
        <f t="shared" si="46"/>
        <v>0</v>
      </c>
      <c r="O149" s="2242">
        <f t="shared" si="46"/>
        <v>0</v>
      </c>
      <c r="P149" s="2242">
        <f t="shared" si="46"/>
        <v>2</v>
      </c>
      <c r="Q149" s="2243">
        <f t="shared" si="46"/>
        <v>3</v>
      </c>
      <c r="R149" s="2225">
        <f t="shared" si="46"/>
        <v>1</v>
      </c>
      <c r="S149" s="1203">
        <f t="shared" si="46"/>
        <v>2</v>
      </c>
      <c r="T149" s="1208">
        <f t="shared" si="46"/>
        <v>1</v>
      </c>
    </row>
    <row r="150" spans="1:21" s="1017" customFormat="1" ht="13.5" customHeight="1" thickTop="1" thickBot="1">
      <c r="B150" s="2503"/>
      <c r="D150" s="1216"/>
      <c r="E150" s="1216"/>
      <c r="F150" s="1113">
        <f>D149+E149</f>
        <v>5</v>
      </c>
      <c r="G150" s="1113"/>
      <c r="H150" s="1113"/>
      <c r="I150" s="1113"/>
      <c r="J150" s="1113"/>
      <c r="K150" s="1113"/>
      <c r="L150" s="1113"/>
      <c r="M150" s="1113">
        <f>L149+M149+K149+J149</f>
        <v>4</v>
      </c>
      <c r="N150" s="1113"/>
      <c r="O150" s="1113"/>
      <c r="P150" s="1113"/>
      <c r="Q150" s="2316"/>
      <c r="R150" s="1113">
        <f>R149+S149+(2*T149)</f>
        <v>5</v>
      </c>
      <c r="S150" s="1113"/>
      <c r="T150" s="1524"/>
    </row>
    <row r="151" spans="1:21" s="32" customFormat="1" ht="13.5" customHeight="1" thickBot="1">
      <c r="B151" s="2504" t="s">
        <v>252</v>
      </c>
      <c r="C151" s="2505"/>
      <c r="D151" s="2486"/>
      <c r="E151" s="2486"/>
      <c r="F151" s="2486"/>
      <c r="G151" s="2486"/>
      <c r="H151" s="2486"/>
      <c r="I151" s="2486"/>
      <c r="J151" s="2486"/>
      <c r="K151" s="2486"/>
      <c r="L151" s="2486"/>
      <c r="M151" s="2486"/>
      <c r="N151" s="2486"/>
      <c r="O151" s="2486"/>
      <c r="P151" s="2486"/>
      <c r="Q151" s="2487"/>
      <c r="R151" s="2486"/>
      <c r="S151" s="1189"/>
      <c r="T151" s="1205"/>
      <c r="U151" s="60"/>
    </row>
    <row r="152" spans="1:21" s="208" customFormat="1" ht="13.5" customHeight="1">
      <c r="B152" s="2501" t="s">
        <v>253</v>
      </c>
      <c r="C152" s="2052" t="s">
        <v>902</v>
      </c>
      <c r="D152" s="3130">
        <v>1</v>
      </c>
      <c r="E152" s="3131"/>
      <c r="F152" s="3147"/>
      <c r="G152" s="3148"/>
      <c r="H152" s="3148">
        <v>1</v>
      </c>
      <c r="I152" s="3148"/>
      <c r="J152" s="3148">
        <v>1</v>
      </c>
      <c r="K152" s="3148"/>
      <c r="L152" s="3148"/>
      <c r="M152" s="3148"/>
      <c r="N152" s="3149"/>
      <c r="O152" s="3149"/>
      <c r="P152" s="3148">
        <v>1</v>
      </c>
      <c r="Q152" s="3150"/>
      <c r="R152" s="2495">
        <f>IF($T152=1,"-",D152)</f>
        <v>1</v>
      </c>
      <c r="S152" s="1198">
        <f>IF($T152=1,"-",E152)</f>
        <v>0</v>
      </c>
      <c r="T152" s="1209" t="str">
        <f>IF(D152+E152=2,1,"-")</f>
        <v>-</v>
      </c>
      <c r="U152" s="60"/>
    </row>
    <row r="153" spans="1:21" s="656" customFormat="1" ht="13.5" customHeight="1" thickBot="1">
      <c r="B153" s="974" t="s">
        <v>132</v>
      </c>
      <c r="C153" s="2053"/>
      <c r="D153" s="1201">
        <f>SUM(D152)</f>
        <v>1</v>
      </c>
      <c r="E153" s="1202">
        <f>E152</f>
        <v>0</v>
      </c>
      <c r="F153" s="1201">
        <f t="shared" ref="F153:Q153" si="47">SUM(F152:F152)</f>
        <v>0</v>
      </c>
      <c r="G153" s="2242">
        <f t="shared" si="47"/>
        <v>0</v>
      </c>
      <c r="H153" s="2242">
        <f t="shared" si="47"/>
        <v>1</v>
      </c>
      <c r="I153" s="2242">
        <f t="shared" si="47"/>
        <v>0</v>
      </c>
      <c r="J153" s="2242">
        <f t="shared" si="47"/>
        <v>1</v>
      </c>
      <c r="K153" s="2242">
        <f t="shared" si="47"/>
        <v>0</v>
      </c>
      <c r="L153" s="2242">
        <f t="shared" si="47"/>
        <v>0</v>
      </c>
      <c r="M153" s="2242">
        <f t="shared" si="47"/>
        <v>0</v>
      </c>
      <c r="N153" s="2242">
        <f t="shared" si="47"/>
        <v>0</v>
      </c>
      <c r="O153" s="2242">
        <f t="shared" si="47"/>
        <v>0</v>
      </c>
      <c r="P153" s="2242">
        <f t="shared" si="47"/>
        <v>1</v>
      </c>
      <c r="Q153" s="2243">
        <f t="shared" si="47"/>
        <v>0</v>
      </c>
      <c r="R153" s="2225">
        <f>SUM(R152)</f>
        <v>1</v>
      </c>
      <c r="S153" s="1203">
        <f>SUM(S152)</f>
        <v>0</v>
      </c>
      <c r="T153" s="1208">
        <f>SUM(T152)</f>
        <v>0</v>
      </c>
    </row>
    <row r="154" spans="1:21" s="1017" customFormat="1" ht="13.5" customHeight="1" thickTop="1" thickBot="1">
      <c r="B154" s="2503"/>
      <c r="D154" s="1216"/>
      <c r="E154" s="1216"/>
      <c r="F154" s="1113">
        <f>D153+E153</f>
        <v>1</v>
      </c>
      <c r="G154" s="1113"/>
      <c r="H154" s="1113"/>
      <c r="I154" s="1113"/>
      <c r="J154" s="1113"/>
      <c r="K154" s="1113"/>
      <c r="L154" s="1113"/>
      <c r="M154" s="1113">
        <f>L153+M153+K153+J153</f>
        <v>1</v>
      </c>
      <c r="N154" s="1113"/>
      <c r="O154" s="1113"/>
      <c r="P154" s="1113"/>
      <c r="Q154" s="2316"/>
      <c r="R154" s="1113"/>
      <c r="S154" s="1113"/>
      <c r="T154" s="1524"/>
    </row>
    <row r="155" spans="1:21" s="32" customFormat="1" ht="13.5" customHeight="1" thickBot="1">
      <c r="B155" s="2504" t="s">
        <v>254</v>
      </c>
      <c r="C155" s="2505"/>
      <c r="D155" s="2486"/>
      <c r="E155" s="2486"/>
      <c r="F155" s="2486"/>
      <c r="G155" s="2486"/>
      <c r="H155" s="2486"/>
      <c r="I155" s="2486"/>
      <c r="J155" s="2486"/>
      <c r="K155" s="2486"/>
      <c r="L155" s="2486"/>
      <c r="M155" s="2486"/>
      <c r="N155" s="2486"/>
      <c r="O155" s="2486"/>
      <c r="P155" s="2486"/>
      <c r="Q155" s="2487"/>
      <c r="R155" s="2486"/>
      <c r="S155" s="1189"/>
      <c r="T155" s="1205"/>
      <c r="U155" s="60"/>
    </row>
    <row r="156" spans="1:21" s="32" customFormat="1" ht="13.5" customHeight="1">
      <c r="B156" s="4539" t="s">
        <v>1361</v>
      </c>
      <c r="C156" s="4539" t="s">
        <v>1362</v>
      </c>
      <c r="D156" s="3600"/>
      <c r="E156" s="3601"/>
      <c r="F156" s="3624"/>
      <c r="G156" s="3622"/>
      <c r="H156" s="3622"/>
      <c r="I156" s="3622"/>
      <c r="J156" s="3600"/>
      <c r="K156" s="3601"/>
      <c r="L156" s="3622"/>
      <c r="M156" s="3622"/>
      <c r="N156" s="3623"/>
      <c r="O156" s="3623"/>
      <c r="P156" s="3600"/>
      <c r="Q156" s="3601"/>
      <c r="R156" s="3137">
        <f t="shared" ref="R156:S158" si="48">IF($T156=1,"-",D156)</f>
        <v>0</v>
      </c>
      <c r="S156" s="3138">
        <f t="shared" si="48"/>
        <v>0</v>
      </c>
      <c r="T156" s="3139" t="str">
        <f t="shared" ref="T156" si="49">IF(D156+E156=2,1,"-")</f>
        <v>-</v>
      </c>
      <c r="U156" s="60"/>
    </row>
    <row r="157" spans="1:21" s="3140" customFormat="1" ht="14.9" customHeight="1">
      <c r="A157" s="3140" t="s">
        <v>255</v>
      </c>
      <c r="B157" s="3518" t="s">
        <v>255</v>
      </c>
      <c r="C157" s="3136" t="s">
        <v>903</v>
      </c>
      <c r="D157" s="3600"/>
      <c r="E157" s="3601">
        <v>1</v>
      </c>
      <c r="F157" s="3624"/>
      <c r="G157" s="3622">
        <v>1</v>
      </c>
      <c r="H157" s="3622"/>
      <c r="I157" s="3622"/>
      <c r="J157" s="3600"/>
      <c r="K157" s="3601"/>
      <c r="L157" s="3622"/>
      <c r="M157" s="3622">
        <v>1</v>
      </c>
      <c r="N157" s="3623"/>
      <c r="O157" s="3623"/>
      <c r="P157" s="3600"/>
      <c r="Q157" s="3601">
        <v>1</v>
      </c>
      <c r="R157" s="3137">
        <f t="shared" si="48"/>
        <v>0</v>
      </c>
      <c r="S157" s="3138">
        <f t="shared" si="48"/>
        <v>1</v>
      </c>
      <c r="T157" s="3139" t="str">
        <f t="shared" ref="T157:T187" si="50">IF(D157+E157=2,1,"-")</f>
        <v>-</v>
      </c>
    </row>
    <row r="158" spans="1:21" s="3146" customFormat="1" ht="13.5" customHeight="1">
      <c r="A158" s="3146" t="s">
        <v>1108</v>
      </c>
      <c r="B158" s="2580" t="s">
        <v>1108</v>
      </c>
      <c r="C158" s="3141" t="s">
        <v>904</v>
      </c>
      <c r="D158" s="3600">
        <v>1</v>
      </c>
      <c r="E158" s="3601"/>
      <c r="F158" s="3624"/>
      <c r="G158" s="3622"/>
      <c r="H158" s="3622">
        <v>1</v>
      </c>
      <c r="I158" s="3622"/>
      <c r="J158" s="3600"/>
      <c r="K158" s="3601"/>
      <c r="L158" s="3622">
        <v>1</v>
      </c>
      <c r="M158" s="3622"/>
      <c r="N158" s="3623"/>
      <c r="O158" s="3623"/>
      <c r="P158" s="3600">
        <v>1</v>
      </c>
      <c r="Q158" s="3601"/>
      <c r="R158" s="3142">
        <f t="shared" si="48"/>
        <v>1</v>
      </c>
      <c r="S158" s="3143">
        <f t="shared" si="48"/>
        <v>0</v>
      </c>
      <c r="T158" s="3144" t="str">
        <f t="shared" si="50"/>
        <v>-</v>
      </c>
      <c r="U158" s="3145"/>
    </row>
    <row r="159" spans="1:21" s="3146" customFormat="1" ht="27" customHeight="1">
      <c r="A159" s="3146" t="s">
        <v>1293</v>
      </c>
      <c r="B159" s="3135" t="s">
        <v>1131</v>
      </c>
      <c r="C159" s="3141" t="s">
        <v>905</v>
      </c>
      <c r="D159" s="3600">
        <v>1</v>
      </c>
      <c r="E159" s="3601"/>
      <c r="F159" s="3624"/>
      <c r="G159" s="3622"/>
      <c r="H159" s="3622">
        <v>1</v>
      </c>
      <c r="I159" s="3622"/>
      <c r="J159" s="3600"/>
      <c r="K159" s="3601"/>
      <c r="L159" s="3622">
        <v>1</v>
      </c>
      <c r="M159" s="3622"/>
      <c r="N159" s="3623"/>
      <c r="O159" s="3623"/>
      <c r="P159" s="3600">
        <v>1</v>
      </c>
      <c r="Q159" s="3601"/>
      <c r="R159" s="3142">
        <f t="shared" ref="R159" si="51">IF($T159=1,"-",D159)</f>
        <v>1</v>
      </c>
      <c r="S159" s="3143">
        <f t="shared" ref="S159" si="52">IF($T159=1,"-",E159)</f>
        <v>0</v>
      </c>
      <c r="T159" s="3144" t="str">
        <f t="shared" ref="T159" si="53">IF(D159+E159=2,1,"-")</f>
        <v>-</v>
      </c>
      <c r="U159" s="3145"/>
    </row>
    <row r="160" spans="1:21" s="3146" customFormat="1" ht="13.5" customHeight="1">
      <c r="A160" s="3146" t="s">
        <v>1109</v>
      </c>
      <c r="B160" s="2580" t="s">
        <v>1109</v>
      </c>
      <c r="C160" s="3141" t="s">
        <v>906</v>
      </c>
      <c r="D160" s="3600">
        <v>1</v>
      </c>
      <c r="E160" s="3601"/>
      <c r="F160" s="3624"/>
      <c r="G160" s="3622"/>
      <c r="H160" s="3622">
        <v>1</v>
      </c>
      <c r="I160" s="3622"/>
      <c r="J160" s="3600"/>
      <c r="K160" s="3601"/>
      <c r="L160" s="3622">
        <v>1</v>
      </c>
      <c r="M160" s="3622"/>
      <c r="N160" s="3623"/>
      <c r="O160" s="3623"/>
      <c r="P160" s="3600">
        <v>1</v>
      </c>
      <c r="Q160" s="3601"/>
      <c r="R160" s="3142">
        <f t="shared" ref="R160:S166" si="54">IF($T160=1,"-",D160)</f>
        <v>1</v>
      </c>
      <c r="S160" s="3143">
        <f t="shared" si="54"/>
        <v>0</v>
      </c>
      <c r="T160" s="3144" t="str">
        <f t="shared" si="50"/>
        <v>-</v>
      </c>
      <c r="U160" s="3145"/>
    </row>
    <row r="161" spans="1:21" s="3146" customFormat="1" ht="13.5" customHeight="1">
      <c r="A161" s="3146" t="s">
        <v>1110</v>
      </c>
      <c r="B161" s="2580" t="s">
        <v>1363</v>
      </c>
      <c r="C161" s="3141" t="s">
        <v>907</v>
      </c>
      <c r="D161" s="3600"/>
      <c r="E161" s="3601">
        <v>1</v>
      </c>
      <c r="F161" s="3624"/>
      <c r="G161" s="3622"/>
      <c r="H161" s="3622"/>
      <c r="I161" s="3622">
        <v>1</v>
      </c>
      <c r="J161" s="3600"/>
      <c r="K161" s="3601"/>
      <c r="L161" s="3622"/>
      <c r="M161" s="3622">
        <v>1</v>
      </c>
      <c r="N161" s="3623"/>
      <c r="O161" s="3623"/>
      <c r="P161" s="3600"/>
      <c r="Q161" s="3601">
        <v>1</v>
      </c>
      <c r="R161" s="3142">
        <f t="shared" si="54"/>
        <v>0</v>
      </c>
      <c r="S161" s="3143">
        <f t="shared" si="54"/>
        <v>1</v>
      </c>
      <c r="T161" s="3144" t="str">
        <f t="shared" si="50"/>
        <v>-</v>
      </c>
      <c r="U161" s="3145"/>
    </row>
    <row r="162" spans="1:21" s="3140" customFormat="1" ht="14.9" customHeight="1">
      <c r="A162" s="3140" t="s">
        <v>1111</v>
      </c>
      <c r="B162" s="3518" t="s">
        <v>1111</v>
      </c>
      <c r="C162" s="3136" t="s">
        <v>908</v>
      </c>
      <c r="D162" s="3600"/>
      <c r="E162" s="3601">
        <v>1</v>
      </c>
      <c r="F162" s="3624"/>
      <c r="G162" s="3622"/>
      <c r="H162" s="3622"/>
      <c r="I162" s="3622">
        <v>1</v>
      </c>
      <c r="J162" s="3600"/>
      <c r="K162" s="3601"/>
      <c r="L162" s="3622"/>
      <c r="M162" s="3622">
        <v>1</v>
      </c>
      <c r="N162" s="3623"/>
      <c r="O162" s="3623"/>
      <c r="P162" s="3600"/>
      <c r="Q162" s="3601">
        <v>1</v>
      </c>
      <c r="R162" s="3137">
        <f t="shared" si="54"/>
        <v>0</v>
      </c>
      <c r="S162" s="3138">
        <f t="shared" si="54"/>
        <v>1</v>
      </c>
      <c r="T162" s="3139" t="str">
        <f t="shared" si="50"/>
        <v>-</v>
      </c>
    </row>
    <row r="163" spans="1:21" s="3146" customFormat="1" ht="13.5" customHeight="1">
      <c r="A163" s="3146" t="s">
        <v>1112</v>
      </c>
      <c r="B163" s="2580" t="s">
        <v>1112</v>
      </c>
      <c r="C163" s="3141" t="s">
        <v>909</v>
      </c>
      <c r="D163" s="3600">
        <v>1</v>
      </c>
      <c r="E163" s="3601"/>
      <c r="F163" s="3624"/>
      <c r="G163" s="3622"/>
      <c r="H163" s="3622">
        <v>1</v>
      </c>
      <c r="I163" s="3622"/>
      <c r="J163" s="3600">
        <v>1</v>
      </c>
      <c r="K163" s="3601"/>
      <c r="L163" s="3622"/>
      <c r="M163" s="3622"/>
      <c r="N163" s="3623"/>
      <c r="O163" s="3623"/>
      <c r="P163" s="3600">
        <v>1</v>
      </c>
      <c r="Q163" s="3601"/>
      <c r="R163" s="3142">
        <f t="shared" si="54"/>
        <v>1</v>
      </c>
      <c r="S163" s="3143">
        <f t="shared" si="54"/>
        <v>0</v>
      </c>
      <c r="T163" s="3144" t="str">
        <f t="shared" si="50"/>
        <v>-</v>
      </c>
      <c r="U163" s="3145"/>
    </row>
    <row r="164" spans="1:21" s="3146" customFormat="1" ht="13.5" customHeight="1">
      <c r="A164" s="3146" t="s">
        <v>1113</v>
      </c>
      <c r="B164" s="2580" t="s">
        <v>1113</v>
      </c>
      <c r="C164" s="3141" t="s">
        <v>910</v>
      </c>
      <c r="D164" s="3600">
        <v>1</v>
      </c>
      <c r="E164" s="3601"/>
      <c r="F164" s="3624"/>
      <c r="G164" s="3622"/>
      <c r="H164" s="3622">
        <v>1</v>
      </c>
      <c r="I164" s="3622"/>
      <c r="J164" s="3600"/>
      <c r="K164" s="3601"/>
      <c r="L164" s="3622">
        <v>1</v>
      </c>
      <c r="M164" s="3622"/>
      <c r="N164" s="3623"/>
      <c r="O164" s="3623"/>
      <c r="P164" s="3600">
        <v>1</v>
      </c>
      <c r="Q164" s="3601"/>
      <c r="R164" s="3142">
        <f t="shared" si="54"/>
        <v>1</v>
      </c>
      <c r="S164" s="3143">
        <f t="shared" si="54"/>
        <v>0</v>
      </c>
      <c r="T164" s="3144" t="str">
        <f t="shared" si="50"/>
        <v>-</v>
      </c>
      <c r="U164" s="3145"/>
    </row>
    <row r="165" spans="1:21" s="3146" customFormat="1" ht="13.5" customHeight="1">
      <c r="A165" s="3146" t="s">
        <v>1114</v>
      </c>
      <c r="B165" s="2580" t="s">
        <v>1114</v>
      </c>
      <c r="C165" s="3141" t="s">
        <v>911</v>
      </c>
      <c r="D165" s="3600">
        <v>1</v>
      </c>
      <c r="E165" s="3601"/>
      <c r="F165" s="3624"/>
      <c r="G165" s="3622"/>
      <c r="H165" s="3622">
        <v>1</v>
      </c>
      <c r="I165" s="3622"/>
      <c r="J165" s="3600"/>
      <c r="K165" s="3601"/>
      <c r="L165" s="3622">
        <v>1</v>
      </c>
      <c r="M165" s="3622"/>
      <c r="N165" s="3623"/>
      <c r="O165" s="3623"/>
      <c r="P165" s="3600">
        <v>1</v>
      </c>
      <c r="Q165" s="3601"/>
      <c r="R165" s="3142">
        <f t="shared" si="54"/>
        <v>1</v>
      </c>
      <c r="S165" s="3143">
        <f t="shared" si="54"/>
        <v>0</v>
      </c>
      <c r="T165" s="3144" t="str">
        <f t="shared" si="50"/>
        <v>-</v>
      </c>
      <c r="U165" s="3145"/>
    </row>
    <row r="166" spans="1:21" s="3140" customFormat="1" ht="14.9" customHeight="1">
      <c r="A166" s="3140" t="s">
        <v>1115</v>
      </c>
      <c r="B166" s="3518" t="s">
        <v>1115</v>
      </c>
      <c r="C166" s="3136" t="s">
        <v>912</v>
      </c>
      <c r="D166" s="3600"/>
      <c r="E166" s="3601">
        <v>1</v>
      </c>
      <c r="F166" s="3624"/>
      <c r="G166" s="3622">
        <v>1</v>
      </c>
      <c r="H166" s="3622"/>
      <c r="I166" s="3622"/>
      <c r="J166" s="3600"/>
      <c r="K166" s="3601"/>
      <c r="L166" s="3622"/>
      <c r="M166" s="3622">
        <v>1</v>
      </c>
      <c r="N166" s="3623"/>
      <c r="O166" s="3623"/>
      <c r="P166" s="3600"/>
      <c r="Q166" s="3601">
        <v>1</v>
      </c>
      <c r="R166" s="3137">
        <f t="shared" si="54"/>
        <v>0</v>
      </c>
      <c r="S166" s="3138">
        <f t="shared" si="54"/>
        <v>1</v>
      </c>
      <c r="T166" s="3139" t="str">
        <f t="shared" si="50"/>
        <v>-</v>
      </c>
    </row>
    <row r="167" spans="1:21" s="3146" customFormat="1" ht="13.5" customHeight="1">
      <c r="A167" s="3146" t="s">
        <v>1116</v>
      </c>
      <c r="B167" s="2580" t="s">
        <v>1116</v>
      </c>
      <c r="C167" s="3141" t="s">
        <v>913</v>
      </c>
      <c r="D167" s="3600">
        <v>1</v>
      </c>
      <c r="E167" s="3601"/>
      <c r="F167" s="3624"/>
      <c r="G167" s="3622"/>
      <c r="H167" s="3622">
        <v>1</v>
      </c>
      <c r="I167" s="3622"/>
      <c r="J167" s="3600"/>
      <c r="K167" s="3601"/>
      <c r="L167" s="3622">
        <v>1</v>
      </c>
      <c r="M167" s="3622"/>
      <c r="N167" s="3623"/>
      <c r="O167" s="3623"/>
      <c r="P167" s="3600">
        <v>1</v>
      </c>
      <c r="Q167" s="3601"/>
      <c r="R167" s="3137">
        <f t="shared" ref="R167:R169" si="55">IF($T167=1,"-",D167)</f>
        <v>1</v>
      </c>
      <c r="S167" s="3138">
        <f t="shared" ref="S167:S169" si="56">IF($T167=1,"-",E167)</f>
        <v>0</v>
      </c>
      <c r="T167" s="3139" t="str">
        <f t="shared" ref="T167:T168" si="57">IF(D167+E167=2,1,"-")</f>
        <v>-</v>
      </c>
      <c r="U167" s="3145"/>
    </row>
    <row r="168" spans="1:21" s="3146" customFormat="1" ht="13.5" customHeight="1">
      <c r="A168" s="3146" t="s">
        <v>1117</v>
      </c>
      <c r="B168" s="2580" t="s">
        <v>1117</v>
      </c>
      <c r="C168" s="3141" t="s">
        <v>914</v>
      </c>
      <c r="D168" s="3600">
        <v>1</v>
      </c>
      <c r="E168" s="3601"/>
      <c r="F168" s="3624"/>
      <c r="G168" s="3622"/>
      <c r="H168" s="3622">
        <v>1</v>
      </c>
      <c r="I168" s="3622"/>
      <c r="J168" s="3600"/>
      <c r="K168" s="3601"/>
      <c r="L168" s="3622">
        <v>1</v>
      </c>
      <c r="M168" s="3622"/>
      <c r="N168" s="3623"/>
      <c r="O168" s="3623"/>
      <c r="P168" s="3600">
        <v>1</v>
      </c>
      <c r="Q168" s="3601"/>
      <c r="R168" s="3137">
        <f t="shared" si="55"/>
        <v>1</v>
      </c>
      <c r="S168" s="3138">
        <f t="shared" si="56"/>
        <v>0</v>
      </c>
      <c r="T168" s="3139" t="str">
        <f t="shared" si="57"/>
        <v>-</v>
      </c>
      <c r="U168" s="3145"/>
    </row>
    <row r="169" spans="1:21" s="3146" customFormat="1" ht="13.5" customHeight="1">
      <c r="A169" s="3146" t="s">
        <v>1118</v>
      </c>
      <c r="B169" s="2580" t="s">
        <v>1118</v>
      </c>
      <c r="C169" s="3141" t="s">
        <v>915</v>
      </c>
      <c r="D169" s="3600">
        <v>1</v>
      </c>
      <c r="E169" s="3601"/>
      <c r="F169" s="3624"/>
      <c r="G169" s="3622"/>
      <c r="H169" s="3622">
        <v>1</v>
      </c>
      <c r="I169" s="3622"/>
      <c r="J169" s="3600"/>
      <c r="K169" s="3601"/>
      <c r="L169" s="3622">
        <v>1</v>
      </c>
      <c r="M169" s="3622"/>
      <c r="N169" s="3623"/>
      <c r="O169" s="3623"/>
      <c r="P169" s="3600">
        <v>1</v>
      </c>
      <c r="Q169" s="3601"/>
      <c r="R169" s="3137">
        <f t="shared" si="55"/>
        <v>1</v>
      </c>
      <c r="S169" s="3138">
        <f t="shared" si="56"/>
        <v>0</v>
      </c>
      <c r="T169" s="3139" t="s">
        <v>396</v>
      </c>
      <c r="U169" s="3145"/>
    </row>
    <row r="170" spans="1:21" s="3146" customFormat="1" ht="13.5" customHeight="1">
      <c r="A170" s="3146" t="s">
        <v>1119</v>
      </c>
      <c r="B170" s="2580" t="s">
        <v>1119</v>
      </c>
      <c r="C170" s="3141" t="s">
        <v>916</v>
      </c>
      <c r="D170" s="3600">
        <v>1</v>
      </c>
      <c r="E170" s="3601"/>
      <c r="F170" s="3624"/>
      <c r="G170" s="3622"/>
      <c r="H170" s="3622">
        <v>1</v>
      </c>
      <c r="I170" s="3622"/>
      <c r="J170" s="3600"/>
      <c r="K170" s="3601"/>
      <c r="L170" s="3622">
        <v>1</v>
      </c>
      <c r="M170" s="3622"/>
      <c r="N170" s="3623"/>
      <c r="O170" s="3623"/>
      <c r="P170" s="3600">
        <v>1</v>
      </c>
      <c r="Q170" s="3601"/>
      <c r="R170" s="3142">
        <f t="shared" ref="R170:S173" si="58">IF($T170=1,"-",D170)</f>
        <v>1</v>
      </c>
      <c r="S170" s="3143">
        <f t="shared" si="58"/>
        <v>0</v>
      </c>
      <c r="T170" s="3144" t="str">
        <f t="shared" si="50"/>
        <v>-</v>
      </c>
      <c r="U170" s="3145"/>
    </row>
    <row r="171" spans="1:21" s="3146" customFormat="1" ht="13.5" customHeight="1">
      <c r="A171" s="3146" t="s">
        <v>1120</v>
      </c>
      <c r="B171" s="2580" t="s">
        <v>1120</v>
      </c>
      <c r="C171" s="3141" t="s">
        <v>914</v>
      </c>
      <c r="D171" s="3600">
        <v>1</v>
      </c>
      <c r="E171" s="3601"/>
      <c r="F171" s="3624"/>
      <c r="G171" s="3622"/>
      <c r="H171" s="3622">
        <v>1</v>
      </c>
      <c r="I171" s="3622"/>
      <c r="J171" s="3600"/>
      <c r="K171" s="3601"/>
      <c r="L171" s="3622">
        <v>1</v>
      </c>
      <c r="M171" s="3622"/>
      <c r="N171" s="3623"/>
      <c r="O171" s="3623"/>
      <c r="P171" s="3600">
        <v>1</v>
      </c>
      <c r="Q171" s="3601"/>
      <c r="R171" s="3142">
        <f t="shared" si="58"/>
        <v>1</v>
      </c>
      <c r="S171" s="3143">
        <f t="shared" si="58"/>
        <v>0</v>
      </c>
      <c r="T171" s="3144" t="str">
        <f t="shared" si="50"/>
        <v>-</v>
      </c>
      <c r="U171" s="3145"/>
    </row>
    <row r="172" spans="1:21" s="3146" customFormat="1" ht="13.5" customHeight="1">
      <c r="A172" s="3146" t="s">
        <v>1121</v>
      </c>
      <c r="B172" s="2580" t="s">
        <v>1121</v>
      </c>
      <c r="C172" s="3141" t="s">
        <v>917</v>
      </c>
      <c r="D172" s="3600">
        <v>1</v>
      </c>
      <c r="E172" s="3601"/>
      <c r="F172" s="3624"/>
      <c r="G172" s="3622"/>
      <c r="H172" s="3622">
        <v>1</v>
      </c>
      <c r="I172" s="3622"/>
      <c r="J172" s="3600"/>
      <c r="K172" s="3601"/>
      <c r="L172" s="3622">
        <v>1</v>
      </c>
      <c r="M172" s="3622"/>
      <c r="N172" s="3623"/>
      <c r="O172" s="3623"/>
      <c r="P172" s="3600">
        <v>1</v>
      </c>
      <c r="Q172" s="3601"/>
      <c r="R172" s="3142">
        <f t="shared" si="58"/>
        <v>1</v>
      </c>
      <c r="S172" s="3143">
        <f t="shared" si="58"/>
        <v>0</v>
      </c>
      <c r="T172" s="3144" t="str">
        <f t="shared" si="50"/>
        <v>-</v>
      </c>
      <c r="U172" s="3145"/>
    </row>
    <row r="173" spans="1:21" s="3146" customFormat="1" ht="13.5" customHeight="1">
      <c r="A173" s="3146" t="s">
        <v>256</v>
      </c>
      <c r="B173" s="2580" t="s">
        <v>256</v>
      </c>
      <c r="C173" s="3141" t="s">
        <v>918</v>
      </c>
      <c r="D173" s="3600">
        <v>1</v>
      </c>
      <c r="E173" s="3601"/>
      <c r="F173" s="3624"/>
      <c r="G173" s="3622"/>
      <c r="H173" s="3622">
        <v>1</v>
      </c>
      <c r="I173" s="3622"/>
      <c r="J173" s="3600"/>
      <c r="K173" s="3601"/>
      <c r="L173" s="3622">
        <v>1</v>
      </c>
      <c r="M173" s="3622"/>
      <c r="N173" s="3623"/>
      <c r="O173" s="3623"/>
      <c r="P173" s="3600">
        <v>1</v>
      </c>
      <c r="Q173" s="3601"/>
      <c r="R173" s="3142">
        <f t="shared" si="58"/>
        <v>1</v>
      </c>
      <c r="S173" s="3143">
        <f t="shared" si="58"/>
        <v>0</v>
      </c>
      <c r="T173" s="3144" t="str">
        <f t="shared" si="50"/>
        <v>-</v>
      </c>
      <c r="U173" s="3145"/>
    </row>
    <row r="174" spans="1:21" s="3146" customFormat="1" ht="13.5" customHeight="1">
      <c r="A174" s="3146" t="s">
        <v>1122</v>
      </c>
      <c r="B174" s="2580" t="s">
        <v>1122</v>
      </c>
      <c r="C174" s="3141" t="s">
        <v>1130</v>
      </c>
      <c r="D174" s="3600">
        <v>1</v>
      </c>
      <c r="E174" s="3601"/>
      <c r="F174" s="3621">
        <v>1</v>
      </c>
      <c r="G174" s="3622"/>
      <c r="H174" s="3622"/>
      <c r="I174" s="3622"/>
      <c r="J174" s="3600"/>
      <c r="K174" s="3601"/>
      <c r="L174" s="3622">
        <v>1</v>
      </c>
      <c r="M174" s="3622"/>
      <c r="N174" s="3623"/>
      <c r="O174" s="3623"/>
      <c r="P174" s="3600">
        <v>1</v>
      </c>
      <c r="Q174" s="3601"/>
      <c r="R174" s="3142">
        <f t="shared" ref="R174" si="59">IF($T174=1,"-",D174)</f>
        <v>1</v>
      </c>
      <c r="S174" s="3143">
        <f t="shared" ref="S174" si="60">IF($T174=1,"-",E174)</f>
        <v>0</v>
      </c>
      <c r="T174" s="3144" t="str">
        <f t="shared" ref="T174" si="61">IF(D174+E174=2,1,"-")</f>
        <v>-</v>
      </c>
      <c r="U174" s="3145"/>
    </row>
    <row r="175" spans="1:21" s="3146" customFormat="1" ht="13.5" customHeight="1">
      <c r="A175" s="3146" t="s">
        <v>503</v>
      </c>
      <c r="B175" s="3518" t="s">
        <v>503</v>
      </c>
      <c r="C175" s="3141" t="s">
        <v>919</v>
      </c>
      <c r="D175" s="3600">
        <v>1</v>
      </c>
      <c r="E175" s="3601"/>
      <c r="F175" s="3624"/>
      <c r="G175" s="3622">
        <v>1</v>
      </c>
      <c r="H175" s="3622">
        <v>1</v>
      </c>
      <c r="I175" s="3622"/>
      <c r="J175" s="3600"/>
      <c r="K175" s="3601"/>
      <c r="L175" s="3622">
        <v>1</v>
      </c>
      <c r="M175" s="3622">
        <v>1</v>
      </c>
      <c r="N175" s="3623"/>
      <c r="O175" s="3623"/>
      <c r="P175" s="3600">
        <v>1</v>
      </c>
      <c r="Q175" s="3601"/>
      <c r="R175" s="3142">
        <f>IF($T175=1,"-",D175)</f>
        <v>1</v>
      </c>
      <c r="S175" s="3143">
        <f>IF($T175=1,"-",E175)</f>
        <v>0</v>
      </c>
      <c r="T175" s="3144" t="str">
        <f t="shared" si="50"/>
        <v>-</v>
      </c>
      <c r="U175" s="3145"/>
    </row>
    <row r="176" spans="1:21" s="3146" customFormat="1" ht="13.5" customHeight="1">
      <c r="A176" s="3146" t="s">
        <v>1123</v>
      </c>
      <c r="B176" s="2580" t="s">
        <v>1123</v>
      </c>
      <c r="C176" s="3141" t="s">
        <v>920</v>
      </c>
      <c r="D176" s="3600">
        <v>1</v>
      </c>
      <c r="E176" s="3601">
        <v>1</v>
      </c>
      <c r="F176" s="3624"/>
      <c r="G176" s="3622"/>
      <c r="H176" s="3622">
        <v>1</v>
      </c>
      <c r="I176" s="3622"/>
      <c r="J176" s="3600"/>
      <c r="K176" s="3601"/>
      <c r="L176" s="3622">
        <v>1</v>
      </c>
      <c r="M176" s="3622"/>
      <c r="N176" s="3623"/>
      <c r="O176" s="3623"/>
      <c r="P176" s="3600">
        <v>1</v>
      </c>
      <c r="Q176" s="3601"/>
      <c r="R176" s="3142" t="str">
        <f>IF($T176=1,"-",D176)</f>
        <v>-</v>
      </c>
      <c r="S176" s="3143" t="str">
        <f>IF($T176=1,"-",E176)</f>
        <v>-</v>
      </c>
      <c r="T176" s="3144">
        <f t="shared" si="50"/>
        <v>1</v>
      </c>
      <c r="U176" s="3145"/>
    </row>
    <row r="177" spans="1:22" s="3146" customFormat="1" ht="13.5" customHeight="1">
      <c r="A177" s="3146" t="s">
        <v>1124</v>
      </c>
      <c r="B177" s="3518" t="s">
        <v>1124</v>
      </c>
      <c r="C177" s="3136" t="s">
        <v>921</v>
      </c>
      <c r="D177" s="3600"/>
      <c r="E177" s="3601">
        <v>1</v>
      </c>
      <c r="F177" s="3621"/>
      <c r="G177" s="3622">
        <v>1</v>
      </c>
      <c r="H177" s="3622"/>
      <c r="I177" s="3622"/>
      <c r="J177" s="3600"/>
      <c r="K177" s="3601"/>
      <c r="L177" s="3622">
        <v>1</v>
      </c>
      <c r="M177" s="3622"/>
      <c r="N177" s="3623"/>
      <c r="O177" s="3623"/>
      <c r="P177" s="3600"/>
      <c r="Q177" s="3601">
        <v>1</v>
      </c>
      <c r="R177" s="3142">
        <f t="shared" ref="R177" si="62">IF($T177=1,"-",D177)</f>
        <v>0</v>
      </c>
      <c r="S177" s="3143">
        <f t="shared" ref="S177" si="63">IF($T177=1,"-",E177)</f>
        <v>1</v>
      </c>
      <c r="T177" s="3144" t="str">
        <f t="shared" ref="T177" si="64">IF(D177+E177=2,1,"-")</f>
        <v>-</v>
      </c>
      <c r="U177" s="3145"/>
    </row>
    <row r="178" spans="1:22" s="3146" customFormat="1" ht="13.5" customHeight="1">
      <c r="A178" s="3146" t="s">
        <v>1125</v>
      </c>
      <c r="B178" s="2580" t="s">
        <v>1125</v>
      </c>
      <c r="C178" s="3141" t="s">
        <v>922</v>
      </c>
      <c r="D178" s="3600">
        <v>1</v>
      </c>
      <c r="E178" s="3601"/>
      <c r="F178" s="3624"/>
      <c r="G178" s="3622"/>
      <c r="H178" s="3622">
        <v>1</v>
      </c>
      <c r="I178" s="3622"/>
      <c r="J178" s="3600"/>
      <c r="K178" s="3601"/>
      <c r="L178" s="3622">
        <v>1</v>
      </c>
      <c r="M178" s="3622"/>
      <c r="N178" s="3623"/>
      <c r="O178" s="3623"/>
      <c r="P178" s="3600">
        <v>1</v>
      </c>
      <c r="Q178" s="3601"/>
      <c r="R178" s="3142">
        <f t="shared" ref="R178:S181" si="65">IF($T178=1,"-",D178)</f>
        <v>1</v>
      </c>
      <c r="S178" s="3143">
        <f t="shared" si="65"/>
        <v>0</v>
      </c>
      <c r="T178" s="3144" t="str">
        <f t="shared" si="50"/>
        <v>-</v>
      </c>
      <c r="U178" s="3145"/>
    </row>
    <row r="179" spans="1:22" s="3146" customFormat="1" ht="13.5" customHeight="1">
      <c r="A179" s="3146" t="s">
        <v>1126</v>
      </c>
      <c r="B179" s="2580" t="s">
        <v>1126</v>
      </c>
      <c r="C179" s="3141" t="s">
        <v>923</v>
      </c>
      <c r="D179" s="3600">
        <v>1</v>
      </c>
      <c r="E179" s="3601"/>
      <c r="F179" s="3624"/>
      <c r="G179" s="3622"/>
      <c r="H179" s="3622">
        <v>1</v>
      </c>
      <c r="I179" s="3622"/>
      <c r="J179" s="3600"/>
      <c r="K179" s="3601"/>
      <c r="L179" s="3622">
        <v>1</v>
      </c>
      <c r="M179" s="3622"/>
      <c r="N179" s="3623"/>
      <c r="O179" s="3623"/>
      <c r="P179" s="3600">
        <v>1</v>
      </c>
      <c r="Q179" s="3601"/>
      <c r="R179" s="3142">
        <f t="shared" si="65"/>
        <v>1</v>
      </c>
      <c r="S179" s="3143">
        <f t="shared" si="65"/>
        <v>0</v>
      </c>
      <c r="T179" s="3144" t="str">
        <f t="shared" si="50"/>
        <v>-</v>
      </c>
      <c r="U179" s="3145"/>
    </row>
    <row r="180" spans="1:22" s="3146" customFormat="1" ht="13.5" customHeight="1">
      <c r="A180" s="3146" t="s">
        <v>1127</v>
      </c>
      <c r="B180" s="2580" t="s">
        <v>1127</v>
      </c>
      <c r="C180" s="3141" t="s">
        <v>903</v>
      </c>
      <c r="D180" s="3600">
        <v>1</v>
      </c>
      <c r="E180" s="3601"/>
      <c r="F180" s="3624"/>
      <c r="G180" s="3622"/>
      <c r="H180" s="3622">
        <v>1</v>
      </c>
      <c r="I180" s="3622"/>
      <c r="J180" s="3600"/>
      <c r="K180" s="3601"/>
      <c r="L180" s="3622">
        <v>1</v>
      </c>
      <c r="M180" s="3622"/>
      <c r="N180" s="3623"/>
      <c r="O180" s="3623"/>
      <c r="P180" s="3600">
        <v>1</v>
      </c>
      <c r="Q180" s="3601"/>
      <c r="R180" s="3142">
        <f t="shared" si="65"/>
        <v>1</v>
      </c>
      <c r="S180" s="3143">
        <f t="shared" si="65"/>
        <v>0</v>
      </c>
      <c r="T180" s="3144" t="str">
        <f t="shared" si="50"/>
        <v>-</v>
      </c>
      <c r="U180" s="3145"/>
    </row>
    <row r="181" spans="1:22" s="3140" customFormat="1" ht="14.9" customHeight="1">
      <c r="A181" s="3140" t="s">
        <v>1128</v>
      </c>
      <c r="B181" s="3518" t="s">
        <v>1128</v>
      </c>
      <c r="C181" s="3136" t="s">
        <v>924</v>
      </c>
      <c r="D181" s="3600"/>
      <c r="E181" s="3601">
        <v>1</v>
      </c>
      <c r="F181" s="3624"/>
      <c r="G181" s="3622">
        <v>1</v>
      </c>
      <c r="H181" s="3622"/>
      <c r="I181" s="3622"/>
      <c r="J181" s="3600"/>
      <c r="K181" s="3601"/>
      <c r="L181" s="3622"/>
      <c r="M181" s="3622">
        <v>1</v>
      </c>
      <c r="N181" s="3623"/>
      <c r="O181" s="3623"/>
      <c r="P181" s="3600"/>
      <c r="Q181" s="3601">
        <v>1</v>
      </c>
      <c r="R181" s="3137">
        <f t="shared" si="65"/>
        <v>0</v>
      </c>
      <c r="S181" s="3138">
        <f t="shared" si="65"/>
        <v>1</v>
      </c>
      <c r="T181" s="3139" t="str">
        <f t="shared" si="50"/>
        <v>-</v>
      </c>
    </row>
    <row r="182" spans="1:22" s="3140" customFormat="1" ht="14.9" customHeight="1">
      <c r="A182" s="3140" t="s">
        <v>1294</v>
      </c>
      <c r="B182" s="2580" t="s">
        <v>1297</v>
      </c>
      <c r="C182" s="3141" t="s">
        <v>918</v>
      </c>
      <c r="D182" s="3600">
        <v>1</v>
      </c>
      <c r="E182" s="3601"/>
      <c r="F182" s="3624"/>
      <c r="G182" s="3622"/>
      <c r="H182" s="3622">
        <v>1</v>
      </c>
      <c r="I182" s="3622"/>
      <c r="J182" s="3600"/>
      <c r="K182" s="3601"/>
      <c r="L182" s="3622">
        <v>1</v>
      </c>
      <c r="M182" s="3622"/>
      <c r="N182" s="3623"/>
      <c r="O182" s="3623"/>
      <c r="P182" s="3600">
        <v>1</v>
      </c>
      <c r="Q182" s="3601"/>
      <c r="R182" s="3142">
        <f t="shared" ref="R182" si="66">IF($T182=1,"-",D182)</f>
        <v>1</v>
      </c>
      <c r="S182" s="3143">
        <f t="shared" ref="S182" si="67">IF($T182=1,"-",E182)</f>
        <v>0</v>
      </c>
      <c r="T182" s="3144" t="str">
        <f t="shared" ref="T182" si="68">IF(D182+E182=2,1,"-")</f>
        <v>-</v>
      </c>
      <c r="U182" s="3145"/>
      <c r="V182" s="3146"/>
    </row>
    <row r="183" spans="1:22" s="3146" customFormat="1" ht="13.5" customHeight="1">
      <c r="A183" s="3146" t="s">
        <v>1107</v>
      </c>
      <c r="B183" s="2580" t="s">
        <v>1107</v>
      </c>
      <c r="C183" s="3141" t="s">
        <v>925</v>
      </c>
      <c r="D183" s="3600">
        <v>1</v>
      </c>
      <c r="E183" s="3601"/>
      <c r="F183" s="3624"/>
      <c r="G183" s="3622"/>
      <c r="H183" s="3622">
        <v>1</v>
      </c>
      <c r="I183" s="3622"/>
      <c r="J183" s="3600"/>
      <c r="K183" s="3601"/>
      <c r="L183" s="3622">
        <v>1</v>
      </c>
      <c r="M183" s="3622"/>
      <c r="N183" s="3623"/>
      <c r="O183" s="3623"/>
      <c r="P183" s="3600">
        <v>1</v>
      </c>
      <c r="Q183" s="3601"/>
      <c r="R183" s="3142">
        <f t="shared" ref="R183:R186" si="69">IF($T183=1,"-",D183)</f>
        <v>1</v>
      </c>
      <c r="S183" s="3143">
        <f t="shared" ref="S183:S186" si="70">IF($T183=1,"-",E183)</f>
        <v>0</v>
      </c>
      <c r="T183" s="3144" t="str">
        <f t="shared" ref="T183:T186" si="71">IF(D183+E183=2,1,"-")</f>
        <v>-</v>
      </c>
      <c r="U183" s="3145"/>
    </row>
    <row r="184" spans="1:22" s="3146" customFormat="1" ht="13.5" customHeight="1">
      <c r="A184" s="3146" t="s">
        <v>1129</v>
      </c>
      <c r="B184" s="2580" t="s">
        <v>1129</v>
      </c>
      <c r="C184" s="3141" t="s">
        <v>926</v>
      </c>
      <c r="D184" s="3600">
        <v>1</v>
      </c>
      <c r="E184" s="3601"/>
      <c r="F184" s="3624"/>
      <c r="G184" s="3622"/>
      <c r="H184" s="3622">
        <v>1</v>
      </c>
      <c r="I184" s="3622"/>
      <c r="J184" s="3600"/>
      <c r="K184" s="3601"/>
      <c r="L184" s="3622">
        <v>1</v>
      </c>
      <c r="M184" s="3622"/>
      <c r="N184" s="3623"/>
      <c r="O184" s="3623"/>
      <c r="P184" s="3600">
        <v>1</v>
      </c>
      <c r="Q184" s="3601"/>
      <c r="R184" s="3142">
        <f t="shared" si="69"/>
        <v>1</v>
      </c>
      <c r="S184" s="3143">
        <f t="shared" si="70"/>
        <v>0</v>
      </c>
      <c r="T184" s="3144" t="str">
        <f t="shared" si="71"/>
        <v>-</v>
      </c>
      <c r="U184" s="3145"/>
    </row>
    <row r="185" spans="1:22" s="3146" customFormat="1" ht="13.5" customHeight="1">
      <c r="B185" s="4094" t="s">
        <v>1450</v>
      </c>
      <c r="C185" s="4172"/>
      <c r="D185" s="3600">
        <v>1</v>
      </c>
      <c r="E185" s="3601"/>
      <c r="F185" s="3624"/>
      <c r="G185" s="3622"/>
      <c r="H185" s="3622">
        <v>1</v>
      </c>
      <c r="I185" s="3622"/>
      <c r="J185" s="3600"/>
      <c r="K185" s="3601"/>
      <c r="L185" s="3622">
        <v>1</v>
      </c>
      <c r="M185" s="3622"/>
      <c r="N185" s="3623"/>
      <c r="O185" s="3623"/>
      <c r="P185" s="3600">
        <v>1</v>
      </c>
      <c r="Q185" s="3601"/>
      <c r="R185" s="4169">
        <f t="shared" si="69"/>
        <v>1</v>
      </c>
      <c r="S185" s="4170">
        <f t="shared" si="70"/>
        <v>0</v>
      </c>
      <c r="T185" s="4171" t="str">
        <f t="shared" si="71"/>
        <v>-</v>
      </c>
      <c r="U185" s="3145"/>
    </row>
    <row r="186" spans="1:22" s="3146" customFormat="1" ht="13.5" customHeight="1">
      <c r="B186" s="2580" t="s">
        <v>258</v>
      </c>
      <c r="C186" s="3141" t="s">
        <v>927</v>
      </c>
      <c r="D186" s="3600">
        <v>1</v>
      </c>
      <c r="E186" s="3601"/>
      <c r="F186" s="3624"/>
      <c r="G186" s="3622"/>
      <c r="H186" s="3622">
        <v>1</v>
      </c>
      <c r="I186" s="3622"/>
      <c r="J186" s="3622"/>
      <c r="K186" s="3622"/>
      <c r="L186" s="3622">
        <v>1</v>
      </c>
      <c r="M186" s="3622"/>
      <c r="N186" s="3623"/>
      <c r="O186" s="3623"/>
      <c r="P186" s="3600">
        <v>1</v>
      </c>
      <c r="Q186" s="3601"/>
      <c r="R186" s="3142">
        <f t="shared" si="69"/>
        <v>1</v>
      </c>
      <c r="S186" s="3143">
        <f t="shared" si="70"/>
        <v>0</v>
      </c>
      <c r="T186" s="3144" t="str">
        <f t="shared" si="71"/>
        <v>-</v>
      </c>
      <c r="U186" s="3145"/>
    </row>
    <row r="187" spans="1:22" s="3146" customFormat="1" ht="13.5" customHeight="1">
      <c r="B187" s="2580" t="s">
        <v>259</v>
      </c>
      <c r="C187" s="3141" t="s">
        <v>928</v>
      </c>
      <c r="D187" s="3600">
        <v>1</v>
      </c>
      <c r="E187" s="3601"/>
      <c r="F187" s="3624"/>
      <c r="G187" s="3622"/>
      <c r="H187" s="3622">
        <v>1</v>
      </c>
      <c r="I187" s="3622"/>
      <c r="J187" s="3622"/>
      <c r="K187" s="3622"/>
      <c r="L187" s="3622">
        <v>1</v>
      </c>
      <c r="M187" s="3622"/>
      <c r="N187" s="3623"/>
      <c r="O187" s="3623"/>
      <c r="P187" s="3600">
        <v>1</v>
      </c>
      <c r="Q187" s="3601"/>
      <c r="R187" s="3142">
        <f>IF($T187=1,"-",D187)</f>
        <v>1</v>
      </c>
      <c r="S187" s="3143">
        <f>IF($T187=1,"-",E187)</f>
        <v>0</v>
      </c>
      <c r="T187" s="3144" t="str">
        <f t="shared" si="50"/>
        <v>-</v>
      </c>
      <c r="U187" s="3151"/>
    </row>
    <row r="188" spans="1:22" s="3146" customFormat="1" ht="13.5" customHeight="1" thickBot="1">
      <c r="B188" s="974" t="s">
        <v>132</v>
      </c>
      <c r="C188" s="2053"/>
      <c r="D188" s="1201">
        <f>SUM(D156:D187)</f>
        <v>25</v>
      </c>
      <c r="E188" s="1202">
        <f t="shared" ref="E188:T188" si="72">SUM(E157:E187)</f>
        <v>7</v>
      </c>
      <c r="F188" s="1201">
        <f t="shared" si="72"/>
        <v>1</v>
      </c>
      <c r="G188" s="2242">
        <f t="shared" si="72"/>
        <v>5</v>
      </c>
      <c r="H188" s="2242">
        <f t="shared" si="72"/>
        <v>24</v>
      </c>
      <c r="I188" s="2242">
        <f t="shared" si="72"/>
        <v>2</v>
      </c>
      <c r="J188" s="2242">
        <f t="shared" si="72"/>
        <v>1</v>
      </c>
      <c r="K188" s="2242">
        <f t="shared" si="72"/>
        <v>0</v>
      </c>
      <c r="L188" s="2242">
        <f t="shared" si="72"/>
        <v>25</v>
      </c>
      <c r="M188" s="2242">
        <f t="shared" si="72"/>
        <v>6</v>
      </c>
      <c r="N188" s="2242">
        <f t="shared" si="72"/>
        <v>0</v>
      </c>
      <c r="O188" s="2242">
        <f t="shared" si="72"/>
        <v>0</v>
      </c>
      <c r="P188" s="2242">
        <f t="shared" si="72"/>
        <v>25</v>
      </c>
      <c r="Q188" s="2243">
        <f t="shared" si="72"/>
        <v>6</v>
      </c>
      <c r="R188" s="2225">
        <f t="shared" si="72"/>
        <v>24</v>
      </c>
      <c r="S188" s="1207">
        <f t="shared" si="72"/>
        <v>6</v>
      </c>
      <c r="T188" s="1208">
        <f t="shared" si="72"/>
        <v>1</v>
      </c>
      <c r="U188" s="656"/>
      <c r="V188" s="3152"/>
    </row>
    <row r="189" spans="1:22" s="3152" customFormat="1" ht="13.5" customHeight="1" thickTop="1" thickBot="1">
      <c r="B189" s="2503"/>
      <c r="C189" s="1017"/>
      <c r="D189" s="1216"/>
      <c r="E189" s="1216"/>
      <c r="F189" s="1113">
        <f>D188+E188</f>
        <v>32</v>
      </c>
      <c r="G189" s="1113"/>
      <c r="H189" s="1113"/>
      <c r="I189" s="1113"/>
      <c r="J189" s="1113"/>
      <c r="K189" s="1113"/>
      <c r="L189" s="1113"/>
      <c r="M189" s="1113">
        <f>L188+M188+K188+J188</f>
        <v>32</v>
      </c>
      <c r="N189" s="1113"/>
      <c r="O189" s="1113"/>
      <c r="P189" s="1113"/>
      <c r="Q189" s="2316"/>
      <c r="R189" s="1113"/>
      <c r="S189" s="1113"/>
      <c r="T189" s="1524"/>
      <c r="U189" s="1017"/>
      <c r="V189" s="656"/>
    </row>
    <row r="190" spans="1:22" s="656" customFormat="1" ht="13.5" customHeight="1" thickBot="1">
      <c r="B190" s="2507" t="s">
        <v>206</v>
      </c>
      <c r="C190" s="2508"/>
      <c r="D190" s="2509">
        <f t="shared" ref="D190:T190" si="73">D11+D142+D153+D39+D149+D34+D26+D188</f>
        <v>136</v>
      </c>
      <c r="E190" s="2509">
        <f t="shared" si="73"/>
        <v>39</v>
      </c>
      <c r="F190" s="2509">
        <f t="shared" si="73"/>
        <v>9</v>
      </c>
      <c r="G190" s="2509">
        <f t="shared" si="73"/>
        <v>16</v>
      </c>
      <c r="H190" s="2509">
        <f t="shared" si="73"/>
        <v>127</v>
      </c>
      <c r="I190" s="2509">
        <f t="shared" si="73"/>
        <v>22</v>
      </c>
      <c r="J190" s="2509">
        <f t="shared" si="73"/>
        <v>5</v>
      </c>
      <c r="K190" s="2509">
        <f t="shared" si="73"/>
        <v>6</v>
      </c>
      <c r="L190" s="2509">
        <f t="shared" si="73"/>
        <v>131</v>
      </c>
      <c r="M190" s="2509">
        <f t="shared" si="73"/>
        <v>31</v>
      </c>
      <c r="N190" s="2509">
        <f t="shared" si="73"/>
        <v>0</v>
      </c>
      <c r="O190" s="2509">
        <f t="shared" si="73"/>
        <v>0</v>
      </c>
      <c r="P190" s="2509">
        <f t="shared" si="73"/>
        <v>136</v>
      </c>
      <c r="Q190" s="2509">
        <f t="shared" si="73"/>
        <v>38</v>
      </c>
      <c r="R190" s="2509">
        <f t="shared" si="73"/>
        <v>113</v>
      </c>
      <c r="S190" s="2509">
        <f t="shared" si="73"/>
        <v>17</v>
      </c>
      <c r="T190" s="2509">
        <f t="shared" si="73"/>
        <v>22</v>
      </c>
      <c r="U190" s="1003"/>
      <c r="V190" s="1017"/>
    </row>
    <row r="191" spans="1:22" s="1017" customFormat="1" ht="13.5" customHeight="1">
      <c r="B191" s="2002"/>
      <c r="C191" s="2055"/>
      <c r="D191" s="2003" t="s">
        <v>71</v>
      </c>
      <c r="E191" s="2004">
        <f>+D190+E190</f>
        <v>175</v>
      </c>
      <c r="F191" s="1211"/>
      <c r="G191" s="1212"/>
      <c r="H191" s="1213"/>
      <c r="I191" s="1213">
        <f>I190+H190+G190+F190</f>
        <v>174</v>
      </c>
      <c r="J191" s="1213"/>
      <c r="K191" s="1213"/>
      <c r="L191" s="1212"/>
      <c r="M191" s="1211">
        <f>L190+M190+K190+J190</f>
        <v>173</v>
      </c>
      <c r="N191" s="4846"/>
      <c r="O191" s="4846"/>
      <c r="P191" s="1214"/>
      <c r="Q191" s="1212"/>
      <c r="R191" s="1215">
        <f>R190+S190+(T190*2)</f>
        <v>174</v>
      </c>
      <c r="S191" s="1215"/>
      <c r="T191" s="4092">
        <f>R190+S190+(T190*2)</f>
        <v>174</v>
      </c>
      <c r="U191" s="892"/>
      <c r="V191" s="1003"/>
    </row>
    <row r="192" spans="1:22" s="1003" customFormat="1" ht="13.5" customHeight="1">
      <c r="B192" s="1530" t="s">
        <v>523</v>
      </c>
      <c r="C192" s="2056"/>
      <c r="D192" s="291"/>
      <c r="E192" s="291"/>
      <c r="F192" s="291"/>
      <c r="G192" s="291"/>
      <c r="H192" s="291"/>
      <c r="I192" s="291"/>
      <c r="J192" s="291"/>
      <c r="K192" s="291"/>
      <c r="L192" s="291"/>
      <c r="M192" s="291"/>
      <c r="N192" s="216"/>
      <c r="O192" s="1529" t="s">
        <v>260</v>
      </c>
      <c r="P192" s="273"/>
      <c r="Q192" s="216"/>
      <c r="R192" s="1525"/>
      <c r="S192" s="669"/>
      <c r="T192" s="216"/>
      <c r="U192" s="1528"/>
      <c r="V192" s="892"/>
    </row>
    <row r="193" spans="2:22" s="892" customFormat="1" ht="15.65" customHeight="1">
      <c r="B193" s="893"/>
      <c r="C193" s="893"/>
      <c r="D193" s="893"/>
      <c r="E193" s="893"/>
      <c r="F193" s="893"/>
      <c r="G193" s="893"/>
      <c r="H193" s="893"/>
      <c r="I193" s="893"/>
      <c r="J193" s="893"/>
      <c r="K193" s="893"/>
      <c r="L193" s="893"/>
      <c r="M193" s="893"/>
      <c r="N193" s="893"/>
      <c r="O193" s="893"/>
      <c r="P193" s="893"/>
      <c r="Q193" s="893"/>
      <c r="R193" s="889"/>
      <c r="S193" s="889"/>
      <c r="T193" s="889"/>
      <c r="U193" s="894"/>
      <c r="V193" s="216"/>
    </row>
    <row r="194" spans="2:22" s="216" customFormat="1">
      <c r="B194" s="893"/>
      <c r="C194" s="893"/>
      <c r="D194" s="893"/>
      <c r="E194" s="893"/>
      <c r="F194" s="893"/>
      <c r="G194" s="893"/>
      <c r="H194" s="893"/>
      <c r="I194" s="893"/>
      <c r="J194" s="893"/>
      <c r="K194" s="893"/>
      <c r="L194" s="893"/>
      <c r="M194" s="893"/>
      <c r="N194" s="893"/>
      <c r="O194" s="893"/>
      <c r="P194" s="893"/>
      <c r="Q194" s="893"/>
      <c r="R194" s="889"/>
      <c r="S194" s="889"/>
      <c r="T194" s="889"/>
      <c r="U194" s="894"/>
      <c r="V194" s="702"/>
    </row>
  </sheetData>
  <mergeCells count="14">
    <mergeCell ref="N7:O7"/>
    <mergeCell ref="P7:Q7"/>
    <mergeCell ref="R7:T7"/>
    <mergeCell ref="N191:O191"/>
    <mergeCell ref="B1:Q1"/>
    <mergeCell ref="B3:Q3"/>
    <mergeCell ref="B4:Q4"/>
    <mergeCell ref="F6:Q6"/>
    <mergeCell ref="R6:T6"/>
    <mergeCell ref="D7:E7"/>
    <mergeCell ref="F7:G7"/>
    <mergeCell ref="H7:I7"/>
    <mergeCell ref="J7:K7"/>
    <mergeCell ref="L7:M7"/>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2" manualBreakCount="2">
    <brk id="40" min="1" max="18" man="1"/>
    <brk id="143" min="1" max="18" man="1"/>
  </rowBreaks>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CG1581"/>
  <sheetViews>
    <sheetView view="pageBreakPreview" topLeftCell="B4" zoomScale="115" zoomScaleNormal="150" zoomScaleSheetLayoutView="115" zoomScalePageLayoutView="150" workbookViewId="0">
      <pane xSplit="1" ySplit="6" topLeftCell="S175" activePane="bottomRight" state="frozen"/>
      <selection activeCell="B4" sqref="B4"/>
      <selection pane="topRight" activeCell="C4" sqref="C4"/>
      <selection pane="bottomLeft" activeCell="B10" sqref="B10"/>
      <selection pane="bottomRight" activeCell="AP145" sqref="AP145"/>
    </sheetView>
  </sheetViews>
  <sheetFormatPr defaultColWidth="9.1796875" defaultRowHeight="14.5"/>
  <cols>
    <col min="1" max="1" width="50.453125" style="702" hidden="1" customWidth="1"/>
    <col min="2" max="2" width="43.54296875" style="904" customWidth="1"/>
    <col min="3" max="3" width="7.26953125" style="4438" customWidth="1"/>
    <col min="4" max="4" width="6.453125" style="702" customWidth="1"/>
    <col min="5" max="5" width="7.453125" style="702" customWidth="1"/>
    <col min="6" max="6" width="6.81640625" style="702" customWidth="1"/>
    <col min="7" max="7" width="8.54296875" style="702" customWidth="1"/>
    <col min="8" max="8" width="6.54296875" style="702" customWidth="1"/>
    <col min="9" max="9" width="8.453125" style="702" customWidth="1"/>
    <col min="10" max="10" width="7" style="702" customWidth="1"/>
    <col min="11" max="11" width="7.1796875" style="702" customWidth="1"/>
    <col min="12" max="14" width="6.453125" style="702" customWidth="1"/>
    <col min="15" max="15" width="6.54296875" style="702" bestFit="1" customWidth="1"/>
    <col min="16" max="16" width="5.1796875" style="702" customWidth="1"/>
    <col min="17" max="17" width="5.7265625" style="702" bestFit="1" customWidth="1"/>
    <col min="18" max="18" width="7.54296875" style="702" bestFit="1" customWidth="1"/>
    <col min="19" max="19" width="8.26953125" style="897" customWidth="1"/>
    <col min="20" max="20" width="7" style="704" customWidth="1"/>
    <col min="21" max="21" width="7.54296875" style="898" bestFit="1" customWidth="1"/>
    <col min="22" max="22" width="7.453125" style="705" customWidth="1"/>
    <col min="23" max="23" width="7.453125" style="416" customWidth="1"/>
    <col min="24" max="24" width="6.453125" style="703" customWidth="1"/>
    <col min="25" max="25" width="5" style="703" customWidth="1"/>
    <col min="26" max="26" width="7.26953125" style="703" customWidth="1"/>
    <col min="27" max="27" width="7.54296875" style="703" customWidth="1"/>
    <col min="28" max="28" width="6.453125" style="703" customWidth="1"/>
    <col min="29" max="29" width="5.453125" style="41" customWidth="1"/>
    <col min="30" max="30" width="3.81640625" style="41" customWidth="1"/>
    <col min="31" max="31" width="5.1796875" style="41" customWidth="1"/>
    <col min="32" max="33" width="7.54296875" style="41" customWidth="1"/>
    <col min="34" max="34" width="6.81640625" style="239" customWidth="1"/>
    <col min="35" max="35" width="4.453125" style="702" customWidth="1"/>
    <col min="36" max="36" width="6.54296875" style="899" customWidth="1"/>
    <col min="37" max="37" width="9.1796875" style="706" customWidth="1"/>
    <col min="38" max="38" width="7.81640625" style="703" customWidth="1"/>
    <col min="39" max="39" width="6.1796875" style="985" customWidth="1"/>
    <col min="40" max="40" width="4.453125" style="978" customWidth="1"/>
    <col min="41" max="16384" width="9.1796875" style="702"/>
  </cols>
  <sheetData>
    <row r="1" spans="1:44">
      <c r="A1" s="702" t="s">
        <v>1345</v>
      </c>
      <c r="B1" s="4847" t="s">
        <v>59</v>
      </c>
      <c r="C1" s="4848"/>
      <c r="D1" s="4848"/>
      <c r="E1" s="4848"/>
      <c r="F1" s="4848"/>
      <c r="G1" s="4848"/>
      <c r="H1" s="4848"/>
      <c r="I1" s="4848"/>
      <c r="J1" s="4848"/>
      <c r="K1" s="4848"/>
      <c r="L1" s="4848"/>
      <c r="M1" s="4848"/>
      <c r="N1" s="4848"/>
      <c r="O1" s="4848"/>
      <c r="P1" s="4848"/>
      <c r="Q1" s="1517"/>
      <c r="R1" s="1517"/>
      <c r="S1" s="1517"/>
      <c r="T1" s="1835"/>
      <c r="U1" s="1836"/>
      <c r="V1" s="1836"/>
      <c r="W1" s="1836"/>
      <c r="X1" s="1836"/>
      <c r="Y1" s="1836"/>
      <c r="Z1" s="1836"/>
      <c r="AA1" s="1836"/>
      <c r="AB1" s="2528"/>
      <c r="AC1" s="1836"/>
      <c r="AD1" s="1836"/>
      <c r="AE1" s="1836"/>
      <c r="AF1" s="1836"/>
      <c r="AG1" s="1836"/>
      <c r="AH1" s="1836"/>
      <c r="AI1" s="1836"/>
      <c r="AJ1" s="1836"/>
      <c r="AK1" s="1836"/>
      <c r="AL1" s="1837"/>
      <c r="AM1" s="978"/>
    </row>
    <row r="2" spans="1:44" ht="6.65" customHeight="1">
      <c r="B2" s="260"/>
      <c r="C2" s="4423"/>
      <c r="D2" s="262"/>
      <c r="E2" s="262"/>
      <c r="F2" s="262"/>
      <c r="G2" s="262"/>
      <c r="H2" s="262"/>
      <c r="I2" s="262"/>
      <c r="J2" s="262"/>
      <c r="K2" s="261"/>
      <c r="L2" s="261"/>
      <c r="M2" s="261"/>
      <c r="N2" s="261"/>
      <c r="O2" s="261"/>
      <c r="P2" s="261"/>
      <c r="Q2" s="889"/>
      <c r="R2" s="889"/>
      <c r="S2" s="889"/>
      <c r="T2" s="894"/>
      <c r="U2" s="702"/>
      <c r="V2" s="702"/>
      <c r="W2" s="702"/>
      <c r="X2" s="702"/>
      <c r="Y2" s="702"/>
      <c r="Z2" s="702"/>
      <c r="AA2" s="702"/>
      <c r="AB2" s="702"/>
      <c r="AC2" s="702"/>
      <c r="AD2" s="702"/>
      <c r="AE2" s="702"/>
      <c r="AF2" s="702"/>
      <c r="AG2" s="702"/>
      <c r="AH2" s="702"/>
      <c r="AJ2" s="702"/>
      <c r="AK2" s="702"/>
      <c r="AL2" s="896"/>
      <c r="AM2" s="978"/>
    </row>
    <row r="3" spans="1:44" ht="21.5" thickBot="1">
      <c r="B3" s="905" t="s">
        <v>1</v>
      </c>
      <c r="C3" s="4424"/>
      <c r="D3" s="241"/>
      <c r="E3" s="241"/>
      <c r="F3" s="241"/>
      <c r="G3" s="241"/>
      <c r="H3" s="241"/>
      <c r="I3" s="241"/>
      <c r="J3" s="241"/>
      <c r="K3" s="241"/>
      <c r="L3" s="241"/>
      <c r="M3" s="241"/>
      <c r="N3" s="241"/>
      <c r="O3" s="241"/>
      <c r="P3" s="241"/>
      <c r="Q3" s="889"/>
      <c r="R3" s="889"/>
      <c r="S3" s="889"/>
      <c r="T3" s="894"/>
      <c r="U3" s="702"/>
      <c r="V3" s="702"/>
      <c r="W3" s="702"/>
      <c r="X3" s="702"/>
      <c r="Y3" s="702"/>
      <c r="Z3" s="702"/>
      <c r="AA3" s="702"/>
      <c r="AB3" s="702"/>
      <c r="AC3" s="702"/>
      <c r="AD3" s="702"/>
      <c r="AE3" s="702"/>
      <c r="AF3" s="702"/>
      <c r="AG3" s="702"/>
      <c r="AH3" s="702"/>
      <c r="AJ3" s="702"/>
      <c r="AK3" s="702"/>
      <c r="AL3" s="896"/>
      <c r="AM3" s="978"/>
    </row>
    <row r="4" spans="1:44" ht="21">
      <c r="B4" s="2525" t="s">
        <v>1</v>
      </c>
      <c r="C4" s="4425"/>
      <c r="D4" s="2470"/>
      <c r="E4" s="2470"/>
      <c r="F4" s="2470"/>
      <c r="G4" s="2470"/>
      <c r="H4" s="2470"/>
      <c r="I4" s="2470"/>
      <c r="J4" s="2470"/>
      <c r="K4" s="2470"/>
      <c r="L4" s="2470"/>
      <c r="M4" s="2470"/>
      <c r="N4" s="2470"/>
      <c r="O4" s="2470"/>
      <c r="P4" s="2470"/>
      <c r="Q4" s="2526"/>
      <c r="R4" s="2526"/>
      <c r="S4" s="2526"/>
      <c r="T4" s="2527"/>
      <c r="U4" s="2528"/>
      <c r="V4" s="2528"/>
      <c r="W4" s="2528"/>
      <c r="X4" s="2528"/>
      <c r="Y4" s="2528"/>
      <c r="Z4" s="2528"/>
      <c r="AA4" s="2529"/>
      <c r="AB4" s="702"/>
      <c r="AC4" s="702"/>
      <c r="AD4" s="702"/>
      <c r="AE4" s="702"/>
      <c r="AF4" s="702"/>
      <c r="AG4" s="702"/>
      <c r="AH4" s="702"/>
      <c r="AJ4" s="702"/>
      <c r="AK4" s="702"/>
      <c r="AL4" s="2510"/>
      <c r="AM4" s="978"/>
    </row>
    <row r="5" spans="1:44" ht="21">
      <c r="B5" s="906" t="s">
        <v>60</v>
      </c>
      <c r="C5" s="4426"/>
      <c r="D5" s="728"/>
      <c r="E5" s="728"/>
      <c r="F5" s="728"/>
      <c r="G5" s="728"/>
      <c r="H5" s="728"/>
      <c r="I5" s="728"/>
      <c r="J5" s="728"/>
      <c r="K5" s="728"/>
      <c r="L5" s="728"/>
      <c r="M5" s="728"/>
      <c r="N5" s="728"/>
      <c r="O5" s="728"/>
      <c r="P5" s="728"/>
      <c r="Q5" s="894"/>
      <c r="R5" s="894"/>
      <c r="S5" s="894"/>
      <c r="T5" s="894"/>
      <c r="U5" s="702"/>
      <c r="V5" s="702"/>
      <c r="W5" s="702"/>
      <c r="X5" s="702"/>
      <c r="Y5" s="702"/>
      <c r="Z5" s="702"/>
      <c r="AA5" s="2510"/>
      <c r="AB5" s="702"/>
      <c r="AC5" s="702"/>
      <c r="AD5" s="702"/>
      <c r="AE5" s="702"/>
      <c r="AF5" s="702"/>
      <c r="AG5" s="702"/>
      <c r="AH5" s="702"/>
      <c r="AJ5" s="702"/>
      <c r="AK5" s="702"/>
      <c r="AL5" s="896"/>
      <c r="AM5" s="978"/>
    </row>
    <row r="6" spans="1:44" s="100" customFormat="1" ht="21.5" thickBot="1">
      <c r="B6" s="907" t="s">
        <v>860</v>
      </c>
      <c r="C6" s="1182"/>
      <c r="H6" s="2039" t="s">
        <v>1456</v>
      </c>
      <c r="I6" s="2040"/>
      <c r="J6" s="2040"/>
      <c r="AA6" s="2530"/>
      <c r="AL6" s="234"/>
      <c r="AM6" s="983"/>
      <c r="AN6" s="983"/>
    </row>
    <row r="7" spans="1:44" s="237" customFormat="1" ht="16" thickBot="1">
      <c r="B7" s="2531" t="s">
        <v>62</v>
      </c>
      <c r="C7" s="4867" t="s">
        <v>63</v>
      </c>
      <c r="D7" s="4868"/>
      <c r="E7" s="4868"/>
      <c r="F7" s="4868"/>
      <c r="G7" s="4868"/>
      <c r="H7" s="4868"/>
      <c r="I7" s="4868"/>
      <c r="J7" s="4868"/>
      <c r="K7" s="4868"/>
      <c r="L7" s="4868"/>
      <c r="M7" s="4868"/>
      <c r="N7" s="4868"/>
      <c r="O7" s="4868"/>
      <c r="P7" s="4868"/>
      <c r="Q7" s="2532"/>
      <c r="R7" s="2532"/>
      <c r="S7" s="4867" t="s">
        <v>64</v>
      </c>
      <c r="T7" s="4868"/>
      <c r="U7" s="4868"/>
      <c r="V7" s="4868"/>
      <c r="W7" s="4869"/>
      <c r="X7" s="4870" t="s">
        <v>65</v>
      </c>
      <c r="Y7" s="4871"/>
      <c r="Z7" s="4771" t="s">
        <v>847</v>
      </c>
      <c r="AA7" s="4772"/>
      <c r="AB7" s="3573"/>
      <c r="AC7" s="4815" t="s">
        <v>261</v>
      </c>
      <c r="AD7" s="4763"/>
      <c r="AE7" s="4763"/>
      <c r="AF7" s="4763"/>
      <c r="AG7" s="4763"/>
      <c r="AH7" s="4763"/>
      <c r="AI7" s="4763"/>
      <c r="AJ7" s="4763"/>
      <c r="AK7" s="4763"/>
      <c r="AL7" s="1838"/>
      <c r="AM7" s="983"/>
      <c r="AN7" s="983"/>
    </row>
    <row r="8" spans="1:44" s="276" customFormat="1" ht="32.15" customHeight="1">
      <c r="B8" s="2533"/>
      <c r="C8" s="4878" t="s">
        <v>262</v>
      </c>
      <c r="D8" s="4880" t="s">
        <v>208</v>
      </c>
      <c r="E8" s="4865">
        <v>1</v>
      </c>
      <c r="F8" s="4865">
        <v>2</v>
      </c>
      <c r="G8" s="4865">
        <v>3</v>
      </c>
      <c r="H8" s="4865">
        <v>4</v>
      </c>
      <c r="I8" s="4865">
        <v>5</v>
      </c>
      <c r="J8" s="4865">
        <v>6</v>
      </c>
      <c r="K8" s="4865">
        <v>7</v>
      </c>
      <c r="L8" s="4865">
        <v>8</v>
      </c>
      <c r="M8" s="4865">
        <v>9</v>
      </c>
      <c r="N8" s="4865">
        <v>10</v>
      </c>
      <c r="O8" s="4866">
        <v>11</v>
      </c>
      <c r="P8" s="4866">
        <v>12</v>
      </c>
      <c r="Q8" s="4866">
        <v>13</v>
      </c>
      <c r="R8" s="4872" t="s">
        <v>209</v>
      </c>
      <c r="S8" s="4874" t="s">
        <v>68</v>
      </c>
      <c r="T8" s="4875"/>
      <c r="U8" s="4876" t="s">
        <v>69</v>
      </c>
      <c r="V8" s="4877"/>
      <c r="W8" s="275" t="s">
        <v>17</v>
      </c>
      <c r="X8" s="4769" t="s">
        <v>70</v>
      </c>
      <c r="Y8" s="4770"/>
      <c r="Z8" s="4773" t="s">
        <v>848</v>
      </c>
      <c r="AA8" s="4774"/>
      <c r="AB8" s="3648"/>
      <c r="AC8" s="4821" t="s">
        <v>71</v>
      </c>
      <c r="AD8" s="4709"/>
      <c r="AE8" s="4822"/>
      <c r="AF8" s="4823" t="s">
        <v>72</v>
      </c>
      <c r="AG8" s="4709"/>
      <c r="AH8" s="4709"/>
      <c r="AI8" s="4822"/>
      <c r="AJ8" s="4823" t="s">
        <v>73</v>
      </c>
      <c r="AK8" s="4822"/>
      <c r="AL8" s="1832" t="s">
        <v>74</v>
      </c>
      <c r="AM8" s="979"/>
      <c r="AN8" s="984"/>
    </row>
    <row r="9" spans="1:44" s="277" customFormat="1" ht="40.5" customHeight="1" thickBot="1">
      <c r="B9" s="2534" t="s">
        <v>5</v>
      </c>
      <c r="C9" s="4879"/>
      <c r="D9" s="4881"/>
      <c r="E9" s="4866"/>
      <c r="F9" s="4866"/>
      <c r="G9" s="4866"/>
      <c r="H9" s="4866"/>
      <c r="I9" s="4866"/>
      <c r="J9" s="4866"/>
      <c r="K9" s="4866"/>
      <c r="L9" s="4866"/>
      <c r="M9" s="4866"/>
      <c r="N9" s="4866"/>
      <c r="O9" s="4866"/>
      <c r="P9" s="4866"/>
      <c r="Q9" s="4866"/>
      <c r="R9" s="4873"/>
      <c r="S9" s="2005" t="s">
        <v>76</v>
      </c>
      <c r="T9" s="2006" t="s">
        <v>77</v>
      </c>
      <c r="U9" s="2007" t="s">
        <v>76</v>
      </c>
      <c r="V9" s="2535" t="s">
        <v>77</v>
      </c>
      <c r="W9" s="2008" t="s">
        <v>78</v>
      </c>
      <c r="X9" s="2009" t="s">
        <v>13</v>
      </c>
      <c r="Y9" s="2010" t="s">
        <v>14</v>
      </c>
      <c r="Z9" s="1907" t="s">
        <v>13</v>
      </c>
      <c r="AA9" s="2265" t="s">
        <v>14</v>
      </c>
      <c r="AB9" s="3649"/>
      <c r="AC9" s="2252" t="s">
        <v>13</v>
      </c>
      <c r="AD9" s="1909" t="s">
        <v>14</v>
      </c>
      <c r="AE9" s="1910" t="s">
        <v>79</v>
      </c>
      <c r="AF9" s="1908" t="s">
        <v>13</v>
      </c>
      <c r="AG9" s="1909" t="s">
        <v>14</v>
      </c>
      <c r="AH9" s="1909" t="s">
        <v>80</v>
      </c>
      <c r="AI9" s="1910" t="s">
        <v>81</v>
      </c>
      <c r="AJ9" s="1908" t="s">
        <v>13</v>
      </c>
      <c r="AK9" s="1910" t="s">
        <v>14</v>
      </c>
      <c r="AL9" s="1984" t="s">
        <v>82</v>
      </c>
      <c r="AM9" s="979"/>
      <c r="AN9" s="895"/>
    </row>
    <row r="10" spans="1:44" s="718" customFormat="1" ht="15" customHeight="1" thickBot="1">
      <c r="B10" s="2536" t="str">
        <f>'General TPUM'!B9</f>
        <v>American Samoa</v>
      </c>
      <c r="C10" s="2555"/>
      <c r="D10" s="2537"/>
      <c r="E10" s="2537"/>
      <c r="F10" s="2537"/>
      <c r="G10" s="2537"/>
      <c r="H10" s="2537"/>
      <c r="I10" s="2537"/>
      <c r="J10" s="2537"/>
      <c r="K10" s="2537"/>
      <c r="L10" s="2538"/>
      <c r="M10" s="2538"/>
      <c r="N10" s="2538"/>
      <c r="O10" s="2538"/>
      <c r="P10" s="2538"/>
      <c r="Q10" s="2538"/>
      <c r="R10" s="2538"/>
      <c r="S10" s="2538"/>
      <c r="T10" s="2538"/>
      <c r="U10" s="2538"/>
      <c r="V10" s="2538"/>
      <c r="W10" s="2538"/>
      <c r="X10" s="2538"/>
      <c r="Y10" s="2511"/>
      <c r="Z10" s="2511"/>
      <c r="AA10" s="2539"/>
      <c r="AB10" s="2511"/>
      <c r="AC10" s="2511"/>
      <c r="AD10" s="720"/>
      <c r="AE10" s="720"/>
      <c r="AF10" s="720"/>
      <c r="AG10" s="720"/>
      <c r="AH10" s="720"/>
      <c r="AI10" s="720"/>
      <c r="AJ10" s="720"/>
      <c r="AK10" s="720"/>
      <c r="AL10" s="721"/>
      <c r="AM10" s="982"/>
      <c r="AN10" s="982"/>
    </row>
    <row r="11" spans="1:44" s="3168" customFormat="1" ht="15" customHeight="1">
      <c r="B11" s="3178" t="str">
        <f>'General TPUM'!B10</f>
        <v xml:space="preserve">Lakina </v>
      </c>
      <c r="C11" s="4427"/>
      <c r="D11" s="4415">
        <v>13</v>
      </c>
      <c r="E11" s="3629">
        <v>23</v>
      </c>
      <c r="F11" s="3629">
        <v>21</v>
      </c>
      <c r="G11" s="3629">
        <v>22</v>
      </c>
      <c r="H11" s="3629">
        <v>16</v>
      </c>
      <c r="I11" s="3629">
        <v>15</v>
      </c>
      <c r="J11" s="3629">
        <v>19</v>
      </c>
      <c r="K11" s="3629">
        <v>18</v>
      </c>
      <c r="L11" s="3629">
        <v>15</v>
      </c>
      <c r="M11" s="3629">
        <v>5</v>
      </c>
      <c r="N11" s="3629">
        <v>12</v>
      </c>
      <c r="O11" s="3629">
        <v>13</v>
      </c>
      <c r="P11" s="3629">
        <v>17</v>
      </c>
      <c r="Q11" s="2447"/>
      <c r="R11" s="2448"/>
      <c r="S11" s="3625">
        <v>111</v>
      </c>
      <c r="T11" s="3626">
        <v>52</v>
      </c>
      <c r="U11" s="3627">
        <v>31</v>
      </c>
      <c r="V11" s="3628">
        <v>16</v>
      </c>
      <c r="W11" s="1217">
        <f t="shared" ref="W11" si="0">+S11+T11+U11+V11</f>
        <v>210</v>
      </c>
      <c r="X11" s="2062"/>
      <c r="Y11" s="2540"/>
      <c r="Z11" s="2063">
        <v>12</v>
      </c>
      <c r="AA11" s="3174">
        <v>16</v>
      </c>
      <c r="AB11" s="3650"/>
      <c r="AC11" s="2019" t="str">
        <f>'General TPUM'!R10</f>
        <v>-</v>
      </c>
      <c r="AD11" s="2020" t="str">
        <f>'General TPUM'!S10</f>
        <v>-</v>
      </c>
      <c r="AE11" s="2021">
        <f>'General TPUM'!T10</f>
        <v>1</v>
      </c>
      <c r="AF11" s="2022">
        <f>S11+T11</f>
        <v>163</v>
      </c>
      <c r="AG11" s="2023">
        <f>U11+V11</f>
        <v>47</v>
      </c>
      <c r="AH11" s="2023"/>
      <c r="AI11" s="2024"/>
      <c r="AJ11" s="2022">
        <f>Z11</f>
        <v>12</v>
      </c>
      <c r="AK11" s="2021">
        <f>AA11</f>
        <v>16</v>
      </c>
      <c r="AL11" s="2025">
        <f>SUM(C11:R11)</f>
        <v>209</v>
      </c>
      <c r="AM11" s="3167"/>
      <c r="AN11" s="3167"/>
      <c r="AP11" s="719"/>
    </row>
    <row r="12" spans="1:44" s="3168" customFormat="1" ht="15" customHeight="1" thickBot="1">
      <c r="B12" s="3169" t="s">
        <v>132</v>
      </c>
      <c r="C12" s="1224">
        <f>SUM(C11)</f>
        <v>0</v>
      </c>
      <c r="D12" s="1224">
        <f t="shared" ref="D12:AL12" si="1">SUM(D11)</f>
        <v>13</v>
      </c>
      <c r="E12" s="1224">
        <f t="shared" si="1"/>
        <v>23</v>
      </c>
      <c r="F12" s="1224">
        <f t="shared" si="1"/>
        <v>21</v>
      </c>
      <c r="G12" s="1224">
        <f t="shared" si="1"/>
        <v>22</v>
      </c>
      <c r="H12" s="1224">
        <f t="shared" si="1"/>
        <v>16</v>
      </c>
      <c r="I12" s="1224">
        <f t="shared" si="1"/>
        <v>15</v>
      </c>
      <c r="J12" s="1224">
        <f t="shared" si="1"/>
        <v>19</v>
      </c>
      <c r="K12" s="1224">
        <f t="shared" si="1"/>
        <v>18</v>
      </c>
      <c r="L12" s="1224">
        <f t="shared" si="1"/>
        <v>15</v>
      </c>
      <c r="M12" s="1224">
        <f t="shared" si="1"/>
        <v>5</v>
      </c>
      <c r="N12" s="1224">
        <f t="shared" si="1"/>
        <v>12</v>
      </c>
      <c r="O12" s="1224">
        <f t="shared" si="1"/>
        <v>13</v>
      </c>
      <c r="P12" s="1224">
        <f t="shared" si="1"/>
        <v>17</v>
      </c>
      <c r="Q12" s="1224">
        <f t="shared" si="1"/>
        <v>0</v>
      </c>
      <c r="R12" s="1224">
        <f t="shared" si="1"/>
        <v>0</v>
      </c>
      <c r="S12" s="1224">
        <f t="shared" si="1"/>
        <v>111</v>
      </c>
      <c r="T12" s="1224">
        <f t="shared" si="1"/>
        <v>52</v>
      </c>
      <c r="U12" s="1224">
        <f t="shared" si="1"/>
        <v>31</v>
      </c>
      <c r="V12" s="1224">
        <f t="shared" si="1"/>
        <v>16</v>
      </c>
      <c r="W12" s="1224">
        <f t="shared" si="1"/>
        <v>210</v>
      </c>
      <c r="X12" s="1224">
        <f t="shared" si="1"/>
        <v>0</v>
      </c>
      <c r="Y12" s="1224">
        <f t="shared" si="1"/>
        <v>0</v>
      </c>
      <c r="Z12" s="1224">
        <f t="shared" si="1"/>
        <v>12</v>
      </c>
      <c r="AA12" s="1224">
        <f t="shared" si="1"/>
        <v>16</v>
      </c>
      <c r="AB12" s="3646"/>
      <c r="AC12" s="1224">
        <f t="shared" si="1"/>
        <v>0</v>
      </c>
      <c r="AD12" s="1224">
        <f t="shared" si="1"/>
        <v>0</v>
      </c>
      <c r="AE12" s="1224">
        <f t="shared" si="1"/>
        <v>1</v>
      </c>
      <c r="AF12" s="1224">
        <f t="shared" si="1"/>
        <v>163</v>
      </c>
      <c r="AG12" s="1224">
        <f t="shared" si="1"/>
        <v>47</v>
      </c>
      <c r="AH12" s="1224">
        <f t="shared" si="1"/>
        <v>0</v>
      </c>
      <c r="AI12" s="1224">
        <f t="shared" si="1"/>
        <v>0</v>
      </c>
      <c r="AJ12" s="1224">
        <f t="shared" si="1"/>
        <v>12</v>
      </c>
      <c r="AK12" s="1224">
        <f t="shared" si="1"/>
        <v>16</v>
      </c>
      <c r="AL12" s="1224">
        <f t="shared" si="1"/>
        <v>209</v>
      </c>
      <c r="AM12" s="3167"/>
      <c r="AN12" s="3167"/>
      <c r="AP12" s="719"/>
    </row>
    <row r="13" spans="1:44" s="718" customFormat="1" ht="15" customHeight="1" thickTop="1" thickBot="1">
      <c r="B13" s="1531" t="s">
        <v>230</v>
      </c>
      <c r="C13" s="4428"/>
      <c r="D13" s="3163"/>
      <c r="E13" s="3163"/>
      <c r="F13" s="3163"/>
      <c r="G13" s="3163"/>
      <c r="H13" s="3163"/>
      <c r="I13" s="3163"/>
      <c r="J13" s="3163"/>
      <c r="K13" s="3163"/>
      <c r="L13" s="3164"/>
      <c r="M13" s="3164"/>
      <c r="N13" s="3164"/>
      <c r="O13" s="3164"/>
      <c r="P13" s="3164"/>
      <c r="Q13" s="3164"/>
      <c r="R13" s="3164"/>
      <c r="S13" s="3164"/>
      <c r="T13" s="3164"/>
      <c r="U13" s="3164"/>
      <c r="V13" s="3164"/>
      <c r="W13" s="3164"/>
      <c r="X13" s="3164"/>
      <c r="Y13" s="3165"/>
      <c r="Z13" s="3165"/>
      <c r="AA13" s="3166"/>
      <c r="AB13" s="3165"/>
      <c r="AC13" s="3165"/>
      <c r="AD13" s="3165"/>
      <c r="AE13" s="3165"/>
      <c r="AF13" s="3165"/>
      <c r="AG13" s="3165"/>
      <c r="AH13" s="3165"/>
      <c r="AI13" s="3165"/>
      <c r="AJ13" s="3165"/>
      <c r="AK13" s="3165"/>
      <c r="AL13" s="3166"/>
      <c r="AM13" s="982"/>
      <c r="AN13" s="982"/>
      <c r="AP13" s="719"/>
    </row>
    <row r="14" spans="1:44" s="719" customFormat="1" ht="13">
      <c r="B14" s="2580" t="str">
        <f>'General TPUM'!B13</f>
        <v>Lautoka</v>
      </c>
      <c r="C14" s="4427"/>
      <c r="D14" s="2447"/>
      <c r="E14" s="2447">
        <v>41</v>
      </c>
      <c r="F14" s="2447">
        <v>41</v>
      </c>
      <c r="G14" s="2447">
        <v>40</v>
      </c>
      <c r="H14" s="2447">
        <v>42</v>
      </c>
      <c r="I14" s="2447">
        <v>42</v>
      </c>
      <c r="J14" s="2447">
        <v>38</v>
      </c>
      <c r="K14" s="2447">
        <v>39</v>
      </c>
      <c r="L14" s="2447">
        <v>42</v>
      </c>
      <c r="M14" s="2447"/>
      <c r="N14" s="2447"/>
      <c r="O14" s="2447"/>
      <c r="P14" s="2447"/>
      <c r="Q14" s="2447"/>
      <c r="R14" s="2448"/>
      <c r="S14" s="1874">
        <v>224</v>
      </c>
      <c r="T14" s="2448">
        <v>101</v>
      </c>
      <c r="U14" s="2454"/>
      <c r="V14" s="2449"/>
      <c r="W14" s="1217">
        <f>+S14+T14+U14+V14</f>
        <v>325</v>
      </c>
      <c r="X14" s="2062">
        <v>15</v>
      </c>
      <c r="Y14" s="2540"/>
      <c r="Z14" s="3175">
        <v>42</v>
      </c>
      <c r="AA14" s="3176"/>
      <c r="AB14" s="3651"/>
      <c r="AC14" s="2512">
        <f>'General TPUM'!R17</f>
        <v>1</v>
      </c>
      <c r="AD14" s="1221">
        <f>'General TPUM'!S17</f>
        <v>0</v>
      </c>
      <c r="AE14" s="1222" t="str">
        <f>'General TPUM'!T17</f>
        <v>-</v>
      </c>
      <c r="AF14" s="1220">
        <f t="shared" ref="AF14:AF20" si="2">S14+T14</f>
        <v>325</v>
      </c>
      <c r="AG14" s="1221">
        <f t="shared" ref="AG14:AG26" si="3">U14+V14</f>
        <v>0</v>
      </c>
      <c r="AH14" s="1221"/>
      <c r="AI14" s="1222"/>
      <c r="AJ14" s="1220">
        <f t="shared" ref="AJ14:AJ26" si="4">Z14</f>
        <v>42</v>
      </c>
      <c r="AK14" s="1222">
        <f t="shared" ref="AK14:AK26" si="5">AA14</f>
        <v>0</v>
      </c>
      <c r="AL14" s="1223">
        <f t="shared" ref="AL14:AL26" si="6">SUM(C14:R14)</f>
        <v>325</v>
      </c>
      <c r="AM14" s="980"/>
      <c r="AN14" s="981"/>
    </row>
    <row r="15" spans="1:44" s="719" customFormat="1" ht="16.5" customHeight="1">
      <c r="B15" s="2580" t="str">
        <f>'General TPUM'!B14</f>
        <v>Lewa</v>
      </c>
      <c r="C15" s="4427"/>
      <c r="D15" s="2447">
        <v>8</v>
      </c>
      <c r="E15" s="2447">
        <v>10</v>
      </c>
      <c r="F15" s="2447">
        <v>11</v>
      </c>
      <c r="G15" s="2447">
        <v>16</v>
      </c>
      <c r="H15" s="2447">
        <v>15</v>
      </c>
      <c r="I15" s="2447">
        <v>14</v>
      </c>
      <c r="J15" s="2447">
        <v>11</v>
      </c>
      <c r="K15" s="2447">
        <v>14</v>
      </c>
      <c r="L15" s="2447"/>
      <c r="M15" s="2447"/>
      <c r="N15" s="2447"/>
      <c r="O15" s="2447"/>
      <c r="P15" s="2447"/>
      <c r="Q15" s="2447"/>
      <c r="R15" s="2448"/>
      <c r="S15" s="1874">
        <v>52</v>
      </c>
      <c r="T15" s="2448">
        <v>47</v>
      </c>
      <c r="U15" s="2454"/>
      <c r="V15" s="2449"/>
      <c r="W15" s="1217">
        <f t="shared" ref="W15:W26" si="7">+S15+T15+U15+V15</f>
        <v>99</v>
      </c>
      <c r="X15" s="2062"/>
      <c r="Y15" s="2540"/>
      <c r="Z15" s="3175">
        <v>14</v>
      </c>
      <c r="AA15" s="3176"/>
      <c r="AB15" s="3652"/>
      <c r="AC15" s="2513">
        <f>'General TPUM'!R13</f>
        <v>1</v>
      </c>
      <c r="AD15" s="1218">
        <f>'General TPUM'!S13</f>
        <v>0</v>
      </c>
      <c r="AE15" s="1219" t="str">
        <f>'General TPUM'!T13</f>
        <v>-</v>
      </c>
      <c r="AF15" s="1220">
        <f t="shared" si="2"/>
        <v>99</v>
      </c>
      <c r="AG15" s="1221">
        <f t="shared" si="3"/>
        <v>0</v>
      </c>
      <c r="AH15" s="1221"/>
      <c r="AI15" s="1222"/>
      <c r="AJ15" s="1220">
        <f t="shared" si="4"/>
        <v>14</v>
      </c>
      <c r="AK15" s="1222">
        <f t="shared" si="5"/>
        <v>0</v>
      </c>
      <c r="AL15" s="1223">
        <f t="shared" si="6"/>
        <v>99</v>
      </c>
      <c r="AM15" s="980"/>
      <c r="AN15" s="981"/>
      <c r="AR15" s="718"/>
    </row>
    <row r="16" spans="1:44" s="719" customFormat="1" ht="16.5" customHeight="1">
      <c r="B16" s="2580" t="str">
        <f>'General TPUM'!B15</f>
        <v>Mana</v>
      </c>
      <c r="C16" s="4427"/>
      <c r="D16" s="2447"/>
      <c r="E16" s="2447">
        <v>5</v>
      </c>
      <c r="F16" s="2447">
        <v>8</v>
      </c>
      <c r="G16" s="2447">
        <v>6</v>
      </c>
      <c r="H16" s="2447">
        <v>6</v>
      </c>
      <c r="I16" s="2447">
        <v>5</v>
      </c>
      <c r="J16" s="2447">
        <v>9</v>
      </c>
      <c r="K16" s="2447">
        <v>7</v>
      </c>
      <c r="L16" s="2447">
        <v>8</v>
      </c>
      <c r="M16" s="2447"/>
      <c r="N16" s="2447"/>
      <c r="O16" s="2447"/>
      <c r="P16" s="2447"/>
      <c r="Q16" s="2447"/>
      <c r="R16" s="2448"/>
      <c r="S16" s="1874">
        <v>23</v>
      </c>
      <c r="T16" s="2448">
        <v>31</v>
      </c>
      <c r="U16" s="2454"/>
      <c r="V16" s="2449"/>
      <c r="W16" s="1217">
        <f t="shared" si="7"/>
        <v>54</v>
      </c>
      <c r="X16" s="2062"/>
      <c r="Y16" s="2540"/>
      <c r="Z16" s="3175">
        <v>8</v>
      </c>
      <c r="AA16" s="3176"/>
      <c r="AB16" s="3652"/>
      <c r="AC16" s="2513">
        <f>'General TPUM'!R14</f>
        <v>1</v>
      </c>
      <c r="AD16" s="1218">
        <f>'General TPUM'!S14</f>
        <v>0</v>
      </c>
      <c r="AE16" s="1219" t="str">
        <f>'General TPUM'!T14</f>
        <v>-</v>
      </c>
      <c r="AF16" s="1220">
        <f t="shared" si="2"/>
        <v>54</v>
      </c>
      <c r="AG16" s="1221">
        <f t="shared" si="3"/>
        <v>0</v>
      </c>
      <c r="AH16" s="1221"/>
      <c r="AI16" s="1222"/>
      <c r="AJ16" s="1220">
        <f t="shared" si="4"/>
        <v>8</v>
      </c>
      <c r="AK16" s="1222">
        <f t="shared" si="5"/>
        <v>0</v>
      </c>
      <c r="AL16" s="1223">
        <f t="shared" si="6"/>
        <v>54</v>
      </c>
      <c r="AM16" s="980"/>
      <c r="AN16" s="981"/>
    </row>
    <row r="17" spans="2:42" s="719" customFormat="1" ht="16.5" customHeight="1">
      <c r="B17" s="2580" t="str">
        <f>'General TPUM'!B16</f>
        <v>Nagigi</v>
      </c>
      <c r="C17" s="4427"/>
      <c r="D17" s="2447"/>
      <c r="E17" s="2447">
        <v>11</v>
      </c>
      <c r="F17" s="2447">
        <v>14</v>
      </c>
      <c r="G17" s="2447">
        <v>15</v>
      </c>
      <c r="H17" s="2447">
        <v>13</v>
      </c>
      <c r="I17" s="2447">
        <v>14</v>
      </c>
      <c r="J17" s="2447">
        <v>10</v>
      </c>
      <c r="K17" s="2447">
        <v>13</v>
      </c>
      <c r="L17" s="2447">
        <v>13</v>
      </c>
      <c r="M17" s="2447"/>
      <c r="N17" s="2447"/>
      <c r="O17" s="2447"/>
      <c r="P17" s="2447"/>
      <c r="Q17" s="2447"/>
      <c r="R17" s="2448"/>
      <c r="S17" s="1874">
        <v>23</v>
      </c>
      <c r="T17" s="2448">
        <v>80</v>
      </c>
      <c r="U17" s="2454"/>
      <c r="V17" s="2449"/>
      <c r="W17" s="1217">
        <f t="shared" si="7"/>
        <v>103</v>
      </c>
      <c r="X17" s="2062">
        <v>1</v>
      </c>
      <c r="Y17" s="2540"/>
      <c r="Z17" s="3175">
        <v>13</v>
      </c>
      <c r="AA17" s="3176"/>
      <c r="AB17" s="3652"/>
      <c r="AC17" s="2513">
        <f>'General TPUM'!R15</f>
        <v>1</v>
      </c>
      <c r="AD17" s="1218">
        <f>'General TPUM'!S15</f>
        <v>0</v>
      </c>
      <c r="AE17" s="1219" t="str">
        <f>'General TPUM'!T15</f>
        <v>-</v>
      </c>
      <c r="AF17" s="1220">
        <f t="shared" si="2"/>
        <v>103</v>
      </c>
      <c r="AG17" s="1221">
        <f t="shared" si="3"/>
        <v>0</v>
      </c>
      <c r="AH17" s="1221"/>
      <c r="AI17" s="1222"/>
      <c r="AJ17" s="1220">
        <f t="shared" si="4"/>
        <v>13</v>
      </c>
      <c r="AK17" s="1222">
        <f t="shared" si="5"/>
        <v>0</v>
      </c>
      <c r="AL17" s="1223">
        <f t="shared" si="6"/>
        <v>103</v>
      </c>
      <c r="AM17" s="980"/>
      <c r="AN17" s="981"/>
    </row>
    <row r="18" spans="2:42" s="719" customFormat="1" ht="16.5" customHeight="1">
      <c r="B18" s="2580" t="str">
        <f>'General TPUM'!B17</f>
        <v>Naqaqa (Previous name Fulton Primary)</v>
      </c>
      <c r="C18" s="4427"/>
      <c r="D18" s="2447">
        <v>15</v>
      </c>
      <c r="E18" s="2447">
        <v>18</v>
      </c>
      <c r="F18" s="2447">
        <v>12</v>
      </c>
      <c r="G18" s="2447">
        <v>15</v>
      </c>
      <c r="H18" s="2447">
        <v>19</v>
      </c>
      <c r="I18" s="2447">
        <v>12</v>
      </c>
      <c r="J18" s="2447">
        <v>16</v>
      </c>
      <c r="K18" s="2447">
        <v>16</v>
      </c>
      <c r="L18" s="2447">
        <v>16</v>
      </c>
      <c r="M18" s="2447"/>
      <c r="N18" s="2447"/>
      <c r="O18" s="2447"/>
      <c r="P18" s="2447"/>
      <c r="Q18" s="2447"/>
      <c r="R18" s="2448"/>
      <c r="S18" s="1874">
        <v>91</v>
      </c>
      <c r="T18" s="2448">
        <v>48</v>
      </c>
      <c r="U18" s="2454"/>
      <c r="V18" s="2449"/>
      <c r="W18" s="1217">
        <f t="shared" si="7"/>
        <v>139</v>
      </c>
      <c r="X18" s="2062">
        <v>12</v>
      </c>
      <c r="Y18" s="2540"/>
      <c r="Z18" s="3175">
        <v>16</v>
      </c>
      <c r="AA18" s="3176"/>
      <c r="AB18" s="3652"/>
      <c r="AC18" s="2513">
        <f>'General TPUM'!R16</f>
        <v>1</v>
      </c>
      <c r="AD18" s="1218">
        <f>'General TPUM'!S16</f>
        <v>0</v>
      </c>
      <c r="AE18" s="1219" t="str">
        <f>'General TPUM'!T16</f>
        <v>-</v>
      </c>
      <c r="AF18" s="1220">
        <f t="shared" si="2"/>
        <v>139</v>
      </c>
      <c r="AG18" s="1221">
        <f t="shared" si="3"/>
        <v>0</v>
      </c>
      <c r="AH18" s="1221"/>
      <c r="AI18" s="1222"/>
      <c r="AJ18" s="1220">
        <f t="shared" si="4"/>
        <v>16</v>
      </c>
      <c r="AK18" s="1222">
        <f t="shared" si="5"/>
        <v>0</v>
      </c>
      <c r="AL18" s="1223">
        <f t="shared" si="6"/>
        <v>139</v>
      </c>
      <c r="AM18" s="980"/>
      <c r="AN18" s="981"/>
    </row>
    <row r="19" spans="2:42" s="719" customFormat="1" ht="16.5" customHeight="1">
      <c r="B19" s="2580" t="str">
        <f>'General TPUM'!B18</f>
        <v>Naqarawai</v>
      </c>
      <c r="C19" s="4427"/>
      <c r="D19" s="2447">
        <v>16</v>
      </c>
      <c r="E19" s="2447">
        <v>21</v>
      </c>
      <c r="F19" s="2447">
        <v>15</v>
      </c>
      <c r="G19" s="2447">
        <v>14</v>
      </c>
      <c r="H19" s="2447">
        <v>11</v>
      </c>
      <c r="I19" s="2447">
        <v>15</v>
      </c>
      <c r="J19" s="2447">
        <v>14</v>
      </c>
      <c r="K19" s="2447">
        <v>7</v>
      </c>
      <c r="L19" s="2447">
        <v>12</v>
      </c>
      <c r="M19" s="2447"/>
      <c r="N19" s="2447"/>
      <c r="O19" s="2447"/>
      <c r="P19" s="2447"/>
      <c r="Q19" s="2447"/>
      <c r="R19" s="2448"/>
      <c r="S19" s="1874">
        <v>108</v>
      </c>
      <c r="T19" s="2448">
        <v>17</v>
      </c>
      <c r="U19" s="2454"/>
      <c r="V19" s="2449"/>
      <c r="W19" s="1217">
        <f t="shared" si="7"/>
        <v>125</v>
      </c>
      <c r="X19" s="2062"/>
      <c r="Y19" s="2540"/>
      <c r="Z19" s="3175">
        <v>12</v>
      </c>
      <c r="AA19" s="3176"/>
      <c r="AB19" s="3652"/>
      <c r="AC19" s="2513">
        <f>'General TPUM'!R18</f>
        <v>1</v>
      </c>
      <c r="AD19" s="1218">
        <f>'General TPUM'!S18</f>
        <v>0</v>
      </c>
      <c r="AE19" s="1219" t="str">
        <f>'General TPUM'!T18</f>
        <v>-</v>
      </c>
      <c r="AF19" s="1220">
        <f t="shared" si="2"/>
        <v>125</v>
      </c>
      <c r="AG19" s="1221">
        <f t="shared" si="3"/>
        <v>0</v>
      </c>
      <c r="AH19" s="1221"/>
      <c r="AI19" s="1222"/>
      <c r="AJ19" s="1220">
        <f t="shared" si="4"/>
        <v>12</v>
      </c>
      <c r="AK19" s="1222">
        <f t="shared" si="5"/>
        <v>0</v>
      </c>
      <c r="AL19" s="1223">
        <f t="shared" si="6"/>
        <v>125</v>
      </c>
      <c r="AM19" s="980"/>
      <c r="AN19" s="981"/>
    </row>
    <row r="20" spans="2:42" s="719" customFormat="1" ht="16.5" customHeight="1">
      <c r="B20" s="2580" t="str">
        <f>'General TPUM'!B19</f>
        <v>Naqia</v>
      </c>
      <c r="C20" s="4427"/>
      <c r="D20" s="2447"/>
      <c r="E20" s="2447">
        <v>9</v>
      </c>
      <c r="F20" s="2447">
        <v>10</v>
      </c>
      <c r="G20" s="2447">
        <v>10</v>
      </c>
      <c r="H20" s="2447">
        <v>10</v>
      </c>
      <c r="I20" s="2447">
        <v>10</v>
      </c>
      <c r="J20" s="2447">
        <v>10</v>
      </c>
      <c r="K20" s="2447">
        <v>5</v>
      </c>
      <c r="L20" s="2447"/>
      <c r="M20" s="2447"/>
      <c r="N20" s="2447"/>
      <c r="O20" s="2447"/>
      <c r="P20" s="2447"/>
      <c r="Q20" s="2447"/>
      <c r="R20" s="2448"/>
      <c r="S20" s="1874">
        <v>64</v>
      </c>
      <c r="T20" s="2448"/>
      <c r="U20" s="2454"/>
      <c r="V20" s="2449"/>
      <c r="W20" s="1217">
        <f t="shared" si="7"/>
        <v>64</v>
      </c>
      <c r="X20" s="2062"/>
      <c r="Y20" s="2540"/>
      <c r="Z20" s="3175">
        <v>5</v>
      </c>
      <c r="AA20" s="3176"/>
      <c r="AB20" s="3652"/>
      <c r="AC20" s="2513">
        <f>'General TPUM'!R19</f>
        <v>1</v>
      </c>
      <c r="AD20" s="1218">
        <f>'General TPUM'!S19</f>
        <v>0</v>
      </c>
      <c r="AE20" s="1219" t="str">
        <f>'General TPUM'!T19</f>
        <v>-</v>
      </c>
      <c r="AF20" s="1220">
        <f t="shared" si="2"/>
        <v>64</v>
      </c>
      <c r="AG20" s="1221">
        <f t="shared" si="3"/>
        <v>0</v>
      </c>
      <c r="AH20" s="1221"/>
      <c r="AI20" s="1222"/>
      <c r="AJ20" s="1220">
        <f t="shared" si="4"/>
        <v>5</v>
      </c>
      <c r="AK20" s="1222">
        <f t="shared" si="5"/>
        <v>0</v>
      </c>
      <c r="AL20" s="1223">
        <f t="shared" si="6"/>
        <v>64</v>
      </c>
      <c r="AM20" s="980"/>
      <c r="AN20" s="981"/>
    </row>
    <row r="21" spans="2:42" s="719" customFormat="1" ht="16.5" customHeight="1">
      <c r="B21" s="2580" t="str">
        <f>'General TPUM'!B20</f>
        <v>Navesau</v>
      </c>
      <c r="C21" s="4427"/>
      <c r="D21" s="2447"/>
      <c r="E21" s="2447"/>
      <c r="F21" s="2447"/>
      <c r="G21" s="2447"/>
      <c r="H21" s="2447"/>
      <c r="I21" s="2447"/>
      <c r="J21" s="2447"/>
      <c r="K21" s="2447"/>
      <c r="L21" s="2447"/>
      <c r="M21" s="2447">
        <v>35</v>
      </c>
      <c r="N21" s="2447">
        <v>15</v>
      </c>
      <c r="O21" s="2447">
        <v>22</v>
      </c>
      <c r="P21" s="2447">
        <v>32</v>
      </c>
      <c r="Q21" s="2447">
        <v>30</v>
      </c>
      <c r="R21" s="2448"/>
      <c r="S21" s="1874"/>
      <c r="T21" s="2448"/>
      <c r="U21" s="2454">
        <v>120</v>
      </c>
      <c r="V21" s="2449">
        <v>14</v>
      </c>
      <c r="W21" s="1217">
        <f t="shared" si="7"/>
        <v>134</v>
      </c>
      <c r="X21" s="2062"/>
      <c r="Y21" s="2540"/>
      <c r="Z21" s="3175"/>
      <c r="AA21" s="3176">
        <v>30</v>
      </c>
      <c r="AB21" s="3652"/>
      <c r="AC21" s="2513">
        <f>'General TPUM'!R20</f>
        <v>0</v>
      </c>
      <c r="AD21" s="1218">
        <f>'General TPUM'!S20</f>
        <v>1</v>
      </c>
      <c r="AE21" s="1219" t="str">
        <f>'General TPUM'!T20</f>
        <v>-</v>
      </c>
      <c r="AF21" s="1220"/>
      <c r="AG21" s="1221">
        <f t="shared" si="3"/>
        <v>134</v>
      </c>
      <c r="AH21" s="1221"/>
      <c r="AI21" s="1222"/>
      <c r="AJ21" s="1220">
        <f t="shared" si="4"/>
        <v>0</v>
      </c>
      <c r="AK21" s="1222">
        <f t="shared" si="5"/>
        <v>30</v>
      </c>
      <c r="AL21" s="1223">
        <f t="shared" si="6"/>
        <v>134</v>
      </c>
      <c r="AM21" s="980"/>
      <c r="AN21" s="981"/>
    </row>
    <row r="22" spans="2:42" s="719" customFormat="1" ht="16.5" customHeight="1">
      <c r="B22" s="2580" t="str">
        <f>'General TPUM'!B21</f>
        <v>Nelson Palmer Memorial</v>
      </c>
      <c r="C22" s="4427"/>
      <c r="D22" s="2447"/>
      <c r="E22" s="2447">
        <v>22</v>
      </c>
      <c r="F22" s="2447">
        <v>14</v>
      </c>
      <c r="G22" s="2447">
        <v>23</v>
      </c>
      <c r="H22" s="2447">
        <v>17</v>
      </c>
      <c r="I22" s="2447">
        <v>22</v>
      </c>
      <c r="J22" s="2447">
        <v>28</v>
      </c>
      <c r="K22" s="2447">
        <v>8</v>
      </c>
      <c r="L22" s="2447">
        <v>22</v>
      </c>
      <c r="M22" s="2447"/>
      <c r="N22" s="2447"/>
      <c r="O22" s="2447"/>
      <c r="P22" s="2447"/>
      <c r="Q22" s="2447"/>
      <c r="R22" s="2448"/>
      <c r="S22" s="1874">
        <v>150</v>
      </c>
      <c r="T22" s="2448">
        <v>6</v>
      </c>
      <c r="U22" s="2454"/>
      <c r="V22" s="2449"/>
      <c r="W22" s="1217">
        <f t="shared" si="7"/>
        <v>156</v>
      </c>
      <c r="X22" s="2062"/>
      <c r="Y22" s="2540"/>
      <c r="Z22" s="3175">
        <v>22</v>
      </c>
      <c r="AA22" s="3176"/>
      <c r="AB22" s="3652"/>
      <c r="AC22" s="2513">
        <f>'General TPUM'!R21</f>
        <v>1</v>
      </c>
      <c r="AD22" s="1218">
        <f>'General TPUM'!S21</f>
        <v>0</v>
      </c>
      <c r="AE22" s="1219" t="str">
        <f>'General TPUM'!T21</f>
        <v>-</v>
      </c>
      <c r="AF22" s="1220">
        <f>S22+T22</f>
        <v>156</v>
      </c>
      <c r="AG22" s="1221">
        <f t="shared" si="3"/>
        <v>0</v>
      </c>
      <c r="AH22" s="1221"/>
      <c r="AI22" s="1222"/>
      <c r="AJ22" s="1220">
        <f t="shared" si="4"/>
        <v>22</v>
      </c>
      <c r="AK22" s="1222">
        <f t="shared" si="5"/>
        <v>0</v>
      </c>
      <c r="AL22" s="1223">
        <f t="shared" si="6"/>
        <v>156</v>
      </c>
      <c r="AM22" s="980"/>
      <c r="AN22" s="981"/>
    </row>
    <row r="23" spans="2:42" s="719" customFormat="1" ht="16.5" customHeight="1">
      <c r="B23" s="2580" t="str">
        <f>'General TPUM'!B22</f>
        <v>Suva Adventist College</v>
      </c>
      <c r="C23" s="4427"/>
      <c r="D23" s="2447"/>
      <c r="E23" s="2447"/>
      <c r="F23" s="2447"/>
      <c r="G23" s="2447"/>
      <c r="H23" s="2447"/>
      <c r="I23" s="2447"/>
      <c r="J23" s="2447"/>
      <c r="K23" s="2447"/>
      <c r="L23" s="2447">
        <v>79</v>
      </c>
      <c r="M23" s="2447">
        <v>66</v>
      </c>
      <c r="N23" s="2447">
        <v>55</v>
      </c>
      <c r="O23" s="2447">
        <v>37</v>
      </c>
      <c r="P23" s="2447"/>
      <c r="Q23" s="2447"/>
      <c r="R23" s="2448">
        <v>18</v>
      </c>
      <c r="S23" s="1874"/>
      <c r="T23" s="2448"/>
      <c r="U23" s="2454">
        <v>194</v>
      </c>
      <c r="V23" s="2449">
        <v>61</v>
      </c>
      <c r="W23" s="1217">
        <f t="shared" si="7"/>
        <v>255</v>
      </c>
      <c r="X23" s="2062"/>
      <c r="Y23" s="2540"/>
      <c r="Z23" s="3175"/>
      <c r="AA23" s="3176">
        <v>37</v>
      </c>
      <c r="AB23" s="3652"/>
      <c r="AC23" s="2513">
        <f>'General TPUM'!R22</f>
        <v>0</v>
      </c>
      <c r="AD23" s="1218">
        <f>'General TPUM'!S22</f>
        <v>1</v>
      </c>
      <c r="AE23" s="1219" t="str">
        <f>'General TPUM'!T22</f>
        <v>-</v>
      </c>
      <c r="AF23" s="1220"/>
      <c r="AG23" s="1221">
        <f t="shared" si="3"/>
        <v>255</v>
      </c>
      <c r="AH23" s="1221"/>
      <c r="AI23" s="1222"/>
      <c r="AJ23" s="1220">
        <f t="shared" si="4"/>
        <v>0</v>
      </c>
      <c r="AK23" s="1222">
        <f t="shared" si="5"/>
        <v>37</v>
      </c>
      <c r="AL23" s="1223">
        <f t="shared" si="6"/>
        <v>255</v>
      </c>
      <c r="AM23" s="980"/>
      <c r="AN23" s="981"/>
    </row>
    <row r="24" spans="2:42" s="719" customFormat="1" ht="16.5" customHeight="1">
      <c r="B24" s="2580" t="str">
        <f>'General TPUM'!B23</f>
        <v>Suva Adventist Primary</v>
      </c>
      <c r="C24" s="4427"/>
      <c r="D24" s="2447" t="s">
        <v>263</v>
      </c>
      <c r="E24" s="2447">
        <v>84</v>
      </c>
      <c r="F24" s="2447">
        <v>84</v>
      </c>
      <c r="G24" s="2447">
        <v>70</v>
      </c>
      <c r="H24" s="2447">
        <v>78</v>
      </c>
      <c r="I24" s="2447">
        <v>64</v>
      </c>
      <c r="J24" s="2447">
        <v>68</v>
      </c>
      <c r="K24" s="2447">
        <v>60</v>
      </c>
      <c r="L24" s="2447">
        <v>76</v>
      </c>
      <c r="M24" s="2447"/>
      <c r="N24" s="2447"/>
      <c r="O24" s="2447"/>
      <c r="P24" s="2447"/>
      <c r="Q24" s="2447"/>
      <c r="R24" s="2448"/>
      <c r="S24" s="1874">
        <v>326</v>
      </c>
      <c r="T24" s="2448">
        <v>258</v>
      </c>
      <c r="U24" s="2454"/>
      <c r="V24" s="2449"/>
      <c r="W24" s="1217">
        <f t="shared" si="7"/>
        <v>584</v>
      </c>
      <c r="X24" s="2062"/>
      <c r="Y24" s="2540"/>
      <c r="Z24" s="3176">
        <v>76</v>
      </c>
      <c r="AB24" s="4010"/>
      <c r="AC24" s="2513">
        <f>'General TPUM'!R23</f>
        <v>1</v>
      </c>
      <c r="AD24" s="1218">
        <f>'General TPUM'!S23</f>
        <v>0</v>
      </c>
      <c r="AE24" s="1219" t="str">
        <f>'General TPUM'!T23</f>
        <v>-</v>
      </c>
      <c r="AF24" s="1220">
        <f>S24+T24</f>
        <v>584</v>
      </c>
      <c r="AG24" s="1221">
        <f t="shared" si="3"/>
        <v>0</v>
      </c>
      <c r="AH24" s="1221"/>
      <c r="AI24" s="1222"/>
      <c r="AJ24" s="1220">
        <f t="shared" si="4"/>
        <v>76</v>
      </c>
      <c r="AK24" s="1222">
        <f t="shared" si="5"/>
        <v>0</v>
      </c>
      <c r="AL24" s="1223">
        <f t="shared" si="6"/>
        <v>584</v>
      </c>
      <c r="AM24" s="981"/>
      <c r="AN24" s="981"/>
    </row>
    <row r="25" spans="2:42" s="719" customFormat="1" ht="16.5" customHeight="1">
      <c r="B25" s="2580" t="str">
        <f>'General TPUM'!B24</f>
        <v>Vatuvonu Adventist Primary</v>
      </c>
      <c r="C25" s="4427">
        <v>11</v>
      </c>
      <c r="D25" s="2447">
        <v>18</v>
      </c>
      <c r="E25" s="2447">
        <v>7</v>
      </c>
      <c r="F25" s="2447">
        <v>12</v>
      </c>
      <c r="G25" s="2447">
        <v>13</v>
      </c>
      <c r="H25" s="2447">
        <v>10</v>
      </c>
      <c r="I25" s="2447">
        <v>15</v>
      </c>
      <c r="J25" s="2447">
        <v>14</v>
      </c>
      <c r="K25" s="2447">
        <v>11</v>
      </c>
      <c r="L25" s="2447"/>
      <c r="M25" s="2447"/>
      <c r="N25" s="2447"/>
      <c r="O25" s="2447"/>
      <c r="P25" s="2447"/>
      <c r="Q25" s="2447"/>
      <c r="R25" s="2448"/>
      <c r="S25" s="1874">
        <v>57</v>
      </c>
      <c r="T25" s="2448">
        <v>43</v>
      </c>
      <c r="U25" s="2454"/>
      <c r="V25" s="2449"/>
      <c r="W25" s="1217">
        <f t="shared" si="7"/>
        <v>100</v>
      </c>
      <c r="X25" s="2062"/>
      <c r="Y25" s="2540"/>
      <c r="Z25" s="3175">
        <v>11</v>
      </c>
      <c r="AA25" s="3176"/>
      <c r="AB25" s="3652"/>
      <c r="AC25" s="2513">
        <f>'General TPUM'!R24</f>
        <v>1</v>
      </c>
      <c r="AD25" s="1218">
        <f>'General TPUM'!S24</f>
        <v>0</v>
      </c>
      <c r="AE25" s="1219" t="str">
        <f>'General TPUM'!T24</f>
        <v>-</v>
      </c>
      <c r="AF25" s="1220"/>
      <c r="AG25" s="1221">
        <f t="shared" si="3"/>
        <v>0</v>
      </c>
      <c r="AH25" s="1221"/>
      <c r="AI25" s="1222"/>
      <c r="AJ25" s="1220">
        <f t="shared" si="4"/>
        <v>11</v>
      </c>
      <c r="AK25" s="1222">
        <f t="shared" si="5"/>
        <v>0</v>
      </c>
      <c r="AL25" s="1223">
        <f t="shared" si="6"/>
        <v>111</v>
      </c>
      <c r="AM25" s="981"/>
      <c r="AN25" s="981"/>
    </row>
    <row r="26" spans="2:42" s="719" customFormat="1" ht="16.5" customHeight="1">
      <c r="B26" s="2580" t="str">
        <f>'General TPUM'!B25</f>
        <v>Wainunu</v>
      </c>
      <c r="C26" s="4427"/>
      <c r="D26" s="3629"/>
      <c r="E26" s="3629">
        <v>9</v>
      </c>
      <c r="F26" s="3629">
        <v>9</v>
      </c>
      <c r="G26" s="3629">
        <v>14</v>
      </c>
      <c r="H26" s="3629">
        <v>6</v>
      </c>
      <c r="I26" s="3629">
        <v>8</v>
      </c>
      <c r="J26" s="3629">
        <v>9</v>
      </c>
      <c r="K26" s="3629">
        <v>7</v>
      </c>
      <c r="L26" s="2447"/>
      <c r="M26" s="2447"/>
      <c r="N26" s="2447"/>
      <c r="O26" s="2447"/>
      <c r="P26" s="2447"/>
      <c r="Q26" s="2447"/>
      <c r="R26" s="2448"/>
      <c r="S26" s="1874">
        <v>50</v>
      </c>
      <c r="T26" s="2448">
        <v>12</v>
      </c>
      <c r="U26" s="2454"/>
      <c r="V26" s="2449"/>
      <c r="W26" s="2018">
        <f t="shared" si="7"/>
        <v>62</v>
      </c>
      <c r="X26" s="2062"/>
      <c r="Y26" s="2540"/>
      <c r="Z26" s="3175">
        <v>7</v>
      </c>
      <c r="AA26" s="3176"/>
      <c r="AB26" s="3653"/>
      <c r="AC26" s="2019">
        <f>'General TPUM'!R25</f>
        <v>1</v>
      </c>
      <c r="AD26" s="2020">
        <f>'General TPUM'!S25</f>
        <v>0</v>
      </c>
      <c r="AE26" s="2021" t="str">
        <f>'General TPUM'!T25</f>
        <v>-</v>
      </c>
      <c r="AF26" s="2022">
        <f>S26+T26</f>
        <v>62</v>
      </c>
      <c r="AG26" s="2023">
        <f t="shared" si="3"/>
        <v>0</v>
      </c>
      <c r="AH26" s="2023"/>
      <c r="AI26" s="2024"/>
      <c r="AJ26" s="1220">
        <f t="shared" si="4"/>
        <v>7</v>
      </c>
      <c r="AK26" s="1222">
        <f t="shared" si="5"/>
        <v>0</v>
      </c>
      <c r="AL26" s="2025">
        <f t="shared" si="6"/>
        <v>62</v>
      </c>
      <c r="AM26" s="981"/>
      <c r="AN26" s="981"/>
    </row>
    <row r="27" spans="2:42" s="1013" customFormat="1" ht="16.5" customHeight="1" thickBot="1">
      <c r="B27" s="2546" t="str">
        <f>'General TPUM'!B26</f>
        <v>TOTALS</v>
      </c>
      <c r="C27" s="1224">
        <f t="shared" ref="C27:V27" si="8">SUM(C14:C26)</f>
        <v>11</v>
      </c>
      <c r="D27" s="2547">
        <f t="shared" si="8"/>
        <v>57</v>
      </c>
      <c r="E27" s="2547">
        <f t="shared" si="8"/>
        <v>237</v>
      </c>
      <c r="F27" s="2547">
        <f t="shared" si="8"/>
        <v>230</v>
      </c>
      <c r="G27" s="2547">
        <f t="shared" si="8"/>
        <v>236</v>
      </c>
      <c r="H27" s="2547">
        <f t="shared" si="8"/>
        <v>227</v>
      </c>
      <c r="I27" s="2547">
        <f t="shared" si="8"/>
        <v>221</v>
      </c>
      <c r="J27" s="2547">
        <f t="shared" si="8"/>
        <v>227</v>
      </c>
      <c r="K27" s="2547">
        <f t="shared" si="8"/>
        <v>187</v>
      </c>
      <c r="L27" s="2547">
        <f t="shared" si="8"/>
        <v>268</v>
      </c>
      <c r="M27" s="2547">
        <f t="shared" si="8"/>
        <v>101</v>
      </c>
      <c r="N27" s="2547">
        <f t="shared" si="8"/>
        <v>70</v>
      </c>
      <c r="O27" s="2547">
        <f t="shared" si="8"/>
        <v>59</v>
      </c>
      <c r="P27" s="2547">
        <f t="shared" si="8"/>
        <v>32</v>
      </c>
      <c r="Q27" s="2547">
        <f t="shared" si="8"/>
        <v>30</v>
      </c>
      <c r="R27" s="2547">
        <f t="shared" si="8"/>
        <v>18</v>
      </c>
      <c r="S27" s="1224">
        <f t="shared" si="8"/>
        <v>1168</v>
      </c>
      <c r="T27" s="2548">
        <f t="shared" si="8"/>
        <v>643</v>
      </c>
      <c r="U27" s="2549">
        <f t="shared" si="8"/>
        <v>314</v>
      </c>
      <c r="V27" s="2550">
        <f t="shared" si="8"/>
        <v>75</v>
      </c>
      <c r="W27" s="1225">
        <f>SUM(W14:W26)</f>
        <v>2200</v>
      </c>
      <c r="X27" s="1225">
        <f t="shared" ref="X27:AA27" si="9">SUM(X14:X26)</f>
        <v>28</v>
      </c>
      <c r="Y27" s="1225">
        <f t="shared" si="9"/>
        <v>0</v>
      </c>
      <c r="Z27" s="1225">
        <f t="shared" si="9"/>
        <v>226</v>
      </c>
      <c r="AA27" s="1225">
        <f t="shared" si="9"/>
        <v>67</v>
      </c>
      <c r="AB27" s="3654"/>
      <c r="AC27" s="2514">
        <f t="shared" ref="AC27:AL27" si="10">SUM(AC14:AC26)</f>
        <v>11</v>
      </c>
      <c r="AD27" s="1226">
        <f t="shared" si="10"/>
        <v>2</v>
      </c>
      <c r="AE27" s="1227">
        <f t="shared" si="10"/>
        <v>0</v>
      </c>
      <c r="AF27" s="1228">
        <f t="shared" si="10"/>
        <v>1711</v>
      </c>
      <c r="AG27" s="1226">
        <f t="shared" si="10"/>
        <v>389</v>
      </c>
      <c r="AH27" s="1226">
        <f t="shared" si="10"/>
        <v>0</v>
      </c>
      <c r="AI27" s="1227">
        <f t="shared" si="10"/>
        <v>0</v>
      </c>
      <c r="AJ27" s="1228">
        <f t="shared" si="10"/>
        <v>226</v>
      </c>
      <c r="AK27" s="1227">
        <f t="shared" si="10"/>
        <v>67</v>
      </c>
      <c r="AL27" s="1229">
        <f t="shared" si="10"/>
        <v>2211</v>
      </c>
      <c r="AM27" s="1012"/>
      <c r="AN27" s="1012"/>
      <c r="AP27" s="719"/>
    </row>
    <row r="28" spans="2:42" s="1018" customFormat="1" ht="14.15" customHeight="1" thickTop="1" thickBot="1">
      <c r="B28" s="1986">
        <f>'General TPUM'!B27</f>
        <v>0</v>
      </c>
      <c r="C28" s="2015"/>
      <c r="D28" s="2015"/>
      <c r="E28" s="2015"/>
      <c r="F28" s="2015"/>
      <c r="G28" s="2015"/>
      <c r="H28" s="2015"/>
      <c r="I28" s="2015"/>
      <c r="J28" s="2015"/>
      <c r="K28" s="2015"/>
      <c r="L28" s="2015"/>
      <c r="M28" s="2015"/>
      <c r="N28" s="2015"/>
      <c r="O28" s="2015"/>
      <c r="P28" s="2015"/>
      <c r="Q28" s="2015"/>
      <c r="R28" s="2015">
        <f>SUM(D27:R27)</f>
        <v>2200</v>
      </c>
      <c r="S28" s="2015">
        <f>S27+T27+U27+V27</f>
        <v>2200</v>
      </c>
      <c r="T28" s="2015" t="s">
        <v>86</v>
      </c>
      <c r="U28" s="2015"/>
      <c r="V28" s="2015" t="s">
        <v>729</v>
      </c>
      <c r="W28" s="2015"/>
      <c r="X28" s="2015">
        <f>X27+Y27</f>
        <v>28</v>
      </c>
      <c r="Y28" s="2026"/>
      <c r="Z28" s="2027">
        <f>L28</f>
        <v>0</v>
      </c>
      <c r="AA28" s="2551">
        <f>Q28</f>
        <v>0</v>
      </c>
      <c r="AB28" s="3655"/>
      <c r="AC28" s="2015"/>
      <c r="AD28" s="2015"/>
      <c r="AE28" s="2015"/>
      <c r="AF28" s="2015"/>
      <c r="AG28" s="2015">
        <f>AF27+AG27+AH27+AI27</f>
        <v>2100</v>
      </c>
      <c r="AH28" s="2015"/>
      <c r="AI28" s="2015"/>
      <c r="AJ28" s="2015">
        <f>AJ27+AK27</f>
        <v>293</v>
      </c>
      <c r="AK28" s="2015" t="s">
        <v>85</v>
      </c>
      <c r="AL28" s="2028"/>
      <c r="AP28" s="719"/>
    </row>
    <row r="29" spans="2:42" s="718" customFormat="1" ht="15" customHeight="1" thickBot="1">
      <c r="B29" s="2536" t="str">
        <f>'General TPUM'!B28</f>
        <v>Kiribati and Nauru Mission</v>
      </c>
      <c r="C29" s="2555"/>
      <c r="D29" s="2537"/>
      <c r="E29" s="2537"/>
      <c r="F29" s="2537"/>
      <c r="G29" s="2537"/>
      <c r="H29" s="2537"/>
      <c r="I29" s="2537"/>
      <c r="J29" s="2537"/>
      <c r="K29" s="2537"/>
      <c r="L29" s="2538"/>
      <c r="M29" s="2538"/>
      <c r="N29" s="2538"/>
      <c r="O29" s="2538"/>
      <c r="P29" s="2538"/>
      <c r="Q29" s="2538"/>
      <c r="R29" s="2538"/>
      <c r="S29" s="2538"/>
      <c r="T29" s="2538"/>
      <c r="U29" s="2538"/>
      <c r="V29" s="2538"/>
      <c r="W29" s="2538"/>
      <c r="X29" s="2538"/>
      <c r="Y29" s="2552"/>
      <c r="Z29" s="2553">
        <f>L29</f>
        <v>0</v>
      </c>
      <c r="AA29" s="2554">
        <f>Q29</f>
        <v>0</v>
      </c>
      <c r="AB29" s="3656"/>
      <c r="AC29" s="2511"/>
      <c r="AD29" s="720"/>
      <c r="AE29" s="720"/>
      <c r="AF29" s="720"/>
      <c r="AG29" s="720"/>
      <c r="AH29" s="720"/>
      <c r="AI29" s="720"/>
      <c r="AJ29" s="720"/>
      <c r="AK29" s="720"/>
      <c r="AL29" s="721"/>
      <c r="AM29" s="982"/>
      <c r="AN29" s="982"/>
      <c r="AP29" s="719"/>
    </row>
    <row r="30" spans="2:42" s="719" customFormat="1" ht="15" customHeight="1">
      <c r="B30" s="3177" t="str">
        <f>'General TPUM'!B29</f>
        <v>Kauma Adventist High School</v>
      </c>
      <c r="C30" s="4429"/>
      <c r="D30" s="2447"/>
      <c r="E30" s="2447"/>
      <c r="F30" s="2447"/>
      <c r="G30" s="2447"/>
      <c r="H30" s="2447"/>
      <c r="I30" s="2447"/>
      <c r="J30" s="2447"/>
      <c r="K30" s="2447">
        <v>15</v>
      </c>
      <c r="L30" s="2447">
        <v>11</v>
      </c>
      <c r="M30" s="2447">
        <v>25</v>
      </c>
      <c r="N30" s="2447">
        <v>130</v>
      </c>
      <c r="O30" s="2447">
        <v>61</v>
      </c>
      <c r="P30" s="2447">
        <v>64</v>
      </c>
      <c r="Q30" s="4561">
        <v>39</v>
      </c>
      <c r="R30" s="2448"/>
      <c r="S30" s="1874"/>
      <c r="T30" s="2448"/>
      <c r="U30" s="2454">
        <v>124</v>
      </c>
      <c r="V30" s="2449">
        <v>221</v>
      </c>
      <c r="W30" s="1217">
        <f>+S30+T30+U30+V30</f>
        <v>345</v>
      </c>
      <c r="X30" s="4001"/>
      <c r="Y30" s="4004">
        <v>80</v>
      </c>
      <c r="Z30" s="4003"/>
      <c r="AA30" s="4009">
        <v>39</v>
      </c>
      <c r="AB30" s="3651"/>
      <c r="AC30" s="2512">
        <f>'General TPUM'!R29</f>
        <v>0</v>
      </c>
      <c r="AD30" s="1221">
        <f>'General TPUM'!S29</f>
        <v>1</v>
      </c>
      <c r="AE30" s="1222" t="str">
        <f>'General TPUM'!T29</f>
        <v>-</v>
      </c>
      <c r="AF30" s="1220"/>
      <c r="AG30" s="1221">
        <f>U30+V30</f>
        <v>345</v>
      </c>
      <c r="AH30" s="1221"/>
      <c r="AI30" s="1222"/>
      <c r="AJ30" s="1220">
        <f>Z30</f>
        <v>0</v>
      </c>
      <c r="AK30" s="1222">
        <f>AA30</f>
        <v>39</v>
      </c>
      <c r="AL30" s="1223">
        <f>SUM(C30:R30)</f>
        <v>345</v>
      </c>
      <c r="AM30" s="981"/>
      <c r="AN30" s="981"/>
    </row>
    <row r="31" spans="2:42" s="719" customFormat="1" ht="15" customHeight="1">
      <c r="B31" s="3177" t="str">
        <f>'General TPUM'!B30</f>
        <v>Betio SDA Pre-School</v>
      </c>
      <c r="C31" s="4429"/>
      <c r="D31" s="3636"/>
      <c r="E31" s="3629"/>
      <c r="F31" s="3629"/>
      <c r="G31" s="3629"/>
      <c r="H31" s="3629"/>
      <c r="I31" s="3629"/>
      <c r="J31" s="3629"/>
      <c r="K31" s="3629"/>
      <c r="L31" s="3629"/>
      <c r="M31" s="3629"/>
      <c r="N31" s="3629"/>
      <c r="O31" s="3636"/>
      <c r="P31" s="3636"/>
      <c r="Q31" s="3636"/>
      <c r="R31" s="3740"/>
      <c r="S31" s="3643"/>
      <c r="T31" s="3740"/>
      <c r="U31" s="3999"/>
      <c r="V31" s="4000"/>
      <c r="W31" s="1217">
        <f t="shared" ref="W31:W34" si="11">+S31+T31+U31+V31</f>
        <v>0</v>
      </c>
      <c r="X31" s="4002"/>
      <c r="Y31" s="4005"/>
      <c r="Z31" s="3653"/>
      <c r="AA31" s="4008"/>
      <c r="AB31" s="3832"/>
      <c r="AC31" s="2512">
        <f>'General TPUM'!R30</f>
        <v>0</v>
      </c>
      <c r="AD31" s="1221">
        <f>'General TPUM'!S30</f>
        <v>0</v>
      </c>
      <c r="AE31" s="1222" t="str">
        <f>'General TPUM'!T30</f>
        <v>-</v>
      </c>
      <c r="AF31" s="4013">
        <f>SUM(D31:J31)</f>
        <v>0</v>
      </c>
      <c r="AG31" s="4012"/>
      <c r="AH31" s="4012"/>
      <c r="AI31" s="1219"/>
      <c r="AJ31" s="4013">
        <f>Z31</f>
        <v>0</v>
      </c>
      <c r="AK31" s="1219"/>
      <c r="AL31" s="1223">
        <f>SUM(C31:R31)</f>
        <v>0</v>
      </c>
      <c r="AM31" s="981"/>
      <c r="AN31" s="981"/>
    </row>
    <row r="32" spans="2:42" s="719" customFormat="1" ht="15" customHeight="1">
      <c r="B32" s="3177" t="str">
        <f>'General TPUM'!B31</f>
        <v>Korobu SDA Grammar Pre School</v>
      </c>
      <c r="C32" s="4429"/>
      <c r="D32" s="3636"/>
      <c r="E32" s="3629"/>
      <c r="F32" s="3629"/>
      <c r="G32" s="3629"/>
      <c r="H32" s="3629"/>
      <c r="I32" s="3629"/>
      <c r="J32" s="3629"/>
      <c r="K32" s="3629"/>
      <c r="L32" s="3629"/>
      <c r="M32" s="3629"/>
      <c r="N32" s="3629"/>
      <c r="O32" s="3636"/>
      <c r="P32" s="3636"/>
      <c r="Q32" s="3636"/>
      <c r="R32" s="3740"/>
      <c r="S32" s="3643"/>
      <c r="T32" s="3740"/>
      <c r="U32" s="3999"/>
      <c r="V32" s="4000"/>
      <c r="W32" s="1217">
        <f t="shared" si="11"/>
        <v>0</v>
      </c>
      <c r="X32" s="4002"/>
      <c r="Y32" s="4005"/>
      <c r="Z32" s="3653"/>
      <c r="AA32" s="4008"/>
      <c r="AB32" s="3832"/>
      <c r="AC32" s="2512">
        <f>'General TPUM'!R31</f>
        <v>0</v>
      </c>
      <c r="AD32" s="1221">
        <f>'General TPUM'!S31</f>
        <v>0</v>
      </c>
      <c r="AE32" s="1222" t="str">
        <f>'General TPUM'!T31</f>
        <v>-</v>
      </c>
      <c r="AF32" s="4013">
        <f>SUM(D32:J32)</f>
        <v>0</v>
      </c>
      <c r="AG32" s="4012"/>
      <c r="AH32" s="4012"/>
      <c r="AI32" s="1219"/>
      <c r="AJ32" s="4013">
        <f t="shared" ref="AJ32:AJ34" si="12">Z32</f>
        <v>0</v>
      </c>
      <c r="AK32" s="1219"/>
      <c r="AL32" s="1223">
        <f>SUM(C32:R32)</f>
        <v>0</v>
      </c>
      <c r="AM32" s="981"/>
      <c r="AN32" s="981"/>
    </row>
    <row r="33" spans="1:45" s="719" customFormat="1" ht="15" customHeight="1">
      <c r="B33" s="3177" t="str">
        <f>'General TPUM'!B32</f>
        <v>Ronnita Pre-School</v>
      </c>
      <c r="C33" s="4429"/>
      <c r="D33" s="3636"/>
      <c r="E33" s="3629"/>
      <c r="F33" s="3629"/>
      <c r="G33" s="3629"/>
      <c r="H33" s="3629"/>
      <c r="I33" s="3629"/>
      <c r="J33" s="4093"/>
      <c r="K33" s="3629"/>
      <c r="L33" s="3629"/>
      <c r="M33" s="3629"/>
      <c r="N33" s="3629"/>
      <c r="O33" s="3636"/>
      <c r="P33" s="3636"/>
      <c r="Q33" s="3636"/>
      <c r="R33" s="3740"/>
      <c r="S33" s="3643"/>
      <c r="T33" s="3740"/>
      <c r="U33" s="3999"/>
      <c r="V33" s="4000"/>
      <c r="W33" s="1217">
        <f t="shared" si="11"/>
        <v>0</v>
      </c>
      <c r="X33" s="4002"/>
      <c r="Y33" s="4005"/>
      <c r="Z33" s="3653"/>
      <c r="AA33" s="3652"/>
      <c r="AB33" s="3832"/>
      <c r="AC33" s="2512">
        <f>'General TPUM'!R32</f>
        <v>0</v>
      </c>
      <c r="AD33" s="1221">
        <f>'General TPUM'!S32</f>
        <v>0</v>
      </c>
      <c r="AE33" s="1222" t="str">
        <f>'General TPUM'!T32</f>
        <v>-</v>
      </c>
      <c r="AF33" s="4013">
        <f>SUM(D33:I33)</f>
        <v>0</v>
      </c>
      <c r="AG33" s="4012"/>
      <c r="AH33" s="4012"/>
      <c r="AI33" s="1219"/>
      <c r="AJ33" s="4013">
        <f t="shared" si="12"/>
        <v>0</v>
      </c>
      <c r="AK33" s="1219"/>
      <c r="AL33" s="1223">
        <f>SUM(C33:R33)</f>
        <v>0</v>
      </c>
      <c r="AM33" s="981"/>
      <c r="AN33" s="981"/>
    </row>
    <row r="34" spans="1:45" s="719" customFormat="1" ht="15" customHeight="1">
      <c r="B34" s="3177" t="str">
        <f>'General TPUM'!B33</f>
        <v>Tabonikabauea SDA Pre-School</v>
      </c>
      <c r="C34" s="4430"/>
      <c r="D34" s="3636"/>
      <c r="E34" s="3636"/>
      <c r="F34" s="3636"/>
      <c r="G34" s="3636"/>
      <c r="H34" s="3636"/>
      <c r="I34" s="3636"/>
      <c r="J34" s="3636"/>
      <c r="K34" s="3636"/>
      <c r="L34" s="3636"/>
      <c r="M34" s="3636"/>
      <c r="N34" s="3636"/>
      <c r="O34" s="3636"/>
      <c r="P34" s="3636"/>
      <c r="Q34" s="3636"/>
      <c r="R34" s="3740"/>
      <c r="S34" s="3643"/>
      <c r="T34" s="3740"/>
      <c r="U34" s="3999"/>
      <c r="V34" s="4000"/>
      <c r="W34" s="1217">
        <f t="shared" si="11"/>
        <v>0</v>
      </c>
      <c r="X34" s="3630"/>
      <c r="Y34" s="3631"/>
      <c r="Z34" s="3653"/>
      <c r="AA34" s="3652"/>
      <c r="AB34" s="4007"/>
      <c r="AC34" s="2512">
        <f>'General TPUM'!R33</f>
        <v>0</v>
      </c>
      <c r="AD34" s="1221">
        <f>'General TPUM'!S33</f>
        <v>0</v>
      </c>
      <c r="AE34" s="1222" t="str">
        <f>'General TPUM'!T33</f>
        <v>-</v>
      </c>
      <c r="AF34" s="4013">
        <f>SUM(D34:J34)</f>
        <v>0</v>
      </c>
      <c r="AG34" s="2023"/>
      <c r="AH34" s="2023"/>
      <c r="AI34" s="2024"/>
      <c r="AJ34" s="4013">
        <f t="shared" si="12"/>
        <v>0</v>
      </c>
      <c r="AK34" s="2024"/>
      <c r="AL34" s="1223">
        <f>SUM(C34:R34)</f>
        <v>0</v>
      </c>
      <c r="AM34" s="981"/>
      <c r="AN34" s="981"/>
    </row>
    <row r="35" spans="1:45" s="1013" customFormat="1" ht="16.5" customHeight="1" thickBot="1">
      <c r="B35" s="2546" t="str">
        <f>'General TPUM'!B34</f>
        <v>TOTALS</v>
      </c>
      <c r="C35" s="1224">
        <f>SUM(C30:C34)</f>
        <v>0</v>
      </c>
      <c r="D35" s="2547">
        <f>SUM(D30:D34)</f>
        <v>0</v>
      </c>
      <c r="E35" s="2547">
        <f t="shared" ref="E35:R35" si="13">SUM(E30:E34)</f>
        <v>0</v>
      </c>
      <c r="F35" s="2547">
        <f t="shared" si="13"/>
        <v>0</v>
      </c>
      <c r="G35" s="2547">
        <f t="shared" si="13"/>
        <v>0</v>
      </c>
      <c r="H35" s="2547">
        <f t="shared" si="13"/>
        <v>0</v>
      </c>
      <c r="I35" s="2547">
        <f t="shared" si="13"/>
        <v>0</v>
      </c>
      <c r="J35" s="2547">
        <f>SUM(J30:J34)</f>
        <v>0</v>
      </c>
      <c r="K35" s="2547">
        <f t="shared" si="13"/>
        <v>15</v>
      </c>
      <c r="L35" s="2547">
        <f t="shared" si="13"/>
        <v>11</v>
      </c>
      <c r="M35" s="2547">
        <f t="shared" si="13"/>
        <v>25</v>
      </c>
      <c r="N35" s="2547">
        <f t="shared" si="13"/>
        <v>130</v>
      </c>
      <c r="O35" s="2547">
        <f t="shared" si="13"/>
        <v>61</v>
      </c>
      <c r="P35" s="2547">
        <f t="shared" si="13"/>
        <v>64</v>
      </c>
      <c r="Q35" s="2547">
        <f t="shared" si="13"/>
        <v>39</v>
      </c>
      <c r="R35" s="2547">
        <f t="shared" si="13"/>
        <v>0</v>
      </c>
      <c r="S35" s="1224">
        <f>SUM(S30:S34)</f>
        <v>0</v>
      </c>
      <c r="T35" s="2548">
        <f>SUM(T30:T34)</f>
        <v>0</v>
      </c>
      <c r="U35" s="2548">
        <f t="shared" ref="U35:V35" si="14">SUM(U30:U34)</f>
        <v>124</v>
      </c>
      <c r="V35" s="2548">
        <f t="shared" si="14"/>
        <v>221</v>
      </c>
      <c r="W35" s="1225">
        <f>SUM(W30:W34)</f>
        <v>345</v>
      </c>
      <c r="X35" s="1889">
        <f>SUM(X30:X34)</f>
        <v>0</v>
      </c>
      <c r="Y35" s="1889">
        <f t="shared" ref="Y35:AA35" si="15">SUM(Y30:Y34)</f>
        <v>80</v>
      </c>
      <c r="Z35" s="1889">
        <f t="shared" si="15"/>
        <v>0</v>
      </c>
      <c r="AA35" s="4006">
        <f t="shared" si="15"/>
        <v>39</v>
      </c>
      <c r="AB35" s="4011"/>
      <c r="AC35" s="2514">
        <f>SUM(AC30:AC34)</f>
        <v>0</v>
      </c>
      <c r="AD35" s="2514">
        <f t="shared" ref="AD35:AL35" si="16">SUM(AD30:AD34)</f>
        <v>1</v>
      </c>
      <c r="AE35" s="2514">
        <f t="shared" si="16"/>
        <v>0</v>
      </c>
      <c r="AF35" s="2514">
        <f t="shared" si="16"/>
        <v>0</v>
      </c>
      <c r="AG35" s="2514">
        <f t="shared" si="16"/>
        <v>345</v>
      </c>
      <c r="AH35" s="2514">
        <f t="shared" si="16"/>
        <v>0</v>
      </c>
      <c r="AI35" s="2514">
        <f t="shared" si="16"/>
        <v>0</v>
      </c>
      <c r="AJ35" s="2514">
        <f t="shared" si="16"/>
        <v>0</v>
      </c>
      <c r="AK35" s="2514">
        <f t="shared" si="16"/>
        <v>39</v>
      </c>
      <c r="AL35" s="2514">
        <f t="shared" si="16"/>
        <v>345</v>
      </c>
      <c r="AM35" s="1012"/>
      <c r="AN35" s="1012"/>
      <c r="AP35" s="719"/>
    </row>
    <row r="36" spans="1:45" s="1018" customFormat="1" ht="14.15" customHeight="1" thickTop="1" thickBot="1">
      <c r="B36" s="1986">
        <f>'General TPUM'!B35</f>
        <v>0</v>
      </c>
      <c r="C36" s="2015"/>
      <c r="D36" s="2015"/>
      <c r="E36" s="2015"/>
      <c r="F36" s="2015"/>
      <c r="G36" s="2015"/>
      <c r="H36" s="2015"/>
      <c r="I36" s="2015"/>
      <c r="J36" s="2015"/>
      <c r="K36" s="2015"/>
      <c r="L36" s="2015"/>
      <c r="M36" s="2015"/>
      <c r="N36" s="2015"/>
      <c r="O36" s="2015"/>
      <c r="P36" s="2015"/>
      <c r="Q36" s="2015"/>
      <c r="R36" s="2015">
        <f>SUM(D35:R35)</f>
        <v>345</v>
      </c>
      <c r="S36" s="2015">
        <f>S35+T35+U35+V35</f>
        <v>345</v>
      </c>
      <c r="T36" s="2015" t="s">
        <v>86</v>
      </c>
      <c r="U36" s="2015"/>
      <c r="V36" s="2015" t="s">
        <v>729</v>
      </c>
      <c r="W36" s="2015"/>
      <c r="X36" s="2015">
        <f>X35+Y35</f>
        <v>80</v>
      </c>
      <c r="Y36" s="2026"/>
      <c r="Z36" s="2027">
        <f>L36</f>
        <v>0</v>
      </c>
      <c r="AA36" s="2551">
        <f>Q36</f>
        <v>0</v>
      </c>
      <c r="AB36" s="3655"/>
      <c r="AC36" s="2015"/>
      <c r="AD36" s="2015"/>
      <c r="AE36" s="2015"/>
      <c r="AF36" s="2015"/>
      <c r="AG36" s="2015">
        <f>AF35+AG35+AH35+AI35</f>
        <v>345</v>
      </c>
      <c r="AH36" s="2015"/>
      <c r="AI36" s="2015"/>
      <c r="AJ36" s="2015">
        <f>AJ35+AK35</f>
        <v>39</v>
      </c>
      <c r="AK36" s="2015" t="s">
        <v>85</v>
      </c>
      <c r="AL36" s="2028"/>
      <c r="AP36" s="719"/>
    </row>
    <row r="37" spans="1:45" s="718" customFormat="1" ht="16.399999999999999" customHeight="1" thickBot="1">
      <c r="B37" s="2536" t="str">
        <f>'General TPUM'!B36</f>
        <v>Samoa Mission</v>
      </c>
      <c r="C37" s="2555"/>
      <c r="D37" s="2555"/>
      <c r="E37" s="2555"/>
      <c r="F37" s="2555"/>
      <c r="G37" s="2555"/>
      <c r="H37" s="2555"/>
      <c r="I37" s="2555"/>
      <c r="J37" s="2555"/>
      <c r="K37" s="2555"/>
      <c r="L37" s="2556"/>
      <c r="M37" s="2556"/>
      <c r="N37" s="2556"/>
      <c r="O37" s="2556"/>
      <c r="P37" s="2556"/>
      <c r="Q37" s="2556"/>
      <c r="R37" s="2556"/>
      <c r="S37" s="2556"/>
      <c r="T37" s="2556"/>
      <c r="U37" s="2556"/>
      <c r="V37" s="2556"/>
      <c r="W37" s="2556"/>
      <c r="X37" s="2556"/>
      <c r="Y37" s="2557"/>
      <c r="Z37" s="2553">
        <f>L37</f>
        <v>0</v>
      </c>
      <c r="AA37" s="2554">
        <f>Q37</f>
        <v>0</v>
      </c>
      <c r="AB37" s="3656"/>
      <c r="AC37" s="2515"/>
      <c r="AD37" s="1231"/>
      <c r="AE37" s="1231"/>
      <c r="AF37" s="1231"/>
      <c r="AG37" s="1231"/>
      <c r="AH37" s="1231"/>
      <c r="AI37" s="1231"/>
      <c r="AJ37" s="1231"/>
      <c r="AK37" s="1231"/>
      <c r="AL37" s="1232"/>
      <c r="AM37" s="980"/>
      <c r="AN37" s="982"/>
      <c r="AP37" s="719"/>
    </row>
    <row r="38" spans="1:45" s="719" customFormat="1" ht="12">
      <c r="B38" s="2543" t="str">
        <f>'General TPUM'!B37</f>
        <v>Samoa Adventist  (College)</v>
      </c>
      <c r="C38" s="4431"/>
      <c r="D38" s="3629"/>
      <c r="E38" s="3629"/>
      <c r="F38" s="3629"/>
      <c r="G38" s="3629"/>
      <c r="H38" s="3629"/>
      <c r="I38" s="3629"/>
      <c r="J38" s="3629"/>
      <c r="K38" s="3629"/>
      <c r="L38" s="3629">
        <v>53</v>
      </c>
      <c r="M38" s="3629">
        <v>40</v>
      </c>
      <c r="N38" s="3629"/>
      <c r="O38" s="3629">
        <v>38</v>
      </c>
      <c r="P38" s="3629">
        <v>26</v>
      </c>
      <c r="Q38" s="3629"/>
      <c r="R38" s="3626"/>
      <c r="S38" s="3625"/>
      <c r="T38" s="3626"/>
      <c r="U38" s="3627">
        <v>83</v>
      </c>
      <c r="V38" s="3628">
        <v>74</v>
      </c>
      <c r="W38" s="1217">
        <f>+S38+T38+U38+V38</f>
        <v>157</v>
      </c>
      <c r="X38" s="3630"/>
      <c r="Y38" s="3631">
        <v>11</v>
      </c>
      <c r="Z38" s="3632"/>
      <c r="AA38" s="3633">
        <v>26</v>
      </c>
      <c r="AB38" s="3652"/>
      <c r="AC38" s="2513">
        <f>'General TPUM'!R37</f>
        <v>0</v>
      </c>
      <c r="AD38" s="1218">
        <f>'General TPUM'!S37</f>
        <v>1</v>
      </c>
      <c r="AE38" s="1219" t="str">
        <f>'General TPUM'!T37</f>
        <v>-</v>
      </c>
      <c r="AF38" s="1220">
        <f>S38+T38</f>
        <v>0</v>
      </c>
      <c r="AG38" s="1221">
        <f>U38+V38</f>
        <v>157</v>
      </c>
      <c r="AH38" s="1221"/>
      <c r="AI38" s="1222"/>
      <c r="AJ38" s="1220">
        <f>Z38</f>
        <v>0</v>
      </c>
      <c r="AK38" s="1219">
        <f>AA38</f>
        <v>26</v>
      </c>
      <c r="AL38" s="1223">
        <f>SUM(C38:R38)</f>
        <v>157</v>
      </c>
      <c r="AM38" s="980"/>
      <c r="AN38" s="981"/>
    </row>
    <row r="39" spans="1:45" s="719" customFormat="1" ht="16.399999999999999" customHeight="1">
      <c r="B39" s="2543" t="str">
        <f>'General TPUM'!B38</f>
        <v>Siufaga Adventist Primary</v>
      </c>
      <c r="C39" s="4431"/>
      <c r="D39" s="3629">
        <v>66</v>
      </c>
      <c r="E39" s="3629">
        <v>91</v>
      </c>
      <c r="F39" s="3629">
        <v>64</v>
      </c>
      <c r="G39" s="3629">
        <v>77</v>
      </c>
      <c r="H39" s="3629">
        <v>88</v>
      </c>
      <c r="I39" s="3629">
        <v>76</v>
      </c>
      <c r="J39" s="3629">
        <v>72</v>
      </c>
      <c r="K39" s="3629">
        <v>52</v>
      </c>
      <c r="L39" s="3629">
        <v>65</v>
      </c>
      <c r="M39" s="3629"/>
      <c r="N39" s="3629"/>
      <c r="O39" s="3629"/>
      <c r="P39" s="3629"/>
      <c r="Q39" s="3629"/>
      <c r="R39" s="3626"/>
      <c r="S39" s="3625">
        <v>319</v>
      </c>
      <c r="T39" s="3626">
        <v>332</v>
      </c>
      <c r="U39" s="3627"/>
      <c r="V39" s="3628"/>
      <c r="W39" s="1217">
        <f>+S39+T39+U39+V39</f>
        <v>651</v>
      </c>
      <c r="X39" s="3630"/>
      <c r="Y39" s="3631"/>
      <c r="Z39" s="3632">
        <v>65</v>
      </c>
      <c r="AA39" s="3633"/>
      <c r="AB39" s="3652"/>
      <c r="AC39" s="2513">
        <f>'General TPUM'!R38</f>
        <v>1</v>
      </c>
      <c r="AD39" s="1218">
        <f>'General TPUM'!S38</f>
        <v>0</v>
      </c>
      <c r="AE39" s="1219" t="str">
        <f>'General TPUM'!T38</f>
        <v>-</v>
      </c>
      <c r="AF39" s="1220">
        <f>S39+T39</f>
        <v>651</v>
      </c>
      <c r="AG39" s="1221">
        <f>U39+V39</f>
        <v>0</v>
      </c>
      <c r="AH39" s="1221"/>
      <c r="AI39" s="1222"/>
      <c r="AJ39" s="1220">
        <f>Z39</f>
        <v>65</v>
      </c>
      <c r="AK39" s="1219">
        <f>AA39</f>
        <v>0</v>
      </c>
      <c r="AL39" s="1223">
        <f>SUM(C39:R39)</f>
        <v>651</v>
      </c>
      <c r="AM39" s="983"/>
      <c r="AN39" s="981"/>
    </row>
    <row r="40" spans="1:45" s="1013" customFormat="1" ht="16.5" customHeight="1" thickBot="1">
      <c r="B40" s="2558" t="str">
        <f>'General TPUM'!B39</f>
        <v>TOTALS</v>
      </c>
      <c r="C40" s="2029">
        <f t="shared" ref="C40:Y40" si="17">SUM(C38:C39)</f>
        <v>0</v>
      </c>
      <c r="D40" s="2559">
        <f t="shared" si="17"/>
        <v>66</v>
      </c>
      <c r="E40" s="2559">
        <f t="shared" si="17"/>
        <v>91</v>
      </c>
      <c r="F40" s="2559">
        <f t="shared" si="17"/>
        <v>64</v>
      </c>
      <c r="G40" s="2559">
        <f t="shared" si="17"/>
        <v>77</v>
      </c>
      <c r="H40" s="2559">
        <f t="shared" si="17"/>
        <v>88</v>
      </c>
      <c r="I40" s="2559">
        <f t="shared" si="17"/>
        <v>76</v>
      </c>
      <c r="J40" s="2559">
        <f t="shared" si="17"/>
        <v>72</v>
      </c>
      <c r="K40" s="2559">
        <f t="shared" si="17"/>
        <v>52</v>
      </c>
      <c r="L40" s="2559">
        <f t="shared" si="17"/>
        <v>118</v>
      </c>
      <c r="M40" s="2559">
        <f t="shared" si="17"/>
        <v>40</v>
      </c>
      <c r="N40" s="2559">
        <f t="shared" si="17"/>
        <v>0</v>
      </c>
      <c r="O40" s="2559">
        <f t="shared" si="17"/>
        <v>38</v>
      </c>
      <c r="P40" s="2559">
        <f t="shared" si="17"/>
        <v>26</v>
      </c>
      <c r="Q40" s="2559">
        <f t="shared" si="17"/>
        <v>0</v>
      </c>
      <c r="R40" s="2559">
        <f t="shared" si="17"/>
        <v>0</v>
      </c>
      <c r="S40" s="2029">
        <f t="shared" si="17"/>
        <v>319</v>
      </c>
      <c r="T40" s="2560">
        <f t="shared" si="17"/>
        <v>332</v>
      </c>
      <c r="U40" s="2561">
        <f t="shared" si="17"/>
        <v>83</v>
      </c>
      <c r="V40" s="2562">
        <f t="shared" si="17"/>
        <v>74</v>
      </c>
      <c r="W40" s="2030">
        <f t="shared" si="17"/>
        <v>808</v>
      </c>
      <c r="X40" s="2031">
        <f t="shared" si="17"/>
        <v>0</v>
      </c>
      <c r="Y40" s="2563">
        <f t="shared" si="17"/>
        <v>11</v>
      </c>
      <c r="Z40" s="2544">
        <f>SUM(Z38:Z39)</f>
        <v>65</v>
      </c>
      <c r="AA40" s="2544">
        <f>SUM(AA38:AA39)</f>
        <v>26</v>
      </c>
      <c r="AB40" s="4011"/>
      <c r="AC40" s="2516">
        <f t="shared" ref="AC40:AL40" si="18">SUM(AC38:AC39)</f>
        <v>1</v>
      </c>
      <c r="AD40" s="2032">
        <f t="shared" si="18"/>
        <v>1</v>
      </c>
      <c r="AE40" s="2033">
        <f t="shared" si="18"/>
        <v>0</v>
      </c>
      <c r="AF40" s="2034">
        <f t="shared" si="18"/>
        <v>651</v>
      </c>
      <c r="AG40" s="2032">
        <f t="shared" si="18"/>
        <v>157</v>
      </c>
      <c r="AH40" s="2032">
        <f t="shared" si="18"/>
        <v>0</v>
      </c>
      <c r="AI40" s="2033">
        <f t="shared" si="18"/>
        <v>0</v>
      </c>
      <c r="AJ40" s="2034">
        <f t="shared" si="18"/>
        <v>65</v>
      </c>
      <c r="AK40" s="2033">
        <f t="shared" si="18"/>
        <v>26</v>
      </c>
      <c r="AL40" s="2035">
        <f t="shared" si="18"/>
        <v>808</v>
      </c>
      <c r="AM40" s="1012"/>
      <c r="AN40" s="1012"/>
      <c r="AP40" s="719"/>
    </row>
    <row r="41" spans="1:45" s="1018" customFormat="1" ht="14.15" customHeight="1" thickTop="1" thickBot="1">
      <c r="B41" s="1024">
        <f>'General TPUM'!B40</f>
        <v>0</v>
      </c>
      <c r="C41" s="1230"/>
      <c r="D41" s="1230"/>
      <c r="E41" s="1230"/>
      <c r="F41" s="1230"/>
      <c r="G41" s="1230"/>
      <c r="H41" s="1230"/>
      <c r="I41" s="1230"/>
      <c r="J41" s="1230"/>
      <c r="K41" s="1230"/>
      <c r="L41" s="1230"/>
      <c r="M41" s="1230"/>
      <c r="N41" s="1230"/>
      <c r="O41" s="1230"/>
      <c r="P41" s="1230"/>
      <c r="Q41" s="1230"/>
      <c r="R41" s="1230">
        <f>SUM(D40:R40)</f>
        <v>808</v>
      </c>
      <c r="S41" s="1230">
        <f>S40+T40+U40+V40</f>
        <v>808</v>
      </c>
      <c r="T41" s="1230" t="s">
        <v>86</v>
      </c>
      <c r="U41" s="1230"/>
      <c r="V41" s="1230" t="s">
        <v>729</v>
      </c>
      <c r="W41" s="1230"/>
      <c r="X41" s="1230">
        <f>X40+Y40</f>
        <v>11</v>
      </c>
      <c r="Y41" s="2011"/>
      <c r="Z41" s="2012">
        <f>L41</f>
        <v>0</v>
      </c>
      <c r="AA41" s="2545">
        <f>Q41</f>
        <v>0</v>
      </c>
      <c r="AB41" s="3655"/>
      <c r="AC41" s="1230"/>
      <c r="AD41" s="1230"/>
      <c r="AE41" s="1230"/>
      <c r="AF41" s="1230"/>
      <c r="AG41" s="1230">
        <f>AF40+AG40+AH40+AI40</f>
        <v>808</v>
      </c>
      <c r="AH41" s="1230"/>
      <c r="AI41" s="1230"/>
      <c r="AJ41" s="1230">
        <f>AJ40+AK40</f>
        <v>91</v>
      </c>
      <c r="AK41" s="1230" t="s">
        <v>85</v>
      </c>
      <c r="AL41" s="2013"/>
      <c r="AP41" s="719"/>
    </row>
    <row r="42" spans="1:45" s="718" customFormat="1" ht="13.5" customHeight="1" thickBot="1">
      <c r="B42" s="2536" t="str">
        <f>'General TPUM'!B41</f>
        <v>Solomon Islands Mission</v>
      </c>
      <c r="C42" s="2555"/>
      <c r="D42" s="2555"/>
      <c r="E42" s="2555"/>
      <c r="F42" s="2555"/>
      <c r="G42" s="2555"/>
      <c r="H42" s="2555"/>
      <c r="I42" s="2555"/>
      <c r="J42" s="2555"/>
      <c r="K42" s="2555"/>
      <c r="L42" s="2556"/>
      <c r="M42" s="2556"/>
      <c r="N42" s="2556"/>
      <c r="O42" s="2556"/>
      <c r="P42" s="2556"/>
      <c r="Q42" s="2556"/>
      <c r="R42" s="2556"/>
      <c r="S42" s="2556"/>
      <c r="T42" s="2556"/>
      <c r="U42" s="2556"/>
      <c r="V42" s="2556"/>
      <c r="W42" s="2556"/>
      <c r="X42" s="2556"/>
      <c r="Y42" s="2557"/>
      <c r="Z42" s="2553">
        <f>L42</f>
        <v>0</v>
      </c>
      <c r="AA42" s="2554">
        <f>Q42</f>
        <v>0</v>
      </c>
      <c r="AB42" s="3656"/>
      <c r="AC42" s="2515"/>
      <c r="AD42" s="1231"/>
      <c r="AE42" s="1231"/>
      <c r="AF42" s="1231"/>
      <c r="AG42" s="1231"/>
      <c r="AH42" s="1231"/>
      <c r="AI42" s="1231"/>
      <c r="AJ42" s="1231"/>
      <c r="AK42" s="1231"/>
      <c r="AL42" s="1232"/>
      <c r="AM42" s="980"/>
      <c r="AN42" s="982"/>
      <c r="AP42" s="719"/>
    </row>
    <row r="43" spans="1:45" s="718" customFormat="1" ht="13.5" customHeight="1">
      <c r="B43" s="2564" t="str">
        <f>'General TPUM'!B42</f>
        <v>A'au Adventist Primary School</v>
      </c>
      <c r="C43" s="4432">
        <v>20</v>
      </c>
      <c r="D43" s="3230"/>
      <c r="E43" s="3230">
        <v>27</v>
      </c>
      <c r="F43" s="3230">
        <v>21</v>
      </c>
      <c r="G43" s="3230">
        <v>19</v>
      </c>
      <c r="H43" s="3230">
        <v>20</v>
      </c>
      <c r="I43" s="3230">
        <v>21</v>
      </c>
      <c r="J43" s="3230">
        <v>15</v>
      </c>
      <c r="K43" s="3230"/>
      <c r="L43" s="3231"/>
      <c r="M43" s="3231"/>
      <c r="N43" s="3231"/>
      <c r="O43" s="3231"/>
      <c r="P43" s="3231"/>
      <c r="Q43" s="3231"/>
      <c r="R43" s="3232"/>
      <c r="S43" s="4417">
        <v>50</v>
      </c>
      <c r="T43" s="4417">
        <v>93</v>
      </c>
      <c r="U43" s="2566"/>
      <c r="V43" s="2567"/>
      <c r="W43" s="2123">
        <f>+S43+T43+U43+V43</f>
        <v>143</v>
      </c>
      <c r="X43" s="2124"/>
      <c r="Y43" s="2568"/>
      <c r="Z43" s="2569">
        <v>15</v>
      </c>
      <c r="AA43" s="2570"/>
      <c r="AB43" s="3657"/>
      <c r="AC43" s="4562"/>
      <c r="AD43" s="4562"/>
      <c r="AE43" s="4562"/>
      <c r="AF43" s="4562"/>
      <c r="AG43" s="4562"/>
      <c r="AH43" s="4562"/>
      <c r="AI43" s="4562"/>
      <c r="AJ43" s="4562"/>
      <c r="AK43" s="4562"/>
      <c r="AL43" s="4563"/>
      <c r="AM43" s="980"/>
      <c r="AN43" s="982"/>
      <c r="AP43" s="719"/>
    </row>
    <row r="44" spans="1:45" s="2130" customFormat="1" ht="15" customHeight="1">
      <c r="B44" s="2564" t="str">
        <f>'General TPUM'!B43</f>
        <v>Aboru Adventist Primary School (Ext A'Au)</v>
      </c>
      <c r="C44" s="4432"/>
      <c r="D44" s="3230">
        <v>18</v>
      </c>
      <c r="E44" s="3230">
        <v>16</v>
      </c>
      <c r="F44" s="3230">
        <v>18</v>
      </c>
      <c r="G44" s="3230">
        <v>10</v>
      </c>
      <c r="H44" s="3230">
        <v>12</v>
      </c>
      <c r="I44" s="3230">
        <v>13</v>
      </c>
      <c r="J44" s="3230">
        <v>12</v>
      </c>
      <c r="K44" s="3230"/>
      <c r="L44" s="3231"/>
      <c r="M44" s="3231"/>
      <c r="N44" s="3231"/>
      <c r="O44" s="3231"/>
      <c r="P44" s="3231"/>
      <c r="Q44" s="3231"/>
      <c r="R44" s="3232"/>
      <c r="S44" s="4417">
        <v>54</v>
      </c>
      <c r="T44" s="4417">
        <v>45</v>
      </c>
      <c r="U44" s="2566"/>
      <c r="V44" s="2567"/>
      <c r="W44" s="2123">
        <f t="shared" ref="W44:W107" si="19">+S44+T44+U44+V44</f>
        <v>99</v>
      </c>
      <c r="X44" s="2124"/>
      <c r="Y44" s="2568"/>
      <c r="Z44" s="2569">
        <v>12</v>
      </c>
      <c r="AA44" s="2570"/>
      <c r="AB44" s="3657"/>
      <c r="AC44" s="2517">
        <f>'General TPUM'!R43</f>
        <v>1</v>
      </c>
      <c r="AD44" s="2125">
        <f>'General TPUM'!S43</f>
        <v>0</v>
      </c>
      <c r="AE44" s="2126" t="str">
        <f>'General TPUM'!T43</f>
        <v>-</v>
      </c>
      <c r="AF44" s="2127">
        <f t="shared" ref="AF44:AF51" si="20">S44+T44</f>
        <v>99</v>
      </c>
      <c r="AG44" s="2125">
        <f t="shared" ref="AG44:AG75" si="21">U44+V44</f>
        <v>0</v>
      </c>
      <c r="AH44" s="2125"/>
      <c r="AI44" s="2126"/>
      <c r="AJ44" s="2127">
        <f t="shared" ref="AJ44:AJ75" si="22">Z44</f>
        <v>12</v>
      </c>
      <c r="AK44" s="2126">
        <f t="shared" ref="AK44:AK75" si="23">AA44</f>
        <v>0</v>
      </c>
      <c r="AL44" s="2128">
        <f t="shared" ref="AL44:AL75" si="24">SUM(C44:R44)</f>
        <v>99</v>
      </c>
      <c r="AM44" s="2129"/>
      <c r="AP44" s="4504"/>
      <c r="AS44" s="2130">
        <f>'Staff TPUM'!C43</f>
        <v>0</v>
      </c>
    </row>
    <row r="45" spans="1:45" s="2130" customFormat="1" ht="15" customHeight="1">
      <c r="A45" s="2130" t="s">
        <v>1022</v>
      </c>
      <c r="B45" s="2501" t="str">
        <f>'General TPUM'!B44</f>
        <v>Anata Adventist Primary School</v>
      </c>
      <c r="C45" s="4433">
        <v>3</v>
      </c>
      <c r="D45" s="3214"/>
      <c r="E45" s="3214">
        <v>3</v>
      </c>
      <c r="F45" s="3214">
        <v>12</v>
      </c>
      <c r="G45" s="3214">
        <v>13</v>
      </c>
      <c r="H45" s="3214">
        <v>5</v>
      </c>
      <c r="I45" s="3214">
        <v>11</v>
      </c>
      <c r="J45" s="3214">
        <v>2</v>
      </c>
      <c r="K45" s="3215"/>
      <c r="L45" s="3215"/>
      <c r="M45" s="3215"/>
      <c r="N45" s="3215"/>
      <c r="O45" s="3215"/>
      <c r="P45" s="3215"/>
      <c r="Q45" s="3215"/>
      <c r="R45" s="3232"/>
      <c r="S45" s="2122">
        <v>49</v>
      </c>
      <c r="T45" s="2565">
        <v>0</v>
      </c>
      <c r="U45" s="2566"/>
      <c r="V45" s="2567"/>
      <c r="W45" s="2123">
        <f t="shared" si="19"/>
        <v>49</v>
      </c>
      <c r="X45" s="2124"/>
      <c r="Y45" s="2568"/>
      <c r="Z45" s="2573">
        <v>2</v>
      </c>
      <c r="AA45" s="2574"/>
      <c r="AB45" s="3658"/>
      <c r="AC45" s="2518">
        <f>'General TPUM'!R44</f>
        <v>1</v>
      </c>
      <c r="AD45" s="2131">
        <f>'General TPUM'!S44</f>
        <v>0</v>
      </c>
      <c r="AE45" s="2132" t="str">
        <f>'General TPUM'!T44</f>
        <v>-</v>
      </c>
      <c r="AF45" s="2127">
        <f t="shared" si="20"/>
        <v>49</v>
      </c>
      <c r="AG45" s="2125">
        <f t="shared" si="21"/>
        <v>0</v>
      </c>
      <c r="AH45" s="2125"/>
      <c r="AI45" s="2126"/>
      <c r="AJ45" s="2127">
        <f t="shared" si="22"/>
        <v>2</v>
      </c>
      <c r="AK45" s="2126">
        <f t="shared" si="23"/>
        <v>0</v>
      </c>
      <c r="AL45" s="2128">
        <f t="shared" si="24"/>
        <v>49</v>
      </c>
      <c r="AM45" s="2129"/>
      <c r="AP45" s="719"/>
      <c r="AS45" s="2130">
        <f>'Staff TPUM'!C44</f>
        <v>0</v>
      </c>
    </row>
    <row r="46" spans="1:45" s="2130" customFormat="1" ht="15" customHeight="1">
      <c r="A46" s="2130" t="s">
        <v>1023</v>
      </c>
      <c r="B46" s="2501" t="str">
        <f>'General TPUM'!B45</f>
        <v>Areatakiki Adventist Primary School</v>
      </c>
      <c r="C46" s="4433">
        <v>18</v>
      </c>
      <c r="D46" s="3214">
        <v>24</v>
      </c>
      <c r="E46" s="3214">
        <v>21</v>
      </c>
      <c r="F46" s="3214">
        <v>22</v>
      </c>
      <c r="G46" s="3214">
        <v>25</v>
      </c>
      <c r="H46" s="3214">
        <v>19</v>
      </c>
      <c r="I46" s="3214">
        <v>24</v>
      </c>
      <c r="J46" s="3214">
        <v>15</v>
      </c>
      <c r="K46" s="3215"/>
      <c r="L46" s="3215"/>
      <c r="M46" s="3215"/>
      <c r="N46" s="3215"/>
      <c r="O46" s="3215"/>
      <c r="P46" s="3215"/>
      <c r="Q46" s="3215"/>
      <c r="R46" s="3232"/>
      <c r="S46" s="2122">
        <v>99</v>
      </c>
      <c r="T46" s="2565">
        <v>69</v>
      </c>
      <c r="U46" s="2566"/>
      <c r="V46" s="2567"/>
      <c r="W46" s="2123">
        <f t="shared" si="19"/>
        <v>168</v>
      </c>
      <c r="X46" s="2124"/>
      <c r="Y46" s="2568"/>
      <c r="Z46" s="2573">
        <v>15</v>
      </c>
      <c r="AA46" s="2574"/>
      <c r="AB46" s="3658"/>
      <c r="AC46" s="2518">
        <f>'General TPUM'!R45</f>
        <v>1</v>
      </c>
      <c r="AD46" s="2131">
        <f>'General TPUM'!S45</f>
        <v>0</v>
      </c>
      <c r="AE46" s="2132" t="str">
        <f>'General TPUM'!T45</f>
        <v>-</v>
      </c>
      <c r="AF46" s="2127">
        <f t="shared" si="20"/>
        <v>168</v>
      </c>
      <c r="AG46" s="2125">
        <f t="shared" si="21"/>
        <v>0</v>
      </c>
      <c r="AH46" s="2125"/>
      <c r="AI46" s="2126"/>
      <c r="AJ46" s="2127">
        <f t="shared" si="22"/>
        <v>15</v>
      </c>
      <c r="AK46" s="2126">
        <f t="shared" si="23"/>
        <v>0</v>
      </c>
      <c r="AL46" s="2128">
        <f t="shared" si="24"/>
        <v>168</v>
      </c>
      <c r="AM46" s="2129"/>
      <c r="AP46" s="719"/>
      <c r="AS46" s="2130">
        <f>'Staff TPUM'!C45</f>
        <v>0</v>
      </c>
    </row>
    <row r="47" spans="1:45" s="2130" customFormat="1" ht="15" customHeight="1">
      <c r="A47" s="2130" t="s">
        <v>1024</v>
      </c>
      <c r="B47" s="2501" t="str">
        <f>'General TPUM'!B46</f>
        <v>Aruligo Adventist Primary School (Ext Kakabona and Sasa)</v>
      </c>
      <c r="C47" s="4433">
        <v>38</v>
      </c>
      <c r="D47" s="3214">
        <v>40</v>
      </c>
      <c r="E47" s="3214">
        <v>38</v>
      </c>
      <c r="F47" s="3214">
        <v>43</v>
      </c>
      <c r="G47" s="3214">
        <v>35</v>
      </c>
      <c r="H47" s="3214">
        <v>38</v>
      </c>
      <c r="I47" s="3214">
        <v>30</v>
      </c>
      <c r="J47" s="3214">
        <v>42</v>
      </c>
      <c r="K47" s="3215">
        <v>40</v>
      </c>
      <c r="L47" s="3215">
        <v>42</v>
      </c>
      <c r="M47" s="3215">
        <v>35</v>
      </c>
      <c r="N47" s="3215"/>
      <c r="O47" s="3215"/>
      <c r="P47" s="3215"/>
      <c r="Q47" s="3215"/>
      <c r="R47" s="3232"/>
      <c r="S47" s="2122">
        <v>80</v>
      </c>
      <c r="T47" s="2565">
        <v>224</v>
      </c>
      <c r="U47" s="2566">
        <v>45</v>
      </c>
      <c r="V47" s="2567">
        <v>72</v>
      </c>
      <c r="W47" s="2123">
        <f t="shared" si="19"/>
        <v>421</v>
      </c>
      <c r="X47" s="2124"/>
      <c r="Y47" s="2568"/>
      <c r="Z47" s="2573">
        <v>42</v>
      </c>
      <c r="AA47" s="2574">
        <v>35</v>
      </c>
      <c r="AB47" s="3658"/>
      <c r="AC47" s="2518" t="str">
        <f>'General TPUM'!R46</f>
        <v>-</v>
      </c>
      <c r="AD47" s="2131" t="str">
        <f>'General TPUM'!S46</f>
        <v>-</v>
      </c>
      <c r="AE47" s="2132">
        <f>'General TPUM'!T46</f>
        <v>1</v>
      </c>
      <c r="AF47" s="2127">
        <f t="shared" si="20"/>
        <v>304</v>
      </c>
      <c r="AG47" s="2125">
        <f t="shared" si="21"/>
        <v>117</v>
      </c>
      <c r="AH47" s="2125"/>
      <c r="AI47" s="2126"/>
      <c r="AJ47" s="2127">
        <f t="shared" si="22"/>
        <v>42</v>
      </c>
      <c r="AK47" s="2126">
        <f t="shared" si="23"/>
        <v>35</v>
      </c>
      <c r="AL47" s="2128">
        <f t="shared" si="24"/>
        <v>421</v>
      </c>
      <c r="AM47" s="2129"/>
      <c r="AP47" s="719"/>
      <c r="AS47" s="2130">
        <f>'Staff TPUM'!C46</f>
        <v>5</v>
      </c>
    </row>
    <row r="48" spans="1:45" s="2130" customFormat="1" ht="15" customHeight="1">
      <c r="A48" s="2130" t="s">
        <v>1025</v>
      </c>
      <c r="B48" s="2501" t="str">
        <f>'General TPUM'!B47</f>
        <v>Atoifi Adventist Primary School (Ext Kafrum)</v>
      </c>
      <c r="C48" s="4433"/>
      <c r="D48" s="3214">
        <v>20</v>
      </c>
      <c r="E48" s="3229">
        <v>22</v>
      </c>
      <c r="F48" s="3229">
        <v>14</v>
      </c>
      <c r="G48" s="3229">
        <v>8</v>
      </c>
      <c r="H48" s="3229">
        <v>7</v>
      </c>
      <c r="I48" s="3229">
        <v>7</v>
      </c>
      <c r="J48" s="3229">
        <v>6</v>
      </c>
      <c r="K48" s="3215"/>
      <c r="L48" s="3215"/>
      <c r="M48" s="3215"/>
      <c r="N48" s="3215"/>
      <c r="O48" s="3215"/>
      <c r="P48" s="3215"/>
      <c r="Q48" s="3215"/>
      <c r="R48" s="3232"/>
      <c r="S48" s="2122">
        <v>70</v>
      </c>
      <c r="T48" s="2565">
        <v>14</v>
      </c>
      <c r="U48" s="2566"/>
      <c r="V48" s="2567"/>
      <c r="W48" s="2123">
        <f t="shared" si="19"/>
        <v>84</v>
      </c>
      <c r="X48" s="2124"/>
      <c r="Y48" s="2568"/>
      <c r="Z48" s="2573">
        <v>6</v>
      </c>
      <c r="AA48" s="2574"/>
      <c r="AB48" s="3658"/>
      <c r="AC48" s="2518">
        <f>'General TPUM'!R47</f>
        <v>1</v>
      </c>
      <c r="AD48" s="2131">
        <f>'General TPUM'!S47</f>
        <v>0</v>
      </c>
      <c r="AE48" s="2132" t="str">
        <f>'General TPUM'!T47</f>
        <v>-</v>
      </c>
      <c r="AF48" s="2127">
        <f t="shared" si="20"/>
        <v>84</v>
      </c>
      <c r="AG48" s="2125">
        <f t="shared" si="21"/>
        <v>0</v>
      </c>
      <c r="AH48" s="2125"/>
      <c r="AI48" s="2126"/>
      <c r="AJ48" s="2127">
        <f t="shared" si="22"/>
        <v>6</v>
      </c>
      <c r="AK48" s="2126">
        <f t="shared" si="23"/>
        <v>0</v>
      </c>
      <c r="AL48" s="2128">
        <f t="shared" si="24"/>
        <v>84</v>
      </c>
      <c r="AM48" s="2129"/>
      <c r="AP48" s="719"/>
      <c r="AS48" s="2130">
        <f>'Staff TPUM'!C47</f>
        <v>0</v>
      </c>
    </row>
    <row r="49" spans="1:45" s="2130" customFormat="1" ht="15" customHeight="1">
      <c r="A49" s="2130" t="s">
        <v>1026</v>
      </c>
      <c r="B49" s="2501" t="str">
        <f>'General TPUM'!B48</f>
        <v>Babala Adventist Primary School (Ext Ligi)</v>
      </c>
      <c r="C49" s="4433"/>
      <c r="D49" s="3214">
        <v>36</v>
      </c>
      <c r="E49" s="3214">
        <v>40</v>
      </c>
      <c r="F49" s="3214">
        <v>25</v>
      </c>
      <c r="G49" s="3214">
        <v>14</v>
      </c>
      <c r="H49" s="3214">
        <v>20</v>
      </c>
      <c r="I49" s="3214">
        <v>18</v>
      </c>
      <c r="J49" s="3214">
        <v>14</v>
      </c>
      <c r="K49" s="3215"/>
      <c r="L49" s="3215"/>
      <c r="M49" s="3215"/>
      <c r="N49" s="3215"/>
      <c r="O49" s="3215"/>
      <c r="P49" s="3215"/>
      <c r="Q49" s="3215"/>
      <c r="R49" s="3232"/>
      <c r="S49" s="2122">
        <v>100</v>
      </c>
      <c r="T49" s="2565">
        <v>67</v>
      </c>
      <c r="U49" s="2566"/>
      <c r="V49" s="2567"/>
      <c r="W49" s="2123">
        <f t="shared" si="19"/>
        <v>167</v>
      </c>
      <c r="X49" s="2124"/>
      <c r="Y49" s="2568"/>
      <c r="Z49" s="2573">
        <v>14</v>
      </c>
      <c r="AA49" s="2574"/>
      <c r="AB49" s="3658"/>
      <c r="AC49" s="2518">
        <f>'General TPUM'!R48</f>
        <v>1</v>
      </c>
      <c r="AD49" s="2131">
        <f>'General TPUM'!S48</f>
        <v>0</v>
      </c>
      <c r="AE49" s="2132" t="str">
        <f>'General TPUM'!T48</f>
        <v>-</v>
      </c>
      <c r="AF49" s="2127">
        <f t="shared" si="20"/>
        <v>167</v>
      </c>
      <c r="AG49" s="2125">
        <f t="shared" si="21"/>
        <v>0</v>
      </c>
      <c r="AH49" s="2125"/>
      <c r="AI49" s="2126"/>
      <c r="AJ49" s="2127">
        <f t="shared" si="22"/>
        <v>14</v>
      </c>
      <c r="AK49" s="2126">
        <f t="shared" si="23"/>
        <v>0</v>
      </c>
      <c r="AL49" s="2128">
        <f t="shared" si="24"/>
        <v>167</v>
      </c>
      <c r="AM49" s="2129"/>
      <c r="AP49" s="719"/>
      <c r="AS49" s="2130">
        <f>'Staff TPUM'!C48</f>
        <v>0</v>
      </c>
    </row>
    <row r="50" spans="1:45" s="2130" customFormat="1" ht="15" customHeight="1">
      <c r="A50" s="2130" t="s">
        <v>1027</v>
      </c>
      <c r="B50" s="2501" t="str">
        <f>'General TPUM'!B49</f>
        <v>Bareho Adventist Primary School</v>
      </c>
      <c r="C50" s="4433"/>
      <c r="D50" s="3214">
        <v>30</v>
      </c>
      <c r="E50" s="3214">
        <v>28</v>
      </c>
      <c r="F50" s="3214">
        <v>20</v>
      </c>
      <c r="G50" s="3214">
        <v>18</v>
      </c>
      <c r="H50" s="3214">
        <v>15</v>
      </c>
      <c r="I50" s="3214">
        <v>22</v>
      </c>
      <c r="J50" s="3214">
        <v>24</v>
      </c>
      <c r="K50" s="3215"/>
      <c r="L50" s="3215"/>
      <c r="M50" s="3215"/>
      <c r="N50" s="3215"/>
      <c r="O50" s="3215"/>
      <c r="P50" s="3215"/>
      <c r="Q50" s="3215"/>
      <c r="R50" s="3232"/>
      <c r="S50" s="2122">
        <v>120</v>
      </c>
      <c r="T50" s="2565">
        <v>37</v>
      </c>
      <c r="U50" s="2566"/>
      <c r="V50" s="2567"/>
      <c r="W50" s="2123">
        <f t="shared" si="19"/>
        <v>157</v>
      </c>
      <c r="X50" s="2124"/>
      <c r="Y50" s="2568"/>
      <c r="Z50" s="2573">
        <v>24</v>
      </c>
      <c r="AA50" s="2574"/>
      <c r="AB50" s="3658"/>
      <c r="AC50" s="2518">
        <f>'General TPUM'!R49</f>
        <v>1</v>
      </c>
      <c r="AD50" s="2131">
        <f>'General TPUM'!S49</f>
        <v>0</v>
      </c>
      <c r="AE50" s="2132" t="str">
        <f>'General TPUM'!T49</f>
        <v>-</v>
      </c>
      <c r="AF50" s="2127">
        <f t="shared" si="20"/>
        <v>157</v>
      </c>
      <c r="AG50" s="2125">
        <f t="shared" si="21"/>
        <v>0</v>
      </c>
      <c r="AH50" s="2125"/>
      <c r="AI50" s="2126"/>
      <c r="AJ50" s="2127">
        <f t="shared" si="22"/>
        <v>24</v>
      </c>
      <c r="AK50" s="2126">
        <f t="shared" si="23"/>
        <v>0</v>
      </c>
      <c r="AL50" s="2128">
        <f t="shared" si="24"/>
        <v>157</v>
      </c>
      <c r="AM50" s="2129"/>
      <c r="AP50" s="719"/>
      <c r="AS50" s="2130">
        <f>'Staff TPUM'!C49</f>
        <v>0</v>
      </c>
    </row>
    <row r="51" spans="1:45" s="2130" customFormat="1" ht="15" customHeight="1">
      <c r="A51" s="2130" t="s">
        <v>1028</v>
      </c>
      <c r="B51" s="2501" t="str">
        <f>'General TPUM'!B50</f>
        <v>Batuna Adventist Primary School (Ext Ketoketo)</v>
      </c>
      <c r="C51" s="4433"/>
      <c r="D51" s="3229">
        <v>30</v>
      </c>
      <c r="E51" s="3229">
        <v>12</v>
      </c>
      <c r="F51" s="3229">
        <v>8</v>
      </c>
      <c r="G51" s="3229">
        <v>9</v>
      </c>
      <c r="H51" s="3229">
        <v>15</v>
      </c>
      <c r="I51" s="3229">
        <v>21</v>
      </c>
      <c r="J51" s="3229">
        <v>20</v>
      </c>
      <c r="K51" s="3215"/>
      <c r="L51" s="3215"/>
      <c r="M51" s="3215"/>
      <c r="N51" s="3215"/>
      <c r="O51" s="3215"/>
      <c r="P51" s="3215"/>
      <c r="Q51" s="3215"/>
      <c r="R51" s="3232"/>
      <c r="S51" s="2122">
        <v>115</v>
      </c>
      <c r="T51" s="2565">
        <v>0</v>
      </c>
      <c r="U51" s="2566"/>
      <c r="V51" s="2567"/>
      <c r="W51" s="2123">
        <f t="shared" si="19"/>
        <v>115</v>
      </c>
      <c r="X51" s="2568"/>
      <c r="Y51" s="2568"/>
      <c r="Z51" s="2573">
        <v>20</v>
      </c>
      <c r="AA51" s="2574"/>
      <c r="AB51" s="3658"/>
      <c r="AC51" s="2518">
        <f>'General TPUM'!R50</f>
        <v>1</v>
      </c>
      <c r="AD51" s="2131">
        <f>'General TPUM'!S50</f>
        <v>0</v>
      </c>
      <c r="AE51" s="2132" t="str">
        <f>'General TPUM'!T50</f>
        <v>-</v>
      </c>
      <c r="AF51" s="2127">
        <f t="shared" si="20"/>
        <v>115</v>
      </c>
      <c r="AG51" s="2125">
        <f t="shared" si="21"/>
        <v>0</v>
      </c>
      <c r="AH51" s="2125"/>
      <c r="AI51" s="2126"/>
      <c r="AJ51" s="2127">
        <f t="shared" si="22"/>
        <v>20</v>
      </c>
      <c r="AK51" s="2126">
        <f t="shared" si="23"/>
        <v>0</v>
      </c>
      <c r="AL51" s="2128">
        <f t="shared" si="24"/>
        <v>115</v>
      </c>
      <c r="AM51" s="2129"/>
      <c r="AP51" s="719"/>
      <c r="AS51" s="2130">
        <f>'Staff TPUM'!C50</f>
        <v>0</v>
      </c>
    </row>
    <row r="52" spans="1:45" s="3228" customFormat="1" ht="15" customHeight="1">
      <c r="A52" s="3228" t="s">
        <v>1029</v>
      </c>
      <c r="B52" s="3135" t="str">
        <f>'General TPUM'!B51</f>
        <v>Beka Beka Adventist Community High School</v>
      </c>
      <c r="C52" s="3213"/>
      <c r="D52" s="3213"/>
      <c r="E52" s="3213"/>
      <c r="F52" s="3213"/>
      <c r="G52" s="3213"/>
      <c r="H52" s="3213"/>
      <c r="I52" s="3213"/>
      <c r="J52" s="3213"/>
      <c r="K52" s="3214">
        <v>82</v>
      </c>
      <c r="L52" s="3214">
        <v>80</v>
      </c>
      <c r="M52" s="3214">
        <v>76</v>
      </c>
      <c r="N52" s="3214">
        <v>70</v>
      </c>
      <c r="O52" s="3214">
        <v>25</v>
      </c>
      <c r="P52" s="3215">
        <v>38</v>
      </c>
      <c r="Q52" s="3215"/>
      <c r="R52" s="3232"/>
      <c r="S52" s="2136"/>
      <c r="T52" s="2576"/>
      <c r="U52" s="2577">
        <v>360</v>
      </c>
      <c r="V52" s="2578">
        <v>11</v>
      </c>
      <c r="W52" s="2123">
        <f t="shared" si="19"/>
        <v>371</v>
      </c>
      <c r="X52" s="3217"/>
      <c r="Y52" s="3218"/>
      <c r="Z52" s="3214"/>
      <c r="AA52" s="3219">
        <v>38</v>
      </c>
      <c r="AB52" s="3659"/>
      <c r="AC52" s="3220">
        <f>'General TPUM'!R51</f>
        <v>0</v>
      </c>
      <c r="AD52" s="3221">
        <f>'General TPUM'!S51</f>
        <v>1</v>
      </c>
      <c r="AE52" s="3222" t="str">
        <f>'General TPUM'!T51</f>
        <v>-</v>
      </c>
      <c r="AF52" s="3223"/>
      <c r="AG52" s="3224">
        <f t="shared" si="21"/>
        <v>371</v>
      </c>
      <c r="AH52" s="3224"/>
      <c r="AI52" s="3225"/>
      <c r="AJ52" s="2127">
        <f t="shared" si="22"/>
        <v>0</v>
      </c>
      <c r="AK52" s="2126">
        <f t="shared" si="23"/>
        <v>38</v>
      </c>
      <c r="AL52" s="3226">
        <f t="shared" si="24"/>
        <v>371</v>
      </c>
      <c r="AM52" s="3227"/>
      <c r="AP52" s="719"/>
      <c r="AQ52" s="2130"/>
      <c r="AR52" s="2130"/>
      <c r="AS52" s="2130">
        <f>'Staff TPUM'!C51</f>
        <v>18</v>
      </c>
    </row>
    <row r="53" spans="1:45" s="3228" customFormat="1" ht="15" customHeight="1">
      <c r="A53" s="3228" t="s">
        <v>578</v>
      </c>
      <c r="B53" s="3135" t="str">
        <f>'General TPUM'!B52</f>
        <v>Betikama Adventist College</v>
      </c>
      <c r="C53" s="3213"/>
      <c r="D53" s="3213"/>
      <c r="E53" s="3213"/>
      <c r="F53" s="3213"/>
      <c r="G53" s="3213"/>
      <c r="H53" s="3213"/>
      <c r="I53" s="3213"/>
      <c r="J53" s="3213"/>
      <c r="K53" s="3229">
        <v>83</v>
      </c>
      <c r="L53" s="3229">
        <v>87</v>
      </c>
      <c r="M53" s="3229">
        <v>90</v>
      </c>
      <c r="N53" s="3229">
        <v>85</v>
      </c>
      <c r="O53" s="3229">
        <v>61</v>
      </c>
      <c r="P53" s="3229">
        <v>68</v>
      </c>
      <c r="Q53" s="3229">
        <v>38</v>
      </c>
      <c r="R53" s="3232"/>
      <c r="S53" s="2136"/>
      <c r="T53" s="2576"/>
      <c r="U53" s="2577">
        <v>449</v>
      </c>
      <c r="V53" s="2578">
        <v>63</v>
      </c>
      <c r="W53" s="2123">
        <f t="shared" si="19"/>
        <v>512</v>
      </c>
      <c r="X53" s="3217"/>
      <c r="Y53" s="3218"/>
      <c r="Z53" s="3214"/>
      <c r="AA53" s="3219">
        <v>38</v>
      </c>
      <c r="AB53" s="3659"/>
      <c r="AC53" s="3220">
        <f>'General TPUM'!R52</f>
        <v>0</v>
      </c>
      <c r="AD53" s="3221">
        <f>'General TPUM'!S52</f>
        <v>1</v>
      </c>
      <c r="AE53" s="3222" t="str">
        <f>'General TPUM'!T52</f>
        <v>-</v>
      </c>
      <c r="AF53" s="3223"/>
      <c r="AG53" s="3224">
        <f t="shared" si="21"/>
        <v>512</v>
      </c>
      <c r="AH53" s="3224"/>
      <c r="AI53" s="3225"/>
      <c r="AJ53" s="2127">
        <f t="shared" si="22"/>
        <v>0</v>
      </c>
      <c r="AK53" s="2126">
        <f t="shared" si="23"/>
        <v>38</v>
      </c>
      <c r="AL53" s="3226">
        <f t="shared" si="24"/>
        <v>512</v>
      </c>
      <c r="AM53" s="3227"/>
      <c r="AP53" s="719"/>
      <c r="AQ53" s="2130"/>
      <c r="AR53" s="2130"/>
      <c r="AS53" s="2130">
        <f>'Staff TPUM'!C52</f>
        <v>29</v>
      </c>
    </row>
    <row r="54" spans="1:45" s="2130" customFormat="1" ht="15" customHeight="1">
      <c r="A54" s="2130" t="s">
        <v>1030</v>
      </c>
      <c r="B54" s="2501" t="str">
        <f>'General TPUM'!B53</f>
        <v>Bili Adventist Primary School</v>
      </c>
      <c r="C54" s="4433"/>
      <c r="D54" s="3214">
        <v>32</v>
      </c>
      <c r="E54" s="3229">
        <v>10</v>
      </c>
      <c r="F54" s="3229">
        <v>10</v>
      </c>
      <c r="G54" s="3229">
        <v>12</v>
      </c>
      <c r="H54" s="3229">
        <v>16</v>
      </c>
      <c r="I54" s="3229">
        <v>16</v>
      </c>
      <c r="J54" s="3229">
        <v>14</v>
      </c>
      <c r="K54" s="3213"/>
      <c r="L54" s="3213"/>
      <c r="M54" s="3213"/>
      <c r="N54" s="3213"/>
      <c r="O54" s="3213"/>
      <c r="P54" s="3213"/>
      <c r="Q54" s="3213"/>
      <c r="R54" s="3232"/>
      <c r="S54" s="2122">
        <v>110</v>
      </c>
      <c r="T54" s="2565">
        <v>0</v>
      </c>
      <c r="U54" s="2566"/>
      <c r="V54" s="2567"/>
      <c r="W54" s="2123">
        <f t="shared" si="19"/>
        <v>110</v>
      </c>
      <c r="X54" s="2124"/>
      <c r="Y54" s="2568"/>
      <c r="Z54" s="2573">
        <v>14</v>
      </c>
      <c r="AA54" s="2574"/>
      <c r="AB54" s="3658"/>
      <c r="AC54" s="2518">
        <f>'General TPUM'!R53</f>
        <v>1</v>
      </c>
      <c r="AD54" s="2131">
        <f>'General TPUM'!S53</f>
        <v>0</v>
      </c>
      <c r="AE54" s="2132" t="str">
        <f>'General TPUM'!T53</f>
        <v>-</v>
      </c>
      <c r="AF54" s="2127">
        <f t="shared" ref="AF54:AF73" si="25">S54+T54</f>
        <v>110</v>
      </c>
      <c r="AG54" s="2125">
        <f t="shared" si="21"/>
        <v>0</v>
      </c>
      <c r="AH54" s="2125"/>
      <c r="AI54" s="2126"/>
      <c r="AJ54" s="2127">
        <f t="shared" si="22"/>
        <v>14</v>
      </c>
      <c r="AK54" s="2126">
        <f t="shared" si="23"/>
        <v>0</v>
      </c>
      <c r="AL54" s="2128">
        <f t="shared" si="24"/>
        <v>110</v>
      </c>
      <c r="AM54" s="2129"/>
      <c r="AP54" s="719"/>
      <c r="AS54" s="2130">
        <f>'Staff TPUM'!C53</f>
        <v>0</v>
      </c>
    </row>
    <row r="55" spans="1:45" s="2130" customFormat="1" ht="15" customHeight="1">
      <c r="A55" s="2130" t="s">
        <v>1031</v>
      </c>
      <c r="B55" s="2501" t="str">
        <f>'General TPUM'!B54</f>
        <v>Boboe Adventist Primary School</v>
      </c>
      <c r="C55" s="4433">
        <v>15</v>
      </c>
      <c r="D55" s="3214"/>
      <c r="E55" s="3214">
        <v>10</v>
      </c>
      <c r="F55" s="3214">
        <v>9</v>
      </c>
      <c r="G55" s="3214">
        <v>11</v>
      </c>
      <c r="H55" s="3214">
        <v>7</v>
      </c>
      <c r="I55" s="3214">
        <v>3</v>
      </c>
      <c r="J55" s="3214">
        <v>12</v>
      </c>
      <c r="K55" s="3213"/>
      <c r="L55" s="3213"/>
      <c r="M55" s="3213"/>
      <c r="N55" s="3213"/>
      <c r="O55" s="3213"/>
      <c r="P55" s="3213"/>
      <c r="Q55" s="3213"/>
      <c r="R55" s="3232"/>
      <c r="S55" s="2122">
        <v>62</v>
      </c>
      <c r="T55" s="2565">
        <v>5</v>
      </c>
      <c r="U55" s="2566"/>
      <c r="V55" s="2567"/>
      <c r="W55" s="2123">
        <f t="shared" si="19"/>
        <v>67</v>
      </c>
      <c r="X55" s="2124"/>
      <c r="Y55" s="2568"/>
      <c r="Z55" s="2573">
        <v>12</v>
      </c>
      <c r="AA55" s="2574"/>
      <c r="AB55" s="3658"/>
      <c r="AC55" s="2518">
        <f>'General TPUM'!R54</f>
        <v>1</v>
      </c>
      <c r="AD55" s="2131">
        <f>'General TPUM'!S54</f>
        <v>0</v>
      </c>
      <c r="AE55" s="2132" t="str">
        <f>'General TPUM'!T54</f>
        <v>-</v>
      </c>
      <c r="AF55" s="2127">
        <f t="shared" si="25"/>
        <v>67</v>
      </c>
      <c r="AG55" s="2125">
        <f t="shared" si="21"/>
        <v>0</v>
      </c>
      <c r="AH55" s="2125"/>
      <c r="AI55" s="2126"/>
      <c r="AJ55" s="2127">
        <f t="shared" si="22"/>
        <v>12</v>
      </c>
      <c r="AK55" s="2126">
        <f t="shared" si="23"/>
        <v>0</v>
      </c>
      <c r="AL55" s="2128">
        <f t="shared" si="24"/>
        <v>67</v>
      </c>
      <c r="AM55" s="2129"/>
      <c r="AP55" s="719"/>
      <c r="AS55" s="2130">
        <f>'Staff TPUM'!C54</f>
        <v>0</v>
      </c>
    </row>
    <row r="56" spans="1:45" s="2130" customFormat="1" ht="15" customHeight="1">
      <c r="A56" s="2130" t="s">
        <v>1032</v>
      </c>
      <c r="B56" s="2501" t="str">
        <f>'General TPUM'!B55</f>
        <v>Buinitusu Adventist Primary School</v>
      </c>
      <c r="C56" s="4433">
        <v>6</v>
      </c>
      <c r="D56" s="3214"/>
      <c r="E56" s="3229">
        <v>12</v>
      </c>
      <c r="F56" s="3229">
        <v>6</v>
      </c>
      <c r="G56" s="3229">
        <v>9</v>
      </c>
      <c r="H56" s="3229">
        <v>6</v>
      </c>
      <c r="I56" s="3229">
        <v>8</v>
      </c>
      <c r="J56" s="3229">
        <v>7</v>
      </c>
      <c r="K56" s="3213"/>
      <c r="L56" s="3213"/>
      <c r="M56" s="3213"/>
      <c r="N56" s="3213"/>
      <c r="O56" s="3213"/>
      <c r="P56" s="3213"/>
      <c r="Q56" s="3213"/>
      <c r="R56" s="3232"/>
      <c r="S56" s="2122">
        <v>54</v>
      </c>
      <c r="T56" s="2565">
        <v>0</v>
      </c>
      <c r="U56" s="2566"/>
      <c r="V56" s="2567"/>
      <c r="W56" s="2123">
        <f t="shared" si="19"/>
        <v>54</v>
      </c>
      <c r="X56" s="2124"/>
      <c r="Y56" s="2568"/>
      <c r="Z56" s="2573">
        <v>7</v>
      </c>
      <c r="AA56" s="2574"/>
      <c r="AB56" s="3658"/>
      <c r="AC56" s="2518">
        <f>'General TPUM'!R55</f>
        <v>1</v>
      </c>
      <c r="AD56" s="2131">
        <f>'General TPUM'!S55</f>
        <v>0</v>
      </c>
      <c r="AE56" s="2132" t="str">
        <f>'General TPUM'!T55</f>
        <v>-</v>
      </c>
      <c r="AF56" s="2127">
        <f t="shared" si="25"/>
        <v>54</v>
      </c>
      <c r="AG56" s="2125">
        <f t="shared" si="21"/>
        <v>0</v>
      </c>
      <c r="AH56" s="2125"/>
      <c r="AI56" s="2126"/>
      <c r="AJ56" s="2127">
        <f t="shared" si="22"/>
        <v>7</v>
      </c>
      <c r="AK56" s="2126">
        <f t="shared" si="23"/>
        <v>0</v>
      </c>
      <c r="AL56" s="2128">
        <f t="shared" si="24"/>
        <v>54</v>
      </c>
      <c r="AM56" s="2129"/>
      <c r="AP56" s="719"/>
      <c r="AS56" s="2130">
        <f>'Staff TPUM'!C55</f>
        <v>0</v>
      </c>
    </row>
    <row r="57" spans="1:45" s="2130" customFormat="1" ht="15" customHeight="1">
      <c r="A57" s="2130" t="s">
        <v>1033</v>
      </c>
      <c r="B57" s="2501" t="str">
        <f>'General TPUM'!B56</f>
        <v>Bulungali Adventist Primary School</v>
      </c>
      <c r="C57" s="4432"/>
      <c r="D57" s="3230"/>
      <c r="E57" s="3230">
        <v>56</v>
      </c>
      <c r="F57" s="3230">
        <v>50</v>
      </c>
      <c r="G57" s="3230">
        <v>46</v>
      </c>
      <c r="H57" s="3230">
        <v>42</v>
      </c>
      <c r="I57" s="3230">
        <v>42</v>
      </c>
      <c r="J57" s="3230">
        <v>38</v>
      </c>
      <c r="K57" s="3230"/>
      <c r="L57" s="3231"/>
      <c r="M57" s="3231"/>
      <c r="N57" s="3231"/>
      <c r="O57" s="3231"/>
      <c r="P57" s="3231"/>
      <c r="Q57" s="3231"/>
      <c r="R57" s="3232"/>
      <c r="S57" s="4417">
        <v>250</v>
      </c>
      <c r="T57" s="4417">
        <v>24</v>
      </c>
      <c r="U57" s="2566"/>
      <c r="V57" s="2567"/>
      <c r="W57" s="2123">
        <f t="shared" si="19"/>
        <v>274</v>
      </c>
      <c r="X57" s="2124"/>
      <c r="Y57" s="2568"/>
      <c r="Z57" s="2573">
        <v>38</v>
      </c>
      <c r="AA57" s="2574"/>
      <c r="AB57" s="3658"/>
      <c r="AC57" s="2518">
        <f>'General TPUM'!R56</f>
        <v>1</v>
      </c>
      <c r="AD57" s="2131">
        <f>'General TPUM'!S56</f>
        <v>0</v>
      </c>
      <c r="AE57" s="2132" t="str">
        <f>'General TPUM'!T56</f>
        <v>-</v>
      </c>
      <c r="AF57" s="2127">
        <f t="shared" si="25"/>
        <v>274</v>
      </c>
      <c r="AG57" s="2125">
        <f t="shared" si="21"/>
        <v>0</v>
      </c>
      <c r="AH57" s="2125"/>
      <c r="AI57" s="2126"/>
      <c r="AJ57" s="2127">
        <f t="shared" si="22"/>
        <v>38</v>
      </c>
      <c r="AK57" s="2126">
        <f t="shared" si="23"/>
        <v>0</v>
      </c>
      <c r="AL57" s="2128">
        <f t="shared" si="24"/>
        <v>274</v>
      </c>
      <c r="AM57" s="2129"/>
      <c r="AP57" s="719"/>
      <c r="AS57" s="2130">
        <f>'Staff TPUM'!C56</f>
        <v>0</v>
      </c>
    </row>
    <row r="58" spans="1:45" s="2130" customFormat="1" ht="15" customHeight="1">
      <c r="A58" s="2130" t="s">
        <v>1034</v>
      </c>
      <c r="B58" s="2501" t="str">
        <f>'General TPUM'!B57</f>
        <v>Buri Adventist Primary School</v>
      </c>
      <c r="C58" s="4432">
        <v>9</v>
      </c>
      <c r="D58" s="3230"/>
      <c r="E58" s="3230">
        <v>11</v>
      </c>
      <c r="F58" s="3230">
        <v>27</v>
      </c>
      <c r="G58" s="3230">
        <v>15</v>
      </c>
      <c r="H58" s="3230">
        <v>19</v>
      </c>
      <c r="I58" s="3230">
        <v>24</v>
      </c>
      <c r="J58" s="3230">
        <v>16</v>
      </c>
      <c r="K58" s="3230"/>
      <c r="L58" s="3231"/>
      <c r="M58" s="3231"/>
      <c r="N58" s="3231"/>
      <c r="O58" s="3231"/>
      <c r="P58" s="3231"/>
      <c r="Q58" s="3231"/>
      <c r="R58" s="3232"/>
      <c r="S58" s="4417">
        <v>121</v>
      </c>
      <c r="T58" s="4417">
        <v>0</v>
      </c>
      <c r="U58" s="2566"/>
      <c r="V58" s="2567"/>
      <c r="W58" s="2123">
        <f t="shared" si="19"/>
        <v>121</v>
      </c>
      <c r="X58" s="2134"/>
      <c r="Y58" s="2575"/>
      <c r="Z58" s="2573">
        <v>16</v>
      </c>
      <c r="AA58" s="2574"/>
      <c r="AB58" s="3658"/>
      <c r="AC58" s="2518">
        <f>'General TPUM'!R57</f>
        <v>1</v>
      </c>
      <c r="AD58" s="2131">
        <f>'General TPUM'!S57</f>
        <v>0</v>
      </c>
      <c r="AE58" s="2132" t="str">
        <f>'General TPUM'!T57</f>
        <v>-</v>
      </c>
      <c r="AF58" s="2127">
        <f t="shared" si="25"/>
        <v>121</v>
      </c>
      <c r="AG58" s="2125">
        <f t="shared" si="21"/>
        <v>0</v>
      </c>
      <c r="AH58" s="2125"/>
      <c r="AI58" s="2126"/>
      <c r="AJ58" s="2127">
        <f t="shared" si="22"/>
        <v>16</v>
      </c>
      <c r="AK58" s="2126">
        <f t="shared" si="23"/>
        <v>0</v>
      </c>
      <c r="AL58" s="2128">
        <f t="shared" si="24"/>
        <v>121</v>
      </c>
      <c r="AM58" s="2129"/>
      <c r="AP58" s="719"/>
      <c r="AS58" s="2130">
        <f>'Staff TPUM'!C57</f>
        <v>0</v>
      </c>
    </row>
    <row r="59" spans="1:45" s="2130" customFormat="1" ht="15" customHeight="1">
      <c r="A59" s="2130" t="s">
        <v>1035</v>
      </c>
      <c r="B59" s="2501" t="str">
        <f>'General TPUM'!B58</f>
        <v>Burns Creek Adventist Community High School</v>
      </c>
      <c r="C59" s="4433">
        <v>95</v>
      </c>
      <c r="D59" s="3214"/>
      <c r="E59" s="3214">
        <v>69</v>
      </c>
      <c r="F59" s="3214">
        <v>76</v>
      </c>
      <c r="G59" s="3214">
        <v>58</v>
      </c>
      <c r="H59" s="3214">
        <v>58</v>
      </c>
      <c r="I59" s="3214">
        <v>55</v>
      </c>
      <c r="J59" s="3214">
        <v>74</v>
      </c>
      <c r="K59" s="3215">
        <v>89</v>
      </c>
      <c r="L59" s="3215">
        <v>95</v>
      </c>
      <c r="M59" s="3215">
        <v>87</v>
      </c>
      <c r="N59" s="3215">
        <v>102</v>
      </c>
      <c r="O59" s="3215">
        <v>90</v>
      </c>
      <c r="P59" s="3215">
        <v>83</v>
      </c>
      <c r="Q59" s="3215"/>
      <c r="R59" s="3232"/>
      <c r="S59" s="2122">
        <v>338</v>
      </c>
      <c r="T59" s="2565">
        <v>147</v>
      </c>
      <c r="U59" s="2566">
        <v>401</v>
      </c>
      <c r="V59" s="2567">
        <v>145</v>
      </c>
      <c r="W59" s="2123">
        <f t="shared" si="19"/>
        <v>1031</v>
      </c>
      <c r="X59" s="2134">
        <v>1</v>
      </c>
      <c r="Y59" s="2575"/>
      <c r="Z59" s="2573">
        <v>74</v>
      </c>
      <c r="AA59" s="2574">
        <v>83</v>
      </c>
      <c r="AB59" s="3658"/>
      <c r="AC59" s="2518" t="str">
        <f>'General TPUM'!R58</f>
        <v>-</v>
      </c>
      <c r="AD59" s="2131" t="str">
        <f>'General TPUM'!S58</f>
        <v>-</v>
      </c>
      <c r="AE59" s="2132">
        <f>'General TPUM'!T58</f>
        <v>1</v>
      </c>
      <c r="AF59" s="2127">
        <f t="shared" si="25"/>
        <v>485</v>
      </c>
      <c r="AG59" s="2125">
        <f t="shared" si="21"/>
        <v>546</v>
      </c>
      <c r="AH59" s="2125"/>
      <c r="AI59" s="2126"/>
      <c r="AJ59" s="2127">
        <f t="shared" si="22"/>
        <v>74</v>
      </c>
      <c r="AK59" s="2126">
        <f t="shared" si="23"/>
        <v>83</v>
      </c>
      <c r="AL59" s="2128">
        <f t="shared" si="24"/>
        <v>1031</v>
      </c>
      <c r="AM59" s="2129"/>
      <c r="AP59" s="719"/>
      <c r="AS59" s="2130">
        <f>'Staff TPUM'!C58</f>
        <v>26</v>
      </c>
    </row>
    <row r="60" spans="1:45" s="2130" customFormat="1" ht="15" customHeight="1">
      <c r="A60" s="2130" t="s">
        <v>1036</v>
      </c>
      <c r="B60" s="2501" t="str">
        <f>'General TPUM'!B59</f>
        <v>Buruku Adventist Community High School</v>
      </c>
      <c r="C60" s="4433">
        <v>24</v>
      </c>
      <c r="D60" s="3214"/>
      <c r="E60" s="3214">
        <v>35</v>
      </c>
      <c r="F60" s="3214">
        <v>32</v>
      </c>
      <c r="G60" s="3214">
        <v>22</v>
      </c>
      <c r="H60" s="3214">
        <v>28</v>
      </c>
      <c r="I60" s="3214">
        <v>22</v>
      </c>
      <c r="J60" s="3214">
        <v>23</v>
      </c>
      <c r="K60" s="3215">
        <v>44</v>
      </c>
      <c r="L60" s="3215">
        <v>30</v>
      </c>
      <c r="M60" s="3215">
        <v>19</v>
      </c>
      <c r="N60" s="3215">
        <v>27</v>
      </c>
      <c r="O60" s="3215">
        <v>22</v>
      </c>
      <c r="P60" s="3215"/>
      <c r="Q60" s="3215"/>
      <c r="R60" s="3232"/>
      <c r="S60" s="2122">
        <v>185</v>
      </c>
      <c r="T60" s="2565">
        <v>1</v>
      </c>
      <c r="U60" s="2566">
        <v>140</v>
      </c>
      <c r="V60" s="2567">
        <v>2</v>
      </c>
      <c r="W60" s="2123">
        <f t="shared" si="19"/>
        <v>328</v>
      </c>
      <c r="X60" s="2134"/>
      <c r="Y60" s="2575"/>
      <c r="Z60" s="2573">
        <v>23</v>
      </c>
      <c r="AA60" s="2574">
        <v>22</v>
      </c>
      <c r="AB60" s="3658"/>
      <c r="AC60" s="2518" t="str">
        <f>'General TPUM'!R59</f>
        <v>-</v>
      </c>
      <c r="AD60" s="2131" t="str">
        <f>'General TPUM'!S59</f>
        <v>-</v>
      </c>
      <c r="AE60" s="2132">
        <f>'General TPUM'!T59</f>
        <v>1</v>
      </c>
      <c r="AF60" s="2127">
        <f t="shared" si="25"/>
        <v>186</v>
      </c>
      <c r="AG60" s="2125">
        <f t="shared" si="21"/>
        <v>142</v>
      </c>
      <c r="AH60" s="2125"/>
      <c r="AI60" s="2126"/>
      <c r="AJ60" s="2127">
        <f t="shared" si="22"/>
        <v>23</v>
      </c>
      <c r="AK60" s="2126">
        <f t="shared" si="23"/>
        <v>22</v>
      </c>
      <c r="AL60" s="2128">
        <f t="shared" si="24"/>
        <v>328</v>
      </c>
      <c r="AM60" s="2129"/>
      <c r="AP60" s="719"/>
      <c r="AS60" s="2130">
        <f>'Staff TPUM'!C59</f>
        <v>11</v>
      </c>
    </row>
    <row r="61" spans="1:45" s="2130" customFormat="1" ht="15" customHeight="1">
      <c r="A61" s="2130" t="s">
        <v>1037</v>
      </c>
      <c r="B61" s="2501" t="str">
        <f>'General TPUM'!B60</f>
        <v>Ghatere Adventist Primary School</v>
      </c>
      <c r="C61" s="4433"/>
      <c r="D61" s="3214">
        <v>15</v>
      </c>
      <c r="E61" s="3214">
        <v>11</v>
      </c>
      <c r="F61" s="3214">
        <v>6</v>
      </c>
      <c r="G61" s="3214">
        <v>11</v>
      </c>
      <c r="H61" s="3214">
        <v>4</v>
      </c>
      <c r="I61" s="3214">
        <v>2</v>
      </c>
      <c r="J61" s="3214">
        <v>7</v>
      </c>
      <c r="K61" s="3215"/>
      <c r="L61" s="3215"/>
      <c r="M61" s="3215"/>
      <c r="N61" s="3215"/>
      <c r="O61" s="3215"/>
      <c r="P61" s="3215"/>
      <c r="Q61" s="3215"/>
      <c r="R61" s="3232"/>
      <c r="S61" s="2122">
        <v>56</v>
      </c>
      <c r="T61" s="2565">
        <v>0</v>
      </c>
      <c r="U61" s="2566"/>
      <c r="V61" s="2567"/>
      <c r="W61" s="2123">
        <f t="shared" si="19"/>
        <v>56</v>
      </c>
      <c r="X61" s="2134"/>
      <c r="Y61" s="2575"/>
      <c r="Z61" s="2573">
        <v>7</v>
      </c>
      <c r="AA61" s="2574"/>
      <c r="AB61" s="3658"/>
      <c r="AC61" s="2518">
        <f>'General TPUM'!R60</f>
        <v>1</v>
      </c>
      <c r="AD61" s="2131">
        <f>'General TPUM'!S60</f>
        <v>0</v>
      </c>
      <c r="AE61" s="2132" t="str">
        <f>'General TPUM'!T60</f>
        <v>-</v>
      </c>
      <c r="AF61" s="2127">
        <f t="shared" si="25"/>
        <v>56</v>
      </c>
      <c r="AG61" s="2125">
        <f t="shared" si="21"/>
        <v>0</v>
      </c>
      <c r="AH61" s="2125"/>
      <c r="AI61" s="2126"/>
      <c r="AJ61" s="2127">
        <f t="shared" si="22"/>
        <v>7</v>
      </c>
      <c r="AK61" s="2126">
        <f t="shared" si="23"/>
        <v>0</v>
      </c>
      <c r="AL61" s="2128">
        <f t="shared" si="24"/>
        <v>56</v>
      </c>
      <c r="AM61" s="2129"/>
      <c r="AP61" s="719"/>
      <c r="AS61" s="2130">
        <f>'Staff TPUM'!C60</f>
        <v>0</v>
      </c>
    </row>
    <row r="62" spans="1:45" s="2130" customFormat="1" ht="15" customHeight="1">
      <c r="A62" s="2130" t="s">
        <v>1038</v>
      </c>
      <c r="B62" s="2501" t="str">
        <f>'General TPUM'!B61</f>
        <v>Ghobua Adventist Community High School</v>
      </c>
      <c r="C62" s="4433"/>
      <c r="D62" s="3214">
        <v>19</v>
      </c>
      <c r="E62" s="3229">
        <v>33</v>
      </c>
      <c r="F62" s="3229">
        <v>19</v>
      </c>
      <c r="G62" s="3229">
        <v>22</v>
      </c>
      <c r="H62" s="3229">
        <v>23</v>
      </c>
      <c r="I62" s="3229">
        <v>24</v>
      </c>
      <c r="J62" s="3229">
        <v>33</v>
      </c>
      <c r="K62" s="3215">
        <v>19</v>
      </c>
      <c r="L62" s="3215">
        <v>13</v>
      </c>
      <c r="M62" s="3215">
        <v>15</v>
      </c>
      <c r="N62" s="3215"/>
      <c r="O62" s="3215"/>
      <c r="P62" s="3215"/>
      <c r="Q62" s="3215"/>
      <c r="R62" s="3232"/>
      <c r="S62" s="2122">
        <v>170</v>
      </c>
      <c r="T62" s="2565">
        <v>3</v>
      </c>
      <c r="U62" s="2566">
        <v>41</v>
      </c>
      <c r="V62" s="2567">
        <v>6</v>
      </c>
      <c r="W62" s="2123">
        <f t="shared" si="19"/>
        <v>220</v>
      </c>
      <c r="X62" s="2134">
        <v>0</v>
      </c>
      <c r="Y62" s="2575">
        <v>15</v>
      </c>
      <c r="Z62" s="2573">
        <v>33</v>
      </c>
      <c r="AA62" s="2574">
        <v>15</v>
      </c>
      <c r="AB62" s="3658"/>
      <c r="AC62" s="2518" t="str">
        <f>'General TPUM'!R61</f>
        <v>-</v>
      </c>
      <c r="AD62" s="2131" t="str">
        <f>'General TPUM'!S61</f>
        <v>-</v>
      </c>
      <c r="AE62" s="2132">
        <f>'General TPUM'!T61</f>
        <v>1</v>
      </c>
      <c r="AF62" s="2127">
        <f t="shared" si="25"/>
        <v>173</v>
      </c>
      <c r="AG62" s="2125">
        <f t="shared" si="21"/>
        <v>47</v>
      </c>
      <c r="AH62" s="2125"/>
      <c r="AI62" s="2126"/>
      <c r="AJ62" s="2127">
        <f t="shared" si="22"/>
        <v>33</v>
      </c>
      <c r="AK62" s="2126">
        <f t="shared" si="23"/>
        <v>15</v>
      </c>
      <c r="AL62" s="2128">
        <f t="shared" si="24"/>
        <v>220</v>
      </c>
      <c r="AM62" s="2129"/>
      <c r="AP62" s="719"/>
      <c r="AS62" s="2130">
        <f>'Staff TPUM'!C61</f>
        <v>5</v>
      </c>
    </row>
    <row r="63" spans="1:45" s="2130" customFormat="1" ht="15" customHeight="1">
      <c r="A63" s="2130" t="s">
        <v>1039</v>
      </c>
      <c r="B63" s="2501" t="str">
        <f>'General TPUM'!B62</f>
        <v>Gwaunasu Adventist Community High School</v>
      </c>
      <c r="C63" s="4433">
        <v>31</v>
      </c>
      <c r="D63" s="3214">
        <v>18</v>
      </c>
      <c r="E63" s="3214">
        <v>21</v>
      </c>
      <c r="F63" s="3214">
        <v>20</v>
      </c>
      <c r="G63" s="3214">
        <v>25</v>
      </c>
      <c r="H63" s="3214">
        <v>19</v>
      </c>
      <c r="I63" s="3214">
        <v>25</v>
      </c>
      <c r="J63" s="3214">
        <v>23</v>
      </c>
      <c r="K63" s="3215">
        <v>28</v>
      </c>
      <c r="L63" s="3215">
        <v>27</v>
      </c>
      <c r="M63" s="3215">
        <v>28</v>
      </c>
      <c r="N63" s="3215">
        <v>21</v>
      </c>
      <c r="O63" s="3215">
        <v>14</v>
      </c>
      <c r="P63" s="3215"/>
      <c r="Q63" s="3215"/>
      <c r="R63" s="3232"/>
      <c r="S63" s="2122">
        <v>103</v>
      </c>
      <c r="T63" s="2565">
        <v>79</v>
      </c>
      <c r="U63" s="2566">
        <v>78</v>
      </c>
      <c r="V63" s="2567">
        <v>40</v>
      </c>
      <c r="W63" s="2123">
        <f t="shared" si="19"/>
        <v>300</v>
      </c>
      <c r="X63" s="2134"/>
      <c r="Y63" s="2575"/>
      <c r="Z63" s="2573">
        <v>23</v>
      </c>
      <c r="AA63" s="2574">
        <v>14</v>
      </c>
      <c r="AB63" s="3658"/>
      <c r="AC63" s="2518" t="str">
        <f>'General TPUM'!R62</f>
        <v>-</v>
      </c>
      <c r="AD63" s="2131" t="str">
        <f>'General TPUM'!S62</f>
        <v>-</v>
      </c>
      <c r="AE63" s="2132">
        <f>'General TPUM'!T62</f>
        <v>1</v>
      </c>
      <c r="AF63" s="2127">
        <f t="shared" si="25"/>
        <v>182</v>
      </c>
      <c r="AG63" s="2125">
        <f t="shared" si="21"/>
        <v>118</v>
      </c>
      <c r="AH63" s="2125"/>
      <c r="AI63" s="2126"/>
      <c r="AJ63" s="2127">
        <f t="shared" si="22"/>
        <v>23</v>
      </c>
      <c r="AK63" s="2126">
        <f t="shared" si="23"/>
        <v>14</v>
      </c>
      <c r="AL63" s="2128">
        <f t="shared" si="24"/>
        <v>300</v>
      </c>
      <c r="AM63" s="2129"/>
      <c r="AP63" s="719"/>
      <c r="AS63" s="2130">
        <f>'Staff TPUM'!C62</f>
        <v>10</v>
      </c>
    </row>
    <row r="64" spans="1:45" s="2130" customFormat="1" ht="15" customHeight="1">
      <c r="A64" s="2130" t="s">
        <v>1040</v>
      </c>
      <c r="B64" s="2501" t="str">
        <f>'General TPUM'!B63</f>
        <v>Haiparia Adventist Primary School</v>
      </c>
      <c r="C64" s="4433"/>
      <c r="D64" s="3214">
        <v>10</v>
      </c>
      <c r="E64" s="3214">
        <v>7</v>
      </c>
      <c r="F64" s="3214">
        <v>7</v>
      </c>
      <c r="G64" s="3214">
        <v>9</v>
      </c>
      <c r="H64" s="3214">
        <v>10</v>
      </c>
      <c r="I64" s="3214">
        <v>13</v>
      </c>
      <c r="J64" s="3214">
        <v>12</v>
      </c>
      <c r="K64" s="3215"/>
      <c r="L64" s="3215"/>
      <c r="M64" s="3215"/>
      <c r="N64" s="3215"/>
      <c r="O64" s="3215"/>
      <c r="P64" s="3215"/>
      <c r="Q64" s="3215"/>
      <c r="R64" s="3232"/>
      <c r="S64" s="2122">
        <v>42</v>
      </c>
      <c r="T64" s="2565">
        <v>26</v>
      </c>
      <c r="U64" s="2566"/>
      <c r="V64" s="2567"/>
      <c r="W64" s="2123">
        <f t="shared" si="19"/>
        <v>68</v>
      </c>
      <c r="X64" s="2134"/>
      <c r="Y64" s="2575"/>
      <c r="Z64" s="2573">
        <v>12</v>
      </c>
      <c r="AA64" s="2574"/>
      <c r="AB64" s="3658"/>
      <c r="AC64" s="2518">
        <f>'General TPUM'!R63</f>
        <v>1</v>
      </c>
      <c r="AD64" s="2131">
        <f>'General TPUM'!S63</f>
        <v>0</v>
      </c>
      <c r="AE64" s="2132" t="str">
        <f>'General TPUM'!T63</f>
        <v>-</v>
      </c>
      <c r="AF64" s="2127">
        <f t="shared" si="25"/>
        <v>68</v>
      </c>
      <c r="AG64" s="2125">
        <f t="shared" si="21"/>
        <v>0</v>
      </c>
      <c r="AH64" s="2125"/>
      <c r="AI64" s="2126"/>
      <c r="AJ64" s="2127">
        <f t="shared" si="22"/>
        <v>12</v>
      </c>
      <c r="AK64" s="2126">
        <f t="shared" si="23"/>
        <v>0</v>
      </c>
      <c r="AL64" s="2128">
        <f t="shared" si="24"/>
        <v>68</v>
      </c>
      <c r="AM64" s="2129"/>
      <c r="AP64" s="719"/>
      <c r="AS64" s="2130">
        <f>'Staff TPUM'!C63</f>
        <v>0</v>
      </c>
    </row>
    <row r="65" spans="1:47" s="2130" customFormat="1" ht="15" customHeight="1">
      <c r="A65" s="2130" t="s">
        <v>1041</v>
      </c>
      <c r="B65" s="2501" t="str">
        <f>'General TPUM'!B64</f>
        <v>Hinakole Adventist Primary School</v>
      </c>
      <c r="C65" s="4433"/>
      <c r="D65" s="3229"/>
      <c r="E65" s="3229">
        <v>23</v>
      </c>
      <c r="F65" s="3229">
        <v>20</v>
      </c>
      <c r="G65" s="3229">
        <v>14</v>
      </c>
      <c r="H65" s="3229">
        <v>20</v>
      </c>
      <c r="I65" s="3229">
        <v>12</v>
      </c>
      <c r="J65" s="3229">
        <v>17</v>
      </c>
      <c r="K65" s="3215"/>
      <c r="L65" s="3215"/>
      <c r="M65" s="3215"/>
      <c r="N65" s="3215"/>
      <c r="O65" s="3215"/>
      <c r="P65" s="3215"/>
      <c r="Q65" s="3215"/>
      <c r="R65" s="3232"/>
      <c r="S65" s="2122">
        <v>106</v>
      </c>
      <c r="T65" s="2565">
        <v>0</v>
      </c>
      <c r="U65" s="2566"/>
      <c r="V65" s="2567"/>
      <c r="W65" s="2123">
        <f t="shared" si="19"/>
        <v>106</v>
      </c>
      <c r="X65" s="2134"/>
      <c r="Y65" s="2575"/>
      <c r="Z65" s="2573">
        <v>17</v>
      </c>
      <c r="AA65" s="2574"/>
      <c r="AB65" s="3658"/>
      <c r="AC65" s="2518">
        <f>'General TPUM'!R64</f>
        <v>1</v>
      </c>
      <c r="AD65" s="2131">
        <f>'General TPUM'!S64</f>
        <v>0</v>
      </c>
      <c r="AE65" s="2132" t="str">
        <f>'General TPUM'!T64</f>
        <v>-</v>
      </c>
      <c r="AF65" s="2127">
        <f t="shared" si="25"/>
        <v>106</v>
      </c>
      <c r="AG65" s="2125">
        <f t="shared" si="21"/>
        <v>0</v>
      </c>
      <c r="AH65" s="2125"/>
      <c r="AI65" s="2126"/>
      <c r="AJ65" s="2127">
        <f t="shared" si="22"/>
        <v>17</v>
      </c>
      <c r="AK65" s="2126">
        <f t="shared" si="23"/>
        <v>0</v>
      </c>
      <c r="AL65" s="2128">
        <f t="shared" si="24"/>
        <v>106</v>
      </c>
      <c r="AM65" s="2129"/>
      <c r="AP65" s="719"/>
      <c r="AS65" s="2130">
        <f>'Staff TPUM'!C64</f>
        <v>0</v>
      </c>
    </row>
    <row r="66" spans="1:47" s="2130" customFormat="1" ht="15" customHeight="1">
      <c r="A66" s="2130" t="s">
        <v>1042</v>
      </c>
      <c r="B66" s="2501" t="str">
        <f>'General TPUM'!B65</f>
        <v>Horohana Adventist Primary School</v>
      </c>
      <c r="C66" s="3213"/>
      <c r="D66" s="3213">
        <v>26</v>
      </c>
      <c r="E66" s="3213">
        <v>28</v>
      </c>
      <c r="F66" s="3213">
        <v>14</v>
      </c>
      <c r="G66" s="3213">
        <v>10</v>
      </c>
      <c r="H66" s="3213">
        <v>15</v>
      </c>
      <c r="I66" s="3213">
        <v>7</v>
      </c>
      <c r="J66" s="3213">
        <v>11</v>
      </c>
      <c r="K66" s="3214"/>
      <c r="L66" s="3214"/>
      <c r="M66" s="3214"/>
      <c r="N66" s="3214"/>
      <c r="O66" s="3214"/>
      <c r="P66" s="3215"/>
      <c r="Q66" s="3215"/>
      <c r="R66" s="3232"/>
      <c r="S66" s="2136">
        <v>23</v>
      </c>
      <c r="T66" s="2576">
        <v>88</v>
      </c>
      <c r="U66" s="2566"/>
      <c r="V66" s="2567"/>
      <c r="W66" s="2123">
        <f t="shared" si="19"/>
        <v>111</v>
      </c>
      <c r="X66" s="2134"/>
      <c r="Y66" s="2575"/>
      <c r="Z66" s="2573">
        <v>11</v>
      </c>
      <c r="AA66" s="2574"/>
      <c r="AB66" s="3658"/>
      <c r="AC66" s="2518">
        <f>'General TPUM'!R65</f>
        <v>1</v>
      </c>
      <c r="AD66" s="2131">
        <f>'General TPUM'!S65</f>
        <v>0</v>
      </c>
      <c r="AE66" s="2132" t="str">
        <f>'General TPUM'!T65</f>
        <v>-</v>
      </c>
      <c r="AF66" s="2127">
        <f t="shared" si="25"/>
        <v>111</v>
      </c>
      <c r="AG66" s="2125">
        <f t="shared" si="21"/>
        <v>0</v>
      </c>
      <c r="AH66" s="2125"/>
      <c r="AI66" s="2126"/>
      <c r="AJ66" s="2127">
        <f t="shared" si="22"/>
        <v>11</v>
      </c>
      <c r="AK66" s="2126">
        <f t="shared" si="23"/>
        <v>0</v>
      </c>
      <c r="AL66" s="2128">
        <f t="shared" si="24"/>
        <v>111</v>
      </c>
      <c r="AM66" s="2129"/>
      <c r="AP66" s="719"/>
      <c r="AS66" s="2130">
        <f>'Staff TPUM'!C65</f>
        <v>0</v>
      </c>
    </row>
    <row r="67" spans="1:47" s="2130" customFormat="1" ht="15" customHeight="1">
      <c r="A67" s="2130" t="s">
        <v>1043</v>
      </c>
      <c r="B67" s="2501" t="str">
        <f>'General TPUM'!B66</f>
        <v>Hovi Adventist Primary School (Ext Kupikolo)</v>
      </c>
      <c r="C67" s="3213"/>
      <c r="D67" s="3213">
        <v>10</v>
      </c>
      <c r="E67" s="3213">
        <v>12</v>
      </c>
      <c r="F67" s="3213">
        <v>8</v>
      </c>
      <c r="G67" s="3213">
        <v>12</v>
      </c>
      <c r="H67" s="3213">
        <v>10</v>
      </c>
      <c r="I67" s="3213">
        <v>6</v>
      </c>
      <c r="J67" s="3213">
        <v>12</v>
      </c>
      <c r="K67" s="3229">
        <v>34</v>
      </c>
      <c r="L67" s="3229">
        <v>37</v>
      </c>
      <c r="M67" s="3229">
        <v>25</v>
      </c>
      <c r="N67" s="3229"/>
      <c r="O67" s="3229"/>
      <c r="P67" s="3229"/>
      <c r="Q67" s="3229"/>
      <c r="R67" s="3232"/>
      <c r="S67" s="2136">
        <v>32</v>
      </c>
      <c r="T67" s="2576">
        <v>38</v>
      </c>
      <c r="U67" s="2566">
        <v>25</v>
      </c>
      <c r="V67" s="2567">
        <v>71</v>
      </c>
      <c r="W67" s="2123">
        <f t="shared" si="19"/>
        <v>166</v>
      </c>
      <c r="X67" s="2134"/>
      <c r="Y67" s="2575">
        <v>7</v>
      </c>
      <c r="Z67" s="2573">
        <v>12</v>
      </c>
      <c r="AA67" s="2574">
        <v>25</v>
      </c>
      <c r="AB67" s="3658"/>
      <c r="AC67" s="2518" t="str">
        <f>'General TPUM'!R66</f>
        <v>-</v>
      </c>
      <c r="AD67" s="2131" t="str">
        <f>'General TPUM'!S66</f>
        <v>-</v>
      </c>
      <c r="AE67" s="2132">
        <f>'General TPUM'!T66</f>
        <v>1</v>
      </c>
      <c r="AF67" s="2127">
        <f t="shared" si="25"/>
        <v>70</v>
      </c>
      <c r="AG67" s="2125">
        <f t="shared" si="21"/>
        <v>96</v>
      </c>
      <c r="AH67" s="2125"/>
      <c r="AI67" s="2126"/>
      <c r="AJ67" s="2127">
        <f t="shared" si="22"/>
        <v>12</v>
      </c>
      <c r="AK67" s="2126">
        <f t="shared" si="23"/>
        <v>25</v>
      </c>
      <c r="AL67" s="2128">
        <f t="shared" si="24"/>
        <v>166</v>
      </c>
      <c r="AM67" s="2129"/>
      <c r="AP67" s="719"/>
      <c r="AR67" s="4505"/>
      <c r="AS67" s="4505">
        <f>'Staff TPUM'!C66</f>
        <v>5</v>
      </c>
    </row>
    <row r="68" spans="1:47" s="2130" customFormat="1" ht="15" customHeight="1">
      <c r="A68" s="2130" t="s">
        <v>1044</v>
      </c>
      <c r="B68" s="2501" t="s">
        <v>1349</v>
      </c>
      <c r="C68" s="4433"/>
      <c r="D68" s="3214">
        <v>30</v>
      </c>
      <c r="E68" s="3229">
        <v>24</v>
      </c>
      <c r="F68" s="3229">
        <v>24</v>
      </c>
      <c r="G68" s="3229">
        <v>25</v>
      </c>
      <c r="H68" s="3229">
        <v>23</v>
      </c>
      <c r="I68" s="3229">
        <v>18</v>
      </c>
      <c r="J68" s="3229">
        <v>20</v>
      </c>
      <c r="K68" s="3213">
        <v>24</v>
      </c>
      <c r="L68" s="3213">
        <v>22</v>
      </c>
      <c r="M68" s="3213">
        <v>20</v>
      </c>
      <c r="N68" s="3213"/>
      <c r="O68" s="3213"/>
      <c r="P68" s="3213"/>
      <c r="Q68" s="3213"/>
      <c r="R68" s="3232"/>
      <c r="S68" s="2122">
        <v>144</v>
      </c>
      <c r="T68" s="2565">
        <v>20</v>
      </c>
      <c r="U68" s="2566">
        <v>48</v>
      </c>
      <c r="V68" s="2567">
        <v>18</v>
      </c>
      <c r="W68" s="2123">
        <f t="shared" si="19"/>
        <v>230</v>
      </c>
      <c r="X68" s="2134"/>
      <c r="Y68" s="2575"/>
      <c r="Z68" s="2573">
        <v>20</v>
      </c>
      <c r="AA68" s="2574">
        <v>20</v>
      </c>
      <c r="AB68" s="3658"/>
      <c r="AC68" s="2518" t="str">
        <f>'General TPUM'!R67</f>
        <v>-</v>
      </c>
      <c r="AD68" s="2131" t="str">
        <f>'General TPUM'!S67</f>
        <v>-</v>
      </c>
      <c r="AE68" s="2132">
        <f>'General TPUM'!T67</f>
        <v>1</v>
      </c>
      <c r="AF68" s="2127">
        <f t="shared" si="25"/>
        <v>164</v>
      </c>
      <c r="AG68" s="2125">
        <f t="shared" si="21"/>
        <v>66</v>
      </c>
      <c r="AH68" s="2125"/>
      <c r="AI68" s="2126"/>
      <c r="AJ68" s="2127">
        <f t="shared" si="22"/>
        <v>20</v>
      </c>
      <c r="AK68" s="2126">
        <f t="shared" si="23"/>
        <v>20</v>
      </c>
      <c r="AL68" s="2128">
        <f t="shared" si="24"/>
        <v>230</v>
      </c>
      <c r="AM68" s="2129"/>
      <c r="AP68" s="719"/>
      <c r="AR68" s="4505"/>
      <c r="AS68" s="4505">
        <f>'Staff TPUM'!C67</f>
        <v>5</v>
      </c>
    </row>
    <row r="69" spans="1:47" s="2130" customFormat="1" ht="15" customHeight="1">
      <c r="A69" s="2130" t="s">
        <v>1045</v>
      </c>
      <c r="B69" s="2501" t="str">
        <f>'General TPUM'!B68</f>
        <v>Iriri Adventist Primary School</v>
      </c>
      <c r="C69" s="4433"/>
      <c r="D69" s="3214">
        <v>20</v>
      </c>
      <c r="E69" s="3214">
        <v>14</v>
      </c>
      <c r="F69" s="3214">
        <v>12</v>
      </c>
      <c r="G69" s="3214">
        <v>12</v>
      </c>
      <c r="H69" s="3214">
        <v>11</v>
      </c>
      <c r="I69" s="3214">
        <v>10</v>
      </c>
      <c r="J69" s="3214">
        <v>8</v>
      </c>
      <c r="K69" s="3213"/>
      <c r="L69" s="3213"/>
      <c r="M69" s="3213"/>
      <c r="N69" s="3213"/>
      <c r="O69" s="3213"/>
      <c r="P69" s="3213"/>
      <c r="Q69" s="3213"/>
      <c r="R69" s="3232"/>
      <c r="S69" s="2122">
        <v>87</v>
      </c>
      <c r="T69" s="2565">
        <v>0</v>
      </c>
      <c r="U69" s="2566"/>
      <c r="V69" s="2567"/>
      <c r="W69" s="2123">
        <f t="shared" si="19"/>
        <v>87</v>
      </c>
      <c r="X69" s="2134"/>
      <c r="Y69" s="2575"/>
      <c r="Z69" s="2573">
        <v>8</v>
      </c>
      <c r="AA69" s="2574"/>
      <c r="AB69" s="3658"/>
      <c r="AC69" s="2518">
        <f>'General TPUM'!R68</f>
        <v>1</v>
      </c>
      <c r="AD69" s="2131">
        <f>'General TPUM'!S68</f>
        <v>0</v>
      </c>
      <c r="AE69" s="2132" t="str">
        <f>'General TPUM'!T68</f>
        <v>-</v>
      </c>
      <c r="AF69" s="2127">
        <f t="shared" si="25"/>
        <v>87</v>
      </c>
      <c r="AG69" s="2125">
        <f t="shared" si="21"/>
        <v>0</v>
      </c>
      <c r="AH69" s="2125"/>
      <c r="AI69" s="2126"/>
      <c r="AJ69" s="2127">
        <f t="shared" si="22"/>
        <v>8</v>
      </c>
      <c r="AK69" s="2126">
        <f t="shared" si="23"/>
        <v>0</v>
      </c>
      <c r="AL69" s="2128">
        <f t="shared" si="24"/>
        <v>87</v>
      </c>
      <c r="AM69" s="2129"/>
      <c r="AP69" s="719"/>
      <c r="AS69" s="2130">
        <f>'Staff TPUM'!C68</f>
        <v>0</v>
      </c>
    </row>
    <row r="70" spans="1:47" s="2130" customFormat="1" ht="15" customHeight="1">
      <c r="A70" s="2130" t="s">
        <v>1046</v>
      </c>
      <c r="B70" s="2501" t="str">
        <f>'General TPUM'!B69</f>
        <v>Jack Harbour Adventist Primary School</v>
      </c>
      <c r="C70" s="4433"/>
      <c r="D70" s="3214">
        <v>30</v>
      </c>
      <c r="E70" s="3229">
        <v>12</v>
      </c>
      <c r="F70" s="3229">
        <v>6</v>
      </c>
      <c r="G70" s="3229">
        <v>10</v>
      </c>
      <c r="H70" s="3229">
        <v>12</v>
      </c>
      <c r="I70" s="3229">
        <v>12</v>
      </c>
      <c r="J70" s="3229">
        <v>15</v>
      </c>
      <c r="K70" s="3213"/>
      <c r="L70" s="3213"/>
      <c r="M70" s="3213"/>
      <c r="N70" s="3213"/>
      <c r="O70" s="3213"/>
      <c r="P70" s="3213"/>
      <c r="Q70" s="3213"/>
      <c r="R70" s="3232"/>
      <c r="S70" s="2122">
        <v>70</v>
      </c>
      <c r="T70" s="2565">
        <v>27</v>
      </c>
      <c r="U70" s="2577"/>
      <c r="V70" s="2578"/>
      <c r="W70" s="2123">
        <f t="shared" si="19"/>
        <v>97</v>
      </c>
      <c r="X70" s="2134"/>
      <c r="Y70" s="2575"/>
      <c r="Z70" s="2573">
        <v>15</v>
      </c>
      <c r="AA70" s="2574"/>
      <c r="AB70" s="3658"/>
      <c r="AC70" s="2518">
        <f>'General TPUM'!R69</f>
        <v>1</v>
      </c>
      <c r="AD70" s="2131">
        <f>'General TPUM'!S69</f>
        <v>0</v>
      </c>
      <c r="AE70" s="2132" t="str">
        <f>'General TPUM'!T69</f>
        <v>-</v>
      </c>
      <c r="AF70" s="2127">
        <f t="shared" si="25"/>
        <v>97</v>
      </c>
      <c r="AG70" s="2125">
        <f t="shared" si="21"/>
        <v>0</v>
      </c>
      <c r="AH70" s="2125"/>
      <c r="AI70" s="2126"/>
      <c r="AJ70" s="2127">
        <f t="shared" si="22"/>
        <v>15</v>
      </c>
      <c r="AK70" s="2126">
        <f t="shared" si="23"/>
        <v>0</v>
      </c>
      <c r="AL70" s="2128">
        <f t="shared" si="24"/>
        <v>97</v>
      </c>
      <c r="AM70" s="2129"/>
      <c r="AP70" s="719"/>
      <c r="AS70" s="2130">
        <f>'Staff TPUM'!C69</f>
        <v>0</v>
      </c>
    </row>
    <row r="71" spans="1:47" s="2130" customFormat="1" ht="15" customHeight="1">
      <c r="A71" s="2130" t="s">
        <v>1047</v>
      </c>
      <c r="B71" s="2501" t="str">
        <f>'General TPUM'!B70</f>
        <v>Jare Adventist Primary School</v>
      </c>
      <c r="C71" s="4432"/>
      <c r="D71" s="3230">
        <v>20</v>
      </c>
      <c r="E71" s="3230">
        <v>17</v>
      </c>
      <c r="F71" s="3230">
        <v>5</v>
      </c>
      <c r="G71" s="3230">
        <v>9</v>
      </c>
      <c r="H71" s="3230">
        <v>4</v>
      </c>
      <c r="I71" s="3230">
        <v>5</v>
      </c>
      <c r="J71" s="3230"/>
      <c r="K71" s="3230"/>
      <c r="L71" s="3231"/>
      <c r="M71" s="3231"/>
      <c r="N71" s="3231"/>
      <c r="O71" s="3231"/>
      <c r="P71" s="3231"/>
      <c r="Q71" s="3231"/>
      <c r="R71" s="3232"/>
      <c r="S71" s="4417">
        <v>54</v>
      </c>
      <c r="T71" s="4417">
        <v>6</v>
      </c>
      <c r="U71" s="2577"/>
      <c r="V71" s="2578"/>
      <c r="W71" s="2123">
        <f t="shared" si="19"/>
        <v>60</v>
      </c>
      <c r="X71" s="2134"/>
      <c r="Y71" s="2575"/>
      <c r="Z71" s="2573">
        <v>5</v>
      </c>
      <c r="AA71" s="2574"/>
      <c r="AB71" s="3658"/>
      <c r="AC71" s="2518">
        <f>'General TPUM'!R70</f>
        <v>1</v>
      </c>
      <c r="AD71" s="2131">
        <f>'General TPUM'!S70</f>
        <v>0</v>
      </c>
      <c r="AE71" s="2132" t="str">
        <f>'General TPUM'!T70</f>
        <v>-</v>
      </c>
      <c r="AF71" s="2127">
        <f t="shared" si="25"/>
        <v>60</v>
      </c>
      <c r="AG71" s="2125">
        <f t="shared" si="21"/>
        <v>0</v>
      </c>
      <c r="AH71" s="2125"/>
      <c r="AI71" s="2126"/>
      <c r="AJ71" s="2127">
        <f t="shared" si="22"/>
        <v>5</v>
      </c>
      <c r="AK71" s="2126">
        <f t="shared" si="23"/>
        <v>0</v>
      </c>
      <c r="AL71" s="2128">
        <f t="shared" si="24"/>
        <v>60</v>
      </c>
      <c r="AM71" s="2129"/>
      <c r="AP71" s="719"/>
      <c r="AS71" s="2130">
        <f>'Staff TPUM'!C70</f>
        <v>0</v>
      </c>
    </row>
    <row r="72" spans="1:47" s="2130" customFormat="1" ht="15" customHeight="1">
      <c r="A72" s="2130" t="s">
        <v>1048</v>
      </c>
      <c r="B72" s="2501" t="str">
        <f>'General TPUM'!B71</f>
        <v>Jella Adventist Primary School</v>
      </c>
      <c r="C72" s="4432"/>
      <c r="D72" s="3230">
        <v>20</v>
      </c>
      <c r="E72" s="3230">
        <v>16</v>
      </c>
      <c r="F72" s="3230">
        <v>14</v>
      </c>
      <c r="G72" s="3230">
        <v>12</v>
      </c>
      <c r="H72" s="3230">
        <v>10</v>
      </c>
      <c r="I72" s="3230">
        <v>10</v>
      </c>
      <c r="J72" s="3230">
        <v>12</v>
      </c>
      <c r="K72" s="3230"/>
      <c r="L72" s="3231"/>
      <c r="M72" s="3231"/>
      <c r="N72" s="3231"/>
      <c r="O72" s="3231"/>
      <c r="P72" s="3231"/>
      <c r="Q72" s="3231"/>
      <c r="R72" s="3232"/>
      <c r="S72" s="4417">
        <v>94</v>
      </c>
      <c r="T72" s="4417">
        <v>0</v>
      </c>
      <c r="U72" s="2566"/>
      <c r="V72" s="2567"/>
      <c r="W72" s="2123">
        <f t="shared" si="19"/>
        <v>94</v>
      </c>
      <c r="X72" s="2134"/>
      <c r="Y72" s="2575"/>
      <c r="Z72" s="2573">
        <v>12</v>
      </c>
      <c r="AA72" s="2574"/>
      <c r="AB72" s="3658"/>
      <c r="AC72" s="2518">
        <f>'General TPUM'!R71</f>
        <v>1</v>
      </c>
      <c r="AD72" s="2131">
        <f>'General TPUM'!S71</f>
        <v>0</v>
      </c>
      <c r="AE72" s="2132" t="str">
        <f>'General TPUM'!T71</f>
        <v>-</v>
      </c>
      <c r="AF72" s="2127">
        <f t="shared" si="25"/>
        <v>94</v>
      </c>
      <c r="AG72" s="2125">
        <f t="shared" si="21"/>
        <v>0</v>
      </c>
      <c r="AH72" s="2125"/>
      <c r="AI72" s="2126"/>
      <c r="AJ72" s="2127">
        <f t="shared" si="22"/>
        <v>12</v>
      </c>
      <c r="AK72" s="2126">
        <f t="shared" si="23"/>
        <v>0</v>
      </c>
      <c r="AL72" s="2128">
        <f t="shared" si="24"/>
        <v>94</v>
      </c>
      <c r="AM72" s="2129"/>
      <c r="AP72" s="719"/>
      <c r="AS72" s="2130">
        <f>'Staff TPUM'!C71</f>
        <v>0</v>
      </c>
    </row>
    <row r="73" spans="1:47" s="2130" customFormat="1" ht="15" customHeight="1">
      <c r="A73" s="2130" t="s">
        <v>1016</v>
      </c>
      <c r="B73" s="4134" t="str">
        <f>'General TPUM'!B72</f>
        <v>Jones  Adventist Primary School</v>
      </c>
      <c r="C73" s="4433">
        <v>13</v>
      </c>
      <c r="D73" s="3214"/>
      <c r="E73" s="3214">
        <v>7</v>
      </c>
      <c r="F73" s="3214">
        <v>9</v>
      </c>
      <c r="G73" s="3214">
        <v>11</v>
      </c>
      <c r="H73" s="3214">
        <v>11</v>
      </c>
      <c r="I73" s="3214">
        <v>8</v>
      </c>
      <c r="J73" s="3214">
        <v>6</v>
      </c>
      <c r="K73" s="3215"/>
      <c r="L73" s="3215"/>
      <c r="M73" s="3215"/>
      <c r="N73" s="3215"/>
      <c r="O73" s="3215"/>
      <c r="P73" s="3215"/>
      <c r="Q73" s="3215"/>
      <c r="R73" s="3232"/>
      <c r="S73" s="2122">
        <v>65</v>
      </c>
      <c r="T73" s="2565">
        <v>0</v>
      </c>
      <c r="U73" s="2566"/>
      <c r="V73" s="2567"/>
      <c r="W73" s="2123">
        <f t="shared" si="19"/>
        <v>65</v>
      </c>
      <c r="X73" s="2134"/>
      <c r="Y73" s="2575"/>
      <c r="Z73" s="2573">
        <v>6</v>
      </c>
      <c r="AA73" s="2574"/>
      <c r="AB73" s="3658"/>
      <c r="AC73" s="2518">
        <f>'General TPUM'!R72</f>
        <v>1</v>
      </c>
      <c r="AD73" s="2131">
        <f>'General TPUM'!S72</f>
        <v>0</v>
      </c>
      <c r="AE73" s="2132" t="str">
        <f>'General TPUM'!T72</f>
        <v>-</v>
      </c>
      <c r="AF73" s="2127">
        <f t="shared" si="25"/>
        <v>65</v>
      </c>
      <c r="AG73" s="2125">
        <f t="shared" si="21"/>
        <v>0</v>
      </c>
      <c r="AH73" s="2125"/>
      <c r="AI73" s="2126"/>
      <c r="AJ73" s="2127">
        <f t="shared" si="22"/>
        <v>6</v>
      </c>
      <c r="AK73" s="2126">
        <f t="shared" si="23"/>
        <v>0</v>
      </c>
      <c r="AL73" s="2128">
        <f t="shared" si="24"/>
        <v>65</v>
      </c>
      <c r="AM73" s="2129"/>
      <c r="AP73" s="719"/>
    </row>
    <row r="74" spans="1:47" s="2130" customFormat="1" ht="15" customHeight="1">
      <c r="A74" s="2130" t="s">
        <v>589</v>
      </c>
      <c r="B74" s="4134" t="str">
        <f>'General TPUM'!B73</f>
        <v>Jones Adventist College</v>
      </c>
      <c r="C74" s="4433"/>
      <c r="D74" s="3214"/>
      <c r="E74" s="3214"/>
      <c r="F74" s="3214"/>
      <c r="G74" s="3214"/>
      <c r="H74" s="3214"/>
      <c r="I74" s="3214"/>
      <c r="J74" s="3214"/>
      <c r="K74" s="3215">
        <v>66</v>
      </c>
      <c r="L74" s="3215">
        <v>64</v>
      </c>
      <c r="M74" s="3215">
        <v>64</v>
      </c>
      <c r="N74" s="3215">
        <v>64</v>
      </c>
      <c r="O74" s="3215">
        <v>61</v>
      </c>
      <c r="P74" s="3215">
        <v>66</v>
      </c>
      <c r="Q74" s="3215"/>
      <c r="R74" s="3232"/>
      <c r="S74" s="2122"/>
      <c r="T74" s="2565"/>
      <c r="U74" s="4564">
        <v>360</v>
      </c>
      <c r="V74" s="4564">
        <v>25</v>
      </c>
      <c r="W74" s="2123">
        <f t="shared" si="19"/>
        <v>385</v>
      </c>
      <c r="X74" s="2134"/>
      <c r="Y74" s="2575"/>
      <c r="Z74" s="2573"/>
      <c r="AA74" s="2574">
        <v>66</v>
      </c>
      <c r="AB74" s="3658"/>
      <c r="AC74" s="2518">
        <f>'General TPUM'!R73</f>
        <v>0</v>
      </c>
      <c r="AD74" s="2131">
        <f>'General TPUM'!S73</f>
        <v>1</v>
      </c>
      <c r="AE74" s="2132" t="str">
        <f>'General TPUM'!T73</f>
        <v>-</v>
      </c>
      <c r="AF74" s="2127"/>
      <c r="AG74" s="2125">
        <f t="shared" si="21"/>
        <v>385</v>
      </c>
      <c r="AH74" s="2125"/>
      <c r="AI74" s="2126"/>
      <c r="AJ74" s="2127">
        <f t="shared" si="22"/>
        <v>0</v>
      </c>
      <c r="AK74" s="2126">
        <f t="shared" si="23"/>
        <v>66</v>
      </c>
      <c r="AL74" s="2128">
        <f t="shared" si="24"/>
        <v>385</v>
      </c>
      <c r="AM74" s="2129"/>
      <c r="AP74" s="719"/>
      <c r="AS74" s="4505">
        <f>'Staff TPUM'!C72</f>
        <v>0</v>
      </c>
    </row>
    <row r="75" spans="1:47" s="2130" customFormat="1" ht="15" customHeight="1">
      <c r="A75" s="2130" t="s">
        <v>1049</v>
      </c>
      <c r="B75" s="2501" t="str">
        <f>'General TPUM'!B74</f>
        <v>Kafolulae Adventist Primary School</v>
      </c>
      <c r="C75" s="4433">
        <v>24</v>
      </c>
      <c r="D75" s="3214"/>
      <c r="E75" s="3214">
        <v>10</v>
      </c>
      <c r="F75" s="3214">
        <v>11</v>
      </c>
      <c r="G75" s="3214">
        <v>8</v>
      </c>
      <c r="H75" s="3214">
        <v>9</v>
      </c>
      <c r="I75" s="3214">
        <v>9</v>
      </c>
      <c r="J75" s="3214">
        <v>8</v>
      </c>
      <c r="K75" s="3215"/>
      <c r="L75" s="3215"/>
      <c r="M75" s="3215"/>
      <c r="N75" s="3215"/>
      <c r="O75" s="3215"/>
      <c r="P75" s="3215"/>
      <c r="Q75" s="3215"/>
      <c r="R75" s="3232"/>
      <c r="S75" s="2122">
        <v>32</v>
      </c>
      <c r="T75" s="2565">
        <v>47</v>
      </c>
      <c r="U75" s="2566"/>
      <c r="V75" s="2567"/>
      <c r="W75" s="2123">
        <f t="shared" si="19"/>
        <v>79</v>
      </c>
      <c r="X75" s="2134"/>
      <c r="Y75" s="2575"/>
      <c r="Z75" s="2573">
        <v>8</v>
      </c>
      <c r="AA75" s="2574"/>
      <c r="AB75" s="3658"/>
      <c r="AC75" s="2518">
        <f>'General TPUM'!R74</f>
        <v>1</v>
      </c>
      <c r="AD75" s="2131">
        <f>'General TPUM'!S74</f>
        <v>0</v>
      </c>
      <c r="AE75" s="2132" t="str">
        <f>'General TPUM'!T74</f>
        <v>-</v>
      </c>
      <c r="AF75" s="2127">
        <f>S75+T75</f>
        <v>79</v>
      </c>
      <c r="AG75" s="2125">
        <f t="shared" si="21"/>
        <v>0</v>
      </c>
      <c r="AH75" s="2125"/>
      <c r="AI75" s="2126"/>
      <c r="AJ75" s="2127">
        <f t="shared" si="22"/>
        <v>8</v>
      </c>
      <c r="AK75" s="2126">
        <f t="shared" si="23"/>
        <v>0</v>
      </c>
      <c r="AL75" s="2128">
        <f t="shared" si="24"/>
        <v>79</v>
      </c>
      <c r="AM75" s="2129"/>
      <c r="AP75" s="719"/>
      <c r="AS75" s="2130">
        <f>'Staff TPUM'!C73</f>
        <v>22</v>
      </c>
    </row>
    <row r="76" spans="1:47" s="2130" customFormat="1" ht="15" customHeight="1">
      <c r="A76" s="2130" t="s">
        <v>1050</v>
      </c>
      <c r="B76" s="2501" t="str">
        <f>'General TPUM'!B75</f>
        <v>Katurasele Adventist Primary School (Ext Tunoe)</v>
      </c>
      <c r="C76" s="4433"/>
      <c r="D76" s="3214">
        <v>15</v>
      </c>
      <c r="E76" s="3229">
        <v>14</v>
      </c>
      <c r="F76" s="3229">
        <v>16</v>
      </c>
      <c r="G76" s="3229">
        <v>14</v>
      </c>
      <c r="H76" s="3229">
        <v>15</v>
      </c>
      <c r="I76" s="3229">
        <v>12</v>
      </c>
      <c r="J76" s="3229">
        <v>14</v>
      </c>
      <c r="K76" s="3215"/>
      <c r="L76" s="3215"/>
      <c r="M76" s="3215"/>
      <c r="N76" s="3215"/>
      <c r="O76" s="3215"/>
      <c r="P76" s="3215"/>
      <c r="Q76" s="3215"/>
      <c r="R76" s="3232"/>
      <c r="S76" s="2122">
        <v>100</v>
      </c>
      <c r="T76" s="2565">
        <v>0</v>
      </c>
      <c r="U76" s="2566"/>
      <c r="V76" s="2567"/>
      <c r="W76" s="2123">
        <f t="shared" si="19"/>
        <v>100</v>
      </c>
      <c r="X76" s="2134"/>
      <c r="Y76" s="2575"/>
      <c r="Z76" s="2573">
        <v>14</v>
      </c>
      <c r="AA76" s="2574"/>
      <c r="AB76" s="3658"/>
      <c r="AC76" s="2518">
        <f>'General TPUM'!R75</f>
        <v>1</v>
      </c>
      <c r="AD76" s="2131">
        <f>'General TPUM'!S75</f>
        <v>0</v>
      </c>
      <c r="AE76" s="2132" t="str">
        <f>'General TPUM'!T75</f>
        <v>-</v>
      </c>
      <c r="AF76" s="2127">
        <f>S76+T76</f>
        <v>100</v>
      </c>
      <c r="AG76" s="2125">
        <f t="shared" ref="AG76:AG104" si="26">U76+V76</f>
        <v>0</v>
      </c>
      <c r="AH76" s="2125"/>
      <c r="AI76" s="2126"/>
      <c r="AJ76" s="2127">
        <f t="shared" ref="AJ76:AJ109" si="27">Z76</f>
        <v>14</v>
      </c>
      <c r="AK76" s="2126">
        <f t="shared" ref="AK76:AK109" si="28">AA76</f>
        <v>0</v>
      </c>
      <c r="AL76" s="2128">
        <f t="shared" ref="AL76:AL104" si="29">SUM(C76:R76)</f>
        <v>100</v>
      </c>
      <c r="AM76" s="2129"/>
      <c r="AP76" s="719"/>
      <c r="AS76" s="2130">
        <f>'Staff TPUM'!C74</f>
        <v>0</v>
      </c>
      <c r="AT76" s="2130">
        <f>'Staff TPUM'!B75</f>
        <v>5</v>
      </c>
    </row>
    <row r="77" spans="1:47" s="2130" customFormat="1" ht="15" customHeight="1">
      <c r="A77" s="2130" t="s">
        <v>1051</v>
      </c>
      <c r="B77" s="2501" t="str">
        <f>'General TPUM'!B76</f>
        <v>Kaza Adventist Primary School</v>
      </c>
      <c r="C77" s="4433"/>
      <c r="D77" s="3214">
        <v>16</v>
      </c>
      <c r="E77" s="3214">
        <v>18</v>
      </c>
      <c r="F77" s="3214">
        <v>17</v>
      </c>
      <c r="G77" s="3214">
        <v>14</v>
      </c>
      <c r="H77" s="3214">
        <v>14</v>
      </c>
      <c r="I77" s="3214">
        <v>11</v>
      </c>
      <c r="J77" s="3214">
        <v>8</v>
      </c>
      <c r="K77" s="3215"/>
      <c r="L77" s="3215"/>
      <c r="M77" s="3215"/>
      <c r="N77" s="3215"/>
      <c r="O77" s="3215"/>
      <c r="P77" s="3215"/>
      <c r="Q77" s="3215"/>
      <c r="R77" s="3232"/>
      <c r="S77" s="2122">
        <v>80</v>
      </c>
      <c r="T77" s="2565">
        <v>18</v>
      </c>
      <c r="U77" s="2566"/>
      <c r="V77" s="2567"/>
      <c r="W77" s="2123">
        <f t="shared" si="19"/>
        <v>98</v>
      </c>
      <c r="X77" s="2134"/>
      <c r="Y77" s="2575"/>
      <c r="Z77" s="2573">
        <v>8</v>
      </c>
      <c r="AA77" s="2574"/>
      <c r="AB77" s="3658"/>
      <c r="AC77" s="2518">
        <f>'General TPUM'!R76</f>
        <v>1</v>
      </c>
      <c r="AD77" s="2131">
        <f>'General TPUM'!S76</f>
        <v>0</v>
      </c>
      <c r="AE77" s="2132" t="str">
        <f>'General TPUM'!T76</f>
        <v>-</v>
      </c>
      <c r="AF77" s="2127">
        <f>S77+T77</f>
        <v>98</v>
      </c>
      <c r="AG77" s="2125">
        <f t="shared" si="26"/>
        <v>0</v>
      </c>
      <c r="AH77" s="2125"/>
      <c r="AI77" s="2126"/>
      <c r="AJ77" s="2127">
        <f t="shared" si="27"/>
        <v>8</v>
      </c>
      <c r="AK77" s="2126">
        <f t="shared" si="28"/>
        <v>0</v>
      </c>
      <c r="AL77" s="2128">
        <f t="shared" si="29"/>
        <v>98</v>
      </c>
      <c r="AM77" s="2129"/>
      <c r="AP77" s="719"/>
      <c r="AS77" s="2130">
        <f>'Staff TPUM'!C75</f>
        <v>0</v>
      </c>
      <c r="AT77" s="2130">
        <f>'Staff TPUM'!B76</f>
        <v>4</v>
      </c>
    </row>
    <row r="78" spans="1:47" s="2130" customFormat="1" ht="22.5" customHeight="1">
      <c r="A78" s="2130" t="s">
        <v>1052</v>
      </c>
      <c r="B78" s="2501" t="str">
        <f>'General TPUM'!B77</f>
        <v>Kokete Adventist Primary School (2 Ext Jugha, Tandove)</v>
      </c>
      <c r="C78" s="4433"/>
      <c r="D78" s="3214">
        <v>38</v>
      </c>
      <c r="E78" s="3214">
        <v>24</v>
      </c>
      <c r="F78" s="3214">
        <v>22</v>
      </c>
      <c r="G78" s="3214">
        <v>16</v>
      </c>
      <c r="H78" s="3214">
        <v>15</v>
      </c>
      <c r="I78" s="3214">
        <v>12</v>
      </c>
      <c r="J78" s="3214">
        <v>18</v>
      </c>
      <c r="K78" s="3215"/>
      <c r="L78" s="3215"/>
      <c r="M78" s="3215"/>
      <c r="N78" s="3215"/>
      <c r="O78" s="3215"/>
      <c r="P78" s="3215"/>
      <c r="Q78" s="3215"/>
      <c r="R78" s="3232"/>
      <c r="S78" s="2122">
        <v>145</v>
      </c>
      <c r="T78" s="2565">
        <v>0</v>
      </c>
      <c r="U78" s="2566"/>
      <c r="V78" s="2567"/>
      <c r="W78" s="2123">
        <f t="shared" si="19"/>
        <v>145</v>
      </c>
      <c r="X78" s="2134"/>
      <c r="Y78" s="2575"/>
      <c r="Z78" s="2573">
        <v>18</v>
      </c>
      <c r="AA78" s="2574"/>
      <c r="AB78" s="3658"/>
      <c r="AC78" s="2518">
        <f>'General TPUM'!R77</f>
        <v>1</v>
      </c>
      <c r="AD78" s="2131">
        <f>'General TPUM'!S77</f>
        <v>0</v>
      </c>
      <c r="AE78" s="2132" t="str">
        <f>'General TPUM'!T77</f>
        <v>-</v>
      </c>
      <c r="AF78" s="2127">
        <f>S78+T78</f>
        <v>145</v>
      </c>
      <c r="AG78" s="2125">
        <f t="shared" si="26"/>
        <v>0</v>
      </c>
      <c r="AH78" s="2125"/>
      <c r="AI78" s="2126"/>
      <c r="AJ78" s="2127">
        <f t="shared" si="27"/>
        <v>18</v>
      </c>
      <c r="AK78" s="2126">
        <f t="shared" si="28"/>
        <v>0</v>
      </c>
      <c r="AL78" s="2128">
        <f t="shared" si="29"/>
        <v>145</v>
      </c>
      <c r="AM78" s="2129"/>
      <c r="AP78" s="719"/>
      <c r="AS78" s="2130">
        <f>'Staff TPUM'!C76</f>
        <v>0</v>
      </c>
      <c r="AT78" s="2130">
        <f>'Staff TPUM'!B77</f>
        <v>8</v>
      </c>
      <c r="AU78" s="2130">
        <f>'Staff TPUM'!C77</f>
        <v>0</v>
      </c>
    </row>
    <row r="79" spans="1:47" s="2130" customFormat="1" ht="15" customHeight="1">
      <c r="A79" s="2130" t="s">
        <v>1053</v>
      </c>
      <c r="B79" s="2501" t="str">
        <f>'General TPUM'!B78</f>
        <v>Kopiu Adventist Community High School</v>
      </c>
      <c r="C79" s="4433"/>
      <c r="D79" s="3229">
        <v>26</v>
      </c>
      <c r="E79" s="3229">
        <v>15</v>
      </c>
      <c r="F79" s="3229">
        <v>10</v>
      </c>
      <c r="G79" s="3229">
        <v>10</v>
      </c>
      <c r="H79" s="3229">
        <v>10</v>
      </c>
      <c r="I79" s="3229">
        <v>16</v>
      </c>
      <c r="J79" s="3229">
        <v>11</v>
      </c>
      <c r="K79" s="3215">
        <v>32</v>
      </c>
      <c r="L79" s="3215">
        <v>14</v>
      </c>
      <c r="M79" s="3215">
        <v>15</v>
      </c>
      <c r="N79" s="3215">
        <v>22</v>
      </c>
      <c r="O79" s="3215">
        <v>15</v>
      </c>
      <c r="P79" s="3215"/>
      <c r="Q79" s="3215"/>
      <c r="R79" s="3232"/>
      <c r="S79" s="2122">
        <v>85</v>
      </c>
      <c r="T79" s="2565">
        <v>13</v>
      </c>
      <c r="U79" s="2566">
        <v>86</v>
      </c>
      <c r="V79" s="2567">
        <v>12</v>
      </c>
      <c r="W79" s="2123">
        <f t="shared" si="19"/>
        <v>196</v>
      </c>
      <c r="X79" s="2134"/>
      <c r="Y79" s="2575"/>
      <c r="Z79" s="2573">
        <v>11</v>
      </c>
      <c r="AA79" s="2574">
        <v>15</v>
      </c>
      <c r="AB79" s="3658"/>
      <c r="AC79" s="2518" t="str">
        <f>'General TPUM'!R78</f>
        <v>-</v>
      </c>
      <c r="AD79" s="2131" t="str">
        <f>'General TPUM'!S78</f>
        <v>-</v>
      </c>
      <c r="AE79" s="2132">
        <f>'General TPUM'!T78</f>
        <v>1</v>
      </c>
      <c r="AF79" s="2127">
        <f>S79+T79</f>
        <v>98</v>
      </c>
      <c r="AG79" s="2125">
        <f t="shared" si="26"/>
        <v>98</v>
      </c>
      <c r="AH79" s="2125"/>
      <c r="AI79" s="2126"/>
      <c r="AJ79" s="2127">
        <f t="shared" si="27"/>
        <v>11</v>
      </c>
      <c r="AK79" s="2126">
        <f t="shared" si="28"/>
        <v>15</v>
      </c>
      <c r="AL79" s="2128">
        <f t="shared" si="29"/>
        <v>196</v>
      </c>
      <c r="AM79" s="2129"/>
      <c r="AP79" s="719"/>
      <c r="AS79" s="2130">
        <f>'Staff TPUM'!C77</f>
        <v>0</v>
      </c>
      <c r="AT79" s="2130">
        <f>'Staff TPUM'!B78</f>
        <v>7</v>
      </c>
      <c r="AU79" s="2130">
        <f>'Staff TPUM'!C78</f>
        <v>11</v>
      </c>
    </row>
    <row r="80" spans="1:47" s="2130" customFormat="1" ht="15" customHeight="1">
      <c r="A80" s="2130" t="s">
        <v>1054</v>
      </c>
      <c r="B80" s="3135" t="str">
        <f>'General TPUM'!B79</f>
        <v>Kukele Adventist Community High School</v>
      </c>
      <c r="C80" s="3213"/>
      <c r="D80" s="3213">
        <v>12</v>
      </c>
      <c r="E80" s="3213">
        <v>10</v>
      </c>
      <c r="F80" s="3213">
        <v>9</v>
      </c>
      <c r="G80" s="3213">
        <v>8</v>
      </c>
      <c r="H80" s="3213">
        <v>5</v>
      </c>
      <c r="I80" s="3213">
        <v>5</v>
      </c>
      <c r="J80" s="3213">
        <v>6</v>
      </c>
      <c r="K80" s="3214">
        <v>30</v>
      </c>
      <c r="L80" s="3214">
        <v>30</v>
      </c>
      <c r="M80" s="3214">
        <v>25</v>
      </c>
      <c r="N80" s="3214">
        <v>25</v>
      </c>
      <c r="O80" s="3214">
        <v>22</v>
      </c>
      <c r="P80" s="3215"/>
      <c r="Q80" s="3215"/>
      <c r="R80" s="3232"/>
      <c r="S80" s="2136">
        <v>55</v>
      </c>
      <c r="T80" s="2576">
        <v>0</v>
      </c>
      <c r="U80" s="2566">
        <v>112</v>
      </c>
      <c r="V80" s="2567">
        <v>20</v>
      </c>
      <c r="W80" s="2123">
        <f t="shared" si="19"/>
        <v>187</v>
      </c>
      <c r="X80" s="2134"/>
      <c r="Y80" s="2575"/>
      <c r="Z80" s="2573">
        <v>8</v>
      </c>
      <c r="AA80" s="2574">
        <v>22</v>
      </c>
      <c r="AB80" s="3658"/>
      <c r="AC80" s="2518" t="str">
        <f>'General TPUM'!R79</f>
        <v>-</v>
      </c>
      <c r="AD80" s="2131" t="str">
        <f>'General TPUM'!S79</f>
        <v>-</v>
      </c>
      <c r="AE80" s="2132">
        <f>'General TPUM'!T79</f>
        <v>1</v>
      </c>
      <c r="AF80" s="2127"/>
      <c r="AG80" s="2125">
        <f t="shared" si="26"/>
        <v>132</v>
      </c>
      <c r="AH80" s="2125"/>
      <c r="AI80" s="2126"/>
      <c r="AJ80" s="2127">
        <f t="shared" si="27"/>
        <v>8</v>
      </c>
      <c r="AK80" s="2126">
        <f t="shared" si="28"/>
        <v>22</v>
      </c>
      <c r="AL80" s="2128">
        <f t="shared" si="29"/>
        <v>187</v>
      </c>
      <c r="AM80" s="2129"/>
      <c r="AP80" s="719"/>
      <c r="AS80" s="2130">
        <f>'Staff TPUM'!C78</f>
        <v>11</v>
      </c>
      <c r="AT80" s="2130">
        <f>'Staff TPUM'!B79</f>
        <v>0</v>
      </c>
      <c r="AU80" s="2130">
        <f>'Staff TPUM'!C79</f>
        <v>10</v>
      </c>
    </row>
    <row r="81" spans="1:47" s="2130" customFormat="1" ht="15" customHeight="1">
      <c r="A81" s="2130" t="s">
        <v>1017</v>
      </c>
      <c r="B81" s="4416" t="str">
        <f>'General TPUM'!B80</f>
        <v>Kukudu Adventist College</v>
      </c>
      <c r="C81" s="3213"/>
      <c r="D81" s="3213">
        <v>28</v>
      </c>
      <c r="E81" s="3213">
        <v>26</v>
      </c>
      <c r="F81" s="3213">
        <v>20</v>
      </c>
      <c r="G81" s="3213">
        <v>19</v>
      </c>
      <c r="H81" s="3213">
        <v>16</v>
      </c>
      <c r="I81" s="3213">
        <v>26</v>
      </c>
      <c r="J81" s="3213">
        <v>22</v>
      </c>
      <c r="K81" s="3229"/>
      <c r="L81" s="3229"/>
      <c r="M81" s="3229"/>
      <c r="N81" s="3229"/>
      <c r="O81" s="3229"/>
      <c r="P81" s="3229"/>
      <c r="Q81" s="3229"/>
      <c r="R81" s="3232"/>
      <c r="S81" s="2136">
        <v>157</v>
      </c>
      <c r="T81" s="2576">
        <v>0</v>
      </c>
      <c r="U81" s="4121"/>
      <c r="V81" s="4122"/>
      <c r="W81" s="2123">
        <f t="shared" si="19"/>
        <v>157</v>
      </c>
      <c r="X81" s="4123"/>
      <c r="Y81" s="4124"/>
      <c r="Z81" s="4125">
        <v>22</v>
      </c>
      <c r="AA81" s="2574"/>
      <c r="AB81" s="3658"/>
      <c r="AC81" s="2518">
        <f>'General TPUM'!R80</f>
        <v>0</v>
      </c>
      <c r="AD81" s="2131">
        <f>'General TPUM'!S80</f>
        <v>1</v>
      </c>
      <c r="AE81" s="2132" t="str">
        <f>'General TPUM'!T80</f>
        <v>-</v>
      </c>
      <c r="AF81" s="2127"/>
      <c r="AG81" s="2125">
        <f t="shared" si="26"/>
        <v>0</v>
      </c>
      <c r="AH81" s="3128"/>
      <c r="AI81" s="2126"/>
      <c r="AJ81" s="2127">
        <f t="shared" si="27"/>
        <v>22</v>
      </c>
      <c r="AK81" s="2126">
        <f t="shared" si="28"/>
        <v>0</v>
      </c>
      <c r="AL81" s="2128">
        <f t="shared" si="29"/>
        <v>157</v>
      </c>
      <c r="AM81" s="2129"/>
      <c r="AP81" s="719"/>
      <c r="AS81" s="2130">
        <f>'Staff TPUM'!C79</f>
        <v>10</v>
      </c>
      <c r="AT81" s="2130">
        <f>'Staff TPUM'!B80</f>
        <v>0</v>
      </c>
      <c r="AU81" s="2130">
        <f>'Staff TPUM'!C80</f>
        <v>24</v>
      </c>
    </row>
    <row r="82" spans="1:47" s="2130" customFormat="1" ht="15" customHeight="1">
      <c r="A82" s="2130" t="s">
        <v>1018</v>
      </c>
      <c r="B82" s="4416" t="str">
        <f>'General TPUM'!B81</f>
        <v>Kukudu Adventist Primary School</v>
      </c>
      <c r="C82" s="4433"/>
      <c r="D82" s="3214"/>
      <c r="E82" s="3229"/>
      <c r="F82" s="3229"/>
      <c r="G82" s="3229"/>
      <c r="H82" s="3229"/>
      <c r="I82" s="3229"/>
      <c r="J82" s="3229"/>
      <c r="K82" s="3213">
        <v>84</v>
      </c>
      <c r="L82" s="3213">
        <v>80</v>
      </c>
      <c r="M82" s="3213">
        <v>70</v>
      </c>
      <c r="N82" s="3213">
        <v>76</v>
      </c>
      <c r="O82" s="3213">
        <v>82</v>
      </c>
      <c r="P82" s="3213">
        <v>68</v>
      </c>
      <c r="Q82" s="3213"/>
      <c r="R82" s="3232"/>
      <c r="S82" s="2122"/>
      <c r="T82" s="2565"/>
      <c r="U82" s="2566">
        <v>420</v>
      </c>
      <c r="V82" s="2567">
        <v>40</v>
      </c>
      <c r="W82" s="2123">
        <f t="shared" si="19"/>
        <v>460</v>
      </c>
      <c r="X82" s="2134"/>
      <c r="Y82" s="2575"/>
      <c r="Z82" s="2573"/>
      <c r="AA82" s="2574">
        <v>68</v>
      </c>
      <c r="AB82" s="3658"/>
      <c r="AC82" s="2518">
        <f>'General TPUM'!R81</f>
        <v>1</v>
      </c>
      <c r="AD82" s="2131">
        <f>'General TPUM'!S81</f>
        <v>0</v>
      </c>
      <c r="AE82" s="2132" t="str">
        <f>'General TPUM'!T81</f>
        <v>-</v>
      </c>
      <c r="AF82" s="2127">
        <f t="shared" ref="AF82:AF104" si="30">S82+T82</f>
        <v>0</v>
      </c>
      <c r="AG82" s="2125">
        <f t="shared" si="26"/>
        <v>460</v>
      </c>
      <c r="AH82" s="3128"/>
      <c r="AI82" s="2126"/>
      <c r="AJ82" s="2127">
        <f t="shared" si="27"/>
        <v>0</v>
      </c>
      <c r="AK82" s="2126">
        <f t="shared" si="28"/>
        <v>68</v>
      </c>
      <c r="AL82" s="2128">
        <f t="shared" si="29"/>
        <v>460</v>
      </c>
      <c r="AM82" s="2129"/>
      <c r="AP82" s="719"/>
      <c r="AT82" s="2130">
        <f>'Staff TPUM'!B81</f>
        <v>8</v>
      </c>
    </row>
    <row r="83" spans="1:47" s="2130" customFormat="1" ht="15" customHeight="1">
      <c r="A83" s="2130" t="s">
        <v>1055</v>
      </c>
      <c r="B83" s="2501" t="s">
        <v>1350</v>
      </c>
      <c r="C83" s="4433"/>
      <c r="D83" s="3214">
        <v>62</v>
      </c>
      <c r="E83" s="3214">
        <v>81</v>
      </c>
      <c r="F83" s="3214">
        <v>85</v>
      </c>
      <c r="G83" s="3214">
        <v>86</v>
      </c>
      <c r="H83" s="3214">
        <v>87</v>
      </c>
      <c r="I83" s="3214">
        <v>86</v>
      </c>
      <c r="J83" s="3214">
        <v>92</v>
      </c>
      <c r="K83" s="3213">
        <v>87</v>
      </c>
      <c r="L83" s="3213">
        <v>82</v>
      </c>
      <c r="M83" s="3213">
        <v>70</v>
      </c>
      <c r="N83" s="3213"/>
      <c r="O83" s="3213"/>
      <c r="P83" s="3213"/>
      <c r="Q83" s="3213"/>
      <c r="R83" s="3232"/>
      <c r="S83" s="2122">
        <v>440</v>
      </c>
      <c r="T83" s="2565">
        <v>139</v>
      </c>
      <c r="U83" s="2581">
        <v>189</v>
      </c>
      <c r="V83" s="2582">
        <v>50</v>
      </c>
      <c r="W83" s="2123">
        <f t="shared" si="19"/>
        <v>818</v>
      </c>
      <c r="X83" s="2134"/>
      <c r="Y83" s="2575"/>
      <c r="Z83" s="4565">
        <v>92</v>
      </c>
      <c r="AA83" s="3842">
        <v>70</v>
      </c>
      <c r="AB83" s="3660"/>
      <c r="AC83" s="2518" t="str">
        <f>'General TPUM'!R82</f>
        <v>-</v>
      </c>
      <c r="AD83" s="2131" t="str">
        <f>'General TPUM'!S82</f>
        <v>-</v>
      </c>
      <c r="AE83" s="2132">
        <f>'General TPUM'!T82</f>
        <v>1</v>
      </c>
      <c r="AF83" s="2127">
        <f t="shared" si="30"/>
        <v>579</v>
      </c>
      <c r="AG83" s="2125">
        <f t="shared" si="26"/>
        <v>239</v>
      </c>
      <c r="AH83" s="2125"/>
      <c r="AI83" s="2126"/>
      <c r="AJ83" s="2127">
        <f t="shared" si="27"/>
        <v>92</v>
      </c>
      <c r="AK83" s="2126">
        <f t="shared" si="28"/>
        <v>70</v>
      </c>
      <c r="AL83" s="2128">
        <f t="shared" si="29"/>
        <v>818</v>
      </c>
      <c r="AM83" s="2129"/>
      <c r="AP83" s="719"/>
      <c r="AS83" s="2130">
        <f>'Staff TPUM'!C80</f>
        <v>24</v>
      </c>
      <c r="AT83" s="2130">
        <f>'Staff TPUM'!B82</f>
        <v>16</v>
      </c>
    </row>
    <row r="84" spans="1:47" s="2130" customFormat="1" ht="15" customHeight="1">
      <c r="A84" s="2130" t="s">
        <v>1056</v>
      </c>
      <c r="B84" s="2501" t="str">
        <f>'General TPUM'!B83</f>
        <v>Kwailabesi Adventist Primary School</v>
      </c>
      <c r="C84" s="4433"/>
      <c r="D84" s="3214">
        <v>24</v>
      </c>
      <c r="E84" s="3229">
        <v>20</v>
      </c>
      <c r="F84" s="3229">
        <v>24</v>
      </c>
      <c r="G84" s="3229">
        <v>23</v>
      </c>
      <c r="H84" s="3229">
        <v>21</v>
      </c>
      <c r="I84" s="3229">
        <v>12</v>
      </c>
      <c r="J84" s="3229">
        <v>19</v>
      </c>
      <c r="K84" s="3213"/>
      <c r="L84" s="3213"/>
      <c r="M84" s="3213"/>
      <c r="N84" s="3213"/>
      <c r="O84" s="3213"/>
      <c r="P84" s="3213"/>
      <c r="Q84" s="3213"/>
      <c r="R84" s="3232"/>
      <c r="S84" s="2122">
        <v>46</v>
      </c>
      <c r="T84" s="2565">
        <v>97</v>
      </c>
      <c r="U84" s="2581"/>
      <c r="V84" s="2582"/>
      <c r="W84" s="2123">
        <f t="shared" si="19"/>
        <v>143</v>
      </c>
      <c r="X84" s="2134"/>
      <c r="Y84" s="2575"/>
      <c r="Z84" s="2583">
        <v>19</v>
      </c>
      <c r="AA84" s="2584"/>
      <c r="AB84" s="3660"/>
      <c r="AC84" s="2518">
        <f>'General TPUM'!R83</f>
        <v>1</v>
      </c>
      <c r="AD84" s="2131">
        <f>'General TPUM'!S83</f>
        <v>0</v>
      </c>
      <c r="AE84" s="2132" t="str">
        <f>'General TPUM'!T83</f>
        <v>-</v>
      </c>
      <c r="AF84" s="2127">
        <f t="shared" si="30"/>
        <v>143</v>
      </c>
      <c r="AG84" s="2125">
        <f t="shared" si="26"/>
        <v>0</v>
      </c>
      <c r="AH84" s="2125"/>
      <c r="AI84" s="2126"/>
      <c r="AJ84" s="2127">
        <f t="shared" si="27"/>
        <v>19</v>
      </c>
      <c r="AK84" s="2126">
        <f t="shared" si="28"/>
        <v>0</v>
      </c>
      <c r="AL84" s="2128">
        <f t="shared" si="29"/>
        <v>143</v>
      </c>
      <c r="AM84" s="2129"/>
      <c r="AP84" s="719"/>
      <c r="AS84" s="2130">
        <f>'Staff TPUM'!C81</f>
        <v>0</v>
      </c>
      <c r="AT84" s="2130">
        <f>'Staff TPUM'!B83</f>
        <v>7</v>
      </c>
    </row>
    <row r="85" spans="1:47" s="2130" customFormat="1" ht="15" customHeight="1">
      <c r="A85" s="2130" t="s">
        <v>1057</v>
      </c>
      <c r="B85" s="2501" t="str">
        <f>'General TPUM'!B84</f>
        <v>Kwarifau Adventist Primary School</v>
      </c>
      <c r="C85" s="4432">
        <v>20</v>
      </c>
      <c r="D85" s="3230">
        <v>23</v>
      </c>
      <c r="E85" s="3230">
        <v>9</v>
      </c>
      <c r="F85" s="3230">
        <v>5</v>
      </c>
      <c r="G85" s="3230">
        <v>11</v>
      </c>
      <c r="H85" s="3230">
        <v>6</v>
      </c>
      <c r="I85" s="3230">
        <v>8</v>
      </c>
      <c r="J85" s="3230">
        <v>6</v>
      </c>
      <c r="K85" s="3230"/>
      <c r="L85" s="3231"/>
      <c r="M85" s="3231"/>
      <c r="N85" s="3231"/>
      <c r="O85" s="3231"/>
      <c r="P85" s="3231"/>
      <c r="Q85" s="3231"/>
      <c r="R85" s="3232"/>
      <c r="S85" s="4417">
        <v>43</v>
      </c>
      <c r="T85" s="4417">
        <v>45</v>
      </c>
      <c r="U85" s="2566"/>
      <c r="V85" s="2567"/>
      <c r="W85" s="2123">
        <f t="shared" si="19"/>
        <v>88</v>
      </c>
      <c r="X85" s="2134"/>
      <c r="Y85" s="2575"/>
      <c r="Z85" s="2583">
        <v>6</v>
      </c>
      <c r="AA85" s="2584"/>
      <c r="AB85" s="3660"/>
      <c r="AC85" s="2518">
        <f>'General TPUM'!R84</f>
        <v>1</v>
      </c>
      <c r="AD85" s="2131">
        <f>'General TPUM'!S84</f>
        <v>0</v>
      </c>
      <c r="AE85" s="2132" t="str">
        <f>'General TPUM'!T84</f>
        <v>-</v>
      </c>
      <c r="AF85" s="2127">
        <f t="shared" si="30"/>
        <v>88</v>
      </c>
      <c r="AG85" s="2125">
        <f t="shared" si="26"/>
        <v>0</v>
      </c>
      <c r="AH85" s="2125"/>
      <c r="AI85" s="2126"/>
      <c r="AJ85" s="2127">
        <f t="shared" si="27"/>
        <v>6</v>
      </c>
      <c r="AK85" s="2126">
        <f t="shared" si="28"/>
        <v>0</v>
      </c>
      <c r="AL85" s="2128">
        <f t="shared" si="29"/>
        <v>88</v>
      </c>
      <c r="AM85" s="2129"/>
      <c r="AP85" s="719"/>
      <c r="AS85" s="2130">
        <f>'Staff TPUM'!C82</f>
        <v>5</v>
      </c>
      <c r="AT85" s="2130">
        <f>'Staff TPUM'!B84</f>
        <v>4</v>
      </c>
    </row>
    <row r="86" spans="1:47" s="2130" customFormat="1" ht="15" customHeight="1">
      <c r="A86" s="2130" t="s">
        <v>1058</v>
      </c>
      <c r="B86" s="2501" t="str">
        <f>'General TPUM'!B85</f>
        <v>Lokuru Adventist Primary School (Ext Baniata)</v>
      </c>
      <c r="C86" s="4432"/>
      <c r="D86" s="3230">
        <v>50</v>
      </c>
      <c r="E86" s="3230">
        <v>40</v>
      </c>
      <c r="F86" s="3230">
        <v>30</v>
      </c>
      <c r="G86" s="3230">
        <v>22</v>
      </c>
      <c r="H86" s="3230">
        <v>30</v>
      </c>
      <c r="I86" s="3230">
        <v>28</v>
      </c>
      <c r="J86" s="3230">
        <v>20</v>
      </c>
      <c r="K86" s="3230"/>
      <c r="L86" s="3231"/>
      <c r="M86" s="3231"/>
      <c r="N86" s="3231"/>
      <c r="O86" s="3231"/>
      <c r="P86" s="3231"/>
      <c r="Q86" s="3231"/>
      <c r="R86" s="3232"/>
      <c r="S86" s="4417">
        <v>200</v>
      </c>
      <c r="T86" s="4417">
        <v>20</v>
      </c>
      <c r="U86" s="2566"/>
      <c r="V86" s="2567"/>
      <c r="W86" s="2123">
        <f t="shared" si="19"/>
        <v>220</v>
      </c>
      <c r="X86" s="2134"/>
      <c r="Y86" s="2575"/>
      <c r="Z86" s="2583">
        <v>20</v>
      </c>
      <c r="AA86" s="2584"/>
      <c r="AB86" s="3660"/>
      <c r="AC86" s="2518">
        <f>'General TPUM'!R85</f>
        <v>1</v>
      </c>
      <c r="AD86" s="2131">
        <f>'General TPUM'!S85</f>
        <v>0</v>
      </c>
      <c r="AE86" s="2132" t="str">
        <f>'General TPUM'!T85</f>
        <v>-</v>
      </c>
      <c r="AF86" s="2127">
        <f t="shared" si="30"/>
        <v>220</v>
      </c>
      <c r="AG86" s="2125">
        <f t="shared" si="26"/>
        <v>0</v>
      </c>
      <c r="AH86" s="2125"/>
      <c r="AI86" s="2126"/>
      <c r="AJ86" s="2127">
        <f t="shared" si="27"/>
        <v>20</v>
      </c>
      <c r="AK86" s="2126">
        <f t="shared" si="28"/>
        <v>0</v>
      </c>
      <c r="AL86" s="2128">
        <f t="shared" si="29"/>
        <v>220</v>
      </c>
      <c r="AM86" s="2129"/>
      <c r="AP86" s="719"/>
      <c r="AS86" s="2130">
        <f>'Staff TPUM'!C83</f>
        <v>0</v>
      </c>
      <c r="AT86" s="2130">
        <f>'Staff TPUM'!B85</f>
        <v>10</v>
      </c>
    </row>
    <row r="87" spans="1:47" s="2130" customFormat="1" ht="15" customHeight="1">
      <c r="A87" s="2130" t="s">
        <v>1059</v>
      </c>
      <c r="B87" s="2501" t="s">
        <v>1351</v>
      </c>
      <c r="C87" s="4433"/>
      <c r="D87" s="3214">
        <v>30</v>
      </c>
      <c r="E87" s="3214">
        <v>28</v>
      </c>
      <c r="F87" s="3214">
        <v>22</v>
      </c>
      <c r="G87" s="3214">
        <v>20</v>
      </c>
      <c r="H87" s="3214">
        <v>15</v>
      </c>
      <c r="I87" s="3214">
        <v>20</v>
      </c>
      <c r="J87" s="3214">
        <v>16</v>
      </c>
      <c r="K87" s="3215">
        <v>25</v>
      </c>
      <c r="L87" s="3215">
        <v>20</v>
      </c>
      <c r="M87" s="3215">
        <v>30</v>
      </c>
      <c r="N87" s="3215"/>
      <c r="O87" s="3215"/>
      <c r="P87" s="3215"/>
      <c r="Q87" s="3215"/>
      <c r="R87" s="3232"/>
      <c r="S87" s="2122">
        <v>120</v>
      </c>
      <c r="T87" s="2565">
        <v>31</v>
      </c>
      <c r="U87" s="2566">
        <v>30</v>
      </c>
      <c r="V87" s="2567">
        <v>45</v>
      </c>
      <c r="W87" s="2123">
        <f t="shared" si="19"/>
        <v>226</v>
      </c>
      <c r="X87" s="2134"/>
      <c r="Y87" s="2575"/>
      <c r="Z87" s="2583">
        <v>16</v>
      </c>
      <c r="AA87" s="2584">
        <v>30</v>
      </c>
      <c r="AB87" s="3660"/>
      <c r="AC87" s="2518" t="str">
        <f>'General TPUM'!R86</f>
        <v>-</v>
      </c>
      <c r="AD87" s="2131" t="str">
        <f>'General TPUM'!S86</f>
        <v>-</v>
      </c>
      <c r="AE87" s="2132">
        <f>'General TPUM'!T86</f>
        <v>1</v>
      </c>
      <c r="AF87" s="2127">
        <f t="shared" si="30"/>
        <v>151</v>
      </c>
      <c r="AG87" s="2125">
        <f t="shared" si="26"/>
        <v>75</v>
      </c>
      <c r="AH87" s="2125"/>
      <c r="AI87" s="2126"/>
      <c r="AJ87" s="2127">
        <f t="shared" si="27"/>
        <v>16</v>
      </c>
      <c r="AK87" s="2126">
        <f t="shared" si="28"/>
        <v>30</v>
      </c>
      <c r="AL87" s="2128">
        <f t="shared" si="29"/>
        <v>226</v>
      </c>
      <c r="AM87" s="2129"/>
      <c r="AP87" s="719"/>
      <c r="AS87" s="2130">
        <f>'Staff TPUM'!C84</f>
        <v>0</v>
      </c>
      <c r="AT87" s="2130">
        <f>'Staff TPUM'!B86</f>
        <v>8</v>
      </c>
    </row>
    <row r="88" spans="1:47" s="2130" customFormat="1" ht="15" customHeight="1">
      <c r="A88" s="2130" t="s">
        <v>1060</v>
      </c>
      <c r="B88" s="2501" t="str">
        <f>'General TPUM'!B87</f>
        <v>Manafaeni Adventist Primary School</v>
      </c>
      <c r="C88" s="4433">
        <v>36</v>
      </c>
      <c r="D88" s="3214">
        <v>21</v>
      </c>
      <c r="E88" s="3214">
        <v>27</v>
      </c>
      <c r="F88" s="3214">
        <v>15</v>
      </c>
      <c r="G88" s="3214">
        <v>21</v>
      </c>
      <c r="H88" s="3214">
        <v>18</v>
      </c>
      <c r="I88" s="3214">
        <v>19</v>
      </c>
      <c r="J88" s="3214">
        <v>16</v>
      </c>
      <c r="K88" s="3215"/>
      <c r="L88" s="3215"/>
      <c r="M88" s="3215"/>
      <c r="N88" s="3215"/>
      <c r="O88" s="3215"/>
      <c r="P88" s="3215"/>
      <c r="Q88" s="3215"/>
      <c r="R88" s="3232"/>
      <c r="S88" s="2122">
        <v>14</v>
      </c>
      <c r="T88" s="2565">
        <v>159</v>
      </c>
      <c r="U88" s="2566"/>
      <c r="V88" s="2567"/>
      <c r="W88" s="2123">
        <f t="shared" si="19"/>
        <v>173</v>
      </c>
      <c r="X88" s="2134"/>
      <c r="Y88" s="2575"/>
      <c r="Z88" s="2583">
        <v>16</v>
      </c>
      <c r="AA88" s="2584"/>
      <c r="AB88" s="3660"/>
      <c r="AC88" s="2518">
        <f>'General TPUM'!R87</f>
        <v>1</v>
      </c>
      <c r="AD88" s="2131">
        <f>'General TPUM'!S87</f>
        <v>0</v>
      </c>
      <c r="AE88" s="2132" t="str">
        <f>'General TPUM'!T87</f>
        <v>-</v>
      </c>
      <c r="AF88" s="2127">
        <f t="shared" si="30"/>
        <v>173</v>
      </c>
      <c r="AG88" s="2125">
        <f t="shared" si="26"/>
        <v>0</v>
      </c>
      <c r="AH88" s="2125"/>
      <c r="AI88" s="2126"/>
      <c r="AJ88" s="2127">
        <f t="shared" si="27"/>
        <v>16</v>
      </c>
      <c r="AK88" s="2126">
        <f t="shared" si="28"/>
        <v>0</v>
      </c>
      <c r="AL88" s="2128">
        <f t="shared" si="29"/>
        <v>173</v>
      </c>
      <c r="AM88" s="2129"/>
      <c r="AP88" s="719"/>
      <c r="AS88" s="2130">
        <f>'Staff TPUM'!C85</f>
        <v>0</v>
      </c>
      <c r="AT88" s="2130">
        <f>'Staff TPUM'!B87</f>
        <v>7</v>
      </c>
    </row>
    <row r="89" spans="1:47" s="2130" customFormat="1" ht="15" customHeight="1">
      <c r="A89" s="2130" t="s">
        <v>1061</v>
      </c>
      <c r="B89" s="4134" t="s">
        <v>1352</v>
      </c>
      <c r="C89" s="4433">
        <v>6</v>
      </c>
      <c r="D89" s="3214">
        <v>8</v>
      </c>
      <c r="E89" s="3214">
        <v>7</v>
      </c>
      <c r="F89" s="3214">
        <v>5</v>
      </c>
      <c r="G89" s="3214">
        <v>10</v>
      </c>
      <c r="H89" s="3214">
        <v>8</v>
      </c>
      <c r="I89" s="3214">
        <v>6</v>
      </c>
      <c r="J89" s="3214">
        <v>8</v>
      </c>
      <c r="K89" s="3215"/>
      <c r="L89" s="3215"/>
      <c r="M89" s="3215"/>
      <c r="N89" s="3215"/>
      <c r="O89" s="3215"/>
      <c r="P89" s="3215"/>
      <c r="Q89" s="3215"/>
      <c r="R89" s="3232"/>
      <c r="S89" s="2122">
        <v>23</v>
      </c>
      <c r="T89" s="2565">
        <v>35</v>
      </c>
      <c r="U89" s="2566"/>
      <c r="V89" s="2567"/>
      <c r="W89" s="2123">
        <f t="shared" si="19"/>
        <v>58</v>
      </c>
      <c r="X89" s="2134"/>
      <c r="Y89" s="2575"/>
      <c r="Z89" s="2583">
        <v>8</v>
      </c>
      <c r="AA89" s="2584"/>
      <c r="AB89" s="3660"/>
      <c r="AC89" s="2518">
        <f>'General TPUM'!R88</f>
        <v>1</v>
      </c>
      <c r="AD89" s="2131">
        <f>'General TPUM'!S88</f>
        <v>0</v>
      </c>
      <c r="AE89" s="2132" t="str">
        <f>'General TPUM'!T88</f>
        <v>-</v>
      </c>
      <c r="AF89" s="2127">
        <f t="shared" si="30"/>
        <v>58</v>
      </c>
      <c r="AG89" s="2125">
        <f t="shared" si="26"/>
        <v>0</v>
      </c>
      <c r="AH89" s="2125"/>
      <c r="AI89" s="2126"/>
      <c r="AJ89" s="2127">
        <f t="shared" si="27"/>
        <v>8</v>
      </c>
      <c r="AK89" s="2126">
        <f t="shared" si="28"/>
        <v>0</v>
      </c>
      <c r="AL89" s="2128">
        <f t="shared" si="29"/>
        <v>58</v>
      </c>
      <c r="AM89" s="2129"/>
      <c r="AP89" s="719"/>
      <c r="AS89" s="2130">
        <f>'Staff TPUM'!C86</f>
        <v>5</v>
      </c>
      <c r="AT89" s="2130">
        <f>'Staff TPUM'!B88</f>
        <v>3</v>
      </c>
      <c r="AU89" s="2130">
        <f>'Staff TPUM'!C88</f>
        <v>0</v>
      </c>
    </row>
    <row r="90" spans="1:47" s="2130" customFormat="1" ht="15" customHeight="1">
      <c r="A90" s="2130" t="s">
        <v>1062</v>
      </c>
      <c r="B90" s="4134" t="str">
        <f>'General TPUM'!B89</f>
        <v>Mase Adventist Primary School</v>
      </c>
      <c r="C90" s="4433"/>
      <c r="D90" s="3214">
        <v>17</v>
      </c>
      <c r="E90" s="3229">
        <v>11</v>
      </c>
      <c r="F90" s="3229">
        <v>8</v>
      </c>
      <c r="G90" s="3229">
        <v>21</v>
      </c>
      <c r="H90" s="3229">
        <v>17</v>
      </c>
      <c r="I90" s="3229">
        <v>15</v>
      </c>
      <c r="J90" s="3229">
        <v>8</v>
      </c>
      <c r="K90" s="3215"/>
      <c r="L90" s="3215"/>
      <c r="M90" s="3215"/>
      <c r="N90" s="3215"/>
      <c r="O90" s="3215"/>
      <c r="P90" s="3215"/>
      <c r="Q90" s="3215"/>
      <c r="R90" s="3232"/>
      <c r="S90" s="2122">
        <v>97</v>
      </c>
      <c r="T90" s="2565">
        <v>0</v>
      </c>
      <c r="U90" s="2566"/>
      <c r="V90" s="2567"/>
      <c r="W90" s="2123">
        <f t="shared" si="19"/>
        <v>97</v>
      </c>
      <c r="X90" s="2134"/>
      <c r="Y90" s="2575"/>
      <c r="Z90" s="2583">
        <v>8</v>
      </c>
      <c r="AA90" s="2584"/>
      <c r="AB90" s="3660"/>
      <c r="AC90" s="2518">
        <f>'General TPUM'!R89</f>
        <v>1</v>
      </c>
      <c r="AD90" s="2131">
        <f>'General TPUM'!S89</f>
        <v>0</v>
      </c>
      <c r="AE90" s="2132" t="str">
        <f>'General TPUM'!T89</f>
        <v>-</v>
      </c>
      <c r="AF90" s="2127">
        <f t="shared" si="30"/>
        <v>97</v>
      </c>
      <c r="AG90" s="2125">
        <f t="shared" si="26"/>
        <v>0</v>
      </c>
      <c r="AH90" s="2125"/>
      <c r="AI90" s="2126"/>
      <c r="AJ90" s="2127">
        <f t="shared" si="27"/>
        <v>8</v>
      </c>
      <c r="AK90" s="2126">
        <f t="shared" si="28"/>
        <v>0</v>
      </c>
      <c r="AL90" s="2128">
        <f t="shared" si="29"/>
        <v>97</v>
      </c>
      <c r="AM90" s="2129"/>
      <c r="AP90" s="719"/>
      <c r="AS90" s="2130">
        <f>'Staff TPUM'!C87</f>
        <v>0</v>
      </c>
      <c r="AT90" s="2130">
        <f>'Staff TPUM'!B89</f>
        <v>5</v>
      </c>
      <c r="AU90" s="2130">
        <f>'Staff TPUM'!C89</f>
        <v>0</v>
      </c>
    </row>
    <row r="91" spans="1:47" s="2130" customFormat="1" ht="15" customHeight="1">
      <c r="A91" s="2130" t="s">
        <v>1063</v>
      </c>
      <c r="B91" s="2501" t="str">
        <f>'General TPUM'!B90</f>
        <v>Mataga Adventist Primary School</v>
      </c>
      <c r="C91" s="4433"/>
      <c r="D91" s="3214"/>
      <c r="E91" s="3214"/>
      <c r="F91" s="3214"/>
      <c r="G91" s="3214"/>
      <c r="H91" s="3214"/>
      <c r="I91" s="3214"/>
      <c r="J91" s="3214"/>
      <c r="K91" s="3215"/>
      <c r="L91" s="3215"/>
      <c r="M91" s="3215"/>
      <c r="N91" s="3215"/>
      <c r="O91" s="3215"/>
      <c r="P91" s="3215"/>
      <c r="Q91" s="3215"/>
      <c r="R91" s="3232"/>
      <c r="S91" s="2122"/>
      <c r="T91" s="2565"/>
      <c r="U91" s="2566"/>
      <c r="V91" s="2567"/>
      <c r="W91" s="2123">
        <f t="shared" si="19"/>
        <v>0</v>
      </c>
      <c r="X91" s="2134"/>
      <c r="Y91" s="2575"/>
      <c r="Z91" s="2583"/>
      <c r="AA91" s="2584"/>
      <c r="AB91" s="3660"/>
      <c r="AC91" s="2518">
        <f>'General TPUM'!R90</f>
        <v>1</v>
      </c>
      <c r="AD91" s="2131">
        <f>'General TPUM'!S90</f>
        <v>0</v>
      </c>
      <c r="AE91" s="2132" t="str">
        <f>'General TPUM'!T90</f>
        <v>-</v>
      </c>
      <c r="AF91" s="2127">
        <f t="shared" si="30"/>
        <v>0</v>
      </c>
      <c r="AG91" s="2125">
        <f t="shared" si="26"/>
        <v>0</v>
      </c>
      <c r="AH91" s="2125"/>
      <c r="AI91" s="2126"/>
      <c r="AJ91" s="2127">
        <f t="shared" si="27"/>
        <v>0</v>
      </c>
      <c r="AK91" s="2126">
        <f t="shared" si="28"/>
        <v>0</v>
      </c>
      <c r="AL91" s="2128">
        <f t="shared" si="29"/>
        <v>0</v>
      </c>
      <c r="AM91" s="2129"/>
      <c r="AP91" s="719"/>
      <c r="AS91" s="2130">
        <f>'Staff TPUM'!C88</f>
        <v>0</v>
      </c>
      <c r="AT91" s="2130">
        <f>'Staff TPUM'!B90</f>
        <v>3</v>
      </c>
      <c r="AU91" s="2130">
        <f>'Staff TPUM'!C90</f>
        <v>0</v>
      </c>
    </row>
    <row r="92" spans="1:47" s="2130" customFormat="1" ht="15" customHeight="1">
      <c r="A92" s="2130" t="s">
        <v>1064</v>
      </c>
      <c r="B92" s="2501" t="str">
        <f>'General TPUM'!B91</f>
        <v>Mataiho Adventist Primary School</v>
      </c>
      <c r="C92" s="4433"/>
      <c r="D92" s="3214"/>
      <c r="E92" s="3214">
        <v>14</v>
      </c>
      <c r="F92" s="3214">
        <v>4</v>
      </c>
      <c r="G92" s="3214">
        <v>5</v>
      </c>
      <c r="H92" s="3214">
        <v>10</v>
      </c>
      <c r="I92" s="3214">
        <v>3</v>
      </c>
      <c r="J92" s="3214">
        <v>4</v>
      </c>
      <c r="K92" s="3215"/>
      <c r="L92" s="3215"/>
      <c r="M92" s="3215"/>
      <c r="N92" s="3215"/>
      <c r="O92" s="3215"/>
      <c r="P92" s="3215"/>
      <c r="Q92" s="3215"/>
      <c r="R92" s="3232"/>
      <c r="S92" s="2122">
        <v>32</v>
      </c>
      <c r="T92" s="2565">
        <v>8</v>
      </c>
      <c r="U92" s="2566"/>
      <c r="V92" s="2567"/>
      <c r="W92" s="2123">
        <f t="shared" si="19"/>
        <v>40</v>
      </c>
      <c r="X92" s="2134"/>
      <c r="Y92" s="2575"/>
      <c r="Z92" s="2583">
        <v>4</v>
      </c>
      <c r="AA92" s="2584"/>
      <c r="AB92" s="3660"/>
      <c r="AC92" s="2518">
        <f>'General TPUM'!R91</f>
        <v>1</v>
      </c>
      <c r="AD92" s="2131">
        <f>'General TPUM'!S91</f>
        <v>0</v>
      </c>
      <c r="AE92" s="2132" t="str">
        <f>'General TPUM'!T91</f>
        <v>-</v>
      </c>
      <c r="AF92" s="2127">
        <f t="shared" si="30"/>
        <v>40</v>
      </c>
      <c r="AG92" s="2125">
        <f t="shared" si="26"/>
        <v>0</v>
      </c>
      <c r="AH92" s="2125"/>
      <c r="AI92" s="2126"/>
      <c r="AJ92" s="2127">
        <f t="shared" si="27"/>
        <v>4</v>
      </c>
      <c r="AK92" s="2126">
        <f t="shared" si="28"/>
        <v>0</v>
      </c>
      <c r="AL92" s="2128">
        <f t="shared" si="29"/>
        <v>40</v>
      </c>
      <c r="AM92" s="2129"/>
      <c r="AP92" s="719"/>
      <c r="AS92" s="2130">
        <f>'Staff TPUM'!C89</f>
        <v>0</v>
      </c>
      <c r="AT92" s="2130">
        <f>'Staff TPUM'!B91</f>
        <v>5</v>
      </c>
      <c r="AU92" s="2130">
        <f>'Staff TPUM'!C91</f>
        <v>0</v>
      </c>
    </row>
    <row r="93" spans="1:47" s="2130" customFormat="1" ht="15" customHeight="1">
      <c r="A93" s="2130" t="s">
        <v>1065</v>
      </c>
      <c r="B93" s="2501" t="str">
        <f>'General TPUM'!B92</f>
        <v>Mendina Adventist Primary School</v>
      </c>
      <c r="C93" s="4433">
        <v>30</v>
      </c>
      <c r="D93" s="3229">
        <v>29</v>
      </c>
      <c r="E93" s="3229">
        <v>28</v>
      </c>
      <c r="F93" s="3229">
        <v>19</v>
      </c>
      <c r="G93" s="3229">
        <v>21</v>
      </c>
      <c r="H93" s="3229">
        <v>21</v>
      </c>
      <c r="I93" s="3229">
        <v>15</v>
      </c>
      <c r="J93" s="3229">
        <v>18</v>
      </c>
      <c r="K93" s="3215"/>
      <c r="L93" s="3215"/>
      <c r="M93" s="3215"/>
      <c r="N93" s="3215"/>
      <c r="O93" s="3215"/>
      <c r="P93" s="3215"/>
      <c r="Q93" s="3215"/>
      <c r="R93" s="3232"/>
      <c r="S93" s="2122">
        <v>150</v>
      </c>
      <c r="T93" s="2565">
        <v>31</v>
      </c>
      <c r="U93" s="2566"/>
      <c r="V93" s="2567"/>
      <c r="W93" s="2123">
        <f t="shared" si="19"/>
        <v>181</v>
      </c>
      <c r="X93" s="2134"/>
      <c r="Y93" s="2575"/>
      <c r="Z93" s="2583">
        <v>18</v>
      </c>
      <c r="AA93" s="2584"/>
      <c r="AB93" s="3660"/>
      <c r="AC93" s="2518">
        <f>'General TPUM'!R92</f>
        <v>1</v>
      </c>
      <c r="AD93" s="2131">
        <f>'General TPUM'!S92</f>
        <v>0</v>
      </c>
      <c r="AE93" s="2132" t="str">
        <f>'General TPUM'!T92</f>
        <v>-</v>
      </c>
      <c r="AF93" s="2127">
        <f t="shared" si="30"/>
        <v>181</v>
      </c>
      <c r="AG93" s="2125">
        <f t="shared" si="26"/>
        <v>0</v>
      </c>
      <c r="AH93" s="2125"/>
      <c r="AI93" s="2126"/>
      <c r="AJ93" s="2127">
        <f t="shared" si="27"/>
        <v>18</v>
      </c>
      <c r="AK93" s="2126">
        <f t="shared" si="28"/>
        <v>0</v>
      </c>
      <c r="AL93" s="2128">
        <f t="shared" si="29"/>
        <v>181</v>
      </c>
      <c r="AM93" s="2129"/>
      <c r="AP93" s="719"/>
      <c r="AS93" s="2130">
        <f>'Staff TPUM'!C90</f>
        <v>0</v>
      </c>
      <c r="AT93" s="2130">
        <f>'Staff TPUM'!B92</f>
        <v>6</v>
      </c>
      <c r="AU93" s="2130">
        <f>'Staff TPUM'!C92</f>
        <v>0</v>
      </c>
    </row>
    <row r="94" spans="1:47" s="2130" customFormat="1" ht="15" customHeight="1">
      <c r="A94" s="2130" t="s">
        <v>1066</v>
      </c>
      <c r="B94" s="2501" t="str">
        <f>'General TPUM'!B93</f>
        <v>Moah Adventist Primary School</v>
      </c>
      <c r="C94" s="3213"/>
      <c r="D94" s="3213">
        <v>26</v>
      </c>
      <c r="E94" s="3213">
        <v>11</v>
      </c>
      <c r="F94" s="3213">
        <v>9</v>
      </c>
      <c r="G94" s="3213">
        <v>8</v>
      </c>
      <c r="H94" s="3213">
        <v>5</v>
      </c>
      <c r="I94" s="3213">
        <v>6</v>
      </c>
      <c r="J94" s="3213">
        <v>9</v>
      </c>
      <c r="K94" s="3214"/>
      <c r="L94" s="3214"/>
      <c r="M94" s="3214"/>
      <c r="N94" s="3214"/>
      <c r="O94" s="3214"/>
      <c r="P94" s="3215"/>
      <c r="Q94" s="3215"/>
      <c r="R94" s="3232"/>
      <c r="S94" s="2136">
        <v>74</v>
      </c>
      <c r="T94" s="2576">
        <v>0</v>
      </c>
      <c r="U94" s="2566"/>
      <c r="V94" s="2567"/>
      <c r="W94" s="2123">
        <f t="shared" si="19"/>
        <v>74</v>
      </c>
      <c r="X94" s="2134"/>
      <c r="Y94" s="2575"/>
      <c r="Z94" s="2583">
        <v>9</v>
      </c>
      <c r="AA94" s="2584"/>
      <c r="AB94" s="3660"/>
      <c r="AC94" s="2518">
        <f>'General TPUM'!R93</f>
        <v>1</v>
      </c>
      <c r="AD94" s="2131">
        <f>'General TPUM'!S93</f>
        <v>0</v>
      </c>
      <c r="AE94" s="2132" t="str">
        <f>'General TPUM'!T93</f>
        <v>-</v>
      </c>
      <c r="AF94" s="2127">
        <f t="shared" si="30"/>
        <v>74</v>
      </c>
      <c r="AG94" s="2125">
        <f t="shared" si="26"/>
        <v>0</v>
      </c>
      <c r="AH94" s="2125"/>
      <c r="AI94" s="2126"/>
      <c r="AJ94" s="2127">
        <f t="shared" si="27"/>
        <v>9</v>
      </c>
      <c r="AK94" s="2126">
        <f t="shared" si="28"/>
        <v>0</v>
      </c>
      <c r="AL94" s="2128">
        <f t="shared" si="29"/>
        <v>74</v>
      </c>
      <c r="AM94" s="2129"/>
      <c r="AP94" s="719"/>
      <c r="AS94" s="2130">
        <f>'Staff TPUM'!C91</f>
        <v>0</v>
      </c>
      <c r="AT94" s="2130">
        <f>'Staff TPUM'!B93</f>
        <v>7</v>
      </c>
      <c r="AU94" s="2130">
        <f>'Staff TPUM'!C93</f>
        <v>0</v>
      </c>
    </row>
    <row r="95" spans="1:47" s="2130" customFormat="1" ht="15" customHeight="1">
      <c r="A95" s="2130" t="s">
        <v>1067</v>
      </c>
      <c r="B95" s="2501" t="str">
        <f>'General TPUM'!B94</f>
        <v>Mondo Adventist Primary School (Keigol)</v>
      </c>
      <c r="C95" s="3213"/>
      <c r="D95" s="3213">
        <v>9</v>
      </c>
      <c r="E95" s="3213">
        <v>7</v>
      </c>
      <c r="F95" s="3213">
        <v>6</v>
      </c>
      <c r="G95" s="3213">
        <v>4</v>
      </c>
      <c r="H95" s="3213">
        <v>5</v>
      </c>
      <c r="I95" s="3213">
        <v>4</v>
      </c>
      <c r="J95" s="3213">
        <v>5</v>
      </c>
      <c r="K95" s="3229"/>
      <c r="L95" s="3229"/>
      <c r="M95" s="3229"/>
      <c r="N95" s="3229"/>
      <c r="O95" s="3229"/>
      <c r="P95" s="3229"/>
      <c r="Q95" s="3229"/>
      <c r="R95" s="3232"/>
      <c r="S95" s="2136">
        <v>30</v>
      </c>
      <c r="T95" s="2576">
        <v>10</v>
      </c>
      <c r="U95" s="2566"/>
      <c r="V95" s="2567"/>
      <c r="W95" s="2123">
        <f t="shared" si="19"/>
        <v>40</v>
      </c>
      <c r="X95" s="2134"/>
      <c r="Y95" s="2575"/>
      <c r="Z95" s="2583">
        <v>5</v>
      </c>
      <c r="AA95" s="2584"/>
      <c r="AB95" s="3660"/>
      <c r="AC95" s="2518">
        <f>'General TPUM'!R94</f>
        <v>1</v>
      </c>
      <c r="AD95" s="2131">
        <f>'General TPUM'!S94</f>
        <v>0</v>
      </c>
      <c r="AE95" s="2132" t="str">
        <f>'General TPUM'!T94</f>
        <v>-</v>
      </c>
      <c r="AF95" s="2127">
        <f t="shared" si="30"/>
        <v>40</v>
      </c>
      <c r="AG95" s="2125">
        <f t="shared" si="26"/>
        <v>0</v>
      </c>
      <c r="AH95" s="2125"/>
      <c r="AI95" s="2126"/>
      <c r="AJ95" s="2127">
        <f t="shared" si="27"/>
        <v>5</v>
      </c>
      <c r="AK95" s="2126">
        <f t="shared" si="28"/>
        <v>0</v>
      </c>
      <c r="AL95" s="2128">
        <f t="shared" si="29"/>
        <v>40</v>
      </c>
      <c r="AM95" s="2129"/>
      <c r="AP95" s="719"/>
      <c r="AS95" s="2130">
        <f>'Staff TPUM'!C92</f>
        <v>0</v>
      </c>
      <c r="AT95" s="2130">
        <f>'Staff TPUM'!B94</f>
        <v>4</v>
      </c>
      <c r="AU95" s="2130">
        <f>'Staff TPUM'!C94</f>
        <v>0</v>
      </c>
    </row>
    <row r="96" spans="1:47" s="2130" customFormat="1" ht="15" customHeight="1">
      <c r="B96" s="2501" t="str">
        <f>'General TPUM'!B95</f>
        <v>Mt Beata Primary School</v>
      </c>
      <c r="C96" s="4433">
        <v>16</v>
      </c>
      <c r="D96" s="3214">
        <v>30</v>
      </c>
      <c r="E96" s="3229">
        <v>15</v>
      </c>
      <c r="F96" s="3229">
        <v>22</v>
      </c>
      <c r="G96" s="3229">
        <v>18</v>
      </c>
      <c r="H96" s="3229">
        <v>9</v>
      </c>
      <c r="I96" s="3229">
        <v>12</v>
      </c>
      <c r="J96" s="3229">
        <v>9</v>
      </c>
      <c r="K96" s="3213"/>
      <c r="L96" s="3213"/>
      <c r="M96" s="3213"/>
      <c r="N96" s="3213"/>
      <c r="O96" s="3213"/>
      <c r="P96" s="3213"/>
      <c r="Q96" s="3213"/>
      <c r="R96" s="3232"/>
      <c r="S96" s="2122">
        <v>21</v>
      </c>
      <c r="T96" s="2565">
        <v>110</v>
      </c>
      <c r="U96" s="4419"/>
      <c r="V96" s="4421"/>
      <c r="W96" s="2123">
        <f t="shared" si="19"/>
        <v>131</v>
      </c>
      <c r="X96" s="3658"/>
      <c r="Y96" s="4167"/>
      <c r="Z96" s="4420">
        <v>9</v>
      </c>
      <c r="AA96" s="4422"/>
      <c r="AB96" s="3660"/>
      <c r="AC96" s="4567"/>
      <c r="AD96" s="4568"/>
      <c r="AE96" s="2132"/>
      <c r="AF96" s="2127"/>
      <c r="AG96" s="3128"/>
      <c r="AH96" s="3128"/>
      <c r="AI96" s="2126"/>
      <c r="AJ96" s="2127"/>
      <c r="AK96" s="2126"/>
      <c r="AL96" s="2128"/>
      <c r="AM96" s="2129"/>
      <c r="AP96" s="719"/>
    </row>
    <row r="97" spans="1:47" s="2130" customFormat="1" ht="15" customHeight="1">
      <c r="A97" s="2130" t="s">
        <v>1068</v>
      </c>
      <c r="B97" s="2501" t="str">
        <f>'General TPUM'!B96</f>
        <v>Naha Adventist Primary School (Exts Mt Beata and N.Z.Camp)</v>
      </c>
      <c r="C97" s="4433">
        <v>25</v>
      </c>
      <c r="D97" s="3214">
        <v>10</v>
      </c>
      <c r="E97" s="3214">
        <v>14</v>
      </c>
      <c r="F97" s="3214">
        <v>12</v>
      </c>
      <c r="G97" s="3214">
        <v>11</v>
      </c>
      <c r="H97" s="3214">
        <v>18</v>
      </c>
      <c r="I97" s="3214">
        <v>14</v>
      </c>
      <c r="J97" s="3214">
        <v>24</v>
      </c>
      <c r="K97" s="3213"/>
      <c r="L97" s="3213"/>
      <c r="M97" s="3213"/>
      <c r="N97" s="3213"/>
      <c r="O97" s="3213"/>
      <c r="P97" s="3213"/>
      <c r="Q97" s="3213"/>
      <c r="R97" s="3232"/>
      <c r="S97" s="2122">
        <v>85</v>
      </c>
      <c r="T97" s="2565">
        <v>43</v>
      </c>
      <c r="U97" s="2566"/>
      <c r="V97" s="2567"/>
      <c r="W97" s="2123">
        <f t="shared" si="19"/>
        <v>128</v>
      </c>
      <c r="X97" s="2134"/>
      <c r="Y97" s="2575"/>
      <c r="Z97" s="2583">
        <v>24</v>
      </c>
      <c r="AA97" s="2584"/>
      <c r="AB97" s="3660"/>
      <c r="AC97" s="2518">
        <f>'General TPUM'!R96</f>
        <v>1</v>
      </c>
      <c r="AD97" s="2131">
        <f>'General TPUM'!S96</f>
        <v>0</v>
      </c>
      <c r="AE97" s="2132" t="str">
        <f>'General TPUM'!T96</f>
        <v>-</v>
      </c>
      <c r="AF97" s="2127">
        <f t="shared" si="30"/>
        <v>128</v>
      </c>
      <c r="AG97" s="2125">
        <f t="shared" si="26"/>
        <v>0</v>
      </c>
      <c r="AH97" s="2125"/>
      <c r="AI97" s="2126"/>
      <c r="AJ97" s="2127">
        <f t="shared" si="27"/>
        <v>24</v>
      </c>
      <c r="AK97" s="2126">
        <f t="shared" si="28"/>
        <v>0</v>
      </c>
      <c r="AL97" s="2128">
        <f t="shared" si="29"/>
        <v>128</v>
      </c>
      <c r="AM97" s="2129"/>
      <c r="AP97" s="719"/>
      <c r="AS97" s="2130">
        <f>'Staff TPUM'!C93</f>
        <v>0</v>
      </c>
      <c r="AT97" s="2130">
        <f>'Staff TPUM'!B96</f>
        <v>17</v>
      </c>
      <c r="AU97" s="2130">
        <f>'Staff TPUM'!C96</f>
        <v>0</v>
      </c>
    </row>
    <row r="98" spans="1:47" s="2130" customFormat="1" ht="15" customHeight="1">
      <c r="A98" s="2130" t="s">
        <v>1069</v>
      </c>
      <c r="B98" s="2501" t="str">
        <f>'General TPUM'!B97</f>
        <v>Nalei Adventist Primary School</v>
      </c>
      <c r="C98" s="4433"/>
      <c r="D98" s="3214">
        <v>16</v>
      </c>
      <c r="E98" s="3229">
        <v>15</v>
      </c>
      <c r="F98" s="3229">
        <v>17</v>
      </c>
      <c r="G98" s="3229">
        <v>20</v>
      </c>
      <c r="H98" s="3229">
        <v>11</v>
      </c>
      <c r="I98" s="3229">
        <v>10</v>
      </c>
      <c r="J98" s="3229">
        <v>12</v>
      </c>
      <c r="K98" s="3213"/>
      <c r="L98" s="3213"/>
      <c r="M98" s="3213"/>
      <c r="N98" s="3213"/>
      <c r="O98" s="3213"/>
      <c r="P98" s="3213"/>
      <c r="Q98" s="3213"/>
      <c r="R98" s="3232"/>
      <c r="S98" s="2122">
        <v>83</v>
      </c>
      <c r="T98" s="2565">
        <v>18</v>
      </c>
      <c r="U98" s="2566"/>
      <c r="V98" s="2567"/>
      <c r="W98" s="2123">
        <f t="shared" si="19"/>
        <v>101</v>
      </c>
      <c r="X98" s="2134"/>
      <c r="Y98" s="2575"/>
      <c r="Z98" s="2583">
        <v>24</v>
      </c>
      <c r="AA98" s="2584"/>
      <c r="AB98" s="3660"/>
      <c r="AC98" s="2518">
        <f>'General TPUM'!R97</f>
        <v>1</v>
      </c>
      <c r="AD98" s="2131">
        <f>'General TPUM'!S97</f>
        <v>0</v>
      </c>
      <c r="AE98" s="2132" t="str">
        <f>'General TPUM'!T97</f>
        <v>-</v>
      </c>
      <c r="AF98" s="2127">
        <f t="shared" si="30"/>
        <v>101</v>
      </c>
      <c r="AG98" s="2125">
        <f t="shared" si="26"/>
        <v>0</v>
      </c>
      <c r="AH98" s="2125"/>
      <c r="AI98" s="2126"/>
      <c r="AJ98" s="2127">
        <f t="shared" si="27"/>
        <v>24</v>
      </c>
      <c r="AK98" s="2126">
        <f t="shared" si="28"/>
        <v>0</v>
      </c>
      <c r="AL98" s="2128">
        <f t="shared" si="29"/>
        <v>101</v>
      </c>
      <c r="AM98" s="2129"/>
      <c r="AP98" s="719"/>
      <c r="AS98" s="2130">
        <f>'Staff TPUM'!C94</f>
        <v>0</v>
      </c>
      <c r="AT98" s="2130">
        <f>'Staff TPUM'!B97</f>
        <v>7</v>
      </c>
      <c r="AU98" s="2130">
        <f>'Staff TPUM'!C97</f>
        <v>0</v>
      </c>
    </row>
    <row r="99" spans="1:47" s="2130" customFormat="1" ht="15" customHeight="1">
      <c r="A99" s="2130" t="s">
        <v>1070</v>
      </c>
      <c r="B99" s="2501" t="str">
        <f>'General TPUM'!B98</f>
        <v>Namorako Adventist Primary School</v>
      </c>
      <c r="C99" s="4432"/>
      <c r="D99" s="3230">
        <v>7</v>
      </c>
      <c r="E99" s="3230">
        <v>22</v>
      </c>
      <c r="F99" s="3230">
        <v>22</v>
      </c>
      <c r="G99" s="3230">
        <v>15</v>
      </c>
      <c r="H99" s="3230">
        <v>11</v>
      </c>
      <c r="I99" s="3230"/>
      <c r="J99" s="3230"/>
      <c r="K99" s="3230"/>
      <c r="L99" s="3231"/>
      <c r="M99" s="3231"/>
      <c r="N99" s="3231"/>
      <c r="O99" s="3231"/>
      <c r="P99" s="3231"/>
      <c r="Q99" s="3231"/>
      <c r="R99" s="3232"/>
      <c r="S99" s="4417">
        <v>30</v>
      </c>
      <c r="T99" s="4417">
        <v>47</v>
      </c>
      <c r="U99" s="2566"/>
      <c r="V99" s="2567"/>
      <c r="W99" s="2123">
        <f t="shared" si="19"/>
        <v>77</v>
      </c>
      <c r="X99" s="2134">
        <v>8</v>
      </c>
      <c r="Y99" s="2575"/>
      <c r="Z99" s="2583">
        <v>11</v>
      </c>
      <c r="AA99" s="2584"/>
      <c r="AB99" s="3660"/>
      <c r="AC99" s="2518">
        <f>'General TPUM'!R98</f>
        <v>1</v>
      </c>
      <c r="AD99" s="2131">
        <f>'General TPUM'!S98</f>
        <v>0</v>
      </c>
      <c r="AE99" s="2132" t="str">
        <f>'General TPUM'!T98</f>
        <v>-</v>
      </c>
      <c r="AF99" s="2127">
        <f t="shared" si="30"/>
        <v>77</v>
      </c>
      <c r="AG99" s="2125">
        <f t="shared" si="26"/>
        <v>0</v>
      </c>
      <c r="AH99" s="2125"/>
      <c r="AI99" s="2126"/>
      <c r="AJ99" s="2127">
        <f t="shared" si="27"/>
        <v>11</v>
      </c>
      <c r="AK99" s="2126">
        <f t="shared" si="28"/>
        <v>0</v>
      </c>
      <c r="AL99" s="2128">
        <f t="shared" si="29"/>
        <v>77</v>
      </c>
      <c r="AM99" s="2129"/>
      <c r="AP99" s="719"/>
      <c r="AS99" s="2130">
        <f>'Staff TPUM'!C96</f>
        <v>0</v>
      </c>
      <c r="AT99" s="2130">
        <f>'Staff TPUM'!B98</f>
        <v>5</v>
      </c>
      <c r="AU99" s="2130">
        <f>'Staff TPUM'!C98</f>
        <v>0</v>
      </c>
    </row>
    <row r="100" spans="1:47" s="2130" customFormat="1" ht="15" customHeight="1">
      <c r="A100" s="2130" t="s">
        <v>1019</v>
      </c>
      <c r="B100" s="2501" t="str">
        <f>'General TPUM'!B99</f>
        <v>Nela Adventist Primary School</v>
      </c>
      <c r="C100" s="4432"/>
      <c r="D100" s="3230">
        <v>20</v>
      </c>
      <c r="E100" s="3230">
        <v>11</v>
      </c>
      <c r="F100" s="3230">
        <v>15</v>
      </c>
      <c r="G100" s="3230">
        <v>12</v>
      </c>
      <c r="H100" s="3230">
        <v>15</v>
      </c>
      <c r="I100" s="3230">
        <v>8</v>
      </c>
      <c r="J100" s="3230"/>
      <c r="K100" s="3230"/>
      <c r="L100" s="3231"/>
      <c r="M100" s="3231"/>
      <c r="N100" s="3231"/>
      <c r="O100" s="3231"/>
      <c r="P100" s="3231"/>
      <c r="Q100" s="3231"/>
      <c r="R100" s="3232"/>
      <c r="S100" s="4417">
        <v>27</v>
      </c>
      <c r="T100" s="4417">
        <v>54</v>
      </c>
      <c r="U100" s="2566"/>
      <c r="V100" s="2567"/>
      <c r="W100" s="2123">
        <f t="shared" si="19"/>
        <v>81</v>
      </c>
      <c r="X100" s="2134"/>
      <c r="Y100" s="2575"/>
      <c r="Z100" s="2583">
        <v>11</v>
      </c>
      <c r="AA100" s="2584"/>
      <c r="AB100" s="3660"/>
      <c r="AC100" s="2518">
        <f>'General TPUM'!R99</f>
        <v>1</v>
      </c>
      <c r="AD100" s="2131">
        <f>'General TPUM'!S99</f>
        <v>0</v>
      </c>
      <c r="AE100" s="2132" t="str">
        <f>'General TPUM'!T99</f>
        <v>-</v>
      </c>
      <c r="AF100" s="2127">
        <f t="shared" si="30"/>
        <v>81</v>
      </c>
      <c r="AG100" s="2125">
        <f t="shared" si="26"/>
        <v>0</v>
      </c>
      <c r="AH100" s="2125"/>
      <c r="AI100" s="2126"/>
      <c r="AJ100" s="2127">
        <f t="shared" si="27"/>
        <v>11</v>
      </c>
      <c r="AK100" s="2126">
        <f t="shared" si="28"/>
        <v>0</v>
      </c>
      <c r="AL100" s="2128">
        <f t="shared" si="29"/>
        <v>81</v>
      </c>
      <c r="AM100" s="2129"/>
      <c r="AP100" s="719"/>
      <c r="AS100" s="2130">
        <f>'Staff TPUM'!C97</f>
        <v>0</v>
      </c>
      <c r="AT100" s="2130">
        <f>'Staff TPUM'!B99</f>
        <v>5</v>
      </c>
      <c r="AU100" s="2130">
        <f>'Staff TPUM'!C99</f>
        <v>0</v>
      </c>
    </row>
    <row r="101" spans="1:47" s="2130" customFormat="1" ht="15" customHeight="1">
      <c r="A101" s="2130" t="s">
        <v>1071</v>
      </c>
      <c r="B101" s="4134" t="str">
        <f>'General TPUM'!B100</f>
        <v>Ngonihau Adventist Community High School</v>
      </c>
      <c r="C101" s="4433"/>
      <c r="D101" s="3214">
        <v>25</v>
      </c>
      <c r="E101" s="3214">
        <v>16</v>
      </c>
      <c r="F101" s="3214">
        <v>16</v>
      </c>
      <c r="G101" s="3214">
        <v>13</v>
      </c>
      <c r="H101" s="3214">
        <v>17</v>
      </c>
      <c r="I101" s="3214">
        <v>5</v>
      </c>
      <c r="J101" s="3214">
        <v>12</v>
      </c>
      <c r="K101" s="3215">
        <v>34</v>
      </c>
      <c r="L101" s="3215">
        <v>18</v>
      </c>
      <c r="M101" s="3215">
        <v>80</v>
      </c>
      <c r="N101" s="3215">
        <v>109</v>
      </c>
      <c r="O101" s="3215">
        <v>133</v>
      </c>
      <c r="P101" s="3215"/>
      <c r="Q101" s="3215"/>
      <c r="R101" s="3232"/>
      <c r="S101" s="2122">
        <v>58</v>
      </c>
      <c r="T101" s="2565">
        <v>46</v>
      </c>
      <c r="U101" s="4121">
        <v>80</v>
      </c>
      <c r="V101" s="4122">
        <v>294</v>
      </c>
      <c r="W101" s="2123">
        <f t="shared" si="19"/>
        <v>478</v>
      </c>
      <c r="X101" s="4123"/>
      <c r="Y101" s="4124"/>
      <c r="Z101" s="4135">
        <v>12</v>
      </c>
      <c r="AA101" s="2584">
        <v>133</v>
      </c>
      <c r="AB101" s="3660"/>
      <c r="AC101" s="2518" t="str">
        <f>'General TPUM'!R100</f>
        <v>-</v>
      </c>
      <c r="AD101" s="2131" t="str">
        <f>'General TPUM'!S100</f>
        <v>-</v>
      </c>
      <c r="AE101" s="2132">
        <f>'General TPUM'!T100</f>
        <v>1</v>
      </c>
      <c r="AF101" s="2127">
        <f t="shared" si="30"/>
        <v>104</v>
      </c>
      <c r="AG101" s="2125">
        <f t="shared" si="26"/>
        <v>374</v>
      </c>
      <c r="AH101" s="2125"/>
      <c r="AI101" s="2126"/>
      <c r="AJ101" s="2127">
        <f t="shared" si="27"/>
        <v>12</v>
      </c>
      <c r="AK101" s="2126">
        <f t="shared" si="28"/>
        <v>133</v>
      </c>
      <c r="AL101" s="2128">
        <f t="shared" si="29"/>
        <v>478</v>
      </c>
      <c r="AM101" s="2129"/>
      <c r="AP101" s="719"/>
      <c r="AS101" s="2130">
        <f>'Staff TPUM'!C98</f>
        <v>0</v>
      </c>
      <c r="AT101" s="2130">
        <f>'Staff TPUM'!B100</f>
        <v>8</v>
      </c>
      <c r="AU101" s="2130">
        <f>'Staff TPUM'!C100</f>
        <v>11</v>
      </c>
    </row>
    <row r="102" spans="1:47" s="2130" customFormat="1" ht="15" customHeight="1">
      <c r="A102" s="2130" t="s">
        <v>1072</v>
      </c>
      <c r="B102" s="2501" t="str">
        <f>'General TPUM'!B101</f>
        <v>Niuleni Adventist Primary School</v>
      </c>
      <c r="C102" s="4433">
        <v>22</v>
      </c>
      <c r="D102" s="3214"/>
      <c r="E102" s="3214">
        <v>11</v>
      </c>
      <c r="F102" s="3214">
        <v>7</v>
      </c>
      <c r="G102" s="3214">
        <v>13</v>
      </c>
      <c r="H102" s="3214">
        <v>8</v>
      </c>
      <c r="I102" s="3214">
        <v>15</v>
      </c>
      <c r="J102" s="3214">
        <v>13</v>
      </c>
      <c r="K102" s="3215"/>
      <c r="L102" s="3215"/>
      <c r="M102" s="3215"/>
      <c r="N102" s="3215"/>
      <c r="O102" s="3215"/>
      <c r="P102" s="3215"/>
      <c r="Q102" s="3215"/>
      <c r="R102" s="3232"/>
      <c r="S102" s="2122">
        <v>70</v>
      </c>
      <c r="T102" s="2565">
        <v>19</v>
      </c>
      <c r="U102" s="2566"/>
      <c r="V102" s="2567"/>
      <c r="W102" s="2123">
        <f t="shared" si="19"/>
        <v>89</v>
      </c>
      <c r="X102" s="2134"/>
      <c r="Y102" s="2575"/>
      <c r="Z102" s="2583">
        <v>13</v>
      </c>
      <c r="AA102" s="2584"/>
      <c r="AB102" s="3660"/>
      <c r="AC102" s="2518">
        <f>'General TPUM'!R101</f>
        <v>1</v>
      </c>
      <c r="AD102" s="2131">
        <f>'General TPUM'!S101</f>
        <v>0</v>
      </c>
      <c r="AE102" s="2132" t="str">
        <f>'General TPUM'!T101</f>
        <v>-</v>
      </c>
      <c r="AF102" s="2127">
        <f t="shared" si="30"/>
        <v>89</v>
      </c>
      <c r="AG102" s="2125">
        <f t="shared" si="26"/>
        <v>0</v>
      </c>
      <c r="AH102" s="2125"/>
      <c r="AI102" s="2126"/>
      <c r="AJ102" s="2127">
        <f t="shared" si="27"/>
        <v>13</v>
      </c>
      <c r="AK102" s="2126">
        <f t="shared" si="28"/>
        <v>0</v>
      </c>
      <c r="AL102" s="2128">
        <f t="shared" si="29"/>
        <v>89</v>
      </c>
      <c r="AM102" s="2129"/>
      <c r="AP102" s="719"/>
      <c r="AS102" s="2130">
        <f>'Staff TPUM'!C99</f>
        <v>0</v>
      </c>
      <c r="AT102" s="2130">
        <f>'Staff TPUM'!B101</f>
        <v>4</v>
      </c>
      <c r="AU102" s="2130">
        <f>'Staff TPUM'!C101</f>
        <v>0</v>
      </c>
    </row>
    <row r="103" spans="1:47" s="2130" customFormat="1" ht="15" customHeight="1">
      <c r="A103" s="2130" t="s">
        <v>1073</v>
      </c>
      <c r="B103" s="2501" t="str">
        <f>'General TPUM'!B102</f>
        <v>Palm Drive Adventist Primary School</v>
      </c>
      <c r="C103" s="4433"/>
      <c r="D103" s="3214"/>
      <c r="E103" s="3214">
        <v>27</v>
      </c>
      <c r="F103" s="3214">
        <v>27</v>
      </c>
      <c r="G103" s="3214">
        <v>27</v>
      </c>
      <c r="H103" s="3214">
        <v>38</v>
      </c>
      <c r="I103" s="3214">
        <v>32</v>
      </c>
      <c r="J103" s="3214">
        <v>29</v>
      </c>
      <c r="K103" s="3215"/>
      <c r="L103" s="3215"/>
      <c r="M103" s="3215"/>
      <c r="N103" s="3215"/>
      <c r="O103" s="3215"/>
      <c r="P103" s="3215"/>
      <c r="Q103" s="3215"/>
      <c r="R103" s="3232"/>
      <c r="S103" s="2122">
        <v>154</v>
      </c>
      <c r="T103" s="2565">
        <v>26</v>
      </c>
      <c r="U103" s="2566"/>
      <c r="V103" s="2567"/>
      <c r="W103" s="2123">
        <f t="shared" si="19"/>
        <v>180</v>
      </c>
      <c r="X103" s="2134"/>
      <c r="Y103" s="2575"/>
      <c r="Z103" s="2583">
        <v>29</v>
      </c>
      <c r="AA103" s="2584"/>
      <c r="AB103" s="3660"/>
      <c r="AC103" s="2518">
        <f>'General TPUM'!R102</f>
        <v>1</v>
      </c>
      <c r="AD103" s="2131">
        <f>'General TPUM'!S102</f>
        <v>0</v>
      </c>
      <c r="AE103" s="2132" t="str">
        <f>'General TPUM'!T102</f>
        <v>-</v>
      </c>
      <c r="AF103" s="2127">
        <f t="shared" si="30"/>
        <v>180</v>
      </c>
      <c r="AG103" s="2125">
        <f t="shared" si="26"/>
        <v>0</v>
      </c>
      <c r="AH103" s="2125"/>
      <c r="AI103" s="2126"/>
      <c r="AJ103" s="2127">
        <f t="shared" si="27"/>
        <v>29</v>
      </c>
      <c r="AK103" s="2126">
        <f t="shared" si="28"/>
        <v>0</v>
      </c>
      <c r="AL103" s="2128">
        <f t="shared" si="29"/>
        <v>180</v>
      </c>
      <c r="AM103" s="2129"/>
      <c r="AP103" s="719"/>
      <c r="AS103" s="2130">
        <f>'Staff TPUM'!C100</f>
        <v>11</v>
      </c>
      <c r="AT103" s="4506">
        <f>'Staff TPUM'!B102</f>
        <v>8</v>
      </c>
      <c r="AU103" s="4506">
        <f>'Staff TPUM'!C102</f>
        <v>0</v>
      </c>
    </row>
    <row r="104" spans="1:47" s="2130" customFormat="1" ht="15" customHeight="1">
      <c r="A104" s="2130" t="s">
        <v>1074</v>
      </c>
      <c r="B104" s="2501" t="str">
        <f>'General TPUM'!B103</f>
        <v>Patuboliboli Adventist Primary School</v>
      </c>
      <c r="C104" s="4433"/>
      <c r="D104" s="3214">
        <v>19</v>
      </c>
      <c r="E104" s="3229">
        <v>13</v>
      </c>
      <c r="F104" s="3229">
        <v>9</v>
      </c>
      <c r="G104" s="3229">
        <v>9</v>
      </c>
      <c r="H104" s="3229">
        <v>11</v>
      </c>
      <c r="I104" s="3229">
        <v>12</v>
      </c>
      <c r="J104" s="3229">
        <v>14</v>
      </c>
      <c r="K104" s="3215"/>
      <c r="L104" s="3215"/>
      <c r="M104" s="3215"/>
      <c r="N104" s="3215"/>
      <c r="O104" s="3215"/>
      <c r="P104" s="3215"/>
      <c r="Q104" s="3215"/>
      <c r="R104" s="3232"/>
      <c r="S104" s="2122">
        <v>87</v>
      </c>
      <c r="T104" s="2565">
        <v>0</v>
      </c>
      <c r="U104" s="2566"/>
      <c r="V104" s="2567"/>
      <c r="W104" s="2123">
        <f t="shared" si="19"/>
        <v>87</v>
      </c>
      <c r="X104" s="2134"/>
      <c r="Y104" s="2575"/>
      <c r="Z104" s="2583">
        <v>14</v>
      </c>
      <c r="AA104" s="2584"/>
      <c r="AB104" s="3660"/>
      <c r="AC104" s="2518">
        <f>'General TPUM'!R103</f>
        <v>1</v>
      </c>
      <c r="AD104" s="2131">
        <f>'General TPUM'!S103</f>
        <v>0</v>
      </c>
      <c r="AE104" s="2132" t="str">
        <f>'General TPUM'!T103</f>
        <v>-</v>
      </c>
      <c r="AF104" s="2127">
        <f t="shared" si="30"/>
        <v>87</v>
      </c>
      <c r="AG104" s="2125">
        <f t="shared" si="26"/>
        <v>0</v>
      </c>
      <c r="AH104" s="2125"/>
      <c r="AI104" s="2126"/>
      <c r="AJ104" s="2127">
        <f t="shared" si="27"/>
        <v>14</v>
      </c>
      <c r="AK104" s="2126">
        <f t="shared" si="28"/>
        <v>0</v>
      </c>
      <c r="AL104" s="2128">
        <f t="shared" si="29"/>
        <v>87</v>
      </c>
      <c r="AM104" s="2129"/>
      <c r="AP104" s="719"/>
      <c r="AS104" s="2130">
        <f>'Staff TPUM'!C101</f>
        <v>0</v>
      </c>
      <c r="AT104" s="2130">
        <f>'Staff TPUM'!B103</f>
        <v>7</v>
      </c>
      <c r="AU104" s="2130">
        <f>'Staff TPUM'!C103</f>
        <v>0</v>
      </c>
    </row>
    <row r="105" spans="1:47" s="2130" customFormat="1" ht="15" customHeight="1">
      <c r="B105" s="2501" t="str">
        <f>'General TPUM'!B104</f>
        <v>Patupaele Adventist Community High School</v>
      </c>
      <c r="C105" s="4433"/>
      <c r="D105" s="3214"/>
      <c r="E105" s="3214"/>
      <c r="F105" s="3214"/>
      <c r="G105" s="3214"/>
      <c r="H105" s="3214"/>
      <c r="I105" s="3214"/>
      <c r="J105" s="3214"/>
      <c r="K105" s="3215">
        <v>62</v>
      </c>
      <c r="L105" s="3215">
        <v>61</v>
      </c>
      <c r="M105" s="3215">
        <v>42</v>
      </c>
      <c r="N105" s="3215"/>
      <c r="O105" s="3215"/>
      <c r="P105" s="3215"/>
      <c r="Q105" s="3215"/>
      <c r="R105" s="3232"/>
      <c r="S105" s="2122"/>
      <c r="T105" s="2565"/>
      <c r="U105" s="4492">
        <v>154</v>
      </c>
      <c r="V105" s="4493">
        <v>11</v>
      </c>
      <c r="W105" s="2123">
        <f t="shared" si="19"/>
        <v>165</v>
      </c>
      <c r="X105" s="4494"/>
      <c r="Y105" s="4495"/>
      <c r="Z105" s="4496"/>
      <c r="AA105" s="4497">
        <v>42</v>
      </c>
      <c r="AB105" s="3660"/>
      <c r="AC105" s="2518">
        <f>'General TPUM'!R104</f>
        <v>0</v>
      </c>
      <c r="AD105" s="2131">
        <f>'General TPUM'!S104</f>
        <v>1</v>
      </c>
      <c r="AE105" s="2132" t="str">
        <f>'General TPUM'!T104</f>
        <v>-</v>
      </c>
      <c r="AF105" s="2127">
        <f t="shared" ref="AF105" si="31">S105+T105</f>
        <v>0</v>
      </c>
      <c r="AG105" s="2125">
        <f t="shared" ref="AG105" si="32">U105+V105</f>
        <v>165</v>
      </c>
      <c r="AH105" s="2125"/>
      <c r="AI105" s="2126"/>
      <c r="AJ105" s="2127">
        <f t="shared" ref="AJ105" si="33">Z105</f>
        <v>0</v>
      </c>
      <c r="AK105" s="2126">
        <f t="shared" ref="AK105" si="34">AA105</f>
        <v>42</v>
      </c>
      <c r="AL105" s="2128">
        <f t="shared" ref="AL105" si="35">SUM(C105:R105)</f>
        <v>165</v>
      </c>
      <c r="AM105" s="2129"/>
      <c r="AP105" s="719"/>
      <c r="AS105" s="2130">
        <f>'Staff TPUM'!C102</f>
        <v>0</v>
      </c>
      <c r="AT105" s="2130">
        <f>'Staff TPUM'!B104</f>
        <v>0</v>
      </c>
      <c r="AU105" s="2130">
        <f>'Staff TPUM'!C104</f>
        <v>5</v>
      </c>
    </row>
    <row r="106" spans="1:47" s="2130" customFormat="1" ht="15" customHeight="1">
      <c r="A106" s="2130" t="s">
        <v>1075</v>
      </c>
      <c r="B106" s="2501" t="str">
        <f>'General TPUM'!B105</f>
        <v>Peava Adventist Primary School</v>
      </c>
      <c r="C106" s="4433"/>
      <c r="D106" s="3214">
        <v>11</v>
      </c>
      <c r="E106" s="3214">
        <v>13</v>
      </c>
      <c r="F106" s="3214">
        <v>11</v>
      </c>
      <c r="G106" s="3214">
        <v>11</v>
      </c>
      <c r="H106" s="3214">
        <v>9</v>
      </c>
      <c r="I106" s="3214">
        <v>7</v>
      </c>
      <c r="J106" s="3214">
        <v>8</v>
      </c>
      <c r="K106" s="3215"/>
      <c r="L106" s="3215"/>
      <c r="M106" s="3215"/>
      <c r="N106" s="3215"/>
      <c r="O106" s="3215"/>
      <c r="P106" s="3215"/>
      <c r="Q106" s="3215"/>
      <c r="R106" s="3232"/>
      <c r="S106" s="2122">
        <v>69</v>
      </c>
      <c r="T106" s="2565">
        <v>1</v>
      </c>
      <c r="U106" s="2566"/>
      <c r="V106" s="2567"/>
      <c r="W106" s="2123">
        <f t="shared" si="19"/>
        <v>70</v>
      </c>
      <c r="X106" s="2134"/>
      <c r="Y106" s="2575"/>
      <c r="Z106" s="2583">
        <v>8</v>
      </c>
      <c r="AA106" s="2584"/>
      <c r="AB106" s="3660"/>
      <c r="AC106" s="2518">
        <f>'General TPUM'!R105</f>
        <v>1</v>
      </c>
      <c r="AD106" s="2131">
        <f>'General TPUM'!S105</f>
        <v>0</v>
      </c>
      <c r="AE106" s="2132" t="str">
        <f>'General TPUM'!T105</f>
        <v>-</v>
      </c>
      <c r="AF106" s="2127">
        <f t="shared" ref="AF106:AF125" si="36">S106+T106</f>
        <v>70</v>
      </c>
      <c r="AG106" s="2125">
        <f t="shared" ref="AG106:AG125" si="37">U106+V106</f>
        <v>0</v>
      </c>
      <c r="AH106" s="2125"/>
      <c r="AI106" s="2126"/>
      <c r="AJ106" s="2127">
        <f t="shared" si="27"/>
        <v>8</v>
      </c>
      <c r="AK106" s="2126">
        <f t="shared" si="28"/>
        <v>0</v>
      </c>
      <c r="AL106" s="2128">
        <f t="shared" ref="AL106:AL125" si="38">SUM(C106:R106)</f>
        <v>70</v>
      </c>
      <c r="AM106" s="2129"/>
      <c r="AP106" s="719"/>
      <c r="AS106" s="2130">
        <f>'Staff TPUM'!C103</f>
        <v>0</v>
      </c>
      <c r="AT106" s="2130">
        <f>'Staff TPUM'!B105</f>
        <v>4</v>
      </c>
      <c r="AU106" s="2130">
        <f>'Staff TPUM'!C105</f>
        <v>0</v>
      </c>
    </row>
    <row r="107" spans="1:47" s="2130" customFormat="1" ht="15" customHeight="1">
      <c r="A107" s="2130" t="s">
        <v>1076</v>
      </c>
      <c r="B107" s="2501" t="str">
        <f>'General TPUM'!B106</f>
        <v>Penjuku Adventist Primary School (Ext Sangeona)</v>
      </c>
      <c r="C107" s="4433"/>
      <c r="D107" s="3229">
        <v>26</v>
      </c>
      <c r="E107" s="3229">
        <v>24</v>
      </c>
      <c r="F107" s="3229">
        <v>20</v>
      </c>
      <c r="G107" s="3229">
        <v>23</v>
      </c>
      <c r="H107" s="3229">
        <v>15</v>
      </c>
      <c r="I107" s="3229">
        <v>14</v>
      </c>
      <c r="J107" s="3229">
        <v>19</v>
      </c>
      <c r="K107" s="3215"/>
      <c r="L107" s="3215"/>
      <c r="M107" s="3215"/>
      <c r="N107" s="3215"/>
      <c r="O107" s="3215"/>
      <c r="P107" s="3215"/>
      <c r="Q107" s="3215"/>
      <c r="R107" s="3232"/>
      <c r="S107" s="2122">
        <v>141</v>
      </c>
      <c r="T107" s="2565">
        <v>0</v>
      </c>
      <c r="U107" s="2566"/>
      <c r="V107" s="2567"/>
      <c r="W107" s="2123">
        <f t="shared" si="19"/>
        <v>141</v>
      </c>
      <c r="X107" s="2134"/>
      <c r="Y107" s="2575"/>
      <c r="Z107" s="2583">
        <v>19</v>
      </c>
      <c r="AA107" s="2584"/>
      <c r="AB107" s="3660"/>
      <c r="AC107" s="2518">
        <f>'General TPUM'!R106</f>
        <v>1</v>
      </c>
      <c r="AD107" s="2131">
        <f>'General TPUM'!S106</f>
        <v>0</v>
      </c>
      <c r="AE107" s="2132" t="str">
        <f>'General TPUM'!T106</f>
        <v>-</v>
      </c>
      <c r="AF107" s="2127">
        <f t="shared" si="36"/>
        <v>141</v>
      </c>
      <c r="AG107" s="2125">
        <f t="shared" si="37"/>
        <v>0</v>
      </c>
      <c r="AH107" s="2125"/>
      <c r="AI107" s="2126"/>
      <c r="AJ107" s="2127">
        <f t="shared" si="27"/>
        <v>19</v>
      </c>
      <c r="AK107" s="2126">
        <f t="shared" si="28"/>
        <v>0</v>
      </c>
      <c r="AL107" s="2128">
        <f t="shared" si="38"/>
        <v>141</v>
      </c>
      <c r="AM107" s="2129"/>
      <c r="AP107" s="719"/>
      <c r="AS107" s="2130">
        <f>'Staff TPUM'!C105</f>
        <v>0</v>
      </c>
      <c r="AT107" s="2130">
        <f>'Staff TPUM'!B106</f>
        <v>7</v>
      </c>
      <c r="AU107" s="2130">
        <f>'Staff TPUM'!C106</f>
        <v>0</v>
      </c>
    </row>
    <row r="108" spans="1:47" s="2130" customFormat="1" ht="15" customHeight="1">
      <c r="A108" s="2130" t="s">
        <v>1077</v>
      </c>
      <c r="B108" s="2501" t="str">
        <f>'General TPUM'!B107</f>
        <v>Posarae Adventist Primary School (Ext Purina)</v>
      </c>
      <c r="C108" s="3213"/>
      <c r="D108" s="3213"/>
      <c r="E108" s="3213">
        <v>20</v>
      </c>
      <c r="F108" s="3213">
        <v>12</v>
      </c>
      <c r="G108" s="3213">
        <v>13</v>
      </c>
      <c r="H108" s="3213">
        <v>13</v>
      </c>
      <c r="I108" s="3213">
        <v>13</v>
      </c>
      <c r="J108" s="3213">
        <v>13</v>
      </c>
      <c r="K108" s="3214"/>
      <c r="L108" s="3214"/>
      <c r="M108" s="3214"/>
      <c r="N108" s="3214"/>
      <c r="O108" s="3214"/>
      <c r="P108" s="3215"/>
      <c r="Q108" s="3215"/>
      <c r="R108" s="3232"/>
      <c r="S108" s="2136">
        <v>84</v>
      </c>
      <c r="T108" s="2576">
        <v>0</v>
      </c>
      <c r="U108" s="2566"/>
      <c r="V108" s="2567"/>
      <c r="W108" s="2123">
        <f t="shared" ref="W108:W142" si="39">+S108+T108+U108+V108</f>
        <v>84</v>
      </c>
      <c r="X108" s="2134"/>
      <c r="Y108" s="2575"/>
      <c r="Z108" s="2583">
        <v>13</v>
      </c>
      <c r="AA108" s="2584"/>
      <c r="AB108" s="3660"/>
      <c r="AC108" s="2518">
        <f>'General TPUM'!R107</f>
        <v>1</v>
      </c>
      <c r="AD108" s="2131">
        <f>'General TPUM'!S107</f>
        <v>0</v>
      </c>
      <c r="AE108" s="2132" t="str">
        <f>'General TPUM'!T107</f>
        <v>-</v>
      </c>
      <c r="AF108" s="2127">
        <f t="shared" si="36"/>
        <v>84</v>
      </c>
      <c r="AG108" s="2125">
        <f t="shared" si="37"/>
        <v>0</v>
      </c>
      <c r="AH108" s="2125"/>
      <c r="AI108" s="2126"/>
      <c r="AJ108" s="2127">
        <f t="shared" si="27"/>
        <v>13</v>
      </c>
      <c r="AK108" s="2126">
        <f t="shared" si="28"/>
        <v>0</v>
      </c>
      <c r="AL108" s="2128">
        <f t="shared" si="38"/>
        <v>84</v>
      </c>
      <c r="AM108" s="2129"/>
      <c r="AP108" s="719"/>
      <c r="AS108" s="2130">
        <f>'Staff TPUM'!C106</f>
        <v>0</v>
      </c>
      <c r="AT108" s="2130">
        <f>'Staff TPUM'!B107</f>
        <v>5</v>
      </c>
      <c r="AU108" s="2130">
        <f>'Staff TPUM'!C107</f>
        <v>0</v>
      </c>
    </row>
    <row r="109" spans="1:47" s="2130" customFormat="1" ht="15" customHeight="1">
      <c r="A109" s="2130" t="s">
        <v>1078</v>
      </c>
      <c r="B109" s="2501" t="str">
        <f>'General TPUM'!B108</f>
        <v>Puzivai Adventist Community High School (Ext Gorabara)</v>
      </c>
      <c r="C109" s="3213"/>
      <c r="D109" s="3213"/>
      <c r="E109" s="3213">
        <v>12</v>
      </c>
      <c r="F109" s="3213">
        <v>2</v>
      </c>
      <c r="G109" s="3213">
        <v>10</v>
      </c>
      <c r="H109" s="3213">
        <v>8</v>
      </c>
      <c r="I109" s="3213">
        <v>8</v>
      </c>
      <c r="J109" s="3213">
        <v>7</v>
      </c>
      <c r="K109" s="3229">
        <v>60</v>
      </c>
      <c r="L109" s="3229">
        <v>56</v>
      </c>
      <c r="M109" s="3229">
        <v>50</v>
      </c>
      <c r="N109" s="3229">
        <v>48</v>
      </c>
      <c r="O109" s="3229">
        <v>47</v>
      </c>
      <c r="P109" s="3229"/>
      <c r="Q109" s="3229"/>
      <c r="R109" s="3232"/>
      <c r="S109" s="2136">
        <v>45</v>
      </c>
      <c r="T109" s="2576">
        <v>2</v>
      </c>
      <c r="U109" s="2566">
        <v>240</v>
      </c>
      <c r="V109" s="2567">
        <v>21</v>
      </c>
      <c r="W109" s="2123">
        <f t="shared" si="39"/>
        <v>308</v>
      </c>
      <c r="X109" s="2134"/>
      <c r="Y109" s="2575"/>
      <c r="Z109" s="2583">
        <v>7</v>
      </c>
      <c r="AA109" s="2584"/>
      <c r="AB109" s="3660"/>
      <c r="AC109" s="2518" t="str">
        <f>'General TPUM'!R108</f>
        <v>-</v>
      </c>
      <c r="AD109" s="2131" t="str">
        <f>'General TPUM'!S108</f>
        <v>-</v>
      </c>
      <c r="AE109" s="2132">
        <f>'General TPUM'!T108</f>
        <v>1</v>
      </c>
      <c r="AF109" s="2127">
        <f t="shared" si="36"/>
        <v>47</v>
      </c>
      <c r="AG109" s="2125">
        <f t="shared" si="37"/>
        <v>261</v>
      </c>
      <c r="AH109" s="2125"/>
      <c r="AI109" s="2126"/>
      <c r="AJ109" s="2127">
        <f t="shared" si="27"/>
        <v>7</v>
      </c>
      <c r="AK109" s="2126">
        <f t="shared" si="28"/>
        <v>0</v>
      </c>
      <c r="AL109" s="2128">
        <f t="shared" si="38"/>
        <v>308</v>
      </c>
      <c r="AM109" s="2129"/>
      <c r="AP109" s="719"/>
      <c r="AS109" s="2130">
        <f>'Staff TPUM'!C107</f>
        <v>0</v>
      </c>
      <c r="AT109" s="2130">
        <f>'Staff TPUM'!B108</f>
        <v>6</v>
      </c>
      <c r="AU109" s="2130">
        <f>'Staff TPUM'!C108</f>
        <v>11</v>
      </c>
    </row>
    <row r="110" spans="1:47" s="2130" customFormat="1" ht="15" customHeight="1">
      <c r="A110" s="2130" t="s">
        <v>1079</v>
      </c>
      <c r="B110" s="2501" t="str">
        <f>'General TPUM'!B109</f>
        <v>Ramata Adventist Primary School</v>
      </c>
      <c r="C110" s="4433"/>
      <c r="D110" s="3214"/>
      <c r="E110" s="3229">
        <v>21</v>
      </c>
      <c r="F110" s="3229">
        <v>15</v>
      </c>
      <c r="G110" s="3229">
        <v>12</v>
      </c>
      <c r="H110" s="3229">
        <v>16</v>
      </c>
      <c r="I110" s="3229">
        <v>8</v>
      </c>
      <c r="J110" s="3229">
        <v>9</v>
      </c>
      <c r="K110" s="3213"/>
      <c r="L110" s="3213"/>
      <c r="M110" s="3213"/>
      <c r="N110" s="3213"/>
      <c r="O110" s="3213"/>
      <c r="P110" s="3213"/>
      <c r="Q110" s="3213"/>
      <c r="R110" s="3232"/>
      <c r="S110" s="2122">
        <v>78</v>
      </c>
      <c r="T110" s="2565">
        <v>3</v>
      </c>
      <c r="U110" s="2566"/>
      <c r="V110" s="2567"/>
      <c r="W110" s="2123">
        <f t="shared" si="39"/>
        <v>81</v>
      </c>
      <c r="X110" s="2134"/>
      <c r="Y110" s="2575"/>
      <c r="Z110" s="2583">
        <v>9</v>
      </c>
      <c r="AA110" s="2584"/>
      <c r="AB110" s="3660"/>
      <c r="AC110" s="2518">
        <f>'General TPUM'!R109</f>
        <v>1</v>
      </c>
      <c r="AD110" s="2131">
        <f>'General TPUM'!S109</f>
        <v>0</v>
      </c>
      <c r="AE110" s="2132" t="str">
        <f>'General TPUM'!T109</f>
        <v>-</v>
      </c>
      <c r="AF110" s="2127">
        <f t="shared" si="36"/>
        <v>81</v>
      </c>
      <c r="AG110" s="2125">
        <f t="shared" si="37"/>
        <v>0</v>
      </c>
      <c r="AH110" s="2125"/>
      <c r="AI110" s="2126"/>
      <c r="AJ110" s="2127">
        <f t="shared" ref="AJ110:AJ142" si="40">Z110</f>
        <v>9</v>
      </c>
      <c r="AK110" s="2126">
        <f t="shared" ref="AK110:AK142" si="41">AA110</f>
        <v>0</v>
      </c>
      <c r="AL110" s="2128">
        <f t="shared" si="38"/>
        <v>81</v>
      </c>
      <c r="AM110" s="2129"/>
      <c r="AP110" s="719"/>
      <c r="AS110" s="2130">
        <f>'Staff TPUM'!C108</f>
        <v>11</v>
      </c>
      <c r="AT110" s="2130">
        <f>'Staff TPUM'!B109</f>
        <v>5</v>
      </c>
      <c r="AU110" s="2130">
        <f>'Staff TPUM'!C109</f>
        <v>0</v>
      </c>
    </row>
    <row r="111" spans="1:47" s="2130" customFormat="1" ht="15" customHeight="1">
      <c r="A111" s="2130" t="s">
        <v>1080</v>
      </c>
      <c r="B111" s="2501" t="str">
        <f>'General TPUM'!B110</f>
        <v>Rate Adventist Community High School</v>
      </c>
      <c r="C111" s="4433"/>
      <c r="D111" s="3214">
        <v>60</v>
      </c>
      <c r="E111" s="3214">
        <v>52</v>
      </c>
      <c r="F111" s="3214">
        <v>42</v>
      </c>
      <c r="G111" s="3214">
        <v>20</v>
      </c>
      <c r="H111" s="3214">
        <v>23</v>
      </c>
      <c r="I111" s="3214">
        <v>26</v>
      </c>
      <c r="J111" s="3214">
        <v>25</v>
      </c>
      <c r="K111" s="3213">
        <v>26</v>
      </c>
      <c r="L111" s="3213">
        <v>25</v>
      </c>
      <c r="M111" s="3213">
        <v>30</v>
      </c>
      <c r="N111" s="3213"/>
      <c r="O111" s="3213"/>
      <c r="P111" s="3213"/>
      <c r="Q111" s="3213"/>
      <c r="R111" s="3232"/>
      <c r="S111" s="2122">
        <v>130</v>
      </c>
      <c r="T111" s="2565">
        <v>118</v>
      </c>
      <c r="U111" s="2566">
        <v>45</v>
      </c>
      <c r="V111" s="2567">
        <v>36</v>
      </c>
      <c r="W111" s="2123">
        <f t="shared" si="39"/>
        <v>329</v>
      </c>
      <c r="X111" s="2134"/>
      <c r="Y111" s="2575"/>
      <c r="Z111" s="2583">
        <v>25</v>
      </c>
      <c r="AA111" s="2584">
        <v>30</v>
      </c>
      <c r="AB111" s="3660"/>
      <c r="AC111" s="2518" t="str">
        <f>'General TPUM'!R110</f>
        <v>-</v>
      </c>
      <c r="AD111" s="2131" t="str">
        <f>'General TPUM'!S110</f>
        <v>-</v>
      </c>
      <c r="AE111" s="2132">
        <f>'General TPUM'!T110</f>
        <v>1</v>
      </c>
      <c r="AF111" s="2127">
        <f t="shared" si="36"/>
        <v>248</v>
      </c>
      <c r="AG111" s="2125">
        <f t="shared" si="37"/>
        <v>81</v>
      </c>
      <c r="AH111" s="2125"/>
      <c r="AI111" s="2126"/>
      <c r="AJ111" s="2127">
        <f t="shared" si="40"/>
        <v>25</v>
      </c>
      <c r="AK111" s="2126">
        <f t="shared" si="41"/>
        <v>30</v>
      </c>
      <c r="AL111" s="2128">
        <f t="shared" si="38"/>
        <v>329</v>
      </c>
      <c r="AM111" s="2129"/>
      <c r="AP111" s="719"/>
      <c r="AS111" s="2130">
        <f>'Staff TPUM'!C109</f>
        <v>0</v>
      </c>
      <c r="AT111" s="2130">
        <f>'Staff TPUM'!B110</f>
        <v>8</v>
      </c>
      <c r="AU111" s="2130">
        <f>'Staff TPUM'!C110</f>
        <v>5</v>
      </c>
    </row>
    <row r="112" spans="1:47" s="2130" customFormat="1" ht="15" customHeight="1">
      <c r="B112" s="2501" t="str">
        <f>'General TPUM'!B111</f>
        <v>Ravulomata Adventist Primary School</v>
      </c>
      <c r="C112" s="4433"/>
      <c r="D112" s="3214">
        <v>13</v>
      </c>
      <c r="E112" s="3229">
        <v>15</v>
      </c>
      <c r="F112" s="3229">
        <v>16</v>
      </c>
      <c r="G112" s="3229">
        <v>21</v>
      </c>
      <c r="H112" s="3229">
        <v>15</v>
      </c>
      <c r="I112" s="3229">
        <v>6</v>
      </c>
      <c r="J112" s="3229">
        <v>7</v>
      </c>
      <c r="K112" s="3213"/>
      <c r="L112" s="3213"/>
      <c r="M112" s="3213"/>
      <c r="N112" s="3213"/>
      <c r="O112" s="3213"/>
      <c r="P112" s="3213"/>
      <c r="Q112" s="3213"/>
      <c r="R112" s="3232"/>
      <c r="S112" s="2122">
        <v>8</v>
      </c>
      <c r="T112" s="2565">
        <v>85</v>
      </c>
      <c r="U112" s="4419"/>
      <c r="V112" s="4421"/>
      <c r="W112" s="2123">
        <f t="shared" si="39"/>
        <v>93</v>
      </c>
      <c r="X112" s="3658"/>
      <c r="Y112" s="4167"/>
      <c r="Z112" s="4420"/>
      <c r="AA112" s="4422"/>
      <c r="AB112" s="3660"/>
      <c r="AC112" s="4567"/>
      <c r="AD112" s="4568"/>
      <c r="AE112" s="2132"/>
      <c r="AF112" s="2127"/>
      <c r="AG112" s="3128"/>
      <c r="AH112" s="3128"/>
      <c r="AI112" s="2126"/>
      <c r="AJ112" s="2127"/>
      <c r="AK112" s="2126"/>
      <c r="AL112" s="2128"/>
      <c r="AM112" s="2129"/>
      <c r="AP112" s="719"/>
    </row>
    <row r="113" spans="1:47" s="2130" customFormat="1" ht="15" customHeight="1">
      <c r="A113" s="2130" t="s">
        <v>1081</v>
      </c>
      <c r="B113" s="2501" t="s">
        <v>1353</v>
      </c>
      <c r="C113" s="4432">
        <v>26</v>
      </c>
      <c r="D113" s="3230">
        <v>25</v>
      </c>
      <c r="E113" s="3230">
        <v>22</v>
      </c>
      <c r="F113" s="3230">
        <v>24</v>
      </c>
      <c r="G113" s="3230">
        <v>36</v>
      </c>
      <c r="H113" s="3230">
        <v>15</v>
      </c>
      <c r="I113" s="3230">
        <v>22</v>
      </c>
      <c r="J113" s="3230">
        <v>24</v>
      </c>
      <c r="K113" s="3230">
        <v>36</v>
      </c>
      <c r="L113" s="3231">
        <v>35</v>
      </c>
      <c r="M113" s="3231">
        <v>30</v>
      </c>
      <c r="N113" s="3231"/>
      <c r="O113" s="3231"/>
      <c r="P113" s="3231"/>
      <c r="Q113" s="3231"/>
      <c r="R113" s="3232"/>
      <c r="S113" s="4417">
        <v>153</v>
      </c>
      <c r="T113" s="4417">
        <v>41</v>
      </c>
      <c r="U113" s="2566">
        <v>88</v>
      </c>
      <c r="V113" s="2567">
        <v>13</v>
      </c>
      <c r="W113" s="2123">
        <f t="shared" si="39"/>
        <v>295</v>
      </c>
      <c r="X113" s="2134"/>
      <c r="Y113" s="2575"/>
      <c r="Z113" s="2583">
        <v>24</v>
      </c>
      <c r="AA113" s="2584">
        <v>30</v>
      </c>
      <c r="AB113" s="3660"/>
      <c r="AC113" s="2518" t="str">
        <f>'General TPUM'!R112</f>
        <v>-</v>
      </c>
      <c r="AD113" s="2131" t="str">
        <f>'General TPUM'!S112</f>
        <v>-</v>
      </c>
      <c r="AE113" s="2132">
        <f>'General TPUM'!T112</f>
        <v>1</v>
      </c>
      <c r="AF113" s="2127">
        <f t="shared" si="36"/>
        <v>194</v>
      </c>
      <c r="AG113" s="2125">
        <f t="shared" si="37"/>
        <v>101</v>
      </c>
      <c r="AH113" s="2125"/>
      <c r="AI113" s="2126"/>
      <c r="AJ113" s="2127">
        <f t="shared" si="40"/>
        <v>24</v>
      </c>
      <c r="AK113" s="2126">
        <f t="shared" si="41"/>
        <v>30</v>
      </c>
      <c r="AL113" s="2128">
        <f t="shared" si="38"/>
        <v>295</v>
      </c>
      <c r="AM113" s="2129"/>
      <c r="AP113" s="719"/>
      <c r="AS113" s="2130">
        <f>'Staff TPUM'!C110</f>
        <v>5</v>
      </c>
      <c r="AT113" s="2130">
        <f>'Staff TPUM'!B111</f>
        <v>10</v>
      </c>
      <c r="AU113" s="2130">
        <f>'Staff TPUM'!C111</f>
        <v>5</v>
      </c>
    </row>
    <row r="114" spans="1:47" s="2130" customFormat="1" ht="15" customHeight="1">
      <c r="A114" s="2130" t="s">
        <v>1082</v>
      </c>
      <c r="B114" s="2501" t="str">
        <f>'General TPUM'!B113</f>
        <v>Ruruvai Adventist Primary School  (Ext  Ghoghobe)</v>
      </c>
      <c r="C114" s="4432">
        <v>21</v>
      </c>
      <c r="D114" s="3230">
        <v>4</v>
      </c>
      <c r="E114" s="3230">
        <v>10</v>
      </c>
      <c r="F114" s="3230">
        <v>10</v>
      </c>
      <c r="G114" s="3230">
        <v>8</v>
      </c>
      <c r="H114" s="3230">
        <v>5</v>
      </c>
      <c r="I114" s="3230">
        <v>7</v>
      </c>
      <c r="J114" s="3230">
        <v>9</v>
      </c>
      <c r="K114" s="3230"/>
      <c r="L114" s="3231"/>
      <c r="M114" s="3231"/>
      <c r="N114" s="3231"/>
      <c r="O114" s="3231"/>
      <c r="P114" s="3231"/>
      <c r="Q114" s="3231"/>
      <c r="R114" s="3232"/>
      <c r="S114" s="4417">
        <v>74</v>
      </c>
      <c r="T114" s="4417">
        <v>0</v>
      </c>
      <c r="U114" s="2566"/>
      <c r="V114" s="2567"/>
      <c r="W114" s="2123">
        <f t="shared" si="39"/>
        <v>74</v>
      </c>
      <c r="X114" s="2134"/>
      <c r="Y114" s="2575"/>
      <c r="Z114" s="2583">
        <v>9</v>
      </c>
      <c r="AA114" s="2584"/>
      <c r="AB114" s="3660"/>
      <c r="AC114" s="2518">
        <f>'General TPUM'!R113</f>
        <v>1</v>
      </c>
      <c r="AD114" s="2131">
        <f>'General TPUM'!S113</f>
        <v>0</v>
      </c>
      <c r="AE114" s="2132" t="str">
        <f>'General TPUM'!T113</f>
        <v>-</v>
      </c>
      <c r="AF114" s="2127">
        <f t="shared" si="36"/>
        <v>74</v>
      </c>
      <c r="AG114" s="2125">
        <f t="shared" si="37"/>
        <v>0</v>
      </c>
      <c r="AH114" s="2125"/>
      <c r="AI114" s="2126"/>
      <c r="AJ114" s="2127">
        <f t="shared" si="40"/>
        <v>9</v>
      </c>
      <c r="AK114" s="2126">
        <f t="shared" si="41"/>
        <v>0</v>
      </c>
      <c r="AL114" s="2128">
        <f t="shared" si="38"/>
        <v>74</v>
      </c>
      <c r="AM114" s="2129"/>
      <c r="AP114" s="719"/>
      <c r="AS114" s="2130">
        <f>'Staff TPUM'!C111</f>
        <v>5</v>
      </c>
      <c r="AT114" s="2130">
        <f>'Staff TPUM'!B112</f>
        <v>5</v>
      </c>
      <c r="AU114" s="2130">
        <f>'Staff TPUM'!C112</f>
        <v>0</v>
      </c>
    </row>
    <row r="115" spans="1:47" s="2130" customFormat="1" ht="15" customHeight="1">
      <c r="A115" s="2130" t="s">
        <v>1083</v>
      </c>
      <c r="B115" s="2501" t="str">
        <f>'General TPUM'!B114</f>
        <v>Salamarao Adventist Primary School</v>
      </c>
      <c r="C115" s="4433">
        <v>11</v>
      </c>
      <c r="D115" s="3214">
        <v>5</v>
      </c>
      <c r="E115" s="3214">
        <v>6</v>
      </c>
      <c r="F115" s="3214">
        <v>6</v>
      </c>
      <c r="G115" s="3214">
        <v>3</v>
      </c>
      <c r="H115" s="3214">
        <v>10</v>
      </c>
      <c r="I115" s="3214">
        <v>11</v>
      </c>
      <c r="J115" s="3214">
        <v>4</v>
      </c>
      <c r="K115" s="3215"/>
      <c r="L115" s="3215"/>
      <c r="M115" s="3215"/>
      <c r="N115" s="3215"/>
      <c r="O115" s="3215"/>
      <c r="P115" s="3215"/>
      <c r="Q115" s="3215"/>
      <c r="R115" s="3232"/>
      <c r="S115" s="2122">
        <v>56</v>
      </c>
      <c r="T115" s="2565">
        <v>0</v>
      </c>
      <c r="U115" s="2566"/>
      <c r="V115" s="2567"/>
      <c r="W115" s="2123">
        <f t="shared" si="39"/>
        <v>56</v>
      </c>
      <c r="X115" s="2134">
        <v>2</v>
      </c>
      <c r="Y115" s="2575"/>
      <c r="Z115" s="2583">
        <v>4</v>
      </c>
      <c r="AA115" s="2584"/>
      <c r="AB115" s="3660"/>
      <c r="AC115" s="2518">
        <f>'General TPUM'!R114</f>
        <v>1</v>
      </c>
      <c r="AD115" s="2131">
        <f>'General TPUM'!S114</f>
        <v>0</v>
      </c>
      <c r="AE115" s="2132" t="str">
        <f>'General TPUM'!T114</f>
        <v>-</v>
      </c>
      <c r="AF115" s="2127">
        <f t="shared" si="36"/>
        <v>56</v>
      </c>
      <c r="AG115" s="2125">
        <f t="shared" si="37"/>
        <v>0</v>
      </c>
      <c r="AH115" s="2125"/>
      <c r="AI115" s="2126"/>
      <c r="AJ115" s="2127">
        <f t="shared" si="40"/>
        <v>4</v>
      </c>
      <c r="AK115" s="2126">
        <f t="shared" si="41"/>
        <v>0</v>
      </c>
      <c r="AL115" s="2128">
        <f t="shared" si="38"/>
        <v>56</v>
      </c>
      <c r="AM115" s="2129"/>
      <c r="AP115" s="719"/>
      <c r="AS115" s="2130">
        <f>'Staff TPUM'!C112</f>
        <v>0</v>
      </c>
      <c r="AT115" s="2130">
        <f>'Staff TPUM'!B113</f>
        <v>5</v>
      </c>
      <c r="AU115" s="2130">
        <f>'Staff TPUM'!C113</f>
        <v>0</v>
      </c>
    </row>
    <row r="116" spans="1:47" s="2130" customFormat="1" ht="15" customHeight="1">
      <c r="A116" s="2130" t="s">
        <v>1020</v>
      </c>
      <c r="B116" s="2501" t="str">
        <f>'General TPUM'!B115</f>
        <v>Solosaia Adventist Primary School</v>
      </c>
      <c r="C116" s="4433"/>
      <c r="D116" s="3214">
        <v>44</v>
      </c>
      <c r="E116" s="3214">
        <v>16</v>
      </c>
      <c r="F116" s="3214">
        <v>22</v>
      </c>
      <c r="G116" s="3214">
        <v>23</v>
      </c>
      <c r="H116" s="3214">
        <v>12</v>
      </c>
      <c r="I116" s="3214">
        <v>11</v>
      </c>
      <c r="J116" s="3214">
        <v>4</v>
      </c>
      <c r="K116" s="3215"/>
      <c r="L116" s="3215"/>
      <c r="M116" s="3215"/>
      <c r="N116" s="3215"/>
      <c r="O116" s="3215"/>
      <c r="P116" s="3215"/>
      <c r="Q116" s="3215"/>
      <c r="R116" s="3232"/>
      <c r="S116" s="2122">
        <v>34</v>
      </c>
      <c r="T116" s="2565">
        <v>98</v>
      </c>
      <c r="U116" s="2566"/>
      <c r="V116" s="2567"/>
      <c r="W116" s="2123">
        <f t="shared" si="39"/>
        <v>132</v>
      </c>
      <c r="X116" s="2134"/>
      <c r="Y116" s="2575"/>
      <c r="Z116" s="2583">
        <v>4</v>
      </c>
      <c r="AA116" s="2584"/>
      <c r="AB116" s="3660"/>
      <c r="AC116" s="2518">
        <f>'General TPUM'!R115</f>
        <v>1</v>
      </c>
      <c r="AD116" s="2131">
        <f>'General TPUM'!S115</f>
        <v>0</v>
      </c>
      <c r="AE116" s="2132" t="str">
        <f>'General TPUM'!T115</f>
        <v>-</v>
      </c>
      <c r="AF116" s="2127">
        <f t="shared" si="36"/>
        <v>132</v>
      </c>
      <c r="AG116" s="2125">
        <f t="shared" si="37"/>
        <v>0</v>
      </c>
      <c r="AH116" s="2125"/>
      <c r="AI116" s="2126"/>
      <c r="AJ116" s="2127">
        <f t="shared" si="40"/>
        <v>4</v>
      </c>
      <c r="AK116" s="2126">
        <f t="shared" si="41"/>
        <v>0</v>
      </c>
      <c r="AL116" s="2128">
        <f t="shared" si="38"/>
        <v>132</v>
      </c>
      <c r="AM116" s="2129"/>
      <c r="AP116" s="719"/>
      <c r="AS116" s="2130">
        <f>'Staff TPUM'!C113</f>
        <v>0</v>
      </c>
      <c r="AT116" s="2130">
        <f>'Staff TPUM'!B114</f>
        <v>6</v>
      </c>
      <c r="AU116" s="2130">
        <f>'Staff TPUM'!C114</f>
        <v>0</v>
      </c>
    </row>
    <row r="117" spans="1:47" s="2130" customFormat="1" ht="15" customHeight="1">
      <c r="A117" s="2130" t="s">
        <v>1084</v>
      </c>
      <c r="B117" s="2501" t="str">
        <f>'General TPUM'!B116</f>
        <v>Sombiro Adventist Primary School</v>
      </c>
      <c r="C117" s="4433"/>
      <c r="D117" s="3214">
        <v>24</v>
      </c>
      <c r="E117" s="3214">
        <v>13</v>
      </c>
      <c r="F117" s="3214">
        <v>11</v>
      </c>
      <c r="G117" s="3214">
        <v>15</v>
      </c>
      <c r="H117" s="3214">
        <v>12</v>
      </c>
      <c r="I117" s="3214">
        <v>5</v>
      </c>
      <c r="J117" s="3214">
        <v>13</v>
      </c>
      <c r="K117" s="3215"/>
      <c r="L117" s="3215"/>
      <c r="M117" s="3215"/>
      <c r="N117" s="3215"/>
      <c r="O117" s="3215"/>
      <c r="P117" s="3215"/>
      <c r="Q117" s="3215"/>
      <c r="R117" s="3232"/>
      <c r="S117" s="2122">
        <v>92</v>
      </c>
      <c r="T117" s="2565">
        <v>1</v>
      </c>
      <c r="U117" s="2566"/>
      <c r="V117" s="2567"/>
      <c r="W117" s="2123">
        <f t="shared" si="39"/>
        <v>93</v>
      </c>
      <c r="X117" s="2134"/>
      <c r="Y117" s="2575"/>
      <c r="Z117" s="2583">
        <v>13</v>
      </c>
      <c r="AA117" s="2584"/>
      <c r="AB117" s="3660"/>
      <c r="AC117" s="2518">
        <f>'General TPUM'!R116</f>
        <v>1</v>
      </c>
      <c r="AD117" s="2131">
        <f>'General TPUM'!S116</f>
        <v>0</v>
      </c>
      <c r="AE117" s="2132" t="str">
        <f>'General TPUM'!T116</f>
        <v>-</v>
      </c>
      <c r="AF117" s="2127">
        <f t="shared" si="36"/>
        <v>93</v>
      </c>
      <c r="AG117" s="2125">
        <f t="shared" si="37"/>
        <v>0</v>
      </c>
      <c r="AH117" s="2125"/>
      <c r="AI117" s="2126"/>
      <c r="AJ117" s="2127">
        <f t="shared" si="40"/>
        <v>13</v>
      </c>
      <c r="AK117" s="2126">
        <f t="shared" si="41"/>
        <v>0</v>
      </c>
      <c r="AL117" s="2128">
        <f t="shared" si="38"/>
        <v>93</v>
      </c>
      <c r="AM117" s="2129"/>
      <c r="AP117" s="719"/>
      <c r="AS117" s="2130">
        <f>'Staff TPUM'!C114</f>
        <v>0</v>
      </c>
      <c r="AT117" s="2130">
        <f>'Staff TPUM'!B115</f>
        <v>5</v>
      </c>
      <c r="AU117" s="2130">
        <f>'Staff TPUM'!C115</f>
        <v>0</v>
      </c>
    </row>
    <row r="118" spans="1:47" s="2130" customFormat="1" ht="15" customHeight="1">
      <c r="A118" s="2130" t="s">
        <v>1085</v>
      </c>
      <c r="B118" s="2501" t="str">
        <f>'General TPUM'!B117</f>
        <v>Sukiki Adventist Primary School (Ext Oreta)</v>
      </c>
      <c r="C118" s="4433"/>
      <c r="D118" s="3214">
        <v>28</v>
      </c>
      <c r="E118" s="3229">
        <v>20</v>
      </c>
      <c r="F118" s="3229">
        <v>24</v>
      </c>
      <c r="G118" s="3229">
        <v>18</v>
      </c>
      <c r="H118" s="3229">
        <v>20</v>
      </c>
      <c r="I118" s="3229">
        <v>20</v>
      </c>
      <c r="J118" s="3229">
        <v>22</v>
      </c>
      <c r="K118" s="3215"/>
      <c r="L118" s="3215"/>
      <c r="M118" s="3215"/>
      <c r="N118" s="3215"/>
      <c r="O118" s="3215"/>
      <c r="P118" s="3215"/>
      <c r="Q118" s="3215"/>
      <c r="R118" s="3232"/>
      <c r="S118" s="2122">
        <v>152</v>
      </c>
      <c r="T118" s="2565">
        <v>0</v>
      </c>
      <c r="U118" s="2566"/>
      <c r="V118" s="2567"/>
      <c r="W118" s="2123">
        <f t="shared" si="39"/>
        <v>152</v>
      </c>
      <c r="X118" s="2134"/>
      <c r="Y118" s="2575"/>
      <c r="Z118" s="2583">
        <v>22</v>
      </c>
      <c r="AA118" s="2584"/>
      <c r="AB118" s="3660"/>
      <c r="AC118" s="2518">
        <f>'General TPUM'!R117</f>
        <v>1</v>
      </c>
      <c r="AD118" s="2131">
        <f>'General TPUM'!S117</f>
        <v>0</v>
      </c>
      <c r="AE118" s="2132" t="str">
        <f>'General TPUM'!T117</f>
        <v>-</v>
      </c>
      <c r="AF118" s="2127">
        <f t="shared" si="36"/>
        <v>152</v>
      </c>
      <c r="AG118" s="2125">
        <f t="shared" si="37"/>
        <v>0</v>
      </c>
      <c r="AH118" s="2125"/>
      <c r="AI118" s="2126"/>
      <c r="AJ118" s="2127">
        <f t="shared" si="40"/>
        <v>22</v>
      </c>
      <c r="AK118" s="2126">
        <f t="shared" si="41"/>
        <v>0</v>
      </c>
      <c r="AL118" s="2128">
        <f t="shared" si="38"/>
        <v>152</v>
      </c>
      <c r="AM118" s="2129"/>
      <c r="AP118" s="719"/>
      <c r="AS118" s="2130">
        <f>'Staff TPUM'!C115</f>
        <v>0</v>
      </c>
      <c r="AT118" s="2130">
        <f>'Staff TPUM'!B116</f>
        <v>6</v>
      </c>
      <c r="AU118" s="2130">
        <f>'Staff TPUM'!C116</f>
        <v>0</v>
      </c>
    </row>
    <row r="119" spans="1:47" s="2130" customFormat="1" ht="15" customHeight="1">
      <c r="B119" s="2501" t="str">
        <f>'General TPUM'!B118</f>
        <v>Sunrise Adventist Primary School (ExtGhoghobe)</v>
      </c>
      <c r="C119" s="4433">
        <v>40</v>
      </c>
      <c r="D119" s="3214">
        <v>40</v>
      </c>
      <c r="E119" s="3214">
        <v>30</v>
      </c>
      <c r="F119" s="3214">
        <v>35</v>
      </c>
      <c r="G119" s="3214">
        <v>37</v>
      </c>
      <c r="H119" s="3214">
        <v>30</v>
      </c>
      <c r="I119" s="3214">
        <v>25</v>
      </c>
      <c r="J119" s="3214">
        <v>11</v>
      </c>
      <c r="K119" s="3215"/>
      <c r="L119" s="3215"/>
      <c r="M119" s="3215"/>
      <c r="N119" s="3215"/>
      <c r="O119" s="3215"/>
      <c r="P119" s="3215"/>
      <c r="Q119" s="3215"/>
      <c r="R119" s="3232"/>
      <c r="S119" s="2122">
        <v>35</v>
      </c>
      <c r="T119" s="2565">
        <v>213</v>
      </c>
      <c r="U119" s="4419"/>
      <c r="V119" s="4421"/>
      <c r="W119" s="2123">
        <f t="shared" si="39"/>
        <v>248</v>
      </c>
      <c r="X119" s="3658"/>
      <c r="Y119" s="4167"/>
      <c r="Z119" s="4420">
        <v>11</v>
      </c>
      <c r="AA119" s="4422"/>
      <c r="AB119" s="3660"/>
      <c r="AC119" s="4567"/>
      <c r="AD119" s="4568"/>
      <c r="AE119" s="2132"/>
      <c r="AF119" s="2127"/>
      <c r="AG119" s="3128"/>
      <c r="AH119" s="3128"/>
      <c r="AI119" s="2126"/>
      <c r="AJ119" s="2127"/>
      <c r="AK119" s="2126"/>
      <c r="AL119" s="2128"/>
      <c r="AM119" s="2129"/>
      <c r="AP119" s="719"/>
    </row>
    <row r="120" spans="1:47" s="2130" customFormat="1" ht="15" customHeight="1">
      <c r="A120" s="2130" t="s">
        <v>1086</v>
      </c>
      <c r="B120" s="2501" t="str">
        <f>'General TPUM'!B119</f>
        <v>Tagibangara Adventist Primary School (Ext Kukele)</v>
      </c>
      <c r="C120" s="4433"/>
      <c r="D120" s="3214">
        <v>51</v>
      </c>
      <c r="E120" s="3214">
        <v>23</v>
      </c>
      <c r="F120" s="3214">
        <v>15</v>
      </c>
      <c r="G120" s="3214">
        <v>25</v>
      </c>
      <c r="H120" s="3214">
        <v>22</v>
      </c>
      <c r="I120" s="3214">
        <v>24</v>
      </c>
      <c r="J120" s="3214">
        <v>18</v>
      </c>
      <c r="K120" s="3215"/>
      <c r="L120" s="3215"/>
      <c r="M120" s="3215"/>
      <c r="N120" s="3215"/>
      <c r="O120" s="3215"/>
      <c r="P120" s="3215"/>
      <c r="Q120" s="3215"/>
      <c r="R120" s="3232"/>
      <c r="S120" s="2122">
        <v>152</v>
      </c>
      <c r="T120" s="2565">
        <v>26</v>
      </c>
      <c r="U120" s="2566"/>
      <c r="V120" s="2567"/>
      <c r="W120" s="2123">
        <f t="shared" si="39"/>
        <v>178</v>
      </c>
      <c r="X120" s="2134"/>
      <c r="Y120" s="2575"/>
      <c r="Z120" s="2583">
        <v>18</v>
      </c>
      <c r="AA120" s="2584"/>
      <c r="AB120" s="3660"/>
      <c r="AC120" s="2518">
        <f>'General TPUM'!R119</f>
        <v>1</v>
      </c>
      <c r="AD120" s="2131">
        <f>'General TPUM'!S119</f>
        <v>0</v>
      </c>
      <c r="AE120" s="2132" t="str">
        <f>'General TPUM'!T119</f>
        <v>-</v>
      </c>
      <c r="AF120" s="2127">
        <f t="shared" si="36"/>
        <v>178</v>
      </c>
      <c r="AG120" s="2125">
        <f t="shared" si="37"/>
        <v>0</v>
      </c>
      <c r="AH120" s="2125"/>
      <c r="AI120" s="2126"/>
      <c r="AJ120" s="2127">
        <f t="shared" si="40"/>
        <v>18</v>
      </c>
      <c r="AK120" s="2126">
        <f t="shared" si="41"/>
        <v>0</v>
      </c>
      <c r="AL120" s="2128">
        <f t="shared" si="38"/>
        <v>178</v>
      </c>
      <c r="AM120" s="2129"/>
      <c r="AP120" s="719"/>
      <c r="AS120" s="2130">
        <f>'Staff TPUM'!C116</f>
        <v>0</v>
      </c>
      <c r="AT120" s="2130">
        <f>'Staff TPUM'!B118</f>
        <v>8</v>
      </c>
      <c r="AU120" s="2130">
        <f>'Staff TPUM'!C118</f>
        <v>0</v>
      </c>
    </row>
    <row r="121" spans="1:47" s="2130" customFormat="1" ht="15" customHeight="1">
      <c r="A121" s="2130" t="s">
        <v>1087</v>
      </c>
      <c r="B121" s="2501" t="str">
        <f>'General TPUM'!B120</f>
        <v>Taifala Adventist Primary School</v>
      </c>
      <c r="C121" s="4433">
        <v>15</v>
      </c>
      <c r="D121" s="3229">
        <v>15</v>
      </c>
      <c r="E121" s="3229">
        <v>17</v>
      </c>
      <c r="F121" s="3229">
        <v>15</v>
      </c>
      <c r="G121" s="3229">
        <v>9</v>
      </c>
      <c r="H121" s="3229">
        <v>15</v>
      </c>
      <c r="I121" s="3229">
        <v>16</v>
      </c>
      <c r="J121" s="3229">
        <v>8</v>
      </c>
      <c r="K121" s="3215"/>
      <c r="L121" s="3215"/>
      <c r="M121" s="3215"/>
      <c r="N121" s="3215"/>
      <c r="O121" s="3215"/>
      <c r="P121" s="3215"/>
      <c r="Q121" s="3215"/>
      <c r="R121" s="3232"/>
      <c r="S121" s="2122">
        <v>47</v>
      </c>
      <c r="T121" s="2565">
        <v>63</v>
      </c>
      <c r="U121" s="2585"/>
      <c r="V121" s="2138"/>
      <c r="W121" s="2123">
        <f t="shared" si="39"/>
        <v>110</v>
      </c>
      <c r="X121" s="2134"/>
      <c r="Y121" s="2575"/>
      <c r="Z121" s="2583">
        <v>8</v>
      </c>
      <c r="AA121" s="2584"/>
      <c r="AB121" s="3660"/>
      <c r="AC121" s="2518">
        <f>'General TPUM'!R120</f>
        <v>1</v>
      </c>
      <c r="AD121" s="2131">
        <f>'General TPUM'!S120</f>
        <v>0</v>
      </c>
      <c r="AE121" s="2132" t="str">
        <f>'General TPUM'!T120</f>
        <v>-</v>
      </c>
      <c r="AF121" s="2127">
        <f t="shared" si="36"/>
        <v>110</v>
      </c>
      <c r="AG121" s="2125">
        <f t="shared" si="37"/>
        <v>0</v>
      </c>
      <c r="AH121" s="2125"/>
      <c r="AI121" s="2126"/>
      <c r="AJ121" s="2127">
        <f t="shared" si="40"/>
        <v>8</v>
      </c>
      <c r="AK121" s="2126">
        <f t="shared" si="41"/>
        <v>0</v>
      </c>
      <c r="AL121" s="2128">
        <f t="shared" si="38"/>
        <v>110</v>
      </c>
      <c r="AM121" s="2129"/>
      <c r="AP121" s="719"/>
      <c r="AS121" s="2130">
        <f>'Staff TPUM'!C118</f>
        <v>0</v>
      </c>
      <c r="AT121" s="2130">
        <f>'Staff TPUM'!B119</f>
        <v>7</v>
      </c>
      <c r="AU121" s="2130">
        <f>'Staff TPUM'!C119</f>
        <v>0</v>
      </c>
    </row>
    <row r="122" spans="1:47" s="2130" customFormat="1" ht="15" customHeight="1">
      <c r="A122" s="2130" t="s">
        <v>1088</v>
      </c>
      <c r="B122" s="2501" t="str">
        <f>'General TPUM'!B121</f>
        <v>Talakali Adventist Community High School</v>
      </c>
      <c r="C122" s="3213">
        <v>24</v>
      </c>
      <c r="D122" s="3213">
        <v>34</v>
      </c>
      <c r="E122" s="3213">
        <v>19</v>
      </c>
      <c r="F122" s="3213">
        <v>16</v>
      </c>
      <c r="G122" s="3213">
        <v>25</v>
      </c>
      <c r="H122" s="3213">
        <v>22</v>
      </c>
      <c r="I122" s="3213">
        <v>20</v>
      </c>
      <c r="J122" s="3213">
        <v>13</v>
      </c>
      <c r="K122" s="3214">
        <v>22</v>
      </c>
      <c r="L122" s="3214">
        <v>14</v>
      </c>
      <c r="M122" s="3214">
        <v>20</v>
      </c>
      <c r="N122" s="3214"/>
      <c r="O122" s="3214"/>
      <c r="P122" s="3215"/>
      <c r="Q122" s="3215"/>
      <c r="R122" s="3232"/>
      <c r="S122" s="2136">
        <v>118</v>
      </c>
      <c r="T122" s="2576">
        <v>55</v>
      </c>
      <c r="U122" s="2566">
        <v>46</v>
      </c>
      <c r="V122" s="2567">
        <v>10</v>
      </c>
      <c r="W122" s="2123">
        <f t="shared" si="39"/>
        <v>229</v>
      </c>
      <c r="X122" s="2134"/>
      <c r="Y122" s="2575"/>
      <c r="Z122" s="2583">
        <v>13</v>
      </c>
      <c r="AA122" s="2584">
        <v>20</v>
      </c>
      <c r="AB122" s="3660"/>
      <c r="AC122" s="2518" t="str">
        <f>'General TPUM'!R121</f>
        <v>-</v>
      </c>
      <c r="AD122" s="2131" t="str">
        <f>'General TPUM'!S121</f>
        <v>-</v>
      </c>
      <c r="AE122" s="2132">
        <f>'General TPUM'!T121</f>
        <v>1</v>
      </c>
      <c r="AF122" s="2127">
        <f t="shared" si="36"/>
        <v>173</v>
      </c>
      <c r="AG122" s="2125">
        <f t="shared" si="37"/>
        <v>56</v>
      </c>
      <c r="AH122" s="2125"/>
      <c r="AI122" s="2126"/>
      <c r="AJ122" s="2127">
        <f t="shared" si="40"/>
        <v>13</v>
      </c>
      <c r="AK122" s="2126">
        <f t="shared" si="41"/>
        <v>20</v>
      </c>
      <c r="AL122" s="2128">
        <f t="shared" si="38"/>
        <v>229</v>
      </c>
      <c r="AM122" s="2129"/>
      <c r="AP122" s="719"/>
      <c r="AS122" s="2130">
        <f>'Staff TPUM'!C119</f>
        <v>0</v>
      </c>
      <c r="AT122" s="2130">
        <f>'Staff TPUM'!B120</f>
        <v>10</v>
      </c>
      <c r="AU122" s="2130">
        <f>'Staff TPUM'!C120</f>
        <v>9</v>
      </c>
    </row>
    <row r="123" spans="1:47" s="2130" customFormat="1" ht="15" customHeight="1">
      <c r="A123" s="2130" t="s">
        <v>1089</v>
      </c>
      <c r="B123" s="2501" t="str">
        <f>'General TPUM'!B122</f>
        <v>Taora Adventist Primary School</v>
      </c>
      <c r="C123" s="3213"/>
      <c r="D123" s="3213"/>
      <c r="E123" s="3213">
        <v>10</v>
      </c>
      <c r="F123" s="3213">
        <v>9</v>
      </c>
      <c r="G123" s="3213">
        <v>5</v>
      </c>
      <c r="H123" s="3213">
        <v>3</v>
      </c>
      <c r="I123" s="3213">
        <v>5</v>
      </c>
      <c r="J123" s="3213">
        <v>7</v>
      </c>
      <c r="K123" s="3229"/>
      <c r="L123" s="3229"/>
      <c r="M123" s="3229"/>
      <c r="N123" s="3229"/>
      <c r="O123" s="3229"/>
      <c r="P123" s="3229"/>
      <c r="Q123" s="3229"/>
      <c r="R123" s="3232"/>
      <c r="S123" s="2136">
        <v>39</v>
      </c>
      <c r="T123" s="2576">
        <v>0</v>
      </c>
      <c r="U123" s="2566"/>
      <c r="V123" s="2567"/>
      <c r="W123" s="2123">
        <f t="shared" si="39"/>
        <v>39</v>
      </c>
      <c r="X123" s="2134"/>
      <c r="Y123" s="2575"/>
      <c r="Z123" s="2583">
        <v>7</v>
      </c>
      <c r="AA123" s="2584"/>
      <c r="AB123" s="3660"/>
      <c r="AC123" s="2518">
        <f>'General TPUM'!R122</f>
        <v>1</v>
      </c>
      <c r="AD123" s="2131">
        <f>'General TPUM'!S122</f>
        <v>0</v>
      </c>
      <c r="AE123" s="2132" t="str">
        <f>'General TPUM'!T122</f>
        <v>-</v>
      </c>
      <c r="AF123" s="2127">
        <f t="shared" si="36"/>
        <v>39</v>
      </c>
      <c r="AG123" s="2125">
        <f t="shared" si="37"/>
        <v>0</v>
      </c>
      <c r="AH123" s="2125"/>
      <c r="AI123" s="2126"/>
      <c r="AJ123" s="2127">
        <f t="shared" si="40"/>
        <v>7</v>
      </c>
      <c r="AK123" s="2126">
        <f t="shared" si="41"/>
        <v>0</v>
      </c>
      <c r="AL123" s="2128">
        <f t="shared" si="38"/>
        <v>39</v>
      </c>
      <c r="AM123" s="2129"/>
      <c r="AP123" s="719"/>
      <c r="AS123" s="2130">
        <f>'Staff TPUM'!C120</f>
        <v>9</v>
      </c>
      <c r="AT123" s="2130">
        <f>'Staff TPUM'!B121</f>
        <v>2</v>
      </c>
      <c r="AU123" s="2130">
        <f>'Staff TPUM'!C121</f>
        <v>0</v>
      </c>
    </row>
    <row r="124" spans="1:47" s="2130" customFormat="1" ht="15" customHeight="1">
      <c r="A124" s="2130" t="s">
        <v>1090</v>
      </c>
      <c r="B124" s="2501" t="str">
        <f>'General TPUM'!B123</f>
        <v>Tarama Adventist Primary School</v>
      </c>
      <c r="C124" s="4433"/>
      <c r="D124" s="3214">
        <v>17</v>
      </c>
      <c r="E124" s="3229">
        <v>8</v>
      </c>
      <c r="F124" s="3229">
        <v>9</v>
      </c>
      <c r="G124" s="3229">
        <v>19</v>
      </c>
      <c r="H124" s="3229">
        <v>12</v>
      </c>
      <c r="I124" s="3229">
        <v>14</v>
      </c>
      <c r="J124" s="3229">
        <v>10</v>
      </c>
      <c r="K124" s="3213"/>
      <c r="L124" s="3213"/>
      <c r="M124" s="3213"/>
      <c r="N124" s="3213"/>
      <c r="O124" s="3213"/>
      <c r="P124" s="3213"/>
      <c r="Q124" s="3213"/>
      <c r="R124" s="3232"/>
      <c r="S124" s="2122">
        <v>88</v>
      </c>
      <c r="T124" s="2565">
        <v>1</v>
      </c>
      <c r="U124" s="2566"/>
      <c r="V124" s="2567"/>
      <c r="W124" s="2123">
        <f t="shared" si="39"/>
        <v>89</v>
      </c>
      <c r="X124" s="2134"/>
      <c r="Y124" s="2575"/>
      <c r="Z124" s="2583">
        <v>10</v>
      </c>
      <c r="AA124" s="2584"/>
      <c r="AB124" s="3660"/>
      <c r="AC124" s="2518">
        <f>'General TPUM'!R123</f>
        <v>1</v>
      </c>
      <c r="AD124" s="2131">
        <f>'General TPUM'!S123</f>
        <v>0</v>
      </c>
      <c r="AE124" s="2132" t="str">
        <f>'General TPUM'!T123</f>
        <v>-</v>
      </c>
      <c r="AF124" s="2127">
        <f t="shared" si="36"/>
        <v>89</v>
      </c>
      <c r="AG124" s="2125">
        <f t="shared" si="37"/>
        <v>0</v>
      </c>
      <c r="AH124" s="2125"/>
      <c r="AI124" s="2126"/>
      <c r="AJ124" s="2127">
        <f t="shared" si="40"/>
        <v>10</v>
      </c>
      <c r="AK124" s="2126">
        <f t="shared" si="41"/>
        <v>0</v>
      </c>
      <c r="AL124" s="2128">
        <f t="shared" si="38"/>
        <v>89</v>
      </c>
      <c r="AM124" s="2129"/>
      <c r="AP124" s="719"/>
      <c r="AS124" s="2130">
        <f>'Staff TPUM'!C121</f>
        <v>0</v>
      </c>
      <c r="AT124" s="2130">
        <f>'Staff TPUM'!B122</f>
        <v>5</v>
      </c>
      <c r="AU124" s="2130">
        <f>'Staff TPUM'!C122</f>
        <v>0</v>
      </c>
    </row>
    <row r="125" spans="1:47" s="2130" customFormat="1" ht="15" customHeight="1">
      <c r="A125" s="2130" t="s">
        <v>1091</v>
      </c>
      <c r="B125" s="2501" t="s">
        <v>1354</v>
      </c>
      <c r="C125" s="4433">
        <v>41</v>
      </c>
      <c r="D125" s="3214">
        <v>29</v>
      </c>
      <c r="E125" s="3214">
        <v>42</v>
      </c>
      <c r="F125" s="3214">
        <v>40</v>
      </c>
      <c r="G125" s="3214">
        <v>36</v>
      </c>
      <c r="H125" s="3214">
        <v>30</v>
      </c>
      <c r="I125" s="3214">
        <v>18</v>
      </c>
      <c r="J125" s="3214">
        <v>14</v>
      </c>
      <c r="K125" s="3213">
        <v>18</v>
      </c>
      <c r="L125" s="3213">
        <v>19</v>
      </c>
      <c r="M125" s="3213">
        <v>18</v>
      </c>
      <c r="N125" s="3213"/>
      <c r="O125" s="3213"/>
      <c r="P125" s="3213"/>
      <c r="Q125" s="3213"/>
      <c r="R125" s="3232"/>
      <c r="S125" s="2122">
        <v>160</v>
      </c>
      <c r="T125" s="2565">
        <v>90</v>
      </c>
      <c r="U125" s="2566">
        <v>38</v>
      </c>
      <c r="V125" s="2567">
        <v>17</v>
      </c>
      <c r="W125" s="2123">
        <f t="shared" si="39"/>
        <v>305</v>
      </c>
      <c r="X125" s="2134"/>
      <c r="Y125" s="2575"/>
      <c r="Z125" s="2583">
        <v>14</v>
      </c>
      <c r="AA125" s="2584">
        <v>18</v>
      </c>
      <c r="AB125" s="3660"/>
      <c r="AC125" s="2518" t="str">
        <f>'General TPUM'!R124</f>
        <v>-</v>
      </c>
      <c r="AD125" s="2131" t="str">
        <f>'General TPUM'!S124</f>
        <v>-</v>
      </c>
      <c r="AE125" s="2132">
        <f>'General TPUM'!T124</f>
        <v>1</v>
      </c>
      <c r="AF125" s="2127">
        <f t="shared" si="36"/>
        <v>250</v>
      </c>
      <c r="AG125" s="2125">
        <f t="shared" si="37"/>
        <v>55</v>
      </c>
      <c r="AH125" s="2125"/>
      <c r="AI125" s="2126"/>
      <c r="AJ125" s="2127">
        <f t="shared" si="40"/>
        <v>14</v>
      </c>
      <c r="AK125" s="2126">
        <f t="shared" si="41"/>
        <v>18</v>
      </c>
      <c r="AL125" s="2128">
        <f t="shared" si="38"/>
        <v>305</v>
      </c>
      <c r="AM125" s="2129"/>
      <c r="AP125" s="719"/>
      <c r="AS125" s="2130">
        <f>'Staff TPUM'!C122</f>
        <v>0</v>
      </c>
      <c r="AT125" s="2130">
        <f>'Staff TPUM'!B123</f>
        <v>7</v>
      </c>
      <c r="AU125" s="2130">
        <f>'Staff TPUM'!C123</f>
        <v>5</v>
      </c>
    </row>
    <row r="126" spans="1:47" s="2130" customFormat="1" ht="15" customHeight="1">
      <c r="B126" s="4134" t="str">
        <f>'General TPUM'!B125</f>
        <v>Tavutavu Adventist Primary School</v>
      </c>
      <c r="C126" s="4433"/>
      <c r="D126" s="3214"/>
      <c r="E126" s="3229"/>
      <c r="F126" s="3229"/>
      <c r="G126" s="3229"/>
      <c r="H126" s="3229"/>
      <c r="I126" s="3229"/>
      <c r="J126" s="3229"/>
      <c r="K126" s="3213"/>
      <c r="L126" s="3213"/>
      <c r="M126" s="3213"/>
      <c r="N126" s="3213"/>
      <c r="O126" s="3213"/>
      <c r="P126" s="3213"/>
      <c r="Q126" s="3213"/>
      <c r="R126" s="3232"/>
      <c r="S126" s="2122"/>
      <c r="T126" s="2565"/>
      <c r="U126" s="4419"/>
      <c r="V126" s="4421"/>
      <c r="W126" s="2123">
        <f t="shared" si="39"/>
        <v>0</v>
      </c>
      <c r="X126" s="3658"/>
      <c r="Y126" s="4167"/>
      <c r="Z126" s="4420"/>
      <c r="AA126" s="4422"/>
      <c r="AB126" s="3660"/>
      <c r="AC126" s="2518">
        <f>'General TPUM'!R125</f>
        <v>0</v>
      </c>
      <c r="AD126" s="2131">
        <f>'General TPUM'!S125</f>
        <v>0</v>
      </c>
      <c r="AE126" s="2132">
        <f>'General TPUM'!T125</f>
        <v>0</v>
      </c>
      <c r="AF126" s="2127">
        <f t="shared" ref="AF126" si="42">S126+T126</f>
        <v>0</v>
      </c>
      <c r="AG126" s="2125">
        <f t="shared" ref="AG126" si="43">U126+V126</f>
        <v>0</v>
      </c>
      <c r="AH126" s="2125"/>
      <c r="AI126" s="2126"/>
      <c r="AJ126" s="2127">
        <f t="shared" ref="AJ126" si="44">Z126</f>
        <v>0</v>
      </c>
      <c r="AK126" s="2126">
        <f t="shared" ref="AK126" si="45">AA126</f>
        <v>0</v>
      </c>
      <c r="AL126" s="2128">
        <f t="shared" ref="AL126" si="46">SUM(C126:R126)</f>
        <v>0</v>
      </c>
      <c r="AM126" s="2129"/>
      <c r="AP126" s="719"/>
      <c r="AS126" s="2130">
        <f>'Staff TPUM'!C123</f>
        <v>5</v>
      </c>
    </row>
    <row r="127" spans="1:47" s="2130" customFormat="1" ht="15" customHeight="1">
      <c r="A127" s="2130" t="s">
        <v>1092</v>
      </c>
      <c r="B127" s="2501" t="str">
        <f>'General TPUM'!B126</f>
        <v>Telina Adventist Primary School</v>
      </c>
      <c r="C127" s="4432"/>
      <c r="D127" s="3230">
        <v>13</v>
      </c>
      <c r="E127" s="3230">
        <v>24</v>
      </c>
      <c r="F127" s="3230">
        <v>11</v>
      </c>
      <c r="G127" s="3230">
        <v>12</v>
      </c>
      <c r="H127" s="3230">
        <v>19</v>
      </c>
      <c r="I127" s="3230">
        <v>15</v>
      </c>
      <c r="J127" s="3230">
        <v>18</v>
      </c>
      <c r="K127" s="3230"/>
      <c r="L127" s="3231"/>
      <c r="M127" s="3231"/>
      <c r="N127" s="3231"/>
      <c r="O127" s="3231"/>
      <c r="P127" s="3231"/>
      <c r="Q127" s="3231"/>
      <c r="R127" s="3232"/>
      <c r="S127" s="4417">
        <v>112</v>
      </c>
      <c r="T127" s="4417">
        <v>0</v>
      </c>
      <c r="U127" s="2566"/>
      <c r="V127" s="2567"/>
      <c r="W127" s="2123">
        <f t="shared" si="39"/>
        <v>112</v>
      </c>
      <c r="X127" s="2134"/>
      <c r="Y127" s="2575"/>
      <c r="Z127" s="2583">
        <v>18</v>
      </c>
      <c r="AA127" s="2584"/>
      <c r="AB127" s="3660"/>
      <c r="AC127" s="2518">
        <f>'General TPUM'!R126</f>
        <v>1</v>
      </c>
      <c r="AD127" s="2131">
        <f>'General TPUM'!S126</f>
        <v>0</v>
      </c>
      <c r="AE127" s="2132" t="str">
        <f>'General TPUM'!T126</f>
        <v>-</v>
      </c>
      <c r="AF127" s="2127">
        <f>S127+T127</f>
        <v>112</v>
      </c>
      <c r="AG127" s="2125">
        <f>U127+V127</f>
        <v>0</v>
      </c>
      <c r="AH127" s="2125"/>
      <c r="AI127" s="2126"/>
      <c r="AJ127" s="2127">
        <f t="shared" si="40"/>
        <v>18</v>
      </c>
      <c r="AK127" s="2126">
        <f t="shared" si="41"/>
        <v>0</v>
      </c>
      <c r="AL127" s="2128">
        <f>SUM(C127:R127)</f>
        <v>112</v>
      </c>
      <c r="AM127" s="2129"/>
      <c r="AP127" s="719"/>
      <c r="AS127" s="2130">
        <f>'Staff TPUM'!C125</f>
        <v>0</v>
      </c>
      <c r="AT127" s="2130">
        <f>'Staff TPUM'!B125</f>
        <v>5</v>
      </c>
      <c r="AU127" s="2130">
        <f>'Staff TPUM'!C125</f>
        <v>0</v>
      </c>
    </row>
    <row r="128" spans="1:47" s="2130" customFormat="1" ht="15" customHeight="1">
      <c r="A128" s="2130" t="s">
        <v>1093</v>
      </c>
      <c r="B128" s="2501" t="str">
        <f>'General TPUM'!B127</f>
        <v>Tenakoga Adventist Community High School</v>
      </c>
      <c r="C128" s="4432"/>
      <c r="D128" s="3230">
        <v>22</v>
      </c>
      <c r="E128" s="3230">
        <v>31</v>
      </c>
      <c r="F128" s="3230">
        <v>23</v>
      </c>
      <c r="G128" s="3230">
        <v>47</v>
      </c>
      <c r="H128" s="3230">
        <v>27</v>
      </c>
      <c r="I128" s="3230">
        <v>27</v>
      </c>
      <c r="J128" s="3230">
        <v>27</v>
      </c>
      <c r="K128" s="3230">
        <v>53</v>
      </c>
      <c r="L128" s="3231">
        <v>54</v>
      </c>
      <c r="M128" s="3231">
        <v>43</v>
      </c>
      <c r="N128" s="3231">
        <v>40</v>
      </c>
      <c r="O128" s="3231">
        <v>37</v>
      </c>
      <c r="P128" s="3231">
        <v>37</v>
      </c>
      <c r="Q128" s="3231"/>
      <c r="R128" s="3232"/>
      <c r="S128" s="4417">
        <v>199</v>
      </c>
      <c r="T128" s="4417">
        <v>5</v>
      </c>
      <c r="U128" s="2566">
        <v>242</v>
      </c>
      <c r="V128" s="2567">
        <v>22</v>
      </c>
      <c r="W128" s="2123">
        <f t="shared" si="39"/>
        <v>468</v>
      </c>
      <c r="X128" s="2134"/>
      <c r="Y128" s="2575">
        <v>32</v>
      </c>
      <c r="Z128" s="2583">
        <v>54</v>
      </c>
      <c r="AA128" s="2584">
        <v>37</v>
      </c>
      <c r="AB128" s="3660"/>
      <c r="AC128" s="2518" t="str">
        <f>'General TPUM'!R127</f>
        <v>-</v>
      </c>
      <c r="AD128" s="2131" t="str">
        <f>'General TPUM'!S127</f>
        <v>-</v>
      </c>
      <c r="AE128" s="2132">
        <f>'General TPUM'!T127</f>
        <v>1</v>
      </c>
      <c r="AF128" s="2127">
        <f>S128+T128</f>
        <v>204</v>
      </c>
      <c r="AG128" s="2125">
        <f>U128+V128</f>
        <v>264</v>
      </c>
      <c r="AH128" s="2125"/>
      <c r="AI128" s="2126"/>
      <c r="AJ128" s="2127">
        <f t="shared" si="40"/>
        <v>54</v>
      </c>
      <c r="AK128" s="2126">
        <f t="shared" si="41"/>
        <v>37</v>
      </c>
      <c r="AL128" s="2128">
        <f>SUM(C128:R128)</f>
        <v>468</v>
      </c>
      <c r="AM128" s="2129"/>
      <c r="AP128" s="719"/>
      <c r="AS128" s="2130">
        <f>'Staff TPUM'!C126</f>
        <v>11</v>
      </c>
      <c r="AT128" s="2130">
        <f>'Staff TPUM'!B126</f>
        <v>10</v>
      </c>
      <c r="AU128" s="2130">
        <f>'Staff TPUM'!C126</f>
        <v>11</v>
      </c>
    </row>
    <row r="129" spans="1:47" s="2130" customFormat="1" ht="15" customHeight="1">
      <c r="A129" s="2130" t="s">
        <v>1094</v>
      </c>
      <c r="B129" s="2501" t="str">
        <f>'General TPUM'!B128</f>
        <v>Tetemara Adventist Primary School</v>
      </c>
      <c r="C129" s="4433"/>
      <c r="D129" s="3214"/>
      <c r="E129" s="3214">
        <v>17</v>
      </c>
      <c r="F129" s="3214">
        <v>15</v>
      </c>
      <c r="G129" s="3214">
        <v>13</v>
      </c>
      <c r="H129" s="3214">
        <v>10</v>
      </c>
      <c r="I129" s="3214">
        <v>15</v>
      </c>
      <c r="J129" s="3214">
        <v>11</v>
      </c>
      <c r="K129" s="3215"/>
      <c r="L129" s="3215"/>
      <c r="M129" s="3215"/>
      <c r="N129" s="3215"/>
      <c r="O129" s="3215"/>
      <c r="P129" s="3215"/>
      <c r="Q129" s="3215"/>
      <c r="R129" s="3232"/>
      <c r="S129" s="2122">
        <v>81</v>
      </c>
      <c r="T129" s="2565">
        <v>0</v>
      </c>
      <c r="U129" s="2566"/>
      <c r="V129" s="2567"/>
      <c r="W129" s="2123">
        <f t="shared" si="39"/>
        <v>81</v>
      </c>
      <c r="X129" s="2134"/>
      <c r="Y129" s="2575"/>
      <c r="Z129" s="2583">
        <v>11</v>
      </c>
      <c r="AA129" s="2584"/>
      <c r="AB129" s="3660"/>
      <c r="AC129" s="2518">
        <f>'General TPUM'!R128</f>
        <v>1</v>
      </c>
      <c r="AD129" s="2131">
        <f>'General TPUM'!S128</f>
        <v>0</v>
      </c>
      <c r="AE129" s="2132" t="str">
        <f>'General TPUM'!T128</f>
        <v>-</v>
      </c>
      <c r="AF129" s="2127">
        <f>S129+T129</f>
        <v>81</v>
      </c>
      <c r="AG129" s="2125">
        <f>U129+V129</f>
        <v>0</v>
      </c>
      <c r="AH129" s="2125"/>
      <c r="AI129" s="2126"/>
      <c r="AJ129" s="2127">
        <f t="shared" si="40"/>
        <v>11</v>
      </c>
      <c r="AK129" s="2126">
        <f t="shared" si="41"/>
        <v>0</v>
      </c>
      <c r="AL129" s="2128">
        <f>SUM(C129:R129)</f>
        <v>81</v>
      </c>
      <c r="AM129" s="2129"/>
      <c r="AP129" s="719"/>
      <c r="AS129" s="2130">
        <f>'Staff TPUM'!C127</f>
        <v>0</v>
      </c>
      <c r="AT129" s="2130">
        <f>'Staff TPUM'!B127</f>
        <v>8</v>
      </c>
      <c r="AU129" s="2130">
        <f>'Staff TPUM'!C127</f>
        <v>0</v>
      </c>
    </row>
    <row r="130" spans="1:47" s="2130" customFormat="1" ht="15" customHeight="1">
      <c r="B130" s="4134" t="str">
        <f>'General TPUM'!B129</f>
        <v>Tirongo Adventist Primary School</v>
      </c>
      <c r="C130" s="4433"/>
      <c r="D130" s="3214">
        <v>17</v>
      </c>
      <c r="E130" s="3214">
        <v>14</v>
      </c>
      <c r="F130" s="3214">
        <v>12</v>
      </c>
      <c r="G130" s="3214">
        <v>11</v>
      </c>
      <c r="H130" s="3214">
        <v>11</v>
      </c>
      <c r="I130" s="3214">
        <v>10</v>
      </c>
      <c r="J130" s="3214">
        <v>12</v>
      </c>
      <c r="K130" s="3215"/>
      <c r="L130" s="3215"/>
      <c r="M130" s="3215"/>
      <c r="N130" s="3215"/>
      <c r="O130" s="3215"/>
      <c r="P130" s="3215"/>
      <c r="Q130" s="3215"/>
      <c r="R130" s="3232"/>
      <c r="S130" s="2122">
        <v>87</v>
      </c>
      <c r="T130" s="2565">
        <v>0</v>
      </c>
      <c r="U130" s="4419"/>
      <c r="V130" s="4421"/>
      <c r="W130" s="2123">
        <f t="shared" si="39"/>
        <v>87</v>
      </c>
      <c r="X130" s="3658"/>
      <c r="Y130" s="4167"/>
      <c r="Z130" s="4420">
        <v>12</v>
      </c>
      <c r="AA130" s="4422"/>
      <c r="AB130" s="3660"/>
      <c r="AC130" s="2518">
        <f>'General TPUM'!R129</f>
        <v>1</v>
      </c>
      <c r="AD130" s="2131">
        <f>'General TPUM'!S129</f>
        <v>0</v>
      </c>
      <c r="AE130" s="2132" t="str">
        <f>'General TPUM'!T129</f>
        <v>-</v>
      </c>
      <c r="AF130" s="2127">
        <f>S130+T130</f>
        <v>87</v>
      </c>
      <c r="AG130" s="2125">
        <f>U130+V130</f>
        <v>0</v>
      </c>
      <c r="AH130" s="2125"/>
      <c r="AI130" s="2126"/>
      <c r="AJ130" s="2127">
        <f t="shared" ref="AJ130" si="47">Z130</f>
        <v>12</v>
      </c>
      <c r="AK130" s="2126">
        <f t="shared" ref="AK130" si="48">AA130</f>
        <v>0</v>
      </c>
      <c r="AL130" s="2128">
        <f>SUM(C130:R130)</f>
        <v>87</v>
      </c>
      <c r="AM130" s="2129"/>
      <c r="AP130" s="719"/>
      <c r="AS130" s="2130">
        <f>'Staff TPUM'!C129</f>
        <v>0</v>
      </c>
    </row>
    <row r="131" spans="1:47" s="2130" customFormat="1" ht="15" customHeight="1">
      <c r="A131" s="2130" t="s">
        <v>1095</v>
      </c>
      <c r="B131" s="2501" t="str">
        <f>'General TPUM'!B130</f>
        <v>Tombe Adventist Primary School</v>
      </c>
      <c r="C131" s="4433"/>
      <c r="D131" s="3214"/>
      <c r="E131" s="3214">
        <v>3</v>
      </c>
      <c r="F131" s="3214">
        <v>5</v>
      </c>
      <c r="G131" s="3214">
        <v>12</v>
      </c>
      <c r="H131" s="3214">
        <v>8</v>
      </c>
      <c r="I131" s="3214">
        <v>8</v>
      </c>
      <c r="J131" s="3214">
        <v>10</v>
      </c>
      <c r="K131" s="3215"/>
      <c r="L131" s="3215"/>
      <c r="M131" s="3215"/>
      <c r="N131" s="3215"/>
      <c r="O131" s="3215"/>
      <c r="P131" s="3215"/>
      <c r="Q131" s="3215"/>
      <c r="R131" s="3232"/>
      <c r="S131" s="2122">
        <v>46</v>
      </c>
      <c r="T131" s="2565">
        <v>0</v>
      </c>
      <c r="U131" s="2566"/>
      <c r="V131" s="2567"/>
      <c r="W131" s="2123">
        <f t="shared" si="39"/>
        <v>46</v>
      </c>
      <c r="X131" s="2134"/>
      <c r="Y131" s="2575"/>
      <c r="Z131" s="2583">
        <v>10</v>
      </c>
      <c r="AA131" s="2584"/>
      <c r="AB131" s="3660"/>
      <c r="AC131" s="2518">
        <f>'General TPUM'!R130</f>
        <v>1</v>
      </c>
      <c r="AD131" s="2131">
        <f>'General TPUM'!S130</f>
        <v>0</v>
      </c>
      <c r="AE131" s="2132" t="str">
        <f>'General TPUM'!T130</f>
        <v>-</v>
      </c>
      <c r="AF131" s="2127">
        <f t="shared" ref="AF131:AF142" si="49">S131+T131</f>
        <v>46</v>
      </c>
      <c r="AG131" s="2125">
        <f t="shared" ref="AG131:AG142" si="50">U131+V131</f>
        <v>0</v>
      </c>
      <c r="AH131" s="2125"/>
      <c r="AI131" s="2126"/>
      <c r="AJ131" s="2127">
        <f t="shared" si="40"/>
        <v>10</v>
      </c>
      <c r="AK131" s="2126">
        <f t="shared" si="41"/>
        <v>0</v>
      </c>
      <c r="AL131" s="2128">
        <f t="shared" ref="AL131:AL142" si="51">SUM(C131:R131)</f>
        <v>46</v>
      </c>
      <c r="AM131" s="2129"/>
      <c r="AP131" s="719"/>
      <c r="AS131" s="2130">
        <f>'Staff TPUM'!C130</f>
        <v>5</v>
      </c>
      <c r="AT131" s="2130">
        <f>'Staff TPUM'!B129</f>
        <v>6</v>
      </c>
      <c r="AU131" s="2130">
        <f>'Staff TPUM'!C129</f>
        <v>0</v>
      </c>
    </row>
    <row r="132" spans="1:47" s="2130" customFormat="1" ht="15" customHeight="1">
      <c r="A132" s="2130" t="s">
        <v>1096</v>
      </c>
      <c r="B132" s="2501" t="s">
        <v>1355</v>
      </c>
      <c r="C132" s="4433"/>
      <c r="D132" s="3214">
        <v>37</v>
      </c>
      <c r="E132" s="3229">
        <v>40</v>
      </c>
      <c r="F132" s="3229">
        <v>42</v>
      </c>
      <c r="G132" s="3229">
        <v>36</v>
      </c>
      <c r="H132" s="3229">
        <v>34</v>
      </c>
      <c r="I132" s="3229">
        <v>37</v>
      </c>
      <c r="J132" s="3229">
        <v>25</v>
      </c>
      <c r="K132" s="3215">
        <v>35</v>
      </c>
      <c r="L132" s="3215">
        <v>34</v>
      </c>
      <c r="M132" s="3215">
        <v>29</v>
      </c>
      <c r="N132" s="3215"/>
      <c r="O132" s="3215"/>
      <c r="P132" s="3215"/>
      <c r="Q132" s="3215"/>
      <c r="R132" s="3232"/>
      <c r="S132" s="2122">
        <v>88</v>
      </c>
      <c r="T132" s="2565">
        <v>163</v>
      </c>
      <c r="U132" s="2566">
        <v>60</v>
      </c>
      <c r="V132" s="2567">
        <v>38</v>
      </c>
      <c r="W132" s="2123">
        <f t="shared" si="39"/>
        <v>349</v>
      </c>
      <c r="X132" s="2134"/>
      <c r="Y132" s="2575"/>
      <c r="Z132" s="2583">
        <v>25</v>
      </c>
      <c r="AA132" s="2584">
        <v>29</v>
      </c>
      <c r="AB132" s="3660"/>
      <c r="AC132" s="2518" t="str">
        <f>'General TPUM'!R131</f>
        <v>-</v>
      </c>
      <c r="AD132" s="2131" t="str">
        <f>'General TPUM'!S131</f>
        <v>-</v>
      </c>
      <c r="AE132" s="2132">
        <f>'General TPUM'!T131</f>
        <v>1</v>
      </c>
      <c r="AF132" s="2127">
        <f t="shared" si="49"/>
        <v>251</v>
      </c>
      <c r="AG132" s="2125">
        <f t="shared" si="50"/>
        <v>98</v>
      </c>
      <c r="AH132" s="2125"/>
      <c r="AI132" s="2126"/>
      <c r="AJ132" s="2127">
        <f t="shared" si="40"/>
        <v>25</v>
      </c>
      <c r="AK132" s="2126">
        <f t="shared" si="41"/>
        <v>29</v>
      </c>
      <c r="AL132" s="2128">
        <f t="shared" si="51"/>
        <v>349</v>
      </c>
      <c r="AM132" s="2129"/>
      <c r="AP132" s="719"/>
      <c r="AS132" s="2130">
        <f>'Staff TPUM'!C131</f>
        <v>0</v>
      </c>
      <c r="AT132" s="2130">
        <f>'Staff TPUM'!B130</f>
        <v>10</v>
      </c>
      <c r="AU132" s="2130">
        <f>'Staff TPUM'!C130</f>
        <v>5</v>
      </c>
    </row>
    <row r="133" spans="1:47" s="2130" customFormat="1" ht="15" customHeight="1">
      <c r="A133" s="2130" t="s">
        <v>1097</v>
      </c>
      <c r="B133" s="2501" t="str">
        <f>'General TPUM'!B132</f>
        <v>Tuki Adventist Primary School</v>
      </c>
      <c r="C133" s="4433"/>
      <c r="D133" s="3214">
        <v>11</v>
      </c>
      <c r="E133" s="3214">
        <v>10</v>
      </c>
      <c r="F133" s="3214">
        <v>10</v>
      </c>
      <c r="G133" s="3214">
        <v>10</v>
      </c>
      <c r="H133" s="3214">
        <v>10</v>
      </c>
      <c r="I133" s="3214">
        <v>11</v>
      </c>
      <c r="J133" s="3214">
        <v>6</v>
      </c>
      <c r="K133" s="3215"/>
      <c r="L133" s="3215"/>
      <c r="M133" s="3215"/>
      <c r="N133" s="3215"/>
      <c r="O133" s="3215"/>
      <c r="P133" s="3215"/>
      <c r="Q133" s="3215"/>
      <c r="R133" s="3232"/>
      <c r="S133" s="2122">
        <v>66</v>
      </c>
      <c r="T133" s="2565">
        <v>2</v>
      </c>
      <c r="U133" s="2566"/>
      <c r="V133" s="2567"/>
      <c r="W133" s="2123">
        <f t="shared" si="39"/>
        <v>68</v>
      </c>
      <c r="X133" s="2134"/>
      <c r="Y133" s="2575"/>
      <c r="Z133" s="2583">
        <v>6</v>
      </c>
      <c r="AA133" s="2584"/>
      <c r="AB133" s="3660"/>
      <c r="AC133" s="2518">
        <f>'General TPUM'!R132</f>
        <v>1</v>
      </c>
      <c r="AD133" s="2131">
        <f>'General TPUM'!S132</f>
        <v>0</v>
      </c>
      <c r="AE133" s="2132" t="str">
        <f>'General TPUM'!T132</f>
        <v>-</v>
      </c>
      <c r="AF133" s="2127">
        <f t="shared" si="49"/>
        <v>68</v>
      </c>
      <c r="AG133" s="2125">
        <f t="shared" si="50"/>
        <v>0</v>
      </c>
      <c r="AH133" s="2125"/>
      <c r="AI133" s="2126"/>
      <c r="AJ133" s="2127">
        <f t="shared" si="40"/>
        <v>6</v>
      </c>
      <c r="AK133" s="2126">
        <f t="shared" si="41"/>
        <v>0</v>
      </c>
      <c r="AL133" s="2128">
        <f t="shared" si="51"/>
        <v>68</v>
      </c>
      <c r="AM133" s="2129"/>
      <c r="AP133" s="719"/>
      <c r="AS133" s="2130">
        <f>'Staff TPUM'!C132</f>
        <v>0</v>
      </c>
      <c r="AT133" s="2130">
        <f>'Staff TPUM'!B131</f>
        <v>4</v>
      </c>
      <c r="AU133" s="2130">
        <f>'Staff TPUM'!C131</f>
        <v>0</v>
      </c>
    </row>
    <row r="134" spans="1:47" s="2130" customFormat="1" ht="15" customHeight="1">
      <c r="A134" s="2130" t="s">
        <v>1098</v>
      </c>
      <c r="B134" s="2501" t="str">
        <f>'General TPUM'!B133</f>
        <v>Ulona Adventist Primary School</v>
      </c>
      <c r="C134" s="4433"/>
      <c r="D134" s="3214">
        <v>18</v>
      </c>
      <c r="E134" s="3214">
        <v>12</v>
      </c>
      <c r="F134" s="3214">
        <v>19</v>
      </c>
      <c r="G134" s="3214">
        <v>17</v>
      </c>
      <c r="H134" s="3214">
        <v>8</v>
      </c>
      <c r="I134" s="3214">
        <v>20</v>
      </c>
      <c r="J134" s="3214">
        <v>10</v>
      </c>
      <c r="K134" s="3215"/>
      <c r="L134" s="3215"/>
      <c r="M134" s="3215"/>
      <c r="N134" s="3215"/>
      <c r="O134" s="3215"/>
      <c r="P134" s="3215"/>
      <c r="Q134" s="3215"/>
      <c r="R134" s="3232"/>
      <c r="S134" s="2122">
        <v>104</v>
      </c>
      <c r="T134" s="2565">
        <v>0</v>
      </c>
      <c r="U134" s="2581"/>
      <c r="V134" s="2582"/>
      <c r="W134" s="2123">
        <f t="shared" si="39"/>
        <v>104</v>
      </c>
      <c r="X134" s="2134"/>
      <c r="Y134" s="2575"/>
      <c r="Z134" s="2583">
        <v>10</v>
      </c>
      <c r="AA134" s="2584"/>
      <c r="AB134" s="3660"/>
      <c r="AC134" s="2518">
        <f>'General TPUM'!R133</f>
        <v>1</v>
      </c>
      <c r="AD134" s="2131">
        <f>'General TPUM'!S133</f>
        <v>0</v>
      </c>
      <c r="AE134" s="2132" t="str">
        <f>'General TPUM'!T133</f>
        <v>-</v>
      </c>
      <c r="AF134" s="2127">
        <f t="shared" si="49"/>
        <v>104</v>
      </c>
      <c r="AG134" s="2125">
        <f t="shared" si="50"/>
        <v>0</v>
      </c>
      <c r="AH134" s="2125"/>
      <c r="AI134" s="2126"/>
      <c r="AJ134" s="2127">
        <f t="shared" si="40"/>
        <v>10</v>
      </c>
      <c r="AK134" s="2126">
        <f t="shared" si="41"/>
        <v>0</v>
      </c>
      <c r="AL134" s="2128">
        <f t="shared" si="51"/>
        <v>104</v>
      </c>
      <c r="AM134" s="2129"/>
      <c r="AP134" s="719"/>
      <c r="AS134" s="2130">
        <f>'Staff TPUM'!C133</f>
        <v>0</v>
      </c>
      <c r="AT134" s="2130">
        <f>'Staff TPUM'!B132</f>
        <v>7</v>
      </c>
      <c r="AU134" s="2130">
        <f>'Staff TPUM'!C132</f>
        <v>0</v>
      </c>
    </row>
    <row r="135" spans="1:47" s="2130" customFormat="1" ht="15" customHeight="1">
      <c r="A135" s="2130" t="s">
        <v>1099</v>
      </c>
      <c r="B135" s="2501" t="str">
        <f>'General TPUM'!B134</f>
        <v>Uluga Adventist Primary Schools</v>
      </c>
      <c r="C135" s="4433">
        <v>35</v>
      </c>
      <c r="D135" s="3229"/>
      <c r="E135" s="3229">
        <v>10</v>
      </c>
      <c r="F135" s="3229">
        <v>16</v>
      </c>
      <c r="G135" s="3229">
        <v>17</v>
      </c>
      <c r="H135" s="3229">
        <v>10</v>
      </c>
      <c r="I135" s="3229">
        <v>12</v>
      </c>
      <c r="J135" s="3229">
        <v>11</v>
      </c>
      <c r="K135" s="3215"/>
      <c r="L135" s="3215"/>
      <c r="M135" s="3215"/>
      <c r="N135" s="3215"/>
      <c r="O135" s="3215"/>
      <c r="P135" s="3215"/>
      <c r="Q135" s="3215"/>
      <c r="R135" s="3232"/>
      <c r="S135" s="2122">
        <v>57</v>
      </c>
      <c r="T135" s="2565">
        <v>54</v>
      </c>
      <c r="U135" s="2581"/>
      <c r="V135" s="2582"/>
      <c r="W135" s="2123">
        <f t="shared" si="39"/>
        <v>111</v>
      </c>
      <c r="X135" s="2134"/>
      <c r="Y135" s="2575"/>
      <c r="Z135" s="2583">
        <v>11</v>
      </c>
      <c r="AA135" s="2584"/>
      <c r="AB135" s="3660"/>
      <c r="AC135" s="2518">
        <f>'General TPUM'!R134</f>
        <v>1</v>
      </c>
      <c r="AD135" s="2131">
        <f>'General TPUM'!S134</f>
        <v>0</v>
      </c>
      <c r="AE135" s="2132" t="str">
        <f>'General TPUM'!T134</f>
        <v>-</v>
      </c>
      <c r="AF135" s="2127">
        <f t="shared" si="49"/>
        <v>111</v>
      </c>
      <c r="AG135" s="2125">
        <f t="shared" si="50"/>
        <v>0</v>
      </c>
      <c r="AH135" s="2125"/>
      <c r="AI135" s="2126"/>
      <c r="AJ135" s="2127">
        <f t="shared" si="40"/>
        <v>11</v>
      </c>
      <c r="AK135" s="2126">
        <f t="shared" si="41"/>
        <v>0</v>
      </c>
      <c r="AL135" s="2128">
        <f t="shared" si="51"/>
        <v>111</v>
      </c>
      <c r="AM135" s="2129"/>
      <c r="AP135" s="719"/>
      <c r="AS135" s="2130">
        <f>'Staff TPUM'!C134</f>
        <v>0</v>
      </c>
      <c r="AT135" s="2130">
        <f>'Staff TPUM'!B133</f>
        <v>8</v>
      </c>
      <c r="AU135" s="2130">
        <f>'Staff TPUM'!C133</f>
        <v>0</v>
      </c>
    </row>
    <row r="136" spans="1:47" s="2130" customFormat="1" ht="15" customHeight="1">
      <c r="A136" s="2130" t="s">
        <v>1100</v>
      </c>
      <c r="B136" s="2501" t="str">
        <f>'General TPUM'!B135</f>
        <v>Umaki Adventist Primary School (Ext Lobo)</v>
      </c>
      <c r="C136" s="3213"/>
      <c r="D136" s="3213">
        <v>7</v>
      </c>
      <c r="E136" s="3213">
        <v>8</v>
      </c>
      <c r="F136" s="3213">
        <v>6</v>
      </c>
      <c r="G136" s="3213">
        <v>5</v>
      </c>
      <c r="H136" s="3213">
        <v>10</v>
      </c>
      <c r="I136" s="3213">
        <v>3</v>
      </c>
      <c r="J136" s="3213">
        <v>4</v>
      </c>
      <c r="K136" s="3214"/>
      <c r="L136" s="3214"/>
      <c r="M136" s="3214"/>
      <c r="N136" s="3214"/>
      <c r="O136" s="3214"/>
      <c r="P136" s="3215"/>
      <c r="Q136" s="3215"/>
      <c r="R136" s="3232"/>
      <c r="S136" s="2136">
        <v>37</v>
      </c>
      <c r="T136" s="2576">
        <v>6</v>
      </c>
      <c r="U136" s="2581"/>
      <c r="V136" s="2582"/>
      <c r="W136" s="2123">
        <f t="shared" si="39"/>
        <v>43</v>
      </c>
      <c r="X136" s="2134"/>
      <c r="Y136" s="2575"/>
      <c r="Z136" s="2583">
        <v>4</v>
      </c>
      <c r="AA136" s="2584"/>
      <c r="AB136" s="3660"/>
      <c r="AC136" s="2518">
        <f>'General TPUM'!R135</f>
        <v>1</v>
      </c>
      <c r="AD136" s="2131">
        <f>'General TPUM'!S135</f>
        <v>0</v>
      </c>
      <c r="AE136" s="2132" t="str">
        <f>'General TPUM'!T135</f>
        <v>-</v>
      </c>
      <c r="AF136" s="2127">
        <f t="shared" si="49"/>
        <v>43</v>
      </c>
      <c r="AG136" s="2125">
        <f t="shared" si="50"/>
        <v>0</v>
      </c>
      <c r="AH136" s="2125"/>
      <c r="AI136" s="2126"/>
      <c r="AJ136" s="2127">
        <f t="shared" si="40"/>
        <v>4</v>
      </c>
      <c r="AK136" s="2126">
        <f t="shared" si="41"/>
        <v>0</v>
      </c>
      <c r="AL136" s="2128">
        <f t="shared" si="51"/>
        <v>43</v>
      </c>
      <c r="AM136" s="2129"/>
      <c r="AP136" s="719"/>
      <c r="AS136" s="2130">
        <f>'Staff TPUM'!C135</f>
        <v>0</v>
      </c>
      <c r="AT136" s="2130">
        <f>'Staff TPUM'!B134</f>
        <v>5</v>
      </c>
      <c r="AU136" s="2130">
        <f>'Staff TPUM'!C134</f>
        <v>0</v>
      </c>
    </row>
    <row r="137" spans="1:47" s="2130" customFormat="1" ht="15" customHeight="1">
      <c r="A137" s="2130" t="s">
        <v>1101</v>
      </c>
      <c r="B137" s="2501" t="str">
        <f>'General TPUM'!B136</f>
        <v>Vare Tutty Adventist Primary School</v>
      </c>
      <c r="C137" s="3213"/>
      <c r="D137" s="3213">
        <v>18</v>
      </c>
      <c r="E137" s="3213">
        <v>22</v>
      </c>
      <c r="F137" s="3213">
        <v>27</v>
      </c>
      <c r="G137" s="3213">
        <v>24</v>
      </c>
      <c r="H137" s="3213">
        <v>19</v>
      </c>
      <c r="I137" s="3213">
        <v>22</v>
      </c>
      <c r="J137" s="3213">
        <v>27</v>
      </c>
      <c r="K137" s="3229"/>
      <c r="L137" s="3229"/>
      <c r="M137" s="3229"/>
      <c r="N137" s="3229"/>
      <c r="O137" s="3229"/>
      <c r="P137" s="3229"/>
      <c r="Q137" s="3229"/>
      <c r="R137" s="3232"/>
      <c r="S137" s="2136">
        <v>159</v>
      </c>
      <c r="T137" s="2576">
        <v>0</v>
      </c>
      <c r="U137" s="2581"/>
      <c r="V137" s="2582"/>
      <c r="W137" s="2123">
        <f t="shared" si="39"/>
        <v>159</v>
      </c>
      <c r="X137" s="2134"/>
      <c r="Y137" s="2575"/>
      <c r="Z137" s="2583">
        <v>27</v>
      </c>
      <c r="AA137" s="2584"/>
      <c r="AB137" s="3660"/>
      <c r="AC137" s="2518">
        <f>'General TPUM'!R136</f>
        <v>1</v>
      </c>
      <c r="AD137" s="2131">
        <f>'General TPUM'!S136</f>
        <v>0</v>
      </c>
      <c r="AE137" s="2132" t="str">
        <f>'General TPUM'!T136</f>
        <v>-</v>
      </c>
      <c r="AF137" s="2127">
        <f t="shared" si="49"/>
        <v>159</v>
      </c>
      <c r="AG137" s="2125">
        <f t="shared" si="50"/>
        <v>0</v>
      </c>
      <c r="AH137" s="2125"/>
      <c r="AI137" s="2126"/>
      <c r="AJ137" s="2127">
        <f t="shared" si="40"/>
        <v>27</v>
      </c>
      <c r="AK137" s="2126">
        <f t="shared" si="41"/>
        <v>0</v>
      </c>
      <c r="AL137" s="2128">
        <f t="shared" si="51"/>
        <v>159</v>
      </c>
      <c r="AM137" s="2129"/>
      <c r="AP137" s="719"/>
      <c r="AS137" s="2130">
        <f>'Staff TPUM'!C136</f>
        <v>0</v>
      </c>
      <c r="AT137" s="2130">
        <f>'Staff TPUM'!B135</f>
        <v>7</v>
      </c>
      <c r="AU137" s="2130">
        <f>'Staff TPUM'!C135</f>
        <v>0</v>
      </c>
    </row>
    <row r="138" spans="1:47" s="2130" customFormat="1" ht="15" customHeight="1">
      <c r="A138" s="2130" t="s">
        <v>1102</v>
      </c>
      <c r="B138" s="2501" t="str">
        <f>'General TPUM'!B137</f>
        <v>Varu Adventist Primary School</v>
      </c>
      <c r="C138" s="4433"/>
      <c r="D138" s="3214"/>
      <c r="E138" s="3229">
        <v>5</v>
      </c>
      <c r="F138" s="3229">
        <v>10</v>
      </c>
      <c r="G138" s="3229">
        <v>6</v>
      </c>
      <c r="H138" s="3229">
        <v>8</v>
      </c>
      <c r="I138" s="3229">
        <v>11</v>
      </c>
      <c r="J138" s="3229">
        <v>11</v>
      </c>
      <c r="K138" s="3213"/>
      <c r="L138" s="3213"/>
      <c r="M138" s="3213"/>
      <c r="N138" s="3213"/>
      <c r="O138" s="3213"/>
      <c r="P138" s="3213"/>
      <c r="Q138" s="3213"/>
      <c r="R138" s="3232"/>
      <c r="S138" s="2122">
        <v>45</v>
      </c>
      <c r="T138" s="2565">
        <v>6</v>
      </c>
      <c r="U138" s="2581"/>
      <c r="V138" s="2582"/>
      <c r="W138" s="2123">
        <f t="shared" si="39"/>
        <v>51</v>
      </c>
      <c r="X138" s="2134"/>
      <c r="Y138" s="2575"/>
      <c r="Z138" s="2583">
        <v>11</v>
      </c>
      <c r="AA138" s="2584"/>
      <c r="AB138" s="3660"/>
      <c r="AC138" s="2518">
        <f>'General TPUM'!R137</f>
        <v>1</v>
      </c>
      <c r="AD138" s="2131">
        <f>'General TPUM'!S137</f>
        <v>0</v>
      </c>
      <c r="AE138" s="2132" t="str">
        <f>'General TPUM'!T137</f>
        <v>-</v>
      </c>
      <c r="AF138" s="2127">
        <f t="shared" si="49"/>
        <v>51</v>
      </c>
      <c r="AG138" s="2125">
        <f t="shared" si="50"/>
        <v>0</v>
      </c>
      <c r="AH138" s="2125"/>
      <c r="AI138" s="2126"/>
      <c r="AJ138" s="2127">
        <f t="shared" si="40"/>
        <v>11</v>
      </c>
      <c r="AK138" s="2126">
        <f t="shared" si="41"/>
        <v>0</v>
      </c>
      <c r="AL138" s="2128">
        <f t="shared" si="51"/>
        <v>51</v>
      </c>
      <c r="AM138" s="2129"/>
      <c r="AP138" s="719"/>
      <c r="AS138" s="2130">
        <f>'Staff TPUM'!C137</f>
        <v>0</v>
      </c>
      <c r="AT138" s="2130">
        <f>'Staff TPUM'!B136</f>
        <v>5</v>
      </c>
      <c r="AU138" s="2130">
        <f>'Staff TPUM'!C136</f>
        <v>0</v>
      </c>
    </row>
    <row r="139" spans="1:47" s="2130" customFormat="1" ht="15" customHeight="1">
      <c r="A139" s="2130" t="s">
        <v>1103</v>
      </c>
      <c r="B139" s="2501" t="str">
        <f>'General TPUM'!B138</f>
        <v>Varuga Adventist Primary School (Ext Name?)</v>
      </c>
      <c r="C139" s="4433"/>
      <c r="D139" s="3214">
        <v>21</v>
      </c>
      <c r="E139" s="3214">
        <v>23</v>
      </c>
      <c r="F139" s="3214">
        <v>8</v>
      </c>
      <c r="G139" s="3214">
        <v>9</v>
      </c>
      <c r="H139" s="3214">
        <v>23</v>
      </c>
      <c r="I139" s="3214">
        <v>13</v>
      </c>
      <c r="J139" s="3214">
        <v>15</v>
      </c>
      <c r="K139" s="3213"/>
      <c r="L139" s="3213"/>
      <c r="M139" s="3213"/>
      <c r="N139" s="3213"/>
      <c r="O139" s="3213"/>
      <c r="P139" s="3213"/>
      <c r="Q139" s="3213"/>
      <c r="R139" s="3232"/>
      <c r="S139" s="2122">
        <v>112</v>
      </c>
      <c r="T139" s="2565">
        <v>0</v>
      </c>
      <c r="U139" s="2581"/>
      <c r="V139" s="2582"/>
      <c r="W139" s="2123">
        <f t="shared" si="39"/>
        <v>112</v>
      </c>
      <c r="X139" s="2134"/>
      <c r="Y139" s="2575"/>
      <c r="Z139" s="2583">
        <v>15</v>
      </c>
      <c r="AA139" s="2584"/>
      <c r="AB139" s="3660"/>
      <c r="AC139" s="2518">
        <f>'General TPUM'!R138</f>
        <v>1</v>
      </c>
      <c r="AD139" s="2131">
        <f>'General TPUM'!S138</f>
        <v>0</v>
      </c>
      <c r="AE139" s="2132" t="str">
        <f>'General TPUM'!T138</f>
        <v>-</v>
      </c>
      <c r="AF139" s="2127">
        <f t="shared" si="49"/>
        <v>112</v>
      </c>
      <c r="AG139" s="2125">
        <f t="shared" si="50"/>
        <v>0</v>
      </c>
      <c r="AH139" s="2125"/>
      <c r="AI139" s="2126"/>
      <c r="AJ139" s="2127">
        <f t="shared" si="40"/>
        <v>15</v>
      </c>
      <c r="AK139" s="2126">
        <f t="shared" si="41"/>
        <v>0</v>
      </c>
      <c r="AL139" s="2128">
        <f t="shared" si="51"/>
        <v>112</v>
      </c>
      <c r="AM139" s="2129"/>
      <c r="AP139" s="719"/>
      <c r="AS139" s="2130">
        <f>'Staff TPUM'!C138</f>
        <v>0</v>
      </c>
      <c r="AT139" s="2130">
        <f>'Staff TPUM'!B137</f>
        <v>6</v>
      </c>
      <c r="AU139" s="2130">
        <f>'Staff TPUM'!C137</f>
        <v>0</v>
      </c>
    </row>
    <row r="140" spans="1:47" s="2130" customFormat="1" ht="15" customHeight="1">
      <c r="A140" s="2130" t="s">
        <v>1104</v>
      </c>
      <c r="B140" s="2501" t="str">
        <f>'General TPUM'!B139</f>
        <v>Vavanga Adventist Primary School</v>
      </c>
      <c r="C140" s="4433"/>
      <c r="D140" s="3214">
        <v>11</v>
      </c>
      <c r="E140" s="3229">
        <v>11</v>
      </c>
      <c r="F140" s="3229">
        <v>13</v>
      </c>
      <c r="G140" s="3229">
        <v>6</v>
      </c>
      <c r="H140" s="3229">
        <v>6</v>
      </c>
      <c r="I140" s="3229">
        <v>17</v>
      </c>
      <c r="J140" s="3229">
        <v>9</v>
      </c>
      <c r="K140" s="3213"/>
      <c r="L140" s="3213"/>
      <c r="M140" s="3213"/>
      <c r="N140" s="3213"/>
      <c r="O140" s="3213"/>
      <c r="P140" s="3213"/>
      <c r="Q140" s="3213"/>
      <c r="R140" s="3232"/>
      <c r="S140" s="2122">
        <v>63</v>
      </c>
      <c r="T140" s="2565">
        <v>10</v>
      </c>
      <c r="U140" s="2581"/>
      <c r="V140" s="2582"/>
      <c r="W140" s="2123">
        <f t="shared" si="39"/>
        <v>73</v>
      </c>
      <c r="X140" s="2134"/>
      <c r="Y140" s="2575"/>
      <c r="Z140" s="2583">
        <v>9</v>
      </c>
      <c r="AA140" s="2584"/>
      <c r="AB140" s="3660"/>
      <c r="AC140" s="2518">
        <f>'General TPUM'!R139</f>
        <v>1</v>
      </c>
      <c r="AD140" s="2131">
        <f>'General TPUM'!S139</f>
        <v>0</v>
      </c>
      <c r="AE140" s="2132" t="str">
        <f>'General TPUM'!T139</f>
        <v>-</v>
      </c>
      <c r="AF140" s="2127">
        <f t="shared" si="49"/>
        <v>73</v>
      </c>
      <c r="AG140" s="2125">
        <f t="shared" si="50"/>
        <v>0</v>
      </c>
      <c r="AH140" s="2125"/>
      <c r="AI140" s="2126"/>
      <c r="AJ140" s="2127">
        <f t="shared" si="40"/>
        <v>9</v>
      </c>
      <c r="AK140" s="2126">
        <f t="shared" si="41"/>
        <v>0</v>
      </c>
      <c r="AL140" s="2128">
        <f t="shared" si="51"/>
        <v>73</v>
      </c>
      <c r="AM140" s="2129"/>
      <c r="AP140" s="719"/>
      <c r="AS140" s="2130">
        <f>'Staff TPUM'!C139</f>
        <v>0</v>
      </c>
      <c r="AT140" s="2130">
        <f>'Staff TPUM'!B138</f>
        <v>4</v>
      </c>
      <c r="AU140" s="2130">
        <f>'Staff TPUM'!C138</f>
        <v>0</v>
      </c>
    </row>
    <row r="141" spans="1:47" s="2130" customFormat="1" ht="15" customHeight="1">
      <c r="A141" s="2130" t="s">
        <v>1105</v>
      </c>
      <c r="B141" s="2501" t="str">
        <f>'General TPUM'!B140</f>
        <v>Veraligi Adventist Primary School (Ext Falasi)</v>
      </c>
      <c r="C141" s="4432"/>
      <c r="D141" s="3230">
        <v>29</v>
      </c>
      <c r="E141" s="3230">
        <v>15</v>
      </c>
      <c r="F141" s="3230">
        <v>14</v>
      </c>
      <c r="G141" s="3230">
        <v>18</v>
      </c>
      <c r="H141" s="3230">
        <v>15</v>
      </c>
      <c r="I141" s="3230">
        <v>11</v>
      </c>
      <c r="J141" s="3230">
        <v>7</v>
      </c>
      <c r="K141" s="3230"/>
      <c r="L141" s="3231"/>
      <c r="M141" s="3231"/>
      <c r="N141" s="3231"/>
      <c r="O141" s="3231"/>
      <c r="P141" s="3231"/>
      <c r="Q141" s="3231"/>
      <c r="R141" s="3232"/>
      <c r="S141" s="4417">
        <v>60</v>
      </c>
      <c r="T141" s="4417">
        <v>49</v>
      </c>
      <c r="U141" s="2581"/>
      <c r="V141" s="2582"/>
      <c r="W141" s="2123">
        <f t="shared" si="39"/>
        <v>109</v>
      </c>
      <c r="X141" s="2134"/>
      <c r="Y141" s="2575"/>
      <c r="Z141" s="2583">
        <v>7</v>
      </c>
      <c r="AA141" s="2584"/>
      <c r="AB141" s="3660"/>
      <c r="AC141" s="2518">
        <f>'General TPUM'!R140</f>
        <v>1</v>
      </c>
      <c r="AD141" s="2131">
        <f>'General TPUM'!S140</f>
        <v>0</v>
      </c>
      <c r="AE141" s="2132" t="str">
        <f>'General TPUM'!T140</f>
        <v>-</v>
      </c>
      <c r="AF141" s="2127">
        <f t="shared" si="49"/>
        <v>109</v>
      </c>
      <c r="AG141" s="2125">
        <f t="shared" si="50"/>
        <v>0</v>
      </c>
      <c r="AH141" s="2125"/>
      <c r="AI141" s="2126"/>
      <c r="AJ141" s="2127">
        <f t="shared" si="40"/>
        <v>7</v>
      </c>
      <c r="AK141" s="2126">
        <f t="shared" si="41"/>
        <v>0</v>
      </c>
      <c r="AL141" s="2128">
        <f t="shared" si="51"/>
        <v>109</v>
      </c>
      <c r="AM141" s="2129"/>
      <c r="AP141" s="719"/>
      <c r="AS141" s="2130">
        <f>'Staff TPUM'!C140</f>
        <v>0</v>
      </c>
      <c r="AT141" s="2130">
        <f>'Staff TPUM'!B139</f>
        <v>4</v>
      </c>
      <c r="AU141" s="2130">
        <f>'Staff TPUM'!C139</f>
        <v>0</v>
      </c>
    </row>
    <row r="142" spans="1:47" s="2130" customFormat="1" ht="15" customHeight="1">
      <c r="A142" s="2146" t="s">
        <v>1106</v>
      </c>
      <c r="B142" s="2501" t="str">
        <f>'General TPUM'!B141</f>
        <v>Veramogho Adventist Primary School</v>
      </c>
      <c r="C142" s="4432">
        <v>17</v>
      </c>
      <c r="D142" s="3230"/>
      <c r="E142" s="3230">
        <v>16</v>
      </c>
      <c r="F142" s="3230">
        <v>5</v>
      </c>
      <c r="G142" s="3230">
        <v>10</v>
      </c>
      <c r="H142" s="3230">
        <v>10</v>
      </c>
      <c r="I142" s="3230">
        <v>7</v>
      </c>
      <c r="J142" s="3230">
        <v>9</v>
      </c>
      <c r="K142" s="3230"/>
      <c r="L142" s="3231"/>
      <c r="M142" s="3231"/>
      <c r="N142" s="3231"/>
      <c r="O142" s="3231"/>
      <c r="P142" s="3231"/>
      <c r="Q142" s="3231"/>
      <c r="R142" s="3232"/>
      <c r="S142" s="4417">
        <v>54</v>
      </c>
      <c r="T142" s="4417">
        <v>20</v>
      </c>
      <c r="U142" s="2581"/>
      <c r="V142" s="2582"/>
      <c r="W142" s="2123">
        <f t="shared" si="39"/>
        <v>74</v>
      </c>
      <c r="X142" s="2134"/>
      <c r="Y142" s="2575"/>
      <c r="Z142" s="2583">
        <v>9</v>
      </c>
      <c r="AA142" s="2584"/>
      <c r="AB142" s="3660"/>
      <c r="AC142" s="2518">
        <f>'General TPUM'!R141</f>
        <v>1</v>
      </c>
      <c r="AD142" s="2131">
        <f>'General TPUM'!S141</f>
        <v>0</v>
      </c>
      <c r="AE142" s="2132" t="str">
        <f>'General TPUM'!T141</f>
        <v>-</v>
      </c>
      <c r="AF142" s="2127">
        <f t="shared" si="49"/>
        <v>74</v>
      </c>
      <c r="AG142" s="2125">
        <f t="shared" si="50"/>
        <v>0</v>
      </c>
      <c r="AH142" s="2125"/>
      <c r="AI142" s="2126"/>
      <c r="AJ142" s="2127">
        <f t="shared" si="40"/>
        <v>9</v>
      </c>
      <c r="AK142" s="2126">
        <f t="shared" si="41"/>
        <v>0</v>
      </c>
      <c r="AL142" s="2128">
        <f t="shared" si="51"/>
        <v>74</v>
      </c>
      <c r="AM142" s="2129"/>
      <c r="AP142" s="719"/>
      <c r="AT142" s="2130">
        <f>'Staff TPUM'!B140</f>
        <v>6</v>
      </c>
      <c r="AU142" s="2130">
        <f>'Staff TPUM'!C140</f>
        <v>0</v>
      </c>
    </row>
    <row r="143" spans="1:47" s="2146" customFormat="1" ht="15" customHeight="1" thickBot="1">
      <c r="A143" s="2152"/>
      <c r="B143" s="2586" t="str">
        <f>'General TPUM'!B142</f>
        <v>TOTALS</v>
      </c>
      <c r="C143" s="2139">
        <f>SUM(C43:C142)</f>
        <v>681</v>
      </c>
      <c r="D143" s="2139">
        <f t="shared" ref="D143:Q143" si="52">SUM(D43:D142)</f>
        <v>1639</v>
      </c>
      <c r="E143" s="2139">
        <f t="shared" si="52"/>
        <v>1833</v>
      </c>
      <c r="F143" s="2139">
        <f t="shared" si="52"/>
        <v>1631</v>
      </c>
      <c r="G143" s="2139">
        <f t="shared" si="52"/>
        <v>1607</v>
      </c>
      <c r="H143" s="2139">
        <f t="shared" si="52"/>
        <v>1499</v>
      </c>
      <c r="I143" s="2139">
        <f t="shared" si="52"/>
        <v>1429</v>
      </c>
      <c r="J143" s="2139">
        <f t="shared" si="52"/>
        <v>1388</v>
      </c>
      <c r="K143" s="2139">
        <f t="shared" si="52"/>
        <v>1113</v>
      </c>
      <c r="L143" s="2139">
        <f t="shared" si="52"/>
        <v>1039</v>
      </c>
      <c r="M143" s="2139">
        <f t="shared" si="52"/>
        <v>1011</v>
      </c>
      <c r="N143" s="2139">
        <f t="shared" si="52"/>
        <v>689</v>
      </c>
      <c r="O143" s="2139">
        <f t="shared" si="52"/>
        <v>609</v>
      </c>
      <c r="P143" s="2139">
        <f t="shared" si="52"/>
        <v>360</v>
      </c>
      <c r="Q143" s="2139">
        <f t="shared" si="52"/>
        <v>38</v>
      </c>
      <c r="R143" s="2587">
        <f t="shared" ref="R143:AA143" si="53">SUM(R44:R142)</f>
        <v>0</v>
      </c>
      <c r="S143" s="2139">
        <f>SUM(S43:S142)</f>
        <v>8566</v>
      </c>
      <c r="T143" s="2139">
        <f t="shared" ref="T143:V143" si="54">SUM(T43:T142)</f>
        <v>3141</v>
      </c>
      <c r="U143" s="2139">
        <f t="shared" si="54"/>
        <v>3777</v>
      </c>
      <c r="V143" s="2139">
        <f t="shared" si="54"/>
        <v>1082</v>
      </c>
      <c r="W143" s="2123">
        <f>SUM(W43:W142)</f>
        <v>16566</v>
      </c>
      <c r="X143" s="2141">
        <f t="shared" si="53"/>
        <v>11</v>
      </c>
      <c r="Y143" s="2591">
        <f t="shared" si="53"/>
        <v>54</v>
      </c>
      <c r="Z143" s="2591">
        <f>SUM(Z43:Z142)</f>
        <v>1449</v>
      </c>
      <c r="AA143" s="2591">
        <f t="shared" si="53"/>
        <v>900</v>
      </c>
      <c r="AB143" s="3661"/>
      <c r="AC143" s="2519">
        <f>SUM(AC44:AC142)</f>
        <v>71</v>
      </c>
      <c r="AD143" s="2142">
        <f>SUM(AD44:AD142)</f>
        <v>5</v>
      </c>
      <c r="AE143" s="2143">
        <f>SUM(AE44:AE142)</f>
        <v>19</v>
      </c>
      <c r="AF143" s="2144">
        <f>SUM(AF44:AF142)</f>
        <v>10880</v>
      </c>
      <c r="AG143" s="2142">
        <f>SUM(AG44:AG142)</f>
        <v>4859</v>
      </c>
      <c r="AH143" s="2142">
        <f>SUM(AH44:AH139)</f>
        <v>0</v>
      </c>
      <c r="AI143" s="2143">
        <f>SUM(AI44:AI139)</f>
        <v>0</v>
      </c>
      <c r="AJ143" s="2144">
        <f>SUM(AJ44:AJ142)</f>
        <v>1414</v>
      </c>
      <c r="AK143" s="2143">
        <f>SUM(AK44:AK139)</f>
        <v>900</v>
      </c>
      <c r="AL143" s="2145">
        <f>SUM(AL44:AL142)</f>
        <v>15951</v>
      </c>
      <c r="AM143" s="4571"/>
      <c r="AP143" s="719"/>
      <c r="AQ143" s="2130"/>
    </row>
    <row r="144" spans="1:47" s="2152" customFormat="1" ht="15" customHeight="1" thickTop="1" thickBot="1">
      <c r="A144" s="2155"/>
      <c r="B144" s="2147">
        <f>'General TPUM'!B143</f>
        <v>0</v>
      </c>
      <c r="C144" s="2148"/>
      <c r="D144" s="2148"/>
      <c r="E144" s="2148"/>
      <c r="F144" s="2148"/>
      <c r="G144" s="2148"/>
      <c r="H144" s="2148"/>
      <c r="I144" s="2148"/>
      <c r="J144" s="2148"/>
      <c r="K144" s="2148"/>
      <c r="L144" s="2148"/>
      <c r="M144" s="2148"/>
      <c r="N144" s="2148"/>
      <c r="O144" s="2148"/>
      <c r="P144" s="2148"/>
      <c r="Q144" s="2148"/>
      <c r="R144" s="2148">
        <f>SUM(C143:R143)</f>
        <v>16566</v>
      </c>
      <c r="S144" s="2148">
        <f>S143+T143+U143+V143</f>
        <v>16566</v>
      </c>
      <c r="T144" s="2148" t="s">
        <v>86</v>
      </c>
      <c r="U144" s="2148">
        <f>S143+T143</f>
        <v>11707</v>
      </c>
      <c r="V144" s="2148" t="s">
        <v>729</v>
      </c>
      <c r="W144" s="2148"/>
      <c r="X144" s="2148">
        <f>X143+Y143</f>
        <v>65</v>
      </c>
      <c r="Y144" s="2149"/>
      <c r="Z144" s="2150">
        <f>L144</f>
        <v>0</v>
      </c>
      <c r="AA144" s="2594">
        <f>Q144</f>
        <v>0</v>
      </c>
      <c r="AB144" s="3662"/>
      <c r="AC144" s="2148"/>
      <c r="AD144" s="2148"/>
      <c r="AE144" s="2148"/>
      <c r="AF144" s="2148"/>
      <c r="AG144" s="2148">
        <f>AF143+AG143+AH143+AI143</f>
        <v>15739</v>
      </c>
      <c r="AH144" s="2148"/>
      <c r="AI144" s="2148"/>
      <c r="AJ144" s="2148">
        <f>AJ143+AK143</f>
        <v>2314</v>
      </c>
      <c r="AK144" s="2148" t="s">
        <v>85</v>
      </c>
      <c r="AL144" s="1561"/>
      <c r="AM144" s="2151"/>
      <c r="AP144" s="719"/>
      <c r="AQ144" s="2130"/>
    </row>
    <row r="145" spans="1:43" s="2155" customFormat="1" ht="15" customHeight="1" thickBot="1">
      <c r="A145" s="3228"/>
      <c r="B145" s="2504" t="str">
        <f>'General TPUM'!B144</f>
        <v>Tonga Mission</v>
      </c>
      <c r="C145" s="2595"/>
      <c r="D145" s="2595"/>
      <c r="E145" s="2595"/>
      <c r="F145" s="2595"/>
      <c r="G145" s="2595"/>
      <c r="H145" s="2595"/>
      <c r="I145" s="2595"/>
      <c r="J145" s="2595"/>
      <c r="K145" s="2595"/>
      <c r="L145" s="2596"/>
      <c r="M145" s="2596"/>
      <c r="N145" s="2596"/>
      <c r="O145" s="2596"/>
      <c r="P145" s="2596"/>
      <c r="Q145" s="2596"/>
      <c r="R145" s="2596"/>
      <c r="S145" s="2596"/>
      <c r="T145" s="2596"/>
      <c r="U145" s="2596"/>
      <c r="V145" s="2596"/>
      <c r="W145" s="2596"/>
      <c r="X145" s="2596"/>
      <c r="Y145" s="2597"/>
      <c r="Z145" s="2598">
        <f>L145</f>
        <v>0</v>
      </c>
      <c r="AA145" s="2599">
        <f>Q145</f>
        <v>0</v>
      </c>
      <c r="AB145" s="3663"/>
      <c r="AC145" s="2520"/>
      <c r="AD145" s="2153"/>
      <c r="AE145" s="2153"/>
      <c r="AF145" s="2153"/>
      <c r="AG145" s="2153"/>
      <c r="AH145" s="2153"/>
      <c r="AI145" s="2153"/>
      <c r="AJ145" s="2153"/>
      <c r="AK145" s="2153"/>
      <c r="AL145" s="2154"/>
      <c r="AM145" s="2129"/>
      <c r="AP145" s="719"/>
      <c r="AQ145" s="2130"/>
    </row>
    <row r="146" spans="1:43" s="3228" customFormat="1" ht="15" customHeight="1">
      <c r="B146" s="3233" t="str">
        <f>'General TPUM'!B145</f>
        <v>Beulah College</v>
      </c>
      <c r="C146" s="4427"/>
      <c r="D146" s="2447"/>
      <c r="E146" s="2447"/>
      <c r="F146" s="2447"/>
      <c r="G146" s="2447"/>
      <c r="H146" s="2447"/>
      <c r="I146" s="2447"/>
      <c r="J146" s="2447"/>
      <c r="K146" s="2447">
        <v>31</v>
      </c>
      <c r="L146" s="2447">
        <v>45</v>
      </c>
      <c r="M146" s="2447">
        <v>67</v>
      </c>
      <c r="N146" s="2447">
        <v>63</v>
      </c>
      <c r="O146" s="2447">
        <v>74</v>
      </c>
      <c r="P146" s="2447">
        <v>16</v>
      </c>
      <c r="Q146" s="2447">
        <v>12</v>
      </c>
      <c r="R146" s="2448"/>
      <c r="S146" s="3625"/>
      <c r="T146" s="3626"/>
      <c r="U146" s="3627">
        <v>140</v>
      </c>
      <c r="V146" s="3628">
        <v>168</v>
      </c>
      <c r="W146" s="3216">
        <f>+S146+T146+U146+V146</f>
        <v>308</v>
      </c>
      <c r="X146" s="3630"/>
      <c r="Y146" s="3631"/>
      <c r="Z146" s="3632"/>
      <c r="AA146" s="3633">
        <v>12</v>
      </c>
      <c r="AB146" s="3651"/>
      <c r="AC146" s="3234">
        <f>'General TPUM'!R145</f>
        <v>0</v>
      </c>
      <c r="AD146" s="3224">
        <f>'General TPUM'!S145</f>
        <v>1</v>
      </c>
      <c r="AE146" s="3225" t="str">
        <f>'General TPUM'!T145</f>
        <v>-</v>
      </c>
      <c r="AF146" s="3223"/>
      <c r="AG146" s="3224">
        <f>U146+V146</f>
        <v>308</v>
      </c>
      <c r="AH146" s="3224"/>
      <c r="AI146" s="3225"/>
      <c r="AJ146" s="3223">
        <f t="shared" ref="AJ146:AK149" si="55">Z146</f>
        <v>0</v>
      </c>
      <c r="AK146" s="3225">
        <f t="shared" si="55"/>
        <v>12</v>
      </c>
      <c r="AL146" s="3226">
        <f>SUM(C146:R146)</f>
        <v>308</v>
      </c>
      <c r="AM146" s="3227"/>
      <c r="AP146" s="719"/>
      <c r="AQ146" s="2130"/>
    </row>
    <row r="147" spans="1:43" s="3228" customFormat="1" ht="15" customHeight="1">
      <c r="B147" s="2580" t="str">
        <f>'General TPUM'!B146</f>
        <v>Beulah Primary</v>
      </c>
      <c r="C147" s="4427"/>
      <c r="D147" s="2447">
        <v>18</v>
      </c>
      <c r="E147" s="2447">
        <v>44</v>
      </c>
      <c r="F147" s="2447">
        <v>38</v>
      </c>
      <c r="G147" s="2447">
        <v>45</v>
      </c>
      <c r="H147" s="2447">
        <v>36</v>
      </c>
      <c r="I147" s="2447">
        <v>35</v>
      </c>
      <c r="J147" s="2447">
        <v>31</v>
      </c>
      <c r="K147" s="2447"/>
      <c r="L147" s="2447"/>
      <c r="M147" s="2447"/>
      <c r="N147" s="2447"/>
      <c r="O147" s="2447"/>
      <c r="P147" s="2447"/>
      <c r="Q147" s="2447"/>
      <c r="R147" s="2448"/>
      <c r="S147" s="3625">
        <v>78</v>
      </c>
      <c r="T147" s="3626">
        <v>169</v>
      </c>
      <c r="U147" s="3627"/>
      <c r="V147" s="3628"/>
      <c r="W147" s="3216">
        <f>+S147+T147+U147+V147</f>
        <v>247</v>
      </c>
      <c r="X147" s="3630"/>
      <c r="Y147" s="3631"/>
      <c r="Z147" s="3632">
        <v>31</v>
      </c>
      <c r="AA147" s="3633"/>
      <c r="AB147" s="3652"/>
      <c r="AC147" s="3220">
        <f>'General TPUM'!R146</f>
        <v>1</v>
      </c>
      <c r="AD147" s="3221">
        <f>'General TPUM'!S146</f>
        <v>0</v>
      </c>
      <c r="AE147" s="3222" t="str">
        <f>'General TPUM'!T146</f>
        <v>-</v>
      </c>
      <c r="AF147" s="3223">
        <f>S147+T147</f>
        <v>247</v>
      </c>
      <c r="AG147" s="3224">
        <f>U147+V147</f>
        <v>0</v>
      </c>
      <c r="AH147" s="3224"/>
      <c r="AI147" s="3225"/>
      <c r="AJ147" s="3223">
        <f t="shared" si="55"/>
        <v>31</v>
      </c>
      <c r="AK147" s="3225">
        <f t="shared" si="55"/>
        <v>0</v>
      </c>
      <c r="AL147" s="3226">
        <f>SUM(C147:R147)</f>
        <v>247</v>
      </c>
      <c r="AM147" s="3227"/>
      <c r="AP147" s="719"/>
      <c r="AQ147" s="2130"/>
    </row>
    <row r="148" spans="1:43" s="3228" customFormat="1" ht="13">
      <c r="B148" s="2580" t="str">
        <f>'General TPUM'!B147</f>
        <v>Hilliard Primary (Memorial School)</v>
      </c>
      <c r="C148" s="4427"/>
      <c r="D148" s="2447">
        <v>43</v>
      </c>
      <c r="E148" s="2447">
        <v>79</v>
      </c>
      <c r="F148" s="2447">
        <v>70</v>
      </c>
      <c r="G148" s="2447">
        <v>73</v>
      </c>
      <c r="H148" s="2447">
        <v>62</v>
      </c>
      <c r="I148" s="2447">
        <v>45</v>
      </c>
      <c r="J148" s="2447">
        <v>48</v>
      </c>
      <c r="K148" s="2447">
        <v>37</v>
      </c>
      <c r="L148" s="2447">
        <v>29</v>
      </c>
      <c r="M148" s="2447"/>
      <c r="N148" s="2447"/>
      <c r="O148" s="2447"/>
      <c r="P148" s="2447"/>
      <c r="Q148" s="2447"/>
      <c r="R148" s="2448"/>
      <c r="S148" s="3625">
        <v>54</v>
      </c>
      <c r="T148" s="3626">
        <v>366</v>
      </c>
      <c r="U148" s="3627">
        <v>19</v>
      </c>
      <c r="V148" s="3628">
        <v>47</v>
      </c>
      <c r="W148" s="3216">
        <f>+S148+T148+U148+V148</f>
        <v>486</v>
      </c>
      <c r="X148" s="3630"/>
      <c r="Y148" s="3631">
        <v>6</v>
      </c>
      <c r="Z148" s="3632"/>
      <c r="AA148" s="3633">
        <v>29</v>
      </c>
      <c r="AB148" s="3652"/>
      <c r="AC148" s="3220" t="str">
        <f>'General TPUM'!R147</f>
        <v>-</v>
      </c>
      <c r="AD148" s="3221" t="str">
        <f>'General TPUM'!S147</f>
        <v>-</v>
      </c>
      <c r="AE148" s="3222">
        <f>'General TPUM'!T147</f>
        <v>1</v>
      </c>
      <c r="AF148" s="3223">
        <f>S148+T148</f>
        <v>420</v>
      </c>
      <c r="AG148" s="3224">
        <f>U148+V148</f>
        <v>66</v>
      </c>
      <c r="AH148" s="3224"/>
      <c r="AI148" s="3225"/>
      <c r="AJ148" s="3223">
        <f t="shared" si="55"/>
        <v>0</v>
      </c>
      <c r="AK148" s="3225">
        <f t="shared" si="55"/>
        <v>29</v>
      </c>
      <c r="AL148" s="3226">
        <f>SUM(C148:R148)</f>
        <v>486</v>
      </c>
      <c r="AM148" s="3227"/>
      <c r="AN148" s="3235"/>
      <c r="AO148" s="3235"/>
      <c r="AP148" s="719"/>
      <c r="AQ148" s="2130"/>
    </row>
    <row r="149" spans="1:43" s="3228" customFormat="1" ht="15" customHeight="1">
      <c r="A149" s="2146"/>
      <c r="B149" s="3135" t="str">
        <f>'General TPUM'!B148</f>
        <v>Mizpah Adventist High School</v>
      </c>
      <c r="C149" s="4427"/>
      <c r="D149" s="2447"/>
      <c r="E149" s="2447"/>
      <c r="F149" s="2447"/>
      <c r="G149" s="2447"/>
      <c r="H149" s="2447"/>
      <c r="I149" s="2447"/>
      <c r="J149" s="2447"/>
      <c r="K149" s="2447">
        <v>24</v>
      </c>
      <c r="L149" s="2447">
        <v>19</v>
      </c>
      <c r="M149" s="2447">
        <v>27</v>
      </c>
      <c r="N149" s="2447">
        <v>21</v>
      </c>
      <c r="O149" s="2447">
        <v>25</v>
      </c>
      <c r="P149" s="2447"/>
      <c r="Q149" s="2447"/>
      <c r="R149" s="2448"/>
      <c r="S149" s="3625"/>
      <c r="T149" s="3626"/>
      <c r="U149" s="3627">
        <v>18</v>
      </c>
      <c r="V149" s="3628">
        <v>98</v>
      </c>
      <c r="W149" s="3216">
        <f>SUM(U149+V149)</f>
        <v>116</v>
      </c>
      <c r="X149" s="3630"/>
      <c r="Y149" s="3631"/>
      <c r="Z149" s="3632"/>
      <c r="AA149" s="3633">
        <v>25</v>
      </c>
      <c r="AB149" s="3652"/>
      <c r="AC149" s="3220">
        <f>'General TPUM'!R148</f>
        <v>0</v>
      </c>
      <c r="AD149" s="3221">
        <f>'General TPUM'!S148</f>
        <v>1</v>
      </c>
      <c r="AE149" s="3222" t="str">
        <f>'General TPUM'!T148</f>
        <v>-</v>
      </c>
      <c r="AF149" s="3223"/>
      <c r="AG149" s="3224">
        <f>U149+V149</f>
        <v>116</v>
      </c>
      <c r="AH149" s="3224"/>
      <c r="AI149" s="3225"/>
      <c r="AJ149" s="3223">
        <f t="shared" si="55"/>
        <v>0</v>
      </c>
      <c r="AK149" s="3225">
        <f t="shared" si="55"/>
        <v>25</v>
      </c>
      <c r="AL149" s="3226">
        <f>SUM(C149:R149)</f>
        <v>116</v>
      </c>
      <c r="AM149" s="3227"/>
      <c r="AN149" s="3235"/>
      <c r="AO149" s="3235"/>
      <c r="AP149" s="719"/>
      <c r="AQ149" s="2130"/>
    </row>
    <row r="150" spans="1:43" s="2146" customFormat="1" ht="15" customHeight="1" thickBot="1">
      <c r="A150" s="2152"/>
      <c r="B150" s="2586" t="str">
        <f>'General TPUM'!B149</f>
        <v>TOTALS</v>
      </c>
      <c r="C150" s="2139">
        <f t="shared" ref="C150:AL150" si="56">SUM(C146:C149)</f>
        <v>0</v>
      </c>
      <c r="D150" s="2587">
        <f t="shared" si="56"/>
        <v>61</v>
      </c>
      <c r="E150" s="2587">
        <f t="shared" si="56"/>
        <v>123</v>
      </c>
      <c r="F150" s="2587">
        <f t="shared" si="56"/>
        <v>108</v>
      </c>
      <c r="G150" s="2587">
        <f t="shared" si="56"/>
        <v>118</v>
      </c>
      <c r="H150" s="2587">
        <f t="shared" si="56"/>
        <v>98</v>
      </c>
      <c r="I150" s="2587">
        <f t="shared" si="56"/>
        <v>80</v>
      </c>
      <c r="J150" s="2587">
        <f t="shared" si="56"/>
        <v>79</v>
      </c>
      <c r="K150" s="2587">
        <f t="shared" si="56"/>
        <v>92</v>
      </c>
      <c r="L150" s="2587">
        <f t="shared" si="56"/>
        <v>93</v>
      </c>
      <c r="M150" s="2587">
        <f t="shared" si="56"/>
        <v>94</v>
      </c>
      <c r="N150" s="2587">
        <f t="shared" si="56"/>
        <v>84</v>
      </c>
      <c r="O150" s="2587">
        <f t="shared" si="56"/>
        <v>99</v>
      </c>
      <c r="P150" s="2587">
        <f t="shared" si="56"/>
        <v>16</v>
      </c>
      <c r="Q150" s="2587">
        <f t="shared" si="56"/>
        <v>12</v>
      </c>
      <c r="R150" s="2587">
        <f t="shared" si="56"/>
        <v>0</v>
      </c>
      <c r="S150" s="2139">
        <f t="shared" si="56"/>
        <v>132</v>
      </c>
      <c r="T150" s="2588">
        <f t="shared" si="56"/>
        <v>535</v>
      </c>
      <c r="U150" s="2589">
        <f>SUM(U146:U149)</f>
        <v>177</v>
      </c>
      <c r="V150" s="2590">
        <f>SUM(V146:V149)</f>
        <v>313</v>
      </c>
      <c r="W150" s="2140">
        <f t="shared" si="56"/>
        <v>1157</v>
      </c>
      <c r="X150" s="2141">
        <f t="shared" si="56"/>
        <v>0</v>
      </c>
      <c r="Y150" s="2591">
        <f t="shared" si="56"/>
        <v>6</v>
      </c>
      <c r="Z150" s="2592">
        <f>SUM(Z146:Z149)</f>
        <v>31</v>
      </c>
      <c r="AA150" s="2592">
        <f>SUM(AA146:AA149)</f>
        <v>66</v>
      </c>
      <c r="AB150" s="3664"/>
      <c r="AC150" s="2519">
        <f t="shared" si="56"/>
        <v>1</v>
      </c>
      <c r="AD150" s="2142">
        <f t="shared" si="56"/>
        <v>2</v>
      </c>
      <c r="AE150" s="2143">
        <f t="shared" si="56"/>
        <v>1</v>
      </c>
      <c r="AF150" s="2144">
        <f t="shared" si="56"/>
        <v>667</v>
      </c>
      <c r="AG150" s="2142">
        <f t="shared" si="56"/>
        <v>490</v>
      </c>
      <c r="AH150" s="2142">
        <f t="shared" si="56"/>
        <v>0</v>
      </c>
      <c r="AI150" s="2143">
        <f t="shared" si="56"/>
        <v>0</v>
      </c>
      <c r="AJ150" s="2144">
        <f t="shared" si="56"/>
        <v>31</v>
      </c>
      <c r="AK150" s="2143">
        <f t="shared" si="56"/>
        <v>66</v>
      </c>
      <c r="AL150" s="2145">
        <f t="shared" si="56"/>
        <v>1157</v>
      </c>
      <c r="AP150" s="719"/>
      <c r="AQ150" s="2130"/>
    </row>
    <row r="151" spans="1:43" s="2152" customFormat="1" ht="15" customHeight="1" thickTop="1" thickBot="1">
      <c r="A151" s="2155"/>
      <c r="B151" s="2147">
        <f>'General TPUM'!B150</f>
        <v>0</v>
      </c>
      <c r="C151" s="2148"/>
      <c r="D151" s="2148"/>
      <c r="E151" s="2148"/>
      <c r="F151" s="2148"/>
      <c r="G151" s="2148"/>
      <c r="H151" s="2148"/>
      <c r="I151" s="2148"/>
      <c r="J151" s="2148"/>
      <c r="K151" s="2148"/>
      <c r="L151" s="2148"/>
      <c r="M151" s="2148"/>
      <c r="N151" s="2148"/>
      <c r="O151" s="2148"/>
      <c r="P151" s="2148"/>
      <c r="Q151" s="2148"/>
      <c r="R151" s="2148">
        <f>SUM(D150:R150)</f>
        <v>1157</v>
      </c>
      <c r="S151" s="2148">
        <f>S150+T150+U150+V150</f>
        <v>1157</v>
      </c>
      <c r="T151" s="2148" t="s">
        <v>86</v>
      </c>
      <c r="U151" s="2148"/>
      <c r="V151" s="2148" t="s">
        <v>729</v>
      </c>
      <c r="W151" s="2148"/>
      <c r="X151" s="2148">
        <f>X150+Y150</f>
        <v>6</v>
      </c>
      <c r="Y151" s="2149"/>
      <c r="Z151" s="2150">
        <f>L151</f>
        <v>0</v>
      </c>
      <c r="AA151" s="2594">
        <f>Q151</f>
        <v>0</v>
      </c>
      <c r="AB151" s="3662"/>
      <c r="AC151" s="2148"/>
      <c r="AD151" s="2148"/>
      <c r="AE151" s="2148"/>
      <c r="AF151" s="2148"/>
      <c r="AG151" s="2148">
        <f>AF150+AG150+AH150+AI150</f>
        <v>1157</v>
      </c>
      <c r="AH151" s="2148"/>
      <c r="AI151" s="2148"/>
      <c r="AJ151" s="2148">
        <f>AJ150+AK150</f>
        <v>97</v>
      </c>
      <c r="AK151" s="2148" t="s">
        <v>85</v>
      </c>
      <c r="AL151" s="1561"/>
      <c r="AP151" s="719"/>
      <c r="AQ151" s="2130"/>
    </row>
    <row r="152" spans="1:43" s="2155" customFormat="1" ht="15" customHeight="1" thickBot="1">
      <c r="A152" s="2130"/>
      <c r="B152" s="2504" t="str">
        <f>'General TPUM'!B151</f>
        <v>Tuvalu Mission</v>
      </c>
      <c r="C152" s="2595"/>
      <c r="D152" s="2595"/>
      <c r="E152" s="2595"/>
      <c r="F152" s="2595"/>
      <c r="G152" s="2595"/>
      <c r="H152" s="2595"/>
      <c r="I152" s="2595"/>
      <c r="J152" s="2595"/>
      <c r="K152" s="2595"/>
      <c r="L152" s="2596"/>
      <c r="M152" s="2596"/>
      <c r="N152" s="2596"/>
      <c r="O152" s="2596"/>
      <c r="P152" s="2596"/>
      <c r="Q152" s="2596"/>
      <c r="R152" s="2596"/>
      <c r="S152" s="2596"/>
      <c r="T152" s="2596"/>
      <c r="U152" s="2596"/>
      <c r="V152" s="2596"/>
      <c r="W152" s="2596"/>
      <c r="X152" s="2596"/>
      <c r="Y152" s="2597"/>
      <c r="Z152" s="2598">
        <f>L152</f>
        <v>0</v>
      </c>
      <c r="AA152" s="2599">
        <f>Q152</f>
        <v>0</v>
      </c>
      <c r="AB152" s="3663"/>
      <c r="AC152" s="2520"/>
      <c r="AD152" s="2153"/>
      <c r="AE152" s="2153"/>
      <c r="AF152" s="2153"/>
      <c r="AG152" s="2153"/>
      <c r="AH152" s="2153"/>
      <c r="AI152" s="2153"/>
      <c r="AJ152" s="2153"/>
      <c r="AK152" s="2153"/>
      <c r="AL152" s="2154"/>
      <c r="AM152" s="2129"/>
      <c r="AP152" s="719"/>
      <c r="AQ152" s="2130"/>
    </row>
    <row r="153" spans="1:43" s="2130" customFormat="1" ht="13">
      <c r="A153" s="2146"/>
      <c r="B153" s="2564" t="str">
        <f>'General TPUM'!B152</f>
        <v>Funafuti Adventist Primary</v>
      </c>
      <c r="C153" s="4427"/>
      <c r="D153" s="3629"/>
      <c r="E153" s="3629">
        <v>44</v>
      </c>
      <c r="F153" s="3629">
        <v>40</v>
      </c>
      <c r="G153" s="3629">
        <v>41</v>
      </c>
      <c r="H153" s="3629">
        <v>34</v>
      </c>
      <c r="I153" s="3629">
        <v>34</v>
      </c>
      <c r="J153" s="3629">
        <v>34</v>
      </c>
      <c r="K153" s="3629">
        <v>38</v>
      </c>
      <c r="L153" s="3629">
        <v>23</v>
      </c>
      <c r="M153" s="3629"/>
      <c r="N153" s="3629"/>
      <c r="O153" s="3629"/>
      <c r="P153" s="3629"/>
      <c r="Q153" s="3629"/>
      <c r="R153" s="3626"/>
      <c r="S153" s="3625">
        <v>31</v>
      </c>
      <c r="T153" s="3626">
        <v>257</v>
      </c>
      <c r="U153" s="2454"/>
      <c r="V153" s="2449"/>
      <c r="W153" s="3216">
        <f>SUM(U153+V153)</f>
        <v>0</v>
      </c>
      <c r="X153" s="3630"/>
      <c r="Y153" s="3631"/>
      <c r="Z153" s="3632">
        <v>23</v>
      </c>
      <c r="AA153" s="3633"/>
      <c r="AB153" s="3651"/>
      <c r="AC153" s="2517">
        <f>'General TPUM'!R152</f>
        <v>1</v>
      </c>
      <c r="AD153" s="2125">
        <f>'General TPUM'!S152</f>
        <v>0</v>
      </c>
      <c r="AE153" s="2126" t="str">
        <f>'General TPUM'!T152</f>
        <v>-</v>
      </c>
      <c r="AF153" s="2127">
        <f>S153+T153</f>
        <v>288</v>
      </c>
      <c r="AG153" s="2125">
        <f>U153+V153</f>
        <v>0</v>
      </c>
      <c r="AH153" s="2125"/>
      <c r="AI153" s="2126"/>
      <c r="AJ153" s="2127">
        <f>Z153</f>
        <v>23</v>
      </c>
      <c r="AK153" s="2126">
        <f>AA153</f>
        <v>0</v>
      </c>
      <c r="AL153" s="2128">
        <f>SUM(C153:R153)</f>
        <v>288</v>
      </c>
      <c r="AM153" s="2129"/>
      <c r="AN153" s="2156"/>
      <c r="AO153" s="2156"/>
      <c r="AP153" s="719"/>
    </row>
    <row r="154" spans="1:43" s="2146" customFormat="1" ht="15" customHeight="1" thickBot="1">
      <c r="A154" s="2152"/>
      <c r="B154" s="2586" t="str">
        <f>'General TPUM'!B153</f>
        <v>TOTALS</v>
      </c>
      <c r="C154" s="2139">
        <f t="shared" ref="C154:K154" si="57">SUM(C153:C153)</f>
        <v>0</v>
      </c>
      <c r="D154" s="2587">
        <f t="shared" si="57"/>
        <v>0</v>
      </c>
      <c r="E154" s="2587">
        <f t="shared" si="57"/>
        <v>44</v>
      </c>
      <c r="F154" s="2587">
        <f t="shared" si="57"/>
        <v>40</v>
      </c>
      <c r="G154" s="2587">
        <f t="shared" si="57"/>
        <v>41</v>
      </c>
      <c r="H154" s="2587">
        <f t="shared" si="57"/>
        <v>34</v>
      </c>
      <c r="I154" s="2587">
        <f t="shared" si="57"/>
        <v>34</v>
      </c>
      <c r="J154" s="2587">
        <f t="shared" si="57"/>
        <v>34</v>
      </c>
      <c r="K154" s="2587">
        <f t="shared" si="57"/>
        <v>38</v>
      </c>
      <c r="L154" s="2587">
        <f t="shared" ref="L154:R154" si="58">SUM(L153:L153)</f>
        <v>23</v>
      </c>
      <c r="M154" s="2587">
        <f t="shared" si="58"/>
        <v>0</v>
      </c>
      <c r="N154" s="2587">
        <f t="shared" si="58"/>
        <v>0</v>
      </c>
      <c r="O154" s="2587">
        <f t="shared" si="58"/>
        <v>0</v>
      </c>
      <c r="P154" s="2587">
        <f t="shared" si="58"/>
        <v>0</v>
      </c>
      <c r="Q154" s="2587">
        <f t="shared" si="58"/>
        <v>0</v>
      </c>
      <c r="R154" s="2587">
        <f t="shared" si="58"/>
        <v>0</v>
      </c>
      <c r="S154" s="2139">
        <f t="shared" ref="S154:Y154" si="59">SUM(S153:S153)</f>
        <v>31</v>
      </c>
      <c r="T154" s="2588">
        <f t="shared" si="59"/>
        <v>257</v>
      </c>
      <c r="U154" s="2589">
        <f t="shared" si="59"/>
        <v>0</v>
      </c>
      <c r="V154" s="2590">
        <f t="shared" si="59"/>
        <v>0</v>
      </c>
      <c r="W154" s="2140">
        <f t="shared" si="59"/>
        <v>0</v>
      </c>
      <c r="X154" s="2141">
        <f t="shared" si="59"/>
        <v>0</v>
      </c>
      <c r="Y154" s="2591">
        <f t="shared" si="59"/>
        <v>0</v>
      </c>
      <c r="Z154" s="2592">
        <f>SUM(Z153)</f>
        <v>23</v>
      </c>
      <c r="AA154" s="2593">
        <f>Q154</f>
        <v>0</v>
      </c>
      <c r="AB154" s="3665"/>
      <c r="AC154" s="2519">
        <f t="shared" ref="AC154:AK154" si="60">SUM(AC153)</f>
        <v>1</v>
      </c>
      <c r="AD154" s="2142">
        <f t="shared" si="60"/>
        <v>0</v>
      </c>
      <c r="AE154" s="2143">
        <f t="shared" si="60"/>
        <v>0</v>
      </c>
      <c r="AF154" s="2144">
        <f t="shared" si="60"/>
        <v>288</v>
      </c>
      <c r="AG154" s="2142">
        <f t="shared" si="60"/>
        <v>0</v>
      </c>
      <c r="AH154" s="2142">
        <f t="shared" si="60"/>
        <v>0</v>
      </c>
      <c r="AI154" s="2143">
        <f t="shared" si="60"/>
        <v>0</v>
      </c>
      <c r="AJ154" s="2144">
        <f t="shared" si="60"/>
        <v>23</v>
      </c>
      <c r="AK154" s="2143">
        <f t="shared" si="60"/>
        <v>0</v>
      </c>
      <c r="AL154" s="2145">
        <f>AL153</f>
        <v>288</v>
      </c>
      <c r="AP154" s="719"/>
      <c r="AQ154" s="2130"/>
    </row>
    <row r="155" spans="1:43" s="2152" customFormat="1" ht="15" customHeight="1" thickTop="1" thickBot="1">
      <c r="A155" s="248"/>
      <c r="B155" s="2147">
        <f>'General TPUM'!B154</f>
        <v>0</v>
      </c>
      <c r="C155" s="2148"/>
      <c r="D155" s="2148"/>
      <c r="E155" s="2148"/>
      <c r="F155" s="2148"/>
      <c r="G155" s="2148"/>
      <c r="H155" s="2148"/>
      <c r="I155" s="2148"/>
      <c r="J155" s="2148"/>
      <c r="K155" s="2148"/>
      <c r="L155" s="2148"/>
      <c r="M155" s="2148"/>
      <c r="N155" s="2148"/>
      <c r="O155" s="2148"/>
      <c r="P155" s="2148"/>
      <c r="Q155" s="2148"/>
      <c r="R155" s="2148">
        <f>SUM(D154:R154)</f>
        <v>288</v>
      </c>
      <c r="S155" s="2148">
        <f>S154+T154+U154+V154</f>
        <v>288</v>
      </c>
      <c r="T155" s="2148" t="s">
        <v>86</v>
      </c>
      <c r="U155" s="2148"/>
      <c r="V155" s="2148" t="s">
        <v>729</v>
      </c>
      <c r="W155" s="2148"/>
      <c r="X155" s="2148">
        <f>X154+Y154</f>
        <v>0</v>
      </c>
      <c r="Y155" s="2149"/>
      <c r="Z155" s="2150">
        <f>L155</f>
        <v>0</v>
      </c>
      <c r="AA155" s="2594">
        <f>Q155</f>
        <v>0</v>
      </c>
      <c r="AB155" s="3662"/>
      <c r="AC155" s="2148"/>
      <c r="AD155" s="2148"/>
      <c r="AE155" s="2148"/>
      <c r="AF155" s="2148"/>
      <c r="AG155" s="2148">
        <f>AF154+AG154+AH154+AI154</f>
        <v>288</v>
      </c>
      <c r="AH155" s="2148"/>
      <c r="AI155" s="2148"/>
      <c r="AJ155" s="2148">
        <f>AJ154+AK154</f>
        <v>23</v>
      </c>
      <c r="AK155" s="2148" t="s">
        <v>85</v>
      </c>
      <c r="AL155" s="1561"/>
      <c r="AP155" s="719"/>
      <c r="AQ155" s="2130"/>
    </row>
    <row r="156" spans="1:43" s="248" customFormat="1" ht="15" customHeight="1" thickBot="1">
      <c r="A156" s="4441" t="s">
        <v>1330</v>
      </c>
      <c r="B156" s="2504" t="str">
        <f>'General TPUM'!B155</f>
        <v>Vanuatu Mission</v>
      </c>
      <c r="C156" s="2600"/>
      <c r="D156" s="2600"/>
      <c r="E156" s="2600"/>
      <c r="F156" s="2600"/>
      <c r="G156" s="2600"/>
      <c r="H156" s="2600"/>
      <c r="I156" s="2600"/>
      <c r="J156" s="2600"/>
      <c r="K156" s="2600"/>
      <c r="L156" s="2521"/>
      <c r="M156" s="2521"/>
      <c r="N156" s="2521"/>
      <c r="O156" s="2521"/>
      <c r="P156" s="2521"/>
      <c r="Q156" s="2521"/>
      <c r="R156" s="2521"/>
      <c r="S156" s="2521"/>
      <c r="T156" s="2521"/>
      <c r="U156" s="2521"/>
      <c r="V156" s="2521"/>
      <c r="W156" s="2521"/>
      <c r="X156" s="2521"/>
      <c r="Y156" s="2601"/>
      <c r="Z156" s="2598">
        <f>L156</f>
        <v>0</v>
      </c>
      <c r="AA156" s="2599">
        <f>Q156</f>
        <v>0</v>
      </c>
      <c r="AB156" s="3663"/>
      <c r="AC156" s="2521"/>
      <c r="AD156" s="2157"/>
      <c r="AE156" s="2157"/>
      <c r="AF156" s="2157"/>
      <c r="AG156" s="2157"/>
      <c r="AH156" s="2157"/>
      <c r="AI156" s="2157"/>
      <c r="AJ156" s="2157"/>
      <c r="AK156" s="2157"/>
      <c r="AL156" s="2158"/>
      <c r="AM156" s="2159"/>
      <c r="AP156" s="719"/>
      <c r="AQ156" s="2130"/>
    </row>
    <row r="157" spans="1:43" s="248" customFormat="1" ht="15" customHeight="1" thickBot="1">
      <c r="A157" s="4442" t="s">
        <v>255</v>
      </c>
      <c r="B157" s="2501" t="s">
        <v>1330</v>
      </c>
      <c r="C157" s="3845"/>
      <c r="D157" s="3629"/>
      <c r="E157" s="3629"/>
      <c r="F157" s="3629"/>
      <c r="G157" s="3629"/>
      <c r="H157" s="3629"/>
      <c r="I157" s="3629"/>
      <c r="J157" s="3629"/>
      <c r="K157" s="3634"/>
      <c r="L157" s="3634"/>
      <c r="M157" s="3634"/>
      <c r="N157" s="3634"/>
      <c r="O157" s="3634"/>
      <c r="P157" s="3634"/>
      <c r="Q157" s="3634"/>
      <c r="R157" s="3635"/>
      <c r="S157" s="4015"/>
      <c r="T157" s="4016"/>
      <c r="U157" s="4020"/>
      <c r="V157" s="4021"/>
      <c r="W157" s="2123">
        <f t="shared" ref="W157:W188" si="61">+S157+T157+U157+V157</f>
        <v>0</v>
      </c>
      <c r="X157" s="2160"/>
      <c r="Y157" s="2575"/>
      <c r="Z157" s="2573"/>
      <c r="AA157" s="2574"/>
      <c r="AB157" s="3658">
        <f t="shared" ref="AB157" si="62">W157-AF157-AG157</f>
        <v>0</v>
      </c>
      <c r="AC157" s="2518">
        <f>'General TPUM'!R156</f>
        <v>0</v>
      </c>
      <c r="AD157" s="2131">
        <f>'General TPUM'!S156</f>
        <v>0</v>
      </c>
      <c r="AE157" s="2132" t="str">
        <f>'General TPUM'!T156</f>
        <v>-</v>
      </c>
      <c r="AF157" s="2127"/>
      <c r="AG157" s="2125">
        <f t="shared" ref="AG157" si="63">U157+V157</f>
        <v>0</v>
      </c>
      <c r="AH157" s="2125"/>
      <c r="AI157" s="2126"/>
      <c r="AJ157" s="2127">
        <f t="shared" ref="AJ157" si="64">Z157</f>
        <v>0</v>
      </c>
      <c r="AK157" s="2132">
        <f t="shared" ref="AK157" si="65">AA157</f>
        <v>0</v>
      </c>
      <c r="AL157" s="2128">
        <f>SUM(C157:R157)</f>
        <v>0</v>
      </c>
      <c r="AM157" s="2159"/>
      <c r="AP157" s="719"/>
      <c r="AQ157" s="2130"/>
    </row>
    <row r="158" spans="1:43" s="2130" customFormat="1" ht="15" customHeight="1">
      <c r="A158" s="4442" t="s">
        <v>1108</v>
      </c>
      <c r="B158" s="2501" t="str">
        <f>'General TPUM'!B157</f>
        <v>Aore Adventist Academy</v>
      </c>
      <c r="C158" s="3845"/>
      <c r="D158" s="3629"/>
      <c r="E158" s="3629"/>
      <c r="F158" s="3629"/>
      <c r="G158" s="3629"/>
      <c r="H158" s="3629"/>
      <c r="I158" s="3629"/>
      <c r="J158" s="3629"/>
      <c r="K158" s="3634">
        <v>36</v>
      </c>
      <c r="L158" s="3634">
        <v>37</v>
      </c>
      <c r="M158" s="3634">
        <v>63</v>
      </c>
      <c r="N158" s="3634">
        <v>51</v>
      </c>
      <c r="O158" s="3634">
        <v>83</v>
      </c>
      <c r="P158" s="3634">
        <v>50</v>
      </c>
      <c r="Q158" s="3634">
        <v>44</v>
      </c>
      <c r="R158" s="3635"/>
      <c r="S158" s="4015"/>
      <c r="T158" s="4016"/>
      <c r="U158" s="4020">
        <v>310</v>
      </c>
      <c r="V158" s="4021">
        <v>54</v>
      </c>
      <c r="W158" s="2123">
        <f t="shared" si="61"/>
        <v>364</v>
      </c>
      <c r="X158" s="2160"/>
      <c r="Y158" s="2575">
        <v>18</v>
      </c>
      <c r="Z158" s="2573"/>
      <c r="AA158" s="2574">
        <v>44</v>
      </c>
      <c r="AB158" s="3658">
        <f t="shared" ref="AB158:AB185" si="66">W158-AF158-AG158</f>
        <v>0</v>
      </c>
      <c r="AC158" s="2518">
        <f>'General TPUM'!R157</f>
        <v>0</v>
      </c>
      <c r="AD158" s="2131">
        <f>'General TPUM'!S157</f>
        <v>1</v>
      </c>
      <c r="AE158" s="2132" t="str">
        <f>'General TPUM'!T157</f>
        <v>-</v>
      </c>
      <c r="AF158" s="2127"/>
      <c r="AG158" s="2125">
        <f t="shared" ref="AG158:AG185" si="67">U158+V158</f>
        <v>364</v>
      </c>
      <c r="AH158" s="2125"/>
      <c r="AI158" s="2126"/>
      <c r="AJ158" s="2127">
        <f t="shared" ref="AJ158:AJ188" si="68">Z158</f>
        <v>0</v>
      </c>
      <c r="AK158" s="2132">
        <f t="shared" ref="AK158:AK188" si="69">AA158</f>
        <v>44</v>
      </c>
      <c r="AL158" s="2128">
        <f>SUM(C158:R158)</f>
        <v>364</v>
      </c>
      <c r="AM158" s="2129"/>
      <c r="AP158" s="719"/>
    </row>
    <row r="159" spans="1:43" s="2130" customFormat="1" ht="15" customHeight="1">
      <c r="A159" s="4442" t="s">
        <v>1293</v>
      </c>
      <c r="B159" s="2501" t="str">
        <f>'General TPUM'!B158</f>
        <v>Baiap Adventist Primary School</v>
      </c>
      <c r="C159" s="3845"/>
      <c r="D159" s="3636">
        <v>10</v>
      </c>
      <c r="E159" s="3636">
        <v>9</v>
      </c>
      <c r="F159" s="3636">
        <v>5</v>
      </c>
      <c r="G159" s="3636">
        <v>6</v>
      </c>
      <c r="H159" s="3636">
        <v>8</v>
      </c>
      <c r="I159" s="3636">
        <v>4</v>
      </c>
      <c r="J159" s="3637">
        <v>3</v>
      </c>
      <c r="K159" s="3638"/>
      <c r="L159" s="3637"/>
      <c r="M159" s="3637"/>
      <c r="N159" s="3637"/>
      <c r="O159" s="3637"/>
      <c r="P159" s="3637"/>
      <c r="Q159" s="3637"/>
      <c r="R159" s="3639"/>
      <c r="S159" s="4017">
        <v>45</v>
      </c>
      <c r="T159" s="2574"/>
      <c r="U159" s="4022"/>
      <c r="V159" s="4019"/>
      <c r="W159" s="2123">
        <f t="shared" si="61"/>
        <v>45</v>
      </c>
      <c r="X159" s="2161"/>
      <c r="Y159" s="2575"/>
      <c r="Z159" s="2573">
        <v>3</v>
      </c>
      <c r="AA159" s="2574"/>
      <c r="AB159" s="3658">
        <f t="shared" si="66"/>
        <v>0</v>
      </c>
      <c r="AC159" s="2518">
        <f>'General TPUM'!R158</f>
        <v>1</v>
      </c>
      <c r="AD159" s="2131">
        <f>'General TPUM'!S158</f>
        <v>0</v>
      </c>
      <c r="AE159" s="2132" t="str">
        <f>'General TPUM'!T158</f>
        <v>-</v>
      </c>
      <c r="AF159" s="2127">
        <f>S159+T159</f>
        <v>45</v>
      </c>
      <c r="AG159" s="2125">
        <f t="shared" si="67"/>
        <v>0</v>
      </c>
      <c r="AH159" s="2125"/>
      <c r="AI159" s="2126"/>
      <c r="AJ159" s="2127">
        <f t="shared" si="68"/>
        <v>3</v>
      </c>
      <c r="AK159" s="2132">
        <f t="shared" si="69"/>
        <v>0</v>
      </c>
      <c r="AL159" s="2128">
        <f t="shared" ref="AL159:AL185" si="70">SUM(C159:Q159)</f>
        <v>45</v>
      </c>
      <c r="AM159" s="2129"/>
      <c r="AP159" s="719"/>
    </row>
    <row r="160" spans="1:43" s="2130" customFormat="1" ht="25" customHeight="1">
      <c r="A160" s="4442" t="s">
        <v>1109</v>
      </c>
      <c r="B160" s="2501" t="str">
        <f>'General TPUM'!B159</f>
        <v>Battle Creek Adventist Primary School (no enrolment for 2017)</v>
      </c>
      <c r="C160" s="3845"/>
      <c r="D160" s="3640">
        <v>32</v>
      </c>
      <c r="E160" s="3640"/>
      <c r="F160" s="3640"/>
      <c r="G160" s="3640"/>
      <c r="H160" s="3640"/>
      <c r="I160" s="3640"/>
      <c r="J160" s="3640"/>
      <c r="K160" s="3641"/>
      <c r="L160" s="3641"/>
      <c r="M160" s="3641"/>
      <c r="N160" s="3641"/>
      <c r="O160" s="3641"/>
      <c r="P160" s="3641"/>
      <c r="Q160" s="3641"/>
      <c r="R160" s="3642"/>
      <c r="S160" s="4017">
        <v>7</v>
      </c>
      <c r="T160" s="2574">
        <v>25</v>
      </c>
      <c r="U160" s="4022"/>
      <c r="V160" s="4019"/>
      <c r="W160" s="2123">
        <f t="shared" si="61"/>
        <v>32</v>
      </c>
      <c r="X160" s="2161"/>
      <c r="Y160" s="2575"/>
      <c r="Z160" s="2573">
        <v>32</v>
      </c>
      <c r="AA160" s="2574"/>
      <c r="AB160" s="3658">
        <f t="shared" si="66"/>
        <v>0</v>
      </c>
      <c r="AC160" s="2518">
        <f>'General TPUM'!R159</f>
        <v>1</v>
      </c>
      <c r="AD160" s="2131">
        <f>'General TPUM'!S159</f>
        <v>0</v>
      </c>
      <c r="AE160" s="2132" t="str">
        <f>'General TPUM'!T159</f>
        <v>-</v>
      </c>
      <c r="AF160" s="2127">
        <f>S160+T160</f>
        <v>32</v>
      </c>
      <c r="AG160" s="2125">
        <f t="shared" si="67"/>
        <v>0</v>
      </c>
      <c r="AH160" s="2125"/>
      <c r="AI160" s="2126"/>
      <c r="AJ160" s="2127">
        <f t="shared" si="68"/>
        <v>32</v>
      </c>
      <c r="AK160" s="2132">
        <f t="shared" si="69"/>
        <v>0</v>
      </c>
      <c r="AL160" s="2128">
        <f t="shared" si="70"/>
        <v>32</v>
      </c>
      <c r="AM160" s="2129"/>
      <c r="AP160" s="719"/>
    </row>
    <row r="161" spans="1:42" s="2130" customFormat="1" ht="15" customHeight="1">
      <c r="A161" s="4442" t="s">
        <v>1110</v>
      </c>
      <c r="B161" s="2501" t="str">
        <f>'General TPUM'!B160</f>
        <v>Enekis Adventist Primary School</v>
      </c>
      <c r="C161" s="3845"/>
      <c r="D161" s="3636">
        <v>14</v>
      </c>
      <c r="E161" s="3636">
        <v>19</v>
      </c>
      <c r="F161" s="3636">
        <v>24</v>
      </c>
      <c r="G161" s="3636">
        <v>33</v>
      </c>
      <c r="H161" s="3636">
        <v>24</v>
      </c>
      <c r="I161" s="3636">
        <v>30</v>
      </c>
      <c r="J161" s="3636">
        <v>30</v>
      </c>
      <c r="K161" s="3637"/>
      <c r="L161" s="3637"/>
      <c r="M161" s="3637"/>
      <c r="N161" s="3637"/>
      <c r="O161" s="3637"/>
      <c r="P161" s="3637"/>
      <c r="Q161" s="3637"/>
      <c r="R161" s="3639"/>
      <c r="S161" s="4017">
        <v>56</v>
      </c>
      <c r="T161" s="2574">
        <v>118</v>
      </c>
      <c r="U161" s="4023"/>
      <c r="V161" s="4019"/>
      <c r="W161" s="2123">
        <f t="shared" si="61"/>
        <v>174</v>
      </c>
      <c r="X161" s="2161" t="s">
        <v>263</v>
      </c>
      <c r="Y161" s="2575"/>
      <c r="Z161" s="2573">
        <v>30</v>
      </c>
      <c r="AA161" s="2574"/>
      <c r="AB161" s="3658">
        <f t="shared" si="66"/>
        <v>0</v>
      </c>
      <c r="AC161" s="2518">
        <f>'General TPUM'!R160</f>
        <v>1</v>
      </c>
      <c r="AD161" s="2131">
        <f>'General TPUM'!S160</f>
        <v>0</v>
      </c>
      <c r="AE161" s="2132" t="str">
        <f>'General TPUM'!T160</f>
        <v>-</v>
      </c>
      <c r="AF161" s="2127">
        <f>S161+T161</f>
        <v>174</v>
      </c>
      <c r="AG161" s="2125">
        <f t="shared" si="67"/>
        <v>0</v>
      </c>
      <c r="AH161" s="2125"/>
      <c r="AI161" s="2126"/>
      <c r="AJ161" s="2127">
        <f t="shared" si="68"/>
        <v>30</v>
      </c>
      <c r="AK161" s="2132">
        <f t="shared" si="69"/>
        <v>0</v>
      </c>
      <c r="AL161" s="2128">
        <f t="shared" si="70"/>
        <v>174</v>
      </c>
      <c r="AM161" s="2129"/>
      <c r="AP161" s="719"/>
    </row>
    <row r="162" spans="1:42" s="2130" customFormat="1" ht="15" customHeight="1">
      <c r="A162" s="4442" t="s">
        <v>1111</v>
      </c>
      <c r="B162" s="2501" t="str">
        <f>'General TPUM'!B161</f>
        <v>Entan-Vui (Hebron) SDA School</v>
      </c>
      <c r="C162" s="4434"/>
      <c r="D162" s="3636"/>
      <c r="E162" s="3636"/>
      <c r="F162" s="3636"/>
      <c r="G162" s="3636"/>
      <c r="H162" s="3636"/>
      <c r="I162" s="3636"/>
      <c r="J162" s="3636"/>
      <c r="K162" s="3637">
        <v>21</v>
      </c>
      <c r="L162" s="3637">
        <v>15</v>
      </c>
      <c r="M162" s="3637">
        <v>21</v>
      </c>
      <c r="N162" s="3637">
        <v>11</v>
      </c>
      <c r="O162" s="3637"/>
      <c r="P162" s="3637"/>
      <c r="Q162" s="3637"/>
      <c r="R162" s="3639"/>
      <c r="S162" s="4017"/>
      <c r="T162" s="2574"/>
      <c r="U162" s="4024">
        <v>24</v>
      </c>
      <c r="V162" s="4025">
        <v>44</v>
      </c>
      <c r="W162" s="2123">
        <f t="shared" si="61"/>
        <v>68</v>
      </c>
      <c r="X162" s="2161"/>
      <c r="Y162" s="2575" t="s">
        <v>263</v>
      </c>
      <c r="Z162" s="2573"/>
      <c r="AA162" s="2574">
        <v>11</v>
      </c>
      <c r="AB162" s="3658">
        <f t="shared" si="66"/>
        <v>0</v>
      </c>
      <c r="AC162" s="2518">
        <f>'General TPUM'!R161</f>
        <v>0</v>
      </c>
      <c r="AD162" s="2131">
        <f>'General TPUM'!S161</f>
        <v>1</v>
      </c>
      <c r="AE162" s="2132" t="str">
        <f>'General TPUM'!T161</f>
        <v>-</v>
      </c>
      <c r="AF162" s="2127">
        <f>S162+T162</f>
        <v>0</v>
      </c>
      <c r="AG162" s="2125">
        <f t="shared" si="67"/>
        <v>68</v>
      </c>
      <c r="AH162" s="2125"/>
      <c r="AI162" s="2126"/>
      <c r="AJ162" s="2127">
        <f t="shared" si="68"/>
        <v>0</v>
      </c>
      <c r="AK162" s="2132">
        <f t="shared" si="69"/>
        <v>11</v>
      </c>
      <c r="AL162" s="2128">
        <f t="shared" si="70"/>
        <v>68</v>
      </c>
      <c r="AM162" s="2129"/>
      <c r="AP162" s="719"/>
    </row>
    <row r="163" spans="1:42" s="2130" customFormat="1" ht="15" customHeight="1">
      <c r="A163" s="4442" t="s">
        <v>1112</v>
      </c>
      <c r="B163" s="2501" t="str">
        <f>'General TPUM'!B162</f>
        <v>Epauto Adventist Senopr Secondary School</v>
      </c>
      <c r="C163" s="4434"/>
      <c r="D163" s="3636"/>
      <c r="E163" s="3636"/>
      <c r="F163" s="3636"/>
      <c r="G163" s="3636"/>
      <c r="H163" s="3636"/>
      <c r="I163" s="3636"/>
      <c r="J163" s="3636"/>
      <c r="K163" s="3637">
        <v>76</v>
      </c>
      <c r="L163" s="3637">
        <v>73</v>
      </c>
      <c r="M163" s="3637">
        <v>94</v>
      </c>
      <c r="N163" s="3637">
        <v>93</v>
      </c>
      <c r="O163" s="3637">
        <v>86</v>
      </c>
      <c r="P163" s="3637">
        <v>73</v>
      </c>
      <c r="Q163" s="3637">
        <v>54</v>
      </c>
      <c r="R163" s="3639"/>
      <c r="S163" s="4017"/>
      <c r="T163" s="2574"/>
      <c r="U163" s="4026">
        <v>330</v>
      </c>
      <c r="V163" s="2574">
        <v>219</v>
      </c>
      <c r="W163" s="2123">
        <f t="shared" si="61"/>
        <v>549</v>
      </c>
      <c r="X163" s="2161"/>
      <c r="Y163" s="2575">
        <v>23</v>
      </c>
      <c r="Z163" s="2573"/>
      <c r="AA163" s="2574">
        <v>54</v>
      </c>
      <c r="AB163" s="3658">
        <f t="shared" si="66"/>
        <v>0</v>
      </c>
      <c r="AC163" s="2518">
        <f>'General TPUM'!R162</f>
        <v>0</v>
      </c>
      <c r="AD163" s="2131">
        <f>'General TPUM'!S162</f>
        <v>1</v>
      </c>
      <c r="AE163" s="2132" t="str">
        <f>'General TPUM'!T162</f>
        <v>-</v>
      </c>
      <c r="AF163" s="2127"/>
      <c r="AG163" s="2125">
        <f t="shared" si="67"/>
        <v>549</v>
      </c>
      <c r="AH163" s="2125"/>
      <c r="AI163" s="2126"/>
      <c r="AJ163" s="2127">
        <f t="shared" si="68"/>
        <v>0</v>
      </c>
      <c r="AK163" s="2132">
        <f t="shared" si="69"/>
        <v>54</v>
      </c>
      <c r="AL163" s="2128">
        <f t="shared" si="70"/>
        <v>549</v>
      </c>
      <c r="AM163" s="2129"/>
      <c r="AP163" s="719"/>
    </row>
    <row r="164" spans="1:42" s="2130" customFormat="1" ht="15" customHeight="1">
      <c r="A164" s="4442" t="s">
        <v>1113</v>
      </c>
      <c r="B164" s="2501" t="str">
        <f>'General TPUM'!B163</f>
        <v>Fokona Adventist Primary School</v>
      </c>
      <c r="C164" s="4434"/>
      <c r="D164" s="3636">
        <v>33</v>
      </c>
      <c r="E164" s="3636">
        <v>29</v>
      </c>
      <c r="F164" s="3636">
        <v>26</v>
      </c>
      <c r="G164" s="3636">
        <v>35</v>
      </c>
      <c r="H164" s="3636">
        <v>27</v>
      </c>
      <c r="I164" s="3636">
        <v>41</v>
      </c>
      <c r="J164" s="3636">
        <v>25</v>
      </c>
      <c r="K164" s="3637"/>
      <c r="L164" s="3637"/>
      <c r="M164" s="3637"/>
      <c r="N164" s="3637"/>
      <c r="O164" s="3637"/>
      <c r="P164" s="3637"/>
      <c r="Q164" s="3637"/>
      <c r="R164" s="3639"/>
      <c r="S164" s="4017">
        <v>105</v>
      </c>
      <c r="T164" s="2574">
        <v>111</v>
      </c>
      <c r="U164" s="4023"/>
      <c r="V164" s="4019"/>
      <c r="W164" s="2123">
        <f t="shared" si="61"/>
        <v>216</v>
      </c>
      <c r="X164" s="2161"/>
      <c r="Y164" s="2575"/>
      <c r="Z164" s="2573">
        <v>25</v>
      </c>
      <c r="AA164" s="2574"/>
      <c r="AB164" s="3658">
        <f t="shared" si="66"/>
        <v>0</v>
      </c>
      <c r="AC164" s="2518">
        <f>'General TPUM'!R163</f>
        <v>1</v>
      </c>
      <c r="AD164" s="2131">
        <f>'General TPUM'!S163</f>
        <v>0</v>
      </c>
      <c r="AE164" s="2132" t="str">
        <f>'General TPUM'!T163</f>
        <v>-</v>
      </c>
      <c r="AF164" s="2127">
        <f>S164+T164</f>
        <v>216</v>
      </c>
      <c r="AG164" s="2125">
        <f t="shared" si="67"/>
        <v>0</v>
      </c>
      <c r="AH164" s="2125"/>
      <c r="AI164" s="2126"/>
      <c r="AJ164" s="2127">
        <f t="shared" si="68"/>
        <v>25</v>
      </c>
      <c r="AK164" s="2132">
        <f t="shared" si="69"/>
        <v>0</v>
      </c>
      <c r="AL164" s="2128">
        <f t="shared" si="70"/>
        <v>216</v>
      </c>
      <c r="AM164" s="2129"/>
      <c r="AP164" s="719"/>
    </row>
    <row r="165" spans="1:42" s="2130" customFormat="1" ht="15" customHeight="1">
      <c r="A165" s="4442" t="s">
        <v>1114</v>
      </c>
      <c r="B165" s="2501" t="str">
        <f>'General TPUM'!B164</f>
        <v>Fonteng Adventist Primary School</v>
      </c>
      <c r="C165" s="4434"/>
      <c r="D165" s="3636">
        <v>10</v>
      </c>
      <c r="E165" s="3636">
        <v>14</v>
      </c>
      <c r="F165" s="3636">
        <v>12</v>
      </c>
      <c r="G165" s="3636">
        <v>3</v>
      </c>
      <c r="H165" s="3636">
        <v>8</v>
      </c>
      <c r="I165" s="3636">
        <v>7</v>
      </c>
      <c r="J165" s="3636">
        <v>7</v>
      </c>
      <c r="K165" s="3637"/>
      <c r="L165" s="3637"/>
      <c r="M165" s="3637"/>
      <c r="N165" s="3637"/>
      <c r="O165" s="3637"/>
      <c r="P165" s="3637"/>
      <c r="Q165" s="3637"/>
      <c r="R165" s="3639"/>
      <c r="S165" s="4017">
        <v>55</v>
      </c>
      <c r="T165" s="2574">
        <v>6</v>
      </c>
      <c r="U165" s="4023"/>
      <c r="V165" s="4019"/>
      <c r="W165" s="2123">
        <f t="shared" si="61"/>
        <v>61</v>
      </c>
      <c r="X165" s="2161"/>
      <c r="Y165" s="2575"/>
      <c r="Z165" s="2573">
        <v>7</v>
      </c>
      <c r="AA165" s="2574"/>
      <c r="AB165" s="3658">
        <f t="shared" si="66"/>
        <v>0</v>
      </c>
      <c r="AC165" s="2518">
        <f>'General TPUM'!R164</f>
        <v>1</v>
      </c>
      <c r="AD165" s="2131">
        <f>'General TPUM'!S164</f>
        <v>0</v>
      </c>
      <c r="AE165" s="2132" t="str">
        <f>'General TPUM'!T164</f>
        <v>-</v>
      </c>
      <c r="AF165" s="2127">
        <f>S165+T165</f>
        <v>61</v>
      </c>
      <c r="AG165" s="2125">
        <f t="shared" si="67"/>
        <v>0</v>
      </c>
      <c r="AH165" s="2125"/>
      <c r="AI165" s="2126"/>
      <c r="AJ165" s="2127">
        <f t="shared" si="68"/>
        <v>7</v>
      </c>
      <c r="AK165" s="2132">
        <f t="shared" si="69"/>
        <v>0</v>
      </c>
      <c r="AL165" s="2128">
        <f t="shared" si="70"/>
        <v>61</v>
      </c>
      <c r="AM165" s="2129"/>
      <c r="AP165" s="719"/>
    </row>
    <row r="166" spans="1:42" s="2130" customFormat="1" ht="15" customHeight="1">
      <c r="A166" s="4442" t="s">
        <v>1115</v>
      </c>
      <c r="B166" s="2501" t="str">
        <f>'General TPUM'!B165</f>
        <v>Galilee Adventist Primary School</v>
      </c>
      <c r="C166" s="4434"/>
      <c r="D166" s="3636">
        <v>12</v>
      </c>
      <c r="E166" s="3636">
        <v>14</v>
      </c>
      <c r="F166" s="3636">
        <v>3</v>
      </c>
      <c r="G166" s="3636">
        <v>8</v>
      </c>
      <c r="H166" s="3636">
        <v>6</v>
      </c>
      <c r="I166" s="3636">
        <v>3</v>
      </c>
      <c r="J166" s="3636">
        <v>5</v>
      </c>
      <c r="K166" s="3637"/>
      <c r="L166" s="3637"/>
      <c r="M166" s="3637"/>
      <c r="N166" s="3637"/>
      <c r="O166" s="3637"/>
      <c r="P166" s="3637"/>
      <c r="Q166" s="3637"/>
      <c r="R166" s="3639"/>
      <c r="S166" s="4014">
        <v>21</v>
      </c>
      <c r="T166" s="2574">
        <v>30</v>
      </c>
      <c r="U166" s="4023"/>
      <c r="V166" s="4019"/>
      <c r="W166" s="2123">
        <f t="shared" si="61"/>
        <v>51</v>
      </c>
      <c r="X166" s="2161"/>
      <c r="Y166" s="2575"/>
      <c r="Z166" s="2573">
        <v>5</v>
      </c>
      <c r="AA166" s="2574"/>
      <c r="AB166" s="3658">
        <f t="shared" si="66"/>
        <v>0</v>
      </c>
      <c r="AC166" s="2518">
        <f>'General TPUM'!R165</f>
        <v>1</v>
      </c>
      <c r="AD166" s="2131">
        <f>'General TPUM'!S165</f>
        <v>0</v>
      </c>
      <c r="AE166" s="2132" t="str">
        <f>'General TPUM'!T165</f>
        <v>-</v>
      </c>
      <c r="AF166" s="2127">
        <f>S166+T166</f>
        <v>51</v>
      </c>
      <c r="AG166" s="2125">
        <f t="shared" si="67"/>
        <v>0</v>
      </c>
      <c r="AH166" s="2125"/>
      <c r="AI166" s="2126"/>
      <c r="AJ166" s="2127">
        <f t="shared" si="68"/>
        <v>5</v>
      </c>
      <c r="AK166" s="2132">
        <f t="shared" si="69"/>
        <v>0</v>
      </c>
      <c r="AL166" s="2128">
        <f t="shared" si="70"/>
        <v>51</v>
      </c>
      <c r="AM166" s="2129"/>
      <c r="AP166" s="719"/>
    </row>
    <row r="167" spans="1:42" s="2130" customFormat="1" ht="15" customHeight="1">
      <c r="A167" s="4442" t="s">
        <v>1116</v>
      </c>
      <c r="B167" s="2501" t="str">
        <f>'General TPUM'!B166</f>
        <v>Kwataparen Adventist Junior Secondary School</v>
      </c>
      <c r="C167" s="4435"/>
      <c r="D167" s="2135" t="s">
        <v>263</v>
      </c>
      <c r="E167" s="2135" t="s">
        <v>263</v>
      </c>
      <c r="F167" s="2135" t="s">
        <v>263</v>
      </c>
      <c r="G167" s="2135" t="s">
        <v>263</v>
      </c>
      <c r="H167" s="2135"/>
      <c r="I167" s="2135"/>
      <c r="J167" s="2135"/>
      <c r="K167" s="2162">
        <v>85</v>
      </c>
      <c r="L167" s="2162">
        <v>48</v>
      </c>
      <c r="M167" s="2162">
        <v>53</v>
      </c>
      <c r="N167" s="2162">
        <v>44</v>
      </c>
      <c r="O167" s="2162">
        <v>61</v>
      </c>
      <c r="P167" s="2162">
        <v>40</v>
      </c>
      <c r="Q167" s="2162">
        <v>10</v>
      </c>
      <c r="R167" s="2163"/>
      <c r="S167" s="4017"/>
      <c r="T167" s="2574"/>
      <c r="U167" s="4444">
        <v>237</v>
      </c>
      <c r="V167" s="4445">
        <v>104</v>
      </c>
      <c r="W167" s="2123">
        <f>+S167+T167+U167+V167</f>
        <v>341</v>
      </c>
      <c r="X167" s="2161"/>
      <c r="Y167" s="2575">
        <v>24</v>
      </c>
      <c r="Z167" s="2573"/>
      <c r="AA167" s="2574">
        <v>10</v>
      </c>
      <c r="AB167" s="3658">
        <f t="shared" si="66"/>
        <v>0</v>
      </c>
      <c r="AC167" s="2518">
        <f>'General TPUM'!R166</f>
        <v>0</v>
      </c>
      <c r="AD167" s="2131">
        <f>'General TPUM'!S166</f>
        <v>1</v>
      </c>
      <c r="AE167" s="2132" t="str">
        <f>'General TPUM'!T166</f>
        <v>-</v>
      </c>
      <c r="AF167" s="2127"/>
      <c r="AG167" s="2125">
        <f t="shared" si="67"/>
        <v>341</v>
      </c>
      <c r="AH167" s="2125"/>
      <c r="AI167" s="2126"/>
      <c r="AJ167" s="2127">
        <f t="shared" si="68"/>
        <v>0</v>
      </c>
      <c r="AK167" s="2132">
        <f t="shared" si="69"/>
        <v>10</v>
      </c>
      <c r="AL167" s="2128">
        <f t="shared" si="70"/>
        <v>341</v>
      </c>
      <c r="AM167" s="2129"/>
      <c r="AP167" s="719"/>
    </row>
    <row r="168" spans="1:42" s="2130" customFormat="1" ht="15" customHeight="1">
      <c r="A168" s="4442" t="s">
        <v>1117</v>
      </c>
      <c r="B168" s="2501" t="str">
        <f>'General TPUM'!B167</f>
        <v>Lalinda Adventist Primary School</v>
      </c>
      <c r="C168" s="4435" t="s">
        <v>263</v>
      </c>
      <c r="D168" s="2602">
        <v>9</v>
      </c>
      <c r="E168" s="2602">
        <v>8</v>
      </c>
      <c r="F168" s="2602">
        <v>15</v>
      </c>
      <c r="G168" s="2602">
        <v>14</v>
      </c>
      <c r="H168" s="2602">
        <v>9</v>
      </c>
      <c r="I168" s="2602">
        <v>5</v>
      </c>
      <c r="J168" s="2602">
        <v>7</v>
      </c>
      <c r="K168" s="2603" t="s">
        <v>263</v>
      </c>
      <c r="L168" s="2603"/>
      <c r="M168" s="2603"/>
      <c r="N168" s="2603"/>
      <c r="O168" s="2603"/>
      <c r="P168" s="2603"/>
      <c r="Q168" s="2603"/>
      <c r="R168" s="2604"/>
      <c r="S168" s="4017">
        <v>50</v>
      </c>
      <c r="T168" s="2574">
        <v>17</v>
      </c>
      <c r="U168" s="4023"/>
      <c r="V168" s="4019"/>
      <c r="W168" s="2123">
        <f t="shared" si="61"/>
        <v>67</v>
      </c>
      <c r="X168" s="2161">
        <v>2</v>
      </c>
      <c r="Y168" s="2575"/>
      <c r="Z168" s="2573">
        <v>7</v>
      </c>
      <c r="AA168" s="2574"/>
      <c r="AB168" s="3658">
        <f t="shared" si="66"/>
        <v>0</v>
      </c>
      <c r="AC168" s="2518">
        <f>'General TPUM'!R167</f>
        <v>1</v>
      </c>
      <c r="AD168" s="2131">
        <f>'General TPUM'!S167</f>
        <v>0</v>
      </c>
      <c r="AE168" s="2132" t="str">
        <f>'General TPUM'!T167</f>
        <v>-</v>
      </c>
      <c r="AF168" s="2127">
        <f t="shared" ref="AF168:AF182" si="71">S168+T168</f>
        <v>67</v>
      </c>
      <c r="AG168" s="2125">
        <f t="shared" si="67"/>
        <v>0</v>
      </c>
      <c r="AH168" s="2125"/>
      <c r="AI168" s="2126"/>
      <c r="AJ168" s="2127">
        <f t="shared" si="68"/>
        <v>7</v>
      </c>
      <c r="AK168" s="2132">
        <f t="shared" si="69"/>
        <v>0</v>
      </c>
      <c r="AL168" s="2128">
        <f t="shared" si="70"/>
        <v>67</v>
      </c>
      <c r="AM168" s="2129"/>
      <c r="AP168" s="719"/>
    </row>
    <row r="169" spans="1:42" s="2130" customFormat="1" ht="15" customHeight="1">
      <c r="A169" s="4442" t="s">
        <v>1118</v>
      </c>
      <c r="B169" s="2501" t="str">
        <f>'General TPUM'!B168</f>
        <v>Leaur Adventist Primary School</v>
      </c>
      <c r="C169" s="4435"/>
      <c r="D169" s="2602">
        <v>18</v>
      </c>
      <c r="E169" s="2602">
        <v>7</v>
      </c>
      <c r="F169" s="2602">
        <v>10</v>
      </c>
      <c r="G169" s="2602">
        <v>11</v>
      </c>
      <c r="H169" s="2602">
        <v>10</v>
      </c>
      <c r="I169" s="2602">
        <v>20</v>
      </c>
      <c r="J169" s="2602">
        <v>23</v>
      </c>
      <c r="K169" s="2603"/>
      <c r="L169" s="2603"/>
      <c r="M169" s="2603"/>
      <c r="N169" s="2603"/>
      <c r="O169" s="2603"/>
      <c r="P169" s="2603"/>
      <c r="Q169" s="2603"/>
      <c r="R169" s="2604"/>
      <c r="S169" s="4017">
        <v>39</v>
      </c>
      <c r="T169" s="2574">
        <v>60</v>
      </c>
      <c r="U169" s="4023"/>
      <c r="V169" s="4019"/>
      <c r="W169" s="2123">
        <f t="shared" si="61"/>
        <v>99</v>
      </c>
      <c r="X169" s="2161"/>
      <c r="Y169" s="2575"/>
      <c r="Z169" s="2573">
        <v>23</v>
      </c>
      <c r="AA169" s="2574"/>
      <c r="AB169" s="3658">
        <f t="shared" si="66"/>
        <v>0</v>
      </c>
      <c r="AC169" s="2518">
        <f>'General TPUM'!R168</f>
        <v>1</v>
      </c>
      <c r="AD169" s="2131">
        <f>'General TPUM'!S168</f>
        <v>0</v>
      </c>
      <c r="AE169" s="2132" t="str">
        <f>'General TPUM'!T168</f>
        <v>-</v>
      </c>
      <c r="AF169" s="2127">
        <f t="shared" si="71"/>
        <v>99</v>
      </c>
      <c r="AG169" s="2125">
        <f t="shared" si="67"/>
        <v>0</v>
      </c>
      <c r="AH169" s="2125"/>
      <c r="AI169" s="2126"/>
      <c r="AJ169" s="2127">
        <f t="shared" si="68"/>
        <v>23</v>
      </c>
      <c r="AK169" s="2132">
        <f t="shared" si="69"/>
        <v>0</v>
      </c>
      <c r="AL169" s="2128">
        <f t="shared" si="70"/>
        <v>99</v>
      </c>
      <c r="AM169" s="2129"/>
      <c r="AP169" s="719"/>
    </row>
    <row r="170" spans="1:42" s="2130" customFormat="1" ht="13">
      <c r="A170" s="4442" t="s">
        <v>1119</v>
      </c>
      <c r="B170" s="2501" t="str">
        <f>'General TPUM'!B169</f>
        <v>Lekan Adventist Primary School</v>
      </c>
      <c r="C170" s="4435"/>
      <c r="D170" s="2602">
        <v>12</v>
      </c>
      <c r="E170" s="2602">
        <v>7</v>
      </c>
      <c r="F170" s="2602">
        <v>8</v>
      </c>
      <c r="G170" s="2602">
        <v>8</v>
      </c>
      <c r="H170" s="2602">
        <v>11</v>
      </c>
      <c r="I170" s="2602">
        <v>14</v>
      </c>
      <c r="J170" s="2602">
        <v>10</v>
      </c>
      <c r="K170" s="2603"/>
      <c r="L170" s="2603"/>
      <c r="M170" s="2603"/>
      <c r="N170" s="2603"/>
      <c r="O170" s="2603"/>
      <c r="P170" s="2603"/>
      <c r="Q170" s="2603"/>
      <c r="R170" s="2604"/>
      <c r="S170" s="4017">
        <v>56</v>
      </c>
      <c r="T170" s="2574">
        <v>14</v>
      </c>
      <c r="U170" s="4023"/>
      <c r="V170" s="4019"/>
      <c r="W170" s="2123">
        <f t="shared" si="61"/>
        <v>70</v>
      </c>
      <c r="X170" s="2161"/>
      <c r="Y170" s="2575"/>
      <c r="Z170" s="2573">
        <v>10</v>
      </c>
      <c r="AA170" s="2574" t="s">
        <v>263</v>
      </c>
      <c r="AB170" s="3658">
        <f t="shared" si="66"/>
        <v>0</v>
      </c>
      <c r="AC170" s="2518">
        <f>'General TPUM'!R169</f>
        <v>1</v>
      </c>
      <c r="AD170" s="2131">
        <f>'General TPUM'!S169</f>
        <v>0</v>
      </c>
      <c r="AE170" s="2132" t="str">
        <f>'General TPUM'!T169</f>
        <v>-</v>
      </c>
      <c r="AF170" s="2127">
        <f t="shared" si="71"/>
        <v>70</v>
      </c>
      <c r="AG170" s="2125">
        <f t="shared" si="67"/>
        <v>0</v>
      </c>
      <c r="AH170" s="2125"/>
      <c r="AI170" s="2126"/>
      <c r="AJ170" s="2127">
        <f t="shared" si="68"/>
        <v>10</v>
      </c>
      <c r="AK170" s="2132" t="str">
        <f t="shared" si="69"/>
        <v xml:space="preserve"> </v>
      </c>
      <c r="AL170" s="2128">
        <f t="shared" si="70"/>
        <v>70</v>
      </c>
      <c r="AM170" s="2129"/>
      <c r="AP170" s="719"/>
    </row>
    <row r="171" spans="1:42" s="2130" customFormat="1" ht="15" customHeight="1">
      <c r="A171" s="4442" t="s">
        <v>1120</v>
      </c>
      <c r="B171" s="2501" t="str">
        <f>'General TPUM'!B170</f>
        <v>Linbul Adventist Primary School</v>
      </c>
      <c r="C171" s="4435" t="s">
        <v>263</v>
      </c>
      <c r="D171" s="2137">
        <v>22</v>
      </c>
      <c r="E171" s="2137">
        <v>14</v>
      </c>
      <c r="F171" s="2137">
        <v>13</v>
      </c>
      <c r="G171" s="2137">
        <v>13</v>
      </c>
      <c r="H171" s="2137">
        <v>11</v>
      </c>
      <c r="I171" s="2137">
        <v>16</v>
      </c>
      <c r="J171" s="2137">
        <v>14</v>
      </c>
      <c r="K171" s="2162"/>
      <c r="L171" s="2162"/>
      <c r="M171" s="2162"/>
      <c r="N171" s="2162"/>
      <c r="O171" s="2162"/>
      <c r="P171" s="2162"/>
      <c r="Q171" s="2162"/>
      <c r="R171" s="2163"/>
      <c r="S171" s="4017">
        <v>88</v>
      </c>
      <c r="T171" s="2574">
        <v>15</v>
      </c>
      <c r="U171" s="4023"/>
      <c r="V171" s="4019"/>
      <c r="W171" s="2123">
        <f t="shared" si="61"/>
        <v>103</v>
      </c>
      <c r="X171" s="2161" t="s">
        <v>263</v>
      </c>
      <c r="Y171" s="2575"/>
      <c r="Z171" s="2573">
        <v>14</v>
      </c>
      <c r="AA171" s="2574"/>
      <c r="AB171" s="3658">
        <f t="shared" si="66"/>
        <v>0</v>
      </c>
      <c r="AC171" s="2518">
        <f>'General TPUM'!R170</f>
        <v>1</v>
      </c>
      <c r="AD171" s="2131">
        <f>'General TPUM'!S170</f>
        <v>0</v>
      </c>
      <c r="AE171" s="2132" t="str">
        <f>'General TPUM'!T170</f>
        <v>-</v>
      </c>
      <c r="AF171" s="2127">
        <f t="shared" si="71"/>
        <v>103</v>
      </c>
      <c r="AG171" s="2125">
        <f t="shared" si="67"/>
        <v>0</v>
      </c>
      <c r="AH171" s="2125"/>
      <c r="AI171" s="2126"/>
      <c r="AJ171" s="2127">
        <f t="shared" si="68"/>
        <v>14</v>
      </c>
      <c r="AK171" s="2132">
        <f t="shared" si="69"/>
        <v>0</v>
      </c>
      <c r="AL171" s="2128">
        <f t="shared" si="70"/>
        <v>103</v>
      </c>
      <c r="AM171" s="2129"/>
      <c r="AP171" s="719"/>
    </row>
    <row r="172" spans="1:42" s="2130" customFormat="1" ht="15" customHeight="1">
      <c r="A172" s="4442" t="s">
        <v>1121</v>
      </c>
      <c r="B172" s="2501" t="str">
        <f>'General TPUM'!B171</f>
        <v>Loukaru  Adventist Primary School</v>
      </c>
      <c r="C172" s="4435"/>
      <c r="D172" s="2602">
        <v>31</v>
      </c>
      <c r="E172" s="2602">
        <v>24</v>
      </c>
      <c r="F172" s="2602">
        <v>43</v>
      </c>
      <c r="G172" s="2602">
        <v>38</v>
      </c>
      <c r="H172" s="2602">
        <v>27</v>
      </c>
      <c r="I172" s="2602">
        <v>36</v>
      </c>
      <c r="J172" s="2602">
        <v>37</v>
      </c>
      <c r="K172" s="2603" t="s">
        <v>263</v>
      </c>
      <c r="L172" s="2603"/>
      <c r="M172" s="2603"/>
      <c r="N172" s="2603"/>
      <c r="O172" s="2603"/>
      <c r="P172" s="2603"/>
      <c r="Q172" s="2603"/>
      <c r="R172" s="2604"/>
      <c r="S172" s="4017">
        <v>83</v>
      </c>
      <c r="T172" s="2574">
        <v>153</v>
      </c>
      <c r="U172" s="4023"/>
      <c r="V172" s="4019"/>
      <c r="W172" s="2123">
        <f t="shared" si="61"/>
        <v>236</v>
      </c>
      <c r="X172" s="2161"/>
      <c r="Y172" s="2575" t="s">
        <v>263</v>
      </c>
      <c r="Z172" s="2573">
        <v>38</v>
      </c>
      <c r="AA172" s="2574"/>
      <c r="AB172" s="3658">
        <f t="shared" si="66"/>
        <v>0</v>
      </c>
      <c r="AC172" s="2518">
        <f>'General TPUM'!R171</f>
        <v>1</v>
      </c>
      <c r="AD172" s="2131">
        <f>'General TPUM'!S171</f>
        <v>0</v>
      </c>
      <c r="AE172" s="2132" t="str">
        <f>'General TPUM'!T171</f>
        <v>-</v>
      </c>
      <c r="AF172" s="2127">
        <f t="shared" si="71"/>
        <v>236</v>
      </c>
      <c r="AG172" s="2125">
        <f t="shared" si="67"/>
        <v>0</v>
      </c>
      <c r="AH172" s="2125"/>
      <c r="AI172" s="2126"/>
      <c r="AJ172" s="2127">
        <f t="shared" si="68"/>
        <v>38</v>
      </c>
      <c r="AK172" s="2132">
        <f t="shared" si="69"/>
        <v>0</v>
      </c>
      <c r="AL172" s="2128">
        <f t="shared" si="70"/>
        <v>236</v>
      </c>
      <c r="AM172" s="2129"/>
      <c r="AP172" s="719"/>
    </row>
    <row r="173" spans="1:42" s="2130" customFormat="1" ht="15" customHeight="1">
      <c r="A173" s="4442" t="s">
        <v>256</v>
      </c>
      <c r="B173" s="2501" t="str">
        <f>'General TPUM'!B172</f>
        <v>Lowenata Adventist Primary School</v>
      </c>
      <c r="C173" s="4435"/>
      <c r="D173" s="2602">
        <v>15</v>
      </c>
      <c r="E173" s="2602">
        <v>7</v>
      </c>
      <c r="F173" s="2602">
        <v>9</v>
      </c>
      <c r="G173" s="2602">
        <v>19</v>
      </c>
      <c r="H173" s="2602">
        <v>19</v>
      </c>
      <c r="I173" s="2602">
        <v>12</v>
      </c>
      <c r="J173" s="2602">
        <v>15</v>
      </c>
      <c r="K173" s="2603"/>
      <c r="L173" s="2603"/>
      <c r="M173" s="2603"/>
      <c r="N173" s="2603"/>
      <c r="O173" s="2603"/>
      <c r="P173" s="2603"/>
      <c r="Q173" s="2603"/>
      <c r="R173" s="2604"/>
      <c r="S173" s="4017">
        <v>15</v>
      </c>
      <c r="T173" s="2574">
        <v>81</v>
      </c>
      <c r="U173" s="4023"/>
      <c r="V173" s="4019"/>
      <c r="W173" s="2123">
        <f t="shared" si="61"/>
        <v>96</v>
      </c>
      <c r="X173" s="2161"/>
      <c r="Y173" s="2575"/>
      <c r="Z173" s="2573">
        <v>15</v>
      </c>
      <c r="AA173" s="2574"/>
      <c r="AB173" s="3658">
        <f t="shared" si="66"/>
        <v>0</v>
      </c>
      <c r="AC173" s="2518">
        <f>'General TPUM'!R172</f>
        <v>1</v>
      </c>
      <c r="AD173" s="2131">
        <f>'General TPUM'!S172</f>
        <v>0</v>
      </c>
      <c r="AE173" s="2132" t="str">
        <f>'General TPUM'!T172</f>
        <v>-</v>
      </c>
      <c r="AF173" s="2127">
        <f t="shared" si="71"/>
        <v>96</v>
      </c>
      <c r="AG173" s="2125">
        <f t="shared" si="67"/>
        <v>0</v>
      </c>
      <c r="AH173" s="2125"/>
      <c r="AI173" s="2126"/>
      <c r="AJ173" s="2127">
        <f t="shared" si="68"/>
        <v>15</v>
      </c>
      <c r="AK173" s="2132">
        <f t="shared" si="69"/>
        <v>0</v>
      </c>
      <c r="AL173" s="2128">
        <f t="shared" si="70"/>
        <v>96</v>
      </c>
      <c r="AM173" s="2129"/>
      <c r="AP173" s="719"/>
    </row>
    <row r="174" spans="1:42" s="2130" customFormat="1" ht="13">
      <c r="A174" s="4442" t="s">
        <v>1122</v>
      </c>
      <c r="B174" s="2501" t="str">
        <f>'General TPUM'!B173</f>
        <v>Luganville Adventist Primary School</v>
      </c>
      <c r="C174" s="4435"/>
      <c r="D174" s="2573">
        <v>50</v>
      </c>
      <c r="E174" s="2571">
        <v>72</v>
      </c>
      <c r="F174" s="2571">
        <v>49</v>
      </c>
      <c r="G174" s="2571">
        <v>41</v>
      </c>
      <c r="H174" s="2571">
        <v>69</v>
      </c>
      <c r="I174" s="2571">
        <v>41</v>
      </c>
      <c r="J174" s="2571">
        <v>60</v>
      </c>
      <c r="K174" s="2572"/>
      <c r="L174" s="2572"/>
      <c r="M174" s="2572"/>
      <c r="N174" s="2572"/>
      <c r="O174" s="2572"/>
      <c r="P174" s="2572"/>
      <c r="Q174" s="2572"/>
      <c r="R174" s="2133"/>
      <c r="S174" s="4017">
        <v>293</v>
      </c>
      <c r="T174" s="2574">
        <v>89</v>
      </c>
      <c r="U174" s="4023"/>
      <c r="V174" s="4019"/>
      <c r="W174" s="2123">
        <f t="shared" si="61"/>
        <v>382</v>
      </c>
      <c r="X174" s="2161"/>
      <c r="Y174" s="2575" t="s">
        <v>263</v>
      </c>
      <c r="Z174" s="2573">
        <v>60</v>
      </c>
      <c r="AA174" s="2574"/>
      <c r="AB174" s="3658">
        <f t="shared" si="66"/>
        <v>0</v>
      </c>
      <c r="AC174" s="2518">
        <f>'General TPUM'!R173</f>
        <v>1</v>
      </c>
      <c r="AD174" s="2131">
        <f>'General TPUM'!S173</f>
        <v>0</v>
      </c>
      <c r="AE174" s="2132" t="str">
        <f>'General TPUM'!T173</f>
        <v>-</v>
      </c>
      <c r="AF174" s="2127">
        <f t="shared" si="71"/>
        <v>382</v>
      </c>
      <c r="AG174" s="2125">
        <f t="shared" si="67"/>
        <v>0</v>
      </c>
      <c r="AH174" s="2125"/>
      <c r="AI174" s="2126"/>
      <c r="AJ174" s="2127">
        <f t="shared" si="68"/>
        <v>60</v>
      </c>
      <c r="AK174" s="2132">
        <f t="shared" si="69"/>
        <v>0</v>
      </c>
      <c r="AL174" s="2128">
        <f t="shared" si="70"/>
        <v>382</v>
      </c>
      <c r="AM174" s="2129"/>
      <c r="AP174" s="719"/>
    </row>
    <row r="175" spans="1:42" s="2130" customFormat="1" ht="13">
      <c r="A175" s="4442" t="s">
        <v>503</v>
      </c>
      <c r="B175" s="2501" t="str">
        <f>'General TPUM'!B174</f>
        <v>Malo Adventist Primary School</v>
      </c>
      <c r="C175" s="4435"/>
      <c r="D175" s="2573">
        <v>15</v>
      </c>
      <c r="E175" s="2571">
        <v>1</v>
      </c>
      <c r="F175" s="2571">
        <v>22</v>
      </c>
      <c r="G175" s="2571">
        <v>16</v>
      </c>
      <c r="H175" s="2571">
        <v>10</v>
      </c>
      <c r="I175" s="2571">
        <v>7</v>
      </c>
      <c r="J175" s="2571">
        <v>6</v>
      </c>
      <c r="K175" s="2572" t="s">
        <v>263</v>
      </c>
      <c r="L175" s="2572"/>
      <c r="M175" s="2572"/>
      <c r="N175" s="2572"/>
      <c r="O175" s="2572"/>
      <c r="P175" s="2572"/>
      <c r="Q175" s="2572"/>
      <c r="R175" s="2133"/>
      <c r="S175" s="4017">
        <v>70</v>
      </c>
      <c r="T175" s="2574">
        <v>7</v>
      </c>
      <c r="U175" s="4023"/>
      <c r="V175" s="4019"/>
      <c r="W175" s="2123">
        <f t="shared" si="61"/>
        <v>77</v>
      </c>
      <c r="X175" s="2161"/>
      <c r="Y175" s="2575"/>
      <c r="Z175" s="2573">
        <v>6</v>
      </c>
      <c r="AA175" s="2574"/>
      <c r="AB175" s="3658">
        <f t="shared" si="66"/>
        <v>0</v>
      </c>
      <c r="AC175" s="2518">
        <f>'General TPUM'!R174</f>
        <v>1</v>
      </c>
      <c r="AD175" s="2131">
        <f>'General TPUM'!S174</f>
        <v>0</v>
      </c>
      <c r="AE175" s="2132" t="str">
        <f>'General TPUM'!T174</f>
        <v>-</v>
      </c>
      <c r="AF175" s="2127">
        <f t="shared" si="71"/>
        <v>77</v>
      </c>
      <c r="AG175" s="2125">
        <f t="shared" si="67"/>
        <v>0</v>
      </c>
      <c r="AH175" s="2125"/>
      <c r="AI175" s="2126"/>
      <c r="AJ175" s="2127">
        <f t="shared" si="68"/>
        <v>6</v>
      </c>
      <c r="AK175" s="2132">
        <f t="shared" si="69"/>
        <v>0</v>
      </c>
      <c r="AL175" s="2128">
        <f t="shared" si="70"/>
        <v>77</v>
      </c>
      <c r="AM175" s="2129"/>
      <c r="AP175" s="719"/>
    </row>
    <row r="176" spans="1:42" s="2130" customFormat="1" ht="15" customHeight="1">
      <c r="A176" s="4442" t="s">
        <v>1123</v>
      </c>
      <c r="B176" s="2501" t="str">
        <f>'General TPUM'!B175</f>
        <v>Malua Bay Adventist School</v>
      </c>
      <c r="C176" s="4435"/>
      <c r="D176" s="2605">
        <v>20</v>
      </c>
      <c r="E176" s="2605">
        <v>8</v>
      </c>
      <c r="F176" s="2605">
        <v>9</v>
      </c>
      <c r="G176" s="2605">
        <v>8</v>
      </c>
      <c r="H176" s="2605">
        <v>13</v>
      </c>
      <c r="I176" s="2605">
        <v>6</v>
      </c>
      <c r="J176" s="2605">
        <v>15</v>
      </c>
      <c r="K176" s="2572">
        <v>23</v>
      </c>
      <c r="L176" s="2572">
        <v>16</v>
      </c>
      <c r="M176" s="2572">
        <v>14</v>
      </c>
      <c r="N176" s="2572">
        <v>11</v>
      </c>
      <c r="O176" s="2572"/>
      <c r="P176" s="2572"/>
      <c r="Q176" s="2572"/>
      <c r="R176" s="2133"/>
      <c r="S176" s="4017">
        <v>64</v>
      </c>
      <c r="T176" s="2574">
        <v>11</v>
      </c>
      <c r="U176" s="4023">
        <v>58</v>
      </c>
      <c r="V176" s="4019">
        <v>15</v>
      </c>
      <c r="W176" s="2123">
        <f t="shared" si="61"/>
        <v>148</v>
      </c>
      <c r="X176" s="2161"/>
      <c r="Y176" s="2575" t="s">
        <v>263</v>
      </c>
      <c r="Z176" s="2573">
        <v>15</v>
      </c>
      <c r="AA176" s="2574">
        <v>11</v>
      </c>
      <c r="AB176" s="3658">
        <f t="shared" si="66"/>
        <v>0</v>
      </c>
      <c r="AC176" s="2518">
        <f>'General TPUM'!R175</f>
        <v>1</v>
      </c>
      <c r="AD176" s="2131">
        <f>'General TPUM'!S175</f>
        <v>0</v>
      </c>
      <c r="AE176" s="2132" t="str">
        <f>'General TPUM'!T175</f>
        <v>-</v>
      </c>
      <c r="AF176" s="2127">
        <f t="shared" si="71"/>
        <v>75</v>
      </c>
      <c r="AG176" s="2125">
        <f t="shared" si="67"/>
        <v>73</v>
      </c>
      <c r="AH176" s="2125"/>
      <c r="AI176" s="2126"/>
      <c r="AJ176" s="2127">
        <f t="shared" si="68"/>
        <v>15</v>
      </c>
      <c r="AK176" s="2132">
        <f t="shared" si="69"/>
        <v>11</v>
      </c>
      <c r="AL176" s="2128">
        <f t="shared" si="70"/>
        <v>143</v>
      </c>
      <c r="AM176" s="2129"/>
      <c r="AP176" s="719"/>
    </row>
    <row r="177" spans="1:73" s="2130" customFormat="1" ht="15" customHeight="1">
      <c r="A177" s="4442" t="s">
        <v>1124</v>
      </c>
      <c r="B177" s="2501" t="str">
        <f>'General TPUM'!B176</f>
        <v>Mamau Adventist Primary School</v>
      </c>
      <c r="C177" s="4435"/>
      <c r="D177" s="2137">
        <v>25</v>
      </c>
      <c r="E177" s="2137">
        <v>23</v>
      </c>
      <c r="F177" s="2137">
        <v>19</v>
      </c>
      <c r="G177" s="2137">
        <v>23</v>
      </c>
      <c r="H177" s="2137">
        <v>14</v>
      </c>
      <c r="I177" s="2137">
        <v>19</v>
      </c>
      <c r="J177" s="2137">
        <v>27</v>
      </c>
      <c r="K177" s="2162">
        <v>14</v>
      </c>
      <c r="L177" s="2162">
        <v>16</v>
      </c>
      <c r="M177" s="2162"/>
      <c r="N177" s="2162" t="s">
        <v>1480</v>
      </c>
      <c r="O177" s="2162"/>
      <c r="P177" s="2162"/>
      <c r="Q177" s="2162"/>
      <c r="R177" s="2163"/>
      <c r="S177" s="4017">
        <v>85</v>
      </c>
      <c r="T177" s="2574">
        <v>95</v>
      </c>
      <c r="U177" s="4023"/>
      <c r="V177" s="4019"/>
      <c r="W177" s="2123">
        <f t="shared" si="61"/>
        <v>180</v>
      </c>
      <c r="X177" s="2161"/>
      <c r="Y177" s="2575"/>
      <c r="Z177" s="2573">
        <v>16</v>
      </c>
      <c r="AA177" s="2574" t="s">
        <v>263</v>
      </c>
      <c r="AB177" s="3658">
        <f t="shared" si="66"/>
        <v>0</v>
      </c>
      <c r="AC177" s="2518" t="str">
        <f>'General TPUM'!R176</f>
        <v>-</v>
      </c>
      <c r="AD177" s="2131" t="str">
        <f>'General TPUM'!S176</f>
        <v>-</v>
      </c>
      <c r="AE177" s="2132">
        <f>'General TPUM'!T176</f>
        <v>1</v>
      </c>
      <c r="AF177" s="2127">
        <f t="shared" si="71"/>
        <v>180</v>
      </c>
      <c r="AG177" s="2125">
        <f t="shared" si="67"/>
        <v>0</v>
      </c>
      <c r="AH177" s="2125"/>
      <c r="AI177" s="2126"/>
      <c r="AJ177" s="2127">
        <f t="shared" si="68"/>
        <v>16</v>
      </c>
      <c r="AK177" s="2132" t="str">
        <f t="shared" si="69"/>
        <v xml:space="preserve"> </v>
      </c>
      <c r="AL177" s="2128">
        <f t="shared" si="70"/>
        <v>180</v>
      </c>
      <c r="AM177" s="2129"/>
      <c r="AP177" s="719"/>
    </row>
    <row r="178" spans="1:73" s="2130" customFormat="1" ht="13">
      <c r="A178" s="4442" t="s">
        <v>1125</v>
      </c>
      <c r="B178" s="2501" t="str">
        <f>'General TPUM'!B177</f>
        <v>Maranatha Adventist Junior Secondary School</v>
      </c>
      <c r="C178" s="4435"/>
      <c r="D178" s="2135"/>
      <c r="E178" s="2135"/>
      <c r="F178" s="2135"/>
      <c r="G178" s="2135"/>
      <c r="H178" s="2135"/>
      <c r="I178" s="2135"/>
      <c r="J178" s="2135"/>
      <c r="K178" s="2162">
        <v>40</v>
      </c>
      <c r="L178" s="2162">
        <v>22</v>
      </c>
      <c r="M178" s="2162">
        <v>35</v>
      </c>
      <c r="N178" s="2162">
        <v>30</v>
      </c>
      <c r="O178" s="2162"/>
      <c r="P178" s="2162"/>
      <c r="Q178" s="2162"/>
      <c r="R178" s="2163"/>
      <c r="S178" s="3644"/>
      <c r="T178" s="4018"/>
      <c r="U178" s="4026">
        <v>107</v>
      </c>
      <c r="V178" s="2574">
        <v>20</v>
      </c>
      <c r="W178" s="2123">
        <f t="shared" si="61"/>
        <v>127</v>
      </c>
      <c r="X178" s="2161"/>
      <c r="Y178" s="2575">
        <v>18</v>
      </c>
      <c r="Z178" s="2573"/>
      <c r="AA178" s="2574">
        <v>30</v>
      </c>
      <c r="AB178" s="3658">
        <f t="shared" si="66"/>
        <v>0</v>
      </c>
      <c r="AC178" s="2518">
        <f>'General TPUM'!R177</f>
        <v>0</v>
      </c>
      <c r="AD178" s="2131">
        <f>'General TPUM'!S177</f>
        <v>1</v>
      </c>
      <c r="AE178" s="2132" t="str">
        <f>'General TPUM'!T177</f>
        <v>-</v>
      </c>
      <c r="AF178" s="2127">
        <f t="shared" si="71"/>
        <v>0</v>
      </c>
      <c r="AG178" s="2125">
        <f t="shared" si="67"/>
        <v>127</v>
      </c>
      <c r="AH178" s="2125"/>
      <c r="AI178" s="2126"/>
      <c r="AJ178" s="2127">
        <f t="shared" si="68"/>
        <v>0</v>
      </c>
      <c r="AK178" s="2132">
        <f t="shared" si="69"/>
        <v>30</v>
      </c>
      <c r="AL178" s="2128">
        <f t="shared" si="70"/>
        <v>127</v>
      </c>
      <c r="AM178" s="2129"/>
      <c r="AP178" s="719"/>
    </row>
    <row r="179" spans="1:73" s="2130" customFormat="1" ht="15" customHeight="1">
      <c r="A179" s="4442" t="s">
        <v>1126</v>
      </c>
      <c r="B179" s="2501" t="str">
        <f>'General TPUM'!B178</f>
        <v>Matafanga Adventist Primary School</v>
      </c>
      <c r="C179" s="4435"/>
      <c r="D179" s="2135">
        <v>7</v>
      </c>
      <c r="E179" s="2137">
        <v>12</v>
      </c>
      <c r="F179" s="2137">
        <v>13</v>
      </c>
      <c r="G179" s="2137">
        <v>10</v>
      </c>
      <c r="H179" s="2137" t="s">
        <v>263</v>
      </c>
      <c r="I179" s="2137">
        <v>7</v>
      </c>
      <c r="J179" s="2137">
        <v>10</v>
      </c>
      <c r="K179" s="2162">
        <v>2</v>
      </c>
      <c r="L179" s="2162">
        <v>2</v>
      </c>
      <c r="M179" s="2162"/>
      <c r="N179" s="2162"/>
      <c r="O179" s="2162"/>
      <c r="P179" s="2162"/>
      <c r="Q179" s="2162"/>
      <c r="R179" s="2163"/>
      <c r="S179" s="4017">
        <v>21</v>
      </c>
      <c r="T179" s="2574">
        <v>42</v>
      </c>
      <c r="U179" s="4023"/>
      <c r="V179" s="4019"/>
      <c r="W179" s="2123">
        <f t="shared" si="61"/>
        <v>63</v>
      </c>
      <c r="X179" s="2164" t="s">
        <v>263</v>
      </c>
      <c r="Y179" s="2575"/>
      <c r="Z179" s="2573">
        <v>2</v>
      </c>
      <c r="AA179" s="2574"/>
      <c r="AB179" s="3658">
        <f t="shared" si="66"/>
        <v>0</v>
      </c>
      <c r="AC179" s="2518">
        <f>'General TPUM'!R178</f>
        <v>1</v>
      </c>
      <c r="AD179" s="2131">
        <f>'General TPUM'!S178</f>
        <v>0</v>
      </c>
      <c r="AE179" s="2132" t="str">
        <f>'General TPUM'!T178</f>
        <v>-</v>
      </c>
      <c r="AF179" s="2127">
        <f t="shared" si="71"/>
        <v>63</v>
      </c>
      <c r="AG179" s="2125">
        <f t="shared" si="67"/>
        <v>0</v>
      </c>
      <c r="AH179" s="2125"/>
      <c r="AI179" s="2126"/>
      <c r="AJ179" s="2127">
        <f t="shared" si="68"/>
        <v>2</v>
      </c>
      <c r="AK179" s="2132">
        <f t="shared" si="69"/>
        <v>0</v>
      </c>
      <c r="AL179" s="2128">
        <f t="shared" si="70"/>
        <v>63</v>
      </c>
      <c r="AM179" s="2129"/>
      <c r="AP179" s="719"/>
    </row>
    <row r="180" spans="1:73" s="2130" customFormat="1" ht="15" customHeight="1">
      <c r="A180" s="4442" t="s">
        <v>1127</v>
      </c>
      <c r="B180" s="2501" t="str">
        <f>'General TPUM'!B179</f>
        <v>Olwi Adventist Primary School</v>
      </c>
      <c r="C180" s="4435" t="s">
        <v>263</v>
      </c>
      <c r="D180" s="2137">
        <v>65</v>
      </c>
      <c r="E180" s="2137">
        <v>28</v>
      </c>
      <c r="F180" s="2137">
        <v>28</v>
      </c>
      <c r="G180" s="2137">
        <v>36</v>
      </c>
      <c r="H180" s="2137">
        <v>36</v>
      </c>
      <c r="I180" s="2137">
        <v>31</v>
      </c>
      <c r="J180" s="2137">
        <v>24</v>
      </c>
      <c r="K180" s="2162"/>
      <c r="L180" s="2162"/>
      <c r="M180" s="2162"/>
      <c r="N180" s="2162"/>
      <c r="O180" s="2162"/>
      <c r="P180" s="2162"/>
      <c r="Q180" s="2162"/>
      <c r="R180" s="2163"/>
      <c r="S180" s="4017">
        <v>116</v>
      </c>
      <c r="T180" s="2574">
        <v>132</v>
      </c>
      <c r="U180" s="4023"/>
      <c r="V180" s="4019"/>
      <c r="W180" s="2123">
        <f t="shared" si="61"/>
        <v>248</v>
      </c>
      <c r="X180" s="2161"/>
      <c r="Y180" s="2575"/>
      <c r="Z180" s="2573">
        <v>24</v>
      </c>
      <c r="AA180" s="2574"/>
      <c r="AB180" s="3658">
        <f t="shared" si="66"/>
        <v>0</v>
      </c>
      <c r="AC180" s="2518">
        <f>'General TPUM'!R179</f>
        <v>1</v>
      </c>
      <c r="AD180" s="2131">
        <f>'General TPUM'!S179</f>
        <v>0</v>
      </c>
      <c r="AE180" s="2132" t="str">
        <f>'General TPUM'!T179</f>
        <v>-</v>
      </c>
      <c r="AF180" s="2127">
        <f t="shared" si="71"/>
        <v>248</v>
      </c>
      <c r="AG180" s="2125">
        <f t="shared" si="67"/>
        <v>0</v>
      </c>
      <c r="AH180" s="2125"/>
      <c r="AI180" s="2126"/>
      <c r="AJ180" s="2127">
        <f t="shared" si="68"/>
        <v>24</v>
      </c>
      <c r="AK180" s="2132">
        <f t="shared" si="69"/>
        <v>0</v>
      </c>
      <c r="AL180" s="2128">
        <f t="shared" si="70"/>
        <v>248</v>
      </c>
      <c r="AM180" s="2129"/>
      <c r="AP180" s="719"/>
    </row>
    <row r="181" spans="1:73" s="2130" customFormat="1" ht="15" customHeight="1">
      <c r="A181" s="4442" t="s">
        <v>1128</v>
      </c>
      <c r="B181" s="2501" t="str">
        <f>'General TPUM'!B180</f>
        <v>Parker Adventist Primary School</v>
      </c>
      <c r="C181" s="4435"/>
      <c r="D181" s="2571">
        <v>2</v>
      </c>
      <c r="E181" s="2571">
        <v>3</v>
      </c>
      <c r="F181" s="2571">
        <v>1</v>
      </c>
      <c r="G181" s="2571">
        <v>4</v>
      </c>
      <c r="H181" s="2571">
        <v>3</v>
      </c>
      <c r="I181" s="2571">
        <v>8</v>
      </c>
      <c r="J181" s="2571">
        <v>4</v>
      </c>
      <c r="K181" s="2579"/>
      <c r="L181" s="2579"/>
      <c r="M181" s="2579"/>
      <c r="N181" s="2579"/>
      <c r="O181" s="2579"/>
      <c r="P181" s="2579"/>
      <c r="Q181" s="2572"/>
      <c r="R181" s="2133"/>
      <c r="S181" s="4017">
        <v>22</v>
      </c>
      <c r="T181" s="2574">
        <v>3</v>
      </c>
      <c r="U181" s="4023"/>
      <c r="V181" s="4019"/>
      <c r="W181" s="2123">
        <f t="shared" si="61"/>
        <v>25</v>
      </c>
      <c r="X181" s="2161"/>
      <c r="Y181" s="2575"/>
      <c r="Z181" s="2573">
        <v>4</v>
      </c>
      <c r="AA181" s="2574"/>
      <c r="AB181" s="3658">
        <f t="shared" si="66"/>
        <v>0</v>
      </c>
      <c r="AC181" s="2518">
        <f>'General TPUM'!R180</f>
        <v>1</v>
      </c>
      <c r="AD181" s="2131">
        <f>'General TPUM'!S180</f>
        <v>0</v>
      </c>
      <c r="AE181" s="2132" t="str">
        <f>'General TPUM'!T180</f>
        <v>-</v>
      </c>
      <c r="AF181" s="2127">
        <f t="shared" si="71"/>
        <v>25</v>
      </c>
      <c r="AG181" s="2125">
        <f t="shared" si="67"/>
        <v>0</v>
      </c>
      <c r="AH181" s="2125"/>
      <c r="AI181" s="2126"/>
      <c r="AJ181" s="2127">
        <f t="shared" si="68"/>
        <v>4</v>
      </c>
      <c r="AK181" s="2132">
        <f t="shared" si="69"/>
        <v>0</v>
      </c>
      <c r="AL181" s="2128">
        <f t="shared" si="70"/>
        <v>25</v>
      </c>
      <c r="AM181" s="100"/>
      <c r="AP181" s="719"/>
    </row>
    <row r="182" spans="1:73" s="2130" customFormat="1" ht="15" customHeight="1">
      <c r="A182" s="4442" t="s">
        <v>1294</v>
      </c>
      <c r="B182" s="2501" t="str">
        <f>'General TPUM'!B181</f>
        <v>Port Quimi Adventist Junior Secondary School</v>
      </c>
      <c r="C182" s="4435"/>
      <c r="D182" s="2135"/>
      <c r="E182" s="2135"/>
      <c r="F182" s="2135"/>
      <c r="G182" s="2135"/>
      <c r="H182" s="2135"/>
      <c r="I182" s="2135"/>
      <c r="J182" s="2135"/>
      <c r="K182" s="2162">
        <v>28</v>
      </c>
      <c r="L182" s="2162">
        <v>23</v>
      </c>
      <c r="M182" s="2162">
        <v>23</v>
      </c>
      <c r="N182" s="2162">
        <v>9</v>
      </c>
      <c r="O182" s="2162"/>
      <c r="P182" s="2162"/>
      <c r="Q182" s="2162"/>
      <c r="R182" s="2163"/>
      <c r="S182" s="3645"/>
      <c r="T182" s="4019"/>
      <c r="U182" s="4023">
        <v>58</v>
      </c>
      <c r="V182" s="4019">
        <v>25</v>
      </c>
      <c r="W182" s="2123">
        <f t="shared" si="61"/>
        <v>83</v>
      </c>
      <c r="X182" s="2161"/>
      <c r="Y182" s="2575"/>
      <c r="Z182" s="2573"/>
      <c r="AA182" s="2574">
        <v>9</v>
      </c>
      <c r="AB182" s="3658">
        <f t="shared" si="66"/>
        <v>0</v>
      </c>
      <c r="AC182" s="2518">
        <f>'General TPUM'!R181</f>
        <v>0</v>
      </c>
      <c r="AD182" s="2131"/>
      <c r="AE182" s="2132" t="str">
        <f>'General TPUM'!T181</f>
        <v>-</v>
      </c>
      <c r="AF182" s="2127">
        <f t="shared" si="71"/>
        <v>0</v>
      </c>
      <c r="AG182" s="2125">
        <f t="shared" si="67"/>
        <v>83</v>
      </c>
      <c r="AH182" s="2125"/>
      <c r="AI182" s="2126"/>
      <c r="AJ182" s="2127">
        <f t="shared" si="68"/>
        <v>0</v>
      </c>
      <c r="AK182" s="2132">
        <f t="shared" si="69"/>
        <v>9</v>
      </c>
      <c r="AL182" s="2128">
        <f t="shared" si="70"/>
        <v>83</v>
      </c>
      <c r="AM182" s="2129"/>
      <c r="AN182" s="2165"/>
      <c r="AO182" s="2166"/>
      <c r="AP182" s="719"/>
      <c r="AR182" s="2166"/>
      <c r="AS182" s="2166"/>
      <c r="AT182" s="2166">
        <v>1693</v>
      </c>
      <c r="AU182" s="2166"/>
      <c r="AV182" s="2166"/>
      <c r="AW182" s="2166"/>
      <c r="AX182" s="2167"/>
      <c r="AY182" s="2167"/>
      <c r="AZ182" s="2167"/>
      <c r="BA182" s="2167"/>
      <c r="BB182" s="2167"/>
      <c r="BC182" s="2167"/>
      <c r="BD182" s="2167"/>
      <c r="BE182" s="2167"/>
      <c r="BF182" s="2167"/>
      <c r="BG182" s="2167"/>
      <c r="BH182" s="2167"/>
      <c r="BI182" s="2167"/>
      <c r="BJ182" s="2167"/>
      <c r="BK182" s="2156"/>
      <c r="BL182" s="2156"/>
      <c r="BM182" s="2156"/>
      <c r="BN182" s="2156"/>
      <c r="BO182" s="2156"/>
      <c r="BP182" s="2156"/>
      <c r="BQ182" s="2156"/>
      <c r="BR182" s="2156"/>
      <c r="BS182" s="2156"/>
      <c r="BT182" s="2156"/>
      <c r="BU182" s="2156"/>
    </row>
    <row r="183" spans="1:73" s="2130" customFormat="1" ht="15" customHeight="1">
      <c r="A183" s="4442" t="s">
        <v>1107</v>
      </c>
      <c r="B183" s="2501" t="str">
        <f>'General TPUM'!B182</f>
        <v>Riseshime Adventist School</v>
      </c>
      <c r="C183" s="4435"/>
      <c r="D183" s="2135">
        <v>15</v>
      </c>
      <c r="E183" s="2135">
        <v>10</v>
      </c>
      <c r="F183" s="2135">
        <v>9</v>
      </c>
      <c r="G183" s="2135">
        <v>3</v>
      </c>
      <c r="H183" s="2135">
        <v>6</v>
      </c>
      <c r="I183" s="2135">
        <v>8</v>
      </c>
      <c r="J183" s="2135" t="s">
        <v>263</v>
      </c>
      <c r="K183" s="2162">
        <v>7</v>
      </c>
      <c r="L183" s="2162">
        <v>2</v>
      </c>
      <c r="M183" s="2162">
        <v>4</v>
      </c>
      <c r="N183" s="2162"/>
      <c r="O183" s="2162"/>
      <c r="P183" s="2162"/>
      <c r="Q183" s="2162"/>
      <c r="R183" s="2163"/>
      <c r="S183" s="3645">
        <v>39</v>
      </c>
      <c r="T183" s="4019">
        <v>24</v>
      </c>
      <c r="U183" s="4023"/>
      <c r="V183" s="4019"/>
      <c r="W183" s="2123">
        <f t="shared" si="61"/>
        <v>63</v>
      </c>
      <c r="X183" s="2161"/>
      <c r="Y183" s="2575"/>
      <c r="Z183" s="2573">
        <v>4</v>
      </c>
      <c r="AA183" s="2574"/>
      <c r="AB183" s="3658">
        <f t="shared" si="66"/>
        <v>0</v>
      </c>
      <c r="AC183" s="2518">
        <f>'General TPUM'!R182</f>
        <v>1</v>
      </c>
      <c r="AD183" s="2131">
        <f>'General TPUM'!S182</f>
        <v>0</v>
      </c>
      <c r="AE183" s="2132" t="str">
        <f>'General TPUM'!T182</f>
        <v>-</v>
      </c>
      <c r="AF183" s="2127">
        <f t="shared" ref="AF183:AF188" si="72">S183+T183</f>
        <v>63</v>
      </c>
      <c r="AG183" s="2125">
        <f t="shared" si="67"/>
        <v>0</v>
      </c>
      <c r="AH183" s="2125"/>
      <c r="AI183" s="2126"/>
      <c r="AJ183" s="2127">
        <f t="shared" si="68"/>
        <v>4</v>
      </c>
      <c r="AK183" s="2132">
        <f t="shared" si="69"/>
        <v>0</v>
      </c>
      <c r="AL183" s="2128">
        <f t="shared" si="70"/>
        <v>64</v>
      </c>
      <c r="AM183" s="2129"/>
      <c r="AN183" s="2165"/>
      <c r="AO183" s="2166"/>
      <c r="AP183" s="719"/>
      <c r="AR183" s="2166"/>
      <c r="AS183" s="2166"/>
      <c r="AT183" s="2166">
        <f>S189-AT182</f>
        <v>154</v>
      </c>
      <c r="AU183" s="2166"/>
      <c r="AV183" s="2166"/>
      <c r="AW183" s="2166"/>
      <c r="AX183" s="2167"/>
      <c r="AY183" s="2167"/>
      <c r="AZ183" s="2167"/>
      <c r="BA183" s="2167"/>
      <c r="BB183" s="2167"/>
      <c r="BC183" s="2167"/>
      <c r="BD183" s="2167"/>
      <c r="BE183" s="2167"/>
      <c r="BF183" s="2167"/>
      <c r="BG183" s="2167"/>
      <c r="BH183" s="2167"/>
      <c r="BI183" s="2167"/>
      <c r="BJ183" s="2167"/>
      <c r="BK183" s="2156"/>
      <c r="BL183" s="2156"/>
      <c r="BM183" s="2156"/>
      <c r="BN183" s="2156"/>
      <c r="BO183" s="2156"/>
      <c r="BP183" s="2156"/>
      <c r="BQ183" s="2156"/>
      <c r="BR183" s="2156"/>
      <c r="BS183" s="2156"/>
      <c r="BT183" s="2156"/>
      <c r="BU183" s="2156"/>
    </row>
    <row r="184" spans="1:73" s="2130" customFormat="1" ht="15" customHeight="1">
      <c r="A184" s="4442" t="s">
        <v>1129</v>
      </c>
      <c r="B184" s="2501" t="str">
        <f>'General TPUM'!B183</f>
        <v>Sise Adventist Primary School</v>
      </c>
      <c r="C184" s="4435"/>
      <c r="D184" s="2137">
        <v>12</v>
      </c>
      <c r="E184" s="2137">
        <v>11</v>
      </c>
      <c r="F184" s="2137">
        <v>8</v>
      </c>
      <c r="G184" s="2137">
        <v>10</v>
      </c>
      <c r="H184" s="2137">
        <v>14</v>
      </c>
      <c r="I184" s="2137">
        <v>20</v>
      </c>
      <c r="J184" s="2135">
        <v>12</v>
      </c>
      <c r="K184" s="2162"/>
      <c r="L184" s="2162"/>
      <c r="M184" s="2162"/>
      <c r="N184" s="2162"/>
      <c r="O184" s="2162"/>
      <c r="P184" s="2162"/>
      <c r="Q184" s="2162"/>
      <c r="R184" s="2163"/>
      <c r="S184" s="4017">
        <v>70</v>
      </c>
      <c r="T184" s="2574">
        <v>17</v>
      </c>
      <c r="U184" s="4023"/>
      <c r="V184" s="4019"/>
      <c r="W184" s="2123">
        <f t="shared" si="61"/>
        <v>87</v>
      </c>
      <c r="X184" s="2161"/>
      <c r="Y184" s="2575"/>
      <c r="Z184" s="2573">
        <v>12</v>
      </c>
      <c r="AA184" s="2574"/>
      <c r="AB184" s="3658">
        <f t="shared" si="66"/>
        <v>0</v>
      </c>
      <c r="AC184" s="2518">
        <f>'General TPUM'!R183</f>
        <v>1</v>
      </c>
      <c r="AD184" s="2131">
        <f>'General TPUM'!S183</f>
        <v>0</v>
      </c>
      <c r="AE184" s="2132" t="str">
        <f>'General TPUM'!T183</f>
        <v>-</v>
      </c>
      <c r="AF184" s="2127">
        <f t="shared" si="72"/>
        <v>87</v>
      </c>
      <c r="AG184" s="2125">
        <f t="shared" si="67"/>
        <v>0</v>
      </c>
      <c r="AH184" s="2125"/>
      <c r="AI184" s="2126"/>
      <c r="AJ184" s="2127">
        <f t="shared" si="68"/>
        <v>12</v>
      </c>
      <c r="AK184" s="2132">
        <f t="shared" si="69"/>
        <v>0</v>
      </c>
      <c r="AL184" s="2128">
        <f t="shared" si="70"/>
        <v>87</v>
      </c>
      <c r="AM184" s="2129"/>
      <c r="AP184" s="719"/>
    </row>
    <row r="185" spans="1:73" s="2130" customFormat="1" ht="15" customHeight="1">
      <c r="A185" s="4443" t="s">
        <v>1296</v>
      </c>
      <c r="B185" s="2501" t="str">
        <f>'General TPUM'!B184</f>
        <v>Susana Mate Adventist Primary School</v>
      </c>
      <c r="C185" s="4435"/>
      <c r="D185" s="2137">
        <v>41</v>
      </c>
      <c r="E185" s="2137">
        <v>13</v>
      </c>
      <c r="F185" s="2137">
        <v>19</v>
      </c>
      <c r="G185" s="2137">
        <v>19</v>
      </c>
      <c r="H185" s="2137">
        <v>22</v>
      </c>
      <c r="I185" s="2137">
        <v>14</v>
      </c>
      <c r="J185" s="2135">
        <v>22</v>
      </c>
      <c r="K185" s="2162"/>
      <c r="L185" s="2162"/>
      <c r="M185" s="2162"/>
      <c r="N185" s="2162"/>
      <c r="O185" s="2162"/>
      <c r="P185" s="2162"/>
      <c r="Q185" s="2162"/>
      <c r="R185" s="2163"/>
      <c r="S185" s="4017">
        <v>143</v>
      </c>
      <c r="T185" s="2574">
        <v>7</v>
      </c>
      <c r="U185" s="4023"/>
      <c r="V185" s="4019"/>
      <c r="W185" s="2123">
        <f t="shared" si="61"/>
        <v>150</v>
      </c>
      <c r="X185" s="2161"/>
      <c r="Y185" s="2575"/>
      <c r="Z185" s="2573">
        <v>22</v>
      </c>
      <c r="AA185" s="2574"/>
      <c r="AB185" s="3658">
        <f t="shared" si="66"/>
        <v>0</v>
      </c>
      <c r="AC185" s="2518">
        <f>'General TPUM'!R184</f>
        <v>1</v>
      </c>
      <c r="AD185" s="2131">
        <f>'General TPUM'!S184</f>
        <v>0</v>
      </c>
      <c r="AE185" s="2132" t="str">
        <f>'General TPUM'!T184</f>
        <v>-</v>
      </c>
      <c r="AF185" s="2127">
        <f t="shared" si="72"/>
        <v>150</v>
      </c>
      <c r="AG185" s="2125">
        <f t="shared" si="67"/>
        <v>0</v>
      </c>
      <c r="AH185" s="2125"/>
      <c r="AI185" s="2126"/>
      <c r="AJ185" s="2127">
        <f t="shared" si="68"/>
        <v>22</v>
      </c>
      <c r="AK185" s="2132">
        <f t="shared" si="69"/>
        <v>0</v>
      </c>
      <c r="AL185" s="2128">
        <f t="shared" si="70"/>
        <v>150</v>
      </c>
      <c r="AM185" s="2129"/>
      <c r="AP185" s="719"/>
    </row>
    <row r="186" spans="1:73" s="2130" customFormat="1" ht="15" customHeight="1">
      <c r="A186" s="4442" t="s">
        <v>1331</v>
      </c>
      <c r="B186" s="4094" t="s">
        <v>1296</v>
      </c>
      <c r="C186" s="4436"/>
      <c r="D186" s="4162"/>
      <c r="E186" s="4162"/>
      <c r="F186" s="4162"/>
      <c r="G186" s="4162"/>
      <c r="H186" s="4162"/>
      <c r="I186" s="4162"/>
      <c r="J186" s="2135"/>
      <c r="K186" s="2162"/>
      <c r="L186" s="4163"/>
      <c r="M186" s="4163"/>
      <c r="N186" s="4163"/>
      <c r="O186" s="4163"/>
      <c r="P186" s="4163"/>
      <c r="Q186" s="4163"/>
      <c r="R186" s="4164"/>
      <c r="S186" s="4017"/>
      <c r="T186" s="4165"/>
      <c r="U186" s="4023"/>
      <c r="V186" s="4019"/>
      <c r="W186" s="2123">
        <f t="shared" si="61"/>
        <v>0</v>
      </c>
      <c r="X186" s="4166"/>
      <c r="Y186" s="4167"/>
      <c r="Z186" s="4168"/>
      <c r="AA186" s="4165"/>
      <c r="AB186" s="3658"/>
      <c r="AC186" s="2518">
        <f>'General TPUM'!R185</f>
        <v>1</v>
      </c>
      <c r="AD186" s="2131">
        <f>'General TPUM'!S185</f>
        <v>0</v>
      </c>
      <c r="AE186" s="2132" t="str">
        <f>'General TPUM'!T185</f>
        <v>-</v>
      </c>
      <c r="AF186" s="2127">
        <f t="shared" si="72"/>
        <v>0</v>
      </c>
      <c r="AG186" s="2125">
        <f t="shared" ref="AG186" si="73">U186+V186</f>
        <v>0</v>
      </c>
      <c r="AH186" s="2125"/>
      <c r="AI186" s="2126"/>
      <c r="AJ186" s="2127">
        <f t="shared" ref="AJ186" si="74">Z186</f>
        <v>0</v>
      </c>
      <c r="AK186" s="2132">
        <f t="shared" ref="AK186" si="75">AA186</f>
        <v>0</v>
      </c>
      <c r="AL186" s="2128">
        <f t="shared" ref="AL186" si="76">SUM(C186:Q186)</f>
        <v>0</v>
      </c>
      <c r="AM186" s="2129"/>
      <c r="AP186" s="719"/>
    </row>
    <row r="187" spans="1:73" s="2130" customFormat="1" ht="15" customHeight="1">
      <c r="A187" s="4442" t="s">
        <v>1332</v>
      </c>
      <c r="B187" s="2501" t="str">
        <f>'General TPUM'!B186</f>
        <v>Vila Number 2 SDA Primary</v>
      </c>
      <c r="C187" s="4435"/>
      <c r="D187" s="2137">
        <v>80</v>
      </c>
      <c r="E187" s="2137">
        <v>30</v>
      </c>
      <c r="F187" s="2137">
        <v>34</v>
      </c>
      <c r="G187" s="2137">
        <v>32</v>
      </c>
      <c r="H187" s="2137">
        <v>46</v>
      </c>
      <c r="I187" s="2137">
        <v>50</v>
      </c>
      <c r="J187" s="2135">
        <v>41</v>
      </c>
      <c r="K187" s="2162"/>
      <c r="L187" s="2162"/>
      <c r="M187" s="2162"/>
      <c r="N187" s="2162"/>
      <c r="O187" s="2162"/>
      <c r="P187" s="2162"/>
      <c r="Q187" s="2162"/>
      <c r="R187" s="2163"/>
      <c r="S187" s="4017">
        <v>250</v>
      </c>
      <c r="T187" s="2574">
        <v>63</v>
      </c>
      <c r="U187" s="4023"/>
      <c r="V187" s="4019"/>
      <c r="W187" s="2123">
        <f t="shared" si="61"/>
        <v>313</v>
      </c>
      <c r="X187" s="2161"/>
      <c r="Y187" s="2575"/>
      <c r="Z187" s="2573">
        <v>41</v>
      </c>
      <c r="AA187" s="2574"/>
      <c r="AB187" s="3658">
        <f>W187-AF187-AG187</f>
        <v>0</v>
      </c>
      <c r="AC187" s="2518">
        <f>'General TPUM'!R186</f>
        <v>1</v>
      </c>
      <c r="AD187" s="2131">
        <f>'General TPUM'!S186</f>
        <v>0</v>
      </c>
      <c r="AE187" s="2132" t="str">
        <f>'General TPUM'!T186</f>
        <v>-</v>
      </c>
      <c r="AF187" s="2127">
        <f t="shared" si="72"/>
        <v>313</v>
      </c>
      <c r="AG187" s="2125">
        <f>U187+V187</f>
        <v>0</v>
      </c>
      <c r="AH187" s="2125"/>
      <c r="AI187" s="2126"/>
      <c r="AJ187" s="2127">
        <f t="shared" si="68"/>
        <v>41</v>
      </c>
      <c r="AK187" s="2132">
        <f t="shared" si="69"/>
        <v>0</v>
      </c>
      <c r="AL187" s="2128">
        <f>SUM(C187:Q187)</f>
        <v>313</v>
      </c>
      <c r="AM187" s="2129"/>
      <c r="AP187" s="719"/>
    </row>
    <row r="188" spans="1:73" s="2130" customFormat="1" ht="13">
      <c r="B188" s="2501" t="str">
        <f>'General TPUM'!B187</f>
        <v>Winn SDA Primary School</v>
      </c>
      <c r="C188" s="4435"/>
      <c r="D188" s="2137">
        <v>7</v>
      </c>
      <c r="E188" s="2137">
        <v>6</v>
      </c>
      <c r="F188" s="2137">
        <v>10</v>
      </c>
      <c r="G188" s="2137">
        <v>9</v>
      </c>
      <c r="H188" s="2137">
        <v>6</v>
      </c>
      <c r="I188" s="2137">
        <v>8</v>
      </c>
      <c r="J188" s="2135">
        <v>8</v>
      </c>
      <c r="K188" s="2162"/>
      <c r="L188" s="2162"/>
      <c r="M188" s="2162"/>
      <c r="N188" s="2162"/>
      <c r="O188" s="2162"/>
      <c r="P188" s="2162"/>
      <c r="Q188" s="2162"/>
      <c r="R188" s="2163"/>
      <c r="S188" s="4017">
        <v>54</v>
      </c>
      <c r="T188" s="2574"/>
      <c r="U188" s="4022"/>
      <c r="V188" s="4027"/>
      <c r="W188" s="2123">
        <f t="shared" si="61"/>
        <v>54</v>
      </c>
      <c r="X188" s="2161"/>
      <c r="Y188" s="2575"/>
      <c r="Z188" s="2573">
        <v>8</v>
      </c>
      <c r="AA188" s="2574"/>
      <c r="AB188" s="3658">
        <f>W188-AF188-AG188</f>
        <v>0</v>
      </c>
      <c r="AC188" s="2518">
        <f>'General TPUM'!R187</f>
        <v>1</v>
      </c>
      <c r="AD188" s="2131">
        <f>'General TPUM'!S187</f>
        <v>0</v>
      </c>
      <c r="AE188" s="2132" t="str">
        <f>'General TPUM'!T187</f>
        <v>-</v>
      </c>
      <c r="AF188" s="2127">
        <f t="shared" si="72"/>
        <v>54</v>
      </c>
      <c r="AG188" s="2125">
        <f>U188+V188</f>
        <v>0</v>
      </c>
      <c r="AH188" s="2125"/>
      <c r="AI188" s="2126"/>
      <c r="AJ188" s="2127">
        <f t="shared" si="68"/>
        <v>8</v>
      </c>
      <c r="AK188" s="2132">
        <f t="shared" si="69"/>
        <v>0</v>
      </c>
      <c r="AL188" s="2128">
        <f>SUM(C188:Q188)</f>
        <v>54</v>
      </c>
      <c r="AM188" s="2129"/>
      <c r="AP188" s="719"/>
    </row>
    <row r="189" spans="1:73" s="2130" customFormat="1" ht="15" customHeight="1" thickBot="1">
      <c r="A189" s="2146"/>
      <c r="B189" s="2606" t="str">
        <f>'General TPUM'!B188</f>
        <v>TOTALS</v>
      </c>
      <c r="C189" s="2140">
        <f t="shared" ref="C189:V189" si="77">SUM(C158:C188)</f>
        <v>0</v>
      </c>
      <c r="D189" s="2140">
        <f>SUM(D157:D188)</f>
        <v>557</v>
      </c>
      <c r="E189" s="2140">
        <f t="shared" ref="E189:Q189" si="78">SUM(E157:E188)</f>
        <v>369</v>
      </c>
      <c r="F189" s="2140">
        <f t="shared" si="78"/>
        <v>389</v>
      </c>
      <c r="G189" s="2140">
        <f t="shared" si="78"/>
        <v>399</v>
      </c>
      <c r="H189" s="2140">
        <f t="shared" si="78"/>
        <v>399</v>
      </c>
      <c r="I189" s="2140">
        <f t="shared" si="78"/>
        <v>407</v>
      </c>
      <c r="J189" s="2140">
        <f t="shared" si="78"/>
        <v>405</v>
      </c>
      <c r="K189" s="2140">
        <f t="shared" si="78"/>
        <v>332</v>
      </c>
      <c r="L189" s="2140">
        <f t="shared" si="78"/>
        <v>254</v>
      </c>
      <c r="M189" s="2140">
        <f t="shared" si="78"/>
        <v>307</v>
      </c>
      <c r="N189" s="2140">
        <f t="shared" si="78"/>
        <v>249</v>
      </c>
      <c r="O189" s="2140">
        <f t="shared" si="78"/>
        <v>230</v>
      </c>
      <c r="P189" s="2140">
        <f t="shared" si="78"/>
        <v>163</v>
      </c>
      <c r="Q189" s="2140">
        <f t="shared" si="78"/>
        <v>108</v>
      </c>
      <c r="R189" s="2140">
        <f t="shared" si="77"/>
        <v>0</v>
      </c>
      <c r="S189" s="2140">
        <f>SUM(S157:S188)</f>
        <v>1847</v>
      </c>
      <c r="T189" s="2140">
        <f>SUM(T157:T188)</f>
        <v>1120</v>
      </c>
      <c r="U189" s="2140">
        <f t="shared" si="77"/>
        <v>1124</v>
      </c>
      <c r="V189" s="2140">
        <f t="shared" si="77"/>
        <v>481</v>
      </c>
      <c r="W189" s="2140">
        <f>SUM(W157:W188)</f>
        <v>4572</v>
      </c>
      <c r="X189" s="2607">
        <f t="shared" ref="X189:Y189" si="79">SUM(X157:X188)</f>
        <v>2</v>
      </c>
      <c r="Y189" s="2607">
        <f t="shared" si="79"/>
        <v>83</v>
      </c>
      <c r="Z189" s="2607">
        <f>SUM(Z157:Z188)</f>
        <v>423</v>
      </c>
      <c r="AA189" s="2607">
        <f>SUM(AA157:AA188)</f>
        <v>169</v>
      </c>
      <c r="AB189" s="3666"/>
      <c r="AC189" s="2145">
        <f t="shared" ref="AC189:AK189" si="80">SUM(AC157:AC188)</f>
        <v>24</v>
      </c>
      <c r="AD189" s="2145">
        <f t="shared" si="80"/>
        <v>5</v>
      </c>
      <c r="AE189" s="2145">
        <f t="shared" si="80"/>
        <v>1</v>
      </c>
      <c r="AF189" s="2145">
        <f t="shared" si="80"/>
        <v>2967</v>
      </c>
      <c r="AG189" s="2145">
        <f t="shared" si="80"/>
        <v>1605</v>
      </c>
      <c r="AH189" s="2145">
        <f t="shared" si="80"/>
        <v>0</v>
      </c>
      <c r="AI189" s="2145">
        <f t="shared" si="80"/>
        <v>0</v>
      </c>
      <c r="AJ189" s="2145">
        <f t="shared" si="80"/>
        <v>423</v>
      </c>
      <c r="AK189" s="2145">
        <f t="shared" si="80"/>
        <v>169</v>
      </c>
      <c r="AL189" s="2145">
        <f>SUM(AL157:AL188)</f>
        <v>4568</v>
      </c>
      <c r="AM189" s="2146"/>
      <c r="AN189" s="2146"/>
    </row>
    <row r="190" spans="1:73" s="2130" customFormat="1" ht="13.5" thickTop="1">
      <c r="A190" s="1018"/>
      <c r="B190" s="1986">
        <f>'General TPUM'!B189</f>
        <v>0</v>
      </c>
      <c r="C190" s="2015"/>
      <c r="D190" s="2014"/>
      <c r="E190" s="2014"/>
      <c r="F190" s="2014"/>
      <c r="G190" s="2014"/>
      <c r="H190" s="2014"/>
      <c r="I190" s="2014"/>
      <c r="J190" s="2014"/>
      <c r="K190" s="2014"/>
      <c r="L190" s="2014"/>
      <c r="M190" s="2014"/>
      <c r="N190" s="2014"/>
      <c r="O190" s="2014"/>
      <c r="P190" s="2014"/>
      <c r="Q190" s="2014"/>
      <c r="R190" s="2015">
        <f>SUM(C189:R189)</f>
        <v>4568</v>
      </c>
      <c r="S190" s="2015">
        <f>S189+T189+U189+V189</f>
        <v>4572</v>
      </c>
      <c r="T190" s="2015" t="s">
        <v>86</v>
      </c>
      <c r="U190" s="2015"/>
      <c r="V190" s="2015" t="s">
        <v>729</v>
      </c>
      <c r="W190" s="2015"/>
      <c r="X190" s="2015">
        <f>X189+Y189</f>
        <v>85</v>
      </c>
      <c r="Y190" s="2608"/>
      <c r="Z190" s="2541">
        <f>L190</f>
        <v>0</v>
      </c>
      <c r="AA190" s="2542">
        <f>Q190</f>
        <v>0</v>
      </c>
      <c r="AB190" s="3655"/>
      <c r="AC190" s="2015"/>
      <c r="AD190" s="2015"/>
      <c r="AE190" s="2015"/>
      <c r="AF190" s="2015"/>
      <c r="AG190" s="2016">
        <f>AF189+AG189+AH189+AI189</f>
        <v>4572</v>
      </c>
      <c r="AH190" s="2015"/>
      <c r="AI190" s="2015"/>
      <c r="AJ190" s="2015">
        <f>AJ189+AK189</f>
        <v>592</v>
      </c>
      <c r="AK190" s="2015" t="s">
        <v>85</v>
      </c>
      <c r="AL190" s="2017"/>
      <c r="AM190" s="1018"/>
      <c r="AN190" s="1018"/>
      <c r="AO190" s="2146"/>
      <c r="AP190" s="2146"/>
    </row>
    <row r="191" spans="1:73" s="2130" customFormat="1" ht="15" customHeight="1" thickBot="1">
      <c r="A191" s="2168"/>
      <c r="B191" s="2609" t="str">
        <f>'General TPUM'!B190</f>
        <v>Grand Total</v>
      </c>
      <c r="C191" s="2610">
        <f t="shared" ref="C191:AA191" si="81">C189+C154+C150+C143+C40+C35+C27+C12</f>
        <v>692</v>
      </c>
      <c r="D191" s="2610">
        <f t="shared" si="81"/>
        <v>2393</v>
      </c>
      <c r="E191" s="2610">
        <f t="shared" si="81"/>
        <v>2720</v>
      </c>
      <c r="F191" s="2610">
        <f t="shared" si="81"/>
        <v>2483</v>
      </c>
      <c r="G191" s="2610">
        <f t="shared" si="81"/>
        <v>2500</v>
      </c>
      <c r="H191" s="2610">
        <f t="shared" si="81"/>
        <v>2361</v>
      </c>
      <c r="I191" s="2610">
        <f t="shared" si="81"/>
        <v>2262</v>
      </c>
      <c r="J191" s="2610">
        <f t="shared" si="81"/>
        <v>2224</v>
      </c>
      <c r="K191" s="2610">
        <f t="shared" si="81"/>
        <v>1847</v>
      </c>
      <c r="L191" s="2610">
        <f t="shared" si="81"/>
        <v>1821</v>
      </c>
      <c r="M191" s="2610">
        <f t="shared" si="81"/>
        <v>1583</v>
      </c>
      <c r="N191" s="2610">
        <f t="shared" si="81"/>
        <v>1234</v>
      </c>
      <c r="O191" s="2610">
        <f t="shared" si="81"/>
        <v>1109</v>
      </c>
      <c r="P191" s="2610">
        <f t="shared" si="81"/>
        <v>678</v>
      </c>
      <c r="Q191" s="2610">
        <f t="shared" si="81"/>
        <v>227</v>
      </c>
      <c r="R191" s="2610">
        <f t="shared" si="81"/>
        <v>18</v>
      </c>
      <c r="S191" s="2610">
        <f t="shared" si="81"/>
        <v>12174</v>
      </c>
      <c r="T191" s="2610">
        <f t="shared" si="81"/>
        <v>6080</v>
      </c>
      <c r="U191" s="2610">
        <f t="shared" si="81"/>
        <v>5630</v>
      </c>
      <c r="V191" s="2610">
        <f t="shared" si="81"/>
        <v>2262</v>
      </c>
      <c r="W191" s="2610">
        <f t="shared" si="81"/>
        <v>25858</v>
      </c>
      <c r="X191" s="2610">
        <f t="shared" si="81"/>
        <v>41</v>
      </c>
      <c r="Y191" s="2610">
        <f t="shared" si="81"/>
        <v>234</v>
      </c>
      <c r="Z191" s="2610">
        <f t="shared" si="81"/>
        <v>2229</v>
      </c>
      <c r="AA191" s="2610">
        <f t="shared" si="81"/>
        <v>1283</v>
      </c>
      <c r="AB191" s="3647"/>
      <c r="AC191" s="2611">
        <f t="shared" ref="AC191:AL191" si="82">(AC12+AC189+AC35+AC150+AC27+AC40+AC143+AC154)</f>
        <v>109</v>
      </c>
      <c r="AD191" s="2611">
        <f t="shared" si="82"/>
        <v>16</v>
      </c>
      <c r="AE191" s="2611">
        <f t="shared" si="82"/>
        <v>22</v>
      </c>
      <c r="AF191" s="2611">
        <f t="shared" si="82"/>
        <v>17327</v>
      </c>
      <c r="AG191" s="2611">
        <f t="shared" si="82"/>
        <v>7892</v>
      </c>
      <c r="AH191" s="2611">
        <f t="shared" si="82"/>
        <v>0</v>
      </c>
      <c r="AI191" s="2611">
        <f t="shared" si="82"/>
        <v>0</v>
      </c>
      <c r="AJ191" s="2611">
        <f t="shared" si="82"/>
        <v>2194</v>
      </c>
      <c r="AK191" s="2611">
        <f t="shared" si="82"/>
        <v>1283</v>
      </c>
      <c r="AL191" s="2611">
        <f t="shared" si="82"/>
        <v>25537</v>
      </c>
      <c r="AM191" s="1182"/>
      <c r="AN191" s="1182"/>
      <c r="AO191" s="1018"/>
      <c r="AP191" s="1018"/>
    </row>
    <row r="192" spans="1:73" s="2146" customFormat="1" ht="15" customHeight="1" thickBot="1">
      <c r="A192" s="702"/>
      <c r="B192" s="2522"/>
      <c r="C192" s="4437"/>
      <c r="D192" s="239"/>
      <c r="E192" s="239"/>
      <c r="F192" s="239"/>
      <c r="G192" s="239"/>
      <c r="H192" s="239"/>
      <c r="I192" s="239"/>
      <c r="J192" s="239"/>
      <c r="K192" s="239"/>
      <c r="L192" s="239"/>
      <c r="M192" s="239"/>
      <c r="N192" s="239"/>
      <c r="O192" s="239"/>
      <c r="P192" s="239"/>
      <c r="Q192" s="239"/>
      <c r="R192" s="653"/>
      <c r="S192" s="895" t="s">
        <v>264</v>
      </c>
      <c r="T192" s="2523">
        <f>+S191+T191</f>
        <v>18254</v>
      </c>
      <c r="U192" s="980" t="s">
        <v>265</v>
      </c>
      <c r="V192" s="2524">
        <f>+U191+V191</f>
        <v>7892</v>
      </c>
      <c r="W192" s="239"/>
      <c r="X192" s="239"/>
      <c r="Y192" s="239"/>
      <c r="Z192" s="239"/>
      <c r="AA192" s="239"/>
      <c r="AB192" s="239"/>
      <c r="AC192" s="1532"/>
      <c r="AD192" s="239"/>
      <c r="AE192" s="239"/>
      <c r="AF192" s="239"/>
      <c r="AG192" s="239"/>
      <c r="AH192" s="239"/>
      <c r="AI192" s="239"/>
      <c r="AJ192" s="1536">
        <f>AJ191+AK191</f>
        <v>3477</v>
      </c>
      <c r="AK192" s="1538" t="s">
        <v>85</v>
      </c>
      <c r="AL192" s="445"/>
      <c r="AM192" s="984"/>
      <c r="AN192" s="1534"/>
      <c r="AO192" s="1182"/>
      <c r="AP192" s="1182"/>
    </row>
    <row r="193" spans="1:85" s="1018" customFormat="1" ht="14.15" customHeight="1" thickBot="1">
      <c r="A193" s="702"/>
      <c r="B193" s="902"/>
      <c r="C193" s="4438"/>
      <c r="D193" s="702"/>
      <c r="E193" s="702"/>
      <c r="F193" s="702"/>
      <c r="G193" s="702"/>
      <c r="H193" s="702"/>
      <c r="I193" s="702"/>
      <c r="J193" s="702"/>
      <c r="K193" s="702"/>
      <c r="L193" s="702"/>
      <c r="M193" s="702"/>
      <c r="N193" s="702"/>
      <c r="O193" s="702"/>
      <c r="P193" s="702"/>
      <c r="Q193" s="702"/>
      <c r="R193" s="702"/>
      <c r="S193" s="702"/>
      <c r="T193" s="702"/>
      <c r="U193" s="1535">
        <f>SUM(T192+V192)</f>
        <v>26146</v>
      </c>
      <c r="V193" s="984" t="s">
        <v>266</v>
      </c>
      <c r="W193" s="450"/>
      <c r="X193" s="450"/>
      <c r="Y193" s="450"/>
      <c r="Z193" s="450"/>
      <c r="AA193" s="450"/>
      <c r="AB193" s="450"/>
      <c r="AC193" s="1533"/>
      <c r="AD193" s="702"/>
      <c r="AE193" s="1537">
        <f>AC191+AD191+(AE191*2)</f>
        <v>169</v>
      </c>
      <c r="AF193" s="895" t="s">
        <v>58</v>
      </c>
      <c r="AG193" s="239"/>
      <c r="AH193" s="1535">
        <f>AF191+AG191+AH191+AH191+AI191+AI191</f>
        <v>25219</v>
      </c>
      <c r="AI193" s="702"/>
      <c r="AJ193" s="702"/>
      <c r="AK193" s="702"/>
      <c r="AL193" s="896"/>
      <c r="AM193" s="984"/>
      <c r="AN193" s="978"/>
      <c r="AO193" s="702"/>
      <c r="AP193" s="702"/>
    </row>
    <row r="194" spans="1:85" s="2168" customFormat="1" ht="15" customHeight="1">
      <c r="A194" s="702"/>
      <c r="B194" s="903"/>
      <c r="C194" s="4438"/>
      <c r="D194" s="702"/>
      <c r="E194" s="702"/>
      <c r="F194" s="702"/>
      <c r="G194" s="702"/>
      <c r="H194" s="702"/>
      <c r="I194" s="702"/>
      <c r="J194" s="702"/>
      <c r="K194" s="702"/>
      <c r="L194" s="702"/>
      <c r="M194" s="702"/>
      <c r="N194" s="702"/>
      <c r="O194" s="702"/>
      <c r="P194" s="702"/>
      <c r="Q194" s="702"/>
      <c r="R194" s="450"/>
      <c r="S194" s="4173"/>
      <c r="T194" s="702"/>
      <c r="U194" s="702"/>
      <c r="V194" s="702"/>
      <c r="W194" s="239"/>
      <c r="X194" s="702"/>
      <c r="Y194" s="702"/>
      <c r="Z194" s="702"/>
      <c r="AA194" s="702"/>
      <c r="AB194" s="702"/>
      <c r="AC194" s="1533"/>
      <c r="AD194" s="702"/>
      <c r="AE194" s="1539" t="s">
        <v>267</v>
      </c>
      <c r="AF194" s="702"/>
      <c r="AG194" s="239"/>
      <c r="AH194" s="239"/>
      <c r="AI194" s="702"/>
      <c r="AJ194" s="702"/>
      <c r="AK194" s="702"/>
      <c r="AL194" s="896"/>
      <c r="AM194" s="984"/>
      <c r="AN194" s="978"/>
      <c r="AO194" s="702"/>
      <c r="AP194" s="702"/>
      <c r="AQ194" s="1182"/>
      <c r="AR194" s="1182"/>
      <c r="AS194" s="1182"/>
      <c r="AT194" s="1182"/>
      <c r="AU194" s="1182"/>
      <c r="AV194" s="1182"/>
      <c r="AW194" s="1182"/>
      <c r="AX194" s="1182"/>
      <c r="AY194" s="1182"/>
      <c r="AZ194" s="1182"/>
      <c r="BA194" s="1182"/>
      <c r="BB194" s="1182"/>
      <c r="BC194" s="1182"/>
      <c r="BD194" s="1182"/>
      <c r="BE194" s="1182"/>
      <c r="BF194" s="1182"/>
      <c r="BG194" s="1182"/>
      <c r="BH194" s="1182"/>
      <c r="BI194" s="1182"/>
      <c r="BJ194" s="1182"/>
      <c r="BK194" s="1182"/>
      <c r="BL194" s="1182"/>
      <c r="BM194" s="1182"/>
      <c r="BN194" s="1182"/>
      <c r="BO194" s="1182"/>
      <c r="BP194" s="1182"/>
      <c r="BQ194" s="1182"/>
      <c r="BR194" s="1182"/>
      <c r="BS194" s="1182"/>
      <c r="BT194" s="1182"/>
      <c r="BU194" s="1182"/>
      <c r="BV194" s="1182"/>
      <c r="BW194" s="1182"/>
      <c r="BX194" s="1182"/>
      <c r="BY194" s="1182"/>
      <c r="BZ194" s="1182"/>
      <c r="CA194" s="1182"/>
      <c r="CB194" s="1182"/>
      <c r="CC194" s="1182"/>
      <c r="CD194" s="1182"/>
      <c r="CE194" s="1182"/>
      <c r="CF194" s="1182"/>
      <c r="CG194" s="1182"/>
    </row>
    <row r="195" spans="1:85">
      <c r="A195" s="239"/>
      <c r="B195" s="239"/>
      <c r="C195" s="443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c r="AA195" s="239"/>
      <c r="AB195" s="239"/>
      <c r="AC195" s="1532"/>
      <c r="AD195" s="239"/>
      <c r="AE195" s="239"/>
      <c r="AF195" s="239"/>
      <c r="AG195" s="239"/>
      <c r="AI195" s="239"/>
      <c r="AJ195" s="702"/>
      <c r="AK195" s="702"/>
      <c r="AL195" s="445"/>
      <c r="AM195" s="984"/>
      <c r="AN195" s="984"/>
    </row>
    <row r="196" spans="1:85" ht="15" thickBot="1">
      <c r="B196" s="1540" t="s">
        <v>268</v>
      </c>
      <c r="C196" s="4440"/>
      <c r="D196" s="1541"/>
      <c r="E196" s="1541"/>
      <c r="F196" s="1541"/>
      <c r="G196" s="1541"/>
      <c r="H196" s="1541"/>
      <c r="I196" s="1541"/>
      <c r="J196" s="1541"/>
      <c r="K196" s="1541"/>
      <c r="L196" s="1541"/>
      <c r="M196" s="1541"/>
      <c r="N196" s="1541"/>
      <c r="O196" s="1541"/>
      <c r="P196" s="1541"/>
      <c r="Q196" s="1541"/>
      <c r="R196" s="1541"/>
      <c r="S196" s="1541"/>
      <c r="T196" s="1541"/>
      <c r="U196" s="1541"/>
      <c r="V196" s="1541"/>
      <c r="W196" s="447"/>
      <c r="X196" s="1541"/>
      <c r="Y196" s="1541"/>
      <c r="Z196" s="1541"/>
      <c r="AA196" s="1541"/>
      <c r="AB196" s="1541"/>
      <c r="AC196" s="1542"/>
      <c r="AD196" s="1541"/>
      <c r="AE196" s="1541"/>
      <c r="AF196" s="1541"/>
      <c r="AG196" s="341"/>
      <c r="AH196" s="447"/>
      <c r="AI196" s="1541"/>
      <c r="AJ196" s="1541"/>
      <c r="AK196" s="1541"/>
      <c r="AL196" s="1543"/>
      <c r="AM196" s="984"/>
      <c r="AO196" s="239"/>
      <c r="AP196" s="239"/>
    </row>
    <row r="197" spans="1:85">
      <c r="A197" s="239"/>
      <c r="C197" s="4437"/>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39"/>
      <c r="AC197" s="64"/>
      <c r="AD197" s="64"/>
      <c r="AE197" s="64"/>
      <c r="AF197" s="64"/>
      <c r="AG197" s="64"/>
      <c r="AI197" s="239"/>
      <c r="AJ197" s="239"/>
      <c r="AK197" s="239"/>
      <c r="AL197" s="239"/>
      <c r="AM197" s="984"/>
      <c r="AN197" s="984"/>
    </row>
    <row r="198" spans="1:85" s="239" customFormat="1">
      <c r="A198" s="702"/>
      <c r="B198" s="904"/>
      <c r="C198" s="4438"/>
      <c r="D198" s="702"/>
      <c r="E198" s="702"/>
      <c r="F198" s="702"/>
      <c r="G198" s="702"/>
      <c r="H198" s="702"/>
      <c r="I198" s="702"/>
      <c r="J198" s="702"/>
      <c r="K198" s="702"/>
      <c r="L198" s="702"/>
      <c r="M198" s="702"/>
      <c r="N198" s="702"/>
      <c r="O198" s="702"/>
      <c r="P198" s="702"/>
      <c r="Q198" s="702"/>
      <c r="R198" s="702"/>
      <c r="S198" s="702"/>
      <c r="T198" s="702"/>
      <c r="U198" s="702"/>
      <c r="V198" s="702"/>
      <c r="W198" s="416"/>
      <c r="X198" s="703"/>
      <c r="Y198" s="703"/>
      <c r="Z198" s="703"/>
      <c r="AA198" s="703"/>
      <c r="AB198" s="703"/>
      <c r="AC198" s="41"/>
      <c r="AD198" s="41"/>
      <c r="AE198" s="41"/>
      <c r="AF198" s="41"/>
      <c r="AG198" s="41"/>
      <c r="AI198" s="702"/>
      <c r="AJ198" s="703"/>
      <c r="AK198" s="703"/>
      <c r="AL198" s="703"/>
      <c r="AM198" s="985"/>
      <c r="AN198" s="978"/>
    </row>
    <row r="199" spans="1:85">
      <c r="S199" s="702"/>
      <c r="T199" s="702"/>
      <c r="U199" s="702"/>
      <c r="V199" s="702"/>
      <c r="AJ199" s="703"/>
      <c r="AK199" s="703"/>
    </row>
    <row r="200" spans="1:85" s="239" customFormat="1">
      <c r="A200" s="702"/>
      <c r="B200" s="904"/>
      <c r="C200" s="4438"/>
      <c r="D200" s="702"/>
      <c r="E200" s="702"/>
      <c r="F200" s="702"/>
      <c r="G200" s="702"/>
      <c r="H200" s="702"/>
      <c r="I200" s="702"/>
      <c r="J200" s="702"/>
      <c r="K200" s="702"/>
      <c r="L200" s="702"/>
      <c r="M200" s="702"/>
      <c r="N200" s="702"/>
      <c r="O200" s="702"/>
      <c r="P200" s="702"/>
      <c r="Q200" s="702"/>
      <c r="R200" s="702"/>
      <c r="S200" s="702"/>
      <c r="T200" s="702"/>
      <c r="U200" s="702"/>
      <c r="V200" s="702"/>
      <c r="W200" s="416"/>
      <c r="X200" s="703"/>
      <c r="Y200" s="703"/>
      <c r="Z200" s="703"/>
      <c r="AA200" s="703"/>
      <c r="AB200" s="703"/>
      <c r="AC200" s="41"/>
      <c r="AD200" s="41"/>
      <c r="AE200" s="41"/>
      <c r="AF200" s="41"/>
      <c r="AG200" s="41"/>
      <c r="AI200" s="702"/>
      <c r="AJ200" s="703"/>
      <c r="AK200" s="703"/>
      <c r="AL200" s="703"/>
      <c r="AM200" s="985"/>
      <c r="AN200" s="978"/>
      <c r="AO200" s="702"/>
      <c r="AP200" s="702"/>
    </row>
    <row r="201" spans="1:85">
      <c r="S201" s="702"/>
      <c r="T201" s="702"/>
      <c r="U201" s="702"/>
      <c r="V201" s="702"/>
      <c r="AJ201" s="703"/>
      <c r="AK201" s="703"/>
    </row>
    <row r="202" spans="1:85">
      <c r="S202" s="702"/>
      <c r="T202" s="702"/>
      <c r="U202" s="702"/>
      <c r="V202" s="702"/>
      <c r="AJ202" s="703"/>
      <c r="AK202" s="703"/>
    </row>
    <row r="203" spans="1:85">
      <c r="S203" s="702"/>
      <c r="T203" s="702"/>
      <c r="U203" s="702"/>
      <c r="V203" s="702"/>
      <c r="AJ203" s="703"/>
      <c r="AK203" s="703"/>
    </row>
    <row r="204" spans="1:85">
      <c r="S204" s="702"/>
      <c r="T204" s="702"/>
      <c r="U204" s="702"/>
      <c r="V204" s="702"/>
      <c r="AJ204" s="703"/>
      <c r="AK204" s="703"/>
      <c r="AL204" s="702"/>
      <c r="AM204" s="702"/>
      <c r="AN204" s="702"/>
    </row>
    <row r="205" spans="1:85">
      <c r="S205" s="702"/>
      <c r="T205" s="702"/>
      <c r="U205" s="702"/>
      <c r="V205" s="702"/>
      <c r="AJ205" s="703"/>
      <c r="AK205" s="703"/>
      <c r="AL205" s="702"/>
      <c r="AM205" s="702"/>
      <c r="AN205" s="702"/>
    </row>
    <row r="206" spans="1:85">
      <c r="S206" s="702"/>
      <c r="T206" s="702"/>
      <c r="U206" s="702"/>
      <c r="V206" s="702"/>
      <c r="AJ206" s="703"/>
      <c r="AK206" s="703"/>
      <c r="AL206" s="702"/>
      <c r="AM206" s="702"/>
      <c r="AN206" s="702"/>
    </row>
    <row r="207" spans="1:85">
      <c r="S207" s="702"/>
      <c r="T207" s="702"/>
      <c r="U207" s="702"/>
      <c r="V207" s="702"/>
      <c r="AJ207" s="703"/>
      <c r="AK207" s="703"/>
      <c r="AL207" s="702"/>
      <c r="AM207" s="702"/>
      <c r="AN207" s="702"/>
    </row>
    <row r="208" spans="1:85">
      <c r="S208" s="702"/>
      <c r="T208" s="702"/>
      <c r="U208" s="702"/>
      <c r="V208" s="702"/>
      <c r="AJ208" s="703"/>
      <c r="AK208" s="703"/>
      <c r="AL208" s="702"/>
      <c r="AM208" s="702"/>
      <c r="AN208" s="702"/>
    </row>
    <row r="209" spans="19:40">
      <c r="S209" s="702"/>
      <c r="T209" s="702"/>
      <c r="U209" s="702"/>
      <c r="V209" s="702"/>
      <c r="AJ209" s="703"/>
      <c r="AK209" s="703"/>
      <c r="AL209" s="702"/>
      <c r="AM209" s="702"/>
      <c r="AN209" s="702"/>
    </row>
    <row r="210" spans="19:40">
      <c r="S210" s="702"/>
      <c r="T210" s="702"/>
      <c r="U210" s="702"/>
      <c r="V210" s="702"/>
      <c r="AJ210" s="703"/>
      <c r="AK210" s="703"/>
      <c r="AL210" s="702"/>
      <c r="AM210" s="702"/>
      <c r="AN210" s="702"/>
    </row>
    <row r="211" spans="19:40">
      <c r="S211" s="702"/>
      <c r="T211" s="702"/>
      <c r="U211" s="702"/>
      <c r="V211" s="702"/>
      <c r="AJ211" s="703"/>
      <c r="AK211" s="703"/>
      <c r="AL211" s="702"/>
      <c r="AM211" s="702"/>
      <c r="AN211" s="702"/>
    </row>
    <row r="212" spans="19:40">
      <c r="S212" s="702"/>
      <c r="T212" s="702"/>
      <c r="U212" s="702"/>
      <c r="V212" s="702"/>
      <c r="AJ212" s="703"/>
      <c r="AK212" s="703"/>
      <c r="AL212" s="702"/>
      <c r="AM212" s="702"/>
      <c r="AN212" s="702"/>
    </row>
    <row r="213" spans="19:40">
      <c r="S213" s="702"/>
      <c r="T213" s="702"/>
      <c r="U213" s="702"/>
      <c r="V213" s="702"/>
      <c r="AJ213" s="703"/>
      <c r="AK213" s="703"/>
      <c r="AL213" s="702"/>
      <c r="AM213" s="702"/>
      <c r="AN213" s="702"/>
    </row>
    <row r="214" spans="19:40">
      <c r="S214" s="702"/>
      <c r="T214" s="702"/>
      <c r="U214" s="702"/>
      <c r="V214" s="702"/>
      <c r="AJ214" s="703"/>
      <c r="AK214" s="703"/>
      <c r="AL214" s="702"/>
      <c r="AM214" s="702"/>
      <c r="AN214" s="702"/>
    </row>
    <row r="215" spans="19:40">
      <c r="S215" s="702"/>
      <c r="T215" s="702"/>
      <c r="U215" s="702"/>
      <c r="V215" s="702"/>
      <c r="AJ215" s="703"/>
      <c r="AK215" s="703"/>
      <c r="AL215" s="702"/>
      <c r="AM215" s="702"/>
      <c r="AN215" s="702"/>
    </row>
    <row r="216" spans="19:40">
      <c r="S216" s="702"/>
      <c r="T216" s="702"/>
      <c r="U216" s="702"/>
      <c r="V216" s="702"/>
      <c r="AJ216" s="703"/>
      <c r="AK216" s="703"/>
      <c r="AL216" s="702"/>
      <c r="AM216" s="702"/>
      <c r="AN216" s="702"/>
    </row>
    <row r="217" spans="19:40">
      <c r="S217" s="702"/>
      <c r="T217" s="702"/>
      <c r="U217" s="702"/>
      <c r="V217" s="702"/>
      <c r="AJ217" s="703"/>
      <c r="AK217" s="703"/>
      <c r="AL217" s="702"/>
      <c r="AM217" s="702"/>
      <c r="AN217" s="702"/>
    </row>
    <row r="218" spans="19:40">
      <c r="S218" s="702"/>
      <c r="T218" s="702"/>
      <c r="U218" s="702"/>
      <c r="V218" s="702"/>
      <c r="AJ218" s="703"/>
      <c r="AK218" s="703"/>
      <c r="AL218" s="702"/>
      <c r="AM218" s="702"/>
      <c r="AN218" s="702"/>
    </row>
    <row r="219" spans="19:40">
      <c r="S219" s="702"/>
      <c r="T219" s="702"/>
      <c r="U219" s="702"/>
      <c r="V219" s="702"/>
      <c r="AJ219" s="703"/>
      <c r="AK219" s="703"/>
      <c r="AL219" s="702"/>
      <c r="AM219" s="702"/>
      <c r="AN219" s="702"/>
    </row>
    <row r="220" spans="19:40">
      <c r="S220" s="702"/>
      <c r="T220" s="702"/>
      <c r="U220" s="702"/>
      <c r="V220" s="702"/>
      <c r="AJ220" s="703"/>
      <c r="AK220" s="703"/>
      <c r="AL220" s="702"/>
      <c r="AM220" s="702"/>
      <c r="AN220" s="702"/>
    </row>
    <row r="221" spans="19:40">
      <c r="S221" s="702"/>
      <c r="T221" s="702"/>
      <c r="U221" s="702"/>
      <c r="V221" s="702"/>
      <c r="AJ221" s="703"/>
      <c r="AK221" s="703"/>
      <c r="AL221" s="702"/>
      <c r="AM221" s="702"/>
      <c r="AN221" s="702"/>
    </row>
    <row r="222" spans="19:40">
      <c r="S222" s="702"/>
      <c r="T222" s="702"/>
      <c r="U222" s="702"/>
      <c r="V222" s="702"/>
      <c r="AJ222" s="703"/>
      <c r="AK222" s="703"/>
      <c r="AL222" s="702"/>
      <c r="AM222" s="702"/>
      <c r="AN222" s="702"/>
    </row>
    <row r="223" spans="19:40">
      <c r="S223" s="702"/>
      <c r="T223" s="702"/>
      <c r="U223" s="702"/>
      <c r="V223" s="702"/>
      <c r="AJ223" s="703"/>
      <c r="AK223" s="703"/>
      <c r="AL223" s="702"/>
      <c r="AM223" s="702"/>
      <c r="AN223" s="702"/>
    </row>
    <row r="224" spans="19:40">
      <c r="S224" s="702"/>
      <c r="T224" s="702"/>
      <c r="U224" s="702"/>
      <c r="V224" s="702"/>
      <c r="AJ224" s="703"/>
      <c r="AK224" s="703"/>
      <c r="AL224" s="702"/>
      <c r="AM224" s="702"/>
      <c r="AN224" s="702"/>
    </row>
    <row r="225" spans="19:40">
      <c r="S225" s="702"/>
      <c r="T225" s="702"/>
      <c r="U225" s="702"/>
      <c r="V225" s="702"/>
      <c r="AJ225" s="703"/>
      <c r="AK225" s="703"/>
      <c r="AL225" s="702"/>
      <c r="AM225" s="702"/>
      <c r="AN225" s="702"/>
    </row>
    <row r="226" spans="19:40">
      <c r="S226" s="702"/>
      <c r="T226" s="702"/>
      <c r="U226" s="702"/>
      <c r="V226" s="702"/>
      <c r="AJ226" s="703"/>
      <c r="AK226" s="703"/>
      <c r="AL226" s="702"/>
      <c r="AM226" s="702"/>
      <c r="AN226" s="702"/>
    </row>
    <row r="227" spans="19:40">
      <c r="S227" s="702"/>
      <c r="T227" s="702"/>
      <c r="U227" s="702"/>
      <c r="V227" s="702"/>
      <c r="AJ227" s="703"/>
      <c r="AK227" s="703"/>
      <c r="AL227" s="702"/>
      <c r="AM227" s="702"/>
      <c r="AN227" s="702"/>
    </row>
    <row r="228" spans="19:40">
      <c r="S228" s="702"/>
      <c r="T228" s="702"/>
      <c r="U228" s="702"/>
      <c r="V228" s="702"/>
      <c r="AJ228" s="703"/>
      <c r="AK228" s="703"/>
      <c r="AL228" s="702"/>
      <c r="AM228" s="702"/>
      <c r="AN228" s="702"/>
    </row>
    <row r="229" spans="19:40">
      <c r="S229" s="702"/>
      <c r="T229" s="702"/>
      <c r="U229" s="702"/>
      <c r="V229" s="702"/>
      <c r="AJ229" s="703"/>
      <c r="AK229" s="703"/>
      <c r="AL229" s="702"/>
      <c r="AM229" s="702"/>
      <c r="AN229" s="702"/>
    </row>
    <row r="230" spans="19:40">
      <c r="S230" s="702"/>
      <c r="T230" s="702"/>
      <c r="U230" s="702"/>
      <c r="V230" s="702"/>
      <c r="AJ230" s="703"/>
      <c r="AK230" s="703"/>
      <c r="AL230" s="702"/>
      <c r="AM230" s="702"/>
      <c r="AN230" s="702"/>
    </row>
    <row r="231" spans="19:40">
      <c r="S231" s="702"/>
      <c r="T231" s="702"/>
      <c r="U231" s="702"/>
      <c r="V231" s="702"/>
      <c r="AJ231" s="703"/>
      <c r="AK231" s="703"/>
      <c r="AL231" s="702"/>
      <c r="AM231" s="702"/>
      <c r="AN231" s="702"/>
    </row>
    <row r="232" spans="19:40">
      <c r="S232" s="702"/>
      <c r="T232" s="702"/>
      <c r="U232" s="702"/>
      <c r="V232" s="702"/>
      <c r="AJ232" s="703"/>
      <c r="AK232" s="703"/>
      <c r="AL232" s="702"/>
      <c r="AM232" s="702"/>
      <c r="AN232" s="702"/>
    </row>
    <row r="233" spans="19:40">
      <c r="S233" s="702"/>
      <c r="T233" s="702"/>
      <c r="U233" s="702"/>
      <c r="V233" s="702"/>
      <c r="AJ233" s="703"/>
      <c r="AK233" s="703"/>
      <c r="AL233" s="702"/>
      <c r="AM233" s="702"/>
      <c r="AN233" s="702"/>
    </row>
    <row r="234" spans="19:40">
      <c r="S234" s="702"/>
      <c r="T234" s="702"/>
      <c r="U234" s="702"/>
      <c r="V234" s="702"/>
      <c r="AJ234" s="703"/>
      <c r="AK234" s="703"/>
      <c r="AL234" s="702"/>
      <c r="AM234" s="702"/>
      <c r="AN234" s="702"/>
    </row>
    <row r="235" spans="19:40">
      <c r="S235" s="702"/>
      <c r="T235" s="702"/>
      <c r="U235" s="702"/>
      <c r="V235" s="702"/>
      <c r="AJ235" s="703"/>
      <c r="AK235" s="703"/>
      <c r="AL235" s="702"/>
      <c r="AM235" s="702"/>
      <c r="AN235" s="702"/>
    </row>
    <row r="236" spans="19:40">
      <c r="S236" s="702"/>
      <c r="T236" s="702"/>
      <c r="U236" s="702"/>
      <c r="V236" s="702"/>
      <c r="AJ236" s="703"/>
      <c r="AK236" s="703"/>
      <c r="AL236" s="702"/>
      <c r="AM236" s="702"/>
      <c r="AN236" s="702"/>
    </row>
    <row r="237" spans="19:40">
      <c r="S237" s="702"/>
      <c r="T237" s="702"/>
      <c r="U237" s="702"/>
      <c r="V237" s="702"/>
      <c r="AJ237" s="703"/>
      <c r="AK237" s="703"/>
      <c r="AL237" s="702"/>
      <c r="AM237" s="702"/>
      <c r="AN237" s="702"/>
    </row>
    <row r="238" spans="19:40">
      <c r="S238" s="702"/>
      <c r="T238" s="702"/>
      <c r="U238" s="702"/>
      <c r="V238" s="702"/>
      <c r="AJ238" s="703"/>
      <c r="AK238" s="703"/>
      <c r="AL238" s="702"/>
      <c r="AM238" s="702"/>
      <c r="AN238" s="702"/>
    </row>
    <row r="239" spans="19:40">
      <c r="S239" s="702"/>
      <c r="T239" s="702"/>
      <c r="U239" s="702"/>
      <c r="V239" s="702"/>
      <c r="AJ239" s="703"/>
      <c r="AK239" s="703"/>
      <c r="AL239" s="702"/>
      <c r="AM239" s="702"/>
      <c r="AN239" s="702"/>
    </row>
    <row r="240" spans="19:40">
      <c r="S240" s="702"/>
      <c r="T240" s="702"/>
      <c r="U240" s="702"/>
      <c r="V240" s="702"/>
      <c r="AJ240" s="703"/>
      <c r="AK240" s="703"/>
      <c r="AL240" s="702"/>
      <c r="AM240" s="702"/>
      <c r="AN240" s="702"/>
    </row>
    <row r="241" spans="19:40">
      <c r="S241" s="702"/>
      <c r="T241" s="702"/>
      <c r="U241" s="702"/>
      <c r="V241" s="702"/>
      <c r="AJ241" s="703"/>
      <c r="AK241" s="703"/>
      <c r="AL241" s="702"/>
      <c r="AM241" s="702"/>
      <c r="AN241" s="702"/>
    </row>
    <row r="242" spans="19:40">
      <c r="S242" s="702"/>
      <c r="T242" s="702"/>
      <c r="U242" s="702"/>
      <c r="V242" s="702"/>
      <c r="AJ242" s="703"/>
      <c r="AK242" s="703"/>
      <c r="AL242" s="702"/>
      <c r="AM242" s="702"/>
      <c r="AN242" s="702"/>
    </row>
    <row r="243" spans="19:40">
      <c r="S243" s="702"/>
      <c r="T243" s="702"/>
      <c r="U243" s="702"/>
      <c r="V243" s="702"/>
      <c r="AJ243" s="703"/>
      <c r="AK243" s="703"/>
      <c r="AL243" s="702"/>
      <c r="AM243" s="702"/>
      <c r="AN243" s="702"/>
    </row>
    <row r="244" spans="19:40">
      <c r="S244" s="702"/>
      <c r="T244" s="702"/>
      <c r="U244" s="702"/>
      <c r="V244" s="702"/>
      <c r="AJ244" s="703"/>
      <c r="AK244" s="703"/>
      <c r="AL244" s="702"/>
      <c r="AM244" s="702"/>
      <c r="AN244" s="702"/>
    </row>
    <row r="245" spans="19:40">
      <c r="S245" s="702"/>
      <c r="T245" s="702"/>
      <c r="U245" s="702"/>
      <c r="V245" s="702"/>
      <c r="AJ245" s="703"/>
      <c r="AK245" s="703"/>
      <c r="AL245" s="702"/>
      <c r="AM245" s="702"/>
      <c r="AN245" s="702"/>
    </row>
    <row r="246" spans="19:40">
      <c r="S246" s="702"/>
      <c r="T246" s="702"/>
      <c r="U246" s="702"/>
      <c r="V246" s="702"/>
      <c r="AJ246" s="703"/>
      <c r="AK246" s="703"/>
      <c r="AL246" s="702"/>
      <c r="AM246" s="702"/>
      <c r="AN246" s="702"/>
    </row>
    <row r="247" spans="19:40">
      <c r="S247" s="702"/>
      <c r="T247" s="702"/>
      <c r="U247" s="702"/>
      <c r="V247" s="702"/>
      <c r="AJ247" s="703"/>
      <c r="AK247" s="703"/>
      <c r="AL247" s="702"/>
      <c r="AM247" s="702"/>
      <c r="AN247" s="702"/>
    </row>
    <row r="248" spans="19:40">
      <c r="S248" s="702"/>
      <c r="T248" s="702"/>
      <c r="U248" s="702"/>
      <c r="V248" s="702"/>
      <c r="AJ248" s="703"/>
      <c r="AK248" s="703"/>
      <c r="AL248" s="702"/>
      <c r="AM248" s="702"/>
      <c r="AN248" s="702"/>
    </row>
    <row r="249" spans="19:40">
      <c r="S249" s="702"/>
      <c r="T249" s="702"/>
      <c r="U249" s="702"/>
      <c r="V249" s="702"/>
      <c r="AJ249" s="703"/>
      <c r="AK249" s="703"/>
      <c r="AL249" s="702"/>
      <c r="AM249" s="702"/>
      <c r="AN249" s="702"/>
    </row>
    <row r="250" spans="19:40">
      <c r="S250" s="702"/>
      <c r="T250" s="702"/>
      <c r="U250" s="702"/>
      <c r="V250" s="702"/>
      <c r="AJ250" s="703"/>
      <c r="AK250" s="703"/>
      <c r="AL250" s="702"/>
      <c r="AM250" s="702"/>
      <c r="AN250" s="702"/>
    </row>
    <row r="251" spans="19:40">
      <c r="S251" s="702"/>
      <c r="T251" s="702"/>
      <c r="U251" s="702"/>
      <c r="V251" s="702"/>
      <c r="AJ251" s="703"/>
      <c r="AK251" s="703"/>
      <c r="AL251" s="702"/>
      <c r="AM251" s="702"/>
      <c r="AN251" s="702"/>
    </row>
    <row r="252" spans="19:40">
      <c r="S252" s="702"/>
      <c r="T252" s="702"/>
      <c r="U252" s="702"/>
      <c r="V252" s="702"/>
      <c r="AJ252" s="703"/>
      <c r="AK252" s="703"/>
      <c r="AL252" s="702"/>
      <c r="AM252" s="702"/>
      <c r="AN252" s="702"/>
    </row>
    <row r="253" spans="19:40">
      <c r="S253" s="702"/>
      <c r="T253" s="702"/>
      <c r="U253" s="702"/>
      <c r="V253" s="702"/>
      <c r="AJ253" s="703"/>
      <c r="AK253" s="703"/>
      <c r="AL253" s="702"/>
      <c r="AM253" s="702"/>
      <c r="AN253" s="702"/>
    </row>
    <row r="254" spans="19:40">
      <c r="S254" s="702"/>
      <c r="T254" s="702"/>
      <c r="U254" s="702"/>
      <c r="V254" s="702"/>
      <c r="AJ254" s="703"/>
      <c r="AK254" s="703"/>
      <c r="AL254" s="702"/>
      <c r="AM254" s="702"/>
      <c r="AN254" s="702"/>
    </row>
    <row r="255" spans="19:40">
      <c r="S255" s="702"/>
      <c r="T255" s="702"/>
      <c r="U255" s="702"/>
      <c r="V255" s="702"/>
      <c r="AJ255" s="703"/>
      <c r="AK255" s="703"/>
      <c r="AL255" s="702"/>
      <c r="AM255" s="702"/>
      <c r="AN255" s="702"/>
    </row>
    <row r="256" spans="19:40">
      <c r="S256" s="702"/>
      <c r="T256" s="702"/>
      <c r="U256" s="702"/>
      <c r="V256" s="702"/>
      <c r="AJ256" s="703"/>
      <c r="AK256" s="703"/>
      <c r="AL256" s="702"/>
      <c r="AM256" s="702"/>
      <c r="AN256" s="702"/>
    </row>
    <row r="257" spans="19:40">
      <c r="S257" s="702"/>
      <c r="T257" s="702"/>
      <c r="U257" s="702"/>
      <c r="V257" s="702"/>
      <c r="AJ257" s="703"/>
      <c r="AK257" s="703"/>
      <c r="AL257" s="702"/>
      <c r="AM257" s="702"/>
      <c r="AN257" s="702"/>
    </row>
    <row r="258" spans="19:40">
      <c r="S258" s="702"/>
      <c r="T258" s="702"/>
      <c r="U258" s="702"/>
      <c r="V258" s="702"/>
      <c r="AJ258" s="703"/>
      <c r="AK258" s="703"/>
      <c r="AL258" s="702"/>
      <c r="AM258" s="702"/>
      <c r="AN258" s="702"/>
    </row>
    <row r="259" spans="19:40">
      <c r="S259" s="702"/>
      <c r="T259" s="702"/>
      <c r="U259" s="702"/>
      <c r="V259" s="702"/>
      <c r="AJ259" s="703"/>
      <c r="AK259" s="703"/>
      <c r="AL259" s="702"/>
      <c r="AM259" s="702"/>
      <c r="AN259" s="702"/>
    </row>
    <row r="260" spans="19:40">
      <c r="S260" s="702"/>
      <c r="T260" s="702"/>
      <c r="U260" s="702"/>
      <c r="V260" s="702"/>
      <c r="AJ260" s="703"/>
      <c r="AK260" s="703"/>
      <c r="AL260" s="702"/>
      <c r="AM260" s="702"/>
      <c r="AN260" s="702"/>
    </row>
    <row r="261" spans="19:40">
      <c r="S261" s="702"/>
      <c r="T261" s="702"/>
      <c r="U261" s="702"/>
      <c r="V261" s="702"/>
      <c r="AJ261" s="703"/>
      <c r="AK261" s="703"/>
      <c r="AL261" s="702"/>
      <c r="AM261" s="702"/>
      <c r="AN261" s="702"/>
    </row>
    <row r="262" spans="19:40">
      <c r="S262" s="702"/>
      <c r="T262" s="702"/>
      <c r="U262" s="702"/>
      <c r="V262" s="702"/>
      <c r="AJ262" s="703"/>
      <c r="AK262" s="703"/>
      <c r="AL262" s="702"/>
      <c r="AM262" s="702"/>
      <c r="AN262" s="702"/>
    </row>
    <row r="263" spans="19:40">
      <c r="S263" s="702"/>
      <c r="T263" s="702"/>
      <c r="U263" s="702"/>
      <c r="V263" s="702"/>
      <c r="AJ263" s="703"/>
      <c r="AK263" s="703"/>
      <c r="AL263" s="702"/>
      <c r="AM263" s="702"/>
      <c r="AN263" s="702"/>
    </row>
    <row r="264" spans="19:40">
      <c r="S264" s="702"/>
      <c r="T264" s="702"/>
      <c r="U264" s="702"/>
      <c r="V264" s="702"/>
      <c r="AJ264" s="703"/>
      <c r="AK264" s="703"/>
      <c r="AL264" s="702"/>
      <c r="AM264" s="702"/>
      <c r="AN264" s="702"/>
    </row>
    <row r="265" spans="19:40">
      <c r="S265" s="702"/>
      <c r="T265" s="702"/>
      <c r="U265" s="702"/>
      <c r="V265" s="702"/>
      <c r="AJ265" s="703"/>
      <c r="AK265" s="703"/>
      <c r="AL265" s="702"/>
      <c r="AM265" s="702"/>
      <c r="AN265" s="702"/>
    </row>
    <row r="266" spans="19:40">
      <c r="S266" s="702"/>
      <c r="T266" s="702"/>
      <c r="U266" s="702"/>
      <c r="V266" s="702"/>
      <c r="AJ266" s="703"/>
      <c r="AK266" s="703"/>
      <c r="AL266" s="702"/>
      <c r="AM266" s="702"/>
      <c r="AN266" s="702"/>
    </row>
    <row r="267" spans="19:40">
      <c r="S267" s="702"/>
      <c r="T267" s="702"/>
      <c r="U267" s="702"/>
      <c r="V267" s="702"/>
      <c r="AJ267" s="703"/>
      <c r="AK267" s="703"/>
      <c r="AL267" s="702"/>
      <c r="AM267" s="702"/>
      <c r="AN267" s="702"/>
    </row>
    <row r="268" spans="19:40">
      <c r="S268" s="702"/>
      <c r="T268" s="702"/>
      <c r="U268" s="702"/>
      <c r="V268" s="702"/>
      <c r="AJ268" s="703"/>
      <c r="AK268" s="703"/>
      <c r="AL268" s="702"/>
      <c r="AM268" s="702"/>
      <c r="AN268" s="702"/>
    </row>
    <row r="269" spans="19:40">
      <c r="S269" s="702"/>
      <c r="T269" s="702"/>
      <c r="U269" s="702"/>
      <c r="V269" s="702"/>
      <c r="AJ269" s="703"/>
      <c r="AK269" s="703"/>
      <c r="AL269" s="702"/>
      <c r="AM269" s="702"/>
      <c r="AN269" s="702"/>
    </row>
    <row r="270" spans="19:40">
      <c r="S270" s="702"/>
      <c r="T270" s="702"/>
      <c r="U270" s="702"/>
      <c r="V270" s="702"/>
      <c r="AJ270" s="703"/>
      <c r="AK270" s="703"/>
      <c r="AL270" s="702"/>
      <c r="AM270" s="702"/>
      <c r="AN270" s="702"/>
    </row>
    <row r="271" spans="19:40">
      <c r="S271" s="702"/>
      <c r="T271" s="702"/>
      <c r="U271" s="702"/>
      <c r="V271" s="702"/>
      <c r="AJ271" s="703"/>
      <c r="AK271" s="703"/>
      <c r="AL271" s="702"/>
      <c r="AM271" s="702"/>
      <c r="AN271" s="702"/>
    </row>
    <row r="272" spans="19:40">
      <c r="S272" s="702"/>
      <c r="T272" s="702"/>
      <c r="U272" s="702"/>
      <c r="V272" s="702"/>
      <c r="AJ272" s="703"/>
      <c r="AK272" s="703"/>
      <c r="AL272" s="702"/>
      <c r="AM272" s="702"/>
      <c r="AN272" s="702"/>
    </row>
    <row r="273" spans="19:40">
      <c r="S273" s="702"/>
      <c r="T273" s="702"/>
      <c r="U273" s="702"/>
      <c r="V273" s="702"/>
      <c r="AJ273" s="703"/>
      <c r="AK273" s="703"/>
      <c r="AL273" s="702"/>
      <c r="AM273" s="702"/>
      <c r="AN273" s="702"/>
    </row>
    <row r="274" spans="19:40">
      <c r="S274" s="702"/>
      <c r="T274" s="702"/>
      <c r="U274" s="702"/>
      <c r="V274" s="702"/>
      <c r="AJ274" s="703"/>
      <c r="AK274" s="703"/>
      <c r="AL274" s="702"/>
      <c r="AM274" s="702"/>
      <c r="AN274" s="702"/>
    </row>
    <row r="275" spans="19:40">
      <c r="S275" s="702"/>
      <c r="T275" s="702"/>
      <c r="U275" s="702"/>
      <c r="V275" s="702"/>
      <c r="AJ275" s="703"/>
      <c r="AK275" s="703"/>
      <c r="AL275" s="702"/>
      <c r="AM275" s="702"/>
      <c r="AN275" s="702"/>
    </row>
    <row r="276" spans="19:40">
      <c r="S276" s="702"/>
      <c r="T276" s="702"/>
      <c r="U276" s="702"/>
      <c r="V276" s="702"/>
      <c r="AJ276" s="703"/>
      <c r="AK276" s="703"/>
      <c r="AL276" s="702"/>
      <c r="AM276" s="702"/>
      <c r="AN276" s="702"/>
    </row>
    <row r="277" spans="19:40">
      <c r="S277" s="702"/>
      <c r="T277" s="702"/>
      <c r="U277" s="702"/>
      <c r="V277" s="702"/>
      <c r="AJ277" s="703"/>
      <c r="AK277" s="703"/>
      <c r="AL277" s="702"/>
      <c r="AM277" s="702"/>
      <c r="AN277" s="702"/>
    </row>
    <row r="278" spans="19:40">
      <c r="S278" s="702"/>
      <c r="T278" s="702"/>
      <c r="U278" s="702"/>
      <c r="V278" s="702"/>
      <c r="AJ278" s="703"/>
      <c r="AK278" s="703"/>
      <c r="AL278" s="702"/>
      <c r="AM278" s="702"/>
      <c r="AN278" s="702"/>
    </row>
    <row r="279" spans="19:40">
      <c r="S279" s="702"/>
      <c r="T279" s="702"/>
      <c r="U279" s="702"/>
      <c r="V279" s="702"/>
      <c r="AJ279" s="703"/>
      <c r="AK279" s="703"/>
      <c r="AL279" s="702"/>
      <c r="AM279" s="702"/>
      <c r="AN279" s="702"/>
    </row>
    <row r="280" spans="19:40">
      <c r="S280" s="702"/>
      <c r="T280" s="702"/>
      <c r="U280" s="702"/>
      <c r="V280" s="702"/>
      <c r="AJ280" s="703"/>
      <c r="AK280" s="703"/>
      <c r="AL280" s="702"/>
      <c r="AM280" s="702"/>
      <c r="AN280" s="702"/>
    </row>
    <row r="281" spans="19:40">
      <c r="S281" s="702"/>
      <c r="T281" s="702"/>
      <c r="U281" s="702"/>
      <c r="V281" s="702"/>
      <c r="AJ281" s="703"/>
      <c r="AK281" s="703"/>
      <c r="AL281" s="702"/>
      <c r="AM281" s="702"/>
      <c r="AN281" s="702"/>
    </row>
    <row r="282" spans="19:40">
      <c r="S282" s="702"/>
      <c r="T282" s="702"/>
      <c r="U282" s="702"/>
      <c r="V282" s="702"/>
      <c r="AJ282" s="703"/>
      <c r="AK282" s="703"/>
      <c r="AL282" s="702"/>
      <c r="AM282" s="702"/>
      <c r="AN282" s="702"/>
    </row>
    <row r="283" spans="19:40">
      <c r="S283" s="702"/>
      <c r="T283" s="702"/>
      <c r="U283" s="702"/>
      <c r="V283" s="702"/>
      <c r="AJ283" s="703"/>
      <c r="AK283" s="703"/>
      <c r="AL283" s="702"/>
      <c r="AM283" s="702"/>
      <c r="AN283" s="702"/>
    </row>
    <row r="284" spans="19:40">
      <c r="S284" s="702"/>
      <c r="T284" s="702"/>
      <c r="U284" s="702"/>
      <c r="V284" s="702"/>
      <c r="AJ284" s="703"/>
      <c r="AK284" s="703"/>
      <c r="AL284" s="702"/>
      <c r="AM284" s="702"/>
      <c r="AN284" s="702"/>
    </row>
    <row r="285" spans="19:40">
      <c r="S285" s="702"/>
      <c r="T285" s="702"/>
      <c r="U285" s="702"/>
      <c r="V285" s="702"/>
      <c r="AJ285" s="703"/>
      <c r="AK285" s="703"/>
      <c r="AL285" s="702"/>
      <c r="AM285" s="702"/>
      <c r="AN285" s="702"/>
    </row>
    <row r="286" spans="19:40">
      <c r="S286" s="702"/>
      <c r="T286" s="702"/>
      <c r="U286" s="702"/>
      <c r="V286" s="702"/>
      <c r="AJ286" s="703"/>
      <c r="AK286" s="703"/>
      <c r="AL286" s="702"/>
      <c r="AM286" s="702"/>
      <c r="AN286" s="702"/>
    </row>
    <row r="287" spans="19:40">
      <c r="S287" s="702"/>
      <c r="T287" s="702"/>
      <c r="U287" s="702"/>
      <c r="V287" s="702"/>
      <c r="AJ287" s="703"/>
      <c r="AK287" s="703"/>
      <c r="AL287" s="702"/>
      <c r="AM287" s="702"/>
      <c r="AN287" s="702"/>
    </row>
    <row r="288" spans="19:40">
      <c r="S288" s="702"/>
      <c r="T288" s="702"/>
      <c r="U288" s="702"/>
      <c r="V288" s="702"/>
      <c r="AJ288" s="703"/>
      <c r="AK288" s="703"/>
      <c r="AL288" s="702"/>
      <c r="AM288" s="702"/>
      <c r="AN288" s="702"/>
    </row>
    <row r="289" spans="19:40">
      <c r="S289" s="702"/>
      <c r="T289" s="702"/>
      <c r="U289" s="702"/>
      <c r="V289" s="702"/>
      <c r="AJ289" s="703"/>
      <c r="AK289" s="703"/>
      <c r="AL289" s="702"/>
      <c r="AM289" s="702"/>
      <c r="AN289" s="702"/>
    </row>
    <row r="290" spans="19:40">
      <c r="S290" s="702"/>
      <c r="T290" s="702"/>
      <c r="U290" s="702"/>
      <c r="V290" s="702"/>
      <c r="AJ290" s="703"/>
      <c r="AK290" s="703"/>
      <c r="AL290" s="702"/>
      <c r="AM290" s="702"/>
      <c r="AN290" s="702"/>
    </row>
    <row r="291" spans="19:40">
      <c r="S291" s="702"/>
      <c r="T291" s="702"/>
      <c r="U291" s="702"/>
      <c r="V291" s="702"/>
      <c r="AJ291" s="703"/>
      <c r="AK291" s="703"/>
      <c r="AL291" s="702"/>
      <c r="AM291" s="702"/>
      <c r="AN291" s="702"/>
    </row>
    <row r="292" spans="19:40">
      <c r="S292" s="702"/>
      <c r="T292" s="702"/>
      <c r="U292" s="702"/>
      <c r="V292" s="702"/>
      <c r="AJ292" s="703"/>
      <c r="AK292" s="703"/>
      <c r="AL292" s="702"/>
      <c r="AM292" s="702"/>
      <c r="AN292" s="702"/>
    </row>
    <row r="293" spans="19:40">
      <c r="S293" s="702"/>
      <c r="T293" s="702"/>
      <c r="U293" s="702"/>
      <c r="V293" s="702"/>
      <c r="AJ293" s="703"/>
      <c r="AK293" s="703"/>
      <c r="AL293" s="702"/>
      <c r="AM293" s="702"/>
      <c r="AN293" s="702"/>
    </row>
    <row r="294" spans="19:40">
      <c r="S294" s="702"/>
      <c r="T294" s="702"/>
      <c r="U294" s="702"/>
      <c r="V294" s="702"/>
      <c r="AJ294" s="703"/>
      <c r="AK294" s="703"/>
      <c r="AL294" s="702"/>
      <c r="AM294" s="702"/>
      <c r="AN294" s="702"/>
    </row>
    <row r="295" spans="19:40">
      <c r="S295" s="702"/>
      <c r="T295" s="702"/>
      <c r="U295" s="702"/>
      <c r="V295" s="702"/>
      <c r="AJ295" s="703"/>
      <c r="AK295" s="703"/>
      <c r="AL295" s="702"/>
      <c r="AM295" s="702"/>
      <c r="AN295" s="702"/>
    </row>
    <row r="296" spans="19:40">
      <c r="S296" s="702"/>
      <c r="T296" s="702"/>
      <c r="U296" s="702"/>
      <c r="V296" s="702"/>
      <c r="AJ296" s="703"/>
      <c r="AK296" s="703"/>
      <c r="AL296" s="702"/>
      <c r="AM296" s="702"/>
      <c r="AN296" s="702"/>
    </row>
    <row r="297" spans="19:40">
      <c r="S297" s="702"/>
      <c r="T297" s="702"/>
      <c r="U297" s="702"/>
      <c r="V297" s="702"/>
      <c r="AJ297" s="703"/>
      <c r="AK297" s="703"/>
      <c r="AL297" s="702"/>
      <c r="AM297" s="702"/>
      <c r="AN297" s="702"/>
    </row>
    <row r="298" spans="19:40">
      <c r="S298" s="702"/>
      <c r="T298" s="702"/>
      <c r="U298" s="702"/>
      <c r="V298" s="702"/>
      <c r="AJ298" s="703"/>
      <c r="AK298" s="703"/>
      <c r="AL298" s="702"/>
      <c r="AM298" s="702"/>
      <c r="AN298" s="702"/>
    </row>
    <row r="299" spans="19:40">
      <c r="S299" s="702"/>
      <c r="T299" s="702"/>
      <c r="U299" s="702"/>
      <c r="V299" s="702"/>
      <c r="AJ299" s="703"/>
      <c r="AK299" s="703"/>
      <c r="AL299" s="702"/>
      <c r="AM299" s="702"/>
      <c r="AN299" s="702"/>
    </row>
    <row r="300" spans="19:40">
      <c r="S300" s="702"/>
      <c r="T300" s="702"/>
      <c r="U300" s="702"/>
      <c r="V300" s="702"/>
      <c r="AJ300" s="703"/>
      <c r="AK300" s="703"/>
      <c r="AL300" s="702"/>
      <c r="AM300" s="702"/>
      <c r="AN300" s="702"/>
    </row>
    <row r="301" spans="19:40">
      <c r="S301" s="702"/>
      <c r="T301" s="702"/>
      <c r="U301" s="702"/>
      <c r="V301" s="702"/>
      <c r="AJ301" s="703"/>
      <c r="AK301" s="703"/>
      <c r="AL301" s="702"/>
      <c r="AM301" s="702"/>
      <c r="AN301" s="702"/>
    </row>
    <row r="302" spans="19:40">
      <c r="S302" s="702"/>
      <c r="T302" s="702"/>
      <c r="U302" s="702"/>
      <c r="V302" s="702"/>
      <c r="AJ302" s="703"/>
      <c r="AK302" s="703"/>
      <c r="AL302" s="702"/>
      <c r="AM302" s="702"/>
      <c r="AN302" s="702"/>
    </row>
    <row r="303" spans="19:40">
      <c r="S303" s="702"/>
      <c r="T303" s="702"/>
      <c r="U303" s="702"/>
      <c r="V303" s="702"/>
      <c r="AJ303" s="703"/>
      <c r="AK303" s="703"/>
      <c r="AL303" s="702"/>
      <c r="AM303" s="702"/>
      <c r="AN303" s="702"/>
    </row>
    <row r="304" spans="19:40">
      <c r="S304" s="702"/>
      <c r="T304" s="702"/>
      <c r="U304" s="702"/>
      <c r="V304" s="702"/>
      <c r="AJ304" s="703"/>
      <c r="AK304" s="703"/>
      <c r="AL304" s="702"/>
      <c r="AM304" s="702"/>
      <c r="AN304" s="702"/>
    </row>
    <row r="305" spans="19:40">
      <c r="S305" s="702"/>
      <c r="T305" s="702"/>
      <c r="U305" s="702"/>
      <c r="V305" s="702"/>
      <c r="AJ305" s="703"/>
      <c r="AK305" s="703"/>
      <c r="AL305" s="702"/>
      <c r="AM305" s="702"/>
      <c r="AN305" s="702"/>
    </row>
    <row r="306" spans="19:40">
      <c r="S306" s="702"/>
      <c r="T306" s="702"/>
      <c r="U306" s="702"/>
      <c r="V306" s="702"/>
      <c r="AJ306" s="703"/>
      <c r="AK306" s="703"/>
      <c r="AL306" s="702"/>
      <c r="AM306" s="702"/>
      <c r="AN306" s="702"/>
    </row>
    <row r="307" spans="19:40">
      <c r="S307" s="702"/>
      <c r="T307" s="702"/>
      <c r="U307" s="702"/>
      <c r="V307" s="702"/>
      <c r="AJ307" s="703"/>
      <c r="AK307" s="703"/>
      <c r="AL307" s="702"/>
      <c r="AM307" s="702"/>
      <c r="AN307" s="702"/>
    </row>
    <row r="308" spans="19:40">
      <c r="S308" s="702"/>
      <c r="T308" s="702"/>
      <c r="U308" s="702"/>
      <c r="V308" s="702"/>
      <c r="AJ308" s="703"/>
      <c r="AK308" s="703"/>
      <c r="AL308" s="702"/>
      <c r="AM308" s="702"/>
      <c r="AN308" s="702"/>
    </row>
    <row r="309" spans="19:40">
      <c r="S309" s="702"/>
      <c r="T309" s="702"/>
      <c r="U309" s="702"/>
      <c r="V309" s="702"/>
      <c r="AJ309" s="703"/>
      <c r="AK309" s="703"/>
      <c r="AL309" s="702"/>
      <c r="AM309" s="702"/>
      <c r="AN309" s="702"/>
    </row>
    <row r="310" spans="19:40">
      <c r="S310" s="702"/>
      <c r="T310" s="702"/>
      <c r="U310" s="702"/>
      <c r="V310" s="702"/>
      <c r="AJ310" s="703"/>
      <c r="AK310" s="703"/>
      <c r="AL310" s="702"/>
      <c r="AM310" s="702"/>
      <c r="AN310" s="702"/>
    </row>
    <row r="311" spans="19:40">
      <c r="S311" s="702"/>
      <c r="T311" s="702"/>
      <c r="U311" s="702"/>
      <c r="V311" s="702"/>
      <c r="AJ311" s="703"/>
      <c r="AK311" s="703"/>
      <c r="AL311" s="702"/>
      <c r="AM311" s="702"/>
      <c r="AN311" s="702"/>
    </row>
    <row r="312" spans="19:40">
      <c r="S312" s="702"/>
      <c r="T312" s="702"/>
      <c r="U312" s="702"/>
      <c r="V312" s="702"/>
      <c r="AJ312" s="703"/>
      <c r="AK312" s="703"/>
      <c r="AL312" s="702"/>
      <c r="AM312" s="702"/>
      <c r="AN312" s="702"/>
    </row>
    <row r="313" spans="19:40">
      <c r="S313" s="702"/>
      <c r="T313" s="702"/>
      <c r="U313" s="702"/>
      <c r="V313" s="702"/>
      <c r="AJ313" s="703"/>
      <c r="AK313" s="703"/>
      <c r="AL313" s="702"/>
      <c r="AM313" s="702"/>
      <c r="AN313" s="702"/>
    </row>
    <row r="314" spans="19:40">
      <c r="S314" s="702"/>
      <c r="T314" s="702"/>
      <c r="U314" s="702"/>
      <c r="V314" s="702"/>
      <c r="AJ314" s="703"/>
      <c r="AK314" s="703"/>
      <c r="AL314" s="702"/>
      <c r="AM314" s="702"/>
      <c r="AN314" s="702"/>
    </row>
    <row r="315" spans="19:40">
      <c r="S315" s="702"/>
      <c r="T315" s="702"/>
      <c r="U315" s="702"/>
      <c r="V315" s="702"/>
      <c r="AJ315" s="703"/>
      <c r="AK315" s="703"/>
      <c r="AL315" s="702"/>
      <c r="AM315" s="702"/>
      <c r="AN315" s="702"/>
    </row>
    <row r="316" spans="19:40">
      <c r="S316" s="702"/>
      <c r="T316" s="702"/>
      <c r="U316" s="702"/>
      <c r="V316" s="702"/>
      <c r="AJ316" s="703"/>
      <c r="AK316" s="703"/>
      <c r="AL316" s="702"/>
      <c r="AM316" s="702"/>
      <c r="AN316" s="702"/>
    </row>
    <row r="317" spans="19:40">
      <c r="S317" s="702"/>
      <c r="T317" s="702"/>
      <c r="U317" s="702"/>
      <c r="V317" s="702"/>
      <c r="AJ317" s="703"/>
      <c r="AK317" s="703"/>
      <c r="AL317" s="702"/>
      <c r="AM317" s="702"/>
      <c r="AN317" s="702"/>
    </row>
    <row r="318" spans="19:40">
      <c r="S318" s="702"/>
      <c r="T318" s="702"/>
      <c r="U318" s="702"/>
      <c r="V318" s="702"/>
      <c r="AJ318" s="703"/>
      <c r="AK318" s="703"/>
      <c r="AL318" s="702"/>
      <c r="AM318" s="702"/>
      <c r="AN318" s="702"/>
    </row>
    <row r="319" spans="19:40">
      <c r="S319" s="702"/>
      <c r="T319" s="702"/>
      <c r="U319" s="702"/>
      <c r="V319" s="702"/>
      <c r="AJ319" s="703"/>
      <c r="AK319" s="703"/>
      <c r="AL319" s="702"/>
      <c r="AM319" s="702"/>
      <c r="AN319" s="702"/>
    </row>
    <row r="320" spans="19:40">
      <c r="S320" s="702"/>
      <c r="T320" s="702"/>
      <c r="U320" s="702"/>
      <c r="V320" s="702"/>
      <c r="AJ320" s="703"/>
      <c r="AK320" s="703"/>
      <c r="AL320" s="702"/>
      <c r="AM320" s="702"/>
      <c r="AN320" s="702"/>
    </row>
    <row r="321" spans="19:40">
      <c r="S321" s="702"/>
      <c r="T321" s="702"/>
      <c r="U321" s="702"/>
      <c r="V321" s="702"/>
      <c r="AJ321" s="703"/>
      <c r="AK321" s="703"/>
      <c r="AL321" s="702"/>
      <c r="AM321" s="702"/>
      <c r="AN321" s="702"/>
    </row>
    <row r="322" spans="19:40">
      <c r="S322" s="702"/>
      <c r="T322" s="702"/>
      <c r="U322" s="702"/>
      <c r="V322" s="702"/>
      <c r="AJ322" s="703"/>
      <c r="AK322" s="703"/>
      <c r="AL322" s="702"/>
      <c r="AM322" s="702"/>
      <c r="AN322" s="702"/>
    </row>
    <row r="323" spans="19:40">
      <c r="S323" s="702"/>
      <c r="T323" s="702"/>
      <c r="U323" s="702"/>
      <c r="V323" s="702"/>
      <c r="AJ323" s="703"/>
      <c r="AK323" s="703"/>
      <c r="AL323" s="702"/>
      <c r="AM323" s="702"/>
      <c r="AN323" s="702"/>
    </row>
    <row r="324" spans="19:40">
      <c r="S324" s="702"/>
      <c r="T324" s="702"/>
      <c r="U324" s="702"/>
      <c r="V324" s="702"/>
      <c r="AJ324" s="703"/>
      <c r="AK324" s="703"/>
      <c r="AL324" s="702"/>
      <c r="AM324" s="702"/>
      <c r="AN324" s="702"/>
    </row>
    <row r="325" spans="19:40">
      <c r="S325" s="702"/>
      <c r="T325" s="702"/>
      <c r="U325" s="702"/>
      <c r="V325" s="702"/>
      <c r="AJ325" s="703"/>
      <c r="AK325" s="703"/>
      <c r="AL325" s="702"/>
      <c r="AM325" s="702"/>
      <c r="AN325" s="702"/>
    </row>
    <row r="326" spans="19:40">
      <c r="S326" s="702"/>
      <c r="T326" s="702"/>
      <c r="U326" s="702"/>
      <c r="V326" s="702"/>
      <c r="AJ326" s="703"/>
      <c r="AK326" s="703"/>
      <c r="AL326" s="702"/>
      <c r="AM326" s="702"/>
      <c r="AN326" s="702"/>
    </row>
    <row r="327" spans="19:40">
      <c r="S327" s="702"/>
      <c r="T327" s="702"/>
      <c r="U327" s="702"/>
      <c r="V327" s="702"/>
      <c r="AJ327" s="703"/>
      <c r="AK327" s="703"/>
      <c r="AL327" s="702"/>
      <c r="AM327" s="702"/>
      <c r="AN327" s="702"/>
    </row>
    <row r="328" spans="19:40">
      <c r="S328" s="702"/>
      <c r="T328" s="702"/>
      <c r="U328" s="702"/>
      <c r="V328" s="702"/>
      <c r="AJ328" s="703"/>
      <c r="AK328" s="703"/>
      <c r="AL328" s="702"/>
      <c r="AM328" s="702"/>
      <c r="AN328" s="702"/>
    </row>
    <row r="329" spans="19:40">
      <c r="S329" s="702"/>
      <c r="T329" s="702"/>
      <c r="U329" s="702"/>
      <c r="V329" s="702"/>
      <c r="AJ329" s="703"/>
      <c r="AK329" s="703"/>
      <c r="AL329" s="702"/>
      <c r="AM329" s="702"/>
      <c r="AN329" s="702"/>
    </row>
    <row r="330" spans="19:40">
      <c r="S330" s="702"/>
      <c r="T330" s="702"/>
      <c r="U330" s="702"/>
      <c r="V330" s="702"/>
      <c r="AJ330" s="703"/>
      <c r="AK330" s="703"/>
      <c r="AL330" s="702"/>
      <c r="AM330" s="702"/>
      <c r="AN330" s="702"/>
    </row>
    <row r="331" spans="19:40">
      <c r="S331" s="702"/>
      <c r="T331" s="702"/>
      <c r="U331" s="702"/>
      <c r="V331" s="702"/>
      <c r="AJ331" s="703"/>
      <c r="AK331" s="703"/>
      <c r="AL331" s="702"/>
      <c r="AM331" s="702"/>
      <c r="AN331" s="702"/>
    </row>
    <row r="332" spans="19:40">
      <c r="S332" s="702"/>
      <c r="T332" s="702"/>
      <c r="U332" s="702"/>
      <c r="V332" s="702"/>
      <c r="AJ332" s="703"/>
      <c r="AK332" s="703"/>
      <c r="AL332" s="702"/>
      <c r="AM332" s="702"/>
      <c r="AN332" s="702"/>
    </row>
    <row r="333" spans="19:40">
      <c r="S333" s="702"/>
      <c r="T333" s="702"/>
      <c r="U333" s="702"/>
      <c r="V333" s="702"/>
      <c r="AJ333" s="703"/>
      <c r="AK333" s="703"/>
      <c r="AL333" s="702"/>
      <c r="AM333" s="702"/>
      <c r="AN333" s="702"/>
    </row>
    <row r="334" spans="19:40">
      <c r="S334" s="702"/>
      <c r="T334" s="702"/>
      <c r="U334" s="702"/>
      <c r="V334" s="702"/>
      <c r="AJ334" s="703"/>
      <c r="AK334" s="703"/>
      <c r="AL334" s="702"/>
      <c r="AM334" s="702"/>
      <c r="AN334" s="702"/>
    </row>
    <row r="335" spans="19:40">
      <c r="S335" s="702"/>
      <c r="T335" s="702"/>
      <c r="U335" s="702"/>
      <c r="V335" s="702"/>
      <c r="AJ335" s="703"/>
      <c r="AK335" s="703"/>
      <c r="AL335" s="702"/>
      <c r="AM335" s="702"/>
      <c r="AN335" s="702"/>
    </row>
    <row r="336" spans="19:40">
      <c r="S336" s="702"/>
      <c r="T336" s="702"/>
      <c r="U336" s="702"/>
      <c r="V336" s="702"/>
      <c r="AJ336" s="703"/>
      <c r="AK336" s="703"/>
      <c r="AL336" s="702"/>
      <c r="AM336" s="702"/>
      <c r="AN336" s="702"/>
    </row>
    <row r="337" spans="19:40">
      <c r="S337" s="702"/>
      <c r="T337" s="702"/>
      <c r="U337" s="702"/>
      <c r="V337" s="702"/>
      <c r="AJ337" s="703"/>
      <c r="AK337" s="703"/>
      <c r="AL337" s="702"/>
      <c r="AM337" s="702"/>
      <c r="AN337" s="702"/>
    </row>
    <row r="338" spans="19:40">
      <c r="S338" s="702"/>
      <c r="T338" s="702"/>
      <c r="U338" s="702"/>
      <c r="V338" s="702"/>
      <c r="AJ338" s="703"/>
      <c r="AK338" s="703"/>
      <c r="AL338" s="702"/>
      <c r="AM338" s="702"/>
      <c r="AN338" s="702"/>
    </row>
    <row r="339" spans="19:40">
      <c r="S339" s="702"/>
      <c r="T339" s="702"/>
      <c r="U339" s="702"/>
      <c r="V339" s="702"/>
      <c r="AJ339" s="703"/>
      <c r="AK339" s="703"/>
      <c r="AL339" s="702"/>
      <c r="AM339" s="702"/>
      <c r="AN339" s="702"/>
    </row>
    <row r="340" spans="19:40">
      <c r="S340" s="702"/>
      <c r="T340" s="702"/>
      <c r="U340" s="702"/>
      <c r="V340" s="702"/>
      <c r="AJ340" s="703"/>
      <c r="AK340" s="703"/>
      <c r="AL340" s="702"/>
      <c r="AM340" s="702"/>
      <c r="AN340" s="702"/>
    </row>
    <row r="341" spans="19:40">
      <c r="S341" s="702"/>
      <c r="T341" s="702"/>
      <c r="U341" s="702"/>
      <c r="V341" s="702"/>
      <c r="AJ341" s="703"/>
      <c r="AK341" s="703"/>
      <c r="AL341" s="702"/>
      <c r="AM341" s="702"/>
      <c r="AN341" s="702"/>
    </row>
    <row r="342" spans="19:40">
      <c r="S342" s="702"/>
      <c r="T342" s="702"/>
      <c r="U342" s="702"/>
      <c r="V342" s="702"/>
      <c r="AJ342" s="703"/>
      <c r="AK342" s="703"/>
      <c r="AL342" s="702"/>
      <c r="AM342" s="702"/>
      <c r="AN342" s="702"/>
    </row>
    <row r="343" spans="19:40">
      <c r="S343" s="702"/>
      <c r="T343" s="702"/>
      <c r="U343" s="702"/>
      <c r="V343" s="702"/>
      <c r="AJ343" s="703"/>
      <c r="AK343" s="703"/>
      <c r="AL343" s="702"/>
      <c r="AM343" s="702"/>
      <c r="AN343" s="702"/>
    </row>
    <row r="344" spans="19:40">
      <c r="S344" s="702"/>
      <c r="T344" s="702"/>
      <c r="U344" s="702"/>
      <c r="V344" s="702"/>
      <c r="AJ344" s="703"/>
      <c r="AK344" s="703"/>
      <c r="AL344" s="702"/>
      <c r="AM344" s="702"/>
      <c r="AN344" s="702"/>
    </row>
    <row r="345" spans="19:40">
      <c r="S345" s="702"/>
      <c r="T345" s="702"/>
      <c r="U345" s="702"/>
      <c r="V345" s="702"/>
      <c r="AJ345" s="703"/>
      <c r="AK345" s="703"/>
      <c r="AL345" s="702"/>
      <c r="AM345" s="702"/>
      <c r="AN345" s="702"/>
    </row>
    <row r="346" spans="19:40">
      <c r="S346" s="702"/>
      <c r="T346" s="702"/>
      <c r="U346" s="702"/>
      <c r="V346" s="702"/>
      <c r="AJ346" s="703"/>
      <c r="AK346" s="703"/>
      <c r="AL346" s="702"/>
      <c r="AM346" s="702"/>
      <c r="AN346" s="702"/>
    </row>
    <row r="347" spans="19:40">
      <c r="S347" s="702"/>
      <c r="T347" s="702"/>
      <c r="U347" s="702"/>
      <c r="V347" s="702"/>
      <c r="AJ347" s="703"/>
      <c r="AK347" s="703"/>
      <c r="AL347" s="702"/>
      <c r="AM347" s="702"/>
      <c r="AN347" s="702"/>
    </row>
    <row r="348" spans="19:40">
      <c r="S348" s="702"/>
      <c r="T348" s="702"/>
      <c r="U348" s="702"/>
      <c r="V348" s="702"/>
      <c r="AJ348" s="703"/>
      <c r="AK348" s="703"/>
      <c r="AL348" s="702"/>
      <c r="AM348" s="702"/>
      <c r="AN348" s="702"/>
    </row>
    <row r="349" spans="19:40">
      <c r="S349" s="702"/>
      <c r="T349" s="702"/>
      <c r="U349" s="702"/>
      <c r="V349" s="702"/>
      <c r="AJ349" s="703"/>
      <c r="AK349" s="703"/>
      <c r="AL349" s="702"/>
      <c r="AM349" s="702"/>
      <c r="AN349" s="702"/>
    </row>
    <row r="350" spans="19:40">
      <c r="S350" s="702"/>
      <c r="T350" s="702"/>
      <c r="U350" s="702"/>
      <c r="V350" s="702"/>
      <c r="AJ350" s="703"/>
      <c r="AK350" s="703"/>
      <c r="AL350" s="702"/>
      <c r="AM350" s="702"/>
      <c r="AN350" s="702"/>
    </row>
    <row r="351" spans="19:40">
      <c r="S351" s="702"/>
      <c r="T351" s="702"/>
      <c r="U351" s="702"/>
      <c r="V351" s="702"/>
      <c r="AJ351" s="703"/>
      <c r="AK351" s="703"/>
      <c r="AL351" s="702"/>
      <c r="AM351" s="702"/>
      <c r="AN351" s="702"/>
    </row>
    <row r="352" spans="19:40">
      <c r="S352" s="702"/>
      <c r="T352" s="702"/>
      <c r="U352" s="702"/>
      <c r="V352" s="702"/>
      <c r="AJ352" s="703"/>
      <c r="AK352" s="703"/>
      <c r="AL352" s="702"/>
      <c r="AM352" s="702"/>
      <c r="AN352" s="702"/>
    </row>
    <row r="353" spans="19:40">
      <c r="S353" s="702"/>
      <c r="T353" s="702"/>
      <c r="U353" s="702"/>
      <c r="V353" s="702"/>
      <c r="AJ353" s="703"/>
      <c r="AK353" s="703"/>
      <c r="AL353" s="702"/>
      <c r="AM353" s="702"/>
      <c r="AN353" s="702"/>
    </row>
    <row r="354" spans="19:40">
      <c r="S354" s="702"/>
      <c r="T354" s="702"/>
      <c r="U354" s="702"/>
      <c r="V354" s="702"/>
      <c r="AJ354" s="703"/>
      <c r="AK354" s="703"/>
      <c r="AL354" s="702"/>
      <c r="AM354" s="702"/>
      <c r="AN354" s="702"/>
    </row>
    <row r="355" spans="19:40">
      <c r="S355" s="702"/>
      <c r="T355" s="702"/>
      <c r="U355" s="702"/>
      <c r="V355" s="702"/>
      <c r="AJ355" s="703"/>
      <c r="AK355" s="703"/>
      <c r="AL355" s="702"/>
      <c r="AM355" s="702"/>
      <c r="AN355" s="702"/>
    </row>
    <row r="356" spans="19:40">
      <c r="S356" s="702"/>
      <c r="T356" s="702"/>
      <c r="U356" s="702"/>
      <c r="V356" s="702"/>
      <c r="AJ356" s="703"/>
      <c r="AK356" s="703"/>
      <c r="AL356" s="702"/>
      <c r="AM356" s="702"/>
      <c r="AN356" s="702"/>
    </row>
    <row r="357" spans="19:40">
      <c r="S357" s="702"/>
      <c r="T357" s="702"/>
      <c r="U357" s="702"/>
      <c r="V357" s="702"/>
      <c r="AJ357" s="703"/>
      <c r="AK357" s="703"/>
      <c r="AL357" s="702"/>
      <c r="AM357" s="702"/>
      <c r="AN357" s="702"/>
    </row>
    <row r="358" spans="19:40">
      <c r="S358" s="702"/>
      <c r="T358" s="702"/>
      <c r="U358" s="702"/>
      <c r="V358" s="702"/>
      <c r="AJ358" s="703"/>
      <c r="AK358" s="703"/>
      <c r="AL358" s="702"/>
      <c r="AM358" s="702"/>
      <c r="AN358" s="702"/>
    </row>
    <row r="359" spans="19:40">
      <c r="S359" s="702"/>
      <c r="T359" s="702"/>
      <c r="U359" s="702"/>
      <c r="V359" s="702"/>
      <c r="AJ359" s="703"/>
      <c r="AK359" s="703"/>
      <c r="AL359" s="702"/>
      <c r="AM359" s="702"/>
      <c r="AN359" s="702"/>
    </row>
    <row r="360" spans="19:40">
      <c r="S360" s="702"/>
      <c r="T360" s="702"/>
      <c r="U360" s="702"/>
      <c r="V360" s="702"/>
      <c r="AJ360" s="703"/>
      <c r="AK360" s="703"/>
      <c r="AL360" s="702"/>
      <c r="AM360" s="702"/>
      <c r="AN360" s="702"/>
    </row>
    <row r="361" spans="19:40">
      <c r="S361" s="702"/>
      <c r="T361" s="702"/>
      <c r="U361" s="702"/>
      <c r="V361" s="702"/>
      <c r="AJ361" s="703"/>
      <c r="AK361" s="703"/>
      <c r="AL361" s="702"/>
      <c r="AM361" s="702"/>
      <c r="AN361" s="702"/>
    </row>
    <row r="362" spans="19:40">
      <c r="S362" s="702"/>
      <c r="T362" s="702"/>
      <c r="U362" s="702"/>
      <c r="V362" s="702"/>
      <c r="AJ362" s="703"/>
      <c r="AK362" s="703"/>
      <c r="AL362" s="702"/>
      <c r="AM362" s="702"/>
      <c r="AN362" s="702"/>
    </row>
    <row r="363" spans="19:40">
      <c r="S363" s="702"/>
      <c r="T363" s="702"/>
      <c r="U363" s="702"/>
      <c r="V363" s="702"/>
      <c r="AJ363" s="703"/>
      <c r="AK363" s="703"/>
      <c r="AL363" s="702"/>
      <c r="AM363" s="702"/>
      <c r="AN363" s="702"/>
    </row>
    <row r="364" spans="19:40">
      <c r="S364" s="702"/>
      <c r="T364" s="702"/>
      <c r="U364" s="702"/>
      <c r="V364" s="702"/>
      <c r="AJ364" s="703"/>
      <c r="AK364" s="703"/>
      <c r="AL364" s="702"/>
      <c r="AM364" s="702"/>
      <c r="AN364" s="702"/>
    </row>
    <row r="365" spans="19:40">
      <c r="S365" s="702"/>
      <c r="T365" s="702"/>
      <c r="U365" s="702"/>
      <c r="V365" s="702"/>
      <c r="AJ365" s="703"/>
      <c r="AK365" s="703"/>
      <c r="AL365" s="702"/>
      <c r="AM365" s="702"/>
      <c r="AN365" s="702"/>
    </row>
    <row r="366" spans="19:40">
      <c r="S366" s="702"/>
      <c r="T366" s="702"/>
      <c r="U366" s="702"/>
      <c r="V366" s="702"/>
      <c r="AJ366" s="703"/>
      <c r="AK366" s="703"/>
      <c r="AL366" s="702"/>
      <c r="AM366" s="702"/>
      <c r="AN366" s="702"/>
    </row>
    <row r="367" spans="19:40">
      <c r="S367" s="702"/>
      <c r="T367" s="702"/>
      <c r="U367" s="702"/>
      <c r="V367" s="702"/>
      <c r="AJ367" s="703"/>
      <c r="AK367" s="703"/>
      <c r="AL367" s="702"/>
      <c r="AM367" s="702"/>
      <c r="AN367" s="702"/>
    </row>
    <row r="368" spans="19:40">
      <c r="S368" s="702"/>
      <c r="T368" s="702"/>
      <c r="U368" s="702"/>
      <c r="V368" s="702"/>
      <c r="AJ368" s="703"/>
      <c r="AK368" s="703"/>
      <c r="AL368" s="702"/>
      <c r="AM368" s="702"/>
      <c r="AN368" s="702"/>
    </row>
    <row r="369" spans="19:40">
      <c r="S369" s="702"/>
      <c r="T369" s="702"/>
      <c r="U369" s="702"/>
      <c r="V369" s="702"/>
      <c r="AJ369" s="703"/>
      <c r="AK369" s="703"/>
      <c r="AL369" s="702"/>
      <c r="AM369" s="702"/>
      <c r="AN369" s="702"/>
    </row>
    <row r="370" spans="19:40">
      <c r="S370" s="702"/>
      <c r="T370" s="702"/>
      <c r="U370" s="702"/>
      <c r="V370" s="702"/>
      <c r="AJ370" s="703"/>
      <c r="AK370" s="703"/>
      <c r="AL370" s="702"/>
      <c r="AM370" s="702"/>
      <c r="AN370" s="702"/>
    </row>
    <row r="371" spans="19:40">
      <c r="S371" s="702"/>
      <c r="T371" s="702"/>
      <c r="U371" s="702"/>
      <c r="V371" s="702"/>
      <c r="AJ371" s="703"/>
      <c r="AK371" s="703"/>
      <c r="AL371" s="702"/>
      <c r="AM371" s="702"/>
      <c r="AN371" s="702"/>
    </row>
    <row r="372" spans="19:40">
      <c r="S372" s="702"/>
      <c r="T372" s="702"/>
      <c r="U372" s="702"/>
      <c r="V372" s="702"/>
      <c r="AJ372" s="703"/>
      <c r="AK372" s="703"/>
      <c r="AL372" s="702"/>
      <c r="AM372" s="702"/>
      <c r="AN372" s="702"/>
    </row>
    <row r="373" spans="19:40">
      <c r="S373" s="702"/>
      <c r="T373" s="702"/>
      <c r="U373" s="702"/>
      <c r="V373" s="702"/>
      <c r="AJ373" s="703"/>
      <c r="AK373" s="703"/>
      <c r="AL373" s="702"/>
      <c r="AM373" s="702"/>
      <c r="AN373" s="702"/>
    </row>
    <row r="374" spans="19:40">
      <c r="S374" s="702"/>
      <c r="T374" s="702"/>
      <c r="U374" s="702"/>
      <c r="V374" s="702"/>
      <c r="AJ374" s="703"/>
      <c r="AK374" s="703"/>
      <c r="AL374" s="702"/>
      <c r="AM374" s="702"/>
      <c r="AN374" s="702"/>
    </row>
    <row r="375" spans="19:40">
      <c r="S375" s="702"/>
      <c r="T375" s="702"/>
      <c r="U375" s="702"/>
      <c r="V375" s="702"/>
      <c r="AJ375" s="703"/>
      <c r="AK375" s="703"/>
      <c r="AL375" s="702"/>
      <c r="AM375" s="702"/>
      <c r="AN375" s="702"/>
    </row>
    <row r="376" spans="19:40">
      <c r="S376" s="702"/>
      <c r="T376" s="702"/>
      <c r="U376" s="702"/>
      <c r="V376" s="702"/>
      <c r="AJ376" s="703"/>
      <c r="AK376" s="703"/>
      <c r="AL376" s="702"/>
      <c r="AM376" s="702"/>
      <c r="AN376" s="702"/>
    </row>
    <row r="377" spans="19:40">
      <c r="S377" s="702"/>
      <c r="T377" s="702"/>
      <c r="U377" s="702"/>
      <c r="V377" s="702"/>
      <c r="AJ377" s="703"/>
      <c r="AK377" s="703"/>
      <c r="AL377" s="702"/>
      <c r="AM377" s="702"/>
      <c r="AN377" s="702"/>
    </row>
    <row r="378" spans="19:40">
      <c r="S378" s="702"/>
      <c r="T378" s="702"/>
      <c r="U378" s="702"/>
      <c r="V378" s="702"/>
      <c r="AJ378" s="703"/>
      <c r="AK378" s="703"/>
      <c r="AL378" s="702"/>
      <c r="AM378" s="702"/>
      <c r="AN378" s="702"/>
    </row>
    <row r="379" spans="19:40">
      <c r="S379" s="702"/>
      <c r="T379" s="702"/>
      <c r="U379" s="702"/>
      <c r="V379" s="702"/>
      <c r="AJ379" s="703"/>
      <c r="AK379" s="703"/>
      <c r="AL379" s="702"/>
      <c r="AM379" s="702"/>
      <c r="AN379" s="702"/>
    </row>
    <row r="380" spans="19:40">
      <c r="S380" s="702"/>
      <c r="T380" s="702"/>
      <c r="U380" s="702"/>
      <c r="V380" s="702"/>
      <c r="AJ380" s="703"/>
      <c r="AK380" s="703"/>
      <c r="AL380" s="702"/>
      <c r="AM380" s="702"/>
      <c r="AN380" s="702"/>
    </row>
    <row r="381" spans="19:40">
      <c r="S381" s="702"/>
      <c r="T381" s="702"/>
      <c r="U381" s="702"/>
      <c r="V381" s="702"/>
      <c r="AJ381" s="703"/>
      <c r="AK381" s="703"/>
      <c r="AL381" s="702"/>
      <c r="AM381" s="702"/>
      <c r="AN381" s="702"/>
    </row>
    <row r="382" spans="19:40">
      <c r="S382" s="702"/>
      <c r="T382" s="702"/>
      <c r="U382" s="702"/>
      <c r="V382" s="702"/>
      <c r="AJ382" s="703"/>
      <c r="AK382" s="703"/>
      <c r="AL382" s="702"/>
      <c r="AM382" s="702"/>
      <c r="AN382" s="702"/>
    </row>
    <row r="383" spans="19:40">
      <c r="S383" s="702"/>
      <c r="T383" s="702"/>
      <c r="U383" s="702"/>
      <c r="V383" s="702"/>
      <c r="AJ383" s="703"/>
      <c r="AK383" s="703"/>
      <c r="AL383" s="702"/>
      <c r="AM383" s="702"/>
      <c r="AN383" s="702"/>
    </row>
    <row r="384" spans="19:40">
      <c r="S384" s="702"/>
      <c r="T384" s="702"/>
      <c r="U384" s="702"/>
      <c r="V384" s="702"/>
      <c r="AJ384" s="703"/>
      <c r="AK384" s="703"/>
      <c r="AL384" s="702"/>
      <c r="AM384" s="702"/>
      <c r="AN384" s="702"/>
    </row>
    <row r="385" spans="19:40">
      <c r="S385" s="702"/>
      <c r="T385" s="702"/>
      <c r="U385" s="702"/>
      <c r="V385" s="702"/>
      <c r="AJ385" s="703"/>
      <c r="AK385" s="703"/>
      <c r="AL385" s="702"/>
      <c r="AM385" s="702"/>
      <c r="AN385" s="702"/>
    </row>
    <row r="386" spans="19:40">
      <c r="S386" s="702"/>
      <c r="T386" s="702"/>
      <c r="U386" s="702"/>
      <c r="V386" s="702"/>
      <c r="AJ386" s="703"/>
      <c r="AK386" s="703"/>
      <c r="AL386" s="702"/>
      <c r="AM386" s="702"/>
      <c r="AN386" s="702"/>
    </row>
    <row r="387" spans="19:40">
      <c r="S387" s="702"/>
      <c r="T387" s="702"/>
      <c r="U387" s="702"/>
      <c r="V387" s="702"/>
      <c r="AJ387" s="703"/>
      <c r="AK387" s="703"/>
      <c r="AL387" s="702"/>
      <c r="AM387" s="702"/>
      <c r="AN387" s="702"/>
    </row>
    <row r="388" spans="19:40">
      <c r="S388" s="702"/>
      <c r="T388" s="702"/>
      <c r="U388" s="702"/>
      <c r="V388" s="702"/>
      <c r="AJ388" s="703"/>
      <c r="AK388" s="703"/>
      <c r="AL388" s="702"/>
      <c r="AM388" s="702"/>
      <c r="AN388" s="702"/>
    </row>
    <row r="389" spans="19:40">
      <c r="S389" s="702"/>
      <c r="T389" s="702"/>
      <c r="U389" s="702"/>
      <c r="V389" s="702"/>
      <c r="AJ389" s="703"/>
      <c r="AK389" s="703"/>
      <c r="AL389" s="702"/>
      <c r="AM389" s="702"/>
      <c r="AN389" s="702"/>
    </row>
    <row r="390" spans="19:40">
      <c r="S390" s="702"/>
      <c r="T390" s="702"/>
      <c r="U390" s="702"/>
      <c r="V390" s="702"/>
      <c r="AJ390" s="703"/>
      <c r="AK390" s="703"/>
      <c r="AL390" s="702"/>
      <c r="AM390" s="702"/>
      <c r="AN390" s="702"/>
    </row>
    <row r="391" spans="19:40">
      <c r="S391" s="702"/>
      <c r="T391" s="702"/>
      <c r="U391" s="702"/>
      <c r="V391" s="702"/>
      <c r="AJ391" s="703"/>
      <c r="AK391" s="703"/>
      <c r="AL391" s="702"/>
      <c r="AM391" s="702"/>
      <c r="AN391" s="702"/>
    </row>
    <row r="392" spans="19:40">
      <c r="S392" s="702"/>
      <c r="T392" s="702"/>
      <c r="U392" s="702"/>
      <c r="V392" s="702"/>
      <c r="AJ392" s="703"/>
      <c r="AK392" s="703"/>
      <c r="AL392" s="702"/>
      <c r="AM392" s="702"/>
      <c r="AN392" s="702"/>
    </row>
    <row r="393" spans="19:40">
      <c r="S393" s="702"/>
      <c r="T393" s="702"/>
      <c r="U393" s="702"/>
      <c r="V393" s="702"/>
      <c r="AJ393" s="703"/>
      <c r="AK393" s="703"/>
      <c r="AL393" s="702"/>
      <c r="AM393" s="702"/>
      <c r="AN393" s="702"/>
    </row>
    <row r="394" spans="19:40">
      <c r="S394" s="702"/>
      <c r="T394" s="702"/>
      <c r="U394" s="702"/>
      <c r="V394" s="702"/>
      <c r="AJ394" s="703"/>
      <c r="AK394" s="703"/>
      <c r="AL394" s="702"/>
      <c r="AM394" s="702"/>
      <c r="AN394" s="702"/>
    </row>
    <row r="395" spans="19:40">
      <c r="S395" s="702"/>
      <c r="T395" s="702"/>
      <c r="U395" s="702"/>
      <c r="V395" s="702"/>
      <c r="AJ395" s="703"/>
      <c r="AK395" s="703"/>
      <c r="AL395" s="702"/>
      <c r="AM395" s="702"/>
      <c r="AN395" s="702"/>
    </row>
    <row r="396" spans="19:40">
      <c r="S396" s="702"/>
      <c r="T396" s="702"/>
      <c r="U396" s="702"/>
      <c r="V396" s="702"/>
      <c r="AJ396" s="703"/>
      <c r="AK396" s="703"/>
      <c r="AL396" s="702"/>
      <c r="AM396" s="702"/>
      <c r="AN396" s="702"/>
    </row>
    <row r="397" spans="19:40">
      <c r="S397" s="702"/>
      <c r="T397" s="702"/>
      <c r="U397" s="702"/>
      <c r="V397" s="702"/>
      <c r="AJ397" s="703"/>
      <c r="AK397" s="703"/>
      <c r="AL397" s="702"/>
      <c r="AM397" s="702"/>
      <c r="AN397" s="702"/>
    </row>
    <row r="398" spans="19:40">
      <c r="S398" s="702"/>
      <c r="T398" s="702"/>
      <c r="U398" s="702"/>
      <c r="V398" s="702"/>
      <c r="AJ398" s="703"/>
      <c r="AK398" s="703"/>
      <c r="AL398" s="702"/>
      <c r="AM398" s="702"/>
      <c r="AN398" s="702"/>
    </row>
    <row r="399" spans="19:40">
      <c r="S399" s="702"/>
      <c r="T399" s="702"/>
      <c r="U399" s="702"/>
      <c r="V399" s="702"/>
      <c r="AJ399" s="703"/>
      <c r="AK399" s="703"/>
      <c r="AL399" s="702"/>
      <c r="AM399" s="702"/>
      <c r="AN399" s="702"/>
    </row>
    <row r="400" spans="19:40">
      <c r="S400" s="702"/>
      <c r="T400" s="702"/>
      <c r="U400" s="702"/>
      <c r="V400" s="702"/>
      <c r="AJ400" s="703"/>
      <c r="AK400" s="703"/>
      <c r="AL400" s="702"/>
      <c r="AM400" s="702"/>
      <c r="AN400" s="702"/>
    </row>
    <row r="401" spans="19:40">
      <c r="S401" s="702"/>
      <c r="T401" s="702"/>
      <c r="U401" s="702"/>
      <c r="V401" s="702"/>
      <c r="AJ401" s="703"/>
      <c r="AK401" s="703"/>
      <c r="AL401" s="702"/>
      <c r="AM401" s="702"/>
      <c r="AN401" s="702"/>
    </row>
    <row r="402" spans="19:40">
      <c r="S402" s="702"/>
      <c r="T402" s="702"/>
      <c r="U402" s="702"/>
      <c r="V402" s="702"/>
      <c r="AJ402" s="703"/>
      <c r="AK402" s="703"/>
      <c r="AL402" s="702"/>
      <c r="AM402" s="702"/>
      <c r="AN402" s="702"/>
    </row>
    <row r="403" spans="19:40">
      <c r="S403" s="702"/>
      <c r="T403" s="702"/>
      <c r="U403" s="702"/>
      <c r="V403" s="702"/>
      <c r="AJ403" s="703"/>
      <c r="AK403" s="703"/>
      <c r="AL403" s="702"/>
      <c r="AM403" s="702"/>
      <c r="AN403" s="702"/>
    </row>
    <row r="404" spans="19:40">
      <c r="S404" s="702"/>
      <c r="T404" s="702"/>
      <c r="U404" s="702"/>
      <c r="V404" s="702"/>
      <c r="AJ404" s="703"/>
      <c r="AK404" s="703"/>
      <c r="AL404" s="702"/>
      <c r="AM404" s="702"/>
      <c r="AN404" s="702"/>
    </row>
    <row r="405" spans="19:40">
      <c r="S405" s="702"/>
      <c r="T405" s="702"/>
      <c r="U405" s="702"/>
      <c r="V405" s="702"/>
      <c r="AJ405" s="703"/>
      <c r="AK405" s="703"/>
      <c r="AL405" s="702"/>
      <c r="AM405" s="702"/>
      <c r="AN405" s="702"/>
    </row>
    <row r="406" spans="19:40">
      <c r="S406" s="702"/>
      <c r="T406" s="702"/>
      <c r="U406" s="702"/>
      <c r="V406" s="702"/>
      <c r="AJ406" s="703"/>
      <c r="AK406" s="703"/>
      <c r="AL406" s="702"/>
      <c r="AM406" s="702"/>
      <c r="AN406" s="702"/>
    </row>
    <row r="407" spans="19:40">
      <c r="S407" s="702"/>
      <c r="T407" s="702"/>
      <c r="U407" s="702"/>
      <c r="V407" s="702"/>
      <c r="AJ407" s="703"/>
      <c r="AK407" s="703"/>
      <c r="AL407" s="702"/>
      <c r="AM407" s="702"/>
      <c r="AN407" s="702"/>
    </row>
    <row r="408" spans="19:40">
      <c r="S408" s="702"/>
      <c r="T408" s="702"/>
      <c r="U408" s="702"/>
      <c r="V408" s="702"/>
      <c r="AJ408" s="703"/>
      <c r="AK408" s="703"/>
      <c r="AL408" s="702"/>
      <c r="AM408" s="702"/>
      <c r="AN408" s="702"/>
    </row>
    <row r="409" spans="19:40">
      <c r="S409" s="702"/>
      <c r="T409" s="702"/>
      <c r="U409" s="702"/>
      <c r="V409" s="702"/>
      <c r="AJ409" s="703"/>
      <c r="AK409" s="703"/>
      <c r="AL409" s="702"/>
      <c r="AM409" s="702"/>
      <c r="AN409" s="702"/>
    </row>
    <row r="410" spans="19:40">
      <c r="S410" s="702"/>
      <c r="T410" s="702"/>
      <c r="U410" s="702"/>
      <c r="V410" s="702"/>
      <c r="AJ410" s="703"/>
      <c r="AK410" s="703"/>
      <c r="AL410" s="702"/>
      <c r="AM410" s="702"/>
      <c r="AN410" s="702"/>
    </row>
    <row r="411" spans="19:40">
      <c r="S411" s="702"/>
      <c r="T411" s="702"/>
      <c r="U411" s="702"/>
      <c r="V411" s="702"/>
      <c r="AJ411" s="703"/>
      <c r="AK411" s="703"/>
      <c r="AL411" s="702"/>
      <c r="AM411" s="702"/>
      <c r="AN411" s="702"/>
    </row>
    <row r="412" spans="19:40">
      <c r="S412" s="702"/>
      <c r="T412" s="702"/>
      <c r="U412" s="702"/>
      <c r="V412" s="702"/>
      <c r="AJ412" s="703"/>
      <c r="AK412" s="703"/>
      <c r="AL412" s="702"/>
      <c r="AM412" s="702"/>
      <c r="AN412" s="702"/>
    </row>
    <row r="413" spans="19:40">
      <c r="S413" s="702"/>
      <c r="T413" s="702"/>
      <c r="U413" s="702"/>
      <c r="V413" s="702"/>
      <c r="AJ413" s="703"/>
      <c r="AK413" s="703"/>
      <c r="AL413" s="702"/>
      <c r="AM413" s="702"/>
      <c r="AN413" s="702"/>
    </row>
    <row r="414" spans="19:40">
      <c r="S414" s="702"/>
      <c r="T414" s="702"/>
      <c r="U414" s="702"/>
      <c r="V414" s="702"/>
      <c r="AJ414" s="703"/>
      <c r="AK414" s="703"/>
      <c r="AL414" s="702"/>
      <c r="AM414" s="702"/>
      <c r="AN414" s="702"/>
    </row>
    <row r="415" spans="19:40">
      <c r="S415" s="702"/>
      <c r="T415" s="702"/>
      <c r="U415" s="702"/>
      <c r="V415" s="702"/>
      <c r="AJ415" s="703"/>
      <c r="AK415" s="703"/>
      <c r="AL415" s="702"/>
      <c r="AM415" s="702"/>
      <c r="AN415" s="702"/>
    </row>
    <row r="416" spans="19:40">
      <c r="S416" s="702"/>
      <c r="T416" s="702"/>
      <c r="U416" s="702"/>
      <c r="V416" s="702"/>
      <c r="AJ416" s="703"/>
      <c r="AK416" s="703"/>
      <c r="AL416" s="702"/>
      <c r="AM416" s="702"/>
      <c r="AN416" s="702"/>
    </row>
    <row r="417" spans="19:40">
      <c r="S417" s="702"/>
      <c r="T417" s="702"/>
      <c r="U417" s="702"/>
      <c r="V417" s="702"/>
      <c r="AJ417" s="703"/>
      <c r="AK417" s="703"/>
      <c r="AL417" s="702"/>
      <c r="AM417" s="702"/>
      <c r="AN417" s="702"/>
    </row>
    <row r="418" spans="19:40">
      <c r="S418" s="702"/>
      <c r="T418" s="702"/>
      <c r="U418" s="702"/>
      <c r="V418" s="702"/>
      <c r="AJ418" s="703"/>
      <c r="AK418" s="703"/>
      <c r="AL418" s="702"/>
      <c r="AM418" s="702"/>
      <c r="AN418" s="702"/>
    </row>
    <row r="419" spans="19:40">
      <c r="S419" s="702"/>
      <c r="T419" s="702"/>
      <c r="U419" s="702"/>
      <c r="V419" s="702"/>
      <c r="AJ419" s="703"/>
      <c r="AK419" s="703"/>
      <c r="AL419" s="702"/>
      <c r="AM419" s="702"/>
      <c r="AN419" s="702"/>
    </row>
    <row r="420" spans="19:40">
      <c r="S420" s="702"/>
      <c r="T420" s="702"/>
      <c r="U420" s="702"/>
      <c r="V420" s="702"/>
      <c r="AJ420" s="703"/>
      <c r="AK420" s="703"/>
      <c r="AL420" s="702"/>
      <c r="AM420" s="702"/>
      <c r="AN420" s="702"/>
    </row>
    <row r="421" spans="19:40">
      <c r="S421" s="702"/>
      <c r="T421" s="702"/>
      <c r="U421" s="702"/>
      <c r="V421" s="702"/>
      <c r="AJ421" s="703"/>
      <c r="AK421" s="703"/>
      <c r="AL421" s="702"/>
      <c r="AM421" s="702"/>
      <c r="AN421" s="702"/>
    </row>
    <row r="422" spans="19:40">
      <c r="S422" s="702"/>
      <c r="T422" s="702"/>
      <c r="U422" s="702"/>
      <c r="V422" s="702"/>
      <c r="AJ422" s="703"/>
      <c r="AK422" s="703"/>
      <c r="AL422" s="702"/>
      <c r="AM422" s="702"/>
      <c r="AN422" s="702"/>
    </row>
    <row r="423" spans="19:40">
      <c r="S423" s="702"/>
      <c r="T423" s="702"/>
      <c r="U423" s="702"/>
      <c r="V423" s="702"/>
      <c r="AJ423" s="703"/>
      <c r="AK423" s="703"/>
      <c r="AL423" s="702"/>
      <c r="AM423" s="702"/>
      <c r="AN423" s="702"/>
    </row>
    <row r="424" spans="19:40">
      <c r="S424" s="702"/>
      <c r="T424" s="702"/>
      <c r="U424" s="702"/>
      <c r="V424" s="702"/>
      <c r="AJ424" s="703"/>
      <c r="AK424" s="703"/>
      <c r="AL424" s="702"/>
      <c r="AM424" s="702"/>
      <c r="AN424" s="702"/>
    </row>
    <row r="425" spans="19:40">
      <c r="S425" s="702"/>
      <c r="T425" s="702"/>
      <c r="U425" s="702"/>
      <c r="V425" s="702"/>
      <c r="AJ425" s="703"/>
      <c r="AK425" s="703"/>
      <c r="AL425" s="702"/>
      <c r="AM425" s="702"/>
      <c r="AN425" s="702"/>
    </row>
    <row r="426" spans="19:40">
      <c r="S426" s="702"/>
      <c r="T426" s="702"/>
      <c r="U426" s="702"/>
      <c r="V426" s="702"/>
      <c r="AJ426" s="703"/>
      <c r="AK426" s="703"/>
      <c r="AL426" s="702"/>
      <c r="AM426" s="702"/>
      <c r="AN426" s="702"/>
    </row>
    <row r="427" spans="19:40">
      <c r="S427" s="702"/>
      <c r="T427" s="702"/>
      <c r="U427" s="702"/>
      <c r="V427" s="702"/>
      <c r="AJ427" s="703"/>
      <c r="AK427" s="703"/>
      <c r="AL427" s="702"/>
      <c r="AM427" s="702"/>
      <c r="AN427" s="702"/>
    </row>
    <row r="428" spans="19:40">
      <c r="S428" s="702"/>
      <c r="T428" s="702"/>
      <c r="U428" s="702"/>
      <c r="V428" s="702"/>
      <c r="AJ428" s="703"/>
      <c r="AK428" s="703"/>
      <c r="AL428" s="702"/>
      <c r="AM428" s="702"/>
      <c r="AN428" s="702"/>
    </row>
    <row r="429" spans="19:40">
      <c r="S429" s="702"/>
      <c r="T429" s="702"/>
      <c r="U429" s="702"/>
      <c r="V429" s="702"/>
      <c r="AJ429" s="703"/>
      <c r="AK429" s="703"/>
      <c r="AL429" s="702"/>
      <c r="AM429" s="702"/>
      <c r="AN429" s="702"/>
    </row>
    <row r="430" spans="19:40">
      <c r="S430" s="702"/>
      <c r="T430" s="702"/>
      <c r="U430" s="702"/>
      <c r="V430" s="702"/>
      <c r="AJ430" s="703"/>
      <c r="AK430" s="703"/>
      <c r="AL430" s="702"/>
      <c r="AM430" s="702"/>
      <c r="AN430" s="702"/>
    </row>
    <row r="431" spans="19:40">
      <c r="S431" s="702"/>
      <c r="T431" s="702"/>
      <c r="U431" s="702"/>
      <c r="V431" s="702"/>
      <c r="AJ431" s="703"/>
      <c r="AK431" s="703"/>
      <c r="AL431" s="702"/>
      <c r="AM431" s="702"/>
      <c r="AN431" s="702"/>
    </row>
    <row r="432" spans="19:40">
      <c r="S432" s="702"/>
      <c r="T432" s="702"/>
      <c r="U432" s="702"/>
      <c r="V432" s="702"/>
      <c r="AJ432" s="703"/>
      <c r="AK432" s="703"/>
      <c r="AL432" s="702"/>
      <c r="AM432" s="702"/>
      <c r="AN432" s="702"/>
    </row>
    <row r="433" spans="19:40">
      <c r="S433" s="702"/>
      <c r="T433" s="702"/>
      <c r="U433" s="702"/>
      <c r="V433" s="702"/>
      <c r="AJ433" s="703"/>
      <c r="AK433" s="703"/>
      <c r="AL433" s="702"/>
      <c r="AM433" s="702"/>
      <c r="AN433" s="702"/>
    </row>
    <row r="434" spans="19:40">
      <c r="S434" s="702"/>
      <c r="T434" s="702"/>
      <c r="U434" s="702"/>
      <c r="V434" s="702"/>
      <c r="AJ434" s="703"/>
      <c r="AK434" s="703"/>
      <c r="AL434" s="702"/>
      <c r="AM434" s="702"/>
      <c r="AN434" s="702"/>
    </row>
    <row r="435" spans="19:40">
      <c r="S435" s="702"/>
      <c r="T435" s="702"/>
      <c r="U435" s="702"/>
      <c r="V435" s="702"/>
      <c r="AJ435" s="703"/>
      <c r="AK435" s="703"/>
      <c r="AL435" s="702"/>
      <c r="AM435" s="702"/>
      <c r="AN435" s="702"/>
    </row>
    <row r="436" spans="19:40">
      <c r="S436" s="702"/>
      <c r="T436" s="702"/>
      <c r="U436" s="702"/>
      <c r="V436" s="702"/>
      <c r="AJ436" s="703"/>
      <c r="AK436" s="703"/>
      <c r="AL436" s="702"/>
      <c r="AM436" s="702"/>
      <c r="AN436" s="702"/>
    </row>
    <row r="437" spans="19:40">
      <c r="S437" s="702"/>
      <c r="T437" s="702"/>
      <c r="U437" s="702"/>
      <c r="V437" s="702"/>
      <c r="AJ437" s="703"/>
      <c r="AK437" s="703"/>
      <c r="AL437" s="702"/>
      <c r="AM437" s="702"/>
      <c r="AN437" s="702"/>
    </row>
    <row r="438" spans="19:40">
      <c r="S438" s="702"/>
      <c r="T438" s="702"/>
      <c r="U438" s="702"/>
      <c r="V438" s="702"/>
      <c r="AJ438" s="703"/>
      <c r="AK438" s="703"/>
      <c r="AL438" s="702"/>
      <c r="AM438" s="702"/>
      <c r="AN438" s="702"/>
    </row>
    <row r="439" spans="19:40">
      <c r="S439" s="702"/>
      <c r="T439" s="702"/>
      <c r="U439" s="702"/>
      <c r="V439" s="702"/>
      <c r="AJ439" s="703"/>
      <c r="AK439" s="703"/>
      <c r="AL439" s="702"/>
      <c r="AM439" s="702"/>
      <c r="AN439" s="702"/>
    </row>
    <row r="440" spans="19:40">
      <c r="S440" s="702"/>
      <c r="T440" s="702"/>
      <c r="U440" s="702"/>
      <c r="V440" s="702"/>
      <c r="AJ440" s="703"/>
      <c r="AK440" s="703"/>
      <c r="AL440" s="702"/>
      <c r="AM440" s="702"/>
      <c r="AN440" s="702"/>
    </row>
    <row r="441" spans="19:40">
      <c r="S441" s="702"/>
      <c r="T441" s="702"/>
      <c r="U441" s="702"/>
      <c r="V441" s="702"/>
      <c r="AJ441" s="703"/>
      <c r="AK441" s="703"/>
      <c r="AL441" s="702"/>
      <c r="AM441" s="702"/>
      <c r="AN441" s="702"/>
    </row>
    <row r="442" spans="19:40">
      <c r="S442" s="702"/>
      <c r="T442" s="702"/>
      <c r="U442" s="702"/>
      <c r="V442" s="702"/>
      <c r="AJ442" s="703"/>
      <c r="AK442" s="703"/>
      <c r="AL442" s="702"/>
      <c r="AM442" s="702"/>
      <c r="AN442" s="702"/>
    </row>
    <row r="443" spans="19:40">
      <c r="S443" s="702"/>
      <c r="T443" s="702"/>
      <c r="U443" s="702"/>
      <c r="V443" s="702"/>
      <c r="AJ443" s="703"/>
      <c r="AK443" s="703"/>
      <c r="AL443" s="702"/>
      <c r="AM443" s="702"/>
      <c r="AN443" s="702"/>
    </row>
    <row r="444" spans="19:40">
      <c r="S444" s="702"/>
      <c r="T444" s="702"/>
      <c r="U444" s="702"/>
      <c r="V444" s="702"/>
      <c r="AJ444" s="703"/>
      <c r="AK444" s="703"/>
      <c r="AL444" s="702"/>
      <c r="AM444" s="702"/>
      <c r="AN444" s="702"/>
    </row>
    <row r="445" spans="19:40">
      <c r="S445" s="702"/>
      <c r="T445" s="702"/>
      <c r="U445" s="702"/>
      <c r="V445" s="702"/>
      <c r="AJ445" s="703"/>
      <c r="AK445" s="703"/>
      <c r="AL445" s="702"/>
      <c r="AM445" s="702"/>
      <c r="AN445" s="702"/>
    </row>
    <row r="446" spans="19:40">
      <c r="S446" s="702"/>
      <c r="T446" s="702"/>
      <c r="U446" s="702"/>
      <c r="V446" s="702"/>
      <c r="AJ446" s="703"/>
      <c r="AK446" s="703"/>
      <c r="AL446" s="702"/>
      <c r="AM446" s="702"/>
      <c r="AN446" s="702"/>
    </row>
    <row r="447" spans="19:40">
      <c r="S447" s="702"/>
      <c r="T447" s="702"/>
      <c r="U447" s="702"/>
      <c r="V447" s="702"/>
      <c r="AJ447" s="703"/>
      <c r="AK447" s="703"/>
      <c r="AL447" s="702"/>
      <c r="AM447" s="702"/>
      <c r="AN447" s="702"/>
    </row>
    <row r="448" spans="19:40">
      <c r="S448" s="702"/>
      <c r="T448" s="702"/>
      <c r="U448" s="702"/>
      <c r="V448" s="702"/>
      <c r="AJ448" s="703"/>
      <c r="AK448" s="703"/>
      <c r="AL448" s="702"/>
      <c r="AM448" s="702"/>
      <c r="AN448" s="702"/>
    </row>
    <row r="449" spans="19:40">
      <c r="S449" s="702"/>
      <c r="T449" s="702"/>
      <c r="U449" s="702"/>
      <c r="V449" s="702"/>
      <c r="AJ449" s="703"/>
      <c r="AK449" s="703"/>
      <c r="AL449" s="702"/>
      <c r="AM449" s="702"/>
      <c r="AN449" s="702"/>
    </row>
    <row r="450" spans="19:40">
      <c r="S450" s="702"/>
      <c r="T450" s="702"/>
      <c r="U450" s="702"/>
      <c r="V450" s="702"/>
      <c r="AJ450" s="703"/>
      <c r="AK450" s="703"/>
      <c r="AL450" s="702"/>
      <c r="AM450" s="702"/>
      <c r="AN450" s="702"/>
    </row>
    <row r="451" spans="19:40">
      <c r="S451" s="702"/>
      <c r="T451" s="702"/>
      <c r="U451" s="702"/>
      <c r="V451" s="702"/>
      <c r="AJ451" s="703"/>
      <c r="AK451" s="703"/>
      <c r="AL451" s="702"/>
      <c r="AM451" s="702"/>
      <c r="AN451" s="702"/>
    </row>
    <row r="452" spans="19:40">
      <c r="S452" s="702"/>
      <c r="T452" s="702"/>
      <c r="U452" s="702"/>
      <c r="V452" s="702"/>
      <c r="AJ452" s="703"/>
      <c r="AK452" s="703"/>
      <c r="AL452" s="702"/>
      <c r="AM452" s="702"/>
      <c r="AN452" s="702"/>
    </row>
    <row r="453" spans="19:40">
      <c r="S453" s="702"/>
      <c r="T453" s="702"/>
      <c r="U453" s="702"/>
      <c r="V453" s="702"/>
      <c r="AJ453" s="703"/>
      <c r="AK453" s="703"/>
      <c r="AL453" s="702"/>
      <c r="AM453" s="702"/>
      <c r="AN453" s="702"/>
    </row>
    <row r="454" spans="19:40">
      <c r="S454" s="702"/>
      <c r="T454" s="702"/>
      <c r="U454" s="702"/>
      <c r="V454" s="702"/>
      <c r="AJ454" s="703"/>
      <c r="AK454" s="703"/>
      <c r="AL454" s="702"/>
      <c r="AM454" s="702"/>
      <c r="AN454" s="702"/>
    </row>
    <row r="455" spans="19:40">
      <c r="S455" s="702"/>
      <c r="T455" s="702"/>
      <c r="U455" s="702"/>
      <c r="V455" s="702"/>
      <c r="AJ455" s="703"/>
      <c r="AK455" s="703"/>
      <c r="AL455" s="702"/>
      <c r="AM455" s="702"/>
      <c r="AN455" s="702"/>
    </row>
    <row r="456" spans="19:40">
      <c r="S456" s="702"/>
      <c r="T456" s="702"/>
      <c r="U456" s="702"/>
      <c r="V456" s="702"/>
      <c r="AJ456" s="703"/>
      <c r="AK456" s="703"/>
      <c r="AL456" s="702"/>
      <c r="AM456" s="702"/>
      <c r="AN456" s="702"/>
    </row>
    <row r="457" spans="19:40">
      <c r="S457" s="702"/>
      <c r="T457" s="702"/>
      <c r="U457" s="702"/>
      <c r="V457" s="702"/>
      <c r="AJ457" s="703"/>
      <c r="AK457" s="703"/>
      <c r="AL457" s="702"/>
      <c r="AM457" s="702"/>
      <c r="AN457" s="702"/>
    </row>
    <row r="458" spans="19:40">
      <c r="S458" s="702"/>
      <c r="T458" s="702"/>
      <c r="U458" s="702"/>
      <c r="V458" s="702"/>
      <c r="AJ458" s="703"/>
      <c r="AK458" s="703"/>
      <c r="AL458" s="702"/>
      <c r="AM458" s="702"/>
      <c r="AN458" s="702"/>
    </row>
    <row r="459" spans="19:40">
      <c r="S459" s="702"/>
      <c r="T459" s="702"/>
      <c r="U459" s="702"/>
      <c r="V459" s="702"/>
      <c r="AJ459" s="703"/>
      <c r="AK459" s="703"/>
      <c r="AL459" s="702"/>
      <c r="AM459" s="702"/>
      <c r="AN459" s="702"/>
    </row>
    <row r="460" spans="19:40">
      <c r="S460" s="702"/>
      <c r="T460" s="702"/>
      <c r="U460" s="702"/>
      <c r="V460" s="702"/>
      <c r="AJ460" s="703"/>
      <c r="AK460" s="703"/>
      <c r="AL460" s="702"/>
      <c r="AM460" s="702"/>
      <c r="AN460" s="702"/>
    </row>
    <row r="461" spans="19:40">
      <c r="S461" s="702"/>
      <c r="T461" s="702"/>
      <c r="U461" s="702"/>
      <c r="V461" s="702"/>
      <c r="AJ461" s="703"/>
      <c r="AK461" s="703"/>
      <c r="AL461" s="702"/>
      <c r="AM461" s="702"/>
      <c r="AN461" s="702"/>
    </row>
    <row r="462" spans="19:40">
      <c r="S462" s="702"/>
      <c r="T462" s="702"/>
      <c r="U462" s="702"/>
      <c r="V462" s="702"/>
      <c r="AJ462" s="703"/>
      <c r="AK462" s="703"/>
      <c r="AL462" s="702"/>
      <c r="AM462" s="702"/>
      <c r="AN462" s="702"/>
    </row>
    <row r="463" spans="19:40">
      <c r="S463" s="702"/>
      <c r="T463" s="702"/>
      <c r="U463" s="702"/>
      <c r="V463" s="702"/>
      <c r="AJ463" s="703"/>
      <c r="AK463" s="703"/>
      <c r="AL463" s="702"/>
      <c r="AM463" s="702"/>
      <c r="AN463" s="702"/>
    </row>
    <row r="464" spans="19:40">
      <c r="S464" s="702"/>
      <c r="T464" s="702"/>
      <c r="U464" s="702"/>
      <c r="V464" s="702"/>
      <c r="AJ464" s="703"/>
      <c r="AK464" s="703"/>
      <c r="AL464" s="702"/>
      <c r="AM464" s="702"/>
      <c r="AN464" s="702"/>
    </row>
    <row r="465" spans="19:40">
      <c r="S465" s="702"/>
      <c r="T465" s="702"/>
      <c r="U465" s="702"/>
      <c r="V465" s="702"/>
      <c r="AJ465" s="703"/>
      <c r="AK465" s="703"/>
      <c r="AL465" s="702"/>
      <c r="AM465" s="702"/>
      <c r="AN465" s="702"/>
    </row>
    <row r="466" spans="19:40">
      <c r="S466" s="702"/>
      <c r="T466" s="702"/>
      <c r="U466" s="702"/>
      <c r="V466" s="702"/>
      <c r="AJ466" s="703"/>
      <c r="AK466" s="703"/>
      <c r="AL466" s="702"/>
      <c r="AM466" s="702"/>
      <c r="AN466" s="702"/>
    </row>
    <row r="467" spans="19:40">
      <c r="S467" s="702"/>
      <c r="T467" s="702"/>
      <c r="U467" s="702"/>
      <c r="V467" s="702"/>
      <c r="AJ467" s="703"/>
      <c r="AK467" s="703"/>
      <c r="AL467" s="702"/>
      <c r="AM467" s="702"/>
      <c r="AN467" s="702"/>
    </row>
    <row r="468" spans="19:40">
      <c r="S468" s="702"/>
      <c r="T468" s="702"/>
      <c r="U468" s="702"/>
      <c r="V468" s="702"/>
      <c r="AJ468" s="703"/>
      <c r="AK468" s="703"/>
      <c r="AL468" s="702"/>
      <c r="AM468" s="702"/>
      <c r="AN468" s="702"/>
    </row>
    <row r="469" spans="19:40">
      <c r="S469" s="702"/>
      <c r="T469" s="702"/>
      <c r="U469" s="702"/>
      <c r="V469" s="702"/>
      <c r="AJ469" s="703"/>
      <c r="AK469" s="703"/>
      <c r="AL469" s="702"/>
      <c r="AM469" s="702"/>
      <c r="AN469" s="702"/>
    </row>
    <row r="470" spans="19:40">
      <c r="S470" s="702"/>
      <c r="T470" s="702"/>
      <c r="U470" s="702"/>
      <c r="V470" s="702"/>
      <c r="AJ470" s="703"/>
      <c r="AK470" s="703"/>
      <c r="AL470" s="702"/>
      <c r="AM470" s="702"/>
      <c r="AN470" s="702"/>
    </row>
    <row r="471" spans="19:40">
      <c r="S471" s="702"/>
      <c r="T471" s="702"/>
      <c r="U471" s="702"/>
      <c r="V471" s="702"/>
      <c r="AJ471" s="703"/>
      <c r="AK471" s="703"/>
      <c r="AL471" s="702"/>
      <c r="AM471" s="702"/>
      <c r="AN471" s="702"/>
    </row>
    <row r="472" spans="19:40">
      <c r="S472" s="702"/>
      <c r="T472" s="702"/>
      <c r="U472" s="702"/>
      <c r="V472" s="702"/>
      <c r="AJ472" s="703"/>
      <c r="AK472" s="703"/>
      <c r="AL472" s="702"/>
      <c r="AM472" s="702"/>
      <c r="AN472" s="702"/>
    </row>
    <row r="473" spans="19:40">
      <c r="S473" s="702"/>
      <c r="T473" s="702"/>
      <c r="U473" s="702"/>
      <c r="V473" s="702"/>
      <c r="AJ473" s="703"/>
      <c r="AK473" s="703"/>
      <c r="AL473" s="702"/>
      <c r="AM473" s="702"/>
      <c r="AN473" s="702"/>
    </row>
    <row r="474" spans="19:40">
      <c r="S474" s="702"/>
      <c r="T474" s="702"/>
      <c r="U474" s="702"/>
      <c r="V474" s="702"/>
      <c r="AJ474" s="703"/>
      <c r="AK474" s="703"/>
      <c r="AL474" s="702"/>
      <c r="AM474" s="702"/>
      <c r="AN474" s="702"/>
    </row>
    <row r="475" spans="19:40">
      <c r="S475" s="702"/>
      <c r="T475" s="702"/>
      <c r="U475" s="702"/>
      <c r="V475" s="702"/>
      <c r="AJ475" s="703"/>
      <c r="AK475" s="703"/>
      <c r="AL475" s="702"/>
      <c r="AM475" s="702"/>
      <c r="AN475" s="702"/>
    </row>
    <row r="476" spans="19:40">
      <c r="S476" s="702"/>
      <c r="T476" s="702"/>
      <c r="U476" s="702"/>
      <c r="V476" s="702"/>
      <c r="AJ476" s="703"/>
      <c r="AK476" s="703"/>
      <c r="AL476" s="702"/>
      <c r="AM476" s="702"/>
      <c r="AN476" s="702"/>
    </row>
    <row r="477" spans="19:40">
      <c r="S477" s="702"/>
      <c r="T477" s="702"/>
      <c r="U477" s="702"/>
      <c r="V477" s="702"/>
      <c r="AJ477" s="703"/>
      <c r="AK477" s="703"/>
      <c r="AL477" s="702"/>
      <c r="AM477" s="702"/>
      <c r="AN477" s="702"/>
    </row>
    <row r="478" spans="19:40">
      <c r="S478" s="702"/>
      <c r="T478" s="702"/>
      <c r="U478" s="702"/>
      <c r="V478" s="702"/>
      <c r="AJ478" s="703"/>
      <c r="AK478" s="703"/>
      <c r="AL478" s="702"/>
      <c r="AM478" s="702"/>
      <c r="AN478" s="702"/>
    </row>
    <row r="479" spans="19:40">
      <c r="S479" s="702"/>
      <c r="T479" s="702"/>
      <c r="U479" s="702"/>
      <c r="V479" s="702"/>
      <c r="AJ479" s="703"/>
      <c r="AK479" s="703"/>
      <c r="AL479" s="702"/>
      <c r="AM479" s="702"/>
      <c r="AN479" s="702"/>
    </row>
    <row r="480" spans="19:40">
      <c r="S480" s="702"/>
      <c r="T480" s="702"/>
      <c r="U480" s="702"/>
      <c r="V480" s="702"/>
      <c r="AJ480" s="703"/>
      <c r="AK480" s="703"/>
      <c r="AL480" s="702"/>
      <c r="AM480" s="702"/>
      <c r="AN480" s="702"/>
    </row>
    <row r="481" spans="19:40">
      <c r="S481" s="702"/>
      <c r="T481" s="702"/>
      <c r="U481" s="702"/>
      <c r="V481" s="702"/>
      <c r="AJ481" s="703"/>
      <c r="AK481" s="703"/>
      <c r="AL481" s="702"/>
      <c r="AM481" s="702"/>
      <c r="AN481" s="702"/>
    </row>
    <row r="482" spans="19:40">
      <c r="S482" s="702"/>
      <c r="T482" s="702"/>
      <c r="U482" s="702"/>
      <c r="V482" s="702"/>
      <c r="AJ482" s="703"/>
      <c r="AK482" s="703"/>
      <c r="AL482" s="702"/>
      <c r="AM482" s="702"/>
      <c r="AN482" s="702"/>
    </row>
    <row r="483" spans="19:40">
      <c r="S483" s="702"/>
      <c r="T483" s="702"/>
      <c r="U483" s="702"/>
      <c r="V483" s="702"/>
      <c r="AJ483" s="703"/>
      <c r="AK483" s="703"/>
      <c r="AL483" s="702"/>
      <c r="AM483" s="702"/>
      <c r="AN483" s="702"/>
    </row>
    <row r="484" spans="19:40">
      <c r="S484" s="702"/>
      <c r="T484" s="702"/>
      <c r="U484" s="702"/>
      <c r="V484" s="702"/>
      <c r="AJ484" s="703"/>
      <c r="AK484" s="703"/>
      <c r="AL484" s="702"/>
      <c r="AM484" s="702"/>
      <c r="AN484" s="702"/>
    </row>
    <row r="485" spans="19:40">
      <c r="S485" s="702"/>
      <c r="T485" s="702"/>
      <c r="U485" s="702"/>
      <c r="V485" s="702"/>
      <c r="AJ485" s="703"/>
      <c r="AK485" s="703"/>
      <c r="AL485" s="702"/>
      <c r="AM485" s="702"/>
      <c r="AN485" s="702"/>
    </row>
    <row r="486" spans="19:40">
      <c r="S486" s="702"/>
      <c r="T486" s="702"/>
      <c r="U486" s="702"/>
      <c r="V486" s="702"/>
      <c r="AJ486" s="703"/>
      <c r="AK486" s="703"/>
      <c r="AL486" s="702"/>
      <c r="AM486" s="702"/>
      <c r="AN486" s="702"/>
    </row>
    <row r="487" spans="19:40">
      <c r="S487" s="702"/>
      <c r="T487" s="702"/>
      <c r="U487" s="702"/>
      <c r="V487" s="702"/>
      <c r="AJ487" s="703"/>
      <c r="AK487" s="703"/>
      <c r="AL487" s="702"/>
      <c r="AM487" s="702"/>
      <c r="AN487" s="702"/>
    </row>
    <row r="488" spans="19:40">
      <c r="S488" s="702"/>
      <c r="T488" s="702"/>
      <c r="U488" s="702"/>
      <c r="V488" s="702"/>
      <c r="AJ488" s="703"/>
      <c r="AK488" s="703"/>
      <c r="AL488" s="702"/>
      <c r="AM488" s="702"/>
      <c r="AN488" s="702"/>
    </row>
    <row r="489" spans="19:40">
      <c r="S489" s="702"/>
      <c r="T489" s="702"/>
      <c r="U489" s="702"/>
      <c r="V489" s="702"/>
      <c r="AJ489" s="703"/>
      <c r="AK489" s="703"/>
      <c r="AL489" s="702"/>
      <c r="AM489" s="702"/>
      <c r="AN489" s="702"/>
    </row>
    <row r="490" spans="19:40">
      <c r="S490" s="702"/>
      <c r="T490" s="702"/>
      <c r="U490" s="702"/>
      <c r="V490" s="702"/>
      <c r="AJ490" s="703"/>
      <c r="AK490" s="703"/>
      <c r="AL490" s="702"/>
      <c r="AM490" s="702"/>
      <c r="AN490" s="702"/>
    </row>
    <row r="491" spans="19:40">
      <c r="S491" s="702"/>
      <c r="T491" s="702"/>
      <c r="U491" s="702"/>
      <c r="V491" s="702"/>
      <c r="AJ491" s="703"/>
      <c r="AK491" s="703"/>
      <c r="AL491" s="702"/>
      <c r="AM491" s="702"/>
      <c r="AN491" s="702"/>
    </row>
    <row r="492" spans="19:40">
      <c r="S492" s="702"/>
      <c r="T492" s="702"/>
      <c r="U492" s="702"/>
      <c r="V492" s="702"/>
      <c r="AJ492" s="703"/>
      <c r="AK492" s="703"/>
      <c r="AL492" s="702"/>
      <c r="AM492" s="702"/>
      <c r="AN492" s="702"/>
    </row>
    <row r="493" spans="19:40">
      <c r="S493" s="702"/>
      <c r="T493" s="702"/>
      <c r="U493" s="702"/>
      <c r="V493" s="702"/>
      <c r="AJ493" s="703"/>
      <c r="AK493" s="703"/>
      <c r="AL493" s="702"/>
      <c r="AM493" s="702"/>
      <c r="AN493" s="702"/>
    </row>
    <row r="494" spans="19:40">
      <c r="S494" s="702"/>
      <c r="T494" s="702"/>
      <c r="U494" s="702"/>
      <c r="V494" s="702"/>
      <c r="AJ494" s="703"/>
      <c r="AK494" s="703"/>
      <c r="AL494" s="702"/>
      <c r="AM494" s="702"/>
      <c r="AN494" s="702"/>
    </row>
    <row r="495" spans="19:40">
      <c r="S495" s="702"/>
      <c r="T495" s="702"/>
      <c r="U495" s="702"/>
      <c r="V495" s="702"/>
      <c r="AJ495" s="703"/>
      <c r="AK495" s="703"/>
      <c r="AL495" s="702"/>
      <c r="AM495" s="702"/>
      <c r="AN495" s="702"/>
    </row>
    <row r="496" spans="19:40">
      <c r="S496" s="702"/>
      <c r="T496" s="702"/>
      <c r="U496" s="702"/>
      <c r="V496" s="702"/>
      <c r="AJ496" s="703"/>
      <c r="AK496" s="703"/>
      <c r="AL496" s="702"/>
      <c r="AM496" s="702"/>
      <c r="AN496" s="702"/>
    </row>
    <row r="497" spans="19:40">
      <c r="S497" s="702"/>
      <c r="T497" s="702"/>
      <c r="U497" s="702"/>
      <c r="V497" s="702"/>
      <c r="AJ497" s="703"/>
      <c r="AK497" s="703"/>
      <c r="AL497" s="702"/>
      <c r="AM497" s="702"/>
      <c r="AN497" s="702"/>
    </row>
    <row r="498" spans="19:40">
      <c r="S498" s="702"/>
      <c r="T498" s="702"/>
      <c r="U498" s="702"/>
      <c r="V498" s="702"/>
      <c r="AJ498" s="703"/>
      <c r="AK498" s="703"/>
      <c r="AL498" s="702"/>
      <c r="AM498" s="702"/>
      <c r="AN498" s="702"/>
    </row>
    <row r="499" spans="19:40">
      <c r="S499" s="702"/>
      <c r="T499" s="702"/>
      <c r="U499" s="702"/>
      <c r="V499" s="702"/>
      <c r="AJ499" s="703"/>
      <c r="AK499" s="703"/>
      <c r="AL499" s="702"/>
      <c r="AM499" s="702"/>
      <c r="AN499" s="702"/>
    </row>
    <row r="500" spans="19:40">
      <c r="S500" s="702"/>
      <c r="T500" s="702"/>
      <c r="U500" s="702"/>
      <c r="V500" s="702"/>
      <c r="AJ500" s="703"/>
      <c r="AK500" s="703"/>
      <c r="AL500" s="702"/>
      <c r="AM500" s="702"/>
      <c r="AN500" s="702"/>
    </row>
    <row r="501" spans="19:40">
      <c r="S501" s="702"/>
      <c r="T501" s="702"/>
      <c r="U501" s="702"/>
      <c r="V501" s="702"/>
      <c r="AJ501" s="703"/>
      <c r="AK501" s="703"/>
      <c r="AL501" s="702"/>
      <c r="AM501" s="702"/>
      <c r="AN501" s="702"/>
    </row>
    <row r="502" spans="19:40">
      <c r="S502" s="702"/>
      <c r="T502" s="702"/>
      <c r="U502" s="702"/>
      <c r="V502" s="702"/>
      <c r="AJ502" s="703"/>
      <c r="AK502" s="703"/>
      <c r="AL502" s="702"/>
      <c r="AM502" s="702"/>
      <c r="AN502" s="702"/>
    </row>
    <row r="503" spans="19:40">
      <c r="S503" s="702"/>
      <c r="T503" s="702"/>
      <c r="U503" s="702"/>
      <c r="V503" s="702"/>
      <c r="AJ503" s="703"/>
      <c r="AK503" s="703"/>
      <c r="AL503" s="702"/>
      <c r="AM503" s="702"/>
      <c r="AN503" s="702"/>
    </row>
    <row r="504" spans="19:40">
      <c r="S504" s="702"/>
      <c r="T504" s="702"/>
      <c r="U504" s="702"/>
      <c r="V504" s="702"/>
      <c r="AJ504" s="703"/>
      <c r="AK504" s="703"/>
      <c r="AL504" s="702"/>
      <c r="AM504" s="702"/>
      <c r="AN504" s="702"/>
    </row>
    <row r="505" spans="19:40">
      <c r="S505" s="702"/>
      <c r="T505" s="702"/>
      <c r="U505" s="702"/>
      <c r="V505" s="702"/>
      <c r="AJ505" s="703"/>
      <c r="AK505" s="703"/>
      <c r="AL505" s="702"/>
      <c r="AM505" s="702"/>
      <c r="AN505" s="702"/>
    </row>
    <row r="506" spans="19:40">
      <c r="S506" s="702"/>
      <c r="T506" s="702"/>
      <c r="U506" s="702"/>
      <c r="V506" s="702"/>
      <c r="AJ506" s="703"/>
      <c r="AK506" s="703"/>
      <c r="AL506" s="702"/>
      <c r="AM506" s="702"/>
      <c r="AN506" s="702"/>
    </row>
    <row r="507" spans="19:40">
      <c r="S507" s="702"/>
      <c r="T507" s="702"/>
      <c r="U507" s="702"/>
      <c r="V507" s="702"/>
      <c r="AJ507" s="703"/>
      <c r="AK507" s="703"/>
      <c r="AL507" s="702"/>
      <c r="AM507" s="702"/>
      <c r="AN507" s="702"/>
    </row>
    <row r="508" spans="19:40">
      <c r="S508" s="702"/>
      <c r="T508" s="702"/>
      <c r="U508" s="702"/>
      <c r="V508" s="702"/>
      <c r="AJ508" s="703"/>
      <c r="AK508" s="703"/>
      <c r="AL508" s="702"/>
      <c r="AM508" s="702"/>
      <c r="AN508" s="702"/>
    </row>
    <row r="509" spans="19:40">
      <c r="S509" s="702"/>
      <c r="T509" s="702"/>
      <c r="U509" s="702"/>
      <c r="V509" s="702"/>
      <c r="AJ509" s="703"/>
      <c r="AK509" s="703"/>
      <c r="AL509" s="702"/>
      <c r="AM509" s="702"/>
      <c r="AN509" s="702"/>
    </row>
    <row r="510" spans="19:40">
      <c r="S510" s="702"/>
      <c r="T510" s="702"/>
      <c r="U510" s="702"/>
      <c r="V510" s="702"/>
      <c r="AJ510" s="703"/>
      <c r="AK510" s="703"/>
      <c r="AL510" s="702"/>
      <c r="AM510" s="702"/>
      <c r="AN510" s="702"/>
    </row>
    <row r="511" spans="19:40">
      <c r="S511" s="702"/>
      <c r="T511" s="702"/>
      <c r="U511" s="702"/>
      <c r="V511" s="702"/>
      <c r="AJ511" s="703"/>
      <c r="AK511" s="703"/>
      <c r="AL511" s="702"/>
      <c r="AM511" s="702"/>
      <c r="AN511" s="702"/>
    </row>
    <row r="512" spans="19:40">
      <c r="S512" s="702"/>
      <c r="T512" s="702"/>
      <c r="U512" s="702"/>
      <c r="V512" s="702"/>
      <c r="AJ512" s="703"/>
      <c r="AK512" s="703"/>
      <c r="AL512" s="702"/>
      <c r="AM512" s="702"/>
      <c r="AN512" s="702"/>
    </row>
    <row r="513" spans="19:40">
      <c r="S513" s="702"/>
      <c r="T513" s="702"/>
      <c r="U513" s="702"/>
      <c r="V513" s="702"/>
      <c r="AJ513" s="703"/>
      <c r="AK513" s="703"/>
      <c r="AL513" s="702"/>
      <c r="AM513" s="702"/>
      <c r="AN513" s="702"/>
    </row>
    <row r="514" spans="19:40">
      <c r="AC514" s="64"/>
      <c r="AD514" s="64"/>
      <c r="AE514" s="64"/>
      <c r="AF514" s="64"/>
      <c r="AG514" s="64"/>
      <c r="AL514" s="702"/>
      <c r="AM514" s="702"/>
      <c r="AN514" s="702"/>
    </row>
    <row r="515" spans="19:40">
      <c r="AC515" s="64"/>
      <c r="AD515" s="64"/>
      <c r="AE515" s="64"/>
      <c r="AF515" s="64"/>
      <c r="AG515" s="64"/>
      <c r="AL515" s="702"/>
      <c r="AM515" s="702"/>
      <c r="AN515" s="702"/>
    </row>
    <row r="516" spans="19:40">
      <c r="AC516" s="64"/>
      <c r="AD516" s="64"/>
      <c r="AE516" s="64"/>
      <c r="AF516" s="64"/>
      <c r="AG516" s="64"/>
      <c r="AL516" s="702"/>
      <c r="AM516" s="702"/>
      <c r="AN516" s="702"/>
    </row>
    <row r="517" spans="19:40">
      <c r="AC517" s="64"/>
      <c r="AD517" s="64"/>
      <c r="AE517" s="64"/>
      <c r="AF517" s="64"/>
      <c r="AG517" s="64"/>
      <c r="AL517" s="702"/>
      <c r="AM517" s="702"/>
      <c r="AN517" s="702"/>
    </row>
    <row r="518" spans="19:40">
      <c r="AC518" s="64"/>
      <c r="AD518" s="64"/>
      <c r="AE518" s="64"/>
      <c r="AF518" s="64"/>
      <c r="AG518" s="64"/>
      <c r="AL518" s="702"/>
      <c r="AM518" s="702"/>
      <c r="AN518" s="702"/>
    </row>
    <row r="519" spans="19:40">
      <c r="AC519" s="64"/>
      <c r="AD519" s="64"/>
      <c r="AE519" s="64"/>
      <c r="AF519" s="64"/>
      <c r="AG519" s="64"/>
      <c r="AL519" s="702"/>
      <c r="AM519" s="702"/>
      <c r="AN519" s="702"/>
    </row>
    <row r="520" spans="19:40">
      <c r="AC520" s="64"/>
      <c r="AD520" s="64"/>
      <c r="AE520" s="64"/>
      <c r="AF520" s="64"/>
      <c r="AG520" s="64"/>
      <c r="AL520" s="702"/>
      <c r="AM520" s="702"/>
      <c r="AN520" s="702"/>
    </row>
    <row r="521" spans="19:40">
      <c r="AC521" s="64"/>
      <c r="AD521" s="64"/>
      <c r="AE521" s="64"/>
      <c r="AF521" s="64"/>
      <c r="AG521" s="64"/>
      <c r="AL521" s="702"/>
      <c r="AM521" s="702"/>
      <c r="AN521" s="702"/>
    </row>
    <row r="522" spans="19:40">
      <c r="AC522" s="64"/>
      <c r="AD522" s="64"/>
      <c r="AE522" s="64"/>
      <c r="AF522" s="64"/>
      <c r="AG522" s="64"/>
      <c r="AL522" s="702"/>
      <c r="AM522" s="702"/>
      <c r="AN522" s="702"/>
    </row>
    <row r="523" spans="19:40">
      <c r="AC523" s="64"/>
      <c r="AD523" s="64"/>
      <c r="AE523" s="64"/>
      <c r="AF523" s="64"/>
      <c r="AG523" s="64"/>
      <c r="AL523" s="702"/>
      <c r="AM523" s="702"/>
      <c r="AN523" s="702"/>
    </row>
    <row r="524" spans="19:40">
      <c r="AC524" s="64"/>
      <c r="AD524" s="64"/>
      <c r="AE524" s="64"/>
      <c r="AF524" s="64"/>
      <c r="AG524" s="64"/>
      <c r="AH524" s="702"/>
      <c r="AJ524" s="702"/>
      <c r="AK524" s="702"/>
      <c r="AL524" s="702"/>
      <c r="AM524" s="702"/>
      <c r="AN524" s="702"/>
    </row>
    <row r="525" spans="19:40">
      <c r="AC525" s="64"/>
      <c r="AD525" s="64"/>
      <c r="AE525" s="64"/>
      <c r="AF525" s="64"/>
      <c r="AG525" s="64"/>
      <c r="AH525" s="702"/>
      <c r="AJ525" s="702"/>
      <c r="AK525" s="702"/>
      <c r="AL525" s="702"/>
      <c r="AM525" s="702"/>
      <c r="AN525" s="702"/>
    </row>
    <row r="526" spans="19:40">
      <c r="AC526" s="64"/>
      <c r="AD526" s="64"/>
      <c r="AE526" s="64"/>
      <c r="AF526" s="64"/>
      <c r="AG526" s="64"/>
      <c r="AH526" s="702"/>
      <c r="AJ526" s="702"/>
      <c r="AK526" s="702"/>
      <c r="AL526" s="702"/>
      <c r="AM526" s="702"/>
      <c r="AN526" s="702"/>
    </row>
    <row r="527" spans="19:40">
      <c r="AC527" s="64"/>
      <c r="AD527" s="64"/>
      <c r="AE527" s="64"/>
      <c r="AF527" s="64"/>
      <c r="AG527" s="64"/>
      <c r="AH527" s="702"/>
      <c r="AJ527" s="702"/>
      <c r="AK527" s="702"/>
      <c r="AL527" s="702"/>
      <c r="AM527" s="702"/>
      <c r="AN527" s="702"/>
    </row>
    <row r="528" spans="19:40">
      <c r="AC528" s="64"/>
      <c r="AD528" s="64"/>
      <c r="AE528" s="64"/>
      <c r="AF528" s="64"/>
      <c r="AG528" s="64"/>
      <c r="AH528" s="702"/>
      <c r="AJ528" s="702"/>
      <c r="AK528" s="702"/>
      <c r="AL528" s="702"/>
      <c r="AM528" s="702"/>
      <c r="AN528" s="702"/>
    </row>
    <row r="529" spans="29:40">
      <c r="AC529" s="64"/>
      <c r="AD529" s="64"/>
      <c r="AE529" s="64"/>
      <c r="AF529" s="64"/>
      <c r="AG529" s="64"/>
      <c r="AH529" s="702"/>
      <c r="AJ529" s="702"/>
      <c r="AK529" s="702"/>
      <c r="AL529" s="702"/>
      <c r="AM529" s="702"/>
      <c r="AN529" s="702"/>
    </row>
    <row r="530" spans="29:40">
      <c r="AC530" s="64"/>
      <c r="AD530" s="64"/>
      <c r="AE530" s="64"/>
      <c r="AF530" s="64"/>
      <c r="AG530" s="64"/>
      <c r="AH530" s="702"/>
      <c r="AJ530" s="702"/>
      <c r="AK530" s="702"/>
      <c r="AL530" s="702"/>
      <c r="AM530" s="702"/>
      <c r="AN530" s="702"/>
    </row>
    <row r="531" spans="29:40">
      <c r="AC531" s="64"/>
      <c r="AD531" s="64"/>
      <c r="AE531" s="64"/>
      <c r="AF531" s="64"/>
      <c r="AG531" s="64"/>
      <c r="AH531" s="702"/>
      <c r="AJ531" s="702"/>
      <c r="AK531" s="702"/>
      <c r="AL531" s="702"/>
      <c r="AM531" s="702"/>
      <c r="AN531" s="702"/>
    </row>
    <row r="532" spans="29:40">
      <c r="AC532" s="64"/>
      <c r="AD532" s="64"/>
      <c r="AE532" s="64"/>
      <c r="AF532" s="64"/>
      <c r="AG532" s="64"/>
      <c r="AH532" s="702"/>
      <c r="AJ532" s="702"/>
      <c r="AK532" s="702"/>
      <c r="AL532" s="702"/>
      <c r="AM532" s="702"/>
      <c r="AN532" s="702"/>
    </row>
    <row r="533" spans="29:40">
      <c r="AC533" s="64"/>
      <c r="AD533" s="64"/>
      <c r="AE533" s="64"/>
      <c r="AF533" s="64"/>
      <c r="AG533" s="64"/>
      <c r="AH533" s="702"/>
      <c r="AJ533" s="702"/>
      <c r="AK533" s="702"/>
      <c r="AL533" s="702"/>
      <c r="AM533" s="702"/>
      <c r="AN533" s="702"/>
    </row>
    <row r="534" spans="29:40">
      <c r="AC534" s="64"/>
      <c r="AD534" s="64"/>
      <c r="AE534" s="64"/>
      <c r="AF534" s="64"/>
      <c r="AG534" s="64"/>
      <c r="AH534" s="702"/>
      <c r="AJ534" s="702"/>
      <c r="AK534" s="702"/>
      <c r="AL534" s="702"/>
      <c r="AM534" s="702"/>
      <c r="AN534" s="702"/>
    </row>
    <row r="535" spans="29:40">
      <c r="AC535" s="64"/>
      <c r="AD535" s="64"/>
      <c r="AE535" s="64"/>
      <c r="AF535" s="64"/>
      <c r="AG535" s="64"/>
      <c r="AH535" s="702"/>
      <c r="AJ535" s="702"/>
      <c r="AK535" s="702"/>
      <c r="AL535" s="702"/>
      <c r="AM535" s="702"/>
      <c r="AN535" s="702"/>
    </row>
    <row r="536" spans="29:40">
      <c r="AC536" s="64"/>
      <c r="AD536" s="64"/>
      <c r="AE536" s="64"/>
      <c r="AF536" s="64"/>
      <c r="AG536" s="64"/>
      <c r="AH536" s="702"/>
      <c r="AJ536" s="702"/>
      <c r="AK536" s="702"/>
      <c r="AL536" s="702"/>
      <c r="AM536" s="702"/>
      <c r="AN536" s="702"/>
    </row>
    <row r="537" spans="29:40">
      <c r="AC537" s="64"/>
      <c r="AD537" s="64"/>
      <c r="AE537" s="64"/>
      <c r="AF537" s="64"/>
      <c r="AG537" s="64"/>
      <c r="AH537" s="702"/>
      <c r="AJ537" s="702"/>
      <c r="AK537" s="702"/>
      <c r="AL537" s="702"/>
      <c r="AM537" s="702"/>
      <c r="AN537" s="702"/>
    </row>
    <row r="538" spans="29:40">
      <c r="AC538" s="64"/>
      <c r="AD538" s="64"/>
      <c r="AE538" s="64"/>
      <c r="AF538" s="64"/>
      <c r="AG538" s="64"/>
      <c r="AH538" s="702"/>
      <c r="AJ538" s="702"/>
      <c r="AK538" s="702"/>
      <c r="AL538" s="702"/>
      <c r="AM538" s="702"/>
      <c r="AN538" s="702"/>
    </row>
    <row r="539" spans="29:40">
      <c r="AC539" s="64"/>
      <c r="AD539" s="64"/>
      <c r="AE539" s="64"/>
      <c r="AF539" s="64"/>
      <c r="AG539" s="64"/>
      <c r="AH539" s="702"/>
      <c r="AJ539" s="702"/>
      <c r="AK539" s="702"/>
      <c r="AL539" s="702"/>
      <c r="AM539" s="702"/>
      <c r="AN539" s="702"/>
    </row>
    <row r="540" spans="29:40">
      <c r="AC540" s="64"/>
      <c r="AD540" s="64"/>
      <c r="AE540" s="64"/>
      <c r="AF540" s="64"/>
      <c r="AG540" s="64"/>
      <c r="AH540" s="702"/>
      <c r="AJ540" s="702"/>
      <c r="AK540" s="702"/>
      <c r="AL540" s="702"/>
      <c r="AM540" s="702"/>
      <c r="AN540" s="702"/>
    </row>
    <row r="541" spans="29:40">
      <c r="AC541" s="64"/>
      <c r="AD541" s="64"/>
      <c r="AE541" s="64"/>
      <c r="AF541" s="64"/>
      <c r="AG541" s="64"/>
      <c r="AH541" s="702"/>
      <c r="AJ541" s="702"/>
      <c r="AK541" s="702"/>
      <c r="AL541" s="702"/>
      <c r="AM541" s="702"/>
      <c r="AN541" s="702"/>
    </row>
    <row r="542" spans="29:40">
      <c r="AC542" s="64"/>
      <c r="AD542" s="64"/>
      <c r="AE542" s="64"/>
      <c r="AF542" s="64"/>
      <c r="AG542" s="64"/>
      <c r="AH542" s="702"/>
      <c r="AJ542" s="702"/>
      <c r="AK542" s="702"/>
      <c r="AL542" s="702"/>
      <c r="AM542" s="702"/>
      <c r="AN542" s="702"/>
    </row>
    <row r="543" spans="29:40">
      <c r="AC543" s="64"/>
      <c r="AD543" s="64"/>
      <c r="AE543" s="64"/>
      <c r="AF543" s="64"/>
      <c r="AG543" s="64"/>
      <c r="AH543" s="702"/>
      <c r="AJ543" s="702"/>
      <c r="AK543" s="702"/>
      <c r="AL543" s="702"/>
      <c r="AM543" s="702"/>
      <c r="AN543" s="702"/>
    </row>
    <row r="544" spans="29:40">
      <c r="AC544" s="64"/>
      <c r="AD544" s="64"/>
      <c r="AE544" s="64"/>
      <c r="AF544" s="64"/>
      <c r="AG544" s="64"/>
      <c r="AH544" s="702"/>
      <c r="AJ544" s="702"/>
      <c r="AK544" s="702"/>
      <c r="AL544" s="702"/>
      <c r="AM544" s="702"/>
      <c r="AN544" s="702"/>
    </row>
    <row r="545" spans="29:40">
      <c r="AC545" s="64"/>
      <c r="AD545" s="64"/>
      <c r="AE545" s="64"/>
      <c r="AF545" s="64"/>
      <c r="AG545" s="64"/>
      <c r="AH545" s="702"/>
      <c r="AJ545" s="702"/>
      <c r="AK545" s="702"/>
      <c r="AL545" s="702"/>
      <c r="AM545" s="702"/>
      <c r="AN545" s="702"/>
    </row>
    <row r="546" spans="29:40">
      <c r="AC546" s="64"/>
      <c r="AD546" s="64"/>
      <c r="AE546" s="64"/>
      <c r="AF546" s="64"/>
      <c r="AG546" s="64"/>
      <c r="AH546" s="702"/>
      <c r="AJ546" s="702"/>
      <c r="AK546" s="702"/>
      <c r="AL546" s="702"/>
      <c r="AM546" s="702"/>
      <c r="AN546" s="702"/>
    </row>
    <row r="547" spans="29:40">
      <c r="AC547" s="64"/>
      <c r="AD547" s="64"/>
      <c r="AE547" s="64"/>
      <c r="AF547" s="64"/>
      <c r="AG547" s="64"/>
      <c r="AH547" s="702"/>
      <c r="AJ547" s="702"/>
      <c r="AK547" s="702"/>
      <c r="AL547" s="702"/>
      <c r="AM547" s="702"/>
      <c r="AN547" s="702"/>
    </row>
    <row r="548" spans="29:40">
      <c r="AC548" s="64"/>
      <c r="AD548" s="64"/>
      <c r="AE548" s="64"/>
      <c r="AF548" s="64"/>
      <c r="AG548" s="64"/>
      <c r="AH548" s="702"/>
      <c r="AJ548" s="702"/>
      <c r="AK548" s="702"/>
      <c r="AL548" s="702"/>
      <c r="AM548" s="702"/>
      <c r="AN548" s="702"/>
    </row>
    <row r="549" spans="29:40">
      <c r="AC549" s="64"/>
      <c r="AD549" s="64"/>
      <c r="AE549" s="64"/>
      <c r="AF549" s="64"/>
      <c r="AG549" s="64"/>
      <c r="AH549" s="702"/>
      <c r="AJ549" s="702"/>
      <c r="AK549" s="702"/>
      <c r="AL549" s="702"/>
      <c r="AM549" s="702"/>
      <c r="AN549" s="702"/>
    </row>
    <row r="550" spans="29:40">
      <c r="AC550" s="64"/>
      <c r="AD550" s="64"/>
      <c r="AE550" s="64"/>
      <c r="AF550" s="64"/>
      <c r="AG550" s="64"/>
      <c r="AH550" s="702"/>
      <c r="AJ550" s="702"/>
      <c r="AK550" s="702"/>
      <c r="AL550" s="702"/>
      <c r="AM550" s="702"/>
      <c r="AN550" s="702"/>
    </row>
    <row r="551" spans="29:40">
      <c r="AC551" s="64"/>
      <c r="AD551" s="64"/>
      <c r="AE551" s="64"/>
      <c r="AF551" s="64"/>
      <c r="AG551" s="64"/>
      <c r="AH551" s="702"/>
      <c r="AJ551" s="702"/>
      <c r="AK551" s="702"/>
      <c r="AL551" s="702"/>
      <c r="AM551" s="702"/>
      <c r="AN551" s="702"/>
    </row>
    <row r="552" spans="29:40">
      <c r="AC552" s="64"/>
      <c r="AD552" s="64"/>
      <c r="AE552" s="64"/>
      <c r="AF552" s="64"/>
      <c r="AG552" s="64"/>
      <c r="AH552" s="702"/>
      <c r="AJ552" s="702"/>
      <c r="AK552" s="702"/>
      <c r="AL552" s="702"/>
      <c r="AM552" s="702"/>
      <c r="AN552" s="702"/>
    </row>
    <row r="553" spans="29:40">
      <c r="AC553" s="64"/>
      <c r="AD553" s="64"/>
      <c r="AE553" s="64"/>
      <c r="AF553" s="64"/>
      <c r="AG553" s="64"/>
      <c r="AH553" s="702"/>
      <c r="AJ553" s="702"/>
      <c r="AK553" s="702"/>
      <c r="AL553" s="702"/>
      <c r="AM553" s="702"/>
      <c r="AN553" s="702"/>
    </row>
    <row r="554" spans="29:40">
      <c r="AC554" s="64"/>
      <c r="AD554" s="64"/>
      <c r="AE554" s="64"/>
      <c r="AF554" s="64"/>
      <c r="AG554" s="64"/>
      <c r="AH554" s="702"/>
      <c r="AJ554" s="702"/>
      <c r="AK554" s="702"/>
      <c r="AL554" s="702"/>
      <c r="AM554" s="702"/>
      <c r="AN554" s="702"/>
    </row>
    <row r="555" spans="29:40">
      <c r="AC555" s="64"/>
      <c r="AD555" s="64"/>
      <c r="AE555" s="64"/>
      <c r="AF555" s="64"/>
      <c r="AG555" s="64"/>
      <c r="AH555" s="702"/>
      <c r="AJ555" s="702"/>
      <c r="AK555" s="702"/>
      <c r="AL555" s="702"/>
      <c r="AM555" s="702"/>
      <c r="AN555" s="702"/>
    </row>
    <row r="556" spans="29:40">
      <c r="AC556" s="64"/>
      <c r="AD556" s="64"/>
      <c r="AE556" s="64"/>
      <c r="AF556" s="64"/>
      <c r="AG556" s="64"/>
      <c r="AH556" s="702"/>
      <c r="AJ556" s="702"/>
      <c r="AK556" s="702"/>
      <c r="AL556" s="702"/>
      <c r="AM556" s="702"/>
      <c r="AN556" s="702"/>
    </row>
    <row r="557" spans="29:40">
      <c r="AC557" s="64"/>
      <c r="AD557" s="64"/>
      <c r="AE557" s="64"/>
      <c r="AF557" s="64"/>
      <c r="AG557" s="64"/>
      <c r="AH557" s="702"/>
      <c r="AJ557" s="702"/>
      <c r="AK557" s="702"/>
      <c r="AL557" s="702"/>
      <c r="AM557" s="702"/>
      <c r="AN557" s="702"/>
    </row>
    <row r="558" spans="29:40">
      <c r="AC558" s="64"/>
      <c r="AD558" s="64"/>
      <c r="AE558" s="64"/>
      <c r="AF558" s="64"/>
      <c r="AG558" s="64"/>
      <c r="AH558" s="702"/>
      <c r="AJ558" s="702"/>
      <c r="AK558" s="702"/>
      <c r="AL558" s="702"/>
      <c r="AM558" s="702"/>
      <c r="AN558" s="702"/>
    </row>
    <row r="559" spans="29:40">
      <c r="AC559" s="64"/>
      <c r="AD559" s="64"/>
      <c r="AE559" s="64"/>
      <c r="AF559" s="64"/>
      <c r="AG559" s="64"/>
      <c r="AH559" s="702"/>
      <c r="AJ559" s="702"/>
      <c r="AK559" s="702"/>
      <c r="AL559" s="702"/>
      <c r="AM559" s="702"/>
      <c r="AN559" s="702"/>
    </row>
    <row r="560" spans="29:40">
      <c r="AC560" s="64"/>
      <c r="AD560" s="64"/>
      <c r="AE560" s="64"/>
      <c r="AF560" s="64"/>
      <c r="AG560" s="64"/>
      <c r="AH560" s="702"/>
      <c r="AJ560" s="702"/>
      <c r="AK560" s="702"/>
      <c r="AL560" s="702"/>
      <c r="AM560" s="702"/>
      <c r="AN560" s="702"/>
    </row>
    <row r="561" spans="29:40">
      <c r="AC561" s="64"/>
      <c r="AD561" s="64"/>
      <c r="AE561" s="64"/>
      <c r="AF561" s="64"/>
      <c r="AG561" s="64"/>
      <c r="AH561" s="702"/>
      <c r="AJ561" s="702"/>
      <c r="AK561" s="702"/>
      <c r="AL561" s="702"/>
      <c r="AM561" s="702"/>
      <c r="AN561" s="702"/>
    </row>
    <row r="562" spans="29:40">
      <c r="AC562" s="64"/>
      <c r="AD562" s="64"/>
      <c r="AE562" s="64"/>
      <c r="AF562" s="64"/>
      <c r="AG562" s="64"/>
      <c r="AH562" s="702"/>
      <c r="AJ562" s="702"/>
      <c r="AK562" s="702"/>
      <c r="AL562" s="702"/>
      <c r="AM562" s="702"/>
      <c r="AN562" s="702"/>
    </row>
    <row r="563" spans="29:40">
      <c r="AC563" s="64"/>
      <c r="AD563" s="64"/>
      <c r="AE563" s="64"/>
      <c r="AF563" s="64"/>
      <c r="AG563" s="64"/>
      <c r="AH563" s="702"/>
      <c r="AJ563" s="702"/>
      <c r="AK563" s="702"/>
      <c r="AL563" s="702"/>
      <c r="AM563" s="702"/>
      <c r="AN563" s="702"/>
    </row>
    <row r="564" spans="29:40">
      <c r="AC564" s="64"/>
      <c r="AD564" s="64"/>
      <c r="AE564" s="64"/>
      <c r="AF564" s="64"/>
      <c r="AG564" s="64"/>
      <c r="AH564" s="702"/>
      <c r="AJ564" s="702"/>
      <c r="AK564" s="702"/>
      <c r="AL564" s="702"/>
      <c r="AM564" s="702"/>
      <c r="AN564" s="702"/>
    </row>
    <row r="565" spans="29:40">
      <c r="AC565" s="64"/>
      <c r="AD565" s="64"/>
      <c r="AE565" s="64"/>
      <c r="AF565" s="64"/>
      <c r="AG565" s="64"/>
      <c r="AH565" s="702"/>
      <c r="AJ565" s="702"/>
      <c r="AK565" s="702"/>
      <c r="AL565" s="702"/>
      <c r="AM565" s="702"/>
      <c r="AN565" s="702"/>
    </row>
    <row r="566" spans="29:40">
      <c r="AC566" s="64"/>
      <c r="AD566" s="64"/>
      <c r="AE566" s="64"/>
      <c r="AF566" s="64"/>
      <c r="AG566" s="64"/>
      <c r="AH566" s="702"/>
      <c r="AJ566" s="702"/>
      <c r="AK566" s="702"/>
      <c r="AL566" s="702"/>
      <c r="AM566" s="702"/>
      <c r="AN566" s="702"/>
    </row>
    <row r="567" spans="29:40">
      <c r="AC567" s="64"/>
      <c r="AD567" s="64"/>
      <c r="AE567" s="64"/>
      <c r="AF567" s="64"/>
      <c r="AG567" s="64"/>
      <c r="AH567" s="702"/>
      <c r="AJ567" s="702"/>
      <c r="AK567" s="702"/>
      <c r="AL567" s="702"/>
      <c r="AM567" s="702"/>
      <c r="AN567" s="702"/>
    </row>
    <row r="568" spans="29:40">
      <c r="AC568" s="64"/>
      <c r="AD568" s="64"/>
      <c r="AE568" s="64"/>
      <c r="AF568" s="64"/>
      <c r="AG568" s="64"/>
      <c r="AH568" s="702"/>
      <c r="AJ568" s="702"/>
      <c r="AK568" s="702"/>
      <c r="AL568" s="702"/>
      <c r="AM568" s="702"/>
      <c r="AN568" s="702"/>
    </row>
    <row r="569" spans="29:40">
      <c r="AC569" s="64"/>
      <c r="AD569" s="64"/>
      <c r="AE569" s="64"/>
      <c r="AF569" s="64"/>
      <c r="AG569" s="64"/>
      <c r="AH569" s="702"/>
      <c r="AJ569" s="702"/>
      <c r="AK569" s="702"/>
      <c r="AL569" s="702"/>
      <c r="AM569" s="702"/>
      <c r="AN569" s="702"/>
    </row>
    <row r="570" spans="29:40">
      <c r="AC570" s="64"/>
      <c r="AD570" s="64"/>
      <c r="AE570" s="64"/>
      <c r="AF570" s="64"/>
      <c r="AG570" s="64"/>
      <c r="AH570" s="702"/>
      <c r="AJ570" s="702"/>
      <c r="AK570" s="702"/>
      <c r="AL570" s="702"/>
      <c r="AM570" s="702"/>
      <c r="AN570" s="702"/>
    </row>
    <row r="571" spans="29:40">
      <c r="AC571" s="64"/>
      <c r="AD571" s="64"/>
      <c r="AE571" s="64"/>
      <c r="AF571" s="64"/>
      <c r="AG571" s="64"/>
      <c r="AH571" s="702"/>
      <c r="AJ571" s="702"/>
      <c r="AK571" s="702"/>
      <c r="AL571" s="702"/>
      <c r="AM571" s="702"/>
      <c r="AN571" s="702"/>
    </row>
    <row r="572" spans="29:40">
      <c r="AC572" s="64"/>
      <c r="AD572" s="64"/>
      <c r="AE572" s="64"/>
      <c r="AF572" s="64"/>
      <c r="AG572" s="64"/>
      <c r="AH572" s="702"/>
      <c r="AJ572" s="702"/>
      <c r="AK572" s="702"/>
      <c r="AL572" s="702"/>
      <c r="AM572" s="702"/>
      <c r="AN572" s="702"/>
    </row>
    <row r="573" spans="29:40">
      <c r="AC573" s="64"/>
      <c r="AD573" s="64"/>
      <c r="AE573" s="64"/>
      <c r="AF573" s="64"/>
      <c r="AG573" s="64"/>
      <c r="AH573" s="702"/>
      <c r="AJ573" s="702"/>
      <c r="AK573" s="702"/>
      <c r="AL573" s="702"/>
      <c r="AM573" s="702"/>
      <c r="AN573" s="702"/>
    </row>
    <row r="574" spans="29:40">
      <c r="AC574" s="64"/>
      <c r="AD574" s="64"/>
      <c r="AE574" s="64"/>
      <c r="AF574" s="64"/>
      <c r="AG574" s="64"/>
      <c r="AH574" s="702"/>
      <c r="AJ574" s="702"/>
      <c r="AK574" s="702"/>
      <c r="AL574" s="702"/>
      <c r="AM574" s="702"/>
      <c r="AN574" s="702"/>
    </row>
    <row r="575" spans="29:40">
      <c r="AC575" s="64"/>
      <c r="AD575" s="64"/>
      <c r="AE575" s="64"/>
      <c r="AF575" s="64"/>
      <c r="AG575" s="64"/>
      <c r="AH575" s="702"/>
      <c r="AJ575" s="702"/>
      <c r="AK575" s="702"/>
      <c r="AL575" s="702"/>
      <c r="AM575" s="702"/>
      <c r="AN575" s="702"/>
    </row>
    <row r="576" spans="29:40">
      <c r="AC576" s="64"/>
      <c r="AD576" s="64"/>
      <c r="AE576" s="64"/>
      <c r="AF576" s="64"/>
      <c r="AG576" s="64"/>
      <c r="AH576" s="702"/>
      <c r="AJ576" s="702"/>
      <c r="AK576" s="702"/>
      <c r="AL576" s="702"/>
      <c r="AM576" s="702"/>
      <c r="AN576" s="702"/>
    </row>
    <row r="577" spans="29:40">
      <c r="AC577" s="64"/>
      <c r="AD577" s="64"/>
      <c r="AE577" s="64"/>
      <c r="AF577" s="64"/>
      <c r="AG577" s="64"/>
      <c r="AH577" s="702"/>
      <c r="AJ577" s="702"/>
      <c r="AK577" s="702"/>
      <c r="AL577" s="702"/>
      <c r="AM577" s="702"/>
      <c r="AN577" s="702"/>
    </row>
    <row r="578" spans="29:40">
      <c r="AC578" s="64"/>
      <c r="AD578" s="64"/>
      <c r="AE578" s="64"/>
      <c r="AF578" s="64"/>
      <c r="AG578" s="64"/>
      <c r="AH578" s="702"/>
      <c r="AJ578" s="702"/>
      <c r="AK578" s="702"/>
      <c r="AL578" s="702"/>
      <c r="AM578" s="702"/>
      <c r="AN578" s="702"/>
    </row>
    <row r="579" spans="29:40">
      <c r="AC579" s="64"/>
      <c r="AD579" s="64"/>
      <c r="AE579" s="64"/>
      <c r="AF579" s="64"/>
      <c r="AG579" s="64"/>
      <c r="AH579" s="702"/>
      <c r="AJ579" s="702"/>
      <c r="AK579" s="702"/>
      <c r="AL579" s="702"/>
      <c r="AM579" s="702"/>
      <c r="AN579" s="702"/>
    </row>
    <row r="580" spans="29:40">
      <c r="AC580" s="64"/>
      <c r="AD580" s="64"/>
      <c r="AE580" s="64"/>
      <c r="AF580" s="64"/>
      <c r="AG580" s="64"/>
      <c r="AH580" s="702"/>
      <c r="AJ580" s="702"/>
      <c r="AK580" s="702"/>
      <c r="AL580" s="702"/>
      <c r="AM580" s="702"/>
      <c r="AN580" s="702"/>
    </row>
    <row r="581" spans="29:40">
      <c r="AC581" s="64"/>
      <c r="AD581" s="64"/>
      <c r="AE581" s="64"/>
      <c r="AF581" s="64"/>
      <c r="AG581" s="64"/>
      <c r="AH581" s="702"/>
      <c r="AJ581" s="702"/>
      <c r="AK581" s="702"/>
      <c r="AL581" s="702"/>
      <c r="AM581" s="702"/>
      <c r="AN581" s="702"/>
    </row>
    <row r="582" spans="29:40">
      <c r="AC582" s="64"/>
      <c r="AD582" s="64"/>
      <c r="AE582" s="64"/>
      <c r="AF582" s="64"/>
      <c r="AG582" s="64"/>
      <c r="AH582" s="702"/>
      <c r="AJ582" s="702"/>
      <c r="AK582" s="702"/>
      <c r="AL582" s="702"/>
      <c r="AM582" s="702"/>
      <c r="AN582" s="702"/>
    </row>
    <row r="583" spans="29:40">
      <c r="AC583" s="64"/>
      <c r="AD583" s="64"/>
      <c r="AE583" s="64"/>
      <c r="AF583" s="64"/>
      <c r="AG583" s="64"/>
      <c r="AH583" s="702"/>
      <c r="AJ583" s="702"/>
      <c r="AK583" s="702"/>
      <c r="AL583" s="702"/>
      <c r="AM583" s="702"/>
      <c r="AN583" s="702"/>
    </row>
    <row r="584" spans="29:40">
      <c r="AC584" s="64"/>
      <c r="AD584" s="64"/>
      <c r="AE584" s="64"/>
      <c r="AF584" s="64"/>
      <c r="AG584" s="64"/>
      <c r="AH584" s="702"/>
      <c r="AJ584" s="702"/>
      <c r="AK584" s="702"/>
      <c r="AL584" s="702"/>
      <c r="AM584" s="702"/>
      <c r="AN584" s="702"/>
    </row>
    <row r="585" spans="29:40">
      <c r="AC585" s="64"/>
      <c r="AD585" s="64"/>
      <c r="AE585" s="64"/>
      <c r="AF585" s="64"/>
      <c r="AG585" s="64"/>
      <c r="AH585" s="702"/>
      <c r="AJ585" s="702"/>
      <c r="AK585" s="702"/>
      <c r="AL585" s="702"/>
      <c r="AM585" s="702"/>
      <c r="AN585" s="702"/>
    </row>
    <row r="586" spans="29:40">
      <c r="AC586" s="64"/>
      <c r="AD586" s="64"/>
      <c r="AE586" s="64"/>
      <c r="AF586" s="64"/>
      <c r="AG586" s="64"/>
      <c r="AH586" s="702"/>
      <c r="AJ586" s="702"/>
      <c r="AK586" s="702"/>
      <c r="AL586" s="702"/>
      <c r="AM586" s="702"/>
      <c r="AN586" s="702"/>
    </row>
    <row r="587" spans="29:40">
      <c r="AC587" s="64"/>
      <c r="AD587" s="64"/>
      <c r="AE587" s="64"/>
      <c r="AF587" s="64"/>
      <c r="AG587" s="64"/>
      <c r="AH587" s="702"/>
      <c r="AJ587" s="702"/>
      <c r="AK587" s="702"/>
      <c r="AL587" s="702"/>
      <c r="AM587" s="702"/>
      <c r="AN587" s="702"/>
    </row>
    <row r="588" spans="29:40">
      <c r="AC588" s="64"/>
      <c r="AD588" s="64"/>
      <c r="AE588" s="64"/>
      <c r="AF588" s="64"/>
      <c r="AG588" s="64"/>
      <c r="AH588" s="702"/>
      <c r="AJ588" s="702"/>
      <c r="AK588" s="702"/>
      <c r="AL588" s="702"/>
      <c r="AM588" s="702"/>
      <c r="AN588" s="702"/>
    </row>
    <row r="589" spans="29:40">
      <c r="AC589" s="64"/>
      <c r="AD589" s="64"/>
      <c r="AE589" s="64"/>
      <c r="AF589" s="64"/>
      <c r="AG589" s="64"/>
      <c r="AH589" s="702"/>
      <c r="AJ589" s="702"/>
      <c r="AK589" s="702"/>
      <c r="AL589" s="702"/>
      <c r="AM589" s="702"/>
      <c r="AN589" s="702"/>
    </row>
    <row r="590" spans="29:40">
      <c r="AC590" s="64"/>
      <c r="AD590" s="64"/>
      <c r="AE590" s="64"/>
      <c r="AF590" s="64"/>
      <c r="AG590" s="64"/>
      <c r="AH590" s="702"/>
      <c r="AJ590" s="702"/>
      <c r="AK590" s="702"/>
      <c r="AL590" s="702"/>
      <c r="AM590" s="702"/>
      <c r="AN590" s="702"/>
    </row>
    <row r="591" spans="29:40">
      <c r="AC591" s="64"/>
      <c r="AD591" s="64"/>
      <c r="AE591" s="64"/>
      <c r="AF591" s="64"/>
      <c r="AG591" s="64"/>
      <c r="AH591" s="702"/>
      <c r="AJ591" s="702"/>
      <c r="AK591" s="702"/>
      <c r="AL591" s="702"/>
      <c r="AM591" s="702"/>
      <c r="AN591" s="702"/>
    </row>
    <row r="592" spans="29:40">
      <c r="AC592" s="64"/>
      <c r="AD592" s="64"/>
      <c r="AE592" s="64"/>
      <c r="AF592" s="64"/>
      <c r="AG592" s="64"/>
      <c r="AH592" s="702"/>
      <c r="AJ592" s="702"/>
      <c r="AK592" s="702"/>
      <c r="AL592" s="702"/>
      <c r="AM592" s="702"/>
      <c r="AN592" s="702"/>
    </row>
    <row r="593" spans="29:40">
      <c r="AC593" s="64"/>
      <c r="AD593" s="64"/>
      <c r="AE593" s="64"/>
      <c r="AF593" s="64"/>
      <c r="AG593" s="64"/>
      <c r="AH593" s="702"/>
      <c r="AJ593" s="702"/>
      <c r="AK593" s="702"/>
      <c r="AL593" s="702"/>
      <c r="AM593" s="702"/>
      <c r="AN593" s="702"/>
    </row>
    <row r="594" spans="29:40">
      <c r="AC594" s="64"/>
      <c r="AD594" s="64"/>
      <c r="AE594" s="64"/>
      <c r="AF594" s="64"/>
      <c r="AG594" s="64"/>
      <c r="AH594" s="702"/>
      <c r="AJ594" s="702"/>
      <c r="AK594" s="702"/>
      <c r="AL594" s="702"/>
      <c r="AM594" s="702"/>
      <c r="AN594" s="702"/>
    </row>
    <row r="595" spans="29:40">
      <c r="AC595" s="64"/>
      <c r="AD595" s="64"/>
      <c r="AE595" s="64"/>
      <c r="AF595" s="64"/>
      <c r="AG595" s="64"/>
      <c r="AH595" s="702"/>
      <c r="AJ595" s="702"/>
      <c r="AK595" s="702"/>
      <c r="AL595" s="702"/>
      <c r="AM595" s="702"/>
      <c r="AN595" s="702"/>
    </row>
    <row r="596" spans="29:40">
      <c r="AC596" s="64"/>
      <c r="AD596" s="64"/>
      <c r="AE596" s="64"/>
      <c r="AF596" s="64"/>
      <c r="AG596" s="64"/>
      <c r="AH596" s="702"/>
      <c r="AJ596" s="702"/>
      <c r="AK596" s="702"/>
      <c r="AL596" s="702"/>
      <c r="AM596" s="702"/>
      <c r="AN596" s="702"/>
    </row>
    <row r="597" spans="29:40">
      <c r="AC597" s="64"/>
      <c r="AD597" s="64"/>
      <c r="AE597" s="64"/>
      <c r="AF597" s="64"/>
      <c r="AG597" s="64"/>
      <c r="AH597" s="702"/>
      <c r="AJ597" s="702"/>
      <c r="AK597" s="702"/>
      <c r="AL597" s="702"/>
      <c r="AM597" s="702"/>
      <c r="AN597" s="702"/>
    </row>
    <row r="598" spans="29:40">
      <c r="AC598" s="64"/>
      <c r="AD598" s="64"/>
      <c r="AE598" s="64"/>
      <c r="AF598" s="64"/>
      <c r="AG598" s="64"/>
      <c r="AH598" s="702"/>
      <c r="AJ598" s="702"/>
      <c r="AK598" s="702"/>
      <c r="AL598" s="702"/>
      <c r="AM598" s="702"/>
      <c r="AN598" s="702"/>
    </row>
    <row r="599" spans="29:40">
      <c r="AC599" s="64"/>
      <c r="AD599" s="64"/>
      <c r="AE599" s="64"/>
      <c r="AF599" s="64"/>
      <c r="AG599" s="64"/>
      <c r="AH599" s="702"/>
      <c r="AJ599" s="702"/>
      <c r="AK599" s="702"/>
      <c r="AL599" s="702"/>
      <c r="AM599" s="702"/>
      <c r="AN599" s="702"/>
    </row>
    <row r="600" spans="29:40">
      <c r="AC600" s="64"/>
      <c r="AD600" s="64"/>
      <c r="AE600" s="64"/>
      <c r="AF600" s="64"/>
      <c r="AG600" s="64"/>
      <c r="AH600" s="702"/>
      <c r="AJ600" s="702"/>
      <c r="AK600" s="702"/>
      <c r="AL600" s="702"/>
      <c r="AM600" s="702"/>
      <c r="AN600" s="702"/>
    </row>
    <row r="601" spans="29:40">
      <c r="AC601" s="64"/>
      <c r="AD601" s="64"/>
      <c r="AE601" s="64"/>
      <c r="AF601" s="64"/>
      <c r="AG601" s="64"/>
      <c r="AH601" s="702"/>
      <c r="AJ601" s="702"/>
      <c r="AK601" s="702"/>
      <c r="AL601" s="702"/>
      <c r="AM601" s="702"/>
      <c r="AN601" s="702"/>
    </row>
    <row r="602" spans="29:40">
      <c r="AC602" s="64"/>
      <c r="AD602" s="64"/>
      <c r="AE602" s="64"/>
      <c r="AF602" s="64"/>
      <c r="AG602" s="64"/>
      <c r="AH602" s="702"/>
      <c r="AJ602" s="702"/>
      <c r="AK602" s="702"/>
      <c r="AL602" s="702"/>
      <c r="AM602" s="702"/>
      <c r="AN602" s="702"/>
    </row>
    <row r="603" spans="29:40">
      <c r="AC603" s="64"/>
      <c r="AD603" s="64"/>
      <c r="AE603" s="64"/>
      <c r="AF603" s="64"/>
      <c r="AG603" s="64"/>
      <c r="AH603" s="702"/>
      <c r="AJ603" s="702"/>
      <c r="AK603" s="702"/>
      <c r="AL603" s="702"/>
      <c r="AM603" s="702"/>
      <c r="AN603" s="702"/>
    </row>
    <row r="604" spans="29:40">
      <c r="AC604" s="64"/>
      <c r="AD604" s="64"/>
      <c r="AE604" s="64"/>
      <c r="AF604" s="64"/>
      <c r="AG604" s="64"/>
      <c r="AH604" s="702"/>
      <c r="AJ604" s="702"/>
      <c r="AK604" s="702"/>
      <c r="AL604" s="702"/>
      <c r="AM604" s="702"/>
      <c r="AN604" s="702"/>
    </row>
    <row r="605" spans="29:40">
      <c r="AC605" s="64"/>
      <c r="AD605" s="64"/>
      <c r="AE605" s="64"/>
      <c r="AF605" s="64"/>
      <c r="AG605" s="64"/>
      <c r="AH605" s="702"/>
      <c r="AJ605" s="702"/>
      <c r="AK605" s="702"/>
      <c r="AL605" s="702"/>
      <c r="AM605" s="702"/>
      <c r="AN605" s="702"/>
    </row>
    <row r="606" spans="29:40">
      <c r="AC606" s="64"/>
      <c r="AD606" s="64"/>
      <c r="AE606" s="64"/>
      <c r="AF606" s="64"/>
      <c r="AG606" s="64"/>
      <c r="AH606" s="702"/>
      <c r="AJ606" s="702"/>
      <c r="AK606" s="702"/>
      <c r="AL606" s="702"/>
      <c r="AM606" s="702"/>
      <c r="AN606" s="702"/>
    </row>
    <row r="607" spans="29:40">
      <c r="AC607" s="64"/>
      <c r="AD607" s="64"/>
      <c r="AE607" s="64"/>
      <c r="AF607" s="64"/>
      <c r="AG607" s="64"/>
      <c r="AH607" s="702"/>
      <c r="AJ607" s="702"/>
      <c r="AK607" s="702"/>
      <c r="AL607" s="702"/>
      <c r="AM607" s="702"/>
      <c r="AN607" s="702"/>
    </row>
    <row r="608" spans="29:40">
      <c r="AC608" s="64"/>
      <c r="AD608" s="64"/>
      <c r="AE608" s="64"/>
      <c r="AF608" s="64"/>
      <c r="AG608" s="64"/>
      <c r="AH608" s="702"/>
      <c r="AJ608" s="702"/>
      <c r="AK608" s="702"/>
      <c r="AL608" s="702"/>
      <c r="AM608" s="702"/>
      <c r="AN608" s="702"/>
    </row>
    <row r="609" spans="29:40">
      <c r="AC609" s="64"/>
      <c r="AD609" s="64"/>
      <c r="AE609" s="64"/>
      <c r="AF609" s="64"/>
      <c r="AG609" s="64"/>
      <c r="AH609" s="702"/>
      <c r="AJ609" s="702"/>
      <c r="AK609" s="702"/>
      <c r="AL609" s="702"/>
      <c r="AM609" s="702"/>
      <c r="AN609" s="702"/>
    </row>
    <row r="610" spans="29:40">
      <c r="AC610" s="64"/>
      <c r="AD610" s="64"/>
      <c r="AE610" s="64"/>
      <c r="AF610" s="64"/>
      <c r="AG610" s="64"/>
      <c r="AH610" s="702"/>
      <c r="AJ610" s="702"/>
      <c r="AK610" s="702"/>
      <c r="AL610" s="702"/>
      <c r="AM610" s="702"/>
      <c r="AN610" s="702"/>
    </row>
    <row r="611" spans="29:40">
      <c r="AC611" s="64"/>
      <c r="AD611" s="64"/>
      <c r="AE611" s="64"/>
      <c r="AF611" s="64"/>
      <c r="AG611" s="64"/>
      <c r="AH611" s="702"/>
      <c r="AJ611" s="702"/>
      <c r="AK611" s="702"/>
      <c r="AL611" s="702"/>
      <c r="AM611" s="702"/>
      <c r="AN611" s="702"/>
    </row>
    <row r="612" spans="29:40">
      <c r="AC612" s="64"/>
      <c r="AD612" s="64"/>
      <c r="AE612" s="64"/>
      <c r="AF612" s="64"/>
      <c r="AG612" s="64"/>
      <c r="AH612" s="702"/>
      <c r="AJ612" s="702"/>
      <c r="AK612" s="702"/>
      <c r="AL612" s="702"/>
      <c r="AM612" s="702"/>
      <c r="AN612" s="702"/>
    </row>
    <row r="613" spans="29:40">
      <c r="AC613" s="64"/>
      <c r="AD613" s="64"/>
      <c r="AE613" s="64"/>
      <c r="AF613" s="64"/>
      <c r="AG613" s="64"/>
      <c r="AH613" s="702"/>
      <c r="AJ613" s="702"/>
      <c r="AK613" s="702"/>
      <c r="AL613" s="702"/>
      <c r="AM613" s="702"/>
      <c r="AN613" s="702"/>
    </row>
    <row r="614" spans="29:40">
      <c r="AC614" s="64"/>
      <c r="AD614" s="64"/>
      <c r="AE614" s="64"/>
      <c r="AF614" s="64"/>
      <c r="AG614" s="64"/>
      <c r="AH614" s="702"/>
      <c r="AJ614" s="702"/>
      <c r="AK614" s="702"/>
      <c r="AL614" s="702"/>
      <c r="AM614" s="702"/>
      <c r="AN614" s="702"/>
    </row>
    <row r="615" spans="29:40">
      <c r="AC615" s="64"/>
      <c r="AD615" s="64"/>
      <c r="AE615" s="64"/>
      <c r="AF615" s="64"/>
      <c r="AG615" s="64"/>
      <c r="AH615" s="702"/>
      <c r="AJ615" s="702"/>
      <c r="AK615" s="702"/>
      <c r="AL615" s="702"/>
      <c r="AM615" s="702"/>
      <c r="AN615" s="702"/>
    </row>
    <row r="616" spans="29:40">
      <c r="AC616" s="64"/>
      <c r="AD616" s="64"/>
      <c r="AE616" s="64"/>
      <c r="AF616" s="64"/>
      <c r="AG616" s="64"/>
      <c r="AH616" s="702"/>
      <c r="AJ616" s="702"/>
      <c r="AK616" s="702"/>
      <c r="AL616" s="702"/>
      <c r="AM616" s="702"/>
      <c r="AN616" s="702"/>
    </row>
    <row r="617" spans="29:40">
      <c r="AC617" s="64"/>
      <c r="AD617" s="64"/>
      <c r="AE617" s="64"/>
      <c r="AF617" s="64"/>
      <c r="AG617" s="64"/>
      <c r="AH617" s="702"/>
      <c r="AJ617" s="702"/>
      <c r="AK617" s="702"/>
      <c r="AL617" s="702"/>
      <c r="AM617" s="702"/>
      <c r="AN617" s="702"/>
    </row>
    <row r="618" spans="29:40">
      <c r="AC618" s="64"/>
      <c r="AD618" s="64"/>
      <c r="AE618" s="64"/>
      <c r="AF618" s="64"/>
      <c r="AG618" s="64"/>
      <c r="AH618" s="702"/>
      <c r="AJ618" s="702"/>
      <c r="AK618" s="702"/>
      <c r="AL618" s="702"/>
      <c r="AM618" s="702"/>
      <c r="AN618" s="702"/>
    </row>
    <row r="619" spans="29:40">
      <c r="AC619" s="64"/>
      <c r="AD619" s="64"/>
      <c r="AE619" s="64"/>
      <c r="AF619" s="64"/>
      <c r="AG619" s="64"/>
      <c r="AH619" s="702"/>
      <c r="AJ619" s="702"/>
      <c r="AK619" s="702"/>
      <c r="AL619" s="702"/>
      <c r="AM619" s="702"/>
      <c r="AN619" s="702"/>
    </row>
    <row r="620" spans="29:40">
      <c r="AC620" s="64"/>
      <c r="AD620" s="64"/>
      <c r="AE620" s="64"/>
      <c r="AF620" s="64"/>
      <c r="AG620" s="64"/>
      <c r="AH620" s="702"/>
      <c r="AJ620" s="702"/>
      <c r="AK620" s="702"/>
      <c r="AL620" s="702"/>
      <c r="AM620" s="702"/>
      <c r="AN620" s="702"/>
    </row>
    <row r="621" spans="29:40">
      <c r="AC621" s="64"/>
      <c r="AD621" s="64"/>
      <c r="AE621" s="64"/>
      <c r="AF621" s="64"/>
      <c r="AG621" s="64"/>
      <c r="AH621" s="702"/>
      <c r="AJ621" s="702"/>
      <c r="AK621" s="702"/>
      <c r="AL621" s="702"/>
      <c r="AM621" s="702"/>
      <c r="AN621" s="702"/>
    </row>
    <row r="622" spans="29:40">
      <c r="AC622" s="64"/>
      <c r="AD622" s="64"/>
      <c r="AE622" s="64"/>
      <c r="AF622" s="64"/>
      <c r="AG622" s="64"/>
      <c r="AH622" s="702"/>
      <c r="AJ622" s="702"/>
      <c r="AK622" s="702"/>
      <c r="AL622" s="702"/>
      <c r="AM622" s="702"/>
      <c r="AN622" s="702"/>
    </row>
    <row r="623" spans="29:40">
      <c r="AC623" s="64"/>
      <c r="AD623" s="64"/>
      <c r="AE623" s="64"/>
      <c r="AF623" s="64"/>
      <c r="AG623" s="64"/>
      <c r="AH623" s="702"/>
      <c r="AJ623" s="702"/>
      <c r="AK623" s="702"/>
      <c r="AL623" s="702"/>
      <c r="AM623" s="702"/>
      <c r="AN623" s="702"/>
    </row>
    <row r="624" spans="29:40">
      <c r="AC624" s="64"/>
      <c r="AD624" s="64"/>
      <c r="AE624" s="64"/>
      <c r="AF624" s="64"/>
      <c r="AG624" s="64"/>
      <c r="AH624" s="702"/>
      <c r="AJ624" s="702"/>
      <c r="AK624" s="702"/>
      <c r="AL624" s="702"/>
      <c r="AM624" s="702"/>
      <c r="AN624" s="702"/>
    </row>
    <row r="625" spans="29:40">
      <c r="AC625" s="64"/>
      <c r="AD625" s="64"/>
      <c r="AE625" s="64"/>
      <c r="AF625" s="64"/>
      <c r="AG625" s="64"/>
      <c r="AH625" s="702"/>
      <c r="AJ625" s="702"/>
      <c r="AK625" s="702"/>
      <c r="AL625" s="702"/>
      <c r="AM625" s="702"/>
      <c r="AN625" s="702"/>
    </row>
    <row r="626" spans="29:40">
      <c r="AC626" s="64"/>
      <c r="AD626" s="64"/>
      <c r="AE626" s="64"/>
      <c r="AF626" s="64"/>
      <c r="AG626" s="64"/>
      <c r="AH626" s="702"/>
      <c r="AJ626" s="702"/>
      <c r="AK626" s="702"/>
      <c r="AL626" s="702"/>
      <c r="AM626" s="702"/>
      <c r="AN626" s="702"/>
    </row>
    <row r="627" spans="29:40">
      <c r="AC627" s="64"/>
      <c r="AD627" s="64"/>
      <c r="AE627" s="64"/>
      <c r="AF627" s="64"/>
      <c r="AG627" s="64"/>
      <c r="AH627" s="702"/>
      <c r="AJ627" s="702"/>
      <c r="AK627" s="702"/>
      <c r="AL627" s="702"/>
      <c r="AM627" s="702"/>
      <c r="AN627" s="702"/>
    </row>
    <row r="628" spans="29:40">
      <c r="AC628" s="64"/>
      <c r="AD628" s="64"/>
      <c r="AE628" s="64"/>
      <c r="AF628" s="64"/>
      <c r="AG628" s="64"/>
      <c r="AH628" s="702"/>
      <c r="AJ628" s="702"/>
      <c r="AK628" s="702"/>
      <c r="AL628" s="702"/>
      <c r="AM628" s="702"/>
      <c r="AN628" s="702"/>
    </row>
    <row r="629" spans="29:40">
      <c r="AC629" s="64"/>
      <c r="AD629" s="64"/>
      <c r="AE629" s="64"/>
      <c r="AF629" s="64"/>
      <c r="AG629" s="64"/>
      <c r="AH629" s="702"/>
      <c r="AJ629" s="702"/>
      <c r="AK629" s="702"/>
      <c r="AL629" s="702"/>
      <c r="AM629" s="702"/>
      <c r="AN629" s="702"/>
    </row>
    <row r="630" spans="29:40">
      <c r="AC630" s="64"/>
      <c r="AD630" s="64"/>
      <c r="AE630" s="64"/>
      <c r="AF630" s="64"/>
      <c r="AG630" s="64"/>
      <c r="AH630" s="702"/>
      <c r="AJ630" s="702"/>
      <c r="AK630" s="702"/>
      <c r="AL630" s="702"/>
      <c r="AM630" s="702"/>
      <c r="AN630" s="702"/>
    </row>
    <row r="631" spans="29:40">
      <c r="AC631" s="64"/>
      <c r="AD631" s="64"/>
      <c r="AE631" s="64"/>
      <c r="AF631" s="64"/>
      <c r="AG631" s="64"/>
      <c r="AH631" s="702"/>
      <c r="AJ631" s="702"/>
      <c r="AK631" s="702"/>
      <c r="AL631" s="702"/>
      <c r="AM631" s="702"/>
      <c r="AN631" s="702"/>
    </row>
    <row r="632" spans="29:40">
      <c r="AC632" s="64"/>
      <c r="AD632" s="64"/>
      <c r="AE632" s="64"/>
      <c r="AF632" s="64"/>
      <c r="AG632" s="64"/>
      <c r="AH632" s="702"/>
      <c r="AJ632" s="702"/>
      <c r="AK632" s="702"/>
      <c r="AL632" s="702"/>
      <c r="AM632" s="702"/>
      <c r="AN632" s="702"/>
    </row>
    <row r="633" spans="29:40">
      <c r="AC633" s="64"/>
      <c r="AD633" s="64"/>
      <c r="AE633" s="64"/>
      <c r="AF633" s="64"/>
      <c r="AG633" s="64"/>
      <c r="AH633" s="702"/>
      <c r="AJ633" s="702"/>
      <c r="AK633" s="702"/>
      <c r="AL633" s="702"/>
      <c r="AM633" s="702"/>
      <c r="AN633" s="702"/>
    </row>
    <row r="634" spans="29:40">
      <c r="AC634" s="64"/>
      <c r="AD634" s="64"/>
      <c r="AE634" s="64"/>
      <c r="AF634" s="64"/>
      <c r="AG634" s="64"/>
      <c r="AH634" s="702"/>
      <c r="AJ634" s="702"/>
      <c r="AK634" s="702"/>
      <c r="AL634" s="702"/>
      <c r="AM634" s="702"/>
      <c r="AN634" s="702"/>
    </row>
    <row r="635" spans="29:40">
      <c r="AC635" s="64"/>
      <c r="AD635" s="64"/>
      <c r="AE635" s="64"/>
      <c r="AF635" s="64"/>
      <c r="AG635" s="64"/>
      <c r="AH635" s="702"/>
      <c r="AJ635" s="702"/>
      <c r="AK635" s="702"/>
      <c r="AL635" s="702"/>
      <c r="AM635" s="702"/>
      <c r="AN635" s="702"/>
    </row>
    <row r="636" spans="29:40">
      <c r="AC636" s="64"/>
      <c r="AD636" s="64"/>
      <c r="AE636" s="64"/>
      <c r="AF636" s="64"/>
      <c r="AG636" s="64"/>
      <c r="AH636" s="702"/>
      <c r="AJ636" s="702"/>
      <c r="AK636" s="702"/>
      <c r="AL636" s="702"/>
      <c r="AM636" s="702"/>
      <c r="AN636" s="702"/>
    </row>
    <row r="637" spans="29:40">
      <c r="AC637" s="64"/>
      <c r="AD637" s="64"/>
      <c r="AE637" s="64"/>
      <c r="AF637" s="64"/>
      <c r="AG637" s="64"/>
      <c r="AH637" s="702"/>
      <c r="AJ637" s="702"/>
      <c r="AK637" s="702"/>
      <c r="AL637" s="702"/>
      <c r="AM637" s="702"/>
      <c r="AN637" s="702"/>
    </row>
    <row r="638" spans="29:40">
      <c r="AC638" s="64"/>
      <c r="AD638" s="64"/>
      <c r="AE638" s="64"/>
      <c r="AF638" s="64"/>
      <c r="AG638" s="64"/>
      <c r="AH638" s="702"/>
      <c r="AJ638" s="702"/>
      <c r="AK638" s="702"/>
      <c r="AL638" s="702"/>
      <c r="AM638" s="702"/>
      <c r="AN638" s="702"/>
    </row>
    <row r="639" spans="29:40">
      <c r="AC639" s="64"/>
      <c r="AD639" s="64"/>
      <c r="AE639" s="64"/>
      <c r="AF639" s="64"/>
      <c r="AG639" s="64"/>
      <c r="AH639" s="702"/>
      <c r="AJ639" s="702"/>
      <c r="AK639" s="702"/>
      <c r="AL639" s="702"/>
      <c r="AM639" s="702"/>
      <c r="AN639" s="702"/>
    </row>
    <row r="640" spans="29:40">
      <c r="AC640" s="64"/>
      <c r="AD640" s="64"/>
      <c r="AE640" s="64"/>
      <c r="AF640" s="64"/>
      <c r="AG640" s="64"/>
      <c r="AH640" s="702"/>
      <c r="AJ640" s="702"/>
      <c r="AK640" s="702"/>
      <c r="AL640" s="702"/>
      <c r="AM640" s="702"/>
      <c r="AN640" s="702"/>
    </row>
    <row r="641" spans="29:40">
      <c r="AC641" s="64"/>
      <c r="AD641" s="64"/>
      <c r="AE641" s="64"/>
      <c r="AF641" s="64"/>
      <c r="AG641" s="64"/>
      <c r="AH641" s="702"/>
      <c r="AJ641" s="702"/>
      <c r="AK641" s="702"/>
      <c r="AL641" s="702"/>
      <c r="AM641" s="702"/>
      <c r="AN641" s="702"/>
    </row>
    <row r="642" spans="29:40">
      <c r="AC642" s="64"/>
      <c r="AD642" s="64"/>
      <c r="AE642" s="64"/>
      <c r="AF642" s="64"/>
      <c r="AG642" s="64"/>
      <c r="AH642" s="702"/>
      <c r="AJ642" s="702"/>
      <c r="AK642" s="702"/>
      <c r="AL642" s="702"/>
      <c r="AM642" s="702"/>
      <c r="AN642" s="702"/>
    </row>
    <row r="643" spans="29:40">
      <c r="AC643" s="64"/>
      <c r="AD643" s="64"/>
      <c r="AE643" s="64"/>
      <c r="AF643" s="64"/>
      <c r="AG643" s="64"/>
      <c r="AH643" s="702"/>
      <c r="AJ643" s="702"/>
      <c r="AK643" s="702"/>
      <c r="AL643" s="702"/>
      <c r="AM643" s="702"/>
      <c r="AN643" s="702"/>
    </row>
    <row r="644" spans="29:40">
      <c r="AC644" s="64"/>
      <c r="AD644" s="64"/>
      <c r="AE644" s="64"/>
      <c r="AF644" s="64"/>
      <c r="AG644" s="64"/>
      <c r="AH644" s="702"/>
      <c r="AJ644" s="702"/>
      <c r="AK644" s="702"/>
      <c r="AL644" s="702"/>
      <c r="AM644" s="702"/>
      <c r="AN644" s="702"/>
    </row>
    <row r="645" spans="29:40">
      <c r="AC645" s="64"/>
      <c r="AD645" s="64"/>
      <c r="AE645" s="64"/>
      <c r="AF645" s="64"/>
      <c r="AG645" s="64"/>
      <c r="AH645" s="702"/>
      <c r="AJ645" s="702"/>
      <c r="AK645" s="702"/>
      <c r="AL645" s="702"/>
      <c r="AM645" s="702"/>
      <c r="AN645" s="702"/>
    </row>
    <row r="646" spans="29:40">
      <c r="AC646" s="64"/>
      <c r="AD646" s="64"/>
      <c r="AE646" s="64"/>
      <c r="AF646" s="64"/>
      <c r="AG646" s="64"/>
      <c r="AH646" s="702"/>
      <c r="AJ646" s="702"/>
      <c r="AK646" s="702"/>
      <c r="AL646" s="702"/>
      <c r="AM646" s="702"/>
      <c r="AN646" s="702"/>
    </row>
    <row r="647" spans="29:40">
      <c r="AC647" s="64"/>
      <c r="AD647" s="64"/>
      <c r="AE647" s="64"/>
      <c r="AF647" s="64"/>
      <c r="AG647" s="64"/>
      <c r="AH647" s="702"/>
      <c r="AJ647" s="702"/>
      <c r="AK647" s="702"/>
      <c r="AL647" s="702"/>
      <c r="AM647" s="702"/>
      <c r="AN647" s="702"/>
    </row>
    <row r="648" spans="29:40">
      <c r="AC648" s="64"/>
      <c r="AD648" s="64"/>
      <c r="AE648" s="64"/>
      <c r="AF648" s="64"/>
      <c r="AG648" s="64"/>
      <c r="AH648" s="702"/>
      <c r="AJ648" s="702"/>
      <c r="AK648" s="702"/>
      <c r="AL648" s="702"/>
      <c r="AM648" s="702"/>
      <c r="AN648" s="702"/>
    </row>
    <row r="649" spans="29:40">
      <c r="AC649" s="64"/>
      <c r="AD649" s="64"/>
      <c r="AE649" s="64"/>
      <c r="AF649" s="64"/>
      <c r="AG649" s="64"/>
      <c r="AH649" s="702"/>
      <c r="AJ649" s="702"/>
      <c r="AK649" s="702"/>
      <c r="AL649" s="702"/>
      <c r="AM649" s="702"/>
      <c r="AN649" s="702"/>
    </row>
    <row r="650" spans="29:40">
      <c r="AC650" s="64"/>
      <c r="AD650" s="64"/>
      <c r="AE650" s="64"/>
      <c r="AF650" s="64"/>
      <c r="AG650" s="64"/>
      <c r="AH650" s="702"/>
      <c r="AJ650" s="702"/>
      <c r="AK650" s="702"/>
      <c r="AL650" s="702"/>
      <c r="AM650" s="702"/>
      <c r="AN650" s="702"/>
    </row>
    <row r="651" spans="29:40">
      <c r="AC651" s="64"/>
      <c r="AD651" s="64"/>
      <c r="AE651" s="64"/>
      <c r="AF651" s="64"/>
      <c r="AG651" s="64"/>
      <c r="AH651" s="702"/>
      <c r="AJ651" s="702"/>
      <c r="AK651" s="702"/>
      <c r="AL651" s="702"/>
      <c r="AM651" s="702"/>
      <c r="AN651" s="702"/>
    </row>
    <row r="652" spans="29:40">
      <c r="AC652" s="64"/>
      <c r="AD652" s="64"/>
      <c r="AE652" s="64"/>
      <c r="AF652" s="64"/>
      <c r="AG652" s="64"/>
      <c r="AH652" s="702"/>
      <c r="AJ652" s="702"/>
      <c r="AK652" s="702"/>
      <c r="AL652" s="702"/>
      <c r="AM652" s="702"/>
      <c r="AN652" s="702"/>
    </row>
    <row r="653" spans="29:40">
      <c r="AC653" s="64"/>
      <c r="AD653" s="64"/>
      <c r="AE653" s="64"/>
      <c r="AF653" s="64"/>
      <c r="AG653" s="64"/>
      <c r="AH653" s="702"/>
      <c r="AJ653" s="702"/>
      <c r="AK653" s="702"/>
      <c r="AL653" s="702"/>
      <c r="AM653" s="702"/>
      <c r="AN653" s="702"/>
    </row>
    <row r="654" spans="29:40">
      <c r="AC654" s="64"/>
      <c r="AD654" s="64"/>
      <c r="AE654" s="64"/>
      <c r="AF654" s="64"/>
      <c r="AG654" s="64"/>
      <c r="AH654" s="702"/>
      <c r="AJ654" s="702"/>
      <c r="AK654" s="702"/>
      <c r="AL654" s="702"/>
      <c r="AM654" s="702"/>
      <c r="AN654" s="702"/>
    </row>
    <row r="655" spans="29:40">
      <c r="AC655" s="64"/>
      <c r="AD655" s="64"/>
      <c r="AE655" s="64"/>
      <c r="AF655" s="64"/>
      <c r="AG655" s="64"/>
      <c r="AH655" s="702"/>
      <c r="AJ655" s="702"/>
      <c r="AK655" s="702"/>
      <c r="AL655" s="702"/>
      <c r="AM655" s="702"/>
      <c r="AN655" s="702"/>
    </row>
    <row r="656" spans="29:40">
      <c r="AC656" s="64"/>
      <c r="AD656" s="64"/>
      <c r="AE656" s="64"/>
      <c r="AF656" s="64"/>
      <c r="AG656" s="64"/>
      <c r="AH656" s="702"/>
      <c r="AJ656" s="702"/>
      <c r="AK656" s="702"/>
      <c r="AL656" s="702"/>
      <c r="AM656" s="702"/>
      <c r="AN656" s="702"/>
    </row>
    <row r="657" spans="29:40">
      <c r="AC657" s="64"/>
      <c r="AD657" s="64"/>
      <c r="AE657" s="64"/>
      <c r="AF657" s="64"/>
      <c r="AG657" s="64"/>
      <c r="AH657" s="702"/>
      <c r="AJ657" s="702"/>
      <c r="AK657" s="702"/>
      <c r="AL657" s="702"/>
      <c r="AM657" s="702"/>
      <c r="AN657" s="702"/>
    </row>
    <row r="658" spans="29:40">
      <c r="AC658" s="64"/>
      <c r="AD658" s="64"/>
      <c r="AE658" s="64"/>
      <c r="AF658" s="64"/>
      <c r="AG658" s="64"/>
      <c r="AH658" s="702"/>
      <c r="AJ658" s="702"/>
      <c r="AK658" s="702"/>
      <c r="AL658" s="702"/>
      <c r="AM658" s="702"/>
      <c r="AN658" s="702"/>
    </row>
    <row r="659" spans="29:40">
      <c r="AC659" s="64"/>
      <c r="AD659" s="64"/>
      <c r="AE659" s="64"/>
      <c r="AF659" s="64"/>
      <c r="AG659" s="64"/>
      <c r="AH659" s="702"/>
      <c r="AJ659" s="702"/>
      <c r="AK659" s="702"/>
      <c r="AL659" s="702"/>
      <c r="AM659" s="702"/>
      <c r="AN659" s="702"/>
    </row>
    <row r="660" spans="29:40">
      <c r="AC660" s="64"/>
      <c r="AD660" s="64"/>
      <c r="AE660" s="64"/>
      <c r="AF660" s="64"/>
      <c r="AG660" s="64"/>
      <c r="AH660" s="702"/>
      <c r="AJ660" s="702"/>
      <c r="AK660" s="702"/>
      <c r="AL660" s="702"/>
      <c r="AM660" s="702"/>
      <c r="AN660" s="702"/>
    </row>
    <row r="661" spans="29:40">
      <c r="AC661" s="64"/>
      <c r="AD661" s="64"/>
      <c r="AE661" s="64"/>
      <c r="AF661" s="64"/>
      <c r="AG661" s="64"/>
      <c r="AH661" s="702"/>
      <c r="AJ661" s="702"/>
      <c r="AK661" s="702"/>
      <c r="AL661" s="702"/>
      <c r="AM661" s="702"/>
      <c r="AN661" s="702"/>
    </row>
    <row r="662" spans="29:40">
      <c r="AC662" s="64"/>
      <c r="AD662" s="64"/>
      <c r="AE662" s="64"/>
      <c r="AF662" s="64"/>
      <c r="AG662" s="64"/>
      <c r="AH662" s="702"/>
      <c r="AJ662" s="702"/>
      <c r="AK662" s="702"/>
      <c r="AL662" s="702"/>
      <c r="AM662" s="702"/>
      <c r="AN662" s="702"/>
    </row>
    <row r="663" spans="29:40">
      <c r="AC663" s="64"/>
      <c r="AD663" s="64"/>
      <c r="AE663" s="64"/>
      <c r="AF663" s="64"/>
      <c r="AG663" s="64"/>
      <c r="AH663" s="702"/>
      <c r="AJ663" s="702"/>
      <c r="AK663" s="702"/>
      <c r="AL663" s="702"/>
      <c r="AM663" s="702"/>
      <c r="AN663" s="702"/>
    </row>
    <row r="664" spans="29:40">
      <c r="AC664" s="64"/>
      <c r="AD664" s="64"/>
      <c r="AE664" s="64"/>
      <c r="AF664" s="64"/>
      <c r="AG664" s="64"/>
      <c r="AH664" s="702"/>
      <c r="AJ664" s="702"/>
      <c r="AK664" s="702"/>
      <c r="AL664" s="702"/>
      <c r="AM664" s="702"/>
      <c r="AN664" s="702"/>
    </row>
    <row r="665" spans="29:40">
      <c r="AC665" s="64"/>
      <c r="AD665" s="64"/>
      <c r="AE665" s="64"/>
      <c r="AF665" s="64"/>
      <c r="AG665" s="64"/>
      <c r="AH665" s="702"/>
      <c r="AJ665" s="702"/>
      <c r="AK665" s="702"/>
      <c r="AL665" s="702"/>
      <c r="AM665" s="702"/>
      <c r="AN665" s="702"/>
    </row>
    <row r="666" spans="29:40">
      <c r="AC666" s="64"/>
      <c r="AD666" s="64"/>
      <c r="AE666" s="64"/>
      <c r="AF666" s="64"/>
      <c r="AG666" s="64"/>
      <c r="AH666" s="702"/>
      <c r="AJ666" s="702"/>
      <c r="AK666" s="702"/>
      <c r="AL666" s="702"/>
      <c r="AM666" s="702"/>
      <c r="AN666" s="702"/>
    </row>
    <row r="667" spans="29:40">
      <c r="AC667" s="64"/>
      <c r="AD667" s="64"/>
      <c r="AE667" s="64"/>
      <c r="AF667" s="64"/>
      <c r="AG667" s="64"/>
      <c r="AH667" s="702"/>
      <c r="AJ667" s="702"/>
      <c r="AK667" s="702"/>
      <c r="AL667" s="702"/>
      <c r="AM667" s="702"/>
      <c r="AN667" s="702"/>
    </row>
    <row r="668" spans="29:40">
      <c r="AC668" s="64"/>
      <c r="AD668" s="64"/>
      <c r="AE668" s="64"/>
      <c r="AF668" s="64"/>
      <c r="AG668" s="64"/>
      <c r="AH668" s="702"/>
      <c r="AJ668" s="702"/>
      <c r="AK668" s="702"/>
      <c r="AL668" s="702"/>
      <c r="AM668" s="702"/>
      <c r="AN668" s="702"/>
    </row>
    <row r="669" spans="29:40">
      <c r="AC669" s="64"/>
      <c r="AD669" s="64"/>
      <c r="AE669" s="64"/>
      <c r="AF669" s="64"/>
      <c r="AG669" s="64"/>
      <c r="AH669" s="702"/>
      <c r="AJ669" s="702"/>
      <c r="AK669" s="702"/>
      <c r="AL669" s="702"/>
      <c r="AM669" s="702"/>
      <c r="AN669" s="702"/>
    </row>
    <row r="670" spans="29:40">
      <c r="AC670" s="64"/>
      <c r="AD670" s="64"/>
      <c r="AE670" s="64"/>
      <c r="AF670" s="64"/>
      <c r="AG670" s="64"/>
      <c r="AH670" s="702"/>
      <c r="AJ670" s="702"/>
      <c r="AK670" s="702"/>
      <c r="AL670" s="702"/>
      <c r="AM670" s="702"/>
      <c r="AN670" s="702"/>
    </row>
    <row r="671" spans="29:40">
      <c r="AC671" s="64"/>
      <c r="AD671" s="64"/>
      <c r="AE671" s="64"/>
      <c r="AF671" s="64"/>
      <c r="AG671" s="64"/>
      <c r="AH671" s="702"/>
      <c r="AJ671" s="702"/>
      <c r="AK671" s="702"/>
      <c r="AL671" s="702"/>
      <c r="AM671" s="702"/>
      <c r="AN671" s="702"/>
    </row>
    <row r="672" spans="29:40">
      <c r="AC672" s="64"/>
      <c r="AD672" s="64"/>
      <c r="AE672" s="64"/>
      <c r="AF672" s="64"/>
      <c r="AG672" s="64"/>
      <c r="AH672" s="702"/>
      <c r="AJ672" s="702"/>
      <c r="AK672" s="702"/>
      <c r="AL672" s="702"/>
      <c r="AM672" s="702"/>
      <c r="AN672" s="702"/>
    </row>
    <row r="673" spans="29:40">
      <c r="AC673" s="64"/>
      <c r="AD673" s="64"/>
      <c r="AE673" s="64"/>
      <c r="AF673" s="64"/>
      <c r="AG673" s="64"/>
      <c r="AH673" s="702"/>
      <c r="AJ673" s="702"/>
      <c r="AK673" s="702"/>
      <c r="AL673" s="702"/>
      <c r="AM673" s="702"/>
      <c r="AN673" s="702"/>
    </row>
    <row r="674" spans="29:40">
      <c r="AC674" s="64"/>
      <c r="AD674" s="64"/>
      <c r="AE674" s="64"/>
      <c r="AF674" s="64"/>
      <c r="AG674" s="64"/>
      <c r="AH674" s="702"/>
      <c r="AJ674" s="702"/>
      <c r="AK674" s="702"/>
      <c r="AL674" s="702"/>
      <c r="AM674" s="702"/>
      <c r="AN674" s="702"/>
    </row>
    <row r="675" spans="29:40">
      <c r="AC675" s="64"/>
      <c r="AD675" s="64"/>
      <c r="AE675" s="64"/>
      <c r="AF675" s="64"/>
      <c r="AG675" s="64"/>
      <c r="AH675" s="702"/>
      <c r="AJ675" s="702"/>
      <c r="AK675" s="702"/>
      <c r="AL675" s="702"/>
      <c r="AM675" s="702"/>
      <c r="AN675" s="702"/>
    </row>
    <row r="676" spans="29:40">
      <c r="AC676" s="64"/>
      <c r="AD676" s="64"/>
      <c r="AE676" s="64"/>
      <c r="AF676" s="64"/>
      <c r="AG676" s="64"/>
      <c r="AH676" s="702"/>
      <c r="AJ676" s="702"/>
      <c r="AK676" s="702"/>
      <c r="AL676" s="702"/>
      <c r="AM676" s="702"/>
      <c r="AN676" s="702"/>
    </row>
    <row r="677" spans="29:40">
      <c r="AC677" s="64"/>
      <c r="AD677" s="64"/>
      <c r="AE677" s="64"/>
      <c r="AF677" s="64"/>
      <c r="AG677" s="64"/>
      <c r="AH677" s="702"/>
      <c r="AJ677" s="702"/>
      <c r="AK677" s="702"/>
      <c r="AL677" s="702"/>
      <c r="AM677" s="702"/>
      <c r="AN677" s="702"/>
    </row>
    <row r="678" spans="29:40">
      <c r="AC678" s="64"/>
      <c r="AD678" s="64"/>
      <c r="AE678" s="64"/>
      <c r="AF678" s="64"/>
      <c r="AG678" s="64"/>
      <c r="AH678" s="702"/>
      <c r="AJ678" s="702"/>
      <c r="AK678" s="702"/>
      <c r="AL678" s="702"/>
      <c r="AM678" s="702"/>
      <c r="AN678" s="702"/>
    </row>
    <row r="679" spans="29:40">
      <c r="AC679" s="64"/>
      <c r="AD679" s="64"/>
      <c r="AE679" s="64"/>
      <c r="AF679" s="64"/>
      <c r="AG679" s="64"/>
      <c r="AH679" s="702"/>
      <c r="AJ679" s="702"/>
      <c r="AK679" s="702"/>
      <c r="AL679" s="702"/>
      <c r="AM679" s="702"/>
      <c r="AN679" s="702"/>
    </row>
    <row r="680" spans="29:40">
      <c r="AC680" s="64"/>
      <c r="AD680" s="64"/>
      <c r="AE680" s="64"/>
      <c r="AF680" s="64"/>
      <c r="AG680" s="64"/>
      <c r="AH680" s="702"/>
      <c r="AJ680" s="702"/>
      <c r="AK680" s="702"/>
      <c r="AL680" s="702"/>
      <c r="AM680" s="702"/>
      <c r="AN680" s="702"/>
    </row>
    <row r="681" spans="29:40">
      <c r="AC681" s="64"/>
      <c r="AD681" s="64"/>
      <c r="AE681" s="64"/>
      <c r="AF681" s="64"/>
      <c r="AG681" s="64"/>
      <c r="AH681" s="702"/>
      <c r="AJ681" s="702"/>
      <c r="AK681" s="702"/>
      <c r="AL681" s="702"/>
      <c r="AM681" s="702"/>
      <c r="AN681" s="702"/>
    </row>
    <row r="682" spans="29:40">
      <c r="AC682" s="64"/>
      <c r="AD682" s="64"/>
      <c r="AE682" s="64"/>
      <c r="AF682" s="64"/>
      <c r="AG682" s="64"/>
      <c r="AH682" s="702"/>
      <c r="AJ682" s="702"/>
      <c r="AK682" s="702"/>
      <c r="AL682" s="702"/>
      <c r="AM682" s="702"/>
      <c r="AN682" s="702"/>
    </row>
    <row r="683" spans="29:40">
      <c r="AC683" s="64"/>
      <c r="AD683" s="64"/>
      <c r="AE683" s="64"/>
      <c r="AF683" s="64"/>
      <c r="AG683" s="64"/>
      <c r="AH683" s="702"/>
      <c r="AJ683" s="702"/>
      <c r="AK683" s="702"/>
      <c r="AL683" s="702"/>
      <c r="AM683" s="702"/>
      <c r="AN683" s="702"/>
    </row>
    <row r="684" spans="29:40">
      <c r="AC684" s="64"/>
      <c r="AD684" s="64"/>
      <c r="AE684" s="64"/>
      <c r="AF684" s="64"/>
      <c r="AG684" s="64"/>
      <c r="AH684" s="702"/>
      <c r="AJ684" s="702"/>
      <c r="AK684" s="702"/>
      <c r="AL684" s="702"/>
      <c r="AM684" s="702"/>
      <c r="AN684" s="702"/>
    </row>
    <row r="685" spans="29:40">
      <c r="AC685" s="64"/>
      <c r="AD685" s="64"/>
      <c r="AE685" s="64"/>
      <c r="AF685" s="64"/>
      <c r="AG685" s="64"/>
      <c r="AH685" s="702"/>
      <c r="AJ685" s="702"/>
      <c r="AK685" s="702"/>
      <c r="AL685" s="702"/>
      <c r="AM685" s="702"/>
      <c r="AN685" s="702"/>
    </row>
    <row r="686" spans="29:40">
      <c r="AC686" s="64"/>
      <c r="AD686" s="64"/>
      <c r="AE686" s="64"/>
      <c r="AF686" s="64"/>
      <c r="AG686" s="64"/>
      <c r="AH686" s="702"/>
      <c r="AJ686" s="702"/>
      <c r="AK686" s="702"/>
      <c r="AL686" s="702"/>
      <c r="AM686" s="702"/>
      <c r="AN686" s="702"/>
    </row>
    <row r="687" spans="29:40">
      <c r="AC687" s="64"/>
      <c r="AD687" s="64"/>
      <c r="AE687" s="64"/>
      <c r="AF687" s="64"/>
      <c r="AG687" s="64"/>
      <c r="AH687" s="702"/>
      <c r="AJ687" s="702"/>
      <c r="AK687" s="702"/>
      <c r="AL687" s="702"/>
      <c r="AM687" s="702"/>
      <c r="AN687" s="702"/>
    </row>
    <row r="688" spans="29:40">
      <c r="AC688" s="64"/>
      <c r="AD688" s="64"/>
      <c r="AE688" s="64"/>
      <c r="AF688" s="64"/>
      <c r="AG688" s="64"/>
      <c r="AH688" s="702"/>
      <c r="AJ688" s="702"/>
      <c r="AK688" s="702"/>
      <c r="AL688" s="702"/>
      <c r="AM688" s="702"/>
      <c r="AN688" s="702"/>
    </row>
    <row r="689" spans="29:40">
      <c r="AC689" s="64"/>
      <c r="AD689" s="64"/>
      <c r="AE689" s="64"/>
      <c r="AF689" s="64"/>
      <c r="AG689" s="64"/>
      <c r="AH689" s="702"/>
      <c r="AJ689" s="702"/>
      <c r="AK689" s="702"/>
      <c r="AL689" s="702"/>
      <c r="AM689" s="702"/>
      <c r="AN689" s="702"/>
    </row>
    <row r="690" spans="29:40">
      <c r="AC690" s="64"/>
      <c r="AD690" s="64"/>
      <c r="AE690" s="64"/>
      <c r="AF690" s="64"/>
      <c r="AG690" s="64"/>
      <c r="AH690" s="702"/>
      <c r="AJ690" s="702"/>
      <c r="AK690" s="702"/>
      <c r="AL690" s="702"/>
      <c r="AM690" s="702"/>
      <c r="AN690" s="702"/>
    </row>
    <row r="691" spans="29:40">
      <c r="AC691" s="64"/>
      <c r="AD691" s="64"/>
      <c r="AE691" s="64"/>
      <c r="AF691" s="64"/>
      <c r="AG691" s="64"/>
      <c r="AH691" s="702"/>
      <c r="AJ691" s="702"/>
      <c r="AK691" s="702"/>
      <c r="AL691" s="702"/>
      <c r="AM691" s="702"/>
      <c r="AN691" s="702"/>
    </row>
    <row r="692" spans="29:40">
      <c r="AC692" s="64"/>
      <c r="AD692" s="64"/>
      <c r="AE692" s="64"/>
      <c r="AF692" s="64"/>
      <c r="AG692" s="64"/>
      <c r="AH692" s="702"/>
      <c r="AJ692" s="702"/>
      <c r="AK692" s="702"/>
      <c r="AL692" s="702"/>
      <c r="AM692" s="702"/>
      <c r="AN692" s="702"/>
    </row>
    <row r="693" spans="29:40">
      <c r="AC693" s="64"/>
      <c r="AD693" s="64"/>
      <c r="AE693" s="64"/>
      <c r="AF693" s="64"/>
      <c r="AG693" s="64"/>
      <c r="AH693" s="702"/>
      <c r="AJ693" s="702"/>
      <c r="AK693" s="702"/>
      <c r="AL693" s="702"/>
      <c r="AM693" s="702"/>
      <c r="AN693" s="702"/>
    </row>
    <row r="694" spans="29:40">
      <c r="AC694" s="64"/>
      <c r="AD694" s="64"/>
      <c r="AE694" s="64"/>
      <c r="AF694" s="64"/>
      <c r="AG694" s="64"/>
      <c r="AH694" s="702"/>
      <c r="AJ694" s="702"/>
      <c r="AK694" s="702"/>
      <c r="AL694" s="702"/>
      <c r="AM694" s="702"/>
      <c r="AN694" s="702"/>
    </row>
    <row r="695" spans="29:40">
      <c r="AC695" s="64"/>
      <c r="AD695" s="64"/>
      <c r="AE695" s="64"/>
      <c r="AF695" s="64"/>
      <c r="AG695" s="64"/>
      <c r="AH695" s="702"/>
      <c r="AJ695" s="702"/>
      <c r="AK695" s="702"/>
      <c r="AL695" s="702"/>
      <c r="AM695" s="702"/>
      <c r="AN695" s="702"/>
    </row>
    <row r="696" spans="29:40">
      <c r="AC696" s="64"/>
      <c r="AD696" s="64"/>
      <c r="AE696" s="64"/>
      <c r="AF696" s="64"/>
      <c r="AG696" s="64"/>
      <c r="AH696" s="702"/>
      <c r="AJ696" s="702"/>
      <c r="AK696" s="702"/>
      <c r="AL696" s="702"/>
      <c r="AM696" s="702"/>
      <c r="AN696" s="702"/>
    </row>
    <row r="697" spans="29:40">
      <c r="AC697" s="64"/>
      <c r="AD697" s="64"/>
      <c r="AE697" s="64"/>
      <c r="AF697" s="64"/>
      <c r="AG697" s="64"/>
      <c r="AH697" s="702"/>
      <c r="AJ697" s="702"/>
      <c r="AK697" s="702"/>
      <c r="AL697" s="702"/>
      <c r="AM697" s="702"/>
      <c r="AN697" s="702"/>
    </row>
    <row r="698" spans="29:40">
      <c r="AC698" s="64"/>
      <c r="AD698" s="64"/>
      <c r="AE698" s="64"/>
      <c r="AF698" s="64"/>
      <c r="AG698" s="64"/>
      <c r="AH698" s="702"/>
      <c r="AJ698" s="702"/>
      <c r="AK698" s="702"/>
      <c r="AL698" s="702"/>
      <c r="AM698" s="702"/>
      <c r="AN698" s="702"/>
    </row>
    <row r="699" spans="29:40">
      <c r="AC699" s="64"/>
      <c r="AD699" s="64"/>
      <c r="AE699" s="64"/>
      <c r="AF699" s="64"/>
      <c r="AG699" s="64"/>
      <c r="AH699" s="702"/>
      <c r="AJ699" s="702"/>
      <c r="AK699" s="702"/>
      <c r="AL699" s="702"/>
      <c r="AM699" s="702"/>
      <c r="AN699" s="702"/>
    </row>
    <row r="700" spans="29:40">
      <c r="AC700" s="64"/>
      <c r="AD700" s="64"/>
      <c r="AE700" s="64"/>
      <c r="AF700" s="64"/>
      <c r="AG700" s="64"/>
      <c r="AH700" s="702"/>
      <c r="AJ700" s="702"/>
      <c r="AK700" s="702"/>
      <c r="AL700" s="702"/>
      <c r="AM700" s="702"/>
      <c r="AN700" s="702"/>
    </row>
    <row r="701" spans="29:40">
      <c r="AC701" s="64"/>
      <c r="AD701" s="64"/>
      <c r="AE701" s="64"/>
      <c r="AF701" s="64"/>
      <c r="AG701" s="64"/>
      <c r="AH701" s="702"/>
      <c r="AJ701" s="702"/>
      <c r="AK701" s="702"/>
      <c r="AL701" s="702"/>
      <c r="AM701" s="702"/>
      <c r="AN701" s="702"/>
    </row>
    <row r="702" spans="29:40">
      <c r="AC702" s="64"/>
      <c r="AD702" s="64"/>
      <c r="AE702" s="64"/>
      <c r="AF702" s="64"/>
      <c r="AG702" s="64"/>
      <c r="AH702" s="702"/>
      <c r="AJ702" s="702"/>
      <c r="AK702" s="702"/>
      <c r="AL702" s="702"/>
      <c r="AM702" s="702"/>
      <c r="AN702" s="702"/>
    </row>
    <row r="703" spans="29:40">
      <c r="AC703" s="64"/>
      <c r="AD703" s="64"/>
      <c r="AE703" s="64"/>
      <c r="AF703" s="64"/>
      <c r="AG703" s="64"/>
      <c r="AH703" s="702"/>
      <c r="AJ703" s="702"/>
      <c r="AK703" s="702"/>
      <c r="AL703" s="702"/>
      <c r="AM703" s="702"/>
      <c r="AN703" s="702"/>
    </row>
    <row r="704" spans="29:40">
      <c r="AC704" s="64"/>
      <c r="AD704" s="64"/>
      <c r="AE704" s="64"/>
      <c r="AF704" s="64"/>
      <c r="AG704" s="64"/>
      <c r="AH704" s="702"/>
      <c r="AJ704" s="702"/>
      <c r="AK704" s="702"/>
      <c r="AL704" s="702"/>
      <c r="AM704" s="702"/>
      <c r="AN704" s="702"/>
    </row>
    <row r="705" spans="29:40">
      <c r="AC705" s="64"/>
      <c r="AD705" s="64"/>
      <c r="AE705" s="64"/>
      <c r="AF705" s="64"/>
      <c r="AG705" s="64"/>
      <c r="AH705" s="702"/>
      <c r="AJ705" s="702"/>
      <c r="AK705" s="702"/>
      <c r="AL705" s="702"/>
      <c r="AM705" s="702"/>
      <c r="AN705" s="702"/>
    </row>
    <row r="706" spans="29:40">
      <c r="AC706" s="64"/>
      <c r="AD706" s="64"/>
      <c r="AE706" s="64"/>
      <c r="AF706" s="64"/>
      <c r="AG706" s="64"/>
      <c r="AH706" s="702"/>
      <c r="AJ706" s="702"/>
      <c r="AK706" s="702"/>
      <c r="AL706" s="702"/>
      <c r="AM706" s="702"/>
      <c r="AN706" s="702"/>
    </row>
    <row r="707" spans="29:40">
      <c r="AC707" s="64"/>
      <c r="AD707" s="64"/>
      <c r="AE707" s="64"/>
      <c r="AF707" s="64"/>
      <c r="AG707" s="64"/>
      <c r="AH707" s="702"/>
      <c r="AJ707" s="702"/>
      <c r="AK707" s="702"/>
      <c r="AL707" s="702"/>
      <c r="AM707" s="702"/>
      <c r="AN707" s="702"/>
    </row>
    <row r="708" spans="29:40">
      <c r="AC708" s="64"/>
      <c r="AD708" s="64"/>
      <c r="AE708" s="64"/>
      <c r="AF708" s="64"/>
      <c r="AG708" s="64"/>
      <c r="AH708" s="702"/>
      <c r="AJ708" s="702"/>
      <c r="AK708" s="702"/>
      <c r="AL708" s="702"/>
      <c r="AM708" s="702"/>
      <c r="AN708" s="702"/>
    </row>
    <row r="709" spans="29:40">
      <c r="AC709" s="64"/>
      <c r="AD709" s="64"/>
      <c r="AE709" s="64"/>
      <c r="AF709" s="64"/>
      <c r="AG709" s="64"/>
      <c r="AH709" s="702"/>
      <c r="AJ709" s="702"/>
      <c r="AK709" s="702"/>
      <c r="AL709" s="702"/>
      <c r="AM709" s="702"/>
      <c r="AN709" s="702"/>
    </row>
    <row r="710" spans="29:40">
      <c r="AC710" s="64"/>
      <c r="AD710" s="64"/>
      <c r="AE710" s="64"/>
      <c r="AF710" s="64"/>
      <c r="AG710" s="64"/>
      <c r="AH710" s="702"/>
      <c r="AJ710" s="702"/>
      <c r="AK710" s="702"/>
      <c r="AL710" s="702"/>
      <c r="AM710" s="702"/>
      <c r="AN710" s="702"/>
    </row>
    <row r="711" spans="29:40">
      <c r="AC711" s="64"/>
      <c r="AD711" s="64"/>
      <c r="AE711" s="64"/>
      <c r="AF711" s="64"/>
      <c r="AG711" s="64"/>
      <c r="AH711" s="702"/>
      <c r="AJ711" s="702"/>
      <c r="AK711" s="702"/>
      <c r="AL711" s="702"/>
      <c r="AM711" s="702"/>
      <c r="AN711" s="702"/>
    </row>
    <row r="712" spans="29:40">
      <c r="AC712" s="64"/>
      <c r="AD712" s="64"/>
      <c r="AE712" s="64"/>
      <c r="AF712" s="64"/>
      <c r="AG712" s="64"/>
      <c r="AH712" s="702"/>
      <c r="AJ712" s="702"/>
      <c r="AK712" s="702"/>
      <c r="AL712" s="702"/>
      <c r="AM712" s="702"/>
      <c r="AN712" s="702"/>
    </row>
    <row r="713" spans="29:40">
      <c r="AC713" s="64"/>
      <c r="AD713" s="64"/>
      <c r="AE713" s="64"/>
      <c r="AF713" s="64"/>
      <c r="AG713" s="64"/>
      <c r="AH713" s="702"/>
      <c r="AJ713" s="702"/>
      <c r="AK713" s="702"/>
      <c r="AL713" s="702"/>
      <c r="AM713" s="702"/>
      <c r="AN713" s="702"/>
    </row>
    <row r="714" spans="29:40">
      <c r="AC714" s="64"/>
      <c r="AD714" s="64"/>
      <c r="AE714" s="64"/>
      <c r="AF714" s="64"/>
      <c r="AG714" s="64"/>
      <c r="AH714" s="702"/>
      <c r="AJ714" s="702"/>
      <c r="AK714" s="702"/>
      <c r="AL714" s="702"/>
      <c r="AM714" s="702"/>
      <c r="AN714" s="702"/>
    </row>
    <row r="715" spans="29:40">
      <c r="AC715" s="64"/>
      <c r="AD715" s="64"/>
      <c r="AE715" s="64"/>
      <c r="AF715" s="64"/>
      <c r="AG715" s="64"/>
      <c r="AH715" s="702"/>
      <c r="AJ715" s="702"/>
      <c r="AK715" s="702"/>
      <c r="AL715" s="702"/>
      <c r="AM715" s="702"/>
      <c r="AN715" s="702"/>
    </row>
    <row r="716" spans="29:40">
      <c r="AC716" s="64"/>
      <c r="AD716" s="64"/>
      <c r="AE716" s="64"/>
      <c r="AF716" s="64"/>
      <c r="AG716" s="64"/>
      <c r="AH716" s="702"/>
      <c r="AJ716" s="702"/>
      <c r="AK716" s="702"/>
      <c r="AL716" s="702"/>
      <c r="AM716" s="702"/>
      <c r="AN716" s="702"/>
    </row>
    <row r="717" spans="29:40">
      <c r="AC717" s="64"/>
      <c r="AD717" s="64"/>
      <c r="AE717" s="64"/>
      <c r="AF717" s="64"/>
      <c r="AG717" s="64"/>
      <c r="AH717" s="702"/>
      <c r="AJ717" s="702"/>
      <c r="AK717" s="702"/>
      <c r="AL717" s="702"/>
      <c r="AM717" s="702"/>
      <c r="AN717" s="702"/>
    </row>
    <row r="718" spans="29:40">
      <c r="AC718" s="64"/>
      <c r="AD718" s="64"/>
      <c r="AE718" s="64"/>
      <c r="AF718" s="64"/>
      <c r="AG718" s="64"/>
      <c r="AH718" s="702"/>
      <c r="AJ718" s="702"/>
      <c r="AK718" s="702"/>
      <c r="AL718" s="702"/>
      <c r="AM718" s="702"/>
      <c r="AN718" s="702"/>
    </row>
    <row r="719" spans="29:40">
      <c r="AC719" s="64"/>
      <c r="AD719" s="64"/>
      <c r="AE719" s="64"/>
      <c r="AF719" s="64"/>
      <c r="AG719" s="64"/>
      <c r="AH719" s="702"/>
      <c r="AJ719" s="702"/>
      <c r="AK719" s="702"/>
      <c r="AL719" s="702"/>
      <c r="AM719" s="702"/>
      <c r="AN719" s="702"/>
    </row>
    <row r="720" spans="29:40">
      <c r="AC720" s="64"/>
      <c r="AD720" s="64"/>
      <c r="AE720" s="64"/>
      <c r="AF720" s="64"/>
      <c r="AG720" s="64"/>
      <c r="AH720" s="702"/>
      <c r="AJ720" s="702"/>
      <c r="AK720" s="702"/>
      <c r="AL720" s="702"/>
      <c r="AM720" s="702"/>
      <c r="AN720" s="702"/>
    </row>
    <row r="721" spans="29:40">
      <c r="AC721" s="64"/>
      <c r="AD721" s="64"/>
      <c r="AE721" s="64"/>
      <c r="AF721" s="64"/>
      <c r="AG721" s="64"/>
      <c r="AH721" s="702"/>
      <c r="AJ721" s="702"/>
      <c r="AK721" s="702"/>
      <c r="AL721" s="702"/>
      <c r="AM721" s="702"/>
      <c r="AN721" s="702"/>
    </row>
    <row r="722" spans="29:40">
      <c r="AC722" s="64"/>
      <c r="AD722" s="64"/>
      <c r="AE722" s="64"/>
      <c r="AF722" s="64"/>
      <c r="AG722" s="64"/>
      <c r="AH722" s="702"/>
      <c r="AJ722" s="702"/>
      <c r="AK722" s="702"/>
      <c r="AL722" s="702"/>
      <c r="AM722" s="702"/>
      <c r="AN722" s="702"/>
    </row>
    <row r="723" spans="29:40">
      <c r="AC723" s="64"/>
      <c r="AD723" s="64"/>
      <c r="AE723" s="64"/>
      <c r="AF723" s="64"/>
      <c r="AG723" s="64"/>
      <c r="AH723" s="702"/>
      <c r="AJ723" s="702"/>
      <c r="AK723" s="702"/>
      <c r="AL723" s="702"/>
      <c r="AM723" s="702"/>
      <c r="AN723" s="702"/>
    </row>
    <row r="724" spans="29:40">
      <c r="AC724" s="64"/>
      <c r="AD724" s="64"/>
      <c r="AE724" s="64"/>
      <c r="AF724" s="64"/>
      <c r="AG724" s="64"/>
      <c r="AH724" s="702"/>
      <c r="AJ724" s="702"/>
      <c r="AK724" s="702"/>
      <c r="AL724" s="702"/>
      <c r="AM724" s="702"/>
      <c r="AN724" s="702"/>
    </row>
    <row r="725" spans="29:40">
      <c r="AC725" s="64"/>
      <c r="AD725" s="64"/>
      <c r="AE725" s="64"/>
      <c r="AF725" s="64"/>
      <c r="AG725" s="64"/>
      <c r="AH725" s="702"/>
      <c r="AJ725" s="702"/>
      <c r="AK725" s="702"/>
      <c r="AL725" s="702"/>
      <c r="AM725" s="702"/>
      <c r="AN725" s="702"/>
    </row>
    <row r="726" spans="29:40">
      <c r="AC726" s="64"/>
      <c r="AD726" s="64"/>
      <c r="AE726" s="64"/>
      <c r="AF726" s="64"/>
      <c r="AG726" s="64"/>
      <c r="AH726" s="702"/>
      <c r="AJ726" s="702"/>
      <c r="AK726" s="702"/>
      <c r="AL726" s="702"/>
      <c r="AM726" s="702"/>
      <c r="AN726" s="702"/>
    </row>
    <row r="727" spans="29:40">
      <c r="AC727" s="64"/>
      <c r="AD727" s="64"/>
      <c r="AE727" s="64"/>
      <c r="AF727" s="64"/>
      <c r="AG727" s="64"/>
      <c r="AH727" s="702"/>
      <c r="AJ727" s="702"/>
      <c r="AK727" s="702"/>
      <c r="AL727" s="702"/>
      <c r="AM727" s="702"/>
      <c r="AN727" s="702"/>
    </row>
    <row r="728" spans="29:40">
      <c r="AC728" s="64"/>
      <c r="AD728" s="64"/>
      <c r="AE728" s="64"/>
      <c r="AF728" s="64"/>
      <c r="AG728" s="64"/>
      <c r="AH728" s="702"/>
      <c r="AJ728" s="702"/>
      <c r="AK728" s="702"/>
      <c r="AL728" s="702"/>
      <c r="AM728" s="702"/>
      <c r="AN728" s="702"/>
    </row>
    <row r="729" spans="29:40">
      <c r="AC729" s="64"/>
      <c r="AD729" s="64"/>
      <c r="AE729" s="64"/>
      <c r="AF729" s="64"/>
      <c r="AG729" s="64"/>
      <c r="AH729" s="702"/>
      <c r="AJ729" s="702"/>
      <c r="AK729" s="702"/>
      <c r="AL729" s="702"/>
      <c r="AM729" s="702"/>
      <c r="AN729" s="702"/>
    </row>
    <row r="730" spans="29:40">
      <c r="AC730" s="64"/>
      <c r="AD730" s="64"/>
      <c r="AE730" s="64"/>
      <c r="AF730" s="64"/>
      <c r="AG730" s="64"/>
      <c r="AH730" s="702"/>
      <c r="AJ730" s="702"/>
      <c r="AK730" s="702"/>
      <c r="AL730" s="702"/>
      <c r="AM730" s="702"/>
      <c r="AN730" s="702"/>
    </row>
    <row r="731" spans="29:40">
      <c r="AC731" s="64"/>
      <c r="AD731" s="64"/>
      <c r="AE731" s="64"/>
      <c r="AF731" s="64"/>
      <c r="AG731" s="64"/>
      <c r="AH731" s="702"/>
      <c r="AJ731" s="702"/>
      <c r="AK731" s="702"/>
      <c r="AL731" s="702"/>
      <c r="AM731" s="702"/>
      <c r="AN731" s="702"/>
    </row>
    <row r="732" spans="29:40">
      <c r="AC732" s="64"/>
      <c r="AD732" s="64"/>
      <c r="AE732" s="64"/>
      <c r="AF732" s="64"/>
      <c r="AG732" s="64"/>
      <c r="AH732" s="702"/>
      <c r="AJ732" s="702"/>
      <c r="AK732" s="702"/>
      <c r="AL732" s="702"/>
      <c r="AM732" s="702"/>
      <c r="AN732" s="702"/>
    </row>
    <row r="733" spans="29:40">
      <c r="AC733" s="64"/>
      <c r="AD733" s="64"/>
      <c r="AE733" s="64"/>
      <c r="AF733" s="64"/>
      <c r="AG733" s="64"/>
      <c r="AH733" s="702"/>
      <c r="AJ733" s="702"/>
      <c r="AK733" s="702"/>
      <c r="AL733" s="702"/>
      <c r="AM733" s="702"/>
      <c r="AN733" s="702"/>
    </row>
    <row r="734" spans="29:40">
      <c r="AC734" s="64"/>
      <c r="AD734" s="64"/>
      <c r="AE734" s="64"/>
      <c r="AF734" s="64"/>
      <c r="AG734" s="64"/>
      <c r="AH734" s="702"/>
      <c r="AJ734" s="702"/>
      <c r="AK734" s="702"/>
      <c r="AL734" s="702"/>
      <c r="AM734" s="702"/>
      <c r="AN734" s="702"/>
    </row>
    <row r="735" spans="29:40">
      <c r="AC735" s="64"/>
      <c r="AD735" s="64"/>
      <c r="AE735" s="64"/>
      <c r="AF735" s="64"/>
      <c r="AG735" s="64"/>
      <c r="AH735" s="702"/>
      <c r="AJ735" s="702"/>
      <c r="AK735" s="702"/>
      <c r="AL735" s="702"/>
      <c r="AM735" s="702"/>
      <c r="AN735" s="702"/>
    </row>
    <row r="736" spans="29:40">
      <c r="AC736" s="64"/>
      <c r="AD736" s="64"/>
      <c r="AE736" s="64"/>
      <c r="AF736" s="64"/>
      <c r="AG736" s="64"/>
      <c r="AH736" s="702"/>
      <c r="AJ736" s="702"/>
      <c r="AK736" s="702"/>
      <c r="AL736" s="702"/>
      <c r="AM736" s="702"/>
      <c r="AN736" s="702"/>
    </row>
    <row r="737" spans="29:40">
      <c r="AC737" s="64"/>
      <c r="AD737" s="64"/>
      <c r="AE737" s="64"/>
      <c r="AF737" s="64"/>
      <c r="AG737" s="64"/>
      <c r="AH737" s="702"/>
      <c r="AJ737" s="702"/>
      <c r="AK737" s="702"/>
      <c r="AL737" s="702"/>
      <c r="AM737" s="702"/>
      <c r="AN737" s="702"/>
    </row>
    <row r="738" spans="29:40">
      <c r="AC738" s="64"/>
      <c r="AD738" s="64"/>
      <c r="AE738" s="64"/>
      <c r="AF738" s="64"/>
      <c r="AG738" s="64"/>
      <c r="AH738" s="702"/>
      <c r="AJ738" s="702"/>
      <c r="AK738" s="702"/>
      <c r="AL738" s="702"/>
      <c r="AM738" s="702"/>
      <c r="AN738" s="702"/>
    </row>
    <row r="739" spans="29:40">
      <c r="AC739" s="64"/>
      <c r="AD739" s="64"/>
      <c r="AE739" s="64"/>
      <c r="AF739" s="64"/>
      <c r="AG739" s="64"/>
      <c r="AH739" s="702"/>
      <c r="AJ739" s="702"/>
      <c r="AK739" s="702"/>
      <c r="AL739" s="702"/>
      <c r="AM739" s="702"/>
      <c r="AN739" s="702"/>
    </row>
    <row r="740" spans="29:40">
      <c r="AC740" s="64"/>
      <c r="AD740" s="64"/>
      <c r="AE740" s="64"/>
      <c r="AF740" s="64"/>
      <c r="AG740" s="64"/>
      <c r="AH740" s="702"/>
      <c r="AJ740" s="702"/>
      <c r="AK740" s="702"/>
      <c r="AL740" s="702"/>
      <c r="AM740" s="702"/>
      <c r="AN740" s="702"/>
    </row>
    <row r="741" spans="29:40">
      <c r="AC741" s="64"/>
      <c r="AD741" s="64"/>
      <c r="AE741" s="64"/>
      <c r="AF741" s="64"/>
      <c r="AG741" s="64"/>
      <c r="AH741" s="702"/>
      <c r="AJ741" s="702"/>
      <c r="AK741" s="702"/>
      <c r="AL741" s="702"/>
      <c r="AM741" s="702"/>
      <c r="AN741" s="702"/>
    </row>
    <row r="742" spans="29:40">
      <c r="AC742" s="64"/>
      <c r="AD742" s="64"/>
      <c r="AE742" s="64"/>
      <c r="AF742" s="64"/>
      <c r="AG742" s="64"/>
      <c r="AH742" s="702"/>
      <c r="AJ742" s="702"/>
      <c r="AK742" s="702"/>
      <c r="AL742" s="702"/>
      <c r="AM742" s="702"/>
      <c r="AN742" s="702"/>
    </row>
    <row r="743" spans="29:40">
      <c r="AC743" s="64"/>
      <c r="AD743" s="64"/>
      <c r="AE743" s="64"/>
      <c r="AF743" s="64"/>
      <c r="AG743" s="64"/>
      <c r="AH743" s="702"/>
      <c r="AJ743" s="702"/>
      <c r="AK743" s="702"/>
      <c r="AL743" s="702"/>
      <c r="AM743" s="702"/>
      <c r="AN743" s="702"/>
    </row>
    <row r="744" spans="29:40">
      <c r="AC744" s="64"/>
      <c r="AD744" s="64"/>
      <c r="AE744" s="64"/>
      <c r="AF744" s="64"/>
      <c r="AG744" s="64"/>
      <c r="AH744" s="702"/>
      <c r="AJ744" s="702"/>
      <c r="AK744" s="702"/>
      <c r="AL744" s="702"/>
      <c r="AM744" s="702"/>
      <c r="AN744" s="702"/>
    </row>
    <row r="745" spans="29:40">
      <c r="AC745" s="64"/>
      <c r="AD745" s="64"/>
      <c r="AE745" s="64"/>
      <c r="AF745" s="64"/>
      <c r="AG745" s="64"/>
      <c r="AH745" s="702"/>
      <c r="AJ745" s="702"/>
      <c r="AK745" s="702"/>
      <c r="AL745" s="702"/>
      <c r="AM745" s="702"/>
      <c r="AN745" s="702"/>
    </row>
    <row r="746" spans="29:40">
      <c r="AC746" s="64"/>
      <c r="AD746" s="64"/>
      <c r="AE746" s="64"/>
      <c r="AF746" s="64"/>
      <c r="AG746" s="64"/>
      <c r="AH746" s="702"/>
      <c r="AJ746" s="702"/>
      <c r="AK746" s="702"/>
      <c r="AL746" s="702"/>
      <c r="AM746" s="702"/>
      <c r="AN746" s="702"/>
    </row>
    <row r="747" spans="29:40">
      <c r="AC747" s="64"/>
      <c r="AD747" s="64"/>
      <c r="AE747" s="64"/>
      <c r="AF747" s="64"/>
      <c r="AG747" s="64"/>
      <c r="AH747" s="702"/>
      <c r="AJ747" s="702"/>
      <c r="AK747" s="702"/>
      <c r="AL747" s="702"/>
      <c r="AM747" s="702"/>
      <c r="AN747" s="702"/>
    </row>
    <row r="748" spans="29:40">
      <c r="AC748" s="64"/>
      <c r="AD748" s="64"/>
      <c r="AE748" s="64"/>
      <c r="AF748" s="64"/>
      <c r="AG748" s="64"/>
      <c r="AH748" s="702"/>
      <c r="AJ748" s="702"/>
      <c r="AK748" s="702"/>
      <c r="AL748" s="702"/>
      <c r="AM748" s="702"/>
      <c r="AN748" s="702"/>
    </row>
    <row r="749" spans="29:40">
      <c r="AC749" s="64"/>
      <c r="AD749" s="64"/>
      <c r="AE749" s="64"/>
      <c r="AF749" s="64"/>
      <c r="AG749" s="64"/>
      <c r="AH749" s="702"/>
      <c r="AJ749" s="702"/>
      <c r="AK749" s="702"/>
      <c r="AL749" s="702"/>
      <c r="AM749" s="702"/>
      <c r="AN749" s="702"/>
    </row>
    <row r="750" spans="29:40">
      <c r="AC750" s="64"/>
      <c r="AD750" s="64"/>
      <c r="AE750" s="64"/>
      <c r="AF750" s="64"/>
      <c r="AG750" s="64"/>
      <c r="AH750" s="702"/>
      <c r="AJ750" s="702"/>
      <c r="AK750" s="702"/>
      <c r="AL750" s="702"/>
      <c r="AM750" s="702"/>
      <c r="AN750" s="702"/>
    </row>
    <row r="751" spans="29:40">
      <c r="AC751" s="64"/>
      <c r="AD751" s="64"/>
      <c r="AE751" s="64"/>
      <c r="AF751" s="64"/>
      <c r="AG751" s="64"/>
      <c r="AH751" s="702"/>
      <c r="AJ751" s="702"/>
      <c r="AK751" s="702"/>
      <c r="AL751" s="702"/>
      <c r="AM751" s="702"/>
      <c r="AN751" s="702"/>
    </row>
    <row r="752" spans="29:40">
      <c r="AC752" s="64"/>
      <c r="AD752" s="64"/>
      <c r="AE752" s="64"/>
      <c r="AF752" s="64"/>
      <c r="AG752" s="64"/>
      <c r="AH752" s="702"/>
      <c r="AJ752" s="702"/>
      <c r="AK752" s="702"/>
      <c r="AL752" s="702"/>
      <c r="AM752" s="702"/>
      <c r="AN752" s="702"/>
    </row>
    <row r="753" spans="29:40">
      <c r="AC753" s="64"/>
      <c r="AD753" s="64"/>
      <c r="AE753" s="64"/>
      <c r="AF753" s="64"/>
      <c r="AG753" s="64"/>
      <c r="AH753" s="702"/>
      <c r="AJ753" s="702"/>
      <c r="AK753" s="702"/>
      <c r="AL753" s="702"/>
      <c r="AM753" s="702"/>
      <c r="AN753" s="702"/>
    </row>
    <row r="754" spans="29:40">
      <c r="AC754" s="64"/>
      <c r="AD754" s="64"/>
      <c r="AE754" s="64"/>
      <c r="AF754" s="64"/>
      <c r="AG754" s="64"/>
      <c r="AH754" s="702"/>
      <c r="AJ754" s="702"/>
      <c r="AK754" s="702"/>
      <c r="AL754" s="702"/>
      <c r="AM754" s="702"/>
      <c r="AN754" s="702"/>
    </row>
    <row r="755" spans="29:40">
      <c r="AC755" s="64"/>
      <c r="AD755" s="64"/>
      <c r="AE755" s="64"/>
      <c r="AF755" s="64"/>
      <c r="AG755" s="64"/>
      <c r="AH755" s="702"/>
      <c r="AJ755" s="702"/>
      <c r="AK755" s="702"/>
      <c r="AL755" s="702"/>
      <c r="AM755" s="702"/>
      <c r="AN755" s="702"/>
    </row>
    <row r="756" spans="29:40">
      <c r="AC756" s="64"/>
      <c r="AD756" s="64"/>
      <c r="AE756" s="64"/>
      <c r="AF756" s="64"/>
      <c r="AG756" s="64"/>
      <c r="AH756" s="702"/>
      <c r="AJ756" s="702"/>
      <c r="AK756" s="702"/>
      <c r="AL756" s="702"/>
      <c r="AM756" s="702"/>
      <c r="AN756" s="702"/>
    </row>
    <row r="757" spans="29:40">
      <c r="AC757" s="64"/>
      <c r="AD757" s="64"/>
      <c r="AE757" s="64"/>
      <c r="AF757" s="64"/>
      <c r="AG757" s="64"/>
      <c r="AH757" s="702"/>
      <c r="AJ757" s="702"/>
      <c r="AK757" s="702"/>
      <c r="AL757" s="702"/>
      <c r="AM757" s="702"/>
      <c r="AN757" s="702"/>
    </row>
    <row r="758" spans="29:40">
      <c r="AC758" s="64"/>
      <c r="AD758" s="64"/>
      <c r="AE758" s="64"/>
      <c r="AF758" s="64"/>
      <c r="AG758" s="64"/>
      <c r="AH758" s="702"/>
      <c r="AJ758" s="702"/>
      <c r="AK758" s="702"/>
      <c r="AL758" s="702"/>
      <c r="AM758" s="702"/>
      <c r="AN758" s="702"/>
    </row>
    <row r="759" spans="29:40">
      <c r="AC759" s="64"/>
      <c r="AD759" s="64"/>
      <c r="AE759" s="64"/>
      <c r="AF759" s="64"/>
      <c r="AG759" s="64"/>
      <c r="AH759" s="702"/>
      <c r="AJ759" s="702"/>
      <c r="AK759" s="702"/>
      <c r="AL759" s="702"/>
      <c r="AM759" s="702"/>
      <c r="AN759" s="702"/>
    </row>
    <row r="760" spans="29:40">
      <c r="AC760" s="64"/>
      <c r="AD760" s="64"/>
      <c r="AE760" s="64"/>
      <c r="AF760" s="64"/>
      <c r="AG760" s="64"/>
      <c r="AH760" s="702"/>
      <c r="AJ760" s="702"/>
      <c r="AK760" s="702"/>
      <c r="AL760" s="702"/>
      <c r="AM760" s="702"/>
      <c r="AN760" s="702"/>
    </row>
    <row r="761" spans="29:40">
      <c r="AC761" s="64"/>
      <c r="AD761" s="64"/>
      <c r="AE761" s="64"/>
      <c r="AF761" s="64"/>
      <c r="AG761" s="64"/>
      <c r="AH761" s="702"/>
      <c r="AJ761" s="702"/>
      <c r="AK761" s="702"/>
      <c r="AL761" s="702"/>
      <c r="AM761" s="702"/>
      <c r="AN761" s="702"/>
    </row>
    <row r="762" spans="29:40">
      <c r="AC762" s="64"/>
      <c r="AD762" s="64"/>
      <c r="AE762" s="64"/>
      <c r="AF762" s="64"/>
      <c r="AG762" s="64"/>
      <c r="AH762" s="702"/>
      <c r="AJ762" s="702"/>
      <c r="AK762" s="702"/>
      <c r="AL762" s="702"/>
      <c r="AM762" s="702"/>
      <c r="AN762" s="702"/>
    </row>
    <row r="763" spans="29:40">
      <c r="AC763" s="64"/>
      <c r="AD763" s="64"/>
      <c r="AE763" s="64"/>
      <c r="AF763" s="64"/>
      <c r="AG763" s="64"/>
      <c r="AH763" s="702"/>
      <c r="AJ763" s="702"/>
      <c r="AK763" s="702"/>
      <c r="AL763" s="702"/>
      <c r="AM763" s="702"/>
      <c r="AN763" s="702"/>
    </row>
    <row r="764" spans="29:40">
      <c r="AC764" s="64"/>
      <c r="AD764" s="64"/>
      <c r="AE764" s="64"/>
      <c r="AF764" s="64"/>
      <c r="AG764" s="64"/>
      <c r="AH764" s="702"/>
      <c r="AJ764" s="702"/>
      <c r="AK764" s="702"/>
      <c r="AL764" s="702"/>
      <c r="AM764" s="702"/>
      <c r="AN764" s="702"/>
    </row>
    <row r="765" spans="29:40">
      <c r="AC765" s="64"/>
      <c r="AD765" s="64"/>
      <c r="AE765" s="64"/>
      <c r="AF765" s="64"/>
      <c r="AG765" s="64"/>
      <c r="AH765" s="702"/>
      <c r="AJ765" s="702"/>
      <c r="AK765" s="702"/>
      <c r="AL765" s="702"/>
      <c r="AM765" s="702"/>
      <c r="AN765" s="702"/>
    </row>
    <row r="766" spans="29:40">
      <c r="AC766" s="64"/>
      <c r="AD766" s="64"/>
      <c r="AE766" s="64"/>
      <c r="AF766" s="64"/>
      <c r="AG766" s="64"/>
      <c r="AH766" s="702"/>
      <c r="AJ766" s="702"/>
      <c r="AK766" s="702"/>
      <c r="AL766" s="702"/>
      <c r="AM766" s="702"/>
      <c r="AN766" s="702"/>
    </row>
    <row r="767" spans="29:40">
      <c r="AC767" s="64"/>
      <c r="AD767" s="64"/>
      <c r="AE767" s="64"/>
      <c r="AF767" s="64"/>
      <c r="AG767" s="64"/>
      <c r="AH767" s="702"/>
      <c r="AJ767" s="702"/>
      <c r="AK767" s="702"/>
      <c r="AL767" s="702"/>
      <c r="AM767" s="702"/>
      <c r="AN767" s="702"/>
    </row>
    <row r="768" spans="29:40">
      <c r="AC768" s="64"/>
      <c r="AD768" s="64"/>
      <c r="AE768" s="64"/>
      <c r="AF768" s="64"/>
      <c r="AG768" s="64"/>
      <c r="AH768" s="702"/>
      <c r="AJ768" s="702"/>
      <c r="AK768" s="702"/>
      <c r="AL768" s="702"/>
      <c r="AM768" s="702"/>
      <c r="AN768" s="702"/>
    </row>
    <row r="769" spans="29:40">
      <c r="AC769" s="64"/>
      <c r="AD769" s="64"/>
      <c r="AE769" s="64"/>
      <c r="AF769" s="64"/>
      <c r="AG769" s="64"/>
      <c r="AH769" s="702"/>
      <c r="AJ769" s="702"/>
      <c r="AK769" s="702"/>
      <c r="AL769" s="702"/>
      <c r="AM769" s="702"/>
      <c r="AN769" s="702"/>
    </row>
    <row r="770" spans="29:40">
      <c r="AC770" s="64"/>
      <c r="AD770" s="64"/>
      <c r="AE770" s="64"/>
      <c r="AF770" s="64"/>
      <c r="AG770" s="64"/>
      <c r="AH770" s="702"/>
      <c r="AJ770" s="702"/>
      <c r="AK770" s="702"/>
      <c r="AL770" s="702"/>
      <c r="AM770" s="702"/>
      <c r="AN770" s="702"/>
    </row>
    <row r="771" spans="29:40">
      <c r="AC771" s="64"/>
      <c r="AD771" s="64"/>
      <c r="AE771" s="64"/>
      <c r="AF771" s="64"/>
      <c r="AG771" s="64"/>
      <c r="AH771" s="702"/>
      <c r="AJ771" s="702"/>
      <c r="AK771" s="702"/>
      <c r="AL771" s="702"/>
      <c r="AM771" s="702"/>
      <c r="AN771" s="702"/>
    </row>
    <row r="772" spans="29:40">
      <c r="AC772" s="64"/>
      <c r="AD772" s="64"/>
      <c r="AE772" s="64"/>
      <c r="AF772" s="64"/>
      <c r="AG772" s="64"/>
      <c r="AH772" s="702"/>
      <c r="AJ772" s="702"/>
      <c r="AK772" s="702"/>
      <c r="AL772" s="702"/>
      <c r="AM772" s="702"/>
      <c r="AN772" s="702"/>
    </row>
    <row r="773" spans="29:40">
      <c r="AC773" s="64"/>
      <c r="AD773" s="64"/>
      <c r="AE773" s="64"/>
      <c r="AF773" s="64"/>
      <c r="AG773" s="64"/>
      <c r="AH773" s="702"/>
      <c r="AJ773" s="702"/>
      <c r="AK773" s="702"/>
      <c r="AL773" s="702"/>
      <c r="AM773" s="702"/>
      <c r="AN773" s="702"/>
    </row>
    <row r="774" spans="29:40">
      <c r="AC774" s="64"/>
      <c r="AD774" s="64"/>
      <c r="AE774" s="64"/>
      <c r="AF774" s="64"/>
      <c r="AG774" s="64"/>
      <c r="AH774" s="702"/>
      <c r="AJ774" s="702"/>
      <c r="AK774" s="702"/>
      <c r="AL774" s="702"/>
      <c r="AM774" s="702"/>
      <c r="AN774" s="702"/>
    </row>
    <row r="775" spans="29:40">
      <c r="AC775" s="64"/>
      <c r="AD775" s="64"/>
      <c r="AE775" s="64"/>
      <c r="AF775" s="64"/>
      <c r="AG775" s="64"/>
      <c r="AH775" s="702"/>
      <c r="AJ775" s="702"/>
      <c r="AK775" s="702"/>
      <c r="AL775" s="702"/>
      <c r="AM775" s="702"/>
      <c r="AN775" s="702"/>
    </row>
    <row r="776" spans="29:40">
      <c r="AC776" s="64"/>
      <c r="AD776" s="64"/>
      <c r="AE776" s="64"/>
      <c r="AF776" s="64"/>
      <c r="AG776" s="64"/>
      <c r="AH776" s="702"/>
      <c r="AJ776" s="702"/>
      <c r="AK776" s="702"/>
      <c r="AL776" s="702"/>
      <c r="AM776" s="702"/>
      <c r="AN776" s="702"/>
    </row>
    <row r="777" spans="29:40">
      <c r="AC777" s="64"/>
      <c r="AD777" s="64"/>
      <c r="AE777" s="64"/>
      <c r="AF777" s="64"/>
      <c r="AG777" s="64"/>
      <c r="AH777" s="702"/>
      <c r="AJ777" s="702"/>
      <c r="AK777" s="702"/>
      <c r="AL777" s="702"/>
      <c r="AM777" s="702"/>
      <c r="AN777" s="702"/>
    </row>
    <row r="778" spans="29:40">
      <c r="AC778" s="64"/>
      <c r="AD778" s="64"/>
      <c r="AE778" s="64"/>
      <c r="AF778" s="64"/>
      <c r="AG778" s="64"/>
      <c r="AH778" s="702"/>
      <c r="AJ778" s="702"/>
      <c r="AK778" s="702"/>
      <c r="AL778" s="702"/>
      <c r="AM778" s="702"/>
      <c r="AN778" s="702"/>
    </row>
    <row r="779" spans="29:40">
      <c r="AC779" s="64"/>
      <c r="AD779" s="64"/>
      <c r="AE779" s="64"/>
      <c r="AF779" s="64"/>
      <c r="AG779" s="64"/>
      <c r="AH779" s="702"/>
      <c r="AJ779" s="702"/>
      <c r="AK779" s="702"/>
      <c r="AL779" s="702"/>
      <c r="AM779" s="702"/>
      <c r="AN779" s="702"/>
    </row>
    <row r="780" spans="29:40">
      <c r="AC780" s="64"/>
      <c r="AD780" s="64"/>
      <c r="AE780" s="64"/>
      <c r="AF780" s="64"/>
      <c r="AG780" s="64"/>
      <c r="AH780" s="702"/>
      <c r="AJ780" s="702"/>
      <c r="AK780" s="702"/>
      <c r="AL780" s="702"/>
      <c r="AM780" s="702"/>
      <c r="AN780" s="702"/>
    </row>
    <row r="781" spans="29:40">
      <c r="AC781" s="64"/>
      <c r="AD781" s="64"/>
      <c r="AE781" s="64"/>
      <c r="AF781" s="64"/>
      <c r="AG781" s="64"/>
      <c r="AH781" s="702"/>
      <c r="AJ781" s="702"/>
      <c r="AK781" s="702"/>
      <c r="AL781" s="702"/>
      <c r="AM781" s="702"/>
      <c r="AN781" s="702"/>
    </row>
    <row r="782" spans="29:40">
      <c r="AC782" s="64"/>
      <c r="AD782" s="64"/>
      <c r="AE782" s="64"/>
      <c r="AF782" s="64"/>
      <c r="AG782" s="64"/>
      <c r="AH782" s="702"/>
      <c r="AJ782" s="702"/>
      <c r="AK782" s="702"/>
      <c r="AL782" s="702"/>
      <c r="AM782" s="702"/>
      <c r="AN782" s="702"/>
    </row>
    <row r="783" spans="29:40">
      <c r="AC783" s="64"/>
      <c r="AD783" s="64"/>
      <c r="AE783" s="64"/>
      <c r="AF783" s="64"/>
      <c r="AG783" s="64"/>
      <c r="AH783" s="702"/>
      <c r="AJ783" s="702"/>
      <c r="AK783" s="702"/>
      <c r="AL783" s="702"/>
      <c r="AM783" s="702"/>
      <c r="AN783" s="702"/>
    </row>
    <row r="784" spans="29:40">
      <c r="AC784" s="64"/>
      <c r="AD784" s="64"/>
      <c r="AE784" s="64"/>
      <c r="AF784" s="64"/>
      <c r="AG784" s="64"/>
      <c r="AH784" s="702"/>
      <c r="AJ784" s="702"/>
      <c r="AK784" s="702"/>
      <c r="AL784" s="702"/>
      <c r="AM784" s="702"/>
      <c r="AN784" s="702"/>
    </row>
    <row r="785" spans="29:40">
      <c r="AC785" s="64"/>
      <c r="AD785" s="64"/>
      <c r="AE785" s="64"/>
      <c r="AF785" s="64"/>
      <c r="AG785" s="64"/>
      <c r="AH785" s="702"/>
      <c r="AJ785" s="702"/>
      <c r="AK785" s="702"/>
      <c r="AL785" s="702"/>
      <c r="AM785" s="702"/>
      <c r="AN785" s="702"/>
    </row>
    <row r="786" spans="29:40">
      <c r="AC786" s="64"/>
      <c r="AD786" s="64"/>
      <c r="AE786" s="64"/>
      <c r="AF786" s="64"/>
      <c r="AG786" s="64"/>
      <c r="AH786" s="702"/>
      <c r="AJ786" s="702"/>
      <c r="AK786" s="702"/>
      <c r="AL786" s="702"/>
      <c r="AM786" s="702"/>
      <c r="AN786" s="702"/>
    </row>
    <row r="787" spans="29:40">
      <c r="AC787" s="64"/>
      <c r="AD787" s="64"/>
      <c r="AE787" s="64"/>
      <c r="AF787" s="64"/>
      <c r="AG787" s="64"/>
      <c r="AH787" s="702"/>
      <c r="AJ787" s="702"/>
      <c r="AK787" s="702"/>
      <c r="AL787" s="702"/>
      <c r="AM787" s="702"/>
      <c r="AN787" s="702"/>
    </row>
    <row r="788" spans="29:40">
      <c r="AC788" s="64"/>
      <c r="AD788" s="64"/>
      <c r="AE788" s="64"/>
      <c r="AF788" s="64"/>
      <c r="AG788" s="64"/>
      <c r="AH788" s="702"/>
      <c r="AJ788" s="702"/>
      <c r="AK788" s="702"/>
      <c r="AL788" s="702"/>
      <c r="AM788" s="702"/>
      <c r="AN788" s="702"/>
    </row>
    <row r="789" spans="29:40">
      <c r="AC789" s="64"/>
      <c r="AD789" s="64"/>
      <c r="AE789" s="64"/>
      <c r="AF789" s="64"/>
      <c r="AG789" s="64"/>
      <c r="AH789" s="702"/>
      <c r="AJ789" s="702"/>
      <c r="AK789" s="702"/>
      <c r="AL789" s="702"/>
      <c r="AM789" s="702"/>
      <c r="AN789" s="702"/>
    </row>
    <row r="790" spans="29:40">
      <c r="AC790" s="64"/>
      <c r="AD790" s="64"/>
      <c r="AE790" s="64"/>
      <c r="AF790" s="64"/>
      <c r="AG790" s="64"/>
      <c r="AH790" s="702"/>
      <c r="AJ790" s="702"/>
      <c r="AK790" s="702"/>
      <c r="AL790" s="702"/>
      <c r="AM790" s="702"/>
      <c r="AN790" s="702"/>
    </row>
    <row r="791" spans="29:40">
      <c r="AC791" s="64"/>
      <c r="AD791" s="64"/>
      <c r="AE791" s="64"/>
      <c r="AF791" s="64"/>
      <c r="AG791" s="64"/>
      <c r="AH791" s="702"/>
      <c r="AJ791" s="702"/>
      <c r="AK791" s="702"/>
      <c r="AL791" s="702"/>
      <c r="AM791" s="702"/>
      <c r="AN791" s="702"/>
    </row>
    <row r="792" spans="29:40">
      <c r="AC792" s="64"/>
      <c r="AD792" s="64"/>
      <c r="AE792" s="64"/>
      <c r="AF792" s="64"/>
      <c r="AG792" s="64"/>
      <c r="AH792" s="702"/>
      <c r="AJ792" s="702"/>
      <c r="AK792" s="702"/>
      <c r="AL792" s="702"/>
      <c r="AM792" s="702"/>
      <c r="AN792" s="702"/>
    </row>
    <row r="793" spans="29:40">
      <c r="AC793" s="64"/>
      <c r="AD793" s="64"/>
      <c r="AE793" s="64"/>
      <c r="AF793" s="64"/>
      <c r="AG793" s="64"/>
      <c r="AH793" s="702"/>
      <c r="AJ793" s="702"/>
      <c r="AK793" s="702"/>
      <c r="AL793" s="702"/>
      <c r="AM793" s="702"/>
      <c r="AN793" s="702"/>
    </row>
    <row r="794" spans="29:40">
      <c r="AC794" s="64"/>
      <c r="AD794" s="64"/>
      <c r="AE794" s="64"/>
      <c r="AF794" s="64"/>
      <c r="AG794" s="64"/>
      <c r="AH794" s="702"/>
      <c r="AJ794" s="702"/>
      <c r="AK794" s="702"/>
      <c r="AL794" s="702"/>
      <c r="AM794" s="702"/>
      <c r="AN794" s="702"/>
    </row>
    <row r="795" spans="29:40">
      <c r="AC795" s="64"/>
      <c r="AD795" s="64"/>
      <c r="AE795" s="64"/>
      <c r="AF795" s="64"/>
      <c r="AG795" s="64"/>
      <c r="AH795" s="702"/>
      <c r="AJ795" s="702"/>
      <c r="AK795" s="702"/>
      <c r="AL795" s="702"/>
      <c r="AM795" s="702"/>
      <c r="AN795" s="702"/>
    </row>
    <row r="796" spans="29:40">
      <c r="AC796" s="64"/>
      <c r="AD796" s="64"/>
      <c r="AE796" s="64"/>
      <c r="AF796" s="64"/>
      <c r="AG796" s="64"/>
      <c r="AH796" s="702"/>
      <c r="AJ796" s="702"/>
      <c r="AK796" s="702"/>
      <c r="AL796" s="702"/>
      <c r="AM796" s="702"/>
      <c r="AN796" s="702"/>
    </row>
    <row r="797" spans="29:40">
      <c r="AC797" s="64"/>
      <c r="AD797" s="64"/>
      <c r="AE797" s="64"/>
      <c r="AF797" s="64"/>
      <c r="AG797" s="64"/>
      <c r="AH797" s="702"/>
      <c r="AJ797" s="702"/>
      <c r="AK797" s="702"/>
      <c r="AL797" s="702"/>
      <c r="AM797" s="702"/>
      <c r="AN797" s="702"/>
    </row>
    <row r="798" spans="29:40">
      <c r="AC798" s="64"/>
      <c r="AD798" s="64"/>
      <c r="AE798" s="64"/>
      <c r="AF798" s="64"/>
      <c r="AG798" s="64"/>
      <c r="AH798" s="702"/>
      <c r="AJ798" s="702"/>
      <c r="AK798" s="702"/>
      <c r="AL798" s="702"/>
      <c r="AM798" s="702"/>
      <c r="AN798" s="702"/>
    </row>
    <row r="799" spans="29:40">
      <c r="AC799" s="64"/>
      <c r="AD799" s="64"/>
      <c r="AE799" s="64"/>
      <c r="AF799" s="64"/>
      <c r="AG799" s="64"/>
      <c r="AH799" s="702"/>
      <c r="AJ799" s="702"/>
      <c r="AK799" s="702"/>
      <c r="AL799" s="702"/>
      <c r="AM799" s="702"/>
      <c r="AN799" s="702"/>
    </row>
    <row r="800" spans="29:40">
      <c r="AC800" s="64"/>
      <c r="AD800" s="64"/>
      <c r="AE800" s="64"/>
      <c r="AF800" s="64"/>
      <c r="AG800" s="64"/>
      <c r="AH800" s="702"/>
      <c r="AJ800" s="702"/>
      <c r="AK800" s="702"/>
      <c r="AL800" s="702"/>
      <c r="AM800" s="702"/>
      <c r="AN800" s="702"/>
    </row>
    <row r="801" spans="29:40">
      <c r="AC801" s="64"/>
      <c r="AD801" s="64"/>
      <c r="AE801" s="64"/>
      <c r="AF801" s="64"/>
      <c r="AG801" s="64"/>
      <c r="AH801" s="702"/>
      <c r="AJ801" s="702"/>
      <c r="AK801" s="702"/>
      <c r="AL801" s="702"/>
      <c r="AM801" s="702"/>
      <c r="AN801" s="702"/>
    </row>
    <row r="802" spans="29:40">
      <c r="AC802" s="64"/>
      <c r="AD802" s="64"/>
      <c r="AE802" s="64"/>
      <c r="AF802" s="64"/>
      <c r="AG802" s="64"/>
      <c r="AH802" s="702"/>
      <c r="AJ802" s="702"/>
      <c r="AK802" s="702"/>
      <c r="AL802" s="702"/>
      <c r="AM802" s="702"/>
      <c r="AN802" s="702"/>
    </row>
    <row r="803" spans="29:40">
      <c r="AC803" s="64"/>
      <c r="AD803" s="64"/>
      <c r="AE803" s="64"/>
      <c r="AF803" s="64"/>
      <c r="AG803" s="64"/>
      <c r="AH803" s="702"/>
      <c r="AJ803" s="702"/>
      <c r="AK803" s="702"/>
      <c r="AL803" s="702"/>
      <c r="AM803" s="702"/>
      <c r="AN803" s="702"/>
    </row>
    <row r="804" spans="29:40">
      <c r="AC804" s="64"/>
      <c r="AD804" s="64"/>
      <c r="AE804" s="64"/>
      <c r="AF804" s="64"/>
      <c r="AG804" s="64"/>
      <c r="AH804" s="702"/>
      <c r="AJ804" s="702"/>
      <c r="AK804" s="702"/>
      <c r="AL804" s="702"/>
      <c r="AM804" s="702"/>
      <c r="AN804" s="702"/>
    </row>
    <row r="805" spans="29:40">
      <c r="AC805" s="64"/>
      <c r="AD805" s="64"/>
      <c r="AE805" s="64"/>
      <c r="AF805" s="64"/>
      <c r="AG805" s="64"/>
      <c r="AH805" s="702"/>
      <c r="AJ805" s="702"/>
      <c r="AK805" s="702"/>
      <c r="AL805" s="702"/>
      <c r="AM805" s="702"/>
      <c r="AN805" s="702"/>
    </row>
    <row r="806" spans="29:40">
      <c r="AC806" s="64"/>
      <c r="AD806" s="64"/>
      <c r="AE806" s="64"/>
      <c r="AF806" s="64"/>
      <c r="AG806" s="64"/>
      <c r="AH806" s="702"/>
      <c r="AJ806" s="702"/>
      <c r="AK806" s="702"/>
      <c r="AL806" s="702"/>
      <c r="AM806" s="702"/>
      <c r="AN806" s="702"/>
    </row>
    <row r="807" spans="29:40">
      <c r="AC807" s="64"/>
      <c r="AD807" s="64"/>
      <c r="AE807" s="64"/>
      <c r="AF807" s="64"/>
      <c r="AG807" s="64"/>
      <c r="AH807" s="702"/>
      <c r="AJ807" s="702"/>
      <c r="AK807" s="702"/>
      <c r="AL807" s="702"/>
      <c r="AM807" s="702"/>
      <c r="AN807" s="702"/>
    </row>
    <row r="808" spans="29:40">
      <c r="AC808" s="64"/>
      <c r="AD808" s="64"/>
      <c r="AE808" s="64"/>
      <c r="AF808" s="64"/>
      <c r="AG808" s="64"/>
      <c r="AH808" s="702"/>
      <c r="AJ808" s="702"/>
      <c r="AK808" s="702"/>
      <c r="AL808" s="702"/>
      <c r="AM808" s="702"/>
      <c r="AN808" s="702"/>
    </row>
    <row r="809" spans="29:40">
      <c r="AC809" s="64"/>
      <c r="AD809" s="64"/>
      <c r="AE809" s="64"/>
      <c r="AF809" s="64"/>
      <c r="AG809" s="64"/>
      <c r="AH809" s="702"/>
      <c r="AJ809" s="702"/>
      <c r="AK809" s="702"/>
      <c r="AL809" s="702"/>
      <c r="AM809" s="702"/>
      <c r="AN809" s="702"/>
    </row>
    <row r="810" spans="29:40">
      <c r="AC810" s="64"/>
      <c r="AD810" s="64"/>
      <c r="AE810" s="64"/>
      <c r="AF810" s="64"/>
      <c r="AG810" s="64"/>
      <c r="AH810" s="702"/>
      <c r="AJ810" s="702"/>
      <c r="AK810" s="702"/>
      <c r="AL810" s="702"/>
      <c r="AM810" s="702"/>
      <c r="AN810" s="702"/>
    </row>
    <row r="811" spans="29:40">
      <c r="AC811" s="64"/>
      <c r="AD811" s="64"/>
      <c r="AE811" s="64"/>
      <c r="AF811" s="64"/>
      <c r="AG811" s="64"/>
      <c r="AH811" s="702"/>
      <c r="AJ811" s="702"/>
      <c r="AK811" s="702"/>
      <c r="AL811" s="702"/>
      <c r="AM811" s="702"/>
      <c r="AN811" s="702"/>
    </row>
    <row r="812" spans="29:40">
      <c r="AC812" s="64"/>
      <c r="AD812" s="64"/>
      <c r="AE812" s="64"/>
      <c r="AF812" s="64"/>
      <c r="AG812" s="64"/>
      <c r="AH812" s="702"/>
      <c r="AJ812" s="702"/>
      <c r="AK812" s="702"/>
      <c r="AL812" s="702"/>
      <c r="AM812" s="702"/>
      <c r="AN812" s="702"/>
    </row>
    <row r="813" spans="29:40">
      <c r="AC813" s="64"/>
      <c r="AD813" s="64"/>
      <c r="AE813" s="64"/>
      <c r="AF813" s="64"/>
      <c r="AG813" s="64"/>
      <c r="AH813" s="702"/>
      <c r="AJ813" s="702"/>
      <c r="AK813" s="702"/>
      <c r="AL813" s="702"/>
      <c r="AM813" s="702"/>
      <c r="AN813" s="702"/>
    </row>
    <row r="814" spans="29:40">
      <c r="AC814" s="64"/>
      <c r="AD814" s="64"/>
      <c r="AE814" s="64"/>
      <c r="AF814" s="64"/>
      <c r="AG814" s="64"/>
      <c r="AH814" s="702"/>
      <c r="AJ814" s="702"/>
      <c r="AK814" s="702"/>
      <c r="AL814" s="702"/>
      <c r="AM814" s="702"/>
      <c r="AN814" s="702"/>
    </row>
    <row r="815" spans="29:40">
      <c r="AC815" s="64"/>
      <c r="AD815" s="64"/>
      <c r="AE815" s="64"/>
      <c r="AF815" s="64"/>
      <c r="AG815" s="64"/>
      <c r="AH815" s="702"/>
      <c r="AJ815" s="702"/>
      <c r="AK815" s="702"/>
      <c r="AL815" s="702"/>
      <c r="AM815" s="702"/>
      <c r="AN815" s="702"/>
    </row>
    <row r="816" spans="29:40">
      <c r="AC816" s="64"/>
      <c r="AD816" s="64"/>
      <c r="AE816" s="64"/>
      <c r="AF816" s="64"/>
      <c r="AG816" s="64"/>
      <c r="AH816" s="702"/>
      <c r="AJ816" s="702"/>
      <c r="AK816" s="702"/>
      <c r="AL816" s="702"/>
      <c r="AM816" s="702"/>
      <c r="AN816" s="702"/>
    </row>
    <row r="817" spans="29:40">
      <c r="AC817" s="64"/>
      <c r="AD817" s="64"/>
      <c r="AE817" s="64"/>
      <c r="AF817" s="64"/>
      <c r="AG817" s="64"/>
      <c r="AH817" s="702"/>
      <c r="AJ817" s="702"/>
      <c r="AK817" s="702"/>
      <c r="AL817" s="702"/>
      <c r="AM817" s="702"/>
      <c r="AN817" s="702"/>
    </row>
    <row r="818" spans="29:40">
      <c r="AC818" s="64"/>
      <c r="AD818" s="64"/>
      <c r="AE818" s="64"/>
      <c r="AF818" s="64"/>
      <c r="AG818" s="64"/>
      <c r="AH818" s="702"/>
      <c r="AJ818" s="702"/>
      <c r="AK818" s="702"/>
      <c r="AL818" s="702"/>
      <c r="AM818" s="702"/>
      <c r="AN818" s="702"/>
    </row>
    <row r="819" spans="29:40">
      <c r="AC819" s="64"/>
      <c r="AD819" s="64"/>
      <c r="AE819" s="64"/>
      <c r="AF819" s="64"/>
      <c r="AG819" s="64"/>
      <c r="AH819" s="702"/>
      <c r="AJ819" s="702"/>
      <c r="AK819" s="702"/>
      <c r="AL819" s="702"/>
      <c r="AM819" s="702"/>
      <c r="AN819" s="702"/>
    </row>
    <row r="820" spans="29:40">
      <c r="AC820" s="64"/>
      <c r="AD820" s="64"/>
      <c r="AE820" s="64"/>
      <c r="AF820" s="64"/>
      <c r="AG820" s="64"/>
      <c r="AH820" s="702"/>
      <c r="AJ820" s="702"/>
      <c r="AK820" s="702"/>
      <c r="AL820" s="702"/>
      <c r="AM820" s="702"/>
      <c r="AN820" s="702"/>
    </row>
    <row r="821" spans="29:40">
      <c r="AC821" s="64"/>
      <c r="AD821" s="64"/>
      <c r="AE821" s="64"/>
      <c r="AF821" s="64"/>
      <c r="AG821" s="64"/>
      <c r="AH821" s="702"/>
      <c r="AJ821" s="702"/>
      <c r="AK821" s="702"/>
      <c r="AL821" s="702"/>
      <c r="AM821" s="702"/>
      <c r="AN821" s="702"/>
    </row>
    <row r="822" spans="29:40">
      <c r="AC822" s="64"/>
      <c r="AD822" s="64"/>
      <c r="AE822" s="64"/>
      <c r="AF822" s="64"/>
      <c r="AG822" s="64"/>
      <c r="AH822" s="702"/>
      <c r="AJ822" s="702"/>
      <c r="AK822" s="702"/>
      <c r="AL822" s="702"/>
      <c r="AM822" s="702"/>
      <c r="AN822" s="702"/>
    </row>
    <row r="823" spans="29:40">
      <c r="AC823" s="64"/>
      <c r="AD823" s="64"/>
      <c r="AE823" s="64"/>
      <c r="AF823" s="64"/>
      <c r="AG823" s="64"/>
      <c r="AH823" s="702"/>
      <c r="AJ823" s="702"/>
      <c r="AK823" s="702"/>
      <c r="AL823" s="702"/>
      <c r="AM823" s="702"/>
      <c r="AN823" s="702"/>
    </row>
    <row r="824" spans="29:40">
      <c r="AC824" s="64"/>
      <c r="AD824" s="64"/>
      <c r="AE824" s="64"/>
      <c r="AF824" s="64"/>
      <c r="AG824" s="64"/>
      <c r="AH824" s="702"/>
      <c r="AJ824" s="702"/>
      <c r="AK824" s="702"/>
      <c r="AL824" s="702"/>
      <c r="AM824" s="702"/>
      <c r="AN824" s="702"/>
    </row>
    <row r="825" spans="29:40">
      <c r="AC825" s="64"/>
      <c r="AD825" s="64"/>
      <c r="AE825" s="64"/>
      <c r="AF825" s="64"/>
      <c r="AG825" s="64"/>
      <c r="AH825" s="702"/>
      <c r="AJ825" s="702"/>
      <c r="AK825" s="702"/>
      <c r="AL825" s="702"/>
      <c r="AM825" s="702"/>
      <c r="AN825" s="702"/>
    </row>
    <row r="826" spans="29:40">
      <c r="AC826" s="64"/>
      <c r="AD826" s="64"/>
      <c r="AE826" s="64"/>
      <c r="AF826" s="64"/>
      <c r="AG826" s="64"/>
      <c r="AH826" s="702"/>
      <c r="AJ826" s="702"/>
      <c r="AK826" s="702"/>
      <c r="AL826" s="702"/>
      <c r="AM826" s="702"/>
      <c r="AN826" s="702"/>
    </row>
    <row r="827" spans="29:40">
      <c r="AC827" s="64"/>
      <c r="AD827" s="64"/>
      <c r="AE827" s="64"/>
      <c r="AF827" s="64"/>
      <c r="AG827" s="64"/>
      <c r="AH827" s="702"/>
      <c r="AJ827" s="702"/>
      <c r="AK827" s="702"/>
      <c r="AL827" s="702"/>
      <c r="AM827" s="702"/>
      <c r="AN827" s="702"/>
    </row>
    <row r="828" spans="29:40">
      <c r="AC828" s="64"/>
      <c r="AD828" s="64"/>
      <c r="AE828" s="64"/>
      <c r="AF828" s="64"/>
      <c r="AG828" s="64"/>
      <c r="AH828" s="702"/>
      <c r="AJ828" s="702"/>
      <c r="AK828" s="702"/>
      <c r="AL828" s="702"/>
      <c r="AM828" s="702"/>
      <c r="AN828" s="702"/>
    </row>
    <row r="829" spans="29:40">
      <c r="AC829" s="64"/>
      <c r="AD829" s="64"/>
      <c r="AE829" s="64"/>
      <c r="AF829" s="64"/>
      <c r="AG829" s="64"/>
      <c r="AH829" s="702"/>
      <c r="AJ829" s="702"/>
      <c r="AK829" s="702"/>
      <c r="AL829" s="702"/>
      <c r="AM829" s="702"/>
      <c r="AN829" s="702"/>
    </row>
    <row r="830" spans="29:40">
      <c r="AC830" s="64"/>
      <c r="AD830" s="64"/>
      <c r="AE830" s="64"/>
      <c r="AF830" s="64"/>
      <c r="AG830" s="64"/>
      <c r="AH830" s="702"/>
      <c r="AJ830" s="702"/>
      <c r="AK830" s="702"/>
      <c r="AL830" s="702"/>
      <c r="AM830" s="702"/>
      <c r="AN830" s="702"/>
    </row>
    <row r="831" spans="29:40">
      <c r="AC831" s="64"/>
      <c r="AD831" s="64"/>
      <c r="AE831" s="64"/>
      <c r="AF831" s="64"/>
      <c r="AG831" s="64"/>
      <c r="AH831" s="702"/>
      <c r="AJ831" s="702"/>
      <c r="AK831" s="702"/>
      <c r="AL831" s="702"/>
      <c r="AM831" s="702"/>
      <c r="AN831" s="702"/>
    </row>
    <row r="832" spans="29:40">
      <c r="AC832" s="64"/>
      <c r="AD832" s="64"/>
      <c r="AE832" s="64"/>
      <c r="AF832" s="64"/>
      <c r="AG832" s="64"/>
      <c r="AH832" s="702"/>
      <c r="AJ832" s="702"/>
      <c r="AK832" s="702"/>
      <c r="AL832" s="702"/>
      <c r="AM832" s="702"/>
      <c r="AN832" s="702"/>
    </row>
    <row r="833" spans="29:40">
      <c r="AC833" s="64"/>
      <c r="AD833" s="64"/>
      <c r="AE833" s="64"/>
      <c r="AF833" s="64"/>
      <c r="AG833" s="64"/>
      <c r="AH833" s="702"/>
      <c r="AJ833" s="702"/>
      <c r="AK833" s="702"/>
      <c r="AL833" s="702"/>
      <c r="AM833" s="702"/>
      <c r="AN833" s="702"/>
    </row>
    <row r="834" spans="29:40">
      <c r="AC834" s="64"/>
      <c r="AD834" s="64"/>
      <c r="AE834" s="64"/>
      <c r="AF834" s="64"/>
      <c r="AG834" s="64"/>
      <c r="AH834" s="702"/>
      <c r="AJ834" s="702"/>
      <c r="AK834" s="702"/>
      <c r="AL834" s="702"/>
      <c r="AM834" s="702"/>
      <c r="AN834" s="702"/>
    </row>
    <row r="835" spans="29:40">
      <c r="AC835" s="64"/>
      <c r="AD835" s="64"/>
      <c r="AE835" s="64"/>
      <c r="AF835" s="64"/>
      <c r="AG835" s="64"/>
      <c r="AH835" s="702"/>
      <c r="AJ835" s="702"/>
      <c r="AK835" s="702"/>
      <c r="AL835" s="702"/>
      <c r="AM835" s="702"/>
      <c r="AN835" s="702"/>
    </row>
    <row r="836" spans="29:40">
      <c r="AC836" s="64"/>
      <c r="AD836" s="64"/>
      <c r="AE836" s="64"/>
      <c r="AF836" s="64"/>
      <c r="AG836" s="64"/>
      <c r="AH836" s="702"/>
      <c r="AJ836" s="702"/>
      <c r="AK836" s="702"/>
      <c r="AL836" s="702"/>
      <c r="AM836" s="702"/>
      <c r="AN836" s="702"/>
    </row>
    <row r="837" spans="29:40">
      <c r="AC837" s="64"/>
      <c r="AD837" s="64"/>
      <c r="AE837" s="64"/>
      <c r="AF837" s="64"/>
      <c r="AG837" s="64"/>
      <c r="AH837" s="702"/>
      <c r="AJ837" s="702"/>
      <c r="AK837" s="702"/>
      <c r="AL837" s="702"/>
      <c r="AM837" s="702"/>
      <c r="AN837" s="702"/>
    </row>
    <row r="838" spans="29:40">
      <c r="AC838" s="64"/>
      <c r="AD838" s="64"/>
      <c r="AE838" s="64"/>
      <c r="AF838" s="64"/>
      <c r="AG838" s="64"/>
      <c r="AH838" s="702"/>
      <c r="AJ838" s="702"/>
      <c r="AK838" s="702"/>
      <c r="AL838" s="702"/>
      <c r="AM838" s="702"/>
      <c r="AN838" s="702"/>
    </row>
    <row r="839" spans="29:40">
      <c r="AC839" s="64"/>
      <c r="AD839" s="64"/>
      <c r="AE839" s="64"/>
      <c r="AF839" s="64"/>
      <c r="AG839" s="64"/>
      <c r="AH839" s="702"/>
      <c r="AJ839" s="702"/>
      <c r="AK839" s="702"/>
      <c r="AL839" s="702"/>
      <c r="AM839" s="702"/>
      <c r="AN839" s="702"/>
    </row>
    <row r="840" spans="29:40">
      <c r="AC840" s="64"/>
      <c r="AD840" s="64"/>
      <c r="AE840" s="64"/>
      <c r="AF840" s="64"/>
      <c r="AG840" s="64"/>
      <c r="AH840" s="702"/>
      <c r="AJ840" s="702"/>
      <c r="AK840" s="702"/>
      <c r="AL840" s="702"/>
      <c r="AM840" s="702"/>
      <c r="AN840" s="702"/>
    </row>
    <row r="841" spans="29:40">
      <c r="AC841" s="64"/>
      <c r="AD841" s="64"/>
      <c r="AE841" s="64"/>
      <c r="AF841" s="64"/>
      <c r="AG841" s="64"/>
      <c r="AH841" s="702"/>
      <c r="AJ841" s="702"/>
      <c r="AK841" s="702"/>
      <c r="AL841" s="702"/>
      <c r="AM841" s="702"/>
      <c r="AN841" s="702"/>
    </row>
    <row r="842" spans="29:40">
      <c r="AC842" s="64"/>
      <c r="AD842" s="64"/>
      <c r="AE842" s="64"/>
      <c r="AF842" s="64"/>
      <c r="AG842" s="64"/>
      <c r="AH842" s="702"/>
      <c r="AJ842" s="702"/>
      <c r="AK842" s="702"/>
      <c r="AL842" s="702"/>
      <c r="AM842" s="702"/>
      <c r="AN842" s="702"/>
    </row>
    <row r="843" spans="29:40">
      <c r="AC843" s="64"/>
      <c r="AD843" s="64"/>
      <c r="AE843" s="64"/>
      <c r="AF843" s="64"/>
      <c r="AG843" s="64"/>
      <c r="AH843" s="702"/>
      <c r="AJ843" s="702"/>
      <c r="AK843" s="702"/>
      <c r="AL843" s="702"/>
      <c r="AM843" s="702"/>
      <c r="AN843" s="702"/>
    </row>
    <row r="844" spans="29:40">
      <c r="AC844" s="64"/>
      <c r="AD844" s="64"/>
      <c r="AE844" s="64"/>
      <c r="AF844" s="64"/>
      <c r="AG844" s="64"/>
      <c r="AH844" s="702"/>
      <c r="AJ844" s="702"/>
      <c r="AK844" s="702"/>
      <c r="AL844" s="702"/>
      <c r="AM844" s="702"/>
      <c r="AN844" s="702"/>
    </row>
    <row r="845" spans="29:40">
      <c r="AC845" s="64"/>
      <c r="AD845" s="64"/>
      <c r="AE845" s="64"/>
      <c r="AF845" s="64"/>
      <c r="AG845" s="64"/>
      <c r="AH845" s="702"/>
      <c r="AJ845" s="702"/>
      <c r="AK845" s="702"/>
      <c r="AL845" s="702"/>
      <c r="AM845" s="702"/>
      <c r="AN845" s="702"/>
    </row>
    <row r="846" spans="29:40">
      <c r="AC846" s="64"/>
      <c r="AD846" s="64"/>
      <c r="AE846" s="64"/>
      <c r="AF846" s="64"/>
      <c r="AG846" s="64"/>
      <c r="AH846" s="702"/>
      <c r="AJ846" s="702"/>
      <c r="AK846" s="702"/>
      <c r="AL846" s="702"/>
      <c r="AM846" s="702"/>
      <c r="AN846" s="702"/>
    </row>
    <row r="847" spans="29:40">
      <c r="AC847" s="64"/>
      <c r="AD847" s="64"/>
      <c r="AE847" s="64"/>
      <c r="AF847" s="64"/>
      <c r="AG847" s="64"/>
      <c r="AH847" s="702"/>
      <c r="AJ847" s="702"/>
      <c r="AK847" s="702"/>
      <c r="AL847" s="702"/>
      <c r="AM847" s="702"/>
      <c r="AN847" s="702"/>
    </row>
    <row r="848" spans="29:40">
      <c r="AC848" s="64"/>
      <c r="AD848" s="64"/>
      <c r="AE848" s="64"/>
      <c r="AF848" s="64"/>
      <c r="AG848" s="64"/>
      <c r="AH848" s="702"/>
      <c r="AJ848" s="702"/>
      <c r="AK848" s="702"/>
      <c r="AL848" s="702"/>
      <c r="AM848" s="702"/>
      <c r="AN848" s="702"/>
    </row>
    <row r="849" spans="29:40">
      <c r="AC849" s="64"/>
      <c r="AD849" s="64"/>
      <c r="AE849" s="64"/>
      <c r="AF849" s="64"/>
      <c r="AG849" s="64"/>
      <c r="AH849" s="702"/>
      <c r="AJ849" s="702"/>
      <c r="AK849" s="702"/>
      <c r="AL849" s="702"/>
      <c r="AM849" s="702"/>
      <c r="AN849" s="702"/>
    </row>
    <row r="850" spans="29:40">
      <c r="AC850" s="64"/>
      <c r="AD850" s="64"/>
      <c r="AE850" s="64"/>
      <c r="AF850" s="64"/>
      <c r="AG850" s="64"/>
      <c r="AH850" s="702"/>
      <c r="AJ850" s="702"/>
      <c r="AK850" s="702"/>
      <c r="AL850" s="702"/>
      <c r="AM850" s="702"/>
      <c r="AN850" s="702"/>
    </row>
    <row r="851" spans="29:40">
      <c r="AC851" s="64"/>
      <c r="AD851" s="64"/>
      <c r="AE851" s="64"/>
      <c r="AF851" s="64"/>
      <c r="AG851" s="64"/>
      <c r="AH851" s="702"/>
      <c r="AJ851" s="702"/>
      <c r="AK851" s="702"/>
      <c r="AL851" s="702"/>
      <c r="AM851" s="702"/>
      <c r="AN851" s="702"/>
    </row>
    <row r="852" spans="29:40">
      <c r="AC852" s="64"/>
      <c r="AD852" s="64"/>
      <c r="AE852" s="64"/>
      <c r="AF852" s="64"/>
      <c r="AG852" s="64"/>
      <c r="AH852" s="702"/>
      <c r="AJ852" s="702"/>
      <c r="AK852" s="702"/>
      <c r="AL852" s="702"/>
      <c r="AM852" s="702"/>
      <c r="AN852" s="702"/>
    </row>
    <row r="853" spans="29:40">
      <c r="AC853" s="64"/>
      <c r="AD853" s="64"/>
      <c r="AE853" s="64"/>
      <c r="AF853" s="64"/>
      <c r="AG853" s="64"/>
      <c r="AH853" s="702"/>
      <c r="AJ853" s="702"/>
      <c r="AK853" s="702"/>
      <c r="AL853" s="702"/>
      <c r="AM853" s="702"/>
      <c r="AN853" s="702"/>
    </row>
    <row r="854" spans="29:40">
      <c r="AC854" s="64"/>
      <c r="AD854" s="64"/>
      <c r="AE854" s="64"/>
      <c r="AF854" s="64"/>
      <c r="AG854" s="64"/>
      <c r="AH854" s="702"/>
      <c r="AJ854" s="702"/>
      <c r="AK854" s="702"/>
      <c r="AL854" s="702"/>
      <c r="AM854" s="702"/>
      <c r="AN854" s="702"/>
    </row>
    <row r="855" spans="29:40">
      <c r="AC855" s="64"/>
      <c r="AD855" s="64"/>
      <c r="AE855" s="64"/>
      <c r="AF855" s="64"/>
      <c r="AG855" s="64"/>
      <c r="AH855" s="702"/>
      <c r="AJ855" s="702"/>
      <c r="AK855" s="702"/>
      <c r="AL855" s="702"/>
      <c r="AM855" s="702"/>
      <c r="AN855" s="702"/>
    </row>
    <row r="856" spans="29:40">
      <c r="AC856" s="64"/>
      <c r="AD856" s="64"/>
      <c r="AE856" s="64"/>
      <c r="AF856" s="64"/>
      <c r="AG856" s="64"/>
      <c r="AH856" s="702"/>
      <c r="AJ856" s="702"/>
      <c r="AK856" s="702"/>
      <c r="AL856" s="702"/>
      <c r="AM856" s="702"/>
      <c r="AN856" s="702"/>
    </row>
    <row r="857" spans="29:40">
      <c r="AC857" s="64"/>
      <c r="AD857" s="64"/>
      <c r="AE857" s="64"/>
      <c r="AF857" s="64"/>
      <c r="AG857" s="64"/>
      <c r="AH857" s="702"/>
      <c r="AJ857" s="702"/>
      <c r="AK857" s="702"/>
      <c r="AL857" s="702"/>
      <c r="AM857" s="702"/>
      <c r="AN857" s="702"/>
    </row>
    <row r="858" spans="29:40">
      <c r="AC858" s="64"/>
      <c r="AD858" s="64"/>
      <c r="AE858" s="64"/>
      <c r="AF858" s="64"/>
      <c r="AG858" s="64"/>
      <c r="AH858" s="702"/>
      <c r="AJ858" s="702"/>
      <c r="AK858" s="702"/>
      <c r="AL858" s="702"/>
      <c r="AM858" s="702"/>
      <c r="AN858" s="702"/>
    </row>
    <row r="859" spans="29:40">
      <c r="AC859" s="64"/>
      <c r="AD859" s="64"/>
      <c r="AE859" s="64"/>
      <c r="AF859" s="64"/>
      <c r="AG859" s="64"/>
      <c r="AH859" s="702"/>
      <c r="AJ859" s="702"/>
      <c r="AK859" s="702"/>
      <c r="AL859" s="702"/>
      <c r="AM859" s="702"/>
      <c r="AN859" s="702"/>
    </row>
    <row r="860" spans="29:40">
      <c r="AC860" s="64"/>
      <c r="AD860" s="64"/>
      <c r="AE860" s="64"/>
      <c r="AF860" s="64"/>
      <c r="AG860" s="64"/>
      <c r="AH860" s="702"/>
      <c r="AJ860" s="702"/>
      <c r="AK860" s="702"/>
      <c r="AL860" s="702"/>
      <c r="AM860" s="702"/>
      <c r="AN860" s="702"/>
    </row>
    <row r="861" spans="29:40">
      <c r="AC861" s="64"/>
      <c r="AD861" s="64"/>
      <c r="AE861" s="64"/>
      <c r="AF861" s="64"/>
      <c r="AG861" s="64"/>
      <c r="AH861" s="702"/>
      <c r="AJ861" s="702"/>
      <c r="AK861" s="702"/>
      <c r="AL861" s="702"/>
      <c r="AM861" s="702"/>
      <c r="AN861" s="702"/>
    </row>
    <row r="862" spans="29:40">
      <c r="AC862" s="64"/>
      <c r="AD862" s="64"/>
      <c r="AE862" s="64"/>
      <c r="AF862" s="64"/>
      <c r="AG862" s="64"/>
      <c r="AH862" s="702"/>
      <c r="AJ862" s="702"/>
      <c r="AK862" s="702"/>
      <c r="AL862" s="702"/>
      <c r="AM862" s="702"/>
      <c r="AN862" s="702"/>
    </row>
    <row r="863" spans="29:40">
      <c r="AC863" s="64"/>
      <c r="AD863" s="64"/>
      <c r="AE863" s="64"/>
      <c r="AF863" s="64"/>
      <c r="AG863" s="64"/>
      <c r="AH863" s="702"/>
      <c r="AJ863" s="702"/>
      <c r="AK863" s="702"/>
      <c r="AL863" s="702"/>
      <c r="AM863" s="702"/>
      <c r="AN863" s="702"/>
    </row>
    <row r="864" spans="29:40">
      <c r="AC864" s="64"/>
      <c r="AD864" s="64"/>
      <c r="AE864" s="64"/>
      <c r="AF864" s="64"/>
      <c r="AG864" s="64"/>
      <c r="AH864" s="702"/>
      <c r="AJ864" s="702"/>
      <c r="AK864" s="702"/>
      <c r="AL864" s="702"/>
      <c r="AM864" s="702"/>
      <c r="AN864" s="702"/>
    </row>
    <row r="865" spans="29:40">
      <c r="AC865" s="64"/>
      <c r="AD865" s="64"/>
      <c r="AE865" s="64"/>
      <c r="AF865" s="64"/>
      <c r="AG865" s="64"/>
      <c r="AH865" s="702"/>
      <c r="AJ865" s="702"/>
      <c r="AK865" s="702"/>
      <c r="AL865" s="702"/>
      <c r="AM865" s="702"/>
      <c r="AN865" s="702"/>
    </row>
    <row r="866" spans="29:40">
      <c r="AC866" s="64"/>
      <c r="AD866" s="64"/>
      <c r="AE866" s="64"/>
      <c r="AF866" s="64"/>
      <c r="AG866" s="64"/>
      <c r="AH866" s="702"/>
      <c r="AJ866" s="702"/>
      <c r="AK866" s="702"/>
      <c r="AL866" s="702"/>
      <c r="AM866" s="702"/>
      <c r="AN866" s="702"/>
    </row>
    <row r="867" spans="29:40">
      <c r="AC867" s="64"/>
      <c r="AD867" s="64"/>
      <c r="AE867" s="64"/>
      <c r="AF867" s="64"/>
      <c r="AG867" s="64"/>
      <c r="AH867" s="702"/>
      <c r="AJ867" s="702"/>
      <c r="AK867" s="702"/>
      <c r="AL867" s="702"/>
      <c r="AM867" s="702"/>
      <c r="AN867" s="702"/>
    </row>
    <row r="868" spans="29:40">
      <c r="AC868" s="64"/>
      <c r="AD868" s="64"/>
      <c r="AE868" s="64"/>
      <c r="AF868" s="64"/>
      <c r="AG868" s="64"/>
      <c r="AH868" s="702"/>
      <c r="AJ868" s="702"/>
      <c r="AK868" s="702"/>
      <c r="AL868" s="702"/>
      <c r="AM868" s="702"/>
      <c r="AN868" s="702"/>
    </row>
    <row r="869" spans="29:40">
      <c r="AC869" s="64"/>
      <c r="AD869" s="64"/>
      <c r="AE869" s="64"/>
      <c r="AF869" s="64"/>
      <c r="AG869" s="64"/>
      <c r="AH869" s="702"/>
      <c r="AJ869" s="702"/>
      <c r="AK869" s="702"/>
      <c r="AL869" s="702"/>
      <c r="AM869" s="702"/>
      <c r="AN869" s="702"/>
    </row>
    <row r="870" spans="29:40">
      <c r="AC870" s="64"/>
      <c r="AD870" s="64"/>
      <c r="AE870" s="64"/>
      <c r="AF870" s="64"/>
      <c r="AG870" s="64"/>
      <c r="AH870" s="702"/>
      <c r="AJ870" s="702"/>
      <c r="AK870" s="702"/>
      <c r="AL870" s="702"/>
      <c r="AM870" s="702"/>
      <c r="AN870" s="702"/>
    </row>
    <row r="871" spans="29:40">
      <c r="AC871" s="64"/>
      <c r="AD871" s="64"/>
      <c r="AE871" s="64"/>
      <c r="AF871" s="64"/>
      <c r="AG871" s="64"/>
      <c r="AH871" s="702"/>
      <c r="AJ871" s="702"/>
      <c r="AK871" s="702"/>
      <c r="AL871" s="702"/>
      <c r="AM871" s="702"/>
      <c r="AN871" s="702"/>
    </row>
    <row r="872" spans="29:40">
      <c r="AC872" s="64"/>
      <c r="AD872" s="64"/>
      <c r="AE872" s="64"/>
      <c r="AF872" s="64"/>
      <c r="AG872" s="64"/>
      <c r="AH872" s="702"/>
      <c r="AJ872" s="702"/>
      <c r="AK872" s="702"/>
      <c r="AL872" s="702"/>
      <c r="AM872" s="702"/>
      <c r="AN872" s="702"/>
    </row>
    <row r="873" spans="29:40">
      <c r="AC873" s="64"/>
      <c r="AD873" s="64"/>
      <c r="AE873" s="64"/>
      <c r="AF873" s="64"/>
      <c r="AG873" s="64"/>
      <c r="AH873" s="702"/>
      <c r="AJ873" s="702"/>
      <c r="AK873" s="702"/>
      <c r="AL873" s="702"/>
      <c r="AM873" s="702"/>
      <c r="AN873" s="702"/>
    </row>
    <row r="874" spans="29:40">
      <c r="AC874" s="64"/>
      <c r="AD874" s="64"/>
      <c r="AE874" s="64"/>
      <c r="AF874" s="64"/>
      <c r="AG874" s="64"/>
      <c r="AH874" s="702"/>
      <c r="AJ874" s="702"/>
      <c r="AK874" s="702"/>
      <c r="AL874" s="702"/>
      <c r="AM874" s="702"/>
      <c r="AN874" s="702"/>
    </row>
    <row r="875" spans="29:40">
      <c r="AC875" s="64"/>
      <c r="AD875" s="64"/>
      <c r="AE875" s="64"/>
      <c r="AF875" s="64"/>
      <c r="AG875" s="64"/>
      <c r="AH875" s="702"/>
      <c r="AJ875" s="702"/>
      <c r="AK875" s="702"/>
      <c r="AL875" s="702"/>
      <c r="AM875" s="702"/>
      <c r="AN875" s="702"/>
    </row>
    <row r="876" spans="29:40">
      <c r="AC876" s="64"/>
      <c r="AD876" s="64"/>
      <c r="AE876" s="64"/>
      <c r="AF876" s="64"/>
      <c r="AG876" s="64"/>
      <c r="AH876" s="702"/>
      <c r="AJ876" s="702"/>
      <c r="AK876" s="702"/>
      <c r="AL876" s="702"/>
      <c r="AM876" s="702"/>
      <c r="AN876" s="702"/>
    </row>
    <row r="877" spans="29:40">
      <c r="AC877" s="64"/>
      <c r="AD877" s="64"/>
      <c r="AE877" s="64"/>
      <c r="AF877" s="64"/>
      <c r="AG877" s="64"/>
      <c r="AH877" s="702"/>
      <c r="AJ877" s="702"/>
      <c r="AK877" s="702"/>
      <c r="AL877" s="702"/>
      <c r="AM877" s="702"/>
      <c r="AN877" s="702"/>
    </row>
    <row r="878" spans="29:40">
      <c r="AC878" s="64"/>
      <c r="AD878" s="64"/>
      <c r="AE878" s="64"/>
      <c r="AF878" s="64"/>
      <c r="AG878" s="64"/>
      <c r="AH878" s="702"/>
      <c r="AJ878" s="702"/>
      <c r="AK878" s="702"/>
      <c r="AL878" s="702"/>
      <c r="AM878" s="702"/>
      <c r="AN878" s="702"/>
    </row>
    <row r="879" spans="29:40">
      <c r="AC879" s="64"/>
      <c r="AD879" s="64"/>
      <c r="AE879" s="64"/>
      <c r="AF879" s="64"/>
      <c r="AG879" s="64"/>
      <c r="AH879" s="702"/>
      <c r="AJ879" s="702"/>
      <c r="AK879" s="702"/>
      <c r="AL879" s="702"/>
      <c r="AM879" s="702"/>
      <c r="AN879" s="702"/>
    </row>
    <row r="880" spans="29:40">
      <c r="AC880" s="64"/>
      <c r="AD880" s="64"/>
      <c r="AE880" s="64"/>
      <c r="AF880" s="64"/>
      <c r="AG880" s="64"/>
      <c r="AH880" s="702"/>
      <c r="AJ880" s="702"/>
      <c r="AK880" s="702"/>
      <c r="AL880" s="702"/>
      <c r="AM880" s="702"/>
      <c r="AN880" s="702"/>
    </row>
    <row r="881" spans="29:40">
      <c r="AC881" s="64"/>
      <c r="AD881" s="64"/>
      <c r="AE881" s="64"/>
      <c r="AF881" s="64"/>
      <c r="AG881" s="64"/>
      <c r="AH881" s="702"/>
      <c r="AJ881" s="702"/>
      <c r="AK881" s="702"/>
      <c r="AL881" s="702"/>
      <c r="AM881" s="702"/>
      <c r="AN881" s="702"/>
    </row>
    <row r="882" spans="29:40">
      <c r="AC882" s="64"/>
      <c r="AD882" s="64"/>
      <c r="AE882" s="64"/>
      <c r="AF882" s="64"/>
      <c r="AG882" s="64"/>
      <c r="AH882" s="702"/>
      <c r="AJ882" s="702"/>
      <c r="AK882" s="702"/>
      <c r="AL882" s="702"/>
      <c r="AM882" s="702"/>
      <c r="AN882" s="702"/>
    </row>
    <row r="883" spans="29:40">
      <c r="AC883" s="64"/>
      <c r="AD883" s="64"/>
      <c r="AE883" s="64"/>
      <c r="AF883" s="64"/>
      <c r="AG883" s="64"/>
      <c r="AH883" s="702"/>
      <c r="AJ883" s="702"/>
      <c r="AK883" s="702"/>
      <c r="AL883" s="702"/>
      <c r="AM883" s="702"/>
      <c r="AN883" s="702"/>
    </row>
    <row r="884" spans="29:40">
      <c r="AC884" s="64"/>
      <c r="AD884" s="64"/>
      <c r="AE884" s="64"/>
      <c r="AF884" s="64"/>
      <c r="AG884" s="64"/>
      <c r="AH884" s="702"/>
      <c r="AJ884" s="702"/>
      <c r="AK884" s="702"/>
      <c r="AL884" s="702"/>
      <c r="AM884" s="702"/>
      <c r="AN884" s="702"/>
    </row>
    <row r="885" spans="29:40">
      <c r="AC885" s="64"/>
      <c r="AD885" s="64"/>
      <c r="AE885" s="64"/>
      <c r="AF885" s="64"/>
      <c r="AG885" s="64"/>
      <c r="AH885" s="702"/>
      <c r="AJ885" s="702"/>
      <c r="AK885" s="702"/>
      <c r="AL885" s="702"/>
      <c r="AM885" s="702"/>
      <c r="AN885" s="702"/>
    </row>
    <row r="886" spans="29:40">
      <c r="AC886" s="64"/>
      <c r="AD886" s="64"/>
      <c r="AE886" s="64"/>
      <c r="AF886" s="64"/>
      <c r="AG886" s="64"/>
      <c r="AH886" s="702"/>
      <c r="AJ886" s="702"/>
      <c r="AK886" s="702"/>
      <c r="AL886" s="702"/>
      <c r="AM886" s="702"/>
      <c r="AN886" s="702"/>
    </row>
    <row r="887" spans="29:40">
      <c r="AC887" s="64"/>
      <c r="AD887" s="64"/>
      <c r="AE887" s="64"/>
      <c r="AF887" s="64"/>
      <c r="AG887" s="64"/>
      <c r="AH887" s="702"/>
      <c r="AJ887" s="702"/>
      <c r="AK887" s="702"/>
      <c r="AL887" s="702"/>
      <c r="AM887" s="702"/>
      <c r="AN887" s="702"/>
    </row>
    <row r="888" spans="29:40">
      <c r="AC888" s="64"/>
      <c r="AD888" s="64"/>
      <c r="AE888" s="64"/>
      <c r="AF888" s="64"/>
      <c r="AG888" s="64"/>
      <c r="AH888" s="702"/>
      <c r="AJ888" s="702"/>
      <c r="AK888" s="702"/>
      <c r="AL888" s="702"/>
      <c r="AM888" s="702"/>
      <c r="AN888" s="702"/>
    </row>
    <row r="889" spans="29:40">
      <c r="AC889" s="64"/>
      <c r="AD889" s="64"/>
      <c r="AE889" s="64"/>
      <c r="AF889" s="64"/>
      <c r="AG889" s="64"/>
      <c r="AH889" s="702"/>
      <c r="AJ889" s="702"/>
      <c r="AK889" s="702"/>
      <c r="AL889" s="702"/>
      <c r="AM889" s="702"/>
      <c r="AN889" s="702"/>
    </row>
    <row r="890" spans="29:40">
      <c r="AC890" s="64"/>
      <c r="AD890" s="64"/>
      <c r="AE890" s="64"/>
      <c r="AF890" s="64"/>
      <c r="AG890" s="64"/>
      <c r="AH890" s="702"/>
      <c r="AJ890" s="702"/>
      <c r="AK890" s="702"/>
      <c r="AL890" s="702"/>
      <c r="AM890" s="702"/>
      <c r="AN890" s="702"/>
    </row>
    <row r="891" spans="29:40">
      <c r="AC891" s="64"/>
      <c r="AD891" s="64"/>
      <c r="AE891" s="64"/>
      <c r="AF891" s="64"/>
      <c r="AG891" s="64"/>
      <c r="AH891" s="702"/>
      <c r="AJ891" s="702"/>
      <c r="AK891" s="702"/>
      <c r="AL891" s="702"/>
      <c r="AM891" s="702"/>
      <c r="AN891" s="702"/>
    </row>
    <row r="892" spans="29:40">
      <c r="AC892" s="64"/>
      <c r="AD892" s="64"/>
      <c r="AE892" s="64"/>
      <c r="AF892" s="64"/>
      <c r="AG892" s="64"/>
      <c r="AH892" s="702"/>
      <c r="AJ892" s="702"/>
      <c r="AK892" s="702"/>
      <c r="AL892" s="702"/>
      <c r="AM892" s="702"/>
      <c r="AN892" s="702"/>
    </row>
    <row r="893" spans="29:40">
      <c r="AC893" s="64"/>
      <c r="AD893" s="64"/>
      <c r="AE893" s="64"/>
      <c r="AF893" s="64"/>
      <c r="AG893" s="64"/>
      <c r="AH893" s="702"/>
      <c r="AJ893" s="702"/>
      <c r="AK893" s="702"/>
      <c r="AL893" s="702"/>
      <c r="AM893" s="702"/>
      <c r="AN893" s="702"/>
    </row>
    <row r="894" spans="29:40">
      <c r="AC894" s="64"/>
      <c r="AD894" s="64"/>
      <c r="AE894" s="64"/>
      <c r="AF894" s="64"/>
      <c r="AG894" s="64"/>
      <c r="AH894" s="702"/>
      <c r="AJ894" s="702"/>
      <c r="AK894" s="702"/>
      <c r="AL894" s="702"/>
      <c r="AM894" s="702"/>
      <c r="AN894" s="702"/>
    </row>
    <row r="895" spans="29:40">
      <c r="AC895" s="64"/>
      <c r="AD895" s="64"/>
      <c r="AE895" s="64"/>
      <c r="AF895" s="64"/>
      <c r="AG895" s="64"/>
      <c r="AH895" s="702"/>
      <c r="AJ895" s="702"/>
      <c r="AK895" s="702"/>
      <c r="AL895" s="702"/>
      <c r="AM895" s="702"/>
      <c r="AN895" s="702"/>
    </row>
    <row r="896" spans="29:40">
      <c r="AC896" s="64"/>
      <c r="AD896" s="64"/>
      <c r="AE896" s="64"/>
      <c r="AF896" s="64"/>
      <c r="AG896" s="64"/>
      <c r="AH896" s="702"/>
      <c r="AJ896" s="702"/>
      <c r="AK896" s="702"/>
      <c r="AL896" s="702"/>
      <c r="AM896" s="702"/>
      <c r="AN896" s="702"/>
    </row>
    <row r="897" spans="29:40">
      <c r="AC897" s="64"/>
      <c r="AD897" s="64"/>
      <c r="AE897" s="64"/>
      <c r="AF897" s="64"/>
      <c r="AG897" s="64"/>
      <c r="AH897" s="702"/>
      <c r="AJ897" s="702"/>
      <c r="AK897" s="702"/>
      <c r="AL897" s="702"/>
      <c r="AM897" s="702"/>
      <c r="AN897" s="702"/>
    </row>
    <row r="898" spans="29:40">
      <c r="AC898" s="64"/>
      <c r="AD898" s="64"/>
      <c r="AE898" s="64"/>
      <c r="AF898" s="64"/>
      <c r="AG898" s="64"/>
      <c r="AH898" s="702"/>
      <c r="AJ898" s="702"/>
      <c r="AK898" s="702"/>
      <c r="AL898" s="702"/>
      <c r="AM898" s="702"/>
      <c r="AN898" s="702"/>
    </row>
    <row r="899" spans="29:40">
      <c r="AC899" s="64"/>
      <c r="AD899" s="64"/>
      <c r="AE899" s="64"/>
      <c r="AF899" s="64"/>
      <c r="AG899" s="64"/>
      <c r="AH899" s="702"/>
      <c r="AJ899" s="702"/>
      <c r="AK899" s="702"/>
      <c r="AL899" s="702"/>
      <c r="AM899" s="702"/>
      <c r="AN899" s="702"/>
    </row>
    <row r="900" spans="29:40">
      <c r="AC900" s="64"/>
      <c r="AD900" s="64"/>
      <c r="AE900" s="64"/>
      <c r="AF900" s="64"/>
      <c r="AG900" s="64"/>
      <c r="AH900" s="702"/>
      <c r="AJ900" s="702"/>
      <c r="AK900" s="702"/>
      <c r="AL900" s="702"/>
      <c r="AM900" s="702"/>
      <c r="AN900" s="702"/>
    </row>
    <row r="901" spans="29:40">
      <c r="AC901" s="64"/>
      <c r="AD901" s="64"/>
      <c r="AE901" s="64"/>
      <c r="AF901" s="64"/>
      <c r="AG901" s="64"/>
      <c r="AH901" s="702"/>
      <c r="AJ901" s="702"/>
      <c r="AK901" s="702"/>
      <c r="AL901" s="702"/>
      <c r="AM901" s="702"/>
      <c r="AN901" s="702"/>
    </row>
    <row r="902" spans="29:40">
      <c r="AC902" s="64"/>
      <c r="AD902" s="64"/>
      <c r="AE902" s="64"/>
      <c r="AF902" s="64"/>
      <c r="AG902" s="64"/>
      <c r="AH902" s="702"/>
      <c r="AJ902" s="702"/>
      <c r="AK902" s="702"/>
      <c r="AL902" s="702"/>
      <c r="AM902" s="702"/>
      <c r="AN902" s="702"/>
    </row>
    <row r="903" spans="29:40">
      <c r="AC903" s="64"/>
      <c r="AD903" s="64"/>
      <c r="AE903" s="64"/>
      <c r="AF903" s="64"/>
      <c r="AG903" s="64"/>
      <c r="AH903" s="702"/>
      <c r="AJ903" s="702"/>
      <c r="AK903" s="702"/>
      <c r="AL903" s="702"/>
      <c r="AM903" s="702"/>
      <c r="AN903" s="702"/>
    </row>
    <row r="904" spans="29:40">
      <c r="AC904" s="64"/>
      <c r="AD904" s="64"/>
      <c r="AE904" s="64"/>
      <c r="AF904" s="64"/>
      <c r="AG904" s="64"/>
      <c r="AH904" s="702"/>
      <c r="AJ904" s="702"/>
      <c r="AK904" s="702"/>
      <c r="AL904" s="702"/>
      <c r="AM904" s="702"/>
      <c r="AN904" s="702"/>
    </row>
    <row r="905" spans="29:40">
      <c r="AC905" s="64"/>
      <c r="AD905" s="64"/>
      <c r="AE905" s="64"/>
      <c r="AF905" s="64"/>
      <c r="AG905" s="64"/>
      <c r="AH905" s="702"/>
      <c r="AJ905" s="702"/>
      <c r="AK905" s="702"/>
      <c r="AL905" s="702"/>
      <c r="AM905" s="702"/>
      <c r="AN905" s="702"/>
    </row>
    <row r="906" spans="29:40">
      <c r="AC906" s="64"/>
      <c r="AD906" s="64"/>
      <c r="AE906" s="64"/>
      <c r="AF906" s="64"/>
      <c r="AG906" s="64"/>
      <c r="AH906" s="702"/>
      <c r="AJ906" s="702"/>
      <c r="AK906" s="702"/>
      <c r="AL906" s="702"/>
      <c r="AM906" s="702"/>
      <c r="AN906" s="702"/>
    </row>
    <row r="907" spans="29:40">
      <c r="AC907" s="64"/>
      <c r="AD907" s="64"/>
      <c r="AE907" s="64"/>
      <c r="AF907" s="64"/>
      <c r="AG907" s="64"/>
      <c r="AH907" s="702"/>
      <c r="AJ907" s="702"/>
      <c r="AK907" s="702"/>
      <c r="AL907" s="702"/>
      <c r="AM907" s="702"/>
      <c r="AN907" s="702"/>
    </row>
    <row r="908" spans="29:40">
      <c r="AC908" s="64"/>
      <c r="AD908" s="64"/>
      <c r="AE908" s="64"/>
      <c r="AF908" s="64"/>
      <c r="AG908" s="64"/>
      <c r="AH908" s="702"/>
      <c r="AJ908" s="702"/>
      <c r="AK908" s="702"/>
      <c r="AL908" s="702"/>
      <c r="AM908" s="702"/>
      <c r="AN908" s="702"/>
    </row>
    <row r="909" spans="29:40">
      <c r="AC909" s="64"/>
      <c r="AD909" s="64"/>
      <c r="AE909" s="64"/>
      <c r="AF909" s="64"/>
      <c r="AG909" s="64"/>
      <c r="AH909" s="702"/>
      <c r="AJ909" s="702"/>
      <c r="AK909" s="702"/>
      <c r="AL909" s="702"/>
      <c r="AM909" s="702"/>
      <c r="AN909" s="702"/>
    </row>
    <row r="910" spans="29:40">
      <c r="AC910" s="64"/>
      <c r="AD910" s="64"/>
      <c r="AE910" s="64"/>
      <c r="AF910" s="64"/>
      <c r="AG910" s="64"/>
      <c r="AH910" s="702"/>
      <c r="AJ910" s="702"/>
      <c r="AK910" s="702"/>
      <c r="AL910" s="702"/>
      <c r="AM910" s="702"/>
      <c r="AN910" s="702"/>
    </row>
    <row r="911" spans="29:40">
      <c r="AC911" s="64"/>
      <c r="AD911" s="64"/>
      <c r="AE911" s="64"/>
      <c r="AF911" s="64"/>
      <c r="AG911" s="64"/>
      <c r="AH911" s="702"/>
      <c r="AJ911" s="702"/>
      <c r="AK911" s="702"/>
      <c r="AL911" s="702"/>
      <c r="AM911" s="702"/>
      <c r="AN911" s="702"/>
    </row>
    <row r="912" spans="29:40">
      <c r="AC912" s="64"/>
      <c r="AD912" s="64"/>
      <c r="AE912" s="64"/>
      <c r="AF912" s="64"/>
      <c r="AG912" s="64"/>
      <c r="AH912" s="702"/>
      <c r="AJ912" s="702"/>
      <c r="AK912" s="702"/>
      <c r="AL912" s="702"/>
      <c r="AM912" s="702"/>
      <c r="AN912" s="702"/>
    </row>
    <row r="913" spans="29:40">
      <c r="AC913" s="64"/>
      <c r="AD913" s="64"/>
      <c r="AE913" s="64"/>
      <c r="AF913" s="64"/>
      <c r="AG913" s="64"/>
      <c r="AH913" s="702"/>
      <c r="AJ913" s="702"/>
      <c r="AK913" s="702"/>
      <c r="AL913" s="702"/>
      <c r="AM913" s="702"/>
      <c r="AN913" s="702"/>
    </row>
    <row r="914" spans="29:40">
      <c r="AC914" s="64"/>
      <c r="AD914" s="64"/>
      <c r="AE914" s="64"/>
      <c r="AF914" s="64"/>
      <c r="AG914" s="64"/>
      <c r="AH914" s="702"/>
      <c r="AJ914" s="702"/>
      <c r="AK914" s="702"/>
      <c r="AL914" s="702"/>
      <c r="AM914" s="702"/>
      <c r="AN914" s="702"/>
    </row>
    <row r="915" spans="29:40">
      <c r="AC915" s="64"/>
      <c r="AD915" s="64"/>
      <c r="AE915" s="64"/>
      <c r="AF915" s="64"/>
      <c r="AG915" s="64"/>
      <c r="AH915" s="702"/>
      <c r="AJ915" s="702"/>
      <c r="AK915" s="702"/>
      <c r="AL915" s="702"/>
      <c r="AM915" s="702"/>
      <c r="AN915" s="702"/>
    </row>
    <row r="916" spans="29:40">
      <c r="AC916" s="64"/>
      <c r="AD916" s="64"/>
      <c r="AE916" s="64"/>
      <c r="AF916" s="64"/>
      <c r="AG916" s="64"/>
      <c r="AH916" s="702"/>
      <c r="AJ916" s="702"/>
      <c r="AK916" s="702"/>
      <c r="AL916" s="702"/>
      <c r="AM916" s="702"/>
      <c r="AN916" s="702"/>
    </row>
    <row r="917" spans="29:40">
      <c r="AC917" s="64"/>
      <c r="AD917" s="64"/>
      <c r="AE917" s="64"/>
      <c r="AF917" s="64"/>
      <c r="AG917" s="64"/>
      <c r="AH917" s="702"/>
      <c r="AJ917" s="702"/>
      <c r="AK917" s="702"/>
      <c r="AL917" s="702"/>
      <c r="AM917" s="702"/>
      <c r="AN917" s="702"/>
    </row>
    <row r="918" spans="29:40">
      <c r="AC918" s="64"/>
      <c r="AD918" s="64"/>
      <c r="AE918" s="64"/>
      <c r="AF918" s="64"/>
      <c r="AG918" s="64"/>
      <c r="AH918" s="702"/>
      <c r="AJ918" s="702"/>
      <c r="AK918" s="702"/>
      <c r="AL918" s="702"/>
      <c r="AM918" s="702"/>
      <c r="AN918" s="702"/>
    </row>
    <row r="919" spans="29:40">
      <c r="AC919" s="64"/>
      <c r="AD919" s="64"/>
      <c r="AE919" s="64"/>
      <c r="AF919" s="64"/>
      <c r="AG919" s="64"/>
      <c r="AH919" s="702"/>
      <c r="AJ919" s="702"/>
      <c r="AK919" s="702"/>
      <c r="AL919" s="702"/>
      <c r="AM919" s="702"/>
      <c r="AN919" s="702"/>
    </row>
    <row r="920" spans="29:40">
      <c r="AC920" s="64"/>
      <c r="AD920" s="64"/>
      <c r="AE920" s="64"/>
      <c r="AF920" s="64"/>
      <c r="AG920" s="64"/>
      <c r="AH920" s="702"/>
      <c r="AJ920" s="702"/>
      <c r="AK920" s="702"/>
      <c r="AL920" s="702"/>
      <c r="AM920" s="702"/>
      <c r="AN920" s="702"/>
    </row>
    <row r="921" spans="29:40">
      <c r="AC921" s="64"/>
      <c r="AD921" s="64"/>
      <c r="AE921" s="64"/>
      <c r="AF921" s="64"/>
      <c r="AG921" s="64"/>
      <c r="AH921" s="702"/>
      <c r="AJ921" s="702"/>
      <c r="AK921" s="702"/>
      <c r="AL921" s="702"/>
      <c r="AM921" s="702"/>
      <c r="AN921" s="702"/>
    </row>
    <row r="922" spans="29:40">
      <c r="AC922" s="64"/>
      <c r="AD922" s="64"/>
      <c r="AE922" s="64"/>
      <c r="AF922" s="64"/>
      <c r="AG922" s="64"/>
      <c r="AH922" s="702"/>
      <c r="AJ922" s="702"/>
      <c r="AK922" s="702"/>
      <c r="AL922" s="702"/>
      <c r="AM922" s="702"/>
      <c r="AN922" s="702"/>
    </row>
    <row r="923" spans="29:40">
      <c r="AC923" s="64"/>
      <c r="AD923" s="64"/>
      <c r="AE923" s="64"/>
      <c r="AF923" s="64"/>
      <c r="AG923" s="64"/>
      <c r="AH923" s="702"/>
      <c r="AJ923" s="702"/>
      <c r="AK923" s="702"/>
      <c r="AL923" s="702"/>
      <c r="AM923" s="702"/>
      <c r="AN923" s="702"/>
    </row>
    <row r="924" spans="29:40">
      <c r="AC924" s="64"/>
      <c r="AD924" s="64"/>
      <c r="AE924" s="64"/>
      <c r="AF924" s="64"/>
      <c r="AG924" s="64"/>
      <c r="AH924" s="702"/>
      <c r="AJ924" s="702"/>
      <c r="AK924" s="702"/>
      <c r="AL924" s="702"/>
      <c r="AM924" s="702"/>
      <c r="AN924" s="702"/>
    </row>
    <row r="925" spans="29:40">
      <c r="AC925" s="64"/>
      <c r="AD925" s="64"/>
      <c r="AE925" s="64"/>
      <c r="AF925" s="64"/>
      <c r="AG925" s="64"/>
      <c r="AH925" s="702"/>
      <c r="AJ925" s="702"/>
      <c r="AK925" s="702"/>
      <c r="AL925" s="702"/>
      <c r="AM925" s="702"/>
      <c r="AN925" s="702"/>
    </row>
    <row r="926" spans="29:40">
      <c r="AC926" s="64"/>
      <c r="AD926" s="64"/>
      <c r="AE926" s="64"/>
      <c r="AF926" s="64"/>
      <c r="AG926" s="64"/>
      <c r="AH926" s="702"/>
      <c r="AJ926" s="702"/>
      <c r="AK926" s="702"/>
      <c r="AL926" s="702"/>
      <c r="AM926" s="702"/>
      <c r="AN926" s="702"/>
    </row>
    <row r="927" spans="29:40">
      <c r="AC927" s="64"/>
      <c r="AD927" s="64"/>
      <c r="AE927" s="64"/>
      <c r="AF927" s="64"/>
      <c r="AG927" s="64"/>
      <c r="AH927" s="702"/>
      <c r="AJ927" s="702"/>
      <c r="AK927" s="702"/>
      <c r="AL927" s="702"/>
      <c r="AM927" s="702"/>
      <c r="AN927" s="702"/>
    </row>
    <row r="928" spans="29:40">
      <c r="AC928" s="64"/>
      <c r="AD928" s="64"/>
      <c r="AE928" s="64"/>
      <c r="AF928" s="64"/>
      <c r="AG928" s="64"/>
      <c r="AH928" s="702"/>
      <c r="AJ928" s="702"/>
      <c r="AK928" s="702"/>
      <c r="AL928" s="702"/>
      <c r="AM928" s="702"/>
      <c r="AN928" s="702"/>
    </row>
    <row r="929" spans="29:40">
      <c r="AC929" s="64"/>
      <c r="AD929" s="64"/>
      <c r="AE929" s="64"/>
      <c r="AF929" s="64"/>
      <c r="AG929" s="64"/>
      <c r="AH929" s="702"/>
      <c r="AJ929" s="702"/>
      <c r="AK929" s="702"/>
      <c r="AL929" s="702"/>
      <c r="AM929" s="702"/>
      <c r="AN929" s="702"/>
    </row>
    <row r="930" spans="29:40">
      <c r="AC930" s="64"/>
      <c r="AD930" s="64"/>
      <c r="AE930" s="64"/>
      <c r="AF930" s="64"/>
      <c r="AG930" s="64"/>
      <c r="AH930" s="702"/>
      <c r="AJ930" s="702"/>
      <c r="AK930" s="702"/>
      <c r="AL930" s="702"/>
      <c r="AM930" s="702"/>
      <c r="AN930" s="702"/>
    </row>
    <row r="931" spans="29:40">
      <c r="AC931" s="64"/>
      <c r="AD931" s="64"/>
      <c r="AE931" s="64"/>
      <c r="AF931" s="64"/>
      <c r="AG931" s="64"/>
      <c r="AH931" s="702"/>
      <c r="AJ931" s="702"/>
      <c r="AK931" s="702"/>
      <c r="AL931" s="702"/>
      <c r="AM931" s="702"/>
      <c r="AN931" s="702"/>
    </row>
    <row r="932" spans="29:40">
      <c r="AC932" s="64"/>
      <c r="AD932" s="64"/>
      <c r="AE932" s="64"/>
      <c r="AF932" s="64"/>
      <c r="AG932" s="64"/>
      <c r="AH932" s="702"/>
      <c r="AJ932" s="702"/>
      <c r="AK932" s="702"/>
      <c r="AL932" s="702"/>
      <c r="AM932" s="702"/>
      <c r="AN932" s="702"/>
    </row>
    <row r="933" spans="29:40">
      <c r="AC933" s="64"/>
      <c r="AD933" s="64"/>
      <c r="AE933" s="64"/>
      <c r="AF933" s="64"/>
      <c r="AG933" s="64"/>
      <c r="AH933" s="702"/>
      <c r="AJ933" s="702"/>
      <c r="AK933" s="702"/>
      <c r="AL933" s="702"/>
      <c r="AM933" s="702"/>
      <c r="AN933" s="702"/>
    </row>
    <row r="934" spans="29:40">
      <c r="AC934" s="64"/>
      <c r="AD934" s="64"/>
      <c r="AE934" s="64"/>
      <c r="AF934" s="64"/>
      <c r="AG934" s="64"/>
      <c r="AH934" s="702"/>
      <c r="AJ934" s="702"/>
      <c r="AK934" s="702"/>
      <c r="AL934" s="702"/>
      <c r="AM934" s="702"/>
      <c r="AN934" s="702"/>
    </row>
    <row r="935" spans="29:40">
      <c r="AC935" s="64"/>
      <c r="AD935" s="64"/>
      <c r="AE935" s="64"/>
      <c r="AF935" s="64"/>
      <c r="AG935" s="64"/>
      <c r="AH935" s="702"/>
      <c r="AJ935" s="702"/>
      <c r="AK935" s="702"/>
      <c r="AL935" s="702"/>
      <c r="AM935" s="702"/>
      <c r="AN935" s="702"/>
    </row>
    <row r="936" spans="29:40">
      <c r="AC936" s="64"/>
      <c r="AD936" s="64"/>
      <c r="AE936" s="64"/>
      <c r="AF936" s="64"/>
      <c r="AG936" s="64"/>
      <c r="AH936" s="702"/>
      <c r="AJ936" s="702"/>
      <c r="AK936" s="702"/>
      <c r="AL936" s="702"/>
      <c r="AM936" s="702"/>
      <c r="AN936" s="702"/>
    </row>
    <row r="937" spans="29:40">
      <c r="AC937" s="64"/>
      <c r="AD937" s="64"/>
      <c r="AE937" s="64"/>
      <c r="AF937" s="64"/>
      <c r="AG937" s="64"/>
      <c r="AH937" s="702"/>
      <c r="AJ937" s="702"/>
      <c r="AK937" s="702"/>
      <c r="AL937" s="702"/>
      <c r="AM937" s="702"/>
      <c r="AN937" s="702"/>
    </row>
    <row r="938" spans="29:40">
      <c r="AC938" s="64"/>
      <c r="AD938" s="64"/>
      <c r="AE938" s="64"/>
      <c r="AF938" s="64"/>
      <c r="AG938" s="64"/>
      <c r="AH938" s="702"/>
      <c r="AJ938" s="702"/>
      <c r="AK938" s="702"/>
      <c r="AL938" s="702"/>
      <c r="AM938" s="702"/>
      <c r="AN938" s="702"/>
    </row>
    <row r="939" spans="29:40">
      <c r="AC939" s="64"/>
      <c r="AD939" s="64"/>
      <c r="AE939" s="64"/>
      <c r="AF939" s="64"/>
      <c r="AG939" s="64"/>
      <c r="AH939" s="702"/>
      <c r="AJ939" s="702"/>
      <c r="AK939" s="702"/>
      <c r="AL939" s="702"/>
      <c r="AM939" s="702"/>
      <c r="AN939" s="702"/>
    </row>
    <row r="940" spans="29:40">
      <c r="AC940" s="64"/>
      <c r="AD940" s="64"/>
      <c r="AE940" s="64"/>
      <c r="AF940" s="64"/>
      <c r="AG940" s="64"/>
      <c r="AH940" s="702"/>
      <c r="AJ940" s="702"/>
      <c r="AK940" s="702"/>
      <c r="AL940" s="702"/>
      <c r="AM940" s="702"/>
      <c r="AN940" s="702"/>
    </row>
    <row r="941" spans="29:40">
      <c r="AC941" s="64"/>
      <c r="AD941" s="64"/>
      <c r="AE941" s="64"/>
      <c r="AF941" s="64"/>
      <c r="AG941" s="64"/>
      <c r="AH941" s="702"/>
      <c r="AJ941" s="702"/>
      <c r="AK941" s="702"/>
      <c r="AL941" s="702"/>
      <c r="AM941" s="702"/>
      <c r="AN941" s="702"/>
    </row>
    <row r="942" spans="29:40">
      <c r="AC942" s="64"/>
      <c r="AD942" s="64"/>
      <c r="AE942" s="64"/>
      <c r="AF942" s="64"/>
      <c r="AG942" s="64"/>
      <c r="AH942" s="702"/>
      <c r="AJ942" s="702"/>
      <c r="AK942" s="702"/>
      <c r="AL942" s="702"/>
      <c r="AM942" s="702"/>
      <c r="AN942" s="702"/>
    </row>
    <row r="943" spans="29:40">
      <c r="AC943" s="64"/>
      <c r="AD943" s="64"/>
      <c r="AE943" s="64"/>
      <c r="AF943" s="64"/>
      <c r="AG943" s="64"/>
      <c r="AH943" s="702"/>
      <c r="AJ943" s="702"/>
      <c r="AK943" s="702"/>
      <c r="AL943" s="702"/>
      <c r="AM943" s="702"/>
      <c r="AN943" s="702"/>
    </row>
    <row r="944" spans="29:40">
      <c r="AC944" s="64"/>
      <c r="AD944" s="64"/>
      <c r="AE944" s="64"/>
      <c r="AF944" s="64"/>
      <c r="AG944" s="64"/>
      <c r="AH944" s="702"/>
      <c r="AJ944" s="702"/>
      <c r="AK944" s="702"/>
      <c r="AL944" s="702"/>
      <c r="AM944" s="702"/>
      <c r="AN944" s="702"/>
    </row>
    <row r="945" spans="29:40">
      <c r="AC945" s="64"/>
      <c r="AD945" s="64"/>
      <c r="AE945" s="64"/>
      <c r="AF945" s="64"/>
      <c r="AG945" s="64"/>
      <c r="AH945" s="702"/>
      <c r="AJ945" s="702"/>
      <c r="AK945" s="702"/>
      <c r="AL945" s="702"/>
      <c r="AM945" s="702"/>
      <c r="AN945" s="702"/>
    </row>
    <row r="946" spans="29:40">
      <c r="AC946" s="64"/>
      <c r="AD946" s="64"/>
      <c r="AE946" s="64"/>
      <c r="AF946" s="64"/>
      <c r="AG946" s="64"/>
      <c r="AH946" s="702"/>
      <c r="AJ946" s="702"/>
      <c r="AK946" s="702"/>
      <c r="AL946" s="702"/>
      <c r="AM946" s="702"/>
      <c r="AN946" s="702"/>
    </row>
    <row r="947" spans="29:40">
      <c r="AC947" s="64"/>
      <c r="AD947" s="64"/>
      <c r="AE947" s="64"/>
      <c r="AF947" s="64"/>
      <c r="AG947" s="64"/>
      <c r="AH947" s="702"/>
      <c r="AJ947" s="702"/>
      <c r="AK947" s="702"/>
      <c r="AL947" s="702"/>
      <c r="AM947" s="702"/>
      <c r="AN947" s="702"/>
    </row>
    <row r="948" spans="29:40">
      <c r="AC948" s="64"/>
      <c r="AD948" s="64"/>
      <c r="AE948" s="64"/>
      <c r="AF948" s="64"/>
      <c r="AG948" s="64"/>
      <c r="AH948" s="702"/>
      <c r="AJ948" s="702"/>
      <c r="AK948" s="702"/>
      <c r="AL948" s="702"/>
      <c r="AM948" s="702"/>
      <c r="AN948" s="702"/>
    </row>
    <row r="949" spans="29:40">
      <c r="AC949" s="64"/>
      <c r="AD949" s="64"/>
      <c r="AE949" s="64"/>
      <c r="AF949" s="64"/>
      <c r="AG949" s="64"/>
      <c r="AH949" s="702"/>
      <c r="AJ949" s="702"/>
      <c r="AK949" s="702"/>
      <c r="AL949" s="702"/>
      <c r="AM949" s="702"/>
      <c r="AN949" s="702"/>
    </row>
    <row r="950" spans="29:40">
      <c r="AC950" s="64"/>
      <c r="AD950" s="64"/>
      <c r="AE950" s="64"/>
      <c r="AF950" s="64"/>
      <c r="AG950" s="64"/>
      <c r="AH950" s="702"/>
      <c r="AJ950" s="702"/>
      <c r="AK950" s="702"/>
      <c r="AL950" s="702"/>
      <c r="AM950" s="702"/>
      <c r="AN950" s="702"/>
    </row>
    <row r="951" spans="29:40">
      <c r="AC951" s="64"/>
      <c r="AD951" s="64"/>
      <c r="AE951" s="64"/>
      <c r="AF951" s="64"/>
      <c r="AG951" s="64"/>
      <c r="AH951" s="702"/>
      <c r="AJ951" s="702"/>
      <c r="AK951" s="702"/>
      <c r="AL951" s="702"/>
      <c r="AM951" s="702"/>
      <c r="AN951" s="702"/>
    </row>
    <row r="952" spans="29:40">
      <c r="AC952" s="64"/>
      <c r="AD952" s="64"/>
      <c r="AE952" s="64"/>
      <c r="AF952" s="64"/>
      <c r="AG952" s="64"/>
      <c r="AH952" s="702"/>
      <c r="AJ952" s="702"/>
      <c r="AK952" s="702"/>
      <c r="AL952" s="702"/>
      <c r="AM952" s="702"/>
      <c r="AN952" s="702"/>
    </row>
    <row r="953" spans="29:40">
      <c r="AC953" s="64"/>
      <c r="AD953" s="64"/>
      <c r="AE953" s="64"/>
      <c r="AF953" s="64"/>
      <c r="AG953" s="64"/>
      <c r="AH953" s="702"/>
      <c r="AJ953" s="702"/>
      <c r="AK953" s="702"/>
      <c r="AL953" s="702"/>
      <c r="AM953" s="702"/>
      <c r="AN953" s="702"/>
    </row>
    <row r="954" spans="29:40">
      <c r="AC954" s="64"/>
      <c r="AD954" s="64"/>
      <c r="AE954" s="64"/>
      <c r="AF954" s="64"/>
      <c r="AG954" s="64"/>
      <c r="AH954" s="702"/>
      <c r="AJ954" s="702"/>
      <c r="AK954" s="702"/>
      <c r="AL954" s="702"/>
      <c r="AM954" s="702"/>
      <c r="AN954" s="702"/>
    </row>
    <row r="955" spans="29:40">
      <c r="AC955" s="64"/>
      <c r="AD955" s="64"/>
      <c r="AE955" s="64"/>
      <c r="AF955" s="64"/>
      <c r="AG955" s="64"/>
      <c r="AH955" s="702"/>
      <c r="AJ955" s="702"/>
      <c r="AK955" s="702"/>
      <c r="AL955" s="702"/>
      <c r="AM955" s="702"/>
      <c r="AN955" s="702"/>
    </row>
    <row r="956" spans="29:40">
      <c r="AC956" s="64"/>
      <c r="AD956" s="64"/>
      <c r="AE956" s="64"/>
      <c r="AF956" s="64"/>
      <c r="AG956" s="64"/>
      <c r="AH956" s="702"/>
      <c r="AJ956" s="702"/>
      <c r="AK956" s="702"/>
      <c r="AL956" s="702"/>
      <c r="AM956" s="702"/>
      <c r="AN956" s="702"/>
    </row>
    <row r="957" spans="29:40">
      <c r="AC957" s="64"/>
      <c r="AD957" s="64"/>
      <c r="AE957" s="64"/>
      <c r="AF957" s="64"/>
      <c r="AG957" s="64"/>
      <c r="AH957" s="702"/>
      <c r="AJ957" s="702"/>
      <c r="AK957" s="702"/>
      <c r="AL957" s="702"/>
      <c r="AM957" s="702"/>
      <c r="AN957" s="702"/>
    </row>
    <row r="958" spans="29:40">
      <c r="AC958" s="64"/>
      <c r="AD958" s="64"/>
      <c r="AE958" s="64"/>
      <c r="AF958" s="64"/>
      <c r="AG958" s="64"/>
      <c r="AH958" s="702"/>
      <c r="AJ958" s="702"/>
      <c r="AK958" s="702"/>
      <c r="AL958" s="702"/>
      <c r="AM958" s="702"/>
      <c r="AN958" s="702"/>
    </row>
    <row r="959" spans="29:40">
      <c r="AC959" s="64"/>
      <c r="AD959" s="64"/>
      <c r="AE959" s="64"/>
      <c r="AF959" s="64"/>
      <c r="AG959" s="64"/>
      <c r="AH959" s="702"/>
      <c r="AJ959" s="702"/>
      <c r="AK959" s="702"/>
      <c r="AL959" s="702"/>
      <c r="AM959" s="702"/>
      <c r="AN959" s="702"/>
    </row>
    <row r="960" spans="29:40">
      <c r="AC960" s="64"/>
      <c r="AD960" s="64"/>
      <c r="AE960" s="64"/>
      <c r="AF960" s="64"/>
      <c r="AG960" s="64"/>
      <c r="AH960" s="702"/>
      <c r="AJ960" s="702"/>
      <c r="AK960" s="702"/>
      <c r="AL960" s="702"/>
      <c r="AM960" s="702"/>
      <c r="AN960" s="702"/>
    </row>
    <row r="961" spans="29:40">
      <c r="AC961" s="64"/>
      <c r="AD961" s="64"/>
      <c r="AE961" s="64"/>
      <c r="AF961" s="64"/>
      <c r="AG961" s="64"/>
      <c r="AH961" s="702"/>
      <c r="AJ961" s="702"/>
      <c r="AK961" s="702"/>
      <c r="AL961" s="702"/>
      <c r="AM961" s="702"/>
      <c r="AN961" s="702"/>
    </row>
    <row r="962" spans="29:40">
      <c r="AC962" s="64"/>
      <c r="AD962" s="64"/>
      <c r="AE962" s="64"/>
      <c r="AF962" s="64"/>
      <c r="AG962" s="64"/>
      <c r="AH962" s="702"/>
      <c r="AJ962" s="702"/>
      <c r="AK962" s="702"/>
      <c r="AL962" s="702"/>
      <c r="AM962" s="702"/>
      <c r="AN962" s="702"/>
    </row>
    <row r="963" spans="29:40">
      <c r="AC963" s="64"/>
      <c r="AD963" s="64"/>
      <c r="AE963" s="64"/>
      <c r="AF963" s="64"/>
      <c r="AG963" s="64"/>
      <c r="AH963" s="702"/>
      <c r="AJ963" s="702"/>
      <c r="AK963" s="702"/>
      <c r="AL963" s="702"/>
      <c r="AM963" s="702"/>
      <c r="AN963" s="702"/>
    </row>
    <row r="964" spans="29:40">
      <c r="AC964" s="64"/>
      <c r="AD964" s="64"/>
      <c r="AE964" s="64"/>
      <c r="AF964" s="64"/>
      <c r="AG964" s="64"/>
      <c r="AH964" s="702"/>
      <c r="AJ964" s="702"/>
      <c r="AK964" s="702"/>
      <c r="AL964" s="702"/>
      <c r="AM964" s="702"/>
      <c r="AN964" s="702"/>
    </row>
    <row r="965" spans="29:40">
      <c r="AC965" s="64"/>
      <c r="AD965" s="64"/>
      <c r="AE965" s="64"/>
      <c r="AF965" s="64"/>
      <c r="AG965" s="64"/>
      <c r="AH965" s="702"/>
      <c r="AJ965" s="702"/>
      <c r="AK965" s="702"/>
      <c r="AL965" s="702"/>
      <c r="AM965" s="702"/>
      <c r="AN965" s="702"/>
    </row>
    <row r="966" spans="29:40">
      <c r="AC966" s="64"/>
      <c r="AD966" s="64"/>
      <c r="AE966" s="64"/>
      <c r="AF966" s="64"/>
      <c r="AG966" s="64"/>
      <c r="AH966" s="702"/>
      <c r="AJ966" s="702"/>
      <c r="AK966" s="702"/>
      <c r="AL966" s="702"/>
      <c r="AM966" s="702"/>
      <c r="AN966" s="702"/>
    </row>
    <row r="967" spans="29:40">
      <c r="AC967" s="64"/>
      <c r="AD967" s="64"/>
      <c r="AE967" s="64"/>
      <c r="AF967" s="64"/>
      <c r="AG967" s="64"/>
      <c r="AH967" s="702"/>
      <c r="AJ967" s="702"/>
      <c r="AK967" s="702"/>
      <c r="AL967" s="702"/>
      <c r="AM967" s="702"/>
      <c r="AN967" s="702"/>
    </row>
    <row r="968" spans="29:40">
      <c r="AC968" s="64"/>
      <c r="AD968" s="64"/>
      <c r="AE968" s="64"/>
      <c r="AF968" s="64"/>
      <c r="AG968" s="64"/>
      <c r="AH968" s="702"/>
      <c r="AJ968" s="702"/>
      <c r="AK968" s="702"/>
      <c r="AL968" s="702"/>
      <c r="AM968" s="702"/>
      <c r="AN968" s="702"/>
    </row>
    <row r="969" spans="29:40">
      <c r="AC969" s="64"/>
      <c r="AD969" s="64"/>
      <c r="AE969" s="64"/>
      <c r="AF969" s="64"/>
      <c r="AG969" s="64"/>
      <c r="AH969" s="702"/>
      <c r="AJ969" s="702"/>
      <c r="AK969" s="702"/>
      <c r="AL969" s="702"/>
      <c r="AM969" s="702"/>
      <c r="AN969" s="702"/>
    </row>
    <row r="970" spans="29:40">
      <c r="AC970" s="64"/>
      <c r="AD970" s="64"/>
      <c r="AE970" s="64"/>
      <c r="AF970" s="64"/>
      <c r="AG970" s="64"/>
      <c r="AH970" s="702"/>
      <c r="AJ970" s="702"/>
      <c r="AK970" s="702"/>
      <c r="AL970" s="702"/>
      <c r="AM970" s="702"/>
      <c r="AN970" s="702"/>
    </row>
    <row r="971" spans="29:40">
      <c r="AC971" s="64"/>
      <c r="AD971" s="64"/>
      <c r="AE971" s="64"/>
      <c r="AF971" s="64"/>
      <c r="AG971" s="64"/>
      <c r="AH971" s="702"/>
      <c r="AJ971" s="702"/>
      <c r="AK971" s="702"/>
      <c r="AL971" s="702"/>
      <c r="AM971" s="702"/>
      <c r="AN971" s="702"/>
    </row>
    <row r="972" spans="29:40">
      <c r="AC972" s="64"/>
      <c r="AD972" s="64"/>
      <c r="AE972" s="64"/>
      <c r="AF972" s="64"/>
      <c r="AG972" s="64"/>
      <c r="AH972" s="702"/>
      <c r="AJ972" s="702"/>
      <c r="AK972" s="702"/>
      <c r="AL972" s="702"/>
      <c r="AM972" s="702"/>
      <c r="AN972" s="702"/>
    </row>
    <row r="973" spans="29:40">
      <c r="AC973" s="64"/>
      <c r="AD973" s="64"/>
      <c r="AE973" s="64"/>
      <c r="AF973" s="64"/>
      <c r="AG973" s="64"/>
      <c r="AH973" s="702"/>
      <c r="AJ973" s="702"/>
      <c r="AK973" s="702"/>
      <c r="AL973" s="702"/>
      <c r="AM973" s="702"/>
      <c r="AN973" s="702"/>
    </row>
    <row r="974" spans="29:40">
      <c r="AC974" s="64"/>
      <c r="AD974" s="64"/>
      <c r="AE974" s="64"/>
      <c r="AF974" s="64"/>
      <c r="AG974" s="64"/>
      <c r="AH974" s="702"/>
      <c r="AJ974" s="702"/>
      <c r="AK974" s="702"/>
      <c r="AL974" s="702"/>
      <c r="AM974" s="702"/>
      <c r="AN974" s="702"/>
    </row>
    <row r="975" spans="29:40">
      <c r="AC975" s="64"/>
      <c r="AD975" s="64"/>
      <c r="AE975" s="64"/>
      <c r="AF975" s="64"/>
      <c r="AG975" s="64"/>
      <c r="AH975" s="702"/>
      <c r="AJ975" s="702"/>
      <c r="AK975" s="702"/>
      <c r="AL975" s="702"/>
      <c r="AM975" s="702"/>
      <c r="AN975" s="702"/>
    </row>
    <row r="976" spans="29:40">
      <c r="AC976" s="64"/>
      <c r="AD976" s="64"/>
      <c r="AE976" s="64"/>
      <c r="AF976" s="64"/>
      <c r="AG976" s="64"/>
      <c r="AH976" s="702"/>
      <c r="AJ976" s="702"/>
      <c r="AK976" s="702"/>
      <c r="AL976" s="702"/>
      <c r="AM976" s="702"/>
      <c r="AN976" s="702"/>
    </row>
    <row r="977" spans="29:40">
      <c r="AC977" s="64"/>
      <c r="AD977" s="64"/>
      <c r="AE977" s="64"/>
      <c r="AF977" s="64"/>
      <c r="AG977" s="64"/>
      <c r="AH977" s="702"/>
      <c r="AJ977" s="702"/>
      <c r="AK977" s="702"/>
      <c r="AL977" s="702"/>
      <c r="AM977" s="702"/>
      <c r="AN977" s="702"/>
    </row>
    <row r="978" spans="29:40">
      <c r="AC978" s="64"/>
      <c r="AD978" s="64"/>
      <c r="AE978" s="64"/>
      <c r="AF978" s="64"/>
      <c r="AG978" s="64"/>
      <c r="AH978" s="702"/>
      <c r="AJ978" s="702"/>
      <c r="AK978" s="702"/>
      <c r="AL978" s="702"/>
      <c r="AM978" s="702"/>
      <c r="AN978" s="702"/>
    </row>
    <row r="979" spans="29:40">
      <c r="AC979" s="64"/>
      <c r="AD979" s="64"/>
      <c r="AE979" s="64"/>
      <c r="AF979" s="64"/>
      <c r="AG979" s="64"/>
      <c r="AH979" s="702"/>
      <c r="AJ979" s="702"/>
      <c r="AK979" s="702"/>
      <c r="AL979" s="702"/>
      <c r="AM979" s="702"/>
      <c r="AN979" s="702"/>
    </row>
    <row r="980" spans="29:40">
      <c r="AC980" s="64"/>
      <c r="AD980" s="64"/>
      <c r="AE980" s="64"/>
      <c r="AF980" s="64"/>
      <c r="AG980" s="64"/>
      <c r="AH980" s="702"/>
      <c r="AJ980" s="702"/>
      <c r="AK980" s="702"/>
      <c r="AL980" s="702"/>
      <c r="AM980" s="702"/>
      <c r="AN980" s="702"/>
    </row>
    <row r="981" spans="29:40">
      <c r="AC981" s="64"/>
      <c r="AD981" s="64"/>
      <c r="AE981" s="64"/>
      <c r="AF981" s="64"/>
      <c r="AG981" s="64"/>
      <c r="AH981" s="702"/>
      <c r="AJ981" s="702"/>
      <c r="AK981" s="702"/>
      <c r="AL981" s="702"/>
      <c r="AM981" s="702"/>
      <c r="AN981" s="702"/>
    </row>
    <row r="982" spans="29:40">
      <c r="AC982" s="64"/>
      <c r="AD982" s="64"/>
      <c r="AE982" s="64"/>
      <c r="AF982" s="64"/>
      <c r="AG982" s="64"/>
      <c r="AH982" s="702"/>
      <c r="AJ982" s="702"/>
      <c r="AK982" s="702"/>
      <c r="AL982" s="702"/>
      <c r="AM982" s="702"/>
      <c r="AN982" s="702"/>
    </row>
    <row r="983" spans="29:40">
      <c r="AC983" s="64"/>
      <c r="AD983" s="64"/>
      <c r="AE983" s="64"/>
      <c r="AF983" s="64"/>
      <c r="AG983" s="64"/>
      <c r="AH983" s="702"/>
      <c r="AJ983" s="702"/>
      <c r="AK983" s="702"/>
      <c r="AL983" s="702"/>
      <c r="AM983" s="702"/>
      <c r="AN983" s="702"/>
    </row>
    <row r="984" spans="29:40">
      <c r="AC984" s="64"/>
      <c r="AD984" s="64"/>
      <c r="AE984" s="64"/>
      <c r="AF984" s="64"/>
      <c r="AG984" s="64"/>
      <c r="AH984" s="702"/>
      <c r="AJ984" s="702"/>
      <c r="AK984" s="702"/>
      <c r="AL984" s="702"/>
      <c r="AM984" s="702"/>
      <c r="AN984" s="702"/>
    </row>
    <row r="985" spans="29:40">
      <c r="AC985" s="64"/>
      <c r="AD985" s="64"/>
      <c r="AE985" s="64"/>
      <c r="AF985" s="64"/>
      <c r="AG985" s="64"/>
      <c r="AH985" s="702"/>
      <c r="AJ985" s="702"/>
      <c r="AK985" s="702"/>
      <c r="AL985" s="702"/>
      <c r="AM985" s="702"/>
      <c r="AN985" s="702"/>
    </row>
    <row r="986" spans="29:40">
      <c r="AC986" s="64"/>
      <c r="AD986" s="64"/>
      <c r="AE986" s="64"/>
      <c r="AF986" s="64"/>
      <c r="AG986" s="64"/>
      <c r="AH986" s="702"/>
      <c r="AJ986" s="702"/>
      <c r="AK986" s="702"/>
      <c r="AL986" s="702"/>
      <c r="AM986" s="702"/>
      <c r="AN986" s="702"/>
    </row>
    <row r="987" spans="29:40">
      <c r="AC987" s="64"/>
      <c r="AD987" s="64"/>
      <c r="AE987" s="64"/>
      <c r="AF987" s="64"/>
      <c r="AG987" s="64"/>
      <c r="AH987" s="702"/>
      <c r="AJ987" s="702"/>
      <c r="AK987" s="702"/>
      <c r="AL987" s="702"/>
      <c r="AM987" s="702"/>
      <c r="AN987" s="702"/>
    </row>
    <row r="988" spans="29:40">
      <c r="AC988" s="64"/>
      <c r="AD988" s="64"/>
      <c r="AE988" s="64"/>
      <c r="AF988" s="64"/>
      <c r="AG988" s="64"/>
      <c r="AH988" s="702"/>
      <c r="AJ988" s="702"/>
      <c r="AK988" s="702"/>
      <c r="AL988" s="702"/>
      <c r="AM988" s="702"/>
      <c r="AN988" s="702"/>
    </row>
    <row r="989" spans="29:40">
      <c r="AC989" s="64"/>
      <c r="AD989" s="64"/>
      <c r="AE989" s="64"/>
      <c r="AF989" s="64"/>
      <c r="AG989" s="64"/>
      <c r="AH989" s="702"/>
      <c r="AJ989" s="702"/>
      <c r="AK989" s="702"/>
      <c r="AL989" s="702"/>
      <c r="AM989" s="702"/>
      <c r="AN989" s="702"/>
    </row>
    <row r="990" spans="29:40">
      <c r="AC990" s="64"/>
      <c r="AD990" s="64"/>
      <c r="AE990" s="64"/>
      <c r="AF990" s="64"/>
      <c r="AG990" s="64"/>
      <c r="AH990" s="702"/>
      <c r="AJ990" s="702"/>
      <c r="AK990" s="702"/>
      <c r="AL990" s="702"/>
      <c r="AM990" s="702"/>
      <c r="AN990" s="702"/>
    </row>
    <row r="991" spans="29:40">
      <c r="AC991" s="64"/>
      <c r="AD991" s="64"/>
      <c r="AE991" s="64"/>
      <c r="AF991" s="64"/>
      <c r="AG991" s="64"/>
      <c r="AH991" s="702"/>
      <c r="AJ991" s="702"/>
      <c r="AK991" s="702"/>
      <c r="AL991" s="702"/>
      <c r="AM991" s="702"/>
      <c r="AN991" s="702"/>
    </row>
    <row r="992" spans="29:40">
      <c r="AC992" s="64"/>
      <c r="AD992" s="64"/>
      <c r="AE992" s="64"/>
      <c r="AF992" s="64"/>
      <c r="AG992" s="64"/>
      <c r="AH992" s="702"/>
      <c r="AJ992" s="702"/>
      <c r="AK992" s="702"/>
      <c r="AL992" s="702"/>
      <c r="AM992" s="702"/>
      <c r="AN992" s="702"/>
    </row>
    <row r="993" spans="29:40">
      <c r="AC993" s="64"/>
      <c r="AD993" s="64"/>
      <c r="AE993" s="64"/>
      <c r="AF993" s="64"/>
      <c r="AG993" s="64"/>
      <c r="AH993" s="702"/>
      <c r="AJ993" s="702"/>
      <c r="AK993" s="702"/>
      <c r="AL993" s="702"/>
      <c r="AM993" s="702"/>
      <c r="AN993" s="702"/>
    </row>
    <row r="994" spans="29:40">
      <c r="AC994" s="64"/>
      <c r="AD994" s="64"/>
      <c r="AE994" s="64"/>
      <c r="AF994" s="64"/>
      <c r="AG994" s="64"/>
      <c r="AH994" s="702"/>
      <c r="AJ994" s="702"/>
      <c r="AK994" s="702"/>
      <c r="AL994" s="702"/>
      <c r="AM994" s="702"/>
      <c r="AN994" s="702"/>
    </row>
    <row r="995" spans="29:40">
      <c r="AC995" s="64"/>
      <c r="AD995" s="64"/>
      <c r="AE995" s="64"/>
      <c r="AF995" s="64"/>
      <c r="AG995" s="64"/>
      <c r="AH995" s="702"/>
      <c r="AJ995" s="702"/>
      <c r="AK995" s="702"/>
      <c r="AL995" s="702"/>
      <c r="AM995" s="702"/>
      <c r="AN995" s="702"/>
    </row>
    <row r="996" spans="29:40">
      <c r="AC996" s="64"/>
      <c r="AD996" s="64"/>
      <c r="AE996" s="64"/>
      <c r="AF996" s="64"/>
      <c r="AG996" s="64"/>
      <c r="AH996" s="702"/>
      <c r="AJ996" s="702"/>
      <c r="AK996" s="702"/>
      <c r="AL996" s="702"/>
      <c r="AM996" s="702"/>
      <c r="AN996" s="702"/>
    </row>
    <row r="997" spans="29:40">
      <c r="AC997" s="64"/>
      <c r="AD997" s="64"/>
      <c r="AE997" s="64"/>
      <c r="AF997" s="64"/>
      <c r="AG997" s="64"/>
      <c r="AH997" s="702"/>
      <c r="AJ997" s="702"/>
      <c r="AK997" s="702"/>
      <c r="AL997" s="702"/>
      <c r="AM997" s="702"/>
      <c r="AN997" s="702"/>
    </row>
    <row r="998" spans="29:40">
      <c r="AC998" s="64"/>
      <c r="AD998" s="64"/>
      <c r="AE998" s="64"/>
      <c r="AF998" s="64"/>
      <c r="AG998" s="64"/>
      <c r="AH998" s="702"/>
      <c r="AJ998" s="702"/>
      <c r="AK998" s="702"/>
      <c r="AL998" s="702"/>
      <c r="AM998" s="702"/>
      <c r="AN998" s="702"/>
    </row>
    <row r="999" spans="29:40">
      <c r="AC999" s="64"/>
      <c r="AD999" s="64"/>
      <c r="AE999" s="64"/>
      <c r="AF999" s="64"/>
      <c r="AG999" s="64"/>
      <c r="AH999" s="702"/>
      <c r="AJ999" s="702"/>
      <c r="AK999" s="702"/>
      <c r="AL999" s="702"/>
      <c r="AM999" s="702"/>
      <c r="AN999" s="702"/>
    </row>
    <row r="1000" spans="29:40">
      <c r="AC1000" s="64"/>
      <c r="AD1000" s="64"/>
      <c r="AE1000" s="64"/>
      <c r="AF1000" s="64"/>
      <c r="AG1000" s="64"/>
      <c r="AH1000" s="702"/>
      <c r="AJ1000" s="702"/>
      <c r="AK1000" s="702"/>
      <c r="AL1000" s="702"/>
      <c r="AM1000" s="702"/>
      <c r="AN1000" s="702"/>
    </row>
    <row r="1001" spans="29:40">
      <c r="AC1001" s="64"/>
      <c r="AD1001" s="64"/>
      <c r="AE1001" s="64"/>
      <c r="AF1001" s="64"/>
      <c r="AG1001" s="64"/>
      <c r="AH1001" s="702"/>
      <c r="AJ1001" s="702"/>
      <c r="AK1001" s="702"/>
      <c r="AL1001" s="702"/>
      <c r="AM1001" s="702"/>
      <c r="AN1001" s="702"/>
    </row>
    <row r="1002" spans="29:40">
      <c r="AC1002" s="64"/>
      <c r="AD1002" s="64"/>
      <c r="AE1002" s="64"/>
      <c r="AF1002" s="64"/>
      <c r="AG1002" s="64"/>
      <c r="AH1002" s="702"/>
      <c r="AJ1002" s="702"/>
      <c r="AK1002" s="702"/>
      <c r="AL1002" s="702"/>
      <c r="AM1002" s="702"/>
      <c r="AN1002" s="702"/>
    </row>
    <row r="1003" spans="29:40">
      <c r="AC1003" s="64"/>
      <c r="AD1003" s="64"/>
      <c r="AE1003" s="64"/>
      <c r="AF1003" s="64"/>
      <c r="AG1003" s="64"/>
      <c r="AH1003" s="702"/>
      <c r="AJ1003" s="702"/>
      <c r="AK1003" s="702"/>
      <c r="AL1003" s="702"/>
      <c r="AM1003" s="702"/>
      <c r="AN1003" s="702"/>
    </row>
    <row r="1004" spans="29:40">
      <c r="AC1004" s="64"/>
      <c r="AD1004" s="64"/>
      <c r="AE1004" s="64"/>
      <c r="AF1004" s="64"/>
      <c r="AG1004" s="64"/>
      <c r="AH1004" s="702"/>
      <c r="AJ1004" s="702"/>
      <c r="AK1004" s="702"/>
      <c r="AL1004" s="702"/>
      <c r="AM1004" s="702"/>
      <c r="AN1004" s="702"/>
    </row>
    <row r="1005" spans="29:40">
      <c r="AC1005" s="64"/>
      <c r="AD1005" s="64"/>
      <c r="AE1005" s="64"/>
      <c r="AF1005" s="64"/>
      <c r="AG1005" s="64"/>
      <c r="AH1005" s="702"/>
      <c r="AJ1005" s="702"/>
      <c r="AK1005" s="702"/>
      <c r="AL1005" s="702"/>
      <c r="AM1005" s="702"/>
      <c r="AN1005" s="702"/>
    </row>
    <row r="1006" spans="29:40">
      <c r="AC1006" s="64"/>
      <c r="AD1006" s="64"/>
      <c r="AE1006" s="64"/>
      <c r="AF1006" s="64"/>
      <c r="AG1006" s="64"/>
      <c r="AH1006" s="702"/>
      <c r="AJ1006" s="702"/>
      <c r="AK1006" s="702"/>
      <c r="AL1006" s="702"/>
      <c r="AM1006" s="702"/>
      <c r="AN1006" s="702"/>
    </row>
    <row r="1007" spans="29:40">
      <c r="AC1007" s="64"/>
      <c r="AD1007" s="64"/>
      <c r="AE1007" s="64"/>
      <c r="AF1007" s="64"/>
      <c r="AG1007" s="64"/>
      <c r="AH1007" s="702"/>
      <c r="AJ1007" s="702"/>
      <c r="AK1007" s="702"/>
      <c r="AL1007" s="702"/>
      <c r="AM1007" s="702"/>
      <c r="AN1007" s="702"/>
    </row>
    <row r="1008" spans="29:40">
      <c r="AC1008" s="64"/>
      <c r="AD1008" s="64"/>
      <c r="AE1008" s="64"/>
      <c r="AF1008" s="64"/>
      <c r="AG1008" s="64"/>
      <c r="AH1008" s="702"/>
      <c r="AJ1008" s="702"/>
      <c r="AK1008" s="702"/>
      <c r="AL1008" s="702"/>
      <c r="AM1008" s="702"/>
      <c r="AN1008" s="702"/>
    </row>
    <row r="1009" spans="29:40">
      <c r="AC1009" s="64"/>
      <c r="AD1009" s="64"/>
      <c r="AE1009" s="64"/>
      <c r="AF1009" s="64"/>
      <c r="AG1009" s="64"/>
      <c r="AH1009" s="702"/>
      <c r="AJ1009" s="702"/>
      <c r="AK1009" s="702"/>
      <c r="AL1009" s="702"/>
      <c r="AM1009" s="702"/>
      <c r="AN1009" s="702"/>
    </row>
    <row r="1010" spans="29:40">
      <c r="AC1010" s="64"/>
      <c r="AD1010" s="64"/>
      <c r="AE1010" s="64"/>
      <c r="AF1010" s="64"/>
      <c r="AG1010" s="64"/>
      <c r="AH1010" s="702"/>
      <c r="AJ1010" s="702"/>
      <c r="AK1010" s="702"/>
      <c r="AL1010" s="702"/>
      <c r="AM1010" s="702"/>
      <c r="AN1010" s="702"/>
    </row>
    <row r="1011" spans="29:40">
      <c r="AC1011" s="64"/>
      <c r="AD1011" s="64"/>
      <c r="AE1011" s="64"/>
      <c r="AF1011" s="64"/>
      <c r="AG1011" s="64"/>
      <c r="AH1011" s="702"/>
      <c r="AJ1011" s="702"/>
      <c r="AK1011" s="702"/>
      <c r="AL1011" s="702"/>
      <c r="AM1011" s="702"/>
      <c r="AN1011" s="702"/>
    </row>
    <row r="1012" spans="29:40">
      <c r="AC1012" s="64"/>
      <c r="AD1012" s="64"/>
      <c r="AE1012" s="64"/>
      <c r="AF1012" s="64"/>
      <c r="AG1012" s="64"/>
      <c r="AH1012" s="702"/>
      <c r="AJ1012" s="702"/>
      <c r="AK1012" s="702"/>
      <c r="AL1012" s="702"/>
      <c r="AM1012" s="702"/>
      <c r="AN1012" s="702"/>
    </row>
    <row r="1013" spans="29:40">
      <c r="AC1013" s="64"/>
      <c r="AD1013" s="64"/>
      <c r="AE1013" s="64"/>
      <c r="AF1013" s="64"/>
      <c r="AG1013" s="64"/>
      <c r="AH1013" s="702"/>
      <c r="AJ1013" s="702"/>
      <c r="AK1013" s="702"/>
      <c r="AL1013" s="702"/>
      <c r="AM1013" s="702"/>
      <c r="AN1013" s="702"/>
    </row>
    <row r="1014" spans="29:40">
      <c r="AC1014" s="64"/>
      <c r="AD1014" s="64"/>
      <c r="AE1014" s="64"/>
      <c r="AF1014" s="64"/>
      <c r="AG1014" s="64"/>
      <c r="AH1014" s="702"/>
      <c r="AJ1014" s="702"/>
      <c r="AK1014" s="702"/>
      <c r="AL1014" s="702"/>
      <c r="AM1014" s="702"/>
      <c r="AN1014" s="702"/>
    </row>
    <row r="1015" spans="29:40">
      <c r="AC1015" s="64"/>
      <c r="AD1015" s="64"/>
      <c r="AE1015" s="64"/>
      <c r="AF1015" s="64"/>
      <c r="AG1015" s="64"/>
      <c r="AH1015" s="702"/>
      <c r="AJ1015" s="702"/>
      <c r="AK1015" s="702"/>
      <c r="AL1015" s="702"/>
      <c r="AM1015" s="702"/>
      <c r="AN1015" s="702"/>
    </row>
    <row r="1016" spans="29:40">
      <c r="AC1016" s="64"/>
      <c r="AD1016" s="64"/>
      <c r="AE1016" s="64"/>
      <c r="AF1016" s="64"/>
      <c r="AG1016" s="64"/>
      <c r="AH1016" s="702"/>
      <c r="AJ1016" s="702"/>
      <c r="AK1016" s="702"/>
      <c r="AL1016" s="702"/>
      <c r="AM1016" s="702"/>
      <c r="AN1016" s="702"/>
    </row>
    <row r="1017" spans="29:40">
      <c r="AC1017" s="64"/>
      <c r="AD1017" s="64"/>
      <c r="AE1017" s="64"/>
      <c r="AF1017" s="64"/>
      <c r="AG1017" s="64"/>
      <c r="AH1017" s="702"/>
      <c r="AJ1017" s="702"/>
      <c r="AK1017" s="702"/>
      <c r="AL1017" s="702"/>
      <c r="AM1017" s="702"/>
      <c r="AN1017" s="702"/>
    </row>
    <row r="1018" spans="29:40">
      <c r="AC1018" s="64"/>
      <c r="AD1018" s="64"/>
      <c r="AE1018" s="64"/>
      <c r="AF1018" s="64"/>
      <c r="AG1018" s="64"/>
      <c r="AH1018" s="702"/>
      <c r="AJ1018" s="702"/>
      <c r="AK1018" s="702"/>
      <c r="AL1018" s="702"/>
      <c r="AM1018" s="702"/>
      <c r="AN1018" s="702"/>
    </row>
    <row r="1019" spans="29:40">
      <c r="AC1019" s="64"/>
      <c r="AD1019" s="64"/>
      <c r="AE1019" s="64"/>
      <c r="AF1019" s="64"/>
      <c r="AG1019" s="64"/>
      <c r="AH1019" s="702"/>
      <c r="AJ1019" s="702"/>
      <c r="AK1019" s="702"/>
      <c r="AL1019" s="702"/>
      <c r="AM1019" s="702"/>
      <c r="AN1019" s="702"/>
    </row>
    <row r="1020" spans="29:40">
      <c r="AC1020" s="64"/>
      <c r="AD1020" s="64"/>
      <c r="AE1020" s="64"/>
      <c r="AF1020" s="64"/>
      <c r="AG1020" s="64"/>
      <c r="AH1020" s="702"/>
      <c r="AJ1020" s="702"/>
      <c r="AK1020" s="702"/>
      <c r="AL1020" s="702"/>
      <c r="AM1020" s="702"/>
      <c r="AN1020" s="702"/>
    </row>
    <row r="1021" spans="29:40">
      <c r="AC1021" s="64"/>
      <c r="AD1021" s="64"/>
      <c r="AE1021" s="64"/>
      <c r="AF1021" s="64"/>
      <c r="AG1021" s="64"/>
      <c r="AH1021" s="702"/>
      <c r="AJ1021" s="702"/>
      <c r="AK1021" s="702"/>
      <c r="AL1021" s="702"/>
      <c r="AM1021" s="702"/>
      <c r="AN1021" s="702"/>
    </row>
    <row r="1022" spans="29:40">
      <c r="AC1022" s="64"/>
      <c r="AD1022" s="64"/>
      <c r="AE1022" s="64"/>
      <c r="AF1022" s="64"/>
      <c r="AG1022" s="64"/>
      <c r="AH1022" s="702"/>
      <c r="AJ1022" s="702"/>
      <c r="AK1022" s="702"/>
      <c r="AL1022" s="702"/>
      <c r="AM1022" s="702"/>
      <c r="AN1022" s="702"/>
    </row>
    <row r="1023" spans="29:40">
      <c r="AC1023" s="64"/>
      <c r="AD1023" s="64"/>
      <c r="AE1023" s="64"/>
      <c r="AF1023" s="64"/>
      <c r="AG1023" s="64"/>
      <c r="AH1023" s="702"/>
      <c r="AJ1023" s="702"/>
      <c r="AK1023" s="702"/>
      <c r="AL1023" s="702"/>
      <c r="AM1023" s="702"/>
      <c r="AN1023" s="702"/>
    </row>
    <row r="1024" spans="29:40">
      <c r="AC1024" s="64"/>
      <c r="AD1024" s="64"/>
      <c r="AE1024" s="64"/>
      <c r="AF1024" s="64"/>
      <c r="AG1024" s="64"/>
      <c r="AH1024" s="702"/>
      <c r="AJ1024" s="702"/>
      <c r="AK1024" s="702"/>
      <c r="AL1024" s="702"/>
      <c r="AM1024" s="702"/>
      <c r="AN1024" s="702"/>
    </row>
    <row r="1025" spans="29:40">
      <c r="AC1025" s="64"/>
      <c r="AD1025" s="64"/>
      <c r="AE1025" s="64"/>
      <c r="AF1025" s="64"/>
      <c r="AG1025" s="64"/>
      <c r="AH1025" s="702"/>
      <c r="AJ1025" s="702"/>
      <c r="AK1025" s="702"/>
      <c r="AL1025" s="702"/>
      <c r="AM1025" s="702"/>
      <c r="AN1025" s="702"/>
    </row>
    <row r="1026" spans="29:40">
      <c r="AC1026" s="64"/>
      <c r="AD1026" s="64"/>
      <c r="AE1026" s="64"/>
      <c r="AF1026" s="64"/>
      <c r="AG1026" s="64"/>
      <c r="AH1026" s="702"/>
      <c r="AJ1026" s="702"/>
      <c r="AK1026" s="702"/>
      <c r="AL1026" s="702"/>
      <c r="AM1026" s="702"/>
      <c r="AN1026" s="702"/>
    </row>
    <row r="1027" spans="29:40">
      <c r="AC1027" s="64"/>
      <c r="AD1027" s="64"/>
      <c r="AE1027" s="64"/>
      <c r="AF1027" s="64"/>
      <c r="AG1027" s="64"/>
      <c r="AH1027" s="702"/>
      <c r="AJ1027" s="702"/>
      <c r="AK1027" s="702"/>
      <c r="AL1027" s="702"/>
      <c r="AM1027" s="702"/>
      <c r="AN1027" s="702"/>
    </row>
    <row r="1028" spans="29:40">
      <c r="AC1028" s="64"/>
      <c r="AD1028" s="64"/>
      <c r="AE1028" s="64"/>
      <c r="AF1028" s="64"/>
      <c r="AG1028" s="64"/>
      <c r="AH1028" s="702"/>
      <c r="AJ1028" s="702"/>
      <c r="AK1028" s="702"/>
      <c r="AL1028" s="702"/>
      <c r="AM1028" s="702"/>
      <c r="AN1028" s="702"/>
    </row>
    <row r="1029" spans="29:40">
      <c r="AC1029" s="64"/>
      <c r="AD1029" s="64"/>
      <c r="AE1029" s="64"/>
      <c r="AF1029" s="64"/>
      <c r="AG1029" s="64"/>
      <c r="AH1029" s="702"/>
      <c r="AJ1029" s="702"/>
      <c r="AK1029" s="702"/>
      <c r="AL1029" s="702"/>
      <c r="AM1029" s="702"/>
      <c r="AN1029" s="702"/>
    </row>
    <row r="1030" spans="29:40">
      <c r="AC1030" s="64"/>
      <c r="AD1030" s="64"/>
      <c r="AE1030" s="64"/>
      <c r="AF1030" s="64"/>
      <c r="AG1030" s="64"/>
      <c r="AH1030" s="702"/>
      <c r="AJ1030" s="702"/>
      <c r="AK1030" s="702"/>
      <c r="AL1030" s="702"/>
      <c r="AM1030" s="702"/>
      <c r="AN1030" s="702"/>
    </row>
    <row r="1031" spans="29:40">
      <c r="AC1031" s="64"/>
      <c r="AD1031" s="64"/>
      <c r="AE1031" s="64"/>
      <c r="AF1031" s="64"/>
      <c r="AG1031" s="64"/>
      <c r="AH1031" s="702"/>
      <c r="AJ1031" s="702"/>
      <c r="AK1031" s="702"/>
      <c r="AL1031" s="702"/>
      <c r="AM1031" s="702"/>
      <c r="AN1031" s="702"/>
    </row>
    <row r="1032" spans="29:40">
      <c r="AC1032" s="64"/>
      <c r="AD1032" s="64"/>
      <c r="AE1032" s="64"/>
      <c r="AF1032" s="64"/>
      <c r="AG1032" s="64"/>
      <c r="AH1032" s="702"/>
      <c r="AJ1032" s="702"/>
      <c r="AK1032" s="702"/>
      <c r="AL1032" s="702"/>
      <c r="AM1032" s="702"/>
      <c r="AN1032" s="702"/>
    </row>
    <row r="1033" spans="29:40">
      <c r="AC1033" s="64"/>
      <c r="AD1033" s="64"/>
      <c r="AE1033" s="64"/>
      <c r="AF1033" s="64"/>
      <c r="AG1033" s="64"/>
      <c r="AH1033" s="702"/>
      <c r="AJ1033" s="702"/>
      <c r="AK1033" s="702"/>
      <c r="AL1033" s="702"/>
      <c r="AM1033" s="702"/>
      <c r="AN1033" s="702"/>
    </row>
    <row r="1034" spans="29:40">
      <c r="AC1034" s="64"/>
      <c r="AD1034" s="64"/>
      <c r="AE1034" s="64"/>
      <c r="AF1034" s="64"/>
      <c r="AG1034" s="64"/>
      <c r="AH1034" s="702"/>
      <c r="AJ1034" s="702"/>
      <c r="AK1034" s="702"/>
      <c r="AL1034" s="702"/>
      <c r="AM1034" s="702"/>
      <c r="AN1034" s="702"/>
    </row>
    <row r="1035" spans="29:40">
      <c r="AC1035" s="64"/>
      <c r="AD1035" s="64"/>
      <c r="AE1035" s="64"/>
      <c r="AF1035" s="64"/>
      <c r="AG1035" s="64"/>
      <c r="AH1035" s="702"/>
      <c r="AJ1035" s="702"/>
      <c r="AK1035" s="702"/>
      <c r="AL1035" s="702"/>
      <c r="AM1035" s="702"/>
      <c r="AN1035" s="702"/>
    </row>
    <row r="1036" spans="29:40">
      <c r="AC1036" s="64"/>
      <c r="AD1036" s="64"/>
      <c r="AE1036" s="64"/>
      <c r="AF1036" s="64"/>
      <c r="AG1036" s="64"/>
      <c r="AH1036" s="702"/>
      <c r="AJ1036" s="702"/>
      <c r="AK1036" s="702"/>
      <c r="AL1036" s="702"/>
      <c r="AM1036" s="702"/>
      <c r="AN1036" s="702"/>
    </row>
    <row r="1037" spans="29:40">
      <c r="AC1037" s="64"/>
      <c r="AD1037" s="64"/>
      <c r="AE1037" s="64"/>
      <c r="AF1037" s="64"/>
      <c r="AG1037" s="64"/>
      <c r="AH1037" s="702"/>
      <c r="AJ1037" s="702"/>
      <c r="AK1037" s="702"/>
      <c r="AL1037" s="702"/>
      <c r="AM1037" s="702"/>
      <c r="AN1037" s="702"/>
    </row>
    <row r="1038" spans="29:40">
      <c r="AC1038" s="64"/>
      <c r="AD1038" s="64"/>
      <c r="AE1038" s="64"/>
      <c r="AF1038" s="64"/>
      <c r="AG1038" s="64"/>
      <c r="AH1038" s="702"/>
      <c r="AJ1038" s="702"/>
      <c r="AK1038" s="702"/>
      <c r="AL1038" s="702"/>
      <c r="AM1038" s="702"/>
      <c r="AN1038" s="702"/>
    </row>
    <row r="1039" spans="29:40">
      <c r="AC1039" s="64"/>
      <c r="AD1039" s="64"/>
      <c r="AE1039" s="64"/>
      <c r="AF1039" s="64"/>
      <c r="AG1039" s="64"/>
      <c r="AH1039" s="702"/>
      <c r="AJ1039" s="702"/>
      <c r="AK1039" s="702"/>
      <c r="AL1039" s="702"/>
      <c r="AM1039" s="702"/>
      <c r="AN1039" s="702"/>
    </row>
    <row r="1040" spans="29:40">
      <c r="AC1040" s="64"/>
      <c r="AD1040" s="64"/>
      <c r="AE1040" s="64"/>
      <c r="AF1040" s="64"/>
      <c r="AG1040" s="64"/>
      <c r="AH1040" s="702"/>
      <c r="AJ1040" s="702"/>
      <c r="AK1040" s="702"/>
      <c r="AL1040" s="702"/>
      <c r="AM1040" s="702"/>
      <c r="AN1040" s="702"/>
    </row>
    <row r="1041" spans="29:40">
      <c r="AC1041" s="64"/>
      <c r="AD1041" s="64"/>
      <c r="AE1041" s="64"/>
      <c r="AF1041" s="64"/>
      <c r="AG1041" s="64"/>
      <c r="AH1041" s="702"/>
      <c r="AJ1041" s="702"/>
      <c r="AK1041" s="702"/>
      <c r="AL1041" s="702"/>
      <c r="AM1041" s="702"/>
      <c r="AN1041" s="702"/>
    </row>
    <row r="1042" spans="29:40">
      <c r="AC1042" s="64"/>
      <c r="AD1042" s="64"/>
      <c r="AE1042" s="64"/>
      <c r="AF1042" s="64"/>
      <c r="AG1042" s="64"/>
      <c r="AH1042" s="702"/>
      <c r="AJ1042" s="702"/>
      <c r="AK1042" s="702"/>
      <c r="AL1042" s="702"/>
      <c r="AM1042" s="702"/>
      <c r="AN1042" s="702"/>
    </row>
    <row r="1043" spans="29:40">
      <c r="AC1043" s="64"/>
      <c r="AD1043" s="64"/>
      <c r="AE1043" s="64"/>
      <c r="AF1043" s="64"/>
      <c r="AG1043" s="64"/>
      <c r="AH1043" s="702"/>
      <c r="AJ1043" s="702"/>
      <c r="AK1043" s="702"/>
      <c r="AL1043" s="702"/>
      <c r="AM1043" s="702"/>
      <c r="AN1043" s="702"/>
    </row>
    <row r="1044" spans="29:40">
      <c r="AC1044" s="64"/>
      <c r="AD1044" s="64"/>
      <c r="AE1044" s="64"/>
      <c r="AF1044" s="64"/>
      <c r="AG1044" s="64"/>
      <c r="AH1044" s="702"/>
      <c r="AJ1044" s="702"/>
      <c r="AK1044" s="702"/>
      <c r="AL1044" s="702"/>
      <c r="AM1044" s="702"/>
      <c r="AN1044" s="702"/>
    </row>
    <row r="1045" spans="29:40">
      <c r="AC1045" s="64"/>
      <c r="AD1045" s="64"/>
      <c r="AE1045" s="64"/>
      <c r="AF1045" s="64"/>
      <c r="AG1045" s="64"/>
      <c r="AH1045" s="702"/>
      <c r="AJ1045" s="702"/>
      <c r="AK1045" s="702"/>
      <c r="AL1045" s="702"/>
      <c r="AM1045" s="702"/>
      <c r="AN1045" s="702"/>
    </row>
    <row r="1046" spans="29:40">
      <c r="AC1046" s="64"/>
      <c r="AD1046" s="64"/>
      <c r="AE1046" s="64"/>
      <c r="AF1046" s="64"/>
      <c r="AG1046" s="64"/>
      <c r="AH1046" s="702"/>
      <c r="AJ1046" s="702"/>
      <c r="AK1046" s="702"/>
      <c r="AL1046" s="702"/>
      <c r="AM1046" s="702"/>
      <c r="AN1046" s="702"/>
    </row>
    <row r="1047" spans="29:40">
      <c r="AC1047" s="64"/>
      <c r="AD1047" s="64"/>
      <c r="AE1047" s="64"/>
      <c r="AF1047" s="64"/>
      <c r="AG1047" s="64"/>
      <c r="AH1047" s="702"/>
      <c r="AJ1047" s="702"/>
      <c r="AK1047" s="702"/>
      <c r="AL1047" s="702"/>
      <c r="AM1047" s="702"/>
      <c r="AN1047" s="702"/>
    </row>
    <row r="1048" spans="29:40">
      <c r="AC1048" s="64"/>
      <c r="AD1048" s="64"/>
      <c r="AE1048" s="64"/>
      <c r="AF1048" s="64"/>
      <c r="AG1048" s="64"/>
      <c r="AH1048" s="702"/>
      <c r="AJ1048" s="702"/>
      <c r="AK1048" s="702"/>
      <c r="AL1048" s="702"/>
      <c r="AM1048" s="702"/>
      <c r="AN1048" s="702"/>
    </row>
    <row r="1049" spans="29:40">
      <c r="AC1049" s="64"/>
      <c r="AD1049" s="64"/>
      <c r="AE1049" s="64"/>
      <c r="AF1049" s="64"/>
      <c r="AG1049" s="64"/>
      <c r="AH1049" s="702"/>
      <c r="AJ1049" s="702"/>
      <c r="AK1049" s="702"/>
      <c r="AL1049" s="702"/>
      <c r="AM1049" s="702"/>
      <c r="AN1049" s="702"/>
    </row>
    <row r="1050" spans="29:40">
      <c r="AC1050" s="64"/>
      <c r="AD1050" s="64"/>
      <c r="AE1050" s="64"/>
      <c r="AF1050" s="64"/>
      <c r="AG1050" s="64"/>
      <c r="AH1050" s="702"/>
      <c r="AJ1050" s="702"/>
      <c r="AK1050" s="702"/>
      <c r="AL1050" s="702"/>
      <c r="AM1050" s="702"/>
      <c r="AN1050" s="702"/>
    </row>
    <row r="1051" spans="29:40">
      <c r="AC1051" s="64"/>
      <c r="AD1051" s="64"/>
      <c r="AE1051" s="64"/>
      <c r="AF1051" s="64"/>
      <c r="AG1051" s="64"/>
      <c r="AH1051" s="702"/>
      <c r="AJ1051" s="702"/>
      <c r="AK1051" s="702"/>
      <c r="AL1051" s="702"/>
      <c r="AM1051" s="702"/>
      <c r="AN1051" s="702"/>
    </row>
    <row r="1052" spans="29:40">
      <c r="AC1052" s="64"/>
      <c r="AD1052" s="64"/>
      <c r="AE1052" s="64"/>
      <c r="AF1052" s="64"/>
      <c r="AG1052" s="64"/>
      <c r="AH1052" s="702"/>
      <c r="AJ1052" s="702"/>
      <c r="AK1052" s="702"/>
      <c r="AL1052" s="702"/>
      <c r="AM1052" s="702"/>
      <c r="AN1052" s="702"/>
    </row>
    <row r="1053" spans="29:40">
      <c r="AC1053" s="64"/>
      <c r="AD1053" s="64"/>
      <c r="AE1053" s="64"/>
      <c r="AF1053" s="64"/>
      <c r="AG1053" s="64"/>
      <c r="AH1053" s="702"/>
      <c r="AJ1053" s="702"/>
      <c r="AK1053" s="702"/>
      <c r="AL1053" s="702"/>
      <c r="AM1053" s="702"/>
      <c r="AN1053" s="702"/>
    </row>
    <row r="1054" spans="29:40">
      <c r="AC1054" s="64"/>
      <c r="AD1054" s="64"/>
      <c r="AE1054" s="64"/>
      <c r="AF1054" s="64"/>
      <c r="AG1054" s="64"/>
      <c r="AH1054" s="702"/>
      <c r="AJ1054" s="702"/>
      <c r="AK1054" s="702"/>
      <c r="AL1054" s="702"/>
      <c r="AM1054" s="702"/>
      <c r="AN1054" s="702"/>
    </row>
    <row r="1055" spans="29:40">
      <c r="AC1055" s="64"/>
      <c r="AD1055" s="64"/>
      <c r="AE1055" s="64"/>
      <c r="AF1055" s="64"/>
      <c r="AG1055" s="64"/>
      <c r="AH1055" s="702"/>
      <c r="AJ1055" s="702"/>
      <c r="AK1055" s="702"/>
      <c r="AL1055" s="702"/>
      <c r="AM1055" s="702"/>
      <c r="AN1055" s="702"/>
    </row>
    <row r="1056" spans="29:40">
      <c r="AC1056" s="64"/>
      <c r="AD1056" s="64"/>
      <c r="AE1056" s="64"/>
      <c r="AF1056" s="64"/>
      <c r="AG1056" s="64"/>
      <c r="AH1056" s="702"/>
      <c r="AJ1056" s="702"/>
      <c r="AK1056" s="702"/>
      <c r="AL1056" s="702"/>
      <c r="AM1056" s="702"/>
      <c r="AN1056" s="702"/>
    </row>
    <row r="1057" spans="29:40">
      <c r="AC1057" s="64"/>
      <c r="AD1057" s="64"/>
      <c r="AE1057" s="64"/>
      <c r="AF1057" s="64"/>
      <c r="AG1057" s="64"/>
      <c r="AH1057" s="702"/>
      <c r="AJ1057" s="702"/>
      <c r="AK1057" s="702"/>
      <c r="AL1057" s="702"/>
      <c r="AM1057" s="702"/>
      <c r="AN1057" s="702"/>
    </row>
    <row r="1058" spans="29:40">
      <c r="AC1058" s="64"/>
      <c r="AD1058" s="64"/>
      <c r="AE1058" s="64"/>
      <c r="AF1058" s="64"/>
      <c r="AG1058" s="64"/>
      <c r="AH1058" s="702"/>
      <c r="AJ1058" s="702"/>
      <c r="AK1058" s="702"/>
      <c r="AL1058" s="702"/>
      <c r="AM1058" s="702"/>
      <c r="AN1058" s="702"/>
    </row>
    <row r="1059" spans="29:40">
      <c r="AC1059" s="64"/>
      <c r="AD1059" s="64"/>
      <c r="AE1059" s="64"/>
      <c r="AF1059" s="64"/>
      <c r="AG1059" s="64"/>
      <c r="AH1059" s="702"/>
      <c r="AJ1059" s="702"/>
      <c r="AK1059" s="702"/>
      <c r="AL1059" s="702"/>
      <c r="AM1059" s="702"/>
      <c r="AN1059" s="702"/>
    </row>
    <row r="1060" spans="29:40">
      <c r="AC1060" s="64"/>
      <c r="AD1060" s="64"/>
      <c r="AE1060" s="64"/>
      <c r="AF1060" s="64"/>
      <c r="AG1060" s="64"/>
      <c r="AH1060" s="702"/>
      <c r="AJ1060" s="702"/>
      <c r="AK1060" s="702"/>
      <c r="AL1060" s="702"/>
      <c r="AM1060" s="702"/>
      <c r="AN1060" s="702"/>
    </row>
    <row r="1061" spans="29:40">
      <c r="AC1061" s="64"/>
      <c r="AD1061" s="64"/>
      <c r="AE1061" s="64"/>
      <c r="AF1061" s="64"/>
      <c r="AG1061" s="64"/>
      <c r="AH1061" s="702"/>
      <c r="AJ1061" s="702"/>
      <c r="AK1061" s="702"/>
      <c r="AL1061" s="702"/>
      <c r="AM1061" s="702"/>
      <c r="AN1061" s="702"/>
    </row>
    <row r="1062" spans="29:40">
      <c r="AC1062" s="64"/>
      <c r="AD1062" s="64"/>
      <c r="AE1062" s="64"/>
      <c r="AF1062" s="64"/>
      <c r="AG1062" s="64"/>
      <c r="AH1062" s="702"/>
      <c r="AJ1062" s="702"/>
      <c r="AK1062" s="702"/>
      <c r="AL1062" s="702"/>
      <c r="AM1062" s="702"/>
      <c r="AN1062" s="702"/>
    </row>
    <row r="1063" spans="29:40">
      <c r="AC1063" s="64"/>
      <c r="AD1063" s="64"/>
      <c r="AE1063" s="64"/>
      <c r="AF1063" s="64"/>
      <c r="AG1063" s="64"/>
      <c r="AH1063" s="702"/>
      <c r="AJ1063" s="702"/>
      <c r="AK1063" s="702"/>
      <c r="AL1063" s="702"/>
      <c r="AM1063" s="702"/>
      <c r="AN1063" s="702"/>
    </row>
    <row r="1064" spans="29:40">
      <c r="AC1064" s="64"/>
      <c r="AD1064" s="64"/>
      <c r="AE1064" s="64"/>
      <c r="AF1064" s="64"/>
      <c r="AG1064" s="64"/>
      <c r="AH1064" s="702"/>
      <c r="AJ1064" s="702"/>
      <c r="AK1064" s="702"/>
      <c r="AL1064" s="702"/>
      <c r="AM1064" s="702"/>
      <c r="AN1064" s="702"/>
    </row>
    <row r="1065" spans="29:40">
      <c r="AC1065" s="64"/>
      <c r="AD1065" s="64"/>
      <c r="AE1065" s="64"/>
      <c r="AF1065" s="64"/>
      <c r="AG1065" s="64"/>
      <c r="AH1065" s="702"/>
      <c r="AJ1065" s="702"/>
      <c r="AK1065" s="702"/>
      <c r="AL1065" s="702"/>
      <c r="AM1065" s="702"/>
      <c r="AN1065" s="702"/>
    </row>
    <row r="1066" spans="29:40">
      <c r="AC1066" s="64"/>
      <c r="AD1066" s="64"/>
      <c r="AE1066" s="64"/>
      <c r="AF1066" s="64"/>
      <c r="AG1066" s="64"/>
      <c r="AH1066" s="702"/>
      <c r="AJ1066" s="702"/>
      <c r="AK1066" s="702"/>
      <c r="AL1066" s="702"/>
      <c r="AM1066" s="702"/>
      <c r="AN1066" s="702"/>
    </row>
    <row r="1067" spans="29:40">
      <c r="AC1067" s="64"/>
      <c r="AD1067" s="64"/>
      <c r="AE1067" s="64"/>
      <c r="AF1067" s="64"/>
      <c r="AG1067" s="64"/>
      <c r="AH1067" s="702"/>
      <c r="AJ1067" s="702"/>
      <c r="AK1067" s="702"/>
      <c r="AL1067" s="702"/>
      <c r="AM1067" s="702"/>
      <c r="AN1067" s="702"/>
    </row>
    <row r="1068" spans="29:40">
      <c r="AC1068" s="64"/>
      <c r="AD1068" s="64"/>
      <c r="AE1068" s="64"/>
      <c r="AF1068" s="64"/>
      <c r="AG1068" s="64"/>
      <c r="AH1068" s="702"/>
      <c r="AJ1068" s="702"/>
      <c r="AK1068" s="702"/>
      <c r="AL1068" s="702"/>
      <c r="AM1068" s="702"/>
      <c r="AN1068" s="702"/>
    </row>
    <row r="1069" spans="29:40">
      <c r="AC1069" s="64"/>
      <c r="AD1069" s="64"/>
      <c r="AE1069" s="64"/>
      <c r="AF1069" s="64"/>
      <c r="AG1069" s="64"/>
      <c r="AH1069" s="702"/>
      <c r="AJ1069" s="702"/>
      <c r="AK1069" s="702"/>
      <c r="AL1069" s="702"/>
      <c r="AM1069" s="702"/>
      <c r="AN1069" s="702"/>
    </row>
    <row r="1070" spans="29:40">
      <c r="AC1070" s="64"/>
      <c r="AD1070" s="64"/>
      <c r="AE1070" s="64"/>
      <c r="AF1070" s="64"/>
      <c r="AG1070" s="64"/>
      <c r="AH1070" s="702"/>
      <c r="AJ1070" s="702"/>
      <c r="AK1070" s="702"/>
      <c r="AL1070" s="702"/>
      <c r="AM1070" s="702"/>
      <c r="AN1070" s="702"/>
    </row>
    <row r="1071" spans="29:40">
      <c r="AC1071" s="64"/>
      <c r="AD1071" s="64"/>
      <c r="AE1071" s="64"/>
      <c r="AF1071" s="64"/>
      <c r="AG1071" s="64"/>
      <c r="AH1071" s="702"/>
      <c r="AJ1071" s="702"/>
      <c r="AK1071" s="702"/>
      <c r="AL1071" s="702"/>
      <c r="AM1071" s="702"/>
      <c r="AN1071" s="702"/>
    </row>
    <row r="1072" spans="29:40">
      <c r="AC1072" s="64"/>
      <c r="AD1072" s="64"/>
      <c r="AE1072" s="64"/>
      <c r="AF1072" s="64"/>
      <c r="AG1072" s="64"/>
      <c r="AH1072" s="702"/>
      <c r="AJ1072" s="702"/>
      <c r="AK1072" s="702"/>
      <c r="AL1072" s="702"/>
      <c r="AM1072" s="702"/>
      <c r="AN1072" s="702"/>
    </row>
    <row r="1073" spans="29:40">
      <c r="AC1073" s="64"/>
      <c r="AD1073" s="64"/>
      <c r="AE1073" s="64"/>
      <c r="AF1073" s="64"/>
      <c r="AG1073" s="64"/>
      <c r="AH1073" s="702"/>
      <c r="AJ1073" s="702"/>
      <c r="AK1073" s="702"/>
      <c r="AL1073" s="702"/>
      <c r="AM1073" s="702"/>
      <c r="AN1073" s="702"/>
    </row>
    <row r="1074" spans="29:40">
      <c r="AC1074" s="64"/>
      <c r="AD1074" s="64"/>
      <c r="AE1074" s="64"/>
      <c r="AF1074" s="64"/>
      <c r="AG1074" s="64"/>
      <c r="AH1074" s="702"/>
      <c r="AJ1074" s="702"/>
      <c r="AK1074" s="702"/>
      <c r="AL1074" s="702"/>
      <c r="AM1074" s="702"/>
      <c r="AN1074" s="702"/>
    </row>
    <row r="1075" spans="29:40">
      <c r="AC1075" s="64"/>
      <c r="AD1075" s="64"/>
      <c r="AE1075" s="64"/>
      <c r="AF1075" s="64"/>
      <c r="AG1075" s="64"/>
      <c r="AH1075" s="702"/>
      <c r="AJ1075" s="702"/>
      <c r="AK1075" s="702"/>
      <c r="AL1075" s="702"/>
      <c r="AM1075" s="702"/>
      <c r="AN1075" s="702"/>
    </row>
    <row r="1076" spans="29:40">
      <c r="AC1076" s="64"/>
      <c r="AD1076" s="64"/>
      <c r="AE1076" s="64"/>
      <c r="AF1076" s="64"/>
      <c r="AG1076" s="64"/>
      <c r="AH1076" s="702"/>
      <c r="AJ1076" s="702"/>
      <c r="AK1076" s="702"/>
      <c r="AL1076" s="702"/>
      <c r="AM1076" s="702"/>
      <c r="AN1076" s="702"/>
    </row>
    <row r="1077" spans="29:40">
      <c r="AC1077" s="64"/>
      <c r="AD1077" s="64"/>
      <c r="AE1077" s="64"/>
      <c r="AF1077" s="64"/>
      <c r="AG1077" s="64"/>
      <c r="AH1077" s="702"/>
      <c r="AJ1077" s="702"/>
      <c r="AK1077" s="702"/>
      <c r="AL1077" s="702"/>
      <c r="AM1077" s="702"/>
      <c r="AN1077" s="702"/>
    </row>
    <row r="1078" spans="29:40">
      <c r="AC1078" s="64"/>
      <c r="AD1078" s="64"/>
      <c r="AE1078" s="64"/>
      <c r="AF1078" s="64"/>
      <c r="AG1078" s="64"/>
      <c r="AH1078" s="702"/>
      <c r="AJ1078" s="702"/>
      <c r="AK1078" s="702"/>
      <c r="AL1078" s="702"/>
      <c r="AM1078" s="702"/>
      <c r="AN1078" s="702"/>
    </row>
    <row r="1079" spans="29:40">
      <c r="AC1079" s="64"/>
      <c r="AD1079" s="64"/>
      <c r="AE1079" s="64"/>
      <c r="AF1079" s="64"/>
      <c r="AG1079" s="64"/>
      <c r="AH1079" s="702"/>
      <c r="AJ1079" s="702"/>
      <c r="AK1079" s="702"/>
      <c r="AL1079" s="702"/>
      <c r="AM1079" s="702"/>
      <c r="AN1079" s="702"/>
    </row>
    <row r="1080" spans="29:40">
      <c r="AC1080" s="64"/>
      <c r="AD1080" s="64"/>
      <c r="AE1080" s="64"/>
      <c r="AF1080" s="64"/>
      <c r="AG1080" s="64"/>
      <c r="AH1080" s="702"/>
      <c r="AJ1080" s="702"/>
      <c r="AK1080" s="702"/>
      <c r="AL1080" s="702"/>
      <c r="AM1080" s="702"/>
      <c r="AN1080" s="702"/>
    </row>
    <row r="1081" spans="29:40">
      <c r="AC1081" s="64"/>
      <c r="AD1081" s="64"/>
      <c r="AE1081" s="64"/>
      <c r="AF1081" s="64"/>
      <c r="AG1081" s="64"/>
      <c r="AH1081" s="702"/>
      <c r="AJ1081" s="702"/>
      <c r="AK1081" s="702"/>
      <c r="AL1081" s="702"/>
      <c r="AM1081" s="702"/>
      <c r="AN1081" s="702"/>
    </row>
    <row r="1082" spans="29:40">
      <c r="AC1082" s="64"/>
      <c r="AD1082" s="64"/>
      <c r="AE1082" s="64"/>
      <c r="AF1082" s="64"/>
      <c r="AG1082" s="64"/>
      <c r="AH1082" s="702"/>
      <c r="AJ1082" s="702"/>
      <c r="AK1082" s="702"/>
      <c r="AL1082" s="702"/>
      <c r="AM1082" s="702"/>
      <c r="AN1082" s="702"/>
    </row>
    <row r="1083" spans="29:40">
      <c r="AC1083" s="64"/>
      <c r="AD1083" s="64"/>
      <c r="AE1083" s="64"/>
      <c r="AF1083" s="64"/>
      <c r="AG1083" s="64"/>
      <c r="AH1083" s="702"/>
      <c r="AJ1083" s="702"/>
      <c r="AK1083" s="702"/>
      <c r="AL1083" s="702"/>
      <c r="AM1083" s="702"/>
      <c r="AN1083" s="702"/>
    </row>
    <row r="1084" spans="29:40">
      <c r="AC1084" s="64"/>
      <c r="AD1084" s="64"/>
      <c r="AE1084" s="64"/>
      <c r="AF1084" s="64"/>
      <c r="AG1084" s="64"/>
      <c r="AH1084" s="702"/>
      <c r="AJ1084" s="702"/>
      <c r="AK1084" s="702"/>
      <c r="AL1084" s="702"/>
      <c r="AM1084" s="702"/>
      <c r="AN1084" s="702"/>
    </row>
    <row r="1085" spans="29:40">
      <c r="AC1085" s="64"/>
      <c r="AD1085" s="64"/>
      <c r="AE1085" s="64"/>
      <c r="AF1085" s="64"/>
      <c r="AG1085" s="64"/>
      <c r="AH1085" s="702"/>
      <c r="AJ1085" s="702"/>
      <c r="AK1085" s="702"/>
      <c r="AL1085" s="702"/>
      <c r="AM1085" s="702"/>
      <c r="AN1085" s="702"/>
    </row>
    <row r="1086" spans="29:40">
      <c r="AC1086" s="64"/>
      <c r="AD1086" s="64"/>
      <c r="AE1086" s="64"/>
      <c r="AF1086" s="64"/>
      <c r="AG1086" s="64"/>
      <c r="AH1086" s="702"/>
      <c r="AJ1086" s="702"/>
      <c r="AK1086" s="702"/>
      <c r="AL1086" s="702"/>
      <c r="AM1086" s="702"/>
      <c r="AN1086" s="702"/>
    </row>
    <row r="1087" spans="29:40">
      <c r="AC1087" s="64"/>
      <c r="AD1087" s="64"/>
      <c r="AE1087" s="64"/>
      <c r="AF1087" s="64"/>
      <c r="AG1087" s="64"/>
      <c r="AH1087" s="702"/>
      <c r="AJ1087" s="702"/>
      <c r="AK1087" s="702"/>
      <c r="AL1087" s="702"/>
      <c r="AM1087" s="702"/>
      <c r="AN1087" s="702"/>
    </row>
    <row r="1088" spans="29:40">
      <c r="AC1088" s="64"/>
      <c r="AD1088" s="64"/>
      <c r="AE1088" s="64"/>
      <c r="AF1088" s="64"/>
      <c r="AG1088" s="64"/>
      <c r="AH1088" s="702"/>
      <c r="AJ1088" s="702"/>
      <c r="AK1088" s="702"/>
      <c r="AL1088" s="702"/>
      <c r="AM1088" s="702"/>
      <c r="AN1088" s="702"/>
    </row>
    <row r="1089" spans="29:40">
      <c r="AC1089" s="64"/>
      <c r="AD1089" s="64"/>
      <c r="AE1089" s="64"/>
      <c r="AF1089" s="64"/>
      <c r="AG1089" s="64"/>
      <c r="AH1089" s="702"/>
      <c r="AJ1089" s="702"/>
      <c r="AK1089" s="702"/>
      <c r="AL1089" s="702"/>
      <c r="AM1089" s="702"/>
      <c r="AN1089" s="702"/>
    </row>
    <row r="1090" spans="29:40">
      <c r="AC1090" s="64"/>
      <c r="AD1090" s="64"/>
      <c r="AE1090" s="64"/>
      <c r="AF1090" s="64"/>
      <c r="AG1090" s="64"/>
      <c r="AH1090" s="702"/>
      <c r="AJ1090" s="702"/>
      <c r="AK1090" s="702"/>
      <c r="AL1090" s="702"/>
      <c r="AM1090" s="702"/>
      <c r="AN1090" s="702"/>
    </row>
    <row r="1091" spans="29:40">
      <c r="AC1091" s="64"/>
      <c r="AD1091" s="64"/>
      <c r="AE1091" s="64"/>
      <c r="AF1091" s="64"/>
      <c r="AG1091" s="64"/>
      <c r="AH1091" s="702"/>
      <c r="AJ1091" s="702"/>
      <c r="AK1091" s="702"/>
      <c r="AL1091" s="702"/>
      <c r="AM1091" s="702"/>
      <c r="AN1091" s="702"/>
    </row>
    <row r="1092" spans="29:40">
      <c r="AC1092" s="64"/>
      <c r="AD1092" s="64"/>
      <c r="AE1092" s="64"/>
      <c r="AF1092" s="64"/>
      <c r="AG1092" s="64"/>
      <c r="AH1092" s="702"/>
      <c r="AJ1092" s="702"/>
      <c r="AK1092" s="702"/>
      <c r="AL1092" s="702"/>
      <c r="AM1092" s="702"/>
      <c r="AN1092" s="702"/>
    </row>
    <row r="1093" spans="29:40">
      <c r="AC1093" s="64"/>
      <c r="AD1093" s="64"/>
      <c r="AE1093" s="64"/>
      <c r="AF1093" s="64"/>
      <c r="AG1093" s="64"/>
      <c r="AH1093" s="702"/>
      <c r="AJ1093" s="702"/>
      <c r="AK1093" s="702"/>
      <c r="AL1093" s="702"/>
      <c r="AM1093" s="702"/>
      <c r="AN1093" s="702"/>
    </row>
    <row r="1094" spans="29:40">
      <c r="AC1094" s="64"/>
      <c r="AD1094" s="64"/>
      <c r="AE1094" s="64"/>
      <c r="AF1094" s="64"/>
      <c r="AG1094" s="64"/>
      <c r="AH1094" s="702"/>
      <c r="AJ1094" s="702"/>
      <c r="AK1094" s="702"/>
      <c r="AL1094" s="702"/>
      <c r="AM1094" s="702"/>
      <c r="AN1094" s="702"/>
    </row>
    <row r="1095" spans="29:40">
      <c r="AC1095" s="64"/>
      <c r="AD1095" s="64"/>
      <c r="AE1095" s="64"/>
      <c r="AF1095" s="64"/>
      <c r="AG1095" s="64"/>
      <c r="AH1095" s="702"/>
      <c r="AJ1095" s="702"/>
      <c r="AK1095" s="702"/>
      <c r="AL1095" s="702"/>
      <c r="AM1095" s="702"/>
      <c r="AN1095" s="702"/>
    </row>
    <row r="1096" spans="29:40">
      <c r="AC1096" s="64"/>
      <c r="AD1096" s="64"/>
      <c r="AE1096" s="64"/>
      <c r="AF1096" s="64"/>
      <c r="AG1096" s="64"/>
      <c r="AH1096" s="702"/>
      <c r="AJ1096" s="702"/>
      <c r="AK1096" s="702"/>
      <c r="AL1096" s="702"/>
      <c r="AM1096" s="702"/>
      <c r="AN1096" s="702"/>
    </row>
    <row r="1097" spans="29:40">
      <c r="AC1097" s="64"/>
      <c r="AD1097" s="64"/>
      <c r="AE1097" s="64"/>
      <c r="AF1097" s="64"/>
      <c r="AG1097" s="64"/>
      <c r="AH1097" s="702"/>
      <c r="AJ1097" s="702"/>
      <c r="AK1097" s="702"/>
      <c r="AL1097" s="702"/>
      <c r="AM1097" s="702"/>
      <c r="AN1097" s="702"/>
    </row>
    <row r="1098" spans="29:40">
      <c r="AC1098" s="64"/>
      <c r="AD1098" s="64"/>
      <c r="AE1098" s="64"/>
      <c r="AF1098" s="64"/>
      <c r="AG1098" s="64"/>
      <c r="AH1098" s="702"/>
      <c r="AJ1098" s="702"/>
      <c r="AK1098" s="702"/>
      <c r="AL1098" s="702"/>
      <c r="AM1098" s="702"/>
      <c r="AN1098" s="702"/>
    </row>
    <row r="1099" spans="29:40">
      <c r="AC1099" s="64"/>
      <c r="AD1099" s="64"/>
      <c r="AE1099" s="64"/>
      <c r="AF1099" s="64"/>
      <c r="AG1099" s="64"/>
      <c r="AH1099" s="702"/>
      <c r="AJ1099" s="702"/>
      <c r="AK1099" s="702"/>
      <c r="AL1099" s="702"/>
      <c r="AM1099" s="702"/>
      <c r="AN1099" s="702"/>
    </row>
    <row r="1100" spans="29:40">
      <c r="AC1100" s="64"/>
      <c r="AD1100" s="64"/>
      <c r="AE1100" s="64"/>
      <c r="AF1100" s="64"/>
      <c r="AG1100" s="64"/>
      <c r="AH1100" s="702"/>
      <c r="AJ1100" s="702"/>
      <c r="AK1100" s="702"/>
      <c r="AL1100" s="702"/>
      <c r="AM1100" s="702"/>
      <c r="AN1100" s="702"/>
    </row>
    <row r="1101" spans="29:40">
      <c r="AC1101" s="64"/>
      <c r="AD1101" s="64"/>
      <c r="AE1101" s="64"/>
      <c r="AF1101" s="64"/>
      <c r="AG1101" s="64"/>
      <c r="AH1101" s="702"/>
      <c r="AJ1101" s="702"/>
      <c r="AK1101" s="702"/>
      <c r="AL1101" s="702"/>
      <c r="AM1101" s="702"/>
      <c r="AN1101" s="702"/>
    </row>
    <row r="1102" spans="29:40">
      <c r="AC1102" s="64"/>
      <c r="AD1102" s="64"/>
      <c r="AE1102" s="64"/>
      <c r="AF1102" s="64"/>
      <c r="AG1102" s="64"/>
      <c r="AH1102" s="702"/>
      <c r="AJ1102" s="702"/>
      <c r="AK1102" s="702"/>
      <c r="AL1102" s="702"/>
      <c r="AM1102" s="702"/>
      <c r="AN1102" s="702"/>
    </row>
    <row r="1103" spans="29:40">
      <c r="AC1103" s="64"/>
      <c r="AD1103" s="64"/>
      <c r="AE1103" s="64"/>
      <c r="AF1103" s="64"/>
      <c r="AG1103" s="64"/>
      <c r="AH1103" s="702"/>
      <c r="AJ1103" s="702"/>
      <c r="AK1103" s="702"/>
      <c r="AL1103" s="702"/>
      <c r="AM1103" s="702"/>
      <c r="AN1103" s="702"/>
    </row>
    <row r="1104" spans="29:40">
      <c r="AC1104" s="64"/>
      <c r="AD1104" s="64"/>
      <c r="AE1104" s="64"/>
      <c r="AF1104" s="64"/>
      <c r="AG1104" s="64"/>
      <c r="AH1104" s="702"/>
      <c r="AJ1104" s="702"/>
      <c r="AK1104" s="702"/>
      <c r="AL1104" s="702"/>
      <c r="AM1104" s="702"/>
      <c r="AN1104" s="702"/>
    </row>
    <row r="1105" spans="29:40">
      <c r="AC1105" s="64"/>
      <c r="AD1105" s="64"/>
      <c r="AE1105" s="64"/>
      <c r="AF1105" s="64"/>
      <c r="AG1105" s="64"/>
      <c r="AH1105" s="702"/>
      <c r="AJ1105" s="702"/>
      <c r="AK1105" s="702"/>
      <c r="AL1105" s="702"/>
      <c r="AM1105" s="702"/>
      <c r="AN1105" s="702"/>
    </row>
    <row r="1106" spans="29:40">
      <c r="AC1106" s="64"/>
      <c r="AD1106" s="64"/>
      <c r="AE1106" s="64"/>
      <c r="AF1106" s="64"/>
      <c r="AG1106" s="64"/>
      <c r="AH1106" s="702"/>
      <c r="AJ1106" s="702"/>
      <c r="AK1106" s="702"/>
      <c r="AL1106" s="702"/>
      <c r="AM1106" s="702"/>
      <c r="AN1106" s="702"/>
    </row>
    <row r="1107" spans="29:40">
      <c r="AC1107" s="64"/>
      <c r="AD1107" s="64"/>
      <c r="AE1107" s="64"/>
      <c r="AF1107" s="64"/>
      <c r="AG1107" s="64"/>
      <c r="AH1107" s="702"/>
      <c r="AJ1107" s="702"/>
      <c r="AK1107" s="702"/>
      <c r="AL1107" s="702"/>
      <c r="AM1107" s="702"/>
      <c r="AN1107" s="702"/>
    </row>
    <row r="1108" spans="29:40">
      <c r="AC1108" s="64"/>
      <c r="AD1108" s="64"/>
      <c r="AE1108" s="64"/>
      <c r="AF1108" s="64"/>
      <c r="AG1108" s="64"/>
      <c r="AH1108" s="702"/>
      <c r="AJ1108" s="702"/>
      <c r="AK1108" s="702"/>
      <c r="AL1108" s="702"/>
      <c r="AM1108" s="702"/>
      <c r="AN1108" s="702"/>
    </row>
    <row r="1109" spans="29:40">
      <c r="AC1109" s="64"/>
      <c r="AD1109" s="64"/>
      <c r="AE1109" s="64"/>
      <c r="AF1109" s="64"/>
      <c r="AG1109" s="64"/>
      <c r="AH1109" s="702"/>
      <c r="AJ1109" s="702"/>
      <c r="AK1109" s="702"/>
      <c r="AL1109" s="702"/>
      <c r="AM1109" s="702"/>
      <c r="AN1109" s="702"/>
    </row>
    <row r="1110" spans="29:40">
      <c r="AC1110" s="64"/>
      <c r="AD1110" s="64"/>
      <c r="AE1110" s="64"/>
      <c r="AF1110" s="64"/>
      <c r="AG1110" s="64"/>
      <c r="AH1110" s="702"/>
      <c r="AJ1110" s="702"/>
      <c r="AK1110" s="702"/>
      <c r="AL1110" s="702"/>
      <c r="AM1110" s="702"/>
      <c r="AN1110" s="702"/>
    </row>
    <row r="1111" spans="29:40">
      <c r="AC1111" s="64"/>
      <c r="AD1111" s="64"/>
      <c r="AE1111" s="64"/>
      <c r="AF1111" s="64"/>
      <c r="AG1111" s="64"/>
      <c r="AH1111" s="702"/>
      <c r="AJ1111" s="702"/>
      <c r="AK1111" s="702"/>
      <c r="AL1111" s="702"/>
      <c r="AM1111" s="702"/>
      <c r="AN1111" s="702"/>
    </row>
    <row r="1112" spans="29:40">
      <c r="AC1112" s="64"/>
      <c r="AD1112" s="64"/>
      <c r="AE1112" s="64"/>
      <c r="AF1112" s="64"/>
      <c r="AG1112" s="64"/>
      <c r="AH1112" s="702"/>
      <c r="AJ1112" s="702"/>
      <c r="AK1112" s="702"/>
      <c r="AL1112" s="702"/>
      <c r="AM1112" s="702"/>
      <c r="AN1112" s="702"/>
    </row>
    <row r="1113" spans="29:40">
      <c r="AC1113" s="64"/>
      <c r="AD1113" s="64"/>
      <c r="AE1113" s="64"/>
      <c r="AF1113" s="64"/>
      <c r="AG1113" s="64"/>
      <c r="AH1113" s="702"/>
      <c r="AJ1113" s="702"/>
      <c r="AK1113" s="702"/>
      <c r="AL1113" s="702"/>
      <c r="AM1113" s="702"/>
      <c r="AN1113" s="702"/>
    </row>
    <row r="1114" spans="29:40">
      <c r="AC1114" s="64"/>
      <c r="AD1114" s="64"/>
      <c r="AE1114" s="64"/>
      <c r="AF1114" s="64"/>
      <c r="AG1114" s="64"/>
      <c r="AH1114" s="702"/>
      <c r="AJ1114" s="702"/>
      <c r="AK1114" s="702"/>
      <c r="AL1114" s="702"/>
      <c r="AM1114" s="702"/>
      <c r="AN1114" s="702"/>
    </row>
    <row r="1115" spans="29:40">
      <c r="AC1115" s="64"/>
      <c r="AD1115" s="64"/>
      <c r="AE1115" s="64"/>
      <c r="AF1115" s="64"/>
      <c r="AG1115" s="64"/>
      <c r="AH1115" s="702"/>
      <c r="AJ1115" s="702"/>
      <c r="AK1115" s="702"/>
      <c r="AL1115" s="702"/>
      <c r="AM1115" s="702"/>
      <c r="AN1115" s="702"/>
    </row>
    <row r="1116" spans="29:40">
      <c r="AC1116" s="64"/>
      <c r="AD1116" s="64"/>
      <c r="AE1116" s="64"/>
      <c r="AF1116" s="64"/>
      <c r="AG1116" s="64"/>
      <c r="AH1116" s="702"/>
      <c r="AJ1116" s="702"/>
      <c r="AK1116" s="702"/>
      <c r="AL1116" s="702"/>
      <c r="AM1116" s="702"/>
      <c r="AN1116" s="702"/>
    </row>
    <row r="1117" spans="29:40">
      <c r="AC1117" s="64"/>
      <c r="AD1117" s="64"/>
      <c r="AE1117" s="64"/>
      <c r="AF1117" s="64"/>
      <c r="AG1117" s="64"/>
      <c r="AH1117" s="702"/>
      <c r="AJ1117" s="702"/>
      <c r="AK1117" s="702"/>
      <c r="AL1117" s="702"/>
      <c r="AM1117" s="702"/>
      <c r="AN1117" s="702"/>
    </row>
    <row r="1118" spans="29:40">
      <c r="AC1118" s="64"/>
      <c r="AD1118" s="64"/>
      <c r="AE1118" s="64"/>
      <c r="AF1118" s="64"/>
      <c r="AG1118" s="64"/>
      <c r="AH1118" s="702"/>
      <c r="AJ1118" s="702"/>
      <c r="AK1118" s="702"/>
      <c r="AL1118" s="702"/>
      <c r="AM1118" s="702"/>
      <c r="AN1118" s="702"/>
    </row>
    <row r="1119" spans="29:40">
      <c r="AC1119" s="64"/>
      <c r="AD1119" s="64"/>
      <c r="AE1119" s="64"/>
      <c r="AF1119" s="64"/>
      <c r="AG1119" s="64"/>
      <c r="AH1119" s="702"/>
      <c r="AJ1119" s="702"/>
      <c r="AK1119" s="702"/>
      <c r="AL1119" s="702"/>
      <c r="AM1119" s="702"/>
      <c r="AN1119" s="702"/>
    </row>
    <row r="1120" spans="29:40">
      <c r="AC1120" s="64"/>
      <c r="AD1120" s="64"/>
      <c r="AE1120" s="64"/>
      <c r="AF1120" s="64"/>
      <c r="AG1120" s="64"/>
      <c r="AH1120" s="702"/>
      <c r="AJ1120" s="702"/>
      <c r="AK1120" s="702"/>
      <c r="AL1120" s="702"/>
      <c r="AM1120" s="702"/>
      <c r="AN1120" s="702"/>
    </row>
    <row r="1121" spans="29:40">
      <c r="AC1121" s="64"/>
      <c r="AD1121" s="64"/>
      <c r="AE1121" s="64"/>
      <c r="AF1121" s="64"/>
      <c r="AG1121" s="64"/>
      <c r="AH1121" s="702"/>
      <c r="AJ1121" s="702"/>
      <c r="AK1121" s="702"/>
      <c r="AL1121" s="702"/>
      <c r="AM1121" s="702"/>
      <c r="AN1121" s="702"/>
    </row>
    <row r="1122" spans="29:40">
      <c r="AC1122" s="64"/>
      <c r="AD1122" s="64"/>
      <c r="AE1122" s="64"/>
      <c r="AF1122" s="64"/>
      <c r="AG1122" s="64"/>
      <c r="AH1122" s="702"/>
      <c r="AJ1122" s="702"/>
      <c r="AK1122" s="702"/>
      <c r="AL1122" s="702"/>
      <c r="AM1122" s="702"/>
      <c r="AN1122" s="702"/>
    </row>
    <row r="1123" spans="29:40">
      <c r="AC1123" s="64"/>
      <c r="AD1123" s="64"/>
      <c r="AE1123" s="64"/>
      <c r="AF1123" s="64"/>
      <c r="AG1123" s="64"/>
      <c r="AH1123" s="702"/>
      <c r="AJ1123" s="702"/>
      <c r="AK1123" s="702"/>
      <c r="AL1123" s="702"/>
      <c r="AM1123" s="702"/>
      <c r="AN1123" s="702"/>
    </row>
    <row r="1124" spans="29:40">
      <c r="AC1124" s="64"/>
      <c r="AD1124" s="64"/>
      <c r="AE1124" s="64"/>
      <c r="AF1124" s="64"/>
      <c r="AG1124" s="64"/>
      <c r="AH1124" s="702"/>
      <c r="AJ1124" s="702"/>
      <c r="AK1124" s="702"/>
      <c r="AL1124" s="702"/>
      <c r="AM1124" s="702"/>
      <c r="AN1124" s="702"/>
    </row>
    <row r="1125" spans="29:40">
      <c r="AC1125" s="64"/>
      <c r="AD1125" s="64"/>
      <c r="AE1125" s="64"/>
      <c r="AF1125" s="64"/>
      <c r="AG1125" s="64"/>
      <c r="AH1125" s="702"/>
      <c r="AJ1125" s="702"/>
      <c r="AK1125" s="702"/>
      <c r="AL1125" s="702"/>
      <c r="AM1125" s="702"/>
      <c r="AN1125" s="702"/>
    </row>
    <row r="1126" spans="29:40">
      <c r="AC1126" s="64"/>
      <c r="AD1126" s="64"/>
      <c r="AE1126" s="64"/>
      <c r="AF1126" s="64"/>
      <c r="AG1126" s="64"/>
      <c r="AH1126" s="702"/>
      <c r="AJ1126" s="702"/>
      <c r="AK1126" s="702"/>
      <c r="AL1126" s="702"/>
      <c r="AM1126" s="702"/>
      <c r="AN1126" s="702"/>
    </row>
    <row r="1127" spans="29:40">
      <c r="AC1127" s="64"/>
      <c r="AD1127" s="64"/>
      <c r="AE1127" s="64"/>
      <c r="AF1127" s="64"/>
      <c r="AG1127" s="64"/>
      <c r="AH1127" s="702"/>
      <c r="AJ1127" s="702"/>
      <c r="AK1127" s="702"/>
      <c r="AL1127" s="702"/>
      <c r="AM1127" s="702"/>
      <c r="AN1127" s="702"/>
    </row>
    <row r="1128" spans="29:40">
      <c r="AC1128" s="64"/>
      <c r="AD1128" s="64"/>
      <c r="AE1128" s="64"/>
      <c r="AF1128" s="64"/>
      <c r="AG1128" s="64"/>
      <c r="AH1128" s="702"/>
      <c r="AJ1128" s="702"/>
      <c r="AK1128" s="702"/>
      <c r="AL1128" s="702"/>
      <c r="AM1128" s="702"/>
      <c r="AN1128" s="702"/>
    </row>
    <row r="1129" spans="29:40">
      <c r="AC1129" s="64"/>
      <c r="AD1129" s="64"/>
      <c r="AE1129" s="64"/>
      <c r="AF1129" s="64"/>
      <c r="AG1129" s="64"/>
      <c r="AH1129" s="702"/>
      <c r="AJ1129" s="702"/>
      <c r="AK1129" s="702"/>
      <c r="AL1129" s="702"/>
      <c r="AM1129" s="702"/>
      <c r="AN1129" s="702"/>
    </row>
    <row r="1130" spans="29:40">
      <c r="AC1130" s="64"/>
      <c r="AD1130" s="64"/>
      <c r="AE1130" s="64"/>
      <c r="AF1130" s="64"/>
      <c r="AG1130" s="64"/>
      <c r="AH1130" s="702"/>
      <c r="AJ1130" s="702"/>
      <c r="AK1130" s="702"/>
      <c r="AL1130" s="702"/>
      <c r="AM1130" s="702"/>
      <c r="AN1130" s="702"/>
    </row>
    <row r="1131" spans="29:40">
      <c r="AC1131" s="64"/>
      <c r="AD1131" s="64"/>
      <c r="AE1131" s="64"/>
      <c r="AF1131" s="64"/>
      <c r="AG1131" s="64"/>
      <c r="AH1131" s="702"/>
      <c r="AJ1131" s="702"/>
      <c r="AK1131" s="702"/>
      <c r="AL1131" s="702"/>
      <c r="AM1131" s="702"/>
      <c r="AN1131" s="702"/>
    </row>
    <row r="1132" spans="29:40">
      <c r="AC1132" s="64"/>
      <c r="AD1132" s="64"/>
      <c r="AE1132" s="64"/>
      <c r="AF1132" s="64"/>
      <c r="AG1132" s="64"/>
      <c r="AH1132" s="702"/>
      <c r="AJ1132" s="702"/>
      <c r="AK1132" s="702"/>
      <c r="AL1132" s="702"/>
      <c r="AM1132" s="702"/>
      <c r="AN1132" s="702"/>
    </row>
    <row r="1133" spans="29:40">
      <c r="AC1133" s="64"/>
      <c r="AD1133" s="64"/>
      <c r="AE1133" s="64"/>
      <c r="AF1133" s="64"/>
      <c r="AG1133" s="64"/>
      <c r="AH1133" s="702"/>
      <c r="AJ1133" s="702"/>
      <c r="AK1133" s="702"/>
      <c r="AL1133" s="702"/>
      <c r="AM1133" s="702"/>
      <c r="AN1133" s="702"/>
    </row>
    <row r="1134" spans="29:40">
      <c r="AC1134" s="64"/>
      <c r="AD1134" s="64"/>
      <c r="AE1134" s="64"/>
      <c r="AF1134" s="64"/>
      <c r="AG1134" s="64"/>
      <c r="AH1134" s="702"/>
      <c r="AJ1134" s="702"/>
      <c r="AK1134" s="702"/>
      <c r="AL1134" s="702"/>
      <c r="AM1134" s="702"/>
      <c r="AN1134" s="702"/>
    </row>
    <row r="1135" spans="29:40">
      <c r="AC1135" s="64"/>
      <c r="AD1135" s="64"/>
      <c r="AE1135" s="64"/>
      <c r="AF1135" s="64"/>
      <c r="AG1135" s="64"/>
      <c r="AH1135" s="702"/>
      <c r="AJ1135" s="702"/>
      <c r="AK1135" s="702"/>
      <c r="AL1135" s="702"/>
      <c r="AM1135" s="702"/>
      <c r="AN1135" s="702"/>
    </row>
    <row r="1136" spans="29:40">
      <c r="AC1136" s="64"/>
      <c r="AD1136" s="64"/>
      <c r="AE1136" s="64"/>
      <c r="AF1136" s="64"/>
      <c r="AG1136" s="64"/>
      <c r="AH1136" s="702"/>
      <c r="AJ1136" s="702"/>
      <c r="AK1136" s="702"/>
      <c r="AL1136" s="702"/>
      <c r="AM1136" s="702"/>
      <c r="AN1136" s="702"/>
    </row>
    <row r="1137" spans="29:40">
      <c r="AC1137" s="64"/>
      <c r="AD1137" s="64"/>
      <c r="AE1137" s="64"/>
      <c r="AF1137" s="64"/>
      <c r="AG1137" s="64"/>
      <c r="AH1137" s="702"/>
      <c r="AJ1137" s="702"/>
      <c r="AK1137" s="702"/>
      <c r="AL1137" s="702"/>
      <c r="AM1137" s="702"/>
      <c r="AN1137" s="702"/>
    </row>
    <row r="1138" spans="29:40">
      <c r="AC1138" s="64"/>
      <c r="AD1138" s="64"/>
      <c r="AE1138" s="64"/>
      <c r="AF1138" s="64"/>
      <c r="AG1138" s="64"/>
      <c r="AH1138" s="702"/>
      <c r="AJ1138" s="702"/>
      <c r="AK1138" s="702"/>
      <c r="AL1138" s="702"/>
      <c r="AM1138" s="702"/>
      <c r="AN1138" s="702"/>
    </row>
    <row r="1139" spans="29:40">
      <c r="AC1139" s="64"/>
      <c r="AD1139" s="64"/>
      <c r="AE1139" s="64"/>
      <c r="AF1139" s="64"/>
      <c r="AG1139" s="64"/>
      <c r="AH1139" s="702"/>
      <c r="AJ1139" s="702"/>
      <c r="AK1139" s="702"/>
      <c r="AL1139" s="702"/>
      <c r="AM1139" s="702"/>
      <c r="AN1139" s="702"/>
    </row>
    <row r="1140" spans="29:40">
      <c r="AC1140" s="64"/>
      <c r="AD1140" s="64"/>
      <c r="AE1140" s="64"/>
      <c r="AF1140" s="64"/>
      <c r="AG1140" s="64"/>
      <c r="AH1140" s="702"/>
      <c r="AJ1140" s="702"/>
      <c r="AK1140" s="702"/>
      <c r="AL1140" s="702"/>
      <c r="AM1140" s="702"/>
      <c r="AN1140" s="702"/>
    </row>
    <row r="1141" spans="29:40">
      <c r="AC1141" s="64"/>
      <c r="AD1141" s="64"/>
      <c r="AE1141" s="64"/>
      <c r="AF1141" s="64"/>
      <c r="AG1141" s="64"/>
      <c r="AH1141" s="702"/>
      <c r="AJ1141" s="702"/>
      <c r="AK1141" s="702"/>
      <c r="AL1141" s="702"/>
      <c r="AM1141" s="702"/>
      <c r="AN1141" s="702"/>
    </row>
    <row r="1142" spans="29:40">
      <c r="AC1142" s="64"/>
      <c r="AD1142" s="64"/>
      <c r="AE1142" s="64"/>
      <c r="AF1142" s="64"/>
      <c r="AG1142" s="64"/>
      <c r="AH1142" s="702"/>
      <c r="AJ1142" s="702"/>
      <c r="AK1142" s="702"/>
      <c r="AL1142" s="702"/>
      <c r="AM1142" s="702"/>
      <c r="AN1142" s="702"/>
    </row>
    <row r="1143" spans="29:40">
      <c r="AC1143" s="64"/>
      <c r="AD1143" s="64"/>
      <c r="AE1143" s="64"/>
      <c r="AF1143" s="64"/>
      <c r="AG1143" s="64"/>
      <c r="AH1143" s="702"/>
      <c r="AJ1143" s="702"/>
      <c r="AK1143" s="702"/>
      <c r="AL1143" s="702"/>
      <c r="AM1143" s="702"/>
      <c r="AN1143" s="702"/>
    </row>
    <row r="1144" spans="29:40">
      <c r="AC1144" s="64"/>
      <c r="AD1144" s="64"/>
      <c r="AE1144" s="64"/>
      <c r="AF1144" s="64"/>
      <c r="AG1144" s="64"/>
      <c r="AH1144" s="702"/>
      <c r="AJ1144" s="702"/>
      <c r="AK1144" s="702"/>
      <c r="AL1144" s="702"/>
      <c r="AM1144" s="702"/>
      <c r="AN1144" s="702"/>
    </row>
    <row r="1145" spans="29:40">
      <c r="AC1145" s="64"/>
      <c r="AD1145" s="64"/>
      <c r="AE1145" s="64"/>
      <c r="AF1145" s="64"/>
      <c r="AG1145" s="64"/>
      <c r="AH1145" s="702"/>
      <c r="AJ1145" s="702"/>
      <c r="AK1145" s="702"/>
      <c r="AL1145" s="702"/>
      <c r="AM1145" s="702"/>
      <c r="AN1145" s="702"/>
    </row>
    <row r="1146" spans="29:40">
      <c r="AC1146" s="64"/>
      <c r="AD1146" s="64"/>
      <c r="AE1146" s="64"/>
      <c r="AF1146" s="64"/>
      <c r="AG1146" s="64"/>
      <c r="AH1146" s="702"/>
      <c r="AJ1146" s="702"/>
      <c r="AK1146" s="702"/>
      <c r="AL1146" s="702"/>
      <c r="AM1146" s="702"/>
      <c r="AN1146" s="702"/>
    </row>
    <row r="1147" spans="29:40">
      <c r="AC1147" s="64"/>
      <c r="AD1147" s="64"/>
      <c r="AE1147" s="64"/>
      <c r="AF1147" s="64"/>
      <c r="AG1147" s="64"/>
      <c r="AH1147" s="702"/>
      <c r="AJ1147" s="702"/>
      <c r="AK1147" s="702"/>
      <c r="AL1147" s="702"/>
      <c r="AM1147" s="702"/>
      <c r="AN1147" s="702"/>
    </row>
    <row r="1148" spans="29:40">
      <c r="AC1148" s="64"/>
      <c r="AD1148" s="64"/>
      <c r="AE1148" s="64"/>
      <c r="AF1148" s="64"/>
      <c r="AG1148" s="64"/>
      <c r="AH1148" s="702"/>
      <c r="AJ1148" s="702"/>
      <c r="AK1148" s="702"/>
      <c r="AL1148" s="702"/>
      <c r="AM1148" s="702"/>
      <c r="AN1148" s="702"/>
    </row>
    <row r="1149" spans="29:40">
      <c r="AC1149" s="64"/>
      <c r="AD1149" s="64"/>
      <c r="AE1149" s="64"/>
      <c r="AF1149" s="64"/>
      <c r="AG1149" s="64"/>
      <c r="AH1149" s="702"/>
      <c r="AJ1149" s="702"/>
      <c r="AK1149" s="702"/>
      <c r="AL1149" s="702"/>
      <c r="AM1149" s="702"/>
      <c r="AN1149" s="702"/>
    </row>
    <row r="1150" spans="29:40">
      <c r="AC1150" s="64"/>
      <c r="AD1150" s="64"/>
      <c r="AE1150" s="64"/>
      <c r="AF1150" s="64"/>
      <c r="AG1150" s="64"/>
      <c r="AH1150" s="702"/>
      <c r="AJ1150" s="702"/>
      <c r="AK1150" s="702"/>
      <c r="AL1150" s="702"/>
      <c r="AM1150" s="702"/>
      <c r="AN1150" s="702"/>
    </row>
    <row r="1151" spans="29:40">
      <c r="AC1151" s="64"/>
      <c r="AD1151" s="64"/>
      <c r="AE1151" s="64"/>
      <c r="AF1151" s="64"/>
      <c r="AG1151" s="64"/>
      <c r="AH1151" s="702"/>
      <c r="AJ1151" s="702"/>
      <c r="AK1151" s="702"/>
      <c r="AL1151" s="702"/>
      <c r="AM1151" s="702"/>
      <c r="AN1151" s="702"/>
    </row>
    <row r="1152" spans="29:40">
      <c r="AC1152" s="64"/>
      <c r="AD1152" s="64"/>
      <c r="AE1152" s="64"/>
      <c r="AF1152" s="64"/>
      <c r="AG1152" s="64"/>
      <c r="AH1152" s="702"/>
      <c r="AJ1152" s="702"/>
      <c r="AK1152" s="702"/>
      <c r="AL1152" s="702"/>
      <c r="AM1152" s="702"/>
      <c r="AN1152" s="702"/>
    </row>
    <row r="1153" spans="29:40">
      <c r="AC1153" s="64"/>
      <c r="AD1153" s="64"/>
      <c r="AE1153" s="64"/>
      <c r="AF1153" s="64"/>
      <c r="AG1153" s="64"/>
      <c r="AH1153" s="702"/>
      <c r="AJ1153" s="702"/>
      <c r="AK1153" s="702"/>
      <c r="AL1153" s="702"/>
      <c r="AM1153" s="702"/>
      <c r="AN1153" s="702"/>
    </row>
    <row r="1154" spans="29:40">
      <c r="AC1154" s="64"/>
      <c r="AD1154" s="64"/>
      <c r="AE1154" s="64"/>
      <c r="AF1154" s="64"/>
      <c r="AG1154" s="64"/>
      <c r="AH1154" s="702"/>
      <c r="AJ1154" s="702"/>
      <c r="AK1154" s="702"/>
      <c r="AL1154" s="702"/>
      <c r="AM1154" s="702"/>
      <c r="AN1154" s="702"/>
    </row>
    <row r="1155" spans="29:40">
      <c r="AC1155" s="64"/>
      <c r="AD1155" s="64"/>
      <c r="AE1155" s="64"/>
      <c r="AF1155" s="64"/>
      <c r="AG1155" s="64"/>
      <c r="AH1155" s="702"/>
      <c r="AJ1155" s="702"/>
      <c r="AK1155" s="702"/>
      <c r="AL1155" s="702"/>
      <c r="AM1155" s="702"/>
      <c r="AN1155" s="702"/>
    </row>
    <row r="1156" spans="29:40">
      <c r="AC1156" s="64"/>
      <c r="AD1156" s="64"/>
      <c r="AE1156" s="64"/>
      <c r="AF1156" s="64"/>
      <c r="AG1156" s="64"/>
      <c r="AH1156" s="702"/>
      <c r="AJ1156" s="702"/>
      <c r="AK1156" s="702"/>
      <c r="AL1156" s="702"/>
      <c r="AM1156" s="702"/>
      <c r="AN1156" s="702"/>
    </row>
    <row r="1157" spans="29:40">
      <c r="AC1157" s="64"/>
      <c r="AD1157" s="64"/>
      <c r="AE1157" s="64"/>
      <c r="AF1157" s="64"/>
      <c r="AG1157" s="64"/>
      <c r="AH1157" s="702"/>
      <c r="AJ1157" s="702"/>
      <c r="AK1157" s="702"/>
      <c r="AL1157" s="702"/>
      <c r="AM1157" s="702"/>
      <c r="AN1157" s="702"/>
    </row>
    <row r="1158" spans="29:40">
      <c r="AC1158" s="64"/>
      <c r="AD1158" s="64"/>
      <c r="AE1158" s="64"/>
      <c r="AF1158" s="64"/>
      <c r="AG1158" s="64"/>
      <c r="AH1158" s="702"/>
      <c r="AJ1158" s="702"/>
      <c r="AK1158" s="702"/>
      <c r="AL1158" s="702"/>
      <c r="AM1158" s="702"/>
      <c r="AN1158" s="702"/>
    </row>
    <row r="1159" spans="29:40">
      <c r="AC1159" s="64"/>
      <c r="AD1159" s="64"/>
      <c r="AE1159" s="64"/>
      <c r="AF1159" s="64"/>
      <c r="AG1159" s="64"/>
      <c r="AH1159" s="702"/>
      <c r="AJ1159" s="702"/>
      <c r="AK1159" s="702"/>
      <c r="AL1159" s="702"/>
      <c r="AM1159" s="702"/>
      <c r="AN1159" s="702"/>
    </row>
    <row r="1160" spans="29:40">
      <c r="AC1160" s="64"/>
      <c r="AD1160" s="64"/>
      <c r="AE1160" s="64"/>
      <c r="AF1160" s="64"/>
      <c r="AG1160" s="64"/>
      <c r="AH1160" s="702"/>
      <c r="AJ1160" s="702"/>
      <c r="AK1160" s="702"/>
      <c r="AL1160" s="702"/>
      <c r="AM1160" s="702"/>
      <c r="AN1160" s="702"/>
    </row>
    <row r="1161" spans="29:40">
      <c r="AC1161" s="64"/>
      <c r="AD1161" s="64"/>
      <c r="AE1161" s="64"/>
      <c r="AF1161" s="64"/>
      <c r="AG1161" s="64"/>
      <c r="AH1161" s="702"/>
      <c r="AJ1161" s="702"/>
      <c r="AK1161" s="702"/>
      <c r="AL1161" s="702"/>
      <c r="AM1161" s="702"/>
      <c r="AN1161" s="702"/>
    </row>
    <row r="1162" spans="29:40">
      <c r="AC1162" s="64"/>
      <c r="AD1162" s="64"/>
      <c r="AE1162" s="64"/>
      <c r="AF1162" s="64"/>
      <c r="AG1162" s="64"/>
      <c r="AH1162" s="702"/>
      <c r="AJ1162" s="702"/>
      <c r="AK1162" s="702"/>
      <c r="AL1162" s="702"/>
      <c r="AM1162" s="702"/>
      <c r="AN1162" s="702"/>
    </row>
    <row r="1163" spans="29:40">
      <c r="AC1163" s="64"/>
      <c r="AD1163" s="64"/>
      <c r="AE1163" s="64"/>
      <c r="AF1163" s="64"/>
      <c r="AG1163" s="64"/>
      <c r="AH1163" s="702"/>
      <c r="AJ1163" s="702"/>
      <c r="AK1163" s="702"/>
      <c r="AL1163" s="702"/>
      <c r="AM1163" s="702"/>
      <c r="AN1163" s="702"/>
    </row>
    <row r="1164" spans="29:40">
      <c r="AC1164" s="64"/>
      <c r="AD1164" s="64"/>
      <c r="AE1164" s="64"/>
      <c r="AF1164" s="64"/>
      <c r="AG1164" s="64"/>
      <c r="AH1164" s="702"/>
      <c r="AJ1164" s="702"/>
      <c r="AK1164" s="702"/>
      <c r="AL1164" s="702"/>
      <c r="AM1164" s="702"/>
      <c r="AN1164" s="702"/>
    </row>
    <row r="1165" spans="29:40">
      <c r="AC1165" s="64"/>
      <c r="AD1165" s="64"/>
      <c r="AE1165" s="64"/>
      <c r="AF1165" s="64"/>
      <c r="AG1165" s="64"/>
      <c r="AH1165" s="702"/>
      <c r="AJ1165" s="702"/>
      <c r="AK1165" s="702"/>
      <c r="AL1165" s="702"/>
      <c r="AM1165" s="702"/>
      <c r="AN1165" s="702"/>
    </row>
    <row r="1166" spans="29:40">
      <c r="AC1166" s="64"/>
      <c r="AD1166" s="64"/>
      <c r="AE1166" s="64"/>
      <c r="AF1166" s="64"/>
      <c r="AG1166" s="64"/>
      <c r="AH1166" s="702"/>
      <c r="AJ1166" s="702"/>
      <c r="AK1166" s="702"/>
      <c r="AL1166" s="702"/>
      <c r="AM1166" s="702"/>
      <c r="AN1166" s="702"/>
    </row>
    <row r="1167" spans="29:40">
      <c r="AC1167" s="64"/>
      <c r="AD1167" s="64"/>
      <c r="AE1167" s="64"/>
      <c r="AF1167" s="64"/>
      <c r="AG1167" s="64"/>
      <c r="AH1167" s="702"/>
      <c r="AJ1167" s="702"/>
      <c r="AK1167" s="702"/>
      <c r="AL1167" s="702"/>
      <c r="AM1167" s="702"/>
      <c r="AN1167" s="702"/>
    </row>
    <row r="1168" spans="29:40">
      <c r="AC1168" s="64"/>
      <c r="AD1168" s="64"/>
      <c r="AE1168" s="64"/>
      <c r="AF1168" s="64"/>
      <c r="AG1168" s="64"/>
      <c r="AH1168" s="702"/>
      <c r="AJ1168" s="702"/>
      <c r="AK1168" s="702"/>
      <c r="AL1168" s="702"/>
      <c r="AM1168" s="702"/>
      <c r="AN1168" s="702"/>
    </row>
    <row r="1169" spans="29:40">
      <c r="AC1169" s="64"/>
      <c r="AD1169" s="64"/>
      <c r="AE1169" s="64"/>
      <c r="AF1169" s="64"/>
      <c r="AG1169" s="64"/>
      <c r="AH1169" s="702"/>
      <c r="AJ1169" s="702"/>
      <c r="AK1169" s="702"/>
      <c r="AL1169" s="702"/>
      <c r="AM1169" s="702"/>
      <c r="AN1169" s="702"/>
    </row>
    <row r="1170" spans="29:40">
      <c r="AC1170" s="64"/>
      <c r="AD1170" s="64"/>
      <c r="AE1170" s="64"/>
      <c r="AF1170" s="64"/>
      <c r="AG1170" s="64"/>
      <c r="AH1170" s="702"/>
      <c r="AJ1170" s="702"/>
      <c r="AK1170" s="702"/>
      <c r="AL1170" s="702"/>
      <c r="AM1170" s="702"/>
      <c r="AN1170" s="702"/>
    </row>
    <row r="1171" spans="29:40">
      <c r="AC1171" s="64"/>
      <c r="AD1171" s="64"/>
      <c r="AE1171" s="64"/>
      <c r="AF1171" s="64"/>
      <c r="AG1171" s="64"/>
      <c r="AH1171" s="702"/>
      <c r="AJ1171" s="702"/>
      <c r="AK1171" s="702"/>
      <c r="AL1171" s="702"/>
      <c r="AM1171" s="702"/>
      <c r="AN1171" s="702"/>
    </row>
    <row r="1172" spans="29:40">
      <c r="AC1172" s="64"/>
      <c r="AD1172" s="64"/>
      <c r="AE1172" s="64"/>
      <c r="AF1172" s="64"/>
      <c r="AG1172" s="64"/>
      <c r="AH1172" s="702"/>
      <c r="AJ1172" s="702"/>
      <c r="AK1172" s="702"/>
      <c r="AL1172" s="702"/>
      <c r="AM1172" s="702"/>
      <c r="AN1172" s="702"/>
    </row>
    <row r="1173" spans="29:40">
      <c r="AC1173" s="64"/>
      <c r="AD1173" s="64"/>
      <c r="AE1173" s="64"/>
      <c r="AF1173" s="64"/>
      <c r="AG1173" s="64"/>
      <c r="AH1173" s="702"/>
      <c r="AJ1173" s="702"/>
      <c r="AK1173" s="702"/>
      <c r="AL1173" s="702"/>
      <c r="AM1173" s="702"/>
      <c r="AN1173" s="702"/>
    </row>
    <row r="1174" spans="29:40">
      <c r="AC1174" s="64"/>
      <c r="AD1174" s="64"/>
      <c r="AE1174" s="64"/>
      <c r="AF1174" s="64"/>
      <c r="AG1174" s="64"/>
      <c r="AH1174" s="702"/>
      <c r="AJ1174" s="702"/>
      <c r="AK1174" s="702"/>
      <c r="AL1174" s="702"/>
      <c r="AM1174" s="702"/>
      <c r="AN1174" s="702"/>
    </row>
    <row r="1175" spans="29:40">
      <c r="AC1175" s="64"/>
      <c r="AD1175" s="64"/>
      <c r="AE1175" s="64"/>
      <c r="AF1175" s="64"/>
      <c r="AG1175" s="64"/>
      <c r="AH1175" s="702"/>
      <c r="AJ1175" s="702"/>
      <c r="AK1175" s="702"/>
      <c r="AL1175" s="702"/>
      <c r="AM1175" s="702"/>
      <c r="AN1175" s="702"/>
    </row>
    <row r="1176" spans="29:40">
      <c r="AC1176" s="64"/>
      <c r="AD1176" s="64"/>
      <c r="AE1176" s="64"/>
      <c r="AF1176" s="64"/>
      <c r="AG1176" s="64"/>
      <c r="AH1176" s="702"/>
      <c r="AJ1176" s="702"/>
      <c r="AK1176" s="702"/>
      <c r="AL1176" s="702"/>
      <c r="AM1176" s="702"/>
      <c r="AN1176" s="702"/>
    </row>
    <row r="1177" spans="29:40">
      <c r="AC1177" s="64"/>
      <c r="AD1177" s="64"/>
      <c r="AE1177" s="64"/>
      <c r="AF1177" s="64"/>
      <c r="AG1177" s="64"/>
      <c r="AH1177" s="702"/>
      <c r="AJ1177" s="702"/>
      <c r="AK1177" s="702"/>
      <c r="AL1177" s="702"/>
      <c r="AM1177" s="702"/>
      <c r="AN1177" s="702"/>
    </row>
    <row r="1178" spans="29:40">
      <c r="AC1178" s="64"/>
      <c r="AD1178" s="64"/>
      <c r="AE1178" s="64"/>
      <c r="AF1178" s="64"/>
      <c r="AG1178" s="64"/>
      <c r="AH1178" s="702"/>
      <c r="AJ1178" s="702"/>
      <c r="AK1178" s="702"/>
      <c r="AL1178" s="702"/>
      <c r="AM1178" s="702"/>
      <c r="AN1178" s="702"/>
    </row>
    <row r="1179" spans="29:40">
      <c r="AC1179" s="64"/>
      <c r="AD1179" s="64"/>
      <c r="AE1179" s="64"/>
      <c r="AF1179" s="64"/>
      <c r="AG1179" s="64"/>
      <c r="AH1179" s="702"/>
      <c r="AJ1179" s="702"/>
      <c r="AK1179" s="702"/>
      <c r="AL1179" s="702"/>
      <c r="AM1179" s="702"/>
      <c r="AN1179" s="702"/>
    </row>
    <row r="1180" spans="29:40">
      <c r="AC1180" s="64"/>
      <c r="AD1180" s="64"/>
      <c r="AE1180" s="64"/>
      <c r="AF1180" s="64"/>
      <c r="AG1180" s="64"/>
      <c r="AH1180" s="702"/>
      <c r="AJ1180" s="702"/>
      <c r="AK1180" s="702"/>
      <c r="AL1180" s="702"/>
      <c r="AM1180" s="702"/>
      <c r="AN1180" s="702"/>
    </row>
    <row r="1181" spans="29:40">
      <c r="AC1181" s="64"/>
      <c r="AD1181" s="64"/>
      <c r="AE1181" s="64"/>
      <c r="AF1181" s="64"/>
      <c r="AG1181" s="64"/>
      <c r="AH1181" s="702"/>
      <c r="AJ1181" s="702"/>
      <c r="AK1181" s="702"/>
      <c r="AL1181" s="702"/>
      <c r="AM1181" s="702"/>
      <c r="AN1181" s="702"/>
    </row>
    <row r="1182" spans="29:40">
      <c r="AC1182" s="64"/>
      <c r="AD1182" s="64"/>
      <c r="AE1182" s="64"/>
      <c r="AF1182" s="64"/>
      <c r="AG1182" s="64"/>
      <c r="AH1182" s="702"/>
      <c r="AJ1182" s="702"/>
      <c r="AK1182" s="702"/>
      <c r="AL1182" s="702"/>
      <c r="AM1182" s="702"/>
      <c r="AN1182" s="702"/>
    </row>
    <row r="1183" spans="29:40">
      <c r="AC1183" s="64"/>
      <c r="AD1183" s="64"/>
      <c r="AE1183" s="64"/>
      <c r="AF1183" s="64"/>
      <c r="AG1183" s="64"/>
      <c r="AH1183" s="702"/>
      <c r="AJ1183" s="702"/>
      <c r="AK1183" s="702"/>
      <c r="AL1183" s="702"/>
      <c r="AM1183" s="702"/>
      <c r="AN1183" s="702"/>
    </row>
    <row r="1184" spans="29:40">
      <c r="AC1184" s="64"/>
      <c r="AD1184" s="64"/>
      <c r="AE1184" s="64"/>
      <c r="AF1184" s="64"/>
      <c r="AG1184" s="64"/>
      <c r="AH1184" s="702"/>
      <c r="AJ1184" s="702"/>
      <c r="AK1184" s="702"/>
      <c r="AL1184" s="702"/>
      <c r="AM1184" s="702"/>
      <c r="AN1184" s="702"/>
    </row>
    <row r="1185" spans="29:40">
      <c r="AC1185" s="64"/>
      <c r="AD1185" s="64"/>
      <c r="AE1185" s="64"/>
      <c r="AF1185" s="64"/>
      <c r="AG1185" s="64"/>
      <c r="AH1185" s="702"/>
      <c r="AJ1185" s="702"/>
      <c r="AK1185" s="702"/>
      <c r="AL1185" s="702"/>
      <c r="AM1185" s="702"/>
      <c r="AN1185" s="702"/>
    </row>
    <row r="1186" spans="29:40">
      <c r="AC1186" s="64"/>
      <c r="AD1186" s="64"/>
      <c r="AE1186" s="64"/>
      <c r="AF1186" s="64"/>
      <c r="AG1186" s="64"/>
      <c r="AH1186" s="702"/>
      <c r="AJ1186" s="702"/>
      <c r="AK1186" s="702"/>
      <c r="AL1186" s="702"/>
      <c r="AM1186" s="702"/>
      <c r="AN1186" s="702"/>
    </row>
    <row r="1187" spans="29:40">
      <c r="AC1187" s="64"/>
      <c r="AD1187" s="64"/>
      <c r="AE1187" s="64"/>
      <c r="AF1187" s="64"/>
      <c r="AG1187" s="64"/>
      <c r="AH1187" s="702"/>
      <c r="AJ1187" s="702"/>
      <c r="AK1187" s="702"/>
      <c r="AL1187" s="702"/>
      <c r="AM1187" s="702"/>
      <c r="AN1187" s="702"/>
    </row>
    <row r="1188" spans="29:40">
      <c r="AC1188" s="64"/>
      <c r="AD1188" s="64"/>
      <c r="AE1188" s="64"/>
      <c r="AF1188" s="64"/>
      <c r="AG1188" s="64"/>
      <c r="AH1188" s="702"/>
      <c r="AJ1188" s="702"/>
      <c r="AK1188" s="702"/>
      <c r="AL1188" s="702"/>
      <c r="AM1188" s="702"/>
      <c r="AN1188" s="702"/>
    </row>
    <row r="1189" spans="29:40">
      <c r="AC1189" s="64"/>
      <c r="AD1189" s="64"/>
      <c r="AE1189" s="64"/>
      <c r="AF1189" s="64"/>
      <c r="AG1189" s="64"/>
      <c r="AH1189" s="702"/>
      <c r="AJ1189" s="702"/>
      <c r="AK1189" s="702"/>
      <c r="AL1189" s="702"/>
      <c r="AM1189" s="702"/>
      <c r="AN1189" s="702"/>
    </row>
    <row r="1190" spans="29:40">
      <c r="AC1190" s="64"/>
      <c r="AD1190" s="64"/>
      <c r="AE1190" s="64"/>
      <c r="AF1190" s="64"/>
      <c r="AG1190" s="64"/>
      <c r="AH1190" s="702"/>
      <c r="AJ1190" s="702"/>
      <c r="AK1190" s="702"/>
      <c r="AL1190" s="702"/>
      <c r="AM1190" s="702"/>
      <c r="AN1190" s="702"/>
    </row>
    <row r="1191" spans="29:40">
      <c r="AC1191" s="64"/>
      <c r="AD1191" s="64"/>
      <c r="AE1191" s="64"/>
      <c r="AF1191" s="64"/>
      <c r="AG1191" s="64"/>
      <c r="AH1191" s="702"/>
      <c r="AJ1191" s="702"/>
      <c r="AK1191" s="702"/>
      <c r="AL1191" s="702"/>
      <c r="AM1191" s="702"/>
      <c r="AN1191" s="702"/>
    </row>
    <row r="1192" spans="29:40">
      <c r="AC1192" s="64"/>
      <c r="AD1192" s="64"/>
      <c r="AE1192" s="64"/>
      <c r="AF1192" s="64"/>
      <c r="AG1192" s="64"/>
      <c r="AH1192" s="702"/>
      <c r="AJ1192" s="702"/>
      <c r="AK1192" s="702"/>
      <c r="AL1192" s="702"/>
      <c r="AM1192" s="702"/>
      <c r="AN1192" s="702"/>
    </row>
    <row r="1193" spans="29:40">
      <c r="AC1193" s="64"/>
      <c r="AD1193" s="64"/>
      <c r="AE1193" s="64"/>
      <c r="AF1193" s="64"/>
      <c r="AG1193" s="64"/>
      <c r="AH1193" s="702"/>
      <c r="AJ1193" s="702"/>
      <c r="AK1193" s="702"/>
      <c r="AL1193" s="702"/>
      <c r="AM1193" s="702"/>
      <c r="AN1193" s="702"/>
    </row>
    <row r="1194" spans="29:40">
      <c r="AC1194" s="64"/>
      <c r="AD1194" s="64"/>
      <c r="AE1194" s="64"/>
      <c r="AF1194" s="64"/>
      <c r="AG1194" s="64"/>
      <c r="AH1194" s="702"/>
      <c r="AJ1194" s="702"/>
      <c r="AK1194" s="702"/>
      <c r="AL1194" s="702"/>
      <c r="AM1194" s="702"/>
      <c r="AN1194" s="702"/>
    </row>
    <row r="1195" spans="29:40">
      <c r="AC1195" s="64"/>
      <c r="AD1195" s="64"/>
      <c r="AE1195" s="64"/>
      <c r="AF1195" s="64"/>
      <c r="AG1195" s="64"/>
      <c r="AH1195" s="702"/>
      <c r="AJ1195" s="702"/>
      <c r="AK1195" s="702"/>
      <c r="AL1195" s="702"/>
      <c r="AM1195" s="702"/>
      <c r="AN1195" s="702"/>
    </row>
    <row r="1196" spans="29:40">
      <c r="AC1196" s="64"/>
      <c r="AD1196" s="64"/>
      <c r="AE1196" s="64"/>
      <c r="AF1196" s="64"/>
      <c r="AG1196" s="64"/>
      <c r="AH1196" s="702"/>
      <c r="AJ1196" s="702"/>
      <c r="AK1196" s="702"/>
      <c r="AL1196" s="702"/>
      <c r="AM1196" s="702"/>
      <c r="AN1196" s="702"/>
    </row>
    <row r="1197" spans="29:40">
      <c r="AC1197" s="64"/>
      <c r="AD1197" s="64"/>
      <c r="AE1197" s="64"/>
      <c r="AF1197" s="64"/>
      <c r="AG1197" s="64"/>
      <c r="AH1197" s="702"/>
      <c r="AJ1197" s="702"/>
      <c r="AK1197" s="702"/>
      <c r="AL1197" s="702"/>
      <c r="AM1197" s="702"/>
      <c r="AN1197" s="702"/>
    </row>
    <row r="1198" spans="29:40">
      <c r="AC1198" s="64"/>
      <c r="AD1198" s="64"/>
      <c r="AE1198" s="64"/>
      <c r="AF1198" s="64"/>
      <c r="AG1198" s="64"/>
      <c r="AH1198" s="702"/>
      <c r="AJ1198" s="702"/>
      <c r="AK1198" s="702"/>
      <c r="AL1198" s="702"/>
      <c r="AM1198" s="702"/>
      <c r="AN1198" s="702"/>
    </row>
    <row r="1199" spans="29:40">
      <c r="AC1199" s="64"/>
      <c r="AD1199" s="64"/>
      <c r="AE1199" s="64"/>
      <c r="AF1199" s="64"/>
      <c r="AG1199" s="64"/>
      <c r="AH1199" s="702"/>
      <c r="AJ1199" s="702"/>
      <c r="AK1199" s="702"/>
      <c r="AL1199" s="702"/>
      <c r="AM1199" s="702"/>
      <c r="AN1199" s="702"/>
    </row>
    <row r="1200" spans="29:40">
      <c r="AC1200" s="64"/>
      <c r="AD1200" s="64"/>
      <c r="AE1200" s="64"/>
      <c r="AF1200" s="64"/>
      <c r="AG1200" s="64"/>
      <c r="AH1200" s="702"/>
      <c r="AJ1200" s="702"/>
      <c r="AK1200" s="702"/>
      <c r="AL1200" s="702"/>
      <c r="AM1200" s="702"/>
      <c r="AN1200" s="702"/>
    </row>
    <row r="1201" spans="29:40">
      <c r="AC1201" s="64"/>
      <c r="AD1201" s="64"/>
      <c r="AE1201" s="64"/>
      <c r="AF1201" s="64"/>
      <c r="AG1201" s="64"/>
      <c r="AH1201" s="702"/>
      <c r="AJ1201" s="702"/>
      <c r="AK1201" s="702"/>
      <c r="AL1201" s="702"/>
      <c r="AM1201" s="702"/>
      <c r="AN1201" s="702"/>
    </row>
    <row r="1202" spans="29:40">
      <c r="AC1202" s="64"/>
      <c r="AD1202" s="64"/>
      <c r="AE1202" s="64"/>
      <c r="AF1202" s="64"/>
      <c r="AG1202" s="64"/>
      <c r="AH1202" s="702"/>
      <c r="AJ1202" s="702"/>
      <c r="AK1202" s="702"/>
      <c r="AL1202" s="702"/>
      <c r="AM1202" s="702"/>
      <c r="AN1202" s="702"/>
    </row>
    <row r="1203" spans="29:40">
      <c r="AC1203" s="64"/>
      <c r="AD1203" s="64"/>
      <c r="AE1203" s="64"/>
      <c r="AF1203" s="64"/>
      <c r="AG1203" s="64"/>
      <c r="AH1203" s="702"/>
      <c r="AJ1203" s="702"/>
      <c r="AK1203" s="702"/>
      <c r="AL1203" s="702"/>
      <c r="AM1203" s="702"/>
      <c r="AN1203" s="702"/>
    </row>
    <row r="1204" spans="29:40">
      <c r="AC1204" s="64"/>
      <c r="AD1204" s="64"/>
      <c r="AE1204" s="64"/>
      <c r="AF1204" s="64"/>
      <c r="AG1204" s="64"/>
      <c r="AH1204" s="702"/>
      <c r="AJ1204" s="702"/>
      <c r="AK1204" s="702"/>
      <c r="AL1204" s="702"/>
      <c r="AM1204" s="702"/>
      <c r="AN1204" s="702"/>
    </row>
    <row r="1205" spans="29:40">
      <c r="AC1205" s="64"/>
      <c r="AD1205" s="64"/>
      <c r="AE1205" s="64"/>
      <c r="AF1205" s="64"/>
      <c r="AG1205" s="64"/>
      <c r="AH1205" s="702"/>
      <c r="AJ1205" s="702"/>
      <c r="AK1205" s="702"/>
      <c r="AL1205" s="702"/>
      <c r="AM1205" s="702"/>
      <c r="AN1205" s="702"/>
    </row>
    <row r="1206" spans="29:40">
      <c r="AC1206" s="64"/>
      <c r="AD1206" s="64"/>
      <c r="AE1206" s="64"/>
      <c r="AF1206" s="64"/>
      <c r="AG1206" s="64"/>
      <c r="AH1206" s="702"/>
      <c r="AJ1206" s="702"/>
      <c r="AK1206" s="702"/>
      <c r="AL1206" s="702"/>
      <c r="AM1206" s="702"/>
      <c r="AN1206" s="702"/>
    </row>
    <row r="1207" spans="29:40">
      <c r="AC1207" s="64"/>
      <c r="AD1207" s="64"/>
      <c r="AE1207" s="64"/>
      <c r="AF1207" s="64"/>
      <c r="AG1207" s="64"/>
      <c r="AH1207" s="702"/>
      <c r="AJ1207" s="702"/>
      <c r="AK1207" s="702"/>
      <c r="AL1207" s="702"/>
      <c r="AM1207" s="702"/>
      <c r="AN1207" s="702"/>
    </row>
    <row r="1208" spans="29:40">
      <c r="AC1208" s="64"/>
      <c r="AD1208" s="64"/>
      <c r="AE1208" s="64"/>
      <c r="AF1208" s="64"/>
      <c r="AG1208" s="64"/>
      <c r="AH1208" s="702"/>
      <c r="AJ1208" s="702"/>
      <c r="AK1208" s="702"/>
      <c r="AL1208" s="702"/>
      <c r="AM1208" s="702"/>
      <c r="AN1208" s="702"/>
    </row>
    <row r="1209" spans="29:40">
      <c r="AC1209" s="64"/>
      <c r="AD1209" s="64"/>
      <c r="AE1209" s="64"/>
      <c r="AF1209" s="64"/>
      <c r="AG1209" s="64"/>
      <c r="AH1209" s="702"/>
      <c r="AJ1209" s="702"/>
      <c r="AK1209" s="702"/>
      <c r="AL1209" s="702"/>
      <c r="AM1209" s="702"/>
      <c r="AN1209" s="702"/>
    </row>
    <row r="1210" spans="29:40">
      <c r="AC1210" s="64"/>
      <c r="AD1210" s="64"/>
      <c r="AE1210" s="64"/>
      <c r="AF1210" s="64"/>
      <c r="AG1210" s="64"/>
      <c r="AH1210" s="702"/>
      <c r="AJ1210" s="702"/>
      <c r="AK1210" s="702"/>
      <c r="AL1210" s="702"/>
      <c r="AM1210" s="702"/>
      <c r="AN1210" s="702"/>
    </row>
    <row r="1211" spans="29:40">
      <c r="AC1211" s="64"/>
      <c r="AD1211" s="64"/>
      <c r="AE1211" s="64"/>
      <c r="AF1211" s="64"/>
      <c r="AG1211" s="64"/>
      <c r="AH1211" s="702"/>
      <c r="AJ1211" s="702"/>
      <c r="AK1211" s="702"/>
      <c r="AL1211" s="702"/>
      <c r="AM1211" s="702"/>
      <c r="AN1211" s="702"/>
    </row>
    <row r="1212" spans="29:40">
      <c r="AC1212" s="64"/>
      <c r="AD1212" s="64"/>
      <c r="AE1212" s="64"/>
      <c r="AF1212" s="64"/>
      <c r="AG1212" s="64"/>
      <c r="AH1212" s="702"/>
      <c r="AJ1212" s="702"/>
      <c r="AK1212" s="702"/>
      <c r="AL1212" s="702"/>
      <c r="AM1212" s="702"/>
      <c r="AN1212" s="702"/>
    </row>
    <row r="1213" spans="29:40">
      <c r="AC1213" s="64"/>
      <c r="AD1213" s="64"/>
      <c r="AE1213" s="64"/>
      <c r="AF1213" s="64"/>
      <c r="AG1213" s="64"/>
      <c r="AH1213" s="702"/>
      <c r="AJ1213" s="702"/>
      <c r="AK1213" s="702"/>
      <c r="AL1213" s="702"/>
      <c r="AM1213" s="702"/>
      <c r="AN1213" s="702"/>
    </row>
    <row r="1214" spans="29:40">
      <c r="AC1214" s="64"/>
      <c r="AD1214" s="64"/>
      <c r="AE1214" s="64"/>
      <c r="AF1214" s="64"/>
      <c r="AG1214" s="64"/>
      <c r="AH1214" s="702"/>
      <c r="AJ1214" s="702"/>
      <c r="AK1214" s="702"/>
      <c r="AL1214" s="702"/>
      <c r="AM1214" s="702"/>
      <c r="AN1214" s="702"/>
    </row>
    <row r="1215" spans="29:40">
      <c r="AC1215" s="64"/>
      <c r="AD1215" s="64"/>
      <c r="AE1215" s="64"/>
      <c r="AF1215" s="64"/>
      <c r="AG1215" s="64"/>
      <c r="AH1215" s="702"/>
      <c r="AJ1215" s="702"/>
      <c r="AK1215" s="702"/>
      <c r="AL1215" s="702"/>
      <c r="AM1215" s="702"/>
      <c r="AN1215" s="702"/>
    </row>
    <row r="1216" spans="29:40">
      <c r="AC1216" s="64"/>
      <c r="AD1216" s="64"/>
      <c r="AE1216" s="64"/>
      <c r="AF1216" s="64"/>
      <c r="AG1216" s="64"/>
      <c r="AH1216" s="702"/>
      <c r="AJ1216" s="702"/>
      <c r="AK1216" s="702"/>
      <c r="AL1216" s="702"/>
      <c r="AM1216" s="702"/>
      <c r="AN1216" s="702"/>
    </row>
    <row r="1217" spans="29:40">
      <c r="AC1217" s="64"/>
      <c r="AD1217" s="64"/>
      <c r="AE1217" s="64"/>
      <c r="AF1217" s="64"/>
      <c r="AG1217" s="64"/>
      <c r="AH1217" s="702"/>
      <c r="AJ1217" s="702"/>
      <c r="AK1217" s="702"/>
      <c r="AL1217" s="702"/>
      <c r="AM1217" s="702"/>
      <c r="AN1217" s="702"/>
    </row>
    <row r="1218" spans="29:40">
      <c r="AC1218" s="64"/>
      <c r="AD1218" s="64"/>
      <c r="AE1218" s="64"/>
      <c r="AF1218" s="64"/>
      <c r="AG1218" s="64"/>
      <c r="AH1218" s="702"/>
      <c r="AJ1218" s="702"/>
      <c r="AK1218" s="702"/>
      <c r="AL1218" s="702"/>
      <c r="AM1218" s="702"/>
      <c r="AN1218" s="702"/>
    </row>
    <row r="1219" spans="29:40">
      <c r="AC1219" s="64"/>
      <c r="AD1219" s="64"/>
      <c r="AE1219" s="64"/>
      <c r="AF1219" s="64"/>
      <c r="AG1219" s="64"/>
      <c r="AH1219" s="702"/>
      <c r="AJ1219" s="702"/>
      <c r="AK1219" s="702"/>
      <c r="AL1219" s="702"/>
      <c r="AM1219" s="702"/>
      <c r="AN1219" s="702"/>
    </row>
    <row r="1220" spans="29:40">
      <c r="AC1220" s="64"/>
      <c r="AD1220" s="64"/>
      <c r="AE1220" s="64"/>
      <c r="AF1220" s="64"/>
      <c r="AG1220" s="64"/>
      <c r="AH1220" s="702"/>
      <c r="AJ1220" s="702"/>
      <c r="AK1220" s="702"/>
      <c r="AL1220" s="702"/>
      <c r="AM1220" s="702"/>
      <c r="AN1220" s="702"/>
    </row>
    <row r="1221" spans="29:40">
      <c r="AC1221" s="64"/>
      <c r="AD1221" s="64"/>
      <c r="AE1221" s="64"/>
      <c r="AF1221" s="64"/>
      <c r="AG1221" s="64"/>
      <c r="AH1221" s="702"/>
      <c r="AJ1221" s="702"/>
      <c r="AK1221" s="702"/>
      <c r="AL1221" s="702"/>
      <c r="AM1221" s="702"/>
      <c r="AN1221" s="702"/>
    </row>
    <row r="1222" spans="29:40">
      <c r="AC1222" s="64"/>
      <c r="AD1222" s="64"/>
      <c r="AE1222" s="64"/>
      <c r="AF1222" s="64"/>
      <c r="AG1222" s="64"/>
      <c r="AH1222" s="702"/>
      <c r="AJ1222" s="702"/>
      <c r="AK1222" s="702"/>
      <c r="AL1222" s="702"/>
      <c r="AM1222" s="702"/>
      <c r="AN1222" s="702"/>
    </row>
    <row r="1223" spans="29:40">
      <c r="AC1223" s="64"/>
      <c r="AD1223" s="64"/>
      <c r="AE1223" s="64"/>
      <c r="AF1223" s="64"/>
      <c r="AG1223" s="64"/>
      <c r="AH1223" s="702"/>
      <c r="AJ1223" s="702"/>
      <c r="AK1223" s="702"/>
      <c r="AL1223" s="702"/>
      <c r="AM1223" s="702"/>
      <c r="AN1223" s="702"/>
    </row>
    <row r="1224" spans="29:40">
      <c r="AC1224" s="64"/>
      <c r="AD1224" s="64"/>
      <c r="AE1224" s="64"/>
      <c r="AF1224" s="64"/>
      <c r="AG1224" s="64"/>
      <c r="AH1224" s="702"/>
      <c r="AJ1224" s="702"/>
      <c r="AK1224" s="702"/>
      <c r="AL1224" s="702"/>
      <c r="AM1224" s="702"/>
      <c r="AN1224" s="702"/>
    </row>
    <row r="1225" spans="29:40">
      <c r="AC1225" s="64"/>
      <c r="AD1225" s="64"/>
      <c r="AE1225" s="64"/>
      <c r="AF1225" s="64"/>
      <c r="AG1225" s="64"/>
      <c r="AH1225" s="702"/>
      <c r="AJ1225" s="702"/>
      <c r="AK1225" s="702"/>
      <c r="AL1225" s="702"/>
      <c r="AM1225" s="702"/>
      <c r="AN1225" s="702"/>
    </row>
    <row r="1226" spans="29:40">
      <c r="AC1226" s="64"/>
      <c r="AD1226" s="64"/>
      <c r="AE1226" s="64"/>
      <c r="AF1226" s="64"/>
      <c r="AG1226" s="64"/>
      <c r="AH1226" s="702"/>
      <c r="AJ1226" s="702"/>
      <c r="AK1226" s="702"/>
      <c r="AL1226" s="702"/>
      <c r="AM1226" s="702"/>
      <c r="AN1226" s="702"/>
    </row>
    <row r="1227" spans="29:40">
      <c r="AC1227" s="64"/>
      <c r="AD1227" s="64"/>
      <c r="AE1227" s="64"/>
      <c r="AF1227" s="64"/>
      <c r="AG1227" s="64"/>
      <c r="AH1227" s="702"/>
      <c r="AJ1227" s="702"/>
      <c r="AK1227" s="702"/>
      <c r="AL1227" s="702"/>
      <c r="AM1227" s="702"/>
      <c r="AN1227" s="702"/>
    </row>
    <row r="1228" spans="29:40">
      <c r="AC1228" s="64"/>
      <c r="AD1228" s="64"/>
      <c r="AE1228" s="64"/>
      <c r="AF1228" s="64"/>
      <c r="AG1228" s="64"/>
      <c r="AH1228" s="702"/>
      <c r="AJ1228" s="702"/>
      <c r="AK1228" s="702"/>
      <c r="AL1228" s="702"/>
      <c r="AM1228" s="702"/>
      <c r="AN1228" s="702"/>
    </row>
    <row r="1229" spans="29:40">
      <c r="AC1229" s="64"/>
      <c r="AD1229" s="64"/>
      <c r="AE1229" s="64"/>
      <c r="AF1229" s="64"/>
      <c r="AG1229" s="64"/>
      <c r="AH1229" s="702"/>
      <c r="AJ1229" s="702"/>
      <c r="AK1229" s="702"/>
      <c r="AL1229" s="702"/>
      <c r="AM1229" s="702"/>
      <c r="AN1229" s="702"/>
    </row>
    <row r="1230" spans="29:40">
      <c r="AC1230" s="64"/>
      <c r="AD1230" s="64"/>
      <c r="AE1230" s="64"/>
      <c r="AF1230" s="64"/>
      <c r="AG1230" s="64"/>
      <c r="AH1230" s="702"/>
      <c r="AJ1230" s="702"/>
      <c r="AK1230" s="702"/>
      <c r="AL1230" s="702"/>
      <c r="AM1230" s="702"/>
      <c r="AN1230" s="702"/>
    </row>
    <row r="1231" spans="29:40">
      <c r="AC1231" s="64"/>
      <c r="AD1231" s="64"/>
      <c r="AE1231" s="64"/>
      <c r="AF1231" s="64"/>
      <c r="AG1231" s="64"/>
      <c r="AH1231" s="702"/>
      <c r="AJ1231" s="702"/>
      <c r="AK1231" s="702"/>
      <c r="AL1231" s="702"/>
      <c r="AM1231" s="702"/>
      <c r="AN1231" s="702"/>
    </row>
    <row r="1232" spans="29:40">
      <c r="AC1232" s="64"/>
      <c r="AD1232" s="64"/>
      <c r="AE1232" s="64"/>
      <c r="AF1232" s="64"/>
      <c r="AG1232" s="64"/>
      <c r="AH1232" s="702"/>
      <c r="AJ1232" s="702"/>
      <c r="AK1232" s="702"/>
      <c r="AL1232" s="702"/>
      <c r="AM1232" s="702"/>
      <c r="AN1232" s="702"/>
    </row>
    <row r="1233" spans="29:40">
      <c r="AC1233" s="64"/>
      <c r="AD1233" s="64"/>
      <c r="AE1233" s="64"/>
      <c r="AF1233" s="64"/>
      <c r="AG1233" s="64"/>
      <c r="AH1233" s="702"/>
      <c r="AJ1233" s="702"/>
      <c r="AK1233" s="702"/>
      <c r="AL1233" s="702"/>
      <c r="AM1233" s="702"/>
      <c r="AN1233" s="702"/>
    </row>
    <row r="1234" spans="29:40">
      <c r="AC1234" s="64"/>
      <c r="AD1234" s="64"/>
      <c r="AE1234" s="64"/>
      <c r="AF1234" s="64"/>
      <c r="AG1234" s="64"/>
      <c r="AH1234" s="702"/>
      <c r="AJ1234" s="702"/>
      <c r="AK1234" s="702"/>
      <c r="AL1234" s="702"/>
      <c r="AM1234" s="702"/>
      <c r="AN1234" s="702"/>
    </row>
    <row r="1235" spans="29:40">
      <c r="AC1235" s="64"/>
      <c r="AD1235" s="64"/>
      <c r="AE1235" s="64"/>
      <c r="AF1235" s="64"/>
      <c r="AG1235" s="64"/>
      <c r="AH1235" s="702"/>
      <c r="AJ1235" s="702"/>
      <c r="AK1235" s="702"/>
      <c r="AL1235" s="702"/>
      <c r="AM1235" s="702"/>
      <c r="AN1235" s="702"/>
    </row>
    <row r="1236" spans="29:40">
      <c r="AC1236" s="64"/>
      <c r="AD1236" s="64"/>
      <c r="AE1236" s="64"/>
      <c r="AF1236" s="64"/>
      <c r="AG1236" s="64"/>
      <c r="AH1236" s="702"/>
      <c r="AJ1236" s="702"/>
      <c r="AK1236" s="702"/>
      <c r="AL1236" s="702"/>
      <c r="AM1236" s="702"/>
      <c r="AN1236" s="702"/>
    </row>
    <row r="1237" spans="29:40">
      <c r="AC1237" s="64"/>
      <c r="AD1237" s="64"/>
      <c r="AE1237" s="64"/>
      <c r="AF1237" s="64"/>
      <c r="AG1237" s="64"/>
      <c r="AH1237" s="702"/>
      <c r="AJ1237" s="702"/>
      <c r="AK1237" s="702"/>
      <c r="AL1237" s="702"/>
      <c r="AM1237" s="702"/>
      <c r="AN1237" s="702"/>
    </row>
    <row r="1238" spans="29:40">
      <c r="AC1238" s="64"/>
      <c r="AD1238" s="64"/>
      <c r="AE1238" s="64"/>
      <c r="AF1238" s="64"/>
      <c r="AG1238" s="64"/>
      <c r="AH1238" s="702"/>
      <c r="AJ1238" s="702"/>
      <c r="AK1238" s="702"/>
      <c r="AL1238" s="702"/>
      <c r="AM1238" s="702"/>
      <c r="AN1238" s="702"/>
    </row>
    <row r="1239" spans="29:40">
      <c r="AC1239" s="64"/>
      <c r="AD1239" s="64"/>
      <c r="AE1239" s="64"/>
      <c r="AF1239" s="64"/>
      <c r="AG1239" s="64"/>
      <c r="AH1239" s="702"/>
      <c r="AJ1239" s="702"/>
      <c r="AK1239" s="702"/>
      <c r="AL1239" s="702"/>
      <c r="AM1239" s="702"/>
      <c r="AN1239" s="702"/>
    </row>
    <row r="1240" spans="29:40">
      <c r="AC1240" s="64"/>
      <c r="AD1240" s="64"/>
      <c r="AE1240" s="64"/>
      <c r="AF1240" s="64"/>
      <c r="AG1240" s="64"/>
      <c r="AH1240" s="702"/>
      <c r="AJ1240" s="702"/>
      <c r="AK1240" s="702"/>
      <c r="AL1240" s="702"/>
      <c r="AM1240" s="702"/>
      <c r="AN1240" s="702"/>
    </row>
    <row r="1241" spans="29:40">
      <c r="AC1241" s="64"/>
      <c r="AD1241" s="64"/>
      <c r="AE1241" s="64"/>
      <c r="AF1241" s="64"/>
      <c r="AG1241" s="64"/>
      <c r="AH1241" s="702"/>
      <c r="AJ1241" s="702"/>
      <c r="AK1241" s="702"/>
      <c r="AL1241" s="702"/>
      <c r="AM1241" s="702"/>
      <c r="AN1241" s="702"/>
    </row>
    <row r="1242" spans="29:40">
      <c r="AC1242" s="64"/>
      <c r="AD1242" s="64"/>
      <c r="AE1242" s="64"/>
      <c r="AF1242" s="64"/>
      <c r="AG1242" s="64"/>
      <c r="AH1242" s="702"/>
      <c r="AJ1242" s="702"/>
      <c r="AK1242" s="702"/>
      <c r="AL1242" s="702"/>
      <c r="AM1242" s="702"/>
      <c r="AN1242" s="702"/>
    </row>
    <row r="1243" spans="29:40">
      <c r="AC1243" s="64"/>
      <c r="AD1243" s="64"/>
      <c r="AE1243" s="64"/>
      <c r="AF1243" s="64"/>
      <c r="AG1243" s="64"/>
      <c r="AH1243" s="702"/>
      <c r="AJ1243" s="702"/>
      <c r="AK1243" s="702"/>
      <c r="AL1243" s="702"/>
      <c r="AM1243" s="702"/>
      <c r="AN1243" s="702"/>
    </row>
    <row r="1244" spans="29:40">
      <c r="AC1244" s="64"/>
      <c r="AD1244" s="64"/>
      <c r="AE1244" s="64"/>
      <c r="AF1244" s="64"/>
      <c r="AG1244" s="64"/>
      <c r="AH1244" s="702"/>
      <c r="AJ1244" s="702"/>
      <c r="AK1244" s="702"/>
      <c r="AL1244" s="702"/>
      <c r="AM1244" s="702"/>
      <c r="AN1244" s="702"/>
    </row>
    <row r="1245" spans="29:40">
      <c r="AC1245" s="64"/>
      <c r="AD1245" s="64"/>
      <c r="AE1245" s="64"/>
      <c r="AF1245" s="64"/>
      <c r="AG1245" s="64"/>
      <c r="AH1245" s="702"/>
      <c r="AJ1245" s="702"/>
      <c r="AK1245" s="702"/>
      <c r="AL1245" s="702"/>
      <c r="AM1245" s="702"/>
      <c r="AN1245" s="702"/>
    </row>
    <row r="1246" spans="29:40">
      <c r="AC1246" s="64"/>
      <c r="AD1246" s="64"/>
      <c r="AE1246" s="64"/>
      <c r="AF1246" s="64"/>
      <c r="AG1246" s="64"/>
      <c r="AH1246" s="702"/>
      <c r="AJ1246" s="702"/>
      <c r="AK1246" s="702"/>
      <c r="AL1246" s="702"/>
      <c r="AM1246" s="702"/>
      <c r="AN1246" s="702"/>
    </row>
    <row r="1247" spans="29:40">
      <c r="AC1247" s="64"/>
      <c r="AD1247" s="64"/>
      <c r="AE1247" s="64"/>
      <c r="AF1247" s="64"/>
      <c r="AG1247" s="64"/>
      <c r="AH1247" s="702"/>
      <c r="AJ1247" s="702"/>
      <c r="AK1247" s="702"/>
      <c r="AL1247" s="702"/>
      <c r="AM1247" s="702"/>
      <c r="AN1247" s="702"/>
    </row>
    <row r="1248" spans="29:40">
      <c r="AC1248" s="64"/>
      <c r="AD1248" s="64"/>
      <c r="AE1248" s="64"/>
      <c r="AF1248" s="64"/>
      <c r="AG1248" s="64"/>
      <c r="AH1248" s="702"/>
      <c r="AJ1248" s="702"/>
      <c r="AK1248" s="702"/>
      <c r="AL1248" s="702"/>
      <c r="AM1248" s="702"/>
      <c r="AN1248" s="702"/>
    </row>
    <row r="1249" spans="2:40">
      <c r="AC1249" s="64"/>
      <c r="AD1249" s="64"/>
      <c r="AE1249" s="64"/>
      <c r="AF1249" s="64"/>
      <c r="AG1249" s="64"/>
      <c r="AH1249" s="702"/>
      <c r="AJ1249" s="702"/>
      <c r="AK1249" s="702"/>
      <c r="AL1249" s="702"/>
      <c r="AM1249" s="702"/>
      <c r="AN1249" s="702"/>
    </row>
    <row r="1250" spans="2:40">
      <c r="AC1250" s="64"/>
      <c r="AD1250" s="64"/>
      <c r="AE1250" s="64"/>
      <c r="AF1250" s="64"/>
      <c r="AG1250" s="64"/>
      <c r="AH1250" s="702"/>
      <c r="AJ1250" s="702"/>
      <c r="AK1250" s="702"/>
      <c r="AL1250" s="702"/>
      <c r="AM1250" s="702"/>
      <c r="AN1250" s="702"/>
    </row>
    <row r="1251" spans="2:40">
      <c r="AC1251" s="64"/>
      <c r="AD1251" s="64"/>
      <c r="AE1251" s="64"/>
      <c r="AF1251" s="64"/>
      <c r="AG1251" s="64"/>
      <c r="AH1251" s="702"/>
      <c r="AJ1251" s="702"/>
      <c r="AK1251" s="702"/>
      <c r="AL1251" s="702"/>
      <c r="AM1251" s="702"/>
      <c r="AN1251" s="702"/>
    </row>
    <row r="1252" spans="2:40">
      <c r="AC1252" s="64"/>
      <c r="AD1252" s="64"/>
      <c r="AE1252" s="64"/>
      <c r="AF1252" s="64"/>
      <c r="AG1252" s="64"/>
      <c r="AH1252" s="702"/>
      <c r="AJ1252" s="702"/>
      <c r="AK1252" s="702"/>
      <c r="AL1252" s="702"/>
      <c r="AM1252" s="702"/>
      <c r="AN1252" s="702"/>
    </row>
    <row r="1253" spans="2:40">
      <c r="AC1253" s="64"/>
      <c r="AD1253" s="64"/>
      <c r="AE1253" s="64"/>
      <c r="AF1253" s="64"/>
      <c r="AG1253" s="64"/>
      <c r="AH1253" s="702"/>
      <c r="AJ1253" s="702"/>
      <c r="AK1253" s="702"/>
      <c r="AL1253" s="702"/>
      <c r="AM1253" s="702"/>
      <c r="AN1253" s="702"/>
    </row>
    <row r="1254" spans="2:40">
      <c r="AC1254" s="64"/>
      <c r="AD1254" s="64"/>
      <c r="AE1254" s="64"/>
      <c r="AF1254" s="64"/>
      <c r="AG1254" s="64"/>
      <c r="AH1254" s="702"/>
      <c r="AJ1254" s="702"/>
      <c r="AK1254" s="702"/>
      <c r="AL1254" s="702"/>
      <c r="AM1254" s="702"/>
      <c r="AN1254" s="702"/>
    </row>
    <row r="1255" spans="2:40">
      <c r="AC1255" s="64"/>
      <c r="AD1255" s="64"/>
      <c r="AE1255" s="64"/>
      <c r="AF1255" s="64"/>
      <c r="AG1255" s="64"/>
      <c r="AH1255" s="702"/>
      <c r="AJ1255" s="702"/>
      <c r="AK1255" s="702"/>
      <c r="AL1255" s="702"/>
      <c r="AM1255" s="702"/>
      <c r="AN1255" s="702"/>
    </row>
    <row r="1256" spans="2:40">
      <c r="AC1256" s="64"/>
      <c r="AD1256" s="64"/>
      <c r="AE1256" s="64"/>
      <c r="AF1256" s="64"/>
      <c r="AG1256" s="64"/>
      <c r="AH1256" s="702"/>
      <c r="AJ1256" s="702"/>
      <c r="AK1256" s="702"/>
      <c r="AL1256" s="702"/>
      <c r="AM1256" s="702"/>
      <c r="AN1256" s="702"/>
    </row>
    <row r="1257" spans="2:40">
      <c r="AC1257" s="64"/>
      <c r="AD1257" s="64"/>
      <c r="AE1257" s="64"/>
      <c r="AF1257" s="64"/>
      <c r="AG1257" s="64"/>
      <c r="AH1257" s="702"/>
      <c r="AJ1257" s="702"/>
      <c r="AK1257" s="702"/>
      <c r="AL1257" s="702"/>
      <c r="AM1257" s="702"/>
      <c r="AN1257" s="702"/>
    </row>
    <row r="1258" spans="2:40">
      <c r="AC1258" s="64"/>
      <c r="AD1258" s="64"/>
      <c r="AE1258" s="64"/>
      <c r="AF1258" s="64"/>
      <c r="AG1258" s="64"/>
      <c r="AH1258" s="702"/>
      <c r="AJ1258" s="702"/>
      <c r="AK1258" s="702"/>
      <c r="AL1258" s="702"/>
      <c r="AM1258" s="702"/>
      <c r="AN1258" s="702"/>
    </row>
    <row r="1259" spans="2:40">
      <c r="AC1259" s="64"/>
      <c r="AD1259" s="64"/>
      <c r="AE1259" s="64"/>
      <c r="AF1259" s="64"/>
      <c r="AG1259" s="64"/>
      <c r="AH1259" s="702"/>
      <c r="AJ1259" s="702"/>
      <c r="AK1259" s="702"/>
      <c r="AL1259" s="702"/>
      <c r="AM1259" s="702"/>
      <c r="AN1259" s="702"/>
    </row>
    <row r="1260" spans="2:40">
      <c r="B1260" s="702"/>
      <c r="S1260" s="702"/>
      <c r="T1260" s="702"/>
      <c r="U1260" s="702"/>
      <c r="V1260" s="702"/>
      <c r="W1260" s="702"/>
      <c r="X1260" s="702"/>
      <c r="Y1260" s="702"/>
      <c r="Z1260" s="702"/>
      <c r="AA1260" s="702"/>
      <c r="AB1260" s="702"/>
      <c r="AC1260" s="64"/>
      <c r="AD1260" s="64"/>
      <c r="AE1260" s="64"/>
      <c r="AF1260" s="64"/>
      <c r="AG1260" s="64"/>
      <c r="AH1260" s="702"/>
      <c r="AJ1260" s="702"/>
      <c r="AK1260" s="702"/>
      <c r="AL1260" s="702"/>
      <c r="AM1260" s="702"/>
      <c r="AN1260" s="702"/>
    </row>
    <row r="1261" spans="2:40">
      <c r="B1261" s="702"/>
      <c r="S1261" s="702"/>
      <c r="T1261" s="702"/>
      <c r="U1261" s="702"/>
      <c r="V1261" s="702"/>
      <c r="W1261" s="702"/>
      <c r="X1261" s="702"/>
      <c r="Y1261" s="702"/>
      <c r="Z1261" s="702"/>
      <c r="AA1261" s="702"/>
      <c r="AB1261" s="702"/>
      <c r="AC1261" s="64"/>
      <c r="AD1261" s="64"/>
      <c r="AE1261" s="64"/>
      <c r="AF1261" s="64"/>
      <c r="AG1261" s="64"/>
      <c r="AH1261" s="702"/>
      <c r="AJ1261" s="702"/>
      <c r="AK1261" s="702"/>
      <c r="AL1261" s="702"/>
      <c r="AM1261" s="702"/>
      <c r="AN1261" s="702"/>
    </row>
    <row r="1262" spans="2:40">
      <c r="B1262" s="702"/>
      <c r="S1262" s="702"/>
      <c r="T1262" s="702"/>
      <c r="U1262" s="702"/>
      <c r="V1262" s="702"/>
      <c r="W1262" s="702"/>
      <c r="X1262" s="702"/>
      <c r="Y1262" s="702"/>
      <c r="Z1262" s="702"/>
      <c r="AA1262" s="702"/>
      <c r="AB1262" s="702"/>
      <c r="AC1262" s="64"/>
      <c r="AD1262" s="64"/>
      <c r="AE1262" s="64"/>
      <c r="AF1262" s="64"/>
      <c r="AG1262" s="64"/>
      <c r="AH1262" s="702"/>
      <c r="AJ1262" s="702"/>
      <c r="AK1262" s="702"/>
      <c r="AL1262" s="702"/>
      <c r="AM1262" s="702"/>
      <c r="AN1262" s="702"/>
    </row>
    <row r="1263" spans="2:40">
      <c r="B1263" s="702"/>
      <c r="S1263" s="702"/>
      <c r="T1263" s="702"/>
      <c r="U1263" s="702"/>
      <c r="V1263" s="702"/>
      <c r="W1263" s="702"/>
      <c r="X1263" s="702"/>
      <c r="Y1263" s="702"/>
      <c r="Z1263" s="702"/>
      <c r="AA1263" s="702"/>
      <c r="AB1263" s="702"/>
      <c r="AC1263" s="64"/>
      <c r="AD1263" s="64"/>
      <c r="AE1263" s="64"/>
      <c r="AF1263" s="64"/>
      <c r="AG1263" s="64"/>
      <c r="AH1263" s="702"/>
      <c r="AJ1263" s="702"/>
      <c r="AK1263" s="702"/>
      <c r="AL1263" s="702"/>
      <c r="AM1263" s="702"/>
      <c r="AN1263" s="702"/>
    </row>
    <row r="1264" spans="2:40">
      <c r="B1264" s="702"/>
      <c r="S1264" s="702"/>
      <c r="T1264" s="702"/>
      <c r="U1264" s="702"/>
      <c r="V1264" s="702"/>
      <c r="W1264" s="702"/>
      <c r="X1264" s="702"/>
      <c r="Y1264" s="702"/>
      <c r="Z1264" s="702"/>
      <c r="AA1264" s="702"/>
      <c r="AB1264" s="702"/>
      <c r="AC1264" s="64"/>
      <c r="AD1264" s="64"/>
      <c r="AE1264" s="64"/>
      <c r="AF1264" s="64"/>
      <c r="AG1264" s="64"/>
      <c r="AH1264" s="702"/>
      <c r="AJ1264" s="702"/>
      <c r="AK1264" s="702"/>
      <c r="AL1264" s="702"/>
      <c r="AM1264" s="702"/>
      <c r="AN1264" s="702"/>
    </row>
    <row r="1265" spans="3:33" s="702" customFormat="1">
      <c r="C1265" s="4438"/>
      <c r="AC1265" s="64"/>
      <c r="AD1265" s="64"/>
      <c r="AE1265" s="64"/>
      <c r="AF1265" s="64"/>
      <c r="AG1265" s="64"/>
    </row>
    <row r="1266" spans="3:33" s="702" customFormat="1">
      <c r="C1266" s="4438"/>
      <c r="AC1266" s="64"/>
      <c r="AD1266" s="64"/>
      <c r="AE1266" s="64"/>
      <c r="AF1266" s="64"/>
      <c r="AG1266" s="64"/>
    </row>
    <row r="1267" spans="3:33" s="702" customFormat="1">
      <c r="C1267" s="4438"/>
      <c r="AC1267" s="64"/>
      <c r="AD1267" s="64"/>
      <c r="AE1267" s="64"/>
      <c r="AF1267" s="64"/>
      <c r="AG1267" s="64"/>
    </row>
    <row r="1268" spans="3:33" s="702" customFormat="1">
      <c r="C1268" s="4438"/>
      <c r="AC1268" s="64"/>
      <c r="AD1268" s="64"/>
      <c r="AE1268" s="64"/>
      <c r="AF1268" s="64"/>
      <c r="AG1268" s="64"/>
    </row>
    <row r="1269" spans="3:33" s="702" customFormat="1">
      <c r="C1269" s="4438"/>
      <c r="AC1269" s="64"/>
      <c r="AD1269" s="64"/>
      <c r="AE1269" s="64"/>
      <c r="AF1269" s="64"/>
      <c r="AG1269" s="64"/>
    </row>
    <row r="1270" spans="3:33" s="702" customFormat="1">
      <c r="C1270" s="4438"/>
      <c r="AC1270" s="64"/>
      <c r="AD1270" s="64"/>
      <c r="AE1270" s="64"/>
      <c r="AF1270" s="64"/>
      <c r="AG1270" s="64"/>
    </row>
    <row r="1271" spans="3:33" s="702" customFormat="1">
      <c r="C1271" s="4438"/>
      <c r="AC1271" s="64"/>
      <c r="AD1271" s="64"/>
      <c r="AE1271" s="64"/>
      <c r="AF1271" s="64"/>
      <c r="AG1271" s="64"/>
    </row>
    <row r="1272" spans="3:33" s="702" customFormat="1">
      <c r="C1272" s="4438"/>
      <c r="AC1272" s="64"/>
      <c r="AD1272" s="64"/>
      <c r="AE1272" s="64"/>
      <c r="AF1272" s="64"/>
      <c r="AG1272" s="64"/>
    </row>
    <row r="1273" spans="3:33" s="702" customFormat="1">
      <c r="C1273" s="4438"/>
      <c r="AC1273" s="64"/>
      <c r="AD1273" s="64"/>
      <c r="AE1273" s="64"/>
      <c r="AF1273" s="64"/>
      <c r="AG1273" s="64"/>
    </row>
    <row r="1274" spans="3:33" s="702" customFormat="1">
      <c r="C1274" s="4438"/>
      <c r="AC1274" s="64"/>
      <c r="AD1274" s="64"/>
      <c r="AE1274" s="64"/>
      <c r="AF1274" s="64"/>
      <c r="AG1274" s="64"/>
    </row>
    <row r="1275" spans="3:33" s="702" customFormat="1">
      <c r="C1275" s="4438"/>
      <c r="AC1275" s="64"/>
      <c r="AD1275" s="64"/>
      <c r="AE1275" s="64"/>
      <c r="AF1275" s="64"/>
      <c r="AG1275" s="64"/>
    </row>
    <row r="1276" spans="3:33" s="702" customFormat="1">
      <c r="C1276" s="4438"/>
      <c r="AC1276" s="64"/>
      <c r="AD1276" s="64"/>
      <c r="AE1276" s="64"/>
      <c r="AF1276" s="64"/>
      <c r="AG1276" s="64"/>
    </row>
    <row r="1277" spans="3:33" s="702" customFormat="1">
      <c r="C1277" s="4438"/>
      <c r="AC1277" s="64"/>
      <c r="AD1277" s="64"/>
      <c r="AE1277" s="64"/>
      <c r="AF1277" s="64"/>
      <c r="AG1277" s="64"/>
    </row>
    <row r="1278" spans="3:33" s="702" customFormat="1">
      <c r="C1278" s="4438"/>
      <c r="AC1278" s="64"/>
      <c r="AD1278" s="64"/>
      <c r="AE1278" s="64"/>
      <c r="AF1278" s="64"/>
      <c r="AG1278" s="64"/>
    </row>
    <row r="1279" spans="3:33" s="702" customFormat="1">
      <c r="C1279" s="4438"/>
      <c r="AC1279" s="64"/>
      <c r="AD1279" s="64"/>
      <c r="AE1279" s="64"/>
      <c r="AF1279" s="64"/>
      <c r="AG1279" s="64"/>
    </row>
    <row r="1280" spans="3:33" s="702" customFormat="1">
      <c r="C1280" s="4438"/>
      <c r="AC1280" s="64"/>
      <c r="AD1280" s="64"/>
      <c r="AE1280" s="64"/>
      <c r="AF1280" s="64"/>
      <c r="AG1280" s="64"/>
    </row>
    <row r="1281" spans="3:33" s="702" customFormat="1">
      <c r="C1281" s="4438"/>
      <c r="AC1281" s="64"/>
      <c r="AD1281" s="64"/>
      <c r="AE1281" s="64"/>
      <c r="AF1281" s="64"/>
      <c r="AG1281" s="64"/>
    </row>
    <row r="1282" spans="3:33" s="702" customFormat="1">
      <c r="C1282" s="4438"/>
      <c r="AC1282" s="64"/>
      <c r="AD1282" s="64"/>
      <c r="AE1282" s="64"/>
      <c r="AF1282" s="64"/>
      <c r="AG1282" s="64"/>
    </row>
    <row r="1283" spans="3:33" s="702" customFormat="1">
      <c r="C1283" s="4438"/>
      <c r="AC1283" s="64"/>
      <c r="AD1283" s="64"/>
      <c r="AE1283" s="64"/>
      <c r="AF1283" s="64"/>
      <c r="AG1283" s="64"/>
    </row>
    <row r="1284" spans="3:33" s="702" customFormat="1">
      <c r="C1284" s="4438"/>
      <c r="AC1284" s="64"/>
      <c r="AD1284" s="64"/>
      <c r="AE1284" s="64"/>
      <c r="AF1284" s="64"/>
      <c r="AG1284" s="64"/>
    </row>
    <row r="1285" spans="3:33" s="702" customFormat="1">
      <c r="C1285" s="4438"/>
      <c r="AC1285" s="64"/>
      <c r="AD1285" s="64"/>
      <c r="AE1285" s="64"/>
      <c r="AF1285" s="64"/>
      <c r="AG1285" s="64"/>
    </row>
    <row r="1286" spans="3:33" s="702" customFormat="1">
      <c r="C1286" s="4438"/>
      <c r="AC1286" s="64"/>
      <c r="AD1286" s="64"/>
      <c r="AE1286" s="64"/>
      <c r="AF1286" s="64"/>
      <c r="AG1286" s="64"/>
    </row>
    <row r="1287" spans="3:33" s="702" customFormat="1">
      <c r="C1287" s="4438"/>
      <c r="AC1287" s="64"/>
      <c r="AD1287" s="64"/>
      <c r="AE1287" s="64"/>
      <c r="AF1287" s="64"/>
      <c r="AG1287" s="64"/>
    </row>
    <row r="1288" spans="3:33" s="702" customFormat="1">
      <c r="C1288" s="4438"/>
      <c r="AC1288" s="64"/>
      <c r="AD1288" s="64"/>
      <c r="AE1288" s="64"/>
      <c r="AF1288" s="64"/>
      <c r="AG1288" s="64"/>
    </row>
    <row r="1289" spans="3:33" s="702" customFormat="1">
      <c r="C1289" s="4438"/>
      <c r="AC1289" s="64"/>
      <c r="AD1289" s="64"/>
      <c r="AE1289" s="64"/>
      <c r="AF1289" s="64"/>
      <c r="AG1289" s="64"/>
    </row>
    <row r="1290" spans="3:33" s="702" customFormat="1">
      <c r="C1290" s="4438"/>
      <c r="AC1290" s="64"/>
      <c r="AD1290" s="64"/>
      <c r="AE1290" s="64"/>
      <c r="AF1290" s="64"/>
      <c r="AG1290" s="64"/>
    </row>
    <row r="1291" spans="3:33" s="702" customFormat="1">
      <c r="C1291" s="4438"/>
      <c r="AC1291" s="64"/>
      <c r="AD1291" s="64"/>
      <c r="AE1291" s="64"/>
      <c r="AF1291" s="64"/>
      <c r="AG1291" s="64"/>
    </row>
    <row r="1292" spans="3:33" s="702" customFormat="1">
      <c r="C1292" s="4438"/>
      <c r="AC1292" s="64"/>
      <c r="AD1292" s="64"/>
      <c r="AE1292" s="64"/>
      <c r="AF1292" s="64"/>
      <c r="AG1292" s="64"/>
    </row>
    <row r="1293" spans="3:33" s="702" customFormat="1">
      <c r="C1293" s="4438"/>
      <c r="AC1293" s="64"/>
      <c r="AD1293" s="64"/>
      <c r="AE1293" s="64"/>
      <c r="AF1293" s="64"/>
      <c r="AG1293" s="64"/>
    </row>
    <row r="1294" spans="3:33" s="702" customFormat="1">
      <c r="C1294" s="4438"/>
      <c r="AC1294" s="64"/>
      <c r="AD1294" s="64"/>
      <c r="AE1294" s="64"/>
      <c r="AF1294" s="64"/>
      <c r="AG1294" s="64"/>
    </row>
    <row r="1295" spans="3:33" s="702" customFormat="1">
      <c r="C1295" s="4438"/>
      <c r="AC1295" s="64"/>
      <c r="AD1295" s="64"/>
      <c r="AE1295" s="64"/>
      <c r="AF1295" s="64"/>
      <c r="AG1295" s="64"/>
    </row>
    <row r="1296" spans="3:33" s="702" customFormat="1">
      <c r="C1296" s="4438"/>
      <c r="AC1296" s="64"/>
      <c r="AD1296" s="64"/>
      <c r="AE1296" s="64"/>
      <c r="AF1296" s="64"/>
      <c r="AG1296" s="64"/>
    </row>
    <row r="1297" spans="3:33" s="702" customFormat="1">
      <c r="C1297" s="4438"/>
      <c r="AC1297" s="64"/>
      <c r="AD1297" s="64"/>
      <c r="AE1297" s="64"/>
      <c r="AF1297" s="64"/>
      <c r="AG1297" s="64"/>
    </row>
    <row r="1298" spans="3:33" s="702" customFormat="1">
      <c r="C1298" s="4438"/>
      <c r="AC1298" s="64"/>
      <c r="AD1298" s="64"/>
      <c r="AE1298" s="64"/>
      <c r="AF1298" s="64"/>
      <c r="AG1298" s="64"/>
    </row>
    <row r="1299" spans="3:33" s="702" customFormat="1">
      <c r="C1299" s="4438"/>
      <c r="AC1299" s="64"/>
      <c r="AD1299" s="64"/>
      <c r="AE1299" s="64"/>
      <c r="AF1299" s="64"/>
      <c r="AG1299" s="64"/>
    </row>
    <row r="1300" spans="3:33" s="702" customFormat="1">
      <c r="C1300" s="4438"/>
      <c r="AC1300" s="64"/>
      <c r="AD1300" s="64"/>
      <c r="AE1300" s="64"/>
      <c r="AF1300" s="64"/>
      <c r="AG1300" s="64"/>
    </row>
    <row r="1301" spans="3:33" s="702" customFormat="1">
      <c r="C1301" s="4438"/>
      <c r="AC1301" s="64"/>
      <c r="AD1301" s="64"/>
      <c r="AE1301" s="64"/>
      <c r="AF1301" s="64"/>
      <c r="AG1301" s="64"/>
    </row>
    <row r="1302" spans="3:33" s="702" customFormat="1">
      <c r="C1302" s="4438"/>
      <c r="AC1302" s="64"/>
      <c r="AD1302" s="64"/>
      <c r="AE1302" s="64"/>
      <c r="AF1302" s="64"/>
      <c r="AG1302" s="64"/>
    </row>
    <row r="1303" spans="3:33" s="702" customFormat="1">
      <c r="C1303" s="4438"/>
      <c r="AC1303" s="64"/>
      <c r="AD1303" s="64"/>
      <c r="AE1303" s="64"/>
      <c r="AF1303" s="64"/>
      <c r="AG1303" s="64"/>
    </row>
    <row r="1304" spans="3:33" s="702" customFormat="1">
      <c r="C1304" s="4438"/>
      <c r="AC1304" s="64"/>
      <c r="AD1304" s="64"/>
      <c r="AE1304" s="64"/>
      <c r="AF1304" s="64"/>
      <c r="AG1304" s="64"/>
    </row>
    <row r="1305" spans="3:33" s="702" customFormat="1">
      <c r="C1305" s="4438"/>
      <c r="AC1305" s="64"/>
      <c r="AD1305" s="64"/>
      <c r="AE1305" s="64"/>
      <c r="AF1305" s="64"/>
      <c r="AG1305" s="64"/>
    </row>
    <row r="1306" spans="3:33" s="702" customFormat="1">
      <c r="C1306" s="4438"/>
      <c r="AC1306" s="64"/>
      <c r="AD1306" s="64"/>
      <c r="AE1306" s="64"/>
      <c r="AF1306" s="64"/>
      <c r="AG1306" s="64"/>
    </row>
    <row r="1307" spans="3:33" s="702" customFormat="1">
      <c r="C1307" s="4438"/>
      <c r="AC1307" s="64"/>
      <c r="AD1307" s="64"/>
      <c r="AE1307" s="64"/>
      <c r="AF1307" s="64"/>
      <c r="AG1307" s="64"/>
    </row>
    <row r="1308" spans="3:33" s="702" customFormat="1">
      <c r="C1308" s="4438"/>
      <c r="AC1308" s="64"/>
      <c r="AD1308" s="64"/>
      <c r="AE1308" s="64"/>
      <c r="AF1308" s="64"/>
      <c r="AG1308" s="64"/>
    </row>
    <row r="1309" spans="3:33" s="702" customFormat="1">
      <c r="C1309" s="4438"/>
      <c r="AC1309" s="64"/>
      <c r="AD1309" s="64"/>
      <c r="AE1309" s="64"/>
      <c r="AF1309" s="64"/>
      <c r="AG1309" s="64"/>
    </row>
    <row r="1310" spans="3:33" s="702" customFormat="1">
      <c r="C1310" s="4438"/>
      <c r="AC1310" s="64"/>
      <c r="AD1310" s="64"/>
      <c r="AE1310" s="64"/>
      <c r="AF1310" s="64"/>
      <c r="AG1310" s="64"/>
    </row>
    <row r="1311" spans="3:33" s="702" customFormat="1">
      <c r="C1311" s="4438"/>
      <c r="AC1311" s="64"/>
      <c r="AD1311" s="64"/>
      <c r="AE1311" s="64"/>
      <c r="AF1311" s="64"/>
      <c r="AG1311" s="64"/>
    </row>
    <row r="1312" spans="3:33" s="702" customFormat="1">
      <c r="C1312" s="4438"/>
      <c r="AC1312" s="64"/>
      <c r="AD1312" s="64"/>
      <c r="AE1312" s="64"/>
      <c r="AF1312" s="64"/>
      <c r="AG1312" s="64"/>
    </row>
    <row r="1313" spans="3:33" s="702" customFormat="1">
      <c r="C1313" s="4438"/>
      <c r="AC1313" s="64"/>
      <c r="AD1313" s="64"/>
      <c r="AE1313" s="64"/>
      <c r="AF1313" s="64"/>
      <c r="AG1313" s="64"/>
    </row>
    <row r="1314" spans="3:33" s="702" customFormat="1">
      <c r="C1314" s="4438"/>
      <c r="AC1314" s="64"/>
      <c r="AD1314" s="64"/>
      <c r="AE1314" s="64"/>
      <c r="AF1314" s="64"/>
      <c r="AG1314" s="64"/>
    </row>
    <row r="1315" spans="3:33" s="702" customFormat="1">
      <c r="C1315" s="4438"/>
      <c r="AC1315" s="64"/>
      <c r="AD1315" s="64"/>
      <c r="AE1315" s="64"/>
      <c r="AF1315" s="64"/>
      <c r="AG1315" s="64"/>
    </row>
    <row r="1316" spans="3:33" s="702" customFormat="1">
      <c r="C1316" s="4438"/>
      <c r="AC1316" s="64"/>
      <c r="AD1316" s="64"/>
      <c r="AE1316" s="64"/>
      <c r="AF1316" s="64"/>
      <c r="AG1316" s="64"/>
    </row>
    <row r="1317" spans="3:33" s="702" customFormat="1">
      <c r="C1317" s="4438"/>
      <c r="AC1317" s="64"/>
      <c r="AD1317" s="64"/>
      <c r="AE1317" s="64"/>
      <c r="AF1317" s="64"/>
      <c r="AG1317" s="64"/>
    </row>
    <row r="1318" spans="3:33" s="702" customFormat="1">
      <c r="C1318" s="4438"/>
      <c r="AC1318" s="64"/>
      <c r="AD1318" s="64"/>
      <c r="AE1318" s="64"/>
      <c r="AF1318" s="64"/>
      <c r="AG1318" s="64"/>
    </row>
    <row r="1319" spans="3:33" s="702" customFormat="1">
      <c r="C1319" s="4438"/>
      <c r="AC1319" s="64"/>
      <c r="AD1319" s="64"/>
      <c r="AE1319" s="64"/>
      <c r="AF1319" s="64"/>
      <c r="AG1319" s="64"/>
    </row>
    <row r="1320" spans="3:33" s="702" customFormat="1">
      <c r="C1320" s="4438"/>
      <c r="AC1320" s="64"/>
      <c r="AD1320" s="64"/>
      <c r="AE1320" s="64"/>
      <c r="AF1320" s="64"/>
      <c r="AG1320" s="64"/>
    </row>
    <row r="1321" spans="3:33" s="702" customFormat="1">
      <c r="C1321" s="4438"/>
      <c r="AC1321" s="64"/>
      <c r="AD1321" s="64"/>
      <c r="AE1321" s="64"/>
      <c r="AF1321" s="64"/>
      <c r="AG1321" s="64"/>
    </row>
    <row r="1322" spans="3:33" s="702" customFormat="1">
      <c r="C1322" s="4438"/>
      <c r="AC1322" s="64"/>
      <c r="AD1322" s="64"/>
      <c r="AE1322" s="64"/>
      <c r="AF1322" s="64"/>
      <c r="AG1322" s="64"/>
    </row>
    <row r="1323" spans="3:33" s="702" customFormat="1">
      <c r="C1323" s="4438"/>
      <c r="AC1323" s="64"/>
      <c r="AD1323" s="64"/>
      <c r="AE1323" s="64"/>
      <c r="AF1323" s="64"/>
      <c r="AG1323" s="64"/>
    </row>
    <row r="1324" spans="3:33" s="702" customFormat="1">
      <c r="C1324" s="4438"/>
      <c r="AC1324" s="64"/>
      <c r="AD1324" s="64"/>
      <c r="AE1324" s="64"/>
      <c r="AF1324" s="64"/>
      <c r="AG1324" s="64"/>
    </row>
    <row r="1325" spans="3:33" s="702" customFormat="1">
      <c r="C1325" s="4438"/>
      <c r="AC1325" s="64"/>
      <c r="AD1325" s="64"/>
      <c r="AE1325" s="64"/>
      <c r="AF1325" s="64"/>
      <c r="AG1325" s="64"/>
    </row>
    <row r="1326" spans="3:33" s="702" customFormat="1">
      <c r="C1326" s="4438"/>
      <c r="AC1326" s="64"/>
      <c r="AD1326" s="64"/>
      <c r="AE1326" s="64"/>
      <c r="AF1326" s="64"/>
      <c r="AG1326" s="64"/>
    </row>
    <row r="1327" spans="3:33" s="702" customFormat="1">
      <c r="C1327" s="4438"/>
      <c r="AC1327" s="64"/>
      <c r="AD1327" s="64"/>
      <c r="AE1327" s="64"/>
      <c r="AF1327" s="64"/>
      <c r="AG1327" s="64"/>
    </row>
    <row r="1328" spans="3:33" s="702" customFormat="1">
      <c r="C1328" s="4438"/>
      <c r="AC1328" s="64"/>
      <c r="AD1328" s="64"/>
      <c r="AE1328" s="64"/>
      <c r="AF1328" s="64"/>
      <c r="AG1328" s="64"/>
    </row>
    <row r="1329" spans="3:33" s="702" customFormat="1">
      <c r="C1329" s="4438"/>
      <c r="AC1329" s="64"/>
      <c r="AD1329" s="64"/>
      <c r="AE1329" s="64"/>
      <c r="AF1329" s="64"/>
      <c r="AG1329" s="64"/>
    </row>
    <row r="1330" spans="3:33" s="702" customFormat="1">
      <c r="C1330" s="4438"/>
      <c r="AC1330" s="64"/>
      <c r="AD1330" s="64"/>
      <c r="AE1330" s="64"/>
      <c r="AF1330" s="64"/>
      <c r="AG1330" s="64"/>
    </row>
    <row r="1331" spans="3:33" s="702" customFormat="1">
      <c r="C1331" s="4438"/>
      <c r="AC1331" s="64"/>
      <c r="AD1331" s="64"/>
      <c r="AE1331" s="64"/>
      <c r="AF1331" s="64"/>
      <c r="AG1331" s="64"/>
    </row>
    <row r="1332" spans="3:33" s="702" customFormat="1">
      <c r="C1332" s="4438"/>
      <c r="AC1332" s="64"/>
      <c r="AD1332" s="64"/>
      <c r="AE1332" s="64"/>
      <c r="AF1332" s="64"/>
      <c r="AG1332" s="64"/>
    </row>
    <row r="1333" spans="3:33" s="702" customFormat="1">
      <c r="C1333" s="4438"/>
      <c r="AC1333" s="64"/>
      <c r="AD1333" s="64"/>
      <c r="AE1333" s="64"/>
      <c r="AF1333" s="64"/>
      <c r="AG1333" s="64"/>
    </row>
    <row r="1334" spans="3:33" s="702" customFormat="1">
      <c r="C1334" s="4438"/>
      <c r="AC1334" s="64"/>
      <c r="AD1334" s="64"/>
      <c r="AE1334" s="64"/>
      <c r="AF1334" s="64"/>
      <c r="AG1334" s="64"/>
    </row>
    <row r="1335" spans="3:33" s="702" customFormat="1">
      <c r="C1335" s="4438"/>
      <c r="AC1335" s="64"/>
      <c r="AD1335" s="64"/>
      <c r="AE1335" s="64"/>
      <c r="AF1335" s="64"/>
      <c r="AG1335" s="64"/>
    </row>
    <row r="1336" spans="3:33" s="702" customFormat="1">
      <c r="C1336" s="4438"/>
      <c r="AC1336" s="64"/>
      <c r="AD1336" s="64"/>
      <c r="AE1336" s="64"/>
      <c r="AF1336" s="64"/>
      <c r="AG1336" s="64"/>
    </row>
    <row r="1337" spans="3:33" s="702" customFormat="1">
      <c r="C1337" s="4438"/>
      <c r="AC1337" s="64"/>
      <c r="AD1337" s="64"/>
      <c r="AE1337" s="64"/>
      <c r="AF1337" s="64"/>
      <c r="AG1337" s="64"/>
    </row>
    <row r="1338" spans="3:33" s="702" customFormat="1">
      <c r="C1338" s="4438"/>
      <c r="AC1338" s="64"/>
      <c r="AD1338" s="64"/>
      <c r="AE1338" s="64"/>
      <c r="AF1338" s="64"/>
      <c r="AG1338" s="64"/>
    </row>
    <row r="1339" spans="3:33" s="702" customFormat="1">
      <c r="C1339" s="4438"/>
      <c r="AC1339" s="64"/>
      <c r="AD1339" s="64"/>
      <c r="AE1339" s="64"/>
      <c r="AF1339" s="64"/>
      <c r="AG1339" s="64"/>
    </row>
    <row r="1340" spans="3:33" s="702" customFormat="1">
      <c r="C1340" s="4438"/>
      <c r="AC1340" s="64"/>
      <c r="AD1340" s="64"/>
      <c r="AE1340" s="64"/>
      <c r="AF1340" s="64"/>
      <c r="AG1340" s="64"/>
    </row>
    <row r="1341" spans="3:33" s="702" customFormat="1">
      <c r="C1341" s="4438"/>
      <c r="AC1341" s="64"/>
      <c r="AD1341" s="64"/>
      <c r="AE1341" s="64"/>
      <c r="AF1341" s="64"/>
      <c r="AG1341" s="64"/>
    </row>
    <row r="1342" spans="3:33" s="702" customFormat="1">
      <c r="C1342" s="4438"/>
      <c r="AC1342" s="64"/>
      <c r="AD1342" s="64"/>
      <c r="AE1342" s="64"/>
      <c r="AF1342" s="64"/>
      <c r="AG1342" s="64"/>
    </row>
    <row r="1343" spans="3:33" s="702" customFormat="1">
      <c r="C1343" s="4438"/>
      <c r="AC1343" s="64"/>
      <c r="AD1343" s="64"/>
      <c r="AE1343" s="64"/>
      <c r="AF1343" s="64"/>
      <c r="AG1343" s="64"/>
    </row>
    <row r="1344" spans="3:33" s="702" customFormat="1">
      <c r="C1344" s="4438"/>
      <c r="AC1344" s="64"/>
      <c r="AD1344" s="64"/>
      <c r="AE1344" s="64"/>
      <c r="AF1344" s="64"/>
      <c r="AG1344" s="64"/>
    </row>
    <row r="1345" spans="3:33" s="702" customFormat="1">
      <c r="C1345" s="4438"/>
      <c r="AC1345" s="64"/>
      <c r="AD1345" s="64"/>
      <c r="AE1345" s="64"/>
      <c r="AF1345" s="64"/>
      <c r="AG1345" s="64"/>
    </row>
    <row r="1346" spans="3:33" s="702" customFormat="1">
      <c r="C1346" s="4438"/>
      <c r="AC1346" s="64"/>
      <c r="AD1346" s="64"/>
      <c r="AE1346" s="64"/>
      <c r="AF1346" s="64"/>
      <c r="AG1346" s="64"/>
    </row>
    <row r="1347" spans="3:33" s="702" customFormat="1">
      <c r="C1347" s="4438"/>
      <c r="AC1347" s="64"/>
      <c r="AD1347" s="64"/>
      <c r="AE1347" s="64"/>
      <c r="AF1347" s="64"/>
      <c r="AG1347" s="64"/>
    </row>
    <row r="1348" spans="3:33" s="702" customFormat="1">
      <c r="C1348" s="4438"/>
      <c r="AC1348" s="64"/>
      <c r="AD1348" s="64"/>
      <c r="AE1348" s="64"/>
      <c r="AF1348" s="64"/>
      <c r="AG1348" s="64"/>
    </row>
    <row r="1349" spans="3:33" s="702" customFormat="1">
      <c r="C1349" s="4438"/>
      <c r="AC1349" s="64"/>
      <c r="AD1349" s="64"/>
      <c r="AE1349" s="64"/>
      <c r="AF1349" s="64"/>
      <c r="AG1349" s="64"/>
    </row>
    <row r="1350" spans="3:33" s="702" customFormat="1">
      <c r="C1350" s="4438"/>
      <c r="AC1350" s="64"/>
      <c r="AD1350" s="64"/>
      <c r="AE1350" s="64"/>
      <c r="AF1350" s="64"/>
      <c r="AG1350" s="64"/>
    </row>
    <row r="1351" spans="3:33" s="702" customFormat="1">
      <c r="C1351" s="4438"/>
      <c r="AC1351" s="64"/>
      <c r="AD1351" s="64"/>
      <c r="AE1351" s="64"/>
      <c r="AF1351" s="64"/>
      <c r="AG1351" s="64"/>
    </row>
    <row r="1352" spans="3:33" s="702" customFormat="1">
      <c r="C1352" s="4438"/>
      <c r="AC1352" s="64"/>
      <c r="AD1352" s="64"/>
      <c r="AE1352" s="64"/>
      <c r="AF1352" s="64"/>
      <c r="AG1352" s="64"/>
    </row>
    <row r="1353" spans="3:33" s="702" customFormat="1">
      <c r="C1353" s="4438"/>
      <c r="AC1353" s="64"/>
      <c r="AD1353" s="64"/>
      <c r="AE1353" s="64"/>
      <c r="AF1353" s="64"/>
      <c r="AG1353" s="64"/>
    </row>
    <row r="1354" spans="3:33" s="702" customFormat="1">
      <c r="C1354" s="4438"/>
      <c r="AC1354" s="64"/>
      <c r="AD1354" s="64"/>
      <c r="AE1354" s="64"/>
      <c r="AF1354" s="64"/>
      <c r="AG1354" s="64"/>
    </row>
    <row r="1355" spans="3:33" s="702" customFormat="1">
      <c r="C1355" s="4438"/>
      <c r="AC1355" s="64"/>
      <c r="AD1355" s="64"/>
      <c r="AE1355" s="64"/>
      <c r="AF1355" s="64"/>
      <c r="AG1355" s="64"/>
    </row>
    <row r="1356" spans="3:33" s="702" customFormat="1">
      <c r="C1356" s="4438"/>
      <c r="AC1356" s="64"/>
      <c r="AD1356" s="64"/>
      <c r="AE1356" s="64"/>
      <c r="AF1356" s="64"/>
      <c r="AG1356" s="64"/>
    </row>
    <row r="1357" spans="3:33" s="702" customFormat="1">
      <c r="C1357" s="4438"/>
      <c r="AC1357" s="64"/>
      <c r="AD1357" s="64"/>
      <c r="AE1357" s="64"/>
      <c r="AF1357" s="64"/>
      <c r="AG1357" s="64"/>
    </row>
    <row r="1358" spans="3:33" s="702" customFormat="1">
      <c r="C1358" s="4438"/>
      <c r="AC1358" s="64"/>
      <c r="AD1358" s="64"/>
      <c r="AE1358" s="64"/>
      <c r="AF1358" s="64"/>
      <c r="AG1358" s="64"/>
    </row>
    <row r="1359" spans="3:33" s="702" customFormat="1">
      <c r="C1359" s="4438"/>
      <c r="AC1359" s="64"/>
      <c r="AD1359" s="64"/>
      <c r="AE1359" s="64"/>
      <c r="AF1359" s="64"/>
      <c r="AG1359" s="64"/>
    </row>
    <row r="1360" spans="3:33" s="702" customFormat="1">
      <c r="C1360" s="4438"/>
      <c r="AC1360" s="64"/>
      <c r="AD1360" s="64"/>
      <c r="AE1360" s="64"/>
      <c r="AF1360" s="64"/>
      <c r="AG1360" s="64"/>
    </row>
    <row r="1361" spans="3:33" s="702" customFormat="1">
      <c r="C1361" s="4438"/>
      <c r="AC1361" s="64"/>
      <c r="AD1361" s="64"/>
      <c r="AE1361" s="64"/>
      <c r="AF1361" s="64"/>
      <c r="AG1361" s="64"/>
    </row>
    <row r="1362" spans="3:33" s="702" customFormat="1">
      <c r="C1362" s="4438"/>
      <c r="AC1362" s="64"/>
      <c r="AD1362" s="64"/>
      <c r="AE1362" s="64"/>
      <c r="AF1362" s="64"/>
      <c r="AG1362" s="64"/>
    </row>
    <row r="1363" spans="3:33" s="702" customFormat="1">
      <c r="C1363" s="4438"/>
      <c r="AC1363" s="64"/>
      <c r="AD1363" s="64"/>
      <c r="AE1363" s="64"/>
      <c r="AF1363" s="64"/>
      <c r="AG1363" s="64"/>
    </row>
    <row r="1364" spans="3:33" s="702" customFormat="1">
      <c r="C1364" s="4438"/>
      <c r="AC1364" s="64"/>
      <c r="AD1364" s="64"/>
      <c r="AE1364" s="64"/>
      <c r="AF1364" s="64"/>
      <c r="AG1364" s="64"/>
    </row>
    <row r="1365" spans="3:33" s="702" customFormat="1">
      <c r="C1365" s="4438"/>
      <c r="AC1365" s="64"/>
      <c r="AD1365" s="64"/>
      <c r="AE1365" s="64"/>
      <c r="AF1365" s="64"/>
      <c r="AG1365" s="64"/>
    </row>
    <row r="1366" spans="3:33" s="702" customFormat="1">
      <c r="C1366" s="4438"/>
      <c r="AC1366" s="64"/>
      <c r="AD1366" s="64"/>
      <c r="AE1366" s="64"/>
      <c r="AF1366" s="64"/>
      <c r="AG1366" s="64"/>
    </row>
    <row r="1367" spans="3:33" s="702" customFormat="1">
      <c r="C1367" s="4438"/>
      <c r="AC1367" s="64"/>
      <c r="AD1367" s="64"/>
      <c r="AE1367" s="64"/>
      <c r="AF1367" s="64"/>
      <c r="AG1367" s="64"/>
    </row>
    <row r="1368" spans="3:33" s="702" customFormat="1">
      <c r="C1368" s="4438"/>
      <c r="AC1368" s="64"/>
      <c r="AD1368" s="64"/>
      <c r="AE1368" s="64"/>
      <c r="AF1368" s="64"/>
      <c r="AG1368" s="64"/>
    </row>
    <row r="1369" spans="3:33" s="702" customFormat="1">
      <c r="C1369" s="4438"/>
      <c r="AC1369" s="64"/>
      <c r="AD1369" s="64"/>
      <c r="AE1369" s="64"/>
      <c r="AF1369" s="64"/>
      <c r="AG1369" s="64"/>
    </row>
    <row r="1370" spans="3:33" s="702" customFormat="1">
      <c r="C1370" s="4438"/>
      <c r="AC1370" s="64"/>
      <c r="AD1370" s="64"/>
      <c r="AE1370" s="64"/>
      <c r="AF1370" s="64"/>
      <c r="AG1370" s="64"/>
    </row>
    <row r="1371" spans="3:33" s="702" customFormat="1">
      <c r="C1371" s="4438"/>
      <c r="AC1371" s="64"/>
      <c r="AD1371" s="64"/>
      <c r="AE1371" s="64"/>
      <c r="AF1371" s="64"/>
      <c r="AG1371" s="64"/>
    </row>
    <row r="1372" spans="3:33" s="702" customFormat="1">
      <c r="C1372" s="4438"/>
      <c r="AC1372" s="64"/>
      <c r="AD1372" s="64"/>
      <c r="AE1372" s="64"/>
      <c r="AF1372" s="64"/>
      <c r="AG1372" s="64"/>
    </row>
    <row r="1373" spans="3:33" s="702" customFormat="1">
      <c r="C1373" s="4438"/>
      <c r="AC1373" s="64"/>
      <c r="AD1373" s="64"/>
      <c r="AE1373" s="64"/>
      <c r="AF1373" s="64"/>
      <c r="AG1373" s="64"/>
    </row>
    <row r="1374" spans="3:33" s="702" customFormat="1">
      <c r="C1374" s="4438"/>
      <c r="AC1374" s="64"/>
      <c r="AD1374" s="64"/>
      <c r="AE1374" s="64"/>
      <c r="AF1374" s="64"/>
      <c r="AG1374" s="64"/>
    </row>
    <row r="1375" spans="3:33" s="702" customFormat="1">
      <c r="C1375" s="4438"/>
      <c r="AC1375" s="64"/>
      <c r="AD1375" s="64"/>
      <c r="AE1375" s="64"/>
      <c r="AF1375" s="64"/>
      <c r="AG1375" s="64"/>
    </row>
    <row r="1376" spans="3:33" s="702" customFormat="1">
      <c r="C1376" s="4438"/>
      <c r="AC1376" s="64"/>
      <c r="AD1376" s="64"/>
      <c r="AE1376" s="64"/>
      <c r="AF1376" s="64"/>
      <c r="AG1376" s="64"/>
    </row>
    <row r="1377" spans="3:33" s="702" customFormat="1">
      <c r="C1377" s="4438"/>
      <c r="AC1377" s="64"/>
      <c r="AD1377" s="64"/>
      <c r="AE1377" s="64"/>
      <c r="AF1377" s="64"/>
      <c r="AG1377" s="64"/>
    </row>
    <row r="1378" spans="3:33" s="702" customFormat="1">
      <c r="C1378" s="4438"/>
      <c r="AC1378" s="64"/>
      <c r="AD1378" s="64"/>
      <c r="AE1378" s="64"/>
      <c r="AF1378" s="64"/>
      <c r="AG1378" s="64"/>
    </row>
    <row r="1379" spans="3:33" s="702" customFormat="1">
      <c r="C1379" s="4438"/>
      <c r="AC1379" s="64"/>
      <c r="AD1379" s="64"/>
      <c r="AE1379" s="64"/>
      <c r="AF1379" s="64"/>
      <c r="AG1379" s="64"/>
    </row>
    <row r="1380" spans="3:33" s="702" customFormat="1">
      <c r="C1380" s="4438"/>
      <c r="AC1380" s="64"/>
      <c r="AD1380" s="64"/>
      <c r="AE1380" s="64"/>
      <c r="AF1380" s="64"/>
      <c r="AG1380" s="64"/>
    </row>
    <row r="1381" spans="3:33" s="702" customFormat="1">
      <c r="C1381" s="4438"/>
      <c r="AC1381" s="64"/>
      <c r="AD1381" s="64"/>
      <c r="AE1381" s="64"/>
      <c r="AF1381" s="64"/>
      <c r="AG1381" s="64"/>
    </row>
    <row r="1382" spans="3:33" s="702" customFormat="1">
      <c r="C1382" s="4438"/>
      <c r="AC1382" s="64"/>
      <c r="AD1382" s="64"/>
      <c r="AE1382" s="64"/>
      <c r="AF1382" s="64"/>
      <c r="AG1382" s="64"/>
    </row>
    <row r="1383" spans="3:33" s="702" customFormat="1">
      <c r="C1383" s="4438"/>
      <c r="AC1383" s="64"/>
      <c r="AD1383" s="64"/>
      <c r="AE1383" s="64"/>
      <c r="AF1383" s="64"/>
      <c r="AG1383" s="64"/>
    </row>
    <row r="1384" spans="3:33" s="702" customFormat="1">
      <c r="C1384" s="4438"/>
      <c r="AC1384" s="64"/>
      <c r="AD1384" s="64"/>
      <c r="AE1384" s="64"/>
      <c r="AF1384" s="64"/>
      <c r="AG1384" s="64"/>
    </row>
    <row r="1385" spans="3:33" s="702" customFormat="1">
      <c r="C1385" s="4438"/>
      <c r="AC1385" s="64"/>
      <c r="AD1385" s="64"/>
      <c r="AE1385" s="64"/>
      <c r="AF1385" s="64"/>
      <c r="AG1385" s="64"/>
    </row>
    <row r="1386" spans="3:33" s="702" customFormat="1">
      <c r="C1386" s="4438"/>
      <c r="AC1386" s="64"/>
      <c r="AD1386" s="64"/>
      <c r="AE1386" s="64"/>
      <c r="AF1386" s="64"/>
      <c r="AG1386" s="64"/>
    </row>
    <row r="1387" spans="3:33" s="702" customFormat="1">
      <c r="C1387" s="4438"/>
      <c r="AC1387" s="64"/>
      <c r="AD1387" s="64"/>
      <c r="AE1387" s="64"/>
      <c r="AF1387" s="64"/>
      <c r="AG1387" s="64"/>
    </row>
    <row r="1388" spans="3:33" s="702" customFormat="1">
      <c r="C1388" s="4438"/>
      <c r="AC1388" s="64"/>
      <c r="AD1388" s="64"/>
      <c r="AE1388" s="64"/>
      <c r="AF1388" s="64"/>
      <c r="AG1388" s="64"/>
    </row>
    <row r="1389" spans="3:33" s="702" customFormat="1">
      <c r="C1389" s="4438"/>
      <c r="AC1389" s="64"/>
      <c r="AD1389" s="64"/>
      <c r="AE1389" s="64"/>
      <c r="AF1389" s="64"/>
      <c r="AG1389" s="64"/>
    </row>
    <row r="1390" spans="3:33" s="702" customFormat="1">
      <c r="C1390" s="4438"/>
      <c r="AC1390" s="64"/>
      <c r="AD1390" s="64"/>
      <c r="AE1390" s="64"/>
      <c r="AF1390" s="64"/>
      <c r="AG1390" s="64"/>
    </row>
    <row r="1391" spans="3:33" s="702" customFormat="1">
      <c r="C1391" s="4438"/>
      <c r="AC1391" s="64"/>
      <c r="AD1391" s="64"/>
      <c r="AE1391" s="64"/>
      <c r="AF1391" s="64"/>
      <c r="AG1391" s="64"/>
    </row>
    <row r="1392" spans="3:33" s="702" customFormat="1">
      <c r="C1392" s="4438"/>
      <c r="AC1392" s="64"/>
      <c r="AD1392" s="64"/>
      <c r="AE1392" s="64"/>
      <c r="AF1392" s="64"/>
      <c r="AG1392" s="64"/>
    </row>
    <row r="1393" spans="3:33" s="702" customFormat="1">
      <c r="C1393" s="4438"/>
      <c r="AC1393" s="64"/>
      <c r="AD1393" s="64"/>
      <c r="AE1393" s="64"/>
      <c r="AF1393" s="64"/>
      <c r="AG1393" s="64"/>
    </row>
    <row r="1394" spans="3:33" s="702" customFormat="1">
      <c r="C1394" s="4438"/>
      <c r="AC1394" s="64"/>
      <c r="AD1394" s="64"/>
      <c r="AE1394" s="64"/>
      <c r="AF1394" s="64"/>
      <c r="AG1394" s="64"/>
    </row>
    <row r="1395" spans="3:33" s="702" customFormat="1">
      <c r="C1395" s="4438"/>
      <c r="AC1395" s="64"/>
      <c r="AD1395" s="64"/>
      <c r="AE1395" s="64"/>
      <c r="AF1395" s="64"/>
      <c r="AG1395" s="64"/>
    </row>
    <row r="1396" spans="3:33" s="702" customFormat="1">
      <c r="C1396" s="4438"/>
      <c r="AC1396" s="64"/>
      <c r="AD1396" s="64"/>
      <c r="AE1396" s="64"/>
      <c r="AF1396" s="64"/>
      <c r="AG1396" s="64"/>
    </row>
    <row r="1397" spans="3:33" s="702" customFormat="1">
      <c r="C1397" s="4438"/>
      <c r="AC1397" s="64"/>
      <c r="AD1397" s="64"/>
      <c r="AE1397" s="64"/>
      <c r="AF1397" s="64"/>
      <c r="AG1397" s="64"/>
    </row>
    <row r="1398" spans="3:33" s="702" customFormat="1">
      <c r="C1398" s="4438"/>
      <c r="AC1398" s="64"/>
      <c r="AD1398" s="64"/>
      <c r="AE1398" s="64"/>
      <c r="AF1398" s="64"/>
      <c r="AG1398" s="64"/>
    </row>
    <row r="1399" spans="3:33" s="702" customFormat="1">
      <c r="C1399" s="4438"/>
      <c r="AC1399" s="64"/>
      <c r="AD1399" s="64"/>
      <c r="AE1399" s="64"/>
      <c r="AF1399" s="64"/>
      <c r="AG1399" s="64"/>
    </row>
    <row r="1400" spans="3:33" s="702" customFormat="1">
      <c r="C1400" s="4438"/>
      <c r="AC1400" s="64"/>
      <c r="AD1400" s="64"/>
      <c r="AE1400" s="64"/>
      <c r="AF1400" s="64"/>
      <c r="AG1400" s="64"/>
    </row>
    <row r="1401" spans="3:33" s="702" customFormat="1">
      <c r="C1401" s="4438"/>
      <c r="AC1401" s="64"/>
      <c r="AD1401" s="64"/>
      <c r="AE1401" s="64"/>
      <c r="AF1401" s="64"/>
      <c r="AG1401" s="64"/>
    </row>
    <row r="1402" spans="3:33" s="702" customFormat="1">
      <c r="C1402" s="4438"/>
      <c r="AC1402" s="64"/>
      <c r="AD1402" s="64"/>
      <c r="AE1402" s="64"/>
      <c r="AF1402" s="64"/>
      <c r="AG1402" s="64"/>
    </row>
    <row r="1403" spans="3:33" s="702" customFormat="1">
      <c r="C1403" s="4438"/>
      <c r="AC1403" s="64"/>
      <c r="AD1403" s="64"/>
      <c r="AE1403" s="64"/>
      <c r="AF1403" s="64"/>
      <c r="AG1403" s="64"/>
    </row>
    <row r="1404" spans="3:33" s="702" customFormat="1">
      <c r="C1404" s="4438"/>
      <c r="AC1404" s="64"/>
      <c r="AD1404" s="64"/>
      <c r="AE1404" s="64"/>
      <c r="AF1404" s="64"/>
      <c r="AG1404" s="64"/>
    </row>
    <row r="1405" spans="3:33" s="702" customFormat="1">
      <c r="C1405" s="4438"/>
      <c r="AC1405" s="64"/>
      <c r="AD1405" s="64"/>
      <c r="AE1405" s="64"/>
      <c r="AF1405" s="64"/>
      <c r="AG1405" s="64"/>
    </row>
    <row r="1406" spans="3:33" s="702" customFormat="1">
      <c r="C1406" s="4438"/>
      <c r="AC1406" s="64"/>
      <c r="AD1406" s="64"/>
      <c r="AE1406" s="64"/>
      <c r="AF1406" s="64"/>
      <c r="AG1406" s="64"/>
    </row>
    <row r="1407" spans="3:33" s="702" customFormat="1">
      <c r="C1407" s="4438"/>
      <c r="AC1407" s="64"/>
      <c r="AD1407" s="64"/>
      <c r="AE1407" s="64"/>
      <c r="AF1407" s="64"/>
      <c r="AG1407" s="64"/>
    </row>
    <row r="1408" spans="3:33" s="702" customFormat="1">
      <c r="C1408" s="4438"/>
      <c r="AC1408" s="64"/>
      <c r="AD1408" s="64"/>
      <c r="AE1408" s="64"/>
      <c r="AF1408" s="64"/>
      <c r="AG1408" s="64"/>
    </row>
    <row r="1409" spans="3:33" s="702" customFormat="1">
      <c r="C1409" s="4438"/>
      <c r="AC1409" s="64"/>
      <c r="AD1409" s="64"/>
      <c r="AE1409" s="64"/>
      <c r="AF1409" s="64"/>
      <c r="AG1409" s="64"/>
    </row>
    <row r="1410" spans="3:33" s="702" customFormat="1">
      <c r="C1410" s="4438"/>
      <c r="AC1410" s="64"/>
      <c r="AD1410" s="64"/>
      <c r="AE1410" s="64"/>
      <c r="AF1410" s="64"/>
      <c r="AG1410" s="64"/>
    </row>
    <row r="1411" spans="3:33" s="702" customFormat="1">
      <c r="C1411" s="4438"/>
      <c r="AC1411" s="64"/>
      <c r="AD1411" s="64"/>
      <c r="AE1411" s="64"/>
      <c r="AF1411" s="64"/>
      <c r="AG1411" s="64"/>
    </row>
    <row r="1412" spans="3:33" s="702" customFormat="1">
      <c r="C1412" s="4438"/>
      <c r="AC1412" s="64"/>
      <c r="AD1412" s="64"/>
      <c r="AE1412" s="64"/>
      <c r="AF1412" s="64"/>
      <c r="AG1412" s="64"/>
    </row>
    <row r="1413" spans="3:33" s="702" customFormat="1">
      <c r="C1413" s="4438"/>
      <c r="AC1413" s="64"/>
      <c r="AD1413" s="64"/>
      <c r="AE1413" s="64"/>
      <c r="AF1413" s="64"/>
      <c r="AG1413" s="64"/>
    </row>
    <row r="1414" spans="3:33" s="702" customFormat="1">
      <c r="C1414" s="4438"/>
      <c r="AC1414" s="64"/>
      <c r="AD1414" s="64"/>
      <c r="AE1414" s="64"/>
      <c r="AF1414" s="64"/>
      <c r="AG1414" s="64"/>
    </row>
    <row r="1415" spans="3:33" s="702" customFormat="1">
      <c r="C1415" s="4438"/>
      <c r="AC1415" s="64"/>
      <c r="AD1415" s="64"/>
      <c r="AE1415" s="64"/>
      <c r="AF1415" s="64"/>
      <c r="AG1415" s="64"/>
    </row>
    <row r="1416" spans="3:33" s="702" customFormat="1">
      <c r="C1416" s="4438"/>
      <c r="AC1416" s="64"/>
      <c r="AD1416" s="64"/>
      <c r="AE1416" s="64"/>
      <c r="AF1416" s="64"/>
      <c r="AG1416" s="64"/>
    </row>
    <row r="1417" spans="3:33" s="702" customFormat="1">
      <c r="C1417" s="4438"/>
      <c r="AC1417" s="64"/>
      <c r="AD1417" s="64"/>
      <c r="AE1417" s="64"/>
      <c r="AF1417" s="64"/>
      <c r="AG1417" s="64"/>
    </row>
    <row r="1418" spans="3:33" s="702" customFormat="1">
      <c r="C1418" s="4438"/>
      <c r="AC1418" s="64"/>
      <c r="AD1418" s="64"/>
      <c r="AE1418" s="64"/>
      <c r="AF1418" s="64"/>
      <c r="AG1418" s="64"/>
    </row>
    <row r="1419" spans="3:33" s="702" customFormat="1">
      <c r="C1419" s="4438"/>
      <c r="AC1419" s="64"/>
      <c r="AD1419" s="64"/>
      <c r="AE1419" s="64"/>
      <c r="AF1419" s="64"/>
      <c r="AG1419" s="64"/>
    </row>
    <row r="1420" spans="3:33" s="702" customFormat="1">
      <c r="C1420" s="4438"/>
      <c r="AC1420" s="64"/>
      <c r="AD1420" s="64"/>
      <c r="AE1420" s="64"/>
      <c r="AF1420" s="64"/>
      <c r="AG1420" s="64"/>
    </row>
    <row r="1421" spans="3:33" s="702" customFormat="1">
      <c r="C1421" s="4438"/>
      <c r="AC1421" s="64"/>
      <c r="AD1421" s="64"/>
      <c r="AE1421" s="64"/>
      <c r="AF1421" s="64"/>
      <c r="AG1421" s="64"/>
    </row>
    <row r="1422" spans="3:33" s="702" customFormat="1">
      <c r="C1422" s="4438"/>
      <c r="AC1422" s="64"/>
      <c r="AD1422" s="64"/>
      <c r="AE1422" s="64"/>
      <c r="AF1422" s="64"/>
      <c r="AG1422" s="64"/>
    </row>
    <row r="1423" spans="3:33" s="702" customFormat="1">
      <c r="C1423" s="4438"/>
      <c r="AC1423" s="64"/>
      <c r="AD1423" s="64"/>
      <c r="AE1423" s="64"/>
      <c r="AF1423" s="64"/>
      <c r="AG1423" s="64"/>
    </row>
    <row r="1424" spans="3:33" s="702" customFormat="1">
      <c r="C1424" s="4438"/>
      <c r="AC1424" s="64"/>
      <c r="AD1424" s="64"/>
      <c r="AE1424" s="64"/>
      <c r="AF1424" s="64"/>
      <c r="AG1424" s="64"/>
    </row>
    <row r="1425" spans="3:33" s="702" customFormat="1">
      <c r="C1425" s="4438"/>
      <c r="AC1425" s="64"/>
      <c r="AD1425" s="64"/>
      <c r="AE1425" s="64"/>
      <c r="AF1425" s="64"/>
      <c r="AG1425" s="64"/>
    </row>
    <row r="1426" spans="3:33" s="702" customFormat="1">
      <c r="C1426" s="4438"/>
      <c r="AC1426" s="64"/>
      <c r="AD1426" s="64"/>
      <c r="AE1426" s="64"/>
      <c r="AF1426" s="64"/>
      <c r="AG1426" s="64"/>
    </row>
    <row r="1427" spans="3:33" s="702" customFormat="1">
      <c r="C1427" s="4438"/>
      <c r="AC1427" s="64"/>
      <c r="AD1427" s="64"/>
      <c r="AE1427" s="64"/>
      <c r="AF1427" s="64"/>
      <c r="AG1427" s="64"/>
    </row>
    <row r="1428" spans="3:33" s="702" customFormat="1">
      <c r="C1428" s="4438"/>
      <c r="AC1428" s="64"/>
      <c r="AD1428" s="64"/>
      <c r="AE1428" s="64"/>
      <c r="AF1428" s="64"/>
      <c r="AG1428" s="64"/>
    </row>
    <row r="1429" spans="3:33" s="702" customFormat="1">
      <c r="C1429" s="4438"/>
      <c r="AC1429" s="64"/>
      <c r="AD1429" s="64"/>
      <c r="AE1429" s="64"/>
      <c r="AF1429" s="64"/>
      <c r="AG1429" s="64"/>
    </row>
    <row r="1430" spans="3:33" s="702" customFormat="1">
      <c r="C1430" s="4438"/>
      <c r="AC1430" s="64"/>
      <c r="AD1430" s="64"/>
      <c r="AE1430" s="64"/>
      <c r="AF1430" s="64"/>
      <c r="AG1430" s="64"/>
    </row>
    <row r="1431" spans="3:33" s="702" customFormat="1">
      <c r="C1431" s="4438"/>
      <c r="AC1431" s="64"/>
      <c r="AD1431" s="64"/>
      <c r="AE1431" s="64"/>
      <c r="AF1431" s="64"/>
      <c r="AG1431" s="64"/>
    </row>
    <row r="1432" spans="3:33" s="702" customFormat="1">
      <c r="C1432" s="4438"/>
      <c r="AC1432" s="64"/>
      <c r="AD1432" s="64"/>
      <c r="AE1432" s="64"/>
      <c r="AF1432" s="64"/>
      <c r="AG1432" s="64"/>
    </row>
    <row r="1433" spans="3:33" s="702" customFormat="1">
      <c r="C1433" s="4438"/>
      <c r="AC1433" s="64"/>
      <c r="AD1433" s="64"/>
      <c r="AE1433" s="64"/>
      <c r="AF1433" s="64"/>
      <c r="AG1433" s="64"/>
    </row>
    <row r="1434" spans="3:33" s="702" customFormat="1">
      <c r="C1434" s="4438"/>
      <c r="AC1434" s="64"/>
      <c r="AD1434" s="64"/>
      <c r="AE1434" s="64"/>
      <c r="AF1434" s="64"/>
      <c r="AG1434" s="64"/>
    </row>
    <row r="1435" spans="3:33" s="702" customFormat="1">
      <c r="C1435" s="4438"/>
      <c r="AC1435" s="64"/>
      <c r="AD1435" s="64"/>
      <c r="AE1435" s="64"/>
      <c r="AF1435" s="64"/>
      <c r="AG1435" s="64"/>
    </row>
    <row r="1436" spans="3:33" s="702" customFormat="1">
      <c r="C1436" s="4438"/>
      <c r="AC1436" s="64"/>
      <c r="AD1436" s="64"/>
      <c r="AE1436" s="64"/>
      <c r="AF1436" s="64"/>
      <c r="AG1436" s="64"/>
    </row>
    <row r="1437" spans="3:33" s="702" customFormat="1">
      <c r="C1437" s="4438"/>
      <c r="AC1437" s="64"/>
      <c r="AD1437" s="64"/>
      <c r="AE1437" s="64"/>
      <c r="AF1437" s="64"/>
      <c r="AG1437" s="64"/>
    </row>
    <row r="1438" spans="3:33" s="702" customFormat="1">
      <c r="C1438" s="4438"/>
      <c r="AC1438" s="64"/>
      <c r="AD1438" s="64"/>
      <c r="AE1438" s="64"/>
      <c r="AF1438" s="64"/>
      <c r="AG1438" s="64"/>
    </row>
    <row r="1439" spans="3:33" s="702" customFormat="1">
      <c r="C1439" s="4438"/>
      <c r="AC1439" s="64"/>
      <c r="AD1439" s="64"/>
      <c r="AE1439" s="64"/>
      <c r="AF1439" s="64"/>
      <c r="AG1439" s="64"/>
    </row>
    <row r="1440" spans="3:33" s="702" customFormat="1">
      <c r="C1440" s="4438"/>
      <c r="AC1440" s="64"/>
      <c r="AD1440" s="64"/>
      <c r="AE1440" s="64"/>
      <c r="AF1440" s="64"/>
      <c r="AG1440" s="64"/>
    </row>
    <row r="1441" spans="3:33" s="702" customFormat="1">
      <c r="C1441" s="4438"/>
      <c r="AC1441" s="64"/>
      <c r="AD1441" s="64"/>
      <c r="AE1441" s="64"/>
      <c r="AF1441" s="64"/>
      <c r="AG1441" s="64"/>
    </row>
    <row r="1442" spans="3:33" s="702" customFormat="1">
      <c r="C1442" s="4438"/>
      <c r="AC1442" s="64"/>
      <c r="AD1442" s="64"/>
      <c r="AE1442" s="64"/>
      <c r="AF1442" s="64"/>
      <c r="AG1442" s="64"/>
    </row>
    <row r="1443" spans="3:33" s="702" customFormat="1">
      <c r="C1443" s="4438"/>
      <c r="AC1443" s="64"/>
      <c r="AD1443" s="64"/>
      <c r="AE1443" s="64"/>
      <c r="AF1443" s="64"/>
      <c r="AG1443" s="64"/>
    </row>
    <row r="1444" spans="3:33" s="702" customFormat="1">
      <c r="C1444" s="4438"/>
      <c r="AC1444" s="64"/>
      <c r="AD1444" s="64"/>
      <c r="AE1444" s="64"/>
      <c r="AF1444" s="64"/>
      <c r="AG1444" s="64"/>
    </row>
    <row r="1445" spans="3:33" s="702" customFormat="1">
      <c r="C1445" s="4438"/>
      <c r="AC1445" s="64"/>
      <c r="AD1445" s="64"/>
      <c r="AE1445" s="64"/>
      <c r="AF1445" s="64"/>
      <c r="AG1445" s="64"/>
    </row>
    <row r="1446" spans="3:33" s="702" customFormat="1">
      <c r="C1446" s="4438"/>
      <c r="AC1446" s="64"/>
      <c r="AD1446" s="64"/>
      <c r="AE1446" s="64"/>
      <c r="AF1446" s="64"/>
      <c r="AG1446" s="64"/>
    </row>
    <row r="1447" spans="3:33" s="702" customFormat="1">
      <c r="C1447" s="4438"/>
      <c r="AC1447" s="64"/>
      <c r="AD1447" s="64"/>
      <c r="AE1447" s="64"/>
      <c r="AF1447" s="64"/>
      <c r="AG1447" s="64"/>
    </row>
    <row r="1448" spans="3:33" s="702" customFormat="1">
      <c r="C1448" s="4438"/>
      <c r="AC1448" s="64"/>
      <c r="AD1448" s="64"/>
      <c r="AE1448" s="64"/>
      <c r="AF1448" s="64"/>
      <c r="AG1448" s="64"/>
    </row>
    <row r="1449" spans="3:33" s="702" customFormat="1">
      <c r="C1449" s="4438"/>
      <c r="AC1449" s="64"/>
      <c r="AD1449" s="64"/>
      <c r="AE1449" s="64"/>
      <c r="AF1449" s="64"/>
      <c r="AG1449" s="64"/>
    </row>
    <row r="1450" spans="3:33" s="702" customFormat="1">
      <c r="C1450" s="4438"/>
      <c r="AC1450" s="64"/>
      <c r="AD1450" s="64"/>
      <c r="AE1450" s="64"/>
      <c r="AF1450" s="64"/>
      <c r="AG1450" s="64"/>
    </row>
    <row r="1451" spans="3:33" s="702" customFormat="1">
      <c r="C1451" s="4438"/>
      <c r="AC1451" s="64"/>
      <c r="AD1451" s="64"/>
      <c r="AE1451" s="64"/>
      <c r="AF1451" s="64"/>
      <c r="AG1451" s="64"/>
    </row>
    <row r="1452" spans="3:33" s="702" customFormat="1">
      <c r="C1452" s="4438"/>
      <c r="AC1452" s="64"/>
      <c r="AD1452" s="64"/>
      <c r="AE1452" s="64"/>
      <c r="AF1452" s="64"/>
      <c r="AG1452" s="64"/>
    </row>
    <row r="1453" spans="3:33" s="702" customFormat="1">
      <c r="C1453" s="4438"/>
      <c r="AC1453" s="64"/>
      <c r="AD1453" s="64"/>
      <c r="AE1453" s="64"/>
      <c r="AF1453" s="64"/>
      <c r="AG1453" s="64"/>
    </row>
    <row r="1454" spans="3:33" s="702" customFormat="1">
      <c r="C1454" s="4438"/>
      <c r="AC1454" s="64"/>
      <c r="AD1454" s="64"/>
      <c r="AE1454" s="64"/>
      <c r="AF1454" s="64"/>
      <c r="AG1454" s="64"/>
    </row>
    <row r="1455" spans="3:33" s="702" customFormat="1">
      <c r="C1455" s="4438"/>
      <c r="AC1455" s="64"/>
      <c r="AD1455" s="64"/>
      <c r="AE1455" s="64"/>
      <c r="AF1455" s="64"/>
      <c r="AG1455" s="64"/>
    </row>
    <row r="1456" spans="3:33" s="702" customFormat="1">
      <c r="C1456" s="4438"/>
      <c r="AC1456" s="64"/>
      <c r="AD1456" s="64"/>
      <c r="AE1456" s="64"/>
      <c r="AF1456" s="64"/>
      <c r="AG1456" s="64"/>
    </row>
    <row r="1457" spans="3:33" s="702" customFormat="1">
      <c r="C1457" s="4438"/>
      <c r="AC1457" s="64"/>
      <c r="AD1457" s="64"/>
      <c r="AE1457" s="64"/>
      <c r="AF1457" s="64"/>
      <c r="AG1457" s="64"/>
    </row>
    <row r="1458" spans="3:33" s="702" customFormat="1">
      <c r="C1458" s="4438"/>
      <c r="AC1458" s="64"/>
      <c r="AD1458" s="64"/>
      <c r="AE1458" s="64"/>
      <c r="AF1458" s="64"/>
      <c r="AG1458" s="64"/>
    </row>
    <row r="1459" spans="3:33" s="702" customFormat="1">
      <c r="C1459" s="4438"/>
      <c r="AC1459" s="64"/>
      <c r="AD1459" s="64"/>
      <c r="AE1459" s="64"/>
      <c r="AF1459" s="64"/>
      <c r="AG1459" s="64"/>
    </row>
    <row r="1460" spans="3:33" s="702" customFormat="1">
      <c r="C1460" s="4438"/>
      <c r="AC1460" s="64"/>
      <c r="AD1460" s="64"/>
      <c r="AE1460" s="64"/>
      <c r="AF1460" s="64"/>
      <c r="AG1460" s="64"/>
    </row>
    <row r="1461" spans="3:33" s="702" customFormat="1">
      <c r="C1461" s="4438"/>
      <c r="AC1461" s="64"/>
      <c r="AD1461" s="64"/>
      <c r="AE1461" s="64"/>
      <c r="AF1461" s="64"/>
      <c r="AG1461" s="64"/>
    </row>
    <row r="1462" spans="3:33" s="702" customFormat="1">
      <c r="C1462" s="4438"/>
      <c r="AC1462" s="64"/>
      <c r="AD1462" s="64"/>
      <c r="AE1462" s="64"/>
      <c r="AF1462" s="64"/>
      <c r="AG1462" s="64"/>
    </row>
    <row r="1463" spans="3:33" s="702" customFormat="1">
      <c r="C1463" s="4438"/>
      <c r="AC1463" s="64"/>
      <c r="AD1463" s="64"/>
      <c r="AE1463" s="64"/>
      <c r="AF1463" s="64"/>
      <c r="AG1463" s="64"/>
    </row>
    <row r="1464" spans="3:33" s="702" customFormat="1">
      <c r="C1464" s="4438"/>
      <c r="AC1464" s="64"/>
      <c r="AD1464" s="64"/>
      <c r="AE1464" s="64"/>
      <c r="AF1464" s="64"/>
      <c r="AG1464" s="64"/>
    </row>
    <row r="1465" spans="3:33" s="702" customFormat="1">
      <c r="C1465" s="4438"/>
      <c r="AC1465" s="64"/>
      <c r="AD1465" s="64"/>
      <c r="AE1465" s="64"/>
      <c r="AF1465" s="64"/>
      <c r="AG1465" s="64"/>
    </row>
    <row r="1466" spans="3:33" s="702" customFormat="1">
      <c r="C1466" s="4438"/>
      <c r="AC1466" s="64"/>
      <c r="AD1466" s="64"/>
      <c r="AE1466" s="64"/>
      <c r="AF1466" s="64"/>
      <c r="AG1466" s="64"/>
    </row>
    <row r="1467" spans="3:33" s="702" customFormat="1">
      <c r="C1467" s="4438"/>
      <c r="AC1467" s="64"/>
      <c r="AD1467" s="64"/>
      <c r="AE1467" s="64"/>
      <c r="AF1467" s="64"/>
      <c r="AG1467" s="64"/>
    </row>
    <row r="1468" spans="3:33" s="702" customFormat="1">
      <c r="C1468" s="4438"/>
      <c r="AC1468" s="64"/>
      <c r="AD1468" s="64"/>
      <c r="AE1468" s="64"/>
      <c r="AF1468" s="64"/>
      <c r="AG1468" s="64"/>
    </row>
    <row r="1469" spans="3:33" s="702" customFormat="1">
      <c r="C1469" s="4438"/>
      <c r="AC1469" s="64"/>
      <c r="AD1469" s="64"/>
      <c r="AE1469" s="64"/>
      <c r="AF1469" s="64"/>
      <c r="AG1469" s="64"/>
    </row>
    <row r="1470" spans="3:33" s="702" customFormat="1">
      <c r="C1470" s="4438"/>
      <c r="AC1470" s="64"/>
      <c r="AD1470" s="64"/>
      <c r="AE1470" s="64"/>
      <c r="AF1470" s="64"/>
      <c r="AG1470" s="64"/>
    </row>
    <row r="1471" spans="3:33" s="702" customFormat="1">
      <c r="C1471" s="4438"/>
      <c r="AC1471" s="64"/>
      <c r="AD1471" s="64"/>
      <c r="AE1471" s="64"/>
      <c r="AF1471" s="64"/>
      <c r="AG1471" s="64"/>
    </row>
    <row r="1472" spans="3:33" s="702" customFormat="1">
      <c r="C1472" s="4438"/>
      <c r="AC1472" s="64"/>
      <c r="AD1472" s="64"/>
      <c r="AE1472" s="64"/>
      <c r="AF1472" s="64"/>
      <c r="AG1472" s="64"/>
    </row>
    <row r="1473" spans="3:33" s="702" customFormat="1">
      <c r="C1473" s="4438"/>
      <c r="AC1473" s="64"/>
      <c r="AD1473" s="64"/>
      <c r="AE1473" s="64"/>
      <c r="AF1473" s="64"/>
      <c r="AG1473" s="64"/>
    </row>
    <row r="1474" spans="3:33" s="702" customFormat="1">
      <c r="C1474" s="4438"/>
      <c r="AC1474" s="64"/>
      <c r="AD1474" s="64"/>
      <c r="AE1474" s="64"/>
      <c r="AF1474" s="64"/>
      <c r="AG1474" s="64"/>
    </row>
    <row r="1475" spans="3:33" s="702" customFormat="1">
      <c r="C1475" s="4438"/>
      <c r="AC1475" s="64"/>
      <c r="AD1475" s="64"/>
      <c r="AE1475" s="64"/>
      <c r="AF1475" s="64"/>
      <c r="AG1475" s="64"/>
    </row>
    <row r="1476" spans="3:33" s="702" customFormat="1">
      <c r="C1476" s="4438"/>
      <c r="AC1476" s="64"/>
      <c r="AD1476" s="64"/>
      <c r="AE1476" s="64"/>
      <c r="AF1476" s="64"/>
      <c r="AG1476" s="64"/>
    </row>
    <row r="1477" spans="3:33" s="702" customFormat="1">
      <c r="C1477" s="4438"/>
      <c r="AC1477" s="64"/>
      <c r="AD1477" s="64"/>
      <c r="AE1477" s="64"/>
      <c r="AF1477" s="64"/>
      <c r="AG1477" s="64"/>
    </row>
    <row r="1478" spans="3:33" s="702" customFormat="1">
      <c r="C1478" s="4438"/>
      <c r="AC1478" s="64"/>
      <c r="AD1478" s="64"/>
      <c r="AE1478" s="64"/>
      <c r="AF1478" s="64"/>
      <c r="AG1478" s="64"/>
    </row>
    <row r="1479" spans="3:33" s="702" customFormat="1">
      <c r="C1479" s="4438"/>
      <c r="AC1479" s="64"/>
      <c r="AD1479" s="64"/>
      <c r="AE1479" s="64"/>
      <c r="AF1479" s="64"/>
      <c r="AG1479" s="64"/>
    </row>
    <row r="1480" spans="3:33" s="702" customFormat="1">
      <c r="C1480" s="4438"/>
      <c r="AC1480" s="64"/>
      <c r="AD1480" s="64"/>
      <c r="AE1480" s="64"/>
      <c r="AF1480" s="64"/>
      <c r="AG1480" s="64"/>
    </row>
    <row r="1481" spans="3:33" s="702" customFormat="1">
      <c r="C1481" s="4438"/>
      <c r="AC1481" s="64"/>
      <c r="AD1481" s="64"/>
      <c r="AE1481" s="64"/>
      <c r="AF1481" s="64"/>
      <c r="AG1481" s="64"/>
    </row>
    <row r="1482" spans="3:33" s="702" customFormat="1">
      <c r="C1482" s="4438"/>
      <c r="AC1482" s="64"/>
      <c r="AD1482" s="64"/>
      <c r="AE1482" s="64"/>
      <c r="AF1482" s="64"/>
      <c r="AG1482" s="64"/>
    </row>
    <row r="1483" spans="3:33" s="702" customFormat="1">
      <c r="C1483" s="4438"/>
      <c r="AC1483" s="64"/>
      <c r="AD1483" s="64"/>
      <c r="AE1483" s="64"/>
      <c r="AF1483" s="64"/>
      <c r="AG1483" s="64"/>
    </row>
    <row r="1484" spans="3:33" s="702" customFormat="1">
      <c r="C1484" s="4438"/>
      <c r="AC1484" s="64"/>
      <c r="AD1484" s="64"/>
      <c r="AE1484" s="64"/>
      <c r="AF1484" s="64"/>
      <c r="AG1484" s="64"/>
    </row>
    <row r="1485" spans="3:33" s="702" customFormat="1">
      <c r="C1485" s="4438"/>
      <c r="AC1485" s="64"/>
      <c r="AD1485" s="64"/>
      <c r="AE1485" s="64"/>
      <c r="AF1485" s="64"/>
      <c r="AG1485" s="64"/>
    </row>
    <row r="1486" spans="3:33" s="702" customFormat="1">
      <c r="C1486" s="4438"/>
      <c r="AC1486" s="64"/>
      <c r="AD1486" s="64"/>
      <c r="AE1486" s="64"/>
      <c r="AF1486" s="64"/>
      <c r="AG1486" s="64"/>
    </row>
    <row r="1487" spans="3:33" s="702" customFormat="1">
      <c r="C1487" s="4438"/>
      <c r="AC1487" s="64"/>
      <c r="AD1487" s="64"/>
      <c r="AE1487" s="64"/>
      <c r="AF1487" s="64"/>
      <c r="AG1487" s="64"/>
    </row>
    <row r="1488" spans="3:33" s="702" customFormat="1">
      <c r="C1488" s="4438"/>
      <c r="AC1488" s="64"/>
      <c r="AD1488" s="64"/>
      <c r="AE1488" s="64"/>
      <c r="AF1488" s="64"/>
      <c r="AG1488" s="64"/>
    </row>
    <row r="1489" spans="3:33" s="702" customFormat="1">
      <c r="C1489" s="4438"/>
      <c r="AC1489" s="64"/>
      <c r="AD1489" s="64"/>
      <c r="AE1489" s="64"/>
      <c r="AF1489" s="64"/>
      <c r="AG1489" s="64"/>
    </row>
    <row r="1490" spans="3:33" s="702" customFormat="1">
      <c r="C1490" s="4438"/>
      <c r="AC1490" s="64"/>
      <c r="AD1490" s="64"/>
      <c r="AE1490" s="64"/>
      <c r="AF1490" s="64"/>
      <c r="AG1490" s="64"/>
    </row>
    <row r="1491" spans="3:33" s="702" customFormat="1">
      <c r="C1491" s="4438"/>
      <c r="AC1491" s="64"/>
      <c r="AD1491" s="64"/>
      <c r="AE1491" s="64"/>
      <c r="AF1491" s="64"/>
      <c r="AG1491" s="64"/>
    </row>
    <row r="1492" spans="3:33" s="702" customFormat="1">
      <c r="C1492" s="4438"/>
      <c r="AC1492" s="64"/>
      <c r="AD1492" s="64"/>
      <c r="AE1492" s="64"/>
      <c r="AF1492" s="64"/>
      <c r="AG1492" s="64"/>
    </row>
    <row r="1493" spans="3:33" s="702" customFormat="1">
      <c r="C1493" s="4438"/>
      <c r="AC1493" s="64"/>
      <c r="AD1493" s="64"/>
      <c r="AE1493" s="64"/>
      <c r="AF1493" s="64"/>
      <c r="AG1493" s="64"/>
    </row>
    <row r="1494" spans="3:33" s="702" customFormat="1">
      <c r="C1494" s="4438"/>
      <c r="AC1494" s="64"/>
      <c r="AD1494" s="64"/>
      <c r="AE1494" s="64"/>
      <c r="AF1494" s="64"/>
      <c r="AG1494" s="64"/>
    </row>
    <row r="1495" spans="3:33" s="702" customFormat="1">
      <c r="C1495" s="4438"/>
      <c r="AC1495" s="64"/>
      <c r="AD1495" s="64"/>
      <c r="AE1495" s="64"/>
      <c r="AF1495" s="64"/>
      <c r="AG1495" s="64"/>
    </row>
    <row r="1496" spans="3:33" s="702" customFormat="1">
      <c r="C1496" s="4438"/>
      <c r="AC1496" s="64"/>
      <c r="AD1496" s="64"/>
      <c r="AE1496" s="64"/>
      <c r="AF1496" s="64"/>
      <c r="AG1496" s="64"/>
    </row>
    <row r="1497" spans="3:33" s="702" customFormat="1">
      <c r="C1497" s="4438"/>
      <c r="AC1497" s="64"/>
      <c r="AD1497" s="64"/>
      <c r="AE1497" s="64"/>
      <c r="AF1497" s="64"/>
      <c r="AG1497" s="64"/>
    </row>
    <row r="1498" spans="3:33" s="702" customFormat="1">
      <c r="C1498" s="4438"/>
      <c r="AC1498" s="64"/>
      <c r="AD1498" s="64"/>
      <c r="AE1498" s="64"/>
      <c r="AF1498" s="64"/>
      <c r="AG1498" s="64"/>
    </row>
    <row r="1499" spans="3:33" s="702" customFormat="1">
      <c r="C1499" s="4438"/>
      <c r="AC1499" s="64"/>
      <c r="AD1499" s="64"/>
      <c r="AE1499" s="64"/>
      <c r="AF1499" s="64"/>
      <c r="AG1499" s="64"/>
    </row>
    <row r="1500" spans="3:33" s="702" customFormat="1">
      <c r="C1500" s="4438"/>
      <c r="AC1500" s="64"/>
      <c r="AD1500" s="64"/>
      <c r="AE1500" s="64"/>
      <c r="AF1500" s="64"/>
      <c r="AG1500" s="64"/>
    </row>
    <row r="1501" spans="3:33" s="702" customFormat="1">
      <c r="C1501" s="4438"/>
      <c r="AC1501" s="64"/>
      <c r="AD1501" s="64"/>
      <c r="AE1501" s="64"/>
      <c r="AF1501" s="64"/>
      <c r="AG1501" s="64"/>
    </row>
    <row r="1502" spans="3:33" s="702" customFormat="1">
      <c r="C1502" s="4438"/>
      <c r="AC1502" s="64"/>
      <c r="AD1502" s="64"/>
      <c r="AE1502" s="64"/>
      <c r="AF1502" s="64"/>
      <c r="AG1502" s="64"/>
    </row>
    <row r="1503" spans="3:33" s="702" customFormat="1">
      <c r="C1503" s="4438"/>
      <c r="AC1503" s="64"/>
      <c r="AD1503" s="64"/>
      <c r="AE1503" s="64"/>
      <c r="AF1503" s="64"/>
      <c r="AG1503" s="64"/>
    </row>
    <row r="1504" spans="3:33" s="702" customFormat="1">
      <c r="C1504" s="4438"/>
      <c r="AC1504" s="64"/>
      <c r="AD1504" s="64"/>
      <c r="AE1504" s="64"/>
      <c r="AF1504" s="64"/>
      <c r="AG1504" s="64"/>
    </row>
    <row r="1505" spans="3:33" s="702" customFormat="1">
      <c r="C1505" s="4438"/>
      <c r="AC1505" s="64"/>
      <c r="AD1505" s="64"/>
      <c r="AE1505" s="64"/>
      <c r="AF1505" s="64"/>
      <c r="AG1505" s="64"/>
    </row>
    <row r="1506" spans="3:33" s="702" customFormat="1">
      <c r="C1506" s="4438"/>
      <c r="AC1506" s="64"/>
      <c r="AD1506" s="64"/>
      <c r="AE1506" s="64"/>
      <c r="AF1506" s="64"/>
      <c r="AG1506" s="64"/>
    </row>
    <row r="1507" spans="3:33" s="702" customFormat="1">
      <c r="C1507" s="4438"/>
      <c r="AC1507" s="64"/>
      <c r="AD1507" s="64"/>
      <c r="AE1507" s="64"/>
      <c r="AF1507" s="64"/>
      <c r="AG1507" s="64"/>
    </row>
    <row r="1508" spans="3:33" s="702" customFormat="1">
      <c r="C1508" s="4438"/>
      <c r="AC1508" s="64"/>
      <c r="AD1508" s="64"/>
      <c r="AE1508" s="64"/>
      <c r="AF1508" s="64"/>
      <c r="AG1508" s="64"/>
    </row>
    <row r="1509" spans="3:33" s="702" customFormat="1">
      <c r="C1509" s="4438"/>
      <c r="AC1509" s="64"/>
      <c r="AD1509" s="64"/>
      <c r="AE1509" s="64"/>
      <c r="AF1509" s="64"/>
      <c r="AG1509" s="64"/>
    </row>
    <row r="1510" spans="3:33" s="702" customFormat="1">
      <c r="C1510" s="4438"/>
      <c r="AC1510" s="64"/>
      <c r="AD1510" s="64"/>
      <c r="AE1510" s="64"/>
      <c r="AF1510" s="64"/>
      <c r="AG1510" s="64"/>
    </row>
    <row r="1511" spans="3:33" s="702" customFormat="1">
      <c r="C1511" s="4438"/>
      <c r="AC1511" s="64"/>
      <c r="AD1511" s="64"/>
      <c r="AE1511" s="64"/>
      <c r="AF1511" s="64"/>
      <c r="AG1511" s="64"/>
    </row>
    <row r="1512" spans="3:33" s="702" customFormat="1">
      <c r="C1512" s="4438"/>
      <c r="AC1512" s="64"/>
      <c r="AD1512" s="64"/>
      <c r="AE1512" s="64"/>
      <c r="AF1512" s="64"/>
      <c r="AG1512" s="64"/>
    </row>
    <row r="1513" spans="3:33" s="702" customFormat="1">
      <c r="C1513" s="4438"/>
      <c r="AC1513" s="64"/>
      <c r="AD1513" s="64"/>
      <c r="AE1513" s="64"/>
      <c r="AF1513" s="64"/>
      <c r="AG1513" s="64"/>
    </row>
    <row r="1514" spans="3:33" s="702" customFormat="1">
      <c r="C1514" s="4438"/>
      <c r="AC1514" s="64"/>
      <c r="AD1514" s="64"/>
      <c r="AE1514" s="64"/>
      <c r="AF1514" s="64"/>
      <c r="AG1514" s="64"/>
    </row>
    <row r="1515" spans="3:33" s="702" customFormat="1">
      <c r="C1515" s="4438"/>
      <c r="AC1515" s="64"/>
      <c r="AD1515" s="64"/>
      <c r="AE1515" s="64"/>
      <c r="AF1515" s="64"/>
      <c r="AG1515" s="64"/>
    </row>
    <row r="1516" spans="3:33" s="702" customFormat="1">
      <c r="C1516" s="4438"/>
      <c r="AC1516" s="64"/>
      <c r="AD1516" s="64"/>
      <c r="AE1516" s="64"/>
      <c r="AF1516" s="64"/>
      <c r="AG1516" s="64"/>
    </row>
    <row r="1517" spans="3:33" s="702" customFormat="1">
      <c r="C1517" s="4438"/>
      <c r="AC1517" s="64"/>
      <c r="AD1517" s="64"/>
      <c r="AE1517" s="64"/>
      <c r="AF1517" s="64"/>
      <c r="AG1517" s="64"/>
    </row>
    <row r="1518" spans="3:33" s="702" customFormat="1">
      <c r="C1518" s="4438"/>
      <c r="AC1518" s="64"/>
      <c r="AD1518" s="64"/>
      <c r="AE1518" s="64"/>
      <c r="AF1518" s="64"/>
      <c r="AG1518" s="64"/>
    </row>
    <row r="1519" spans="3:33" s="702" customFormat="1">
      <c r="C1519" s="4438"/>
      <c r="AC1519" s="64"/>
      <c r="AD1519" s="64"/>
      <c r="AE1519" s="64"/>
      <c r="AF1519" s="64"/>
      <c r="AG1519" s="64"/>
    </row>
    <row r="1520" spans="3:33" s="702" customFormat="1">
      <c r="C1520" s="4438"/>
      <c r="AC1520" s="64"/>
      <c r="AD1520" s="64"/>
      <c r="AE1520" s="64"/>
      <c r="AF1520" s="64"/>
      <c r="AG1520" s="64"/>
    </row>
    <row r="1521" spans="3:33" s="702" customFormat="1">
      <c r="C1521" s="4438"/>
      <c r="AC1521" s="64"/>
      <c r="AD1521" s="64"/>
      <c r="AE1521" s="64"/>
      <c r="AF1521" s="64"/>
      <c r="AG1521" s="64"/>
    </row>
    <row r="1522" spans="3:33" s="702" customFormat="1">
      <c r="C1522" s="4438"/>
      <c r="AC1522" s="64"/>
      <c r="AD1522" s="64"/>
      <c r="AE1522" s="64"/>
      <c r="AF1522" s="64"/>
      <c r="AG1522" s="64"/>
    </row>
    <row r="1523" spans="3:33" s="702" customFormat="1">
      <c r="C1523" s="4438"/>
      <c r="AC1523" s="64"/>
      <c r="AD1523" s="64"/>
      <c r="AE1523" s="64"/>
      <c r="AF1523" s="64"/>
      <c r="AG1523" s="64"/>
    </row>
    <row r="1524" spans="3:33" s="702" customFormat="1">
      <c r="C1524" s="4438"/>
      <c r="AC1524" s="64"/>
      <c r="AD1524" s="64"/>
      <c r="AE1524" s="64"/>
      <c r="AF1524" s="64"/>
      <c r="AG1524" s="64"/>
    </row>
    <row r="1525" spans="3:33" s="702" customFormat="1">
      <c r="C1525" s="4438"/>
      <c r="AC1525" s="64"/>
      <c r="AD1525" s="64"/>
      <c r="AE1525" s="64"/>
      <c r="AF1525" s="64"/>
      <c r="AG1525" s="64"/>
    </row>
    <row r="1526" spans="3:33" s="702" customFormat="1">
      <c r="C1526" s="4438"/>
      <c r="AC1526" s="64"/>
      <c r="AD1526" s="64"/>
      <c r="AE1526" s="64"/>
      <c r="AF1526" s="64"/>
      <c r="AG1526" s="64"/>
    </row>
    <row r="1527" spans="3:33" s="702" customFormat="1">
      <c r="C1527" s="4438"/>
      <c r="AC1527" s="64"/>
      <c r="AD1527" s="64"/>
      <c r="AE1527" s="64"/>
      <c r="AF1527" s="64"/>
      <c r="AG1527" s="64"/>
    </row>
    <row r="1528" spans="3:33" s="702" customFormat="1">
      <c r="C1528" s="4438"/>
      <c r="AC1528" s="64"/>
      <c r="AD1528" s="64"/>
      <c r="AE1528" s="64"/>
      <c r="AF1528" s="64"/>
      <c r="AG1528" s="64"/>
    </row>
    <row r="1529" spans="3:33" s="702" customFormat="1">
      <c r="C1529" s="4438"/>
      <c r="AC1529" s="64"/>
      <c r="AD1529" s="64"/>
      <c r="AE1529" s="64"/>
      <c r="AF1529" s="64"/>
      <c r="AG1529" s="64"/>
    </row>
    <row r="1530" spans="3:33" s="702" customFormat="1">
      <c r="C1530" s="4438"/>
      <c r="AC1530" s="64"/>
      <c r="AD1530" s="64"/>
      <c r="AE1530" s="64"/>
      <c r="AF1530" s="64"/>
      <c r="AG1530" s="64"/>
    </row>
    <row r="1531" spans="3:33" s="702" customFormat="1">
      <c r="C1531" s="4438"/>
      <c r="AC1531" s="64"/>
      <c r="AD1531" s="64"/>
      <c r="AE1531" s="64"/>
      <c r="AF1531" s="64"/>
      <c r="AG1531" s="64"/>
    </row>
    <row r="1532" spans="3:33" s="702" customFormat="1">
      <c r="C1532" s="4438"/>
      <c r="AC1532" s="64"/>
      <c r="AD1532" s="64"/>
      <c r="AE1532" s="64"/>
      <c r="AF1532" s="64"/>
      <c r="AG1532" s="64"/>
    </row>
    <row r="1533" spans="3:33" s="702" customFormat="1">
      <c r="C1533" s="4438"/>
      <c r="AC1533" s="64"/>
      <c r="AD1533" s="64"/>
      <c r="AE1533" s="64"/>
      <c r="AF1533" s="64"/>
      <c r="AG1533" s="64"/>
    </row>
    <row r="1534" spans="3:33" s="702" customFormat="1">
      <c r="C1534" s="4438"/>
      <c r="AC1534" s="64"/>
      <c r="AD1534" s="64"/>
      <c r="AE1534" s="64"/>
      <c r="AF1534" s="64"/>
      <c r="AG1534" s="64"/>
    </row>
    <row r="1535" spans="3:33" s="702" customFormat="1">
      <c r="C1535" s="4438"/>
      <c r="AC1535" s="64"/>
      <c r="AD1535" s="64"/>
      <c r="AE1535" s="64"/>
      <c r="AF1535" s="64"/>
      <c r="AG1535" s="64"/>
    </row>
    <row r="1536" spans="3:33" s="702" customFormat="1">
      <c r="C1536" s="4438"/>
      <c r="AC1536" s="64"/>
      <c r="AD1536" s="64"/>
      <c r="AE1536" s="64"/>
      <c r="AF1536" s="64"/>
      <c r="AG1536" s="64"/>
    </row>
    <row r="1537" spans="3:33" s="702" customFormat="1">
      <c r="C1537" s="4438"/>
      <c r="AC1537" s="64"/>
      <c r="AD1537" s="64"/>
      <c r="AE1537" s="64"/>
      <c r="AF1537" s="64"/>
      <c r="AG1537" s="64"/>
    </row>
    <row r="1538" spans="3:33" s="702" customFormat="1">
      <c r="C1538" s="4438"/>
      <c r="AC1538" s="64"/>
      <c r="AD1538" s="64"/>
      <c r="AE1538" s="64"/>
      <c r="AF1538" s="64"/>
      <c r="AG1538" s="64"/>
    </row>
    <row r="1539" spans="3:33" s="702" customFormat="1">
      <c r="C1539" s="4438"/>
      <c r="AC1539" s="64"/>
      <c r="AD1539" s="64"/>
      <c r="AE1539" s="64"/>
      <c r="AF1539" s="64"/>
      <c r="AG1539" s="64"/>
    </row>
    <row r="1540" spans="3:33" s="702" customFormat="1">
      <c r="C1540" s="4438"/>
      <c r="AC1540" s="64"/>
      <c r="AD1540" s="64"/>
      <c r="AE1540" s="64"/>
      <c r="AF1540" s="64"/>
      <c r="AG1540" s="64"/>
    </row>
    <row r="1541" spans="3:33" s="702" customFormat="1">
      <c r="C1541" s="4438"/>
      <c r="AC1541" s="64"/>
      <c r="AD1541" s="64"/>
      <c r="AE1541" s="64"/>
      <c r="AF1541" s="64"/>
      <c r="AG1541" s="64"/>
    </row>
    <row r="1542" spans="3:33" s="702" customFormat="1">
      <c r="C1542" s="4438"/>
      <c r="AC1542" s="64"/>
      <c r="AD1542" s="64"/>
      <c r="AE1542" s="64"/>
      <c r="AF1542" s="64"/>
      <c r="AG1542" s="64"/>
    </row>
    <row r="1543" spans="3:33" s="702" customFormat="1">
      <c r="C1543" s="4438"/>
      <c r="AC1543" s="64"/>
      <c r="AD1543" s="64"/>
      <c r="AE1543" s="64"/>
      <c r="AF1543" s="64"/>
      <c r="AG1543" s="64"/>
    </row>
    <row r="1544" spans="3:33" s="702" customFormat="1">
      <c r="C1544" s="4438"/>
      <c r="AC1544" s="64"/>
      <c r="AD1544" s="64"/>
      <c r="AE1544" s="64"/>
      <c r="AF1544" s="64"/>
      <c r="AG1544" s="64"/>
    </row>
    <row r="1545" spans="3:33" s="702" customFormat="1">
      <c r="C1545" s="4438"/>
      <c r="AC1545" s="64"/>
      <c r="AD1545" s="64"/>
      <c r="AE1545" s="64"/>
      <c r="AF1545" s="64"/>
      <c r="AG1545" s="64"/>
    </row>
    <row r="1546" spans="3:33" s="702" customFormat="1">
      <c r="C1546" s="4438"/>
      <c r="AC1546" s="64"/>
      <c r="AD1546" s="64"/>
      <c r="AE1546" s="64"/>
      <c r="AF1546" s="64"/>
      <c r="AG1546" s="64"/>
    </row>
    <row r="1547" spans="3:33" s="702" customFormat="1">
      <c r="C1547" s="4438"/>
      <c r="AC1547" s="64"/>
      <c r="AD1547" s="64"/>
      <c r="AE1547" s="64"/>
      <c r="AF1547" s="64"/>
      <c r="AG1547" s="64"/>
    </row>
    <row r="1548" spans="3:33" s="702" customFormat="1">
      <c r="C1548" s="4438"/>
      <c r="AC1548" s="64"/>
      <c r="AD1548" s="64"/>
      <c r="AE1548" s="64"/>
      <c r="AF1548" s="64"/>
      <c r="AG1548" s="64"/>
    </row>
    <row r="1549" spans="3:33" s="702" customFormat="1">
      <c r="C1549" s="4438"/>
      <c r="AC1549" s="64"/>
      <c r="AD1549" s="64"/>
      <c r="AE1549" s="64"/>
      <c r="AF1549" s="64"/>
      <c r="AG1549" s="64"/>
    </row>
    <row r="1550" spans="3:33" s="702" customFormat="1">
      <c r="C1550" s="4438"/>
      <c r="AC1550" s="64"/>
      <c r="AD1550" s="64"/>
      <c r="AE1550" s="64"/>
      <c r="AF1550" s="64"/>
      <c r="AG1550" s="64"/>
    </row>
    <row r="1551" spans="3:33" s="702" customFormat="1">
      <c r="C1551" s="4438"/>
      <c r="AC1551" s="64"/>
      <c r="AD1551" s="64"/>
      <c r="AE1551" s="64"/>
      <c r="AF1551" s="64"/>
      <c r="AG1551" s="64"/>
    </row>
    <row r="1552" spans="3:33" s="702" customFormat="1">
      <c r="C1552" s="4438"/>
      <c r="AC1552" s="64"/>
      <c r="AD1552" s="64"/>
      <c r="AE1552" s="64"/>
      <c r="AF1552" s="64"/>
      <c r="AG1552" s="64"/>
    </row>
    <row r="1553" spans="3:33" s="702" customFormat="1">
      <c r="C1553" s="4438"/>
      <c r="AC1553" s="64"/>
      <c r="AD1553" s="64"/>
      <c r="AE1553" s="64"/>
      <c r="AF1553" s="64"/>
      <c r="AG1553" s="64"/>
    </row>
    <row r="1554" spans="3:33" s="702" customFormat="1">
      <c r="C1554" s="4438"/>
      <c r="AC1554" s="64"/>
      <c r="AD1554" s="64"/>
      <c r="AE1554" s="64"/>
      <c r="AF1554" s="64"/>
      <c r="AG1554" s="64"/>
    </row>
    <row r="1555" spans="3:33" s="702" customFormat="1">
      <c r="C1555" s="4438"/>
      <c r="AC1555" s="64"/>
      <c r="AD1555" s="64"/>
      <c r="AE1555" s="64"/>
      <c r="AF1555" s="64"/>
      <c r="AG1555" s="64"/>
    </row>
    <row r="1556" spans="3:33" s="702" customFormat="1">
      <c r="C1556" s="4438"/>
      <c r="AC1556" s="64"/>
      <c r="AD1556" s="64"/>
      <c r="AE1556" s="64"/>
      <c r="AF1556" s="64"/>
      <c r="AG1556" s="64"/>
    </row>
    <row r="1557" spans="3:33" s="702" customFormat="1">
      <c r="C1557" s="4438"/>
      <c r="AC1557" s="64"/>
      <c r="AD1557" s="64"/>
      <c r="AE1557" s="64"/>
      <c r="AF1557" s="64"/>
      <c r="AG1557" s="64"/>
    </row>
    <row r="1558" spans="3:33" s="702" customFormat="1">
      <c r="C1558" s="4438"/>
      <c r="AC1558" s="64"/>
      <c r="AD1558" s="64"/>
      <c r="AE1558" s="64"/>
      <c r="AF1558" s="64"/>
      <c r="AG1558" s="64"/>
    </row>
    <row r="1559" spans="3:33" s="702" customFormat="1">
      <c r="C1559" s="4438"/>
      <c r="AC1559" s="64"/>
      <c r="AD1559" s="64"/>
      <c r="AE1559" s="64"/>
      <c r="AF1559" s="64"/>
      <c r="AG1559" s="64"/>
    </row>
    <row r="1560" spans="3:33" s="702" customFormat="1">
      <c r="C1560" s="4438"/>
      <c r="AC1560" s="64"/>
      <c r="AD1560" s="64"/>
      <c r="AE1560" s="64"/>
      <c r="AF1560" s="64"/>
      <c r="AG1560" s="64"/>
    </row>
    <row r="1561" spans="3:33" s="702" customFormat="1">
      <c r="C1561" s="4438"/>
      <c r="AC1561" s="64"/>
      <c r="AD1561" s="64"/>
      <c r="AE1561" s="64"/>
      <c r="AF1561" s="64"/>
      <c r="AG1561" s="64"/>
    </row>
    <row r="1562" spans="3:33" s="702" customFormat="1">
      <c r="C1562" s="4438"/>
      <c r="AC1562" s="64"/>
      <c r="AD1562" s="64"/>
      <c r="AE1562" s="64"/>
      <c r="AF1562" s="64"/>
      <c r="AG1562" s="64"/>
    </row>
    <row r="1563" spans="3:33" s="702" customFormat="1">
      <c r="C1563" s="4438"/>
      <c r="AC1563" s="64"/>
      <c r="AD1563" s="64"/>
      <c r="AE1563" s="64"/>
      <c r="AF1563" s="64"/>
      <c r="AG1563" s="64"/>
    </row>
    <row r="1564" spans="3:33" s="702" customFormat="1">
      <c r="C1564" s="4438"/>
      <c r="AC1564" s="64"/>
      <c r="AD1564" s="64"/>
      <c r="AE1564" s="64"/>
      <c r="AF1564" s="64"/>
      <c r="AG1564" s="64"/>
    </row>
    <row r="1565" spans="3:33" s="702" customFormat="1">
      <c r="C1565" s="4438"/>
      <c r="AC1565" s="64"/>
      <c r="AD1565" s="64"/>
      <c r="AE1565" s="64"/>
      <c r="AF1565" s="64"/>
      <c r="AG1565" s="64"/>
    </row>
    <row r="1566" spans="3:33" s="702" customFormat="1">
      <c r="C1566" s="4438"/>
      <c r="AC1566" s="64"/>
      <c r="AD1566" s="64"/>
      <c r="AE1566" s="64"/>
      <c r="AF1566" s="64"/>
      <c r="AG1566" s="64"/>
    </row>
    <row r="1567" spans="3:33" s="702" customFormat="1">
      <c r="C1567" s="4438"/>
      <c r="AC1567" s="64"/>
      <c r="AD1567" s="64"/>
      <c r="AE1567" s="64"/>
      <c r="AF1567" s="64"/>
      <c r="AG1567" s="64"/>
    </row>
    <row r="1568" spans="3:33" s="702" customFormat="1">
      <c r="C1568" s="4438"/>
      <c r="AC1568" s="64"/>
      <c r="AD1568" s="64"/>
      <c r="AE1568" s="64"/>
      <c r="AF1568" s="64"/>
      <c r="AG1568" s="64"/>
    </row>
    <row r="1569" spans="3:33" s="702" customFormat="1">
      <c r="C1569" s="4438"/>
      <c r="AC1569" s="64"/>
      <c r="AD1569" s="64"/>
      <c r="AE1569" s="64"/>
      <c r="AF1569" s="64"/>
      <c r="AG1569" s="64"/>
    </row>
    <row r="1570" spans="3:33" s="702" customFormat="1">
      <c r="C1570" s="4438"/>
      <c r="AC1570" s="64"/>
      <c r="AD1570" s="64"/>
      <c r="AE1570" s="64"/>
      <c r="AF1570" s="64"/>
      <c r="AG1570" s="64"/>
    </row>
    <row r="1571" spans="3:33" s="702" customFormat="1">
      <c r="C1571" s="4438"/>
      <c r="AC1571" s="64"/>
      <c r="AD1571" s="64"/>
      <c r="AE1571" s="64"/>
      <c r="AF1571" s="64"/>
      <c r="AG1571" s="64"/>
    </row>
    <row r="1572" spans="3:33" s="702" customFormat="1">
      <c r="C1572" s="4438"/>
      <c r="AC1572" s="64"/>
      <c r="AD1572" s="64"/>
      <c r="AE1572" s="64"/>
      <c r="AF1572" s="64"/>
      <c r="AG1572" s="64"/>
    </row>
    <row r="1573" spans="3:33" s="702" customFormat="1">
      <c r="C1573" s="4438"/>
      <c r="AC1573" s="64"/>
      <c r="AD1573" s="64"/>
      <c r="AE1573" s="64"/>
      <c r="AF1573" s="64"/>
      <c r="AG1573" s="64"/>
    </row>
    <row r="1574" spans="3:33" s="702" customFormat="1">
      <c r="C1574" s="4438"/>
      <c r="AC1574" s="64"/>
      <c r="AD1574" s="64"/>
      <c r="AE1574" s="64"/>
      <c r="AF1574" s="64"/>
      <c r="AG1574" s="64"/>
    </row>
    <row r="1575" spans="3:33" s="702" customFormat="1">
      <c r="C1575" s="4438"/>
      <c r="AC1575" s="64"/>
      <c r="AD1575" s="64"/>
      <c r="AE1575" s="64"/>
      <c r="AF1575" s="64"/>
      <c r="AG1575" s="64"/>
    </row>
    <row r="1576" spans="3:33" s="702" customFormat="1">
      <c r="C1576" s="4438"/>
      <c r="AC1576" s="64"/>
      <c r="AD1576" s="64"/>
      <c r="AE1576" s="64"/>
      <c r="AF1576" s="64"/>
      <c r="AG1576" s="64"/>
    </row>
    <row r="1577" spans="3:33" s="702" customFormat="1">
      <c r="C1577" s="4438"/>
      <c r="AC1577" s="64"/>
      <c r="AD1577" s="64"/>
      <c r="AE1577" s="64"/>
      <c r="AF1577" s="64"/>
      <c r="AG1577" s="64"/>
    </row>
    <row r="1578" spans="3:33" s="702" customFormat="1">
      <c r="C1578" s="4438"/>
      <c r="AC1578" s="64"/>
      <c r="AD1578" s="64"/>
      <c r="AE1578" s="64"/>
      <c r="AF1578" s="64"/>
      <c r="AG1578" s="64"/>
    </row>
    <row r="1579" spans="3:33" s="702" customFormat="1">
      <c r="C1579" s="4438"/>
      <c r="AC1579" s="64"/>
      <c r="AD1579" s="64"/>
      <c r="AE1579" s="64"/>
      <c r="AF1579" s="64"/>
      <c r="AG1579" s="64"/>
    </row>
    <row r="1580" spans="3:33" s="702" customFormat="1">
      <c r="C1580" s="4438"/>
      <c r="AC1580" s="64"/>
      <c r="AD1580" s="64"/>
      <c r="AE1580" s="64"/>
      <c r="AF1580" s="64"/>
      <c r="AG1580" s="64"/>
    </row>
    <row r="1581" spans="3:33" s="702" customFormat="1">
      <c r="C1581" s="4438"/>
      <c r="AC1581" s="64"/>
      <c r="AD1581" s="64"/>
      <c r="AE1581" s="64"/>
      <c r="AF1581" s="64"/>
      <c r="AG1581" s="64"/>
    </row>
  </sheetData>
  <mergeCells count="29">
    <mergeCell ref="X8:Y8"/>
    <mergeCell ref="AC8:AE8"/>
    <mergeCell ref="AF8:AI8"/>
    <mergeCell ref="I8:I9"/>
    <mergeCell ref="J8:J9"/>
    <mergeCell ref="K8:K9"/>
    <mergeCell ref="L8:L9"/>
    <mergeCell ref="M8:M9"/>
    <mergeCell ref="D8:D9"/>
    <mergeCell ref="E8:E9"/>
    <mergeCell ref="F8:F9"/>
    <mergeCell ref="G8:G9"/>
    <mergeCell ref="H8:H9"/>
    <mergeCell ref="AJ8:AK8"/>
    <mergeCell ref="Z7:AA7"/>
    <mergeCell ref="Z8:AA8"/>
    <mergeCell ref="B1:P1"/>
    <mergeCell ref="N8:N9"/>
    <mergeCell ref="C7:P7"/>
    <mergeCell ref="S7:W7"/>
    <mergeCell ref="X7:Y7"/>
    <mergeCell ref="O8:O9"/>
    <mergeCell ref="P8:P9"/>
    <mergeCell ref="Q8:Q9"/>
    <mergeCell ref="R8:R9"/>
    <mergeCell ref="S8:T8"/>
    <mergeCell ref="U8:V8"/>
    <mergeCell ref="AC7:AK7"/>
    <mergeCell ref="C8:C9"/>
  </mergeCells>
  <printOptions horizontalCentered="1"/>
  <pageMargins left="0.31496062992125984" right="0.31496062992125984" top="0.47244094488188981" bottom="0.39370078740157483" header="0.19685039370078741" footer="0.19685039370078741"/>
  <pageSetup paperSize="9" scale="33" fitToHeight="0" orientation="portrait" r:id="rId1"/>
  <headerFooter>
    <oddHeader>&amp;L&amp;6&amp;A&amp;R&amp;6Page &amp;P of &amp;N</oddHeader>
  </headerFooter>
  <rowBreaks count="1" manualBreakCount="1">
    <brk id="120" min="1" max="37" man="1"/>
  </rowBreak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XFD196"/>
  <sheetViews>
    <sheetView zoomScale="52" zoomScaleNormal="145" zoomScaleSheetLayoutView="115" workbookViewId="0">
      <pane xSplit="1" ySplit="7" topLeftCell="B174" activePane="bottomRight" state="frozen"/>
      <selection activeCell="B23" sqref="B23"/>
      <selection pane="topRight" activeCell="B23" sqref="B23"/>
      <selection pane="bottomLeft" activeCell="B23" sqref="B23"/>
      <selection pane="bottomRight" activeCell="E155" sqref="E155:R185"/>
    </sheetView>
  </sheetViews>
  <sheetFormatPr defaultColWidth="9.1796875" defaultRowHeight="14.5"/>
  <cols>
    <col min="1" max="1" width="25.7265625" style="291" customWidth="1"/>
    <col min="2" max="2" width="9.1796875" style="708" customWidth="1"/>
    <col min="3" max="3" width="10.453125" style="708" customWidth="1"/>
    <col min="4" max="4" width="10.453125" style="710" customWidth="1"/>
    <col min="5" max="5" width="11.453125" style="711" customWidth="1"/>
    <col min="6" max="6" width="10.453125" style="712" customWidth="1"/>
    <col min="7" max="7" width="10.453125" style="711" customWidth="1"/>
    <col min="8" max="8" width="10.453125" style="713" customWidth="1"/>
    <col min="9" max="9" width="8.1796875" style="715" customWidth="1"/>
    <col min="10" max="10" width="8.54296875" style="712" customWidth="1"/>
    <col min="11" max="11" width="6.453125" style="714" customWidth="1"/>
    <col min="12" max="12" width="6.453125" style="716" customWidth="1"/>
    <col min="13" max="13" width="6.453125" style="714" customWidth="1"/>
    <col min="14" max="14" width="6.453125" style="716" customWidth="1"/>
    <col min="15" max="15" width="6.453125" style="714" customWidth="1"/>
    <col min="16" max="16" width="6.453125" style="715" customWidth="1"/>
    <col min="17" max="17" width="9.54296875" style="714" customWidth="1"/>
    <col min="18" max="18" width="9.54296875" style="715" customWidth="1"/>
    <col min="19" max="16384" width="9.1796875" style="280"/>
  </cols>
  <sheetData>
    <row r="1" spans="1:21">
      <c r="A1" s="279" t="s">
        <v>1345</v>
      </c>
      <c r="B1" s="240"/>
      <c r="C1" s="240"/>
      <c r="D1" s="722"/>
      <c r="E1" s="240"/>
      <c r="F1" s="240"/>
      <c r="G1" s="723"/>
      <c r="H1" s="722"/>
      <c r="I1" s="724"/>
      <c r="J1" s="724"/>
      <c r="K1" s="240"/>
      <c r="L1" s="240"/>
      <c r="M1" s="240"/>
      <c r="N1" s="240"/>
      <c r="O1" s="240"/>
      <c r="P1" s="240"/>
      <c r="Q1" s="240"/>
      <c r="R1" s="1544"/>
    </row>
    <row r="2" spans="1:21" s="282" customFormat="1" ht="21">
      <c r="A2" s="281" t="s">
        <v>1</v>
      </c>
      <c r="B2" s="241"/>
      <c r="C2" s="241"/>
      <c r="D2" s="725"/>
      <c r="E2" s="241"/>
      <c r="F2" s="241"/>
      <c r="G2" s="726"/>
      <c r="H2" s="725"/>
      <c r="I2" s="727"/>
      <c r="J2" s="727"/>
      <c r="K2" s="241"/>
      <c r="L2" s="241"/>
      <c r="M2" s="241"/>
      <c r="N2" s="241"/>
      <c r="O2" s="241"/>
      <c r="P2" s="241"/>
      <c r="Q2" s="241"/>
      <c r="R2" s="1545"/>
    </row>
    <row r="3" spans="1:21" s="282" customFormat="1" ht="21">
      <c r="A3" s="283" t="s">
        <v>87</v>
      </c>
      <c r="B3" s="728"/>
      <c r="C3" s="728"/>
      <c r="D3" s="729"/>
      <c r="E3" s="728"/>
      <c r="F3" s="728"/>
      <c r="G3" s="726"/>
      <c r="H3" s="729"/>
      <c r="I3" s="730"/>
      <c r="J3" s="730"/>
      <c r="K3" s="728"/>
      <c r="L3" s="728"/>
      <c r="M3" s="728"/>
      <c r="N3" s="728"/>
      <c r="O3" s="728"/>
      <c r="P3" s="728"/>
      <c r="Q3" s="728"/>
      <c r="R3" s="1546"/>
    </row>
    <row r="4" spans="1:21" s="285" customFormat="1" ht="21">
      <c r="A4" s="284" t="s">
        <v>860</v>
      </c>
      <c r="B4" s="731"/>
      <c r="C4" s="731"/>
      <c r="D4" s="2041" t="s">
        <v>1457</v>
      </c>
      <c r="E4" s="2041"/>
      <c r="F4" s="734"/>
      <c r="G4" s="735"/>
      <c r="H4" s="732"/>
      <c r="I4" s="734"/>
      <c r="J4" s="734"/>
      <c r="K4" s="733"/>
      <c r="L4" s="733"/>
      <c r="M4" s="733"/>
      <c r="N4" s="733"/>
      <c r="O4" s="733"/>
      <c r="P4" s="731"/>
      <c r="Q4" s="731"/>
      <c r="R4" s="1547"/>
    </row>
    <row r="5" spans="1:21" s="54" customFormat="1" ht="13">
      <c r="A5" s="1557" t="s">
        <v>89</v>
      </c>
      <c r="B5" s="4882" t="s">
        <v>90</v>
      </c>
      <c r="C5" s="4882"/>
      <c r="D5" s="4882"/>
      <c r="E5" s="4882"/>
      <c r="F5" s="4882"/>
      <c r="G5" s="4882"/>
      <c r="H5" s="4882"/>
      <c r="I5" s="4882"/>
      <c r="J5" s="4882"/>
      <c r="K5" s="4882"/>
      <c r="L5" s="4882"/>
      <c r="M5" s="4882"/>
      <c r="N5" s="4882"/>
      <c r="O5" s="4882"/>
      <c r="P5" s="4882"/>
      <c r="Q5" s="4882"/>
      <c r="R5" s="4883"/>
    </row>
    <row r="6" spans="1:21" s="287" customFormat="1" ht="13">
      <c r="A6" s="286"/>
      <c r="B6" s="1263">
        <v>1</v>
      </c>
      <c r="C6" s="1264">
        <v>2</v>
      </c>
      <c r="D6" s="1262">
        <v>3</v>
      </c>
      <c r="E6" s="1263">
        <v>4</v>
      </c>
      <c r="F6" s="1264">
        <v>4</v>
      </c>
      <c r="G6" s="4884">
        <v>5</v>
      </c>
      <c r="H6" s="4885"/>
      <c r="I6" s="4886">
        <v>6</v>
      </c>
      <c r="J6" s="4887"/>
      <c r="K6" s="4888">
        <v>7</v>
      </c>
      <c r="L6" s="4889"/>
      <c r="M6" s="4888">
        <v>8</v>
      </c>
      <c r="N6" s="4889"/>
      <c r="O6" s="4888">
        <v>9</v>
      </c>
      <c r="P6" s="4889"/>
      <c r="Q6" s="4890">
        <v>10</v>
      </c>
      <c r="R6" s="4891"/>
    </row>
    <row r="7" spans="1:21" s="709" customFormat="1" ht="78" customHeight="1">
      <c r="A7" s="736"/>
      <c r="B7" s="836" t="s">
        <v>91</v>
      </c>
      <c r="C7" s="837" t="s">
        <v>152</v>
      </c>
      <c r="D7" s="1036" t="s">
        <v>92</v>
      </c>
      <c r="E7" s="836" t="s">
        <v>93</v>
      </c>
      <c r="F7" s="837" t="s">
        <v>93</v>
      </c>
      <c r="G7" s="836" t="s">
        <v>1132</v>
      </c>
      <c r="H7" s="837" t="s">
        <v>95</v>
      </c>
      <c r="I7" s="836" t="s">
        <v>94</v>
      </c>
      <c r="J7" s="837" t="s">
        <v>95</v>
      </c>
      <c r="K7" s="4892" t="s">
        <v>96</v>
      </c>
      <c r="L7" s="4893"/>
      <c r="M7" s="4892" t="s">
        <v>97</v>
      </c>
      <c r="N7" s="4893"/>
      <c r="O7" s="4892" t="s">
        <v>98</v>
      </c>
      <c r="P7" s="4893"/>
      <c r="Q7" s="4894" t="s">
        <v>99</v>
      </c>
      <c r="R7" s="4895"/>
    </row>
    <row r="8" spans="1:21" s="707" customFormat="1" ht="39.5" thickBot="1">
      <c r="A8" s="737" t="s">
        <v>5</v>
      </c>
      <c r="B8" s="738" t="s">
        <v>13</v>
      </c>
      <c r="C8" s="739" t="s">
        <v>14</v>
      </c>
      <c r="D8" s="1037" t="s">
        <v>100</v>
      </c>
      <c r="E8" s="738" t="s">
        <v>13</v>
      </c>
      <c r="F8" s="739" t="s">
        <v>14</v>
      </c>
      <c r="G8" s="4896" t="s">
        <v>101</v>
      </c>
      <c r="H8" s="4897"/>
      <c r="I8" s="4898" t="s">
        <v>102</v>
      </c>
      <c r="J8" s="4899"/>
      <c r="K8" s="987" t="s">
        <v>13</v>
      </c>
      <c r="L8" s="838" t="s">
        <v>14</v>
      </c>
      <c r="M8" s="987" t="s">
        <v>13</v>
      </c>
      <c r="N8" s="838" t="s">
        <v>14</v>
      </c>
      <c r="O8" s="987" t="s">
        <v>13</v>
      </c>
      <c r="P8" s="838" t="s">
        <v>14</v>
      </c>
      <c r="Q8" s="740" t="s">
        <v>13</v>
      </c>
      <c r="R8" s="1548" t="s">
        <v>14</v>
      </c>
    </row>
    <row r="9" spans="1:21" s="54" customFormat="1" ht="13.5" thickBot="1">
      <c r="A9" s="900" t="str">
        <f>'General TPUM'!B9</f>
        <v>American Samoa</v>
      </c>
      <c r="B9" s="288"/>
      <c r="C9" s="288"/>
      <c r="D9" s="288"/>
      <c r="E9" s="288"/>
      <c r="F9" s="288"/>
      <c r="G9" s="288"/>
      <c r="H9" s="288"/>
      <c r="I9" s="288"/>
      <c r="J9" s="288"/>
      <c r="K9" s="289"/>
      <c r="L9" s="289"/>
      <c r="M9" s="289"/>
      <c r="N9" s="289"/>
      <c r="O9" s="289"/>
      <c r="P9" s="289"/>
      <c r="Q9" s="289"/>
      <c r="R9" s="1549"/>
    </row>
    <row r="10" spans="1:21" s="3173" customFormat="1" ht="15.5">
      <c r="A10" s="3129" t="str">
        <f>'General TPUM'!B10</f>
        <v xml:space="preserve">Lakina </v>
      </c>
      <c r="B10" s="3667">
        <v>14</v>
      </c>
      <c r="C10" s="3667">
        <v>6</v>
      </c>
      <c r="D10" s="3237">
        <f>SUM(B10:C10)</f>
        <v>20</v>
      </c>
      <c r="E10" s="3236"/>
      <c r="F10" s="3236"/>
      <c r="G10" s="3801">
        <v>12</v>
      </c>
      <c r="H10" s="3801">
        <v>2</v>
      </c>
      <c r="I10" s="3801">
        <v>4</v>
      </c>
      <c r="J10" s="3801">
        <v>2</v>
      </c>
      <c r="K10" s="3236">
        <v>1</v>
      </c>
      <c r="L10" s="3236">
        <v>1</v>
      </c>
      <c r="M10" s="3236">
        <v>8</v>
      </c>
      <c r="N10" s="3236">
        <v>4</v>
      </c>
      <c r="O10" s="3236">
        <v>1</v>
      </c>
      <c r="P10" s="3236">
        <v>1</v>
      </c>
      <c r="Q10" s="3236">
        <v>8</v>
      </c>
      <c r="R10" s="3238">
        <v>4</v>
      </c>
      <c r="U10" s="3173">
        <f>D10-SUM(G10:J10)</f>
        <v>0</v>
      </c>
    </row>
    <row r="11" spans="1:21" s="3173" customFormat="1" ht="13.5" thickBot="1">
      <c r="A11" s="3169" t="s">
        <v>132</v>
      </c>
      <c r="B11" s="1184">
        <f>SUM(B10)</f>
        <v>14</v>
      </c>
      <c r="C11" s="1184">
        <f t="shared" ref="C11:R11" si="0">SUM(C10)</f>
        <v>6</v>
      </c>
      <c r="D11" s="1184">
        <f t="shared" si="0"/>
        <v>20</v>
      </c>
      <c r="E11" s="1184">
        <f t="shared" si="0"/>
        <v>0</v>
      </c>
      <c r="F11" s="1184">
        <f t="shared" si="0"/>
        <v>0</v>
      </c>
      <c r="G11" s="1184">
        <f t="shared" si="0"/>
        <v>12</v>
      </c>
      <c r="H11" s="1184">
        <f t="shared" si="0"/>
        <v>2</v>
      </c>
      <c r="I11" s="1184">
        <f t="shared" si="0"/>
        <v>4</v>
      </c>
      <c r="J11" s="1184">
        <f t="shared" si="0"/>
        <v>2</v>
      </c>
      <c r="K11" s="1184">
        <f t="shared" si="0"/>
        <v>1</v>
      </c>
      <c r="L11" s="1184">
        <f t="shared" si="0"/>
        <v>1</v>
      </c>
      <c r="M11" s="1184">
        <f t="shared" si="0"/>
        <v>8</v>
      </c>
      <c r="N11" s="1184">
        <f t="shared" si="0"/>
        <v>4</v>
      </c>
      <c r="O11" s="1184">
        <f t="shared" si="0"/>
        <v>1</v>
      </c>
      <c r="P11" s="1184">
        <f t="shared" si="0"/>
        <v>1</v>
      </c>
      <c r="Q11" s="1184">
        <f t="shared" si="0"/>
        <v>8</v>
      </c>
      <c r="R11" s="1184">
        <f t="shared" si="0"/>
        <v>4</v>
      </c>
      <c r="U11" s="3173">
        <f t="shared" ref="U11:U39" si="1">D11-SUM(G11:J11)</f>
        <v>0</v>
      </c>
    </row>
    <row r="12" spans="1:21" s="54" customFormat="1" ht="14" thickTop="1" thickBot="1">
      <c r="A12" s="1531" t="s">
        <v>230</v>
      </c>
      <c r="B12" s="3170"/>
      <c r="C12" s="3170"/>
      <c r="D12" s="3170"/>
      <c r="E12" s="3170"/>
      <c r="F12" s="3170"/>
      <c r="G12" s="3170"/>
      <c r="H12" s="3170"/>
      <c r="I12" s="3170"/>
      <c r="J12" s="3170"/>
      <c r="K12" s="3171"/>
      <c r="L12" s="3171"/>
      <c r="M12" s="3171"/>
      <c r="N12" s="3171"/>
      <c r="O12" s="3171"/>
      <c r="P12" s="3171"/>
      <c r="Q12" s="3171"/>
      <c r="R12" s="3172"/>
      <c r="U12" s="3173">
        <f t="shared" si="1"/>
        <v>0</v>
      </c>
    </row>
    <row r="13" spans="1:21" s="285" customFormat="1" ht="16.5" customHeight="1">
      <c r="A13" s="901" t="str">
        <f>'General TPUM'!B13</f>
        <v>Lautoka</v>
      </c>
      <c r="B13" s="1233">
        <v>9</v>
      </c>
      <c r="C13" s="1234"/>
      <c r="D13" s="1235">
        <f t="shared" ref="D13:D25" si="2">SUM(B13:C13)</f>
        <v>9</v>
      </c>
      <c r="E13" s="1236">
        <v>1</v>
      </c>
      <c r="F13" s="1234"/>
      <c r="G13" s="3801">
        <v>6</v>
      </c>
      <c r="H13" s="3801">
        <v>3</v>
      </c>
      <c r="I13" s="3801"/>
      <c r="J13" s="3801"/>
      <c r="K13" s="1236">
        <v>4</v>
      </c>
      <c r="L13" s="1234"/>
      <c r="M13" s="1236">
        <v>6</v>
      </c>
      <c r="N13" s="1234"/>
      <c r="O13" s="1236">
        <v>9</v>
      </c>
      <c r="P13" s="1234"/>
      <c r="Q13" s="1237">
        <v>9</v>
      </c>
      <c r="R13" s="1550"/>
      <c r="U13" s="3173">
        <f t="shared" si="1"/>
        <v>0</v>
      </c>
    </row>
    <row r="14" spans="1:21" s="285" customFormat="1" ht="16.5" customHeight="1">
      <c r="A14" s="901" t="str">
        <f>'General TPUM'!B14</f>
        <v>Lewa</v>
      </c>
      <c r="B14" s="1233">
        <v>4</v>
      </c>
      <c r="C14" s="1234"/>
      <c r="D14" s="1235">
        <f t="shared" si="2"/>
        <v>4</v>
      </c>
      <c r="E14" s="1236">
        <v>1</v>
      </c>
      <c r="F14" s="1234"/>
      <c r="G14" s="3801">
        <v>3</v>
      </c>
      <c r="H14" s="3801">
        <v>1</v>
      </c>
      <c r="I14" s="3801"/>
      <c r="J14" s="3801"/>
      <c r="K14" s="1236">
        <v>1</v>
      </c>
      <c r="L14" s="1234"/>
      <c r="M14" s="1236">
        <v>4</v>
      </c>
      <c r="N14" s="1234"/>
      <c r="O14" s="1236">
        <v>1</v>
      </c>
      <c r="P14" s="1234"/>
      <c r="Q14" s="1237">
        <v>4</v>
      </c>
      <c r="R14" s="1550"/>
      <c r="U14" s="3173">
        <f t="shared" si="1"/>
        <v>0</v>
      </c>
    </row>
    <row r="15" spans="1:21" s="285" customFormat="1" ht="16.5" customHeight="1">
      <c r="A15" s="901" t="str">
        <f>'General TPUM'!B15</f>
        <v>Mana</v>
      </c>
      <c r="B15" s="1233">
        <v>5</v>
      </c>
      <c r="C15" s="1234"/>
      <c r="D15" s="1235">
        <f t="shared" si="2"/>
        <v>5</v>
      </c>
      <c r="E15" s="1236"/>
      <c r="F15" s="1234"/>
      <c r="G15" s="3801">
        <v>5</v>
      </c>
      <c r="H15" s="3801"/>
      <c r="I15" s="3801"/>
      <c r="J15" s="3801"/>
      <c r="K15" s="1236">
        <v>5</v>
      </c>
      <c r="L15" s="1234"/>
      <c r="M15" s="1236">
        <v>5</v>
      </c>
      <c r="N15" s="1234"/>
      <c r="O15" s="1236">
        <v>5</v>
      </c>
      <c r="P15" s="1234"/>
      <c r="Q15" s="1237">
        <v>5</v>
      </c>
      <c r="R15" s="1550"/>
      <c r="U15" s="3173">
        <f t="shared" si="1"/>
        <v>0</v>
      </c>
    </row>
    <row r="16" spans="1:21" s="285" customFormat="1" ht="16.5" customHeight="1">
      <c r="A16" s="901" t="str">
        <f>'General TPUM'!B16</f>
        <v>Nagigi</v>
      </c>
      <c r="B16" s="1233">
        <v>5</v>
      </c>
      <c r="C16" s="1234"/>
      <c r="D16" s="1235">
        <f t="shared" si="2"/>
        <v>5</v>
      </c>
      <c r="E16" s="1236">
        <v>1</v>
      </c>
      <c r="F16" s="1234"/>
      <c r="G16" s="3801">
        <v>5</v>
      </c>
      <c r="H16" s="3801"/>
      <c r="I16" s="3801"/>
      <c r="J16" s="3801"/>
      <c r="K16" s="1236">
        <v>0</v>
      </c>
      <c r="L16" s="1234"/>
      <c r="M16" s="1236">
        <v>1</v>
      </c>
      <c r="N16" s="1234"/>
      <c r="O16" s="1236">
        <v>0</v>
      </c>
      <c r="P16" s="1234"/>
      <c r="Q16" s="1237">
        <v>5</v>
      </c>
      <c r="R16" s="1550"/>
      <c r="U16" s="3173">
        <f t="shared" si="1"/>
        <v>0</v>
      </c>
    </row>
    <row r="17" spans="1:16384" s="285" customFormat="1" ht="16.5" customHeight="1">
      <c r="A17" s="901" t="str">
        <f>'General TPUM'!B17</f>
        <v>Naqaqa (Previous name Fulton Primary)</v>
      </c>
      <c r="B17" s="1233">
        <v>6</v>
      </c>
      <c r="C17" s="1234"/>
      <c r="D17" s="1235">
        <f t="shared" si="2"/>
        <v>6</v>
      </c>
      <c r="E17" s="1236">
        <v>2</v>
      </c>
      <c r="F17" s="1234"/>
      <c r="G17" s="3801">
        <v>6</v>
      </c>
      <c r="H17" s="3801"/>
      <c r="I17" s="3801"/>
      <c r="J17" s="3801"/>
      <c r="K17" s="1236">
        <v>3</v>
      </c>
      <c r="L17" s="1234"/>
      <c r="M17" s="1236">
        <v>1</v>
      </c>
      <c r="N17" s="1234"/>
      <c r="O17" s="1236">
        <v>1</v>
      </c>
      <c r="P17" s="1234"/>
      <c r="Q17" s="1237">
        <v>1</v>
      </c>
      <c r="R17" s="1550"/>
      <c r="U17" s="3173">
        <f t="shared" si="1"/>
        <v>0</v>
      </c>
    </row>
    <row r="18" spans="1:16384" s="285" customFormat="1" ht="16.5" customHeight="1">
      <c r="A18" s="901" t="str">
        <f>'General TPUM'!B18</f>
        <v>Naqarawai</v>
      </c>
      <c r="B18" s="1233">
        <v>6</v>
      </c>
      <c r="C18" s="1234"/>
      <c r="D18" s="1235">
        <f t="shared" si="2"/>
        <v>6</v>
      </c>
      <c r="E18" s="1236">
        <v>1</v>
      </c>
      <c r="F18" s="1234"/>
      <c r="G18" s="3801">
        <v>6</v>
      </c>
      <c r="H18" s="3801"/>
      <c r="I18" s="3801"/>
      <c r="J18" s="3801"/>
      <c r="K18" s="1236">
        <v>6</v>
      </c>
      <c r="L18" s="1234"/>
      <c r="M18" s="1236">
        <v>3</v>
      </c>
      <c r="N18" s="1234"/>
      <c r="O18" s="1236">
        <v>6</v>
      </c>
      <c r="P18" s="1234"/>
      <c r="Q18" s="1237">
        <v>6</v>
      </c>
      <c r="R18" s="1550"/>
      <c r="U18" s="3173">
        <f t="shared" si="1"/>
        <v>0</v>
      </c>
    </row>
    <row r="19" spans="1:16384" s="285" customFormat="1" ht="16.5" customHeight="1">
      <c r="A19" s="901" t="str">
        <f>'General TPUM'!B19</f>
        <v>Naqia</v>
      </c>
      <c r="B19" s="1233">
        <v>6</v>
      </c>
      <c r="C19" s="1234"/>
      <c r="D19" s="1235">
        <f t="shared" si="2"/>
        <v>6</v>
      </c>
      <c r="E19" s="1236"/>
      <c r="F19" s="1234"/>
      <c r="G19" s="3801">
        <v>6</v>
      </c>
      <c r="H19" s="3801"/>
      <c r="I19" s="3801"/>
      <c r="J19" s="3801"/>
      <c r="K19" s="1236"/>
      <c r="L19" s="1234"/>
      <c r="M19" s="1236"/>
      <c r="N19" s="1234"/>
      <c r="O19" s="1236"/>
      <c r="P19" s="1234"/>
      <c r="Q19" s="1237"/>
      <c r="R19" s="1550"/>
      <c r="U19" s="3173">
        <f t="shared" si="1"/>
        <v>0</v>
      </c>
    </row>
    <row r="20" spans="1:16384" s="3173" customFormat="1" ht="16.5" customHeight="1">
      <c r="A20" s="3179" t="str">
        <f>'General TPUM'!B20</f>
        <v>Navesau</v>
      </c>
      <c r="B20" s="3180"/>
      <c r="C20" s="3193">
        <v>19</v>
      </c>
      <c r="D20" s="1235">
        <f t="shared" si="2"/>
        <v>19</v>
      </c>
      <c r="E20" s="3183"/>
      <c r="F20" s="3184">
        <v>6</v>
      </c>
      <c r="G20" s="3801"/>
      <c r="H20" s="3801"/>
      <c r="I20" s="3801">
        <v>19</v>
      </c>
      <c r="J20" s="3801">
        <v>0</v>
      </c>
      <c r="K20" s="3186"/>
      <c r="L20" s="3181">
        <v>8</v>
      </c>
      <c r="M20" s="3186"/>
      <c r="N20" s="3181">
        <v>10</v>
      </c>
      <c r="O20" s="3186"/>
      <c r="P20" s="3181">
        <v>19</v>
      </c>
      <c r="Q20" s="3185"/>
      <c r="R20" s="3187">
        <v>19</v>
      </c>
      <c r="S20" s="3188"/>
      <c r="T20" s="3189"/>
      <c r="U20" s="3173">
        <f t="shared" si="1"/>
        <v>0</v>
      </c>
      <c r="V20" s="3190"/>
      <c r="AA20" s="3190"/>
      <c r="AB20" s="3190"/>
      <c r="AD20" s="3190"/>
      <c r="AE20" s="3190"/>
      <c r="AF20" s="3190"/>
      <c r="AG20" s="3190"/>
      <c r="AH20" s="3190"/>
      <c r="AI20" s="3190"/>
      <c r="AJ20" s="3190"/>
      <c r="AK20" s="3188"/>
      <c r="AL20" s="3189"/>
      <c r="AM20" s="3190"/>
      <c r="AN20" s="3190"/>
      <c r="AS20" s="3190"/>
      <c r="AT20" s="3190"/>
      <c r="AV20" s="3190"/>
      <c r="AW20" s="3190"/>
      <c r="AX20" s="3190"/>
      <c r="AY20" s="3190"/>
      <c r="AZ20" s="3190"/>
      <c r="BA20" s="3190"/>
      <c r="BB20" s="3190"/>
      <c r="BC20" s="3188"/>
      <c r="BD20" s="3189"/>
      <c r="BE20" s="3190"/>
      <c r="BF20" s="3190"/>
      <c r="BK20" s="3190"/>
      <c r="BL20" s="3190"/>
      <c r="BN20" s="3190"/>
      <c r="BO20" s="3190"/>
      <c r="BP20" s="3190"/>
      <c r="BQ20" s="3190"/>
      <c r="BR20" s="3190"/>
      <c r="BS20" s="3190"/>
      <c r="BT20" s="3190"/>
      <c r="BU20" s="3188"/>
      <c r="BV20" s="3189"/>
      <c r="BW20" s="3190"/>
      <c r="BX20" s="3190"/>
      <c r="CC20" s="3190"/>
      <c r="CD20" s="3190"/>
      <c r="CF20" s="3190"/>
      <c r="CG20" s="3190"/>
      <c r="CH20" s="3190"/>
      <c r="CI20" s="3190"/>
      <c r="CJ20" s="3190"/>
      <c r="CK20" s="3190"/>
      <c r="CL20" s="3190"/>
      <c r="CM20" s="3188"/>
      <c r="CN20" s="3189"/>
      <c r="CO20" s="3190"/>
      <c r="CP20" s="3190"/>
      <c r="CU20" s="3190"/>
      <c r="CV20" s="3190"/>
      <c r="CX20" s="3190"/>
      <c r="CY20" s="3190"/>
      <c r="CZ20" s="3190"/>
      <c r="DA20" s="3190"/>
      <c r="DB20" s="3190"/>
      <c r="DC20" s="3190"/>
      <c r="DD20" s="3190"/>
      <c r="DE20" s="3188"/>
      <c r="DF20" s="3189"/>
      <c r="DG20" s="3190"/>
      <c r="DH20" s="3190"/>
      <c r="DM20" s="3190"/>
      <c r="DN20" s="3190"/>
      <c r="DP20" s="3190"/>
      <c r="DQ20" s="3190"/>
      <c r="DR20" s="3190"/>
      <c r="DS20" s="3190"/>
      <c r="DT20" s="3190"/>
      <c r="DU20" s="3190"/>
      <c r="DV20" s="3190"/>
      <c r="DW20" s="3188"/>
      <c r="DX20" s="3189"/>
      <c r="DY20" s="3190"/>
      <c r="DZ20" s="3190"/>
      <c r="EE20" s="3190"/>
      <c r="EF20" s="3190"/>
      <c r="EH20" s="3190"/>
      <c r="EI20" s="3190"/>
      <c r="EJ20" s="3190"/>
      <c r="EK20" s="3190"/>
      <c r="EL20" s="3190"/>
      <c r="EM20" s="3190"/>
      <c r="EN20" s="3190"/>
      <c r="EO20" s="3188"/>
      <c r="EP20" s="3189"/>
      <c r="EQ20" s="3190"/>
      <c r="ER20" s="3190"/>
      <c r="EW20" s="3190"/>
      <c r="EX20" s="3190"/>
      <c r="EZ20" s="3190"/>
      <c r="FA20" s="3190"/>
      <c r="FB20" s="3190"/>
      <c r="FC20" s="3190"/>
      <c r="FD20" s="3190"/>
      <c r="FE20" s="3190"/>
      <c r="FF20" s="3190"/>
      <c r="FG20" s="3188"/>
      <c r="FH20" s="3189"/>
      <c r="FI20" s="3190"/>
      <c r="FJ20" s="3190"/>
      <c r="FO20" s="3190"/>
      <c r="FP20" s="3190"/>
      <c r="FR20" s="3190"/>
      <c r="FS20" s="3190"/>
      <c r="FT20" s="3190"/>
      <c r="FU20" s="3190"/>
      <c r="FV20" s="3190"/>
      <c r="FW20" s="3190"/>
      <c r="FX20" s="3190"/>
      <c r="FY20" s="3188"/>
      <c r="FZ20" s="3189"/>
      <c r="GA20" s="3190"/>
      <c r="GB20" s="3190"/>
      <c r="GG20" s="3190"/>
      <c r="GH20" s="3190"/>
      <c r="GJ20" s="3190"/>
      <c r="GK20" s="3190"/>
      <c r="GL20" s="3190"/>
      <c r="GM20" s="3190"/>
      <c r="GN20" s="3190"/>
      <c r="GO20" s="3190"/>
      <c r="GP20" s="3190"/>
      <c r="GQ20" s="3188"/>
      <c r="GR20" s="3189"/>
      <c r="GS20" s="3190"/>
      <c r="GT20" s="3190"/>
      <c r="GY20" s="3190"/>
      <c r="GZ20" s="3190"/>
      <c r="HB20" s="3190"/>
      <c r="HC20" s="3190"/>
      <c r="HD20" s="3190"/>
      <c r="HE20" s="3190"/>
      <c r="HF20" s="3190"/>
      <c r="HG20" s="3190"/>
      <c r="HH20" s="3190"/>
      <c r="HI20" s="3188"/>
      <c r="HJ20" s="3189"/>
      <c r="HK20" s="3190"/>
      <c r="HL20" s="3190"/>
      <c r="HQ20" s="3190"/>
      <c r="HR20" s="3190"/>
      <c r="HT20" s="3190"/>
      <c r="HU20" s="3190"/>
      <c r="HV20" s="3190"/>
      <c r="HW20" s="3190"/>
      <c r="HX20" s="3190"/>
      <c r="HY20" s="3190"/>
      <c r="HZ20" s="3190"/>
      <c r="IA20" s="3188"/>
      <c r="IB20" s="3189"/>
      <c r="IC20" s="3190"/>
      <c r="ID20" s="3190"/>
      <c r="II20" s="3190"/>
      <c r="IJ20" s="3190"/>
      <c r="IL20" s="3190"/>
      <c r="IM20" s="3190"/>
      <c r="IN20" s="3190"/>
      <c r="IO20" s="3190"/>
      <c r="IP20" s="3190"/>
      <c r="IQ20" s="3190"/>
      <c r="IR20" s="3190"/>
      <c r="IS20" s="3188"/>
      <c r="IT20" s="3189"/>
      <c r="IU20" s="3190"/>
      <c r="IV20" s="3190"/>
    </row>
    <row r="21" spans="1:16384" s="3198" customFormat="1" ht="16.5" customHeight="1">
      <c r="A21" s="3191" t="str">
        <f>'General TPUM'!B21</f>
        <v>Nelson Palmer Memorial</v>
      </c>
      <c r="B21" s="3192">
        <v>6</v>
      </c>
      <c r="C21" s="3193"/>
      <c r="D21" s="1235">
        <f t="shared" si="2"/>
        <v>6</v>
      </c>
      <c r="E21" s="3195">
        <v>1</v>
      </c>
      <c r="F21" s="3193"/>
      <c r="G21" s="3801">
        <v>5</v>
      </c>
      <c r="H21" s="3801">
        <v>1</v>
      </c>
      <c r="I21" s="3801"/>
      <c r="J21" s="3801"/>
      <c r="K21" s="3195">
        <v>4</v>
      </c>
      <c r="L21" s="3193"/>
      <c r="M21" s="3195">
        <v>1</v>
      </c>
      <c r="N21" s="3193"/>
      <c r="O21" s="3195">
        <v>4</v>
      </c>
      <c r="P21" s="3193"/>
      <c r="Q21" s="3196">
        <v>2</v>
      </c>
      <c r="R21" s="3197"/>
      <c r="U21" s="3173">
        <f t="shared" si="1"/>
        <v>0</v>
      </c>
    </row>
    <row r="22" spans="1:16384" s="3173" customFormat="1" ht="16.5" customHeight="1">
      <c r="A22" s="3179" t="str">
        <f>'General TPUM'!B22</f>
        <v>Suva Adventist College</v>
      </c>
      <c r="B22" s="3180"/>
      <c r="C22" s="3193">
        <v>26</v>
      </c>
      <c r="D22" s="1235">
        <f t="shared" si="2"/>
        <v>26</v>
      </c>
      <c r="E22" s="3183"/>
      <c r="F22" s="3184">
        <v>1</v>
      </c>
      <c r="G22" s="3801"/>
      <c r="H22" s="3801"/>
      <c r="I22" s="3801">
        <v>13</v>
      </c>
      <c r="J22" s="3801">
        <v>13</v>
      </c>
      <c r="K22" s="3186"/>
      <c r="L22" s="3181">
        <v>8</v>
      </c>
      <c r="M22" s="3186"/>
      <c r="N22" s="3181">
        <v>26</v>
      </c>
      <c r="O22" s="3186"/>
      <c r="P22" s="3181">
        <v>26</v>
      </c>
      <c r="Q22" s="3185"/>
      <c r="R22" s="3187">
        <v>26</v>
      </c>
      <c r="S22" s="3199"/>
      <c r="T22" s="3189"/>
      <c r="U22" s="3173">
        <f t="shared" si="1"/>
        <v>0</v>
      </c>
      <c r="V22" s="3190"/>
      <c r="AA22" s="3190"/>
      <c r="AB22" s="3190"/>
      <c r="AD22" s="3190"/>
      <c r="AE22" s="3190"/>
      <c r="AF22" s="3190"/>
      <c r="AG22" s="3190"/>
      <c r="AH22" s="3190"/>
      <c r="AI22" s="3190"/>
      <c r="AJ22" s="3190"/>
      <c r="AK22" s="3199"/>
      <c r="AL22" s="3189"/>
      <c r="AM22" s="3190"/>
      <c r="AN22" s="3190"/>
      <c r="AS22" s="3190"/>
      <c r="AT22" s="3190"/>
      <c r="AV22" s="3190"/>
      <c r="AW22" s="3190"/>
      <c r="AX22" s="3190"/>
      <c r="AY22" s="3190"/>
      <c r="AZ22" s="3190"/>
      <c r="BA22" s="3190"/>
      <c r="BB22" s="3190"/>
      <c r="BC22" s="3199"/>
      <c r="BD22" s="3189"/>
      <c r="BE22" s="3190"/>
      <c r="BF22" s="3190"/>
      <c r="BK22" s="3190"/>
      <c r="BL22" s="3190"/>
      <c r="BN22" s="3190"/>
      <c r="BO22" s="3190"/>
      <c r="BP22" s="3190"/>
      <c r="BQ22" s="3190"/>
      <c r="BR22" s="3190"/>
      <c r="BS22" s="3190"/>
      <c r="BT22" s="3190"/>
      <c r="BU22" s="3199"/>
      <c r="BV22" s="3189"/>
      <c r="BW22" s="3190"/>
      <c r="BX22" s="3190"/>
      <c r="CC22" s="3190"/>
      <c r="CD22" s="3190"/>
      <c r="CF22" s="3190"/>
      <c r="CG22" s="3190"/>
      <c r="CH22" s="3190"/>
      <c r="CI22" s="3190"/>
      <c r="CJ22" s="3190"/>
      <c r="CK22" s="3190"/>
      <c r="CL22" s="3190"/>
      <c r="CM22" s="3199"/>
      <c r="CN22" s="3189"/>
      <c r="CO22" s="3190"/>
      <c r="CP22" s="3190"/>
      <c r="CU22" s="3190"/>
      <c r="CV22" s="3190"/>
      <c r="CX22" s="3190"/>
      <c r="CY22" s="3190"/>
      <c r="CZ22" s="3190"/>
      <c r="DA22" s="3190"/>
      <c r="DB22" s="3190"/>
      <c r="DC22" s="3190"/>
      <c r="DD22" s="3190"/>
      <c r="DE22" s="3199"/>
      <c r="DF22" s="3189"/>
      <c r="DG22" s="3190"/>
      <c r="DH22" s="3190"/>
      <c r="DM22" s="3190"/>
      <c r="DN22" s="3190"/>
      <c r="DP22" s="3190"/>
      <c r="DQ22" s="3190"/>
      <c r="DR22" s="3190"/>
      <c r="DS22" s="3190"/>
      <c r="DT22" s="3190"/>
      <c r="DU22" s="3190"/>
      <c r="DV22" s="3190"/>
      <c r="DW22" s="3199"/>
      <c r="DX22" s="3189"/>
      <c r="DY22" s="3190"/>
      <c r="DZ22" s="3190"/>
      <c r="EE22" s="3190"/>
      <c r="EF22" s="3190"/>
      <c r="EH22" s="3190"/>
      <c r="EI22" s="3190"/>
      <c r="EJ22" s="3190"/>
      <c r="EK22" s="3190"/>
      <c r="EL22" s="3190"/>
      <c r="EM22" s="3190"/>
      <c r="EN22" s="3190"/>
      <c r="EO22" s="3199"/>
      <c r="EP22" s="3189"/>
      <c r="EQ22" s="3190"/>
      <c r="ER22" s="3190"/>
      <c r="EW22" s="3190"/>
      <c r="EX22" s="3190"/>
      <c r="EZ22" s="3190"/>
      <c r="FA22" s="3190"/>
      <c r="FB22" s="3190"/>
      <c r="FC22" s="3190"/>
      <c r="FD22" s="3190"/>
      <c r="FE22" s="3190"/>
      <c r="FF22" s="3190"/>
      <c r="FG22" s="3199"/>
      <c r="FH22" s="3189"/>
      <c r="FI22" s="3190"/>
      <c r="FJ22" s="3190"/>
      <c r="FO22" s="3190"/>
      <c r="FP22" s="3190"/>
      <c r="FR22" s="3190"/>
      <c r="FS22" s="3190"/>
      <c r="FT22" s="3190"/>
      <c r="FU22" s="3190"/>
      <c r="FV22" s="3190"/>
      <c r="FW22" s="3190"/>
      <c r="FX22" s="3190"/>
      <c r="FY22" s="3199"/>
      <c r="FZ22" s="3189"/>
      <c r="GA22" s="3190"/>
      <c r="GB22" s="3190"/>
      <c r="GG22" s="3190"/>
      <c r="GH22" s="3190"/>
      <c r="GJ22" s="3200"/>
      <c r="GK22" s="3200"/>
      <c r="GL22" s="3201"/>
      <c r="GM22" s="3202"/>
      <c r="GN22" s="3203"/>
      <c r="GO22" s="3200"/>
      <c r="GP22" s="3204"/>
      <c r="GQ22" s="3179"/>
      <c r="GR22" s="3205"/>
      <c r="GS22" s="3206"/>
      <c r="GT22" s="3207"/>
      <c r="GU22" s="3208"/>
      <c r="GV22" s="3209"/>
      <c r="GW22" s="3208"/>
      <c r="GX22" s="3209"/>
      <c r="GY22" s="3200"/>
      <c r="GZ22" s="3201"/>
      <c r="HA22" s="3208"/>
      <c r="HB22" s="3206"/>
      <c r="HC22" s="3200"/>
      <c r="HD22" s="3201"/>
      <c r="HE22" s="3202"/>
      <c r="HF22" s="3203"/>
      <c r="HG22" s="3200"/>
      <c r="HH22" s="3204"/>
      <c r="HI22" s="3179"/>
      <c r="HJ22" s="3205"/>
      <c r="HK22" s="3206"/>
      <c r="HL22" s="3207"/>
      <c r="HM22" s="3208"/>
      <c r="HN22" s="3209"/>
      <c r="HO22" s="3208"/>
      <c r="HP22" s="3209"/>
      <c r="HQ22" s="3200"/>
      <c r="HR22" s="3201"/>
      <c r="HS22" s="3208"/>
      <c r="HT22" s="3206"/>
      <c r="HU22" s="3200"/>
      <c r="HV22" s="3201"/>
      <c r="HW22" s="3202"/>
      <c r="HX22" s="3203"/>
      <c r="HY22" s="3200"/>
      <c r="HZ22" s="3204"/>
      <c r="IA22" s="3179"/>
      <c r="IB22" s="3205"/>
      <c r="IC22" s="3206"/>
      <c r="ID22" s="3207"/>
      <c r="IE22" s="3208"/>
      <c r="IF22" s="3209"/>
      <c r="IG22" s="3208"/>
      <c r="IH22" s="3209"/>
      <c r="II22" s="3200"/>
      <c r="IJ22" s="3201"/>
      <c r="IK22" s="3208"/>
      <c r="IL22" s="3206"/>
      <c r="IM22" s="3200"/>
      <c r="IN22" s="3201"/>
      <c r="IO22" s="3202"/>
      <c r="IP22" s="3203"/>
      <c r="IQ22" s="3200"/>
      <c r="IR22" s="3204"/>
      <c r="IS22" s="3179"/>
      <c r="IT22" s="3205"/>
      <c r="IU22" s="3206"/>
      <c r="IV22" s="3207"/>
      <c r="IW22" s="3208"/>
      <c r="IX22" s="3209"/>
      <c r="IY22" s="3208"/>
      <c r="IZ22" s="3209"/>
      <c r="JA22" s="3200"/>
      <c r="JB22" s="3201"/>
      <c r="JC22" s="3208"/>
      <c r="JD22" s="3206"/>
      <c r="JE22" s="3200"/>
      <c r="JF22" s="3201"/>
      <c r="JG22" s="3202"/>
      <c r="JH22" s="3203"/>
      <c r="JI22" s="3200"/>
      <c r="JJ22" s="3204"/>
      <c r="JK22" s="3179"/>
      <c r="JL22" s="3205"/>
      <c r="JM22" s="3206"/>
      <c r="JN22" s="3207"/>
      <c r="JO22" s="3208"/>
      <c r="JP22" s="3209"/>
      <c r="JQ22" s="3208"/>
      <c r="JR22" s="3209"/>
      <c r="JS22" s="3200"/>
      <c r="JT22" s="3201"/>
      <c r="JU22" s="3208"/>
      <c r="JV22" s="3206"/>
      <c r="JW22" s="3200"/>
      <c r="JX22" s="3201"/>
      <c r="JY22" s="3202"/>
      <c r="JZ22" s="3203"/>
      <c r="KA22" s="3200"/>
      <c r="KB22" s="3204"/>
      <c r="KC22" s="3179"/>
      <c r="KD22" s="3205"/>
      <c r="KE22" s="3206"/>
      <c r="KF22" s="3207"/>
      <c r="KG22" s="3208"/>
      <c r="KH22" s="3209"/>
      <c r="KI22" s="3208"/>
      <c r="KJ22" s="3209"/>
      <c r="KK22" s="3200"/>
      <c r="KL22" s="3201"/>
      <c r="KM22" s="3208"/>
      <c r="KN22" s="3206"/>
      <c r="KO22" s="3200"/>
      <c r="KP22" s="3201"/>
      <c r="KQ22" s="3202"/>
      <c r="KR22" s="3203"/>
      <c r="KS22" s="3200"/>
      <c r="KT22" s="3204"/>
      <c r="KU22" s="3179"/>
      <c r="KV22" s="3205"/>
      <c r="KW22" s="3206"/>
      <c r="KX22" s="3207"/>
      <c r="KY22" s="3208"/>
      <c r="KZ22" s="3209"/>
      <c r="LA22" s="3208"/>
      <c r="LB22" s="3209"/>
      <c r="LC22" s="3200"/>
      <c r="LD22" s="3201"/>
      <c r="LE22" s="3208"/>
      <c r="LF22" s="3206"/>
      <c r="LG22" s="3200"/>
      <c r="LH22" s="3201"/>
      <c r="LI22" s="3202"/>
      <c r="LJ22" s="3203"/>
      <c r="LK22" s="3200"/>
      <c r="LL22" s="3204"/>
      <c r="LM22" s="3179"/>
      <c r="LN22" s="3205"/>
      <c r="LO22" s="3206"/>
      <c r="LP22" s="3207"/>
      <c r="LQ22" s="3208"/>
      <c r="LR22" s="3209"/>
      <c r="LS22" s="3208"/>
      <c r="LT22" s="3209"/>
      <c r="LU22" s="3200"/>
      <c r="LV22" s="3201"/>
      <c r="LW22" s="3208"/>
      <c r="LX22" s="3206"/>
      <c r="LY22" s="3200"/>
      <c r="LZ22" s="3201"/>
      <c r="MA22" s="3202"/>
      <c r="MB22" s="3203"/>
      <c r="MC22" s="3200"/>
      <c r="MD22" s="3204"/>
      <c r="ME22" s="3179"/>
      <c r="MF22" s="3205"/>
      <c r="MG22" s="3206"/>
      <c r="MH22" s="3207"/>
      <c r="MI22" s="3208"/>
      <c r="MJ22" s="3209"/>
      <c r="MK22" s="3208"/>
      <c r="ML22" s="3209"/>
      <c r="MM22" s="3200"/>
      <c r="MN22" s="3201"/>
      <c r="MO22" s="3208"/>
      <c r="MP22" s="3206"/>
      <c r="MQ22" s="3200"/>
      <c r="MR22" s="3201"/>
      <c r="MS22" s="3202"/>
      <c r="MT22" s="3203"/>
      <c r="MU22" s="3200"/>
      <c r="MV22" s="3204"/>
      <c r="MW22" s="3179"/>
      <c r="MX22" s="3205"/>
      <c r="MY22" s="3206"/>
      <c r="MZ22" s="3207"/>
      <c r="NA22" s="3208"/>
      <c r="NB22" s="3209"/>
      <c r="NC22" s="3208"/>
      <c r="ND22" s="3209"/>
      <c r="NE22" s="3200"/>
      <c r="NF22" s="3201"/>
      <c r="NG22" s="3208"/>
      <c r="NH22" s="3206"/>
      <c r="NI22" s="3200"/>
      <c r="NJ22" s="3201"/>
      <c r="NK22" s="3202"/>
      <c r="NL22" s="3203"/>
      <c r="NM22" s="3200"/>
      <c r="NN22" s="3204"/>
      <c r="NO22" s="3179"/>
      <c r="NP22" s="3205"/>
      <c r="NQ22" s="3206"/>
      <c r="NR22" s="3207"/>
      <c r="NS22" s="3208"/>
      <c r="NT22" s="3209"/>
      <c r="NU22" s="3208"/>
      <c r="NV22" s="3209"/>
      <c r="NW22" s="3200"/>
      <c r="NX22" s="3201"/>
      <c r="NY22" s="3208"/>
      <c r="NZ22" s="3206"/>
      <c r="OA22" s="3200"/>
      <c r="OB22" s="3201"/>
      <c r="OC22" s="3202"/>
      <c r="OD22" s="3203"/>
      <c r="OE22" s="3200"/>
      <c r="OF22" s="3204"/>
      <c r="OG22" s="3179"/>
      <c r="OH22" s="3205"/>
      <c r="OI22" s="3206"/>
      <c r="OJ22" s="3207"/>
      <c r="OK22" s="3208"/>
      <c r="OL22" s="3209"/>
      <c r="OM22" s="3208"/>
      <c r="ON22" s="3209"/>
      <c r="OO22" s="3200"/>
      <c r="OP22" s="3201"/>
      <c r="OQ22" s="3208"/>
      <c r="OR22" s="3206"/>
      <c r="OS22" s="3200"/>
      <c r="OT22" s="3201"/>
      <c r="OU22" s="3202"/>
      <c r="OV22" s="3203"/>
      <c r="OW22" s="3200"/>
      <c r="OX22" s="3204"/>
      <c r="OY22" s="3179"/>
      <c r="OZ22" s="3205"/>
      <c r="PA22" s="3206"/>
      <c r="PB22" s="3207"/>
      <c r="PC22" s="3208"/>
      <c r="PD22" s="3209"/>
      <c r="PE22" s="3208"/>
      <c r="PF22" s="3209"/>
      <c r="PG22" s="3200"/>
      <c r="PH22" s="3201"/>
      <c r="PI22" s="3208"/>
      <c r="PJ22" s="3206"/>
      <c r="PK22" s="3200"/>
      <c r="PL22" s="3201"/>
      <c r="PM22" s="3202"/>
      <c r="PN22" s="3203"/>
      <c r="PO22" s="3200"/>
      <c r="PP22" s="3204"/>
      <c r="PQ22" s="3179"/>
      <c r="PR22" s="3205"/>
      <c r="PS22" s="3206"/>
      <c r="PT22" s="3207"/>
      <c r="PU22" s="3208"/>
      <c r="PV22" s="3209"/>
      <c r="PW22" s="3208"/>
      <c r="PX22" s="3209"/>
      <c r="PY22" s="3200"/>
      <c r="PZ22" s="3201"/>
      <c r="QA22" s="3208"/>
      <c r="QB22" s="3206"/>
      <c r="QC22" s="3200"/>
      <c r="QD22" s="3201"/>
      <c r="QE22" s="3202"/>
      <c r="QF22" s="3203"/>
      <c r="QG22" s="3200"/>
      <c r="QH22" s="3204"/>
      <c r="QI22" s="3179"/>
      <c r="QJ22" s="3205"/>
      <c r="QK22" s="3206"/>
      <c r="QL22" s="3207"/>
      <c r="QM22" s="3208"/>
      <c r="QN22" s="3209"/>
      <c r="QO22" s="3208"/>
      <c r="QP22" s="3209"/>
      <c r="QQ22" s="3200"/>
      <c r="QR22" s="3201"/>
      <c r="QS22" s="3208"/>
      <c r="QT22" s="3206"/>
      <c r="QU22" s="3200"/>
      <c r="QV22" s="3201"/>
      <c r="QW22" s="3202"/>
      <c r="QX22" s="3203"/>
      <c r="QY22" s="3200"/>
      <c r="QZ22" s="3204"/>
      <c r="RA22" s="3179"/>
      <c r="RB22" s="3205"/>
      <c r="RC22" s="3206"/>
      <c r="RD22" s="3207"/>
      <c r="RE22" s="3208"/>
      <c r="RF22" s="3209"/>
      <c r="RG22" s="3208"/>
      <c r="RH22" s="3209"/>
      <c r="RI22" s="3200"/>
      <c r="RJ22" s="3201"/>
      <c r="RK22" s="3208"/>
      <c r="RL22" s="3206"/>
      <c r="RM22" s="3200"/>
      <c r="RN22" s="3201"/>
      <c r="RO22" s="3202"/>
      <c r="RP22" s="3203"/>
      <c r="RQ22" s="3200"/>
      <c r="RR22" s="3204"/>
      <c r="RS22" s="3179"/>
      <c r="RT22" s="3205"/>
      <c r="RU22" s="3206"/>
      <c r="RV22" s="3207"/>
      <c r="RW22" s="3208"/>
      <c r="RX22" s="3209"/>
      <c r="RY22" s="3208"/>
      <c r="RZ22" s="3209"/>
      <c r="SA22" s="3200"/>
      <c r="SB22" s="3201"/>
      <c r="SC22" s="3208"/>
      <c r="SD22" s="3206"/>
      <c r="SE22" s="3200"/>
      <c r="SF22" s="3201"/>
      <c r="SG22" s="3202"/>
      <c r="SH22" s="3203"/>
      <c r="SI22" s="3200"/>
      <c r="SJ22" s="3204"/>
      <c r="SK22" s="3179"/>
      <c r="SL22" s="3205"/>
      <c r="SM22" s="3206"/>
      <c r="SN22" s="3207"/>
      <c r="SO22" s="3208"/>
      <c r="SP22" s="3209"/>
      <c r="SQ22" s="3208"/>
      <c r="SR22" s="3209"/>
      <c r="SS22" s="3200"/>
      <c r="ST22" s="3201"/>
      <c r="SU22" s="3208"/>
      <c r="SV22" s="3206"/>
      <c r="SW22" s="3200"/>
      <c r="SX22" s="3201"/>
      <c r="SY22" s="3202"/>
      <c r="SZ22" s="3203"/>
      <c r="TA22" s="3200"/>
      <c r="TB22" s="3204"/>
      <c r="TC22" s="3179"/>
      <c r="TD22" s="3205"/>
      <c r="TE22" s="3206"/>
      <c r="TF22" s="3207"/>
      <c r="TG22" s="3208"/>
      <c r="TH22" s="3209"/>
      <c r="TI22" s="3208"/>
      <c r="TJ22" s="3209"/>
      <c r="TK22" s="3200"/>
      <c r="TL22" s="3201"/>
      <c r="TM22" s="3208"/>
      <c r="TN22" s="3206"/>
      <c r="TO22" s="3200"/>
      <c r="TP22" s="3201"/>
      <c r="TQ22" s="3202"/>
      <c r="TR22" s="3203"/>
      <c r="TS22" s="3200"/>
      <c r="TT22" s="3204"/>
      <c r="TU22" s="3179"/>
      <c r="TV22" s="3205"/>
      <c r="TW22" s="3206"/>
      <c r="TX22" s="3207"/>
      <c r="TY22" s="3208"/>
      <c r="TZ22" s="3209"/>
      <c r="UA22" s="3208"/>
      <c r="UB22" s="3209"/>
      <c r="UC22" s="3200"/>
      <c r="UD22" s="3201"/>
      <c r="UE22" s="3208"/>
      <c r="UF22" s="3206"/>
      <c r="UG22" s="3200"/>
      <c r="UH22" s="3201"/>
      <c r="UI22" s="3202"/>
      <c r="UJ22" s="3203"/>
      <c r="UK22" s="3200"/>
      <c r="UL22" s="3204"/>
      <c r="UM22" s="3179"/>
      <c r="UN22" s="3205"/>
      <c r="UO22" s="3206"/>
      <c r="UP22" s="3207"/>
      <c r="UQ22" s="3208"/>
      <c r="UR22" s="3209"/>
      <c r="US22" s="3208"/>
      <c r="UT22" s="3209"/>
      <c r="UU22" s="3200"/>
      <c r="UV22" s="3201"/>
      <c r="UW22" s="3208"/>
      <c r="UX22" s="3206"/>
      <c r="UY22" s="3200"/>
      <c r="UZ22" s="3201"/>
      <c r="VA22" s="3202"/>
      <c r="VB22" s="3203"/>
      <c r="VC22" s="3200"/>
      <c r="VD22" s="3204"/>
      <c r="VE22" s="3179"/>
      <c r="VF22" s="3205"/>
      <c r="VG22" s="3206"/>
      <c r="VH22" s="3207"/>
      <c r="VI22" s="3208"/>
      <c r="VJ22" s="3209"/>
      <c r="VK22" s="3208"/>
      <c r="VL22" s="3209"/>
      <c r="VM22" s="3200"/>
      <c r="VN22" s="3201"/>
      <c r="VO22" s="3208"/>
      <c r="VP22" s="3206"/>
      <c r="VQ22" s="3200"/>
      <c r="VR22" s="3201"/>
      <c r="VS22" s="3202"/>
      <c r="VT22" s="3203"/>
      <c r="VU22" s="3200"/>
      <c r="VV22" s="3204"/>
      <c r="VW22" s="3179"/>
      <c r="VX22" s="3205"/>
      <c r="VY22" s="3206"/>
      <c r="VZ22" s="3207"/>
      <c r="WA22" s="3208"/>
      <c r="WB22" s="3209"/>
      <c r="WC22" s="3208"/>
      <c r="WD22" s="3209"/>
      <c r="WE22" s="3200"/>
      <c r="WF22" s="3201"/>
      <c r="WG22" s="3208"/>
      <c r="WH22" s="3206"/>
      <c r="WI22" s="3200"/>
      <c r="WJ22" s="3201"/>
      <c r="WK22" s="3202"/>
      <c r="WL22" s="3203"/>
      <c r="WM22" s="3200"/>
      <c r="WN22" s="3204"/>
      <c r="WO22" s="3179"/>
      <c r="WP22" s="3205"/>
      <c r="WQ22" s="3206"/>
      <c r="WR22" s="3207"/>
      <c r="WS22" s="3208"/>
      <c r="WT22" s="3209"/>
      <c r="WU22" s="3208"/>
      <c r="WV22" s="3209"/>
      <c r="WW22" s="3200"/>
      <c r="WX22" s="3201"/>
      <c r="WY22" s="3208"/>
      <c r="WZ22" s="3206"/>
      <c r="XA22" s="3200"/>
      <c r="XB22" s="3201"/>
      <c r="XC22" s="3202"/>
      <c r="XD22" s="3203"/>
      <c r="XE22" s="3200"/>
      <c r="XF22" s="3204"/>
      <c r="XG22" s="3179"/>
      <c r="XH22" s="3205"/>
      <c r="XI22" s="3206"/>
      <c r="XJ22" s="3207"/>
      <c r="XK22" s="3208"/>
      <c r="XL22" s="3209"/>
      <c r="XM22" s="3208"/>
      <c r="XN22" s="3209"/>
      <c r="XO22" s="3200"/>
      <c r="XP22" s="3201"/>
      <c r="XQ22" s="3208"/>
      <c r="XR22" s="3206"/>
      <c r="XS22" s="3200"/>
      <c r="XT22" s="3201"/>
      <c r="XU22" s="3202"/>
      <c r="XV22" s="3203"/>
      <c r="XW22" s="3200"/>
      <c r="XX22" s="3204"/>
      <c r="XY22" s="3179"/>
      <c r="XZ22" s="3205"/>
      <c r="YA22" s="3206"/>
      <c r="YB22" s="3207"/>
      <c r="YC22" s="3208"/>
      <c r="YD22" s="3209"/>
      <c r="YE22" s="3208"/>
      <c r="YF22" s="3209"/>
      <c r="YG22" s="3200"/>
      <c r="YH22" s="3201"/>
      <c r="YI22" s="3208"/>
      <c r="YJ22" s="3206"/>
      <c r="YK22" s="3200"/>
      <c r="YL22" s="3201"/>
      <c r="YM22" s="3202"/>
      <c r="YN22" s="3203"/>
      <c r="YO22" s="3200"/>
      <c r="YP22" s="3204"/>
      <c r="YQ22" s="3179"/>
      <c r="YR22" s="3205"/>
      <c r="YS22" s="3206"/>
      <c r="YT22" s="3207"/>
      <c r="YU22" s="3208"/>
      <c r="YV22" s="3209"/>
      <c r="YW22" s="3208"/>
      <c r="YX22" s="3209"/>
      <c r="YY22" s="3200"/>
      <c r="YZ22" s="3201"/>
      <c r="ZA22" s="3208"/>
      <c r="ZB22" s="3206"/>
      <c r="ZC22" s="3200"/>
      <c r="ZD22" s="3201"/>
      <c r="ZE22" s="3202"/>
      <c r="ZF22" s="3203"/>
      <c r="ZG22" s="3200"/>
      <c r="ZH22" s="3204"/>
      <c r="ZI22" s="3179"/>
      <c r="ZJ22" s="3205"/>
      <c r="ZK22" s="3206"/>
      <c r="ZL22" s="3207"/>
      <c r="ZM22" s="3208"/>
      <c r="ZN22" s="3209"/>
      <c r="ZO22" s="3208"/>
      <c r="ZP22" s="3209"/>
      <c r="ZQ22" s="3200"/>
      <c r="ZR22" s="3201"/>
      <c r="ZS22" s="3208"/>
      <c r="ZT22" s="3206"/>
      <c r="ZU22" s="3200"/>
      <c r="ZV22" s="3201"/>
      <c r="ZW22" s="3202"/>
      <c r="ZX22" s="3203"/>
      <c r="ZY22" s="3200"/>
      <c r="ZZ22" s="3204"/>
      <c r="AAA22" s="3179"/>
      <c r="AAB22" s="3205"/>
      <c r="AAC22" s="3206"/>
      <c r="AAD22" s="3207"/>
      <c r="AAE22" s="3208"/>
      <c r="AAF22" s="3209"/>
      <c r="AAG22" s="3208"/>
      <c r="AAH22" s="3209"/>
      <c r="AAI22" s="3200"/>
      <c r="AAJ22" s="3201"/>
      <c r="AAK22" s="3208"/>
      <c r="AAL22" s="3206"/>
      <c r="AAM22" s="3200"/>
      <c r="AAN22" s="3201"/>
      <c r="AAO22" s="3202"/>
      <c r="AAP22" s="3203"/>
      <c r="AAQ22" s="3200"/>
      <c r="AAR22" s="3204"/>
      <c r="AAS22" s="3179"/>
      <c r="AAT22" s="3205"/>
      <c r="AAU22" s="3206"/>
      <c r="AAV22" s="3207"/>
      <c r="AAW22" s="3208"/>
      <c r="AAX22" s="3209"/>
      <c r="AAY22" s="3208"/>
      <c r="AAZ22" s="3209"/>
      <c r="ABA22" s="3200"/>
      <c r="ABB22" s="3201"/>
      <c r="ABC22" s="3208"/>
      <c r="ABD22" s="3206"/>
      <c r="ABE22" s="3200"/>
      <c r="ABF22" s="3201"/>
      <c r="ABG22" s="3202"/>
      <c r="ABH22" s="3203"/>
      <c r="ABI22" s="3200"/>
      <c r="ABJ22" s="3204"/>
      <c r="ABK22" s="3179"/>
      <c r="ABL22" s="3205"/>
      <c r="ABM22" s="3206"/>
      <c r="ABN22" s="3207"/>
      <c r="ABO22" s="3208"/>
      <c r="ABP22" s="3209"/>
      <c r="ABQ22" s="3208"/>
      <c r="ABR22" s="3209"/>
      <c r="ABS22" s="3200"/>
      <c r="ABT22" s="3201"/>
      <c r="ABU22" s="3208"/>
      <c r="ABV22" s="3206"/>
      <c r="ABW22" s="3200"/>
      <c r="ABX22" s="3201"/>
      <c r="ABY22" s="3202"/>
      <c r="ABZ22" s="3203"/>
      <c r="ACA22" s="3200"/>
      <c r="ACB22" s="3204"/>
      <c r="ACC22" s="3179"/>
      <c r="ACD22" s="3205"/>
      <c r="ACE22" s="3206"/>
      <c r="ACF22" s="3207"/>
      <c r="ACG22" s="3208"/>
      <c r="ACH22" s="3209"/>
      <c r="ACI22" s="3208"/>
      <c r="ACJ22" s="3209"/>
      <c r="ACK22" s="3200"/>
      <c r="ACL22" s="3201"/>
      <c r="ACM22" s="3208"/>
      <c r="ACN22" s="3206"/>
      <c r="ACO22" s="3200"/>
      <c r="ACP22" s="3201"/>
      <c r="ACQ22" s="3202"/>
      <c r="ACR22" s="3203"/>
      <c r="ACS22" s="3200"/>
      <c r="ACT22" s="3204"/>
      <c r="ACU22" s="3179"/>
      <c r="ACV22" s="3205"/>
      <c r="ACW22" s="3206"/>
      <c r="ACX22" s="3207"/>
      <c r="ACY22" s="3208"/>
      <c r="ACZ22" s="3209"/>
      <c r="ADA22" s="3208"/>
      <c r="ADB22" s="3209"/>
      <c r="ADC22" s="3200"/>
      <c r="ADD22" s="3201"/>
      <c r="ADE22" s="3208"/>
      <c r="ADF22" s="3206"/>
      <c r="ADG22" s="3200"/>
      <c r="ADH22" s="3201"/>
      <c r="ADI22" s="3202"/>
      <c r="ADJ22" s="3203"/>
      <c r="ADK22" s="3200"/>
      <c r="ADL22" s="3204"/>
      <c r="ADM22" s="3179"/>
      <c r="ADN22" s="3205"/>
      <c r="ADO22" s="3206"/>
      <c r="ADP22" s="3207"/>
      <c r="ADQ22" s="3208"/>
      <c r="ADR22" s="3209"/>
      <c r="ADS22" s="3208"/>
      <c r="ADT22" s="3209"/>
      <c r="ADU22" s="3200"/>
      <c r="ADV22" s="3201"/>
      <c r="ADW22" s="3208"/>
      <c r="ADX22" s="3206"/>
      <c r="ADY22" s="3200"/>
      <c r="ADZ22" s="3201"/>
      <c r="AEA22" s="3202"/>
      <c r="AEB22" s="3203"/>
      <c r="AEC22" s="3200"/>
      <c r="AED22" s="3204"/>
      <c r="AEE22" s="3179"/>
      <c r="AEF22" s="3205"/>
      <c r="AEG22" s="3206"/>
      <c r="AEH22" s="3207"/>
      <c r="AEI22" s="3208"/>
      <c r="AEJ22" s="3209"/>
      <c r="AEK22" s="3208"/>
      <c r="AEL22" s="3209"/>
      <c r="AEM22" s="3200"/>
      <c r="AEN22" s="3201"/>
      <c r="AEO22" s="3208"/>
      <c r="AEP22" s="3206"/>
      <c r="AEQ22" s="3200"/>
      <c r="AER22" s="3201"/>
      <c r="AES22" s="3202"/>
      <c r="AET22" s="3203"/>
      <c r="AEU22" s="3200"/>
      <c r="AEV22" s="3204"/>
      <c r="AEW22" s="3179"/>
      <c r="AEX22" s="3205"/>
      <c r="AEY22" s="3206"/>
      <c r="AEZ22" s="3207"/>
      <c r="AFA22" s="3208"/>
      <c r="AFB22" s="3209"/>
      <c r="AFC22" s="3208"/>
      <c r="AFD22" s="3209"/>
      <c r="AFE22" s="3200"/>
      <c r="AFF22" s="3201"/>
      <c r="AFG22" s="3208"/>
      <c r="AFH22" s="3206"/>
      <c r="AFI22" s="3200"/>
      <c r="AFJ22" s="3201"/>
      <c r="AFK22" s="3202"/>
      <c r="AFL22" s="3203"/>
      <c r="AFM22" s="3200"/>
      <c r="AFN22" s="3204"/>
      <c r="AFO22" s="3179"/>
      <c r="AFP22" s="3205"/>
      <c r="AFQ22" s="3206"/>
      <c r="AFR22" s="3207"/>
      <c r="AFS22" s="3208"/>
      <c r="AFT22" s="3209"/>
      <c r="AFU22" s="3208"/>
      <c r="AFV22" s="3209"/>
      <c r="AFW22" s="3200"/>
      <c r="AFX22" s="3201"/>
      <c r="AFY22" s="3208"/>
      <c r="AFZ22" s="3206"/>
      <c r="AGA22" s="3200"/>
      <c r="AGB22" s="3201"/>
      <c r="AGC22" s="3202"/>
      <c r="AGD22" s="3203"/>
      <c r="AGE22" s="3200"/>
      <c r="AGF22" s="3204"/>
      <c r="AGG22" s="3179"/>
      <c r="AGH22" s="3205"/>
      <c r="AGI22" s="3206"/>
      <c r="AGJ22" s="3207"/>
      <c r="AGK22" s="3208"/>
      <c r="AGL22" s="3209"/>
      <c r="AGM22" s="3208"/>
      <c r="AGN22" s="3209"/>
      <c r="AGO22" s="3200"/>
      <c r="AGP22" s="3201"/>
      <c r="AGQ22" s="3208"/>
      <c r="AGR22" s="3206"/>
      <c r="AGS22" s="3200"/>
      <c r="AGT22" s="3201"/>
      <c r="AGU22" s="3202"/>
      <c r="AGV22" s="3203"/>
      <c r="AGW22" s="3200"/>
      <c r="AGX22" s="3204"/>
      <c r="AGY22" s="3179"/>
      <c r="AGZ22" s="3205"/>
      <c r="AHA22" s="3206"/>
      <c r="AHB22" s="3207"/>
      <c r="AHC22" s="3208"/>
      <c r="AHD22" s="3209"/>
      <c r="AHE22" s="3208"/>
      <c r="AHF22" s="3209"/>
      <c r="AHG22" s="3200"/>
      <c r="AHH22" s="3201"/>
      <c r="AHI22" s="3208"/>
      <c r="AHJ22" s="3206"/>
      <c r="AHK22" s="3200"/>
      <c r="AHL22" s="3201"/>
      <c r="AHM22" s="3202"/>
      <c r="AHN22" s="3203"/>
      <c r="AHO22" s="3200"/>
      <c r="AHP22" s="3204"/>
      <c r="AHQ22" s="3179"/>
      <c r="AHR22" s="3205"/>
      <c r="AHS22" s="3206"/>
      <c r="AHT22" s="3207"/>
      <c r="AHU22" s="3208"/>
      <c r="AHV22" s="3209"/>
      <c r="AHW22" s="3208"/>
      <c r="AHX22" s="3209"/>
      <c r="AHY22" s="3200"/>
      <c r="AHZ22" s="3201"/>
      <c r="AIA22" s="3208"/>
      <c r="AIB22" s="3206"/>
      <c r="AIC22" s="3200"/>
      <c r="AID22" s="3201"/>
      <c r="AIE22" s="3202"/>
      <c r="AIF22" s="3203"/>
      <c r="AIG22" s="3200"/>
      <c r="AIH22" s="3204"/>
      <c r="AII22" s="3179"/>
      <c r="AIJ22" s="3205"/>
      <c r="AIK22" s="3206"/>
      <c r="AIL22" s="3207"/>
      <c r="AIM22" s="3208"/>
      <c r="AIN22" s="3209"/>
      <c r="AIO22" s="3208"/>
      <c r="AIP22" s="3209"/>
      <c r="AIQ22" s="3200"/>
      <c r="AIR22" s="3201"/>
      <c r="AIS22" s="3208"/>
      <c r="AIT22" s="3206"/>
      <c r="AIU22" s="3200"/>
      <c r="AIV22" s="3201"/>
      <c r="AIW22" s="3202"/>
      <c r="AIX22" s="3203"/>
      <c r="AIY22" s="3200"/>
      <c r="AIZ22" s="3204"/>
      <c r="AJA22" s="3179"/>
      <c r="AJB22" s="3205"/>
      <c r="AJC22" s="3206"/>
      <c r="AJD22" s="3207"/>
      <c r="AJE22" s="3208"/>
      <c r="AJF22" s="3209"/>
      <c r="AJG22" s="3208"/>
      <c r="AJH22" s="3209"/>
      <c r="AJI22" s="3200"/>
      <c r="AJJ22" s="3201"/>
      <c r="AJK22" s="3208"/>
      <c r="AJL22" s="3206"/>
      <c r="AJM22" s="3200"/>
      <c r="AJN22" s="3201"/>
      <c r="AJO22" s="3202"/>
      <c r="AJP22" s="3203"/>
      <c r="AJQ22" s="3200"/>
      <c r="AJR22" s="3204"/>
      <c r="AJS22" s="3179"/>
      <c r="AJT22" s="3205"/>
      <c r="AJU22" s="3206"/>
      <c r="AJV22" s="3207"/>
      <c r="AJW22" s="3208"/>
      <c r="AJX22" s="3209"/>
      <c r="AJY22" s="3208"/>
      <c r="AJZ22" s="3209"/>
      <c r="AKA22" s="3200"/>
      <c r="AKB22" s="3201"/>
      <c r="AKC22" s="3208"/>
      <c r="AKD22" s="3206"/>
      <c r="AKE22" s="3200"/>
      <c r="AKF22" s="3201"/>
      <c r="AKG22" s="3202"/>
      <c r="AKH22" s="3203"/>
      <c r="AKI22" s="3200"/>
      <c r="AKJ22" s="3204"/>
      <c r="AKK22" s="3179"/>
      <c r="AKL22" s="3205"/>
      <c r="AKM22" s="3206"/>
      <c r="AKN22" s="3207"/>
      <c r="AKO22" s="3208"/>
      <c r="AKP22" s="3209"/>
      <c r="AKQ22" s="3208"/>
      <c r="AKR22" s="3209"/>
      <c r="AKS22" s="3200"/>
      <c r="AKT22" s="3201"/>
      <c r="AKU22" s="3208"/>
      <c r="AKV22" s="3206"/>
      <c r="AKW22" s="3200"/>
      <c r="AKX22" s="3201"/>
      <c r="AKY22" s="3202"/>
      <c r="AKZ22" s="3203"/>
      <c r="ALA22" s="3200"/>
      <c r="ALB22" s="3204"/>
      <c r="ALC22" s="3179"/>
      <c r="ALD22" s="3205"/>
      <c r="ALE22" s="3206"/>
      <c r="ALF22" s="3207"/>
      <c r="ALG22" s="3208"/>
      <c r="ALH22" s="3209"/>
      <c r="ALI22" s="3208"/>
      <c r="ALJ22" s="3209"/>
      <c r="ALK22" s="3200"/>
      <c r="ALL22" s="3201"/>
      <c r="ALM22" s="3208"/>
      <c r="ALN22" s="3206"/>
      <c r="ALO22" s="3200"/>
      <c r="ALP22" s="3201"/>
      <c r="ALQ22" s="3202"/>
      <c r="ALR22" s="3203"/>
      <c r="ALS22" s="3200"/>
      <c r="ALT22" s="3204"/>
      <c r="ALU22" s="3179"/>
      <c r="ALV22" s="3205"/>
      <c r="ALW22" s="3206"/>
      <c r="ALX22" s="3207"/>
      <c r="ALY22" s="3208"/>
      <c r="ALZ22" s="3209"/>
      <c r="AMA22" s="3208"/>
      <c r="AMB22" s="3209"/>
      <c r="AMC22" s="3200"/>
      <c r="AMD22" s="3201"/>
      <c r="AME22" s="3208"/>
      <c r="AMF22" s="3206"/>
      <c r="AMG22" s="3200"/>
      <c r="AMH22" s="3201"/>
      <c r="AMI22" s="3202"/>
      <c r="AMJ22" s="3203"/>
      <c r="AMK22" s="3200"/>
      <c r="AML22" s="3204"/>
      <c r="AMM22" s="3179"/>
      <c r="AMN22" s="3205"/>
      <c r="AMO22" s="3206"/>
      <c r="AMP22" s="3207"/>
      <c r="AMQ22" s="3208"/>
      <c r="AMR22" s="3209"/>
      <c r="AMS22" s="3208"/>
      <c r="AMT22" s="3209"/>
      <c r="AMU22" s="3200"/>
      <c r="AMV22" s="3201"/>
      <c r="AMW22" s="3208"/>
      <c r="AMX22" s="3206"/>
      <c r="AMY22" s="3200"/>
      <c r="AMZ22" s="3201"/>
      <c r="ANA22" s="3202"/>
      <c r="ANB22" s="3203"/>
      <c r="ANC22" s="3200"/>
      <c r="AND22" s="3204"/>
      <c r="ANE22" s="3179"/>
      <c r="ANF22" s="3205"/>
      <c r="ANG22" s="3206"/>
      <c r="ANH22" s="3207"/>
      <c r="ANI22" s="3208"/>
      <c r="ANJ22" s="3209"/>
      <c r="ANK22" s="3208"/>
      <c r="ANL22" s="3209"/>
      <c r="ANM22" s="3200"/>
      <c r="ANN22" s="3201"/>
      <c r="ANO22" s="3208"/>
      <c r="ANP22" s="3206"/>
      <c r="ANQ22" s="3200"/>
      <c r="ANR22" s="3201"/>
      <c r="ANS22" s="3202"/>
      <c r="ANT22" s="3203"/>
      <c r="ANU22" s="3200"/>
      <c r="ANV22" s="3204"/>
      <c r="ANW22" s="3179"/>
      <c r="ANX22" s="3205"/>
      <c r="ANY22" s="3206"/>
      <c r="ANZ22" s="3207"/>
      <c r="AOA22" s="3208"/>
      <c r="AOB22" s="3209"/>
      <c r="AOC22" s="3208"/>
      <c r="AOD22" s="3209"/>
      <c r="AOE22" s="3200"/>
      <c r="AOF22" s="3201"/>
      <c r="AOG22" s="3208"/>
      <c r="AOH22" s="3206"/>
      <c r="AOI22" s="3200"/>
      <c r="AOJ22" s="3201"/>
      <c r="AOK22" s="3202"/>
      <c r="AOL22" s="3203"/>
      <c r="AOM22" s="3200"/>
      <c r="AON22" s="3204"/>
      <c r="AOO22" s="3179"/>
      <c r="AOP22" s="3205"/>
      <c r="AOQ22" s="3206"/>
      <c r="AOR22" s="3207"/>
      <c r="AOS22" s="3208"/>
      <c r="AOT22" s="3209"/>
      <c r="AOU22" s="3208"/>
      <c r="AOV22" s="3209"/>
      <c r="AOW22" s="3200"/>
      <c r="AOX22" s="3201"/>
      <c r="AOY22" s="3208"/>
      <c r="AOZ22" s="3206"/>
      <c r="APA22" s="3200"/>
      <c r="APB22" s="3201"/>
      <c r="APC22" s="3202"/>
      <c r="APD22" s="3203"/>
      <c r="APE22" s="3200"/>
      <c r="APF22" s="3204"/>
      <c r="APG22" s="3179"/>
      <c r="APH22" s="3205"/>
      <c r="API22" s="3206"/>
      <c r="APJ22" s="3207"/>
      <c r="APK22" s="3208"/>
      <c r="APL22" s="3209"/>
      <c r="APM22" s="3208"/>
      <c r="APN22" s="3209"/>
      <c r="APO22" s="3200"/>
      <c r="APP22" s="3201"/>
      <c r="APQ22" s="3208"/>
      <c r="APR22" s="3206"/>
      <c r="APS22" s="3200"/>
      <c r="APT22" s="3201"/>
      <c r="APU22" s="3202"/>
      <c r="APV22" s="3203"/>
      <c r="APW22" s="3200"/>
      <c r="APX22" s="3204"/>
      <c r="APY22" s="3179"/>
      <c r="APZ22" s="3205"/>
      <c r="AQA22" s="3206"/>
      <c r="AQB22" s="3207"/>
      <c r="AQC22" s="3208"/>
      <c r="AQD22" s="3209"/>
      <c r="AQE22" s="3208"/>
      <c r="AQF22" s="3209"/>
      <c r="AQG22" s="3200"/>
      <c r="AQH22" s="3201"/>
      <c r="AQI22" s="3208"/>
      <c r="AQJ22" s="3206"/>
      <c r="AQK22" s="3200"/>
      <c r="AQL22" s="3201"/>
      <c r="AQM22" s="3202"/>
      <c r="AQN22" s="3203"/>
      <c r="AQO22" s="3200"/>
      <c r="AQP22" s="3204"/>
      <c r="AQQ22" s="3179"/>
      <c r="AQR22" s="3205"/>
      <c r="AQS22" s="3206"/>
      <c r="AQT22" s="3207"/>
      <c r="AQU22" s="3208"/>
      <c r="AQV22" s="3209"/>
      <c r="AQW22" s="3208"/>
      <c r="AQX22" s="3209"/>
      <c r="AQY22" s="3200"/>
      <c r="AQZ22" s="3201"/>
      <c r="ARA22" s="3208"/>
      <c r="ARB22" s="3206"/>
      <c r="ARC22" s="3200"/>
      <c r="ARD22" s="3201"/>
      <c r="ARE22" s="3202"/>
      <c r="ARF22" s="3203"/>
      <c r="ARG22" s="3200"/>
      <c r="ARH22" s="3204"/>
      <c r="ARI22" s="3179"/>
      <c r="ARJ22" s="3205"/>
      <c r="ARK22" s="3206"/>
      <c r="ARL22" s="3207"/>
      <c r="ARM22" s="3208"/>
      <c r="ARN22" s="3209"/>
      <c r="ARO22" s="3208"/>
      <c r="ARP22" s="3209"/>
      <c r="ARQ22" s="3200"/>
      <c r="ARR22" s="3201"/>
      <c r="ARS22" s="3208"/>
      <c r="ART22" s="3206"/>
      <c r="ARU22" s="3200"/>
      <c r="ARV22" s="3201"/>
      <c r="ARW22" s="3202"/>
      <c r="ARX22" s="3203"/>
      <c r="ARY22" s="3200"/>
      <c r="ARZ22" s="3204"/>
      <c r="ASA22" s="3179"/>
      <c r="ASB22" s="3205"/>
      <c r="ASC22" s="3206"/>
      <c r="ASD22" s="3207"/>
      <c r="ASE22" s="3208"/>
      <c r="ASF22" s="3209"/>
      <c r="ASG22" s="3208"/>
      <c r="ASH22" s="3209"/>
      <c r="ASI22" s="3200"/>
      <c r="ASJ22" s="3201"/>
      <c r="ASK22" s="3208"/>
      <c r="ASL22" s="3206"/>
      <c r="ASM22" s="3200"/>
      <c r="ASN22" s="3201"/>
      <c r="ASO22" s="3202"/>
      <c r="ASP22" s="3203"/>
      <c r="ASQ22" s="3200"/>
      <c r="ASR22" s="3204"/>
      <c r="ASS22" s="3179"/>
      <c r="AST22" s="3205"/>
      <c r="ASU22" s="3206"/>
      <c r="ASV22" s="3207"/>
      <c r="ASW22" s="3208"/>
      <c r="ASX22" s="3209"/>
      <c r="ASY22" s="3208"/>
      <c r="ASZ22" s="3209"/>
      <c r="ATA22" s="3200"/>
      <c r="ATB22" s="3201"/>
      <c r="ATC22" s="3208"/>
      <c r="ATD22" s="3206"/>
      <c r="ATE22" s="3200"/>
      <c r="ATF22" s="3201"/>
      <c r="ATG22" s="3202"/>
      <c r="ATH22" s="3203"/>
      <c r="ATI22" s="3200"/>
      <c r="ATJ22" s="3204"/>
      <c r="ATK22" s="3179"/>
      <c r="ATL22" s="3205"/>
      <c r="ATM22" s="3206"/>
      <c r="ATN22" s="3207"/>
      <c r="ATO22" s="3208"/>
      <c r="ATP22" s="3209"/>
      <c r="ATQ22" s="3208"/>
      <c r="ATR22" s="3209"/>
      <c r="ATS22" s="3200"/>
      <c r="ATT22" s="3201"/>
      <c r="ATU22" s="3208"/>
      <c r="ATV22" s="3206"/>
      <c r="ATW22" s="3200"/>
      <c r="ATX22" s="3201"/>
      <c r="ATY22" s="3202"/>
      <c r="ATZ22" s="3203"/>
      <c r="AUA22" s="3200"/>
      <c r="AUB22" s="3204"/>
      <c r="AUC22" s="3179"/>
      <c r="AUD22" s="3205"/>
      <c r="AUE22" s="3206"/>
      <c r="AUF22" s="3207"/>
      <c r="AUG22" s="3208"/>
      <c r="AUH22" s="3209"/>
      <c r="AUI22" s="3208"/>
      <c r="AUJ22" s="3209"/>
      <c r="AUK22" s="3200"/>
      <c r="AUL22" s="3201"/>
      <c r="AUM22" s="3208"/>
      <c r="AUN22" s="3206"/>
      <c r="AUO22" s="3200"/>
      <c r="AUP22" s="3201"/>
      <c r="AUQ22" s="3202"/>
      <c r="AUR22" s="3203"/>
      <c r="AUS22" s="3200"/>
      <c r="AUT22" s="3204"/>
      <c r="AUU22" s="3179"/>
      <c r="AUV22" s="3205"/>
      <c r="AUW22" s="3206"/>
      <c r="AUX22" s="3207"/>
      <c r="AUY22" s="3208"/>
      <c r="AUZ22" s="3209"/>
      <c r="AVA22" s="3208"/>
      <c r="AVB22" s="3209"/>
      <c r="AVC22" s="3200"/>
      <c r="AVD22" s="3201"/>
      <c r="AVE22" s="3208"/>
      <c r="AVF22" s="3206"/>
      <c r="AVG22" s="3200"/>
      <c r="AVH22" s="3201"/>
      <c r="AVI22" s="3202"/>
      <c r="AVJ22" s="3203"/>
      <c r="AVK22" s="3200"/>
      <c r="AVL22" s="3204"/>
      <c r="AVM22" s="3179"/>
      <c r="AVN22" s="3205"/>
      <c r="AVO22" s="3206"/>
      <c r="AVP22" s="3207"/>
      <c r="AVQ22" s="3208"/>
      <c r="AVR22" s="3209"/>
      <c r="AVS22" s="3208"/>
      <c r="AVT22" s="3209"/>
      <c r="AVU22" s="3200"/>
      <c r="AVV22" s="3201"/>
      <c r="AVW22" s="3208"/>
      <c r="AVX22" s="3206"/>
      <c r="AVY22" s="3200"/>
      <c r="AVZ22" s="3201"/>
      <c r="AWA22" s="3202"/>
      <c r="AWB22" s="3203"/>
      <c r="AWC22" s="3200"/>
      <c r="AWD22" s="3204"/>
      <c r="AWE22" s="3179"/>
      <c r="AWF22" s="3205"/>
      <c r="AWG22" s="3206"/>
      <c r="AWH22" s="3207"/>
      <c r="AWI22" s="3208"/>
      <c r="AWJ22" s="3209"/>
      <c r="AWK22" s="3208"/>
      <c r="AWL22" s="3209"/>
      <c r="AWM22" s="3200"/>
      <c r="AWN22" s="3201"/>
      <c r="AWO22" s="3208"/>
      <c r="AWP22" s="3206"/>
      <c r="AWQ22" s="3200"/>
      <c r="AWR22" s="3201"/>
      <c r="AWS22" s="3202"/>
      <c r="AWT22" s="3203"/>
      <c r="AWU22" s="3200"/>
      <c r="AWV22" s="3204"/>
      <c r="AWW22" s="3179"/>
      <c r="AWX22" s="3205"/>
      <c r="AWY22" s="3206"/>
      <c r="AWZ22" s="3207"/>
      <c r="AXA22" s="3208"/>
      <c r="AXB22" s="3209"/>
      <c r="AXC22" s="3208"/>
      <c r="AXD22" s="3209"/>
      <c r="AXE22" s="3200"/>
      <c r="AXF22" s="3201"/>
      <c r="AXG22" s="3208"/>
      <c r="AXH22" s="3206"/>
      <c r="AXI22" s="3200"/>
      <c r="AXJ22" s="3201"/>
      <c r="AXK22" s="3202"/>
      <c r="AXL22" s="3203"/>
      <c r="AXM22" s="3200"/>
      <c r="AXN22" s="3204"/>
      <c r="AXO22" s="3179"/>
      <c r="AXP22" s="3205"/>
      <c r="AXQ22" s="3206"/>
      <c r="AXR22" s="3207"/>
      <c r="AXS22" s="3208"/>
      <c r="AXT22" s="3209"/>
      <c r="AXU22" s="3208"/>
      <c r="AXV22" s="3209"/>
      <c r="AXW22" s="3200"/>
      <c r="AXX22" s="3201"/>
      <c r="AXY22" s="3208"/>
      <c r="AXZ22" s="3206"/>
      <c r="AYA22" s="3200"/>
      <c r="AYB22" s="3201"/>
      <c r="AYC22" s="3202"/>
      <c r="AYD22" s="3203"/>
      <c r="AYE22" s="3200"/>
      <c r="AYF22" s="3204"/>
      <c r="AYG22" s="3179"/>
      <c r="AYH22" s="3205"/>
      <c r="AYI22" s="3206"/>
      <c r="AYJ22" s="3207"/>
      <c r="AYK22" s="3208"/>
      <c r="AYL22" s="3209"/>
      <c r="AYM22" s="3208"/>
      <c r="AYN22" s="3209"/>
      <c r="AYO22" s="3200"/>
      <c r="AYP22" s="3201"/>
      <c r="AYQ22" s="3208"/>
      <c r="AYR22" s="3206"/>
      <c r="AYS22" s="3200"/>
      <c r="AYT22" s="3201"/>
      <c r="AYU22" s="3202"/>
      <c r="AYV22" s="3203"/>
      <c r="AYW22" s="3200"/>
      <c r="AYX22" s="3204"/>
      <c r="AYY22" s="3179"/>
      <c r="AYZ22" s="3205"/>
      <c r="AZA22" s="3206"/>
      <c r="AZB22" s="3207"/>
      <c r="AZC22" s="3208"/>
      <c r="AZD22" s="3209"/>
      <c r="AZE22" s="3208"/>
      <c r="AZF22" s="3209"/>
      <c r="AZG22" s="3200"/>
      <c r="AZH22" s="3201"/>
      <c r="AZI22" s="3208"/>
      <c r="AZJ22" s="3206"/>
      <c r="AZK22" s="3200"/>
      <c r="AZL22" s="3201"/>
      <c r="AZM22" s="3202"/>
      <c r="AZN22" s="3203"/>
      <c r="AZO22" s="3200"/>
      <c r="AZP22" s="3204"/>
      <c r="AZQ22" s="3179"/>
      <c r="AZR22" s="3205"/>
      <c r="AZS22" s="3206"/>
      <c r="AZT22" s="3207"/>
      <c r="AZU22" s="3208"/>
      <c r="AZV22" s="3209"/>
      <c r="AZW22" s="3208"/>
      <c r="AZX22" s="3209"/>
      <c r="AZY22" s="3200"/>
      <c r="AZZ22" s="3201"/>
      <c r="BAA22" s="3208"/>
      <c r="BAB22" s="3206"/>
      <c r="BAC22" s="3200"/>
      <c r="BAD22" s="3201"/>
      <c r="BAE22" s="3202"/>
      <c r="BAF22" s="3203"/>
      <c r="BAG22" s="3200"/>
      <c r="BAH22" s="3204"/>
      <c r="BAI22" s="3179"/>
      <c r="BAJ22" s="3205"/>
      <c r="BAK22" s="3206"/>
      <c r="BAL22" s="3207"/>
      <c r="BAM22" s="3208"/>
      <c r="BAN22" s="3209"/>
      <c r="BAO22" s="3208"/>
      <c r="BAP22" s="3209"/>
      <c r="BAQ22" s="3200"/>
      <c r="BAR22" s="3201"/>
      <c r="BAS22" s="3208"/>
      <c r="BAT22" s="3206"/>
      <c r="BAU22" s="3200"/>
      <c r="BAV22" s="3201"/>
      <c r="BAW22" s="3202"/>
      <c r="BAX22" s="3203"/>
      <c r="BAY22" s="3200"/>
      <c r="BAZ22" s="3204"/>
      <c r="BBA22" s="3179"/>
      <c r="BBB22" s="3205"/>
      <c r="BBC22" s="3206"/>
      <c r="BBD22" s="3207"/>
      <c r="BBE22" s="3208"/>
      <c r="BBF22" s="3209"/>
      <c r="BBG22" s="3208"/>
      <c r="BBH22" s="3209"/>
      <c r="BBI22" s="3200"/>
      <c r="BBJ22" s="3201"/>
      <c r="BBK22" s="3208"/>
      <c r="BBL22" s="3206"/>
      <c r="BBM22" s="3200"/>
      <c r="BBN22" s="3201"/>
      <c r="BBO22" s="3202"/>
      <c r="BBP22" s="3203"/>
      <c r="BBQ22" s="3200"/>
      <c r="BBR22" s="3204"/>
      <c r="BBS22" s="3179"/>
      <c r="BBT22" s="3205"/>
      <c r="BBU22" s="3206"/>
      <c r="BBV22" s="3207"/>
      <c r="BBW22" s="3208"/>
      <c r="BBX22" s="3209"/>
      <c r="BBY22" s="3208"/>
      <c r="BBZ22" s="3209"/>
      <c r="BCA22" s="3200"/>
      <c r="BCB22" s="3201"/>
      <c r="BCC22" s="3208"/>
      <c r="BCD22" s="3206"/>
      <c r="BCE22" s="3200"/>
      <c r="BCF22" s="3201"/>
      <c r="BCG22" s="3202"/>
      <c r="BCH22" s="3203"/>
      <c r="BCI22" s="3200"/>
      <c r="BCJ22" s="3204"/>
      <c r="BCK22" s="3179"/>
      <c r="BCL22" s="3205"/>
      <c r="BCM22" s="3206"/>
      <c r="BCN22" s="3207"/>
      <c r="BCO22" s="3208"/>
      <c r="BCP22" s="3209"/>
      <c r="BCQ22" s="3208"/>
      <c r="BCR22" s="3209"/>
      <c r="BCS22" s="3200"/>
      <c r="BCT22" s="3201"/>
      <c r="BCU22" s="3208"/>
      <c r="BCV22" s="3206"/>
      <c r="BCW22" s="3200"/>
      <c r="BCX22" s="3201"/>
      <c r="BCY22" s="3202"/>
      <c r="BCZ22" s="3203"/>
      <c r="BDA22" s="3200"/>
      <c r="BDB22" s="3204"/>
      <c r="BDC22" s="3179"/>
      <c r="BDD22" s="3205"/>
      <c r="BDE22" s="3206"/>
      <c r="BDF22" s="3207"/>
      <c r="BDG22" s="3208"/>
      <c r="BDH22" s="3209"/>
      <c r="BDI22" s="3208"/>
      <c r="BDJ22" s="3209"/>
      <c r="BDK22" s="3200"/>
      <c r="BDL22" s="3201"/>
      <c r="BDM22" s="3208"/>
      <c r="BDN22" s="3206"/>
      <c r="BDO22" s="3200"/>
      <c r="BDP22" s="3201"/>
      <c r="BDQ22" s="3202"/>
      <c r="BDR22" s="3203"/>
      <c r="BDS22" s="3200"/>
      <c r="BDT22" s="3204"/>
      <c r="BDU22" s="3179"/>
      <c r="BDV22" s="3205"/>
      <c r="BDW22" s="3206"/>
      <c r="BDX22" s="3207"/>
      <c r="BDY22" s="3208"/>
      <c r="BDZ22" s="3209"/>
      <c r="BEA22" s="3208"/>
      <c r="BEB22" s="3209"/>
      <c r="BEC22" s="3200"/>
      <c r="BED22" s="3201"/>
      <c r="BEE22" s="3208"/>
      <c r="BEF22" s="3206"/>
      <c r="BEG22" s="3200"/>
      <c r="BEH22" s="3201"/>
      <c r="BEI22" s="3202"/>
      <c r="BEJ22" s="3203"/>
      <c r="BEK22" s="3200"/>
      <c r="BEL22" s="3204"/>
      <c r="BEM22" s="3179"/>
      <c r="BEN22" s="3205"/>
      <c r="BEO22" s="3206"/>
      <c r="BEP22" s="3207"/>
      <c r="BEQ22" s="3208"/>
      <c r="BER22" s="3209"/>
      <c r="BES22" s="3208"/>
      <c r="BET22" s="3209"/>
      <c r="BEU22" s="3200"/>
      <c r="BEV22" s="3201"/>
      <c r="BEW22" s="3208"/>
      <c r="BEX22" s="3206"/>
      <c r="BEY22" s="3200"/>
      <c r="BEZ22" s="3201"/>
      <c r="BFA22" s="3202"/>
      <c r="BFB22" s="3203"/>
      <c r="BFC22" s="3200"/>
      <c r="BFD22" s="3204"/>
      <c r="BFE22" s="3179"/>
      <c r="BFF22" s="3205"/>
      <c r="BFG22" s="3206"/>
      <c r="BFH22" s="3207"/>
      <c r="BFI22" s="3208"/>
      <c r="BFJ22" s="3209"/>
      <c r="BFK22" s="3208"/>
      <c r="BFL22" s="3209"/>
      <c r="BFM22" s="3200"/>
      <c r="BFN22" s="3201"/>
      <c r="BFO22" s="3208"/>
      <c r="BFP22" s="3206"/>
      <c r="BFQ22" s="3200"/>
      <c r="BFR22" s="3201"/>
      <c r="BFS22" s="3202"/>
      <c r="BFT22" s="3203"/>
      <c r="BFU22" s="3200"/>
      <c r="BFV22" s="3204"/>
      <c r="BFW22" s="3179"/>
      <c r="BFX22" s="3205"/>
      <c r="BFY22" s="3206"/>
      <c r="BFZ22" s="3207"/>
      <c r="BGA22" s="3208"/>
      <c r="BGB22" s="3209"/>
      <c r="BGC22" s="3208"/>
      <c r="BGD22" s="3209"/>
      <c r="BGE22" s="3200"/>
      <c r="BGF22" s="3201"/>
      <c r="BGG22" s="3208"/>
      <c r="BGH22" s="3206"/>
      <c r="BGI22" s="3200"/>
      <c r="BGJ22" s="3201"/>
      <c r="BGK22" s="3202"/>
      <c r="BGL22" s="3203"/>
      <c r="BGM22" s="3200"/>
      <c r="BGN22" s="3204"/>
      <c r="BGO22" s="3179"/>
      <c r="BGP22" s="3205"/>
      <c r="BGQ22" s="3206"/>
      <c r="BGR22" s="3207"/>
      <c r="BGS22" s="3208"/>
      <c r="BGT22" s="3209"/>
      <c r="BGU22" s="3208"/>
      <c r="BGV22" s="3209"/>
      <c r="BGW22" s="3200"/>
      <c r="BGX22" s="3201"/>
      <c r="BGY22" s="3208"/>
      <c r="BGZ22" s="3206"/>
      <c r="BHA22" s="3200"/>
      <c r="BHB22" s="3201"/>
      <c r="BHC22" s="3202"/>
      <c r="BHD22" s="3203"/>
      <c r="BHE22" s="3200"/>
      <c r="BHF22" s="3204"/>
      <c r="BHG22" s="3179"/>
      <c r="BHH22" s="3205"/>
      <c r="BHI22" s="3206"/>
      <c r="BHJ22" s="3207"/>
      <c r="BHK22" s="3208"/>
      <c r="BHL22" s="3209"/>
      <c r="BHM22" s="3208"/>
      <c r="BHN22" s="3209"/>
      <c r="BHO22" s="3200"/>
      <c r="BHP22" s="3201"/>
      <c r="BHQ22" s="3208"/>
      <c r="BHR22" s="3206"/>
      <c r="BHS22" s="3200"/>
      <c r="BHT22" s="3201"/>
      <c r="BHU22" s="3202"/>
      <c r="BHV22" s="3203"/>
      <c r="BHW22" s="3200"/>
      <c r="BHX22" s="3204"/>
      <c r="BHY22" s="3179"/>
      <c r="BHZ22" s="3205"/>
      <c r="BIA22" s="3206"/>
      <c r="BIB22" s="3207"/>
      <c r="BIC22" s="3208"/>
      <c r="BID22" s="3209"/>
      <c r="BIE22" s="3208"/>
      <c r="BIF22" s="3209"/>
      <c r="BIG22" s="3200"/>
      <c r="BIH22" s="3201"/>
      <c r="BII22" s="3208"/>
      <c r="BIJ22" s="3206"/>
      <c r="BIK22" s="3200"/>
      <c r="BIL22" s="3201"/>
      <c r="BIM22" s="3202"/>
      <c r="BIN22" s="3203"/>
      <c r="BIO22" s="3200"/>
      <c r="BIP22" s="3204"/>
      <c r="BIQ22" s="3179"/>
      <c r="BIR22" s="3205"/>
      <c r="BIS22" s="3206"/>
      <c r="BIT22" s="3207"/>
      <c r="BIU22" s="3208"/>
      <c r="BIV22" s="3209"/>
      <c r="BIW22" s="3208"/>
      <c r="BIX22" s="3209"/>
      <c r="BIY22" s="3200"/>
      <c r="BIZ22" s="3201"/>
      <c r="BJA22" s="3208"/>
      <c r="BJB22" s="3206"/>
      <c r="BJC22" s="3200"/>
      <c r="BJD22" s="3201"/>
      <c r="BJE22" s="3202"/>
      <c r="BJF22" s="3203"/>
      <c r="BJG22" s="3200"/>
      <c r="BJH22" s="3204"/>
      <c r="BJI22" s="3179"/>
      <c r="BJJ22" s="3205"/>
      <c r="BJK22" s="3206"/>
      <c r="BJL22" s="3207"/>
      <c r="BJM22" s="3208"/>
      <c r="BJN22" s="3209"/>
      <c r="BJO22" s="3208"/>
      <c r="BJP22" s="3209"/>
      <c r="BJQ22" s="3200"/>
      <c r="BJR22" s="3201"/>
      <c r="BJS22" s="3208"/>
      <c r="BJT22" s="3206"/>
      <c r="BJU22" s="3200"/>
      <c r="BJV22" s="3201"/>
      <c r="BJW22" s="3202"/>
      <c r="BJX22" s="3203"/>
      <c r="BJY22" s="3200"/>
      <c r="BJZ22" s="3204"/>
      <c r="BKA22" s="3179"/>
      <c r="BKB22" s="3205"/>
      <c r="BKC22" s="3206"/>
      <c r="BKD22" s="3207"/>
      <c r="BKE22" s="3208"/>
      <c r="BKF22" s="3209"/>
      <c r="BKG22" s="3208"/>
      <c r="BKH22" s="3209"/>
      <c r="BKI22" s="3200"/>
      <c r="BKJ22" s="3201"/>
      <c r="BKK22" s="3208"/>
      <c r="BKL22" s="3206"/>
      <c r="BKM22" s="3200"/>
      <c r="BKN22" s="3201"/>
      <c r="BKO22" s="3202"/>
      <c r="BKP22" s="3203"/>
      <c r="BKQ22" s="3200"/>
      <c r="BKR22" s="3204"/>
      <c r="BKS22" s="3179"/>
      <c r="BKT22" s="3205"/>
      <c r="BKU22" s="3206"/>
      <c r="BKV22" s="3207"/>
      <c r="BKW22" s="3208"/>
      <c r="BKX22" s="3209"/>
      <c r="BKY22" s="3208"/>
      <c r="BKZ22" s="3209"/>
      <c r="BLA22" s="3200"/>
      <c r="BLB22" s="3201"/>
      <c r="BLC22" s="3208"/>
      <c r="BLD22" s="3206"/>
      <c r="BLE22" s="3200"/>
      <c r="BLF22" s="3201"/>
      <c r="BLG22" s="3202"/>
      <c r="BLH22" s="3203"/>
      <c r="BLI22" s="3200"/>
      <c r="BLJ22" s="3204"/>
      <c r="BLK22" s="3179"/>
      <c r="BLL22" s="3205"/>
      <c r="BLM22" s="3206"/>
      <c r="BLN22" s="3207"/>
      <c r="BLO22" s="3208"/>
      <c r="BLP22" s="3209"/>
      <c r="BLQ22" s="3208"/>
      <c r="BLR22" s="3209"/>
      <c r="BLS22" s="3200"/>
      <c r="BLT22" s="3201"/>
      <c r="BLU22" s="3208"/>
      <c r="BLV22" s="3206"/>
      <c r="BLW22" s="3200"/>
      <c r="BLX22" s="3201"/>
      <c r="BLY22" s="3202"/>
      <c r="BLZ22" s="3203"/>
      <c r="BMA22" s="3200"/>
      <c r="BMB22" s="3204"/>
      <c r="BMC22" s="3179"/>
      <c r="BMD22" s="3205"/>
      <c r="BME22" s="3206"/>
      <c r="BMF22" s="3207"/>
      <c r="BMG22" s="3208"/>
      <c r="BMH22" s="3209"/>
      <c r="BMI22" s="3208"/>
      <c r="BMJ22" s="3209"/>
      <c r="BMK22" s="3200"/>
      <c r="BML22" s="3201"/>
      <c r="BMM22" s="3208"/>
      <c r="BMN22" s="3206"/>
      <c r="BMO22" s="3200"/>
      <c r="BMP22" s="3201"/>
      <c r="BMQ22" s="3202"/>
      <c r="BMR22" s="3203"/>
      <c r="BMS22" s="3200"/>
      <c r="BMT22" s="3204"/>
      <c r="BMU22" s="3179"/>
      <c r="BMV22" s="3205"/>
      <c r="BMW22" s="3206"/>
      <c r="BMX22" s="3207"/>
      <c r="BMY22" s="3208"/>
      <c r="BMZ22" s="3209"/>
      <c r="BNA22" s="3208"/>
      <c r="BNB22" s="3209"/>
      <c r="BNC22" s="3200"/>
      <c r="BND22" s="3201"/>
      <c r="BNE22" s="3208"/>
      <c r="BNF22" s="3206"/>
      <c r="BNG22" s="3200"/>
      <c r="BNH22" s="3201"/>
      <c r="BNI22" s="3202"/>
      <c r="BNJ22" s="3203"/>
      <c r="BNK22" s="3200"/>
      <c r="BNL22" s="3204"/>
      <c r="BNM22" s="3179"/>
      <c r="BNN22" s="3205"/>
      <c r="BNO22" s="3206"/>
      <c r="BNP22" s="3207"/>
      <c r="BNQ22" s="3208"/>
      <c r="BNR22" s="3209"/>
      <c r="BNS22" s="3208"/>
      <c r="BNT22" s="3209"/>
      <c r="BNU22" s="3200"/>
      <c r="BNV22" s="3201"/>
      <c r="BNW22" s="3208"/>
      <c r="BNX22" s="3206"/>
      <c r="BNY22" s="3200"/>
      <c r="BNZ22" s="3201"/>
      <c r="BOA22" s="3202"/>
      <c r="BOB22" s="3203"/>
      <c r="BOC22" s="3200"/>
      <c r="BOD22" s="3204"/>
      <c r="BOE22" s="3179"/>
      <c r="BOF22" s="3205"/>
      <c r="BOG22" s="3206"/>
      <c r="BOH22" s="3207"/>
      <c r="BOI22" s="3208"/>
      <c r="BOJ22" s="3209"/>
      <c r="BOK22" s="3208"/>
      <c r="BOL22" s="3209"/>
      <c r="BOM22" s="3200"/>
      <c r="BON22" s="3201"/>
      <c r="BOO22" s="3208"/>
      <c r="BOP22" s="3206"/>
      <c r="BOQ22" s="3200"/>
      <c r="BOR22" s="3201"/>
      <c r="BOS22" s="3202"/>
      <c r="BOT22" s="3203"/>
      <c r="BOU22" s="3200"/>
      <c r="BOV22" s="3204"/>
      <c r="BOW22" s="3179"/>
      <c r="BOX22" s="3205"/>
      <c r="BOY22" s="3206"/>
      <c r="BOZ22" s="3207"/>
      <c r="BPA22" s="3208"/>
      <c r="BPB22" s="3209"/>
      <c r="BPC22" s="3208"/>
      <c r="BPD22" s="3209"/>
      <c r="BPE22" s="3200"/>
      <c r="BPF22" s="3201"/>
      <c r="BPG22" s="3208"/>
      <c r="BPH22" s="3206"/>
      <c r="BPI22" s="3200"/>
      <c r="BPJ22" s="3201"/>
      <c r="BPK22" s="3202"/>
      <c r="BPL22" s="3203"/>
      <c r="BPM22" s="3200"/>
      <c r="BPN22" s="3204"/>
      <c r="BPO22" s="3179"/>
      <c r="BPP22" s="3205"/>
      <c r="BPQ22" s="3206"/>
      <c r="BPR22" s="3207"/>
      <c r="BPS22" s="3208"/>
      <c r="BPT22" s="3209"/>
      <c r="BPU22" s="3208"/>
      <c r="BPV22" s="3209"/>
      <c r="BPW22" s="3200"/>
      <c r="BPX22" s="3201"/>
      <c r="BPY22" s="3208"/>
      <c r="BPZ22" s="3206"/>
      <c r="BQA22" s="3200"/>
      <c r="BQB22" s="3201"/>
      <c r="BQC22" s="3202"/>
      <c r="BQD22" s="3203"/>
      <c r="BQE22" s="3200"/>
      <c r="BQF22" s="3204"/>
      <c r="BQG22" s="3179"/>
      <c r="BQH22" s="3205"/>
      <c r="BQI22" s="3206"/>
      <c r="BQJ22" s="3207"/>
      <c r="BQK22" s="3208"/>
      <c r="BQL22" s="3209"/>
      <c r="BQM22" s="3208"/>
      <c r="BQN22" s="3209"/>
      <c r="BQO22" s="3200"/>
      <c r="BQP22" s="3201"/>
      <c r="BQQ22" s="3208"/>
      <c r="BQR22" s="3206"/>
      <c r="BQS22" s="3200"/>
      <c r="BQT22" s="3201"/>
      <c r="BQU22" s="3202"/>
      <c r="BQV22" s="3203"/>
      <c r="BQW22" s="3200"/>
      <c r="BQX22" s="3204"/>
      <c r="BQY22" s="3179"/>
      <c r="BQZ22" s="3205"/>
      <c r="BRA22" s="3206"/>
      <c r="BRB22" s="3207"/>
      <c r="BRC22" s="3208"/>
      <c r="BRD22" s="3209"/>
      <c r="BRE22" s="3208"/>
      <c r="BRF22" s="3209"/>
      <c r="BRG22" s="3200"/>
      <c r="BRH22" s="3201"/>
      <c r="BRI22" s="3208"/>
      <c r="BRJ22" s="3206"/>
      <c r="BRK22" s="3200"/>
      <c r="BRL22" s="3201"/>
      <c r="BRM22" s="3202"/>
      <c r="BRN22" s="3203"/>
      <c r="BRO22" s="3200"/>
      <c r="BRP22" s="3204"/>
      <c r="BRQ22" s="3179"/>
      <c r="BRR22" s="3205"/>
      <c r="BRS22" s="3206"/>
      <c r="BRT22" s="3207"/>
      <c r="BRU22" s="3208"/>
      <c r="BRV22" s="3209"/>
      <c r="BRW22" s="3208"/>
      <c r="BRX22" s="3209"/>
      <c r="BRY22" s="3200"/>
      <c r="BRZ22" s="3201"/>
      <c r="BSA22" s="3208"/>
      <c r="BSB22" s="3206"/>
      <c r="BSC22" s="3200"/>
      <c r="BSD22" s="3201"/>
      <c r="BSE22" s="3202"/>
      <c r="BSF22" s="3203"/>
      <c r="BSG22" s="3200"/>
      <c r="BSH22" s="3204"/>
      <c r="BSI22" s="3179"/>
      <c r="BSJ22" s="3205"/>
      <c r="BSK22" s="3206"/>
      <c r="BSL22" s="3207"/>
      <c r="BSM22" s="3208"/>
      <c r="BSN22" s="3209"/>
      <c r="BSO22" s="3208"/>
      <c r="BSP22" s="3209"/>
      <c r="BSQ22" s="3200"/>
      <c r="BSR22" s="3201"/>
      <c r="BSS22" s="3208"/>
      <c r="BST22" s="3206"/>
      <c r="BSU22" s="3200"/>
      <c r="BSV22" s="3201"/>
      <c r="BSW22" s="3202"/>
      <c r="BSX22" s="3203"/>
      <c r="BSY22" s="3200"/>
      <c r="BSZ22" s="3204"/>
      <c r="BTA22" s="3179"/>
      <c r="BTB22" s="3205"/>
      <c r="BTC22" s="3206"/>
      <c r="BTD22" s="3207"/>
      <c r="BTE22" s="3208"/>
      <c r="BTF22" s="3209"/>
      <c r="BTG22" s="3208"/>
      <c r="BTH22" s="3209"/>
      <c r="BTI22" s="3200"/>
      <c r="BTJ22" s="3201"/>
      <c r="BTK22" s="3208"/>
      <c r="BTL22" s="3206"/>
      <c r="BTM22" s="3200"/>
      <c r="BTN22" s="3201"/>
      <c r="BTO22" s="3202"/>
      <c r="BTP22" s="3203"/>
      <c r="BTQ22" s="3200"/>
      <c r="BTR22" s="3204"/>
      <c r="BTS22" s="3179"/>
      <c r="BTT22" s="3205"/>
      <c r="BTU22" s="3206"/>
      <c r="BTV22" s="3207"/>
      <c r="BTW22" s="3208"/>
      <c r="BTX22" s="3209"/>
      <c r="BTY22" s="3208"/>
      <c r="BTZ22" s="3209"/>
      <c r="BUA22" s="3200"/>
      <c r="BUB22" s="3201"/>
      <c r="BUC22" s="3208"/>
      <c r="BUD22" s="3206"/>
      <c r="BUE22" s="3200"/>
      <c r="BUF22" s="3201"/>
      <c r="BUG22" s="3202"/>
      <c r="BUH22" s="3203"/>
      <c r="BUI22" s="3200"/>
      <c r="BUJ22" s="3204"/>
      <c r="BUK22" s="3179"/>
      <c r="BUL22" s="3205"/>
      <c r="BUM22" s="3206"/>
      <c r="BUN22" s="3207"/>
      <c r="BUO22" s="3208"/>
      <c r="BUP22" s="3209"/>
      <c r="BUQ22" s="3208"/>
      <c r="BUR22" s="3209"/>
      <c r="BUS22" s="3200"/>
      <c r="BUT22" s="3201"/>
      <c r="BUU22" s="3208"/>
      <c r="BUV22" s="3206"/>
      <c r="BUW22" s="3200"/>
      <c r="BUX22" s="3201"/>
      <c r="BUY22" s="3202"/>
      <c r="BUZ22" s="3203"/>
      <c r="BVA22" s="3200"/>
      <c r="BVB22" s="3204"/>
      <c r="BVC22" s="3179"/>
      <c r="BVD22" s="3205"/>
      <c r="BVE22" s="3206"/>
      <c r="BVF22" s="3207"/>
      <c r="BVG22" s="3208"/>
      <c r="BVH22" s="3209"/>
      <c r="BVI22" s="3208"/>
      <c r="BVJ22" s="3209"/>
      <c r="BVK22" s="3200"/>
      <c r="BVL22" s="3201"/>
      <c r="BVM22" s="3208"/>
      <c r="BVN22" s="3206"/>
      <c r="BVO22" s="3200"/>
      <c r="BVP22" s="3201"/>
      <c r="BVQ22" s="3202"/>
      <c r="BVR22" s="3203"/>
      <c r="BVS22" s="3200"/>
      <c r="BVT22" s="3204"/>
      <c r="BVU22" s="3179"/>
      <c r="BVV22" s="3205"/>
      <c r="BVW22" s="3206"/>
      <c r="BVX22" s="3207"/>
      <c r="BVY22" s="3208"/>
      <c r="BVZ22" s="3209"/>
      <c r="BWA22" s="3208"/>
      <c r="BWB22" s="3209"/>
      <c r="BWC22" s="3200"/>
      <c r="BWD22" s="3201"/>
      <c r="BWE22" s="3208"/>
      <c r="BWF22" s="3206"/>
      <c r="BWG22" s="3200"/>
      <c r="BWH22" s="3201"/>
      <c r="BWI22" s="3202"/>
      <c r="BWJ22" s="3203"/>
      <c r="BWK22" s="3200"/>
      <c r="BWL22" s="3204"/>
      <c r="BWM22" s="3179"/>
      <c r="BWN22" s="3205"/>
      <c r="BWO22" s="3206"/>
      <c r="BWP22" s="3207"/>
      <c r="BWQ22" s="3208"/>
      <c r="BWR22" s="3209"/>
      <c r="BWS22" s="3208"/>
      <c r="BWT22" s="3209"/>
      <c r="BWU22" s="3200"/>
      <c r="BWV22" s="3201"/>
      <c r="BWW22" s="3208"/>
      <c r="BWX22" s="3206"/>
      <c r="BWY22" s="3200"/>
      <c r="BWZ22" s="3201"/>
      <c r="BXA22" s="3202"/>
      <c r="BXB22" s="3203"/>
      <c r="BXC22" s="3200"/>
      <c r="BXD22" s="3204"/>
      <c r="BXE22" s="3179"/>
      <c r="BXF22" s="3205"/>
      <c r="BXG22" s="3206"/>
      <c r="BXH22" s="3207"/>
      <c r="BXI22" s="3208"/>
      <c r="BXJ22" s="3209"/>
      <c r="BXK22" s="3208"/>
      <c r="BXL22" s="3209"/>
      <c r="BXM22" s="3200"/>
      <c r="BXN22" s="3201"/>
      <c r="BXO22" s="3208"/>
      <c r="BXP22" s="3206"/>
      <c r="BXQ22" s="3200"/>
      <c r="BXR22" s="3201"/>
      <c r="BXS22" s="3202"/>
      <c r="BXT22" s="3203"/>
      <c r="BXU22" s="3200"/>
      <c r="BXV22" s="3204"/>
      <c r="BXW22" s="3179"/>
      <c r="BXX22" s="3205"/>
      <c r="BXY22" s="3206"/>
      <c r="BXZ22" s="3207"/>
      <c r="BYA22" s="3208"/>
      <c r="BYB22" s="3209"/>
      <c r="BYC22" s="3208"/>
      <c r="BYD22" s="3209"/>
      <c r="BYE22" s="3200"/>
      <c r="BYF22" s="3201"/>
      <c r="BYG22" s="3208"/>
      <c r="BYH22" s="3206"/>
      <c r="BYI22" s="3200"/>
      <c r="BYJ22" s="3201"/>
      <c r="BYK22" s="3202"/>
      <c r="BYL22" s="3203"/>
      <c r="BYM22" s="3200"/>
      <c r="BYN22" s="3204"/>
      <c r="BYO22" s="3179"/>
      <c r="BYP22" s="3205"/>
      <c r="BYQ22" s="3206"/>
      <c r="BYR22" s="3207"/>
      <c r="BYS22" s="3208"/>
      <c r="BYT22" s="3209"/>
      <c r="BYU22" s="3208"/>
      <c r="BYV22" s="3209"/>
      <c r="BYW22" s="3200"/>
      <c r="BYX22" s="3201"/>
      <c r="BYY22" s="3208"/>
      <c r="BYZ22" s="3206"/>
      <c r="BZA22" s="3200"/>
      <c r="BZB22" s="3201"/>
      <c r="BZC22" s="3202"/>
      <c r="BZD22" s="3203"/>
      <c r="BZE22" s="3200"/>
      <c r="BZF22" s="3204"/>
      <c r="BZG22" s="3179"/>
      <c r="BZH22" s="3205"/>
      <c r="BZI22" s="3206"/>
      <c r="BZJ22" s="3207"/>
      <c r="BZK22" s="3208"/>
      <c r="BZL22" s="3209"/>
      <c r="BZM22" s="3208"/>
      <c r="BZN22" s="3209"/>
      <c r="BZO22" s="3200"/>
      <c r="BZP22" s="3201"/>
      <c r="BZQ22" s="3208"/>
      <c r="BZR22" s="3206"/>
      <c r="BZS22" s="3200"/>
      <c r="BZT22" s="3201"/>
      <c r="BZU22" s="3202"/>
      <c r="BZV22" s="3203"/>
      <c r="BZW22" s="3200"/>
      <c r="BZX22" s="3204"/>
      <c r="BZY22" s="3179"/>
      <c r="BZZ22" s="3205"/>
      <c r="CAA22" s="3206"/>
      <c r="CAB22" s="3207"/>
      <c r="CAC22" s="3208"/>
      <c r="CAD22" s="3209"/>
      <c r="CAE22" s="3208"/>
      <c r="CAF22" s="3209"/>
      <c r="CAG22" s="3200"/>
      <c r="CAH22" s="3201"/>
      <c r="CAI22" s="3208"/>
      <c r="CAJ22" s="3206"/>
      <c r="CAK22" s="3200"/>
      <c r="CAL22" s="3201"/>
      <c r="CAM22" s="3202"/>
      <c r="CAN22" s="3203"/>
      <c r="CAO22" s="3200"/>
      <c r="CAP22" s="3204"/>
      <c r="CAQ22" s="3179"/>
      <c r="CAR22" s="3205"/>
      <c r="CAS22" s="3206"/>
      <c r="CAT22" s="3207"/>
      <c r="CAU22" s="3208"/>
      <c r="CAV22" s="3209"/>
      <c r="CAW22" s="3208"/>
      <c r="CAX22" s="3209"/>
      <c r="CAY22" s="3200"/>
      <c r="CAZ22" s="3201"/>
      <c r="CBA22" s="3208"/>
      <c r="CBB22" s="3206"/>
      <c r="CBC22" s="3200"/>
      <c r="CBD22" s="3201"/>
      <c r="CBE22" s="3202"/>
      <c r="CBF22" s="3203"/>
      <c r="CBG22" s="3200"/>
      <c r="CBH22" s="3204"/>
      <c r="CBI22" s="3179"/>
      <c r="CBJ22" s="3205"/>
      <c r="CBK22" s="3206"/>
      <c r="CBL22" s="3207"/>
      <c r="CBM22" s="3208"/>
      <c r="CBN22" s="3209"/>
      <c r="CBO22" s="3208"/>
      <c r="CBP22" s="3209"/>
      <c r="CBQ22" s="3200"/>
      <c r="CBR22" s="3201"/>
      <c r="CBS22" s="3208"/>
      <c r="CBT22" s="3206"/>
      <c r="CBU22" s="3200"/>
      <c r="CBV22" s="3201"/>
      <c r="CBW22" s="3202"/>
      <c r="CBX22" s="3203"/>
      <c r="CBY22" s="3200"/>
      <c r="CBZ22" s="3204"/>
      <c r="CCA22" s="3179"/>
      <c r="CCB22" s="3205"/>
      <c r="CCC22" s="3206"/>
      <c r="CCD22" s="3207"/>
      <c r="CCE22" s="3208"/>
      <c r="CCF22" s="3209"/>
      <c r="CCG22" s="3208"/>
      <c r="CCH22" s="3209"/>
      <c r="CCI22" s="3200"/>
      <c r="CCJ22" s="3201"/>
      <c r="CCK22" s="3208"/>
      <c r="CCL22" s="3206"/>
      <c r="CCM22" s="3200"/>
      <c r="CCN22" s="3201"/>
      <c r="CCO22" s="3202"/>
      <c r="CCP22" s="3203"/>
      <c r="CCQ22" s="3200"/>
      <c r="CCR22" s="3204"/>
      <c r="CCS22" s="3179"/>
      <c r="CCT22" s="3205"/>
      <c r="CCU22" s="3206"/>
      <c r="CCV22" s="3207"/>
      <c r="CCW22" s="3208"/>
      <c r="CCX22" s="3209"/>
      <c r="CCY22" s="3208"/>
      <c r="CCZ22" s="3209"/>
      <c r="CDA22" s="3200"/>
      <c r="CDB22" s="3201"/>
      <c r="CDC22" s="3208"/>
      <c r="CDD22" s="3206"/>
      <c r="CDE22" s="3200"/>
      <c r="CDF22" s="3201"/>
      <c r="CDG22" s="3202"/>
      <c r="CDH22" s="3203"/>
      <c r="CDI22" s="3200"/>
      <c r="CDJ22" s="3204"/>
      <c r="CDK22" s="3179"/>
      <c r="CDL22" s="3205"/>
      <c r="CDM22" s="3206"/>
      <c r="CDN22" s="3207"/>
      <c r="CDO22" s="3208"/>
      <c r="CDP22" s="3209"/>
      <c r="CDQ22" s="3208"/>
      <c r="CDR22" s="3209"/>
      <c r="CDS22" s="3200"/>
      <c r="CDT22" s="3201"/>
      <c r="CDU22" s="3208"/>
      <c r="CDV22" s="3206"/>
      <c r="CDW22" s="3200"/>
      <c r="CDX22" s="3201"/>
      <c r="CDY22" s="3202"/>
      <c r="CDZ22" s="3203"/>
      <c r="CEA22" s="3200"/>
      <c r="CEB22" s="3204"/>
      <c r="CEC22" s="3179"/>
      <c r="CED22" s="3205"/>
      <c r="CEE22" s="3206"/>
      <c r="CEF22" s="3207"/>
      <c r="CEG22" s="3208"/>
      <c r="CEH22" s="3209"/>
      <c r="CEI22" s="3208"/>
      <c r="CEJ22" s="3209"/>
      <c r="CEK22" s="3200"/>
      <c r="CEL22" s="3201"/>
      <c r="CEM22" s="3208"/>
      <c r="CEN22" s="3206"/>
      <c r="CEO22" s="3200"/>
      <c r="CEP22" s="3201"/>
      <c r="CEQ22" s="3202"/>
      <c r="CER22" s="3203"/>
      <c r="CES22" s="3200"/>
      <c r="CET22" s="3204"/>
      <c r="CEU22" s="3179"/>
      <c r="CEV22" s="3205"/>
      <c r="CEW22" s="3206"/>
      <c r="CEX22" s="3207"/>
      <c r="CEY22" s="3208"/>
      <c r="CEZ22" s="3209"/>
      <c r="CFA22" s="3208"/>
      <c r="CFB22" s="3209"/>
      <c r="CFC22" s="3200"/>
      <c r="CFD22" s="3201"/>
      <c r="CFE22" s="3208"/>
      <c r="CFF22" s="3206"/>
      <c r="CFG22" s="3200"/>
      <c r="CFH22" s="3201"/>
      <c r="CFI22" s="3202"/>
      <c r="CFJ22" s="3203"/>
      <c r="CFK22" s="3200"/>
      <c r="CFL22" s="3204"/>
      <c r="CFM22" s="3179"/>
      <c r="CFN22" s="3205"/>
      <c r="CFO22" s="3206"/>
      <c r="CFP22" s="3207"/>
      <c r="CFQ22" s="3208"/>
      <c r="CFR22" s="3209"/>
      <c r="CFS22" s="3208"/>
      <c r="CFT22" s="3209"/>
      <c r="CFU22" s="3200"/>
      <c r="CFV22" s="3201"/>
      <c r="CFW22" s="3208"/>
      <c r="CFX22" s="3206"/>
      <c r="CFY22" s="3200"/>
      <c r="CFZ22" s="3201"/>
      <c r="CGA22" s="3202"/>
      <c r="CGB22" s="3203"/>
      <c r="CGC22" s="3200"/>
      <c r="CGD22" s="3204"/>
      <c r="CGE22" s="3179"/>
      <c r="CGF22" s="3205"/>
      <c r="CGG22" s="3206"/>
      <c r="CGH22" s="3207"/>
      <c r="CGI22" s="3208"/>
      <c r="CGJ22" s="3209"/>
      <c r="CGK22" s="3208"/>
      <c r="CGL22" s="3209"/>
      <c r="CGM22" s="3200"/>
      <c r="CGN22" s="3201"/>
      <c r="CGO22" s="3208"/>
      <c r="CGP22" s="3206"/>
      <c r="CGQ22" s="3200"/>
      <c r="CGR22" s="3201"/>
      <c r="CGS22" s="3202"/>
      <c r="CGT22" s="3203"/>
      <c r="CGU22" s="3200"/>
      <c r="CGV22" s="3204"/>
      <c r="CGW22" s="3179"/>
      <c r="CGX22" s="3205"/>
      <c r="CGY22" s="3206"/>
      <c r="CGZ22" s="3207"/>
      <c r="CHA22" s="3208"/>
      <c r="CHB22" s="3209"/>
      <c r="CHC22" s="3208"/>
      <c r="CHD22" s="3209"/>
      <c r="CHE22" s="3200"/>
      <c r="CHF22" s="3201"/>
      <c r="CHG22" s="3208"/>
      <c r="CHH22" s="3206"/>
      <c r="CHI22" s="3200"/>
      <c r="CHJ22" s="3201"/>
      <c r="CHK22" s="3202"/>
      <c r="CHL22" s="3203"/>
      <c r="CHM22" s="3200"/>
      <c r="CHN22" s="3204"/>
      <c r="CHO22" s="3179"/>
      <c r="CHP22" s="3205"/>
      <c r="CHQ22" s="3206"/>
      <c r="CHR22" s="3207"/>
      <c r="CHS22" s="3208"/>
      <c r="CHT22" s="3209"/>
      <c r="CHU22" s="3208"/>
      <c r="CHV22" s="3209"/>
      <c r="CHW22" s="3200"/>
      <c r="CHX22" s="3201"/>
      <c r="CHY22" s="3208"/>
      <c r="CHZ22" s="3206"/>
      <c r="CIA22" s="3200"/>
      <c r="CIB22" s="3201"/>
      <c r="CIC22" s="3202"/>
      <c r="CID22" s="3203"/>
      <c r="CIE22" s="3200"/>
      <c r="CIF22" s="3204"/>
      <c r="CIG22" s="3179"/>
      <c r="CIH22" s="3205"/>
      <c r="CII22" s="3206"/>
      <c r="CIJ22" s="3207"/>
      <c r="CIK22" s="3208"/>
      <c r="CIL22" s="3209"/>
      <c r="CIM22" s="3208"/>
      <c r="CIN22" s="3209"/>
      <c r="CIO22" s="3200"/>
      <c r="CIP22" s="3201"/>
      <c r="CIQ22" s="3208"/>
      <c r="CIR22" s="3206"/>
      <c r="CIS22" s="3200"/>
      <c r="CIT22" s="3201"/>
      <c r="CIU22" s="3202"/>
      <c r="CIV22" s="3203"/>
      <c r="CIW22" s="3200"/>
      <c r="CIX22" s="3204"/>
      <c r="CIY22" s="3179"/>
      <c r="CIZ22" s="3205"/>
      <c r="CJA22" s="3206"/>
      <c r="CJB22" s="3207"/>
      <c r="CJC22" s="3208"/>
      <c r="CJD22" s="3209"/>
      <c r="CJE22" s="3208"/>
      <c r="CJF22" s="3209"/>
      <c r="CJG22" s="3200"/>
      <c r="CJH22" s="3201"/>
      <c r="CJI22" s="3208"/>
      <c r="CJJ22" s="3206"/>
      <c r="CJK22" s="3200"/>
      <c r="CJL22" s="3201"/>
      <c r="CJM22" s="3202"/>
      <c r="CJN22" s="3203"/>
      <c r="CJO22" s="3200"/>
      <c r="CJP22" s="3204"/>
      <c r="CJQ22" s="3179"/>
      <c r="CJR22" s="3205"/>
      <c r="CJS22" s="3206"/>
      <c r="CJT22" s="3207"/>
      <c r="CJU22" s="3208"/>
      <c r="CJV22" s="3209"/>
      <c r="CJW22" s="3208"/>
      <c r="CJX22" s="3209"/>
      <c r="CJY22" s="3200"/>
      <c r="CJZ22" s="3201"/>
      <c r="CKA22" s="3208"/>
      <c r="CKB22" s="3206"/>
      <c r="CKC22" s="3200"/>
      <c r="CKD22" s="3201"/>
      <c r="CKE22" s="3202"/>
      <c r="CKF22" s="3203"/>
      <c r="CKG22" s="3200"/>
      <c r="CKH22" s="3204"/>
      <c r="CKI22" s="3179"/>
      <c r="CKJ22" s="3205"/>
      <c r="CKK22" s="3206"/>
      <c r="CKL22" s="3207"/>
      <c r="CKM22" s="3208"/>
      <c r="CKN22" s="3209"/>
      <c r="CKO22" s="3208"/>
      <c r="CKP22" s="3209"/>
      <c r="CKQ22" s="3200"/>
      <c r="CKR22" s="3201"/>
      <c r="CKS22" s="3208"/>
      <c r="CKT22" s="3206"/>
      <c r="CKU22" s="3200"/>
      <c r="CKV22" s="3201"/>
      <c r="CKW22" s="3202"/>
      <c r="CKX22" s="3203"/>
      <c r="CKY22" s="3200"/>
      <c r="CKZ22" s="3204"/>
      <c r="CLA22" s="3179"/>
      <c r="CLB22" s="3205"/>
      <c r="CLC22" s="3206"/>
      <c r="CLD22" s="3207"/>
      <c r="CLE22" s="3208"/>
      <c r="CLF22" s="3209"/>
      <c r="CLG22" s="3208"/>
      <c r="CLH22" s="3209"/>
      <c r="CLI22" s="3200"/>
      <c r="CLJ22" s="3201"/>
      <c r="CLK22" s="3208"/>
      <c r="CLL22" s="3206"/>
      <c r="CLM22" s="3200"/>
      <c r="CLN22" s="3201"/>
      <c r="CLO22" s="3202"/>
      <c r="CLP22" s="3203"/>
      <c r="CLQ22" s="3200"/>
      <c r="CLR22" s="3204"/>
      <c r="CLS22" s="3179"/>
      <c r="CLT22" s="3205"/>
      <c r="CLU22" s="3206"/>
      <c r="CLV22" s="3207"/>
      <c r="CLW22" s="3208"/>
      <c r="CLX22" s="3209"/>
      <c r="CLY22" s="3208"/>
      <c r="CLZ22" s="3209"/>
      <c r="CMA22" s="3200"/>
      <c r="CMB22" s="3201"/>
      <c r="CMC22" s="3208"/>
      <c r="CMD22" s="3206"/>
      <c r="CME22" s="3200"/>
      <c r="CMF22" s="3201"/>
      <c r="CMG22" s="3202"/>
      <c r="CMH22" s="3203"/>
      <c r="CMI22" s="3200"/>
      <c r="CMJ22" s="3204"/>
      <c r="CMK22" s="3179"/>
      <c r="CML22" s="3205"/>
      <c r="CMM22" s="3206"/>
      <c r="CMN22" s="3207"/>
      <c r="CMO22" s="3208"/>
      <c r="CMP22" s="3209"/>
      <c r="CMQ22" s="3208"/>
      <c r="CMR22" s="3209"/>
      <c r="CMS22" s="3200"/>
      <c r="CMT22" s="3201"/>
      <c r="CMU22" s="3208"/>
      <c r="CMV22" s="3206"/>
      <c r="CMW22" s="3200"/>
      <c r="CMX22" s="3201"/>
      <c r="CMY22" s="3202"/>
      <c r="CMZ22" s="3203"/>
      <c r="CNA22" s="3200"/>
      <c r="CNB22" s="3204"/>
      <c r="CNC22" s="3179"/>
      <c r="CND22" s="3205"/>
      <c r="CNE22" s="3206"/>
      <c r="CNF22" s="3207"/>
      <c r="CNG22" s="3208"/>
      <c r="CNH22" s="3209"/>
      <c r="CNI22" s="3208"/>
      <c r="CNJ22" s="3209"/>
      <c r="CNK22" s="3200"/>
      <c r="CNL22" s="3201"/>
      <c r="CNM22" s="3208"/>
      <c r="CNN22" s="3206"/>
      <c r="CNO22" s="3200"/>
      <c r="CNP22" s="3201"/>
      <c r="CNQ22" s="3202"/>
      <c r="CNR22" s="3203"/>
      <c r="CNS22" s="3200"/>
      <c r="CNT22" s="3204"/>
      <c r="CNU22" s="3179"/>
      <c r="CNV22" s="3205"/>
      <c r="CNW22" s="3206"/>
      <c r="CNX22" s="3207"/>
      <c r="CNY22" s="3208"/>
      <c r="CNZ22" s="3209"/>
      <c r="COA22" s="3208"/>
      <c r="COB22" s="3209"/>
      <c r="COC22" s="3200"/>
      <c r="COD22" s="3201"/>
      <c r="COE22" s="3208"/>
      <c r="COF22" s="3206"/>
      <c r="COG22" s="3200"/>
      <c r="COH22" s="3201"/>
      <c r="COI22" s="3202"/>
      <c r="COJ22" s="3203"/>
      <c r="COK22" s="3200"/>
      <c r="COL22" s="3204"/>
      <c r="COM22" s="3179"/>
      <c r="CON22" s="3205"/>
      <c r="COO22" s="3206"/>
      <c r="COP22" s="3207"/>
      <c r="COQ22" s="3208"/>
      <c r="COR22" s="3209"/>
      <c r="COS22" s="3208"/>
      <c r="COT22" s="3209"/>
      <c r="COU22" s="3200"/>
      <c r="COV22" s="3201"/>
      <c r="COW22" s="3208"/>
      <c r="COX22" s="3206"/>
      <c r="COY22" s="3200"/>
      <c r="COZ22" s="3201"/>
      <c r="CPA22" s="3202"/>
      <c r="CPB22" s="3203"/>
      <c r="CPC22" s="3200"/>
      <c r="CPD22" s="3204"/>
      <c r="CPE22" s="3179"/>
      <c r="CPF22" s="3205"/>
      <c r="CPG22" s="3206"/>
      <c r="CPH22" s="3207"/>
      <c r="CPI22" s="3208"/>
      <c r="CPJ22" s="3209"/>
      <c r="CPK22" s="3208"/>
      <c r="CPL22" s="3209"/>
      <c r="CPM22" s="3200"/>
      <c r="CPN22" s="3201"/>
      <c r="CPO22" s="3208"/>
      <c r="CPP22" s="3206"/>
      <c r="CPQ22" s="3200"/>
      <c r="CPR22" s="3201"/>
      <c r="CPS22" s="3202"/>
      <c r="CPT22" s="3203"/>
      <c r="CPU22" s="3200"/>
      <c r="CPV22" s="3204"/>
      <c r="CPW22" s="3179"/>
      <c r="CPX22" s="3205"/>
      <c r="CPY22" s="3206"/>
      <c r="CPZ22" s="3207"/>
      <c r="CQA22" s="3208"/>
      <c r="CQB22" s="3209"/>
      <c r="CQC22" s="3208"/>
      <c r="CQD22" s="3209"/>
      <c r="CQE22" s="3200"/>
      <c r="CQF22" s="3201"/>
      <c r="CQG22" s="3208"/>
      <c r="CQH22" s="3206"/>
      <c r="CQI22" s="3200"/>
      <c r="CQJ22" s="3201"/>
      <c r="CQK22" s="3202"/>
      <c r="CQL22" s="3203"/>
      <c r="CQM22" s="3200"/>
      <c r="CQN22" s="3204"/>
      <c r="CQO22" s="3179"/>
      <c r="CQP22" s="3205"/>
      <c r="CQQ22" s="3206"/>
      <c r="CQR22" s="3207"/>
      <c r="CQS22" s="3208"/>
      <c r="CQT22" s="3209"/>
      <c r="CQU22" s="3208"/>
      <c r="CQV22" s="3209"/>
      <c r="CQW22" s="3200"/>
      <c r="CQX22" s="3201"/>
      <c r="CQY22" s="3208"/>
      <c r="CQZ22" s="3206"/>
      <c r="CRA22" s="3200"/>
      <c r="CRB22" s="3201"/>
      <c r="CRC22" s="3202"/>
      <c r="CRD22" s="3203"/>
      <c r="CRE22" s="3200"/>
      <c r="CRF22" s="3204"/>
      <c r="CRG22" s="3179"/>
      <c r="CRH22" s="3205"/>
      <c r="CRI22" s="3206"/>
      <c r="CRJ22" s="3207"/>
      <c r="CRK22" s="3208"/>
      <c r="CRL22" s="3209"/>
      <c r="CRM22" s="3208"/>
      <c r="CRN22" s="3209"/>
      <c r="CRO22" s="3200"/>
      <c r="CRP22" s="3201"/>
      <c r="CRQ22" s="3208"/>
      <c r="CRR22" s="3206"/>
      <c r="CRS22" s="3200"/>
      <c r="CRT22" s="3201"/>
      <c r="CRU22" s="3202"/>
      <c r="CRV22" s="3203"/>
      <c r="CRW22" s="3200"/>
      <c r="CRX22" s="3204"/>
      <c r="CRY22" s="3179"/>
      <c r="CRZ22" s="3205"/>
      <c r="CSA22" s="3206"/>
      <c r="CSB22" s="3207"/>
      <c r="CSC22" s="3208"/>
      <c r="CSD22" s="3209"/>
      <c r="CSE22" s="3208"/>
      <c r="CSF22" s="3209"/>
      <c r="CSG22" s="3200"/>
      <c r="CSH22" s="3201"/>
      <c r="CSI22" s="3208"/>
      <c r="CSJ22" s="3206"/>
      <c r="CSK22" s="3200"/>
      <c r="CSL22" s="3201"/>
      <c r="CSM22" s="3202"/>
      <c r="CSN22" s="3203"/>
      <c r="CSO22" s="3200"/>
      <c r="CSP22" s="3204"/>
      <c r="CSQ22" s="3179"/>
      <c r="CSR22" s="3205"/>
      <c r="CSS22" s="3206"/>
      <c r="CST22" s="3207"/>
      <c r="CSU22" s="3208"/>
      <c r="CSV22" s="3209"/>
      <c r="CSW22" s="3208"/>
      <c r="CSX22" s="3209"/>
      <c r="CSY22" s="3200"/>
      <c r="CSZ22" s="3201"/>
      <c r="CTA22" s="3208"/>
      <c r="CTB22" s="3206"/>
      <c r="CTC22" s="3200"/>
      <c r="CTD22" s="3201"/>
      <c r="CTE22" s="3202"/>
      <c r="CTF22" s="3203"/>
      <c r="CTG22" s="3200"/>
      <c r="CTH22" s="3204"/>
      <c r="CTI22" s="3179"/>
      <c r="CTJ22" s="3205"/>
      <c r="CTK22" s="3206"/>
      <c r="CTL22" s="3207"/>
      <c r="CTM22" s="3208"/>
      <c r="CTN22" s="3209"/>
      <c r="CTO22" s="3208"/>
      <c r="CTP22" s="3209"/>
      <c r="CTQ22" s="3200"/>
      <c r="CTR22" s="3201"/>
      <c r="CTS22" s="3208"/>
      <c r="CTT22" s="3206"/>
      <c r="CTU22" s="3200"/>
      <c r="CTV22" s="3201"/>
      <c r="CTW22" s="3202"/>
      <c r="CTX22" s="3203"/>
      <c r="CTY22" s="3200"/>
      <c r="CTZ22" s="3204"/>
      <c r="CUA22" s="3179"/>
      <c r="CUB22" s="3205"/>
      <c r="CUC22" s="3206"/>
      <c r="CUD22" s="3207"/>
      <c r="CUE22" s="3208"/>
      <c r="CUF22" s="3209"/>
      <c r="CUG22" s="3208"/>
      <c r="CUH22" s="3209"/>
      <c r="CUI22" s="3200"/>
      <c r="CUJ22" s="3201"/>
      <c r="CUK22" s="3208"/>
      <c r="CUL22" s="3206"/>
      <c r="CUM22" s="3200"/>
      <c r="CUN22" s="3201"/>
      <c r="CUO22" s="3202"/>
      <c r="CUP22" s="3203"/>
      <c r="CUQ22" s="3200"/>
      <c r="CUR22" s="3204"/>
      <c r="CUS22" s="3179"/>
      <c r="CUT22" s="3205"/>
      <c r="CUU22" s="3206"/>
      <c r="CUV22" s="3207"/>
      <c r="CUW22" s="3208"/>
      <c r="CUX22" s="3209"/>
      <c r="CUY22" s="3208"/>
      <c r="CUZ22" s="3209"/>
      <c r="CVA22" s="3200"/>
      <c r="CVB22" s="3201"/>
      <c r="CVC22" s="3208"/>
      <c r="CVD22" s="3206"/>
      <c r="CVE22" s="3200"/>
      <c r="CVF22" s="3201"/>
      <c r="CVG22" s="3202"/>
      <c r="CVH22" s="3203"/>
      <c r="CVI22" s="3200"/>
      <c r="CVJ22" s="3204"/>
      <c r="CVK22" s="3179"/>
      <c r="CVL22" s="3205"/>
      <c r="CVM22" s="3206"/>
      <c r="CVN22" s="3207"/>
      <c r="CVO22" s="3208"/>
      <c r="CVP22" s="3209"/>
      <c r="CVQ22" s="3208"/>
      <c r="CVR22" s="3209"/>
      <c r="CVS22" s="3200"/>
      <c r="CVT22" s="3201"/>
      <c r="CVU22" s="3208"/>
      <c r="CVV22" s="3206"/>
      <c r="CVW22" s="3200"/>
      <c r="CVX22" s="3201"/>
      <c r="CVY22" s="3202"/>
      <c r="CVZ22" s="3203"/>
      <c r="CWA22" s="3200"/>
      <c r="CWB22" s="3204"/>
      <c r="CWC22" s="3179"/>
      <c r="CWD22" s="3205"/>
      <c r="CWE22" s="3206"/>
      <c r="CWF22" s="3207"/>
      <c r="CWG22" s="3208"/>
      <c r="CWH22" s="3209"/>
      <c r="CWI22" s="3208"/>
      <c r="CWJ22" s="3209"/>
      <c r="CWK22" s="3200"/>
      <c r="CWL22" s="3201"/>
      <c r="CWM22" s="3208"/>
      <c r="CWN22" s="3206"/>
      <c r="CWO22" s="3200"/>
      <c r="CWP22" s="3201"/>
      <c r="CWQ22" s="3202"/>
      <c r="CWR22" s="3203"/>
      <c r="CWS22" s="3200"/>
      <c r="CWT22" s="3204"/>
      <c r="CWU22" s="3179"/>
      <c r="CWV22" s="3205"/>
      <c r="CWW22" s="3206"/>
      <c r="CWX22" s="3207"/>
      <c r="CWY22" s="3208"/>
      <c r="CWZ22" s="3209"/>
      <c r="CXA22" s="3208"/>
      <c r="CXB22" s="3209"/>
      <c r="CXC22" s="3200"/>
      <c r="CXD22" s="3201"/>
      <c r="CXE22" s="3208"/>
      <c r="CXF22" s="3206"/>
      <c r="CXG22" s="3200"/>
      <c r="CXH22" s="3201"/>
      <c r="CXI22" s="3202"/>
      <c r="CXJ22" s="3203"/>
      <c r="CXK22" s="3200"/>
      <c r="CXL22" s="3204"/>
      <c r="CXM22" s="3179"/>
      <c r="CXN22" s="3205"/>
      <c r="CXO22" s="3206"/>
      <c r="CXP22" s="3207"/>
      <c r="CXQ22" s="3208"/>
      <c r="CXR22" s="3209"/>
      <c r="CXS22" s="3208"/>
      <c r="CXT22" s="3209"/>
      <c r="CXU22" s="3200"/>
      <c r="CXV22" s="3201"/>
      <c r="CXW22" s="3208"/>
      <c r="CXX22" s="3206"/>
      <c r="CXY22" s="3200"/>
      <c r="CXZ22" s="3201"/>
      <c r="CYA22" s="3202"/>
      <c r="CYB22" s="3203"/>
      <c r="CYC22" s="3200"/>
      <c r="CYD22" s="3204"/>
      <c r="CYE22" s="3179"/>
      <c r="CYF22" s="3205"/>
      <c r="CYG22" s="3206"/>
      <c r="CYH22" s="3207"/>
      <c r="CYI22" s="3208"/>
      <c r="CYJ22" s="3209"/>
      <c r="CYK22" s="3208"/>
      <c r="CYL22" s="3209"/>
      <c r="CYM22" s="3200"/>
      <c r="CYN22" s="3201"/>
      <c r="CYO22" s="3208"/>
      <c r="CYP22" s="3206"/>
      <c r="CYQ22" s="3200"/>
      <c r="CYR22" s="3201"/>
      <c r="CYS22" s="3202"/>
      <c r="CYT22" s="3203"/>
      <c r="CYU22" s="3200"/>
      <c r="CYV22" s="3204"/>
      <c r="CYW22" s="3179"/>
      <c r="CYX22" s="3205"/>
      <c r="CYY22" s="3206"/>
      <c r="CYZ22" s="3207"/>
      <c r="CZA22" s="3208"/>
      <c r="CZB22" s="3209"/>
      <c r="CZC22" s="3208"/>
      <c r="CZD22" s="3209"/>
      <c r="CZE22" s="3200"/>
      <c r="CZF22" s="3201"/>
      <c r="CZG22" s="3208"/>
      <c r="CZH22" s="3206"/>
      <c r="CZI22" s="3200"/>
      <c r="CZJ22" s="3201"/>
      <c r="CZK22" s="3202"/>
      <c r="CZL22" s="3203"/>
      <c r="CZM22" s="3200"/>
      <c r="CZN22" s="3204"/>
      <c r="CZO22" s="3179"/>
      <c r="CZP22" s="3205"/>
      <c r="CZQ22" s="3206"/>
      <c r="CZR22" s="3207"/>
      <c r="CZS22" s="3208"/>
      <c r="CZT22" s="3209"/>
      <c r="CZU22" s="3208"/>
      <c r="CZV22" s="3209"/>
      <c r="CZW22" s="3200"/>
      <c r="CZX22" s="3201"/>
      <c r="CZY22" s="3208"/>
      <c r="CZZ22" s="3206"/>
      <c r="DAA22" s="3200"/>
      <c r="DAB22" s="3201"/>
      <c r="DAC22" s="3202"/>
      <c r="DAD22" s="3203"/>
      <c r="DAE22" s="3200"/>
      <c r="DAF22" s="3204"/>
      <c r="DAG22" s="3179"/>
      <c r="DAH22" s="3205"/>
      <c r="DAI22" s="3206"/>
      <c r="DAJ22" s="3207"/>
      <c r="DAK22" s="3208"/>
      <c r="DAL22" s="3209"/>
      <c r="DAM22" s="3208"/>
      <c r="DAN22" s="3209"/>
      <c r="DAO22" s="3200"/>
      <c r="DAP22" s="3201"/>
      <c r="DAQ22" s="3208"/>
      <c r="DAR22" s="3206"/>
      <c r="DAS22" s="3200"/>
      <c r="DAT22" s="3201"/>
      <c r="DAU22" s="3202"/>
      <c r="DAV22" s="3203"/>
      <c r="DAW22" s="3200"/>
      <c r="DAX22" s="3204"/>
      <c r="DAY22" s="3179"/>
      <c r="DAZ22" s="3205"/>
      <c r="DBA22" s="3206"/>
      <c r="DBB22" s="3207"/>
      <c r="DBC22" s="3208"/>
      <c r="DBD22" s="3209"/>
      <c r="DBE22" s="3208"/>
      <c r="DBF22" s="3209"/>
      <c r="DBG22" s="3200"/>
      <c r="DBH22" s="3201"/>
      <c r="DBI22" s="3208"/>
      <c r="DBJ22" s="3206"/>
      <c r="DBK22" s="3200"/>
      <c r="DBL22" s="3201"/>
      <c r="DBM22" s="3202"/>
      <c r="DBN22" s="3203"/>
      <c r="DBO22" s="3200"/>
      <c r="DBP22" s="3204"/>
      <c r="DBQ22" s="3179"/>
      <c r="DBR22" s="3205"/>
      <c r="DBS22" s="3206"/>
      <c r="DBT22" s="3207"/>
      <c r="DBU22" s="3208"/>
      <c r="DBV22" s="3209"/>
      <c r="DBW22" s="3208"/>
      <c r="DBX22" s="3209"/>
      <c r="DBY22" s="3200"/>
      <c r="DBZ22" s="3201"/>
      <c r="DCA22" s="3208"/>
      <c r="DCB22" s="3206"/>
      <c r="DCC22" s="3200"/>
      <c r="DCD22" s="3201"/>
      <c r="DCE22" s="3202"/>
      <c r="DCF22" s="3203"/>
      <c r="DCG22" s="3200"/>
      <c r="DCH22" s="3204"/>
      <c r="DCI22" s="3179"/>
      <c r="DCJ22" s="3205"/>
      <c r="DCK22" s="3206"/>
      <c r="DCL22" s="3207"/>
      <c r="DCM22" s="3208"/>
      <c r="DCN22" s="3209"/>
      <c r="DCO22" s="3208"/>
      <c r="DCP22" s="3209"/>
      <c r="DCQ22" s="3200"/>
      <c r="DCR22" s="3201"/>
      <c r="DCS22" s="3208"/>
      <c r="DCT22" s="3206"/>
      <c r="DCU22" s="3200"/>
      <c r="DCV22" s="3201"/>
      <c r="DCW22" s="3202"/>
      <c r="DCX22" s="3203"/>
      <c r="DCY22" s="3200"/>
      <c r="DCZ22" s="3204"/>
      <c r="DDA22" s="3179"/>
      <c r="DDB22" s="3205"/>
      <c r="DDC22" s="3206"/>
      <c r="DDD22" s="3207"/>
      <c r="DDE22" s="3208"/>
      <c r="DDF22" s="3209"/>
      <c r="DDG22" s="3208"/>
      <c r="DDH22" s="3209"/>
      <c r="DDI22" s="3200"/>
      <c r="DDJ22" s="3201"/>
      <c r="DDK22" s="3208"/>
      <c r="DDL22" s="3206"/>
      <c r="DDM22" s="3200"/>
      <c r="DDN22" s="3201"/>
      <c r="DDO22" s="3202"/>
      <c r="DDP22" s="3203"/>
      <c r="DDQ22" s="3200"/>
      <c r="DDR22" s="3204"/>
      <c r="DDS22" s="3179"/>
      <c r="DDT22" s="3205"/>
      <c r="DDU22" s="3206"/>
      <c r="DDV22" s="3207"/>
      <c r="DDW22" s="3208"/>
      <c r="DDX22" s="3209"/>
      <c r="DDY22" s="3208"/>
      <c r="DDZ22" s="3209"/>
      <c r="DEA22" s="3200"/>
      <c r="DEB22" s="3201"/>
      <c r="DEC22" s="3208"/>
      <c r="DED22" s="3206"/>
      <c r="DEE22" s="3200"/>
      <c r="DEF22" s="3201"/>
      <c r="DEG22" s="3202"/>
      <c r="DEH22" s="3203"/>
      <c r="DEI22" s="3200"/>
      <c r="DEJ22" s="3204"/>
      <c r="DEK22" s="3179"/>
      <c r="DEL22" s="3205"/>
      <c r="DEM22" s="3206"/>
      <c r="DEN22" s="3207"/>
      <c r="DEO22" s="3208"/>
      <c r="DEP22" s="3209"/>
      <c r="DEQ22" s="3208"/>
      <c r="DER22" s="3209"/>
      <c r="DES22" s="3200"/>
      <c r="DET22" s="3201"/>
      <c r="DEU22" s="3208"/>
      <c r="DEV22" s="3206"/>
      <c r="DEW22" s="3200"/>
      <c r="DEX22" s="3201"/>
      <c r="DEY22" s="3202"/>
      <c r="DEZ22" s="3203"/>
      <c r="DFA22" s="3200"/>
      <c r="DFB22" s="3204"/>
      <c r="DFC22" s="3179"/>
      <c r="DFD22" s="3205"/>
      <c r="DFE22" s="3206"/>
      <c r="DFF22" s="3207"/>
      <c r="DFG22" s="3208"/>
      <c r="DFH22" s="3209"/>
      <c r="DFI22" s="3208"/>
      <c r="DFJ22" s="3209"/>
      <c r="DFK22" s="3200"/>
      <c r="DFL22" s="3201"/>
      <c r="DFM22" s="3208"/>
      <c r="DFN22" s="3206"/>
      <c r="DFO22" s="3200"/>
      <c r="DFP22" s="3201"/>
      <c r="DFQ22" s="3202"/>
      <c r="DFR22" s="3203"/>
      <c r="DFS22" s="3200"/>
      <c r="DFT22" s="3204"/>
      <c r="DFU22" s="3179"/>
      <c r="DFV22" s="3205"/>
      <c r="DFW22" s="3206"/>
      <c r="DFX22" s="3207"/>
      <c r="DFY22" s="3208"/>
      <c r="DFZ22" s="3209"/>
      <c r="DGA22" s="3208"/>
      <c r="DGB22" s="3209"/>
      <c r="DGC22" s="3200"/>
      <c r="DGD22" s="3201"/>
      <c r="DGE22" s="3208"/>
      <c r="DGF22" s="3206"/>
      <c r="DGG22" s="3200"/>
      <c r="DGH22" s="3201"/>
      <c r="DGI22" s="3202"/>
      <c r="DGJ22" s="3203"/>
      <c r="DGK22" s="3200"/>
      <c r="DGL22" s="3204"/>
      <c r="DGM22" s="3179"/>
      <c r="DGN22" s="3205"/>
      <c r="DGO22" s="3206"/>
      <c r="DGP22" s="3207"/>
      <c r="DGQ22" s="3208"/>
      <c r="DGR22" s="3209"/>
      <c r="DGS22" s="3208"/>
      <c r="DGT22" s="3209"/>
      <c r="DGU22" s="3200"/>
      <c r="DGV22" s="3201"/>
      <c r="DGW22" s="3208"/>
      <c r="DGX22" s="3206"/>
      <c r="DGY22" s="3200"/>
      <c r="DGZ22" s="3201"/>
      <c r="DHA22" s="3202"/>
      <c r="DHB22" s="3203"/>
      <c r="DHC22" s="3200"/>
      <c r="DHD22" s="3204"/>
      <c r="DHE22" s="3179"/>
      <c r="DHF22" s="3205"/>
      <c r="DHG22" s="3206"/>
      <c r="DHH22" s="3207"/>
      <c r="DHI22" s="3208"/>
      <c r="DHJ22" s="3209"/>
      <c r="DHK22" s="3208"/>
      <c r="DHL22" s="3209"/>
      <c r="DHM22" s="3200"/>
      <c r="DHN22" s="3201"/>
      <c r="DHO22" s="3208"/>
      <c r="DHP22" s="3206"/>
      <c r="DHQ22" s="3200"/>
      <c r="DHR22" s="3201"/>
      <c r="DHS22" s="3202"/>
      <c r="DHT22" s="3203"/>
      <c r="DHU22" s="3200"/>
      <c r="DHV22" s="3204"/>
      <c r="DHW22" s="3179"/>
      <c r="DHX22" s="3205"/>
      <c r="DHY22" s="3206"/>
      <c r="DHZ22" s="3207"/>
      <c r="DIA22" s="3208"/>
      <c r="DIB22" s="3209"/>
      <c r="DIC22" s="3208"/>
      <c r="DID22" s="3209"/>
      <c r="DIE22" s="3200"/>
      <c r="DIF22" s="3201"/>
      <c r="DIG22" s="3208"/>
      <c r="DIH22" s="3206"/>
      <c r="DII22" s="3200"/>
      <c r="DIJ22" s="3201"/>
      <c r="DIK22" s="3202"/>
      <c r="DIL22" s="3203"/>
      <c r="DIM22" s="3200"/>
      <c r="DIN22" s="3204"/>
      <c r="DIO22" s="3179"/>
      <c r="DIP22" s="3205"/>
      <c r="DIQ22" s="3206"/>
      <c r="DIR22" s="3207"/>
      <c r="DIS22" s="3208"/>
      <c r="DIT22" s="3209"/>
      <c r="DIU22" s="3208"/>
      <c r="DIV22" s="3209"/>
      <c r="DIW22" s="3200"/>
      <c r="DIX22" s="3201"/>
      <c r="DIY22" s="3208"/>
      <c r="DIZ22" s="3206"/>
      <c r="DJA22" s="3200"/>
      <c r="DJB22" s="3201"/>
      <c r="DJC22" s="3202"/>
      <c r="DJD22" s="3203"/>
      <c r="DJE22" s="3200"/>
      <c r="DJF22" s="3204"/>
      <c r="DJG22" s="3179"/>
      <c r="DJH22" s="3205"/>
      <c r="DJI22" s="3206"/>
      <c r="DJJ22" s="3207"/>
      <c r="DJK22" s="3208"/>
      <c r="DJL22" s="3209"/>
      <c r="DJM22" s="3208"/>
      <c r="DJN22" s="3209"/>
      <c r="DJO22" s="3200"/>
      <c r="DJP22" s="3201"/>
      <c r="DJQ22" s="3208"/>
      <c r="DJR22" s="3206"/>
      <c r="DJS22" s="3200"/>
      <c r="DJT22" s="3201"/>
      <c r="DJU22" s="3202"/>
      <c r="DJV22" s="3203"/>
      <c r="DJW22" s="3200"/>
      <c r="DJX22" s="3204"/>
      <c r="DJY22" s="3179"/>
      <c r="DJZ22" s="3205"/>
      <c r="DKA22" s="3206"/>
      <c r="DKB22" s="3207"/>
      <c r="DKC22" s="3208"/>
      <c r="DKD22" s="3209"/>
      <c r="DKE22" s="3208"/>
      <c r="DKF22" s="3209"/>
      <c r="DKG22" s="3200"/>
      <c r="DKH22" s="3201"/>
      <c r="DKI22" s="3208"/>
      <c r="DKJ22" s="3206"/>
      <c r="DKK22" s="3200"/>
      <c r="DKL22" s="3201"/>
      <c r="DKM22" s="3202"/>
      <c r="DKN22" s="3203"/>
      <c r="DKO22" s="3200"/>
      <c r="DKP22" s="3204"/>
      <c r="DKQ22" s="3179"/>
      <c r="DKR22" s="3205"/>
      <c r="DKS22" s="3206"/>
      <c r="DKT22" s="3207"/>
      <c r="DKU22" s="3208"/>
      <c r="DKV22" s="3209"/>
      <c r="DKW22" s="3208"/>
      <c r="DKX22" s="3209"/>
      <c r="DKY22" s="3200"/>
      <c r="DKZ22" s="3201"/>
      <c r="DLA22" s="3208"/>
      <c r="DLB22" s="3206"/>
      <c r="DLC22" s="3200"/>
      <c r="DLD22" s="3201"/>
      <c r="DLE22" s="3202"/>
      <c r="DLF22" s="3203"/>
      <c r="DLG22" s="3200"/>
      <c r="DLH22" s="3204"/>
      <c r="DLI22" s="3179"/>
      <c r="DLJ22" s="3205"/>
      <c r="DLK22" s="3206"/>
      <c r="DLL22" s="3207"/>
      <c r="DLM22" s="3208"/>
      <c r="DLN22" s="3209"/>
      <c r="DLO22" s="3208"/>
      <c r="DLP22" s="3209"/>
      <c r="DLQ22" s="3200"/>
      <c r="DLR22" s="3201"/>
      <c r="DLS22" s="3208"/>
      <c r="DLT22" s="3206"/>
      <c r="DLU22" s="3200"/>
      <c r="DLV22" s="3201"/>
      <c r="DLW22" s="3202"/>
      <c r="DLX22" s="3203"/>
      <c r="DLY22" s="3200"/>
      <c r="DLZ22" s="3204"/>
      <c r="DMA22" s="3179"/>
      <c r="DMB22" s="3205"/>
      <c r="DMC22" s="3206"/>
      <c r="DMD22" s="3207"/>
      <c r="DME22" s="3208"/>
      <c r="DMF22" s="3209"/>
      <c r="DMG22" s="3208"/>
      <c r="DMH22" s="3209"/>
      <c r="DMI22" s="3200"/>
      <c r="DMJ22" s="3201"/>
      <c r="DMK22" s="3208"/>
      <c r="DML22" s="3206"/>
      <c r="DMM22" s="3200"/>
      <c r="DMN22" s="3201"/>
      <c r="DMO22" s="3202"/>
      <c r="DMP22" s="3203"/>
      <c r="DMQ22" s="3200"/>
      <c r="DMR22" s="3204"/>
      <c r="DMS22" s="3179"/>
      <c r="DMT22" s="3205"/>
      <c r="DMU22" s="3206"/>
      <c r="DMV22" s="3207"/>
      <c r="DMW22" s="3208"/>
      <c r="DMX22" s="3209"/>
      <c r="DMY22" s="3208"/>
      <c r="DMZ22" s="3209"/>
      <c r="DNA22" s="3200"/>
      <c r="DNB22" s="3201"/>
      <c r="DNC22" s="3208"/>
      <c r="DND22" s="3206"/>
      <c r="DNE22" s="3200"/>
      <c r="DNF22" s="3201"/>
      <c r="DNG22" s="3202"/>
      <c r="DNH22" s="3203"/>
      <c r="DNI22" s="3200"/>
      <c r="DNJ22" s="3204"/>
      <c r="DNK22" s="3179"/>
      <c r="DNL22" s="3205"/>
      <c r="DNM22" s="3206"/>
      <c r="DNN22" s="3207"/>
      <c r="DNO22" s="3208"/>
      <c r="DNP22" s="3209"/>
      <c r="DNQ22" s="3208"/>
      <c r="DNR22" s="3209"/>
      <c r="DNS22" s="3200"/>
      <c r="DNT22" s="3201"/>
      <c r="DNU22" s="3208"/>
      <c r="DNV22" s="3206"/>
      <c r="DNW22" s="3200"/>
      <c r="DNX22" s="3201"/>
      <c r="DNY22" s="3202"/>
      <c r="DNZ22" s="3203"/>
      <c r="DOA22" s="3200"/>
      <c r="DOB22" s="3204"/>
      <c r="DOC22" s="3179"/>
      <c r="DOD22" s="3205"/>
      <c r="DOE22" s="3206"/>
      <c r="DOF22" s="3207"/>
      <c r="DOG22" s="3208"/>
      <c r="DOH22" s="3209"/>
      <c r="DOI22" s="3208"/>
      <c r="DOJ22" s="3209"/>
      <c r="DOK22" s="3200"/>
      <c r="DOL22" s="3201"/>
      <c r="DOM22" s="3208"/>
      <c r="DON22" s="3206"/>
      <c r="DOO22" s="3200"/>
      <c r="DOP22" s="3201"/>
      <c r="DOQ22" s="3202"/>
      <c r="DOR22" s="3203"/>
      <c r="DOS22" s="3200"/>
      <c r="DOT22" s="3204"/>
      <c r="DOU22" s="3179"/>
      <c r="DOV22" s="3205"/>
      <c r="DOW22" s="3206"/>
      <c r="DOX22" s="3207"/>
      <c r="DOY22" s="3208"/>
      <c r="DOZ22" s="3209"/>
      <c r="DPA22" s="3208"/>
      <c r="DPB22" s="3209"/>
      <c r="DPC22" s="3200"/>
      <c r="DPD22" s="3201"/>
      <c r="DPE22" s="3208"/>
      <c r="DPF22" s="3206"/>
      <c r="DPG22" s="3200"/>
      <c r="DPH22" s="3201"/>
      <c r="DPI22" s="3202"/>
      <c r="DPJ22" s="3203"/>
      <c r="DPK22" s="3200"/>
      <c r="DPL22" s="3204"/>
      <c r="DPM22" s="3179"/>
      <c r="DPN22" s="3205"/>
      <c r="DPO22" s="3206"/>
      <c r="DPP22" s="3207"/>
      <c r="DPQ22" s="3208"/>
      <c r="DPR22" s="3209"/>
      <c r="DPS22" s="3208"/>
      <c r="DPT22" s="3209"/>
      <c r="DPU22" s="3200"/>
      <c r="DPV22" s="3201"/>
      <c r="DPW22" s="3208"/>
      <c r="DPX22" s="3206"/>
      <c r="DPY22" s="3200"/>
      <c r="DPZ22" s="3201"/>
      <c r="DQA22" s="3202"/>
      <c r="DQB22" s="3203"/>
      <c r="DQC22" s="3200"/>
      <c r="DQD22" s="3204"/>
      <c r="DQE22" s="3179"/>
      <c r="DQF22" s="3205"/>
      <c r="DQG22" s="3206"/>
      <c r="DQH22" s="3207"/>
      <c r="DQI22" s="3208"/>
      <c r="DQJ22" s="3209"/>
      <c r="DQK22" s="3208"/>
      <c r="DQL22" s="3209"/>
      <c r="DQM22" s="3200"/>
      <c r="DQN22" s="3201"/>
      <c r="DQO22" s="3208"/>
      <c r="DQP22" s="3206"/>
      <c r="DQQ22" s="3200"/>
      <c r="DQR22" s="3201"/>
      <c r="DQS22" s="3202"/>
      <c r="DQT22" s="3203"/>
      <c r="DQU22" s="3200"/>
      <c r="DQV22" s="3204"/>
      <c r="DQW22" s="3179"/>
      <c r="DQX22" s="3205"/>
      <c r="DQY22" s="3206"/>
      <c r="DQZ22" s="3207"/>
      <c r="DRA22" s="3208"/>
      <c r="DRB22" s="3209"/>
      <c r="DRC22" s="3208"/>
      <c r="DRD22" s="3209"/>
      <c r="DRE22" s="3200"/>
      <c r="DRF22" s="3201"/>
      <c r="DRG22" s="3208"/>
      <c r="DRH22" s="3206"/>
      <c r="DRI22" s="3200"/>
      <c r="DRJ22" s="3201"/>
      <c r="DRK22" s="3202"/>
      <c r="DRL22" s="3203"/>
      <c r="DRM22" s="3200"/>
      <c r="DRN22" s="3204"/>
      <c r="DRO22" s="3179"/>
      <c r="DRP22" s="3205"/>
      <c r="DRQ22" s="3206"/>
      <c r="DRR22" s="3207"/>
      <c r="DRS22" s="3208"/>
      <c r="DRT22" s="3209"/>
      <c r="DRU22" s="3208"/>
      <c r="DRV22" s="3209"/>
      <c r="DRW22" s="3200"/>
      <c r="DRX22" s="3201"/>
      <c r="DRY22" s="3208"/>
      <c r="DRZ22" s="3206"/>
      <c r="DSA22" s="3200"/>
      <c r="DSB22" s="3201"/>
      <c r="DSC22" s="3202"/>
      <c r="DSD22" s="3203"/>
      <c r="DSE22" s="3200"/>
      <c r="DSF22" s="3204"/>
      <c r="DSG22" s="3179"/>
      <c r="DSH22" s="3205"/>
      <c r="DSI22" s="3206"/>
      <c r="DSJ22" s="3207"/>
      <c r="DSK22" s="3208"/>
      <c r="DSL22" s="3209"/>
      <c r="DSM22" s="3208"/>
      <c r="DSN22" s="3209"/>
      <c r="DSO22" s="3200"/>
      <c r="DSP22" s="3201"/>
      <c r="DSQ22" s="3208"/>
      <c r="DSR22" s="3206"/>
      <c r="DSS22" s="3200"/>
      <c r="DST22" s="3201"/>
      <c r="DSU22" s="3202"/>
      <c r="DSV22" s="3203"/>
      <c r="DSW22" s="3200"/>
      <c r="DSX22" s="3204"/>
      <c r="DSY22" s="3179"/>
      <c r="DSZ22" s="3205"/>
      <c r="DTA22" s="3206"/>
      <c r="DTB22" s="3207"/>
      <c r="DTC22" s="3208"/>
      <c r="DTD22" s="3209"/>
      <c r="DTE22" s="3208"/>
      <c r="DTF22" s="3209"/>
      <c r="DTG22" s="3200"/>
      <c r="DTH22" s="3201"/>
      <c r="DTI22" s="3208"/>
      <c r="DTJ22" s="3206"/>
      <c r="DTK22" s="3200"/>
      <c r="DTL22" s="3201"/>
      <c r="DTM22" s="3202"/>
      <c r="DTN22" s="3203"/>
      <c r="DTO22" s="3200"/>
      <c r="DTP22" s="3204"/>
      <c r="DTQ22" s="3179"/>
      <c r="DTR22" s="3205"/>
      <c r="DTS22" s="3206"/>
      <c r="DTT22" s="3207"/>
      <c r="DTU22" s="3208"/>
      <c r="DTV22" s="3209"/>
      <c r="DTW22" s="3208"/>
      <c r="DTX22" s="3209"/>
      <c r="DTY22" s="3200"/>
      <c r="DTZ22" s="3201"/>
      <c r="DUA22" s="3208"/>
      <c r="DUB22" s="3206"/>
      <c r="DUC22" s="3200"/>
      <c r="DUD22" s="3201"/>
      <c r="DUE22" s="3202"/>
      <c r="DUF22" s="3203"/>
      <c r="DUG22" s="3200"/>
      <c r="DUH22" s="3204"/>
      <c r="DUI22" s="3179"/>
      <c r="DUJ22" s="3205"/>
      <c r="DUK22" s="3206"/>
      <c r="DUL22" s="3207"/>
      <c r="DUM22" s="3208"/>
      <c r="DUN22" s="3209"/>
      <c r="DUO22" s="3208"/>
      <c r="DUP22" s="3209"/>
      <c r="DUQ22" s="3200"/>
      <c r="DUR22" s="3201"/>
      <c r="DUS22" s="3208"/>
      <c r="DUT22" s="3206"/>
      <c r="DUU22" s="3200"/>
      <c r="DUV22" s="3201"/>
      <c r="DUW22" s="3202"/>
      <c r="DUX22" s="3203"/>
      <c r="DUY22" s="3200"/>
      <c r="DUZ22" s="3204"/>
      <c r="DVA22" s="3179"/>
      <c r="DVB22" s="3205"/>
      <c r="DVC22" s="3206"/>
      <c r="DVD22" s="3207"/>
      <c r="DVE22" s="3208"/>
      <c r="DVF22" s="3209"/>
      <c r="DVG22" s="3208"/>
      <c r="DVH22" s="3209"/>
      <c r="DVI22" s="3200"/>
      <c r="DVJ22" s="3201"/>
      <c r="DVK22" s="3208"/>
      <c r="DVL22" s="3206"/>
      <c r="DVM22" s="3200"/>
      <c r="DVN22" s="3201"/>
      <c r="DVO22" s="3202"/>
      <c r="DVP22" s="3203"/>
      <c r="DVQ22" s="3200"/>
      <c r="DVR22" s="3204"/>
      <c r="DVS22" s="3179"/>
      <c r="DVT22" s="3205"/>
      <c r="DVU22" s="3206"/>
      <c r="DVV22" s="3207"/>
      <c r="DVW22" s="3208"/>
      <c r="DVX22" s="3209"/>
      <c r="DVY22" s="3208"/>
      <c r="DVZ22" s="3209"/>
      <c r="DWA22" s="3200"/>
      <c r="DWB22" s="3201"/>
      <c r="DWC22" s="3208"/>
      <c r="DWD22" s="3206"/>
      <c r="DWE22" s="3200"/>
      <c r="DWF22" s="3201"/>
      <c r="DWG22" s="3202"/>
      <c r="DWH22" s="3203"/>
      <c r="DWI22" s="3200"/>
      <c r="DWJ22" s="3204"/>
      <c r="DWK22" s="3179"/>
      <c r="DWL22" s="3205"/>
      <c r="DWM22" s="3206"/>
      <c r="DWN22" s="3207"/>
      <c r="DWO22" s="3208"/>
      <c r="DWP22" s="3209"/>
      <c r="DWQ22" s="3208"/>
      <c r="DWR22" s="3209"/>
      <c r="DWS22" s="3200"/>
      <c r="DWT22" s="3201"/>
      <c r="DWU22" s="3208"/>
      <c r="DWV22" s="3206"/>
      <c r="DWW22" s="3200"/>
      <c r="DWX22" s="3201"/>
      <c r="DWY22" s="3202"/>
      <c r="DWZ22" s="3203"/>
      <c r="DXA22" s="3200"/>
      <c r="DXB22" s="3204"/>
      <c r="DXC22" s="3179"/>
      <c r="DXD22" s="3205"/>
      <c r="DXE22" s="3206"/>
      <c r="DXF22" s="3207"/>
      <c r="DXG22" s="3208"/>
      <c r="DXH22" s="3209"/>
      <c r="DXI22" s="3208"/>
      <c r="DXJ22" s="3209"/>
      <c r="DXK22" s="3200"/>
      <c r="DXL22" s="3201"/>
      <c r="DXM22" s="3208"/>
      <c r="DXN22" s="3206"/>
      <c r="DXO22" s="3200"/>
      <c r="DXP22" s="3201"/>
      <c r="DXQ22" s="3202"/>
      <c r="DXR22" s="3203"/>
      <c r="DXS22" s="3200"/>
      <c r="DXT22" s="3204"/>
      <c r="DXU22" s="3179"/>
      <c r="DXV22" s="3205"/>
      <c r="DXW22" s="3206"/>
      <c r="DXX22" s="3207"/>
      <c r="DXY22" s="3208"/>
      <c r="DXZ22" s="3209"/>
      <c r="DYA22" s="3208"/>
      <c r="DYB22" s="3209"/>
      <c r="DYC22" s="3200"/>
      <c r="DYD22" s="3201"/>
      <c r="DYE22" s="3208"/>
      <c r="DYF22" s="3206"/>
      <c r="DYG22" s="3200"/>
      <c r="DYH22" s="3201"/>
      <c r="DYI22" s="3202"/>
      <c r="DYJ22" s="3203"/>
      <c r="DYK22" s="3200"/>
      <c r="DYL22" s="3204"/>
      <c r="DYM22" s="3179"/>
      <c r="DYN22" s="3205"/>
      <c r="DYO22" s="3206"/>
      <c r="DYP22" s="3207"/>
      <c r="DYQ22" s="3208"/>
      <c r="DYR22" s="3209"/>
      <c r="DYS22" s="3208"/>
      <c r="DYT22" s="3209"/>
      <c r="DYU22" s="3200"/>
      <c r="DYV22" s="3201"/>
      <c r="DYW22" s="3208"/>
      <c r="DYX22" s="3206"/>
      <c r="DYY22" s="3200"/>
      <c r="DYZ22" s="3201"/>
      <c r="DZA22" s="3202"/>
      <c r="DZB22" s="3203"/>
      <c r="DZC22" s="3200"/>
      <c r="DZD22" s="3204"/>
      <c r="DZE22" s="3179"/>
      <c r="DZF22" s="3205"/>
      <c r="DZG22" s="3206"/>
      <c r="DZH22" s="3207"/>
      <c r="DZI22" s="3208"/>
      <c r="DZJ22" s="3209"/>
      <c r="DZK22" s="3208"/>
      <c r="DZL22" s="3209"/>
      <c r="DZM22" s="3200"/>
      <c r="DZN22" s="3201"/>
      <c r="DZO22" s="3208"/>
      <c r="DZP22" s="3206"/>
      <c r="DZQ22" s="3200"/>
      <c r="DZR22" s="3201"/>
      <c r="DZS22" s="3202"/>
      <c r="DZT22" s="3203"/>
      <c r="DZU22" s="3200"/>
      <c r="DZV22" s="3204"/>
      <c r="DZW22" s="3179"/>
      <c r="DZX22" s="3205"/>
      <c r="DZY22" s="3206"/>
      <c r="DZZ22" s="3207"/>
      <c r="EAA22" s="3208"/>
      <c r="EAB22" s="3209"/>
      <c r="EAC22" s="3208"/>
      <c r="EAD22" s="3209"/>
      <c r="EAE22" s="3200"/>
      <c r="EAF22" s="3201"/>
      <c r="EAG22" s="3208"/>
      <c r="EAH22" s="3206"/>
      <c r="EAI22" s="3200"/>
      <c r="EAJ22" s="3201"/>
      <c r="EAK22" s="3202"/>
      <c r="EAL22" s="3203"/>
      <c r="EAM22" s="3200"/>
      <c r="EAN22" s="3204"/>
      <c r="EAO22" s="3179"/>
      <c r="EAP22" s="3205"/>
      <c r="EAQ22" s="3206"/>
      <c r="EAR22" s="3207"/>
      <c r="EAS22" s="3208"/>
      <c r="EAT22" s="3209"/>
      <c r="EAU22" s="3208"/>
      <c r="EAV22" s="3209"/>
      <c r="EAW22" s="3200"/>
      <c r="EAX22" s="3201"/>
      <c r="EAY22" s="3208"/>
      <c r="EAZ22" s="3206"/>
      <c r="EBA22" s="3200"/>
      <c r="EBB22" s="3201"/>
      <c r="EBC22" s="3202"/>
      <c r="EBD22" s="3203"/>
      <c r="EBE22" s="3200"/>
      <c r="EBF22" s="3204"/>
      <c r="EBG22" s="3179"/>
      <c r="EBH22" s="3205"/>
      <c r="EBI22" s="3206"/>
      <c r="EBJ22" s="3207"/>
      <c r="EBK22" s="3208"/>
      <c r="EBL22" s="3209"/>
      <c r="EBM22" s="3208"/>
      <c r="EBN22" s="3209"/>
      <c r="EBO22" s="3200"/>
      <c r="EBP22" s="3201"/>
      <c r="EBQ22" s="3208"/>
      <c r="EBR22" s="3206"/>
      <c r="EBS22" s="3200"/>
      <c r="EBT22" s="3201"/>
      <c r="EBU22" s="3202"/>
      <c r="EBV22" s="3203"/>
      <c r="EBW22" s="3200"/>
      <c r="EBX22" s="3204"/>
      <c r="EBY22" s="3179"/>
      <c r="EBZ22" s="3205"/>
      <c r="ECA22" s="3206"/>
      <c r="ECB22" s="3207"/>
      <c r="ECC22" s="3208"/>
      <c r="ECD22" s="3209"/>
      <c r="ECE22" s="3208"/>
      <c r="ECF22" s="3209"/>
      <c r="ECG22" s="3200"/>
      <c r="ECH22" s="3201"/>
      <c r="ECI22" s="3208"/>
      <c r="ECJ22" s="3206"/>
      <c r="ECK22" s="3200"/>
      <c r="ECL22" s="3201"/>
      <c r="ECM22" s="3202"/>
      <c r="ECN22" s="3203"/>
      <c r="ECO22" s="3200"/>
      <c r="ECP22" s="3204"/>
      <c r="ECQ22" s="3179"/>
      <c r="ECR22" s="3205"/>
      <c r="ECS22" s="3206"/>
      <c r="ECT22" s="3207"/>
      <c r="ECU22" s="3208"/>
      <c r="ECV22" s="3209"/>
      <c r="ECW22" s="3208"/>
      <c r="ECX22" s="3209"/>
      <c r="ECY22" s="3200"/>
      <c r="ECZ22" s="3201"/>
      <c r="EDA22" s="3208"/>
      <c r="EDB22" s="3206"/>
      <c r="EDC22" s="3200"/>
      <c r="EDD22" s="3201"/>
      <c r="EDE22" s="3202"/>
      <c r="EDF22" s="3203"/>
      <c r="EDG22" s="3200"/>
      <c r="EDH22" s="3204"/>
      <c r="EDI22" s="3179"/>
      <c r="EDJ22" s="3205"/>
      <c r="EDK22" s="3206"/>
      <c r="EDL22" s="3207"/>
      <c r="EDM22" s="3208"/>
      <c r="EDN22" s="3209"/>
      <c r="EDO22" s="3208"/>
      <c r="EDP22" s="3209"/>
      <c r="EDQ22" s="3200"/>
      <c r="EDR22" s="3201"/>
      <c r="EDS22" s="3208"/>
      <c r="EDT22" s="3206"/>
      <c r="EDU22" s="3200"/>
      <c r="EDV22" s="3201"/>
      <c r="EDW22" s="3202"/>
      <c r="EDX22" s="3203"/>
      <c r="EDY22" s="3200"/>
      <c r="EDZ22" s="3204"/>
      <c r="EEA22" s="3179"/>
      <c r="EEB22" s="3205"/>
      <c r="EEC22" s="3206"/>
      <c r="EED22" s="3207"/>
      <c r="EEE22" s="3208"/>
      <c r="EEF22" s="3209"/>
      <c r="EEG22" s="3208"/>
      <c r="EEH22" s="3209"/>
      <c r="EEI22" s="3200"/>
      <c r="EEJ22" s="3201"/>
      <c r="EEK22" s="3208"/>
      <c r="EEL22" s="3206"/>
      <c r="EEM22" s="3200"/>
      <c r="EEN22" s="3201"/>
      <c r="EEO22" s="3202"/>
      <c r="EEP22" s="3203"/>
      <c r="EEQ22" s="3200"/>
      <c r="EER22" s="3204"/>
      <c r="EES22" s="3179"/>
      <c r="EET22" s="3205"/>
      <c r="EEU22" s="3206"/>
      <c r="EEV22" s="3207"/>
      <c r="EEW22" s="3208"/>
      <c r="EEX22" s="3209"/>
      <c r="EEY22" s="3208"/>
      <c r="EEZ22" s="3209"/>
      <c r="EFA22" s="3200"/>
      <c r="EFB22" s="3201"/>
      <c r="EFC22" s="3208"/>
      <c r="EFD22" s="3206"/>
      <c r="EFE22" s="3200"/>
      <c r="EFF22" s="3201"/>
      <c r="EFG22" s="3202"/>
      <c r="EFH22" s="3203"/>
      <c r="EFI22" s="3200"/>
      <c r="EFJ22" s="3204"/>
      <c r="EFK22" s="3179"/>
      <c r="EFL22" s="3205"/>
      <c r="EFM22" s="3206"/>
      <c r="EFN22" s="3207"/>
      <c r="EFO22" s="3208"/>
      <c r="EFP22" s="3209"/>
      <c r="EFQ22" s="3208"/>
      <c r="EFR22" s="3209"/>
      <c r="EFS22" s="3200"/>
      <c r="EFT22" s="3201"/>
      <c r="EFU22" s="3208"/>
      <c r="EFV22" s="3206"/>
      <c r="EFW22" s="3200"/>
      <c r="EFX22" s="3201"/>
      <c r="EFY22" s="3202"/>
      <c r="EFZ22" s="3203"/>
      <c r="EGA22" s="3200"/>
      <c r="EGB22" s="3204"/>
      <c r="EGC22" s="3179"/>
      <c r="EGD22" s="3205"/>
      <c r="EGE22" s="3206"/>
      <c r="EGF22" s="3207"/>
      <c r="EGG22" s="3208"/>
      <c r="EGH22" s="3209"/>
      <c r="EGI22" s="3208"/>
      <c r="EGJ22" s="3209"/>
      <c r="EGK22" s="3200"/>
      <c r="EGL22" s="3201"/>
      <c r="EGM22" s="3208"/>
      <c r="EGN22" s="3206"/>
      <c r="EGO22" s="3200"/>
      <c r="EGP22" s="3201"/>
      <c r="EGQ22" s="3202"/>
      <c r="EGR22" s="3203"/>
      <c r="EGS22" s="3200"/>
      <c r="EGT22" s="3204"/>
      <c r="EGU22" s="3179"/>
      <c r="EGV22" s="3205"/>
      <c r="EGW22" s="3206"/>
      <c r="EGX22" s="3207"/>
      <c r="EGY22" s="3208"/>
      <c r="EGZ22" s="3209"/>
      <c r="EHA22" s="3208"/>
      <c r="EHB22" s="3209"/>
      <c r="EHC22" s="3200"/>
      <c r="EHD22" s="3201"/>
      <c r="EHE22" s="3208"/>
      <c r="EHF22" s="3206"/>
      <c r="EHG22" s="3200"/>
      <c r="EHH22" s="3201"/>
      <c r="EHI22" s="3202"/>
      <c r="EHJ22" s="3203"/>
      <c r="EHK22" s="3200"/>
      <c r="EHL22" s="3204"/>
      <c r="EHM22" s="3179"/>
      <c r="EHN22" s="3205"/>
      <c r="EHO22" s="3206"/>
      <c r="EHP22" s="3207"/>
      <c r="EHQ22" s="3208"/>
      <c r="EHR22" s="3209"/>
      <c r="EHS22" s="3208"/>
      <c r="EHT22" s="3209"/>
      <c r="EHU22" s="3200"/>
      <c r="EHV22" s="3201"/>
      <c r="EHW22" s="3208"/>
      <c r="EHX22" s="3206"/>
      <c r="EHY22" s="3200"/>
      <c r="EHZ22" s="3201"/>
      <c r="EIA22" s="3202"/>
      <c r="EIB22" s="3203"/>
      <c r="EIC22" s="3200"/>
      <c r="EID22" s="3204"/>
      <c r="EIE22" s="3179"/>
      <c r="EIF22" s="3205"/>
      <c r="EIG22" s="3206"/>
      <c r="EIH22" s="3207"/>
      <c r="EII22" s="3208"/>
      <c r="EIJ22" s="3209"/>
      <c r="EIK22" s="3208"/>
      <c r="EIL22" s="3209"/>
      <c r="EIM22" s="3200"/>
      <c r="EIN22" s="3201"/>
      <c r="EIO22" s="3208"/>
      <c r="EIP22" s="3206"/>
      <c r="EIQ22" s="3200"/>
      <c r="EIR22" s="3201"/>
      <c r="EIS22" s="3202"/>
      <c r="EIT22" s="3203"/>
      <c r="EIU22" s="3200"/>
      <c r="EIV22" s="3204"/>
      <c r="EIW22" s="3179"/>
      <c r="EIX22" s="3205"/>
      <c r="EIY22" s="3206"/>
      <c r="EIZ22" s="3207"/>
      <c r="EJA22" s="3208"/>
      <c r="EJB22" s="3209"/>
      <c r="EJC22" s="3208"/>
      <c r="EJD22" s="3209"/>
      <c r="EJE22" s="3200"/>
      <c r="EJF22" s="3201"/>
      <c r="EJG22" s="3208"/>
      <c r="EJH22" s="3206"/>
      <c r="EJI22" s="3200"/>
      <c r="EJJ22" s="3201"/>
      <c r="EJK22" s="3202"/>
      <c r="EJL22" s="3203"/>
      <c r="EJM22" s="3200"/>
      <c r="EJN22" s="3204"/>
      <c r="EJO22" s="3179"/>
      <c r="EJP22" s="3205"/>
      <c r="EJQ22" s="3206"/>
      <c r="EJR22" s="3207"/>
      <c r="EJS22" s="3208"/>
      <c r="EJT22" s="3209"/>
      <c r="EJU22" s="3208"/>
      <c r="EJV22" s="3209"/>
      <c r="EJW22" s="3200"/>
      <c r="EJX22" s="3201"/>
      <c r="EJY22" s="3208"/>
      <c r="EJZ22" s="3206"/>
      <c r="EKA22" s="3200"/>
      <c r="EKB22" s="3201"/>
      <c r="EKC22" s="3202"/>
      <c r="EKD22" s="3203"/>
      <c r="EKE22" s="3200"/>
      <c r="EKF22" s="3204"/>
      <c r="EKG22" s="3179"/>
      <c r="EKH22" s="3205"/>
      <c r="EKI22" s="3206"/>
      <c r="EKJ22" s="3207"/>
      <c r="EKK22" s="3208"/>
      <c r="EKL22" s="3209"/>
      <c r="EKM22" s="3208"/>
      <c r="EKN22" s="3209"/>
      <c r="EKO22" s="3200"/>
      <c r="EKP22" s="3201"/>
      <c r="EKQ22" s="3208"/>
      <c r="EKR22" s="3206"/>
      <c r="EKS22" s="3200"/>
      <c r="EKT22" s="3201"/>
      <c r="EKU22" s="3202"/>
      <c r="EKV22" s="3203"/>
      <c r="EKW22" s="3200"/>
      <c r="EKX22" s="3204"/>
      <c r="EKY22" s="3179"/>
      <c r="EKZ22" s="3205"/>
      <c r="ELA22" s="3206"/>
      <c r="ELB22" s="3207"/>
      <c r="ELC22" s="3208"/>
      <c r="ELD22" s="3209"/>
      <c r="ELE22" s="3208"/>
      <c r="ELF22" s="3209"/>
      <c r="ELG22" s="3200"/>
      <c r="ELH22" s="3201"/>
      <c r="ELI22" s="3208"/>
      <c r="ELJ22" s="3206"/>
      <c r="ELK22" s="3200"/>
      <c r="ELL22" s="3201"/>
      <c r="ELM22" s="3202"/>
      <c r="ELN22" s="3203"/>
      <c r="ELO22" s="3200"/>
      <c r="ELP22" s="3204"/>
      <c r="ELQ22" s="3179"/>
      <c r="ELR22" s="3205"/>
      <c r="ELS22" s="3206"/>
      <c r="ELT22" s="3207"/>
      <c r="ELU22" s="3208"/>
      <c r="ELV22" s="3209"/>
      <c r="ELW22" s="3208"/>
      <c r="ELX22" s="3209"/>
      <c r="ELY22" s="3200"/>
      <c r="ELZ22" s="3201"/>
      <c r="EMA22" s="3208"/>
      <c r="EMB22" s="3206"/>
      <c r="EMC22" s="3200"/>
      <c r="EMD22" s="3201"/>
      <c r="EME22" s="3202"/>
      <c r="EMF22" s="3203"/>
      <c r="EMG22" s="3200"/>
      <c r="EMH22" s="3204"/>
      <c r="EMI22" s="3179"/>
      <c r="EMJ22" s="3205"/>
      <c r="EMK22" s="3206"/>
      <c r="EML22" s="3207"/>
      <c r="EMM22" s="3208"/>
      <c r="EMN22" s="3209"/>
      <c r="EMO22" s="3208"/>
      <c r="EMP22" s="3209"/>
      <c r="EMQ22" s="3200"/>
      <c r="EMR22" s="3201"/>
      <c r="EMS22" s="3208"/>
      <c r="EMT22" s="3206"/>
      <c r="EMU22" s="3200"/>
      <c r="EMV22" s="3201"/>
      <c r="EMW22" s="3202"/>
      <c r="EMX22" s="3203"/>
      <c r="EMY22" s="3200"/>
      <c r="EMZ22" s="3204"/>
      <c r="ENA22" s="3179"/>
      <c r="ENB22" s="3205"/>
      <c r="ENC22" s="3206"/>
      <c r="END22" s="3207"/>
      <c r="ENE22" s="3208"/>
      <c r="ENF22" s="3209"/>
      <c r="ENG22" s="3208"/>
      <c r="ENH22" s="3209"/>
      <c r="ENI22" s="3200"/>
      <c r="ENJ22" s="3201"/>
      <c r="ENK22" s="3208"/>
      <c r="ENL22" s="3206"/>
      <c r="ENM22" s="3200"/>
      <c r="ENN22" s="3201"/>
      <c r="ENO22" s="3202"/>
      <c r="ENP22" s="3203"/>
      <c r="ENQ22" s="3200"/>
      <c r="ENR22" s="3204"/>
      <c r="ENS22" s="3179"/>
      <c r="ENT22" s="3205"/>
      <c r="ENU22" s="3206"/>
      <c r="ENV22" s="3207"/>
      <c r="ENW22" s="3208"/>
      <c r="ENX22" s="3209"/>
      <c r="ENY22" s="3208"/>
      <c r="ENZ22" s="3209"/>
      <c r="EOA22" s="3200"/>
      <c r="EOB22" s="3201"/>
      <c r="EOC22" s="3208"/>
      <c r="EOD22" s="3206"/>
      <c r="EOE22" s="3200"/>
      <c r="EOF22" s="3201"/>
      <c r="EOG22" s="3202"/>
      <c r="EOH22" s="3203"/>
      <c r="EOI22" s="3200"/>
      <c r="EOJ22" s="3204"/>
      <c r="EOK22" s="3179"/>
      <c r="EOL22" s="3205"/>
      <c r="EOM22" s="3206"/>
      <c r="EON22" s="3207"/>
      <c r="EOO22" s="3208"/>
      <c r="EOP22" s="3209"/>
      <c r="EOQ22" s="3208"/>
      <c r="EOR22" s="3209"/>
      <c r="EOS22" s="3200"/>
      <c r="EOT22" s="3201"/>
      <c r="EOU22" s="3208"/>
      <c r="EOV22" s="3206"/>
      <c r="EOW22" s="3200"/>
      <c r="EOX22" s="3201"/>
      <c r="EOY22" s="3202"/>
      <c r="EOZ22" s="3203"/>
      <c r="EPA22" s="3200"/>
      <c r="EPB22" s="3204"/>
      <c r="EPC22" s="3179"/>
      <c r="EPD22" s="3205"/>
      <c r="EPE22" s="3206"/>
      <c r="EPF22" s="3207"/>
      <c r="EPG22" s="3208"/>
      <c r="EPH22" s="3209"/>
      <c r="EPI22" s="3208"/>
      <c r="EPJ22" s="3209"/>
      <c r="EPK22" s="3200"/>
      <c r="EPL22" s="3201"/>
      <c r="EPM22" s="3208"/>
      <c r="EPN22" s="3206"/>
      <c r="EPO22" s="3200"/>
      <c r="EPP22" s="3201"/>
      <c r="EPQ22" s="3202"/>
      <c r="EPR22" s="3203"/>
      <c r="EPS22" s="3200"/>
      <c r="EPT22" s="3204"/>
      <c r="EPU22" s="3179"/>
      <c r="EPV22" s="3205"/>
      <c r="EPW22" s="3206"/>
      <c r="EPX22" s="3207"/>
      <c r="EPY22" s="3208"/>
      <c r="EPZ22" s="3209"/>
      <c r="EQA22" s="3208"/>
      <c r="EQB22" s="3209"/>
      <c r="EQC22" s="3200"/>
      <c r="EQD22" s="3201"/>
      <c r="EQE22" s="3208"/>
      <c r="EQF22" s="3206"/>
      <c r="EQG22" s="3200"/>
      <c r="EQH22" s="3201"/>
      <c r="EQI22" s="3202"/>
      <c r="EQJ22" s="3203"/>
      <c r="EQK22" s="3200"/>
      <c r="EQL22" s="3204"/>
      <c r="EQM22" s="3179"/>
      <c r="EQN22" s="3205"/>
      <c r="EQO22" s="3206"/>
      <c r="EQP22" s="3207"/>
      <c r="EQQ22" s="3208"/>
      <c r="EQR22" s="3209"/>
      <c r="EQS22" s="3208"/>
      <c r="EQT22" s="3209"/>
      <c r="EQU22" s="3200"/>
      <c r="EQV22" s="3201"/>
      <c r="EQW22" s="3208"/>
      <c r="EQX22" s="3206"/>
      <c r="EQY22" s="3200"/>
      <c r="EQZ22" s="3201"/>
      <c r="ERA22" s="3202"/>
      <c r="ERB22" s="3203"/>
      <c r="ERC22" s="3200"/>
      <c r="ERD22" s="3204"/>
      <c r="ERE22" s="3179"/>
      <c r="ERF22" s="3205"/>
      <c r="ERG22" s="3206"/>
      <c r="ERH22" s="3207"/>
      <c r="ERI22" s="3208"/>
      <c r="ERJ22" s="3209"/>
      <c r="ERK22" s="3208"/>
      <c r="ERL22" s="3209"/>
      <c r="ERM22" s="3200"/>
      <c r="ERN22" s="3201"/>
      <c r="ERO22" s="3208"/>
      <c r="ERP22" s="3206"/>
      <c r="ERQ22" s="3200"/>
      <c r="ERR22" s="3201"/>
      <c r="ERS22" s="3202"/>
      <c r="ERT22" s="3203"/>
      <c r="ERU22" s="3200"/>
      <c r="ERV22" s="3204"/>
      <c r="ERW22" s="3179"/>
      <c r="ERX22" s="3205"/>
      <c r="ERY22" s="3206"/>
      <c r="ERZ22" s="3207"/>
      <c r="ESA22" s="3208"/>
      <c r="ESB22" s="3209"/>
      <c r="ESC22" s="3208"/>
      <c r="ESD22" s="3209"/>
      <c r="ESE22" s="3200"/>
      <c r="ESF22" s="3201"/>
      <c r="ESG22" s="3208"/>
      <c r="ESH22" s="3206"/>
      <c r="ESI22" s="3200"/>
      <c r="ESJ22" s="3201"/>
      <c r="ESK22" s="3202"/>
      <c r="ESL22" s="3203"/>
      <c r="ESM22" s="3200"/>
      <c r="ESN22" s="3204"/>
      <c r="ESO22" s="3179"/>
      <c r="ESP22" s="3205"/>
      <c r="ESQ22" s="3206"/>
      <c r="ESR22" s="3207"/>
      <c r="ESS22" s="3208"/>
      <c r="EST22" s="3209"/>
      <c r="ESU22" s="3208"/>
      <c r="ESV22" s="3209"/>
      <c r="ESW22" s="3200"/>
      <c r="ESX22" s="3201"/>
      <c r="ESY22" s="3208"/>
      <c r="ESZ22" s="3206"/>
      <c r="ETA22" s="3200"/>
      <c r="ETB22" s="3201"/>
      <c r="ETC22" s="3202"/>
      <c r="ETD22" s="3203"/>
      <c r="ETE22" s="3200"/>
      <c r="ETF22" s="3204"/>
      <c r="ETG22" s="3179"/>
      <c r="ETH22" s="3205"/>
      <c r="ETI22" s="3206"/>
      <c r="ETJ22" s="3207"/>
      <c r="ETK22" s="3208"/>
      <c r="ETL22" s="3209"/>
      <c r="ETM22" s="3208"/>
      <c r="ETN22" s="3209"/>
      <c r="ETO22" s="3200"/>
      <c r="ETP22" s="3201"/>
      <c r="ETQ22" s="3208"/>
      <c r="ETR22" s="3206"/>
      <c r="ETS22" s="3200"/>
      <c r="ETT22" s="3201"/>
      <c r="ETU22" s="3202"/>
      <c r="ETV22" s="3203"/>
      <c r="ETW22" s="3200"/>
      <c r="ETX22" s="3204"/>
      <c r="ETY22" s="3179"/>
      <c r="ETZ22" s="3205"/>
      <c r="EUA22" s="3206"/>
      <c r="EUB22" s="3207"/>
      <c r="EUC22" s="3208"/>
      <c r="EUD22" s="3209"/>
      <c r="EUE22" s="3208"/>
      <c r="EUF22" s="3209"/>
      <c r="EUG22" s="3200"/>
      <c r="EUH22" s="3201"/>
      <c r="EUI22" s="3208"/>
      <c r="EUJ22" s="3206"/>
      <c r="EUK22" s="3200"/>
      <c r="EUL22" s="3201"/>
      <c r="EUM22" s="3202"/>
      <c r="EUN22" s="3203"/>
      <c r="EUO22" s="3200"/>
      <c r="EUP22" s="3204"/>
      <c r="EUQ22" s="3179"/>
      <c r="EUR22" s="3205"/>
      <c r="EUS22" s="3206"/>
      <c r="EUT22" s="3207"/>
      <c r="EUU22" s="3208"/>
      <c r="EUV22" s="3209"/>
      <c r="EUW22" s="3208"/>
      <c r="EUX22" s="3209"/>
      <c r="EUY22" s="3200"/>
      <c r="EUZ22" s="3201"/>
      <c r="EVA22" s="3208"/>
      <c r="EVB22" s="3206"/>
      <c r="EVC22" s="3200"/>
      <c r="EVD22" s="3201"/>
      <c r="EVE22" s="3202"/>
      <c r="EVF22" s="3203"/>
      <c r="EVG22" s="3200"/>
      <c r="EVH22" s="3204"/>
      <c r="EVI22" s="3179"/>
      <c r="EVJ22" s="3205"/>
      <c r="EVK22" s="3206"/>
      <c r="EVL22" s="3207"/>
      <c r="EVM22" s="3208"/>
      <c r="EVN22" s="3209"/>
      <c r="EVO22" s="3208"/>
      <c r="EVP22" s="3209"/>
      <c r="EVQ22" s="3200"/>
      <c r="EVR22" s="3201"/>
      <c r="EVS22" s="3208"/>
      <c r="EVT22" s="3206"/>
      <c r="EVU22" s="3200"/>
      <c r="EVV22" s="3201"/>
      <c r="EVW22" s="3202"/>
      <c r="EVX22" s="3203"/>
      <c r="EVY22" s="3200"/>
      <c r="EVZ22" s="3204"/>
      <c r="EWA22" s="3179"/>
      <c r="EWB22" s="3205"/>
      <c r="EWC22" s="3206"/>
      <c r="EWD22" s="3207"/>
      <c r="EWE22" s="3208"/>
      <c r="EWF22" s="3209"/>
      <c r="EWG22" s="3208"/>
      <c r="EWH22" s="3209"/>
      <c r="EWI22" s="3200"/>
      <c r="EWJ22" s="3201"/>
      <c r="EWK22" s="3208"/>
      <c r="EWL22" s="3206"/>
      <c r="EWM22" s="3200"/>
      <c r="EWN22" s="3201"/>
      <c r="EWO22" s="3202"/>
      <c r="EWP22" s="3203"/>
      <c r="EWQ22" s="3200"/>
      <c r="EWR22" s="3204"/>
      <c r="EWS22" s="3179"/>
      <c r="EWT22" s="3205"/>
      <c r="EWU22" s="3206"/>
      <c r="EWV22" s="3207"/>
      <c r="EWW22" s="3208"/>
      <c r="EWX22" s="3209"/>
      <c r="EWY22" s="3208"/>
      <c r="EWZ22" s="3209"/>
      <c r="EXA22" s="3200"/>
      <c r="EXB22" s="3201"/>
      <c r="EXC22" s="3208"/>
      <c r="EXD22" s="3206"/>
      <c r="EXE22" s="3200"/>
      <c r="EXF22" s="3201"/>
      <c r="EXG22" s="3202"/>
      <c r="EXH22" s="3203"/>
      <c r="EXI22" s="3200"/>
      <c r="EXJ22" s="3204"/>
      <c r="EXK22" s="3179"/>
      <c r="EXL22" s="3205"/>
      <c r="EXM22" s="3206"/>
      <c r="EXN22" s="3207"/>
      <c r="EXO22" s="3208"/>
      <c r="EXP22" s="3209"/>
      <c r="EXQ22" s="3208"/>
      <c r="EXR22" s="3209"/>
      <c r="EXS22" s="3200"/>
      <c r="EXT22" s="3201"/>
      <c r="EXU22" s="3208"/>
      <c r="EXV22" s="3206"/>
      <c r="EXW22" s="3200"/>
      <c r="EXX22" s="3201"/>
      <c r="EXY22" s="3202"/>
      <c r="EXZ22" s="3203"/>
      <c r="EYA22" s="3200"/>
      <c r="EYB22" s="3204"/>
      <c r="EYC22" s="3179"/>
      <c r="EYD22" s="3205"/>
      <c r="EYE22" s="3206"/>
      <c r="EYF22" s="3207"/>
      <c r="EYG22" s="3208"/>
      <c r="EYH22" s="3209"/>
      <c r="EYI22" s="3208"/>
      <c r="EYJ22" s="3209"/>
      <c r="EYK22" s="3200"/>
      <c r="EYL22" s="3201"/>
      <c r="EYM22" s="3208"/>
      <c r="EYN22" s="3206"/>
      <c r="EYO22" s="3200"/>
      <c r="EYP22" s="3201"/>
      <c r="EYQ22" s="3202"/>
      <c r="EYR22" s="3203"/>
      <c r="EYS22" s="3200"/>
      <c r="EYT22" s="3204"/>
      <c r="EYU22" s="3179"/>
      <c r="EYV22" s="3205"/>
      <c r="EYW22" s="3206"/>
      <c r="EYX22" s="3207"/>
      <c r="EYY22" s="3208"/>
      <c r="EYZ22" s="3209"/>
      <c r="EZA22" s="3208"/>
      <c r="EZB22" s="3209"/>
      <c r="EZC22" s="3200"/>
      <c r="EZD22" s="3201"/>
      <c r="EZE22" s="3208"/>
      <c r="EZF22" s="3206"/>
      <c r="EZG22" s="3200"/>
      <c r="EZH22" s="3201"/>
      <c r="EZI22" s="3202"/>
      <c r="EZJ22" s="3203"/>
      <c r="EZK22" s="3200"/>
      <c r="EZL22" s="3204"/>
      <c r="EZM22" s="3179"/>
      <c r="EZN22" s="3205"/>
      <c r="EZO22" s="3206"/>
      <c r="EZP22" s="3207"/>
      <c r="EZQ22" s="3208"/>
      <c r="EZR22" s="3209"/>
      <c r="EZS22" s="3208"/>
      <c r="EZT22" s="3209"/>
      <c r="EZU22" s="3200"/>
      <c r="EZV22" s="3201"/>
      <c r="EZW22" s="3208"/>
      <c r="EZX22" s="3206"/>
      <c r="EZY22" s="3200"/>
      <c r="EZZ22" s="3201"/>
      <c r="FAA22" s="3202"/>
      <c r="FAB22" s="3203"/>
      <c r="FAC22" s="3200"/>
      <c r="FAD22" s="3204"/>
      <c r="FAE22" s="3179"/>
      <c r="FAF22" s="3205"/>
      <c r="FAG22" s="3206"/>
      <c r="FAH22" s="3207"/>
      <c r="FAI22" s="3208"/>
      <c r="FAJ22" s="3209"/>
      <c r="FAK22" s="3208"/>
      <c r="FAL22" s="3209"/>
      <c r="FAM22" s="3200"/>
      <c r="FAN22" s="3201"/>
      <c r="FAO22" s="3208"/>
      <c r="FAP22" s="3206"/>
      <c r="FAQ22" s="3200"/>
      <c r="FAR22" s="3201"/>
      <c r="FAS22" s="3202"/>
      <c r="FAT22" s="3203"/>
      <c r="FAU22" s="3200"/>
      <c r="FAV22" s="3204"/>
      <c r="FAW22" s="3179"/>
      <c r="FAX22" s="3205"/>
      <c r="FAY22" s="3206"/>
      <c r="FAZ22" s="3207"/>
      <c r="FBA22" s="3208"/>
      <c r="FBB22" s="3209"/>
      <c r="FBC22" s="3208"/>
      <c r="FBD22" s="3209"/>
      <c r="FBE22" s="3200"/>
      <c r="FBF22" s="3201"/>
      <c r="FBG22" s="3208"/>
      <c r="FBH22" s="3206"/>
      <c r="FBI22" s="3200"/>
      <c r="FBJ22" s="3201"/>
      <c r="FBK22" s="3202"/>
      <c r="FBL22" s="3203"/>
      <c r="FBM22" s="3200"/>
      <c r="FBN22" s="3204"/>
      <c r="FBO22" s="3179"/>
      <c r="FBP22" s="3205"/>
      <c r="FBQ22" s="3206"/>
      <c r="FBR22" s="3207"/>
      <c r="FBS22" s="3208"/>
      <c r="FBT22" s="3209"/>
      <c r="FBU22" s="3208"/>
      <c r="FBV22" s="3209"/>
      <c r="FBW22" s="3200"/>
      <c r="FBX22" s="3201"/>
      <c r="FBY22" s="3208"/>
      <c r="FBZ22" s="3206"/>
      <c r="FCA22" s="3200"/>
      <c r="FCB22" s="3201"/>
      <c r="FCC22" s="3202"/>
      <c r="FCD22" s="3203"/>
      <c r="FCE22" s="3200"/>
      <c r="FCF22" s="3204"/>
      <c r="FCG22" s="3179"/>
      <c r="FCH22" s="3205"/>
      <c r="FCI22" s="3206"/>
      <c r="FCJ22" s="3207"/>
      <c r="FCK22" s="3208"/>
      <c r="FCL22" s="3209"/>
      <c r="FCM22" s="3208"/>
      <c r="FCN22" s="3209"/>
      <c r="FCO22" s="3200"/>
      <c r="FCP22" s="3201"/>
      <c r="FCQ22" s="3208"/>
      <c r="FCR22" s="3206"/>
      <c r="FCS22" s="3200"/>
      <c r="FCT22" s="3201"/>
      <c r="FCU22" s="3202"/>
      <c r="FCV22" s="3203"/>
      <c r="FCW22" s="3200"/>
      <c r="FCX22" s="3204"/>
      <c r="FCY22" s="3179"/>
      <c r="FCZ22" s="3205"/>
      <c r="FDA22" s="3206"/>
      <c r="FDB22" s="3207"/>
      <c r="FDC22" s="3208"/>
      <c r="FDD22" s="3209"/>
      <c r="FDE22" s="3208"/>
      <c r="FDF22" s="3209"/>
      <c r="FDG22" s="3200"/>
      <c r="FDH22" s="3201"/>
      <c r="FDI22" s="3208"/>
      <c r="FDJ22" s="3206"/>
      <c r="FDK22" s="3200"/>
      <c r="FDL22" s="3201"/>
      <c r="FDM22" s="3202"/>
      <c r="FDN22" s="3203"/>
      <c r="FDO22" s="3200"/>
      <c r="FDP22" s="3204"/>
      <c r="FDQ22" s="3179"/>
      <c r="FDR22" s="3205"/>
      <c r="FDS22" s="3206"/>
      <c r="FDT22" s="3207"/>
      <c r="FDU22" s="3208"/>
      <c r="FDV22" s="3209"/>
      <c r="FDW22" s="3208"/>
      <c r="FDX22" s="3209"/>
      <c r="FDY22" s="3200"/>
      <c r="FDZ22" s="3201"/>
      <c r="FEA22" s="3208"/>
      <c r="FEB22" s="3206"/>
      <c r="FEC22" s="3200"/>
      <c r="FED22" s="3201"/>
      <c r="FEE22" s="3202"/>
      <c r="FEF22" s="3203"/>
      <c r="FEG22" s="3200"/>
      <c r="FEH22" s="3204"/>
      <c r="FEI22" s="3179"/>
      <c r="FEJ22" s="3205"/>
      <c r="FEK22" s="3206"/>
      <c r="FEL22" s="3207"/>
      <c r="FEM22" s="3208"/>
      <c r="FEN22" s="3209"/>
      <c r="FEO22" s="3208"/>
      <c r="FEP22" s="3209"/>
      <c r="FEQ22" s="3200"/>
      <c r="FER22" s="3201"/>
      <c r="FES22" s="3208"/>
      <c r="FET22" s="3206"/>
      <c r="FEU22" s="3200"/>
      <c r="FEV22" s="3201"/>
      <c r="FEW22" s="3202"/>
      <c r="FEX22" s="3203"/>
      <c r="FEY22" s="3200"/>
      <c r="FEZ22" s="3204"/>
      <c r="FFA22" s="3179"/>
      <c r="FFB22" s="3205"/>
      <c r="FFC22" s="3206"/>
      <c r="FFD22" s="3207"/>
      <c r="FFE22" s="3208"/>
      <c r="FFF22" s="3209"/>
      <c r="FFG22" s="3208"/>
      <c r="FFH22" s="3209"/>
      <c r="FFI22" s="3200"/>
      <c r="FFJ22" s="3201"/>
      <c r="FFK22" s="3208"/>
      <c r="FFL22" s="3206"/>
      <c r="FFM22" s="3200"/>
      <c r="FFN22" s="3201"/>
      <c r="FFO22" s="3202"/>
      <c r="FFP22" s="3203"/>
      <c r="FFQ22" s="3200"/>
      <c r="FFR22" s="3204"/>
      <c r="FFS22" s="3179"/>
      <c r="FFT22" s="3205"/>
      <c r="FFU22" s="3206"/>
      <c r="FFV22" s="3207"/>
      <c r="FFW22" s="3208"/>
      <c r="FFX22" s="3209"/>
      <c r="FFY22" s="3208"/>
      <c r="FFZ22" s="3209"/>
      <c r="FGA22" s="3200"/>
      <c r="FGB22" s="3201"/>
      <c r="FGC22" s="3208"/>
      <c r="FGD22" s="3206"/>
      <c r="FGE22" s="3200"/>
      <c r="FGF22" s="3201"/>
      <c r="FGG22" s="3202"/>
      <c r="FGH22" s="3203"/>
      <c r="FGI22" s="3200"/>
      <c r="FGJ22" s="3204"/>
      <c r="FGK22" s="3179"/>
      <c r="FGL22" s="3205"/>
      <c r="FGM22" s="3206"/>
      <c r="FGN22" s="3207"/>
      <c r="FGO22" s="3208"/>
      <c r="FGP22" s="3209"/>
      <c r="FGQ22" s="3208"/>
      <c r="FGR22" s="3209"/>
      <c r="FGS22" s="3200"/>
      <c r="FGT22" s="3201"/>
      <c r="FGU22" s="3208"/>
      <c r="FGV22" s="3206"/>
      <c r="FGW22" s="3200"/>
      <c r="FGX22" s="3201"/>
      <c r="FGY22" s="3202"/>
      <c r="FGZ22" s="3203"/>
      <c r="FHA22" s="3200"/>
      <c r="FHB22" s="3204"/>
      <c r="FHC22" s="3179"/>
      <c r="FHD22" s="3205"/>
      <c r="FHE22" s="3206"/>
      <c r="FHF22" s="3207"/>
      <c r="FHG22" s="3208"/>
      <c r="FHH22" s="3209"/>
      <c r="FHI22" s="3208"/>
      <c r="FHJ22" s="3209"/>
      <c r="FHK22" s="3200"/>
      <c r="FHL22" s="3201"/>
      <c r="FHM22" s="3208"/>
      <c r="FHN22" s="3206"/>
      <c r="FHO22" s="3200"/>
      <c r="FHP22" s="3201"/>
      <c r="FHQ22" s="3202"/>
      <c r="FHR22" s="3203"/>
      <c r="FHS22" s="3200"/>
      <c r="FHT22" s="3204"/>
      <c r="FHU22" s="3179"/>
      <c r="FHV22" s="3205"/>
      <c r="FHW22" s="3206"/>
      <c r="FHX22" s="3207"/>
      <c r="FHY22" s="3208"/>
      <c r="FHZ22" s="3209"/>
      <c r="FIA22" s="3208"/>
      <c r="FIB22" s="3209"/>
      <c r="FIC22" s="3200"/>
      <c r="FID22" s="3201"/>
      <c r="FIE22" s="3208"/>
      <c r="FIF22" s="3206"/>
      <c r="FIG22" s="3200"/>
      <c r="FIH22" s="3201"/>
      <c r="FII22" s="3202"/>
      <c r="FIJ22" s="3203"/>
      <c r="FIK22" s="3200"/>
      <c r="FIL22" s="3204"/>
      <c r="FIM22" s="3179"/>
      <c r="FIN22" s="3205"/>
      <c r="FIO22" s="3206"/>
      <c r="FIP22" s="3207"/>
      <c r="FIQ22" s="3208"/>
      <c r="FIR22" s="3209"/>
      <c r="FIS22" s="3208"/>
      <c r="FIT22" s="3209"/>
      <c r="FIU22" s="3200"/>
      <c r="FIV22" s="3201"/>
      <c r="FIW22" s="3208"/>
      <c r="FIX22" s="3206"/>
      <c r="FIY22" s="3200"/>
      <c r="FIZ22" s="3201"/>
      <c r="FJA22" s="3202"/>
      <c r="FJB22" s="3203"/>
      <c r="FJC22" s="3200"/>
      <c r="FJD22" s="3204"/>
      <c r="FJE22" s="3179"/>
      <c r="FJF22" s="3205"/>
      <c r="FJG22" s="3206"/>
      <c r="FJH22" s="3207"/>
      <c r="FJI22" s="3208"/>
      <c r="FJJ22" s="3209"/>
      <c r="FJK22" s="3208"/>
      <c r="FJL22" s="3209"/>
      <c r="FJM22" s="3200"/>
      <c r="FJN22" s="3201"/>
      <c r="FJO22" s="3208"/>
      <c r="FJP22" s="3206"/>
      <c r="FJQ22" s="3200"/>
      <c r="FJR22" s="3201"/>
      <c r="FJS22" s="3202"/>
      <c r="FJT22" s="3203"/>
      <c r="FJU22" s="3200"/>
      <c r="FJV22" s="3204"/>
      <c r="FJW22" s="3179"/>
      <c r="FJX22" s="3205"/>
      <c r="FJY22" s="3206"/>
      <c r="FJZ22" s="3207"/>
      <c r="FKA22" s="3208"/>
      <c r="FKB22" s="3209"/>
      <c r="FKC22" s="3208"/>
      <c r="FKD22" s="3209"/>
      <c r="FKE22" s="3200"/>
      <c r="FKF22" s="3201"/>
      <c r="FKG22" s="3208"/>
      <c r="FKH22" s="3206"/>
      <c r="FKI22" s="3200"/>
      <c r="FKJ22" s="3201"/>
      <c r="FKK22" s="3202"/>
      <c r="FKL22" s="3203"/>
      <c r="FKM22" s="3200"/>
      <c r="FKN22" s="3204"/>
      <c r="FKO22" s="3179"/>
      <c r="FKP22" s="3205"/>
      <c r="FKQ22" s="3206"/>
      <c r="FKR22" s="3207"/>
      <c r="FKS22" s="3208"/>
      <c r="FKT22" s="3209"/>
      <c r="FKU22" s="3208"/>
      <c r="FKV22" s="3209"/>
      <c r="FKW22" s="3200"/>
      <c r="FKX22" s="3201"/>
      <c r="FKY22" s="3208"/>
      <c r="FKZ22" s="3206"/>
      <c r="FLA22" s="3200"/>
      <c r="FLB22" s="3201"/>
      <c r="FLC22" s="3202"/>
      <c r="FLD22" s="3203"/>
      <c r="FLE22" s="3200"/>
      <c r="FLF22" s="3204"/>
      <c r="FLG22" s="3179"/>
      <c r="FLH22" s="3205"/>
      <c r="FLI22" s="3206"/>
      <c r="FLJ22" s="3207"/>
      <c r="FLK22" s="3208"/>
      <c r="FLL22" s="3209"/>
      <c r="FLM22" s="3208"/>
      <c r="FLN22" s="3209"/>
      <c r="FLO22" s="3200"/>
      <c r="FLP22" s="3201"/>
      <c r="FLQ22" s="3208"/>
      <c r="FLR22" s="3206"/>
      <c r="FLS22" s="3200"/>
      <c r="FLT22" s="3201"/>
      <c r="FLU22" s="3202"/>
      <c r="FLV22" s="3203"/>
      <c r="FLW22" s="3200"/>
      <c r="FLX22" s="3204"/>
      <c r="FLY22" s="3179"/>
      <c r="FLZ22" s="3205"/>
      <c r="FMA22" s="3206"/>
      <c r="FMB22" s="3207"/>
      <c r="FMC22" s="3208"/>
      <c r="FMD22" s="3209"/>
      <c r="FME22" s="3208"/>
      <c r="FMF22" s="3209"/>
      <c r="FMG22" s="3200"/>
      <c r="FMH22" s="3201"/>
      <c r="FMI22" s="3208"/>
      <c r="FMJ22" s="3206"/>
      <c r="FMK22" s="3200"/>
      <c r="FML22" s="3201"/>
      <c r="FMM22" s="3202"/>
      <c r="FMN22" s="3203"/>
      <c r="FMO22" s="3200"/>
      <c r="FMP22" s="3204"/>
      <c r="FMQ22" s="3179"/>
      <c r="FMR22" s="3205"/>
      <c r="FMS22" s="3206"/>
      <c r="FMT22" s="3207"/>
      <c r="FMU22" s="3208"/>
      <c r="FMV22" s="3209"/>
      <c r="FMW22" s="3208"/>
      <c r="FMX22" s="3209"/>
      <c r="FMY22" s="3200"/>
      <c r="FMZ22" s="3201"/>
      <c r="FNA22" s="3208"/>
      <c r="FNB22" s="3206"/>
      <c r="FNC22" s="3200"/>
      <c r="FND22" s="3201"/>
      <c r="FNE22" s="3202"/>
      <c r="FNF22" s="3203"/>
      <c r="FNG22" s="3200"/>
      <c r="FNH22" s="3204"/>
      <c r="FNI22" s="3179"/>
      <c r="FNJ22" s="3205"/>
      <c r="FNK22" s="3206"/>
      <c r="FNL22" s="3207"/>
      <c r="FNM22" s="3208"/>
      <c r="FNN22" s="3209"/>
      <c r="FNO22" s="3208"/>
      <c r="FNP22" s="3209"/>
      <c r="FNQ22" s="3200"/>
      <c r="FNR22" s="3201"/>
      <c r="FNS22" s="3208"/>
      <c r="FNT22" s="3206"/>
      <c r="FNU22" s="3200"/>
      <c r="FNV22" s="3201"/>
      <c r="FNW22" s="3202"/>
      <c r="FNX22" s="3203"/>
      <c r="FNY22" s="3200"/>
      <c r="FNZ22" s="3204"/>
      <c r="FOA22" s="3179"/>
      <c r="FOB22" s="3205"/>
      <c r="FOC22" s="3206"/>
      <c r="FOD22" s="3207"/>
      <c r="FOE22" s="3208"/>
      <c r="FOF22" s="3209"/>
      <c r="FOG22" s="3208"/>
      <c r="FOH22" s="3209"/>
      <c r="FOI22" s="3200"/>
      <c r="FOJ22" s="3201"/>
      <c r="FOK22" s="3208"/>
      <c r="FOL22" s="3206"/>
      <c r="FOM22" s="3200"/>
      <c r="FON22" s="3201"/>
      <c r="FOO22" s="3202"/>
      <c r="FOP22" s="3203"/>
      <c r="FOQ22" s="3200"/>
      <c r="FOR22" s="3204"/>
      <c r="FOS22" s="3179"/>
      <c r="FOT22" s="3205"/>
      <c r="FOU22" s="3206"/>
      <c r="FOV22" s="3207"/>
      <c r="FOW22" s="3208"/>
      <c r="FOX22" s="3209"/>
      <c r="FOY22" s="3208"/>
      <c r="FOZ22" s="3209"/>
      <c r="FPA22" s="3200"/>
      <c r="FPB22" s="3201"/>
      <c r="FPC22" s="3208"/>
      <c r="FPD22" s="3206"/>
      <c r="FPE22" s="3200"/>
      <c r="FPF22" s="3201"/>
      <c r="FPG22" s="3202"/>
      <c r="FPH22" s="3203"/>
      <c r="FPI22" s="3200"/>
      <c r="FPJ22" s="3204"/>
      <c r="FPK22" s="3179"/>
      <c r="FPL22" s="3205"/>
      <c r="FPM22" s="3206"/>
      <c r="FPN22" s="3207"/>
      <c r="FPO22" s="3208"/>
      <c r="FPP22" s="3209"/>
      <c r="FPQ22" s="3208"/>
      <c r="FPR22" s="3209"/>
      <c r="FPS22" s="3200"/>
      <c r="FPT22" s="3201"/>
      <c r="FPU22" s="3208"/>
      <c r="FPV22" s="3206"/>
      <c r="FPW22" s="3200"/>
      <c r="FPX22" s="3201"/>
      <c r="FPY22" s="3202"/>
      <c r="FPZ22" s="3203"/>
      <c r="FQA22" s="3200"/>
      <c r="FQB22" s="3204"/>
      <c r="FQC22" s="3179"/>
      <c r="FQD22" s="3205"/>
      <c r="FQE22" s="3206"/>
      <c r="FQF22" s="3207"/>
      <c r="FQG22" s="3208"/>
      <c r="FQH22" s="3209"/>
      <c r="FQI22" s="3208"/>
      <c r="FQJ22" s="3209"/>
      <c r="FQK22" s="3200"/>
      <c r="FQL22" s="3201"/>
      <c r="FQM22" s="3208"/>
      <c r="FQN22" s="3206"/>
      <c r="FQO22" s="3200"/>
      <c r="FQP22" s="3201"/>
      <c r="FQQ22" s="3202"/>
      <c r="FQR22" s="3203"/>
      <c r="FQS22" s="3200"/>
      <c r="FQT22" s="3204"/>
      <c r="FQU22" s="3179"/>
      <c r="FQV22" s="3205"/>
      <c r="FQW22" s="3206"/>
      <c r="FQX22" s="3207"/>
      <c r="FQY22" s="3208"/>
      <c r="FQZ22" s="3209"/>
      <c r="FRA22" s="3208"/>
      <c r="FRB22" s="3209"/>
      <c r="FRC22" s="3200"/>
      <c r="FRD22" s="3201"/>
      <c r="FRE22" s="3208"/>
      <c r="FRF22" s="3206"/>
      <c r="FRG22" s="3200"/>
      <c r="FRH22" s="3201"/>
      <c r="FRI22" s="3202"/>
      <c r="FRJ22" s="3203"/>
      <c r="FRK22" s="3200"/>
      <c r="FRL22" s="3204"/>
      <c r="FRM22" s="3179"/>
      <c r="FRN22" s="3205"/>
      <c r="FRO22" s="3206"/>
      <c r="FRP22" s="3207"/>
      <c r="FRQ22" s="3208"/>
      <c r="FRR22" s="3209"/>
      <c r="FRS22" s="3208"/>
      <c r="FRT22" s="3209"/>
      <c r="FRU22" s="3200"/>
      <c r="FRV22" s="3201"/>
      <c r="FRW22" s="3208"/>
      <c r="FRX22" s="3206"/>
      <c r="FRY22" s="3200"/>
      <c r="FRZ22" s="3201"/>
      <c r="FSA22" s="3202"/>
      <c r="FSB22" s="3203"/>
      <c r="FSC22" s="3200"/>
      <c r="FSD22" s="3204"/>
      <c r="FSE22" s="3179"/>
      <c r="FSF22" s="3205"/>
      <c r="FSG22" s="3206"/>
      <c r="FSH22" s="3207"/>
      <c r="FSI22" s="3208"/>
      <c r="FSJ22" s="3209"/>
      <c r="FSK22" s="3208"/>
      <c r="FSL22" s="3209"/>
      <c r="FSM22" s="3200"/>
      <c r="FSN22" s="3201"/>
      <c r="FSO22" s="3208"/>
      <c r="FSP22" s="3206"/>
      <c r="FSQ22" s="3200"/>
      <c r="FSR22" s="3201"/>
      <c r="FSS22" s="3202"/>
      <c r="FST22" s="3203"/>
      <c r="FSU22" s="3200"/>
      <c r="FSV22" s="3204"/>
      <c r="FSW22" s="3179"/>
      <c r="FSX22" s="3205"/>
      <c r="FSY22" s="3206"/>
      <c r="FSZ22" s="3207"/>
      <c r="FTA22" s="3208"/>
      <c r="FTB22" s="3209"/>
      <c r="FTC22" s="3208"/>
      <c r="FTD22" s="3209"/>
      <c r="FTE22" s="3200"/>
      <c r="FTF22" s="3201"/>
      <c r="FTG22" s="3208"/>
      <c r="FTH22" s="3206"/>
      <c r="FTI22" s="3200"/>
      <c r="FTJ22" s="3201"/>
      <c r="FTK22" s="3202"/>
      <c r="FTL22" s="3203"/>
      <c r="FTM22" s="3200"/>
      <c r="FTN22" s="3204"/>
      <c r="FTO22" s="3179"/>
      <c r="FTP22" s="3205"/>
      <c r="FTQ22" s="3206"/>
      <c r="FTR22" s="3207"/>
      <c r="FTS22" s="3208"/>
      <c r="FTT22" s="3209"/>
      <c r="FTU22" s="3208"/>
      <c r="FTV22" s="3209"/>
      <c r="FTW22" s="3200"/>
      <c r="FTX22" s="3201"/>
      <c r="FTY22" s="3208"/>
      <c r="FTZ22" s="3206"/>
      <c r="FUA22" s="3200"/>
      <c r="FUB22" s="3201"/>
      <c r="FUC22" s="3202"/>
      <c r="FUD22" s="3203"/>
      <c r="FUE22" s="3200"/>
      <c r="FUF22" s="3204"/>
      <c r="FUG22" s="3179"/>
      <c r="FUH22" s="3205"/>
      <c r="FUI22" s="3206"/>
      <c r="FUJ22" s="3207"/>
      <c r="FUK22" s="3208"/>
      <c r="FUL22" s="3209"/>
      <c r="FUM22" s="3208"/>
      <c r="FUN22" s="3209"/>
      <c r="FUO22" s="3200"/>
      <c r="FUP22" s="3201"/>
      <c r="FUQ22" s="3208"/>
      <c r="FUR22" s="3206"/>
      <c r="FUS22" s="3200"/>
      <c r="FUT22" s="3201"/>
      <c r="FUU22" s="3202"/>
      <c r="FUV22" s="3203"/>
      <c r="FUW22" s="3200"/>
      <c r="FUX22" s="3204"/>
      <c r="FUY22" s="3179"/>
      <c r="FUZ22" s="3205"/>
      <c r="FVA22" s="3206"/>
      <c r="FVB22" s="3207"/>
      <c r="FVC22" s="3208"/>
      <c r="FVD22" s="3209"/>
      <c r="FVE22" s="3208"/>
      <c r="FVF22" s="3209"/>
      <c r="FVG22" s="3200"/>
      <c r="FVH22" s="3201"/>
      <c r="FVI22" s="3208"/>
      <c r="FVJ22" s="3206"/>
      <c r="FVK22" s="3200"/>
      <c r="FVL22" s="3201"/>
      <c r="FVM22" s="3202"/>
      <c r="FVN22" s="3203"/>
      <c r="FVO22" s="3200"/>
      <c r="FVP22" s="3204"/>
      <c r="FVQ22" s="3179"/>
      <c r="FVR22" s="3205"/>
      <c r="FVS22" s="3206"/>
      <c r="FVT22" s="3207"/>
      <c r="FVU22" s="3208"/>
      <c r="FVV22" s="3209"/>
      <c r="FVW22" s="3208"/>
      <c r="FVX22" s="3209"/>
      <c r="FVY22" s="3200"/>
      <c r="FVZ22" s="3201"/>
      <c r="FWA22" s="3208"/>
      <c r="FWB22" s="3206"/>
      <c r="FWC22" s="3200"/>
      <c r="FWD22" s="3201"/>
      <c r="FWE22" s="3202"/>
      <c r="FWF22" s="3203"/>
      <c r="FWG22" s="3200"/>
      <c r="FWH22" s="3204"/>
      <c r="FWI22" s="3179"/>
      <c r="FWJ22" s="3205"/>
      <c r="FWK22" s="3206"/>
      <c r="FWL22" s="3207"/>
      <c r="FWM22" s="3208"/>
      <c r="FWN22" s="3209"/>
      <c r="FWO22" s="3208"/>
      <c r="FWP22" s="3209"/>
      <c r="FWQ22" s="3200"/>
      <c r="FWR22" s="3201"/>
      <c r="FWS22" s="3208"/>
      <c r="FWT22" s="3206"/>
      <c r="FWU22" s="3200"/>
      <c r="FWV22" s="3201"/>
      <c r="FWW22" s="3202"/>
      <c r="FWX22" s="3203"/>
      <c r="FWY22" s="3200"/>
      <c r="FWZ22" s="3204"/>
      <c r="FXA22" s="3179"/>
      <c r="FXB22" s="3205"/>
      <c r="FXC22" s="3206"/>
      <c r="FXD22" s="3207"/>
      <c r="FXE22" s="3208"/>
      <c r="FXF22" s="3209"/>
      <c r="FXG22" s="3208"/>
      <c r="FXH22" s="3209"/>
      <c r="FXI22" s="3200"/>
      <c r="FXJ22" s="3201"/>
      <c r="FXK22" s="3208"/>
      <c r="FXL22" s="3206"/>
      <c r="FXM22" s="3200"/>
      <c r="FXN22" s="3201"/>
      <c r="FXO22" s="3202"/>
      <c r="FXP22" s="3203"/>
      <c r="FXQ22" s="3200"/>
      <c r="FXR22" s="3204"/>
      <c r="FXS22" s="3179"/>
      <c r="FXT22" s="3205"/>
      <c r="FXU22" s="3206"/>
      <c r="FXV22" s="3207"/>
      <c r="FXW22" s="3208"/>
      <c r="FXX22" s="3209"/>
      <c r="FXY22" s="3208"/>
      <c r="FXZ22" s="3209"/>
      <c r="FYA22" s="3200"/>
      <c r="FYB22" s="3201"/>
      <c r="FYC22" s="3208"/>
      <c r="FYD22" s="3206"/>
      <c r="FYE22" s="3200"/>
      <c r="FYF22" s="3201"/>
      <c r="FYG22" s="3202"/>
      <c r="FYH22" s="3203"/>
      <c r="FYI22" s="3200"/>
      <c r="FYJ22" s="3204"/>
      <c r="FYK22" s="3179"/>
      <c r="FYL22" s="3205"/>
      <c r="FYM22" s="3206"/>
      <c r="FYN22" s="3207"/>
      <c r="FYO22" s="3208"/>
      <c r="FYP22" s="3209"/>
      <c r="FYQ22" s="3208"/>
      <c r="FYR22" s="3209"/>
      <c r="FYS22" s="3200"/>
      <c r="FYT22" s="3201"/>
      <c r="FYU22" s="3208"/>
      <c r="FYV22" s="3206"/>
      <c r="FYW22" s="3200"/>
      <c r="FYX22" s="3201"/>
      <c r="FYY22" s="3202"/>
      <c r="FYZ22" s="3203"/>
      <c r="FZA22" s="3200"/>
      <c r="FZB22" s="3204"/>
      <c r="FZC22" s="3179"/>
      <c r="FZD22" s="3205"/>
      <c r="FZE22" s="3206"/>
      <c r="FZF22" s="3207"/>
      <c r="FZG22" s="3208"/>
      <c r="FZH22" s="3209"/>
      <c r="FZI22" s="3208"/>
      <c r="FZJ22" s="3209"/>
      <c r="FZK22" s="3200"/>
      <c r="FZL22" s="3201"/>
      <c r="FZM22" s="3208"/>
      <c r="FZN22" s="3206"/>
      <c r="FZO22" s="3200"/>
      <c r="FZP22" s="3201"/>
      <c r="FZQ22" s="3202"/>
      <c r="FZR22" s="3203"/>
      <c r="FZS22" s="3200"/>
      <c r="FZT22" s="3204"/>
      <c r="FZU22" s="3179"/>
      <c r="FZV22" s="3205"/>
      <c r="FZW22" s="3206"/>
      <c r="FZX22" s="3207"/>
      <c r="FZY22" s="3208"/>
      <c r="FZZ22" s="3209"/>
      <c r="GAA22" s="3208"/>
      <c r="GAB22" s="3209"/>
      <c r="GAC22" s="3200"/>
      <c r="GAD22" s="3201"/>
      <c r="GAE22" s="3208"/>
      <c r="GAF22" s="3206"/>
      <c r="GAG22" s="3200"/>
      <c r="GAH22" s="3201"/>
      <c r="GAI22" s="3202"/>
      <c r="GAJ22" s="3203"/>
      <c r="GAK22" s="3200"/>
      <c r="GAL22" s="3204"/>
      <c r="GAM22" s="3179"/>
      <c r="GAN22" s="3205"/>
      <c r="GAO22" s="3206"/>
      <c r="GAP22" s="3207"/>
      <c r="GAQ22" s="3208"/>
      <c r="GAR22" s="3209"/>
      <c r="GAS22" s="3208"/>
      <c r="GAT22" s="3209"/>
      <c r="GAU22" s="3200"/>
      <c r="GAV22" s="3201"/>
      <c r="GAW22" s="3208"/>
      <c r="GAX22" s="3206"/>
      <c r="GAY22" s="3200"/>
      <c r="GAZ22" s="3201"/>
      <c r="GBA22" s="3202"/>
      <c r="GBB22" s="3203"/>
      <c r="GBC22" s="3200"/>
      <c r="GBD22" s="3204"/>
      <c r="GBE22" s="3179"/>
      <c r="GBF22" s="3205"/>
      <c r="GBG22" s="3206"/>
      <c r="GBH22" s="3207"/>
      <c r="GBI22" s="3208"/>
      <c r="GBJ22" s="3209"/>
      <c r="GBK22" s="3208"/>
      <c r="GBL22" s="3209"/>
      <c r="GBM22" s="3200"/>
      <c r="GBN22" s="3201"/>
      <c r="GBO22" s="3208"/>
      <c r="GBP22" s="3206"/>
      <c r="GBQ22" s="3200"/>
      <c r="GBR22" s="3201"/>
      <c r="GBS22" s="3202"/>
      <c r="GBT22" s="3203"/>
      <c r="GBU22" s="3200"/>
      <c r="GBV22" s="3204"/>
      <c r="GBW22" s="3179"/>
      <c r="GBX22" s="3205"/>
      <c r="GBY22" s="3206"/>
      <c r="GBZ22" s="3207"/>
      <c r="GCA22" s="3208"/>
      <c r="GCB22" s="3209"/>
      <c r="GCC22" s="3208"/>
      <c r="GCD22" s="3209"/>
      <c r="GCE22" s="3200"/>
      <c r="GCF22" s="3201"/>
      <c r="GCG22" s="3208"/>
      <c r="GCH22" s="3206"/>
      <c r="GCI22" s="3200"/>
      <c r="GCJ22" s="3201"/>
      <c r="GCK22" s="3202"/>
      <c r="GCL22" s="3203"/>
      <c r="GCM22" s="3200"/>
      <c r="GCN22" s="3204"/>
      <c r="GCO22" s="3179"/>
      <c r="GCP22" s="3205"/>
      <c r="GCQ22" s="3206"/>
      <c r="GCR22" s="3207"/>
      <c r="GCS22" s="3208"/>
      <c r="GCT22" s="3209"/>
      <c r="GCU22" s="3208"/>
      <c r="GCV22" s="3209"/>
      <c r="GCW22" s="3200"/>
      <c r="GCX22" s="3201"/>
      <c r="GCY22" s="3208"/>
      <c r="GCZ22" s="3206"/>
      <c r="GDA22" s="3200"/>
      <c r="GDB22" s="3201"/>
      <c r="GDC22" s="3202"/>
      <c r="GDD22" s="3203"/>
      <c r="GDE22" s="3200"/>
      <c r="GDF22" s="3204"/>
      <c r="GDG22" s="3179"/>
      <c r="GDH22" s="3205"/>
      <c r="GDI22" s="3206"/>
      <c r="GDJ22" s="3207"/>
      <c r="GDK22" s="3208"/>
      <c r="GDL22" s="3209"/>
      <c r="GDM22" s="3208"/>
      <c r="GDN22" s="3209"/>
      <c r="GDO22" s="3200"/>
      <c r="GDP22" s="3201"/>
      <c r="GDQ22" s="3208"/>
      <c r="GDR22" s="3206"/>
      <c r="GDS22" s="3200"/>
      <c r="GDT22" s="3201"/>
      <c r="GDU22" s="3202"/>
      <c r="GDV22" s="3203"/>
      <c r="GDW22" s="3200"/>
      <c r="GDX22" s="3204"/>
      <c r="GDY22" s="3179"/>
      <c r="GDZ22" s="3205"/>
      <c r="GEA22" s="3206"/>
      <c r="GEB22" s="3207"/>
      <c r="GEC22" s="3208"/>
      <c r="GED22" s="3209"/>
      <c r="GEE22" s="3208"/>
      <c r="GEF22" s="3209"/>
      <c r="GEG22" s="3200"/>
      <c r="GEH22" s="3201"/>
      <c r="GEI22" s="3208"/>
      <c r="GEJ22" s="3206"/>
      <c r="GEK22" s="3200"/>
      <c r="GEL22" s="3201"/>
      <c r="GEM22" s="3202"/>
      <c r="GEN22" s="3203"/>
      <c r="GEO22" s="3200"/>
      <c r="GEP22" s="3204"/>
      <c r="GEQ22" s="3179"/>
      <c r="GER22" s="3205"/>
      <c r="GES22" s="3206"/>
      <c r="GET22" s="3207"/>
      <c r="GEU22" s="3208"/>
      <c r="GEV22" s="3209"/>
      <c r="GEW22" s="3208"/>
      <c r="GEX22" s="3209"/>
      <c r="GEY22" s="3200"/>
      <c r="GEZ22" s="3201"/>
      <c r="GFA22" s="3208"/>
      <c r="GFB22" s="3206"/>
      <c r="GFC22" s="3200"/>
      <c r="GFD22" s="3201"/>
      <c r="GFE22" s="3202"/>
      <c r="GFF22" s="3203"/>
      <c r="GFG22" s="3200"/>
      <c r="GFH22" s="3204"/>
      <c r="GFI22" s="3179"/>
      <c r="GFJ22" s="3205"/>
      <c r="GFK22" s="3206"/>
      <c r="GFL22" s="3207"/>
      <c r="GFM22" s="3208"/>
      <c r="GFN22" s="3209"/>
      <c r="GFO22" s="3208"/>
      <c r="GFP22" s="3209"/>
      <c r="GFQ22" s="3200"/>
      <c r="GFR22" s="3201"/>
      <c r="GFS22" s="3208"/>
      <c r="GFT22" s="3206"/>
      <c r="GFU22" s="3200"/>
      <c r="GFV22" s="3201"/>
      <c r="GFW22" s="3202"/>
      <c r="GFX22" s="3203"/>
      <c r="GFY22" s="3200"/>
      <c r="GFZ22" s="3204"/>
      <c r="GGA22" s="3179"/>
      <c r="GGB22" s="3205"/>
      <c r="GGC22" s="3206"/>
      <c r="GGD22" s="3207"/>
      <c r="GGE22" s="3208"/>
      <c r="GGF22" s="3209"/>
      <c r="GGG22" s="3208"/>
      <c r="GGH22" s="3209"/>
      <c r="GGI22" s="3200"/>
      <c r="GGJ22" s="3201"/>
      <c r="GGK22" s="3208"/>
      <c r="GGL22" s="3206"/>
      <c r="GGM22" s="3200"/>
      <c r="GGN22" s="3201"/>
      <c r="GGO22" s="3202"/>
      <c r="GGP22" s="3203"/>
      <c r="GGQ22" s="3200"/>
      <c r="GGR22" s="3204"/>
      <c r="GGS22" s="3179"/>
      <c r="GGT22" s="3205"/>
      <c r="GGU22" s="3206"/>
      <c r="GGV22" s="3207"/>
      <c r="GGW22" s="3208"/>
      <c r="GGX22" s="3209"/>
      <c r="GGY22" s="3208"/>
      <c r="GGZ22" s="3209"/>
      <c r="GHA22" s="3200"/>
      <c r="GHB22" s="3201"/>
      <c r="GHC22" s="3208"/>
      <c r="GHD22" s="3206"/>
      <c r="GHE22" s="3200"/>
      <c r="GHF22" s="3201"/>
      <c r="GHG22" s="3202"/>
      <c r="GHH22" s="3203"/>
      <c r="GHI22" s="3200"/>
      <c r="GHJ22" s="3204"/>
      <c r="GHK22" s="3179"/>
      <c r="GHL22" s="3205"/>
      <c r="GHM22" s="3206"/>
      <c r="GHN22" s="3207"/>
      <c r="GHO22" s="3208"/>
      <c r="GHP22" s="3209"/>
      <c r="GHQ22" s="3208"/>
      <c r="GHR22" s="3209"/>
      <c r="GHS22" s="3200"/>
      <c r="GHT22" s="3201"/>
      <c r="GHU22" s="3208"/>
      <c r="GHV22" s="3206"/>
      <c r="GHW22" s="3200"/>
      <c r="GHX22" s="3201"/>
      <c r="GHY22" s="3202"/>
      <c r="GHZ22" s="3203"/>
      <c r="GIA22" s="3200"/>
      <c r="GIB22" s="3204"/>
      <c r="GIC22" s="3179"/>
      <c r="GID22" s="3205"/>
      <c r="GIE22" s="3206"/>
      <c r="GIF22" s="3207"/>
      <c r="GIG22" s="3208"/>
      <c r="GIH22" s="3209"/>
      <c r="GII22" s="3208"/>
      <c r="GIJ22" s="3209"/>
      <c r="GIK22" s="3200"/>
      <c r="GIL22" s="3201"/>
      <c r="GIM22" s="3208"/>
      <c r="GIN22" s="3206"/>
      <c r="GIO22" s="3200"/>
      <c r="GIP22" s="3201"/>
      <c r="GIQ22" s="3202"/>
      <c r="GIR22" s="3203"/>
      <c r="GIS22" s="3200"/>
      <c r="GIT22" s="3204"/>
      <c r="GIU22" s="3179"/>
      <c r="GIV22" s="3205"/>
      <c r="GIW22" s="3206"/>
      <c r="GIX22" s="3207"/>
      <c r="GIY22" s="3208"/>
      <c r="GIZ22" s="3209"/>
      <c r="GJA22" s="3208"/>
      <c r="GJB22" s="3209"/>
      <c r="GJC22" s="3200"/>
      <c r="GJD22" s="3201"/>
      <c r="GJE22" s="3208"/>
      <c r="GJF22" s="3206"/>
      <c r="GJG22" s="3200"/>
      <c r="GJH22" s="3201"/>
      <c r="GJI22" s="3202"/>
      <c r="GJJ22" s="3203"/>
      <c r="GJK22" s="3200"/>
      <c r="GJL22" s="3204"/>
      <c r="GJM22" s="3179"/>
      <c r="GJN22" s="3205"/>
      <c r="GJO22" s="3206"/>
      <c r="GJP22" s="3207"/>
      <c r="GJQ22" s="3208"/>
      <c r="GJR22" s="3209"/>
      <c r="GJS22" s="3208"/>
      <c r="GJT22" s="3209"/>
      <c r="GJU22" s="3200"/>
      <c r="GJV22" s="3201"/>
      <c r="GJW22" s="3208"/>
      <c r="GJX22" s="3206"/>
      <c r="GJY22" s="3200"/>
      <c r="GJZ22" s="3201"/>
      <c r="GKA22" s="3202"/>
      <c r="GKB22" s="3203"/>
      <c r="GKC22" s="3200"/>
      <c r="GKD22" s="3204"/>
      <c r="GKE22" s="3179"/>
      <c r="GKF22" s="3205"/>
      <c r="GKG22" s="3206"/>
      <c r="GKH22" s="3207"/>
      <c r="GKI22" s="3208"/>
      <c r="GKJ22" s="3209"/>
      <c r="GKK22" s="3208"/>
      <c r="GKL22" s="3209"/>
      <c r="GKM22" s="3200"/>
      <c r="GKN22" s="3201"/>
      <c r="GKO22" s="3208"/>
      <c r="GKP22" s="3206"/>
      <c r="GKQ22" s="3200"/>
      <c r="GKR22" s="3201"/>
      <c r="GKS22" s="3202"/>
      <c r="GKT22" s="3203"/>
      <c r="GKU22" s="3200"/>
      <c r="GKV22" s="3204"/>
      <c r="GKW22" s="3179"/>
      <c r="GKX22" s="3205"/>
      <c r="GKY22" s="3206"/>
      <c r="GKZ22" s="3207"/>
      <c r="GLA22" s="3208"/>
      <c r="GLB22" s="3209"/>
      <c r="GLC22" s="3208"/>
      <c r="GLD22" s="3209"/>
      <c r="GLE22" s="3200"/>
      <c r="GLF22" s="3201"/>
      <c r="GLG22" s="3208"/>
      <c r="GLH22" s="3206"/>
      <c r="GLI22" s="3200"/>
      <c r="GLJ22" s="3201"/>
      <c r="GLK22" s="3202"/>
      <c r="GLL22" s="3203"/>
      <c r="GLM22" s="3200"/>
      <c r="GLN22" s="3204"/>
      <c r="GLO22" s="3179"/>
      <c r="GLP22" s="3205"/>
      <c r="GLQ22" s="3206"/>
      <c r="GLR22" s="3207"/>
      <c r="GLS22" s="3208"/>
      <c r="GLT22" s="3209"/>
      <c r="GLU22" s="3208"/>
      <c r="GLV22" s="3209"/>
      <c r="GLW22" s="3200"/>
      <c r="GLX22" s="3201"/>
      <c r="GLY22" s="3208"/>
      <c r="GLZ22" s="3206"/>
      <c r="GMA22" s="3200"/>
      <c r="GMB22" s="3201"/>
      <c r="GMC22" s="3202"/>
      <c r="GMD22" s="3203"/>
      <c r="GME22" s="3200"/>
      <c r="GMF22" s="3204"/>
      <c r="GMG22" s="3179"/>
      <c r="GMH22" s="3205"/>
      <c r="GMI22" s="3206"/>
      <c r="GMJ22" s="3207"/>
      <c r="GMK22" s="3208"/>
      <c r="GML22" s="3209"/>
      <c r="GMM22" s="3208"/>
      <c r="GMN22" s="3209"/>
      <c r="GMO22" s="3200"/>
      <c r="GMP22" s="3201"/>
      <c r="GMQ22" s="3208"/>
      <c r="GMR22" s="3206"/>
      <c r="GMS22" s="3200"/>
      <c r="GMT22" s="3201"/>
      <c r="GMU22" s="3202"/>
      <c r="GMV22" s="3203"/>
      <c r="GMW22" s="3200"/>
      <c r="GMX22" s="3204"/>
      <c r="GMY22" s="3179"/>
      <c r="GMZ22" s="3205"/>
      <c r="GNA22" s="3206"/>
      <c r="GNB22" s="3207"/>
      <c r="GNC22" s="3208"/>
      <c r="GND22" s="3209"/>
      <c r="GNE22" s="3208"/>
      <c r="GNF22" s="3209"/>
      <c r="GNG22" s="3200"/>
      <c r="GNH22" s="3201"/>
      <c r="GNI22" s="3208"/>
      <c r="GNJ22" s="3206"/>
      <c r="GNK22" s="3200"/>
      <c r="GNL22" s="3201"/>
      <c r="GNM22" s="3202"/>
      <c r="GNN22" s="3203"/>
      <c r="GNO22" s="3200"/>
      <c r="GNP22" s="3204"/>
      <c r="GNQ22" s="3179"/>
      <c r="GNR22" s="3205"/>
      <c r="GNS22" s="3206"/>
      <c r="GNT22" s="3207"/>
      <c r="GNU22" s="3208"/>
      <c r="GNV22" s="3209"/>
      <c r="GNW22" s="3208"/>
      <c r="GNX22" s="3209"/>
      <c r="GNY22" s="3200"/>
      <c r="GNZ22" s="3201"/>
      <c r="GOA22" s="3208"/>
      <c r="GOB22" s="3206"/>
      <c r="GOC22" s="3200"/>
      <c r="GOD22" s="3201"/>
      <c r="GOE22" s="3202"/>
      <c r="GOF22" s="3203"/>
      <c r="GOG22" s="3200"/>
      <c r="GOH22" s="3204"/>
      <c r="GOI22" s="3179"/>
      <c r="GOJ22" s="3205"/>
      <c r="GOK22" s="3206"/>
      <c r="GOL22" s="3207"/>
      <c r="GOM22" s="3208"/>
      <c r="GON22" s="3209"/>
      <c r="GOO22" s="3208"/>
      <c r="GOP22" s="3209"/>
      <c r="GOQ22" s="3200"/>
      <c r="GOR22" s="3201"/>
      <c r="GOS22" s="3208"/>
      <c r="GOT22" s="3206"/>
      <c r="GOU22" s="3200"/>
      <c r="GOV22" s="3201"/>
      <c r="GOW22" s="3202"/>
      <c r="GOX22" s="3203"/>
      <c r="GOY22" s="3200"/>
      <c r="GOZ22" s="3204"/>
      <c r="GPA22" s="3179"/>
      <c r="GPB22" s="3205"/>
      <c r="GPC22" s="3206"/>
      <c r="GPD22" s="3207"/>
      <c r="GPE22" s="3208"/>
      <c r="GPF22" s="3209"/>
      <c r="GPG22" s="3208"/>
      <c r="GPH22" s="3209"/>
      <c r="GPI22" s="3200"/>
      <c r="GPJ22" s="3201"/>
      <c r="GPK22" s="3208"/>
      <c r="GPL22" s="3206"/>
      <c r="GPM22" s="3200"/>
      <c r="GPN22" s="3201"/>
      <c r="GPO22" s="3202"/>
      <c r="GPP22" s="3203"/>
      <c r="GPQ22" s="3200"/>
      <c r="GPR22" s="3204"/>
      <c r="GPS22" s="3179"/>
      <c r="GPT22" s="3205"/>
      <c r="GPU22" s="3206"/>
      <c r="GPV22" s="3207"/>
      <c r="GPW22" s="3208"/>
      <c r="GPX22" s="3209"/>
      <c r="GPY22" s="3208"/>
      <c r="GPZ22" s="3209"/>
      <c r="GQA22" s="3200"/>
      <c r="GQB22" s="3201"/>
      <c r="GQC22" s="3208"/>
      <c r="GQD22" s="3206"/>
      <c r="GQE22" s="3200"/>
      <c r="GQF22" s="3201"/>
      <c r="GQG22" s="3202"/>
      <c r="GQH22" s="3203"/>
      <c r="GQI22" s="3200"/>
      <c r="GQJ22" s="3204"/>
      <c r="GQK22" s="3179"/>
      <c r="GQL22" s="3205"/>
      <c r="GQM22" s="3206"/>
      <c r="GQN22" s="3207"/>
      <c r="GQO22" s="3208"/>
      <c r="GQP22" s="3209"/>
      <c r="GQQ22" s="3208"/>
      <c r="GQR22" s="3209"/>
      <c r="GQS22" s="3200"/>
      <c r="GQT22" s="3201"/>
      <c r="GQU22" s="3208"/>
      <c r="GQV22" s="3206"/>
      <c r="GQW22" s="3200"/>
      <c r="GQX22" s="3201"/>
      <c r="GQY22" s="3202"/>
      <c r="GQZ22" s="3203"/>
      <c r="GRA22" s="3200"/>
      <c r="GRB22" s="3204"/>
      <c r="GRC22" s="3179"/>
      <c r="GRD22" s="3205"/>
      <c r="GRE22" s="3206"/>
      <c r="GRF22" s="3207"/>
      <c r="GRG22" s="3208"/>
      <c r="GRH22" s="3209"/>
      <c r="GRI22" s="3208"/>
      <c r="GRJ22" s="3209"/>
      <c r="GRK22" s="3200"/>
      <c r="GRL22" s="3201"/>
      <c r="GRM22" s="3208"/>
      <c r="GRN22" s="3206"/>
      <c r="GRO22" s="3200"/>
      <c r="GRP22" s="3201"/>
      <c r="GRQ22" s="3202"/>
      <c r="GRR22" s="3203"/>
      <c r="GRS22" s="3200"/>
      <c r="GRT22" s="3204"/>
      <c r="GRU22" s="3179"/>
      <c r="GRV22" s="3205"/>
      <c r="GRW22" s="3206"/>
      <c r="GRX22" s="3207"/>
      <c r="GRY22" s="3208"/>
      <c r="GRZ22" s="3209"/>
      <c r="GSA22" s="3208"/>
      <c r="GSB22" s="3209"/>
      <c r="GSC22" s="3200"/>
      <c r="GSD22" s="3201"/>
      <c r="GSE22" s="3208"/>
      <c r="GSF22" s="3206"/>
      <c r="GSG22" s="3200"/>
      <c r="GSH22" s="3201"/>
      <c r="GSI22" s="3202"/>
      <c r="GSJ22" s="3203"/>
      <c r="GSK22" s="3200"/>
      <c r="GSL22" s="3204"/>
      <c r="GSM22" s="3179"/>
      <c r="GSN22" s="3205"/>
      <c r="GSO22" s="3206"/>
      <c r="GSP22" s="3207"/>
      <c r="GSQ22" s="3208"/>
      <c r="GSR22" s="3209"/>
      <c r="GSS22" s="3208"/>
      <c r="GST22" s="3209"/>
      <c r="GSU22" s="3200"/>
      <c r="GSV22" s="3201"/>
      <c r="GSW22" s="3208"/>
      <c r="GSX22" s="3206"/>
      <c r="GSY22" s="3200"/>
      <c r="GSZ22" s="3201"/>
      <c r="GTA22" s="3202"/>
      <c r="GTB22" s="3203"/>
      <c r="GTC22" s="3200"/>
      <c r="GTD22" s="3204"/>
      <c r="GTE22" s="3179"/>
      <c r="GTF22" s="3205"/>
      <c r="GTG22" s="3206"/>
      <c r="GTH22" s="3207"/>
      <c r="GTI22" s="3208"/>
      <c r="GTJ22" s="3209"/>
      <c r="GTK22" s="3208"/>
      <c r="GTL22" s="3209"/>
      <c r="GTM22" s="3200"/>
      <c r="GTN22" s="3201"/>
      <c r="GTO22" s="3208"/>
      <c r="GTP22" s="3206"/>
      <c r="GTQ22" s="3200"/>
      <c r="GTR22" s="3201"/>
      <c r="GTS22" s="3202"/>
      <c r="GTT22" s="3203"/>
      <c r="GTU22" s="3200"/>
      <c r="GTV22" s="3204"/>
      <c r="GTW22" s="3179"/>
      <c r="GTX22" s="3205"/>
      <c r="GTY22" s="3206"/>
      <c r="GTZ22" s="3207"/>
      <c r="GUA22" s="3208"/>
      <c r="GUB22" s="3209"/>
      <c r="GUC22" s="3208"/>
      <c r="GUD22" s="3209"/>
      <c r="GUE22" s="3200"/>
      <c r="GUF22" s="3201"/>
      <c r="GUG22" s="3208"/>
      <c r="GUH22" s="3206"/>
      <c r="GUI22" s="3200"/>
      <c r="GUJ22" s="3201"/>
      <c r="GUK22" s="3202"/>
      <c r="GUL22" s="3203"/>
      <c r="GUM22" s="3200"/>
      <c r="GUN22" s="3204"/>
      <c r="GUO22" s="3179"/>
      <c r="GUP22" s="3205"/>
      <c r="GUQ22" s="3206"/>
      <c r="GUR22" s="3207"/>
      <c r="GUS22" s="3208"/>
      <c r="GUT22" s="3209"/>
      <c r="GUU22" s="3208"/>
      <c r="GUV22" s="3209"/>
      <c r="GUW22" s="3200"/>
      <c r="GUX22" s="3201"/>
      <c r="GUY22" s="3208"/>
      <c r="GUZ22" s="3206"/>
      <c r="GVA22" s="3200"/>
      <c r="GVB22" s="3201"/>
      <c r="GVC22" s="3202"/>
      <c r="GVD22" s="3203"/>
      <c r="GVE22" s="3200"/>
      <c r="GVF22" s="3204"/>
      <c r="GVG22" s="3179"/>
      <c r="GVH22" s="3205"/>
      <c r="GVI22" s="3206"/>
      <c r="GVJ22" s="3207"/>
      <c r="GVK22" s="3208"/>
      <c r="GVL22" s="3209"/>
      <c r="GVM22" s="3208"/>
      <c r="GVN22" s="3209"/>
      <c r="GVO22" s="3200"/>
      <c r="GVP22" s="3201"/>
      <c r="GVQ22" s="3208"/>
      <c r="GVR22" s="3206"/>
      <c r="GVS22" s="3200"/>
      <c r="GVT22" s="3201"/>
      <c r="GVU22" s="3202"/>
      <c r="GVV22" s="3203"/>
      <c r="GVW22" s="3200"/>
      <c r="GVX22" s="3204"/>
      <c r="GVY22" s="3179"/>
      <c r="GVZ22" s="3205"/>
      <c r="GWA22" s="3206"/>
      <c r="GWB22" s="3207"/>
      <c r="GWC22" s="3208"/>
      <c r="GWD22" s="3209"/>
      <c r="GWE22" s="3208"/>
      <c r="GWF22" s="3209"/>
      <c r="GWG22" s="3200"/>
      <c r="GWH22" s="3201"/>
      <c r="GWI22" s="3208"/>
      <c r="GWJ22" s="3206"/>
      <c r="GWK22" s="3200"/>
      <c r="GWL22" s="3201"/>
      <c r="GWM22" s="3202"/>
      <c r="GWN22" s="3203"/>
      <c r="GWO22" s="3200"/>
      <c r="GWP22" s="3204"/>
      <c r="GWQ22" s="3179"/>
      <c r="GWR22" s="3205"/>
      <c r="GWS22" s="3206"/>
      <c r="GWT22" s="3207"/>
      <c r="GWU22" s="3208"/>
      <c r="GWV22" s="3209"/>
      <c r="GWW22" s="3208"/>
      <c r="GWX22" s="3209"/>
      <c r="GWY22" s="3200"/>
      <c r="GWZ22" s="3201"/>
      <c r="GXA22" s="3208"/>
      <c r="GXB22" s="3206"/>
      <c r="GXC22" s="3200"/>
      <c r="GXD22" s="3201"/>
      <c r="GXE22" s="3202"/>
      <c r="GXF22" s="3203"/>
      <c r="GXG22" s="3200"/>
      <c r="GXH22" s="3204"/>
      <c r="GXI22" s="3179"/>
      <c r="GXJ22" s="3205"/>
      <c r="GXK22" s="3206"/>
      <c r="GXL22" s="3207"/>
      <c r="GXM22" s="3208"/>
      <c r="GXN22" s="3209"/>
      <c r="GXO22" s="3208"/>
      <c r="GXP22" s="3209"/>
      <c r="GXQ22" s="3200"/>
      <c r="GXR22" s="3201"/>
      <c r="GXS22" s="3208"/>
      <c r="GXT22" s="3206"/>
      <c r="GXU22" s="3200"/>
      <c r="GXV22" s="3201"/>
      <c r="GXW22" s="3202"/>
      <c r="GXX22" s="3203"/>
      <c r="GXY22" s="3200"/>
      <c r="GXZ22" s="3204"/>
      <c r="GYA22" s="3179"/>
      <c r="GYB22" s="3205"/>
      <c r="GYC22" s="3206"/>
      <c r="GYD22" s="3207"/>
      <c r="GYE22" s="3208"/>
      <c r="GYF22" s="3209"/>
      <c r="GYG22" s="3208"/>
      <c r="GYH22" s="3209"/>
      <c r="GYI22" s="3200"/>
      <c r="GYJ22" s="3201"/>
      <c r="GYK22" s="3208"/>
      <c r="GYL22" s="3206"/>
      <c r="GYM22" s="3200"/>
      <c r="GYN22" s="3201"/>
      <c r="GYO22" s="3202"/>
      <c r="GYP22" s="3203"/>
      <c r="GYQ22" s="3200"/>
      <c r="GYR22" s="3204"/>
      <c r="GYS22" s="3179"/>
      <c r="GYT22" s="3205"/>
      <c r="GYU22" s="3206"/>
      <c r="GYV22" s="3207"/>
      <c r="GYW22" s="3208"/>
      <c r="GYX22" s="3209"/>
      <c r="GYY22" s="3208"/>
      <c r="GYZ22" s="3209"/>
      <c r="GZA22" s="3200"/>
      <c r="GZB22" s="3201"/>
      <c r="GZC22" s="3208"/>
      <c r="GZD22" s="3206"/>
      <c r="GZE22" s="3200"/>
      <c r="GZF22" s="3201"/>
      <c r="GZG22" s="3202"/>
      <c r="GZH22" s="3203"/>
      <c r="GZI22" s="3200"/>
      <c r="GZJ22" s="3204"/>
      <c r="GZK22" s="3179"/>
      <c r="GZL22" s="3205"/>
      <c r="GZM22" s="3206"/>
      <c r="GZN22" s="3207"/>
      <c r="GZO22" s="3208"/>
      <c r="GZP22" s="3209"/>
      <c r="GZQ22" s="3208"/>
      <c r="GZR22" s="3209"/>
      <c r="GZS22" s="3200"/>
      <c r="GZT22" s="3201"/>
      <c r="GZU22" s="3208"/>
      <c r="GZV22" s="3206"/>
      <c r="GZW22" s="3200"/>
      <c r="GZX22" s="3201"/>
      <c r="GZY22" s="3202"/>
      <c r="GZZ22" s="3203"/>
      <c r="HAA22" s="3200"/>
      <c r="HAB22" s="3204"/>
      <c r="HAC22" s="3179"/>
      <c r="HAD22" s="3205"/>
      <c r="HAE22" s="3206"/>
      <c r="HAF22" s="3207"/>
      <c r="HAG22" s="3208"/>
      <c r="HAH22" s="3209"/>
      <c r="HAI22" s="3208"/>
      <c r="HAJ22" s="3209"/>
      <c r="HAK22" s="3200"/>
      <c r="HAL22" s="3201"/>
      <c r="HAM22" s="3208"/>
      <c r="HAN22" s="3206"/>
      <c r="HAO22" s="3200"/>
      <c r="HAP22" s="3201"/>
      <c r="HAQ22" s="3202"/>
      <c r="HAR22" s="3203"/>
      <c r="HAS22" s="3200"/>
      <c r="HAT22" s="3204"/>
      <c r="HAU22" s="3179"/>
      <c r="HAV22" s="3205"/>
      <c r="HAW22" s="3206"/>
      <c r="HAX22" s="3207"/>
      <c r="HAY22" s="3208"/>
      <c r="HAZ22" s="3209"/>
      <c r="HBA22" s="3208"/>
      <c r="HBB22" s="3209"/>
      <c r="HBC22" s="3200"/>
      <c r="HBD22" s="3201"/>
      <c r="HBE22" s="3208"/>
      <c r="HBF22" s="3206"/>
      <c r="HBG22" s="3200"/>
      <c r="HBH22" s="3201"/>
      <c r="HBI22" s="3202"/>
      <c r="HBJ22" s="3203"/>
      <c r="HBK22" s="3200"/>
      <c r="HBL22" s="3204"/>
      <c r="HBM22" s="3179"/>
      <c r="HBN22" s="3205"/>
      <c r="HBO22" s="3206"/>
      <c r="HBP22" s="3207"/>
      <c r="HBQ22" s="3208"/>
      <c r="HBR22" s="3209"/>
      <c r="HBS22" s="3208"/>
      <c r="HBT22" s="3209"/>
      <c r="HBU22" s="3200"/>
      <c r="HBV22" s="3201"/>
      <c r="HBW22" s="3208"/>
      <c r="HBX22" s="3206"/>
      <c r="HBY22" s="3200"/>
      <c r="HBZ22" s="3201"/>
      <c r="HCA22" s="3202"/>
      <c r="HCB22" s="3203"/>
      <c r="HCC22" s="3200"/>
      <c r="HCD22" s="3204"/>
      <c r="HCE22" s="3179"/>
      <c r="HCF22" s="3205"/>
      <c r="HCG22" s="3206"/>
      <c r="HCH22" s="3207"/>
      <c r="HCI22" s="3208"/>
      <c r="HCJ22" s="3209"/>
      <c r="HCK22" s="3208"/>
      <c r="HCL22" s="3209"/>
      <c r="HCM22" s="3200"/>
      <c r="HCN22" s="3201"/>
      <c r="HCO22" s="3208"/>
      <c r="HCP22" s="3206"/>
      <c r="HCQ22" s="3200"/>
      <c r="HCR22" s="3201"/>
      <c r="HCS22" s="3202"/>
      <c r="HCT22" s="3203"/>
      <c r="HCU22" s="3200"/>
      <c r="HCV22" s="3204"/>
      <c r="HCW22" s="3179"/>
      <c r="HCX22" s="3205"/>
      <c r="HCY22" s="3206"/>
      <c r="HCZ22" s="3207"/>
      <c r="HDA22" s="3208"/>
      <c r="HDB22" s="3209"/>
      <c r="HDC22" s="3208"/>
      <c r="HDD22" s="3209"/>
      <c r="HDE22" s="3200"/>
      <c r="HDF22" s="3201"/>
      <c r="HDG22" s="3208"/>
      <c r="HDH22" s="3206"/>
      <c r="HDI22" s="3200"/>
      <c r="HDJ22" s="3201"/>
      <c r="HDK22" s="3202"/>
      <c r="HDL22" s="3203"/>
      <c r="HDM22" s="3200"/>
      <c r="HDN22" s="3204"/>
      <c r="HDO22" s="3179"/>
      <c r="HDP22" s="3205"/>
      <c r="HDQ22" s="3206"/>
      <c r="HDR22" s="3207"/>
      <c r="HDS22" s="3208"/>
      <c r="HDT22" s="3209"/>
      <c r="HDU22" s="3208"/>
      <c r="HDV22" s="3209"/>
      <c r="HDW22" s="3200"/>
      <c r="HDX22" s="3201"/>
      <c r="HDY22" s="3208"/>
      <c r="HDZ22" s="3206"/>
      <c r="HEA22" s="3200"/>
      <c r="HEB22" s="3201"/>
      <c r="HEC22" s="3202"/>
      <c r="HED22" s="3203"/>
      <c r="HEE22" s="3200"/>
      <c r="HEF22" s="3204"/>
      <c r="HEG22" s="3179"/>
      <c r="HEH22" s="3205"/>
      <c r="HEI22" s="3206"/>
      <c r="HEJ22" s="3207"/>
      <c r="HEK22" s="3208"/>
      <c r="HEL22" s="3209"/>
      <c r="HEM22" s="3208"/>
      <c r="HEN22" s="3209"/>
      <c r="HEO22" s="3200"/>
      <c r="HEP22" s="3201"/>
      <c r="HEQ22" s="3208"/>
      <c r="HER22" s="3206"/>
      <c r="HES22" s="3200"/>
      <c r="HET22" s="3201"/>
      <c r="HEU22" s="3202"/>
      <c r="HEV22" s="3203"/>
      <c r="HEW22" s="3200"/>
      <c r="HEX22" s="3204"/>
      <c r="HEY22" s="3179"/>
      <c r="HEZ22" s="3205"/>
      <c r="HFA22" s="3206"/>
      <c r="HFB22" s="3207"/>
      <c r="HFC22" s="3208"/>
      <c r="HFD22" s="3209"/>
      <c r="HFE22" s="3208"/>
      <c r="HFF22" s="3209"/>
      <c r="HFG22" s="3200"/>
      <c r="HFH22" s="3201"/>
      <c r="HFI22" s="3208"/>
      <c r="HFJ22" s="3206"/>
      <c r="HFK22" s="3200"/>
      <c r="HFL22" s="3201"/>
      <c r="HFM22" s="3202"/>
      <c r="HFN22" s="3203"/>
      <c r="HFO22" s="3200"/>
      <c r="HFP22" s="3204"/>
      <c r="HFQ22" s="3179"/>
      <c r="HFR22" s="3205"/>
      <c r="HFS22" s="3206"/>
      <c r="HFT22" s="3207"/>
      <c r="HFU22" s="3208"/>
      <c r="HFV22" s="3209"/>
      <c r="HFW22" s="3208"/>
      <c r="HFX22" s="3209"/>
      <c r="HFY22" s="3200"/>
      <c r="HFZ22" s="3201"/>
      <c r="HGA22" s="3208"/>
      <c r="HGB22" s="3206"/>
      <c r="HGC22" s="3200"/>
      <c r="HGD22" s="3201"/>
      <c r="HGE22" s="3202"/>
      <c r="HGF22" s="3203"/>
      <c r="HGG22" s="3200"/>
      <c r="HGH22" s="3204"/>
      <c r="HGI22" s="3179"/>
      <c r="HGJ22" s="3205"/>
      <c r="HGK22" s="3206"/>
      <c r="HGL22" s="3207"/>
      <c r="HGM22" s="3208"/>
      <c r="HGN22" s="3209"/>
      <c r="HGO22" s="3208"/>
      <c r="HGP22" s="3209"/>
      <c r="HGQ22" s="3200"/>
      <c r="HGR22" s="3201"/>
      <c r="HGS22" s="3208"/>
      <c r="HGT22" s="3206"/>
      <c r="HGU22" s="3200"/>
      <c r="HGV22" s="3201"/>
      <c r="HGW22" s="3202"/>
      <c r="HGX22" s="3203"/>
      <c r="HGY22" s="3200"/>
      <c r="HGZ22" s="3204"/>
      <c r="HHA22" s="3179"/>
      <c r="HHB22" s="3205"/>
      <c r="HHC22" s="3206"/>
      <c r="HHD22" s="3207"/>
      <c r="HHE22" s="3208"/>
      <c r="HHF22" s="3209"/>
      <c r="HHG22" s="3208"/>
      <c r="HHH22" s="3209"/>
      <c r="HHI22" s="3200"/>
      <c r="HHJ22" s="3201"/>
      <c r="HHK22" s="3208"/>
      <c r="HHL22" s="3206"/>
      <c r="HHM22" s="3200"/>
      <c r="HHN22" s="3201"/>
      <c r="HHO22" s="3202"/>
      <c r="HHP22" s="3203"/>
      <c r="HHQ22" s="3200"/>
      <c r="HHR22" s="3204"/>
      <c r="HHS22" s="3179"/>
      <c r="HHT22" s="3205"/>
      <c r="HHU22" s="3206"/>
      <c r="HHV22" s="3207"/>
      <c r="HHW22" s="3208"/>
      <c r="HHX22" s="3209"/>
      <c r="HHY22" s="3208"/>
      <c r="HHZ22" s="3209"/>
      <c r="HIA22" s="3200"/>
      <c r="HIB22" s="3201"/>
      <c r="HIC22" s="3208"/>
      <c r="HID22" s="3206"/>
      <c r="HIE22" s="3200"/>
      <c r="HIF22" s="3201"/>
      <c r="HIG22" s="3202"/>
      <c r="HIH22" s="3203"/>
      <c r="HII22" s="3200"/>
      <c r="HIJ22" s="3204"/>
      <c r="HIK22" s="3179"/>
      <c r="HIL22" s="3205"/>
      <c r="HIM22" s="3206"/>
      <c r="HIN22" s="3207"/>
      <c r="HIO22" s="3208"/>
      <c r="HIP22" s="3209"/>
      <c r="HIQ22" s="3208"/>
      <c r="HIR22" s="3209"/>
      <c r="HIS22" s="3200"/>
      <c r="HIT22" s="3201"/>
      <c r="HIU22" s="3208"/>
      <c r="HIV22" s="3206"/>
      <c r="HIW22" s="3200"/>
      <c r="HIX22" s="3201"/>
      <c r="HIY22" s="3202"/>
      <c r="HIZ22" s="3203"/>
      <c r="HJA22" s="3200"/>
      <c r="HJB22" s="3204"/>
      <c r="HJC22" s="3179"/>
      <c r="HJD22" s="3205"/>
      <c r="HJE22" s="3206"/>
      <c r="HJF22" s="3207"/>
      <c r="HJG22" s="3208"/>
      <c r="HJH22" s="3209"/>
      <c r="HJI22" s="3208"/>
      <c r="HJJ22" s="3209"/>
      <c r="HJK22" s="3200"/>
      <c r="HJL22" s="3201"/>
      <c r="HJM22" s="3208"/>
      <c r="HJN22" s="3206"/>
      <c r="HJO22" s="3200"/>
      <c r="HJP22" s="3201"/>
      <c r="HJQ22" s="3202"/>
      <c r="HJR22" s="3203"/>
      <c r="HJS22" s="3200"/>
      <c r="HJT22" s="3204"/>
      <c r="HJU22" s="3179"/>
      <c r="HJV22" s="3205"/>
      <c r="HJW22" s="3206"/>
      <c r="HJX22" s="3207"/>
      <c r="HJY22" s="3208"/>
      <c r="HJZ22" s="3209"/>
      <c r="HKA22" s="3208"/>
      <c r="HKB22" s="3209"/>
      <c r="HKC22" s="3200"/>
      <c r="HKD22" s="3201"/>
      <c r="HKE22" s="3208"/>
      <c r="HKF22" s="3206"/>
      <c r="HKG22" s="3200"/>
      <c r="HKH22" s="3201"/>
      <c r="HKI22" s="3202"/>
      <c r="HKJ22" s="3203"/>
      <c r="HKK22" s="3200"/>
      <c r="HKL22" s="3204"/>
      <c r="HKM22" s="3179"/>
      <c r="HKN22" s="3205"/>
      <c r="HKO22" s="3206"/>
      <c r="HKP22" s="3207"/>
      <c r="HKQ22" s="3208"/>
      <c r="HKR22" s="3209"/>
      <c r="HKS22" s="3208"/>
      <c r="HKT22" s="3209"/>
      <c r="HKU22" s="3200"/>
      <c r="HKV22" s="3201"/>
      <c r="HKW22" s="3208"/>
      <c r="HKX22" s="3206"/>
      <c r="HKY22" s="3200"/>
      <c r="HKZ22" s="3201"/>
      <c r="HLA22" s="3202"/>
      <c r="HLB22" s="3203"/>
      <c r="HLC22" s="3200"/>
      <c r="HLD22" s="3204"/>
      <c r="HLE22" s="3179"/>
      <c r="HLF22" s="3205"/>
      <c r="HLG22" s="3206"/>
      <c r="HLH22" s="3207"/>
      <c r="HLI22" s="3208"/>
      <c r="HLJ22" s="3209"/>
      <c r="HLK22" s="3208"/>
      <c r="HLL22" s="3209"/>
      <c r="HLM22" s="3200"/>
      <c r="HLN22" s="3201"/>
      <c r="HLO22" s="3208"/>
      <c r="HLP22" s="3206"/>
      <c r="HLQ22" s="3200"/>
      <c r="HLR22" s="3201"/>
      <c r="HLS22" s="3202"/>
      <c r="HLT22" s="3203"/>
      <c r="HLU22" s="3200"/>
      <c r="HLV22" s="3204"/>
      <c r="HLW22" s="3179"/>
      <c r="HLX22" s="3205"/>
      <c r="HLY22" s="3206"/>
      <c r="HLZ22" s="3207"/>
      <c r="HMA22" s="3208"/>
      <c r="HMB22" s="3209"/>
      <c r="HMC22" s="3208"/>
      <c r="HMD22" s="3209"/>
      <c r="HME22" s="3200"/>
      <c r="HMF22" s="3201"/>
      <c r="HMG22" s="3208"/>
      <c r="HMH22" s="3206"/>
      <c r="HMI22" s="3200"/>
      <c r="HMJ22" s="3201"/>
      <c r="HMK22" s="3202"/>
      <c r="HML22" s="3203"/>
      <c r="HMM22" s="3200"/>
      <c r="HMN22" s="3204"/>
      <c r="HMO22" s="3179"/>
      <c r="HMP22" s="3205"/>
      <c r="HMQ22" s="3206"/>
      <c r="HMR22" s="3207"/>
      <c r="HMS22" s="3208"/>
      <c r="HMT22" s="3209"/>
      <c r="HMU22" s="3208"/>
      <c r="HMV22" s="3209"/>
      <c r="HMW22" s="3200"/>
      <c r="HMX22" s="3201"/>
      <c r="HMY22" s="3208"/>
      <c r="HMZ22" s="3206"/>
      <c r="HNA22" s="3200"/>
      <c r="HNB22" s="3201"/>
      <c r="HNC22" s="3202"/>
      <c r="HND22" s="3203"/>
      <c r="HNE22" s="3200"/>
      <c r="HNF22" s="3204"/>
      <c r="HNG22" s="3179"/>
      <c r="HNH22" s="3205"/>
      <c r="HNI22" s="3206"/>
      <c r="HNJ22" s="3207"/>
      <c r="HNK22" s="3208"/>
      <c r="HNL22" s="3209"/>
      <c r="HNM22" s="3208"/>
      <c r="HNN22" s="3209"/>
      <c r="HNO22" s="3200"/>
      <c r="HNP22" s="3201"/>
      <c r="HNQ22" s="3208"/>
      <c r="HNR22" s="3206"/>
      <c r="HNS22" s="3200"/>
      <c r="HNT22" s="3201"/>
      <c r="HNU22" s="3202"/>
      <c r="HNV22" s="3203"/>
      <c r="HNW22" s="3200"/>
      <c r="HNX22" s="3204"/>
      <c r="HNY22" s="3179"/>
      <c r="HNZ22" s="3205"/>
      <c r="HOA22" s="3206"/>
      <c r="HOB22" s="3207"/>
      <c r="HOC22" s="3208"/>
      <c r="HOD22" s="3209"/>
      <c r="HOE22" s="3208"/>
      <c r="HOF22" s="3209"/>
      <c r="HOG22" s="3200"/>
      <c r="HOH22" s="3201"/>
      <c r="HOI22" s="3208"/>
      <c r="HOJ22" s="3206"/>
      <c r="HOK22" s="3200"/>
      <c r="HOL22" s="3201"/>
      <c r="HOM22" s="3202"/>
      <c r="HON22" s="3203"/>
      <c r="HOO22" s="3200"/>
      <c r="HOP22" s="3204"/>
      <c r="HOQ22" s="3179"/>
      <c r="HOR22" s="3205"/>
      <c r="HOS22" s="3206"/>
      <c r="HOT22" s="3207"/>
      <c r="HOU22" s="3208"/>
      <c r="HOV22" s="3209"/>
      <c r="HOW22" s="3208"/>
      <c r="HOX22" s="3209"/>
      <c r="HOY22" s="3200"/>
      <c r="HOZ22" s="3201"/>
      <c r="HPA22" s="3208"/>
      <c r="HPB22" s="3206"/>
      <c r="HPC22" s="3200"/>
      <c r="HPD22" s="3201"/>
      <c r="HPE22" s="3202"/>
      <c r="HPF22" s="3203"/>
      <c r="HPG22" s="3200"/>
      <c r="HPH22" s="3204"/>
      <c r="HPI22" s="3179"/>
      <c r="HPJ22" s="3205"/>
      <c r="HPK22" s="3206"/>
      <c r="HPL22" s="3207"/>
      <c r="HPM22" s="3208"/>
      <c r="HPN22" s="3209"/>
      <c r="HPO22" s="3208"/>
      <c r="HPP22" s="3209"/>
      <c r="HPQ22" s="3200"/>
      <c r="HPR22" s="3201"/>
      <c r="HPS22" s="3208"/>
      <c r="HPT22" s="3206"/>
      <c r="HPU22" s="3200"/>
      <c r="HPV22" s="3201"/>
      <c r="HPW22" s="3202"/>
      <c r="HPX22" s="3203"/>
      <c r="HPY22" s="3200"/>
      <c r="HPZ22" s="3204"/>
      <c r="HQA22" s="3179"/>
      <c r="HQB22" s="3205"/>
      <c r="HQC22" s="3206"/>
      <c r="HQD22" s="3207"/>
      <c r="HQE22" s="3208"/>
      <c r="HQF22" s="3209"/>
      <c r="HQG22" s="3208"/>
      <c r="HQH22" s="3209"/>
      <c r="HQI22" s="3200"/>
      <c r="HQJ22" s="3201"/>
      <c r="HQK22" s="3208"/>
      <c r="HQL22" s="3206"/>
      <c r="HQM22" s="3200"/>
      <c r="HQN22" s="3201"/>
      <c r="HQO22" s="3202"/>
      <c r="HQP22" s="3203"/>
      <c r="HQQ22" s="3200"/>
      <c r="HQR22" s="3204"/>
      <c r="HQS22" s="3179"/>
      <c r="HQT22" s="3205"/>
      <c r="HQU22" s="3206"/>
      <c r="HQV22" s="3207"/>
      <c r="HQW22" s="3208"/>
      <c r="HQX22" s="3209"/>
      <c r="HQY22" s="3208"/>
      <c r="HQZ22" s="3209"/>
      <c r="HRA22" s="3200"/>
      <c r="HRB22" s="3201"/>
      <c r="HRC22" s="3208"/>
      <c r="HRD22" s="3206"/>
      <c r="HRE22" s="3200"/>
      <c r="HRF22" s="3201"/>
      <c r="HRG22" s="3202"/>
      <c r="HRH22" s="3203"/>
      <c r="HRI22" s="3200"/>
      <c r="HRJ22" s="3204"/>
      <c r="HRK22" s="3179"/>
      <c r="HRL22" s="3205"/>
      <c r="HRM22" s="3206"/>
      <c r="HRN22" s="3207"/>
      <c r="HRO22" s="3208"/>
      <c r="HRP22" s="3209"/>
      <c r="HRQ22" s="3208"/>
      <c r="HRR22" s="3209"/>
      <c r="HRS22" s="3200"/>
      <c r="HRT22" s="3201"/>
      <c r="HRU22" s="3208"/>
      <c r="HRV22" s="3206"/>
      <c r="HRW22" s="3200"/>
      <c r="HRX22" s="3201"/>
      <c r="HRY22" s="3202"/>
      <c r="HRZ22" s="3203"/>
      <c r="HSA22" s="3200"/>
      <c r="HSB22" s="3204"/>
      <c r="HSC22" s="3179"/>
      <c r="HSD22" s="3205"/>
      <c r="HSE22" s="3206"/>
      <c r="HSF22" s="3207"/>
      <c r="HSG22" s="3208"/>
      <c r="HSH22" s="3209"/>
      <c r="HSI22" s="3208"/>
      <c r="HSJ22" s="3209"/>
      <c r="HSK22" s="3200"/>
      <c r="HSL22" s="3201"/>
      <c r="HSM22" s="3208"/>
      <c r="HSN22" s="3206"/>
      <c r="HSO22" s="3200"/>
      <c r="HSP22" s="3201"/>
      <c r="HSQ22" s="3202"/>
      <c r="HSR22" s="3203"/>
      <c r="HSS22" s="3200"/>
      <c r="HST22" s="3204"/>
      <c r="HSU22" s="3179"/>
      <c r="HSV22" s="3205"/>
      <c r="HSW22" s="3206"/>
      <c r="HSX22" s="3207"/>
      <c r="HSY22" s="3208"/>
      <c r="HSZ22" s="3209"/>
      <c r="HTA22" s="3208"/>
      <c r="HTB22" s="3209"/>
      <c r="HTC22" s="3200"/>
      <c r="HTD22" s="3201"/>
      <c r="HTE22" s="3208"/>
      <c r="HTF22" s="3206"/>
      <c r="HTG22" s="3200"/>
      <c r="HTH22" s="3201"/>
      <c r="HTI22" s="3202"/>
      <c r="HTJ22" s="3203"/>
      <c r="HTK22" s="3200"/>
      <c r="HTL22" s="3204"/>
      <c r="HTM22" s="3179"/>
      <c r="HTN22" s="3205"/>
      <c r="HTO22" s="3206"/>
      <c r="HTP22" s="3207"/>
      <c r="HTQ22" s="3208"/>
      <c r="HTR22" s="3209"/>
      <c r="HTS22" s="3208"/>
      <c r="HTT22" s="3209"/>
      <c r="HTU22" s="3200"/>
      <c r="HTV22" s="3201"/>
      <c r="HTW22" s="3208"/>
      <c r="HTX22" s="3206"/>
      <c r="HTY22" s="3200"/>
      <c r="HTZ22" s="3201"/>
      <c r="HUA22" s="3202"/>
      <c r="HUB22" s="3203"/>
      <c r="HUC22" s="3200"/>
      <c r="HUD22" s="3204"/>
      <c r="HUE22" s="3179"/>
      <c r="HUF22" s="3205"/>
      <c r="HUG22" s="3206"/>
      <c r="HUH22" s="3207"/>
      <c r="HUI22" s="3208"/>
      <c r="HUJ22" s="3209"/>
      <c r="HUK22" s="3208"/>
      <c r="HUL22" s="3209"/>
      <c r="HUM22" s="3200"/>
      <c r="HUN22" s="3201"/>
      <c r="HUO22" s="3208"/>
      <c r="HUP22" s="3206"/>
      <c r="HUQ22" s="3200"/>
      <c r="HUR22" s="3201"/>
      <c r="HUS22" s="3202"/>
      <c r="HUT22" s="3203"/>
      <c r="HUU22" s="3200"/>
      <c r="HUV22" s="3204"/>
      <c r="HUW22" s="3179"/>
      <c r="HUX22" s="3205"/>
      <c r="HUY22" s="3206"/>
      <c r="HUZ22" s="3207"/>
      <c r="HVA22" s="3208"/>
      <c r="HVB22" s="3209"/>
      <c r="HVC22" s="3208"/>
      <c r="HVD22" s="3209"/>
      <c r="HVE22" s="3200"/>
      <c r="HVF22" s="3201"/>
      <c r="HVG22" s="3208"/>
      <c r="HVH22" s="3206"/>
      <c r="HVI22" s="3200"/>
      <c r="HVJ22" s="3201"/>
      <c r="HVK22" s="3202"/>
      <c r="HVL22" s="3203"/>
      <c r="HVM22" s="3200"/>
      <c r="HVN22" s="3204"/>
      <c r="HVO22" s="3179"/>
      <c r="HVP22" s="3205"/>
      <c r="HVQ22" s="3206"/>
      <c r="HVR22" s="3207"/>
      <c r="HVS22" s="3208"/>
      <c r="HVT22" s="3209"/>
      <c r="HVU22" s="3208"/>
      <c r="HVV22" s="3209"/>
      <c r="HVW22" s="3200"/>
      <c r="HVX22" s="3201"/>
      <c r="HVY22" s="3208"/>
      <c r="HVZ22" s="3206"/>
      <c r="HWA22" s="3200"/>
      <c r="HWB22" s="3201"/>
      <c r="HWC22" s="3202"/>
      <c r="HWD22" s="3203"/>
      <c r="HWE22" s="3200"/>
      <c r="HWF22" s="3204"/>
      <c r="HWG22" s="3179"/>
      <c r="HWH22" s="3205"/>
      <c r="HWI22" s="3206"/>
      <c r="HWJ22" s="3207"/>
      <c r="HWK22" s="3208"/>
      <c r="HWL22" s="3209"/>
      <c r="HWM22" s="3208"/>
      <c r="HWN22" s="3209"/>
      <c r="HWO22" s="3200"/>
      <c r="HWP22" s="3201"/>
      <c r="HWQ22" s="3208"/>
      <c r="HWR22" s="3206"/>
      <c r="HWS22" s="3200"/>
      <c r="HWT22" s="3201"/>
      <c r="HWU22" s="3202"/>
      <c r="HWV22" s="3203"/>
      <c r="HWW22" s="3200"/>
      <c r="HWX22" s="3204"/>
      <c r="HWY22" s="3179"/>
      <c r="HWZ22" s="3205"/>
      <c r="HXA22" s="3206"/>
      <c r="HXB22" s="3207"/>
      <c r="HXC22" s="3208"/>
      <c r="HXD22" s="3209"/>
      <c r="HXE22" s="3208"/>
      <c r="HXF22" s="3209"/>
      <c r="HXG22" s="3200"/>
      <c r="HXH22" s="3201"/>
      <c r="HXI22" s="3208"/>
      <c r="HXJ22" s="3206"/>
      <c r="HXK22" s="3200"/>
      <c r="HXL22" s="3201"/>
      <c r="HXM22" s="3202"/>
      <c r="HXN22" s="3203"/>
      <c r="HXO22" s="3200"/>
      <c r="HXP22" s="3204"/>
      <c r="HXQ22" s="3179"/>
      <c r="HXR22" s="3205"/>
      <c r="HXS22" s="3206"/>
      <c r="HXT22" s="3207"/>
      <c r="HXU22" s="3208"/>
      <c r="HXV22" s="3209"/>
      <c r="HXW22" s="3208"/>
      <c r="HXX22" s="3209"/>
      <c r="HXY22" s="3200"/>
      <c r="HXZ22" s="3201"/>
      <c r="HYA22" s="3208"/>
      <c r="HYB22" s="3206"/>
      <c r="HYC22" s="3200"/>
      <c r="HYD22" s="3201"/>
      <c r="HYE22" s="3202"/>
      <c r="HYF22" s="3203"/>
      <c r="HYG22" s="3200"/>
      <c r="HYH22" s="3204"/>
      <c r="HYI22" s="3179"/>
      <c r="HYJ22" s="3205"/>
      <c r="HYK22" s="3206"/>
      <c r="HYL22" s="3207"/>
      <c r="HYM22" s="3208"/>
      <c r="HYN22" s="3209"/>
      <c r="HYO22" s="3208"/>
      <c r="HYP22" s="3209"/>
      <c r="HYQ22" s="3200"/>
      <c r="HYR22" s="3201"/>
      <c r="HYS22" s="3208"/>
      <c r="HYT22" s="3206"/>
      <c r="HYU22" s="3200"/>
      <c r="HYV22" s="3201"/>
      <c r="HYW22" s="3202"/>
      <c r="HYX22" s="3203"/>
      <c r="HYY22" s="3200"/>
      <c r="HYZ22" s="3204"/>
      <c r="HZA22" s="3179"/>
      <c r="HZB22" s="3205"/>
      <c r="HZC22" s="3206"/>
      <c r="HZD22" s="3207"/>
      <c r="HZE22" s="3208"/>
      <c r="HZF22" s="3209"/>
      <c r="HZG22" s="3208"/>
      <c r="HZH22" s="3209"/>
      <c r="HZI22" s="3200"/>
      <c r="HZJ22" s="3201"/>
      <c r="HZK22" s="3208"/>
      <c r="HZL22" s="3206"/>
      <c r="HZM22" s="3200"/>
      <c r="HZN22" s="3201"/>
      <c r="HZO22" s="3202"/>
      <c r="HZP22" s="3203"/>
      <c r="HZQ22" s="3200"/>
      <c r="HZR22" s="3204"/>
      <c r="HZS22" s="3179"/>
      <c r="HZT22" s="3205"/>
      <c r="HZU22" s="3206"/>
      <c r="HZV22" s="3207"/>
      <c r="HZW22" s="3208"/>
      <c r="HZX22" s="3209"/>
      <c r="HZY22" s="3208"/>
      <c r="HZZ22" s="3209"/>
      <c r="IAA22" s="3200"/>
      <c r="IAB22" s="3201"/>
      <c r="IAC22" s="3208"/>
      <c r="IAD22" s="3206"/>
      <c r="IAE22" s="3200"/>
      <c r="IAF22" s="3201"/>
      <c r="IAG22" s="3202"/>
      <c r="IAH22" s="3203"/>
      <c r="IAI22" s="3200"/>
      <c r="IAJ22" s="3204"/>
      <c r="IAK22" s="3179"/>
      <c r="IAL22" s="3205"/>
      <c r="IAM22" s="3206"/>
      <c r="IAN22" s="3207"/>
      <c r="IAO22" s="3208"/>
      <c r="IAP22" s="3209"/>
      <c r="IAQ22" s="3208"/>
      <c r="IAR22" s="3209"/>
      <c r="IAS22" s="3200"/>
      <c r="IAT22" s="3201"/>
      <c r="IAU22" s="3208"/>
      <c r="IAV22" s="3206"/>
      <c r="IAW22" s="3200"/>
      <c r="IAX22" s="3201"/>
      <c r="IAY22" s="3202"/>
      <c r="IAZ22" s="3203"/>
      <c r="IBA22" s="3200"/>
      <c r="IBB22" s="3204"/>
      <c r="IBC22" s="3179"/>
      <c r="IBD22" s="3205"/>
      <c r="IBE22" s="3206"/>
      <c r="IBF22" s="3207"/>
      <c r="IBG22" s="3208"/>
      <c r="IBH22" s="3209"/>
      <c r="IBI22" s="3208"/>
      <c r="IBJ22" s="3209"/>
      <c r="IBK22" s="3200"/>
      <c r="IBL22" s="3201"/>
      <c r="IBM22" s="3208"/>
      <c r="IBN22" s="3206"/>
      <c r="IBO22" s="3200"/>
      <c r="IBP22" s="3201"/>
      <c r="IBQ22" s="3202"/>
      <c r="IBR22" s="3203"/>
      <c r="IBS22" s="3200"/>
      <c r="IBT22" s="3204"/>
      <c r="IBU22" s="3179"/>
      <c r="IBV22" s="3205"/>
      <c r="IBW22" s="3206"/>
      <c r="IBX22" s="3207"/>
      <c r="IBY22" s="3208"/>
      <c r="IBZ22" s="3209"/>
      <c r="ICA22" s="3208"/>
      <c r="ICB22" s="3209"/>
      <c r="ICC22" s="3200"/>
      <c r="ICD22" s="3201"/>
      <c r="ICE22" s="3208"/>
      <c r="ICF22" s="3206"/>
      <c r="ICG22" s="3200"/>
      <c r="ICH22" s="3201"/>
      <c r="ICI22" s="3202"/>
      <c r="ICJ22" s="3203"/>
      <c r="ICK22" s="3200"/>
      <c r="ICL22" s="3204"/>
      <c r="ICM22" s="3179"/>
      <c r="ICN22" s="3205"/>
      <c r="ICO22" s="3206"/>
      <c r="ICP22" s="3207"/>
      <c r="ICQ22" s="3208"/>
      <c r="ICR22" s="3209"/>
      <c r="ICS22" s="3208"/>
      <c r="ICT22" s="3209"/>
      <c r="ICU22" s="3200"/>
      <c r="ICV22" s="3201"/>
      <c r="ICW22" s="3208"/>
      <c r="ICX22" s="3206"/>
      <c r="ICY22" s="3200"/>
      <c r="ICZ22" s="3201"/>
      <c r="IDA22" s="3202"/>
      <c r="IDB22" s="3203"/>
      <c r="IDC22" s="3200"/>
      <c r="IDD22" s="3204"/>
      <c r="IDE22" s="3179"/>
      <c r="IDF22" s="3205"/>
      <c r="IDG22" s="3206"/>
      <c r="IDH22" s="3207"/>
      <c r="IDI22" s="3208"/>
      <c r="IDJ22" s="3209"/>
      <c r="IDK22" s="3208"/>
      <c r="IDL22" s="3209"/>
      <c r="IDM22" s="3200"/>
      <c r="IDN22" s="3201"/>
      <c r="IDO22" s="3208"/>
      <c r="IDP22" s="3206"/>
      <c r="IDQ22" s="3200"/>
      <c r="IDR22" s="3201"/>
      <c r="IDS22" s="3202"/>
      <c r="IDT22" s="3203"/>
      <c r="IDU22" s="3200"/>
      <c r="IDV22" s="3204"/>
      <c r="IDW22" s="3179"/>
      <c r="IDX22" s="3205"/>
      <c r="IDY22" s="3206"/>
      <c r="IDZ22" s="3207"/>
      <c r="IEA22" s="3208"/>
      <c r="IEB22" s="3209"/>
      <c r="IEC22" s="3208"/>
      <c r="IED22" s="3209"/>
      <c r="IEE22" s="3200"/>
      <c r="IEF22" s="3201"/>
      <c r="IEG22" s="3208"/>
      <c r="IEH22" s="3206"/>
      <c r="IEI22" s="3200"/>
      <c r="IEJ22" s="3201"/>
      <c r="IEK22" s="3202"/>
      <c r="IEL22" s="3203"/>
      <c r="IEM22" s="3200"/>
      <c r="IEN22" s="3204"/>
      <c r="IEO22" s="3179"/>
      <c r="IEP22" s="3205"/>
      <c r="IEQ22" s="3206"/>
      <c r="IER22" s="3207"/>
      <c r="IES22" s="3208"/>
      <c r="IET22" s="3209"/>
      <c r="IEU22" s="3208"/>
      <c r="IEV22" s="3209"/>
      <c r="IEW22" s="3200"/>
      <c r="IEX22" s="3201"/>
      <c r="IEY22" s="3208"/>
      <c r="IEZ22" s="3206"/>
      <c r="IFA22" s="3200"/>
      <c r="IFB22" s="3201"/>
      <c r="IFC22" s="3202"/>
      <c r="IFD22" s="3203"/>
      <c r="IFE22" s="3200"/>
      <c r="IFF22" s="3204"/>
      <c r="IFG22" s="3179"/>
      <c r="IFH22" s="3205"/>
      <c r="IFI22" s="3206"/>
      <c r="IFJ22" s="3207"/>
      <c r="IFK22" s="3208"/>
      <c r="IFL22" s="3209"/>
      <c r="IFM22" s="3208"/>
      <c r="IFN22" s="3209"/>
      <c r="IFO22" s="3200"/>
      <c r="IFP22" s="3201"/>
      <c r="IFQ22" s="3208"/>
      <c r="IFR22" s="3206"/>
      <c r="IFS22" s="3200"/>
      <c r="IFT22" s="3201"/>
      <c r="IFU22" s="3202"/>
      <c r="IFV22" s="3203"/>
      <c r="IFW22" s="3200"/>
      <c r="IFX22" s="3204"/>
      <c r="IFY22" s="3179"/>
      <c r="IFZ22" s="3205"/>
      <c r="IGA22" s="3206"/>
      <c r="IGB22" s="3207"/>
      <c r="IGC22" s="3208"/>
      <c r="IGD22" s="3209"/>
      <c r="IGE22" s="3208"/>
      <c r="IGF22" s="3209"/>
      <c r="IGG22" s="3200"/>
      <c r="IGH22" s="3201"/>
      <c r="IGI22" s="3208"/>
      <c r="IGJ22" s="3206"/>
      <c r="IGK22" s="3200"/>
      <c r="IGL22" s="3201"/>
      <c r="IGM22" s="3202"/>
      <c r="IGN22" s="3203"/>
      <c r="IGO22" s="3200"/>
      <c r="IGP22" s="3204"/>
      <c r="IGQ22" s="3179"/>
      <c r="IGR22" s="3205"/>
      <c r="IGS22" s="3206"/>
      <c r="IGT22" s="3207"/>
      <c r="IGU22" s="3208"/>
      <c r="IGV22" s="3209"/>
      <c r="IGW22" s="3208"/>
      <c r="IGX22" s="3209"/>
      <c r="IGY22" s="3200"/>
      <c r="IGZ22" s="3201"/>
      <c r="IHA22" s="3208"/>
      <c r="IHB22" s="3206"/>
      <c r="IHC22" s="3200"/>
      <c r="IHD22" s="3201"/>
      <c r="IHE22" s="3202"/>
      <c r="IHF22" s="3203"/>
      <c r="IHG22" s="3200"/>
      <c r="IHH22" s="3204"/>
      <c r="IHI22" s="3179"/>
      <c r="IHJ22" s="3205"/>
      <c r="IHK22" s="3206"/>
      <c r="IHL22" s="3207"/>
      <c r="IHM22" s="3208"/>
      <c r="IHN22" s="3209"/>
      <c r="IHO22" s="3208"/>
      <c r="IHP22" s="3209"/>
      <c r="IHQ22" s="3200"/>
      <c r="IHR22" s="3201"/>
      <c r="IHS22" s="3208"/>
      <c r="IHT22" s="3206"/>
      <c r="IHU22" s="3200"/>
      <c r="IHV22" s="3201"/>
      <c r="IHW22" s="3202"/>
      <c r="IHX22" s="3203"/>
      <c r="IHY22" s="3200"/>
      <c r="IHZ22" s="3204"/>
      <c r="IIA22" s="3179"/>
      <c r="IIB22" s="3205"/>
      <c r="IIC22" s="3206"/>
      <c r="IID22" s="3207"/>
      <c r="IIE22" s="3208"/>
      <c r="IIF22" s="3209"/>
      <c r="IIG22" s="3208"/>
      <c r="IIH22" s="3209"/>
      <c r="III22" s="3200"/>
      <c r="IIJ22" s="3201"/>
      <c r="IIK22" s="3208"/>
      <c r="IIL22" s="3206"/>
      <c r="IIM22" s="3200"/>
      <c r="IIN22" s="3201"/>
      <c r="IIO22" s="3202"/>
      <c r="IIP22" s="3203"/>
      <c r="IIQ22" s="3200"/>
      <c r="IIR22" s="3204"/>
      <c r="IIS22" s="3179"/>
      <c r="IIT22" s="3205"/>
      <c r="IIU22" s="3206"/>
      <c r="IIV22" s="3207"/>
      <c r="IIW22" s="3208"/>
      <c r="IIX22" s="3209"/>
      <c r="IIY22" s="3208"/>
      <c r="IIZ22" s="3209"/>
      <c r="IJA22" s="3200"/>
      <c r="IJB22" s="3201"/>
      <c r="IJC22" s="3208"/>
      <c r="IJD22" s="3206"/>
      <c r="IJE22" s="3200"/>
      <c r="IJF22" s="3201"/>
      <c r="IJG22" s="3202"/>
      <c r="IJH22" s="3203"/>
      <c r="IJI22" s="3200"/>
      <c r="IJJ22" s="3204"/>
      <c r="IJK22" s="3179"/>
      <c r="IJL22" s="3205"/>
      <c r="IJM22" s="3206"/>
      <c r="IJN22" s="3207"/>
      <c r="IJO22" s="3208"/>
      <c r="IJP22" s="3209"/>
      <c r="IJQ22" s="3208"/>
      <c r="IJR22" s="3209"/>
      <c r="IJS22" s="3200"/>
      <c r="IJT22" s="3201"/>
      <c r="IJU22" s="3208"/>
      <c r="IJV22" s="3206"/>
      <c r="IJW22" s="3200"/>
      <c r="IJX22" s="3201"/>
      <c r="IJY22" s="3202"/>
      <c r="IJZ22" s="3203"/>
      <c r="IKA22" s="3200"/>
      <c r="IKB22" s="3204"/>
      <c r="IKC22" s="3179"/>
      <c r="IKD22" s="3205"/>
      <c r="IKE22" s="3206"/>
      <c r="IKF22" s="3207"/>
      <c r="IKG22" s="3208"/>
      <c r="IKH22" s="3209"/>
      <c r="IKI22" s="3208"/>
      <c r="IKJ22" s="3209"/>
      <c r="IKK22" s="3200"/>
      <c r="IKL22" s="3201"/>
      <c r="IKM22" s="3208"/>
      <c r="IKN22" s="3206"/>
      <c r="IKO22" s="3200"/>
      <c r="IKP22" s="3201"/>
      <c r="IKQ22" s="3202"/>
      <c r="IKR22" s="3203"/>
      <c r="IKS22" s="3200"/>
      <c r="IKT22" s="3204"/>
      <c r="IKU22" s="3179"/>
      <c r="IKV22" s="3205"/>
      <c r="IKW22" s="3206"/>
      <c r="IKX22" s="3207"/>
      <c r="IKY22" s="3208"/>
      <c r="IKZ22" s="3209"/>
      <c r="ILA22" s="3208"/>
      <c r="ILB22" s="3209"/>
      <c r="ILC22" s="3200"/>
      <c r="ILD22" s="3201"/>
      <c r="ILE22" s="3208"/>
      <c r="ILF22" s="3206"/>
      <c r="ILG22" s="3200"/>
      <c r="ILH22" s="3201"/>
      <c r="ILI22" s="3202"/>
      <c r="ILJ22" s="3203"/>
      <c r="ILK22" s="3200"/>
      <c r="ILL22" s="3204"/>
      <c r="ILM22" s="3179"/>
      <c r="ILN22" s="3205"/>
      <c r="ILO22" s="3206"/>
      <c r="ILP22" s="3207"/>
      <c r="ILQ22" s="3208"/>
      <c r="ILR22" s="3209"/>
      <c r="ILS22" s="3208"/>
      <c r="ILT22" s="3209"/>
      <c r="ILU22" s="3200"/>
      <c r="ILV22" s="3201"/>
      <c r="ILW22" s="3208"/>
      <c r="ILX22" s="3206"/>
      <c r="ILY22" s="3200"/>
      <c r="ILZ22" s="3201"/>
      <c r="IMA22" s="3202"/>
      <c r="IMB22" s="3203"/>
      <c r="IMC22" s="3200"/>
      <c r="IMD22" s="3204"/>
      <c r="IME22" s="3179"/>
      <c r="IMF22" s="3205"/>
      <c r="IMG22" s="3206"/>
      <c r="IMH22" s="3207"/>
      <c r="IMI22" s="3208"/>
      <c r="IMJ22" s="3209"/>
      <c r="IMK22" s="3208"/>
      <c r="IML22" s="3209"/>
      <c r="IMM22" s="3200"/>
      <c r="IMN22" s="3201"/>
      <c r="IMO22" s="3208"/>
      <c r="IMP22" s="3206"/>
      <c r="IMQ22" s="3200"/>
      <c r="IMR22" s="3201"/>
      <c r="IMS22" s="3202"/>
      <c r="IMT22" s="3203"/>
      <c r="IMU22" s="3200"/>
      <c r="IMV22" s="3204"/>
      <c r="IMW22" s="3179"/>
      <c r="IMX22" s="3205"/>
      <c r="IMY22" s="3206"/>
      <c r="IMZ22" s="3207"/>
      <c r="INA22" s="3208"/>
      <c r="INB22" s="3209"/>
      <c r="INC22" s="3208"/>
      <c r="IND22" s="3209"/>
      <c r="INE22" s="3200"/>
      <c r="INF22" s="3201"/>
      <c r="ING22" s="3208"/>
      <c r="INH22" s="3206"/>
      <c r="INI22" s="3200"/>
      <c r="INJ22" s="3201"/>
      <c r="INK22" s="3202"/>
      <c r="INL22" s="3203"/>
      <c r="INM22" s="3200"/>
      <c r="INN22" s="3204"/>
      <c r="INO22" s="3179"/>
      <c r="INP22" s="3205"/>
      <c r="INQ22" s="3206"/>
      <c r="INR22" s="3207"/>
      <c r="INS22" s="3208"/>
      <c r="INT22" s="3209"/>
      <c r="INU22" s="3208"/>
      <c r="INV22" s="3209"/>
      <c r="INW22" s="3200"/>
      <c r="INX22" s="3201"/>
      <c r="INY22" s="3208"/>
      <c r="INZ22" s="3206"/>
      <c r="IOA22" s="3200"/>
      <c r="IOB22" s="3201"/>
      <c r="IOC22" s="3202"/>
      <c r="IOD22" s="3203"/>
      <c r="IOE22" s="3200"/>
      <c r="IOF22" s="3204"/>
      <c r="IOG22" s="3179"/>
      <c r="IOH22" s="3205"/>
      <c r="IOI22" s="3206"/>
      <c r="IOJ22" s="3207"/>
      <c r="IOK22" s="3208"/>
      <c r="IOL22" s="3209"/>
      <c r="IOM22" s="3208"/>
      <c r="ION22" s="3209"/>
      <c r="IOO22" s="3200"/>
      <c r="IOP22" s="3201"/>
      <c r="IOQ22" s="3208"/>
      <c r="IOR22" s="3206"/>
      <c r="IOS22" s="3200"/>
      <c r="IOT22" s="3201"/>
      <c r="IOU22" s="3202"/>
      <c r="IOV22" s="3203"/>
      <c r="IOW22" s="3200"/>
      <c r="IOX22" s="3204"/>
      <c r="IOY22" s="3179"/>
      <c r="IOZ22" s="3205"/>
      <c r="IPA22" s="3206"/>
      <c r="IPB22" s="3207"/>
      <c r="IPC22" s="3208"/>
      <c r="IPD22" s="3209"/>
      <c r="IPE22" s="3208"/>
      <c r="IPF22" s="3209"/>
      <c r="IPG22" s="3200"/>
      <c r="IPH22" s="3201"/>
      <c r="IPI22" s="3208"/>
      <c r="IPJ22" s="3206"/>
      <c r="IPK22" s="3200"/>
      <c r="IPL22" s="3201"/>
      <c r="IPM22" s="3202"/>
      <c r="IPN22" s="3203"/>
      <c r="IPO22" s="3200"/>
      <c r="IPP22" s="3204"/>
      <c r="IPQ22" s="3179"/>
      <c r="IPR22" s="3205"/>
      <c r="IPS22" s="3206"/>
      <c r="IPT22" s="3207"/>
      <c r="IPU22" s="3208"/>
      <c r="IPV22" s="3209"/>
      <c r="IPW22" s="3208"/>
      <c r="IPX22" s="3209"/>
      <c r="IPY22" s="3200"/>
      <c r="IPZ22" s="3201"/>
      <c r="IQA22" s="3208"/>
      <c r="IQB22" s="3206"/>
      <c r="IQC22" s="3200"/>
      <c r="IQD22" s="3201"/>
      <c r="IQE22" s="3202"/>
      <c r="IQF22" s="3203"/>
      <c r="IQG22" s="3200"/>
      <c r="IQH22" s="3204"/>
      <c r="IQI22" s="3179"/>
      <c r="IQJ22" s="3205"/>
      <c r="IQK22" s="3206"/>
      <c r="IQL22" s="3207"/>
      <c r="IQM22" s="3208"/>
      <c r="IQN22" s="3209"/>
      <c r="IQO22" s="3208"/>
      <c r="IQP22" s="3209"/>
      <c r="IQQ22" s="3200"/>
      <c r="IQR22" s="3201"/>
      <c r="IQS22" s="3208"/>
      <c r="IQT22" s="3206"/>
      <c r="IQU22" s="3200"/>
      <c r="IQV22" s="3201"/>
      <c r="IQW22" s="3202"/>
      <c r="IQX22" s="3203"/>
      <c r="IQY22" s="3200"/>
      <c r="IQZ22" s="3204"/>
      <c r="IRA22" s="3179"/>
      <c r="IRB22" s="3205"/>
      <c r="IRC22" s="3206"/>
      <c r="IRD22" s="3207"/>
      <c r="IRE22" s="3208"/>
      <c r="IRF22" s="3209"/>
      <c r="IRG22" s="3208"/>
      <c r="IRH22" s="3209"/>
      <c r="IRI22" s="3200"/>
      <c r="IRJ22" s="3201"/>
      <c r="IRK22" s="3208"/>
      <c r="IRL22" s="3206"/>
      <c r="IRM22" s="3200"/>
      <c r="IRN22" s="3201"/>
      <c r="IRO22" s="3202"/>
      <c r="IRP22" s="3203"/>
      <c r="IRQ22" s="3200"/>
      <c r="IRR22" s="3204"/>
      <c r="IRS22" s="3179"/>
      <c r="IRT22" s="3205"/>
      <c r="IRU22" s="3206"/>
      <c r="IRV22" s="3207"/>
      <c r="IRW22" s="3208"/>
      <c r="IRX22" s="3209"/>
      <c r="IRY22" s="3208"/>
      <c r="IRZ22" s="3209"/>
      <c r="ISA22" s="3200"/>
      <c r="ISB22" s="3201"/>
      <c r="ISC22" s="3208"/>
      <c r="ISD22" s="3206"/>
      <c r="ISE22" s="3200"/>
      <c r="ISF22" s="3201"/>
      <c r="ISG22" s="3202"/>
      <c r="ISH22" s="3203"/>
      <c r="ISI22" s="3200"/>
      <c r="ISJ22" s="3204"/>
      <c r="ISK22" s="3179"/>
      <c r="ISL22" s="3205"/>
      <c r="ISM22" s="3206"/>
      <c r="ISN22" s="3207"/>
      <c r="ISO22" s="3208"/>
      <c r="ISP22" s="3209"/>
      <c r="ISQ22" s="3208"/>
      <c r="ISR22" s="3209"/>
      <c r="ISS22" s="3200"/>
      <c r="IST22" s="3201"/>
      <c r="ISU22" s="3208"/>
      <c r="ISV22" s="3206"/>
      <c r="ISW22" s="3200"/>
      <c r="ISX22" s="3201"/>
      <c r="ISY22" s="3202"/>
      <c r="ISZ22" s="3203"/>
      <c r="ITA22" s="3200"/>
      <c r="ITB22" s="3204"/>
      <c r="ITC22" s="3179"/>
      <c r="ITD22" s="3205"/>
      <c r="ITE22" s="3206"/>
      <c r="ITF22" s="3207"/>
      <c r="ITG22" s="3208"/>
      <c r="ITH22" s="3209"/>
      <c r="ITI22" s="3208"/>
      <c r="ITJ22" s="3209"/>
      <c r="ITK22" s="3200"/>
      <c r="ITL22" s="3201"/>
      <c r="ITM22" s="3208"/>
      <c r="ITN22" s="3206"/>
      <c r="ITO22" s="3200"/>
      <c r="ITP22" s="3201"/>
      <c r="ITQ22" s="3202"/>
      <c r="ITR22" s="3203"/>
      <c r="ITS22" s="3200"/>
      <c r="ITT22" s="3204"/>
      <c r="ITU22" s="3179"/>
      <c r="ITV22" s="3205"/>
      <c r="ITW22" s="3206"/>
      <c r="ITX22" s="3207"/>
      <c r="ITY22" s="3208"/>
      <c r="ITZ22" s="3209"/>
      <c r="IUA22" s="3208"/>
      <c r="IUB22" s="3209"/>
      <c r="IUC22" s="3200"/>
      <c r="IUD22" s="3201"/>
      <c r="IUE22" s="3208"/>
      <c r="IUF22" s="3206"/>
      <c r="IUG22" s="3200"/>
      <c r="IUH22" s="3201"/>
      <c r="IUI22" s="3202"/>
      <c r="IUJ22" s="3203"/>
      <c r="IUK22" s="3200"/>
      <c r="IUL22" s="3204"/>
      <c r="IUM22" s="3179"/>
      <c r="IUN22" s="3205"/>
      <c r="IUO22" s="3206"/>
      <c r="IUP22" s="3207"/>
      <c r="IUQ22" s="3208"/>
      <c r="IUR22" s="3209"/>
      <c r="IUS22" s="3208"/>
      <c r="IUT22" s="3209"/>
      <c r="IUU22" s="3200"/>
      <c r="IUV22" s="3201"/>
      <c r="IUW22" s="3208"/>
      <c r="IUX22" s="3206"/>
      <c r="IUY22" s="3200"/>
      <c r="IUZ22" s="3201"/>
      <c r="IVA22" s="3202"/>
      <c r="IVB22" s="3203"/>
      <c r="IVC22" s="3200"/>
      <c r="IVD22" s="3204"/>
      <c r="IVE22" s="3179"/>
      <c r="IVF22" s="3205"/>
      <c r="IVG22" s="3206"/>
      <c r="IVH22" s="3207"/>
      <c r="IVI22" s="3208"/>
      <c r="IVJ22" s="3209"/>
      <c r="IVK22" s="3208"/>
      <c r="IVL22" s="3209"/>
      <c r="IVM22" s="3200"/>
      <c r="IVN22" s="3201"/>
      <c r="IVO22" s="3208"/>
      <c r="IVP22" s="3206"/>
      <c r="IVQ22" s="3200"/>
      <c r="IVR22" s="3201"/>
      <c r="IVS22" s="3202"/>
      <c r="IVT22" s="3203"/>
      <c r="IVU22" s="3200"/>
      <c r="IVV22" s="3204"/>
      <c r="IVW22" s="3179"/>
      <c r="IVX22" s="3205"/>
      <c r="IVY22" s="3206"/>
      <c r="IVZ22" s="3207"/>
      <c r="IWA22" s="3208"/>
      <c r="IWB22" s="3209"/>
      <c r="IWC22" s="3208"/>
      <c r="IWD22" s="3209"/>
      <c r="IWE22" s="3200"/>
      <c r="IWF22" s="3201"/>
      <c r="IWG22" s="3208"/>
      <c r="IWH22" s="3206"/>
      <c r="IWI22" s="3200"/>
      <c r="IWJ22" s="3201"/>
      <c r="IWK22" s="3202"/>
      <c r="IWL22" s="3203"/>
      <c r="IWM22" s="3200"/>
      <c r="IWN22" s="3204"/>
      <c r="IWO22" s="3179"/>
      <c r="IWP22" s="3205"/>
      <c r="IWQ22" s="3206"/>
      <c r="IWR22" s="3207"/>
      <c r="IWS22" s="3208"/>
      <c r="IWT22" s="3209"/>
      <c r="IWU22" s="3208"/>
      <c r="IWV22" s="3209"/>
      <c r="IWW22" s="3200"/>
      <c r="IWX22" s="3201"/>
      <c r="IWY22" s="3208"/>
      <c r="IWZ22" s="3206"/>
      <c r="IXA22" s="3200"/>
      <c r="IXB22" s="3201"/>
      <c r="IXC22" s="3202"/>
      <c r="IXD22" s="3203"/>
      <c r="IXE22" s="3200"/>
      <c r="IXF22" s="3204"/>
      <c r="IXG22" s="3179"/>
      <c r="IXH22" s="3205"/>
      <c r="IXI22" s="3206"/>
      <c r="IXJ22" s="3207"/>
      <c r="IXK22" s="3208"/>
      <c r="IXL22" s="3209"/>
      <c r="IXM22" s="3208"/>
      <c r="IXN22" s="3209"/>
      <c r="IXO22" s="3200"/>
      <c r="IXP22" s="3201"/>
      <c r="IXQ22" s="3208"/>
      <c r="IXR22" s="3206"/>
      <c r="IXS22" s="3200"/>
      <c r="IXT22" s="3201"/>
      <c r="IXU22" s="3202"/>
      <c r="IXV22" s="3203"/>
      <c r="IXW22" s="3200"/>
      <c r="IXX22" s="3204"/>
      <c r="IXY22" s="3179"/>
      <c r="IXZ22" s="3205"/>
      <c r="IYA22" s="3206"/>
      <c r="IYB22" s="3207"/>
      <c r="IYC22" s="3208"/>
      <c r="IYD22" s="3209"/>
      <c r="IYE22" s="3208"/>
      <c r="IYF22" s="3209"/>
      <c r="IYG22" s="3200"/>
      <c r="IYH22" s="3201"/>
      <c r="IYI22" s="3208"/>
      <c r="IYJ22" s="3206"/>
      <c r="IYK22" s="3200"/>
      <c r="IYL22" s="3201"/>
      <c r="IYM22" s="3202"/>
      <c r="IYN22" s="3203"/>
      <c r="IYO22" s="3200"/>
      <c r="IYP22" s="3204"/>
      <c r="IYQ22" s="3179"/>
      <c r="IYR22" s="3205"/>
      <c r="IYS22" s="3206"/>
      <c r="IYT22" s="3207"/>
      <c r="IYU22" s="3208"/>
      <c r="IYV22" s="3209"/>
      <c r="IYW22" s="3208"/>
      <c r="IYX22" s="3209"/>
      <c r="IYY22" s="3200"/>
      <c r="IYZ22" s="3201"/>
      <c r="IZA22" s="3208"/>
      <c r="IZB22" s="3206"/>
      <c r="IZC22" s="3200"/>
      <c r="IZD22" s="3201"/>
      <c r="IZE22" s="3202"/>
      <c r="IZF22" s="3203"/>
      <c r="IZG22" s="3200"/>
      <c r="IZH22" s="3204"/>
      <c r="IZI22" s="3179"/>
      <c r="IZJ22" s="3205"/>
      <c r="IZK22" s="3206"/>
      <c r="IZL22" s="3207"/>
      <c r="IZM22" s="3208"/>
      <c r="IZN22" s="3209"/>
      <c r="IZO22" s="3208"/>
      <c r="IZP22" s="3209"/>
      <c r="IZQ22" s="3200"/>
      <c r="IZR22" s="3201"/>
      <c r="IZS22" s="3208"/>
      <c r="IZT22" s="3206"/>
      <c r="IZU22" s="3200"/>
      <c r="IZV22" s="3201"/>
      <c r="IZW22" s="3202"/>
      <c r="IZX22" s="3203"/>
      <c r="IZY22" s="3200"/>
      <c r="IZZ22" s="3204"/>
      <c r="JAA22" s="3179"/>
      <c r="JAB22" s="3205"/>
      <c r="JAC22" s="3206"/>
      <c r="JAD22" s="3207"/>
      <c r="JAE22" s="3208"/>
      <c r="JAF22" s="3209"/>
      <c r="JAG22" s="3208"/>
      <c r="JAH22" s="3209"/>
      <c r="JAI22" s="3200"/>
      <c r="JAJ22" s="3201"/>
      <c r="JAK22" s="3208"/>
      <c r="JAL22" s="3206"/>
      <c r="JAM22" s="3200"/>
      <c r="JAN22" s="3201"/>
      <c r="JAO22" s="3202"/>
      <c r="JAP22" s="3203"/>
      <c r="JAQ22" s="3200"/>
      <c r="JAR22" s="3204"/>
      <c r="JAS22" s="3179"/>
      <c r="JAT22" s="3205"/>
      <c r="JAU22" s="3206"/>
      <c r="JAV22" s="3207"/>
      <c r="JAW22" s="3208"/>
      <c r="JAX22" s="3209"/>
      <c r="JAY22" s="3208"/>
      <c r="JAZ22" s="3209"/>
      <c r="JBA22" s="3200"/>
      <c r="JBB22" s="3201"/>
      <c r="JBC22" s="3208"/>
      <c r="JBD22" s="3206"/>
      <c r="JBE22" s="3200"/>
      <c r="JBF22" s="3201"/>
      <c r="JBG22" s="3202"/>
      <c r="JBH22" s="3203"/>
      <c r="JBI22" s="3200"/>
      <c r="JBJ22" s="3204"/>
      <c r="JBK22" s="3179"/>
      <c r="JBL22" s="3205"/>
      <c r="JBM22" s="3206"/>
      <c r="JBN22" s="3207"/>
      <c r="JBO22" s="3208"/>
      <c r="JBP22" s="3209"/>
      <c r="JBQ22" s="3208"/>
      <c r="JBR22" s="3209"/>
      <c r="JBS22" s="3200"/>
      <c r="JBT22" s="3201"/>
      <c r="JBU22" s="3208"/>
      <c r="JBV22" s="3206"/>
      <c r="JBW22" s="3200"/>
      <c r="JBX22" s="3201"/>
      <c r="JBY22" s="3202"/>
      <c r="JBZ22" s="3203"/>
      <c r="JCA22" s="3200"/>
      <c r="JCB22" s="3204"/>
      <c r="JCC22" s="3179"/>
      <c r="JCD22" s="3205"/>
      <c r="JCE22" s="3206"/>
      <c r="JCF22" s="3207"/>
      <c r="JCG22" s="3208"/>
      <c r="JCH22" s="3209"/>
      <c r="JCI22" s="3208"/>
      <c r="JCJ22" s="3209"/>
      <c r="JCK22" s="3200"/>
      <c r="JCL22" s="3201"/>
      <c r="JCM22" s="3208"/>
      <c r="JCN22" s="3206"/>
      <c r="JCO22" s="3200"/>
      <c r="JCP22" s="3201"/>
      <c r="JCQ22" s="3202"/>
      <c r="JCR22" s="3203"/>
      <c r="JCS22" s="3200"/>
      <c r="JCT22" s="3204"/>
      <c r="JCU22" s="3179"/>
      <c r="JCV22" s="3205"/>
      <c r="JCW22" s="3206"/>
      <c r="JCX22" s="3207"/>
      <c r="JCY22" s="3208"/>
      <c r="JCZ22" s="3209"/>
      <c r="JDA22" s="3208"/>
      <c r="JDB22" s="3209"/>
      <c r="JDC22" s="3200"/>
      <c r="JDD22" s="3201"/>
      <c r="JDE22" s="3208"/>
      <c r="JDF22" s="3206"/>
      <c r="JDG22" s="3200"/>
      <c r="JDH22" s="3201"/>
      <c r="JDI22" s="3202"/>
      <c r="JDJ22" s="3203"/>
      <c r="JDK22" s="3200"/>
      <c r="JDL22" s="3204"/>
      <c r="JDM22" s="3179"/>
      <c r="JDN22" s="3205"/>
      <c r="JDO22" s="3206"/>
      <c r="JDP22" s="3207"/>
      <c r="JDQ22" s="3208"/>
      <c r="JDR22" s="3209"/>
      <c r="JDS22" s="3208"/>
      <c r="JDT22" s="3209"/>
      <c r="JDU22" s="3200"/>
      <c r="JDV22" s="3201"/>
      <c r="JDW22" s="3208"/>
      <c r="JDX22" s="3206"/>
      <c r="JDY22" s="3200"/>
      <c r="JDZ22" s="3201"/>
      <c r="JEA22" s="3202"/>
      <c r="JEB22" s="3203"/>
      <c r="JEC22" s="3200"/>
      <c r="JED22" s="3204"/>
      <c r="JEE22" s="3179"/>
      <c r="JEF22" s="3205"/>
      <c r="JEG22" s="3206"/>
      <c r="JEH22" s="3207"/>
      <c r="JEI22" s="3208"/>
      <c r="JEJ22" s="3209"/>
      <c r="JEK22" s="3208"/>
      <c r="JEL22" s="3209"/>
      <c r="JEM22" s="3200"/>
      <c r="JEN22" s="3201"/>
      <c r="JEO22" s="3208"/>
      <c r="JEP22" s="3206"/>
      <c r="JEQ22" s="3200"/>
      <c r="JER22" s="3201"/>
      <c r="JES22" s="3202"/>
      <c r="JET22" s="3203"/>
      <c r="JEU22" s="3200"/>
      <c r="JEV22" s="3204"/>
      <c r="JEW22" s="3179"/>
      <c r="JEX22" s="3205"/>
      <c r="JEY22" s="3206"/>
      <c r="JEZ22" s="3207"/>
      <c r="JFA22" s="3208"/>
      <c r="JFB22" s="3209"/>
      <c r="JFC22" s="3208"/>
      <c r="JFD22" s="3209"/>
      <c r="JFE22" s="3200"/>
      <c r="JFF22" s="3201"/>
      <c r="JFG22" s="3208"/>
      <c r="JFH22" s="3206"/>
      <c r="JFI22" s="3200"/>
      <c r="JFJ22" s="3201"/>
      <c r="JFK22" s="3202"/>
      <c r="JFL22" s="3203"/>
      <c r="JFM22" s="3200"/>
      <c r="JFN22" s="3204"/>
      <c r="JFO22" s="3179"/>
      <c r="JFP22" s="3205"/>
      <c r="JFQ22" s="3206"/>
      <c r="JFR22" s="3207"/>
      <c r="JFS22" s="3208"/>
      <c r="JFT22" s="3209"/>
      <c r="JFU22" s="3208"/>
      <c r="JFV22" s="3209"/>
      <c r="JFW22" s="3200"/>
      <c r="JFX22" s="3201"/>
      <c r="JFY22" s="3208"/>
      <c r="JFZ22" s="3206"/>
      <c r="JGA22" s="3200"/>
      <c r="JGB22" s="3201"/>
      <c r="JGC22" s="3202"/>
      <c r="JGD22" s="3203"/>
      <c r="JGE22" s="3200"/>
      <c r="JGF22" s="3204"/>
      <c r="JGG22" s="3179"/>
      <c r="JGH22" s="3205"/>
      <c r="JGI22" s="3206"/>
      <c r="JGJ22" s="3207"/>
      <c r="JGK22" s="3208"/>
      <c r="JGL22" s="3209"/>
      <c r="JGM22" s="3208"/>
      <c r="JGN22" s="3209"/>
      <c r="JGO22" s="3200"/>
      <c r="JGP22" s="3201"/>
      <c r="JGQ22" s="3208"/>
      <c r="JGR22" s="3206"/>
      <c r="JGS22" s="3200"/>
      <c r="JGT22" s="3201"/>
      <c r="JGU22" s="3202"/>
      <c r="JGV22" s="3203"/>
      <c r="JGW22" s="3200"/>
      <c r="JGX22" s="3204"/>
      <c r="JGY22" s="3179"/>
      <c r="JGZ22" s="3205"/>
      <c r="JHA22" s="3206"/>
      <c r="JHB22" s="3207"/>
      <c r="JHC22" s="3208"/>
      <c r="JHD22" s="3209"/>
      <c r="JHE22" s="3208"/>
      <c r="JHF22" s="3209"/>
      <c r="JHG22" s="3200"/>
      <c r="JHH22" s="3201"/>
      <c r="JHI22" s="3208"/>
      <c r="JHJ22" s="3206"/>
      <c r="JHK22" s="3200"/>
      <c r="JHL22" s="3201"/>
      <c r="JHM22" s="3202"/>
      <c r="JHN22" s="3203"/>
      <c r="JHO22" s="3200"/>
      <c r="JHP22" s="3204"/>
      <c r="JHQ22" s="3179"/>
      <c r="JHR22" s="3205"/>
      <c r="JHS22" s="3206"/>
      <c r="JHT22" s="3207"/>
      <c r="JHU22" s="3208"/>
      <c r="JHV22" s="3209"/>
      <c r="JHW22" s="3208"/>
      <c r="JHX22" s="3209"/>
      <c r="JHY22" s="3200"/>
      <c r="JHZ22" s="3201"/>
      <c r="JIA22" s="3208"/>
      <c r="JIB22" s="3206"/>
      <c r="JIC22" s="3200"/>
      <c r="JID22" s="3201"/>
      <c r="JIE22" s="3202"/>
      <c r="JIF22" s="3203"/>
      <c r="JIG22" s="3200"/>
      <c r="JIH22" s="3204"/>
      <c r="JII22" s="3179"/>
      <c r="JIJ22" s="3205"/>
      <c r="JIK22" s="3206"/>
      <c r="JIL22" s="3207"/>
      <c r="JIM22" s="3208"/>
      <c r="JIN22" s="3209"/>
      <c r="JIO22" s="3208"/>
      <c r="JIP22" s="3209"/>
      <c r="JIQ22" s="3200"/>
      <c r="JIR22" s="3201"/>
      <c r="JIS22" s="3208"/>
      <c r="JIT22" s="3206"/>
      <c r="JIU22" s="3200"/>
      <c r="JIV22" s="3201"/>
      <c r="JIW22" s="3202"/>
      <c r="JIX22" s="3203"/>
      <c r="JIY22" s="3200"/>
      <c r="JIZ22" s="3204"/>
      <c r="JJA22" s="3179"/>
      <c r="JJB22" s="3205"/>
      <c r="JJC22" s="3206"/>
      <c r="JJD22" s="3207"/>
      <c r="JJE22" s="3208"/>
      <c r="JJF22" s="3209"/>
      <c r="JJG22" s="3208"/>
      <c r="JJH22" s="3209"/>
      <c r="JJI22" s="3200"/>
      <c r="JJJ22" s="3201"/>
      <c r="JJK22" s="3208"/>
      <c r="JJL22" s="3206"/>
      <c r="JJM22" s="3200"/>
      <c r="JJN22" s="3201"/>
      <c r="JJO22" s="3202"/>
      <c r="JJP22" s="3203"/>
      <c r="JJQ22" s="3200"/>
      <c r="JJR22" s="3204"/>
      <c r="JJS22" s="3179"/>
      <c r="JJT22" s="3205"/>
      <c r="JJU22" s="3206"/>
      <c r="JJV22" s="3207"/>
      <c r="JJW22" s="3208"/>
      <c r="JJX22" s="3209"/>
      <c r="JJY22" s="3208"/>
      <c r="JJZ22" s="3209"/>
      <c r="JKA22" s="3200"/>
      <c r="JKB22" s="3201"/>
      <c r="JKC22" s="3208"/>
      <c r="JKD22" s="3206"/>
      <c r="JKE22" s="3200"/>
      <c r="JKF22" s="3201"/>
      <c r="JKG22" s="3202"/>
      <c r="JKH22" s="3203"/>
      <c r="JKI22" s="3200"/>
      <c r="JKJ22" s="3204"/>
      <c r="JKK22" s="3179"/>
      <c r="JKL22" s="3205"/>
      <c r="JKM22" s="3206"/>
      <c r="JKN22" s="3207"/>
      <c r="JKO22" s="3208"/>
      <c r="JKP22" s="3209"/>
      <c r="JKQ22" s="3208"/>
      <c r="JKR22" s="3209"/>
      <c r="JKS22" s="3200"/>
      <c r="JKT22" s="3201"/>
      <c r="JKU22" s="3208"/>
      <c r="JKV22" s="3206"/>
      <c r="JKW22" s="3200"/>
      <c r="JKX22" s="3201"/>
      <c r="JKY22" s="3202"/>
      <c r="JKZ22" s="3203"/>
      <c r="JLA22" s="3200"/>
      <c r="JLB22" s="3204"/>
      <c r="JLC22" s="3179"/>
      <c r="JLD22" s="3205"/>
      <c r="JLE22" s="3206"/>
      <c r="JLF22" s="3207"/>
      <c r="JLG22" s="3208"/>
      <c r="JLH22" s="3209"/>
      <c r="JLI22" s="3208"/>
      <c r="JLJ22" s="3209"/>
      <c r="JLK22" s="3200"/>
      <c r="JLL22" s="3201"/>
      <c r="JLM22" s="3208"/>
      <c r="JLN22" s="3206"/>
      <c r="JLO22" s="3200"/>
      <c r="JLP22" s="3201"/>
      <c r="JLQ22" s="3202"/>
      <c r="JLR22" s="3203"/>
      <c r="JLS22" s="3200"/>
      <c r="JLT22" s="3204"/>
      <c r="JLU22" s="3179"/>
      <c r="JLV22" s="3205"/>
      <c r="JLW22" s="3206"/>
      <c r="JLX22" s="3207"/>
      <c r="JLY22" s="3208"/>
      <c r="JLZ22" s="3209"/>
      <c r="JMA22" s="3208"/>
      <c r="JMB22" s="3209"/>
      <c r="JMC22" s="3200"/>
      <c r="JMD22" s="3201"/>
      <c r="JME22" s="3208"/>
      <c r="JMF22" s="3206"/>
      <c r="JMG22" s="3200"/>
      <c r="JMH22" s="3201"/>
      <c r="JMI22" s="3202"/>
      <c r="JMJ22" s="3203"/>
      <c r="JMK22" s="3200"/>
      <c r="JML22" s="3204"/>
      <c r="JMM22" s="3179"/>
      <c r="JMN22" s="3205"/>
      <c r="JMO22" s="3206"/>
      <c r="JMP22" s="3207"/>
      <c r="JMQ22" s="3208"/>
      <c r="JMR22" s="3209"/>
      <c r="JMS22" s="3208"/>
      <c r="JMT22" s="3209"/>
      <c r="JMU22" s="3200"/>
      <c r="JMV22" s="3201"/>
      <c r="JMW22" s="3208"/>
      <c r="JMX22" s="3206"/>
      <c r="JMY22" s="3200"/>
      <c r="JMZ22" s="3201"/>
      <c r="JNA22" s="3202"/>
      <c r="JNB22" s="3203"/>
      <c r="JNC22" s="3200"/>
      <c r="JND22" s="3204"/>
      <c r="JNE22" s="3179"/>
      <c r="JNF22" s="3205"/>
      <c r="JNG22" s="3206"/>
      <c r="JNH22" s="3207"/>
      <c r="JNI22" s="3208"/>
      <c r="JNJ22" s="3209"/>
      <c r="JNK22" s="3208"/>
      <c r="JNL22" s="3209"/>
      <c r="JNM22" s="3200"/>
      <c r="JNN22" s="3201"/>
      <c r="JNO22" s="3208"/>
      <c r="JNP22" s="3206"/>
      <c r="JNQ22" s="3200"/>
      <c r="JNR22" s="3201"/>
      <c r="JNS22" s="3202"/>
      <c r="JNT22" s="3203"/>
      <c r="JNU22" s="3200"/>
      <c r="JNV22" s="3204"/>
      <c r="JNW22" s="3179"/>
      <c r="JNX22" s="3205"/>
      <c r="JNY22" s="3206"/>
      <c r="JNZ22" s="3207"/>
      <c r="JOA22" s="3208"/>
      <c r="JOB22" s="3209"/>
      <c r="JOC22" s="3208"/>
      <c r="JOD22" s="3209"/>
      <c r="JOE22" s="3200"/>
      <c r="JOF22" s="3201"/>
      <c r="JOG22" s="3208"/>
      <c r="JOH22" s="3206"/>
      <c r="JOI22" s="3200"/>
      <c r="JOJ22" s="3201"/>
      <c r="JOK22" s="3202"/>
      <c r="JOL22" s="3203"/>
      <c r="JOM22" s="3200"/>
      <c r="JON22" s="3204"/>
      <c r="JOO22" s="3179"/>
      <c r="JOP22" s="3205"/>
      <c r="JOQ22" s="3206"/>
      <c r="JOR22" s="3207"/>
      <c r="JOS22" s="3208"/>
      <c r="JOT22" s="3209"/>
      <c r="JOU22" s="3208"/>
      <c r="JOV22" s="3209"/>
      <c r="JOW22" s="3200"/>
      <c r="JOX22" s="3201"/>
      <c r="JOY22" s="3208"/>
      <c r="JOZ22" s="3206"/>
      <c r="JPA22" s="3200"/>
      <c r="JPB22" s="3201"/>
      <c r="JPC22" s="3202"/>
      <c r="JPD22" s="3203"/>
      <c r="JPE22" s="3200"/>
      <c r="JPF22" s="3204"/>
      <c r="JPG22" s="3179"/>
      <c r="JPH22" s="3205"/>
      <c r="JPI22" s="3206"/>
      <c r="JPJ22" s="3207"/>
      <c r="JPK22" s="3208"/>
      <c r="JPL22" s="3209"/>
      <c r="JPM22" s="3208"/>
      <c r="JPN22" s="3209"/>
      <c r="JPO22" s="3200"/>
      <c r="JPP22" s="3201"/>
      <c r="JPQ22" s="3208"/>
      <c r="JPR22" s="3206"/>
      <c r="JPS22" s="3200"/>
      <c r="JPT22" s="3201"/>
      <c r="JPU22" s="3202"/>
      <c r="JPV22" s="3203"/>
      <c r="JPW22" s="3200"/>
      <c r="JPX22" s="3204"/>
      <c r="JPY22" s="3179"/>
      <c r="JPZ22" s="3205"/>
      <c r="JQA22" s="3206"/>
      <c r="JQB22" s="3207"/>
      <c r="JQC22" s="3208"/>
      <c r="JQD22" s="3209"/>
      <c r="JQE22" s="3208"/>
      <c r="JQF22" s="3209"/>
      <c r="JQG22" s="3200"/>
      <c r="JQH22" s="3201"/>
      <c r="JQI22" s="3208"/>
      <c r="JQJ22" s="3206"/>
      <c r="JQK22" s="3200"/>
      <c r="JQL22" s="3201"/>
      <c r="JQM22" s="3202"/>
      <c r="JQN22" s="3203"/>
      <c r="JQO22" s="3200"/>
      <c r="JQP22" s="3204"/>
      <c r="JQQ22" s="3179"/>
      <c r="JQR22" s="3205"/>
      <c r="JQS22" s="3206"/>
      <c r="JQT22" s="3207"/>
      <c r="JQU22" s="3208"/>
      <c r="JQV22" s="3209"/>
      <c r="JQW22" s="3208"/>
      <c r="JQX22" s="3209"/>
      <c r="JQY22" s="3200"/>
      <c r="JQZ22" s="3201"/>
      <c r="JRA22" s="3208"/>
      <c r="JRB22" s="3206"/>
      <c r="JRC22" s="3200"/>
      <c r="JRD22" s="3201"/>
      <c r="JRE22" s="3202"/>
      <c r="JRF22" s="3203"/>
      <c r="JRG22" s="3200"/>
      <c r="JRH22" s="3204"/>
      <c r="JRI22" s="3179"/>
      <c r="JRJ22" s="3205"/>
      <c r="JRK22" s="3206"/>
      <c r="JRL22" s="3207"/>
      <c r="JRM22" s="3208"/>
      <c r="JRN22" s="3209"/>
      <c r="JRO22" s="3208"/>
      <c r="JRP22" s="3209"/>
      <c r="JRQ22" s="3200"/>
      <c r="JRR22" s="3201"/>
      <c r="JRS22" s="3208"/>
      <c r="JRT22" s="3206"/>
      <c r="JRU22" s="3200"/>
      <c r="JRV22" s="3201"/>
      <c r="JRW22" s="3202"/>
      <c r="JRX22" s="3203"/>
      <c r="JRY22" s="3200"/>
      <c r="JRZ22" s="3204"/>
      <c r="JSA22" s="3179"/>
      <c r="JSB22" s="3205"/>
      <c r="JSC22" s="3206"/>
      <c r="JSD22" s="3207"/>
      <c r="JSE22" s="3208"/>
      <c r="JSF22" s="3209"/>
      <c r="JSG22" s="3208"/>
      <c r="JSH22" s="3209"/>
      <c r="JSI22" s="3200"/>
      <c r="JSJ22" s="3201"/>
      <c r="JSK22" s="3208"/>
      <c r="JSL22" s="3206"/>
      <c r="JSM22" s="3200"/>
      <c r="JSN22" s="3201"/>
      <c r="JSO22" s="3202"/>
      <c r="JSP22" s="3203"/>
      <c r="JSQ22" s="3200"/>
      <c r="JSR22" s="3204"/>
      <c r="JSS22" s="3179"/>
      <c r="JST22" s="3205"/>
      <c r="JSU22" s="3206"/>
      <c r="JSV22" s="3207"/>
      <c r="JSW22" s="3208"/>
      <c r="JSX22" s="3209"/>
      <c r="JSY22" s="3208"/>
      <c r="JSZ22" s="3209"/>
      <c r="JTA22" s="3200"/>
      <c r="JTB22" s="3201"/>
      <c r="JTC22" s="3208"/>
      <c r="JTD22" s="3206"/>
      <c r="JTE22" s="3200"/>
      <c r="JTF22" s="3201"/>
      <c r="JTG22" s="3202"/>
      <c r="JTH22" s="3203"/>
      <c r="JTI22" s="3200"/>
      <c r="JTJ22" s="3204"/>
      <c r="JTK22" s="3179"/>
      <c r="JTL22" s="3205"/>
      <c r="JTM22" s="3206"/>
      <c r="JTN22" s="3207"/>
      <c r="JTO22" s="3208"/>
      <c r="JTP22" s="3209"/>
      <c r="JTQ22" s="3208"/>
      <c r="JTR22" s="3209"/>
      <c r="JTS22" s="3200"/>
      <c r="JTT22" s="3201"/>
      <c r="JTU22" s="3208"/>
      <c r="JTV22" s="3206"/>
      <c r="JTW22" s="3200"/>
      <c r="JTX22" s="3201"/>
      <c r="JTY22" s="3202"/>
      <c r="JTZ22" s="3203"/>
      <c r="JUA22" s="3200"/>
      <c r="JUB22" s="3204"/>
      <c r="JUC22" s="3179"/>
      <c r="JUD22" s="3205"/>
      <c r="JUE22" s="3206"/>
      <c r="JUF22" s="3207"/>
      <c r="JUG22" s="3208"/>
      <c r="JUH22" s="3209"/>
      <c r="JUI22" s="3208"/>
      <c r="JUJ22" s="3209"/>
      <c r="JUK22" s="3200"/>
      <c r="JUL22" s="3201"/>
      <c r="JUM22" s="3208"/>
      <c r="JUN22" s="3206"/>
      <c r="JUO22" s="3200"/>
      <c r="JUP22" s="3201"/>
      <c r="JUQ22" s="3202"/>
      <c r="JUR22" s="3203"/>
      <c r="JUS22" s="3200"/>
      <c r="JUT22" s="3204"/>
      <c r="JUU22" s="3179"/>
      <c r="JUV22" s="3205"/>
      <c r="JUW22" s="3206"/>
      <c r="JUX22" s="3207"/>
      <c r="JUY22" s="3208"/>
      <c r="JUZ22" s="3209"/>
      <c r="JVA22" s="3208"/>
      <c r="JVB22" s="3209"/>
      <c r="JVC22" s="3200"/>
      <c r="JVD22" s="3201"/>
      <c r="JVE22" s="3208"/>
      <c r="JVF22" s="3206"/>
      <c r="JVG22" s="3200"/>
      <c r="JVH22" s="3201"/>
      <c r="JVI22" s="3202"/>
      <c r="JVJ22" s="3203"/>
      <c r="JVK22" s="3200"/>
      <c r="JVL22" s="3204"/>
      <c r="JVM22" s="3179"/>
      <c r="JVN22" s="3205"/>
      <c r="JVO22" s="3206"/>
      <c r="JVP22" s="3207"/>
      <c r="JVQ22" s="3208"/>
      <c r="JVR22" s="3209"/>
      <c r="JVS22" s="3208"/>
      <c r="JVT22" s="3209"/>
      <c r="JVU22" s="3200"/>
      <c r="JVV22" s="3201"/>
      <c r="JVW22" s="3208"/>
      <c r="JVX22" s="3206"/>
      <c r="JVY22" s="3200"/>
      <c r="JVZ22" s="3201"/>
      <c r="JWA22" s="3202"/>
      <c r="JWB22" s="3203"/>
      <c r="JWC22" s="3200"/>
      <c r="JWD22" s="3204"/>
      <c r="JWE22" s="3179"/>
      <c r="JWF22" s="3205"/>
      <c r="JWG22" s="3206"/>
      <c r="JWH22" s="3207"/>
      <c r="JWI22" s="3208"/>
      <c r="JWJ22" s="3209"/>
      <c r="JWK22" s="3208"/>
      <c r="JWL22" s="3209"/>
      <c r="JWM22" s="3200"/>
      <c r="JWN22" s="3201"/>
      <c r="JWO22" s="3208"/>
      <c r="JWP22" s="3206"/>
      <c r="JWQ22" s="3200"/>
      <c r="JWR22" s="3201"/>
      <c r="JWS22" s="3202"/>
      <c r="JWT22" s="3203"/>
      <c r="JWU22" s="3200"/>
      <c r="JWV22" s="3204"/>
      <c r="JWW22" s="3179"/>
      <c r="JWX22" s="3205"/>
      <c r="JWY22" s="3206"/>
      <c r="JWZ22" s="3207"/>
      <c r="JXA22" s="3208"/>
      <c r="JXB22" s="3209"/>
      <c r="JXC22" s="3208"/>
      <c r="JXD22" s="3209"/>
      <c r="JXE22" s="3200"/>
      <c r="JXF22" s="3201"/>
      <c r="JXG22" s="3208"/>
      <c r="JXH22" s="3206"/>
      <c r="JXI22" s="3200"/>
      <c r="JXJ22" s="3201"/>
      <c r="JXK22" s="3202"/>
      <c r="JXL22" s="3203"/>
      <c r="JXM22" s="3200"/>
      <c r="JXN22" s="3204"/>
      <c r="JXO22" s="3179"/>
      <c r="JXP22" s="3205"/>
      <c r="JXQ22" s="3206"/>
      <c r="JXR22" s="3207"/>
      <c r="JXS22" s="3208"/>
      <c r="JXT22" s="3209"/>
      <c r="JXU22" s="3208"/>
      <c r="JXV22" s="3209"/>
      <c r="JXW22" s="3200"/>
      <c r="JXX22" s="3201"/>
      <c r="JXY22" s="3208"/>
      <c r="JXZ22" s="3206"/>
      <c r="JYA22" s="3200"/>
      <c r="JYB22" s="3201"/>
      <c r="JYC22" s="3202"/>
      <c r="JYD22" s="3203"/>
      <c r="JYE22" s="3200"/>
      <c r="JYF22" s="3204"/>
      <c r="JYG22" s="3179"/>
      <c r="JYH22" s="3205"/>
      <c r="JYI22" s="3206"/>
      <c r="JYJ22" s="3207"/>
      <c r="JYK22" s="3208"/>
      <c r="JYL22" s="3209"/>
      <c r="JYM22" s="3208"/>
      <c r="JYN22" s="3209"/>
      <c r="JYO22" s="3200"/>
      <c r="JYP22" s="3201"/>
      <c r="JYQ22" s="3208"/>
      <c r="JYR22" s="3206"/>
      <c r="JYS22" s="3200"/>
      <c r="JYT22" s="3201"/>
      <c r="JYU22" s="3202"/>
      <c r="JYV22" s="3203"/>
      <c r="JYW22" s="3200"/>
      <c r="JYX22" s="3204"/>
      <c r="JYY22" s="3179"/>
      <c r="JYZ22" s="3205"/>
      <c r="JZA22" s="3206"/>
      <c r="JZB22" s="3207"/>
      <c r="JZC22" s="3208"/>
      <c r="JZD22" s="3209"/>
      <c r="JZE22" s="3208"/>
      <c r="JZF22" s="3209"/>
      <c r="JZG22" s="3200"/>
      <c r="JZH22" s="3201"/>
      <c r="JZI22" s="3208"/>
      <c r="JZJ22" s="3206"/>
      <c r="JZK22" s="3200"/>
      <c r="JZL22" s="3201"/>
      <c r="JZM22" s="3202"/>
      <c r="JZN22" s="3203"/>
      <c r="JZO22" s="3200"/>
      <c r="JZP22" s="3204"/>
      <c r="JZQ22" s="3179"/>
      <c r="JZR22" s="3205"/>
      <c r="JZS22" s="3206"/>
      <c r="JZT22" s="3207"/>
      <c r="JZU22" s="3208"/>
      <c r="JZV22" s="3209"/>
      <c r="JZW22" s="3208"/>
      <c r="JZX22" s="3209"/>
      <c r="JZY22" s="3200"/>
      <c r="JZZ22" s="3201"/>
      <c r="KAA22" s="3208"/>
      <c r="KAB22" s="3206"/>
      <c r="KAC22" s="3200"/>
      <c r="KAD22" s="3201"/>
      <c r="KAE22" s="3202"/>
      <c r="KAF22" s="3203"/>
      <c r="KAG22" s="3200"/>
      <c r="KAH22" s="3204"/>
      <c r="KAI22" s="3179"/>
      <c r="KAJ22" s="3205"/>
      <c r="KAK22" s="3206"/>
      <c r="KAL22" s="3207"/>
      <c r="KAM22" s="3208"/>
      <c r="KAN22" s="3209"/>
      <c r="KAO22" s="3208"/>
      <c r="KAP22" s="3209"/>
      <c r="KAQ22" s="3200"/>
      <c r="KAR22" s="3201"/>
      <c r="KAS22" s="3208"/>
      <c r="KAT22" s="3206"/>
      <c r="KAU22" s="3200"/>
      <c r="KAV22" s="3201"/>
      <c r="KAW22" s="3202"/>
      <c r="KAX22" s="3203"/>
      <c r="KAY22" s="3200"/>
      <c r="KAZ22" s="3204"/>
      <c r="KBA22" s="3179"/>
      <c r="KBB22" s="3205"/>
      <c r="KBC22" s="3206"/>
      <c r="KBD22" s="3207"/>
      <c r="KBE22" s="3208"/>
      <c r="KBF22" s="3209"/>
      <c r="KBG22" s="3208"/>
      <c r="KBH22" s="3209"/>
      <c r="KBI22" s="3200"/>
      <c r="KBJ22" s="3201"/>
      <c r="KBK22" s="3208"/>
      <c r="KBL22" s="3206"/>
      <c r="KBM22" s="3200"/>
      <c r="KBN22" s="3201"/>
      <c r="KBO22" s="3202"/>
      <c r="KBP22" s="3203"/>
      <c r="KBQ22" s="3200"/>
      <c r="KBR22" s="3204"/>
      <c r="KBS22" s="3179"/>
      <c r="KBT22" s="3205"/>
      <c r="KBU22" s="3206"/>
      <c r="KBV22" s="3207"/>
      <c r="KBW22" s="3208"/>
      <c r="KBX22" s="3209"/>
      <c r="KBY22" s="3208"/>
      <c r="KBZ22" s="3209"/>
      <c r="KCA22" s="3200"/>
      <c r="KCB22" s="3201"/>
      <c r="KCC22" s="3208"/>
      <c r="KCD22" s="3206"/>
      <c r="KCE22" s="3200"/>
      <c r="KCF22" s="3201"/>
      <c r="KCG22" s="3202"/>
      <c r="KCH22" s="3203"/>
      <c r="KCI22" s="3200"/>
      <c r="KCJ22" s="3204"/>
      <c r="KCK22" s="3179"/>
      <c r="KCL22" s="3205"/>
      <c r="KCM22" s="3206"/>
      <c r="KCN22" s="3207"/>
      <c r="KCO22" s="3208"/>
      <c r="KCP22" s="3209"/>
      <c r="KCQ22" s="3208"/>
      <c r="KCR22" s="3209"/>
      <c r="KCS22" s="3200"/>
      <c r="KCT22" s="3201"/>
      <c r="KCU22" s="3208"/>
      <c r="KCV22" s="3206"/>
      <c r="KCW22" s="3200"/>
      <c r="KCX22" s="3201"/>
      <c r="KCY22" s="3202"/>
      <c r="KCZ22" s="3203"/>
      <c r="KDA22" s="3200"/>
      <c r="KDB22" s="3204"/>
      <c r="KDC22" s="3179"/>
      <c r="KDD22" s="3205"/>
      <c r="KDE22" s="3206"/>
      <c r="KDF22" s="3207"/>
      <c r="KDG22" s="3208"/>
      <c r="KDH22" s="3209"/>
      <c r="KDI22" s="3208"/>
      <c r="KDJ22" s="3209"/>
      <c r="KDK22" s="3200"/>
      <c r="KDL22" s="3201"/>
      <c r="KDM22" s="3208"/>
      <c r="KDN22" s="3206"/>
      <c r="KDO22" s="3200"/>
      <c r="KDP22" s="3201"/>
      <c r="KDQ22" s="3202"/>
      <c r="KDR22" s="3203"/>
      <c r="KDS22" s="3200"/>
      <c r="KDT22" s="3204"/>
      <c r="KDU22" s="3179"/>
      <c r="KDV22" s="3205"/>
      <c r="KDW22" s="3206"/>
      <c r="KDX22" s="3207"/>
      <c r="KDY22" s="3208"/>
      <c r="KDZ22" s="3209"/>
      <c r="KEA22" s="3208"/>
      <c r="KEB22" s="3209"/>
      <c r="KEC22" s="3200"/>
      <c r="KED22" s="3201"/>
      <c r="KEE22" s="3208"/>
      <c r="KEF22" s="3206"/>
      <c r="KEG22" s="3200"/>
      <c r="KEH22" s="3201"/>
      <c r="KEI22" s="3202"/>
      <c r="KEJ22" s="3203"/>
      <c r="KEK22" s="3200"/>
      <c r="KEL22" s="3204"/>
      <c r="KEM22" s="3179"/>
      <c r="KEN22" s="3205"/>
      <c r="KEO22" s="3206"/>
      <c r="KEP22" s="3207"/>
      <c r="KEQ22" s="3208"/>
      <c r="KER22" s="3209"/>
      <c r="KES22" s="3208"/>
      <c r="KET22" s="3209"/>
      <c r="KEU22" s="3200"/>
      <c r="KEV22" s="3201"/>
      <c r="KEW22" s="3208"/>
      <c r="KEX22" s="3206"/>
      <c r="KEY22" s="3200"/>
      <c r="KEZ22" s="3201"/>
      <c r="KFA22" s="3202"/>
      <c r="KFB22" s="3203"/>
      <c r="KFC22" s="3200"/>
      <c r="KFD22" s="3204"/>
      <c r="KFE22" s="3179"/>
      <c r="KFF22" s="3205"/>
      <c r="KFG22" s="3206"/>
      <c r="KFH22" s="3207"/>
      <c r="KFI22" s="3208"/>
      <c r="KFJ22" s="3209"/>
      <c r="KFK22" s="3208"/>
      <c r="KFL22" s="3209"/>
      <c r="KFM22" s="3200"/>
      <c r="KFN22" s="3201"/>
      <c r="KFO22" s="3208"/>
      <c r="KFP22" s="3206"/>
      <c r="KFQ22" s="3200"/>
      <c r="KFR22" s="3201"/>
      <c r="KFS22" s="3202"/>
      <c r="KFT22" s="3203"/>
      <c r="KFU22" s="3200"/>
      <c r="KFV22" s="3204"/>
      <c r="KFW22" s="3179"/>
      <c r="KFX22" s="3205"/>
      <c r="KFY22" s="3206"/>
      <c r="KFZ22" s="3207"/>
      <c r="KGA22" s="3208"/>
      <c r="KGB22" s="3209"/>
      <c r="KGC22" s="3208"/>
      <c r="KGD22" s="3209"/>
      <c r="KGE22" s="3200"/>
      <c r="KGF22" s="3201"/>
      <c r="KGG22" s="3208"/>
      <c r="KGH22" s="3206"/>
      <c r="KGI22" s="3200"/>
      <c r="KGJ22" s="3201"/>
      <c r="KGK22" s="3202"/>
      <c r="KGL22" s="3203"/>
      <c r="KGM22" s="3200"/>
      <c r="KGN22" s="3204"/>
      <c r="KGO22" s="3179"/>
      <c r="KGP22" s="3205"/>
      <c r="KGQ22" s="3206"/>
      <c r="KGR22" s="3207"/>
      <c r="KGS22" s="3208"/>
      <c r="KGT22" s="3209"/>
      <c r="KGU22" s="3208"/>
      <c r="KGV22" s="3209"/>
      <c r="KGW22" s="3200"/>
      <c r="KGX22" s="3201"/>
      <c r="KGY22" s="3208"/>
      <c r="KGZ22" s="3206"/>
      <c r="KHA22" s="3200"/>
      <c r="KHB22" s="3201"/>
      <c r="KHC22" s="3202"/>
      <c r="KHD22" s="3203"/>
      <c r="KHE22" s="3200"/>
      <c r="KHF22" s="3204"/>
      <c r="KHG22" s="3179"/>
      <c r="KHH22" s="3205"/>
      <c r="KHI22" s="3206"/>
      <c r="KHJ22" s="3207"/>
      <c r="KHK22" s="3208"/>
      <c r="KHL22" s="3209"/>
      <c r="KHM22" s="3208"/>
      <c r="KHN22" s="3209"/>
      <c r="KHO22" s="3200"/>
      <c r="KHP22" s="3201"/>
      <c r="KHQ22" s="3208"/>
      <c r="KHR22" s="3206"/>
      <c r="KHS22" s="3200"/>
      <c r="KHT22" s="3201"/>
      <c r="KHU22" s="3202"/>
      <c r="KHV22" s="3203"/>
      <c r="KHW22" s="3200"/>
      <c r="KHX22" s="3204"/>
      <c r="KHY22" s="3179"/>
      <c r="KHZ22" s="3205"/>
      <c r="KIA22" s="3206"/>
      <c r="KIB22" s="3207"/>
      <c r="KIC22" s="3208"/>
      <c r="KID22" s="3209"/>
      <c r="KIE22" s="3208"/>
      <c r="KIF22" s="3209"/>
      <c r="KIG22" s="3200"/>
      <c r="KIH22" s="3201"/>
      <c r="KII22" s="3208"/>
      <c r="KIJ22" s="3206"/>
      <c r="KIK22" s="3200"/>
      <c r="KIL22" s="3201"/>
      <c r="KIM22" s="3202"/>
      <c r="KIN22" s="3203"/>
      <c r="KIO22" s="3200"/>
      <c r="KIP22" s="3204"/>
      <c r="KIQ22" s="3179"/>
      <c r="KIR22" s="3205"/>
      <c r="KIS22" s="3206"/>
      <c r="KIT22" s="3207"/>
      <c r="KIU22" s="3208"/>
      <c r="KIV22" s="3209"/>
      <c r="KIW22" s="3208"/>
      <c r="KIX22" s="3209"/>
      <c r="KIY22" s="3200"/>
      <c r="KIZ22" s="3201"/>
      <c r="KJA22" s="3208"/>
      <c r="KJB22" s="3206"/>
      <c r="KJC22" s="3200"/>
      <c r="KJD22" s="3201"/>
      <c r="KJE22" s="3202"/>
      <c r="KJF22" s="3203"/>
      <c r="KJG22" s="3200"/>
      <c r="KJH22" s="3204"/>
      <c r="KJI22" s="3179"/>
      <c r="KJJ22" s="3205"/>
      <c r="KJK22" s="3206"/>
      <c r="KJL22" s="3207"/>
      <c r="KJM22" s="3208"/>
      <c r="KJN22" s="3209"/>
      <c r="KJO22" s="3208"/>
      <c r="KJP22" s="3209"/>
      <c r="KJQ22" s="3200"/>
      <c r="KJR22" s="3201"/>
      <c r="KJS22" s="3208"/>
      <c r="KJT22" s="3206"/>
      <c r="KJU22" s="3200"/>
      <c r="KJV22" s="3201"/>
      <c r="KJW22" s="3202"/>
      <c r="KJX22" s="3203"/>
      <c r="KJY22" s="3200"/>
      <c r="KJZ22" s="3204"/>
      <c r="KKA22" s="3179"/>
      <c r="KKB22" s="3205"/>
      <c r="KKC22" s="3206"/>
      <c r="KKD22" s="3207"/>
      <c r="KKE22" s="3208"/>
      <c r="KKF22" s="3209"/>
      <c r="KKG22" s="3208"/>
      <c r="KKH22" s="3209"/>
      <c r="KKI22" s="3200"/>
      <c r="KKJ22" s="3201"/>
      <c r="KKK22" s="3208"/>
      <c r="KKL22" s="3206"/>
      <c r="KKM22" s="3200"/>
      <c r="KKN22" s="3201"/>
      <c r="KKO22" s="3202"/>
      <c r="KKP22" s="3203"/>
      <c r="KKQ22" s="3200"/>
      <c r="KKR22" s="3204"/>
      <c r="KKS22" s="3179"/>
      <c r="KKT22" s="3205"/>
      <c r="KKU22" s="3206"/>
      <c r="KKV22" s="3207"/>
      <c r="KKW22" s="3208"/>
      <c r="KKX22" s="3209"/>
      <c r="KKY22" s="3208"/>
      <c r="KKZ22" s="3209"/>
      <c r="KLA22" s="3200"/>
      <c r="KLB22" s="3201"/>
      <c r="KLC22" s="3208"/>
      <c r="KLD22" s="3206"/>
      <c r="KLE22" s="3200"/>
      <c r="KLF22" s="3201"/>
      <c r="KLG22" s="3202"/>
      <c r="KLH22" s="3203"/>
      <c r="KLI22" s="3200"/>
      <c r="KLJ22" s="3204"/>
      <c r="KLK22" s="3179"/>
      <c r="KLL22" s="3205"/>
      <c r="KLM22" s="3206"/>
      <c r="KLN22" s="3207"/>
      <c r="KLO22" s="3208"/>
      <c r="KLP22" s="3209"/>
      <c r="KLQ22" s="3208"/>
      <c r="KLR22" s="3209"/>
      <c r="KLS22" s="3200"/>
      <c r="KLT22" s="3201"/>
      <c r="KLU22" s="3208"/>
      <c r="KLV22" s="3206"/>
      <c r="KLW22" s="3200"/>
      <c r="KLX22" s="3201"/>
      <c r="KLY22" s="3202"/>
      <c r="KLZ22" s="3203"/>
      <c r="KMA22" s="3200"/>
      <c r="KMB22" s="3204"/>
      <c r="KMC22" s="3179"/>
      <c r="KMD22" s="3205"/>
      <c r="KME22" s="3206"/>
      <c r="KMF22" s="3207"/>
      <c r="KMG22" s="3208"/>
      <c r="KMH22" s="3209"/>
      <c r="KMI22" s="3208"/>
      <c r="KMJ22" s="3209"/>
      <c r="KMK22" s="3200"/>
      <c r="KML22" s="3201"/>
      <c r="KMM22" s="3208"/>
      <c r="KMN22" s="3206"/>
      <c r="KMO22" s="3200"/>
      <c r="KMP22" s="3201"/>
      <c r="KMQ22" s="3202"/>
      <c r="KMR22" s="3203"/>
      <c r="KMS22" s="3200"/>
      <c r="KMT22" s="3204"/>
      <c r="KMU22" s="3179"/>
      <c r="KMV22" s="3205"/>
      <c r="KMW22" s="3206"/>
      <c r="KMX22" s="3207"/>
      <c r="KMY22" s="3208"/>
      <c r="KMZ22" s="3209"/>
      <c r="KNA22" s="3208"/>
      <c r="KNB22" s="3209"/>
      <c r="KNC22" s="3200"/>
      <c r="KND22" s="3201"/>
      <c r="KNE22" s="3208"/>
      <c r="KNF22" s="3206"/>
      <c r="KNG22" s="3200"/>
      <c r="KNH22" s="3201"/>
      <c r="KNI22" s="3202"/>
      <c r="KNJ22" s="3203"/>
      <c r="KNK22" s="3200"/>
      <c r="KNL22" s="3204"/>
      <c r="KNM22" s="3179"/>
      <c r="KNN22" s="3205"/>
      <c r="KNO22" s="3206"/>
      <c r="KNP22" s="3207"/>
      <c r="KNQ22" s="3208"/>
      <c r="KNR22" s="3209"/>
      <c r="KNS22" s="3208"/>
      <c r="KNT22" s="3209"/>
      <c r="KNU22" s="3200"/>
      <c r="KNV22" s="3201"/>
      <c r="KNW22" s="3208"/>
      <c r="KNX22" s="3206"/>
      <c r="KNY22" s="3200"/>
      <c r="KNZ22" s="3201"/>
      <c r="KOA22" s="3202"/>
      <c r="KOB22" s="3203"/>
      <c r="KOC22" s="3200"/>
      <c r="KOD22" s="3204"/>
      <c r="KOE22" s="3179"/>
      <c r="KOF22" s="3205"/>
      <c r="KOG22" s="3206"/>
      <c r="KOH22" s="3207"/>
      <c r="KOI22" s="3208"/>
      <c r="KOJ22" s="3209"/>
      <c r="KOK22" s="3208"/>
      <c r="KOL22" s="3209"/>
      <c r="KOM22" s="3200"/>
      <c r="KON22" s="3201"/>
      <c r="KOO22" s="3208"/>
      <c r="KOP22" s="3206"/>
      <c r="KOQ22" s="3200"/>
      <c r="KOR22" s="3201"/>
      <c r="KOS22" s="3202"/>
      <c r="KOT22" s="3203"/>
      <c r="KOU22" s="3200"/>
      <c r="KOV22" s="3204"/>
      <c r="KOW22" s="3179"/>
      <c r="KOX22" s="3205"/>
      <c r="KOY22" s="3206"/>
      <c r="KOZ22" s="3207"/>
      <c r="KPA22" s="3208"/>
      <c r="KPB22" s="3209"/>
      <c r="KPC22" s="3208"/>
      <c r="KPD22" s="3209"/>
      <c r="KPE22" s="3200"/>
      <c r="KPF22" s="3201"/>
      <c r="KPG22" s="3208"/>
      <c r="KPH22" s="3206"/>
      <c r="KPI22" s="3200"/>
      <c r="KPJ22" s="3201"/>
      <c r="KPK22" s="3202"/>
      <c r="KPL22" s="3203"/>
      <c r="KPM22" s="3200"/>
      <c r="KPN22" s="3204"/>
      <c r="KPO22" s="3179"/>
      <c r="KPP22" s="3205"/>
      <c r="KPQ22" s="3206"/>
      <c r="KPR22" s="3207"/>
      <c r="KPS22" s="3208"/>
      <c r="KPT22" s="3209"/>
      <c r="KPU22" s="3208"/>
      <c r="KPV22" s="3209"/>
      <c r="KPW22" s="3200"/>
      <c r="KPX22" s="3201"/>
      <c r="KPY22" s="3208"/>
      <c r="KPZ22" s="3206"/>
      <c r="KQA22" s="3200"/>
      <c r="KQB22" s="3201"/>
      <c r="KQC22" s="3202"/>
      <c r="KQD22" s="3203"/>
      <c r="KQE22" s="3200"/>
      <c r="KQF22" s="3204"/>
      <c r="KQG22" s="3179"/>
      <c r="KQH22" s="3205"/>
      <c r="KQI22" s="3206"/>
      <c r="KQJ22" s="3207"/>
      <c r="KQK22" s="3208"/>
      <c r="KQL22" s="3209"/>
      <c r="KQM22" s="3208"/>
      <c r="KQN22" s="3209"/>
      <c r="KQO22" s="3200"/>
      <c r="KQP22" s="3201"/>
      <c r="KQQ22" s="3208"/>
      <c r="KQR22" s="3206"/>
      <c r="KQS22" s="3200"/>
      <c r="KQT22" s="3201"/>
      <c r="KQU22" s="3202"/>
      <c r="KQV22" s="3203"/>
      <c r="KQW22" s="3200"/>
      <c r="KQX22" s="3204"/>
      <c r="KQY22" s="3179"/>
      <c r="KQZ22" s="3205"/>
      <c r="KRA22" s="3206"/>
      <c r="KRB22" s="3207"/>
      <c r="KRC22" s="3208"/>
      <c r="KRD22" s="3209"/>
      <c r="KRE22" s="3208"/>
      <c r="KRF22" s="3209"/>
      <c r="KRG22" s="3200"/>
      <c r="KRH22" s="3201"/>
      <c r="KRI22" s="3208"/>
      <c r="KRJ22" s="3206"/>
      <c r="KRK22" s="3200"/>
      <c r="KRL22" s="3201"/>
      <c r="KRM22" s="3202"/>
      <c r="KRN22" s="3203"/>
      <c r="KRO22" s="3200"/>
      <c r="KRP22" s="3204"/>
      <c r="KRQ22" s="3179"/>
      <c r="KRR22" s="3205"/>
      <c r="KRS22" s="3206"/>
      <c r="KRT22" s="3207"/>
      <c r="KRU22" s="3208"/>
      <c r="KRV22" s="3209"/>
      <c r="KRW22" s="3208"/>
      <c r="KRX22" s="3209"/>
      <c r="KRY22" s="3200"/>
      <c r="KRZ22" s="3201"/>
      <c r="KSA22" s="3208"/>
      <c r="KSB22" s="3206"/>
      <c r="KSC22" s="3200"/>
      <c r="KSD22" s="3201"/>
      <c r="KSE22" s="3202"/>
      <c r="KSF22" s="3203"/>
      <c r="KSG22" s="3200"/>
      <c r="KSH22" s="3204"/>
      <c r="KSI22" s="3179"/>
      <c r="KSJ22" s="3205"/>
      <c r="KSK22" s="3206"/>
      <c r="KSL22" s="3207"/>
      <c r="KSM22" s="3208"/>
      <c r="KSN22" s="3209"/>
      <c r="KSO22" s="3208"/>
      <c r="KSP22" s="3209"/>
      <c r="KSQ22" s="3200"/>
      <c r="KSR22" s="3201"/>
      <c r="KSS22" s="3208"/>
      <c r="KST22" s="3206"/>
      <c r="KSU22" s="3200"/>
      <c r="KSV22" s="3201"/>
      <c r="KSW22" s="3202"/>
      <c r="KSX22" s="3203"/>
      <c r="KSY22" s="3200"/>
      <c r="KSZ22" s="3204"/>
      <c r="KTA22" s="3179"/>
      <c r="KTB22" s="3205"/>
      <c r="KTC22" s="3206"/>
      <c r="KTD22" s="3207"/>
      <c r="KTE22" s="3208"/>
      <c r="KTF22" s="3209"/>
      <c r="KTG22" s="3208"/>
      <c r="KTH22" s="3209"/>
      <c r="KTI22" s="3200"/>
      <c r="KTJ22" s="3201"/>
      <c r="KTK22" s="3208"/>
      <c r="KTL22" s="3206"/>
      <c r="KTM22" s="3200"/>
      <c r="KTN22" s="3201"/>
      <c r="KTO22" s="3202"/>
      <c r="KTP22" s="3203"/>
      <c r="KTQ22" s="3200"/>
      <c r="KTR22" s="3204"/>
      <c r="KTS22" s="3179"/>
      <c r="KTT22" s="3205"/>
      <c r="KTU22" s="3206"/>
      <c r="KTV22" s="3207"/>
      <c r="KTW22" s="3208"/>
      <c r="KTX22" s="3209"/>
      <c r="KTY22" s="3208"/>
      <c r="KTZ22" s="3209"/>
      <c r="KUA22" s="3200"/>
      <c r="KUB22" s="3201"/>
      <c r="KUC22" s="3208"/>
      <c r="KUD22" s="3206"/>
      <c r="KUE22" s="3200"/>
      <c r="KUF22" s="3201"/>
      <c r="KUG22" s="3202"/>
      <c r="KUH22" s="3203"/>
      <c r="KUI22" s="3200"/>
      <c r="KUJ22" s="3204"/>
      <c r="KUK22" s="3179"/>
      <c r="KUL22" s="3205"/>
      <c r="KUM22" s="3206"/>
      <c r="KUN22" s="3207"/>
      <c r="KUO22" s="3208"/>
      <c r="KUP22" s="3209"/>
      <c r="KUQ22" s="3208"/>
      <c r="KUR22" s="3209"/>
      <c r="KUS22" s="3200"/>
      <c r="KUT22" s="3201"/>
      <c r="KUU22" s="3208"/>
      <c r="KUV22" s="3206"/>
      <c r="KUW22" s="3200"/>
      <c r="KUX22" s="3201"/>
      <c r="KUY22" s="3202"/>
      <c r="KUZ22" s="3203"/>
      <c r="KVA22" s="3200"/>
      <c r="KVB22" s="3204"/>
      <c r="KVC22" s="3179"/>
      <c r="KVD22" s="3205"/>
      <c r="KVE22" s="3206"/>
      <c r="KVF22" s="3207"/>
      <c r="KVG22" s="3208"/>
      <c r="KVH22" s="3209"/>
      <c r="KVI22" s="3208"/>
      <c r="KVJ22" s="3209"/>
      <c r="KVK22" s="3200"/>
      <c r="KVL22" s="3201"/>
      <c r="KVM22" s="3208"/>
      <c r="KVN22" s="3206"/>
      <c r="KVO22" s="3200"/>
      <c r="KVP22" s="3201"/>
      <c r="KVQ22" s="3202"/>
      <c r="KVR22" s="3203"/>
      <c r="KVS22" s="3200"/>
      <c r="KVT22" s="3204"/>
      <c r="KVU22" s="3179"/>
      <c r="KVV22" s="3205"/>
      <c r="KVW22" s="3206"/>
      <c r="KVX22" s="3207"/>
      <c r="KVY22" s="3208"/>
      <c r="KVZ22" s="3209"/>
      <c r="KWA22" s="3208"/>
      <c r="KWB22" s="3209"/>
      <c r="KWC22" s="3200"/>
      <c r="KWD22" s="3201"/>
      <c r="KWE22" s="3208"/>
      <c r="KWF22" s="3206"/>
      <c r="KWG22" s="3200"/>
      <c r="KWH22" s="3201"/>
      <c r="KWI22" s="3202"/>
      <c r="KWJ22" s="3203"/>
      <c r="KWK22" s="3200"/>
      <c r="KWL22" s="3204"/>
      <c r="KWM22" s="3179"/>
      <c r="KWN22" s="3205"/>
      <c r="KWO22" s="3206"/>
      <c r="KWP22" s="3207"/>
      <c r="KWQ22" s="3208"/>
      <c r="KWR22" s="3209"/>
      <c r="KWS22" s="3208"/>
      <c r="KWT22" s="3209"/>
      <c r="KWU22" s="3200"/>
      <c r="KWV22" s="3201"/>
      <c r="KWW22" s="3208"/>
      <c r="KWX22" s="3206"/>
      <c r="KWY22" s="3200"/>
      <c r="KWZ22" s="3201"/>
      <c r="KXA22" s="3202"/>
      <c r="KXB22" s="3203"/>
      <c r="KXC22" s="3200"/>
      <c r="KXD22" s="3204"/>
      <c r="KXE22" s="3179"/>
      <c r="KXF22" s="3205"/>
      <c r="KXG22" s="3206"/>
      <c r="KXH22" s="3207"/>
      <c r="KXI22" s="3208"/>
      <c r="KXJ22" s="3209"/>
      <c r="KXK22" s="3208"/>
      <c r="KXL22" s="3209"/>
      <c r="KXM22" s="3200"/>
      <c r="KXN22" s="3201"/>
      <c r="KXO22" s="3208"/>
      <c r="KXP22" s="3206"/>
      <c r="KXQ22" s="3200"/>
      <c r="KXR22" s="3201"/>
      <c r="KXS22" s="3202"/>
      <c r="KXT22" s="3203"/>
      <c r="KXU22" s="3200"/>
      <c r="KXV22" s="3204"/>
      <c r="KXW22" s="3179"/>
      <c r="KXX22" s="3205"/>
      <c r="KXY22" s="3206"/>
      <c r="KXZ22" s="3207"/>
      <c r="KYA22" s="3208"/>
      <c r="KYB22" s="3209"/>
      <c r="KYC22" s="3208"/>
      <c r="KYD22" s="3209"/>
      <c r="KYE22" s="3200"/>
      <c r="KYF22" s="3201"/>
      <c r="KYG22" s="3208"/>
      <c r="KYH22" s="3206"/>
      <c r="KYI22" s="3200"/>
      <c r="KYJ22" s="3201"/>
      <c r="KYK22" s="3202"/>
      <c r="KYL22" s="3203"/>
      <c r="KYM22" s="3200"/>
      <c r="KYN22" s="3204"/>
      <c r="KYO22" s="3179"/>
      <c r="KYP22" s="3205"/>
      <c r="KYQ22" s="3206"/>
      <c r="KYR22" s="3207"/>
      <c r="KYS22" s="3208"/>
      <c r="KYT22" s="3209"/>
      <c r="KYU22" s="3208"/>
      <c r="KYV22" s="3209"/>
      <c r="KYW22" s="3200"/>
      <c r="KYX22" s="3201"/>
      <c r="KYY22" s="3208"/>
      <c r="KYZ22" s="3206"/>
      <c r="KZA22" s="3200"/>
      <c r="KZB22" s="3201"/>
      <c r="KZC22" s="3202"/>
      <c r="KZD22" s="3203"/>
      <c r="KZE22" s="3200"/>
      <c r="KZF22" s="3204"/>
      <c r="KZG22" s="3179"/>
      <c r="KZH22" s="3205"/>
      <c r="KZI22" s="3206"/>
      <c r="KZJ22" s="3207"/>
      <c r="KZK22" s="3208"/>
      <c r="KZL22" s="3209"/>
      <c r="KZM22" s="3208"/>
      <c r="KZN22" s="3209"/>
      <c r="KZO22" s="3200"/>
      <c r="KZP22" s="3201"/>
      <c r="KZQ22" s="3208"/>
      <c r="KZR22" s="3206"/>
      <c r="KZS22" s="3200"/>
      <c r="KZT22" s="3201"/>
      <c r="KZU22" s="3202"/>
      <c r="KZV22" s="3203"/>
      <c r="KZW22" s="3200"/>
      <c r="KZX22" s="3204"/>
      <c r="KZY22" s="3179"/>
      <c r="KZZ22" s="3205"/>
      <c r="LAA22" s="3206"/>
      <c r="LAB22" s="3207"/>
      <c r="LAC22" s="3208"/>
      <c r="LAD22" s="3209"/>
      <c r="LAE22" s="3208"/>
      <c r="LAF22" s="3209"/>
      <c r="LAG22" s="3200"/>
      <c r="LAH22" s="3201"/>
      <c r="LAI22" s="3208"/>
      <c r="LAJ22" s="3206"/>
      <c r="LAK22" s="3200"/>
      <c r="LAL22" s="3201"/>
      <c r="LAM22" s="3202"/>
      <c r="LAN22" s="3203"/>
      <c r="LAO22" s="3200"/>
      <c r="LAP22" s="3204"/>
      <c r="LAQ22" s="3179"/>
      <c r="LAR22" s="3205"/>
      <c r="LAS22" s="3206"/>
      <c r="LAT22" s="3207"/>
      <c r="LAU22" s="3208"/>
      <c r="LAV22" s="3209"/>
      <c r="LAW22" s="3208"/>
      <c r="LAX22" s="3209"/>
      <c r="LAY22" s="3200"/>
      <c r="LAZ22" s="3201"/>
      <c r="LBA22" s="3208"/>
      <c r="LBB22" s="3206"/>
      <c r="LBC22" s="3200"/>
      <c r="LBD22" s="3201"/>
      <c r="LBE22" s="3202"/>
      <c r="LBF22" s="3203"/>
      <c r="LBG22" s="3200"/>
      <c r="LBH22" s="3204"/>
      <c r="LBI22" s="3179"/>
      <c r="LBJ22" s="3205"/>
      <c r="LBK22" s="3206"/>
      <c r="LBL22" s="3207"/>
      <c r="LBM22" s="3208"/>
      <c r="LBN22" s="3209"/>
      <c r="LBO22" s="3208"/>
      <c r="LBP22" s="3209"/>
      <c r="LBQ22" s="3200"/>
      <c r="LBR22" s="3201"/>
      <c r="LBS22" s="3208"/>
      <c r="LBT22" s="3206"/>
      <c r="LBU22" s="3200"/>
      <c r="LBV22" s="3201"/>
      <c r="LBW22" s="3202"/>
      <c r="LBX22" s="3203"/>
      <c r="LBY22" s="3200"/>
      <c r="LBZ22" s="3204"/>
      <c r="LCA22" s="3179"/>
      <c r="LCB22" s="3205"/>
      <c r="LCC22" s="3206"/>
      <c r="LCD22" s="3207"/>
      <c r="LCE22" s="3208"/>
      <c r="LCF22" s="3209"/>
      <c r="LCG22" s="3208"/>
      <c r="LCH22" s="3209"/>
      <c r="LCI22" s="3200"/>
      <c r="LCJ22" s="3201"/>
      <c r="LCK22" s="3208"/>
      <c r="LCL22" s="3206"/>
      <c r="LCM22" s="3200"/>
      <c r="LCN22" s="3201"/>
      <c r="LCO22" s="3202"/>
      <c r="LCP22" s="3203"/>
      <c r="LCQ22" s="3200"/>
      <c r="LCR22" s="3204"/>
      <c r="LCS22" s="3179"/>
      <c r="LCT22" s="3205"/>
      <c r="LCU22" s="3206"/>
      <c r="LCV22" s="3207"/>
      <c r="LCW22" s="3208"/>
      <c r="LCX22" s="3209"/>
      <c r="LCY22" s="3208"/>
      <c r="LCZ22" s="3209"/>
      <c r="LDA22" s="3200"/>
      <c r="LDB22" s="3201"/>
      <c r="LDC22" s="3208"/>
      <c r="LDD22" s="3206"/>
      <c r="LDE22" s="3200"/>
      <c r="LDF22" s="3201"/>
      <c r="LDG22" s="3202"/>
      <c r="LDH22" s="3203"/>
      <c r="LDI22" s="3200"/>
      <c r="LDJ22" s="3204"/>
      <c r="LDK22" s="3179"/>
      <c r="LDL22" s="3205"/>
      <c r="LDM22" s="3206"/>
      <c r="LDN22" s="3207"/>
      <c r="LDO22" s="3208"/>
      <c r="LDP22" s="3209"/>
      <c r="LDQ22" s="3208"/>
      <c r="LDR22" s="3209"/>
      <c r="LDS22" s="3200"/>
      <c r="LDT22" s="3201"/>
      <c r="LDU22" s="3208"/>
      <c r="LDV22" s="3206"/>
      <c r="LDW22" s="3200"/>
      <c r="LDX22" s="3201"/>
      <c r="LDY22" s="3202"/>
      <c r="LDZ22" s="3203"/>
      <c r="LEA22" s="3200"/>
      <c r="LEB22" s="3204"/>
      <c r="LEC22" s="3179"/>
      <c r="LED22" s="3205"/>
      <c r="LEE22" s="3206"/>
      <c r="LEF22" s="3207"/>
      <c r="LEG22" s="3208"/>
      <c r="LEH22" s="3209"/>
      <c r="LEI22" s="3208"/>
      <c r="LEJ22" s="3209"/>
      <c r="LEK22" s="3200"/>
      <c r="LEL22" s="3201"/>
      <c r="LEM22" s="3208"/>
      <c r="LEN22" s="3206"/>
      <c r="LEO22" s="3200"/>
      <c r="LEP22" s="3201"/>
      <c r="LEQ22" s="3202"/>
      <c r="LER22" s="3203"/>
      <c r="LES22" s="3200"/>
      <c r="LET22" s="3204"/>
      <c r="LEU22" s="3179"/>
      <c r="LEV22" s="3205"/>
      <c r="LEW22" s="3206"/>
      <c r="LEX22" s="3207"/>
      <c r="LEY22" s="3208"/>
      <c r="LEZ22" s="3209"/>
      <c r="LFA22" s="3208"/>
      <c r="LFB22" s="3209"/>
      <c r="LFC22" s="3200"/>
      <c r="LFD22" s="3201"/>
      <c r="LFE22" s="3208"/>
      <c r="LFF22" s="3206"/>
      <c r="LFG22" s="3200"/>
      <c r="LFH22" s="3201"/>
      <c r="LFI22" s="3202"/>
      <c r="LFJ22" s="3203"/>
      <c r="LFK22" s="3200"/>
      <c r="LFL22" s="3204"/>
      <c r="LFM22" s="3179"/>
      <c r="LFN22" s="3205"/>
      <c r="LFO22" s="3206"/>
      <c r="LFP22" s="3207"/>
      <c r="LFQ22" s="3208"/>
      <c r="LFR22" s="3209"/>
      <c r="LFS22" s="3208"/>
      <c r="LFT22" s="3209"/>
      <c r="LFU22" s="3200"/>
      <c r="LFV22" s="3201"/>
      <c r="LFW22" s="3208"/>
      <c r="LFX22" s="3206"/>
      <c r="LFY22" s="3200"/>
      <c r="LFZ22" s="3201"/>
      <c r="LGA22" s="3202"/>
      <c r="LGB22" s="3203"/>
      <c r="LGC22" s="3200"/>
      <c r="LGD22" s="3204"/>
      <c r="LGE22" s="3179"/>
      <c r="LGF22" s="3205"/>
      <c r="LGG22" s="3206"/>
      <c r="LGH22" s="3207"/>
      <c r="LGI22" s="3208"/>
      <c r="LGJ22" s="3209"/>
      <c r="LGK22" s="3208"/>
      <c r="LGL22" s="3209"/>
      <c r="LGM22" s="3200"/>
      <c r="LGN22" s="3201"/>
      <c r="LGO22" s="3208"/>
      <c r="LGP22" s="3206"/>
      <c r="LGQ22" s="3200"/>
      <c r="LGR22" s="3201"/>
      <c r="LGS22" s="3202"/>
      <c r="LGT22" s="3203"/>
      <c r="LGU22" s="3200"/>
      <c r="LGV22" s="3204"/>
      <c r="LGW22" s="3179"/>
      <c r="LGX22" s="3205"/>
      <c r="LGY22" s="3206"/>
      <c r="LGZ22" s="3207"/>
      <c r="LHA22" s="3208"/>
      <c r="LHB22" s="3209"/>
      <c r="LHC22" s="3208"/>
      <c r="LHD22" s="3209"/>
      <c r="LHE22" s="3200"/>
      <c r="LHF22" s="3201"/>
      <c r="LHG22" s="3208"/>
      <c r="LHH22" s="3206"/>
      <c r="LHI22" s="3200"/>
      <c r="LHJ22" s="3201"/>
      <c r="LHK22" s="3202"/>
      <c r="LHL22" s="3203"/>
      <c r="LHM22" s="3200"/>
      <c r="LHN22" s="3204"/>
      <c r="LHO22" s="3179"/>
      <c r="LHP22" s="3205"/>
      <c r="LHQ22" s="3206"/>
      <c r="LHR22" s="3207"/>
      <c r="LHS22" s="3208"/>
      <c r="LHT22" s="3209"/>
      <c r="LHU22" s="3208"/>
      <c r="LHV22" s="3209"/>
      <c r="LHW22" s="3200"/>
      <c r="LHX22" s="3201"/>
      <c r="LHY22" s="3208"/>
      <c r="LHZ22" s="3206"/>
      <c r="LIA22" s="3200"/>
      <c r="LIB22" s="3201"/>
      <c r="LIC22" s="3202"/>
      <c r="LID22" s="3203"/>
      <c r="LIE22" s="3200"/>
      <c r="LIF22" s="3204"/>
      <c r="LIG22" s="3179"/>
      <c r="LIH22" s="3205"/>
      <c r="LII22" s="3206"/>
      <c r="LIJ22" s="3207"/>
      <c r="LIK22" s="3208"/>
      <c r="LIL22" s="3209"/>
      <c r="LIM22" s="3208"/>
      <c r="LIN22" s="3209"/>
      <c r="LIO22" s="3200"/>
      <c r="LIP22" s="3201"/>
      <c r="LIQ22" s="3208"/>
      <c r="LIR22" s="3206"/>
      <c r="LIS22" s="3200"/>
      <c r="LIT22" s="3201"/>
      <c r="LIU22" s="3202"/>
      <c r="LIV22" s="3203"/>
      <c r="LIW22" s="3200"/>
      <c r="LIX22" s="3204"/>
      <c r="LIY22" s="3179"/>
      <c r="LIZ22" s="3205"/>
      <c r="LJA22" s="3206"/>
      <c r="LJB22" s="3207"/>
      <c r="LJC22" s="3208"/>
      <c r="LJD22" s="3209"/>
      <c r="LJE22" s="3208"/>
      <c r="LJF22" s="3209"/>
      <c r="LJG22" s="3200"/>
      <c r="LJH22" s="3201"/>
      <c r="LJI22" s="3208"/>
      <c r="LJJ22" s="3206"/>
      <c r="LJK22" s="3200"/>
      <c r="LJL22" s="3201"/>
      <c r="LJM22" s="3202"/>
      <c r="LJN22" s="3203"/>
      <c r="LJO22" s="3200"/>
      <c r="LJP22" s="3204"/>
      <c r="LJQ22" s="3179"/>
      <c r="LJR22" s="3205"/>
      <c r="LJS22" s="3206"/>
      <c r="LJT22" s="3207"/>
      <c r="LJU22" s="3208"/>
      <c r="LJV22" s="3209"/>
      <c r="LJW22" s="3208"/>
      <c r="LJX22" s="3209"/>
      <c r="LJY22" s="3200"/>
      <c r="LJZ22" s="3201"/>
      <c r="LKA22" s="3208"/>
      <c r="LKB22" s="3206"/>
      <c r="LKC22" s="3200"/>
      <c r="LKD22" s="3201"/>
      <c r="LKE22" s="3202"/>
      <c r="LKF22" s="3203"/>
      <c r="LKG22" s="3200"/>
      <c r="LKH22" s="3204"/>
      <c r="LKI22" s="3179"/>
      <c r="LKJ22" s="3205"/>
      <c r="LKK22" s="3206"/>
      <c r="LKL22" s="3207"/>
      <c r="LKM22" s="3208"/>
      <c r="LKN22" s="3209"/>
      <c r="LKO22" s="3208"/>
      <c r="LKP22" s="3209"/>
      <c r="LKQ22" s="3200"/>
      <c r="LKR22" s="3201"/>
      <c r="LKS22" s="3208"/>
      <c r="LKT22" s="3206"/>
      <c r="LKU22" s="3200"/>
      <c r="LKV22" s="3201"/>
      <c r="LKW22" s="3202"/>
      <c r="LKX22" s="3203"/>
      <c r="LKY22" s="3200"/>
      <c r="LKZ22" s="3204"/>
      <c r="LLA22" s="3179"/>
      <c r="LLB22" s="3205"/>
      <c r="LLC22" s="3206"/>
      <c r="LLD22" s="3207"/>
      <c r="LLE22" s="3208"/>
      <c r="LLF22" s="3209"/>
      <c r="LLG22" s="3208"/>
      <c r="LLH22" s="3209"/>
      <c r="LLI22" s="3200"/>
      <c r="LLJ22" s="3201"/>
      <c r="LLK22" s="3208"/>
      <c r="LLL22" s="3206"/>
      <c r="LLM22" s="3200"/>
      <c r="LLN22" s="3201"/>
      <c r="LLO22" s="3202"/>
      <c r="LLP22" s="3203"/>
      <c r="LLQ22" s="3200"/>
      <c r="LLR22" s="3204"/>
      <c r="LLS22" s="3179"/>
      <c r="LLT22" s="3205"/>
      <c r="LLU22" s="3206"/>
      <c r="LLV22" s="3207"/>
      <c r="LLW22" s="3208"/>
      <c r="LLX22" s="3209"/>
      <c r="LLY22" s="3208"/>
      <c r="LLZ22" s="3209"/>
      <c r="LMA22" s="3200"/>
      <c r="LMB22" s="3201"/>
      <c r="LMC22" s="3208"/>
      <c r="LMD22" s="3206"/>
      <c r="LME22" s="3200"/>
      <c r="LMF22" s="3201"/>
      <c r="LMG22" s="3202"/>
      <c r="LMH22" s="3203"/>
      <c r="LMI22" s="3200"/>
      <c r="LMJ22" s="3204"/>
      <c r="LMK22" s="3179"/>
      <c r="LML22" s="3205"/>
      <c r="LMM22" s="3206"/>
      <c r="LMN22" s="3207"/>
      <c r="LMO22" s="3208"/>
      <c r="LMP22" s="3209"/>
      <c r="LMQ22" s="3208"/>
      <c r="LMR22" s="3209"/>
      <c r="LMS22" s="3200"/>
      <c r="LMT22" s="3201"/>
      <c r="LMU22" s="3208"/>
      <c r="LMV22" s="3206"/>
      <c r="LMW22" s="3200"/>
      <c r="LMX22" s="3201"/>
      <c r="LMY22" s="3202"/>
      <c r="LMZ22" s="3203"/>
      <c r="LNA22" s="3200"/>
      <c r="LNB22" s="3204"/>
      <c r="LNC22" s="3179"/>
      <c r="LND22" s="3205"/>
      <c r="LNE22" s="3206"/>
      <c r="LNF22" s="3207"/>
      <c r="LNG22" s="3208"/>
      <c r="LNH22" s="3209"/>
      <c r="LNI22" s="3208"/>
      <c r="LNJ22" s="3209"/>
      <c r="LNK22" s="3200"/>
      <c r="LNL22" s="3201"/>
      <c r="LNM22" s="3208"/>
      <c r="LNN22" s="3206"/>
      <c r="LNO22" s="3200"/>
      <c r="LNP22" s="3201"/>
      <c r="LNQ22" s="3202"/>
      <c r="LNR22" s="3203"/>
      <c r="LNS22" s="3200"/>
      <c r="LNT22" s="3204"/>
      <c r="LNU22" s="3179"/>
      <c r="LNV22" s="3205"/>
      <c r="LNW22" s="3206"/>
      <c r="LNX22" s="3207"/>
      <c r="LNY22" s="3208"/>
      <c r="LNZ22" s="3209"/>
      <c r="LOA22" s="3208"/>
      <c r="LOB22" s="3209"/>
      <c r="LOC22" s="3200"/>
      <c r="LOD22" s="3201"/>
      <c r="LOE22" s="3208"/>
      <c r="LOF22" s="3206"/>
      <c r="LOG22" s="3200"/>
      <c r="LOH22" s="3201"/>
      <c r="LOI22" s="3202"/>
      <c r="LOJ22" s="3203"/>
      <c r="LOK22" s="3200"/>
      <c r="LOL22" s="3204"/>
      <c r="LOM22" s="3179"/>
      <c r="LON22" s="3205"/>
      <c r="LOO22" s="3206"/>
      <c r="LOP22" s="3207"/>
      <c r="LOQ22" s="3208"/>
      <c r="LOR22" s="3209"/>
      <c r="LOS22" s="3208"/>
      <c r="LOT22" s="3209"/>
      <c r="LOU22" s="3200"/>
      <c r="LOV22" s="3201"/>
      <c r="LOW22" s="3208"/>
      <c r="LOX22" s="3206"/>
      <c r="LOY22" s="3200"/>
      <c r="LOZ22" s="3201"/>
      <c r="LPA22" s="3202"/>
      <c r="LPB22" s="3203"/>
      <c r="LPC22" s="3200"/>
      <c r="LPD22" s="3204"/>
      <c r="LPE22" s="3179"/>
      <c r="LPF22" s="3205"/>
      <c r="LPG22" s="3206"/>
      <c r="LPH22" s="3207"/>
      <c r="LPI22" s="3208"/>
      <c r="LPJ22" s="3209"/>
      <c r="LPK22" s="3208"/>
      <c r="LPL22" s="3209"/>
      <c r="LPM22" s="3200"/>
      <c r="LPN22" s="3201"/>
      <c r="LPO22" s="3208"/>
      <c r="LPP22" s="3206"/>
      <c r="LPQ22" s="3200"/>
      <c r="LPR22" s="3201"/>
      <c r="LPS22" s="3202"/>
      <c r="LPT22" s="3203"/>
      <c r="LPU22" s="3200"/>
      <c r="LPV22" s="3204"/>
      <c r="LPW22" s="3179"/>
      <c r="LPX22" s="3205"/>
      <c r="LPY22" s="3206"/>
      <c r="LPZ22" s="3207"/>
      <c r="LQA22" s="3208"/>
      <c r="LQB22" s="3209"/>
      <c r="LQC22" s="3208"/>
      <c r="LQD22" s="3209"/>
      <c r="LQE22" s="3200"/>
      <c r="LQF22" s="3201"/>
      <c r="LQG22" s="3208"/>
      <c r="LQH22" s="3206"/>
      <c r="LQI22" s="3200"/>
      <c r="LQJ22" s="3201"/>
      <c r="LQK22" s="3202"/>
      <c r="LQL22" s="3203"/>
      <c r="LQM22" s="3200"/>
      <c r="LQN22" s="3204"/>
      <c r="LQO22" s="3179"/>
      <c r="LQP22" s="3205"/>
      <c r="LQQ22" s="3206"/>
      <c r="LQR22" s="3207"/>
      <c r="LQS22" s="3208"/>
      <c r="LQT22" s="3209"/>
      <c r="LQU22" s="3208"/>
      <c r="LQV22" s="3209"/>
      <c r="LQW22" s="3200"/>
      <c r="LQX22" s="3201"/>
      <c r="LQY22" s="3208"/>
      <c r="LQZ22" s="3206"/>
      <c r="LRA22" s="3200"/>
      <c r="LRB22" s="3201"/>
      <c r="LRC22" s="3202"/>
      <c r="LRD22" s="3203"/>
      <c r="LRE22" s="3200"/>
      <c r="LRF22" s="3204"/>
      <c r="LRG22" s="3179"/>
      <c r="LRH22" s="3205"/>
      <c r="LRI22" s="3206"/>
      <c r="LRJ22" s="3207"/>
      <c r="LRK22" s="3208"/>
      <c r="LRL22" s="3209"/>
      <c r="LRM22" s="3208"/>
      <c r="LRN22" s="3209"/>
      <c r="LRO22" s="3200"/>
      <c r="LRP22" s="3201"/>
      <c r="LRQ22" s="3208"/>
      <c r="LRR22" s="3206"/>
      <c r="LRS22" s="3200"/>
      <c r="LRT22" s="3201"/>
      <c r="LRU22" s="3202"/>
      <c r="LRV22" s="3203"/>
      <c r="LRW22" s="3200"/>
      <c r="LRX22" s="3204"/>
      <c r="LRY22" s="3179"/>
      <c r="LRZ22" s="3205"/>
      <c r="LSA22" s="3206"/>
      <c r="LSB22" s="3207"/>
      <c r="LSC22" s="3208"/>
      <c r="LSD22" s="3209"/>
      <c r="LSE22" s="3208"/>
      <c r="LSF22" s="3209"/>
      <c r="LSG22" s="3200"/>
      <c r="LSH22" s="3201"/>
      <c r="LSI22" s="3208"/>
      <c r="LSJ22" s="3206"/>
      <c r="LSK22" s="3200"/>
      <c r="LSL22" s="3201"/>
      <c r="LSM22" s="3202"/>
      <c r="LSN22" s="3203"/>
      <c r="LSO22" s="3200"/>
      <c r="LSP22" s="3204"/>
      <c r="LSQ22" s="3179"/>
      <c r="LSR22" s="3205"/>
      <c r="LSS22" s="3206"/>
      <c r="LST22" s="3207"/>
      <c r="LSU22" s="3208"/>
      <c r="LSV22" s="3209"/>
      <c r="LSW22" s="3208"/>
      <c r="LSX22" s="3209"/>
      <c r="LSY22" s="3200"/>
      <c r="LSZ22" s="3201"/>
      <c r="LTA22" s="3208"/>
      <c r="LTB22" s="3206"/>
      <c r="LTC22" s="3200"/>
      <c r="LTD22" s="3201"/>
      <c r="LTE22" s="3202"/>
      <c r="LTF22" s="3203"/>
      <c r="LTG22" s="3200"/>
      <c r="LTH22" s="3204"/>
      <c r="LTI22" s="3179"/>
      <c r="LTJ22" s="3205"/>
      <c r="LTK22" s="3206"/>
      <c r="LTL22" s="3207"/>
      <c r="LTM22" s="3208"/>
      <c r="LTN22" s="3209"/>
      <c r="LTO22" s="3208"/>
      <c r="LTP22" s="3209"/>
      <c r="LTQ22" s="3200"/>
      <c r="LTR22" s="3201"/>
      <c r="LTS22" s="3208"/>
      <c r="LTT22" s="3206"/>
      <c r="LTU22" s="3200"/>
      <c r="LTV22" s="3201"/>
      <c r="LTW22" s="3202"/>
      <c r="LTX22" s="3203"/>
      <c r="LTY22" s="3200"/>
      <c r="LTZ22" s="3204"/>
      <c r="LUA22" s="3179"/>
      <c r="LUB22" s="3205"/>
      <c r="LUC22" s="3206"/>
      <c r="LUD22" s="3207"/>
      <c r="LUE22" s="3208"/>
      <c r="LUF22" s="3209"/>
      <c r="LUG22" s="3208"/>
      <c r="LUH22" s="3209"/>
      <c r="LUI22" s="3200"/>
      <c r="LUJ22" s="3201"/>
      <c r="LUK22" s="3208"/>
      <c r="LUL22" s="3206"/>
      <c r="LUM22" s="3200"/>
      <c r="LUN22" s="3201"/>
      <c r="LUO22" s="3202"/>
      <c r="LUP22" s="3203"/>
      <c r="LUQ22" s="3200"/>
      <c r="LUR22" s="3204"/>
      <c r="LUS22" s="3179"/>
      <c r="LUT22" s="3205"/>
      <c r="LUU22" s="3206"/>
      <c r="LUV22" s="3207"/>
      <c r="LUW22" s="3208"/>
      <c r="LUX22" s="3209"/>
      <c r="LUY22" s="3208"/>
      <c r="LUZ22" s="3209"/>
      <c r="LVA22" s="3200"/>
      <c r="LVB22" s="3201"/>
      <c r="LVC22" s="3208"/>
      <c r="LVD22" s="3206"/>
      <c r="LVE22" s="3200"/>
      <c r="LVF22" s="3201"/>
      <c r="LVG22" s="3202"/>
      <c r="LVH22" s="3203"/>
      <c r="LVI22" s="3200"/>
      <c r="LVJ22" s="3204"/>
      <c r="LVK22" s="3179"/>
      <c r="LVL22" s="3205"/>
      <c r="LVM22" s="3206"/>
      <c r="LVN22" s="3207"/>
      <c r="LVO22" s="3208"/>
      <c r="LVP22" s="3209"/>
      <c r="LVQ22" s="3208"/>
      <c r="LVR22" s="3209"/>
      <c r="LVS22" s="3200"/>
      <c r="LVT22" s="3201"/>
      <c r="LVU22" s="3208"/>
      <c r="LVV22" s="3206"/>
      <c r="LVW22" s="3200"/>
      <c r="LVX22" s="3201"/>
      <c r="LVY22" s="3202"/>
      <c r="LVZ22" s="3203"/>
      <c r="LWA22" s="3200"/>
      <c r="LWB22" s="3204"/>
      <c r="LWC22" s="3179"/>
      <c r="LWD22" s="3205"/>
      <c r="LWE22" s="3206"/>
      <c r="LWF22" s="3207"/>
      <c r="LWG22" s="3208"/>
      <c r="LWH22" s="3209"/>
      <c r="LWI22" s="3208"/>
      <c r="LWJ22" s="3209"/>
      <c r="LWK22" s="3200"/>
      <c r="LWL22" s="3201"/>
      <c r="LWM22" s="3208"/>
      <c r="LWN22" s="3206"/>
      <c r="LWO22" s="3200"/>
      <c r="LWP22" s="3201"/>
      <c r="LWQ22" s="3202"/>
      <c r="LWR22" s="3203"/>
      <c r="LWS22" s="3200"/>
      <c r="LWT22" s="3204"/>
      <c r="LWU22" s="3179"/>
      <c r="LWV22" s="3205"/>
      <c r="LWW22" s="3206"/>
      <c r="LWX22" s="3207"/>
      <c r="LWY22" s="3208"/>
      <c r="LWZ22" s="3209"/>
      <c r="LXA22" s="3208"/>
      <c r="LXB22" s="3209"/>
      <c r="LXC22" s="3200"/>
      <c r="LXD22" s="3201"/>
      <c r="LXE22" s="3208"/>
      <c r="LXF22" s="3206"/>
      <c r="LXG22" s="3200"/>
      <c r="LXH22" s="3201"/>
      <c r="LXI22" s="3202"/>
      <c r="LXJ22" s="3203"/>
      <c r="LXK22" s="3200"/>
      <c r="LXL22" s="3204"/>
      <c r="LXM22" s="3179"/>
      <c r="LXN22" s="3205"/>
      <c r="LXO22" s="3206"/>
      <c r="LXP22" s="3207"/>
      <c r="LXQ22" s="3208"/>
      <c r="LXR22" s="3209"/>
      <c r="LXS22" s="3208"/>
      <c r="LXT22" s="3209"/>
      <c r="LXU22" s="3200"/>
      <c r="LXV22" s="3201"/>
      <c r="LXW22" s="3208"/>
      <c r="LXX22" s="3206"/>
      <c r="LXY22" s="3200"/>
      <c r="LXZ22" s="3201"/>
      <c r="LYA22" s="3202"/>
      <c r="LYB22" s="3203"/>
      <c r="LYC22" s="3200"/>
      <c r="LYD22" s="3204"/>
      <c r="LYE22" s="3179"/>
      <c r="LYF22" s="3205"/>
      <c r="LYG22" s="3206"/>
      <c r="LYH22" s="3207"/>
      <c r="LYI22" s="3208"/>
      <c r="LYJ22" s="3209"/>
      <c r="LYK22" s="3208"/>
      <c r="LYL22" s="3209"/>
      <c r="LYM22" s="3200"/>
      <c r="LYN22" s="3201"/>
      <c r="LYO22" s="3208"/>
      <c r="LYP22" s="3206"/>
      <c r="LYQ22" s="3200"/>
      <c r="LYR22" s="3201"/>
      <c r="LYS22" s="3202"/>
      <c r="LYT22" s="3203"/>
      <c r="LYU22" s="3200"/>
      <c r="LYV22" s="3204"/>
      <c r="LYW22" s="3179"/>
      <c r="LYX22" s="3205"/>
      <c r="LYY22" s="3206"/>
      <c r="LYZ22" s="3207"/>
      <c r="LZA22" s="3208"/>
      <c r="LZB22" s="3209"/>
      <c r="LZC22" s="3208"/>
      <c r="LZD22" s="3209"/>
      <c r="LZE22" s="3200"/>
      <c r="LZF22" s="3201"/>
      <c r="LZG22" s="3208"/>
      <c r="LZH22" s="3206"/>
      <c r="LZI22" s="3200"/>
      <c r="LZJ22" s="3201"/>
      <c r="LZK22" s="3202"/>
      <c r="LZL22" s="3203"/>
      <c r="LZM22" s="3200"/>
      <c r="LZN22" s="3204"/>
      <c r="LZO22" s="3179"/>
      <c r="LZP22" s="3205"/>
      <c r="LZQ22" s="3206"/>
      <c r="LZR22" s="3207"/>
      <c r="LZS22" s="3208"/>
      <c r="LZT22" s="3209"/>
      <c r="LZU22" s="3208"/>
      <c r="LZV22" s="3209"/>
      <c r="LZW22" s="3200"/>
      <c r="LZX22" s="3201"/>
      <c r="LZY22" s="3208"/>
      <c r="LZZ22" s="3206"/>
      <c r="MAA22" s="3200"/>
      <c r="MAB22" s="3201"/>
      <c r="MAC22" s="3202"/>
      <c r="MAD22" s="3203"/>
      <c r="MAE22" s="3200"/>
      <c r="MAF22" s="3204"/>
      <c r="MAG22" s="3179"/>
      <c r="MAH22" s="3205"/>
      <c r="MAI22" s="3206"/>
      <c r="MAJ22" s="3207"/>
      <c r="MAK22" s="3208"/>
      <c r="MAL22" s="3209"/>
      <c r="MAM22" s="3208"/>
      <c r="MAN22" s="3209"/>
      <c r="MAO22" s="3200"/>
      <c r="MAP22" s="3201"/>
      <c r="MAQ22" s="3208"/>
      <c r="MAR22" s="3206"/>
      <c r="MAS22" s="3200"/>
      <c r="MAT22" s="3201"/>
      <c r="MAU22" s="3202"/>
      <c r="MAV22" s="3203"/>
      <c r="MAW22" s="3200"/>
      <c r="MAX22" s="3204"/>
      <c r="MAY22" s="3179"/>
      <c r="MAZ22" s="3205"/>
      <c r="MBA22" s="3206"/>
      <c r="MBB22" s="3207"/>
      <c r="MBC22" s="3208"/>
      <c r="MBD22" s="3209"/>
      <c r="MBE22" s="3208"/>
      <c r="MBF22" s="3209"/>
      <c r="MBG22" s="3200"/>
      <c r="MBH22" s="3201"/>
      <c r="MBI22" s="3208"/>
      <c r="MBJ22" s="3206"/>
      <c r="MBK22" s="3200"/>
      <c r="MBL22" s="3201"/>
      <c r="MBM22" s="3202"/>
      <c r="MBN22" s="3203"/>
      <c r="MBO22" s="3200"/>
      <c r="MBP22" s="3204"/>
      <c r="MBQ22" s="3179"/>
      <c r="MBR22" s="3205"/>
      <c r="MBS22" s="3206"/>
      <c r="MBT22" s="3207"/>
      <c r="MBU22" s="3208"/>
      <c r="MBV22" s="3209"/>
      <c r="MBW22" s="3208"/>
      <c r="MBX22" s="3209"/>
      <c r="MBY22" s="3200"/>
      <c r="MBZ22" s="3201"/>
      <c r="MCA22" s="3208"/>
      <c r="MCB22" s="3206"/>
      <c r="MCC22" s="3200"/>
      <c r="MCD22" s="3201"/>
      <c r="MCE22" s="3202"/>
      <c r="MCF22" s="3203"/>
      <c r="MCG22" s="3200"/>
      <c r="MCH22" s="3204"/>
      <c r="MCI22" s="3179"/>
      <c r="MCJ22" s="3205"/>
      <c r="MCK22" s="3206"/>
      <c r="MCL22" s="3207"/>
      <c r="MCM22" s="3208"/>
      <c r="MCN22" s="3209"/>
      <c r="MCO22" s="3208"/>
      <c r="MCP22" s="3209"/>
      <c r="MCQ22" s="3200"/>
      <c r="MCR22" s="3201"/>
      <c r="MCS22" s="3208"/>
      <c r="MCT22" s="3206"/>
      <c r="MCU22" s="3200"/>
      <c r="MCV22" s="3201"/>
      <c r="MCW22" s="3202"/>
      <c r="MCX22" s="3203"/>
      <c r="MCY22" s="3200"/>
      <c r="MCZ22" s="3204"/>
      <c r="MDA22" s="3179"/>
      <c r="MDB22" s="3205"/>
      <c r="MDC22" s="3206"/>
      <c r="MDD22" s="3207"/>
      <c r="MDE22" s="3208"/>
      <c r="MDF22" s="3209"/>
      <c r="MDG22" s="3208"/>
      <c r="MDH22" s="3209"/>
      <c r="MDI22" s="3200"/>
      <c r="MDJ22" s="3201"/>
      <c r="MDK22" s="3208"/>
      <c r="MDL22" s="3206"/>
      <c r="MDM22" s="3200"/>
      <c r="MDN22" s="3201"/>
      <c r="MDO22" s="3202"/>
      <c r="MDP22" s="3203"/>
      <c r="MDQ22" s="3200"/>
      <c r="MDR22" s="3204"/>
      <c r="MDS22" s="3179"/>
      <c r="MDT22" s="3205"/>
      <c r="MDU22" s="3206"/>
      <c r="MDV22" s="3207"/>
      <c r="MDW22" s="3208"/>
      <c r="MDX22" s="3209"/>
      <c r="MDY22" s="3208"/>
      <c r="MDZ22" s="3209"/>
      <c r="MEA22" s="3200"/>
      <c r="MEB22" s="3201"/>
      <c r="MEC22" s="3208"/>
      <c r="MED22" s="3206"/>
      <c r="MEE22" s="3200"/>
      <c r="MEF22" s="3201"/>
      <c r="MEG22" s="3202"/>
      <c r="MEH22" s="3203"/>
      <c r="MEI22" s="3200"/>
      <c r="MEJ22" s="3204"/>
      <c r="MEK22" s="3179"/>
      <c r="MEL22" s="3205"/>
      <c r="MEM22" s="3206"/>
      <c r="MEN22" s="3207"/>
      <c r="MEO22" s="3208"/>
      <c r="MEP22" s="3209"/>
      <c r="MEQ22" s="3208"/>
      <c r="MER22" s="3209"/>
      <c r="MES22" s="3200"/>
      <c r="MET22" s="3201"/>
      <c r="MEU22" s="3208"/>
      <c r="MEV22" s="3206"/>
      <c r="MEW22" s="3200"/>
      <c r="MEX22" s="3201"/>
      <c r="MEY22" s="3202"/>
      <c r="MEZ22" s="3203"/>
      <c r="MFA22" s="3200"/>
      <c r="MFB22" s="3204"/>
      <c r="MFC22" s="3179"/>
      <c r="MFD22" s="3205"/>
      <c r="MFE22" s="3206"/>
      <c r="MFF22" s="3207"/>
      <c r="MFG22" s="3208"/>
      <c r="MFH22" s="3209"/>
      <c r="MFI22" s="3208"/>
      <c r="MFJ22" s="3209"/>
      <c r="MFK22" s="3200"/>
      <c r="MFL22" s="3201"/>
      <c r="MFM22" s="3208"/>
      <c r="MFN22" s="3206"/>
      <c r="MFO22" s="3200"/>
      <c r="MFP22" s="3201"/>
      <c r="MFQ22" s="3202"/>
      <c r="MFR22" s="3203"/>
      <c r="MFS22" s="3200"/>
      <c r="MFT22" s="3204"/>
      <c r="MFU22" s="3179"/>
      <c r="MFV22" s="3205"/>
      <c r="MFW22" s="3206"/>
      <c r="MFX22" s="3207"/>
      <c r="MFY22" s="3208"/>
      <c r="MFZ22" s="3209"/>
      <c r="MGA22" s="3208"/>
      <c r="MGB22" s="3209"/>
      <c r="MGC22" s="3200"/>
      <c r="MGD22" s="3201"/>
      <c r="MGE22" s="3208"/>
      <c r="MGF22" s="3206"/>
      <c r="MGG22" s="3200"/>
      <c r="MGH22" s="3201"/>
      <c r="MGI22" s="3202"/>
      <c r="MGJ22" s="3203"/>
      <c r="MGK22" s="3200"/>
      <c r="MGL22" s="3204"/>
      <c r="MGM22" s="3179"/>
      <c r="MGN22" s="3205"/>
      <c r="MGO22" s="3206"/>
      <c r="MGP22" s="3207"/>
      <c r="MGQ22" s="3208"/>
      <c r="MGR22" s="3209"/>
      <c r="MGS22" s="3208"/>
      <c r="MGT22" s="3209"/>
      <c r="MGU22" s="3200"/>
      <c r="MGV22" s="3201"/>
      <c r="MGW22" s="3208"/>
      <c r="MGX22" s="3206"/>
      <c r="MGY22" s="3200"/>
      <c r="MGZ22" s="3201"/>
      <c r="MHA22" s="3202"/>
      <c r="MHB22" s="3203"/>
      <c r="MHC22" s="3200"/>
      <c r="MHD22" s="3204"/>
      <c r="MHE22" s="3179"/>
      <c r="MHF22" s="3205"/>
      <c r="MHG22" s="3206"/>
      <c r="MHH22" s="3207"/>
      <c r="MHI22" s="3208"/>
      <c r="MHJ22" s="3209"/>
      <c r="MHK22" s="3208"/>
      <c r="MHL22" s="3209"/>
      <c r="MHM22" s="3200"/>
      <c r="MHN22" s="3201"/>
      <c r="MHO22" s="3208"/>
      <c r="MHP22" s="3206"/>
      <c r="MHQ22" s="3200"/>
      <c r="MHR22" s="3201"/>
      <c r="MHS22" s="3202"/>
      <c r="MHT22" s="3203"/>
      <c r="MHU22" s="3200"/>
      <c r="MHV22" s="3204"/>
      <c r="MHW22" s="3179"/>
      <c r="MHX22" s="3205"/>
      <c r="MHY22" s="3206"/>
      <c r="MHZ22" s="3207"/>
      <c r="MIA22" s="3208"/>
      <c r="MIB22" s="3209"/>
      <c r="MIC22" s="3208"/>
      <c r="MID22" s="3209"/>
      <c r="MIE22" s="3200"/>
      <c r="MIF22" s="3201"/>
      <c r="MIG22" s="3208"/>
      <c r="MIH22" s="3206"/>
      <c r="MII22" s="3200"/>
      <c r="MIJ22" s="3201"/>
      <c r="MIK22" s="3202"/>
      <c r="MIL22" s="3203"/>
      <c r="MIM22" s="3200"/>
      <c r="MIN22" s="3204"/>
      <c r="MIO22" s="3179"/>
      <c r="MIP22" s="3205"/>
      <c r="MIQ22" s="3206"/>
      <c r="MIR22" s="3207"/>
      <c r="MIS22" s="3208"/>
      <c r="MIT22" s="3209"/>
      <c r="MIU22" s="3208"/>
      <c r="MIV22" s="3209"/>
      <c r="MIW22" s="3200"/>
      <c r="MIX22" s="3201"/>
      <c r="MIY22" s="3208"/>
      <c r="MIZ22" s="3206"/>
      <c r="MJA22" s="3200"/>
      <c r="MJB22" s="3201"/>
      <c r="MJC22" s="3202"/>
      <c r="MJD22" s="3203"/>
      <c r="MJE22" s="3200"/>
      <c r="MJF22" s="3204"/>
      <c r="MJG22" s="3179"/>
      <c r="MJH22" s="3205"/>
      <c r="MJI22" s="3206"/>
      <c r="MJJ22" s="3207"/>
      <c r="MJK22" s="3208"/>
      <c r="MJL22" s="3209"/>
      <c r="MJM22" s="3208"/>
      <c r="MJN22" s="3209"/>
      <c r="MJO22" s="3200"/>
      <c r="MJP22" s="3201"/>
      <c r="MJQ22" s="3208"/>
      <c r="MJR22" s="3206"/>
      <c r="MJS22" s="3200"/>
      <c r="MJT22" s="3201"/>
      <c r="MJU22" s="3202"/>
      <c r="MJV22" s="3203"/>
      <c r="MJW22" s="3200"/>
      <c r="MJX22" s="3204"/>
      <c r="MJY22" s="3179"/>
      <c r="MJZ22" s="3205"/>
      <c r="MKA22" s="3206"/>
      <c r="MKB22" s="3207"/>
      <c r="MKC22" s="3208"/>
      <c r="MKD22" s="3209"/>
      <c r="MKE22" s="3208"/>
      <c r="MKF22" s="3209"/>
      <c r="MKG22" s="3200"/>
      <c r="MKH22" s="3201"/>
      <c r="MKI22" s="3208"/>
      <c r="MKJ22" s="3206"/>
      <c r="MKK22" s="3200"/>
      <c r="MKL22" s="3201"/>
      <c r="MKM22" s="3202"/>
      <c r="MKN22" s="3203"/>
      <c r="MKO22" s="3200"/>
      <c r="MKP22" s="3204"/>
      <c r="MKQ22" s="3179"/>
      <c r="MKR22" s="3205"/>
      <c r="MKS22" s="3206"/>
      <c r="MKT22" s="3207"/>
      <c r="MKU22" s="3208"/>
      <c r="MKV22" s="3209"/>
      <c r="MKW22" s="3208"/>
      <c r="MKX22" s="3209"/>
      <c r="MKY22" s="3200"/>
      <c r="MKZ22" s="3201"/>
      <c r="MLA22" s="3208"/>
      <c r="MLB22" s="3206"/>
      <c r="MLC22" s="3200"/>
      <c r="MLD22" s="3201"/>
      <c r="MLE22" s="3202"/>
      <c r="MLF22" s="3203"/>
      <c r="MLG22" s="3200"/>
      <c r="MLH22" s="3204"/>
      <c r="MLI22" s="3179"/>
      <c r="MLJ22" s="3205"/>
      <c r="MLK22" s="3206"/>
      <c r="MLL22" s="3207"/>
      <c r="MLM22" s="3208"/>
      <c r="MLN22" s="3209"/>
      <c r="MLO22" s="3208"/>
      <c r="MLP22" s="3209"/>
      <c r="MLQ22" s="3200"/>
      <c r="MLR22" s="3201"/>
      <c r="MLS22" s="3208"/>
      <c r="MLT22" s="3206"/>
      <c r="MLU22" s="3200"/>
      <c r="MLV22" s="3201"/>
      <c r="MLW22" s="3202"/>
      <c r="MLX22" s="3203"/>
      <c r="MLY22" s="3200"/>
      <c r="MLZ22" s="3204"/>
      <c r="MMA22" s="3179"/>
      <c r="MMB22" s="3205"/>
      <c r="MMC22" s="3206"/>
      <c r="MMD22" s="3207"/>
      <c r="MME22" s="3208"/>
      <c r="MMF22" s="3209"/>
      <c r="MMG22" s="3208"/>
      <c r="MMH22" s="3209"/>
      <c r="MMI22" s="3200"/>
      <c r="MMJ22" s="3201"/>
      <c r="MMK22" s="3208"/>
      <c r="MML22" s="3206"/>
      <c r="MMM22" s="3200"/>
      <c r="MMN22" s="3201"/>
      <c r="MMO22" s="3202"/>
      <c r="MMP22" s="3203"/>
      <c r="MMQ22" s="3200"/>
      <c r="MMR22" s="3204"/>
      <c r="MMS22" s="3179"/>
      <c r="MMT22" s="3205"/>
      <c r="MMU22" s="3206"/>
      <c r="MMV22" s="3207"/>
      <c r="MMW22" s="3208"/>
      <c r="MMX22" s="3209"/>
      <c r="MMY22" s="3208"/>
      <c r="MMZ22" s="3209"/>
      <c r="MNA22" s="3200"/>
      <c r="MNB22" s="3201"/>
      <c r="MNC22" s="3208"/>
      <c r="MND22" s="3206"/>
      <c r="MNE22" s="3200"/>
      <c r="MNF22" s="3201"/>
      <c r="MNG22" s="3202"/>
      <c r="MNH22" s="3203"/>
      <c r="MNI22" s="3200"/>
      <c r="MNJ22" s="3204"/>
      <c r="MNK22" s="3179"/>
      <c r="MNL22" s="3205"/>
      <c r="MNM22" s="3206"/>
      <c r="MNN22" s="3207"/>
      <c r="MNO22" s="3208"/>
      <c r="MNP22" s="3209"/>
      <c r="MNQ22" s="3208"/>
      <c r="MNR22" s="3209"/>
      <c r="MNS22" s="3200"/>
      <c r="MNT22" s="3201"/>
      <c r="MNU22" s="3208"/>
      <c r="MNV22" s="3206"/>
      <c r="MNW22" s="3200"/>
      <c r="MNX22" s="3201"/>
      <c r="MNY22" s="3202"/>
      <c r="MNZ22" s="3203"/>
      <c r="MOA22" s="3200"/>
      <c r="MOB22" s="3204"/>
      <c r="MOC22" s="3179"/>
      <c r="MOD22" s="3205"/>
      <c r="MOE22" s="3206"/>
      <c r="MOF22" s="3207"/>
      <c r="MOG22" s="3208"/>
      <c r="MOH22" s="3209"/>
      <c r="MOI22" s="3208"/>
      <c r="MOJ22" s="3209"/>
      <c r="MOK22" s="3200"/>
      <c r="MOL22" s="3201"/>
      <c r="MOM22" s="3208"/>
      <c r="MON22" s="3206"/>
      <c r="MOO22" s="3200"/>
      <c r="MOP22" s="3201"/>
      <c r="MOQ22" s="3202"/>
      <c r="MOR22" s="3203"/>
      <c r="MOS22" s="3200"/>
      <c r="MOT22" s="3204"/>
      <c r="MOU22" s="3179"/>
      <c r="MOV22" s="3205"/>
      <c r="MOW22" s="3206"/>
      <c r="MOX22" s="3207"/>
      <c r="MOY22" s="3208"/>
      <c r="MOZ22" s="3209"/>
      <c r="MPA22" s="3208"/>
      <c r="MPB22" s="3209"/>
      <c r="MPC22" s="3200"/>
      <c r="MPD22" s="3201"/>
      <c r="MPE22" s="3208"/>
      <c r="MPF22" s="3206"/>
      <c r="MPG22" s="3200"/>
      <c r="MPH22" s="3201"/>
      <c r="MPI22" s="3202"/>
      <c r="MPJ22" s="3203"/>
      <c r="MPK22" s="3200"/>
      <c r="MPL22" s="3204"/>
      <c r="MPM22" s="3179"/>
      <c r="MPN22" s="3205"/>
      <c r="MPO22" s="3206"/>
      <c r="MPP22" s="3207"/>
      <c r="MPQ22" s="3208"/>
      <c r="MPR22" s="3209"/>
      <c r="MPS22" s="3208"/>
      <c r="MPT22" s="3209"/>
      <c r="MPU22" s="3200"/>
      <c r="MPV22" s="3201"/>
      <c r="MPW22" s="3208"/>
      <c r="MPX22" s="3206"/>
      <c r="MPY22" s="3200"/>
      <c r="MPZ22" s="3201"/>
      <c r="MQA22" s="3202"/>
      <c r="MQB22" s="3203"/>
      <c r="MQC22" s="3200"/>
      <c r="MQD22" s="3204"/>
      <c r="MQE22" s="3179"/>
      <c r="MQF22" s="3205"/>
      <c r="MQG22" s="3206"/>
      <c r="MQH22" s="3207"/>
      <c r="MQI22" s="3208"/>
      <c r="MQJ22" s="3209"/>
      <c r="MQK22" s="3208"/>
      <c r="MQL22" s="3209"/>
      <c r="MQM22" s="3200"/>
      <c r="MQN22" s="3201"/>
      <c r="MQO22" s="3208"/>
      <c r="MQP22" s="3206"/>
      <c r="MQQ22" s="3200"/>
      <c r="MQR22" s="3201"/>
      <c r="MQS22" s="3202"/>
      <c r="MQT22" s="3203"/>
      <c r="MQU22" s="3200"/>
      <c r="MQV22" s="3204"/>
      <c r="MQW22" s="3179"/>
      <c r="MQX22" s="3205"/>
      <c r="MQY22" s="3206"/>
      <c r="MQZ22" s="3207"/>
      <c r="MRA22" s="3208"/>
      <c r="MRB22" s="3209"/>
      <c r="MRC22" s="3208"/>
      <c r="MRD22" s="3209"/>
      <c r="MRE22" s="3200"/>
      <c r="MRF22" s="3201"/>
      <c r="MRG22" s="3208"/>
      <c r="MRH22" s="3206"/>
      <c r="MRI22" s="3200"/>
      <c r="MRJ22" s="3201"/>
      <c r="MRK22" s="3202"/>
      <c r="MRL22" s="3203"/>
      <c r="MRM22" s="3200"/>
      <c r="MRN22" s="3204"/>
      <c r="MRO22" s="3179"/>
      <c r="MRP22" s="3205"/>
      <c r="MRQ22" s="3206"/>
      <c r="MRR22" s="3207"/>
      <c r="MRS22" s="3208"/>
      <c r="MRT22" s="3209"/>
      <c r="MRU22" s="3208"/>
      <c r="MRV22" s="3209"/>
      <c r="MRW22" s="3200"/>
      <c r="MRX22" s="3201"/>
      <c r="MRY22" s="3208"/>
      <c r="MRZ22" s="3206"/>
      <c r="MSA22" s="3200"/>
      <c r="MSB22" s="3201"/>
      <c r="MSC22" s="3202"/>
      <c r="MSD22" s="3203"/>
      <c r="MSE22" s="3200"/>
      <c r="MSF22" s="3204"/>
      <c r="MSG22" s="3179"/>
      <c r="MSH22" s="3205"/>
      <c r="MSI22" s="3206"/>
      <c r="MSJ22" s="3207"/>
      <c r="MSK22" s="3208"/>
      <c r="MSL22" s="3209"/>
      <c r="MSM22" s="3208"/>
      <c r="MSN22" s="3209"/>
      <c r="MSO22" s="3200"/>
      <c r="MSP22" s="3201"/>
      <c r="MSQ22" s="3208"/>
      <c r="MSR22" s="3206"/>
      <c r="MSS22" s="3200"/>
      <c r="MST22" s="3201"/>
      <c r="MSU22" s="3202"/>
      <c r="MSV22" s="3203"/>
      <c r="MSW22" s="3200"/>
      <c r="MSX22" s="3204"/>
      <c r="MSY22" s="3179"/>
      <c r="MSZ22" s="3205"/>
      <c r="MTA22" s="3206"/>
      <c r="MTB22" s="3207"/>
      <c r="MTC22" s="3208"/>
      <c r="MTD22" s="3209"/>
      <c r="MTE22" s="3208"/>
      <c r="MTF22" s="3209"/>
      <c r="MTG22" s="3200"/>
      <c r="MTH22" s="3201"/>
      <c r="MTI22" s="3208"/>
      <c r="MTJ22" s="3206"/>
      <c r="MTK22" s="3200"/>
      <c r="MTL22" s="3201"/>
      <c r="MTM22" s="3202"/>
      <c r="MTN22" s="3203"/>
      <c r="MTO22" s="3200"/>
      <c r="MTP22" s="3204"/>
      <c r="MTQ22" s="3179"/>
      <c r="MTR22" s="3205"/>
      <c r="MTS22" s="3206"/>
      <c r="MTT22" s="3207"/>
      <c r="MTU22" s="3208"/>
      <c r="MTV22" s="3209"/>
      <c r="MTW22" s="3208"/>
      <c r="MTX22" s="3209"/>
      <c r="MTY22" s="3200"/>
      <c r="MTZ22" s="3201"/>
      <c r="MUA22" s="3208"/>
      <c r="MUB22" s="3206"/>
      <c r="MUC22" s="3200"/>
      <c r="MUD22" s="3201"/>
      <c r="MUE22" s="3202"/>
      <c r="MUF22" s="3203"/>
      <c r="MUG22" s="3200"/>
      <c r="MUH22" s="3204"/>
      <c r="MUI22" s="3179"/>
      <c r="MUJ22" s="3205"/>
      <c r="MUK22" s="3206"/>
      <c r="MUL22" s="3207"/>
      <c r="MUM22" s="3208"/>
      <c r="MUN22" s="3209"/>
      <c r="MUO22" s="3208"/>
      <c r="MUP22" s="3209"/>
      <c r="MUQ22" s="3200"/>
      <c r="MUR22" s="3201"/>
      <c r="MUS22" s="3208"/>
      <c r="MUT22" s="3206"/>
      <c r="MUU22" s="3200"/>
      <c r="MUV22" s="3201"/>
      <c r="MUW22" s="3202"/>
      <c r="MUX22" s="3203"/>
      <c r="MUY22" s="3200"/>
      <c r="MUZ22" s="3204"/>
      <c r="MVA22" s="3179"/>
      <c r="MVB22" s="3205"/>
      <c r="MVC22" s="3206"/>
      <c r="MVD22" s="3207"/>
      <c r="MVE22" s="3208"/>
      <c r="MVF22" s="3209"/>
      <c r="MVG22" s="3208"/>
      <c r="MVH22" s="3209"/>
      <c r="MVI22" s="3200"/>
      <c r="MVJ22" s="3201"/>
      <c r="MVK22" s="3208"/>
      <c r="MVL22" s="3206"/>
      <c r="MVM22" s="3200"/>
      <c r="MVN22" s="3201"/>
      <c r="MVO22" s="3202"/>
      <c r="MVP22" s="3203"/>
      <c r="MVQ22" s="3200"/>
      <c r="MVR22" s="3204"/>
      <c r="MVS22" s="3179"/>
      <c r="MVT22" s="3205"/>
      <c r="MVU22" s="3206"/>
      <c r="MVV22" s="3207"/>
      <c r="MVW22" s="3208"/>
      <c r="MVX22" s="3209"/>
      <c r="MVY22" s="3208"/>
      <c r="MVZ22" s="3209"/>
      <c r="MWA22" s="3200"/>
      <c r="MWB22" s="3201"/>
      <c r="MWC22" s="3208"/>
      <c r="MWD22" s="3206"/>
      <c r="MWE22" s="3200"/>
      <c r="MWF22" s="3201"/>
      <c r="MWG22" s="3202"/>
      <c r="MWH22" s="3203"/>
      <c r="MWI22" s="3200"/>
      <c r="MWJ22" s="3204"/>
      <c r="MWK22" s="3179"/>
      <c r="MWL22" s="3205"/>
      <c r="MWM22" s="3206"/>
      <c r="MWN22" s="3207"/>
      <c r="MWO22" s="3208"/>
      <c r="MWP22" s="3209"/>
      <c r="MWQ22" s="3208"/>
      <c r="MWR22" s="3209"/>
      <c r="MWS22" s="3200"/>
      <c r="MWT22" s="3201"/>
      <c r="MWU22" s="3208"/>
      <c r="MWV22" s="3206"/>
      <c r="MWW22" s="3200"/>
      <c r="MWX22" s="3201"/>
      <c r="MWY22" s="3202"/>
      <c r="MWZ22" s="3203"/>
      <c r="MXA22" s="3200"/>
      <c r="MXB22" s="3204"/>
      <c r="MXC22" s="3179"/>
      <c r="MXD22" s="3205"/>
      <c r="MXE22" s="3206"/>
      <c r="MXF22" s="3207"/>
      <c r="MXG22" s="3208"/>
      <c r="MXH22" s="3209"/>
      <c r="MXI22" s="3208"/>
      <c r="MXJ22" s="3209"/>
      <c r="MXK22" s="3200"/>
      <c r="MXL22" s="3201"/>
      <c r="MXM22" s="3208"/>
      <c r="MXN22" s="3206"/>
      <c r="MXO22" s="3200"/>
      <c r="MXP22" s="3201"/>
      <c r="MXQ22" s="3202"/>
      <c r="MXR22" s="3203"/>
      <c r="MXS22" s="3200"/>
      <c r="MXT22" s="3204"/>
      <c r="MXU22" s="3179"/>
      <c r="MXV22" s="3205"/>
      <c r="MXW22" s="3206"/>
      <c r="MXX22" s="3207"/>
      <c r="MXY22" s="3208"/>
      <c r="MXZ22" s="3209"/>
      <c r="MYA22" s="3208"/>
      <c r="MYB22" s="3209"/>
      <c r="MYC22" s="3200"/>
      <c r="MYD22" s="3201"/>
      <c r="MYE22" s="3208"/>
      <c r="MYF22" s="3206"/>
      <c r="MYG22" s="3200"/>
      <c r="MYH22" s="3201"/>
      <c r="MYI22" s="3202"/>
      <c r="MYJ22" s="3203"/>
      <c r="MYK22" s="3200"/>
      <c r="MYL22" s="3204"/>
      <c r="MYM22" s="3179"/>
      <c r="MYN22" s="3205"/>
      <c r="MYO22" s="3206"/>
      <c r="MYP22" s="3207"/>
      <c r="MYQ22" s="3208"/>
      <c r="MYR22" s="3209"/>
      <c r="MYS22" s="3208"/>
      <c r="MYT22" s="3209"/>
      <c r="MYU22" s="3200"/>
      <c r="MYV22" s="3201"/>
      <c r="MYW22" s="3208"/>
      <c r="MYX22" s="3206"/>
      <c r="MYY22" s="3200"/>
      <c r="MYZ22" s="3201"/>
      <c r="MZA22" s="3202"/>
      <c r="MZB22" s="3203"/>
      <c r="MZC22" s="3200"/>
      <c r="MZD22" s="3204"/>
      <c r="MZE22" s="3179"/>
      <c r="MZF22" s="3205"/>
      <c r="MZG22" s="3206"/>
      <c r="MZH22" s="3207"/>
      <c r="MZI22" s="3208"/>
      <c r="MZJ22" s="3209"/>
      <c r="MZK22" s="3208"/>
      <c r="MZL22" s="3209"/>
      <c r="MZM22" s="3200"/>
      <c r="MZN22" s="3201"/>
      <c r="MZO22" s="3208"/>
      <c r="MZP22" s="3206"/>
      <c r="MZQ22" s="3200"/>
      <c r="MZR22" s="3201"/>
      <c r="MZS22" s="3202"/>
      <c r="MZT22" s="3203"/>
      <c r="MZU22" s="3200"/>
      <c r="MZV22" s="3204"/>
      <c r="MZW22" s="3179"/>
      <c r="MZX22" s="3205"/>
      <c r="MZY22" s="3206"/>
      <c r="MZZ22" s="3207"/>
      <c r="NAA22" s="3208"/>
      <c r="NAB22" s="3209"/>
      <c r="NAC22" s="3208"/>
      <c r="NAD22" s="3209"/>
      <c r="NAE22" s="3200"/>
      <c r="NAF22" s="3201"/>
      <c r="NAG22" s="3208"/>
      <c r="NAH22" s="3206"/>
      <c r="NAI22" s="3200"/>
      <c r="NAJ22" s="3201"/>
      <c r="NAK22" s="3202"/>
      <c r="NAL22" s="3203"/>
      <c r="NAM22" s="3200"/>
      <c r="NAN22" s="3204"/>
      <c r="NAO22" s="3179"/>
      <c r="NAP22" s="3205"/>
      <c r="NAQ22" s="3206"/>
      <c r="NAR22" s="3207"/>
      <c r="NAS22" s="3208"/>
      <c r="NAT22" s="3209"/>
      <c r="NAU22" s="3208"/>
      <c r="NAV22" s="3209"/>
      <c r="NAW22" s="3200"/>
      <c r="NAX22" s="3201"/>
      <c r="NAY22" s="3208"/>
      <c r="NAZ22" s="3206"/>
      <c r="NBA22" s="3200"/>
      <c r="NBB22" s="3201"/>
      <c r="NBC22" s="3202"/>
      <c r="NBD22" s="3203"/>
      <c r="NBE22" s="3200"/>
      <c r="NBF22" s="3204"/>
      <c r="NBG22" s="3179"/>
      <c r="NBH22" s="3205"/>
      <c r="NBI22" s="3206"/>
      <c r="NBJ22" s="3207"/>
      <c r="NBK22" s="3208"/>
      <c r="NBL22" s="3209"/>
      <c r="NBM22" s="3208"/>
      <c r="NBN22" s="3209"/>
      <c r="NBO22" s="3200"/>
      <c r="NBP22" s="3201"/>
      <c r="NBQ22" s="3208"/>
      <c r="NBR22" s="3206"/>
      <c r="NBS22" s="3200"/>
      <c r="NBT22" s="3201"/>
      <c r="NBU22" s="3202"/>
      <c r="NBV22" s="3203"/>
      <c r="NBW22" s="3200"/>
      <c r="NBX22" s="3204"/>
      <c r="NBY22" s="3179"/>
      <c r="NBZ22" s="3205"/>
      <c r="NCA22" s="3206"/>
      <c r="NCB22" s="3207"/>
      <c r="NCC22" s="3208"/>
      <c r="NCD22" s="3209"/>
      <c r="NCE22" s="3208"/>
      <c r="NCF22" s="3209"/>
      <c r="NCG22" s="3200"/>
      <c r="NCH22" s="3201"/>
      <c r="NCI22" s="3208"/>
      <c r="NCJ22" s="3206"/>
      <c r="NCK22" s="3200"/>
      <c r="NCL22" s="3201"/>
      <c r="NCM22" s="3202"/>
      <c r="NCN22" s="3203"/>
      <c r="NCO22" s="3200"/>
      <c r="NCP22" s="3204"/>
      <c r="NCQ22" s="3179"/>
      <c r="NCR22" s="3205"/>
      <c r="NCS22" s="3206"/>
      <c r="NCT22" s="3207"/>
      <c r="NCU22" s="3208"/>
      <c r="NCV22" s="3209"/>
      <c r="NCW22" s="3208"/>
      <c r="NCX22" s="3209"/>
      <c r="NCY22" s="3200"/>
      <c r="NCZ22" s="3201"/>
      <c r="NDA22" s="3208"/>
      <c r="NDB22" s="3206"/>
      <c r="NDC22" s="3200"/>
      <c r="NDD22" s="3201"/>
      <c r="NDE22" s="3202"/>
      <c r="NDF22" s="3203"/>
      <c r="NDG22" s="3200"/>
      <c r="NDH22" s="3204"/>
      <c r="NDI22" s="3179"/>
      <c r="NDJ22" s="3205"/>
      <c r="NDK22" s="3206"/>
      <c r="NDL22" s="3207"/>
      <c r="NDM22" s="3208"/>
      <c r="NDN22" s="3209"/>
      <c r="NDO22" s="3208"/>
      <c r="NDP22" s="3209"/>
      <c r="NDQ22" s="3200"/>
      <c r="NDR22" s="3201"/>
      <c r="NDS22" s="3208"/>
      <c r="NDT22" s="3206"/>
      <c r="NDU22" s="3200"/>
      <c r="NDV22" s="3201"/>
      <c r="NDW22" s="3202"/>
      <c r="NDX22" s="3203"/>
      <c r="NDY22" s="3200"/>
      <c r="NDZ22" s="3204"/>
      <c r="NEA22" s="3179"/>
      <c r="NEB22" s="3205"/>
      <c r="NEC22" s="3206"/>
      <c r="NED22" s="3207"/>
      <c r="NEE22" s="3208"/>
      <c r="NEF22" s="3209"/>
      <c r="NEG22" s="3208"/>
      <c r="NEH22" s="3209"/>
      <c r="NEI22" s="3200"/>
      <c r="NEJ22" s="3201"/>
      <c r="NEK22" s="3208"/>
      <c r="NEL22" s="3206"/>
      <c r="NEM22" s="3200"/>
      <c r="NEN22" s="3201"/>
      <c r="NEO22" s="3202"/>
      <c r="NEP22" s="3203"/>
      <c r="NEQ22" s="3200"/>
      <c r="NER22" s="3204"/>
      <c r="NES22" s="3179"/>
      <c r="NET22" s="3205"/>
      <c r="NEU22" s="3206"/>
      <c r="NEV22" s="3207"/>
      <c r="NEW22" s="3208"/>
      <c r="NEX22" s="3209"/>
      <c r="NEY22" s="3208"/>
      <c r="NEZ22" s="3209"/>
      <c r="NFA22" s="3200"/>
      <c r="NFB22" s="3201"/>
      <c r="NFC22" s="3208"/>
      <c r="NFD22" s="3206"/>
      <c r="NFE22" s="3200"/>
      <c r="NFF22" s="3201"/>
      <c r="NFG22" s="3202"/>
      <c r="NFH22" s="3203"/>
      <c r="NFI22" s="3200"/>
      <c r="NFJ22" s="3204"/>
      <c r="NFK22" s="3179"/>
      <c r="NFL22" s="3205"/>
      <c r="NFM22" s="3206"/>
      <c r="NFN22" s="3207"/>
      <c r="NFO22" s="3208"/>
      <c r="NFP22" s="3209"/>
      <c r="NFQ22" s="3208"/>
      <c r="NFR22" s="3209"/>
      <c r="NFS22" s="3200"/>
      <c r="NFT22" s="3201"/>
      <c r="NFU22" s="3208"/>
      <c r="NFV22" s="3206"/>
      <c r="NFW22" s="3200"/>
      <c r="NFX22" s="3201"/>
      <c r="NFY22" s="3202"/>
      <c r="NFZ22" s="3203"/>
      <c r="NGA22" s="3200"/>
      <c r="NGB22" s="3204"/>
      <c r="NGC22" s="3179"/>
      <c r="NGD22" s="3205"/>
      <c r="NGE22" s="3206"/>
      <c r="NGF22" s="3207"/>
      <c r="NGG22" s="3208"/>
      <c r="NGH22" s="3209"/>
      <c r="NGI22" s="3208"/>
      <c r="NGJ22" s="3209"/>
      <c r="NGK22" s="3200"/>
      <c r="NGL22" s="3201"/>
      <c r="NGM22" s="3208"/>
      <c r="NGN22" s="3206"/>
      <c r="NGO22" s="3200"/>
      <c r="NGP22" s="3201"/>
      <c r="NGQ22" s="3202"/>
      <c r="NGR22" s="3203"/>
      <c r="NGS22" s="3200"/>
      <c r="NGT22" s="3204"/>
      <c r="NGU22" s="3179"/>
      <c r="NGV22" s="3205"/>
      <c r="NGW22" s="3206"/>
      <c r="NGX22" s="3207"/>
      <c r="NGY22" s="3208"/>
      <c r="NGZ22" s="3209"/>
      <c r="NHA22" s="3208"/>
      <c r="NHB22" s="3209"/>
      <c r="NHC22" s="3200"/>
      <c r="NHD22" s="3201"/>
      <c r="NHE22" s="3208"/>
      <c r="NHF22" s="3206"/>
      <c r="NHG22" s="3200"/>
      <c r="NHH22" s="3201"/>
      <c r="NHI22" s="3202"/>
      <c r="NHJ22" s="3203"/>
      <c r="NHK22" s="3200"/>
      <c r="NHL22" s="3204"/>
      <c r="NHM22" s="3179"/>
      <c r="NHN22" s="3205"/>
      <c r="NHO22" s="3206"/>
      <c r="NHP22" s="3207"/>
      <c r="NHQ22" s="3208"/>
      <c r="NHR22" s="3209"/>
      <c r="NHS22" s="3208"/>
      <c r="NHT22" s="3209"/>
      <c r="NHU22" s="3200"/>
      <c r="NHV22" s="3201"/>
      <c r="NHW22" s="3208"/>
      <c r="NHX22" s="3206"/>
      <c r="NHY22" s="3200"/>
      <c r="NHZ22" s="3201"/>
      <c r="NIA22" s="3202"/>
      <c r="NIB22" s="3203"/>
      <c r="NIC22" s="3200"/>
      <c r="NID22" s="3204"/>
      <c r="NIE22" s="3179"/>
      <c r="NIF22" s="3205"/>
      <c r="NIG22" s="3206"/>
      <c r="NIH22" s="3207"/>
      <c r="NII22" s="3208"/>
      <c r="NIJ22" s="3209"/>
      <c r="NIK22" s="3208"/>
      <c r="NIL22" s="3209"/>
      <c r="NIM22" s="3200"/>
      <c r="NIN22" s="3201"/>
      <c r="NIO22" s="3208"/>
      <c r="NIP22" s="3206"/>
      <c r="NIQ22" s="3200"/>
      <c r="NIR22" s="3201"/>
      <c r="NIS22" s="3202"/>
      <c r="NIT22" s="3203"/>
      <c r="NIU22" s="3200"/>
      <c r="NIV22" s="3204"/>
      <c r="NIW22" s="3179"/>
      <c r="NIX22" s="3205"/>
      <c r="NIY22" s="3206"/>
      <c r="NIZ22" s="3207"/>
      <c r="NJA22" s="3208"/>
      <c r="NJB22" s="3209"/>
      <c r="NJC22" s="3208"/>
      <c r="NJD22" s="3209"/>
      <c r="NJE22" s="3200"/>
      <c r="NJF22" s="3201"/>
      <c r="NJG22" s="3208"/>
      <c r="NJH22" s="3206"/>
      <c r="NJI22" s="3200"/>
      <c r="NJJ22" s="3201"/>
      <c r="NJK22" s="3202"/>
      <c r="NJL22" s="3203"/>
      <c r="NJM22" s="3200"/>
      <c r="NJN22" s="3204"/>
      <c r="NJO22" s="3179"/>
      <c r="NJP22" s="3205"/>
      <c r="NJQ22" s="3206"/>
      <c r="NJR22" s="3207"/>
      <c r="NJS22" s="3208"/>
      <c r="NJT22" s="3209"/>
      <c r="NJU22" s="3208"/>
      <c r="NJV22" s="3209"/>
      <c r="NJW22" s="3200"/>
      <c r="NJX22" s="3201"/>
      <c r="NJY22" s="3208"/>
      <c r="NJZ22" s="3206"/>
      <c r="NKA22" s="3200"/>
      <c r="NKB22" s="3201"/>
      <c r="NKC22" s="3202"/>
      <c r="NKD22" s="3203"/>
      <c r="NKE22" s="3200"/>
      <c r="NKF22" s="3204"/>
      <c r="NKG22" s="3179"/>
      <c r="NKH22" s="3205"/>
      <c r="NKI22" s="3206"/>
      <c r="NKJ22" s="3207"/>
      <c r="NKK22" s="3208"/>
      <c r="NKL22" s="3209"/>
      <c r="NKM22" s="3208"/>
      <c r="NKN22" s="3209"/>
      <c r="NKO22" s="3200"/>
      <c r="NKP22" s="3201"/>
      <c r="NKQ22" s="3208"/>
      <c r="NKR22" s="3206"/>
      <c r="NKS22" s="3200"/>
      <c r="NKT22" s="3201"/>
      <c r="NKU22" s="3202"/>
      <c r="NKV22" s="3203"/>
      <c r="NKW22" s="3200"/>
      <c r="NKX22" s="3204"/>
      <c r="NKY22" s="3179"/>
      <c r="NKZ22" s="3205"/>
      <c r="NLA22" s="3206"/>
      <c r="NLB22" s="3207"/>
      <c r="NLC22" s="3208"/>
      <c r="NLD22" s="3209"/>
      <c r="NLE22" s="3208"/>
      <c r="NLF22" s="3209"/>
      <c r="NLG22" s="3200"/>
      <c r="NLH22" s="3201"/>
      <c r="NLI22" s="3208"/>
      <c r="NLJ22" s="3206"/>
      <c r="NLK22" s="3200"/>
      <c r="NLL22" s="3201"/>
      <c r="NLM22" s="3202"/>
      <c r="NLN22" s="3203"/>
      <c r="NLO22" s="3200"/>
      <c r="NLP22" s="3204"/>
      <c r="NLQ22" s="3179"/>
      <c r="NLR22" s="3205"/>
      <c r="NLS22" s="3206"/>
      <c r="NLT22" s="3207"/>
      <c r="NLU22" s="3208"/>
      <c r="NLV22" s="3209"/>
      <c r="NLW22" s="3208"/>
      <c r="NLX22" s="3209"/>
      <c r="NLY22" s="3200"/>
      <c r="NLZ22" s="3201"/>
      <c r="NMA22" s="3208"/>
      <c r="NMB22" s="3206"/>
      <c r="NMC22" s="3200"/>
      <c r="NMD22" s="3201"/>
      <c r="NME22" s="3202"/>
      <c r="NMF22" s="3203"/>
      <c r="NMG22" s="3200"/>
      <c r="NMH22" s="3204"/>
      <c r="NMI22" s="3179"/>
      <c r="NMJ22" s="3205"/>
      <c r="NMK22" s="3206"/>
      <c r="NML22" s="3207"/>
      <c r="NMM22" s="3208"/>
      <c r="NMN22" s="3209"/>
      <c r="NMO22" s="3208"/>
      <c r="NMP22" s="3209"/>
      <c r="NMQ22" s="3200"/>
      <c r="NMR22" s="3201"/>
      <c r="NMS22" s="3208"/>
      <c r="NMT22" s="3206"/>
      <c r="NMU22" s="3200"/>
      <c r="NMV22" s="3201"/>
      <c r="NMW22" s="3202"/>
      <c r="NMX22" s="3203"/>
      <c r="NMY22" s="3200"/>
      <c r="NMZ22" s="3204"/>
      <c r="NNA22" s="3179"/>
      <c r="NNB22" s="3205"/>
      <c r="NNC22" s="3206"/>
      <c r="NND22" s="3207"/>
      <c r="NNE22" s="3208"/>
      <c r="NNF22" s="3209"/>
      <c r="NNG22" s="3208"/>
      <c r="NNH22" s="3209"/>
      <c r="NNI22" s="3200"/>
      <c r="NNJ22" s="3201"/>
      <c r="NNK22" s="3208"/>
      <c r="NNL22" s="3206"/>
      <c r="NNM22" s="3200"/>
      <c r="NNN22" s="3201"/>
      <c r="NNO22" s="3202"/>
      <c r="NNP22" s="3203"/>
      <c r="NNQ22" s="3200"/>
      <c r="NNR22" s="3204"/>
      <c r="NNS22" s="3179"/>
      <c r="NNT22" s="3205"/>
      <c r="NNU22" s="3206"/>
      <c r="NNV22" s="3207"/>
      <c r="NNW22" s="3208"/>
      <c r="NNX22" s="3209"/>
      <c r="NNY22" s="3208"/>
      <c r="NNZ22" s="3209"/>
      <c r="NOA22" s="3200"/>
      <c r="NOB22" s="3201"/>
      <c r="NOC22" s="3208"/>
      <c r="NOD22" s="3206"/>
      <c r="NOE22" s="3200"/>
      <c r="NOF22" s="3201"/>
      <c r="NOG22" s="3202"/>
      <c r="NOH22" s="3203"/>
      <c r="NOI22" s="3200"/>
      <c r="NOJ22" s="3204"/>
      <c r="NOK22" s="3179"/>
      <c r="NOL22" s="3205"/>
      <c r="NOM22" s="3206"/>
      <c r="NON22" s="3207"/>
      <c r="NOO22" s="3208"/>
      <c r="NOP22" s="3209"/>
      <c r="NOQ22" s="3208"/>
      <c r="NOR22" s="3209"/>
      <c r="NOS22" s="3200"/>
      <c r="NOT22" s="3201"/>
      <c r="NOU22" s="3208"/>
      <c r="NOV22" s="3206"/>
      <c r="NOW22" s="3200"/>
      <c r="NOX22" s="3201"/>
      <c r="NOY22" s="3202"/>
      <c r="NOZ22" s="3203"/>
      <c r="NPA22" s="3200"/>
      <c r="NPB22" s="3204"/>
      <c r="NPC22" s="3179"/>
      <c r="NPD22" s="3205"/>
      <c r="NPE22" s="3206"/>
      <c r="NPF22" s="3207"/>
      <c r="NPG22" s="3208"/>
      <c r="NPH22" s="3209"/>
      <c r="NPI22" s="3208"/>
      <c r="NPJ22" s="3209"/>
      <c r="NPK22" s="3200"/>
      <c r="NPL22" s="3201"/>
      <c r="NPM22" s="3208"/>
      <c r="NPN22" s="3206"/>
      <c r="NPO22" s="3200"/>
      <c r="NPP22" s="3201"/>
      <c r="NPQ22" s="3202"/>
      <c r="NPR22" s="3203"/>
      <c r="NPS22" s="3200"/>
      <c r="NPT22" s="3204"/>
      <c r="NPU22" s="3179"/>
      <c r="NPV22" s="3205"/>
      <c r="NPW22" s="3206"/>
      <c r="NPX22" s="3207"/>
      <c r="NPY22" s="3208"/>
      <c r="NPZ22" s="3209"/>
      <c r="NQA22" s="3208"/>
      <c r="NQB22" s="3209"/>
      <c r="NQC22" s="3200"/>
      <c r="NQD22" s="3201"/>
      <c r="NQE22" s="3208"/>
      <c r="NQF22" s="3206"/>
      <c r="NQG22" s="3200"/>
      <c r="NQH22" s="3201"/>
      <c r="NQI22" s="3202"/>
      <c r="NQJ22" s="3203"/>
      <c r="NQK22" s="3200"/>
      <c r="NQL22" s="3204"/>
      <c r="NQM22" s="3179"/>
      <c r="NQN22" s="3205"/>
      <c r="NQO22" s="3206"/>
      <c r="NQP22" s="3207"/>
      <c r="NQQ22" s="3208"/>
      <c r="NQR22" s="3209"/>
      <c r="NQS22" s="3208"/>
      <c r="NQT22" s="3209"/>
      <c r="NQU22" s="3200"/>
      <c r="NQV22" s="3201"/>
      <c r="NQW22" s="3208"/>
      <c r="NQX22" s="3206"/>
      <c r="NQY22" s="3200"/>
      <c r="NQZ22" s="3201"/>
      <c r="NRA22" s="3202"/>
      <c r="NRB22" s="3203"/>
      <c r="NRC22" s="3200"/>
      <c r="NRD22" s="3204"/>
      <c r="NRE22" s="3179"/>
      <c r="NRF22" s="3205"/>
      <c r="NRG22" s="3206"/>
      <c r="NRH22" s="3207"/>
      <c r="NRI22" s="3208"/>
      <c r="NRJ22" s="3209"/>
      <c r="NRK22" s="3208"/>
      <c r="NRL22" s="3209"/>
      <c r="NRM22" s="3200"/>
      <c r="NRN22" s="3201"/>
      <c r="NRO22" s="3208"/>
      <c r="NRP22" s="3206"/>
      <c r="NRQ22" s="3200"/>
      <c r="NRR22" s="3201"/>
      <c r="NRS22" s="3202"/>
      <c r="NRT22" s="3203"/>
      <c r="NRU22" s="3200"/>
      <c r="NRV22" s="3204"/>
      <c r="NRW22" s="3179"/>
      <c r="NRX22" s="3205"/>
      <c r="NRY22" s="3206"/>
      <c r="NRZ22" s="3207"/>
      <c r="NSA22" s="3208"/>
      <c r="NSB22" s="3209"/>
      <c r="NSC22" s="3208"/>
      <c r="NSD22" s="3209"/>
      <c r="NSE22" s="3200"/>
      <c r="NSF22" s="3201"/>
      <c r="NSG22" s="3208"/>
      <c r="NSH22" s="3206"/>
      <c r="NSI22" s="3200"/>
      <c r="NSJ22" s="3201"/>
      <c r="NSK22" s="3202"/>
      <c r="NSL22" s="3203"/>
      <c r="NSM22" s="3200"/>
      <c r="NSN22" s="3204"/>
      <c r="NSO22" s="3179"/>
      <c r="NSP22" s="3205"/>
      <c r="NSQ22" s="3206"/>
      <c r="NSR22" s="3207"/>
      <c r="NSS22" s="3208"/>
      <c r="NST22" s="3209"/>
      <c r="NSU22" s="3208"/>
      <c r="NSV22" s="3209"/>
      <c r="NSW22" s="3200"/>
      <c r="NSX22" s="3201"/>
      <c r="NSY22" s="3208"/>
      <c r="NSZ22" s="3206"/>
      <c r="NTA22" s="3200"/>
      <c r="NTB22" s="3201"/>
      <c r="NTC22" s="3202"/>
      <c r="NTD22" s="3203"/>
      <c r="NTE22" s="3200"/>
      <c r="NTF22" s="3204"/>
      <c r="NTG22" s="3179"/>
      <c r="NTH22" s="3205"/>
      <c r="NTI22" s="3206"/>
      <c r="NTJ22" s="3207"/>
      <c r="NTK22" s="3208"/>
      <c r="NTL22" s="3209"/>
      <c r="NTM22" s="3208"/>
      <c r="NTN22" s="3209"/>
      <c r="NTO22" s="3200"/>
      <c r="NTP22" s="3201"/>
      <c r="NTQ22" s="3208"/>
      <c r="NTR22" s="3206"/>
      <c r="NTS22" s="3200"/>
      <c r="NTT22" s="3201"/>
      <c r="NTU22" s="3202"/>
      <c r="NTV22" s="3203"/>
      <c r="NTW22" s="3200"/>
      <c r="NTX22" s="3204"/>
      <c r="NTY22" s="3179"/>
      <c r="NTZ22" s="3205"/>
      <c r="NUA22" s="3206"/>
      <c r="NUB22" s="3207"/>
      <c r="NUC22" s="3208"/>
      <c r="NUD22" s="3209"/>
      <c r="NUE22" s="3208"/>
      <c r="NUF22" s="3209"/>
      <c r="NUG22" s="3200"/>
      <c r="NUH22" s="3201"/>
      <c r="NUI22" s="3208"/>
      <c r="NUJ22" s="3206"/>
      <c r="NUK22" s="3200"/>
      <c r="NUL22" s="3201"/>
      <c r="NUM22" s="3202"/>
      <c r="NUN22" s="3203"/>
      <c r="NUO22" s="3200"/>
      <c r="NUP22" s="3204"/>
      <c r="NUQ22" s="3179"/>
      <c r="NUR22" s="3205"/>
      <c r="NUS22" s="3206"/>
      <c r="NUT22" s="3207"/>
      <c r="NUU22" s="3208"/>
      <c r="NUV22" s="3209"/>
      <c r="NUW22" s="3208"/>
      <c r="NUX22" s="3209"/>
      <c r="NUY22" s="3200"/>
      <c r="NUZ22" s="3201"/>
      <c r="NVA22" s="3208"/>
      <c r="NVB22" s="3206"/>
      <c r="NVC22" s="3200"/>
      <c r="NVD22" s="3201"/>
      <c r="NVE22" s="3202"/>
      <c r="NVF22" s="3203"/>
      <c r="NVG22" s="3200"/>
      <c r="NVH22" s="3204"/>
      <c r="NVI22" s="3179"/>
      <c r="NVJ22" s="3205"/>
      <c r="NVK22" s="3206"/>
      <c r="NVL22" s="3207"/>
      <c r="NVM22" s="3208"/>
      <c r="NVN22" s="3209"/>
      <c r="NVO22" s="3208"/>
      <c r="NVP22" s="3209"/>
      <c r="NVQ22" s="3200"/>
      <c r="NVR22" s="3201"/>
      <c r="NVS22" s="3208"/>
      <c r="NVT22" s="3206"/>
      <c r="NVU22" s="3200"/>
      <c r="NVV22" s="3201"/>
      <c r="NVW22" s="3202"/>
      <c r="NVX22" s="3203"/>
      <c r="NVY22" s="3200"/>
      <c r="NVZ22" s="3204"/>
      <c r="NWA22" s="3179"/>
      <c r="NWB22" s="3205"/>
      <c r="NWC22" s="3206"/>
      <c r="NWD22" s="3207"/>
      <c r="NWE22" s="3208"/>
      <c r="NWF22" s="3209"/>
      <c r="NWG22" s="3208"/>
      <c r="NWH22" s="3209"/>
      <c r="NWI22" s="3200"/>
      <c r="NWJ22" s="3201"/>
      <c r="NWK22" s="3208"/>
      <c r="NWL22" s="3206"/>
      <c r="NWM22" s="3200"/>
      <c r="NWN22" s="3201"/>
      <c r="NWO22" s="3202"/>
      <c r="NWP22" s="3203"/>
      <c r="NWQ22" s="3200"/>
      <c r="NWR22" s="3204"/>
      <c r="NWS22" s="3179"/>
      <c r="NWT22" s="3205"/>
      <c r="NWU22" s="3206"/>
      <c r="NWV22" s="3207"/>
      <c r="NWW22" s="3208"/>
      <c r="NWX22" s="3209"/>
      <c r="NWY22" s="3208"/>
      <c r="NWZ22" s="3209"/>
      <c r="NXA22" s="3200"/>
      <c r="NXB22" s="3201"/>
      <c r="NXC22" s="3208"/>
      <c r="NXD22" s="3206"/>
      <c r="NXE22" s="3200"/>
      <c r="NXF22" s="3201"/>
      <c r="NXG22" s="3202"/>
      <c r="NXH22" s="3203"/>
      <c r="NXI22" s="3200"/>
      <c r="NXJ22" s="3204"/>
      <c r="NXK22" s="3179"/>
      <c r="NXL22" s="3205"/>
      <c r="NXM22" s="3206"/>
      <c r="NXN22" s="3207"/>
      <c r="NXO22" s="3208"/>
      <c r="NXP22" s="3209"/>
      <c r="NXQ22" s="3208"/>
      <c r="NXR22" s="3209"/>
      <c r="NXS22" s="3200"/>
      <c r="NXT22" s="3201"/>
      <c r="NXU22" s="3208"/>
      <c r="NXV22" s="3206"/>
      <c r="NXW22" s="3200"/>
      <c r="NXX22" s="3201"/>
      <c r="NXY22" s="3202"/>
      <c r="NXZ22" s="3203"/>
      <c r="NYA22" s="3200"/>
      <c r="NYB22" s="3204"/>
      <c r="NYC22" s="3179"/>
      <c r="NYD22" s="3205"/>
      <c r="NYE22" s="3206"/>
      <c r="NYF22" s="3207"/>
      <c r="NYG22" s="3208"/>
      <c r="NYH22" s="3209"/>
      <c r="NYI22" s="3208"/>
      <c r="NYJ22" s="3209"/>
      <c r="NYK22" s="3200"/>
      <c r="NYL22" s="3201"/>
      <c r="NYM22" s="3208"/>
      <c r="NYN22" s="3206"/>
      <c r="NYO22" s="3200"/>
      <c r="NYP22" s="3201"/>
      <c r="NYQ22" s="3202"/>
      <c r="NYR22" s="3203"/>
      <c r="NYS22" s="3200"/>
      <c r="NYT22" s="3204"/>
      <c r="NYU22" s="3179"/>
      <c r="NYV22" s="3205"/>
      <c r="NYW22" s="3206"/>
      <c r="NYX22" s="3207"/>
      <c r="NYY22" s="3208"/>
      <c r="NYZ22" s="3209"/>
      <c r="NZA22" s="3208"/>
      <c r="NZB22" s="3209"/>
      <c r="NZC22" s="3200"/>
      <c r="NZD22" s="3201"/>
      <c r="NZE22" s="3208"/>
      <c r="NZF22" s="3206"/>
      <c r="NZG22" s="3200"/>
      <c r="NZH22" s="3201"/>
      <c r="NZI22" s="3202"/>
      <c r="NZJ22" s="3203"/>
      <c r="NZK22" s="3200"/>
      <c r="NZL22" s="3204"/>
      <c r="NZM22" s="3179"/>
      <c r="NZN22" s="3205"/>
      <c r="NZO22" s="3206"/>
      <c r="NZP22" s="3207"/>
      <c r="NZQ22" s="3208"/>
      <c r="NZR22" s="3209"/>
      <c r="NZS22" s="3208"/>
      <c r="NZT22" s="3209"/>
      <c r="NZU22" s="3200"/>
      <c r="NZV22" s="3201"/>
      <c r="NZW22" s="3208"/>
      <c r="NZX22" s="3206"/>
      <c r="NZY22" s="3200"/>
      <c r="NZZ22" s="3201"/>
      <c r="OAA22" s="3202"/>
      <c r="OAB22" s="3203"/>
      <c r="OAC22" s="3200"/>
      <c r="OAD22" s="3204"/>
      <c r="OAE22" s="3179"/>
      <c r="OAF22" s="3205"/>
      <c r="OAG22" s="3206"/>
      <c r="OAH22" s="3207"/>
      <c r="OAI22" s="3208"/>
      <c r="OAJ22" s="3209"/>
      <c r="OAK22" s="3208"/>
      <c r="OAL22" s="3209"/>
      <c r="OAM22" s="3200"/>
      <c r="OAN22" s="3201"/>
      <c r="OAO22" s="3208"/>
      <c r="OAP22" s="3206"/>
      <c r="OAQ22" s="3200"/>
      <c r="OAR22" s="3201"/>
      <c r="OAS22" s="3202"/>
      <c r="OAT22" s="3203"/>
      <c r="OAU22" s="3200"/>
      <c r="OAV22" s="3204"/>
      <c r="OAW22" s="3179"/>
      <c r="OAX22" s="3205"/>
      <c r="OAY22" s="3206"/>
      <c r="OAZ22" s="3207"/>
      <c r="OBA22" s="3208"/>
      <c r="OBB22" s="3209"/>
      <c r="OBC22" s="3208"/>
      <c r="OBD22" s="3209"/>
      <c r="OBE22" s="3200"/>
      <c r="OBF22" s="3201"/>
      <c r="OBG22" s="3208"/>
      <c r="OBH22" s="3206"/>
      <c r="OBI22" s="3200"/>
      <c r="OBJ22" s="3201"/>
      <c r="OBK22" s="3202"/>
      <c r="OBL22" s="3203"/>
      <c r="OBM22" s="3200"/>
      <c r="OBN22" s="3204"/>
      <c r="OBO22" s="3179"/>
      <c r="OBP22" s="3205"/>
      <c r="OBQ22" s="3206"/>
      <c r="OBR22" s="3207"/>
      <c r="OBS22" s="3208"/>
      <c r="OBT22" s="3209"/>
      <c r="OBU22" s="3208"/>
      <c r="OBV22" s="3209"/>
      <c r="OBW22" s="3200"/>
      <c r="OBX22" s="3201"/>
      <c r="OBY22" s="3208"/>
      <c r="OBZ22" s="3206"/>
      <c r="OCA22" s="3200"/>
      <c r="OCB22" s="3201"/>
      <c r="OCC22" s="3202"/>
      <c r="OCD22" s="3203"/>
      <c r="OCE22" s="3200"/>
      <c r="OCF22" s="3204"/>
      <c r="OCG22" s="3179"/>
      <c r="OCH22" s="3205"/>
      <c r="OCI22" s="3206"/>
      <c r="OCJ22" s="3207"/>
      <c r="OCK22" s="3208"/>
      <c r="OCL22" s="3209"/>
      <c r="OCM22" s="3208"/>
      <c r="OCN22" s="3209"/>
      <c r="OCO22" s="3200"/>
      <c r="OCP22" s="3201"/>
      <c r="OCQ22" s="3208"/>
      <c r="OCR22" s="3206"/>
      <c r="OCS22" s="3200"/>
      <c r="OCT22" s="3201"/>
      <c r="OCU22" s="3202"/>
      <c r="OCV22" s="3203"/>
      <c r="OCW22" s="3200"/>
      <c r="OCX22" s="3204"/>
      <c r="OCY22" s="3179"/>
      <c r="OCZ22" s="3205"/>
      <c r="ODA22" s="3206"/>
      <c r="ODB22" s="3207"/>
      <c r="ODC22" s="3208"/>
      <c r="ODD22" s="3209"/>
      <c r="ODE22" s="3208"/>
      <c r="ODF22" s="3209"/>
      <c r="ODG22" s="3200"/>
      <c r="ODH22" s="3201"/>
      <c r="ODI22" s="3208"/>
      <c r="ODJ22" s="3206"/>
      <c r="ODK22" s="3200"/>
      <c r="ODL22" s="3201"/>
      <c r="ODM22" s="3202"/>
      <c r="ODN22" s="3203"/>
      <c r="ODO22" s="3200"/>
      <c r="ODP22" s="3204"/>
      <c r="ODQ22" s="3179"/>
      <c r="ODR22" s="3205"/>
      <c r="ODS22" s="3206"/>
      <c r="ODT22" s="3207"/>
      <c r="ODU22" s="3208"/>
      <c r="ODV22" s="3209"/>
      <c r="ODW22" s="3208"/>
      <c r="ODX22" s="3209"/>
      <c r="ODY22" s="3200"/>
      <c r="ODZ22" s="3201"/>
      <c r="OEA22" s="3208"/>
      <c r="OEB22" s="3206"/>
      <c r="OEC22" s="3200"/>
      <c r="OED22" s="3201"/>
      <c r="OEE22" s="3202"/>
      <c r="OEF22" s="3203"/>
      <c r="OEG22" s="3200"/>
      <c r="OEH22" s="3204"/>
      <c r="OEI22" s="3179"/>
      <c r="OEJ22" s="3205"/>
      <c r="OEK22" s="3206"/>
      <c r="OEL22" s="3207"/>
      <c r="OEM22" s="3208"/>
      <c r="OEN22" s="3209"/>
      <c r="OEO22" s="3208"/>
      <c r="OEP22" s="3209"/>
      <c r="OEQ22" s="3200"/>
      <c r="OER22" s="3201"/>
      <c r="OES22" s="3208"/>
      <c r="OET22" s="3206"/>
      <c r="OEU22" s="3200"/>
      <c r="OEV22" s="3201"/>
      <c r="OEW22" s="3202"/>
      <c r="OEX22" s="3203"/>
      <c r="OEY22" s="3200"/>
      <c r="OEZ22" s="3204"/>
      <c r="OFA22" s="3179"/>
      <c r="OFB22" s="3205"/>
      <c r="OFC22" s="3206"/>
      <c r="OFD22" s="3207"/>
      <c r="OFE22" s="3208"/>
      <c r="OFF22" s="3209"/>
      <c r="OFG22" s="3208"/>
      <c r="OFH22" s="3209"/>
      <c r="OFI22" s="3200"/>
      <c r="OFJ22" s="3201"/>
      <c r="OFK22" s="3208"/>
      <c r="OFL22" s="3206"/>
      <c r="OFM22" s="3200"/>
      <c r="OFN22" s="3201"/>
      <c r="OFO22" s="3202"/>
      <c r="OFP22" s="3203"/>
      <c r="OFQ22" s="3200"/>
      <c r="OFR22" s="3204"/>
      <c r="OFS22" s="3179"/>
      <c r="OFT22" s="3205"/>
      <c r="OFU22" s="3206"/>
      <c r="OFV22" s="3207"/>
      <c r="OFW22" s="3208"/>
      <c r="OFX22" s="3209"/>
      <c r="OFY22" s="3208"/>
      <c r="OFZ22" s="3209"/>
      <c r="OGA22" s="3200"/>
      <c r="OGB22" s="3201"/>
      <c r="OGC22" s="3208"/>
      <c r="OGD22" s="3206"/>
      <c r="OGE22" s="3200"/>
      <c r="OGF22" s="3201"/>
      <c r="OGG22" s="3202"/>
      <c r="OGH22" s="3203"/>
      <c r="OGI22" s="3200"/>
      <c r="OGJ22" s="3204"/>
      <c r="OGK22" s="3179"/>
      <c r="OGL22" s="3205"/>
      <c r="OGM22" s="3206"/>
      <c r="OGN22" s="3207"/>
      <c r="OGO22" s="3208"/>
      <c r="OGP22" s="3209"/>
      <c r="OGQ22" s="3208"/>
      <c r="OGR22" s="3209"/>
      <c r="OGS22" s="3200"/>
      <c r="OGT22" s="3201"/>
      <c r="OGU22" s="3208"/>
      <c r="OGV22" s="3206"/>
      <c r="OGW22" s="3200"/>
      <c r="OGX22" s="3201"/>
      <c r="OGY22" s="3202"/>
      <c r="OGZ22" s="3203"/>
      <c r="OHA22" s="3200"/>
      <c r="OHB22" s="3204"/>
      <c r="OHC22" s="3179"/>
      <c r="OHD22" s="3205"/>
      <c r="OHE22" s="3206"/>
      <c r="OHF22" s="3207"/>
      <c r="OHG22" s="3208"/>
      <c r="OHH22" s="3209"/>
      <c r="OHI22" s="3208"/>
      <c r="OHJ22" s="3209"/>
      <c r="OHK22" s="3200"/>
      <c r="OHL22" s="3201"/>
      <c r="OHM22" s="3208"/>
      <c r="OHN22" s="3206"/>
      <c r="OHO22" s="3200"/>
      <c r="OHP22" s="3201"/>
      <c r="OHQ22" s="3202"/>
      <c r="OHR22" s="3203"/>
      <c r="OHS22" s="3200"/>
      <c r="OHT22" s="3204"/>
      <c r="OHU22" s="3179"/>
      <c r="OHV22" s="3205"/>
      <c r="OHW22" s="3206"/>
      <c r="OHX22" s="3207"/>
      <c r="OHY22" s="3208"/>
      <c r="OHZ22" s="3209"/>
      <c r="OIA22" s="3208"/>
      <c r="OIB22" s="3209"/>
      <c r="OIC22" s="3200"/>
      <c r="OID22" s="3201"/>
      <c r="OIE22" s="3208"/>
      <c r="OIF22" s="3206"/>
      <c r="OIG22" s="3200"/>
      <c r="OIH22" s="3201"/>
      <c r="OII22" s="3202"/>
      <c r="OIJ22" s="3203"/>
      <c r="OIK22" s="3200"/>
      <c r="OIL22" s="3204"/>
      <c r="OIM22" s="3179"/>
      <c r="OIN22" s="3205"/>
      <c r="OIO22" s="3206"/>
      <c r="OIP22" s="3207"/>
      <c r="OIQ22" s="3208"/>
      <c r="OIR22" s="3209"/>
      <c r="OIS22" s="3208"/>
      <c r="OIT22" s="3209"/>
      <c r="OIU22" s="3200"/>
      <c r="OIV22" s="3201"/>
      <c r="OIW22" s="3208"/>
      <c r="OIX22" s="3206"/>
      <c r="OIY22" s="3200"/>
      <c r="OIZ22" s="3201"/>
      <c r="OJA22" s="3202"/>
      <c r="OJB22" s="3203"/>
      <c r="OJC22" s="3200"/>
      <c r="OJD22" s="3204"/>
      <c r="OJE22" s="3179"/>
      <c r="OJF22" s="3205"/>
      <c r="OJG22" s="3206"/>
      <c r="OJH22" s="3207"/>
      <c r="OJI22" s="3208"/>
      <c r="OJJ22" s="3209"/>
      <c r="OJK22" s="3208"/>
      <c r="OJL22" s="3209"/>
      <c r="OJM22" s="3200"/>
      <c r="OJN22" s="3201"/>
      <c r="OJO22" s="3208"/>
      <c r="OJP22" s="3206"/>
      <c r="OJQ22" s="3200"/>
      <c r="OJR22" s="3201"/>
      <c r="OJS22" s="3202"/>
      <c r="OJT22" s="3203"/>
      <c r="OJU22" s="3200"/>
      <c r="OJV22" s="3204"/>
      <c r="OJW22" s="3179"/>
      <c r="OJX22" s="3205"/>
      <c r="OJY22" s="3206"/>
      <c r="OJZ22" s="3207"/>
      <c r="OKA22" s="3208"/>
      <c r="OKB22" s="3209"/>
      <c r="OKC22" s="3208"/>
      <c r="OKD22" s="3209"/>
      <c r="OKE22" s="3200"/>
      <c r="OKF22" s="3201"/>
      <c r="OKG22" s="3208"/>
      <c r="OKH22" s="3206"/>
      <c r="OKI22" s="3200"/>
      <c r="OKJ22" s="3201"/>
      <c r="OKK22" s="3202"/>
      <c r="OKL22" s="3203"/>
      <c r="OKM22" s="3200"/>
      <c r="OKN22" s="3204"/>
      <c r="OKO22" s="3179"/>
      <c r="OKP22" s="3205"/>
      <c r="OKQ22" s="3206"/>
      <c r="OKR22" s="3207"/>
      <c r="OKS22" s="3208"/>
      <c r="OKT22" s="3209"/>
      <c r="OKU22" s="3208"/>
      <c r="OKV22" s="3209"/>
      <c r="OKW22" s="3200"/>
      <c r="OKX22" s="3201"/>
      <c r="OKY22" s="3208"/>
      <c r="OKZ22" s="3206"/>
      <c r="OLA22" s="3200"/>
      <c r="OLB22" s="3201"/>
      <c r="OLC22" s="3202"/>
      <c r="OLD22" s="3203"/>
      <c r="OLE22" s="3200"/>
      <c r="OLF22" s="3204"/>
      <c r="OLG22" s="3179"/>
      <c r="OLH22" s="3205"/>
      <c r="OLI22" s="3206"/>
      <c r="OLJ22" s="3207"/>
      <c r="OLK22" s="3208"/>
      <c r="OLL22" s="3209"/>
      <c r="OLM22" s="3208"/>
      <c r="OLN22" s="3209"/>
      <c r="OLO22" s="3200"/>
      <c r="OLP22" s="3201"/>
      <c r="OLQ22" s="3208"/>
      <c r="OLR22" s="3206"/>
      <c r="OLS22" s="3200"/>
      <c r="OLT22" s="3201"/>
      <c r="OLU22" s="3202"/>
      <c r="OLV22" s="3203"/>
      <c r="OLW22" s="3200"/>
      <c r="OLX22" s="3204"/>
      <c r="OLY22" s="3179"/>
      <c r="OLZ22" s="3205"/>
      <c r="OMA22" s="3206"/>
      <c r="OMB22" s="3207"/>
      <c r="OMC22" s="3208"/>
      <c r="OMD22" s="3209"/>
      <c r="OME22" s="3208"/>
      <c r="OMF22" s="3209"/>
      <c r="OMG22" s="3200"/>
      <c r="OMH22" s="3201"/>
      <c r="OMI22" s="3208"/>
      <c r="OMJ22" s="3206"/>
      <c r="OMK22" s="3200"/>
      <c r="OML22" s="3201"/>
      <c r="OMM22" s="3202"/>
      <c r="OMN22" s="3203"/>
      <c r="OMO22" s="3200"/>
      <c r="OMP22" s="3204"/>
      <c r="OMQ22" s="3179"/>
      <c r="OMR22" s="3205"/>
      <c r="OMS22" s="3206"/>
      <c r="OMT22" s="3207"/>
      <c r="OMU22" s="3208"/>
      <c r="OMV22" s="3209"/>
      <c r="OMW22" s="3208"/>
      <c r="OMX22" s="3209"/>
      <c r="OMY22" s="3200"/>
      <c r="OMZ22" s="3201"/>
      <c r="ONA22" s="3208"/>
      <c r="ONB22" s="3206"/>
      <c r="ONC22" s="3200"/>
      <c r="OND22" s="3201"/>
      <c r="ONE22" s="3202"/>
      <c r="ONF22" s="3203"/>
      <c r="ONG22" s="3200"/>
      <c r="ONH22" s="3204"/>
      <c r="ONI22" s="3179"/>
      <c r="ONJ22" s="3205"/>
      <c r="ONK22" s="3206"/>
      <c r="ONL22" s="3207"/>
      <c r="ONM22" s="3208"/>
      <c r="ONN22" s="3209"/>
      <c r="ONO22" s="3208"/>
      <c r="ONP22" s="3209"/>
      <c r="ONQ22" s="3200"/>
      <c r="ONR22" s="3201"/>
      <c r="ONS22" s="3208"/>
      <c r="ONT22" s="3206"/>
      <c r="ONU22" s="3200"/>
      <c r="ONV22" s="3201"/>
      <c r="ONW22" s="3202"/>
      <c r="ONX22" s="3203"/>
      <c r="ONY22" s="3200"/>
      <c r="ONZ22" s="3204"/>
      <c r="OOA22" s="3179"/>
      <c r="OOB22" s="3205"/>
      <c r="OOC22" s="3206"/>
      <c r="OOD22" s="3207"/>
      <c r="OOE22" s="3208"/>
      <c r="OOF22" s="3209"/>
      <c r="OOG22" s="3208"/>
      <c r="OOH22" s="3209"/>
      <c r="OOI22" s="3200"/>
      <c r="OOJ22" s="3201"/>
      <c r="OOK22" s="3208"/>
      <c r="OOL22" s="3206"/>
      <c r="OOM22" s="3200"/>
      <c r="OON22" s="3201"/>
      <c r="OOO22" s="3202"/>
      <c r="OOP22" s="3203"/>
      <c r="OOQ22" s="3200"/>
      <c r="OOR22" s="3204"/>
      <c r="OOS22" s="3179"/>
      <c r="OOT22" s="3205"/>
      <c r="OOU22" s="3206"/>
      <c r="OOV22" s="3207"/>
      <c r="OOW22" s="3208"/>
      <c r="OOX22" s="3209"/>
      <c r="OOY22" s="3208"/>
      <c r="OOZ22" s="3209"/>
      <c r="OPA22" s="3200"/>
      <c r="OPB22" s="3201"/>
      <c r="OPC22" s="3208"/>
      <c r="OPD22" s="3206"/>
      <c r="OPE22" s="3200"/>
      <c r="OPF22" s="3201"/>
      <c r="OPG22" s="3202"/>
      <c r="OPH22" s="3203"/>
      <c r="OPI22" s="3200"/>
      <c r="OPJ22" s="3204"/>
      <c r="OPK22" s="3179"/>
      <c r="OPL22" s="3205"/>
      <c r="OPM22" s="3206"/>
      <c r="OPN22" s="3207"/>
      <c r="OPO22" s="3208"/>
      <c r="OPP22" s="3209"/>
      <c r="OPQ22" s="3208"/>
      <c r="OPR22" s="3209"/>
      <c r="OPS22" s="3200"/>
      <c r="OPT22" s="3201"/>
      <c r="OPU22" s="3208"/>
      <c r="OPV22" s="3206"/>
      <c r="OPW22" s="3200"/>
      <c r="OPX22" s="3201"/>
      <c r="OPY22" s="3202"/>
      <c r="OPZ22" s="3203"/>
      <c r="OQA22" s="3200"/>
      <c r="OQB22" s="3204"/>
      <c r="OQC22" s="3179"/>
      <c r="OQD22" s="3205"/>
      <c r="OQE22" s="3206"/>
      <c r="OQF22" s="3207"/>
      <c r="OQG22" s="3208"/>
      <c r="OQH22" s="3209"/>
      <c r="OQI22" s="3208"/>
      <c r="OQJ22" s="3209"/>
      <c r="OQK22" s="3200"/>
      <c r="OQL22" s="3201"/>
      <c r="OQM22" s="3208"/>
      <c r="OQN22" s="3206"/>
      <c r="OQO22" s="3200"/>
      <c r="OQP22" s="3201"/>
      <c r="OQQ22" s="3202"/>
      <c r="OQR22" s="3203"/>
      <c r="OQS22" s="3200"/>
      <c r="OQT22" s="3204"/>
      <c r="OQU22" s="3179"/>
      <c r="OQV22" s="3205"/>
      <c r="OQW22" s="3206"/>
      <c r="OQX22" s="3207"/>
      <c r="OQY22" s="3208"/>
      <c r="OQZ22" s="3209"/>
      <c r="ORA22" s="3208"/>
      <c r="ORB22" s="3209"/>
      <c r="ORC22" s="3200"/>
      <c r="ORD22" s="3201"/>
      <c r="ORE22" s="3208"/>
      <c r="ORF22" s="3206"/>
      <c r="ORG22" s="3200"/>
      <c r="ORH22" s="3201"/>
      <c r="ORI22" s="3202"/>
      <c r="ORJ22" s="3203"/>
      <c r="ORK22" s="3200"/>
      <c r="ORL22" s="3204"/>
      <c r="ORM22" s="3179"/>
      <c r="ORN22" s="3205"/>
      <c r="ORO22" s="3206"/>
      <c r="ORP22" s="3207"/>
      <c r="ORQ22" s="3208"/>
      <c r="ORR22" s="3209"/>
      <c r="ORS22" s="3208"/>
      <c r="ORT22" s="3209"/>
      <c r="ORU22" s="3200"/>
      <c r="ORV22" s="3201"/>
      <c r="ORW22" s="3208"/>
      <c r="ORX22" s="3206"/>
      <c r="ORY22" s="3200"/>
      <c r="ORZ22" s="3201"/>
      <c r="OSA22" s="3202"/>
      <c r="OSB22" s="3203"/>
      <c r="OSC22" s="3200"/>
      <c r="OSD22" s="3204"/>
      <c r="OSE22" s="3179"/>
      <c r="OSF22" s="3205"/>
      <c r="OSG22" s="3206"/>
      <c r="OSH22" s="3207"/>
      <c r="OSI22" s="3208"/>
      <c r="OSJ22" s="3209"/>
      <c r="OSK22" s="3208"/>
      <c r="OSL22" s="3209"/>
      <c r="OSM22" s="3200"/>
      <c r="OSN22" s="3201"/>
      <c r="OSO22" s="3208"/>
      <c r="OSP22" s="3206"/>
      <c r="OSQ22" s="3200"/>
      <c r="OSR22" s="3201"/>
      <c r="OSS22" s="3202"/>
      <c r="OST22" s="3203"/>
      <c r="OSU22" s="3200"/>
      <c r="OSV22" s="3204"/>
      <c r="OSW22" s="3179"/>
      <c r="OSX22" s="3205"/>
      <c r="OSY22" s="3206"/>
      <c r="OSZ22" s="3207"/>
      <c r="OTA22" s="3208"/>
      <c r="OTB22" s="3209"/>
      <c r="OTC22" s="3208"/>
      <c r="OTD22" s="3209"/>
      <c r="OTE22" s="3200"/>
      <c r="OTF22" s="3201"/>
      <c r="OTG22" s="3208"/>
      <c r="OTH22" s="3206"/>
      <c r="OTI22" s="3200"/>
      <c r="OTJ22" s="3201"/>
      <c r="OTK22" s="3202"/>
      <c r="OTL22" s="3203"/>
      <c r="OTM22" s="3200"/>
      <c r="OTN22" s="3204"/>
      <c r="OTO22" s="3179"/>
      <c r="OTP22" s="3205"/>
      <c r="OTQ22" s="3206"/>
      <c r="OTR22" s="3207"/>
      <c r="OTS22" s="3208"/>
      <c r="OTT22" s="3209"/>
      <c r="OTU22" s="3208"/>
      <c r="OTV22" s="3209"/>
      <c r="OTW22" s="3200"/>
      <c r="OTX22" s="3201"/>
      <c r="OTY22" s="3208"/>
      <c r="OTZ22" s="3206"/>
      <c r="OUA22" s="3200"/>
      <c r="OUB22" s="3201"/>
      <c r="OUC22" s="3202"/>
      <c r="OUD22" s="3203"/>
      <c r="OUE22" s="3200"/>
      <c r="OUF22" s="3204"/>
      <c r="OUG22" s="3179"/>
      <c r="OUH22" s="3205"/>
      <c r="OUI22" s="3206"/>
      <c r="OUJ22" s="3207"/>
      <c r="OUK22" s="3208"/>
      <c r="OUL22" s="3209"/>
      <c r="OUM22" s="3208"/>
      <c r="OUN22" s="3209"/>
      <c r="OUO22" s="3200"/>
      <c r="OUP22" s="3201"/>
      <c r="OUQ22" s="3208"/>
      <c r="OUR22" s="3206"/>
      <c r="OUS22" s="3200"/>
      <c r="OUT22" s="3201"/>
      <c r="OUU22" s="3202"/>
      <c r="OUV22" s="3203"/>
      <c r="OUW22" s="3200"/>
      <c r="OUX22" s="3204"/>
      <c r="OUY22" s="3179"/>
      <c r="OUZ22" s="3205"/>
      <c r="OVA22" s="3206"/>
      <c r="OVB22" s="3207"/>
      <c r="OVC22" s="3208"/>
      <c r="OVD22" s="3209"/>
      <c r="OVE22" s="3208"/>
      <c r="OVF22" s="3209"/>
      <c r="OVG22" s="3200"/>
      <c r="OVH22" s="3201"/>
      <c r="OVI22" s="3208"/>
      <c r="OVJ22" s="3206"/>
      <c r="OVK22" s="3200"/>
      <c r="OVL22" s="3201"/>
      <c r="OVM22" s="3202"/>
      <c r="OVN22" s="3203"/>
      <c r="OVO22" s="3200"/>
      <c r="OVP22" s="3204"/>
      <c r="OVQ22" s="3179"/>
      <c r="OVR22" s="3205"/>
      <c r="OVS22" s="3206"/>
      <c r="OVT22" s="3207"/>
      <c r="OVU22" s="3208"/>
      <c r="OVV22" s="3209"/>
      <c r="OVW22" s="3208"/>
      <c r="OVX22" s="3209"/>
      <c r="OVY22" s="3200"/>
      <c r="OVZ22" s="3201"/>
      <c r="OWA22" s="3208"/>
      <c r="OWB22" s="3206"/>
      <c r="OWC22" s="3200"/>
      <c r="OWD22" s="3201"/>
      <c r="OWE22" s="3202"/>
      <c r="OWF22" s="3203"/>
      <c r="OWG22" s="3200"/>
      <c r="OWH22" s="3204"/>
      <c r="OWI22" s="3179"/>
      <c r="OWJ22" s="3205"/>
      <c r="OWK22" s="3206"/>
      <c r="OWL22" s="3207"/>
      <c r="OWM22" s="3208"/>
      <c r="OWN22" s="3209"/>
      <c r="OWO22" s="3208"/>
      <c r="OWP22" s="3209"/>
      <c r="OWQ22" s="3200"/>
      <c r="OWR22" s="3201"/>
      <c r="OWS22" s="3208"/>
      <c r="OWT22" s="3206"/>
      <c r="OWU22" s="3200"/>
      <c r="OWV22" s="3201"/>
      <c r="OWW22" s="3202"/>
      <c r="OWX22" s="3203"/>
      <c r="OWY22" s="3200"/>
      <c r="OWZ22" s="3204"/>
      <c r="OXA22" s="3179"/>
      <c r="OXB22" s="3205"/>
      <c r="OXC22" s="3206"/>
      <c r="OXD22" s="3207"/>
      <c r="OXE22" s="3208"/>
      <c r="OXF22" s="3209"/>
      <c r="OXG22" s="3208"/>
      <c r="OXH22" s="3209"/>
      <c r="OXI22" s="3200"/>
      <c r="OXJ22" s="3201"/>
      <c r="OXK22" s="3208"/>
      <c r="OXL22" s="3206"/>
      <c r="OXM22" s="3200"/>
      <c r="OXN22" s="3201"/>
      <c r="OXO22" s="3202"/>
      <c r="OXP22" s="3203"/>
      <c r="OXQ22" s="3200"/>
      <c r="OXR22" s="3204"/>
      <c r="OXS22" s="3179"/>
      <c r="OXT22" s="3205"/>
      <c r="OXU22" s="3206"/>
      <c r="OXV22" s="3207"/>
      <c r="OXW22" s="3208"/>
      <c r="OXX22" s="3209"/>
      <c r="OXY22" s="3208"/>
      <c r="OXZ22" s="3209"/>
      <c r="OYA22" s="3200"/>
      <c r="OYB22" s="3201"/>
      <c r="OYC22" s="3208"/>
      <c r="OYD22" s="3206"/>
      <c r="OYE22" s="3200"/>
      <c r="OYF22" s="3201"/>
      <c r="OYG22" s="3202"/>
      <c r="OYH22" s="3203"/>
      <c r="OYI22" s="3200"/>
      <c r="OYJ22" s="3204"/>
      <c r="OYK22" s="3179"/>
      <c r="OYL22" s="3205"/>
      <c r="OYM22" s="3206"/>
      <c r="OYN22" s="3207"/>
      <c r="OYO22" s="3208"/>
      <c r="OYP22" s="3209"/>
      <c r="OYQ22" s="3208"/>
      <c r="OYR22" s="3209"/>
      <c r="OYS22" s="3200"/>
      <c r="OYT22" s="3201"/>
      <c r="OYU22" s="3208"/>
      <c r="OYV22" s="3206"/>
      <c r="OYW22" s="3200"/>
      <c r="OYX22" s="3201"/>
      <c r="OYY22" s="3202"/>
      <c r="OYZ22" s="3203"/>
      <c r="OZA22" s="3200"/>
      <c r="OZB22" s="3204"/>
      <c r="OZC22" s="3179"/>
      <c r="OZD22" s="3205"/>
      <c r="OZE22" s="3206"/>
      <c r="OZF22" s="3207"/>
      <c r="OZG22" s="3208"/>
      <c r="OZH22" s="3209"/>
      <c r="OZI22" s="3208"/>
      <c r="OZJ22" s="3209"/>
      <c r="OZK22" s="3200"/>
      <c r="OZL22" s="3201"/>
      <c r="OZM22" s="3208"/>
      <c r="OZN22" s="3206"/>
      <c r="OZO22" s="3200"/>
      <c r="OZP22" s="3201"/>
      <c r="OZQ22" s="3202"/>
      <c r="OZR22" s="3203"/>
      <c r="OZS22" s="3200"/>
      <c r="OZT22" s="3204"/>
      <c r="OZU22" s="3179"/>
      <c r="OZV22" s="3205"/>
      <c r="OZW22" s="3206"/>
      <c r="OZX22" s="3207"/>
      <c r="OZY22" s="3208"/>
      <c r="OZZ22" s="3209"/>
      <c r="PAA22" s="3208"/>
      <c r="PAB22" s="3209"/>
      <c r="PAC22" s="3200"/>
      <c r="PAD22" s="3201"/>
      <c r="PAE22" s="3208"/>
      <c r="PAF22" s="3206"/>
      <c r="PAG22" s="3200"/>
      <c r="PAH22" s="3201"/>
      <c r="PAI22" s="3202"/>
      <c r="PAJ22" s="3203"/>
      <c r="PAK22" s="3200"/>
      <c r="PAL22" s="3204"/>
      <c r="PAM22" s="3179"/>
      <c r="PAN22" s="3205"/>
      <c r="PAO22" s="3206"/>
      <c r="PAP22" s="3207"/>
      <c r="PAQ22" s="3208"/>
      <c r="PAR22" s="3209"/>
      <c r="PAS22" s="3208"/>
      <c r="PAT22" s="3209"/>
      <c r="PAU22" s="3200"/>
      <c r="PAV22" s="3201"/>
      <c r="PAW22" s="3208"/>
      <c r="PAX22" s="3206"/>
      <c r="PAY22" s="3200"/>
      <c r="PAZ22" s="3201"/>
      <c r="PBA22" s="3202"/>
      <c r="PBB22" s="3203"/>
      <c r="PBC22" s="3200"/>
      <c r="PBD22" s="3204"/>
      <c r="PBE22" s="3179"/>
      <c r="PBF22" s="3205"/>
      <c r="PBG22" s="3206"/>
      <c r="PBH22" s="3207"/>
      <c r="PBI22" s="3208"/>
      <c r="PBJ22" s="3209"/>
      <c r="PBK22" s="3208"/>
      <c r="PBL22" s="3209"/>
      <c r="PBM22" s="3200"/>
      <c r="PBN22" s="3201"/>
      <c r="PBO22" s="3208"/>
      <c r="PBP22" s="3206"/>
      <c r="PBQ22" s="3200"/>
      <c r="PBR22" s="3201"/>
      <c r="PBS22" s="3202"/>
      <c r="PBT22" s="3203"/>
      <c r="PBU22" s="3200"/>
      <c r="PBV22" s="3204"/>
      <c r="PBW22" s="3179"/>
      <c r="PBX22" s="3205"/>
      <c r="PBY22" s="3206"/>
      <c r="PBZ22" s="3207"/>
      <c r="PCA22" s="3208"/>
      <c r="PCB22" s="3209"/>
      <c r="PCC22" s="3208"/>
      <c r="PCD22" s="3209"/>
      <c r="PCE22" s="3200"/>
      <c r="PCF22" s="3201"/>
      <c r="PCG22" s="3208"/>
      <c r="PCH22" s="3206"/>
      <c r="PCI22" s="3200"/>
      <c r="PCJ22" s="3201"/>
      <c r="PCK22" s="3202"/>
      <c r="PCL22" s="3203"/>
      <c r="PCM22" s="3200"/>
      <c r="PCN22" s="3204"/>
      <c r="PCO22" s="3179"/>
      <c r="PCP22" s="3205"/>
      <c r="PCQ22" s="3206"/>
      <c r="PCR22" s="3207"/>
      <c r="PCS22" s="3208"/>
      <c r="PCT22" s="3209"/>
      <c r="PCU22" s="3208"/>
      <c r="PCV22" s="3209"/>
      <c r="PCW22" s="3200"/>
      <c r="PCX22" s="3201"/>
      <c r="PCY22" s="3208"/>
      <c r="PCZ22" s="3206"/>
      <c r="PDA22" s="3200"/>
      <c r="PDB22" s="3201"/>
      <c r="PDC22" s="3202"/>
      <c r="PDD22" s="3203"/>
      <c r="PDE22" s="3200"/>
      <c r="PDF22" s="3204"/>
      <c r="PDG22" s="3179"/>
      <c r="PDH22" s="3205"/>
      <c r="PDI22" s="3206"/>
      <c r="PDJ22" s="3207"/>
      <c r="PDK22" s="3208"/>
      <c r="PDL22" s="3209"/>
      <c r="PDM22" s="3208"/>
      <c r="PDN22" s="3209"/>
      <c r="PDO22" s="3200"/>
      <c r="PDP22" s="3201"/>
      <c r="PDQ22" s="3208"/>
      <c r="PDR22" s="3206"/>
      <c r="PDS22" s="3200"/>
      <c r="PDT22" s="3201"/>
      <c r="PDU22" s="3202"/>
      <c r="PDV22" s="3203"/>
      <c r="PDW22" s="3200"/>
      <c r="PDX22" s="3204"/>
      <c r="PDY22" s="3179"/>
      <c r="PDZ22" s="3205"/>
      <c r="PEA22" s="3206"/>
      <c r="PEB22" s="3207"/>
      <c r="PEC22" s="3208"/>
      <c r="PED22" s="3209"/>
      <c r="PEE22" s="3208"/>
      <c r="PEF22" s="3209"/>
      <c r="PEG22" s="3200"/>
      <c r="PEH22" s="3201"/>
      <c r="PEI22" s="3208"/>
      <c r="PEJ22" s="3206"/>
      <c r="PEK22" s="3200"/>
      <c r="PEL22" s="3201"/>
      <c r="PEM22" s="3202"/>
      <c r="PEN22" s="3203"/>
      <c r="PEO22" s="3200"/>
      <c r="PEP22" s="3204"/>
      <c r="PEQ22" s="3179"/>
      <c r="PER22" s="3205"/>
      <c r="PES22" s="3206"/>
      <c r="PET22" s="3207"/>
      <c r="PEU22" s="3208"/>
      <c r="PEV22" s="3209"/>
      <c r="PEW22" s="3208"/>
      <c r="PEX22" s="3209"/>
      <c r="PEY22" s="3200"/>
      <c r="PEZ22" s="3201"/>
      <c r="PFA22" s="3208"/>
      <c r="PFB22" s="3206"/>
      <c r="PFC22" s="3200"/>
      <c r="PFD22" s="3201"/>
      <c r="PFE22" s="3202"/>
      <c r="PFF22" s="3203"/>
      <c r="PFG22" s="3200"/>
      <c r="PFH22" s="3204"/>
      <c r="PFI22" s="3179"/>
      <c r="PFJ22" s="3205"/>
      <c r="PFK22" s="3206"/>
      <c r="PFL22" s="3207"/>
      <c r="PFM22" s="3208"/>
      <c r="PFN22" s="3209"/>
      <c r="PFO22" s="3208"/>
      <c r="PFP22" s="3209"/>
      <c r="PFQ22" s="3200"/>
      <c r="PFR22" s="3201"/>
      <c r="PFS22" s="3208"/>
      <c r="PFT22" s="3206"/>
      <c r="PFU22" s="3200"/>
      <c r="PFV22" s="3201"/>
      <c r="PFW22" s="3202"/>
      <c r="PFX22" s="3203"/>
      <c r="PFY22" s="3200"/>
      <c r="PFZ22" s="3204"/>
      <c r="PGA22" s="3179"/>
      <c r="PGB22" s="3205"/>
      <c r="PGC22" s="3206"/>
      <c r="PGD22" s="3207"/>
      <c r="PGE22" s="3208"/>
      <c r="PGF22" s="3209"/>
      <c r="PGG22" s="3208"/>
      <c r="PGH22" s="3209"/>
      <c r="PGI22" s="3200"/>
      <c r="PGJ22" s="3201"/>
      <c r="PGK22" s="3208"/>
      <c r="PGL22" s="3206"/>
      <c r="PGM22" s="3200"/>
      <c r="PGN22" s="3201"/>
      <c r="PGO22" s="3202"/>
      <c r="PGP22" s="3203"/>
      <c r="PGQ22" s="3200"/>
      <c r="PGR22" s="3204"/>
      <c r="PGS22" s="3179"/>
      <c r="PGT22" s="3205"/>
      <c r="PGU22" s="3206"/>
      <c r="PGV22" s="3207"/>
      <c r="PGW22" s="3208"/>
      <c r="PGX22" s="3209"/>
      <c r="PGY22" s="3208"/>
      <c r="PGZ22" s="3209"/>
      <c r="PHA22" s="3200"/>
      <c r="PHB22" s="3201"/>
      <c r="PHC22" s="3208"/>
      <c r="PHD22" s="3206"/>
      <c r="PHE22" s="3200"/>
      <c r="PHF22" s="3201"/>
      <c r="PHG22" s="3202"/>
      <c r="PHH22" s="3203"/>
      <c r="PHI22" s="3200"/>
      <c r="PHJ22" s="3204"/>
      <c r="PHK22" s="3179"/>
      <c r="PHL22" s="3205"/>
      <c r="PHM22" s="3206"/>
      <c r="PHN22" s="3207"/>
      <c r="PHO22" s="3208"/>
      <c r="PHP22" s="3209"/>
      <c r="PHQ22" s="3208"/>
      <c r="PHR22" s="3209"/>
      <c r="PHS22" s="3200"/>
      <c r="PHT22" s="3201"/>
      <c r="PHU22" s="3208"/>
      <c r="PHV22" s="3206"/>
      <c r="PHW22" s="3200"/>
      <c r="PHX22" s="3201"/>
      <c r="PHY22" s="3202"/>
      <c r="PHZ22" s="3203"/>
      <c r="PIA22" s="3200"/>
      <c r="PIB22" s="3204"/>
      <c r="PIC22" s="3179"/>
      <c r="PID22" s="3205"/>
      <c r="PIE22" s="3206"/>
      <c r="PIF22" s="3207"/>
      <c r="PIG22" s="3208"/>
      <c r="PIH22" s="3209"/>
      <c r="PII22" s="3208"/>
      <c r="PIJ22" s="3209"/>
      <c r="PIK22" s="3200"/>
      <c r="PIL22" s="3201"/>
      <c r="PIM22" s="3208"/>
      <c r="PIN22" s="3206"/>
      <c r="PIO22" s="3200"/>
      <c r="PIP22" s="3201"/>
      <c r="PIQ22" s="3202"/>
      <c r="PIR22" s="3203"/>
      <c r="PIS22" s="3200"/>
      <c r="PIT22" s="3204"/>
      <c r="PIU22" s="3179"/>
      <c r="PIV22" s="3205"/>
      <c r="PIW22" s="3206"/>
      <c r="PIX22" s="3207"/>
      <c r="PIY22" s="3208"/>
      <c r="PIZ22" s="3209"/>
      <c r="PJA22" s="3208"/>
      <c r="PJB22" s="3209"/>
      <c r="PJC22" s="3200"/>
      <c r="PJD22" s="3201"/>
      <c r="PJE22" s="3208"/>
      <c r="PJF22" s="3206"/>
      <c r="PJG22" s="3200"/>
      <c r="PJH22" s="3201"/>
      <c r="PJI22" s="3202"/>
      <c r="PJJ22" s="3203"/>
      <c r="PJK22" s="3200"/>
      <c r="PJL22" s="3204"/>
      <c r="PJM22" s="3179"/>
      <c r="PJN22" s="3205"/>
      <c r="PJO22" s="3206"/>
      <c r="PJP22" s="3207"/>
      <c r="PJQ22" s="3208"/>
      <c r="PJR22" s="3209"/>
      <c r="PJS22" s="3208"/>
      <c r="PJT22" s="3209"/>
      <c r="PJU22" s="3200"/>
      <c r="PJV22" s="3201"/>
      <c r="PJW22" s="3208"/>
      <c r="PJX22" s="3206"/>
      <c r="PJY22" s="3200"/>
      <c r="PJZ22" s="3201"/>
      <c r="PKA22" s="3202"/>
      <c r="PKB22" s="3203"/>
      <c r="PKC22" s="3200"/>
      <c r="PKD22" s="3204"/>
      <c r="PKE22" s="3179"/>
      <c r="PKF22" s="3205"/>
      <c r="PKG22" s="3206"/>
      <c r="PKH22" s="3207"/>
      <c r="PKI22" s="3208"/>
      <c r="PKJ22" s="3209"/>
      <c r="PKK22" s="3208"/>
      <c r="PKL22" s="3209"/>
      <c r="PKM22" s="3200"/>
      <c r="PKN22" s="3201"/>
      <c r="PKO22" s="3208"/>
      <c r="PKP22" s="3206"/>
      <c r="PKQ22" s="3200"/>
      <c r="PKR22" s="3201"/>
      <c r="PKS22" s="3202"/>
      <c r="PKT22" s="3203"/>
      <c r="PKU22" s="3200"/>
      <c r="PKV22" s="3204"/>
      <c r="PKW22" s="3179"/>
      <c r="PKX22" s="3205"/>
      <c r="PKY22" s="3206"/>
      <c r="PKZ22" s="3207"/>
      <c r="PLA22" s="3208"/>
      <c r="PLB22" s="3209"/>
      <c r="PLC22" s="3208"/>
      <c r="PLD22" s="3209"/>
      <c r="PLE22" s="3200"/>
      <c r="PLF22" s="3201"/>
      <c r="PLG22" s="3208"/>
      <c r="PLH22" s="3206"/>
      <c r="PLI22" s="3200"/>
      <c r="PLJ22" s="3201"/>
      <c r="PLK22" s="3202"/>
      <c r="PLL22" s="3203"/>
      <c r="PLM22" s="3200"/>
      <c r="PLN22" s="3204"/>
      <c r="PLO22" s="3179"/>
      <c r="PLP22" s="3205"/>
      <c r="PLQ22" s="3206"/>
      <c r="PLR22" s="3207"/>
      <c r="PLS22" s="3208"/>
      <c r="PLT22" s="3209"/>
      <c r="PLU22" s="3208"/>
      <c r="PLV22" s="3209"/>
      <c r="PLW22" s="3200"/>
      <c r="PLX22" s="3201"/>
      <c r="PLY22" s="3208"/>
      <c r="PLZ22" s="3206"/>
      <c r="PMA22" s="3200"/>
      <c r="PMB22" s="3201"/>
      <c r="PMC22" s="3202"/>
      <c r="PMD22" s="3203"/>
      <c r="PME22" s="3200"/>
      <c r="PMF22" s="3204"/>
      <c r="PMG22" s="3179"/>
      <c r="PMH22" s="3205"/>
      <c r="PMI22" s="3206"/>
      <c r="PMJ22" s="3207"/>
      <c r="PMK22" s="3208"/>
      <c r="PML22" s="3209"/>
      <c r="PMM22" s="3208"/>
      <c r="PMN22" s="3209"/>
      <c r="PMO22" s="3200"/>
      <c r="PMP22" s="3201"/>
      <c r="PMQ22" s="3208"/>
      <c r="PMR22" s="3206"/>
      <c r="PMS22" s="3200"/>
      <c r="PMT22" s="3201"/>
      <c r="PMU22" s="3202"/>
      <c r="PMV22" s="3203"/>
      <c r="PMW22" s="3200"/>
      <c r="PMX22" s="3204"/>
      <c r="PMY22" s="3179"/>
      <c r="PMZ22" s="3205"/>
      <c r="PNA22" s="3206"/>
      <c r="PNB22" s="3207"/>
      <c r="PNC22" s="3208"/>
      <c r="PND22" s="3209"/>
      <c r="PNE22" s="3208"/>
      <c r="PNF22" s="3209"/>
      <c r="PNG22" s="3200"/>
      <c r="PNH22" s="3201"/>
      <c r="PNI22" s="3208"/>
      <c r="PNJ22" s="3206"/>
      <c r="PNK22" s="3200"/>
      <c r="PNL22" s="3201"/>
      <c r="PNM22" s="3202"/>
      <c r="PNN22" s="3203"/>
      <c r="PNO22" s="3200"/>
      <c r="PNP22" s="3204"/>
      <c r="PNQ22" s="3179"/>
      <c r="PNR22" s="3205"/>
      <c r="PNS22" s="3206"/>
      <c r="PNT22" s="3207"/>
      <c r="PNU22" s="3208"/>
      <c r="PNV22" s="3209"/>
      <c r="PNW22" s="3208"/>
      <c r="PNX22" s="3209"/>
      <c r="PNY22" s="3200"/>
      <c r="PNZ22" s="3201"/>
      <c r="POA22" s="3208"/>
      <c r="POB22" s="3206"/>
      <c r="POC22" s="3200"/>
      <c r="POD22" s="3201"/>
      <c r="POE22" s="3202"/>
      <c r="POF22" s="3203"/>
      <c r="POG22" s="3200"/>
      <c r="POH22" s="3204"/>
      <c r="POI22" s="3179"/>
      <c r="POJ22" s="3205"/>
      <c r="POK22" s="3206"/>
      <c r="POL22" s="3207"/>
      <c r="POM22" s="3208"/>
      <c r="PON22" s="3209"/>
      <c r="POO22" s="3208"/>
      <c r="POP22" s="3209"/>
      <c r="POQ22" s="3200"/>
      <c r="POR22" s="3201"/>
      <c r="POS22" s="3208"/>
      <c r="POT22" s="3206"/>
      <c r="POU22" s="3200"/>
      <c r="POV22" s="3201"/>
      <c r="POW22" s="3202"/>
      <c r="POX22" s="3203"/>
      <c r="POY22" s="3200"/>
      <c r="POZ22" s="3204"/>
      <c r="PPA22" s="3179"/>
      <c r="PPB22" s="3205"/>
      <c r="PPC22" s="3206"/>
      <c r="PPD22" s="3207"/>
      <c r="PPE22" s="3208"/>
      <c r="PPF22" s="3209"/>
      <c r="PPG22" s="3208"/>
      <c r="PPH22" s="3209"/>
      <c r="PPI22" s="3200"/>
      <c r="PPJ22" s="3201"/>
      <c r="PPK22" s="3208"/>
      <c r="PPL22" s="3206"/>
      <c r="PPM22" s="3200"/>
      <c r="PPN22" s="3201"/>
      <c r="PPO22" s="3202"/>
      <c r="PPP22" s="3203"/>
      <c r="PPQ22" s="3200"/>
      <c r="PPR22" s="3204"/>
      <c r="PPS22" s="3179"/>
      <c r="PPT22" s="3205"/>
      <c r="PPU22" s="3206"/>
      <c r="PPV22" s="3207"/>
      <c r="PPW22" s="3208"/>
      <c r="PPX22" s="3209"/>
      <c r="PPY22" s="3208"/>
      <c r="PPZ22" s="3209"/>
      <c r="PQA22" s="3200"/>
      <c r="PQB22" s="3201"/>
      <c r="PQC22" s="3208"/>
      <c r="PQD22" s="3206"/>
      <c r="PQE22" s="3200"/>
      <c r="PQF22" s="3201"/>
      <c r="PQG22" s="3202"/>
      <c r="PQH22" s="3203"/>
      <c r="PQI22" s="3200"/>
      <c r="PQJ22" s="3204"/>
      <c r="PQK22" s="3179"/>
      <c r="PQL22" s="3205"/>
      <c r="PQM22" s="3206"/>
      <c r="PQN22" s="3207"/>
      <c r="PQO22" s="3208"/>
      <c r="PQP22" s="3209"/>
      <c r="PQQ22" s="3208"/>
      <c r="PQR22" s="3209"/>
      <c r="PQS22" s="3200"/>
      <c r="PQT22" s="3201"/>
      <c r="PQU22" s="3208"/>
      <c r="PQV22" s="3206"/>
      <c r="PQW22" s="3200"/>
      <c r="PQX22" s="3201"/>
      <c r="PQY22" s="3202"/>
      <c r="PQZ22" s="3203"/>
      <c r="PRA22" s="3200"/>
      <c r="PRB22" s="3204"/>
      <c r="PRC22" s="3179"/>
      <c r="PRD22" s="3205"/>
      <c r="PRE22" s="3206"/>
      <c r="PRF22" s="3207"/>
      <c r="PRG22" s="3208"/>
      <c r="PRH22" s="3209"/>
      <c r="PRI22" s="3208"/>
      <c r="PRJ22" s="3209"/>
      <c r="PRK22" s="3200"/>
      <c r="PRL22" s="3201"/>
      <c r="PRM22" s="3208"/>
      <c r="PRN22" s="3206"/>
      <c r="PRO22" s="3200"/>
      <c r="PRP22" s="3201"/>
      <c r="PRQ22" s="3202"/>
      <c r="PRR22" s="3203"/>
      <c r="PRS22" s="3200"/>
      <c r="PRT22" s="3204"/>
      <c r="PRU22" s="3179"/>
      <c r="PRV22" s="3205"/>
      <c r="PRW22" s="3206"/>
      <c r="PRX22" s="3207"/>
      <c r="PRY22" s="3208"/>
      <c r="PRZ22" s="3209"/>
      <c r="PSA22" s="3208"/>
      <c r="PSB22" s="3209"/>
      <c r="PSC22" s="3200"/>
      <c r="PSD22" s="3201"/>
      <c r="PSE22" s="3208"/>
      <c r="PSF22" s="3206"/>
      <c r="PSG22" s="3200"/>
      <c r="PSH22" s="3201"/>
      <c r="PSI22" s="3202"/>
      <c r="PSJ22" s="3203"/>
      <c r="PSK22" s="3200"/>
      <c r="PSL22" s="3204"/>
      <c r="PSM22" s="3179"/>
      <c r="PSN22" s="3205"/>
      <c r="PSO22" s="3206"/>
      <c r="PSP22" s="3207"/>
      <c r="PSQ22" s="3208"/>
      <c r="PSR22" s="3209"/>
      <c r="PSS22" s="3208"/>
      <c r="PST22" s="3209"/>
      <c r="PSU22" s="3200"/>
      <c r="PSV22" s="3201"/>
      <c r="PSW22" s="3208"/>
      <c r="PSX22" s="3206"/>
      <c r="PSY22" s="3200"/>
      <c r="PSZ22" s="3201"/>
      <c r="PTA22" s="3202"/>
      <c r="PTB22" s="3203"/>
      <c r="PTC22" s="3200"/>
      <c r="PTD22" s="3204"/>
      <c r="PTE22" s="3179"/>
      <c r="PTF22" s="3205"/>
      <c r="PTG22" s="3206"/>
      <c r="PTH22" s="3207"/>
      <c r="PTI22" s="3208"/>
      <c r="PTJ22" s="3209"/>
      <c r="PTK22" s="3208"/>
      <c r="PTL22" s="3209"/>
      <c r="PTM22" s="3200"/>
      <c r="PTN22" s="3201"/>
      <c r="PTO22" s="3208"/>
      <c r="PTP22" s="3206"/>
      <c r="PTQ22" s="3200"/>
      <c r="PTR22" s="3201"/>
      <c r="PTS22" s="3202"/>
      <c r="PTT22" s="3203"/>
      <c r="PTU22" s="3200"/>
      <c r="PTV22" s="3204"/>
      <c r="PTW22" s="3179"/>
      <c r="PTX22" s="3205"/>
      <c r="PTY22" s="3206"/>
      <c r="PTZ22" s="3207"/>
      <c r="PUA22" s="3208"/>
      <c r="PUB22" s="3209"/>
      <c r="PUC22" s="3208"/>
      <c r="PUD22" s="3209"/>
      <c r="PUE22" s="3200"/>
      <c r="PUF22" s="3201"/>
      <c r="PUG22" s="3208"/>
      <c r="PUH22" s="3206"/>
      <c r="PUI22" s="3200"/>
      <c r="PUJ22" s="3201"/>
      <c r="PUK22" s="3202"/>
      <c r="PUL22" s="3203"/>
      <c r="PUM22" s="3200"/>
      <c r="PUN22" s="3204"/>
      <c r="PUO22" s="3179"/>
      <c r="PUP22" s="3205"/>
      <c r="PUQ22" s="3206"/>
      <c r="PUR22" s="3207"/>
      <c r="PUS22" s="3208"/>
      <c r="PUT22" s="3209"/>
      <c r="PUU22" s="3208"/>
      <c r="PUV22" s="3209"/>
      <c r="PUW22" s="3200"/>
      <c r="PUX22" s="3201"/>
      <c r="PUY22" s="3208"/>
      <c r="PUZ22" s="3206"/>
      <c r="PVA22" s="3200"/>
      <c r="PVB22" s="3201"/>
      <c r="PVC22" s="3202"/>
      <c r="PVD22" s="3203"/>
      <c r="PVE22" s="3200"/>
      <c r="PVF22" s="3204"/>
      <c r="PVG22" s="3179"/>
      <c r="PVH22" s="3205"/>
      <c r="PVI22" s="3206"/>
      <c r="PVJ22" s="3207"/>
      <c r="PVK22" s="3208"/>
      <c r="PVL22" s="3209"/>
      <c r="PVM22" s="3208"/>
      <c r="PVN22" s="3209"/>
      <c r="PVO22" s="3200"/>
      <c r="PVP22" s="3201"/>
      <c r="PVQ22" s="3208"/>
      <c r="PVR22" s="3206"/>
      <c r="PVS22" s="3200"/>
      <c r="PVT22" s="3201"/>
      <c r="PVU22" s="3202"/>
      <c r="PVV22" s="3203"/>
      <c r="PVW22" s="3200"/>
      <c r="PVX22" s="3204"/>
      <c r="PVY22" s="3179"/>
      <c r="PVZ22" s="3205"/>
      <c r="PWA22" s="3206"/>
      <c r="PWB22" s="3207"/>
      <c r="PWC22" s="3208"/>
      <c r="PWD22" s="3209"/>
      <c r="PWE22" s="3208"/>
      <c r="PWF22" s="3209"/>
      <c r="PWG22" s="3200"/>
      <c r="PWH22" s="3201"/>
      <c r="PWI22" s="3208"/>
      <c r="PWJ22" s="3206"/>
      <c r="PWK22" s="3200"/>
      <c r="PWL22" s="3201"/>
      <c r="PWM22" s="3202"/>
      <c r="PWN22" s="3203"/>
      <c r="PWO22" s="3200"/>
      <c r="PWP22" s="3204"/>
      <c r="PWQ22" s="3179"/>
      <c r="PWR22" s="3205"/>
      <c r="PWS22" s="3206"/>
      <c r="PWT22" s="3207"/>
      <c r="PWU22" s="3208"/>
      <c r="PWV22" s="3209"/>
      <c r="PWW22" s="3208"/>
      <c r="PWX22" s="3209"/>
      <c r="PWY22" s="3200"/>
      <c r="PWZ22" s="3201"/>
      <c r="PXA22" s="3208"/>
      <c r="PXB22" s="3206"/>
      <c r="PXC22" s="3200"/>
      <c r="PXD22" s="3201"/>
      <c r="PXE22" s="3202"/>
      <c r="PXF22" s="3203"/>
      <c r="PXG22" s="3200"/>
      <c r="PXH22" s="3204"/>
      <c r="PXI22" s="3179"/>
      <c r="PXJ22" s="3205"/>
      <c r="PXK22" s="3206"/>
      <c r="PXL22" s="3207"/>
      <c r="PXM22" s="3208"/>
      <c r="PXN22" s="3209"/>
      <c r="PXO22" s="3208"/>
      <c r="PXP22" s="3209"/>
      <c r="PXQ22" s="3200"/>
      <c r="PXR22" s="3201"/>
      <c r="PXS22" s="3208"/>
      <c r="PXT22" s="3206"/>
      <c r="PXU22" s="3200"/>
      <c r="PXV22" s="3201"/>
      <c r="PXW22" s="3202"/>
      <c r="PXX22" s="3203"/>
      <c r="PXY22" s="3200"/>
      <c r="PXZ22" s="3204"/>
      <c r="PYA22" s="3179"/>
      <c r="PYB22" s="3205"/>
      <c r="PYC22" s="3206"/>
      <c r="PYD22" s="3207"/>
      <c r="PYE22" s="3208"/>
      <c r="PYF22" s="3209"/>
      <c r="PYG22" s="3208"/>
      <c r="PYH22" s="3209"/>
      <c r="PYI22" s="3200"/>
      <c r="PYJ22" s="3201"/>
      <c r="PYK22" s="3208"/>
      <c r="PYL22" s="3206"/>
      <c r="PYM22" s="3200"/>
      <c r="PYN22" s="3201"/>
      <c r="PYO22" s="3202"/>
      <c r="PYP22" s="3203"/>
      <c r="PYQ22" s="3200"/>
      <c r="PYR22" s="3204"/>
      <c r="PYS22" s="3179"/>
      <c r="PYT22" s="3205"/>
      <c r="PYU22" s="3206"/>
      <c r="PYV22" s="3207"/>
      <c r="PYW22" s="3208"/>
      <c r="PYX22" s="3209"/>
      <c r="PYY22" s="3208"/>
      <c r="PYZ22" s="3209"/>
      <c r="PZA22" s="3200"/>
      <c r="PZB22" s="3201"/>
      <c r="PZC22" s="3208"/>
      <c r="PZD22" s="3206"/>
      <c r="PZE22" s="3200"/>
      <c r="PZF22" s="3201"/>
      <c r="PZG22" s="3202"/>
      <c r="PZH22" s="3203"/>
      <c r="PZI22" s="3200"/>
      <c r="PZJ22" s="3204"/>
      <c r="PZK22" s="3179"/>
      <c r="PZL22" s="3205"/>
      <c r="PZM22" s="3206"/>
      <c r="PZN22" s="3207"/>
      <c r="PZO22" s="3208"/>
      <c r="PZP22" s="3209"/>
      <c r="PZQ22" s="3208"/>
      <c r="PZR22" s="3209"/>
      <c r="PZS22" s="3200"/>
      <c r="PZT22" s="3201"/>
      <c r="PZU22" s="3208"/>
      <c r="PZV22" s="3206"/>
      <c r="PZW22" s="3200"/>
      <c r="PZX22" s="3201"/>
      <c r="PZY22" s="3202"/>
      <c r="PZZ22" s="3203"/>
      <c r="QAA22" s="3200"/>
      <c r="QAB22" s="3204"/>
      <c r="QAC22" s="3179"/>
      <c r="QAD22" s="3205"/>
      <c r="QAE22" s="3206"/>
      <c r="QAF22" s="3207"/>
      <c r="QAG22" s="3208"/>
      <c r="QAH22" s="3209"/>
      <c r="QAI22" s="3208"/>
      <c r="QAJ22" s="3209"/>
      <c r="QAK22" s="3200"/>
      <c r="QAL22" s="3201"/>
      <c r="QAM22" s="3208"/>
      <c r="QAN22" s="3206"/>
      <c r="QAO22" s="3200"/>
      <c r="QAP22" s="3201"/>
      <c r="QAQ22" s="3202"/>
      <c r="QAR22" s="3203"/>
      <c r="QAS22" s="3200"/>
      <c r="QAT22" s="3204"/>
      <c r="QAU22" s="3179"/>
      <c r="QAV22" s="3205"/>
      <c r="QAW22" s="3206"/>
      <c r="QAX22" s="3207"/>
      <c r="QAY22" s="3208"/>
      <c r="QAZ22" s="3209"/>
      <c r="QBA22" s="3208"/>
      <c r="QBB22" s="3209"/>
      <c r="QBC22" s="3200"/>
      <c r="QBD22" s="3201"/>
      <c r="QBE22" s="3208"/>
      <c r="QBF22" s="3206"/>
      <c r="QBG22" s="3200"/>
      <c r="QBH22" s="3201"/>
      <c r="QBI22" s="3202"/>
      <c r="QBJ22" s="3203"/>
      <c r="QBK22" s="3200"/>
      <c r="QBL22" s="3204"/>
      <c r="QBM22" s="3179"/>
      <c r="QBN22" s="3205"/>
      <c r="QBO22" s="3206"/>
      <c r="QBP22" s="3207"/>
      <c r="QBQ22" s="3208"/>
      <c r="QBR22" s="3209"/>
      <c r="QBS22" s="3208"/>
      <c r="QBT22" s="3209"/>
      <c r="QBU22" s="3200"/>
      <c r="QBV22" s="3201"/>
      <c r="QBW22" s="3208"/>
      <c r="QBX22" s="3206"/>
      <c r="QBY22" s="3200"/>
      <c r="QBZ22" s="3201"/>
      <c r="QCA22" s="3202"/>
      <c r="QCB22" s="3203"/>
      <c r="QCC22" s="3200"/>
      <c r="QCD22" s="3204"/>
      <c r="QCE22" s="3179"/>
      <c r="QCF22" s="3205"/>
      <c r="QCG22" s="3206"/>
      <c r="QCH22" s="3207"/>
      <c r="QCI22" s="3208"/>
      <c r="QCJ22" s="3209"/>
      <c r="QCK22" s="3208"/>
      <c r="QCL22" s="3209"/>
      <c r="QCM22" s="3200"/>
      <c r="QCN22" s="3201"/>
      <c r="QCO22" s="3208"/>
      <c r="QCP22" s="3206"/>
      <c r="QCQ22" s="3200"/>
      <c r="QCR22" s="3201"/>
      <c r="QCS22" s="3202"/>
      <c r="QCT22" s="3203"/>
      <c r="QCU22" s="3200"/>
      <c r="QCV22" s="3204"/>
      <c r="QCW22" s="3179"/>
      <c r="QCX22" s="3205"/>
      <c r="QCY22" s="3206"/>
      <c r="QCZ22" s="3207"/>
      <c r="QDA22" s="3208"/>
      <c r="QDB22" s="3209"/>
      <c r="QDC22" s="3208"/>
      <c r="QDD22" s="3209"/>
      <c r="QDE22" s="3200"/>
      <c r="QDF22" s="3201"/>
      <c r="QDG22" s="3208"/>
      <c r="QDH22" s="3206"/>
      <c r="QDI22" s="3200"/>
      <c r="QDJ22" s="3201"/>
      <c r="QDK22" s="3202"/>
      <c r="QDL22" s="3203"/>
      <c r="QDM22" s="3200"/>
      <c r="QDN22" s="3204"/>
      <c r="QDO22" s="3179"/>
      <c r="QDP22" s="3205"/>
      <c r="QDQ22" s="3206"/>
      <c r="QDR22" s="3207"/>
      <c r="QDS22" s="3208"/>
      <c r="QDT22" s="3209"/>
      <c r="QDU22" s="3208"/>
      <c r="QDV22" s="3209"/>
      <c r="QDW22" s="3200"/>
      <c r="QDX22" s="3201"/>
      <c r="QDY22" s="3208"/>
      <c r="QDZ22" s="3206"/>
      <c r="QEA22" s="3200"/>
      <c r="QEB22" s="3201"/>
      <c r="QEC22" s="3202"/>
      <c r="QED22" s="3203"/>
      <c r="QEE22" s="3200"/>
      <c r="QEF22" s="3204"/>
      <c r="QEG22" s="3179"/>
      <c r="QEH22" s="3205"/>
      <c r="QEI22" s="3206"/>
      <c r="QEJ22" s="3207"/>
      <c r="QEK22" s="3208"/>
      <c r="QEL22" s="3209"/>
      <c r="QEM22" s="3208"/>
      <c r="QEN22" s="3209"/>
      <c r="QEO22" s="3200"/>
      <c r="QEP22" s="3201"/>
      <c r="QEQ22" s="3208"/>
      <c r="QER22" s="3206"/>
      <c r="QES22" s="3200"/>
      <c r="QET22" s="3201"/>
      <c r="QEU22" s="3202"/>
      <c r="QEV22" s="3203"/>
      <c r="QEW22" s="3200"/>
      <c r="QEX22" s="3204"/>
      <c r="QEY22" s="3179"/>
      <c r="QEZ22" s="3205"/>
      <c r="QFA22" s="3206"/>
      <c r="QFB22" s="3207"/>
      <c r="QFC22" s="3208"/>
      <c r="QFD22" s="3209"/>
      <c r="QFE22" s="3208"/>
      <c r="QFF22" s="3209"/>
      <c r="QFG22" s="3200"/>
      <c r="QFH22" s="3201"/>
      <c r="QFI22" s="3208"/>
      <c r="QFJ22" s="3206"/>
      <c r="QFK22" s="3200"/>
      <c r="QFL22" s="3201"/>
      <c r="QFM22" s="3202"/>
      <c r="QFN22" s="3203"/>
      <c r="QFO22" s="3200"/>
      <c r="QFP22" s="3204"/>
      <c r="QFQ22" s="3179"/>
      <c r="QFR22" s="3205"/>
      <c r="QFS22" s="3206"/>
      <c r="QFT22" s="3207"/>
      <c r="QFU22" s="3208"/>
      <c r="QFV22" s="3209"/>
      <c r="QFW22" s="3208"/>
      <c r="QFX22" s="3209"/>
      <c r="QFY22" s="3200"/>
      <c r="QFZ22" s="3201"/>
      <c r="QGA22" s="3208"/>
      <c r="QGB22" s="3206"/>
      <c r="QGC22" s="3200"/>
      <c r="QGD22" s="3201"/>
      <c r="QGE22" s="3202"/>
      <c r="QGF22" s="3203"/>
      <c r="QGG22" s="3200"/>
      <c r="QGH22" s="3204"/>
      <c r="QGI22" s="3179"/>
      <c r="QGJ22" s="3205"/>
      <c r="QGK22" s="3206"/>
      <c r="QGL22" s="3207"/>
      <c r="QGM22" s="3208"/>
      <c r="QGN22" s="3209"/>
      <c r="QGO22" s="3208"/>
      <c r="QGP22" s="3209"/>
      <c r="QGQ22" s="3200"/>
      <c r="QGR22" s="3201"/>
      <c r="QGS22" s="3208"/>
      <c r="QGT22" s="3206"/>
      <c r="QGU22" s="3200"/>
      <c r="QGV22" s="3201"/>
      <c r="QGW22" s="3202"/>
      <c r="QGX22" s="3203"/>
      <c r="QGY22" s="3200"/>
      <c r="QGZ22" s="3204"/>
      <c r="QHA22" s="3179"/>
      <c r="QHB22" s="3205"/>
      <c r="QHC22" s="3206"/>
      <c r="QHD22" s="3207"/>
      <c r="QHE22" s="3208"/>
      <c r="QHF22" s="3209"/>
      <c r="QHG22" s="3208"/>
      <c r="QHH22" s="3209"/>
      <c r="QHI22" s="3200"/>
      <c r="QHJ22" s="3201"/>
      <c r="QHK22" s="3208"/>
      <c r="QHL22" s="3206"/>
      <c r="QHM22" s="3200"/>
      <c r="QHN22" s="3201"/>
      <c r="QHO22" s="3202"/>
      <c r="QHP22" s="3203"/>
      <c r="QHQ22" s="3200"/>
      <c r="QHR22" s="3204"/>
      <c r="QHS22" s="3179"/>
      <c r="QHT22" s="3205"/>
      <c r="QHU22" s="3206"/>
      <c r="QHV22" s="3207"/>
      <c r="QHW22" s="3208"/>
      <c r="QHX22" s="3209"/>
      <c r="QHY22" s="3208"/>
      <c r="QHZ22" s="3209"/>
      <c r="QIA22" s="3200"/>
      <c r="QIB22" s="3201"/>
      <c r="QIC22" s="3208"/>
      <c r="QID22" s="3206"/>
      <c r="QIE22" s="3200"/>
      <c r="QIF22" s="3201"/>
      <c r="QIG22" s="3202"/>
      <c r="QIH22" s="3203"/>
      <c r="QII22" s="3200"/>
      <c r="QIJ22" s="3204"/>
      <c r="QIK22" s="3179"/>
      <c r="QIL22" s="3205"/>
      <c r="QIM22" s="3206"/>
      <c r="QIN22" s="3207"/>
      <c r="QIO22" s="3208"/>
      <c r="QIP22" s="3209"/>
      <c r="QIQ22" s="3208"/>
      <c r="QIR22" s="3209"/>
      <c r="QIS22" s="3200"/>
      <c r="QIT22" s="3201"/>
      <c r="QIU22" s="3208"/>
      <c r="QIV22" s="3206"/>
      <c r="QIW22" s="3200"/>
      <c r="QIX22" s="3201"/>
      <c r="QIY22" s="3202"/>
      <c r="QIZ22" s="3203"/>
      <c r="QJA22" s="3200"/>
      <c r="QJB22" s="3204"/>
      <c r="QJC22" s="3179"/>
      <c r="QJD22" s="3205"/>
      <c r="QJE22" s="3206"/>
      <c r="QJF22" s="3207"/>
      <c r="QJG22" s="3208"/>
      <c r="QJH22" s="3209"/>
      <c r="QJI22" s="3208"/>
      <c r="QJJ22" s="3209"/>
      <c r="QJK22" s="3200"/>
      <c r="QJL22" s="3201"/>
      <c r="QJM22" s="3208"/>
      <c r="QJN22" s="3206"/>
      <c r="QJO22" s="3200"/>
      <c r="QJP22" s="3201"/>
      <c r="QJQ22" s="3202"/>
      <c r="QJR22" s="3203"/>
      <c r="QJS22" s="3200"/>
      <c r="QJT22" s="3204"/>
      <c r="QJU22" s="3179"/>
      <c r="QJV22" s="3205"/>
      <c r="QJW22" s="3206"/>
      <c r="QJX22" s="3207"/>
      <c r="QJY22" s="3208"/>
      <c r="QJZ22" s="3209"/>
      <c r="QKA22" s="3208"/>
      <c r="QKB22" s="3209"/>
      <c r="QKC22" s="3200"/>
      <c r="QKD22" s="3201"/>
      <c r="QKE22" s="3208"/>
      <c r="QKF22" s="3206"/>
      <c r="QKG22" s="3200"/>
      <c r="QKH22" s="3201"/>
      <c r="QKI22" s="3202"/>
      <c r="QKJ22" s="3203"/>
      <c r="QKK22" s="3200"/>
      <c r="QKL22" s="3204"/>
      <c r="QKM22" s="3179"/>
      <c r="QKN22" s="3205"/>
      <c r="QKO22" s="3206"/>
      <c r="QKP22" s="3207"/>
      <c r="QKQ22" s="3208"/>
      <c r="QKR22" s="3209"/>
      <c r="QKS22" s="3208"/>
      <c r="QKT22" s="3209"/>
      <c r="QKU22" s="3200"/>
      <c r="QKV22" s="3201"/>
      <c r="QKW22" s="3208"/>
      <c r="QKX22" s="3206"/>
      <c r="QKY22" s="3200"/>
      <c r="QKZ22" s="3201"/>
      <c r="QLA22" s="3202"/>
      <c r="QLB22" s="3203"/>
      <c r="QLC22" s="3200"/>
      <c r="QLD22" s="3204"/>
      <c r="QLE22" s="3179"/>
      <c r="QLF22" s="3205"/>
      <c r="QLG22" s="3206"/>
      <c r="QLH22" s="3207"/>
      <c r="QLI22" s="3208"/>
      <c r="QLJ22" s="3209"/>
      <c r="QLK22" s="3208"/>
      <c r="QLL22" s="3209"/>
      <c r="QLM22" s="3200"/>
      <c r="QLN22" s="3201"/>
      <c r="QLO22" s="3208"/>
      <c r="QLP22" s="3206"/>
      <c r="QLQ22" s="3200"/>
      <c r="QLR22" s="3201"/>
      <c r="QLS22" s="3202"/>
      <c r="QLT22" s="3203"/>
      <c r="QLU22" s="3200"/>
      <c r="QLV22" s="3204"/>
      <c r="QLW22" s="3179"/>
      <c r="QLX22" s="3205"/>
      <c r="QLY22" s="3206"/>
      <c r="QLZ22" s="3207"/>
      <c r="QMA22" s="3208"/>
      <c r="QMB22" s="3209"/>
      <c r="QMC22" s="3208"/>
      <c r="QMD22" s="3209"/>
      <c r="QME22" s="3200"/>
      <c r="QMF22" s="3201"/>
      <c r="QMG22" s="3208"/>
      <c r="QMH22" s="3206"/>
      <c r="QMI22" s="3200"/>
      <c r="QMJ22" s="3201"/>
      <c r="QMK22" s="3202"/>
      <c r="QML22" s="3203"/>
      <c r="QMM22" s="3200"/>
      <c r="QMN22" s="3204"/>
      <c r="QMO22" s="3179"/>
      <c r="QMP22" s="3205"/>
      <c r="QMQ22" s="3206"/>
      <c r="QMR22" s="3207"/>
      <c r="QMS22" s="3208"/>
      <c r="QMT22" s="3209"/>
      <c r="QMU22" s="3208"/>
      <c r="QMV22" s="3209"/>
      <c r="QMW22" s="3200"/>
      <c r="QMX22" s="3201"/>
      <c r="QMY22" s="3208"/>
      <c r="QMZ22" s="3206"/>
      <c r="QNA22" s="3200"/>
      <c r="QNB22" s="3201"/>
      <c r="QNC22" s="3202"/>
      <c r="QND22" s="3203"/>
      <c r="QNE22" s="3200"/>
      <c r="QNF22" s="3204"/>
      <c r="QNG22" s="3179"/>
      <c r="QNH22" s="3205"/>
      <c r="QNI22" s="3206"/>
      <c r="QNJ22" s="3207"/>
      <c r="QNK22" s="3208"/>
      <c r="QNL22" s="3209"/>
      <c r="QNM22" s="3208"/>
      <c r="QNN22" s="3209"/>
      <c r="QNO22" s="3200"/>
      <c r="QNP22" s="3201"/>
      <c r="QNQ22" s="3208"/>
      <c r="QNR22" s="3206"/>
      <c r="QNS22" s="3200"/>
      <c r="QNT22" s="3201"/>
      <c r="QNU22" s="3202"/>
      <c r="QNV22" s="3203"/>
      <c r="QNW22" s="3200"/>
      <c r="QNX22" s="3204"/>
      <c r="QNY22" s="3179"/>
      <c r="QNZ22" s="3205"/>
      <c r="QOA22" s="3206"/>
      <c r="QOB22" s="3207"/>
      <c r="QOC22" s="3208"/>
      <c r="QOD22" s="3209"/>
      <c r="QOE22" s="3208"/>
      <c r="QOF22" s="3209"/>
      <c r="QOG22" s="3200"/>
      <c r="QOH22" s="3201"/>
      <c r="QOI22" s="3208"/>
      <c r="QOJ22" s="3206"/>
      <c r="QOK22" s="3200"/>
      <c r="QOL22" s="3201"/>
      <c r="QOM22" s="3202"/>
      <c r="QON22" s="3203"/>
      <c r="QOO22" s="3200"/>
      <c r="QOP22" s="3204"/>
      <c r="QOQ22" s="3179"/>
      <c r="QOR22" s="3205"/>
      <c r="QOS22" s="3206"/>
      <c r="QOT22" s="3207"/>
      <c r="QOU22" s="3208"/>
      <c r="QOV22" s="3209"/>
      <c r="QOW22" s="3208"/>
      <c r="QOX22" s="3209"/>
      <c r="QOY22" s="3200"/>
      <c r="QOZ22" s="3201"/>
      <c r="QPA22" s="3208"/>
      <c r="QPB22" s="3206"/>
      <c r="QPC22" s="3200"/>
      <c r="QPD22" s="3201"/>
      <c r="QPE22" s="3202"/>
      <c r="QPF22" s="3203"/>
      <c r="QPG22" s="3200"/>
      <c r="QPH22" s="3204"/>
      <c r="QPI22" s="3179"/>
      <c r="QPJ22" s="3205"/>
      <c r="QPK22" s="3206"/>
      <c r="QPL22" s="3207"/>
      <c r="QPM22" s="3208"/>
      <c r="QPN22" s="3209"/>
      <c r="QPO22" s="3208"/>
      <c r="QPP22" s="3209"/>
      <c r="QPQ22" s="3200"/>
      <c r="QPR22" s="3201"/>
      <c r="QPS22" s="3208"/>
      <c r="QPT22" s="3206"/>
      <c r="QPU22" s="3200"/>
      <c r="QPV22" s="3201"/>
      <c r="QPW22" s="3202"/>
      <c r="QPX22" s="3203"/>
      <c r="QPY22" s="3200"/>
      <c r="QPZ22" s="3204"/>
      <c r="QQA22" s="3179"/>
      <c r="QQB22" s="3205"/>
      <c r="QQC22" s="3206"/>
      <c r="QQD22" s="3207"/>
      <c r="QQE22" s="3208"/>
      <c r="QQF22" s="3209"/>
      <c r="QQG22" s="3208"/>
      <c r="QQH22" s="3209"/>
      <c r="QQI22" s="3200"/>
      <c r="QQJ22" s="3201"/>
      <c r="QQK22" s="3208"/>
      <c r="QQL22" s="3206"/>
      <c r="QQM22" s="3200"/>
      <c r="QQN22" s="3201"/>
      <c r="QQO22" s="3202"/>
      <c r="QQP22" s="3203"/>
      <c r="QQQ22" s="3200"/>
      <c r="QQR22" s="3204"/>
      <c r="QQS22" s="3179"/>
      <c r="QQT22" s="3205"/>
      <c r="QQU22" s="3206"/>
      <c r="QQV22" s="3207"/>
      <c r="QQW22" s="3208"/>
      <c r="QQX22" s="3209"/>
      <c r="QQY22" s="3208"/>
      <c r="QQZ22" s="3209"/>
      <c r="QRA22" s="3200"/>
      <c r="QRB22" s="3201"/>
      <c r="QRC22" s="3208"/>
      <c r="QRD22" s="3206"/>
      <c r="QRE22" s="3200"/>
      <c r="QRF22" s="3201"/>
      <c r="QRG22" s="3202"/>
      <c r="QRH22" s="3203"/>
      <c r="QRI22" s="3200"/>
      <c r="QRJ22" s="3204"/>
      <c r="QRK22" s="3179"/>
      <c r="QRL22" s="3205"/>
      <c r="QRM22" s="3206"/>
      <c r="QRN22" s="3207"/>
      <c r="QRO22" s="3208"/>
      <c r="QRP22" s="3209"/>
      <c r="QRQ22" s="3208"/>
      <c r="QRR22" s="3209"/>
      <c r="QRS22" s="3200"/>
      <c r="QRT22" s="3201"/>
      <c r="QRU22" s="3208"/>
      <c r="QRV22" s="3206"/>
      <c r="QRW22" s="3200"/>
      <c r="QRX22" s="3201"/>
      <c r="QRY22" s="3202"/>
      <c r="QRZ22" s="3203"/>
      <c r="QSA22" s="3200"/>
      <c r="QSB22" s="3204"/>
      <c r="QSC22" s="3179"/>
      <c r="QSD22" s="3205"/>
      <c r="QSE22" s="3206"/>
      <c r="QSF22" s="3207"/>
      <c r="QSG22" s="3208"/>
      <c r="QSH22" s="3209"/>
      <c r="QSI22" s="3208"/>
      <c r="QSJ22" s="3209"/>
      <c r="QSK22" s="3200"/>
      <c r="QSL22" s="3201"/>
      <c r="QSM22" s="3208"/>
      <c r="QSN22" s="3206"/>
      <c r="QSO22" s="3200"/>
      <c r="QSP22" s="3201"/>
      <c r="QSQ22" s="3202"/>
      <c r="QSR22" s="3203"/>
      <c r="QSS22" s="3200"/>
      <c r="QST22" s="3204"/>
      <c r="QSU22" s="3179"/>
      <c r="QSV22" s="3205"/>
      <c r="QSW22" s="3206"/>
      <c r="QSX22" s="3207"/>
      <c r="QSY22" s="3208"/>
      <c r="QSZ22" s="3209"/>
      <c r="QTA22" s="3208"/>
      <c r="QTB22" s="3209"/>
      <c r="QTC22" s="3200"/>
      <c r="QTD22" s="3201"/>
      <c r="QTE22" s="3208"/>
      <c r="QTF22" s="3206"/>
      <c r="QTG22" s="3200"/>
      <c r="QTH22" s="3201"/>
      <c r="QTI22" s="3202"/>
      <c r="QTJ22" s="3203"/>
      <c r="QTK22" s="3200"/>
      <c r="QTL22" s="3204"/>
      <c r="QTM22" s="3179"/>
      <c r="QTN22" s="3205"/>
      <c r="QTO22" s="3206"/>
      <c r="QTP22" s="3207"/>
      <c r="QTQ22" s="3208"/>
      <c r="QTR22" s="3209"/>
      <c r="QTS22" s="3208"/>
      <c r="QTT22" s="3209"/>
      <c r="QTU22" s="3200"/>
      <c r="QTV22" s="3201"/>
      <c r="QTW22" s="3208"/>
      <c r="QTX22" s="3206"/>
      <c r="QTY22" s="3200"/>
      <c r="QTZ22" s="3201"/>
      <c r="QUA22" s="3202"/>
      <c r="QUB22" s="3203"/>
      <c r="QUC22" s="3200"/>
      <c r="QUD22" s="3204"/>
      <c r="QUE22" s="3179"/>
      <c r="QUF22" s="3205"/>
      <c r="QUG22" s="3206"/>
      <c r="QUH22" s="3207"/>
      <c r="QUI22" s="3208"/>
      <c r="QUJ22" s="3209"/>
      <c r="QUK22" s="3208"/>
      <c r="QUL22" s="3209"/>
      <c r="QUM22" s="3200"/>
      <c r="QUN22" s="3201"/>
      <c r="QUO22" s="3208"/>
      <c r="QUP22" s="3206"/>
      <c r="QUQ22" s="3200"/>
      <c r="QUR22" s="3201"/>
      <c r="QUS22" s="3202"/>
      <c r="QUT22" s="3203"/>
      <c r="QUU22" s="3200"/>
      <c r="QUV22" s="3204"/>
      <c r="QUW22" s="3179"/>
      <c r="QUX22" s="3205"/>
      <c r="QUY22" s="3206"/>
      <c r="QUZ22" s="3207"/>
      <c r="QVA22" s="3208"/>
      <c r="QVB22" s="3209"/>
      <c r="QVC22" s="3208"/>
      <c r="QVD22" s="3209"/>
      <c r="QVE22" s="3200"/>
      <c r="QVF22" s="3201"/>
      <c r="QVG22" s="3208"/>
      <c r="QVH22" s="3206"/>
      <c r="QVI22" s="3200"/>
      <c r="QVJ22" s="3201"/>
      <c r="QVK22" s="3202"/>
      <c r="QVL22" s="3203"/>
      <c r="QVM22" s="3200"/>
      <c r="QVN22" s="3204"/>
      <c r="QVO22" s="3179"/>
      <c r="QVP22" s="3205"/>
      <c r="QVQ22" s="3206"/>
      <c r="QVR22" s="3207"/>
      <c r="QVS22" s="3208"/>
      <c r="QVT22" s="3209"/>
      <c r="QVU22" s="3208"/>
      <c r="QVV22" s="3209"/>
      <c r="QVW22" s="3200"/>
      <c r="QVX22" s="3201"/>
      <c r="QVY22" s="3208"/>
      <c r="QVZ22" s="3206"/>
      <c r="QWA22" s="3200"/>
      <c r="QWB22" s="3201"/>
      <c r="QWC22" s="3202"/>
      <c r="QWD22" s="3203"/>
      <c r="QWE22" s="3200"/>
      <c r="QWF22" s="3204"/>
      <c r="QWG22" s="3179"/>
      <c r="QWH22" s="3205"/>
      <c r="QWI22" s="3206"/>
      <c r="QWJ22" s="3207"/>
      <c r="QWK22" s="3208"/>
      <c r="QWL22" s="3209"/>
      <c r="QWM22" s="3208"/>
      <c r="QWN22" s="3209"/>
      <c r="QWO22" s="3200"/>
      <c r="QWP22" s="3201"/>
      <c r="QWQ22" s="3208"/>
      <c r="QWR22" s="3206"/>
      <c r="QWS22" s="3200"/>
      <c r="QWT22" s="3201"/>
      <c r="QWU22" s="3202"/>
      <c r="QWV22" s="3203"/>
      <c r="QWW22" s="3200"/>
      <c r="QWX22" s="3204"/>
      <c r="QWY22" s="3179"/>
      <c r="QWZ22" s="3205"/>
      <c r="QXA22" s="3206"/>
      <c r="QXB22" s="3207"/>
      <c r="QXC22" s="3208"/>
      <c r="QXD22" s="3209"/>
      <c r="QXE22" s="3208"/>
      <c r="QXF22" s="3209"/>
      <c r="QXG22" s="3200"/>
      <c r="QXH22" s="3201"/>
      <c r="QXI22" s="3208"/>
      <c r="QXJ22" s="3206"/>
      <c r="QXK22" s="3200"/>
      <c r="QXL22" s="3201"/>
      <c r="QXM22" s="3202"/>
      <c r="QXN22" s="3203"/>
      <c r="QXO22" s="3200"/>
      <c r="QXP22" s="3204"/>
      <c r="QXQ22" s="3179"/>
      <c r="QXR22" s="3205"/>
      <c r="QXS22" s="3206"/>
      <c r="QXT22" s="3207"/>
      <c r="QXU22" s="3208"/>
      <c r="QXV22" s="3209"/>
      <c r="QXW22" s="3208"/>
      <c r="QXX22" s="3209"/>
      <c r="QXY22" s="3200"/>
      <c r="QXZ22" s="3201"/>
      <c r="QYA22" s="3208"/>
      <c r="QYB22" s="3206"/>
      <c r="QYC22" s="3200"/>
      <c r="QYD22" s="3201"/>
      <c r="QYE22" s="3202"/>
      <c r="QYF22" s="3203"/>
      <c r="QYG22" s="3200"/>
      <c r="QYH22" s="3204"/>
      <c r="QYI22" s="3179"/>
      <c r="QYJ22" s="3205"/>
      <c r="QYK22" s="3206"/>
      <c r="QYL22" s="3207"/>
      <c r="QYM22" s="3208"/>
      <c r="QYN22" s="3209"/>
      <c r="QYO22" s="3208"/>
      <c r="QYP22" s="3209"/>
      <c r="QYQ22" s="3200"/>
      <c r="QYR22" s="3201"/>
      <c r="QYS22" s="3208"/>
      <c r="QYT22" s="3206"/>
      <c r="QYU22" s="3200"/>
      <c r="QYV22" s="3201"/>
      <c r="QYW22" s="3202"/>
      <c r="QYX22" s="3203"/>
      <c r="QYY22" s="3200"/>
      <c r="QYZ22" s="3204"/>
      <c r="QZA22" s="3179"/>
      <c r="QZB22" s="3205"/>
      <c r="QZC22" s="3206"/>
      <c r="QZD22" s="3207"/>
      <c r="QZE22" s="3208"/>
      <c r="QZF22" s="3209"/>
      <c r="QZG22" s="3208"/>
      <c r="QZH22" s="3209"/>
      <c r="QZI22" s="3200"/>
      <c r="QZJ22" s="3201"/>
      <c r="QZK22" s="3208"/>
      <c r="QZL22" s="3206"/>
      <c r="QZM22" s="3200"/>
      <c r="QZN22" s="3201"/>
      <c r="QZO22" s="3202"/>
      <c r="QZP22" s="3203"/>
      <c r="QZQ22" s="3200"/>
      <c r="QZR22" s="3204"/>
      <c r="QZS22" s="3179"/>
      <c r="QZT22" s="3205"/>
      <c r="QZU22" s="3206"/>
      <c r="QZV22" s="3207"/>
      <c r="QZW22" s="3208"/>
      <c r="QZX22" s="3209"/>
      <c r="QZY22" s="3208"/>
      <c r="QZZ22" s="3209"/>
      <c r="RAA22" s="3200"/>
      <c r="RAB22" s="3201"/>
      <c r="RAC22" s="3208"/>
      <c r="RAD22" s="3206"/>
      <c r="RAE22" s="3200"/>
      <c r="RAF22" s="3201"/>
      <c r="RAG22" s="3202"/>
      <c r="RAH22" s="3203"/>
      <c r="RAI22" s="3200"/>
      <c r="RAJ22" s="3204"/>
      <c r="RAK22" s="3179"/>
      <c r="RAL22" s="3205"/>
      <c r="RAM22" s="3206"/>
      <c r="RAN22" s="3207"/>
      <c r="RAO22" s="3208"/>
      <c r="RAP22" s="3209"/>
      <c r="RAQ22" s="3208"/>
      <c r="RAR22" s="3209"/>
      <c r="RAS22" s="3200"/>
      <c r="RAT22" s="3201"/>
      <c r="RAU22" s="3208"/>
      <c r="RAV22" s="3206"/>
      <c r="RAW22" s="3200"/>
      <c r="RAX22" s="3201"/>
      <c r="RAY22" s="3202"/>
      <c r="RAZ22" s="3203"/>
      <c r="RBA22" s="3200"/>
      <c r="RBB22" s="3204"/>
      <c r="RBC22" s="3179"/>
      <c r="RBD22" s="3205"/>
      <c r="RBE22" s="3206"/>
      <c r="RBF22" s="3207"/>
      <c r="RBG22" s="3208"/>
      <c r="RBH22" s="3209"/>
      <c r="RBI22" s="3208"/>
      <c r="RBJ22" s="3209"/>
      <c r="RBK22" s="3200"/>
      <c r="RBL22" s="3201"/>
      <c r="RBM22" s="3208"/>
      <c r="RBN22" s="3206"/>
      <c r="RBO22" s="3200"/>
      <c r="RBP22" s="3201"/>
      <c r="RBQ22" s="3202"/>
      <c r="RBR22" s="3203"/>
      <c r="RBS22" s="3200"/>
      <c r="RBT22" s="3204"/>
      <c r="RBU22" s="3179"/>
      <c r="RBV22" s="3205"/>
      <c r="RBW22" s="3206"/>
      <c r="RBX22" s="3207"/>
      <c r="RBY22" s="3208"/>
      <c r="RBZ22" s="3209"/>
      <c r="RCA22" s="3208"/>
      <c r="RCB22" s="3209"/>
      <c r="RCC22" s="3200"/>
      <c r="RCD22" s="3201"/>
      <c r="RCE22" s="3208"/>
      <c r="RCF22" s="3206"/>
      <c r="RCG22" s="3200"/>
      <c r="RCH22" s="3201"/>
      <c r="RCI22" s="3202"/>
      <c r="RCJ22" s="3203"/>
      <c r="RCK22" s="3200"/>
      <c r="RCL22" s="3204"/>
      <c r="RCM22" s="3179"/>
      <c r="RCN22" s="3205"/>
      <c r="RCO22" s="3206"/>
      <c r="RCP22" s="3207"/>
      <c r="RCQ22" s="3208"/>
      <c r="RCR22" s="3209"/>
      <c r="RCS22" s="3208"/>
      <c r="RCT22" s="3209"/>
      <c r="RCU22" s="3200"/>
      <c r="RCV22" s="3201"/>
      <c r="RCW22" s="3208"/>
      <c r="RCX22" s="3206"/>
      <c r="RCY22" s="3200"/>
      <c r="RCZ22" s="3201"/>
      <c r="RDA22" s="3202"/>
      <c r="RDB22" s="3203"/>
      <c r="RDC22" s="3200"/>
      <c r="RDD22" s="3204"/>
      <c r="RDE22" s="3179"/>
      <c r="RDF22" s="3205"/>
      <c r="RDG22" s="3206"/>
      <c r="RDH22" s="3207"/>
      <c r="RDI22" s="3208"/>
      <c r="RDJ22" s="3209"/>
      <c r="RDK22" s="3208"/>
      <c r="RDL22" s="3209"/>
      <c r="RDM22" s="3200"/>
      <c r="RDN22" s="3201"/>
      <c r="RDO22" s="3208"/>
      <c r="RDP22" s="3206"/>
      <c r="RDQ22" s="3200"/>
      <c r="RDR22" s="3201"/>
      <c r="RDS22" s="3202"/>
      <c r="RDT22" s="3203"/>
      <c r="RDU22" s="3200"/>
      <c r="RDV22" s="3204"/>
      <c r="RDW22" s="3179"/>
      <c r="RDX22" s="3205"/>
      <c r="RDY22" s="3206"/>
      <c r="RDZ22" s="3207"/>
      <c r="REA22" s="3208"/>
      <c r="REB22" s="3209"/>
      <c r="REC22" s="3208"/>
      <c r="RED22" s="3209"/>
      <c r="REE22" s="3200"/>
      <c r="REF22" s="3201"/>
      <c r="REG22" s="3208"/>
      <c r="REH22" s="3206"/>
      <c r="REI22" s="3200"/>
      <c r="REJ22" s="3201"/>
      <c r="REK22" s="3202"/>
      <c r="REL22" s="3203"/>
      <c r="REM22" s="3200"/>
      <c r="REN22" s="3204"/>
      <c r="REO22" s="3179"/>
      <c r="REP22" s="3205"/>
      <c r="REQ22" s="3206"/>
      <c r="RER22" s="3207"/>
      <c r="RES22" s="3208"/>
      <c r="RET22" s="3209"/>
      <c r="REU22" s="3208"/>
      <c r="REV22" s="3209"/>
      <c r="REW22" s="3200"/>
      <c r="REX22" s="3201"/>
      <c r="REY22" s="3208"/>
      <c r="REZ22" s="3206"/>
      <c r="RFA22" s="3200"/>
      <c r="RFB22" s="3201"/>
      <c r="RFC22" s="3202"/>
      <c r="RFD22" s="3203"/>
      <c r="RFE22" s="3200"/>
      <c r="RFF22" s="3204"/>
      <c r="RFG22" s="3179"/>
      <c r="RFH22" s="3205"/>
      <c r="RFI22" s="3206"/>
      <c r="RFJ22" s="3207"/>
      <c r="RFK22" s="3208"/>
      <c r="RFL22" s="3209"/>
      <c r="RFM22" s="3208"/>
      <c r="RFN22" s="3209"/>
      <c r="RFO22" s="3200"/>
      <c r="RFP22" s="3201"/>
      <c r="RFQ22" s="3208"/>
      <c r="RFR22" s="3206"/>
      <c r="RFS22" s="3200"/>
      <c r="RFT22" s="3201"/>
      <c r="RFU22" s="3202"/>
      <c r="RFV22" s="3203"/>
      <c r="RFW22" s="3200"/>
      <c r="RFX22" s="3204"/>
      <c r="RFY22" s="3179"/>
      <c r="RFZ22" s="3205"/>
      <c r="RGA22" s="3206"/>
      <c r="RGB22" s="3207"/>
      <c r="RGC22" s="3208"/>
      <c r="RGD22" s="3209"/>
      <c r="RGE22" s="3208"/>
      <c r="RGF22" s="3209"/>
      <c r="RGG22" s="3200"/>
      <c r="RGH22" s="3201"/>
      <c r="RGI22" s="3208"/>
      <c r="RGJ22" s="3206"/>
      <c r="RGK22" s="3200"/>
      <c r="RGL22" s="3201"/>
      <c r="RGM22" s="3202"/>
      <c r="RGN22" s="3203"/>
      <c r="RGO22" s="3200"/>
      <c r="RGP22" s="3204"/>
      <c r="RGQ22" s="3179"/>
      <c r="RGR22" s="3205"/>
      <c r="RGS22" s="3206"/>
      <c r="RGT22" s="3207"/>
      <c r="RGU22" s="3208"/>
      <c r="RGV22" s="3209"/>
      <c r="RGW22" s="3208"/>
      <c r="RGX22" s="3209"/>
      <c r="RGY22" s="3200"/>
      <c r="RGZ22" s="3201"/>
      <c r="RHA22" s="3208"/>
      <c r="RHB22" s="3206"/>
      <c r="RHC22" s="3200"/>
      <c r="RHD22" s="3201"/>
      <c r="RHE22" s="3202"/>
      <c r="RHF22" s="3203"/>
      <c r="RHG22" s="3200"/>
      <c r="RHH22" s="3204"/>
      <c r="RHI22" s="3179"/>
      <c r="RHJ22" s="3205"/>
      <c r="RHK22" s="3206"/>
      <c r="RHL22" s="3207"/>
      <c r="RHM22" s="3208"/>
      <c r="RHN22" s="3209"/>
      <c r="RHO22" s="3208"/>
      <c r="RHP22" s="3209"/>
      <c r="RHQ22" s="3200"/>
      <c r="RHR22" s="3201"/>
      <c r="RHS22" s="3208"/>
      <c r="RHT22" s="3206"/>
      <c r="RHU22" s="3200"/>
      <c r="RHV22" s="3201"/>
      <c r="RHW22" s="3202"/>
      <c r="RHX22" s="3203"/>
      <c r="RHY22" s="3200"/>
      <c r="RHZ22" s="3204"/>
      <c r="RIA22" s="3179"/>
      <c r="RIB22" s="3205"/>
      <c r="RIC22" s="3206"/>
      <c r="RID22" s="3207"/>
      <c r="RIE22" s="3208"/>
      <c r="RIF22" s="3209"/>
      <c r="RIG22" s="3208"/>
      <c r="RIH22" s="3209"/>
      <c r="RII22" s="3200"/>
      <c r="RIJ22" s="3201"/>
      <c r="RIK22" s="3208"/>
      <c r="RIL22" s="3206"/>
      <c r="RIM22" s="3200"/>
      <c r="RIN22" s="3201"/>
      <c r="RIO22" s="3202"/>
      <c r="RIP22" s="3203"/>
      <c r="RIQ22" s="3200"/>
      <c r="RIR22" s="3204"/>
      <c r="RIS22" s="3179"/>
      <c r="RIT22" s="3205"/>
      <c r="RIU22" s="3206"/>
      <c r="RIV22" s="3207"/>
      <c r="RIW22" s="3208"/>
      <c r="RIX22" s="3209"/>
      <c r="RIY22" s="3208"/>
      <c r="RIZ22" s="3209"/>
      <c r="RJA22" s="3200"/>
      <c r="RJB22" s="3201"/>
      <c r="RJC22" s="3208"/>
      <c r="RJD22" s="3206"/>
      <c r="RJE22" s="3200"/>
      <c r="RJF22" s="3201"/>
      <c r="RJG22" s="3202"/>
      <c r="RJH22" s="3203"/>
      <c r="RJI22" s="3200"/>
      <c r="RJJ22" s="3204"/>
      <c r="RJK22" s="3179"/>
      <c r="RJL22" s="3205"/>
      <c r="RJM22" s="3206"/>
      <c r="RJN22" s="3207"/>
      <c r="RJO22" s="3208"/>
      <c r="RJP22" s="3209"/>
      <c r="RJQ22" s="3208"/>
      <c r="RJR22" s="3209"/>
      <c r="RJS22" s="3200"/>
      <c r="RJT22" s="3201"/>
      <c r="RJU22" s="3208"/>
      <c r="RJV22" s="3206"/>
      <c r="RJW22" s="3200"/>
      <c r="RJX22" s="3201"/>
      <c r="RJY22" s="3202"/>
      <c r="RJZ22" s="3203"/>
      <c r="RKA22" s="3200"/>
      <c r="RKB22" s="3204"/>
      <c r="RKC22" s="3179"/>
      <c r="RKD22" s="3205"/>
      <c r="RKE22" s="3206"/>
      <c r="RKF22" s="3207"/>
      <c r="RKG22" s="3208"/>
      <c r="RKH22" s="3209"/>
      <c r="RKI22" s="3208"/>
      <c r="RKJ22" s="3209"/>
      <c r="RKK22" s="3200"/>
      <c r="RKL22" s="3201"/>
      <c r="RKM22" s="3208"/>
      <c r="RKN22" s="3206"/>
      <c r="RKO22" s="3200"/>
      <c r="RKP22" s="3201"/>
      <c r="RKQ22" s="3202"/>
      <c r="RKR22" s="3203"/>
      <c r="RKS22" s="3200"/>
      <c r="RKT22" s="3204"/>
      <c r="RKU22" s="3179"/>
      <c r="RKV22" s="3205"/>
      <c r="RKW22" s="3206"/>
      <c r="RKX22" s="3207"/>
      <c r="RKY22" s="3208"/>
      <c r="RKZ22" s="3209"/>
      <c r="RLA22" s="3208"/>
      <c r="RLB22" s="3209"/>
      <c r="RLC22" s="3200"/>
      <c r="RLD22" s="3201"/>
      <c r="RLE22" s="3208"/>
      <c r="RLF22" s="3206"/>
      <c r="RLG22" s="3200"/>
      <c r="RLH22" s="3201"/>
      <c r="RLI22" s="3202"/>
      <c r="RLJ22" s="3203"/>
      <c r="RLK22" s="3200"/>
      <c r="RLL22" s="3204"/>
      <c r="RLM22" s="3179"/>
      <c r="RLN22" s="3205"/>
      <c r="RLO22" s="3206"/>
      <c r="RLP22" s="3207"/>
      <c r="RLQ22" s="3208"/>
      <c r="RLR22" s="3209"/>
      <c r="RLS22" s="3208"/>
      <c r="RLT22" s="3209"/>
      <c r="RLU22" s="3200"/>
      <c r="RLV22" s="3201"/>
      <c r="RLW22" s="3208"/>
      <c r="RLX22" s="3206"/>
      <c r="RLY22" s="3200"/>
      <c r="RLZ22" s="3201"/>
      <c r="RMA22" s="3202"/>
      <c r="RMB22" s="3203"/>
      <c r="RMC22" s="3200"/>
      <c r="RMD22" s="3204"/>
      <c r="RME22" s="3179"/>
      <c r="RMF22" s="3205"/>
      <c r="RMG22" s="3206"/>
      <c r="RMH22" s="3207"/>
      <c r="RMI22" s="3208"/>
      <c r="RMJ22" s="3209"/>
      <c r="RMK22" s="3208"/>
      <c r="RML22" s="3209"/>
      <c r="RMM22" s="3200"/>
      <c r="RMN22" s="3201"/>
      <c r="RMO22" s="3208"/>
      <c r="RMP22" s="3206"/>
      <c r="RMQ22" s="3200"/>
      <c r="RMR22" s="3201"/>
      <c r="RMS22" s="3202"/>
      <c r="RMT22" s="3203"/>
      <c r="RMU22" s="3200"/>
      <c r="RMV22" s="3204"/>
      <c r="RMW22" s="3179"/>
      <c r="RMX22" s="3205"/>
      <c r="RMY22" s="3206"/>
      <c r="RMZ22" s="3207"/>
      <c r="RNA22" s="3208"/>
      <c r="RNB22" s="3209"/>
      <c r="RNC22" s="3208"/>
      <c r="RND22" s="3209"/>
      <c r="RNE22" s="3200"/>
      <c r="RNF22" s="3201"/>
      <c r="RNG22" s="3208"/>
      <c r="RNH22" s="3206"/>
      <c r="RNI22" s="3200"/>
      <c r="RNJ22" s="3201"/>
      <c r="RNK22" s="3202"/>
      <c r="RNL22" s="3203"/>
      <c r="RNM22" s="3200"/>
      <c r="RNN22" s="3204"/>
      <c r="RNO22" s="3179"/>
      <c r="RNP22" s="3205"/>
      <c r="RNQ22" s="3206"/>
      <c r="RNR22" s="3207"/>
      <c r="RNS22" s="3208"/>
      <c r="RNT22" s="3209"/>
      <c r="RNU22" s="3208"/>
      <c r="RNV22" s="3209"/>
      <c r="RNW22" s="3200"/>
      <c r="RNX22" s="3201"/>
      <c r="RNY22" s="3208"/>
      <c r="RNZ22" s="3206"/>
      <c r="ROA22" s="3200"/>
      <c r="ROB22" s="3201"/>
      <c r="ROC22" s="3202"/>
      <c r="ROD22" s="3203"/>
      <c r="ROE22" s="3200"/>
      <c r="ROF22" s="3204"/>
      <c r="ROG22" s="3179"/>
      <c r="ROH22" s="3205"/>
      <c r="ROI22" s="3206"/>
      <c r="ROJ22" s="3207"/>
      <c r="ROK22" s="3208"/>
      <c r="ROL22" s="3209"/>
      <c r="ROM22" s="3208"/>
      <c r="RON22" s="3209"/>
      <c r="ROO22" s="3200"/>
      <c r="ROP22" s="3201"/>
      <c r="ROQ22" s="3208"/>
      <c r="ROR22" s="3206"/>
      <c r="ROS22" s="3200"/>
      <c r="ROT22" s="3201"/>
      <c r="ROU22" s="3202"/>
      <c r="ROV22" s="3203"/>
      <c r="ROW22" s="3200"/>
      <c r="ROX22" s="3204"/>
      <c r="ROY22" s="3179"/>
      <c r="ROZ22" s="3205"/>
      <c r="RPA22" s="3206"/>
      <c r="RPB22" s="3207"/>
      <c r="RPC22" s="3208"/>
      <c r="RPD22" s="3209"/>
      <c r="RPE22" s="3208"/>
      <c r="RPF22" s="3209"/>
      <c r="RPG22" s="3200"/>
      <c r="RPH22" s="3201"/>
      <c r="RPI22" s="3208"/>
      <c r="RPJ22" s="3206"/>
      <c r="RPK22" s="3200"/>
      <c r="RPL22" s="3201"/>
      <c r="RPM22" s="3202"/>
      <c r="RPN22" s="3203"/>
      <c r="RPO22" s="3200"/>
      <c r="RPP22" s="3204"/>
      <c r="RPQ22" s="3179"/>
      <c r="RPR22" s="3205"/>
      <c r="RPS22" s="3206"/>
      <c r="RPT22" s="3207"/>
      <c r="RPU22" s="3208"/>
      <c r="RPV22" s="3209"/>
      <c r="RPW22" s="3208"/>
      <c r="RPX22" s="3209"/>
      <c r="RPY22" s="3200"/>
      <c r="RPZ22" s="3201"/>
      <c r="RQA22" s="3208"/>
      <c r="RQB22" s="3206"/>
      <c r="RQC22" s="3200"/>
      <c r="RQD22" s="3201"/>
      <c r="RQE22" s="3202"/>
      <c r="RQF22" s="3203"/>
      <c r="RQG22" s="3200"/>
      <c r="RQH22" s="3204"/>
      <c r="RQI22" s="3179"/>
      <c r="RQJ22" s="3205"/>
      <c r="RQK22" s="3206"/>
      <c r="RQL22" s="3207"/>
      <c r="RQM22" s="3208"/>
      <c r="RQN22" s="3209"/>
      <c r="RQO22" s="3208"/>
      <c r="RQP22" s="3209"/>
      <c r="RQQ22" s="3200"/>
      <c r="RQR22" s="3201"/>
      <c r="RQS22" s="3208"/>
      <c r="RQT22" s="3206"/>
      <c r="RQU22" s="3200"/>
      <c r="RQV22" s="3201"/>
      <c r="RQW22" s="3202"/>
      <c r="RQX22" s="3203"/>
      <c r="RQY22" s="3200"/>
      <c r="RQZ22" s="3204"/>
      <c r="RRA22" s="3179"/>
      <c r="RRB22" s="3205"/>
      <c r="RRC22" s="3206"/>
      <c r="RRD22" s="3207"/>
      <c r="RRE22" s="3208"/>
      <c r="RRF22" s="3209"/>
      <c r="RRG22" s="3208"/>
      <c r="RRH22" s="3209"/>
      <c r="RRI22" s="3200"/>
      <c r="RRJ22" s="3201"/>
      <c r="RRK22" s="3208"/>
      <c r="RRL22" s="3206"/>
      <c r="RRM22" s="3200"/>
      <c r="RRN22" s="3201"/>
      <c r="RRO22" s="3202"/>
      <c r="RRP22" s="3203"/>
      <c r="RRQ22" s="3200"/>
      <c r="RRR22" s="3204"/>
      <c r="RRS22" s="3179"/>
      <c r="RRT22" s="3205"/>
      <c r="RRU22" s="3206"/>
      <c r="RRV22" s="3207"/>
      <c r="RRW22" s="3208"/>
      <c r="RRX22" s="3209"/>
      <c r="RRY22" s="3208"/>
      <c r="RRZ22" s="3209"/>
      <c r="RSA22" s="3200"/>
      <c r="RSB22" s="3201"/>
      <c r="RSC22" s="3208"/>
      <c r="RSD22" s="3206"/>
      <c r="RSE22" s="3200"/>
      <c r="RSF22" s="3201"/>
      <c r="RSG22" s="3202"/>
      <c r="RSH22" s="3203"/>
      <c r="RSI22" s="3200"/>
      <c r="RSJ22" s="3204"/>
      <c r="RSK22" s="3179"/>
      <c r="RSL22" s="3205"/>
      <c r="RSM22" s="3206"/>
      <c r="RSN22" s="3207"/>
      <c r="RSO22" s="3208"/>
      <c r="RSP22" s="3209"/>
      <c r="RSQ22" s="3208"/>
      <c r="RSR22" s="3209"/>
      <c r="RSS22" s="3200"/>
      <c r="RST22" s="3201"/>
      <c r="RSU22" s="3208"/>
      <c r="RSV22" s="3206"/>
      <c r="RSW22" s="3200"/>
      <c r="RSX22" s="3201"/>
      <c r="RSY22" s="3202"/>
      <c r="RSZ22" s="3203"/>
      <c r="RTA22" s="3200"/>
      <c r="RTB22" s="3204"/>
      <c r="RTC22" s="3179"/>
      <c r="RTD22" s="3205"/>
      <c r="RTE22" s="3206"/>
      <c r="RTF22" s="3207"/>
      <c r="RTG22" s="3208"/>
      <c r="RTH22" s="3209"/>
      <c r="RTI22" s="3208"/>
      <c r="RTJ22" s="3209"/>
      <c r="RTK22" s="3200"/>
      <c r="RTL22" s="3201"/>
      <c r="RTM22" s="3208"/>
      <c r="RTN22" s="3206"/>
      <c r="RTO22" s="3200"/>
      <c r="RTP22" s="3201"/>
      <c r="RTQ22" s="3202"/>
      <c r="RTR22" s="3203"/>
      <c r="RTS22" s="3200"/>
      <c r="RTT22" s="3204"/>
      <c r="RTU22" s="3179"/>
      <c r="RTV22" s="3205"/>
      <c r="RTW22" s="3206"/>
      <c r="RTX22" s="3207"/>
      <c r="RTY22" s="3208"/>
      <c r="RTZ22" s="3209"/>
      <c r="RUA22" s="3208"/>
      <c r="RUB22" s="3209"/>
      <c r="RUC22" s="3200"/>
      <c r="RUD22" s="3201"/>
      <c r="RUE22" s="3208"/>
      <c r="RUF22" s="3206"/>
      <c r="RUG22" s="3200"/>
      <c r="RUH22" s="3201"/>
      <c r="RUI22" s="3202"/>
      <c r="RUJ22" s="3203"/>
      <c r="RUK22" s="3200"/>
      <c r="RUL22" s="3204"/>
      <c r="RUM22" s="3179"/>
      <c r="RUN22" s="3205"/>
      <c r="RUO22" s="3206"/>
      <c r="RUP22" s="3207"/>
      <c r="RUQ22" s="3208"/>
      <c r="RUR22" s="3209"/>
      <c r="RUS22" s="3208"/>
      <c r="RUT22" s="3209"/>
      <c r="RUU22" s="3200"/>
      <c r="RUV22" s="3201"/>
      <c r="RUW22" s="3208"/>
      <c r="RUX22" s="3206"/>
      <c r="RUY22" s="3200"/>
      <c r="RUZ22" s="3201"/>
      <c r="RVA22" s="3202"/>
      <c r="RVB22" s="3203"/>
      <c r="RVC22" s="3200"/>
      <c r="RVD22" s="3204"/>
      <c r="RVE22" s="3179"/>
      <c r="RVF22" s="3205"/>
      <c r="RVG22" s="3206"/>
      <c r="RVH22" s="3207"/>
      <c r="RVI22" s="3208"/>
      <c r="RVJ22" s="3209"/>
      <c r="RVK22" s="3208"/>
      <c r="RVL22" s="3209"/>
      <c r="RVM22" s="3200"/>
      <c r="RVN22" s="3201"/>
      <c r="RVO22" s="3208"/>
      <c r="RVP22" s="3206"/>
      <c r="RVQ22" s="3200"/>
      <c r="RVR22" s="3201"/>
      <c r="RVS22" s="3202"/>
      <c r="RVT22" s="3203"/>
      <c r="RVU22" s="3200"/>
      <c r="RVV22" s="3204"/>
      <c r="RVW22" s="3179"/>
      <c r="RVX22" s="3205"/>
      <c r="RVY22" s="3206"/>
      <c r="RVZ22" s="3207"/>
      <c r="RWA22" s="3208"/>
      <c r="RWB22" s="3209"/>
      <c r="RWC22" s="3208"/>
      <c r="RWD22" s="3209"/>
      <c r="RWE22" s="3200"/>
      <c r="RWF22" s="3201"/>
      <c r="RWG22" s="3208"/>
      <c r="RWH22" s="3206"/>
      <c r="RWI22" s="3200"/>
      <c r="RWJ22" s="3201"/>
      <c r="RWK22" s="3202"/>
      <c r="RWL22" s="3203"/>
      <c r="RWM22" s="3200"/>
      <c r="RWN22" s="3204"/>
      <c r="RWO22" s="3179"/>
      <c r="RWP22" s="3205"/>
      <c r="RWQ22" s="3206"/>
      <c r="RWR22" s="3207"/>
      <c r="RWS22" s="3208"/>
      <c r="RWT22" s="3209"/>
      <c r="RWU22" s="3208"/>
      <c r="RWV22" s="3209"/>
      <c r="RWW22" s="3200"/>
      <c r="RWX22" s="3201"/>
      <c r="RWY22" s="3208"/>
      <c r="RWZ22" s="3206"/>
      <c r="RXA22" s="3200"/>
      <c r="RXB22" s="3201"/>
      <c r="RXC22" s="3202"/>
      <c r="RXD22" s="3203"/>
      <c r="RXE22" s="3200"/>
      <c r="RXF22" s="3204"/>
      <c r="RXG22" s="3179"/>
      <c r="RXH22" s="3205"/>
      <c r="RXI22" s="3206"/>
      <c r="RXJ22" s="3207"/>
      <c r="RXK22" s="3208"/>
      <c r="RXL22" s="3209"/>
      <c r="RXM22" s="3208"/>
      <c r="RXN22" s="3209"/>
      <c r="RXO22" s="3200"/>
      <c r="RXP22" s="3201"/>
      <c r="RXQ22" s="3208"/>
      <c r="RXR22" s="3206"/>
      <c r="RXS22" s="3200"/>
      <c r="RXT22" s="3201"/>
      <c r="RXU22" s="3202"/>
      <c r="RXV22" s="3203"/>
      <c r="RXW22" s="3200"/>
      <c r="RXX22" s="3204"/>
      <c r="RXY22" s="3179"/>
      <c r="RXZ22" s="3205"/>
      <c r="RYA22" s="3206"/>
      <c r="RYB22" s="3207"/>
      <c r="RYC22" s="3208"/>
      <c r="RYD22" s="3209"/>
      <c r="RYE22" s="3208"/>
      <c r="RYF22" s="3209"/>
      <c r="RYG22" s="3200"/>
      <c r="RYH22" s="3201"/>
      <c r="RYI22" s="3208"/>
      <c r="RYJ22" s="3206"/>
      <c r="RYK22" s="3200"/>
      <c r="RYL22" s="3201"/>
      <c r="RYM22" s="3202"/>
      <c r="RYN22" s="3203"/>
      <c r="RYO22" s="3200"/>
      <c r="RYP22" s="3204"/>
      <c r="RYQ22" s="3179"/>
      <c r="RYR22" s="3205"/>
      <c r="RYS22" s="3206"/>
      <c r="RYT22" s="3207"/>
      <c r="RYU22" s="3208"/>
      <c r="RYV22" s="3209"/>
      <c r="RYW22" s="3208"/>
      <c r="RYX22" s="3209"/>
      <c r="RYY22" s="3200"/>
      <c r="RYZ22" s="3201"/>
      <c r="RZA22" s="3208"/>
      <c r="RZB22" s="3206"/>
      <c r="RZC22" s="3200"/>
      <c r="RZD22" s="3201"/>
      <c r="RZE22" s="3202"/>
      <c r="RZF22" s="3203"/>
      <c r="RZG22" s="3200"/>
      <c r="RZH22" s="3204"/>
      <c r="RZI22" s="3179"/>
      <c r="RZJ22" s="3205"/>
      <c r="RZK22" s="3206"/>
      <c r="RZL22" s="3207"/>
      <c r="RZM22" s="3208"/>
      <c r="RZN22" s="3209"/>
      <c r="RZO22" s="3208"/>
      <c r="RZP22" s="3209"/>
      <c r="RZQ22" s="3200"/>
      <c r="RZR22" s="3201"/>
      <c r="RZS22" s="3208"/>
      <c r="RZT22" s="3206"/>
      <c r="RZU22" s="3200"/>
      <c r="RZV22" s="3201"/>
      <c r="RZW22" s="3202"/>
      <c r="RZX22" s="3203"/>
      <c r="RZY22" s="3200"/>
      <c r="RZZ22" s="3204"/>
      <c r="SAA22" s="3179"/>
      <c r="SAB22" s="3205"/>
      <c r="SAC22" s="3206"/>
      <c r="SAD22" s="3207"/>
      <c r="SAE22" s="3208"/>
      <c r="SAF22" s="3209"/>
      <c r="SAG22" s="3208"/>
      <c r="SAH22" s="3209"/>
      <c r="SAI22" s="3200"/>
      <c r="SAJ22" s="3201"/>
      <c r="SAK22" s="3208"/>
      <c r="SAL22" s="3206"/>
      <c r="SAM22" s="3200"/>
      <c r="SAN22" s="3201"/>
      <c r="SAO22" s="3202"/>
      <c r="SAP22" s="3203"/>
      <c r="SAQ22" s="3200"/>
      <c r="SAR22" s="3204"/>
      <c r="SAS22" s="3179"/>
      <c r="SAT22" s="3205"/>
      <c r="SAU22" s="3206"/>
      <c r="SAV22" s="3207"/>
      <c r="SAW22" s="3208"/>
      <c r="SAX22" s="3209"/>
      <c r="SAY22" s="3208"/>
      <c r="SAZ22" s="3209"/>
      <c r="SBA22" s="3200"/>
      <c r="SBB22" s="3201"/>
      <c r="SBC22" s="3208"/>
      <c r="SBD22" s="3206"/>
      <c r="SBE22" s="3200"/>
      <c r="SBF22" s="3201"/>
      <c r="SBG22" s="3202"/>
      <c r="SBH22" s="3203"/>
      <c r="SBI22" s="3200"/>
      <c r="SBJ22" s="3204"/>
      <c r="SBK22" s="3179"/>
      <c r="SBL22" s="3205"/>
      <c r="SBM22" s="3206"/>
      <c r="SBN22" s="3207"/>
      <c r="SBO22" s="3208"/>
      <c r="SBP22" s="3209"/>
      <c r="SBQ22" s="3208"/>
      <c r="SBR22" s="3209"/>
      <c r="SBS22" s="3200"/>
      <c r="SBT22" s="3201"/>
      <c r="SBU22" s="3208"/>
      <c r="SBV22" s="3206"/>
      <c r="SBW22" s="3200"/>
      <c r="SBX22" s="3201"/>
      <c r="SBY22" s="3202"/>
      <c r="SBZ22" s="3203"/>
      <c r="SCA22" s="3200"/>
      <c r="SCB22" s="3204"/>
      <c r="SCC22" s="3179"/>
      <c r="SCD22" s="3205"/>
      <c r="SCE22" s="3206"/>
      <c r="SCF22" s="3207"/>
      <c r="SCG22" s="3208"/>
      <c r="SCH22" s="3209"/>
      <c r="SCI22" s="3208"/>
      <c r="SCJ22" s="3209"/>
      <c r="SCK22" s="3200"/>
      <c r="SCL22" s="3201"/>
      <c r="SCM22" s="3208"/>
      <c r="SCN22" s="3206"/>
      <c r="SCO22" s="3200"/>
      <c r="SCP22" s="3201"/>
      <c r="SCQ22" s="3202"/>
      <c r="SCR22" s="3203"/>
      <c r="SCS22" s="3200"/>
      <c r="SCT22" s="3204"/>
      <c r="SCU22" s="3179"/>
      <c r="SCV22" s="3205"/>
      <c r="SCW22" s="3206"/>
      <c r="SCX22" s="3207"/>
      <c r="SCY22" s="3208"/>
      <c r="SCZ22" s="3209"/>
      <c r="SDA22" s="3208"/>
      <c r="SDB22" s="3209"/>
      <c r="SDC22" s="3200"/>
      <c r="SDD22" s="3201"/>
      <c r="SDE22" s="3208"/>
      <c r="SDF22" s="3206"/>
      <c r="SDG22" s="3200"/>
      <c r="SDH22" s="3201"/>
      <c r="SDI22" s="3202"/>
      <c r="SDJ22" s="3203"/>
      <c r="SDK22" s="3200"/>
      <c r="SDL22" s="3204"/>
      <c r="SDM22" s="3179"/>
      <c r="SDN22" s="3205"/>
      <c r="SDO22" s="3206"/>
      <c r="SDP22" s="3207"/>
      <c r="SDQ22" s="3208"/>
      <c r="SDR22" s="3209"/>
      <c r="SDS22" s="3208"/>
      <c r="SDT22" s="3209"/>
      <c r="SDU22" s="3200"/>
      <c r="SDV22" s="3201"/>
      <c r="SDW22" s="3208"/>
      <c r="SDX22" s="3206"/>
      <c r="SDY22" s="3200"/>
      <c r="SDZ22" s="3201"/>
      <c r="SEA22" s="3202"/>
      <c r="SEB22" s="3203"/>
      <c r="SEC22" s="3200"/>
      <c r="SED22" s="3204"/>
      <c r="SEE22" s="3179"/>
      <c r="SEF22" s="3205"/>
      <c r="SEG22" s="3206"/>
      <c r="SEH22" s="3207"/>
      <c r="SEI22" s="3208"/>
      <c r="SEJ22" s="3209"/>
      <c r="SEK22" s="3208"/>
      <c r="SEL22" s="3209"/>
      <c r="SEM22" s="3200"/>
      <c r="SEN22" s="3201"/>
      <c r="SEO22" s="3208"/>
      <c r="SEP22" s="3206"/>
      <c r="SEQ22" s="3200"/>
      <c r="SER22" s="3201"/>
      <c r="SES22" s="3202"/>
      <c r="SET22" s="3203"/>
      <c r="SEU22" s="3200"/>
      <c r="SEV22" s="3204"/>
      <c r="SEW22" s="3179"/>
      <c r="SEX22" s="3205"/>
      <c r="SEY22" s="3206"/>
      <c r="SEZ22" s="3207"/>
      <c r="SFA22" s="3208"/>
      <c r="SFB22" s="3209"/>
      <c r="SFC22" s="3208"/>
      <c r="SFD22" s="3209"/>
      <c r="SFE22" s="3200"/>
      <c r="SFF22" s="3201"/>
      <c r="SFG22" s="3208"/>
      <c r="SFH22" s="3206"/>
      <c r="SFI22" s="3200"/>
      <c r="SFJ22" s="3201"/>
      <c r="SFK22" s="3202"/>
      <c r="SFL22" s="3203"/>
      <c r="SFM22" s="3200"/>
      <c r="SFN22" s="3204"/>
      <c r="SFO22" s="3179"/>
      <c r="SFP22" s="3205"/>
      <c r="SFQ22" s="3206"/>
      <c r="SFR22" s="3207"/>
      <c r="SFS22" s="3208"/>
      <c r="SFT22" s="3209"/>
      <c r="SFU22" s="3208"/>
      <c r="SFV22" s="3209"/>
      <c r="SFW22" s="3200"/>
      <c r="SFX22" s="3201"/>
      <c r="SFY22" s="3208"/>
      <c r="SFZ22" s="3206"/>
      <c r="SGA22" s="3200"/>
      <c r="SGB22" s="3201"/>
      <c r="SGC22" s="3202"/>
      <c r="SGD22" s="3203"/>
      <c r="SGE22" s="3200"/>
      <c r="SGF22" s="3204"/>
      <c r="SGG22" s="3179"/>
      <c r="SGH22" s="3205"/>
      <c r="SGI22" s="3206"/>
      <c r="SGJ22" s="3207"/>
      <c r="SGK22" s="3208"/>
      <c r="SGL22" s="3209"/>
      <c r="SGM22" s="3208"/>
      <c r="SGN22" s="3209"/>
      <c r="SGO22" s="3200"/>
      <c r="SGP22" s="3201"/>
      <c r="SGQ22" s="3208"/>
      <c r="SGR22" s="3206"/>
      <c r="SGS22" s="3200"/>
      <c r="SGT22" s="3201"/>
      <c r="SGU22" s="3202"/>
      <c r="SGV22" s="3203"/>
      <c r="SGW22" s="3200"/>
      <c r="SGX22" s="3204"/>
      <c r="SGY22" s="3179"/>
      <c r="SGZ22" s="3205"/>
      <c r="SHA22" s="3206"/>
      <c r="SHB22" s="3207"/>
      <c r="SHC22" s="3208"/>
      <c r="SHD22" s="3209"/>
      <c r="SHE22" s="3208"/>
      <c r="SHF22" s="3209"/>
      <c r="SHG22" s="3200"/>
      <c r="SHH22" s="3201"/>
      <c r="SHI22" s="3208"/>
      <c r="SHJ22" s="3206"/>
      <c r="SHK22" s="3200"/>
      <c r="SHL22" s="3201"/>
      <c r="SHM22" s="3202"/>
      <c r="SHN22" s="3203"/>
      <c r="SHO22" s="3200"/>
      <c r="SHP22" s="3204"/>
      <c r="SHQ22" s="3179"/>
      <c r="SHR22" s="3205"/>
      <c r="SHS22" s="3206"/>
      <c r="SHT22" s="3207"/>
      <c r="SHU22" s="3208"/>
      <c r="SHV22" s="3209"/>
      <c r="SHW22" s="3208"/>
      <c r="SHX22" s="3209"/>
      <c r="SHY22" s="3200"/>
      <c r="SHZ22" s="3201"/>
      <c r="SIA22" s="3208"/>
      <c r="SIB22" s="3206"/>
      <c r="SIC22" s="3200"/>
      <c r="SID22" s="3201"/>
      <c r="SIE22" s="3202"/>
      <c r="SIF22" s="3203"/>
      <c r="SIG22" s="3200"/>
      <c r="SIH22" s="3204"/>
      <c r="SII22" s="3179"/>
      <c r="SIJ22" s="3205"/>
      <c r="SIK22" s="3206"/>
      <c r="SIL22" s="3207"/>
      <c r="SIM22" s="3208"/>
      <c r="SIN22" s="3209"/>
      <c r="SIO22" s="3208"/>
      <c r="SIP22" s="3209"/>
      <c r="SIQ22" s="3200"/>
      <c r="SIR22" s="3201"/>
      <c r="SIS22" s="3208"/>
      <c r="SIT22" s="3206"/>
      <c r="SIU22" s="3200"/>
      <c r="SIV22" s="3201"/>
      <c r="SIW22" s="3202"/>
      <c r="SIX22" s="3203"/>
      <c r="SIY22" s="3200"/>
      <c r="SIZ22" s="3204"/>
      <c r="SJA22" s="3179"/>
      <c r="SJB22" s="3205"/>
      <c r="SJC22" s="3206"/>
      <c r="SJD22" s="3207"/>
      <c r="SJE22" s="3208"/>
      <c r="SJF22" s="3209"/>
      <c r="SJG22" s="3208"/>
      <c r="SJH22" s="3209"/>
      <c r="SJI22" s="3200"/>
      <c r="SJJ22" s="3201"/>
      <c r="SJK22" s="3208"/>
      <c r="SJL22" s="3206"/>
      <c r="SJM22" s="3200"/>
      <c r="SJN22" s="3201"/>
      <c r="SJO22" s="3202"/>
      <c r="SJP22" s="3203"/>
      <c r="SJQ22" s="3200"/>
      <c r="SJR22" s="3204"/>
      <c r="SJS22" s="3179"/>
      <c r="SJT22" s="3205"/>
      <c r="SJU22" s="3206"/>
      <c r="SJV22" s="3207"/>
      <c r="SJW22" s="3208"/>
      <c r="SJX22" s="3209"/>
      <c r="SJY22" s="3208"/>
      <c r="SJZ22" s="3209"/>
      <c r="SKA22" s="3200"/>
      <c r="SKB22" s="3201"/>
      <c r="SKC22" s="3208"/>
      <c r="SKD22" s="3206"/>
      <c r="SKE22" s="3200"/>
      <c r="SKF22" s="3201"/>
      <c r="SKG22" s="3202"/>
      <c r="SKH22" s="3203"/>
      <c r="SKI22" s="3200"/>
      <c r="SKJ22" s="3204"/>
      <c r="SKK22" s="3179"/>
      <c r="SKL22" s="3205"/>
      <c r="SKM22" s="3206"/>
      <c r="SKN22" s="3207"/>
      <c r="SKO22" s="3208"/>
      <c r="SKP22" s="3209"/>
      <c r="SKQ22" s="3208"/>
      <c r="SKR22" s="3209"/>
      <c r="SKS22" s="3200"/>
      <c r="SKT22" s="3201"/>
      <c r="SKU22" s="3208"/>
      <c r="SKV22" s="3206"/>
      <c r="SKW22" s="3200"/>
      <c r="SKX22" s="3201"/>
      <c r="SKY22" s="3202"/>
      <c r="SKZ22" s="3203"/>
      <c r="SLA22" s="3200"/>
      <c r="SLB22" s="3204"/>
      <c r="SLC22" s="3179"/>
      <c r="SLD22" s="3205"/>
      <c r="SLE22" s="3206"/>
      <c r="SLF22" s="3207"/>
      <c r="SLG22" s="3208"/>
      <c r="SLH22" s="3209"/>
      <c r="SLI22" s="3208"/>
      <c r="SLJ22" s="3209"/>
      <c r="SLK22" s="3200"/>
      <c r="SLL22" s="3201"/>
      <c r="SLM22" s="3208"/>
      <c r="SLN22" s="3206"/>
      <c r="SLO22" s="3200"/>
      <c r="SLP22" s="3201"/>
      <c r="SLQ22" s="3202"/>
      <c r="SLR22" s="3203"/>
      <c r="SLS22" s="3200"/>
      <c r="SLT22" s="3204"/>
      <c r="SLU22" s="3179"/>
      <c r="SLV22" s="3205"/>
      <c r="SLW22" s="3206"/>
      <c r="SLX22" s="3207"/>
      <c r="SLY22" s="3208"/>
      <c r="SLZ22" s="3209"/>
      <c r="SMA22" s="3208"/>
      <c r="SMB22" s="3209"/>
      <c r="SMC22" s="3200"/>
      <c r="SMD22" s="3201"/>
      <c r="SME22" s="3208"/>
      <c r="SMF22" s="3206"/>
      <c r="SMG22" s="3200"/>
      <c r="SMH22" s="3201"/>
      <c r="SMI22" s="3202"/>
      <c r="SMJ22" s="3203"/>
      <c r="SMK22" s="3200"/>
      <c r="SML22" s="3204"/>
      <c r="SMM22" s="3179"/>
      <c r="SMN22" s="3205"/>
      <c r="SMO22" s="3206"/>
      <c r="SMP22" s="3207"/>
      <c r="SMQ22" s="3208"/>
      <c r="SMR22" s="3209"/>
      <c r="SMS22" s="3208"/>
      <c r="SMT22" s="3209"/>
      <c r="SMU22" s="3200"/>
      <c r="SMV22" s="3201"/>
      <c r="SMW22" s="3208"/>
      <c r="SMX22" s="3206"/>
      <c r="SMY22" s="3200"/>
      <c r="SMZ22" s="3201"/>
      <c r="SNA22" s="3202"/>
      <c r="SNB22" s="3203"/>
      <c r="SNC22" s="3200"/>
      <c r="SND22" s="3204"/>
      <c r="SNE22" s="3179"/>
      <c r="SNF22" s="3205"/>
      <c r="SNG22" s="3206"/>
      <c r="SNH22" s="3207"/>
      <c r="SNI22" s="3208"/>
      <c r="SNJ22" s="3209"/>
      <c r="SNK22" s="3208"/>
      <c r="SNL22" s="3209"/>
      <c r="SNM22" s="3200"/>
      <c r="SNN22" s="3201"/>
      <c r="SNO22" s="3208"/>
      <c r="SNP22" s="3206"/>
      <c r="SNQ22" s="3200"/>
      <c r="SNR22" s="3201"/>
      <c r="SNS22" s="3202"/>
      <c r="SNT22" s="3203"/>
      <c r="SNU22" s="3200"/>
      <c r="SNV22" s="3204"/>
      <c r="SNW22" s="3179"/>
      <c r="SNX22" s="3205"/>
      <c r="SNY22" s="3206"/>
      <c r="SNZ22" s="3207"/>
      <c r="SOA22" s="3208"/>
      <c r="SOB22" s="3209"/>
      <c r="SOC22" s="3208"/>
      <c r="SOD22" s="3209"/>
      <c r="SOE22" s="3200"/>
      <c r="SOF22" s="3201"/>
      <c r="SOG22" s="3208"/>
      <c r="SOH22" s="3206"/>
      <c r="SOI22" s="3200"/>
      <c r="SOJ22" s="3201"/>
      <c r="SOK22" s="3202"/>
      <c r="SOL22" s="3203"/>
      <c r="SOM22" s="3200"/>
      <c r="SON22" s="3204"/>
      <c r="SOO22" s="3179"/>
      <c r="SOP22" s="3205"/>
      <c r="SOQ22" s="3206"/>
      <c r="SOR22" s="3207"/>
      <c r="SOS22" s="3208"/>
      <c r="SOT22" s="3209"/>
      <c r="SOU22" s="3208"/>
      <c r="SOV22" s="3209"/>
      <c r="SOW22" s="3200"/>
      <c r="SOX22" s="3201"/>
      <c r="SOY22" s="3208"/>
      <c r="SOZ22" s="3206"/>
      <c r="SPA22" s="3200"/>
      <c r="SPB22" s="3201"/>
      <c r="SPC22" s="3202"/>
      <c r="SPD22" s="3203"/>
      <c r="SPE22" s="3200"/>
      <c r="SPF22" s="3204"/>
      <c r="SPG22" s="3179"/>
      <c r="SPH22" s="3205"/>
      <c r="SPI22" s="3206"/>
      <c r="SPJ22" s="3207"/>
      <c r="SPK22" s="3208"/>
      <c r="SPL22" s="3209"/>
      <c r="SPM22" s="3208"/>
      <c r="SPN22" s="3209"/>
      <c r="SPO22" s="3200"/>
      <c r="SPP22" s="3201"/>
      <c r="SPQ22" s="3208"/>
      <c r="SPR22" s="3206"/>
      <c r="SPS22" s="3200"/>
      <c r="SPT22" s="3201"/>
      <c r="SPU22" s="3202"/>
      <c r="SPV22" s="3203"/>
      <c r="SPW22" s="3200"/>
      <c r="SPX22" s="3204"/>
      <c r="SPY22" s="3179"/>
      <c r="SPZ22" s="3205"/>
      <c r="SQA22" s="3206"/>
      <c r="SQB22" s="3207"/>
      <c r="SQC22" s="3208"/>
      <c r="SQD22" s="3209"/>
      <c r="SQE22" s="3208"/>
      <c r="SQF22" s="3209"/>
      <c r="SQG22" s="3200"/>
      <c r="SQH22" s="3201"/>
      <c r="SQI22" s="3208"/>
      <c r="SQJ22" s="3206"/>
      <c r="SQK22" s="3200"/>
      <c r="SQL22" s="3201"/>
      <c r="SQM22" s="3202"/>
      <c r="SQN22" s="3203"/>
      <c r="SQO22" s="3200"/>
      <c r="SQP22" s="3204"/>
      <c r="SQQ22" s="3179"/>
      <c r="SQR22" s="3205"/>
      <c r="SQS22" s="3206"/>
      <c r="SQT22" s="3207"/>
      <c r="SQU22" s="3208"/>
      <c r="SQV22" s="3209"/>
      <c r="SQW22" s="3208"/>
      <c r="SQX22" s="3209"/>
      <c r="SQY22" s="3200"/>
      <c r="SQZ22" s="3201"/>
      <c r="SRA22" s="3208"/>
      <c r="SRB22" s="3206"/>
      <c r="SRC22" s="3200"/>
      <c r="SRD22" s="3201"/>
      <c r="SRE22" s="3202"/>
      <c r="SRF22" s="3203"/>
      <c r="SRG22" s="3200"/>
      <c r="SRH22" s="3204"/>
      <c r="SRI22" s="3179"/>
      <c r="SRJ22" s="3205"/>
      <c r="SRK22" s="3206"/>
      <c r="SRL22" s="3207"/>
      <c r="SRM22" s="3208"/>
      <c r="SRN22" s="3209"/>
      <c r="SRO22" s="3208"/>
      <c r="SRP22" s="3209"/>
      <c r="SRQ22" s="3200"/>
      <c r="SRR22" s="3201"/>
      <c r="SRS22" s="3208"/>
      <c r="SRT22" s="3206"/>
      <c r="SRU22" s="3200"/>
      <c r="SRV22" s="3201"/>
      <c r="SRW22" s="3202"/>
      <c r="SRX22" s="3203"/>
      <c r="SRY22" s="3200"/>
      <c r="SRZ22" s="3204"/>
      <c r="SSA22" s="3179"/>
      <c r="SSB22" s="3205"/>
      <c r="SSC22" s="3206"/>
      <c r="SSD22" s="3207"/>
      <c r="SSE22" s="3208"/>
      <c r="SSF22" s="3209"/>
      <c r="SSG22" s="3208"/>
      <c r="SSH22" s="3209"/>
      <c r="SSI22" s="3200"/>
      <c r="SSJ22" s="3201"/>
      <c r="SSK22" s="3208"/>
      <c r="SSL22" s="3206"/>
      <c r="SSM22" s="3200"/>
      <c r="SSN22" s="3201"/>
      <c r="SSO22" s="3202"/>
      <c r="SSP22" s="3203"/>
      <c r="SSQ22" s="3200"/>
      <c r="SSR22" s="3204"/>
      <c r="SSS22" s="3179"/>
      <c r="SST22" s="3205"/>
      <c r="SSU22" s="3206"/>
      <c r="SSV22" s="3207"/>
      <c r="SSW22" s="3208"/>
      <c r="SSX22" s="3209"/>
      <c r="SSY22" s="3208"/>
      <c r="SSZ22" s="3209"/>
      <c r="STA22" s="3200"/>
      <c r="STB22" s="3201"/>
      <c r="STC22" s="3208"/>
      <c r="STD22" s="3206"/>
      <c r="STE22" s="3200"/>
      <c r="STF22" s="3201"/>
      <c r="STG22" s="3202"/>
      <c r="STH22" s="3203"/>
      <c r="STI22" s="3200"/>
      <c r="STJ22" s="3204"/>
      <c r="STK22" s="3179"/>
      <c r="STL22" s="3205"/>
      <c r="STM22" s="3206"/>
      <c r="STN22" s="3207"/>
      <c r="STO22" s="3208"/>
      <c r="STP22" s="3209"/>
      <c r="STQ22" s="3208"/>
      <c r="STR22" s="3209"/>
      <c r="STS22" s="3200"/>
      <c r="STT22" s="3201"/>
      <c r="STU22" s="3208"/>
      <c r="STV22" s="3206"/>
      <c r="STW22" s="3200"/>
      <c r="STX22" s="3201"/>
      <c r="STY22" s="3202"/>
      <c r="STZ22" s="3203"/>
      <c r="SUA22" s="3200"/>
      <c r="SUB22" s="3204"/>
      <c r="SUC22" s="3179"/>
      <c r="SUD22" s="3205"/>
      <c r="SUE22" s="3206"/>
      <c r="SUF22" s="3207"/>
      <c r="SUG22" s="3208"/>
      <c r="SUH22" s="3209"/>
      <c r="SUI22" s="3208"/>
      <c r="SUJ22" s="3209"/>
      <c r="SUK22" s="3200"/>
      <c r="SUL22" s="3201"/>
      <c r="SUM22" s="3208"/>
      <c r="SUN22" s="3206"/>
      <c r="SUO22" s="3200"/>
      <c r="SUP22" s="3201"/>
      <c r="SUQ22" s="3202"/>
      <c r="SUR22" s="3203"/>
      <c r="SUS22" s="3200"/>
      <c r="SUT22" s="3204"/>
      <c r="SUU22" s="3179"/>
      <c r="SUV22" s="3205"/>
      <c r="SUW22" s="3206"/>
      <c r="SUX22" s="3207"/>
      <c r="SUY22" s="3208"/>
      <c r="SUZ22" s="3209"/>
      <c r="SVA22" s="3208"/>
      <c r="SVB22" s="3209"/>
      <c r="SVC22" s="3200"/>
      <c r="SVD22" s="3201"/>
      <c r="SVE22" s="3208"/>
      <c r="SVF22" s="3206"/>
      <c r="SVG22" s="3200"/>
      <c r="SVH22" s="3201"/>
      <c r="SVI22" s="3202"/>
      <c r="SVJ22" s="3203"/>
      <c r="SVK22" s="3200"/>
      <c r="SVL22" s="3204"/>
      <c r="SVM22" s="3179"/>
      <c r="SVN22" s="3205"/>
      <c r="SVO22" s="3206"/>
      <c r="SVP22" s="3207"/>
      <c r="SVQ22" s="3208"/>
      <c r="SVR22" s="3209"/>
      <c r="SVS22" s="3208"/>
      <c r="SVT22" s="3209"/>
      <c r="SVU22" s="3200"/>
      <c r="SVV22" s="3201"/>
      <c r="SVW22" s="3208"/>
      <c r="SVX22" s="3206"/>
      <c r="SVY22" s="3200"/>
      <c r="SVZ22" s="3201"/>
      <c r="SWA22" s="3202"/>
      <c r="SWB22" s="3203"/>
      <c r="SWC22" s="3200"/>
      <c r="SWD22" s="3204"/>
      <c r="SWE22" s="3179"/>
      <c r="SWF22" s="3205"/>
      <c r="SWG22" s="3206"/>
      <c r="SWH22" s="3207"/>
      <c r="SWI22" s="3208"/>
      <c r="SWJ22" s="3209"/>
      <c r="SWK22" s="3208"/>
      <c r="SWL22" s="3209"/>
      <c r="SWM22" s="3200"/>
      <c r="SWN22" s="3201"/>
      <c r="SWO22" s="3208"/>
      <c r="SWP22" s="3206"/>
      <c r="SWQ22" s="3200"/>
      <c r="SWR22" s="3201"/>
      <c r="SWS22" s="3202"/>
      <c r="SWT22" s="3203"/>
      <c r="SWU22" s="3200"/>
      <c r="SWV22" s="3204"/>
      <c r="SWW22" s="3179"/>
      <c r="SWX22" s="3205"/>
      <c r="SWY22" s="3206"/>
      <c r="SWZ22" s="3207"/>
      <c r="SXA22" s="3208"/>
      <c r="SXB22" s="3209"/>
      <c r="SXC22" s="3208"/>
      <c r="SXD22" s="3209"/>
      <c r="SXE22" s="3200"/>
      <c r="SXF22" s="3201"/>
      <c r="SXG22" s="3208"/>
      <c r="SXH22" s="3206"/>
      <c r="SXI22" s="3200"/>
      <c r="SXJ22" s="3201"/>
      <c r="SXK22" s="3202"/>
      <c r="SXL22" s="3203"/>
      <c r="SXM22" s="3200"/>
      <c r="SXN22" s="3204"/>
      <c r="SXO22" s="3179"/>
      <c r="SXP22" s="3205"/>
      <c r="SXQ22" s="3206"/>
      <c r="SXR22" s="3207"/>
      <c r="SXS22" s="3208"/>
      <c r="SXT22" s="3209"/>
      <c r="SXU22" s="3208"/>
      <c r="SXV22" s="3209"/>
      <c r="SXW22" s="3200"/>
      <c r="SXX22" s="3201"/>
      <c r="SXY22" s="3208"/>
      <c r="SXZ22" s="3206"/>
      <c r="SYA22" s="3200"/>
      <c r="SYB22" s="3201"/>
      <c r="SYC22" s="3202"/>
      <c r="SYD22" s="3203"/>
      <c r="SYE22" s="3200"/>
      <c r="SYF22" s="3204"/>
      <c r="SYG22" s="3179"/>
      <c r="SYH22" s="3205"/>
      <c r="SYI22" s="3206"/>
      <c r="SYJ22" s="3207"/>
      <c r="SYK22" s="3208"/>
      <c r="SYL22" s="3209"/>
      <c r="SYM22" s="3208"/>
      <c r="SYN22" s="3209"/>
      <c r="SYO22" s="3200"/>
      <c r="SYP22" s="3201"/>
      <c r="SYQ22" s="3208"/>
      <c r="SYR22" s="3206"/>
      <c r="SYS22" s="3200"/>
      <c r="SYT22" s="3201"/>
      <c r="SYU22" s="3202"/>
      <c r="SYV22" s="3203"/>
      <c r="SYW22" s="3200"/>
      <c r="SYX22" s="3204"/>
      <c r="SYY22" s="3179"/>
      <c r="SYZ22" s="3205"/>
      <c r="SZA22" s="3206"/>
      <c r="SZB22" s="3207"/>
      <c r="SZC22" s="3208"/>
      <c r="SZD22" s="3209"/>
      <c r="SZE22" s="3208"/>
      <c r="SZF22" s="3209"/>
      <c r="SZG22" s="3200"/>
      <c r="SZH22" s="3201"/>
      <c r="SZI22" s="3208"/>
      <c r="SZJ22" s="3206"/>
      <c r="SZK22" s="3200"/>
      <c r="SZL22" s="3201"/>
      <c r="SZM22" s="3202"/>
      <c r="SZN22" s="3203"/>
      <c r="SZO22" s="3200"/>
      <c r="SZP22" s="3204"/>
      <c r="SZQ22" s="3179"/>
      <c r="SZR22" s="3205"/>
      <c r="SZS22" s="3206"/>
      <c r="SZT22" s="3207"/>
      <c r="SZU22" s="3208"/>
      <c r="SZV22" s="3209"/>
      <c r="SZW22" s="3208"/>
      <c r="SZX22" s="3209"/>
      <c r="SZY22" s="3200"/>
      <c r="SZZ22" s="3201"/>
      <c r="TAA22" s="3208"/>
      <c r="TAB22" s="3206"/>
      <c r="TAC22" s="3200"/>
      <c r="TAD22" s="3201"/>
      <c r="TAE22" s="3202"/>
      <c r="TAF22" s="3203"/>
      <c r="TAG22" s="3200"/>
      <c r="TAH22" s="3204"/>
      <c r="TAI22" s="3179"/>
      <c r="TAJ22" s="3205"/>
      <c r="TAK22" s="3206"/>
      <c r="TAL22" s="3207"/>
      <c r="TAM22" s="3208"/>
      <c r="TAN22" s="3209"/>
      <c r="TAO22" s="3208"/>
      <c r="TAP22" s="3209"/>
      <c r="TAQ22" s="3200"/>
      <c r="TAR22" s="3201"/>
      <c r="TAS22" s="3208"/>
      <c r="TAT22" s="3206"/>
      <c r="TAU22" s="3200"/>
      <c r="TAV22" s="3201"/>
      <c r="TAW22" s="3202"/>
      <c r="TAX22" s="3203"/>
      <c r="TAY22" s="3200"/>
      <c r="TAZ22" s="3204"/>
      <c r="TBA22" s="3179"/>
      <c r="TBB22" s="3205"/>
      <c r="TBC22" s="3206"/>
      <c r="TBD22" s="3207"/>
      <c r="TBE22" s="3208"/>
      <c r="TBF22" s="3209"/>
      <c r="TBG22" s="3208"/>
      <c r="TBH22" s="3209"/>
      <c r="TBI22" s="3200"/>
      <c r="TBJ22" s="3201"/>
      <c r="TBK22" s="3208"/>
      <c r="TBL22" s="3206"/>
      <c r="TBM22" s="3200"/>
      <c r="TBN22" s="3201"/>
      <c r="TBO22" s="3202"/>
      <c r="TBP22" s="3203"/>
      <c r="TBQ22" s="3200"/>
      <c r="TBR22" s="3204"/>
      <c r="TBS22" s="3179"/>
      <c r="TBT22" s="3205"/>
      <c r="TBU22" s="3206"/>
      <c r="TBV22" s="3207"/>
      <c r="TBW22" s="3208"/>
      <c r="TBX22" s="3209"/>
      <c r="TBY22" s="3208"/>
      <c r="TBZ22" s="3209"/>
      <c r="TCA22" s="3200"/>
      <c r="TCB22" s="3201"/>
      <c r="TCC22" s="3208"/>
      <c r="TCD22" s="3206"/>
      <c r="TCE22" s="3200"/>
      <c r="TCF22" s="3201"/>
      <c r="TCG22" s="3202"/>
      <c r="TCH22" s="3203"/>
      <c r="TCI22" s="3200"/>
      <c r="TCJ22" s="3204"/>
      <c r="TCK22" s="3179"/>
      <c r="TCL22" s="3205"/>
      <c r="TCM22" s="3206"/>
      <c r="TCN22" s="3207"/>
      <c r="TCO22" s="3208"/>
      <c r="TCP22" s="3209"/>
      <c r="TCQ22" s="3208"/>
      <c r="TCR22" s="3209"/>
      <c r="TCS22" s="3200"/>
      <c r="TCT22" s="3201"/>
      <c r="TCU22" s="3208"/>
      <c r="TCV22" s="3206"/>
      <c r="TCW22" s="3200"/>
      <c r="TCX22" s="3201"/>
      <c r="TCY22" s="3202"/>
      <c r="TCZ22" s="3203"/>
      <c r="TDA22" s="3200"/>
      <c r="TDB22" s="3204"/>
      <c r="TDC22" s="3179"/>
      <c r="TDD22" s="3205"/>
      <c r="TDE22" s="3206"/>
      <c r="TDF22" s="3207"/>
      <c r="TDG22" s="3208"/>
      <c r="TDH22" s="3209"/>
      <c r="TDI22" s="3208"/>
      <c r="TDJ22" s="3209"/>
      <c r="TDK22" s="3200"/>
      <c r="TDL22" s="3201"/>
      <c r="TDM22" s="3208"/>
      <c r="TDN22" s="3206"/>
      <c r="TDO22" s="3200"/>
      <c r="TDP22" s="3201"/>
      <c r="TDQ22" s="3202"/>
      <c r="TDR22" s="3203"/>
      <c r="TDS22" s="3200"/>
      <c r="TDT22" s="3204"/>
      <c r="TDU22" s="3179"/>
      <c r="TDV22" s="3205"/>
      <c r="TDW22" s="3206"/>
      <c r="TDX22" s="3207"/>
      <c r="TDY22" s="3208"/>
      <c r="TDZ22" s="3209"/>
      <c r="TEA22" s="3208"/>
      <c r="TEB22" s="3209"/>
      <c r="TEC22" s="3200"/>
      <c r="TED22" s="3201"/>
      <c r="TEE22" s="3208"/>
      <c r="TEF22" s="3206"/>
      <c r="TEG22" s="3200"/>
      <c r="TEH22" s="3201"/>
      <c r="TEI22" s="3202"/>
      <c r="TEJ22" s="3203"/>
      <c r="TEK22" s="3200"/>
      <c r="TEL22" s="3204"/>
      <c r="TEM22" s="3179"/>
      <c r="TEN22" s="3205"/>
      <c r="TEO22" s="3206"/>
      <c r="TEP22" s="3207"/>
      <c r="TEQ22" s="3208"/>
      <c r="TER22" s="3209"/>
      <c r="TES22" s="3208"/>
      <c r="TET22" s="3209"/>
      <c r="TEU22" s="3200"/>
      <c r="TEV22" s="3201"/>
      <c r="TEW22" s="3208"/>
      <c r="TEX22" s="3206"/>
      <c r="TEY22" s="3200"/>
      <c r="TEZ22" s="3201"/>
      <c r="TFA22" s="3202"/>
      <c r="TFB22" s="3203"/>
      <c r="TFC22" s="3200"/>
      <c r="TFD22" s="3204"/>
      <c r="TFE22" s="3179"/>
      <c r="TFF22" s="3205"/>
      <c r="TFG22" s="3206"/>
      <c r="TFH22" s="3207"/>
      <c r="TFI22" s="3208"/>
      <c r="TFJ22" s="3209"/>
      <c r="TFK22" s="3208"/>
      <c r="TFL22" s="3209"/>
      <c r="TFM22" s="3200"/>
      <c r="TFN22" s="3201"/>
      <c r="TFO22" s="3208"/>
      <c r="TFP22" s="3206"/>
      <c r="TFQ22" s="3200"/>
      <c r="TFR22" s="3201"/>
      <c r="TFS22" s="3202"/>
      <c r="TFT22" s="3203"/>
      <c r="TFU22" s="3200"/>
      <c r="TFV22" s="3204"/>
      <c r="TFW22" s="3179"/>
      <c r="TFX22" s="3205"/>
      <c r="TFY22" s="3206"/>
      <c r="TFZ22" s="3207"/>
      <c r="TGA22" s="3208"/>
      <c r="TGB22" s="3209"/>
      <c r="TGC22" s="3208"/>
      <c r="TGD22" s="3209"/>
      <c r="TGE22" s="3200"/>
      <c r="TGF22" s="3201"/>
      <c r="TGG22" s="3208"/>
      <c r="TGH22" s="3206"/>
      <c r="TGI22" s="3200"/>
      <c r="TGJ22" s="3201"/>
      <c r="TGK22" s="3202"/>
      <c r="TGL22" s="3203"/>
      <c r="TGM22" s="3200"/>
      <c r="TGN22" s="3204"/>
      <c r="TGO22" s="3179"/>
      <c r="TGP22" s="3205"/>
      <c r="TGQ22" s="3206"/>
      <c r="TGR22" s="3207"/>
      <c r="TGS22" s="3208"/>
      <c r="TGT22" s="3209"/>
      <c r="TGU22" s="3208"/>
      <c r="TGV22" s="3209"/>
      <c r="TGW22" s="3200"/>
      <c r="TGX22" s="3201"/>
      <c r="TGY22" s="3208"/>
      <c r="TGZ22" s="3206"/>
      <c r="THA22" s="3200"/>
      <c r="THB22" s="3201"/>
      <c r="THC22" s="3202"/>
      <c r="THD22" s="3203"/>
      <c r="THE22" s="3200"/>
      <c r="THF22" s="3204"/>
      <c r="THG22" s="3179"/>
      <c r="THH22" s="3205"/>
      <c r="THI22" s="3206"/>
      <c r="THJ22" s="3207"/>
      <c r="THK22" s="3208"/>
      <c r="THL22" s="3209"/>
      <c r="THM22" s="3208"/>
      <c r="THN22" s="3209"/>
      <c r="THO22" s="3200"/>
      <c r="THP22" s="3201"/>
      <c r="THQ22" s="3208"/>
      <c r="THR22" s="3206"/>
      <c r="THS22" s="3200"/>
      <c r="THT22" s="3201"/>
      <c r="THU22" s="3202"/>
      <c r="THV22" s="3203"/>
      <c r="THW22" s="3200"/>
      <c r="THX22" s="3204"/>
      <c r="THY22" s="3179"/>
      <c r="THZ22" s="3205"/>
      <c r="TIA22" s="3206"/>
      <c r="TIB22" s="3207"/>
      <c r="TIC22" s="3208"/>
      <c r="TID22" s="3209"/>
      <c r="TIE22" s="3208"/>
      <c r="TIF22" s="3209"/>
      <c r="TIG22" s="3200"/>
      <c r="TIH22" s="3201"/>
      <c r="TII22" s="3208"/>
      <c r="TIJ22" s="3206"/>
      <c r="TIK22" s="3200"/>
      <c r="TIL22" s="3201"/>
      <c r="TIM22" s="3202"/>
      <c r="TIN22" s="3203"/>
      <c r="TIO22" s="3200"/>
      <c r="TIP22" s="3204"/>
      <c r="TIQ22" s="3179"/>
      <c r="TIR22" s="3205"/>
      <c r="TIS22" s="3206"/>
      <c r="TIT22" s="3207"/>
      <c r="TIU22" s="3208"/>
      <c r="TIV22" s="3209"/>
      <c r="TIW22" s="3208"/>
      <c r="TIX22" s="3209"/>
      <c r="TIY22" s="3200"/>
      <c r="TIZ22" s="3201"/>
      <c r="TJA22" s="3208"/>
      <c r="TJB22" s="3206"/>
      <c r="TJC22" s="3200"/>
      <c r="TJD22" s="3201"/>
      <c r="TJE22" s="3202"/>
      <c r="TJF22" s="3203"/>
      <c r="TJG22" s="3200"/>
      <c r="TJH22" s="3204"/>
      <c r="TJI22" s="3179"/>
      <c r="TJJ22" s="3205"/>
      <c r="TJK22" s="3206"/>
      <c r="TJL22" s="3207"/>
      <c r="TJM22" s="3208"/>
      <c r="TJN22" s="3209"/>
      <c r="TJO22" s="3208"/>
      <c r="TJP22" s="3209"/>
      <c r="TJQ22" s="3200"/>
      <c r="TJR22" s="3201"/>
      <c r="TJS22" s="3208"/>
      <c r="TJT22" s="3206"/>
      <c r="TJU22" s="3200"/>
      <c r="TJV22" s="3201"/>
      <c r="TJW22" s="3202"/>
      <c r="TJX22" s="3203"/>
      <c r="TJY22" s="3200"/>
      <c r="TJZ22" s="3204"/>
      <c r="TKA22" s="3179"/>
      <c r="TKB22" s="3205"/>
      <c r="TKC22" s="3206"/>
      <c r="TKD22" s="3207"/>
      <c r="TKE22" s="3208"/>
      <c r="TKF22" s="3209"/>
      <c r="TKG22" s="3208"/>
      <c r="TKH22" s="3209"/>
      <c r="TKI22" s="3200"/>
      <c r="TKJ22" s="3201"/>
      <c r="TKK22" s="3208"/>
      <c r="TKL22" s="3206"/>
      <c r="TKM22" s="3200"/>
      <c r="TKN22" s="3201"/>
      <c r="TKO22" s="3202"/>
      <c r="TKP22" s="3203"/>
      <c r="TKQ22" s="3200"/>
      <c r="TKR22" s="3204"/>
      <c r="TKS22" s="3179"/>
      <c r="TKT22" s="3205"/>
      <c r="TKU22" s="3206"/>
      <c r="TKV22" s="3207"/>
      <c r="TKW22" s="3208"/>
      <c r="TKX22" s="3209"/>
      <c r="TKY22" s="3208"/>
      <c r="TKZ22" s="3209"/>
      <c r="TLA22" s="3200"/>
      <c r="TLB22" s="3201"/>
      <c r="TLC22" s="3208"/>
      <c r="TLD22" s="3206"/>
      <c r="TLE22" s="3200"/>
      <c r="TLF22" s="3201"/>
      <c r="TLG22" s="3202"/>
      <c r="TLH22" s="3203"/>
      <c r="TLI22" s="3200"/>
      <c r="TLJ22" s="3204"/>
      <c r="TLK22" s="3179"/>
      <c r="TLL22" s="3205"/>
      <c r="TLM22" s="3206"/>
      <c r="TLN22" s="3207"/>
      <c r="TLO22" s="3208"/>
      <c r="TLP22" s="3209"/>
      <c r="TLQ22" s="3208"/>
      <c r="TLR22" s="3209"/>
      <c r="TLS22" s="3200"/>
      <c r="TLT22" s="3201"/>
      <c r="TLU22" s="3208"/>
      <c r="TLV22" s="3206"/>
      <c r="TLW22" s="3200"/>
      <c r="TLX22" s="3201"/>
      <c r="TLY22" s="3202"/>
      <c r="TLZ22" s="3203"/>
      <c r="TMA22" s="3200"/>
      <c r="TMB22" s="3204"/>
      <c r="TMC22" s="3179"/>
      <c r="TMD22" s="3205"/>
      <c r="TME22" s="3206"/>
      <c r="TMF22" s="3207"/>
      <c r="TMG22" s="3208"/>
      <c r="TMH22" s="3209"/>
      <c r="TMI22" s="3208"/>
      <c r="TMJ22" s="3209"/>
      <c r="TMK22" s="3200"/>
      <c r="TML22" s="3201"/>
      <c r="TMM22" s="3208"/>
      <c r="TMN22" s="3206"/>
      <c r="TMO22" s="3200"/>
      <c r="TMP22" s="3201"/>
      <c r="TMQ22" s="3202"/>
      <c r="TMR22" s="3203"/>
      <c r="TMS22" s="3200"/>
      <c r="TMT22" s="3204"/>
      <c r="TMU22" s="3179"/>
      <c r="TMV22" s="3205"/>
      <c r="TMW22" s="3206"/>
      <c r="TMX22" s="3207"/>
      <c r="TMY22" s="3208"/>
      <c r="TMZ22" s="3209"/>
      <c r="TNA22" s="3208"/>
      <c r="TNB22" s="3209"/>
      <c r="TNC22" s="3200"/>
      <c r="TND22" s="3201"/>
      <c r="TNE22" s="3208"/>
      <c r="TNF22" s="3206"/>
      <c r="TNG22" s="3200"/>
      <c r="TNH22" s="3201"/>
      <c r="TNI22" s="3202"/>
      <c r="TNJ22" s="3203"/>
      <c r="TNK22" s="3200"/>
      <c r="TNL22" s="3204"/>
      <c r="TNM22" s="3179"/>
      <c r="TNN22" s="3205"/>
      <c r="TNO22" s="3206"/>
      <c r="TNP22" s="3207"/>
      <c r="TNQ22" s="3208"/>
      <c r="TNR22" s="3209"/>
      <c r="TNS22" s="3208"/>
      <c r="TNT22" s="3209"/>
      <c r="TNU22" s="3200"/>
      <c r="TNV22" s="3201"/>
      <c r="TNW22" s="3208"/>
      <c r="TNX22" s="3206"/>
      <c r="TNY22" s="3200"/>
      <c r="TNZ22" s="3201"/>
      <c r="TOA22" s="3202"/>
      <c r="TOB22" s="3203"/>
      <c r="TOC22" s="3200"/>
      <c r="TOD22" s="3204"/>
      <c r="TOE22" s="3179"/>
      <c r="TOF22" s="3205"/>
      <c r="TOG22" s="3206"/>
      <c r="TOH22" s="3207"/>
      <c r="TOI22" s="3208"/>
      <c r="TOJ22" s="3209"/>
      <c r="TOK22" s="3208"/>
      <c r="TOL22" s="3209"/>
      <c r="TOM22" s="3200"/>
      <c r="TON22" s="3201"/>
      <c r="TOO22" s="3208"/>
      <c r="TOP22" s="3206"/>
      <c r="TOQ22" s="3200"/>
      <c r="TOR22" s="3201"/>
      <c r="TOS22" s="3202"/>
      <c r="TOT22" s="3203"/>
      <c r="TOU22" s="3200"/>
      <c r="TOV22" s="3204"/>
      <c r="TOW22" s="3179"/>
      <c r="TOX22" s="3205"/>
      <c r="TOY22" s="3206"/>
      <c r="TOZ22" s="3207"/>
      <c r="TPA22" s="3208"/>
      <c r="TPB22" s="3209"/>
      <c r="TPC22" s="3208"/>
      <c r="TPD22" s="3209"/>
      <c r="TPE22" s="3200"/>
      <c r="TPF22" s="3201"/>
      <c r="TPG22" s="3208"/>
      <c r="TPH22" s="3206"/>
      <c r="TPI22" s="3200"/>
      <c r="TPJ22" s="3201"/>
      <c r="TPK22" s="3202"/>
      <c r="TPL22" s="3203"/>
      <c r="TPM22" s="3200"/>
      <c r="TPN22" s="3204"/>
      <c r="TPO22" s="3179"/>
      <c r="TPP22" s="3205"/>
      <c r="TPQ22" s="3206"/>
      <c r="TPR22" s="3207"/>
      <c r="TPS22" s="3208"/>
      <c r="TPT22" s="3209"/>
      <c r="TPU22" s="3208"/>
      <c r="TPV22" s="3209"/>
      <c r="TPW22" s="3200"/>
      <c r="TPX22" s="3201"/>
      <c r="TPY22" s="3208"/>
      <c r="TPZ22" s="3206"/>
      <c r="TQA22" s="3200"/>
      <c r="TQB22" s="3201"/>
      <c r="TQC22" s="3202"/>
      <c r="TQD22" s="3203"/>
      <c r="TQE22" s="3200"/>
      <c r="TQF22" s="3204"/>
      <c r="TQG22" s="3179"/>
      <c r="TQH22" s="3205"/>
      <c r="TQI22" s="3206"/>
      <c r="TQJ22" s="3207"/>
      <c r="TQK22" s="3208"/>
      <c r="TQL22" s="3209"/>
      <c r="TQM22" s="3208"/>
      <c r="TQN22" s="3209"/>
      <c r="TQO22" s="3200"/>
      <c r="TQP22" s="3201"/>
      <c r="TQQ22" s="3208"/>
      <c r="TQR22" s="3206"/>
      <c r="TQS22" s="3200"/>
      <c r="TQT22" s="3201"/>
      <c r="TQU22" s="3202"/>
      <c r="TQV22" s="3203"/>
      <c r="TQW22" s="3200"/>
      <c r="TQX22" s="3204"/>
      <c r="TQY22" s="3179"/>
      <c r="TQZ22" s="3205"/>
      <c r="TRA22" s="3206"/>
      <c r="TRB22" s="3207"/>
      <c r="TRC22" s="3208"/>
      <c r="TRD22" s="3209"/>
      <c r="TRE22" s="3208"/>
      <c r="TRF22" s="3209"/>
      <c r="TRG22" s="3200"/>
      <c r="TRH22" s="3201"/>
      <c r="TRI22" s="3208"/>
      <c r="TRJ22" s="3206"/>
      <c r="TRK22" s="3200"/>
      <c r="TRL22" s="3201"/>
      <c r="TRM22" s="3202"/>
      <c r="TRN22" s="3203"/>
      <c r="TRO22" s="3200"/>
      <c r="TRP22" s="3204"/>
      <c r="TRQ22" s="3179"/>
      <c r="TRR22" s="3205"/>
      <c r="TRS22" s="3206"/>
      <c r="TRT22" s="3207"/>
      <c r="TRU22" s="3208"/>
      <c r="TRV22" s="3209"/>
      <c r="TRW22" s="3208"/>
      <c r="TRX22" s="3209"/>
      <c r="TRY22" s="3200"/>
      <c r="TRZ22" s="3201"/>
      <c r="TSA22" s="3208"/>
      <c r="TSB22" s="3206"/>
      <c r="TSC22" s="3200"/>
      <c r="TSD22" s="3201"/>
      <c r="TSE22" s="3202"/>
      <c r="TSF22" s="3203"/>
      <c r="TSG22" s="3200"/>
      <c r="TSH22" s="3204"/>
      <c r="TSI22" s="3179"/>
      <c r="TSJ22" s="3205"/>
      <c r="TSK22" s="3206"/>
      <c r="TSL22" s="3207"/>
      <c r="TSM22" s="3208"/>
      <c r="TSN22" s="3209"/>
      <c r="TSO22" s="3208"/>
      <c r="TSP22" s="3209"/>
      <c r="TSQ22" s="3200"/>
      <c r="TSR22" s="3201"/>
      <c r="TSS22" s="3208"/>
      <c r="TST22" s="3206"/>
      <c r="TSU22" s="3200"/>
      <c r="TSV22" s="3201"/>
      <c r="TSW22" s="3202"/>
      <c r="TSX22" s="3203"/>
      <c r="TSY22" s="3200"/>
      <c r="TSZ22" s="3204"/>
      <c r="TTA22" s="3179"/>
      <c r="TTB22" s="3205"/>
      <c r="TTC22" s="3206"/>
      <c r="TTD22" s="3207"/>
      <c r="TTE22" s="3208"/>
      <c r="TTF22" s="3209"/>
      <c r="TTG22" s="3208"/>
      <c r="TTH22" s="3209"/>
      <c r="TTI22" s="3200"/>
      <c r="TTJ22" s="3201"/>
      <c r="TTK22" s="3208"/>
      <c r="TTL22" s="3206"/>
      <c r="TTM22" s="3200"/>
      <c r="TTN22" s="3201"/>
      <c r="TTO22" s="3202"/>
      <c r="TTP22" s="3203"/>
      <c r="TTQ22" s="3200"/>
      <c r="TTR22" s="3204"/>
      <c r="TTS22" s="3179"/>
      <c r="TTT22" s="3205"/>
      <c r="TTU22" s="3206"/>
      <c r="TTV22" s="3207"/>
      <c r="TTW22" s="3208"/>
      <c r="TTX22" s="3209"/>
      <c r="TTY22" s="3208"/>
      <c r="TTZ22" s="3209"/>
      <c r="TUA22" s="3200"/>
      <c r="TUB22" s="3201"/>
      <c r="TUC22" s="3208"/>
      <c r="TUD22" s="3206"/>
      <c r="TUE22" s="3200"/>
      <c r="TUF22" s="3201"/>
      <c r="TUG22" s="3202"/>
      <c r="TUH22" s="3203"/>
      <c r="TUI22" s="3200"/>
      <c r="TUJ22" s="3204"/>
      <c r="TUK22" s="3179"/>
      <c r="TUL22" s="3205"/>
      <c r="TUM22" s="3206"/>
      <c r="TUN22" s="3207"/>
      <c r="TUO22" s="3208"/>
      <c r="TUP22" s="3209"/>
      <c r="TUQ22" s="3208"/>
      <c r="TUR22" s="3209"/>
      <c r="TUS22" s="3200"/>
      <c r="TUT22" s="3201"/>
      <c r="TUU22" s="3208"/>
      <c r="TUV22" s="3206"/>
      <c r="TUW22" s="3200"/>
      <c r="TUX22" s="3201"/>
      <c r="TUY22" s="3202"/>
      <c r="TUZ22" s="3203"/>
      <c r="TVA22" s="3200"/>
      <c r="TVB22" s="3204"/>
      <c r="TVC22" s="3179"/>
      <c r="TVD22" s="3205"/>
      <c r="TVE22" s="3206"/>
      <c r="TVF22" s="3207"/>
      <c r="TVG22" s="3208"/>
      <c r="TVH22" s="3209"/>
      <c r="TVI22" s="3208"/>
      <c r="TVJ22" s="3209"/>
      <c r="TVK22" s="3200"/>
      <c r="TVL22" s="3201"/>
      <c r="TVM22" s="3208"/>
      <c r="TVN22" s="3206"/>
      <c r="TVO22" s="3200"/>
      <c r="TVP22" s="3201"/>
      <c r="TVQ22" s="3202"/>
      <c r="TVR22" s="3203"/>
      <c r="TVS22" s="3200"/>
      <c r="TVT22" s="3204"/>
      <c r="TVU22" s="3179"/>
      <c r="TVV22" s="3205"/>
      <c r="TVW22" s="3206"/>
      <c r="TVX22" s="3207"/>
      <c r="TVY22" s="3208"/>
      <c r="TVZ22" s="3209"/>
      <c r="TWA22" s="3208"/>
      <c r="TWB22" s="3209"/>
      <c r="TWC22" s="3200"/>
      <c r="TWD22" s="3201"/>
      <c r="TWE22" s="3208"/>
      <c r="TWF22" s="3206"/>
      <c r="TWG22" s="3200"/>
      <c r="TWH22" s="3201"/>
      <c r="TWI22" s="3202"/>
      <c r="TWJ22" s="3203"/>
      <c r="TWK22" s="3200"/>
      <c r="TWL22" s="3204"/>
      <c r="TWM22" s="3179"/>
      <c r="TWN22" s="3205"/>
      <c r="TWO22" s="3206"/>
      <c r="TWP22" s="3207"/>
      <c r="TWQ22" s="3208"/>
      <c r="TWR22" s="3209"/>
      <c r="TWS22" s="3208"/>
      <c r="TWT22" s="3209"/>
      <c r="TWU22" s="3200"/>
      <c r="TWV22" s="3201"/>
      <c r="TWW22" s="3208"/>
      <c r="TWX22" s="3206"/>
      <c r="TWY22" s="3200"/>
      <c r="TWZ22" s="3201"/>
      <c r="TXA22" s="3202"/>
      <c r="TXB22" s="3203"/>
      <c r="TXC22" s="3200"/>
      <c r="TXD22" s="3204"/>
      <c r="TXE22" s="3179"/>
      <c r="TXF22" s="3205"/>
      <c r="TXG22" s="3206"/>
      <c r="TXH22" s="3207"/>
      <c r="TXI22" s="3208"/>
      <c r="TXJ22" s="3209"/>
      <c r="TXK22" s="3208"/>
      <c r="TXL22" s="3209"/>
      <c r="TXM22" s="3200"/>
      <c r="TXN22" s="3201"/>
      <c r="TXO22" s="3208"/>
      <c r="TXP22" s="3206"/>
      <c r="TXQ22" s="3200"/>
      <c r="TXR22" s="3201"/>
      <c r="TXS22" s="3202"/>
      <c r="TXT22" s="3203"/>
      <c r="TXU22" s="3200"/>
      <c r="TXV22" s="3204"/>
      <c r="TXW22" s="3179"/>
      <c r="TXX22" s="3205"/>
      <c r="TXY22" s="3206"/>
      <c r="TXZ22" s="3207"/>
      <c r="TYA22" s="3208"/>
      <c r="TYB22" s="3209"/>
      <c r="TYC22" s="3208"/>
      <c r="TYD22" s="3209"/>
      <c r="TYE22" s="3200"/>
      <c r="TYF22" s="3201"/>
      <c r="TYG22" s="3208"/>
      <c r="TYH22" s="3206"/>
      <c r="TYI22" s="3200"/>
      <c r="TYJ22" s="3201"/>
      <c r="TYK22" s="3202"/>
      <c r="TYL22" s="3203"/>
      <c r="TYM22" s="3200"/>
      <c r="TYN22" s="3204"/>
      <c r="TYO22" s="3179"/>
      <c r="TYP22" s="3205"/>
      <c r="TYQ22" s="3206"/>
      <c r="TYR22" s="3207"/>
      <c r="TYS22" s="3208"/>
      <c r="TYT22" s="3209"/>
      <c r="TYU22" s="3208"/>
      <c r="TYV22" s="3209"/>
      <c r="TYW22" s="3200"/>
      <c r="TYX22" s="3201"/>
      <c r="TYY22" s="3208"/>
      <c r="TYZ22" s="3206"/>
      <c r="TZA22" s="3200"/>
      <c r="TZB22" s="3201"/>
      <c r="TZC22" s="3202"/>
      <c r="TZD22" s="3203"/>
      <c r="TZE22" s="3200"/>
      <c r="TZF22" s="3204"/>
      <c r="TZG22" s="3179"/>
      <c r="TZH22" s="3205"/>
      <c r="TZI22" s="3206"/>
      <c r="TZJ22" s="3207"/>
      <c r="TZK22" s="3208"/>
      <c r="TZL22" s="3209"/>
      <c r="TZM22" s="3208"/>
      <c r="TZN22" s="3209"/>
      <c r="TZO22" s="3200"/>
      <c r="TZP22" s="3201"/>
      <c r="TZQ22" s="3208"/>
      <c r="TZR22" s="3206"/>
      <c r="TZS22" s="3200"/>
      <c r="TZT22" s="3201"/>
      <c r="TZU22" s="3202"/>
      <c r="TZV22" s="3203"/>
      <c r="TZW22" s="3200"/>
      <c r="TZX22" s="3204"/>
      <c r="TZY22" s="3179"/>
      <c r="TZZ22" s="3205"/>
      <c r="UAA22" s="3206"/>
      <c r="UAB22" s="3207"/>
      <c r="UAC22" s="3208"/>
      <c r="UAD22" s="3209"/>
      <c r="UAE22" s="3208"/>
      <c r="UAF22" s="3209"/>
      <c r="UAG22" s="3200"/>
      <c r="UAH22" s="3201"/>
      <c r="UAI22" s="3208"/>
      <c r="UAJ22" s="3206"/>
      <c r="UAK22" s="3200"/>
      <c r="UAL22" s="3201"/>
      <c r="UAM22" s="3202"/>
      <c r="UAN22" s="3203"/>
      <c r="UAO22" s="3200"/>
      <c r="UAP22" s="3204"/>
      <c r="UAQ22" s="3179"/>
      <c r="UAR22" s="3205"/>
      <c r="UAS22" s="3206"/>
      <c r="UAT22" s="3207"/>
      <c r="UAU22" s="3208"/>
      <c r="UAV22" s="3209"/>
      <c r="UAW22" s="3208"/>
      <c r="UAX22" s="3209"/>
      <c r="UAY22" s="3200"/>
      <c r="UAZ22" s="3201"/>
      <c r="UBA22" s="3208"/>
      <c r="UBB22" s="3206"/>
      <c r="UBC22" s="3200"/>
      <c r="UBD22" s="3201"/>
      <c r="UBE22" s="3202"/>
      <c r="UBF22" s="3203"/>
      <c r="UBG22" s="3200"/>
      <c r="UBH22" s="3204"/>
      <c r="UBI22" s="3179"/>
      <c r="UBJ22" s="3205"/>
      <c r="UBK22" s="3206"/>
      <c r="UBL22" s="3207"/>
      <c r="UBM22" s="3208"/>
      <c r="UBN22" s="3209"/>
      <c r="UBO22" s="3208"/>
      <c r="UBP22" s="3209"/>
      <c r="UBQ22" s="3200"/>
      <c r="UBR22" s="3201"/>
      <c r="UBS22" s="3208"/>
      <c r="UBT22" s="3206"/>
      <c r="UBU22" s="3200"/>
      <c r="UBV22" s="3201"/>
      <c r="UBW22" s="3202"/>
      <c r="UBX22" s="3203"/>
      <c r="UBY22" s="3200"/>
      <c r="UBZ22" s="3204"/>
      <c r="UCA22" s="3179"/>
      <c r="UCB22" s="3205"/>
      <c r="UCC22" s="3206"/>
      <c r="UCD22" s="3207"/>
      <c r="UCE22" s="3208"/>
      <c r="UCF22" s="3209"/>
      <c r="UCG22" s="3208"/>
      <c r="UCH22" s="3209"/>
      <c r="UCI22" s="3200"/>
      <c r="UCJ22" s="3201"/>
      <c r="UCK22" s="3208"/>
      <c r="UCL22" s="3206"/>
      <c r="UCM22" s="3200"/>
      <c r="UCN22" s="3201"/>
      <c r="UCO22" s="3202"/>
      <c r="UCP22" s="3203"/>
      <c r="UCQ22" s="3200"/>
      <c r="UCR22" s="3204"/>
      <c r="UCS22" s="3179"/>
      <c r="UCT22" s="3205"/>
      <c r="UCU22" s="3206"/>
      <c r="UCV22" s="3207"/>
      <c r="UCW22" s="3208"/>
      <c r="UCX22" s="3209"/>
      <c r="UCY22" s="3208"/>
      <c r="UCZ22" s="3209"/>
      <c r="UDA22" s="3200"/>
      <c r="UDB22" s="3201"/>
      <c r="UDC22" s="3208"/>
      <c r="UDD22" s="3206"/>
      <c r="UDE22" s="3200"/>
      <c r="UDF22" s="3201"/>
      <c r="UDG22" s="3202"/>
      <c r="UDH22" s="3203"/>
      <c r="UDI22" s="3200"/>
      <c r="UDJ22" s="3204"/>
      <c r="UDK22" s="3179"/>
      <c r="UDL22" s="3205"/>
      <c r="UDM22" s="3206"/>
      <c r="UDN22" s="3207"/>
      <c r="UDO22" s="3208"/>
      <c r="UDP22" s="3209"/>
      <c r="UDQ22" s="3208"/>
      <c r="UDR22" s="3209"/>
      <c r="UDS22" s="3200"/>
      <c r="UDT22" s="3201"/>
      <c r="UDU22" s="3208"/>
      <c r="UDV22" s="3206"/>
      <c r="UDW22" s="3200"/>
      <c r="UDX22" s="3201"/>
      <c r="UDY22" s="3202"/>
      <c r="UDZ22" s="3203"/>
      <c r="UEA22" s="3200"/>
      <c r="UEB22" s="3204"/>
      <c r="UEC22" s="3179"/>
      <c r="UED22" s="3205"/>
      <c r="UEE22" s="3206"/>
      <c r="UEF22" s="3207"/>
      <c r="UEG22" s="3208"/>
      <c r="UEH22" s="3209"/>
      <c r="UEI22" s="3208"/>
      <c r="UEJ22" s="3209"/>
      <c r="UEK22" s="3200"/>
      <c r="UEL22" s="3201"/>
      <c r="UEM22" s="3208"/>
      <c r="UEN22" s="3206"/>
      <c r="UEO22" s="3200"/>
      <c r="UEP22" s="3201"/>
      <c r="UEQ22" s="3202"/>
      <c r="UER22" s="3203"/>
      <c r="UES22" s="3200"/>
      <c r="UET22" s="3204"/>
      <c r="UEU22" s="3179"/>
      <c r="UEV22" s="3205"/>
      <c r="UEW22" s="3206"/>
      <c r="UEX22" s="3207"/>
      <c r="UEY22" s="3208"/>
      <c r="UEZ22" s="3209"/>
      <c r="UFA22" s="3208"/>
      <c r="UFB22" s="3209"/>
      <c r="UFC22" s="3200"/>
      <c r="UFD22" s="3201"/>
      <c r="UFE22" s="3208"/>
      <c r="UFF22" s="3206"/>
      <c r="UFG22" s="3200"/>
      <c r="UFH22" s="3201"/>
      <c r="UFI22" s="3202"/>
      <c r="UFJ22" s="3203"/>
      <c r="UFK22" s="3200"/>
      <c r="UFL22" s="3204"/>
      <c r="UFM22" s="3179"/>
      <c r="UFN22" s="3205"/>
      <c r="UFO22" s="3206"/>
      <c r="UFP22" s="3207"/>
      <c r="UFQ22" s="3208"/>
      <c r="UFR22" s="3209"/>
      <c r="UFS22" s="3208"/>
      <c r="UFT22" s="3209"/>
      <c r="UFU22" s="3200"/>
      <c r="UFV22" s="3201"/>
      <c r="UFW22" s="3208"/>
      <c r="UFX22" s="3206"/>
      <c r="UFY22" s="3200"/>
      <c r="UFZ22" s="3201"/>
      <c r="UGA22" s="3202"/>
      <c r="UGB22" s="3203"/>
      <c r="UGC22" s="3200"/>
      <c r="UGD22" s="3204"/>
      <c r="UGE22" s="3179"/>
      <c r="UGF22" s="3205"/>
      <c r="UGG22" s="3206"/>
      <c r="UGH22" s="3207"/>
      <c r="UGI22" s="3208"/>
      <c r="UGJ22" s="3209"/>
      <c r="UGK22" s="3208"/>
      <c r="UGL22" s="3209"/>
      <c r="UGM22" s="3200"/>
      <c r="UGN22" s="3201"/>
      <c r="UGO22" s="3208"/>
      <c r="UGP22" s="3206"/>
      <c r="UGQ22" s="3200"/>
      <c r="UGR22" s="3201"/>
      <c r="UGS22" s="3202"/>
      <c r="UGT22" s="3203"/>
      <c r="UGU22" s="3200"/>
      <c r="UGV22" s="3204"/>
      <c r="UGW22" s="3179"/>
      <c r="UGX22" s="3205"/>
      <c r="UGY22" s="3206"/>
      <c r="UGZ22" s="3207"/>
      <c r="UHA22" s="3208"/>
      <c r="UHB22" s="3209"/>
      <c r="UHC22" s="3208"/>
      <c r="UHD22" s="3209"/>
      <c r="UHE22" s="3200"/>
      <c r="UHF22" s="3201"/>
      <c r="UHG22" s="3208"/>
      <c r="UHH22" s="3206"/>
      <c r="UHI22" s="3200"/>
      <c r="UHJ22" s="3201"/>
      <c r="UHK22" s="3202"/>
      <c r="UHL22" s="3203"/>
      <c r="UHM22" s="3200"/>
      <c r="UHN22" s="3204"/>
      <c r="UHO22" s="3179"/>
      <c r="UHP22" s="3205"/>
      <c r="UHQ22" s="3206"/>
      <c r="UHR22" s="3207"/>
      <c r="UHS22" s="3208"/>
      <c r="UHT22" s="3209"/>
      <c r="UHU22" s="3208"/>
      <c r="UHV22" s="3209"/>
      <c r="UHW22" s="3200"/>
      <c r="UHX22" s="3201"/>
      <c r="UHY22" s="3208"/>
      <c r="UHZ22" s="3206"/>
      <c r="UIA22" s="3200"/>
      <c r="UIB22" s="3201"/>
      <c r="UIC22" s="3202"/>
      <c r="UID22" s="3203"/>
      <c r="UIE22" s="3200"/>
      <c r="UIF22" s="3204"/>
      <c r="UIG22" s="3179"/>
      <c r="UIH22" s="3205"/>
      <c r="UII22" s="3206"/>
      <c r="UIJ22" s="3207"/>
      <c r="UIK22" s="3208"/>
      <c r="UIL22" s="3209"/>
      <c r="UIM22" s="3208"/>
      <c r="UIN22" s="3209"/>
      <c r="UIO22" s="3200"/>
      <c r="UIP22" s="3201"/>
      <c r="UIQ22" s="3208"/>
      <c r="UIR22" s="3206"/>
      <c r="UIS22" s="3200"/>
      <c r="UIT22" s="3201"/>
      <c r="UIU22" s="3202"/>
      <c r="UIV22" s="3203"/>
      <c r="UIW22" s="3200"/>
      <c r="UIX22" s="3204"/>
      <c r="UIY22" s="3179"/>
      <c r="UIZ22" s="3205"/>
      <c r="UJA22" s="3206"/>
      <c r="UJB22" s="3207"/>
      <c r="UJC22" s="3208"/>
      <c r="UJD22" s="3209"/>
      <c r="UJE22" s="3208"/>
      <c r="UJF22" s="3209"/>
      <c r="UJG22" s="3200"/>
      <c r="UJH22" s="3201"/>
      <c r="UJI22" s="3208"/>
      <c r="UJJ22" s="3206"/>
      <c r="UJK22" s="3200"/>
      <c r="UJL22" s="3201"/>
      <c r="UJM22" s="3202"/>
      <c r="UJN22" s="3203"/>
      <c r="UJO22" s="3200"/>
      <c r="UJP22" s="3204"/>
      <c r="UJQ22" s="3179"/>
      <c r="UJR22" s="3205"/>
      <c r="UJS22" s="3206"/>
      <c r="UJT22" s="3207"/>
      <c r="UJU22" s="3208"/>
      <c r="UJV22" s="3209"/>
      <c r="UJW22" s="3208"/>
      <c r="UJX22" s="3209"/>
      <c r="UJY22" s="3200"/>
      <c r="UJZ22" s="3201"/>
      <c r="UKA22" s="3208"/>
      <c r="UKB22" s="3206"/>
      <c r="UKC22" s="3200"/>
      <c r="UKD22" s="3201"/>
      <c r="UKE22" s="3202"/>
      <c r="UKF22" s="3203"/>
      <c r="UKG22" s="3200"/>
      <c r="UKH22" s="3204"/>
      <c r="UKI22" s="3179"/>
      <c r="UKJ22" s="3205"/>
      <c r="UKK22" s="3206"/>
      <c r="UKL22" s="3207"/>
      <c r="UKM22" s="3208"/>
      <c r="UKN22" s="3209"/>
      <c r="UKO22" s="3208"/>
      <c r="UKP22" s="3209"/>
      <c r="UKQ22" s="3200"/>
      <c r="UKR22" s="3201"/>
      <c r="UKS22" s="3208"/>
      <c r="UKT22" s="3206"/>
      <c r="UKU22" s="3200"/>
      <c r="UKV22" s="3201"/>
      <c r="UKW22" s="3202"/>
      <c r="UKX22" s="3203"/>
      <c r="UKY22" s="3200"/>
      <c r="UKZ22" s="3204"/>
      <c r="ULA22" s="3179"/>
      <c r="ULB22" s="3205"/>
      <c r="ULC22" s="3206"/>
      <c r="ULD22" s="3207"/>
      <c r="ULE22" s="3208"/>
      <c r="ULF22" s="3209"/>
      <c r="ULG22" s="3208"/>
      <c r="ULH22" s="3209"/>
      <c r="ULI22" s="3200"/>
      <c r="ULJ22" s="3201"/>
      <c r="ULK22" s="3208"/>
      <c r="ULL22" s="3206"/>
      <c r="ULM22" s="3200"/>
      <c r="ULN22" s="3201"/>
      <c r="ULO22" s="3202"/>
      <c r="ULP22" s="3203"/>
      <c r="ULQ22" s="3200"/>
      <c r="ULR22" s="3204"/>
      <c r="ULS22" s="3179"/>
      <c r="ULT22" s="3205"/>
      <c r="ULU22" s="3206"/>
      <c r="ULV22" s="3207"/>
      <c r="ULW22" s="3208"/>
      <c r="ULX22" s="3209"/>
      <c r="ULY22" s="3208"/>
      <c r="ULZ22" s="3209"/>
      <c r="UMA22" s="3200"/>
      <c r="UMB22" s="3201"/>
      <c r="UMC22" s="3208"/>
      <c r="UMD22" s="3206"/>
      <c r="UME22" s="3200"/>
      <c r="UMF22" s="3201"/>
      <c r="UMG22" s="3202"/>
      <c r="UMH22" s="3203"/>
      <c r="UMI22" s="3200"/>
      <c r="UMJ22" s="3204"/>
      <c r="UMK22" s="3179"/>
      <c r="UML22" s="3205"/>
      <c r="UMM22" s="3206"/>
      <c r="UMN22" s="3207"/>
      <c r="UMO22" s="3208"/>
      <c r="UMP22" s="3209"/>
      <c r="UMQ22" s="3208"/>
      <c r="UMR22" s="3209"/>
      <c r="UMS22" s="3200"/>
      <c r="UMT22" s="3201"/>
      <c r="UMU22" s="3208"/>
      <c r="UMV22" s="3206"/>
      <c r="UMW22" s="3200"/>
      <c r="UMX22" s="3201"/>
      <c r="UMY22" s="3202"/>
      <c r="UMZ22" s="3203"/>
      <c r="UNA22" s="3200"/>
      <c r="UNB22" s="3204"/>
      <c r="UNC22" s="3179"/>
      <c r="UND22" s="3205"/>
      <c r="UNE22" s="3206"/>
      <c r="UNF22" s="3207"/>
      <c r="UNG22" s="3208"/>
      <c r="UNH22" s="3209"/>
      <c r="UNI22" s="3208"/>
      <c r="UNJ22" s="3209"/>
      <c r="UNK22" s="3200"/>
      <c r="UNL22" s="3201"/>
      <c r="UNM22" s="3208"/>
      <c r="UNN22" s="3206"/>
      <c r="UNO22" s="3200"/>
      <c r="UNP22" s="3201"/>
      <c r="UNQ22" s="3202"/>
      <c r="UNR22" s="3203"/>
      <c r="UNS22" s="3200"/>
      <c r="UNT22" s="3204"/>
      <c r="UNU22" s="3179"/>
      <c r="UNV22" s="3205"/>
      <c r="UNW22" s="3206"/>
      <c r="UNX22" s="3207"/>
      <c r="UNY22" s="3208"/>
      <c r="UNZ22" s="3209"/>
      <c r="UOA22" s="3208"/>
      <c r="UOB22" s="3209"/>
      <c r="UOC22" s="3200"/>
      <c r="UOD22" s="3201"/>
      <c r="UOE22" s="3208"/>
      <c r="UOF22" s="3206"/>
      <c r="UOG22" s="3200"/>
      <c r="UOH22" s="3201"/>
      <c r="UOI22" s="3202"/>
      <c r="UOJ22" s="3203"/>
      <c r="UOK22" s="3200"/>
      <c r="UOL22" s="3204"/>
      <c r="UOM22" s="3179"/>
      <c r="UON22" s="3205"/>
      <c r="UOO22" s="3206"/>
      <c r="UOP22" s="3207"/>
      <c r="UOQ22" s="3208"/>
      <c r="UOR22" s="3209"/>
      <c r="UOS22" s="3208"/>
      <c r="UOT22" s="3209"/>
      <c r="UOU22" s="3200"/>
      <c r="UOV22" s="3201"/>
      <c r="UOW22" s="3208"/>
      <c r="UOX22" s="3206"/>
      <c r="UOY22" s="3200"/>
      <c r="UOZ22" s="3201"/>
      <c r="UPA22" s="3202"/>
      <c r="UPB22" s="3203"/>
      <c r="UPC22" s="3200"/>
      <c r="UPD22" s="3204"/>
      <c r="UPE22" s="3179"/>
      <c r="UPF22" s="3205"/>
      <c r="UPG22" s="3206"/>
      <c r="UPH22" s="3207"/>
      <c r="UPI22" s="3208"/>
      <c r="UPJ22" s="3209"/>
      <c r="UPK22" s="3208"/>
      <c r="UPL22" s="3209"/>
      <c r="UPM22" s="3200"/>
      <c r="UPN22" s="3201"/>
      <c r="UPO22" s="3208"/>
      <c r="UPP22" s="3206"/>
      <c r="UPQ22" s="3200"/>
      <c r="UPR22" s="3201"/>
      <c r="UPS22" s="3202"/>
      <c r="UPT22" s="3203"/>
      <c r="UPU22" s="3200"/>
      <c r="UPV22" s="3204"/>
      <c r="UPW22" s="3179"/>
      <c r="UPX22" s="3205"/>
      <c r="UPY22" s="3206"/>
      <c r="UPZ22" s="3207"/>
      <c r="UQA22" s="3208"/>
      <c r="UQB22" s="3209"/>
      <c r="UQC22" s="3208"/>
      <c r="UQD22" s="3209"/>
      <c r="UQE22" s="3200"/>
      <c r="UQF22" s="3201"/>
      <c r="UQG22" s="3208"/>
      <c r="UQH22" s="3206"/>
      <c r="UQI22" s="3200"/>
      <c r="UQJ22" s="3201"/>
      <c r="UQK22" s="3202"/>
      <c r="UQL22" s="3203"/>
      <c r="UQM22" s="3200"/>
      <c r="UQN22" s="3204"/>
      <c r="UQO22" s="3179"/>
      <c r="UQP22" s="3205"/>
      <c r="UQQ22" s="3206"/>
      <c r="UQR22" s="3207"/>
      <c r="UQS22" s="3208"/>
      <c r="UQT22" s="3209"/>
      <c r="UQU22" s="3208"/>
      <c r="UQV22" s="3209"/>
      <c r="UQW22" s="3200"/>
      <c r="UQX22" s="3201"/>
      <c r="UQY22" s="3208"/>
      <c r="UQZ22" s="3206"/>
      <c r="URA22" s="3200"/>
      <c r="URB22" s="3201"/>
      <c r="URC22" s="3202"/>
      <c r="URD22" s="3203"/>
      <c r="URE22" s="3200"/>
      <c r="URF22" s="3204"/>
      <c r="URG22" s="3179"/>
      <c r="URH22" s="3205"/>
      <c r="URI22" s="3206"/>
      <c r="URJ22" s="3207"/>
      <c r="URK22" s="3208"/>
      <c r="URL22" s="3209"/>
      <c r="URM22" s="3208"/>
      <c r="URN22" s="3209"/>
      <c r="URO22" s="3200"/>
      <c r="URP22" s="3201"/>
      <c r="URQ22" s="3208"/>
      <c r="URR22" s="3206"/>
      <c r="URS22" s="3200"/>
      <c r="URT22" s="3201"/>
      <c r="URU22" s="3202"/>
      <c r="URV22" s="3203"/>
      <c r="URW22" s="3200"/>
      <c r="URX22" s="3204"/>
      <c r="URY22" s="3179"/>
      <c r="URZ22" s="3205"/>
      <c r="USA22" s="3206"/>
      <c r="USB22" s="3207"/>
      <c r="USC22" s="3208"/>
      <c r="USD22" s="3209"/>
      <c r="USE22" s="3208"/>
      <c r="USF22" s="3209"/>
      <c r="USG22" s="3200"/>
      <c r="USH22" s="3201"/>
      <c r="USI22" s="3208"/>
      <c r="USJ22" s="3206"/>
      <c r="USK22" s="3200"/>
      <c r="USL22" s="3201"/>
      <c r="USM22" s="3202"/>
      <c r="USN22" s="3203"/>
      <c r="USO22" s="3200"/>
      <c r="USP22" s="3204"/>
      <c r="USQ22" s="3179"/>
      <c r="USR22" s="3205"/>
      <c r="USS22" s="3206"/>
      <c r="UST22" s="3207"/>
      <c r="USU22" s="3208"/>
      <c r="USV22" s="3209"/>
      <c r="USW22" s="3208"/>
      <c r="USX22" s="3209"/>
      <c r="USY22" s="3200"/>
      <c r="USZ22" s="3201"/>
      <c r="UTA22" s="3208"/>
      <c r="UTB22" s="3206"/>
      <c r="UTC22" s="3200"/>
      <c r="UTD22" s="3201"/>
      <c r="UTE22" s="3202"/>
      <c r="UTF22" s="3203"/>
      <c r="UTG22" s="3200"/>
      <c r="UTH22" s="3204"/>
      <c r="UTI22" s="3179"/>
      <c r="UTJ22" s="3205"/>
      <c r="UTK22" s="3206"/>
      <c r="UTL22" s="3207"/>
      <c r="UTM22" s="3208"/>
      <c r="UTN22" s="3209"/>
      <c r="UTO22" s="3208"/>
      <c r="UTP22" s="3209"/>
      <c r="UTQ22" s="3200"/>
      <c r="UTR22" s="3201"/>
      <c r="UTS22" s="3208"/>
      <c r="UTT22" s="3206"/>
      <c r="UTU22" s="3200"/>
      <c r="UTV22" s="3201"/>
      <c r="UTW22" s="3202"/>
      <c r="UTX22" s="3203"/>
      <c r="UTY22" s="3200"/>
      <c r="UTZ22" s="3204"/>
      <c r="UUA22" s="3179"/>
      <c r="UUB22" s="3205"/>
      <c r="UUC22" s="3206"/>
      <c r="UUD22" s="3207"/>
      <c r="UUE22" s="3208"/>
      <c r="UUF22" s="3209"/>
      <c r="UUG22" s="3208"/>
      <c r="UUH22" s="3209"/>
      <c r="UUI22" s="3200"/>
      <c r="UUJ22" s="3201"/>
      <c r="UUK22" s="3208"/>
      <c r="UUL22" s="3206"/>
      <c r="UUM22" s="3200"/>
      <c r="UUN22" s="3201"/>
      <c r="UUO22" s="3202"/>
      <c r="UUP22" s="3203"/>
      <c r="UUQ22" s="3200"/>
      <c r="UUR22" s="3204"/>
      <c r="UUS22" s="3179"/>
      <c r="UUT22" s="3205"/>
      <c r="UUU22" s="3206"/>
      <c r="UUV22" s="3207"/>
      <c r="UUW22" s="3208"/>
      <c r="UUX22" s="3209"/>
      <c r="UUY22" s="3208"/>
      <c r="UUZ22" s="3209"/>
      <c r="UVA22" s="3200"/>
      <c r="UVB22" s="3201"/>
      <c r="UVC22" s="3208"/>
      <c r="UVD22" s="3206"/>
      <c r="UVE22" s="3200"/>
      <c r="UVF22" s="3201"/>
      <c r="UVG22" s="3202"/>
      <c r="UVH22" s="3203"/>
      <c r="UVI22" s="3200"/>
      <c r="UVJ22" s="3204"/>
      <c r="UVK22" s="3179"/>
      <c r="UVL22" s="3205"/>
      <c r="UVM22" s="3206"/>
      <c r="UVN22" s="3207"/>
      <c r="UVO22" s="3208"/>
      <c r="UVP22" s="3209"/>
      <c r="UVQ22" s="3208"/>
      <c r="UVR22" s="3209"/>
      <c r="UVS22" s="3200"/>
      <c r="UVT22" s="3201"/>
      <c r="UVU22" s="3208"/>
      <c r="UVV22" s="3206"/>
      <c r="UVW22" s="3200"/>
      <c r="UVX22" s="3201"/>
      <c r="UVY22" s="3202"/>
      <c r="UVZ22" s="3203"/>
      <c r="UWA22" s="3200"/>
      <c r="UWB22" s="3204"/>
      <c r="UWC22" s="3179"/>
      <c r="UWD22" s="3205"/>
      <c r="UWE22" s="3206"/>
      <c r="UWF22" s="3207"/>
      <c r="UWG22" s="3208"/>
      <c r="UWH22" s="3209"/>
      <c r="UWI22" s="3208"/>
      <c r="UWJ22" s="3209"/>
      <c r="UWK22" s="3200"/>
      <c r="UWL22" s="3201"/>
      <c r="UWM22" s="3208"/>
      <c r="UWN22" s="3206"/>
      <c r="UWO22" s="3200"/>
      <c r="UWP22" s="3201"/>
      <c r="UWQ22" s="3202"/>
      <c r="UWR22" s="3203"/>
      <c r="UWS22" s="3200"/>
      <c r="UWT22" s="3204"/>
      <c r="UWU22" s="3179"/>
      <c r="UWV22" s="3205"/>
      <c r="UWW22" s="3206"/>
      <c r="UWX22" s="3207"/>
      <c r="UWY22" s="3208"/>
      <c r="UWZ22" s="3209"/>
      <c r="UXA22" s="3208"/>
      <c r="UXB22" s="3209"/>
      <c r="UXC22" s="3200"/>
      <c r="UXD22" s="3201"/>
      <c r="UXE22" s="3208"/>
      <c r="UXF22" s="3206"/>
      <c r="UXG22" s="3200"/>
      <c r="UXH22" s="3201"/>
      <c r="UXI22" s="3202"/>
      <c r="UXJ22" s="3203"/>
      <c r="UXK22" s="3200"/>
      <c r="UXL22" s="3204"/>
      <c r="UXM22" s="3179"/>
      <c r="UXN22" s="3205"/>
      <c r="UXO22" s="3206"/>
      <c r="UXP22" s="3207"/>
      <c r="UXQ22" s="3208"/>
      <c r="UXR22" s="3209"/>
      <c r="UXS22" s="3208"/>
      <c r="UXT22" s="3209"/>
      <c r="UXU22" s="3200"/>
      <c r="UXV22" s="3201"/>
      <c r="UXW22" s="3208"/>
      <c r="UXX22" s="3206"/>
      <c r="UXY22" s="3200"/>
      <c r="UXZ22" s="3201"/>
      <c r="UYA22" s="3202"/>
      <c r="UYB22" s="3203"/>
      <c r="UYC22" s="3200"/>
      <c r="UYD22" s="3204"/>
      <c r="UYE22" s="3179"/>
      <c r="UYF22" s="3205"/>
      <c r="UYG22" s="3206"/>
      <c r="UYH22" s="3207"/>
      <c r="UYI22" s="3208"/>
      <c r="UYJ22" s="3209"/>
      <c r="UYK22" s="3208"/>
      <c r="UYL22" s="3209"/>
      <c r="UYM22" s="3200"/>
      <c r="UYN22" s="3201"/>
      <c r="UYO22" s="3208"/>
      <c r="UYP22" s="3206"/>
      <c r="UYQ22" s="3200"/>
      <c r="UYR22" s="3201"/>
      <c r="UYS22" s="3202"/>
      <c r="UYT22" s="3203"/>
      <c r="UYU22" s="3200"/>
      <c r="UYV22" s="3204"/>
      <c r="UYW22" s="3179"/>
      <c r="UYX22" s="3205"/>
      <c r="UYY22" s="3206"/>
      <c r="UYZ22" s="3207"/>
      <c r="UZA22" s="3208"/>
      <c r="UZB22" s="3209"/>
      <c r="UZC22" s="3208"/>
      <c r="UZD22" s="3209"/>
      <c r="UZE22" s="3200"/>
      <c r="UZF22" s="3201"/>
      <c r="UZG22" s="3208"/>
      <c r="UZH22" s="3206"/>
      <c r="UZI22" s="3200"/>
      <c r="UZJ22" s="3201"/>
      <c r="UZK22" s="3202"/>
      <c r="UZL22" s="3203"/>
      <c r="UZM22" s="3200"/>
      <c r="UZN22" s="3204"/>
      <c r="UZO22" s="3179"/>
      <c r="UZP22" s="3205"/>
      <c r="UZQ22" s="3206"/>
      <c r="UZR22" s="3207"/>
      <c r="UZS22" s="3208"/>
      <c r="UZT22" s="3209"/>
      <c r="UZU22" s="3208"/>
      <c r="UZV22" s="3209"/>
      <c r="UZW22" s="3200"/>
      <c r="UZX22" s="3201"/>
      <c r="UZY22" s="3208"/>
      <c r="UZZ22" s="3206"/>
      <c r="VAA22" s="3200"/>
      <c r="VAB22" s="3201"/>
      <c r="VAC22" s="3202"/>
      <c r="VAD22" s="3203"/>
      <c r="VAE22" s="3200"/>
      <c r="VAF22" s="3204"/>
      <c r="VAG22" s="3179"/>
      <c r="VAH22" s="3205"/>
      <c r="VAI22" s="3206"/>
      <c r="VAJ22" s="3207"/>
      <c r="VAK22" s="3208"/>
      <c r="VAL22" s="3209"/>
      <c r="VAM22" s="3208"/>
      <c r="VAN22" s="3209"/>
      <c r="VAO22" s="3200"/>
      <c r="VAP22" s="3201"/>
      <c r="VAQ22" s="3208"/>
      <c r="VAR22" s="3206"/>
      <c r="VAS22" s="3200"/>
      <c r="VAT22" s="3201"/>
      <c r="VAU22" s="3202"/>
      <c r="VAV22" s="3203"/>
      <c r="VAW22" s="3200"/>
      <c r="VAX22" s="3204"/>
      <c r="VAY22" s="3179"/>
      <c r="VAZ22" s="3205"/>
      <c r="VBA22" s="3206"/>
      <c r="VBB22" s="3207"/>
      <c r="VBC22" s="3208"/>
      <c r="VBD22" s="3209"/>
      <c r="VBE22" s="3208"/>
      <c r="VBF22" s="3209"/>
      <c r="VBG22" s="3200"/>
      <c r="VBH22" s="3201"/>
      <c r="VBI22" s="3208"/>
      <c r="VBJ22" s="3206"/>
      <c r="VBK22" s="3200"/>
      <c r="VBL22" s="3201"/>
      <c r="VBM22" s="3202"/>
      <c r="VBN22" s="3203"/>
      <c r="VBO22" s="3200"/>
      <c r="VBP22" s="3204"/>
      <c r="VBQ22" s="3179"/>
      <c r="VBR22" s="3205"/>
      <c r="VBS22" s="3206"/>
      <c r="VBT22" s="3207"/>
      <c r="VBU22" s="3208"/>
      <c r="VBV22" s="3209"/>
      <c r="VBW22" s="3208"/>
      <c r="VBX22" s="3209"/>
      <c r="VBY22" s="3200"/>
      <c r="VBZ22" s="3201"/>
      <c r="VCA22" s="3208"/>
      <c r="VCB22" s="3206"/>
      <c r="VCC22" s="3200"/>
      <c r="VCD22" s="3201"/>
      <c r="VCE22" s="3202"/>
      <c r="VCF22" s="3203"/>
      <c r="VCG22" s="3200"/>
      <c r="VCH22" s="3204"/>
      <c r="VCI22" s="3179"/>
      <c r="VCJ22" s="3205"/>
      <c r="VCK22" s="3206"/>
      <c r="VCL22" s="3207"/>
      <c r="VCM22" s="3208"/>
      <c r="VCN22" s="3209"/>
      <c r="VCO22" s="3208"/>
      <c r="VCP22" s="3209"/>
      <c r="VCQ22" s="3200"/>
      <c r="VCR22" s="3201"/>
      <c r="VCS22" s="3208"/>
      <c r="VCT22" s="3206"/>
      <c r="VCU22" s="3200"/>
      <c r="VCV22" s="3201"/>
      <c r="VCW22" s="3202"/>
      <c r="VCX22" s="3203"/>
      <c r="VCY22" s="3200"/>
      <c r="VCZ22" s="3204"/>
      <c r="VDA22" s="3179"/>
      <c r="VDB22" s="3205"/>
      <c r="VDC22" s="3206"/>
      <c r="VDD22" s="3207"/>
      <c r="VDE22" s="3208"/>
      <c r="VDF22" s="3209"/>
      <c r="VDG22" s="3208"/>
      <c r="VDH22" s="3209"/>
      <c r="VDI22" s="3200"/>
      <c r="VDJ22" s="3201"/>
      <c r="VDK22" s="3208"/>
      <c r="VDL22" s="3206"/>
      <c r="VDM22" s="3200"/>
      <c r="VDN22" s="3201"/>
      <c r="VDO22" s="3202"/>
      <c r="VDP22" s="3203"/>
      <c r="VDQ22" s="3200"/>
      <c r="VDR22" s="3204"/>
      <c r="VDS22" s="3179"/>
      <c r="VDT22" s="3205"/>
      <c r="VDU22" s="3206"/>
      <c r="VDV22" s="3207"/>
      <c r="VDW22" s="3208"/>
      <c r="VDX22" s="3209"/>
      <c r="VDY22" s="3208"/>
      <c r="VDZ22" s="3209"/>
      <c r="VEA22" s="3200"/>
      <c r="VEB22" s="3201"/>
      <c r="VEC22" s="3208"/>
      <c r="VED22" s="3206"/>
      <c r="VEE22" s="3200"/>
      <c r="VEF22" s="3201"/>
      <c r="VEG22" s="3202"/>
      <c r="VEH22" s="3203"/>
      <c r="VEI22" s="3200"/>
      <c r="VEJ22" s="3204"/>
      <c r="VEK22" s="3179"/>
      <c r="VEL22" s="3205"/>
      <c r="VEM22" s="3206"/>
      <c r="VEN22" s="3207"/>
      <c r="VEO22" s="3208"/>
      <c r="VEP22" s="3209"/>
      <c r="VEQ22" s="3208"/>
      <c r="VER22" s="3209"/>
      <c r="VES22" s="3200"/>
      <c r="VET22" s="3201"/>
      <c r="VEU22" s="3208"/>
      <c r="VEV22" s="3206"/>
      <c r="VEW22" s="3200"/>
      <c r="VEX22" s="3201"/>
      <c r="VEY22" s="3202"/>
      <c r="VEZ22" s="3203"/>
      <c r="VFA22" s="3200"/>
      <c r="VFB22" s="3204"/>
      <c r="VFC22" s="3179"/>
      <c r="VFD22" s="3205"/>
      <c r="VFE22" s="3206"/>
      <c r="VFF22" s="3207"/>
      <c r="VFG22" s="3208"/>
      <c r="VFH22" s="3209"/>
      <c r="VFI22" s="3208"/>
      <c r="VFJ22" s="3209"/>
      <c r="VFK22" s="3200"/>
      <c r="VFL22" s="3201"/>
      <c r="VFM22" s="3208"/>
      <c r="VFN22" s="3206"/>
      <c r="VFO22" s="3200"/>
      <c r="VFP22" s="3201"/>
      <c r="VFQ22" s="3202"/>
      <c r="VFR22" s="3203"/>
      <c r="VFS22" s="3200"/>
      <c r="VFT22" s="3204"/>
      <c r="VFU22" s="3179"/>
      <c r="VFV22" s="3205"/>
      <c r="VFW22" s="3206"/>
      <c r="VFX22" s="3207"/>
      <c r="VFY22" s="3208"/>
      <c r="VFZ22" s="3209"/>
      <c r="VGA22" s="3208"/>
      <c r="VGB22" s="3209"/>
      <c r="VGC22" s="3200"/>
      <c r="VGD22" s="3201"/>
      <c r="VGE22" s="3208"/>
      <c r="VGF22" s="3206"/>
      <c r="VGG22" s="3200"/>
      <c r="VGH22" s="3201"/>
      <c r="VGI22" s="3202"/>
      <c r="VGJ22" s="3203"/>
      <c r="VGK22" s="3200"/>
      <c r="VGL22" s="3204"/>
      <c r="VGM22" s="3179"/>
      <c r="VGN22" s="3205"/>
      <c r="VGO22" s="3206"/>
      <c r="VGP22" s="3207"/>
      <c r="VGQ22" s="3208"/>
      <c r="VGR22" s="3209"/>
      <c r="VGS22" s="3208"/>
      <c r="VGT22" s="3209"/>
      <c r="VGU22" s="3200"/>
      <c r="VGV22" s="3201"/>
      <c r="VGW22" s="3208"/>
      <c r="VGX22" s="3206"/>
      <c r="VGY22" s="3200"/>
      <c r="VGZ22" s="3201"/>
      <c r="VHA22" s="3202"/>
      <c r="VHB22" s="3203"/>
      <c r="VHC22" s="3200"/>
      <c r="VHD22" s="3204"/>
      <c r="VHE22" s="3179"/>
      <c r="VHF22" s="3205"/>
      <c r="VHG22" s="3206"/>
      <c r="VHH22" s="3207"/>
      <c r="VHI22" s="3208"/>
      <c r="VHJ22" s="3209"/>
      <c r="VHK22" s="3208"/>
      <c r="VHL22" s="3209"/>
      <c r="VHM22" s="3200"/>
      <c r="VHN22" s="3201"/>
      <c r="VHO22" s="3208"/>
      <c r="VHP22" s="3206"/>
      <c r="VHQ22" s="3200"/>
      <c r="VHR22" s="3201"/>
      <c r="VHS22" s="3202"/>
      <c r="VHT22" s="3203"/>
      <c r="VHU22" s="3200"/>
      <c r="VHV22" s="3204"/>
      <c r="VHW22" s="3179"/>
      <c r="VHX22" s="3205"/>
      <c r="VHY22" s="3206"/>
      <c r="VHZ22" s="3207"/>
      <c r="VIA22" s="3208"/>
      <c r="VIB22" s="3209"/>
      <c r="VIC22" s="3208"/>
      <c r="VID22" s="3209"/>
      <c r="VIE22" s="3200"/>
      <c r="VIF22" s="3201"/>
      <c r="VIG22" s="3208"/>
      <c r="VIH22" s="3206"/>
      <c r="VII22" s="3200"/>
      <c r="VIJ22" s="3201"/>
      <c r="VIK22" s="3202"/>
      <c r="VIL22" s="3203"/>
      <c r="VIM22" s="3200"/>
      <c r="VIN22" s="3204"/>
      <c r="VIO22" s="3179"/>
      <c r="VIP22" s="3205"/>
      <c r="VIQ22" s="3206"/>
      <c r="VIR22" s="3207"/>
      <c r="VIS22" s="3208"/>
      <c r="VIT22" s="3209"/>
      <c r="VIU22" s="3208"/>
      <c r="VIV22" s="3209"/>
      <c r="VIW22" s="3200"/>
      <c r="VIX22" s="3201"/>
      <c r="VIY22" s="3208"/>
      <c r="VIZ22" s="3206"/>
      <c r="VJA22" s="3200"/>
      <c r="VJB22" s="3201"/>
      <c r="VJC22" s="3202"/>
      <c r="VJD22" s="3203"/>
      <c r="VJE22" s="3200"/>
      <c r="VJF22" s="3204"/>
      <c r="VJG22" s="3179"/>
      <c r="VJH22" s="3205"/>
      <c r="VJI22" s="3206"/>
      <c r="VJJ22" s="3207"/>
      <c r="VJK22" s="3208"/>
      <c r="VJL22" s="3209"/>
      <c r="VJM22" s="3208"/>
      <c r="VJN22" s="3209"/>
      <c r="VJO22" s="3200"/>
      <c r="VJP22" s="3201"/>
      <c r="VJQ22" s="3208"/>
      <c r="VJR22" s="3206"/>
      <c r="VJS22" s="3200"/>
      <c r="VJT22" s="3201"/>
      <c r="VJU22" s="3202"/>
      <c r="VJV22" s="3203"/>
      <c r="VJW22" s="3200"/>
      <c r="VJX22" s="3204"/>
      <c r="VJY22" s="3179"/>
      <c r="VJZ22" s="3205"/>
      <c r="VKA22" s="3206"/>
      <c r="VKB22" s="3207"/>
      <c r="VKC22" s="3208"/>
      <c r="VKD22" s="3209"/>
      <c r="VKE22" s="3208"/>
      <c r="VKF22" s="3209"/>
      <c r="VKG22" s="3200"/>
      <c r="VKH22" s="3201"/>
      <c r="VKI22" s="3208"/>
      <c r="VKJ22" s="3206"/>
      <c r="VKK22" s="3200"/>
      <c r="VKL22" s="3201"/>
      <c r="VKM22" s="3202"/>
      <c r="VKN22" s="3203"/>
      <c r="VKO22" s="3200"/>
      <c r="VKP22" s="3204"/>
      <c r="VKQ22" s="3179"/>
      <c r="VKR22" s="3205"/>
      <c r="VKS22" s="3206"/>
      <c r="VKT22" s="3207"/>
      <c r="VKU22" s="3208"/>
      <c r="VKV22" s="3209"/>
      <c r="VKW22" s="3208"/>
      <c r="VKX22" s="3209"/>
      <c r="VKY22" s="3200"/>
      <c r="VKZ22" s="3201"/>
      <c r="VLA22" s="3208"/>
      <c r="VLB22" s="3206"/>
      <c r="VLC22" s="3200"/>
      <c r="VLD22" s="3201"/>
      <c r="VLE22" s="3202"/>
      <c r="VLF22" s="3203"/>
      <c r="VLG22" s="3200"/>
      <c r="VLH22" s="3204"/>
      <c r="VLI22" s="3179"/>
      <c r="VLJ22" s="3205"/>
      <c r="VLK22" s="3206"/>
      <c r="VLL22" s="3207"/>
      <c r="VLM22" s="3208"/>
      <c r="VLN22" s="3209"/>
      <c r="VLO22" s="3208"/>
      <c r="VLP22" s="3209"/>
      <c r="VLQ22" s="3200"/>
      <c r="VLR22" s="3201"/>
      <c r="VLS22" s="3208"/>
      <c r="VLT22" s="3206"/>
      <c r="VLU22" s="3200"/>
      <c r="VLV22" s="3201"/>
      <c r="VLW22" s="3202"/>
      <c r="VLX22" s="3203"/>
      <c r="VLY22" s="3200"/>
      <c r="VLZ22" s="3204"/>
      <c r="VMA22" s="3179"/>
      <c r="VMB22" s="3205"/>
      <c r="VMC22" s="3206"/>
      <c r="VMD22" s="3207"/>
      <c r="VME22" s="3208"/>
      <c r="VMF22" s="3209"/>
      <c r="VMG22" s="3208"/>
      <c r="VMH22" s="3209"/>
      <c r="VMI22" s="3200"/>
      <c r="VMJ22" s="3201"/>
      <c r="VMK22" s="3208"/>
      <c r="VML22" s="3206"/>
      <c r="VMM22" s="3200"/>
      <c r="VMN22" s="3201"/>
      <c r="VMO22" s="3202"/>
      <c r="VMP22" s="3203"/>
      <c r="VMQ22" s="3200"/>
      <c r="VMR22" s="3204"/>
      <c r="VMS22" s="3179"/>
      <c r="VMT22" s="3205"/>
      <c r="VMU22" s="3206"/>
      <c r="VMV22" s="3207"/>
      <c r="VMW22" s="3208"/>
      <c r="VMX22" s="3209"/>
      <c r="VMY22" s="3208"/>
      <c r="VMZ22" s="3209"/>
      <c r="VNA22" s="3200"/>
      <c r="VNB22" s="3201"/>
      <c r="VNC22" s="3208"/>
      <c r="VND22" s="3206"/>
      <c r="VNE22" s="3200"/>
      <c r="VNF22" s="3201"/>
      <c r="VNG22" s="3202"/>
      <c r="VNH22" s="3203"/>
      <c r="VNI22" s="3200"/>
      <c r="VNJ22" s="3204"/>
      <c r="VNK22" s="3179"/>
      <c r="VNL22" s="3205"/>
      <c r="VNM22" s="3206"/>
      <c r="VNN22" s="3207"/>
      <c r="VNO22" s="3208"/>
      <c r="VNP22" s="3209"/>
      <c r="VNQ22" s="3208"/>
      <c r="VNR22" s="3209"/>
      <c r="VNS22" s="3200"/>
      <c r="VNT22" s="3201"/>
      <c r="VNU22" s="3208"/>
      <c r="VNV22" s="3206"/>
      <c r="VNW22" s="3200"/>
      <c r="VNX22" s="3201"/>
      <c r="VNY22" s="3202"/>
      <c r="VNZ22" s="3203"/>
      <c r="VOA22" s="3200"/>
      <c r="VOB22" s="3204"/>
      <c r="VOC22" s="3179"/>
      <c r="VOD22" s="3205"/>
      <c r="VOE22" s="3206"/>
      <c r="VOF22" s="3207"/>
      <c r="VOG22" s="3208"/>
      <c r="VOH22" s="3209"/>
      <c r="VOI22" s="3208"/>
      <c r="VOJ22" s="3209"/>
      <c r="VOK22" s="3200"/>
      <c r="VOL22" s="3201"/>
      <c r="VOM22" s="3208"/>
      <c r="VON22" s="3206"/>
      <c r="VOO22" s="3200"/>
      <c r="VOP22" s="3201"/>
      <c r="VOQ22" s="3202"/>
      <c r="VOR22" s="3203"/>
      <c r="VOS22" s="3200"/>
      <c r="VOT22" s="3204"/>
      <c r="VOU22" s="3179"/>
      <c r="VOV22" s="3205"/>
      <c r="VOW22" s="3206"/>
      <c r="VOX22" s="3207"/>
      <c r="VOY22" s="3208"/>
      <c r="VOZ22" s="3209"/>
      <c r="VPA22" s="3208"/>
      <c r="VPB22" s="3209"/>
      <c r="VPC22" s="3200"/>
      <c r="VPD22" s="3201"/>
      <c r="VPE22" s="3208"/>
      <c r="VPF22" s="3206"/>
      <c r="VPG22" s="3200"/>
      <c r="VPH22" s="3201"/>
      <c r="VPI22" s="3202"/>
      <c r="VPJ22" s="3203"/>
      <c r="VPK22" s="3200"/>
      <c r="VPL22" s="3204"/>
      <c r="VPM22" s="3179"/>
      <c r="VPN22" s="3205"/>
      <c r="VPO22" s="3206"/>
      <c r="VPP22" s="3207"/>
      <c r="VPQ22" s="3208"/>
      <c r="VPR22" s="3209"/>
      <c r="VPS22" s="3208"/>
      <c r="VPT22" s="3209"/>
      <c r="VPU22" s="3200"/>
      <c r="VPV22" s="3201"/>
      <c r="VPW22" s="3208"/>
      <c r="VPX22" s="3206"/>
      <c r="VPY22" s="3200"/>
      <c r="VPZ22" s="3201"/>
      <c r="VQA22" s="3202"/>
      <c r="VQB22" s="3203"/>
      <c r="VQC22" s="3200"/>
      <c r="VQD22" s="3204"/>
      <c r="VQE22" s="3179"/>
      <c r="VQF22" s="3205"/>
      <c r="VQG22" s="3206"/>
      <c r="VQH22" s="3207"/>
      <c r="VQI22" s="3208"/>
      <c r="VQJ22" s="3209"/>
      <c r="VQK22" s="3208"/>
      <c r="VQL22" s="3209"/>
      <c r="VQM22" s="3200"/>
      <c r="VQN22" s="3201"/>
      <c r="VQO22" s="3208"/>
      <c r="VQP22" s="3206"/>
      <c r="VQQ22" s="3200"/>
      <c r="VQR22" s="3201"/>
      <c r="VQS22" s="3202"/>
      <c r="VQT22" s="3203"/>
      <c r="VQU22" s="3200"/>
      <c r="VQV22" s="3204"/>
      <c r="VQW22" s="3179"/>
      <c r="VQX22" s="3205"/>
      <c r="VQY22" s="3206"/>
      <c r="VQZ22" s="3207"/>
      <c r="VRA22" s="3208"/>
      <c r="VRB22" s="3209"/>
      <c r="VRC22" s="3208"/>
      <c r="VRD22" s="3209"/>
      <c r="VRE22" s="3200"/>
      <c r="VRF22" s="3201"/>
      <c r="VRG22" s="3208"/>
      <c r="VRH22" s="3206"/>
      <c r="VRI22" s="3200"/>
      <c r="VRJ22" s="3201"/>
      <c r="VRK22" s="3202"/>
      <c r="VRL22" s="3203"/>
      <c r="VRM22" s="3200"/>
      <c r="VRN22" s="3204"/>
      <c r="VRO22" s="3179"/>
      <c r="VRP22" s="3205"/>
      <c r="VRQ22" s="3206"/>
      <c r="VRR22" s="3207"/>
      <c r="VRS22" s="3208"/>
      <c r="VRT22" s="3209"/>
      <c r="VRU22" s="3208"/>
      <c r="VRV22" s="3209"/>
      <c r="VRW22" s="3200"/>
      <c r="VRX22" s="3201"/>
      <c r="VRY22" s="3208"/>
      <c r="VRZ22" s="3206"/>
      <c r="VSA22" s="3200"/>
      <c r="VSB22" s="3201"/>
      <c r="VSC22" s="3202"/>
      <c r="VSD22" s="3203"/>
      <c r="VSE22" s="3200"/>
      <c r="VSF22" s="3204"/>
      <c r="VSG22" s="3179"/>
      <c r="VSH22" s="3205"/>
      <c r="VSI22" s="3206"/>
      <c r="VSJ22" s="3207"/>
      <c r="VSK22" s="3208"/>
      <c r="VSL22" s="3209"/>
      <c r="VSM22" s="3208"/>
      <c r="VSN22" s="3209"/>
      <c r="VSO22" s="3200"/>
      <c r="VSP22" s="3201"/>
      <c r="VSQ22" s="3208"/>
      <c r="VSR22" s="3206"/>
      <c r="VSS22" s="3200"/>
      <c r="VST22" s="3201"/>
      <c r="VSU22" s="3202"/>
      <c r="VSV22" s="3203"/>
      <c r="VSW22" s="3200"/>
      <c r="VSX22" s="3204"/>
      <c r="VSY22" s="3179"/>
      <c r="VSZ22" s="3205"/>
      <c r="VTA22" s="3206"/>
      <c r="VTB22" s="3207"/>
      <c r="VTC22" s="3208"/>
      <c r="VTD22" s="3209"/>
      <c r="VTE22" s="3208"/>
      <c r="VTF22" s="3209"/>
      <c r="VTG22" s="3200"/>
      <c r="VTH22" s="3201"/>
      <c r="VTI22" s="3208"/>
      <c r="VTJ22" s="3206"/>
      <c r="VTK22" s="3200"/>
      <c r="VTL22" s="3201"/>
      <c r="VTM22" s="3202"/>
      <c r="VTN22" s="3203"/>
      <c r="VTO22" s="3200"/>
      <c r="VTP22" s="3204"/>
      <c r="VTQ22" s="3179"/>
      <c r="VTR22" s="3205"/>
      <c r="VTS22" s="3206"/>
      <c r="VTT22" s="3207"/>
      <c r="VTU22" s="3208"/>
      <c r="VTV22" s="3209"/>
      <c r="VTW22" s="3208"/>
      <c r="VTX22" s="3209"/>
      <c r="VTY22" s="3200"/>
      <c r="VTZ22" s="3201"/>
      <c r="VUA22" s="3208"/>
      <c r="VUB22" s="3206"/>
      <c r="VUC22" s="3200"/>
      <c r="VUD22" s="3201"/>
      <c r="VUE22" s="3202"/>
      <c r="VUF22" s="3203"/>
      <c r="VUG22" s="3200"/>
      <c r="VUH22" s="3204"/>
      <c r="VUI22" s="3179"/>
      <c r="VUJ22" s="3205"/>
      <c r="VUK22" s="3206"/>
      <c r="VUL22" s="3207"/>
      <c r="VUM22" s="3208"/>
      <c r="VUN22" s="3209"/>
      <c r="VUO22" s="3208"/>
      <c r="VUP22" s="3209"/>
      <c r="VUQ22" s="3200"/>
      <c r="VUR22" s="3201"/>
      <c r="VUS22" s="3208"/>
      <c r="VUT22" s="3206"/>
      <c r="VUU22" s="3200"/>
      <c r="VUV22" s="3201"/>
      <c r="VUW22" s="3202"/>
      <c r="VUX22" s="3203"/>
      <c r="VUY22" s="3200"/>
      <c r="VUZ22" s="3204"/>
      <c r="VVA22" s="3179"/>
      <c r="VVB22" s="3205"/>
      <c r="VVC22" s="3206"/>
      <c r="VVD22" s="3207"/>
      <c r="VVE22" s="3208"/>
      <c r="VVF22" s="3209"/>
      <c r="VVG22" s="3208"/>
      <c r="VVH22" s="3209"/>
      <c r="VVI22" s="3200"/>
      <c r="VVJ22" s="3201"/>
      <c r="VVK22" s="3208"/>
      <c r="VVL22" s="3206"/>
      <c r="VVM22" s="3200"/>
      <c r="VVN22" s="3201"/>
      <c r="VVO22" s="3202"/>
      <c r="VVP22" s="3203"/>
      <c r="VVQ22" s="3200"/>
      <c r="VVR22" s="3204"/>
      <c r="VVS22" s="3179"/>
      <c r="VVT22" s="3205"/>
      <c r="VVU22" s="3206"/>
      <c r="VVV22" s="3207"/>
      <c r="VVW22" s="3208"/>
      <c r="VVX22" s="3209"/>
      <c r="VVY22" s="3208"/>
      <c r="VVZ22" s="3209"/>
      <c r="VWA22" s="3200"/>
      <c r="VWB22" s="3201"/>
      <c r="VWC22" s="3208"/>
      <c r="VWD22" s="3206"/>
      <c r="VWE22" s="3200"/>
      <c r="VWF22" s="3201"/>
      <c r="VWG22" s="3202"/>
      <c r="VWH22" s="3203"/>
      <c r="VWI22" s="3200"/>
      <c r="VWJ22" s="3204"/>
      <c r="VWK22" s="3179"/>
      <c r="VWL22" s="3205"/>
      <c r="VWM22" s="3206"/>
      <c r="VWN22" s="3207"/>
      <c r="VWO22" s="3208"/>
      <c r="VWP22" s="3209"/>
      <c r="VWQ22" s="3208"/>
      <c r="VWR22" s="3209"/>
      <c r="VWS22" s="3200"/>
      <c r="VWT22" s="3201"/>
      <c r="VWU22" s="3208"/>
      <c r="VWV22" s="3206"/>
      <c r="VWW22" s="3200"/>
      <c r="VWX22" s="3201"/>
      <c r="VWY22" s="3202"/>
      <c r="VWZ22" s="3203"/>
      <c r="VXA22" s="3200"/>
      <c r="VXB22" s="3204"/>
      <c r="VXC22" s="3179"/>
      <c r="VXD22" s="3205"/>
      <c r="VXE22" s="3206"/>
      <c r="VXF22" s="3207"/>
      <c r="VXG22" s="3208"/>
      <c r="VXH22" s="3209"/>
      <c r="VXI22" s="3208"/>
      <c r="VXJ22" s="3209"/>
      <c r="VXK22" s="3200"/>
      <c r="VXL22" s="3201"/>
      <c r="VXM22" s="3208"/>
      <c r="VXN22" s="3206"/>
      <c r="VXO22" s="3200"/>
      <c r="VXP22" s="3201"/>
      <c r="VXQ22" s="3202"/>
      <c r="VXR22" s="3203"/>
      <c r="VXS22" s="3200"/>
      <c r="VXT22" s="3204"/>
      <c r="VXU22" s="3179"/>
      <c r="VXV22" s="3205"/>
      <c r="VXW22" s="3206"/>
      <c r="VXX22" s="3207"/>
      <c r="VXY22" s="3208"/>
      <c r="VXZ22" s="3209"/>
      <c r="VYA22" s="3208"/>
      <c r="VYB22" s="3209"/>
      <c r="VYC22" s="3200"/>
      <c r="VYD22" s="3201"/>
      <c r="VYE22" s="3208"/>
      <c r="VYF22" s="3206"/>
      <c r="VYG22" s="3200"/>
      <c r="VYH22" s="3201"/>
      <c r="VYI22" s="3202"/>
      <c r="VYJ22" s="3203"/>
      <c r="VYK22" s="3200"/>
      <c r="VYL22" s="3204"/>
      <c r="VYM22" s="3179"/>
      <c r="VYN22" s="3205"/>
      <c r="VYO22" s="3206"/>
      <c r="VYP22" s="3207"/>
      <c r="VYQ22" s="3208"/>
      <c r="VYR22" s="3209"/>
      <c r="VYS22" s="3208"/>
      <c r="VYT22" s="3209"/>
      <c r="VYU22" s="3200"/>
      <c r="VYV22" s="3201"/>
      <c r="VYW22" s="3208"/>
      <c r="VYX22" s="3206"/>
      <c r="VYY22" s="3200"/>
      <c r="VYZ22" s="3201"/>
      <c r="VZA22" s="3202"/>
      <c r="VZB22" s="3203"/>
      <c r="VZC22" s="3200"/>
      <c r="VZD22" s="3204"/>
      <c r="VZE22" s="3179"/>
      <c r="VZF22" s="3205"/>
      <c r="VZG22" s="3206"/>
      <c r="VZH22" s="3207"/>
      <c r="VZI22" s="3208"/>
      <c r="VZJ22" s="3209"/>
      <c r="VZK22" s="3208"/>
      <c r="VZL22" s="3209"/>
      <c r="VZM22" s="3200"/>
      <c r="VZN22" s="3201"/>
      <c r="VZO22" s="3208"/>
      <c r="VZP22" s="3206"/>
      <c r="VZQ22" s="3200"/>
      <c r="VZR22" s="3201"/>
      <c r="VZS22" s="3202"/>
      <c r="VZT22" s="3203"/>
      <c r="VZU22" s="3200"/>
      <c r="VZV22" s="3204"/>
      <c r="VZW22" s="3179"/>
      <c r="VZX22" s="3205"/>
      <c r="VZY22" s="3206"/>
      <c r="VZZ22" s="3207"/>
      <c r="WAA22" s="3208"/>
      <c r="WAB22" s="3209"/>
      <c r="WAC22" s="3208"/>
      <c r="WAD22" s="3209"/>
      <c r="WAE22" s="3200"/>
      <c r="WAF22" s="3201"/>
      <c r="WAG22" s="3208"/>
      <c r="WAH22" s="3206"/>
      <c r="WAI22" s="3200"/>
      <c r="WAJ22" s="3201"/>
      <c r="WAK22" s="3202"/>
      <c r="WAL22" s="3203"/>
      <c r="WAM22" s="3200"/>
      <c r="WAN22" s="3204"/>
      <c r="WAO22" s="3179"/>
      <c r="WAP22" s="3205"/>
      <c r="WAQ22" s="3206"/>
      <c r="WAR22" s="3207"/>
      <c r="WAS22" s="3208"/>
      <c r="WAT22" s="3209"/>
      <c r="WAU22" s="3208"/>
      <c r="WAV22" s="3209"/>
      <c r="WAW22" s="3200"/>
      <c r="WAX22" s="3201"/>
      <c r="WAY22" s="3208"/>
      <c r="WAZ22" s="3206"/>
      <c r="WBA22" s="3200"/>
      <c r="WBB22" s="3201"/>
      <c r="WBC22" s="3202"/>
      <c r="WBD22" s="3203"/>
      <c r="WBE22" s="3200"/>
      <c r="WBF22" s="3204"/>
      <c r="WBG22" s="3179"/>
      <c r="WBH22" s="3205"/>
      <c r="WBI22" s="3206"/>
      <c r="WBJ22" s="3207"/>
      <c r="WBK22" s="3208"/>
      <c r="WBL22" s="3209"/>
      <c r="WBM22" s="3208"/>
      <c r="WBN22" s="3209"/>
      <c r="WBO22" s="3200"/>
      <c r="WBP22" s="3201"/>
      <c r="WBQ22" s="3208"/>
      <c r="WBR22" s="3206"/>
      <c r="WBS22" s="3200"/>
      <c r="WBT22" s="3201"/>
      <c r="WBU22" s="3202"/>
      <c r="WBV22" s="3203"/>
      <c r="WBW22" s="3200"/>
      <c r="WBX22" s="3204"/>
      <c r="WBY22" s="3179"/>
      <c r="WBZ22" s="3205"/>
      <c r="WCA22" s="3206"/>
      <c r="WCB22" s="3207"/>
      <c r="WCC22" s="3208"/>
      <c r="WCD22" s="3209"/>
      <c r="WCE22" s="3208"/>
      <c r="WCF22" s="3209"/>
      <c r="WCG22" s="3200"/>
      <c r="WCH22" s="3201"/>
      <c r="WCI22" s="3208"/>
      <c r="WCJ22" s="3206"/>
      <c r="WCK22" s="3200"/>
      <c r="WCL22" s="3201"/>
      <c r="WCM22" s="3202"/>
      <c r="WCN22" s="3203"/>
      <c r="WCO22" s="3200"/>
      <c r="WCP22" s="3204"/>
      <c r="WCQ22" s="3179"/>
      <c r="WCR22" s="3205"/>
      <c r="WCS22" s="3206"/>
      <c r="WCT22" s="3207"/>
      <c r="WCU22" s="3208"/>
      <c r="WCV22" s="3209"/>
      <c r="WCW22" s="3208"/>
      <c r="WCX22" s="3209"/>
      <c r="WCY22" s="3200"/>
      <c r="WCZ22" s="3201"/>
      <c r="WDA22" s="3208"/>
      <c r="WDB22" s="3206"/>
      <c r="WDC22" s="3200"/>
      <c r="WDD22" s="3201"/>
      <c r="WDE22" s="3202"/>
      <c r="WDF22" s="3203"/>
      <c r="WDG22" s="3200"/>
      <c r="WDH22" s="3204"/>
      <c r="WDI22" s="3179"/>
      <c r="WDJ22" s="3205"/>
      <c r="WDK22" s="3206"/>
      <c r="WDL22" s="3207"/>
      <c r="WDM22" s="3208"/>
      <c r="WDN22" s="3209"/>
      <c r="WDO22" s="3208"/>
      <c r="WDP22" s="3209"/>
      <c r="WDQ22" s="3200"/>
      <c r="WDR22" s="3201"/>
      <c r="WDS22" s="3208"/>
      <c r="WDT22" s="3206"/>
      <c r="WDU22" s="3200"/>
      <c r="WDV22" s="3201"/>
      <c r="WDW22" s="3202"/>
      <c r="WDX22" s="3203"/>
      <c r="WDY22" s="3200"/>
      <c r="WDZ22" s="3204"/>
      <c r="WEA22" s="3179"/>
      <c r="WEB22" s="3205"/>
      <c r="WEC22" s="3206"/>
      <c r="WED22" s="3207"/>
      <c r="WEE22" s="3208"/>
      <c r="WEF22" s="3209"/>
      <c r="WEG22" s="3208"/>
      <c r="WEH22" s="3209"/>
      <c r="WEI22" s="3200"/>
      <c r="WEJ22" s="3201"/>
      <c r="WEK22" s="3208"/>
      <c r="WEL22" s="3206"/>
      <c r="WEM22" s="3200"/>
      <c r="WEN22" s="3201"/>
      <c r="WEO22" s="3202"/>
      <c r="WEP22" s="3203"/>
      <c r="WEQ22" s="3200"/>
      <c r="WER22" s="3204"/>
      <c r="WES22" s="3179"/>
      <c r="WET22" s="3205"/>
      <c r="WEU22" s="3206"/>
      <c r="WEV22" s="3207"/>
      <c r="WEW22" s="3208"/>
      <c r="WEX22" s="3209"/>
      <c r="WEY22" s="3208"/>
      <c r="WEZ22" s="3209"/>
      <c r="WFA22" s="3200"/>
      <c r="WFB22" s="3201"/>
      <c r="WFC22" s="3208"/>
      <c r="WFD22" s="3206"/>
      <c r="WFE22" s="3200"/>
      <c r="WFF22" s="3201"/>
      <c r="WFG22" s="3202"/>
      <c r="WFH22" s="3203"/>
      <c r="WFI22" s="3200"/>
      <c r="WFJ22" s="3204"/>
      <c r="WFK22" s="3179"/>
      <c r="WFL22" s="3205"/>
      <c r="WFM22" s="3206"/>
      <c r="WFN22" s="3207"/>
      <c r="WFO22" s="3208"/>
      <c r="WFP22" s="3209"/>
      <c r="WFQ22" s="3208"/>
      <c r="WFR22" s="3209"/>
      <c r="WFS22" s="3200"/>
      <c r="WFT22" s="3201"/>
      <c r="WFU22" s="3208"/>
      <c r="WFV22" s="3206"/>
      <c r="WFW22" s="3200"/>
      <c r="WFX22" s="3201"/>
      <c r="WFY22" s="3202"/>
      <c r="WFZ22" s="3203"/>
      <c r="WGA22" s="3200"/>
      <c r="WGB22" s="3204"/>
      <c r="WGC22" s="3179"/>
      <c r="WGD22" s="3205"/>
      <c r="WGE22" s="3206"/>
      <c r="WGF22" s="3207"/>
      <c r="WGG22" s="3208"/>
      <c r="WGH22" s="3209"/>
      <c r="WGI22" s="3208"/>
      <c r="WGJ22" s="3209"/>
      <c r="WGK22" s="3200"/>
      <c r="WGL22" s="3201"/>
      <c r="WGM22" s="3208"/>
      <c r="WGN22" s="3206"/>
      <c r="WGO22" s="3200"/>
      <c r="WGP22" s="3201"/>
      <c r="WGQ22" s="3202"/>
      <c r="WGR22" s="3203"/>
      <c r="WGS22" s="3200"/>
      <c r="WGT22" s="3204"/>
      <c r="WGU22" s="3179"/>
      <c r="WGV22" s="3205"/>
      <c r="WGW22" s="3206"/>
      <c r="WGX22" s="3207"/>
      <c r="WGY22" s="3208"/>
      <c r="WGZ22" s="3209"/>
      <c r="WHA22" s="3208"/>
      <c r="WHB22" s="3209"/>
      <c r="WHC22" s="3200"/>
      <c r="WHD22" s="3201"/>
      <c r="WHE22" s="3208"/>
      <c r="WHF22" s="3206"/>
      <c r="WHG22" s="3200"/>
      <c r="WHH22" s="3201"/>
      <c r="WHI22" s="3202"/>
      <c r="WHJ22" s="3203"/>
      <c r="WHK22" s="3200"/>
      <c r="WHL22" s="3204"/>
      <c r="WHM22" s="3179"/>
      <c r="WHN22" s="3205"/>
      <c r="WHO22" s="3206"/>
      <c r="WHP22" s="3207"/>
      <c r="WHQ22" s="3208"/>
      <c r="WHR22" s="3209"/>
      <c r="WHS22" s="3208"/>
      <c r="WHT22" s="3209"/>
      <c r="WHU22" s="3200"/>
      <c r="WHV22" s="3201"/>
      <c r="WHW22" s="3208"/>
      <c r="WHX22" s="3206"/>
      <c r="WHY22" s="3200"/>
      <c r="WHZ22" s="3201"/>
      <c r="WIA22" s="3202"/>
      <c r="WIB22" s="3203"/>
      <c r="WIC22" s="3200"/>
      <c r="WID22" s="3204"/>
      <c r="WIE22" s="3179"/>
      <c r="WIF22" s="3205"/>
      <c r="WIG22" s="3206"/>
      <c r="WIH22" s="3207"/>
      <c r="WII22" s="3208"/>
      <c r="WIJ22" s="3209"/>
      <c r="WIK22" s="3208"/>
      <c r="WIL22" s="3209"/>
      <c r="WIM22" s="3200"/>
      <c r="WIN22" s="3201"/>
      <c r="WIO22" s="3208"/>
      <c r="WIP22" s="3206"/>
      <c r="WIQ22" s="3200"/>
      <c r="WIR22" s="3201"/>
      <c r="WIS22" s="3202"/>
      <c r="WIT22" s="3203"/>
      <c r="WIU22" s="3200"/>
      <c r="WIV22" s="3204"/>
      <c r="WIW22" s="3179"/>
      <c r="WIX22" s="3205"/>
      <c r="WIY22" s="3206"/>
      <c r="WIZ22" s="3207"/>
      <c r="WJA22" s="3208"/>
      <c r="WJB22" s="3209"/>
      <c r="WJC22" s="3208"/>
      <c r="WJD22" s="3209"/>
      <c r="WJE22" s="3200"/>
      <c r="WJF22" s="3201"/>
      <c r="WJG22" s="3208"/>
      <c r="WJH22" s="3206"/>
      <c r="WJI22" s="3200"/>
      <c r="WJJ22" s="3201"/>
      <c r="WJK22" s="3202"/>
      <c r="WJL22" s="3203"/>
      <c r="WJM22" s="3200"/>
      <c r="WJN22" s="3204"/>
      <c r="WJO22" s="3179"/>
      <c r="WJP22" s="3205"/>
      <c r="WJQ22" s="3206"/>
      <c r="WJR22" s="3207"/>
      <c r="WJS22" s="3208"/>
      <c r="WJT22" s="3209"/>
      <c r="WJU22" s="3208"/>
      <c r="WJV22" s="3209"/>
      <c r="WJW22" s="3200"/>
      <c r="WJX22" s="3201"/>
      <c r="WJY22" s="3208"/>
      <c r="WJZ22" s="3206"/>
      <c r="WKA22" s="3200"/>
      <c r="WKB22" s="3201"/>
      <c r="WKC22" s="3202"/>
      <c r="WKD22" s="3203"/>
      <c r="WKE22" s="3200"/>
      <c r="WKF22" s="3204"/>
      <c r="WKG22" s="3179"/>
      <c r="WKH22" s="3205"/>
      <c r="WKI22" s="3206"/>
      <c r="WKJ22" s="3207"/>
      <c r="WKK22" s="3208"/>
      <c r="WKL22" s="3209"/>
      <c r="WKM22" s="3208"/>
      <c r="WKN22" s="3209"/>
      <c r="WKO22" s="3200"/>
      <c r="WKP22" s="3201"/>
      <c r="WKQ22" s="3208"/>
      <c r="WKR22" s="3206"/>
      <c r="WKS22" s="3200"/>
      <c r="WKT22" s="3201"/>
      <c r="WKU22" s="3202"/>
      <c r="WKV22" s="3203"/>
      <c r="WKW22" s="3200"/>
      <c r="WKX22" s="3204"/>
      <c r="WKY22" s="3179"/>
      <c r="WKZ22" s="3205"/>
      <c r="WLA22" s="3206"/>
      <c r="WLB22" s="3207"/>
      <c r="WLC22" s="3208"/>
      <c r="WLD22" s="3209"/>
      <c r="WLE22" s="3208"/>
      <c r="WLF22" s="3209"/>
      <c r="WLG22" s="3200"/>
      <c r="WLH22" s="3201"/>
      <c r="WLI22" s="3208"/>
      <c r="WLJ22" s="3206"/>
      <c r="WLK22" s="3200"/>
      <c r="WLL22" s="3201"/>
      <c r="WLM22" s="3202"/>
      <c r="WLN22" s="3203"/>
      <c r="WLO22" s="3200"/>
      <c r="WLP22" s="3204"/>
      <c r="WLQ22" s="3179"/>
      <c r="WLR22" s="3205"/>
      <c r="WLS22" s="3206"/>
      <c r="WLT22" s="3207"/>
      <c r="WLU22" s="3208"/>
      <c r="WLV22" s="3209"/>
      <c r="WLW22" s="3208"/>
      <c r="WLX22" s="3209"/>
      <c r="WLY22" s="3200"/>
      <c r="WLZ22" s="3201"/>
      <c r="WMA22" s="3208"/>
      <c r="WMB22" s="3206"/>
      <c r="WMC22" s="3200"/>
      <c r="WMD22" s="3201"/>
      <c r="WME22" s="3202"/>
      <c r="WMF22" s="3203"/>
      <c r="WMG22" s="3200"/>
      <c r="WMH22" s="3204"/>
      <c r="WMI22" s="3179"/>
      <c r="WMJ22" s="3205"/>
      <c r="WMK22" s="3206"/>
      <c r="WML22" s="3207"/>
      <c r="WMM22" s="3208"/>
      <c r="WMN22" s="3209"/>
      <c r="WMO22" s="3208"/>
      <c r="WMP22" s="3209"/>
      <c r="WMQ22" s="3200"/>
      <c r="WMR22" s="3201"/>
      <c r="WMS22" s="3208"/>
      <c r="WMT22" s="3206"/>
      <c r="WMU22" s="3200"/>
      <c r="WMV22" s="3201"/>
      <c r="WMW22" s="3202"/>
      <c r="WMX22" s="3203"/>
      <c r="WMY22" s="3200"/>
      <c r="WMZ22" s="3204"/>
      <c r="WNA22" s="3179"/>
      <c r="WNB22" s="3205"/>
      <c r="WNC22" s="3206"/>
      <c r="WND22" s="3207"/>
      <c r="WNE22" s="3208"/>
      <c r="WNF22" s="3209"/>
      <c r="WNG22" s="3208"/>
      <c r="WNH22" s="3209"/>
      <c r="WNI22" s="3200"/>
      <c r="WNJ22" s="3201"/>
      <c r="WNK22" s="3208"/>
      <c r="WNL22" s="3206"/>
      <c r="WNM22" s="3200"/>
      <c r="WNN22" s="3201"/>
      <c r="WNO22" s="3202"/>
      <c r="WNP22" s="3203"/>
      <c r="WNQ22" s="3200"/>
      <c r="WNR22" s="3204"/>
      <c r="WNS22" s="3179"/>
      <c r="WNT22" s="3205"/>
      <c r="WNU22" s="3206"/>
      <c r="WNV22" s="3207"/>
      <c r="WNW22" s="3208"/>
      <c r="WNX22" s="3209"/>
      <c r="WNY22" s="3208"/>
      <c r="WNZ22" s="3209"/>
      <c r="WOA22" s="3200"/>
      <c r="WOB22" s="3201"/>
      <c r="WOC22" s="3208"/>
      <c r="WOD22" s="3206"/>
      <c r="WOE22" s="3200"/>
      <c r="WOF22" s="3201"/>
      <c r="WOG22" s="3202"/>
      <c r="WOH22" s="3203"/>
      <c r="WOI22" s="3200"/>
      <c r="WOJ22" s="3204"/>
      <c r="WOK22" s="3179"/>
      <c r="WOL22" s="3205"/>
      <c r="WOM22" s="3206"/>
      <c r="WON22" s="3207"/>
      <c r="WOO22" s="3208"/>
      <c r="WOP22" s="3209"/>
      <c r="WOQ22" s="3208"/>
      <c r="WOR22" s="3209"/>
      <c r="WOS22" s="3200"/>
      <c r="WOT22" s="3201"/>
      <c r="WOU22" s="3208"/>
      <c r="WOV22" s="3206"/>
      <c r="WOW22" s="3200"/>
      <c r="WOX22" s="3201"/>
      <c r="WOY22" s="3202"/>
      <c r="WOZ22" s="3203"/>
      <c r="WPA22" s="3200"/>
      <c r="WPB22" s="3204"/>
      <c r="WPC22" s="3179"/>
      <c r="WPD22" s="3205"/>
      <c r="WPE22" s="3206"/>
      <c r="WPF22" s="3207"/>
      <c r="WPG22" s="3208"/>
      <c r="WPH22" s="3209"/>
      <c r="WPI22" s="3208"/>
      <c r="WPJ22" s="3209"/>
      <c r="WPK22" s="3200"/>
      <c r="WPL22" s="3201"/>
      <c r="WPM22" s="3208"/>
      <c r="WPN22" s="3206"/>
      <c r="WPO22" s="3200"/>
      <c r="WPP22" s="3201"/>
      <c r="WPQ22" s="3202"/>
      <c r="WPR22" s="3203"/>
      <c r="WPS22" s="3200"/>
      <c r="WPT22" s="3204"/>
      <c r="WPU22" s="3179"/>
      <c r="WPV22" s="3205"/>
      <c r="WPW22" s="3206"/>
      <c r="WPX22" s="3207"/>
      <c r="WPY22" s="3208"/>
      <c r="WPZ22" s="3209"/>
      <c r="WQA22" s="3208"/>
      <c r="WQB22" s="3209"/>
      <c r="WQC22" s="3200"/>
      <c r="WQD22" s="3201"/>
      <c r="WQE22" s="3208"/>
      <c r="WQF22" s="3206"/>
      <c r="WQG22" s="3200"/>
      <c r="WQH22" s="3201"/>
      <c r="WQI22" s="3202"/>
      <c r="WQJ22" s="3203"/>
      <c r="WQK22" s="3200"/>
      <c r="WQL22" s="3204"/>
      <c r="WQM22" s="3179"/>
      <c r="WQN22" s="3205"/>
      <c r="WQO22" s="3206"/>
      <c r="WQP22" s="3207"/>
      <c r="WQQ22" s="3208"/>
      <c r="WQR22" s="3209"/>
      <c r="WQS22" s="3208"/>
      <c r="WQT22" s="3209"/>
      <c r="WQU22" s="3200"/>
      <c r="WQV22" s="3201"/>
      <c r="WQW22" s="3208"/>
      <c r="WQX22" s="3206"/>
      <c r="WQY22" s="3200"/>
      <c r="WQZ22" s="3201"/>
      <c r="WRA22" s="3202"/>
      <c r="WRB22" s="3203"/>
      <c r="WRC22" s="3200"/>
      <c r="WRD22" s="3204"/>
      <c r="WRE22" s="3179"/>
      <c r="WRF22" s="3205"/>
      <c r="WRG22" s="3206"/>
      <c r="WRH22" s="3207"/>
      <c r="WRI22" s="3208"/>
      <c r="WRJ22" s="3209"/>
      <c r="WRK22" s="3208"/>
      <c r="WRL22" s="3209"/>
      <c r="WRM22" s="3200"/>
      <c r="WRN22" s="3201"/>
      <c r="WRO22" s="3208"/>
      <c r="WRP22" s="3206"/>
      <c r="WRQ22" s="3200"/>
      <c r="WRR22" s="3201"/>
      <c r="WRS22" s="3202"/>
      <c r="WRT22" s="3203"/>
      <c r="WRU22" s="3200"/>
      <c r="WRV22" s="3204"/>
      <c r="WRW22" s="3179"/>
      <c r="WRX22" s="3205"/>
      <c r="WRY22" s="3206"/>
      <c r="WRZ22" s="3207"/>
      <c r="WSA22" s="3208"/>
      <c r="WSB22" s="3209"/>
      <c r="WSC22" s="3208"/>
      <c r="WSD22" s="3209"/>
      <c r="WSE22" s="3200"/>
      <c r="WSF22" s="3201"/>
      <c r="WSG22" s="3208"/>
      <c r="WSH22" s="3206"/>
      <c r="WSI22" s="3200"/>
      <c r="WSJ22" s="3201"/>
      <c r="WSK22" s="3202"/>
      <c r="WSL22" s="3203"/>
      <c r="WSM22" s="3200"/>
      <c r="WSN22" s="3204"/>
      <c r="WSO22" s="3179"/>
      <c r="WSP22" s="3205"/>
      <c r="WSQ22" s="3206"/>
      <c r="WSR22" s="3207"/>
      <c r="WSS22" s="3208"/>
      <c r="WST22" s="3209"/>
      <c r="WSU22" s="3208"/>
      <c r="WSV22" s="3209"/>
      <c r="WSW22" s="3200"/>
      <c r="WSX22" s="3201"/>
      <c r="WSY22" s="3208"/>
      <c r="WSZ22" s="3206"/>
      <c r="WTA22" s="3200"/>
      <c r="WTB22" s="3201"/>
      <c r="WTC22" s="3202"/>
      <c r="WTD22" s="3203"/>
      <c r="WTE22" s="3200"/>
      <c r="WTF22" s="3204"/>
      <c r="WTG22" s="3179"/>
      <c r="WTH22" s="3205"/>
      <c r="WTI22" s="3206"/>
      <c r="WTJ22" s="3207"/>
      <c r="WTK22" s="3208"/>
      <c r="WTL22" s="3209"/>
      <c r="WTM22" s="3208"/>
      <c r="WTN22" s="3209"/>
      <c r="WTO22" s="3200"/>
      <c r="WTP22" s="3201"/>
      <c r="WTQ22" s="3208"/>
      <c r="WTR22" s="3206"/>
      <c r="WTS22" s="3200"/>
      <c r="WTT22" s="3201"/>
      <c r="WTU22" s="3202"/>
      <c r="WTV22" s="3203"/>
      <c r="WTW22" s="3200"/>
      <c r="WTX22" s="3204"/>
      <c r="WTY22" s="3179"/>
      <c r="WTZ22" s="3205"/>
      <c r="WUA22" s="3206"/>
      <c r="WUB22" s="3207"/>
      <c r="WUC22" s="3208"/>
      <c r="WUD22" s="3209"/>
      <c r="WUE22" s="3208"/>
      <c r="WUF22" s="3209"/>
      <c r="WUG22" s="3200"/>
      <c r="WUH22" s="3201"/>
      <c r="WUI22" s="3208"/>
      <c r="WUJ22" s="3206"/>
      <c r="WUK22" s="3200"/>
      <c r="WUL22" s="3201"/>
      <c r="WUM22" s="3202"/>
      <c r="WUN22" s="3203"/>
      <c r="WUO22" s="3200"/>
      <c r="WUP22" s="3204"/>
      <c r="WUQ22" s="3179"/>
      <c r="WUR22" s="3205"/>
      <c r="WUS22" s="3206"/>
      <c r="WUT22" s="3207"/>
      <c r="WUU22" s="3208"/>
      <c r="WUV22" s="3209"/>
      <c r="WUW22" s="3208"/>
      <c r="WUX22" s="3209"/>
      <c r="WUY22" s="3200"/>
      <c r="WUZ22" s="3201"/>
      <c r="WVA22" s="3208"/>
      <c r="WVB22" s="3206"/>
      <c r="WVC22" s="3200"/>
      <c r="WVD22" s="3201"/>
      <c r="WVE22" s="3202"/>
      <c r="WVF22" s="3203"/>
      <c r="WVG22" s="3200"/>
      <c r="WVH22" s="3204"/>
      <c r="WVI22" s="3179"/>
      <c r="WVJ22" s="3205"/>
      <c r="WVK22" s="3206"/>
      <c r="WVL22" s="3207"/>
      <c r="WVM22" s="3208"/>
      <c r="WVN22" s="3209"/>
      <c r="WVO22" s="3208"/>
      <c r="WVP22" s="3209"/>
      <c r="WVQ22" s="3200"/>
      <c r="WVR22" s="3201"/>
      <c r="WVS22" s="3208"/>
      <c r="WVT22" s="3206"/>
      <c r="WVU22" s="3200"/>
      <c r="WVV22" s="3201"/>
      <c r="WVW22" s="3202"/>
      <c r="WVX22" s="3203"/>
      <c r="WVY22" s="3200"/>
      <c r="WVZ22" s="3204"/>
      <c r="WWA22" s="3179"/>
      <c r="WWB22" s="3205"/>
      <c r="WWC22" s="3206"/>
      <c r="WWD22" s="3207"/>
      <c r="WWE22" s="3208"/>
      <c r="WWF22" s="3209"/>
      <c r="WWG22" s="3208"/>
      <c r="WWH22" s="3209"/>
      <c r="WWI22" s="3200"/>
      <c r="WWJ22" s="3201"/>
      <c r="WWK22" s="3208"/>
      <c r="WWL22" s="3206"/>
      <c r="WWM22" s="3200"/>
      <c r="WWN22" s="3201"/>
      <c r="WWO22" s="3202"/>
      <c r="WWP22" s="3203"/>
      <c r="WWQ22" s="3200"/>
      <c r="WWR22" s="3204"/>
      <c r="WWS22" s="3179"/>
      <c r="WWT22" s="3205"/>
      <c r="WWU22" s="3206"/>
      <c r="WWV22" s="3207"/>
      <c r="WWW22" s="3208"/>
      <c r="WWX22" s="3209"/>
      <c r="WWY22" s="3208"/>
      <c r="WWZ22" s="3209"/>
      <c r="WXA22" s="3200"/>
      <c r="WXB22" s="3201"/>
      <c r="WXC22" s="3208"/>
      <c r="WXD22" s="3206"/>
      <c r="WXE22" s="3200"/>
      <c r="WXF22" s="3201"/>
      <c r="WXG22" s="3202"/>
      <c r="WXH22" s="3203"/>
      <c r="WXI22" s="3200"/>
      <c r="WXJ22" s="3204"/>
      <c r="WXK22" s="3179"/>
      <c r="WXL22" s="3205"/>
      <c r="WXM22" s="3206"/>
      <c r="WXN22" s="3207"/>
      <c r="WXO22" s="3208"/>
      <c r="WXP22" s="3209"/>
      <c r="WXQ22" s="3208"/>
      <c r="WXR22" s="3209"/>
      <c r="WXS22" s="3200"/>
      <c r="WXT22" s="3201"/>
      <c r="WXU22" s="3208"/>
      <c r="WXV22" s="3206"/>
      <c r="WXW22" s="3200"/>
      <c r="WXX22" s="3201"/>
      <c r="WXY22" s="3202"/>
      <c r="WXZ22" s="3203"/>
      <c r="WYA22" s="3200"/>
      <c r="WYB22" s="3204"/>
      <c r="WYC22" s="3179"/>
      <c r="WYD22" s="3205"/>
      <c r="WYE22" s="3206"/>
      <c r="WYF22" s="3207"/>
      <c r="WYG22" s="3208"/>
      <c r="WYH22" s="3209"/>
      <c r="WYI22" s="3208"/>
      <c r="WYJ22" s="3209"/>
      <c r="WYK22" s="3200"/>
      <c r="WYL22" s="3201"/>
      <c r="WYM22" s="3208"/>
      <c r="WYN22" s="3206"/>
      <c r="WYO22" s="3200"/>
      <c r="WYP22" s="3201"/>
      <c r="WYQ22" s="3202"/>
      <c r="WYR22" s="3203"/>
      <c r="WYS22" s="3200"/>
      <c r="WYT22" s="3204"/>
      <c r="WYU22" s="3179"/>
      <c r="WYV22" s="3205"/>
      <c r="WYW22" s="3206"/>
      <c r="WYX22" s="3207"/>
      <c r="WYY22" s="3208"/>
      <c r="WYZ22" s="3209"/>
      <c r="WZA22" s="3208"/>
      <c r="WZB22" s="3209"/>
      <c r="WZC22" s="3200"/>
      <c r="WZD22" s="3201"/>
      <c r="WZE22" s="3208"/>
      <c r="WZF22" s="3206"/>
      <c r="WZG22" s="3200"/>
      <c r="WZH22" s="3201"/>
      <c r="WZI22" s="3202"/>
      <c r="WZJ22" s="3203"/>
      <c r="WZK22" s="3200"/>
      <c r="WZL22" s="3204"/>
      <c r="WZM22" s="3179"/>
      <c r="WZN22" s="3205"/>
      <c r="WZO22" s="3206"/>
      <c r="WZP22" s="3207"/>
      <c r="WZQ22" s="3208"/>
      <c r="WZR22" s="3209"/>
      <c r="WZS22" s="3208"/>
      <c r="WZT22" s="3209"/>
      <c r="WZU22" s="3200"/>
      <c r="WZV22" s="3201"/>
      <c r="WZW22" s="3208"/>
      <c r="WZX22" s="3206"/>
      <c r="WZY22" s="3200"/>
      <c r="WZZ22" s="3201"/>
      <c r="XAA22" s="3202"/>
      <c r="XAB22" s="3203"/>
      <c r="XAC22" s="3200"/>
      <c r="XAD22" s="3204"/>
      <c r="XAE22" s="3179"/>
      <c r="XAF22" s="3205"/>
      <c r="XAG22" s="3206"/>
      <c r="XAH22" s="3207"/>
      <c r="XAI22" s="3208"/>
      <c r="XAJ22" s="3209"/>
      <c r="XAK22" s="3208"/>
      <c r="XAL22" s="3209"/>
      <c r="XAM22" s="3200"/>
      <c r="XAN22" s="3201"/>
      <c r="XAO22" s="3208"/>
      <c r="XAP22" s="3206"/>
      <c r="XAQ22" s="3200"/>
      <c r="XAR22" s="3201"/>
      <c r="XAS22" s="3202"/>
      <c r="XAT22" s="3203"/>
      <c r="XAU22" s="3200"/>
      <c r="XAV22" s="3204"/>
      <c r="XAW22" s="3179"/>
      <c r="XAX22" s="3205"/>
      <c r="XAY22" s="3206"/>
      <c r="XAZ22" s="3207"/>
      <c r="XBA22" s="3208"/>
      <c r="XBB22" s="3209"/>
      <c r="XBC22" s="3208"/>
      <c r="XBD22" s="3209"/>
      <c r="XBE22" s="3200"/>
      <c r="XBF22" s="3201"/>
      <c r="XBG22" s="3208"/>
      <c r="XBH22" s="3206"/>
      <c r="XBI22" s="3200"/>
      <c r="XBJ22" s="3201"/>
      <c r="XBK22" s="3202"/>
      <c r="XBL22" s="3203"/>
      <c r="XBM22" s="3200"/>
      <c r="XBN22" s="3204"/>
      <c r="XBO22" s="3179"/>
      <c r="XBP22" s="3205"/>
      <c r="XBQ22" s="3206"/>
      <c r="XBR22" s="3207"/>
      <c r="XBS22" s="3208"/>
      <c r="XBT22" s="3209"/>
      <c r="XBU22" s="3208"/>
      <c r="XBV22" s="3209"/>
      <c r="XBW22" s="3200"/>
      <c r="XBX22" s="3201"/>
      <c r="XBY22" s="3208"/>
      <c r="XBZ22" s="3206"/>
      <c r="XCA22" s="3200"/>
      <c r="XCB22" s="3201"/>
      <c r="XCC22" s="3202"/>
      <c r="XCD22" s="3203"/>
      <c r="XCE22" s="3200"/>
      <c r="XCF22" s="3204"/>
      <c r="XCG22" s="3179"/>
      <c r="XCH22" s="3205"/>
      <c r="XCI22" s="3206"/>
      <c r="XCJ22" s="3207"/>
      <c r="XCK22" s="3208"/>
      <c r="XCL22" s="3209"/>
      <c r="XCM22" s="3208"/>
      <c r="XCN22" s="3209"/>
      <c r="XCO22" s="3200"/>
      <c r="XCP22" s="3201"/>
      <c r="XCQ22" s="3208"/>
      <c r="XCR22" s="3206"/>
      <c r="XCS22" s="3200"/>
      <c r="XCT22" s="3201"/>
      <c r="XCU22" s="3202"/>
      <c r="XCV22" s="3203"/>
      <c r="XCW22" s="3200"/>
      <c r="XCX22" s="3204"/>
      <c r="XCY22" s="3179"/>
      <c r="XCZ22" s="3205"/>
      <c r="XDA22" s="3206"/>
      <c r="XDB22" s="3207"/>
      <c r="XDC22" s="3208"/>
      <c r="XDD22" s="3209"/>
      <c r="XDE22" s="3208"/>
      <c r="XDF22" s="3209"/>
      <c r="XDG22" s="3200"/>
      <c r="XDH22" s="3201"/>
      <c r="XDI22" s="3208"/>
      <c r="XDJ22" s="3206"/>
      <c r="XDK22" s="3200"/>
      <c r="XDL22" s="3201"/>
      <c r="XDM22" s="3202"/>
      <c r="XDN22" s="3203"/>
      <c r="XDO22" s="3200"/>
      <c r="XDP22" s="3204"/>
      <c r="XDQ22" s="3179"/>
      <c r="XDR22" s="3205"/>
      <c r="XDS22" s="3206"/>
      <c r="XDT22" s="3207"/>
      <c r="XDU22" s="3208"/>
      <c r="XDV22" s="3209"/>
      <c r="XDW22" s="3208"/>
      <c r="XDX22" s="3209"/>
      <c r="XDY22" s="3200"/>
      <c r="XDZ22" s="3201"/>
      <c r="XEA22" s="3208"/>
      <c r="XEB22" s="3206"/>
      <c r="XEC22" s="3200"/>
      <c r="XED22" s="3201"/>
      <c r="XEE22" s="3202"/>
      <c r="XEF22" s="3203"/>
      <c r="XEG22" s="3200"/>
      <c r="XEH22" s="3204"/>
      <c r="XEI22" s="3179"/>
      <c r="XEJ22" s="3205"/>
      <c r="XEK22" s="3206"/>
      <c r="XEL22" s="3207"/>
      <c r="XEM22" s="3208"/>
      <c r="XEN22" s="3209"/>
      <c r="XEO22" s="3208"/>
      <c r="XEP22" s="3209"/>
      <c r="XEQ22" s="3200"/>
      <c r="XER22" s="3201"/>
      <c r="XES22" s="3208"/>
      <c r="XET22" s="3206"/>
      <c r="XEU22" s="3200"/>
      <c r="XEV22" s="3201"/>
      <c r="XEW22" s="3202"/>
      <c r="XEX22" s="3203"/>
      <c r="XEY22" s="3200"/>
      <c r="XEZ22" s="3204"/>
      <c r="XFA22" s="3179"/>
      <c r="XFB22" s="3205"/>
      <c r="XFC22" s="3206"/>
      <c r="XFD22" s="3207"/>
    </row>
    <row r="23" spans="1:16384" s="3198" customFormat="1" ht="16.5" customHeight="1">
      <c r="A23" s="3191" t="str">
        <f>'General TPUM'!B23</f>
        <v>Suva Adventist Primary</v>
      </c>
      <c r="B23" s="3192">
        <v>12</v>
      </c>
      <c r="C23" s="3193"/>
      <c r="D23" s="1235">
        <f t="shared" si="2"/>
        <v>12</v>
      </c>
      <c r="E23" s="3210">
        <v>2</v>
      </c>
      <c r="F23" s="3211"/>
      <c r="G23" s="3801">
        <v>10</v>
      </c>
      <c r="H23" s="3801">
        <v>2</v>
      </c>
      <c r="I23" s="3801"/>
      <c r="J23" s="3801"/>
      <c r="K23" s="3195">
        <v>12</v>
      </c>
      <c r="L23" s="3193"/>
      <c r="M23" s="3195">
        <v>12</v>
      </c>
      <c r="N23" s="3193"/>
      <c r="O23" s="3195">
        <v>12</v>
      </c>
      <c r="P23" s="3193"/>
      <c r="Q23" s="3196">
        <v>12</v>
      </c>
      <c r="R23" s="3212"/>
      <c r="U23" s="3173">
        <f t="shared" si="1"/>
        <v>0</v>
      </c>
    </row>
    <row r="24" spans="1:16384" s="3173" customFormat="1" ht="16.5" customHeight="1">
      <c r="A24" s="3179" t="str">
        <f>'General TPUM'!B24</f>
        <v>Vatuvonu Adventist Primary</v>
      </c>
      <c r="B24" s="3180">
        <v>6</v>
      </c>
      <c r="C24" s="3193"/>
      <c r="D24" s="1235">
        <f t="shared" si="2"/>
        <v>6</v>
      </c>
      <c r="E24" s="3183">
        <v>1</v>
      </c>
      <c r="F24" s="3184"/>
      <c r="G24" s="3801">
        <v>5</v>
      </c>
      <c r="H24" s="3801">
        <v>1</v>
      </c>
      <c r="I24" s="3801"/>
      <c r="J24" s="3801"/>
      <c r="K24" s="3186">
        <v>4</v>
      </c>
      <c r="L24" s="3181"/>
      <c r="M24" s="3186">
        <v>4</v>
      </c>
      <c r="N24" s="3181"/>
      <c r="O24" s="3186">
        <v>3</v>
      </c>
      <c r="P24" s="3181"/>
      <c r="Q24" s="3185">
        <v>3</v>
      </c>
      <c r="R24" s="3187"/>
      <c r="S24" s="3199"/>
      <c r="T24" s="3189"/>
      <c r="U24" s="3173">
        <f t="shared" si="1"/>
        <v>0</v>
      </c>
      <c r="V24" s="3190"/>
      <c r="AA24" s="3190"/>
      <c r="AB24" s="3190"/>
      <c r="AD24" s="3190"/>
      <c r="AE24" s="3190"/>
      <c r="AF24" s="3190"/>
      <c r="AG24" s="3190"/>
      <c r="AH24" s="3190"/>
      <c r="AI24" s="3190"/>
      <c r="AJ24" s="3190"/>
      <c r="AK24" s="3199"/>
      <c r="AL24" s="3189"/>
      <c r="AM24" s="3190"/>
      <c r="AN24" s="3190"/>
      <c r="AS24" s="3190"/>
      <c r="AT24" s="3190"/>
      <c r="AV24" s="3190"/>
      <c r="AW24" s="3190"/>
      <c r="AX24" s="3190"/>
      <c r="AY24" s="3190"/>
      <c r="AZ24" s="3190"/>
      <c r="BA24" s="3190"/>
      <c r="BB24" s="3190"/>
      <c r="BC24" s="3199"/>
      <c r="BD24" s="3189"/>
      <c r="BE24" s="3190"/>
      <c r="BF24" s="3190"/>
      <c r="BK24" s="3190"/>
      <c r="BL24" s="3190"/>
      <c r="BN24" s="3190"/>
      <c r="BO24" s="3190"/>
      <c r="BP24" s="3190"/>
      <c r="BQ24" s="3190"/>
      <c r="BR24" s="3190"/>
      <c r="BS24" s="3190"/>
      <c r="BT24" s="3190"/>
      <c r="BU24" s="3199"/>
      <c r="BV24" s="3189"/>
      <c r="BW24" s="3190"/>
      <c r="BX24" s="3190"/>
      <c r="CC24" s="3190"/>
      <c r="CD24" s="3190"/>
      <c r="CF24" s="3190"/>
      <c r="CG24" s="3190"/>
      <c r="CH24" s="3190"/>
      <c r="CI24" s="3190"/>
      <c r="CJ24" s="3190"/>
      <c r="CK24" s="3190"/>
      <c r="CL24" s="3190"/>
      <c r="CM24" s="3199"/>
      <c r="CN24" s="3189"/>
      <c r="CO24" s="3190"/>
      <c r="CP24" s="3190"/>
      <c r="CU24" s="3190"/>
      <c r="CV24" s="3190"/>
      <c r="CX24" s="3190"/>
      <c r="CY24" s="3190"/>
      <c r="CZ24" s="3190"/>
      <c r="DA24" s="3190"/>
      <c r="DB24" s="3190"/>
      <c r="DC24" s="3190"/>
      <c r="DD24" s="3190"/>
      <c r="DE24" s="3199"/>
      <c r="DF24" s="3189"/>
      <c r="DG24" s="3190"/>
      <c r="DH24" s="3190"/>
      <c r="DM24" s="3190"/>
      <c r="DN24" s="3190"/>
      <c r="DP24" s="3190"/>
      <c r="DQ24" s="3190"/>
      <c r="DR24" s="3190"/>
      <c r="DS24" s="3190"/>
      <c r="DT24" s="3190"/>
      <c r="DU24" s="3190"/>
      <c r="DV24" s="3190"/>
      <c r="DW24" s="3199"/>
      <c r="DX24" s="3189"/>
      <c r="DY24" s="3190"/>
      <c r="DZ24" s="3190"/>
      <c r="EE24" s="3190"/>
      <c r="EF24" s="3190"/>
      <c r="EH24" s="3190"/>
      <c r="EI24" s="3190"/>
      <c r="EJ24" s="3190"/>
      <c r="EK24" s="3190"/>
      <c r="EL24" s="3190"/>
      <c r="EM24" s="3190"/>
      <c r="EN24" s="3190"/>
      <c r="EO24" s="3199"/>
      <c r="EP24" s="3189"/>
      <c r="EQ24" s="3190"/>
      <c r="ER24" s="3190"/>
      <c r="EW24" s="3190"/>
      <c r="EX24" s="3190"/>
      <c r="EZ24" s="3190"/>
      <c r="FA24" s="3190"/>
      <c r="FB24" s="3190"/>
      <c r="FC24" s="3190"/>
      <c r="FD24" s="3190"/>
      <c r="FE24" s="3190"/>
      <c r="FF24" s="3190"/>
      <c r="FG24" s="3199"/>
      <c r="FH24" s="3189"/>
      <c r="FI24" s="3190"/>
      <c r="FJ24" s="3190"/>
      <c r="FO24" s="3190"/>
      <c r="FP24" s="3190"/>
      <c r="FR24" s="3190"/>
      <c r="FS24" s="3190"/>
      <c r="FT24" s="3190"/>
      <c r="FU24" s="3190"/>
      <c r="FV24" s="3190"/>
      <c r="FW24" s="3190"/>
      <c r="FX24" s="3190"/>
      <c r="FY24" s="3199"/>
      <c r="FZ24" s="3189"/>
      <c r="GA24" s="3190"/>
      <c r="GB24" s="3190"/>
      <c r="GG24" s="3190"/>
      <c r="GH24" s="3190"/>
      <c r="GJ24" s="3200"/>
      <c r="GK24" s="3200"/>
      <c r="GL24" s="3201"/>
      <c r="GM24" s="3202"/>
      <c r="GN24" s="3203"/>
      <c r="GO24" s="3200"/>
      <c r="GP24" s="3204"/>
      <c r="GQ24" s="3179"/>
      <c r="GR24" s="3205"/>
      <c r="GS24" s="3206"/>
      <c r="GT24" s="3207"/>
      <c r="GU24" s="3208"/>
      <c r="GV24" s="3209"/>
      <c r="GW24" s="3208"/>
      <c r="GX24" s="3209"/>
      <c r="GY24" s="3200"/>
      <c r="GZ24" s="3201"/>
      <c r="HA24" s="3208"/>
      <c r="HB24" s="3206"/>
      <c r="HC24" s="3200"/>
      <c r="HD24" s="3201"/>
      <c r="HE24" s="3202"/>
      <c r="HF24" s="3203"/>
      <c r="HG24" s="3200"/>
      <c r="HH24" s="3204"/>
      <c r="HI24" s="3179"/>
      <c r="HJ24" s="3205"/>
      <c r="HK24" s="3206"/>
      <c r="HL24" s="3207"/>
      <c r="HM24" s="3208"/>
      <c r="HN24" s="3209"/>
      <c r="HO24" s="3208"/>
      <c r="HP24" s="3209"/>
      <c r="HQ24" s="3200"/>
      <c r="HR24" s="3201"/>
      <c r="HS24" s="3208"/>
      <c r="HT24" s="3206"/>
      <c r="HU24" s="3200"/>
      <c r="HV24" s="3201"/>
      <c r="HW24" s="3202"/>
      <c r="HX24" s="3203"/>
      <c r="HY24" s="3200"/>
      <c r="HZ24" s="3204"/>
      <c r="IA24" s="3179"/>
      <c r="IB24" s="3205"/>
      <c r="IC24" s="3206"/>
      <c r="ID24" s="3207"/>
      <c r="IE24" s="3208"/>
      <c r="IF24" s="3209"/>
      <c r="IG24" s="3208"/>
      <c r="IH24" s="3209"/>
      <c r="II24" s="3200"/>
      <c r="IJ24" s="3201"/>
      <c r="IK24" s="3208"/>
      <c r="IL24" s="3206"/>
      <c r="IM24" s="3200"/>
      <c r="IN24" s="3201"/>
      <c r="IO24" s="3202"/>
      <c r="IP24" s="3203"/>
      <c r="IQ24" s="3200"/>
      <c r="IR24" s="3204"/>
      <c r="IS24" s="3179"/>
      <c r="IT24" s="3205"/>
      <c r="IU24" s="3206"/>
      <c r="IV24" s="3207"/>
      <c r="IW24" s="3208"/>
      <c r="IX24" s="3209"/>
      <c r="IY24" s="3208"/>
      <c r="IZ24" s="3209"/>
      <c r="JA24" s="3200"/>
      <c r="JB24" s="3201"/>
      <c r="JC24" s="3208"/>
      <c r="JD24" s="3206"/>
      <c r="JE24" s="3200"/>
      <c r="JF24" s="3201"/>
      <c r="JG24" s="3202"/>
      <c r="JH24" s="3203"/>
      <c r="JI24" s="3200"/>
      <c r="JJ24" s="3204"/>
      <c r="JK24" s="3179"/>
      <c r="JL24" s="3205"/>
      <c r="JM24" s="3206"/>
      <c r="JN24" s="3207"/>
      <c r="JO24" s="3208"/>
      <c r="JP24" s="3209"/>
      <c r="JQ24" s="3208"/>
      <c r="JR24" s="3209"/>
      <c r="JS24" s="3200"/>
      <c r="JT24" s="3201"/>
      <c r="JU24" s="3208"/>
      <c r="JV24" s="3206"/>
      <c r="JW24" s="3200"/>
      <c r="JX24" s="3201"/>
      <c r="JY24" s="3202"/>
      <c r="JZ24" s="3203"/>
      <c r="KA24" s="3200"/>
      <c r="KB24" s="3204"/>
      <c r="KC24" s="3179"/>
      <c r="KD24" s="3205"/>
      <c r="KE24" s="3206"/>
      <c r="KF24" s="3207"/>
      <c r="KG24" s="3208"/>
      <c r="KH24" s="3209"/>
      <c r="KI24" s="3208"/>
      <c r="KJ24" s="3209"/>
      <c r="KK24" s="3200"/>
      <c r="KL24" s="3201"/>
      <c r="KM24" s="3208"/>
      <c r="KN24" s="3206"/>
      <c r="KO24" s="3200"/>
      <c r="KP24" s="3201"/>
      <c r="KQ24" s="3202"/>
      <c r="KR24" s="3203"/>
      <c r="KS24" s="3200"/>
      <c r="KT24" s="3204"/>
      <c r="KU24" s="3179"/>
      <c r="KV24" s="3205"/>
      <c r="KW24" s="3206"/>
      <c r="KX24" s="3207"/>
      <c r="KY24" s="3208"/>
      <c r="KZ24" s="3209"/>
      <c r="LA24" s="3208"/>
      <c r="LB24" s="3209"/>
      <c r="LC24" s="3200"/>
      <c r="LD24" s="3201"/>
      <c r="LE24" s="3208"/>
      <c r="LF24" s="3206"/>
      <c r="LG24" s="3200"/>
      <c r="LH24" s="3201"/>
      <c r="LI24" s="3202"/>
      <c r="LJ24" s="3203"/>
      <c r="LK24" s="3200"/>
      <c r="LL24" s="3204"/>
      <c r="LM24" s="3179"/>
      <c r="LN24" s="3205"/>
      <c r="LO24" s="3206"/>
      <c r="LP24" s="3207"/>
      <c r="LQ24" s="3208"/>
      <c r="LR24" s="3209"/>
      <c r="LS24" s="3208"/>
      <c r="LT24" s="3209"/>
      <c r="LU24" s="3200"/>
      <c r="LV24" s="3201"/>
      <c r="LW24" s="3208"/>
      <c r="LX24" s="3206"/>
      <c r="LY24" s="3200"/>
      <c r="LZ24" s="3201"/>
      <c r="MA24" s="3202"/>
      <c r="MB24" s="3203"/>
      <c r="MC24" s="3200"/>
      <c r="MD24" s="3204"/>
      <c r="ME24" s="3179"/>
      <c r="MF24" s="3205"/>
      <c r="MG24" s="3206"/>
      <c r="MH24" s="3207"/>
      <c r="MI24" s="3208"/>
      <c r="MJ24" s="3209"/>
      <c r="MK24" s="3208"/>
      <c r="ML24" s="3209"/>
      <c r="MM24" s="3200"/>
      <c r="MN24" s="3201"/>
      <c r="MO24" s="3208"/>
      <c r="MP24" s="3206"/>
      <c r="MQ24" s="3200"/>
      <c r="MR24" s="3201"/>
      <c r="MS24" s="3202"/>
      <c r="MT24" s="3203"/>
      <c r="MU24" s="3200"/>
      <c r="MV24" s="3204"/>
      <c r="MW24" s="3179"/>
      <c r="MX24" s="3205"/>
      <c r="MY24" s="3206"/>
      <c r="MZ24" s="3207"/>
      <c r="NA24" s="3208"/>
      <c r="NB24" s="3209"/>
      <c r="NC24" s="3208"/>
      <c r="ND24" s="3209"/>
      <c r="NE24" s="3200"/>
      <c r="NF24" s="3201"/>
      <c r="NG24" s="3208"/>
      <c r="NH24" s="3206"/>
      <c r="NI24" s="3200"/>
      <c r="NJ24" s="3201"/>
      <c r="NK24" s="3202"/>
      <c r="NL24" s="3203"/>
      <c r="NM24" s="3200"/>
      <c r="NN24" s="3204"/>
      <c r="NO24" s="3179"/>
      <c r="NP24" s="3205"/>
      <c r="NQ24" s="3206"/>
      <c r="NR24" s="3207"/>
      <c r="NS24" s="3208"/>
      <c r="NT24" s="3209"/>
      <c r="NU24" s="3208"/>
      <c r="NV24" s="3209"/>
      <c r="NW24" s="3200"/>
      <c r="NX24" s="3201"/>
      <c r="NY24" s="3208"/>
      <c r="NZ24" s="3206"/>
      <c r="OA24" s="3200"/>
      <c r="OB24" s="3201"/>
      <c r="OC24" s="3202"/>
      <c r="OD24" s="3203"/>
      <c r="OE24" s="3200"/>
      <c r="OF24" s="3204"/>
      <c r="OG24" s="3179"/>
      <c r="OH24" s="3205"/>
      <c r="OI24" s="3206"/>
      <c r="OJ24" s="3207"/>
      <c r="OK24" s="3208"/>
      <c r="OL24" s="3209"/>
      <c r="OM24" s="3208"/>
      <c r="ON24" s="3209"/>
      <c r="OO24" s="3200"/>
      <c r="OP24" s="3201"/>
      <c r="OQ24" s="3208"/>
      <c r="OR24" s="3206"/>
      <c r="OS24" s="3200"/>
      <c r="OT24" s="3201"/>
      <c r="OU24" s="3202"/>
      <c r="OV24" s="3203"/>
      <c r="OW24" s="3200"/>
      <c r="OX24" s="3204"/>
      <c r="OY24" s="3179"/>
      <c r="OZ24" s="3205"/>
      <c r="PA24" s="3206"/>
      <c r="PB24" s="3207"/>
      <c r="PC24" s="3208"/>
      <c r="PD24" s="3209"/>
      <c r="PE24" s="3208"/>
      <c r="PF24" s="3209"/>
      <c r="PG24" s="3200"/>
      <c r="PH24" s="3201"/>
      <c r="PI24" s="3208"/>
      <c r="PJ24" s="3206"/>
      <c r="PK24" s="3200"/>
      <c r="PL24" s="3201"/>
      <c r="PM24" s="3202"/>
      <c r="PN24" s="3203"/>
      <c r="PO24" s="3200"/>
      <c r="PP24" s="3204"/>
      <c r="PQ24" s="3179"/>
      <c r="PR24" s="3205"/>
      <c r="PS24" s="3206"/>
      <c r="PT24" s="3207"/>
      <c r="PU24" s="3208"/>
      <c r="PV24" s="3209"/>
      <c r="PW24" s="3208"/>
      <c r="PX24" s="3209"/>
      <c r="PY24" s="3200"/>
      <c r="PZ24" s="3201"/>
      <c r="QA24" s="3208"/>
      <c r="QB24" s="3206"/>
      <c r="QC24" s="3200"/>
      <c r="QD24" s="3201"/>
      <c r="QE24" s="3202"/>
      <c r="QF24" s="3203"/>
      <c r="QG24" s="3200"/>
      <c r="QH24" s="3204"/>
      <c r="QI24" s="3179"/>
      <c r="QJ24" s="3205"/>
      <c r="QK24" s="3206"/>
      <c r="QL24" s="3207"/>
      <c r="QM24" s="3208"/>
      <c r="QN24" s="3209"/>
      <c r="QO24" s="3208"/>
      <c r="QP24" s="3209"/>
      <c r="QQ24" s="3200"/>
      <c r="QR24" s="3201"/>
      <c r="QS24" s="3208"/>
      <c r="QT24" s="3206"/>
      <c r="QU24" s="3200"/>
      <c r="QV24" s="3201"/>
      <c r="QW24" s="3202"/>
      <c r="QX24" s="3203"/>
      <c r="QY24" s="3200"/>
      <c r="QZ24" s="3204"/>
      <c r="RA24" s="3179"/>
      <c r="RB24" s="3205"/>
      <c r="RC24" s="3206"/>
      <c r="RD24" s="3207"/>
      <c r="RE24" s="3208"/>
      <c r="RF24" s="3209"/>
      <c r="RG24" s="3208"/>
      <c r="RH24" s="3209"/>
      <c r="RI24" s="3200"/>
      <c r="RJ24" s="3201"/>
      <c r="RK24" s="3208"/>
      <c r="RL24" s="3206"/>
      <c r="RM24" s="3200"/>
      <c r="RN24" s="3201"/>
      <c r="RO24" s="3202"/>
      <c r="RP24" s="3203"/>
      <c r="RQ24" s="3200"/>
      <c r="RR24" s="3204"/>
      <c r="RS24" s="3179"/>
      <c r="RT24" s="3205"/>
      <c r="RU24" s="3206"/>
      <c r="RV24" s="3207"/>
      <c r="RW24" s="3208"/>
      <c r="RX24" s="3209"/>
      <c r="RY24" s="3208"/>
      <c r="RZ24" s="3209"/>
      <c r="SA24" s="3200"/>
      <c r="SB24" s="3201"/>
      <c r="SC24" s="3208"/>
      <c r="SD24" s="3206"/>
      <c r="SE24" s="3200"/>
      <c r="SF24" s="3201"/>
      <c r="SG24" s="3202"/>
      <c r="SH24" s="3203"/>
      <c r="SI24" s="3200"/>
      <c r="SJ24" s="3204"/>
      <c r="SK24" s="3179"/>
      <c r="SL24" s="3205"/>
      <c r="SM24" s="3206"/>
      <c r="SN24" s="3207"/>
      <c r="SO24" s="3208"/>
      <c r="SP24" s="3209"/>
      <c r="SQ24" s="3208"/>
      <c r="SR24" s="3209"/>
      <c r="SS24" s="3200"/>
      <c r="ST24" s="3201"/>
      <c r="SU24" s="3208"/>
      <c r="SV24" s="3206"/>
      <c r="SW24" s="3200"/>
      <c r="SX24" s="3201"/>
      <c r="SY24" s="3202"/>
      <c r="SZ24" s="3203"/>
      <c r="TA24" s="3200"/>
      <c r="TB24" s="3204"/>
      <c r="TC24" s="3179"/>
      <c r="TD24" s="3205"/>
      <c r="TE24" s="3206"/>
      <c r="TF24" s="3207"/>
      <c r="TG24" s="3208"/>
      <c r="TH24" s="3209"/>
      <c r="TI24" s="3208"/>
      <c r="TJ24" s="3209"/>
      <c r="TK24" s="3200"/>
      <c r="TL24" s="3201"/>
      <c r="TM24" s="3208"/>
      <c r="TN24" s="3206"/>
      <c r="TO24" s="3200"/>
      <c r="TP24" s="3201"/>
      <c r="TQ24" s="3202"/>
      <c r="TR24" s="3203"/>
      <c r="TS24" s="3200"/>
      <c r="TT24" s="3204"/>
      <c r="TU24" s="3179"/>
      <c r="TV24" s="3205"/>
      <c r="TW24" s="3206"/>
      <c r="TX24" s="3207"/>
      <c r="TY24" s="3208"/>
      <c r="TZ24" s="3209"/>
      <c r="UA24" s="3208"/>
      <c r="UB24" s="3209"/>
      <c r="UC24" s="3200"/>
      <c r="UD24" s="3201"/>
      <c r="UE24" s="3208"/>
      <c r="UF24" s="3206"/>
      <c r="UG24" s="3200"/>
      <c r="UH24" s="3201"/>
      <c r="UI24" s="3202"/>
      <c r="UJ24" s="3203"/>
      <c r="UK24" s="3200"/>
      <c r="UL24" s="3204"/>
      <c r="UM24" s="3179"/>
      <c r="UN24" s="3205"/>
      <c r="UO24" s="3206"/>
      <c r="UP24" s="3207"/>
      <c r="UQ24" s="3208"/>
      <c r="UR24" s="3209"/>
      <c r="US24" s="3208"/>
      <c r="UT24" s="3209"/>
      <c r="UU24" s="3200"/>
      <c r="UV24" s="3201"/>
      <c r="UW24" s="3208"/>
      <c r="UX24" s="3206"/>
      <c r="UY24" s="3200"/>
      <c r="UZ24" s="3201"/>
      <c r="VA24" s="3202"/>
      <c r="VB24" s="3203"/>
      <c r="VC24" s="3200"/>
      <c r="VD24" s="3204"/>
      <c r="VE24" s="3179"/>
      <c r="VF24" s="3205"/>
      <c r="VG24" s="3206"/>
      <c r="VH24" s="3207"/>
      <c r="VI24" s="3208"/>
      <c r="VJ24" s="3209"/>
      <c r="VK24" s="3208"/>
      <c r="VL24" s="3209"/>
      <c r="VM24" s="3200"/>
      <c r="VN24" s="3201"/>
      <c r="VO24" s="3208"/>
      <c r="VP24" s="3206"/>
      <c r="VQ24" s="3200"/>
      <c r="VR24" s="3201"/>
      <c r="VS24" s="3202"/>
      <c r="VT24" s="3203"/>
      <c r="VU24" s="3200"/>
      <c r="VV24" s="3204"/>
      <c r="VW24" s="3179"/>
      <c r="VX24" s="3205"/>
      <c r="VY24" s="3206"/>
      <c r="VZ24" s="3207"/>
      <c r="WA24" s="3208"/>
      <c r="WB24" s="3209"/>
      <c r="WC24" s="3208"/>
      <c r="WD24" s="3209"/>
      <c r="WE24" s="3200"/>
      <c r="WF24" s="3201"/>
      <c r="WG24" s="3208"/>
      <c r="WH24" s="3206"/>
      <c r="WI24" s="3200"/>
      <c r="WJ24" s="3201"/>
      <c r="WK24" s="3202"/>
      <c r="WL24" s="3203"/>
      <c r="WM24" s="3200"/>
      <c r="WN24" s="3204"/>
      <c r="WO24" s="3179"/>
      <c r="WP24" s="3205"/>
      <c r="WQ24" s="3206"/>
      <c r="WR24" s="3207"/>
      <c r="WS24" s="3208"/>
      <c r="WT24" s="3209"/>
      <c r="WU24" s="3208"/>
      <c r="WV24" s="3209"/>
      <c r="WW24" s="3200"/>
      <c r="WX24" s="3201"/>
      <c r="WY24" s="3208"/>
      <c r="WZ24" s="3206"/>
      <c r="XA24" s="3200"/>
      <c r="XB24" s="3201"/>
      <c r="XC24" s="3202"/>
      <c r="XD24" s="3203"/>
      <c r="XE24" s="3200"/>
      <c r="XF24" s="3204"/>
      <c r="XG24" s="3179"/>
      <c r="XH24" s="3205"/>
      <c r="XI24" s="3206"/>
      <c r="XJ24" s="3207"/>
      <c r="XK24" s="3208"/>
      <c r="XL24" s="3209"/>
      <c r="XM24" s="3208"/>
      <c r="XN24" s="3209"/>
      <c r="XO24" s="3200"/>
      <c r="XP24" s="3201"/>
      <c r="XQ24" s="3208"/>
      <c r="XR24" s="3206"/>
      <c r="XS24" s="3200"/>
      <c r="XT24" s="3201"/>
      <c r="XU24" s="3202"/>
      <c r="XV24" s="3203"/>
      <c r="XW24" s="3200"/>
      <c r="XX24" s="3204"/>
      <c r="XY24" s="3179"/>
      <c r="XZ24" s="3205"/>
      <c r="YA24" s="3206"/>
      <c r="YB24" s="3207"/>
      <c r="YC24" s="3208"/>
      <c r="YD24" s="3209"/>
      <c r="YE24" s="3208"/>
      <c r="YF24" s="3209"/>
      <c r="YG24" s="3200"/>
      <c r="YH24" s="3201"/>
      <c r="YI24" s="3208"/>
      <c r="YJ24" s="3206"/>
      <c r="YK24" s="3200"/>
      <c r="YL24" s="3201"/>
      <c r="YM24" s="3202"/>
      <c r="YN24" s="3203"/>
      <c r="YO24" s="3200"/>
      <c r="YP24" s="3204"/>
      <c r="YQ24" s="3179"/>
      <c r="YR24" s="3205"/>
      <c r="YS24" s="3206"/>
      <c r="YT24" s="3207"/>
      <c r="YU24" s="3208"/>
      <c r="YV24" s="3209"/>
      <c r="YW24" s="3208"/>
      <c r="YX24" s="3209"/>
      <c r="YY24" s="3200"/>
      <c r="YZ24" s="3201"/>
      <c r="ZA24" s="3208"/>
      <c r="ZB24" s="3206"/>
      <c r="ZC24" s="3200"/>
      <c r="ZD24" s="3201"/>
      <c r="ZE24" s="3202"/>
      <c r="ZF24" s="3203"/>
      <c r="ZG24" s="3200"/>
      <c r="ZH24" s="3204"/>
      <c r="ZI24" s="3179"/>
      <c r="ZJ24" s="3205"/>
      <c r="ZK24" s="3206"/>
      <c r="ZL24" s="3207"/>
      <c r="ZM24" s="3208"/>
      <c r="ZN24" s="3209"/>
      <c r="ZO24" s="3208"/>
      <c r="ZP24" s="3209"/>
      <c r="ZQ24" s="3200"/>
      <c r="ZR24" s="3201"/>
      <c r="ZS24" s="3208"/>
      <c r="ZT24" s="3206"/>
      <c r="ZU24" s="3200"/>
      <c r="ZV24" s="3201"/>
      <c r="ZW24" s="3202"/>
      <c r="ZX24" s="3203"/>
      <c r="ZY24" s="3200"/>
      <c r="ZZ24" s="3204"/>
      <c r="AAA24" s="3179"/>
      <c r="AAB24" s="3205"/>
      <c r="AAC24" s="3206"/>
      <c r="AAD24" s="3207"/>
      <c r="AAE24" s="3208"/>
      <c r="AAF24" s="3209"/>
      <c r="AAG24" s="3208"/>
      <c r="AAH24" s="3209"/>
      <c r="AAI24" s="3200"/>
      <c r="AAJ24" s="3201"/>
      <c r="AAK24" s="3208"/>
      <c r="AAL24" s="3206"/>
      <c r="AAM24" s="3200"/>
      <c r="AAN24" s="3201"/>
      <c r="AAO24" s="3202"/>
      <c r="AAP24" s="3203"/>
      <c r="AAQ24" s="3200"/>
      <c r="AAR24" s="3204"/>
      <c r="AAS24" s="3179"/>
      <c r="AAT24" s="3205"/>
      <c r="AAU24" s="3206"/>
      <c r="AAV24" s="3207"/>
      <c r="AAW24" s="3208"/>
      <c r="AAX24" s="3209"/>
      <c r="AAY24" s="3208"/>
      <c r="AAZ24" s="3209"/>
      <c r="ABA24" s="3200"/>
      <c r="ABB24" s="3201"/>
      <c r="ABC24" s="3208"/>
      <c r="ABD24" s="3206"/>
      <c r="ABE24" s="3200"/>
      <c r="ABF24" s="3201"/>
      <c r="ABG24" s="3202"/>
      <c r="ABH24" s="3203"/>
      <c r="ABI24" s="3200"/>
      <c r="ABJ24" s="3204"/>
      <c r="ABK24" s="3179"/>
      <c r="ABL24" s="3205"/>
      <c r="ABM24" s="3206"/>
      <c r="ABN24" s="3207"/>
      <c r="ABO24" s="3208"/>
      <c r="ABP24" s="3209"/>
      <c r="ABQ24" s="3208"/>
      <c r="ABR24" s="3209"/>
      <c r="ABS24" s="3200"/>
      <c r="ABT24" s="3201"/>
      <c r="ABU24" s="3208"/>
      <c r="ABV24" s="3206"/>
      <c r="ABW24" s="3200"/>
      <c r="ABX24" s="3201"/>
      <c r="ABY24" s="3202"/>
      <c r="ABZ24" s="3203"/>
      <c r="ACA24" s="3200"/>
      <c r="ACB24" s="3204"/>
      <c r="ACC24" s="3179"/>
      <c r="ACD24" s="3205"/>
      <c r="ACE24" s="3206"/>
      <c r="ACF24" s="3207"/>
      <c r="ACG24" s="3208"/>
      <c r="ACH24" s="3209"/>
      <c r="ACI24" s="3208"/>
      <c r="ACJ24" s="3209"/>
      <c r="ACK24" s="3200"/>
      <c r="ACL24" s="3201"/>
      <c r="ACM24" s="3208"/>
      <c r="ACN24" s="3206"/>
      <c r="ACO24" s="3200"/>
      <c r="ACP24" s="3201"/>
      <c r="ACQ24" s="3202"/>
      <c r="ACR24" s="3203"/>
      <c r="ACS24" s="3200"/>
      <c r="ACT24" s="3204"/>
      <c r="ACU24" s="3179"/>
      <c r="ACV24" s="3205"/>
      <c r="ACW24" s="3206"/>
      <c r="ACX24" s="3207"/>
      <c r="ACY24" s="3208"/>
      <c r="ACZ24" s="3209"/>
      <c r="ADA24" s="3208"/>
      <c r="ADB24" s="3209"/>
      <c r="ADC24" s="3200"/>
      <c r="ADD24" s="3201"/>
      <c r="ADE24" s="3208"/>
      <c r="ADF24" s="3206"/>
      <c r="ADG24" s="3200"/>
      <c r="ADH24" s="3201"/>
      <c r="ADI24" s="3202"/>
      <c r="ADJ24" s="3203"/>
      <c r="ADK24" s="3200"/>
      <c r="ADL24" s="3204"/>
      <c r="ADM24" s="3179"/>
      <c r="ADN24" s="3205"/>
      <c r="ADO24" s="3206"/>
      <c r="ADP24" s="3207"/>
      <c r="ADQ24" s="3208"/>
      <c r="ADR24" s="3209"/>
      <c r="ADS24" s="3208"/>
      <c r="ADT24" s="3209"/>
      <c r="ADU24" s="3200"/>
      <c r="ADV24" s="3201"/>
      <c r="ADW24" s="3208"/>
      <c r="ADX24" s="3206"/>
      <c r="ADY24" s="3200"/>
      <c r="ADZ24" s="3201"/>
      <c r="AEA24" s="3202"/>
      <c r="AEB24" s="3203"/>
      <c r="AEC24" s="3200"/>
      <c r="AED24" s="3204"/>
      <c r="AEE24" s="3179"/>
      <c r="AEF24" s="3205"/>
      <c r="AEG24" s="3206"/>
      <c r="AEH24" s="3207"/>
      <c r="AEI24" s="3208"/>
      <c r="AEJ24" s="3209"/>
      <c r="AEK24" s="3208"/>
      <c r="AEL24" s="3209"/>
      <c r="AEM24" s="3200"/>
      <c r="AEN24" s="3201"/>
      <c r="AEO24" s="3208"/>
      <c r="AEP24" s="3206"/>
      <c r="AEQ24" s="3200"/>
      <c r="AER24" s="3201"/>
      <c r="AES24" s="3202"/>
      <c r="AET24" s="3203"/>
      <c r="AEU24" s="3200"/>
      <c r="AEV24" s="3204"/>
      <c r="AEW24" s="3179"/>
      <c r="AEX24" s="3205"/>
      <c r="AEY24" s="3206"/>
      <c r="AEZ24" s="3207"/>
      <c r="AFA24" s="3208"/>
      <c r="AFB24" s="3209"/>
      <c r="AFC24" s="3208"/>
      <c r="AFD24" s="3209"/>
      <c r="AFE24" s="3200"/>
      <c r="AFF24" s="3201"/>
      <c r="AFG24" s="3208"/>
      <c r="AFH24" s="3206"/>
      <c r="AFI24" s="3200"/>
      <c r="AFJ24" s="3201"/>
      <c r="AFK24" s="3202"/>
      <c r="AFL24" s="3203"/>
      <c r="AFM24" s="3200"/>
      <c r="AFN24" s="3204"/>
      <c r="AFO24" s="3179"/>
      <c r="AFP24" s="3205"/>
      <c r="AFQ24" s="3206"/>
      <c r="AFR24" s="3207"/>
      <c r="AFS24" s="3208"/>
      <c r="AFT24" s="3209"/>
      <c r="AFU24" s="3208"/>
      <c r="AFV24" s="3209"/>
      <c r="AFW24" s="3200"/>
      <c r="AFX24" s="3201"/>
      <c r="AFY24" s="3208"/>
      <c r="AFZ24" s="3206"/>
      <c r="AGA24" s="3200"/>
      <c r="AGB24" s="3201"/>
      <c r="AGC24" s="3202"/>
      <c r="AGD24" s="3203"/>
      <c r="AGE24" s="3200"/>
      <c r="AGF24" s="3204"/>
      <c r="AGG24" s="3179"/>
      <c r="AGH24" s="3205"/>
      <c r="AGI24" s="3206"/>
      <c r="AGJ24" s="3207"/>
      <c r="AGK24" s="3208"/>
      <c r="AGL24" s="3209"/>
      <c r="AGM24" s="3208"/>
      <c r="AGN24" s="3209"/>
      <c r="AGO24" s="3200"/>
      <c r="AGP24" s="3201"/>
      <c r="AGQ24" s="3208"/>
      <c r="AGR24" s="3206"/>
      <c r="AGS24" s="3200"/>
      <c r="AGT24" s="3201"/>
      <c r="AGU24" s="3202"/>
      <c r="AGV24" s="3203"/>
      <c r="AGW24" s="3200"/>
      <c r="AGX24" s="3204"/>
      <c r="AGY24" s="3179"/>
      <c r="AGZ24" s="3205"/>
      <c r="AHA24" s="3206"/>
      <c r="AHB24" s="3207"/>
      <c r="AHC24" s="3208"/>
      <c r="AHD24" s="3209"/>
      <c r="AHE24" s="3208"/>
      <c r="AHF24" s="3209"/>
      <c r="AHG24" s="3200"/>
      <c r="AHH24" s="3201"/>
      <c r="AHI24" s="3208"/>
      <c r="AHJ24" s="3206"/>
      <c r="AHK24" s="3200"/>
      <c r="AHL24" s="3201"/>
      <c r="AHM24" s="3202"/>
      <c r="AHN24" s="3203"/>
      <c r="AHO24" s="3200"/>
      <c r="AHP24" s="3204"/>
      <c r="AHQ24" s="3179"/>
      <c r="AHR24" s="3205"/>
      <c r="AHS24" s="3206"/>
      <c r="AHT24" s="3207"/>
      <c r="AHU24" s="3208"/>
      <c r="AHV24" s="3209"/>
      <c r="AHW24" s="3208"/>
      <c r="AHX24" s="3209"/>
      <c r="AHY24" s="3200"/>
      <c r="AHZ24" s="3201"/>
      <c r="AIA24" s="3208"/>
      <c r="AIB24" s="3206"/>
      <c r="AIC24" s="3200"/>
      <c r="AID24" s="3201"/>
      <c r="AIE24" s="3202"/>
      <c r="AIF24" s="3203"/>
      <c r="AIG24" s="3200"/>
      <c r="AIH24" s="3204"/>
      <c r="AII24" s="3179"/>
      <c r="AIJ24" s="3205"/>
      <c r="AIK24" s="3206"/>
      <c r="AIL24" s="3207"/>
      <c r="AIM24" s="3208"/>
      <c r="AIN24" s="3209"/>
      <c r="AIO24" s="3208"/>
      <c r="AIP24" s="3209"/>
      <c r="AIQ24" s="3200"/>
      <c r="AIR24" s="3201"/>
      <c r="AIS24" s="3208"/>
      <c r="AIT24" s="3206"/>
      <c r="AIU24" s="3200"/>
      <c r="AIV24" s="3201"/>
      <c r="AIW24" s="3202"/>
      <c r="AIX24" s="3203"/>
      <c r="AIY24" s="3200"/>
      <c r="AIZ24" s="3204"/>
      <c r="AJA24" s="3179"/>
      <c r="AJB24" s="3205"/>
      <c r="AJC24" s="3206"/>
      <c r="AJD24" s="3207"/>
      <c r="AJE24" s="3208"/>
      <c r="AJF24" s="3209"/>
      <c r="AJG24" s="3208"/>
      <c r="AJH24" s="3209"/>
      <c r="AJI24" s="3200"/>
      <c r="AJJ24" s="3201"/>
      <c r="AJK24" s="3208"/>
      <c r="AJL24" s="3206"/>
      <c r="AJM24" s="3200"/>
      <c r="AJN24" s="3201"/>
      <c r="AJO24" s="3202"/>
      <c r="AJP24" s="3203"/>
      <c r="AJQ24" s="3200"/>
      <c r="AJR24" s="3204"/>
      <c r="AJS24" s="3179"/>
      <c r="AJT24" s="3205"/>
      <c r="AJU24" s="3206"/>
      <c r="AJV24" s="3207"/>
      <c r="AJW24" s="3208"/>
      <c r="AJX24" s="3209"/>
      <c r="AJY24" s="3208"/>
      <c r="AJZ24" s="3209"/>
      <c r="AKA24" s="3200"/>
      <c r="AKB24" s="3201"/>
      <c r="AKC24" s="3208"/>
      <c r="AKD24" s="3206"/>
      <c r="AKE24" s="3200"/>
      <c r="AKF24" s="3201"/>
      <c r="AKG24" s="3202"/>
      <c r="AKH24" s="3203"/>
      <c r="AKI24" s="3200"/>
      <c r="AKJ24" s="3204"/>
      <c r="AKK24" s="3179"/>
      <c r="AKL24" s="3205"/>
      <c r="AKM24" s="3206"/>
      <c r="AKN24" s="3207"/>
      <c r="AKO24" s="3208"/>
      <c r="AKP24" s="3209"/>
      <c r="AKQ24" s="3208"/>
      <c r="AKR24" s="3209"/>
      <c r="AKS24" s="3200"/>
      <c r="AKT24" s="3201"/>
      <c r="AKU24" s="3208"/>
      <c r="AKV24" s="3206"/>
      <c r="AKW24" s="3200"/>
      <c r="AKX24" s="3201"/>
      <c r="AKY24" s="3202"/>
      <c r="AKZ24" s="3203"/>
      <c r="ALA24" s="3200"/>
      <c r="ALB24" s="3204"/>
      <c r="ALC24" s="3179"/>
      <c r="ALD24" s="3205"/>
      <c r="ALE24" s="3206"/>
      <c r="ALF24" s="3207"/>
      <c r="ALG24" s="3208"/>
      <c r="ALH24" s="3209"/>
      <c r="ALI24" s="3208"/>
      <c r="ALJ24" s="3209"/>
      <c r="ALK24" s="3200"/>
      <c r="ALL24" s="3201"/>
      <c r="ALM24" s="3208"/>
      <c r="ALN24" s="3206"/>
      <c r="ALO24" s="3200"/>
      <c r="ALP24" s="3201"/>
      <c r="ALQ24" s="3202"/>
      <c r="ALR24" s="3203"/>
      <c r="ALS24" s="3200"/>
      <c r="ALT24" s="3204"/>
      <c r="ALU24" s="3179"/>
      <c r="ALV24" s="3205"/>
      <c r="ALW24" s="3206"/>
      <c r="ALX24" s="3207"/>
      <c r="ALY24" s="3208"/>
      <c r="ALZ24" s="3209"/>
      <c r="AMA24" s="3208"/>
      <c r="AMB24" s="3209"/>
      <c r="AMC24" s="3200"/>
      <c r="AMD24" s="3201"/>
      <c r="AME24" s="3208"/>
      <c r="AMF24" s="3206"/>
      <c r="AMG24" s="3200"/>
      <c r="AMH24" s="3201"/>
      <c r="AMI24" s="3202"/>
      <c r="AMJ24" s="3203"/>
      <c r="AMK24" s="3200"/>
      <c r="AML24" s="3204"/>
      <c r="AMM24" s="3179"/>
      <c r="AMN24" s="3205"/>
      <c r="AMO24" s="3206"/>
      <c r="AMP24" s="3207"/>
      <c r="AMQ24" s="3208"/>
      <c r="AMR24" s="3209"/>
      <c r="AMS24" s="3208"/>
      <c r="AMT24" s="3209"/>
      <c r="AMU24" s="3200"/>
      <c r="AMV24" s="3201"/>
      <c r="AMW24" s="3208"/>
      <c r="AMX24" s="3206"/>
      <c r="AMY24" s="3200"/>
      <c r="AMZ24" s="3201"/>
      <c r="ANA24" s="3202"/>
      <c r="ANB24" s="3203"/>
      <c r="ANC24" s="3200"/>
      <c r="AND24" s="3204"/>
      <c r="ANE24" s="3179"/>
      <c r="ANF24" s="3205"/>
      <c r="ANG24" s="3206"/>
      <c r="ANH24" s="3207"/>
      <c r="ANI24" s="3208"/>
      <c r="ANJ24" s="3209"/>
      <c r="ANK24" s="3208"/>
      <c r="ANL24" s="3209"/>
      <c r="ANM24" s="3200"/>
      <c r="ANN24" s="3201"/>
      <c r="ANO24" s="3208"/>
      <c r="ANP24" s="3206"/>
      <c r="ANQ24" s="3200"/>
      <c r="ANR24" s="3201"/>
      <c r="ANS24" s="3202"/>
      <c r="ANT24" s="3203"/>
      <c r="ANU24" s="3200"/>
      <c r="ANV24" s="3204"/>
      <c r="ANW24" s="3179"/>
      <c r="ANX24" s="3205"/>
      <c r="ANY24" s="3206"/>
      <c r="ANZ24" s="3207"/>
      <c r="AOA24" s="3208"/>
      <c r="AOB24" s="3209"/>
      <c r="AOC24" s="3208"/>
      <c r="AOD24" s="3209"/>
      <c r="AOE24" s="3200"/>
      <c r="AOF24" s="3201"/>
      <c r="AOG24" s="3208"/>
      <c r="AOH24" s="3206"/>
      <c r="AOI24" s="3200"/>
      <c r="AOJ24" s="3201"/>
      <c r="AOK24" s="3202"/>
      <c r="AOL24" s="3203"/>
      <c r="AOM24" s="3200"/>
      <c r="AON24" s="3204"/>
      <c r="AOO24" s="3179"/>
      <c r="AOP24" s="3205"/>
      <c r="AOQ24" s="3206"/>
      <c r="AOR24" s="3207"/>
      <c r="AOS24" s="3208"/>
      <c r="AOT24" s="3209"/>
      <c r="AOU24" s="3208"/>
      <c r="AOV24" s="3209"/>
      <c r="AOW24" s="3200"/>
      <c r="AOX24" s="3201"/>
      <c r="AOY24" s="3208"/>
      <c r="AOZ24" s="3206"/>
      <c r="APA24" s="3200"/>
      <c r="APB24" s="3201"/>
      <c r="APC24" s="3202"/>
      <c r="APD24" s="3203"/>
      <c r="APE24" s="3200"/>
      <c r="APF24" s="3204"/>
      <c r="APG24" s="3179"/>
      <c r="APH24" s="3205"/>
      <c r="API24" s="3206"/>
      <c r="APJ24" s="3207"/>
      <c r="APK24" s="3208"/>
      <c r="APL24" s="3209"/>
      <c r="APM24" s="3208"/>
      <c r="APN24" s="3209"/>
      <c r="APO24" s="3200"/>
      <c r="APP24" s="3201"/>
      <c r="APQ24" s="3208"/>
      <c r="APR24" s="3206"/>
      <c r="APS24" s="3200"/>
      <c r="APT24" s="3201"/>
      <c r="APU24" s="3202"/>
      <c r="APV24" s="3203"/>
      <c r="APW24" s="3200"/>
      <c r="APX24" s="3204"/>
      <c r="APY24" s="3179"/>
      <c r="APZ24" s="3205"/>
      <c r="AQA24" s="3206"/>
      <c r="AQB24" s="3207"/>
      <c r="AQC24" s="3208"/>
      <c r="AQD24" s="3209"/>
      <c r="AQE24" s="3208"/>
      <c r="AQF24" s="3209"/>
      <c r="AQG24" s="3200"/>
      <c r="AQH24" s="3201"/>
      <c r="AQI24" s="3208"/>
      <c r="AQJ24" s="3206"/>
      <c r="AQK24" s="3200"/>
      <c r="AQL24" s="3201"/>
      <c r="AQM24" s="3202"/>
      <c r="AQN24" s="3203"/>
      <c r="AQO24" s="3200"/>
      <c r="AQP24" s="3204"/>
      <c r="AQQ24" s="3179"/>
      <c r="AQR24" s="3205"/>
      <c r="AQS24" s="3206"/>
      <c r="AQT24" s="3207"/>
      <c r="AQU24" s="3208"/>
      <c r="AQV24" s="3209"/>
      <c r="AQW24" s="3208"/>
      <c r="AQX24" s="3209"/>
      <c r="AQY24" s="3200"/>
      <c r="AQZ24" s="3201"/>
      <c r="ARA24" s="3208"/>
      <c r="ARB24" s="3206"/>
      <c r="ARC24" s="3200"/>
      <c r="ARD24" s="3201"/>
      <c r="ARE24" s="3202"/>
      <c r="ARF24" s="3203"/>
      <c r="ARG24" s="3200"/>
      <c r="ARH24" s="3204"/>
      <c r="ARI24" s="3179"/>
      <c r="ARJ24" s="3205"/>
      <c r="ARK24" s="3206"/>
      <c r="ARL24" s="3207"/>
      <c r="ARM24" s="3208"/>
      <c r="ARN24" s="3209"/>
      <c r="ARO24" s="3208"/>
      <c r="ARP24" s="3209"/>
      <c r="ARQ24" s="3200"/>
      <c r="ARR24" s="3201"/>
      <c r="ARS24" s="3208"/>
      <c r="ART24" s="3206"/>
      <c r="ARU24" s="3200"/>
      <c r="ARV24" s="3201"/>
      <c r="ARW24" s="3202"/>
      <c r="ARX24" s="3203"/>
      <c r="ARY24" s="3200"/>
      <c r="ARZ24" s="3204"/>
      <c r="ASA24" s="3179"/>
      <c r="ASB24" s="3205"/>
      <c r="ASC24" s="3206"/>
      <c r="ASD24" s="3207"/>
      <c r="ASE24" s="3208"/>
      <c r="ASF24" s="3209"/>
      <c r="ASG24" s="3208"/>
      <c r="ASH24" s="3209"/>
      <c r="ASI24" s="3200"/>
      <c r="ASJ24" s="3201"/>
      <c r="ASK24" s="3208"/>
      <c r="ASL24" s="3206"/>
      <c r="ASM24" s="3200"/>
      <c r="ASN24" s="3201"/>
      <c r="ASO24" s="3202"/>
      <c r="ASP24" s="3203"/>
      <c r="ASQ24" s="3200"/>
      <c r="ASR24" s="3204"/>
      <c r="ASS24" s="3179"/>
      <c r="AST24" s="3205"/>
      <c r="ASU24" s="3206"/>
      <c r="ASV24" s="3207"/>
      <c r="ASW24" s="3208"/>
      <c r="ASX24" s="3209"/>
      <c r="ASY24" s="3208"/>
      <c r="ASZ24" s="3209"/>
      <c r="ATA24" s="3200"/>
      <c r="ATB24" s="3201"/>
      <c r="ATC24" s="3208"/>
      <c r="ATD24" s="3206"/>
      <c r="ATE24" s="3200"/>
      <c r="ATF24" s="3201"/>
      <c r="ATG24" s="3202"/>
      <c r="ATH24" s="3203"/>
      <c r="ATI24" s="3200"/>
      <c r="ATJ24" s="3204"/>
      <c r="ATK24" s="3179"/>
      <c r="ATL24" s="3205"/>
      <c r="ATM24" s="3206"/>
      <c r="ATN24" s="3207"/>
      <c r="ATO24" s="3208"/>
      <c r="ATP24" s="3209"/>
      <c r="ATQ24" s="3208"/>
      <c r="ATR24" s="3209"/>
      <c r="ATS24" s="3200"/>
      <c r="ATT24" s="3201"/>
      <c r="ATU24" s="3208"/>
      <c r="ATV24" s="3206"/>
      <c r="ATW24" s="3200"/>
      <c r="ATX24" s="3201"/>
      <c r="ATY24" s="3202"/>
      <c r="ATZ24" s="3203"/>
      <c r="AUA24" s="3200"/>
      <c r="AUB24" s="3204"/>
      <c r="AUC24" s="3179"/>
      <c r="AUD24" s="3205"/>
      <c r="AUE24" s="3206"/>
      <c r="AUF24" s="3207"/>
      <c r="AUG24" s="3208"/>
      <c r="AUH24" s="3209"/>
      <c r="AUI24" s="3208"/>
      <c r="AUJ24" s="3209"/>
      <c r="AUK24" s="3200"/>
      <c r="AUL24" s="3201"/>
      <c r="AUM24" s="3208"/>
      <c r="AUN24" s="3206"/>
      <c r="AUO24" s="3200"/>
      <c r="AUP24" s="3201"/>
      <c r="AUQ24" s="3202"/>
      <c r="AUR24" s="3203"/>
      <c r="AUS24" s="3200"/>
      <c r="AUT24" s="3204"/>
      <c r="AUU24" s="3179"/>
      <c r="AUV24" s="3205"/>
      <c r="AUW24" s="3206"/>
      <c r="AUX24" s="3207"/>
      <c r="AUY24" s="3208"/>
      <c r="AUZ24" s="3209"/>
      <c r="AVA24" s="3208"/>
      <c r="AVB24" s="3209"/>
      <c r="AVC24" s="3200"/>
      <c r="AVD24" s="3201"/>
      <c r="AVE24" s="3208"/>
      <c r="AVF24" s="3206"/>
      <c r="AVG24" s="3200"/>
      <c r="AVH24" s="3201"/>
      <c r="AVI24" s="3202"/>
      <c r="AVJ24" s="3203"/>
      <c r="AVK24" s="3200"/>
      <c r="AVL24" s="3204"/>
      <c r="AVM24" s="3179"/>
      <c r="AVN24" s="3205"/>
      <c r="AVO24" s="3206"/>
      <c r="AVP24" s="3207"/>
      <c r="AVQ24" s="3208"/>
      <c r="AVR24" s="3209"/>
      <c r="AVS24" s="3208"/>
      <c r="AVT24" s="3209"/>
      <c r="AVU24" s="3200"/>
      <c r="AVV24" s="3201"/>
      <c r="AVW24" s="3208"/>
      <c r="AVX24" s="3206"/>
      <c r="AVY24" s="3200"/>
      <c r="AVZ24" s="3201"/>
      <c r="AWA24" s="3202"/>
      <c r="AWB24" s="3203"/>
      <c r="AWC24" s="3200"/>
      <c r="AWD24" s="3204"/>
      <c r="AWE24" s="3179"/>
      <c r="AWF24" s="3205"/>
      <c r="AWG24" s="3206"/>
      <c r="AWH24" s="3207"/>
      <c r="AWI24" s="3208"/>
      <c r="AWJ24" s="3209"/>
      <c r="AWK24" s="3208"/>
      <c r="AWL24" s="3209"/>
      <c r="AWM24" s="3200"/>
      <c r="AWN24" s="3201"/>
      <c r="AWO24" s="3208"/>
      <c r="AWP24" s="3206"/>
      <c r="AWQ24" s="3200"/>
      <c r="AWR24" s="3201"/>
      <c r="AWS24" s="3202"/>
      <c r="AWT24" s="3203"/>
      <c r="AWU24" s="3200"/>
      <c r="AWV24" s="3204"/>
      <c r="AWW24" s="3179"/>
      <c r="AWX24" s="3205"/>
      <c r="AWY24" s="3206"/>
      <c r="AWZ24" s="3207"/>
      <c r="AXA24" s="3208"/>
      <c r="AXB24" s="3209"/>
      <c r="AXC24" s="3208"/>
      <c r="AXD24" s="3209"/>
      <c r="AXE24" s="3200"/>
      <c r="AXF24" s="3201"/>
      <c r="AXG24" s="3208"/>
      <c r="AXH24" s="3206"/>
      <c r="AXI24" s="3200"/>
      <c r="AXJ24" s="3201"/>
      <c r="AXK24" s="3202"/>
      <c r="AXL24" s="3203"/>
      <c r="AXM24" s="3200"/>
      <c r="AXN24" s="3204"/>
      <c r="AXO24" s="3179"/>
      <c r="AXP24" s="3205"/>
      <c r="AXQ24" s="3206"/>
      <c r="AXR24" s="3207"/>
      <c r="AXS24" s="3208"/>
      <c r="AXT24" s="3209"/>
      <c r="AXU24" s="3208"/>
      <c r="AXV24" s="3209"/>
      <c r="AXW24" s="3200"/>
      <c r="AXX24" s="3201"/>
      <c r="AXY24" s="3208"/>
      <c r="AXZ24" s="3206"/>
      <c r="AYA24" s="3200"/>
      <c r="AYB24" s="3201"/>
      <c r="AYC24" s="3202"/>
      <c r="AYD24" s="3203"/>
      <c r="AYE24" s="3200"/>
      <c r="AYF24" s="3204"/>
      <c r="AYG24" s="3179"/>
      <c r="AYH24" s="3205"/>
      <c r="AYI24" s="3206"/>
      <c r="AYJ24" s="3207"/>
      <c r="AYK24" s="3208"/>
      <c r="AYL24" s="3209"/>
      <c r="AYM24" s="3208"/>
      <c r="AYN24" s="3209"/>
      <c r="AYO24" s="3200"/>
      <c r="AYP24" s="3201"/>
      <c r="AYQ24" s="3208"/>
      <c r="AYR24" s="3206"/>
      <c r="AYS24" s="3200"/>
      <c r="AYT24" s="3201"/>
      <c r="AYU24" s="3202"/>
      <c r="AYV24" s="3203"/>
      <c r="AYW24" s="3200"/>
      <c r="AYX24" s="3204"/>
      <c r="AYY24" s="3179"/>
      <c r="AYZ24" s="3205"/>
      <c r="AZA24" s="3206"/>
      <c r="AZB24" s="3207"/>
      <c r="AZC24" s="3208"/>
      <c r="AZD24" s="3209"/>
      <c r="AZE24" s="3208"/>
      <c r="AZF24" s="3209"/>
      <c r="AZG24" s="3200"/>
      <c r="AZH24" s="3201"/>
      <c r="AZI24" s="3208"/>
      <c r="AZJ24" s="3206"/>
      <c r="AZK24" s="3200"/>
      <c r="AZL24" s="3201"/>
      <c r="AZM24" s="3202"/>
      <c r="AZN24" s="3203"/>
      <c r="AZO24" s="3200"/>
      <c r="AZP24" s="3204"/>
      <c r="AZQ24" s="3179"/>
      <c r="AZR24" s="3205"/>
      <c r="AZS24" s="3206"/>
      <c r="AZT24" s="3207"/>
      <c r="AZU24" s="3208"/>
      <c r="AZV24" s="3209"/>
      <c r="AZW24" s="3208"/>
      <c r="AZX24" s="3209"/>
      <c r="AZY24" s="3200"/>
      <c r="AZZ24" s="3201"/>
      <c r="BAA24" s="3208"/>
      <c r="BAB24" s="3206"/>
      <c r="BAC24" s="3200"/>
      <c r="BAD24" s="3201"/>
      <c r="BAE24" s="3202"/>
      <c r="BAF24" s="3203"/>
      <c r="BAG24" s="3200"/>
      <c r="BAH24" s="3204"/>
      <c r="BAI24" s="3179"/>
      <c r="BAJ24" s="3205"/>
      <c r="BAK24" s="3206"/>
      <c r="BAL24" s="3207"/>
      <c r="BAM24" s="3208"/>
      <c r="BAN24" s="3209"/>
      <c r="BAO24" s="3208"/>
      <c r="BAP24" s="3209"/>
      <c r="BAQ24" s="3200"/>
      <c r="BAR24" s="3201"/>
      <c r="BAS24" s="3208"/>
      <c r="BAT24" s="3206"/>
      <c r="BAU24" s="3200"/>
      <c r="BAV24" s="3201"/>
      <c r="BAW24" s="3202"/>
      <c r="BAX24" s="3203"/>
      <c r="BAY24" s="3200"/>
      <c r="BAZ24" s="3204"/>
      <c r="BBA24" s="3179"/>
      <c r="BBB24" s="3205"/>
      <c r="BBC24" s="3206"/>
      <c r="BBD24" s="3207"/>
      <c r="BBE24" s="3208"/>
      <c r="BBF24" s="3209"/>
      <c r="BBG24" s="3208"/>
      <c r="BBH24" s="3209"/>
      <c r="BBI24" s="3200"/>
      <c r="BBJ24" s="3201"/>
      <c r="BBK24" s="3208"/>
      <c r="BBL24" s="3206"/>
      <c r="BBM24" s="3200"/>
      <c r="BBN24" s="3201"/>
      <c r="BBO24" s="3202"/>
      <c r="BBP24" s="3203"/>
      <c r="BBQ24" s="3200"/>
      <c r="BBR24" s="3204"/>
      <c r="BBS24" s="3179"/>
      <c r="BBT24" s="3205"/>
      <c r="BBU24" s="3206"/>
      <c r="BBV24" s="3207"/>
      <c r="BBW24" s="3208"/>
      <c r="BBX24" s="3209"/>
      <c r="BBY24" s="3208"/>
      <c r="BBZ24" s="3209"/>
      <c r="BCA24" s="3200"/>
      <c r="BCB24" s="3201"/>
      <c r="BCC24" s="3208"/>
      <c r="BCD24" s="3206"/>
      <c r="BCE24" s="3200"/>
      <c r="BCF24" s="3201"/>
      <c r="BCG24" s="3202"/>
      <c r="BCH24" s="3203"/>
      <c r="BCI24" s="3200"/>
      <c r="BCJ24" s="3204"/>
      <c r="BCK24" s="3179"/>
      <c r="BCL24" s="3205"/>
      <c r="BCM24" s="3206"/>
      <c r="BCN24" s="3207"/>
      <c r="BCO24" s="3208"/>
      <c r="BCP24" s="3209"/>
      <c r="BCQ24" s="3208"/>
      <c r="BCR24" s="3209"/>
      <c r="BCS24" s="3200"/>
      <c r="BCT24" s="3201"/>
      <c r="BCU24" s="3208"/>
      <c r="BCV24" s="3206"/>
      <c r="BCW24" s="3200"/>
      <c r="BCX24" s="3201"/>
      <c r="BCY24" s="3202"/>
      <c r="BCZ24" s="3203"/>
      <c r="BDA24" s="3200"/>
      <c r="BDB24" s="3204"/>
      <c r="BDC24" s="3179"/>
      <c r="BDD24" s="3205"/>
      <c r="BDE24" s="3206"/>
      <c r="BDF24" s="3207"/>
      <c r="BDG24" s="3208"/>
      <c r="BDH24" s="3209"/>
      <c r="BDI24" s="3208"/>
      <c r="BDJ24" s="3209"/>
      <c r="BDK24" s="3200"/>
      <c r="BDL24" s="3201"/>
      <c r="BDM24" s="3208"/>
      <c r="BDN24" s="3206"/>
      <c r="BDO24" s="3200"/>
      <c r="BDP24" s="3201"/>
      <c r="BDQ24" s="3202"/>
      <c r="BDR24" s="3203"/>
      <c r="BDS24" s="3200"/>
      <c r="BDT24" s="3204"/>
      <c r="BDU24" s="3179"/>
      <c r="BDV24" s="3205"/>
      <c r="BDW24" s="3206"/>
      <c r="BDX24" s="3207"/>
      <c r="BDY24" s="3208"/>
      <c r="BDZ24" s="3209"/>
      <c r="BEA24" s="3208"/>
      <c r="BEB24" s="3209"/>
      <c r="BEC24" s="3200"/>
      <c r="BED24" s="3201"/>
      <c r="BEE24" s="3208"/>
      <c r="BEF24" s="3206"/>
      <c r="BEG24" s="3200"/>
      <c r="BEH24" s="3201"/>
      <c r="BEI24" s="3202"/>
      <c r="BEJ24" s="3203"/>
      <c r="BEK24" s="3200"/>
      <c r="BEL24" s="3204"/>
      <c r="BEM24" s="3179"/>
      <c r="BEN24" s="3205"/>
      <c r="BEO24" s="3206"/>
      <c r="BEP24" s="3207"/>
      <c r="BEQ24" s="3208"/>
      <c r="BER24" s="3209"/>
      <c r="BES24" s="3208"/>
      <c r="BET24" s="3209"/>
      <c r="BEU24" s="3200"/>
      <c r="BEV24" s="3201"/>
      <c r="BEW24" s="3208"/>
      <c r="BEX24" s="3206"/>
      <c r="BEY24" s="3200"/>
      <c r="BEZ24" s="3201"/>
      <c r="BFA24" s="3202"/>
      <c r="BFB24" s="3203"/>
      <c r="BFC24" s="3200"/>
      <c r="BFD24" s="3204"/>
      <c r="BFE24" s="3179"/>
      <c r="BFF24" s="3205"/>
      <c r="BFG24" s="3206"/>
      <c r="BFH24" s="3207"/>
      <c r="BFI24" s="3208"/>
      <c r="BFJ24" s="3209"/>
      <c r="BFK24" s="3208"/>
      <c r="BFL24" s="3209"/>
      <c r="BFM24" s="3200"/>
      <c r="BFN24" s="3201"/>
      <c r="BFO24" s="3208"/>
      <c r="BFP24" s="3206"/>
      <c r="BFQ24" s="3200"/>
      <c r="BFR24" s="3201"/>
      <c r="BFS24" s="3202"/>
      <c r="BFT24" s="3203"/>
      <c r="BFU24" s="3200"/>
      <c r="BFV24" s="3204"/>
      <c r="BFW24" s="3179"/>
      <c r="BFX24" s="3205"/>
      <c r="BFY24" s="3206"/>
      <c r="BFZ24" s="3207"/>
      <c r="BGA24" s="3208"/>
      <c r="BGB24" s="3209"/>
      <c r="BGC24" s="3208"/>
      <c r="BGD24" s="3209"/>
      <c r="BGE24" s="3200"/>
      <c r="BGF24" s="3201"/>
      <c r="BGG24" s="3208"/>
      <c r="BGH24" s="3206"/>
      <c r="BGI24" s="3200"/>
      <c r="BGJ24" s="3201"/>
      <c r="BGK24" s="3202"/>
      <c r="BGL24" s="3203"/>
      <c r="BGM24" s="3200"/>
      <c r="BGN24" s="3204"/>
      <c r="BGO24" s="3179"/>
      <c r="BGP24" s="3205"/>
      <c r="BGQ24" s="3206"/>
      <c r="BGR24" s="3207"/>
      <c r="BGS24" s="3208"/>
      <c r="BGT24" s="3209"/>
      <c r="BGU24" s="3208"/>
      <c r="BGV24" s="3209"/>
      <c r="BGW24" s="3200"/>
      <c r="BGX24" s="3201"/>
      <c r="BGY24" s="3208"/>
      <c r="BGZ24" s="3206"/>
      <c r="BHA24" s="3200"/>
      <c r="BHB24" s="3201"/>
      <c r="BHC24" s="3202"/>
      <c r="BHD24" s="3203"/>
      <c r="BHE24" s="3200"/>
      <c r="BHF24" s="3204"/>
      <c r="BHG24" s="3179"/>
      <c r="BHH24" s="3205"/>
      <c r="BHI24" s="3206"/>
      <c r="BHJ24" s="3207"/>
      <c r="BHK24" s="3208"/>
      <c r="BHL24" s="3209"/>
      <c r="BHM24" s="3208"/>
      <c r="BHN24" s="3209"/>
      <c r="BHO24" s="3200"/>
      <c r="BHP24" s="3201"/>
      <c r="BHQ24" s="3208"/>
      <c r="BHR24" s="3206"/>
      <c r="BHS24" s="3200"/>
      <c r="BHT24" s="3201"/>
      <c r="BHU24" s="3202"/>
      <c r="BHV24" s="3203"/>
      <c r="BHW24" s="3200"/>
      <c r="BHX24" s="3204"/>
      <c r="BHY24" s="3179"/>
      <c r="BHZ24" s="3205"/>
      <c r="BIA24" s="3206"/>
      <c r="BIB24" s="3207"/>
      <c r="BIC24" s="3208"/>
      <c r="BID24" s="3209"/>
      <c r="BIE24" s="3208"/>
      <c r="BIF24" s="3209"/>
      <c r="BIG24" s="3200"/>
      <c r="BIH24" s="3201"/>
      <c r="BII24" s="3208"/>
      <c r="BIJ24" s="3206"/>
      <c r="BIK24" s="3200"/>
      <c r="BIL24" s="3201"/>
      <c r="BIM24" s="3202"/>
      <c r="BIN24" s="3203"/>
      <c r="BIO24" s="3200"/>
      <c r="BIP24" s="3204"/>
      <c r="BIQ24" s="3179"/>
      <c r="BIR24" s="3205"/>
      <c r="BIS24" s="3206"/>
      <c r="BIT24" s="3207"/>
      <c r="BIU24" s="3208"/>
      <c r="BIV24" s="3209"/>
      <c r="BIW24" s="3208"/>
      <c r="BIX24" s="3209"/>
      <c r="BIY24" s="3200"/>
      <c r="BIZ24" s="3201"/>
      <c r="BJA24" s="3208"/>
      <c r="BJB24" s="3206"/>
      <c r="BJC24" s="3200"/>
      <c r="BJD24" s="3201"/>
      <c r="BJE24" s="3202"/>
      <c r="BJF24" s="3203"/>
      <c r="BJG24" s="3200"/>
      <c r="BJH24" s="3204"/>
      <c r="BJI24" s="3179"/>
      <c r="BJJ24" s="3205"/>
      <c r="BJK24" s="3206"/>
      <c r="BJL24" s="3207"/>
      <c r="BJM24" s="3208"/>
      <c r="BJN24" s="3209"/>
      <c r="BJO24" s="3208"/>
      <c r="BJP24" s="3209"/>
      <c r="BJQ24" s="3200"/>
      <c r="BJR24" s="3201"/>
      <c r="BJS24" s="3208"/>
      <c r="BJT24" s="3206"/>
      <c r="BJU24" s="3200"/>
      <c r="BJV24" s="3201"/>
      <c r="BJW24" s="3202"/>
      <c r="BJX24" s="3203"/>
      <c r="BJY24" s="3200"/>
      <c r="BJZ24" s="3204"/>
      <c r="BKA24" s="3179"/>
      <c r="BKB24" s="3205"/>
      <c r="BKC24" s="3206"/>
      <c r="BKD24" s="3207"/>
      <c r="BKE24" s="3208"/>
      <c r="BKF24" s="3209"/>
      <c r="BKG24" s="3208"/>
      <c r="BKH24" s="3209"/>
      <c r="BKI24" s="3200"/>
      <c r="BKJ24" s="3201"/>
      <c r="BKK24" s="3208"/>
      <c r="BKL24" s="3206"/>
      <c r="BKM24" s="3200"/>
      <c r="BKN24" s="3201"/>
      <c r="BKO24" s="3202"/>
      <c r="BKP24" s="3203"/>
      <c r="BKQ24" s="3200"/>
      <c r="BKR24" s="3204"/>
      <c r="BKS24" s="3179"/>
      <c r="BKT24" s="3205"/>
      <c r="BKU24" s="3206"/>
      <c r="BKV24" s="3207"/>
      <c r="BKW24" s="3208"/>
      <c r="BKX24" s="3209"/>
      <c r="BKY24" s="3208"/>
      <c r="BKZ24" s="3209"/>
      <c r="BLA24" s="3200"/>
      <c r="BLB24" s="3201"/>
      <c r="BLC24" s="3208"/>
      <c r="BLD24" s="3206"/>
      <c r="BLE24" s="3200"/>
      <c r="BLF24" s="3201"/>
      <c r="BLG24" s="3202"/>
      <c r="BLH24" s="3203"/>
      <c r="BLI24" s="3200"/>
      <c r="BLJ24" s="3204"/>
      <c r="BLK24" s="3179"/>
      <c r="BLL24" s="3205"/>
      <c r="BLM24" s="3206"/>
      <c r="BLN24" s="3207"/>
      <c r="BLO24" s="3208"/>
      <c r="BLP24" s="3209"/>
      <c r="BLQ24" s="3208"/>
      <c r="BLR24" s="3209"/>
      <c r="BLS24" s="3200"/>
      <c r="BLT24" s="3201"/>
      <c r="BLU24" s="3208"/>
      <c r="BLV24" s="3206"/>
      <c r="BLW24" s="3200"/>
      <c r="BLX24" s="3201"/>
      <c r="BLY24" s="3202"/>
      <c r="BLZ24" s="3203"/>
      <c r="BMA24" s="3200"/>
      <c r="BMB24" s="3204"/>
      <c r="BMC24" s="3179"/>
      <c r="BMD24" s="3205"/>
      <c r="BME24" s="3206"/>
      <c r="BMF24" s="3207"/>
      <c r="BMG24" s="3208"/>
      <c r="BMH24" s="3209"/>
      <c r="BMI24" s="3208"/>
      <c r="BMJ24" s="3209"/>
      <c r="BMK24" s="3200"/>
      <c r="BML24" s="3201"/>
      <c r="BMM24" s="3208"/>
      <c r="BMN24" s="3206"/>
      <c r="BMO24" s="3200"/>
      <c r="BMP24" s="3201"/>
      <c r="BMQ24" s="3202"/>
      <c r="BMR24" s="3203"/>
      <c r="BMS24" s="3200"/>
      <c r="BMT24" s="3204"/>
      <c r="BMU24" s="3179"/>
      <c r="BMV24" s="3205"/>
      <c r="BMW24" s="3206"/>
      <c r="BMX24" s="3207"/>
      <c r="BMY24" s="3208"/>
      <c r="BMZ24" s="3209"/>
      <c r="BNA24" s="3208"/>
      <c r="BNB24" s="3209"/>
      <c r="BNC24" s="3200"/>
      <c r="BND24" s="3201"/>
      <c r="BNE24" s="3208"/>
      <c r="BNF24" s="3206"/>
      <c r="BNG24" s="3200"/>
      <c r="BNH24" s="3201"/>
      <c r="BNI24" s="3202"/>
      <c r="BNJ24" s="3203"/>
      <c r="BNK24" s="3200"/>
      <c r="BNL24" s="3204"/>
      <c r="BNM24" s="3179"/>
      <c r="BNN24" s="3205"/>
      <c r="BNO24" s="3206"/>
      <c r="BNP24" s="3207"/>
      <c r="BNQ24" s="3208"/>
      <c r="BNR24" s="3209"/>
      <c r="BNS24" s="3208"/>
      <c r="BNT24" s="3209"/>
      <c r="BNU24" s="3200"/>
      <c r="BNV24" s="3201"/>
      <c r="BNW24" s="3208"/>
      <c r="BNX24" s="3206"/>
      <c r="BNY24" s="3200"/>
      <c r="BNZ24" s="3201"/>
      <c r="BOA24" s="3202"/>
      <c r="BOB24" s="3203"/>
      <c r="BOC24" s="3200"/>
      <c r="BOD24" s="3204"/>
      <c r="BOE24" s="3179"/>
      <c r="BOF24" s="3205"/>
      <c r="BOG24" s="3206"/>
      <c r="BOH24" s="3207"/>
      <c r="BOI24" s="3208"/>
      <c r="BOJ24" s="3209"/>
      <c r="BOK24" s="3208"/>
      <c r="BOL24" s="3209"/>
      <c r="BOM24" s="3200"/>
      <c r="BON24" s="3201"/>
      <c r="BOO24" s="3208"/>
      <c r="BOP24" s="3206"/>
      <c r="BOQ24" s="3200"/>
      <c r="BOR24" s="3201"/>
      <c r="BOS24" s="3202"/>
      <c r="BOT24" s="3203"/>
      <c r="BOU24" s="3200"/>
      <c r="BOV24" s="3204"/>
      <c r="BOW24" s="3179"/>
      <c r="BOX24" s="3205"/>
      <c r="BOY24" s="3206"/>
      <c r="BOZ24" s="3207"/>
      <c r="BPA24" s="3208"/>
      <c r="BPB24" s="3209"/>
      <c r="BPC24" s="3208"/>
      <c r="BPD24" s="3209"/>
      <c r="BPE24" s="3200"/>
      <c r="BPF24" s="3201"/>
      <c r="BPG24" s="3208"/>
      <c r="BPH24" s="3206"/>
      <c r="BPI24" s="3200"/>
      <c r="BPJ24" s="3201"/>
      <c r="BPK24" s="3202"/>
      <c r="BPL24" s="3203"/>
      <c r="BPM24" s="3200"/>
      <c r="BPN24" s="3204"/>
      <c r="BPO24" s="3179"/>
      <c r="BPP24" s="3205"/>
      <c r="BPQ24" s="3206"/>
      <c r="BPR24" s="3207"/>
      <c r="BPS24" s="3208"/>
      <c r="BPT24" s="3209"/>
      <c r="BPU24" s="3208"/>
      <c r="BPV24" s="3209"/>
      <c r="BPW24" s="3200"/>
      <c r="BPX24" s="3201"/>
      <c r="BPY24" s="3208"/>
      <c r="BPZ24" s="3206"/>
      <c r="BQA24" s="3200"/>
      <c r="BQB24" s="3201"/>
      <c r="BQC24" s="3202"/>
      <c r="BQD24" s="3203"/>
      <c r="BQE24" s="3200"/>
      <c r="BQF24" s="3204"/>
      <c r="BQG24" s="3179"/>
      <c r="BQH24" s="3205"/>
      <c r="BQI24" s="3206"/>
      <c r="BQJ24" s="3207"/>
      <c r="BQK24" s="3208"/>
      <c r="BQL24" s="3209"/>
      <c r="BQM24" s="3208"/>
      <c r="BQN24" s="3209"/>
      <c r="BQO24" s="3200"/>
      <c r="BQP24" s="3201"/>
      <c r="BQQ24" s="3208"/>
      <c r="BQR24" s="3206"/>
      <c r="BQS24" s="3200"/>
      <c r="BQT24" s="3201"/>
      <c r="BQU24" s="3202"/>
      <c r="BQV24" s="3203"/>
      <c r="BQW24" s="3200"/>
      <c r="BQX24" s="3204"/>
      <c r="BQY24" s="3179"/>
      <c r="BQZ24" s="3205"/>
      <c r="BRA24" s="3206"/>
      <c r="BRB24" s="3207"/>
      <c r="BRC24" s="3208"/>
      <c r="BRD24" s="3209"/>
      <c r="BRE24" s="3208"/>
      <c r="BRF24" s="3209"/>
      <c r="BRG24" s="3200"/>
      <c r="BRH24" s="3201"/>
      <c r="BRI24" s="3208"/>
      <c r="BRJ24" s="3206"/>
      <c r="BRK24" s="3200"/>
      <c r="BRL24" s="3201"/>
      <c r="BRM24" s="3202"/>
      <c r="BRN24" s="3203"/>
      <c r="BRO24" s="3200"/>
      <c r="BRP24" s="3204"/>
      <c r="BRQ24" s="3179"/>
      <c r="BRR24" s="3205"/>
      <c r="BRS24" s="3206"/>
      <c r="BRT24" s="3207"/>
      <c r="BRU24" s="3208"/>
      <c r="BRV24" s="3209"/>
      <c r="BRW24" s="3208"/>
      <c r="BRX24" s="3209"/>
      <c r="BRY24" s="3200"/>
      <c r="BRZ24" s="3201"/>
      <c r="BSA24" s="3208"/>
      <c r="BSB24" s="3206"/>
      <c r="BSC24" s="3200"/>
      <c r="BSD24" s="3201"/>
      <c r="BSE24" s="3202"/>
      <c r="BSF24" s="3203"/>
      <c r="BSG24" s="3200"/>
      <c r="BSH24" s="3204"/>
      <c r="BSI24" s="3179"/>
      <c r="BSJ24" s="3205"/>
      <c r="BSK24" s="3206"/>
      <c r="BSL24" s="3207"/>
      <c r="BSM24" s="3208"/>
      <c r="BSN24" s="3209"/>
      <c r="BSO24" s="3208"/>
      <c r="BSP24" s="3209"/>
      <c r="BSQ24" s="3200"/>
      <c r="BSR24" s="3201"/>
      <c r="BSS24" s="3208"/>
      <c r="BST24" s="3206"/>
      <c r="BSU24" s="3200"/>
      <c r="BSV24" s="3201"/>
      <c r="BSW24" s="3202"/>
      <c r="BSX24" s="3203"/>
      <c r="BSY24" s="3200"/>
      <c r="BSZ24" s="3204"/>
      <c r="BTA24" s="3179"/>
      <c r="BTB24" s="3205"/>
      <c r="BTC24" s="3206"/>
      <c r="BTD24" s="3207"/>
      <c r="BTE24" s="3208"/>
      <c r="BTF24" s="3209"/>
      <c r="BTG24" s="3208"/>
      <c r="BTH24" s="3209"/>
      <c r="BTI24" s="3200"/>
      <c r="BTJ24" s="3201"/>
      <c r="BTK24" s="3208"/>
      <c r="BTL24" s="3206"/>
      <c r="BTM24" s="3200"/>
      <c r="BTN24" s="3201"/>
      <c r="BTO24" s="3202"/>
      <c r="BTP24" s="3203"/>
      <c r="BTQ24" s="3200"/>
      <c r="BTR24" s="3204"/>
      <c r="BTS24" s="3179"/>
      <c r="BTT24" s="3205"/>
      <c r="BTU24" s="3206"/>
      <c r="BTV24" s="3207"/>
      <c r="BTW24" s="3208"/>
      <c r="BTX24" s="3209"/>
      <c r="BTY24" s="3208"/>
      <c r="BTZ24" s="3209"/>
      <c r="BUA24" s="3200"/>
      <c r="BUB24" s="3201"/>
      <c r="BUC24" s="3208"/>
      <c r="BUD24" s="3206"/>
      <c r="BUE24" s="3200"/>
      <c r="BUF24" s="3201"/>
      <c r="BUG24" s="3202"/>
      <c r="BUH24" s="3203"/>
      <c r="BUI24" s="3200"/>
      <c r="BUJ24" s="3204"/>
      <c r="BUK24" s="3179"/>
      <c r="BUL24" s="3205"/>
      <c r="BUM24" s="3206"/>
      <c r="BUN24" s="3207"/>
      <c r="BUO24" s="3208"/>
      <c r="BUP24" s="3209"/>
      <c r="BUQ24" s="3208"/>
      <c r="BUR24" s="3209"/>
      <c r="BUS24" s="3200"/>
      <c r="BUT24" s="3201"/>
      <c r="BUU24" s="3208"/>
      <c r="BUV24" s="3206"/>
      <c r="BUW24" s="3200"/>
      <c r="BUX24" s="3201"/>
      <c r="BUY24" s="3202"/>
      <c r="BUZ24" s="3203"/>
      <c r="BVA24" s="3200"/>
      <c r="BVB24" s="3204"/>
      <c r="BVC24" s="3179"/>
      <c r="BVD24" s="3205"/>
      <c r="BVE24" s="3206"/>
      <c r="BVF24" s="3207"/>
      <c r="BVG24" s="3208"/>
      <c r="BVH24" s="3209"/>
      <c r="BVI24" s="3208"/>
      <c r="BVJ24" s="3209"/>
      <c r="BVK24" s="3200"/>
      <c r="BVL24" s="3201"/>
      <c r="BVM24" s="3208"/>
      <c r="BVN24" s="3206"/>
      <c r="BVO24" s="3200"/>
      <c r="BVP24" s="3201"/>
      <c r="BVQ24" s="3202"/>
      <c r="BVR24" s="3203"/>
      <c r="BVS24" s="3200"/>
      <c r="BVT24" s="3204"/>
      <c r="BVU24" s="3179"/>
      <c r="BVV24" s="3205"/>
      <c r="BVW24" s="3206"/>
      <c r="BVX24" s="3207"/>
      <c r="BVY24" s="3208"/>
      <c r="BVZ24" s="3209"/>
      <c r="BWA24" s="3208"/>
      <c r="BWB24" s="3209"/>
      <c r="BWC24" s="3200"/>
      <c r="BWD24" s="3201"/>
      <c r="BWE24" s="3208"/>
      <c r="BWF24" s="3206"/>
      <c r="BWG24" s="3200"/>
      <c r="BWH24" s="3201"/>
      <c r="BWI24" s="3202"/>
      <c r="BWJ24" s="3203"/>
      <c r="BWK24" s="3200"/>
      <c r="BWL24" s="3204"/>
      <c r="BWM24" s="3179"/>
      <c r="BWN24" s="3205"/>
      <c r="BWO24" s="3206"/>
      <c r="BWP24" s="3207"/>
      <c r="BWQ24" s="3208"/>
      <c r="BWR24" s="3209"/>
      <c r="BWS24" s="3208"/>
      <c r="BWT24" s="3209"/>
      <c r="BWU24" s="3200"/>
      <c r="BWV24" s="3201"/>
      <c r="BWW24" s="3208"/>
      <c r="BWX24" s="3206"/>
      <c r="BWY24" s="3200"/>
      <c r="BWZ24" s="3201"/>
      <c r="BXA24" s="3202"/>
      <c r="BXB24" s="3203"/>
      <c r="BXC24" s="3200"/>
      <c r="BXD24" s="3204"/>
      <c r="BXE24" s="3179"/>
      <c r="BXF24" s="3205"/>
      <c r="BXG24" s="3206"/>
      <c r="BXH24" s="3207"/>
      <c r="BXI24" s="3208"/>
      <c r="BXJ24" s="3209"/>
      <c r="BXK24" s="3208"/>
      <c r="BXL24" s="3209"/>
      <c r="BXM24" s="3200"/>
      <c r="BXN24" s="3201"/>
      <c r="BXO24" s="3208"/>
      <c r="BXP24" s="3206"/>
      <c r="BXQ24" s="3200"/>
      <c r="BXR24" s="3201"/>
      <c r="BXS24" s="3202"/>
      <c r="BXT24" s="3203"/>
      <c r="BXU24" s="3200"/>
      <c r="BXV24" s="3204"/>
      <c r="BXW24" s="3179"/>
      <c r="BXX24" s="3205"/>
      <c r="BXY24" s="3206"/>
      <c r="BXZ24" s="3207"/>
      <c r="BYA24" s="3208"/>
      <c r="BYB24" s="3209"/>
      <c r="BYC24" s="3208"/>
      <c r="BYD24" s="3209"/>
      <c r="BYE24" s="3200"/>
      <c r="BYF24" s="3201"/>
      <c r="BYG24" s="3208"/>
      <c r="BYH24" s="3206"/>
      <c r="BYI24" s="3200"/>
      <c r="BYJ24" s="3201"/>
      <c r="BYK24" s="3202"/>
      <c r="BYL24" s="3203"/>
      <c r="BYM24" s="3200"/>
      <c r="BYN24" s="3204"/>
      <c r="BYO24" s="3179"/>
      <c r="BYP24" s="3205"/>
      <c r="BYQ24" s="3206"/>
      <c r="BYR24" s="3207"/>
      <c r="BYS24" s="3208"/>
      <c r="BYT24" s="3209"/>
      <c r="BYU24" s="3208"/>
      <c r="BYV24" s="3209"/>
      <c r="BYW24" s="3200"/>
      <c r="BYX24" s="3201"/>
      <c r="BYY24" s="3208"/>
      <c r="BYZ24" s="3206"/>
      <c r="BZA24" s="3200"/>
      <c r="BZB24" s="3201"/>
      <c r="BZC24" s="3202"/>
      <c r="BZD24" s="3203"/>
      <c r="BZE24" s="3200"/>
      <c r="BZF24" s="3204"/>
      <c r="BZG24" s="3179"/>
      <c r="BZH24" s="3205"/>
      <c r="BZI24" s="3206"/>
      <c r="BZJ24" s="3207"/>
      <c r="BZK24" s="3208"/>
      <c r="BZL24" s="3209"/>
      <c r="BZM24" s="3208"/>
      <c r="BZN24" s="3209"/>
      <c r="BZO24" s="3200"/>
      <c r="BZP24" s="3201"/>
      <c r="BZQ24" s="3208"/>
      <c r="BZR24" s="3206"/>
      <c r="BZS24" s="3200"/>
      <c r="BZT24" s="3201"/>
      <c r="BZU24" s="3202"/>
      <c r="BZV24" s="3203"/>
      <c r="BZW24" s="3200"/>
      <c r="BZX24" s="3204"/>
      <c r="BZY24" s="3179"/>
      <c r="BZZ24" s="3205"/>
      <c r="CAA24" s="3206"/>
      <c r="CAB24" s="3207"/>
      <c r="CAC24" s="3208"/>
      <c r="CAD24" s="3209"/>
      <c r="CAE24" s="3208"/>
      <c r="CAF24" s="3209"/>
      <c r="CAG24" s="3200"/>
      <c r="CAH24" s="3201"/>
      <c r="CAI24" s="3208"/>
      <c r="CAJ24" s="3206"/>
      <c r="CAK24" s="3200"/>
      <c r="CAL24" s="3201"/>
      <c r="CAM24" s="3202"/>
      <c r="CAN24" s="3203"/>
      <c r="CAO24" s="3200"/>
      <c r="CAP24" s="3204"/>
      <c r="CAQ24" s="3179"/>
      <c r="CAR24" s="3205"/>
      <c r="CAS24" s="3206"/>
      <c r="CAT24" s="3207"/>
      <c r="CAU24" s="3208"/>
      <c r="CAV24" s="3209"/>
      <c r="CAW24" s="3208"/>
      <c r="CAX24" s="3209"/>
      <c r="CAY24" s="3200"/>
      <c r="CAZ24" s="3201"/>
      <c r="CBA24" s="3208"/>
      <c r="CBB24" s="3206"/>
      <c r="CBC24" s="3200"/>
      <c r="CBD24" s="3201"/>
      <c r="CBE24" s="3202"/>
      <c r="CBF24" s="3203"/>
      <c r="CBG24" s="3200"/>
      <c r="CBH24" s="3204"/>
      <c r="CBI24" s="3179"/>
      <c r="CBJ24" s="3205"/>
      <c r="CBK24" s="3206"/>
      <c r="CBL24" s="3207"/>
      <c r="CBM24" s="3208"/>
      <c r="CBN24" s="3209"/>
      <c r="CBO24" s="3208"/>
      <c r="CBP24" s="3209"/>
      <c r="CBQ24" s="3200"/>
      <c r="CBR24" s="3201"/>
      <c r="CBS24" s="3208"/>
      <c r="CBT24" s="3206"/>
      <c r="CBU24" s="3200"/>
      <c r="CBV24" s="3201"/>
      <c r="CBW24" s="3202"/>
      <c r="CBX24" s="3203"/>
      <c r="CBY24" s="3200"/>
      <c r="CBZ24" s="3204"/>
      <c r="CCA24" s="3179"/>
      <c r="CCB24" s="3205"/>
      <c r="CCC24" s="3206"/>
      <c r="CCD24" s="3207"/>
      <c r="CCE24" s="3208"/>
      <c r="CCF24" s="3209"/>
      <c r="CCG24" s="3208"/>
      <c r="CCH24" s="3209"/>
      <c r="CCI24" s="3200"/>
      <c r="CCJ24" s="3201"/>
      <c r="CCK24" s="3208"/>
      <c r="CCL24" s="3206"/>
      <c r="CCM24" s="3200"/>
      <c r="CCN24" s="3201"/>
      <c r="CCO24" s="3202"/>
      <c r="CCP24" s="3203"/>
      <c r="CCQ24" s="3200"/>
      <c r="CCR24" s="3204"/>
      <c r="CCS24" s="3179"/>
      <c r="CCT24" s="3205"/>
      <c r="CCU24" s="3206"/>
      <c r="CCV24" s="3207"/>
      <c r="CCW24" s="3208"/>
      <c r="CCX24" s="3209"/>
      <c r="CCY24" s="3208"/>
      <c r="CCZ24" s="3209"/>
      <c r="CDA24" s="3200"/>
      <c r="CDB24" s="3201"/>
      <c r="CDC24" s="3208"/>
      <c r="CDD24" s="3206"/>
      <c r="CDE24" s="3200"/>
      <c r="CDF24" s="3201"/>
      <c r="CDG24" s="3202"/>
      <c r="CDH24" s="3203"/>
      <c r="CDI24" s="3200"/>
      <c r="CDJ24" s="3204"/>
      <c r="CDK24" s="3179"/>
      <c r="CDL24" s="3205"/>
      <c r="CDM24" s="3206"/>
      <c r="CDN24" s="3207"/>
      <c r="CDO24" s="3208"/>
      <c r="CDP24" s="3209"/>
      <c r="CDQ24" s="3208"/>
      <c r="CDR24" s="3209"/>
      <c r="CDS24" s="3200"/>
      <c r="CDT24" s="3201"/>
      <c r="CDU24" s="3208"/>
      <c r="CDV24" s="3206"/>
      <c r="CDW24" s="3200"/>
      <c r="CDX24" s="3201"/>
      <c r="CDY24" s="3202"/>
      <c r="CDZ24" s="3203"/>
      <c r="CEA24" s="3200"/>
      <c r="CEB24" s="3204"/>
      <c r="CEC24" s="3179"/>
      <c r="CED24" s="3205"/>
      <c r="CEE24" s="3206"/>
      <c r="CEF24" s="3207"/>
      <c r="CEG24" s="3208"/>
      <c r="CEH24" s="3209"/>
      <c r="CEI24" s="3208"/>
      <c r="CEJ24" s="3209"/>
      <c r="CEK24" s="3200"/>
      <c r="CEL24" s="3201"/>
      <c r="CEM24" s="3208"/>
      <c r="CEN24" s="3206"/>
      <c r="CEO24" s="3200"/>
      <c r="CEP24" s="3201"/>
      <c r="CEQ24" s="3202"/>
      <c r="CER24" s="3203"/>
      <c r="CES24" s="3200"/>
      <c r="CET24" s="3204"/>
      <c r="CEU24" s="3179"/>
      <c r="CEV24" s="3205"/>
      <c r="CEW24" s="3206"/>
      <c r="CEX24" s="3207"/>
      <c r="CEY24" s="3208"/>
      <c r="CEZ24" s="3209"/>
      <c r="CFA24" s="3208"/>
      <c r="CFB24" s="3209"/>
      <c r="CFC24" s="3200"/>
      <c r="CFD24" s="3201"/>
      <c r="CFE24" s="3208"/>
      <c r="CFF24" s="3206"/>
      <c r="CFG24" s="3200"/>
      <c r="CFH24" s="3201"/>
      <c r="CFI24" s="3202"/>
      <c r="CFJ24" s="3203"/>
      <c r="CFK24" s="3200"/>
      <c r="CFL24" s="3204"/>
      <c r="CFM24" s="3179"/>
      <c r="CFN24" s="3205"/>
      <c r="CFO24" s="3206"/>
      <c r="CFP24" s="3207"/>
      <c r="CFQ24" s="3208"/>
      <c r="CFR24" s="3209"/>
      <c r="CFS24" s="3208"/>
      <c r="CFT24" s="3209"/>
      <c r="CFU24" s="3200"/>
      <c r="CFV24" s="3201"/>
      <c r="CFW24" s="3208"/>
      <c r="CFX24" s="3206"/>
      <c r="CFY24" s="3200"/>
      <c r="CFZ24" s="3201"/>
      <c r="CGA24" s="3202"/>
      <c r="CGB24" s="3203"/>
      <c r="CGC24" s="3200"/>
      <c r="CGD24" s="3204"/>
      <c r="CGE24" s="3179"/>
      <c r="CGF24" s="3205"/>
      <c r="CGG24" s="3206"/>
      <c r="CGH24" s="3207"/>
      <c r="CGI24" s="3208"/>
      <c r="CGJ24" s="3209"/>
      <c r="CGK24" s="3208"/>
      <c r="CGL24" s="3209"/>
      <c r="CGM24" s="3200"/>
      <c r="CGN24" s="3201"/>
      <c r="CGO24" s="3208"/>
      <c r="CGP24" s="3206"/>
      <c r="CGQ24" s="3200"/>
      <c r="CGR24" s="3201"/>
      <c r="CGS24" s="3202"/>
      <c r="CGT24" s="3203"/>
      <c r="CGU24" s="3200"/>
      <c r="CGV24" s="3204"/>
      <c r="CGW24" s="3179"/>
      <c r="CGX24" s="3205"/>
      <c r="CGY24" s="3206"/>
      <c r="CGZ24" s="3207"/>
      <c r="CHA24" s="3208"/>
      <c r="CHB24" s="3209"/>
      <c r="CHC24" s="3208"/>
      <c r="CHD24" s="3209"/>
      <c r="CHE24" s="3200"/>
      <c r="CHF24" s="3201"/>
      <c r="CHG24" s="3208"/>
      <c r="CHH24" s="3206"/>
      <c r="CHI24" s="3200"/>
      <c r="CHJ24" s="3201"/>
      <c r="CHK24" s="3202"/>
      <c r="CHL24" s="3203"/>
      <c r="CHM24" s="3200"/>
      <c r="CHN24" s="3204"/>
      <c r="CHO24" s="3179"/>
      <c r="CHP24" s="3205"/>
      <c r="CHQ24" s="3206"/>
      <c r="CHR24" s="3207"/>
      <c r="CHS24" s="3208"/>
      <c r="CHT24" s="3209"/>
      <c r="CHU24" s="3208"/>
      <c r="CHV24" s="3209"/>
      <c r="CHW24" s="3200"/>
      <c r="CHX24" s="3201"/>
      <c r="CHY24" s="3208"/>
      <c r="CHZ24" s="3206"/>
      <c r="CIA24" s="3200"/>
      <c r="CIB24" s="3201"/>
      <c r="CIC24" s="3202"/>
      <c r="CID24" s="3203"/>
      <c r="CIE24" s="3200"/>
      <c r="CIF24" s="3204"/>
      <c r="CIG24" s="3179"/>
      <c r="CIH24" s="3205"/>
      <c r="CII24" s="3206"/>
      <c r="CIJ24" s="3207"/>
      <c r="CIK24" s="3208"/>
      <c r="CIL24" s="3209"/>
      <c r="CIM24" s="3208"/>
      <c r="CIN24" s="3209"/>
      <c r="CIO24" s="3200"/>
      <c r="CIP24" s="3201"/>
      <c r="CIQ24" s="3208"/>
      <c r="CIR24" s="3206"/>
      <c r="CIS24" s="3200"/>
      <c r="CIT24" s="3201"/>
      <c r="CIU24" s="3202"/>
      <c r="CIV24" s="3203"/>
      <c r="CIW24" s="3200"/>
      <c r="CIX24" s="3204"/>
      <c r="CIY24" s="3179"/>
      <c r="CIZ24" s="3205"/>
      <c r="CJA24" s="3206"/>
      <c r="CJB24" s="3207"/>
      <c r="CJC24" s="3208"/>
      <c r="CJD24" s="3209"/>
      <c r="CJE24" s="3208"/>
      <c r="CJF24" s="3209"/>
      <c r="CJG24" s="3200"/>
      <c r="CJH24" s="3201"/>
      <c r="CJI24" s="3208"/>
      <c r="CJJ24" s="3206"/>
      <c r="CJK24" s="3200"/>
      <c r="CJL24" s="3201"/>
      <c r="CJM24" s="3202"/>
      <c r="CJN24" s="3203"/>
      <c r="CJO24" s="3200"/>
      <c r="CJP24" s="3204"/>
      <c r="CJQ24" s="3179"/>
      <c r="CJR24" s="3205"/>
      <c r="CJS24" s="3206"/>
      <c r="CJT24" s="3207"/>
      <c r="CJU24" s="3208"/>
      <c r="CJV24" s="3209"/>
      <c r="CJW24" s="3208"/>
      <c r="CJX24" s="3209"/>
      <c r="CJY24" s="3200"/>
      <c r="CJZ24" s="3201"/>
      <c r="CKA24" s="3208"/>
      <c r="CKB24" s="3206"/>
      <c r="CKC24" s="3200"/>
      <c r="CKD24" s="3201"/>
      <c r="CKE24" s="3202"/>
      <c r="CKF24" s="3203"/>
      <c r="CKG24" s="3200"/>
      <c r="CKH24" s="3204"/>
      <c r="CKI24" s="3179"/>
      <c r="CKJ24" s="3205"/>
      <c r="CKK24" s="3206"/>
      <c r="CKL24" s="3207"/>
      <c r="CKM24" s="3208"/>
      <c r="CKN24" s="3209"/>
      <c r="CKO24" s="3208"/>
      <c r="CKP24" s="3209"/>
      <c r="CKQ24" s="3200"/>
      <c r="CKR24" s="3201"/>
      <c r="CKS24" s="3208"/>
      <c r="CKT24" s="3206"/>
      <c r="CKU24" s="3200"/>
      <c r="CKV24" s="3201"/>
      <c r="CKW24" s="3202"/>
      <c r="CKX24" s="3203"/>
      <c r="CKY24" s="3200"/>
      <c r="CKZ24" s="3204"/>
      <c r="CLA24" s="3179"/>
      <c r="CLB24" s="3205"/>
      <c r="CLC24" s="3206"/>
      <c r="CLD24" s="3207"/>
      <c r="CLE24" s="3208"/>
      <c r="CLF24" s="3209"/>
      <c r="CLG24" s="3208"/>
      <c r="CLH24" s="3209"/>
      <c r="CLI24" s="3200"/>
      <c r="CLJ24" s="3201"/>
      <c r="CLK24" s="3208"/>
      <c r="CLL24" s="3206"/>
      <c r="CLM24" s="3200"/>
      <c r="CLN24" s="3201"/>
      <c r="CLO24" s="3202"/>
      <c r="CLP24" s="3203"/>
      <c r="CLQ24" s="3200"/>
      <c r="CLR24" s="3204"/>
      <c r="CLS24" s="3179"/>
      <c r="CLT24" s="3205"/>
      <c r="CLU24" s="3206"/>
      <c r="CLV24" s="3207"/>
      <c r="CLW24" s="3208"/>
      <c r="CLX24" s="3209"/>
      <c r="CLY24" s="3208"/>
      <c r="CLZ24" s="3209"/>
      <c r="CMA24" s="3200"/>
      <c r="CMB24" s="3201"/>
      <c r="CMC24" s="3208"/>
      <c r="CMD24" s="3206"/>
      <c r="CME24" s="3200"/>
      <c r="CMF24" s="3201"/>
      <c r="CMG24" s="3202"/>
      <c r="CMH24" s="3203"/>
      <c r="CMI24" s="3200"/>
      <c r="CMJ24" s="3204"/>
      <c r="CMK24" s="3179"/>
      <c r="CML24" s="3205"/>
      <c r="CMM24" s="3206"/>
      <c r="CMN24" s="3207"/>
      <c r="CMO24" s="3208"/>
      <c r="CMP24" s="3209"/>
      <c r="CMQ24" s="3208"/>
      <c r="CMR24" s="3209"/>
      <c r="CMS24" s="3200"/>
      <c r="CMT24" s="3201"/>
      <c r="CMU24" s="3208"/>
      <c r="CMV24" s="3206"/>
      <c r="CMW24" s="3200"/>
      <c r="CMX24" s="3201"/>
      <c r="CMY24" s="3202"/>
      <c r="CMZ24" s="3203"/>
      <c r="CNA24" s="3200"/>
      <c r="CNB24" s="3204"/>
      <c r="CNC24" s="3179"/>
      <c r="CND24" s="3205"/>
      <c r="CNE24" s="3206"/>
      <c r="CNF24" s="3207"/>
      <c r="CNG24" s="3208"/>
      <c r="CNH24" s="3209"/>
      <c r="CNI24" s="3208"/>
      <c r="CNJ24" s="3209"/>
      <c r="CNK24" s="3200"/>
      <c r="CNL24" s="3201"/>
      <c r="CNM24" s="3208"/>
      <c r="CNN24" s="3206"/>
      <c r="CNO24" s="3200"/>
      <c r="CNP24" s="3201"/>
      <c r="CNQ24" s="3202"/>
      <c r="CNR24" s="3203"/>
      <c r="CNS24" s="3200"/>
      <c r="CNT24" s="3204"/>
      <c r="CNU24" s="3179"/>
      <c r="CNV24" s="3205"/>
      <c r="CNW24" s="3206"/>
      <c r="CNX24" s="3207"/>
      <c r="CNY24" s="3208"/>
      <c r="CNZ24" s="3209"/>
      <c r="COA24" s="3208"/>
      <c r="COB24" s="3209"/>
      <c r="COC24" s="3200"/>
      <c r="COD24" s="3201"/>
      <c r="COE24" s="3208"/>
      <c r="COF24" s="3206"/>
      <c r="COG24" s="3200"/>
      <c r="COH24" s="3201"/>
      <c r="COI24" s="3202"/>
      <c r="COJ24" s="3203"/>
      <c r="COK24" s="3200"/>
      <c r="COL24" s="3204"/>
      <c r="COM24" s="3179"/>
      <c r="CON24" s="3205"/>
      <c r="COO24" s="3206"/>
      <c r="COP24" s="3207"/>
      <c r="COQ24" s="3208"/>
      <c r="COR24" s="3209"/>
      <c r="COS24" s="3208"/>
      <c r="COT24" s="3209"/>
      <c r="COU24" s="3200"/>
      <c r="COV24" s="3201"/>
      <c r="COW24" s="3208"/>
      <c r="COX24" s="3206"/>
      <c r="COY24" s="3200"/>
      <c r="COZ24" s="3201"/>
      <c r="CPA24" s="3202"/>
      <c r="CPB24" s="3203"/>
      <c r="CPC24" s="3200"/>
      <c r="CPD24" s="3204"/>
      <c r="CPE24" s="3179"/>
      <c r="CPF24" s="3205"/>
      <c r="CPG24" s="3206"/>
      <c r="CPH24" s="3207"/>
      <c r="CPI24" s="3208"/>
      <c r="CPJ24" s="3209"/>
      <c r="CPK24" s="3208"/>
      <c r="CPL24" s="3209"/>
      <c r="CPM24" s="3200"/>
      <c r="CPN24" s="3201"/>
      <c r="CPO24" s="3208"/>
      <c r="CPP24" s="3206"/>
      <c r="CPQ24" s="3200"/>
      <c r="CPR24" s="3201"/>
      <c r="CPS24" s="3202"/>
      <c r="CPT24" s="3203"/>
      <c r="CPU24" s="3200"/>
      <c r="CPV24" s="3204"/>
      <c r="CPW24" s="3179"/>
      <c r="CPX24" s="3205"/>
      <c r="CPY24" s="3206"/>
      <c r="CPZ24" s="3207"/>
      <c r="CQA24" s="3208"/>
      <c r="CQB24" s="3209"/>
      <c r="CQC24" s="3208"/>
      <c r="CQD24" s="3209"/>
      <c r="CQE24" s="3200"/>
      <c r="CQF24" s="3201"/>
      <c r="CQG24" s="3208"/>
      <c r="CQH24" s="3206"/>
      <c r="CQI24" s="3200"/>
      <c r="CQJ24" s="3201"/>
      <c r="CQK24" s="3202"/>
      <c r="CQL24" s="3203"/>
      <c r="CQM24" s="3200"/>
      <c r="CQN24" s="3204"/>
      <c r="CQO24" s="3179"/>
      <c r="CQP24" s="3205"/>
      <c r="CQQ24" s="3206"/>
      <c r="CQR24" s="3207"/>
      <c r="CQS24" s="3208"/>
      <c r="CQT24" s="3209"/>
      <c r="CQU24" s="3208"/>
      <c r="CQV24" s="3209"/>
      <c r="CQW24" s="3200"/>
      <c r="CQX24" s="3201"/>
      <c r="CQY24" s="3208"/>
      <c r="CQZ24" s="3206"/>
      <c r="CRA24" s="3200"/>
      <c r="CRB24" s="3201"/>
      <c r="CRC24" s="3202"/>
      <c r="CRD24" s="3203"/>
      <c r="CRE24" s="3200"/>
      <c r="CRF24" s="3204"/>
      <c r="CRG24" s="3179"/>
      <c r="CRH24" s="3205"/>
      <c r="CRI24" s="3206"/>
      <c r="CRJ24" s="3207"/>
      <c r="CRK24" s="3208"/>
      <c r="CRL24" s="3209"/>
      <c r="CRM24" s="3208"/>
      <c r="CRN24" s="3209"/>
      <c r="CRO24" s="3200"/>
      <c r="CRP24" s="3201"/>
      <c r="CRQ24" s="3208"/>
      <c r="CRR24" s="3206"/>
      <c r="CRS24" s="3200"/>
      <c r="CRT24" s="3201"/>
      <c r="CRU24" s="3202"/>
      <c r="CRV24" s="3203"/>
      <c r="CRW24" s="3200"/>
      <c r="CRX24" s="3204"/>
      <c r="CRY24" s="3179"/>
      <c r="CRZ24" s="3205"/>
      <c r="CSA24" s="3206"/>
      <c r="CSB24" s="3207"/>
      <c r="CSC24" s="3208"/>
      <c r="CSD24" s="3209"/>
      <c r="CSE24" s="3208"/>
      <c r="CSF24" s="3209"/>
      <c r="CSG24" s="3200"/>
      <c r="CSH24" s="3201"/>
      <c r="CSI24" s="3208"/>
      <c r="CSJ24" s="3206"/>
      <c r="CSK24" s="3200"/>
      <c r="CSL24" s="3201"/>
      <c r="CSM24" s="3202"/>
      <c r="CSN24" s="3203"/>
      <c r="CSO24" s="3200"/>
      <c r="CSP24" s="3204"/>
      <c r="CSQ24" s="3179"/>
      <c r="CSR24" s="3205"/>
      <c r="CSS24" s="3206"/>
      <c r="CST24" s="3207"/>
      <c r="CSU24" s="3208"/>
      <c r="CSV24" s="3209"/>
      <c r="CSW24" s="3208"/>
      <c r="CSX24" s="3209"/>
      <c r="CSY24" s="3200"/>
      <c r="CSZ24" s="3201"/>
      <c r="CTA24" s="3208"/>
      <c r="CTB24" s="3206"/>
      <c r="CTC24" s="3200"/>
      <c r="CTD24" s="3201"/>
      <c r="CTE24" s="3202"/>
      <c r="CTF24" s="3203"/>
      <c r="CTG24" s="3200"/>
      <c r="CTH24" s="3204"/>
      <c r="CTI24" s="3179"/>
      <c r="CTJ24" s="3205"/>
      <c r="CTK24" s="3206"/>
      <c r="CTL24" s="3207"/>
      <c r="CTM24" s="3208"/>
      <c r="CTN24" s="3209"/>
      <c r="CTO24" s="3208"/>
      <c r="CTP24" s="3209"/>
      <c r="CTQ24" s="3200"/>
      <c r="CTR24" s="3201"/>
      <c r="CTS24" s="3208"/>
      <c r="CTT24" s="3206"/>
      <c r="CTU24" s="3200"/>
      <c r="CTV24" s="3201"/>
      <c r="CTW24" s="3202"/>
      <c r="CTX24" s="3203"/>
      <c r="CTY24" s="3200"/>
      <c r="CTZ24" s="3204"/>
      <c r="CUA24" s="3179"/>
      <c r="CUB24" s="3205"/>
      <c r="CUC24" s="3206"/>
      <c r="CUD24" s="3207"/>
      <c r="CUE24" s="3208"/>
      <c r="CUF24" s="3209"/>
      <c r="CUG24" s="3208"/>
      <c r="CUH24" s="3209"/>
      <c r="CUI24" s="3200"/>
      <c r="CUJ24" s="3201"/>
      <c r="CUK24" s="3208"/>
      <c r="CUL24" s="3206"/>
      <c r="CUM24" s="3200"/>
      <c r="CUN24" s="3201"/>
      <c r="CUO24" s="3202"/>
      <c r="CUP24" s="3203"/>
      <c r="CUQ24" s="3200"/>
      <c r="CUR24" s="3204"/>
      <c r="CUS24" s="3179"/>
      <c r="CUT24" s="3205"/>
      <c r="CUU24" s="3206"/>
      <c r="CUV24" s="3207"/>
      <c r="CUW24" s="3208"/>
      <c r="CUX24" s="3209"/>
      <c r="CUY24" s="3208"/>
      <c r="CUZ24" s="3209"/>
      <c r="CVA24" s="3200"/>
      <c r="CVB24" s="3201"/>
      <c r="CVC24" s="3208"/>
      <c r="CVD24" s="3206"/>
      <c r="CVE24" s="3200"/>
      <c r="CVF24" s="3201"/>
      <c r="CVG24" s="3202"/>
      <c r="CVH24" s="3203"/>
      <c r="CVI24" s="3200"/>
      <c r="CVJ24" s="3204"/>
      <c r="CVK24" s="3179"/>
      <c r="CVL24" s="3205"/>
      <c r="CVM24" s="3206"/>
      <c r="CVN24" s="3207"/>
      <c r="CVO24" s="3208"/>
      <c r="CVP24" s="3209"/>
      <c r="CVQ24" s="3208"/>
      <c r="CVR24" s="3209"/>
      <c r="CVS24" s="3200"/>
      <c r="CVT24" s="3201"/>
      <c r="CVU24" s="3208"/>
      <c r="CVV24" s="3206"/>
      <c r="CVW24" s="3200"/>
      <c r="CVX24" s="3201"/>
      <c r="CVY24" s="3202"/>
      <c r="CVZ24" s="3203"/>
      <c r="CWA24" s="3200"/>
      <c r="CWB24" s="3204"/>
      <c r="CWC24" s="3179"/>
      <c r="CWD24" s="3205"/>
      <c r="CWE24" s="3206"/>
      <c r="CWF24" s="3207"/>
      <c r="CWG24" s="3208"/>
      <c r="CWH24" s="3209"/>
      <c r="CWI24" s="3208"/>
      <c r="CWJ24" s="3209"/>
      <c r="CWK24" s="3200"/>
      <c r="CWL24" s="3201"/>
      <c r="CWM24" s="3208"/>
      <c r="CWN24" s="3206"/>
      <c r="CWO24" s="3200"/>
      <c r="CWP24" s="3201"/>
      <c r="CWQ24" s="3202"/>
      <c r="CWR24" s="3203"/>
      <c r="CWS24" s="3200"/>
      <c r="CWT24" s="3204"/>
      <c r="CWU24" s="3179"/>
      <c r="CWV24" s="3205"/>
      <c r="CWW24" s="3206"/>
      <c r="CWX24" s="3207"/>
      <c r="CWY24" s="3208"/>
      <c r="CWZ24" s="3209"/>
      <c r="CXA24" s="3208"/>
      <c r="CXB24" s="3209"/>
      <c r="CXC24" s="3200"/>
      <c r="CXD24" s="3201"/>
      <c r="CXE24" s="3208"/>
      <c r="CXF24" s="3206"/>
      <c r="CXG24" s="3200"/>
      <c r="CXH24" s="3201"/>
      <c r="CXI24" s="3202"/>
      <c r="CXJ24" s="3203"/>
      <c r="CXK24" s="3200"/>
      <c r="CXL24" s="3204"/>
      <c r="CXM24" s="3179"/>
      <c r="CXN24" s="3205"/>
      <c r="CXO24" s="3206"/>
      <c r="CXP24" s="3207"/>
      <c r="CXQ24" s="3208"/>
      <c r="CXR24" s="3209"/>
      <c r="CXS24" s="3208"/>
      <c r="CXT24" s="3209"/>
      <c r="CXU24" s="3200"/>
      <c r="CXV24" s="3201"/>
      <c r="CXW24" s="3208"/>
      <c r="CXX24" s="3206"/>
      <c r="CXY24" s="3200"/>
      <c r="CXZ24" s="3201"/>
      <c r="CYA24" s="3202"/>
      <c r="CYB24" s="3203"/>
      <c r="CYC24" s="3200"/>
      <c r="CYD24" s="3204"/>
      <c r="CYE24" s="3179"/>
      <c r="CYF24" s="3205"/>
      <c r="CYG24" s="3206"/>
      <c r="CYH24" s="3207"/>
      <c r="CYI24" s="3208"/>
      <c r="CYJ24" s="3209"/>
      <c r="CYK24" s="3208"/>
      <c r="CYL24" s="3209"/>
      <c r="CYM24" s="3200"/>
      <c r="CYN24" s="3201"/>
      <c r="CYO24" s="3208"/>
      <c r="CYP24" s="3206"/>
      <c r="CYQ24" s="3200"/>
      <c r="CYR24" s="3201"/>
      <c r="CYS24" s="3202"/>
      <c r="CYT24" s="3203"/>
      <c r="CYU24" s="3200"/>
      <c r="CYV24" s="3204"/>
      <c r="CYW24" s="3179"/>
      <c r="CYX24" s="3205"/>
      <c r="CYY24" s="3206"/>
      <c r="CYZ24" s="3207"/>
      <c r="CZA24" s="3208"/>
      <c r="CZB24" s="3209"/>
      <c r="CZC24" s="3208"/>
      <c r="CZD24" s="3209"/>
      <c r="CZE24" s="3200"/>
      <c r="CZF24" s="3201"/>
      <c r="CZG24" s="3208"/>
      <c r="CZH24" s="3206"/>
      <c r="CZI24" s="3200"/>
      <c r="CZJ24" s="3201"/>
      <c r="CZK24" s="3202"/>
      <c r="CZL24" s="3203"/>
      <c r="CZM24" s="3200"/>
      <c r="CZN24" s="3204"/>
      <c r="CZO24" s="3179"/>
      <c r="CZP24" s="3205"/>
      <c r="CZQ24" s="3206"/>
      <c r="CZR24" s="3207"/>
      <c r="CZS24" s="3208"/>
      <c r="CZT24" s="3209"/>
      <c r="CZU24" s="3208"/>
      <c r="CZV24" s="3209"/>
      <c r="CZW24" s="3200"/>
      <c r="CZX24" s="3201"/>
      <c r="CZY24" s="3208"/>
      <c r="CZZ24" s="3206"/>
      <c r="DAA24" s="3200"/>
      <c r="DAB24" s="3201"/>
      <c r="DAC24" s="3202"/>
      <c r="DAD24" s="3203"/>
      <c r="DAE24" s="3200"/>
      <c r="DAF24" s="3204"/>
      <c r="DAG24" s="3179"/>
      <c r="DAH24" s="3205"/>
      <c r="DAI24" s="3206"/>
      <c r="DAJ24" s="3207"/>
      <c r="DAK24" s="3208"/>
      <c r="DAL24" s="3209"/>
      <c r="DAM24" s="3208"/>
      <c r="DAN24" s="3209"/>
      <c r="DAO24" s="3200"/>
      <c r="DAP24" s="3201"/>
      <c r="DAQ24" s="3208"/>
      <c r="DAR24" s="3206"/>
      <c r="DAS24" s="3200"/>
      <c r="DAT24" s="3201"/>
      <c r="DAU24" s="3202"/>
      <c r="DAV24" s="3203"/>
      <c r="DAW24" s="3200"/>
      <c r="DAX24" s="3204"/>
      <c r="DAY24" s="3179"/>
      <c r="DAZ24" s="3205"/>
      <c r="DBA24" s="3206"/>
      <c r="DBB24" s="3207"/>
      <c r="DBC24" s="3208"/>
      <c r="DBD24" s="3209"/>
      <c r="DBE24" s="3208"/>
      <c r="DBF24" s="3209"/>
      <c r="DBG24" s="3200"/>
      <c r="DBH24" s="3201"/>
      <c r="DBI24" s="3208"/>
      <c r="DBJ24" s="3206"/>
      <c r="DBK24" s="3200"/>
      <c r="DBL24" s="3201"/>
      <c r="DBM24" s="3202"/>
      <c r="DBN24" s="3203"/>
      <c r="DBO24" s="3200"/>
      <c r="DBP24" s="3204"/>
      <c r="DBQ24" s="3179"/>
      <c r="DBR24" s="3205"/>
      <c r="DBS24" s="3206"/>
      <c r="DBT24" s="3207"/>
      <c r="DBU24" s="3208"/>
      <c r="DBV24" s="3209"/>
      <c r="DBW24" s="3208"/>
      <c r="DBX24" s="3209"/>
      <c r="DBY24" s="3200"/>
      <c r="DBZ24" s="3201"/>
      <c r="DCA24" s="3208"/>
      <c r="DCB24" s="3206"/>
      <c r="DCC24" s="3200"/>
      <c r="DCD24" s="3201"/>
      <c r="DCE24" s="3202"/>
      <c r="DCF24" s="3203"/>
      <c r="DCG24" s="3200"/>
      <c r="DCH24" s="3204"/>
      <c r="DCI24" s="3179"/>
      <c r="DCJ24" s="3205"/>
      <c r="DCK24" s="3206"/>
      <c r="DCL24" s="3207"/>
      <c r="DCM24" s="3208"/>
      <c r="DCN24" s="3209"/>
      <c r="DCO24" s="3208"/>
      <c r="DCP24" s="3209"/>
      <c r="DCQ24" s="3200"/>
      <c r="DCR24" s="3201"/>
      <c r="DCS24" s="3208"/>
      <c r="DCT24" s="3206"/>
      <c r="DCU24" s="3200"/>
      <c r="DCV24" s="3201"/>
      <c r="DCW24" s="3202"/>
      <c r="DCX24" s="3203"/>
      <c r="DCY24" s="3200"/>
      <c r="DCZ24" s="3204"/>
      <c r="DDA24" s="3179"/>
      <c r="DDB24" s="3205"/>
      <c r="DDC24" s="3206"/>
      <c r="DDD24" s="3207"/>
      <c r="DDE24" s="3208"/>
      <c r="DDF24" s="3209"/>
      <c r="DDG24" s="3208"/>
      <c r="DDH24" s="3209"/>
      <c r="DDI24" s="3200"/>
      <c r="DDJ24" s="3201"/>
      <c r="DDK24" s="3208"/>
      <c r="DDL24" s="3206"/>
      <c r="DDM24" s="3200"/>
      <c r="DDN24" s="3201"/>
      <c r="DDO24" s="3202"/>
      <c r="DDP24" s="3203"/>
      <c r="DDQ24" s="3200"/>
      <c r="DDR24" s="3204"/>
      <c r="DDS24" s="3179"/>
      <c r="DDT24" s="3205"/>
      <c r="DDU24" s="3206"/>
      <c r="DDV24" s="3207"/>
      <c r="DDW24" s="3208"/>
      <c r="DDX24" s="3209"/>
      <c r="DDY24" s="3208"/>
      <c r="DDZ24" s="3209"/>
      <c r="DEA24" s="3200"/>
      <c r="DEB24" s="3201"/>
      <c r="DEC24" s="3208"/>
      <c r="DED24" s="3206"/>
      <c r="DEE24" s="3200"/>
      <c r="DEF24" s="3201"/>
      <c r="DEG24" s="3202"/>
      <c r="DEH24" s="3203"/>
      <c r="DEI24" s="3200"/>
      <c r="DEJ24" s="3204"/>
      <c r="DEK24" s="3179"/>
      <c r="DEL24" s="3205"/>
      <c r="DEM24" s="3206"/>
      <c r="DEN24" s="3207"/>
      <c r="DEO24" s="3208"/>
      <c r="DEP24" s="3209"/>
      <c r="DEQ24" s="3208"/>
      <c r="DER24" s="3209"/>
      <c r="DES24" s="3200"/>
      <c r="DET24" s="3201"/>
      <c r="DEU24" s="3208"/>
      <c r="DEV24" s="3206"/>
      <c r="DEW24" s="3200"/>
      <c r="DEX24" s="3201"/>
      <c r="DEY24" s="3202"/>
      <c r="DEZ24" s="3203"/>
      <c r="DFA24" s="3200"/>
      <c r="DFB24" s="3204"/>
      <c r="DFC24" s="3179"/>
      <c r="DFD24" s="3205"/>
      <c r="DFE24" s="3206"/>
      <c r="DFF24" s="3207"/>
      <c r="DFG24" s="3208"/>
      <c r="DFH24" s="3209"/>
      <c r="DFI24" s="3208"/>
      <c r="DFJ24" s="3209"/>
      <c r="DFK24" s="3200"/>
      <c r="DFL24" s="3201"/>
      <c r="DFM24" s="3208"/>
      <c r="DFN24" s="3206"/>
      <c r="DFO24" s="3200"/>
      <c r="DFP24" s="3201"/>
      <c r="DFQ24" s="3202"/>
      <c r="DFR24" s="3203"/>
      <c r="DFS24" s="3200"/>
      <c r="DFT24" s="3204"/>
      <c r="DFU24" s="3179"/>
      <c r="DFV24" s="3205"/>
      <c r="DFW24" s="3206"/>
      <c r="DFX24" s="3207"/>
      <c r="DFY24" s="3208"/>
      <c r="DFZ24" s="3209"/>
      <c r="DGA24" s="3208"/>
      <c r="DGB24" s="3209"/>
      <c r="DGC24" s="3200"/>
      <c r="DGD24" s="3201"/>
      <c r="DGE24" s="3208"/>
      <c r="DGF24" s="3206"/>
      <c r="DGG24" s="3200"/>
      <c r="DGH24" s="3201"/>
      <c r="DGI24" s="3202"/>
      <c r="DGJ24" s="3203"/>
      <c r="DGK24" s="3200"/>
      <c r="DGL24" s="3204"/>
      <c r="DGM24" s="3179"/>
      <c r="DGN24" s="3205"/>
      <c r="DGO24" s="3206"/>
      <c r="DGP24" s="3207"/>
      <c r="DGQ24" s="3208"/>
      <c r="DGR24" s="3209"/>
      <c r="DGS24" s="3208"/>
      <c r="DGT24" s="3209"/>
      <c r="DGU24" s="3200"/>
      <c r="DGV24" s="3201"/>
      <c r="DGW24" s="3208"/>
      <c r="DGX24" s="3206"/>
      <c r="DGY24" s="3200"/>
      <c r="DGZ24" s="3201"/>
      <c r="DHA24" s="3202"/>
      <c r="DHB24" s="3203"/>
      <c r="DHC24" s="3200"/>
      <c r="DHD24" s="3204"/>
      <c r="DHE24" s="3179"/>
      <c r="DHF24" s="3205"/>
      <c r="DHG24" s="3206"/>
      <c r="DHH24" s="3207"/>
      <c r="DHI24" s="3208"/>
      <c r="DHJ24" s="3209"/>
      <c r="DHK24" s="3208"/>
      <c r="DHL24" s="3209"/>
      <c r="DHM24" s="3200"/>
      <c r="DHN24" s="3201"/>
      <c r="DHO24" s="3208"/>
      <c r="DHP24" s="3206"/>
      <c r="DHQ24" s="3200"/>
      <c r="DHR24" s="3201"/>
      <c r="DHS24" s="3202"/>
      <c r="DHT24" s="3203"/>
      <c r="DHU24" s="3200"/>
      <c r="DHV24" s="3204"/>
      <c r="DHW24" s="3179"/>
      <c r="DHX24" s="3205"/>
      <c r="DHY24" s="3206"/>
      <c r="DHZ24" s="3207"/>
      <c r="DIA24" s="3208"/>
      <c r="DIB24" s="3209"/>
      <c r="DIC24" s="3208"/>
      <c r="DID24" s="3209"/>
      <c r="DIE24" s="3200"/>
      <c r="DIF24" s="3201"/>
      <c r="DIG24" s="3208"/>
      <c r="DIH24" s="3206"/>
      <c r="DII24" s="3200"/>
      <c r="DIJ24" s="3201"/>
      <c r="DIK24" s="3202"/>
      <c r="DIL24" s="3203"/>
      <c r="DIM24" s="3200"/>
      <c r="DIN24" s="3204"/>
      <c r="DIO24" s="3179"/>
      <c r="DIP24" s="3205"/>
      <c r="DIQ24" s="3206"/>
      <c r="DIR24" s="3207"/>
      <c r="DIS24" s="3208"/>
      <c r="DIT24" s="3209"/>
      <c r="DIU24" s="3208"/>
      <c r="DIV24" s="3209"/>
      <c r="DIW24" s="3200"/>
      <c r="DIX24" s="3201"/>
      <c r="DIY24" s="3208"/>
      <c r="DIZ24" s="3206"/>
      <c r="DJA24" s="3200"/>
      <c r="DJB24" s="3201"/>
      <c r="DJC24" s="3202"/>
      <c r="DJD24" s="3203"/>
      <c r="DJE24" s="3200"/>
      <c r="DJF24" s="3204"/>
      <c r="DJG24" s="3179"/>
      <c r="DJH24" s="3205"/>
      <c r="DJI24" s="3206"/>
      <c r="DJJ24" s="3207"/>
      <c r="DJK24" s="3208"/>
      <c r="DJL24" s="3209"/>
      <c r="DJM24" s="3208"/>
      <c r="DJN24" s="3209"/>
      <c r="DJO24" s="3200"/>
      <c r="DJP24" s="3201"/>
      <c r="DJQ24" s="3208"/>
      <c r="DJR24" s="3206"/>
      <c r="DJS24" s="3200"/>
      <c r="DJT24" s="3201"/>
      <c r="DJU24" s="3202"/>
      <c r="DJV24" s="3203"/>
      <c r="DJW24" s="3200"/>
      <c r="DJX24" s="3204"/>
      <c r="DJY24" s="3179"/>
      <c r="DJZ24" s="3205"/>
      <c r="DKA24" s="3206"/>
      <c r="DKB24" s="3207"/>
      <c r="DKC24" s="3208"/>
      <c r="DKD24" s="3209"/>
      <c r="DKE24" s="3208"/>
      <c r="DKF24" s="3209"/>
      <c r="DKG24" s="3200"/>
      <c r="DKH24" s="3201"/>
      <c r="DKI24" s="3208"/>
      <c r="DKJ24" s="3206"/>
      <c r="DKK24" s="3200"/>
      <c r="DKL24" s="3201"/>
      <c r="DKM24" s="3202"/>
      <c r="DKN24" s="3203"/>
      <c r="DKO24" s="3200"/>
      <c r="DKP24" s="3204"/>
      <c r="DKQ24" s="3179"/>
      <c r="DKR24" s="3205"/>
      <c r="DKS24" s="3206"/>
      <c r="DKT24" s="3207"/>
      <c r="DKU24" s="3208"/>
      <c r="DKV24" s="3209"/>
      <c r="DKW24" s="3208"/>
      <c r="DKX24" s="3209"/>
      <c r="DKY24" s="3200"/>
      <c r="DKZ24" s="3201"/>
      <c r="DLA24" s="3208"/>
      <c r="DLB24" s="3206"/>
      <c r="DLC24" s="3200"/>
      <c r="DLD24" s="3201"/>
      <c r="DLE24" s="3202"/>
      <c r="DLF24" s="3203"/>
      <c r="DLG24" s="3200"/>
      <c r="DLH24" s="3204"/>
      <c r="DLI24" s="3179"/>
      <c r="DLJ24" s="3205"/>
      <c r="DLK24" s="3206"/>
      <c r="DLL24" s="3207"/>
      <c r="DLM24" s="3208"/>
      <c r="DLN24" s="3209"/>
      <c r="DLO24" s="3208"/>
      <c r="DLP24" s="3209"/>
      <c r="DLQ24" s="3200"/>
      <c r="DLR24" s="3201"/>
      <c r="DLS24" s="3208"/>
      <c r="DLT24" s="3206"/>
      <c r="DLU24" s="3200"/>
      <c r="DLV24" s="3201"/>
      <c r="DLW24" s="3202"/>
      <c r="DLX24" s="3203"/>
      <c r="DLY24" s="3200"/>
      <c r="DLZ24" s="3204"/>
      <c r="DMA24" s="3179"/>
      <c r="DMB24" s="3205"/>
      <c r="DMC24" s="3206"/>
      <c r="DMD24" s="3207"/>
      <c r="DME24" s="3208"/>
      <c r="DMF24" s="3209"/>
      <c r="DMG24" s="3208"/>
      <c r="DMH24" s="3209"/>
      <c r="DMI24" s="3200"/>
      <c r="DMJ24" s="3201"/>
      <c r="DMK24" s="3208"/>
      <c r="DML24" s="3206"/>
      <c r="DMM24" s="3200"/>
      <c r="DMN24" s="3201"/>
      <c r="DMO24" s="3202"/>
      <c r="DMP24" s="3203"/>
      <c r="DMQ24" s="3200"/>
      <c r="DMR24" s="3204"/>
      <c r="DMS24" s="3179"/>
      <c r="DMT24" s="3205"/>
      <c r="DMU24" s="3206"/>
      <c r="DMV24" s="3207"/>
      <c r="DMW24" s="3208"/>
      <c r="DMX24" s="3209"/>
      <c r="DMY24" s="3208"/>
      <c r="DMZ24" s="3209"/>
      <c r="DNA24" s="3200"/>
      <c r="DNB24" s="3201"/>
      <c r="DNC24" s="3208"/>
      <c r="DND24" s="3206"/>
      <c r="DNE24" s="3200"/>
      <c r="DNF24" s="3201"/>
      <c r="DNG24" s="3202"/>
      <c r="DNH24" s="3203"/>
      <c r="DNI24" s="3200"/>
      <c r="DNJ24" s="3204"/>
      <c r="DNK24" s="3179"/>
      <c r="DNL24" s="3205"/>
      <c r="DNM24" s="3206"/>
      <c r="DNN24" s="3207"/>
      <c r="DNO24" s="3208"/>
      <c r="DNP24" s="3209"/>
      <c r="DNQ24" s="3208"/>
      <c r="DNR24" s="3209"/>
      <c r="DNS24" s="3200"/>
      <c r="DNT24" s="3201"/>
      <c r="DNU24" s="3208"/>
      <c r="DNV24" s="3206"/>
      <c r="DNW24" s="3200"/>
      <c r="DNX24" s="3201"/>
      <c r="DNY24" s="3202"/>
      <c r="DNZ24" s="3203"/>
      <c r="DOA24" s="3200"/>
      <c r="DOB24" s="3204"/>
      <c r="DOC24" s="3179"/>
      <c r="DOD24" s="3205"/>
      <c r="DOE24" s="3206"/>
      <c r="DOF24" s="3207"/>
      <c r="DOG24" s="3208"/>
      <c r="DOH24" s="3209"/>
      <c r="DOI24" s="3208"/>
      <c r="DOJ24" s="3209"/>
      <c r="DOK24" s="3200"/>
      <c r="DOL24" s="3201"/>
      <c r="DOM24" s="3208"/>
      <c r="DON24" s="3206"/>
      <c r="DOO24" s="3200"/>
      <c r="DOP24" s="3201"/>
      <c r="DOQ24" s="3202"/>
      <c r="DOR24" s="3203"/>
      <c r="DOS24" s="3200"/>
      <c r="DOT24" s="3204"/>
      <c r="DOU24" s="3179"/>
      <c r="DOV24" s="3205"/>
      <c r="DOW24" s="3206"/>
      <c r="DOX24" s="3207"/>
      <c r="DOY24" s="3208"/>
      <c r="DOZ24" s="3209"/>
      <c r="DPA24" s="3208"/>
      <c r="DPB24" s="3209"/>
      <c r="DPC24" s="3200"/>
      <c r="DPD24" s="3201"/>
      <c r="DPE24" s="3208"/>
      <c r="DPF24" s="3206"/>
      <c r="DPG24" s="3200"/>
      <c r="DPH24" s="3201"/>
      <c r="DPI24" s="3202"/>
      <c r="DPJ24" s="3203"/>
      <c r="DPK24" s="3200"/>
      <c r="DPL24" s="3204"/>
      <c r="DPM24" s="3179"/>
      <c r="DPN24" s="3205"/>
      <c r="DPO24" s="3206"/>
      <c r="DPP24" s="3207"/>
      <c r="DPQ24" s="3208"/>
      <c r="DPR24" s="3209"/>
      <c r="DPS24" s="3208"/>
      <c r="DPT24" s="3209"/>
      <c r="DPU24" s="3200"/>
      <c r="DPV24" s="3201"/>
      <c r="DPW24" s="3208"/>
      <c r="DPX24" s="3206"/>
      <c r="DPY24" s="3200"/>
      <c r="DPZ24" s="3201"/>
      <c r="DQA24" s="3202"/>
      <c r="DQB24" s="3203"/>
      <c r="DQC24" s="3200"/>
      <c r="DQD24" s="3204"/>
      <c r="DQE24" s="3179"/>
      <c r="DQF24" s="3205"/>
      <c r="DQG24" s="3206"/>
      <c r="DQH24" s="3207"/>
      <c r="DQI24" s="3208"/>
      <c r="DQJ24" s="3209"/>
      <c r="DQK24" s="3208"/>
      <c r="DQL24" s="3209"/>
      <c r="DQM24" s="3200"/>
      <c r="DQN24" s="3201"/>
      <c r="DQO24" s="3208"/>
      <c r="DQP24" s="3206"/>
      <c r="DQQ24" s="3200"/>
      <c r="DQR24" s="3201"/>
      <c r="DQS24" s="3202"/>
      <c r="DQT24" s="3203"/>
      <c r="DQU24" s="3200"/>
      <c r="DQV24" s="3204"/>
      <c r="DQW24" s="3179"/>
      <c r="DQX24" s="3205"/>
      <c r="DQY24" s="3206"/>
      <c r="DQZ24" s="3207"/>
      <c r="DRA24" s="3208"/>
      <c r="DRB24" s="3209"/>
      <c r="DRC24" s="3208"/>
      <c r="DRD24" s="3209"/>
      <c r="DRE24" s="3200"/>
      <c r="DRF24" s="3201"/>
      <c r="DRG24" s="3208"/>
      <c r="DRH24" s="3206"/>
      <c r="DRI24" s="3200"/>
      <c r="DRJ24" s="3201"/>
      <c r="DRK24" s="3202"/>
      <c r="DRL24" s="3203"/>
      <c r="DRM24" s="3200"/>
      <c r="DRN24" s="3204"/>
      <c r="DRO24" s="3179"/>
      <c r="DRP24" s="3205"/>
      <c r="DRQ24" s="3206"/>
      <c r="DRR24" s="3207"/>
      <c r="DRS24" s="3208"/>
      <c r="DRT24" s="3209"/>
      <c r="DRU24" s="3208"/>
      <c r="DRV24" s="3209"/>
      <c r="DRW24" s="3200"/>
      <c r="DRX24" s="3201"/>
      <c r="DRY24" s="3208"/>
      <c r="DRZ24" s="3206"/>
      <c r="DSA24" s="3200"/>
      <c r="DSB24" s="3201"/>
      <c r="DSC24" s="3202"/>
      <c r="DSD24" s="3203"/>
      <c r="DSE24" s="3200"/>
      <c r="DSF24" s="3204"/>
      <c r="DSG24" s="3179"/>
      <c r="DSH24" s="3205"/>
      <c r="DSI24" s="3206"/>
      <c r="DSJ24" s="3207"/>
      <c r="DSK24" s="3208"/>
      <c r="DSL24" s="3209"/>
      <c r="DSM24" s="3208"/>
      <c r="DSN24" s="3209"/>
      <c r="DSO24" s="3200"/>
      <c r="DSP24" s="3201"/>
      <c r="DSQ24" s="3208"/>
      <c r="DSR24" s="3206"/>
      <c r="DSS24" s="3200"/>
      <c r="DST24" s="3201"/>
      <c r="DSU24" s="3202"/>
      <c r="DSV24" s="3203"/>
      <c r="DSW24" s="3200"/>
      <c r="DSX24" s="3204"/>
      <c r="DSY24" s="3179"/>
      <c r="DSZ24" s="3205"/>
      <c r="DTA24" s="3206"/>
      <c r="DTB24" s="3207"/>
      <c r="DTC24" s="3208"/>
      <c r="DTD24" s="3209"/>
      <c r="DTE24" s="3208"/>
      <c r="DTF24" s="3209"/>
      <c r="DTG24" s="3200"/>
      <c r="DTH24" s="3201"/>
      <c r="DTI24" s="3208"/>
      <c r="DTJ24" s="3206"/>
      <c r="DTK24" s="3200"/>
      <c r="DTL24" s="3201"/>
      <c r="DTM24" s="3202"/>
      <c r="DTN24" s="3203"/>
      <c r="DTO24" s="3200"/>
      <c r="DTP24" s="3204"/>
      <c r="DTQ24" s="3179"/>
      <c r="DTR24" s="3205"/>
      <c r="DTS24" s="3206"/>
      <c r="DTT24" s="3207"/>
      <c r="DTU24" s="3208"/>
      <c r="DTV24" s="3209"/>
      <c r="DTW24" s="3208"/>
      <c r="DTX24" s="3209"/>
      <c r="DTY24" s="3200"/>
      <c r="DTZ24" s="3201"/>
      <c r="DUA24" s="3208"/>
      <c r="DUB24" s="3206"/>
      <c r="DUC24" s="3200"/>
      <c r="DUD24" s="3201"/>
      <c r="DUE24" s="3202"/>
      <c r="DUF24" s="3203"/>
      <c r="DUG24" s="3200"/>
      <c r="DUH24" s="3204"/>
      <c r="DUI24" s="3179"/>
      <c r="DUJ24" s="3205"/>
      <c r="DUK24" s="3206"/>
      <c r="DUL24" s="3207"/>
      <c r="DUM24" s="3208"/>
      <c r="DUN24" s="3209"/>
      <c r="DUO24" s="3208"/>
      <c r="DUP24" s="3209"/>
      <c r="DUQ24" s="3200"/>
      <c r="DUR24" s="3201"/>
      <c r="DUS24" s="3208"/>
      <c r="DUT24" s="3206"/>
      <c r="DUU24" s="3200"/>
      <c r="DUV24" s="3201"/>
      <c r="DUW24" s="3202"/>
      <c r="DUX24" s="3203"/>
      <c r="DUY24" s="3200"/>
      <c r="DUZ24" s="3204"/>
      <c r="DVA24" s="3179"/>
      <c r="DVB24" s="3205"/>
      <c r="DVC24" s="3206"/>
      <c r="DVD24" s="3207"/>
      <c r="DVE24" s="3208"/>
      <c r="DVF24" s="3209"/>
      <c r="DVG24" s="3208"/>
      <c r="DVH24" s="3209"/>
      <c r="DVI24" s="3200"/>
      <c r="DVJ24" s="3201"/>
      <c r="DVK24" s="3208"/>
      <c r="DVL24" s="3206"/>
      <c r="DVM24" s="3200"/>
      <c r="DVN24" s="3201"/>
      <c r="DVO24" s="3202"/>
      <c r="DVP24" s="3203"/>
      <c r="DVQ24" s="3200"/>
      <c r="DVR24" s="3204"/>
      <c r="DVS24" s="3179"/>
      <c r="DVT24" s="3205"/>
      <c r="DVU24" s="3206"/>
      <c r="DVV24" s="3207"/>
      <c r="DVW24" s="3208"/>
      <c r="DVX24" s="3209"/>
      <c r="DVY24" s="3208"/>
      <c r="DVZ24" s="3209"/>
      <c r="DWA24" s="3200"/>
      <c r="DWB24" s="3201"/>
      <c r="DWC24" s="3208"/>
      <c r="DWD24" s="3206"/>
      <c r="DWE24" s="3200"/>
      <c r="DWF24" s="3201"/>
      <c r="DWG24" s="3202"/>
      <c r="DWH24" s="3203"/>
      <c r="DWI24" s="3200"/>
      <c r="DWJ24" s="3204"/>
      <c r="DWK24" s="3179"/>
      <c r="DWL24" s="3205"/>
      <c r="DWM24" s="3206"/>
      <c r="DWN24" s="3207"/>
      <c r="DWO24" s="3208"/>
      <c r="DWP24" s="3209"/>
      <c r="DWQ24" s="3208"/>
      <c r="DWR24" s="3209"/>
      <c r="DWS24" s="3200"/>
      <c r="DWT24" s="3201"/>
      <c r="DWU24" s="3208"/>
      <c r="DWV24" s="3206"/>
      <c r="DWW24" s="3200"/>
      <c r="DWX24" s="3201"/>
      <c r="DWY24" s="3202"/>
      <c r="DWZ24" s="3203"/>
      <c r="DXA24" s="3200"/>
      <c r="DXB24" s="3204"/>
      <c r="DXC24" s="3179"/>
      <c r="DXD24" s="3205"/>
      <c r="DXE24" s="3206"/>
      <c r="DXF24" s="3207"/>
      <c r="DXG24" s="3208"/>
      <c r="DXH24" s="3209"/>
      <c r="DXI24" s="3208"/>
      <c r="DXJ24" s="3209"/>
      <c r="DXK24" s="3200"/>
      <c r="DXL24" s="3201"/>
      <c r="DXM24" s="3208"/>
      <c r="DXN24" s="3206"/>
      <c r="DXO24" s="3200"/>
      <c r="DXP24" s="3201"/>
      <c r="DXQ24" s="3202"/>
      <c r="DXR24" s="3203"/>
      <c r="DXS24" s="3200"/>
      <c r="DXT24" s="3204"/>
      <c r="DXU24" s="3179"/>
      <c r="DXV24" s="3205"/>
      <c r="DXW24" s="3206"/>
      <c r="DXX24" s="3207"/>
      <c r="DXY24" s="3208"/>
      <c r="DXZ24" s="3209"/>
      <c r="DYA24" s="3208"/>
      <c r="DYB24" s="3209"/>
      <c r="DYC24" s="3200"/>
      <c r="DYD24" s="3201"/>
      <c r="DYE24" s="3208"/>
      <c r="DYF24" s="3206"/>
      <c r="DYG24" s="3200"/>
      <c r="DYH24" s="3201"/>
      <c r="DYI24" s="3202"/>
      <c r="DYJ24" s="3203"/>
      <c r="DYK24" s="3200"/>
      <c r="DYL24" s="3204"/>
      <c r="DYM24" s="3179"/>
      <c r="DYN24" s="3205"/>
      <c r="DYO24" s="3206"/>
      <c r="DYP24" s="3207"/>
      <c r="DYQ24" s="3208"/>
      <c r="DYR24" s="3209"/>
      <c r="DYS24" s="3208"/>
      <c r="DYT24" s="3209"/>
      <c r="DYU24" s="3200"/>
      <c r="DYV24" s="3201"/>
      <c r="DYW24" s="3208"/>
      <c r="DYX24" s="3206"/>
      <c r="DYY24" s="3200"/>
      <c r="DYZ24" s="3201"/>
      <c r="DZA24" s="3202"/>
      <c r="DZB24" s="3203"/>
      <c r="DZC24" s="3200"/>
      <c r="DZD24" s="3204"/>
      <c r="DZE24" s="3179"/>
      <c r="DZF24" s="3205"/>
      <c r="DZG24" s="3206"/>
      <c r="DZH24" s="3207"/>
      <c r="DZI24" s="3208"/>
      <c r="DZJ24" s="3209"/>
      <c r="DZK24" s="3208"/>
      <c r="DZL24" s="3209"/>
      <c r="DZM24" s="3200"/>
      <c r="DZN24" s="3201"/>
      <c r="DZO24" s="3208"/>
      <c r="DZP24" s="3206"/>
      <c r="DZQ24" s="3200"/>
      <c r="DZR24" s="3201"/>
      <c r="DZS24" s="3202"/>
      <c r="DZT24" s="3203"/>
      <c r="DZU24" s="3200"/>
      <c r="DZV24" s="3204"/>
      <c r="DZW24" s="3179"/>
      <c r="DZX24" s="3205"/>
      <c r="DZY24" s="3206"/>
      <c r="DZZ24" s="3207"/>
      <c r="EAA24" s="3208"/>
      <c r="EAB24" s="3209"/>
      <c r="EAC24" s="3208"/>
      <c r="EAD24" s="3209"/>
      <c r="EAE24" s="3200"/>
      <c r="EAF24" s="3201"/>
      <c r="EAG24" s="3208"/>
      <c r="EAH24" s="3206"/>
      <c r="EAI24" s="3200"/>
      <c r="EAJ24" s="3201"/>
      <c r="EAK24" s="3202"/>
      <c r="EAL24" s="3203"/>
      <c r="EAM24" s="3200"/>
      <c r="EAN24" s="3204"/>
      <c r="EAO24" s="3179"/>
      <c r="EAP24" s="3205"/>
      <c r="EAQ24" s="3206"/>
      <c r="EAR24" s="3207"/>
      <c r="EAS24" s="3208"/>
      <c r="EAT24" s="3209"/>
      <c r="EAU24" s="3208"/>
      <c r="EAV24" s="3209"/>
      <c r="EAW24" s="3200"/>
      <c r="EAX24" s="3201"/>
      <c r="EAY24" s="3208"/>
      <c r="EAZ24" s="3206"/>
      <c r="EBA24" s="3200"/>
      <c r="EBB24" s="3201"/>
      <c r="EBC24" s="3202"/>
      <c r="EBD24" s="3203"/>
      <c r="EBE24" s="3200"/>
      <c r="EBF24" s="3204"/>
      <c r="EBG24" s="3179"/>
      <c r="EBH24" s="3205"/>
      <c r="EBI24" s="3206"/>
      <c r="EBJ24" s="3207"/>
      <c r="EBK24" s="3208"/>
      <c r="EBL24" s="3209"/>
      <c r="EBM24" s="3208"/>
      <c r="EBN24" s="3209"/>
      <c r="EBO24" s="3200"/>
      <c r="EBP24" s="3201"/>
      <c r="EBQ24" s="3208"/>
      <c r="EBR24" s="3206"/>
      <c r="EBS24" s="3200"/>
      <c r="EBT24" s="3201"/>
      <c r="EBU24" s="3202"/>
      <c r="EBV24" s="3203"/>
      <c r="EBW24" s="3200"/>
      <c r="EBX24" s="3204"/>
      <c r="EBY24" s="3179"/>
      <c r="EBZ24" s="3205"/>
      <c r="ECA24" s="3206"/>
      <c r="ECB24" s="3207"/>
      <c r="ECC24" s="3208"/>
      <c r="ECD24" s="3209"/>
      <c r="ECE24" s="3208"/>
      <c r="ECF24" s="3209"/>
      <c r="ECG24" s="3200"/>
      <c r="ECH24" s="3201"/>
      <c r="ECI24" s="3208"/>
      <c r="ECJ24" s="3206"/>
      <c r="ECK24" s="3200"/>
      <c r="ECL24" s="3201"/>
      <c r="ECM24" s="3202"/>
      <c r="ECN24" s="3203"/>
      <c r="ECO24" s="3200"/>
      <c r="ECP24" s="3204"/>
      <c r="ECQ24" s="3179"/>
      <c r="ECR24" s="3205"/>
      <c r="ECS24" s="3206"/>
      <c r="ECT24" s="3207"/>
      <c r="ECU24" s="3208"/>
      <c r="ECV24" s="3209"/>
      <c r="ECW24" s="3208"/>
      <c r="ECX24" s="3209"/>
      <c r="ECY24" s="3200"/>
      <c r="ECZ24" s="3201"/>
      <c r="EDA24" s="3208"/>
      <c r="EDB24" s="3206"/>
      <c r="EDC24" s="3200"/>
      <c r="EDD24" s="3201"/>
      <c r="EDE24" s="3202"/>
      <c r="EDF24" s="3203"/>
      <c r="EDG24" s="3200"/>
      <c r="EDH24" s="3204"/>
      <c r="EDI24" s="3179"/>
      <c r="EDJ24" s="3205"/>
      <c r="EDK24" s="3206"/>
      <c r="EDL24" s="3207"/>
      <c r="EDM24" s="3208"/>
      <c r="EDN24" s="3209"/>
      <c r="EDO24" s="3208"/>
      <c r="EDP24" s="3209"/>
      <c r="EDQ24" s="3200"/>
      <c r="EDR24" s="3201"/>
      <c r="EDS24" s="3208"/>
      <c r="EDT24" s="3206"/>
      <c r="EDU24" s="3200"/>
      <c r="EDV24" s="3201"/>
      <c r="EDW24" s="3202"/>
      <c r="EDX24" s="3203"/>
      <c r="EDY24" s="3200"/>
      <c r="EDZ24" s="3204"/>
      <c r="EEA24" s="3179"/>
      <c r="EEB24" s="3205"/>
      <c r="EEC24" s="3206"/>
      <c r="EED24" s="3207"/>
      <c r="EEE24" s="3208"/>
      <c r="EEF24" s="3209"/>
      <c r="EEG24" s="3208"/>
      <c r="EEH24" s="3209"/>
      <c r="EEI24" s="3200"/>
      <c r="EEJ24" s="3201"/>
      <c r="EEK24" s="3208"/>
      <c r="EEL24" s="3206"/>
      <c r="EEM24" s="3200"/>
      <c r="EEN24" s="3201"/>
      <c r="EEO24" s="3202"/>
      <c r="EEP24" s="3203"/>
      <c r="EEQ24" s="3200"/>
      <c r="EER24" s="3204"/>
      <c r="EES24" s="3179"/>
      <c r="EET24" s="3205"/>
      <c r="EEU24" s="3206"/>
      <c r="EEV24" s="3207"/>
      <c r="EEW24" s="3208"/>
      <c r="EEX24" s="3209"/>
      <c r="EEY24" s="3208"/>
      <c r="EEZ24" s="3209"/>
      <c r="EFA24" s="3200"/>
      <c r="EFB24" s="3201"/>
      <c r="EFC24" s="3208"/>
      <c r="EFD24" s="3206"/>
      <c r="EFE24" s="3200"/>
      <c r="EFF24" s="3201"/>
      <c r="EFG24" s="3202"/>
      <c r="EFH24" s="3203"/>
      <c r="EFI24" s="3200"/>
      <c r="EFJ24" s="3204"/>
      <c r="EFK24" s="3179"/>
      <c r="EFL24" s="3205"/>
      <c r="EFM24" s="3206"/>
      <c r="EFN24" s="3207"/>
      <c r="EFO24" s="3208"/>
      <c r="EFP24" s="3209"/>
      <c r="EFQ24" s="3208"/>
      <c r="EFR24" s="3209"/>
      <c r="EFS24" s="3200"/>
      <c r="EFT24" s="3201"/>
      <c r="EFU24" s="3208"/>
      <c r="EFV24" s="3206"/>
      <c r="EFW24" s="3200"/>
      <c r="EFX24" s="3201"/>
      <c r="EFY24" s="3202"/>
      <c r="EFZ24" s="3203"/>
      <c r="EGA24" s="3200"/>
      <c r="EGB24" s="3204"/>
      <c r="EGC24" s="3179"/>
      <c r="EGD24" s="3205"/>
      <c r="EGE24" s="3206"/>
      <c r="EGF24" s="3207"/>
      <c r="EGG24" s="3208"/>
      <c r="EGH24" s="3209"/>
      <c r="EGI24" s="3208"/>
      <c r="EGJ24" s="3209"/>
      <c r="EGK24" s="3200"/>
      <c r="EGL24" s="3201"/>
      <c r="EGM24" s="3208"/>
      <c r="EGN24" s="3206"/>
      <c r="EGO24" s="3200"/>
      <c r="EGP24" s="3201"/>
      <c r="EGQ24" s="3202"/>
      <c r="EGR24" s="3203"/>
      <c r="EGS24" s="3200"/>
      <c r="EGT24" s="3204"/>
      <c r="EGU24" s="3179"/>
      <c r="EGV24" s="3205"/>
      <c r="EGW24" s="3206"/>
      <c r="EGX24" s="3207"/>
      <c r="EGY24" s="3208"/>
      <c r="EGZ24" s="3209"/>
      <c r="EHA24" s="3208"/>
      <c r="EHB24" s="3209"/>
      <c r="EHC24" s="3200"/>
      <c r="EHD24" s="3201"/>
      <c r="EHE24" s="3208"/>
      <c r="EHF24" s="3206"/>
      <c r="EHG24" s="3200"/>
      <c r="EHH24" s="3201"/>
      <c r="EHI24" s="3202"/>
      <c r="EHJ24" s="3203"/>
      <c r="EHK24" s="3200"/>
      <c r="EHL24" s="3204"/>
      <c r="EHM24" s="3179"/>
      <c r="EHN24" s="3205"/>
      <c r="EHO24" s="3206"/>
      <c r="EHP24" s="3207"/>
      <c r="EHQ24" s="3208"/>
      <c r="EHR24" s="3209"/>
      <c r="EHS24" s="3208"/>
      <c r="EHT24" s="3209"/>
      <c r="EHU24" s="3200"/>
      <c r="EHV24" s="3201"/>
      <c r="EHW24" s="3208"/>
      <c r="EHX24" s="3206"/>
      <c r="EHY24" s="3200"/>
      <c r="EHZ24" s="3201"/>
      <c r="EIA24" s="3202"/>
      <c r="EIB24" s="3203"/>
      <c r="EIC24" s="3200"/>
      <c r="EID24" s="3204"/>
      <c r="EIE24" s="3179"/>
      <c r="EIF24" s="3205"/>
      <c r="EIG24" s="3206"/>
      <c r="EIH24" s="3207"/>
      <c r="EII24" s="3208"/>
      <c r="EIJ24" s="3209"/>
      <c r="EIK24" s="3208"/>
      <c r="EIL24" s="3209"/>
      <c r="EIM24" s="3200"/>
      <c r="EIN24" s="3201"/>
      <c r="EIO24" s="3208"/>
      <c r="EIP24" s="3206"/>
      <c r="EIQ24" s="3200"/>
      <c r="EIR24" s="3201"/>
      <c r="EIS24" s="3202"/>
      <c r="EIT24" s="3203"/>
      <c r="EIU24" s="3200"/>
      <c r="EIV24" s="3204"/>
      <c r="EIW24" s="3179"/>
      <c r="EIX24" s="3205"/>
      <c r="EIY24" s="3206"/>
      <c r="EIZ24" s="3207"/>
      <c r="EJA24" s="3208"/>
      <c r="EJB24" s="3209"/>
      <c r="EJC24" s="3208"/>
      <c r="EJD24" s="3209"/>
      <c r="EJE24" s="3200"/>
      <c r="EJF24" s="3201"/>
      <c r="EJG24" s="3208"/>
      <c r="EJH24" s="3206"/>
      <c r="EJI24" s="3200"/>
      <c r="EJJ24" s="3201"/>
      <c r="EJK24" s="3202"/>
      <c r="EJL24" s="3203"/>
      <c r="EJM24" s="3200"/>
      <c r="EJN24" s="3204"/>
      <c r="EJO24" s="3179"/>
      <c r="EJP24" s="3205"/>
      <c r="EJQ24" s="3206"/>
      <c r="EJR24" s="3207"/>
      <c r="EJS24" s="3208"/>
      <c r="EJT24" s="3209"/>
      <c r="EJU24" s="3208"/>
      <c r="EJV24" s="3209"/>
      <c r="EJW24" s="3200"/>
      <c r="EJX24" s="3201"/>
      <c r="EJY24" s="3208"/>
      <c r="EJZ24" s="3206"/>
      <c r="EKA24" s="3200"/>
      <c r="EKB24" s="3201"/>
      <c r="EKC24" s="3202"/>
      <c r="EKD24" s="3203"/>
      <c r="EKE24" s="3200"/>
      <c r="EKF24" s="3204"/>
      <c r="EKG24" s="3179"/>
      <c r="EKH24" s="3205"/>
      <c r="EKI24" s="3206"/>
      <c r="EKJ24" s="3207"/>
      <c r="EKK24" s="3208"/>
      <c r="EKL24" s="3209"/>
      <c r="EKM24" s="3208"/>
      <c r="EKN24" s="3209"/>
      <c r="EKO24" s="3200"/>
      <c r="EKP24" s="3201"/>
      <c r="EKQ24" s="3208"/>
      <c r="EKR24" s="3206"/>
      <c r="EKS24" s="3200"/>
      <c r="EKT24" s="3201"/>
      <c r="EKU24" s="3202"/>
      <c r="EKV24" s="3203"/>
      <c r="EKW24" s="3200"/>
      <c r="EKX24" s="3204"/>
      <c r="EKY24" s="3179"/>
      <c r="EKZ24" s="3205"/>
      <c r="ELA24" s="3206"/>
      <c r="ELB24" s="3207"/>
      <c r="ELC24" s="3208"/>
      <c r="ELD24" s="3209"/>
      <c r="ELE24" s="3208"/>
      <c r="ELF24" s="3209"/>
      <c r="ELG24" s="3200"/>
      <c r="ELH24" s="3201"/>
      <c r="ELI24" s="3208"/>
      <c r="ELJ24" s="3206"/>
      <c r="ELK24" s="3200"/>
      <c r="ELL24" s="3201"/>
      <c r="ELM24" s="3202"/>
      <c r="ELN24" s="3203"/>
      <c r="ELO24" s="3200"/>
      <c r="ELP24" s="3204"/>
      <c r="ELQ24" s="3179"/>
      <c r="ELR24" s="3205"/>
      <c r="ELS24" s="3206"/>
      <c r="ELT24" s="3207"/>
      <c r="ELU24" s="3208"/>
      <c r="ELV24" s="3209"/>
      <c r="ELW24" s="3208"/>
      <c r="ELX24" s="3209"/>
      <c r="ELY24" s="3200"/>
      <c r="ELZ24" s="3201"/>
      <c r="EMA24" s="3208"/>
      <c r="EMB24" s="3206"/>
      <c r="EMC24" s="3200"/>
      <c r="EMD24" s="3201"/>
      <c r="EME24" s="3202"/>
      <c r="EMF24" s="3203"/>
      <c r="EMG24" s="3200"/>
      <c r="EMH24" s="3204"/>
      <c r="EMI24" s="3179"/>
      <c r="EMJ24" s="3205"/>
      <c r="EMK24" s="3206"/>
      <c r="EML24" s="3207"/>
      <c r="EMM24" s="3208"/>
      <c r="EMN24" s="3209"/>
      <c r="EMO24" s="3208"/>
      <c r="EMP24" s="3209"/>
      <c r="EMQ24" s="3200"/>
      <c r="EMR24" s="3201"/>
      <c r="EMS24" s="3208"/>
      <c r="EMT24" s="3206"/>
      <c r="EMU24" s="3200"/>
      <c r="EMV24" s="3201"/>
      <c r="EMW24" s="3202"/>
      <c r="EMX24" s="3203"/>
      <c r="EMY24" s="3200"/>
      <c r="EMZ24" s="3204"/>
      <c r="ENA24" s="3179"/>
      <c r="ENB24" s="3205"/>
      <c r="ENC24" s="3206"/>
      <c r="END24" s="3207"/>
      <c r="ENE24" s="3208"/>
      <c r="ENF24" s="3209"/>
      <c r="ENG24" s="3208"/>
      <c r="ENH24" s="3209"/>
      <c r="ENI24" s="3200"/>
      <c r="ENJ24" s="3201"/>
      <c r="ENK24" s="3208"/>
      <c r="ENL24" s="3206"/>
      <c r="ENM24" s="3200"/>
      <c r="ENN24" s="3201"/>
      <c r="ENO24" s="3202"/>
      <c r="ENP24" s="3203"/>
      <c r="ENQ24" s="3200"/>
      <c r="ENR24" s="3204"/>
      <c r="ENS24" s="3179"/>
      <c r="ENT24" s="3205"/>
      <c r="ENU24" s="3206"/>
      <c r="ENV24" s="3207"/>
      <c r="ENW24" s="3208"/>
      <c r="ENX24" s="3209"/>
      <c r="ENY24" s="3208"/>
      <c r="ENZ24" s="3209"/>
      <c r="EOA24" s="3200"/>
      <c r="EOB24" s="3201"/>
      <c r="EOC24" s="3208"/>
      <c r="EOD24" s="3206"/>
      <c r="EOE24" s="3200"/>
      <c r="EOF24" s="3201"/>
      <c r="EOG24" s="3202"/>
      <c r="EOH24" s="3203"/>
      <c r="EOI24" s="3200"/>
      <c r="EOJ24" s="3204"/>
      <c r="EOK24" s="3179"/>
      <c r="EOL24" s="3205"/>
      <c r="EOM24" s="3206"/>
      <c r="EON24" s="3207"/>
      <c r="EOO24" s="3208"/>
      <c r="EOP24" s="3209"/>
      <c r="EOQ24" s="3208"/>
      <c r="EOR24" s="3209"/>
      <c r="EOS24" s="3200"/>
      <c r="EOT24" s="3201"/>
      <c r="EOU24" s="3208"/>
      <c r="EOV24" s="3206"/>
      <c r="EOW24" s="3200"/>
      <c r="EOX24" s="3201"/>
      <c r="EOY24" s="3202"/>
      <c r="EOZ24" s="3203"/>
      <c r="EPA24" s="3200"/>
      <c r="EPB24" s="3204"/>
      <c r="EPC24" s="3179"/>
      <c r="EPD24" s="3205"/>
      <c r="EPE24" s="3206"/>
      <c r="EPF24" s="3207"/>
      <c r="EPG24" s="3208"/>
      <c r="EPH24" s="3209"/>
      <c r="EPI24" s="3208"/>
      <c r="EPJ24" s="3209"/>
      <c r="EPK24" s="3200"/>
      <c r="EPL24" s="3201"/>
      <c r="EPM24" s="3208"/>
      <c r="EPN24" s="3206"/>
      <c r="EPO24" s="3200"/>
      <c r="EPP24" s="3201"/>
      <c r="EPQ24" s="3202"/>
      <c r="EPR24" s="3203"/>
      <c r="EPS24" s="3200"/>
      <c r="EPT24" s="3204"/>
      <c r="EPU24" s="3179"/>
      <c r="EPV24" s="3205"/>
      <c r="EPW24" s="3206"/>
      <c r="EPX24" s="3207"/>
      <c r="EPY24" s="3208"/>
      <c r="EPZ24" s="3209"/>
      <c r="EQA24" s="3208"/>
      <c r="EQB24" s="3209"/>
      <c r="EQC24" s="3200"/>
      <c r="EQD24" s="3201"/>
      <c r="EQE24" s="3208"/>
      <c r="EQF24" s="3206"/>
      <c r="EQG24" s="3200"/>
      <c r="EQH24" s="3201"/>
      <c r="EQI24" s="3202"/>
      <c r="EQJ24" s="3203"/>
      <c r="EQK24" s="3200"/>
      <c r="EQL24" s="3204"/>
      <c r="EQM24" s="3179"/>
      <c r="EQN24" s="3205"/>
      <c r="EQO24" s="3206"/>
      <c r="EQP24" s="3207"/>
      <c r="EQQ24" s="3208"/>
      <c r="EQR24" s="3209"/>
      <c r="EQS24" s="3208"/>
      <c r="EQT24" s="3209"/>
      <c r="EQU24" s="3200"/>
      <c r="EQV24" s="3201"/>
      <c r="EQW24" s="3208"/>
      <c r="EQX24" s="3206"/>
      <c r="EQY24" s="3200"/>
      <c r="EQZ24" s="3201"/>
      <c r="ERA24" s="3202"/>
      <c r="ERB24" s="3203"/>
      <c r="ERC24" s="3200"/>
      <c r="ERD24" s="3204"/>
      <c r="ERE24" s="3179"/>
      <c r="ERF24" s="3205"/>
      <c r="ERG24" s="3206"/>
      <c r="ERH24" s="3207"/>
      <c r="ERI24" s="3208"/>
      <c r="ERJ24" s="3209"/>
      <c r="ERK24" s="3208"/>
      <c r="ERL24" s="3209"/>
      <c r="ERM24" s="3200"/>
      <c r="ERN24" s="3201"/>
      <c r="ERO24" s="3208"/>
      <c r="ERP24" s="3206"/>
      <c r="ERQ24" s="3200"/>
      <c r="ERR24" s="3201"/>
      <c r="ERS24" s="3202"/>
      <c r="ERT24" s="3203"/>
      <c r="ERU24" s="3200"/>
      <c r="ERV24" s="3204"/>
      <c r="ERW24" s="3179"/>
      <c r="ERX24" s="3205"/>
      <c r="ERY24" s="3206"/>
      <c r="ERZ24" s="3207"/>
      <c r="ESA24" s="3208"/>
      <c r="ESB24" s="3209"/>
      <c r="ESC24" s="3208"/>
      <c r="ESD24" s="3209"/>
      <c r="ESE24" s="3200"/>
      <c r="ESF24" s="3201"/>
      <c r="ESG24" s="3208"/>
      <c r="ESH24" s="3206"/>
      <c r="ESI24" s="3200"/>
      <c r="ESJ24" s="3201"/>
      <c r="ESK24" s="3202"/>
      <c r="ESL24" s="3203"/>
      <c r="ESM24" s="3200"/>
      <c r="ESN24" s="3204"/>
      <c r="ESO24" s="3179"/>
      <c r="ESP24" s="3205"/>
      <c r="ESQ24" s="3206"/>
      <c r="ESR24" s="3207"/>
      <c r="ESS24" s="3208"/>
      <c r="EST24" s="3209"/>
      <c r="ESU24" s="3208"/>
      <c r="ESV24" s="3209"/>
      <c r="ESW24" s="3200"/>
      <c r="ESX24" s="3201"/>
      <c r="ESY24" s="3208"/>
      <c r="ESZ24" s="3206"/>
      <c r="ETA24" s="3200"/>
      <c r="ETB24" s="3201"/>
      <c r="ETC24" s="3202"/>
      <c r="ETD24" s="3203"/>
      <c r="ETE24" s="3200"/>
      <c r="ETF24" s="3204"/>
      <c r="ETG24" s="3179"/>
      <c r="ETH24" s="3205"/>
      <c r="ETI24" s="3206"/>
      <c r="ETJ24" s="3207"/>
      <c r="ETK24" s="3208"/>
      <c r="ETL24" s="3209"/>
      <c r="ETM24" s="3208"/>
      <c r="ETN24" s="3209"/>
      <c r="ETO24" s="3200"/>
      <c r="ETP24" s="3201"/>
      <c r="ETQ24" s="3208"/>
      <c r="ETR24" s="3206"/>
      <c r="ETS24" s="3200"/>
      <c r="ETT24" s="3201"/>
      <c r="ETU24" s="3202"/>
      <c r="ETV24" s="3203"/>
      <c r="ETW24" s="3200"/>
      <c r="ETX24" s="3204"/>
      <c r="ETY24" s="3179"/>
      <c r="ETZ24" s="3205"/>
      <c r="EUA24" s="3206"/>
      <c r="EUB24" s="3207"/>
      <c r="EUC24" s="3208"/>
      <c r="EUD24" s="3209"/>
      <c r="EUE24" s="3208"/>
      <c r="EUF24" s="3209"/>
      <c r="EUG24" s="3200"/>
      <c r="EUH24" s="3201"/>
      <c r="EUI24" s="3208"/>
      <c r="EUJ24" s="3206"/>
      <c r="EUK24" s="3200"/>
      <c r="EUL24" s="3201"/>
      <c r="EUM24" s="3202"/>
      <c r="EUN24" s="3203"/>
      <c r="EUO24" s="3200"/>
      <c r="EUP24" s="3204"/>
      <c r="EUQ24" s="3179"/>
      <c r="EUR24" s="3205"/>
      <c r="EUS24" s="3206"/>
      <c r="EUT24" s="3207"/>
      <c r="EUU24" s="3208"/>
      <c r="EUV24" s="3209"/>
      <c r="EUW24" s="3208"/>
      <c r="EUX24" s="3209"/>
      <c r="EUY24" s="3200"/>
      <c r="EUZ24" s="3201"/>
      <c r="EVA24" s="3208"/>
      <c r="EVB24" s="3206"/>
      <c r="EVC24" s="3200"/>
      <c r="EVD24" s="3201"/>
      <c r="EVE24" s="3202"/>
      <c r="EVF24" s="3203"/>
      <c r="EVG24" s="3200"/>
      <c r="EVH24" s="3204"/>
      <c r="EVI24" s="3179"/>
      <c r="EVJ24" s="3205"/>
      <c r="EVK24" s="3206"/>
      <c r="EVL24" s="3207"/>
      <c r="EVM24" s="3208"/>
      <c r="EVN24" s="3209"/>
      <c r="EVO24" s="3208"/>
      <c r="EVP24" s="3209"/>
      <c r="EVQ24" s="3200"/>
      <c r="EVR24" s="3201"/>
      <c r="EVS24" s="3208"/>
      <c r="EVT24" s="3206"/>
      <c r="EVU24" s="3200"/>
      <c r="EVV24" s="3201"/>
      <c r="EVW24" s="3202"/>
      <c r="EVX24" s="3203"/>
      <c r="EVY24" s="3200"/>
      <c r="EVZ24" s="3204"/>
      <c r="EWA24" s="3179"/>
      <c r="EWB24" s="3205"/>
      <c r="EWC24" s="3206"/>
      <c r="EWD24" s="3207"/>
      <c r="EWE24" s="3208"/>
      <c r="EWF24" s="3209"/>
      <c r="EWG24" s="3208"/>
      <c r="EWH24" s="3209"/>
      <c r="EWI24" s="3200"/>
      <c r="EWJ24" s="3201"/>
      <c r="EWK24" s="3208"/>
      <c r="EWL24" s="3206"/>
      <c r="EWM24" s="3200"/>
      <c r="EWN24" s="3201"/>
      <c r="EWO24" s="3202"/>
      <c r="EWP24" s="3203"/>
      <c r="EWQ24" s="3200"/>
      <c r="EWR24" s="3204"/>
      <c r="EWS24" s="3179"/>
      <c r="EWT24" s="3205"/>
      <c r="EWU24" s="3206"/>
      <c r="EWV24" s="3207"/>
      <c r="EWW24" s="3208"/>
      <c r="EWX24" s="3209"/>
      <c r="EWY24" s="3208"/>
      <c r="EWZ24" s="3209"/>
      <c r="EXA24" s="3200"/>
      <c r="EXB24" s="3201"/>
      <c r="EXC24" s="3208"/>
      <c r="EXD24" s="3206"/>
      <c r="EXE24" s="3200"/>
      <c r="EXF24" s="3201"/>
      <c r="EXG24" s="3202"/>
      <c r="EXH24" s="3203"/>
      <c r="EXI24" s="3200"/>
      <c r="EXJ24" s="3204"/>
      <c r="EXK24" s="3179"/>
      <c r="EXL24" s="3205"/>
      <c r="EXM24" s="3206"/>
      <c r="EXN24" s="3207"/>
      <c r="EXO24" s="3208"/>
      <c r="EXP24" s="3209"/>
      <c r="EXQ24" s="3208"/>
      <c r="EXR24" s="3209"/>
      <c r="EXS24" s="3200"/>
      <c r="EXT24" s="3201"/>
      <c r="EXU24" s="3208"/>
      <c r="EXV24" s="3206"/>
      <c r="EXW24" s="3200"/>
      <c r="EXX24" s="3201"/>
      <c r="EXY24" s="3202"/>
      <c r="EXZ24" s="3203"/>
      <c r="EYA24" s="3200"/>
      <c r="EYB24" s="3204"/>
      <c r="EYC24" s="3179"/>
      <c r="EYD24" s="3205"/>
      <c r="EYE24" s="3206"/>
      <c r="EYF24" s="3207"/>
      <c r="EYG24" s="3208"/>
      <c r="EYH24" s="3209"/>
      <c r="EYI24" s="3208"/>
      <c r="EYJ24" s="3209"/>
      <c r="EYK24" s="3200"/>
      <c r="EYL24" s="3201"/>
      <c r="EYM24" s="3208"/>
      <c r="EYN24" s="3206"/>
      <c r="EYO24" s="3200"/>
      <c r="EYP24" s="3201"/>
      <c r="EYQ24" s="3202"/>
      <c r="EYR24" s="3203"/>
      <c r="EYS24" s="3200"/>
      <c r="EYT24" s="3204"/>
      <c r="EYU24" s="3179"/>
      <c r="EYV24" s="3205"/>
      <c r="EYW24" s="3206"/>
      <c r="EYX24" s="3207"/>
      <c r="EYY24" s="3208"/>
      <c r="EYZ24" s="3209"/>
      <c r="EZA24" s="3208"/>
      <c r="EZB24" s="3209"/>
      <c r="EZC24" s="3200"/>
      <c r="EZD24" s="3201"/>
      <c r="EZE24" s="3208"/>
      <c r="EZF24" s="3206"/>
      <c r="EZG24" s="3200"/>
      <c r="EZH24" s="3201"/>
      <c r="EZI24" s="3202"/>
      <c r="EZJ24" s="3203"/>
      <c r="EZK24" s="3200"/>
      <c r="EZL24" s="3204"/>
      <c r="EZM24" s="3179"/>
      <c r="EZN24" s="3205"/>
      <c r="EZO24" s="3206"/>
      <c r="EZP24" s="3207"/>
      <c r="EZQ24" s="3208"/>
      <c r="EZR24" s="3209"/>
      <c r="EZS24" s="3208"/>
      <c r="EZT24" s="3209"/>
      <c r="EZU24" s="3200"/>
      <c r="EZV24" s="3201"/>
      <c r="EZW24" s="3208"/>
      <c r="EZX24" s="3206"/>
      <c r="EZY24" s="3200"/>
      <c r="EZZ24" s="3201"/>
      <c r="FAA24" s="3202"/>
      <c r="FAB24" s="3203"/>
      <c r="FAC24" s="3200"/>
      <c r="FAD24" s="3204"/>
      <c r="FAE24" s="3179"/>
      <c r="FAF24" s="3205"/>
      <c r="FAG24" s="3206"/>
      <c r="FAH24" s="3207"/>
      <c r="FAI24" s="3208"/>
      <c r="FAJ24" s="3209"/>
      <c r="FAK24" s="3208"/>
      <c r="FAL24" s="3209"/>
      <c r="FAM24" s="3200"/>
      <c r="FAN24" s="3201"/>
      <c r="FAO24" s="3208"/>
      <c r="FAP24" s="3206"/>
      <c r="FAQ24" s="3200"/>
      <c r="FAR24" s="3201"/>
      <c r="FAS24" s="3202"/>
      <c r="FAT24" s="3203"/>
      <c r="FAU24" s="3200"/>
      <c r="FAV24" s="3204"/>
      <c r="FAW24" s="3179"/>
      <c r="FAX24" s="3205"/>
      <c r="FAY24" s="3206"/>
      <c r="FAZ24" s="3207"/>
      <c r="FBA24" s="3208"/>
      <c r="FBB24" s="3209"/>
      <c r="FBC24" s="3208"/>
      <c r="FBD24" s="3209"/>
      <c r="FBE24" s="3200"/>
      <c r="FBF24" s="3201"/>
      <c r="FBG24" s="3208"/>
      <c r="FBH24" s="3206"/>
      <c r="FBI24" s="3200"/>
      <c r="FBJ24" s="3201"/>
      <c r="FBK24" s="3202"/>
      <c r="FBL24" s="3203"/>
      <c r="FBM24" s="3200"/>
      <c r="FBN24" s="3204"/>
      <c r="FBO24" s="3179"/>
      <c r="FBP24" s="3205"/>
      <c r="FBQ24" s="3206"/>
      <c r="FBR24" s="3207"/>
      <c r="FBS24" s="3208"/>
      <c r="FBT24" s="3209"/>
      <c r="FBU24" s="3208"/>
      <c r="FBV24" s="3209"/>
      <c r="FBW24" s="3200"/>
      <c r="FBX24" s="3201"/>
      <c r="FBY24" s="3208"/>
      <c r="FBZ24" s="3206"/>
      <c r="FCA24" s="3200"/>
      <c r="FCB24" s="3201"/>
      <c r="FCC24" s="3202"/>
      <c r="FCD24" s="3203"/>
      <c r="FCE24" s="3200"/>
      <c r="FCF24" s="3204"/>
      <c r="FCG24" s="3179"/>
      <c r="FCH24" s="3205"/>
      <c r="FCI24" s="3206"/>
      <c r="FCJ24" s="3207"/>
      <c r="FCK24" s="3208"/>
      <c r="FCL24" s="3209"/>
      <c r="FCM24" s="3208"/>
      <c r="FCN24" s="3209"/>
      <c r="FCO24" s="3200"/>
      <c r="FCP24" s="3201"/>
      <c r="FCQ24" s="3208"/>
      <c r="FCR24" s="3206"/>
      <c r="FCS24" s="3200"/>
      <c r="FCT24" s="3201"/>
      <c r="FCU24" s="3202"/>
      <c r="FCV24" s="3203"/>
      <c r="FCW24" s="3200"/>
      <c r="FCX24" s="3204"/>
      <c r="FCY24" s="3179"/>
      <c r="FCZ24" s="3205"/>
      <c r="FDA24" s="3206"/>
      <c r="FDB24" s="3207"/>
      <c r="FDC24" s="3208"/>
      <c r="FDD24" s="3209"/>
      <c r="FDE24" s="3208"/>
      <c r="FDF24" s="3209"/>
      <c r="FDG24" s="3200"/>
      <c r="FDH24" s="3201"/>
      <c r="FDI24" s="3208"/>
      <c r="FDJ24" s="3206"/>
      <c r="FDK24" s="3200"/>
      <c r="FDL24" s="3201"/>
      <c r="FDM24" s="3202"/>
      <c r="FDN24" s="3203"/>
      <c r="FDO24" s="3200"/>
      <c r="FDP24" s="3204"/>
      <c r="FDQ24" s="3179"/>
      <c r="FDR24" s="3205"/>
      <c r="FDS24" s="3206"/>
      <c r="FDT24" s="3207"/>
      <c r="FDU24" s="3208"/>
      <c r="FDV24" s="3209"/>
      <c r="FDW24" s="3208"/>
      <c r="FDX24" s="3209"/>
      <c r="FDY24" s="3200"/>
      <c r="FDZ24" s="3201"/>
      <c r="FEA24" s="3208"/>
      <c r="FEB24" s="3206"/>
      <c r="FEC24" s="3200"/>
      <c r="FED24" s="3201"/>
      <c r="FEE24" s="3202"/>
      <c r="FEF24" s="3203"/>
      <c r="FEG24" s="3200"/>
      <c r="FEH24" s="3204"/>
      <c r="FEI24" s="3179"/>
      <c r="FEJ24" s="3205"/>
      <c r="FEK24" s="3206"/>
      <c r="FEL24" s="3207"/>
      <c r="FEM24" s="3208"/>
      <c r="FEN24" s="3209"/>
      <c r="FEO24" s="3208"/>
      <c r="FEP24" s="3209"/>
      <c r="FEQ24" s="3200"/>
      <c r="FER24" s="3201"/>
      <c r="FES24" s="3208"/>
      <c r="FET24" s="3206"/>
      <c r="FEU24" s="3200"/>
      <c r="FEV24" s="3201"/>
      <c r="FEW24" s="3202"/>
      <c r="FEX24" s="3203"/>
      <c r="FEY24" s="3200"/>
      <c r="FEZ24" s="3204"/>
      <c r="FFA24" s="3179"/>
      <c r="FFB24" s="3205"/>
      <c r="FFC24" s="3206"/>
      <c r="FFD24" s="3207"/>
      <c r="FFE24" s="3208"/>
      <c r="FFF24" s="3209"/>
      <c r="FFG24" s="3208"/>
      <c r="FFH24" s="3209"/>
      <c r="FFI24" s="3200"/>
      <c r="FFJ24" s="3201"/>
      <c r="FFK24" s="3208"/>
      <c r="FFL24" s="3206"/>
      <c r="FFM24" s="3200"/>
      <c r="FFN24" s="3201"/>
      <c r="FFO24" s="3202"/>
      <c r="FFP24" s="3203"/>
      <c r="FFQ24" s="3200"/>
      <c r="FFR24" s="3204"/>
      <c r="FFS24" s="3179"/>
      <c r="FFT24" s="3205"/>
      <c r="FFU24" s="3206"/>
      <c r="FFV24" s="3207"/>
      <c r="FFW24" s="3208"/>
      <c r="FFX24" s="3209"/>
      <c r="FFY24" s="3208"/>
      <c r="FFZ24" s="3209"/>
      <c r="FGA24" s="3200"/>
      <c r="FGB24" s="3201"/>
      <c r="FGC24" s="3208"/>
      <c r="FGD24" s="3206"/>
      <c r="FGE24" s="3200"/>
      <c r="FGF24" s="3201"/>
      <c r="FGG24" s="3202"/>
      <c r="FGH24" s="3203"/>
      <c r="FGI24" s="3200"/>
      <c r="FGJ24" s="3204"/>
      <c r="FGK24" s="3179"/>
      <c r="FGL24" s="3205"/>
      <c r="FGM24" s="3206"/>
      <c r="FGN24" s="3207"/>
      <c r="FGO24" s="3208"/>
      <c r="FGP24" s="3209"/>
      <c r="FGQ24" s="3208"/>
      <c r="FGR24" s="3209"/>
      <c r="FGS24" s="3200"/>
      <c r="FGT24" s="3201"/>
      <c r="FGU24" s="3208"/>
      <c r="FGV24" s="3206"/>
      <c r="FGW24" s="3200"/>
      <c r="FGX24" s="3201"/>
      <c r="FGY24" s="3202"/>
      <c r="FGZ24" s="3203"/>
      <c r="FHA24" s="3200"/>
      <c r="FHB24" s="3204"/>
      <c r="FHC24" s="3179"/>
      <c r="FHD24" s="3205"/>
      <c r="FHE24" s="3206"/>
      <c r="FHF24" s="3207"/>
      <c r="FHG24" s="3208"/>
      <c r="FHH24" s="3209"/>
      <c r="FHI24" s="3208"/>
      <c r="FHJ24" s="3209"/>
      <c r="FHK24" s="3200"/>
      <c r="FHL24" s="3201"/>
      <c r="FHM24" s="3208"/>
      <c r="FHN24" s="3206"/>
      <c r="FHO24" s="3200"/>
      <c r="FHP24" s="3201"/>
      <c r="FHQ24" s="3202"/>
      <c r="FHR24" s="3203"/>
      <c r="FHS24" s="3200"/>
      <c r="FHT24" s="3204"/>
      <c r="FHU24" s="3179"/>
      <c r="FHV24" s="3205"/>
      <c r="FHW24" s="3206"/>
      <c r="FHX24" s="3207"/>
      <c r="FHY24" s="3208"/>
      <c r="FHZ24" s="3209"/>
      <c r="FIA24" s="3208"/>
      <c r="FIB24" s="3209"/>
      <c r="FIC24" s="3200"/>
      <c r="FID24" s="3201"/>
      <c r="FIE24" s="3208"/>
      <c r="FIF24" s="3206"/>
      <c r="FIG24" s="3200"/>
      <c r="FIH24" s="3201"/>
      <c r="FII24" s="3202"/>
      <c r="FIJ24" s="3203"/>
      <c r="FIK24" s="3200"/>
      <c r="FIL24" s="3204"/>
      <c r="FIM24" s="3179"/>
      <c r="FIN24" s="3205"/>
      <c r="FIO24" s="3206"/>
      <c r="FIP24" s="3207"/>
      <c r="FIQ24" s="3208"/>
      <c r="FIR24" s="3209"/>
      <c r="FIS24" s="3208"/>
      <c r="FIT24" s="3209"/>
      <c r="FIU24" s="3200"/>
      <c r="FIV24" s="3201"/>
      <c r="FIW24" s="3208"/>
      <c r="FIX24" s="3206"/>
      <c r="FIY24" s="3200"/>
      <c r="FIZ24" s="3201"/>
      <c r="FJA24" s="3202"/>
      <c r="FJB24" s="3203"/>
      <c r="FJC24" s="3200"/>
      <c r="FJD24" s="3204"/>
      <c r="FJE24" s="3179"/>
      <c r="FJF24" s="3205"/>
      <c r="FJG24" s="3206"/>
      <c r="FJH24" s="3207"/>
      <c r="FJI24" s="3208"/>
      <c r="FJJ24" s="3209"/>
      <c r="FJK24" s="3208"/>
      <c r="FJL24" s="3209"/>
      <c r="FJM24" s="3200"/>
      <c r="FJN24" s="3201"/>
      <c r="FJO24" s="3208"/>
      <c r="FJP24" s="3206"/>
      <c r="FJQ24" s="3200"/>
      <c r="FJR24" s="3201"/>
      <c r="FJS24" s="3202"/>
      <c r="FJT24" s="3203"/>
      <c r="FJU24" s="3200"/>
      <c r="FJV24" s="3204"/>
      <c r="FJW24" s="3179"/>
      <c r="FJX24" s="3205"/>
      <c r="FJY24" s="3206"/>
      <c r="FJZ24" s="3207"/>
      <c r="FKA24" s="3208"/>
      <c r="FKB24" s="3209"/>
      <c r="FKC24" s="3208"/>
      <c r="FKD24" s="3209"/>
      <c r="FKE24" s="3200"/>
      <c r="FKF24" s="3201"/>
      <c r="FKG24" s="3208"/>
      <c r="FKH24" s="3206"/>
      <c r="FKI24" s="3200"/>
      <c r="FKJ24" s="3201"/>
      <c r="FKK24" s="3202"/>
      <c r="FKL24" s="3203"/>
      <c r="FKM24" s="3200"/>
      <c r="FKN24" s="3204"/>
      <c r="FKO24" s="3179"/>
      <c r="FKP24" s="3205"/>
      <c r="FKQ24" s="3206"/>
      <c r="FKR24" s="3207"/>
      <c r="FKS24" s="3208"/>
      <c r="FKT24" s="3209"/>
      <c r="FKU24" s="3208"/>
      <c r="FKV24" s="3209"/>
      <c r="FKW24" s="3200"/>
      <c r="FKX24" s="3201"/>
      <c r="FKY24" s="3208"/>
      <c r="FKZ24" s="3206"/>
      <c r="FLA24" s="3200"/>
      <c r="FLB24" s="3201"/>
      <c r="FLC24" s="3202"/>
      <c r="FLD24" s="3203"/>
      <c r="FLE24" s="3200"/>
      <c r="FLF24" s="3204"/>
      <c r="FLG24" s="3179"/>
      <c r="FLH24" s="3205"/>
      <c r="FLI24" s="3206"/>
      <c r="FLJ24" s="3207"/>
      <c r="FLK24" s="3208"/>
      <c r="FLL24" s="3209"/>
      <c r="FLM24" s="3208"/>
      <c r="FLN24" s="3209"/>
      <c r="FLO24" s="3200"/>
      <c r="FLP24" s="3201"/>
      <c r="FLQ24" s="3208"/>
      <c r="FLR24" s="3206"/>
      <c r="FLS24" s="3200"/>
      <c r="FLT24" s="3201"/>
      <c r="FLU24" s="3202"/>
      <c r="FLV24" s="3203"/>
      <c r="FLW24" s="3200"/>
      <c r="FLX24" s="3204"/>
      <c r="FLY24" s="3179"/>
      <c r="FLZ24" s="3205"/>
      <c r="FMA24" s="3206"/>
      <c r="FMB24" s="3207"/>
      <c r="FMC24" s="3208"/>
      <c r="FMD24" s="3209"/>
      <c r="FME24" s="3208"/>
      <c r="FMF24" s="3209"/>
      <c r="FMG24" s="3200"/>
      <c r="FMH24" s="3201"/>
      <c r="FMI24" s="3208"/>
      <c r="FMJ24" s="3206"/>
      <c r="FMK24" s="3200"/>
      <c r="FML24" s="3201"/>
      <c r="FMM24" s="3202"/>
      <c r="FMN24" s="3203"/>
      <c r="FMO24" s="3200"/>
      <c r="FMP24" s="3204"/>
      <c r="FMQ24" s="3179"/>
      <c r="FMR24" s="3205"/>
      <c r="FMS24" s="3206"/>
      <c r="FMT24" s="3207"/>
      <c r="FMU24" s="3208"/>
      <c r="FMV24" s="3209"/>
      <c r="FMW24" s="3208"/>
      <c r="FMX24" s="3209"/>
      <c r="FMY24" s="3200"/>
      <c r="FMZ24" s="3201"/>
      <c r="FNA24" s="3208"/>
      <c r="FNB24" s="3206"/>
      <c r="FNC24" s="3200"/>
      <c r="FND24" s="3201"/>
      <c r="FNE24" s="3202"/>
      <c r="FNF24" s="3203"/>
      <c r="FNG24" s="3200"/>
      <c r="FNH24" s="3204"/>
      <c r="FNI24" s="3179"/>
      <c r="FNJ24" s="3205"/>
      <c r="FNK24" s="3206"/>
      <c r="FNL24" s="3207"/>
      <c r="FNM24" s="3208"/>
      <c r="FNN24" s="3209"/>
      <c r="FNO24" s="3208"/>
      <c r="FNP24" s="3209"/>
      <c r="FNQ24" s="3200"/>
      <c r="FNR24" s="3201"/>
      <c r="FNS24" s="3208"/>
      <c r="FNT24" s="3206"/>
      <c r="FNU24" s="3200"/>
      <c r="FNV24" s="3201"/>
      <c r="FNW24" s="3202"/>
      <c r="FNX24" s="3203"/>
      <c r="FNY24" s="3200"/>
      <c r="FNZ24" s="3204"/>
      <c r="FOA24" s="3179"/>
      <c r="FOB24" s="3205"/>
      <c r="FOC24" s="3206"/>
      <c r="FOD24" s="3207"/>
      <c r="FOE24" s="3208"/>
      <c r="FOF24" s="3209"/>
      <c r="FOG24" s="3208"/>
      <c r="FOH24" s="3209"/>
      <c r="FOI24" s="3200"/>
      <c r="FOJ24" s="3201"/>
      <c r="FOK24" s="3208"/>
      <c r="FOL24" s="3206"/>
      <c r="FOM24" s="3200"/>
      <c r="FON24" s="3201"/>
      <c r="FOO24" s="3202"/>
      <c r="FOP24" s="3203"/>
      <c r="FOQ24" s="3200"/>
      <c r="FOR24" s="3204"/>
      <c r="FOS24" s="3179"/>
      <c r="FOT24" s="3205"/>
      <c r="FOU24" s="3206"/>
      <c r="FOV24" s="3207"/>
      <c r="FOW24" s="3208"/>
      <c r="FOX24" s="3209"/>
      <c r="FOY24" s="3208"/>
      <c r="FOZ24" s="3209"/>
      <c r="FPA24" s="3200"/>
      <c r="FPB24" s="3201"/>
      <c r="FPC24" s="3208"/>
      <c r="FPD24" s="3206"/>
      <c r="FPE24" s="3200"/>
      <c r="FPF24" s="3201"/>
      <c r="FPG24" s="3202"/>
      <c r="FPH24" s="3203"/>
      <c r="FPI24" s="3200"/>
      <c r="FPJ24" s="3204"/>
      <c r="FPK24" s="3179"/>
      <c r="FPL24" s="3205"/>
      <c r="FPM24" s="3206"/>
      <c r="FPN24" s="3207"/>
      <c r="FPO24" s="3208"/>
      <c r="FPP24" s="3209"/>
      <c r="FPQ24" s="3208"/>
      <c r="FPR24" s="3209"/>
      <c r="FPS24" s="3200"/>
      <c r="FPT24" s="3201"/>
      <c r="FPU24" s="3208"/>
      <c r="FPV24" s="3206"/>
      <c r="FPW24" s="3200"/>
      <c r="FPX24" s="3201"/>
      <c r="FPY24" s="3202"/>
      <c r="FPZ24" s="3203"/>
      <c r="FQA24" s="3200"/>
      <c r="FQB24" s="3204"/>
      <c r="FQC24" s="3179"/>
      <c r="FQD24" s="3205"/>
      <c r="FQE24" s="3206"/>
      <c r="FQF24" s="3207"/>
      <c r="FQG24" s="3208"/>
      <c r="FQH24" s="3209"/>
      <c r="FQI24" s="3208"/>
      <c r="FQJ24" s="3209"/>
      <c r="FQK24" s="3200"/>
      <c r="FQL24" s="3201"/>
      <c r="FQM24" s="3208"/>
      <c r="FQN24" s="3206"/>
      <c r="FQO24" s="3200"/>
      <c r="FQP24" s="3201"/>
      <c r="FQQ24" s="3202"/>
      <c r="FQR24" s="3203"/>
      <c r="FQS24" s="3200"/>
      <c r="FQT24" s="3204"/>
      <c r="FQU24" s="3179"/>
      <c r="FQV24" s="3205"/>
      <c r="FQW24" s="3206"/>
      <c r="FQX24" s="3207"/>
      <c r="FQY24" s="3208"/>
      <c r="FQZ24" s="3209"/>
      <c r="FRA24" s="3208"/>
      <c r="FRB24" s="3209"/>
      <c r="FRC24" s="3200"/>
      <c r="FRD24" s="3201"/>
      <c r="FRE24" s="3208"/>
      <c r="FRF24" s="3206"/>
      <c r="FRG24" s="3200"/>
      <c r="FRH24" s="3201"/>
      <c r="FRI24" s="3202"/>
      <c r="FRJ24" s="3203"/>
      <c r="FRK24" s="3200"/>
      <c r="FRL24" s="3204"/>
      <c r="FRM24" s="3179"/>
      <c r="FRN24" s="3205"/>
      <c r="FRO24" s="3206"/>
      <c r="FRP24" s="3207"/>
      <c r="FRQ24" s="3208"/>
      <c r="FRR24" s="3209"/>
      <c r="FRS24" s="3208"/>
      <c r="FRT24" s="3209"/>
      <c r="FRU24" s="3200"/>
      <c r="FRV24" s="3201"/>
      <c r="FRW24" s="3208"/>
      <c r="FRX24" s="3206"/>
      <c r="FRY24" s="3200"/>
      <c r="FRZ24" s="3201"/>
      <c r="FSA24" s="3202"/>
      <c r="FSB24" s="3203"/>
      <c r="FSC24" s="3200"/>
      <c r="FSD24" s="3204"/>
      <c r="FSE24" s="3179"/>
      <c r="FSF24" s="3205"/>
      <c r="FSG24" s="3206"/>
      <c r="FSH24" s="3207"/>
      <c r="FSI24" s="3208"/>
      <c r="FSJ24" s="3209"/>
      <c r="FSK24" s="3208"/>
      <c r="FSL24" s="3209"/>
      <c r="FSM24" s="3200"/>
      <c r="FSN24" s="3201"/>
      <c r="FSO24" s="3208"/>
      <c r="FSP24" s="3206"/>
      <c r="FSQ24" s="3200"/>
      <c r="FSR24" s="3201"/>
      <c r="FSS24" s="3202"/>
      <c r="FST24" s="3203"/>
      <c r="FSU24" s="3200"/>
      <c r="FSV24" s="3204"/>
      <c r="FSW24" s="3179"/>
      <c r="FSX24" s="3205"/>
      <c r="FSY24" s="3206"/>
      <c r="FSZ24" s="3207"/>
      <c r="FTA24" s="3208"/>
      <c r="FTB24" s="3209"/>
      <c r="FTC24" s="3208"/>
      <c r="FTD24" s="3209"/>
      <c r="FTE24" s="3200"/>
      <c r="FTF24" s="3201"/>
      <c r="FTG24" s="3208"/>
      <c r="FTH24" s="3206"/>
      <c r="FTI24" s="3200"/>
      <c r="FTJ24" s="3201"/>
      <c r="FTK24" s="3202"/>
      <c r="FTL24" s="3203"/>
      <c r="FTM24" s="3200"/>
      <c r="FTN24" s="3204"/>
      <c r="FTO24" s="3179"/>
      <c r="FTP24" s="3205"/>
      <c r="FTQ24" s="3206"/>
      <c r="FTR24" s="3207"/>
      <c r="FTS24" s="3208"/>
      <c r="FTT24" s="3209"/>
      <c r="FTU24" s="3208"/>
      <c r="FTV24" s="3209"/>
      <c r="FTW24" s="3200"/>
      <c r="FTX24" s="3201"/>
      <c r="FTY24" s="3208"/>
      <c r="FTZ24" s="3206"/>
      <c r="FUA24" s="3200"/>
      <c r="FUB24" s="3201"/>
      <c r="FUC24" s="3202"/>
      <c r="FUD24" s="3203"/>
      <c r="FUE24" s="3200"/>
      <c r="FUF24" s="3204"/>
      <c r="FUG24" s="3179"/>
      <c r="FUH24" s="3205"/>
      <c r="FUI24" s="3206"/>
      <c r="FUJ24" s="3207"/>
      <c r="FUK24" s="3208"/>
      <c r="FUL24" s="3209"/>
      <c r="FUM24" s="3208"/>
      <c r="FUN24" s="3209"/>
      <c r="FUO24" s="3200"/>
      <c r="FUP24" s="3201"/>
      <c r="FUQ24" s="3208"/>
      <c r="FUR24" s="3206"/>
      <c r="FUS24" s="3200"/>
      <c r="FUT24" s="3201"/>
      <c r="FUU24" s="3202"/>
      <c r="FUV24" s="3203"/>
      <c r="FUW24" s="3200"/>
      <c r="FUX24" s="3204"/>
      <c r="FUY24" s="3179"/>
      <c r="FUZ24" s="3205"/>
      <c r="FVA24" s="3206"/>
      <c r="FVB24" s="3207"/>
      <c r="FVC24" s="3208"/>
      <c r="FVD24" s="3209"/>
      <c r="FVE24" s="3208"/>
      <c r="FVF24" s="3209"/>
      <c r="FVG24" s="3200"/>
      <c r="FVH24" s="3201"/>
      <c r="FVI24" s="3208"/>
      <c r="FVJ24" s="3206"/>
      <c r="FVK24" s="3200"/>
      <c r="FVL24" s="3201"/>
      <c r="FVM24" s="3202"/>
      <c r="FVN24" s="3203"/>
      <c r="FVO24" s="3200"/>
      <c r="FVP24" s="3204"/>
      <c r="FVQ24" s="3179"/>
      <c r="FVR24" s="3205"/>
      <c r="FVS24" s="3206"/>
      <c r="FVT24" s="3207"/>
      <c r="FVU24" s="3208"/>
      <c r="FVV24" s="3209"/>
      <c r="FVW24" s="3208"/>
      <c r="FVX24" s="3209"/>
      <c r="FVY24" s="3200"/>
      <c r="FVZ24" s="3201"/>
      <c r="FWA24" s="3208"/>
      <c r="FWB24" s="3206"/>
      <c r="FWC24" s="3200"/>
      <c r="FWD24" s="3201"/>
      <c r="FWE24" s="3202"/>
      <c r="FWF24" s="3203"/>
      <c r="FWG24" s="3200"/>
      <c r="FWH24" s="3204"/>
      <c r="FWI24" s="3179"/>
      <c r="FWJ24" s="3205"/>
      <c r="FWK24" s="3206"/>
      <c r="FWL24" s="3207"/>
      <c r="FWM24" s="3208"/>
      <c r="FWN24" s="3209"/>
      <c r="FWO24" s="3208"/>
      <c r="FWP24" s="3209"/>
      <c r="FWQ24" s="3200"/>
      <c r="FWR24" s="3201"/>
      <c r="FWS24" s="3208"/>
      <c r="FWT24" s="3206"/>
      <c r="FWU24" s="3200"/>
      <c r="FWV24" s="3201"/>
      <c r="FWW24" s="3202"/>
      <c r="FWX24" s="3203"/>
      <c r="FWY24" s="3200"/>
      <c r="FWZ24" s="3204"/>
      <c r="FXA24" s="3179"/>
      <c r="FXB24" s="3205"/>
      <c r="FXC24" s="3206"/>
      <c r="FXD24" s="3207"/>
      <c r="FXE24" s="3208"/>
      <c r="FXF24" s="3209"/>
      <c r="FXG24" s="3208"/>
      <c r="FXH24" s="3209"/>
      <c r="FXI24" s="3200"/>
      <c r="FXJ24" s="3201"/>
      <c r="FXK24" s="3208"/>
      <c r="FXL24" s="3206"/>
      <c r="FXM24" s="3200"/>
      <c r="FXN24" s="3201"/>
      <c r="FXO24" s="3202"/>
      <c r="FXP24" s="3203"/>
      <c r="FXQ24" s="3200"/>
      <c r="FXR24" s="3204"/>
      <c r="FXS24" s="3179"/>
      <c r="FXT24" s="3205"/>
      <c r="FXU24" s="3206"/>
      <c r="FXV24" s="3207"/>
      <c r="FXW24" s="3208"/>
      <c r="FXX24" s="3209"/>
      <c r="FXY24" s="3208"/>
      <c r="FXZ24" s="3209"/>
      <c r="FYA24" s="3200"/>
      <c r="FYB24" s="3201"/>
      <c r="FYC24" s="3208"/>
      <c r="FYD24" s="3206"/>
      <c r="FYE24" s="3200"/>
      <c r="FYF24" s="3201"/>
      <c r="FYG24" s="3202"/>
      <c r="FYH24" s="3203"/>
      <c r="FYI24" s="3200"/>
      <c r="FYJ24" s="3204"/>
      <c r="FYK24" s="3179"/>
      <c r="FYL24" s="3205"/>
      <c r="FYM24" s="3206"/>
      <c r="FYN24" s="3207"/>
      <c r="FYO24" s="3208"/>
      <c r="FYP24" s="3209"/>
      <c r="FYQ24" s="3208"/>
      <c r="FYR24" s="3209"/>
      <c r="FYS24" s="3200"/>
      <c r="FYT24" s="3201"/>
      <c r="FYU24" s="3208"/>
      <c r="FYV24" s="3206"/>
      <c r="FYW24" s="3200"/>
      <c r="FYX24" s="3201"/>
      <c r="FYY24" s="3202"/>
      <c r="FYZ24" s="3203"/>
      <c r="FZA24" s="3200"/>
      <c r="FZB24" s="3204"/>
      <c r="FZC24" s="3179"/>
      <c r="FZD24" s="3205"/>
      <c r="FZE24" s="3206"/>
      <c r="FZF24" s="3207"/>
      <c r="FZG24" s="3208"/>
      <c r="FZH24" s="3209"/>
      <c r="FZI24" s="3208"/>
      <c r="FZJ24" s="3209"/>
      <c r="FZK24" s="3200"/>
      <c r="FZL24" s="3201"/>
      <c r="FZM24" s="3208"/>
      <c r="FZN24" s="3206"/>
      <c r="FZO24" s="3200"/>
      <c r="FZP24" s="3201"/>
      <c r="FZQ24" s="3202"/>
      <c r="FZR24" s="3203"/>
      <c r="FZS24" s="3200"/>
      <c r="FZT24" s="3204"/>
      <c r="FZU24" s="3179"/>
      <c r="FZV24" s="3205"/>
      <c r="FZW24" s="3206"/>
      <c r="FZX24" s="3207"/>
      <c r="FZY24" s="3208"/>
      <c r="FZZ24" s="3209"/>
      <c r="GAA24" s="3208"/>
      <c r="GAB24" s="3209"/>
      <c r="GAC24" s="3200"/>
      <c r="GAD24" s="3201"/>
      <c r="GAE24" s="3208"/>
      <c r="GAF24" s="3206"/>
      <c r="GAG24" s="3200"/>
      <c r="GAH24" s="3201"/>
      <c r="GAI24" s="3202"/>
      <c r="GAJ24" s="3203"/>
      <c r="GAK24" s="3200"/>
      <c r="GAL24" s="3204"/>
      <c r="GAM24" s="3179"/>
      <c r="GAN24" s="3205"/>
      <c r="GAO24" s="3206"/>
      <c r="GAP24" s="3207"/>
      <c r="GAQ24" s="3208"/>
      <c r="GAR24" s="3209"/>
      <c r="GAS24" s="3208"/>
      <c r="GAT24" s="3209"/>
      <c r="GAU24" s="3200"/>
      <c r="GAV24" s="3201"/>
      <c r="GAW24" s="3208"/>
      <c r="GAX24" s="3206"/>
      <c r="GAY24" s="3200"/>
      <c r="GAZ24" s="3201"/>
      <c r="GBA24" s="3202"/>
      <c r="GBB24" s="3203"/>
      <c r="GBC24" s="3200"/>
      <c r="GBD24" s="3204"/>
      <c r="GBE24" s="3179"/>
      <c r="GBF24" s="3205"/>
      <c r="GBG24" s="3206"/>
      <c r="GBH24" s="3207"/>
      <c r="GBI24" s="3208"/>
      <c r="GBJ24" s="3209"/>
      <c r="GBK24" s="3208"/>
      <c r="GBL24" s="3209"/>
      <c r="GBM24" s="3200"/>
      <c r="GBN24" s="3201"/>
      <c r="GBO24" s="3208"/>
      <c r="GBP24" s="3206"/>
      <c r="GBQ24" s="3200"/>
      <c r="GBR24" s="3201"/>
      <c r="GBS24" s="3202"/>
      <c r="GBT24" s="3203"/>
      <c r="GBU24" s="3200"/>
      <c r="GBV24" s="3204"/>
      <c r="GBW24" s="3179"/>
      <c r="GBX24" s="3205"/>
      <c r="GBY24" s="3206"/>
      <c r="GBZ24" s="3207"/>
      <c r="GCA24" s="3208"/>
      <c r="GCB24" s="3209"/>
      <c r="GCC24" s="3208"/>
      <c r="GCD24" s="3209"/>
      <c r="GCE24" s="3200"/>
      <c r="GCF24" s="3201"/>
      <c r="GCG24" s="3208"/>
      <c r="GCH24" s="3206"/>
      <c r="GCI24" s="3200"/>
      <c r="GCJ24" s="3201"/>
      <c r="GCK24" s="3202"/>
      <c r="GCL24" s="3203"/>
      <c r="GCM24" s="3200"/>
      <c r="GCN24" s="3204"/>
      <c r="GCO24" s="3179"/>
      <c r="GCP24" s="3205"/>
      <c r="GCQ24" s="3206"/>
      <c r="GCR24" s="3207"/>
      <c r="GCS24" s="3208"/>
      <c r="GCT24" s="3209"/>
      <c r="GCU24" s="3208"/>
      <c r="GCV24" s="3209"/>
      <c r="GCW24" s="3200"/>
      <c r="GCX24" s="3201"/>
      <c r="GCY24" s="3208"/>
      <c r="GCZ24" s="3206"/>
      <c r="GDA24" s="3200"/>
      <c r="GDB24" s="3201"/>
      <c r="GDC24" s="3202"/>
      <c r="GDD24" s="3203"/>
      <c r="GDE24" s="3200"/>
      <c r="GDF24" s="3204"/>
      <c r="GDG24" s="3179"/>
      <c r="GDH24" s="3205"/>
      <c r="GDI24" s="3206"/>
      <c r="GDJ24" s="3207"/>
      <c r="GDK24" s="3208"/>
      <c r="GDL24" s="3209"/>
      <c r="GDM24" s="3208"/>
      <c r="GDN24" s="3209"/>
      <c r="GDO24" s="3200"/>
      <c r="GDP24" s="3201"/>
      <c r="GDQ24" s="3208"/>
      <c r="GDR24" s="3206"/>
      <c r="GDS24" s="3200"/>
      <c r="GDT24" s="3201"/>
      <c r="GDU24" s="3202"/>
      <c r="GDV24" s="3203"/>
      <c r="GDW24" s="3200"/>
      <c r="GDX24" s="3204"/>
      <c r="GDY24" s="3179"/>
      <c r="GDZ24" s="3205"/>
      <c r="GEA24" s="3206"/>
      <c r="GEB24" s="3207"/>
      <c r="GEC24" s="3208"/>
      <c r="GED24" s="3209"/>
      <c r="GEE24" s="3208"/>
      <c r="GEF24" s="3209"/>
      <c r="GEG24" s="3200"/>
      <c r="GEH24" s="3201"/>
      <c r="GEI24" s="3208"/>
      <c r="GEJ24" s="3206"/>
      <c r="GEK24" s="3200"/>
      <c r="GEL24" s="3201"/>
      <c r="GEM24" s="3202"/>
      <c r="GEN24" s="3203"/>
      <c r="GEO24" s="3200"/>
      <c r="GEP24" s="3204"/>
      <c r="GEQ24" s="3179"/>
      <c r="GER24" s="3205"/>
      <c r="GES24" s="3206"/>
      <c r="GET24" s="3207"/>
      <c r="GEU24" s="3208"/>
      <c r="GEV24" s="3209"/>
      <c r="GEW24" s="3208"/>
      <c r="GEX24" s="3209"/>
      <c r="GEY24" s="3200"/>
      <c r="GEZ24" s="3201"/>
      <c r="GFA24" s="3208"/>
      <c r="GFB24" s="3206"/>
      <c r="GFC24" s="3200"/>
      <c r="GFD24" s="3201"/>
      <c r="GFE24" s="3202"/>
      <c r="GFF24" s="3203"/>
      <c r="GFG24" s="3200"/>
      <c r="GFH24" s="3204"/>
      <c r="GFI24" s="3179"/>
      <c r="GFJ24" s="3205"/>
      <c r="GFK24" s="3206"/>
      <c r="GFL24" s="3207"/>
      <c r="GFM24" s="3208"/>
      <c r="GFN24" s="3209"/>
      <c r="GFO24" s="3208"/>
      <c r="GFP24" s="3209"/>
      <c r="GFQ24" s="3200"/>
      <c r="GFR24" s="3201"/>
      <c r="GFS24" s="3208"/>
      <c r="GFT24" s="3206"/>
      <c r="GFU24" s="3200"/>
      <c r="GFV24" s="3201"/>
      <c r="GFW24" s="3202"/>
      <c r="GFX24" s="3203"/>
      <c r="GFY24" s="3200"/>
      <c r="GFZ24" s="3204"/>
      <c r="GGA24" s="3179"/>
      <c r="GGB24" s="3205"/>
      <c r="GGC24" s="3206"/>
      <c r="GGD24" s="3207"/>
      <c r="GGE24" s="3208"/>
      <c r="GGF24" s="3209"/>
      <c r="GGG24" s="3208"/>
      <c r="GGH24" s="3209"/>
      <c r="GGI24" s="3200"/>
      <c r="GGJ24" s="3201"/>
      <c r="GGK24" s="3208"/>
      <c r="GGL24" s="3206"/>
      <c r="GGM24" s="3200"/>
      <c r="GGN24" s="3201"/>
      <c r="GGO24" s="3202"/>
      <c r="GGP24" s="3203"/>
      <c r="GGQ24" s="3200"/>
      <c r="GGR24" s="3204"/>
      <c r="GGS24" s="3179"/>
      <c r="GGT24" s="3205"/>
      <c r="GGU24" s="3206"/>
      <c r="GGV24" s="3207"/>
      <c r="GGW24" s="3208"/>
      <c r="GGX24" s="3209"/>
      <c r="GGY24" s="3208"/>
      <c r="GGZ24" s="3209"/>
      <c r="GHA24" s="3200"/>
      <c r="GHB24" s="3201"/>
      <c r="GHC24" s="3208"/>
      <c r="GHD24" s="3206"/>
      <c r="GHE24" s="3200"/>
      <c r="GHF24" s="3201"/>
      <c r="GHG24" s="3202"/>
      <c r="GHH24" s="3203"/>
      <c r="GHI24" s="3200"/>
      <c r="GHJ24" s="3204"/>
      <c r="GHK24" s="3179"/>
      <c r="GHL24" s="3205"/>
      <c r="GHM24" s="3206"/>
      <c r="GHN24" s="3207"/>
      <c r="GHO24" s="3208"/>
      <c r="GHP24" s="3209"/>
      <c r="GHQ24" s="3208"/>
      <c r="GHR24" s="3209"/>
      <c r="GHS24" s="3200"/>
      <c r="GHT24" s="3201"/>
      <c r="GHU24" s="3208"/>
      <c r="GHV24" s="3206"/>
      <c r="GHW24" s="3200"/>
      <c r="GHX24" s="3201"/>
      <c r="GHY24" s="3202"/>
      <c r="GHZ24" s="3203"/>
      <c r="GIA24" s="3200"/>
      <c r="GIB24" s="3204"/>
      <c r="GIC24" s="3179"/>
      <c r="GID24" s="3205"/>
      <c r="GIE24" s="3206"/>
      <c r="GIF24" s="3207"/>
      <c r="GIG24" s="3208"/>
      <c r="GIH24" s="3209"/>
      <c r="GII24" s="3208"/>
      <c r="GIJ24" s="3209"/>
      <c r="GIK24" s="3200"/>
      <c r="GIL24" s="3201"/>
      <c r="GIM24" s="3208"/>
      <c r="GIN24" s="3206"/>
      <c r="GIO24" s="3200"/>
      <c r="GIP24" s="3201"/>
      <c r="GIQ24" s="3202"/>
      <c r="GIR24" s="3203"/>
      <c r="GIS24" s="3200"/>
      <c r="GIT24" s="3204"/>
      <c r="GIU24" s="3179"/>
      <c r="GIV24" s="3205"/>
      <c r="GIW24" s="3206"/>
      <c r="GIX24" s="3207"/>
      <c r="GIY24" s="3208"/>
      <c r="GIZ24" s="3209"/>
      <c r="GJA24" s="3208"/>
      <c r="GJB24" s="3209"/>
      <c r="GJC24" s="3200"/>
      <c r="GJD24" s="3201"/>
      <c r="GJE24" s="3208"/>
      <c r="GJF24" s="3206"/>
      <c r="GJG24" s="3200"/>
      <c r="GJH24" s="3201"/>
      <c r="GJI24" s="3202"/>
      <c r="GJJ24" s="3203"/>
      <c r="GJK24" s="3200"/>
      <c r="GJL24" s="3204"/>
      <c r="GJM24" s="3179"/>
      <c r="GJN24" s="3205"/>
      <c r="GJO24" s="3206"/>
      <c r="GJP24" s="3207"/>
      <c r="GJQ24" s="3208"/>
      <c r="GJR24" s="3209"/>
      <c r="GJS24" s="3208"/>
      <c r="GJT24" s="3209"/>
      <c r="GJU24" s="3200"/>
      <c r="GJV24" s="3201"/>
      <c r="GJW24" s="3208"/>
      <c r="GJX24" s="3206"/>
      <c r="GJY24" s="3200"/>
      <c r="GJZ24" s="3201"/>
      <c r="GKA24" s="3202"/>
      <c r="GKB24" s="3203"/>
      <c r="GKC24" s="3200"/>
      <c r="GKD24" s="3204"/>
      <c r="GKE24" s="3179"/>
      <c r="GKF24" s="3205"/>
      <c r="GKG24" s="3206"/>
      <c r="GKH24" s="3207"/>
      <c r="GKI24" s="3208"/>
      <c r="GKJ24" s="3209"/>
      <c r="GKK24" s="3208"/>
      <c r="GKL24" s="3209"/>
      <c r="GKM24" s="3200"/>
      <c r="GKN24" s="3201"/>
      <c r="GKO24" s="3208"/>
      <c r="GKP24" s="3206"/>
      <c r="GKQ24" s="3200"/>
      <c r="GKR24" s="3201"/>
      <c r="GKS24" s="3202"/>
      <c r="GKT24" s="3203"/>
      <c r="GKU24" s="3200"/>
      <c r="GKV24" s="3204"/>
      <c r="GKW24" s="3179"/>
      <c r="GKX24" s="3205"/>
      <c r="GKY24" s="3206"/>
      <c r="GKZ24" s="3207"/>
      <c r="GLA24" s="3208"/>
      <c r="GLB24" s="3209"/>
      <c r="GLC24" s="3208"/>
      <c r="GLD24" s="3209"/>
      <c r="GLE24" s="3200"/>
      <c r="GLF24" s="3201"/>
      <c r="GLG24" s="3208"/>
      <c r="GLH24" s="3206"/>
      <c r="GLI24" s="3200"/>
      <c r="GLJ24" s="3201"/>
      <c r="GLK24" s="3202"/>
      <c r="GLL24" s="3203"/>
      <c r="GLM24" s="3200"/>
      <c r="GLN24" s="3204"/>
      <c r="GLO24" s="3179"/>
      <c r="GLP24" s="3205"/>
      <c r="GLQ24" s="3206"/>
      <c r="GLR24" s="3207"/>
      <c r="GLS24" s="3208"/>
      <c r="GLT24" s="3209"/>
      <c r="GLU24" s="3208"/>
      <c r="GLV24" s="3209"/>
      <c r="GLW24" s="3200"/>
      <c r="GLX24" s="3201"/>
      <c r="GLY24" s="3208"/>
      <c r="GLZ24" s="3206"/>
      <c r="GMA24" s="3200"/>
      <c r="GMB24" s="3201"/>
      <c r="GMC24" s="3202"/>
      <c r="GMD24" s="3203"/>
      <c r="GME24" s="3200"/>
      <c r="GMF24" s="3204"/>
      <c r="GMG24" s="3179"/>
      <c r="GMH24" s="3205"/>
      <c r="GMI24" s="3206"/>
      <c r="GMJ24" s="3207"/>
      <c r="GMK24" s="3208"/>
      <c r="GML24" s="3209"/>
      <c r="GMM24" s="3208"/>
      <c r="GMN24" s="3209"/>
      <c r="GMO24" s="3200"/>
      <c r="GMP24" s="3201"/>
      <c r="GMQ24" s="3208"/>
      <c r="GMR24" s="3206"/>
      <c r="GMS24" s="3200"/>
      <c r="GMT24" s="3201"/>
      <c r="GMU24" s="3202"/>
      <c r="GMV24" s="3203"/>
      <c r="GMW24" s="3200"/>
      <c r="GMX24" s="3204"/>
      <c r="GMY24" s="3179"/>
      <c r="GMZ24" s="3205"/>
      <c r="GNA24" s="3206"/>
      <c r="GNB24" s="3207"/>
      <c r="GNC24" s="3208"/>
      <c r="GND24" s="3209"/>
      <c r="GNE24" s="3208"/>
      <c r="GNF24" s="3209"/>
      <c r="GNG24" s="3200"/>
      <c r="GNH24" s="3201"/>
      <c r="GNI24" s="3208"/>
      <c r="GNJ24" s="3206"/>
      <c r="GNK24" s="3200"/>
      <c r="GNL24" s="3201"/>
      <c r="GNM24" s="3202"/>
      <c r="GNN24" s="3203"/>
      <c r="GNO24" s="3200"/>
      <c r="GNP24" s="3204"/>
      <c r="GNQ24" s="3179"/>
      <c r="GNR24" s="3205"/>
      <c r="GNS24" s="3206"/>
      <c r="GNT24" s="3207"/>
      <c r="GNU24" s="3208"/>
      <c r="GNV24" s="3209"/>
      <c r="GNW24" s="3208"/>
      <c r="GNX24" s="3209"/>
      <c r="GNY24" s="3200"/>
      <c r="GNZ24" s="3201"/>
      <c r="GOA24" s="3208"/>
      <c r="GOB24" s="3206"/>
      <c r="GOC24" s="3200"/>
      <c r="GOD24" s="3201"/>
      <c r="GOE24" s="3202"/>
      <c r="GOF24" s="3203"/>
      <c r="GOG24" s="3200"/>
      <c r="GOH24" s="3204"/>
      <c r="GOI24" s="3179"/>
      <c r="GOJ24" s="3205"/>
      <c r="GOK24" s="3206"/>
      <c r="GOL24" s="3207"/>
      <c r="GOM24" s="3208"/>
      <c r="GON24" s="3209"/>
      <c r="GOO24" s="3208"/>
      <c r="GOP24" s="3209"/>
      <c r="GOQ24" s="3200"/>
      <c r="GOR24" s="3201"/>
      <c r="GOS24" s="3208"/>
      <c r="GOT24" s="3206"/>
      <c r="GOU24" s="3200"/>
      <c r="GOV24" s="3201"/>
      <c r="GOW24" s="3202"/>
      <c r="GOX24" s="3203"/>
      <c r="GOY24" s="3200"/>
      <c r="GOZ24" s="3204"/>
      <c r="GPA24" s="3179"/>
      <c r="GPB24" s="3205"/>
      <c r="GPC24" s="3206"/>
      <c r="GPD24" s="3207"/>
      <c r="GPE24" s="3208"/>
      <c r="GPF24" s="3209"/>
      <c r="GPG24" s="3208"/>
      <c r="GPH24" s="3209"/>
      <c r="GPI24" s="3200"/>
      <c r="GPJ24" s="3201"/>
      <c r="GPK24" s="3208"/>
      <c r="GPL24" s="3206"/>
      <c r="GPM24" s="3200"/>
      <c r="GPN24" s="3201"/>
      <c r="GPO24" s="3202"/>
      <c r="GPP24" s="3203"/>
      <c r="GPQ24" s="3200"/>
      <c r="GPR24" s="3204"/>
      <c r="GPS24" s="3179"/>
      <c r="GPT24" s="3205"/>
      <c r="GPU24" s="3206"/>
      <c r="GPV24" s="3207"/>
      <c r="GPW24" s="3208"/>
      <c r="GPX24" s="3209"/>
      <c r="GPY24" s="3208"/>
      <c r="GPZ24" s="3209"/>
      <c r="GQA24" s="3200"/>
      <c r="GQB24" s="3201"/>
      <c r="GQC24" s="3208"/>
      <c r="GQD24" s="3206"/>
      <c r="GQE24" s="3200"/>
      <c r="GQF24" s="3201"/>
      <c r="GQG24" s="3202"/>
      <c r="GQH24" s="3203"/>
      <c r="GQI24" s="3200"/>
      <c r="GQJ24" s="3204"/>
      <c r="GQK24" s="3179"/>
      <c r="GQL24" s="3205"/>
      <c r="GQM24" s="3206"/>
      <c r="GQN24" s="3207"/>
      <c r="GQO24" s="3208"/>
      <c r="GQP24" s="3209"/>
      <c r="GQQ24" s="3208"/>
      <c r="GQR24" s="3209"/>
      <c r="GQS24" s="3200"/>
      <c r="GQT24" s="3201"/>
      <c r="GQU24" s="3208"/>
      <c r="GQV24" s="3206"/>
      <c r="GQW24" s="3200"/>
      <c r="GQX24" s="3201"/>
      <c r="GQY24" s="3202"/>
      <c r="GQZ24" s="3203"/>
      <c r="GRA24" s="3200"/>
      <c r="GRB24" s="3204"/>
      <c r="GRC24" s="3179"/>
      <c r="GRD24" s="3205"/>
      <c r="GRE24" s="3206"/>
      <c r="GRF24" s="3207"/>
      <c r="GRG24" s="3208"/>
      <c r="GRH24" s="3209"/>
      <c r="GRI24" s="3208"/>
      <c r="GRJ24" s="3209"/>
      <c r="GRK24" s="3200"/>
      <c r="GRL24" s="3201"/>
      <c r="GRM24" s="3208"/>
      <c r="GRN24" s="3206"/>
      <c r="GRO24" s="3200"/>
      <c r="GRP24" s="3201"/>
      <c r="GRQ24" s="3202"/>
      <c r="GRR24" s="3203"/>
      <c r="GRS24" s="3200"/>
      <c r="GRT24" s="3204"/>
      <c r="GRU24" s="3179"/>
      <c r="GRV24" s="3205"/>
      <c r="GRW24" s="3206"/>
      <c r="GRX24" s="3207"/>
      <c r="GRY24" s="3208"/>
      <c r="GRZ24" s="3209"/>
      <c r="GSA24" s="3208"/>
      <c r="GSB24" s="3209"/>
      <c r="GSC24" s="3200"/>
      <c r="GSD24" s="3201"/>
      <c r="GSE24" s="3208"/>
      <c r="GSF24" s="3206"/>
      <c r="GSG24" s="3200"/>
      <c r="GSH24" s="3201"/>
      <c r="GSI24" s="3202"/>
      <c r="GSJ24" s="3203"/>
      <c r="GSK24" s="3200"/>
      <c r="GSL24" s="3204"/>
      <c r="GSM24" s="3179"/>
      <c r="GSN24" s="3205"/>
      <c r="GSO24" s="3206"/>
      <c r="GSP24" s="3207"/>
      <c r="GSQ24" s="3208"/>
      <c r="GSR24" s="3209"/>
      <c r="GSS24" s="3208"/>
      <c r="GST24" s="3209"/>
      <c r="GSU24" s="3200"/>
      <c r="GSV24" s="3201"/>
      <c r="GSW24" s="3208"/>
      <c r="GSX24" s="3206"/>
      <c r="GSY24" s="3200"/>
      <c r="GSZ24" s="3201"/>
      <c r="GTA24" s="3202"/>
      <c r="GTB24" s="3203"/>
      <c r="GTC24" s="3200"/>
      <c r="GTD24" s="3204"/>
      <c r="GTE24" s="3179"/>
      <c r="GTF24" s="3205"/>
      <c r="GTG24" s="3206"/>
      <c r="GTH24" s="3207"/>
      <c r="GTI24" s="3208"/>
      <c r="GTJ24" s="3209"/>
      <c r="GTK24" s="3208"/>
      <c r="GTL24" s="3209"/>
      <c r="GTM24" s="3200"/>
      <c r="GTN24" s="3201"/>
      <c r="GTO24" s="3208"/>
      <c r="GTP24" s="3206"/>
      <c r="GTQ24" s="3200"/>
      <c r="GTR24" s="3201"/>
      <c r="GTS24" s="3202"/>
      <c r="GTT24" s="3203"/>
      <c r="GTU24" s="3200"/>
      <c r="GTV24" s="3204"/>
      <c r="GTW24" s="3179"/>
      <c r="GTX24" s="3205"/>
      <c r="GTY24" s="3206"/>
      <c r="GTZ24" s="3207"/>
      <c r="GUA24" s="3208"/>
      <c r="GUB24" s="3209"/>
      <c r="GUC24" s="3208"/>
      <c r="GUD24" s="3209"/>
      <c r="GUE24" s="3200"/>
      <c r="GUF24" s="3201"/>
      <c r="GUG24" s="3208"/>
      <c r="GUH24" s="3206"/>
      <c r="GUI24" s="3200"/>
      <c r="GUJ24" s="3201"/>
      <c r="GUK24" s="3202"/>
      <c r="GUL24" s="3203"/>
      <c r="GUM24" s="3200"/>
      <c r="GUN24" s="3204"/>
      <c r="GUO24" s="3179"/>
      <c r="GUP24" s="3205"/>
      <c r="GUQ24" s="3206"/>
      <c r="GUR24" s="3207"/>
      <c r="GUS24" s="3208"/>
      <c r="GUT24" s="3209"/>
      <c r="GUU24" s="3208"/>
      <c r="GUV24" s="3209"/>
      <c r="GUW24" s="3200"/>
      <c r="GUX24" s="3201"/>
      <c r="GUY24" s="3208"/>
      <c r="GUZ24" s="3206"/>
      <c r="GVA24" s="3200"/>
      <c r="GVB24" s="3201"/>
      <c r="GVC24" s="3202"/>
      <c r="GVD24" s="3203"/>
      <c r="GVE24" s="3200"/>
      <c r="GVF24" s="3204"/>
      <c r="GVG24" s="3179"/>
      <c r="GVH24" s="3205"/>
      <c r="GVI24" s="3206"/>
      <c r="GVJ24" s="3207"/>
      <c r="GVK24" s="3208"/>
      <c r="GVL24" s="3209"/>
      <c r="GVM24" s="3208"/>
      <c r="GVN24" s="3209"/>
      <c r="GVO24" s="3200"/>
      <c r="GVP24" s="3201"/>
      <c r="GVQ24" s="3208"/>
      <c r="GVR24" s="3206"/>
      <c r="GVS24" s="3200"/>
      <c r="GVT24" s="3201"/>
      <c r="GVU24" s="3202"/>
      <c r="GVV24" s="3203"/>
      <c r="GVW24" s="3200"/>
      <c r="GVX24" s="3204"/>
      <c r="GVY24" s="3179"/>
      <c r="GVZ24" s="3205"/>
      <c r="GWA24" s="3206"/>
      <c r="GWB24" s="3207"/>
      <c r="GWC24" s="3208"/>
      <c r="GWD24" s="3209"/>
      <c r="GWE24" s="3208"/>
      <c r="GWF24" s="3209"/>
      <c r="GWG24" s="3200"/>
      <c r="GWH24" s="3201"/>
      <c r="GWI24" s="3208"/>
      <c r="GWJ24" s="3206"/>
      <c r="GWK24" s="3200"/>
      <c r="GWL24" s="3201"/>
      <c r="GWM24" s="3202"/>
      <c r="GWN24" s="3203"/>
      <c r="GWO24" s="3200"/>
      <c r="GWP24" s="3204"/>
      <c r="GWQ24" s="3179"/>
      <c r="GWR24" s="3205"/>
      <c r="GWS24" s="3206"/>
      <c r="GWT24" s="3207"/>
      <c r="GWU24" s="3208"/>
      <c r="GWV24" s="3209"/>
      <c r="GWW24" s="3208"/>
      <c r="GWX24" s="3209"/>
      <c r="GWY24" s="3200"/>
      <c r="GWZ24" s="3201"/>
      <c r="GXA24" s="3208"/>
      <c r="GXB24" s="3206"/>
      <c r="GXC24" s="3200"/>
      <c r="GXD24" s="3201"/>
      <c r="GXE24" s="3202"/>
      <c r="GXF24" s="3203"/>
      <c r="GXG24" s="3200"/>
      <c r="GXH24" s="3204"/>
      <c r="GXI24" s="3179"/>
      <c r="GXJ24" s="3205"/>
      <c r="GXK24" s="3206"/>
      <c r="GXL24" s="3207"/>
      <c r="GXM24" s="3208"/>
      <c r="GXN24" s="3209"/>
      <c r="GXO24" s="3208"/>
      <c r="GXP24" s="3209"/>
      <c r="GXQ24" s="3200"/>
      <c r="GXR24" s="3201"/>
      <c r="GXS24" s="3208"/>
      <c r="GXT24" s="3206"/>
      <c r="GXU24" s="3200"/>
      <c r="GXV24" s="3201"/>
      <c r="GXW24" s="3202"/>
      <c r="GXX24" s="3203"/>
      <c r="GXY24" s="3200"/>
      <c r="GXZ24" s="3204"/>
      <c r="GYA24" s="3179"/>
      <c r="GYB24" s="3205"/>
      <c r="GYC24" s="3206"/>
      <c r="GYD24" s="3207"/>
      <c r="GYE24" s="3208"/>
      <c r="GYF24" s="3209"/>
      <c r="GYG24" s="3208"/>
      <c r="GYH24" s="3209"/>
      <c r="GYI24" s="3200"/>
      <c r="GYJ24" s="3201"/>
      <c r="GYK24" s="3208"/>
      <c r="GYL24" s="3206"/>
      <c r="GYM24" s="3200"/>
      <c r="GYN24" s="3201"/>
      <c r="GYO24" s="3202"/>
      <c r="GYP24" s="3203"/>
      <c r="GYQ24" s="3200"/>
      <c r="GYR24" s="3204"/>
      <c r="GYS24" s="3179"/>
      <c r="GYT24" s="3205"/>
      <c r="GYU24" s="3206"/>
      <c r="GYV24" s="3207"/>
      <c r="GYW24" s="3208"/>
      <c r="GYX24" s="3209"/>
      <c r="GYY24" s="3208"/>
      <c r="GYZ24" s="3209"/>
      <c r="GZA24" s="3200"/>
      <c r="GZB24" s="3201"/>
      <c r="GZC24" s="3208"/>
      <c r="GZD24" s="3206"/>
      <c r="GZE24" s="3200"/>
      <c r="GZF24" s="3201"/>
      <c r="GZG24" s="3202"/>
      <c r="GZH24" s="3203"/>
      <c r="GZI24" s="3200"/>
      <c r="GZJ24" s="3204"/>
      <c r="GZK24" s="3179"/>
      <c r="GZL24" s="3205"/>
      <c r="GZM24" s="3206"/>
      <c r="GZN24" s="3207"/>
      <c r="GZO24" s="3208"/>
      <c r="GZP24" s="3209"/>
      <c r="GZQ24" s="3208"/>
      <c r="GZR24" s="3209"/>
      <c r="GZS24" s="3200"/>
      <c r="GZT24" s="3201"/>
      <c r="GZU24" s="3208"/>
      <c r="GZV24" s="3206"/>
      <c r="GZW24" s="3200"/>
      <c r="GZX24" s="3201"/>
      <c r="GZY24" s="3202"/>
      <c r="GZZ24" s="3203"/>
      <c r="HAA24" s="3200"/>
      <c r="HAB24" s="3204"/>
      <c r="HAC24" s="3179"/>
      <c r="HAD24" s="3205"/>
      <c r="HAE24" s="3206"/>
      <c r="HAF24" s="3207"/>
      <c r="HAG24" s="3208"/>
      <c r="HAH24" s="3209"/>
      <c r="HAI24" s="3208"/>
      <c r="HAJ24" s="3209"/>
      <c r="HAK24" s="3200"/>
      <c r="HAL24" s="3201"/>
      <c r="HAM24" s="3208"/>
      <c r="HAN24" s="3206"/>
      <c r="HAO24" s="3200"/>
      <c r="HAP24" s="3201"/>
      <c r="HAQ24" s="3202"/>
      <c r="HAR24" s="3203"/>
      <c r="HAS24" s="3200"/>
      <c r="HAT24" s="3204"/>
      <c r="HAU24" s="3179"/>
      <c r="HAV24" s="3205"/>
      <c r="HAW24" s="3206"/>
      <c r="HAX24" s="3207"/>
      <c r="HAY24" s="3208"/>
      <c r="HAZ24" s="3209"/>
      <c r="HBA24" s="3208"/>
      <c r="HBB24" s="3209"/>
      <c r="HBC24" s="3200"/>
      <c r="HBD24" s="3201"/>
      <c r="HBE24" s="3208"/>
      <c r="HBF24" s="3206"/>
      <c r="HBG24" s="3200"/>
      <c r="HBH24" s="3201"/>
      <c r="HBI24" s="3202"/>
      <c r="HBJ24" s="3203"/>
      <c r="HBK24" s="3200"/>
      <c r="HBL24" s="3204"/>
      <c r="HBM24" s="3179"/>
      <c r="HBN24" s="3205"/>
      <c r="HBO24" s="3206"/>
      <c r="HBP24" s="3207"/>
      <c r="HBQ24" s="3208"/>
      <c r="HBR24" s="3209"/>
      <c r="HBS24" s="3208"/>
      <c r="HBT24" s="3209"/>
      <c r="HBU24" s="3200"/>
      <c r="HBV24" s="3201"/>
      <c r="HBW24" s="3208"/>
      <c r="HBX24" s="3206"/>
      <c r="HBY24" s="3200"/>
      <c r="HBZ24" s="3201"/>
      <c r="HCA24" s="3202"/>
      <c r="HCB24" s="3203"/>
      <c r="HCC24" s="3200"/>
      <c r="HCD24" s="3204"/>
      <c r="HCE24" s="3179"/>
      <c r="HCF24" s="3205"/>
      <c r="HCG24" s="3206"/>
      <c r="HCH24" s="3207"/>
      <c r="HCI24" s="3208"/>
      <c r="HCJ24" s="3209"/>
      <c r="HCK24" s="3208"/>
      <c r="HCL24" s="3209"/>
      <c r="HCM24" s="3200"/>
      <c r="HCN24" s="3201"/>
      <c r="HCO24" s="3208"/>
      <c r="HCP24" s="3206"/>
      <c r="HCQ24" s="3200"/>
      <c r="HCR24" s="3201"/>
      <c r="HCS24" s="3202"/>
      <c r="HCT24" s="3203"/>
      <c r="HCU24" s="3200"/>
      <c r="HCV24" s="3204"/>
      <c r="HCW24" s="3179"/>
      <c r="HCX24" s="3205"/>
      <c r="HCY24" s="3206"/>
      <c r="HCZ24" s="3207"/>
      <c r="HDA24" s="3208"/>
      <c r="HDB24" s="3209"/>
      <c r="HDC24" s="3208"/>
      <c r="HDD24" s="3209"/>
      <c r="HDE24" s="3200"/>
      <c r="HDF24" s="3201"/>
      <c r="HDG24" s="3208"/>
      <c r="HDH24" s="3206"/>
      <c r="HDI24" s="3200"/>
      <c r="HDJ24" s="3201"/>
      <c r="HDK24" s="3202"/>
      <c r="HDL24" s="3203"/>
      <c r="HDM24" s="3200"/>
      <c r="HDN24" s="3204"/>
      <c r="HDO24" s="3179"/>
      <c r="HDP24" s="3205"/>
      <c r="HDQ24" s="3206"/>
      <c r="HDR24" s="3207"/>
      <c r="HDS24" s="3208"/>
      <c r="HDT24" s="3209"/>
      <c r="HDU24" s="3208"/>
      <c r="HDV24" s="3209"/>
      <c r="HDW24" s="3200"/>
      <c r="HDX24" s="3201"/>
      <c r="HDY24" s="3208"/>
      <c r="HDZ24" s="3206"/>
      <c r="HEA24" s="3200"/>
      <c r="HEB24" s="3201"/>
      <c r="HEC24" s="3202"/>
      <c r="HED24" s="3203"/>
      <c r="HEE24" s="3200"/>
      <c r="HEF24" s="3204"/>
      <c r="HEG24" s="3179"/>
      <c r="HEH24" s="3205"/>
      <c r="HEI24" s="3206"/>
      <c r="HEJ24" s="3207"/>
      <c r="HEK24" s="3208"/>
      <c r="HEL24" s="3209"/>
      <c r="HEM24" s="3208"/>
      <c r="HEN24" s="3209"/>
      <c r="HEO24" s="3200"/>
      <c r="HEP24" s="3201"/>
      <c r="HEQ24" s="3208"/>
      <c r="HER24" s="3206"/>
      <c r="HES24" s="3200"/>
      <c r="HET24" s="3201"/>
      <c r="HEU24" s="3202"/>
      <c r="HEV24" s="3203"/>
      <c r="HEW24" s="3200"/>
      <c r="HEX24" s="3204"/>
      <c r="HEY24" s="3179"/>
      <c r="HEZ24" s="3205"/>
      <c r="HFA24" s="3206"/>
      <c r="HFB24" s="3207"/>
      <c r="HFC24" s="3208"/>
      <c r="HFD24" s="3209"/>
      <c r="HFE24" s="3208"/>
      <c r="HFF24" s="3209"/>
      <c r="HFG24" s="3200"/>
      <c r="HFH24" s="3201"/>
      <c r="HFI24" s="3208"/>
      <c r="HFJ24" s="3206"/>
      <c r="HFK24" s="3200"/>
      <c r="HFL24" s="3201"/>
      <c r="HFM24" s="3202"/>
      <c r="HFN24" s="3203"/>
      <c r="HFO24" s="3200"/>
      <c r="HFP24" s="3204"/>
      <c r="HFQ24" s="3179"/>
      <c r="HFR24" s="3205"/>
      <c r="HFS24" s="3206"/>
      <c r="HFT24" s="3207"/>
      <c r="HFU24" s="3208"/>
      <c r="HFV24" s="3209"/>
      <c r="HFW24" s="3208"/>
      <c r="HFX24" s="3209"/>
      <c r="HFY24" s="3200"/>
      <c r="HFZ24" s="3201"/>
      <c r="HGA24" s="3208"/>
      <c r="HGB24" s="3206"/>
      <c r="HGC24" s="3200"/>
      <c r="HGD24" s="3201"/>
      <c r="HGE24" s="3202"/>
      <c r="HGF24" s="3203"/>
      <c r="HGG24" s="3200"/>
      <c r="HGH24" s="3204"/>
      <c r="HGI24" s="3179"/>
      <c r="HGJ24" s="3205"/>
      <c r="HGK24" s="3206"/>
      <c r="HGL24" s="3207"/>
      <c r="HGM24" s="3208"/>
      <c r="HGN24" s="3209"/>
      <c r="HGO24" s="3208"/>
      <c r="HGP24" s="3209"/>
      <c r="HGQ24" s="3200"/>
      <c r="HGR24" s="3201"/>
      <c r="HGS24" s="3208"/>
      <c r="HGT24" s="3206"/>
      <c r="HGU24" s="3200"/>
      <c r="HGV24" s="3201"/>
      <c r="HGW24" s="3202"/>
      <c r="HGX24" s="3203"/>
      <c r="HGY24" s="3200"/>
      <c r="HGZ24" s="3204"/>
      <c r="HHA24" s="3179"/>
      <c r="HHB24" s="3205"/>
      <c r="HHC24" s="3206"/>
      <c r="HHD24" s="3207"/>
      <c r="HHE24" s="3208"/>
      <c r="HHF24" s="3209"/>
      <c r="HHG24" s="3208"/>
      <c r="HHH24" s="3209"/>
      <c r="HHI24" s="3200"/>
      <c r="HHJ24" s="3201"/>
      <c r="HHK24" s="3208"/>
      <c r="HHL24" s="3206"/>
      <c r="HHM24" s="3200"/>
      <c r="HHN24" s="3201"/>
      <c r="HHO24" s="3202"/>
      <c r="HHP24" s="3203"/>
      <c r="HHQ24" s="3200"/>
      <c r="HHR24" s="3204"/>
      <c r="HHS24" s="3179"/>
      <c r="HHT24" s="3205"/>
      <c r="HHU24" s="3206"/>
      <c r="HHV24" s="3207"/>
      <c r="HHW24" s="3208"/>
      <c r="HHX24" s="3209"/>
      <c r="HHY24" s="3208"/>
      <c r="HHZ24" s="3209"/>
      <c r="HIA24" s="3200"/>
      <c r="HIB24" s="3201"/>
      <c r="HIC24" s="3208"/>
      <c r="HID24" s="3206"/>
      <c r="HIE24" s="3200"/>
      <c r="HIF24" s="3201"/>
      <c r="HIG24" s="3202"/>
      <c r="HIH24" s="3203"/>
      <c r="HII24" s="3200"/>
      <c r="HIJ24" s="3204"/>
      <c r="HIK24" s="3179"/>
      <c r="HIL24" s="3205"/>
      <c r="HIM24" s="3206"/>
      <c r="HIN24" s="3207"/>
      <c r="HIO24" s="3208"/>
      <c r="HIP24" s="3209"/>
      <c r="HIQ24" s="3208"/>
      <c r="HIR24" s="3209"/>
      <c r="HIS24" s="3200"/>
      <c r="HIT24" s="3201"/>
      <c r="HIU24" s="3208"/>
      <c r="HIV24" s="3206"/>
      <c r="HIW24" s="3200"/>
      <c r="HIX24" s="3201"/>
      <c r="HIY24" s="3202"/>
      <c r="HIZ24" s="3203"/>
      <c r="HJA24" s="3200"/>
      <c r="HJB24" s="3204"/>
      <c r="HJC24" s="3179"/>
      <c r="HJD24" s="3205"/>
      <c r="HJE24" s="3206"/>
      <c r="HJF24" s="3207"/>
      <c r="HJG24" s="3208"/>
      <c r="HJH24" s="3209"/>
      <c r="HJI24" s="3208"/>
      <c r="HJJ24" s="3209"/>
      <c r="HJK24" s="3200"/>
      <c r="HJL24" s="3201"/>
      <c r="HJM24" s="3208"/>
      <c r="HJN24" s="3206"/>
      <c r="HJO24" s="3200"/>
      <c r="HJP24" s="3201"/>
      <c r="HJQ24" s="3202"/>
      <c r="HJR24" s="3203"/>
      <c r="HJS24" s="3200"/>
      <c r="HJT24" s="3204"/>
      <c r="HJU24" s="3179"/>
      <c r="HJV24" s="3205"/>
      <c r="HJW24" s="3206"/>
      <c r="HJX24" s="3207"/>
      <c r="HJY24" s="3208"/>
      <c r="HJZ24" s="3209"/>
      <c r="HKA24" s="3208"/>
      <c r="HKB24" s="3209"/>
      <c r="HKC24" s="3200"/>
      <c r="HKD24" s="3201"/>
      <c r="HKE24" s="3208"/>
      <c r="HKF24" s="3206"/>
      <c r="HKG24" s="3200"/>
      <c r="HKH24" s="3201"/>
      <c r="HKI24" s="3202"/>
      <c r="HKJ24" s="3203"/>
      <c r="HKK24" s="3200"/>
      <c r="HKL24" s="3204"/>
      <c r="HKM24" s="3179"/>
      <c r="HKN24" s="3205"/>
      <c r="HKO24" s="3206"/>
      <c r="HKP24" s="3207"/>
      <c r="HKQ24" s="3208"/>
      <c r="HKR24" s="3209"/>
      <c r="HKS24" s="3208"/>
      <c r="HKT24" s="3209"/>
      <c r="HKU24" s="3200"/>
      <c r="HKV24" s="3201"/>
      <c r="HKW24" s="3208"/>
      <c r="HKX24" s="3206"/>
      <c r="HKY24" s="3200"/>
      <c r="HKZ24" s="3201"/>
      <c r="HLA24" s="3202"/>
      <c r="HLB24" s="3203"/>
      <c r="HLC24" s="3200"/>
      <c r="HLD24" s="3204"/>
      <c r="HLE24" s="3179"/>
      <c r="HLF24" s="3205"/>
      <c r="HLG24" s="3206"/>
      <c r="HLH24" s="3207"/>
      <c r="HLI24" s="3208"/>
      <c r="HLJ24" s="3209"/>
      <c r="HLK24" s="3208"/>
      <c r="HLL24" s="3209"/>
      <c r="HLM24" s="3200"/>
      <c r="HLN24" s="3201"/>
      <c r="HLO24" s="3208"/>
      <c r="HLP24" s="3206"/>
      <c r="HLQ24" s="3200"/>
      <c r="HLR24" s="3201"/>
      <c r="HLS24" s="3202"/>
      <c r="HLT24" s="3203"/>
      <c r="HLU24" s="3200"/>
      <c r="HLV24" s="3204"/>
      <c r="HLW24" s="3179"/>
      <c r="HLX24" s="3205"/>
      <c r="HLY24" s="3206"/>
      <c r="HLZ24" s="3207"/>
      <c r="HMA24" s="3208"/>
      <c r="HMB24" s="3209"/>
      <c r="HMC24" s="3208"/>
      <c r="HMD24" s="3209"/>
      <c r="HME24" s="3200"/>
      <c r="HMF24" s="3201"/>
      <c r="HMG24" s="3208"/>
      <c r="HMH24" s="3206"/>
      <c r="HMI24" s="3200"/>
      <c r="HMJ24" s="3201"/>
      <c r="HMK24" s="3202"/>
      <c r="HML24" s="3203"/>
      <c r="HMM24" s="3200"/>
      <c r="HMN24" s="3204"/>
      <c r="HMO24" s="3179"/>
      <c r="HMP24" s="3205"/>
      <c r="HMQ24" s="3206"/>
      <c r="HMR24" s="3207"/>
      <c r="HMS24" s="3208"/>
      <c r="HMT24" s="3209"/>
      <c r="HMU24" s="3208"/>
      <c r="HMV24" s="3209"/>
      <c r="HMW24" s="3200"/>
      <c r="HMX24" s="3201"/>
      <c r="HMY24" s="3208"/>
      <c r="HMZ24" s="3206"/>
      <c r="HNA24" s="3200"/>
      <c r="HNB24" s="3201"/>
      <c r="HNC24" s="3202"/>
      <c r="HND24" s="3203"/>
      <c r="HNE24" s="3200"/>
      <c r="HNF24" s="3204"/>
      <c r="HNG24" s="3179"/>
      <c r="HNH24" s="3205"/>
      <c r="HNI24" s="3206"/>
      <c r="HNJ24" s="3207"/>
      <c r="HNK24" s="3208"/>
      <c r="HNL24" s="3209"/>
      <c r="HNM24" s="3208"/>
      <c r="HNN24" s="3209"/>
      <c r="HNO24" s="3200"/>
      <c r="HNP24" s="3201"/>
      <c r="HNQ24" s="3208"/>
      <c r="HNR24" s="3206"/>
      <c r="HNS24" s="3200"/>
      <c r="HNT24" s="3201"/>
      <c r="HNU24" s="3202"/>
      <c r="HNV24" s="3203"/>
      <c r="HNW24" s="3200"/>
      <c r="HNX24" s="3204"/>
      <c r="HNY24" s="3179"/>
      <c r="HNZ24" s="3205"/>
      <c r="HOA24" s="3206"/>
      <c r="HOB24" s="3207"/>
      <c r="HOC24" s="3208"/>
      <c r="HOD24" s="3209"/>
      <c r="HOE24" s="3208"/>
      <c r="HOF24" s="3209"/>
      <c r="HOG24" s="3200"/>
      <c r="HOH24" s="3201"/>
      <c r="HOI24" s="3208"/>
      <c r="HOJ24" s="3206"/>
      <c r="HOK24" s="3200"/>
      <c r="HOL24" s="3201"/>
      <c r="HOM24" s="3202"/>
      <c r="HON24" s="3203"/>
      <c r="HOO24" s="3200"/>
      <c r="HOP24" s="3204"/>
      <c r="HOQ24" s="3179"/>
      <c r="HOR24" s="3205"/>
      <c r="HOS24" s="3206"/>
      <c r="HOT24" s="3207"/>
      <c r="HOU24" s="3208"/>
      <c r="HOV24" s="3209"/>
      <c r="HOW24" s="3208"/>
      <c r="HOX24" s="3209"/>
      <c r="HOY24" s="3200"/>
      <c r="HOZ24" s="3201"/>
      <c r="HPA24" s="3208"/>
      <c r="HPB24" s="3206"/>
      <c r="HPC24" s="3200"/>
      <c r="HPD24" s="3201"/>
      <c r="HPE24" s="3202"/>
      <c r="HPF24" s="3203"/>
      <c r="HPG24" s="3200"/>
      <c r="HPH24" s="3204"/>
      <c r="HPI24" s="3179"/>
      <c r="HPJ24" s="3205"/>
      <c r="HPK24" s="3206"/>
      <c r="HPL24" s="3207"/>
      <c r="HPM24" s="3208"/>
      <c r="HPN24" s="3209"/>
      <c r="HPO24" s="3208"/>
      <c r="HPP24" s="3209"/>
      <c r="HPQ24" s="3200"/>
      <c r="HPR24" s="3201"/>
      <c r="HPS24" s="3208"/>
      <c r="HPT24" s="3206"/>
      <c r="HPU24" s="3200"/>
      <c r="HPV24" s="3201"/>
      <c r="HPW24" s="3202"/>
      <c r="HPX24" s="3203"/>
      <c r="HPY24" s="3200"/>
      <c r="HPZ24" s="3204"/>
      <c r="HQA24" s="3179"/>
      <c r="HQB24" s="3205"/>
      <c r="HQC24" s="3206"/>
      <c r="HQD24" s="3207"/>
      <c r="HQE24" s="3208"/>
      <c r="HQF24" s="3209"/>
      <c r="HQG24" s="3208"/>
      <c r="HQH24" s="3209"/>
      <c r="HQI24" s="3200"/>
      <c r="HQJ24" s="3201"/>
      <c r="HQK24" s="3208"/>
      <c r="HQL24" s="3206"/>
      <c r="HQM24" s="3200"/>
      <c r="HQN24" s="3201"/>
      <c r="HQO24" s="3202"/>
      <c r="HQP24" s="3203"/>
      <c r="HQQ24" s="3200"/>
      <c r="HQR24" s="3204"/>
      <c r="HQS24" s="3179"/>
      <c r="HQT24" s="3205"/>
      <c r="HQU24" s="3206"/>
      <c r="HQV24" s="3207"/>
      <c r="HQW24" s="3208"/>
      <c r="HQX24" s="3209"/>
      <c r="HQY24" s="3208"/>
      <c r="HQZ24" s="3209"/>
      <c r="HRA24" s="3200"/>
      <c r="HRB24" s="3201"/>
      <c r="HRC24" s="3208"/>
      <c r="HRD24" s="3206"/>
      <c r="HRE24" s="3200"/>
      <c r="HRF24" s="3201"/>
      <c r="HRG24" s="3202"/>
      <c r="HRH24" s="3203"/>
      <c r="HRI24" s="3200"/>
      <c r="HRJ24" s="3204"/>
      <c r="HRK24" s="3179"/>
      <c r="HRL24" s="3205"/>
      <c r="HRM24" s="3206"/>
      <c r="HRN24" s="3207"/>
      <c r="HRO24" s="3208"/>
      <c r="HRP24" s="3209"/>
      <c r="HRQ24" s="3208"/>
      <c r="HRR24" s="3209"/>
      <c r="HRS24" s="3200"/>
      <c r="HRT24" s="3201"/>
      <c r="HRU24" s="3208"/>
      <c r="HRV24" s="3206"/>
      <c r="HRW24" s="3200"/>
      <c r="HRX24" s="3201"/>
      <c r="HRY24" s="3202"/>
      <c r="HRZ24" s="3203"/>
      <c r="HSA24" s="3200"/>
      <c r="HSB24" s="3204"/>
      <c r="HSC24" s="3179"/>
      <c r="HSD24" s="3205"/>
      <c r="HSE24" s="3206"/>
      <c r="HSF24" s="3207"/>
      <c r="HSG24" s="3208"/>
      <c r="HSH24" s="3209"/>
      <c r="HSI24" s="3208"/>
      <c r="HSJ24" s="3209"/>
      <c r="HSK24" s="3200"/>
      <c r="HSL24" s="3201"/>
      <c r="HSM24" s="3208"/>
      <c r="HSN24" s="3206"/>
      <c r="HSO24" s="3200"/>
      <c r="HSP24" s="3201"/>
      <c r="HSQ24" s="3202"/>
      <c r="HSR24" s="3203"/>
      <c r="HSS24" s="3200"/>
      <c r="HST24" s="3204"/>
      <c r="HSU24" s="3179"/>
      <c r="HSV24" s="3205"/>
      <c r="HSW24" s="3206"/>
      <c r="HSX24" s="3207"/>
      <c r="HSY24" s="3208"/>
      <c r="HSZ24" s="3209"/>
      <c r="HTA24" s="3208"/>
      <c r="HTB24" s="3209"/>
      <c r="HTC24" s="3200"/>
      <c r="HTD24" s="3201"/>
      <c r="HTE24" s="3208"/>
      <c r="HTF24" s="3206"/>
      <c r="HTG24" s="3200"/>
      <c r="HTH24" s="3201"/>
      <c r="HTI24" s="3202"/>
      <c r="HTJ24" s="3203"/>
      <c r="HTK24" s="3200"/>
      <c r="HTL24" s="3204"/>
      <c r="HTM24" s="3179"/>
      <c r="HTN24" s="3205"/>
      <c r="HTO24" s="3206"/>
      <c r="HTP24" s="3207"/>
      <c r="HTQ24" s="3208"/>
      <c r="HTR24" s="3209"/>
      <c r="HTS24" s="3208"/>
      <c r="HTT24" s="3209"/>
      <c r="HTU24" s="3200"/>
      <c r="HTV24" s="3201"/>
      <c r="HTW24" s="3208"/>
      <c r="HTX24" s="3206"/>
      <c r="HTY24" s="3200"/>
      <c r="HTZ24" s="3201"/>
      <c r="HUA24" s="3202"/>
      <c r="HUB24" s="3203"/>
      <c r="HUC24" s="3200"/>
      <c r="HUD24" s="3204"/>
      <c r="HUE24" s="3179"/>
      <c r="HUF24" s="3205"/>
      <c r="HUG24" s="3206"/>
      <c r="HUH24" s="3207"/>
      <c r="HUI24" s="3208"/>
      <c r="HUJ24" s="3209"/>
      <c r="HUK24" s="3208"/>
      <c r="HUL24" s="3209"/>
      <c r="HUM24" s="3200"/>
      <c r="HUN24" s="3201"/>
      <c r="HUO24" s="3208"/>
      <c r="HUP24" s="3206"/>
      <c r="HUQ24" s="3200"/>
      <c r="HUR24" s="3201"/>
      <c r="HUS24" s="3202"/>
      <c r="HUT24" s="3203"/>
      <c r="HUU24" s="3200"/>
      <c r="HUV24" s="3204"/>
      <c r="HUW24" s="3179"/>
      <c r="HUX24" s="3205"/>
      <c r="HUY24" s="3206"/>
      <c r="HUZ24" s="3207"/>
      <c r="HVA24" s="3208"/>
      <c r="HVB24" s="3209"/>
      <c r="HVC24" s="3208"/>
      <c r="HVD24" s="3209"/>
      <c r="HVE24" s="3200"/>
      <c r="HVF24" s="3201"/>
      <c r="HVG24" s="3208"/>
      <c r="HVH24" s="3206"/>
      <c r="HVI24" s="3200"/>
      <c r="HVJ24" s="3201"/>
      <c r="HVK24" s="3202"/>
      <c r="HVL24" s="3203"/>
      <c r="HVM24" s="3200"/>
      <c r="HVN24" s="3204"/>
      <c r="HVO24" s="3179"/>
      <c r="HVP24" s="3205"/>
      <c r="HVQ24" s="3206"/>
      <c r="HVR24" s="3207"/>
      <c r="HVS24" s="3208"/>
      <c r="HVT24" s="3209"/>
      <c r="HVU24" s="3208"/>
      <c r="HVV24" s="3209"/>
      <c r="HVW24" s="3200"/>
      <c r="HVX24" s="3201"/>
      <c r="HVY24" s="3208"/>
      <c r="HVZ24" s="3206"/>
      <c r="HWA24" s="3200"/>
      <c r="HWB24" s="3201"/>
      <c r="HWC24" s="3202"/>
      <c r="HWD24" s="3203"/>
      <c r="HWE24" s="3200"/>
      <c r="HWF24" s="3204"/>
      <c r="HWG24" s="3179"/>
      <c r="HWH24" s="3205"/>
      <c r="HWI24" s="3206"/>
      <c r="HWJ24" s="3207"/>
      <c r="HWK24" s="3208"/>
      <c r="HWL24" s="3209"/>
      <c r="HWM24" s="3208"/>
      <c r="HWN24" s="3209"/>
      <c r="HWO24" s="3200"/>
      <c r="HWP24" s="3201"/>
      <c r="HWQ24" s="3208"/>
      <c r="HWR24" s="3206"/>
      <c r="HWS24" s="3200"/>
      <c r="HWT24" s="3201"/>
      <c r="HWU24" s="3202"/>
      <c r="HWV24" s="3203"/>
      <c r="HWW24" s="3200"/>
      <c r="HWX24" s="3204"/>
      <c r="HWY24" s="3179"/>
      <c r="HWZ24" s="3205"/>
      <c r="HXA24" s="3206"/>
      <c r="HXB24" s="3207"/>
      <c r="HXC24" s="3208"/>
      <c r="HXD24" s="3209"/>
      <c r="HXE24" s="3208"/>
      <c r="HXF24" s="3209"/>
      <c r="HXG24" s="3200"/>
      <c r="HXH24" s="3201"/>
      <c r="HXI24" s="3208"/>
      <c r="HXJ24" s="3206"/>
      <c r="HXK24" s="3200"/>
      <c r="HXL24" s="3201"/>
      <c r="HXM24" s="3202"/>
      <c r="HXN24" s="3203"/>
      <c r="HXO24" s="3200"/>
      <c r="HXP24" s="3204"/>
      <c r="HXQ24" s="3179"/>
      <c r="HXR24" s="3205"/>
      <c r="HXS24" s="3206"/>
      <c r="HXT24" s="3207"/>
      <c r="HXU24" s="3208"/>
      <c r="HXV24" s="3209"/>
      <c r="HXW24" s="3208"/>
      <c r="HXX24" s="3209"/>
      <c r="HXY24" s="3200"/>
      <c r="HXZ24" s="3201"/>
      <c r="HYA24" s="3208"/>
      <c r="HYB24" s="3206"/>
      <c r="HYC24" s="3200"/>
      <c r="HYD24" s="3201"/>
      <c r="HYE24" s="3202"/>
      <c r="HYF24" s="3203"/>
      <c r="HYG24" s="3200"/>
      <c r="HYH24" s="3204"/>
      <c r="HYI24" s="3179"/>
      <c r="HYJ24" s="3205"/>
      <c r="HYK24" s="3206"/>
      <c r="HYL24" s="3207"/>
      <c r="HYM24" s="3208"/>
      <c r="HYN24" s="3209"/>
      <c r="HYO24" s="3208"/>
      <c r="HYP24" s="3209"/>
      <c r="HYQ24" s="3200"/>
      <c r="HYR24" s="3201"/>
      <c r="HYS24" s="3208"/>
      <c r="HYT24" s="3206"/>
      <c r="HYU24" s="3200"/>
      <c r="HYV24" s="3201"/>
      <c r="HYW24" s="3202"/>
      <c r="HYX24" s="3203"/>
      <c r="HYY24" s="3200"/>
      <c r="HYZ24" s="3204"/>
      <c r="HZA24" s="3179"/>
      <c r="HZB24" s="3205"/>
      <c r="HZC24" s="3206"/>
      <c r="HZD24" s="3207"/>
      <c r="HZE24" s="3208"/>
      <c r="HZF24" s="3209"/>
      <c r="HZG24" s="3208"/>
      <c r="HZH24" s="3209"/>
      <c r="HZI24" s="3200"/>
      <c r="HZJ24" s="3201"/>
      <c r="HZK24" s="3208"/>
      <c r="HZL24" s="3206"/>
      <c r="HZM24" s="3200"/>
      <c r="HZN24" s="3201"/>
      <c r="HZO24" s="3202"/>
      <c r="HZP24" s="3203"/>
      <c r="HZQ24" s="3200"/>
      <c r="HZR24" s="3204"/>
      <c r="HZS24" s="3179"/>
      <c r="HZT24" s="3205"/>
      <c r="HZU24" s="3206"/>
      <c r="HZV24" s="3207"/>
      <c r="HZW24" s="3208"/>
      <c r="HZX24" s="3209"/>
      <c r="HZY24" s="3208"/>
      <c r="HZZ24" s="3209"/>
      <c r="IAA24" s="3200"/>
      <c r="IAB24" s="3201"/>
      <c r="IAC24" s="3208"/>
      <c r="IAD24" s="3206"/>
      <c r="IAE24" s="3200"/>
      <c r="IAF24" s="3201"/>
      <c r="IAG24" s="3202"/>
      <c r="IAH24" s="3203"/>
      <c r="IAI24" s="3200"/>
      <c r="IAJ24" s="3204"/>
      <c r="IAK24" s="3179"/>
      <c r="IAL24" s="3205"/>
      <c r="IAM24" s="3206"/>
      <c r="IAN24" s="3207"/>
      <c r="IAO24" s="3208"/>
      <c r="IAP24" s="3209"/>
      <c r="IAQ24" s="3208"/>
      <c r="IAR24" s="3209"/>
      <c r="IAS24" s="3200"/>
      <c r="IAT24" s="3201"/>
      <c r="IAU24" s="3208"/>
      <c r="IAV24" s="3206"/>
      <c r="IAW24" s="3200"/>
      <c r="IAX24" s="3201"/>
      <c r="IAY24" s="3202"/>
      <c r="IAZ24" s="3203"/>
      <c r="IBA24" s="3200"/>
      <c r="IBB24" s="3204"/>
      <c r="IBC24" s="3179"/>
      <c r="IBD24" s="3205"/>
      <c r="IBE24" s="3206"/>
      <c r="IBF24" s="3207"/>
      <c r="IBG24" s="3208"/>
      <c r="IBH24" s="3209"/>
      <c r="IBI24" s="3208"/>
      <c r="IBJ24" s="3209"/>
      <c r="IBK24" s="3200"/>
      <c r="IBL24" s="3201"/>
      <c r="IBM24" s="3208"/>
      <c r="IBN24" s="3206"/>
      <c r="IBO24" s="3200"/>
      <c r="IBP24" s="3201"/>
      <c r="IBQ24" s="3202"/>
      <c r="IBR24" s="3203"/>
      <c r="IBS24" s="3200"/>
      <c r="IBT24" s="3204"/>
      <c r="IBU24" s="3179"/>
      <c r="IBV24" s="3205"/>
      <c r="IBW24" s="3206"/>
      <c r="IBX24" s="3207"/>
      <c r="IBY24" s="3208"/>
      <c r="IBZ24" s="3209"/>
      <c r="ICA24" s="3208"/>
      <c r="ICB24" s="3209"/>
      <c r="ICC24" s="3200"/>
      <c r="ICD24" s="3201"/>
      <c r="ICE24" s="3208"/>
      <c r="ICF24" s="3206"/>
      <c r="ICG24" s="3200"/>
      <c r="ICH24" s="3201"/>
      <c r="ICI24" s="3202"/>
      <c r="ICJ24" s="3203"/>
      <c r="ICK24" s="3200"/>
      <c r="ICL24" s="3204"/>
      <c r="ICM24" s="3179"/>
      <c r="ICN24" s="3205"/>
      <c r="ICO24" s="3206"/>
      <c r="ICP24" s="3207"/>
      <c r="ICQ24" s="3208"/>
      <c r="ICR24" s="3209"/>
      <c r="ICS24" s="3208"/>
      <c r="ICT24" s="3209"/>
      <c r="ICU24" s="3200"/>
      <c r="ICV24" s="3201"/>
      <c r="ICW24" s="3208"/>
      <c r="ICX24" s="3206"/>
      <c r="ICY24" s="3200"/>
      <c r="ICZ24" s="3201"/>
      <c r="IDA24" s="3202"/>
      <c r="IDB24" s="3203"/>
      <c r="IDC24" s="3200"/>
      <c r="IDD24" s="3204"/>
      <c r="IDE24" s="3179"/>
      <c r="IDF24" s="3205"/>
      <c r="IDG24" s="3206"/>
      <c r="IDH24" s="3207"/>
      <c r="IDI24" s="3208"/>
      <c r="IDJ24" s="3209"/>
      <c r="IDK24" s="3208"/>
      <c r="IDL24" s="3209"/>
      <c r="IDM24" s="3200"/>
      <c r="IDN24" s="3201"/>
      <c r="IDO24" s="3208"/>
      <c r="IDP24" s="3206"/>
      <c r="IDQ24" s="3200"/>
      <c r="IDR24" s="3201"/>
      <c r="IDS24" s="3202"/>
      <c r="IDT24" s="3203"/>
      <c r="IDU24" s="3200"/>
      <c r="IDV24" s="3204"/>
      <c r="IDW24" s="3179"/>
      <c r="IDX24" s="3205"/>
      <c r="IDY24" s="3206"/>
      <c r="IDZ24" s="3207"/>
      <c r="IEA24" s="3208"/>
      <c r="IEB24" s="3209"/>
      <c r="IEC24" s="3208"/>
      <c r="IED24" s="3209"/>
      <c r="IEE24" s="3200"/>
      <c r="IEF24" s="3201"/>
      <c r="IEG24" s="3208"/>
      <c r="IEH24" s="3206"/>
      <c r="IEI24" s="3200"/>
      <c r="IEJ24" s="3201"/>
      <c r="IEK24" s="3202"/>
      <c r="IEL24" s="3203"/>
      <c r="IEM24" s="3200"/>
      <c r="IEN24" s="3204"/>
      <c r="IEO24" s="3179"/>
      <c r="IEP24" s="3205"/>
      <c r="IEQ24" s="3206"/>
      <c r="IER24" s="3207"/>
      <c r="IES24" s="3208"/>
      <c r="IET24" s="3209"/>
      <c r="IEU24" s="3208"/>
      <c r="IEV24" s="3209"/>
      <c r="IEW24" s="3200"/>
      <c r="IEX24" s="3201"/>
      <c r="IEY24" s="3208"/>
      <c r="IEZ24" s="3206"/>
      <c r="IFA24" s="3200"/>
      <c r="IFB24" s="3201"/>
      <c r="IFC24" s="3202"/>
      <c r="IFD24" s="3203"/>
      <c r="IFE24" s="3200"/>
      <c r="IFF24" s="3204"/>
      <c r="IFG24" s="3179"/>
      <c r="IFH24" s="3205"/>
      <c r="IFI24" s="3206"/>
      <c r="IFJ24" s="3207"/>
      <c r="IFK24" s="3208"/>
      <c r="IFL24" s="3209"/>
      <c r="IFM24" s="3208"/>
      <c r="IFN24" s="3209"/>
      <c r="IFO24" s="3200"/>
      <c r="IFP24" s="3201"/>
      <c r="IFQ24" s="3208"/>
      <c r="IFR24" s="3206"/>
      <c r="IFS24" s="3200"/>
      <c r="IFT24" s="3201"/>
      <c r="IFU24" s="3202"/>
      <c r="IFV24" s="3203"/>
      <c r="IFW24" s="3200"/>
      <c r="IFX24" s="3204"/>
      <c r="IFY24" s="3179"/>
      <c r="IFZ24" s="3205"/>
      <c r="IGA24" s="3206"/>
      <c r="IGB24" s="3207"/>
      <c r="IGC24" s="3208"/>
      <c r="IGD24" s="3209"/>
      <c r="IGE24" s="3208"/>
      <c r="IGF24" s="3209"/>
      <c r="IGG24" s="3200"/>
      <c r="IGH24" s="3201"/>
      <c r="IGI24" s="3208"/>
      <c r="IGJ24" s="3206"/>
      <c r="IGK24" s="3200"/>
      <c r="IGL24" s="3201"/>
      <c r="IGM24" s="3202"/>
      <c r="IGN24" s="3203"/>
      <c r="IGO24" s="3200"/>
      <c r="IGP24" s="3204"/>
      <c r="IGQ24" s="3179"/>
      <c r="IGR24" s="3205"/>
      <c r="IGS24" s="3206"/>
      <c r="IGT24" s="3207"/>
      <c r="IGU24" s="3208"/>
      <c r="IGV24" s="3209"/>
      <c r="IGW24" s="3208"/>
      <c r="IGX24" s="3209"/>
      <c r="IGY24" s="3200"/>
      <c r="IGZ24" s="3201"/>
      <c r="IHA24" s="3208"/>
      <c r="IHB24" s="3206"/>
      <c r="IHC24" s="3200"/>
      <c r="IHD24" s="3201"/>
      <c r="IHE24" s="3202"/>
      <c r="IHF24" s="3203"/>
      <c r="IHG24" s="3200"/>
      <c r="IHH24" s="3204"/>
      <c r="IHI24" s="3179"/>
      <c r="IHJ24" s="3205"/>
      <c r="IHK24" s="3206"/>
      <c r="IHL24" s="3207"/>
      <c r="IHM24" s="3208"/>
      <c r="IHN24" s="3209"/>
      <c r="IHO24" s="3208"/>
      <c r="IHP24" s="3209"/>
      <c r="IHQ24" s="3200"/>
      <c r="IHR24" s="3201"/>
      <c r="IHS24" s="3208"/>
      <c r="IHT24" s="3206"/>
      <c r="IHU24" s="3200"/>
      <c r="IHV24" s="3201"/>
      <c r="IHW24" s="3202"/>
      <c r="IHX24" s="3203"/>
      <c r="IHY24" s="3200"/>
      <c r="IHZ24" s="3204"/>
      <c r="IIA24" s="3179"/>
      <c r="IIB24" s="3205"/>
      <c r="IIC24" s="3206"/>
      <c r="IID24" s="3207"/>
      <c r="IIE24" s="3208"/>
      <c r="IIF24" s="3209"/>
      <c r="IIG24" s="3208"/>
      <c r="IIH24" s="3209"/>
      <c r="III24" s="3200"/>
      <c r="IIJ24" s="3201"/>
      <c r="IIK24" s="3208"/>
      <c r="IIL24" s="3206"/>
      <c r="IIM24" s="3200"/>
      <c r="IIN24" s="3201"/>
      <c r="IIO24" s="3202"/>
      <c r="IIP24" s="3203"/>
      <c r="IIQ24" s="3200"/>
      <c r="IIR24" s="3204"/>
      <c r="IIS24" s="3179"/>
      <c r="IIT24" s="3205"/>
      <c r="IIU24" s="3206"/>
      <c r="IIV24" s="3207"/>
      <c r="IIW24" s="3208"/>
      <c r="IIX24" s="3209"/>
      <c r="IIY24" s="3208"/>
      <c r="IIZ24" s="3209"/>
      <c r="IJA24" s="3200"/>
      <c r="IJB24" s="3201"/>
      <c r="IJC24" s="3208"/>
      <c r="IJD24" s="3206"/>
      <c r="IJE24" s="3200"/>
      <c r="IJF24" s="3201"/>
      <c r="IJG24" s="3202"/>
      <c r="IJH24" s="3203"/>
      <c r="IJI24" s="3200"/>
      <c r="IJJ24" s="3204"/>
      <c r="IJK24" s="3179"/>
      <c r="IJL24" s="3205"/>
      <c r="IJM24" s="3206"/>
      <c r="IJN24" s="3207"/>
      <c r="IJO24" s="3208"/>
      <c r="IJP24" s="3209"/>
      <c r="IJQ24" s="3208"/>
      <c r="IJR24" s="3209"/>
      <c r="IJS24" s="3200"/>
      <c r="IJT24" s="3201"/>
      <c r="IJU24" s="3208"/>
      <c r="IJV24" s="3206"/>
      <c r="IJW24" s="3200"/>
      <c r="IJX24" s="3201"/>
      <c r="IJY24" s="3202"/>
      <c r="IJZ24" s="3203"/>
      <c r="IKA24" s="3200"/>
      <c r="IKB24" s="3204"/>
      <c r="IKC24" s="3179"/>
      <c r="IKD24" s="3205"/>
      <c r="IKE24" s="3206"/>
      <c r="IKF24" s="3207"/>
      <c r="IKG24" s="3208"/>
      <c r="IKH24" s="3209"/>
      <c r="IKI24" s="3208"/>
      <c r="IKJ24" s="3209"/>
      <c r="IKK24" s="3200"/>
      <c r="IKL24" s="3201"/>
      <c r="IKM24" s="3208"/>
      <c r="IKN24" s="3206"/>
      <c r="IKO24" s="3200"/>
      <c r="IKP24" s="3201"/>
      <c r="IKQ24" s="3202"/>
      <c r="IKR24" s="3203"/>
      <c r="IKS24" s="3200"/>
      <c r="IKT24" s="3204"/>
      <c r="IKU24" s="3179"/>
      <c r="IKV24" s="3205"/>
      <c r="IKW24" s="3206"/>
      <c r="IKX24" s="3207"/>
      <c r="IKY24" s="3208"/>
      <c r="IKZ24" s="3209"/>
      <c r="ILA24" s="3208"/>
      <c r="ILB24" s="3209"/>
      <c r="ILC24" s="3200"/>
      <c r="ILD24" s="3201"/>
      <c r="ILE24" s="3208"/>
      <c r="ILF24" s="3206"/>
      <c r="ILG24" s="3200"/>
      <c r="ILH24" s="3201"/>
      <c r="ILI24" s="3202"/>
      <c r="ILJ24" s="3203"/>
      <c r="ILK24" s="3200"/>
      <c r="ILL24" s="3204"/>
      <c r="ILM24" s="3179"/>
      <c r="ILN24" s="3205"/>
      <c r="ILO24" s="3206"/>
      <c r="ILP24" s="3207"/>
      <c r="ILQ24" s="3208"/>
      <c r="ILR24" s="3209"/>
      <c r="ILS24" s="3208"/>
      <c r="ILT24" s="3209"/>
      <c r="ILU24" s="3200"/>
      <c r="ILV24" s="3201"/>
      <c r="ILW24" s="3208"/>
      <c r="ILX24" s="3206"/>
      <c r="ILY24" s="3200"/>
      <c r="ILZ24" s="3201"/>
      <c r="IMA24" s="3202"/>
      <c r="IMB24" s="3203"/>
      <c r="IMC24" s="3200"/>
      <c r="IMD24" s="3204"/>
      <c r="IME24" s="3179"/>
      <c r="IMF24" s="3205"/>
      <c r="IMG24" s="3206"/>
      <c r="IMH24" s="3207"/>
      <c r="IMI24" s="3208"/>
      <c r="IMJ24" s="3209"/>
      <c r="IMK24" s="3208"/>
      <c r="IML24" s="3209"/>
      <c r="IMM24" s="3200"/>
      <c r="IMN24" s="3201"/>
      <c r="IMO24" s="3208"/>
      <c r="IMP24" s="3206"/>
      <c r="IMQ24" s="3200"/>
      <c r="IMR24" s="3201"/>
      <c r="IMS24" s="3202"/>
      <c r="IMT24" s="3203"/>
      <c r="IMU24" s="3200"/>
      <c r="IMV24" s="3204"/>
      <c r="IMW24" s="3179"/>
      <c r="IMX24" s="3205"/>
      <c r="IMY24" s="3206"/>
      <c r="IMZ24" s="3207"/>
      <c r="INA24" s="3208"/>
      <c r="INB24" s="3209"/>
      <c r="INC24" s="3208"/>
      <c r="IND24" s="3209"/>
      <c r="INE24" s="3200"/>
      <c r="INF24" s="3201"/>
      <c r="ING24" s="3208"/>
      <c r="INH24" s="3206"/>
      <c r="INI24" s="3200"/>
      <c r="INJ24" s="3201"/>
      <c r="INK24" s="3202"/>
      <c r="INL24" s="3203"/>
      <c r="INM24" s="3200"/>
      <c r="INN24" s="3204"/>
      <c r="INO24" s="3179"/>
      <c r="INP24" s="3205"/>
      <c r="INQ24" s="3206"/>
      <c r="INR24" s="3207"/>
      <c r="INS24" s="3208"/>
      <c r="INT24" s="3209"/>
      <c r="INU24" s="3208"/>
      <c r="INV24" s="3209"/>
      <c r="INW24" s="3200"/>
      <c r="INX24" s="3201"/>
      <c r="INY24" s="3208"/>
      <c r="INZ24" s="3206"/>
      <c r="IOA24" s="3200"/>
      <c r="IOB24" s="3201"/>
      <c r="IOC24" s="3202"/>
      <c r="IOD24" s="3203"/>
      <c r="IOE24" s="3200"/>
      <c r="IOF24" s="3204"/>
      <c r="IOG24" s="3179"/>
      <c r="IOH24" s="3205"/>
      <c r="IOI24" s="3206"/>
      <c r="IOJ24" s="3207"/>
      <c r="IOK24" s="3208"/>
      <c r="IOL24" s="3209"/>
      <c r="IOM24" s="3208"/>
      <c r="ION24" s="3209"/>
      <c r="IOO24" s="3200"/>
      <c r="IOP24" s="3201"/>
      <c r="IOQ24" s="3208"/>
      <c r="IOR24" s="3206"/>
      <c r="IOS24" s="3200"/>
      <c r="IOT24" s="3201"/>
      <c r="IOU24" s="3202"/>
      <c r="IOV24" s="3203"/>
      <c r="IOW24" s="3200"/>
      <c r="IOX24" s="3204"/>
      <c r="IOY24" s="3179"/>
      <c r="IOZ24" s="3205"/>
      <c r="IPA24" s="3206"/>
      <c r="IPB24" s="3207"/>
      <c r="IPC24" s="3208"/>
      <c r="IPD24" s="3209"/>
      <c r="IPE24" s="3208"/>
      <c r="IPF24" s="3209"/>
      <c r="IPG24" s="3200"/>
      <c r="IPH24" s="3201"/>
      <c r="IPI24" s="3208"/>
      <c r="IPJ24" s="3206"/>
      <c r="IPK24" s="3200"/>
      <c r="IPL24" s="3201"/>
      <c r="IPM24" s="3202"/>
      <c r="IPN24" s="3203"/>
      <c r="IPO24" s="3200"/>
      <c r="IPP24" s="3204"/>
      <c r="IPQ24" s="3179"/>
      <c r="IPR24" s="3205"/>
      <c r="IPS24" s="3206"/>
      <c r="IPT24" s="3207"/>
      <c r="IPU24" s="3208"/>
      <c r="IPV24" s="3209"/>
      <c r="IPW24" s="3208"/>
      <c r="IPX24" s="3209"/>
      <c r="IPY24" s="3200"/>
      <c r="IPZ24" s="3201"/>
      <c r="IQA24" s="3208"/>
      <c r="IQB24" s="3206"/>
      <c r="IQC24" s="3200"/>
      <c r="IQD24" s="3201"/>
      <c r="IQE24" s="3202"/>
      <c r="IQF24" s="3203"/>
      <c r="IQG24" s="3200"/>
      <c r="IQH24" s="3204"/>
      <c r="IQI24" s="3179"/>
      <c r="IQJ24" s="3205"/>
      <c r="IQK24" s="3206"/>
      <c r="IQL24" s="3207"/>
      <c r="IQM24" s="3208"/>
      <c r="IQN24" s="3209"/>
      <c r="IQO24" s="3208"/>
      <c r="IQP24" s="3209"/>
      <c r="IQQ24" s="3200"/>
      <c r="IQR24" s="3201"/>
      <c r="IQS24" s="3208"/>
      <c r="IQT24" s="3206"/>
      <c r="IQU24" s="3200"/>
      <c r="IQV24" s="3201"/>
      <c r="IQW24" s="3202"/>
      <c r="IQX24" s="3203"/>
      <c r="IQY24" s="3200"/>
      <c r="IQZ24" s="3204"/>
      <c r="IRA24" s="3179"/>
      <c r="IRB24" s="3205"/>
      <c r="IRC24" s="3206"/>
      <c r="IRD24" s="3207"/>
      <c r="IRE24" s="3208"/>
      <c r="IRF24" s="3209"/>
      <c r="IRG24" s="3208"/>
      <c r="IRH24" s="3209"/>
      <c r="IRI24" s="3200"/>
      <c r="IRJ24" s="3201"/>
      <c r="IRK24" s="3208"/>
      <c r="IRL24" s="3206"/>
      <c r="IRM24" s="3200"/>
      <c r="IRN24" s="3201"/>
      <c r="IRO24" s="3202"/>
      <c r="IRP24" s="3203"/>
      <c r="IRQ24" s="3200"/>
      <c r="IRR24" s="3204"/>
      <c r="IRS24" s="3179"/>
      <c r="IRT24" s="3205"/>
      <c r="IRU24" s="3206"/>
      <c r="IRV24" s="3207"/>
      <c r="IRW24" s="3208"/>
      <c r="IRX24" s="3209"/>
      <c r="IRY24" s="3208"/>
      <c r="IRZ24" s="3209"/>
      <c r="ISA24" s="3200"/>
      <c r="ISB24" s="3201"/>
      <c r="ISC24" s="3208"/>
      <c r="ISD24" s="3206"/>
      <c r="ISE24" s="3200"/>
      <c r="ISF24" s="3201"/>
      <c r="ISG24" s="3202"/>
      <c r="ISH24" s="3203"/>
      <c r="ISI24" s="3200"/>
      <c r="ISJ24" s="3204"/>
      <c r="ISK24" s="3179"/>
      <c r="ISL24" s="3205"/>
      <c r="ISM24" s="3206"/>
      <c r="ISN24" s="3207"/>
      <c r="ISO24" s="3208"/>
      <c r="ISP24" s="3209"/>
      <c r="ISQ24" s="3208"/>
      <c r="ISR24" s="3209"/>
      <c r="ISS24" s="3200"/>
      <c r="IST24" s="3201"/>
      <c r="ISU24" s="3208"/>
      <c r="ISV24" s="3206"/>
      <c r="ISW24" s="3200"/>
      <c r="ISX24" s="3201"/>
      <c r="ISY24" s="3202"/>
      <c r="ISZ24" s="3203"/>
      <c r="ITA24" s="3200"/>
      <c r="ITB24" s="3204"/>
      <c r="ITC24" s="3179"/>
      <c r="ITD24" s="3205"/>
      <c r="ITE24" s="3206"/>
      <c r="ITF24" s="3207"/>
      <c r="ITG24" s="3208"/>
      <c r="ITH24" s="3209"/>
      <c r="ITI24" s="3208"/>
      <c r="ITJ24" s="3209"/>
      <c r="ITK24" s="3200"/>
      <c r="ITL24" s="3201"/>
      <c r="ITM24" s="3208"/>
      <c r="ITN24" s="3206"/>
      <c r="ITO24" s="3200"/>
      <c r="ITP24" s="3201"/>
      <c r="ITQ24" s="3202"/>
      <c r="ITR24" s="3203"/>
      <c r="ITS24" s="3200"/>
      <c r="ITT24" s="3204"/>
      <c r="ITU24" s="3179"/>
      <c r="ITV24" s="3205"/>
      <c r="ITW24" s="3206"/>
      <c r="ITX24" s="3207"/>
      <c r="ITY24" s="3208"/>
      <c r="ITZ24" s="3209"/>
      <c r="IUA24" s="3208"/>
      <c r="IUB24" s="3209"/>
      <c r="IUC24" s="3200"/>
      <c r="IUD24" s="3201"/>
      <c r="IUE24" s="3208"/>
      <c r="IUF24" s="3206"/>
      <c r="IUG24" s="3200"/>
      <c r="IUH24" s="3201"/>
      <c r="IUI24" s="3202"/>
      <c r="IUJ24" s="3203"/>
      <c r="IUK24" s="3200"/>
      <c r="IUL24" s="3204"/>
      <c r="IUM24" s="3179"/>
      <c r="IUN24" s="3205"/>
      <c r="IUO24" s="3206"/>
      <c r="IUP24" s="3207"/>
      <c r="IUQ24" s="3208"/>
      <c r="IUR24" s="3209"/>
      <c r="IUS24" s="3208"/>
      <c r="IUT24" s="3209"/>
      <c r="IUU24" s="3200"/>
      <c r="IUV24" s="3201"/>
      <c r="IUW24" s="3208"/>
      <c r="IUX24" s="3206"/>
      <c r="IUY24" s="3200"/>
      <c r="IUZ24" s="3201"/>
      <c r="IVA24" s="3202"/>
      <c r="IVB24" s="3203"/>
      <c r="IVC24" s="3200"/>
      <c r="IVD24" s="3204"/>
      <c r="IVE24" s="3179"/>
      <c r="IVF24" s="3205"/>
      <c r="IVG24" s="3206"/>
      <c r="IVH24" s="3207"/>
      <c r="IVI24" s="3208"/>
      <c r="IVJ24" s="3209"/>
      <c r="IVK24" s="3208"/>
      <c r="IVL24" s="3209"/>
      <c r="IVM24" s="3200"/>
      <c r="IVN24" s="3201"/>
      <c r="IVO24" s="3208"/>
      <c r="IVP24" s="3206"/>
      <c r="IVQ24" s="3200"/>
      <c r="IVR24" s="3201"/>
      <c r="IVS24" s="3202"/>
      <c r="IVT24" s="3203"/>
      <c r="IVU24" s="3200"/>
      <c r="IVV24" s="3204"/>
      <c r="IVW24" s="3179"/>
      <c r="IVX24" s="3205"/>
      <c r="IVY24" s="3206"/>
      <c r="IVZ24" s="3207"/>
      <c r="IWA24" s="3208"/>
      <c r="IWB24" s="3209"/>
      <c r="IWC24" s="3208"/>
      <c r="IWD24" s="3209"/>
      <c r="IWE24" s="3200"/>
      <c r="IWF24" s="3201"/>
      <c r="IWG24" s="3208"/>
      <c r="IWH24" s="3206"/>
      <c r="IWI24" s="3200"/>
      <c r="IWJ24" s="3201"/>
      <c r="IWK24" s="3202"/>
      <c r="IWL24" s="3203"/>
      <c r="IWM24" s="3200"/>
      <c r="IWN24" s="3204"/>
      <c r="IWO24" s="3179"/>
      <c r="IWP24" s="3205"/>
      <c r="IWQ24" s="3206"/>
      <c r="IWR24" s="3207"/>
      <c r="IWS24" s="3208"/>
      <c r="IWT24" s="3209"/>
      <c r="IWU24" s="3208"/>
      <c r="IWV24" s="3209"/>
      <c r="IWW24" s="3200"/>
      <c r="IWX24" s="3201"/>
      <c r="IWY24" s="3208"/>
      <c r="IWZ24" s="3206"/>
      <c r="IXA24" s="3200"/>
      <c r="IXB24" s="3201"/>
      <c r="IXC24" s="3202"/>
      <c r="IXD24" s="3203"/>
      <c r="IXE24" s="3200"/>
      <c r="IXF24" s="3204"/>
      <c r="IXG24" s="3179"/>
      <c r="IXH24" s="3205"/>
      <c r="IXI24" s="3206"/>
      <c r="IXJ24" s="3207"/>
      <c r="IXK24" s="3208"/>
      <c r="IXL24" s="3209"/>
      <c r="IXM24" s="3208"/>
      <c r="IXN24" s="3209"/>
      <c r="IXO24" s="3200"/>
      <c r="IXP24" s="3201"/>
      <c r="IXQ24" s="3208"/>
      <c r="IXR24" s="3206"/>
      <c r="IXS24" s="3200"/>
      <c r="IXT24" s="3201"/>
      <c r="IXU24" s="3202"/>
      <c r="IXV24" s="3203"/>
      <c r="IXW24" s="3200"/>
      <c r="IXX24" s="3204"/>
      <c r="IXY24" s="3179"/>
      <c r="IXZ24" s="3205"/>
      <c r="IYA24" s="3206"/>
      <c r="IYB24" s="3207"/>
      <c r="IYC24" s="3208"/>
      <c r="IYD24" s="3209"/>
      <c r="IYE24" s="3208"/>
      <c r="IYF24" s="3209"/>
      <c r="IYG24" s="3200"/>
      <c r="IYH24" s="3201"/>
      <c r="IYI24" s="3208"/>
      <c r="IYJ24" s="3206"/>
      <c r="IYK24" s="3200"/>
      <c r="IYL24" s="3201"/>
      <c r="IYM24" s="3202"/>
      <c r="IYN24" s="3203"/>
      <c r="IYO24" s="3200"/>
      <c r="IYP24" s="3204"/>
      <c r="IYQ24" s="3179"/>
      <c r="IYR24" s="3205"/>
      <c r="IYS24" s="3206"/>
      <c r="IYT24" s="3207"/>
      <c r="IYU24" s="3208"/>
      <c r="IYV24" s="3209"/>
      <c r="IYW24" s="3208"/>
      <c r="IYX24" s="3209"/>
      <c r="IYY24" s="3200"/>
      <c r="IYZ24" s="3201"/>
      <c r="IZA24" s="3208"/>
      <c r="IZB24" s="3206"/>
      <c r="IZC24" s="3200"/>
      <c r="IZD24" s="3201"/>
      <c r="IZE24" s="3202"/>
      <c r="IZF24" s="3203"/>
      <c r="IZG24" s="3200"/>
      <c r="IZH24" s="3204"/>
      <c r="IZI24" s="3179"/>
      <c r="IZJ24" s="3205"/>
      <c r="IZK24" s="3206"/>
      <c r="IZL24" s="3207"/>
      <c r="IZM24" s="3208"/>
      <c r="IZN24" s="3209"/>
      <c r="IZO24" s="3208"/>
      <c r="IZP24" s="3209"/>
      <c r="IZQ24" s="3200"/>
      <c r="IZR24" s="3201"/>
      <c r="IZS24" s="3208"/>
      <c r="IZT24" s="3206"/>
      <c r="IZU24" s="3200"/>
      <c r="IZV24" s="3201"/>
      <c r="IZW24" s="3202"/>
      <c r="IZX24" s="3203"/>
      <c r="IZY24" s="3200"/>
      <c r="IZZ24" s="3204"/>
      <c r="JAA24" s="3179"/>
      <c r="JAB24" s="3205"/>
      <c r="JAC24" s="3206"/>
      <c r="JAD24" s="3207"/>
      <c r="JAE24" s="3208"/>
      <c r="JAF24" s="3209"/>
      <c r="JAG24" s="3208"/>
      <c r="JAH24" s="3209"/>
      <c r="JAI24" s="3200"/>
      <c r="JAJ24" s="3201"/>
      <c r="JAK24" s="3208"/>
      <c r="JAL24" s="3206"/>
      <c r="JAM24" s="3200"/>
      <c r="JAN24" s="3201"/>
      <c r="JAO24" s="3202"/>
      <c r="JAP24" s="3203"/>
      <c r="JAQ24" s="3200"/>
      <c r="JAR24" s="3204"/>
      <c r="JAS24" s="3179"/>
      <c r="JAT24" s="3205"/>
      <c r="JAU24" s="3206"/>
      <c r="JAV24" s="3207"/>
      <c r="JAW24" s="3208"/>
      <c r="JAX24" s="3209"/>
      <c r="JAY24" s="3208"/>
      <c r="JAZ24" s="3209"/>
      <c r="JBA24" s="3200"/>
      <c r="JBB24" s="3201"/>
      <c r="JBC24" s="3208"/>
      <c r="JBD24" s="3206"/>
      <c r="JBE24" s="3200"/>
      <c r="JBF24" s="3201"/>
      <c r="JBG24" s="3202"/>
      <c r="JBH24" s="3203"/>
      <c r="JBI24" s="3200"/>
      <c r="JBJ24" s="3204"/>
      <c r="JBK24" s="3179"/>
      <c r="JBL24" s="3205"/>
      <c r="JBM24" s="3206"/>
      <c r="JBN24" s="3207"/>
      <c r="JBO24" s="3208"/>
      <c r="JBP24" s="3209"/>
      <c r="JBQ24" s="3208"/>
      <c r="JBR24" s="3209"/>
      <c r="JBS24" s="3200"/>
      <c r="JBT24" s="3201"/>
      <c r="JBU24" s="3208"/>
      <c r="JBV24" s="3206"/>
      <c r="JBW24" s="3200"/>
      <c r="JBX24" s="3201"/>
      <c r="JBY24" s="3202"/>
      <c r="JBZ24" s="3203"/>
      <c r="JCA24" s="3200"/>
      <c r="JCB24" s="3204"/>
      <c r="JCC24" s="3179"/>
      <c r="JCD24" s="3205"/>
      <c r="JCE24" s="3206"/>
      <c r="JCF24" s="3207"/>
      <c r="JCG24" s="3208"/>
      <c r="JCH24" s="3209"/>
      <c r="JCI24" s="3208"/>
      <c r="JCJ24" s="3209"/>
      <c r="JCK24" s="3200"/>
      <c r="JCL24" s="3201"/>
      <c r="JCM24" s="3208"/>
      <c r="JCN24" s="3206"/>
      <c r="JCO24" s="3200"/>
      <c r="JCP24" s="3201"/>
      <c r="JCQ24" s="3202"/>
      <c r="JCR24" s="3203"/>
      <c r="JCS24" s="3200"/>
      <c r="JCT24" s="3204"/>
      <c r="JCU24" s="3179"/>
      <c r="JCV24" s="3205"/>
      <c r="JCW24" s="3206"/>
      <c r="JCX24" s="3207"/>
      <c r="JCY24" s="3208"/>
      <c r="JCZ24" s="3209"/>
      <c r="JDA24" s="3208"/>
      <c r="JDB24" s="3209"/>
      <c r="JDC24" s="3200"/>
      <c r="JDD24" s="3201"/>
      <c r="JDE24" s="3208"/>
      <c r="JDF24" s="3206"/>
      <c r="JDG24" s="3200"/>
      <c r="JDH24" s="3201"/>
      <c r="JDI24" s="3202"/>
      <c r="JDJ24" s="3203"/>
      <c r="JDK24" s="3200"/>
      <c r="JDL24" s="3204"/>
      <c r="JDM24" s="3179"/>
      <c r="JDN24" s="3205"/>
      <c r="JDO24" s="3206"/>
      <c r="JDP24" s="3207"/>
      <c r="JDQ24" s="3208"/>
      <c r="JDR24" s="3209"/>
      <c r="JDS24" s="3208"/>
      <c r="JDT24" s="3209"/>
      <c r="JDU24" s="3200"/>
      <c r="JDV24" s="3201"/>
      <c r="JDW24" s="3208"/>
      <c r="JDX24" s="3206"/>
      <c r="JDY24" s="3200"/>
      <c r="JDZ24" s="3201"/>
      <c r="JEA24" s="3202"/>
      <c r="JEB24" s="3203"/>
      <c r="JEC24" s="3200"/>
      <c r="JED24" s="3204"/>
      <c r="JEE24" s="3179"/>
      <c r="JEF24" s="3205"/>
      <c r="JEG24" s="3206"/>
      <c r="JEH24" s="3207"/>
      <c r="JEI24" s="3208"/>
      <c r="JEJ24" s="3209"/>
      <c r="JEK24" s="3208"/>
      <c r="JEL24" s="3209"/>
      <c r="JEM24" s="3200"/>
      <c r="JEN24" s="3201"/>
      <c r="JEO24" s="3208"/>
      <c r="JEP24" s="3206"/>
      <c r="JEQ24" s="3200"/>
      <c r="JER24" s="3201"/>
      <c r="JES24" s="3202"/>
      <c r="JET24" s="3203"/>
      <c r="JEU24" s="3200"/>
      <c r="JEV24" s="3204"/>
      <c r="JEW24" s="3179"/>
      <c r="JEX24" s="3205"/>
      <c r="JEY24" s="3206"/>
      <c r="JEZ24" s="3207"/>
      <c r="JFA24" s="3208"/>
      <c r="JFB24" s="3209"/>
      <c r="JFC24" s="3208"/>
      <c r="JFD24" s="3209"/>
      <c r="JFE24" s="3200"/>
      <c r="JFF24" s="3201"/>
      <c r="JFG24" s="3208"/>
      <c r="JFH24" s="3206"/>
      <c r="JFI24" s="3200"/>
      <c r="JFJ24" s="3201"/>
      <c r="JFK24" s="3202"/>
      <c r="JFL24" s="3203"/>
      <c r="JFM24" s="3200"/>
      <c r="JFN24" s="3204"/>
      <c r="JFO24" s="3179"/>
      <c r="JFP24" s="3205"/>
      <c r="JFQ24" s="3206"/>
      <c r="JFR24" s="3207"/>
      <c r="JFS24" s="3208"/>
      <c r="JFT24" s="3209"/>
      <c r="JFU24" s="3208"/>
      <c r="JFV24" s="3209"/>
      <c r="JFW24" s="3200"/>
      <c r="JFX24" s="3201"/>
      <c r="JFY24" s="3208"/>
      <c r="JFZ24" s="3206"/>
      <c r="JGA24" s="3200"/>
      <c r="JGB24" s="3201"/>
      <c r="JGC24" s="3202"/>
      <c r="JGD24" s="3203"/>
      <c r="JGE24" s="3200"/>
      <c r="JGF24" s="3204"/>
      <c r="JGG24" s="3179"/>
      <c r="JGH24" s="3205"/>
      <c r="JGI24" s="3206"/>
      <c r="JGJ24" s="3207"/>
      <c r="JGK24" s="3208"/>
      <c r="JGL24" s="3209"/>
      <c r="JGM24" s="3208"/>
      <c r="JGN24" s="3209"/>
      <c r="JGO24" s="3200"/>
      <c r="JGP24" s="3201"/>
      <c r="JGQ24" s="3208"/>
      <c r="JGR24" s="3206"/>
      <c r="JGS24" s="3200"/>
      <c r="JGT24" s="3201"/>
      <c r="JGU24" s="3202"/>
      <c r="JGV24" s="3203"/>
      <c r="JGW24" s="3200"/>
      <c r="JGX24" s="3204"/>
      <c r="JGY24" s="3179"/>
      <c r="JGZ24" s="3205"/>
      <c r="JHA24" s="3206"/>
      <c r="JHB24" s="3207"/>
      <c r="JHC24" s="3208"/>
      <c r="JHD24" s="3209"/>
      <c r="JHE24" s="3208"/>
      <c r="JHF24" s="3209"/>
      <c r="JHG24" s="3200"/>
      <c r="JHH24" s="3201"/>
      <c r="JHI24" s="3208"/>
      <c r="JHJ24" s="3206"/>
      <c r="JHK24" s="3200"/>
      <c r="JHL24" s="3201"/>
      <c r="JHM24" s="3202"/>
      <c r="JHN24" s="3203"/>
      <c r="JHO24" s="3200"/>
      <c r="JHP24" s="3204"/>
      <c r="JHQ24" s="3179"/>
      <c r="JHR24" s="3205"/>
      <c r="JHS24" s="3206"/>
      <c r="JHT24" s="3207"/>
      <c r="JHU24" s="3208"/>
      <c r="JHV24" s="3209"/>
      <c r="JHW24" s="3208"/>
      <c r="JHX24" s="3209"/>
      <c r="JHY24" s="3200"/>
      <c r="JHZ24" s="3201"/>
      <c r="JIA24" s="3208"/>
      <c r="JIB24" s="3206"/>
      <c r="JIC24" s="3200"/>
      <c r="JID24" s="3201"/>
      <c r="JIE24" s="3202"/>
      <c r="JIF24" s="3203"/>
      <c r="JIG24" s="3200"/>
      <c r="JIH24" s="3204"/>
      <c r="JII24" s="3179"/>
      <c r="JIJ24" s="3205"/>
      <c r="JIK24" s="3206"/>
      <c r="JIL24" s="3207"/>
      <c r="JIM24" s="3208"/>
      <c r="JIN24" s="3209"/>
      <c r="JIO24" s="3208"/>
      <c r="JIP24" s="3209"/>
      <c r="JIQ24" s="3200"/>
      <c r="JIR24" s="3201"/>
      <c r="JIS24" s="3208"/>
      <c r="JIT24" s="3206"/>
      <c r="JIU24" s="3200"/>
      <c r="JIV24" s="3201"/>
      <c r="JIW24" s="3202"/>
      <c r="JIX24" s="3203"/>
      <c r="JIY24" s="3200"/>
      <c r="JIZ24" s="3204"/>
      <c r="JJA24" s="3179"/>
      <c r="JJB24" s="3205"/>
      <c r="JJC24" s="3206"/>
      <c r="JJD24" s="3207"/>
      <c r="JJE24" s="3208"/>
      <c r="JJF24" s="3209"/>
      <c r="JJG24" s="3208"/>
      <c r="JJH24" s="3209"/>
      <c r="JJI24" s="3200"/>
      <c r="JJJ24" s="3201"/>
      <c r="JJK24" s="3208"/>
      <c r="JJL24" s="3206"/>
      <c r="JJM24" s="3200"/>
      <c r="JJN24" s="3201"/>
      <c r="JJO24" s="3202"/>
      <c r="JJP24" s="3203"/>
      <c r="JJQ24" s="3200"/>
      <c r="JJR24" s="3204"/>
      <c r="JJS24" s="3179"/>
      <c r="JJT24" s="3205"/>
      <c r="JJU24" s="3206"/>
      <c r="JJV24" s="3207"/>
      <c r="JJW24" s="3208"/>
      <c r="JJX24" s="3209"/>
      <c r="JJY24" s="3208"/>
      <c r="JJZ24" s="3209"/>
      <c r="JKA24" s="3200"/>
      <c r="JKB24" s="3201"/>
      <c r="JKC24" s="3208"/>
      <c r="JKD24" s="3206"/>
      <c r="JKE24" s="3200"/>
      <c r="JKF24" s="3201"/>
      <c r="JKG24" s="3202"/>
      <c r="JKH24" s="3203"/>
      <c r="JKI24" s="3200"/>
      <c r="JKJ24" s="3204"/>
      <c r="JKK24" s="3179"/>
      <c r="JKL24" s="3205"/>
      <c r="JKM24" s="3206"/>
      <c r="JKN24" s="3207"/>
      <c r="JKO24" s="3208"/>
      <c r="JKP24" s="3209"/>
      <c r="JKQ24" s="3208"/>
      <c r="JKR24" s="3209"/>
      <c r="JKS24" s="3200"/>
      <c r="JKT24" s="3201"/>
      <c r="JKU24" s="3208"/>
      <c r="JKV24" s="3206"/>
      <c r="JKW24" s="3200"/>
      <c r="JKX24" s="3201"/>
      <c r="JKY24" s="3202"/>
      <c r="JKZ24" s="3203"/>
      <c r="JLA24" s="3200"/>
      <c r="JLB24" s="3204"/>
      <c r="JLC24" s="3179"/>
      <c r="JLD24" s="3205"/>
      <c r="JLE24" s="3206"/>
      <c r="JLF24" s="3207"/>
      <c r="JLG24" s="3208"/>
      <c r="JLH24" s="3209"/>
      <c r="JLI24" s="3208"/>
      <c r="JLJ24" s="3209"/>
      <c r="JLK24" s="3200"/>
      <c r="JLL24" s="3201"/>
      <c r="JLM24" s="3208"/>
      <c r="JLN24" s="3206"/>
      <c r="JLO24" s="3200"/>
      <c r="JLP24" s="3201"/>
      <c r="JLQ24" s="3202"/>
      <c r="JLR24" s="3203"/>
      <c r="JLS24" s="3200"/>
      <c r="JLT24" s="3204"/>
      <c r="JLU24" s="3179"/>
      <c r="JLV24" s="3205"/>
      <c r="JLW24" s="3206"/>
      <c r="JLX24" s="3207"/>
      <c r="JLY24" s="3208"/>
      <c r="JLZ24" s="3209"/>
      <c r="JMA24" s="3208"/>
      <c r="JMB24" s="3209"/>
      <c r="JMC24" s="3200"/>
      <c r="JMD24" s="3201"/>
      <c r="JME24" s="3208"/>
      <c r="JMF24" s="3206"/>
      <c r="JMG24" s="3200"/>
      <c r="JMH24" s="3201"/>
      <c r="JMI24" s="3202"/>
      <c r="JMJ24" s="3203"/>
      <c r="JMK24" s="3200"/>
      <c r="JML24" s="3204"/>
      <c r="JMM24" s="3179"/>
      <c r="JMN24" s="3205"/>
      <c r="JMO24" s="3206"/>
      <c r="JMP24" s="3207"/>
      <c r="JMQ24" s="3208"/>
      <c r="JMR24" s="3209"/>
      <c r="JMS24" s="3208"/>
      <c r="JMT24" s="3209"/>
      <c r="JMU24" s="3200"/>
      <c r="JMV24" s="3201"/>
      <c r="JMW24" s="3208"/>
      <c r="JMX24" s="3206"/>
      <c r="JMY24" s="3200"/>
      <c r="JMZ24" s="3201"/>
      <c r="JNA24" s="3202"/>
      <c r="JNB24" s="3203"/>
      <c r="JNC24" s="3200"/>
      <c r="JND24" s="3204"/>
      <c r="JNE24" s="3179"/>
      <c r="JNF24" s="3205"/>
      <c r="JNG24" s="3206"/>
      <c r="JNH24" s="3207"/>
      <c r="JNI24" s="3208"/>
      <c r="JNJ24" s="3209"/>
      <c r="JNK24" s="3208"/>
      <c r="JNL24" s="3209"/>
      <c r="JNM24" s="3200"/>
      <c r="JNN24" s="3201"/>
      <c r="JNO24" s="3208"/>
      <c r="JNP24" s="3206"/>
      <c r="JNQ24" s="3200"/>
      <c r="JNR24" s="3201"/>
      <c r="JNS24" s="3202"/>
      <c r="JNT24" s="3203"/>
      <c r="JNU24" s="3200"/>
      <c r="JNV24" s="3204"/>
      <c r="JNW24" s="3179"/>
      <c r="JNX24" s="3205"/>
      <c r="JNY24" s="3206"/>
      <c r="JNZ24" s="3207"/>
      <c r="JOA24" s="3208"/>
      <c r="JOB24" s="3209"/>
      <c r="JOC24" s="3208"/>
      <c r="JOD24" s="3209"/>
      <c r="JOE24" s="3200"/>
      <c r="JOF24" s="3201"/>
      <c r="JOG24" s="3208"/>
      <c r="JOH24" s="3206"/>
      <c r="JOI24" s="3200"/>
      <c r="JOJ24" s="3201"/>
      <c r="JOK24" s="3202"/>
      <c r="JOL24" s="3203"/>
      <c r="JOM24" s="3200"/>
      <c r="JON24" s="3204"/>
      <c r="JOO24" s="3179"/>
      <c r="JOP24" s="3205"/>
      <c r="JOQ24" s="3206"/>
      <c r="JOR24" s="3207"/>
      <c r="JOS24" s="3208"/>
      <c r="JOT24" s="3209"/>
      <c r="JOU24" s="3208"/>
      <c r="JOV24" s="3209"/>
      <c r="JOW24" s="3200"/>
      <c r="JOX24" s="3201"/>
      <c r="JOY24" s="3208"/>
      <c r="JOZ24" s="3206"/>
      <c r="JPA24" s="3200"/>
      <c r="JPB24" s="3201"/>
      <c r="JPC24" s="3202"/>
      <c r="JPD24" s="3203"/>
      <c r="JPE24" s="3200"/>
      <c r="JPF24" s="3204"/>
      <c r="JPG24" s="3179"/>
      <c r="JPH24" s="3205"/>
      <c r="JPI24" s="3206"/>
      <c r="JPJ24" s="3207"/>
      <c r="JPK24" s="3208"/>
      <c r="JPL24" s="3209"/>
      <c r="JPM24" s="3208"/>
      <c r="JPN24" s="3209"/>
      <c r="JPO24" s="3200"/>
      <c r="JPP24" s="3201"/>
      <c r="JPQ24" s="3208"/>
      <c r="JPR24" s="3206"/>
      <c r="JPS24" s="3200"/>
      <c r="JPT24" s="3201"/>
      <c r="JPU24" s="3202"/>
      <c r="JPV24" s="3203"/>
      <c r="JPW24" s="3200"/>
      <c r="JPX24" s="3204"/>
      <c r="JPY24" s="3179"/>
      <c r="JPZ24" s="3205"/>
      <c r="JQA24" s="3206"/>
      <c r="JQB24" s="3207"/>
      <c r="JQC24" s="3208"/>
      <c r="JQD24" s="3209"/>
      <c r="JQE24" s="3208"/>
      <c r="JQF24" s="3209"/>
      <c r="JQG24" s="3200"/>
      <c r="JQH24" s="3201"/>
      <c r="JQI24" s="3208"/>
      <c r="JQJ24" s="3206"/>
      <c r="JQK24" s="3200"/>
      <c r="JQL24" s="3201"/>
      <c r="JQM24" s="3202"/>
      <c r="JQN24" s="3203"/>
      <c r="JQO24" s="3200"/>
      <c r="JQP24" s="3204"/>
      <c r="JQQ24" s="3179"/>
      <c r="JQR24" s="3205"/>
      <c r="JQS24" s="3206"/>
      <c r="JQT24" s="3207"/>
      <c r="JQU24" s="3208"/>
      <c r="JQV24" s="3209"/>
      <c r="JQW24" s="3208"/>
      <c r="JQX24" s="3209"/>
      <c r="JQY24" s="3200"/>
      <c r="JQZ24" s="3201"/>
      <c r="JRA24" s="3208"/>
      <c r="JRB24" s="3206"/>
      <c r="JRC24" s="3200"/>
      <c r="JRD24" s="3201"/>
      <c r="JRE24" s="3202"/>
      <c r="JRF24" s="3203"/>
      <c r="JRG24" s="3200"/>
      <c r="JRH24" s="3204"/>
      <c r="JRI24" s="3179"/>
      <c r="JRJ24" s="3205"/>
      <c r="JRK24" s="3206"/>
      <c r="JRL24" s="3207"/>
      <c r="JRM24" s="3208"/>
      <c r="JRN24" s="3209"/>
      <c r="JRO24" s="3208"/>
      <c r="JRP24" s="3209"/>
      <c r="JRQ24" s="3200"/>
      <c r="JRR24" s="3201"/>
      <c r="JRS24" s="3208"/>
      <c r="JRT24" s="3206"/>
      <c r="JRU24" s="3200"/>
      <c r="JRV24" s="3201"/>
      <c r="JRW24" s="3202"/>
      <c r="JRX24" s="3203"/>
      <c r="JRY24" s="3200"/>
      <c r="JRZ24" s="3204"/>
      <c r="JSA24" s="3179"/>
      <c r="JSB24" s="3205"/>
      <c r="JSC24" s="3206"/>
      <c r="JSD24" s="3207"/>
      <c r="JSE24" s="3208"/>
      <c r="JSF24" s="3209"/>
      <c r="JSG24" s="3208"/>
      <c r="JSH24" s="3209"/>
      <c r="JSI24" s="3200"/>
      <c r="JSJ24" s="3201"/>
      <c r="JSK24" s="3208"/>
      <c r="JSL24" s="3206"/>
      <c r="JSM24" s="3200"/>
      <c r="JSN24" s="3201"/>
      <c r="JSO24" s="3202"/>
      <c r="JSP24" s="3203"/>
      <c r="JSQ24" s="3200"/>
      <c r="JSR24" s="3204"/>
      <c r="JSS24" s="3179"/>
      <c r="JST24" s="3205"/>
      <c r="JSU24" s="3206"/>
      <c r="JSV24" s="3207"/>
      <c r="JSW24" s="3208"/>
      <c r="JSX24" s="3209"/>
      <c r="JSY24" s="3208"/>
      <c r="JSZ24" s="3209"/>
      <c r="JTA24" s="3200"/>
      <c r="JTB24" s="3201"/>
      <c r="JTC24" s="3208"/>
      <c r="JTD24" s="3206"/>
      <c r="JTE24" s="3200"/>
      <c r="JTF24" s="3201"/>
      <c r="JTG24" s="3202"/>
      <c r="JTH24" s="3203"/>
      <c r="JTI24" s="3200"/>
      <c r="JTJ24" s="3204"/>
      <c r="JTK24" s="3179"/>
      <c r="JTL24" s="3205"/>
      <c r="JTM24" s="3206"/>
      <c r="JTN24" s="3207"/>
      <c r="JTO24" s="3208"/>
      <c r="JTP24" s="3209"/>
      <c r="JTQ24" s="3208"/>
      <c r="JTR24" s="3209"/>
      <c r="JTS24" s="3200"/>
      <c r="JTT24" s="3201"/>
      <c r="JTU24" s="3208"/>
      <c r="JTV24" s="3206"/>
      <c r="JTW24" s="3200"/>
      <c r="JTX24" s="3201"/>
      <c r="JTY24" s="3202"/>
      <c r="JTZ24" s="3203"/>
      <c r="JUA24" s="3200"/>
      <c r="JUB24" s="3204"/>
      <c r="JUC24" s="3179"/>
      <c r="JUD24" s="3205"/>
      <c r="JUE24" s="3206"/>
      <c r="JUF24" s="3207"/>
      <c r="JUG24" s="3208"/>
      <c r="JUH24" s="3209"/>
      <c r="JUI24" s="3208"/>
      <c r="JUJ24" s="3209"/>
      <c r="JUK24" s="3200"/>
      <c r="JUL24" s="3201"/>
      <c r="JUM24" s="3208"/>
      <c r="JUN24" s="3206"/>
      <c r="JUO24" s="3200"/>
      <c r="JUP24" s="3201"/>
      <c r="JUQ24" s="3202"/>
      <c r="JUR24" s="3203"/>
      <c r="JUS24" s="3200"/>
      <c r="JUT24" s="3204"/>
      <c r="JUU24" s="3179"/>
      <c r="JUV24" s="3205"/>
      <c r="JUW24" s="3206"/>
      <c r="JUX24" s="3207"/>
      <c r="JUY24" s="3208"/>
      <c r="JUZ24" s="3209"/>
      <c r="JVA24" s="3208"/>
      <c r="JVB24" s="3209"/>
      <c r="JVC24" s="3200"/>
      <c r="JVD24" s="3201"/>
      <c r="JVE24" s="3208"/>
      <c r="JVF24" s="3206"/>
      <c r="JVG24" s="3200"/>
      <c r="JVH24" s="3201"/>
      <c r="JVI24" s="3202"/>
      <c r="JVJ24" s="3203"/>
      <c r="JVK24" s="3200"/>
      <c r="JVL24" s="3204"/>
      <c r="JVM24" s="3179"/>
      <c r="JVN24" s="3205"/>
      <c r="JVO24" s="3206"/>
      <c r="JVP24" s="3207"/>
      <c r="JVQ24" s="3208"/>
      <c r="JVR24" s="3209"/>
      <c r="JVS24" s="3208"/>
      <c r="JVT24" s="3209"/>
      <c r="JVU24" s="3200"/>
      <c r="JVV24" s="3201"/>
      <c r="JVW24" s="3208"/>
      <c r="JVX24" s="3206"/>
      <c r="JVY24" s="3200"/>
      <c r="JVZ24" s="3201"/>
      <c r="JWA24" s="3202"/>
      <c r="JWB24" s="3203"/>
      <c r="JWC24" s="3200"/>
      <c r="JWD24" s="3204"/>
      <c r="JWE24" s="3179"/>
      <c r="JWF24" s="3205"/>
      <c r="JWG24" s="3206"/>
      <c r="JWH24" s="3207"/>
      <c r="JWI24" s="3208"/>
      <c r="JWJ24" s="3209"/>
      <c r="JWK24" s="3208"/>
      <c r="JWL24" s="3209"/>
      <c r="JWM24" s="3200"/>
      <c r="JWN24" s="3201"/>
      <c r="JWO24" s="3208"/>
      <c r="JWP24" s="3206"/>
      <c r="JWQ24" s="3200"/>
      <c r="JWR24" s="3201"/>
      <c r="JWS24" s="3202"/>
      <c r="JWT24" s="3203"/>
      <c r="JWU24" s="3200"/>
      <c r="JWV24" s="3204"/>
      <c r="JWW24" s="3179"/>
      <c r="JWX24" s="3205"/>
      <c r="JWY24" s="3206"/>
      <c r="JWZ24" s="3207"/>
      <c r="JXA24" s="3208"/>
      <c r="JXB24" s="3209"/>
      <c r="JXC24" s="3208"/>
      <c r="JXD24" s="3209"/>
      <c r="JXE24" s="3200"/>
      <c r="JXF24" s="3201"/>
      <c r="JXG24" s="3208"/>
      <c r="JXH24" s="3206"/>
      <c r="JXI24" s="3200"/>
      <c r="JXJ24" s="3201"/>
      <c r="JXK24" s="3202"/>
      <c r="JXL24" s="3203"/>
      <c r="JXM24" s="3200"/>
      <c r="JXN24" s="3204"/>
      <c r="JXO24" s="3179"/>
      <c r="JXP24" s="3205"/>
      <c r="JXQ24" s="3206"/>
      <c r="JXR24" s="3207"/>
      <c r="JXS24" s="3208"/>
      <c r="JXT24" s="3209"/>
      <c r="JXU24" s="3208"/>
      <c r="JXV24" s="3209"/>
      <c r="JXW24" s="3200"/>
      <c r="JXX24" s="3201"/>
      <c r="JXY24" s="3208"/>
      <c r="JXZ24" s="3206"/>
      <c r="JYA24" s="3200"/>
      <c r="JYB24" s="3201"/>
      <c r="JYC24" s="3202"/>
      <c r="JYD24" s="3203"/>
      <c r="JYE24" s="3200"/>
      <c r="JYF24" s="3204"/>
      <c r="JYG24" s="3179"/>
      <c r="JYH24" s="3205"/>
      <c r="JYI24" s="3206"/>
      <c r="JYJ24" s="3207"/>
      <c r="JYK24" s="3208"/>
      <c r="JYL24" s="3209"/>
      <c r="JYM24" s="3208"/>
      <c r="JYN24" s="3209"/>
      <c r="JYO24" s="3200"/>
      <c r="JYP24" s="3201"/>
      <c r="JYQ24" s="3208"/>
      <c r="JYR24" s="3206"/>
      <c r="JYS24" s="3200"/>
      <c r="JYT24" s="3201"/>
      <c r="JYU24" s="3202"/>
      <c r="JYV24" s="3203"/>
      <c r="JYW24" s="3200"/>
      <c r="JYX24" s="3204"/>
      <c r="JYY24" s="3179"/>
      <c r="JYZ24" s="3205"/>
      <c r="JZA24" s="3206"/>
      <c r="JZB24" s="3207"/>
      <c r="JZC24" s="3208"/>
      <c r="JZD24" s="3209"/>
      <c r="JZE24" s="3208"/>
      <c r="JZF24" s="3209"/>
      <c r="JZG24" s="3200"/>
      <c r="JZH24" s="3201"/>
      <c r="JZI24" s="3208"/>
      <c r="JZJ24" s="3206"/>
      <c r="JZK24" s="3200"/>
      <c r="JZL24" s="3201"/>
      <c r="JZM24" s="3202"/>
      <c r="JZN24" s="3203"/>
      <c r="JZO24" s="3200"/>
      <c r="JZP24" s="3204"/>
      <c r="JZQ24" s="3179"/>
      <c r="JZR24" s="3205"/>
      <c r="JZS24" s="3206"/>
      <c r="JZT24" s="3207"/>
      <c r="JZU24" s="3208"/>
      <c r="JZV24" s="3209"/>
      <c r="JZW24" s="3208"/>
      <c r="JZX24" s="3209"/>
      <c r="JZY24" s="3200"/>
      <c r="JZZ24" s="3201"/>
      <c r="KAA24" s="3208"/>
      <c r="KAB24" s="3206"/>
      <c r="KAC24" s="3200"/>
      <c r="KAD24" s="3201"/>
      <c r="KAE24" s="3202"/>
      <c r="KAF24" s="3203"/>
      <c r="KAG24" s="3200"/>
      <c r="KAH24" s="3204"/>
      <c r="KAI24" s="3179"/>
      <c r="KAJ24" s="3205"/>
      <c r="KAK24" s="3206"/>
      <c r="KAL24" s="3207"/>
      <c r="KAM24" s="3208"/>
      <c r="KAN24" s="3209"/>
      <c r="KAO24" s="3208"/>
      <c r="KAP24" s="3209"/>
      <c r="KAQ24" s="3200"/>
      <c r="KAR24" s="3201"/>
      <c r="KAS24" s="3208"/>
      <c r="KAT24" s="3206"/>
      <c r="KAU24" s="3200"/>
      <c r="KAV24" s="3201"/>
      <c r="KAW24" s="3202"/>
      <c r="KAX24" s="3203"/>
      <c r="KAY24" s="3200"/>
      <c r="KAZ24" s="3204"/>
      <c r="KBA24" s="3179"/>
      <c r="KBB24" s="3205"/>
      <c r="KBC24" s="3206"/>
      <c r="KBD24" s="3207"/>
      <c r="KBE24" s="3208"/>
      <c r="KBF24" s="3209"/>
      <c r="KBG24" s="3208"/>
      <c r="KBH24" s="3209"/>
      <c r="KBI24" s="3200"/>
      <c r="KBJ24" s="3201"/>
      <c r="KBK24" s="3208"/>
      <c r="KBL24" s="3206"/>
      <c r="KBM24" s="3200"/>
      <c r="KBN24" s="3201"/>
      <c r="KBO24" s="3202"/>
      <c r="KBP24" s="3203"/>
      <c r="KBQ24" s="3200"/>
      <c r="KBR24" s="3204"/>
      <c r="KBS24" s="3179"/>
      <c r="KBT24" s="3205"/>
      <c r="KBU24" s="3206"/>
      <c r="KBV24" s="3207"/>
      <c r="KBW24" s="3208"/>
      <c r="KBX24" s="3209"/>
      <c r="KBY24" s="3208"/>
      <c r="KBZ24" s="3209"/>
      <c r="KCA24" s="3200"/>
      <c r="KCB24" s="3201"/>
      <c r="KCC24" s="3208"/>
      <c r="KCD24" s="3206"/>
      <c r="KCE24" s="3200"/>
      <c r="KCF24" s="3201"/>
      <c r="KCG24" s="3202"/>
      <c r="KCH24" s="3203"/>
      <c r="KCI24" s="3200"/>
      <c r="KCJ24" s="3204"/>
      <c r="KCK24" s="3179"/>
      <c r="KCL24" s="3205"/>
      <c r="KCM24" s="3206"/>
      <c r="KCN24" s="3207"/>
      <c r="KCO24" s="3208"/>
      <c r="KCP24" s="3209"/>
      <c r="KCQ24" s="3208"/>
      <c r="KCR24" s="3209"/>
      <c r="KCS24" s="3200"/>
      <c r="KCT24" s="3201"/>
      <c r="KCU24" s="3208"/>
      <c r="KCV24" s="3206"/>
      <c r="KCW24" s="3200"/>
      <c r="KCX24" s="3201"/>
      <c r="KCY24" s="3202"/>
      <c r="KCZ24" s="3203"/>
      <c r="KDA24" s="3200"/>
      <c r="KDB24" s="3204"/>
      <c r="KDC24" s="3179"/>
      <c r="KDD24" s="3205"/>
      <c r="KDE24" s="3206"/>
      <c r="KDF24" s="3207"/>
      <c r="KDG24" s="3208"/>
      <c r="KDH24" s="3209"/>
      <c r="KDI24" s="3208"/>
      <c r="KDJ24" s="3209"/>
      <c r="KDK24" s="3200"/>
      <c r="KDL24" s="3201"/>
      <c r="KDM24" s="3208"/>
      <c r="KDN24" s="3206"/>
      <c r="KDO24" s="3200"/>
      <c r="KDP24" s="3201"/>
      <c r="KDQ24" s="3202"/>
      <c r="KDR24" s="3203"/>
      <c r="KDS24" s="3200"/>
      <c r="KDT24" s="3204"/>
      <c r="KDU24" s="3179"/>
      <c r="KDV24" s="3205"/>
      <c r="KDW24" s="3206"/>
      <c r="KDX24" s="3207"/>
      <c r="KDY24" s="3208"/>
      <c r="KDZ24" s="3209"/>
      <c r="KEA24" s="3208"/>
      <c r="KEB24" s="3209"/>
      <c r="KEC24" s="3200"/>
      <c r="KED24" s="3201"/>
      <c r="KEE24" s="3208"/>
      <c r="KEF24" s="3206"/>
      <c r="KEG24" s="3200"/>
      <c r="KEH24" s="3201"/>
      <c r="KEI24" s="3202"/>
      <c r="KEJ24" s="3203"/>
      <c r="KEK24" s="3200"/>
      <c r="KEL24" s="3204"/>
      <c r="KEM24" s="3179"/>
      <c r="KEN24" s="3205"/>
      <c r="KEO24" s="3206"/>
      <c r="KEP24" s="3207"/>
      <c r="KEQ24" s="3208"/>
      <c r="KER24" s="3209"/>
      <c r="KES24" s="3208"/>
      <c r="KET24" s="3209"/>
      <c r="KEU24" s="3200"/>
      <c r="KEV24" s="3201"/>
      <c r="KEW24" s="3208"/>
      <c r="KEX24" s="3206"/>
      <c r="KEY24" s="3200"/>
      <c r="KEZ24" s="3201"/>
      <c r="KFA24" s="3202"/>
      <c r="KFB24" s="3203"/>
      <c r="KFC24" s="3200"/>
      <c r="KFD24" s="3204"/>
      <c r="KFE24" s="3179"/>
      <c r="KFF24" s="3205"/>
      <c r="KFG24" s="3206"/>
      <c r="KFH24" s="3207"/>
      <c r="KFI24" s="3208"/>
      <c r="KFJ24" s="3209"/>
      <c r="KFK24" s="3208"/>
      <c r="KFL24" s="3209"/>
      <c r="KFM24" s="3200"/>
      <c r="KFN24" s="3201"/>
      <c r="KFO24" s="3208"/>
      <c r="KFP24" s="3206"/>
      <c r="KFQ24" s="3200"/>
      <c r="KFR24" s="3201"/>
      <c r="KFS24" s="3202"/>
      <c r="KFT24" s="3203"/>
      <c r="KFU24" s="3200"/>
      <c r="KFV24" s="3204"/>
      <c r="KFW24" s="3179"/>
      <c r="KFX24" s="3205"/>
      <c r="KFY24" s="3206"/>
      <c r="KFZ24" s="3207"/>
      <c r="KGA24" s="3208"/>
      <c r="KGB24" s="3209"/>
      <c r="KGC24" s="3208"/>
      <c r="KGD24" s="3209"/>
      <c r="KGE24" s="3200"/>
      <c r="KGF24" s="3201"/>
      <c r="KGG24" s="3208"/>
      <c r="KGH24" s="3206"/>
      <c r="KGI24" s="3200"/>
      <c r="KGJ24" s="3201"/>
      <c r="KGK24" s="3202"/>
      <c r="KGL24" s="3203"/>
      <c r="KGM24" s="3200"/>
      <c r="KGN24" s="3204"/>
      <c r="KGO24" s="3179"/>
      <c r="KGP24" s="3205"/>
      <c r="KGQ24" s="3206"/>
      <c r="KGR24" s="3207"/>
      <c r="KGS24" s="3208"/>
      <c r="KGT24" s="3209"/>
      <c r="KGU24" s="3208"/>
      <c r="KGV24" s="3209"/>
      <c r="KGW24" s="3200"/>
      <c r="KGX24" s="3201"/>
      <c r="KGY24" s="3208"/>
      <c r="KGZ24" s="3206"/>
      <c r="KHA24" s="3200"/>
      <c r="KHB24" s="3201"/>
      <c r="KHC24" s="3202"/>
      <c r="KHD24" s="3203"/>
      <c r="KHE24" s="3200"/>
      <c r="KHF24" s="3204"/>
      <c r="KHG24" s="3179"/>
      <c r="KHH24" s="3205"/>
      <c r="KHI24" s="3206"/>
      <c r="KHJ24" s="3207"/>
      <c r="KHK24" s="3208"/>
      <c r="KHL24" s="3209"/>
      <c r="KHM24" s="3208"/>
      <c r="KHN24" s="3209"/>
      <c r="KHO24" s="3200"/>
      <c r="KHP24" s="3201"/>
      <c r="KHQ24" s="3208"/>
      <c r="KHR24" s="3206"/>
      <c r="KHS24" s="3200"/>
      <c r="KHT24" s="3201"/>
      <c r="KHU24" s="3202"/>
      <c r="KHV24" s="3203"/>
      <c r="KHW24" s="3200"/>
      <c r="KHX24" s="3204"/>
      <c r="KHY24" s="3179"/>
      <c r="KHZ24" s="3205"/>
      <c r="KIA24" s="3206"/>
      <c r="KIB24" s="3207"/>
      <c r="KIC24" s="3208"/>
      <c r="KID24" s="3209"/>
      <c r="KIE24" s="3208"/>
      <c r="KIF24" s="3209"/>
      <c r="KIG24" s="3200"/>
      <c r="KIH24" s="3201"/>
      <c r="KII24" s="3208"/>
      <c r="KIJ24" s="3206"/>
      <c r="KIK24" s="3200"/>
      <c r="KIL24" s="3201"/>
      <c r="KIM24" s="3202"/>
      <c r="KIN24" s="3203"/>
      <c r="KIO24" s="3200"/>
      <c r="KIP24" s="3204"/>
      <c r="KIQ24" s="3179"/>
      <c r="KIR24" s="3205"/>
      <c r="KIS24" s="3206"/>
      <c r="KIT24" s="3207"/>
      <c r="KIU24" s="3208"/>
      <c r="KIV24" s="3209"/>
      <c r="KIW24" s="3208"/>
      <c r="KIX24" s="3209"/>
      <c r="KIY24" s="3200"/>
      <c r="KIZ24" s="3201"/>
      <c r="KJA24" s="3208"/>
      <c r="KJB24" s="3206"/>
      <c r="KJC24" s="3200"/>
      <c r="KJD24" s="3201"/>
      <c r="KJE24" s="3202"/>
      <c r="KJF24" s="3203"/>
      <c r="KJG24" s="3200"/>
      <c r="KJH24" s="3204"/>
      <c r="KJI24" s="3179"/>
      <c r="KJJ24" s="3205"/>
      <c r="KJK24" s="3206"/>
      <c r="KJL24" s="3207"/>
      <c r="KJM24" s="3208"/>
      <c r="KJN24" s="3209"/>
      <c r="KJO24" s="3208"/>
      <c r="KJP24" s="3209"/>
      <c r="KJQ24" s="3200"/>
      <c r="KJR24" s="3201"/>
      <c r="KJS24" s="3208"/>
      <c r="KJT24" s="3206"/>
      <c r="KJU24" s="3200"/>
      <c r="KJV24" s="3201"/>
      <c r="KJW24" s="3202"/>
      <c r="KJX24" s="3203"/>
      <c r="KJY24" s="3200"/>
      <c r="KJZ24" s="3204"/>
      <c r="KKA24" s="3179"/>
      <c r="KKB24" s="3205"/>
      <c r="KKC24" s="3206"/>
      <c r="KKD24" s="3207"/>
      <c r="KKE24" s="3208"/>
      <c r="KKF24" s="3209"/>
      <c r="KKG24" s="3208"/>
      <c r="KKH24" s="3209"/>
      <c r="KKI24" s="3200"/>
      <c r="KKJ24" s="3201"/>
      <c r="KKK24" s="3208"/>
      <c r="KKL24" s="3206"/>
      <c r="KKM24" s="3200"/>
      <c r="KKN24" s="3201"/>
      <c r="KKO24" s="3202"/>
      <c r="KKP24" s="3203"/>
      <c r="KKQ24" s="3200"/>
      <c r="KKR24" s="3204"/>
      <c r="KKS24" s="3179"/>
      <c r="KKT24" s="3205"/>
      <c r="KKU24" s="3206"/>
      <c r="KKV24" s="3207"/>
      <c r="KKW24" s="3208"/>
      <c r="KKX24" s="3209"/>
      <c r="KKY24" s="3208"/>
      <c r="KKZ24" s="3209"/>
      <c r="KLA24" s="3200"/>
      <c r="KLB24" s="3201"/>
      <c r="KLC24" s="3208"/>
      <c r="KLD24" s="3206"/>
      <c r="KLE24" s="3200"/>
      <c r="KLF24" s="3201"/>
      <c r="KLG24" s="3202"/>
      <c r="KLH24" s="3203"/>
      <c r="KLI24" s="3200"/>
      <c r="KLJ24" s="3204"/>
      <c r="KLK24" s="3179"/>
      <c r="KLL24" s="3205"/>
      <c r="KLM24" s="3206"/>
      <c r="KLN24" s="3207"/>
      <c r="KLO24" s="3208"/>
      <c r="KLP24" s="3209"/>
      <c r="KLQ24" s="3208"/>
      <c r="KLR24" s="3209"/>
      <c r="KLS24" s="3200"/>
      <c r="KLT24" s="3201"/>
      <c r="KLU24" s="3208"/>
      <c r="KLV24" s="3206"/>
      <c r="KLW24" s="3200"/>
      <c r="KLX24" s="3201"/>
      <c r="KLY24" s="3202"/>
      <c r="KLZ24" s="3203"/>
      <c r="KMA24" s="3200"/>
      <c r="KMB24" s="3204"/>
      <c r="KMC24" s="3179"/>
      <c r="KMD24" s="3205"/>
      <c r="KME24" s="3206"/>
      <c r="KMF24" s="3207"/>
      <c r="KMG24" s="3208"/>
      <c r="KMH24" s="3209"/>
      <c r="KMI24" s="3208"/>
      <c r="KMJ24" s="3209"/>
      <c r="KMK24" s="3200"/>
      <c r="KML24" s="3201"/>
      <c r="KMM24" s="3208"/>
      <c r="KMN24" s="3206"/>
      <c r="KMO24" s="3200"/>
      <c r="KMP24" s="3201"/>
      <c r="KMQ24" s="3202"/>
      <c r="KMR24" s="3203"/>
      <c r="KMS24" s="3200"/>
      <c r="KMT24" s="3204"/>
      <c r="KMU24" s="3179"/>
      <c r="KMV24" s="3205"/>
      <c r="KMW24" s="3206"/>
      <c r="KMX24" s="3207"/>
      <c r="KMY24" s="3208"/>
      <c r="KMZ24" s="3209"/>
      <c r="KNA24" s="3208"/>
      <c r="KNB24" s="3209"/>
      <c r="KNC24" s="3200"/>
      <c r="KND24" s="3201"/>
      <c r="KNE24" s="3208"/>
      <c r="KNF24" s="3206"/>
      <c r="KNG24" s="3200"/>
      <c r="KNH24" s="3201"/>
      <c r="KNI24" s="3202"/>
      <c r="KNJ24" s="3203"/>
      <c r="KNK24" s="3200"/>
      <c r="KNL24" s="3204"/>
      <c r="KNM24" s="3179"/>
      <c r="KNN24" s="3205"/>
      <c r="KNO24" s="3206"/>
      <c r="KNP24" s="3207"/>
      <c r="KNQ24" s="3208"/>
      <c r="KNR24" s="3209"/>
      <c r="KNS24" s="3208"/>
      <c r="KNT24" s="3209"/>
      <c r="KNU24" s="3200"/>
      <c r="KNV24" s="3201"/>
      <c r="KNW24" s="3208"/>
      <c r="KNX24" s="3206"/>
      <c r="KNY24" s="3200"/>
      <c r="KNZ24" s="3201"/>
      <c r="KOA24" s="3202"/>
      <c r="KOB24" s="3203"/>
      <c r="KOC24" s="3200"/>
      <c r="KOD24" s="3204"/>
      <c r="KOE24" s="3179"/>
      <c r="KOF24" s="3205"/>
      <c r="KOG24" s="3206"/>
      <c r="KOH24" s="3207"/>
      <c r="KOI24" s="3208"/>
      <c r="KOJ24" s="3209"/>
      <c r="KOK24" s="3208"/>
      <c r="KOL24" s="3209"/>
      <c r="KOM24" s="3200"/>
      <c r="KON24" s="3201"/>
      <c r="KOO24" s="3208"/>
      <c r="KOP24" s="3206"/>
      <c r="KOQ24" s="3200"/>
      <c r="KOR24" s="3201"/>
      <c r="KOS24" s="3202"/>
      <c r="KOT24" s="3203"/>
      <c r="KOU24" s="3200"/>
      <c r="KOV24" s="3204"/>
      <c r="KOW24" s="3179"/>
      <c r="KOX24" s="3205"/>
      <c r="KOY24" s="3206"/>
      <c r="KOZ24" s="3207"/>
      <c r="KPA24" s="3208"/>
      <c r="KPB24" s="3209"/>
      <c r="KPC24" s="3208"/>
      <c r="KPD24" s="3209"/>
      <c r="KPE24" s="3200"/>
      <c r="KPF24" s="3201"/>
      <c r="KPG24" s="3208"/>
      <c r="KPH24" s="3206"/>
      <c r="KPI24" s="3200"/>
      <c r="KPJ24" s="3201"/>
      <c r="KPK24" s="3202"/>
      <c r="KPL24" s="3203"/>
      <c r="KPM24" s="3200"/>
      <c r="KPN24" s="3204"/>
      <c r="KPO24" s="3179"/>
      <c r="KPP24" s="3205"/>
      <c r="KPQ24" s="3206"/>
      <c r="KPR24" s="3207"/>
      <c r="KPS24" s="3208"/>
      <c r="KPT24" s="3209"/>
      <c r="KPU24" s="3208"/>
      <c r="KPV24" s="3209"/>
      <c r="KPW24" s="3200"/>
      <c r="KPX24" s="3201"/>
      <c r="KPY24" s="3208"/>
      <c r="KPZ24" s="3206"/>
      <c r="KQA24" s="3200"/>
      <c r="KQB24" s="3201"/>
      <c r="KQC24" s="3202"/>
      <c r="KQD24" s="3203"/>
      <c r="KQE24" s="3200"/>
      <c r="KQF24" s="3204"/>
      <c r="KQG24" s="3179"/>
      <c r="KQH24" s="3205"/>
      <c r="KQI24" s="3206"/>
      <c r="KQJ24" s="3207"/>
      <c r="KQK24" s="3208"/>
      <c r="KQL24" s="3209"/>
      <c r="KQM24" s="3208"/>
      <c r="KQN24" s="3209"/>
      <c r="KQO24" s="3200"/>
      <c r="KQP24" s="3201"/>
      <c r="KQQ24" s="3208"/>
      <c r="KQR24" s="3206"/>
      <c r="KQS24" s="3200"/>
      <c r="KQT24" s="3201"/>
      <c r="KQU24" s="3202"/>
      <c r="KQV24" s="3203"/>
      <c r="KQW24" s="3200"/>
      <c r="KQX24" s="3204"/>
      <c r="KQY24" s="3179"/>
      <c r="KQZ24" s="3205"/>
      <c r="KRA24" s="3206"/>
      <c r="KRB24" s="3207"/>
      <c r="KRC24" s="3208"/>
      <c r="KRD24" s="3209"/>
      <c r="KRE24" s="3208"/>
      <c r="KRF24" s="3209"/>
      <c r="KRG24" s="3200"/>
      <c r="KRH24" s="3201"/>
      <c r="KRI24" s="3208"/>
      <c r="KRJ24" s="3206"/>
      <c r="KRK24" s="3200"/>
      <c r="KRL24" s="3201"/>
      <c r="KRM24" s="3202"/>
      <c r="KRN24" s="3203"/>
      <c r="KRO24" s="3200"/>
      <c r="KRP24" s="3204"/>
      <c r="KRQ24" s="3179"/>
      <c r="KRR24" s="3205"/>
      <c r="KRS24" s="3206"/>
      <c r="KRT24" s="3207"/>
      <c r="KRU24" s="3208"/>
      <c r="KRV24" s="3209"/>
      <c r="KRW24" s="3208"/>
      <c r="KRX24" s="3209"/>
      <c r="KRY24" s="3200"/>
      <c r="KRZ24" s="3201"/>
      <c r="KSA24" s="3208"/>
      <c r="KSB24" s="3206"/>
      <c r="KSC24" s="3200"/>
      <c r="KSD24" s="3201"/>
      <c r="KSE24" s="3202"/>
      <c r="KSF24" s="3203"/>
      <c r="KSG24" s="3200"/>
      <c r="KSH24" s="3204"/>
      <c r="KSI24" s="3179"/>
      <c r="KSJ24" s="3205"/>
      <c r="KSK24" s="3206"/>
      <c r="KSL24" s="3207"/>
      <c r="KSM24" s="3208"/>
      <c r="KSN24" s="3209"/>
      <c r="KSO24" s="3208"/>
      <c r="KSP24" s="3209"/>
      <c r="KSQ24" s="3200"/>
      <c r="KSR24" s="3201"/>
      <c r="KSS24" s="3208"/>
      <c r="KST24" s="3206"/>
      <c r="KSU24" s="3200"/>
      <c r="KSV24" s="3201"/>
      <c r="KSW24" s="3202"/>
      <c r="KSX24" s="3203"/>
      <c r="KSY24" s="3200"/>
      <c r="KSZ24" s="3204"/>
      <c r="KTA24" s="3179"/>
      <c r="KTB24" s="3205"/>
      <c r="KTC24" s="3206"/>
      <c r="KTD24" s="3207"/>
      <c r="KTE24" s="3208"/>
      <c r="KTF24" s="3209"/>
      <c r="KTG24" s="3208"/>
      <c r="KTH24" s="3209"/>
      <c r="KTI24" s="3200"/>
      <c r="KTJ24" s="3201"/>
      <c r="KTK24" s="3208"/>
      <c r="KTL24" s="3206"/>
      <c r="KTM24" s="3200"/>
      <c r="KTN24" s="3201"/>
      <c r="KTO24" s="3202"/>
      <c r="KTP24" s="3203"/>
      <c r="KTQ24" s="3200"/>
      <c r="KTR24" s="3204"/>
      <c r="KTS24" s="3179"/>
      <c r="KTT24" s="3205"/>
      <c r="KTU24" s="3206"/>
      <c r="KTV24" s="3207"/>
      <c r="KTW24" s="3208"/>
      <c r="KTX24" s="3209"/>
      <c r="KTY24" s="3208"/>
      <c r="KTZ24" s="3209"/>
      <c r="KUA24" s="3200"/>
      <c r="KUB24" s="3201"/>
      <c r="KUC24" s="3208"/>
      <c r="KUD24" s="3206"/>
      <c r="KUE24" s="3200"/>
      <c r="KUF24" s="3201"/>
      <c r="KUG24" s="3202"/>
      <c r="KUH24" s="3203"/>
      <c r="KUI24" s="3200"/>
      <c r="KUJ24" s="3204"/>
      <c r="KUK24" s="3179"/>
      <c r="KUL24" s="3205"/>
      <c r="KUM24" s="3206"/>
      <c r="KUN24" s="3207"/>
      <c r="KUO24" s="3208"/>
      <c r="KUP24" s="3209"/>
      <c r="KUQ24" s="3208"/>
      <c r="KUR24" s="3209"/>
      <c r="KUS24" s="3200"/>
      <c r="KUT24" s="3201"/>
      <c r="KUU24" s="3208"/>
      <c r="KUV24" s="3206"/>
      <c r="KUW24" s="3200"/>
      <c r="KUX24" s="3201"/>
      <c r="KUY24" s="3202"/>
      <c r="KUZ24" s="3203"/>
      <c r="KVA24" s="3200"/>
      <c r="KVB24" s="3204"/>
      <c r="KVC24" s="3179"/>
      <c r="KVD24" s="3205"/>
      <c r="KVE24" s="3206"/>
      <c r="KVF24" s="3207"/>
      <c r="KVG24" s="3208"/>
      <c r="KVH24" s="3209"/>
      <c r="KVI24" s="3208"/>
      <c r="KVJ24" s="3209"/>
      <c r="KVK24" s="3200"/>
      <c r="KVL24" s="3201"/>
      <c r="KVM24" s="3208"/>
      <c r="KVN24" s="3206"/>
      <c r="KVO24" s="3200"/>
      <c r="KVP24" s="3201"/>
      <c r="KVQ24" s="3202"/>
      <c r="KVR24" s="3203"/>
      <c r="KVS24" s="3200"/>
      <c r="KVT24" s="3204"/>
      <c r="KVU24" s="3179"/>
      <c r="KVV24" s="3205"/>
      <c r="KVW24" s="3206"/>
      <c r="KVX24" s="3207"/>
      <c r="KVY24" s="3208"/>
      <c r="KVZ24" s="3209"/>
      <c r="KWA24" s="3208"/>
      <c r="KWB24" s="3209"/>
      <c r="KWC24" s="3200"/>
      <c r="KWD24" s="3201"/>
      <c r="KWE24" s="3208"/>
      <c r="KWF24" s="3206"/>
      <c r="KWG24" s="3200"/>
      <c r="KWH24" s="3201"/>
      <c r="KWI24" s="3202"/>
      <c r="KWJ24" s="3203"/>
      <c r="KWK24" s="3200"/>
      <c r="KWL24" s="3204"/>
      <c r="KWM24" s="3179"/>
      <c r="KWN24" s="3205"/>
      <c r="KWO24" s="3206"/>
      <c r="KWP24" s="3207"/>
      <c r="KWQ24" s="3208"/>
      <c r="KWR24" s="3209"/>
      <c r="KWS24" s="3208"/>
      <c r="KWT24" s="3209"/>
      <c r="KWU24" s="3200"/>
      <c r="KWV24" s="3201"/>
      <c r="KWW24" s="3208"/>
      <c r="KWX24" s="3206"/>
      <c r="KWY24" s="3200"/>
      <c r="KWZ24" s="3201"/>
      <c r="KXA24" s="3202"/>
      <c r="KXB24" s="3203"/>
      <c r="KXC24" s="3200"/>
      <c r="KXD24" s="3204"/>
      <c r="KXE24" s="3179"/>
      <c r="KXF24" s="3205"/>
      <c r="KXG24" s="3206"/>
      <c r="KXH24" s="3207"/>
      <c r="KXI24" s="3208"/>
      <c r="KXJ24" s="3209"/>
      <c r="KXK24" s="3208"/>
      <c r="KXL24" s="3209"/>
      <c r="KXM24" s="3200"/>
      <c r="KXN24" s="3201"/>
      <c r="KXO24" s="3208"/>
      <c r="KXP24" s="3206"/>
      <c r="KXQ24" s="3200"/>
      <c r="KXR24" s="3201"/>
      <c r="KXS24" s="3202"/>
      <c r="KXT24" s="3203"/>
      <c r="KXU24" s="3200"/>
      <c r="KXV24" s="3204"/>
      <c r="KXW24" s="3179"/>
      <c r="KXX24" s="3205"/>
      <c r="KXY24" s="3206"/>
      <c r="KXZ24" s="3207"/>
      <c r="KYA24" s="3208"/>
      <c r="KYB24" s="3209"/>
      <c r="KYC24" s="3208"/>
      <c r="KYD24" s="3209"/>
      <c r="KYE24" s="3200"/>
      <c r="KYF24" s="3201"/>
      <c r="KYG24" s="3208"/>
      <c r="KYH24" s="3206"/>
      <c r="KYI24" s="3200"/>
      <c r="KYJ24" s="3201"/>
      <c r="KYK24" s="3202"/>
      <c r="KYL24" s="3203"/>
      <c r="KYM24" s="3200"/>
      <c r="KYN24" s="3204"/>
      <c r="KYO24" s="3179"/>
      <c r="KYP24" s="3205"/>
      <c r="KYQ24" s="3206"/>
      <c r="KYR24" s="3207"/>
      <c r="KYS24" s="3208"/>
      <c r="KYT24" s="3209"/>
      <c r="KYU24" s="3208"/>
      <c r="KYV24" s="3209"/>
      <c r="KYW24" s="3200"/>
      <c r="KYX24" s="3201"/>
      <c r="KYY24" s="3208"/>
      <c r="KYZ24" s="3206"/>
      <c r="KZA24" s="3200"/>
      <c r="KZB24" s="3201"/>
      <c r="KZC24" s="3202"/>
      <c r="KZD24" s="3203"/>
      <c r="KZE24" s="3200"/>
      <c r="KZF24" s="3204"/>
      <c r="KZG24" s="3179"/>
      <c r="KZH24" s="3205"/>
      <c r="KZI24" s="3206"/>
      <c r="KZJ24" s="3207"/>
      <c r="KZK24" s="3208"/>
      <c r="KZL24" s="3209"/>
      <c r="KZM24" s="3208"/>
      <c r="KZN24" s="3209"/>
      <c r="KZO24" s="3200"/>
      <c r="KZP24" s="3201"/>
      <c r="KZQ24" s="3208"/>
      <c r="KZR24" s="3206"/>
      <c r="KZS24" s="3200"/>
      <c r="KZT24" s="3201"/>
      <c r="KZU24" s="3202"/>
      <c r="KZV24" s="3203"/>
      <c r="KZW24" s="3200"/>
      <c r="KZX24" s="3204"/>
      <c r="KZY24" s="3179"/>
      <c r="KZZ24" s="3205"/>
      <c r="LAA24" s="3206"/>
      <c r="LAB24" s="3207"/>
      <c r="LAC24" s="3208"/>
      <c r="LAD24" s="3209"/>
      <c r="LAE24" s="3208"/>
      <c r="LAF24" s="3209"/>
      <c r="LAG24" s="3200"/>
      <c r="LAH24" s="3201"/>
      <c r="LAI24" s="3208"/>
      <c r="LAJ24" s="3206"/>
      <c r="LAK24" s="3200"/>
      <c r="LAL24" s="3201"/>
      <c r="LAM24" s="3202"/>
      <c r="LAN24" s="3203"/>
      <c r="LAO24" s="3200"/>
      <c r="LAP24" s="3204"/>
      <c r="LAQ24" s="3179"/>
      <c r="LAR24" s="3205"/>
      <c r="LAS24" s="3206"/>
      <c r="LAT24" s="3207"/>
      <c r="LAU24" s="3208"/>
      <c r="LAV24" s="3209"/>
      <c r="LAW24" s="3208"/>
      <c r="LAX24" s="3209"/>
      <c r="LAY24" s="3200"/>
      <c r="LAZ24" s="3201"/>
      <c r="LBA24" s="3208"/>
      <c r="LBB24" s="3206"/>
      <c r="LBC24" s="3200"/>
      <c r="LBD24" s="3201"/>
      <c r="LBE24" s="3202"/>
      <c r="LBF24" s="3203"/>
      <c r="LBG24" s="3200"/>
      <c r="LBH24" s="3204"/>
      <c r="LBI24" s="3179"/>
      <c r="LBJ24" s="3205"/>
      <c r="LBK24" s="3206"/>
      <c r="LBL24" s="3207"/>
      <c r="LBM24" s="3208"/>
      <c r="LBN24" s="3209"/>
      <c r="LBO24" s="3208"/>
      <c r="LBP24" s="3209"/>
      <c r="LBQ24" s="3200"/>
      <c r="LBR24" s="3201"/>
      <c r="LBS24" s="3208"/>
      <c r="LBT24" s="3206"/>
      <c r="LBU24" s="3200"/>
      <c r="LBV24" s="3201"/>
      <c r="LBW24" s="3202"/>
      <c r="LBX24" s="3203"/>
      <c r="LBY24" s="3200"/>
      <c r="LBZ24" s="3204"/>
      <c r="LCA24" s="3179"/>
      <c r="LCB24" s="3205"/>
      <c r="LCC24" s="3206"/>
      <c r="LCD24" s="3207"/>
      <c r="LCE24" s="3208"/>
      <c r="LCF24" s="3209"/>
      <c r="LCG24" s="3208"/>
      <c r="LCH24" s="3209"/>
      <c r="LCI24" s="3200"/>
      <c r="LCJ24" s="3201"/>
      <c r="LCK24" s="3208"/>
      <c r="LCL24" s="3206"/>
      <c r="LCM24" s="3200"/>
      <c r="LCN24" s="3201"/>
      <c r="LCO24" s="3202"/>
      <c r="LCP24" s="3203"/>
      <c r="LCQ24" s="3200"/>
      <c r="LCR24" s="3204"/>
      <c r="LCS24" s="3179"/>
      <c r="LCT24" s="3205"/>
      <c r="LCU24" s="3206"/>
      <c r="LCV24" s="3207"/>
      <c r="LCW24" s="3208"/>
      <c r="LCX24" s="3209"/>
      <c r="LCY24" s="3208"/>
      <c r="LCZ24" s="3209"/>
      <c r="LDA24" s="3200"/>
      <c r="LDB24" s="3201"/>
      <c r="LDC24" s="3208"/>
      <c r="LDD24" s="3206"/>
      <c r="LDE24" s="3200"/>
      <c r="LDF24" s="3201"/>
      <c r="LDG24" s="3202"/>
      <c r="LDH24" s="3203"/>
      <c r="LDI24" s="3200"/>
      <c r="LDJ24" s="3204"/>
      <c r="LDK24" s="3179"/>
      <c r="LDL24" s="3205"/>
      <c r="LDM24" s="3206"/>
      <c r="LDN24" s="3207"/>
      <c r="LDO24" s="3208"/>
      <c r="LDP24" s="3209"/>
      <c r="LDQ24" s="3208"/>
      <c r="LDR24" s="3209"/>
      <c r="LDS24" s="3200"/>
      <c r="LDT24" s="3201"/>
      <c r="LDU24" s="3208"/>
      <c r="LDV24" s="3206"/>
      <c r="LDW24" s="3200"/>
      <c r="LDX24" s="3201"/>
      <c r="LDY24" s="3202"/>
      <c r="LDZ24" s="3203"/>
      <c r="LEA24" s="3200"/>
      <c r="LEB24" s="3204"/>
      <c r="LEC24" s="3179"/>
      <c r="LED24" s="3205"/>
      <c r="LEE24" s="3206"/>
      <c r="LEF24" s="3207"/>
      <c r="LEG24" s="3208"/>
      <c r="LEH24" s="3209"/>
      <c r="LEI24" s="3208"/>
      <c r="LEJ24" s="3209"/>
      <c r="LEK24" s="3200"/>
      <c r="LEL24" s="3201"/>
      <c r="LEM24" s="3208"/>
      <c r="LEN24" s="3206"/>
      <c r="LEO24" s="3200"/>
      <c r="LEP24" s="3201"/>
      <c r="LEQ24" s="3202"/>
      <c r="LER24" s="3203"/>
      <c r="LES24" s="3200"/>
      <c r="LET24" s="3204"/>
      <c r="LEU24" s="3179"/>
      <c r="LEV24" s="3205"/>
      <c r="LEW24" s="3206"/>
      <c r="LEX24" s="3207"/>
      <c r="LEY24" s="3208"/>
      <c r="LEZ24" s="3209"/>
      <c r="LFA24" s="3208"/>
      <c r="LFB24" s="3209"/>
      <c r="LFC24" s="3200"/>
      <c r="LFD24" s="3201"/>
      <c r="LFE24" s="3208"/>
      <c r="LFF24" s="3206"/>
      <c r="LFG24" s="3200"/>
      <c r="LFH24" s="3201"/>
      <c r="LFI24" s="3202"/>
      <c r="LFJ24" s="3203"/>
      <c r="LFK24" s="3200"/>
      <c r="LFL24" s="3204"/>
      <c r="LFM24" s="3179"/>
      <c r="LFN24" s="3205"/>
      <c r="LFO24" s="3206"/>
      <c r="LFP24" s="3207"/>
      <c r="LFQ24" s="3208"/>
      <c r="LFR24" s="3209"/>
      <c r="LFS24" s="3208"/>
      <c r="LFT24" s="3209"/>
      <c r="LFU24" s="3200"/>
      <c r="LFV24" s="3201"/>
      <c r="LFW24" s="3208"/>
      <c r="LFX24" s="3206"/>
      <c r="LFY24" s="3200"/>
      <c r="LFZ24" s="3201"/>
      <c r="LGA24" s="3202"/>
      <c r="LGB24" s="3203"/>
      <c r="LGC24" s="3200"/>
      <c r="LGD24" s="3204"/>
      <c r="LGE24" s="3179"/>
      <c r="LGF24" s="3205"/>
      <c r="LGG24" s="3206"/>
      <c r="LGH24" s="3207"/>
      <c r="LGI24" s="3208"/>
      <c r="LGJ24" s="3209"/>
      <c r="LGK24" s="3208"/>
      <c r="LGL24" s="3209"/>
      <c r="LGM24" s="3200"/>
      <c r="LGN24" s="3201"/>
      <c r="LGO24" s="3208"/>
      <c r="LGP24" s="3206"/>
      <c r="LGQ24" s="3200"/>
      <c r="LGR24" s="3201"/>
      <c r="LGS24" s="3202"/>
      <c r="LGT24" s="3203"/>
      <c r="LGU24" s="3200"/>
      <c r="LGV24" s="3204"/>
      <c r="LGW24" s="3179"/>
      <c r="LGX24" s="3205"/>
      <c r="LGY24" s="3206"/>
      <c r="LGZ24" s="3207"/>
      <c r="LHA24" s="3208"/>
      <c r="LHB24" s="3209"/>
      <c r="LHC24" s="3208"/>
      <c r="LHD24" s="3209"/>
      <c r="LHE24" s="3200"/>
      <c r="LHF24" s="3201"/>
      <c r="LHG24" s="3208"/>
      <c r="LHH24" s="3206"/>
      <c r="LHI24" s="3200"/>
      <c r="LHJ24" s="3201"/>
      <c r="LHK24" s="3202"/>
      <c r="LHL24" s="3203"/>
      <c r="LHM24" s="3200"/>
      <c r="LHN24" s="3204"/>
      <c r="LHO24" s="3179"/>
      <c r="LHP24" s="3205"/>
      <c r="LHQ24" s="3206"/>
      <c r="LHR24" s="3207"/>
      <c r="LHS24" s="3208"/>
      <c r="LHT24" s="3209"/>
      <c r="LHU24" s="3208"/>
      <c r="LHV24" s="3209"/>
      <c r="LHW24" s="3200"/>
      <c r="LHX24" s="3201"/>
      <c r="LHY24" s="3208"/>
      <c r="LHZ24" s="3206"/>
      <c r="LIA24" s="3200"/>
      <c r="LIB24" s="3201"/>
      <c r="LIC24" s="3202"/>
      <c r="LID24" s="3203"/>
      <c r="LIE24" s="3200"/>
      <c r="LIF24" s="3204"/>
      <c r="LIG24" s="3179"/>
      <c r="LIH24" s="3205"/>
      <c r="LII24" s="3206"/>
      <c r="LIJ24" s="3207"/>
      <c r="LIK24" s="3208"/>
      <c r="LIL24" s="3209"/>
      <c r="LIM24" s="3208"/>
      <c r="LIN24" s="3209"/>
      <c r="LIO24" s="3200"/>
      <c r="LIP24" s="3201"/>
      <c r="LIQ24" s="3208"/>
      <c r="LIR24" s="3206"/>
      <c r="LIS24" s="3200"/>
      <c r="LIT24" s="3201"/>
      <c r="LIU24" s="3202"/>
      <c r="LIV24" s="3203"/>
      <c r="LIW24" s="3200"/>
      <c r="LIX24" s="3204"/>
      <c r="LIY24" s="3179"/>
      <c r="LIZ24" s="3205"/>
      <c r="LJA24" s="3206"/>
      <c r="LJB24" s="3207"/>
      <c r="LJC24" s="3208"/>
      <c r="LJD24" s="3209"/>
      <c r="LJE24" s="3208"/>
      <c r="LJF24" s="3209"/>
      <c r="LJG24" s="3200"/>
      <c r="LJH24" s="3201"/>
      <c r="LJI24" s="3208"/>
      <c r="LJJ24" s="3206"/>
      <c r="LJK24" s="3200"/>
      <c r="LJL24" s="3201"/>
      <c r="LJM24" s="3202"/>
      <c r="LJN24" s="3203"/>
      <c r="LJO24" s="3200"/>
      <c r="LJP24" s="3204"/>
      <c r="LJQ24" s="3179"/>
      <c r="LJR24" s="3205"/>
      <c r="LJS24" s="3206"/>
      <c r="LJT24" s="3207"/>
      <c r="LJU24" s="3208"/>
      <c r="LJV24" s="3209"/>
      <c r="LJW24" s="3208"/>
      <c r="LJX24" s="3209"/>
      <c r="LJY24" s="3200"/>
      <c r="LJZ24" s="3201"/>
      <c r="LKA24" s="3208"/>
      <c r="LKB24" s="3206"/>
      <c r="LKC24" s="3200"/>
      <c r="LKD24" s="3201"/>
      <c r="LKE24" s="3202"/>
      <c r="LKF24" s="3203"/>
      <c r="LKG24" s="3200"/>
      <c r="LKH24" s="3204"/>
      <c r="LKI24" s="3179"/>
      <c r="LKJ24" s="3205"/>
      <c r="LKK24" s="3206"/>
      <c r="LKL24" s="3207"/>
      <c r="LKM24" s="3208"/>
      <c r="LKN24" s="3209"/>
      <c r="LKO24" s="3208"/>
      <c r="LKP24" s="3209"/>
      <c r="LKQ24" s="3200"/>
      <c r="LKR24" s="3201"/>
      <c r="LKS24" s="3208"/>
      <c r="LKT24" s="3206"/>
      <c r="LKU24" s="3200"/>
      <c r="LKV24" s="3201"/>
      <c r="LKW24" s="3202"/>
      <c r="LKX24" s="3203"/>
      <c r="LKY24" s="3200"/>
      <c r="LKZ24" s="3204"/>
      <c r="LLA24" s="3179"/>
      <c r="LLB24" s="3205"/>
      <c r="LLC24" s="3206"/>
      <c r="LLD24" s="3207"/>
      <c r="LLE24" s="3208"/>
      <c r="LLF24" s="3209"/>
      <c r="LLG24" s="3208"/>
      <c r="LLH24" s="3209"/>
      <c r="LLI24" s="3200"/>
      <c r="LLJ24" s="3201"/>
      <c r="LLK24" s="3208"/>
      <c r="LLL24" s="3206"/>
      <c r="LLM24" s="3200"/>
      <c r="LLN24" s="3201"/>
      <c r="LLO24" s="3202"/>
      <c r="LLP24" s="3203"/>
      <c r="LLQ24" s="3200"/>
      <c r="LLR24" s="3204"/>
      <c r="LLS24" s="3179"/>
      <c r="LLT24" s="3205"/>
      <c r="LLU24" s="3206"/>
      <c r="LLV24" s="3207"/>
      <c r="LLW24" s="3208"/>
      <c r="LLX24" s="3209"/>
      <c r="LLY24" s="3208"/>
      <c r="LLZ24" s="3209"/>
      <c r="LMA24" s="3200"/>
      <c r="LMB24" s="3201"/>
      <c r="LMC24" s="3208"/>
      <c r="LMD24" s="3206"/>
      <c r="LME24" s="3200"/>
      <c r="LMF24" s="3201"/>
      <c r="LMG24" s="3202"/>
      <c r="LMH24" s="3203"/>
      <c r="LMI24" s="3200"/>
      <c r="LMJ24" s="3204"/>
      <c r="LMK24" s="3179"/>
      <c r="LML24" s="3205"/>
      <c r="LMM24" s="3206"/>
      <c r="LMN24" s="3207"/>
      <c r="LMO24" s="3208"/>
      <c r="LMP24" s="3209"/>
      <c r="LMQ24" s="3208"/>
      <c r="LMR24" s="3209"/>
      <c r="LMS24" s="3200"/>
      <c r="LMT24" s="3201"/>
      <c r="LMU24" s="3208"/>
      <c r="LMV24" s="3206"/>
      <c r="LMW24" s="3200"/>
      <c r="LMX24" s="3201"/>
      <c r="LMY24" s="3202"/>
      <c r="LMZ24" s="3203"/>
      <c r="LNA24" s="3200"/>
      <c r="LNB24" s="3204"/>
      <c r="LNC24" s="3179"/>
      <c r="LND24" s="3205"/>
      <c r="LNE24" s="3206"/>
      <c r="LNF24" s="3207"/>
      <c r="LNG24" s="3208"/>
      <c r="LNH24" s="3209"/>
      <c r="LNI24" s="3208"/>
      <c r="LNJ24" s="3209"/>
      <c r="LNK24" s="3200"/>
      <c r="LNL24" s="3201"/>
      <c r="LNM24" s="3208"/>
      <c r="LNN24" s="3206"/>
      <c r="LNO24" s="3200"/>
      <c r="LNP24" s="3201"/>
      <c r="LNQ24" s="3202"/>
      <c r="LNR24" s="3203"/>
      <c r="LNS24" s="3200"/>
      <c r="LNT24" s="3204"/>
      <c r="LNU24" s="3179"/>
      <c r="LNV24" s="3205"/>
      <c r="LNW24" s="3206"/>
      <c r="LNX24" s="3207"/>
      <c r="LNY24" s="3208"/>
      <c r="LNZ24" s="3209"/>
      <c r="LOA24" s="3208"/>
      <c r="LOB24" s="3209"/>
      <c r="LOC24" s="3200"/>
      <c r="LOD24" s="3201"/>
      <c r="LOE24" s="3208"/>
      <c r="LOF24" s="3206"/>
      <c r="LOG24" s="3200"/>
      <c r="LOH24" s="3201"/>
      <c r="LOI24" s="3202"/>
      <c r="LOJ24" s="3203"/>
      <c r="LOK24" s="3200"/>
      <c r="LOL24" s="3204"/>
      <c r="LOM24" s="3179"/>
      <c r="LON24" s="3205"/>
      <c r="LOO24" s="3206"/>
      <c r="LOP24" s="3207"/>
      <c r="LOQ24" s="3208"/>
      <c r="LOR24" s="3209"/>
      <c r="LOS24" s="3208"/>
      <c r="LOT24" s="3209"/>
      <c r="LOU24" s="3200"/>
      <c r="LOV24" s="3201"/>
      <c r="LOW24" s="3208"/>
      <c r="LOX24" s="3206"/>
      <c r="LOY24" s="3200"/>
      <c r="LOZ24" s="3201"/>
      <c r="LPA24" s="3202"/>
      <c r="LPB24" s="3203"/>
      <c r="LPC24" s="3200"/>
      <c r="LPD24" s="3204"/>
      <c r="LPE24" s="3179"/>
      <c r="LPF24" s="3205"/>
      <c r="LPG24" s="3206"/>
      <c r="LPH24" s="3207"/>
      <c r="LPI24" s="3208"/>
      <c r="LPJ24" s="3209"/>
      <c r="LPK24" s="3208"/>
      <c r="LPL24" s="3209"/>
      <c r="LPM24" s="3200"/>
      <c r="LPN24" s="3201"/>
      <c r="LPO24" s="3208"/>
      <c r="LPP24" s="3206"/>
      <c r="LPQ24" s="3200"/>
      <c r="LPR24" s="3201"/>
      <c r="LPS24" s="3202"/>
      <c r="LPT24" s="3203"/>
      <c r="LPU24" s="3200"/>
      <c r="LPV24" s="3204"/>
      <c r="LPW24" s="3179"/>
      <c r="LPX24" s="3205"/>
      <c r="LPY24" s="3206"/>
      <c r="LPZ24" s="3207"/>
      <c r="LQA24" s="3208"/>
      <c r="LQB24" s="3209"/>
      <c r="LQC24" s="3208"/>
      <c r="LQD24" s="3209"/>
      <c r="LQE24" s="3200"/>
      <c r="LQF24" s="3201"/>
      <c r="LQG24" s="3208"/>
      <c r="LQH24" s="3206"/>
      <c r="LQI24" s="3200"/>
      <c r="LQJ24" s="3201"/>
      <c r="LQK24" s="3202"/>
      <c r="LQL24" s="3203"/>
      <c r="LQM24" s="3200"/>
      <c r="LQN24" s="3204"/>
      <c r="LQO24" s="3179"/>
      <c r="LQP24" s="3205"/>
      <c r="LQQ24" s="3206"/>
      <c r="LQR24" s="3207"/>
      <c r="LQS24" s="3208"/>
      <c r="LQT24" s="3209"/>
      <c r="LQU24" s="3208"/>
      <c r="LQV24" s="3209"/>
      <c r="LQW24" s="3200"/>
      <c r="LQX24" s="3201"/>
      <c r="LQY24" s="3208"/>
      <c r="LQZ24" s="3206"/>
      <c r="LRA24" s="3200"/>
      <c r="LRB24" s="3201"/>
      <c r="LRC24" s="3202"/>
      <c r="LRD24" s="3203"/>
      <c r="LRE24" s="3200"/>
      <c r="LRF24" s="3204"/>
      <c r="LRG24" s="3179"/>
      <c r="LRH24" s="3205"/>
      <c r="LRI24" s="3206"/>
      <c r="LRJ24" s="3207"/>
      <c r="LRK24" s="3208"/>
      <c r="LRL24" s="3209"/>
      <c r="LRM24" s="3208"/>
      <c r="LRN24" s="3209"/>
      <c r="LRO24" s="3200"/>
      <c r="LRP24" s="3201"/>
      <c r="LRQ24" s="3208"/>
      <c r="LRR24" s="3206"/>
      <c r="LRS24" s="3200"/>
      <c r="LRT24" s="3201"/>
      <c r="LRU24" s="3202"/>
      <c r="LRV24" s="3203"/>
      <c r="LRW24" s="3200"/>
      <c r="LRX24" s="3204"/>
      <c r="LRY24" s="3179"/>
      <c r="LRZ24" s="3205"/>
      <c r="LSA24" s="3206"/>
      <c r="LSB24" s="3207"/>
      <c r="LSC24" s="3208"/>
      <c r="LSD24" s="3209"/>
      <c r="LSE24" s="3208"/>
      <c r="LSF24" s="3209"/>
      <c r="LSG24" s="3200"/>
      <c r="LSH24" s="3201"/>
      <c r="LSI24" s="3208"/>
      <c r="LSJ24" s="3206"/>
      <c r="LSK24" s="3200"/>
      <c r="LSL24" s="3201"/>
      <c r="LSM24" s="3202"/>
      <c r="LSN24" s="3203"/>
      <c r="LSO24" s="3200"/>
      <c r="LSP24" s="3204"/>
      <c r="LSQ24" s="3179"/>
      <c r="LSR24" s="3205"/>
      <c r="LSS24" s="3206"/>
      <c r="LST24" s="3207"/>
      <c r="LSU24" s="3208"/>
      <c r="LSV24" s="3209"/>
      <c r="LSW24" s="3208"/>
      <c r="LSX24" s="3209"/>
      <c r="LSY24" s="3200"/>
      <c r="LSZ24" s="3201"/>
      <c r="LTA24" s="3208"/>
      <c r="LTB24" s="3206"/>
      <c r="LTC24" s="3200"/>
      <c r="LTD24" s="3201"/>
      <c r="LTE24" s="3202"/>
      <c r="LTF24" s="3203"/>
      <c r="LTG24" s="3200"/>
      <c r="LTH24" s="3204"/>
      <c r="LTI24" s="3179"/>
      <c r="LTJ24" s="3205"/>
      <c r="LTK24" s="3206"/>
      <c r="LTL24" s="3207"/>
      <c r="LTM24" s="3208"/>
      <c r="LTN24" s="3209"/>
      <c r="LTO24" s="3208"/>
      <c r="LTP24" s="3209"/>
      <c r="LTQ24" s="3200"/>
      <c r="LTR24" s="3201"/>
      <c r="LTS24" s="3208"/>
      <c r="LTT24" s="3206"/>
      <c r="LTU24" s="3200"/>
      <c r="LTV24" s="3201"/>
      <c r="LTW24" s="3202"/>
      <c r="LTX24" s="3203"/>
      <c r="LTY24" s="3200"/>
      <c r="LTZ24" s="3204"/>
      <c r="LUA24" s="3179"/>
      <c r="LUB24" s="3205"/>
      <c r="LUC24" s="3206"/>
      <c r="LUD24" s="3207"/>
      <c r="LUE24" s="3208"/>
      <c r="LUF24" s="3209"/>
      <c r="LUG24" s="3208"/>
      <c r="LUH24" s="3209"/>
      <c r="LUI24" s="3200"/>
      <c r="LUJ24" s="3201"/>
      <c r="LUK24" s="3208"/>
      <c r="LUL24" s="3206"/>
      <c r="LUM24" s="3200"/>
      <c r="LUN24" s="3201"/>
      <c r="LUO24" s="3202"/>
      <c r="LUP24" s="3203"/>
      <c r="LUQ24" s="3200"/>
      <c r="LUR24" s="3204"/>
      <c r="LUS24" s="3179"/>
      <c r="LUT24" s="3205"/>
      <c r="LUU24" s="3206"/>
      <c r="LUV24" s="3207"/>
      <c r="LUW24" s="3208"/>
      <c r="LUX24" s="3209"/>
      <c r="LUY24" s="3208"/>
      <c r="LUZ24" s="3209"/>
      <c r="LVA24" s="3200"/>
      <c r="LVB24" s="3201"/>
      <c r="LVC24" s="3208"/>
      <c r="LVD24" s="3206"/>
      <c r="LVE24" s="3200"/>
      <c r="LVF24" s="3201"/>
      <c r="LVG24" s="3202"/>
      <c r="LVH24" s="3203"/>
      <c r="LVI24" s="3200"/>
      <c r="LVJ24" s="3204"/>
      <c r="LVK24" s="3179"/>
      <c r="LVL24" s="3205"/>
      <c r="LVM24" s="3206"/>
      <c r="LVN24" s="3207"/>
      <c r="LVO24" s="3208"/>
      <c r="LVP24" s="3209"/>
      <c r="LVQ24" s="3208"/>
      <c r="LVR24" s="3209"/>
      <c r="LVS24" s="3200"/>
      <c r="LVT24" s="3201"/>
      <c r="LVU24" s="3208"/>
      <c r="LVV24" s="3206"/>
      <c r="LVW24" s="3200"/>
      <c r="LVX24" s="3201"/>
      <c r="LVY24" s="3202"/>
      <c r="LVZ24" s="3203"/>
      <c r="LWA24" s="3200"/>
      <c r="LWB24" s="3204"/>
      <c r="LWC24" s="3179"/>
      <c r="LWD24" s="3205"/>
      <c r="LWE24" s="3206"/>
      <c r="LWF24" s="3207"/>
      <c r="LWG24" s="3208"/>
      <c r="LWH24" s="3209"/>
      <c r="LWI24" s="3208"/>
      <c r="LWJ24" s="3209"/>
      <c r="LWK24" s="3200"/>
      <c r="LWL24" s="3201"/>
      <c r="LWM24" s="3208"/>
      <c r="LWN24" s="3206"/>
      <c r="LWO24" s="3200"/>
      <c r="LWP24" s="3201"/>
      <c r="LWQ24" s="3202"/>
      <c r="LWR24" s="3203"/>
      <c r="LWS24" s="3200"/>
      <c r="LWT24" s="3204"/>
      <c r="LWU24" s="3179"/>
      <c r="LWV24" s="3205"/>
      <c r="LWW24" s="3206"/>
      <c r="LWX24" s="3207"/>
      <c r="LWY24" s="3208"/>
      <c r="LWZ24" s="3209"/>
      <c r="LXA24" s="3208"/>
      <c r="LXB24" s="3209"/>
      <c r="LXC24" s="3200"/>
      <c r="LXD24" s="3201"/>
      <c r="LXE24" s="3208"/>
      <c r="LXF24" s="3206"/>
      <c r="LXG24" s="3200"/>
      <c r="LXH24" s="3201"/>
      <c r="LXI24" s="3202"/>
      <c r="LXJ24" s="3203"/>
      <c r="LXK24" s="3200"/>
      <c r="LXL24" s="3204"/>
      <c r="LXM24" s="3179"/>
      <c r="LXN24" s="3205"/>
      <c r="LXO24" s="3206"/>
      <c r="LXP24" s="3207"/>
      <c r="LXQ24" s="3208"/>
      <c r="LXR24" s="3209"/>
      <c r="LXS24" s="3208"/>
      <c r="LXT24" s="3209"/>
      <c r="LXU24" s="3200"/>
      <c r="LXV24" s="3201"/>
      <c r="LXW24" s="3208"/>
      <c r="LXX24" s="3206"/>
      <c r="LXY24" s="3200"/>
      <c r="LXZ24" s="3201"/>
      <c r="LYA24" s="3202"/>
      <c r="LYB24" s="3203"/>
      <c r="LYC24" s="3200"/>
      <c r="LYD24" s="3204"/>
      <c r="LYE24" s="3179"/>
      <c r="LYF24" s="3205"/>
      <c r="LYG24" s="3206"/>
      <c r="LYH24" s="3207"/>
      <c r="LYI24" s="3208"/>
      <c r="LYJ24" s="3209"/>
      <c r="LYK24" s="3208"/>
      <c r="LYL24" s="3209"/>
      <c r="LYM24" s="3200"/>
      <c r="LYN24" s="3201"/>
      <c r="LYO24" s="3208"/>
      <c r="LYP24" s="3206"/>
      <c r="LYQ24" s="3200"/>
      <c r="LYR24" s="3201"/>
      <c r="LYS24" s="3202"/>
      <c r="LYT24" s="3203"/>
      <c r="LYU24" s="3200"/>
      <c r="LYV24" s="3204"/>
      <c r="LYW24" s="3179"/>
      <c r="LYX24" s="3205"/>
      <c r="LYY24" s="3206"/>
      <c r="LYZ24" s="3207"/>
      <c r="LZA24" s="3208"/>
      <c r="LZB24" s="3209"/>
      <c r="LZC24" s="3208"/>
      <c r="LZD24" s="3209"/>
      <c r="LZE24" s="3200"/>
      <c r="LZF24" s="3201"/>
      <c r="LZG24" s="3208"/>
      <c r="LZH24" s="3206"/>
      <c r="LZI24" s="3200"/>
      <c r="LZJ24" s="3201"/>
      <c r="LZK24" s="3202"/>
      <c r="LZL24" s="3203"/>
      <c r="LZM24" s="3200"/>
      <c r="LZN24" s="3204"/>
      <c r="LZO24" s="3179"/>
      <c r="LZP24" s="3205"/>
      <c r="LZQ24" s="3206"/>
      <c r="LZR24" s="3207"/>
      <c r="LZS24" s="3208"/>
      <c r="LZT24" s="3209"/>
      <c r="LZU24" s="3208"/>
      <c r="LZV24" s="3209"/>
      <c r="LZW24" s="3200"/>
      <c r="LZX24" s="3201"/>
      <c r="LZY24" s="3208"/>
      <c r="LZZ24" s="3206"/>
      <c r="MAA24" s="3200"/>
      <c r="MAB24" s="3201"/>
      <c r="MAC24" s="3202"/>
      <c r="MAD24" s="3203"/>
      <c r="MAE24" s="3200"/>
      <c r="MAF24" s="3204"/>
      <c r="MAG24" s="3179"/>
      <c r="MAH24" s="3205"/>
      <c r="MAI24" s="3206"/>
      <c r="MAJ24" s="3207"/>
      <c r="MAK24" s="3208"/>
      <c r="MAL24" s="3209"/>
      <c r="MAM24" s="3208"/>
      <c r="MAN24" s="3209"/>
      <c r="MAO24" s="3200"/>
      <c r="MAP24" s="3201"/>
      <c r="MAQ24" s="3208"/>
      <c r="MAR24" s="3206"/>
      <c r="MAS24" s="3200"/>
      <c r="MAT24" s="3201"/>
      <c r="MAU24" s="3202"/>
      <c r="MAV24" s="3203"/>
      <c r="MAW24" s="3200"/>
      <c r="MAX24" s="3204"/>
      <c r="MAY24" s="3179"/>
      <c r="MAZ24" s="3205"/>
      <c r="MBA24" s="3206"/>
      <c r="MBB24" s="3207"/>
      <c r="MBC24" s="3208"/>
      <c r="MBD24" s="3209"/>
      <c r="MBE24" s="3208"/>
      <c r="MBF24" s="3209"/>
      <c r="MBG24" s="3200"/>
      <c r="MBH24" s="3201"/>
      <c r="MBI24" s="3208"/>
      <c r="MBJ24" s="3206"/>
      <c r="MBK24" s="3200"/>
      <c r="MBL24" s="3201"/>
      <c r="MBM24" s="3202"/>
      <c r="MBN24" s="3203"/>
      <c r="MBO24" s="3200"/>
      <c r="MBP24" s="3204"/>
      <c r="MBQ24" s="3179"/>
      <c r="MBR24" s="3205"/>
      <c r="MBS24" s="3206"/>
      <c r="MBT24" s="3207"/>
      <c r="MBU24" s="3208"/>
      <c r="MBV24" s="3209"/>
      <c r="MBW24" s="3208"/>
      <c r="MBX24" s="3209"/>
      <c r="MBY24" s="3200"/>
      <c r="MBZ24" s="3201"/>
      <c r="MCA24" s="3208"/>
      <c r="MCB24" s="3206"/>
      <c r="MCC24" s="3200"/>
      <c r="MCD24" s="3201"/>
      <c r="MCE24" s="3202"/>
      <c r="MCF24" s="3203"/>
      <c r="MCG24" s="3200"/>
      <c r="MCH24" s="3204"/>
      <c r="MCI24" s="3179"/>
      <c r="MCJ24" s="3205"/>
      <c r="MCK24" s="3206"/>
      <c r="MCL24" s="3207"/>
      <c r="MCM24" s="3208"/>
      <c r="MCN24" s="3209"/>
      <c r="MCO24" s="3208"/>
      <c r="MCP24" s="3209"/>
      <c r="MCQ24" s="3200"/>
      <c r="MCR24" s="3201"/>
      <c r="MCS24" s="3208"/>
      <c r="MCT24" s="3206"/>
      <c r="MCU24" s="3200"/>
      <c r="MCV24" s="3201"/>
      <c r="MCW24" s="3202"/>
      <c r="MCX24" s="3203"/>
      <c r="MCY24" s="3200"/>
      <c r="MCZ24" s="3204"/>
      <c r="MDA24" s="3179"/>
      <c r="MDB24" s="3205"/>
      <c r="MDC24" s="3206"/>
      <c r="MDD24" s="3207"/>
      <c r="MDE24" s="3208"/>
      <c r="MDF24" s="3209"/>
      <c r="MDG24" s="3208"/>
      <c r="MDH24" s="3209"/>
      <c r="MDI24" s="3200"/>
      <c r="MDJ24" s="3201"/>
      <c r="MDK24" s="3208"/>
      <c r="MDL24" s="3206"/>
      <c r="MDM24" s="3200"/>
      <c r="MDN24" s="3201"/>
      <c r="MDO24" s="3202"/>
      <c r="MDP24" s="3203"/>
      <c r="MDQ24" s="3200"/>
      <c r="MDR24" s="3204"/>
      <c r="MDS24" s="3179"/>
      <c r="MDT24" s="3205"/>
      <c r="MDU24" s="3206"/>
      <c r="MDV24" s="3207"/>
      <c r="MDW24" s="3208"/>
      <c r="MDX24" s="3209"/>
      <c r="MDY24" s="3208"/>
      <c r="MDZ24" s="3209"/>
      <c r="MEA24" s="3200"/>
      <c r="MEB24" s="3201"/>
      <c r="MEC24" s="3208"/>
      <c r="MED24" s="3206"/>
      <c r="MEE24" s="3200"/>
      <c r="MEF24" s="3201"/>
      <c r="MEG24" s="3202"/>
      <c r="MEH24" s="3203"/>
      <c r="MEI24" s="3200"/>
      <c r="MEJ24" s="3204"/>
      <c r="MEK24" s="3179"/>
      <c r="MEL24" s="3205"/>
      <c r="MEM24" s="3206"/>
      <c r="MEN24" s="3207"/>
      <c r="MEO24" s="3208"/>
      <c r="MEP24" s="3209"/>
      <c r="MEQ24" s="3208"/>
      <c r="MER24" s="3209"/>
      <c r="MES24" s="3200"/>
      <c r="MET24" s="3201"/>
      <c r="MEU24" s="3208"/>
      <c r="MEV24" s="3206"/>
      <c r="MEW24" s="3200"/>
      <c r="MEX24" s="3201"/>
      <c r="MEY24" s="3202"/>
      <c r="MEZ24" s="3203"/>
      <c r="MFA24" s="3200"/>
      <c r="MFB24" s="3204"/>
      <c r="MFC24" s="3179"/>
      <c r="MFD24" s="3205"/>
      <c r="MFE24" s="3206"/>
      <c r="MFF24" s="3207"/>
      <c r="MFG24" s="3208"/>
      <c r="MFH24" s="3209"/>
      <c r="MFI24" s="3208"/>
      <c r="MFJ24" s="3209"/>
      <c r="MFK24" s="3200"/>
      <c r="MFL24" s="3201"/>
      <c r="MFM24" s="3208"/>
      <c r="MFN24" s="3206"/>
      <c r="MFO24" s="3200"/>
      <c r="MFP24" s="3201"/>
      <c r="MFQ24" s="3202"/>
      <c r="MFR24" s="3203"/>
      <c r="MFS24" s="3200"/>
      <c r="MFT24" s="3204"/>
      <c r="MFU24" s="3179"/>
      <c r="MFV24" s="3205"/>
      <c r="MFW24" s="3206"/>
      <c r="MFX24" s="3207"/>
      <c r="MFY24" s="3208"/>
      <c r="MFZ24" s="3209"/>
      <c r="MGA24" s="3208"/>
      <c r="MGB24" s="3209"/>
      <c r="MGC24" s="3200"/>
      <c r="MGD24" s="3201"/>
      <c r="MGE24" s="3208"/>
      <c r="MGF24" s="3206"/>
      <c r="MGG24" s="3200"/>
      <c r="MGH24" s="3201"/>
      <c r="MGI24" s="3202"/>
      <c r="MGJ24" s="3203"/>
      <c r="MGK24" s="3200"/>
      <c r="MGL24" s="3204"/>
      <c r="MGM24" s="3179"/>
      <c r="MGN24" s="3205"/>
      <c r="MGO24" s="3206"/>
      <c r="MGP24" s="3207"/>
      <c r="MGQ24" s="3208"/>
      <c r="MGR24" s="3209"/>
      <c r="MGS24" s="3208"/>
      <c r="MGT24" s="3209"/>
      <c r="MGU24" s="3200"/>
      <c r="MGV24" s="3201"/>
      <c r="MGW24" s="3208"/>
      <c r="MGX24" s="3206"/>
      <c r="MGY24" s="3200"/>
      <c r="MGZ24" s="3201"/>
      <c r="MHA24" s="3202"/>
      <c r="MHB24" s="3203"/>
      <c r="MHC24" s="3200"/>
      <c r="MHD24" s="3204"/>
      <c r="MHE24" s="3179"/>
      <c r="MHF24" s="3205"/>
      <c r="MHG24" s="3206"/>
      <c r="MHH24" s="3207"/>
      <c r="MHI24" s="3208"/>
      <c r="MHJ24" s="3209"/>
      <c r="MHK24" s="3208"/>
      <c r="MHL24" s="3209"/>
      <c r="MHM24" s="3200"/>
      <c r="MHN24" s="3201"/>
      <c r="MHO24" s="3208"/>
      <c r="MHP24" s="3206"/>
      <c r="MHQ24" s="3200"/>
      <c r="MHR24" s="3201"/>
      <c r="MHS24" s="3202"/>
      <c r="MHT24" s="3203"/>
      <c r="MHU24" s="3200"/>
      <c r="MHV24" s="3204"/>
      <c r="MHW24" s="3179"/>
      <c r="MHX24" s="3205"/>
      <c r="MHY24" s="3206"/>
      <c r="MHZ24" s="3207"/>
      <c r="MIA24" s="3208"/>
      <c r="MIB24" s="3209"/>
      <c r="MIC24" s="3208"/>
      <c r="MID24" s="3209"/>
      <c r="MIE24" s="3200"/>
      <c r="MIF24" s="3201"/>
      <c r="MIG24" s="3208"/>
      <c r="MIH24" s="3206"/>
      <c r="MII24" s="3200"/>
      <c r="MIJ24" s="3201"/>
      <c r="MIK24" s="3202"/>
      <c r="MIL24" s="3203"/>
      <c r="MIM24" s="3200"/>
      <c r="MIN24" s="3204"/>
      <c r="MIO24" s="3179"/>
      <c r="MIP24" s="3205"/>
      <c r="MIQ24" s="3206"/>
      <c r="MIR24" s="3207"/>
      <c r="MIS24" s="3208"/>
      <c r="MIT24" s="3209"/>
      <c r="MIU24" s="3208"/>
      <c r="MIV24" s="3209"/>
      <c r="MIW24" s="3200"/>
      <c r="MIX24" s="3201"/>
      <c r="MIY24" s="3208"/>
      <c r="MIZ24" s="3206"/>
      <c r="MJA24" s="3200"/>
      <c r="MJB24" s="3201"/>
      <c r="MJC24" s="3202"/>
      <c r="MJD24" s="3203"/>
      <c r="MJE24" s="3200"/>
      <c r="MJF24" s="3204"/>
      <c r="MJG24" s="3179"/>
      <c r="MJH24" s="3205"/>
      <c r="MJI24" s="3206"/>
      <c r="MJJ24" s="3207"/>
      <c r="MJK24" s="3208"/>
      <c r="MJL24" s="3209"/>
      <c r="MJM24" s="3208"/>
      <c r="MJN24" s="3209"/>
      <c r="MJO24" s="3200"/>
      <c r="MJP24" s="3201"/>
      <c r="MJQ24" s="3208"/>
      <c r="MJR24" s="3206"/>
      <c r="MJS24" s="3200"/>
      <c r="MJT24" s="3201"/>
      <c r="MJU24" s="3202"/>
      <c r="MJV24" s="3203"/>
      <c r="MJW24" s="3200"/>
      <c r="MJX24" s="3204"/>
      <c r="MJY24" s="3179"/>
      <c r="MJZ24" s="3205"/>
      <c r="MKA24" s="3206"/>
      <c r="MKB24" s="3207"/>
      <c r="MKC24" s="3208"/>
      <c r="MKD24" s="3209"/>
      <c r="MKE24" s="3208"/>
      <c r="MKF24" s="3209"/>
      <c r="MKG24" s="3200"/>
      <c r="MKH24" s="3201"/>
      <c r="MKI24" s="3208"/>
      <c r="MKJ24" s="3206"/>
      <c r="MKK24" s="3200"/>
      <c r="MKL24" s="3201"/>
      <c r="MKM24" s="3202"/>
      <c r="MKN24" s="3203"/>
      <c r="MKO24" s="3200"/>
      <c r="MKP24" s="3204"/>
      <c r="MKQ24" s="3179"/>
      <c r="MKR24" s="3205"/>
      <c r="MKS24" s="3206"/>
      <c r="MKT24" s="3207"/>
      <c r="MKU24" s="3208"/>
      <c r="MKV24" s="3209"/>
      <c r="MKW24" s="3208"/>
      <c r="MKX24" s="3209"/>
      <c r="MKY24" s="3200"/>
      <c r="MKZ24" s="3201"/>
      <c r="MLA24" s="3208"/>
      <c r="MLB24" s="3206"/>
      <c r="MLC24" s="3200"/>
      <c r="MLD24" s="3201"/>
      <c r="MLE24" s="3202"/>
      <c r="MLF24" s="3203"/>
      <c r="MLG24" s="3200"/>
      <c r="MLH24" s="3204"/>
      <c r="MLI24" s="3179"/>
      <c r="MLJ24" s="3205"/>
      <c r="MLK24" s="3206"/>
      <c r="MLL24" s="3207"/>
      <c r="MLM24" s="3208"/>
      <c r="MLN24" s="3209"/>
      <c r="MLO24" s="3208"/>
      <c r="MLP24" s="3209"/>
      <c r="MLQ24" s="3200"/>
      <c r="MLR24" s="3201"/>
      <c r="MLS24" s="3208"/>
      <c r="MLT24" s="3206"/>
      <c r="MLU24" s="3200"/>
      <c r="MLV24" s="3201"/>
      <c r="MLW24" s="3202"/>
      <c r="MLX24" s="3203"/>
      <c r="MLY24" s="3200"/>
      <c r="MLZ24" s="3204"/>
      <c r="MMA24" s="3179"/>
      <c r="MMB24" s="3205"/>
      <c r="MMC24" s="3206"/>
      <c r="MMD24" s="3207"/>
      <c r="MME24" s="3208"/>
      <c r="MMF24" s="3209"/>
      <c r="MMG24" s="3208"/>
      <c r="MMH24" s="3209"/>
      <c r="MMI24" s="3200"/>
      <c r="MMJ24" s="3201"/>
      <c r="MMK24" s="3208"/>
      <c r="MML24" s="3206"/>
      <c r="MMM24" s="3200"/>
      <c r="MMN24" s="3201"/>
      <c r="MMO24" s="3202"/>
      <c r="MMP24" s="3203"/>
      <c r="MMQ24" s="3200"/>
      <c r="MMR24" s="3204"/>
      <c r="MMS24" s="3179"/>
      <c r="MMT24" s="3205"/>
      <c r="MMU24" s="3206"/>
      <c r="MMV24" s="3207"/>
      <c r="MMW24" s="3208"/>
      <c r="MMX24" s="3209"/>
      <c r="MMY24" s="3208"/>
      <c r="MMZ24" s="3209"/>
      <c r="MNA24" s="3200"/>
      <c r="MNB24" s="3201"/>
      <c r="MNC24" s="3208"/>
      <c r="MND24" s="3206"/>
      <c r="MNE24" s="3200"/>
      <c r="MNF24" s="3201"/>
      <c r="MNG24" s="3202"/>
      <c r="MNH24" s="3203"/>
      <c r="MNI24" s="3200"/>
      <c r="MNJ24" s="3204"/>
      <c r="MNK24" s="3179"/>
      <c r="MNL24" s="3205"/>
      <c r="MNM24" s="3206"/>
      <c r="MNN24" s="3207"/>
      <c r="MNO24" s="3208"/>
      <c r="MNP24" s="3209"/>
      <c r="MNQ24" s="3208"/>
      <c r="MNR24" s="3209"/>
      <c r="MNS24" s="3200"/>
      <c r="MNT24" s="3201"/>
      <c r="MNU24" s="3208"/>
      <c r="MNV24" s="3206"/>
      <c r="MNW24" s="3200"/>
      <c r="MNX24" s="3201"/>
      <c r="MNY24" s="3202"/>
      <c r="MNZ24" s="3203"/>
      <c r="MOA24" s="3200"/>
      <c r="MOB24" s="3204"/>
      <c r="MOC24" s="3179"/>
      <c r="MOD24" s="3205"/>
      <c r="MOE24" s="3206"/>
      <c r="MOF24" s="3207"/>
      <c r="MOG24" s="3208"/>
      <c r="MOH24" s="3209"/>
      <c r="MOI24" s="3208"/>
      <c r="MOJ24" s="3209"/>
      <c r="MOK24" s="3200"/>
      <c r="MOL24" s="3201"/>
      <c r="MOM24" s="3208"/>
      <c r="MON24" s="3206"/>
      <c r="MOO24" s="3200"/>
      <c r="MOP24" s="3201"/>
      <c r="MOQ24" s="3202"/>
      <c r="MOR24" s="3203"/>
      <c r="MOS24" s="3200"/>
      <c r="MOT24" s="3204"/>
      <c r="MOU24" s="3179"/>
      <c r="MOV24" s="3205"/>
      <c r="MOW24" s="3206"/>
      <c r="MOX24" s="3207"/>
      <c r="MOY24" s="3208"/>
      <c r="MOZ24" s="3209"/>
      <c r="MPA24" s="3208"/>
      <c r="MPB24" s="3209"/>
      <c r="MPC24" s="3200"/>
      <c r="MPD24" s="3201"/>
      <c r="MPE24" s="3208"/>
      <c r="MPF24" s="3206"/>
      <c r="MPG24" s="3200"/>
      <c r="MPH24" s="3201"/>
      <c r="MPI24" s="3202"/>
      <c r="MPJ24" s="3203"/>
      <c r="MPK24" s="3200"/>
      <c r="MPL24" s="3204"/>
      <c r="MPM24" s="3179"/>
      <c r="MPN24" s="3205"/>
      <c r="MPO24" s="3206"/>
      <c r="MPP24" s="3207"/>
      <c r="MPQ24" s="3208"/>
      <c r="MPR24" s="3209"/>
      <c r="MPS24" s="3208"/>
      <c r="MPT24" s="3209"/>
      <c r="MPU24" s="3200"/>
      <c r="MPV24" s="3201"/>
      <c r="MPW24" s="3208"/>
      <c r="MPX24" s="3206"/>
      <c r="MPY24" s="3200"/>
      <c r="MPZ24" s="3201"/>
      <c r="MQA24" s="3202"/>
      <c r="MQB24" s="3203"/>
      <c r="MQC24" s="3200"/>
      <c r="MQD24" s="3204"/>
      <c r="MQE24" s="3179"/>
      <c r="MQF24" s="3205"/>
      <c r="MQG24" s="3206"/>
      <c r="MQH24" s="3207"/>
      <c r="MQI24" s="3208"/>
      <c r="MQJ24" s="3209"/>
      <c r="MQK24" s="3208"/>
      <c r="MQL24" s="3209"/>
      <c r="MQM24" s="3200"/>
      <c r="MQN24" s="3201"/>
      <c r="MQO24" s="3208"/>
      <c r="MQP24" s="3206"/>
      <c r="MQQ24" s="3200"/>
      <c r="MQR24" s="3201"/>
      <c r="MQS24" s="3202"/>
      <c r="MQT24" s="3203"/>
      <c r="MQU24" s="3200"/>
      <c r="MQV24" s="3204"/>
      <c r="MQW24" s="3179"/>
      <c r="MQX24" s="3205"/>
      <c r="MQY24" s="3206"/>
      <c r="MQZ24" s="3207"/>
      <c r="MRA24" s="3208"/>
      <c r="MRB24" s="3209"/>
      <c r="MRC24" s="3208"/>
      <c r="MRD24" s="3209"/>
      <c r="MRE24" s="3200"/>
      <c r="MRF24" s="3201"/>
      <c r="MRG24" s="3208"/>
      <c r="MRH24" s="3206"/>
      <c r="MRI24" s="3200"/>
      <c r="MRJ24" s="3201"/>
      <c r="MRK24" s="3202"/>
      <c r="MRL24" s="3203"/>
      <c r="MRM24" s="3200"/>
      <c r="MRN24" s="3204"/>
      <c r="MRO24" s="3179"/>
      <c r="MRP24" s="3205"/>
      <c r="MRQ24" s="3206"/>
      <c r="MRR24" s="3207"/>
      <c r="MRS24" s="3208"/>
      <c r="MRT24" s="3209"/>
      <c r="MRU24" s="3208"/>
      <c r="MRV24" s="3209"/>
      <c r="MRW24" s="3200"/>
      <c r="MRX24" s="3201"/>
      <c r="MRY24" s="3208"/>
      <c r="MRZ24" s="3206"/>
      <c r="MSA24" s="3200"/>
      <c r="MSB24" s="3201"/>
      <c r="MSC24" s="3202"/>
      <c r="MSD24" s="3203"/>
      <c r="MSE24" s="3200"/>
      <c r="MSF24" s="3204"/>
      <c r="MSG24" s="3179"/>
      <c r="MSH24" s="3205"/>
      <c r="MSI24" s="3206"/>
      <c r="MSJ24" s="3207"/>
      <c r="MSK24" s="3208"/>
      <c r="MSL24" s="3209"/>
      <c r="MSM24" s="3208"/>
      <c r="MSN24" s="3209"/>
      <c r="MSO24" s="3200"/>
      <c r="MSP24" s="3201"/>
      <c r="MSQ24" s="3208"/>
      <c r="MSR24" s="3206"/>
      <c r="MSS24" s="3200"/>
      <c r="MST24" s="3201"/>
      <c r="MSU24" s="3202"/>
      <c r="MSV24" s="3203"/>
      <c r="MSW24" s="3200"/>
      <c r="MSX24" s="3204"/>
      <c r="MSY24" s="3179"/>
      <c r="MSZ24" s="3205"/>
      <c r="MTA24" s="3206"/>
      <c r="MTB24" s="3207"/>
      <c r="MTC24" s="3208"/>
      <c r="MTD24" s="3209"/>
      <c r="MTE24" s="3208"/>
      <c r="MTF24" s="3209"/>
      <c r="MTG24" s="3200"/>
      <c r="MTH24" s="3201"/>
      <c r="MTI24" s="3208"/>
      <c r="MTJ24" s="3206"/>
      <c r="MTK24" s="3200"/>
      <c r="MTL24" s="3201"/>
      <c r="MTM24" s="3202"/>
      <c r="MTN24" s="3203"/>
      <c r="MTO24" s="3200"/>
      <c r="MTP24" s="3204"/>
      <c r="MTQ24" s="3179"/>
      <c r="MTR24" s="3205"/>
      <c r="MTS24" s="3206"/>
      <c r="MTT24" s="3207"/>
      <c r="MTU24" s="3208"/>
      <c r="MTV24" s="3209"/>
      <c r="MTW24" s="3208"/>
      <c r="MTX24" s="3209"/>
      <c r="MTY24" s="3200"/>
      <c r="MTZ24" s="3201"/>
      <c r="MUA24" s="3208"/>
      <c r="MUB24" s="3206"/>
      <c r="MUC24" s="3200"/>
      <c r="MUD24" s="3201"/>
      <c r="MUE24" s="3202"/>
      <c r="MUF24" s="3203"/>
      <c r="MUG24" s="3200"/>
      <c r="MUH24" s="3204"/>
      <c r="MUI24" s="3179"/>
      <c r="MUJ24" s="3205"/>
      <c r="MUK24" s="3206"/>
      <c r="MUL24" s="3207"/>
      <c r="MUM24" s="3208"/>
      <c r="MUN24" s="3209"/>
      <c r="MUO24" s="3208"/>
      <c r="MUP24" s="3209"/>
      <c r="MUQ24" s="3200"/>
      <c r="MUR24" s="3201"/>
      <c r="MUS24" s="3208"/>
      <c r="MUT24" s="3206"/>
      <c r="MUU24" s="3200"/>
      <c r="MUV24" s="3201"/>
      <c r="MUW24" s="3202"/>
      <c r="MUX24" s="3203"/>
      <c r="MUY24" s="3200"/>
      <c r="MUZ24" s="3204"/>
      <c r="MVA24" s="3179"/>
      <c r="MVB24" s="3205"/>
      <c r="MVC24" s="3206"/>
      <c r="MVD24" s="3207"/>
      <c r="MVE24" s="3208"/>
      <c r="MVF24" s="3209"/>
      <c r="MVG24" s="3208"/>
      <c r="MVH24" s="3209"/>
      <c r="MVI24" s="3200"/>
      <c r="MVJ24" s="3201"/>
      <c r="MVK24" s="3208"/>
      <c r="MVL24" s="3206"/>
      <c r="MVM24" s="3200"/>
      <c r="MVN24" s="3201"/>
      <c r="MVO24" s="3202"/>
      <c r="MVP24" s="3203"/>
      <c r="MVQ24" s="3200"/>
      <c r="MVR24" s="3204"/>
      <c r="MVS24" s="3179"/>
      <c r="MVT24" s="3205"/>
      <c r="MVU24" s="3206"/>
      <c r="MVV24" s="3207"/>
      <c r="MVW24" s="3208"/>
      <c r="MVX24" s="3209"/>
      <c r="MVY24" s="3208"/>
      <c r="MVZ24" s="3209"/>
      <c r="MWA24" s="3200"/>
      <c r="MWB24" s="3201"/>
      <c r="MWC24" s="3208"/>
      <c r="MWD24" s="3206"/>
      <c r="MWE24" s="3200"/>
      <c r="MWF24" s="3201"/>
      <c r="MWG24" s="3202"/>
      <c r="MWH24" s="3203"/>
      <c r="MWI24" s="3200"/>
      <c r="MWJ24" s="3204"/>
      <c r="MWK24" s="3179"/>
      <c r="MWL24" s="3205"/>
      <c r="MWM24" s="3206"/>
      <c r="MWN24" s="3207"/>
      <c r="MWO24" s="3208"/>
      <c r="MWP24" s="3209"/>
      <c r="MWQ24" s="3208"/>
      <c r="MWR24" s="3209"/>
      <c r="MWS24" s="3200"/>
      <c r="MWT24" s="3201"/>
      <c r="MWU24" s="3208"/>
      <c r="MWV24" s="3206"/>
      <c r="MWW24" s="3200"/>
      <c r="MWX24" s="3201"/>
      <c r="MWY24" s="3202"/>
      <c r="MWZ24" s="3203"/>
      <c r="MXA24" s="3200"/>
      <c r="MXB24" s="3204"/>
      <c r="MXC24" s="3179"/>
      <c r="MXD24" s="3205"/>
      <c r="MXE24" s="3206"/>
      <c r="MXF24" s="3207"/>
      <c r="MXG24" s="3208"/>
      <c r="MXH24" s="3209"/>
      <c r="MXI24" s="3208"/>
      <c r="MXJ24" s="3209"/>
      <c r="MXK24" s="3200"/>
      <c r="MXL24" s="3201"/>
      <c r="MXM24" s="3208"/>
      <c r="MXN24" s="3206"/>
      <c r="MXO24" s="3200"/>
      <c r="MXP24" s="3201"/>
      <c r="MXQ24" s="3202"/>
      <c r="MXR24" s="3203"/>
      <c r="MXS24" s="3200"/>
      <c r="MXT24" s="3204"/>
      <c r="MXU24" s="3179"/>
      <c r="MXV24" s="3205"/>
      <c r="MXW24" s="3206"/>
      <c r="MXX24" s="3207"/>
      <c r="MXY24" s="3208"/>
      <c r="MXZ24" s="3209"/>
      <c r="MYA24" s="3208"/>
      <c r="MYB24" s="3209"/>
      <c r="MYC24" s="3200"/>
      <c r="MYD24" s="3201"/>
      <c r="MYE24" s="3208"/>
      <c r="MYF24" s="3206"/>
      <c r="MYG24" s="3200"/>
      <c r="MYH24" s="3201"/>
      <c r="MYI24" s="3202"/>
      <c r="MYJ24" s="3203"/>
      <c r="MYK24" s="3200"/>
      <c r="MYL24" s="3204"/>
      <c r="MYM24" s="3179"/>
      <c r="MYN24" s="3205"/>
      <c r="MYO24" s="3206"/>
      <c r="MYP24" s="3207"/>
      <c r="MYQ24" s="3208"/>
      <c r="MYR24" s="3209"/>
      <c r="MYS24" s="3208"/>
      <c r="MYT24" s="3209"/>
      <c r="MYU24" s="3200"/>
      <c r="MYV24" s="3201"/>
      <c r="MYW24" s="3208"/>
      <c r="MYX24" s="3206"/>
      <c r="MYY24" s="3200"/>
      <c r="MYZ24" s="3201"/>
      <c r="MZA24" s="3202"/>
      <c r="MZB24" s="3203"/>
      <c r="MZC24" s="3200"/>
      <c r="MZD24" s="3204"/>
      <c r="MZE24" s="3179"/>
      <c r="MZF24" s="3205"/>
      <c r="MZG24" s="3206"/>
      <c r="MZH24" s="3207"/>
      <c r="MZI24" s="3208"/>
      <c r="MZJ24" s="3209"/>
      <c r="MZK24" s="3208"/>
      <c r="MZL24" s="3209"/>
      <c r="MZM24" s="3200"/>
      <c r="MZN24" s="3201"/>
      <c r="MZO24" s="3208"/>
      <c r="MZP24" s="3206"/>
      <c r="MZQ24" s="3200"/>
      <c r="MZR24" s="3201"/>
      <c r="MZS24" s="3202"/>
      <c r="MZT24" s="3203"/>
      <c r="MZU24" s="3200"/>
      <c r="MZV24" s="3204"/>
      <c r="MZW24" s="3179"/>
      <c r="MZX24" s="3205"/>
      <c r="MZY24" s="3206"/>
      <c r="MZZ24" s="3207"/>
      <c r="NAA24" s="3208"/>
      <c r="NAB24" s="3209"/>
      <c r="NAC24" s="3208"/>
      <c r="NAD24" s="3209"/>
      <c r="NAE24" s="3200"/>
      <c r="NAF24" s="3201"/>
      <c r="NAG24" s="3208"/>
      <c r="NAH24" s="3206"/>
      <c r="NAI24" s="3200"/>
      <c r="NAJ24" s="3201"/>
      <c r="NAK24" s="3202"/>
      <c r="NAL24" s="3203"/>
      <c r="NAM24" s="3200"/>
      <c r="NAN24" s="3204"/>
      <c r="NAO24" s="3179"/>
      <c r="NAP24" s="3205"/>
      <c r="NAQ24" s="3206"/>
      <c r="NAR24" s="3207"/>
      <c r="NAS24" s="3208"/>
      <c r="NAT24" s="3209"/>
      <c r="NAU24" s="3208"/>
      <c r="NAV24" s="3209"/>
      <c r="NAW24" s="3200"/>
      <c r="NAX24" s="3201"/>
      <c r="NAY24" s="3208"/>
      <c r="NAZ24" s="3206"/>
      <c r="NBA24" s="3200"/>
      <c r="NBB24" s="3201"/>
      <c r="NBC24" s="3202"/>
      <c r="NBD24" s="3203"/>
      <c r="NBE24" s="3200"/>
      <c r="NBF24" s="3204"/>
      <c r="NBG24" s="3179"/>
      <c r="NBH24" s="3205"/>
      <c r="NBI24" s="3206"/>
      <c r="NBJ24" s="3207"/>
      <c r="NBK24" s="3208"/>
      <c r="NBL24" s="3209"/>
      <c r="NBM24" s="3208"/>
      <c r="NBN24" s="3209"/>
      <c r="NBO24" s="3200"/>
      <c r="NBP24" s="3201"/>
      <c r="NBQ24" s="3208"/>
      <c r="NBR24" s="3206"/>
      <c r="NBS24" s="3200"/>
      <c r="NBT24" s="3201"/>
      <c r="NBU24" s="3202"/>
      <c r="NBV24" s="3203"/>
      <c r="NBW24" s="3200"/>
      <c r="NBX24" s="3204"/>
      <c r="NBY24" s="3179"/>
      <c r="NBZ24" s="3205"/>
      <c r="NCA24" s="3206"/>
      <c r="NCB24" s="3207"/>
      <c r="NCC24" s="3208"/>
      <c r="NCD24" s="3209"/>
      <c r="NCE24" s="3208"/>
      <c r="NCF24" s="3209"/>
      <c r="NCG24" s="3200"/>
      <c r="NCH24" s="3201"/>
      <c r="NCI24" s="3208"/>
      <c r="NCJ24" s="3206"/>
      <c r="NCK24" s="3200"/>
      <c r="NCL24" s="3201"/>
      <c r="NCM24" s="3202"/>
      <c r="NCN24" s="3203"/>
      <c r="NCO24" s="3200"/>
      <c r="NCP24" s="3204"/>
      <c r="NCQ24" s="3179"/>
      <c r="NCR24" s="3205"/>
      <c r="NCS24" s="3206"/>
      <c r="NCT24" s="3207"/>
      <c r="NCU24" s="3208"/>
      <c r="NCV24" s="3209"/>
      <c r="NCW24" s="3208"/>
      <c r="NCX24" s="3209"/>
      <c r="NCY24" s="3200"/>
      <c r="NCZ24" s="3201"/>
      <c r="NDA24" s="3208"/>
      <c r="NDB24" s="3206"/>
      <c r="NDC24" s="3200"/>
      <c r="NDD24" s="3201"/>
      <c r="NDE24" s="3202"/>
      <c r="NDF24" s="3203"/>
      <c r="NDG24" s="3200"/>
      <c r="NDH24" s="3204"/>
      <c r="NDI24" s="3179"/>
      <c r="NDJ24" s="3205"/>
      <c r="NDK24" s="3206"/>
      <c r="NDL24" s="3207"/>
      <c r="NDM24" s="3208"/>
      <c r="NDN24" s="3209"/>
      <c r="NDO24" s="3208"/>
      <c r="NDP24" s="3209"/>
      <c r="NDQ24" s="3200"/>
      <c r="NDR24" s="3201"/>
      <c r="NDS24" s="3208"/>
      <c r="NDT24" s="3206"/>
      <c r="NDU24" s="3200"/>
      <c r="NDV24" s="3201"/>
      <c r="NDW24" s="3202"/>
      <c r="NDX24" s="3203"/>
      <c r="NDY24" s="3200"/>
      <c r="NDZ24" s="3204"/>
      <c r="NEA24" s="3179"/>
      <c r="NEB24" s="3205"/>
      <c r="NEC24" s="3206"/>
      <c r="NED24" s="3207"/>
      <c r="NEE24" s="3208"/>
      <c r="NEF24" s="3209"/>
      <c r="NEG24" s="3208"/>
      <c r="NEH24" s="3209"/>
      <c r="NEI24" s="3200"/>
      <c r="NEJ24" s="3201"/>
      <c r="NEK24" s="3208"/>
      <c r="NEL24" s="3206"/>
      <c r="NEM24" s="3200"/>
      <c r="NEN24" s="3201"/>
      <c r="NEO24" s="3202"/>
      <c r="NEP24" s="3203"/>
      <c r="NEQ24" s="3200"/>
      <c r="NER24" s="3204"/>
      <c r="NES24" s="3179"/>
      <c r="NET24" s="3205"/>
      <c r="NEU24" s="3206"/>
      <c r="NEV24" s="3207"/>
      <c r="NEW24" s="3208"/>
      <c r="NEX24" s="3209"/>
      <c r="NEY24" s="3208"/>
      <c r="NEZ24" s="3209"/>
      <c r="NFA24" s="3200"/>
      <c r="NFB24" s="3201"/>
      <c r="NFC24" s="3208"/>
      <c r="NFD24" s="3206"/>
      <c r="NFE24" s="3200"/>
      <c r="NFF24" s="3201"/>
      <c r="NFG24" s="3202"/>
      <c r="NFH24" s="3203"/>
      <c r="NFI24" s="3200"/>
      <c r="NFJ24" s="3204"/>
      <c r="NFK24" s="3179"/>
      <c r="NFL24" s="3205"/>
      <c r="NFM24" s="3206"/>
      <c r="NFN24" s="3207"/>
      <c r="NFO24" s="3208"/>
      <c r="NFP24" s="3209"/>
      <c r="NFQ24" s="3208"/>
      <c r="NFR24" s="3209"/>
      <c r="NFS24" s="3200"/>
      <c r="NFT24" s="3201"/>
      <c r="NFU24" s="3208"/>
      <c r="NFV24" s="3206"/>
      <c r="NFW24" s="3200"/>
      <c r="NFX24" s="3201"/>
      <c r="NFY24" s="3202"/>
      <c r="NFZ24" s="3203"/>
      <c r="NGA24" s="3200"/>
      <c r="NGB24" s="3204"/>
      <c r="NGC24" s="3179"/>
      <c r="NGD24" s="3205"/>
      <c r="NGE24" s="3206"/>
      <c r="NGF24" s="3207"/>
      <c r="NGG24" s="3208"/>
      <c r="NGH24" s="3209"/>
      <c r="NGI24" s="3208"/>
      <c r="NGJ24" s="3209"/>
      <c r="NGK24" s="3200"/>
      <c r="NGL24" s="3201"/>
      <c r="NGM24" s="3208"/>
      <c r="NGN24" s="3206"/>
      <c r="NGO24" s="3200"/>
      <c r="NGP24" s="3201"/>
      <c r="NGQ24" s="3202"/>
      <c r="NGR24" s="3203"/>
      <c r="NGS24" s="3200"/>
      <c r="NGT24" s="3204"/>
      <c r="NGU24" s="3179"/>
      <c r="NGV24" s="3205"/>
      <c r="NGW24" s="3206"/>
      <c r="NGX24" s="3207"/>
      <c r="NGY24" s="3208"/>
      <c r="NGZ24" s="3209"/>
      <c r="NHA24" s="3208"/>
      <c r="NHB24" s="3209"/>
      <c r="NHC24" s="3200"/>
      <c r="NHD24" s="3201"/>
      <c r="NHE24" s="3208"/>
      <c r="NHF24" s="3206"/>
      <c r="NHG24" s="3200"/>
      <c r="NHH24" s="3201"/>
      <c r="NHI24" s="3202"/>
      <c r="NHJ24" s="3203"/>
      <c r="NHK24" s="3200"/>
      <c r="NHL24" s="3204"/>
      <c r="NHM24" s="3179"/>
      <c r="NHN24" s="3205"/>
      <c r="NHO24" s="3206"/>
      <c r="NHP24" s="3207"/>
      <c r="NHQ24" s="3208"/>
      <c r="NHR24" s="3209"/>
      <c r="NHS24" s="3208"/>
      <c r="NHT24" s="3209"/>
      <c r="NHU24" s="3200"/>
      <c r="NHV24" s="3201"/>
      <c r="NHW24" s="3208"/>
      <c r="NHX24" s="3206"/>
      <c r="NHY24" s="3200"/>
      <c r="NHZ24" s="3201"/>
      <c r="NIA24" s="3202"/>
      <c r="NIB24" s="3203"/>
      <c r="NIC24" s="3200"/>
      <c r="NID24" s="3204"/>
      <c r="NIE24" s="3179"/>
      <c r="NIF24" s="3205"/>
      <c r="NIG24" s="3206"/>
      <c r="NIH24" s="3207"/>
      <c r="NII24" s="3208"/>
      <c r="NIJ24" s="3209"/>
      <c r="NIK24" s="3208"/>
      <c r="NIL24" s="3209"/>
      <c r="NIM24" s="3200"/>
      <c r="NIN24" s="3201"/>
      <c r="NIO24" s="3208"/>
      <c r="NIP24" s="3206"/>
      <c r="NIQ24" s="3200"/>
      <c r="NIR24" s="3201"/>
      <c r="NIS24" s="3202"/>
      <c r="NIT24" s="3203"/>
      <c r="NIU24" s="3200"/>
      <c r="NIV24" s="3204"/>
      <c r="NIW24" s="3179"/>
      <c r="NIX24" s="3205"/>
      <c r="NIY24" s="3206"/>
      <c r="NIZ24" s="3207"/>
      <c r="NJA24" s="3208"/>
      <c r="NJB24" s="3209"/>
      <c r="NJC24" s="3208"/>
      <c r="NJD24" s="3209"/>
      <c r="NJE24" s="3200"/>
      <c r="NJF24" s="3201"/>
      <c r="NJG24" s="3208"/>
      <c r="NJH24" s="3206"/>
      <c r="NJI24" s="3200"/>
      <c r="NJJ24" s="3201"/>
      <c r="NJK24" s="3202"/>
      <c r="NJL24" s="3203"/>
      <c r="NJM24" s="3200"/>
      <c r="NJN24" s="3204"/>
      <c r="NJO24" s="3179"/>
      <c r="NJP24" s="3205"/>
      <c r="NJQ24" s="3206"/>
      <c r="NJR24" s="3207"/>
      <c r="NJS24" s="3208"/>
      <c r="NJT24" s="3209"/>
      <c r="NJU24" s="3208"/>
      <c r="NJV24" s="3209"/>
      <c r="NJW24" s="3200"/>
      <c r="NJX24" s="3201"/>
      <c r="NJY24" s="3208"/>
      <c r="NJZ24" s="3206"/>
      <c r="NKA24" s="3200"/>
      <c r="NKB24" s="3201"/>
      <c r="NKC24" s="3202"/>
      <c r="NKD24" s="3203"/>
      <c r="NKE24" s="3200"/>
      <c r="NKF24" s="3204"/>
      <c r="NKG24" s="3179"/>
      <c r="NKH24" s="3205"/>
      <c r="NKI24" s="3206"/>
      <c r="NKJ24" s="3207"/>
      <c r="NKK24" s="3208"/>
      <c r="NKL24" s="3209"/>
      <c r="NKM24" s="3208"/>
      <c r="NKN24" s="3209"/>
      <c r="NKO24" s="3200"/>
      <c r="NKP24" s="3201"/>
      <c r="NKQ24" s="3208"/>
      <c r="NKR24" s="3206"/>
      <c r="NKS24" s="3200"/>
      <c r="NKT24" s="3201"/>
      <c r="NKU24" s="3202"/>
      <c r="NKV24" s="3203"/>
      <c r="NKW24" s="3200"/>
      <c r="NKX24" s="3204"/>
      <c r="NKY24" s="3179"/>
      <c r="NKZ24" s="3205"/>
      <c r="NLA24" s="3206"/>
      <c r="NLB24" s="3207"/>
      <c r="NLC24" s="3208"/>
      <c r="NLD24" s="3209"/>
      <c r="NLE24" s="3208"/>
      <c r="NLF24" s="3209"/>
      <c r="NLG24" s="3200"/>
      <c r="NLH24" s="3201"/>
      <c r="NLI24" s="3208"/>
      <c r="NLJ24" s="3206"/>
      <c r="NLK24" s="3200"/>
      <c r="NLL24" s="3201"/>
      <c r="NLM24" s="3202"/>
      <c r="NLN24" s="3203"/>
      <c r="NLO24" s="3200"/>
      <c r="NLP24" s="3204"/>
      <c r="NLQ24" s="3179"/>
      <c r="NLR24" s="3205"/>
      <c r="NLS24" s="3206"/>
      <c r="NLT24" s="3207"/>
      <c r="NLU24" s="3208"/>
      <c r="NLV24" s="3209"/>
      <c r="NLW24" s="3208"/>
      <c r="NLX24" s="3209"/>
      <c r="NLY24" s="3200"/>
      <c r="NLZ24" s="3201"/>
      <c r="NMA24" s="3208"/>
      <c r="NMB24" s="3206"/>
      <c r="NMC24" s="3200"/>
      <c r="NMD24" s="3201"/>
      <c r="NME24" s="3202"/>
      <c r="NMF24" s="3203"/>
      <c r="NMG24" s="3200"/>
      <c r="NMH24" s="3204"/>
      <c r="NMI24" s="3179"/>
      <c r="NMJ24" s="3205"/>
      <c r="NMK24" s="3206"/>
      <c r="NML24" s="3207"/>
      <c r="NMM24" s="3208"/>
      <c r="NMN24" s="3209"/>
      <c r="NMO24" s="3208"/>
      <c r="NMP24" s="3209"/>
      <c r="NMQ24" s="3200"/>
      <c r="NMR24" s="3201"/>
      <c r="NMS24" s="3208"/>
      <c r="NMT24" s="3206"/>
      <c r="NMU24" s="3200"/>
      <c r="NMV24" s="3201"/>
      <c r="NMW24" s="3202"/>
      <c r="NMX24" s="3203"/>
      <c r="NMY24" s="3200"/>
      <c r="NMZ24" s="3204"/>
      <c r="NNA24" s="3179"/>
      <c r="NNB24" s="3205"/>
      <c r="NNC24" s="3206"/>
      <c r="NND24" s="3207"/>
      <c r="NNE24" s="3208"/>
      <c r="NNF24" s="3209"/>
      <c r="NNG24" s="3208"/>
      <c r="NNH24" s="3209"/>
      <c r="NNI24" s="3200"/>
      <c r="NNJ24" s="3201"/>
      <c r="NNK24" s="3208"/>
      <c r="NNL24" s="3206"/>
      <c r="NNM24" s="3200"/>
      <c r="NNN24" s="3201"/>
      <c r="NNO24" s="3202"/>
      <c r="NNP24" s="3203"/>
      <c r="NNQ24" s="3200"/>
      <c r="NNR24" s="3204"/>
      <c r="NNS24" s="3179"/>
      <c r="NNT24" s="3205"/>
      <c r="NNU24" s="3206"/>
      <c r="NNV24" s="3207"/>
      <c r="NNW24" s="3208"/>
      <c r="NNX24" s="3209"/>
      <c r="NNY24" s="3208"/>
      <c r="NNZ24" s="3209"/>
      <c r="NOA24" s="3200"/>
      <c r="NOB24" s="3201"/>
      <c r="NOC24" s="3208"/>
      <c r="NOD24" s="3206"/>
      <c r="NOE24" s="3200"/>
      <c r="NOF24" s="3201"/>
      <c r="NOG24" s="3202"/>
      <c r="NOH24" s="3203"/>
      <c r="NOI24" s="3200"/>
      <c r="NOJ24" s="3204"/>
      <c r="NOK24" s="3179"/>
      <c r="NOL24" s="3205"/>
      <c r="NOM24" s="3206"/>
      <c r="NON24" s="3207"/>
      <c r="NOO24" s="3208"/>
      <c r="NOP24" s="3209"/>
      <c r="NOQ24" s="3208"/>
      <c r="NOR24" s="3209"/>
      <c r="NOS24" s="3200"/>
      <c r="NOT24" s="3201"/>
      <c r="NOU24" s="3208"/>
      <c r="NOV24" s="3206"/>
      <c r="NOW24" s="3200"/>
      <c r="NOX24" s="3201"/>
      <c r="NOY24" s="3202"/>
      <c r="NOZ24" s="3203"/>
      <c r="NPA24" s="3200"/>
      <c r="NPB24" s="3204"/>
      <c r="NPC24" s="3179"/>
      <c r="NPD24" s="3205"/>
      <c r="NPE24" s="3206"/>
      <c r="NPF24" s="3207"/>
      <c r="NPG24" s="3208"/>
      <c r="NPH24" s="3209"/>
      <c r="NPI24" s="3208"/>
      <c r="NPJ24" s="3209"/>
      <c r="NPK24" s="3200"/>
      <c r="NPL24" s="3201"/>
      <c r="NPM24" s="3208"/>
      <c r="NPN24" s="3206"/>
      <c r="NPO24" s="3200"/>
      <c r="NPP24" s="3201"/>
      <c r="NPQ24" s="3202"/>
      <c r="NPR24" s="3203"/>
      <c r="NPS24" s="3200"/>
      <c r="NPT24" s="3204"/>
      <c r="NPU24" s="3179"/>
      <c r="NPV24" s="3205"/>
      <c r="NPW24" s="3206"/>
      <c r="NPX24" s="3207"/>
      <c r="NPY24" s="3208"/>
      <c r="NPZ24" s="3209"/>
      <c r="NQA24" s="3208"/>
      <c r="NQB24" s="3209"/>
      <c r="NQC24" s="3200"/>
      <c r="NQD24" s="3201"/>
      <c r="NQE24" s="3208"/>
      <c r="NQF24" s="3206"/>
      <c r="NQG24" s="3200"/>
      <c r="NQH24" s="3201"/>
      <c r="NQI24" s="3202"/>
      <c r="NQJ24" s="3203"/>
      <c r="NQK24" s="3200"/>
      <c r="NQL24" s="3204"/>
      <c r="NQM24" s="3179"/>
      <c r="NQN24" s="3205"/>
      <c r="NQO24" s="3206"/>
      <c r="NQP24" s="3207"/>
      <c r="NQQ24" s="3208"/>
      <c r="NQR24" s="3209"/>
      <c r="NQS24" s="3208"/>
      <c r="NQT24" s="3209"/>
      <c r="NQU24" s="3200"/>
      <c r="NQV24" s="3201"/>
      <c r="NQW24" s="3208"/>
      <c r="NQX24" s="3206"/>
      <c r="NQY24" s="3200"/>
      <c r="NQZ24" s="3201"/>
      <c r="NRA24" s="3202"/>
      <c r="NRB24" s="3203"/>
      <c r="NRC24" s="3200"/>
      <c r="NRD24" s="3204"/>
      <c r="NRE24" s="3179"/>
      <c r="NRF24" s="3205"/>
      <c r="NRG24" s="3206"/>
      <c r="NRH24" s="3207"/>
      <c r="NRI24" s="3208"/>
      <c r="NRJ24" s="3209"/>
      <c r="NRK24" s="3208"/>
      <c r="NRL24" s="3209"/>
      <c r="NRM24" s="3200"/>
      <c r="NRN24" s="3201"/>
      <c r="NRO24" s="3208"/>
      <c r="NRP24" s="3206"/>
      <c r="NRQ24" s="3200"/>
      <c r="NRR24" s="3201"/>
      <c r="NRS24" s="3202"/>
      <c r="NRT24" s="3203"/>
      <c r="NRU24" s="3200"/>
      <c r="NRV24" s="3204"/>
      <c r="NRW24" s="3179"/>
      <c r="NRX24" s="3205"/>
      <c r="NRY24" s="3206"/>
      <c r="NRZ24" s="3207"/>
      <c r="NSA24" s="3208"/>
      <c r="NSB24" s="3209"/>
      <c r="NSC24" s="3208"/>
      <c r="NSD24" s="3209"/>
      <c r="NSE24" s="3200"/>
      <c r="NSF24" s="3201"/>
      <c r="NSG24" s="3208"/>
      <c r="NSH24" s="3206"/>
      <c r="NSI24" s="3200"/>
      <c r="NSJ24" s="3201"/>
      <c r="NSK24" s="3202"/>
      <c r="NSL24" s="3203"/>
      <c r="NSM24" s="3200"/>
      <c r="NSN24" s="3204"/>
      <c r="NSO24" s="3179"/>
      <c r="NSP24" s="3205"/>
      <c r="NSQ24" s="3206"/>
      <c r="NSR24" s="3207"/>
      <c r="NSS24" s="3208"/>
      <c r="NST24" s="3209"/>
      <c r="NSU24" s="3208"/>
      <c r="NSV24" s="3209"/>
      <c r="NSW24" s="3200"/>
      <c r="NSX24" s="3201"/>
      <c r="NSY24" s="3208"/>
      <c r="NSZ24" s="3206"/>
      <c r="NTA24" s="3200"/>
      <c r="NTB24" s="3201"/>
      <c r="NTC24" s="3202"/>
      <c r="NTD24" s="3203"/>
      <c r="NTE24" s="3200"/>
      <c r="NTF24" s="3204"/>
      <c r="NTG24" s="3179"/>
      <c r="NTH24" s="3205"/>
      <c r="NTI24" s="3206"/>
      <c r="NTJ24" s="3207"/>
      <c r="NTK24" s="3208"/>
      <c r="NTL24" s="3209"/>
      <c r="NTM24" s="3208"/>
      <c r="NTN24" s="3209"/>
      <c r="NTO24" s="3200"/>
      <c r="NTP24" s="3201"/>
      <c r="NTQ24" s="3208"/>
      <c r="NTR24" s="3206"/>
      <c r="NTS24" s="3200"/>
      <c r="NTT24" s="3201"/>
      <c r="NTU24" s="3202"/>
      <c r="NTV24" s="3203"/>
      <c r="NTW24" s="3200"/>
      <c r="NTX24" s="3204"/>
      <c r="NTY24" s="3179"/>
      <c r="NTZ24" s="3205"/>
      <c r="NUA24" s="3206"/>
      <c r="NUB24" s="3207"/>
      <c r="NUC24" s="3208"/>
      <c r="NUD24" s="3209"/>
      <c r="NUE24" s="3208"/>
      <c r="NUF24" s="3209"/>
      <c r="NUG24" s="3200"/>
      <c r="NUH24" s="3201"/>
      <c r="NUI24" s="3208"/>
      <c r="NUJ24" s="3206"/>
      <c r="NUK24" s="3200"/>
      <c r="NUL24" s="3201"/>
      <c r="NUM24" s="3202"/>
      <c r="NUN24" s="3203"/>
      <c r="NUO24" s="3200"/>
      <c r="NUP24" s="3204"/>
      <c r="NUQ24" s="3179"/>
      <c r="NUR24" s="3205"/>
      <c r="NUS24" s="3206"/>
      <c r="NUT24" s="3207"/>
      <c r="NUU24" s="3208"/>
      <c r="NUV24" s="3209"/>
      <c r="NUW24" s="3208"/>
      <c r="NUX24" s="3209"/>
      <c r="NUY24" s="3200"/>
      <c r="NUZ24" s="3201"/>
      <c r="NVA24" s="3208"/>
      <c r="NVB24" s="3206"/>
      <c r="NVC24" s="3200"/>
      <c r="NVD24" s="3201"/>
      <c r="NVE24" s="3202"/>
      <c r="NVF24" s="3203"/>
      <c r="NVG24" s="3200"/>
      <c r="NVH24" s="3204"/>
      <c r="NVI24" s="3179"/>
      <c r="NVJ24" s="3205"/>
      <c r="NVK24" s="3206"/>
      <c r="NVL24" s="3207"/>
      <c r="NVM24" s="3208"/>
      <c r="NVN24" s="3209"/>
      <c r="NVO24" s="3208"/>
      <c r="NVP24" s="3209"/>
      <c r="NVQ24" s="3200"/>
      <c r="NVR24" s="3201"/>
      <c r="NVS24" s="3208"/>
      <c r="NVT24" s="3206"/>
      <c r="NVU24" s="3200"/>
      <c r="NVV24" s="3201"/>
      <c r="NVW24" s="3202"/>
      <c r="NVX24" s="3203"/>
      <c r="NVY24" s="3200"/>
      <c r="NVZ24" s="3204"/>
      <c r="NWA24" s="3179"/>
      <c r="NWB24" s="3205"/>
      <c r="NWC24" s="3206"/>
      <c r="NWD24" s="3207"/>
      <c r="NWE24" s="3208"/>
      <c r="NWF24" s="3209"/>
      <c r="NWG24" s="3208"/>
      <c r="NWH24" s="3209"/>
      <c r="NWI24" s="3200"/>
      <c r="NWJ24" s="3201"/>
      <c r="NWK24" s="3208"/>
      <c r="NWL24" s="3206"/>
      <c r="NWM24" s="3200"/>
      <c r="NWN24" s="3201"/>
      <c r="NWO24" s="3202"/>
      <c r="NWP24" s="3203"/>
      <c r="NWQ24" s="3200"/>
      <c r="NWR24" s="3204"/>
      <c r="NWS24" s="3179"/>
      <c r="NWT24" s="3205"/>
      <c r="NWU24" s="3206"/>
      <c r="NWV24" s="3207"/>
      <c r="NWW24" s="3208"/>
      <c r="NWX24" s="3209"/>
      <c r="NWY24" s="3208"/>
      <c r="NWZ24" s="3209"/>
      <c r="NXA24" s="3200"/>
      <c r="NXB24" s="3201"/>
      <c r="NXC24" s="3208"/>
      <c r="NXD24" s="3206"/>
      <c r="NXE24" s="3200"/>
      <c r="NXF24" s="3201"/>
      <c r="NXG24" s="3202"/>
      <c r="NXH24" s="3203"/>
      <c r="NXI24" s="3200"/>
      <c r="NXJ24" s="3204"/>
      <c r="NXK24" s="3179"/>
      <c r="NXL24" s="3205"/>
      <c r="NXM24" s="3206"/>
      <c r="NXN24" s="3207"/>
      <c r="NXO24" s="3208"/>
      <c r="NXP24" s="3209"/>
      <c r="NXQ24" s="3208"/>
      <c r="NXR24" s="3209"/>
      <c r="NXS24" s="3200"/>
      <c r="NXT24" s="3201"/>
      <c r="NXU24" s="3208"/>
      <c r="NXV24" s="3206"/>
      <c r="NXW24" s="3200"/>
      <c r="NXX24" s="3201"/>
      <c r="NXY24" s="3202"/>
      <c r="NXZ24" s="3203"/>
      <c r="NYA24" s="3200"/>
      <c r="NYB24" s="3204"/>
      <c r="NYC24" s="3179"/>
      <c r="NYD24" s="3205"/>
      <c r="NYE24" s="3206"/>
      <c r="NYF24" s="3207"/>
      <c r="NYG24" s="3208"/>
      <c r="NYH24" s="3209"/>
      <c r="NYI24" s="3208"/>
      <c r="NYJ24" s="3209"/>
      <c r="NYK24" s="3200"/>
      <c r="NYL24" s="3201"/>
      <c r="NYM24" s="3208"/>
      <c r="NYN24" s="3206"/>
      <c r="NYO24" s="3200"/>
      <c r="NYP24" s="3201"/>
      <c r="NYQ24" s="3202"/>
      <c r="NYR24" s="3203"/>
      <c r="NYS24" s="3200"/>
      <c r="NYT24" s="3204"/>
      <c r="NYU24" s="3179"/>
      <c r="NYV24" s="3205"/>
      <c r="NYW24" s="3206"/>
      <c r="NYX24" s="3207"/>
      <c r="NYY24" s="3208"/>
      <c r="NYZ24" s="3209"/>
      <c r="NZA24" s="3208"/>
      <c r="NZB24" s="3209"/>
      <c r="NZC24" s="3200"/>
      <c r="NZD24" s="3201"/>
      <c r="NZE24" s="3208"/>
      <c r="NZF24" s="3206"/>
      <c r="NZG24" s="3200"/>
      <c r="NZH24" s="3201"/>
      <c r="NZI24" s="3202"/>
      <c r="NZJ24" s="3203"/>
      <c r="NZK24" s="3200"/>
      <c r="NZL24" s="3204"/>
      <c r="NZM24" s="3179"/>
      <c r="NZN24" s="3205"/>
      <c r="NZO24" s="3206"/>
      <c r="NZP24" s="3207"/>
      <c r="NZQ24" s="3208"/>
      <c r="NZR24" s="3209"/>
      <c r="NZS24" s="3208"/>
      <c r="NZT24" s="3209"/>
      <c r="NZU24" s="3200"/>
      <c r="NZV24" s="3201"/>
      <c r="NZW24" s="3208"/>
      <c r="NZX24" s="3206"/>
      <c r="NZY24" s="3200"/>
      <c r="NZZ24" s="3201"/>
      <c r="OAA24" s="3202"/>
      <c r="OAB24" s="3203"/>
      <c r="OAC24" s="3200"/>
      <c r="OAD24" s="3204"/>
      <c r="OAE24" s="3179"/>
      <c r="OAF24" s="3205"/>
      <c r="OAG24" s="3206"/>
      <c r="OAH24" s="3207"/>
      <c r="OAI24" s="3208"/>
      <c r="OAJ24" s="3209"/>
      <c r="OAK24" s="3208"/>
      <c r="OAL24" s="3209"/>
      <c r="OAM24" s="3200"/>
      <c r="OAN24" s="3201"/>
      <c r="OAO24" s="3208"/>
      <c r="OAP24" s="3206"/>
      <c r="OAQ24" s="3200"/>
      <c r="OAR24" s="3201"/>
      <c r="OAS24" s="3202"/>
      <c r="OAT24" s="3203"/>
      <c r="OAU24" s="3200"/>
      <c r="OAV24" s="3204"/>
      <c r="OAW24" s="3179"/>
      <c r="OAX24" s="3205"/>
      <c r="OAY24" s="3206"/>
      <c r="OAZ24" s="3207"/>
      <c r="OBA24" s="3208"/>
      <c r="OBB24" s="3209"/>
      <c r="OBC24" s="3208"/>
      <c r="OBD24" s="3209"/>
      <c r="OBE24" s="3200"/>
      <c r="OBF24" s="3201"/>
      <c r="OBG24" s="3208"/>
      <c r="OBH24" s="3206"/>
      <c r="OBI24" s="3200"/>
      <c r="OBJ24" s="3201"/>
      <c r="OBK24" s="3202"/>
      <c r="OBL24" s="3203"/>
      <c r="OBM24" s="3200"/>
      <c r="OBN24" s="3204"/>
      <c r="OBO24" s="3179"/>
      <c r="OBP24" s="3205"/>
      <c r="OBQ24" s="3206"/>
      <c r="OBR24" s="3207"/>
      <c r="OBS24" s="3208"/>
      <c r="OBT24" s="3209"/>
      <c r="OBU24" s="3208"/>
      <c r="OBV24" s="3209"/>
      <c r="OBW24" s="3200"/>
      <c r="OBX24" s="3201"/>
      <c r="OBY24" s="3208"/>
      <c r="OBZ24" s="3206"/>
      <c r="OCA24" s="3200"/>
      <c r="OCB24" s="3201"/>
      <c r="OCC24" s="3202"/>
      <c r="OCD24" s="3203"/>
      <c r="OCE24" s="3200"/>
      <c r="OCF24" s="3204"/>
      <c r="OCG24" s="3179"/>
      <c r="OCH24" s="3205"/>
      <c r="OCI24" s="3206"/>
      <c r="OCJ24" s="3207"/>
      <c r="OCK24" s="3208"/>
      <c r="OCL24" s="3209"/>
      <c r="OCM24" s="3208"/>
      <c r="OCN24" s="3209"/>
      <c r="OCO24" s="3200"/>
      <c r="OCP24" s="3201"/>
      <c r="OCQ24" s="3208"/>
      <c r="OCR24" s="3206"/>
      <c r="OCS24" s="3200"/>
      <c r="OCT24" s="3201"/>
      <c r="OCU24" s="3202"/>
      <c r="OCV24" s="3203"/>
      <c r="OCW24" s="3200"/>
      <c r="OCX24" s="3204"/>
      <c r="OCY24" s="3179"/>
      <c r="OCZ24" s="3205"/>
      <c r="ODA24" s="3206"/>
      <c r="ODB24" s="3207"/>
      <c r="ODC24" s="3208"/>
      <c r="ODD24" s="3209"/>
      <c r="ODE24" s="3208"/>
      <c r="ODF24" s="3209"/>
      <c r="ODG24" s="3200"/>
      <c r="ODH24" s="3201"/>
      <c r="ODI24" s="3208"/>
      <c r="ODJ24" s="3206"/>
      <c r="ODK24" s="3200"/>
      <c r="ODL24" s="3201"/>
      <c r="ODM24" s="3202"/>
      <c r="ODN24" s="3203"/>
      <c r="ODO24" s="3200"/>
      <c r="ODP24" s="3204"/>
      <c r="ODQ24" s="3179"/>
      <c r="ODR24" s="3205"/>
      <c r="ODS24" s="3206"/>
      <c r="ODT24" s="3207"/>
      <c r="ODU24" s="3208"/>
      <c r="ODV24" s="3209"/>
      <c r="ODW24" s="3208"/>
      <c r="ODX24" s="3209"/>
      <c r="ODY24" s="3200"/>
      <c r="ODZ24" s="3201"/>
      <c r="OEA24" s="3208"/>
      <c r="OEB24" s="3206"/>
      <c r="OEC24" s="3200"/>
      <c r="OED24" s="3201"/>
      <c r="OEE24" s="3202"/>
      <c r="OEF24" s="3203"/>
      <c r="OEG24" s="3200"/>
      <c r="OEH24" s="3204"/>
      <c r="OEI24" s="3179"/>
      <c r="OEJ24" s="3205"/>
      <c r="OEK24" s="3206"/>
      <c r="OEL24" s="3207"/>
      <c r="OEM24" s="3208"/>
      <c r="OEN24" s="3209"/>
      <c r="OEO24" s="3208"/>
      <c r="OEP24" s="3209"/>
      <c r="OEQ24" s="3200"/>
      <c r="OER24" s="3201"/>
      <c r="OES24" s="3208"/>
      <c r="OET24" s="3206"/>
      <c r="OEU24" s="3200"/>
      <c r="OEV24" s="3201"/>
      <c r="OEW24" s="3202"/>
      <c r="OEX24" s="3203"/>
      <c r="OEY24" s="3200"/>
      <c r="OEZ24" s="3204"/>
      <c r="OFA24" s="3179"/>
      <c r="OFB24" s="3205"/>
      <c r="OFC24" s="3206"/>
      <c r="OFD24" s="3207"/>
      <c r="OFE24" s="3208"/>
      <c r="OFF24" s="3209"/>
      <c r="OFG24" s="3208"/>
      <c r="OFH24" s="3209"/>
      <c r="OFI24" s="3200"/>
      <c r="OFJ24" s="3201"/>
      <c r="OFK24" s="3208"/>
      <c r="OFL24" s="3206"/>
      <c r="OFM24" s="3200"/>
      <c r="OFN24" s="3201"/>
      <c r="OFO24" s="3202"/>
      <c r="OFP24" s="3203"/>
      <c r="OFQ24" s="3200"/>
      <c r="OFR24" s="3204"/>
      <c r="OFS24" s="3179"/>
      <c r="OFT24" s="3205"/>
      <c r="OFU24" s="3206"/>
      <c r="OFV24" s="3207"/>
      <c r="OFW24" s="3208"/>
      <c r="OFX24" s="3209"/>
      <c r="OFY24" s="3208"/>
      <c r="OFZ24" s="3209"/>
      <c r="OGA24" s="3200"/>
      <c r="OGB24" s="3201"/>
      <c r="OGC24" s="3208"/>
      <c r="OGD24" s="3206"/>
      <c r="OGE24" s="3200"/>
      <c r="OGF24" s="3201"/>
      <c r="OGG24" s="3202"/>
      <c r="OGH24" s="3203"/>
      <c r="OGI24" s="3200"/>
      <c r="OGJ24" s="3204"/>
      <c r="OGK24" s="3179"/>
      <c r="OGL24" s="3205"/>
      <c r="OGM24" s="3206"/>
      <c r="OGN24" s="3207"/>
      <c r="OGO24" s="3208"/>
      <c r="OGP24" s="3209"/>
      <c r="OGQ24" s="3208"/>
      <c r="OGR24" s="3209"/>
      <c r="OGS24" s="3200"/>
      <c r="OGT24" s="3201"/>
      <c r="OGU24" s="3208"/>
      <c r="OGV24" s="3206"/>
      <c r="OGW24" s="3200"/>
      <c r="OGX24" s="3201"/>
      <c r="OGY24" s="3202"/>
      <c r="OGZ24" s="3203"/>
      <c r="OHA24" s="3200"/>
      <c r="OHB24" s="3204"/>
      <c r="OHC24" s="3179"/>
      <c r="OHD24" s="3205"/>
      <c r="OHE24" s="3206"/>
      <c r="OHF24" s="3207"/>
      <c r="OHG24" s="3208"/>
      <c r="OHH24" s="3209"/>
      <c r="OHI24" s="3208"/>
      <c r="OHJ24" s="3209"/>
      <c r="OHK24" s="3200"/>
      <c r="OHL24" s="3201"/>
      <c r="OHM24" s="3208"/>
      <c r="OHN24" s="3206"/>
      <c r="OHO24" s="3200"/>
      <c r="OHP24" s="3201"/>
      <c r="OHQ24" s="3202"/>
      <c r="OHR24" s="3203"/>
      <c r="OHS24" s="3200"/>
      <c r="OHT24" s="3204"/>
      <c r="OHU24" s="3179"/>
      <c r="OHV24" s="3205"/>
      <c r="OHW24" s="3206"/>
      <c r="OHX24" s="3207"/>
      <c r="OHY24" s="3208"/>
      <c r="OHZ24" s="3209"/>
      <c r="OIA24" s="3208"/>
      <c r="OIB24" s="3209"/>
      <c r="OIC24" s="3200"/>
      <c r="OID24" s="3201"/>
      <c r="OIE24" s="3208"/>
      <c r="OIF24" s="3206"/>
      <c r="OIG24" s="3200"/>
      <c r="OIH24" s="3201"/>
      <c r="OII24" s="3202"/>
      <c r="OIJ24" s="3203"/>
      <c r="OIK24" s="3200"/>
      <c r="OIL24" s="3204"/>
      <c r="OIM24" s="3179"/>
      <c r="OIN24" s="3205"/>
      <c r="OIO24" s="3206"/>
      <c r="OIP24" s="3207"/>
      <c r="OIQ24" s="3208"/>
      <c r="OIR24" s="3209"/>
      <c r="OIS24" s="3208"/>
      <c r="OIT24" s="3209"/>
      <c r="OIU24" s="3200"/>
      <c r="OIV24" s="3201"/>
      <c r="OIW24" s="3208"/>
      <c r="OIX24" s="3206"/>
      <c r="OIY24" s="3200"/>
      <c r="OIZ24" s="3201"/>
      <c r="OJA24" s="3202"/>
      <c r="OJB24" s="3203"/>
      <c r="OJC24" s="3200"/>
      <c r="OJD24" s="3204"/>
      <c r="OJE24" s="3179"/>
      <c r="OJF24" s="3205"/>
      <c r="OJG24" s="3206"/>
      <c r="OJH24" s="3207"/>
      <c r="OJI24" s="3208"/>
      <c r="OJJ24" s="3209"/>
      <c r="OJK24" s="3208"/>
      <c r="OJL24" s="3209"/>
      <c r="OJM24" s="3200"/>
      <c r="OJN24" s="3201"/>
      <c r="OJO24" s="3208"/>
      <c r="OJP24" s="3206"/>
      <c r="OJQ24" s="3200"/>
      <c r="OJR24" s="3201"/>
      <c r="OJS24" s="3202"/>
      <c r="OJT24" s="3203"/>
      <c r="OJU24" s="3200"/>
      <c r="OJV24" s="3204"/>
      <c r="OJW24" s="3179"/>
      <c r="OJX24" s="3205"/>
      <c r="OJY24" s="3206"/>
      <c r="OJZ24" s="3207"/>
      <c r="OKA24" s="3208"/>
      <c r="OKB24" s="3209"/>
      <c r="OKC24" s="3208"/>
      <c r="OKD24" s="3209"/>
      <c r="OKE24" s="3200"/>
      <c r="OKF24" s="3201"/>
      <c r="OKG24" s="3208"/>
      <c r="OKH24" s="3206"/>
      <c r="OKI24" s="3200"/>
      <c r="OKJ24" s="3201"/>
      <c r="OKK24" s="3202"/>
      <c r="OKL24" s="3203"/>
      <c r="OKM24" s="3200"/>
      <c r="OKN24" s="3204"/>
      <c r="OKO24" s="3179"/>
      <c r="OKP24" s="3205"/>
      <c r="OKQ24" s="3206"/>
      <c r="OKR24" s="3207"/>
      <c r="OKS24" s="3208"/>
      <c r="OKT24" s="3209"/>
      <c r="OKU24" s="3208"/>
      <c r="OKV24" s="3209"/>
      <c r="OKW24" s="3200"/>
      <c r="OKX24" s="3201"/>
      <c r="OKY24" s="3208"/>
      <c r="OKZ24" s="3206"/>
      <c r="OLA24" s="3200"/>
      <c r="OLB24" s="3201"/>
      <c r="OLC24" s="3202"/>
      <c r="OLD24" s="3203"/>
      <c r="OLE24" s="3200"/>
      <c r="OLF24" s="3204"/>
      <c r="OLG24" s="3179"/>
      <c r="OLH24" s="3205"/>
      <c r="OLI24" s="3206"/>
      <c r="OLJ24" s="3207"/>
      <c r="OLK24" s="3208"/>
      <c r="OLL24" s="3209"/>
      <c r="OLM24" s="3208"/>
      <c r="OLN24" s="3209"/>
      <c r="OLO24" s="3200"/>
      <c r="OLP24" s="3201"/>
      <c r="OLQ24" s="3208"/>
      <c r="OLR24" s="3206"/>
      <c r="OLS24" s="3200"/>
      <c r="OLT24" s="3201"/>
      <c r="OLU24" s="3202"/>
      <c r="OLV24" s="3203"/>
      <c r="OLW24" s="3200"/>
      <c r="OLX24" s="3204"/>
      <c r="OLY24" s="3179"/>
      <c r="OLZ24" s="3205"/>
      <c r="OMA24" s="3206"/>
      <c r="OMB24" s="3207"/>
      <c r="OMC24" s="3208"/>
      <c r="OMD24" s="3209"/>
      <c r="OME24" s="3208"/>
      <c r="OMF24" s="3209"/>
      <c r="OMG24" s="3200"/>
      <c r="OMH24" s="3201"/>
      <c r="OMI24" s="3208"/>
      <c r="OMJ24" s="3206"/>
      <c r="OMK24" s="3200"/>
      <c r="OML24" s="3201"/>
      <c r="OMM24" s="3202"/>
      <c r="OMN24" s="3203"/>
      <c r="OMO24" s="3200"/>
      <c r="OMP24" s="3204"/>
      <c r="OMQ24" s="3179"/>
      <c r="OMR24" s="3205"/>
      <c r="OMS24" s="3206"/>
      <c r="OMT24" s="3207"/>
      <c r="OMU24" s="3208"/>
      <c r="OMV24" s="3209"/>
      <c r="OMW24" s="3208"/>
      <c r="OMX24" s="3209"/>
      <c r="OMY24" s="3200"/>
      <c r="OMZ24" s="3201"/>
      <c r="ONA24" s="3208"/>
      <c r="ONB24" s="3206"/>
      <c r="ONC24" s="3200"/>
      <c r="OND24" s="3201"/>
      <c r="ONE24" s="3202"/>
      <c r="ONF24" s="3203"/>
      <c r="ONG24" s="3200"/>
      <c r="ONH24" s="3204"/>
      <c r="ONI24" s="3179"/>
      <c r="ONJ24" s="3205"/>
      <c r="ONK24" s="3206"/>
      <c r="ONL24" s="3207"/>
      <c r="ONM24" s="3208"/>
      <c r="ONN24" s="3209"/>
      <c r="ONO24" s="3208"/>
      <c r="ONP24" s="3209"/>
      <c r="ONQ24" s="3200"/>
      <c r="ONR24" s="3201"/>
      <c r="ONS24" s="3208"/>
      <c r="ONT24" s="3206"/>
      <c r="ONU24" s="3200"/>
      <c r="ONV24" s="3201"/>
      <c r="ONW24" s="3202"/>
      <c r="ONX24" s="3203"/>
      <c r="ONY24" s="3200"/>
      <c r="ONZ24" s="3204"/>
      <c r="OOA24" s="3179"/>
      <c r="OOB24" s="3205"/>
      <c r="OOC24" s="3206"/>
      <c r="OOD24" s="3207"/>
      <c r="OOE24" s="3208"/>
      <c r="OOF24" s="3209"/>
      <c r="OOG24" s="3208"/>
      <c r="OOH24" s="3209"/>
      <c r="OOI24" s="3200"/>
      <c r="OOJ24" s="3201"/>
      <c r="OOK24" s="3208"/>
      <c r="OOL24" s="3206"/>
      <c r="OOM24" s="3200"/>
      <c r="OON24" s="3201"/>
      <c r="OOO24" s="3202"/>
      <c r="OOP24" s="3203"/>
      <c r="OOQ24" s="3200"/>
      <c r="OOR24" s="3204"/>
      <c r="OOS24" s="3179"/>
      <c r="OOT24" s="3205"/>
      <c r="OOU24" s="3206"/>
      <c r="OOV24" s="3207"/>
      <c r="OOW24" s="3208"/>
      <c r="OOX24" s="3209"/>
      <c r="OOY24" s="3208"/>
      <c r="OOZ24" s="3209"/>
      <c r="OPA24" s="3200"/>
      <c r="OPB24" s="3201"/>
      <c r="OPC24" s="3208"/>
      <c r="OPD24" s="3206"/>
      <c r="OPE24" s="3200"/>
      <c r="OPF24" s="3201"/>
      <c r="OPG24" s="3202"/>
      <c r="OPH24" s="3203"/>
      <c r="OPI24" s="3200"/>
      <c r="OPJ24" s="3204"/>
      <c r="OPK24" s="3179"/>
      <c r="OPL24" s="3205"/>
      <c r="OPM24" s="3206"/>
      <c r="OPN24" s="3207"/>
      <c r="OPO24" s="3208"/>
      <c r="OPP24" s="3209"/>
      <c r="OPQ24" s="3208"/>
      <c r="OPR24" s="3209"/>
      <c r="OPS24" s="3200"/>
      <c r="OPT24" s="3201"/>
      <c r="OPU24" s="3208"/>
      <c r="OPV24" s="3206"/>
      <c r="OPW24" s="3200"/>
      <c r="OPX24" s="3201"/>
      <c r="OPY24" s="3202"/>
      <c r="OPZ24" s="3203"/>
      <c r="OQA24" s="3200"/>
      <c r="OQB24" s="3204"/>
      <c r="OQC24" s="3179"/>
      <c r="OQD24" s="3205"/>
      <c r="OQE24" s="3206"/>
      <c r="OQF24" s="3207"/>
      <c r="OQG24" s="3208"/>
      <c r="OQH24" s="3209"/>
      <c r="OQI24" s="3208"/>
      <c r="OQJ24" s="3209"/>
      <c r="OQK24" s="3200"/>
      <c r="OQL24" s="3201"/>
      <c r="OQM24" s="3208"/>
      <c r="OQN24" s="3206"/>
      <c r="OQO24" s="3200"/>
      <c r="OQP24" s="3201"/>
      <c r="OQQ24" s="3202"/>
      <c r="OQR24" s="3203"/>
      <c r="OQS24" s="3200"/>
      <c r="OQT24" s="3204"/>
      <c r="OQU24" s="3179"/>
      <c r="OQV24" s="3205"/>
      <c r="OQW24" s="3206"/>
      <c r="OQX24" s="3207"/>
      <c r="OQY24" s="3208"/>
      <c r="OQZ24" s="3209"/>
      <c r="ORA24" s="3208"/>
      <c r="ORB24" s="3209"/>
      <c r="ORC24" s="3200"/>
      <c r="ORD24" s="3201"/>
      <c r="ORE24" s="3208"/>
      <c r="ORF24" s="3206"/>
      <c r="ORG24" s="3200"/>
      <c r="ORH24" s="3201"/>
      <c r="ORI24" s="3202"/>
      <c r="ORJ24" s="3203"/>
      <c r="ORK24" s="3200"/>
      <c r="ORL24" s="3204"/>
      <c r="ORM24" s="3179"/>
      <c r="ORN24" s="3205"/>
      <c r="ORO24" s="3206"/>
      <c r="ORP24" s="3207"/>
      <c r="ORQ24" s="3208"/>
      <c r="ORR24" s="3209"/>
      <c r="ORS24" s="3208"/>
      <c r="ORT24" s="3209"/>
      <c r="ORU24" s="3200"/>
      <c r="ORV24" s="3201"/>
      <c r="ORW24" s="3208"/>
      <c r="ORX24" s="3206"/>
      <c r="ORY24" s="3200"/>
      <c r="ORZ24" s="3201"/>
      <c r="OSA24" s="3202"/>
      <c r="OSB24" s="3203"/>
      <c r="OSC24" s="3200"/>
      <c r="OSD24" s="3204"/>
      <c r="OSE24" s="3179"/>
      <c r="OSF24" s="3205"/>
      <c r="OSG24" s="3206"/>
      <c r="OSH24" s="3207"/>
      <c r="OSI24" s="3208"/>
      <c r="OSJ24" s="3209"/>
      <c r="OSK24" s="3208"/>
      <c r="OSL24" s="3209"/>
      <c r="OSM24" s="3200"/>
      <c r="OSN24" s="3201"/>
      <c r="OSO24" s="3208"/>
      <c r="OSP24" s="3206"/>
      <c r="OSQ24" s="3200"/>
      <c r="OSR24" s="3201"/>
      <c r="OSS24" s="3202"/>
      <c r="OST24" s="3203"/>
      <c r="OSU24" s="3200"/>
      <c r="OSV24" s="3204"/>
      <c r="OSW24" s="3179"/>
      <c r="OSX24" s="3205"/>
      <c r="OSY24" s="3206"/>
      <c r="OSZ24" s="3207"/>
      <c r="OTA24" s="3208"/>
      <c r="OTB24" s="3209"/>
      <c r="OTC24" s="3208"/>
      <c r="OTD24" s="3209"/>
      <c r="OTE24" s="3200"/>
      <c r="OTF24" s="3201"/>
      <c r="OTG24" s="3208"/>
      <c r="OTH24" s="3206"/>
      <c r="OTI24" s="3200"/>
      <c r="OTJ24" s="3201"/>
      <c r="OTK24" s="3202"/>
      <c r="OTL24" s="3203"/>
      <c r="OTM24" s="3200"/>
      <c r="OTN24" s="3204"/>
      <c r="OTO24" s="3179"/>
      <c r="OTP24" s="3205"/>
      <c r="OTQ24" s="3206"/>
      <c r="OTR24" s="3207"/>
      <c r="OTS24" s="3208"/>
      <c r="OTT24" s="3209"/>
      <c r="OTU24" s="3208"/>
      <c r="OTV24" s="3209"/>
      <c r="OTW24" s="3200"/>
      <c r="OTX24" s="3201"/>
      <c r="OTY24" s="3208"/>
      <c r="OTZ24" s="3206"/>
      <c r="OUA24" s="3200"/>
      <c r="OUB24" s="3201"/>
      <c r="OUC24" s="3202"/>
      <c r="OUD24" s="3203"/>
      <c r="OUE24" s="3200"/>
      <c r="OUF24" s="3204"/>
      <c r="OUG24" s="3179"/>
      <c r="OUH24" s="3205"/>
      <c r="OUI24" s="3206"/>
      <c r="OUJ24" s="3207"/>
      <c r="OUK24" s="3208"/>
      <c r="OUL24" s="3209"/>
      <c r="OUM24" s="3208"/>
      <c r="OUN24" s="3209"/>
      <c r="OUO24" s="3200"/>
      <c r="OUP24" s="3201"/>
      <c r="OUQ24" s="3208"/>
      <c r="OUR24" s="3206"/>
      <c r="OUS24" s="3200"/>
      <c r="OUT24" s="3201"/>
      <c r="OUU24" s="3202"/>
      <c r="OUV24" s="3203"/>
      <c r="OUW24" s="3200"/>
      <c r="OUX24" s="3204"/>
      <c r="OUY24" s="3179"/>
      <c r="OUZ24" s="3205"/>
      <c r="OVA24" s="3206"/>
      <c r="OVB24" s="3207"/>
      <c r="OVC24" s="3208"/>
      <c r="OVD24" s="3209"/>
      <c r="OVE24" s="3208"/>
      <c r="OVF24" s="3209"/>
      <c r="OVG24" s="3200"/>
      <c r="OVH24" s="3201"/>
      <c r="OVI24" s="3208"/>
      <c r="OVJ24" s="3206"/>
      <c r="OVK24" s="3200"/>
      <c r="OVL24" s="3201"/>
      <c r="OVM24" s="3202"/>
      <c r="OVN24" s="3203"/>
      <c r="OVO24" s="3200"/>
      <c r="OVP24" s="3204"/>
      <c r="OVQ24" s="3179"/>
      <c r="OVR24" s="3205"/>
      <c r="OVS24" s="3206"/>
      <c r="OVT24" s="3207"/>
      <c r="OVU24" s="3208"/>
      <c r="OVV24" s="3209"/>
      <c r="OVW24" s="3208"/>
      <c r="OVX24" s="3209"/>
      <c r="OVY24" s="3200"/>
      <c r="OVZ24" s="3201"/>
      <c r="OWA24" s="3208"/>
      <c r="OWB24" s="3206"/>
      <c r="OWC24" s="3200"/>
      <c r="OWD24" s="3201"/>
      <c r="OWE24" s="3202"/>
      <c r="OWF24" s="3203"/>
      <c r="OWG24" s="3200"/>
      <c r="OWH24" s="3204"/>
      <c r="OWI24" s="3179"/>
      <c r="OWJ24" s="3205"/>
      <c r="OWK24" s="3206"/>
      <c r="OWL24" s="3207"/>
      <c r="OWM24" s="3208"/>
      <c r="OWN24" s="3209"/>
      <c r="OWO24" s="3208"/>
      <c r="OWP24" s="3209"/>
      <c r="OWQ24" s="3200"/>
      <c r="OWR24" s="3201"/>
      <c r="OWS24" s="3208"/>
      <c r="OWT24" s="3206"/>
      <c r="OWU24" s="3200"/>
      <c r="OWV24" s="3201"/>
      <c r="OWW24" s="3202"/>
      <c r="OWX24" s="3203"/>
      <c r="OWY24" s="3200"/>
      <c r="OWZ24" s="3204"/>
      <c r="OXA24" s="3179"/>
      <c r="OXB24" s="3205"/>
      <c r="OXC24" s="3206"/>
      <c r="OXD24" s="3207"/>
      <c r="OXE24" s="3208"/>
      <c r="OXF24" s="3209"/>
      <c r="OXG24" s="3208"/>
      <c r="OXH24" s="3209"/>
      <c r="OXI24" s="3200"/>
      <c r="OXJ24" s="3201"/>
      <c r="OXK24" s="3208"/>
      <c r="OXL24" s="3206"/>
      <c r="OXM24" s="3200"/>
      <c r="OXN24" s="3201"/>
      <c r="OXO24" s="3202"/>
      <c r="OXP24" s="3203"/>
      <c r="OXQ24" s="3200"/>
      <c r="OXR24" s="3204"/>
      <c r="OXS24" s="3179"/>
      <c r="OXT24" s="3205"/>
      <c r="OXU24" s="3206"/>
      <c r="OXV24" s="3207"/>
      <c r="OXW24" s="3208"/>
      <c r="OXX24" s="3209"/>
      <c r="OXY24" s="3208"/>
      <c r="OXZ24" s="3209"/>
      <c r="OYA24" s="3200"/>
      <c r="OYB24" s="3201"/>
      <c r="OYC24" s="3208"/>
      <c r="OYD24" s="3206"/>
      <c r="OYE24" s="3200"/>
      <c r="OYF24" s="3201"/>
      <c r="OYG24" s="3202"/>
      <c r="OYH24" s="3203"/>
      <c r="OYI24" s="3200"/>
      <c r="OYJ24" s="3204"/>
      <c r="OYK24" s="3179"/>
      <c r="OYL24" s="3205"/>
      <c r="OYM24" s="3206"/>
      <c r="OYN24" s="3207"/>
      <c r="OYO24" s="3208"/>
      <c r="OYP24" s="3209"/>
      <c r="OYQ24" s="3208"/>
      <c r="OYR24" s="3209"/>
      <c r="OYS24" s="3200"/>
      <c r="OYT24" s="3201"/>
      <c r="OYU24" s="3208"/>
      <c r="OYV24" s="3206"/>
      <c r="OYW24" s="3200"/>
      <c r="OYX24" s="3201"/>
      <c r="OYY24" s="3202"/>
      <c r="OYZ24" s="3203"/>
      <c r="OZA24" s="3200"/>
      <c r="OZB24" s="3204"/>
      <c r="OZC24" s="3179"/>
      <c r="OZD24" s="3205"/>
      <c r="OZE24" s="3206"/>
      <c r="OZF24" s="3207"/>
      <c r="OZG24" s="3208"/>
      <c r="OZH24" s="3209"/>
      <c r="OZI24" s="3208"/>
      <c r="OZJ24" s="3209"/>
      <c r="OZK24" s="3200"/>
      <c r="OZL24" s="3201"/>
      <c r="OZM24" s="3208"/>
      <c r="OZN24" s="3206"/>
      <c r="OZO24" s="3200"/>
      <c r="OZP24" s="3201"/>
      <c r="OZQ24" s="3202"/>
      <c r="OZR24" s="3203"/>
      <c r="OZS24" s="3200"/>
      <c r="OZT24" s="3204"/>
      <c r="OZU24" s="3179"/>
      <c r="OZV24" s="3205"/>
      <c r="OZW24" s="3206"/>
      <c r="OZX24" s="3207"/>
      <c r="OZY24" s="3208"/>
      <c r="OZZ24" s="3209"/>
      <c r="PAA24" s="3208"/>
      <c r="PAB24" s="3209"/>
      <c r="PAC24" s="3200"/>
      <c r="PAD24" s="3201"/>
      <c r="PAE24" s="3208"/>
      <c r="PAF24" s="3206"/>
      <c r="PAG24" s="3200"/>
      <c r="PAH24" s="3201"/>
      <c r="PAI24" s="3202"/>
      <c r="PAJ24" s="3203"/>
      <c r="PAK24" s="3200"/>
      <c r="PAL24" s="3204"/>
      <c r="PAM24" s="3179"/>
      <c r="PAN24" s="3205"/>
      <c r="PAO24" s="3206"/>
      <c r="PAP24" s="3207"/>
      <c r="PAQ24" s="3208"/>
      <c r="PAR24" s="3209"/>
      <c r="PAS24" s="3208"/>
      <c r="PAT24" s="3209"/>
      <c r="PAU24" s="3200"/>
      <c r="PAV24" s="3201"/>
      <c r="PAW24" s="3208"/>
      <c r="PAX24" s="3206"/>
      <c r="PAY24" s="3200"/>
      <c r="PAZ24" s="3201"/>
      <c r="PBA24" s="3202"/>
      <c r="PBB24" s="3203"/>
      <c r="PBC24" s="3200"/>
      <c r="PBD24" s="3204"/>
      <c r="PBE24" s="3179"/>
      <c r="PBF24" s="3205"/>
      <c r="PBG24" s="3206"/>
      <c r="PBH24" s="3207"/>
      <c r="PBI24" s="3208"/>
      <c r="PBJ24" s="3209"/>
      <c r="PBK24" s="3208"/>
      <c r="PBL24" s="3209"/>
      <c r="PBM24" s="3200"/>
      <c r="PBN24" s="3201"/>
      <c r="PBO24" s="3208"/>
      <c r="PBP24" s="3206"/>
      <c r="PBQ24" s="3200"/>
      <c r="PBR24" s="3201"/>
      <c r="PBS24" s="3202"/>
      <c r="PBT24" s="3203"/>
      <c r="PBU24" s="3200"/>
      <c r="PBV24" s="3204"/>
      <c r="PBW24" s="3179"/>
      <c r="PBX24" s="3205"/>
      <c r="PBY24" s="3206"/>
      <c r="PBZ24" s="3207"/>
      <c r="PCA24" s="3208"/>
      <c r="PCB24" s="3209"/>
      <c r="PCC24" s="3208"/>
      <c r="PCD24" s="3209"/>
      <c r="PCE24" s="3200"/>
      <c r="PCF24" s="3201"/>
      <c r="PCG24" s="3208"/>
      <c r="PCH24" s="3206"/>
      <c r="PCI24" s="3200"/>
      <c r="PCJ24" s="3201"/>
      <c r="PCK24" s="3202"/>
      <c r="PCL24" s="3203"/>
      <c r="PCM24" s="3200"/>
      <c r="PCN24" s="3204"/>
      <c r="PCO24" s="3179"/>
      <c r="PCP24" s="3205"/>
      <c r="PCQ24" s="3206"/>
      <c r="PCR24" s="3207"/>
      <c r="PCS24" s="3208"/>
      <c r="PCT24" s="3209"/>
      <c r="PCU24" s="3208"/>
      <c r="PCV24" s="3209"/>
      <c r="PCW24" s="3200"/>
      <c r="PCX24" s="3201"/>
      <c r="PCY24" s="3208"/>
      <c r="PCZ24" s="3206"/>
      <c r="PDA24" s="3200"/>
      <c r="PDB24" s="3201"/>
      <c r="PDC24" s="3202"/>
      <c r="PDD24" s="3203"/>
      <c r="PDE24" s="3200"/>
      <c r="PDF24" s="3204"/>
      <c r="PDG24" s="3179"/>
      <c r="PDH24" s="3205"/>
      <c r="PDI24" s="3206"/>
      <c r="PDJ24" s="3207"/>
      <c r="PDK24" s="3208"/>
      <c r="PDL24" s="3209"/>
      <c r="PDM24" s="3208"/>
      <c r="PDN24" s="3209"/>
      <c r="PDO24" s="3200"/>
      <c r="PDP24" s="3201"/>
      <c r="PDQ24" s="3208"/>
      <c r="PDR24" s="3206"/>
      <c r="PDS24" s="3200"/>
      <c r="PDT24" s="3201"/>
      <c r="PDU24" s="3202"/>
      <c r="PDV24" s="3203"/>
      <c r="PDW24" s="3200"/>
      <c r="PDX24" s="3204"/>
      <c r="PDY24" s="3179"/>
      <c r="PDZ24" s="3205"/>
      <c r="PEA24" s="3206"/>
      <c r="PEB24" s="3207"/>
      <c r="PEC24" s="3208"/>
      <c r="PED24" s="3209"/>
      <c r="PEE24" s="3208"/>
      <c r="PEF24" s="3209"/>
      <c r="PEG24" s="3200"/>
      <c r="PEH24" s="3201"/>
      <c r="PEI24" s="3208"/>
      <c r="PEJ24" s="3206"/>
      <c r="PEK24" s="3200"/>
      <c r="PEL24" s="3201"/>
      <c r="PEM24" s="3202"/>
      <c r="PEN24" s="3203"/>
      <c r="PEO24" s="3200"/>
      <c r="PEP24" s="3204"/>
      <c r="PEQ24" s="3179"/>
      <c r="PER24" s="3205"/>
      <c r="PES24" s="3206"/>
      <c r="PET24" s="3207"/>
      <c r="PEU24" s="3208"/>
      <c r="PEV24" s="3209"/>
      <c r="PEW24" s="3208"/>
      <c r="PEX24" s="3209"/>
      <c r="PEY24" s="3200"/>
      <c r="PEZ24" s="3201"/>
      <c r="PFA24" s="3208"/>
      <c r="PFB24" s="3206"/>
      <c r="PFC24" s="3200"/>
      <c r="PFD24" s="3201"/>
      <c r="PFE24" s="3202"/>
      <c r="PFF24" s="3203"/>
      <c r="PFG24" s="3200"/>
      <c r="PFH24" s="3204"/>
      <c r="PFI24" s="3179"/>
      <c r="PFJ24" s="3205"/>
      <c r="PFK24" s="3206"/>
      <c r="PFL24" s="3207"/>
      <c r="PFM24" s="3208"/>
      <c r="PFN24" s="3209"/>
      <c r="PFO24" s="3208"/>
      <c r="PFP24" s="3209"/>
      <c r="PFQ24" s="3200"/>
      <c r="PFR24" s="3201"/>
      <c r="PFS24" s="3208"/>
      <c r="PFT24" s="3206"/>
      <c r="PFU24" s="3200"/>
      <c r="PFV24" s="3201"/>
      <c r="PFW24" s="3202"/>
      <c r="PFX24" s="3203"/>
      <c r="PFY24" s="3200"/>
      <c r="PFZ24" s="3204"/>
      <c r="PGA24" s="3179"/>
      <c r="PGB24" s="3205"/>
      <c r="PGC24" s="3206"/>
      <c r="PGD24" s="3207"/>
      <c r="PGE24" s="3208"/>
      <c r="PGF24" s="3209"/>
      <c r="PGG24" s="3208"/>
      <c r="PGH24" s="3209"/>
      <c r="PGI24" s="3200"/>
      <c r="PGJ24" s="3201"/>
      <c r="PGK24" s="3208"/>
      <c r="PGL24" s="3206"/>
      <c r="PGM24" s="3200"/>
      <c r="PGN24" s="3201"/>
      <c r="PGO24" s="3202"/>
      <c r="PGP24" s="3203"/>
      <c r="PGQ24" s="3200"/>
      <c r="PGR24" s="3204"/>
      <c r="PGS24" s="3179"/>
      <c r="PGT24" s="3205"/>
      <c r="PGU24" s="3206"/>
      <c r="PGV24" s="3207"/>
      <c r="PGW24" s="3208"/>
      <c r="PGX24" s="3209"/>
      <c r="PGY24" s="3208"/>
      <c r="PGZ24" s="3209"/>
      <c r="PHA24" s="3200"/>
      <c r="PHB24" s="3201"/>
      <c r="PHC24" s="3208"/>
      <c r="PHD24" s="3206"/>
      <c r="PHE24" s="3200"/>
      <c r="PHF24" s="3201"/>
      <c r="PHG24" s="3202"/>
      <c r="PHH24" s="3203"/>
      <c r="PHI24" s="3200"/>
      <c r="PHJ24" s="3204"/>
      <c r="PHK24" s="3179"/>
      <c r="PHL24" s="3205"/>
      <c r="PHM24" s="3206"/>
      <c r="PHN24" s="3207"/>
      <c r="PHO24" s="3208"/>
      <c r="PHP24" s="3209"/>
      <c r="PHQ24" s="3208"/>
      <c r="PHR24" s="3209"/>
      <c r="PHS24" s="3200"/>
      <c r="PHT24" s="3201"/>
      <c r="PHU24" s="3208"/>
      <c r="PHV24" s="3206"/>
      <c r="PHW24" s="3200"/>
      <c r="PHX24" s="3201"/>
      <c r="PHY24" s="3202"/>
      <c r="PHZ24" s="3203"/>
      <c r="PIA24" s="3200"/>
      <c r="PIB24" s="3204"/>
      <c r="PIC24" s="3179"/>
      <c r="PID24" s="3205"/>
      <c r="PIE24" s="3206"/>
      <c r="PIF24" s="3207"/>
      <c r="PIG24" s="3208"/>
      <c r="PIH24" s="3209"/>
      <c r="PII24" s="3208"/>
      <c r="PIJ24" s="3209"/>
      <c r="PIK24" s="3200"/>
      <c r="PIL24" s="3201"/>
      <c r="PIM24" s="3208"/>
      <c r="PIN24" s="3206"/>
      <c r="PIO24" s="3200"/>
      <c r="PIP24" s="3201"/>
      <c r="PIQ24" s="3202"/>
      <c r="PIR24" s="3203"/>
      <c r="PIS24" s="3200"/>
      <c r="PIT24" s="3204"/>
      <c r="PIU24" s="3179"/>
      <c r="PIV24" s="3205"/>
      <c r="PIW24" s="3206"/>
      <c r="PIX24" s="3207"/>
      <c r="PIY24" s="3208"/>
      <c r="PIZ24" s="3209"/>
      <c r="PJA24" s="3208"/>
      <c r="PJB24" s="3209"/>
      <c r="PJC24" s="3200"/>
      <c r="PJD24" s="3201"/>
      <c r="PJE24" s="3208"/>
      <c r="PJF24" s="3206"/>
      <c r="PJG24" s="3200"/>
      <c r="PJH24" s="3201"/>
      <c r="PJI24" s="3202"/>
      <c r="PJJ24" s="3203"/>
      <c r="PJK24" s="3200"/>
      <c r="PJL24" s="3204"/>
      <c r="PJM24" s="3179"/>
      <c r="PJN24" s="3205"/>
      <c r="PJO24" s="3206"/>
      <c r="PJP24" s="3207"/>
      <c r="PJQ24" s="3208"/>
      <c r="PJR24" s="3209"/>
      <c r="PJS24" s="3208"/>
      <c r="PJT24" s="3209"/>
      <c r="PJU24" s="3200"/>
      <c r="PJV24" s="3201"/>
      <c r="PJW24" s="3208"/>
      <c r="PJX24" s="3206"/>
      <c r="PJY24" s="3200"/>
      <c r="PJZ24" s="3201"/>
      <c r="PKA24" s="3202"/>
      <c r="PKB24" s="3203"/>
      <c r="PKC24" s="3200"/>
      <c r="PKD24" s="3204"/>
      <c r="PKE24" s="3179"/>
      <c r="PKF24" s="3205"/>
      <c r="PKG24" s="3206"/>
      <c r="PKH24" s="3207"/>
      <c r="PKI24" s="3208"/>
      <c r="PKJ24" s="3209"/>
      <c r="PKK24" s="3208"/>
      <c r="PKL24" s="3209"/>
      <c r="PKM24" s="3200"/>
      <c r="PKN24" s="3201"/>
      <c r="PKO24" s="3208"/>
      <c r="PKP24" s="3206"/>
      <c r="PKQ24" s="3200"/>
      <c r="PKR24" s="3201"/>
      <c r="PKS24" s="3202"/>
      <c r="PKT24" s="3203"/>
      <c r="PKU24" s="3200"/>
      <c r="PKV24" s="3204"/>
      <c r="PKW24" s="3179"/>
      <c r="PKX24" s="3205"/>
      <c r="PKY24" s="3206"/>
      <c r="PKZ24" s="3207"/>
      <c r="PLA24" s="3208"/>
      <c r="PLB24" s="3209"/>
      <c r="PLC24" s="3208"/>
      <c r="PLD24" s="3209"/>
      <c r="PLE24" s="3200"/>
      <c r="PLF24" s="3201"/>
      <c r="PLG24" s="3208"/>
      <c r="PLH24" s="3206"/>
      <c r="PLI24" s="3200"/>
      <c r="PLJ24" s="3201"/>
      <c r="PLK24" s="3202"/>
      <c r="PLL24" s="3203"/>
      <c r="PLM24" s="3200"/>
      <c r="PLN24" s="3204"/>
      <c r="PLO24" s="3179"/>
      <c r="PLP24" s="3205"/>
      <c r="PLQ24" s="3206"/>
      <c r="PLR24" s="3207"/>
      <c r="PLS24" s="3208"/>
      <c r="PLT24" s="3209"/>
      <c r="PLU24" s="3208"/>
      <c r="PLV24" s="3209"/>
      <c r="PLW24" s="3200"/>
      <c r="PLX24" s="3201"/>
      <c r="PLY24" s="3208"/>
      <c r="PLZ24" s="3206"/>
      <c r="PMA24" s="3200"/>
      <c r="PMB24" s="3201"/>
      <c r="PMC24" s="3202"/>
      <c r="PMD24" s="3203"/>
      <c r="PME24" s="3200"/>
      <c r="PMF24" s="3204"/>
      <c r="PMG24" s="3179"/>
      <c r="PMH24" s="3205"/>
      <c r="PMI24" s="3206"/>
      <c r="PMJ24" s="3207"/>
      <c r="PMK24" s="3208"/>
      <c r="PML24" s="3209"/>
      <c r="PMM24" s="3208"/>
      <c r="PMN24" s="3209"/>
      <c r="PMO24" s="3200"/>
      <c r="PMP24" s="3201"/>
      <c r="PMQ24" s="3208"/>
      <c r="PMR24" s="3206"/>
      <c r="PMS24" s="3200"/>
      <c r="PMT24" s="3201"/>
      <c r="PMU24" s="3202"/>
      <c r="PMV24" s="3203"/>
      <c r="PMW24" s="3200"/>
      <c r="PMX24" s="3204"/>
      <c r="PMY24" s="3179"/>
      <c r="PMZ24" s="3205"/>
      <c r="PNA24" s="3206"/>
      <c r="PNB24" s="3207"/>
      <c r="PNC24" s="3208"/>
      <c r="PND24" s="3209"/>
      <c r="PNE24" s="3208"/>
      <c r="PNF24" s="3209"/>
      <c r="PNG24" s="3200"/>
      <c r="PNH24" s="3201"/>
      <c r="PNI24" s="3208"/>
      <c r="PNJ24" s="3206"/>
      <c r="PNK24" s="3200"/>
      <c r="PNL24" s="3201"/>
      <c r="PNM24" s="3202"/>
      <c r="PNN24" s="3203"/>
      <c r="PNO24" s="3200"/>
      <c r="PNP24" s="3204"/>
      <c r="PNQ24" s="3179"/>
      <c r="PNR24" s="3205"/>
      <c r="PNS24" s="3206"/>
      <c r="PNT24" s="3207"/>
      <c r="PNU24" s="3208"/>
      <c r="PNV24" s="3209"/>
      <c r="PNW24" s="3208"/>
      <c r="PNX24" s="3209"/>
      <c r="PNY24" s="3200"/>
      <c r="PNZ24" s="3201"/>
      <c r="POA24" s="3208"/>
      <c r="POB24" s="3206"/>
      <c r="POC24" s="3200"/>
      <c r="POD24" s="3201"/>
      <c r="POE24" s="3202"/>
      <c r="POF24" s="3203"/>
      <c r="POG24" s="3200"/>
      <c r="POH24" s="3204"/>
      <c r="POI24" s="3179"/>
      <c r="POJ24" s="3205"/>
      <c r="POK24" s="3206"/>
      <c r="POL24" s="3207"/>
      <c r="POM24" s="3208"/>
      <c r="PON24" s="3209"/>
      <c r="POO24" s="3208"/>
      <c r="POP24" s="3209"/>
      <c r="POQ24" s="3200"/>
      <c r="POR24" s="3201"/>
      <c r="POS24" s="3208"/>
      <c r="POT24" s="3206"/>
      <c r="POU24" s="3200"/>
      <c r="POV24" s="3201"/>
      <c r="POW24" s="3202"/>
      <c r="POX24" s="3203"/>
      <c r="POY24" s="3200"/>
      <c r="POZ24" s="3204"/>
      <c r="PPA24" s="3179"/>
      <c r="PPB24" s="3205"/>
      <c r="PPC24" s="3206"/>
      <c r="PPD24" s="3207"/>
      <c r="PPE24" s="3208"/>
      <c r="PPF24" s="3209"/>
      <c r="PPG24" s="3208"/>
      <c r="PPH24" s="3209"/>
      <c r="PPI24" s="3200"/>
      <c r="PPJ24" s="3201"/>
      <c r="PPK24" s="3208"/>
      <c r="PPL24" s="3206"/>
      <c r="PPM24" s="3200"/>
      <c r="PPN24" s="3201"/>
      <c r="PPO24" s="3202"/>
      <c r="PPP24" s="3203"/>
      <c r="PPQ24" s="3200"/>
      <c r="PPR24" s="3204"/>
      <c r="PPS24" s="3179"/>
      <c r="PPT24" s="3205"/>
      <c r="PPU24" s="3206"/>
      <c r="PPV24" s="3207"/>
      <c r="PPW24" s="3208"/>
      <c r="PPX24" s="3209"/>
      <c r="PPY24" s="3208"/>
      <c r="PPZ24" s="3209"/>
      <c r="PQA24" s="3200"/>
      <c r="PQB24" s="3201"/>
      <c r="PQC24" s="3208"/>
      <c r="PQD24" s="3206"/>
      <c r="PQE24" s="3200"/>
      <c r="PQF24" s="3201"/>
      <c r="PQG24" s="3202"/>
      <c r="PQH24" s="3203"/>
      <c r="PQI24" s="3200"/>
      <c r="PQJ24" s="3204"/>
      <c r="PQK24" s="3179"/>
      <c r="PQL24" s="3205"/>
      <c r="PQM24" s="3206"/>
      <c r="PQN24" s="3207"/>
      <c r="PQO24" s="3208"/>
      <c r="PQP24" s="3209"/>
      <c r="PQQ24" s="3208"/>
      <c r="PQR24" s="3209"/>
      <c r="PQS24" s="3200"/>
      <c r="PQT24" s="3201"/>
      <c r="PQU24" s="3208"/>
      <c r="PQV24" s="3206"/>
      <c r="PQW24" s="3200"/>
      <c r="PQX24" s="3201"/>
      <c r="PQY24" s="3202"/>
      <c r="PQZ24" s="3203"/>
      <c r="PRA24" s="3200"/>
      <c r="PRB24" s="3204"/>
      <c r="PRC24" s="3179"/>
      <c r="PRD24" s="3205"/>
      <c r="PRE24" s="3206"/>
      <c r="PRF24" s="3207"/>
      <c r="PRG24" s="3208"/>
      <c r="PRH24" s="3209"/>
      <c r="PRI24" s="3208"/>
      <c r="PRJ24" s="3209"/>
      <c r="PRK24" s="3200"/>
      <c r="PRL24" s="3201"/>
      <c r="PRM24" s="3208"/>
      <c r="PRN24" s="3206"/>
      <c r="PRO24" s="3200"/>
      <c r="PRP24" s="3201"/>
      <c r="PRQ24" s="3202"/>
      <c r="PRR24" s="3203"/>
      <c r="PRS24" s="3200"/>
      <c r="PRT24" s="3204"/>
      <c r="PRU24" s="3179"/>
      <c r="PRV24" s="3205"/>
      <c r="PRW24" s="3206"/>
      <c r="PRX24" s="3207"/>
      <c r="PRY24" s="3208"/>
      <c r="PRZ24" s="3209"/>
      <c r="PSA24" s="3208"/>
      <c r="PSB24" s="3209"/>
      <c r="PSC24" s="3200"/>
      <c r="PSD24" s="3201"/>
      <c r="PSE24" s="3208"/>
      <c r="PSF24" s="3206"/>
      <c r="PSG24" s="3200"/>
      <c r="PSH24" s="3201"/>
      <c r="PSI24" s="3202"/>
      <c r="PSJ24" s="3203"/>
      <c r="PSK24" s="3200"/>
      <c r="PSL24" s="3204"/>
      <c r="PSM24" s="3179"/>
      <c r="PSN24" s="3205"/>
      <c r="PSO24" s="3206"/>
      <c r="PSP24" s="3207"/>
      <c r="PSQ24" s="3208"/>
      <c r="PSR24" s="3209"/>
      <c r="PSS24" s="3208"/>
      <c r="PST24" s="3209"/>
      <c r="PSU24" s="3200"/>
      <c r="PSV24" s="3201"/>
      <c r="PSW24" s="3208"/>
      <c r="PSX24" s="3206"/>
      <c r="PSY24" s="3200"/>
      <c r="PSZ24" s="3201"/>
      <c r="PTA24" s="3202"/>
      <c r="PTB24" s="3203"/>
      <c r="PTC24" s="3200"/>
      <c r="PTD24" s="3204"/>
      <c r="PTE24" s="3179"/>
      <c r="PTF24" s="3205"/>
      <c r="PTG24" s="3206"/>
      <c r="PTH24" s="3207"/>
      <c r="PTI24" s="3208"/>
      <c r="PTJ24" s="3209"/>
      <c r="PTK24" s="3208"/>
      <c r="PTL24" s="3209"/>
      <c r="PTM24" s="3200"/>
      <c r="PTN24" s="3201"/>
      <c r="PTO24" s="3208"/>
      <c r="PTP24" s="3206"/>
      <c r="PTQ24" s="3200"/>
      <c r="PTR24" s="3201"/>
      <c r="PTS24" s="3202"/>
      <c r="PTT24" s="3203"/>
      <c r="PTU24" s="3200"/>
      <c r="PTV24" s="3204"/>
      <c r="PTW24" s="3179"/>
      <c r="PTX24" s="3205"/>
      <c r="PTY24" s="3206"/>
      <c r="PTZ24" s="3207"/>
      <c r="PUA24" s="3208"/>
      <c r="PUB24" s="3209"/>
      <c r="PUC24" s="3208"/>
      <c r="PUD24" s="3209"/>
      <c r="PUE24" s="3200"/>
      <c r="PUF24" s="3201"/>
      <c r="PUG24" s="3208"/>
      <c r="PUH24" s="3206"/>
      <c r="PUI24" s="3200"/>
      <c r="PUJ24" s="3201"/>
      <c r="PUK24" s="3202"/>
      <c r="PUL24" s="3203"/>
      <c r="PUM24" s="3200"/>
      <c r="PUN24" s="3204"/>
      <c r="PUO24" s="3179"/>
      <c r="PUP24" s="3205"/>
      <c r="PUQ24" s="3206"/>
      <c r="PUR24" s="3207"/>
      <c r="PUS24" s="3208"/>
      <c r="PUT24" s="3209"/>
      <c r="PUU24" s="3208"/>
      <c r="PUV24" s="3209"/>
      <c r="PUW24" s="3200"/>
      <c r="PUX24" s="3201"/>
      <c r="PUY24" s="3208"/>
      <c r="PUZ24" s="3206"/>
      <c r="PVA24" s="3200"/>
      <c r="PVB24" s="3201"/>
      <c r="PVC24" s="3202"/>
      <c r="PVD24" s="3203"/>
      <c r="PVE24" s="3200"/>
      <c r="PVF24" s="3204"/>
      <c r="PVG24" s="3179"/>
      <c r="PVH24" s="3205"/>
      <c r="PVI24" s="3206"/>
      <c r="PVJ24" s="3207"/>
      <c r="PVK24" s="3208"/>
      <c r="PVL24" s="3209"/>
      <c r="PVM24" s="3208"/>
      <c r="PVN24" s="3209"/>
      <c r="PVO24" s="3200"/>
      <c r="PVP24" s="3201"/>
      <c r="PVQ24" s="3208"/>
      <c r="PVR24" s="3206"/>
      <c r="PVS24" s="3200"/>
      <c r="PVT24" s="3201"/>
      <c r="PVU24" s="3202"/>
      <c r="PVV24" s="3203"/>
      <c r="PVW24" s="3200"/>
      <c r="PVX24" s="3204"/>
      <c r="PVY24" s="3179"/>
      <c r="PVZ24" s="3205"/>
      <c r="PWA24" s="3206"/>
      <c r="PWB24" s="3207"/>
      <c r="PWC24" s="3208"/>
      <c r="PWD24" s="3209"/>
      <c r="PWE24" s="3208"/>
      <c r="PWF24" s="3209"/>
      <c r="PWG24" s="3200"/>
      <c r="PWH24" s="3201"/>
      <c r="PWI24" s="3208"/>
      <c r="PWJ24" s="3206"/>
      <c r="PWK24" s="3200"/>
      <c r="PWL24" s="3201"/>
      <c r="PWM24" s="3202"/>
      <c r="PWN24" s="3203"/>
      <c r="PWO24" s="3200"/>
      <c r="PWP24" s="3204"/>
      <c r="PWQ24" s="3179"/>
      <c r="PWR24" s="3205"/>
      <c r="PWS24" s="3206"/>
      <c r="PWT24" s="3207"/>
      <c r="PWU24" s="3208"/>
      <c r="PWV24" s="3209"/>
      <c r="PWW24" s="3208"/>
      <c r="PWX24" s="3209"/>
      <c r="PWY24" s="3200"/>
      <c r="PWZ24" s="3201"/>
      <c r="PXA24" s="3208"/>
      <c r="PXB24" s="3206"/>
      <c r="PXC24" s="3200"/>
      <c r="PXD24" s="3201"/>
      <c r="PXE24" s="3202"/>
      <c r="PXF24" s="3203"/>
      <c r="PXG24" s="3200"/>
      <c r="PXH24" s="3204"/>
      <c r="PXI24" s="3179"/>
      <c r="PXJ24" s="3205"/>
      <c r="PXK24" s="3206"/>
      <c r="PXL24" s="3207"/>
      <c r="PXM24" s="3208"/>
      <c r="PXN24" s="3209"/>
      <c r="PXO24" s="3208"/>
      <c r="PXP24" s="3209"/>
      <c r="PXQ24" s="3200"/>
      <c r="PXR24" s="3201"/>
      <c r="PXS24" s="3208"/>
      <c r="PXT24" s="3206"/>
      <c r="PXU24" s="3200"/>
      <c r="PXV24" s="3201"/>
      <c r="PXW24" s="3202"/>
      <c r="PXX24" s="3203"/>
      <c r="PXY24" s="3200"/>
      <c r="PXZ24" s="3204"/>
      <c r="PYA24" s="3179"/>
      <c r="PYB24" s="3205"/>
      <c r="PYC24" s="3206"/>
      <c r="PYD24" s="3207"/>
      <c r="PYE24" s="3208"/>
      <c r="PYF24" s="3209"/>
      <c r="PYG24" s="3208"/>
      <c r="PYH24" s="3209"/>
      <c r="PYI24" s="3200"/>
      <c r="PYJ24" s="3201"/>
      <c r="PYK24" s="3208"/>
      <c r="PYL24" s="3206"/>
      <c r="PYM24" s="3200"/>
      <c r="PYN24" s="3201"/>
      <c r="PYO24" s="3202"/>
      <c r="PYP24" s="3203"/>
      <c r="PYQ24" s="3200"/>
      <c r="PYR24" s="3204"/>
      <c r="PYS24" s="3179"/>
      <c r="PYT24" s="3205"/>
      <c r="PYU24" s="3206"/>
      <c r="PYV24" s="3207"/>
      <c r="PYW24" s="3208"/>
      <c r="PYX24" s="3209"/>
      <c r="PYY24" s="3208"/>
      <c r="PYZ24" s="3209"/>
      <c r="PZA24" s="3200"/>
      <c r="PZB24" s="3201"/>
      <c r="PZC24" s="3208"/>
      <c r="PZD24" s="3206"/>
      <c r="PZE24" s="3200"/>
      <c r="PZF24" s="3201"/>
      <c r="PZG24" s="3202"/>
      <c r="PZH24" s="3203"/>
      <c r="PZI24" s="3200"/>
      <c r="PZJ24" s="3204"/>
      <c r="PZK24" s="3179"/>
      <c r="PZL24" s="3205"/>
      <c r="PZM24" s="3206"/>
      <c r="PZN24" s="3207"/>
      <c r="PZO24" s="3208"/>
      <c r="PZP24" s="3209"/>
      <c r="PZQ24" s="3208"/>
      <c r="PZR24" s="3209"/>
      <c r="PZS24" s="3200"/>
      <c r="PZT24" s="3201"/>
      <c r="PZU24" s="3208"/>
      <c r="PZV24" s="3206"/>
      <c r="PZW24" s="3200"/>
      <c r="PZX24" s="3201"/>
      <c r="PZY24" s="3202"/>
      <c r="PZZ24" s="3203"/>
      <c r="QAA24" s="3200"/>
      <c r="QAB24" s="3204"/>
      <c r="QAC24" s="3179"/>
      <c r="QAD24" s="3205"/>
      <c r="QAE24" s="3206"/>
      <c r="QAF24" s="3207"/>
      <c r="QAG24" s="3208"/>
      <c r="QAH24" s="3209"/>
      <c r="QAI24" s="3208"/>
      <c r="QAJ24" s="3209"/>
      <c r="QAK24" s="3200"/>
      <c r="QAL24" s="3201"/>
      <c r="QAM24" s="3208"/>
      <c r="QAN24" s="3206"/>
      <c r="QAO24" s="3200"/>
      <c r="QAP24" s="3201"/>
      <c r="QAQ24" s="3202"/>
      <c r="QAR24" s="3203"/>
      <c r="QAS24" s="3200"/>
      <c r="QAT24" s="3204"/>
      <c r="QAU24" s="3179"/>
      <c r="QAV24" s="3205"/>
      <c r="QAW24" s="3206"/>
      <c r="QAX24" s="3207"/>
      <c r="QAY24" s="3208"/>
      <c r="QAZ24" s="3209"/>
      <c r="QBA24" s="3208"/>
      <c r="QBB24" s="3209"/>
      <c r="QBC24" s="3200"/>
      <c r="QBD24" s="3201"/>
      <c r="QBE24" s="3208"/>
      <c r="QBF24" s="3206"/>
      <c r="QBG24" s="3200"/>
      <c r="QBH24" s="3201"/>
      <c r="QBI24" s="3202"/>
      <c r="QBJ24" s="3203"/>
      <c r="QBK24" s="3200"/>
      <c r="QBL24" s="3204"/>
      <c r="QBM24" s="3179"/>
      <c r="QBN24" s="3205"/>
      <c r="QBO24" s="3206"/>
      <c r="QBP24" s="3207"/>
      <c r="QBQ24" s="3208"/>
      <c r="QBR24" s="3209"/>
      <c r="QBS24" s="3208"/>
      <c r="QBT24" s="3209"/>
      <c r="QBU24" s="3200"/>
      <c r="QBV24" s="3201"/>
      <c r="QBW24" s="3208"/>
      <c r="QBX24" s="3206"/>
      <c r="QBY24" s="3200"/>
      <c r="QBZ24" s="3201"/>
      <c r="QCA24" s="3202"/>
      <c r="QCB24" s="3203"/>
      <c r="QCC24" s="3200"/>
      <c r="QCD24" s="3204"/>
      <c r="QCE24" s="3179"/>
      <c r="QCF24" s="3205"/>
      <c r="QCG24" s="3206"/>
      <c r="QCH24" s="3207"/>
      <c r="QCI24" s="3208"/>
      <c r="QCJ24" s="3209"/>
      <c r="QCK24" s="3208"/>
      <c r="QCL24" s="3209"/>
      <c r="QCM24" s="3200"/>
      <c r="QCN24" s="3201"/>
      <c r="QCO24" s="3208"/>
      <c r="QCP24" s="3206"/>
      <c r="QCQ24" s="3200"/>
      <c r="QCR24" s="3201"/>
      <c r="QCS24" s="3202"/>
      <c r="QCT24" s="3203"/>
      <c r="QCU24" s="3200"/>
      <c r="QCV24" s="3204"/>
      <c r="QCW24" s="3179"/>
      <c r="QCX24" s="3205"/>
      <c r="QCY24" s="3206"/>
      <c r="QCZ24" s="3207"/>
      <c r="QDA24" s="3208"/>
      <c r="QDB24" s="3209"/>
      <c r="QDC24" s="3208"/>
      <c r="QDD24" s="3209"/>
      <c r="QDE24" s="3200"/>
      <c r="QDF24" s="3201"/>
      <c r="QDG24" s="3208"/>
      <c r="QDH24" s="3206"/>
      <c r="QDI24" s="3200"/>
      <c r="QDJ24" s="3201"/>
      <c r="QDK24" s="3202"/>
      <c r="QDL24" s="3203"/>
      <c r="QDM24" s="3200"/>
      <c r="QDN24" s="3204"/>
      <c r="QDO24" s="3179"/>
      <c r="QDP24" s="3205"/>
      <c r="QDQ24" s="3206"/>
      <c r="QDR24" s="3207"/>
      <c r="QDS24" s="3208"/>
      <c r="QDT24" s="3209"/>
      <c r="QDU24" s="3208"/>
      <c r="QDV24" s="3209"/>
      <c r="QDW24" s="3200"/>
      <c r="QDX24" s="3201"/>
      <c r="QDY24" s="3208"/>
      <c r="QDZ24" s="3206"/>
      <c r="QEA24" s="3200"/>
      <c r="QEB24" s="3201"/>
      <c r="QEC24" s="3202"/>
      <c r="QED24" s="3203"/>
      <c r="QEE24" s="3200"/>
      <c r="QEF24" s="3204"/>
      <c r="QEG24" s="3179"/>
      <c r="QEH24" s="3205"/>
      <c r="QEI24" s="3206"/>
      <c r="QEJ24" s="3207"/>
      <c r="QEK24" s="3208"/>
      <c r="QEL24" s="3209"/>
      <c r="QEM24" s="3208"/>
      <c r="QEN24" s="3209"/>
      <c r="QEO24" s="3200"/>
      <c r="QEP24" s="3201"/>
      <c r="QEQ24" s="3208"/>
      <c r="QER24" s="3206"/>
      <c r="QES24" s="3200"/>
      <c r="QET24" s="3201"/>
      <c r="QEU24" s="3202"/>
      <c r="QEV24" s="3203"/>
      <c r="QEW24" s="3200"/>
      <c r="QEX24" s="3204"/>
      <c r="QEY24" s="3179"/>
      <c r="QEZ24" s="3205"/>
      <c r="QFA24" s="3206"/>
      <c r="QFB24" s="3207"/>
      <c r="QFC24" s="3208"/>
      <c r="QFD24" s="3209"/>
      <c r="QFE24" s="3208"/>
      <c r="QFF24" s="3209"/>
      <c r="QFG24" s="3200"/>
      <c r="QFH24" s="3201"/>
      <c r="QFI24" s="3208"/>
      <c r="QFJ24" s="3206"/>
      <c r="QFK24" s="3200"/>
      <c r="QFL24" s="3201"/>
      <c r="QFM24" s="3202"/>
      <c r="QFN24" s="3203"/>
      <c r="QFO24" s="3200"/>
      <c r="QFP24" s="3204"/>
      <c r="QFQ24" s="3179"/>
      <c r="QFR24" s="3205"/>
      <c r="QFS24" s="3206"/>
      <c r="QFT24" s="3207"/>
      <c r="QFU24" s="3208"/>
      <c r="QFV24" s="3209"/>
      <c r="QFW24" s="3208"/>
      <c r="QFX24" s="3209"/>
      <c r="QFY24" s="3200"/>
      <c r="QFZ24" s="3201"/>
      <c r="QGA24" s="3208"/>
      <c r="QGB24" s="3206"/>
      <c r="QGC24" s="3200"/>
      <c r="QGD24" s="3201"/>
      <c r="QGE24" s="3202"/>
      <c r="QGF24" s="3203"/>
      <c r="QGG24" s="3200"/>
      <c r="QGH24" s="3204"/>
      <c r="QGI24" s="3179"/>
      <c r="QGJ24" s="3205"/>
      <c r="QGK24" s="3206"/>
      <c r="QGL24" s="3207"/>
      <c r="QGM24" s="3208"/>
      <c r="QGN24" s="3209"/>
      <c r="QGO24" s="3208"/>
      <c r="QGP24" s="3209"/>
      <c r="QGQ24" s="3200"/>
      <c r="QGR24" s="3201"/>
      <c r="QGS24" s="3208"/>
      <c r="QGT24" s="3206"/>
      <c r="QGU24" s="3200"/>
      <c r="QGV24" s="3201"/>
      <c r="QGW24" s="3202"/>
      <c r="QGX24" s="3203"/>
      <c r="QGY24" s="3200"/>
      <c r="QGZ24" s="3204"/>
      <c r="QHA24" s="3179"/>
      <c r="QHB24" s="3205"/>
      <c r="QHC24" s="3206"/>
      <c r="QHD24" s="3207"/>
      <c r="QHE24" s="3208"/>
      <c r="QHF24" s="3209"/>
      <c r="QHG24" s="3208"/>
      <c r="QHH24" s="3209"/>
      <c r="QHI24" s="3200"/>
      <c r="QHJ24" s="3201"/>
      <c r="QHK24" s="3208"/>
      <c r="QHL24" s="3206"/>
      <c r="QHM24" s="3200"/>
      <c r="QHN24" s="3201"/>
      <c r="QHO24" s="3202"/>
      <c r="QHP24" s="3203"/>
      <c r="QHQ24" s="3200"/>
      <c r="QHR24" s="3204"/>
      <c r="QHS24" s="3179"/>
      <c r="QHT24" s="3205"/>
      <c r="QHU24" s="3206"/>
      <c r="QHV24" s="3207"/>
      <c r="QHW24" s="3208"/>
      <c r="QHX24" s="3209"/>
      <c r="QHY24" s="3208"/>
      <c r="QHZ24" s="3209"/>
      <c r="QIA24" s="3200"/>
      <c r="QIB24" s="3201"/>
      <c r="QIC24" s="3208"/>
      <c r="QID24" s="3206"/>
      <c r="QIE24" s="3200"/>
      <c r="QIF24" s="3201"/>
      <c r="QIG24" s="3202"/>
      <c r="QIH24" s="3203"/>
      <c r="QII24" s="3200"/>
      <c r="QIJ24" s="3204"/>
      <c r="QIK24" s="3179"/>
      <c r="QIL24" s="3205"/>
      <c r="QIM24" s="3206"/>
      <c r="QIN24" s="3207"/>
      <c r="QIO24" s="3208"/>
      <c r="QIP24" s="3209"/>
      <c r="QIQ24" s="3208"/>
      <c r="QIR24" s="3209"/>
      <c r="QIS24" s="3200"/>
      <c r="QIT24" s="3201"/>
      <c r="QIU24" s="3208"/>
      <c r="QIV24" s="3206"/>
      <c r="QIW24" s="3200"/>
      <c r="QIX24" s="3201"/>
      <c r="QIY24" s="3202"/>
      <c r="QIZ24" s="3203"/>
      <c r="QJA24" s="3200"/>
      <c r="QJB24" s="3204"/>
      <c r="QJC24" s="3179"/>
      <c r="QJD24" s="3205"/>
      <c r="QJE24" s="3206"/>
      <c r="QJF24" s="3207"/>
      <c r="QJG24" s="3208"/>
      <c r="QJH24" s="3209"/>
      <c r="QJI24" s="3208"/>
      <c r="QJJ24" s="3209"/>
      <c r="QJK24" s="3200"/>
      <c r="QJL24" s="3201"/>
      <c r="QJM24" s="3208"/>
      <c r="QJN24" s="3206"/>
      <c r="QJO24" s="3200"/>
      <c r="QJP24" s="3201"/>
      <c r="QJQ24" s="3202"/>
      <c r="QJR24" s="3203"/>
      <c r="QJS24" s="3200"/>
      <c r="QJT24" s="3204"/>
      <c r="QJU24" s="3179"/>
      <c r="QJV24" s="3205"/>
      <c r="QJW24" s="3206"/>
      <c r="QJX24" s="3207"/>
      <c r="QJY24" s="3208"/>
      <c r="QJZ24" s="3209"/>
      <c r="QKA24" s="3208"/>
      <c r="QKB24" s="3209"/>
      <c r="QKC24" s="3200"/>
      <c r="QKD24" s="3201"/>
      <c r="QKE24" s="3208"/>
      <c r="QKF24" s="3206"/>
      <c r="QKG24" s="3200"/>
      <c r="QKH24" s="3201"/>
      <c r="QKI24" s="3202"/>
      <c r="QKJ24" s="3203"/>
      <c r="QKK24" s="3200"/>
      <c r="QKL24" s="3204"/>
      <c r="QKM24" s="3179"/>
      <c r="QKN24" s="3205"/>
      <c r="QKO24" s="3206"/>
      <c r="QKP24" s="3207"/>
      <c r="QKQ24" s="3208"/>
      <c r="QKR24" s="3209"/>
      <c r="QKS24" s="3208"/>
      <c r="QKT24" s="3209"/>
      <c r="QKU24" s="3200"/>
      <c r="QKV24" s="3201"/>
      <c r="QKW24" s="3208"/>
      <c r="QKX24" s="3206"/>
      <c r="QKY24" s="3200"/>
      <c r="QKZ24" s="3201"/>
      <c r="QLA24" s="3202"/>
      <c r="QLB24" s="3203"/>
      <c r="QLC24" s="3200"/>
      <c r="QLD24" s="3204"/>
      <c r="QLE24" s="3179"/>
      <c r="QLF24" s="3205"/>
      <c r="QLG24" s="3206"/>
      <c r="QLH24" s="3207"/>
      <c r="QLI24" s="3208"/>
      <c r="QLJ24" s="3209"/>
      <c r="QLK24" s="3208"/>
      <c r="QLL24" s="3209"/>
      <c r="QLM24" s="3200"/>
      <c r="QLN24" s="3201"/>
      <c r="QLO24" s="3208"/>
      <c r="QLP24" s="3206"/>
      <c r="QLQ24" s="3200"/>
      <c r="QLR24" s="3201"/>
      <c r="QLS24" s="3202"/>
      <c r="QLT24" s="3203"/>
      <c r="QLU24" s="3200"/>
      <c r="QLV24" s="3204"/>
      <c r="QLW24" s="3179"/>
      <c r="QLX24" s="3205"/>
      <c r="QLY24" s="3206"/>
      <c r="QLZ24" s="3207"/>
      <c r="QMA24" s="3208"/>
      <c r="QMB24" s="3209"/>
      <c r="QMC24" s="3208"/>
      <c r="QMD24" s="3209"/>
      <c r="QME24" s="3200"/>
      <c r="QMF24" s="3201"/>
      <c r="QMG24" s="3208"/>
      <c r="QMH24" s="3206"/>
      <c r="QMI24" s="3200"/>
      <c r="QMJ24" s="3201"/>
      <c r="QMK24" s="3202"/>
      <c r="QML24" s="3203"/>
      <c r="QMM24" s="3200"/>
      <c r="QMN24" s="3204"/>
      <c r="QMO24" s="3179"/>
      <c r="QMP24" s="3205"/>
      <c r="QMQ24" s="3206"/>
      <c r="QMR24" s="3207"/>
      <c r="QMS24" s="3208"/>
      <c r="QMT24" s="3209"/>
      <c r="QMU24" s="3208"/>
      <c r="QMV24" s="3209"/>
      <c r="QMW24" s="3200"/>
      <c r="QMX24" s="3201"/>
      <c r="QMY24" s="3208"/>
      <c r="QMZ24" s="3206"/>
      <c r="QNA24" s="3200"/>
      <c r="QNB24" s="3201"/>
      <c r="QNC24" s="3202"/>
      <c r="QND24" s="3203"/>
      <c r="QNE24" s="3200"/>
      <c r="QNF24" s="3204"/>
      <c r="QNG24" s="3179"/>
      <c r="QNH24" s="3205"/>
      <c r="QNI24" s="3206"/>
      <c r="QNJ24" s="3207"/>
      <c r="QNK24" s="3208"/>
      <c r="QNL24" s="3209"/>
      <c r="QNM24" s="3208"/>
      <c r="QNN24" s="3209"/>
      <c r="QNO24" s="3200"/>
      <c r="QNP24" s="3201"/>
      <c r="QNQ24" s="3208"/>
      <c r="QNR24" s="3206"/>
      <c r="QNS24" s="3200"/>
      <c r="QNT24" s="3201"/>
      <c r="QNU24" s="3202"/>
      <c r="QNV24" s="3203"/>
      <c r="QNW24" s="3200"/>
      <c r="QNX24" s="3204"/>
      <c r="QNY24" s="3179"/>
      <c r="QNZ24" s="3205"/>
      <c r="QOA24" s="3206"/>
      <c r="QOB24" s="3207"/>
      <c r="QOC24" s="3208"/>
      <c r="QOD24" s="3209"/>
      <c r="QOE24" s="3208"/>
      <c r="QOF24" s="3209"/>
      <c r="QOG24" s="3200"/>
      <c r="QOH24" s="3201"/>
      <c r="QOI24" s="3208"/>
      <c r="QOJ24" s="3206"/>
      <c r="QOK24" s="3200"/>
      <c r="QOL24" s="3201"/>
      <c r="QOM24" s="3202"/>
      <c r="QON24" s="3203"/>
      <c r="QOO24" s="3200"/>
      <c r="QOP24" s="3204"/>
      <c r="QOQ24" s="3179"/>
      <c r="QOR24" s="3205"/>
      <c r="QOS24" s="3206"/>
      <c r="QOT24" s="3207"/>
      <c r="QOU24" s="3208"/>
      <c r="QOV24" s="3209"/>
      <c r="QOW24" s="3208"/>
      <c r="QOX24" s="3209"/>
      <c r="QOY24" s="3200"/>
      <c r="QOZ24" s="3201"/>
      <c r="QPA24" s="3208"/>
      <c r="QPB24" s="3206"/>
      <c r="QPC24" s="3200"/>
      <c r="QPD24" s="3201"/>
      <c r="QPE24" s="3202"/>
      <c r="QPF24" s="3203"/>
      <c r="QPG24" s="3200"/>
      <c r="QPH24" s="3204"/>
      <c r="QPI24" s="3179"/>
      <c r="QPJ24" s="3205"/>
      <c r="QPK24" s="3206"/>
      <c r="QPL24" s="3207"/>
      <c r="QPM24" s="3208"/>
      <c r="QPN24" s="3209"/>
      <c r="QPO24" s="3208"/>
      <c r="QPP24" s="3209"/>
      <c r="QPQ24" s="3200"/>
      <c r="QPR24" s="3201"/>
      <c r="QPS24" s="3208"/>
      <c r="QPT24" s="3206"/>
      <c r="QPU24" s="3200"/>
      <c r="QPV24" s="3201"/>
      <c r="QPW24" s="3202"/>
      <c r="QPX24" s="3203"/>
      <c r="QPY24" s="3200"/>
      <c r="QPZ24" s="3204"/>
      <c r="QQA24" s="3179"/>
      <c r="QQB24" s="3205"/>
      <c r="QQC24" s="3206"/>
      <c r="QQD24" s="3207"/>
      <c r="QQE24" s="3208"/>
      <c r="QQF24" s="3209"/>
      <c r="QQG24" s="3208"/>
      <c r="QQH24" s="3209"/>
      <c r="QQI24" s="3200"/>
      <c r="QQJ24" s="3201"/>
      <c r="QQK24" s="3208"/>
      <c r="QQL24" s="3206"/>
      <c r="QQM24" s="3200"/>
      <c r="QQN24" s="3201"/>
      <c r="QQO24" s="3202"/>
      <c r="QQP24" s="3203"/>
      <c r="QQQ24" s="3200"/>
      <c r="QQR24" s="3204"/>
      <c r="QQS24" s="3179"/>
      <c r="QQT24" s="3205"/>
      <c r="QQU24" s="3206"/>
      <c r="QQV24" s="3207"/>
      <c r="QQW24" s="3208"/>
      <c r="QQX24" s="3209"/>
      <c r="QQY24" s="3208"/>
      <c r="QQZ24" s="3209"/>
      <c r="QRA24" s="3200"/>
      <c r="QRB24" s="3201"/>
      <c r="QRC24" s="3208"/>
      <c r="QRD24" s="3206"/>
      <c r="QRE24" s="3200"/>
      <c r="QRF24" s="3201"/>
      <c r="QRG24" s="3202"/>
      <c r="QRH24" s="3203"/>
      <c r="QRI24" s="3200"/>
      <c r="QRJ24" s="3204"/>
      <c r="QRK24" s="3179"/>
      <c r="QRL24" s="3205"/>
      <c r="QRM24" s="3206"/>
      <c r="QRN24" s="3207"/>
      <c r="QRO24" s="3208"/>
      <c r="QRP24" s="3209"/>
      <c r="QRQ24" s="3208"/>
      <c r="QRR24" s="3209"/>
      <c r="QRS24" s="3200"/>
      <c r="QRT24" s="3201"/>
      <c r="QRU24" s="3208"/>
      <c r="QRV24" s="3206"/>
      <c r="QRW24" s="3200"/>
      <c r="QRX24" s="3201"/>
      <c r="QRY24" s="3202"/>
      <c r="QRZ24" s="3203"/>
      <c r="QSA24" s="3200"/>
      <c r="QSB24" s="3204"/>
      <c r="QSC24" s="3179"/>
      <c r="QSD24" s="3205"/>
      <c r="QSE24" s="3206"/>
      <c r="QSF24" s="3207"/>
      <c r="QSG24" s="3208"/>
      <c r="QSH24" s="3209"/>
      <c r="QSI24" s="3208"/>
      <c r="QSJ24" s="3209"/>
      <c r="QSK24" s="3200"/>
      <c r="QSL24" s="3201"/>
      <c r="QSM24" s="3208"/>
      <c r="QSN24" s="3206"/>
      <c r="QSO24" s="3200"/>
      <c r="QSP24" s="3201"/>
      <c r="QSQ24" s="3202"/>
      <c r="QSR24" s="3203"/>
      <c r="QSS24" s="3200"/>
      <c r="QST24" s="3204"/>
      <c r="QSU24" s="3179"/>
      <c r="QSV24" s="3205"/>
      <c r="QSW24" s="3206"/>
      <c r="QSX24" s="3207"/>
      <c r="QSY24" s="3208"/>
      <c r="QSZ24" s="3209"/>
      <c r="QTA24" s="3208"/>
      <c r="QTB24" s="3209"/>
      <c r="QTC24" s="3200"/>
      <c r="QTD24" s="3201"/>
      <c r="QTE24" s="3208"/>
      <c r="QTF24" s="3206"/>
      <c r="QTG24" s="3200"/>
      <c r="QTH24" s="3201"/>
      <c r="QTI24" s="3202"/>
      <c r="QTJ24" s="3203"/>
      <c r="QTK24" s="3200"/>
      <c r="QTL24" s="3204"/>
      <c r="QTM24" s="3179"/>
      <c r="QTN24" s="3205"/>
      <c r="QTO24" s="3206"/>
      <c r="QTP24" s="3207"/>
      <c r="QTQ24" s="3208"/>
      <c r="QTR24" s="3209"/>
      <c r="QTS24" s="3208"/>
      <c r="QTT24" s="3209"/>
      <c r="QTU24" s="3200"/>
      <c r="QTV24" s="3201"/>
      <c r="QTW24" s="3208"/>
      <c r="QTX24" s="3206"/>
      <c r="QTY24" s="3200"/>
      <c r="QTZ24" s="3201"/>
      <c r="QUA24" s="3202"/>
      <c r="QUB24" s="3203"/>
      <c r="QUC24" s="3200"/>
      <c r="QUD24" s="3204"/>
      <c r="QUE24" s="3179"/>
      <c r="QUF24" s="3205"/>
      <c r="QUG24" s="3206"/>
      <c r="QUH24" s="3207"/>
      <c r="QUI24" s="3208"/>
      <c r="QUJ24" s="3209"/>
      <c r="QUK24" s="3208"/>
      <c r="QUL24" s="3209"/>
      <c r="QUM24" s="3200"/>
      <c r="QUN24" s="3201"/>
      <c r="QUO24" s="3208"/>
      <c r="QUP24" s="3206"/>
      <c r="QUQ24" s="3200"/>
      <c r="QUR24" s="3201"/>
      <c r="QUS24" s="3202"/>
      <c r="QUT24" s="3203"/>
      <c r="QUU24" s="3200"/>
      <c r="QUV24" s="3204"/>
      <c r="QUW24" s="3179"/>
      <c r="QUX24" s="3205"/>
      <c r="QUY24" s="3206"/>
      <c r="QUZ24" s="3207"/>
      <c r="QVA24" s="3208"/>
      <c r="QVB24" s="3209"/>
      <c r="QVC24" s="3208"/>
      <c r="QVD24" s="3209"/>
      <c r="QVE24" s="3200"/>
      <c r="QVF24" s="3201"/>
      <c r="QVG24" s="3208"/>
      <c r="QVH24" s="3206"/>
      <c r="QVI24" s="3200"/>
      <c r="QVJ24" s="3201"/>
      <c r="QVK24" s="3202"/>
      <c r="QVL24" s="3203"/>
      <c r="QVM24" s="3200"/>
      <c r="QVN24" s="3204"/>
      <c r="QVO24" s="3179"/>
      <c r="QVP24" s="3205"/>
      <c r="QVQ24" s="3206"/>
      <c r="QVR24" s="3207"/>
      <c r="QVS24" s="3208"/>
      <c r="QVT24" s="3209"/>
      <c r="QVU24" s="3208"/>
      <c r="QVV24" s="3209"/>
      <c r="QVW24" s="3200"/>
      <c r="QVX24" s="3201"/>
      <c r="QVY24" s="3208"/>
      <c r="QVZ24" s="3206"/>
      <c r="QWA24" s="3200"/>
      <c r="QWB24" s="3201"/>
      <c r="QWC24" s="3202"/>
      <c r="QWD24" s="3203"/>
      <c r="QWE24" s="3200"/>
      <c r="QWF24" s="3204"/>
      <c r="QWG24" s="3179"/>
      <c r="QWH24" s="3205"/>
      <c r="QWI24" s="3206"/>
      <c r="QWJ24" s="3207"/>
      <c r="QWK24" s="3208"/>
      <c r="QWL24" s="3209"/>
      <c r="QWM24" s="3208"/>
      <c r="QWN24" s="3209"/>
      <c r="QWO24" s="3200"/>
      <c r="QWP24" s="3201"/>
      <c r="QWQ24" s="3208"/>
      <c r="QWR24" s="3206"/>
      <c r="QWS24" s="3200"/>
      <c r="QWT24" s="3201"/>
      <c r="QWU24" s="3202"/>
      <c r="QWV24" s="3203"/>
      <c r="QWW24" s="3200"/>
      <c r="QWX24" s="3204"/>
      <c r="QWY24" s="3179"/>
      <c r="QWZ24" s="3205"/>
      <c r="QXA24" s="3206"/>
      <c r="QXB24" s="3207"/>
      <c r="QXC24" s="3208"/>
      <c r="QXD24" s="3209"/>
      <c r="QXE24" s="3208"/>
      <c r="QXF24" s="3209"/>
      <c r="QXG24" s="3200"/>
      <c r="QXH24" s="3201"/>
      <c r="QXI24" s="3208"/>
      <c r="QXJ24" s="3206"/>
      <c r="QXK24" s="3200"/>
      <c r="QXL24" s="3201"/>
      <c r="QXM24" s="3202"/>
      <c r="QXN24" s="3203"/>
      <c r="QXO24" s="3200"/>
      <c r="QXP24" s="3204"/>
      <c r="QXQ24" s="3179"/>
      <c r="QXR24" s="3205"/>
      <c r="QXS24" s="3206"/>
      <c r="QXT24" s="3207"/>
      <c r="QXU24" s="3208"/>
      <c r="QXV24" s="3209"/>
      <c r="QXW24" s="3208"/>
      <c r="QXX24" s="3209"/>
      <c r="QXY24" s="3200"/>
      <c r="QXZ24" s="3201"/>
      <c r="QYA24" s="3208"/>
      <c r="QYB24" s="3206"/>
      <c r="QYC24" s="3200"/>
      <c r="QYD24" s="3201"/>
      <c r="QYE24" s="3202"/>
      <c r="QYF24" s="3203"/>
      <c r="QYG24" s="3200"/>
      <c r="QYH24" s="3204"/>
      <c r="QYI24" s="3179"/>
      <c r="QYJ24" s="3205"/>
      <c r="QYK24" s="3206"/>
      <c r="QYL24" s="3207"/>
      <c r="QYM24" s="3208"/>
      <c r="QYN24" s="3209"/>
      <c r="QYO24" s="3208"/>
      <c r="QYP24" s="3209"/>
      <c r="QYQ24" s="3200"/>
      <c r="QYR24" s="3201"/>
      <c r="QYS24" s="3208"/>
      <c r="QYT24" s="3206"/>
      <c r="QYU24" s="3200"/>
      <c r="QYV24" s="3201"/>
      <c r="QYW24" s="3202"/>
      <c r="QYX24" s="3203"/>
      <c r="QYY24" s="3200"/>
      <c r="QYZ24" s="3204"/>
      <c r="QZA24" s="3179"/>
      <c r="QZB24" s="3205"/>
      <c r="QZC24" s="3206"/>
      <c r="QZD24" s="3207"/>
      <c r="QZE24" s="3208"/>
      <c r="QZF24" s="3209"/>
      <c r="QZG24" s="3208"/>
      <c r="QZH24" s="3209"/>
      <c r="QZI24" s="3200"/>
      <c r="QZJ24" s="3201"/>
      <c r="QZK24" s="3208"/>
      <c r="QZL24" s="3206"/>
      <c r="QZM24" s="3200"/>
      <c r="QZN24" s="3201"/>
      <c r="QZO24" s="3202"/>
      <c r="QZP24" s="3203"/>
      <c r="QZQ24" s="3200"/>
      <c r="QZR24" s="3204"/>
      <c r="QZS24" s="3179"/>
      <c r="QZT24" s="3205"/>
      <c r="QZU24" s="3206"/>
      <c r="QZV24" s="3207"/>
      <c r="QZW24" s="3208"/>
      <c r="QZX24" s="3209"/>
      <c r="QZY24" s="3208"/>
      <c r="QZZ24" s="3209"/>
      <c r="RAA24" s="3200"/>
      <c r="RAB24" s="3201"/>
      <c r="RAC24" s="3208"/>
      <c r="RAD24" s="3206"/>
      <c r="RAE24" s="3200"/>
      <c r="RAF24" s="3201"/>
      <c r="RAG24" s="3202"/>
      <c r="RAH24" s="3203"/>
      <c r="RAI24" s="3200"/>
      <c r="RAJ24" s="3204"/>
      <c r="RAK24" s="3179"/>
      <c r="RAL24" s="3205"/>
      <c r="RAM24" s="3206"/>
      <c r="RAN24" s="3207"/>
      <c r="RAO24" s="3208"/>
      <c r="RAP24" s="3209"/>
      <c r="RAQ24" s="3208"/>
      <c r="RAR24" s="3209"/>
      <c r="RAS24" s="3200"/>
      <c r="RAT24" s="3201"/>
      <c r="RAU24" s="3208"/>
      <c r="RAV24" s="3206"/>
      <c r="RAW24" s="3200"/>
      <c r="RAX24" s="3201"/>
      <c r="RAY24" s="3202"/>
      <c r="RAZ24" s="3203"/>
      <c r="RBA24" s="3200"/>
      <c r="RBB24" s="3204"/>
      <c r="RBC24" s="3179"/>
      <c r="RBD24" s="3205"/>
      <c r="RBE24" s="3206"/>
      <c r="RBF24" s="3207"/>
      <c r="RBG24" s="3208"/>
      <c r="RBH24" s="3209"/>
      <c r="RBI24" s="3208"/>
      <c r="RBJ24" s="3209"/>
      <c r="RBK24" s="3200"/>
      <c r="RBL24" s="3201"/>
      <c r="RBM24" s="3208"/>
      <c r="RBN24" s="3206"/>
      <c r="RBO24" s="3200"/>
      <c r="RBP24" s="3201"/>
      <c r="RBQ24" s="3202"/>
      <c r="RBR24" s="3203"/>
      <c r="RBS24" s="3200"/>
      <c r="RBT24" s="3204"/>
      <c r="RBU24" s="3179"/>
      <c r="RBV24" s="3205"/>
      <c r="RBW24" s="3206"/>
      <c r="RBX24" s="3207"/>
      <c r="RBY24" s="3208"/>
      <c r="RBZ24" s="3209"/>
      <c r="RCA24" s="3208"/>
      <c r="RCB24" s="3209"/>
      <c r="RCC24" s="3200"/>
      <c r="RCD24" s="3201"/>
      <c r="RCE24" s="3208"/>
      <c r="RCF24" s="3206"/>
      <c r="RCG24" s="3200"/>
      <c r="RCH24" s="3201"/>
      <c r="RCI24" s="3202"/>
      <c r="RCJ24" s="3203"/>
      <c r="RCK24" s="3200"/>
      <c r="RCL24" s="3204"/>
      <c r="RCM24" s="3179"/>
      <c r="RCN24" s="3205"/>
      <c r="RCO24" s="3206"/>
      <c r="RCP24" s="3207"/>
      <c r="RCQ24" s="3208"/>
      <c r="RCR24" s="3209"/>
      <c r="RCS24" s="3208"/>
      <c r="RCT24" s="3209"/>
      <c r="RCU24" s="3200"/>
      <c r="RCV24" s="3201"/>
      <c r="RCW24" s="3208"/>
      <c r="RCX24" s="3206"/>
      <c r="RCY24" s="3200"/>
      <c r="RCZ24" s="3201"/>
      <c r="RDA24" s="3202"/>
      <c r="RDB24" s="3203"/>
      <c r="RDC24" s="3200"/>
      <c r="RDD24" s="3204"/>
      <c r="RDE24" s="3179"/>
      <c r="RDF24" s="3205"/>
      <c r="RDG24" s="3206"/>
      <c r="RDH24" s="3207"/>
      <c r="RDI24" s="3208"/>
      <c r="RDJ24" s="3209"/>
      <c r="RDK24" s="3208"/>
      <c r="RDL24" s="3209"/>
      <c r="RDM24" s="3200"/>
      <c r="RDN24" s="3201"/>
      <c r="RDO24" s="3208"/>
      <c r="RDP24" s="3206"/>
      <c r="RDQ24" s="3200"/>
      <c r="RDR24" s="3201"/>
      <c r="RDS24" s="3202"/>
      <c r="RDT24" s="3203"/>
      <c r="RDU24" s="3200"/>
      <c r="RDV24" s="3204"/>
      <c r="RDW24" s="3179"/>
      <c r="RDX24" s="3205"/>
      <c r="RDY24" s="3206"/>
      <c r="RDZ24" s="3207"/>
      <c r="REA24" s="3208"/>
      <c r="REB24" s="3209"/>
      <c r="REC24" s="3208"/>
      <c r="RED24" s="3209"/>
      <c r="REE24" s="3200"/>
      <c r="REF24" s="3201"/>
      <c r="REG24" s="3208"/>
      <c r="REH24" s="3206"/>
      <c r="REI24" s="3200"/>
      <c r="REJ24" s="3201"/>
      <c r="REK24" s="3202"/>
      <c r="REL24" s="3203"/>
      <c r="REM24" s="3200"/>
      <c r="REN24" s="3204"/>
      <c r="REO24" s="3179"/>
      <c r="REP24" s="3205"/>
      <c r="REQ24" s="3206"/>
      <c r="RER24" s="3207"/>
      <c r="RES24" s="3208"/>
      <c r="RET24" s="3209"/>
      <c r="REU24" s="3208"/>
      <c r="REV24" s="3209"/>
      <c r="REW24" s="3200"/>
      <c r="REX24" s="3201"/>
      <c r="REY24" s="3208"/>
      <c r="REZ24" s="3206"/>
      <c r="RFA24" s="3200"/>
      <c r="RFB24" s="3201"/>
      <c r="RFC24" s="3202"/>
      <c r="RFD24" s="3203"/>
      <c r="RFE24" s="3200"/>
      <c r="RFF24" s="3204"/>
      <c r="RFG24" s="3179"/>
      <c r="RFH24" s="3205"/>
      <c r="RFI24" s="3206"/>
      <c r="RFJ24" s="3207"/>
      <c r="RFK24" s="3208"/>
      <c r="RFL24" s="3209"/>
      <c r="RFM24" s="3208"/>
      <c r="RFN24" s="3209"/>
      <c r="RFO24" s="3200"/>
      <c r="RFP24" s="3201"/>
      <c r="RFQ24" s="3208"/>
      <c r="RFR24" s="3206"/>
      <c r="RFS24" s="3200"/>
      <c r="RFT24" s="3201"/>
      <c r="RFU24" s="3202"/>
      <c r="RFV24" s="3203"/>
      <c r="RFW24" s="3200"/>
      <c r="RFX24" s="3204"/>
      <c r="RFY24" s="3179"/>
      <c r="RFZ24" s="3205"/>
      <c r="RGA24" s="3206"/>
      <c r="RGB24" s="3207"/>
      <c r="RGC24" s="3208"/>
      <c r="RGD24" s="3209"/>
      <c r="RGE24" s="3208"/>
      <c r="RGF24" s="3209"/>
      <c r="RGG24" s="3200"/>
      <c r="RGH24" s="3201"/>
      <c r="RGI24" s="3208"/>
      <c r="RGJ24" s="3206"/>
      <c r="RGK24" s="3200"/>
      <c r="RGL24" s="3201"/>
      <c r="RGM24" s="3202"/>
      <c r="RGN24" s="3203"/>
      <c r="RGO24" s="3200"/>
      <c r="RGP24" s="3204"/>
      <c r="RGQ24" s="3179"/>
      <c r="RGR24" s="3205"/>
      <c r="RGS24" s="3206"/>
      <c r="RGT24" s="3207"/>
      <c r="RGU24" s="3208"/>
      <c r="RGV24" s="3209"/>
      <c r="RGW24" s="3208"/>
      <c r="RGX24" s="3209"/>
      <c r="RGY24" s="3200"/>
      <c r="RGZ24" s="3201"/>
      <c r="RHA24" s="3208"/>
      <c r="RHB24" s="3206"/>
      <c r="RHC24" s="3200"/>
      <c r="RHD24" s="3201"/>
      <c r="RHE24" s="3202"/>
      <c r="RHF24" s="3203"/>
      <c r="RHG24" s="3200"/>
      <c r="RHH24" s="3204"/>
      <c r="RHI24" s="3179"/>
      <c r="RHJ24" s="3205"/>
      <c r="RHK24" s="3206"/>
      <c r="RHL24" s="3207"/>
      <c r="RHM24" s="3208"/>
      <c r="RHN24" s="3209"/>
      <c r="RHO24" s="3208"/>
      <c r="RHP24" s="3209"/>
      <c r="RHQ24" s="3200"/>
      <c r="RHR24" s="3201"/>
      <c r="RHS24" s="3208"/>
      <c r="RHT24" s="3206"/>
      <c r="RHU24" s="3200"/>
      <c r="RHV24" s="3201"/>
      <c r="RHW24" s="3202"/>
      <c r="RHX24" s="3203"/>
      <c r="RHY24" s="3200"/>
      <c r="RHZ24" s="3204"/>
      <c r="RIA24" s="3179"/>
      <c r="RIB24" s="3205"/>
      <c r="RIC24" s="3206"/>
      <c r="RID24" s="3207"/>
      <c r="RIE24" s="3208"/>
      <c r="RIF24" s="3209"/>
      <c r="RIG24" s="3208"/>
      <c r="RIH24" s="3209"/>
      <c r="RII24" s="3200"/>
      <c r="RIJ24" s="3201"/>
      <c r="RIK24" s="3208"/>
      <c r="RIL24" s="3206"/>
      <c r="RIM24" s="3200"/>
      <c r="RIN24" s="3201"/>
      <c r="RIO24" s="3202"/>
      <c r="RIP24" s="3203"/>
      <c r="RIQ24" s="3200"/>
      <c r="RIR24" s="3204"/>
      <c r="RIS24" s="3179"/>
      <c r="RIT24" s="3205"/>
      <c r="RIU24" s="3206"/>
      <c r="RIV24" s="3207"/>
      <c r="RIW24" s="3208"/>
      <c r="RIX24" s="3209"/>
      <c r="RIY24" s="3208"/>
      <c r="RIZ24" s="3209"/>
      <c r="RJA24" s="3200"/>
      <c r="RJB24" s="3201"/>
      <c r="RJC24" s="3208"/>
      <c r="RJD24" s="3206"/>
      <c r="RJE24" s="3200"/>
      <c r="RJF24" s="3201"/>
      <c r="RJG24" s="3202"/>
      <c r="RJH24" s="3203"/>
      <c r="RJI24" s="3200"/>
      <c r="RJJ24" s="3204"/>
      <c r="RJK24" s="3179"/>
      <c r="RJL24" s="3205"/>
      <c r="RJM24" s="3206"/>
      <c r="RJN24" s="3207"/>
      <c r="RJO24" s="3208"/>
      <c r="RJP24" s="3209"/>
      <c r="RJQ24" s="3208"/>
      <c r="RJR24" s="3209"/>
      <c r="RJS24" s="3200"/>
      <c r="RJT24" s="3201"/>
      <c r="RJU24" s="3208"/>
      <c r="RJV24" s="3206"/>
      <c r="RJW24" s="3200"/>
      <c r="RJX24" s="3201"/>
      <c r="RJY24" s="3202"/>
      <c r="RJZ24" s="3203"/>
      <c r="RKA24" s="3200"/>
      <c r="RKB24" s="3204"/>
      <c r="RKC24" s="3179"/>
      <c r="RKD24" s="3205"/>
      <c r="RKE24" s="3206"/>
      <c r="RKF24" s="3207"/>
      <c r="RKG24" s="3208"/>
      <c r="RKH24" s="3209"/>
      <c r="RKI24" s="3208"/>
      <c r="RKJ24" s="3209"/>
      <c r="RKK24" s="3200"/>
      <c r="RKL24" s="3201"/>
      <c r="RKM24" s="3208"/>
      <c r="RKN24" s="3206"/>
      <c r="RKO24" s="3200"/>
      <c r="RKP24" s="3201"/>
      <c r="RKQ24" s="3202"/>
      <c r="RKR24" s="3203"/>
      <c r="RKS24" s="3200"/>
      <c r="RKT24" s="3204"/>
      <c r="RKU24" s="3179"/>
      <c r="RKV24" s="3205"/>
      <c r="RKW24" s="3206"/>
      <c r="RKX24" s="3207"/>
      <c r="RKY24" s="3208"/>
      <c r="RKZ24" s="3209"/>
      <c r="RLA24" s="3208"/>
      <c r="RLB24" s="3209"/>
      <c r="RLC24" s="3200"/>
      <c r="RLD24" s="3201"/>
      <c r="RLE24" s="3208"/>
      <c r="RLF24" s="3206"/>
      <c r="RLG24" s="3200"/>
      <c r="RLH24" s="3201"/>
      <c r="RLI24" s="3202"/>
      <c r="RLJ24" s="3203"/>
      <c r="RLK24" s="3200"/>
      <c r="RLL24" s="3204"/>
      <c r="RLM24" s="3179"/>
      <c r="RLN24" s="3205"/>
      <c r="RLO24" s="3206"/>
      <c r="RLP24" s="3207"/>
      <c r="RLQ24" s="3208"/>
      <c r="RLR24" s="3209"/>
      <c r="RLS24" s="3208"/>
      <c r="RLT24" s="3209"/>
      <c r="RLU24" s="3200"/>
      <c r="RLV24" s="3201"/>
      <c r="RLW24" s="3208"/>
      <c r="RLX24" s="3206"/>
      <c r="RLY24" s="3200"/>
      <c r="RLZ24" s="3201"/>
      <c r="RMA24" s="3202"/>
      <c r="RMB24" s="3203"/>
      <c r="RMC24" s="3200"/>
      <c r="RMD24" s="3204"/>
      <c r="RME24" s="3179"/>
      <c r="RMF24" s="3205"/>
      <c r="RMG24" s="3206"/>
      <c r="RMH24" s="3207"/>
      <c r="RMI24" s="3208"/>
      <c r="RMJ24" s="3209"/>
      <c r="RMK24" s="3208"/>
      <c r="RML24" s="3209"/>
      <c r="RMM24" s="3200"/>
      <c r="RMN24" s="3201"/>
      <c r="RMO24" s="3208"/>
      <c r="RMP24" s="3206"/>
      <c r="RMQ24" s="3200"/>
      <c r="RMR24" s="3201"/>
      <c r="RMS24" s="3202"/>
      <c r="RMT24" s="3203"/>
      <c r="RMU24" s="3200"/>
      <c r="RMV24" s="3204"/>
      <c r="RMW24" s="3179"/>
      <c r="RMX24" s="3205"/>
      <c r="RMY24" s="3206"/>
      <c r="RMZ24" s="3207"/>
      <c r="RNA24" s="3208"/>
      <c r="RNB24" s="3209"/>
      <c r="RNC24" s="3208"/>
      <c r="RND24" s="3209"/>
      <c r="RNE24" s="3200"/>
      <c r="RNF24" s="3201"/>
      <c r="RNG24" s="3208"/>
      <c r="RNH24" s="3206"/>
      <c r="RNI24" s="3200"/>
      <c r="RNJ24" s="3201"/>
      <c r="RNK24" s="3202"/>
      <c r="RNL24" s="3203"/>
      <c r="RNM24" s="3200"/>
      <c r="RNN24" s="3204"/>
      <c r="RNO24" s="3179"/>
      <c r="RNP24" s="3205"/>
      <c r="RNQ24" s="3206"/>
      <c r="RNR24" s="3207"/>
      <c r="RNS24" s="3208"/>
      <c r="RNT24" s="3209"/>
      <c r="RNU24" s="3208"/>
      <c r="RNV24" s="3209"/>
      <c r="RNW24" s="3200"/>
      <c r="RNX24" s="3201"/>
      <c r="RNY24" s="3208"/>
      <c r="RNZ24" s="3206"/>
      <c r="ROA24" s="3200"/>
      <c r="ROB24" s="3201"/>
      <c r="ROC24" s="3202"/>
      <c r="ROD24" s="3203"/>
      <c r="ROE24" s="3200"/>
      <c r="ROF24" s="3204"/>
      <c r="ROG24" s="3179"/>
      <c r="ROH24" s="3205"/>
      <c r="ROI24" s="3206"/>
      <c r="ROJ24" s="3207"/>
      <c r="ROK24" s="3208"/>
      <c r="ROL24" s="3209"/>
      <c r="ROM24" s="3208"/>
      <c r="RON24" s="3209"/>
      <c r="ROO24" s="3200"/>
      <c r="ROP24" s="3201"/>
      <c r="ROQ24" s="3208"/>
      <c r="ROR24" s="3206"/>
      <c r="ROS24" s="3200"/>
      <c r="ROT24" s="3201"/>
      <c r="ROU24" s="3202"/>
      <c r="ROV24" s="3203"/>
      <c r="ROW24" s="3200"/>
      <c r="ROX24" s="3204"/>
      <c r="ROY24" s="3179"/>
      <c r="ROZ24" s="3205"/>
      <c r="RPA24" s="3206"/>
      <c r="RPB24" s="3207"/>
      <c r="RPC24" s="3208"/>
      <c r="RPD24" s="3209"/>
      <c r="RPE24" s="3208"/>
      <c r="RPF24" s="3209"/>
      <c r="RPG24" s="3200"/>
      <c r="RPH24" s="3201"/>
      <c r="RPI24" s="3208"/>
      <c r="RPJ24" s="3206"/>
      <c r="RPK24" s="3200"/>
      <c r="RPL24" s="3201"/>
      <c r="RPM24" s="3202"/>
      <c r="RPN24" s="3203"/>
      <c r="RPO24" s="3200"/>
      <c r="RPP24" s="3204"/>
      <c r="RPQ24" s="3179"/>
      <c r="RPR24" s="3205"/>
      <c r="RPS24" s="3206"/>
      <c r="RPT24" s="3207"/>
      <c r="RPU24" s="3208"/>
      <c r="RPV24" s="3209"/>
      <c r="RPW24" s="3208"/>
      <c r="RPX24" s="3209"/>
      <c r="RPY24" s="3200"/>
      <c r="RPZ24" s="3201"/>
      <c r="RQA24" s="3208"/>
      <c r="RQB24" s="3206"/>
      <c r="RQC24" s="3200"/>
      <c r="RQD24" s="3201"/>
      <c r="RQE24" s="3202"/>
      <c r="RQF24" s="3203"/>
      <c r="RQG24" s="3200"/>
      <c r="RQH24" s="3204"/>
      <c r="RQI24" s="3179"/>
      <c r="RQJ24" s="3205"/>
      <c r="RQK24" s="3206"/>
      <c r="RQL24" s="3207"/>
      <c r="RQM24" s="3208"/>
      <c r="RQN24" s="3209"/>
      <c r="RQO24" s="3208"/>
      <c r="RQP24" s="3209"/>
      <c r="RQQ24" s="3200"/>
      <c r="RQR24" s="3201"/>
      <c r="RQS24" s="3208"/>
      <c r="RQT24" s="3206"/>
      <c r="RQU24" s="3200"/>
      <c r="RQV24" s="3201"/>
      <c r="RQW24" s="3202"/>
      <c r="RQX24" s="3203"/>
      <c r="RQY24" s="3200"/>
      <c r="RQZ24" s="3204"/>
      <c r="RRA24" s="3179"/>
      <c r="RRB24" s="3205"/>
      <c r="RRC24" s="3206"/>
      <c r="RRD24" s="3207"/>
      <c r="RRE24" s="3208"/>
      <c r="RRF24" s="3209"/>
      <c r="RRG24" s="3208"/>
      <c r="RRH24" s="3209"/>
      <c r="RRI24" s="3200"/>
      <c r="RRJ24" s="3201"/>
      <c r="RRK24" s="3208"/>
      <c r="RRL24" s="3206"/>
      <c r="RRM24" s="3200"/>
      <c r="RRN24" s="3201"/>
      <c r="RRO24" s="3202"/>
      <c r="RRP24" s="3203"/>
      <c r="RRQ24" s="3200"/>
      <c r="RRR24" s="3204"/>
      <c r="RRS24" s="3179"/>
      <c r="RRT24" s="3205"/>
      <c r="RRU24" s="3206"/>
      <c r="RRV24" s="3207"/>
      <c r="RRW24" s="3208"/>
      <c r="RRX24" s="3209"/>
      <c r="RRY24" s="3208"/>
      <c r="RRZ24" s="3209"/>
      <c r="RSA24" s="3200"/>
      <c r="RSB24" s="3201"/>
      <c r="RSC24" s="3208"/>
      <c r="RSD24" s="3206"/>
      <c r="RSE24" s="3200"/>
      <c r="RSF24" s="3201"/>
      <c r="RSG24" s="3202"/>
      <c r="RSH24" s="3203"/>
      <c r="RSI24" s="3200"/>
      <c r="RSJ24" s="3204"/>
      <c r="RSK24" s="3179"/>
      <c r="RSL24" s="3205"/>
      <c r="RSM24" s="3206"/>
      <c r="RSN24" s="3207"/>
      <c r="RSO24" s="3208"/>
      <c r="RSP24" s="3209"/>
      <c r="RSQ24" s="3208"/>
      <c r="RSR24" s="3209"/>
      <c r="RSS24" s="3200"/>
      <c r="RST24" s="3201"/>
      <c r="RSU24" s="3208"/>
      <c r="RSV24" s="3206"/>
      <c r="RSW24" s="3200"/>
      <c r="RSX24" s="3201"/>
      <c r="RSY24" s="3202"/>
      <c r="RSZ24" s="3203"/>
      <c r="RTA24" s="3200"/>
      <c r="RTB24" s="3204"/>
      <c r="RTC24" s="3179"/>
      <c r="RTD24" s="3205"/>
      <c r="RTE24" s="3206"/>
      <c r="RTF24" s="3207"/>
      <c r="RTG24" s="3208"/>
      <c r="RTH24" s="3209"/>
      <c r="RTI24" s="3208"/>
      <c r="RTJ24" s="3209"/>
      <c r="RTK24" s="3200"/>
      <c r="RTL24" s="3201"/>
      <c r="RTM24" s="3208"/>
      <c r="RTN24" s="3206"/>
      <c r="RTO24" s="3200"/>
      <c r="RTP24" s="3201"/>
      <c r="RTQ24" s="3202"/>
      <c r="RTR24" s="3203"/>
      <c r="RTS24" s="3200"/>
      <c r="RTT24" s="3204"/>
      <c r="RTU24" s="3179"/>
      <c r="RTV24" s="3205"/>
      <c r="RTW24" s="3206"/>
      <c r="RTX24" s="3207"/>
      <c r="RTY24" s="3208"/>
      <c r="RTZ24" s="3209"/>
      <c r="RUA24" s="3208"/>
      <c r="RUB24" s="3209"/>
      <c r="RUC24" s="3200"/>
      <c r="RUD24" s="3201"/>
      <c r="RUE24" s="3208"/>
      <c r="RUF24" s="3206"/>
      <c r="RUG24" s="3200"/>
      <c r="RUH24" s="3201"/>
      <c r="RUI24" s="3202"/>
      <c r="RUJ24" s="3203"/>
      <c r="RUK24" s="3200"/>
      <c r="RUL24" s="3204"/>
      <c r="RUM24" s="3179"/>
      <c r="RUN24" s="3205"/>
      <c r="RUO24" s="3206"/>
      <c r="RUP24" s="3207"/>
      <c r="RUQ24" s="3208"/>
      <c r="RUR24" s="3209"/>
      <c r="RUS24" s="3208"/>
      <c r="RUT24" s="3209"/>
      <c r="RUU24" s="3200"/>
      <c r="RUV24" s="3201"/>
      <c r="RUW24" s="3208"/>
      <c r="RUX24" s="3206"/>
      <c r="RUY24" s="3200"/>
      <c r="RUZ24" s="3201"/>
      <c r="RVA24" s="3202"/>
      <c r="RVB24" s="3203"/>
      <c r="RVC24" s="3200"/>
      <c r="RVD24" s="3204"/>
      <c r="RVE24" s="3179"/>
      <c r="RVF24" s="3205"/>
      <c r="RVG24" s="3206"/>
      <c r="RVH24" s="3207"/>
      <c r="RVI24" s="3208"/>
      <c r="RVJ24" s="3209"/>
      <c r="RVK24" s="3208"/>
      <c r="RVL24" s="3209"/>
      <c r="RVM24" s="3200"/>
      <c r="RVN24" s="3201"/>
      <c r="RVO24" s="3208"/>
      <c r="RVP24" s="3206"/>
      <c r="RVQ24" s="3200"/>
      <c r="RVR24" s="3201"/>
      <c r="RVS24" s="3202"/>
      <c r="RVT24" s="3203"/>
      <c r="RVU24" s="3200"/>
      <c r="RVV24" s="3204"/>
      <c r="RVW24" s="3179"/>
      <c r="RVX24" s="3205"/>
      <c r="RVY24" s="3206"/>
      <c r="RVZ24" s="3207"/>
      <c r="RWA24" s="3208"/>
      <c r="RWB24" s="3209"/>
      <c r="RWC24" s="3208"/>
      <c r="RWD24" s="3209"/>
      <c r="RWE24" s="3200"/>
      <c r="RWF24" s="3201"/>
      <c r="RWG24" s="3208"/>
      <c r="RWH24" s="3206"/>
      <c r="RWI24" s="3200"/>
      <c r="RWJ24" s="3201"/>
      <c r="RWK24" s="3202"/>
      <c r="RWL24" s="3203"/>
      <c r="RWM24" s="3200"/>
      <c r="RWN24" s="3204"/>
      <c r="RWO24" s="3179"/>
      <c r="RWP24" s="3205"/>
      <c r="RWQ24" s="3206"/>
      <c r="RWR24" s="3207"/>
      <c r="RWS24" s="3208"/>
      <c r="RWT24" s="3209"/>
      <c r="RWU24" s="3208"/>
      <c r="RWV24" s="3209"/>
      <c r="RWW24" s="3200"/>
      <c r="RWX24" s="3201"/>
      <c r="RWY24" s="3208"/>
      <c r="RWZ24" s="3206"/>
      <c r="RXA24" s="3200"/>
      <c r="RXB24" s="3201"/>
      <c r="RXC24" s="3202"/>
      <c r="RXD24" s="3203"/>
      <c r="RXE24" s="3200"/>
      <c r="RXF24" s="3204"/>
      <c r="RXG24" s="3179"/>
      <c r="RXH24" s="3205"/>
      <c r="RXI24" s="3206"/>
      <c r="RXJ24" s="3207"/>
      <c r="RXK24" s="3208"/>
      <c r="RXL24" s="3209"/>
      <c r="RXM24" s="3208"/>
      <c r="RXN24" s="3209"/>
      <c r="RXO24" s="3200"/>
      <c r="RXP24" s="3201"/>
      <c r="RXQ24" s="3208"/>
      <c r="RXR24" s="3206"/>
      <c r="RXS24" s="3200"/>
      <c r="RXT24" s="3201"/>
      <c r="RXU24" s="3202"/>
      <c r="RXV24" s="3203"/>
      <c r="RXW24" s="3200"/>
      <c r="RXX24" s="3204"/>
      <c r="RXY24" s="3179"/>
      <c r="RXZ24" s="3205"/>
      <c r="RYA24" s="3206"/>
      <c r="RYB24" s="3207"/>
      <c r="RYC24" s="3208"/>
      <c r="RYD24" s="3209"/>
      <c r="RYE24" s="3208"/>
      <c r="RYF24" s="3209"/>
      <c r="RYG24" s="3200"/>
      <c r="RYH24" s="3201"/>
      <c r="RYI24" s="3208"/>
      <c r="RYJ24" s="3206"/>
      <c r="RYK24" s="3200"/>
      <c r="RYL24" s="3201"/>
      <c r="RYM24" s="3202"/>
      <c r="RYN24" s="3203"/>
      <c r="RYO24" s="3200"/>
      <c r="RYP24" s="3204"/>
      <c r="RYQ24" s="3179"/>
      <c r="RYR24" s="3205"/>
      <c r="RYS24" s="3206"/>
      <c r="RYT24" s="3207"/>
      <c r="RYU24" s="3208"/>
      <c r="RYV24" s="3209"/>
      <c r="RYW24" s="3208"/>
      <c r="RYX24" s="3209"/>
      <c r="RYY24" s="3200"/>
      <c r="RYZ24" s="3201"/>
      <c r="RZA24" s="3208"/>
      <c r="RZB24" s="3206"/>
      <c r="RZC24" s="3200"/>
      <c r="RZD24" s="3201"/>
      <c r="RZE24" s="3202"/>
      <c r="RZF24" s="3203"/>
      <c r="RZG24" s="3200"/>
      <c r="RZH24" s="3204"/>
      <c r="RZI24" s="3179"/>
      <c r="RZJ24" s="3205"/>
      <c r="RZK24" s="3206"/>
      <c r="RZL24" s="3207"/>
      <c r="RZM24" s="3208"/>
      <c r="RZN24" s="3209"/>
      <c r="RZO24" s="3208"/>
      <c r="RZP24" s="3209"/>
      <c r="RZQ24" s="3200"/>
      <c r="RZR24" s="3201"/>
      <c r="RZS24" s="3208"/>
      <c r="RZT24" s="3206"/>
      <c r="RZU24" s="3200"/>
      <c r="RZV24" s="3201"/>
      <c r="RZW24" s="3202"/>
      <c r="RZX24" s="3203"/>
      <c r="RZY24" s="3200"/>
      <c r="RZZ24" s="3204"/>
      <c r="SAA24" s="3179"/>
      <c r="SAB24" s="3205"/>
      <c r="SAC24" s="3206"/>
      <c r="SAD24" s="3207"/>
      <c r="SAE24" s="3208"/>
      <c r="SAF24" s="3209"/>
      <c r="SAG24" s="3208"/>
      <c r="SAH24" s="3209"/>
      <c r="SAI24" s="3200"/>
      <c r="SAJ24" s="3201"/>
      <c r="SAK24" s="3208"/>
      <c r="SAL24" s="3206"/>
      <c r="SAM24" s="3200"/>
      <c r="SAN24" s="3201"/>
      <c r="SAO24" s="3202"/>
      <c r="SAP24" s="3203"/>
      <c r="SAQ24" s="3200"/>
      <c r="SAR24" s="3204"/>
      <c r="SAS24" s="3179"/>
      <c r="SAT24" s="3205"/>
      <c r="SAU24" s="3206"/>
      <c r="SAV24" s="3207"/>
      <c r="SAW24" s="3208"/>
      <c r="SAX24" s="3209"/>
      <c r="SAY24" s="3208"/>
      <c r="SAZ24" s="3209"/>
      <c r="SBA24" s="3200"/>
      <c r="SBB24" s="3201"/>
      <c r="SBC24" s="3208"/>
      <c r="SBD24" s="3206"/>
      <c r="SBE24" s="3200"/>
      <c r="SBF24" s="3201"/>
      <c r="SBG24" s="3202"/>
      <c r="SBH24" s="3203"/>
      <c r="SBI24" s="3200"/>
      <c r="SBJ24" s="3204"/>
      <c r="SBK24" s="3179"/>
      <c r="SBL24" s="3205"/>
      <c r="SBM24" s="3206"/>
      <c r="SBN24" s="3207"/>
      <c r="SBO24" s="3208"/>
      <c r="SBP24" s="3209"/>
      <c r="SBQ24" s="3208"/>
      <c r="SBR24" s="3209"/>
      <c r="SBS24" s="3200"/>
      <c r="SBT24" s="3201"/>
      <c r="SBU24" s="3208"/>
      <c r="SBV24" s="3206"/>
      <c r="SBW24" s="3200"/>
      <c r="SBX24" s="3201"/>
      <c r="SBY24" s="3202"/>
      <c r="SBZ24" s="3203"/>
      <c r="SCA24" s="3200"/>
      <c r="SCB24" s="3204"/>
      <c r="SCC24" s="3179"/>
      <c r="SCD24" s="3205"/>
      <c r="SCE24" s="3206"/>
      <c r="SCF24" s="3207"/>
      <c r="SCG24" s="3208"/>
      <c r="SCH24" s="3209"/>
      <c r="SCI24" s="3208"/>
      <c r="SCJ24" s="3209"/>
      <c r="SCK24" s="3200"/>
      <c r="SCL24" s="3201"/>
      <c r="SCM24" s="3208"/>
      <c r="SCN24" s="3206"/>
      <c r="SCO24" s="3200"/>
      <c r="SCP24" s="3201"/>
      <c r="SCQ24" s="3202"/>
      <c r="SCR24" s="3203"/>
      <c r="SCS24" s="3200"/>
      <c r="SCT24" s="3204"/>
      <c r="SCU24" s="3179"/>
      <c r="SCV24" s="3205"/>
      <c r="SCW24" s="3206"/>
      <c r="SCX24" s="3207"/>
      <c r="SCY24" s="3208"/>
      <c r="SCZ24" s="3209"/>
      <c r="SDA24" s="3208"/>
      <c r="SDB24" s="3209"/>
      <c r="SDC24" s="3200"/>
      <c r="SDD24" s="3201"/>
      <c r="SDE24" s="3208"/>
      <c r="SDF24" s="3206"/>
      <c r="SDG24" s="3200"/>
      <c r="SDH24" s="3201"/>
      <c r="SDI24" s="3202"/>
      <c r="SDJ24" s="3203"/>
      <c r="SDK24" s="3200"/>
      <c r="SDL24" s="3204"/>
      <c r="SDM24" s="3179"/>
      <c r="SDN24" s="3205"/>
      <c r="SDO24" s="3206"/>
      <c r="SDP24" s="3207"/>
      <c r="SDQ24" s="3208"/>
      <c r="SDR24" s="3209"/>
      <c r="SDS24" s="3208"/>
      <c r="SDT24" s="3209"/>
      <c r="SDU24" s="3200"/>
      <c r="SDV24" s="3201"/>
      <c r="SDW24" s="3208"/>
      <c r="SDX24" s="3206"/>
      <c r="SDY24" s="3200"/>
      <c r="SDZ24" s="3201"/>
      <c r="SEA24" s="3202"/>
      <c r="SEB24" s="3203"/>
      <c r="SEC24" s="3200"/>
      <c r="SED24" s="3204"/>
      <c r="SEE24" s="3179"/>
      <c r="SEF24" s="3205"/>
      <c r="SEG24" s="3206"/>
      <c r="SEH24" s="3207"/>
      <c r="SEI24" s="3208"/>
      <c r="SEJ24" s="3209"/>
      <c r="SEK24" s="3208"/>
      <c r="SEL24" s="3209"/>
      <c r="SEM24" s="3200"/>
      <c r="SEN24" s="3201"/>
      <c r="SEO24" s="3208"/>
      <c r="SEP24" s="3206"/>
      <c r="SEQ24" s="3200"/>
      <c r="SER24" s="3201"/>
      <c r="SES24" s="3202"/>
      <c r="SET24" s="3203"/>
      <c r="SEU24" s="3200"/>
      <c r="SEV24" s="3204"/>
      <c r="SEW24" s="3179"/>
      <c r="SEX24" s="3205"/>
      <c r="SEY24" s="3206"/>
      <c r="SEZ24" s="3207"/>
      <c r="SFA24" s="3208"/>
      <c r="SFB24" s="3209"/>
      <c r="SFC24" s="3208"/>
      <c r="SFD24" s="3209"/>
      <c r="SFE24" s="3200"/>
      <c r="SFF24" s="3201"/>
      <c r="SFG24" s="3208"/>
      <c r="SFH24" s="3206"/>
      <c r="SFI24" s="3200"/>
      <c r="SFJ24" s="3201"/>
      <c r="SFK24" s="3202"/>
      <c r="SFL24" s="3203"/>
      <c r="SFM24" s="3200"/>
      <c r="SFN24" s="3204"/>
      <c r="SFO24" s="3179"/>
      <c r="SFP24" s="3205"/>
      <c r="SFQ24" s="3206"/>
      <c r="SFR24" s="3207"/>
      <c r="SFS24" s="3208"/>
      <c r="SFT24" s="3209"/>
      <c r="SFU24" s="3208"/>
      <c r="SFV24" s="3209"/>
      <c r="SFW24" s="3200"/>
      <c r="SFX24" s="3201"/>
      <c r="SFY24" s="3208"/>
      <c r="SFZ24" s="3206"/>
      <c r="SGA24" s="3200"/>
      <c r="SGB24" s="3201"/>
      <c r="SGC24" s="3202"/>
      <c r="SGD24" s="3203"/>
      <c r="SGE24" s="3200"/>
      <c r="SGF24" s="3204"/>
      <c r="SGG24" s="3179"/>
      <c r="SGH24" s="3205"/>
      <c r="SGI24" s="3206"/>
      <c r="SGJ24" s="3207"/>
      <c r="SGK24" s="3208"/>
      <c r="SGL24" s="3209"/>
      <c r="SGM24" s="3208"/>
      <c r="SGN24" s="3209"/>
      <c r="SGO24" s="3200"/>
      <c r="SGP24" s="3201"/>
      <c r="SGQ24" s="3208"/>
      <c r="SGR24" s="3206"/>
      <c r="SGS24" s="3200"/>
      <c r="SGT24" s="3201"/>
      <c r="SGU24" s="3202"/>
      <c r="SGV24" s="3203"/>
      <c r="SGW24" s="3200"/>
      <c r="SGX24" s="3204"/>
      <c r="SGY24" s="3179"/>
      <c r="SGZ24" s="3205"/>
      <c r="SHA24" s="3206"/>
      <c r="SHB24" s="3207"/>
      <c r="SHC24" s="3208"/>
      <c r="SHD24" s="3209"/>
      <c r="SHE24" s="3208"/>
      <c r="SHF24" s="3209"/>
      <c r="SHG24" s="3200"/>
      <c r="SHH24" s="3201"/>
      <c r="SHI24" s="3208"/>
      <c r="SHJ24" s="3206"/>
      <c r="SHK24" s="3200"/>
      <c r="SHL24" s="3201"/>
      <c r="SHM24" s="3202"/>
      <c r="SHN24" s="3203"/>
      <c r="SHO24" s="3200"/>
      <c r="SHP24" s="3204"/>
      <c r="SHQ24" s="3179"/>
      <c r="SHR24" s="3205"/>
      <c r="SHS24" s="3206"/>
      <c r="SHT24" s="3207"/>
      <c r="SHU24" s="3208"/>
      <c r="SHV24" s="3209"/>
      <c r="SHW24" s="3208"/>
      <c r="SHX24" s="3209"/>
      <c r="SHY24" s="3200"/>
      <c r="SHZ24" s="3201"/>
      <c r="SIA24" s="3208"/>
      <c r="SIB24" s="3206"/>
      <c r="SIC24" s="3200"/>
      <c r="SID24" s="3201"/>
      <c r="SIE24" s="3202"/>
      <c r="SIF24" s="3203"/>
      <c r="SIG24" s="3200"/>
      <c r="SIH24" s="3204"/>
      <c r="SII24" s="3179"/>
      <c r="SIJ24" s="3205"/>
      <c r="SIK24" s="3206"/>
      <c r="SIL24" s="3207"/>
      <c r="SIM24" s="3208"/>
      <c r="SIN24" s="3209"/>
      <c r="SIO24" s="3208"/>
      <c r="SIP24" s="3209"/>
      <c r="SIQ24" s="3200"/>
      <c r="SIR24" s="3201"/>
      <c r="SIS24" s="3208"/>
      <c r="SIT24" s="3206"/>
      <c r="SIU24" s="3200"/>
      <c r="SIV24" s="3201"/>
      <c r="SIW24" s="3202"/>
      <c r="SIX24" s="3203"/>
      <c r="SIY24" s="3200"/>
      <c r="SIZ24" s="3204"/>
      <c r="SJA24" s="3179"/>
      <c r="SJB24" s="3205"/>
      <c r="SJC24" s="3206"/>
      <c r="SJD24" s="3207"/>
      <c r="SJE24" s="3208"/>
      <c r="SJF24" s="3209"/>
      <c r="SJG24" s="3208"/>
      <c r="SJH24" s="3209"/>
      <c r="SJI24" s="3200"/>
      <c r="SJJ24" s="3201"/>
      <c r="SJK24" s="3208"/>
      <c r="SJL24" s="3206"/>
      <c r="SJM24" s="3200"/>
      <c r="SJN24" s="3201"/>
      <c r="SJO24" s="3202"/>
      <c r="SJP24" s="3203"/>
      <c r="SJQ24" s="3200"/>
      <c r="SJR24" s="3204"/>
      <c r="SJS24" s="3179"/>
      <c r="SJT24" s="3205"/>
      <c r="SJU24" s="3206"/>
      <c r="SJV24" s="3207"/>
      <c r="SJW24" s="3208"/>
      <c r="SJX24" s="3209"/>
      <c r="SJY24" s="3208"/>
      <c r="SJZ24" s="3209"/>
      <c r="SKA24" s="3200"/>
      <c r="SKB24" s="3201"/>
      <c r="SKC24" s="3208"/>
      <c r="SKD24" s="3206"/>
      <c r="SKE24" s="3200"/>
      <c r="SKF24" s="3201"/>
      <c r="SKG24" s="3202"/>
      <c r="SKH24" s="3203"/>
      <c r="SKI24" s="3200"/>
      <c r="SKJ24" s="3204"/>
      <c r="SKK24" s="3179"/>
      <c r="SKL24" s="3205"/>
      <c r="SKM24" s="3206"/>
      <c r="SKN24" s="3207"/>
      <c r="SKO24" s="3208"/>
      <c r="SKP24" s="3209"/>
      <c r="SKQ24" s="3208"/>
      <c r="SKR24" s="3209"/>
      <c r="SKS24" s="3200"/>
      <c r="SKT24" s="3201"/>
      <c r="SKU24" s="3208"/>
      <c r="SKV24" s="3206"/>
      <c r="SKW24" s="3200"/>
      <c r="SKX24" s="3201"/>
      <c r="SKY24" s="3202"/>
      <c r="SKZ24" s="3203"/>
      <c r="SLA24" s="3200"/>
      <c r="SLB24" s="3204"/>
      <c r="SLC24" s="3179"/>
      <c r="SLD24" s="3205"/>
      <c r="SLE24" s="3206"/>
      <c r="SLF24" s="3207"/>
      <c r="SLG24" s="3208"/>
      <c r="SLH24" s="3209"/>
      <c r="SLI24" s="3208"/>
      <c r="SLJ24" s="3209"/>
      <c r="SLK24" s="3200"/>
      <c r="SLL24" s="3201"/>
      <c r="SLM24" s="3208"/>
      <c r="SLN24" s="3206"/>
      <c r="SLO24" s="3200"/>
      <c r="SLP24" s="3201"/>
      <c r="SLQ24" s="3202"/>
      <c r="SLR24" s="3203"/>
      <c r="SLS24" s="3200"/>
      <c r="SLT24" s="3204"/>
      <c r="SLU24" s="3179"/>
      <c r="SLV24" s="3205"/>
      <c r="SLW24" s="3206"/>
      <c r="SLX24" s="3207"/>
      <c r="SLY24" s="3208"/>
      <c r="SLZ24" s="3209"/>
      <c r="SMA24" s="3208"/>
      <c r="SMB24" s="3209"/>
      <c r="SMC24" s="3200"/>
      <c r="SMD24" s="3201"/>
      <c r="SME24" s="3208"/>
      <c r="SMF24" s="3206"/>
      <c r="SMG24" s="3200"/>
      <c r="SMH24" s="3201"/>
      <c r="SMI24" s="3202"/>
      <c r="SMJ24" s="3203"/>
      <c r="SMK24" s="3200"/>
      <c r="SML24" s="3204"/>
      <c r="SMM24" s="3179"/>
      <c r="SMN24" s="3205"/>
      <c r="SMO24" s="3206"/>
      <c r="SMP24" s="3207"/>
      <c r="SMQ24" s="3208"/>
      <c r="SMR24" s="3209"/>
      <c r="SMS24" s="3208"/>
      <c r="SMT24" s="3209"/>
      <c r="SMU24" s="3200"/>
      <c r="SMV24" s="3201"/>
      <c r="SMW24" s="3208"/>
      <c r="SMX24" s="3206"/>
      <c r="SMY24" s="3200"/>
      <c r="SMZ24" s="3201"/>
      <c r="SNA24" s="3202"/>
      <c r="SNB24" s="3203"/>
      <c r="SNC24" s="3200"/>
      <c r="SND24" s="3204"/>
      <c r="SNE24" s="3179"/>
      <c r="SNF24" s="3205"/>
      <c r="SNG24" s="3206"/>
      <c r="SNH24" s="3207"/>
      <c r="SNI24" s="3208"/>
      <c r="SNJ24" s="3209"/>
      <c r="SNK24" s="3208"/>
      <c r="SNL24" s="3209"/>
      <c r="SNM24" s="3200"/>
      <c r="SNN24" s="3201"/>
      <c r="SNO24" s="3208"/>
      <c r="SNP24" s="3206"/>
      <c r="SNQ24" s="3200"/>
      <c r="SNR24" s="3201"/>
      <c r="SNS24" s="3202"/>
      <c r="SNT24" s="3203"/>
      <c r="SNU24" s="3200"/>
      <c r="SNV24" s="3204"/>
      <c r="SNW24" s="3179"/>
      <c r="SNX24" s="3205"/>
      <c r="SNY24" s="3206"/>
      <c r="SNZ24" s="3207"/>
      <c r="SOA24" s="3208"/>
      <c r="SOB24" s="3209"/>
      <c r="SOC24" s="3208"/>
      <c r="SOD24" s="3209"/>
      <c r="SOE24" s="3200"/>
      <c r="SOF24" s="3201"/>
      <c r="SOG24" s="3208"/>
      <c r="SOH24" s="3206"/>
      <c r="SOI24" s="3200"/>
      <c r="SOJ24" s="3201"/>
      <c r="SOK24" s="3202"/>
      <c r="SOL24" s="3203"/>
      <c r="SOM24" s="3200"/>
      <c r="SON24" s="3204"/>
      <c r="SOO24" s="3179"/>
      <c r="SOP24" s="3205"/>
      <c r="SOQ24" s="3206"/>
      <c r="SOR24" s="3207"/>
      <c r="SOS24" s="3208"/>
      <c r="SOT24" s="3209"/>
      <c r="SOU24" s="3208"/>
      <c r="SOV24" s="3209"/>
      <c r="SOW24" s="3200"/>
      <c r="SOX24" s="3201"/>
      <c r="SOY24" s="3208"/>
      <c r="SOZ24" s="3206"/>
      <c r="SPA24" s="3200"/>
      <c r="SPB24" s="3201"/>
      <c r="SPC24" s="3202"/>
      <c r="SPD24" s="3203"/>
      <c r="SPE24" s="3200"/>
      <c r="SPF24" s="3204"/>
      <c r="SPG24" s="3179"/>
      <c r="SPH24" s="3205"/>
      <c r="SPI24" s="3206"/>
      <c r="SPJ24" s="3207"/>
      <c r="SPK24" s="3208"/>
      <c r="SPL24" s="3209"/>
      <c r="SPM24" s="3208"/>
      <c r="SPN24" s="3209"/>
      <c r="SPO24" s="3200"/>
      <c r="SPP24" s="3201"/>
      <c r="SPQ24" s="3208"/>
      <c r="SPR24" s="3206"/>
      <c r="SPS24" s="3200"/>
      <c r="SPT24" s="3201"/>
      <c r="SPU24" s="3202"/>
      <c r="SPV24" s="3203"/>
      <c r="SPW24" s="3200"/>
      <c r="SPX24" s="3204"/>
      <c r="SPY24" s="3179"/>
      <c r="SPZ24" s="3205"/>
      <c r="SQA24" s="3206"/>
      <c r="SQB24" s="3207"/>
      <c r="SQC24" s="3208"/>
      <c r="SQD24" s="3209"/>
      <c r="SQE24" s="3208"/>
      <c r="SQF24" s="3209"/>
      <c r="SQG24" s="3200"/>
      <c r="SQH24" s="3201"/>
      <c r="SQI24" s="3208"/>
      <c r="SQJ24" s="3206"/>
      <c r="SQK24" s="3200"/>
      <c r="SQL24" s="3201"/>
      <c r="SQM24" s="3202"/>
      <c r="SQN24" s="3203"/>
      <c r="SQO24" s="3200"/>
      <c r="SQP24" s="3204"/>
      <c r="SQQ24" s="3179"/>
      <c r="SQR24" s="3205"/>
      <c r="SQS24" s="3206"/>
      <c r="SQT24" s="3207"/>
      <c r="SQU24" s="3208"/>
      <c r="SQV24" s="3209"/>
      <c r="SQW24" s="3208"/>
      <c r="SQX24" s="3209"/>
      <c r="SQY24" s="3200"/>
      <c r="SQZ24" s="3201"/>
      <c r="SRA24" s="3208"/>
      <c r="SRB24" s="3206"/>
      <c r="SRC24" s="3200"/>
      <c r="SRD24" s="3201"/>
      <c r="SRE24" s="3202"/>
      <c r="SRF24" s="3203"/>
      <c r="SRG24" s="3200"/>
      <c r="SRH24" s="3204"/>
      <c r="SRI24" s="3179"/>
      <c r="SRJ24" s="3205"/>
      <c r="SRK24" s="3206"/>
      <c r="SRL24" s="3207"/>
      <c r="SRM24" s="3208"/>
      <c r="SRN24" s="3209"/>
      <c r="SRO24" s="3208"/>
      <c r="SRP24" s="3209"/>
      <c r="SRQ24" s="3200"/>
      <c r="SRR24" s="3201"/>
      <c r="SRS24" s="3208"/>
      <c r="SRT24" s="3206"/>
      <c r="SRU24" s="3200"/>
      <c r="SRV24" s="3201"/>
      <c r="SRW24" s="3202"/>
      <c r="SRX24" s="3203"/>
      <c r="SRY24" s="3200"/>
      <c r="SRZ24" s="3204"/>
      <c r="SSA24" s="3179"/>
      <c r="SSB24" s="3205"/>
      <c r="SSC24" s="3206"/>
      <c r="SSD24" s="3207"/>
      <c r="SSE24" s="3208"/>
      <c r="SSF24" s="3209"/>
      <c r="SSG24" s="3208"/>
      <c r="SSH24" s="3209"/>
      <c r="SSI24" s="3200"/>
      <c r="SSJ24" s="3201"/>
      <c r="SSK24" s="3208"/>
      <c r="SSL24" s="3206"/>
      <c r="SSM24" s="3200"/>
      <c r="SSN24" s="3201"/>
      <c r="SSO24" s="3202"/>
      <c r="SSP24" s="3203"/>
      <c r="SSQ24" s="3200"/>
      <c r="SSR24" s="3204"/>
      <c r="SSS24" s="3179"/>
      <c r="SST24" s="3205"/>
      <c r="SSU24" s="3206"/>
      <c r="SSV24" s="3207"/>
      <c r="SSW24" s="3208"/>
      <c r="SSX24" s="3209"/>
      <c r="SSY24" s="3208"/>
      <c r="SSZ24" s="3209"/>
      <c r="STA24" s="3200"/>
      <c r="STB24" s="3201"/>
      <c r="STC24" s="3208"/>
      <c r="STD24" s="3206"/>
      <c r="STE24" s="3200"/>
      <c r="STF24" s="3201"/>
      <c r="STG24" s="3202"/>
      <c r="STH24" s="3203"/>
      <c r="STI24" s="3200"/>
      <c r="STJ24" s="3204"/>
      <c r="STK24" s="3179"/>
      <c r="STL24" s="3205"/>
      <c r="STM24" s="3206"/>
      <c r="STN24" s="3207"/>
      <c r="STO24" s="3208"/>
      <c r="STP24" s="3209"/>
      <c r="STQ24" s="3208"/>
      <c r="STR24" s="3209"/>
      <c r="STS24" s="3200"/>
      <c r="STT24" s="3201"/>
      <c r="STU24" s="3208"/>
      <c r="STV24" s="3206"/>
      <c r="STW24" s="3200"/>
      <c r="STX24" s="3201"/>
      <c r="STY24" s="3202"/>
      <c r="STZ24" s="3203"/>
      <c r="SUA24" s="3200"/>
      <c r="SUB24" s="3204"/>
      <c r="SUC24" s="3179"/>
      <c r="SUD24" s="3205"/>
      <c r="SUE24" s="3206"/>
      <c r="SUF24" s="3207"/>
      <c r="SUG24" s="3208"/>
      <c r="SUH24" s="3209"/>
      <c r="SUI24" s="3208"/>
      <c r="SUJ24" s="3209"/>
      <c r="SUK24" s="3200"/>
      <c r="SUL24" s="3201"/>
      <c r="SUM24" s="3208"/>
      <c r="SUN24" s="3206"/>
      <c r="SUO24" s="3200"/>
      <c r="SUP24" s="3201"/>
      <c r="SUQ24" s="3202"/>
      <c r="SUR24" s="3203"/>
      <c r="SUS24" s="3200"/>
      <c r="SUT24" s="3204"/>
      <c r="SUU24" s="3179"/>
      <c r="SUV24" s="3205"/>
      <c r="SUW24" s="3206"/>
      <c r="SUX24" s="3207"/>
      <c r="SUY24" s="3208"/>
      <c r="SUZ24" s="3209"/>
      <c r="SVA24" s="3208"/>
      <c r="SVB24" s="3209"/>
      <c r="SVC24" s="3200"/>
      <c r="SVD24" s="3201"/>
      <c r="SVE24" s="3208"/>
      <c r="SVF24" s="3206"/>
      <c r="SVG24" s="3200"/>
      <c r="SVH24" s="3201"/>
      <c r="SVI24" s="3202"/>
      <c r="SVJ24" s="3203"/>
      <c r="SVK24" s="3200"/>
      <c r="SVL24" s="3204"/>
      <c r="SVM24" s="3179"/>
      <c r="SVN24" s="3205"/>
      <c r="SVO24" s="3206"/>
      <c r="SVP24" s="3207"/>
      <c r="SVQ24" s="3208"/>
      <c r="SVR24" s="3209"/>
      <c r="SVS24" s="3208"/>
      <c r="SVT24" s="3209"/>
      <c r="SVU24" s="3200"/>
      <c r="SVV24" s="3201"/>
      <c r="SVW24" s="3208"/>
      <c r="SVX24" s="3206"/>
      <c r="SVY24" s="3200"/>
      <c r="SVZ24" s="3201"/>
      <c r="SWA24" s="3202"/>
      <c r="SWB24" s="3203"/>
      <c r="SWC24" s="3200"/>
      <c r="SWD24" s="3204"/>
      <c r="SWE24" s="3179"/>
      <c r="SWF24" s="3205"/>
      <c r="SWG24" s="3206"/>
      <c r="SWH24" s="3207"/>
      <c r="SWI24" s="3208"/>
      <c r="SWJ24" s="3209"/>
      <c r="SWK24" s="3208"/>
      <c r="SWL24" s="3209"/>
      <c r="SWM24" s="3200"/>
      <c r="SWN24" s="3201"/>
      <c r="SWO24" s="3208"/>
      <c r="SWP24" s="3206"/>
      <c r="SWQ24" s="3200"/>
      <c r="SWR24" s="3201"/>
      <c r="SWS24" s="3202"/>
      <c r="SWT24" s="3203"/>
      <c r="SWU24" s="3200"/>
      <c r="SWV24" s="3204"/>
      <c r="SWW24" s="3179"/>
      <c r="SWX24" s="3205"/>
      <c r="SWY24" s="3206"/>
      <c r="SWZ24" s="3207"/>
      <c r="SXA24" s="3208"/>
      <c r="SXB24" s="3209"/>
      <c r="SXC24" s="3208"/>
      <c r="SXD24" s="3209"/>
      <c r="SXE24" s="3200"/>
      <c r="SXF24" s="3201"/>
      <c r="SXG24" s="3208"/>
      <c r="SXH24" s="3206"/>
      <c r="SXI24" s="3200"/>
      <c r="SXJ24" s="3201"/>
      <c r="SXK24" s="3202"/>
      <c r="SXL24" s="3203"/>
      <c r="SXM24" s="3200"/>
      <c r="SXN24" s="3204"/>
      <c r="SXO24" s="3179"/>
      <c r="SXP24" s="3205"/>
      <c r="SXQ24" s="3206"/>
      <c r="SXR24" s="3207"/>
      <c r="SXS24" s="3208"/>
      <c r="SXT24" s="3209"/>
      <c r="SXU24" s="3208"/>
      <c r="SXV24" s="3209"/>
      <c r="SXW24" s="3200"/>
      <c r="SXX24" s="3201"/>
      <c r="SXY24" s="3208"/>
      <c r="SXZ24" s="3206"/>
      <c r="SYA24" s="3200"/>
      <c r="SYB24" s="3201"/>
      <c r="SYC24" s="3202"/>
      <c r="SYD24" s="3203"/>
      <c r="SYE24" s="3200"/>
      <c r="SYF24" s="3204"/>
      <c r="SYG24" s="3179"/>
      <c r="SYH24" s="3205"/>
      <c r="SYI24" s="3206"/>
      <c r="SYJ24" s="3207"/>
      <c r="SYK24" s="3208"/>
      <c r="SYL24" s="3209"/>
      <c r="SYM24" s="3208"/>
      <c r="SYN24" s="3209"/>
      <c r="SYO24" s="3200"/>
      <c r="SYP24" s="3201"/>
      <c r="SYQ24" s="3208"/>
      <c r="SYR24" s="3206"/>
      <c r="SYS24" s="3200"/>
      <c r="SYT24" s="3201"/>
      <c r="SYU24" s="3202"/>
      <c r="SYV24" s="3203"/>
      <c r="SYW24" s="3200"/>
      <c r="SYX24" s="3204"/>
      <c r="SYY24" s="3179"/>
      <c r="SYZ24" s="3205"/>
      <c r="SZA24" s="3206"/>
      <c r="SZB24" s="3207"/>
      <c r="SZC24" s="3208"/>
      <c r="SZD24" s="3209"/>
      <c r="SZE24" s="3208"/>
      <c r="SZF24" s="3209"/>
      <c r="SZG24" s="3200"/>
      <c r="SZH24" s="3201"/>
      <c r="SZI24" s="3208"/>
      <c r="SZJ24" s="3206"/>
      <c r="SZK24" s="3200"/>
      <c r="SZL24" s="3201"/>
      <c r="SZM24" s="3202"/>
      <c r="SZN24" s="3203"/>
      <c r="SZO24" s="3200"/>
      <c r="SZP24" s="3204"/>
      <c r="SZQ24" s="3179"/>
      <c r="SZR24" s="3205"/>
      <c r="SZS24" s="3206"/>
      <c r="SZT24" s="3207"/>
      <c r="SZU24" s="3208"/>
      <c r="SZV24" s="3209"/>
      <c r="SZW24" s="3208"/>
      <c r="SZX24" s="3209"/>
      <c r="SZY24" s="3200"/>
      <c r="SZZ24" s="3201"/>
      <c r="TAA24" s="3208"/>
      <c r="TAB24" s="3206"/>
      <c r="TAC24" s="3200"/>
      <c r="TAD24" s="3201"/>
      <c r="TAE24" s="3202"/>
      <c r="TAF24" s="3203"/>
      <c r="TAG24" s="3200"/>
      <c r="TAH24" s="3204"/>
      <c r="TAI24" s="3179"/>
      <c r="TAJ24" s="3205"/>
      <c r="TAK24" s="3206"/>
      <c r="TAL24" s="3207"/>
      <c r="TAM24" s="3208"/>
      <c r="TAN24" s="3209"/>
      <c r="TAO24" s="3208"/>
      <c r="TAP24" s="3209"/>
      <c r="TAQ24" s="3200"/>
      <c r="TAR24" s="3201"/>
      <c r="TAS24" s="3208"/>
      <c r="TAT24" s="3206"/>
      <c r="TAU24" s="3200"/>
      <c r="TAV24" s="3201"/>
      <c r="TAW24" s="3202"/>
      <c r="TAX24" s="3203"/>
      <c r="TAY24" s="3200"/>
      <c r="TAZ24" s="3204"/>
      <c r="TBA24" s="3179"/>
      <c r="TBB24" s="3205"/>
      <c r="TBC24" s="3206"/>
      <c r="TBD24" s="3207"/>
      <c r="TBE24" s="3208"/>
      <c r="TBF24" s="3209"/>
      <c r="TBG24" s="3208"/>
      <c r="TBH24" s="3209"/>
      <c r="TBI24" s="3200"/>
      <c r="TBJ24" s="3201"/>
      <c r="TBK24" s="3208"/>
      <c r="TBL24" s="3206"/>
      <c r="TBM24" s="3200"/>
      <c r="TBN24" s="3201"/>
      <c r="TBO24" s="3202"/>
      <c r="TBP24" s="3203"/>
      <c r="TBQ24" s="3200"/>
      <c r="TBR24" s="3204"/>
      <c r="TBS24" s="3179"/>
      <c r="TBT24" s="3205"/>
      <c r="TBU24" s="3206"/>
      <c r="TBV24" s="3207"/>
      <c r="TBW24" s="3208"/>
      <c r="TBX24" s="3209"/>
      <c r="TBY24" s="3208"/>
      <c r="TBZ24" s="3209"/>
      <c r="TCA24" s="3200"/>
      <c r="TCB24" s="3201"/>
      <c r="TCC24" s="3208"/>
      <c r="TCD24" s="3206"/>
      <c r="TCE24" s="3200"/>
      <c r="TCF24" s="3201"/>
      <c r="TCG24" s="3202"/>
      <c r="TCH24" s="3203"/>
      <c r="TCI24" s="3200"/>
      <c r="TCJ24" s="3204"/>
      <c r="TCK24" s="3179"/>
      <c r="TCL24" s="3205"/>
      <c r="TCM24" s="3206"/>
      <c r="TCN24" s="3207"/>
      <c r="TCO24" s="3208"/>
      <c r="TCP24" s="3209"/>
      <c r="TCQ24" s="3208"/>
      <c r="TCR24" s="3209"/>
      <c r="TCS24" s="3200"/>
      <c r="TCT24" s="3201"/>
      <c r="TCU24" s="3208"/>
      <c r="TCV24" s="3206"/>
      <c r="TCW24" s="3200"/>
      <c r="TCX24" s="3201"/>
      <c r="TCY24" s="3202"/>
      <c r="TCZ24" s="3203"/>
      <c r="TDA24" s="3200"/>
      <c r="TDB24" s="3204"/>
      <c r="TDC24" s="3179"/>
      <c r="TDD24" s="3205"/>
      <c r="TDE24" s="3206"/>
      <c r="TDF24" s="3207"/>
      <c r="TDG24" s="3208"/>
      <c r="TDH24" s="3209"/>
      <c r="TDI24" s="3208"/>
      <c r="TDJ24" s="3209"/>
      <c r="TDK24" s="3200"/>
      <c r="TDL24" s="3201"/>
      <c r="TDM24" s="3208"/>
      <c r="TDN24" s="3206"/>
      <c r="TDO24" s="3200"/>
      <c r="TDP24" s="3201"/>
      <c r="TDQ24" s="3202"/>
      <c r="TDR24" s="3203"/>
      <c r="TDS24" s="3200"/>
      <c r="TDT24" s="3204"/>
      <c r="TDU24" s="3179"/>
      <c r="TDV24" s="3205"/>
      <c r="TDW24" s="3206"/>
      <c r="TDX24" s="3207"/>
      <c r="TDY24" s="3208"/>
      <c r="TDZ24" s="3209"/>
      <c r="TEA24" s="3208"/>
      <c r="TEB24" s="3209"/>
      <c r="TEC24" s="3200"/>
      <c r="TED24" s="3201"/>
      <c r="TEE24" s="3208"/>
      <c r="TEF24" s="3206"/>
      <c r="TEG24" s="3200"/>
      <c r="TEH24" s="3201"/>
      <c r="TEI24" s="3202"/>
      <c r="TEJ24" s="3203"/>
      <c r="TEK24" s="3200"/>
      <c r="TEL24" s="3204"/>
      <c r="TEM24" s="3179"/>
      <c r="TEN24" s="3205"/>
      <c r="TEO24" s="3206"/>
      <c r="TEP24" s="3207"/>
      <c r="TEQ24" s="3208"/>
      <c r="TER24" s="3209"/>
      <c r="TES24" s="3208"/>
      <c r="TET24" s="3209"/>
      <c r="TEU24" s="3200"/>
      <c r="TEV24" s="3201"/>
      <c r="TEW24" s="3208"/>
      <c r="TEX24" s="3206"/>
      <c r="TEY24" s="3200"/>
      <c r="TEZ24" s="3201"/>
      <c r="TFA24" s="3202"/>
      <c r="TFB24" s="3203"/>
      <c r="TFC24" s="3200"/>
      <c r="TFD24" s="3204"/>
      <c r="TFE24" s="3179"/>
      <c r="TFF24" s="3205"/>
      <c r="TFG24" s="3206"/>
      <c r="TFH24" s="3207"/>
      <c r="TFI24" s="3208"/>
      <c r="TFJ24" s="3209"/>
      <c r="TFK24" s="3208"/>
      <c r="TFL24" s="3209"/>
      <c r="TFM24" s="3200"/>
      <c r="TFN24" s="3201"/>
      <c r="TFO24" s="3208"/>
      <c r="TFP24" s="3206"/>
      <c r="TFQ24" s="3200"/>
      <c r="TFR24" s="3201"/>
      <c r="TFS24" s="3202"/>
      <c r="TFT24" s="3203"/>
      <c r="TFU24" s="3200"/>
      <c r="TFV24" s="3204"/>
      <c r="TFW24" s="3179"/>
      <c r="TFX24" s="3205"/>
      <c r="TFY24" s="3206"/>
      <c r="TFZ24" s="3207"/>
      <c r="TGA24" s="3208"/>
      <c r="TGB24" s="3209"/>
      <c r="TGC24" s="3208"/>
      <c r="TGD24" s="3209"/>
      <c r="TGE24" s="3200"/>
      <c r="TGF24" s="3201"/>
      <c r="TGG24" s="3208"/>
      <c r="TGH24" s="3206"/>
      <c r="TGI24" s="3200"/>
      <c r="TGJ24" s="3201"/>
      <c r="TGK24" s="3202"/>
      <c r="TGL24" s="3203"/>
      <c r="TGM24" s="3200"/>
      <c r="TGN24" s="3204"/>
      <c r="TGO24" s="3179"/>
      <c r="TGP24" s="3205"/>
      <c r="TGQ24" s="3206"/>
      <c r="TGR24" s="3207"/>
      <c r="TGS24" s="3208"/>
      <c r="TGT24" s="3209"/>
      <c r="TGU24" s="3208"/>
      <c r="TGV24" s="3209"/>
      <c r="TGW24" s="3200"/>
      <c r="TGX24" s="3201"/>
      <c r="TGY24" s="3208"/>
      <c r="TGZ24" s="3206"/>
      <c r="THA24" s="3200"/>
      <c r="THB24" s="3201"/>
      <c r="THC24" s="3202"/>
      <c r="THD24" s="3203"/>
      <c r="THE24" s="3200"/>
      <c r="THF24" s="3204"/>
      <c r="THG24" s="3179"/>
      <c r="THH24" s="3205"/>
      <c r="THI24" s="3206"/>
      <c r="THJ24" s="3207"/>
      <c r="THK24" s="3208"/>
      <c r="THL24" s="3209"/>
      <c r="THM24" s="3208"/>
      <c r="THN24" s="3209"/>
      <c r="THO24" s="3200"/>
      <c r="THP24" s="3201"/>
      <c r="THQ24" s="3208"/>
      <c r="THR24" s="3206"/>
      <c r="THS24" s="3200"/>
      <c r="THT24" s="3201"/>
      <c r="THU24" s="3202"/>
      <c r="THV24" s="3203"/>
      <c r="THW24" s="3200"/>
      <c r="THX24" s="3204"/>
      <c r="THY24" s="3179"/>
      <c r="THZ24" s="3205"/>
      <c r="TIA24" s="3206"/>
      <c r="TIB24" s="3207"/>
      <c r="TIC24" s="3208"/>
      <c r="TID24" s="3209"/>
      <c r="TIE24" s="3208"/>
      <c r="TIF24" s="3209"/>
      <c r="TIG24" s="3200"/>
      <c r="TIH24" s="3201"/>
      <c r="TII24" s="3208"/>
      <c r="TIJ24" s="3206"/>
      <c r="TIK24" s="3200"/>
      <c r="TIL24" s="3201"/>
      <c r="TIM24" s="3202"/>
      <c r="TIN24" s="3203"/>
      <c r="TIO24" s="3200"/>
      <c r="TIP24" s="3204"/>
      <c r="TIQ24" s="3179"/>
      <c r="TIR24" s="3205"/>
      <c r="TIS24" s="3206"/>
      <c r="TIT24" s="3207"/>
      <c r="TIU24" s="3208"/>
      <c r="TIV24" s="3209"/>
      <c r="TIW24" s="3208"/>
      <c r="TIX24" s="3209"/>
      <c r="TIY24" s="3200"/>
      <c r="TIZ24" s="3201"/>
      <c r="TJA24" s="3208"/>
      <c r="TJB24" s="3206"/>
      <c r="TJC24" s="3200"/>
      <c r="TJD24" s="3201"/>
      <c r="TJE24" s="3202"/>
      <c r="TJF24" s="3203"/>
      <c r="TJG24" s="3200"/>
      <c r="TJH24" s="3204"/>
      <c r="TJI24" s="3179"/>
      <c r="TJJ24" s="3205"/>
      <c r="TJK24" s="3206"/>
      <c r="TJL24" s="3207"/>
      <c r="TJM24" s="3208"/>
      <c r="TJN24" s="3209"/>
      <c r="TJO24" s="3208"/>
      <c r="TJP24" s="3209"/>
      <c r="TJQ24" s="3200"/>
      <c r="TJR24" s="3201"/>
      <c r="TJS24" s="3208"/>
      <c r="TJT24" s="3206"/>
      <c r="TJU24" s="3200"/>
      <c r="TJV24" s="3201"/>
      <c r="TJW24" s="3202"/>
      <c r="TJX24" s="3203"/>
      <c r="TJY24" s="3200"/>
      <c r="TJZ24" s="3204"/>
      <c r="TKA24" s="3179"/>
      <c r="TKB24" s="3205"/>
      <c r="TKC24" s="3206"/>
      <c r="TKD24" s="3207"/>
      <c r="TKE24" s="3208"/>
      <c r="TKF24" s="3209"/>
      <c r="TKG24" s="3208"/>
      <c r="TKH24" s="3209"/>
      <c r="TKI24" s="3200"/>
      <c r="TKJ24" s="3201"/>
      <c r="TKK24" s="3208"/>
      <c r="TKL24" s="3206"/>
      <c r="TKM24" s="3200"/>
      <c r="TKN24" s="3201"/>
      <c r="TKO24" s="3202"/>
      <c r="TKP24" s="3203"/>
      <c r="TKQ24" s="3200"/>
      <c r="TKR24" s="3204"/>
      <c r="TKS24" s="3179"/>
      <c r="TKT24" s="3205"/>
      <c r="TKU24" s="3206"/>
      <c r="TKV24" s="3207"/>
      <c r="TKW24" s="3208"/>
      <c r="TKX24" s="3209"/>
      <c r="TKY24" s="3208"/>
      <c r="TKZ24" s="3209"/>
      <c r="TLA24" s="3200"/>
      <c r="TLB24" s="3201"/>
      <c r="TLC24" s="3208"/>
      <c r="TLD24" s="3206"/>
      <c r="TLE24" s="3200"/>
      <c r="TLF24" s="3201"/>
      <c r="TLG24" s="3202"/>
      <c r="TLH24" s="3203"/>
      <c r="TLI24" s="3200"/>
      <c r="TLJ24" s="3204"/>
      <c r="TLK24" s="3179"/>
      <c r="TLL24" s="3205"/>
      <c r="TLM24" s="3206"/>
      <c r="TLN24" s="3207"/>
      <c r="TLO24" s="3208"/>
      <c r="TLP24" s="3209"/>
      <c r="TLQ24" s="3208"/>
      <c r="TLR24" s="3209"/>
      <c r="TLS24" s="3200"/>
      <c r="TLT24" s="3201"/>
      <c r="TLU24" s="3208"/>
      <c r="TLV24" s="3206"/>
      <c r="TLW24" s="3200"/>
      <c r="TLX24" s="3201"/>
      <c r="TLY24" s="3202"/>
      <c r="TLZ24" s="3203"/>
      <c r="TMA24" s="3200"/>
      <c r="TMB24" s="3204"/>
      <c r="TMC24" s="3179"/>
      <c r="TMD24" s="3205"/>
      <c r="TME24" s="3206"/>
      <c r="TMF24" s="3207"/>
      <c r="TMG24" s="3208"/>
      <c r="TMH24" s="3209"/>
      <c r="TMI24" s="3208"/>
      <c r="TMJ24" s="3209"/>
      <c r="TMK24" s="3200"/>
      <c r="TML24" s="3201"/>
      <c r="TMM24" s="3208"/>
      <c r="TMN24" s="3206"/>
      <c r="TMO24" s="3200"/>
      <c r="TMP24" s="3201"/>
      <c r="TMQ24" s="3202"/>
      <c r="TMR24" s="3203"/>
      <c r="TMS24" s="3200"/>
      <c r="TMT24" s="3204"/>
      <c r="TMU24" s="3179"/>
      <c r="TMV24" s="3205"/>
      <c r="TMW24" s="3206"/>
      <c r="TMX24" s="3207"/>
      <c r="TMY24" s="3208"/>
      <c r="TMZ24" s="3209"/>
      <c r="TNA24" s="3208"/>
      <c r="TNB24" s="3209"/>
      <c r="TNC24" s="3200"/>
      <c r="TND24" s="3201"/>
      <c r="TNE24" s="3208"/>
      <c r="TNF24" s="3206"/>
      <c r="TNG24" s="3200"/>
      <c r="TNH24" s="3201"/>
      <c r="TNI24" s="3202"/>
      <c r="TNJ24" s="3203"/>
      <c r="TNK24" s="3200"/>
      <c r="TNL24" s="3204"/>
      <c r="TNM24" s="3179"/>
      <c r="TNN24" s="3205"/>
      <c r="TNO24" s="3206"/>
      <c r="TNP24" s="3207"/>
      <c r="TNQ24" s="3208"/>
      <c r="TNR24" s="3209"/>
      <c r="TNS24" s="3208"/>
      <c r="TNT24" s="3209"/>
      <c r="TNU24" s="3200"/>
      <c r="TNV24" s="3201"/>
      <c r="TNW24" s="3208"/>
      <c r="TNX24" s="3206"/>
      <c r="TNY24" s="3200"/>
      <c r="TNZ24" s="3201"/>
      <c r="TOA24" s="3202"/>
      <c r="TOB24" s="3203"/>
      <c r="TOC24" s="3200"/>
      <c r="TOD24" s="3204"/>
      <c r="TOE24" s="3179"/>
      <c r="TOF24" s="3205"/>
      <c r="TOG24" s="3206"/>
      <c r="TOH24" s="3207"/>
      <c r="TOI24" s="3208"/>
      <c r="TOJ24" s="3209"/>
      <c r="TOK24" s="3208"/>
      <c r="TOL24" s="3209"/>
      <c r="TOM24" s="3200"/>
      <c r="TON24" s="3201"/>
      <c r="TOO24" s="3208"/>
      <c r="TOP24" s="3206"/>
      <c r="TOQ24" s="3200"/>
      <c r="TOR24" s="3201"/>
      <c r="TOS24" s="3202"/>
      <c r="TOT24" s="3203"/>
      <c r="TOU24" s="3200"/>
      <c r="TOV24" s="3204"/>
      <c r="TOW24" s="3179"/>
      <c r="TOX24" s="3205"/>
      <c r="TOY24" s="3206"/>
      <c r="TOZ24" s="3207"/>
      <c r="TPA24" s="3208"/>
      <c r="TPB24" s="3209"/>
      <c r="TPC24" s="3208"/>
      <c r="TPD24" s="3209"/>
      <c r="TPE24" s="3200"/>
      <c r="TPF24" s="3201"/>
      <c r="TPG24" s="3208"/>
      <c r="TPH24" s="3206"/>
      <c r="TPI24" s="3200"/>
      <c r="TPJ24" s="3201"/>
      <c r="TPK24" s="3202"/>
      <c r="TPL24" s="3203"/>
      <c r="TPM24" s="3200"/>
      <c r="TPN24" s="3204"/>
      <c r="TPO24" s="3179"/>
      <c r="TPP24" s="3205"/>
      <c r="TPQ24" s="3206"/>
      <c r="TPR24" s="3207"/>
      <c r="TPS24" s="3208"/>
      <c r="TPT24" s="3209"/>
      <c r="TPU24" s="3208"/>
      <c r="TPV24" s="3209"/>
      <c r="TPW24" s="3200"/>
      <c r="TPX24" s="3201"/>
      <c r="TPY24" s="3208"/>
      <c r="TPZ24" s="3206"/>
      <c r="TQA24" s="3200"/>
      <c r="TQB24" s="3201"/>
      <c r="TQC24" s="3202"/>
      <c r="TQD24" s="3203"/>
      <c r="TQE24" s="3200"/>
      <c r="TQF24" s="3204"/>
      <c r="TQG24" s="3179"/>
      <c r="TQH24" s="3205"/>
      <c r="TQI24" s="3206"/>
      <c r="TQJ24" s="3207"/>
      <c r="TQK24" s="3208"/>
      <c r="TQL24" s="3209"/>
      <c r="TQM24" s="3208"/>
      <c r="TQN24" s="3209"/>
      <c r="TQO24" s="3200"/>
      <c r="TQP24" s="3201"/>
      <c r="TQQ24" s="3208"/>
      <c r="TQR24" s="3206"/>
      <c r="TQS24" s="3200"/>
      <c r="TQT24" s="3201"/>
      <c r="TQU24" s="3202"/>
      <c r="TQV24" s="3203"/>
      <c r="TQW24" s="3200"/>
      <c r="TQX24" s="3204"/>
      <c r="TQY24" s="3179"/>
      <c r="TQZ24" s="3205"/>
      <c r="TRA24" s="3206"/>
      <c r="TRB24" s="3207"/>
      <c r="TRC24" s="3208"/>
      <c r="TRD24" s="3209"/>
      <c r="TRE24" s="3208"/>
      <c r="TRF24" s="3209"/>
      <c r="TRG24" s="3200"/>
      <c r="TRH24" s="3201"/>
      <c r="TRI24" s="3208"/>
      <c r="TRJ24" s="3206"/>
      <c r="TRK24" s="3200"/>
      <c r="TRL24" s="3201"/>
      <c r="TRM24" s="3202"/>
      <c r="TRN24" s="3203"/>
      <c r="TRO24" s="3200"/>
      <c r="TRP24" s="3204"/>
      <c r="TRQ24" s="3179"/>
      <c r="TRR24" s="3205"/>
      <c r="TRS24" s="3206"/>
      <c r="TRT24" s="3207"/>
      <c r="TRU24" s="3208"/>
      <c r="TRV24" s="3209"/>
      <c r="TRW24" s="3208"/>
      <c r="TRX24" s="3209"/>
      <c r="TRY24" s="3200"/>
      <c r="TRZ24" s="3201"/>
      <c r="TSA24" s="3208"/>
      <c r="TSB24" s="3206"/>
      <c r="TSC24" s="3200"/>
      <c r="TSD24" s="3201"/>
      <c r="TSE24" s="3202"/>
      <c r="TSF24" s="3203"/>
      <c r="TSG24" s="3200"/>
      <c r="TSH24" s="3204"/>
      <c r="TSI24" s="3179"/>
      <c r="TSJ24" s="3205"/>
      <c r="TSK24" s="3206"/>
      <c r="TSL24" s="3207"/>
      <c r="TSM24" s="3208"/>
      <c r="TSN24" s="3209"/>
      <c r="TSO24" s="3208"/>
      <c r="TSP24" s="3209"/>
      <c r="TSQ24" s="3200"/>
      <c r="TSR24" s="3201"/>
      <c r="TSS24" s="3208"/>
      <c r="TST24" s="3206"/>
      <c r="TSU24" s="3200"/>
      <c r="TSV24" s="3201"/>
      <c r="TSW24" s="3202"/>
      <c r="TSX24" s="3203"/>
      <c r="TSY24" s="3200"/>
      <c r="TSZ24" s="3204"/>
      <c r="TTA24" s="3179"/>
      <c r="TTB24" s="3205"/>
      <c r="TTC24" s="3206"/>
      <c r="TTD24" s="3207"/>
      <c r="TTE24" s="3208"/>
      <c r="TTF24" s="3209"/>
      <c r="TTG24" s="3208"/>
      <c r="TTH24" s="3209"/>
      <c r="TTI24" s="3200"/>
      <c r="TTJ24" s="3201"/>
      <c r="TTK24" s="3208"/>
      <c r="TTL24" s="3206"/>
      <c r="TTM24" s="3200"/>
      <c r="TTN24" s="3201"/>
      <c r="TTO24" s="3202"/>
      <c r="TTP24" s="3203"/>
      <c r="TTQ24" s="3200"/>
      <c r="TTR24" s="3204"/>
      <c r="TTS24" s="3179"/>
      <c r="TTT24" s="3205"/>
      <c r="TTU24" s="3206"/>
      <c r="TTV24" s="3207"/>
      <c r="TTW24" s="3208"/>
      <c r="TTX24" s="3209"/>
      <c r="TTY24" s="3208"/>
      <c r="TTZ24" s="3209"/>
      <c r="TUA24" s="3200"/>
      <c r="TUB24" s="3201"/>
      <c r="TUC24" s="3208"/>
      <c r="TUD24" s="3206"/>
      <c r="TUE24" s="3200"/>
      <c r="TUF24" s="3201"/>
      <c r="TUG24" s="3202"/>
      <c r="TUH24" s="3203"/>
      <c r="TUI24" s="3200"/>
      <c r="TUJ24" s="3204"/>
      <c r="TUK24" s="3179"/>
      <c r="TUL24" s="3205"/>
      <c r="TUM24" s="3206"/>
      <c r="TUN24" s="3207"/>
      <c r="TUO24" s="3208"/>
      <c r="TUP24" s="3209"/>
      <c r="TUQ24" s="3208"/>
      <c r="TUR24" s="3209"/>
      <c r="TUS24" s="3200"/>
      <c r="TUT24" s="3201"/>
      <c r="TUU24" s="3208"/>
      <c r="TUV24" s="3206"/>
      <c r="TUW24" s="3200"/>
      <c r="TUX24" s="3201"/>
      <c r="TUY24" s="3202"/>
      <c r="TUZ24" s="3203"/>
      <c r="TVA24" s="3200"/>
      <c r="TVB24" s="3204"/>
      <c r="TVC24" s="3179"/>
      <c r="TVD24" s="3205"/>
      <c r="TVE24" s="3206"/>
      <c r="TVF24" s="3207"/>
      <c r="TVG24" s="3208"/>
      <c r="TVH24" s="3209"/>
      <c r="TVI24" s="3208"/>
      <c r="TVJ24" s="3209"/>
      <c r="TVK24" s="3200"/>
      <c r="TVL24" s="3201"/>
      <c r="TVM24" s="3208"/>
      <c r="TVN24" s="3206"/>
      <c r="TVO24" s="3200"/>
      <c r="TVP24" s="3201"/>
      <c r="TVQ24" s="3202"/>
      <c r="TVR24" s="3203"/>
      <c r="TVS24" s="3200"/>
      <c r="TVT24" s="3204"/>
      <c r="TVU24" s="3179"/>
      <c r="TVV24" s="3205"/>
      <c r="TVW24" s="3206"/>
      <c r="TVX24" s="3207"/>
      <c r="TVY24" s="3208"/>
      <c r="TVZ24" s="3209"/>
      <c r="TWA24" s="3208"/>
      <c r="TWB24" s="3209"/>
      <c r="TWC24" s="3200"/>
      <c r="TWD24" s="3201"/>
      <c r="TWE24" s="3208"/>
      <c r="TWF24" s="3206"/>
      <c r="TWG24" s="3200"/>
      <c r="TWH24" s="3201"/>
      <c r="TWI24" s="3202"/>
      <c r="TWJ24" s="3203"/>
      <c r="TWK24" s="3200"/>
      <c r="TWL24" s="3204"/>
      <c r="TWM24" s="3179"/>
      <c r="TWN24" s="3205"/>
      <c r="TWO24" s="3206"/>
      <c r="TWP24" s="3207"/>
      <c r="TWQ24" s="3208"/>
      <c r="TWR24" s="3209"/>
      <c r="TWS24" s="3208"/>
      <c r="TWT24" s="3209"/>
      <c r="TWU24" s="3200"/>
      <c r="TWV24" s="3201"/>
      <c r="TWW24" s="3208"/>
      <c r="TWX24" s="3206"/>
      <c r="TWY24" s="3200"/>
      <c r="TWZ24" s="3201"/>
      <c r="TXA24" s="3202"/>
      <c r="TXB24" s="3203"/>
      <c r="TXC24" s="3200"/>
      <c r="TXD24" s="3204"/>
      <c r="TXE24" s="3179"/>
      <c r="TXF24" s="3205"/>
      <c r="TXG24" s="3206"/>
      <c r="TXH24" s="3207"/>
      <c r="TXI24" s="3208"/>
      <c r="TXJ24" s="3209"/>
      <c r="TXK24" s="3208"/>
      <c r="TXL24" s="3209"/>
      <c r="TXM24" s="3200"/>
      <c r="TXN24" s="3201"/>
      <c r="TXO24" s="3208"/>
      <c r="TXP24" s="3206"/>
      <c r="TXQ24" s="3200"/>
      <c r="TXR24" s="3201"/>
      <c r="TXS24" s="3202"/>
      <c r="TXT24" s="3203"/>
      <c r="TXU24" s="3200"/>
      <c r="TXV24" s="3204"/>
      <c r="TXW24" s="3179"/>
      <c r="TXX24" s="3205"/>
      <c r="TXY24" s="3206"/>
      <c r="TXZ24" s="3207"/>
      <c r="TYA24" s="3208"/>
      <c r="TYB24" s="3209"/>
      <c r="TYC24" s="3208"/>
      <c r="TYD24" s="3209"/>
      <c r="TYE24" s="3200"/>
      <c r="TYF24" s="3201"/>
      <c r="TYG24" s="3208"/>
      <c r="TYH24" s="3206"/>
      <c r="TYI24" s="3200"/>
      <c r="TYJ24" s="3201"/>
      <c r="TYK24" s="3202"/>
      <c r="TYL24" s="3203"/>
      <c r="TYM24" s="3200"/>
      <c r="TYN24" s="3204"/>
      <c r="TYO24" s="3179"/>
      <c r="TYP24" s="3205"/>
      <c r="TYQ24" s="3206"/>
      <c r="TYR24" s="3207"/>
      <c r="TYS24" s="3208"/>
      <c r="TYT24" s="3209"/>
      <c r="TYU24" s="3208"/>
      <c r="TYV24" s="3209"/>
      <c r="TYW24" s="3200"/>
      <c r="TYX24" s="3201"/>
      <c r="TYY24" s="3208"/>
      <c r="TYZ24" s="3206"/>
      <c r="TZA24" s="3200"/>
      <c r="TZB24" s="3201"/>
      <c r="TZC24" s="3202"/>
      <c r="TZD24" s="3203"/>
      <c r="TZE24" s="3200"/>
      <c r="TZF24" s="3204"/>
      <c r="TZG24" s="3179"/>
      <c r="TZH24" s="3205"/>
      <c r="TZI24" s="3206"/>
      <c r="TZJ24" s="3207"/>
      <c r="TZK24" s="3208"/>
      <c r="TZL24" s="3209"/>
      <c r="TZM24" s="3208"/>
      <c r="TZN24" s="3209"/>
      <c r="TZO24" s="3200"/>
      <c r="TZP24" s="3201"/>
      <c r="TZQ24" s="3208"/>
      <c r="TZR24" s="3206"/>
      <c r="TZS24" s="3200"/>
      <c r="TZT24" s="3201"/>
      <c r="TZU24" s="3202"/>
      <c r="TZV24" s="3203"/>
      <c r="TZW24" s="3200"/>
      <c r="TZX24" s="3204"/>
      <c r="TZY24" s="3179"/>
      <c r="TZZ24" s="3205"/>
      <c r="UAA24" s="3206"/>
      <c r="UAB24" s="3207"/>
      <c r="UAC24" s="3208"/>
      <c r="UAD24" s="3209"/>
      <c r="UAE24" s="3208"/>
      <c r="UAF24" s="3209"/>
      <c r="UAG24" s="3200"/>
      <c r="UAH24" s="3201"/>
      <c r="UAI24" s="3208"/>
      <c r="UAJ24" s="3206"/>
      <c r="UAK24" s="3200"/>
      <c r="UAL24" s="3201"/>
      <c r="UAM24" s="3202"/>
      <c r="UAN24" s="3203"/>
      <c r="UAO24" s="3200"/>
      <c r="UAP24" s="3204"/>
      <c r="UAQ24" s="3179"/>
      <c r="UAR24" s="3205"/>
      <c r="UAS24" s="3206"/>
      <c r="UAT24" s="3207"/>
      <c r="UAU24" s="3208"/>
      <c r="UAV24" s="3209"/>
      <c r="UAW24" s="3208"/>
      <c r="UAX24" s="3209"/>
      <c r="UAY24" s="3200"/>
      <c r="UAZ24" s="3201"/>
      <c r="UBA24" s="3208"/>
      <c r="UBB24" s="3206"/>
      <c r="UBC24" s="3200"/>
      <c r="UBD24" s="3201"/>
      <c r="UBE24" s="3202"/>
      <c r="UBF24" s="3203"/>
      <c r="UBG24" s="3200"/>
      <c r="UBH24" s="3204"/>
      <c r="UBI24" s="3179"/>
      <c r="UBJ24" s="3205"/>
      <c r="UBK24" s="3206"/>
      <c r="UBL24" s="3207"/>
      <c r="UBM24" s="3208"/>
      <c r="UBN24" s="3209"/>
      <c r="UBO24" s="3208"/>
      <c r="UBP24" s="3209"/>
      <c r="UBQ24" s="3200"/>
      <c r="UBR24" s="3201"/>
      <c r="UBS24" s="3208"/>
      <c r="UBT24" s="3206"/>
      <c r="UBU24" s="3200"/>
      <c r="UBV24" s="3201"/>
      <c r="UBW24" s="3202"/>
      <c r="UBX24" s="3203"/>
      <c r="UBY24" s="3200"/>
      <c r="UBZ24" s="3204"/>
      <c r="UCA24" s="3179"/>
      <c r="UCB24" s="3205"/>
      <c r="UCC24" s="3206"/>
      <c r="UCD24" s="3207"/>
      <c r="UCE24" s="3208"/>
      <c r="UCF24" s="3209"/>
      <c r="UCG24" s="3208"/>
      <c r="UCH24" s="3209"/>
      <c r="UCI24" s="3200"/>
      <c r="UCJ24" s="3201"/>
      <c r="UCK24" s="3208"/>
      <c r="UCL24" s="3206"/>
      <c r="UCM24" s="3200"/>
      <c r="UCN24" s="3201"/>
      <c r="UCO24" s="3202"/>
      <c r="UCP24" s="3203"/>
      <c r="UCQ24" s="3200"/>
      <c r="UCR24" s="3204"/>
      <c r="UCS24" s="3179"/>
      <c r="UCT24" s="3205"/>
      <c r="UCU24" s="3206"/>
      <c r="UCV24" s="3207"/>
      <c r="UCW24" s="3208"/>
      <c r="UCX24" s="3209"/>
      <c r="UCY24" s="3208"/>
      <c r="UCZ24" s="3209"/>
      <c r="UDA24" s="3200"/>
      <c r="UDB24" s="3201"/>
      <c r="UDC24" s="3208"/>
      <c r="UDD24" s="3206"/>
      <c r="UDE24" s="3200"/>
      <c r="UDF24" s="3201"/>
      <c r="UDG24" s="3202"/>
      <c r="UDH24" s="3203"/>
      <c r="UDI24" s="3200"/>
      <c r="UDJ24" s="3204"/>
      <c r="UDK24" s="3179"/>
      <c r="UDL24" s="3205"/>
      <c r="UDM24" s="3206"/>
      <c r="UDN24" s="3207"/>
      <c r="UDO24" s="3208"/>
      <c r="UDP24" s="3209"/>
      <c r="UDQ24" s="3208"/>
      <c r="UDR24" s="3209"/>
      <c r="UDS24" s="3200"/>
      <c r="UDT24" s="3201"/>
      <c r="UDU24" s="3208"/>
      <c r="UDV24" s="3206"/>
      <c r="UDW24" s="3200"/>
      <c r="UDX24" s="3201"/>
      <c r="UDY24" s="3202"/>
      <c r="UDZ24" s="3203"/>
      <c r="UEA24" s="3200"/>
      <c r="UEB24" s="3204"/>
      <c r="UEC24" s="3179"/>
      <c r="UED24" s="3205"/>
      <c r="UEE24" s="3206"/>
      <c r="UEF24" s="3207"/>
      <c r="UEG24" s="3208"/>
      <c r="UEH24" s="3209"/>
      <c r="UEI24" s="3208"/>
      <c r="UEJ24" s="3209"/>
      <c r="UEK24" s="3200"/>
      <c r="UEL24" s="3201"/>
      <c r="UEM24" s="3208"/>
      <c r="UEN24" s="3206"/>
      <c r="UEO24" s="3200"/>
      <c r="UEP24" s="3201"/>
      <c r="UEQ24" s="3202"/>
      <c r="UER24" s="3203"/>
      <c r="UES24" s="3200"/>
      <c r="UET24" s="3204"/>
      <c r="UEU24" s="3179"/>
      <c r="UEV24" s="3205"/>
      <c r="UEW24" s="3206"/>
      <c r="UEX24" s="3207"/>
      <c r="UEY24" s="3208"/>
      <c r="UEZ24" s="3209"/>
      <c r="UFA24" s="3208"/>
      <c r="UFB24" s="3209"/>
      <c r="UFC24" s="3200"/>
      <c r="UFD24" s="3201"/>
      <c r="UFE24" s="3208"/>
      <c r="UFF24" s="3206"/>
      <c r="UFG24" s="3200"/>
      <c r="UFH24" s="3201"/>
      <c r="UFI24" s="3202"/>
      <c r="UFJ24" s="3203"/>
      <c r="UFK24" s="3200"/>
      <c r="UFL24" s="3204"/>
      <c r="UFM24" s="3179"/>
      <c r="UFN24" s="3205"/>
      <c r="UFO24" s="3206"/>
      <c r="UFP24" s="3207"/>
      <c r="UFQ24" s="3208"/>
      <c r="UFR24" s="3209"/>
      <c r="UFS24" s="3208"/>
      <c r="UFT24" s="3209"/>
      <c r="UFU24" s="3200"/>
      <c r="UFV24" s="3201"/>
      <c r="UFW24" s="3208"/>
      <c r="UFX24" s="3206"/>
      <c r="UFY24" s="3200"/>
      <c r="UFZ24" s="3201"/>
      <c r="UGA24" s="3202"/>
      <c r="UGB24" s="3203"/>
      <c r="UGC24" s="3200"/>
      <c r="UGD24" s="3204"/>
      <c r="UGE24" s="3179"/>
      <c r="UGF24" s="3205"/>
      <c r="UGG24" s="3206"/>
      <c r="UGH24" s="3207"/>
      <c r="UGI24" s="3208"/>
      <c r="UGJ24" s="3209"/>
      <c r="UGK24" s="3208"/>
      <c r="UGL24" s="3209"/>
      <c r="UGM24" s="3200"/>
      <c r="UGN24" s="3201"/>
      <c r="UGO24" s="3208"/>
      <c r="UGP24" s="3206"/>
      <c r="UGQ24" s="3200"/>
      <c r="UGR24" s="3201"/>
      <c r="UGS24" s="3202"/>
      <c r="UGT24" s="3203"/>
      <c r="UGU24" s="3200"/>
      <c r="UGV24" s="3204"/>
      <c r="UGW24" s="3179"/>
      <c r="UGX24" s="3205"/>
      <c r="UGY24" s="3206"/>
      <c r="UGZ24" s="3207"/>
      <c r="UHA24" s="3208"/>
      <c r="UHB24" s="3209"/>
      <c r="UHC24" s="3208"/>
      <c r="UHD24" s="3209"/>
      <c r="UHE24" s="3200"/>
      <c r="UHF24" s="3201"/>
      <c r="UHG24" s="3208"/>
      <c r="UHH24" s="3206"/>
      <c r="UHI24" s="3200"/>
      <c r="UHJ24" s="3201"/>
      <c r="UHK24" s="3202"/>
      <c r="UHL24" s="3203"/>
      <c r="UHM24" s="3200"/>
      <c r="UHN24" s="3204"/>
      <c r="UHO24" s="3179"/>
      <c r="UHP24" s="3205"/>
      <c r="UHQ24" s="3206"/>
      <c r="UHR24" s="3207"/>
      <c r="UHS24" s="3208"/>
      <c r="UHT24" s="3209"/>
      <c r="UHU24" s="3208"/>
      <c r="UHV24" s="3209"/>
      <c r="UHW24" s="3200"/>
      <c r="UHX24" s="3201"/>
      <c r="UHY24" s="3208"/>
      <c r="UHZ24" s="3206"/>
      <c r="UIA24" s="3200"/>
      <c r="UIB24" s="3201"/>
      <c r="UIC24" s="3202"/>
      <c r="UID24" s="3203"/>
      <c r="UIE24" s="3200"/>
      <c r="UIF24" s="3204"/>
      <c r="UIG24" s="3179"/>
      <c r="UIH24" s="3205"/>
      <c r="UII24" s="3206"/>
      <c r="UIJ24" s="3207"/>
      <c r="UIK24" s="3208"/>
      <c r="UIL24" s="3209"/>
      <c r="UIM24" s="3208"/>
      <c r="UIN24" s="3209"/>
      <c r="UIO24" s="3200"/>
      <c r="UIP24" s="3201"/>
      <c r="UIQ24" s="3208"/>
      <c r="UIR24" s="3206"/>
      <c r="UIS24" s="3200"/>
      <c r="UIT24" s="3201"/>
      <c r="UIU24" s="3202"/>
      <c r="UIV24" s="3203"/>
      <c r="UIW24" s="3200"/>
      <c r="UIX24" s="3204"/>
      <c r="UIY24" s="3179"/>
      <c r="UIZ24" s="3205"/>
      <c r="UJA24" s="3206"/>
      <c r="UJB24" s="3207"/>
      <c r="UJC24" s="3208"/>
      <c r="UJD24" s="3209"/>
      <c r="UJE24" s="3208"/>
      <c r="UJF24" s="3209"/>
      <c r="UJG24" s="3200"/>
      <c r="UJH24" s="3201"/>
      <c r="UJI24" s="3208"/>
      <c r="UJJ24" s="3206"/>
      <c r="UJK24" s="3200"/>
      <c r="UJL24" s="3201"/>
      <c r="UJM24" s="3202"/>
      <c r="UJN24" s="3203"/>
      <c r="UJO24" s="3200"/>
      <c r="UJP24" s="3204"/>
      <c r="UJQ24" s="3179"/>
      <c r="UJR24" s="3205"/>
      <c r="UJS24" s="3206"/>
      <c r="UJT24" s="3207"/>
      <c r="UJU24" s="3208"/>
      <c r="UJV24" s="3209"/>
      <c r="UJW24" s="3208"/>
      <c r="UJX24" s="3209"/>
      <c r="UJY24" s="3200"/>
      <c r="UJZ24" s="3201"/>
      <c r="UKA24" s="3208"/>
      <c r="UKB24" s="3206"/>
      <c r="UKC24" s="3200"/>
      <c r="UKD24" s="3201"/>
      <c r="UKE24" s="3202"/>
      <c r="UKF24" s="3203"/>
      <c r="UKG24" s="3200"/>
      <c r="UKH24" s="3204"/>
      <c r="UKI24" s="3179"/>
      <c r="UKJ24" s="3205"/>
      <c r="UKK24" s="3206"/>
      <c r="UKL24" s="3207"/>
      <c r="UKM24" s="3208"/>
      <c r="UKN24" s="3209"/>
      <c r="UKO24" s="3208"/>
      <c r="UKP24" s="3209"/>
      <c r="UKQ24" s="3200"/>
      <c r="UKR24" s="3201"/>
      <c r="UKS24" s="3208"/>
      <c r="UKT24" s="3206"/>
      <c r="UKU24" s="3200"/>
      <c r="UKV24" s="3201"/>
      <c r="UKW24" s="3202"/>
      <c r="UKX24" s="3203"/>
      <c r="UKY24" s="3200"/>
      <c r="UKZ24" s="3204"/>
      <c r="ULA24" s="3179"/>
      <c r="ULB24" s="3205"/>
      <c r="ULC24" s="3206"/>
      <c r="ULD24" s="3207"/>
      <c r="ULE24" s="3208"/>
      <c r="ULF24" s="3209"/>
      <c r="ULG24" s="3208"/>
      <c r="ULH24" s="3209"/>
      <c r="ULI24" s="3200"/>
      <c r="ULJ24" s="3201"/>
      <c r="ULK24" s="3208"/>
      <c r="ULL24" s="3206"/>
      <c r="ULM24" s="3200"/>
      <c r="ULN24" s="3201"/>
      <c r="ULO24" s="3202"/>
      <c r="ULP24" s="3203"/>
      <c r="ULQ24" s="3200"/>
      <c r="ULR24" s="3204"/>
      <c r="ULS24" s="3179"/>
      <c r="ULT24" s="3205"/>
      <c r="ULU24" s="3206"/>
      <c r="ULV24" s="3207"/>
      <c r="ULW24" s="3208"/>
      <c r="ULX24" s="3209"/>
      <c r="ULY24" s="3208"/>
      <c r="ULZ24" s="3209"/>
      <c r="UMA24" s="3200"/>
      <c r="UMB24" s="3201"/>
      <c r="UMC24" s="3208"/>
      <c r="UMD24" s="3206"/>
      <c r="UME24" s="3200"/>
      <c r="UMF24" s="3201"/>
      <c r="UMG24" s="3202"/>
      <c r="UMH24" s="3203"/>
      <c r="UMI24" s="3200"/>
      <c r="UMJ24" s="3204"/>
      <c r="UMK24" s="3179"/>
      <c r="UML24" s="3205"/>
      <c r="UMM24" s="3206"/>
      <c r="UMN24" s="3207"/>
      <c r="UMO24" s="3208"/>
      <c r="UMP24" s="3209"/>
      <c r="UMQ24" s="3208"/>
      <c r="UMR24" s="3209"/>
      <c r="UMS24" s="3200"/>
      <c r="UMT24" s="3201"/>
      <c r="UMU24" s="3208"/>
      <c r="UMV24" s="3206"/>
      <c r="UMW24" s="3200"/>
      <c r="UMX24" s="3201"/>
      <c r="UMY24" s="3202"/>
      <c r="UMZ24" s="3203"/>
      <c r="UNA24" s="3200"/>
      <c r="UNB24" s="3204"/>
      <c r="UNC24" s="3179"/>
      <c r="UND24" s="3205"/>
      <c r="UNE24" s="3206"/>
      <c r="UNF24" s="3207"/>
      <c r="UNG24" s="3208"/>
      <c r="UNH24" s="3209"/>
      <c r="UNI24" s="3208"/>
      <c r="UNJ24" s="3209"/>
      <c r="UNK24" s="3200"/>
      <c r="UNL24" s="3201"/>
      <c r="UNM24" s="3208"/>
      <c r="UNN24" s="3206"/>
      <c r="UNO24" s="3200"/>
      <c r="UNP24" s="3201"/>
      <c r="UNQ24" s="3202"/>
      <c r="UNR24" s="3203"/>
      <c r="UNS24" s="3200"/>
      <c r="UNT24" s="3204"/>
      <c r="UNU24" s="3179"/>
      <c r="UNV24" s="3205"/>
      <c r="UNW24" s="3206"/>
      <c r="UNX24" s="3207"/>
      <c r="UNY24" s="3208"/>
      <c r="UNZ24" s="3209"/>
      <c r="UOA24" s="3208"/>
      <c r="UOB24" s="3209"/>
      <c r="UOC24" s="3200"/>
      <c r="UOD24" s="3201"/>
      <c r="UOE24" s="3208"/>
      <c r="UOF24" s="3206"/>
      <c r="UOG24" s="3200"/>
      <c r="UOH24" s="3201"/>
      <c r="UOI24" s="3202"/>
      <c r="UOJ24" s="3203"/>
      <c r="UOK24" s="3200"/>
      <c r="UOL24" s="3204"/>
      <c r="UOM24" s="3179"/>
      <c r="UON24" s="3205"/>
      <c r="UOO24" s="3206"/>
      <c r="UOP24" s="3207"/>
      <c r="UOQ24" s="3208"/>
      <c r="UOR24" s="3209"/>
      <c r="UOS24" s="3208"/>
      <c r="UOT24" s="3209"/>
      <c r="UOU24" s="3200"/>
      <c r="UOV24" s="3201"/>
      <c r="UOW24" s="3208"/>
      <c r="UOX24" s="3206"/>
      <c r="UOY24" s="3200"/>
      <c r="UOZ24" s="3201"/>
      <c r="UPA24" s="3202"/>
      <c r="UPB24" s="3203"/>
      <c r="UPC24" s="3200"/>
      <c r="UPD24" s="3204"/>
      <c r="UPE24" s="3179"/>
      <c r="UPF24" s="3205"/>
      <c r="UPG24" s="3206"/>
      <c r="UPH24" s="3207"/>
      <c r="UPI24" s="3208"/>
      <c r="UPJ24" s="3209"/>
      <c r="UPK24" s="3208"/>
      <c r="UPL24" s="3209"/>
      <c r="UPM24" s="3200"/>
      <c r="UPN24" s="3201"/>
      <c r="UPO24" s="3208"/>
      <c r="UPP24" s="3206"/>
      <c r="UPQ24" s="3200"/>
      <c r="UPR24" s="3201"/>
      <c r="UPS24" s="3202"/>
      <c r="UPT24" s="3203"/>
      <c r="UPU24" s="3200"/>
      <c r="UPV24" s="3204"/>
      <c r="UPW24" s="3179"/>
      <c r="UPX24" s="3205"/>
      <c r="UPY24" s="3206"/>
      <c r="UPZ24" s="3207"/>
      <c r="UQA24" s="3208"/>
      <c r="UQB24" s="3209"/>
      <c r="UQC24" s="3208"/>
      <c r="UQD24" s="3209"/>
      <c r="UQE24" s="3200"/>
      <c r="UQF24" s="3201"/>
      <c r="UQG24" s="3208"/>
      <c r="UQH24" s="3206"/>
      <c r="UQI24" s="3200"/>
      <c r="UQJ24" s="3201"/>
      <c r="UQK24" s="3202"/>
      <c r="UQL24" s="3203"/>
      <c r="UQM24" s="3200"/>
      <c r="UQN24" s="3204"/>
      <c r="UQO24" s="3179"/>
      <c r="UQP24" s="3205"/>
      <c r="UQQ24" s="3206"/>
      <c r="UQR24" s="3207"/>
      <c r="UQS24" s="3208"/>
      <c r="UQT24" s="3209"/>
      <c r="UQU24" s="3208"/>
      <c r="UQV24" s="3209"/>
      <c r="UQW24" s="3200"/>
      <c r="UQX24" s="3201"/>
      <c r="UQY24" s="3208"/>
      <c r="UQZ24" s="3206"/>
      <c r="URA24" s="3200"/>
      <c r="URB24" s="3201"/>
      <c r="URC24" s="3202"/>
      <c r="URD24" s="3203"/>
      <c r="URE24" s="3200"/>
      <c r="URF24" s="3204"/>
      <c r="URG24" s="3179"/>
      <c r="URH24" s="3205"/>
      <c r="URI24" s="3206"/>
      <c r="URJ24" s="3207"/>
      <c r="URK24" s="3208"/>
      <c r="URL24" s="3209"/>
      <c r="URM24" s="3208"/>
      <c r="URN24" s="3209"/>
      <c r="URO24" s="3200"/>
      <c r="URP24" s="3201"/>
      <c r="URQ24" s="3208"/>
      <c r="URR24" s="3206"/>
      <c r="URS24" s="3200"/>
      <c r="URT24" s="3201"/>
      <c r="URU24" s="3202"/>
      <c r="URV24" s="3203"/>
      <c r="URW24" s="3200"/>
      <c r="URX24" s="3204"/>
      <c r="URY24" s="3179"/>
      <c r="URZ24" s="3205"/>
      <c r="USA24" s="3206"/>
      <c r="USB24" s="3207"/>
      <c r="USC24" s="3208"/>
      <c r="USD24" s="3209"/>
      <c r="USE24" s="3208"/>
      <c r="USF24" s="3209"/>
      <c r="USG24" s="3200"/>
      <c r="USH24" s="3201"/>
      <c r="USI24" s="3208"/>
      <c r="USJ24" s="3206"/>
      <c r="USK24" s="3200"/>
      <c r="USL24" s="3201"/>
      <c r="USM24" s="3202"/>
      <c r="USN24" s="3203"/>
      <c r="USO24" s="3200"/>
      <c r="USP24" s="3204"/>
      <c r="USQ24" s="3179"/>
      <c r="USR24" s="3205"/>
      <c r="USS24" s="3206"/>
      <c r="UST24" s="3207"/>
      <c r="USU24" s="3208"/>
      <c r="USV24" s="3209"/>
      <c r="USW24" s="3208"/>
      <c r="USX24" s="3209"/>
      <c r="USY24" s="3200"/>
      <c r="USZ24" s="3201"/>
      <c r="UTA24" s="3208"/>
      <c r="UTB24" s="3206"/>
      <c r="UTC24" s="3200"/>
      <c r="UTD24" s="3201"/>
      <c r="UTE24" s="3202"/>
      <c r="UTF24" s="3203"/>
      <c r="UTG24" s="3200"/>
      <c r="UTH24" s="3204"/>
      <c r="UTI24" s="3179"/>
      <c r="UTJ24" s="3205"/>
      <c r="UTK24" s="3206"/>
      <c r="UTL24" s="3207"/>
      <c r="UTM24" s="3208"/>
      <c r="UTN24" s="3209"/>
      <c r="UTO24" s="3208"/>
      <c r="UTP24" s="3209"/>
      <c r="UTQ24" s="3200"/>
      <c r="UTR24" s="3201"/>
      <c r="UTS24" s="3208"/>
      <c r="UTT24" s="3206"/>
      <c r="UTU24" s="3200"/>
      <c r="UTV24" s="3201"/>
      <c r="UTW24" s="3202"/>
      <c r="UTX24" s="3203"/>
      <c r="UTY24" s="3200"/>
      <c r="UTZ24" s="3204"/>
      <c r="UUA24" s="3179"/>
      <c r="UUB24" s="3205"/>
      <c r="UUC24" s="3206"/>
      <c r="UUD24" s="3207"/>
      <c r="UUE24" s="3208"/>
      <c r="UUF24" s="3209"/>
      <c r="UUG24" s="3208"/>
      <c r="UUH24" s="3209"/>
      <c r="UUI24" s="3200"/>
      <c r="UUJ24" s="3201"/>
      <c r="UUK24" s="3208"/>
      <c r="UUL24" s="3206"/>
      <c r="UUM24" s="3200"/>
      <c r="UUN24" s="3201"/>
      <c r="UUO24" s="3202"/>
      <c r="UUP24" s="3203"/>
      <c r="UUQ24" s="3200"/>
      <c r="UUR24" s="3204"/>
      <c r="UUS24" s="3179"/>
      <c r="UUT24" s="3205"/>
      <c r="UUU24" s="3206"/>
      <c r="UUV24" s="3207"/>
      <c r="UUW24" s="3208"/>
      <c r="UUX24" s="3209"/>
      <c r="UUY24" s="3208"/>
      <c r="UUZ24" s="3209"/>
      <c r="UVA24" s="3200"/>
      <c r="UVB24" s="3201"/>
      <c r="UVC24" s="3208"/>
      <c r="UVD24" s="3206"/>
      <c r="UVE24" s="3200"/>
      <c r="UVF24" s="3201"/>
      <c r="UVG24" s="3202"/>
      <c r="UVH24" s="3203"/>
      <c r="UVI24" s="3200"/>
      <c r="UVJ24" s="3204"/>
      <c r="UVK24" s="3179"/>
      <c r="UVL24" s="3205"/>
      <c r="UVM24" s="3206"/>
      <c r="UVN24" s="3207"/>
      <c r="UVO24" s="3208"/>
      <c r="UVP24" s="3209"/>
      <c r="UVQ24" s="3208"/>
      <c r="UVR24" s="3209"/>
      <c r="UVS24" s="3200"/>
      <c r="UVT24" s="3201"/>
      <c r="UVU24" s="3208"/>
      <c r="UVV24" s="3206"/>
      <c r="UVW24" s="3200"/>
      <c r="UVX24" s="3201"/>
      <c r="UVY24" s="3202"/>
      <c r="UVZ24" s="3203"/>
      <c r="UWA24" s="3200"/>
      <c r="UWB24" s="3204"/>
      <c r="UWC24" s="3179"/>
      <c r="UWD24" s="3205"/>
      <c r="UWE24" s="3206"/>
      <c r="UWF24" s="3207"/>
      <c r="UWG24" s="3208"/>
      <c r="UWH24" s="3209"/>
      <c r="UWI24" s="3208"/>
      <c r="UWJ24" s="3209"/>
      <c r="UWK24" s="3200"/>
      <c r="UWL24" s="3201"/>
      <c r="UWM24" s="3208"/>
      <c r="UWN24" s="3206"/>
      <c r="UWO24" s="3200"/>
      <c r="UWP24" s="3201"/>
      <c r="UWQ24" s="3202"/>
      <c r="UWR24" s="3203"/>
      <c r="UWS24" s="3200"/>
      <c r="UWT24" s="3204"/>
      <c r="UWU24" s="3179"/>
      <c r="UWV24" s="3205"/>
      <c r="UWW24" s="3206"/>
      <c r="UWX24" s="3207"/>
      <c r="UWY24" s="3208"/>
      <c r="UWZ24" s="3209"/>
      <c r="UXA24" s="3208"/>
      <c r="UXB24" s="3209"/>
      <c r="UXC24" s="3200"/>
      <c r="UXD24" s="3201"/>
      <c r="UXE24" s="3208"/>
      <c r="UXF24" s="3206"/>
      <c r="UXG24" s="3200"/>
      <c r="UXH24" s="3201"/>
      <c r="UXI24" s="3202"/>
      <c r="UXJ24" s="3203"/>
      <c r="UXK24" s="3200"/>
      <c r="UXL24" s="3204"/>
      <c r="UXM24" s="3179"/>
      <c r="UXN24" s="3205"/>
      <c r="UXO24" s="3206"/>
      <c r="UXP24" s="3207"/>
      <c r="UXQ24" s="3208"/>
      <c r="UXR24" s="3209"/>
      <c r="UXS24" s="3208"/>
      <c r="UXT24" s="3209"/>
      <c r="UXU24" s="3200"/>
      <c r="UXV24" s="3201"/>
      <c r="UXW24" s="3208"/>
      <c r="UXX24" s="3206"/>
      <c r="UXY24" s="3200"/>
      <c r="UXZ24" s="3201"/>
      <c r="UYA24" s="3202"/>
      <c r="UYB24" s="3203"/>
      <c r="UYC24" s="3200"/>
      <c r="UYD24" s="3204"/>
      <c r="UYE24" s="3179"/>
      <c r="UYF24" s="3205"/>
      <c r="UYG24" s="3206"/>
      <c r="UYH24" s="3207"/>
      <c r="UYI24" s="3208"/>
      <c r="UYJ24" s="3209"/>
      <c r="UYK24" s="3208"/>
      <c r="UYL24" s="3209"/>
      <c r="UYM24" s="3200"/>
      <c r="UYN24" s="3201"/>
      <c r="UYO24" s="3208"/>
      <c r="UYP24" s="3206"/>
      <c r="UYQ24" s="3200"/>
      <c r="UYR24" s="3201"/>
      <c r="UYS24" s="3202"/>
      <c r="UYT24" s="3203"/>
      <c r="UYU24" s="3200"/>
      <c r="UYV24" s="3204"/>
      <c r="UYW24" s="3179"/>
      <c r="UYX24" s="3205"/>
      <c r="UYY24" s="3206"/>
      <c r="UYZ24" s="3207"/>
      <c r="UZA24" s="3208"/>
      <c r="UZB24" s="3209"/>
      <c r="UZC24" s="3208"/>
      <c r="UZD24" s="3209"/>
      <c r="UZE24" s="3200"/>
      <c r="UZF24" s="3201"/>
      <c r="UZG24" s="3208"/>
      <c r="UZH24" s="3206"/>
      <c r="UZI24" s="3200"/>
      <c r="UZJ24" s="3201"/>
      <c r="UZK24" s="3202"/>
      <c r="UZL24" s="3203"/>
      <c r="UZM24" s="3200"/>
      <c r="UZN24" s="3204"/>
      <c r="UZO24" s="3179"/>
      <c r="UZP24" s="3205"/>
      <c r="UZQ24" s="3206"/>
      <c r="UZR24" s="3207"/>
      <c r="UZS24" s="3208"/>
      <c r="UZT24" s="3209"/>
      <c r="UZU24" s="3208"/>
      <c r="UZV24" s="3209"/>
      <c r="UZW24" s="3200"/>
      <c r="UZX24" s="3201"/>
      <c r="UZY24" s="3208"/>
      <c r="UZZ24" s="3206"/>
      <c r="VAA24" s="3200"/>
      <c r="VAB24" s="3201"/>
      <c r="VAC24" s="3202"/>
      <c r="VAD24" s="3203"/>
      <c r="VAE24" s="3200"/>
      <c r="VAF24" s="3204"/>
      <c r="VAG24" s="3179"/>
      <c r="VAH24" s="3205"/>
      <c r="VAI24" s="3206"/>
      <c r="VAJ24" s="3207"/>
      <c r="VAK24" s="3208"/>
      <c r="VAL24" s="3209"/>
      <c r="VAM24" s="3208"/>
      <c r="VAN24" s="3209"/>
      <c r="VAO24" s="3200"/>
      <c r="VAP24" s="3201"/>
      <c r="VAQ24" s="3208"/>
      <c r="VAR24" s="3206"/>
      <c r="VAS24" s="3200"/>
      <c r="VAT24" s="3201"/>
      <c r="VAU24" s="3202"/>
      <c r="VAV24" s="3203"/>
      <c r="VAW24" s="3200"/>
      <c r="VAX24" s="3204"/>
      <c r="VAY24" s="3179"/>
      <c r="VAZ24" s="3205"/>
      <c r="VBA24" s="3206"/>
      <c r="VBB24" s="3207"/>
      <c r="VBC24" s="3208"/>
      <c r="VBD24" s="3209"/>
      <c r="VBE24" s="3208"/>
      <c r="VBF24" s="3209"/>
      <c r="VBG24" s="3200"/>
      <c r="VBH24" s="3201"/>
      <c r="VBI24" s="3208"/>
      <c r="VBJ24" s="3206"/>
      <c r="VBK24" s="3200"/>
      <c r="VBL24" s="3201"/>
      <c r="VBM24" s="3202"/>
      <c r="VBN24" s="3203"/>
      <c r="VBO24" s="3200"/>
      <c r="VBP24" s="3204"/>
      <c r="VBQ24" s="3179"/>
      <c r="VBR24" s="3205"/>
      <c r="VBS24" s="3206"/>
      <c r="VBT24" s="3207"/>
      <c r="VBU24" s="3208"/>
      <c r="VBV24" s="3209"/>
      <c r="VBW24" s="3208"/>
      <c r="VBX24" s="3209"/>
      <c r="VBY24" s="3200"/>
      <c r="VBZ24" s="3201"/>
      <c r="VCA24" s="3208"/>
      <c r="VCB24" s="3206"/>
      <c r="VCC24" s="3200"/>
      <c r="VCD24" s="3201"/>
      <c r="VCE24" s="3202"/>
      <c r="VCF24" s="3203"/>
      <c r="VCG24" s="3200"/>
      <c r="VCH24" s="3204"/>
      <c r="VCI24" s="3179"/>
      <c r="VCJ24" s="3205"/>
      <c r="VCK24" s="3206"/>
      <c r="VCL24" s="3207"/>
      <c r="VCM24" s="3208"/>
      <c r="VCN24" s="3209"/>
      <c r="VCO24" s="3208"/>
      <c r="VCP24" s="3209"/>
      <c r="VCQ24" s="3200"/>
      <c r="VCR24" s="3201"/>
      <c r="VCS24" s="3208"/>
      <c r="VCT24" s="3206"/>
      <c r="VCU24" s="3200"/>
      <c r="VCV24" s="3201"/>
      <c r="VCW24" s="3202"/>
      <c r="VCX24" s="3203"/>
      <c r="VCY24" s="3200"/>
      <c r="VCZ24" s="3204"/>
      <c r="VDA24" s="3179"/>
      <c r="VDB24" s="3205"/>
      <c r="VDC24" s="3206"/>
      <c r="VDD24" s="3207"/>
      <c r="VDE24" s="3208"/>
      <c r="VDF24" s="3209"/>
      <c r="VDG24" s="3208"/>
      <c r="VDH24" s="3209"/>
      <c r="VDI24" s="3200"/>
      <c r="VDJ24" s="3201"/>
      <c r="VDK24" s="3208"/>
      <c r="VDL24" s="3206"/>
      <c r="VDM24" s="3200"/>
      <c r="VDN24" s="3201"/>
      <c r="VDO24" s="3202"/>
      <c r="VDP24" s="3203"/>
      <c r="VDQ24" s="3200"/>
      <c r="VDR24" s="3204"/>
      <c r="VDS24" s="3179"/>
      <c r="VDT24" s="3205"/>
      <c r="VDU24" s="3206"/>
      <c r="VDV24" s="3207"/>
      <c r="VDW24" s="3208"/>
      <c r="VDX24" s="3209"/>
      <c r="VDY24" s="3208"/>
      <c r="VDZ24" s="3209"/>
      <c r="VEA24" s="3200"/>
      <c r="VEB24" s="3201"/>
      <c r="VEC24" s="3208"/>
      <c r="VED24" s="3206"/>
      <c r="VEE24" s="3200"/>
      <c r="VEF24" s="3201"/>
      <c r="VEG24" s="3202"/>
      <c r="VEH24" s="3203"/>
      <c r="VEI24" s="3200"/>
      <c r="VEJ24" s="3204"/>
      <c r="VEK24" s="3179"/>
      <c r="VEL24" s="3205"/>
      <c r="VEM24" s="3206"/>
      <c r="VEN24" s="3207"/>
      <c r="VEO24" s="3208"/>
      <c r="VEP24" s="3209"/>
      <c r="VEQ24" s="3208"/>
      <c r="VER24" s="3209"/>
      <c r="VES24" s="3200"/>
      <c r="VET24" s="3201"/>
      <c r="VEU24" s="3208"/>
      <c r="VEV24" s="3206"/>
      <c r="VEW24" s="3200"/>
      <c r="VEX24" s="3201"/>
      <c r="VEY24" s="3202"/>
      <c r="VEZ24" s="3203"/>
      <c r="VFA24" s="3200"/>
      <c r="VFB24" s="3204"/>
      <c r="VFC24" s="3179"/>
      <c r="VFD24" s="3205"/>
      <c r="VFE24" s="3206"/>
      <c r="VFF24" s="3207"/>
      <c r="VFG24" s="3208"/>
      <c r="VFH24" s="3209"/>
      <c r="VFI24" s="3208"/>
      <c r="VFJ24" s="3209"/>
      <c r="VFK24" s="3200"/>
      <c r="VFL24" s="3201"/>
      <c r="VFM24" s="3208"/>
      <c r="VFN24" s="3206"/>
      <c r="VFO24" s="3200"/>
      <c r="VFP24" s="3201"/>
      <c r="VFQ24" s="3202"/>
      <c r="VFR24" s="3203"/>
      <c r="VFS24" s="3200"/>
      <c r="VFT24" s="3204"/>
      <c r="VFU24" s="3179"/>
      <c r="VFV24" s="3205"/>
      <c r="VFW24" s="3206"/>
      <c r="VFX24" s="3207"/>
      <c r="VFY24" s="3208"/>
      <c r="VFZ24" s="3209"/>
      <c r="VGA24" s="3208"/>
      <c r="VGB24" s="3209"/>
      <c r="VGC24" s="3200"/>
      <c r="VGD24" s="3201"/>
      <c r="VGE24" s="3208"/>
      <c r="VGF24" s="3206"/>
      <c r="VGG24" s="3200"/>
      <c r="VGH24" s="3201"/>
      <c r="VGI24" s="3202"/>
      <c r="VGJ24" s="3203"/>
      <c r="VGK24" s="3200"/>
      <c r="VGL24" s="3204"/>
      <c r="VGM24" s="3179"/>
      <c r="VGN24" s="3205"/>
      <c r="VGO24" s="3206"/>
      <c r="VGP24" s="3207"/>
      <c r="VGQ24" s="3208"/>
      <c r="VGR24" s="3209"/>
      <c r="VGS24" s="3208"/>
      <c r="VGT24" s="3209"/>
      <c r="VGU24" s="3200"/>
      <c r="VGV24" s="3201"/>
      <c r="VGW24" s="3208"/>
      <c r="VGX24" s="3206"/>
      <c r="VGY24" s="3200"/>
      <c r="VGZ24" s="3201"/>
      <c r="VHA24" s="3202"/>
      <c r="VHB24" s="3203"/>
      <c r="VHC24" s="3200"/>
      <c r="VHD24" s="3204"/>
      <c r="VHE24" s="3179"/>
      <c r="VHF24" s="3205"/>
      <c r="VHG24" s="3206"/>
      <c r="VHH24" s="3207"/>
      <c r="VHI24" s="3208"/>
      <c r="VHJ24" s="3209"/>
      <c r="VHK24" s="3208"/>
      <c r="VHL24" s="3209"/>
      <c r="VHM24" s="3200"/>
      <c r="VHN24" s="3201"/>
      <c r="VHO24" s="3208"/>
      <c r="VHP24" s="3206"/>
      <c r="VHQ24" s="3200"/>
      <c r="VHR24" s="3201"/>
      <c r="VHS24" s="3202"/>
      <c r="VHT24" s="3203"/>
      <c r="VHU24" s="3200"/>
      <c r="VHV24" s="3204"/>
      <c r="VHW24" s="3179"/>
      <c r="VHX24" s="3205"/>
      <c r="VHY24" s="3206"/>
      <c r="VHZ24" s="3207"/>
      <c r="VIA24" s="3208"/>
      <c r="VIB24" s="3209"/>
      <c r="VIC24" s="3208"/>
      <c r="VID24" s="3209"/>
      <c r="VIE24" s="3200"/>
      <c r="VIF24" s="3201"/>
      <c r="VIG24" s="3208"/>
      <c r="VIH24" s="3206"/>
      <c r="VII24" s="3200"/>
      <c r="VIJ24" s="3201"/>
      <c r="VIK24" s="3202"/>
      <c r="VIL24" s="3203"/>
      <c r="VIM24" s="3200"/>
      <c r="VIN24" s="3204"/>
      <c r="VIO24" s="3179"/>
      <c r="VIP24" s="3205"/>
      <c r="VIQ24" s="3206"/>
      <c r="VIR24" s="3207"/>
      <c r="VIS24" s="3208"/>
      <c r="VIT24" s="3209"/>
      <c r="VIU24" s="3208"/>
      <c r="VIV24" s="3209"/>
      <c r="VIW24" s="3200"/>
      <c r="VIX24" s="3201"/>
      <c r="VIY24" s="3208"/>
      <c r="VIZ24" s="3206"/>
      <c r="VJA24" s="3200"/>
      <c r="VJB24" s="3201"/>
      <c r="VJC24" s="3202"/>
      <c r="VJD24" s="3203"/>
      <c r="VJE24" s="3200"/>
      <c r="VJF24" s="3204"/>
      <c r="VJG24" s="3179"/>
      <c r="VJH24" s="3205"/>
      <c r="VJI24" s="3206"/>
      <c r="VJJ24" s="3207"/>
      <c r="VJK24" s="3208"/>
      <c r="VJL24" s="3209"/>
      <c r="VJM24" s="3208"/>
      <c r="VJN24" s="3209"/>
      <c r="VJO24" s="3200"/>
      <c r="VJP24" s="3201"/>
      <c r="VJQ24" s="3208"/>
      <c r="VJR24" s="3206"/>
      <c r="VJS24" s="3200"/>
      <c r="VJT24" s="3201"/>
      <c r="VJU24" s="3202"/>
      <c r="VJV24" s="3203"/>
      <c r="VJW24" s="3200"/>
      <c r="VJX24" s="3204"/>
      <c r="VJY24" s="3179"/>
      <c r="VJZ24" s="3205"/>
      <c r="VKA24" s="3206"/>
      <c r="VKB24" s="3207"/>
      <c r="VKC24" s="3208"/>
      <c r="VKD24" s="3209"/>
      <c r="VKE24" s="3208"/>
      <c r="VKF24" s="3209"/>
      <c r="VKG24" s="3200"/>
      <c r="VKH24" s="3201"/>
      <c r="VKI24" s="3208"/>
      <c r="VKJ24" s="3206"/>
      <c r="VKK24" s="3200"/>
      <c r="VKL24" s="3201"/>
      <c r="VKM24" s="3202"/>
      <c r="VKN24" s="3203"/>
      <c r="VKO24" s="3200"/>
      <c r="VKP24" s="3204"/>
      <c r="VKQ24" s="3179"/>
      <c r="VKR24" s="3205"/>
      <c r="VKS24" s="3206"/>
      <c r="VKT24" s="3207"/>
      <c r="VKU24" s="3208"/>
      <c r="VKV24" s="3209"/>
      <c r="VKW24" s="3208"/>
      <c r="VKX24" s="3209"/>
      <c r="VKY24" s="3200"/>
      <c r="VKZ24" s="3201"/>
      <c r="VLA24" s="3208"/>
      <c r="VLB24" s="3206"/>
      <c r="VLC24" s="3200"/>
      <c r="VLD24" s="3201"/>
      <c r="VLE24" s="3202"/>
      <c r="VLF24" s="3203"/>
      <c r="VLG24" s="3200"/>
      <c r="VLH24" s="3204"/>
      <c r="VLI24" s="3179"/>
      <c r="VLJ24" s="3205"/>
      <c r="VLK24" s="3206"/>
      <c r="VLL24" s="3207"/>
      <c r="VLM24" s="3208"/>
      <c r="VLN24" s="3209"/>
      <c r="VLO24" s="3208"/>
      <c r="VLP24" s="3209"/>
      <c r="VLQ24" s="3200"/>
      <c r="VLR24" s="3201"/>
      <c r="VLS24" s="3208"/>
      <c r="VLT24" s="3206"/>
      <c r="VLU24" s="3200"/>
      <c r="VLV24" s="3201"/>
      <c r="VLW24" s="3202"/>
      <c r="VLX24" s="3203"/>
      <c r="VLY24" s="3200"/>
      <c r="VLZ24" s="3204"/>
      <c r="VMA24" s="3179"/>
      <c r="VMB24" s="3205"/>
      <c r="VMC24" s="3206"/>
      <c r="VMD24" s="3207"/>
      <c r="VME24" s="3208"/>
      <c r="VMF24" s="3209"/>
      <c r="VMG24" s="3208"/>
      <c r="VMH24" s="3209"/>
      <c r="VMI24" s="3200"/>
      <c r="VMJ24" s="3201"/>
      <c r="VMK24" s="3208"/>
      <c r="VML24" s="3206"/>
      <c r="VMM24" s="3200"/>
      <c r="VMN24" s="3201"/>
      <c r="VMO24" s="3202"/>
      <c r="VMP24" s="3203"/>
      <c r="VMQ24" s="3200"/>
      <c r="VMR24" s="3204"/>
      <c r="VMS24" s="3179"/>
      <c r="VMT24" s="3205"/>
      <c r="VMU24" s="3206"/>
      <c r="VMV24" s="3207"/>
      <c r="VMW24" s="3208"/>
      <c r="VMX24" s="3209"/>
      <c r="VMY24" s="3208"/>
      <c r="VMZ24" s="3209"/>
      <c r="VNA24" s="3200"/>
      <c r="VNB24" s="3201"/>
      <c r="VNC24" s="3208"/>
      <c r="VND24" s="3206"/>
      <c r="VNE24" s="3200"/>
      <c r="VNF24" s="3201"/>
      <c r="VNG24" s="3202"/>
      <c r="VNH24" s="3203"/>
      <c r="VNI24" s="3200"/>
      <c r="VNJ24" s="3204"/>
      <c r="VNK24" s="3179"/>
      <c r="VNL24" s="3205"/>
      <c r="VNM24" s="3206"/>
      <c r="VNN24" s="3207"/>
      <c r="VNO24" s="3208"/>
      <c r="VNP24" s="3209"/>
      <c r="VNQ24" s="3208"/>
      <c r="VNR24" s="3209"/>
      <c r="VNS24" s="3200"/>
      <c r="VNT24" s="3201"/>
      <c r="VNU24" s="3208"/>
      <c r="VNV24" s="3206"/>
      <c r="VNW24" s="3200"/>
      <c r="VNX24" s="3201"/>
      <c r="VNY24" s="3202"/>
      <c r="VNZ24" s="3203"/>
      <c r="VOA24" s="3200"/>
      <c r="VOB24" s="3204"/>
      <c r="VOC24" s="3179"/>
      <c r="VOD24" s="3205"/>
      <c r="VOE24" s="3206"/>
      <c r="VOF24" s="3207"/>
      <c r="VOG24" s="3208"/>
      <c r="VOH24" s="3209"/>
      <c r="VOI24" s="3208"/>
      <c r="VOJ24" s="3209"/>
      <c r="VOK24" s="3200"/>
      <c r="VOL24" s="3201"/>
      <c r="VOM24" s="3208"/>
      <c r="VON24" s="3206"/>
      <c r="VOO24" s="3200"/>
      <c r="VOP24" s="3201"/>
      <c r="VOQ24" s="3202"/>
      <c r="VOR24" s="3203"/>
      <c r="VOS24" s="3200"/>
      <c r="VOT24" s="3204"/>
      <c r="VOU24" s="3179"/>
      <c r="VOV24" s="3205"/>
      <c r="VOW24" s="3206"/>
      <c r="VOX24" s="3207"/>
      <c r="VOY24" s="3208"/>
      <c r="VOZ24" s="3209"/>
      <c r="VPA24" s="3208"/>
      <c r="VPB24" s="3209"/>
      <c r="VPC24" s="3200"/>
      <c r="VPD24" s="3201"/>
      <c r="VPE24" s="3208"/>
      <c r="VPF24" s="3206"/>
      <c r="VPG24" s="3200"/>
      <c r="VPH24" s="3201"/>
      <c r="VPI24" s="3202"/>
      <c r="VPJ24" s="3203"/>
      <c r="VPK24" s="3200"/>
      <c r="VPL24" s="3204"/>
      <c r="VPM24" s="3179"/>
      <c r="VPN24" s="3205"/>
      <c r="VPO24" s="3206"/>
      <c r="VPP24" s="3207"/>
      <c r="VPQ24" s="3208"/>
      <c r="VPR24" s="3209"/>
      <c r="VPS24" s="3208"/>
      <c r="VPT24" s="3209"/>
      <c r="VPU24" s="3200"/>
      <c r="VPV24" s="3201"/>
      <c r="VPW24" s="3208"/>
      <c r="VPX24" s="3206"/>
      <c r="VPY24" s="3200"/>
      <c r="VPZ24" s="3201"/>
      <c r="VQA24" s="3202"/>
      <c r="VQB24" s="3203"/>
      <c r="VQC24" s="3200"/>
      <c r="VQD24" s="3204"/>
      <c r="VQE24" s="3179"/>
      <c r="VQF24" s="3205"/>
      <c r="VQG24" s="3206"/>
      <c r="VQH24" s="3207"/>
      <c r="VQI24" s="3208"/>
      <c r="VQJ24" s="3209"/>
      <c r="VQK24" s="3208"/>
      <c r="VQL24" s="3209"/>
      <c r="VQM24" s="3200"/>
      <c r="VQN24" s="3201"/>
      <c r="VQO24" s="3208"/>
      <c r="VQP24" s="3206"/>
      <c r="VQQ24" s="3200"/>
      <c r="VQR24" s="3201"/>
      <c r="VQS24" s="3202"/>
      <c r="VQT24" s="3203"/>
      <c r="VQU24" s="3200"/>
      <c r="VQV24" s="3204"/>
      <c r="VQW24" s="3179"/>
      <c r="VQX24" s="3205"/>
      <c r="VQY24" s="3206"/>
      <c r="VQZ24" s="3207"/>
      <c r="VRA24" s="3208"/>
      <c r="VRB24" s="3209"/>
      <c r="VRC24" s="3208"/>
      <c r="VRD24" s="3209"/>
      <c r="VRE24" s="3200"/>
      <c r="VRF24" s="3201"/>
      <c r="VRG24" s="3208"/>
      <c r="VRH24" s="3206"/>
      <c r="VRI24" s="3200"/>
      <c r="VRJ24" s="3201"/>
      <c r="VRK24" s="3202"/>
      <c r="VRL24" s="3203"/>
      <c r="VRM24" s="3200"/>
      <c r="VRN24" s="3204"/>
      <c r="VRO24" s="3179"/>
      <c r="VRP24" s="3205"/>
      <c r="VRQ24" s="3206"/>
      <c r="VRR24" s="3207"/>
      <c r="VRS24" s="3208"/>
      <c r="VRT24" s="3209"/>
      <c r="VRU24" s="3208"/>
      <c r="VRV24" s="3209"/>
      <c r="VRW24" s="3200"/>
      <c r="VRX24" s="3201"/>
      <c r="VRY24" s="3208"/>
      <c r="VRZ24" s="3206"/>
      <c r="VSA24" s="3200"/>
      <c r="VSB24" s="3201"/>
      <c r="VSC24" s="3202"/>
      <c r="VSD24" s="3203"/>
      <c r="VSE24" s="3200"/>
      <c r="VSF24" s="3204"/>
      <c r="VSG24" s="3179"/>
      <c r="VSH24" s="3205"/>
      <c r="VSI24" s="3206"/>
      <c r="VSJ24" s="3207"/>
      <c r="VSK24" s="3208"/>
      <c r="VSL24" s="3209"/>
      <c r="VSM24" s="3208"/>
      <c r="VSN24" s="3209"/>
      <c r="VSO24" s="3200"/>
      <c r="VSP24" s="3201"/>
      <c r="VSQ24" s="3208"/>
      <c r="VSR24" s="3206"/>
      <c r="VSS24" s="3200"/>
      <c r="VST24" s="3201"/>
      <c r="VSU24" s="3202"/>
      <c r="VSV24" s="3203"/>
      <c r="VSW24" s="3200"/>
      <c r="VSX24" s="3204"/>
      <c r="VSY24" s="3179"/>
      <c r="VSZ24" s="3205"/>
      <c r="VTA24" s="3206"/>
      <c r="VTB24" s="3207"/>
      <c r="VTC24" s="3208"/>
      <c r="VTD24" s="3209"/>
      <c r="VTE24" s="3208"/>
      <c r="VTF24" s="3209"/>
      <c r="VTG24" s="3200"/>
      <c r="VTH24" s="3201"/>
      <c r="VTI24" s="3208"/>
      <c r="VTJ24" s="3206"/>
      <c r="VTK24" s="3200"/>
      <c r="VTL24" s="3201"/>
      <c r="VTM24" s="3202"/>
      <c r="VTN24" s="3203"/>
      <c r="VTO24" s="3200"/>
      <c r="VTP24" s="3204"/>
      <c r="VTQ24" s="3179"/>
      <c r="VTR24" s="3205"/>
      <c r="VTS24" s="3206"/>
      <c r="VTT24" s="3207"/>
      <c r="VTU24" s="3208"/>
      <c r="VTV24" s="3209"/>
      <c r="VTW24" s="3208"/>
      <c r="VTX24" s="3209"/>
      <c r="VTY24" s="3200"/>
      <c r="VTZ24" s="3201"/>
      <c r="VUA24" s="3208"/>
      <c r="VUB24" s="3206"/>
      <c r="VUC24" s="3200"/>
      <c r="VUD24" s="3201"/>
      <c r="VUE24" s="3202"/>
      <c r="VUF24" s="3203"/>
      <c r="VUG24" s="3200"/>
      <c r="VUH24" s="3204"/>
      <c r="VUI24" s="3179"/>
      <c r="VUJ24" s="3205"/>
      <c r="VUK24" s="3206"/>
      <c r="VUL24" s="3207"/>
      <c r="VUM24" s="3208"/>
      <c r="VUN24" s="3209"/>
      <c r="VUO24" s="3208"/>
      <c r="VUP24" s="3209"/>
      <c r="VUQ24" s="3200"/>
      <c r="VUR24" s="3201"/>
      <c r="VUS24" s="3208"/>
      <c r="VUT24" s="3206"/>
      <c r="VUU24" s="3200"/>
      <c r="VUV24" s="3201"/>
      <c r="VUW24" s="3202"/>
      <c r="VUX24" s="3203"/>
      <c r="VUY24" s="3200"/>
      <c r="VUZ24" s="3204"/>
      <c r="VVA24" s="3179"/>
      <c r="VVB24" s="3205"/>
      <c r="VVC24" s="3206"/>
      <c r="VVD24" s="3207"/>
      <c r="VVE24" s="3208"/>
      <c r="VVF24" s="3209"/>
      <c r="VVG24" s="3208"/>
      <c r="VVH24" s="3209"/>
      <c r="VVI24" s="3200"/>
      <c r="VVJ24" s="3201"/>
      <c r="VVK24" s="3208"/>
      <c r="VVL24" s="3206"/>
      <c r="VVM24" s="3200"/>
      <c r="VVN24" s="3201"/>
      <c r="VVO24" s="3202"/>
      <c r="VVP24" s="3203"/>
      <c r="VVQ24" s="3200"/>
      <c r="VVR24" s="3204"/>
      <c r="VVS24" s="3179"/>
      <c r="VVT24" s="3205"/>
      <c r="VVU24" s="3206"/>
      <c r="VVV24" s="3207"/>
      <c r="VVW24" s="3208"/>
      <c r="VVX24" s="3209"/>
      <c r="VVY24" s="3208"/>
      <c r="VVZ24" s="3209"/>
      <c r="VWA24" s="3200"/>
      <c r="VWB24" s="3201"/>
      <c r="VWC24" s="3208"/>
      <c r="VWD24" s="3206"/>
      <c r="VWE24" s="3200"/>
      <c r="VWF24" s="3201"/>
      <c r="VWG24" s="3202"/>
      <c r="VWH24" s="3203"/>
      <c r="VWI24" s="3200"/>
      <c r="VWJ24" s="3204"/>
      <c r="VWK24" s="3179"/>
      <c r="VWL24" s="3205"/>
      <c r="VWM24" s="3206"/>
      <c r="VWN24" s="3207"/>
      <c r="VWO24" s="3208"/>
      <c r="VWP24" s="3209"/>
      <c r="VWQ24" s="3208"/>
      <c r="VWR24" s="3209"/>
      <c r="VWS24" s="3200"/>
      <c r="VWT24" s="3201"/>
      <c r="VWU24" s="3208"/>
      <c r="VWV24" s="3206"/>
      <c r="VWW24" s="3200"/>
      <c r="VWX24" s="3201"/>
      <c r="VWY24" s="3202"/>
      <c r="VWZ24" s="3203"/>
      <c r="VXA24" s="3200"/>
      <c r="VXB24" s="3204"/>
      <c r="VXC24" s="3179"/>
      <c r="VXD24" s="3205"/>
      <c r="VXE24" s="3206"/>
      <c r="VXF24" s="3207"/>
      <c r="VXG24" s="3208"/>
      <c r="VXH24" s="3209"/>
      <c r="VXI24" s="3208"/>
      <c r="VXJ24" s="3209"/>
      <c r="VXK24" s="3200"/>
      <c r="VXL24" s="3201"/>
      <c r="VXM24" s="3208"/>
      <c r="VXN24" s="3206"/>
      <c r="VXO24" s="3200"/>
      <c r="VXP24" s="3201"/>
      <c r="VXQ24" s="3202"/>
      <c r="VXR24" s="3203"/>
      <c r="VXS24" s="3200"/>
      <c r="VXT24" s="3204"/>
      <c r="VXU24" s="3179"/>
      <c r="VXV24" s="3205"/>
      <c r="VXW24" s="3206"/>
      <c r="VXX24" s="3207"/>
      <c r="VXY24" s="3208"/>
      <c r="VXZ24" s="3209"/>
      <c r="VYA24" s="3208"/>
      <c r="VYB24" s="3209"/>
      <c r="VYC24" s="3200"/>
      <c r="VYD24" s="3201"/>
      <c r="VYE24" s="3208"/>
      <c r="VYF24" s="3206"/>
      <c r="VYG24" s="3200"/>
      <c r="VYH24" s="3201"/>
      <c r="VYI24" s="3202"/>
      <c r="VYJ24" s="3203"/>
      <c r="VYK24" s="3200"/>
      <c r="VYL24" s="3204"/>
      <c r="VYM24" s="3179"/>
      <c r="VYN24" s="3205"/>
      <c r="VYO24" s="3206"/>
      <c r="VYP24" s="3207"/>
      <c r="VYQ24" s="3208"/>
      <c r="VYR24" s="3209"/>
      <c r="VYS24" s="3208"/>
      <c r="VYT24" s="3209"/>
      <c r="VYU24" s="3200"/>
      <c r="VYV24" s="3201"/>
      <c r="VYW24" s="3208"/>
      <c r="VYX24" s="3206"/>
      <c r="VYY24" s="3200"/>
      <c r="VYZ24" s="3201"/>
      <c r="VZA24" s="3202"/>
      <c r="VZB24" s="3203"/>
      <c r="VZC24" s="3200"/>
      <c r="VZD24" s="3204"/>
      <c r="VZE24" s="3179"/>
      <c r="VZF24" s="3205"/>
      <c r="VZG24" s="3206"/>
      <c r="VZH24" s="3207"/>
      <c r="VZI24" s="3208"/>
      <c r="VZJ24" s="3209"/>
      <c r="VZK24" s="3208"/>
      <c r="VZL24" s="3209"/>
      <c r="VZM24" s="3200"/>
      <c r="VZN24" s="3201"/>
      <c r="VZO24" s="3208"/>
      <c r="VZP24" s="3206"/>
      <c r="VZQ24" s="3200"/>
      <c r="VZR24" s="3201"/>
      <c r="VZS24" s="3202"/>
      <c r="VZT24" s="3203"/>
      <c r="VZU24" s="3200"/>
      <c r="VZV24" s="3204"/>
      <c r="VZW24" s="3179"/>
      <c r="VZX24" s="3205"/>
      <c r="VZY24" s="3206"/>
      <c r="VZZ24" s="3207"/>
      <c r="WAA24" s="3208"/>
      <c r="WAB24" s="3209"/>
      <c r="WAC24" s="3208"/>
      <c r="WAD24" s="3209"/>
      <c r="WAE24" s="3200"/>
      <c r="WAF24" s="3201"/>
      <c r="WAG24" s="3208"/>
      <c r="WAH24" s="3206"/>
      <c r="WAI24" s="3200"/>
      <c r="WAJ24" s="3201"/>
      <c r="WAK24" s="3202"/>
      <c r="WAL24" s="3203"/>
      <c r="WAM24" s="3200"/>
      <c r="WAN24" s="3204"/>
      <c r="WAO24" s="3179"/>
      <c r="WAP24" s="3205"/>
      <c r="WAQ24" s="3206"/>
      <c r="WAR24" s="3207"/>
      <c r="WAS24" s="3208"/>
      <c r="WAT24" s="3209"/>
      <c r="WAU24" s="3208"/>
      <c r="WAV24" s="3209"/>
      <c r="WAW24" s="3200"/>
      <c r="WAX24" s="3201"/>
      <c r="WAY24" s="3208"/>
      <c r="WAZ24" s="3206"/>
      <c r="WBA24" s="3200"/>
      <c r="WBB24" s="3201"/>
      <c r="WBC24" s="3202"/>
      <c r="WBD24" s="3203"/>
      <c r="WBE24" s="3200"/>
      <c r="WBF24" s="3204"/>
      <c r="WBG24" s="3179"/>
      <c r="WBH24" s="3205"/>
      <c r="WBI24" s="3206"/>
      <c r="WBJ24" s="3207"/>
      <c r="WBK24" s="3208"/>
      <c r="WBL24" s="3209"/>
      <c r="WBM24" s="3208"/>
      <c r="WBN24" s="3209"/>
      <c r="WBO24" s="3200"/>
      <c r="WBP24" s="3201"/>
      <c r="WBQ24" s="3208"/>
      <c r="WBR24" s="3206"/>
      <c r="WBS24" s="3200"/>
      <c r="WBT24" s="3201"/>
      <c r="WBU24" s="3202"/>
      <c r="WBV24" s="3203"/>
      <c r="WBW24" s="3200"/>
      <c r="WBX24" s="3204"/>
      <c r="WBY24" s="3179"/>
      <c r="WBZ24" s="3205"/>
      <c r="WCA24" s="3206"/>
      <c r="WCB24" s="3207"/>
      <c r="WCC24" s="3208"/>
      <c r="WCD24" s="3209"/>
      <c r="WCE24" s="3208"/>
      <c r="WCF24" s="3209"/>
      <c r="WCG24" s="3200"/>
      <c r="WCH24" s="3201"/>
      <c r="WCI24" s="3208"/>
      <c r="WCJ24" s="3206"/>
      <c r="WCK24" s="3200"/>
      <c r="WCL24" s="3201"/>
      <c r="WCM24" s="3202"/>
      <c r="WCN24" s="3203"/>
      <c r="WCO24" s="3200"/>
      <c r="WCP24" s="3204"/>
      <c r="WCQ24" s="3179"/>
      <c r="WCR24" s="3205"/>
      <c r="WCS24" s="3206"/>
      <c r="WCT24" s="3207"/>
      <c r="WCU24" s="3208"/>
      <c r="WCV24" s="3209"/>
      <c r="WCW24" s="3208"/>
      <c r="WCX24" s="3209"/>
      <c r="WCY24" s="3200"/>
      <c r="WCZ24" s="3201"/>
      <c r="WDA24" s="3208"/>
      <c r="WDB24" s="3206"/>
      <c r="WDC24" s="3200"/>
      <c r="WDD24" s="3201"/>
      <c r="WDE24" s="3202"/>
      <c r="WDF24" s="3203"/>
      <c r="WDG24" s="3200"/>
      <c r="WDH24" s="3204"/>
      <c r="WDI24" s="3179"/>
      <c r="WDJ24" s="3205"/>
      <c r="WDK24" s="3206"/>
      <c r="WDL24" s="3207"/>
      <c r="WDM24" s="3208"/>
      <c r="WDN24" s="3209"/>
      <c r="WDO24" s="3208"/>
      <c r="WDP24" s="3209"/>
      <c r="WDQ24" s="3200"/>
      <c r="WDR24" s="3201"/>
      <c r="WDS24" s="3208"/>
      <c r="WDT24" s="3206"/>
      <c r="WDU24" s="3200"/>
      <c r="WDV24" s="3201"/>
      <c r="WDW24" s="3202"/>
      <c r="WDX24" s="3203"/>
      <c r="WDY24" s="3200"/>
      <c r="WDZ24" s="3204"/>
      <c r="WEA24" s="3179"/>
      <c r="WEB24" s="3205"/>
      <c r="WEC24" s="3206"/>
      <c r="WED24" s="3207"/>
      <c r="WEE24" s="3208"/>
      <c r="WEF24" s="3209"/>
      <c r="WEG24" s="3208"/>
      <c r="WEH24" s="3209"/>
      <c r="WEI24" s="3200"/>
      <c r="WEJ24" s="3201"/>
      <c r="WEK24" s="3208"/>
      <c r="WEL24" s="3206"/>
      <c r="WEM24" s="3200"/>
      <c r="WEN24" s="3201"/>
      <c r="WEO24" s="3202"/>
      <c r="WEP24" s="3203"/>
      <c r="WEQ24" s="3200"/>
      <c r="WER24" s="3204"/>
      <c r="WES24" s="3179"/>
      <c r="WET24" s="3205"/>
      <c r="WEU24" s="3206"/>
      <c r="WEV24" s="3207"/>
      <c r="WEW24" s="3208"/>
      <c r="WEX24" s="3209"/>
      <c r="WEY24" s="3208"/>
      <c r="WEZ24" s="3209"/>
      <c r="WFA24" s="3200"/>
      <c r="WFB24" s="3201"/>
      <c r="WFC24" s="3208"/>
      <c r="WFD24" s="3206"/>
      <c r="WFE24" s="3200"/>
      <c r="WFF24" s="3201"/>
      <c r="WFG24" s="3202"/>
      <c r="WFH24" s="3203"/>
      <c r="WFI24" s="3200"/>
      <c r="WFJ24" s="3204"/>
      <c r="WFK24" s="3179"/>
      <c r="WFL24" s="3205"/>
      <c r="WFM24" s="3206"/>
      <c r="WFN24" s="3207"/>
      <c r="WFO24" s="3208"/>
      <c r="WFP24" s="3209"/>
      <c r="WFQ24" s="3208"/>
      <c r="WFR24" s="3209"/>
      <c r="WFS24" s="3200"/>
      <c r="WFT24" s="3201"/>
      <c r="WFU24" s="3208"/>
      <c r="WFV24" s="3206"/>
      <c r="WFW24" s="3200"/>
      <c r="WFX24" s="3201"/>
      <c r="WFY24" s="3202"/>
      <c r="WFZ24" s="3203"/>
      <c r="WGA24" s="3200"/>
      <c r="WGB24" s="3204"/>
      <c r="WGC24" s="3179"/>
      <c r="WGD24" s="3205"/>
      <c r="WGE24" s="3206"/>
      <c r="WGF24" s="3207"/>
      <c r="WGG24" s="3208"/>
      <c r="WGH24" s="3209"/>
      <c r="WGI24" s="3208"/>
      <c r="WGJ24" s="3209"/>
      <c r="WGK24" s="3200"/>
      <c r="WGL24" s="3201"/>
      <c r="WGM24" s="3208"/>
      <c r="WGN24" s="3206"/>
      <c r="WGO24" s="3200"/>
      <c r="WGP24" s="3201"/>
      <c r="WGQ24" s="3202"/>
      <c r="WGR24" s="3203"/>
      <c r="WGS24" s="3200"/>
      <c r="WGT24" s="3204"/>
      <c r="WGU24" s="3179"/>
      <c r="WGV24" s="3205"/>
      <c r="WGW24" s="3206"/>
      <c r="WGX24" s="3207"/>
      <c r="WGY24" s="3208"/>
      <c r="WGZ24" s="3209"/>
      <c r="WHA24" s="3208"/>
      <c r="WHB24" s="3209"/>
      <c r="WHC24" s="3200"/>
      <c r="WHD24" s="3201"/>
      <c r="WHE24" s="3208"/>
      <c r="WHF24" s="3206"/>
      <c r="WHG24" s="3200"/>
      <c r="WHH24" s="3201"/>
      <c r="WHI24" s="3202"/>
      <c r="WHJ24" s="3203"/>
      <c r="WHK24" s="3200"/>
      <c r="WHL24" s="3204"/>
      <c r="WHM24" s="3179"/>
      <c r="WHN24" s="3205"/>
      <c r="WHO24" s="3206"/>
      <c r="WHP24" s="3207"/>
      <c r="WHQ24" s="3208"/>
      <c r="WHR24" s="3209"/>
      <c r="WHS24" s="3208"/>
      <c r="WHT24" s="3209"/>
      <c r="WHU24" s="3200"/>
      <c r="WHV24" s="3201"/>
      <c r="WHW24" s="3208"/>
      <c r="WHX24" s="3206"/>
      <c r="WHY24" s="3200"/>
      <c r="WHZ24" s="3201"/>
      <c r="WIA24" s="3202"/>
      <c r="WIB24" s="3203"/>
      <c r="WIC24" s="3200"/>
      <c r="WID24" s="3204"/>
      <c r="WIE24" s="3179"/>
      <c r="WIF24" s="3205"/>
      <c r="WIG24" s="3206"/>
      <c r="WIH24" s="3207"/>
      <c r="WII24" s="3208"/>
      <c r="WIJ24" s="3209"/>
      <c r="WIK24" s="3208"/>
      <c r="WIL24" s="3209"/>
      <c r="WIM24" s="3200"/>
      <c r="WIN24" s="3201"/>
      <c r="WIO24" s="3208"/>
      <c r="WIP24" s="3206"/>
      <c r="WIQ24" s="3200"/>
      <c r="WIR24" s="3201"/>
      <c r="WIS24" s="3202"/>
      <c r="WIT24" s="3203"/>
      <c r="WIU24" s="3200"/>
      <c r="WIV24" s="3204"/>
      <c r="WIW24" s="3179"/>
      <c r="WIX24" s="3205"/>
      <c r="WIY24" s="3206"/>
      <c r="WIZ24" s="3207"/>
      <c r="WJA24" s="3208"/>
      <c r="WJB24" s="3209"/>
      <c r="WJC24" s="3208"/>
      <c r="WJD24" s="3209"/>
      <c r="WJE24" s="3200"/>
      <c r="WJF24" s="3201"/>
      <c r="WJG24" s="3208"/>
      <c r="WJH24" s="3206"/>
      <c r="WJI24" s="3200"/>
      <c r="WJJ24" s="3201"/>
      <c r="WJK24" s="3202"/>
      <c r="WJL24" s="3203"/>
      <c r="WJM24" s="3200"/>
      <c r="WJN24" s="3204"/>
      <c r="WJO24" s="3179"/>
      <c r="WJP24" s="3205"/>
      <c r="WJQ24" s="3206"/>
      <c r="WJR24" s="3207"/>
      <c r="WJS24" s="3208"/>
      <c r="WJT24" s="3209"/>
      <c r="WJU24" s="3208"/>
      <c r="WJV24" s="3209"/>
      <c r="WJW24" s="3200"/>
      <c r="WJX24" s="3201"/>
      <c r="WJY24" s="3208"/>
      <c r="WJZ24" s="3206"/>
      <c r="WKA24" s="3200"/>
      <c r="WKB24" s="3201"/>
      <c r="WKC24" s="3202"/>
      <c r="WKD24" s="3203"/>
      <c r="WKE24" s="3200"/>
      <c r="WKF24" s="3204"/>
      <c r="WKG24" s="3179"/>
      <c r="WKH24" s="3205"/>
      <c r="WKI24" s="3206"/>
      <c r="WKJ24" s="3207"/>
      <c r="WKK24" s="3208"/>
      <c r="WKL24" s="3209"/>
      <c r="WKM24" s="3208"/>
      <c r="WKN24" s="3209"/>
      <c r="WKO24" s="3200"/>
      <c r="WKP24" s="3201"/>
      <c r="WKQ24" s="3208"/>
      <c r="WKR24" s="3206"/>
      <c r="WKS24" s="3200"/>
      <c r="WKT24" s="3201"/>
      <c r="WKU24" s="3202"/>
      <c r="WKV24" s="3203"/>
      <c r="WKW24" s="3200"/>
      <c r="WKX24" s="3204"/>
      <c r="WKY24" s="3179"/>
      <c r="WKZ24" s="3205"/>
      <c r="WLA24" s="3206"/>
      <c r="WLB24" s="3207"/>
      <c r="WLC24" s="3208"/>
      <c r="WLD24" s="3209"/>
      <c r="WLE24" s="3208"/>
      <c r="WLF24" s="3209"/>
      <c r="WLG24" s="3200"/>
      <c r="WLH24" s="3201"/>
      <c r="WLI24" s="3208"/>
      <c r="WLJ24" s="3206"/>
      <c r="WLK24" s="3200"/>
      <c r="WLL24" s="3201"/>
      <c r="WLM24" s="3202"/>
      <c r="WLN24" s="3203"/>
      <c r="WLO24" s="3200"/>
      <c r="WLP24" s="3204"/>
      <c r="WLQ24" s="3179"/>
      <c r="WLR24" s="3205"/>
      <c r="WLS24" s="3206"/>
      <c r="WLT24" s="3207"/>
      <c r="WLU24" s="3208"/>
      <c r="WLV24" s="3209"/>
      <c r="WLW24" s="3208"/>
      <c r="WLX24" s="3209"/>
      <c r="WLY24" s="3200"/>
      <c r="WLZ24" s="3201"/>
      <c r="WMA24" s="3208"/>
      <c r="WMB24" s="3206"/>
      <c r="WMC24" s="3200"/>
      <c r="WMD24" s="3201"/>
      <c r="WME24" s="3202"/>
      <c r="WMF24" s="3203"/>
      <c r="WMG24" s="3200"/>
      <c r="WMH24" s="3204"/>
      <c r="WMI24" s="3179"/>
      <c r="WMJ24" s="3205"/>
      <c r="WMK24" s="3206"/>
      <c r="WML24" s="3207"/>
      <c r="WMM24" s="3208"/>
      <c r="WMN24" s="3209"/>
      <c r="WMO24" s="3208"/>
      <c r="WMP24" s="3209"/>
      <c r="WMQ24" s="3200"/>
      <c r="WMR24" s="3201"/>
      <c r="WMS24" s="3208"/>
      <c r="WMT24" s="3206"/>
      <c r="WMU24" s="3200"/>
      <c r="WMV24" s="3201"/>
      <c r="WMW24" s="3202"/>
      <c r="WMX24" s="3203"/>
      <c r="WMY24" s="3200"/>
      <c r="WMZ24" s="3204"/>
      <c r="WNA24" s="3179"/>
      <c r="WNB24" s="3205"/>
      <c r="WNC24" s="3206"/>
      <c r="WND24" s="3207"/>
      <c r="WNE24" s="3208"/>
      <c r="WNF24" s="3209"/>
      <c r="WNG24" s="3208"/>
      <c r="WNH24" s="3209"/>
      <c r="WNI24" s="3200"/>
      <c r="WNJ24" s="3201"/>
      <c r="WNK24" s="3208"/>
      <c r="WNL24" s="3206"/>
      <c r="WNM24" s="3200"/>
      <c r="WNN24" s="3201"/>
      <c r="WNO24" s="3202"/>
      <c r="WNP24" s="3203"/>
      <c r="WNQ24" s="3200"/>
      <c r="WNR24" s="3204"/>
      <c r="WNS24" s="3179"/>
      <c r="WNT24" s="3205"/>
      <c r="WNU24" s="3206"/>
      <c r="WNV24" s="3207"/>
      <c r="WNW24" s="3208"/>
      <c r="WNX24" s="3209"/>
      <c r="WNY24" s="3208"/>
      <c r="WNZ24" s="3209"/>
      <c r="WOA24" s="3200"/>
      <c r="WOB24" s="3201"/>
      <c r="WOC24" s="3208"/>
      <c r="WOD24" s="3206"/>
      <c r="WOE24" s="3200"/>
      <c r="WOF24" s="3201"/>
      <c r="WOG24" s="3202"/>
      <c r="WOH24" s="3203"/>
      <c r="WOI24" s="3200"/>
      <c r="WOJ24" s="3204"/>
      <c r="WOK24" s="3179"/>
      <c r="WOL24" s="3205"/>
      <c r="WOM24" s="3206"/>
      <c r="WON24" s="3207"/>
      <c r="WOO24" s="3208"/>
      <c r="WOP24" s="3209"/>
      <c r="WOQ24" s="3208"/>
      <c r="WOR24" s="3209"/>
      <c r="WOS24" s="3200"/>
      <c r="WOT24" s="3201"/>
      <c r="WOU24" s="3208"/>
      <c r="WOV24" s="3206"/>
      <c r="WOW24" s="3200"/>
      <c r="WOX24" s="3201"/>
      <c r="WOY24" s="3202"/>
      <c r="WOZ24" s="3203"/>
      <c r="WPA24" s="3200"/>
      <c r="WPB24" s="3204"/>
      <c r="WPC24" s="3179"/>
      <c r="WPD24" s="3205"/>
      <c r="WPE24" s="3206"/>
      <c r="WPF24" s="3207"/>
      <c r="WPG24" s="3208"/>
      <c r="WPH24" s="3209"/>
      <c r="WPI24" s="3208"/>
      <c r="WPJ24" s="3209"/>
      <c r="WPK24" s="3200"/>
      <c r="WPL24" s="3201"/>
      <c r="WPM24" s="3208"/>
      <c r="WPN24" s="3206"/>
      <c r="WPO24" s="3200"/>
      <c r="WPP24" s="3201"/>
      <c r="WPQ24" s="3202"/>
      <c r="WPR24" s="3203"/>
      <c r="WPS24" s="3200"/>
      <c r="WPT24" s="3204"/>
      <c r="WPU24" s="3179"/>
      <c r="WPV24" s="3205"/>
      <c r="WPW24" s="3206"/>
      <c r="WPX24" s="3207"/>
      <c r="WPY24" s="3208"/>
      <c r="WPZ24" s="3209"/>
      <c r="WQA24" s="3208"/>
      <c r="WQB24" s="3209"/>
      <c r="WQC24" s="3200"/>
      <c r="WQD24" s="3201"/>
      <c r="WQE24" s="3208"/>
      <c r="WQF24" s="3206"/>
      <c r="WQG24" s="3200"/>
      <c r="WQH24" s="3201"/>
      <c r="WQI24" s="3202"/>
      <c r="WQJ24" s="3203"/>
      <c r="WQK24" s="3200"/>
      <c r="WQL24" s="3204"/>
      <c r="WQM24" s="3179"/>
      <c r="WQN24" s="3205"/>
      <c r="WQO24" s="3206"/>
      <c r="WQP24" s="3207"/>
      <c r="WQQ24" s="3208"/>
      <c r="WQR24" s="3209"/>
      <c r="WQS24" s="3208"/>
      <c r="WQT24" s="3209"/>
      <c r="WQU24" s="3200"/>
      <c r="WQV24" s="3201"/>
      <c r="WQW24" s="3208"/>
      <c r="WQX24" s="3206"/>
      <c r="WQY24" s="3200"/>
      <c r="WQZ24" s="3201"/>
      <c r="WRA24" s="3202"/>
      <c r="WRB24" s="3203"/>
      <c r="WRC24" s="3200"/>
      <c r="WRD24" s="3204"/>
      <c r="WRE24" s="3179"/>
      <c r="WRF24" s="3205"/>
      <c r="WRG24" s="3206"/>
      <c r="WRH24" s="3207"/>
      <c r="WRI24" s="3208"/>
      <c r="WRJ24" s="3209"/>
      <c r="WRK24" s="3208"/>
      <c r="WRL24" s="3209"/>
      <c r="WRM24" s="3200"/>
      <c r="WRN24" s="3201"/>
      <c r="WRO24" s="3208"/>
      <c r="WRP24" s="3206"/>
      <c r="WRQ24" s="3200"/>
      <c r="WRR24" s="3201"/>
      <c r="WRS24" s="3202"/>
      <c r="WRT24" s="3203"/>
      <c r="WRU24" s="3200"/>
      <c r="WRV24" s="3204"/>
      <c r="WRW24" s="3179"/>
      <c r="WRX24" s="3205"/>
      <c r="WRY24" s="3206"/>
      <c r="WRZ24" s="3207"/>
      <c r="WSA24" s="3208"/>
      <c r="WSB24" s="3209"/>
      <c r="WSC24" s="3208"/>
      <c r="WSD24" s="3209"/>
      <c r="WSE24" s="3200"/>
      <c r="WSF24" s="3201"/>
      <c r="WSG24" s="3208"/>
      <c r="WSH24" s="3206"/>
      <c r="WSI24" s="3200"/>
      <c r="WSJ24" s="3201"/>
      <c r="WSK24" s="3202"/>
      <c r="WSL24" s="3203"/>
      <c r="WSM24" s="3200"/>
      <c r="WSN24" s="3204"/>
      <c r="WSO24" s="3179"/>
      <c r="WSP24" s="3205"/>
      <c r="WSQ24" s="3206"/>
      <c r="WSR24" s="3207"/>
      <c r="WSS24" s="3208"/>
      <c r="WST24" s="3209"/>
      <c r="WSU24" s="3208"/>
      <c r="WSV24" s="3209"/>
      <c r="WSW24" s="3200"/>
      <c r="WSX24" s="3201"/>
      <c r="WSY24" s="3208"/>
      <c r="WSZ24" s="3206"/>
      <c r="WTA24" s="3200"/>
      <c r="WTB24" s="3201"/>
      <c r="WTC24" s="3202"/>
      <c r="WTD24" s="3203"/>
      <c r="WTE24" s="3200"/>
      <c r="WTF24" s="3204"/>
      <c r="WTG24" s="3179"/>
      <c r="WTH24" s="3205"/>
      <c r="WTI24" s="3206"/>
      <c r="WTJ24" s="3207"/>
      <c r="WTK24" s="3208"/>
      <c r="WTL24" s="3209"/>
      <c r="WTM24" s="3208"/>
      <c r="WTN24" s="3209"/>
      <c r="WTO24" s="3200"/>
      <c r="WTP24" s="3201"/>
      <c r="WTQ24" s="3208"/>
      <c r="WTR24" s="3206"/>
      <c r="WTS24" s="3200"/>
      <c r="WTT24" s="3201"/>
      <c r="WTU24" s="3202"/>
      <c r="WTV24" s="3203"/>
      <c r="WTW24" s="3200"/>
      <c r="WTX24" s="3204"/>
      <c r="WTY24" s="3179"/>
      <c r="WTZ24" s="3205"/>
      <c r="WUA24" s="3206"/>
      <c r="WUB24" s="3207"/>
      <c r="WUC24" s="3208"/>
      <c r="WUD24" s="3209"/>
      <c r="WUE24" s="3208"/>
      <c r="WUF24" s="3209"/>
      <c r="WUG24" s="3200"/>
      <c r="WUH24" s="3201"/>
      <c r="WUI24" s="3208"/>
      <c r="WUJ24" s="3206"/>
      <c r="WUK24" s="3200"/>
      <c r="WUL24" s="3201"/>
      <c r="WUM24" s="3202"/>
      <c r="WUN24" s="3203"/>
      <c r="WUO24" s="3200"/>
      <c r="WUP24" s="3204"/>
      <c r="WUQ24" s="3179"/>
      <c r="WUR24" s="3205"/>
      <c r="WUS24" s="3206"/>
      <c r="WUT24" s="3207"/>
      <c r="WUU24" s="3208"/>
      <c r="WUV24" s="3209"/>
      <c r="WUW24" s="3208"/>
      <c r="WUX24" s="3209"/>
      <c r="WUY24" s="3200"/>
      <c r="WUZ24" s="3201"/>
      <c r="WVA24" s="3208"/>
      <c r="WVB24" s="3206"/>
      <c r="WVC24" s="3200"/>
      <c r="WVD24" s="3201"/>
      <c r="WVE24" s="3202"/>
      <c r="WVF24" s="3203"/>
      <c r="WVG24" s="3200"/>
      <c r="WVH24" s="3204"/>
      <c r="WVI24" s="3179"/>
      <c r="WVJ24" s="3205"/>
      <c r="WVK24" s="3206"/>
      <c r="WVL24" s="3207"/>
      <c r="WVM24" s="3208"/>
      <c r="WVN24" s="3209"/>
      <c r="WVO24" s="3208"/>
      <c r="WVP24" s="3209"/>
      <c r="WVQ24" s="3200"/>
      <c r="WVR24" s="3201"/>
      <c r="WVS24" s="3208"/>
      <c r="WVT24" s="3206"/>
      <c r="WVU24" s="3200"/>
      <c r="WVV24" s="3201"/>
      <c r="WVW24" s="3202"/>
      <c r="WVX24" s="3203"/>
      <c r="WVY24" s="3200"/>
      <c r="WVZ24" s="3204"/>
      <c r="WWA24" s="3179"/>
      <c r="WWB24" s="3205"/>
      <c r="WWC24" s="3206"/>
      <c r="WWD24" s="3207"/>
      <c r="WWE24" s="3208"/>
      <c r="WWF24" s="3209"/>
      <c r="WWG24" s="3208"/>
      <c r="WWH24" s="3209"/>
      <c r="WWI24" s="3200"/>
      <c r="WWJ24" s="3201"/>
      <c r="WWK24" s="3208"/>
      <c r="WWL24" s="3206"/>
      <c r="WWM24" s="3200"/>
      <c r="WWN24" s="3201"/>
      <c r="WWO24" s="3202"/>
      <c r="WWP24" s="3203"/>
      <c r="WWQ24" s="3200"/>
      <c r="WWR24" s="3204"/>
      <c r="WWS24" s="3179"/>
      <c r="WWT24" s="3205"/>
      <c r="WWU24" s="3206"/>
      <c r="WWV24" s="3207"/>
      <c r="WWW24" s="3208"/>
      <c r="WWX24" s="3209"/>
      <c r="WWY24" s="3208"/>
      <c r="WWZ24" s="3209"/>
      <c r="WXA24" s="3200"/>
      <c r="WXB24" s="3201"/>
      <c r="WXC24" s="3208"/>
      <c r="WXD24" s="3206"/>
      <c r="WXE24" s="3200"/>
      <c r="WXF24" s="3201"/>
      <c r="WXG24" s="3202"/>
      <c r="WXH24" s="3203"/>
      <c r="WXI24" s="3200"/>
      <c r="WXJ24" s="3204"/>
      <c r="WXK24" s="3179"/>
      <c r="WXL24" s="3205"/>
      <c r="WXM24" s="3206"/>
      <c r="WXN24" s="3207"/>
      <c r="WXO24" s="3208"/>
      <c r="WXP24" s="3209"/>
      <c r="WXQ24" s="3208"/>
      <c r="WXR24" s="3209"/>
      <c r="WXS24" s="3200"/>
      <c r="WXT24" s="3201"/>
      <c r="WXU24" s="3208"/>
      <c r="WXV24" s="3206"/>
      <c r="WXW24" s="3200"/>
      <c r="WXX24" s="3201"/>
      <c r="WXY24" s="3202"/>
      <c r="WXZ24" s="3203"/>
      <c r="WYA24" s="3200"/>
      <c r="WYB24" s="3204"/>
      <c r="WYC24" s="3179"/>
      <c r="WYD24" s="3205"/>
      <c r="WYE24" s="3206"/>
      <c r="WYF24" s="3207"/>
      <c r="WYG24" s="3208"/>
      <c r="WYH24" s="3209"/>
      <c r="WYI24" s="3208"/>
      <c r="WYJ24" s="3209"/>
      <c r="WYK24" s="3200"/>
      <c r="WYL24" s="3201"/>
      <c r="WYM24" s="3208"/>
      <c r="WYN24" s="3206"/>
      <c r="WYO24" s="3200"/>
      <c r="WYP24" s="3201"/>
      <c r="WYQ24" s="3202"/>
      <c r="WYR24" s="3203"/>
      <c r="WYS24" s="3200"/>
      <c r="WYT24" s="3204"/>
      <c r="WYU24" s="3179"/>
      <c r="WYV24" s="3205"/>
      <c r="WYW24" s="3206"/>
      <c r="WYX24" s="3207"/>
      <c r="WYY24" s="3208"/>
      <c r="WYZ24" s="3209"/>
      <c r="WZA24" s="3208"/>
      <c r="WZB24" s="3209"/>
      <c r="WZC24" s="3200"/>
      <c r="WZD24" s="3201"/>
      <c r="WZE24" s="3208"/>
      <c r="WZF24" s="3206"/>
      <c r="WZG24" s="3200"/>
      <c r="WZH24" s="3201"/>
      <c r="WZI24" s="3202"/>
      <c r="WZJ24" s="3203"/>
      <c r="WZK24" s="3200"/>
      <c r="WZL24" s="3204"/>
      <c r="WZM24" s="3179"/>
      <c r="WZN24" s="3205"/>
      <c r="WZO24" s="3206"/>
      <c r="WZP24" s="3207"/>
      <c r="WZQ24" s="3208"/>
      <c r="WZR24" s="3209"/>
      <c r="WZS24" s="3208"/>
      <c r="WZT24" s="3209"/>
      <c r="WZU24" s="3200"/>
      <c r="WZV24" s="3201"/>
      <c r="WZW24" s="3208"/>
      <c r="WZX24" s="3206"/>
      <c r="WZY24" s="3200"/>
      <c r="WZZ24" s="3201"/>
      <c r="XAA24" s="3202"/>
      <c r="XAB24" s="3203"/>
      <c r="XAC24" s="3200"/>
      <c r="XAD24" s="3204"/>
      <c r="XAE24" s="3179"/>
      <c r="XAF24" s="3205"/>
      <c r="XAG24" s="3206"/>
      <c r="XAH24" s="3207"/>
      <c r="XAI24" s="3208"/>
      <c r="XAJ24" s="3209"/>
      <c r="XAK24" s="3208"/>
      <c r="XAL24" s="3209"/>
      <c r="XAM24" s="3200"/>
      <c r="XAN24" s="3201"/>
      <c r="XAO24" s="3208"/>
      <c r="XAP24" s="3206"/>
      <c r="XAQ24" s="3200"/>
      <c r="XAR24" s="3201"/>
      <c r="XAS24" s="3202"/>
      <c r="XAT24" s="3203"/>
      <c r="XAU24" s="3200"/>
      <c r="XAV24" s="3204"/>
      <c r="XAW24" s="3179"/>
      <c r="XAX24" s="3205"/>
      <c r="XAY24" s="3206"/>
      <c r="XAZ24" s="3207"/>
      <c r="XBA24" s="3208"/>
      <c r="XBB24" s="3209"/>
      <c r="XBC24" s="3208"/>
      <c r="XBD24" s="3209"/>
      <c r="XBE24" s="3200"/>
      <c r="XBF24" s="3201"/>
      <c r="XBG24" s="3208"/>
      <c r="XBH24" s="3206"/>
      <c r="XBI24" s="3200"/>
      <c r="XBJ24" s="3201"/>
      <c r="XBK24" s="3202"/>
      <c r="XBL24" s="3203"/>
      <c r="XBM24" s="3200"/>
      <c r="XBN24" s="3204"/>
      <c r="XBO24" s="3179"/>
      <c r="XBP24" s="3205"/>
      <c r="XBQ24" s="3206"/>
      <c r="XBR24" s="3207"/>
      <c r="XBS24" s="3208"/>
      <c r="XBT24" s="3209"/>
      <c r="XBU24" s="3208"/>
      <c r="XBV24" s="3209"/>
      <c r="XBW24" s="3200"/>
      <c r="XBX24" s="3201"/>
      <c r="XBY24" s="3208"/>
      <c r="XBZ24" s="3206"/>
      <c r="XCA24" s="3200"/>
      <c r="XCB24" s="3201"/>
      <c r="XCC24" s="3202"/>
      <c r="XCD24" s="3203"/>
      <c r="XCE24" s="3200"/>
      <c r="XCF24" s="3204"/>
      <c r="XCG24" s="3179"/>
      <c r="XCH24" s="3205"/>
      <c r="XCI24" s="3206"/>
      <c r="XCJ24" s="3207"/>
      <c r="XCK24" s="3208"/>
      <c r="XCL24" s="3209"/>
      <c r="XCM24" s="3208"/>
      <c r="XCN24" s="3209"/>
      <c r="XCO24" s="3200"/>
      <c r="XCP24" s="3201"/>
      <c r="XCQ24" s="3208"/>
      <c r="XCR24" s="3206"/>
      <c r="XCS24" s="3200"/>
      <c r="XCT24" s="3201"/>
      <c r="XCU24" s="3202"/>
      <c r="XCV24" s="3203"/>
      <c r="XCW24" s="3200"/>
      <c r="XCX24" s="3204"/>
      <c r="XCY24" s="3179"/>
      <c r="XCZ24" s="3205"/>
      <c r="XDA24" s="3206"/>
      <c r="XDB24" s="3207"/>
      <c r="XDC24" s="3208"/>
      <c r="XDD24" s="3209"/>
      <c r="XDE24" s="3208"/>
      <c r="XDF24" s="3209"/>
      <c r="XDG24" s="3200"/>
      <c r="XDH24" s="3201"/>
      <c r="XDI24" s="3208"/>
      <c r="XDJ24" s="3206"/>
      <c r="XDK24" s="3200"/>
      <c r="XDL24" s="3201"/>
      <c r="XDM24" s="3202"/>
      <c r="XDN24" s="3203"/>
      <c r="XDO24" s="3200"/>
      <c r="XDP24" s="3204"/>
      <c r="XDQ24" s="3179"/>
      <c r="XDR24" s="3205"/>
      <c r="XDS24" s="3206"/>
      <c r="XDT24" s="3207"/>
      <c r="XDU24" s="3208"/>
      <c r="XDV24" s="3209"/>
      <c r="XDW24" s="3208"/>
      <c r="XDX24" s="3209"/>
      <c r="XDY24" s="3200"/>
      <c r="XDZ24" s="3201"/>
      <c r="XEA24" s="3208"/>
      <c r="XEB24" s="3206"/>
      <c r="XEC24" s="3200"/>
      <c r="XED24" s="3201"/>
      <c r="XEE24" s="3202"/>
      <c r="XEF24" s="3203"/>
      <c r="XEG24" s="3200"/>
      <c r="XEH24" s="3204"/>
      <c r="XEI24" s="3179"/>
      <c r="XEJ24" s="3205"/>
      <c r="XEK24" s="3206"/>
      <c r="XEL24" s="3207"/>
      <c r="XEM24" s="3208"/>
      <c r="XEN24" s="3209"/>
      <c r="XEO24" s="3208"/>
      <c r="XEP24" s="3209"/>
      <c r="XEQ24" s="3200"/>
      <c r="XER24" s="3201"/>
      <c r="XES24" s="3208"/>
      <c r="XET24" s="3206"/>
      <c r="XEU24" s="3200"/>
      <c r="XEV24" s="3201"/>
      <c r="XEW24" s="3202"/>
      <c r="XEX24" s="3203"/>
      <c r="XEY24" s="3200"/>
      <c r="XEZ24" s="3204"/>
      <c r="XFA24" s="3179"/>
      <c r="XFB24" s="3205"/>
      <c r="XFC24" s="3206"/>
      <c r="XFD24" s="3207"/>
    </row>
    <row r="25" spans="1:16384" s="285" customFormat="1" ht="16.5" customHeight="1">
      <c r="A25" s="901" t="str">
        <f>'General TPUM'!B25</f>
        <v>Wainunu</v>
      </c>
      <c r="B25" s="1233">
        <v>4</v>
      </c>
      <c r="C25" s="1234"/>
      <c r="D25" s="1235">
        <f t="shared" si="2"/>
        <v>4</v>
      </c>
      <c r="E25" s="1236">
        <v>0</v>
      </c>
      <c r="F25" s="1234"/>
      <c r="G25" s="3801">
        <v>2</v>
      </c>
      <c r="H25" s="3801">
        <v>2</v>
      </c>
      <c r="I25" s="3801"/>
      <c r="J25" s="3801"/>
      <c r="K25" s="1236">
        <v>2</v>
      </c>
      <c r="L25" s="1234"/>
      <c r="M25" s="1236">
        <v>3</v>
      </c>
      <c r="N25" s="1234"/>
      <c r="O25" s="1236">
        <v>2</v>
      </c>
      <c r="P25" s="1234"/>
      <c r="Q25" s="1237">
        <v>4</v>
      </c>
      <c r="R25" s="1550"/>
      <c r="U25" s="3173">
        <f t="shared" si="1"/>
        <v>0</v>
      </c>
    </row>
    <row r="26" spans="1:16384" s="656" customFormat="1" ht="15" customHeight="1" thickBot="1">
      <c r="A26" s="1033" t="str">
        <f>'General TPUM'!B26</f>
        <v>TOTALS</v>
      </c>
      <c r="B26" s="1184">
        <f t="shared" ref="B26:R26" si="3">SUM(B13:B25)</f>
        <v>69</v>
      </c>
      <c r="C26" s="1185">
        <f t="shared" si="3"/>
        <v>45</v>
      </c>
      <c r="D26" s="1249">
        <f>SUM(D13:D25)</f>
        <v>114</v>
      </c>
      <c r="E26" s="1065">
        <f t="shared" si="3"/>
        <v>10</v>
      </c>
      <c r="F26" s="1185">
        <f t="shared" si="3"/>
        <v>7</v>
      </c>
      <c r="G26" s="1110">
        <f t="shared" si="3"/>
        <v>59</v>
      </c>
      <c r="H26" s="1111">
        <f t="shared" si="3"/>
        <v>10</v>
      </c>
      <c r="I26" s="1184">
        <f t="shared" si="3"/>
        <v>32</v>
      </c>
      <c r="J26" s="1111">
        <f t="shared" si="3"/>
        <v>13</v>
      </c>
      <c r="K26" s="1065">
        <f t="shared" si="3"/>
        <v>41</v>
      </c>
      <c r="L26" s="1185">
        <f t="shared" si="3"/>
        <v>16</v>
      </c>
      <c r="M26" s="1065">
        <f t="shared" si="3"/>
        <v>40</v>
      </c>
      <c r="N26" s="1185">
        <f t="shared" si="3"/>
        <v>36</v>
      </c>
      <c r="O26" s="1065">
        <f>SUM(O13:O25)</f>
        <v>43</v>
      </c>
      <c r="P26" s="1185">
        <f t="shared" si="3"/>
        <v>45</v>
      </c>
      <c r="Q26" s="1184">
        <f t="shared" si="3"/>
        <v>51</v>
      </c>
      <c r="R26" s="1066">
        <f t="shared" si="3"/>
        <v>45</v>
      </c>
      <c r="S26" s="1026"/>
      <c r="U26" s="3173">
        <f t="shared" si="1"/>
        <v>0</v>
      </c>
    </row>
    <row r="27" spans="1:16384" s="1035" customFormat="1" ht="14" thickTop="1" thickBot="1">
      <c r="A27" s="1034">
        <f>'General TPUM'!B27</f>
        <v>0</v>
      </c>
      <c r="B27" s="1250"/>
      <c r="C27" s="1250"/>
      <c r="D27" s="1250">
        <f>B26+C26</f>
        <v>114</v>
      </c>
      <c r="E27" s="1250"/>
      <c r="F27" s="1250"/>
      <c r="G27" s="1250"/>
      <c r="H27" s="1250">
        <f>G26+H26+I26+J26</f>
        <v>114</v>
      </c>
      <c r="I27" s="1250">
        <f>E26+F26+G26+H26+I26+J26</f>
        <v>131</v>
      </c>
      <c r="J27" s="1250"/>
      <c r="K27" s="1250"/>
      <c r="L27" s="1250"/>
      <c r="M27" s="1250"/>
      <c r="N27" s="1250"/>
      <c r="O27" s="1250"/>
      <c r="P27" s="1250"/>
      <c r="Q27" s="1250"/>
      <c r="R27" s="1553"/>
      <c r="U27" s="3173"/>
    </row>
    <row r="28" spans="1:16384" s="54" customFormat="1" ht="16.5" customHeight="1" thickBot="1">
      <c r="A28" s="900" t="str">
        <f>'General TPUM'!B28</f>
        <v>Kiribati and Nauru Mission</v>
      </c>
      <c r="B28" s="1124"/>
      <c r="C28" s="1124"/>
      <c r="D28" s="1124"/>
      <c r="E28" s="1124"/>
      <c r="F28" s="1124"/>
      <c r="G28" s="1124"/>
      <c r="H28" s="1124"/>
      <c r="I28" s="1124"/>
      <c r="J28" s="1124"/>
      <c r="K28" s="1251"/>
      <c r="L28" s="1251"/>
      <c r="M28" s="1251"/>
      <c r="N28" s="1251"/>
      <c r="O28" s="1251"/>
      <c r="P28" s="1251"/>
      <c r="Q28" s="1251"/>
      <c r="R28" s="1313"/>
      <c r="U28" s="3173">
        <f t="shared" si="1"/>
        <v>0</v>
      </c>
    </row>
    <row r="29" spans="1:16384" s="3173" customFormat="1" ht="16.5" customHeight="1">
      <c r="A29" s="3179" t="str">
        <f>'General TPUM'!B29</f>
        <v>Kauma Adventist High School</v>
      </c>
      <c r="B29" s="3180"/>
      <c r="C29" s="4036">
        <v>24</v>
      </c>
      <c r="D29" s="3182">
        <f>SUM(B29:C29)</f>
        <v>24</v>
      </c>
      <c r="E29" s="3210"/>
      <c r="F29" s="3211">
        <v>10</v>
      </c>
      <c r="G29" s="3801"/>
      <c r="H29" s="4039"/>
      <c r="I29" s="4038">
        <v>21</v>
      </c>
      <c r="J29" s="3801">
        <v>3</v>
      </c>
      <c r="K29" s="3195"/>
      <c r="L29" s="3193">
        <v>6</v>
      </c>
      <c r="M29" s="3195"/>
      <c r="N29" s="3193">
        <v>2</v>
      </c>
      <c r="O29" s="3195"/>
      <c r="P29" s="3193">
        <v>6</v>
      </c>
      <c r="Q29" s="3196"/>
      <c r="R29" s="3212">
        <v>12</v>
      </c>
      <c r="S29" s="3199"/>
      <c r="T29" s="3189"/>
      <c r="U29" s="3173">
        <f t="shared" si="1"/>
        <v>0</v>
      </c>
      <c r="V29" s="3190"/>
      <c r="AA29" s="3190"/>
      <c r="AB29" s="3190"/>
      <c r="AD29" s="3190"/>
      <c r="AE29" s="3190"/>
      <c r="AF29" s="3190"/>
      <c r="AG29" s="3190"/>
      <c r="AH29" s="3190"/>
      <c r="AI29" s="3190"/>
      <c r="AJ29" s="3190"/>
      <c r="AK29" s="3199"/>
      <c r="AL29" s="3189"/>
      <c r="AM29" s="3190"/>
      <c r="AN29" s="3190"/>
      <c r="AS29" s="3190"/>
      <c r="AT29" s="3190"/>
      <c r="AV29" s="3190"/>
      <c r="AW29" s="3190"/>
      <c r="AX29" s="3190"/>
      <c r="AY29" s="3190"/>
      <c r="AZ29" s="3190"/>
      <c r="BA29" s="3190"/>
      <c r="BB29" s="3190"/>
      <c r="BC29" s="3199"/>
      <c r="BD29" s="3189"/>
      <c r="BE29" s="3190"/>
      <c r="BF29" s="3190"/>
      <c r="BK29" s="3190"/>
      <c r="BL29" s="3190"/>
      <c r="BN29" s="3190"/>
      <c r="BO29" s="3190"/>
      <c r="BP29" s="3190"/>
      <c r="BQ29" s="3190"/>
      <c r="BR29" s="3190"/>
      <c r="BS29" s="3190"/>
      <c r="BT29" s="3190"/>
      <c r="BU29" s="3199"/>
      <c r="BV29" s="3189"/>
      <c r="BW29" s="3190"/>
      <c r="BX29" s="3190"/>
      <c r="CC29" s="3190"/>
      <c r="CD29" s="3190"/>
      <c r="CF29" s="3190"/>
      <c r="CG29" s="3190"/>
      <c r="CH29" s="3190"/>
      <c r="CI29" s="3190"/>
      <c r="CJ29" s="3190"/>
      <c r="CK29" s="3190"/>
      <c r="CL29" s="3190"/>
      <c r="CM29" s="3199"/>
      <c r="CN29" s="3189"/>
      <c r="CO29" s="3190"/>
      <c r="CP29" s="3190"/>
      <c r="CU29" s="3190"/>
      <c r="CV29" s="3190"/>
      <c r="CX29" s="3190"/>
      <c r="CY29" s="3190"/>
      <c r="CZ29" s="3190"/>
      <c r="DA29" s="3190"/>
      <c r="DB29" s="3190"/>
      <c r="DC29" s="3190"/>
      <c r="DD29" s="3190"/>
      <c r="DE29" s="3199"/>
      <c r="DF29" s="3189"/>
      <c r="DG29" s="3190"/>
      <c r="DH29" s="3190"/>
      <c r="DM29" s="3190"/>
      <c r="DN29" s="3190"/>
      <c r="DP29" s="3190"/>
      <c r="DQ29" s="3190"/>
      <c r="DR29" s="3190"/>
      <c r="DS29" s="3190"/>
      <c r="DT29" s="3190"/>
      <c r="DU29" s="3190"/>
      <c r="DV29" s="3190"/>
      <c r="DW29" s="3199"/>
      <c r="DX29" s="3189"/>
      <c r="DY29" s="3190"/>
      <c r="DZ29" s="3190"/>
      <c r="EE29" s="3190"/>
      <c r="EF29" s="3190"/>
      <c r="EH29" s="3190"/>
      <c r="EI29" s="3190"/>
      <c r="EJ29" s="3190"/>
      <c r="EK29" s="3190"/>
      <c r="EL29" s="3190"/>
      <c r="EM29" s="3190"/>
      <c r="EN29" s="3190"/>
      <c r="EO29" s="3199"/>
      <c r="EP29" s="3189"/>
      <c r="EQ29" s="3190"/>
      <c r="ER29" s="3190"/>
      <c r="EW29" s="3190"/>
      <c r="EX29" s="3190"/>
      <c r="EZ29" s="3190"/>
      <c r="FA29" s="3190"/>
      <c r="FB29" s="3190"/>
      <c r="FC29" s="3190"/>
      <c r="FD29" s="3190"/>
      <c r="FE29" s="3190"/>
      <c r="FF29" s="3190"/>
      <c r="FG29" s="3199"/>
      <c r="FH29" s="3189"/>
      <c r="FI29" s="3190"/>
      <c r="FJ29" s="3190"/>
      <c r="FO29" s="3190"/>
      <c r="FP29" s="3190"/>
      <c r="FR29" s="3190"/>
      <c r="FS29" s="3190"/>
      <c r="FT29" s="3190"/>
      <c r="FU29" s="3190"/>
      <c r="FV29" s="3190"/>
      <c r="FW29" s="3190"/>
      <c r="FX29" s="3190"/>
      <c r="FY29" s="3199"/>
      <c r="FZ29" s="3189"/>
      <c r="GA29" s="3190"/>
      <c r="GB29" s="3190"/>
      <c r="GG29" s="3190"/>
      <c r="GH29" s="3190"/>
      <c r="GJ29" s="3200"/>
      <c r="GK29" s="3200"/>
      <c r="GL29" s="3201"/>
      <c r="GM29" s="3202"/>
      <c r="GN29" s="3203"/>
      <c r="GO29" s="3200"/>
      <c r="GP29" s="3204"/>
      <c r="GQ29" s="3179"/>
      <c r="GR29" s="3205"/>
      <c r="GS29" s="3206"/>
      <c r="GT29" s="3207"/>
      <c r="GU29" s="3208"/>
      <c r="GV29" s="3209"/>
      <c r="GW29" s="3208"/>
      <c r="GX29" s="3209"/>
      <c r="GY29" s="3200"/>
      <c r="GZ29" s="3201"/>
      <c r="HA29" s="3208"/>
      <c r="HB29" s="3206"/>
      <c r="HC29" s="3200"/>
      <c r="HD29" s="3201"/>
      <c r="HE29" s="3202"/>
      <c r="HF29" s="3203"/>
      <c r="HG29" s="3200"/>
      <c r="HH29" s="3204"/>
      <c r="HI29" s="3179"/>
      <c r="HJ29" s="3205"/>
      <c r="HK29" s="3206"/>
      <c r="HL29" s="3207"/>
      <c r="HM29" s="3208"/>
      <c r="HN29" s="3209"/>
      <c r="HO29" s="3208"/>
      <c r="HP29" s="3209"/>
      <c r="HQ29" s="3200"/>
      <c r="HR29" s="3201"/>
      <c r="HS29" s="3208"/>
      <c r="HT29" s="3206"/>
      <c r="HU29" s="3200"/>
      <c r="HV29" s="3201"/>
      <c r="HW29" s="3202"/>
      <c r="HX29" s="3203"/>
      <c r="HY29" s="3200"/>
      <c r="HZ29" s="3204"/>
      <c r="IA29" s="3179"/>
      <c r="IB29" s="3205"/>
      <c r="IC29" s="3206"/>
      <c r="ID29" s="3207"/>
      <c r="IE29" s="3208"/>
      <c r="IF29" s="3209"/>
      <c r="IG29" s="3208"/>
      <c r="IH29" s="3209"/>
      <c r="II29" s="3200"/>
      <c r="IJ29" s="3201"/>
      <c r="IK29" s="3208"/>
      <c r="IL29" s="3206"/>
      <c r="IM29" s="3200"/>
      <c r="IN29" s="3201"/>
      <c r="IO29" s="3202"/>
      <c r="IP29" s="3203"/>
      <c r="IQ29" s="3200"/>
      <c r="IR29" s="3204"/>
      <c r="IS29" s="3179"/>
      <c r="IT29" s="3205"/>
      <c r="IU29" s="3206"/>
      <c r="IV29" s="3207"/>
      <c r="IW29" s="3208"/>
      <c r="IX29" s="3209"/>
      <c r="IY29" s="3208"/>
      <c r="IZ29" s="3209"/>
      <c r="JA29" s="3200"/>
      <c r="JB29" s="3201"/>
      <c r="JC29" s="3208"/>
      <c r="JD29" s="3206"/>
      <c r="JE29" s="3200"/>
      <c r="JF29" s="3201"/>
      <c r="JG29" s="3202"/>
      <c r="JH29" s="3203"/>
      <c r="JI29" s="3200"/>
      <c r="JJ29" s="3204"/>
      <c r="JK29" s="3179"/>
      <c r="JL29" s="3205"/>
      <c r="JM29" s="3206"/>
      <c r="JN29" s="3207"/>
      <c r="JO29" s="3208"/>
      <c r="JP29" s="3209"/>
      <c r="JQ29" s="3208"/>
      <c r="JR29" s="3209"/>
      <c r="JS29" s="3200"/>
      <c r="JT29" s="3201"/>
      <c r="JU29" s="3208"/>
      <c r="JV29" s="3206"/>
      <c r="JW29" s="3200"/>
      <c r="JX29" s="3201"/>
      <c r="JY29" s="3202"/>
      <c r="JZ29" s="3203"/>
      <c r="KA29" s="3200"/>
      <c r="KB29" s="3204"/>
      <c r="KC29" s="3179"/>
      <c r="KD29" s="3205"/>
      <c r="KE29" s="3206"/>
      <c r="KF29" s="3207"/>
      <c r="KG29" s="3208"/>
      <c r="KH29" s="3209"/>
      <c r="KI29" s="3208"/>
      <c r="KJ29" s="3209"/>
      <c r="KK29" s="3200"/>
      <c r="KL29" s="3201"/>
      <c r="KM29" s="3208"/>
      <c r="KN29" s="3206"/>
      <c r="KO29" s="3200"/>
      <c r="KP29" s="3201"/>
      <c r="KQ29" s="3202"/>
      <c r="KR29" s="3203"/>
      <c r="KS29" s="3200"/>
      <c r="KT29" s="3204"/>
      <c r="KU29" s="3179"/>
      <c r="KV29" s="3205"/>
      <c r="KW29" s="3206"/>
      <c r="KX29" s="3207"/>
      <c r="KY29" s="3208"/>
      <c r="KZ29" s="3209"/>
      <c r="LA29" s="3208"/>
      <c r="LB29" s="3209"/>
      <c r="LC29" s="3200"/>
      <c r="LD29" s="3201"/>
      <c r="LE29" s="3208"/>
      <c r="LF29" s="3206"/>
      <c r="LG29" s="3200"/>
      <c r="LH29" s="3201"/>
      <c r="LI29" s="3202"/>
      <c r="LJ29" s="3203"/>
      <c r="LK29" s="3200"/>
      <c r="LL29" s="3204"/>
      <c r="LM29" s="3179"/>
      <c r="LN29" s="3205"/>
      <c r="LO29" s="3206"/>
      <c r="LP29" s="3207"/>
      <c r="LQ29" s="3208"/>
      <c r="LR29" s="3209"/>
      <c r="LS29" s="3208"/>
      <c r="LT29" s="3209"/>
      <c r="LU29" s="3200"/>
      <c r="LV29" s="3201"/>
      <c r="LW29" s="3208"/>
      <c r="LX29" s="3206"/>
      <c r="LY29" s="3200"/>
      <c r="LZ29" s="3201"/>
      <c r="MA29" s="3202"/>
      <c r="MB29" s="3203"/>
      <c r="MC29" s="3200"/>
      <c r="MD29" s="3204"/>
      <c r="ME29" s="3179"/>
      <c r="MF29" s="3205"/>
      <c r="MG29" s="3206"/>
      <c r="MH29" s="3207"/>
      <c r="MI29" s="3208"/>
      <c r="MJ29" s="3209"/>
      <c r="MK29" s="3208"/>
      <c r="ML29" s="3209"/>
      <c r="MM29" s="3200"/>
      <c r="MN29" s="3201"/>
      <c r="MO29" s="3208"/>
      <c r="MP29" s="3206"/>
      <c r="MQ29" s="3200"/>
      <c r="MR29" s="3201"/>
      <c r="MS29" s="3202"/>
      <c r="MT29" s="3203"/>
      <c r="MU29" s="3200"/>
      <c r="MV29" s="3204"/>
      <c r="MW29" s="3179"/>
      <c r="MX29" s="3205"/>
      <c r="MY29" s="3206"/>
      <c r="MZ29" s="3207"/>
      <c r="NA29" s="3208"/>
      <c r="NB29" s="3209"/>
      <c r="NC29" s="3208"/>
      <c r="ND29" s="3209"/>
      <c r="NE29" s="3200"/>
      <c r="NF29" s="3201"/>
      <c r="NG29" s="3208"/>
      <c r="NH29" s="3206"/>
      <c r="NI29" s="3200"/>
      <c r="NJ29" s="3201"/>
      <c r="NK29" s="3202"/>
      <c r="NL29" s="3203"/>
      <c r="NM29" s="3200"/>
      <c r="NN29" s="3204"/>
      <c r="NO29" s="3179"/>
      <c r="NP29" s="3205"/>
      <c r="NQ29" s="3206"/>
      <c r="NR29" s="3207"/>
      <c r="NS29" s="3208"/>
      <c r="NT29" s="3209"/>
      <c r="NU29" s="3208"/>
      <c r="NV29" s="3209"/>
      <c r="NW29" s="3200"/>
      <c r="NX29" s="3201"/>
      <c r="NY29" s="3208"/>
      <c r="NZ29" s="3206"/>
      <c r="OA29" s="3200"/>
      <c r="OB29" s="3201"/>
      <c r="OC29" s="3202"/>
      <c r="OD29" s="3203"/>
      <c r="OE29" s="3200"/>
      <c r="OF29" s="3204"/>
      <c r="OG29" s="3179"/>
      <c r="OH29" s="3205"/>
      <c r="OI29" s="3206"/>
      <c r="OJ29" s="3207"/>
      <c r="OK29" s="3208"/>
      <c r="OL29" s="3209"/>
      <c r="OM29" s="3208"/>
      <c r="ON29" s="3209"/>
      <c r="OO29" s="3200"/>
      <c r="OP29" s="3201"/>
      <c r="OQ29" s="3208"/>
      <c r="OR29" s="3206"/>
      <c r="OS29" s="3200"/>
      <c r="OT29" s="3201"/>
      <c r="OU29" s="3202"/>
      <c r="OV29" s="3203"/>
      <c r="OW29" s="3200"/>
      <c r="OX29" s="3204"/>
      <c r="OY29" s="3179"/>
      <c r="OZ29" s="3205"/>
      <c r="PA29" s="3206"/>
      <c r="PB29" s="3207"/>
      <c r="PC29" s="3208"/>
      <c r="PD29" s="3209"/>
      <c r="PE29" s="3208"/>
      <c r="PF29" s="3209"/>
      <c r="PG29" s="3200"/>
      <c r="PH29" s="3201"/>
      <c r="PI29" s="3208"/>
      <c r="PJ29" s="3206"/>
      <c r="PK29" s="3200"/>
      <c r="PL29" s="3201"/>
      <c r="PM29" s="3202"/>
      <c r="PN29" s="3203"/>
      <c r="PO29" s="3200"/>
      <c r="PP29" s="3204"/>
      <c r="PQ29" s="3179"/>
      <c r="PR29" s="3205"/>
      <c r="PS29" s="3206"/>
      <c r="PT29" s="3207"/>
      <c r="PU29" s="3208"/>
      <c r="PV29" s="3209"/>
      <c r="PW29" s="3208"/>
      <c r="PX29" s="3209"/>
      <c r="PY29" s="3200"/>
      <c r="PZ29" s="3201"/>
      <c r="QA29" s="3208"/>
      <c r="QB29" s="3206"/>
      <c r="QC29" s="3200"/>
      <c r="QD29" s="3201"/>
      <c r="QE29" s="3202"/>
      <c r="QF29" s="3203"/>
      <c r="QG29" s="3200"/>
      <c r="QH29" s="3204"/>
      <c r="QI29" s="3179"/>
      <c r="QJ29" s="3205"/>
      <c r="QK29" s="3206"/>
      <c r="QL29" s="3207"/>
      <c r="QM29" s="3208"/>
      <c r="QN29" s="3209"/>
      <c r="QO29" s="3208"/>
      <c r="QP29" s="3209"/>
      <c r="QQ29" s="3200"/>
      <c r="QR29" s="3201"/>
      <c r="QS29" s="3208"/>
      <c r="QT29" s="3206"/>
      <c r="QU29" s="3200"/>
      <c r="QV29" s="3201"/>
      <c r="QW29" s="3202"/>
      <c r="QX29" s="3203"/>
      <c r="QY29" s="3200"/>
      <c r="QZ29" s="3204"/>
      <c r="RA29" s="3179"/>
      <c r="RB29" s="3205"/>
      <c r="RC29" s="3206"/>
      <c r="RD29" s="3207"/>
      <c r="RE29" s="3208"/>
      <c r="RF29" s="3209"/>
      <c r="RG29" s="3208"/>
      <c r="RH29" s="3209"/>
      <c r="RI29" s="3200"/>
      <c r="RJ29" s="3201"/>
      <c r="RK29" s="3208"/>
      <c r="RL29" s="3206"/>
      <c r="RM29" s="3200"/>
      <c r="RN29" s="3201"/>
      <c r="RO29" s="3202"/>
      <c r="RP29" s="3203"/>
      <c r="RQ29" s="3200"/>
      <c r="RR29" s="3204"/>
      <c r="RS29" s="3179"/>
      <c r="RT29" s="3205"/>
      <c r="RU29" s="3206"/>
      <c r="RV29" s="3207"/>
      <c r="RW29" s="3208"/>
      <c r="RX29" s="3209"/>
      <c r="RY29" s="3208"/>
      <c r="RZ29" s="3209"/>
      <c r="SA29" s="3200"/>
      <c r="SB29" s="3201"/>
      <c r="SC29" s="3208"/>
      <c r="SD29" s="3206"/>
      <c r="SE29" s="3200"/>
      <c r="SF29" s="3201"/>
      <c r="SG29" s="3202"/>
      <c r="SH29" s="3203"/>
      <c r="SI29" s="3200"/>
      <c r="SJ29" s="3204"/>
      <c r="SK29" s="3179"/>
      <c r="SL29" s="3205"/>
      <c r="SM29" s="3206"/>
      <c r="SN29" s="3207"/>
      <c r="SO29" s="3208"/>
      <c r="SP29" s="3209"/>
      <c r="SQ29" s="3208"/>
      <c r="SR29" s="3209"/>
      <c r="SS29" s="3200"/>
      <c r="ST29" s="3201"/>
      <c r="SU29" s="3208"/>
      <c r="SV29" s="3206"/>
      <c r="SW29" s="3200"/>
      <c r="SX29" s="3201"/>
      <c r="SY29" s="3202"/>
      <c r="SZ29" s="3203"/>
      <c r="TA29" s="3200"/>
      <c r="TB29" s="3204"/>
      <c r="TC29" s="3179"/>
      <c r="TD29" s="3205"/>
      <c r="TE29" s="3206"/>
      <c r="TF29" s="3207"/>
      <c r="TG29" s="3208"/>
      <c r="TH29" s="3209"/>
      <c r="TI29" s="3208"/>
      <c r="TJ29" s="3209"/>
      <c r="TK29" s="3200"/>
      <c r="TL29" s="3201"/>
      <c r="TM29" s="3208"/>
      <c r="TN29" s="3206"/>
      <c r="TO29" s="3200"/>
      <c r="TP29" s="3201"/>
      <c r="TQ29" s="3202"/>
      <c r="TR29" s="3203"/>
      <c r="TS29" s="3200"/>
      <c r="TT29" s="3204"/>
      <c r="TU29" s="3179"/>
      <c r="TV29" s="3205"/>
      <c r="TW29" s="3206"/>
      <c r="TX29" s="3207"/>
      <c r="TY29" s="3208"/>
      <c r="TZ29" s="3209"/>
      <c r="UA29" s="3208"/>
      <c r="UB29" s="3209"/>
      <c r="UC29" s="3200"/>
      <c r="UD29" s="3201"/>
      <c r="UE29" s="3208"/>
      <c r="UF29" s="3206"/>
      <c r="UG29" s="3200"/>
      <c r="UH29" s="3201"/>
      <c r="UI29" s="3202"/>
      <c r="UJ29" s="3203"/>
      <c r="UK29" s="3200"/>
      <c r="UL29" s="3204"/>
      <c r="UM29" s="3179"/>
      <c r="UN29" s="3205"/>
      <c r="UO29" s="3206"/>
      <c r="UP29" s="3207"/>
      <c r="UQ29" s="3208"/>
      <c r="UR29" s="3209"/>
      <c r="US29" s="3208"/>
      <c r="UT29" s="3209"/>
      <c r="UU29" s="3200"/>
      <c r="UV29" s="3201"/>
      <c r="UW29" s="3208"/>
      <c r="UX29" s="3206"/>
      <c r="UY29" s="3200"/>
      <c r="UZ29" s="3201"/>
      <c r="VA29" s="3202"/>
      <c r="VB29" s="3203"/>
      <c r="VC29" s="3200"/>
      <c r="VD29" s="3204"/>
      <c r="VE29" s="3179"/>
      <c r="VF29" s="3205"/>
      <c r="VG29" s="3206"/>
      <c r="VH29" s="3207"/>
      <c r="VI29" s="3208"/>
      <c r="VJ29" s="3209"/>
      <c r="VK29" s="3208"/>
      <c r="VL29" s="3209"/>
      <c r="VM29" s="3200"/>
      <c r="VN29" s="3201"/>
      <c r="VO29" s="3208"/>
      <c r="VP29" s="3206"/>
      <c r="VQ29" s="3200"/>
      <c r="VR29" s="3201"/>
      <c r="VS29" s="3202"/>
      <c r="VT29" s="3203"/>
      <c r="VU29" s="3200"/>
      <c r="VV29" s="3204"/>
      <c r="VW29" s="3179"/>
      <c r="VX29" s="3205"/>
      <c r="VY29" s="3206"/>
      <c r="VZ29" s="3207"/>
      <c r="WA29" s="3208"/>
      <c r="WB29" s="3209"/>
      <c r="WC29" s="3208"/>
      <c r="WD29" s="3209"/>
      <c r="WE29" s="3200"/>
      <c r="WF29" s="3201"/>
      <c r="WG29" s="3208"/>
      <c r="WH29" s="3206"/>
      <c r="WI29" s="3200"/>
      <c r="WJ29" s="3201"/>
      <c r="WK29" s="3202"/>
      <c r="WL29" s="3203"/>
      <c r="WM29" s="3200"/>
      <c r="WN29" s="3204"/>
      <c r="WO29" s="3179"/>
      <c r="WP29" s="3205"/>
      <c r="WQ29" s="3206"/>
      <c r="WR29" s="3207"/>
      <c r="WS29" s="3208"/>
      <c r="WT29" s="3209"/>
      <c r="WU29" s="3208"/>
      <c r="WV29" s="3209"/>
      <c r="WW29" s="3200"/>
      <c r="WX29" s="3201"/>
      <c r="WY29" s="3208"/>
      <c r="WZ29" s="3206"/>
      <c r="XA29" s="3200"/>
      <c r="XB29" s="3201"/>
      <c r="XC29" s="3202"/>
      <c r="XD29" s="3203"/>
      <c r="XE29" s="3200"/>
      <c r="XF29" s="3204"/>
      <c r="XG29" s="3179"/>
      <c r="XH29" s="3205"/>
      <c r="XI29" s="3206"/>
      <c r="XJ29" s="3207"/>
      <c r="XK29" s="3208"/>
      <c r="XL29" s="3209"/>
      <c r="XM29" s="3208"/>
      <c r="XN29" s="3209"/>
      <c r="XO29" s="3200"/>
      <c r="XP29" s="3201"/>
      <c r="XQ29" s="3208"/>
      <c r="XR29" s="3206"/>
      <c r="XS29" s="3200"/>
      <c r="XT29" s="3201"/>
      <c r="XU29" s="3202"/>
      <c r="XV29" s="3203"/>
      <c r="XW29" s="3200"/>
      <c r="XX29" s="3204"/>
      <c r="XY29" s="3179"/>
      <c r="XZ29" s="3205"/>
      <c r="YA29" s="3206"/>
      <c r="YB29" s="3207"/>
      <c r="YC29" s="3208"/>
      <c r="YD29" s="3209"/>
      <c r="YE29" s="3208"/>
      <c r="YF29" s="3209"/>
      <c r="YG29" s="3200"/>
      <c r="YH29" s="3201"/>
      <c r="YI29" s="3208"/>
      <c r="YJ29" s="3206"/>
      <c r="YK29" s="3200"/>
      <c r="YL29" s="3201"/>
      <c r="YM29" s="3202"/>
      <c r="YN29" s="3203"/>
      <c r="YO29" s="3200"/>
      <c r="YP29" s="3204"/>
      <c r="YQ29" s="3179"/>
      <c r="YR29" s="3205"/>
      <c r="YS29" s="3206"/>
      <c r="YT29" s="3207"/>
      <c r="YU29" s="3208"/>
      <c r="YV29" s="3209"/>
      <c r="YW29" s="3208"/>
      <c r="YX29" s="3209"/>
      <c r="YY29" s="3200"/>
      <c r="YZ29" s="3201"/>
      <c r="ZA29" s="3208"/>
      <c r="ZB29" s="3206"/>
      <c r="ZC29" s="3200"/>
      <c r="ZD29" s="3201"/>
      <c r="ZE29" s="3202"/>
      <c r="ZF29" s="3203"/>
      <c r="ZG29" s="3200"/>
      <c r="ZH29" s="3204"/>
      <c r="ZI29" s="3179"/>
      <c r="ZJ29" s="3205"/>
      <c r="ZK29" s="3206"/>
      <c r="ZL29" s="3207"/>
      <c r="ZM29" s="3208"/>
      <c r="ZN29" s="3209"/>
      <c r="ZO29" s="3208"/>
      <c r="ZP29" s="3209"/>
      <c r="ZQ29" s="3200"/>
      <c r="ZR29" s="3201"/>
      <c r="ZS29" s="3208"/>
      <c r="ZT29" s="3206"/>
      <c r="ZU29" s="3200"/>
      <c r="ZV29" s="3201"/>
      <c r="ZW29" s="3202"/>
      <c r="ZX29" s="3203"/>
      <c r="ZY29" s="3200"/>
      <c r="ZZ29" s="3204"/>
      <c r="AAA29" s="3179"/>
      <c r="AAB29" s="3205"/>
      <c r="AAC29" s="3206"/>
      <c r="AAD29" s="3207"/>
      <c r="AAE29" s="3208"/>
      <c r="AAF29" s="3209"/>
      <c r="AAG29" s="3208"/>
      <c r="AAH29" s="3209"/>
      <c r="AAI29" s="3200"/>
      <c r="AAJ29" s="3201"/>
      <c r="AAK29" s="3208"/>
      <c r="AAL29" s="3206"/>
      <c r="AAM29" s="3200"/>
      <c r="AAN29" s="3201"/>
      <c r="AAO29" s="3202"/>
      <c r="AAP29" s="3203"/>
      <c r="AAQ29" s="3200"/>
      <c r="AAR29" s="3204"/>
      <c r="AAS29" s="3179"/>
      <c r="AAT29" s="3205"/>
      <c r="AAU29" s="3206"/>
      <c r="AAV29" s="3207"/>
      <c r="AAW29" s="3208"/>
      <c r="AAX29" s="3209"/>
      <c r="AAY29" s="3208"/>
      <c r="AAZ29" s="3209"/>
      <c r="ABA29" s="3200"/>
      <c r="ABB29" s="3201"/>
      <c r="ABC29" s="3208"/>
      <c r="ABD29" s="3206"/>
      <c r="ABE29" s="3200"/>
      <c r="ABF29" s="3201"/>
      <c r="ABG29" s="3202"/>
      <c r="ABH29" s="3203"/>
      <c r="ABI29" s="3200"/>
      <c r="ABJ29" s="3204"/>
      <c r="ABK29" s="3179"/>
      <c r="ABL29" s="3205"/>
      <c r="ABM29" s="3206"/>
      <c r="ABN29" s="3207"/>
      <c r="ABO29" s="3208"/>
      <c r="ABP29" s="3209"/>
      <c r="ABQ29" s="3208"/>
      <c r="ABR29" s="3209"/>
      <c r="ABS29" s="3200"/>
      <c r="ABT29" s="3201"/>
      <c r="ABU29" s="3208"/>
      <c r="ABV29" s="3206"/>
      <c r="ABW29" s="3200"/>
      <c r="ABX29" s="3201"/>
      <c r="ABY29" s="3202"/>
      <c r="ABZ29" s="3203"/>
      <c r="ACA29" s="3200"/>
      <c r="ACB29" s="3204"/>
      <c r="ACC29" s="3179"/>
      <c r="ACD29" s="3205"/>
      <c r="ACE29" s="3206"/>
      <c r="ACF29" s="3207"/>
      <c r="ACG29" s="3208"/>
      <c r="ACH29" s="3209"/>
      <c r="ACI29" s="3208"/>
      <c r="ACJ29" s="3209"/>
      <c r="ACK29" s="3200"/>
      <c r="ACL29" s="3201"/>
      <c r="ACM29" s="3208"/>
      <c r="ACN29" s="3206"/>
      <c r="ACO29" s="3200"/>
      <c r="ACP29" s="3201"/>
      <c r="ACQ29" s="3202"/>
      <c r="ACR29" s="3203"/>
      <c r="ACS29" s="3200"/>
      <c r="ACT29" s="3204"/>
      <c r="ACU29" s="3179"/>
      <c r="ACV29" s="3205"/>
      <c r="ACW29" s="3206"/>
      <c r="ACX29" s="3207"/>
      <c r="ACY29" s="3208"/>
      <c r="ACZ29" s="3209"/>
      <c r="ADA29" s="3208"/>
      <c r="ADB29" s="3209"/>
      <c r="ADC29" s="3200"/>
      <c r="ADD29" s="3201"/>
      <c r="ADE29" s="3208"/>
      <c r="ADF29" s="3206"/>
      <c r="ADG29" s="3200"/>
      <c r="ADH29" s="3201"/>
      <c r="ADI29" s="3202"/>
      <c r="ADJ29" s="3203"/>
      <c r="ADK29" s="3200"/>
      <c r="ADL29" s="3204"/>
      <c r="ADM29" s="3179"/>
      <c r="ADN29" s="3205"/>
      <c r="ADO29" s="3206"/>
      <c r="ADP29" s="3207"/>
      <c r="ADQ29" s="3208"/>
      <c r="ADR29" s="3209"/>
      <c r="ADS29" s="3208"/>
      <c r="ADT29" s="3209"/>
      <c r="ADU29" s="3200"/>
      <c r="ADV29" s="3201"/>
      <c r="ADW29" s="3208"/>
      <c r="ADX29" s="3206"/>
      <c r="ADY29" s="3200"/>
      <c r="ADZ29" s="3201"/>
      <c r="AEA29" s="3202"/>
      <c r="AEB29" s="3203"/>
      <c r="AEC29" s="3200"/>
      <c r="AED29" s="3204"/>
      <c r="AEE29" s="3179"/>
      <c r="AEF29" s="3205"/>
      <c r="AEG29" s="3206"/>
      <c r="AEH29" s="3207"/>
      <c r="AEI29" s="3208"/>
      <c r="AEJ29" s="3209"/>
      <c r="AEK29" s="3208"/>
      <c r="AEL29" s="3209"/>
      <c r="AEM29" s="3200"/>
      <c r="AEN29" s="3201"/>
      <c r="AEO29" s="3208"/>
      <c r="AEP29" s="3206"/>
      <c r="AEQ29" s="3200"/>
      <c r="AER29" s="3201"/>
      <c r="AES29" s="3202"/>
      <c r="AET29" s="3203"/>
      <c r="AEU29" s="3200"/>
      <c r="AEV29" s="3204"/>
      <c r="AEW29" s="3179"/>
      <c r="AEX29" s="3205"/>
      <c r="AEY29" s="3206"/>
      <c r="AEZ29" s="3207"/>
      <c r="AFA29" s="3208"/>
      <c r="AFB29" s="3209"/>
      <c r="AFC29" s="3208"/>
      <c r="AFD29" s="3209"/>
      <c r="AFE29" s="3200"/>
      <c r="AFF29" s="3201"/>
      <c r="AFG29" s="3208"/>
      <c r="AFH29" s="3206"/>
      <c r="AFI29" s="3200"/>
      <c r="AFJ29" s="3201"/>
      <c r="AFK29" s="3202"/>
      <c r="AFL29" s="3203"/>
      <c r="AFM29" s="3200"/>
      <c r="AFN29" s="3204"/>
      <c r="AFO29" s="3179"/>
      <c r="AFP29" s="3205"/>
      <c r="AFQ29" s="3206"/>
      <c r="AFR29" s="3207"/>
      <c r="AFS29" s="3208"/>
      <c r="AFT29" s="3209"/>
      <c r="AFU29" s="3208"/>
      <c r="AFV29" s="3209"/>
      <c r="AFW29" s="3200"/>
      <c r="AFX29" s="3201"/>
      <c r="AFY29" s="3208"/>
      <c r="AFZ29" s="3206"/>
      <c r="AGA29" s="3200"/>
      <c r="AGB29" s="3201"/>
      <c r="AGC29" s="3202"/>
      <c r="AGD29" s="3203"/>
      <c r="AGE29" s="3200"/>
      <c r="AGF29" s="3204"/>
      <c r="AGG29" s="3179"/>
      <c r="AGH29" s="3205"/>
      <c r="AGI29" s="3206"/>
      <c r="AGJ29" s="3207"/>
      <c r="AGK29" s="3208"/>
      <c r="AGL29" s="3209"/>
      <c r="AGM29" s="3208"/>
      <c r="AGN29" s="3209"/>
      <c r="AGO29" s="3200"/>
      <c r="AGP29" s="3201"/>
      <c r="AGQ29" s="3208"/>
      <c r="AGR29" s="3206"/>
      <c r="AGS29" s="3200"/>
      <c r="AGT29" s="3201"/>
      <c r="AGU29" s="3202"/>
      <c r="AGV29" s="3203"/>
      <c r="AGW29" s="3200"/>
      <c r="AGX29" s="3204"/>
      <c r="AGY29" s="3179"/>
      <c r="AGZ29" s="3205"/>
      <c r="AHA29" s="3206"/>
      <c r="AHB29" s="3207"/>
      <c r="AHC29" s="3208"/>
      <c r="AHD29" s="3209"/>
      <c r="AHE29" s="3208"/>
      <c r="AHF29" s="3209"/>
      <c r="AHG29" s="3200"/>
      <c r="AHH29" s="3201"/>
      <c r="AHI29" s="3208"/>
      <c r="AHJ29" s="3206"/>
      <c r="AHK29" s="3200"/>
      <c r="AHL29" s="3201"/>
      <c r="AHM29" s="3202"/>
      <c r="AHN29" s="3203"/>
      <c r="AHO29" s="3200"/>
      <c r="AHP29" s="3204"/>
      <c r="AHQ29" s="3179"/>
      <c r="AHR29" s="3205"/>
      <c r="AHS29" s="3206"/>
      <c r="AHT29" s="3207"/>
      <c r="AHU29" s="3208"/>
      <c r="AHV29" s="3209"/>
      <c r="AHW29" s="3208"/>
      <c r="AHX29" s="3209"/>
      <c r="AHY29" s="3200"/>
      <c r="AHZ29" s="3201"/>
      <c r="AIA29" s="3208"/>
      <c r="AIB29" s="3206"/>
      <c r="AIC29" s="3200"/>
      <c r="AID29" s="3201"/>
      <c r="AIE29" s="3202"/>
      <c r="AIF29" s="3203"/>
      <c r="AIG29" s="3200"/>
      <c r="AIH29" s="3204"/>
      <c r="AII29" s="3179"/>
      <c r="AIJ29" s="3205"/>
      <c r="AIK29" s="3206"/>
      <c r="AIL29" s="3207"/>
      <c r="AIM29" s="3208"/>
      <c r="AIN29" s="3209"/>
      <c r="AIO29" s="3208"/>
      <c r="AIP29" s="3209"/>
      <c r="AIQ29" s="3200"/>
      <c r="AIR29" s="3201"/>
      <c r="AIS29" s="3208"/>
      <c r="AIT29" s="3206"/>
      <c r="AIU29" s="3200"/>
      <c r="AIV29" s="3201"/>
      <c r="AIW29" s="3202"/>
      <c r="AIX29" s="3203"/>
      <c r="AIY29" s="3200"/>
      <c r="AIZ29" s="3204"/>
      <c r="AJA29" s="3179"/>
      <c r="AJB29" s="3205"/>
      <c r="AJC29" s="3206"/>
      <c r="AJD29" s="3207"/>
      <c r="AJE29" s="3208"/>
      <c r="AJF29" s="3209"/>
      <c r="AJG29" s="3208"/>
      <c r="AJH29" s="3209"/>
      <c r="AJI29" s="3200"/>
      <c r="AJJ29" s="3201"/>
      <c r="AJK29" s="3208"/>
      <c r="AJL29" s="3206"/>
      <c r="AJM29" s="3200"/>
      <c r="AJN29" s="3201"/>
      <c r="AJO29" s="3202"/>
      <c r="AJP29" s="3203"/>
      <c r="AJQ29" s="3200"/>
      <c r="AJR29" s="3204"/>
      <c r="AJS29" s="3179"/>
      <c r="AJT29" s="3205"/>
      <c r="AJU29" s="3206"/>
      <c r="AJV29" s="3207"/>
      <c r="AJW29" s="3208"/>
      <c r="AJX29" s="3209"/>
      <c r="AJY29" s="3208"/>
      <c r="AJZ29" s="3209"/>
      <c r="AKA29" s="3200"/>
      <c r="AKB29" s="3201"/>
      <c r="AKC29" s="3208"/>
      <c r="AKD29" s="3206"/>
      <c r="AKE29" s="3200"/>
      <c r="AKF29" s="3201"/>
      <c r="AKG29" s="3202"/>
      <c r="AKH29" s="3203"/>
      <c r="AKI29" s="3200"/>
      <c r="AKJ29" s="3204"/>
      <c r="AKK29" s="3179"/>
      <c r="AKL29" s="3205"/>
      <c r="AKM29" s="3206"/>
      <c r="AKN29" s="3207"/>
      <c r="AKO29" s="3208"/>
      <c r="AKP29" s="3209"/>
      <c r="AKQ29" s="3208"/>
      <c r="AKR29" s="3209"/>
      <c r="AKS29" s="3200"/>
      <c r="AKT29" s="3201"/>
      <c r="AKU29" s="3208"/>
      <c r="AKV29" s="3206"/>
      <c r="AKW29" s="3200"/>
      <c r="AKX29" s="3201"/>
      <c r="AKY29" s="3202"/>
      <c r="AKZ29" s="3203"/>
      <c r="ALA29" s="3200"/>
      <c r="ALB29" s="3204"/>
      <c r="ALC29" s="3179"/>
      <c r="ALD29" s="3205"/>
      <c r="ALE29" s="3206"/>
      <c r="ALF29" s="3207"/>
      <c r="ALG29" s="3208"/>
      <c r="ALH29" s="3209"/>
      <c r="ALI29" s="3208"/>
      <c r="ALJ29" s="3209"/>
      <c r="ALK29" s="3200"/>
      <c r="ALL29" s="3201"/>
      <c r="ALM29" s="3208"/>
      <c r="ALN29" s="3206"/>
      <c r="ALO29" s="3200"/>
      <c r="ALP29" s="3201"/>
      <c r="ALQ29" s="3202"/>
      <c r="ALR29" s="3203"/>
      <c r="ALS29" s="3200"/>
      <c r="ALT29" s="3204"/>
      <c r="ALU29" s="3179"/>
      <c r="ALV29" s="3205"/>
      <c r="ALW29" s="3206"/>
      <c r="ALX29" s="3207"/>
      <c r="ALY29" s="3208"/>
      <c r="ALZ29" s="3209"/>
      <c r="AMA29" s="3208"/>
      <c r="AMB29" s="3209"/>
      <c r="AMC29" s="3200"/>
      <c r="AMD29" s="3201"/>
      <c r="AME29" s="3208"/>
      <c r="AMF29" s="3206"/>
      <c r="AMG29" s="3200"/>
      <c r="AMH29" s="3201"/>
      <c r="AMI29" s="3202"/>
      <c r="AMJ29" s="3203"/>
      <c r="AMK29" s="3200"/>
      <c r="AML29" s="3204"/>
      <c r="AMM29" s="3179"/>
      <c r="AMN29" s="3205"/>
      <c r="AMO29" s="3206"/>
      <c r="AMP29" s="3207"/>
      <c r="AMQ29" s="3208"/>
      <c r="AMR29" s="3209"/>
      <c r="AMS29" s="3208"/>
      <c r="AMT29" s="3209"/>
      <c r="AMU29" s="3200"/>
      <c r="AMV29" s="3201"/>
      <c r="AMW29" s="3208"/>
      <c r="AMX29" s="3206"/>
      <c r="AMY29" s="3200"/>
      <c r="AMZ29" s="3201"/>
      <c r="ANA29" s="3202"/>
      <c r="ANB29" s="3203"/>
      <c r="ANC29" s="3200"/>
      <c r="AND29" s="3204"/>
      <c r="ANE29" s="3179"/>
      <c r="ANF29" s="3205"/>
      <c r="ANG29" s="3206"/>
      <c r="ANH29" s="3207"/>
      <c r="ANI29" s="3208"/>
      <c r="ANJ29" s="3209"/>
      <c r="ANK29" s="3208"/>
      <c r="ANL29" s="3209"/>
      <c r="ANM29" s="3200"/>
      <c r="ANN29" s="3201"/>
      <c r="ANO29" s="3208"/>
      <c r="ANP29" s="3206"/>
      <c r="ANQ29" s="3200"/>
      <c r="ANR29" s="3201"/>
      <c r="ANS29" s="3202"/>
      <c r="ANT29" s="3203"/>
      <c r="ANU29" s="3200"/>
      <c r="ANV29" s="3204"/>
      <c r="ANW29" s="3179"/>
      <c r="ANX29" s="3205"/>
      <c r="ANY29" s="3206"/>
      <c r="ANZ29" s="3207"/>
      <c r="AOA29" s="3208"/>
      <c r="AOB29" s="3209"/>
      <c r="AOC29" s="3208"/>
      <c r="AOD29" s="3209"/>
      <c r="AOE29" s="3200"/>
      <c r="AOF29" s="3201"/>
      <c r="AOG29" s="3208"/>
      <c r="AOH29" s="3206"/>
      <c r="AOI29" s="3200"/>
      <c r="AOJ29" s="3201"/>
      <c r="AOK29" s="3202"/>
      <c r="AOL29" s="3203"/>
      <c r="AOM29" s="3200"/>
      <c r="AON29" s="3204"/>
      <c r="AOO29" s="3179"/>
      <c r="AOP29" s="3205"/>
      <c r="AOQ29" s="3206"/>
      <c r="AOR29" s="3207"/>
      <c r="AOS29" s="3208"/>
      <c r="AOT29" s="3209"/>
      <c r="AOU29" s="3208"/>
      <c r="AOV29" s="3209"/>
      <c r="AOW29" s="3200"/>
      <c r="AOX29" s="3201"/>
      <c r="AOY29" s="3208"/>
      <c r="AOZ29" s="3206"/>
      <c r="APA29" s="3200"/>
      <c r="APB29" s="3201"/>
      <c r="APC29" s="3202"/>
      <c r="APD29" s="3203"/>
      <c r="APE29" s="3200"/>
      <c r="APF29" s="3204"/>
      <c r="APG29" s="3179"/>
      <c r="APH29" s="3205"/>
      <c r="API29" s="3206"/>
      <c r="APJ29" s="3207"/>
      <c r="APK29" s="3208"/>
      <c r="APL29" s="3209"/>
      <c r="APM29" s="3208"/>
      <c r="APN29" s="3209"/>
      <c r="APO29" s="3200"/>
      <c r="APP29" s="3201"/>
      <c r="APQ29" s="3208"/>
      <c r="APR29" s="3206"/>
      <c r="APS29" s="3200"/>
      <c r="APT29" s="3201"/>
      <c r="APU29" s="3202"/>
      <c r="APV29" s="3203"/>
      <c r="APW29" s="3200"/>
      <c r="APX29" s="3204"/>
      <c r="APY29" s="3179"/>
      <c r="APZ29" s="3205"/>
      <c r="AQA29" s="3206"/>
      <c r="AQB29" s="3207"/>
      <c r="AQC29" s="3208"/>
      <c r="AQD29" s="3209"/>
      <c r="AQE29" s="3208"/>
      <c r="AQF29" s="3209"/>
      <c r="AQG29" s="3200"/>
      <c r="AQH29" s="3201"/>
      <c r="AQI29" s="3208"/>
      <c r="AQJ29" s="3206"/>
      <c r="AQK29" s="3200"/>
      <c r="AQL29" s="3201"/>
      <c r="AQM29" s="3202"/>
      <c r="AQN29" s="3203"/>
      <c r="AQO29" s="3200"/>
      <c r="AQP29" s="3204"/>
      <c r="AQQ29" s="3179"/>
      <c r="AQR29" s="3205"/>
      <c r="AQS29" s="3206"/>
      <c r="AQT29" s="3207"/>
      <c r="AQU29" s="3208"/>
      <c r="AQV29" s="3209"/>
      <c r="AQW29" s="3208"/>
      <c r="AQX29" s="3209"/>
      <c r="AQY29" s="3200"/>
      <c r="AQZ29" s="3201"/>
      <c r="ARA29" s="3208"/>
      <c r="ARB29" s="3206"/>
      <c r="ARC29" s="3200"/>
      <c r="ARD29" s="3201"/>
      <c r="ARE29" s="3202"/>
      <c r="ARF29" s="3203"/>
      <c r="ARG29" s="3200"/>
      <c r="ARH29" s="3204"/>
      <c r="ARI29" s="3179"/>
      <c r="ARJ29" s="3205"/>
      <c r="ARK29" s="3206"/>
      <c r="ARL29" s="3207"/>
      <c r="ARM29" s="3208"/>
      <c r="ARN29" s="3209"/>
      <c r="ARO29" s="3208"/>
      <c r="ARP29" s="3209"/>
      <c r="ARQ29" s="3200"/>
      <c r="ARR29" s="3201"/>
      <c r="ARS29" s="3208"/>
      <c r="ART29" s="3206"/>
      <c r="ARU29" s="3200"/>
      <c r="ARV29" s="3201"/>
      <c r="ARW29" s="3202"/>
      <c r="ARX29" s="3203"/>
      <c r="ARY29" s="3200"/>
      <c r="ARZ29" s="3204"/>
      <c r="ASA29" s="3179"/>
      <c r="ASB29" s="3205"/>
      <c r="ASC29" s="3206"/>
      <c r="ASD29" s="3207"/>
      <c r="ASE29" s="3208"/>
      <c r="ASF29" s="3209"/>
      <c r="ASG29" s="3208"/>
      <c r="ASH29" s="3209"/>
      <c r="ASI29" s="3200"/>
      <c r="ASJ29" s="3201"/>
      <c r="ASK29" s="3208"/>
      <c r="ASL29" s="3206"/>
      <c r="ASM29" s="3200"/>
      <c r="ASN29" s="3201"/>
      <c r="ASO29" s="3202"/>
      <c r="ASP29" s="3203"/>
      <c r="ASQ29" s="3200"/>
      <c r="ASR29" s="3204"/>
      <c r="ASS29" s="3179"/>
      <c r="AST29" s="3205"/>
      <c r="ASU29" s="3206"/>
      <c r="ASV29" s="3207"/>
      <c r="ASW29" s="3208"/>
      <c r="ASX29" s="3209"/>
      <c r="ASY29" s="3208"/>
      <c r="ASZ29" s="3209"/>
      <c r="ATA29" s="3200"/>
      <c r="ATB29" s="3201"/>
      <c r="ATC29" s="3208"/>
      <c r="ATD29" s="3206"/>
      <c r="ATE29" s="3200"/>
      <c r="ATF29" s="3201"/>
      <c r="ATG29" s="3202"/>
      <c r="ATH29" s="3203"/>
      <c r="ATI29" s="3200"/>
      <c r="ATJ29" s="3204"/>
      <c r="ATK29" s="3179"/>
      <c r="ATL29" s="3205"/>
      <c r="ATM29" s="3206"/>
      <c r="ATN29" s="3207"/>
      <c r="ATO29" s="3208"/>
      <c r="ATP29" s="3209"/>
      <c r="ATQ29" s="3208"/>
      <c r="ATR29" s="3209"/>
      <c r="ATS29" s="3200"/>
      <c r="ATT29" s="3201"/>
      <c r="ATU29" s="3208"/>
      <c r="ATV29" s="3206"/>
      <c r="ATW29" s="3200"/>
      <c r="ATX29" s="3201"/>
      <c r="ATY29" s="3202"/>
      <c r="ATZ29" s="3203"/>
      <c r="AUA29" s="3200"/>
      <c r="AUB29" s="3204"/>
      <c r="AUC29" s="3179"/>
      <c r="AUD29" s="3205"/>
      <c r="AUE29" s="3206"/>
      <c r="AUF29" s="3207"/>
      <c r="AUG29" s="3208"/>
      <c r="AUH29" s="3209"/>
      <c r="AUI29" s="3208"/>
      <c r="AUJ29" s="3209"/>
      <c r="AUK29" s="3200"/>
      <c r="AUL29" s="3201"/>
      <c r="AUM29" s="3208"/>
      <c r="AUN29" s="3206"/>
      <c r="AUO29" s="3200"/>
      <c r="AUP29" s="3201"/>
      <c r="AUQ29" s="3202"/>
      <c r="AUR29" s="3203"/>
      <c r="AUS29" s="3200"/>
      <c r="AUT29" s="3204"/>
      <c r="AUU29" s="3179"/>
      <c r="AUV29" s="3205"/>
      <c r="AUW29" s="3206"/>
      <c r="AUX29" s="3207"/>
      <c r="AUY29" s="3208"/>
      <c r="AUZ29" s="3209"/>
      <c r="AVA29" s="3208"/>
      <c r="AVB29" s="3209"/>
      <c r="AVC29" s="3200"/>
      <c r="AVD29" s="3201"/>
      <c r="AVE29" s="3208"/>
      <c r="AVF29" s="3206"/>
      <c r="AVG29" s="3200"/>
      <c r="AVH29" s="3201"/>
      <c r="AVI29" s="3202"/>
      <c r="AVJ29" s="3203"/>
      <c r="AVK29" s="3200"/>
      <c r="AVL29" s="3204"/>
      <c r="AVM29" s="3179"/>
      <c r="AVN29" s="3205"/>
      <c r="AVO29" s="3206"/>
      <c r="AVP29" s="3207"/>
      <c r="AVQ29" s="3208"/>
      <c r="AVR29" s="3209"/>
      <c r="AVS29" s="3208"/>
      <c r="AVT29" s="3209"/>
      <c r="AVU29" s="3200"/>
      <c r="AVV29" s="3201"/>
      <c r="AVW29" s="3208"/>
      <c r="AVX29" s="3206"/>
      <c r="AVY29" s="3200"/>
      <c r="AVZ29" s="3201"/>
      <c r="AWA29" s="3202"/>
      <c r="AWB29" s="3203"/>
      <c r="AWC29" s="3200"/>
      <c r="AWD29" s="3204"/>
      <c r="AWE29" s="3179"/>
      <c r="AWF29" s="3205"/>
      <c r="AWG29" s="3206"/>
      <c r="AWH29" s="3207"/>
      <c r="AWI29" s="3208"/>
      <c r="AWJ29" s="3209"/>
      <c r="AWK29" s="3208"/>
      <c r="AWL29" s="3209"/>
      <c r="AWM29" s="3200"/>
      <c r="AWN29" s="3201"/>
      <c r="AWO29" s="3208"/>
      <c r="AWP29" s="3206"/>
      <c r="AWQ29" s="3200"/>
      <c r="AWR29" s="3201"/>
      <c r="AWS29" s="3202"/>
      <c r="AWT29" s="3203"/>
      <c r="AWU29" s="3200"/>
      <c r="AWV29" s="3204"/>
      <c r="AWW29" s="3179"/>
      <c r="AWX29" s="3205"/>
      <c r="AWY29" s="3206"/>
      <c r="AWZ29" s="3207"/>
      <c r="AXA29" s="3208"/>
      <c r="AXB29" s="3209"/>
      <c r="AXC29" s="3208"/>
      <c r="AXD29" s="3209"/>
      <c r="AXE29" s="3200"/>
      <c r="AXF29" s="3201"/>
      <c r="AXG29" s="3208"/>
      <c r="AXH29" s="3206"/>
      <c r="AXI29" s="3200"/>
      <c r="AXJ29" s="3201"/>
      <c r="AXK29" s="3202"/>
      <c r="AXL29" s="3203"/>
      <c r="AXM29" s="3200"/>
      <c r="AXN29" s="3204"/>
      <c r="AXO29" s="3179"/>
      <c r="AXP29" s="3205"/>
      <c r="AXQ29" s="3206"/>
      <c r="AXR29" s="3207"/>
      <c r="AXS29" s="3208"/>
      <c r="AXT29" s="3209"/>
      <c r="AXU29" s="3208"/>
      <c r="AXV29" s="3209"/>
      <c r="AXW29" s="3200"/>
      <c r="AXX29" s="3201"/>
      <c r="AXY29" s="3208"/>
      <c r="AXZ29" s="3206"/>
      <c r="AYA29" s="3200"/>
      <c r="AYB29" s="3201"/>
      <c r="AYC29" s="3202"/>
      <c r="AYD29" s="3203"/>
      <c r="AYE29" s="3200"/>
      <c r="AYF29" s="3204"/>
      <c r="AYG29" s="3179"/>
      <c r="AYH29" s="3205"/>
      <c r="AYI29" s="3206"/>
      <c r="AYJ29" s="3207"/>
      <c r="AYK29" s="3208"/>
      <c r="AYL29" s="3209"/>
      <c r="AYM29" s="3208"/>
      <c r="AYN29" s="3209"/>
      <c r="AYO29" s="3200"/>
      <c r="AYP29" s="3201"/>
      <c r="AYQ29" s="3208"/>
      <c r="AYR29" s="3206"/>
      <c r="AYS29" s="3200"/>
      <c r="AYT29" s="3201"/>
      <c r="AYU29" s="3202"/>
      <c r="AYV29" s="3203"/>
      <c r="AYW29" s="3200"/>
      <c r="AYX29" s="3204"/>
      <c r="AYY29" s="3179"/>
      <c r="AYZ29" s="3205"/>
      <c r="AZA29" s="3206"/>
      <c r="AZB29" s="3207"/>
      <c r="AZC29" s="3208"/>
      <c r="AZD29" s="3209"/>
      <c r="AZE29" s="3208"/>
      <c r="AZF29" s="3209"/>
      <c r="AZG29" s="3200"/>
      <c r="AZH29" s="3201"/>
      <c r="AZI29" s="3208"/>
      <c r="AZJ29" s="3206"/>
      <c r="AZK29" s="3200"/>
      <c r="AZL29" s="3201"/>
      <c r="AZM29" s="3202"/>
      <c r="AZN29" s="3203"/>
      <c r="AZO29" s="3200"/>
      <c r="AZP29" s="3204"/>
      <c r="AZQ29" s="3179"/>
      <c r="AZR29" s="3205"/>
      <c r="AZS29" s="3206"/>
      <c r="AZT29" s="3207"/>
      <c r="AZU29" s="3208"/>
      <c r="AZV29" s="3209"/>
      <c r="AZW29" s="3208"/>
      <c r="AZX29" s="3209"/>
      <c r="AZY29" s="3200"/>
      <c r="AZZ29" s="3201"/>
      <c r="BAA29" s="3208"/>
      <c r="BAB29" s="3206"/>
      <c r="BAC29" s="3200"/>
      <c r="BAD29" s="3201"/>
      <c r="BAE29" s="3202"/>
      <c r="BAF29" s="3203"/>
      <c r="BAG29" s="3200"/>
      <c r="BAH29" s="3204"/>
      <c r="BAI29" s="3179"/>
      <c r="BAJ29" s="3205"/>
      <c r="BAK29" s="3206"/>
      <c r="BAL29" s="3207"/>
      <c r="BAM29" s="3208"/>
      <c r="BAN29" s="3209"/>
      <c r="BAO29" s="3208"/>
      <c r="BAP29" s="3209"/>
      <c r="BAQ29" s="3200"/>
      <c r="BAR29" s="3201"/>
      <c r="BAS29" s="3208"/>
      <c r="BAT29" s="3206"/>
      <c r="BAU29" s="3200"/>
      <c r="BAV29" s="3201"/>
      <c r="BAW29" s="3202"/>
      <c r="BAX29" s="3203"/>
      <c r="BAY29" s="3200"/>
      <c r="BAZ29" s="3204"/>
      <c r="BBA29" s="3179"/>
      <c r="BBB29" s="3205"/>
      <c r="BBC29" s="3206"/>
      <c r="BBD29" s="3207"/>
      <c r="BBE29" s="3208"/>
      <c r="BBF29" s="3209"/>
      <c r="BBG29" s="3208"/>
      <c r="BBH29" s="3209"/>
      <c r="BBI29" s="3200"/>
      <c r="BBJ29" s="3201"/>
      <c r="BBK29" s="3208"/>
      <c r="BBL29" s="3206"/>
      <c r="BBM29" s="3200"/>
      <c r="BBN29" s="3201"/>
      <c r="BBO29" s="3202"/>
      <c r="BBP29" s="3203"/>
      <c r="BBQ29" s="3200"/>
      <c r="BBR29" s="3204"/>
      <c r="BBS29" s="3179"/>
      <c r="BBT29" s="3205"/>
      <c r="BBU29" s="3206"/>
      <c r="BBV29" s="3207"/>
      <c r="BBW29" s="3208"/>
      <c r="BBX29" s="3209"/>
      <c r="BBY29" s="3208"/>
      <c r="BBZ29" s="3209"/>
      <c r="BCA29" s="3200"/>
      <c r="BCB29" s="3201"/>
      <c r="BCC29" s="3208"/>
      <c r="BCD29" s="3206"/>
      <c r="BCE29" s="3200"/>
      <c r="BCF29" s="3201"/>
      <c r="BCG29" s="3202"/>
      <c r="BCH29" s="3203"/>
      <c r="BCI29" s="3200"/>
      <c r="BCJ29" s="3204"/>
      <c r="BCK29" s="3179"/>
      <c r="BCL29" s="3205"/>
      <c r="BCM29" s="3206"/>
      <c r="BCN29" s="3207"/>
      <c r="BCO29" s="3208"/>
      <c r="BCP29" s="3209"/>
      <c r="BCQ29" s="3208"/>
      <c r="BCR29" s="3209"/>
      <c r="BCS29" s="3200"/>
      <c r="BCT29" s="3201"/>
      <c r="BCU29" s="3208"/>
      <c r="BCV29" s="3206"/>
      <c r="BCW29" s="3200"/>
      <c r="BCX29" s="3201"/>
      <c r="BCY29" s="3202"/>
      <c r="BCZ29" s="3203"/>
      <c r="BDA29" s="3200"/>
      <c r="BDB29" s="3204"/>
      <c r="BDC29" s="3179"/>
      <c r="BDD29" s="3205"/>
      <c r="BDE29" s="3206"/>
      <c r="BDF29" s="3207"/>
      <c r="BDG29" s="3208"/>
      <c r="BDH29" s="3209"/>
      <c r="BDI29" s="3208"/>
      <c r="BDJ29" s="3209"/>
      <c r="BDK29" s="3200"/>
      <c r="BDL29" s="3201"/>
      <c r="BDM29" s="3208"/>
      <c r="BDN29" s="3206"/>
      <c r="BDO29" s="3200"/>
      <c r="BDP29" s="3201"/>
      <c r="BDQ29" s="3202"/>
      <c r="BDR29" s="3203"/>
      <c r="BDS29" s="3200"/>
      <c r="BDT29" s="3204"/>
      <c r="BDU29" s="3179"/>
      <c r="BDV29" s="3205"/>
      <c r="BDW29" s="3206"/>
      <c r="BDX29" s="3207"/>
      <c r="BDY29" s="3208"/>
      <c r="BDZ29" s="3209"/>
      <c r="BEA29" s="3208"/>
      <c r="BEB29" s="3209"/>
      <c r="BEC29" s="3200"/>
      <c r="BED29" s="3201"/>
      <c r="BEE29" s="3208"/>
      <c r="BEF29" s="3206"/>
      <c r="BEG29" s="3200"/>
      <c r="BEH29" s="3201"/>
      <c r="BEI29" s="3202"/>
      <c r="BEJ29" s="3203"/>
      <c r="BEK29" s="3200"/>
      <c r="BEL29" s="3204"/>
      <c r="BEM29" s="3179"/>
      <c r="BEN29" s="3205"/>
      <c r="BEO29" s="3206"/>
      <c r="BEP29" s="3207"/>
      <c r="BEQ29" s="3208"/>
      <c r="BER29" s="3209"/>
      <c r="BES29" s="3208"/>
      <c r="BET29" s="3209"/>
      <c r="BEU29" s="3200"/>
      <c r="BEV29" s="3201"/>
      <c r="BEW29" s="3208"/>
      <c r="BEX29" s="3206"/>
      <c r="BEY29" s="3200"/>
      <c r="BEZ29" s="3201"/>
      <c r="BFA29" s="3202"/>
      <c r="BFB29" s="3203"/>
      <c r="BFC29" s="3200"/>
      <c r="BFD29" s="3204"/>
      <c r="BFE29" s="3179"/>
      <c r="BFF29" s="3205"/>
      <c r="BFG29" s="3206"/>
      <c r="BFH29" s="3207"/>
      <c r="BFI29" s="3208"/>
      <c r="BFJ29" s="3209"/>
      <c r="BFK29" s="3208"/>
      <c r="BFL29" s="3209"/>
      <c r="BFM29" s="3200"/>
      <c r="BFN29" s="3201"/>
      <c r="BFO29" s="3208"/>
      <c r="BFP29" s="3206"/>
      <c r="BFQ29" s="3200"/>
      <c r="BFR29" s="3201"/>
      <c r="BFS29" s="3202"/>
      <c r="BFT29" s="3203"/>
      <c r="BFU29" s="3200"/>
      <c r="BFV29" s="3204"/>
      <c r="BFW29" s="3179"/>
      <c r="BFX29" s="3205"/>
      <c r="BFY29" s="3206"/>
      <c r="BFZ29" s="3207"/>
      <c r="BGA29" s="3208"/>
      <c r="BGB29" s="3209"/>
      <c r="BGC29" s="3208"/>
      <c r="BGD29" s="3209"/>
      <c r="BGE29" s="3200"/>
      <c r="BGF29" s="3201"/>
      <c r="BGG29" s="3208"/>
      <c r="BGH29" s="3206"/>
      <c r="BGI29" s="3200"/>
      <c r="BGJ29" s="3201"/>
      <c r="BGK29" s="3202"/>
      <c r="BGL29" s="3203"/>
      <c r="BGM29" s="3200"/>
      <c r="BGN29" s="3204"/>
      <c r="BGO29" s="3179"/>
      <c r="BGP29" s="3205"/>
      <c r="BGQ29" s="3206"/>
      <c r="BGR29" s="3207"/>
      <c r="BGS29" s="3208"/>
      <c r="BGT29" s="3209"/>
      <c r="BGU29" s="3208"/>
      <c r="BGV29" s="3209"/>
      <c r="BGW29" s="3200"/>
      <c r="BGX29" s="3201"/>
      <c r="BGY29" s="3208"/>
      <c r="BGZ29" s="3206"/>
      <c r="BHA29" s="3200"/>
      <c r="BHB29" s="3201"/>
      <c r="BHC29" s="3202"/>
      <c r="BHD29" s="3203"/>
      <c r="BHE29" s="3200"/>
      <c r="BHF29" s="3204"/>
      <c r="BHG29" s="3179"/>
      <c r="BHH29" s="3205"/>
      <c r="BHI29" s="3206"/>
      <c r="BHJ29" s="3207"/>
      <c r="BHK29" s="3208"/>
      <c r="BHL29" s="3209"/>
      <c r="BHM29" s="3208"/>
      <c r="BHN29" s="3209"/>
      <c r="BHO29" s="3200"/>
      <c r="BHP29" s="3201"/>
      <c r="BHQ29" s="3208"/>
      <c r="BHR29" s="3206"/>
      <c r="BHS29" s="3200"/>
      <c r="BHT29" s="3201"/>
      <c r="BHU29" s="3202"/>
      <c r="BHV29" s="3203"/>
      <c r="BHW29" s="3200"/>
      <c r="BHX29" s="3204"/>
      <c r="BHY29" s="3179"/>
      <c r="BHZ29" s="3205"/>
      <c r="BIA29" s="3206"/>
      <c r="BIB29" s="3207"/>
      <c r="BIC29" s="3208"/>
      <c r="BID29" s="3209"/>
      <c r="BIE29" s="3208"/>
      <c r="BIF29" s="3209"/>
      <c r="BIG29" s="3200"/>
      <c r="BIH29" s="3201"/>
      <c r="BII29" s="3208"/>
      <c r="BIJ29" s="3206"/>
      <c r="BIK29" s="3200"/>
      <c r="BIL29" s="3201"/>
      <c r="BIM29" s="3202"/>
      <c r="BIN29" s="3203"/>
      <c r="BIO29" s="3200"/>
      <c r="BIP29" s="3204"/>
      <c r="BIQ29" s="3179"/>
      <c r="BIR29" s="3205"/>
      <c r="BIS29" s="3206"/>
      <c r="BIT29" s="3207"/>
      <c r="BIU29" s="3208"/>
      <c r="BIV29" s="3209"/>
      <c r="BIW29" s="3208"/>
      <c r="BIX29" s="3209"/>
      <c r="BIY29" s="3200"/>
      <c r="BIZ29" s="3201"/>
      <c r="BJA29" s="3208"/>
      <c r="BJB29" s="3206"/>
      <c r="BJC29" s="3200"/>
      <c r="BJD29" s="3201"/>
      <c r="BJE29" s="3202"/>
      <c r="BJF29" s="3203"/>
      <c r="BJG29" s="3200"/>
      <c r="BJH29" s="3204"/>
      <c r="BJI29" s="3179"/>
      <c r="BJJ29" s="3205"/>
      <c r="BJK29" s="3206"/>
      <c r="BJL29" s="3207"/>
      <c r="BJM29" s="3208"/>
      <c r="BJN29" s="3209"/>
      <c r="BJO29" s="3208"/>
      <c r="BJP29" s="3209"/>
      <c r="BJQ29" s="3200"/>
      <c r="BJR29" s="3201"/>
      <c r="BJS29" s="3208"/>
      <c r="BJT29" s="3206"/>
      <c r="BJU29" s="3200"/>
      <c r="BJV29" s="3201"/>
      <c r="BJW29" s="3202"/>
      <c r="BJX29" s="3203"/>
      <c r="BJY29" s="3200"/>
      <c r="BJZ29" s="3204"/>
      <c r="BKA29" s="3179"/>
      <c r="BKB29" s="3205"/>
      <c r="BKC29" s="3206"/>
      <c r="BKD29" s="3207"/>
      <c r="BKE29" s="3208"/>
      <c r="BKF29" s="3209"/>
      <c r="BKG29" s="3208"/>
      <c r="BKH29" s="3209"/>
      <c r="BKI29" s="3200"/>
      <c r="BKJ29" s="3201"/>
      <c r="BKK29" s="3208"/>
      <c r="BKL29" s="3206"/>
      <c r="BKM29" s="3200"/>
      <c r="BKN29" s="3201"/>
      <c r="BKO29" s="3202"/>
      <c r="BKP29" s="3203"/>
      <c r="BKQ29" s="3200"/>
      <c r="BKR29" s="3204"/>
      <c r="BKS29" s="3179"/>
      <c r="BKT29" s="3205"/>
      <c r="BKU29" s="3206"/>
      <c r="BKV29" s="3207"/>
      <c r="BKW29" s="3208"/>
      <c r="BKX29" s="3209"/>
      <c r="BKY29" s="3208"/>
      <c r="BKZ29" s="3209"/>
      <c r="BLA29" s="3200"/>
      <c r="BLB29" s="3201"/>
      <c r="BLC29" s="3208"/>
      <c r="BLD29" s="3206"/>
      <c r="BLE29" s="3200"/>
      <c r="BLF29" s="3201"/>
      <c r="BLG29" s="3202"/>
      <c r="BLH29" s="3203"/>
      <c r="BLI29" s="3200"/>
      <c r="BLJ29" s="3204"/>
      <c r="BLK29" s="3179"/>
      <c r="BLL29" s="3205"/>
      <c r="BLM29" s="3206"/>
      <c r="BLN29" s="3207"/>
      <c r="BLO29" s="3208"/>
      <c r="BLP29" s="3209"/>
      <c r="BLQ29" s="3208"/>
      <c r="BLR29" s="3209"/>
      <c r="BLS29" s="3200"/>
      <c r="BLT29" s="3201"/>
      <c r="BLU29" s="3208"/>
      <c r="BLV29" s="3206"/>
      <c r="BLW29" s="3200"/>
      <c r="BLX29" s="3201"/>
      <c r="BLY29" s="3202"/>
      <c r="BLZ29" s="3203"/>
      <c r="BMA29" s="3200"/>
      <c r="BMB29" s="3204"/>
      <c r="BMC29" s="3179"/>
      <c r="BMD29" s="3205"/>
      <c r="BME29" s="3206"/>
      <c r="BMF29" s="3207"/>
      <c r="BMG29" s="3208"/>
      <c r="BMH29" s="3209"/>
      <c r="BMI29" s="3208"/>
      <c r="BMJ29" s="3209"/>
      <c r="BMK29" s="3200"/>
      <c r="BML29" s="3201"/>
      <c r="BMM29" s="3208"/>
      <c r="BMN29" s="3206"/>
      <c r="BMO29" s="3200"/>
      <c r="BMP29" s="3201"/>
      <c r="BMQ29" s="3202"/>
      <c r="BMR29" s="3203"/>
      <c r="BMS29" s="3200"/>
      <c r="BMT29" s="3204"/>
      <c r="BMU29" s="3179"/>
      <c r="BMV29" s="3205"/>
      <c r="BMW29" s="3206"/>
      <c r="BMX29" s="3207"/>
      <c r="BMY29" s="3208"/>
      <c r="BMZ29" s="3209"/>
      <c r="BNA29" s="3208"/>
      <c r="BNB29" s="3209"/>
      <c r="BNC29" s="3200"/>
      <c r="BND29" s="3201"/>
      <c r="BNE29" s="3208"/>
      <c r="BNF29" s="3206"/>
      <c r="BNG29" s="3200"/>
      <c r="BNH29" s="3201"/>
      <c r="BNI29" s="3202"/>
      <c r="BNJ29" s="3203"/>
      <c r="BNK29" s="3200"/>
      <c r="BNL29" s="3204"/>
      <c r="BNM29" s="3179"/>
      <c r="BNN29" s="3205"/>
      <c r="BNO29" s="3206"/>
      <c r="BNP29" s="3207"/>
      <c r="BNQ29" s="3208"/>
      <c r="BNR29" s="3209"/>
      <c r="BNS29" s="3208"/>
      <c r="BNT29" s="3209"/>
      <c r="BNU29" s="3200"/>
      <c r="BNV29" s="3201"/>
      <c r="BNW29" s="3208"/>
      <c r="BNX29" s="3206"/>
      <c r="BNY29" s="3200"/>
      <c r="BNZ29" s="3201"/>
      <c r="BOA29" s="3202"/>
      <c r="BOB29" s="3203"/>
      <c r="BOC29" s="3200"/>
      <c r="BOD29" s="3204"/>
      <c r="BOE29" s="3179"/>
      <c r="BOF29" s="3205"/>
      <c r="BOG29" s="3206"/>
      <c r="BOH29" s="3207"/>
      <c r="BOI29" s="3208"/>
      <c r="BOJ29" s="3209"/>
      <c r="BOK29" s="3208"/>
      <c r="BOL29" s="3209"/>
      <c r="BOM29" s="3200"/>
      <c r="BON29" s="3201"/>
      <c r="BOO29" s="3208"/>
      <c r="BOP29" s="3206"/>
      <c r="BOQ29" s="3200"/>
      <c r="BOR29" s="3201"/>
      <c r="BOS29" s="3202"/>
      <c r="BOT29" s="3203"/>
      <c r="BOU29" s="3200"/>
      <c r="BOV29" s="3204"/>
      <c r="BOW29" s="3179"/>
      <c r="BOX29" s="3205"/>
      <c r="BOY29" s="3206"/>
      <c r="BOZ29" s="3207"/>
      <c r="BPA29" s="3208"/>
      <c r="BPB29" s="3209"/>
      <c r="BPC29" s="3208"/>
      <c r="BPD29" s="3209"/>
      <c r="BPE29" s="3200"/>
      <c r="BPF29" s="3201"/>
      <c r="BPG29" s="3208"/>
      <c r="BPH29" s="3206"/>
      <c r="BPI29" s="3200"/>
      <c r="BPJ29" s="3201"/>
      <c r="BPK29" s="3202"/>
      <c r="BPL29" s="3203"/>
      <c r="BPM29" s="3200"/>
      <c r="BPN29" s="3204"/>
      <c r="BPO29" s="3179"/>
      <c r="BPP29" s="3205"/>
      <c r="BPQ29" s="3206"/>
      <c r="BPR29" s="3207"/>
      <c r="BPS29" s="3208"/>
      <c r="BPT29" s="3209"/>
      <c r="BPU29" s="3208"/>
      <c r="BPV29" s="3209"/>
      <c r="BPW29" s="3200"/>
      <c r="BPX29" s="3201"/>
      <c r="BPY29" s="3208"/>
      <c r="BPZ29" s="3206"/>
      <c r="BQA29" s="3200"/>
      <c r="BQB29" s="3201"/>
      <c r="BQC29" s="3202"/>
      <c r="BQD29" s="3203"/>
      <c r="BQE29" s="3200"/>
      <c r="BQF29" s="3204"/>
      <c r="BQG29" s="3179"/>
      <c r="BQH29" s="3205"/>
      <c r="BQI29" s="3206"/>
      <c r="BQJ29" s="3207"/>
      <c r="BQK29" s="3208"/>
      <c r="BQL29" s="3209"/>
      <c r="BQM29" s="3208"/>
      <c r="BQN29" s="3209"/>
      <c r="BQO29" s="3200"/>
      <c r="BQP29" s="3201"/>
      <c r="BQQ29" s="3208"/>
      <c r="BQR29" s="3206"/>
      <c r="BQS29" s="3200"/>
      <c r="BQT29" s="3201"/>
      <c r="BQU29" s="3202"/>
      <c r="BQV29" s="3203"/>
      <c r="BQW29" s="3200"/>
      <c r="BQX29" s="3204"/>
      <c r="BQY29" s="3179"/>
      <c r="BQZ29" s="3205"/>
      <c r="BRA29" s="3206"/>
      <c r="BRB29" s="3207"/>
      <c r="BRC29" s="3208"/>
      <c r="BRD29" s="3209"/>
      <c r="BRE29" s="3208"/>
      <c r="BRF29" s="3209"/>
      <c r="BRG29" s="3200"/>
      <c r="BRH29" s="3201"/>
      <c r="BRI29" s="3208"/>
      <c r="BRJ29" s="3206"/>
      <c r="BRK29" s="3200"/>
      <c r="BRL29" s="3201"/>
      <c r="BRM29" s="3202"/>
      <c r="BRN29" s="3203"/>
      <c r="BRO29" s="3200"/>
      <c r="BRP29" s="3204"/>
      <c r="BRQ29" s="3179"/>
      <c r="BRR29" s="3205"/>
      <c r="BRS29" s="3206"/>
      <c r="BRT29" s="3207"/>
      <c r="BRU29" s="3208"/>
      <c r="BRV29" s="3209"/>
      <c r="BRW29" s="3208"/>
      <c r="BRX29" s="3209"/>
      <c r="BRY29" s="3200"/>
      <c r="BRZ29" s="3201"/>
      <c r="BSA29" s="3208"/>
      <c r="BSB29" s="3206"/>
      <c r="BSC29" s="3200"/>
      <c r="BSD29" s="3201"/>
      <c r="BSE29" s="3202"/>
      <c r="BSF29" s="3203"/>
      <c r="BSG29" s="3200"/>
      <c r="BSH29" s="3204"/>
      <c r="BSI29" s="3179"/>
      <c r="BSJ29" s="3205"/>
      <c r="BSK29" s="3206"/>
      <c r="BSL29" s="3207"/>
      <c r="BSM29" s="3208"/>
      <c r="BSN29" s="3209"/>
      <c r="BSO29" s="3208"/>
      <c r="BSP29" s="3209"/>
      <c r="BSQ29" s="3200"/>
      <c r="BSR29" s="3201"/>
      <c r="BSS29" s="3208"/>
      <c r="BST29" s="3206"/>
      <c r="BSU29" s="3200"/>
      <c r="BSV29" s="3201"/>
      <c r="BSW29" s="3202"/>
      <c r="BSX29" s="3203"/>
      <c r="BSY29" s="3200"/>
      <c r="BSZ29" s="3204"/>
      <c r="BTA29" s="3179"/>
      <c r="BTB29" s="3205"/>
      <c r="BTC29" s="3206"/>
      <c r="BTD29" s="3207"/>
      <c r="BTE29" s="3208"/>
      <c r="BTF29" s="3209"/>
      <c r="BTG29" s="3208"/>
      <c r="BTH29" s="3209"/>
      <c r="BTI29" s="3200"/>
      <c r="BTJ29" s="3201"/>
      <c r="BTK29" s="3208"/>
      <c r="BTL29" s="3206"/>
      <c r="BTM29" s="3200"/>
      <c r="BTN29" s="3201"/>
      <c r="BTO29" s="3202"/>
      <c r="BTP29" s="3203"/>
      <c r="BTQ29" s="3200"/>
      <c r="BTR29" s="3204"/>
      <c r="BTS29" s="3179"/>
      <c r="BTT29" s="3205"/>
      <c r="BTU29" s="3206"/>
      <c r="BTV29" s="3207"/>
      <c r="BTW29" s="3208"/>
      <c r="BTX29" s="3209"/>
      <c r="BTY29" s="3208"/>
      <c r="BTZ29" s="3209"/>
      <c r="BUA29" s="3200"/>
      <c r="BUB29" s="3201"/>
      <c r="BUC29" s="3208"/>
      <c r="BUD29" s="3206"/>
      <c r="BUE29" s="3200"/>
      <c r="BUF29" s="3201"/>
      <c r="BUG29" s="3202"/>
      <c r="BUH29" s="3203"/>
      <c r="BUI29" s="3200"/>
      <c r="BUJ29" s="3204"/>
      <c r="BUK29" s="3179"/>
      <c r="BUL29" s="3205"/>
      <c r="BUM29" s="3206"/>
      <c r="BUN29" s="3207"/>
      <c r="BUO29" s="3208"/>
      <c r="BUP29" s="3209"/>
      <c r="BUQ29" s="3208"/>
      <c r="BUR29" s="3209"/>
      <c r="BUS29" s="3200"/>
      <c r="BUT29" s="3201"/>
      <c r="BUU29" s="3208"/>
      <c r="BUV29" s="3206"/>
      <c r="BUW29" s="3200"/>
      <c r="BUX29" s="3201"/>
      <c r="BUY29" s="3202"/>
      <c r="BUZ29" s="3203"/>
      <c r="BVA29" s="3200"/>
      <c r="BVB29" s="3204"/>
      <c r="BVC29" s="3179"/>
      <c r="BVD29" s="3205"/>
      <c r="BVE29" s="3206"/>
      <c r="BVF29" s="3207"/>
      <c r="BVG29" s="3208"/>
      <c r="BVH29" s="3209"/>
      <c r="BVI29" s="3208"/>
      <c r="BVJ29" s="3209"/>
      <c r="BVK29" s="3200"/>
      <c r="BVL29" s="3201"/>
      <c r="BVM29" s="3208"/>
      <c r="BVN29" s="3206"/>
      <c r="BVO29" s="3200"/>
      <c r="BVP29" s="3201"/>
      <c r="BVQ29" s="3202"/>
      <c r="BVR29" s="3203"/>
      <c r="BVS29" s="3200"/>
      <c r="BVT29" s="3204"/>
      <c r="BVU29" s="3179"/>
      <c r="BVV29" s="3205"/>
      <c r="BVW29" s="3206"/>
      <c r="BVX29" s="3207"/>
      <c r="BVY29" s="3208"/>
      <c r="BVZ29" s="3209"/>
      <c r="BWA29" s="3208"/>
      <c r="BWB29" s="3209"/>
      <c r="BWC29" s="3200"/>
      <c r="BWD29" s="3201"/>
      <c r="BWE29" s="3208"/>
      <c r="BWF29" s="3206"/>
      <c r="BWG29" s="3200"/>
      <c r="BWH29" s="3201"/>
      <c r="BWI29" s="3202"/>
      <c r="BWJ29" s="3203"/>
      <c r="BWK29" s="3200"/>
      <c r="BWL29" s="3204"/>
      <c r="BWM29" s="3179"/>
      <c r="BWN29" s="3205"/>
      <c r="BWO29" s="3206"/>
      <c r="BWP29" s="3207"/>
      <c r="BWQ29" s="3208"/>
      <c r="BWR29" s="3209"/>
      <c r="BWS29" s="3208"/>
      <c r="BWT29" s="3209"/>
      <c r="BWU29" s="3200"/>
      <c r="BWV29" s="3201"/>
      <c r="BWW29" s="3208"/>
      <c r="BWX29" s="3206"/>
      <c r="BWY29" s="3200"/>
      <c r="BWZ29" s="3201"/>
      <c r="BXA29" s="3202"/>
      <c r="BXB29" s="3203"/>
      <c r="BXC29" s="3200"/>
      <c r="BXD29" s="3204"/>
      <c r="BXE29" s="3179"/>
      <c r="BXF29" s="3205"/>
      <c r="BXG29" s="3206"/>
      <c r="BXH29" s="3207"/>
      <c r="BXI29" s="3208"/>
      <c r="BXJ29" s="3209"/>
      <c r="BXK29" s="3208"/>
      <c r="BXL29" s="3209"/>
      <c r="BXM29" s="3200"/>
      <c r="BXN29" s="3201"/>
      <c r="BXO29" s="3208"/>
      <c r="BXP29" s="3206"/>
      <c r="BXQ29" s="3200"/>
      <c r="BXR29" s="3201"/>
      <c r="BXS29" s="3202"/>
      <c r="BXT29" s="3203"/>
      <c r="BXU29" s="3200"/>
      <c r="BXV29" s="3204"/>
      <c r="BXW29" s="3179"/>
      <c r="BXX29" s="3205"/>
      <c r="BXY29" s="3206"/>
      <c r="BXZ29" s="3207"/>
      <c r="BYA29" s="3208"/>
      <c r="BYB29" s="3209"/>
      <c r="BYC29" s="3208"/>
      <c r="BYD29" s="3209"/>
      <c r="BYE29" s="3200"/>
      <c r="BYF29" s="3201"/>
      <c r="BYG29" s="3208"/>
      <c r="BYH29" s="3206"/>
      <c r="BYI29" s="3200"/>
      <c r="BYJ29" s="3201"/>
      <c r="BYK29" s="3202"/>
      <c r="BYL29" s="3203"/>
      <c r="BYM29" s="3200"/>
      <c r="BYN29" s="3204"/>
      <c r="BYO29" s="3179"/>
      <c r="BYP29" s="3205"/>
      <c r="BYQ29" s="3206"/>
      <c r="BYR29" s="3207"/>
      <c r="BYS29" s="3208"/>
      <c r="BYT29" s="3209"/>
      <c r="BYU29" s="3208"/>
      <c r="BYV29" s="3209"/>
      <c r="BYW29" s="3200"/>
      <c r="BYX29" s="3201"/>
      <c r="BYY29" s="3208"/>
      <c r="BYZ29" s="3206"/>
      <c r="BZA29" s="3200"/>
      <c r="BZB29" s="3201"/>
      <c r="BZC29" s="3202"/>
      <c r="BZD29" s="3203"/>
      <c r="BZE29" s="3200"/>
      <c r="BZF29" s="3204"/>
      <c r="BZG29" s="3179"/>
      <c r="BZH29" s="3205"/>
      <c r="BZI29" s="3206"/>
      <c r="BZJ29" s="3207"/>
      <c r="BZK29" s="3208"/>
      <c r="BZL29" s="3209"/>
      <c r="BZM29" s="3208"/>
      <c r="BZN29" s="3209"/>
      <c r="BZO29" s="3200"/>
      <c r="BZP29" s="3201"/>
      <c r="BZQ29" s="3208"/>
      <c r="BZR29" s="3206"/>
      <c r="BZS29" s="3200"/>
      <c r="BZT29" s="3201"/>
      <c r="BZU29" s="3202"/>
      <c r="BZV29" s="3203"/>
      <c r="BZW29" s="3200"/>
      <c r="BZX29" s="3204"/>
      <c r="BZY29" s="3179"/>
      <c r="BZZ29" s="3205"/>
      <c r="CAA29" s="3206"/>
      <c r="CAB29" s="3207"/>
      <c r="CAC29" s="3208"/>
      <c r="CAD29" s="3209"/>
      <c r="CAE29" s="3208"/>
      <c r="CAF29" s="3209"/>
      <c r="CAG29" s="3200"/>
      <c r="CAH29" s="3201"/>
      <c r="CAI29" s="3208"/>
      <c r="CAJ29" s="3206"/>
      <c r="CAK29" s="3200"/>
      <c r="CAL29" s="3201"/>
      <c r="CAM29" s="3202"/>
      <c r="CAN29" s="3203"/>
      <c r="CAO29" s="3200"/>
      <c r="CAP29" s="3204"/>
      <c r="CAQ29" s="3179"/>
      <c r="CAR29" s="3205"/>
      <c r="CAS29" s="3206"/>
      <c r="CAT29" s="3207"/>
      <c r="CAU29" s="3208"/>
      <c r="CAV29" s="3209"/>
      <c r="CAW29" s="3208"/>
      <c r="CAX29" s="3209"/>
      <c r="CAY29" s="3200"/>
      <c r="CAZ29" s="3201"/>
      <c r="CBA29" s="3208"/>
      <c r="CBB29" s="3206"/>
      <c r="CBC29" s="3200"/>
      <c r="CBD29" s="3201"/>
      <c r="CBE29" s="3202"/>
      <c r="CBF29" s="3203"/>
      <c r="CBG29" s="3200"/>
      <c r="CBH29" s="3204"/>
      <c r="CBI29" s="3179"/>
      <c r="CBJ29" s="3205"/>
      <c r="CBK29" s="3206"/>
      <c r="CBL29" s="3207"/>
      <c r="CBM29" s="3208"/>
      <c r="CBN29" s="3209"/>
      <c r="CBO29" s="3208"/>
      <c r="CBP29" s="3209"/>
      <c r="CBQ29" s="3200"/>
      <c r="CBR29" s="3201"/>
      <c r="CBS29" s="3208"/>
      <c r="CBT29" s="3206"/>
      <c r="CBU29" s="3200"/>
      <c r="CBV29" s="3201"/>
      <c r="CBW29" s="3202"/>
      <c r="CBX29" s="3203"/>
      <c r="CBY29" s="3200"/>
      <c r="CBZ29" s="3204"/>
      <c r="CCA29" s="3179"/>
      <c r="CCB29" s="3205"/>
      <c r="CCC29" s="3206"/>
      <c r="CCD29" s="3207"/>
      <c r="CCE29" s="3208"/>
      <c r="CCF29" s="3209"/>
      <c r="CCG29" s="3208"/>
      <c r="CCH29" s="3209"/>
      <c r="CCI29" s="3200"/>
      <c r="CCJ29" s="3201"/>
      <c r="CCK29" s="3208"/>
      <c r="CCL29" s="3206"/>
      <c r="CCM29" s="3200"/>
      <c r="CCN29" s="3201"/>
      <c r="CCO29" s="3202"/>
      <c r="CCP29" s="3203"/>
      <c r="CCQ29" s="3200"/>
      <c r="CCR29" s="3204"/>
      <c r="CCS29" s="3179"/>
      <c r="CCT29" s="3205"/>
      <c r="CCU29" s="3206"/>
      <c r="CCV29" s="3207"/>
      <c r="CCW29" s="3208"/>
      <c r="CCX29" s="3209"/>
      <c r="CCY29" s="3208"/>
      <c r="CCZ29" s="3209"/>
      <c r="CDA29" s="3200"/>
      <c r="CDB29" s="3201"/>
      <c r="CDC29" s="3208"/>
      <c r="CDD29" s="3206"/>
      <c r="CDE29" s="3200"/>
      <c r="CDF29" s="3201"/>
      <c r="CDG29" s="3202"/>
      <c r="CDH29" s="3203"/>
      <c r="CDI29" s="3200"/>
      <c r="CDJ29" s="3204"/>
      <c r="CDK29" s="3179"/>
      <c r="CDL29" s="3205"/>
      <c r="CDM29" s="3206"/>
      <c r="CDN29" s="3207"/>
      <c r="CDO29" s="3208"/>
      <c r="CDP29" s="3209"/>
      <c r="CDQ29" s="3208"/>
      <c r="CDR29" s="3209"/>
      <c r="CDS29" s="3200"/>
      <c r="CDT29" s="3201"/>
      <c r="CDU29" s="3208"/>
      <c r="CDV29" s="3206"/>
      <c r="CDW29" s="3200"/>
      <c r="CDX29" s="3201"/>
      <c r="CDY29" s="3202"/>
      <c r="CDZ29" s="3203"/>
      <c r="CEA29" s="3200"/>
      <c r="CEB29" s="3204"/>
      <c r="CEC29" s="3179"/>
      <c r="CED29" s="3205"/>
      <c r="CEE29" s="3206"/>
      <c r="CEF29" s="3207"/>
      <c r="CEG29" s="3208"/>
      <c r="CEH29" s="3209"/>
      <c r="CEI29" s="3208"/>
      <c r="CEJ29" s="3209"/>
      <c r="CEK29" s="3200"/>
      <c r="CEL29" s="3201"/>
      <c r="CEM29" s="3208"/>
      <c r="CEN29" s="3206"/>
      <c r="CEO29" s="3200"/>
      <c r="CEP29" s="3201"/>
      <c r="CEQ29" s="3202"/>
      <c r="CER29" s="3203"/>
      <c r="CES29" s="3200"/>
      <c r="CET29" s="3204"/>
      <c r="CEU29" s="3179"/>
      <c r="CEV29" s="3205"/>
      <c r="CEW29" s="3206"/>
      <c r="CEX29" s="3207"/>
      <c r="CEY29" s="3208"/>
      <c r="CEZ29" s="3209"/>
      <c r="CFA29" s="3208"/>
      <c r="CFB29" s="3209"/>
      <c r="CFC29" s="3200"/>
      <c r="CFD29" s="3201"/>
      <c r="CFE29" s="3208"/>
      <c r="CFF29" s="3206"/>
      <c r="CFG29" s="3200"/>
      <c r="CFH29" s="3201"/>
      <c r="CFI29" s="3202"/>
      <c r="CFJ29" s="3203"/>
      <c r="CFK29" s="3200"/>
      <c r="CFL29" s="3204"/>
      <c r="CFM29" s="3179"/>
      <c r="CFN29" s="3205"/>
      <c r="CFO29" s="3206"/>
      <c r="CFP29" s="3207"/>
      <c r="CFQ29" s="3208"/>
      <c r="CFR29" s="3209"/>
      <c r="CFS29" s="3208"/>
      <c r="CFT29" s="3209"/>
      <c r="CFU29" s="3200"/>
      <c r="CFV29" s="3201"/>
      <c r="CFW29" s="3208"/>
      <c r="CFX29" s="3206"/>
      <c r="CFY29" s="3200"/>
      <c r="CFZ29" s="3201"/>
      <c r="CGA29" s="3202"/>
      <c r="CGB29" s="3203"/>
      <c r="CGC29" s="3200"/>
      <c r="CGD29" s="3204"/>
      <c r="CGE29" s="3179"/>
      <c r="CGF29" s="3205"/>
      <c r="CGG29" s="3206"/>
      <c r="CGH29" s="3207"/>
      <c r="CGI29" s="3208"/>
      <c r="CGJ29" s="3209"/>
      <c r="CGK29" s="3208"/>
      <c r="CGL29" s="3209"/>
      <c r="CGM29" s="3200"/>
      <c r="CGN29" s="3201"/>
      <c r="CGO29" s="3208"/>
      <c r="CGP29" s="3206"/>
      <c r="CGQ29" s="3200"/>
      <c r="CGR29" s="3201"/>
      <c r="CGS29" s="3202"/>
      <c r="CGT29" s="3203"/>
      <c r="CGU29" s="3200"/>
      <c r="CGV29" s="3204"/>
      <c r="CGW29" s="3179"/>
      <c r="CGX29" s="3205"/>
      <c r="CGY29" s="3206"/>
      <c r="CGZ29" s="3207"/>
      <c r="CHA29" s="3208"/>
      <c r="CHB29" s="3209"/>
      <c r="CHC29" s="3208"/>
      <c r="CHD29" s="3209"/>
      <c r="CHE29" s="3200"/>
      <c r="CHF29" s="3201"/>
      <c r="CHG29" s="3208"/>
      <c r="CHH29" s="3206"/>
      <c r="CHI29" s="3200"/>
      <c r="CHJ29" s="3201"/>
      <c r="CHK29" s="3202"/>
      <c r="CHL29" s="3203"/>
      <c r="CHM29" s="3200"/>
      <c r="CHN29" s="3204"/>
      <c r="CHO29" s="3179"/>
      <c r="CHP29" s="3205"/>
      <c r="CHQ29" s="3206"/>
      <c r="CHR29" s="3207"/>
      <c r="CHS29" s="3208"/>
      <c r="CHT29" s="3209"/>
      <c r="CHU29" s="3208"/>
      <c r="CHV29" s="3209"/>
      <c r="CHW29" s="3200"/>
      <c r="CHX29" s="3201"/>
      <c r="CHY29" s="3208"/>
      <c r="CHZ29" s="3206"/>
      <c r="CIA29" s="3200"/>
      <c r="CIB29" s="3201"/>
      <c r="CIC29" s="3202"/>
      <c r="CID29" s="3203"/>
      <c r="CIE29" s="3200"/>
      <c r="CIF29" s="3204"/>
      <c r="CIG29" s="3179"/>
      <c r="CIH29" s="3205"/>
      <c r="CII29" s="3206"/>
      <c r="CIJ29" s="3207"/>
      <c r="CIK29" s="3208"/>
      <c r="CIL29" s="3209"/>
      <c r="CIM29" s="3208"/>
      <c r="CIN29" s="3209"/>
      <c r="CIO29" s="3200"/>
      <c r="CIP29" s="3201"/>
      <c r="CIQ29" s="3208"/>
      <c r="CIR29" s="3206"/>
      <c r="CIS29" s="3200"/>
      <c r="CIT29" s="3201"/>
      <c r="CIU29" s="3202"/>
      <c r="CIV29" s="3203"/>
      <c r="CIW29" s="3200"/>
      <c r="CIX29" s="3204"/>
      <c r="CIY29" s="3179"/>
      <c r="CIZ29" s="3205"/>
      <c r="CJA29" s="3206"/>
      <c r="CJB29" s="3207"/>
      <c r="CJC29" s="3208"/>
      <c r="CJD29" s="3209"/>
      <c r="CJE29" s="3208"/>
      <c r="CJF29" s="3209"/>
      <c r="CJG29" s="3200"/>
      <c r="CJH29" s="3201"/>
      <c r="CJI29" s="3208"/>
      <c r="CJJ29" s="3206"/>
      <c r="CJK29" s="3200"/>
      <c r="CJL29" s="3201"/>
      <c r="CJM29" s="3202"/>
      <c r="CJN29" s="3203"/>
      <c r="CJO29" s="3200"/>
      <c r="CJP29" s="3204"/>
      <c r="CJQ29" s="3179"/>
      <c r="CJR29" s="3205"/>
      <c r="CJS29" s="3206"/>
      <c r="CJT29" s="3207"/>
      <c r="CJU29" s="3208"/>
      <c r="CJV29" s="3209"/>
      <c r="CJW29" s="3208"/>
      <c r="CJX29" s="3209"/>
      <c r="CJY29" s="3200"/>
      <c r="CJZ29" s="3201"/>
      <c r="CKA29" s="3208"/>
      <c r="CKB29" s="3206"/>
      <c r="CKC29" s="3200"/>
      <c r="CKD29" s="3201"/>
      <c r="CKE29" s="3202"/>
      <c r="CKF29" s="3203"/>
      <c r="CKG29" s="3200"/>
      <c r="CKH29" s="3204"/>
      <c r="CKI29" s="3179"/>
      <c r="CKJ29" s="3205"/>
      <c r="CKK29" s="3206"/>
      <c r="CKL29" s="3207"/>
      <c r="CKM29" s="3208"/>
      <c r="CKN29" s="3209"/>
      <c r="CKO29" s="3208"/>
      <c r="CKP29" s="3209"/>
      <c r="CKQ29" s="3200"/>
      <c r="CKR29" s="3201"/>
      <c r="CKS29" s="3208"/>
      <c r="CKT29" s="3206"/>
      <c r="CKU29" s="3200"/>
      <c r="CKV29" s="3201"/>
      <c r="CKW29" s="3202"/>
      <c r="CKX29" s="3203"/>
      <c r="CKY29" s="3200"/>
      <c r="CKZ29" s="3204"/>
      <c r="CLA29" s="3179"/>
      <c r="CLB29" s="3205"/>
      <c r="CLC29" s="3206"/>
      <c r="CLD29" s="3207"/>
      <c r="CLE29" s="3208"/>
      <c r="CLF29" s="3209"/>
      <c r="CLG29" s="3208"/>
      <c r="CLH29" s="3209"/>
      <c r="CLI29" s="3200"/>
      <c r="CLJ29" s="3201"/>
      <c r="CLK29" s="3208"/>
      <c r="CLL29" s="3206"/>
      <c r="CLM29" s="3200"/>
      <c r="CLN29" s="3201"/>
      <c r="CLO29" s="3202"/>
      <c r="CLP29" s="3203"/>
      <c r="CLQ29" s="3200"/>
      <c r="CLR29" s="3204"/>
      <c r="CLS29" s="3179"/>
      <c r="CLT29" s="3205"/>
      <c r="CLU29" s="3206"/>
      <c r="CLV29" s="3207"/>
      <c r="CLW29" s="3208"/>
      <c r="CLX29" s="3209"/>
      <c r="CLY29" s="3208"/>
      <c r="CLZ29" s="3209"/>
      <c r="CMA29" s="3200"/>
      <c r="CMB29" s="3201"/>
      <c r="CMC29" s="3208"/>
      <c r="CMD29" s="3206"/>
      <c r="CME29" s="3200"/>
      <c r="CMF29" s="3201"/>
      <c r="CMG29" s="3202"/>
      <c r="CMH29" s="3203"/>
      <c r="CMI29" s="3200"/>
      <c r="CMJ29" s="3204"/>
      <c r="CMK29" s="3179"/>
      <c r="CML29" s="3205"/>
      <c r="CMM29" s="3206"/>
      <c r="CMN29" s="3207"/>
      <c r="CMO29" s="3208"/>
      <c r="CMP29" s="3209"/>
      <c r="CMQ29" s="3208"/>
      <c r="CMR29" s="3209"/>
      <c r="CMS29" s="3200"/>
      <c r="CMT29" s="3201"/>
      <c r="CMU29" s="3208"/>
      <c r="CMV29" s="3206"/>
      <c r="CMW29" s="3200"/>
      <c r="CMX29" s="3201"/>
      <c r="CMY29" s="3202"/>
      <c r="CMZ29" s="3203"/>
      <c r="CNA29" s="3200"/>
      <c r="CNB29" s="3204"/>
      <c r="CNC29" s="3179"/>
      <c r="CND29" s="3205"/>
      <c r="CNE29" s="3206"/>
      <c r="CNF29" s="3207"/>
      <c r="CNG29" s="3208"/>
      <c r="CNH29" s="3209"/>
      <c r="CNI29" s="3208"/>
      <c r="CNJ29" s="3209"/>
      <c r="CNK29" s="3200"/>
      <c r="CNL29" s="3201"/>
      <c r="CNM29" s="3208"/>
      <c r="CNN29" s="3206"/>
      <c r="CNO29" s="3200"/>
      <c r="CNP29" s="3201"/>
      <c r="CNQ29" s="3202"/>
      <c r="CNR29" s="3203"/>
      <c r="CNS29" s="3200"/>
      <c r="CNT29" s="3204"/>
      <c r="CNU29" s="3179"/>
      <c r="CNV29" s="3205"/>
      <c r="CNW29" s="3206"/>
      <c r="CNX29" s="3207"/>
      <c r="CNY29" s="3208"/>
      <c r="CNZ29" s="3209"/>
      <c r="COA29" s="3208"/>
      <c r="COB29" s="3209"/>
      <c r="COC29" s="3200"/>
      <c r="COD29" s="3201"/>
      <c r="COE29" s="3208"/>
      <c r="COF29" s="3206"/>
      <c r="COG29" s="3200"/>
      <c r="COH29" s="3201"/>
      <c r="COI29" s="3202"/>
      <c r="COJ29" s="3203"/>
      <c r="COK29" s="3200"/>
      <c r="COL29" s="3204"/>
      <c r="COM29" s="3179"/>
      <c r="CON29" s="3205"/>
      <c r="COO29" s="3206"/>
      <c r="COP29" s="3207"/>
      <c r="COQ29" s="3208"/>
      <c r="COR29" s="3209"/>
      <c r="COS29" s="3208"/>
      <c r="COT29" s="3209"/>
      <c r="COU29" s="3200"/>
      <c r="COV29" s="3201"/>
      <c r="COW29" s="3208"/>
      <c r="COX29" s="3206"/>
      <c r="COY29" s="3200"/>
      <c r="COZ29" s="3201"/>
      <c r="CPA29" s="3202"/>
      <c r="CPB29" s="3203"/>
      <c r="CPC29" s="3200"/>
      <c r="CPD29" s="3204"/>
      <c r="CPE29" s="3179"/>
      <c r="CPF29" s="3205"/>
      <c r="CPG29" s="3206"/>
      <c r="CPH29" s="3207"/>
      <c r="CPI29" s="3208"/>
      <c r="CPJ29" s="3209"/>
      <c r="CPK29" s="3208"/>
      <c r="CPL29" s="3209"/>
      <c r="CPM29" s="3200"/>
      <c r="CPN29" s="3201"/>
      <c r="CPO29" s="3208"/>
      <c r="CPP29" s="3206"/>
      <c r="CPQ29" s="3200"/>
      <c r="CPR29" s="3201"/>
      <c r="CPS29" s="3202"/>
      <c r="CPT29" s="3203"/>
      <c r="CPU29" s="3200"/>
      <c r="CPV29" s="3204"/>
      <c r="CPW29" s="3179"/>
      <c r="CPX29" s="3205"/>
      <c r="CPY29" s="3206"/>
      <c r="CPZ29" s="3207"/>
      <c r="CQA29" s="3208"/>
      <c r="CQB29" s="3209"/>
      <c r="CQC29" s="3208"/>
      <c r="CQD29" s="3209"/>
      <c r="CQE29" s="3200"/>
      <c r="CQF29" s="3201"/>
      <c r="CQG29" s="3208"/>
      <c r="CQH29" s="3206"/>
      <c r="CQI29" s="3200"/>
      <c r="CQJ29" s="3201"/>
      <c r="CQK29" s="3202"/>
      <c r="CQL29" s="3203"/>
      <c r="CQM29" s="3200"/>
      <c r="CQN29" s="3204"/>
      <c r="CQO29" s="3179"/>
      <c r="CQP29" s="3205"/>
      <c r="CQQ29" s="3206"/>
      <c r="CQR29" s="3207"/>
      <c r="CQS29" s="3208"/>
      <c r="CQT29" s="3209"/>
      <c r="CQU29" s="3208"/>
      <c r="CQV29" s="3209"/>
      <c r="CQW29" s="3200"/>
      <c r="CQX29" s="3201"/>
      <c r="CQY29" s="3208"/>
      <c r="CQZ29" s="3206"/>
      <c r="CRA29" s="3200"/>
      <c r="CRB29" s="3201"/>
      <c r="CRC29" s="3202"/>
      <c r="CRD29" s="3203"/>
      <c r="CRE29" s="3200"/>
      <c r="CRF29" s="3204"/>
      <c r="CRG29" s="3179"/>
      <c r="CRH29" s="3205"/>
      <c r="CRI29" s="3206"/>
      <c r="CRJ29" s="3207"/>
      <c r="CRK29" s="3208"/>
      <c r="CRL29" s="3209"/>
      <c r="CRM29" s="3208"/>
      <c r="CRN29" s="3209"/>
      <c r="CRO29" s="3200"/>
      <c r="CRP29" s="3201"/>
      <c r="CRQ29" s="3208"/>
      <c r="CRR29" s="3206"/>
      <c r="CRS29" s="3200"/>
      <c r="CRT29" s="3201"/>
      <c r="CRU29" s="3202"/>
      <c r="CRV29" s="3203"/>
      <c r="CRW29" s="3200"/>
      <c r="CRX29" s="3204"/>
      <c r="CRY29" s="3179"/>
      <c r="CRZ29" s="3205"/>
      <c r="CSA29" s="3206"/>
      <c r="CSB29" s="3207"/>
      <c r="CSC29" s="3208"/>
      <c r="CSD29" s="3209"/>
      <c r="CSE29" s="3208"/>
      <c r="CSF29" s="3209"/>
      <c r="CSG29" s="3200"/>
      <c r="CSH29" s="3201"/>
      <c r="CSI29" s="3208"/>
      <c r="CSJ29" s="3206"/>
      <c r="CSK29" s="3200"/>
      <c r="CSL29" s="3201"/>
      <c r="CSM29" s="3202"/>
      <c r="CSN29" s="3203"/>
      <c r="CSO29" s="3200"/>
      <c r="CSP29" s="3204"/>
      <c r="CSQ29" s="3179"/>
      <c r="CSR29" s="3205"/>
      <c r="CSS29" s="3206"/>
      <c r="CST29" s="3207"/>
      <c r="CSU29" s="3208"/>
      <c r="CSV29" s="3209"/>
      <c r="CSW29" s="3208"/>
      <c r="CSX29" s="3209"/>
      <c r="CSY29" s="3200"/>
      <c r="CSZ29" s="3201"/>
      <c r="CTA29" s="3208"/>
      <c r="CTB29" s="3206"/>
      <c r="CTC29" s="3200"/>
      <c r="CTD29" s="3201"/>
      <c r="CTE29" s="3202"/>
      <c r="CTF29" s="3203"/>
      <c r="CTG29" s="3200"/>
      <c r="CTH29" s="3204"/>
      <c r="CTI29" s="3179"/>
      <c r="CTJ29" s="3205"/>
      <c r="CTK29" s="3206"/>
      <c r="CTL29" s="3207"/>
      <c r="CTM29" s="3208"/>
      <c r="CTN29" s="3209"/>
      <c r="CTO29" s="3208"/>
      <c r="CTP29" s="3209"/>
      <c r="CTQ29" s="3200"/>
      <c r="CTR29" s="3201"/>
      <c r="CTS29" s="3208"/>
      <c r="CTT29" s="3206"/>
      <c r="CTU29" s="3200"/>
      <c r="CTV29" s="3201"/>
      <c r="CTW29" s="3202"/>
      <c r="CTX29" s="3203"/>
      <c r="CTY29" s="3200"/>
      <c r="CTZ29" s="3204"/>
      <c r="CUA29" s="3179"/>
      <c r="CUB29" s="3205"/>
      <c r="CUC29" s="3206"/>
      <c r="CUD29" s="3207"/>
      <c r="CUE29" s="3208"/>
      <c r="CUF29" s="3209"/>
      <c r="CUG29" s="3208"/>
      <c r="CUH29" s="3209"/>
      <c r="CUI29" s="3200"/>
      <c r="CUJ29" s="3201"/>
      <c r="CUK29" s="3208"/>
      <c r="CUL29" s="3206"/>
      <c r="CUM29" s="3200"/>
      <c r="CUN29" s="3201"/>
      <c r="CUO29" s="3202"/>
      <c r="CUP29" s="3203"/>
      <c r="CUQ29" s="3200"/>
      <c r="CUR29" s="3204"/>
      <c r="CUS29" s="3179"/>
      <c r="CUT29" s="3205"/>
      <c r="CUU29" s="3206"/>
      <c r="CUV29" s="3207"/>
      <c r="CUW29" s="3208"/>
      <c r="CUX29" s="3209"/>
      <c r="CUY29" s="3208"/>
      <c r="CUZ29" s="3209"/>
      <c r="CVA29" s="3200"/>
      <c r="CVB29" s="3201"/>
      <c r="CVC29" s="3208"/>
      <c r="CVD29" s="3206"/>
      <c r="CVE29" s="3200"/>
      <c r="CVF29" s="3201"/>
      <c r="CVG29" s="3202"/>
      <c r="CVH29" s="3203"/>
      <c r="CVI29" s="3200"/>
      <c r="CVJ29" s="3204"/>
      <c r="CVK29" s="3179"/>
      <c r="CVL29" s="3205"/>
      <c r="CVM29" s="3206"/>
      <c r="CVN29" s="3207"/>
      <c r="CVO29" s="3208"/>
      <c r="CVP29" s="3209"/>
      <c r="CVQ29" s="3208"/>
      <c r="CVR29" s="3209"/>
      <c r="CVS29" s="3200"/>
      <c r="CVT29" s="3201"/>
      <c r="CVU29" s="3208"/>
      <c r="CVV29" s="3206"/>
      <c r="CVW29" s="3200"/>
      <c r="CVX29" s="3201"/>
      <c r="CVY29" s="3202"/>
      <c r="CVZ29" s="3203"/>
      <c r="CWA29" s="3200"/>
      <c r="CWB29" s="3204"/>
      <c r="CWC29" s="3179"/>
      <c r="CWD29" s="3205"/>
      <c r="CWE29" s="3206"/>
      <c r="CWF29" s="3207"/>
      <c r="CWG29" s="3208"/>
      <c r="CWH29" s="3209"/>
      <c r="CWI29" s="3208"/>
      <c r="CWJ29" s="3209"/>
      <c r="CWK29" s="3200"/>
      <c r="CWL29" s="3201"/>
      <c r="CWM29" s="3208"/>
      <c r="CWN29" s="3206"/>
      <c r="CWO29" s="3200"/>
      <c r="CWP29" s="3201"/>
      <c r="CWQ29" s="3202"/>
      <c r="CWR29" s="3203"/>
      <c r="CWS29" s="3200"/>
      <c r="CWT29" s="3204"/>
      <c r="CWU29" s="3179"/>
      <c r="CWV29" s="3205"/>
      <c r="CWW29" s="3206"/>
      <c r="CWX29" s="3207"/>
      <c r="CWY29" s="3208"/>
      <c r="CWZ29" s="3209"/>
      <c r="CXA29" s="3208"/>
      <c r="CXB29" s="3209"/>
      <c r="CXC29" s="3200"/>
      <c r="CXD29" s="3201"/>
      <c r="CXE29" s="3208"/>
      <c r="CXF29" s="3206"/>
      <c r="CXG29" s="3200"/>
      <c r="CXH29" s="3201"/>
      <c r="CXI29" s="3202"/>
      <c r="CXJ29" s="3203"/>
      <c r="CXK29" s="3200"/>
      <c r="CXL29" s="3204"/>
      <c r="CXM29" s="3179"/>
      <c r="CXN29" s="3205"/>
      <c r="CXO29" s="3206"/>
      <c r="CXP29" s="3207"/>
      <c r="CXQ29" s="3208"/>
      <c r="CXR29" s="3209"/>
      <c r="CXS29" s="3208"/>
      <c r="CXT29" s="3209"/>
      <c r="CXU29" s="3200"/>
      <c r="CXV29" s="3201"/>
      <c r="CXW29" s="3208"/>
      <c r="CXX29" s="3206"/>
      <c r="CXY29" s="3200"/>
      <c r="CXZ29" s="3201"/>
      <c r="CYA29" s="3202"/>
      <c r="CYB29" s="3203"/>
      <c r="CYC29" s="3200"/>
      <c r="CYD29" s="3204"/>
      <c r="CYE29" s="3179"/>
      <c r="CYF29" s="3205"/>
      <c r="CYG29" s="3206"/>
      <c r="CYH29" s="3207"/>
      <c r="CYI29" s="3208"/>
      <c r="CYJ29" s="3209"/>
      <c r="CYK29" s="3208"/>
      <c r="CYL29" s="3209"/>
      <c r="CYM29" s="3200"/>
      <c r="CYN29" s="3201"/>
      <c r="CYO29" s="3208"/>
      <c r="CYP29" s="3206"/>
      <c r="CYQ29" s="3200"/>
      <c r="CYR29" s="3201"/>
      <c r="CYS29" s="3202"/>
      <c r="CYT29" s="3203"/>
      <c r="CYU29" s="3200"/>
      <c r="CYV29" s="3204"/>
      <c r="CYW29" s="3179"/>
      <c r="CYX29" s="3205"/>
      <c r="CYY29" s="3206"/>
      <c r="CYZ29" s="3207"/>
      <c r="CZA29" s="3208"/>
      <c r="CZB29" s="3209"/>
      <c r="CZC29" s="3208"/>
      <c r="CZD29" s="3209"/>
      <c r="CZE29" s="3200"/>
      <c r="CZF29" s="3201"/>
      <c r="CZG29" s="3208"/>
      <c r="CZH29" s="3206"/>
      <c r="CZI29" s="3200"/>
      <c r="CZJ29" s="3201"/>
      <c r="CZK29" s="3202"/>
      <c r="CZL29" s="3203"/>
      <c r="CZM29" s="3200"/>
      <c r="CZN29" s="3204"/>
      <c r="CZO29" s="3179"/>
      <c r="CZP29" s="3205"/>
      <c r="CZQ29" s="3206"/>
      <c r="CZR29" s="3207"/>
      <c r="CZS29" s="3208"/>
      <c r="CZT29" s="3209"/>
      <c r="CZU29" s="3208"/>
      <c r="CZV29" s="3209"/>
      <c r="CZW29" s="3200"/>
      <c r="CZX29" s="3201"/>
      <c r="CZY29" s="3208"/>
      <c r="CZZ29" s="3206"/>
      <c r="DAA29" s="3200"/>
      <c r="DAB29" s="3201"/>
      <c r="DAC29" s="3202"/>
      <c r="DAD29" s="3203"/>
      <c r="DAE29" s="3200"/>
      <c r="DAF29" s="3204"/>
      <c r="DAG29" s="3179"/>
      <c r="DAH29" s="3205"/>
      <c r="DAI29" s="3206"/>
      <c r="DAJ29" s="3207"/>
      <c r="DAK29" s="3208"/>
      <c r="DAL29" s="3209"/>
      <c r="DAM29" s="3208"/>
      <c r="DAN29" s="3209"/>
      <c r="DAO29" s="3200"/>
      <c r="DAP29" s="3201"/>
      <c r="DAQ29" s="3208"/>
      <c r="DAR29" s="3206"/>
      <c r="DAS29" s="3200"/>
      <c r="DAT29" s="3201"/>
      <c r="DAU29" s="3202"/>
      <c r="DAV29" s="3203"/>
      <c r="DAW29" s="3200"/>
      <c r="DAX29" s="3204"/>
      <c r="DAY29" s="3179"/>
      <c r="DAZ29" s="3205"/>
      <c r="DBA29" s="3206"/>
      <c r="DBB29" s="3207"/>
      <c r="DBC29" s="3208"/>
      <c r="DBD29" s="3209"/>
      <c r="DBE29" s="3208"/>
      <c r="DBF29" s="3209"/>
      <c r="DBG29" s="3200"/>
      <c r="DBH29" s="3201"/>
      <c r="DBI29" s="3208"/>
      <c r="DBJ29" s="3206"/>
      <c r="DBK29" s="3200"/>
      <c r="DBL29" s="3201"/>
      <c r="DBM29" s="3202"/>
      <c r="DBN29" s="3203"/>
      <c r="DBO29" s="3200"/>
      <c r="DBP29" s="3204"/>
      <c r="DBQ29" s="3179"/>
      <c r="DBR29" s="3205"/>
      <c r="DBS29" s="3206"/>
      <c r="DBT29" s="3207"/>
      <c r="DBU29" s="3208"/>
      <c r="DBV29" s="3209"/>
      <c r="DBW29" s="3208"/>
      <c r="DBX29" s="3209"/>
      <c r="DBY29" s="3200"/>
      <c r="DBZ29" s="3201"/>
      <c r="DCA29" s="3208"/>
      <c r="DCB29" s="3206"/>
      <c r="DCC29" s="3200"/>
      <c r="DCD29" s="3201"/>
      <c r="DCE29" s="3202"/>
      <c r="DCF29" s="3203"/>
      <c r="DCG29" s="3200"/>
      <c r="DCH29" s="3204"/>
      <c r="DCI29" s="3179"/>
      <c r="DCJ29" s="3205"/>
      <c r="DCK29" s="3206"/>
      <c r="DCL29" s="3207"/>
      <c r="DCM29" s="3208"/>
      <c r="DCN29" s="3209"/>
      <c r="DCO29" s="3208"/>
      <c r="DCP29" s="3209"/>
      <c r="DCQ29" s="3200"/>
      <c r="DCR29" s="3201"/>
      <c r="DCS29" s="3208"/>
      <c r="DCT29" s="3206"/>
      <c r="DCU29" s="3200"/>
      <c r="DCV29" s="3201"/>
      <c r="DCW29" s="3202"/>
      <c r="DCX29" s="3203"/>
      <c r="DCY29" s="3200"/>
      <c r="DCZ29" s="3204"/>
      <c r="DDA29" s="3179"/>
      <c r="DDB29" s="3205"/>
      <c r="DDC29" s="3206"/>
      <c r="DDD29" s="3207"/>
      <c r="DDE29" s="3208"/>
      <c r="DDF29" s="3209"/>
      <c r="DDG29" s="3208"/>
      <c r="DDH29" s="3209"/>
      <c r="DDI29" s="3200"/>
      <c r="DDJ29" s="3201"/>
      <c r="DDK29" s="3208"/>
      <c r="DDL29" s="3206"/>
      <c r="DDM29" s="3200"/>
      <c r="DDN29" s="3201"/>
      <c r="DDO29" s="3202"/>
      <c r="DDP29" s="3203"/>
      <c r="DDQ29" s="3200"/>
      <c r="DDR29" s="3204"/>
      <c r="DDS29" s="3179"/>
      <c r="DDT29" s="3205"/>
      <c r="DDU29" s="3206"/>
      <c r="DDV29" s="3207"/>
      <c r="DDW29" s="3208"/>
      <c r="DDX29" s="3209"/>
      <c r="DDY29" s="3208"/>
      <c r="DDZ29" s="3209"/>
      <c r="DEA29" s="3200"/>
      <c r="DEB29" s="3201"/>
      <c r="DEC29" s="3208"/>
      <c r="DED29" s="3206"/>
      <c r="DEE29" s="3200"/>
      <c r="DEF29" s="3201"/>
      <c r="DEG29" s="3202"/>
      <c r="DEH29" s="3203"/>
      <c r="DEI29" s="3200"/>
      <c r="DEJ29" s="3204"/>
      <c r="DEK29" s="3179"/>
      <c r="DEL29" s="3205"/>
      <c r="DEM29" s="3206"/>
      <c r="DEN29" s="3207"/>
      <c r="DEO29" s="3208"/>
      <c r="DEP29" s="3209"/>
      <c r="DEQ29" s="3208"/>
      <c r="DER29" s="3209"/>
      <c r="DES29" s="3200"/>
      <c r="DET29" s="3201"/>
      <c r="DEU29" s="3208"/>
      <c r="DEV29" s="3206"/>
      <c r="DEW29" s="3200"/>
      <c r="DEX29" s="3201"/>
      <c r="DEY29" s="3202"/>
      <c r="DEZ29" s="3203"/>
      <c r="DFA29" s="3200"/>
      <c r="DFB29" s="3204"/>
      <c r="DFC29" s="3179"/>
      <c r="DFD29" s="3205"/>
      <c r="DFE29" s="3206"/>
      <c r="DFF29" s="3207"/>
      <c r="DFG29" s="3208"/>
      <c r="DFH29" s="3209"/>
      <c r="DFI29" s="3208"/>
      <c r="DFJ29" s="3209"/>
      <c r="DFK29" s="3200"/>
      <c r="DFL29" s="3201"/>
      <c r="DFM29" s="3208"/>
      <c r="DFN29" s="3206"/>
      <c r="DFO29" s="3200"/>
      <c r="DFP29" s="3201"/>
      <c r="DFQ29" s="3202"/>
      <c r="DFR29" s="3203"/>
      <c r="DFS29" s="3200"/>
      <c r="DFT29" s="3204"/>
      <c r="DFU29" s="3179"/>
      <c r="DFV29" s="3205"/>
      <c r="DFW29" s="3206"/>
      <c r="DFX29" s="3207"/>
      <c r="DFY29" s="3208"/>
      <c r="DFZ29" s="3209"/>
      <c r="DGA29" s="3208"/>
      <c r="DGB29" s="3209"/>
      <c r="DGC29" s="3200"/>
      <c r="DGD29" s="3201"/>
      <c r="DGE29" s="3208"/>
      <c r="DGF29" s="3206"/>
      <c r="DGG29" s="3200"/>
      <c r="DGH29" s="3201"/>
      <c r="DGI29" s="3202"/>
      <c r="DGJ29" s="3203"/>
      <c r="DGK29" s="3200"/>
      <c r="DGL29" s="3204"/>
      <c r="DGM29" s="3179"/>
      <c r="DGN29" s="3205"/>
      <c r="DGO29" s="3206"/>
      <c r="DGP29" s="3207"/>
      <c r="DGQ29" s="3208"/>
      <c r="DGR29" s="3209"/>
      <c r="DGS29" s="3208"/>
      <c r="DGT29" s="3209"/>
      <c r="DGU29" s="3200"/>
      <c r="DGV29" s="3201"/>
      <c r="DGW29" s="3208"/>
      <c r="DGX29" s="3206"/>
      <c r="DGY29" s="3200"/>
      <c r="DGZ29" s="3201"/>
      <c r="DHA29" s="3202"/>
      <c r="DHB29" s="3203"/>
      <c r="DHC29" s="3200"/>
      <c r="DHD29" s="3204"/>
      <c r="DHE29" s="3179"/>
      <c r="DHF29" s="3205"/>
      <c r="DHG29" s="3206"/>
      <c r="DHH29" s="3207"/>
      <c r="DHI29" s="3208"/>
      <c r="DHJ29" s="3209"/>
      <c r="DHK29" s="3208"/>
      <c r="DHL29" s="3209"/>
      <c r="DHM29" s="3200"/>
      <c r="DHN29" s="3201"/>
      <c r="DHO29" s="3208"/>
      <c r="DHP29" s="3206"/>
      <c r="DHQ29" s="3200"/>
      <c r="DHR29" s="3201"/>
      <c r="DHS29" s="3202"/>
      <c r="DHT29" s="3203"/>
      <c r="DHU29" s="3200"/>
      <c r="DHV29" s="3204"/>
      <c r="DHW29" s="3179"/>
      <c r="DHX29" s="3205"/>
      <c r="DHY29" s="3206"/>
      <c r="DHZ29" s="3207"/>
      <c r="DIA29" s="3208"/>
      <c r="DIB29" s="3209"/>
      <c r="DIC29" s="3208"/>
      <c r="DID29" s="3209"/>
      <c r="DIE29" s="3200"/>
      <c r="DIF29" s="3201"/>
      <c r="DIG29" s="3208"/>
      <c r="DIH29" s="3206"/>
      <c r="DII29" s="3200"/>
      <c r="DIJ29" s="3201"/>
      <c r="DIK29" s="3202"/>
      <c r="DIL29" s="3203"/>
      <c r="DIM29" s="3200"/>
      <c r="DIN29" s="3204"/>
      <c r="DIO29" s="3179"/>
      <c r="DIP29" s="3205"/>
      <c r="DIQ29" s="3206"/>
      <c r="DIR29" s="3207"/>
      <c r="DIS29" s="3208"/>
      <c r="DIT29" s="3209"/>
      <c r="DIU29" s="3208"/>
      <c r="DIV29" s="3209"/>
      <c r="DIW29" s="3200"/>
      <c r="DIX29" s="3201"/>
      <c r="DIY29" s="3208"/>
      <c r="DIZ29" s="3206"/>
      <c r="DJA29" s="3200"/>
      <c r="DJB29" s="3201"/>
      <c r="DJC29" s="3202"/>
      <c r="DJD29" s="3203"/>
      <c r="DJE29" s="3200"/>
      <c r="DJF29" s="3204"/>
      <c r="DJG29" s="3179"/>
      <c r="DJH29" s="3205"/>
      <c r="DJI29" s="3206"/>
      <c r="DJJ29" s="3207"/>
      <c r="DJK29" s="3208"/>
      <c r="DJL29" s="3209"/>
      <c r="DJM29" s="3208"/>
      <c r="DJN29" s="3209"/>
      <c r="DJO29" s="3200"/>
      <c r="DJP29" s="3201"/>
      <c r="DJQ29" s="3208"/>
      <c r="DJR29" s="3206"/>
      <c r="DJS29" s="3200"/>
      <c r="DJT29" s="3201"/>
      <c r="DJU29" s="3202"/>
      <c r="DJV29" s="3203"/>
      <c r="DJW29" s="3200"/>
      <c r="DJX29" s="3204"/>
      <c r="DJY29" s="3179"/>
      <c r="DJZ29" s="3205"/>
      <c r="DKA29" s="3206"/>
      <c r="DKB29" s="3207"/>
      <c r="DKC29" s="3208"/>
      <c r="DKD29" s="3209"/>
      <c r="DKE29" s="3208"/>
      <c r="DKF29" s="3209"/>
      <c r="DKG29" s="3200"/>
      <c r="DKH29" s="3201"/>
      <c r="DKI29" s="3208"/>
      <c r="DKJ29" s="3206"/>
      <c r="DKK29" s="3200"/>
      <c r="DKL29" s="3201"/>
      <c r="DKM29" s="3202"/>
      <c r="DKN29" s="3203"/>
      <c r="DKO29" s="3200"/>
      <c r="DKP29" s="3204"/>
      <c r="DKQ29" s="3179"/>
      <c r="DKR29" s="3205"/>
      <c r="DKS29" s="3206"/>
      <c r="DKT29" s="3207"/>
      <c r="DKU29" s="3208"/>
      <c r="DKV29" s="3209"/>
      <c r="DKW29" s="3208"/>
      <c r="DKX29" s="3209"/>
      <c r="DKY29" s="3200"/>
      <c r="DKZ29" s="3201"/>
      <c r="DLA29" s="3208"/>
      <c r="DLB29" s="3206"/>
      <c r="DLC29" s="3200"/>
      <c r="DLD29" s="3201"/>
      <c r="DLE29" s="3202"/>
      <c r="DLF29" s="3203"/>
      <c r="DLG29" s="3200"/>
      <c r="DLH29" s="3204"/>
      <c r="DLI29" s="3179"/>
      <c r="DLJ29" s="3205"/>
      <c r="DLK29" s="3206"/>
      <c r="DLL29" s="3207"/>
      <c r="DLM29" s="3208"/>
      <c r="DLN29" s="3209"/>
      <c r="DLO29" s="3208"/>
      <c r="DLP29" s="3209"/>
      <c r="DLQ29" s="3200"/>
      <c r="DLR29" s="3201"/>
      <c r="DLS29" s="3208"/>
      <c r="DLT29" s="3206"/>
      <c r="DLU29" s="3200"/>
      <c r="DLV29" s="3201"/>
      <c r="DLW29" s="3202"/>
      <c r="DLX29" s="3203"/>
      <c r="DLY29" s="3200"/>
      <c r="DLZ29" s="3204"/>
      <c r="DMA29" s="3179"/>
      <c r="DMB29" s="3205"/>
      <c r="DMC29" s="3206"/>
      <c r="DMD29" s="3207"/>
      <c r="DME29" s="3208"/>
      <c r="DMF29" s="3209"/>
      <c r="DMG29" s="3208"/>
      <c r="DMH29" s="3209"/>
      <c r="DMI29" s="3200"/>
      <c r="DMJ29" s="3201"/>
      <c r="DMK29" s="3208"/>
      <c r="DML29" s="3206"/>
      <c r="DMM29" s="3200"/>
      <c r="DMN29" s="3201"/>
      <c r="DMO29" s="3202"/>
      <c r="DMP29" s="3203"/>
      <c r="DMQ29" s="3200"/>
      <c r="DMR29" s="3204"/>
      <c r="DMS29" s="3179"/>
      <c r="DMT29" s="3205"/>
      <c r="DMU29" s="3206"/>
      <c r="DMV29" s="3207"/>
      <c r="DMW29" s="3208"/>
      <c r="DMX29" s="3209"/>
      <c r="DMY29" s="3208"/>
      <c r="DMZ29" s="3209"/>
      <c r="DNA29" s="3200"/>
      <c r="DNB29" s="3201"/>
      <c r="DNC29" s="3208"/>
      <c r="DND29" s="3206"/>
      <c r="DNE29" s="3200"/>
      <c r="DNF29" s="3201"/>
      <c r="DNG29" s="3202"/>
      <c r="DNH29" s="3203"/>
      <c r="DNI29" s="3200"/>
      <c r="DNJ29" s="3204"/>
      <c r="DNK29" s="3179"/>
      <c r="DNL29" s="3205"/>
      <c r="DNM29" s="3206"/>
      <c r="DNN29" s="3207"/>
      <c r="DNO29" s="3208"/>
      <c r="DNP29" s="3209"/>
      <c r="DNQ29" s="3208"/>
      <c r="DNR29" s="3209"/>
      <c r="DNS29" s="3200"/>
      <c r="DNT29" s="3201"/>
      <c r="DNU29" s="3208"/>
      <c r="DNV29" s="3206"/>
      <c r="DNW29" s="3200"/>
      <c r="DNX29" s="3201"/>
      <c r="DNY29" s="3202"/>
      <c r="DNZ29" s="3203"/>
      <c r="DOA29" s="3200"/>
      <c r="DOB29" s="3204"/>
      <c r="DOC29" s="3179"/>
      <c r="DOD29" s="3205"/>
      <c r="DOE29" s="3206"/>
      <c r="DOF29" s="3207"/>
      <c r="DOG29" s="3208"/>
      <c r="DOH29" s="3209"/>
      <c r="DOI29" s="3208"/>
      <c r="DOJ29" s="3209"/>
      <c r="DOK29" s="3200"/>
      <c r="DOL29" s="3201"/>
      <c r="DOM29" s="3208"/>
      <c r="DON29" s="3206"/>
      <c r="DOO29" s="3200"/>
      <c r="DOP29" s="3201"/>
      <c r="DOQ29" s="3202"/>
      <c r="DOR29" s="3203"/>
      <c r="DOS29" s="3200"/>
      <c r="DOT29" s="3204"/>
      <c r="DOU29" s="3179"/>
      <c r="DOV29" s="3205"/>
      <c r="DOW29" s="3206"/>
      <c r="DOX29" s="3207"/>
      <c r="DOY29" s="3208"/>
      <c r="DOZ29" s="3209"/>
      <c r="DPA29" s="3208"/>
      <c r="DPB29" s="3209"/>
      <c r="DPC29" s="3200"/>
      <c r="DPD29" s="3201"/>
      <c r="DPE29" s="3208"/>
      <c r="DPF29" s="3206"/>
      <c r="DPG29" s="3200"/>
      <c r="DPH29" s="3201"/>
      <c r="DPI29" s="3202"/>
      <c r="DPJ29" s="3203"/>
      <c r="DPK29" s="3200"/>
      <c r="DPL29" s="3204"/>
      <c r="DPM29" s="3179"/>
      <c r="DPN29" s="3205"/>
      <c r="DPO29" s="3206"/>
      <c r="DPP29" s="3207"/>
      <c r="DPQ29" s="3208"/>
      <c r="DPR29" s="3209"/>
      <c r="DPS29" s="3208"/>
      <c r="DPT29" s="3209"/>
      <c r="DPU29" s="3200"/>
      <c r="DPV29" s="3201"/>
      <c r="DPW29" s="3208"/>
      <c r="DPX29" s="3206"/>
      <c r="DPY29" s="3200"/>
      <c r="DPZ29" s="3201"/>
      <c r="DQA29" s="3202"/>
      <c r="DQB29" s="3203"/>
      <c r="DQC29" s="3200"/>
      <c r="DQD29" s="3204"/>
      <c r="DQE29" s="3179"/>
      <c r="DQF29" s="3205"/>
      <c r="DQG29" s="3206"/>
      <c r="DQH29" s="3207"/>
      <c r="DQI29" s="3208"/>
      <c r="DQJ29" s="3209"/>
      <c r="DQK29" s="3208"/>
      <c r="DQL29" s="3209"/>
      <c r="DQM29" s="3200"/>
      <c r="DQN29" s="3201"/>
      <c r="DQO29" s="3208"/>
      <c r="DQP29" s="3206"/>
      <c r="DQQ29" s="3200"/>
      <c r="DQR29" s="3201"/>
      <c r="DQS29" s="3202"/>
      <c r="DQT29" s="3203"/>
      <c r="DQU29" s="3200"/>
      <c r="DQV29" s="3204"/>
      <c r="DQW29" s="3179"/>
      <c r="DQX29" s="3205"/>
      <c r="DQY29" s="3206"/>
      <c r="DQZ29" s="3207"/>
      <c r="DRA29" s="3208"/>
      <c r="DRB29" s="3209"/>
      <c r="DRC29" s="3208"/>
      <c r="DRD29" s="3209"/>
      <c r="DRE29" s="3200"/>
      <c r="DRF29" s="3201"/>
      <c r="DRG29" s="3208"/>
      <c r="DRH29" s="3206"/>
      <c r="DRI29" s="3200"/>
      <c r="DRJ29" s="3201"/>
      <c r="DRK29" s="3202"/>
      <c r="DRL29" s="3203"/>
      <c r="DRM29" s="3200"/>
      <c r="DRN29" s="3204"/>
      <c r="DRO29" s="3179"/>
      <c r="DRP29" s="3205"/>
      <c r="DRQ29" s="3206"/>
      <c r="DRR29" s="3207"/>
      <c r="DRS29" s="3208"/>
      <c r="DRT29" s="3209"/>
      <c r="DRU29" s="3208"/>
      <c r="DRV29" s="3209"/>
      <c r="DRW29" s="3200"/>
      <c r="DRX29" s="3201"/>
      <c r="DRY29" s="3208"/>
      <c r="DRZ29" s="3206"/>
      <c r="DSA29" s="3200"/>
      <c r="DSB29" s="3201"/>
      <c r="DSC29" s="3202"/>
      <c r="DSD29" s="3203"/>
      <c r="DSE29" s="3200"/>
      <c r="DSF29" s="3204"/>
      <c r="DSG29" s="3179"/>
      <c r="DSH29" s="3205"/>
      <c r="DSI29" s="3206"/>
      <c r="DSJ29" s="3207"/>
      <c r="DSK29" s="3208"/>
      <c r="DSL29" s="3209"/>
      <c r="DSM29" s="3208"/>
      <c r="DSN29" s="3209"/>
      <c r="DSO29" s="3200"/>
      <c r="DSP29" s="3201"/>
      <c r="DSQ29" s="3208"/>
      <c r="DSR29" s="3206"/>
      <c r="DSS29" s="3200"/>
      <c r="DST29" s="3201"/>
      <c r="DSU29" s="3202"/>
      <c r="DSV29" s="3203"/>
      <c r="DSW29" s="3200"/>
      <c r="DSX29" s="3204"/>
      <c r="DSY29" s="3179"/>
      <c r="DSZ29" s="3205"/>
      <c r="DTA29" s="3206"/>
      <c r="DTB29" s="3207"/>
      <c r="DTC29" s="3208"/>
      <c r="DTD29" s="3209"/>
      <c r="DTE29" s="3208"/>
      <c r="DTF29" s="3209"/>
      <c r="DTG29" s="3200"/>
      <c r="DTH29" s="3201"/>
      <c r="DTI29" s="3208"/>
      <c r="DTJ29" s="3206"/>
      <c r="DTK29" s="3200"/>
      <c r="DTL29" s="3201"/>
      <c r="DTM29" s="3202"/>
      <c r="DTN29" s="3203"/>
      <c r="DTO29" s="3200"/>
      <c r="DTP29" s="3204"/>
      <c r="DTQ29" s="3179"/>
      <c r="DTR29" s="3205"/>
      <c r="DTS29" s="3206"/>
      <c r="DTT29" s="3207"/>
      <c r="DTU29" s="3208"/>
      <c r="DTV29" s="3209"/>
      <c r="DTW29" s="3208"/>
      <c r="DTX29" s="3209"/>
      <c r="DTY29" s="3200"/>
      <c r="DTZ29" s="3201"/>
      <c r="DUA29" s="3208"/>
      <c r="DUB29" s="3206"/>
      <c r="DUC29" s="3200"/>
      <c r="DUD29" s="3201"/>
      <c r="DUE29" s="3202"/>
      <c r="DUF29" s="3203"/>
      <c r="DUG29" s="3200"/>
      <c r="DUH29" s="3204"/>
      <c r="DUI29" s="3179"/>
      <c r="DUJ29" s="3205"/>
      <c r="DUK29" s="3206"/>
      <c r="DUL29" s="3207"/>
      <c r="DUM29" s="3208"/>
      <c r="DUN29" s="3209"/>
      <c r="DUO29" s="3208"/>
      <c r="DUP29" s="3209"/>
      <c r="DUQ29" s="3200"/>
      <c r="DUR29" s="3201"/>
      <c r="DUS29" s="3208"/>
      <c r="DUT29" s="3206"/>
      <c r="DUU29" s="3200"/>
      <c r="DUV29" s="3201"/>
      <c r="DUW29" s="3202"/>
      <c r="DUX29" s="3203"/>
      <c r="DUY29" s="3200"/>
      <c r="DUZ29" s="3204"/>
      <c r="DVA29" s="3179"/>
      <c r="DVB29" s="3205"/>
      <c r="DVC29" s="3206"/>
      <c r="DVD29" s="3207"/>
      <c r="DVE29" s="3208"/>
      <c r="DVF29" s="3209"/>
      <c r="DVG29" s="3208"/>
      <c r="DVH29" s="3209"/>
      <c r="DVI29" s="3200"/>
      <c r="DVJ29" s="3201"/>
      <c r="DVK29" s="3208"/>
      <c r="DVL29" s="3206"/>
      <c r="DVM29" s="3200"/>
      <c r="DVN29" s="3201"/>
      <c r="DVO29" s="3202"/>
      <c r="DVP29" s="3203"/>
      <c r="DVQ29" s="3200"/>
      <c r="DVR29" s="3204"/>
      <c r="DVS29" s="3179"/>
      <c r="DVT29" s="3205"/>
      <c r="DVU29" s="3206"/>
      <c r="DVV29" s="3207"/>
      <c r="DVW29" s="3208"/>
      <c r="DVX29" s="3209"/>
      <c r="DVY29" s="3208"/>
      <c r="DVZ29" s="3209"/>
      <c r="DWA29" s="3200"/>
      <c r="DWB29" s="3201"/>
      <c r="DWC29" s="3208"/>
      <c r="DWD29" s="3206"/>
      <c r="DWE29" s="3200"/>
      <c r="DWF29" s="3201"/>
      <c r="DWG29" s="3202"/>
      <c r="DWH29" s="3203"/>
      <c r="DWI29" s="3200"/>
      <c r="DWJ29" s="3204"/>
      <c r="DWK29" s="3179"/>
      <c r="DWL29" s="3205"/>
      <c r="DWM29" s="3206"/>
      <c r="DWN29" s="3207"/>
      <c r="DWO29" s="3208"/>
      <c r="DWP29" s="3209"/>
      <c r="DWQ29" s="3208"/>
      <c r="DWR29" s="3209"/>
      <c r="DWS29" s="3200"/>
      <c r="DWT29" s="3201"/>
      <c r="DWU29" s="3208"/>
      <c r="DWV29" s="3206"/>
      <c r="DWW29" s="3200"/>
      <c r="DWX29" s="3201"/>
      <c r="DWY29" s="3202"/>
      <c r="DWZ29" s="3203"/>
      <c r="DXA29" s="3200"/>
      <c r="DXB29" s="3204"/>
      <c r="DXC29" s="3179"/>
      <c r="DXD29" s="3205"/>
      <c r="DXE29" s="3206"/>
      <c r="DXF29" s="3207"/>
      <c r="DXG29" s="3208"/>
      <c r="DXH29" s="3209"/>
      <c r="DXI29" s="3208"/>
      <c r="DXJ29" s="3209"/>
      <c r="DXK29" s="3200"/>
      <c r="DXL29" s="3201"/>
      <c r="DXM29" s="3208"/>
      <c r="DXN29" s="3206"/>
      <c r="DXO29" s="3200"/>
      <c r="DXP29" s="3201"/>
      <c r="DXQ29" s="3202"/>
      <c r="DXR29" s="3203"/>
      <c r="DXS29" s="3200"/>
      <c r="DXT29" s="3204"/>
      <c r="DXU29" s="3179"/>
      <c r="DXV29" s="3205"/>
      <c r="DXW29" s="3206"/>
      <c r="DXX29" s="3207"/>
      <c r="DXY29" s="3208"/>
      <c r="DXZ29" s="3209"/>
      <c r="DYA29" s="3208"/>
      <c r="DYB29" s="3209"/>
      <c r="DYC29" s="3200"/>
      <c r="DYD29" s="3201"/>
      <c r="DYE29" s="3208"/>
      <c r="DYF29" s="3206"/>
      <c r="DYG29" s="3200"/>
      <c r="DYH29" s="3201"/>
      <c r="DYI29" s="3202"/>
      <c r="DYJ29" s="3203"/>
      <c r="DYK29" s="3200"/>
      <c r="DYL29" s="3204"/>
      <c r="DYM29" s="3179"/>
      <c r="DYN29" s="3205"/>
      <c r="DYO29" s="3206"/>
      <c r="DYP29" s="3207"/>
      <c r="DYQ29" s="3208"/>
      <c r="DYR29" s="3209"/>
      <c r="DYS29" s="3208"/>
      <c r="DYT29" s="3209"/>
      <c r="DYU29" s="3200"/>
      <c r="DYV29" s="3201"/>
      <c r="DYW29" s="3208"/>
      <c r="DYX29" s="3206"/>
      <c r="DYY29" s="3200"/>
      <c r="DYZ29" s="3201"/>
      <c r="DZA29" s="3202"/>
      <c r="DZB29" s="3203"/>
      <c r="DZC29" s="3200"/>
      <c r="DZD29" s="3204"/>
      <c r="DZE29" s="3179"/>
      <c r="DZF29" s="3205"/>
      <c r="DZG29" s="3206"/>
      <c r="DZH29" s="3207"/>
      <c r="DZI29" s="3208"/>
      <c r="DZJ29" s="3209"/>
      <c r="DZK29" s="3208"/>
      <c r="DZL29" s="3209"/>
      <c r="DZM29" s="3200"/>
      <c r="DZN29" s="3201"/>
      <c r="DZO29" s="3208"/>
      <c r="DZP29" s="3206"/>
      <c r="DZQ29" s="3200"/>
      <c r="DZR29" s="3201"/>
      <c r="DZS29" s="3202"/>
      <c r="DZT29" s="3203"/>
      <c r="DZU29" s="3200"/>
      <c r="DZV29" s="3204"/>
      <c r="DZW29" s="3179"/>
      <c r="DZX29" s="3205"/>
      <c r="DZY29" s="3206"/>
      <c r="DZZ29" s="3207"/>
      <c r="EAA29" s="3208"/>
      <c r="EAB29" s="3209"/>
      <c r="EAC29" s="3208"/>
      <c r="EAD29" s="3209"/>
      <c r="EAE29" s="3200"/>
      <c r="EAF29" s="3201"/>
      <c r="EAG29" s="3208"/>
      <c r="EAH29" s="3206"/>
      <c r="EAI29" s="3200"/>
      <c r="EAJ29" s="3201"/>
      <c r="EAK29" s="3202"/>
      <c r="EAL29" s="3203"/>
      <c r="EAM29" s="3200"/>
      <c r="EAN29" s="3204"/>
      <c r="EAO29" s="3179"/>
      <c r="EAP29" s="3205"/>
      <c r="EAQ29" s="3206"/>
      <c r="EAR29" s="3207"/>
      <c r="EAS29" s="3208"/>
      <c r="EAT29" s="3209"/>
      <c r="EAU29" s="3208"/>
      <c r="EAV29" s="3209"/>
      <c r="EAW29" s="3200"/>
      <c r="EAX29" s="3201"/>
      <c r="EAY29" s="3208"/>
      <c r="EAZ29" s="3206"/>
      <c r="EBA29" s="3200"/>
      <c r="EBB29" s="3201"/>
      <c r="EBC29" s="3202"/>
      <c r="EBD29" s="3203"/>
      <c r="EBE29" s="3200"/>
      <c r="EBF29" s="3204"/>
      <c r="EBG29" s="3179"/>
      <c r="EBH29" s="3205"/>
      <c r="EBI29" s="3206"/>
      <c r="EBJ29" s="3207"/>
      <c r="EBK29" s="3208"/>
      <c r="EBL29" s="3209"/>
      <c r="EBM29" s="3208"/>
      <c r="EBN29" s="3209"/>
      <c r="EBO29" s="3200"/>
      <c r="EBP29" s="3201"/>
      <c r="EBQ29" s="3208"/>
      <c r="EBR29" s="3206"/>
      <c r="EBS29" s="3200"/>
      <c r="EBT29" s="3201"/>
      <c r="EBU29" s="3202"/>
      <c r="EBV29" s="3203"/>
      <c r="EBW29" s="3200"/>
      <c r="EBX29" s="3204"/>
      <c r="EBY29" s="3179"/>
      <c r="EBZ29" s="3205"/>
      <c r="ECA29" s="3206"/>
      <c r="ECB29" s="3207"/>
      <c r="ECC29" s="3208"/>
      <c r="ECD29" s="3209"/>
      <c r="ECE29" s="3208"/>
      <c r="ECF29" s="3209"/>
      <c r="ECG29" s="3200"/>
      <c r="ECH29" s="3201"/>
      <c r="ECI29" s="3208"/>
      <c r="ECJ29" s="3206"/>
      <c r="ECK29" s="3200"/>
      <c r="ECL29" s="3201"/>
      <c r="ECM29" s="3202"/>
      <c r="ECN29" s="3203"/>
      <c r="ECO29" s="3200"/>
      <c r="ECP29" s="3204"/>
      <c r="ECQ29" s="3179"/>
      <c r="ECR29" s="3205"/>
      <c r="ECS29" s="3206"/>
      <c r="ECT29" s="3207"/>
      <c r="ECU29" s="3208"/>
      <c r="ECV29" s="3209"/>
      <c r="ECW29" s="3208"/>
      <c r="ECX29" s="3209"/>
      <c r="ECY29" s="3200"/>
      <c r="ECZ29" s="3201"/>
      <c r="EDA29" s="3208"/>
      <c r="EDB29" s="3206"/>
      <c r="EDC29" s="3200"/>
      <c r="EDD29" s="3201"/>
      <c r="EDE29" s="3202"/>
      <c r="EDF29" s="3203"/>
      <c r="EDG29" s="3200"/>
      <c r="EDH29" s="3204"/>
      <c r="EDI29" s="3179"/>
      <c r="EDJ29" s="3205"/>
      <c r="EDK29" s="3206"/>
      <c r="EDL29" s="3207"/>
      <c r="EDM29" s="3208"/>
      <c r="EDN29" s="3209"/>
      <c r="EDO29" s="3208"/>
      <c r="EDP29" s="3209"/>
      <c r="EDQ29" s="3200"/>
      <c r="EDR29" s="3201"/>
      <c r="EDS29" s="3208"/>
      <c r="EDT29" s="3206"/>
      <c r="EDU29" s="3200"/>
      <c r="EDV29" s="3201"/>
      <c r="EDW29" s="3202"/>
      <c r="EDX29" s="3203"/>
      <c r="EDY29" s="3200"/>
      <c r="EDZ29" s="3204"/>
      <c r="EEA29" s="3179"/>
      <c r="EEB29" s="3205"/>
      <c r="EEC29" s="3206"/>
      <c r="EED29" s="3207"/>
      <c r="EEE29" s="3208"/>
      <c r="EEF29" s="3209"/>
      <c r="EEG29" s="3208"/>
      <c r="EEH29" s="3209"/>
      <c r="EEI29" s="3200"/>
      <c r="EEJ29" s="3201"/>
      <c r="EEK29" s="3208"/>
      <c r="EEL29" s="3206"/>
      <c r="EEM29" s="3200"/>
      <c r="EEN29" s="3201"/>
      <c r="EEO29" s="3202"/>
      <c r="EEP29" s="3203"/>
      <c r="EEQ29" s="3200"/>
      <c r="EER29" s="3204"/>
      <c r="EES29" s="3179"/>
      <c r="EET29" s="3205"/>
      <c r="EEU29" s="3206"/>
      <c r="EEV29" s="3207"/>
      <c r="EEW29" s="3208"/>
      <c r="EEX29" s="3209"/>
      <c r="EEY29" s="3208"/>
      <c r="EEZ29" s="3209"/>
      <c r="EFA29" s="3200"/>
      <c r="EFB29" s="3201"/>
      <c r="EFC29" s="3208"/>
      <c r="EFD29" s="3206"/>
      <c r="EFE29" s="3200"/>
      <c r="EFF29" s="3201"/>
      <c r="EFG29" s="3202"/>
      <c r="EFH29" s="3203"/>
      <c r="EFI29" s="3200"/>
      <c r="EFJ29" s="3204"/>
      <c r="EFK29" s="3179"/>
      <c r="EFL29" s="3205"/>
      <c r="EFM29" s="3206"/>
      <c r="EFN29" s="3207"/>
      <c r="EFO29" s="3208"/>
      <c r="EFP29" s="3209"/>
      <c r="EFQ29" s="3208"/>
      <c r="EFR29" s="3209"/>
      <c r="EFS29" s="3200"/>
      <c r="EFT29" s="3201"/>
      <c r="EFU29" s="3208"/>
      <c r="EFV29" s="3206"/>
      <c r="EFW29" s="3200"/>
      <c r="EFX29" s="3201"/>
      <c r="EFY29" s="3202"/>
      <c r="EFZ29" s="3203"/>
      <c r="EGA29" s="3200"/>
      <c r="EGB29" s="3204"/>
      <c r="EGC29" s="3179"/>
      <c r="EGD29" s="3205"/>
      <c r="EGE29" s="3206"/>
      <c r="EGF29" s="3207"/>
      <c r="EGG29" s="3208"/>
      <c r="EGH29" s="3209"/>
      <c r="EGI29" s="3208"/>
      <c r="EGJ29" s="3209"/>
      <c r="EGK29" s="3200"/>
      <c r="EGL29" s="3201"/>
      <c r="EGM29" s="3208"/>
      <c r="EGN29" s="3206"/>
      <c r="EGO29" s="3200"/>
      <c r="EGP29" s="3201"/>
      <c r="EGQ29" s="3202"/>
      <c r="EGR29" s="3203"/>
      <c r="EGS29" s="3200"/>
      <c r="EGT29" s="3204"/>
      <c r="EGU29" s="3179"/>
      <c r="EGV29" s="3205"/>
      <c r="EGW29" s="3206"/>
      <c r="EGX29" s="3207"/>
      <c r="EGY29" s="3208"/>
      <c r="EGZ29" s="3209"/>
      <c r="EHA29" s="3208"/>
      <c r="EHB29" s="3209"/>
      <c r="EHC29" s="3200"/>
      <c r="EHD29" s="3201"/>
      <c r="EHE29" s="3208"/>
      <c r="EHF29" s="3206"/>
      <c r="EHG29" s="3200"/>
      <c r="EHH29" s="3201"/>
      <c r="EHI29" s="3202"/>
      <c r="EHJ29" s="3203"/>
      <c r="EHK29" s="3200"/>
      <c r="EHL29" s="3204"/>
      <c r="EHM29" s="3179"/>
      <c r="EHN29" s="3205"/>
      <c r="EHO29" s="3206"/>
      <c r="EHP29" s="3207"/>
      <c r="EHQ29" s="3208"/>
      <c r="EHR29" s="3209"/>
      <c r="EHS29" s="3208"/>
      <c r="EHT29" s="3209"/>
      <c r="EHU29" s="3200"/>
      <c r="EHV29" s="3201"/>
      <c r="EHW29" s="3208"/>
      <c r="EHX29" s="3206"/>
      <c r="EHY29" s="3200"/>
      <c r="EHZ29" s="3201"/>
      <c r="EIA29" s="3202"/>
      <c r="EIB29" s="3203"/>
      <c r="EIC29" s="3200"/>
      <c r="EID29" s="3204"/>
      <c r="EIE29" s="3179"/>
      <c r="EIF29" s="3205"/>
      <c r="EIG29" s="3206"/>
      <c r="EIH29" s="3207"/>
      <c r="EII29" s="3208"/>
      <c r="EIJ29" s="3209"/>
      <c r="EIK29" s="3208"/>
      <c r="EIL29" s="3209"/>
      <c r="EIM29" s="3200"/>
      <c r="EIN29" s="3201"/>
      <c r="EIO29" s="3208"/>
      <c r="EIP29" s="3206"/>
      <c r="EIQ29" s="3200"/>
      <c r="EIR29" s="3201"/>
      <c r="EIS29" s="3202"/>
      <c r="EIT29" s="3203"/>
      <c r="EIU29" s="3200"/>
      <c r="EIV29" s="3204"/>
      <c r="EIW29" s="3179"/>
      <c r="EIX29" s="3205"/>
      <c r="EIY29" s="3206"/>
      <c r="EIZ29" s="3207"/>
      <c r="EJA29" s="3208"/>
      <c r="EJB29" s="3209"/>
      <c r="EJC29" s="3208"/>
      <c r="EJD29" s="3209"/>
      <c r="EJE29" s="3200"/>
      <c r="EJF29" s="3201"/>
      <c r="EJG29" s="3208"/>
      <c r="EJH29" s="3206"/>
      <c r="EJI29" s="3200"/>
      <c r="EJJ29" s="3201"/>
      <c r="EJK29" s="3202"/>
      <c r="EJL29" s="3203"/>
      <c r="EJM29" s="3200"/>
      <c r="EJN29" s="3204"/>
      <c r="EJO29" s="3179"/>
      <c r="EJP29" s="3205"/>
      <c r="EJQ29" s="3206"/>
      <c r="EJR29" s="3207"/>
      <c r="EJS29" s="3208"/>
      <c r="EJT29" s="3209"/>
      <c r="EJU29" s="3208"/>
      <c r="EJV29" s="3209"/>
      <c r="EJW29" s="3200"/>
      <c r="EJX29" s="3201"/>
      <c r="EJY29" s="3208"/>
      <c r="EJZ29" s="3206"/>
      <c r="EKA29" s="3200"/>
      <c r="EKB29" s="3201"/>
      <c r="EKC29" s="3202"/>
      <c r="EKD29" s="3203"/>
      <c r="EKE29" s="3200"/>
      <c r="EKF29" s="3204"/>
      <c r="EKG29" s="3179"/>
      <c r="EKH29" s="3205"/>
      <c r="EKI29" s="3206"/>
      <c r="EKJ29" s="3207"/>
      <c r="EKK29" s="3208"/>
      <c r="EKL29" s="3209"/>
      <c r="EKM29" s="3208"/>
      <c r="EKN29" s="3209"/>
      <c r="EKO29" s="3200"/>
      <c r="EKP29" s="3201"/>
      <c r="EKQ29" s="3208"/>
      <c r="EKR29" s="3206"/>
      <c r="EKS29" s="3200"/>
      <c r="EKT29" s="3201"/>
      <c r="EKU29" s="3202"/>
      <c r="EKV29" s="3203"/>
      <c r="EKW29" s="3200"/>
      <c r="EKX29" s="3204"/>
      <c r="EKY29" s="3179"/>
      <c r="EKZ29" s="3205"/>
      <c r="ELA29" s="3206"/>
      <c r="ELB29" s="3207"/>
      <c r="ELC29" s="3208"/>
      <c r="ELD29" s="3209"/>
      <c r="ELE29" s="3208"/>
      <c r="ELF29" s="3209"/>
      <c r="ELG29" s="3200"/>
      <c r="ELH29" s="3201"/>
      <c r="ELI29" s="3208"/>
      <c r="ELJ29" s="3206"/>
      <c r="ELK29" s="3200"/>
      <c r="ELL29" s="3201"/>
      <c r="ELM29" s="3202"/>
      <c r="ELN29" s="3203"/>
      <c r="ELO29" s="3200"/>
      <c r="ELP29" s="3204"/>
      <c r="ELQ29" s="3179"/>
      <c r="ELR29" s="3205"/>
      <c r="ELS29" s="3206"/>
      <c r="ELT29" s="3207"/>
      <c r="ELU29" s="3208"/>
      <c r="ELV29" s="3209"/>
      <c r="ELW29" s="3208"/>
      <c r="ELX29" s="3209"/>
      <c r="ELY29" s="3200"/>
      <c r="ELZ29" s="3201"/>
      <c r="EMA29" s="3208"/>
      <c r="EMB29" s="3206"/>
      <c r="EMC29" s="3200"/>
      <c r="EMD29" s="3201"/>
      <c r="EME29" s="3202"/>
      <c r="EMF29" s="3203"/>
      <c r="EMG29" s="3200"/>
      <c r="EMH29" s="3204"/>
      <c r="EMI29" s="3179"/>
      <c r="EMJ29" s="3205"/>
      <c r="EMK29" s="3206"/>
      <c r="EML29" s="3207"/>
      <c r="EMM29" s="3208"/>
      <c r="EMN29" s="3209"/>
      <c r="EMO29" s="3208"/>
      <c r="EMP29" s="3209"/>
      <c r="EMQ29" s="3200"/>
      <c r="EMR29" s="3201"/>
      <c r="EMS29" s="3208"/>
      <c r="EMT29" s="3206"/>
      <c r="EMU29" s="3200"/>
      <c r="EMV29" s="3201"/>
      <c r="EMW29" s="3202"/>
      <c r="EMX29" s="3203"/>
      <c r="EMY29" s="3200"/>
      <c r="EMZ29" s="3204"/>
      <c r="ENA29" s="3179"/>
      <c r="ENB29" s="3205"/>
      <c r="ENC29" s="3206"/>
      <c r="END29" s="3207"/>
      <c r="ENE29" s="3208"/>
      <c r="ENF29" s="3209"/>
      <c r="ENG29" s="3208"/>
      <c r="ENH29" s="3209"/>
      <c r="ENI29" s="3200"/>
      <c r="ENJ29" s="3201"/>
      <c r="ENK29" s="3208"/>
      <c r="ENL29" s="3206"/>
      <c r="ENM29" s="3200"/>
      <c r="ENN29" s="3201"/>
      <c r="ENO29" s="3202"/>
      <c r="ENP29" s="3203"/>
      <c r="ENQ29" s="3200"/>
      <c r="ENR29" s="3204"/>
      <c r="ENS29" s="3179"/>
      <c r="ENT29" s="3205"/>
      <c r="ENU29" s="3206"/>
      <c r="ENV29" s="3207"/>
      <c r="ENW29" s="3208"/>
      <c r="ENX29" s="3209"/>
      <c r="ENY29" s="3208"/>
      <c r="ENZ29" s="3209"/>
      <c r="EOA29" s="3200"/>
      <c r="EOB29" s="3201"/>
      <c r="EOC29" s="3208"/>
      <c r="EOD29" s="3206"/>
      <c r="EOE29" s="3200"/>
      <c r="EOF29" s="3201"/>
      <c r="EOG29" s="3202"/>
      <c r="EOH29" s="3203"/>
      <c r="EOI29" s="3200"/>
      <c r="EOJ29" s="3204"/>
      <c r="EOK29" s="3179"/>
      <c r="EOL29" s="3205"/>
      <c r="EOM29" s="3206"/>
      <c r="EON29" s="3207"/>
      <c r="EOO29" s="3208"/>
      <c r="EOP29" s="3209"/>
      <c r="EOQ29" s="3208"/>
      <c r="EOR29" s="3209"/>
      <c r="EOS29" s="3200"/>
      <c r="EOT29" s="3201"/>
      <c r="EOU29" s="3208"/>
      <c r="EOV29" s="3206"/>
      <c r="EOW29" s="3200"/>
      <c r="EOX29" s="3201"/>
      <c r="EOY29" s="3202"/>
      <c r="EOZ29" s="3203"/>
      <c r="EPA29" s="3200"/>
      <c r="EPB29" s="3204"/>
      <c r="EPC29" s="3179"/>
      <c r="EPD29" s="3205"/>
      <c r="EPE29" s="3206"/>
      <c r="EPF29" s="3207"/>
      <c r="EPG29" s="3208"/>
      <c r="EPH29" s="3209"/>
      <c r="EPI29" s="3208"/>
      <c r="EPJ29" s="3209"/>
      <c r="EPK29" s="3200"/>
      <c r="EPL29" s="3201"/>
      <c r="EPM29" s="3208"/>
      <c r="EPN29" s="3206"/>
      <c r="EPO29" s="3200"/>
      <c r="EPP29" s="3201"/>
      <c r="EPQ29" s="3202"/>
      <c r="EPR29" s="3203"/>
      <c r="EPS29" s="3200"/>
      <c r="EPT29" s="3204"/>
      <c r="EPU29" s="3179"/>
      <c r="EPV29" s="3205"/>
      <c r="EPW29" s="3206"/>
      <c r="EPX29" s="3207"/>
      <c r="EPY29" s="3208"/>
      <c r="EPZ29" s="3209"/>
      <c r="EQA29" s="3208"/>
      <c r="EQB29" s="3209"/>
      <c r="EQC29" s="3200"/>
      <c r="EQD29" s="3201"/>
      <c r="EQE29" s="3208"/>
      <c r="EQF29" s="3206"/>
      <c r="EQG29" s="3200"/>
      <c r="EQH29" s="3201"/>
      <c r="EQI29" s="3202"/>
      <c r="EQJ29" s="3203"/>
      <c r="EQK29" s="3200"/>
      <c r="EQL29" s="3204"/>
      <c r="EQM29" s="3179"/>
      <c r="EQN29" s="3205"/>
      <c r="EQO29" s="3206"/>
      <c r="EQP29" s="3207"/>
      <c r="EQQ29" s="3208"/>
      <c r="EQR29" s="3209"/>
      <c r="EQS29" s="3208"/>
      <c r="EQT29" s="3209"/>
      <c r="EQU29" s="3200"/>
      <c r="EQV29" s="3201"/>
      <c r="EQW29" s="3208"/>
      <c r="EQX29" s="3206"/>
      <c r="EQY29" s="3200"/>
      <c r="EQZ29" s="3201"/>
      <c r="ERA29" s="3202"/>
      <c r="ERB29" s="3203"/>
      <c r="ERC29" s="3200"/>
      <c r="ERD29" s="3204"/>
      <c r="ERE29" s="3179"/>
      <c r="ERF29" s="3205"/>
      <c r="ERG29" s="3206"/>
      <c r="ERH29" s="3207"/>
      <c r="ERI29" s="3208"/>
      <c r="ERJ29" s="3209"/>
      <c r="ERK29" s="3208"/>
      <c r="ERL29" s="3209"/>
      <c r="ERM29" s="3200"/>
      <c r="ERN29" s="3201"/>
      <c r="ERO29" s="3208"/>
      <c r="ERP29" s="3206"/>
      <c r="ERQ29" s="3200"/>
      <c r="ERR29" s="3201"/>
      <c r="ERS29" s="3202"/>
      <c r="ERT29" s="3203"/>
      <c r="ERU29" s="3200"/>
      <c r="ERV29" s="3204"/>
      <c r="ERW29" s="3179"/>
      <c r="ERX29" s="3205"/>
      <c r="ERY29" s="3206"/>
      <c r="ERZ29" s="3207"/>
      <c r="ESA29" s="3208"/>
      <c r="ESB29" s="3209"/>
      <c r="ESC29" s="3208"/>
      <c r="ESD29" s="3209"/>
      <c r="ESE29" s="3200"/>
      <c r="ESF29" s="3201"/>
      <c r="ESG29" s="3208"/>
      <c r="ESH29" s="3206"/>
      <c r="ESI29" s="3200"/>
      <c r="ESJ29" s="3201"/>
      <c r="ESK29" s="3202"/>
      <c r="ESL29" s="3203"/>
      <c r="ESM29" s="3200"/>
      <c r="ESN29" s="3204"/>
      <c r="ESO29" s="3179"/>
      <c r="ESP29" s="3205"/>
      <c r="ESQ29" s="3206"/>
      <c r="ESR29" s="3207"/>
      <c r="ESS29" s="3208"/>
      <c r="EST29" s="3209"/>
      <c r="ESU29" s="3208"/>
      <c r="ESV29" s="3209"/>
      <c r="ESW29" s="3200"/>
      <c r="ESX29" s="3201"/>
      <c r="ESY29" s="3208"/>
      <c r="ESZ29" s="3206"/>
      <c r="ETA29" s="3200"/>
      <c r="ETB29" s="3201"/>
      <c r="ETC29" s="3202"/>
      <c r="ETD29" s="3203"/>
      <c r="ETE29" s="3200"/>
      <c r="ETF29" s="3204"/>
      <c r="ETG29" s="3179"/>
      <c r="ETH29" s="3205"/>
      <c r="ETI29" s="3206"/>
      <c r="ETJ29" s="3207"/>
      <c r="ETK29" s="3208"/>
      <c r="ETL29" s="3209"/>
      <c r="ETM29" s="3208"/>
      <c r="ETN29" s="3209"/>
      <c r="ETO29" s="3200"/>
      <c r="ETP29" s="3201"/>
      <c r="ETQ29" s="3208"/>
      <c r="ETR29" s="3206"/>
      <c r="ETS29" s="3200"/>
      <c r="ETT29" s="3201"/>
      <c r="ETU29" s="3202"/>
      <c r="ETV29" s="3203"/>
      <c r="ETW29" s="3200"/>
      <c r="ETX29" s="3204"/>
      <c r="ETY29" s="3179"/>
      <c r="ETZ29" s="3205"/>
      <c r="EUA29" s="3206"/>
      <c r="EUB29" s="3207"/>
      <c r="EUC29" s="3208"/>
      <c r="EUD29" s="3209"/>
      <c r="EUE29" s="3208"/>
      <c r="EUF29" s="3209"/>
      <c r="EUG29" s="3200"/>
      <c r="EUH29" s="3201"/>
      <c r="EUI29" s="3208"/>
      <c r="EUJ29" s="3206"/>
      <c r="EUK29" s="3200"/>
      <c r="EUL29" s="3201"/>
      <c r="EUM29" s="3202"/>
      <c r="EUN29" s="3203"/>
      <c r="EUO29" s="3200"/>
      <c r="EUP29" s="3204"/>
      <c r="EUQ29" s="3179"/>
      <c r="EUR29" s="3205"/>
      <c r="EUS29" s="3206"/>
      <c r="EUT29" s="3207"/>
      <c r="EUU29" s="3208"/>
      <c r="EUV29" s="3209"/>
      <c r="EUW29" s="3208"/>
      <c r="EUX29" s="3209"/>
      <c r="EUY29" s="3200"/>
      <c r="EUZ29" s="3201"/>
      <c r="EVA29" s="3208"/>
      <c r="EVB29" s="3206"/>
      <c r="EVC29" s="3200"/>
      <c r="EVD29" s="3201"/>
      <c r="EVE29" s="3202"/>
      <c r="EVF29" s="3203"/>
      <c r="EVG29" s="3200"/>
      <c r="EVH29" s="3204"/>
      <c r="EVI29" s="3179"/>
      <c r="EVJ29" s="3205"/>
      <c r="EVK29" s="3206"/>
      <c r="EVL29" s="3207"/>
      <c r="EVM29" s="3208"/>
      <c r="EVN29" s="3209"/>
      <c r="EVO29" s="3208"/>
      <c r="EVP29" s="3209"/>
      <c r="EVQ29" s="3200"/>
      <c r="EVR29" s="3201"/>
      <c r="EVS29" s="3208"/>
      <c r="EVT29" s="3206"/>
      <c r="EVU29" s="3200"/>
      <c r="EVV29" s="3201"/>
      <c r="EVW29" s="3202"/>
      <c r="EVX29" s="3203"/>
      <c r="EVY29" s="3200"/>
      <c r="EVZ29" s="3204"/>
      <c r="EWA29" s="3179"/>
      <c r="EWB29" s="3205"/>
      <c r="EWC29" s="3206"/>
      <c r="EWD29" s="3207"/>
      <c r="EWE29" s="3208"/>
      <c r="EWF29" s="3209"/>
      <c r="EWG29" s="3208"/>
      <c r="EWH29" s="3209"/>
      <c r="EWI29" s="3200"/>
      <c r="EWJ29" s="3201"/>
      <c r="EWK29" s="3208"/>
      <c r="EWL29" s="3206"/>
      <c r="EWM29" s="3200"/>
      <c r="EWN29" s="3201"/>
      <c r="EWO29" s="3202"/>
      <c r="EWP29" s="3203"/>
      <c r="EWQ29" s="3200"/>
      <c r="EWR29" s="3204"/>
      <c r="EWS29" s="3179"/>
      <c r="EWT29" s="3205"/>
      <c r="EWU29" s="3206"/>
      <c r="EWV29" s="3207"/>
      <c r="EWW29" s="3208"/>
      <c r="EWX29" s="3209"/>
      <c r="EWY29" s="3208"/>
      <c r="EWZ29" s="3209"/>
      <c r="EXA29" s="3200"/>
      <c r="EXB29" s="3201"/>
      <c r="EXC29" s="3208"/>
      <c r="EXD29" s="3206"/>
      <c r="EXE29" s="3200"/>
      <c r="EXF29" s="3201"/>
      <c r="EXG29" s="3202"/>
      <c r="EXH29" s="3203"/>
      <c r="EXI29" s="3200"/>
      <c r="EXJ29" s="3204"/>
      <c r="EXK29" s="3179"/>
      <c r="EXL29" s="3205"/>
      <c r="EXM29" s="3206"/>
      <c r="EXN29" s="3207"/>
      <c r="EXO29" s="3208"/>
      <c r="EXP29" s="3209"/>
      <c r="EXQ29" s="3208"/>
      <c r="EXR29" s="3209"/>
      <c r="EXS29" s="3200"/>
      <c r="EXT29" s="3201"/>
      <c r="EXU29" s="3208"/>
      <c r="EXV29" s="3206"/>
      <c r="EXW29" s="3200"/>
      <c r="EXX29" s="3201"/>
      <c r="EXY29" s="3202"/>
      <c r="EXZ29" s="3203"/>
      <c r="EYA29" s="3200"/>
      <c r="EYB29" s="3204"/>
      <c r="EYC29" s="3179"/>
      <c r="EYD29" s="3205"/>
      <c r="EYE29" s="3206"/>
      <c r="EYF29" s="3207"/>
      <c r="EYG29" s="3208"/>
      <c r="EYH29" s="3209"/>
      <c r="EYI29" s="3208"/>
      <c r="EYJ29" s="3209"/>
      <c r="EYK29" s="3200"/>
      <c r="EYL29" s="3201"/>
      <c r="EYM29" s="3208"/>
      <c r="EYN29" s="3206"/>
      <c r="EYO29" s="3200"/>
      <c r="EYP29" s="3201"/>
      <c r="EYQ29" s="3202"/>
      <c r="EYR29" s="3203"/>
      <c r="EYS29" s="3200"/>
      <c r="EYT29" s="3204"/>
      <c r="EYU29" s="3179"/>
      <c r="EYV29" s="3205"/>
      <c r="EYW29" s="3206"/>
      <c r="EYX29" s="3207"/>
      <c r="EYY29" s="3208"/>
      <c r="EYZ29" s="3209"/>
      <c r="EZA29" s="3208"/>
      <c r="EZB29" s="3209"/>
      <c r="EZC29" s="3200"/>
      <c r="EZD29" s="3201"/>
      <c r="EZE29" s="3208"/>
      <c r="EZF29" s="3206"/>
      <c r="EZG29" s="3200"/>
      <c r="EZH29" s="3201"/>
      <c r="EZI29" s="3202"/>
      <c r="EZJ29" s="3203"/>
      <c r="EZK29" s="3200"/>
      <c r="EZL29" s="3204"/>
      <c r="EZM29" s="3179"/>
      <c r="EZN29" s="3205"/>
      <c r="EZO29" s="3206"/>
      <c r="EZP29" s="3207"/>
      <c r="EZQ29" s="3208"/>
      <c r="EZR29" s="3209"/>
      <c r="EZS29" s="3208"/>
      <c r="EZT29" s="3209"/>
      <c r="EZU29" s="3200"/>
      <c r="EZV29" s="3201"/>
      <c r="EZW29" s="3208"/>
      <c r="EZX29" s="3206"/>
      <c r="EZY29" s="3200"/>
      <c r="EZZ29" s="3201"/>
      <c r="FAA29" s="3202"/>
      <c r="FAB29" s="3203"/>
      <c r="FAC29" s="3200"/>
      <c r="FAD29" s="3204"/>
      <c r="FAE29" s="3179"/>
      <c r="FAF29" s="3205"/>
      <c r="FAG29" s="3206"/>
      <c r="FAH29" s="3207"/>
      <c r="FAI29" s="3208"/>
      <c r="FAJ29" s="3209"/>
      <c r="FAK29" s="3208"/>
      <c r="FAL29" s="3209"/>
      <c r="FAM29" s="3200"/>
      <c r="FAN29" s="3201"/>
      <c r="FAO29" s="3208"/>
      <c r="FAP29" s="3206"/>
      <c r="FAQ29" s="3200"/>
      <c r="FAR29" s="3201"/>
      <c r="FAS29" s="3202"/>
      <c r="FAT29" s="3203"/>
      <c r="FAU29" s="3200"/>
      <c r="FAV29" s="3204"/>
      <c r="FAW29" s="3179"/>
      <c r="FAX29" s="3205"/>
      <c r="FAY29" s="3206"/>
      <c r="FAZ29" s="3207"/>
      <c r="FBA29" s="3208"/>
      <c r="FBB29" s="3209"/>
      <c r="FBC29" s="3208"/>
      <c r="FBD29" s="3209"/>
      <c r="FBE29" s="3200"/>
      <c r="FBF29" s="3201"/>
      <c r="FBG29" s="3208"/>
      <c r="FBH29" s="3206"/>
      <c r="FBI29" s="3200"/>
      <c r="FBJ29" s="3201"/>
      <c r="FBK29" s="3202"/>
      <c r="FBL29" s="3203"/>
      <c r="FBM29" s="3200"/>
      <c r="FBN29" s="3204"/>
      <c r="FBO29" s="3179"/>
      <c r="FBP29" s="3205"/>
      <c r="FBQ29" s="3206"/>
      <c r="FBR29" s="3207"/>
      <c r="FBS29" s="3208"/>
      <c r="FBT29" s="3209"/>
      <c r="FBU29" s="3208"/>
      <c r="FBV29" s="3209"/>
      <c r="FBW29" s="3200"/>
      <c r="FBX29" s="3201"/>
      <c r="FBY29" s="3208"/>
      <c r="FBZ29" s="3206"/>
      <c r="FCA29" s="3200"/>
      <c r="FCB29" s="3201"/>
      <c r="FCC29" s="3202"/>
      <c r="FCD29" s="3203"/>
      <c r="FCE29" s="3200"/>
      <c r="FCF29" s="3204"/>
      <c r="FCG29" s="3179"/>
      <c r="FCH29" s="3205"/>
      <c r="FCI29" s="3206"/>
      <c r="FCJ29" s="3207"/>
      <c r="FCK29" s="3208"/>
      <c r="FCL29" s="3209"/>
      <c r="FCM29" s="3208"/>
      <c r="FCN29" s="3209"/>
      <c r="FCO29" s="3200"/>
      <c r="FCP29" s="3201"/>
      <c r="FCQ29" s="3208"/>
      <c r="FCR29" s="3206"/>
      <c r="FCS29" s="3200"/>
      <c r="FCT29" s="3201"/>
      <c r="FCU29" s="3202"/>
      <c r="FCV29" s="3203"/>
      <c r="FCW29" s="3200"/>
      <c r="FCX29" s="3204"/>
      <c r="FCY29" s="3179"/>
      <c r="FCZ29" s="3205"/>
      <c r="FDA29" s="3206"/>
      <c r="FDB29" s="3207"/>
      <c r="FDC29" s="3208"/>
      <c r="FDD29" s="3209"/>
      <c r="FDE29" s="3208"/>
      <c r="FDF29" s="3209"/>
      <c r="FDG29" s="3200"/>
      <c r="FDH29" s="3201"/>
      <c r="FDI29" s="3208"/>
      <c r="FDJ29" s="3206"/>
      <c r="FDK29" s="3200"/>
      <c r="FDL29" s="3201"/>
      <c r="FDM29" s="3202"/>
      <c r="FDN29" s="3203"/>
      <c r="FDO29" s="3200"/>
      <c r="FDP29" s="3204"/>
      <c r="FDQ29" s="3179"/>
      <c r="FDR29" s="3205"/>
      <c r="FDS29" s="3206"/>
      <c r="FDT29" s="3207"/>
      <c r="FDU29" s="3208"/>
      <c r="FDV29" s="3209"/>
      <c r="FDW29" s="3208"/>
      <c r="FDX29" s="3209"/>
      <c r="FDY29" s="3200"/>
      <c r="FDZ29" s="3201"/>
      <c r="FEA29" s="3208"/>
      <c r="FEB29" s="3206"/>
      <c r="FEC29" s="3200"/>
      <c r="FED29" s="3201"/>
      <c r="FEE29" s="3202"/>
      <c r="FEF29" s="3203"/>
      <c r="FEG29" s="3200"/>
      <c r="FEH29" s="3204"/>
      <c r="FEI29" s="3179"/>
      <c r="FEJ29" s="3205"/>
      <c r="FEK29" s="3206"/>
      <c r="FEL29" s="3207"/>
      <c r="FEM29" s="3208"/>
      <c r="FEN29" s="3209"/>
      <c r="FEO29" s="3208"/>
      <c r="FEP29" s="3209"/>
      <c r="FEQ29" s="3200"/>
      <c r="FER29" s="3201"/>
      <c r="FES29" s="3208"/>
      <c r="FET29" s="3206"/>
      <c r="FEU29" s="3200"/>
      <c r="FEV29" s="3201"/>
      <c r="FEW29" s="3202"/>
      <c r="FEX29" s="3203"/>
      <c r="FEY29" s="3200"/>
      <c r="FEZ29" s="3204"/>
      <c r="FFA29" s="3179"/>
      <c r="FFB29" s="3205"/>
      <c r="FFC29" s="3206"/>
      <c r="FFD29" s="3207"/>
      <c r="FFE29" s="3208"/>
      <c r="FFF29" s="3209"/>
      <c r="FFG29" s="3208"/>
      <c r="FFH29" s="3209"/>
      <c r="FFI29" s="3200"/>
      <c r="FFJ29" s="3201"/>
      <c r="FFK29" s="3208"/>
      <c r="FFL29" s="3206"/>
      <c r="FFM29" s="3200"/>
      <c r="FFN29" s="3201"/>
      <c r="FFO29" s="3202"/>
      <c r="FFP29" s="3203"/>
      <c r="FFQ29" s="3200"/>
      <c r="FFR29" s="3204"/>
      <c r="FFS29" s="3179"/>
      <c r="FFT29" s="3205"/>
      <c r="FFU29" s="3206"/>
      <c r="FFV29" s="3207"/>
      <c r="FFW29" s="3208"/>
      <c r="FFX29" s="3209"/>
      <c r="FFY29" s="3208"/>
      <c r="FFZ29" s="3209"/>
      <c r="FGA29" s="3200"/>
      <c r="FGB29" s="3201"/>
      <c r="FGC29" s="3208"/>
      <c r="FGD29" s="3206"/>
      <c r="FGE29" s="3200"/>
      <c r="FGF29" s="3201"/>
      <c r="FGG29" s="3202"/>
      <c r="FGH29" s="3203"/>
      <c r="FGI29" s="3200"/>
      <c r="FGJ29" s="3204"/>
      <c r="FGK29" s="3179"/>
      <c r="FGL29" s="3205"/>
      <c r="FGM29" s="3206"/>
      <c r="FGN29" s="3207"/>
      <c r="FGO29" s="3208"/>
      <c r="FGP29" s="3209"/>
      <c r="FGQ29" s="3208"/>
      <c r="FGR29" s="3209"/>
      <c r="FGS29" s="3200"/>
      <c r="FGT29" s="3201"/>
      <c r="FGU29" s="3208"/>
      <c r="FGV29" s="3206"/>
      <c r="FGW29" s="3200"/>
      <c r="FGX29" s="3201"/>
      <c r="FGY29" s="3202"/>
      <c r="FGZ29" s="3203"/>
      <c r="FHA29" s="3200"/>
      <c r="FHB29" s="3204"/>
      <c r="FHC29" s="3179"/>
      <c r="FHD29" s="3205"/>
      <c r="FHE29" s="3206"/>
      <c r="FHF29" s="3207"/>
      <c r="FHG29" s="3208"/>
      <c r="FHH29" s="3209"/>
      <c r="FHI29" s="3208"/>
      <c r="FHJ29" s="3209"/>
      <c r="FHK29" s="3200"/>
      <c r="FHL29" s="3201"/>
      <c r="FHM29" s="3208"/>
      <c r="FHN29" s="3206"/>
      <c r="FHO29" s="3200"/>
      <c r="FHP29" s="3201"/>
      <c r="FHQ29" s="3202"/>
      <c r="FHR29" s="3203"/>
      <c r="FHS29" s="3200"/>
      <c r="FHT29" s="3204"/>
      <c r="FHU29" s="3179"/>
      <c r="FHV29" s="3205"/>
      <c r="FHW29" s="3206"/>
      <c r="FHX29" s="3207"/>
      <c r="FHY29" s="3208"/>
      <c r="FHZ29" s="3209"/>
      <c r="FIA29" s="3208"/>
      <c r="FIB29" s="3209"/>
      <c r="FIC29" s="3200"/>
      <c r="FID29" s="3201"/>
      <c r="FIE29" s="3208"/>
      <c r="FIF29" s="3206"/>
      <c r="FIG29" s="3200"/>
      <c r="FIH29" s="3201"/>
      <c r="FII29" s="3202"/>
      <c r="FIJ29" s="3203"/>
      <c r="FIK29" s="3200"/>
      <c r="FIL29" s="3204"/>
      <c r="FIM29" s="3179"/>
      <c r="FIN29" s="3205"/>
      <c r="FIO29" s="3206"/>
      <c r="FIP29" s="3207"/>
      <c r="FIQ29" s="3208"/>
      <c r="FIR29" s="3209"/>
      <c r="FIS29" s="3208"/>
      <c r="FIT29" s="3209"/>
      <c r="FIU29" s="3200"/>
      <c r="FIV29" s="3201"/>
      <c r="FIW29" s="3208"/>
      <c r="FIX29" s="3206"/>
      <c r="FIY29" s="3200"/>
      <c r="FIZ29" s="3201"/>
      <c r="FJA29" s="3202"/>
      <c r="FJB29" s="3203"/>
      <c r="FJC29" s="3200"/>
      <c r="FJD29" s="3204"/>
      <c r="FJE29" s="3179"/>
      <c r="FJF29" s="3205"/>
      <c r="FJG29" s="3206"/>
      <c r="FJH29" s="3207"/>
      <c r="FJI29" s="3208"/>
      <c r="FJJ29" s="3209"/>
      <c r="FJK29" s="3208"/>
      <c r="FJL29" s="3209"/>
      <c r="FJM29" s="3200"/>
      <c r="FJN29" s="3201"/>
      <c r="FJO29" s="3208"/>
      <c r="FJP29" s="3206"/>
      <c r="FJQ29" s="3200"/>
      <c r="FJR29" s="3201"/>
      <c r="FJS29" s="3202"/>
      <c r="FJT29" s="3203"/>
      <c r="FJU29" s="3200"/>
      <c r="FJV29" s="3204"/>
      <c r="FJW29" s="3179"/>
      <c r="FJX29" s="3205"/>
      <c r="FJY29" s="3206"/>
      <c r="FJZ29" s="3207"/>
      <c r="FKA29" s="3208"/>
      <c r="FKB29" s="3209"/>
      <c r="FKC29" s="3208"/>
      <c r="FKD29" s="3209"/>
      <c r="FKE29" s="3200"/>
      <c r="FKF29" s="3201"/>
      <c r="FKG29" s="3208"/>
      <c r="FKH29" s="3206"/>
      <c r="FKI29" s="3200"/>
      <c r="FKJ29" s="3201"/>
      <c r="FKK29" s="3202"/>
      <c r="FKL29" s="3203"/>
      <c r="FKM29" s="3200"/>
      <c r="FKN29" s="3204"/>
      <c r="FKO29" s="3179"/>
      <c r="FKP29" s="3205"/>
      <c r="FKQ29" s="3206"/>
      <c r="FKR29" s="3207"/>
      <c r="FKS29" s="3208"/>
      <c r="FKT29" s="3209"/>
      <c r="FKU29" s="3208"/>
      <c r="FKV29" s="3209"/>
      <c r="FKW29" s="3200"/>
      <c r="FKX29" s="3201"/>
      <c r="FKY29" s="3208"/>
      <c r="FKZ29" s="3206"/>
      <c r="FLA29" s="3200"/>
      <c r="FLB29" s="3201"/>
      <c r="FLC29" s="3202"/>
      <c r="FLD29" s="3203"/>
      <c r="FLE29" s="3200"/>
      <c r="FLF29" s="3204"/>
      <c r="FLG29" s="3179"/>
      <c r="FLH29" s="3205"/>
      <c r="FLI29" s="3206"/>
      <c r="FLJ29" s="3207"/>
      <c r="FLK29" s="3208"/>
      <c r="FLL29" s="3209"/>
      <c r="FLM29" s="3208"/>
      <c r="FLN29" s="3209"/>
      <c r="FLO29" s="3200"/>
      <c r="FLP29" s="3201"/>
      <c r="FLQ29" s="3208"/>
      <c r="FLR29" s="3206"/>
      <c r="FLS29" s="3200"/>
      <c r="FLT29" s="3201"/>
      <c r="FLU29" s="3202"/>
      <c r="FLV29" s="3203"/>
      <c r="FLW29" s="3200"/>
      <c r="FLX29" s="3204"/>
      <c r="FLY29" s="3179"/>
      <c r="FLZ29" s="3205"/>
      <c r="FMA29" s="3206"/>
      <c r="FMB29" s="3207"/>
      <c r="FMC29" s="3208"/>
      <c r="FMD29" s="3209"/>
      <c r="FME29" s="3208"/>
      <c r="FMF29" s="3209"/>
      <c r="FMG29" s="3200"/>
      <c r="FMH29" s="3201"/>
      <c r="FMI29" s="3208"/>
      <c r="FMJ29" s="3206"/>
      <c r="FMK29" s="3200"/>
      <c r="FML29" s="3201"/>
      <c r="FMM29" s="3202"/>
      <c r="FMN29" s="3203"/>
      <c r="FMO29" s="3200"/>
      <c r="FMP29" s="3204"/>
      <c r="FMQ29" s="3179"/>
      <c r="FMR29" s="3205"/>
      <c r="FMS29" s="3206"/>
      <c r="FMT29" s="3207"/>
      <c r="FMU29" s="3208"/>
      <c r="FMV29" s="3209"/>
      <c r="FMW29" s="3208"/>
      <c r="FMX29" s="3209"/>
      <c r="FMY29" s="3200"/>
      <c r="FMZ29" s="3201"/>
      <c r="FNA29" s="3208"/>
      <c r="FNB29" s="3206"/>
      <c r="FNC29" s="3200"/>
      <c r="FND29" s="3201"/>
      <c r="FNE29" s="3202"/>
      <c r="FNF29" s="3203"/>
      <c r="FNG29" s="3200"/>
      <c r="FNH29" s="3204"/>
      <c r="FNI29" s="3179"/>
      <c r="FNJ29" s="3205"/>
      <c r="FNK29" s="3206"/>
      <c r="FNL29" s="3207"/>
      <c r="FNM29" s="3208"/>
      <c r="FNN29" s="3209"/>
      <c r="FNO29" s="3208"/>
      <c r="FNP29" s="3209"/>
      <c r="FNQ29" s="3200"/>
      <c r="FNR29" s="3201"/>
      <c r="FNS29" s="3208"/>
      <c r="FNT29" s="3206"/>
      <c r="FNU29" s="3200"/>
      <c r="FNV29" s="3201"/>
      <c r="FNW29" s="3202"/>
      <c r="FNX29" s="3203"/>
      <c r="FNY29" s="3200"/>
      <c r="FNZ29" s="3204"/>
      <c r="FOA29" s="3179"/>
      <c r="FOB29" s="3205"/>
      <c r="FOC29" s="3206"/>
      <c r="FOD29" s="3207"/>
      <c r="FOE29" s="3208"/>
      <c r="FOF29" s="3209"/>
      <c r="FOG29" s="3208"/>
      <c r="FOH29" s="3209"/>
      <c r="FOI29" s="3200"/>
      <c r="FOJ29" s="3201"/>
      <c r="FOK29" s="3208"/>
      <c r="FOL29" s="3206"/>
      <c r="FOM29" s="3200"/>
      <c r="FON29" s="3201"/>
      <c r="FOO29" s="3202"/>
      <c r="FOP29" s="3203"/>
      <c r="FOQ29" s="3200"/>
      <c r="FOR29" s="3204"/>
      <c r="FOS29" s="3179"/>
      <c r="FOT29" s="3205"/>
      <c r="FOU29" s="3206"/>
      <c r="FOV29" s="3207"/>
      <c r="FOW29" s="3208"/>
      <c r="FOX29" s="3209"/>
      <c r="FOY29" s="3208"/>
      <c r="FOZ29" s="3209"/>
      <c r="FPA29" s="3200"/>
      <c r="FPB29" s="3201"/>
      <c r="FPC29" s="3208"/>
      <c r="FPD29" s="3206"/>
      <c r="FPE29" s="3200"/>
      <c r="FPF29" s="3201"/>
      <c r="FPG29" s="3202"/>
      <c r="FPH29" s="3203"/>
      <c r="FPI29" s="3200"/>
      <c r="FPJ29" s="3204"/>
      <c r="FPK29" s="3179"/>
      <c r="FPL29" s="3205"/>
      <c r="FPM29" s="3206"/>
      <c r="FPN29" s="3207"/>
      <c r="FPO29" s="3208"/>
      <c r="FPP29" s="3209"/>
      <c r="FPQ29" s="3208"/>
      <c r="FPR29" s="3209"/>
      <c r="FPS29" s="3200"/>
      <c r="FPT29" s="3201"/>
      <c r="FPU29" s="3208"/>
      <c r="FPV29" s="3206"/>
      <c r="FPW29" s="3200"/>
      <c r="FPX29" s="3201"/>
      <c r="FPY29" s="3202"/>
      <c r="FPZ29" s="3203"/>
      <c r="FQA29" s="3200"/>
      <c r="FQB29" s="3204"/>
      <c r="FQC29" s="3179"/>
      <c r="FQD29" s="3205"/>
      <c r="FQE29" s="3206"/>
      <c r="FQF29" s="3207"/>
      <c r="FQG29" s="3208"/>
      <c r="FQH29" s="3209"/>
      <c r="FQI29" s="3208"/>
      <c r="FQJ29" s="3209"/>
      <c r="FQK29" s="3200"/>
      <c r="FQL29" s="3201"/>
      <c r="FQM29" s="3208"/>
      <c r="FQN29" s="3206"/>
      <c r="FQO29" s="3200"/>
      <c r="FQP29" s="3201"/>
      <c r="FQQ29" s="3202"/>
      <c r="FQR29" s="3203"/>
      <c r="FQS29" s="3200"/>
      <c r="FQT29" s="3204"/>
      <c r="FQU29" s="3179"/>
      <c r="FQV29" s="3205"/>
      <c r="FQW29" s="3206"/>
      <c r="FQX29" s="3207"/>
      <c r="FQY29" s="3208"/>
      <c r="FQZ29" s="3209"/>
      <c r="FRA29" s="3208"/>
      <c r="FRB29" s="3209"/>
      <c r="FRC29" s="3200"/>
      <c r="FRD29" s="3201"/>
      <c r="FRE29" s="3208"/>
      <c r="FRF29" s="3206"/>
      <c r="FRG29" s="3200"/>
      <c r="FRH29" s="3201"/>
      <c r="FRI29" s="3202"/>
      <c r="FRJ29" s="3203"/>
      <c r="FRK29" s="3200"/>
      <c r="FRL29" s="3204"/>
      <c r="FRM29" s="3179"/>
      <c r="FRN29" s="3205"/>
      <c r="FRO29" s="3206"/>
      <c r="FRP29" s="3207"/>
      <c r="FRQ29" s="3208"/>
      <c r="FRR29" s="3209"/>
      <c r="FRS29" s="3208"/>
      <c r="FRT29" s="3209"/>
      <c r="FRU29" s="3200"/>
      <c r="FRV29" s="3201"/>
      <c r="FRW29" s="3208"/>
      <c r="FRX29" s="3206"/>
      <c r="FRY29" s="3200"/>
      <c r="FRZ29" s="3201"/>
      <c r="FSA29" s="3202"/>
      <c r="FSB29" s="3203"/>
      <c r="FSC29" s="3200"/>
      <c r="FSD29" s="3204"/>
      <c r="FSE29" s="3179"/>
      <c r="FSF29" s="3205"/>
      <c r="FSG29" s="3206"/>
      <c r="FSH29" s="3207"/>
      <c r="FSI29" s="3208"/>
      <c r="FSJ29" s="3209"/>
      <c r="FSK29" s="3208"/>
      <c r="FSL29" s="3209"/>
      <c r="FSM29" s="3200"/>
      <c r="FSN29" s="3201"/>
      <c r="FSO29" s="3208"/>
      <c r="FSP29" s="3206"/>
      <c r="FSQ29" s="3200"/>
      <c r="FSR29" s="3201"/>
      <c r="FSS29" s="3202"/>
      <c r="FST29" s="3203"/>
      <c r="FSU29" s="3200"/>
      <c r="FSV29" s="3204"/>
      <c r="FSW29" s="3179"/>
      <c r="FSX29" s="3205"/>
      <c r="FSY29" s="3206"/>
      <c r="FSZ29" s="3207"/>
      <c r="FTA29" s="3208"/>
      <c r="FTB29" s="3209"/>
      <c r="FTC29" s="3208"/>
      <c r="FTD29" s="3209"/>
      <c r="FTE29" s="3200"/>
      <c r="FTF29" s="3201"/>
      <c r="FTG29" s="3208"/>
      <c r="FTH29" s="3206"/>
      <c r="FTI29" s="3200"/>
      <c r="FTJ29" s="3201"/>
      <c r="FTK29" s="3202"/>
      <c r="FTL29" s="3203"/>
      <c r="FTM29" s="3200"/>
      <c r="FTN29" s="3204"/>
      <c r="FTO29" s="3179"/>
      <c r="FTP29" s="3205"/>
      <c r="FTQ29" s="3206"/>
      <c r="FTR29" s="3207"/>
      <c r="FTS29" s="3208"/>
      <c r="FTT29" s="3209"/>
      <c r="FTU29" s="3208"/>
      <c r="FTV29" s="3209"/>
      <c r="FTW29" s="3200"/>
      <c r="FTX29" s="3201"/>
      <c r="FTY29" s="3208"/>
      <c r="FTZ29" s="3206"/>
      <c r="FUA29" s="3200"/>
      <c r="FUB29" s="3201"/>
      <c r="FUC29" s="3202"/>
      <c r="FUD29" s="3203"/>
      <c r="FUE29" s="3200"/>
      <c r="FUF29" s="3204"/>
      <c r="FUG29" s="3179"/>
      <c r="FUH29" s="3205"/>
      <c r="FUI29" s="3206"/>
      <c r="FUJ29" s="3207"/>
      <c r="FUK29" s="3208"/>
      <c r="FUL29" s="3209"/>
      <c r="FUM29" s="3208"/>
      <c r="FUN29" s="3209"/>
      <c r="FUO29" s="3200"/>
      <c r="FUP29" s="3201"/>
      <c r="FUQ29" s="3208"/>
      <c r="FUR29" s="3206"/>
      <c r="FUS29" s="3200"/>
      <c r="FUT29" s="3201"/>
      <c r="FUU29" s="3202"/>
      <c r="FUV29" s="3203"/>
      <c r="FUW29" s="3200"/>
      <c r="FUX29" s="3204"/>
      <c r="FUY29" s="3179"/>
      <c r="FUZ29" s="3205"/>
      <c r="FVA29" s="3206"/>
      <c r="FVB29" s="3207"/>
      <c r="FVC29" s="3208"/>
      <c r="FVD29" s="3209"/>
      <c r="FVE29" s="3208"/>
      <c r="FVF29" s="3209"/>
      <c r="FVG29" s="3200"/>
      <c r="FVH29" s="3201"/>
      <c r="FVI29" s="3208"/>
      <c r="FVJ29" s="3206"/>
      <c r="FVK29" s="3200"/>
      <c r="FVL29" s="3201"/>
      <c r="FVM29" s="3202"/>
      <c r="FVN29" s="3203"/>
      <c r="FVO29" s="3200"/>
      <c r="FVP29" s="3204"/>
      <c r="FVQ29" s="3179"/>
      <c r="FVR29" s="3205"/>
      <c r="FVS29" s="3206"/>
      <c r="FVT29" s="3207"/>
      <c r="FVU29" s="3208"/>
      <c r="FVV29" s="3209"/>
      <c r="FVW29" s="3208"/>
      <c r="FVX29" s="3209"/>
      <c r="FVY29" s="3200"/>
      <c r="FVZ29" s="3201"/>
      <c r="FWA29" s="3208"/>
      <c r="FWB29" s="3206"/>
      <c r="FWC29" s="3200"/>
      <c r="FWD29" s="3201"/>
      <c r="FWE29" s="3202"/>
      <c r="FWF29" s="3203"/>
      <c r="FWG29" s="3200"/>
      <c r="FWH29" s="3204"/>
      <c r="FWI29" s="3179"/>
      <c r="FWJ29" s="3205"/>
      <c r="FWK29" s="3206"/>
      <c r="FWL29" s="3207"/>
      <c r="FWM29" s="3208"/>
      <c r="FWN29" s="3209"/>
      <c r="FWO29" s="3208"/>
      <c r="FWP29" s="3209"/>
      <c r="FWQ29" s="3200"/>
      <c r="FWR29" s="3201"/>
      <c r="FWS29" s="3208"/>
      <c r="FWT29" s="3206"/>
      <c r="FWU29" s="3200"/>
      <c r="FWV29" s="3201"/>
      <c r="FWW29" s="3202"/>
      <c r="FWX29" s="3203"/>
      <c r="FWY29" s="3200"/>
      <c r="FWZ29" s="3204"/>
      <c r="FXA29" s="3179"/>
      <c r="FXB29" s="3205"/>
      <c r="FXC29" s="3206"/>
      <c r="FXD29" s="3207"/>
      <c r="FXE29" s="3208"/>
      <c r="FXF29" s="3209"/>
      <c r="FXG29" s="3208"/>
      <c r="FXH29" s="3209"/>
      <c r="FXI29" s="3200"/>
      <c r="FXJ29" s="3201"/>
      <c r="FXK29" s="3208"/>
      <c r="FXL29" s="3206"/>
      <c r="FXM29" s="3200"/>
      <c r="FXN29" s="3201"/>
      <c r="FXO29" s="3202"/>
      <c r="FXP29" s="3203"/>
      <c r="FXQ29" s="3200"/>
      <c r="FXR29" s="3204"/>
      <c r="FXS29" s="3179"/>
      <c r="FXT29" s="3205"/>
      <c r="FXU29" s="3206"/>
      <c r="FXV29" s="3207"/>
      <c r="FXW29" s="3208"/>
      <c r="FXX29" s="3209"/>
      <c r="FXY29" s="3208"/>
      <c r="FXZ29" s="3209"/>
      <c r="FYA29" s="3200"/>
      <c r="FYB29" s="3201"/>
      <c r="FYC29" s="3208"/>
      <c r="FYD29" s="3206"/>
      <c r="FYE29" s="3200"/>
      <c r="FYF29" s="3201"/>
      <c r="FYG29" s="3202"/>
      <c r="FYH29" s="3203"/>
      <c r="FYI29" s="3200"/>
      <c r="FYJ29" s="3204"/>
      <c r="FYK29" s="3179"/>
      <c r="FYL29" s="3205"/>
      <c r="FYM29" s="3206"/>
      <c r="FYN29" s="3207"/>
      <c r="FYO29" s="3208"/>
      <c r="FYP29" s="3209"/>
      <c r="FYQ29" s="3208"/>
      <c r="FYR29" s="3209"/>
      <c r="FYS29" s="3200"/>
      <c r="FYT29" s="3201"/>
      <c r="FYU29" s="3208"/>
      <c r="FYV29" s="3206"/>
      <c r="FYW29" s="3200"/>
      <c r="FYX29" s="3201"/>
      <c r="FYY29" s="3202"/>
      <c r="FYZ29" s="3203"/>
      <c r="FZA29" s="3200"/>
      <c r="FZB29" s="3204"/>
      <c r="FZC29" s="3179"/>
      <c r="FZD29" s="3205"/>
      <c r="FZE29" s="3206"/>
      <c r="FZF29" s="3207"/>
      <c r="FZG29" s="3208"/>
      <c r="FZH29" s="3209"/>
      <c r="FZI29" s="3208"/>
      <c r="FZJ29" s="3209"/>
      <c r="FZK29" s="3200"/>
      <c r="FZL29" s="3201"/>
      <c r="FZM29" s="3208"/>
      <c r="FZN29" s="3206"/>
      <c r="FZO29" s="3200"/>
      <c r="FZP29" s="3201"/>
      <c r="FZQ29" s="3202"/>
      <c r="FZR29" s="3203"/>
      <c r="FZS29" s="3200"/>
      <c r="FZT29" s="3204"/>
      <c r="FZU29" s="3179"/>
      <c r="FZV29" s="3205"/>
      <c r="FZW29" s="3206"/>
      <c r="FZX29" s="3207"/>
      <c r="FZY29" s="3208"/>
      <c r="FZZ29" s="3209"/>
      <c r="GAA29" s="3208"/>
      <c r="GAB29" s="3209"/>
      <c r="GAC29" s="3200"/>
      <c r="GAD29" s="3201"/>
      <c r="GAE29" s="3208"/>
      <c r="GAF29" s="3206"/>
      <c r="GAG29" s="3200"/>
      <c r="GAH29" s="3201"/>
      <c r="GAI29" s="3202"/>
      <c r="GAJ29" s="3203"/>
      <c r="GAK29" s="3200"/>
      <c r="GAL29" s="3204"/>
      <c r="GAM29" s="3179"/>
      <c r="GAN29" s="3205"/>
      <c r="GAO29" s="3206"/>
      <c r="GAP29" s="3207"/>
      <c r="GAQ29" s="3208"/>
      <c r="GAR29" s="3209"/>
      <c r="GAS29" s="3208"/>
      <c r="GAT29" s="3209"/>
      <c r="GAU29" s="3200"/>
      <c r="GAV29" s="3201"/>
      <c r="GAW29" s="3208"/>
      <c r="GAX29" s="3206"/>
      <c r="GAY29" s="3200"/>
      <c r="GAZ29" s="3201"/>
      <c r="GBA29" s="3202"/>
      <c r="GBB29" s="3203"/>
      <c r="GBC29" s="3200"/>
      <c r="GBD29" s="3204"/>
      <c r="GBE29" s="3179"/>
      <c r="GBF29" s="3205"/>
      <c r="GBG29" s="3206"/>
      <c r="GBH29" s="3207"/>
      <c r="GBI29" s="3208"/>
      <c r="GBJ29" s="3209"/>
      <c r="GBK29" s="3208"/>
      <c r="GBL29" s="3209"/>
      <c r="GBM29" s="3200"/>
      <c r="GBN29" s="3201"/>
      <c r="GBO29" s="3208"/>
      <c r="GBP29" s="3206"/>
      <c r="GBQ29" s="3200"/>
      <c r="GBR29" s="3201"/>
      <c r="GBS29" s="3202"/>
      <c r="GBT29" s="3203"/>
      <c r="GBU29" s="3200"/>
      <c r="GBV29" s="3204"/>
      <c r="GBW29" s="3179"/>
      <c r="GBX29" s="3205"/>
      <c r="GBY29" s="3206"/>
      <c r="GBZ29" s="3207"/>
      <c r="GCA29" s="3208"/>
      <c r="GCB29" s="3209"/>
      <c r="GCC29" s="3208"/>
      <c r="GCD29" s="3209"/>
      <c r="GCE29" s="3200"/>
      <c r="GCF29" s="3201"/>
      <c r="GCG29" s="3208"/>
      <c r="GCH29" s="3206"/>
      <c r="GCI29" s="3200"/>
      <c r="GCJ29" s="3201"/>
      <c r="GCK29" s="3202"/>
      <c r="GCL29" s="3203"/>
      <c r="GCM29" s="3200"/>
      <c r="GCN29" s="3204"/>
      <c r="GCO29" s="3179"/>
      <c r="GCP29" s="3205"/>
      <c r="GCQ29" s="3206"/>
      <c r="GCR29" s="3207"/>
      <c r="GCS29" s="3208"/>
      <c r="GCT29" s="3209"/>
      <c r="GCU29" s="3208"/>
      <c r="GCV29" s="3209"/>
      <c r="GCW29" s="3200"/>
      <c r="GCX29" s="3201"/>
      <c r="GCY29" s="3208"/>
      <c r="GCZ29" s="3206"/>
      <c r="GDA29" s="3200"/>
      <c r="GDB29" s="3201"/>
      <c r="GDC29" s="3202"/>
      <c r="GDD29" s="3203"/>
      <c r="GDE29" s="3200"/>
      <c r="GDF29" s="3204"/>
      <c r="GDG29" s="3179"/>
      <c r="GDH29" s="3205"/>
      <c r="GDI29" s="3206"/>
      <c r="GDJ29" s="3207"/>
      <c r="GDK29" s="3208"/>
      <c r="GDL29" s="3209"/>
      <c r="GDM29" s="3208"/>
      <c r="GDN29" s="3209"/>
      <c r="GDO29" s="3200"/>
      <c r="GDP29" s="3201"/>
      <c r="GDQ29" s="3208"/>
      <c r="GDR29" s="3206"/>
      <c r="GDS29" s="3200"/>
      <c r="GDT29" s="3201"/>
      <c r="GDU29" s="3202"/>
      <c r="GDV29" s="3203"/>
      <c r="GDW29" s="3200"/>
      <c r="GDX29" s="3204"/>
      <c r="GDY29" s="3179"/>
      <c r="GDZ29" s="3205"/>
      <c r="GEA29" s="3206"/>
      <c r="GEB29" s="3207"/>
      <c r="GEC29" s="3208"/>
      <c r="GED29" s="3209"/>
      <c r="GEE29" s="3208"/>
      <c r="GEF29" s="3209"/>
      <c r="GEG29" s="3200"/>
      <c r="GEH29" s="3201"/>
      <c r="GEI29" s="3208"/>
      <c r="GEJ29" s="3206"/>
      <c r="GEK29" s="3200"/>
      <c r="GEL29" s="3201"/>
      <c r="GEM29" s="3202"/>
      <c r="GEN29" s="3203"/>
      <c r="GEO29" s="3200"/>
      <c r="GEP29" s="3204"/>
      <c r="GEQ29" s="3179"/>
      <c r="GER29" s="3205"/>
      <c r="GES29" s="3206"/>
      <c r="GET29" s="3207"/>
      <c r="GEU29" s="3208"/>
      <c r="GEV29" s="3209"/>
      <c r="GEW29" s="3208"/>
      <c r="GEX29" s="3209"/>
      <c r="GEY29" s="3200"/>
      <c r="GEZ29" s="3201"/>
      <c r="GFA29" s="3208"/>
      <c r="GFB29" s="3206"/>
      <c r="GFC29" s="3200"/>
      <c r="GFD29" s="3201"/>
      <c r="GFE29" s="3202"/>
      <c r="GFF29" s="3203"/>
      <c r="GFG29" s="3200"/>
      <c r="GFH29" s="3204"/>
      <c r="GFI29" s="3179"/>
      <c r="GFJ29" s="3205"/>
      <c r="GFK29" s="3206"/>
      <c r="GFL29" s="3207"/>
      <c r="GFM29" s="3208"/>
      <c r="GFN29" s="3209"/>
      <c r="GFO29" s="3208"/>
      <c r="GFP29" s="3209"/>
      <c r="GFQ29" s="3200"/>
      <c r="GFR29" s="3201"/>
      <c r="GFS29" s="3208"/>
      <c r="GFT29" s="3206"/>
      <c r="GFU29" s="3200"/>
      <c r="GFV29" s="3201"/>
      <c r="GFW29" s="3202"/>
      <c r="GFX29" s="3203"/>
      <c r="GFY29" s="3200"/>
      <c r="GFZ29" s="3204"/>
      <c r="GGA29" s="3179"/>
      <c r="GGB29" s="3205"/>
      <c r="GGC29" s="3206"/>
      <c r="GGD29" s="3207"/>
      <c r="GGE29" s="3208"/>
      <c r="GGF29" s="3209"/>
      <c r="GGG29" s="3208"/>
      <c r="GGH29" s="3209"/>
      <c r="GGI29" s="3200"/>
      <c r="GGJ29" s="3201"/>
      <c r="GGK29" s="3208"/>
      <c r="GGL29" s="3206"/>
      <c r="GGM29" s="3200"/>
      <c r="GGN29" s="3201"/>
      <c r="GGO29" s="3202"/>
      <c r="GGP29" s="3203"/>
      <c r="GGQ29" s="3200"/>
      <c r="GGR29" s="3204"/>
      <c r="GGS29" s="3179"/>
      <c r="GGT29" s="3205"/>
      <c r="GGU29" s="3206"/>
      <c r="GGV29" s="3207"/>
      <c r="GGW29" s="3208"/>
      <c r="GGX29" s="3209"/>
      <c r="GGY29" s="3208"/>
      <c r="GGZ29" s="3209"/>
      <c r="GHA29" s="3200"/>
      <c r="GHB29" s="3201"/>
      <c r="GHC29" s="3208"/>
      <c r="GHD29" s="3206"/>
      <c r="GHE29" s="3200"/>
      <c r="GHF29" s="3201"/>
      <c r="GHG29" s="3202"/>
      <c r="GHH29" s="3203"/>
      <c r="GHI29" s="3200"/>
      <c r="GHJ29" s="3204"/>
      <c r="GHK29" s="3179"/>
      <c r="GHL29" s="3205"/>
      <c r="GHM29" s="3206"/>
      <c r="GHN29" s="3207"/>
      <c r="GHO29" s="3208"/>
      <c r="GHP29" s="3209"/>
      <c r="GHQ29" s="3208"/>
      <c r="GHR29" s="3209"/>
      <c r="GHS29" s="3200"/>
      <c r="GHT29" s="3201"/>
      <c r="GHU29" s="3208"/>
      <c r="GHV29" s="3206"/>
      <c r="GHW29" s="3200"/>
      <c r="GHX29" s="3201"/>
      <c r="GHY29" s="3202"/>
      <c r="GHZ29" s="3203"/>
      <c r="GIA29" s="3200"/>
      <c r="GIB29" s="3204"/>
      <c r="GIC29" s="3179"/>
      <c r="GID29" s="3205"/>
      <c r="GIE29" s="3206"/>
      <c r="GIF29" s="3207"/>
      <c r="GIG29" s="3208"/>
      <c r="GIH29" s="3209"/>
      <c r="GII29" s="3208"/>
      <c r="GIJ29" s="3209"/>
      <c r="GIK29" s="3200"/>
      <c r="GIL29" s="3201"/>
      <c r="GIM29" s="3208"/>
      <c r="GIN29" s="3206"/>
      <c r="GIO29" s="3200"/>
      <c r="GIP29" s="3201"/>
      <c r="GIQ29" s="3202"/>
      <c r="GIR29" s="3203"/>
      <c r="GIS29" s="3200"/>
      <c r="GIT29" s="3204"/>
      <c r="GIU29" s="3179"/>
      <c r="GIV29" s="3205"/>
      <c r="GIW29" s="3206"/>
      <c r="GIX29" s="3207"/>
      <c r="GIY29" s="3208"/>
      <c r="GIZ29" s="3209"/>
      <c r="GJA29" s="3208"/>
      <c r="GJB29" s="3209"/>
      <c r="GJC29" s="3200"/>
      <c r="GJD29" s="3201"/>
      <c r="GJE29" s="3208"/>
      <c r="GJF29" s="3206"/>
      <c r="GJG29" s="3200"/>
      <c r="GJH29" s="3201"/>
      <c r="GJI29" s="3202"/>
      <c r="GJJ29" s="3203"/>
      <c r="GJK29" s="3200"/>
      <c r="GJL29" s="3204"/>
      <c r="GJM29" s="3179"/>
      <c r="GJN29" s="3205"/>
      <c r="GJO29" s="3206"/>
      <c r="GJP29" s="3207"/>
      <c r="GJQ29" s="3208"/>
      <c r="GJR29" s="3209"/>
      <c r="GJS29" s="3208"/>
      <c r="GJT29" s="3209"/>
      <c r="GJU29" s="3200"/>
      <c r="GJV29" s="3201"/>
      <c r="GJW29" s="3208"/>
      <c r="GJX29" s="3206"/>
      <c r="GJY29" s="3200"/>
      <c r="GJZ29" s="3201"/>
      <c r="GKA29" s="3202"/>
      <c r="GKB29" s="3203"/>
      <c r="GKC29" s="3200"/>
      <c r="GKD29" s="3204"/>
      <c r="GKE29" s="3179"/>
      <c r="GKF29" s="3205"/>
      <c r="GKG29" s="3206"/>
      <c r="GKH29" s="3207"/>
      <c r="GKI29" s="3208"/>
      <c r="GKJ29" s="3209"/>
      <c r="GKK29" s="3208"/>
      <c r="GKL29" s="3209"/>
      <c r="GKM29" s="3200"/>
      <c r="GKN29" s="3201"/>
      <c r="GKO29" s="3208"/>
      <c r="GKP29" s="3206"/>
      <c r="GKQ29" s="3200"/>
      <c r="GKR29" s="3201"/>
      <c r="GKS29" s="3202"/>
      <c r="GKT29" s="3203"/>
      <c r="GKU29" s="3200"/>
      <c r="GKV29" s="3204"/>
      <c r="GKW29" s="3179"/>
      <c r="GKX29" s="3205"/>
      <c r="GKY29" s="3206"/>
      <c r="GKZ29" s="3207"/>
      <c r="GLA29" s="3208"/>
      <c r="GLB29" s="3209"/>
      <c r="GLC29" s="3208"/>
      <c r="GLD29" s="3209"/>
      <c r="GLE29" s="3200"/>
      <c r="GLF29" s="3201"/>
      <c r="GLG29" s="3208"/>
      <c r="GLH29" s="3206"/>
      <c r="GLI29" s="3200"/>
      <c r="GLJ29" s="3201"/>
      <c r="GLK29" s="3202"/>
      <c r="GLL29" s="3203"/>
      <c r="GLM29" s="3200"/>
      <c r="GLN29" s="3204"/>
      <c r="GLO29" s="3179"/>
      <c r="GLP29" s="3205"/>
      <c r="GLQ29" s="3206"/>
      <c r="GLR29" s="3207"/>
      <c r="GLS29" s="3208"/>
      <c r="GLT29" s="3209"/>
      <c r="GLU29" s="3208"/>
      <c r="GLV29" s="3209"/>
      <c r="GLW29" s="3200"/>
      <c r="GLX29" s="3201"/>
      <c r="GLY29" s="3208"/>
      <c r="GLZ29" s="3206"/>
      <c r="GMA29" s="3200"/>
      <c r="GMB29" s="3201"/>
      <c r="GMC29" s="3202"/>
      <c r="GMD29" s="3203"/>
      <c r="GME29" s="3200"/>
      <c r="GMF29" s="3204"/>
      <c r="GMG29" s="3179"/>
      <c r="GMH29" s="3205"/>
      <c r="GMI29" s="3206"/>
      <c r="GMJ29" s="3207"/>
      <c r="GMK29" s="3208"/>
      <c r="GML29" s="3209"/>
      <c r="GMM29" s="3208"/>
      <c r="GMN29" s="3209"/>
      <c r="GMO29" s="3200"/>
      <c r="GMP29" s="3201"/>
      <c r="GMQ29" s="3208"/>
      <c r="GMR29" s="3206"/>
      <c r="GMS29" s="3200"/>
      <c r="GMT29" s="3201"/>
      <c r="GMU29" s="3202"/>
      <c r="GMV29" s="3203"/>
      <c r="GMW29" s="3200"/>
      <c r="GMX29" s="3204"/>
      <c r="GMY29" s="3179"/>
      <c r="GMZ29" s="3205"/>
      <c r="GNA29" s="3206"/>
      <c r="GNB29" s="3207"/>
      <c r="GNC29" s="3208"/>
      <c r="GND29" s="3209"/>
      <c r="GNE29" s="3208"/>
      <c r="GNF29" s="3209"/>
      <c r="GNG29" s="3200"/>
      <c r="GNH29" s="3201"/>
      <c r="GNI29" s="3208"/>
      <c r="GNJ29" s="3206"/>
      <c r="GNK29" s="3200"/>
      <c r="GNL29" s="3201"/>
      <c r="GNM29" s="3202"/>
      <c r="GNN29" s="3203"/>
      <c r="GNO29" s="3200"/>
      <c r="GNP29" s="3204"/>
      <c r="GNQ29" s="3179"/>
      <c r="GNR29" s="3205"/>
      <c r="GNS29" s="3206"/>
      <c r="GNT29" s="3207"/>
      <c r="GNU29" s="3208"/>
      <c r="GNV29" s="3209"/>
      <c r="GNW29" s="3208"/>
      <c r="GNX29" s="3209"/>
      <c r="GNY29" s="3200"/>
      <c r="GNZ29" s="3201"/>
      <c r="GOA29" s="3208"/>
      <c r="GOB29" s="3206"/>
      <c r="GOC29" s="3200"/>
      <c r="GOD29" s="3201"/>
      <c r="GOE29" s="3202"/>
      <c r="GOF29" s="3203"/>
      <c r="GOG29" s="3200"/>
      <c r="GOH29" s="3204"/>
      <c r="GOI29" s="3179"/>
      <c r="GOJ29" s="3205"/>
      <c r="GOK29" s="3206"/>
      <c r="GOL29" s="3207"/>
      <c r="GOM29" s="3208"/>
      <c r="GON29" s="3209"/>
      <c r="GOO29" s="3208"/>
      <c r="GOP29" s="3209"/>
      <c r="GOQ29" s="3200"/>
      <c r="GOR29" s="3201"/>
      <c r="GOS29" s="3208"/>
      <c r="GOT29" s="3206"/>
      <c r="GOU29" s="3200"/>
      <c r="GOV29" s="3201"/>
      <c r="GOW29" s="3202"/>
      <c r="GOX29" s="3203"/>
      <c r="GOY29" s="3200"/>
      <c r="GOZ29" s="3204"/>
      <c r="GPA29" s="3179"/>
      <c r="GPB29" s="3205"/>
      <c r="GPC29" s="3206"/>
      <c r="GPD29" s="3207"/>
      <c r="GPE29" s="3208"/>
      <c r="GPF29" s="3209"/>
      <c r="GPG29" s="3208"/>
      <c r="GPH29" s="3209"/>
      <c r="GPI29" s="3200"/>
      <c r="GPJ29" s="3201"/>
      <c r="GPK29" s="3208"/>
      <c r="GPL29" s="3206"/>
      <c r="GPM29" s="3200"/>
      <c r="GPN29" s="3201"/>
      <c r="GPO29" s="3202"/>
      <c r="GPP29" s="3203"/>
      <c r="GPQ29" s="3200"/>
      <c r="GPR29" s="3204"/>
      <c r="GPS29" s="3179"/>
      <c r="GPT29" s="3205"/>
      <c r="GPU29" s="3206"/>
      <c r="GPV29" s="3207"/>
      <c r="GPW29" s="3208"/>
      <c r="GPX29" s="3209"/>
      <c r="GPY29" s="3208"/>
      <c r="GPZ29" s="3209"/>
      <c r="GQA29" s="3200"/>
      <c r="GQB29" s="3201"/>
      <c r="GQC29" s="3208"/>
      <c r="GQD29" s="3206"/>
      <c r="GQE29" s="3200"/>
      <c r="GQF29" s="3201"/>
      <c r="GQG29" s="3202"/>
      <c r="GQH29" s="3203"/>
      <c r="GQI29" s="3200"/>
      <c r="GQJ29" s="3204"/>
      <c r="GQK29" s="3179"/>
      <c r="GQL29" s="3205"/>
      <c r="GQM29" s="3206"/>
      <c r="GQN29" s="3207"/>
      <c r="GQO29" s="3208"/>
      <c r="GQP29" s="3209"/>
      <c r="GQQ29" s="3208"/>
      <c r="GQR29" s="3209"/>
      <c r="GQS29" s="3200"/>
      <c r="GQT29" s="3201"/>
      <c r="GQU29" s="3208"/>
      <c r="GQV29" s="3206"/>
      <c r="GQW29" s="3200"/>
      <c r="GQX29" s="3201"/>
      <c r="GQY29" s="3202"/>
      <c r="GQZ29" s="3203"/>
      <c r="GRA29" s="3200"/>
      <c r="GRB29" s="3204"/>
      <c r="GRC29" s="3179"/>
      <c r="GRD29" s="3205"/>
      <c r="GRE29" s="3206"/>
      <c r="GRF29" s="3207"/>
      <c r="GRG29" s="3208"/>
      <c r="GRH29" s="3209"/>
      <c r="GRI29" s="3208"/>
      <c r="GRJ29" s="3209"/>
      <c r="GRK29" s="3200"/>
      <c r="GRL29" s="3201"/>
      <c r="GRM29" s="3208"/>
      <c r="GRN29" s="3206"/>
      <c r="GRO29" s="3200"/>
      <c r="GRP29" s="3201"/>
      <c r="GRQ29" s="3202"/>
      <c r="GRR29" s="3203"/>
      <c r="GRS29" s="3200"/>
      <c r="GRT29" s="3204"/>
      <c r="GRU29" s="3179"/>
      <c r="GRV29" s="3205"/>
      <c r="GRW29" s="3206"/>
      <c r="GRX29" s="3207"/>
      <c r="GRY29" s="3208"/>
      <c r="GRZ29" s="3209"/>
      <c r="GSA29" s="3208"/>
      <c r="GSB29" s="3209"/>
      <c r="GSC29" s="3200"/>
      <c r="GSD29" s="3201"/>
      <c r="GSE29" s="3208"/>
      <c r="GSF29" s="3206"/>
      <c r="GSG29" s="3200"/>
      <c r="GSH29" s="3201"/>
      <c r="GSI29" s="3202"/>
      <c r="GSJ29" s="3203"/>
      <c r="GSK29" s="3200"/>
      <c r="GSL29" s="3204"/>
      <c r="GSM29" s="3179"/>
      <c r="GSN29" s="3205"/>
      <c r="GSO29" s="3206"/>
      <c r="GSP29" s="3207"/>
      <c r="GSQ29" s="3208"/>
      <c r="GSR29" s="3209"/>
      <c r="GSS29" s="3208"/>
      <c r="GST29" s="3209"/>
      <c r="GSU29" s="3200"/>
      <c r="GSV29" s="3201"/>
      <c r="GSW29" s="3208"/>
      <c r="GSX29" s="3206"/>
      <c r="GSY29" s="3200"/>
      <c r="GSZ29" s="3201"/>
      <c r="GTA29" s="3202"/>
      <c r="GTB29" s="3203"/>
      <c r="GTC29" s="3200"/>
      <c r="GTD29" s="3204"/>
      <c r="GTE29" s="3179"/>
      <c r="GTF29" s="3205"/>
      <c r="GTG29" s="3206"/>
      <c r="GTH29" s="3207"/>
      <c r="GTI29" s="3208"/>
      <c r="GTJ29" s="3209"/>
      <c r="GTK29" s="3208"/>
      <c r="GTL29" s="3209"/>
      <c r="GTM29" s="3200"/>
      <c r="GTN29" s="3201"/>
      <c r="GTO29" s="3208"/>
      <c r="GTP29" s="3206"/>
      <c r="GTQ29" s="3200"/>
      <c r="GTR29" s="3201"/>
      <c r="GTS29" s="3202"/>
      <c r="GTT29" s="3203"/>
      <c r="GTU29" s="3200"/>
      <c r="GTV29" s="3204"/>
      <c r="GTW29" s="3179"/>
      <c r="GTX29" s="3205"/>
      <c r="GTY29" s="3206"/>
      <c r="GTZ29" s="3207"/>
      <c r="GUA29" s="3208"/>
      <c r="GUB29" s="3209"/>
      <c r="GUC29" s="3208"/>
      <c r="GUD29" s="3209"/>
      <c r="GUE29" s="3200"/>
      <c r="GUF29" s="3201"/>
      <c r="GUG29" s="3208"/>
      <c r="GUH29" s="3206"/>
      <c r="GUI29" s="3200"/>
      <c r="GUJ29" s="3201"/>
      <c r="GUK29" s="3202"/>
      <c r="GUL29" s="3203"/>
      <c r="GUM29" s="3200"/>
      <c r="GUN29" s="3204"/>
      <c r="GUO29" s="3179"/>
      <c r="GUP29" s="3205"/>
      <c r="GUQ29" s="3206"/>
      <c r="GUR29" s="3207"/>
      <c r="GUS29" s="3208"/>
      <c r="GUT29" s="3209"/>
      <c r="GUU29" s="3208"/>
      <c r="GUV29" s="3209"/>
      <c r="GUW29" s="3200"/>
      <c r="GUX29" s="3201"/>
      <c r="GUY29" s="3208"/>
      <c r="GUZ29" s="3206"/>
      <c r="GVA29" s="3200"/>
      <c r="GVB29" s="3201"/>
      <c r="GVC29" s="3202"/>
      <c r="GVD29" s="3203"/>
      <c r="GVE29" s="3200"/>
      <c r="GVF29" s="3204"/>
      <c r="GVG29" s="3179"/>
      <c r="GVH29" s="3205"/>
      <c r="GVI29" s="3206"/>
      <c r="GVJ29" s="3207"/>
      <c r="GVK29" s="3208"/>
      <c r="GVL29" s="3209"/>
      <c r="GVM29" s="3208"/>
      <c r="GVN29" s="3209"/>
      <c r="GVO29" s="3200"/>
      <c r="GVP29" s="3201"/>
      <c r="GVQ29" s="3208"/>
      <c r="GVR29" s="3206"/>
      <c r="GVS29" s="3200"/>
      <c r="GVT29" s="3201"/>
      <c r="GVU29" s="3202"/>
      <c r="GVV29" s="3203"/>
      <c r="GVW29" s="3200"/>
      <c r="GVX29" s="3204"/>
      <c r="GVY29" s="3179"/>
      <c r="GVZ29" s="3205"/>
      <c r="GWA29" s="3206"/>
      <c r="GWB29" s="3207"/>
      <c r="GWC29" s="3208"/>
      <c r="GWD29" s="3209"/>
      <c r="GWE29" s="3208"/>
      <c r="GWF29" s="3209"/>
      <c r="GWG29" s="3200"/>
      <c r="GWH29" s="3201"/>
      <c r="GWI29" s="3208"/>
      <c r="GWJ29" s="3206"/>
      <c r="GWK29" s="3200"/>
      <c r="GWL29" s="3201"/>
      <c r="GWM29" s="3202"/>
      <c r="GWN29" s="3203"/>
      <c r="GWO29" s="3200"/>
      <c r="GWP29" s="3204"/>
      <c r="GWQ29" s="3179"/>
      <c r="GWR29" s="3205"/>
      <c r="GWS29" s="3206"/>
      <c r="GWT29" s="3207"/>
      <c r="GWU29" s="3208"/>
      <c r="GWV29" s="3209"/>
      <c r="GWW29" s="3208"/>
      <c r="GWX29" s="3209"/>
      <c r="GWY29" s="3200"/>
      <c r="GWZ29" s="3201"/>
      <c r="GXA29" s="3208"/>
      <c r="GXB29" s="3206"/>
      <c r="GXC29" s="3200"/>
      <c r="GXD29" s="3201"/>
      <c r="GXE29" s="3202"/>
      <c r="GXF29" s="3203"/>
      <c r="GXG29" s="3200"/>
      <c r="GXH29" s="3204"/>
      <c r="GXI29" s="3179"/>
      <c r="GXJ29" s="3205"/>
      <c r="GXK29" s="3206"/>
      <c r="GXL29" s="3207"/>
      <c r="GXM29" s="3208"/>
      <c r="GXN29" s="3209"/>
      <c r="GXO29" s="3208"/>
      <c r="GXP29" s="3209"/>
      <c r="GXQ29" s="3200"/>
      <c r="GXR29" s="3201"/>
      <c r="GXS29" s="3208"/>
      <c r="GXT29" s="3206"/>
      <c r="GXU29" s="3200"/>
      <c r="GXV29" s="3201"/>
      <c r="GXW29" s="3202"/>
      <c r="GXX29" s="3203"/>
      <c r="GXY29" s="3200"/>
      <c r="GXZ29" s="3204"/>
      <c r="GYA29" s="3179"/>
      <c r="GYB29" s="3205"/>
      <c r="GYC29" s="3206"/>
      <c r="GYD29" s="3207"/>
      <c r="GYE29" s="3208"/>
      <c r="GYF29" s="3209"/>
      <c r="GYG29" s="3208"/>
      <c r="GYH29" s="3209"/>
      <c r="GYI29" s="3200"/>
      <c r="GYJ29" s="3201"/>
      <c r="GYK29" s="3208"/>
      <c r="GYL29" s="3206"/>
      <c r="GYM29" s="3200"/>
      <c r="GYN29" s="3201"/>
      <c r="GYO29" s="3202"/>
      <c r="GYP29" s="3203"/>
      <c r="GYQ29" s="3200"/>
      <c r="GYR29" s="3204"/>
      <c r="GYS29" s="3179"/>
      <c r="GYT29" s="3205"/>
      <c r="GYU29" s="3206"/>
      <c r="GYV29" s="3207"/>
      <c r="GYW29" s="3208"/>
      <c r="GYX29" s="3209"/>
      <c r="GYY29" s="3208"/>
      <c r="GYZ29" s="3209"/>
      <c r="GZA29" s="3200"/>
      <c r="GZB29" s="3201"/>
      <c r="GZC29" s="3208"/>
      <c r="GZD29" s="3206"/>
      <c r="GZE29" s="3200"/>
      <c r="GZF29" s="3201"/>
      <c r="GZG29" s="3202"/>
      <c r="GZH29" s="3203"/>
      <c r="GZI29" s="3200"/>
      <c r="GZJ29" s="3204"/>
      <c r="GZK29" s="3179"/>
      <c r="GZL29" s="3205"/>
      <c r="GZM29" s="3206"/>
      <c r="GZN29" s="3207"/>
      <c r="GZO29" s="3208"/>
      <c r="GZP29" s="3209"/>
      <c r="GZQ29" s="3208"/>
      <c r="GZR29" s="3209"/>
      <c r="GZS29" s="3200"/>
      <c r="GZT29" s="3201"/>
      <c r="GZU29" s="3208"/>
      <c r="GZV29" s="3206"/>
      <c r="GZW29" s="3200"/>
      <c r="GZX29" s="3201"/>
      <c r="GZY29" s="3202"/>
      <c r="GZZ29" s="3203"/>
      <c r="HAA29" s="3200"/>
      <c r="HAB29" s="3204"/>
      <c r="HAC29" s="3179"/>
      <c r="HAD29" s="3205"/>
      <c r="HAE29" s="3206"/>
      <c r="HAF29" s="3207"/>
      <c r="HAG29" s="3208"/>
      <c r="HAH29" s="3209"/>
      <c r="HAI29" s="3208"/>
      <c r="HAJ29" s="3209"/>
      <c r="HAK29" s="3200"/>
      <c r="HAL29" s="3201"/>
      <c r="HAM29" s="3208"/>
      <c r="HAN29" s="3206"/>
      <c r="HAO29" s="3200"/>
      <c r="HAP29" s="3201"/>
      <c r="HAQ29" s="3202"/>
      <c r="HAR29" s="3203"/>
      <c r="HAS29" s="3200"/>
      <c r="HAT29" s="3204"/>
      <c r="HAU29" s="3179"/>
      <c r="HAV29" s="3205"/>
      <c r="HAW29" s="3206"/>
      <c r="HAX29" s="3207"/>
      <c r="HAY29" s="3208"/>
      <c r="HAZ29" s="3209"/>
      <c r="HBA29" s="3208"/>
      <c r="HBB29" s="3209"/>
      <c r="HBC29" s="3200"/>
      <c r="HBD29" s="3201"/>
      <c r="HBE29" s="3208"/>
      <c r="HBF29" s="3206"/>
      <c r="HBG29" s="3200"/>
      <c r="HBH29" s="3201"/>
      <c r="HBI29" s="3202"/>
      <c r="HBJ29" s="3203"/>
      <c r="HBK29" s="3200"/>
      <c r="HBL29" s="3204"/>
      <c r="HBM29" s="3179"/>
      <c r="HBN29" s="3205"/>
      <c r="HBO29" s="3206"/>
      <c r="HBP29" s="3207"/>
      <c r="HBQ29" s="3208"/>
      <c r="HBR29" s="3209"/>
      <c r="HBS29" s="3208"/>
      <c r="HBT29" s="3209"/>
      <c r="HBU29" s="3200"/>
      <c r="HBV29" s="3201"/>
      <c r="HBW29" s="3208"/>
      <c r="HBX29" s="3206"/>
      <c r="HBY29" s="3200"/>
      <c r="HBZ29" s="3201"/>
      <c r="HCA29" s="3202"/>
      <c r="HCB29" s="3203"/>
      <c r="HCC29" s="3200"/>
      <c r="HCD29" s="3204"/>
      <c r="HCE29" s="3179"/>
      <c r="HCF29" s="3205"/>
      <c r="HCG29" s="3206"/>
      <c r="HCH29" s="3207"/>
      <c r="HCI29" s="3208"/>
      <c r="HCJ29" s="3209"/>
      <c r="HCK29" s="3208"/>
      <c r="HCL29" s="3209"/>
      <c r="HCM29" s="3200"/>
      <c r="HCN29" s="3201"/>
      <c r="HCO29" s="3208"/>
      <c r="HCP29" s="3206"/>
      <c r="HCQ29" s="3200"/>
      <c r="HCR29" s="3201"/>
      <c r="HCS29" s="3202"/>
      <c r="HCT29" s="3203"/>
      <c r="HCU29" s="3200"/>
      <c r="HCV29" s="3204"/>
      <c r="HCW29" s="3179"/>
      <c r="HCX29" s="3205"/>
      <c r="HCY29" s="3206"/>
      <c r="HCZ29" s="3207"/>
      <c r="HDA29" s="3208"/>
      <c r="HDB29" s="3209"/>
      <c r="HDC29" s="3208"/>
      <c r="HDD29" s="3209"/>
      <c r="HDE29" s="3200"/>
      <c r="HDF29" s="3201"/>
      <c r="HDG29" s="3208"/>
      <c r="HDH29" s="3206"/>
      <c r="HDI29" s="3200"/>
      <c r="HDJ29" s="3201"/>
      <c r="HDK29" s="3202"/>
      <c r="HDL29" s="3203"/>
      <c r="HDM29" s="3200"/>
      <c r="HDN29" s="3204"/>
      <c r="HDO29" s="3179"/>
      <c r="HDP29" s="3205"/>
      <c r="HDQ29" s="3206"/>
      <c r="HDR29" s="3207"/>
      <c r="HDS29" s="3208"/>
      <c r="HDT29" s="3209"/>
      <c r="HDU29" s="3208"/>
      <c r="HDV29" s="3209"/>
      <c r="HDW29" s="3200"/>
      <c r="HDX29" s="3201"/>
      <c r="HDY29" s="3208"/>
      <c r="HDZ29" s="3206"/>
      <c r="HEA29" s="3200"/>
      <c r="HEB29" s="3201"/>
      <c r="HEC29" s="3202"/>
      <c r="HED29" s="3203"/>
      <c r="HEE29" s="3200"/>
      <c r="HEF29" s="3204"/>
      <c r="HEG29" s="3179"/>
      <c r="HEH29" s="3205"/>
      <c r="HEI29" s="3206"/>
      <c r="HEJ29" s="3207"/>
      <c r="HEK29" s="3208"/>
      <c r="HEL29" s="3209"/>
      <c r="HEM29" s="3208"/>
      <c r="HEN29" s="3209"/>
      <c r="HEO29" s="3200"/>
      <c r="HEP29" s="3201"/>
      <c r="HEQ29" s="3208"/>
      <c r="HER29" s="3206"/>
      <c r="HES29" s="3200"/>
      <c r="HET29" s="3201"/>
      <c r="HEU29" s="3202"/>
      <c r="HEV29" s="3203"/>
      <c r="HEW29" s="3200"/>
      <c r="HEX29" s="3204"/>
      <c r="HEY29" s="3179"/>
      <c r="HEZ29" s="3205"/>
      <c r="HFA29" s="3206"/>
      <c r="HFB29" s="3207"/>
      <c r="HFC29" s="3208"/>
      <c r="HFD29" s="3209"/>
      <c r="HFE29" s="3208"/>
      <c r="HFF29" s="3209"/>
      <c r="HFG29" s="3200"/>
      <c r="HFH29" s="3201"/>
      <c r="HFI29" s="3208"/>
      <c r="HFJ29" s="3206"/>
      <c r="HFK29" s="3200"/>
      <c r="HFL29" s="3201"/>
      <c r="HFM29" s="3202"/>
      <c r="HFN29" s="3203"/>
      <c r="HFO29" s="3200"/>
      <c r="HFP29" s="3204"/>
      <c r="HFQ29" s="3179"/>
      <c r="HFR29" s="3205"/>
      <c r="HFS29" s="3206"/>
      <c r="HFT29" s="3207"/>
      <c r="HFU29" s="3208"/>
      <c r="HFV29" s="3209"/>
      <c r="HFW29" s="3208"/>
      <c r="HFX29" s="3209"/>
      <c r="HFY29" s="3200"/>
      <c r="HFZ29" s="3201"/>
      <c r="HGA29" s="3208"/>
      <c r="HGB29" s="3206"/>
      <c r="HGC29" s="3200"/>
      <c r="HGD29" s="3201"/>
      <c r="HGE29" s="3202"/>
      <c r="HGF29" s="3203"/>
      <c r="HGG29" s="3200"/>
      <c r="HGH29" s="3204"/>
      <c r="HGI29" s="3179"/>
      <c r="HGJ29" s="3205"/>
      <c r="HGK29" s="3206"/>
      <c r="HGL29" s="3207"/>
      <c r="HGM29" s="3208"/>
      <c r="HGN29" s="3209"/>
      <c r="HGO29" s="3208"/>
      <c r="HGP29" s="3209"/>
      <c r="HGQ29" s="3200"/>
      <c r="HGR29" s="3201"/>
      <c r="HGS29" s="3208"/>
      <c r="HGT29" s="3206"/>
      <c r="HGU29" s="3200"/>
      <c r="HGV29" s="3201"/>
      <c r="HGW29" s="3202"/>
      <c r="HGX29" s="3203"/>
      <c r="HGY29" s="3200"/>
      <c r="HGZ29" s="3204"/>
      <c r="HHA29" s="3179"/>
      <c r="HHB29" s="3205"/>
      <c r="HHC29" s="3206"/>
      <c r="HHD29" s="3207"/>
      <c r="HHE29" s="3208"/>
      <c r="HHF29" s="3209"/>
      <c r="HHG29" s="3208"/>
      <c r="HHH29" s="3209"/>
      <c r="HHI29" s="3200"/>
      <c r="HHJ29" s="3201"/>
      <c r="HHK29" s="3208"/>
      <c r="HHL29" s="3206"/>
      <c r="HHM29" s="3200"/>
      <c r="HHN29" s="3201"/>
      <c r="HHO29" s="3202"/>
      <c r="HHP29" s="3203"/>
      <c r="HHQ29" s="3200"/>
      <c r="HHR29" s="3204"/>
      <c r="HHS29" s="3179"/>
      <c r="HHT29" s="3205"/>
      <c r="HHU29" s="3206"/>
      <c r="HHV29" s="3207"/>
      <c r="HHW29" s="3208"/>
      <c r="HHX29" s="3209"/>
      <c r="HHY29" s="3208"/>
      <c r="HHZ29" s="3209"/>
      <c r="HIA29" s="3200"/>
      <c r="HIB29" s="3201"/>
      <c r="HIC29" s="3208"/>
      <c r="HID29" s="3206"/>
      <c r="HIE29" s="3200"/>
      <c r="HIF29" s="3201"/>
      <c r="HIG29" s="3202"/>
      <c r="HIH29" s="3203"/>
      <c r="HII29" s="3200"/>
      <c r="HIJ29" s="3204"/>
      <c r="HIK29" s="3179"/>
      <c r="HIL29" s="3205"/>
      <c r="HIM29" s="3206"/>
      <c r="HIN29" s="3207"/>
      <c r="HIO29" s="3208"/>
      <c r="HIP29" s="3209"/>
      <c r="HIQ29" s="3208"/>
      <c r="HIR29" s="3209"/>
      <c r="HIS29" s="3200"/>
      <c r="HIT29" s="3201"/>
      <c r="HIU29" s="3208"/>
      <c r="HIV29" s="3206"/>
      <c r="HIW29" s="3200"/>
      <c r="HIX29" s="3201"/>
      <c r="HIY29" s="3202"/>
      <c r="HIZ29" s="3203"/>
      <c r="HJA29" s="3200"/>
      <c r="HJB29" s="3204"/>
      <c r="HJC29" s="3179"/>
      <c r="HJD29" s="3205"/>
      <c r="HJE29" s="3206"/>
      <c r="HJF29" s="3207"/>
      <c r="HJG29" s="3208"/>
      <c r="HJH29" s="3209"/>
      <c r="HJI29" s="3208"/>
      <c r="HJJ29" s="3209"/>
      <c r="HJK29" s="3200"/>
      <c r="HJL29" s="3201"/>
      <c r="HJM29" s="3208"/>
      <c r="HJN29" s="3206"/>
      <c r="HJO29" s="3200"/>
      <c r="HJP29" s="3201"/>
      <c r="HJQ29" s="3202"/>
      <c r="HJR29" s="3203"/>
      <c r="HJS29" s="3200"/>
      <c r="HJT29" s="3204"/>
      <c r="HJU29" s="3179"/>
      <c r="HJV29" s="3205"/>
      <c r="HJW29" s="3206"/>
      <c r="HJX29" s="3207"/>
      <c r="HJY29" s="3208"/>
      <c r="HJZ29" s="3209"/>
      <c r="HKA29" s="3208"/>
      <c r="HKB29" s="3209"/>
      <c r="HKC29" s="3200"/>
      <c r="HKD29" s="3201"/>
      <c r="HKE29" s="3208"/>
      <c r="HKF29" s="3206"/>
      <c r="HKG29" s="3200"/>
      <c r="HKH29" s="3201"/>
      <c r="HKI29" s="3202"/>
      <c r="HKJ29" s="3203"/>
      <c r="HKK29" s="3200"/>
      <c r="HKL29" s="3204"/>
      <c r="HKM29" s="3179"/>
      <c r="HKN29" s="3205"/>
      <c r="HKO29" s="3206"/>
      <c r="HKP29" s="3207"/>
      <c r="HKQ29" s="3208"/>
      <c r="HKR29" s="3209"/>
      <c r="HKS29" s="3208"/>
      <c r="HKT29" s="3209"/>
      <c r="HKU29" s="3200"/>
      <c r="HKV29" s="3201"/>
      <c r="HKW29" s="3208"/>
      <c r="HKX29" s="3206"/>
      <c r="HKY29" s="3200"/>
      <c r="HKZ29" s="3201"/>
      <c r="HLA29" s="3202"/>
      <c r="HLB29" s="3203"/>
      <c r="HLC29" s="3200"/>
      <c r="HLD29" s="3204"/>
      <c r="HLE29" s="3179"/>
      <c r="HLF29" s="3205"/>
      <c r="HLG29" s="3206"/>
      <c r="HLH29" s="3207"/>
      <c r="HLI29" s="3208"/>
      <c r="HLJ29" s="3209"/>
      <c r="HLK29" s="3208"/>
      <c r="HLL29" s="3209"/>
      <c r="HLM29" s="3200"/>
      <c r="HLN29" s="3201"/>
      <c r="HLO29" s="3208"/>
      <c r="HLP29" s="3206"/>
      <c r="HLQ29" s="3200"/>
      <c r="HLR29" s="3201"/>
      <c r="HLS29" s="3202"/>
      <c r="HLT29" s="3203"/>
      <c r="HLU29" s="3200"/>
      <c r="HLV29" s="3204"/>
      <c r="HLW29" s="3179"/>
      <c r="HLX29" s="3205"/>
      <c r="HLY29" s="3206"/>
      <c r="HLZ29" s="3207"/>
      <c r="HMA29" s="3208"/>
      <c r="HMB29" s="3209"/>
      <c r="HMC29" s="3208"/>
      <c r="HMD29" s="3209"/>
      <c r="HME29" s="3200"/>
      <c r="HMF29" s="3201"/>
      <c r="HMG29" s="3208"/>
      <c r="HMH29" s="3206"/>
      <c r="HMI29" s="3200"/>
      <c r="HMJ29" s="3201"/>
      <c r="HMK29" s="3202"/>
      <c r="HML29" s="3203"/>
      <c r="HMM29" s="3200"/>
      <c r="HMN29" s="3204"/>
      <c r="HMO29" s="3179"/>
      <c r="HMP29" s="3205"/>
      <c r="HMQ29" s="3206"/>
      <c r="HMR29" s="3207"/>
      <c r="HMS29" s="3208"/>
      <c r="HMT29" s="3209"/>
      <c r="HMU29" s="3208"/>
      <c r="HMV29" s="3209"/>
      <c r="HMW29" s="3200"/>
      <c r="HMX29" s="3201"/>
      <c r="HMY29" s="3208"/>
      <c r="HMZ29" s="3206"/>
      <c r="HNA29" s="3200"/>
      <c r="HNB29" s="3201"/>
      <c r="HNC29" s="3202"/>
      <c r="HND29" s="3203"/>
      <c r="HNE29" s="3200"/>
      <c r="HNF29" s="3204"/>
      <c r="HNG29" s="3179"/>
      <c r="HNH29" s="3205"/>
      <c r="HNI29" s="3206"/>
      <c r="HNJ29" s="3207"/>
      <c r="HNK29" s="3208"/>
      <c r="HNL29" s="3209"/>
      <c r="HNM29" s="3208"/>
      <c r="HNN29" s="3209"/>
      <c r="HNO29" s="3200"/>
      <c r="HNP29" s="3201"/>
      <c r="HNQ29" s="3208"/>
      <c r="HNR29" s="3206"/>
      <c r="HNS29" s="3200"/>
      <c r="HNT29" s="3201"/>
      <c r="HNU29" s="3202"/>
      <c r="HNV29" s="3203"/>
      <c r="HNW29" s="3200"/>
      <c r="HNX29" s="3204"/>
      <c r="HNY29" s="3179"/>
      <c r="HNZ29" s="3205"/>
      <c r="HOA29" s="3206"/>
      <c r="HOB29" s="3207"/>
      <c r="HOC29" s="3208"/>
      <c r="HOD29" s="3209"/>
      <c r="HOE29" s="3208"/>
      <c r="HOF29" s="3209"/>
      <c r="HOG29" s="3200"/>
      <c r="HOH29" s="3201"/>
      <c r="HOI29" s="3208"/>
      <c r="HOJ29" s="3206"/>
      <c r="HOK29" s="3200"/>
      <c r="HOL29" s="3201"/>
      <c r="HOM29" s="3202"/>
      <c r="HON29" s="3203"/>
      <c r="HOO29" s="3200"/>
      <c r="HOP29" s="3204"/>
      <c r="HOQ29" s="3179"/>
      <c r="HOR29" s="3205"/>
      <c r="HOS29" s="3206"/>
      <c r="HOT29" s="3207"/>
      <c r="HOU29" s="3208"/>
      <c r="HOV29" s="3209"/>
      <c r="HOW29" s="3208"/>
      <c r="HOX29" s="3209"/>
      <c r="HOY29" s="3200"/>
      <c r="HOZ29" s="3201"/>
      <c r="HPA29" s="3208"/>
      <c r="HPB29" s="3206"/>
      <c r="HPC29" s="3200"/>
      <c r="HPD29" s="3201"/>
      <c r="HPE29" s="3202"/>
      <c r="HPF29" s="3203"/>
      <c r="HPG29" s="3200"/>
      <c r="HPH29" s="3204"/>
      <c r="HPI29" s="3179"/>
      <c r="HPJ29" s="3205"/>
      <c r="HPK29" s="3206"/>
      <c r="HPL29" s="3207"/>
      <c r="HPM29" s="3208"/>
      <c r="HPN29" s="3209"/>
      <c r="HPO29" s="3208"/>
      <c r="HPP29" s="3209"/>
      <c r="HPQ29" s="3200"/>
      <c r="HPR29" s="3201"/>
      <c r="HPS29" s="3208"/>
      <c r="HPT29" s="3206"/>
      <c r="HPU29" s="3200"/>
      <c r="HPV29" s="3201"/>
      <c r="HPW29" s="3202"/>
      <c r="HPX29" s="3203"/>
      <c r="HPY29" s="3200"/>
      <c r="HPZ29" s="3204"/>
      <c r="HQA29" s="3179"/>
      <c r="HQB29" s="3205"/>
      <c r="HQC29" s="3206"/>
      <c r="HQD29" s="3207"/>
      <c r="HQE29" s="3208"/>
      <c r="HQF29" s="3209"/>
      <c r="HQG29" s="3208"/>
      <c r="HQH29" s="3209"/>
      <c r="HQI29" s="3200"/>
      <c r="HQJ29" s="3201"/>
      <c r="HQK29" s="3208"/>
      <c r="HQL29" s="3206"/>
      <c r="HQM29" s="3200"/>
      <c r="HQN29" s="3201"/>
      <c r="HQO29" s="3202"/>
      <c r="HQP29" s="3203"/>
      <c r="HQQ29" s="3200"/>
      <c r="HQR29" s="3204"/>
      <c r="HQS29" s="3179"/>
      <c r="HQT29" s="3205"/>
      <c r="HQU29" s="3206"/>
      <c r="HQV29" s="3207"/>
      <c r="HQW29" s="3208"/>
      <c r="HQX29" s="3209"/>
      <c r="HQY29" s="3208"/>
      <c r="HQZ29" s="3209"/>
      <c r="HRA29" s="3200"/>
      <c r="HRB29" s="3201"/>
      <c r="HRC29" s="3208"/>
      <c r="HRD29" s="3206"/>
      <c r="HRE29" s="3200"/>
      <c r="HRF29" s="3201"/>
      <c r="HRG29" s="3202"/>
      <c r="HRH29" s="3203"/>
      <c r="HRI29" s="3200"/>
      <c r="HRJ29" s="3204"/>
      <c r="HRK29" s="3179"/>
      <c r="HRL29" s="3205"/>
      <c r="HRM29" s="3206"/>
      <c r="HRN29" s="3207"/>
      <c r="HRO29" s="3208"/>
      <c r="HRP29" s="3209"/>
      <c r="HRQ29" s="3208"/>
      <c r="HRR29" s="3209"/>
      <c r="HRS29" s="3200"/>
      <c r="HRT29" s="3201"/>
      <c r="HRU29" s="3208"/>
      <c r="HRV29" s="3206"/>
      <c r="HRW29" s="3200"/>
      <c r="HRX29" s="3201"/>
      <c r="HRY29" s="3202"/>
      <c r="HRZ29" s="3203"/>
      <c r="HSA29" s="3200"/>
      <c r="HSB29" s="3204"/>
      <c r="HSC29" s="3179"/>
      <c r="HSD29" s="3205"/>
      <c r="HSE29" s="3206"/>
      <c r="HSF29" s="3207"/>
      <c r="HSG29" s="3208"/>
      <c r="HSH29" s="3209"/>
      <c r="HSI29" s="3208"/>
      <c r="HSJ29" s="3209"/>
      <c r="HSK29" s="3200"/>
      <c r="HSL29" s="3201"/>
      <c r="HSM29" s="3208"/>
      <c r="HSN29" s="3206"/>
      <c r="HSO29" s="3200"/>
      <c r="HSP29" s="3201"/>
      <c r="HSQ29" s="3202"/>
      <c r="HSR29" s="3203"/>
      <c r="HSS29" s="3200"/>
      <c r="HST29" s="3204"/>
      <c r="HSU29" s="3179"/>
      <c r="HSV29" s="3205"/>
      <c r="HSW29" s="3206"/>
      <c r="HSX29" s="3207"/>
      <c r="HSY29" s="3208"/>
      <c r="HSZ29" s="3209"/>
      <c r="HTA29" s="3208"/>
      <c r="HTB29" s="3209"/>
      <c r="HTC29" s="3200"/>
      <c r="HTD29" s="3201"/>
      <c r="HTE29" s="3208"/>
      <c r="HTF29" s="3206"/>
      <c r="HTG29" s="3200"/>
      <c r="HTH29" s="3201"/>
      <c r="HTI29" s="3202"/>
      <c r="HTJ29" s="3203"/>
      <c r="HTK29" s="3200"/>
      <c r="HTL29" s="3204"/>
      <c r="HTM29" s="3179"/>
      <c r="HTN29" s="3205"/>
      <c r="HTO29" s="3206"/>
      <c r="HTP29" s="3207"/>
      <c r="HTQ29" s="3208"/>
      <c r="HTR29" s="3209"/>
      <c r="HTS29" s="3208"/>
      <c r="HTT29" s="3209"/>
      <c r="HTU29" s="3200"/>
      <c r="HTV29" s="3201"/>
      <c r="HTW29" s="3208"/>
      <c r="HTX29" s="3206"/>
      <c r="HTY29" s="3200"/>
      <c r="HTZ29" s="3201"/>
      <c r="HUA29" s="3202"/>
      <c r="HUB29" s="3203"/>
      <c r="HUC29" s="3200"/>
      <c r="HUD29" s="3204"/>
      <c r="HUE29" s="3179"/>
      <c r="HUF29" s="3205"/>
      <c r="HUG29" s="3206"/>
      <c r="HUH29" s="3207"/>
      <c r="HUI29" s="3208"/>
      <c r="HUJ29" s="3209"/>
      <c r="HUK29" s="3208"/>
      <c r="HUL29" s="3209"/>
      <c r="HUM29" s="3200"/>
      <c r="HUN29" s="3201"/>
      <c r="HUO29" s="3208"/>
      <c r="HUP29" s="3206"/>
      <c r="HUQ29" s="3200"/>
      <c r="HUR29" s="3201"/>
      <c r="HUS29" s="3202"/>
      <c r="HUT29" s="3203"/>
      <c r="HUU29" s="3200"/>
      <c r="HUV29" s="3204"/>
      <c r="HUW29" s="3179"/>
      <c r="HUX29" s="3205"/>
      <c r="HUY29" s="3206"/>
      <c r="HUZ29" s="3207"/>
      <c r="HVA29" s="3208"/>
      <c r="HVB29" s="3209"/>
      <c r="HVC29" s="3208"/>
      <c r="HVD29" s="3209"/>
      <c r="HVE29" s="3200"/>
      <c r="HVF29" s="3201"/>
      <c r="HVG29" s="3208"/>
      <c r="HVH29" s="3206"/>
      <c r="HVI29" s="3200"/>
      <c r="HVJ29" s="3201"/>
      <c r="HVK29" s="3202"/>
      <c r="HVL29" s="3203"/>
      <c r="HVM29" s="3200"/>
      <c r="HVN29" s="3204"/>
      <c r="HVO29" s="3179"/>
      <c r="HVP29" s="3205"/>
      <c r="HVQ29" s="3206"/>
      <c r="HVR29" s="3207"/>
      <c r="HVS29" s="3208"/>
      <c r="HVT29" s="3209"/>
      <c r="HVU29" s="3208"/>
      <c r="HVV29" s="3209"/>
      <c r="HVW29" s="3200"/>
      <c r="HVX29" s="3201"/>
      <c r="HVY29" s="3208"/>
      <c r="HVZ29" s="3206"/>
      <c r="HWA29" s="3200"/>
      <c r="HWB29" s="3201"/>
      <c r="HWC29" s="3202"/>
      <c r="HWD29" s="3203"/>
      <c r="HWE29" s="3200"/>
      <c r="HWF29" s="3204"/>
      <c r="HWG29" s="3179"/>
      <c r="HWH29" s="3205"/>
      <c r="HWI29" s="3206"/>
      <c r="HWJ29" s="3207"/>
      <c r="HWK29" s="3208"/>
      <c r="HWL29" s="3209"/>
      <c r="HWM29" s="3208"/>
      <c r="HWN29" s="3209"/>
      <c r="HWO29" s="3200"/>
      <c r="HWP29" s="3201"/>
      <c r="HWQ29" s="3208"/>
      <c r="HWR29" s="3206"/>
      <c r="HWS29" s="3200"/>
      <c r="HWT29" s="3201"/>
      <c r="HWU29" s="3202"/>
      <c r="HWV29" s="3203"/>
      <c r="HWW29" s="3200"/>
      <c r="HWX29" s="3204"/>
      <c r="HWY29" s="3179"/>
      <c r="HWZ29" s="3205"/>
      <c r="HXA29" s="3206"/>
      <c r="HXB29" s="3207"/>
      <c r="HXC29" s="3208"/>
      <c r="HXD29" s="3209"/>
      <c r="HXE29" s="3208"/>
      <c r="HXF29" s="3209"/>
      <c r="HXG29" s="3200"/>
      <c r="HXH29" s="3201"/>
      <c r="HXI29" s="3208"/>
      <c r="HXJ29" s="3206"/>
      <c r="HXK29" s="3200"/>
      <c r="HXL29" s="3201"/>
      <c r="HXM29" s="3202"/>
      <c r="HXN29" s="3203"/>
      <c r="HXO29" s="3200"/>
      <c r="HXP29" s="3204"/>
      <c r="HXQ29" s="3179"/>
      <c r="HXR29" s="3205"/>
      <c r="HXS29" s="3206"/>
      <c r="HXT29" s="3207"/>
      <c r="HXU29" s="3208"/>
      <c r="HXV29" s="3209"/>
      <c r="HXW29" s="3208"/>
      <c r="HXX29" s="3209"/>
      <c r="HXY29" s="3200"/>
      <c r="HXZ29" s="3201"/>
      <c r="HYA29" s="3208"/>
      <c r="HYB29" s="3206"/>
      <c r="HYC29" s="3200"/>
      <c r="HYD29" s="3201"/>
      <c r="HYE29" s="3202"/>
      <c r="HYF29" s="3203"/>
      <c r="HYG29" s="3200"/>
      <c r="HYH29" s="3204"/>
      <c r="HYI29" s="3179"/>
      <c r="HYJ29" s="3205"/>
      <c r="HYK29" s="3206"/>
      <c r="HYL29" s="3207"/>
      <c r="HYM29" s="3208"/>
      <c r="HYN29" s="3209"/>
      <c r="HYO29" s="3208"/>
      <c r="HYP29" s="3209"/>
      <c r="HYQ29" s="3200"/>
      <c r="HYR29" s="3201"/>
      <c r="HYS29" s="3208"/>
      <c r="HYT29" s="3206"/>
      <c r="HYU29" s="3200"/>
      <c r="HYV29" s="3201"/>
      <c r="HYW29" s="3202"/>
      <c r="HYX29" s="3203"/>
      <c r="HYY29" s="3200"/>
      <c r="HYZ29" s="3204"/>
      <c r="HZA29" s="3179"/>
      <c r="HZB29" s="3205"/>
      <c r="HZC29" s="3206"/>
      <c r="HZD29" s="3207"/>
      <c r="HZE29" s="3208"/>
      <c r="HZF29" s="3209"/>
      <c r="HZG29" s="3208"/>
      <c r="HZH29" s="3209"/>
      <c r="HZI29" s="3200"/>
      <c r="HZJ29" s="3201"/>
      <c r="HZK29" s="3208"/>
      <c r="HZL29" s="3206"/>
      <c r="HZM29" s="3200"/>
      <c r="HZN29" s="3201"/>
      <c r="HZO29" s="3202"/>
      <c r="HZP29" s="3203"/>
      <c r="HZQ29" s="3200"/>
      <c r="HZR29" s="3204"/>
      <c r="HZS29" s="3179"/>
      <c r="HZT29" s="3205"/>
      <c r="HZU29" s="3206"/>
      <c r="HZV29" s="3207"/>
      <c r="HZW29" s="3208"/>
      <c r="HZX29" s="3209"/>
      <c r="HZY29" s="3208"/>
      <c r="HZZ29" s="3209"/>
      <c r="IAA29" s="3200"/>
      <c r="IAB29" s="3201"/>
      <c r="IAC29" s="3208"/>
      <c r="IAD29" s="3206"/>
      <c r="IAE29" s="3200"/>
      <c r="IAF29" s="3201"/>
      <c r="IAG29" s="3202"/>
      <c r="IAH29" s="3203"/>
      <c r="IAI29" s="3200"/>
      <c r="IAJ29" s="3204"/>
      <c r="IAK29" s="3179"/>
      <c r="IAL29" s="3205"/>
      <c r="IAM29" s="3206"/>
      <c r="IAN29" s="3207"/>
      <c r="IAO29" s="3208"/>
      <c r="IAP29" s="3209"/>
      <c r="IAQ29" s="3208"/>
      <c r="IAR29" s="3209"/>
      <c r="IAS29" s="3200"/>
      <c r="IAT29" s="3201"/>
      <c r="IAU29" s="3208"/>
      <c r="IAV29" s="3206"/>
      <c r="IAW29" s="3200"/>
      <c r="IAX29" s="3201"/>
      <c r="IAY29" s="3202"/>
      <c r="IAZ29" s="3203"/>
      <c r="IBA29" s="3200"/>
      <c r="IBB29" s="3204"/>
      <c r="IBC29" s="3179"/>
      <c r="IBD29" s="3205"/>
      <c r="IBE29" s="3206"/>
      <c r="IBF29" s="3207"/>
      <c r="IBG29" s="3208"/>
      <c r="IBH29" s="3209"/>
      <c r="IBI29" s="3208"/>
      <c r="IBJ29" s="3209"/>
      <c r="IBK29" s="3200"/>
      <c r="IBL29" s="3201"/>
      <c r="IBM29" s="3208"/>
      <c r="IBN29" s="3206"/>
      <c r="IBO29" s="3200"/>
      <c r="IBP29" s="3201"/>
      <c r="IBQ29" s="3202"/>
      <c r="IBR29" s="3203"/>
      <c r="IBS29" s="3200"/>
      <c r="IBT29" s="3204"/>
      <c r="IBU29" s="3179"/>
      <c r="IBV29" s="3205"/>
      <c r="IBW29" s="3206"/>
      <c r="IBX29" s="3207"/>
      <c r="IBY29" s="3208"/>
      <c r="IBZ29" s="3209"/>
      <c r="ICA29" s="3208"/>
      <c r="ICB29" s="3209"/>
      <c r="ICC29" s="3200"/>
      <c r="ICD29" s="3201"/>
      <c r="ICE29" s="3208"/>
      <c r="ICF29" s="3206"/>
      <c r="ICG29" s="3200"/>
      <c r="ICH29" s="3201"/>
      <c r="ICI29" s="3202"/>
      <c r="ICJ29" s="3203"/>
      <c r="ICK29" s="3200"/>
      <c r="ICL29" s="3204"/>
      <c r="ICM29" s="3179"/>
      <c r="ICN29" s="3205"/>
      <c r="ICO29" s="3206"/>
      <c r="ICP29" s="3207"/>
      <c r="ICQ29" s="3208"/>
      <c r="ICR29" s="3209"/>
      <c r="ICS29" s="3208"/>
      <c r="ICT29" s="3209"/>
      <c r="ICU29" s="3200"/>
      <c r="ICV29" s="3201"/>
      <c r="ICW29" s="3208"/>
      <c r="ICX29" s="3206"/>
      <c r="ICY29" s="3200"/>
      <c r="ICZ29" s="3201"/>
      <c r="IDA29" s="3202"/>
      <c r="IDB29" s="3203"/>
      <c r="IDC29" s="3200"/>
      <c r="IDD29" s="3204"/>
      <c r="IDE29" s="3179"/>
      <c r="IDF29" s="3205"/>
      <c r="IDG29" s="3206"/>
      <c r="IDH29" s="3207"/>
      <c r="IDI29" s="3208"/>
      <c r="IDJ29" s="3209"/>
      <c r="IDK29" s="3208"/>
      <c r="IDL29" s="3209"/>
      <c r="IDM29" s="3200"/>
      <c r="IDN29" s="3201"/>
      <c r="IDO29" s="3208"/>
      <c r="IDP29" s="3206"/>
      <c r="IDQ29" s="3200"/>
      <c r="IDR29" s="3201"/>
      <c r="IDS29" s="3202"/>
      <c r="IDT29" s="3203"/>
      <c r="IDU29" s="3200"/>
      <c r="IDV29" s="3204"/>
      <c r="IDW29" s="3179"/>
      <c r="IDX29" s="3205"/>
      <c r="IDY29" s="3206"/>
      <c r="IDZ29" s="3207"/>
      <c r="IEA29" s="3208"/>
      <c r="IEB29" s="3209"/>
      <c r="IEC29" s="3208"/>
      <c r="IED29" s="3209"/>
      <c r="IEE29" s="3200"/>
      <c r="IEF29" s="3201"/>
      <c r="IEG29" s="3208"/>
      <c r="IEH29" s="3206"/>
      <c r="IEI29" s="3200"/>
      <c r="IEJ29" s="3201"/>
      <c r="IEK29" s="3202"/>
      <c r="IEL29" s="3203"/>
      <c r="IEM29" s="3200"/>
      <c r="IEN29" s="3204"/>
      <c r="IEO29" s="3179"/>
      <c r="IEP29" s="3205"/>
      <c r="IEQ29" s="3206"/>
      <c r="IER29" s="3207"/>
      <c r="IES29" s="3208"/>
      <c r="IET29" s="3209"/>
      <c r="IEU29" s="3208"/>
      <c r="IEV29" s="3209"/>
      <c r="IEW29" s="3200"/>
      <c r="IEX29" s="3201"/>
      <c r="IEY29" s="3208"/>
      <c r="IEZ29" s="3206"/>
      <c r="IFA29" s="3200"/>
      <c r="IFB29" s="3201"/>
      <c r="IFC29" s="3202"/>
      <c r="IFD29" s="3203"/>
      <c r="IFE29" s="3200"/>
      <c r="IFF29" s="3204"/>
      <c r="IFG29" s="3179"/>
      <c r="IFH29" s="3205"/>
      <c r="IFI29" s="3206"/>
      <c r="IFJ29" s="3207"/>
      <c r="IFK29" s="3208"/>
      <c r="IFL29" s="3209"/>
      <c r="IFM29" s="3208"/>
      <c r="IFN29" s="3209"/>
      <c r="IFO29" s="3200"/>
      <c r="IFP29" s="3201"/>
      <c r="IFQ29" s="3208"/>
      <c r="IFR29" s="3206"/>
      <c r="IFS29" s="3200"/>
      <c r="IFT29" s="3201"/>
      <c r="IFU29" s="3202"/>
      <c r="IFV29" s="3203"/>
      <c r="IFW29" s="3200"/>
      <c r="IFX29" s="3204"/>
      <c r="IFY29" s="3179"/>
      <c r="IFZ29" s="3205"/>
      <c r="IGA29" s="3206"/>
      <c r="IGB29" s="3207"/>
      <c r="IGC29" s="3208"/>
      <c r="IGD29" s="3209"/>
      <c r="IGE29" s="3208"/>
      <c r="IGF29" s="3209"/>
      <c r="IGG29" s="3200"/>
      <c r="IGH29" s="3201"/>
      <c r="IGI29" s="3208"/>
      <c r="IGJ29" s="3206"/>
      <c r="IGK29" s="3200"/>
      <c r="IGL29" s="3201"/>
      <c r="IGM29" s="3202"/>
      <c r="IGN29" s="3203"/>
      <c r="IGO29" s="3200"/>
      <c r="IGP29" s="3204"/>
      <c r="IGQ29" s="3179"/>
      <c r="IGR29" s="3205"/>
      <c r="IGS29" s="3206"/>
      <c r="IGT29" s="3207"/>
      <c r="IGU29" s="3208"/>
      <c r="IGV29" s="3209"/>
      <c r="IGW29" s="3208"/>
      <c r="IGX29" s="3209"/>
      <c r="IGY29" s="3200"/>
      <c r="IGZ29" s="3201"/>
      <c r="IHA29" s="3208"/>
      <c r="IHB29" s="3206"/>
      <c r="IHC29" s="3200"/>
      <c r="IHD29" s="3201"/>
      <c r="IHE29" s="3202"/>
      <c r="IHF29" s="3203"/>
      <c r="IHG29" s="3200"/>
      <c r="IHH29" s="3204"/>
      <c r="IHI29" s="3179"/>
      <c r="IHJ29" s="3205"/>
      <c r="IHK29" s="3206"/>
      <c r="IHL29" s="3207"/>
      <c r="IHM29" s="3208"/>
      <c r="IHN29" s="3209"/>
      <c r="IHO29" s="3208"/>
      <c r="IHP29" s="3209"/>
      <c r="IHQ29" s="3200"/>
      <c r="IHR29" s="3201"/>
      <c r="IHS29" s="3208"/>
      <c r="IHT29" s="3206"/>
      <c r="IHU29" s="3200"/>
      <c r="IHV29" s="3201"/>
      <c r="IHW29" s="3202"/>
      <c r="IHX29" s="3203"/>
      <c r="IHY29" s="3200"/>
      <c r="IHZ29" s="3204"/>
      <c r="IIA29" s="3179"/>
      <c r="IIB29" s="3205"/>
      <c r="IIC29" s="3206"/>
      <c r="IID29" s="3207"/>
      <c r="IIE29" s="3208"/>
      <c r="IIF29" s="3209"/>
      <c r="IIG29" s="3208"/>
      <c r="IIH29" s="3209"/>
      <c r="III29" s="3200"/>
      <c r="IIJ29" s="3201"/>
      <c r="IIK29" s="3208"/>
      <c r="IIL29" s="3206"/>
      <c r="IIM29" s="3200"/>
      <c r="IIN29" s="3201"/>
      <c r="IIO29" s="3202"/>
      <c r="IIP29" s="3203"/>
      <c r="IIQ29" s="3200"/>
      <c r="IIR29" s="3204"/>
      <c r="IIS29" s="3179"/>
      <c r="IIT29" s="3205"/>
      <c r="IIU29" s="3206"/>
      <c r="IIV29" s="3207"/>
      <c r="IIW29" s="3208"/>
      <c r="IIX29" s="3209"/>
      <c r="IIY29" s="3208"/>
      <c r="IIZ29" s="3209"/>
      <c r="IJA29" s="3200"/>
      <c r="IJB29" s="3201"/>
      <c r="IJC29" s="3208"/>
      <c r="IJD29" s="3206"/>
      <c r="IJE29" s="3200"/>
      <c r="IJF29" s="3201"/>
      <c r="IJG29" s="3202"/>
      <c r="IJH29" s="3203"/>
      <c r="IJI29" s="3200"/>
      <c r="IJJ29" s="3204"/>
      <c r="IJK29" s="3179"/>
      <c r="IJL29" s="3205"/>
      <c r="IJM29" s="3206"/>
      <c r="IJN29" s="3207"/>
      <c r="IJO29" s="3208"/>
      <c r="IJP29" s="3209"/>
      <c r="IJQ29" s="3208"/>
      <c r="IJR29" s="3209"/>
      <c r="IJS29" s="3200"/>
      <c r="IJT29" s="3201"/>
      <c r="IJU29" s="3208"/>
      <c r="IJV29" s="3206"/>
      <c r="IJW29" s="3200"/>
      <c r="IJX29" s="3201"/>
      <c r="IJY29" s="3202"/>
      <c r="IJZ29" s="3203"/>
      <c r="IKA29" s="3200"/>
      <c r="IKB29" s="3204"/>
      <c r="IKC29" s="3179"/>
      <c r="IKD29" s="3205"/>
      <c r="IKE29" s="3206"/>
      <c r="IKF29" s="3207"/>
      <c r="IKG29" s="3208"/>
      <c r="IKH29" s="3209"/>
      <c r="IKI29" s="3208"/>
      <c r="IKJ29" s="3209"/>
      <c r="IKK29" s="3200"/>
      <c r="IKL29" s="3201"/>
      <c r="IKM29" s="3208"/>
      <c r="IKN29" s="3206"/>
      <c r="IKO29" s="3200"/>
      <c r="IKP29" s="3201"/>
      <c r="IKQ29" s="3202"/>
      <c r="IKR29" s="3203"/>
      <c r="IKS29" s="3200"/>
      <c r="IKT29" s="3204"/>
      <c r="IKU29" s="3179"/>
      <c r="IKV29" s="3205"/>
      <c r="IKW29" s="3206"/>
      <c r="IKX29" s="3207"/>
      <c r="IKY29" s="3208"/>
      <c r="IKZ29" s="3209"/>
      <c r="ILA29" s="3208"/>
      <c r="ILB29" s="3209"/>
      <c r="ILC29" s="3200"/>
      <c r="ILD29" s="3201"/>
      <c r="ILE29" s="3208"/>
      <c r="ILF29" s="3206"/>
      <c r="ILG29" s="3200"/>
      <c r="ILH29" s="3201"/>
      <c r="ILI29" s="3202"/>
      <c r="ILJ29" s="3203"/>
      <c r="ILK29" s="3200"/>
      <c r="ILL29" s="3204"/>
      <c r="ILM29" s="3179"/>
      <c r="ILN29" s="3205"/>
      <c r="ILO29" s="3206"/>
      <c r="ILP29" s="3207"/>
      <c r="ILQ29" s="3208"/>
      <c r="ILR29" s="3209"/>
      <c r="ILS29" s="3208"/>
      <c r="ILT29" s="3209"/>
      <c r="ILU29" s="3200"/>
      <c r="ILV29" s="3201"/>
      <c r="ILW29" s="3208"/>
      <c r="ILX29" s="3206"/>
      <c r="ILY29" s="3200"/>
      <c r="ILZ29" s="3201"/>
      <c r="IMA29" s="3202"/>
      <c r="IMB29" s="3203"/>
      <c r="IMC29" s="3200"/>
      <c r="IMD29" s="3204"/>
      <c r="IME29" s="3179"/>
      <c r="IMF29" s="3205"/>
      <c r="IMG29" s="3206"/>
      <c r="IMH29" s="3207"/>
      <c r="IMI29" s="3208"/>
      <c r="IMJ29" s="3209"/>
      <c r="IMK29" s="3208"/>
      <c r="IML29" s="3209"/>
      <c r="IMM29" s="3200"/>
      <c r="IMN29" s="3201"/>
      <c r="IMO29" s="3208"/>
      <c r="IMP29" s="3206"/>
      <c r="IMQ29" s="3200"/>
      <c r="IMR29" s="3201"/>
      <c r="IMS29" s="3202"/>
      <c r="IMT29" s="3203"/>
      <c r="IMU29" s="3200"/>
      <c r="IMV29" s="3204"/>
      <c r="IMW29" s="3179"/>
      <c r="IMX29" s="3205"/>
      <c r="IMY29" s="3206"/>
      <c r="IMZ29" s="3207"/>
      <c r="INA29" s="3208"/>
      <c r="INB29" s="3209"/>
      <c r="INC29" s="3208"/>
      <c r="IND29" s="3209"/>
      <c r="INE29" s="3200"/>
      <c r="INF29" s="3201"/>
      <c r="ING29" s="3208"/>
      <c r="INH29" s="3206"/>
      <c r="INI29" s="3200"/>
      <c r="INJ29" s="3201"/>
      <c r="INK29" s="3202"/>
      <c r="INL29" s="3203"/>
      <c r="INM29" s="3200"/>
      <c r="INN29" s="3204"/>
      <c r="INO29" s="3179"/>
      <c r="INP29" s="3205"/>
      <c r="INQ29" s="3206"/>
      <c r="INR29" s="3207"/>
      <c r="INS29" s="3208"/>
      <c r="INT29" s="3209"/>
      <c r="INU29" s="3208"/>
      <c r="INV29" s="3209"/>
      <c r="INW29" s="3200"/>
      <c r="INX29" s="3201"/>
      <c r="INY29" s="3208"/>
      <c r="INZ29" s="3206"/>
      <c r="IOA29" s="3200"/>
      <c r="IOB29" s="3201"/>
      <c r="IOC29" s="3202"/>
      <c r="IOD29" s="3203"/>
      <c r="IOE29" s="3200"/>
      <c r="IOF29" s="3204"/>
      <c r="IOG29" s="3179"/>
      <c r="IOH29" s="3205"/>
      <c r="IOI29" s="3206"/>
      <c r="IOJ29" s="3207"/>
      <c r="IOK29" s="3208"/>
      <c r="IOL29" s="3209"/>
      <c r="IOM29" s="3208"/>
      <c r="ION29" s="3209"/>
      <c r="IOO29" s="3200"/>
      <c r="IOP29" s="3201"/>
      <c r="IOQ29" s="3208"/>
      <c r="IOR29" s="3206"/>
      <c r="IOS29" s="3200"/>
      <c r="IOT29" s="3201"/>
      <c r="IOU29" s="3202"/>
      <c r="IOV29" s="3203"/>
      <c r="IOW29" s="3200"/>
      <c r="IOX29" s="3204"/>
      <c r="IOY29" s="3179"/>
      <c r="IOZ29" s="3205"/>
      <c r="IPA29" s="3206"/>
      <c r="IPB29" s="3207"/>
      <c r="IPC29" s="3208"/>
      <c r="IPD29" s="3209"/>
      <c r="IPE29" s="3208"/>
      <c r="IPF29" s="3209"/>
      <c r="IPG29" s="3200"/>
      <c r="IPH29" s="3201"/>
      <c r="IPI29" s="3208"/>
      <c r="IPJ29" s="3206"/>
      <c r="IPK29" s="3200"/>
      <c r="IPL29" s="3201"/>
      <c r="IPM29" s="3202"/>
      <c r="IPN29" s="3203"/>
      <c r="IPO29" s="3200"/>
      <c r="IPP29" s="3204"/>
      <c r="IPQ29" s="3179"/>
      <c r="IPR29" s="3205"/>
      <c r="IPS29" s="3206"/>
      <c r="IPT29" s="3207"/>
      <c r="IPU29" s="3208"/>
      <c r="IPV29" s="3209"/>
      <c r="IPW29" s="3208"/>
      <c r="IPX29" s="3209"/>
      <c r="IPY29" s="3200"/>
      <c r="IPZ29" s="3201"/>
      <c r="IQA29" s="3208"/>
      <c r="IQB29" s="3206"/>
      <c r="IQC29" s="3200"/>
      <c r="IQD29" s="3201"/>
      <c r="IQE29" s="3202"/>
      <c r="IQF29" s="3203"/>
      <c r="IQG29" s="3200"/>
      <c r="IQH29" s="3204"/>
      <c r="IQI29" s="3179"/>
      <c r="IQJ29" s="3205"/>
      <c r="IQK29" s="3206"/>
      <c r="IQL29" s="3207"/>
      <c r="IQM29" s="3208"/>
      <c r="IQN29" s="3209"/>
      <c r="IQO29" s="3208"/>
      <c r="IQP29" s="3209"/>
      <c r="IQQ29" s="3200"/>
      <c r="IQR29" s="3201"/>
      <c r="IQS29" s="3208"/>
      <c r="IQT29" s="3206"/>
      <c r="IQU29" s="3200"/>
      <c r="IQV29" s="3201"/>
      <c r="IQW29" s="3202"/>
      <c r="IQX29" s="3203"/>
      <c r="IQY29" s="3200"/>
      <c r="IQZ29" s="3204"/>
      <c r="IRA29" s="3179"/>
      <c r="IRB29" s="3205"/>
      <c r="IRC29" s="3206"/>
      <c r="IRD29" s="3207"/>
      <c r="IRE29" s="3208"/>
      <c r="IRF29" s="3209"/>
      <c r="IRG29" s="3208"/>
      <c r="IRH29" s="3209"/>
      <c r="IRI29" s="3200"/>
      <c r="IRJ29" s="3201"/>
      <c r="IRK29" s="3208"/>
      <c r="IRL29" s="3206"/>
      <c r="IRM29" s="3200"/>
      <c r="IRN29" s="3201"/>
      <c r="IRO29" s="3202"/>
      <c r="IRP29" s="3203"/>
      <c r="IRQ29" s="3200"/>
      <c r="IRR29" s="3204"/>
      <c r="IRS29" s="3179"/>
      <c r="IRT29" s="3205"/>
      <c r="IRU29" s="3206"/>
      <c r="IRV29" s="3207"/>
      <c r="IRW29" s="3208"/>
      <c r="IRX29" s="3209"/>
      <c r="IRY29" s="3208"/>
      <c r="IRZ29" s="3209"/>
      <c r="ISA29" s="3200"/>
      <c r="ISB29" s="3201"/>
      <c r="ISC29" s="3208"/>
      <c r="ISD29" s="3206"/>
      <c r="ISE29" s="3200"/>
      <c r="ISF29" s="3201"/>
      <c r="ISG29" s="3202"/>
      <c r="ISH29" s="3203"/>
      <c r="ISI29" s="3200"/>
      <c r="ISJ29" s="3204"/>
      <c r="ISK29" s="3179"/>
      <c r="ISL29" s="3205"/>
      <c r="ISM29" s="3206"/>
      <c r="ISN29" s="3207"/>
      <c r="ISO29" s="3208"/>
      <c r="ISP29" s="3209"/>
      <c r="ISQ29" s="3208"/>
      <c r="ISR29" s="3209"/>
      <c r="ISS29" s="3200"/>
      <c r="IST29" s="3201"/>
      <c r="ISU29" s="3208"/>
      <c r="ISV29" s="3206"/>
      <c r="ISW29" s="3200"/>
      <c r="ISX29" s="3201"/>
      <c r="ISY29" s="3202"/>
      <c r="ISZ29" s="3203"/>
      <c r="ITA29" s="3200"/>
      <c r="ITB29" s="3204"/>
      <c r="ITC29" s="3179"/>
      <c r="ITD29" s="3205"/>
      <c r="ITE29" s="3206"/>
      <c r="ITF29" s="3207"/>
      <c r="ITG29" s="3208"/>
      <c r="ITH29" s="3209"/>
      <c r="ITI29" s="3208"/>
      <c r="ITJ29" s="3209"/>
      <c r="ITK29" s="3200"/>
      <c r="ITL29" s="3201"/>
      <c r="ITM29" s="3208"/>
      <c r="ITN29" s="3206"/>
      <c r="ITO29" s="3200"/>
      <c r="ITP29" s="3201"/>
      <c r="ITQ29" s="3202"/>
      <c r="ITR29" s="3203"/>
      <c r="ITS29" s="3200"/>
      <c r="ITT29" s="3204"/>
      <c r="ITU29" s="3179"/>
      <c r="ITV29" s="3205"/>
      <c r="ITW29" s="3206"/>
      <c r="ITX29" s="3207"/>
      <c r="ITY29" s="3208"/>
      <c r="ITZ29" s="3209"/>
      <c r="IUA29" s="3208"/>
      <c r="IUB29" s="3209"/>
      <c r="IUC29" s="3200"/>
      <c r="IUD29" s="3201"/>
      <c r="IUE29" s="3208"/>
      <c r="IUF29" s="3206"/>
      <c r="IUG29" s="3200"/>
      <c r="IUH29" s="3201"/>
      <c r="IUI29" s="3202"/>
      <c r="IUJ29" s="3203"/>
      <c r="IUK29" s="3200"/>
      <c r="IUL29" s="3204"/>
      <c r="IUM29" s="3179"/>
      <c r="IUN29" s="3205"/>
      <c r="IUO29" s="3206"/>
      <c r="IUP29" s="3207"/>
      <c r="IUQ29" s="3208"/>
      <c r="IUR29" s="3209"/>
      <c r="IUS29" s="3208"/>
      <c r="IUT29" s="3209"/>
      <c r="IUU29" s="3200"/>
      <c r="IUV29" s="3201"/>
      <c r="IUW29" s="3208"/>
      <c r="IUX29" s="3206"/>
      <c r="IUY29" s="3200"/>
      <c r="IUZ29" s="3201"/>
      <c r="IVA29" s="3202"/>
      <c r="IVB29" s="3203"/>
      <c r="IVC29" s="3200"/>
      <c r="IVD29" s="3204"/>
      <c r="IVE29" s="3179"/>
      <c r="IVF29" s="3205"/>
      <c r="IVG29" s="3206"/>
      <c r="IVH29" s="3207"/>
      <c r="IVI29" s="3208"/>
      <c r="IVJ29" s="3209"/>
      <c r="IVK29" s="3208"/>
      <c r="IVL29" s="3209"/>
      <c r="IVM29" s="3200"/>
      <c r="IVN29" s="3201"/>
      <c r="IVO29" s="3208"/>
      <c r="IVP29" s="3206"/>
      <c r="IVQ29" s="3200"/>
      <c r="IVR29" s="3201"/>
      <c r="IVS29" s="3202"/>
      <c r="IVT29" s="3203"/>
      <c r="IVU29" s="3200"/>
      <c r="IVV29" s="3204"/>
      <c r="IVW29" s="3179"/>
      <c r="IVX29" s="3205"/>
      <c r="IVY29" s="3206"/>
      <c r="IVZ29" s="3207"/>
      <c r="IWA29" s="3208"/>
      <c r="IWB29" s="3209"/>
      <c r="IWC29" s="3208"/>
      <c r="IWD29" s="3209"/>
      <c r="IWE29" s="3200"/>
      <c r="IWF29" s="3201"/>
      <c r="IWG29" s="3208"/>
      <c r="IWH29" s="3206"/>
      <c r="IWI29" s="3200"/>
      <c r="IWJ29" s="3201"/>
      <c r="IWK29" s="3202"/>
      <c r="IWL29" s="3203"/>
      <c r="IWM29" s="3200"/>
      <c r="IWN29" s="3204"/>
      <c r="IWO29" s="3179"/>
      <c r="IWP29" s="3205"/>
      <c r="IWQ29" s="3206"/>
      <c r="IWR29" s="3207"/>
      <c r="IWS29" s="3208"/>
      <c r="IWT29" s="3209"/>
      <c r="IWU29" s="3208"/>
      <c r="IWV29" s="3209"/>
      <c r="IWW29" s="3200"/>
      <c r="IWX29" s="3201"/>
      <c r="IWY29" s="3208"/>
      <c r="IWZ29" s="3206"/>
      <c r="IXA29" s="3200"/>
      <c r="IXB29" s="3201"/>
      <c r="IXC29" s="3202"/>
      <c r="IXD29" s="3203"/>
      <c r="IXE29" s="3200"/>
      <c r="IXF29" s="3204"/>
      <c r="IXG29" s="3179"/>
      <c r="IXH29" s="3205"/>
      <c r="IXI29" s="3206"/>
      <c r="IXJ29" s="3207"/>
      <c r="IXK29" s="3208"/>
      <c r="IXL29" s="3209"/>
      <c r="IXM29" s="3208"/>
      <c r="IXN29" s="3209"/>
      <c r="IXO29" s="3200"/>
      <c r="IXP29" s="3201"/>
      <c r="IXQ29" s="3208"/>
      <c r="IXR29" s="3206"/>
      <c r="IXS29" s="3200"/>
      <c r="IXT29" s="3201"/>
      <c r="IXU29" s="3202"/>
      <c r="IXV29" s="3203"/>
      <c r="IXW29" s="3200"/>
      <c r="IXX29" s="3204"/>
      <c r="IXY29" s="3179"/>
      <c r="IXZ29" s="3205"/>
      <c r="IYA29" s="3206"/>
      <c r="IYB29" s="3207"/>
      <c r="IYC29" s="3208"/>
      <c r="IYD29" s="3209"/>
      <c r="IYE29" s="3208"/>
      <c r="IYF29" s="3209"/>
      <c r="IYG29" s="3200"/>
      <c r="IYH29" s="3201"/>
      <c r="IYI29" s="3208"/>
      <c r="IYJ29" s="3206"/>
      <c r="IYK29" s="3200"/>
      <c r="IYL29" s="3201"/>
      <c r="IYM29" s="3202"/>
      <c r="IYN29" s="3203"/>
      <c r="IYO29" s="3200"/>
      <c r="IYP29" s="3204"/>
      <c r="IYQ29" s="3179"/>
      <c r="IYR29" s="3205"/>
      <c r="IYS29" s="3206"/>
      <c r="IYT29" s="3207"/>
      <c r="IYU29" s="3208"/>
      <c r="IYV29" s="3209"/>
      <c r="IYW29" s="3208"/>
      <c r="IYX29" s="3209"/>
      <c r="IYY29" s="3200"/>
      <c r="IYZ29" s="3201"/>
      <c r="IZA29" s="3208"/>
      <c r="IZB29" s="3206"/>
      <c r="IZC29" s="3200"/>
      <c r="IZD29" s="3201"/>
      <c r="IZE29" s="3202"/>
      <c r="IZF29" s="3203"/>
      <c r="IZG29" s="3200"/>
      <c r="IZH29" s="3204"/>
      <c r="IZI29" s="3179"/>
      <c r="IZJ29" s="3205"/>
      <c r="IZK29" s="3206"/>
      <c r="IZL29" s="3207"/>
      <c r="IZM29" s="3208"/>
      <c r="IZN29" s="3209"/>
      <c r="IZO29" s="3208"/>
      <c r="IZP29" s="3209"/>
      <c r="IZQ29" s="3200"/>
      <c r="IZR29" s="3201"/>
      <c r="IZS29" s="3208"/>
      <c r="IZT29" s="3206"/>
      <c r="IZU29" s="3200"/>
      <c r="IZV29" s="3201"/>
      <c r="IZW29" s="3202"/>
      <c r="IZX29" s="3203"/>
      <c r="IZY29" s="3200"/>
      <c r="IZZ29" s="3204"/>
      <c r="JAA29" s="3179"/>
      <c r="JAB29" s="3205"/>
      <c r="JAC29" s="3206"/>
      <c r="JAD29" s="3207"/>
      <c r="JAE29" s="3208"/>
      <c r="JAF29" s="3209"/>
      <c r="JAG29" s="3208"/>
      <c r="JAH29" s="3209"/>
      <c r="JAI29" s="3200"/>
      <c r="JAJ29" s="3201"/>
      <c r="JAK29" s="3208"/>
      <c r="JAL29" s="3206"/>
      <c r="JAM29" s="3200"/>
      <c r="JAN29" s="3201"/>
      <c r="JAO29" s="3202"/>
      <c r="JAP29" s="3203"/>
      <c r="JAQ29" s="3200"/>
      <c r="JAR29" s="3204"/>
      <c r="JAS29" s="3179"/>
      <c r="JAT29" s="3205"/>
      <c r="JAU29" s="3206"/>
      <c r="JAV29" s="3207"/>
      <c r="JAW29" s="3208"/>
      <c r="JAX29" s="3209"/>
      <c r="JAY29" s="3208"/>
      <c r="JAZ29" s="3209"/>
      <c r="JBA29" s="3200"/>
      <c r="JBB29" s="3201"/>
      <c r="JBC29" s="3208"/>
      <c r="JBD29" s="3206"/>
      <c r="JBE29" s="3200"/>
      <c r="JBF29" s="3201"/>
      <c r="JBG29" s="3202"/>
      <c r="JBH29" s="3203"/>
      <c r="JBI29" s="3200"/>
      <c r="JBJ29" s="3204"/>
      <c r="JBK29" s="3179"/>
      <c r="JBL29" s="3205"/>
      <c r="JBM29" s="3206"/>
      <c r="JBN29" s="3207"/>
      <c r="JBO29" s="3208"/>
      <c r="JBP29" s="3209"/>
      <c r="JBQ29" s="3208"/>
      <c r="JBR29" s="3209"/>
      <c r="JBS29" s="3200"/>
      <c r="JBT29" s="3201"/>
      <c r="JBU29" s="3208"/>
      <c r="JBV29" s="3206"/>
      <c r="JBW29" s="3200"/>
      <c r="JBX29" s="3201"/>
      <c r="JBY29" s="3202"/>
      <c r="JBZ29" s="3203"/>
      <c r="JCA29" s="3200"/>
      <c r="JCB29" s="3204"/>
      <c r="JCC29" s="3179"/>
      <c r="JCD29" s="3205"/>
      <c r="JCE29" s="3206"/>
      <c r="JCF29" s="3207"/>
      <c r="JCG29" s="3208"/>
      <c r="JCH29" s="3209"/>
      <c r="JCI29" s="3208"/>
      <c r="JCJ29" s="3209"/>
      <c r="JCK29" s="3200"/>
      <c r="JCL29" s="3201"/>
      <c r="JCM29" s="3208"/>
      <c r="JCN29" s="3206"/>
      <c r="JCO29" s="3200"/>
      <c r="JCP29" s="3201"/>
      <c r="JCQ29" s="3202"/>
      <c r="JCR29" s="3203"/>
      <c r="JCS29" s="3200"/>
      <c r="JCT29" s="3204"/>
      <c r="JCU29" s="3179"/>
      <c r="JCV29" s="3205"/>
      <c r="JCW29" s="3206"/>
      <c r="JCX29" s="3207"/>
      <c r="JCY29" s="3208"/>
      <c r="JCZ29" s="3209"/>
      <c r="JDA29" s="3208"/>
      <c r="JDB29" s="3209"/>
      <c r="JDC29" s="3200"/>
      <c r="JDD29" s="3201"/>
      <c r="JDE29" s="3208"/>
      <c r="JDF29" s="3206"/>
      <c r="JDG29" s="3200"/>
      <c r="JDH29" s="3201"/>
      <c r="JDI29" s="3202"/>
      <c r="JDJ29" s="3203"/>
      <c r="JDK29" s="3200"/>
      <c r="JDL29" s="3204"/>
      <c r="JDM29" s="3179"/>
      <c r="JDN29" s="3205"/>
      <c r="JDO29" s="3206"/>
      <c r="JDP29" s="3207"/>
      <c r="JDQ29" s="3208"/>
      <c r="JDR29" s="3209"/>
      <c r="JDS29" s="3208"/>
      <c r="JDT29" s="3209"/>
      <c r="JDU29" s="3200"/>
      <c r="JDV29" s="3201"/>
      <c r="JDW29" s="3208"/>
      <c r="JDX29" s="3206"/>
      <c r="JDY29" s="3200"/>
      <c r="JDZ29" s="3201"/>
      <c r="JEA29" s="3202"/>
      <c r="JEB29" s="3203"/>
      <c r="JEC29" s="3200"/>
      <c r="JED29" s="3204"/>
      <c r="JEE29" s="3179"/>
      <c r="JEF29" s="3205"/>
      <c r="JEG29" s="3206"/>
      <c r="JEH29" s="3207"/>
      <c r="JEI29" s="3208"/>
      <c r="JEJ29" s="3209"/>
      <c r="JEK29" s="3208"/>
      <c r="JEL29" s="3209"/>
      <c r="JEM29" s="3200"/>
      <c r="JEN29" s="3201"/>
      <c r="JEO29" s="3208"/>
      <c r="JEP29" s="3206"/>
      <c r="JEQ29" s="3200"/>
      <c r="JER29" s="3201"/>
      <c r="JES29" s="3202"/>
      <c r="JET29" s="3203"/>
      <c r="JEU29" s="3200"/>
      <c r="JEV29" s="3204"/>
      <c r="JEW29" s="3179"/>
      <c r="JEX29" s="3205"/>
      <c r="JEY29" s="3206"/>
      <c r="JEZ29" s="3207"/>
      <c r="JFA29" s="3208"/>
      <c r="JFB29" s="3209"/>
      <c r="JFC29" s="3208"/>
      <c r="JFD29" s="3209"/>
      <c r="JFE29" s="3200"/>
      <c r="JFF29" s="3201"/>
      <c r="JFG29" s="3208"/>
      <c r="JFH29" s="3206"/>
      <c r="JFI29" s="3200"/>
      <c r="JFJ29" s="3201"/>
      <c r="JFK29" s="3202"/>
      <c r="JFL29" s="3203"/>
      <c r="JFM29" s="3200"/>
      <c r="JFN29" s="3204"/>
      <c r="JFO29" s="3179"/>
      <c r="JFP29" s="3205"/>
      <c r="JFQ29" s="3206"/>
      <c r="JFR29" s="3207"/>
      <c r="JFS29" s="3208"/>
      <c r="JFT29" s="3209"/>
      <c r="JFU29" s="3208"/>
      <c r="JFV29" s="3209"/>
      <c r="JFW29" s="3200"/>
      <c r="JFX29" s="3201"/>
      <c r="JFY29" s="3208"/>
      <c r="JFZ29" s="3206"/>
      <c r="JGA29" s="3200"/>
      <c r="JGB29" s="3201"/>
      <c r="JGC29" s="3202"/>
      <c r="JGD29" s="3203"/>
      <c r="JGE29" s="3200"/>
      <c r="JGF29" s="3204"/>
      <c r="JGG29" s="3179"/>
      <c r="JGH29" s="3205"/>
      <c r="JGI29" s="3206"/>
      <c r="JGJ29" s="3207"/>
      <c r="JGK29" s="3208"/>
      <c r="JGL29" s="3209"/>
      <c r="JGM29" s="3208"/>
      <c r="JGN29" s="3209"/>
      <c r="JGO29" s="3200"/>
      <c r="JGP29" s="3201"/>
      <c r="JGQ29" s="3208"/>
      <c r="JGR29" s="3206"/>
      <c r="JGS29" s="3200"/>
      <c r="JGT29" s="3201"/>
      <c r="JGU29" s="3202"/>
      <c r="JGV29" s="3203"/>
      <c r="JGW29" s="3200"/>
      <c r="JGX29" s="3204"/>
      <c r="JGY29" s="3179"/>
      <c r="JGZ29" s="3205"/>
      <c r="JHA29" s="3206"/>
      <c r="JHB29" s="3207"/>
      <c r="JHC29" s="3208"/>
      <c r="JHD29" s="3209"/>
      <c r="JHE29" s="3208"/>
      <c r="JHF29" s="3209"/>
      <c r="JHG29" s="3200"/>
      <c r="JHH29" s="3201"/>
      <c r="JHI29" s="3208"/>
      <c r="JHJ29" s="3206"/>
      <c r="JHK29" s="3200"/>
      <c r="JHL29" s="3201"/>
      <c r="JHM29" s="3202"/>
      <c r="JHN29" s="3203"/>
      <c r="JHO29" s="3200"/>
      <c r="JHP29" s="3204"/>
      <c r="JHQ29" s="3179"/>
      <c r="JHR29" s="3205"/>
      <c r="JHS29" s="3206"/>
      <c r="JHT29" s="3207"/>
      <c r="JHU29" s="3208"/>
      <c r="JHV29" s="3209"/>
      <c r="JHW29" s="3208"/>
      <c r="JHX29" s="3209"/>
      <c r="JHY29" s="3200"/>
      <c r="JHZ29" s="3201"/>
      <c r="JIA29" s="3208"/>
      <c r="JIB29" s="3206"/>
      <c r="JIC29" s="3200"/>
      <c r="JID29" s="3201"/>
      <c r="JIE29" s="3202"/>
      <c r="JIF29" s="3203"/>
      <c r="JIG29" s="3200"/>
      <c r="JIH29" s="3204"/>
      <c r="JII29" s="3179"/>
      <c r="JIJ29" s="3205"/>
      <c r="JIK29" s="3206"/>
      <c r="JIL29" s="3207"/>
      <c r="JIM29" s="3208"/>
      <c r="JIN29" s="3209"/>
      <c r="JIO29" s="3208"/>
      <c r="JIP29" s="3209"/>
      <c r="JIQ29" s="3200"/>
      <c r="JIR29" s="3201"/>
      <c r="JIS29" s="3208"/>
      <c r="JIT29" s="3206"/>
      <c r="JIU29" s="3200"/>
      <c r="JIV29" s="3201"/>
      <c r="JIW29" s="3202"/>
      <c r="JIX29" s="3203"/>
      <c r="JIY29" s="3200"/>
      <c r="JIZ29" s="3204"/>
      <c r="JJA29" s="3179"/>
      <c r="JJB29" s="3205"/>
      <c r="JJC29" s="3206"/>
      <c r="JJD29" s="3207"/>
      <c r="JJE29" s="3208"/>
      <c r="JJF29" s="3209"/>
      <c r="JJG29" s="3208"/>
      <c r="JJH29" s="3209"/>
      <c r="JJI29" s="3200"/>
      <c r="JJJ29" s="3201"/>
      <c r="JJK29" s="3208"/>
      <c r="JJL29" s="3206"/>
      <c r="JJM29" s="3200"/>
      <c r="JJN29" s="3201"/>
      <c r="JJO29" s="3202"/>
      <c r="JJP29" s="3203"/>
      <c r="JJQ29" s="3200"/>
      <c r="JJR29" s="3204"/>
      <c r="JJS29" s="3179"/>
      <c r="JJT29" s="3205"/>
      <c r="JJU29" s="3206"/>
      <c r="JJV29" s="3207"/>
      <c r="JJW29" s="3208"/>
      <c r="JJX29" s="3209"/>
      <c r="JJY29" s="3208"/>
      <c r="JJZ29" s="3209"/>
      <c r="JKA29" s="3200"/>
      <c r="JKB29" s="3201"/>
      <c r="JKC29" s="3208"/>
      <c r="JKD29" s="3206"/>
      <c r="JKE29" s="3200"/>
      <c r="JKF29" s="3201"/>
      <c r="JKG29" s="3202"/>
      <c r="JKH29" s="3203"/>
      <c r="JKI29" s="3200"/>
      <c r="JKJ29" s="3204"/>
      <c r="JKK29" s="3179"/>
      <c r="JKL29" s="3205"/>
      <c r="JKM29" s="3206"/>
      <c r="JKN29" s="3207"/>
      <c r="JKO29" s="3208"/>
      <c r="JKP29" s="3209"/>
      <c r="JKQ29" s="3208"/>
      <c r="JKR29" s="3209"/>
      <c r="JKS29" s="3200"/>
      <c r="JKT29" s="3201"/>
      <c r="JKU29" s="3208"/>
      <c r="JKV29" s="3206"/>
      <c r="JKW29" s="3200"/>
      <c r="JKX29" s="3201"/>
      <c r="JKY29" s="3202"/>
      <c r="JKZ29" s="3203"/>
      <c r="JLA29" s="3200"/>
      <c r="JLB29" s="3204"/>
      <c r="JLC29" s="3179"/>
      <c r="JLD29" s="3205"/>
      <c r="JLE29" s="3206"/>
      <c r="JLF29" s="3207"/>
      <c r="JLG29" s="3208"/>
      <c r="JLH29" s="3209"/>
      <c r="JLI29" s="3208"/>
      <c r="JLJ29" s="3209"/>
      <c r="JLK29" s="3200"/>
      <c r="JLL29" s="3201"/>
      <c r="JLM29" s="3208"/>
      <c r="JLN29" s="3206"/>
      <c r="JLO29" s="3200"/>
      <c r="JLP29" s="3201"/>
      <c r="JLQ29" s="3202"/>
      <c r="JLR29" s="3203"/>
      <c r="JLS29" s="3200"/>
      <c r="JLT29" s="3204"/>
      <c r="JLU29" s="3179"/>
      <c r="JLV29" s="3205"/>
      <c r="JLW29" s="3206"/>
      <c r="JLX29" s="3207"/>
      <c r="JLY29" s="3208"/>
      <c r="JLZ29" s="3209"/>
      <c r="JMA29" s="3208"/>
      <c r="JMB29" s="3209"/>
      <c r="JMC29" s="3200"/>
      <c r="JMD29" s="3201"/>
      <c r="JME29" s="3208"/>
      <c r="JMF29" s="3206"/>
      <c r="JMG29" s="3200"/>
      <c r="JMH29" s="3201"/>
      <c r="JMI29" s="3202"/>
      <c r="JMJ29" s="3203"/>
      <c r="JMK29" s="3200"/>
      <c r="JML29" s="3204"/>
      <c r="JMM29" s="3179"/>
      <c r="JMN29" s="3205"/>
      <c r="JMO29" s="3206"/>
      <c r="JMP29" s="3207"/>
      <c r="JMQ29" s="3208"/>
      <c r="JMR29" s="3209"/>
      <c r="JMS29" s="3208"/>
      <c r="JMT29" s="3209"/>
      <c r="JMU29" s="3200"/>
      <c r="JMV29" s="3201"/>
      <c r="JMW29" s="3208"/>
      <c r="JMX29" s="3206"/>
      <c r="JMY29" s="3200"/>
      <c r="JMZ29" s="3201"/>
      <c r="JNA29" s="3202"/>
      <c r="JNB29" s="3203"/>
      <c r="JNC29" s="3200"/>
      <c r="JND29" s="3204"/>
      <c r="JNE29" s="3179"/>
      <c r="JNF29" s="3205"/>
      <c r="JNG29" s="3206"/>
      <c r="JNH29" s="3207"/>
      <c r="JNI29" s="3208"/>
      <c r="JNJ29" s="3209"/>
      <c r="JNK29" s="3208"/>
      <c r="JNL29" s="3209"/>
      <c r="JNM29" s="3200"/>
      <c r="JNN29" s="3201"/>
      <c r="JNO29" s="3208"/>
      <c r="JNP29" s="3206"/>
      <c r="JNQ29" s="3200"/>
      <c r="JNR29" s="3201"/>
      <c r="JNS29" s="3202"/>
      <c r="JNT29" s="3203"/>
      <c r="JNU29" s="3200"/>
      <c r="JNV29" s="3204"/>
      <c r="JNW29" s="3179"/>
      <c r="JNX29" s="3205"/>
      <c r="JNY29" s="3206"/>
      <c r="JNZ29" s="3207"/>
      <c r="JOA29" s="3208"/>
      <c r="JOB29" s="3209"/>
      <c r="JOC29" s="3208"/>
      <c r="JOD29" s="3209"/>
      <c r="JOE29" s="3200"/>
      <c r="JOF29" s="3201"/>
      <c r="JOG29" s="3208"/>
      <c r="JOH29" s="3206"/>
      <c r="JOI29" s="3200"/>
      <c r="JOJ29" s="3201"/>
      <c r="JOK29" s="3202"/>
      <c r="JOL29" s="3203"/>
      <c r="JOM29" s="3200"/>
      <c r="JON29" s="3204"/>
      <c r="JOO29" s="3179"/>
      <c r="JOP29" s="3205"/>
      <c r="JOQ29" s="3206"/>
      <c r="JOR29" s="3207"/>
      <c r="JOS29" s="3208"/>
      <c r="JOT29" s="3209"/>
      <c r="JOU29" s="3208"/>
      <c r="JOV29" s="3209"/>
      <c r="JOW29" s="3200"/>
      <c r="JOX29" s="3201"/>
      <c r="JOY29" s="3208"/>
      <c r="JOZ29" s="3206"/>
      <c r="JPA29" s="3200"/>
      <c r="JPB29" s="3201"/>
      <c r="JPC29" s="3202"/>
      <c r="JPD29" s="3203"/>
      <c r="JPE29" s="3200"/>
      <c r="JPF29" s="3204"/>
      <c r="JPG29" s="3179"/>
      <c r="JPH29" s="3205"/>
      <c r="JPI29" s="3206"/>
      <c r="JPJ29" s="3207"/>
      <c r="JPK29" s="3208"/>
      <c r="JPL29" s="3209"/>
      <c r="JPM29" s="3208"/>
      <c r="JPN29" s="3209"/>
      <c r="JPO29" s="3200"/>
      <c r="JPP29" s="3201"/>
      <c r="JPQ29" s="3208"/>
      <c r="JPR29" s="3206"/>
      <c r="JPS29" s="3200"/>
      <c r="JPT29" s="3201"/>
      <c r="JPU29" s="3202"/>
      <c r="JPV29" s="3203"/>
      <c r="JPW29" s="3200"/>
      <c r="JPX29" s="3204"/>
      <c r="JPY29" s="3179"/>
      <c r="JPZ29" s="3205"/>
      <c r="JQA29" s="3206"/>
      <c r="JQB29" s="3207"/>
      <c r="JQC29" s="3208"/>
      <c r="JQD29" s="3209"/>
      <c r="JQE29" s="3208"/>
      <c r="JQF29" s="3209"/>
      <c r="JQG29" s="3200"/>
      <c r="JQH29" s="3201"/>
      <c r="JQI29" s="3208"/>
      <c r="JQJ29" s="3206"/>
      <c r="JQK29" s="3200"/>
      <c r="JQL29" s="3201"/>
      <c r="JQM29" s="3202"/>
      <c r="JQN29" s="3203"/>
      <c r="JQO29" s="3200"/>
      <c r="JQP29" s="3204"/>
      <c r="JQQ29" s="3179"/>
      <c r="JQR29" s="3205"/>
      <c r="JQS29" s="3206"/>
      <c r="JQT29" s="3207"/>
      <c r="JQU29" s="3208"/>
      <c r="JQV29" s="3209"/>
      <c r="JQW29" s="3208"/>
      <c r="JQX29" s="3209"/>
      <c r="JQY29" s="3200"/>
      <c r="JQZ29" s="3201"/>
      <c r="JRA29" s="3208"/>
      <c r="JRB29" s="3206"/>
      <c r="JRC29" s="3200"/>
      <c r="JRD29" s="3201"/>
      <c r="JRE29" s="3202"/>
      <c r="JRF29" s="3203"/>
      <c r="JRG29" s="3200"/>
      <c r="JRH29" s="3204"/>
      <c r="JRI29" s="3179"/>
      <c r="JRJ29" s="3205"/>
      <c r="JRK29" s="3206"/>
      <c r="JRL29" s="3207"/>
      <c r="JRM29" s="3208"/>
      <c r="JRN29" s="3209"/>
      <c r="JRO29" s="3208"/>
      <c r="JRP29" s="3209"/>
      <c r="JRQ29" s="3200"/>
      <c r="JRR29" s="3201"/>
      <c r="JRS29" s="3208"/>
      <c r="JRT29" s="3206"/>
      <c r="JRU29" s="3200"/>
      <c r="JRV29" s="3201"/>
      <c r="JRW29" s="3202"/>
      <c r="JRX29" s="3203"/>
      <c r="JRY29" s="3200"/>
      <c r="JRZ29" s="3204"/>
      <c r="JSA29" s="3179"/>
      <c r="JSB29" s="3205"/>
      <c r="JSC29" s="3206"/>
      <c r="JSD29" s="3207"/>
      <c r="JSE29" s="3208"/>
      <c r="JSF29" s="3209"/>
      <c r="JSG29" s="3208"/>
      <c r="JSH29" s="3209"/>
      <c r="JSI29" s="3200"/>
      <c r="JSJ29" s="3201"/>
      <c r="JSK29" s="3208"/>
      <c r="JSL29" s="3206"/>
      <c r="JSM29" s="3200"/>
      <c r="JSN29" s="3201"/>
      <c r="JSO29" s="3202"/>
      <c r="JSP29" s="3203"/>
      <c r="JSQ29" s="3200"/>
      <c r="JSR29" s="3204"/>
      <c r="JSS29" s="3179"/>
      <c r="JST29" s="3205"/>
      <c r="JSU29" s="3206"/>
      <c r="JSV29" s="3207"/>
      <c r="JSW29" s="3208"/>
      <c r="JSX29" s="3209"/>
      <c r="JSY29" s="3208"/>
      <c r="JSZ29" s="3209"/>
      <c r="JTA29" s="3200"/>
      <c r="JTB29" s="3201"/>
      <c r="JTC29" s="3208"/>
      <c r="JTD29" s="3206"/>
      <c r="JTE29" s="3200"/>
      <c r="JTF29" s="3201"/>
      <c r="JTG29" s="3202"/>
      <c r="JTH29" s="3203"/>
      <c r="JTI29" s="3200"/>
      <c r="JTJ29" s="3204"/>
      <c r="JTK29" s="3179"/>
      <c r="JTL29" s="3205"/>
      <c r="JTM29" s="3206"/>
      <c r="JTN29" s="3207"/>
      <c r="JTO29" s="3208"/>
      <c r="JTP29" s="3209"/>
      <c r="JTQ29" s="3208"/>
      <c r="JTR29" s="3209"/>
      <c r="JTS29" s="3200"/>
      <c r="JTT29" s="3201"/>
      <c r="JTU29" s="3208"/>
      <c r="JTV29" s="3206"/>
      <c r="JTW29" s="3200"/>
      <c r="JTX29" s="3201"/>
      <c r="JTY29" s="3202"/>
      <c r="JTZ29" s="3203"/>
      <c r="JUA29" s="3200"/>
      <c r="JUB29" s="3204"/>
      <c r="JUC29" s="3179"/>
      <c r="JUD29" s="3205"/>
      <c r="JUE29" s="3206"/>
      <c r="JUF29" s="3207"/>
      <c r="JUG29" s="3208"/>
      <c r="JUH29" s="3209"/>
      <c r="JUI29" s="3208"/>
      <c r="JUJ29" s="3209"/>
      <c r="JUK29" s="3200"/>
      <c r="JUL29" s="3201"/>
      <c r="JUM29" s="3208"/>
      <c r="JUN29" s="3206"/>
      <c r="JUO29" s="3200"/>
      <c r="JUP29" s="3201"/>
      <c r="JUQ29" s="3202"/>
      <c r="JUR29" s="3203"/>
      <c r="JUS29" s="3200"/>
      <c r="JUT29" s="3204"/>
      <c r="JUU29" s="3179"/>
      <c r="JUV29" s="3205"/>
      <c r="JUW29" s="3206"/>
      <c r="JUX29" s="3207"/>
      <c r="JUY29" s="3208"/>
      <c r="JUZ29" s="3209"/>
      <c r="JVA29" s="3208"/>
      <c r="JVB29" s="3209"/>
      <c r="JVC29" s="3200"/>
      <c r="JVD29" s="3201"/>
      <c r="JVE29" s="3208"/>
      <c r="JVF29" s="3206"/>
      <c r="JVG29" s="3200"/>
      <c r="JVH29" s="3201"/>
      <c r="JVI29" s="3202"/>
      <c r="JVJ29" s="3203"/>
      <c r="JVK29" s="3200"/>
      <c r="JVL29" s="3204"/>
      <c r="JVM29" s="3179"/>
      <c r="JVN29" s="3205"/>
      <c r="JVO29" s="3206"/>
      <c r="JVP29" s="3207"/>
      <c r="JVQ29" s="3208"/>
      <c r="JVR29" s="3209"/>
      <c r="JVS29" s="3208"/>
      <c r="JVT29" s="3209"/>
      <c r="JVU29" s="3200"/>
      <c r="JVV29" s="3201"/>
      <c r="JVW29" s="3208"/>
      <c r="JVX29" s="3206"/>
      <c r="JVY29" s="3200"/>
      <c r="JVZ29" s="3201"/>
      <c r="JWA29" s="3202"/>
      <c r="JWB29" s="3203"/>
      <c r="JWC29" s="3200"/>
      <c r="JWD29" s="3204"/>
      <c r="JWE29" s="3179"/>
      <c r="JWF29" s="3205"/>
      <c r="JWG29" s="3206"/>
      <c r="JWH29" s="3207"/>
      <c r="JWI29" s="3208"/>
      <c r="JWJ29" s="3209"/>
      <c r="JWK29" s="3208"/>
      <c r="JWL29" s="3209"/>
      <c r="JWM29" s="3200"/>
      <c r="JWN29" s="3201"/>
      <c r="JWO29" s="3208"/>
      <c r="JWP29" s="3206"/>
      <c r="JWQ29" s="3200"/>
      <c r="JWR29" s="3201"/>
      <c r="JWS29" s="3202"/>
      <c r="JWT29" s="3203"/>
      <c r="JWU29" s="3200"/>
      <c r="JWV29" s="3204"/>
      <c r="JWW29" s="3179"/>
      <c r="JWX29" s="3205"/>
      <c r="JWY29" s="3206"/>
      <c r="JWZ29" s="3207"/>
      <c r="JXA29" s="3208"/>
      <c r="JXB29" s="3209"/>
      <c r="JXC29" s="3208"/>
      <c r="JXD29" s="3209"/>
      <c r="JXE29" s="3200"/>
      <c r="JXF29" s="3201"/>
      <c r="JXG29" s="3208"/>
      <c r="JXH29" s="3206"/>
      <c r="JXI29" s="3200"/>
      <c r="JXJ29" s="3201"/>
      <c r="JXK29" s="3202"/>
      <c r="JXL29" s="3203"/>
      <c r="JXM29" s="3200"/>
      <c r="JXN29" s="3204"/>
      <c r="JXO29" s="3179"/>
      <c r="JXP29" s="3205"/>
      <c r="JXQ29" s="3206"/>
      <c r="JXR29" s="3207"/>
      <c r="JXS29" s="3208"/>
      <c r="JXT29" s="3209"/>
      <c r="JXU29" s="3208"/>
      <c r="JXV29" s="3209"/>
      <c r="JXW29" s="3200"/>
      <c r="JXX29" s="3201"/>
      <c r="JXY29" s="3208"/>
      <c r="JXZ29" s="3206"/>
      <c r="JYA29" s="3200"/>
      <c r="JYB29" s="3201"/>
      <c r="JYC29" s="3202"/>
      <c r="JYD29" s="3203"/>
      <c r="JYE29" s="3200"/>
      <c r="JYF29" s="3204"/>
      <c r="JYG29" s="3179"/>
      <c r="JYH29" s="3205"/>
      <c r="JYI29" s="3206"/>
      <c r="JYJ29" s="3207"/>
      <c r="JYK29" s="3208"/>
      <c r="JYL29" s="3209"/>
      <c r="JYM29" s="3208"/>
      <c r="JYN29" s="3209"/>
      <c r="JYO29" s="3200"/>
      <c r="JYP29" s="3201"/>
      <c r="JYQ29" s="3208"/>
      <c r="JYR29" s="3206"/>
      <c r="JYS29" s="3200"/>
      <c r="JYT29" s="3201"/>
      <c r="JYU29" s="3202"/>
      <c r="JYV29" s="3203"/>
      <c r="JYW29" s="3200"/>
      <c r="JYX29" s="3204"/>
      <c r="JYY29" s="3179"/>
      <c r="JYZ29" s="3205"/>
      <c r="JZA29" s="3206"/>
      <c r="JZB29" s="3207"/>
      <c r="JZC29" s="3208"/>
      <c r="JZD29" s="3209"/>
      <c r="JZE29" s="3208"/>
      <c r="JZF29" s="3209"/>
      <c r="JZG29" s="3200"/>
      <c r="JZH29" s="3201"/>
      <c r="JZI29" s="3208"/>
      <c r="JZJ29" s="3206"/>
      <c r="JZK29" s="3200"/>
      <c r="JZL29" s="3201"/>
      <c r="JZM29" s="3202"/>
      <c r="JZN29" s="3203"/>
      <c r="JZO29" s="3200"/>
      <c r="JZP29" s="3204"/>
      <c r="JZQ29" s="3179"/>
      <c r="JZR29" s="3205"/>
      <c r="JZS29" s="3206"/>
      <c r="JZT29" s="3207"/>
      <c r="JZU29" s="3208"/>
      <c r="JZV29" s="3209"/>
      <c r="JZW29" s="3208"/>
      <c r="JZX29" s="3209"/>
      <c r="JZY29" s="3200"/>
      <c r="JZZ29" s="3201"/>
      <c r="KAA29" s="3208"/>
      <c r="KAB29" s="3206"/>
      <c r="KAC29" s="3200"/>
      <c r="KAD29" s="3201"/>
      <c r="KAE29" s="3202"/>
      <c r="KAF29" s="3203"/>
      <c r="KAG29" s="3200"/>
      <c r="KAH29" s="3204"/>
      <c r="KAI29" s="3179"/>
      <c r="KAJ29" s="3205"/>
      <c r="KAK29" s="3206"/>
      <c r="KAL29" s="3207"/>
      <c r="KAM29" s="3208"/>
      <c r="KAN29" s="3209"/>
      <c r="KAO29" s="3208"/>
      <c r="KAP29" s="3209"/>
      <c r="KAQ29" s="3200"/>
      <c r="KAR29" s="3201"/>
      <c r="KAS29" s="3208"/>
      <c r="KAT29" s="3206"/>
      <c r="KAU29" s="3200"/>
      <c r="KAV29" s="3201"/>
      <c r="KAW29" s="3202"/>
      <c r="KAX29" s="3203"/>
      <c r="KAY29" s="3200"/>
      <c r="KAZ29" s="3204"/>
      <c r="KBA29" s="3179"/>
      <c r="KBB29" s="3205"/>
      <c r="KBC29" s="3206"/>
      <c r="KBD29" s="3207"/>
      <c r="KBE29" s="3208"/>
      <c r="KBF29" s="3209"/>
      <c r="KBG29" s="3208"/>
      <c r="KBH29" s="3209"/>
      <c r="KBI29" s="3200"/>
      <c r="KBJ29" s="3201"/>
      <c r="KBK29" s="3208"/>
      <c r="KBL29" s="3206"/>
      <c r="KBM29" s="3200"/>
      <c r="KBN29" s="3201"/>
      <c r="KBO29" s="3202"/>
      <c r="KBP29" s="3203"/>
      <c r="KBQ29" s="3200"/>
      <c r="KBR29" s="3204"/>
      <c r="KBS29" s="3179"/>
      <c r="KBT29" s="3205"/>
      <c r="KBU29" s="3206"/>
      <c r="KBV29" s="3207"/>
      <c r="KBW29" s="3208"/>
      <c r="KBX29" s="3209"/>
      <c r="KBY29" s="3208"/>
      <c r="KBZ29" s="3209"/>
      <c r="KCA29" s="3200"/>
      <c r="KCB29" s="3201"/>
      <c r="KCC29" s="3208"/>
      <c r="KCD29" s="3206"/>
      <c r="KCE29" s="3200"/>
      <c r="KCF29" s="3201"/>
      <c r="KCG29" s="3202"/>
      <c r="KCH29" s="3203"/>
      <c r="KCI29" s="3200"/>
      <c r="KCJ29" s="3204"/>
      <c r="KCK29" s="3179"/>
      <c r="KCL29" s="3205"/>
      <c r="KCM29" s="3206"/>
      <c r="KCN29" s="3207"/>
      <c r="KCO29" s="3208"/>
      <c r="KCP29" s="3209"/>
      <c r="KCQ29" s="3208"/>
      <c r="KCR29" s="3209"/>
      <c r="KCS29" s="3200"/>
      <c r="KCT29" s="3201"/>
      <c r="KCU29" s="3208"/>
      <c r="KCV29" s="3206"/>
      <c r="KCW29" s="3200"/>
      <c r="KCX29" s="3201"/>
      <c r="KCY29" s="3202"/>
      <c r="KCZ29" s="3203"/>
      <c r="KDA29" s="3200"/>
      <c r="KDB29" s="3204"/>
      <c r="KDC29" s="3179"/>
      <c r="KDD29" s="3205"/>
      <c r="KDE29" s="3206"/>
      <c r="KDF29" s="3207"/>
      <c r="KDG29" s="3208"/>
      <c r="KDH29" s="3209"/>
      <c r="KDI29" s="3208"/>
      <c r="KDJ29" s="3209"/>
      <c r="KDK29" s="3200"/>
      <c r="KDL29" s="3201"/>
      <c r="KDM29" s="3208"/>
      <c r="KDN29" s="3206"/>
      <c r="KDO29" s="3200"/>
      <c r="KDP29" s="3201"/>
      <c r="KDQ29" s="3202"/>
      <c r="KDR29" s="3203"/>
      <c r="KDS29" s="3200"/>
      <c r="KDT29" s="3204"/>
      <c r="KDU29" s="3179"/>
      <c r="KDV29" s="3205"/>
      <c r="KDW29" s="3206"/>
      <c r="KDX29" s="3207"/>
      <c r="KDY29" s="3208"/>
      <c r="KDZ29" s="3209"/>
      <c r="KEA29" s="3208"/>
      <c r="KEB29" s="3209"/>
      <c r="KEC29" s="3200"/>
      <c r="KED29" s="3201"/>
      <c r="KEE29" s="3208"/>
      <c r="KEF29" s="3206"/>
      <c r="KEG29" s="3200"/>
      <c r="KEH29" s="3201"/>
      <c r="KEI29" s="3202"/>
      <c r="KEJ29" s="3203"/>
      <c r="KEK29" s="3200"/>
      <c r="KEL29" s="3204"/>
      <c r="KEM29" s="3179"/>
      <c r="KEN29" s="3205"/>
      <c r="KEO29" s="3206"/>
      <c r="KEP29" s="3207"/>
      <c r="KEQ29" s="3208"/>
      <c r="KER29" s="3209"/>
      <c r="KES29" s="3208"/>
      <c r="KET29" s="3209"/>
      <c r="KEU29" s="3200"/>
      <c r="KEV29" s="3201"/>
      <c r="KEW29" s="3208"/>
      <c r="KEX29" s="3206"/>
      <c r="KEY29" s="3200"/>
      <c r="KEZ29" s="3201"/>
      <c r="KFA29" s="3202"/>
      <c r="KFB29" s="3203"/>
      <c r="KFC29" s="3200"/>
      <c r="KFD29" s="3204"/>
      <c r="KFE29" s="3179"/>
      <c r="KFF29" s="3205"/>
      <c r="KFG29" s="3206"/>
      <c r="KFH29" s="3207"/>
      <c r="KFI29" s="3208"/>
      <c r="KFJ29" s="3209"/>
      <c r="KFK29" s="3208"/>
      <c r="KFL29" s="3209"/>
      <c r="KFM29" s="3200"/>
      <c r="KFN29" s="3201"/>
      <c r="KFO29" s="3208"/>
      <c r="KFP29" s="3206"/>
      <c r="KFQ29" s="3200"/>
      <c r="KFR29" s="3201"/>
      <c r="KFS29" s="3202"/>
      <c r="KFT29" s="3203"/>
      <c r="KFU29" s="3200"/>
      <c r="KFV29" s="3204"/>
      <c r="KFW29" s="3179"/>
      <c r="KFX29" s="3205"/>
      <c r="KFY29" s="3206"/>
      <c r="KFZ29" s="3207"/>
      <c r="KGA29" s="3208"/>
      <c r="KGB29" s="3209"/>
      <c r="KGC29" s="3208"/>
      <c r="KGD29" s="3209"/>
      <c r="KGE29" s="3200"/>
      <c r="KGF29" s="3201"/>
      <c r="KGG29" s="3208"/>
      <c r="KGH29" s="3206"/>
      <c r="KGI29" s="3200"/>
      <c r="KGJ29" s="3201"/>
      <c r="KGK29" s="3202"/>
      <c r="KGL29" s="3203"/>
      <c r="KGM29" s="3200"/>
      <c r="KGN29" s="3204"/>
      <c r="KGO29" s="3179"/>
      <c r="KGP29" s="3205"/>
      <c r="KGQ29" s="3206"/>
      <c r="KGR29" s="3207"/>
      <c r="KGS29" s="3208"/>
      <c r="KGT29" s="3209"/>
      <c r="KGU29" s="3208"/>
      <c r="KGV29" s="3209"/>
      <c r="KGW29" s="3200"/>
      <c r="KGX29" s="3201"/>
      <c r="KGY29" s="3208"/>
      <c r="KGZ29" s="3206"/>
      <c r="KHA29" s="3200"/>
      <c r="KHB29" s="3201"/>
      <c r="KHC29" s="3202"/>
      <c r="KHD29" s="3203"/>
      <c r="KHE29" s="3200"/>
      <c r="KHF29" s="3204"/>
      <c r="KHG29" s="3179"/>
      <c r="KHH29" s="3205"/>
      <c r="KHI29" s="3206"/>
      <c r="KHJ29" s="3207"/>
      <c r="KHK29" s="3208"/>
      <c r="KHL29" s="3209"/>
      <c r="KHM29" s="3208"/>
      <c r="KHN29" s="3209"/>
      <c r="KHO29" s="3200"/>
      <c r="KHP29" s="3201"/>
      <c r="KHQ29" s="3208"/>
      <c r="KHR29" s="3206"/>
      <c r="KHS29" s="3200"/>
      <c r="KHT29" s="3201"/>
      <c r="KHU29" s="3202"/>
      <c r="KHV29" s="3203"/>
      <c r="KHW29" s="3200"/>
      <c r="KHX29" s="3204"/>
      <c r="KHY29" s="3179"/>
      <c r="KHZ29" s="3205"/>
      <c r="KIA29" s="3206"/>
      <c r="KIB29" s="3207"/>
      <c r="KIC29" s="3208"/>
      <c r="KID29" s="3209"/>
      <c r="KIE29" s="3208"/>
      <c r="KIF29" s="3209"/>
      <c r="KIG29" s="3200"/>
      <c r="KIH29" s="3201"/>
      <c r="KII29" s="3208"/>
      <c r="KIJ29" s="3206"/>
      <c r="KIK29" s="3200"/>
      <c r="KIL29" s="3201"/>
      <c r="KIM29" s="3202"/>
      <c r="KIN29" s="3203"/>
      <c r="KIO29" s="3200"/>
      <c r="KIP29" s="3204"/>
      <c r="KIQ29" s="3179"/>
      <c r="KIR29" s="3205"/>
      <c r="KIS29" s="3206"/>
      <c r="KIT29" s="3207"/>
      <c r="KIU29" s="3208"/>
      <c r="KIV29" s="3209"/>
      <c r="KIW29" s="3208"/>
      <c r="KIX29" s="3209"/>
      <c r="KIY29" s="3200"/>
      <c r="KIZ29" s="3201"/>
      <c r="KJA29" s="3208"/>
      <c r="KJB29" s="3206"/>
      <c r="KJC29" s="3200"/>
      <c r="KJD29" s="3201"/>
      <c r="KJE29" s="3202"/>
      <c r="KJF29" s="3203"/>
      <c r="KJG29" s="3200"/>
      <c r="KJH29" s="3204"/>
      <c r="KJI29" s="3179"/>
      <c r="KJJ29" s="3205"/>
      <c r="KJK29" s="3206"/>
      <c r="KJL29" s="3207"/>
      <c r="KJM29" s="3208"/>
      <c r="KJN29" s="3209"/>
      <c r="KJO29" s="3208"/>
      <c r="KJP29" s="3209"/>
      <c r="KJQ29" s="3200"/>
      <c r="KJR29" s="3201"/>
      <c r="KJS29" s="3208"/>
      <c r="KJT29" s="3206"/>
      <c r="KJU29" s="3200"/>
      <c r="KJV29" s="3201"/>
      <c r="KJW29" s="3202"/>
      <c r="KJX29" s="3203"/>
      <c r="KJY29" s="3200"/>
      <c r="KJZ29" s="3204"/>
      <c r="KKA29" s="3179"/>
      <c r="KKB29" s="3205"/>
      <c r="KKC29" s="3206"/>
      <c r="KKD29" s="3207"/>
      <c r="KKE29" s="3208"/>
      <c r="KKF29" s="3209"/>
      <c r="KKG29" s="3208"/>
      <c r="KKH29" s="3209"/>
      <c r="KKI29" s="3200"/>
      <c r="KKJ29" s="3201"/>
      <c r="KKK29" s="3208"/>
      <c r="KKL29" s="3206"/>
      <c r="KKM29" s="3200"/>
      <c r="KKN29" s="3201"/>
      <c r="KKO29" s="3202"/>
      <c r="KKP29" s="3203"/>
      <c r="KKQ29" s="3200"/>
      <c r="KKR29" s="3204"/>
      <c r="KKS29" s="3179"/>
      <c r="KKT29" s="3205"/>
      <c r="KKU29" s="3206"/>
      <c r="KKV29" s="3207"/>
      <c r="KKW29" s="3208"/>
      <c r="KKX29" s="3209"/>
      <c r="KKY29" s="3208"/>
      <c r="KKZ29" s="3209"/>
      <c r="KLA29" s="3200"/>
      <c r="KLB29" s="3201"/>
      <c r="KLC29" s="3208"/>
      <c r="KLD29" s="3206"/>
      <c r="KLE29" s="3200"/>
      <c r="KLF29" s="3201"/>
      <c r="KLG29" s="3202"/>
      <c r="KLH29" s="3203"/>
      <c r="KLI29" s="3200"/>
      <c r="KLJ29" s="3204"/>
      <c r="KLK29" s="3179"/>
      <c r="KLL29" s="3205"/>
      <c r="KLM29" s="3206"/>
      <c r="KLN29" s="3207"/>
      <c r="KLO29" s="3208"/>
      <c r="KLP29" s="3209"/>
      <c r="KLQ29" s="3208"/>
      <c r="KLR29" s="3209"/>
      <c r="KLS29" s="3200"/>
      <c r="KLT29" s="3201"/>
      <c r="KLU29" s="3208"/>
      <c r="KLV29" s="3206"/>
      <c r="KLW29" s="3200"/>
      <c r="KLX29" s="3201"/>
      <c r="KLY29" s="3202"/>
      <c r="KLZ29" s="3203"/>
      <c r="KMA29" s="3200"/>
      <c r="KMB29" s="3204"/>
      <c r="KMC29" s="3179"/>
      <c r="KMD29" s="3205"/>
      <c r="KME29" s="3206"/>
      <c r="KMF29" s="3207"/>
      <c r="KMG29" s="3208"/>
      <c r="KMH29" s="3209"/>
      <c r="KMI29" s="3208"/>
      <c r="KMJ29" s="3209"/>
      <c r="KMK29" s="3200"/>
      <c r="KML29" s="3201"/>
      <c r="KMM29" s="3208"/>
      <c r="KMN29" s="3206"/>
      <c r="KMO29" s="3200"/>
      <c r="KMP29" s="3201"/>
      <c r="KMQ29" s="3202"/>
      <c r="KMR29" s="3203"/>
      <c r="KMS29" s="3200"/>
      <c r="KMT29" s="3204"/>
      <c r="KMU29" s="3179"/>
      <c r="KMV29" s="3205"/>
      <c r="KMW29" s="3206"/>
      <c r="KMX29" s="3207"/>
      <c r="KMY29" s="3208"/>
      <c r="KMZ29" s="3209"/>
      <c r="KNA29" s="3208"/>
      <c r="KNB29" s="3209"/>
      <c r="KNC29" s="3200"/>
      <c r="KND29" s="3201"/>
      <c r="KNE29" s="3208"/>
      <c r="KNF29" s="3206"/>
      <c r="KNG29" s="3200"/>
      <c r="KNH29" s="3201"/>
      <c r="KNI29" s="3202"/>
      <c r="KNJ29" s="3203"/>
      <c r="KNK29" s="3200"/>
      <c r="KNL29" s="3204"/>
      <c r="KNM29" s="3179"/>
      <c r="KNN29" s="3205"/>
      <c r="KNO29" s="3206"/>
      <c r="KNP29" s="3207"/>
      <c r="KNQ29" s="3208"/>
      <c r="KNR29" s="3209"/>
      <c r="KNS29" s="3208"/>
      <c r="KNT29" s="3209"/>
      <c r="KNU29" s="3200"/>
      <c r="KNV29" s="3201"/>
      <c r="KNW29" s="3208"/>
      <c r="KNX29" s="3206"/>
      <c r="KNY29" s="3200"/>
      <c r="KNZ29" s="3201"/>
      <c r="KOA29" s="3202"/>
      <c r="KOB29" s="3203"/>
      <c r="KOC29" s="3200"/>
      <c r="KOD29" s="3204"/>
      <c r="KOE29" s="3179"/>
      <c r="KOF29" s="3205"/>
      <c r="KOG29" s="3206"/>
      <c r="KOH29" s="3207"/>
      <c r="KOI29" s="3208"/>
      <c r="KOJ29" s="3209"/>
      <c r="KOK29" s="3208"/>
      <c r="KOL29" s="3209"/>
      <c r="KOM29" s="3200"/>
      <c r="KON29" s="3201"/>
      <c r="KOO29" s="3208"/>
      <c r="KOP29" s="3206"/>
      <c r="KOQ29" s="3200"/>
      <c r="KOR29" s="3201"/>
      <c r="KOS29" s="3202"/>
      <c r="KOT29" s="3203"/>
      <c r="KOU29" s="3200"/>
      <c r="KOV29" s="3204"/>
      <c r="KOW29" s="3179"/>
      <c r="KOX29" s="3205"/>
      <c r="KOY29" s="3206"/>
      <c r="KOZ29" s="3207"/>
      <c r="KPA29" s="3208"/>
      <c r="KPB29" s="3209"/>
      <c r="KPC29" s="3208"/>
      <c r="KPD29" s="3209"/>
      <c r="KPE29" s="3200"/>
      <c r="KPF29" s="3201"/>
      <c r="KPG29" s="3208"/>
      <c r="KPH29" s="3206"/>
      <c r="KPI29" s="3200"/>
      <c r="KPJ29" s="3201"/>
      <c r="KPK29" s="3202"/>
      <c r="KPL29" s="3203"/>
      <c r="KPM29" s="3200"/>
      <c r="KPN29" s="3204"/>
      <c r="KPO29" s="3179"/>
      <c r="KPP29" s="3205"/>
      <c r="KPQ29" s="3206"/>
      <c r="KPR29" s="3207"/>
      <c r="KPS29" s="3208"/>
      <c r="KPT29" s="3209"/>
      <c r="KPU29" s="3208"/>
      <c r="KPV29" s="3209"/>
      <c r="KPW29" s="3200"/>
      <c r="KPX29" s="3201"/>
      <c r="KPY29" s="3208"/>
      <c r="KPZ29" s="3206"/>
      <c r="KQA29" s="3200"/>
      <c r="KQB29" s="3201"/>
      <c r="KQC29" s="3202"/>
      <c r="KQD29" s="3203"/>
      <c r="KQE29" s="3200"/>
      <c r="KQF29" s="3204"/>
      <c r="KQG29" s="3179"/>
      <c r="KQH29" s="3205"/>
      <c r="KQI29" s="3206"/>
      <c r="KQJ29" s="3207"/>
      <c r="KQK29" s="3208"/>
      <c r="KQL29" s="3209"/>
      <c r="KQM29" s="3208"/>
      <c r="KQN29" s="3209"/>
      <c r="KQO29" s="3200"/>
      <c r="KQP29" s="3201"/>
      <c r="KQQ29" s="3208"/>
      <c r="KQR29" s="3206"/>
      <c r="KQS29" s="3200"/>
      <c r="KQT29" s="3201"/>
      <c r="KQU29" s="3202"/>
      <c r="KQV29" s="3203"/>
      <c r="KQW29" s="3200"/>
      <c r="KQX29" s="3204"/>
      <c r="KQY29" s="3179"/>
      <c r="KQZ29" s="3205"/>
      <c r="KRA29" s="3206"/>
      <c r="KRB29" s="3207"/>
      <c r="KRC29" s="3208"/>
      <c r="KRD29" s="3209"/>
      <c r="KRE29" s="3208"/>
      <c r="KRF29" s="3209"/>
      <c r="KRG29" s="3200"/>
      <c r="KRH29" s="3201"/>
      <c r="KRI29" s="3208"/>
      <c r="KRJ29" s="3206"/>
      <c r="KRK29" s="3200"/>
      <c r="KRL29" s="3201"/>
      <c r="KRM29" s="3202"/>
      <c r="KRN29" s="3203"/>
      <c r="KRO29" s="3200"/>
      <c r="KRP29" s="3204"/>
      <c r="KRQ29" s="3179"/>
      <c r="KRR29" s="3205"/>
      <c r="KRS29" s="3206"/>
      <c r="KRT29" s="3207"/>
      <c r="KRU29" s="3208"/>
      <c r="KRV29" s="3209"/>
      <c r="KRW29" s="3208"/>
      <c r="KRX29" s="3209"/>
      <c r="KRY29" s="3200"/>
      <c r="KRZ29" s="3201"/>
      <c r="KSA29" s="3208"/>
      <c r="KSB29" s="3206"/>
      <c r="KSC29" s="3200"/>
      <c r="KSD29" s="3201"/>
      <c r="KSE29" s="3202"/>
      <c r="KSF29" s="3203"/>
      <c r="KSG29" s="3200"/>
      <c r="KSH29" s="3204"/>
      <c r="KSI29" s="3179"/>
      <c r="KSJ29" s="3205"/>
      <c r="KSK29" s="3206"/>
      <c r="KSL29" s="3207"/>
      <c r="KSM29" s="3208"/>
      <c r="KSN29" s="3209"/>
      <c r="KSO29" s="3208"/>
      <c r="KSP29" s="3209"/>
      <c r="KSQ29" s="3200"/>
      <c r="KSR29" s="3201"/>
      <c r="KSS29" s="3208"/>
      <c r="KST29" s="3206"/>
      <c r="KSU29" s="3200"/>
      <c r="KSV29" s="3201"/>
      <c r="KSW29" s="3202"/>
      <c r="KSX29" s="3203"/>
      <c r="KSY29" s="3200"/>
      <c r="KSZ29" s="3204"/>
      <c r="KTA29" s="3179"/>
      <c r="KTB29" s="3205"/>
      <c r="KTC29" s="3206"/>
      <c r="KTD29" s="3207"/>
      <c r="KTE29" s="3208"/>
      <c r="KTF29" s="3209"/>
      <c r="KTG29" s="3208"/>
      <c r="KTH29" s="3209"/>
      <c r="KTI29" s="3200"/>
      <c r="KTJ29" s="3201"/>
      <c r="KTK29" s="3208"/>
      <c r="KTL29" s="3206"/>
      <c r="KTM29" s="3200"/>
      <c r="KTN29" s="3201"/>
      <c r="KTO29" s="3202"/>
      <c r="KTP29" s="3203"/>
      <c r="KTQ29" s="3200"/>
      <c r="KTR29" s="3204"/>
      <c r="KTS29" s="3179"/>
      <c r="KTT29" s="3205"/>
      <c r="KTU29" s="3206"/>
      <c r="KTV29" s="3207"/>
      <c r="KTW29" s="3208"/>
      <c r="KTX29" s="3209"/>
      <c r="KTY29" s="3208"/>
      <c r="KTZ29" s="3209"/>
      <c r="KUA29" s="3200"/>
      <c r="KUB29" s="3201"/>
      <c r="KUC29" s="3208"/>
      <c r="KUD29" s="3206"/>
      <c r="KUE29" s="3200"/>
      <c r="KUF29" s="3201"/>
      <c r="KUG29" s="3202"/>
      <c r="KUH29" s="3203"/>
      <c r="KUI29" s="3200"/>
      <c r="KUJ29" s="3204"/>
      <c r="KUK29" s="3179"/>
      <c r="KUL29" s="3205"/>
      <c r="KUM29" s="3206"/>
      <c r="KUN29" s="3207"/>
      <c r="KUO29" s="3208"/>
      <c r="KUP29" s="3209"/>
      <c r="KUQ29" s="3208"/>
      <c r="KUR29" s="3209"/>
      <c r="KUS29" s="3200"/>
      <c r="KUT29" s="3201"/>
      <c r="KUU29" s="3208"/>
      <c r="KUV29" s="3206"/>
      <c r="KUW29" s="3200"/>
      <c r="KUX29" s="3201"/>
      <c r="KUY29" s="3202"/>
      <c r="KUZ29" s="3203"/>
      <c r="KVA29" s="3200"/>
      <c r="KVB29" s="3204"/>
      <c r="KVC29" s="3179"/>
      <c r="KVD29" s="3205"/>
      <c r="KVE29" s="3206"/>
      <c r="KVF29" s="3207"/>
      <c r="KVG29" s="3208"/>
      <c r="KVH29" s="3209"/>
      <c r="KVI29" s="3208"/>
      <c r="KVJ29" s="3209"/>
      <c r="KVK29" s="3200"/>
      <c r="KVL29" s="3201"/>
      <c r="KVM29" s="3208"/>
      <c r="KVN29" s="3206"/>
      <c r="KVO29" s="3200"/>
      <c r="KVP29" s="3201"/>
      <c r="KVQ29" s="3202"/>
      <c r="KVR29" s="3203"/>
      <c r="KVS29" s="3200"/>
      <c r="KVT29" s="3204"/>
      <c r="KVU29" s="3179"/>
      <c r="KVV29" s="3205"/>
      <c r="KVW29" s="3206"/>
      <c r="KVX29" s="3207"/>
      <c r="KVY29" s="3208"/>
      <c r="KVZ29" s="3209"/>
      <c r="KWA29" s="3208"/>
      <c r="KWB29" s="3209"/>
      <c r="KWC29" s="3200"/>
      <c r="KWD29" s="3201"/>
      <c r="KWE29" s="3208"/>
      <c r="KWF29" s="3206"/>
      <c r="KWG29" s="3200"/>
      <c r="KWH29" s="3201"/>
      <c r="KWI29" s="3202"/>
      <c r="KWJ29" s="3203"/>
      <c r="KWK29" s="3200"/>
      <c r="KWL29" s="3204"/>
      <c r="KWM29" s="3179"/>
      <c r="KWN29" s="3205"/>
      <c r="KWO29" s="3206"/>
      <c r="KWP29" s="3207"/>
      <c r="KWQ29" s="3208"/>
      <c r="KWR29" s="3209"/>
      <c r="KWS29" s="3208"/>
      <c r="KWT29" s="3209"/>
      <c r="KWU29" s="3200"/>
      <c r="KWV29" s="3201"/>
      <c r="KWW29" s="3208"/>
      <c r="KWX29" s="3206"/>
      <c r="KWY29" s="3200"/>
      <c r="KWZ29" s="3201"/>
      <c r="KXA29" s="3202"/>
      <c r="KXB29" s="3203"/>
      <c r="KXC29" s="3200"/>
      <c r="KXD29" s="3204"/>
      <c r="KXE29" s="3179"/>
      <c r="KXF29" s="3205"/>
      <c r="KXG29" s="3206"/>
      <c r="KXH29" s="3207"/>
      <c r="KXI29" s="3208"/>
      <c r="KXJ29" s="3209"/>
      <c r="KXK29" s="3208"/>
      <c r="KXL29" s="3209"/>
      <c r="KXM29" s="3200"/>
      <c r="KXN29" s="3201"/>
      <c r="KXO29" s="3208"/>
      <c r="KXP29" s="3206"/>
      <c r="KXQ29" s="3200"/>
      <c r="KXR29" s="3201"/>
      <c r="KXS29" s="3202"/>
      <c r="KXT29" s="3203"/>
      <c r="KXU29" s="3200"/>
      <c r="KXV29" s="3204"/>
      <c r="KXW29" s="3179"/>
      <c r="KXX29" s="3205"/>
      <c r="KXY29" s="3206"/>
      <c r="KXZ29" s="3207"/>
      <c r="KYA29" s="3208"/>
      <c r="KYB29" s="3209"/>
      <c r="KYC29" s="3208"/>
      <c r="KYD29" s="3209"/>
      <c r="KYE29" s="3200"/>
      <c r="KYF29" s="3201"/>
      <c r="KYG29" s="3208"/>
      <c r="KYH29" s="3206"/>
      <c r="KYI29" s="3200"/>
      <c r="KYJ29" s="3201"/>
      <c r="KYK29" s="3202"/>
      <c r="KYL29" s="3203"/>
      <c r="KYM29" s="3200"/>
      <c r="KYN29" s="3204"/>
      <c r="KYO29" s="3179"/>
      <c r="KYP29" s="3205"/>
      <c r="KYQ29" s="3206"/>
      <c r="KYR29" s="3207"/>
      <c r="KYS29" s="3208"/>
      <c r="KYT29" s="3209"/>
      <c r="KYU29" s="3208"/>
      <c r="KYV29" s="3209"/>
      <c r="KYW29" s="3200"/>
      <c r="KYX29" s="3201"/>
      <c r="KYY29" s="3208"/>
      <c r="KYZ29" s="3206"/>
      <c r="KZA29" s="3200"/>
      <c r="KZB29" s="3201"/>
      <c r="KZC29" s="3202"/>
      <c r="KZD29" s="3203"/>
      <c r="KZE29" s="3200"/>
      <c r="KZF29" s="3204"/>
      <c r="KZG29" s="3179"/>
      <c r="KZH29" s="3205"/>
      <c r="KZI29" s="3206"/>
      <c r="KZJ29" s="3207"/>
      <c r="KZK29" s="3208"/>
      <c r="KZL29" s="3209"/>
      <c r="KZM29" s="3208"/>
      <c r="KZN29" s="3209"/>
      <c r="KZO29" s="3200"/>
      <c r="KZP29" s="3201"/>
      <c r="KZQ29" s="3208"/>
      <c r="KZR29" s="3206"/>
      <c r="KZS29" s="3200"/>
      <c r="KZT29" s="3201"/>
      <c r="KZU29" s="3202"/>
      <c r="KZV29" s="3203"/>
      <c r="KZW29" s="3200"/>
      <c r="KZX29" s="3204"/>
      <c r="KZY29" s="3179"/>
      <c r="KZZ29" s="3205"/>
      <c r="LAA29" s="3206"/>
      <c r="LAB29" s="3207"/>
      <c r="LAC29" s="3208"/>
      <c r="LAD29" s="3209"/>
      <c r="LAE29" s="3208"/>
      <c r="LAF29" s="3209"/>
      <c r="LAG29" s="3200"/>
      <c r="LAH29" s="3201"/>
      <c r="LAI29" s="3208"/>
      <c r="LAJ29" s="3206"/>
      <c r="LAK29" s="3200"/>
      <c r="LAL29" s="3201"/>
      <c r="LAM29" s="3202"/>
      <c r="LAN29" s="3203"/>
      <c r="LAO29" s="3200"/>
      <c r="LAP29" s="3204"/>
      <c r="LAQ29" s="3179"/>
      <c r="LAR29" s="3205"/>
      <c r="LAS29" s="3206"/>
      <c r="LAT29" s="3207"/>
      <c r="LAU29" s="3208"/>
      <c r="LAV29" s="3209"/>
      <c r="LAW29" s="3208"/>
      <c r="LAX29" s="3209"/>
      <c r="LAY29" s="3200"/>
      <c r="LAZ29" s="3201"/>
      <c r="LBA29" s="3208"/>
      <c r="LBB29" s="3206"/>
      <c r="LBC29" s="3200"/>
      <c r="LBD29" s="3201"/>
      <c r="LBE29" s="3202"/>
      <c r="LBF29" s="3203"/>
      <c r="LBG29" s="3200"/>
      <c r="LBH29" s="3204"/>
      <c r="LBI29" s="3179"/>
      <c r="LBJ29" s="3205"/>
      <c r="LBK29" s="3206"/>
      <c r="LBL29" s="3207"/>
      <c r="LBM29" s="3208"/>
      <c r="LBN29" s="3209"/>
      <c r="LBO29" s="3208"/>
      <c r="LBP29" s="3209"/>
      <c r="LBQ29" s="3200"/>
      <c r="LBR29" s="3201"/>
      <c r="LBS29" s="3208"/>
      <c r="LBT29" s="3206"/>
      <c r="LBU29" s="3200"/>
      <c r="LBV29" s="3201"/>
      <c r="LBW29" s="3202"/>
      <c r="LBX29" s="3203"/>
      <c r="LBY29" s="3200"/>
      <c r="LBZ29" s="3204"/>
      <c r="LCA29" s="3179"/>
      <c r="LCB29" s="3205"/>
      <c r="LCC29" s="3206"/>
      <c r="LCD29" s="3207"/>
      <c r="LCE29" s="3208"/>
      <c r="LCF29" s="3209"/>
      <c r="LCG29" s="3208"/>
      <c r="LCH29" s="3209"/>
      <c r="LCI29" s="3200"/>
      <c r="LCJ29" s="3201"/>
      <c r="LCK29" s="3208"/>
      <c r="LCL29" s="3206"/>
      <c r="LCM29" s="3200"/>
      <c r="LCN29" s="3201"/>
      <c r="LCO29" s="3202"/>
      <c r="LCP29" s="3203"/>
      <c r="LCQ29" s="3200"/>
      <c r="LCR29" s="3204"/>
      <c r="LCS29" s="3179"/>
      <c r="LCT29" s="3205"/>
      <c r="LCU29" s="3206"/>
      <c r="LCV29" s="3207"/>
      <c r="LCW29" s="3208"/>
      <c r="LCX29" s="3209"/>
      <c r="LCY29" s="3208"/>
      <c r="LCZ29" s="3209"/>
      <c r="LDA29" s="3200"/>
      <c r="LDB29" s="3201"/>
      <c r="LDC29" s="3208"/>
      <c r="LDD29" s="3206"/>
      <c r="LDE29" s="3200"/>
      <c r="LDF29" s="3201"/>
      <c r="LDG29" s="3202"/>
      <c r="LDH29" s="3203"/>
      <c r="LDI29" s="3200"/>
      <c r="LDJ29" s="3204"/>
      <c r="LDK29" s="3179"/>
      <c r="LDL29" s="3205"/>
      <c r="LDM29" s="3206"/>
      <c r="LDN29" s="3207"/>
      <c r="LDO29" s="3208"/>
      <c r="LDP29" s="3209"/>
      <c r="LDQ29" s="3208"/>
      <c r="LDR29" s="3209"/>
      <c r="LDS29" s="3200"/>
      <c r="LDT29" s="3201"/>
      <c r="LDU29" s="3208"/>
      <c r="LDV29" s="3206"/>
      <c r="LDW29" s="3200"/>
      <c r="LDX29" s="3201"/>
      <c r="LDY29" s="3202"/>
      <c r="LDZ29" s="3203"/>
      <c r="LEA29" s="3200"/>
      <c r="LEB29" s="3204"/>
      <c r="LEC29" s="3179"/>
      <c r="LED29" s="3205"/>
      <c r="LEE29" s="3206"/>
      <c r="LEF29" s="3207"/>
      <c r="LEG29" s="3208"/>
      <c r="LEH29" s="3209"/>
      <c r="LEI29" s="3208"/>
      <c r="LEJ29" s="3209"/>
      <c r="LEK29" s="3200"/>
      <c r="LEL29" s="3201"/>
      <c r="LEM29" s="3208"/>
      <c r="LEN29" s="3206"/>
      <c r="LEO29" s="3200"/>
      <c r="LEP29" s="3201"/>
      <c r="LEQ29" s="3202"/>
      <c r="LER29" s="3203"/>
      <c r="LES29" s="3200"/>
      <c r="LET29" s="3204"/>
      <c r="LEU29" s="3179"/>
      <c r="LEV29" s="3205"/>
      <c r="LEW29" s="3206"/>
      <c r="LEX29" s="3207"/>
      <c r="LEY29" s="3208"/>
      <c r="LEZ29" s="3209"/>
      <c r="LFA29" s="3208"/>
      <c r="LFB29" s="3209"/>
      <c r="LFC29" s="3200"/>
      <c r="LFD29" s="3201"/>
      <c r="LFE29" s="3208"/>
      <c r="LFF29" s="3206"/>
      <c r="LFG29" s="3200"/>
      <c r="LFH29" s="3201"/>
      <c r="LFI29" s="3202"/>
      <c r="LFJ29" s="3203"/>
      <c r="LFK29" s="3200"/>
      <c r="LFL29" s="3204"/>
      <c r="LFM29" s="3179"/>
      <c r="LFN29" s="3205"/>
      <c r="LFO29" s="3206"/>
      <c r="LFP29" s="3207"/>
      <c r="LFQ29" s="3208"/>
      <c r="LFR29" s="3209"/>
      <c r="LFS29" s="3208"/>
      <c r="LFT29" s="3209"/>
      <c r="LFU29" s="3200"/>
      <c r="LFV29" s="3201"/>
      <c r="LFW29" s="3208"/>
      <c r="LFX29" s="3206"/>
      <c r="LFY29" s="3200"/>
      <c r="LFZ29" s="3201"/>
      <c r="LGA29" s="3202"/>
      <c r="LGB29" s="3203"/>
      <c r="LGC29" s="3200"/>
      <c r="LGD29" s="3204"/>
      <c r="LGE29" s="3179"/>
      <c r="LGF29" s="3205"/>
      <c r="LGG29" s="3206"/>
      <c r="LGH29" s="3207"/>
      <c r="LGI29" s="3208"/>
      <c r="LGJ29" s="3209"/>
      <c r="LGK29" s="3208"/>
      <c r="LGL29" s="3209"/>
      <c r="LGM29" s="3200"/>
      <c r="LGN29" s="3201"/>
      <c r="LGO29" s="3208"/>
      <c r="LGP29" s="3206"/>
      <c r="LGQ29" s="3200"/>
      <c r="LGR29" s="3201"/>
      <c r="LGS29" s="3202"/>
      <c r="LGT29" s="3203"/>
      <c r="LGU29" s="3200"/>
      <c r="LGV29" s="3204"/>
      <c r="LGW29" s="3179"/>
      <c r="LGX29" s="3205"/>
      <c r="LGY29" s="3206"/>
      <c r="LGZ29" s="3207"/>
      <c r="LHA29" s="3208"/>
      <c r="LHB29" s="3209"/>
      <c r="LHC29" s="3208"/>
      <c r="LHD29" s="3209"/>
      <c r="LHE29" s="3200"/>
      <c r="LHF29" s="3201"/>
      <c r="LHG29" s="3208"/>
      <c r="LHH29" s="3206"/>
      <c r="LHI29" s="3200"/>
      <c r="LHJ29" s="3201"/>
      <c r="LHK29" s="3202"/>
      <c r="LHL29" s="3203"/>
      <c r="LHM29" s="3200"/>
      <c r="LHN29" s="3204"/>
      <c r="LHO29" s="3179"/>
      <c r="LHP29" s="3205"/>
      <c r="LHQ29" s="3206"/>
      <c r="LHR29" s="3207"/>
      <c r="LHS29" s="3208"/>
      <c r="LHT29" s="3209"/>
      <c r="LHU29" s="3208"/>
      <c r="LHV29" s="3209"/>
      <c r="LHW29" s="3200"/>
      <c r="LHX29" s="3201"/>
      <c r="LHY29" s="3208"/>
      <c r="LHZ29" s="3206"/>
      <c r="LIA29" s="3200"/>
      <c r="LIB29" s="3201"/>
      <c r="LIC29" s="3202"/>
      <c r="LID29" s="3203"/>
      <c r="LIE29" s="3200"/>
      <c r="LIF29" s="3204"/>
      <c r="LIG29" s="3179"/>
      <c r="LIH29" s="3205"/>
      <c r="LII29" s="3206"/>
      <c r="LIJ29" s="3207"/>
      <c r="LIK29" s="3208"/>
      <c r="LIL29" s="3209"/>
      <c r="LIM29" s="3208"/>
      <c r="LIN29" s="3209"/>
      <c r="LIO29" s="3200"/>
      <c r="LIP29" s="3201"/>
      <c r="LIQ29" s="3208"/>
      <c r="LIR29" s="3206"/>
      <c r="LIS29" s="3200"/>
      <c r="LIT29" s="3201"/>
      <c r="LIU29" s="3202"/>
      <c r="LIV29" s="3203"/>
      <c r="LIW29" s="3200"/>
      <c r="LIX29" s="3204"/>
      <c r="LIY29" s="3179"/>
      <c r="LIZ29" s="3205"/>
      <c r="LJA29" s="3206"/>
      <c r="LJB29" s="3207"/>
      <c r="LJC29" s="3208"/>
      <c r="LJD29" s="3209"/>
      <c r="LJE29" s="3208"/>
      <c r="LJF29" s="3209"/>
      <c r="LJG29" s="3200"/>
      <c r="LJH29" s="3201"/>
      <c r="LJI29" s="3208"/>
      <c r="LJJ29" s="3206"/>
      <c r="LJK29" s="3200"/>
      <c r="LJL29" s="3201"/>
      <c r="LJM29" s="3202"/>
      <c r="LJN29" s="3203"/>
      <c r="LJO29" s="3200"/>
      <c r="LJP29" s="3204"/>
      <c r="LJQ29" s="3179"/>
      <c r="LJR29" s="3205"/>
      <c r="LJS29" s="3206"/>
      <c r="LJT29" s="3207"/>
      <c r="LJU29" s="3208"/>
      <c r="LJV29" s="3209"/>
      <c r="LJW29" s="3208"/>
      <c r="LJX29" s="3209"/>
      <c r="LJY29" s="3200"/>
      <c r="LJZ29" s="3201"/>
      <c r="LKA29" s="3208"/>
      <c r="LKB29" s="3206"/>
      <c r="LKC29" s="3200"/>
      <c r="LKD29" s="3201"/>
      <c r="LKE29" s="3202"/>
      <c r="LKF29" s="3203"/>
      <c r="LKG29" s="3200"/>
      <c r="LKH29" s="3204"/>
      <c r="LKI29" s="3179"/>
      <c r="LKJ29" s="3205"/>
      <c r="LKK29" s="3206"/>
      <c r="LKL29" s="3207"/>
      <c r="LKM29" s="3208"/>
      <c r="LKN29" s="3209"/>
      <c r="LKO29" s="3208"/>
      <c r="LKP29" s="3209"/>
      <c r="LKQ29" s="3200"/>
      <c r="LKR29" s="3201"/>
      <c r="LKS29" s="3208"/>
      <c r="LKT29" s="3206"/>
      <c r="LKU29" s="3200"/>
      <c r="LKV29" s="3201"/>
      <c r="LKW29" s="3202"/>
      <c r="LKX29" s="3203"/>
      <c r="LKY29" s="3200"/>
      <c r="LKZ29" s="3204"/>
      <c r="LLA29" s="3179"/>
      <c r="LLB29" s="3205"/>
      <c r="LLC29" s="3206"/>
      <c r="LLD29" s="3207"/>
      <c r="LLE29" s="3208"/>
      <c r="LLF29" s="3209"/>
      <c r="LLG29" s="3208"/>
      <c r="LLH29" s="3209"/>
      <c r="LLI29" s="3200"/>
      <c r="LLJ29" s="3201"/>
      <c r="LLK29" s="3208"/>
      <c r="LLL29" s="3206"/>
      <c r="LLM29" s="3200"/>
      <c r="LLN29" s="3201"/>
      <c r="LLO29" s="3202"/>
      <c r="LLP29" s="3203"/>
      <c r="LLQ29" s="3200"/>
      <c r="LLR29" s="3204"/>
      <c r="LLS29" s="3179"/>
      <c r="LLT29" s="3205"/>
      <c r="LLU29" s="3206"/>
      <c r="LLV29" s="3207"/>
      <c r="LLW29" s="3208"/>
      <c r="LLX29" s="3209"/>
      <c r="LLY29" s="3208"/>
      <c r="LLZ29" s="3209"/>
      <c r="LMA29" s="3200"/>
      <c r="LMB29" s="3201"/>
      <c r="LMC29" s="3208"/>
      <c r="LMD29" s="3206"/>
      <c r="LME29" s="3200"/>
      <c r="LMF29" s="3201"/>
      <c r="LMG29" s="3202"/>
      <c r="LMH29" s="3203"/>
      <c r="LMI29" s="3200"/>
      <c r="LMJ29" s="3204"/>
      <c r="LMK29" s="3179"/>
      <c r="LML29" s="3205"/>
      <c r="LMM29" s="3206"/>
      <c r="LMN29" s="3207"/>
      <c r="LMO29" s="3208"/>
      <c r="LMP29" s="3209"/>
      <c r="LMQ29" s="3208"/>
      <c r="LMR29" s="3209"/>
      <c r="LMS29" s="3200"/>
      <c r="LMT29" s="3201"/>
      <c r="LMU29" s="3208"/>
      <c r="LMV29" s="3206"/>
      <c r="LMW29" s="3200"/>
      <c r="LMX29" s="3201"/>
      <c r="LMY29" s="3202"/>
      <c r="LMZ29" s="3203"/>
      <c r="LNA29" s="3200"/>
      <c r="LNB29" s="3204"/>
      <c r="LNC29" s="3179"/>
      <c r="LND29" s="3205"/>
      <c r="LNE29" s="3206"/>
      <c r="LNF29" s="3207"/>
      <c r="LNG29" s="3208"/>
      <c r="LNH29" s="3209"/>
      <c r="LNI29" s="3208"/>
      <c r="LNJ29" s="3209"/>
      <c r="LNK29" s="3200"/>
      <c r="LNL29" s="3201"/>
      <c r="LNM29" s="3208"/>
      <c r="LNN29" s="3206"/>
      <c r="LNO29" s="3200"/>
      <c r="LNP29" s="3201"/>
      <c r="LNQ29" s="3202"/>
      <c r="LNR29" s="3203"/>
      <c r="LNS29" s="3200"/>
      <c r="LNT29" s="3204"/>
      <c r="LNU29" s="3179"/>
      <c r="LNV29" s="3205"/>
      <c r="LNW29" s="3206"/>
      <c r="LNX29" s="3207"/>
      <c r="LNY29" s="3208"/>
      <c r="LNZ29" s="3209"/>
      <c r="LOA29" s="3208"/>
      <c r="LOB29" s="3209"/>
      <c r="LOC29" s="3200"/>
      <c r="LOD29" s="3201"/>
      <c r="LOE29" s="3208"/>
      <c r="LOF29" s="3206"/>
      <c r="LOG29" s="3200"/>
      <c r="LOH29" s="3201"/>
      <c r="LOI29" s="3202"/>
      <c r="LOJ29" s="3203"/>
      <c r="LOK29" s="3200"/>
      <c r="LOL29" s="3204"/>
      <c r="LOM29" s="3179"/>
      <c r="LON29" s="3205"/>
      <c r="LOO29" s="3206"/>
      <c r="LOP29" s="3207"/>
      <c r="LOQ29" s="3208"/>
      <c r="LOR29" s="3209"/>
      <c r="LOS29" s="3208"/>
      <c r="LOT29" s="3209"/>
      <c r="LOU29" s="3200"/>
      <c r="LOV29" s="3201"/>
      <c r="LOW29" s="3208"/>
      <c r="LOX29" s="3206"/>
      <c r="LOY29" s="3200"/>
      <c r="LOZ29" s="3201"/>
      <c r="LPA29" s="3202"/>
      <c r="LPB29" s="3203"/>
      <c r="LPC29" s="3200"/>
      <c r="LPD29" s="3204"/>
      <c r="LPE29" s="3179"/>
      <c r="LPF29" s="3205"/>
      <c r="LPG29" s="3206"/>
      <c r="LPH29" s="3207"/>
      <c r="LPI29" s="3208"/>
      <c r="LPJ29" s="3209"/>
      <c r="LPK29" s="3208"/>
      <c r="LPL29" s="3209"/>
      <c r="LPM29" s="3200"/>
      <c r="LPN29" s="3201"/>
      <c r="LPO29" s="3208"/>
      <c r="LPP29" s="3206"/>
      <c r="LPQ29" s="3200"/>
      <c r="LPR29" s="3201"/>
      <c r="LPS29" s="3202"/>
      <c r="LPT29" s="3203"/>
      <c r="LPU29" s="3200"/>
      <c r="LPV29" s="3204"/>
      <c r="LPW29" s="3179"/>
      <c r="LPX29" s="3205"/>
      <c r="LPY29" s="3206"/>
      <c r="LPZ29" s="3207"/>
      <c r="LQA29" s="3208"/>
      <c r="LQB29" s="3209"/>
      <c r="LQC29" s="3208"/>
      <c r="LQD29" s="3209"/>
      <c r="LQE29" s="3200"/>
      <c r="LQF29" s="3201"/>
      <c r="LQG29" s="3208"/>
      <c r="LQH29" s="3206"/>
      <c r="LQI29" s="3200"/>
      <c r="LQJ29" s="3201"/>
      <c r="LQK29" s="3202"/>
      <c r="LQL29" s="3203"/>
      <c r="LQM29" s="3200"/>
      <c r="LQN29" s="3204"/>
      <c r="LQO29" s="3179"/>
      <c r="LQP29" s="3205"/>
      <c r="LQQ29" s="3206"/>
      <c r="LQR29" s="3207"/>
      <c r="LQS29" s="3208"/>
      <c r="LQT29" s="3209"/>
      <c r="LQU29" s="3208"/>
      <c r="LQV29" s="3209"/>
      <c r="LQW29" s="3200"/>
      <c r="LQX29" s="3201"/>
      <c r="LQY29" s="3208"/>
      <c r="LQZ29" s="3206"/>
      <c r="LRA29" s="3200"/>
      <c r="LRB29" s="3201"/>
      <c r="LRC29" s="3202"/>
      <c r="LRD29" s="3203"/>
      <c r="LRE29" s="3200"/>
      <c r="LRF29" s="3204"/>
      <c r="LRG29" s="3179"/>
      <c r="LRH29" s="3205"/>
      <c r="LRI29" s="3206"/>
      <c r="LRJ29" s="3207"/>
      <c r="LRK29" s="3208"/>
      <c r="LRL29" s="3209"/>
      <c r="LRM29" s="3208"/>
      <c r="LRN29" s="3209"/>
      <c r="LRO29" s="3200"/>
      <c r="LRP29" s="3201"/>
      <c r="LRQ29" s="3208"/>
      <c r="LRR29" s="3206"/>
      <c r="LRS29" s="3200"/>
      <c r="LRT29" s="3201"/>
      <c r="LRU29" s="3202"/>
      <c r="LRV29" s="3203"/>
      <c r="LRW29" s="3200"/>
      <c r="LRX29" s="3204"/>
      <c r="LRY29" s="3179"/>
      <c r="LRZ29" s="3205"/>
      <c r="LSA29" s="3206"/>
      <c r="LSB29" s="3207"/>
      <c r="LSC29" s="3208"/>
      <c r="LSD29" s="3209"/>
      <c r="LSE29" s="3208"/>
      <c r="LSF29" s="3209"/>
      <c r="LSG29" s="3200"/>
      <c r="LSH29" s="3201"/>
      <c r="LSI29" s="3208"/>
      <c r="LSJ29" s="3206"/>
      <c r="LSK29" s="3200"/>
      <c r="LSL29" s="3201"/>
      <c r="LSM29" s="3202"/>
      <c r="LSN29" s="3203"/>
      <c r="LSO29" s="3200"/>
      <c r="LSP29" s="3204"/>
      <c r="LSQ29" s="3179"/>
      <c r="LSR29" s="3205"/>
      <c r="LSS29" s="3206"/>
      <c r="LST29" s="3207"/>
      <c r="LSU29" s="3208"/>
      <c r="LSV29" s="3209"/>
      <c r="LSW29" s="3208"/>
      <c r="LSX29" s="3209"/>
      <c r="LSY29" s="3200"/>
      <c r="LSZ29" s="3201"/>
      <c r="LTA29" s="3208"/>
      <c r="LTB29" s="3206"/>
      <c r="LTC29" s="3200"/>
      <c r="LTD29" s="3201"/>
      <c r="LTE29" s="3202"/>
      <c r="LTF29" s="3203"/>
      <c r="LTG29" s="3200"/>
      <c r="LTH29" s="3204"/>
      <c r="LTI29" s="3179"/>
      <c r="LTJ29" s="3205"/>
      <c r="LTK29" s="3206"/>
      <c r="LTL29" s="3207"/>
      <c r="LTM29" s="3208"/>
      <c r="LTN29" s="3209"/>
      <c r="LTO29" s="3208"/>
      <c r="LTP29" s="3209"/>
      <c r="LTQ29" s="3200"/>
      <c r="LTR29" s="3201"/>
      <c r="LTS29" s="3208"/>
      <c r="LTT29" s="3206"/>
      <c r="LTU29" s="3200"/>
      <c r="LTV29" s="3201"/>
      <c r="LTW29" s="3202"/>
      <c r="LTX29" s="3203"/>
      <c r="LTY29" s="3200"/>
      <c r="LTZ29" s="3204"/>
      <c r="LUA29" s="3179"/>
      <c r="LUB29" s="3205"/>
      <c r="LUC29" s="3206"/>
      <c r="LUD29" s="3207"/>
      <c r="LUE29" s="3208"/>
      <c r="LUF29" s="3209"/>
      <c r="LUG29" s="3208"/>
      <c r="LUH29" s="3209"/>
      <c r="LUI29" s="3200"/>
      <c r="LUJ29" s="3201"/>
      <c r="LUK29" s="3208"/>
      <c r="LUL29" s="3206"/>
      <c r="LUM29" s="3200"/>
      <c r="LUN29" s="3201"/>
      <c r="LUO29" s="3202"/>
      <c r="LUP29" s="3203"/>
      <c r="LUQ29" s="3200"/>
      <c r="LUR29" s="3204"/>
      <c r="LUS29" s="3179"/>
      <c r="LUT29" s="3205"/>
      <c r="LUU29" s="3206"/>
      <c r="LUV29" s="3207"/>
      <c r="LUW29" s="3208"/>
      <c r="LUX29" s="3209"/>
      <c r="LUY29" s="3208"/>
      <c r="LUZ29" s="3209"/>
      <c r="LVA29" s="3200"/>
      <c r="LVB29" s="3201"/>
      <c r="LVC29" s="3208"/>
      <c r="LVD29" s="3206"/>
      <c r="LVE29" s="3200"/>
      <c r="LVF29" s="3201"/>
      <c r="LVG29" s="3202"/>
      <c r="LVH29" s="3203"/>
      <c r="LVI29" s="3200"/>
      <c r="LVJ29" s="3204"/>
      <c r="LVK29" s="3179"/>
      <c r="LVL29" s="3205"/>
      <c r="LVM29" s="3206"/>
      <c r="LVN29" s="3207"/>
      <c r="LVO29" s="3208"/>
      <c r="LVP29" s="3209"/>
      <c r="LVQ29" s="3208"/>
      <c r="LVR29" s="3209"/>
      <c r="LVS29" s="3200"/>
      <c r="LVT29" s="3201"/>
      <c r="LVU29" s="3208"/>
      <c r="LVV29" s="3206"/>
      <c r="LVW29" s="3200"/>
      <c r="LVX29" s="3201"/>
      <c r="LVY29" s="3202"/>
      <c r="LVZ29" s="3203"/>
      <c r="LWA29" s="3200"/>
      <c r="LWB29" s="3204"/>
      <c r="LWC29" s="3179"/>
      <c r="LWD29" s="3205"/>
      <c r="LWE29" s="3206"/>
      <c r="LWF29" s="3207"/>
      <c r="LWG29" s="3208"/>
      <c r="LWH29" s="3209"/>
      <c r="LWI29" s="3208"/>
      <c r="LWJ29" s="3209"/>
      <c r="LWK29" s="3200"/>
      <c r="LWL29" s="3201"/>
      <c r="LWM29" s="3208"/>
      <c r="LWN29" s="3206"/>
      <c r="LWO29" s="3200"/>
      <c r="LWP29" s="3201"/>
      <c r="LWQ29" s="3202"/>
      <c r="LWR29" s="3203"/>
      <c r="LWS29" s="3200"/>
      <c r="LWT29" s="3204"/>
      <c r="LWU29" s="3179"/>
      <c r="LWV29" s="3205"/>
      <c r="LWW29" s="3206"/>
      <c r="LWX29" s="3207"/>
      <c r="LWY29" s="3208"/>
      <c r="LWZ29" s="3209"/>
      <c r="LXA29" s="3208"/>
      <c r="LXB29" s="3209"/>
      <c r="LXC29" s="3200"/>
      <c r="LXD29" s="3201"/>
      <c r="LXE29" s="3208"/>
      <c r="LXF29" s="3206"/>
      <c r="LXG29" s="3200"/>
      <c r="LXH29" s="3201"/>
      <c r="LXI29" s="3202"/>
      <c r="LXJ29" s="3203"/>
      <c r="LXK29" s="3200"/>
      <c r="LXL29" s="3204"/>
      <c r="LXM29" s="3179"/>
      <c r="LXN29" s="3205"/>
      <c r="LXO29" s="3206"/>
      <c r="LXP29" s="3207"/>
      <c r="LXQ29" s="3208"/>
      <c r="LXR29" s="3209"/>
      <c r="LXS29" s="3208"/>
      <c r="LXT29" s="3209"/>
      <c r="LXU29" s="3200"/>
      <c r="LXV29" s="3201"/>
      <c r="LXW29" s="3208"/>
      <c r="LXX29" s="3206"/>
      <c r="LXY29" s="3200"/>
      <c r="LXZ29" s="3201"/>
      <c r="LYA29" s="3202"/>
      <c r="LYB29" s="3203"/>
      <c r="LYC29" s="3200"/>
      <c r="LYD29" s="3204"/>
      <c r="LYE29" s="3179"/>
      <c r="LYF29" s="3205"/>
      <c r="LYG29" s="3206"/>
      <c r="LYH29" s="3207"/>
      <c r="LYI29" s="3208"/>
      <c r="LYJ29" s="3209"/>
      <c r="LYK29" s="3208"/>
      <c r="LYL29" s="3209"/>
      <c r="LYM29" s="3200"/>
      <c r="LYN29" s="3201"/>
      <c r="LYO29" s="3208"/>
      <c r="LYP29" s="3206"/>
      <c r="LYQ29" s="3200"/>
      <c r="LYR29" s="3201"/>
      <c r="LYS29" s="3202"/>
      <c r="LYT29" s="3203"/>
      <c r="LYU29" s="3200"/>
      <c r="LYV29" s="3204"/>
      <c r="LYW29" s="3179"/>
      <c r="LYX29" s="3205"/>
      <c r="LYY29" s="3206"/>
      <c r="LYZ29" s="3207"/>
      <c r="LZA29" s="3208"/>
      <c r="LZB29" s="3209"/>
      <c r="LZC29" s="3208"/>
      <c r="LZD29" s="3209"/>
      <c r="LZE29" s="3200"/>
      <c r="LZF29" s="3201"/>
      <c r="LZG29" s="3208"/>
      <c r="LZH29" s="3206"/>
      <c r="LZI29" s="3200"/>
      <c r="LZJ29" s="3201"/>
      <c r="LZK29" s="3202"/>
      <c r="LZL29" s="3203"/>
      <c r="LZM29" s="3200"/>
      <c r="LZN29" s="3204"/>
      <c r="LZO29" s="3179"/>
      <c r="LZP29" s="3205"/>
      <c r="LZQ29" s="3206"/>
      <c r="LZR29" s="3207"/>
      <c r="LZS29" s="3208"/>
      <c r="LZT29" s="3209"/>
      <c r="LZU29" s="3208"/>
      <c r="LZV29" s="3209"/>
      <c r="LZW29" s="3200"/>
      <c r="LZX29" s="3201"/>
      <c r="LZY29" s="3208"/>
      <c r="LZZ29" s="3206"/>
      <c r="MAA29" s="3200"/>
      <c r="MAB29" s="3201"/>
      <c r="MAC29" s="3202"/>
      <c r="MAD29" s="3203"/>
      <c r="MAE29" s="3200"/>
      <c r="MAF29" s="3204"/>
      <c r="MAG29" s="3179"/>
      <c r="MAH29" s="3205"/>
      <c r="MAI29" s="3206"/>
      <c r="MAJ29" s="3207"/>
      <c r="MAK29" s="3208"/>
      <c r="MAL29" s="3209"/>
      <c r="MAM29" s="3208"/>
      <c r="MAN29" s="3209"/>
      <c r="MAO29" s="3200"/>
      <c r="MAP29" s="3201"/>
      <c r="MAQ29" s="3208"/>
      <c r="MAR29" s="3206"/>
      <c r="MAS29" s="3200"/>
      <c r="MAT29" s="3201"/>
      <c r="MAU29" s="3202"/>
      <c r="MAV29" s="3203"/>
      <c r="MAW29" s="3200"/>
      <c r="MAX29" s="3204"/>
      <c r="MAY29" s="3179"/>
      <c r="MAZ29" s="3205"/>
      <c r="MBA29" s="3206"/>
      <c r="MBB29" s="3207"/>
      <c r="MBC29" s="3208"/>
      <c r="MBD29" s="3209"/>
      <c r="MBE29" s="3208"/>
      <c r="MBF29" s="3209"/>
      <c r="MBG29" s="3200"/>
      <c r="MBH29" s="3201"/>
      <c r="MBI29" s="3208"/>
      <c r="MBJ29" s="3206"/>
      <c r="MBK29" s="3200"/>
      <c r="MBL29" s="3201"/>
      <c r="MBM29" s="3202"/>
      <c r="MBN29" s="3203"/>
      <c r="MBO29" s="3200"/>
      <c r="MBP29" s="3204"/>
      <c r="MBQ29" s="3179"/>
      <c r="MBR29" s="3205"/>
      <c r="MBS29" s="3206"/>
      <c r="MBT29" s="3207"/>
      <c r="MBU29" s="3208"/>
      <c r="MBV29" s="3209"/>
      <c r="MBW29" s="3208"/>
      <c r="MBX29" s="3209"/>
      <c r="MBY29" s="3200"/>
      <c r="MBZ29" s="3201"/>
      <c r="MCA29" s="3208"/>
      <c r="MCB29" s="3206"/>
      <c r="MCC29" s="3200"/>
      <c r="MCD29" s="3201"/>
      <c r="MCE29" s="3202"/>
      <c r="MCF29" s="3203"/>
      <c r="MCG29" s="3200"/>
      <c r="MCH29" s="3204"/>
      <c r="MCI29" s="3179"/>
      <c r="MCJ29" s="3205"/>
      <c r="MCK29" s="3206"/>
      <c r="MCL29" s="3207"/>
      <c r="MCM29" s="3208"/>
      <c r="MCN29" s="3209"/>
      <c r="MCO29" s="3208"/>
      <c r="MCP29" s="3209"/>
      <c r="MCQ29" s="3200"/>
      <c r="MCR29" s="3201"/>
      <c r="MCS29" s="3208"/>
      <c r="MCT29" s="3206"/>
      <c r="MCU29" s="3200"/>
      <c r="MCV29" s="3201"/>
      <c r="MCW29" s="3202"/>
      <c r="MCX29" s="3203"/>
      <c r="MCY29" s="3200"/>
      <c r="MCZ29" s="3204"/>
      <c r="MDA29" s="3179"/>
      <c r="MDB29" s="3205"/>
      <c r="MDC29" s="3206"/>
      <c r="MDD29" s="3207"/>
      <c r="MDE29" s="3208"/>
      <c r="MDF29" s="3209"/>
      <c r="MDG29" s="3208"/>
      <c r="MDH29" s="3209"/>
      <c r="MDI29" s="3200"/>
      <c r="MDJ29" s="3201"/>
      <c r="MDK29" s="3208"/>
      <c r="MDL29" s="3206"/>
      <c r="MDM29" s="3200"/>
      <c r="MDN29" s="3201"/>
      <c r="MDO29" s="3202"/>
      <c r="MDP29" s="3203"/>
      <c r="MDQ29" s="3200"/>
      <c r="MDR29" s="3204"/>
      <c r="MDS29" s="3179"/>
      <c r="MDT29" s="3205"/>
      <c r="MDU29" s="3206"/>
      <c r="MDV29" s="3207"/>
      <c r="MDW29" s="3208"/>
      <c r="MDX29" s="3209"/>
      <c r="MDY29" s="3208"/>
      <c r="MDZ29" s="3209"/>
      <c r="MEA29" s="3200"/>
      <c r="MEB29" s="3201"/>
      <c r="MEC29" s="3208"/>
      <c r="MED29" s="3206"/>
      <c r="MEE29" s="3200"/>
      <c r="MEF29" s="3201"/>
      <c r="MEG29" s="3202"/>
      <c r="MEH29" s="3203"/>
      <c r="MEI29" s="3200"/>
      <c r="MEJ29" s="3204"/>
      <c r="MEK29" s="3179"/>
      <c r="MEL29" s="3205"/>
      <c r="MEM29" s="3206"/>
      <c r="MEN29" s="3207"/>
      <c r="MEO29" s="3208"/>
      <c r="MEP29" s="3209"/>
      <c r="MEQ29" s="3208"/>
      <c r="MER29" s="3209"/>
      <c r="MES29" s="3200"/>
      <c r="MET29" s="3201"/>
      <c r="MEU29" s="3208"/>
      <c r="MEV29" s="3206"/>
      <c r="MEW29" s="3200"/>
      <c r="MEX29" s="3201"/>
      <c r="MEY29" s="3202"/>
      <c r="MEZ29" s="3203"/>
      <c r="MFA29" s="3200"/>
      <c r="MFB29" s="3204"/>
      <c r="MFC29" s="3179"/>
      <c r="MFD29" s="3205"/>
      <c r="MFE29" s="3206"/>
      <c r="MFF29" s="3207"/>
      <c r="MFG29" s="3208"/>
      <c r="MFH29" s="3209"/>
      <c r="MFI29" s="3208"/>
      <c r="MFJ29" s="3209"/>
      <c r="MFK29" s="3200"/>
      <c r="MFL29" s="3201"/>
      <c r="MFM29" s="3208"/>
      <c r="MFN29" s="3206"/>
      <c r="MFO29" s="3200"/>
      <c r="MFP29" s="3201"/>
      <c r="MFQ29" s="3202"/>
      <c r="MFR29" s="3203"/>
      <c r="MFS29" s="3200"/>
      <c r="MFT29" s="3204"/>
      <c r="MFU29" s="3179"/>
      <c r="MFV29" s="3205"/>
      <c r="MFW29" s="3206"/>
      <c r="MFX29" s="3207"/>
      <c r="MFY29" s="3208"/>
      <c r="MFZ29" s="3209"/>
      <c r="MGA29" s="3208"/>
      <c r="MGB29" s="3209"/>
      <c r="MGC29" s="3200"/>
      <c r="MGD29" s="3201"/>
      <c r="MGE29" s="3208"/>
      <c r="MGF29" s="3206"/>
      <c r="MGG29" s="3200"/>
      <c r="MGH29" s="3201"/>
      <c r="MGI29" s="3202"/>
      <c r="MGJ29" s="3203"/>
      <c r="MGK29" s="3200"/>
      <c r="MGL29" s="3204"/>
      <c r="MGM29" s="3179"/>
      <c r="MGN29" s="3205"/>
      <c r="MGO29" s="3206"/>
      <c r="MGP29" s="3207"/>
      <c r="MGQ29" s="3208"/>
      <c r="MGR29" s="3209"/>
      <c r="MGS29" s="3208"/>
      <c r="MGT29" s="3209"/>
      <c r="MGU29" s="3200"/>
      <c r="MGV29" s="3201"/>
      <c r="MGW29" s="3208"/>
      <c r="MGX29" s="3206"/>
      <c r="MGY29" s="3200"/>
      <c r="MGZ29" s="3201"/>
      <c r="MHA29" s="3202"/>
      <c r="MHB29" s="3203"/>
      <c r="MHC29" s="3200"/>
      <c r="MHD29" s="3204"/>
      <c r="MHE29" s="3179"/>
      <c r="MHF29" s="3205"/>
      <c r="MHG29" s="3206"/>
      <c r="MHH29" s="3207"/>
      <c r="MHI29" s="3208"/>
      <c r="MHJ29" s="3209"/>
      <c r="MHK29" s="3208"/>
      <c r="MHL29" s="3209"/>
      <c r="MHM29" s="3200"/>
      <c r="MHN29" s="3201"/>
      <c r="MHO29" s="3208"/>
      <c r="MHP29" s="3206"/>
      <c r="MHQ29" s="3200"/>
      <c r="MHR29" s="3201"/>
      <c r="MHS29" s="3202"/>
      <c r="MHT29" s="3203"/>
      <c r="MHU29" s="3200"/>
      <c r="MHV29" s="3204"/>
      <c r="MHW29" s="3179"/>
      <c r="MHX29" s="3205"/>
      <c r="MHY29" s="3206"/>
      <c r="MHZ29" s="3207"/>
      <c r="MIA29" s="3208"/>
      <c r="MIB29" s="3209"/>
      <c r="MIC29" s="3208"/>
      <c r="MID29" s="3209"/>
      <c r="MIE29" s="3200"/>
      <c r="MIF29" s="3201"/>
      <c r="MIG29" s="3208"/>
      <c r="MIH29" s="3206"/>
      <c r="MII29" s="3200"/>
      <c r="MIJ29" s="3201"/>
      <c r="MIK29" s="3202"/>
      <c r="MIL29" s="3203"/>
      <c r="MIM29" s="3200"/>
      <c r="MIN29" s="3204"/>
      <c r="MIO29" s="3179"/>
      <c r="MIP29" s="3205"/>
      <c r="MIQ29" s="3206"/>
      <c r="MIR29" s="3207"/>
      <c r="MIS29" s="3208"/>
      <c r="MIT29" s="3209"/>
      <c r="MIU29" s="3208"/>
      <c r="MIV29" s="3209"/>
      <c r="MIW29" s="3200"/>
      <c r="MIX29" s="3201"/>
      <c r="MIY29" s="3208"/>
      <c r="MIZ29" s="3206"/>
      <c r="MJA29" s="3200"/>
      <c r="MJB29" s="3201"/>
      <c r="MJC29" s="3202"/>
      <c r="MJD29" s="3203"/>
      <c r="MJE29" s="3200"/>
      <c r="MJF29" s="3204"/>
      <c r="MJG29" s="3179"/>
      <c r="MJH29" s="3205"/>
      <c r="MJI29" s="3206"/>
      <c r="MJJ29" s="3207"/>
      <c r="MJK29" s="3208"/>
      <c r="MJL29" s="3209"/>
      <c r="MJM29" s="3208"/>
      <c r="MJN29" s="3209"/>
      <c r="MJO29" s="3200"/>
      <c r="MJP29" s="3201"/>
      <c r="MJQ29" s="3208"/>
      <c r="MJR29" s="3206"/>
      <c r="MJS29" s="3200"/>
      <c r="MJT29" s="3201"/>
      <c r="MJU29" s="3202"/>
      <c r="MJV29" s="3203"/>
      <c r="MJW29" s="3200"/>
      <c r="MJX29" s="3204"/>
      <c r="MJY29" s="3179"/>
      <c r="MJZ29" s="3205"/>
      <c r="MKA29" s="3206"/>
      <c r="MKB29" s="3207"/>
      <c r="MKC29" s="3208"/>
      <c r="MKD29" s="3209"/>
      <c r="MKE29" s="3208"/>
      <c r="MKF29" s="3209"/>
      <c r="MKG29" s="3200"/>
      <c r="MKH29" s="3201"/>
      <c r="MKI29" s="3208"/>
      <c r="MKJ29" s="3206"/>
      <c r="MKK29" s="3200"/>
      <c r="MKL29" s="3201"/>
      <c r="MKM29" s="3202"/>
      <c r="MKN29" s="3203"/>
      <c r="MKO29" s="3200"/>
      <c r="MKP29" s="3204"/>
      <c r="MKQ29" s="3179"/>
      <c r="MKR29" s="3205"/>
      <c r="MKS29" s="3206"/>
      <c r="MKT29" s="3207"/>
      <c r="MKU29" s="3208"/>
      <c r="MKV29" s="3209"/>
      <c r="MKW29" s="3208"/>
      <c r="MKX29" s="3209"/>
      <c r="MKY29" s="3200"/>
      <c r="MKZ29" s="3201"/>
      <c r="MLA29" s="3208"/>
      <c r="MLB29" s="3206"/>
      <c r="MLC29" s="3200"/>
      <c r="MLD29" s="3201"/>
      <c r="MLE29" s="3202"/>
      <c r="MLF29" s="3203"/>
      <c r="MLG29" s="3200"/>
      <c r="MLH29" s="3204"/>
      <c r="MLI29" s="3179"/>
      <c r="MLJ29" s="3205"/>
      <c r="MLK29" s="3206"/>
      <c r="MLL29" s="3207"/>
      <c r="MLM29" s="3208"/>
      <c r="MLN29" s="3209"/>
      <c r="MLO29" s="3208"/>
      <c r="MLP29" s="3209"/>
      <c r="MLQ29" s="3200"/>
      <c r="MLR29" s="3201"/>
      <c r="MLS29" s="3208"/>
      <c r="MLT29" s="3206"/>
      <c r="MLU29" s="3200"/>
      <c r="MLV29" s="3201"/>
      <c r="MLW29" s="3202"/>
      <c r="MLX29" s="3203"/>
      <c r="MLY29" s="3200"/>
      <c r="MLZ29" s="3204"/>
      <c r="MMA29" s="3179"/>
      <c r="MMB29" s="3205"/>
      <c r="MMC29" s="3206"/>
      <c r="MMD29" s="3207"/>
      <c r="MME29" s="3208"/>
      <c r="MMF29" s="3209"/>
      <c r="MMG29" s="3208"/>
      <c r="MMH29" s="3209"/>
      <c r="MMI29" s="3200"/>
      <c r="MMJ29" s="3201"/>
      <c r="MMK29" s="3208"/>
      <c r="MML29" s="3206"/>
      <c r="MMM29" s="3200"/>
      <c r="MMN29" s="3201"/>
      <c r="MMO29" s="3202"/>
      <c r="MMP29" s="3203"/>
      <c r="MMQ29" s="3200"/>
      <c r="MMR29" s="3204"/>
      <c r="MMS29" s="3179"/>
      <c r="MMT29" s="3205"/>
      <c r="MMU29" s="3206"/>
      <c r="MMV29" s="3207"/>
      <c r="MMW29" s="3208"/>
      <c r="MMX29" s="3209"/>
      <c r="MMY29" s="3208"/>
      <c r="MMZ29" s="3209"/>
      <c r="MNA29" s="3200"/>
      <c r="MNB29" s="3201"/>
      <c r="MNC29" s="3208"/>
      <c r="MND29" s="3206"/>
      <c r="MNE29" s="3200"/>
      <c r="MNF29" s="3201"/>
      <c r="MNG29" s="3202"/>
      <c r="MNH29" s="3203"/>
      <c r="MNI29" s="3200"/>
      <c r="MNJ29" s="3204"/>
      <c r="MNK29" s="3179"/>
      <c r="MNL29" s="3205"/>
      <c r="MNM29" s="3206"/>
      <c r="MNN29" s="3207"/>
      <c r="MNO29" s="3208"/>
      <c r="MNP29" s="3209"/>
      <c r="MNQ29" s="3208"/>
      <c r="MNR29" s="3209"/>
      <c r="MNS29" s="3200"/>
      <c r="MNT29" s="3201"/>
      <c r="MNU29" s="3208"/>
      <c r="MNV29" s="3206"/>
      <c r="MNW29" s="3200"/>
      <c r="MNX29" s="3201"/>
      <c r="MNY29" s="3202"/>
      <c r="MNZ29" s="3203"/>
      <c r="MOA29" s="3200"/>
      <c r="MOB29" s="3204"/>
      <c r="MOC29" s="3179"/>
      <c r="MOD29" s="3205"/>
      <c r="MOE29" s="3206"/>
      <c r="MOF29" s="3207"/>
      <c r="MOG29" s="3208"/>
      <c r="MOH29" s="3209"/>
      <c r="MOI29" s="3208"/>
      <c r="MOJ29" s="3209"/>
      <c r="MOK29" s="3200"/>
      <c r="MOL29" s="3201"/>
      <c r="MOM29" s="3208"/>
      <c r="MON29" s="3206"/>
      <c r="MOO29" s="3200"/>
      <c r="MOP29" s="3201"/>
      <c r="MOQ29" s="3202"/>
      <c r="MOR29" s="3203"/>
      <c r="MOS29" s="3200"/>
      <c r="MOT29" s="3204"/>
      <c r="MOU29" s="3179"/>
      <c r="MOV29" s="3205"/>
      <c r="MOW29" s="3206"/>
      <c r="MOX29" s="3207"/>
      <c r="MOY29" s="3208"/>
      <c r="MOZ29" s="3209"/>
      <c r="MPA29" s="3208"/>
      <c r="MPB29" s="3209"/>
      <c r="MPC29" s="3200"/>
      <c r="MPD29" s="3201"/>
      <c r="MPE29" s="3208"/>
      <c r="MPF29" s="3206"/>
      <c r="MPG29" s="3200"/>
      <c r="MPH29" s="3201"/>
      <c r="MPI29" s="3202"/>
      <c r="MPJ29" s="3203"/>
      <c r="MPK29" s="3200"/>
      <c r="MPL29" s="3204"/>
      <c r="MPM29" s="3179"/>
      <c r="MPN29" s="3205"/>
      <c r="MPO29" s="3206"/>
      <c r="MPP29" s="3207"/>
      <c r="MPQ29" s="3208"/>
      <c r="MPR29" s="3209"/>
      <c r="MPS29" s="3208"/>
      <c r="MPT29" s="3209"/>
      <c r="MPU29" s="3200"/>
      <c r="MPV29" s="3201"/>
      <c r="MPW29" s="3208"/>
      <c r="MPX29" s="3206"/>
      <c r="MPY29" s="3200"/>
      <c r="MPZ29" s="3201"/>
      <c r="MQA29" s="3202"/>
      <c r="MQB29" s="3203"/>
      <c r="MQC29" s="3200"/>
      <c r="MQD29" s="3204"/>
      <c r="MQE29" s="3179"/>
      <c r="MQF29" s="3205"/>
      <c r="MQG29" s="3206"/>
      <c r="MQH29" s="3207"/>
      <c r="MQI29" s="3208"/>
      <c r="MQJ29" s="3209"/>
      <c r="MQK29" s="3208"/>
      <c r="MQL29" s="3209"/>
      <c r="MQM29" s="3200"/>
      <c r="MQN29" s="3201"/>
      <c r="MQO29" s="3208"/>
      <c r="MQP29" s="3206"/>
      <c r="MQQ29" s="3200"/>
      <c r="MQR29" s="3201"/>
      <c r="MQS29" s="3202"/>
      <c r="MQT29" s="3203"/>
      <c r="MQU29" s="3200"/>
      <c r="MQV29" s="3204"/>
      <c r="MQW29" s="3179"/>
      <c r="MQX29" s="3205"/>
      <c r="MQY29" s="3206"/>
      <c r="MQZ29" s="3207"/>
      <c r="MRA29" s="3208"/>
      <c r="MRB29" s="3209"/>
      <c r="MRC29" s="3208"/>
      <c r="MRD29" s="3209"/>
      <c r="MRE29" s="3200"/>
      <c r="MRF29" s="3201"/>
      <c r="MRG29" s="3208"/>
      <c r="MRH29" s="3206"/>
      <c r="MRI29" s="3200"/>
      <c r="MRJ29" s="3201"/>
      <c r="MRK29" s="3202"/>
      <c r="MRL29" s="3203"/>
      <c r="MRM29" s="3200"/>
      <c r="MRN29" s="3204"/>
      <c r="MRO29" s="3179"/>
      <c r="MRP29" s="3205"/>
      <c r="MRQ29" s="3206"/>
      <c r="MRR29" s="3207"/>
      <c r="MRS29" s="3208"/>
      <c r="MRT29" s="3209"/>
      <c r="MRU29" s="3208"/>
      <c r="MRV29" s="3209"/>
      <c r="MRW29" s="3200"/>
      <c r="MRX29" s="3201"/>
      <c r="MRY29" s="3208"/>
      <c r="MRZ29" s="3206"/>
      <c r="MSA29" s="3200"/>
      <c r="MSB29" s="3201"/>
      <c r="MSC29" s="3202"/>
      <c r="MSD29" s="3203"/>
      <c r="MSE29" s="3200"/>
      <c r="MSF29" s="3204"/>
      <c r="MSG29" s="3179"/>
      <c r="MSH29" s="3205"/>
      <c r="MSI29" s="3206"/>
      <c r="MSJ29" s="3207"/>
      <c r="MSK29" s="3208"/>
      <c r="MSL29" s="3209"/>
      <c r="MSM29" s="3208"/>
      <c r="MSN29" s="3209"/>
      <c r="MSO29" s="3200"/>
      <c r="MSP29" s="3201"/>
      <c r="MSQ29" s="3208"/>
      <c r="MSR29" s="3206"/>
      <c r="MSS29" s="3200"/>
      <c r="MST29" s="3201"/>
      <c r="MSU29" s="3202"/>
      <c r="MSV29" s="3203"/>
      <c r="MSW29" s="3200"/>
      <c r="MSX29" s="3204"/>
      <c r="MSY29" s="3179"/>
      <c r="MSZ29" s="3205"/>
      <c r="MTA29" s="3206"/>
      <c r="MTB29" s="3207"/>
      <c r="MTC29" s="3208"/>
      <c r="MTD29" s="3209"/>
      <c r="MTE29" s="3208"/>
      <c r="MTF29" s="3209"/>
      <c r="MTG29" s="3200"/>
      <c r="MTH29" s="3201"/>
      <c r="MTI29" s="3208"/>
      <c r="MTJ29" s="3206"/>
      <c r="MTK29" s="3200"/>
      <c r="MTL29" s="3201"/>
      <c r="MTM29" s="3202"/>
      <c r="MTN29" s="3203"/>
      <c r="MTO29" s="3200"/>
      <c r="MTP29" s="3204"/>
      <c r="MTQ29" s="3179"/>
      <c r="MTR29" s="3205"/>
      <c r="MTS29" s="3206"/>
      <c r="MTT29" s="3207"/>
      <c r="MTU29" s="3208"/>
      <c r="MTV29" s="3209"/>
      <c r="MTW29" s="3208"/>
      <c r="MTX29" s="3209"/>
      <c r="MTY29" s="3200"/>
      <c r="MTZ29" s="3201"/>
      <c r="MUA29" s="3208"/>
      <c r="MUB29" s="3206"/>
      <c r="MUC29" s="3200"/>
      <c r="MUD29" s="3201"/>
      <c r="MUE29" s="3202"/>
      <c r="MUF29" s="3203"/>
      <c r="MUG29" s="3200"/>
      <c r="MUH29" s="3204"/>
      <c r="MUI29" s="3179"/>
      <c r="MUJ29" s="3205"/>
      <c r="MUK29" s="3206"/>
      <c r="MUL29" s="3207"/>
      <c r="MUM29" s="3208"/>
      <c r="MUN29" s="3209"/>
      <c r="MUO29" s="3208"/>
      <c r="MUP29" s="3209"/>
      <c r="MUQ29" s="3200"/>
      <c r="MUR29" s="3201"/>
      <c r="MUS29" s="3208"/>
      <c r="MUT29" s="3206"/>
      <c r="MUU29" s="3200"/>
      <c r="MUV29" s="3201"/>
      <c r="MUW29" s="3202"/>
      <c r="MUX29" s="3203"/>
      <c r="MUY29" s="3200"/>
      <c r="MUZ29" s="3204"/>
      <c r="MVA29" s="3179"/>
      <c r="MVB29" s="3205"/>
      <c r="MVC29" s="3206"/>
      <c r="MVD29" s="3207"/>
      <c r="MVE29" s="3208"/>
      <c r="MVF29" s="3209"/>
      <c r="MVG29" s="3208"/>
      <c r="MVH29" s="3209"/>
      <c r="MVI29" s="3200"/>
      <c r="MVJ29" s="3201"/>
      <c r="MVK29" s="3208"/>
      <c r="MVL29" s="3206"/>
      <c r="MVM29" s="3200"/>
      <c r="MVN29" s="3201"/>
      <c r="MVO29" s="3202"/>
      <c r="MVP29" s="3203"/>
      <c r="MVQ29" s="3200"/>
      <c r="MVR29" s="3204"/>
      <c r="MVS29" s="3179"/>
      <c r="MVT29" s="3205"/>
      <c r="MVU29" s="3206"/>
      <c r="MVV29" s="3207"/>
      <c r="MVW29" s="3208"/>
      <c r="MVX29" s="3209"/>
      <c r="MVY29" s="3208"/>
      <c r="MVZ29" s="3209"/>
      <c r="MWA29" s="3200"/>
      <c r="MWB29" s="3201"/>
      <c r="MWC29" s="3208"/>
      <c r="MWD29" s="3206"/>
      <c r="MWE29" s="3200"/>
      <c r="MWF29" s="3201"/>
      <c r="MWG29" s="3202"/>
      <c r="MWH29" s="3203"/>
      <c r="MWI29" s="3200"/>
      <c r="MWJ29" s="3204"/>
      <c r="MWK29" s="3179"/>
      <c r="MWL29" s="3205"/>
      <c r="MWM29" s="3206"/>
      <c r="MWN29" s="3207"/>
      <c r="MWO29" s="3208"/>
      <c r="MWP29" s="3209"/>
      <c r="MWQ29" s="3208"/>
      <c r="MWR29" s="3209"/>
      <c r="MWS29" s="3200"/>
      <c r="MWT29" s="3201"/>
      <c r="MWU29" s="3208"/>
      <c r="MWV29" s="3206"/>
      <c r="MWW29" s="3200"/>
      <c r="MWX29" s="3201"/>
      <c r="MWY29" s="3202"/>
      <c r="MWZ29" s="3203"/>
      <c r="MXA29" s="3200"/>
      <c r="MXB29" s="3204"/>
      <c r="MXC29" s="3179"/>
      <c r="MXD29" s="3205"/>
      <c r="MXE29" s="3206"/>
      <c r="MXF29" s="3207"/>
      <c r="MXG29" s="3208"/>
      <c r="MXH29" s="3209"/>
      <c r="MXI29" s="3208"/>
      <c r="MXJ29" s="3209"/>
      <c r="MXK29" s="3200"/>
      <c r="MXL29" s="3201"/>
      <c r="MXM29" s="3208"/>
      <c r="MXN29" s="3206"/>
      <c r="MXO29" s="3200"/>
      <c r="MXP29" s="3201"/>
      <c r="MXQ29" s="3202"/>
      <c r="MXR29" s="3203"/>
      <c r="MXS29" s="3200"/>
      <c r="MXT29" s="3204"/>
      <c r="MXU29" s="3179"/>
      <c r="MXV29" s="3205"/>
      <c r="MXW29" s="3206"/>
      <c r="MXX29" s="3207"/>
      <c r="MXY29" s="3208"/>
      <c r="MXZ29" s="3209"/>
      <c r="MYA29" s="3208"/>
      <c r="MYB29" s="3209"/>
      <c r="MYC29" s="3200"/>
      <c r="MYD29" s="3201"/>
      <c r="MYE29" s="3208"/>
      <c r="MYF29" s="3206"/>
      <c r="MYG29" s="3200"/>
      <c r="MYH29" s="3201"/>
      <c r="MYI29" s="3202"/>
      <c r="MYJ29" s="3203"/>
      <c r="MYK29" s="3200"/>
      <c r="MYL29" s="3204"/>
      <c r="MYM29" s="3179"/>
      <c r="MYN29" s="3205"/>
      <c r="MYO29" s="3206"/>
      <c r="MYP29" s="3207"/>
      <c r="MYQ29" s="3208"/>
      <c r="MYR29" s="3209"/>
      <c r="MYS29" s="3208"/>
      <c r="MYT29" s="3209"/>
      <c r="MYU29" s="3200"/>
      <c r="MYV29" s="3201"/>
      <c r="MYW29" s="3208"/>
      <c r="MYX29" s="3206"/>
      <c r="MYY29" s="3200"/>
      <c r="MYZ29" s="3201"/>
      <c r="MZA29" s="3202"/>
      <c r="MZB29" s="3203"/>
      <c r="MZC29" s="3200"/>
      <c r="MZD29" s="3204"/>
      <c r="MZE29" s="3179"/>
      <c r="MZF29" s="3205"/>
      <c r="MZG29" s="3206"/>
      <c r="MZH29" s="3207"/>
      <c r="MZI29" s="3208"/>
      <c r="MZJ29" s="3209"/>
      <c r="MZK29" s="3208"/>
      <c r="MZL29" s="3209"/>
      <c r="MZM29" s="3200"/>
      <c r="MZN29" s="3201"/>
      <c r="MZO29" s="3208"/>
      <c r="MZP29" s="3206"/>
      <c r="MZQ29" s="3200"/>
      <c r="MZR29" s="3201"/>
      <c r="MZS29" s="3202"/>
      <c r="MZT29" s="3203"/>
      <c r="MZU29" s="3200"/>
      <c r="MZV29" s="3204"/>
      <c r="MZW29" s="3179"/>
      <c r="MZX29" s="3205"/>
      <c r="MZY29" s="3206"/>
      <c r="MZZ29" s="3207"/>
      <c r="NAA29" s="3208"/>
      <c r="NAB29" s="3209"/>
      <c r="NAC29" s="3208"/>
      <c r="NAD29" s="3209"/>
      <c r="NAE29" s="3200"/>
      <c r="NAF29" s="3201"/>
      <c r="NAG29" s="3208"/>
      <c r="NAH29" s="3206"/>
      <c r="NAI29" s="3200"/>
      <c r="NAJ29" s="3201"/>
      <c r="NAK29" s="3202"/>
      <c r="NAL29" s="3203"/>
      <c r="NAM29" s="3200"/>
      <c r="NAN29" s="3204"/>
      <c r="NAO29" s="3179"/>
      <c r="NAP29" s="3205"/>
      <c r="NAQ29" s="3206"/>
      <c r="NAR29" s="3207"/>
      <c r="NAS29" s="3208"/>
      <c r="NAT29" s="3209"/>
      <c r="NAU29" s="3208"/>
      <c r="NAV29" s="3209"/>
      <c r="NAW29" s="3200"/>
      <c r="NAX29" s="3201"/>
      <c r="NAY29" s="3208"/>
      <c r="NAZ29" s="3206"/>
      <c r="NBA29" s="3200"/>
      <c r="NBB29" s="3201"/>
      <c r="NBC29" s="3202"/>
      <c r="NBD29" s="3203"/>
      <c r="NBE29" s="3200"/>
      <c r="NBF29" s="3204"/>
      <c r="NBG29" s="3179"/>
      <c r="NBH29" s="3205"/>
      <c r="NBI29" s="3206"/>
      <c r="NBJ29" s="3207"/>
      <c r="NBK29" s="3208"/>
      <c r="NBL29" s="3209"/>
      <c r="NBM29" s="3208"/>
      <c r="NBN29" s="3209"/>
      <c r="NBO29" s="3200"/>
      <c r="NBP29" s="3201"/>
      <c r="NBQ29" s="3208"/>
      <c r="NBR29" s="3206"/>
      <c r="NBS29" s="3200"/>
      <c r="NBT29" s="3201"/>
      <c r="NBU29" s="3202"/>
      <c r="NBV29" s="3203"/>
      <c r="NBW29" s="3200"/>
      <c r="NBX29" s="3204"/>
      <c r="NBY29" s="3179"/>
      <c r="NBZ29" s="3205"/>
      <c r="NCA29" s="3206"/>
      <c r="NCB29" s="3207"/>
      <c r="NCC29" s="3208"/>
      <c r="NCD29" s="3209"/>
      <c r="NCE29" s="3208"/>
      <c r="NCF29" s="3209"/>
      <c r="NCG29" s="3200"/>
      <c r="NCH29" s="3201"/>
      <c r="NCI29" s="3208"/>
      <c r="NCJ29" s="3206"/>
      <c r="NCK29" s="3200"/>
      <c r="NCL29" s="3201"/>
      <c r="NCM29" s="3202"/>
      <c r="NCN29" s="3203"/>
      <c r="NCO29" s="3200"/>
      <c r="NCP29" s="3204"/>
      <c r="NCQ29" s="3179"/>
      <c r="NCR29" s="3205"/>
      <c r="NCS29" s="3206"/>
      <c r="NCT29" s="3207"/>
      <c r="NCU29" s="3208"/>
      <c r="NCV29" s="3209"/>
      <c r="NCW29" s="3208"/>
      <c r="NCX29" s="3209"/>
      <c r="NCY29" s="3200"/>
      <c r="NCZ29" s="3201"/>
      <c r="NDA29" s="3208"/>
      <c r="NDB29" s="3206"/>
      <c r="NDC29" s="3200"/>
      <c r="NDD29" s="3201"/>
      <c r="NDE29" s="3202"/>
      <c r="NDF29" s="3203"/>
      <c r="NDG29" s="3200"/>
      <c r="NDH29" s="3204"/>
      <c r="NDI29" s="3179"/>
      <c r="NDJ29" s="3205"/>
      <c r="NDK29" s="3206"/>
      <c r="NDL29" s="3207"/>
      <c r="NDM29" s="3208"/>
      <c r="NDN29" s="3209"/>
      <c r="NDO29" s="3208"/>
      <c r="NDP29" s="3209"/>
      <c r="NDQ29" s="3200"/>
      <c r="NDR29" s="3201"/>
      <c r="NDS29" s="3208"/>
      <c r="NDT29" s="3206"/>
      <c r="NDU29" s="3200"/>
      <c r="NDV29" s="3201"/>
      <c r="NDW29" s="3202"/>
      <c r="NDX29" s="3203"/>
      <c r="NDY29" s="3200"/>
      <c r="NDZ29" s="3204"/>
      <c r="NEA29" s="3179"/>
      <c r="NEB29" s="3205"/>
      <c r="NEC29" s="3206"/>
      <c r="NED29" s="3207"/>
      <c r="NEE29" s="3208"/>
      <c r="NEF29" s="3209"/>
      <c r="NEG29" s="3208"/>
      <c r="NEH29" s="3209"/>
      <c r="NEI29" s="3200"/>
      <c r="NEJ29" s="3201"/>
      <c r="NEK29" s="3208"/>
      <c r="NEL29" s="3206"/>
      <c r="NEM29" s="3200"/>
      <c r="NEN29" s="3201"/>
      <c r="NEO29" s="3202"/>
      <c r="NEP29" s="3203"/>
      <c r="NEQ29" s="3200"/>
      <c r="NER29" s="3204"/>
      <c r="NES29" s="3179"/>
      <c r="NET29" s="3205"/>
      <c r="NEU29" s="3206"/>
      <c r="NEV29" s="3207"/>
      <c r="NEW29" s="3208"/>
      <c r="NEX29" s="3209"/>
      <c r="NEY29" s="3208"/>
      <c r="NEZ29" s="3209"/>
      <c r="NFA29" s="3200"/>
      <c r="NFB29" s="3201"/>
      <c r="NFC29" s="3208"/>
      <c r="NFD29" s="3206"/>
      <c r="NFE29" s="3200"/>
      <c r="NFF29" s="3201"/>
      <c r="NFG29" s="3202"/>
      <c r="NFH29" s="3203"/>
      <c r="NFI29" s="3200"/>
      <c r="NFJ29" s="3204"/>
      <c r="NFK29" s="3179"/>
      <c r="NFL29" s="3205"/>
      <c r="NFM29" s="3206"/>
      <c r="NFN29" s="3207"/>
      <c r="NFO29" s="3208"/>
      <c r="NFP29" s="3209"/>
      <c r="NFQ29" s="3208"/>
      <c r="NFR29" s="3209"/>
      <c r="NFS29" s="3200"/>
      <c r="NFT29" s="3201"/>
      <c r="NFU29" s="3208"/>
      <c r="NFV29" s="3206"/>
      <c r="NFW29" s="3200"/>
      <c r="NFX29" s="3201"/>
      <c r="NFY29" s="3202"/>
      <c r="NFZ29" s="3203"/>
      <c r="NGA29" s="3200"/>
      <c r="NGB29" s="3204"/>
      <c r="NGC29" s="3179"/>
      <c r="NGD29" s="3205"/>
      <c r="NGE29" s="3206"/>
      <c r="NGF29" s="3207"/>
      <c r="NGG29" s="3208"/>
      <c r="NGH29" s="3209"/>
      <c r="NGI29" s="3208"/>
      <c r="NGJ29" s="3209"/>
      <c r="NGK29" s="3200"/>
      <c r="NGL29" s="3201"/>
      <c r="NGM29" s="3208"/>
      <c r="NGN29" s="3206"/>
      <c r="NGO29" s="3200"/>
      <c r="NGP29" s="3201"/>
      <c r="NGQ29" s="3202"/>
      <c r="NGR29" s="3203"/>
      <c r="NGS29" s="3200"/>
      <c r="NGT29" s="3204"/>
      <c r="NGU29" s="3179"/>
      <c r="NGV29" s="3205"/>
      <c r="NGW29" s="3206"/>
      <c r="NGX29" s="3207"/>
      <c r="NGY29" s="3208"/>
      <c r="NGZ29" s="3209"/>
      <c r="NHA29" s="3208"/>
      <c r="NHB29" s="3209"/>
      <c r="NHC29" s="3200"/>
      <c r="NHD29" s="3201"/>
      <c r="NHE29" s="3208"/>
      <c r="NHF29" s="3206"/>
      <c r="NHG29" s="3200"/>
      <c r="NHH29" s="3201"/>
      <c r="NHI29" s="3202"/>
      <c r="NHJ29" s="3203"/>
      <c r="NHK29" s="3200"/>
      <c r="NHL29" s="3204"/>
      <c r="NHM29" s="3179"/>
      <c r="NHN29" s="3205"/>
      <c r="NHO29" s="3206"/>
      <c r="NHP29" s="3207"/>
      <c r="NHQ29" s="3208"/>
      <c r="NHR29" s="3209"/>
      <c r="NHS29" s="3208"/>
      <c r="NHT29" s="3209"/>
      <c r="NHU29" s="3200"/>
      <c r="NHV29" s="3201"/>
      <c r="NHW29" s="3208"/>
      <c r="NHX29" s="3206"/>
      <c r="NHY29" s="3200"/>
      <c r="NHZ29" s="3201"/>
      <c r="NIA29" s="3202"/>
      <c r="NIB29" s="3203"/>
      <c r="NIC29" s="3200"/>
      <c r="NID29" s="3204"/>
      <c r="NIE29" s="3179"/>
      <c r="NIF29" s="3205"/>
      <c r="NIG29" s="3206"/>
      <c r="NIH29" s="3207"/>
      <c r="NII29" s="3208"/>
      <c r="NIJ29" s="3209"/>
      <c r="NIK29" s="3208"/>
      <c r="NIL29" s="3209"/>
      <c r="NIM29" s="3200"/>
      <c r="NIN29" s="3201"/>
      <c r="NIO29" s="3208"/>
      <c r="NIP29" s="3206"/>
      <c r="NIQ29" s="3200"/>
      <c r="NIR29" s="3201"/>
      <c r="NIS29" s="3202"/>
      <c r="NIT29" s="3203"/>
      <c r="NIU29" s="3200"/>
      <c r="NIV29" s="3204"/>
      <c r="NIW29" s="3179"/>
      <c r="NIX29" s="3205"/>
      <c r="NIY29" s="3206"/>
      <c r="NIZ29" s="3207"/>
      <c r="NJA29" s="3208"/>
      <c r="NJB29" s="3209"/>
      <c r="NJC29" s="3208"/>
      <c r="NJD29" s="3209"/>
      <c r="NJE29" s="3200"/>
      <c r="NJF29" s="3201"/>
      <c r="NJG29" s="3208"/>
      <c r="NJH29" s="3206"/>
      <c r="NJI29" s="3200"/>
      <c r="NJJ29" s="3201"/>
      <c r="NJK29" s="3202"/>
      <c r="NJL29" s="3203"/>
      <c r="NJM29" s="3200"/>
      <c r="NJN29" s="3204"/>
      <c r="NJO29" s="3179"/>
      <c r="NJP29" s="3205"/>
      <c r="NJQ29" s="3206"/>
      <c r="NJR29" s="3207"/>
      <c r="NJS29" s="3208"/>
      <c r="NJT29" s="3209"/>
      <c r="NJU29" s="3208"/>
      <c r="NJV29" s="3209"/>
      <c r="NJW29" s="3200"/>
      <c r="NJX29" s="3201"/>
      <c r="NJY29" s="3208"/>
      <c r="NJZ29" s="3206"/>
      <c r="NKA29" s="3200"/>
      <c r="NKB29" s="3201"/>
      <c r="NKC29" s="3202"/>
      <c r="NKD29" s="3203"/>
      <c r="NKE29" s="3200"/>
      <c r="NKF29" s="3204"/>
      <c r="NKG29" s="3179"/>
      <c r="NKH29" s="3205"/>
      <c r="NKI29" s="3206"/>
      <c r="NKJ29" s="3207"/>
      <c r="NKK29" s="3208"/>
      <c r="NKL29" s="3209"/>
      <c r="NKM29" s="3208"/>
      <c r="NKN29" s="3209"/>
      <c r="NKO29" s="3200"/>
      <c r="NKP29" s="3201"/>
      <c r="NKQ29" s="3208"/>
      <c r="NKR29" s="3206"/>
      <c r="NKS29" s="3200"/>
      <c r="NKT29" s="3201"/>
      <c r="NKU29" s="3202"/>
      <c r="NKV29" s="3203"/>
      <c r="NKW29" s="3200"/>
      <c r="NKX29" s="3204"/>
      <c r="NKY29" s="3179"/>
      <c r="NKZ29" s="3205"/>
      <c r="NLA29" s="3206"/>
      <c r="NLB29" s="3207"/>
      <c r="NLC29" s="3208"/>
      <c r="NLD29" s="3209"/>
      <c r="NLE29" s="3208"/>
      <c r="NLF29" s="3209"/>
      <c r="NLG29" s="3200"/>
      <c r="NLH29" s="3201"/>
      <c r="NLI29" s="3208"/>
      <c r="NLJ29" s="3206"/>
      <c r="NLK29" s="3200"/>
      <c r="NLL29" s="3201"/>
      <c r="NLM29" s="3202"/>
      <c r="NLN29" s="3203"/>
      <c r="NLO29" s="3200"/>
      <c r="NLP29" s="3204"/>
      <c r="NLQ29" s="3179"/>
      <c r="NLR29" s="3205"/>
      <c r="NLS29" s="3206"/>
      <c r="NLT29" s="3207"/>
      <c r="NLU29" s="3208"/>
      <c r="NLV29" s="3209"/>
      <c r="NLW29" s="3208"/>
      <c r="NLX29" s="3209"/>
      <c r="NLY29" s="3200"/>
      <c r="NLZ29" s="3201"/>
      <c r="NMA29" s="3208"/>
      <c r="NMB29" s="3206"/>
      <c r="NMC29" s="3200"/>
      <c r="NMD29" s="3201"/>
      <c r="NME29" s="3202"/>
      <c r="NMF29" s="3203"/>
      <c r="NMG29" s="3200"/>
      <c r="NMH29" s="3204"/>
      <c r="NMI29" s="3179"/>
      <c r="NMJ29" s="3205"/>
      <c r="NMK29" s="3206"/>
      <c r="NML29" s="3207"/>
      <c r="NMM29" s="3208"/>
      <c r="NMN29" s="3209"/>
      <c r="NMO29" s="3208"/>
      <c r="NMP29" s="3209"/>
      <c r="NMQ29" s="3200"/>
      <c r="NMR29" s="3201"/>
      <c r="NMS29" s="3208"/>
      <c r="NMT29" s="3206"/>
      <c r="NMU29" s="3200"/>
      <c r="NMV29" s="3201"/>
      <c r="NMW29" s="3202"/>
      <c r="NMX29" s="3203"/>
      <c r="NMY29" s="3200"/>
      <c r="NMZ29" s="3204"/>
      <c r="NNA29" s="3179"/>
      <c r="NNB29" s="3205"/>
      <c r="NNC29" s="3206"/>
      <c r="NND29" s="3207"/>
      <c r="NNE29" s="3208"/>
      <c r="NNF29" s="3209"/>
      <c r="NNG29" s="3208"/>
      <c r="NNH29" s="3209"/>
      <c r="NNI29" s="3200"/>
      <c r="NNJ29" s="3201"/>
      <c r="NNK29" s="3208"/>
      <c r="NNL29" s="3206"/>
      <c r="NNM29" s="3200"/>
      <c r="NNN29" s="3201"/>
      <c r="NNO29" s="3202"/>
      <c r="NNP29" s="3203"/>
      <c r="NNQ29" s="3200"/>
      <c r="NNR29" s="3204"/>
      <c r="NNS29" s="3179"/>
      <c r="NNT29" s="3205"/>
      <c r="NNU29" s="3206"/>
      <c r="NNV29" s="3207"/>
      <c r="NNW29" s="3208"/>
      <c r="NNX29" s="3209"/>
      <c r="NNY29" s="3208"/>
      <c r="NNZ29" s="3209"/>
      <c r="NOA29" s="3200"/>
      <c r="NOB29" s="3201"/>
      <c r="NOC29" s="3208"/>
      <c r="NOD29" s="3206"/>
      <c r="NOE29" s="3200"/>
      <c r="NOF29" s="3201"/>
      <c r="NOG29" s="3202"/>
      <c r="NOH29" s="3203"/>
      <c r="NOI29" s="3200"/>
      <c r="NOJ29" s="3204"/>
      <c r="NOK29" s="3179"/>
      <c r="NOL29" s="3205"/>
      <c r="NOM29" s="3206"/>
      <c r="NON29" s="3207"/>
      <c r="NOO29" s="3208"/>
      <c r="NOP29" s="3209"/>
      <c r="NOQ29" s="3208"/>
      <c r="NOR29" s="3209"/>
      <c r="NOS29" s="3200"/>
      <c r="NOT29" s="3201"/>
      <c r="NOU29" s="3208"/>
      <c r="NOV29" s="3206"/>
      <c r="NOW29" s="3200"/>
      <c r="NOX29" s="3201"/>
      <c r="NOY29" s="3202"/>
      <c r="NOZ29" s="3203"/>
      <c r="NPA29" s="3200"/>
      <c r="NPB29" s="3204"/>
      <c r="NPC29" s="3179"/>
      <c r="NPD29" s="3205"/>
      <c r="NPE29" s="3206"/>
      <c r="NPF29" s="3207"/>
      <c r="NPG29" s="3208"/>
      <c r="NPH29" s="3209"/>
      <c r="NPI29" s="3208"/>
      <c r="NPJ29" s="3209"/>
      <c r="NPK29" s="3200"/>
      <c r="NPL29" s="3201"/>
      <c r="NPM29" s="3208"/>
      <c r="NPN29" s="3206"/>
      <c r="NPO29" s="3200"/>
      <c r="NPP29" s="3201"/>
      <c r="NPQ29" s="3202"/>
      <c r="NPR29" s="3203"/>
      <c r="NPS29" s="3200"/>
      <c r="NPT29" s="3204"/>
      <c r="NPU29" s="3179"/>
      <c r="NPV29" s="3205"/>
      <c r="NPW29" s="3206"/>
      <c r="NPX29" s="3207"/>
      <c r="NPY29" s="3208"/>
      <c r="NPZ29" s="3209"/>
      <c r="NQA29" s="3208"/>
      <c r="NQB29" s="3209"/>
      <c r="NQC29" s="3200"/>
      <c r="NQD29" s="3201"/>
      <c r="NQE29" s="3208"/>
      <c r="NQF29" s="3206"/>
      <c r="NQG29" s="3200"/>
      <c r="NQH29" s="3201"/>
      <c r="NQI29" s="3202"/>
      <c r="NQJ29" s="3203"/>
      <c r="NQK29" s="3200"/>
      <c r="NQL29" s="3204"/>
      <c r="NQM29" s="3179"/>
      <c r="NQN29" s="3205"/>
      <c r="NQO29" s="3206"/>
      <c r="NQP29" s="3207"/>
      <c r="NQQ29" s="3208"/>
      <c r="NQR29" s="3209"/>
      <c r="NQS29" s="3208"/>
      <c r="NQT29" s="3209"/>
      <c r="NQU29" s="3200"/>
      <c r="NQV29" s="3201"/>
      <c r="NQW29" s="3208"/>
      <c r="NQX29" s="3206"/>
      <c r="NQY29" s="3200"/>
      <c r="NQZ29" s="3201"/>
      <c r="NRA29" s="3202"/>
      <c r="NRB29" s="3203"/>
      <c r="NRC29" s="3200"/>
      <c r="NRD29" s="3204"/>
      <c r="NRE29" s="3179"/>
      <c r="NRF29" s="3205"/>
      <c r="NRG29" s="3206"/>
      <c r="NRH29" s="3207"/>
      <c r="NRI29" s="3208"/>
      <c r="NRJ29" s="3209"/>
      <c r="NRK29" s="3208"/>
      <c r="NRL29" s="3209"/>
      <c r="NRM29" s="3200"/>
      <c r="NRN29" s="3201"/>
      <c r="NRO29" s="3208"/>
      <c r="NRP29" s="3206"/>
      <c r="NRQ29" s="3200"/>
      <c r="NRR29" s="3201"/>
      <c r="NRS29" s="3202"/>
      <c r="NRT29" s="3203"/>
      <c r="NRU29" s="3200"/>
      <c r="NRV29" s="3204"/>
      <c r="NRW29" s="3179"/>
      <c r="NRX29" s="3205"/>
      <c r="NRY29" s="3206"/>
      <c r="NRZ29" s="3207"/>
      <c r="NSA29" s="3208"/>
      <c r="NSB29" s="3209"/>
      <c r="NSC29" s="3208"/>
      <c r="NSD29" s="3209"/>
      <c r="NSE29" s="3200"/>
      <c r="NSF29" s="3201"/>
      <c r="NSG29" s="3208"/>
      <c r="NSH29" s="3206"/>
      <c r="NSI29" s="3200"/>
      <c r="NSJ29" s="3201"/>
      <c r="NSK29" s="3202"/>
      <c r="NSL29" s="3203"/>
      <c r="NSM29" s="3200"/>
      <c r="NSN29" s="3204"/>
      <c r="NSO29" s="3179"/>
      <c r="NSP29" s="3205"/>
      <c r="NSQ29" s="3206"/>
      <c r="NSR29" s="3207"/>
      <c r="NSS29" s="3208"/>
      <c r="NST29" s="3209"/>
      <c r="NSU29" s="3208"/>
      <c r="NSV29" s="3209"/>
      <c r="NSW29" s="3200"/>
      <c r="NSX29" s="3201"/>
      <c r="NSY29" s="3208"/>
      <c r="NSZ29" s="3206"/>
      <c r="NTA29" s="3200"/>
      <c r="NTB29" s="3201"/>
      <c r="NTC29" s="3202"/>
      <c r="NTD29" s="3203"/>
      <c r="NTE29" s="3200"/>
      <c r="NTF29" s="3204"/>
      <c r="NTG29" s="3179"/>
      <c r="NTH29" s="3205"/>
      <c r="NTI29" s="3206"/>
      <c r="NTJ29" s="3207"/>
      <c r="NTK29" s="3208"/>
      <c r="NTL29" s="3209"/>
      <c r="NTM29" s="3208"/>
      <c r="NTN29" s="3209"/>
      <c r="NTO29" s="3200"/>
      <c r="NTP29" s="3201"/>
      <c r="NTQ29" s="3208"/>
      <c r="NTR29" s="3206"/>
      <c r="NTS29" s="3200"/>
      <c r="NTT29" s="3201"/>
      <c r="NTU29" s="3202"/>
      <c r="NTV29" s="3203"/>
      <c r="NTW29" s="3200"/>
      <c r="NTX29" s="3204"/>
      <c r="NTY29" s="3179"/>
      <c r="NTZ29" s="3205"/>
      <c r="NUA29" s="3206"/>
      <c r="NUB29" s="3207"/>
      <c r="NUC29" s="3208"/>
      <c r="NUD29" s="3209"/>
      <c r="NUE29" s="3208"/>
      <c r="NUF29" s="3209"/>
      <c r="NUG29" s="3200"/>
      <c r="NUH29" s="3201"/>
      <c r="NUI29" s="3208"/>
      <c r="NUJ29" s="3206"/>
      <c r="NUK29" s="3200"/>
      <c r="NUL29" s="3201"/>
      <c r="NUM29" s="3202"/>
      <c r="NUN29" s="3203"/>
      <c r="NUO29" s="3200"/>
      <c r="NUP29" s="3204"/>
      <c r="NUQ29" s="3179"/>
      <c r="NUR29" s="3205"/>
      <c r="NUS29" s="3206"/>
      <c r="NUT29" s="3207"/>
      <c r="NUU29" s="3208"/>
      <c r="NUV29" s="3209"/>
      <c r="NUW29" s="3208"/>
      <c r="NUX29" s="3209"/>
      <c r="NUY29" s="3200"/>
      <c r="NUZ29" s="3201"/>
      <c r="NVA29" s="3208"/>
      <c r="NVB29" s="3206"/>
      <c r="NVC29" s="3200"/>
      <c r="NVD29" s="3201"/>
      <c r="NVE29" s="3202"/>
      <c r="NVF29" s="3203"/>
      <c r="NVG29" s="3200"/>
      <c r="NVH29" s="3204"/>
      <c r="NVI29" s="3179"/>
      <c r="NVJ29" s="3205"/>
      <c r="NVK29" s="3206"/>
      <c r="NVL29" s="3207"/>
      <c r="NVM29" s="3208"/>
      <c r="NVN29" s="3209"/>
      <c r="NVO29" s="3208"/>
      <c r="NVP29" s="3209"/>
      <c r="NVQ29" s="3200"/>
      <c r="NVR29" s="3201"/>
      <c r="NVS29" s="3208"/>
      <c r="NVT29" s="3206"/>
      <c r="NVU29" s="3200"/>
      <c r="NVV29" s="3201"/>
      <c r="NVW29" s="3202"/>
      <c r="NVX29" s="3203"/>
      <c r="NVY29" s="3200"/>
      <c r="NVZ29" s="3204"/>
      <c r="NWA29" s="3179"/>
      <c r="NWB29" s="3205"/>
      <c r="NWC29" s="3206"/>
      <c r="NWD29" s="3207"/>
      <c r="NWE29" s="3208"/>
      <c r="NWF29" s="3209"/>
      <c r="NWG29" s="3208"/>
      <c r="NWH29" s="3209"/>
      <c r="NWI29" s="3200"/>
      <c r="NWJ29" s="3201"/>
      <c r="NWK29" s="3208"/>
      <c r="NWL29" s="3206"/>
      <c r="NWM29" s="3200"/>
      <c r="NWN29" s="3201"/>
      <c r="NWO29" s="3202"/>
      <c r="NWP29" s="3203"/>
      <c r="NWQ29" s="3200"/>
      <c r="NWR29" s="3204"/>
      <c r="NWS29" s="3179"/>
      <c r="NWT29" s="3205"/>
      <c r="NWU29" s="3206"/>
      <c r="NWV29" s="3207"/>
      <c r="NWW29" s="3208"/>
      <c r="NWX29" s="3209"/>
      <c r="NWY29" s="3208"/>
      <c r="NWZ29" s="3209"/>
      <c r="NXA29" s="3200"/>
      <c r="NXB29" s="3201"/>
      <c r="NXC29" s="3208"/>
      <c r="NXD29" s="3206"/>
      <c r="NXE29" s="3200"/>
      <c r="NXF29" s="3201"/>
      <c r="NXG29" s="3202"/>
      <c r="NXH29" s="3203"/>
      <c r="NXI29" s="3200"/>
      <c r="NXJ29" s="3204"/>
      <c r="NXK29" s="3179"/>
      <c r="NXL29" s="3205"/>
      <c r="NXM29" s="3206"/>
      <c r="NXN29" s="3207"/>
      <c r="NXO29" s="3208"/>
      <c r="NXP29" s="3209"/>
      <c r="NXQ29" s="3208"/>
      <c r="NXR29" s="3209"/>
      <c r="NXS29" s="3200"/>
      <c r="NXT29" s="3201"/>
      <c r="NXU29" s="3208"/>
      <c r="NXV29" s="3206"/>
      <c r="NXW29" s="3200"/>
      <c r="NXX29" s="3201"/>
      <c r="NXY29" s="3202"/>
      <c r="NXZ29" s="3203"/>
      <c r="NYA29" s="3200"/>
      <c r="NYB29" s="3204"/>
      <c r="NYC29" s="3179"/>
      <c r="NYD29" s="3205"/>
      <c r="NYE29" s="3206"/>
      <c r="NYF29" s="3207"/>
      <c r="NYG29" s="3208"/>
      <c r="NYH29" s="3209"/>
      <c r="NYI29" s="3208"/>
      <c r="NYJ29" s="3209"/>
      <c r="NYK29" s="3200"/>
      <c r="NYL29" s="3201"/>
      <c r="NYM29" s="3208"/>
      <c r="NYN29" s="3206"/>
      <c r="NYO29" s="3200"/>
      <c r="NYP29" s="3201"/>
      <c r="NYQ29" s="3202"/>
      <c r="NYR29" s="3203"/>
      <c r="NYS29" s="3200"/>
      <c r="NYT29" s="3204"/>
      <c r="NYU29" s="3179"/>
      <c r="NYV29" s="3205"/>
      <c r="NYW29" s="3206"/>
      <c r="NYX29" s="3207"/>
      <c r="NYY29" s="3208"/>
      <c r="NYZ29" s="3209"/>
      <c r="NZA29" s="3208"/>
      <c r="NZB29" s="3209"/>
      <c r="NZC29" s="3200"/>
      <c r="NZD29" s="3201"/>
      <c r="NZE29" s="3208"/>
      <c r="NZF29" s="3206"/>
      <c r="NZG29" s="3200"/>
      <c r="NZH29" s="3201"/>
      <c r="NZI29" s="3202"/>
      <c r="NZJ29" s="3203"/>
      <c r="NZK29" s="3200"/>
      <c r="NZL29" s="3204"/>
      <c r="NZM29" s="3179"/>
      <c r="NZN29" s="3205"/>
      <c r="NZO29" s="3206"/>
      <c r="NZP29" s="3207"/>
      <c r="NZQ29" s="3208"/>
      <c r="NZR29" s="3209"/>
      <c r="NZS29" s="3208"/>
      <c r="NZT29" s="3209"/>
      <c r="NZU29" s="3200"/>
      <c r="NZV29" s="3201"/>
      <c r="NZW29" s="3208"/>
      <c r="NZX29" s="3206"/>
      <c r="NZY29" s="3200"/>
      <c r="NZZ29" s="3201"/>
      <c r="OAA29" s="3202"/>
      <c r="OAB29" s="3203"/>
      <c r="OAC29" s="3200"/>
      <c r="OAD29" s="3204"/>
      <c r="OAE29" s="3179"/>
      <c r="OAF29" s="3205"/>
      <c r="OAG29" s="3206"/>
      <c r="OAH29" s="3207"/>
      <c r="OAI29" s="3208"/>
      <c r="OAJ29" s="3209"/>
      <c r="OAK29" s="3208"/>
      <c r="OAL29" s="3209"/>
      <c r="OAM29" s="3200"/>
      <c r="OAN29" s="3201"/>
      <c r="OAO29" s="3208"/>
      <c r="OAP29" s="3206"/>
      <c r="OAQ29" s="3200"/>
      <c r="OAR29" s="3201"/>
      <c r="OAS29" s="3202"/>
      <c r="OAT29" s="3203"/>
      <c r="OAU29" s="3200"/>
      <c r="OAV29" s="3204"/>
      <c r="OAW29" s="3179"/>
      <c r="OAX29" s="3205"/>
      <c r="OAY29" s="3206"/>
      <c r="OAZ29" s="3207"/>
      <c r="OBA29" s="3208"/>
      <c r="OBB29" s="3209"/>
      <c r="OBC29" s="3208"/>
      <c r="OBD29" s="3209"/>
      <c r="OBE29" s="3200"/>
      <c r="OBF29" s="3201"/>
      <c r="OBG29" s="3208"/>
      <c r="OBH29" s="3206"/>
      <c r="OBI29" s="3200"/>
      <c r="OBJ29" s="3201"/>
      <c r="OBK29" s="3202"/>
      <c r="OBL29" s="3203"/>
      <c r="OBM29" s="3200"/>
      <c r="OBN29" s="3204"/>
      <c r="OBO29" s="3179"/>
      <c r="OBP29" s="3205"/>
      <c r="OBQ29" s="3206"/>
      <c r="OBR29" s="3207"/>
      <c r="OBS29" s="3208"/>
      <c r="OBT29" s="3209"/>
      <c r="OBU29" s="3208"/>
      <c r="OBV29" s="3209"/>
      <c r="OBW29" s="3200"/>
      <c r="OBX29" s="3201"/>
      <c r="OBY29" s="3208"/>
      <c r="OBZ29" s="3206"/>
      <c r="OCA29" s="3200"/>
      <c r="OCB29" s="3201"/>
      <c r="OCC29" s="3202"/>
      <c r="OCD29" s="3203"/>
      <c r="OCE29" s="3200"/>
      <c r="OCF29" s="3204"/>
      <c r="OCG29" s="3179"/>
      <c r="OCH29" s="3205"/>
      <c r="OCI29" s="3206"/>
      <c r="OCJ29" s="3207"/>
      <c r="OCK29" s="3208"/>
      <c r="OCL29" s="3209"/>
      <c r="OCM29" s="3208"/>
      <c r="OCN29" s="3209"/>
      <c r="OCO29" s="3200"/>
      <c r="OCP29" s="3201"/>
      <c r="OCQ29" s="3208"/>
      <c r="OCR29" s="3206"/>
      <c r="OCS29" s="3200"/>
      <c r="OCT29" s="3201"/>
      <c r="OCU29" s="3202"/>
      <c r="OCV29" s="3203"/>
      <c r="OCW29" s="3200"/>
      <c r="OCX29" s="3204"/>
      <c r="OCY29" s="3179"/>
      <c r="OCZ29" s="3205"/>
      <c r="ODA29" s="3206"/>
      <c r="ODB29" s="3207"/>
      <c r="ODC29" s="3208"/>
      <c r="ODD29" s="3209"/>
      <c r="ODE29" s="3208"/>
      <c r="ODF29" s="3209"/>
      <c r="ODG29" s="3200"/>
      <c r="ODH29" s="3201"/>
      <c r="ODI29" s="3208"/>
      <c r="ODJ29" s="3206"/>
      <c r="ODK29" s="3200"/>
      <c r="ODL29" s="3201"/>
      <c r="ODM29" s="3202"/>
      <c r="ODN29" s="3203"/>
      <c r="ODO29" s="3200"/>
      <c r="ODP29" s="3204"/>
      <c r="ODQ29" s="3179"/>
      <c r="ODR29" s="3205"/>
      <c r="ODS29" s="3206"/>
      <c r="ODT29" s="3207"/>
      <c r="ODU29" s="3208"/>
      <c r="ODV29" s="3209"/>
      <c r="ODW29" s="3208"/>
      <c r="ODX29" s="3209"/>
      <c r="ODY29" s="3200"/>
      <c r="ODZ29" s="3201"/>
      <c r="OEA29" s="3208"/>
      <c r="OEB29" s="3206"/>
      <c r="OEC29" s="3200"/>
      <c r="OED29" s="3201"/>
      <c r="OEE29" s="3202"/>
      <c r="OEF29" s="3203"/>
      <c r="OEG29" s="3200"/>
      <c r="OEH29" s="3204"/>
      <c r="OEI29" s="3179"/>
      <c r="OEJ29" s="3205"/>
      <c r="OEK29" s="3206"/>
      <c r="OEL29" s="3207"/>
      <c r="OEM29" s="3208"/>
      <c r="OEN29" s="3209"/>
      <c r="OEO29" s="3208"/>
      <c r="OEP29" s="3209"/>
      <c r="OEQ29" s="3200"/>
      <c r="OER29" s="3201"/>
      <c r="OES29" s="3208"/>
      <c r="OET29" s="3206"/>
      <c r="OEU29" s="3200"/>
      <c r="OEV29" s="3201"/>
      <c r="OEW29" s="3202"/>
      <c r="OEX29" s="3203"/>
      <c r="OEY29" s="3200"/>
      <c r="OEZ29" s="3204"/>
      <c r="OFA29" s="3179"/>
      <c r="OFB29" s="3205"/>
      <c r="OFC29" s="3206"/>
      <c r="OFD29" s="3207"/>
      <c r="OFE29" s="3208"/>
      <c r="OFF29" s="3209"/>
      <c r="OFG29" s="3208"/>
      <c r="OFH29" s="3209"/>
      <c r="OFI29" s="3200"/>
      <c r="OFJ29" s="3201"/>
      <c r="OFK29" s="3208"/>
      <c r="OFL29" s="3206"/>
      <c r="OFM29" s="3200"/>
      <c r="OFN29" s="3201"/>
      <c r="OFO29" s="3202"/>
      <c r="OFP29" s="3203"/>
      <c r="OFQ29" s="3200"/>
      <c r="OFR29" s="3204"/>
      <c r="OFS29" s="3179"/>
      <c r="OFT29" s="3205"/>
      <c r="OFU29" s="3206"/>
      <c r="OFV29" s="3207"/>
      <c r="OFW29" s="3208"/>
      <c r="OFX29" s="3209"/>
      <c r="OFY29" s="3208"/>
      <c r="OFZ29" s="3209"/>
      <c r="OGA29" s="3200"/>
      <c r="OGB29" s="3201"/>
      <c r="OGC29" s="3208"/>
      <c r="OGD29" s="3206"/>
      <c r="OGE29" s="3200"/>
      <c r="OGF29" s="3201"/>
      <c r="OGG29" s="3202"/>
      <c r="OGH29" s="3203"/>
      <c r="OGI29" s="3200"/>
      <c r="OGJ29" s="3204"/>
      <c r="OGK29" s="3179"/>
      <c r="OGL29" s="3205"/>
      <c r="OGM29" s="3206"/>
      <c r="OGN29" s="3207"/>
      <c r="OGO29" s="3208"/>
      <c r="OGP29" s="3209"/>
      <c r="OGQ29" s="3208"/>
      <c r="OGR29" s="3209"/>
      <c r="OGS29" s="3200"/>
      <c r="OGT29" s="3201"/>
      <c r="OGU29" s="3208"/>
      <c r="OGV29" s="3206"/>
      <c r="OGW29" s="3200"/>
      <c r="OGX29" s="3201"/>
      <c r="OGY29" s="3202"/>
      <c r="OGZ29" s="3203"/>
      <c r="OHA29" s="3200"/>
      <c r="OHB29" s="3204"/>
      <c r="OHC29" s="3179"/>
      <c r="OHD29" s="3205"/>
      <c r="OHE29" s="3206"/>
      <c r="OHF29" s="3207"/>
      <c r="OHG29" s="3208"/>
      <c r="OHH29" s="3209"/>
      <c r="OHI29" s="3208"/>
      <c r="OHJ29" s="3209"/>
      <c r="OHK29" s="3200"/>
      <c r="OHL29" s="3201"/>
      <c r="OHM29" s="3208"/>
      <c r="OHN29" s="3206"/>
      <c r="OHO29" s="3200"/>
      <c r="OHP29" s="3201"/>
      <c r="OHQ29" s="3202"/>
      <c r="OHR29" s="3203"/>
      <c r="OHS29" s="3200"/>
      <c r="OHT29" s="3204"/>
      <c r="OHU29" s="3179"/>
      <c r="OHV29" s="3205"/>
      <c r="OHW29" s="3206"/>
      <c r="OHX29" s="3207"/>
      <c r="OHY29" s="3208"/>
      <c r="OHZ29" s="3209"/>
      <c r="OIA29" s="3208"/>
      <c r="OIB29" s="3209"/>
      <c r="OIC29" s="3200"/>
      <c r="OID29" s="3201"/>
      <c r="OIE29" s="3208"/>
      <c r="OIF29" s="3206"/>
      <c r="OIG29" s="3200"/>
      <c r="OIH29" s="3201"/>
      <c r="OII29" s="3202"/>
      <c r="OIJ29" s="3203"/>
      <c r="OIK29" s="3200"/>
      <c r="OIL29" s="3204"/>
      <c r="OIM29" s="3179"/>
      <c r="OIN29" s="3205"/>
      <c r="OIO29" s="3206"/>
      <c r="OIP29" s="3207"/>
      <c r="OIQ29" s="3208"/>
      <c r="OIR29" s="3209"/>
      <c r="OIS29" s="3208"/>
      <c r="OIT29" s="3209"/>
      <c r="OIU29" s="3200"/>
      <c r="OIV29" s="3201"/>
      <c r="OIW29" s="3208"/>
      <c r="OIX29" s="3206"/>
      <c r="OIY29" s="3200"/>
      <c r="OIZ29" s="3201"/>
      <c r="OJA29" s="3202"/>
      <c r="OJB29" s="3203"/>
      <c r="OJC29" s="3200"/>
      <c r="OJD29" s="3204"/>
      <c r="OJE29" s="3179"/>
      <c r="OJF29" s="3205"/>
      <c r="OJG29" s="3206"/>
      <c r="OJH29" s="3207"/>
      <c r="OJI29" s="3208"/>
      <c r="OJJ29" s="3209"/>
      <c r="OJK29" s="3208"/>
      <c r="OJL29" s="3209"/>
      <c r="OJM29" s="3200"/>
      <c r="OJN29" s="3201"/>
      <c r="OJO29" s="3208"/>
      <c r="OJP29" s="3206"/>
      <c r="OJQ29" s="3200"/>
      <c r="OJR29" s="3201"/>
      <c r="OJS29" s="3202"/>
      <c r="OJT29" s="3203"/>
      <c r="OJU29" s="3200"/>
      <c r="OJV29" s="3204"/>
      <c r="OJW29" s="3179"/>
      <c r="OJX29" s="3205"/>
      <c r="OJY29" s="3206"/>
      <c r="OJZ29" s="3207"/>
      <c r="OKA29" s="3208"/>
      <c r="OKB29" s="3209"/>
      <c r="OKC29" s="3208"/>
      <c r="OKD29" s="3209"/>
      <c r="OKE29" s="3200"/>
      <c r="OKF29" s="3201"/>
      <c r="OKG29" s="3208"/>
      <c r="OKH29" s="3206"/>
      <c r="OKI29" s="3200"/>
      <c r="OKJ29" s="3201"/>
      <c r="OKK29" s="3202"/>
      <c r="OKL29" s="3203"/>
      <c r="OKM29" s="3200"/>
      <c r="OKN29" s="3204"/>
      <c r="OKO29" s="3179"/>
      <c r="OKP29" s="3205"/>
      <c r="OKQ29" s="3206"/>
      <c r="OKR29" s="3207"/>
      <c r="OKS29" s="3208"/>
      <c r="OKT29" s="3209"/>
      <c r="OKU29" s="3208"/>
      <c r="OKV29" s="3209"/>
      <c r="OKW29" s="3200"/>
      <c r="OKX29" s="3201"/>
      <c r="OKY29" s="3208"/>
      <c r="OKZ29" s="3206"/>
      <c r="OLA29" s="3200"/>
      <c r="OLB29" s="3201"/>
      <c r="OLC29" s="3202"/>
      <c r="OLD29" s="3203"/>
      <c r="OLE29" s="3200"/>
      <c r="OLF29" s="3204"/>
      <c r="OLG29" s="3179"/>
      <c r="OLH29" s="3205"/>
      <c r="OLI29" s="3206"/>
      <c r="OLJ29" s="3207"/>
      <c r="OLK29" s="3208"/>
      <c r="OLL29" s="3209"/>
      <c r="OLM29" s="3208"/>
      <c r="OLN29" s="3209"/>
      <c r="OLO29" s="3200"/>
      <c r="OLP29" s="3201"/>
      <c r="OLQ29" s="3208"/>
      <c r="OLR29" s="3206"/>
      <c r="OLS29" s="3200"/>
      <c r="OLT29" s="3201"/>
      <c r="OLU29" s="3202"/>
      <c r="OLV29" s="3203"/>
      <c r="OLW29" s="3200"/>
      <c r="OLX29" s="3204"/>
      <c r="OLY29" s="3179"/>
      <c r="OLZ29" s="3205"/>
      <c r="OMA29" s="3206"/>
      <c r="OMB29" s="3207"/>
      <c r="OMC29" s="3208"/>
      <c r="OMD29" s="3209"/>
      <c r="OME29" s="3208"/>
      <c r="OMF29" s="3209"/>
      <c r="OMG29" s="3200"/>
      <c r="OMH29" s="3201"/>
      <c r="OMI29" s="3208"/>
      <c r="OMJ29" s="3206"/>
      <c r="OMK29" s="3200"/>
      <c r="OML29" s="3201"/>
      <c r="OMM29" s="3202"/>
      <c r="OMN29" s="3203"/>
      <c r="OMO29" s="3200"/>
      <c r="OMP29" s="3204"/>
      <c r="OMQ29" s="3179"/>
      <c r="OMR29" s="3205"/>
      <c r="OMS29" s="3206"/>
      <c r="OMT29" s="3207"/>
      <c r="OMU29" s="3208"/>
      <c r="OMV29" s="3209"/>
      <c r="OMW29" s="3208"/>
      <c r="OMX29" s="3209"/>
      <c r="OMY29" s="3200"/>
      <c r="OMZ29" s="3201"/>
      <c r="ONA29" s="3208"/>
      <c r="ONB29" s="3206"/>
      <c r="ONC29" s="3200"/>
      <c r="OND29" s="3201"/>
      <c r="ONE29" s="3202"/>
      <c r="ONF29" s="3203"/>
      <c r="ONG29" s="3200"/>
      <c r="ONH29" s="3204"/>
      <c r="ONI29" s="3179"/>
      <c r="ONJ29" s="3205"/>
      <c r="ONK29" s="3206"/>
      <c r="ONL29" s="3207"/>
      <c r="ONM29" s="3208"/>
      <c r="ONN29" s="3209"/>
      <c r="ONO29" s="3208"/>
      <c r="ONP29" s="3209"/>
      <c r="ONQ29" s="3200"/>
      <c r="ONR29" s="3201"/>
      <c r="ONS29" s="3208"/>
      <c r="ONT29" s="3206"/>
      <c r="ONU29" s="3200"/>
      <c r="ONV29" s="3201"/>
      <c r="ONW29" s="3202"/>
      <c r="ONX29" s="3203"/>
      <c r="ONY29" s="3200"/>
      <c r="ONZ29" s="3204"/>
      <c r="OOA29" s="3179"/>
      <c r="OOB29" s="3205"/>
      <c r="OOC29" s="3206"/>
      <c r="OOD29" s="3207"/>
      <c r="OOE29" s="3208"/>
      <c r="OOF29" s="3209"/>
      <c r="OOG29" s="3208"/>
      <c r="OOH29" s="3209"/>
      <c r="OOI29" s="3200"/>
      <c r="OOJ29" s="3201"/>
      <c r="OOK29" s="3208"/>
      <c r="OOL29" s="3206"/>
      <c r="OOM29" s="3200"/>
      <c r="OON29" s="3201"/>
      <c r="OOO29" s="3202"/>
      <c r="OOP29" s="3203"/>
      <c r="OOQ29" s="3200"/>
      <c r="OOR29" s="3204"/>
      <c r="OOS29" s="3179"/>
      <c r="OOT29" s="3205"/>
      <c r="OOU29" s="3206"/>
      <c r="OOV29" s="3207"/>
      <c r="OOW29" s="3208"/>
      <c r="OOX29" s="3209"/>
      <c r="OOY29" s="3208"/>
      <c r="OOZ29" s="3209"/>
      <c r="OPA29" s="3200"/>
      <c r="OPB29" s="3201"/>
      <c r="OPC29" s="3208"/>
      <c r="OPD29" s="3206"/>
      <c r="OPE29" s="3200"/>
      <c r="OPF29" s="3201"/>
      <c r="OPG29" s="3202"/>
      <c r="OPH29" s="3203"/>
      <c r="OPI29" s="3200"/>
      <c r="OPJ29" s="3204"/>
      <c r="OPK29" s="3179"/>
      <c r="OPL29" s="3205"/>
      <c r="OPM29" s="3206"/>
      <c r="OPN29" s="3207"/>
      <c r="OPO29" s="3208"/>
      <c r="OPP29" s="3209"/>
      <c r="OPQ29" s="3208"/>
      <c r="OPR29" s="3209"/>
      <c r="OPS29" s="3200"/>
      <c r="OPT29" s="3201"/>
      <c r="OPU29" s="3208"/>
      <c r="OPV29" s="3206"/>
      <c r="OPW29" s="3200"/>
      <c r="OPX29" s="3201"/>
      <c r="OPY29" s="3202"/>
      <c r="OPZ29" s="3203"/>
      <c r="OQA29" s="3200"/>
      <c r="OQB29" s="3204"/>
      <c r="OQC29" s="3179"/>
      <c r="OQD29" s="3205"/>
      <c r="OQE29" s="3206"/>
      <c r="OQF29" s="3207"/>
      <c r="OQG29" s="3208"/>
      <c r="OQH29" s="3209"/>
      <c r="OQI29" s="3208"/>
      <c r="OQJ29" s="3209"/>
      <c r="OQK29" s="3200"/>
      <c r="OQL29" s="3201"/>
      <c r="OQM29" s="3208"/>
      <c r="OQN29" s="3206"/>
      <c r="OQO29" s="3200"/>
      <c r="OQP29" s="3201"/>
      <c r="OQQ29" s="3202"/>
      <c r="OQR29" s="3203"/>
      <c r="OQS29" s="3200"/>
      <c r="OQT29" s="3204"/>
      <c r="OQU29" s="3179"/>
      <c r="OQV29" s="3205"/>
      <c r="OQW29" s="3206"/>
      <c r="OQX29" s="3207"/>
      <c r="OQY29" s="3208"/>
      <c r="OQZ29" s="3209"/>
      <c r="ORA29" s="3208"/>
      <c r="ORB29" s="3209"/>
      <c r="ORC29" s="3200"/>
      <c r="ORD29" s="3201"/>
      <c r="ORE29" s="3208"/>
      <c r="ORF29" s="3206"/>
      <c r="ORG29" s="3200"/>
      <c r="ORH29" s="3201"/>
      <c r="ORI29" s="3202"/>
      <c r="ORJ29" s="3203"/>
      <c r="ORK29" s="3200"/>
      <c r="ORL29" s="3204"/>
      <c r="ORM29" s="3179"/>
      <c r="ORN29" s="3205"/>
      <c r="ORO29" s="3206"/>
      <c r="ORP29" s="3207"/>
      <c r="ORQ29" s="3208"/>
      <c r="ORR29" s="3209"/>
      <c r="ORS29" s="3208"/>
      <c r="ORT29" s="3209"/>
      <c r="ORU29" s="3200"/>
      <c r="ORV29" s="3201"/>
      <c r="ORW29" s="3208"/>
      <c r="ORX29" s="3206"/>
      <c r="ORY29" s="3200"/>
      <c r="ORZ29" s="3201"/>
      <c r="OSA29" s="3202"/>
      <c r="OSB29" s="3203"/>
      <c r="OSC29" s="3200"/>
      <c r="OSD29" s="3204"/>
      <c r="OSE29" s="3179"/>
      <c r="OSF29" s="3205"/>
      <c r="OSG29" s="3206"/>
      <c r="OSH29" s="3207"/>
      <c r="OSI29" s="3208"/>
      <c r="OSJ29" s="3209"/>
      <c r="OSK29" s="3208"/>
      <c r="OSL29" s="3209"/>
      <c r="OSM29" s="3200"/>
      <c r="OSN29" s="3201"/>
      <c r="OSO29" s="3208"/>
      <c r="OSP29" s="3206"/>
      <c r="OSQ29" s="3200"/>
      <c r="OSR29" s="3201"/>
      <c r="OSS29" s="3202"/>
      <c r="OST29" s="3203"/>
      <c r="OSU29" s="3200"/>
      <c r="OSV29" s="3204"/>
      <c r="OSW29" s="3179"/>
      <c r="OSX29" s="3205"/>
      <c r="OSY29" s="3206"/>
      <c r="OSZ29" s="3207"/>
      <c r="OTA29" s="3208"/>
      <c r="OTB29" s="3209"/>
      <c r="OTC29" s="3208"/>
      <c r="OTD29" s="3209"/>
      <c r="OTE29" s="3200"/>
      <c r="OTF29" s="3201"/>
      <c r="OTG29" s="3208"/>
      <c r="OTH29" s="3206"/>
      <c r="OTI29" s="3200"/>
      <c r="OTJ29" s="3201"/>
      <c r="OTK29" s="3202"/>
      <c r="OTL29" s="3203"/>
      <c r="OTM29" s="3200"/>
      <c r="OTN29" s="3204"/>
      <c r="OTO29" s="3179"/>
      <c r="OTP29" s="3205"/>
      <c r="OTQ29" s="3206"/>
      <c r="OTR29" s="3207"/>
      <c r="OTS29" s="3208"/>
      <c r="OTT29" s="3209"/>
      <c r="OTU29" s="3208"/>
      <c r="OTV29" s="3209"/>
      <c r="OTW29" s="3200"/>
      <c r="OTX29" s="3201"/>
      <c r="OTY29" s="3208"/>
      <c r="OTZ29" s="3206"/>
      <c r="OUA29" s="3200"/>
      <c r="OUB29" s="3201"/>
      <c r="OUC29" s="3202"/>
      <c r="OUD29" s="3203"/>
      <c r="OUE29" s="3200"/>
      <c r="OUF29" s="3204"/>
      <c r="OUG29" s="3179"/>
      <c r="OUH29" s="3205"/>
      <c r="OUI29" s="3206"/>
      <c r="OUJ29" s="3207"/>
      <c r="OUK29" s="3208"/>
      <c r="OUL29" s="3209"/>
      <c r="OUM29" s="3208"/>
      <c r="OUN29" s="3209"/>
      <c r="OUO29" s="3200"/>
      <c r="OUP29" s="3201"/>
      <c r="OUQ29" s="3208"/>
      <c r="OUR29" s="3206"/>
      <c r="OUS29" s="3200"/>
      <c r="OUT29" s="3201"/>
      <c r="OUU29" s="3202"/>
      <c r="OUV29" s="3203"/>
      <c r="OUW29" s="3200"/>
      <c r="OUX29" s="3204"/>
      <c r="OUY29" s="3179"/>
      <c r="OUZ29" s="3205"/>
      <c r="OVA29" s="3206"/>
      <c r="OVB29" s="3207"/>
      <c r="OVC29" s="3208"/>
      <c r="OVD29" s="3209"/>
      <c r="OVE29" s="3208"/>
      <c r="OVF29" s="3209"/>
      <c r="OVG29" s="3200"/>
      <c r="OVH29" s="3201"/>
      <c r="OVI29" s="3208"/>
      <c r="OVJ29" s="3206"/>
      <c r="OVK29" s="3200"/>
      <c r="OVL29" s="3201"/>
      <c r="OVM29" s="3202"/>
      <c r="OVN29" s="3203"/>
      <c r="OVO29" s="3200"/>
      <c r="OVP29" s="3204"/>
      <c r="OVQ29" s="3179"/>
      <c r="OVR29" s="3205"/>
      <c r="OVS29" s="3206"/>
      <c r="OVT29" s="3207"/>
      <c r="OVU29" s="3208"/>
      <c r="OVV29" s="3209"/>
      <c r="OVW29" s="3208"/>
      <c r="OVX29" s="3209"/>
      <c r="OVY29" s="3200"/>
      <c r="OVZ29" s="3201"/>
      <c r="OWA29" s="3208"/>
      <c r="OWB29" s="3206"/>
      <c r="OWC29" s="3200"/>
      <c r="OWD29" s="3201"/>
      <c r="OWE29" s="3202"/>
      <c r="OWF29" s="3203"/>
      <c r="OWG29" s="3200"/>
      <c r="OWH29" s="3204"/>
      <c r="OWI29" s="3179"/>
      <c r="OWJ29" s="3205"/>
      <c r="OWK29" s="3206"/>
      <c r="OWL29" s="3207"/>
      <c r="OWM29" s="3208"/>
      <c r="OWN29" s="3209"/>
      <c r="OWO29" s="3208"/>
      <c r="OWP29" s="3209"/>
      <c r="OWQ29" s="3200"/>
      <c r="OWR29" s="3201"/>
      <c r="OWS29" s="3208"/>
      <c r="OWT29" s="3206"/>
      <c r="OWU29" s="3200"/>
      <c r="OWV29" s="3201"/>
      <c r="OWW29" s="3202"/>
      <c r="OWX29" s="3203"/>
      <c r="OWY29" s="3200"/>
      <c r="OWZ29" s="3204"/>
      <c r="OXA29" s="3179"/>
      <c r="OXB29" s="3205"/>
      <c r="OXC29" s="3206"/>
      <c r="OXD29" s="3207"/>
      <c r="OXE29" s="3208"/>
      <c r="OXF29" s="3209"/>
      <c r="OXG29" s="3208"/>
      <c r="OXH29" s="3209"/>
      <c r="OXI29" s="3200"/>
      <c r="OXJ29" s="3201"/>
      <c r="OXK29" s="3208"/>
      <c r="OXL29" s="3206"/>
      <c r="OXM29" s="3200"/>
      <c r="OXN29" s="3201"/>
      <c r="OXO29" s="3202"/>
      <c r="OXP29" s="3203"/>
      <c r="OXQ29" s="3200"/>
      <c r="OXR29" s="3204"/>
      <c r="OXS29" s="3179"/>
      <c r="OXT29" s="3205"/>
      <c r="OXU29" s="3206"/>
      <c r="OXV29" s="3207"/>
      <c r="OXW29" s="3208"/>
      <c r="OXX29" s="3209"/>
      <c r="OXY29" s="3208"/>
      <c r="OXZ29" s="3209"/>
      <c r="OYA29" s="3200"/>
      <c r="OYB29" s="3201"/>
      <c r="OYC29" s="3208"/>
      <c r="OYD29" s="3206"/>
      <c r="OYE29" s="3200"/>
      <c r="OYF29" s="3201"/>
      <c r="OYG29" s="3202"/>
      <c r="OYH29" s="3203"/>
      <c r="OYI29" s="3200"/>
      <c r="OYJ29" s="3204"/>
      <c r="OYK29" s="3179"/>
      <c r="OYL29" s="3205"/>
      <c r="OYM29" s="3206"/>
      <c r="OYN29" s="3207"/>
      <c r="OYO29" s="3208"/>
      <c r="OYP29" s="3209"/>
      <c r="OYQ29" s="3208"/>
      <c r="OYR29" s="3209"/>
      <c r="OYS29" s="3200"/>
      <c r="OYT29" s="3201"/>
      <c r="OYU29" s="3208"/>
      <c r="OYV29" s="3206"/>
      <c r="OYW29" s="3200"/>
      <c r="OYX29" s="3201"/>
      <c r="OYY29" s="3202"/>
      <c r="OYZ29" s="3203"/>
      <c r="OZA29" s="3200"/>
      <c r="OZB29" s="3204"/>
      <c r="OZC29" s="3179"/>
      <c r="OZD29" s="3205"/>
      <c r="OZE29" s="3206"/>
      <c r="OZF29" s="3207"/>
      <c r="OZG29" s="3208"/>
      <c r="OZH29" s="3209"/>
      <c r="OZI29" s="3208"/>
      <c r="OZJ29" s="3209"/>
      <c r="OZK29" s="3200"/>
      <c r="OZL29" s="3201"/>
      <c r="OZM29" s="3208"/>
      <c r="OZN29" s="3206"/>
      <c r="OZO29" s="3200"/>
      <c r="OZP29" s="3201"/>
      <c r="OZQ29" s="3202"/>
      <c r="OZR29" s="3203"/>
      <c r="OZS29" s="3200"/>
      <c r="OZT29" s="3204"/>
      <c r="OZU29" s="3179"/>
      <c r="OZV29" s="3205"/>
      <c r="OZW29" s="3206"/>
      <c r="OZX29" s="3207"/>
      <c r="OZY29" s="3208"/>
      <c r="OZZ29" s="3209"/>
      <c r="PAA29" s="3208"/>
      <c r="PAB29" s="3209"/>
      <c r="PAC29" s="3200"/>
      <c r="PAD29" s="3201"/>
      <c r="PAE29" s="3208"/>
      <c r="PAF29" s="3206"/>
      <c r="PAG29" s="3200"/>
      <c r="PAH29" s="3201"/>
      <c r="PAI29" s="3202"/>
      <c r="PAJ29" s="3203"/>
      <c r="PAK29" s="3200"/>
      <c r="PAL29" s="3204"/>
      <c r="PAM29" s="3179"/>
      <c r="PAN29" s="3205"/>
      <c r="PAO29" s="3206"/>
      <c r="PAP29" s="3207"/>
      <c r="PAQ29" s="3208"/>
      <c r="PAR29" s="3209"/>
      <c r="PAS29" s="3208"/>
      <c r="PAT29" s="3209"/>
      <c r="PAU29" s="3200"/>
      <c r="PAV29" s="3201"/>
      <c r="PAW29" s="3208"/>
      <c r="PAX29" s="3206"/>
      <c r="PAY29" s="3200"/>
      <c r="PAZ29" s="3201"/>
      <c r="PBA29" s="3202"/>
      <c r="PBB29" s="3203"/>
      <c r="PBC29" s="3200"/>
      <c r="PBD29" s="3204"/>
      <c r="PBE29" s="3179"/>
      <c r="PBF29" s="3205"/>
      <c r="PBG29" s="3206"/>
      <c r="PBH29" s="3207"/>
      <c r="PBI29" s="3208"/>
      <c r="PBJ29" s="3209"/>
      <c r="PBK29" s="3208"/>
      <c r="PBL29" s="3209"/>
      <c r="PBM29" s="3200"/>
      <c r="PBN29" s="3201"/>
      <c r="PBO29" s="3208"/>
      <c r="PBP29" s="3206"/>
      <c r="PBQ29" s="3200"/>
      <c r="PBR29" s="3201"/>
      <c r="PBS29" s="3202"/>
      <c r="PBT29" s="3203"/>
      <c r="PBU29" s="3200"/>
      <c r="PBV29" s="3204"/>
      <c r="PBW29" s="3179"/>
      <c r="PBX29" s="3205"/>
      <c r="PBY29" s="3206"/>
      <c r="PBZ29" s="3207"/>
      <c r="PCA29" s="3208"/>
      <c r="PCB29" s="3209"/>
      <c r="PCC29" s="3208"/>
      <c r="PCD29" s="3209"/>
      <c r="PCE29" s="3200"/>
      <c r="PCF29" s="3201"/>
      <c r="PCG29" s="3208"/>
      <c r="PCH29" s="3206"/>
      <c r="PCI29" s="3200"/>
      <c r="PCJ29" s="3201"/>
      <c r="PCK29" s="3202"/>
      <c r="PCL29" s="3203"/>
      <c r="PCM29" s="3200"/>
      <c r="PCN29" s="3204"/>
      <c r="PCO29" s="3179"/>
      <c r="PCP29" s="3205"/>
      <c r="PCQ29" s="3206"/>
      <c r="PCR29" s="3207"/>
      <c r="PCS29" s="3208"/>
      <c r="PCT29" s="3209"/>
      <c r="PCU29" s="3208"/>
      <c r="PCV29" s="3209"/>
      <c r="PCW29" s="3200"/>
      <c r="PCX29" s="3201"/>
      <c r="PCY29" s="3208"/>
      <c r="PCZ29" s="3206"/>
      <c r="PDA29" s="3200"/>
      <c r="PDB29" s="3201"/>
      <c r="PDC29" s="3202"/>
      <c r="PDD29" s="3203"/>
      <c r="PDE29" s="3200"/>
      <c r="PDF29" s="3204"/>
      <c r="PDG29" s="3179"/>
      <c r="PDH29" s="3205"/>
      <c r="PDI29" s="3206"/>
      <c r="PDJ29" s="3207"/>
      <c r="PDK29" s="3208"/>
      <c r="PDL29" s="3209"/>
      <c r="PDM29" s="3208"/>
      <c r="PDN29" s="3209"/>
      <c r="PDO29" s="3200"/>
      <c r="PDP29" s="3201"/>
      <c r="PDQ29" s="3208"/>
      <c r="PDR29" s="3206"/>
      <c r="PDS29" s="3200"/>
      <c r="PDT29" s="3201"/>
      <c r="PDU29" s="3202"/>
      <c r="PDV29" s="3203"/>
      <c r="PDW29" s="3200"/>
      <c r="PDX29" s="3204"/>
      <c r="PDY29" s="3179"/>
      <c r="PDZ29" s="3205"/>
      <c r="PEA29" s="3206"/>
      <c r="PEB29" s="3207"/>
      <c r="PEC29" s="3208"/>
      <c r="PED29" s="3209"/>
      <c r="PEE29" s="3208"/>
      <c r="PEF29" s="3209"/>
      <c r="PEG29" s="3200"/>
      <c r="PEH29" s="3201"/>
      <c r="PEI29" s="3208"/>
      <c r="PEJ29" s="3206"/>
      <c r="PEK29" s="3200"/>
      <c r="PEL29" s="3201"/>
      <c r="PEM29" s="3202"/>
      <c r="PEN29" s="3203"/>
      <c r="PEO29" s="3200"/>
      <c r="PEP29" s="3204"/>
      <c r="PEQ29" s="3179"/>
      <c r="PER29" s="3205"/>
      <c r="PES29" s="3206"/>
      <c r="PET29" s="3207"/>
      <c r="PEU29" s="3208"/>
      <c r="PEV29" s="3209"/>
      <c r="PEW29" s="3208"/>
      <c r="PEX29" s="3209"/>
      <c r="PEY29" s="3200"/>
      <c r="PEZ29" s="3201"/>
      <c r="PFA29" s="3208"/>
      <c r="PFB29" s="3206"/>
      <c r="PFC29" s="3200"/>
      <c r="PFD29" s="3201"/>
      <c r="PFE29" s="3202"/>
      <c r="PFF29" s="3203"/>
      <c r="PFG29" s="3200"/>
      <c r="PFH29" s="3204"/>
      <c r="PFI29" s="3179"/>
      <c r="PFJ29" s="3205"/>
      <c r="PFK29" s="3206"/>
      <c r="PFL29" s="3207"/>
      <c r="PFM29" s="3208"/>
      <c r="PFN29" s="3209"/>
      <c r="PFO29" s="3208"/>
      <c r="PFP29" s="3209"/>
      <c r="PFQ29" s="3200"/>
      <c r="PFR29" s="3201"/>
      <c r="PFS29" s="3208"/>
      <c r="PFT29" s="3206"/>
      <c r="PFU29" s="3200"/>
      <c r="PFV29" s="3201"/>
      <c r="PFW29" s="3202"/>
      <c r="PFX29" s="3203"/>
      <c r="PFY29" s="3200"/>
      <c r="PFZ29" s="3204"/>
      <c r="PGA29" s="3179"/>
      <c r="PGB29" s="3205"/>
      <c r="PGC29" s="3206"/>
      <c r="PGD29" s="3207"/>
      <c r="PGE29" s="3208"/>
      <c r="PGF29" s="3209"/>
      <c r="PGG29" s="3208"/>
      <c r="PGH29" s="3209"/>
      <c r="PGI29" s="3200"/>
      <c r="PGJ29" s="3201"/>
      <c r="PGK29" s="3208"/>
      <c r="PGL29" s="3206"/>
      <c r="PGM29" s="3200"/>
      <c r="PGN29" s="3201"/>
      <c r="PGO29" s="3202"/>
      <c r="PGP29" s="3203"/>
      <c r="PGQ29" s="3200"/>
      <c r="PGR29" s="3204"/>
      <c r="PGS29" s="3179"/>
      <c r="PGT29" s="3205"/>
      <c r="PGU29" s="3206"/>
      <c r="PGV29" s="3207"/>
      <c r="PGW29" s="3208"/>
      <c r="PGX29" s="3209"/>
      <c r="PGY29" s="3208"/>
      <c r="PGZ29" s="3209"/>
      <c r="PHA29" s="3200"/>
      <c r="PHB29" s="3201"/>
      <c r="PHC29" s="3208"/>
      <c r="PHD29" s="3206"/>
      <c r="PHE29" s="3200"/>
      <c r="PHF29" s="3201"/>
      <c r="PHG29" s="3202"/>
      <c r="PHH29" s="3203"/>
      <c r="PHI29" s="3200"/>
      <c r="PHJ29" s="3204"/>
      <c r="PHK29" s="3179"/>
      <c r="PHL29" s="3205"/>
      <c r="PHM29" s="3206"/>
      <c r="PHN29" s="3207"/>
      <c r="PHO29" s="3208"/>
      <c r="PHP29" s="3209"/>
      <c r="PHQ29" s="3208"/>
      <c r="PHR29" s="3209"/>
      <c r="PHS29" s="3200"/>
      <c r="PHT29" s="3201"/>
      <c r="PHU29" s="3208"/>
      <c r="PHV29" s="3206"/>
      <c r="PHW29" s="3200"/>
      <c r="PHX29" s="3201"/>
      <c r="PHY29" s="3202"/>
      <c r="PHZ29" s="3203"/>
      <c r="PIA29" s="3200"/>
      <c r="PIB29" s="3204"/>
      <c r="PIC29" s="3179"/>
      <c r="PID29" s="3205"/>
      <c r="PIE29" s="3206"/>
      <c r="PIF29" s="3207"/>
      <c r="PIG29" s="3208"/>
      <c r="PIH29" s="3209"/>
      <c r="PII29" s="3208"/>
      <c r="PIJ29" s="3209"/>
      <c r="PIK29" s="3200"/>
      <c r="PIL29" s="3201"/>
      <c r="PIM29" s="3208"/>
      <c r="PIN29" s="3206"/>
      <c r="PIO29" s="3200"/>
      <c r="PIP29" s="3201"/>
      <c r="PIQ29" s="3202"/>
      <c r="PIR29" s="3203"/>
      <c r="PIS29" s="3200"/>
      <c r="PIT29" s="3204"/>
      <c r="PIU29" s="3179"/>
      <c r="PIV29" s="3205"/>
      <c r="PIW29" s="3206"/>
      <c r="PIX29" s="3207"/>
      <c r="PIY29" s="3208"/>
      <c r="PIZ29" s="3209"/>
      <c r="PJA29" s="3208"/>
      <c r="PJB29" s="3209"/>
      <c r="PJC29" s="3200"/>
      <c r="PJD29" s="3201"/>
      <c r="PJE29" s="3208"/>
      <c r="PJF29" s="3206"/>
      <c r="PJG29" s="3200"/>
      <c r="PJH29" s="3201"/>
      <c r="PJI29" s="3202"/>
      <c r="PJJ29" s="3203"/>
      <c r="PJK29" s="3200"/>
      <c r="PJL29" s="3204"/>
      <c r="PJM29" s="3179"/>
      <c r="PJN29" s="3205"/>
      <c r="PJO29" s="3206"/>
      <c r="PJP29" s="3207"/>
      <c r="PJQ29" s="3208"/>
      <c r="PJR29" s="3209"/>
      <c r="PJS29" s="3208"/>
      <c r="PJT29" s="3209"/>
      <c r="PJU29" s="3200"/>
      <c r="PJV29" s="3201"/>
      <c r="PJW29" s="3208"/>
      <c r="PJX29" s="3206"/>
      <c r="PJY29" s="3200"/>
      <c r="PJZ29" s="3201"/>
      <c r="PKA29" s="3202"/>
      <c r="PKB29" s="3203"/>
      <c r="PKC29" s="3200"/>
      <c r="PKD29" s="3204"/>
      <c r="PKE29" s="3179"/>
      <c r="PKF29" s="3205"/>
      <c r="PKG29" s="3206"/>
      <c r="PKH29" s="3207"/>
      <c r="PKI29" s="3208"/>
      <c r="PKJ29" s="3209"/>
      <c r="PKK29" s="3208"/>
      <c r="PKL29" s="3209"/>
      <c r="PKM29" s="3200"/>
      <c r="PKN29" s="3201"/>
      <c r="PKO29" s="3208"/>
      <c r="PKP29" s="3206"/>
      <c r="PKQ29" s="3200"/>
      <c r="PKR29" s="3201"/>
      <c r="PKS29" s="3202"/>
      <c r="PKT29" s="3203"/>
      <c r="PKU29" s="3200"/>
      <c r="PKV29" s="3204"/>
      <c r="PKW29" s="3179"/>
      <c r="PKX29" s="3205"/>
      <c r="PKY29" s="3206"/>
      <c r="PKZ29" s="3207"/>
      <c r="PLA29" s="3208"/>
      <c r="PLB29" s="3209"/>
      <c r="PLC29" s="3208"/>
      <c r="PLD29" s="3209"/>
      <c r="PLE29" s="3200"/>
      <c r="PLF29" s="3201"/>
      <c r="PLG29" s="3208"/>
      <c r="PLH29" s="3206"/>
      <c r="PLI29" s="3200"/>
      <c r="PLJ29" s="3201"/>
      <c r="PLK29" s="3202"/>
      <c r="PLL29" s="3203"/>
      <c r="PLM29" s="3200"/>
      <c r="PLN29" s="3204"/>
      <c r="PLO29" s="3179"/>
      <c r="PLP29" s="3205"/>
      <c r="PLQ29" s="3206"/>
      <c r="PLR29" s="3207"/>
      <c r="PLS29" s="3208"/>
      <c r="PLT29" s="3209"/>
      <c r="PLU29" s="3208"/>
      <c r="PLV29" s="3209"/>
      <c r="PLW29" s="3200"/>
      <c r="PLX29" s="3201"/>
      <c r="PLY29" s="3208"/>
      <c r="PLZ29" s="3206"/>
      <c r="PMA29" s="3200"/>
      <c r="PMB29" s="3201"/>
      <c r="PMC29" s="3202"/>
      <c r="PMD29" s="3203"/>
      <c r="PME29" s="3200"/>
      <c r="PMF29" s="3204"/>
      <c r="PMG29" s="3179"/>
      <c r="PMH29" s="3205"/>
      <c r="PMI29" s="3206"/>
      <c r="PMJ29" s="3207"/>
      <c r="PMK29" s="3208"/>
      <c r="PML29" s="3209"/>
      <c r="PMM29" s="3208"/>
      <c r="PMN29" s="3209"/>
      <c r="PMO29" s="3200"/>
      <c r="PMP29" s="3201"/>
      <c r="PMQ29" s="3208"/>
      <c r="PMR29" s="3206"/>
      <c r="PMS29" s="3200"/>
      <c r="PMT29" s="3201"/>
      <c r="PMU29" s="3202"/>
      <c r="PMV29" s="3203"/>
      <c r="PMW29" s="3200"/>
      <c r="PMX29" s="3204"/>
      <c r="PMY29" s="3179"/>
      <c r="PMZ29" s="3205"/>
      <c r="PNA29" s="3206"/>
      <c r="PNB29" s="3207"/>
      <c r="PNC29" s="3208"/>
      <c r="PND29" s="3209"/>
      <c r="PNE29" s="3208"/>
      <c r="PNF29" s="3209"/>
      <c r="PNG29" s="3200"/>
      <c r="PNH29" s="3201"/>
      <c r="PNI29" s="3208"/>
      <c r="PNJ29" s="3206"/>
      <c r="PNK29" s="3200"/>
      <c r="PNL29" s="3201"/>
      <c r="PNM29" s="3202"/>
      <c r="PNN29" s="3203"/>
      <c r="PNO29" s="3200"/>
      <c r="PNP29" s="3204"/>
      <c r="PNQ29" s="3179"/>
      <c r="PNR29" s="3205"/>
      <c r="PNS29" s="3206"/>
      <c r="PNT29" s="3207"/>
      <c r="PNU29" s="3208"/>
      <c r="PNV29" s="3209"/>
      <c r="PNW29" s="3208"/>
      <c r="PNX29" s="3209"/>
      <c r="PNY29" s="3200"/>
      <c r="PNZ29" s="3201"/>
      <c r="POA29" s="3208"/>
      <c r="POB29" s="3206"/>
      <c r="POC29" s="3200"/>
      <c r="POD29" s="3201"/>
      <c r="POE29" s="3202"/>
      <c r="POF29" s="3203"/>
      <c r="POG29" s="3200"/>
      <c r="POH29" s="3204"/>
      <c r="POI29" s="3179"/>
      <c r="POJ29" s="3205"/>
      <c r="POK29" s="3206"/>
      <c r="POL29" s="3207"/>
      <c r="POM29" s="3208"/>
      <c r="PON29" s="3209"/>
      <c r="POO29" s="3208"/>
      <c r="POP29" s="3209"/>
      <c r="POQ29" s="3200"/>
      <c r="POR29" s="3201"/>
      <c r="POS29" s="3208"/>
      <c r="POT29" s="3206"/>
      <c r="POU29" s="3200"/>
      <c r="POV29" s="3201"/>
      <c r="POW29" s="3202"/>
      <c r="POX29" s="3203"/>
      <c r="POY29" s="3200"/>
      <c r="POZ29" s="3204"/>
      <c r="PPA29" s="3179"/>
      <c r="PPB29" s="3205"/>
      <c r="PPC29" s="3206"/>
      <c r="PPD29" s="3207"/>
      <c r="PPE29" s="3208"/>
      <c r="PPF29" s="3209"/>
      <c r="PPG29" s="3208"/>
      <c r="PPH29" s="3209"/>
      <c r="PPI29" s="3200"/>
      <c r="PPJ29" s="3201"/>
      <c r="PPK29" s="3208"/>
      <c r="PPL29" s="3206"/>
      <c r="PPM29" s="3200"/>
      <c r="PPN29" s="3201"/>
      <c r="PPO29" s="3202"/>
      <c r="PPP29" s="3203"/>
      <c r="PPQ29" s="3200"/>
      <c r="PPR29" s="3204"/>
      <c r="PPS29" s="3179"/>
      <c r="PPT29" s="3205"/>
      <c r="PPU29" s="3206"/>
      <c r="PPV29" s="3207"/>
      <c r="PPW29" s="3208"/>
      <c r="PPX29" s="3209"/>
      <c r="PPY29" s="3208"/>
      <c r="PPZ29" s="3209"/>
      <c r="PQA29" s="3200"/>
      <c r="PQB29" s="3201"/>
      <c r="PQC29" s="3208"/>
      <c r="PQD29" s="3206"/>
      <c r="PQE29" s="3200"/>
      <c r="PQF29" s="3201"/>
      <c r="PQG29" s="3202"/>
      <c r="PQH29" s="3203"/>
      <c r="PQI29" s="3200"/>
      <c r="PQJ29" s="3204"/>
      <c r="PQK29" s="3179"/>
      <c r="PQL29" s="3205"/>
      <c r="PQM29" s="3206"/>
      <c r="PQN29" s="3207"/>
      <c r="PQO29" s="3208"/>
      <c r="PQP29" s="3209"/>
      <c r="PQQ29" s="3208"/>
      <c r="PQR29" s="3209"/>
      <c r="PQS29" s="3200"/>
      <c r="PQT29" s="3201"/>
      <c r="PQU29" s="3208"/>
      <c r="PQV29" s="3206"/>
      <c r="PQW29" s="3200"/>
      <c r="PQX29" s="3201"/>
      <c r="PQY29" s="3202"/>
      <c r="PQZ29" s="3203"/>
      <c r="PRA29" s="3200"/>
      <c r="PRB29" s="3204"/>
      <c r="PRC29" s="3179"/>
      <c r="PRD29" s="3205"/>
      <c r="PRE29" s="3206"/>
      <c r="PRF29" s="3207"/>
      <c r="PRG29" s="3208"/>
      <c r="PRH29" s="3209"/>
      <c r="PRI29" s="3208"/>
      <c r="PRJ29" s="3209"/>
      <c r="PRK29" s="3200"/>
      <c r="PRL29" s="3201"/>
      <c r="PRM29" s="3208"/>
      <c r="PRN29" s="3206"/>
      <c r="PRO29" s="3200"/>
      <c r="PRP29" s="3201"/>
      <c r="PRQ29" s="3202"/>
      <c r="PRR29" s="3203"/>
      <c r="PRS29" s="3200"/>
      <c r="PRT29" s="3204"/>
      <c r="PRU29" s="3179"/>
      <c r="PRV29" s="3205"/>
      <c r="PRW29" s="3206"/>
      <c r="PRX29" s="3207"/>
      <c r="PRY29" s="3208"/>
      <c r="PRZ29" s="3209"/>
      <c r="PSA29" s="3208"/>
      <c r="PSB29" s="3209"/>
      <c r="PSC29" s="3200"/>
      <c r="PSD29" s="3201"/>
      <c r="PSE29" s="3208"/>
      <c r="PSF29" s="3206"/>
      <c r="PSG29" s="3200"/>
      <c r="PSH29" s="3201"/>
      <c r="PSI29" s="3202"/>
      <c r="PSJ29" s="3203"/>
      <c r="PSK29" s="3200"/>
      <c r="PSL29" s="3204"/>
      <c r="PSM29" s="3179"/>
      <c r="PSN29" s="3205"/>
      <c r="PSO29" s="3206"/>
      <c r="PSP29" s="3207"/>
      <c r="PSQ29" s="3208"/>
      <c r="PSR29" s="3209"/>
      <c r="PSS29" s="3208"/>
      <c r="PST29" s="3209"/>
      <c r="PSU29" s="3200"/>
      <c r="PSV29" s="3201"/>
      <c r="PSW29" s="3208"/>
      <c r="PSX29" s="3206"/>
      <c r="PSY29" s="3200"/>
      <c r="PSZ29" s="3201"/>
      <c r="PTA29" s="3202"/>
      <c r="PTB29" s="3203"/>
      <c r="PTC29" s="3200"/>
      <c r="PTD29" s="3204"/>
      <c r="PTE29" s="3179"/>
      <c r="PTF29" s="3205"/>
      <c r="PTG29" s="3206"/>
      <c r="PTH29" s="3207"/>
      <c r="PTI29" s="3208"/>
      <c r="PTJ29" s="3209"/>
      <c r="PTK29" s="3208"/>
      <c r="PTL29" s="3209"/>
      <c r="PTM29" s="3200"/>
      <c r="PTN29" s="3201"/>
      <c r="PTO29" s="3208"/>
      <c r="PTP29" s="3206"/>
      <c r="PTQ29" s="3200"/>
      <c r="PTR29" s="3201"/>
      <c r="PTS29" s="3202"/>
      <c r="PTT29" s="3203"/>
      <c r="PTU29" s="3200"/>
      <c r="PTV29" s="3204"/>
      <c r="PTW29" s="3179"/>
      <c r="PTX29" s="3205"/>
      <c r="PTY29" s="3206"/>
      <c r="PTZ29" s="3207"/>
      <c r="PUA29" s="3208"/>
      <c r="PUB29" s="3209"/>
      <c r="PUC29" s="3208"/>
      <c r="PUD29" s="3209"/>
      <c r="PUE29" s="3200"/>
      <c r="PUF29" s="3201"/>
      <c r="PUG29" s="3208"/>
      <c r="PUH29" s="3206"/>
      <c r="PUI29" s="3200"/>
      <c r="PUJ29" s="3201"/>
      <c r="PUK29" s="3202"/>
      <c r="PUL29" s="3203"/>
      <c r="PUM29" s="3200"/>
      <c r="PUN29" s="3204"/>
      <c r="PUO29" s="3179"/>
      <c r="PUP29" s="3205"/>
      <c r="PUQ29" s="3206"/>
      <c r="PUR29" s="3207"/>
      <c r="PUS29" s="3208"/>
      <c r="PUT29" s="3209"/>
      <c r="PUU29" s="3208"/>
      <c r="PUV29" s="3209"/>
      <c r="PUW29" s="3200"/>
      <c r="PUX29" s="3201"/>
      <c r="PUY29" s="3208"/>
      <c r="PUZ29" s="3206"/>
      <c r="PVA29" s="3200"/>
      <c r="PVB29" s="3201"/>
      <c r="PVC29" s="3202"/>
      <c r="PVD29" s="3203"/>
      <c r="PVE29" s="3200"/>
      <c r="PVF29" s="3204"/>
      <c r="PVG29" s="3179"/>
      <c r="PVH29" s="3205"/>
      <c r="PVI29" s="3206"/>
      <c r="PVJ29" s="3207"/>
      <c r="PVK29" s="3208"/>
      <c r="PVL29" s="3209"/>
      <c r="PVM29" s="3208"/>
      <c r="PVN29" s="3209"/>
      <c r="PVO29" s="3200"/>
      <c r="PVP29" s="3201"/>
      <c r="PVQ29" s="3208"/>
      <c r="PVR29" s="3206"/>
      <c r="PVS29" s="3200"/>
      <c r="PVT29" s="3201"/>
      <c r="PVU29" s="3202"/>
      <c r="PVV29" s="3203"/>
      <c r="PVW29" s="3200"/>
      <c r="PVX29" s="3204"/>
      <c r="PVY29" s="3179"/>
      <c r="PVZ29" s="3205"/>
      <c r="PWA29" s="3206"/>
      <c r="PWB29" s="3207"/>
      <c r="PWC29" s="3208"/>
      <c r="PWD29" s="3209"/>
      <c r="PWE29" s="3208"/>
      <c r="PWF29" s="3209"/>
      <c r="PWG29" s="3200"/>
      <c r="PWH29" s="3201"/>
      <c r="PWI29" s="3208"/>
      <c r="PWJ29" s="3206"/>
      <c r="PWK29" s="3200"/>
      <c r="PWL29" s="3201"/>
      <c r="PWM29" s="3202"/>
      <c r="PWN29" s="3203"/>
      <c r="PWO29" s="3200"/>
      <c r="PWP29" s="3204"/>
      <c r="PWQ29" s="3179"/>
      <c r="PWR29" s="3205"/>
      <c r="PWS29" s="3206"/>
      <c r="PWT29" s="3207"/>
      <c r="PWU29" s="3208"/>
      <c r="PWV29" s="3209"/>
      <c r="PWW29" s="3208"/>
      <c r="PWX29" s="3209"/>
      <c r="PWY29" s="3200"/>
      <c r="PWZ29" s="3201"/>
      <c r="PXA29" s="3208"/>
      <c r="PXB29" s="3206"/>
      <c r="PXC29" s="3200"/>
      <c r="PXD29" s="3201"/>
      <c r="PXE29" s="3202"/>
      <c r="PXF29" s="3203"/>
      <c r="PXG29" s="3200"/>
      <c r="PXH29" s="3204"/>
      <c r="PXI29" s="3179"/>
      <c r="PXJ29" s="3205"/>
      <c r="PXK29" s="3206"/>
      <c r="PXL29" s="3207"/>
      <c r="PXM29" s="3208"/>
      <c r="PXN29" s="3209"/>
      <c r="PXO29" s="3208"/>
      <c r="PXP29" s="3209"/>
      <c r="PXQ29" s="3200"/>
      <c r="PXR29" s="3201"/>
      <c r="PXS29" s="3208"/>
      <c r="PXT29" s="3206"/>
      <c r="PXU29" s="3200"/>
      <c r="PXV29" s="3201"/>
      <c r="PXW29" s="3202"/>
      <c r="PXX29" s="3203"/>
      <c r="PXY29" s="3200"/>
      <c r="PXZ29" s="3204"/>
      <c r="PYA29" s="3179"/>
      <c r="PYB29" s="3205"/>
      <c r="PYC29" s="3206"/>
      <c r="PYD29" s="3207"/>
      <c r="PYE29" s="3208"/>
      <c r="PYF29" s="3209"/>
      <c r="PYG29" s="3208"/>
      <c r="PYH29" s="3209"/>
      <c r="PYI29" s="3200"/>
      <c r="PYJ29" s="3201"/>
      <c r="PYK29" s="3208"/>
      <c r="PYL29" s="3206"/>
      <c r="PYM29" s="3200"/>
      <c r="PYN29" s="3201"/>
      <c r="PYO29" s="3202"/>
      <c r="PYP29" s="3203"/>
      <c r="PYQ29" s="3200"/>
      <c r="PYR29" s="3204"/>
      <c r="PYS29" s="3179"/>
      <c r="PYT29" s="3205"/>
      <c r="PYU29" s="3206"/>
      <c r="PYV29" s="3207"/>
      <c r="PYW29" s="3208"/>
      <c r="PYX29" s="3209"/>
      <c r="PYY29" s="3208"/>
      <c r="PYZ29" s="3209"/>
      <c r="PZA29" s="3200"/>
      <c r="PZB29" s="3201"/>
      <c r="PZC29" s="3208"/>
      <c r="PZD29" s="3206"/>
      <c r="PZE29" s="3200"/>
      <c r="PZF29" s="3201"/>
      <c r="PZG29" s="3202"/>
      <c r="PZH29" s="3203"/>
      <c r="PZI29" s="3200"/>
      <c r="PZJ29" s="3204"/>
      <c r="PZK29" s="3179"/>
      <c r="PZL29" s="3205"/>
      <c r="PZM29" s="3206"/>
      <c r="PZN29" s="3207"/>
      <c r="PZO29" s="3208"/>
      <c r="PZP29" s="3209"/>
      <c r="PZQ29" s="3208"/>
      <c r="PZR29" s="3209"/>
      <c r="PZS29" s="3200"/>
      <c r="PZT29" s="3201"/>
      <c r="PZU29" s="3208"/>
      <c r="PZV29" s="3206"/>
      <c r="PZW29" s="3200"/>
      <c r="PZX29" s="3201"/>
      <c r="PZY29" s="3202"/>
      <c r="PZZ29" s="3203"/>
      <c r="QAA29" s="3200"/>
      <c r="QAB29" s="3204"/>
      <c r="QAC29" s="3179"/>
      <c r="QAD29" s="3205"/>
      <c r="QAE29" s="3206"/>
      <c r="QAF29" s="3207"/>
      <c r="QAG29" s="3208"/>
      <c r="QAH29" s="3209"/>
      <c r="QAI29" s="3208"/>
      <c r="QAJ29" s="3209"/>
      <c r="QAK29" s="3200"/>
      <c r="QAL29" s="3201"/>
      <c r="QAM29" s="3208"/>
      <c r="QAN29" s="3206"/>
      <c r="QAO29" s="3200"/>
      <c r="QAP29" s="3201"/>
      <c r="QAQ29" s="3202"/>
      <c r="QAR29" s="3203"/>
      <c r="QAS29" s="3200"/>
      <c r="QAT29" s="3204"/>
      <c r="QAU29" s="3179"/>
      <c r="QAV29" s="3205"/>
      <c r="QAW29" s="3206"/>
      <c r="QAX29" s="3207"/>
      <c r="QAY29" s="3208"/>
      <c r="QAZ29" s="3209"/>
      <c r="QBA29" s="3208"/>
      <c r="QBB29" s="3209"/>
      <c r="QBC29" s="3200"/>
      <c r="QBD29" s="3201"/>
      <c r="QBE29" s="3208"/>
      <c r="QBF29" s="3206"/>
      <c r="QBG29" s="3200"/>
      <c r="QBH29" s="3201"/>
      <c r="QBI29" s="3202"/>
      <c r="QBJ29" s="3203"/>
      <c r="QBK29" s="3200"/>
      <c r="QBL29" s="3204"/>
      <c r="QBM29" s="3179"/>
      <c r="QBN29" s="3205"/>
      <c r="QBO29" s="3206"/>
      <c r="QBP29" s="3207"/>
      <c r="QBQ29" s="3208"/>
      <c r="QBR29" s="3209"/>
      <c r="QBS29" s="3208"/>
      <c r="QBT29" s="3209"/>
      <c r="QBU29" s="3200"/>
      <c r="QBV29" s="3201"/>
      <c r="QBW29" s="3208"/>
      <c r="QBX29" s="3206"/>
      <c r="QBY29" s="3200"/>
      <c r="QBZ29" s="3201"/>
      <c r="QCA29" s="3202"/>
      <c r="QCB29" s="3203"/>
      <c r="QCC29" s="3200"/>
      <c r="QCD29" s="3204"/>
      <c r="QCE29" s="3179"/>
      <c r="QCF29" s="3205"/>
      <c r="QCG29" s="3206"/>
      <c r="QCH29" s="3207"/>
      <c r="QCI29" s="3208"/>
      <c r="QCJ29" s="3209"/>
      <c r="QCK29" s="3208"/>
      <c r="QCL29" s="3209"/>
      <c r="QCM29" s="3200"/>
      <c r="QCN29" s="3201"/>
      <c r="QCO29" s="3208"/>
      <c r="QCP29" s="3206"/>
      <c r="QCQ29" s="3200"/>
      <c r="QCR29" s="3201"/>
      <c r="QCS29" s="3202"/>
      <c r="QCT29" s="3203"/>
      <c r="QCU29" s="3200"/>
      <c r="QCV29" s="3204"/>
      <c r="QCW29" s="3179"/>
      <c r="QCX29" s="3205"/>
      <c r="QCY29" s="3206"/>
      <c r="QCZ29" s="3207"/>
      <c r="QDA29" s="3208"/>
      <c r="QDB29" s="3209"/>
      <c r="QDC29" s="3208"/>
      <c r="QDD29" s="3209"/>
      <c r="QDE29" s="3200"/>
      <c r="QDF29" s="3201"/>
      <c r="QDG29" s="3208"/>
      <c r="QDH29" s="3206"/>
      <c r="QDI29" s="3200"/>
      <c r="QDJ29" s="3201"/>
      <c r="QDK29" s="3202"/>
      <c r="QDL29" s="3203"/>
      <c r="QDM29" s="3200"/>
      <c r="QDN29" s="3204"/>
      <c r="QDO29" s="3179"/>
      <c r="QDP29" s="3205"/>
      <c r="QDQ29" s="3206"/>
      <c r="QDR29" s="3207"/>
      <c r="QDS29" s="3208"/>
      <c r="QDT29" s="3209"/>
      <c r="QDU29" s="3208"/>
      <c r="QDV29" s="3209"/>
      <c r="QDW29" s="3200"/>
      <c r="QDX29" s="3201"/>
      <c r="QDY29" s="3208"/>
      <c r="QDZ29" s="3206"/>
      <c r="QEA29" s="3200"/>
      <c r="QEB29" s="3201"/>
      <c r="QEC29" s="3202"/>
      <c r="QED29" s="3203"/>
      <c r="QEE29" s="3200"/>
      <c r="QEF29" s="3204"/>
      <c r="QEG29" s="3179"/>
      <c r="QEH29" s="3205"/>
      <c r="QEI29" s="3206"/>
      <c r="QEJ29" s="3207"/>
      <c r="QEK29" s="3208"/>
      <c r="QEL29" s="3209"/>
      <c r="QEM29" s="3208"/>
      <c r="QEN29" s="3209"/>
      <c r="QEO29" s="3200"/>
      <c r="QEP29" s="3201"/>
      <c r="QEQ29" s="3208"/>
      <c r="QER29" s="3206"/>
      <c r="QES29" s="3200"/>
      <c r="QET29" s="3201"/>
      <c r="QEU29" s="3202"/>
      <c r="QEV29" s="3203"/>
      <c r="QEW29" s="3200"/>
      <c r="QEX29" s="3204"/>
      <c r="QEY29" s="3179"/>
      <c r="QEZ29" s="3205"/>
      <c r="QFA29" s="3206"/>
      <c r="QFB29" s="3207"/>
      <c r="QFC29" s="3208"/>
      <c r="QFD29" s="3209"/>
      <c r="QFE29" s="3208"/>
      <c r="QFF29" s="3209"/>
      <c r="QFG29" s="3200"/>
      <c r="QFH29" s="3201"/>
      <c r="QFI29" s="3208"/>
      <c r="QFJ29" s="3206"/>
      <c r="QFK29" s="3200"/>
      <c r="QFL29" s="3201"/>
      <c r="QFM29" s="3202"/>
      <c r="QFN29" s="3203"/>
      <c r="QFO29" s="3200"/>
      <c r="QFP29" s="3204"/>
      <c r="QFQ29" s="3179"/>
      <c r="QFR29" s="3205"/>
      <c r="QFS29" s="3206"/>
      <c r="QFT29" s="3207"/>
      <c r="QFU29" s="3208"/>
      <c r="QFV29" s="3209"/>
      <c r="QFW29" s="3208"/>
      <c r="QFX29" s="3209"/>
      <c r="QFY29" s="3200"/>
      <c r="QFZ29" s="3201"/>
      <c r="QGA29" s="3208"/>
      <c r="QGB29" s="3206"/>
      <c r="QGC29" s="3200"/>
      <c r="QGD29" s="3201"/>
      <c r="QGE29" s="3202"/>
      <c r="QGF29" s="3203"/>
      <c r="QGG29" s="3200"/>
      <c r="QGH29" s="3204"/>
      <c r="QGI29" s="3179"/>
      <c r="QGJ29" s="3205"/>
      <c r="QGK29" s="3206"/>
      <c r="QGL29" s="3207"/>
      <c r="QGM29" s="3208"/>
      <c r="QGN29" s="3209"/>
      <c r="QGO29" s="3208"/>
      <c r="QGP29" s="3209"/>
      <c r="QGQ29" s="3200"/>
      <c r="QGR29" s="3201"/>
      <c r="QGS29" s="3208"/>
      <c r="QGT29" s="3206"/>
      <c r="QGU29" s="3200"/>
      <c r="QGV29" s="3201"/>
      <c r="QGW29" s="3202"/>
      <c r="QGX29" s="3203"/>
      <c r="QGY29" s="3200"/>
      <c r="QGZ29" s="3204"/>
      <c r="QHA29" s="3179"/>
      <c r="QHB29" s="3205"/>
      <c r="QHC29" s="3206"/>
      <c r="QHD29" s="3207"/>
      <c r="QHE29" s="3208"/>
      <c r="QHF29" s="3209"/>
      <c r="QHG29" s="3208"/>
      <c r="QHH29" s="3209"/>
      <c r="QHI29" s="3200"/>
      <c r="QHJ29" s="3201"/>
      <c r="QHK29" s="3208"/>
      <c r="QHL29" s="3206"/>
      <c r="QHM29" s="3200"/>
      <c r="QHN29" s="3201"/>
      <c r="QHO29" s="3202"/>
      <c r="QHP29" s="3203"/>
      <c r="QHQ29" s="3200"/>
      <c r="QHR29" s="3204"/>
      <c r="QHS29" s="3179"/>
      <c r="QHT29" s="3205"/>
      <c r="QHU29" s="3206"/>
      <c r="QHV29" s="3207"/>
      <c r="QHW29" s="3208"/>
      <c r="QHX29" s="3209"/>
      <c r="QHY29" s="3208"/>
      <c r="QHZ29" s="3209"/>
      <c r="QIA29" s="3200"/>
      <c r="QIB29" s="3201"/>
      <c r="QIC29" s="3208"/>
      <c r="QID29" s="3206"/>
      <c r="QIE29" s="3200"/>
      <c r="QIF29" s="3201"/>
      <c r="QIG29" s="3202"/>
      <c r="QIH29" s="3203"/>
      <c r="QII29" s="3200"/>
      <c r="QIJ29" s="3204"/>
      <c r="QIK29" s="3179"/>
      <c r="QIL29" s="3205"/>
      <c r="QIM29" s="3206"/>
      <c r="QIN29" s="3207"/>
      <c r="QIO29" s="3208"/>
      <c r="QIP29" s="3209"/>
      <c r="QIQ29" s="3208"/>
      <c r="QIR29" s="3209"/>
      <c r="QIS29" s="3200"/>
      <c r="QIT29" s="3201"/>
      <c r="QIU29" s="3208"/>
      <c r="QIV29" s="3206"/>
      <c r="QIW29" s="3200"/>
      <c r="QIX29" s="3201"/>
      <c r="QIY29" s="3202"/>
      <c r="QIZ29" s="3203"/>
      <c r="QJA29" s="3200"/>
      <c r="QJB29" s="3204"/>
      <c r="QJC29" s="3179"/>
      <c r="QJD29" s="3205"/>
      <c r="QJE29" s="3206"/>
      <c r="QJF29" s="3207"/>
      <c r="QJG29" s="3208"/>
      <c r="QJH29" s="3209"/>
      <c r="QJI29" s="3208"/>
      <c r="QJJ29" s="3209"/>
      <c r="QJK29" s="3200"/>
      <c r="QJL29" s="3201"/>
      <c r="QJM29" s="3208"/>
      <c r="QJN29" s="3206"/>
      <c r="QJO29" s="3200"/>
      <c r="QJP29" s="3201"/>
      <c r="QJQ29" s="3202"/>
      <c r="QJR29" s="3203"/>
      <c r="QJS29" s="3200"/>
      <c r="QJT29" s="3204"/>
      <c r="QJU29" s="3179"/>
      <c r="QJV29" s="3205"/>
      <c r="QJW29" s="3206"/>
      <c r="QJX29" s="3207"/>
      <c r="QJY29" s="3208"/>
      <c r="QJZ29" s="3209"/>
      <c r="QKA29" s="3208"/>
      <c r="QKB29" s="3209"/>
      <c r="QKC29" s="3200"/>
      <c r="QKD29" s="3201"/>
      <c r="QKE29" s="3208"/>
      <c r="QKF29" s="3206"/>
      <c r="QKG29" s="3200"/>
      <c r="QKH29" s="3201"/>
      <c r="QKI29" s="3202"/>
      <c r="QKJ29" s="3203"/>
      <c r="QKK29" s="3200"/>
      <c r="QKL29" s="3204"/>
      <c r="QKM29" s="3179"/>
      <c r="QKN29" s="3205"/>
      <c r="QKO29" s="3206"/>
      <c r="QKP29" s="3207"/>
      <c r="QKQ29" s="3208"/>
      <c r="QKR29" s="3209"/>
      <c r="QKS29" s="3208"/>
      <c r="QKT29" s="3209"/>
      <c r="QKU29" s="3200"/>
      <c r="QKV29" s="3201"/>
      <c r="QKW29" s="3208"/>
      <c r="QKX29" s="3206"/>
      <c r="QKY29" s="3200"/>
      <c r="QKZ29" s="3201"/>
      <c r="QLA29" s="3202"/>
      <c r="QLB29" s="3203"/>
      <c r="QLC29" s="3200"/>
      <c r="QLD29" s="3204"/>
      <c r="QLE29" s="3179"/>
      <c r="QLF29" s="3205"/>
      <c r="QLG29" s="3206"/>
      <c r="QLH29" s="3207"/>
      <c r="QLI29" s="3208"/>
      <c r="QLJ29" s="3209"/>
      <c r="QLK29" s="3208"/>
      <c r="QLL29" s="3209"/>
      <c r="QLM29" s="3200"/>
      <c r="QLN29" s="3201"/>
      <c r="QLO29" s="3208"/>
      <c r="QLP29" s="3206"/>
      <c r="QLQ29" s="3200"/>
      <c r="QLR29" s="3201"/>
      <c r="QLS29" s="3202"/>
      <c r="QLT29" s="3203"/>
      <c r="QLU29" s="3200"/>
      <c r="QLV29" s="3204"/>
      <c r="QLW29" s="3179"/>
      <c r="QLX29" s="3205"/>
      <c r="QLY29" s="3206"/>
      <c r="QLZ29" s="3207"/>
      <c r="QMA29" s="3208"/>
      <c r="QMB29" s="3209"/>
      <c r="QMC29" s="3208"/>
      <c r="QMD29" s="3209"/>
      <c r="QME29" s="3200"/>
      <c r="QMF29" s="3201"/>
      <c r="QMG29" s="3208"/>
      <c r="QMH29" s="3206"/>
      <c r="QMI29" s="3200"/>
      <c r="QMJ29" s="3201"/>
      <c r="QMK29" s="3202"/>
      <c r="QML29" s="3203"/>
      <c r="QMM29" s="3200"/>
      <c r="QMN29" s="3204"/>
      <c r="QMO29" s="3179"/>
      <c r="QMP29" s="3205"/>
      <c r="QMQ29" s="3206"/>
      <c r="QMR29" s="3207"/>
      <c r="QMS29" s="3208"/>
      <c r="QMT29" s="3209"/>
      <c r="QMU29" s="3208"/>
      <c r="QMV29" s="3209"/>
      <c r="QMW29" s="3200"/>
      <c r="QMX29" s="3201"/>
      <c r="QMY29" s="3208"/>
      <c r="QMZ29" s="3206"/>
      <c r="QNA29" s="3200"/>
      <c r="QNB29" s="3201"/>
      <c r="QNC29" s="3202"/>
      <c r="QND29" s="3203"/>
      <c r="QNE29" s="3200"/>
      <c r="QNF29" s="3204"/>
      <c r="QNG29" s="3179"/>
      <c r="QNH29" s="3205"/>
      <c r="QNI29" s="3206"/>
      <c r="QNJ29" s="3207"/>
      <c r="QNK29" s="3208"/>
      <c r="QNL29" s="3209"/>
      <c r="QNM29" s="3208"/>
      <c r="QNN29" s="3209"/>
      <c r="QNO29" s="3200"/>
      <c r="QNP29" s="3201"/>
      <c r="QNQ29" s="3208"/>
      <c r="QNR29" s="3206"/>
      <c r="QNS29" s="3200"/>
      <c r="QNT29" s="3201"/>
      <c r="QNU29" s="3202"/>
      <c r="QNV29" s="3203"/>
      <c r="QNW29" s="3200"/>
      <c r="QNX29" s="3204"/>
      <c r="QNY29" s="3179"/>
      <c r="QNZ29" s="3205"/>
      <c r="QOA29" s="3206"/>
      <c r="QOB29" s="3207"/>
      <c r="QOC29" s="3208"/>
      <c r="QOD29" s="3209"/>
      <c r="QOE29" s="3208"/>
      <c r="QOF29" s="3209"/>
      <c r="QOG29" s="3200"/>
      <c r="QOH29" s="3201"/>
      <c r="QOI29" s="3208"/>
      <c r="QOJ29" s="3206"/>
      <c r="QOK29" s="3200"/>
      <c r="QOL29" s="3201"/>
      <c r="QOM29" s="3202"/>
      <c r="QON29" s="3203"/>
      <c r="QOO29" s="3200"/>
      <c r="QOP29" s="3204"/>
      <c r="QOQ29" s="3179"/>
      <c r="QOR29" s="3205"/>
      <c r="QOS29" s="3206"/>
      <c r="QOT29" s="3207"/>
      <c r="QOU29" s="3208"/>
      <c r="QOV29" s="3209"/>
      <c r="QOW29" s="3208"/>
      <c r="QOX29" s="3209"/>
      <c r="QOY29" s="3200"/>
      <c r="QOZ29" s="3201"/>
      <c r="QPA29" s="3208"/>
      <c r="QPB29" s="3206"/>
      <c r="QPC29" s="3200"/>
      <c r="QPD29" s="3201"/>
      <c r="QPE29" s="3202"/>
      <c r="QPF29" s="3203"/>
      <c r="QPG29" s="3200"/>
      <c r="QPH29" s="3204"/>
      <c r="QPI29" s="3179"/>
      <c r="QPJ29" s="3205"/>
      <c r="QPK29" s="3206"/>
      <c r="QPL29" s="3207"/>
      <c r="QPM29" s="3208"/>
      <c r="QPN29" s="3209"/>
      <c r="QPO29" s="3208"/>
      <c r="QPP29" s="3209"/>
      <c r="QPQ29" s="3200"/>
      <c r="QPR29" s="3201"/>
      <c r="QPS29" s="3208"/>
      <c r="QPT29" s="3206"/>
      <c r="QPU29" s="3200"/>
      <c r="QPV29" s="3201"/>
      <c r="QPW29" s="3202"/>
      <c r="QPX29" s="3203"/>
      <c r="QPY29" s="3200"/>
      <c r="QPZ29" s="3204"/>
      <c r="QQA29" s="3179"/>
      <c r="QQB29" s="3205"/>
      <c r="QQC29" s="3206"/>
      <c r="QQD29" s="3207"/>
      <c r="QQE29" s="3208"/>
      <c r="QQF29" s="3209"/>
      <c r="QQG29" s="3208"/>
      <c r="QQH29" s="3209"/>
      <c r="QQI29" s="3200"/>
      <c r="QQJ29" s="3201"/>
      <c r="QQK29" s="3208"/>
      <c r="QQL29" s="3206"/>
      <c r="QQM29" s="3200"/>
      <c r="QQN29" s="3201"/>
      <c r="QQO29" s="3202"/>
      <c r="QQP29" s="3203"/>
      <c r="QQQ29" s="3200"/>
      <c r="QQR29" s="3204"/>
      <c r="QQS29" s="3179"/>
      <c r="QQT29" s="3205"/>
      <c r="QQU29" s="3206"/>
      <c r="QQV29" s="3207"/>
      <c r="QQW29" s="3208"/>
      <c r="QQX29" s="3209"/>
      <c r="QQY29" s="3208"/>
      <c r="QQZ29" s="3209"/>
      <c r="QRA29" s="3200"/>
      <c r="QRB29" s="3201"/>
      <c r="QRC29" s="3208"/>
      <c r="QRD29" s="3206"/>
      <c r="QRE29" s="3200"/>
      <c r="QRF29" s="3201"/>
      <c r="QRG29" s="3202"/>
      <c r="QRH29" s="3203"/>
      <c r="QRI29" s="3200"/>
      <c r="QRJ29" s="3204"/>
      <c r="QRK29" s="3179"/>
      <c r="QRL29" s="3205"/>
      <c r="QRM29" s="3206"/>
      <c r="QRN29" s="3207"/>
      <c r="QRO29" s="3208"/>
      <c r="QRP29" s="3209"/>
      <c r="QRQ29" s="3208"/>
      <c r="QRR29" s="3209"/>
      <c r="QRS29" s="3200"/>
      <c r="QRT29" s="3201"/>
      <c r="QRU29" s="3208"/>
      <c r="QRV29" s="3206"/>
      <c r="QRW29" s="3200"/>
      <c r="QRX29" s="3201"/>
      <c r="QRY29" s="3202"/>
      <c r="QRZ29" s="3203"/>
      <c r="QSA29" s="3200"/>
      <c r="QSB29" s="3204"/>
      <c r="QSC29" s="3179"/>
      <c r="QSD29" s="3205"/>
      <c r="QSE29" s="3206"/>
      <c r="QSF29" s="3207"/>
      <c r="QSG29" s="3208"/>
      <c r="QSH29" s="3209"/>
      <c r="QSI29" s="3208"/>
      <c r="QSJ29" s="3209"/>
      <c r="QSK29" s="3200"/>
      <c r="QSL29" s="3201"/>
      <c r="QSM29" s="3208"/>
      <c r="QSN29" s="3206"/>
      <c r="QSO29" s="3200"/>
      <c r="QSP29" s="3201"/>
      <c r="QSQ29" s="3202"/>
      <c r="QSR29" s="3203"/>
      <c r="QSS29" s="3200"/>
      <c r="QST29" s="3204"/>
      <c r="QSU29" s="3179"/>
      <c r="QSV29" s="3205"/>
      <c r="QSW29" s="3206"/>
      <c r="QSX29" s="3207"/>
      <c r="QSY29" s="3208"/>
      <c r="QSZ29" s="3209"/>
      <c r="QTA29" s="3208"/>
      <c r="QTB29" s="3209"/>
      <c r="QTC29" s="3200"/>
      <c r="QTD29" s="3201"/>
      <c r="QTE29" s="3208"/>
      <c r="QTF29" s="3206"/>
      <c r="QTG29" s="3200"/>
      <c r="QTH29" s="3201"/>
      <c r="QTI29" s="3202"/>
      <c r="QTJ29" s="3203"/>
      <c r="QTK29" s="3200"/>
      <c r="QTL29" s="3204"/>
      <c r="QTM29" s="3179"/>
      <c r="QTN29" s="3205"/>
      <c r="QTO29" s="3206"/>
      <c r="QTP29" s="3207"/>
      <c r="QTQ29" s="3208"/>
      <c r="QTR29" s="3209"/>
      <c r="QTS29" s="3208"/>
      <c r="QTT29" s="3209"/>
      <c r="QTU29" s="3200"/>
      <c r="QTV29" s="3201"/>
      <c r="QTW29" s="3208"/>
      <c r="QTX29" s="3206"/>
      <c r="QTY29" s="3200"/>
      <c r="QTZ29" s="3201"/>
      <c r="QUA29" s="3202"/>
      <c r="QUB29" s="3203"/>
      <c r="QUC29" s="3200"/>
      <c r="QUD29" s="3204"/>
      <c r="QUE29" s="3179"/>
      <c r="QUF29" s="3205"/>
      <c r="QUG29" s="3206"/>
      <c r="QUH29" s="3207"/>
      <c r="QUI29" s="3208"/>
      <c r="QUJ29" s="3209"/>
      <c r="QUK29" s="3208"/>
      <c r="QUL29" s="3209"/>
      <c r="QUM29" s="3200"/>
      <c r="QUN29" s="3201"/>
      <c r="QUO29" s="3208"/>
      <c r="QUP29" s="3206"/>
      <c r="QUQ29" s="3200"/>
      <c r="QUR29" s="3201"/>
      <c r="QUS29" s="3202"/>
      <c r="QUT29" s="3203"/>
      <c r="QUU29" s="3200"/>
      <c r="QUV29" s="3204"/>
      <c r="QUW29" s="3179"/>
      <c r="QUX29" s="3205"/>
      <c r="QUY29" s="3206"/>
      <c r="QUZ29" s="3207"/>
      <c r="QVA29" s="3208"/>
      <c r="QVB29" s="3209"/>
      <c r="QVC29" s="3208"/>
      <c r="QVD29" s="3209"/>
      <c r="QVE29" s="3200"/>
      <c r="QVF29" s="3201"/>
      <c r="QVG29" s="3208"/>
      <c r="QVH29" s="3206"/>
      <c r="QVI29" s="3200"/>
      <c r="QVJ29" s="3201"/>
      <c r="QVK29" s="3202"/>
      <c r="QVL29" s="3203"/>
      <c r="QVM29" s="3200"/>
      <c r="QVN29" s="3204"/>
      <c r="QVO29" s="3179"/>
      <c r="QVP29" s="3205"/>
      <c r="QVQ29" s="3206"/>
      <c r="QVR29" s="3207"/>
      <c r="QVS29" s="3208"/>
      <c r="QVT29" s="3209"/>
      <c r="QVU29" s="3208"/>
      <c r="QVV29" s="3209"/>
      <c r="QVW29" s="3200"/>
      <c r="QVX29" s="3201"/>
      <c r="QVY29" s="3208"/>
      <c r="QVZ29" s="3206"/>
      <c r="QWA29" s="3200"/>
      <c r="QWB29" s="3201"/>
      <c r="QWC29" s="3202"/>
      <c r="QWD29" s="3203"/>
      <c r="QWE29" s="3200"/>
      <c r="QWF29" s="3204"/>
      <c r="QWG29" s="3179"/>
      <c r="QWH29" s="3205"/>
      <c r="QWI29" s="3206"/>
      <c r="QWJ29" s="3207"/>
      <c r="QWK29" s="3208"/>
      <c r="QWL29" s="3209"/>
      <c r="QWM29" s="3208"/>
      <c r="QWN29" s="3209"/>
      <c r="QWO29" s="3200"/>
      <c r="QWP29" s="3201"/>
      <c r="QWQ29" s="3208"/>
      <c r="QWR29" s="3206"/>
      <c r="QWS29" s="3200"/>
      <c r="QWT29" s="3201"/>
      <c r="QWU29" s="3202"/>
      <c r="QWV29" s="3203"/>
      <c r="QWW29" s="3200"/>
      <c r="QWX29" s="3204"/>
      <c r="QWY29" s="3179"/>
      <c r="QWZ29" s="3205"/>
      <c r="QXA29" s="3206"/>
      <c r="QXB29" s="3207"/>
      <c r="QXC29" s="3208"/>
      <c r="QXD29" s="3209"/>
      <c r="QXE29" s="3208"/>
      <c r="QXF29" s="3209"/>
      <c r="QXG29" s="3200"/>
      <c r="QXH29" s="3201"/>
      <c r="QXI29" s="3208"/>
      <c r="QXJ29" s="3206"/>
      <c r="QXK29" s="3200"/>
      <c r="QXL29" s="3201"/>
      <c r="QXM29" s="3202"/>
      <c r="QXN29" s="3203"/>
      <c r="QXO29" s="3200"/>
      <c r="QXP29" s="3204"/>
      <c r="QXQ29" s="3179"/>
      <c r="QXR29" s="3205"/>
      <c r="QXS29" s="3206"/>
      <c r="QXT29" s="3207"/>
      <c r="QXU29" s="3208"/>
      <c r="QXV29" s="3209"/>
      <c r="QXW29" s="3208"/>
      <c r="QXX29" s="3209"/>
      <c r="QXY29" s="3200"/>
      <c r="QXZ29" s="3201"/>
      <c r="QYA29" s="3208"/>
      <c r="QYB29" s="3206"/>
      <c r="QYC29" s="3200"/>
      <c r="QYD29" s="3201"/>
      <c r="QYE29" s="3202"/>
      <c r="QYF29" s="3203"/>
      <c r="QYG29" s="3200"/>
      <c r="QYH29" s="3204"/>
      <c r="QYI29" s="3179"/>
      <c r="QYJ29" s="3205"/>
      <c r="QYK29" s="3206"/>
      <c r="QYL29" s="3207"/>
      <c r="QYM29" s="3208"/>
      <c r="QYN29" s="3209"/>
      <c r="QYO29" s="3208"/>
      <c r="QYP29" s="3209"/>
      <c r="QYQ29" s="3200"/>
      <c r="QYR29" s="3201"/>
      <c r="QYS29" s="3208"/>
      <c r="QYT29" s="3206"/>
      <c r="QYU29" s="3200"/>
      <c r="QYV29" s="3201"/>
      <c r="QYW29" s="3202"/>
      <c r="QYX29" s="3203"/>
      <c r="QYY29" s="3200"/>
      <c r="QYZ29" s="3204"/>
      <c r="QZA29" s="3179"/>
      <c r="QZB29" s="3205"/>
      <c r="QZC29" s="3206"/>
      <c r="QZD29" s="3207"/>
      <c r="QZE29" s="3208"/>
      <c r="QZF29" s="3209"/>
      <c r="QZG29" s="3208"/>
      <c r="QZH29" s="3209"/>
      <c r="QZI29" s="3200"/>
      <c r="QZJ29" s="3201"/>
      <c r="QZK29" s="3208"/>
      <c r="QZL29" s="3206"/>
      <c r="QZM29" s="3200"/>
      <c r="QZN29" s="3201"/>
      <c r="QZO29" s="3202"/>
      <c r="QZP29" s="3203"/>
      <c r="QZQ29" s="3200"/>
      <c r="QZR29" s="3204"/>
      <c r="QZS29" s="3179"/>
      <c r="QZT29" s="3205"/>
      <c r="QZU29" s="3206"/>
      <c r="QZV29" s="3207"/>
      <c r="QZW29" s="3208"/>
      <c r="QZX29" s="3209"/>
      <c r="QZY29" s="3208"/>
      <c r="QZZ29" s="3209"/>
      <c r="RAA29" s="3200"/>
      <c r="RAB29" s="3201"/>
      <c r="RAC29" s="3208"/>
      <c r="RAD29" s="3206"/>
      <c r="RAE29" s="3200"/>
      <c r="RAF29" s="3201"/>
      <c r="RAG29" s="3202"/>
      <c r="RAH29" s="3203"/>
      <c r="RAI29" s="3200"/>
      <c r="RAJ29" s="3204"/>
      <c r="RAK29" s="3179"/>
      <c r="RAL29" s="3205"/>
      <c r="RAM29" s="3206"/>
      <c r="RAN29" s="3207"/>
      <c r="RAO29" s="3208"/>
      <c r="RAP29" s="3209"/>
      <c r="RAQ29" s="3208"/>
      <c r="RAR29" s="3209"/>
      <c r="RAS29" s="3200"/>
      <c r="RAT29" s="3201"/>
      <c r="RAU29" s="3208"/>
      <c r="RAV29" s="3206"/>
      <c r="RAW29" s="3200"/>
      <c r="RAX29" s="3201"/>
      <c r="RAY29" s="3202"/>
      <c r="RAZ29" s="3203"/>
      <c r="RBA29" s="3200"/>
      <c r="RBB29" s="3204"/>
      <c r="RBC29" s="3179"/>
      <c r="RBD29" s="3205"/>
      <c r="RBE29" s="3206"/>
      <c r="RBF29" s="3207"/>
      <c r="RBG29" s="3208"/>
      <c r="RBH29" s="3209"/>
      <c r="RBI29" s="3208"/>
      <c r="RBJ29" s="3209"/>
      <c r="RBK29" s="3200"/>
      <c r="RBL29" s="3201"/>
      <c r="RBM29" s="3208"/>
      <c r="RBN29" s="3206"/>
      <c r="RBO29" s="3200"/>
      <c r="RBP29" s="3201"/>
      <c r="RBQ29" s="3202"/>
      <c r="RBR29" s="3203"/>
      <c r="RBS29" s="3200"/>
      <c r="RBT29" s="3204"/>
      <c r="RBU29" s="3179"/>
      <c r="RBV29" s="3205"/>
      <c r="RBW29" s="3206"/>
      <c r="RBX29" s="3207"/>
      <c r="RBY29" s="3208"/>
      <c r="RBZ29" s="3209"/>
      <c r="RCA29" s="3208"/>
      <c r="RCB29" s="3209"/>
      <c r="RCC29" s="3200"/>
      <c r="RCD29" s="3201"/>
      <c r="RCE29" s="3208"/>
      <c r="RCF29" s="3206"/>
      <c r="RCG29" s="3200"/>
      <c r="RCH29" s="3201"/>
      <c r="RCI29" s="3202"/>
      <c r="RCJ29" s="3203"/>
      <c r="RCK29" s="3200"/>
      <c r="RCL29" s="3204"/>
      <c r="RCM29" s="3179"/>
      <c r="RCN29" s="3205"/>
      <c r="RCO29" s="3206"/>
      <c r="RCP29" s="3207"/>
      <c r="RCQ29" s="3208"/>
      <c r="RCR29" s="3209"/>
      <c r="RCS29" s="3208"/>
      <c r="RCT29" s="3209"/>
      <c r="RCU29" s="3200"/>
      <c r="RCV29" s="3201"/>
      <c r="RCW29" s="3208"/>
      <c r="RCX29" s="3206"/>
      <c r="RCY29" s="3200"/>
      <c r="RCZ29" s="3201"/>
      <c r="RDA29" s="3202"/>
      <c r="RDB29" s="3203"/>
      <c r="RDC29" s="3200"/>
      <c r="RDD29" s="3204"/>
      <c r="RDE29" s="3179"/>
      <c r="RDF29" s="3205"/>
      <c r="RDG29" s="3206"/>
      <c r="RDH29" s="3207"/>
      <c r="RDI29" s="3208"/>
      <c r="RDJ29" s="3209"/>
      <c r="RDK29" s="3208"/>
      <c r="RDL29" s="3209"/>
      <c r="RDM29" s="3200"/>
      <c r="RDN29" s="3201"/>
      <c r="RDO29" s="3208"/>
      <c r="RDP29" s="3206"/>
      <c r="RDQ29" s="3200"/>
      <c r="RDR29" s="3201"/>
      <c r="RDS29" s="3202"/>
      <c r="RDT29" s="3203"/>
      <c r="RDU29" s="3200"/>
      <c r="RDV29" s="3204"/>
      <c r="RDW29" s="3179"/>
      <c r="RDX29" s="3205"/>
      <c r="RDY29" s="3206"/>
      <c r="RDZ29" s="3207"/>
      <c r="REA29" s="3208"/>
      <c r="REB29" s="3209"/>
      <c r="REC29" s="3208"/>
      <c r="RED29" s="3209"/>
      <c r="REE29" s="3200"/>
      <c r="REF29" s="3201"/>
      <c r="REG29" s="3208"/>
      <c r="REH29" s="3206"/>
      <c r="REI29" s="3200"/>
      <c r="REJ29" s="3201"/>
      <c r="REK29" s="3202"/>
      <c r="REL29" s="3203"/>
      <c r="REM29" s="3200"/>
      <c r="REN29" s="3204"/>
      <c r="REO29" s="3179"/>
      <c r="REP29" s="3205"/>
      <c r="REQ29" s="3206"/>
      <c r="RER29" s="3207"/>
      <c r="RES29" s="3208"/>
      <c r="RET29" s="3209"/>
      <c r="REU29" s="3208"/>
      <c r="REV29" s="3209"/>
      <c r="REW29" s="3200"/>
      <c r="REX29" s="3201"/>
      <c r="REY29" s="3208"/>
      <c r="REZ29" s="3206"/>
      <c r="RFA29" s="3200"/>
      <c r="RFB29" s="3201"/>
      <c r="RFC29" s="3202"/>
      <c r="RFD29" s="3203"/>
      <c r="RFE29" s="3200"/>
      <c r="RFF29" s="3204"/>
      <c r="RFG29" s="3179"/>
      <c r="RFH29" s="3205"/>
      <c r="RFI29" s="3206"/>
      <c r="RFJ29" s="3207"/>
      <c r="RFK29" s="3208"/>
      <c r="RFL29" s="3209"/>
      <c r="RFM29" s="3208"/>
      <c r="RFN29" s="3209"/>
      <c r="RFO29" s="3200"/>
      <c r="RFP29" s="3201"/>
      <c r="RFQ29" s="3208"/>
      <c r="RFR29" s="3206"/>
      <c r="RFS29" s="3200"/>
      <c r="RFT29" s="3201"/>
      <c r="RFU29" s="3202"/>
      <c r="RFV29" s="3203"/>
      <c r="RFW29" s="3200"/>
      <c r="RFX29" s="3204"/>
      <c r="RFY29" s="3179"/>
      <c r="RFZ29" s="3205"/>
      <c r="RGA29" s="3206"/>
      <c r="RGB29" s="3207"/>
      <c r="RGC29" s="3208"/>
      <c r="RGD29" s="3209"/>
      <c r="RGE29" s="3208"/>
      <c r="RGF29" s="3209"/>
      <c r="RGG29" s="3200"/>
      <c r="RGH29" s="3201"/>
      <c r="RGI29" s="3208"/>
      <c r="RGJ29" s="3206"/>
      <c r="RGK29" s="3200"/>
      <c r="RGL29" s="3201"/>
      <c r="RGM29" s="3202"/>
      <c r="RGN29" s="3203"/>
      <c r="RGO29" s="3200"/>
      <c r="RGP29" s="3204"/>
      <c r="RGQ29" s="3179"/>
      <c r="RGR29" s="3205"/>
      <c r="RGS29" s="3206"/>
      <c r="RGT29" s="3207"/>
      <c r="RGU29" s="3208"/>
      <c r="RGV29" s="3209"/>
      <c r="RGW29" s="3208"/>
      <c r="RGX29" s="3209"/>
      <c r="RGY29" s="3200"/>
      <c r="RGZ29" s="3201"/>
      <c r="RHA29" s="3208"/>
      <c r="RHB29" s="3206"/>
      <c r="RHC29" s="3200"/>
      <c r="RHD29" s="3201"/>
      <c r="RHE29" s="3202"/>
      <c r="RHF29" s="3203"/>
      <c r="RHG29" s="3200"/>
      <c r="RHH29" s="3204"/>
      <c r="RHI29" s="3179"/>
      <c r="RHJ29" s="3205"/>
      <c r="RHK29" s="3206"/>
      <c r="RHL29" s="3207"/>
      <c r="RHM29" s="3208"/>
      <c r="RHN29" s="3209"/>
      <c r="RHO29" s="3208"/>
      <c r="RHP29" s="3209"/>
      <c r="RHQ29" s="3200"/>
      <c r="RHR29" s="3201"/>
      <c r="RHS29" s="3208"/>
      <c r="RHT29" s="3206"/>
      <c r="RHU29" s="3200"/>
      <c r="RHV29" s="3201"/>
      <c r="RHW29" s="3202"/>
      <c r="RHX29" s="3203"/>
      <c r="RHY29" s="3200"/>
      <c r="RHZ29" s="3204"/>
      <c r="RIA29" s="3179"/>
      <c r="RIB29" s="3205"/>
      <c r="RIC29" s="3206"/>
      <c r="RID29" s="3207"/>
      <c r="RIE29" s="3208"/>
      <c r="RIF29" s="3209"/>
      <c r="RIG29" s="3208"/>
      <c r="RIH29" s="3209"/>
      <c r="RII29" s="3200"/>
      <c r="RIJ29" s="3201"/>
      <c r="RIK29" s="3208"/>
      <c r="RIL29" s="3206"/>
      <c r="RIM29" s="3200"/>
      <c r="RIN29" s="3201"/>
      <c r="RIO29" s="3202"/>
      <c r="RIP29" s="3203"/>
      <c r="RIQ29" s="3200"/>
      <c r="RIR29" s="3204"/>
      <c r="RIS29" s="3179"/>
      <c r="RIT29" s="3205"/>
      <c r="RIU29" s="3206"/>
      <c r="RIV29" s="3207"/>
      <c r="RIW29" s="3208"/>
      <c r="RIX29" s="3209"/>
      <c r="RIY29" s="3208"/>
      <c r="RIZ29" s="3209"/>
      <c r="RJA29" s="3200"/>
      <c r="RJB29" s="3201"/>
      <c r="RJC29" s="3208"/>
      <c r="RJD29" s="3206"/>
      <c r="RJE29" s="3200"/>
      <c r="RJF29" s="3201"/>
      <c r="RJG29" s="3202"/>
      <c r="RJH29" s="3203"/>
      <c r="RJI29" s="3200"/>
      <c r="RJJ29" s="3204"/>
      <c r="RJK29" s="3179"/>
      <c r="RJL29" s="3205"/>
      <c r="RJM29" s="3206"/>
      <c r="RJN29" s="3207"/>
      <c r="RJO29" s="3208"/>
      <c r="RJP29" s="3209"/>
      <c r="RJQ29" s="3208"/>
      <c r="RJR29" s="3209"/>
      <c r="RJS29" s="3200"/>
      <c r="RJT29" s="3201"/>
      <c r="RJU29" s="3208"/>
      <c r="RJV29" s="3206"/>
      <c r="RJW29" s="3200"/>
      <c r="RJX29" s="3201"/>
      <c r="RJY29" s="3202"/>
      <c r="RJZ29" s="3203"/>
      <c r="RKA29" s="3200"/>
      <c r="RKB29" s="3204"/>
      <c r="RKC29" s="3179"/>
      <c r="RKD29" s="3205"/>
      <c r="RKE29" s="3206"/>
      <c r="RKF29" s="3207"/>
      <c r="RKG29" s="3208"/>
      <c r="RKH29" s="3209"/>
      <c r="RKI29" s="3208"/>
      <c r="RKJ29" s="3209"/>
      <c r="RKK29" s="3200"/>
      <c r="RKL29" s="3201"/>
      <c r="RKM29" s="3208"/>
      <c r="RKN29" s="3206"/>
      <c r="RKO29" s="3200"/>
      <c r="RKP29" s="3201"/>
      <c r="RKQ29" s="3202"/>
      <c r="RKR29" s="3203"/>
      <c r="RKS29" s="3200"/>
      <c r="RKT29" s="3204"/>
      <c r="RKU29" s="3179"/>
      <c r="RKV29" s="3205"/>
      <c r="RKW29" s="3206"/>
      <c r="RKX29" s="3207"/>
      <c r="RKY29" s="3208"/>
      <c r="RKZ29" s="3209"/>
      <c r="RLA29" s="3208"/>
      <c r="RLB29" s="3209"/>
      <c r="RLC29" s="3200"/>
      <c r="RLD29" s="3201"/>
      <c r="RLE29" s="3208"/>
      <c r="RLF29" s="3206"/>
      <c r="RLG29" s="3200"/>
      <c r="RLH29" s="3201"/>
      <c r="RLI29" s="3202"/>
      <c r="RLJ29" s="3203"/>
      <c r="RLK29" s="3200"/>
      <c r="RLL29" s="3204"/>
      <c r="RLM29" s="3179"/>
      <c r="RLN29" s="3205"/>
      <c r="RLO29" s="3206"/>
      <c r="RLP29" s="3207"/>
      <c r="RLQ29" s="3208"/>
      <c r="RLR29" s="3209"/>
      <c r="RLS29" s="3208"/>
      <c r="RLT29" s="3209"/>
      <c r="RLU29" s="3200"/>
      <c r="RLV29" s="3201"/>
      <c r="RLW29" s="3208"/>
      <c r="RLX29" s="3206"/>
      <c r="RLY29" s="3200"/>
      <c r="RLZ29" s="3201"/>
      <c r="RMA29" s="3202"/>
      <c r="RMB29" s="3203"/>
      <c r="RMC29" s="3200"/>
      <c r="RMD29" s="3204"/>
      <c r="RME29" s="3179"/>
      <c r="RMF29" s="3205"/>
      <c r="RMG29" s="3206"/>
      <c r="RMH29" s="3207"/>
      <c r="RMI29" s="3208"/>
      <c r="RMJ29" s="3209"/>
      <c r="RMK29" s="3208"/>
      <c r="RML29" s="3209"/>
      <c r="RMM29" s="3200"/>
      <c r="RMN29" s="3201"/>
      <c r="RMO29" s="3208"/>
      <c r="RMP29" s="3206"/>
      <c r="RMQ29" s="3200"/>
      <c r="RMR29" s="3201"/>
      <c r="RMS29" s="3202"/>
      <c r="RMT29" s="3203"/>
      <c r="RMU29" s="3200"/>
      <c r="RMV29" s="3204"/>
      <c r="RMW29" s="3179"/>
      <c r="RMX29" s="3205"/>
      <c r="RMY29" s="3206"/>
      <c r="RMZ29" s="3207"/>
      <c r="RNA29" s="3208"/>
      <c r="RNB29" s="3209"/>
      <c r="RNC29" s="3208"/>
      <c r="RND29" s="3209"/>
      <c r="RNE29" s="3200"/>
      <c r="RNF29" s="3201"/>
      <c r="RNG29" s="3208"/>
      <c r="RNH29" s="3206"/>
      <c r="RNI29" s="3200"/>
      <c r="RNJ29" s="3201"/>
      <c r="RNK29" s="3202"/>
      <c r="RNL29" s="3203"/>
      <c r="RNM29" s="3200"/>
      <c r="RNN29" s="3204"/>
      <c r="RNO29" s="3179"/>
      <c r="RNP29" s="3205"/>
      <c r="RNQ29" s="3206"/>
      <c r="RNR29" s="3207"/>
      <c r="RNS29" s="3208"/>
      <c r="RNT29" s="3209"/>
      <c r="RNU29" s="3208"/>
      <c r="RNV29" s="3209"/>
      <c r="RNW29" s="3200"/>
      <c r="RNX29" s="3201"/>
      <c r="RNY29" s="3208"/>
      <c r="RNZ29" s="3206"/>
      <c r="ROA29" s="3200"/>
      <c r="ROB29" s="3201"/>
      <c r="ROC29" s="3202"/>
      <c r="ROD29" s="3203"/>
      <c r="ROE29" s="3200"/>
      <c r="ROF29" s="3204"/>
      <c r="ROG29" s="3179"/>
      <c r="ROH29" s="3205"/>
      <c r="ROI29" s="3206"/>
      <c r="ROJ29" s="3207"/>
      <c r="ROK29" s="3208"/>
      <c r="ROL29" s="3209"/>
      <c r="ROM29" s="3208"/>
      <c r="RON29" s="3209"/>
      <c r="ROO29" s="3200"/>
      <c r="ROP29" s="3201"/>
      <c r="ROQ29" s="3208"/>
      <c r="ROR29" s="3206"/>
      <c r="ROS29" s="3200"/>
      <c r="ROT29" s="3201"/>
      <c r="ROU29" s="3202"/>
      <c r="ROV29" s="3203"/>
      <c r="ROW29" s="3200"/>
      <c r="ROX29" s="3204"/>
      <c r="ROY29" s="3179"/>
      <c r="ROZ29" s="3205"/>
      <c r="RPA29" s="3206"/>
      <c r="RPB29" s="3207"/>
      <c r="RPC29" s="3208"/>
      <c r="RPD29" s="3209"/>
      <c r="RPE29" s="3208"/>
      <c r="RPF29" s="3209"/>
      <c r="RPG29" s="3200"/>
      <c r="RPH29" s="3201"/>
      <c r="RPI29" s="3208"/>
      <c r="RPJ29" s="3206"/>
      <c r="RPK29" s="3200"/>
      <c r="RPL29" s="3201"/>
      <c r="RPM29" s="3202"/>
      <c r="RPN29" s="3203"/>
      <c r="RPO29" s="3200"/>
      <c r="RPP29" s="3204"/>
      <c r="RPQ29" s="3179"/>
      <c r="RPR29" s="3205"/>
      <c r="RPS29" s="3206"/>
      <c r="RPT29" s="3207"/>
      <c r="RPU29" s="3208"/>
      <c r="RPV29" s="3209"/>
      <c r="RPW29" s="3208"/>
      <c r="RPX29" s="3209"/>
      <c r="RPY29" s="3200"/>
      <c r="RPZ29" s="3201"/>
      <c r="RQA29" s="3208"/>
      <c r="RQB29" s="3206"/>
      <c r="RQC29" s="3200"/>
      <c r="RQD29" s="3201"/>
      <c r="RQE29" s="3202"/>
      <c r="RQF29" s="3203"/>
      <c r="RQG29" s="3200"/>
      <c r="RQH29" s="3204"/>
      <c r="RQI29" s="3179"/>
      <c r="RQJ29" s="3205"/>
      <c r="RQK29" s="3206"/>
      <c r="RQL29" s="3207"/>
      <c r="RQM29" s="3208"/>
      <c r="RQN29" s="3209"/>
      <c r="RQO29" s="3208"/>
      <c r="RQP29" s="3209"/>
      <c r="RQQ29" s="3200"/>
      <c r="RQR29" s="3201"/>
      <c r="RQS29" s="3208"/>
      <c r="RQT29" s="3206"/>
      <c r="RQU29" s="3200"/>
      <c r="RQV29" s="3201"/>
      <c r="RQW29" s="3202"/>
      <c r="RQX29" s="3203"/>
      <c r="RQY29" s="3200"/>
      <c r="RQZ29" s="3204"/>
      <c r="RRA29" s="3179"/>
      <c r="RRB29" s="3205"/>
      <c r="RRC29" s="3206"/>
      <c r="RRD29" s="3207"/>
      <c r="RRE29" s="3208"/>
      <c r="RRF29" s="3209"/>
      <c r="RRG29" s="3208"/>
      <c r="RRH29" s="3209"/>
      <c r="RRI29" s="3200"/>
      <c r="RRJ29" s="3201"/>
      <c r="RRK29" s="3208"/>
      <c r="RRL29" s="3206"/>
      <c r="RRM29" s="3200"/>
      <c r="RRN29" s="3201"/>
      <c r="RRO29" s="3202"/>
      <c r="RRP29" s="3203"/>
      <c r="RRQ29" s="3200"/>
      <c r="RRR29" s="3204"/>
      <c r="RRS29" s="3179"/>
      <c r="RRT29" s="3205"/>
      <c r="RRU29" s="3206"/>
      <c r="RRV29" s="3207"/>
      <c r="RRW29" s="3208"/>
      <c r="RRX29" s="3209"/>
      <c r="RRY29" s="3208"/>
      <c r="RRZ29" s="3209"/>
      <c r="RSA29" s="3200"/>
      <c r="RSB29" s="3201"/>
      <c r="RSC29" s="3208"/>
      <c r="RSD29" s="3206"/>
      <c r="RSE29" s="3200"/>
      <c r="RSF29" s="3201"/>
      <c r="RSG29" s="3202"/>
      <c r="RSH29" s="3203"/>
      <c r="RSI29" s="3200"/>
      <c r="RSJ29" s="3204"/>
      <c r="RSK29" s="3179"/>
      <c r="RSL29" s="3205"/>
      <c r="RSM29" s="3206"/>
      <c r="RSN29" s="3207"/>
      <c r="RSO29" s="3208"/>
      <c r="RSP29" s="3209"/>
      <c r="RSQ29" s="3208"/>
      <c r="RSR29" s="3209"/>
      <c r="RSS29" s="3200"/>
      <c r="RST29" s="3201"/>
      <c r="RSU29" s="3208"/>
      <c r="RSV29" s="3206"/>
      <c r="RSW29" s="3200"/>
      <c r="RSX29" s="3201"/>
      <c r="RSY29" s="3202"/>
      <c r="RSZ29" s="3203"/>
      <c r="RTA29" s="3200"/>
      <c r="RTB29" s="3204"/>
      <c r="RTC29" s="3179"/>
      <c r="RTD29" s="3205"/>
      <c r="RTE29" s="3206"/>
      <c r="RTF29" s="3207"/>
      <c r="RTG29" s="3208"/>
      <c r="RTH29" s="3209"/>
      <c r="RTI29" s="3208"/>
      <c r="RTJ29" s="3209"/>
      <c r="RTK29" s="3200"/>
      <c r="RTL29" s="3201"/>
      <c r="RTM29" s="3208"/>
      <c r="RTN29" s="3206"/>
      <c r="RTO29" s="3200"/>
      <c r="RTP29" s="3201"/>
      <c r="RTQ29" s="3202"/>
      <c r="RTR29" s="3203"/>
      <c r="RTS29" s="3200"/>
      <c r="RTT29" s="3204"/>
      <c r="RTU29" s="3179"/>
      <c r="RTV29" s="3205"/>
      <c r="RTW29" s="3206"/>
      <c r="RTX29" s="3207"/>
      <c r="RTY29" s="3208"/>
      <c r="RTZ29" s="3209"/>
      <c r="RUA29" s="3208"/>
      <c r="RUB29" s="3209"/>
      <c r="RUC29" s="3200"/>
      <c r="RUD29" s="3201"/>
      <c r="RUE29" s="3208"/>
      <c r="RUF29" s="3206"/>
      <c r="RUG29" s="3200"/>
      <c r="RUH29" s="3201"/>
      <c r="RUI29" s="3202"/>
      <c r="RUJ29" s="3203"/>
      <c r="RUK29" s="3200"/>
      <c r="RUL29" s="3204"/>
      <c r="RUM29" s="3179"/>
      <c r="RUN29" s="3205"/>
      <c r="RUO29" s="3206"/>
      <c r="RUP29" s="3207"/>
      <c r="RUQ29" s="3208"/>
      <c r="RUR29" s="3209"/>
      <c r="RUS29" s="3208"/>
      <c r="RUT29" s="3209"/>
      <c r="RUU29" s="3200"/>
      <c r="RUV29" s="3201"/>
      <c r="RUW29" s="3208"/>
      <c r="RUX29" s="3206"/>
      <c r="RUY29" s="3200"/>
      <c r="RUZ29" s="3201"/>
      <c r="RVA29" s="3202"/>
      <c r="RVB29" s="3203"/>
      <c r="RVC29" s="3200"/>
      <c r="RVD29" s="3204"/>
      <c r="RVE29" s="3179"/>
      <c r="RVF29" s="3205"/>
      <c r="RVG29" s="3206"/>
      <c r="RVH29" s="3207"/>
      <c r="RVI29" s="3208"/>
      <c r="RVJ29" s="3209"/>
      <c r="RVK29" s="3208"/>
      <c r="RVL29" s="3209"/>
      <c r="RVM29" s="3200"/>
      <c r="RVN29" s="3201"/>
      <c r="RVO29" s="3208"/>
      <c r="RVP29" s="3206"/>
      <c r="RVQ29" s="3200"/>
      <c r="RVR29" s="3201"/>
      <c r="RVS29" s="3202"/>
      <c r="RVT29" s="3203"/>
      <c r="RVU29" s="3200"/>
      <c r="RVV29" s="3204"/>
      <c r="RVW29" s="3179"/>
      <c r="RVX29" s="3205"/>
      <c r="RVY29" s="3206"/>
      <c r="RVZ29" s="3207"/>
      <c r="RWA29" s="3208"/>
      <c r="RWB29" s="3209"/>
      <c r="RWC29" s="3208"/>
      <c r="RWD29" s="3209"/>
      <c r="RWE29" s="3200"/>
      <c r="RWF29" s="3201"/>
      <c r="RWG29" s="3208"/>
      <c r="RWH29" s="3206"/>
      <c r="RWI29" s="3200"/>
      <c r="RWJ29" s="3201"/>
      <c r="RWK29" s="3202"/>
      <c r="RWL29" s="3203"/>
      <c r="RWM29" s="3200"/>
      <c r="RWN29" s="3204"/>
      <c r="RWO29" s="3179"/>
      <c r="RWP29" s="3205"/>
      <c r="RWQ29" s="3206"/>
      <c r="RWR29" s="3207"/>
      <c r="RWS29" s="3208"/>
      <c r="RWT29" s="3209"/>
      <c r="RWU29" s="3208"/>
      <c r="RWV29" s="3209"/>
      <c r="RWW29" s="3200"/>
      <c r="RWX29" s="3201"/>
      <c r="RWY29" s="3208"/>
      <c r="RWZ29" s="3206"/>
      <c r="RXA29" s="3200"/>
      <c r="RXB29" s="3201"/>
      <c r="RXC29" s="3202"/>
      <c r="RXD29" s="3203"/>
      <c r="RXE29" s="3200"/>
      <c r="RXF29" s="3204"/>
      <c r="RXG29" s="3179"/>
      <c r="RXH29" s="3205"/>
      <c r="RXI29" s="3206"/>
      <c r="RXJ29" s="3207"/>
      <c r="RXK29" s="3208"/>
      <c r="RXL29" s="3209"/>
      <c r="RXM29" s="3208"/>
      <c r="RXN29" s="3209"/>
      <c r="RXO29" s="3200"/>
      <c r="RXP29" s="3201"/>
      <c r="RXQ29" s="3208"/>
      <c r="RXR29" s="3206"/>
      <c r="RXS29" s="3200"/>
      <c r="RXT29" s="3201"/>
      <c r="RXU29" s="3202"/>
      <c r="RXV29" s="3203"/>
      <c r="RXW29" s="3200"/>
      <c r="RXX29" s="3204"/>
      <c r="RXY29" s="3179"/>
      <c r="RXZ29" s="3205"/>
      <c r="RYA29" s="3206"/>
      <c r="RYB29" s="3207"/>
      <c r="RYC29" s="3208"/>
      <c r="RYD29" s="3209"/>
      <c r="RYE29" s="3208"/>
      <c r="RYF29" s="3209"/>
      <c r="RYG29" s="3200"/>
      <c r="RYH29" s="3201"/>
      <c r="RYI29" s="3208"/>
      <c r="RYJ29" s="3206"/>
      <c r="RYK29" s="3200"/>
      <c r="RYL29" s="3201"/>
      <c r="RYM29" s="3202"/>
      <c r="RYN29" s="3203"/>
      <c r="RYO29" s="3200"/>
      <c r="RYP29" s="3204"/>
      <c r="RYQ29" s="3179"/>
      <c r="RYR29" s="3205"/>
      <c r="RYS29" s="3206"/>
      <c r="RYT29" s="3207"/>
      <c r="RYU29" s="3208"/>
      <c r="RYV29" s="3209"/>
      <c r="RYW29" s="3208"/>
      <c r="RYX29" s="3209"/>
      <c r="RYY29" s="3200"/>
      <c r="RYZ29" s="3201"/>
      <c r="RZA29" s="3208"/>
      <c r="RZB29" s="3206"/>
      <c r="RZC29" s="3200"/>
      <c r="RZD29" s="3201"/>
      <c r="RZE29" s="3202"/>
      <c r="RZF29" s="3203"/>
      <c r="RZG29" s="3200"/>
      <c r="RZH29" s="3204"/>
      <c r="RZI29" s="3179"/>
      <c r="RZJ29" s="3205"/>
      <c r="RZK29" s="3206"/>
      <c r="RZL29" s="3207"/>
      <c r="RZM29" s="3208"/>
      <c r="RZN29" s="3209"/>
      <c r="RZO29" s="3208"/>
      <c r="RZP29" s="3209"/>
      <c r="RZQ29" s="3200"/>
      <c r="RZR29" s="3201"/>
      <c r="RZS29" s="3208"/>
      <c r="RZT29" s="3206"/>
      <c r="RZU29" s="3200"/>
      <c r="RZV29" s="3201"/>
      <c r="RZW29" s="3202"/>
      <c r="RZX29" s="3203"/>
      <c r="RZY29" s="3200"/>
      <c r="RZZ29" s="3204"/>
      <c r="SAA29" s="3179"/>
      <c r="SAB29" s="3205"/>
      <c r="SAC29" s="3206"/>
      <c r="SAD29" s="3207"/>
      <c r="SAE29" s="3208"/>
      <c r="SAF29" s="3209"/>
      <c r="SAG29" s="3208"/>
      <c r="SAH29" s="3209"/>
      <c r="SAI29" s="3200"/>
      <c r="SAJ29" s="3201"/>
      <c r="SAK29" s="3208"/>
      <c r="SAL29" s="3206"/>
      <c r="SAM29" s="3200"/>
      <c r="SAN29" s="3201"/>
      <c r="SAO29" s="3202"/>
      <c r="SAP29" s="3203"/>
      <c r="SAQ29" s="3200"/>
      <c r="SAR29" s="3204"/>
      <c r="SAS29" s="3179"/>
      <c r="SAT29" s="3205"/>
      <c r="SAU29" s="3206"/>
      <c r="SAV29" s="3207"/>
      <c r="SAW29" s="3208"/>
      <c r="SAX29" s="3209"/>
      <c r="SAY29" s="3208"/>
      <c r="SAZ29" s="3209"/>
      <c r="SBA29" s="3200"/>
      <c r="SBB29" s="3201"/>
      <c r="SBC29" s="3208"/>
      <c r="SBD29" s="3206"/>
      <c r="SBE29" s="3200"/>
      <c r="SBF29" s="3201"/>
      <c r="SBG29" s="3202"/>
      <c r="SBH29" s="3203"/>
      <c r="SBI29" s="3200"/>
      <c r="SBJ29" s="3204"/>
      <c r="SBK29" s="3179"/>
      <c r="SBL29" s="3205"/>
      <c r="SBM29" s="3206"/>
      <c r="SBN29" s="3207"/>
      <c r="SBO29" s="3208"/>
      <c r="SBP29" s="3209"/>
      <c r="SBQ29" s="3208"/>
      <c r="SBR29" s="3209"/>
      <c r="SBS29" s="3200"/>
      <c r="SBT29" s="3201"/>
      <c r="SBU29" s="3208"/>
      <c r="SBV29" s="3206"/>
      <c r="SBW29" s="3200"/>
      <c r="SBX29" s="3201"/>
      <c r="SBY29" s="3202"/>
      <c r="SBZ29" s="3203"/>
      <c r="SCA29" s="3200"/>
      <c r="SCB29" s="3204"/>
      <c r="SCC29" s="3179"/>
      <c r="SCD29" s="3205"/>
      <c r="SCE29" s="3206"/>
      <c r="SCF29" s="3207"/>
      <c r="SCG29" s="3208"/>
      <c r="SCH29" s="3209"/>
      <c r="SCI29" s="3208"/>
      <c r="SCJ29" s="3209"/>
      <c r="SCK29" s="3200"/>
      <c r="SCL29" s="3201"/>
      <c r="SCM29" s="3208"/>
      <c r="SCN29" s="3206"/>
      <c r="SCO29" s="3200"/>
      <c r="SCP29" s="3201"/>
      <c r="SCQ29" s="3202"/>
      <c r="SCR29" s="3203"/>
      <c r="SCS29" s="3200"/>
      <c r="SCT29" s="3204"/>
      <c r="SCU29" s="3179"/>
      <c r="SCV29" s="3205"/>
      <c r="SCW29" s="3206"/>
      <c r="SCX29" s="3207"/>
      <c r="SCY29" s="3208"/>
      <c r="SCZ29" s="3209"/>
      <c r="SDA29" s="3208"/>
      <c r="SDB29" s="3209"/>
      <c r="SDC29" s="3200"/>
      <c r="SDD29" s="3201"/>
      <c r="SDE29" s="3208"/>
      <c r="SDF29" s="3206"/>
      <c r="SDG29" s="3200"/>
      <c r="SDH29" s="3201"/>
      <c r="SDI29" s="3202"/>
      <c r="SDJ29" s="3203"/>
      <c r="SDK29" s="3200"/>
      <c r="SDL29" s="3204"/>
      <c r="SDM29" s="3179"/>
      <c r="SDN29" s="3205"/>
      <c r="SDO29" s="3206"/>
      <c r="SDP29" s="3207"/>
      <c r="SDQ29" s="3208"/>
      <c r="SDR29" s="3209"/>
      <c r="SDS29" s="3208"/>
      <c r="SDT29" s="3209"/>
      <c r="SDU29" s="3200"/>
      <c r="SDV29" s="3201"/>
      <c r="SDW29" s="3208"/>
      <c r="SDX29" s="3206"/>
      <c r="SDY29" s="3200"/>
      <c r="SDZ29" s="3201"/>
      <c r="SEA29" s="3202"/>
      <c r="SEB29" s="3203"/>
      <c r="SEC29" s="3200"/>
      <c r="SED29" s="3204"/>
      <c r="SEE29" s="3179"/>
      <c r="SEF29" s="3205"/>
      <c r="SEG29" s="3206"/>
      <c r="SEH29" s="3207"/>
      <c r="SEI29" s="3208"/>
      <c r="SEJ29" s="3209"/>
      <c r="SEK29" s="3208"/>
      <c r="SEL29" s="3209"/>
      <c r="SEM29" s="3200"/>
      <c r="SEN29" s="3201"/>
      <c r="SEO29" s="3208"/>
      <c r="SEP29" s="3206"/>
      <c r="SEQ29" s="3200"/>
      <c r="SER29" s="3201"/>
      <c r="SES29" s="3202"/>
      <c r="SET29" s="3203"/>
      <c r="SEU29" s="3200"/>
      <c r="SEV29" s="3204"/>
      <c r="SEW29" s="3179"/>
      <c r="SEX29" s="3205"/>
      <c r="SEY29" s="3206"/>
      <c r="SEZ29" s="3207"/>
      <c r="SFA29" s="3208"/>
      <c r="SFB29" s="3209"/>
      <c r="SFC29" s="3208"/>
      <c r="SFD29" s="3209"/>
      <c r="SFE29" s="3200"/>
      <c r="SFF29" s="3201"/>
      <c r="SFG29" s="3208"/>
      <c r="SFH29" s="3206"/>
      <c r="SFI29" s="3200"/>
      <c r="SFJ29" s="3201"/>
      <c r="SFK29" s="3202"/>
      <c r="SFL29" s="3203"/>
      <c r="SFM29" s="3200"/>
      <c r="SFN29" s="3204"/>
      <c r="SFO29" s="3179"/>
      <c r="SFP29" s="3205"/>
      <c r="SFQ29" s="3206"/>
      <c r="SFR29" s="3207"/>
      <c r="SFS29" s="3208"/>
      <c r="SFT29" s="3209"/>
      <c r="SFU29" s="3208"/>
      <c r="SFV29" s="3209"/>
      <c r="SFW29" s="3200"/>
      <c r="SFX29" s="3201"/>
      <c r="SFY29" s="3208"/>
      <c r="SFZ29" s="3206"/>
      <c r="SGA29" s="3200"/>
      <c r="SGB29" s="3201"/>
      <c r="SGC29" s="3202"/>
      <c r="SGD29" s="3203"/>
      <c r="SGE29" s="3200"/>
      <c r="SGF29" s="3204"/>
      <c r="SGG29" s="3179"/>
      <c r="SGH29" s="3205"/>
      <c r="SGI29" s="3206"/>
      <c r="SGJ29" s="3207"/>
      <c r="SGK29" s="3208"/>
      <c r="SGL29" s="3209"/>
      <c r="SGM29" s="3208"/>
      <c r="SGN29" s="3209"/>
      <c r="SGO29" s="3200"/>
      <c r="SGP29" s="3201"/>
      <c r="SGQ29" s="3208"/>
      <c r="SGR29" s="3206"/>
      <c r="SGS29" s="3200"/>
      <c r="SGT29" s="3201"/>
      <c r="SGU29" s="3202"/>
      <c r="SGV29" s="3203"/>
      <c r="SGW29" s="3200"/>
      <c r="SGX29" s="3204"/>
      <c r="SGY29" s="3179"/>
      <c r="SGZ29" s="3205"/>
      <c r="SHA29" s="3206"/>
      <c r="SHB29" s="3207"/>
      <c r="SHC29" s="3208"/>
      <c r="SHD29" s="3209"/>
      <c r="SHE29" s="3208"/>
      <c r="SHF29" s="3209"/>
      <c r="SHG29" s="3200"/>
      <c r="SHH29" s="3201"/>
      <c r="SHI29" s="3208"/>
      <c r="SHJ29" s="3206"/>
      <c r="SHK29" s="3200"/>
      <c r="SHL29" s="3201"/>
      <c r="SHM29" s="3202"/>
      <c r="SHN29" s="3203"/>
      <c r="SHO29" s="3200"/>
      <c r="SHP29" s="3204"/>
      <c r="SHQ29" s="3179"/>
      <c r="SHR29" s="3205"/>
      <c r="SHS29" s="3206"/>
      <c r="SHT29" s="3207"/>
      <c r="SHU29" s="3208"/>
      <c r="SHV29" s="3209"/>
      <c r="SHW29" s="3208"/>
      <c r="SHX29" s="3209"/>
      <c r="SHY29" s="3200"/>
      <c r="SHZ29" s="3201"/>
      <c r="SIA29" s="3208"/>
      <c r="SIB29" s="3206"/>
      <c r="SIC29" s="3200"/>
      <c r="SID29" s="3201"/>
      <c r="SIE29" s="3202"/>
      <c r="SIF29" s="3203"/>
      <c r="SIG29" s="3200"/>
      <c r="SIH29" s="3204"/>
      <c r="SII29" s="3179"/>
      <c r="SIJ29" s="3205"/>
      <c r="SIK29" s="3206"/>
      <c r="SIL29" s="3207"/>
      <c r="SIM29" s="3208"/>
      <c r="SIN29" s="3209"/>
      <c r="SIO29" s="3208"/>
      <c r="SIP29" s="3209"/>
      <c r="SIQ29" s="3200"/>
      <c r="SIR29" s="3201"/>
      <c r="SIS29" s="3208"/>
      <c r="SIT29" s="3206"/>
      <c r="SIU29" s="3200"/>
      <c r="SIV29" s="3201"/>
      <c r="SIW29" s="3202"/>
      <c r="SIX29" s="3203"/>
      <c r="SIY29" s="3200"/>
      <c r="SIZ29" s="3204"/>
      <c r="SJA29" s="3179"/>
      <c r="SJB29" s="3205"/>
      <c r="SJC29" s="3206"/>
      <c r="SJD29" s="3207"/>
      <c r="SJE29" s="3208"/>
      <c r="SJF29" s="3209"/>
      <c r="SJG29" s="3208"/>
      <c r="SJH29" s="3209"/>
      <c r="SJI29" s="3200"/>
      <c r="SJJ29" s="3201"/>
      <c r="SJK29" s="3208"/>
      <c r="SJL29" s="3206"/>
      <c r="SJM29" s="3200"/>
      <c r="SJN29" s="3201"/>
      <c r="SJO29" s="3202"/>
      <c r="SJP29" s="3203"/>
      <c r="SJQ29" s="3200"/>
      <c r="SJR29" s="3204"/>
      <c r="SJS29" s="3179"/>
      <c r="SJT29" s="3205"/>
      <c r="SJU29" s="3206"/>
      <c r="SJV29" s="3207"/>
      <c r="SJW29" s="3208"/>
      <c r="SJX29" s="3209"/>
      <c r="SJY29" s="3208"/>
      <c r="SJZ29" s="3209"/>
      <c r="SKA29" s="3200"/>
      <c r="SKB29" s="3201"/>
      <c r="SKC29" s="3208"/>
      <c r="SKD29" s="3206"/>
      <c r="SKE29" s="3200"/>
      <c r="SKF29" s="3201"/>
      <c r="SKG29" s="3202"/>
      <c r="SKH29" s="3203"/>
      <c r="SKI29" s="3200"/>
      <c r="SKJ29" s="3204"/>
      <c r="SKK29" s="3179"/>
      <c r="SKL29" s="3205"/>
      <c r="SKM29" s="3206"/>
      <c r="SKN29" s="3207"/>
      <c r="SKO29" s="3208"/>
      <c r="SKP29" s="3209"/>
      <c r="SKQ29" s="3208"/>
      <c r="SKR29" s="3209"/>
      <c r="SKS29" s="3200"/>
      <c r="SKT29" s="3201"/>
      <c r="SKU29" s="3208"/>
      <c r="SKV29" s="3206"/>
      <c r="SKW29" s="3200"/>
      <c r="SKX29" s="3201"/>
      <c r="SKY29" s="3202"/>
      <c r="SKZ29" s="3203"/>
      <c r="SLA29" s="3200"/>
      <c r="SLB29" s="3204"/>
      <c r="SLC29" s="3179"/>
      <c r="SLD29" s="3205"/>
      <c r="SLE29" s="3206"/>
      <c r="SLF29" s="3207"/>
      <c r="SLG29" s="3208"/>
      <c r="SLH29" s="3209"/>
      <c r="SLI29" s="3208"/>
      <c r="SLJ29" s="3209"/>
      <c r="SLK29" s="3200"/>
      <c r="SLL29" s="3201"/>
      <c r="SLM29" s="3208"/>
      <c r="SLN29" s="3206"/>
      <c r="SLO29" s="3200"/>
      <c r="SLP29" s="3201"/>
      <c r="SLQ29" s="3202"/>
      <c r="SLR29" s="3203"/>
      <c r="SLS29" s="3200"/>
      <c r="SLT29" s="3204"/>
      <c r="SLU29" s="3179"/>
      <c r="SLV29" s="3205"/>
      <c r="SLW29" s="3206"/>
      <c r="SLX29" s="3207"/>
      <c r="SLY29" s="3208"/>
      <c r="SLZ29" s="3209"/>
      <c r="SMA29" s="3208"/>
      <c r="SMB29" s="3209"/>
      <c r="SMC29" s="3200"/>
      <c r="SMD29" s="3201"/>
      <c r="SME29" s="3208"/>
      <c r="SMF29" s="3206"/>
      <c r="SMG29" s="3200"/>
      <c r="SMH29" s="3201"/>
      <c r="SMI29" s="3202"/>
      <c r="SMJ29" s="3203"/>
      <c r="SMK29" s="3200"/>
      <c r="SML29" s="3204"/>
      <c r="SMM29" s="3179"/>
      <c r="SMN29" s="3205"/>
      <c r="SMO29" s="3206"/>
      <c r="SMP29" s="3207"/>
      <c r="SMQ29" s="3208"/>
      <c r="SMR29" s="3209"/>
      <c r="SMS29" s="3208"/>
      <c r="SMT29" s="3209"/>
      <c r="SMU29" s="3200"/>
      <c r="SMV29" s="3201"/>
      <c r="SMW29" s="3208"/>
      <c r="SMX29" s="3206"/>
      <c r="SMY29" s="3200"/>
      <c r="SMZ29" s="3201"/>
      <c r="SNA29" s="3202"/>
      <c r="SNB29" s="3203"/>
      <c r="SNC29" s="3200"/>
      <c r="SND29" s="3204"/>
      <c r="SNE29" s="3179"/>
      <c r="SNF29" s="3205"/>
      <c r="SNG29" s="3206"/>
      <c r="SNH29" s="3207"/>
      <c r="SNI29" s="3208"/>
      <c r="SNJ29" s="3209"/>
      <c r="SNK29" s="3208"/>
      <c r="SNL29" s="3209"/>
      <c r="SNM29" s="3200"/>
      <c r="SNN29" s="3201"/>
      <c r="SNO29" s="3208"/>
      <c r="SNP29" s="3206"/>
      <c r="SNQ29" s="3200"/>
      <c r="SNR29" s="3201"/>
      <c r="SNS29" s="3202"/>
      <c r="SNT29" s="3203"/>
      <c r="SNU29" s="3200"/>
      <c r="SNV29" s="3204"/>
      <c r="SNW29" s="3179"/>
      <c r="SNX29" s="3205"/>
      <c r="SNY29" s="3206"/>
      <c r="SNZ29" s="3207"/>
      <c r="SOA29" s="3208"/>
      <c r="SOB29" s="3209"/>
      <c r="SOC29" s="3208"/>
      <c r="SOD29" s="3209"/>
      <c r="SOE29" s="3200"/>
      <c r="SOF29" s="3201"/>
      <c r="SOG29" s="3208"/>
      <c r="SOH29" s="3206"/>
      <c r="SOI29" s="3200"/>
      <c r="SOJ29" s="3201"/>
      <c r="SOK29" s="3202"/>
      <c r="SOL29" s="3203"/>
      <c r="SOM29" s="3200"/>
      <c r="SON29" s="3204"/>
      <c r="SOO29" s="3179"/>
      <c r="SOP29" s="3205"/>
      <c r="SOQ29" s="3206"/>
      <c r="SOR29" s="3207"/>
      <c r="SOS29" s="3208"/>
      <c r="SOT29" s="3209"/>
      <c r="SOU29" s="3208"/>
      <c r="SOV29" s="3209"/>
      <c r="SOW29" s="3200"/>
      <c r="SOX29" s="3201"/>
      <c r="SOY29" s="3208"/>
      <c r="SOZ29" s="3206"/>
      <c r="SPA29" s="3200"/>
      <c r="SPB29" s="3201"/>
      <c r="SPC29" s="3202"/>
      <c r="SPD29" s="3203"/>
      <c r="SPE29" s="3200"/>
      <c r="SPF29" s="3204"/>
      <c r="SPG29" s="3179"/>
      <c r="SPH29" s="3205"/>
      <c r="SPI29" s="3206"/>
      <c r="SPJ29" s="3207"/>
      <c r="SPK29" s="3208"/>
      <c r="SPL29" s="3209"/>
      <c r="SPM29" s="3208"/>
      <c r="SPN29" s="3209"/>
      <c r="SPO29" s="3200"/>
      <c r="SPP29" s="3201"/>
      <c r="SPQ29" s="3208"/>
      <c r="SPR29" s="3206"/>
      <c r="SPS29" s="3200"/>
      <c r="SPT29" s="3201"/>
      <c r="SPU29" s="3202"/>
      <c r="SPV29" s="3203"/>
      <c r="SPW29" s="3200"/>
      <c r="SPX29" s="3204"/>
      <c r="SPY29" s="3179"/>
      <c r="SPZ29" s="3205"/>
      <c r="SQA29" s="3206"/>
      <c r="SQB29" s="3207"/>
      <c r="SQC29" s="3208"/>
      <c r="SQD29" s="3209"/>
      <c r="SQE29" s="3208"/>
      <c r="SQF29" s="3209"/>
      <c r="SQG29" s="3200"/>
      <c r="SQH29" s="3201"/>
      <c r="SQI29" s="3208"/>
      <c r="SQJ29" s="3206"/>
      <c r="SQK29" s="3200"/>
      <c r="SQL29" s="3201"/>
      <c r="SQM29" s="3202"/>
      <c r="SQN29" s="3203"/>
      <c r="SQO29" s="3200"/>
      <c r="SQP29" s="3204"/>
      <c r="SQQ29" s="3179"/>
      <c r="SQR29" s="3205"/>
      <c r="SQS29" s="3206"/>
      <c r="SQT29" s="3207"/>
      <c r="SQU29" s="3208"/>
      <c r="SQV29" s="3209"/>
      <c r="SQW29" s="3208"/>
      <c r="SQX29" s="3209"/>
      <c r="SQY29" s="3200"/>
      <c r="SQZ29" s="3201"/>
      <c r="SRA29" s="3208"/>
      <c r="SRB29" s="3206"/>
      <c r="SRC29" s="3200"/>
      <c r="SRD29" s="3201"/>
      <c r="SRE29" s="3202"/>
      <c r="SRF29" s="3203"/>
      <c r="SRG29" s="3200"/>
      <c r="SRH29" s="3204"/>
      <c r="SRI29" s="3179"/>
      <c r="SRJ29" s="3205"/>
      <c r="SRK29" s="3206"/>
      <c r="SRL29" s="3207"/>
      <c r="SRM29" s="3208"/>
      <c r="SRN29" s="3209"/>
      <c r="SRO29" s="3208"/>
      <c r="SRP29" s="3209"/>
      <c r="SRQ29" s="3200"/>
      <c r="SRR29" s="3201"/>
      <c r="SRS29" s="3208"/>
      <c r="SRT29" s="3206"/>
      <c r="SRU29" s="3200"/>
      <c r="SRV29" s="3201"/>
      <c r="SRW29" s="3202"/>
      <c r="SRX29" s="3203"/>
      <c r="SRY29" s="3200"/>
      <c r="SRZ29" s="3204"/>
      <c r="SSA29" s="3179"/>
      <c r="SSB29" s="3205"/>
      <c r="SSC29" s="3206"/>
      <c r="SSD29" s="3207"/>
      <c r="SSE29" s="3208"/>
      <c r="SSF29" s="3209"/>
      <c r="SSG29" s="3208"/>
      <c r="SSH29" s="3209"/>
      <c r="SSI29" s="3200"/>
      <c r="SSJ29" s="3201"/>
      <c r="SSK29" s="3208"/>
      <c r="SSL29" s="3206"/>
      <c r="SSM29" s="3200"/>
      <c r="SSN29" s="3201"/>
      <c r="SSO29" s="3202"/>
      <c r="SSP29" s="3203"/>
      <c r="SSQ29" s="3200"/>
      <c r="SSR29" s="3204"/>
      <c r="SSS29" s="3179"/>
      <c r="SST29" s="3205"/>
      <c r="SSU29" s="3206"/>
      <c r="SSV29" s="3207"/>
      <c r="SSW29" s="3208"/>
      <c r="SSX29" s="3209"/>
      <c r="SSY29" s="3208"/>
      <c r="SSZ29" s="3209"/>
      <c r="STA29" s="3200"/>
      <c r="STB29" s="3201"/>
      <c r="STC29" s="3208"/>
      <c r="STD29" s="3206"/>
      <c r="STE29" s="3200"/>
      <c r="STF29" s="3201"/>
      <c r="STG29" s="3202"/>
      <c r="STH29" s="3203"/>
      <c r="STI29" s="3200"/>
      <c r="STJ29" s="3204"/>
      <c r="STK29" s="3179"/>
      <c r="STL29" s="3205"/>
      <c r="STM29" s="3206"/>
      <c r="STN29" s="3207"/>
      <c r="STO29" s="3208"/>
      <c r="STP29" s="3209"/>
      <c r="STQ29" s="3208"/>
      <c r="STR29" s="3209"/>
      <c r="STS29" s="3200"/>
      <c r="STT29" s="3201"/>
      <c r="STU29" s="3208"/>
      <c r="STV29" s="3206"/>
      <c r="STW29" s="3200"/>
      <c r="STX29" s="3201"/>
      <c r="STY29" s="3202"/>
      <c r="STZ29" s="3203"/>
      <c r="SUA29" s="3200"/>
      <c r="SUB29" s="3204"/>
      <c r="SUC29" s="3179"/>
      <c r="SUD29" s="3205"/>
      <c r="SUE29" s="3206"/>
      <c r="SUF29" s="3207"/>
      <c r="SUG29" s="3208"/>
      <c r="SUH29" s="3209"/>
      <c r="SUI29" s="3208"/>
      <c r="SUJ29" s="3209"/>
      <c r="SUK29" s="3200"/>
      <c r="SUL29" s="3201"/>
      <c r="SUM29" s="3208"/>
      <c r="SUN29" s="3206"/>
      <c r="SUO29" s="3200"/>
      <c r="SUP29" s="3201"/>
      <c r="SUQ29" s="3202"/>
      <c r="SUR29" s="3203"/>
      <c r="SUS29" s="3200"/>
      <c r="SUT29" s="3204"/>
      <c r="SUU29" s="3179"/>
      <c r="SUV29" s="3205"/>
      <c r="SUW29" s="3206"/>
      <c r="SUX29" s="3207"/>
      <c r="SUY29" s="3208"/>
      <c r="SUZ29" s="3209"/>
      <c r="SVA29" s="3208"/>
      <c r="SVB29" s="3209"/>
      <c r="SVC29" s="3200"/>
      <c r="SVD29" s="3201"/>
      <c r="SVE29" s="3208"/>
      <c r="SVF29" s="3206"/>
      <c r="SVG29" s="3200"/>
      <c r="SVH29" s="3201"/>
      <c r="SVI29" s="3202"/>
      <c r="SVJ29" s="3203"/>
      <c r="SVK29" s="3200"/>
      <c r="SVL29" s="3204"/>
      <c r="SVM29" s="3179"/>
      <c r="SVN29" s="3205"/>
      <c r="SVO29" s="3206"/>
      <c r="SVP29" s="3207"/>
      <c r="SVQ29" s="3208"/>
      <c r="SVR29" s="3209"/>
      <c r="SVS29" s="3208"/>
      <c r="SVT29" s="3209"/>
      <c r="SVU29" s="3200"/>
      <c r="SVV29" s="3201"/>
      <c r="SVW29" s="3208"/>
      <c r="SVX29" s="3206"/>
      <c r="SVY29" s="3200"/>
      <c r="SVZ29" s="3201"/>
      <c r="SWA29" s="3202"/>
      <c r="SWB29" s="3203"/>
      <c r="SWC29" s="3200"/>
      <c r="SWD29" s="3204"/>
      <c r="SWE29" s="3179"/>
      <c r="SWF29" s="3205"/>
      <c r="SWG29" s="3206"/>
      <c r="SWH29" s="3207"/>
      <c r="SWI29" s="3208"/>
      <c r="SWJ29" s="3209"/>
      <c r="SWK29" s="3208"/>
      <c r="SWL29" s="3209"/>
      <c r="SWM29" s="3200"/>
      <c r="SWN29" s="3201"/>
      <c r="SWO29" s="3208"/>
      <c r="SWP29" s="3206"/>
      <c r="SWQ29" s="3200"/>
      <c r="SWR29" s="3201"/>
      <c r="SWS29" s="3202"/>
      <c r="SWT29" s="3203"/>
      <c r="SWU29" s="3200"/>
      <c r="SWV29" s="3204"/>
      <c r="SWW29" s="3179"/>
      <c r="SWX29" s="3205"/>
      <c r="SWY29" s="3206"/>
      <c r="SWZ29" s="3207"/>
      <c r="SXA29" s="3208"/>
      <c r="SXB29" s="3209"/>
      <c r="SXC29" s="3208"/>
      <c r="SXD29" s="3209"/>
      <c r="SXE29" s="3200"/>
      <c r="SXF29" s="3201"/>
      <c r="SXG29" s="3208"/>
      <c r="SXH29" s="3206"/>
      <c r="SXI29" s="3200"/>
      <c r="SXJ29" s="3201"/>
      <c r="SXK29" s="3202"/>
      <c r="SXL29" s="3203"/>
      <c r="SXM29" s="3200"/>
      <c r="SXN29" s="3204"/>
      <c r="SXO29" s="3179"/>
      <c r="SXP29" s="3205"/>
      <c r="SXQ29" s="3206"/>
      <c r="SXR29" s="3207"/>
      <c r="SXS29" s="3208"/>
      <c r="SXT29" s="3209"/>
      <c r="SXU29" s="3208"/>
      <c r="SXV29" s="3209"/>
      <c r="SXW29" s="3200"/>
      <c r="SXX29" s="3201"/>
      <c r="SXY29" s="3208"/>
      <c r="SXZ29" s="3206"/>
      <c r="SYA29" s="3200"/>
      <c r="SYB29" s="3201"/>
      <c r="SYC29" s="3202"/>
      <c r="SYD29" s="3203"/>
      <c r="SYE29" s="3200"/>
      <c r="SYF29" s="3204"/>
      <c r="SYG29" s="3179"/>
      <c r="SYH29" s="3205"/>
      <c r="SYI29" s="3206"/>
      <c r="SYJ29" s="3207"/>
      <c r="SYK29" s="3208"/>
      <c r="SYL29" s="3209"/>
      <c r="SYM29" s="3208"/>
      <c r="SYN29" s="3209"/>
      <c r="SYO29" s="3200"/>
      <c r="SYP29" s="3201"/>
      <c r="SYQ29" s="3208"/>
      <c r="SYR29" s="3206"/>
      <c r="SYS29" s="3200"/>
      <c r="SYT29" s="3201"/>
      <c r="SYU29" s="3202"/>
      <c r="SYV29" s="3203"/>
      <c r="SYW29" s="3200"/>
      <c r="SYX29" s="3204"/>
      <c r="SYY29" s="3179"/>
      <c r="SYZ29" s="3205"/>
      <c r="SZA29" s="3206"/>
      <c r="SZB29" s="3207"/>
      <c r="SZC29" s="3208"/>
      <c r="SZD29" s="3209"/>
      <c r="SZE29" s="3208"/>
      <c r="SZF29" s="3209"/>
      <c r="SZG29" s="3200"/>
      <c r="SZH29" s="3201"/>
      <c r="SZI29" s="3208"/>
      <c r="SZJ29" s="3206"/>
      <c r="SZK29" s="3200"/>
      <c r="SZL29" s="3201"/>
      <c r="SZM29" s="3202"/>
      <c r="SZN29" s="3203"/>
      <c r="SZO29" s="3200"/>
      <c r="SZP29" s="3204"/>
      <c r="SZQ29" s="3179"/>
      <c r="SZR29" s="3205"/>
      <c r="SZS29" s="3206"/>
      <c r="SZT29" s="3207"/>
      <c r="SZU29" s="3208"/>
      <c r="SZV29" s="3209"/>
      <c r="SZW29" s="3208"/>
      <c r="SZX29" s="3209"/>
      <c r="SZY29" s="3200"/>
      <c r="SZZ29" s="3201"/>
      <c r="TAA29" s="3208"/>
      <c r="TAB29" s="3206"/>
      <c r="TAC29" s="3200"/>
      <c r="TAD29" s="3201"/>
      <c r="TAE29" s="3202"/>
      <c r="TAF29" s="3203"/>
      <c r="TAG29" s="3200"/>
      <c r="TAH29" s="3204"/>
      <c r="TAI29" s="3179"/>
      <c r="TAJ29" s="3205"/>
      <c r="TAK29" s="3206"/>
      <c r="TAL29" s="3207"/>
      <c r="TAM29" s="3208"/>
      <c r="TAN29" s="3209"/>
      <c r="TAO29" s="3208"/>
      <c r="TAP29" s="3209"/>
      <c r="TAQ29" s="3200"/>
      <c r="TAR29" s="3201"/>
      <c r="TAS29" s="3208"/>
      <c r="TAT29" s="3206"/>
      <c r="TAU29" s="3200"/>
      <c r="TAV29" s="3201"/>
      <c r="TAW29" s="3202"/>
      <c r="TAX29" s="3203"/>
      <c r="TAY29" s="3200"/>
      <c r="TAZ29" s="3204"/>
      <c r="TBA29" s="3179"/>
      <c r="TBB29" s="3205"/>
      <c r="TBC29" s="3206"/>
      <c r="TBD29" s="3207"/>
      <c r="TBE29" s="3208"/>
      <c r="TBF29" s="3209"/>
      <c r="TBG29" s="3208"/>
      <c r="TBH29" s="3209"/>
      <c r="TBI29" s="3200"/>
      <c r="TBJ29" s="3201"/>
      <c r="TBK29" s="3208"/>
      <c r="TBL29" s="3206"/>
      <c r="TBM29" s="3200"/>
      <c r="TBN29" s="3201"/>
      <c r="TBO29" s="3202"/>
      <c r="TBP29" s="3203"/>
      <c r="TBQ29" s="3200"/>
      <c r="TBR29" s="3204"/>
      <c r="TBS29" s="3179"/>
      <c r="TBT29" s="3205"/>
      <c r="TBU29" s="3206"/>
      <c r="TBV29" s="3207"/>
      <c r="TBW29" s="3208"/>
      <c r="TBX29" s="3209"/>
      <c r="TBY29" s="3208"/>
      <c r="TBZ29" s="3209"/>
      <c r="TCA29" s="3200"/>
      <c r="TCB29" s="3201"/>
      <c r="TCC29" s="3208"/>
      <c r="TCD29" s="3206"/>
      <c r="TCE29" s="3200"/>
      <c r="TCF29" s="3201"/>
      <c r="TCG29" s="3202"/>
      <c r="TCH29" s="3203"/>
      <c r="TCI29" s="3200"/>
      <c r="TCJ29" s="3204"/>
      <c r="TCK29" s="3179"/>
      <c r="TCL29" s="3205"/>
      <c r="TCM29" s="3206"/>
      <c r="TCN29" s="3207"/>
      <c r="TCO29" s="3208"/>
      <c r="TCP29" s="3209"/>
      <c r="TCQ29" s="3208"/>
      <c r="TCR29" s="3209"/>
      <c r="TCS29" s="3200"/>
      <c r="TCT29" s="3201"/>
      <c r="TCU29" s="3208"/>
      <c r="TCV29" s="3206"/>
      <c r="TCW29" s="3200"/>
      <c r="TCX29" s="3201"/>
      <c r="TCY29" s="3202"/>
      <c r="TCZ29" s="3203"/>
      <c r="TDA29" s="3200"/>
      <c r="TDB29" s="3204"/>
      <c r="TDC29" s="3179"/>
      <c r="TDD29" s="3205"/>
      <c r="TDE29" s="3206"/>
      <c r="TDF29" s="3207"/>
      <c r="TDG29" s="3208"/>
      <c r="TDH29" s="3209"/>
      <c r="TDI29" s="3208"/>
      <c r="TDJ29" s="3209"/>
      <c r="TDK29" s="3200"/>
      <c r="TDL29" s="3201"/>
      <c r="TDM29" s="3208"/>
      <c r="TDN29" s="3206"/>
      <c r="TDO29" s="3200"/>
      <c r="TDP29" s="3201"/>
      <c r="TDQ29" s="3202"/>
      <c r="TDR29" s="3203"/>
      <c r="TDS29" s="3200"/>
      <c r="TDT29" s="3204"/>
      <c r="TDU29" s="3179"/>
      <c r="TDV29" s="3205"/>
      <c r="TDW29" s="3206"/>
      <c r="TDX29" s="3207"/>
      <c r="TDY29" s="3208"/>
      <c r="TDZ29" s="3209"/>
      <c r="TEA29" s="3208"/>
      <c r="TEB29" s="3209"/>
      <c r="TEC29" s="3200"/>
      <c r="TED29" s="3201"/>
      <c r="TEE29" s="3208"/>
      <c r="TEF29" s="3206"/>
      <c r="TEG29" s="3200"/>
      <c r="TEH29" s="3201"/>
      <c r="TEI29" s="3202"/>
      <c r="TEJ29" s="3203"/>
      <c r="TEK29" s="3200"/>
      <c r="TEL29" s="3204"/>
      <c r="TEM29" s="3179"/>
      <c r="TEN29" s="3205"/>
      <c r="TEO29" s="3206"/>
      <c r="TEP29" s="3207"/>
      <c r="TEQ29" s="3208"/>
      <c r="TER29" s="3209"/>
      <c r="TES29" s="3208"/>
      <c r="TET29" s="3209"/>
      <c r="TEU29" s="3200"/>
      <c r="TEV29" s="3201"/>
      <c r="TEW29" s="3208"/>
      <c r="TEX29" s="3206"/>
      <c r="TEY29" s="3200"/>
      <c r="TEZ29" s="3201"/>
      <c r="TFA29" s="3202"/>
      <c r="TFB29" s="3203"/>
      <c r="TFC29" s="3200"/>
      <c r="TFD29" s="3204"/>
      <c r="TFE29" s="3179"/>
      <c r="TFF29" s="3205"/>
      <c r="TFG29" s="3206"/>
      <c r="TFH29" s="3207"/>
      <c r="TFI29" s="3208"/>
      <c r="TFJ29" s="3209"/>
      <c r="TFK29" s="3208"/>
      <c r="TFL29" s="3209"/>
      <c r="TFM29" s="3200"/>
      <c r="TFN29" s="3201"/>
      <c r="TFO29" s="3208"/>
      <c r="TFP29" s="3206"/>
      <c r="TFQ29" s="3200"/>
      <c r="TFR29" s="3201"/>
      <c r="TFS29" s="3202"/>
      <c r="TFT29" s="3203"/>
      <c r="TFU29" s="3200"/>
      <c r="TFV29" s="3204"/>
      <c r="TFW29" s="3179"/>
      <c r="TFX29" s="3205"/>
      <c r="TFY29" s="3206"/>
      <c r="TFZ29" s="3207"/>
      <c r="TGA29" s="3208"/>
      <c r="TGB29" s="3209"/>
      <c r="TGC29" s="3208"/>
      <c r="TGD29" s="3209"/>
      <c r="TGE29" s="3200"/>
      <c r="TGF29" s="3201"/>
      <c r="TGG29" s="3208"/>
      <c r="TGH29" s="3206"/>
      <c r="TGI29" s="3200"/>
      <c r="TGJ29" s="3201"/>
      <c r="TGK29" s="3202"/>
      <c r="TGL29" s="3203"/>
      <c r="TGM29" s="3200"/>
      <c r="TGN29" s="3204"/>
      <c r="TGO29" s="3179"/>
      <c r="TGP29" s="3205"/>
      <c r="TGQ29" s="3206"/>
      <c r="TGR29" s="3207"/>
      <c r="TGS29" s="3208"/>
      <c r="TGT29" s="3209"/>
      <c r="TGU29" s="3208"/>
      <c r="TGV29" s="3209"/>
      <c r="TGW29" s="3200"/>
      <c r="TGX29" s="3201"/>
      <c r="TGY29" s="3208"/>
      <c r="TGZ29" s="3206"/>
      <c r="THA29" s="3200"/>
      <c r="THB29" s="3201"/>
      <c r="THC29" s="3202"/>
      <c r="THD29" s="3203"/>
      <c r="THE29" s="3200"/>
      <c r="THF29" s="3204"/>
      <c r="THG29" s="3179"/>
      <c r="THH29" s="3205"/>
      <c r="THI29" s="3206"/>
      <c r="THJ29" s="3207"/>
      <c r="THK29" s="3208"/>
      <c r="THL29" s="3209"/>
      <c r="THM29" s="3208"/>
      <c r="THN29" s="3209"/>
      <c r="THO29" s="3200"/>
      <c r="THP29" s="3201"/>
      <c r="THQ29" s="3208"/>
      <c r="THR29" s="3206"/>
      <c r="THS29" s="3200"/>
      <c r="THT29" s="3201"/>
      <c r="THU29" s="3202"/>
      <c r="THV29" s="3203"/>
      <c r="THW29" s="3200"/>
      <c r="THX29" s="3204"/>
      <c r="THY29" s="3179"/>
      <c r="THZ29" s="3205"/>
      <c r="TIA29" s="3206"/>
      <c r="TIB29" s="3207"/>
      <c r="TIC29" s="3208"/>
      <c r="TID29" s="3209"/>
      <c r="TIE29" s="3208"/>
      <c r="TIF29" s="3209"/>
      <c r="TIG29" s="3200"/>
      <c r="TIH29" s="3201"/>
      <c r="TII29" s="3208"/>
      <c r="TIJ29" s="3206"/>
      <c r="TIK29" s="3200"/>
      <c r="TIL29" s="3201"/>
      <c r="TIM29" s="3202"/>
      <c r="TIN29" s="3203"/>
      <c r="TIO29" s="3200"/>
      <c r="TIP29" s="3204"/>
      <c r="TIQ29" s="3179"/>
      <c r="TIR29" s="3205"/>
      <c r="TIS29" s="3206"/>
      <c r="TIT29" s="3207"/>
      <c r="TIU29" s="3208"/>
      <c r="TIV29" s="3209"/>
      <c r="TIW29" s="3208"/>
      <c r="TIX29" s="3209"/>
      <c r="TIY29" s="3200"/>
      <c r="TIZ29" s="3201"/>
      <c r="TJA29" s="3208"/>
      <c r="TJB29" s="3206"/>
      <c r="TJC29" s="3200"/>
      <c r="TJD29" s="3201"/>
      <c r="TJE29" s="3202"/>
      <c r="TJF29" s="3203"/>
      <c r="TJG29" s="3200"/>
      <c r="TJH29" s="3204"/>
      <c r="TJI29" s="3179"/>
      <c r="TJJ29" s="3205"/>
      <c r="TJK29" s="3206"/>
      <c r="TJL29" s="3207"/>
      <c r="TJM29" s="3208"/>
      <c r="TJN29" s="3209"/>
      <c r="TJO29" s="3208"/>
      <c r="TJP29" s="3209"/>
      <c r="TJQ29" s="3200"/>
      <c r="TJR29" s="3201"/>
      <c r="TJS29" s="3208"/>
      <c r="TJT29" s="3206"/>
      <c r="TJU29" s="3200"/>
      <c r="TJV29" s="3201"/>
      <c r="TJW29" s="3202"/>
      <c r="TJX29" s="3203"/>
      <c r="TJY29" s="3200"/>
      <c r="TJZ29" s="3204"/>
      <c r="TKA29" s="3179"/>
      <c r="TKB29" s="3205"/>
      <c r="TKC29" s="3206"/>
      <c r="TKD29" s="3207"/>
      <c r="TKE29" s="3208"/>
      <c r="TKF29" s="3209"/>
      <c r="TKG29" s="3208"/>
      <c r="TKH29" s="3209"/>
      <c r="TKI29" s="3200"/>
      <c r="TKJ29" s="3201"/>
      <c r="TKK29" s="3208"/>
      <c r="TKL29" s="3206"/>
      <c r="TKM29" s="3200"/>
      <c r="TKN29" s="3201"/>
      <c r="TKO29" s="3202"/>
      <c r="TKP29" s="3203"/>
      <c r="TKQ29" s="3200"/>
      <c r="TKR29" s="3204"/>
      <c r="TKS29" s="3179"/>
      <c r="TKT29" s="3205"/>
      <c r="TKU29" s="3206"/>
      <c r="TKV29" s="3207"/>
      <c r="TKW29" s="3208"/>
      <c r="TKX29" s="3209"/>
      <c r="TKY29" s="3208"/>
      <c r="TKZ29" s="3209"/>
      <c r="TLA29" s="3200"/>
      <c r="TLB29" s="3201"/>
      <c r="TLC29" s="3208"/>
      <c r="TLD29" s="3206"/>
      <c r="TLE29" s="3200"/>
      <c r="TLF29" s="3201"/>
      <c r="TLG29" s="3202"/>
      <c r="TLH29" s="3203"/>
      <c r="TLI29" s="3200"/>
      <c r="TLJ29" s="3204"/>
      <c r="TLK29" s="3179"/>
      <c r="TLL29" s="3205"/>
      <c r="TLM29" s="3206"/>
      <c r="TLN29" s="3207"/>
      <c r="TLO29" s="3208"/>
      <c r="TLP29" s="3209"/>
      <c r="TLQ29" s="3208"/>
      <c r="TLR29" s="3209"/>
      <c r="TLS29" s="3200"/>
      <c r="TLT29" s="3201"/>
      <c r="TLU29" s="3208"/>
      <c r="TLV29" s="3206"/>
      <c r="TLW29" s="3200"/>
      <c r="TLX29" s="3201"/>
      <c r="TLY29" s="3202"/>
      <c r="TLZ29" s="3203"/>
      <c r="TMA29" s="3200"/>
      <c r="TMB29" s="3204"/>
      <c r="TMC29" s="3179"/>
      <c r="TMD29" s="3205"/>
      <c r="TME29" s="3206"/>
      <c r="TMF29" s="3207"/>
      <c r="TMG29" s="3208"/>
      <c r="TMH29" s="3209"/>
      <c r="TMI29" s="3208"/>
      <c r="TMJ29" s="3209"/>
      <c r="TMK29" s="3200"/>
      <c r="TML29" s="3201"/>
      <c r="TMM29" s="3208"/>
      <c r="TMN29" s="3206"/>
      <c r="TMO29" s="3200"/>
      <c r="TMP29" s="3201"/>
      <c r="TMQ29" s="3202"/>
      <c r="TMR29" s="3203"/>
      <c r="TMS29" s="3200"/>
      <c r="TMT29" s="3204"/>
      <c r="TMU29" s="3179"/>
      <c r="TMV29" s="3205"/>
      <c r="TMW29" s="3206"/>
      <c r="TMX29" s="3207"/>
      <c r="TMY29" s="3208"/>
      <c r="TMZ29" s="3209"/>
      <c r="TNA29" s="3208"/>
      <c r="TNB29" s="3209"/>
      <c r="TNC29" s="3200"/>
      <c r="TND29" s="3201"/>
      <c r="TNE29" s="3208"/>
      <c r="TNF29" s="3206"/>
      <c r="TNG29" s="3200"/>
      <c r="TNH29" s="3201"/>
      <c r="TNI29" s="3202"/>
      <c r="TNJ29" s="3203"/>
      <c r="TNK29" s="3200"/>
      <c r="TNL29" s="3204"/>
      <c r="TNM29" s="3179"/>
      <c r="TNN29" s="3205"/>
      <c r="TNO29" s="3206"/>
      <c r="TNP29" s="3207"/>
      <c r="TNQ29" s="3208"/>
      <c r="TNR29" s="3209"/>
      <c r="TNS29" s="3208"/>
      <c r="TNT29" s="3209"/>
      <c r="TNU29" s="3200"/>
      <c r="TNV29" s="3201"/>
      <c r="TNW29" s="3208"/>
      <c r="TNX29" s="3206"/>
      <c r="TNY29" s="3200"/>
      <c r="TNZ29" s="3201"/>
      <c r="TOA29" s="3202"/>
      <c r="TOB29" s="3203"/>
      <c r="TOC29" s="3200"/>
      <c r="TOD29" s="3204"/>
      <c r="TOE29" s="3179"/>
      <c r="TOF29" s="3205"/>
      <c r="TOG29" s="3206"/>
      <c r="TOH29" s="3207"/>
      <c r="TOI29" s="3208"/>
      <c r="TOJ29" s="3209"/>
      <c r="TOK29" s="3208"/>
      <c r="TOL29" s="3209"/>
      <c r="TOM29" s="3200"/>
      <c r="TON29" s="3201"/>
      <c r="TOO29" s="3208"/>
      <c r="TOP29" s="3206"/>
      <c r="TOQ29" s="3200"/>
      <c r="TOR29" s="3201"/>
      <c r="TOS29" s="3202"/>
      <c r="TOT29" s="3203"/>
      <c r="TOU29" s="3200"/>
      <c r="TOV29" s="3204"/>
      <c r="TOW29" s="3179"/>
      <c r="TOX29" s="3205"/>
      <c r="TOY29" s="3206"/>
      <c r="TOZ29" s="3207"/>
      <c r="TPA29" s="3208"/>
      <c r="TPB29" s="3209"/>
      <c r="TPC29" s="3208"/>
      <c r="TPD29" s="3209"/>
      <c r="TPE29" s="3200"/>
      <c r="TPF29" s="3201"/>
      <c r="TPG29" s="3208"/>
      <c r="TPH29" s="3206"/>
      <c r="TPI29" s="3200"/>
      <c r="TPJ29" s="3201"/>
      <c r="TPK29" s="3202"/>
      <c r="TPL29" s="3203"/>
      <c r="TPM29" s="3200"/>
      <c r="TPN29" s="3204"/>
      <c r="TPO29" s="3179"/>
      <c r="TPP29" s="3205"/>
      <c r="TPQ29" s="3206"/>
      <c r="TPR29" s="3207"/>
      <c r="TPS29" s="3208"/>
      <c r="TPT29" s="3209"/>
      <c r="TPU29" s="3208"/>
      <c r="TPV29" s="3209"/>
      <c r="TPW29" s="3200"/>
      <c r="TPX29" s="3201"/>
      <c r="TPY29" s="3208"/>
      <c r="TPZ29" s="3206"/>
      <c r="TQA29" s="3200"/>
      <c r="TQB29" s="3201"/>
      <c r="TQC29" s="3202"/>
      <c r="TQD29" s="3203"/>
      <c r="TQE29" s="3200"/>
      <c r="TQF29" s="3204"/>
      <c r="TQG29" s="3179"/>
      <c r="TQH29" s="3205"/>
      <c r="TQI29" s="3206"/>
      <c r="TQJ29" s="3207"/>
      <c r="TQK29" s="3208"/>
      <c r="TQL29" s="3209"/>
      <c r="TQM29" s="3208"/>
      <c r="TQN29" s="3209"/>
      <c r="TQO29" s="3200"/>
      <c r="TQP29" s="3201"/>
      <c r="TQQ29" s="3208"/>
      <c r="TQR29" s="3206"/>
      <c r="TQS29" s="3200"/>
      <c r="TQT29" s="3201"/>
      <c r="TQU29" s="3202"/>
      <c r="TQV29" s="3203"/>
      <c r="TQW29" s="3200"/>
      <c r="TQX29" s="3204"/>
      <c r="TQY29" s="3179"/>
      <c r="TQZ29" s="3205"/>
      <c r="TRA29" s="3206"/>
      <c r="TRB29" s="3207"/>
      <c r="TRC29" s="3208"/>
      <c r="TRD29" s="3209"/>
      <c r="TRE29" s="3208"/>
      <c r="TRF29" s="3209"/>
      <c r="TRG29" s="3200"/>
      <c r="TRH29" s="3201"/>
      <c r="TRI29" s="3208"/>
      <c r="TRJ29" s="3206"/>
      <c r="TRK29" s="3200"/>
      <c r="TRL29" s="3201"/>
      <c r="TRM29" s="3202"/>
      <c r="TRN29" s="3203"/>
      <c r="TRO29" s="3200"/>
      <c r="TRP29" s="3204"/>
      <c r="TRQ29" s="3179"/>
      <c r="TRR29" s="3205"/>
      <c r="TRS29" s="3206"/>
      <c r="TRT29" s="3207"/>
      <c r="TRU29" s="3208"/>
      <c r="TRV29" s="3209"/>
      <c r="TRW29" s="3208"/>
      <c r="TRX29" s="3209"/>
      <c r="TRY29" s="3200"/>
      <c r="TRZ29" s="3201"/>
      <c r="TSA29" s="3208"/>
      <c r="TSB29" s="3206"/>
      <c r="TSC29" s="3200"/>
      <c r="TSD29" s="3201"/>
      <c r="TSE29" s="3202"/>
      <c r="TSF29" s="3203"/>
      <c r="TSG29" s="3200"/>
      <c r="TSH29" s="3204"/>
      <c r="TSI29" s="3179"/>
      <c r="TSJ29" s="3205"/>
      <c r="TSK29" s="3206"/>
      <c r="TSL29" s="3207"/>
      <c r="TSM29" s="3208"/>
      <c r="TSN29" s="3209"/>
      <c r="TSO29" s="3208"/>
      <c r="TSP29" s="3209"/>
      <c r="TSQ29" s="3200"/>
      <c r="TSR29" s="3201"/>
      <c r="TSS29" s="3208"/>
      <c r="TST29" s="3206"/>
      <c r="TSU29" s="3200"/>
      <c r="TSV29" s="3201"/>
      <c r="TSW29" s="3202"/>
      <c r="TSX29" s="3203"/>
      <c r="TSY29" s="3200"/>
      <c r="TSZ29" s="3204"/>
      <c r="TTA29" s="3179"/>
      <c r="TTB29" s="3205"/>
      <c r="TTC29" s="3206"/>
      <c r="TTD29" s="3207"/>
      <c r="TTE29" s="3208"/>
      <c r="TTF29" s="3209"/>
      <c r="TTG29" s="3208"/>
      <c r="TTH29" s="3209"/>
      <c r="TTI29" s="3200"/>
      <c r="TTJ29" s="3201"/>
      <c r="TTK29" s="3208"/>
      <c r="TTL29" s="3206"/>
      <c r="TTM29" s="3200"/>
      <c r="TTN29" s="3201"/>
      <c r="TTO29" s="3202"/>
      <c r="TTP29" s="3203"/>
      <c r="TTQ29" s="3200"/>
      <c r="TTR29" s="3204"/>
      <c r="TTS29" s="3179"/>
      <c r="TTT29" s="3205"/>
      <c r="TTU29" s="3206"/>
      <c r="TTV29" s="3207"/>
      <c r="TTW29" s="3208"/>
      <c r="TTX29" s="3209"/>
      <c r="TTY29" s="3208"/>
      <c r="TTZ29" s="3209"/>
      <c r="TUA29" s="3200"/>
      <c r="TUB29" s="3201"/>
      <c r="TUC29" s="3208"/>
      <c r="TUD29" s="3206"/>
      <c r="TUE29" s="3200"/>
      <c r="TUF29" s="3201"/>
      <c r="TUG29" s="3202"/>
      <c r="TUH29" s="3203"/>
      <c r="TUI29" s="3200"/>
      <c r="TUJ29" s="3204"/>
      <c r="TUK29" s="3179"/>
      <c r="TUL29" s="3205"/>
      <c r="TUM29" s="3206"/>
      <c r="TUN29" s="3207"/>
      <c r="TUO29" s="3208"/>
      <c r="TUP29" s="3209"/>
      <c r="TUQ29" s="3208"/>
      <c r="TUR29" s="3209"/>
      <c r="TUS29" s="3200"/>
      <c r="TUT29" s="3201"/>
      <c r="TUU29" s="3208"/>
      <c r="TUV29" s="3206"/>
      <c r="TUW29" s="3200"/>
      <c r="TUX29" s="3201"/>
      <c r="TUY29" s="3202"/>
      <c r="TUZ29" s="3203"/>
      <c r="TVA29" s="3200"/>
      <c r="TVB29" s="3204"/>
      <c r="TVC29" s="3179"/>
      <c r="TVD29" s="3205"/>
      <c r="TVE29" s="3206"/>
      <c r="TVF29" s="3207"/>
      <c r="TVG29" s="3208"/>
      <c r="TVH29" s="3209"/>
      <c r="TVI29" s="3208"/>
      <c r="TVJ29" s="3209"/>
      <c r="TVK29" s="3200"/>
      <c r="TVL29" s="3201"/>
      <c r="TVM29" s="3208"/>
      <c r="TVN29" s="3206"/>
      <c r="TVO29" s="3200"/>
      <c r="TVP29" s="3201"/>
      <c r="TVQ29" s="3202"/>
      <c r="TVR29" s="3203"/>
      <c r="TVS29" s="3200"/>
      <c r="TVT29" s="3204"/>
      <c r="TVU29" s="3179"/>
      <c r="TVV29" s="3205"/>
      <c r="TVW29" s="3206"/>
      <c r="TVX29" s="3207"/>
      <c r="TVY29" s="3208"/>
      <c r="TVZ29" s="3209"/>
      <c r="TWA29" s="3208"/>
      <c r="TWB29" s="3209"/>
      <c r="TWC29" s="3200"/>
      <c r="TWD29" s="3201"/>
      <c r="TWE29" s="3208"/>
      <c r="TWF29" s="3206"/>
      <c r="TWG29" s="3200"/>
      <c r="TWH29" s="3201"/>
      <c r="TWI29" s="3202"/>
      <c r="TWJ29" s="3203"/>
      <c r="TWK29" s="3200"/>
      <c r="TWL29" s="3204"/>
      <c r="TWM29" s="3179"/>
      <c r="TWN29" s="3205"/>
      <c r="TWO29" s="3206"/>
      <c r="TWP29" s="3207"/>
      <c r="TWQ29" s="3208"/>
      <c r="TWR29" s="3209"/>
      <c r="TWS29" s="3208"/>
      <c r="TWT29" s="3209"/>
      <c r="TWU29" s="3200"/>
      <c r="TWV29" s="3201"/>
      <c r="TWW29" s="3208"/>
      <c r="TWX29" s="3206"/>
      <c r="TWY29" s="3200"/>
      <c r="TWZ29" s="3201"/>
      <c r="TXA29" s="3202"/>
      <c r="TXB29" s="3203"/>
      <c r="TXC29" s="3200"/>
      <c r="TXD29" s="3204"/>
      <c r="TXE29" s="3179"/>
      <c r="TXF29" s="3205"/>
      <c r="TXG29" s="3206"/>
      <c r="TXH29" s="3207"/>
      <c r="TXI29" s="3208"/>
      <c r="TXJ29" s="3209"/>
      <c r="TXK29" s="3208"/>
      <c r="TXL29" s="3209"/>
      <c r="TXM29" s="3200"/>
      <c r="TXN29" s="3201"/>
      <c r="TXO29" s="3208"/>
      <c r="TXP29" s="3206"/>
      <c r="TXQ29" s="3200"/>
      <c r="TXR29" s="3201"/>
      <c r="TXS29" s="3202"/>
      <c r="TXT29" s="3203"/>
      <c r="TXU29" s="3200"/>
      <c r="TXV29" s="3204"/>
      <c r="TXW29" s="3179"/>
      <c r="TXX29" s="3205"/>
      <c r="TXY29" s="3206"/>
      <c r="TXZ29" s="3207"/>
      <c r="TYA29" s="3208"/>
      <c r="TYB29" s="3209"/>
      <c r="TYC29" s="3208"/>
      <c r="TYD29" s="3209"/>
      <c r="TYE29" s="3200"/>
      <c r="TYF29" s="3201"/>
      <c r="TYG29" s="3208"/>
      <c r="TYH29" s="3206"/>
      <c r="TYI29" s="3200"/>
      <c r="TYJ29" s="3201"/>
      <c r="TYK29" s="3202"/>
      <c r="TYL29" s="3203"/>
      <c r="TYM29" s="3200"/>
      <c r="TYN29" s="3204"/>
      <c r="TYO29" s="3179"/>
      <c r="TYP29" s="3205"/>
      <c r="TYQ29" s="3206"/>
      <c r="TYR29" s="3207"/>
      <c r="TYS29" s="3208"/>
      <c r="TYT29" s="3209"/>
      <c r="TYU29" s="3208"/>
      <c r="TYV29" s="3209"/>
      <c r="TYW29" s="3200"/>
      <c r="TYX29" s="3201"/>
      <c r="TYY29" s="3208"/>
      <c r="TYZ29" s="3206"/>
      <c r="TZA29" s="3200"/>
      <c r="TZB29" s="3201"/>
      <c r="TZC29" s="3202"/>
      <c r="TZD29" s="3203"/>
      <c r="TZE29" s="3200"/>
      <c r="TZF29" s="3204"/>
      <c r="TZG29" s="3179"/>
      <c r="TZH29" s="3205"/>
      <c r="TZI29" s="3206"/>
      <c r="TZJ29" s="3207"/>
      <c r="TZK29" s="3208"/>
      <c r="TZL29" s="3209"/>
      <c r="TZM29" s="3208"/>
      <c r="TZN29" s="3209"/>
      <c r="TZO29" s="3200"/>
      <c r="TZP29" s="3201"/>
      <c r="TZQ29" s="3208"/>
      <c r="TZR29" s="3206"/>
      <c r="TZS29" s="3200"/>
      <c r="TZT29" s="3201"/>
      <c r="TZU29" s="3202"/>
      <c r="TZV29" s="3203"/>
      <c r="TZW29" s="3200"/>
      <c r="TZX29" s="3204"/>
      <c r="TZY29" s="3179"/>
      <c r="TZZ29" s="3205"/>
      <c r="UAA29" s="3206"/>
      <c r="UAB29" s="3207"/>
      <c r="UAC29" s="3208"/>
      <c r="UAD29" s="3209"/>
      <c r="UAE29" s="3208"/>
      <c r="UAF29" s="3209"/>
      <c r="UAG29" s="3200"/>
      <c r="UAH29" s="3201"/>
      <c r="UAI29" s="3208"/>
      <c r="UAJ29" s="3206"/>
      <c r="UAK29" s="3200"/>
      <c r="UAL29" s="3201"/>
      <c r="UAM29" s="3202"/>
      <c r="UAN29" s="3203"/>
      <c r="UAO29" s="3200"/>
      <c r="UAP29" s="3204"/>
      <c r="UAQ29" s="3179"/>
      <c r="UAR29" s="3205"/>
      <c r="UAS29" s="3206"/>
      <c r="UAT29" s="3207"/>
      <c r="UAU29" s="3208"/>
      <c r="UAV29" s="3209"/>
      <c r="UAW29" s="3208"/>
      <c r="UAX29" s="3209"/>
      <c r="UAY29" s="3200"/>
      <c r="UAZ29" s="3201"/>
      <c r="UBA29" s="3208"/>
      <c r="UBB29" s="3206"/>
      <c r="UBC29" s="3200"/>
      <c r="UBD29" s="3201"/>
      <c r="UBE29" s="3202"/>
      <c r="UBF29" s="3203"/>
      <c r="UBG29" s="3200"/>
      <c r="UBH29" s="3204"/>
      <c r="UBI29" s="3179"/>
      <c r="UBJ29" s="3205"/>
      <c r="UBK29" s="3206"/>
      <c r="UBL29" s="3207"/>
      <c r="UBM29" s="3208"/>
      <c r="UBN29" s="3209"/>
      <c r="UBO29" s="3208"/>
      <c r="UBP29" s="3209"/>
      <c r="UBQ29" s="3200"/>
      <c r="UBR29" s="3201"/>
      <c r="UBS29" s="3208"/>
      <c r="UBT29" s="3206"/>
      <c r="UBU29" s="3200"/>
      <c r="UBV29" s="3201"/>
      <c r="UBW29" s="3202"/>
      <c r="UBX29" s="3203"/>
      <c r="UBY29" s="3200"/>
      <c r="UBZ29" s="3204"/>
      <c r="UCA29" s="3179"/>
      <c r="UCB29" s="3205"/>
      <c r="UCC29" s="3206"/>
      <c r="UCD29" s="3207"/>
      <c r="UCE29" s="3208"/>
      <c r="UCF29" s="3209"/>
      <c r="UCG29" s="3208"/>
      <c r="UCH29" s="3209"/>
      <c r="UCI29" s="3200"/>
      <c r="UCJ29" s="3201"/>
      <c r="UCK29" s="3208"/>
      <c r="UCL29" s="3206"/>
      <c r="UCM29" s="3200"/>
      <c r="UCN29" s="3201"/>
      <c r="UCO29" s="3202"/>
      <c r="UCP29" s="3203"/>
      <c r="UCQ29" s="3200"/>
      <c r="UCR29" s="3204"/>
      <c r="UCS29" s="3179"/>
      <c r="UCT29" s="3205"/>
      <c r="UCU29" s="3206"/>
      <c r="UCV29" s="3207"/>
      <c r="UCW29" s="3208"/>
      <c r="UCX29" s="3209"/>
      <c r="UCY29" s="3208"/>
      <c r="UCZ29" s="3209"/>
      <c r="UDA29" s="3200"/>
      <c r="UDB29" s="3201"/>
      <c r="UDC29" s="3208"/>
      <c r="UDD29" s="3206"/>
      <c r="UDE29" s="3200"/>
      <c r="UDF29" s="3201"/>
      <c r="UDG29" s="3202"/>
      <c r="UDH29" s="3203"/>
      <c r="UDI29" s="3200"/>
      <c r="UDJ29" s="3204"/>
      <c r="UDK29" s="3179"/>
      <c r="UDL29" s="3205"/>
      <c r="UDM29" s="3206"/>
      <c r="UDN29" s="3207"/>
      <c r="UDO29" s="3208"/>
      <c r="UDP29" s="3209"/>
      <c r="UDQ29" s="3208"/>
      <c r="UDR29" s="3209"/>
      <c r="UDS29" s="3200"/>
      <c r="UDT29" s="3201"/>
      <c r="UDU29" s="3208"/>
      <c r="UDV29" s="3206"/>
      <c r="UDW29" s="3200"/>
      <c r="UDX29" s="3201"/>
      <c r="UDY29" s="3202"/>
      <c r="UDZ29" s="3203"/>
      <c r="UEA29" s="3200"/>
      <c r="UEB29" s="3204"/>
      <c r="UEC29" s="3179"/>
      <c r="UED29" s="3205"/>
      <c r="UEE29" s="3206"/>
      <c r="UEF29" s="3207"/>
      <c r="UEG29" s="3208"/>
      <c r="UEH29" s="3209"/>
      <c r="UEI29" s="3208"/>
      <c r="UEJ29" s="3209"/>
      <c r="UEK29" s="3200"/>
      <c r="UEL29" s="3201"/>
      <c r="UEM29" s="3208"/>
      <c r="UEN29" s="3206"/>
      <c r="UEO29" s="3200"/>
      <c r="UEP29" s="3201"/>
      <c r="UEQ29" s="3202"/>
      <c r="UER29" s="3203"/>
      <c r="UES29" s="3200"/>
      <c r="UET29" s="3204"/>
      <c r="UEU29" s="3179"/>
      <c r="UEV29" s="3205"/>
      <c r="UEW29" s="3206"/>
      <c r="UEX29" s="3207"/>
      <c r="UEY29" s="3208"/>
      <c r="UEZ29" s="3209"/>
      <c r="UFA29" s="3208"/>
      <c r="UFB29" s="3209"/>
      <c r="UFC29" s="3200"/>
      <c r="UFD29" s="3201"/>
      <c r="UFE29" s="3208"/>
      <c r="UFF29" s="3206"/>
      <c r="UFG29" s="3200"/>
      <c r="UFH29" s="3201"/>
      <c r="UFI29" s="3202"/>
      <c r="UFJ29" s="3203"/>
      <c r="UFK29" s="3200"/>
      <c r="UFL29" s="3204"/>
      <c r="UFM29" s="3179"/>
      <c r="UFN29" s="3205"/>
      <c r="UFO29" s="3206"/>
      <c r="UFP29" s="3207"/>
      <c r="UFQ29" s="3208"/>
      <c r="UFR29" s="3209"/>
      <c r="UFS29" s="3208"/>
      <c r="UFT29" s="3209"/>
      <c r="UFU29" s="3200"/>
      <c r="UFV29" s="3201"/>
      <c r="UFW29" s="3208"/>
      <c r="UFX29" s="3206"/>
      <c r="UFY29" s="3200"/>
      <c r="UFZ29" s="3201"/>
      <c r="UGA29" s="3202"/>
      <c r="UGB29" s="3203"/>
      <c r="UGC29" s="3200"/>
      <c r="UGD29" s="3204"/>
      <c r="UGE29" s="3179"/>
      <c r="UGF29" s="3205"/>
      <c r="UGG29" s="3206"/>
      <c r="UGH29" s="3207"/>
      <c r="UGI29" s="3208"/>
      <c r="UGJ29" s="3209"/>
      <c r="UGK29" s="3208"/>
      <c r="UGL29" s="3209"/>
      <c r="UGM29" s="3200"/>
      <c r="UGN29" s="3201"/>
      <c r="UGO29" s="3208"/>
      <c r="UGP29" s="3206"/>
      <c r="UGQ29" s="3200"/>
      <c r="UGR29" s="3201"/>
      <c r="UGS29" s="3202"/>
      <c r="UGT29" s="3203"/>
      <c r="UGU29" s="3200"/>
      <c r="UGV29" s="3204"/>
      <c r="UGW29" s="3179"/>
      <c r="UGX29" s="3205"/>
      <c r="UGY29" s="3206"/>
      <c r="UGZ29" s="3207"/>
      <c r="UHA29" s="3208"/>
      <c r="UHB29" s="3209"/>
      <c r="UHC29" s="3208"/>
      <c r="UHD29" s="3209"/>
      <c r="UHE29" s="3200"/>
      <c r="UHF29" s="3201"/>
      <c r="UHG29" s="3208"/>
      <c r="UHH29" s="3206"/>
      <c r="UHI29" s="3200"/>
      <c r="UHJ29" s="3201"/>
      <c r="UHK29" s="3202"/>
      <c r="UHL29" s="3203"/>
      <c r="UHM29" s="3200"/>
      <c r="UHN29" s="3204"/>
      <c r="UHO29" s="3179"/>
      <c r="UHP29" s="3205"/>
      <c r="UHQ29" s="3206"/>
      <c r="UHR29" s="3207"/>
      <c r="UHS29" s="3208"/>
      <c r="UHT29" s="3209"/>
      <c r="UHU29" s="3208"/>
      <c r="UHV29" s="3209"/>
      <c r="UHW29" s="3200"/>
      <c r="UHX29" s="3201"/>
      <c r="UHY29" s="3208"/>
      <c r="UHZ29" s="3206"/>
      <c r="UIA29" s="3200"/>
      <c r="UIB29" s="3201"/>
      <c r="UIC29" s="3202"/>
      <c r="UID29" s="3203"/>
      <c r="UIE29" s="3200"/>
      <c r="UIF29" s="3204"/>
      <c r="UIG29" s="3179"/>
      <c r="UIH29" s="3205"/>
      <c r="UII29" s="3206"/>
      <c r="UIJ29" s="3207"/>
      <c r="UIK29" s="3208"/>
      <c r="UIL29" s="3209"/>
      <c r="UIM29" s="3208"/>
      <c r="UIN29" s="3209"/>
      <c r="UIO29" s="3200"/>
      <c r="UIP29" s="3201"/>
      <c r="UIQ29" s="3208"/>
      <c r="UIR29" s="3206"/>
      <c r="UIS29" s="3200"/>
      <c r="UIT29" s="3201"/>
      <c r="UIU29" s="3202"/>
      <c r="UIV29" s="3203"/>
      <c r="UIW29" s="3200"/>
      <c r="UIX29" s="3204"/>
      <c r="UIY29" s="3179"/>
      <c r="UIZ29" s="3205"/>
      <c r="UJA29" s="3206"/>
      <c r="UJB29" s="3207"/>
      <c r="UJC29" s="3208"/>
      <c r="UJD29" s="3209"/>
      <c r="UJE29" s="3208"/>
      <c r="UJF29" s="3209"/>
      <c r="UJG29" s="3200"/>
      <c r="UJH29" s="3201"/>
      <c r="UJI29" s="3208"/>
      <c r="UJJ29" s="3206"/>
      <c r="UJK29" s="3200"/>
      <c r="UJL29" s="3201"/>
      <c r="UJM29" s="3202"/>
      <c r="UJN29" s="3203"/>
      <c r="UJO29" s="3200"/>
      <c r="UJP29" s="3204"/>
      <c r="UJQ29" s="3179"/>
      <c r="UJR29" s="3205"/>
      <c r="UJS29" s="3206"/>
      <c r="UJT29" s="3207"/>
      <c r="UJU29" s="3208"/>
      <c r="UJV29" s="3209"/>
      <c r="UJW29" s="3208"/>
      <c r="UJX29" s="3209"/>
      <c r="UJY29" s="3200"/>
      <c r="UJZ29" s="3201"/>
      <c r="UKA29" s="3208"/>
      <c r="UKB29" s="3206"/>
      <c r="UKC29" s="3200"/>
      <c r="UKD29" s="3201"/>
      <c r="UKE29" s="3202"/>
      <c r="UKF29" s="3203"/>
      <c r="UKG29" s="3200"/>
      <c r="UKH29" s="3204"/>
      <c r="UKI29" s="3179"/>
      <c r="UKJ29" s="3205"/>
      <c r="UKK29" s="3206"/>
      <c r="UKL29" s="3207"/>
      <c r="UKM29" s="3208"/>
      <c r="UKN29" s="3209"/>
      <c r="UKO29" s="3208"/>
      <c r="UKP29" s="3209"/>
      <c r="UKQ29" s="3200"/>
      <c r="UKR29" s="3201"/>
      <c r="UKS29" s="3208"/>
      <c r="UKT29" s="3206"/>
      <c r="UKU29" s="3200"/>
      <c r="UKV29" s="3201"/>
      <c r="UKW29" s="3202"/>
      <c r="UKX29" s="3203"/>
      <c r="UKY29" s="3200"/>
      <c r="UKZ29" s="3204"/>
      <c r="ULA29" s="3179"/>
      <c r="ULB29" s="3205"/>
      <c r="ULC29" s="3206"/>
      <c r="ULD29" s="3207"/>
      <c r="ULE29" s="3208"/>
      <c r="ULF29" s="3209"/>
      <c r="ULG29" s="3208"/>
      <c r="ULH29" s="3209"/>
      <c r="ULI29" s="3200"/>
      <c r="ULJ29" s="3201"/>
      <c r="ULK29" s="3208"/>
      <c r="ULL29" s="3206"/>
      <c r="ULM29" s="3200"/>
      <c r="ULN29" s="3201"/>
      <c r="ULO29" s="3202"/>
      <c r="ULP29" s="3203"/>
      <c r="ULQ29" s="3200"/>
      <c r="ULR29" s="3204"/>
      <c r="ULS29" s="3179"/>
      <c r="ULT29" s="3205"/>
      <c r="ULU29" s="3206"/>
      <c r="ULV29" s="3207"/>
      <c r="ULW29" s="3208"/>
      <c r="ULX29" s="3209"/>
      <c r="ULY29" s="3208"/>
      <c r="ULZ29" s="3209"/>
      <c r="UMA29" s="3200"/>
      <c r="UMB29" s="3201"/>
      <c r="UMC29" s="3208"/>
      <c r="UMD29" s="3206"/>
      <c r="UME29" s="3200"/>
      <c r="UMF29" s="3201"/>
      <c r="UMG29" s="3202"/>
      <c r="UMH29" s="3203"/>
      <c r="UMI29" s="3200"/>
      <c r="UMJ29" s="3204"/>
      <c r="UMK29" s="3179"/>
      <c r="UML29" s="3205"/>
      <c r="UMM29" s="3206"/>
      <c r="UMN29" s="3207"/>
      <c r="UMO29" s="3208"/>
      <c r="UMP29" s="3209"/>
      <c r="UMQ29" s="3208"/>
      <c r="UMR29" s="3209"/>
      <c r="UMS29" s="3200"/>
      <c r="UMT29" s="3201"/>
      <c r="UMU29" s="3208"/>
      <c r="UMV29" s="3206"/>
      <c r="UMW29" s="3200"/>
      <c r="UMX29" s="3201"/>
      <c r="UMY29" s="3202"/>
      <c r="UMZ29" s="3203"/>
      <c r="UNA29" s="3200"/>
      <c r="UNB29" s="3204"/>
      <c r="UNC29" s="3179"/>
      <c r="UND29" s="3205"/>
      <c r="UNE29" s="3206"/>
      <c r="UNF29" s="3207"/>
      <c r="UNG29" s="3208"/>
      <c r="UNH29" s="3209"/>
      <c r="UNI29" s="3208"/>
      <c r="UNJ29" s="3209"/>
      <c r="UNK29" s="3200"/>
      <c r="UNL29" s="3201"/>
      <c r="UNM29" s="3208"/>
      <c r="UNN29" s="3206"/>
      <c r="UNO29" s="3200"/>
      <c r="UNP29" s="3201"/>
      <c r="UNQ29" s="3202"/>
      <c r="UNR29" s="3203"/>
      <c r="UNS29" s="3200"/>
      <c r="UNT29" s="3204"/>
      <c r="UNU29" s="3179"/>
      <c r="UNV29" s="3205"/>
      <c r="UNW29" s="3206"/>
      <c r="UNX29" s="3207"/>
      <c r="UNY29" s="3208"/>
      <c r="UNZ29" s="3209"/>
      <c r="UOA29" s="3208"/>
      <c r="UOB29" s="3209"/>
      <c r="UOC29" s="3200"/>
      <c r="UOD29" s="3201"/>
      <c r="UOE29" s="3208"/>
      <c r="UOF29" s="3206"/>
      <c r="UOG29" s="3200"/>
      <c r="UOH29" s="3201"/>
      <c r="UOI29" s="3202"/>
      <c r="UOJ29" s="3203"/>
      <c r="UOK29" s="3200"/>
      <c r="UOL29" s="3204"/>
      <c r="UOM29" s="3179"/>
      <c r="UON29" s="3205"/>
      <c r="UOO29" s="3206"/>
      <c r="UOP29" s="3207"/>
      <c r="UOQ29" s="3208"/>
      <c r="UOR29" s="3209"/>
      <c r="UOS29" s="3208"/>
      <c r="UOT29" s="3209"/>
      <c r="UOU29" s="3200"/>
      <c r="UOV29" s="3201"/>
      <c r="UOW29" s="3208"/>
      <c r="UOX29" s="3206"/>
      <c r="UOY29" s="3200"/>
      <c r="UOZ29" s="3201"/>
      <c r="UPA29" s="3202"/>
      <c r="UPB29" s="3203"/>
      <c r="UPC29" s="3200"/>
      <c r="UPD29" s="3204"/>
      <c r="UPE29" s="3179"/>
      <c r="UPF29" s="3205"/>
      <c r="UPG29" s="3206"/>
      <c r="UPH29" s="3207"/>
      <c r="UPI29" s="3208"/>
      <c r="UPJ29" s="3209"/>
      <c r="UPK29" s="3208"/>
      <c r="UPL29" s="3209"/>
      <c r="UPM29" s="3200"/>
      <c r="UPN29" s="3201"/>
      <c r="UPO29" s="3208"/>
      <c r="UPP29" s="3206"/>
      <c r="UPQ29" s="3200"/>
      <c r="UPR29" s="3201"/>
      <c r="UPS29" s="3202"/>
      <c r="UPT29" s="3203"/>
      <c r="UPU29" s="3200"/>
      <c r="UPV29" s="3204"/>
      <c r="UPW29" s="3179"/>
      <c r="UPX29" s="3205"/>
      <c r="UPY29" s="3206"/>
      <c r="UPZ29" s="3207"/>
      <c r="UQA29" s="3208"/>
      <c r="UQB29" s="3209"/>
      <c r="UQC29" s="3208"/>
      <c r="UQD29" s="3209"/>
      <c r="UQE29" s="3200"/>
      <c r="UQF29" s="3201"/>
      <c r="UQG29" s="3208"/>
      <c r="UQH29" s="3206"/>
      <c r="UQI29" s="3200"/>
      <c r="UQJ29" s="3201"/>
      <c r="UQK29" s="3202"/>
      <c r="UQL29" s="3203"/>
      <c r="UQM29" s="3200"/>
      <c r="UQN29" s="3204"/>
      <c r="UQO29" s="3179"/>
      <c r="UQP29" s="3205"/>
      <c r="UQQ29" s="3206"/>
      <c r="UQR29" s="3207"/>
      <c r="UQS29" s="3208"/>
      <c r="UQT29" s="3209"/>
      <c r="UQU29" s="3208"/>
      <c r="UQV29" s="3209"/>
      <c r="UQW29" s="3200"/>
      <c r="UQX29" s="3201"/>
      <c r="UQY29" s="3208"/>
      <c r="UQZ29" s="3206"/>
      <c r="URA29" s="3200"/>
      <c r="URB29" s="3201"/>
      <c r="URC29" s="3202"/>
      <c r="URD29" s="3203"/>
      <c r="URE29" s="3200"/>
      <c r="URF29" s="3204"/>
      <c r="URG29" s="3179"/>
      <c r="URH29" s="3205"/>
      <c r="URI29" s="3206"/>
      <c r="URJ29" s="3207"/>
      <c r="URK29" s="3208"/>
      <c r="URL29" s="3209"/>
      <c r="URM29" s="3208"/>
      <c r="URN29" s="3209"/>
      <c r="URO29" s="3200"/>
      <c r="URP29" s="3201"/>
      <c r="URQ29" s="3208"/>
      <c r="URR29" s="3206"/>
      <c r="URS29" s="3200"/>
      <c r="URT29" s="3201"/>
      <c r="URU29" s="3202"/>
      <c r="URV29" s="3203"/>
      <c r="URW29" s="3200"/>
      <c r="URX29" s="3204"/>
      <c r="URY29" s="3179"/>
      <c r="URZ29" s="3205"/>
      <c r="USA29" s="3206"/>
      <c r="USB29" s="3207"/>
      <c r="USC29" s="3208"/>
      <c r="USD29" s="3209"/>
      <c r="USE29" s="3208"/>
      <c r="USF29" s="3209"/>
      <c r="USG29" s="3200"/>
      <c r="USH29" s="3201"/>
      <c r="USI29" s="3208"/>
      <c r="USJ29" s="3206"/>
      <c r="USK29" s="3200"/>
      <c r="USL29" s="3201"/>
      <c r="USM29" s="3202"/>
      <c r="USN29" s="3203"/>
      <c r="USO29" s="3200"/>
      <c r="USP29" s="3204"/>
      <c r="USQ29" s="3179"/>
      <c r="USR29" s="3205"/>
      <c r="USS29" s="3206"/>
      <c r="UST29" s="3207"/>
      <c r="USU29" s="3208"/>
      <c r="USV29" s="3209"/>
      <c r="USW29" s="3208"/>
      <c r="USX29" s="3209"/>
      <c r="USY29" s="3200"/>
      <c r="USZ29" s="3201"/>
      <c r="UTA29" s="3208"/>
      <c r="UTB29" s="3206"/>
      <c r="UTC29" s="3200"/>
      <c r="UTD29" s="3201"/>
      <c r="UTE29" s="3202"/>
      <c r="UTF29" s="3203"/>
      <c r="UTG29" s="3200"/>
      <c r="UTH29" s="3204"/>
      <c r="UTI29" s="3179"/>
      <c r="UTJ29" s="3205"/>
      <c r="UTK29" s="3206"/>
      <c r="UTL29" s="3207"/>
      <c r="UTM29" s="3208"/>
      <c r="UTN29" s="3209"/>
      <c r="UTO29" s="3208"/>
      <c r="UTP29" s="3209"/>
      <c r="UTQ29" s="3200"/>
      <c r="UTR29" s="3201"/>
      <c r="UTS29" s="3208"/>
      <c r="UTT29" s="3206"/>
      <c r="UTU29" s="3200"/>
      <c r="UTV29" s="3201"/>
      <c r="UTW29" s="3202"/>
      <c r="UTX29" s="3203"/>
      <c r="UTY29" s="3200"/>
      <c r="UTZ29" s="3204"/>
      <c r="UUA29" s="3179"/>
      <c r="UUB29" s="3205"/>
      <c r="UUC29" s="3206"/>
      <c r="UUD29" s="3207"/>
      <c r="UUE29" s="3208"/>
      <c r="UUF29" s="3209"/>
      <c r="UUG29" s="3208"/>
      <c r="UUH29" s="3209"/>
      <c r="UUI29" s="3200"/>
      <c r="UUJ29" s="3201"/>
      <c r="UUK29" s="3208"/>
      <c r="UUL29" s="3206"/>
      <c r="UUM29" s="3200"/>
      <c r="UUN29" s="3201"/>
      <c r="UUO29" s="3202"/>
      <c r="UUP29" s="3203"/>
      <c r="UUQ29" s="3200"/>
      <c r="UUR29" s="3204"/>
      <c r="UUS29" s="3179"/>
      <c r="UUT29" s="3205"/>
      <c r="UUU29" s="3206"/>
      <c r="UUV29" s="3207"/>
      <c r="UUW29" s="3208"/>
      <c r="UUX29" s="3209"/>
      <c r="UUY29" s="3208"/>
      <c r="UUZ29" s="3209"/>
      <c r="UVA29" s="3200"/>
      <c r="UVB29" s="3201"/>
      <c r="UVC29" s="3208"/>
      <c r="UVD29" s="3206"/>
      <c r="UVE29" s="3200"/>
      <c r="UVF29" s="3201"/>
      <c r="UVG29" s="3202"/>
      <c r="UVH29" s="3203"/>
      <c r="UVI29" s="3200"/>
      <c r="UVJ29" s="3204"/>
      <c r="UVK29" s="3179"/>
      <c r="UVL29" s="3205"/>
      <c r="UVM29" s="3206"/>
      <c r="UVN29" s="3207"/>
      <c r="UVO29" s="3208"/>
      <c r="UVP29" s="3209"/>
      <c r="UVQ29" s="3208"/>
      <c r="UVR29" s="3209"/>
      <c r="UVS29" s="3200"/>
      <c r="UVT29" s="3201"/>
      <c r="UVU29" s="3208"/>
      <c r="UVV29" s="3206"/>
      <c r="UVW29" s="3200"/>
      <c r="UVX29" s="3201"/>
      <c r="UVY29" s="3202"/>
      <c r="UVZ29" s="3203"/>
      <c r="UWA29" s="3200"/>
      <c r="UWB29" s="3204"/>
      <c r="UWC29" s="3179"/>
      <c r="UWD29" s="3205"/>
      <c r="UWE29" s="3206"/>
      <c r="UWF29" s="3207"/>
      <c r="UWG29" s="3208"/>
      <c r="UWH29" s="3209"/>
      <c r="UWI29" s="3208"/>
      <c r="UWJ29" s="3209"/>
      <c r="UWK29" s="3200"/>
      <c r="UWL29" s="3201"/>
      <c r="UWM29" s="3208"/>
      <c r="UWN29" s="3206"/>
      <c r="UWO29" s="3200"/>
      <c r="UWP29" s="3201"/>
      <c r="UWQ29" s="3202"/>
      <c r="UWR29" s="3203"/>
      <c r="UWS29" s="3200"/>
      <c r="UWT29" s="3204"/>
      <c r="UWU29" s="3179"/>
      <c r="UWV29" s="3205"/>
      <c r="UWW29" s="3206"/>
      <c r="UWX29" s="3207"/>
      <c r="UWY29" s="3208"/>
      <c r="UWZ29" s="3209"/>
      <c r="UXA29" s="3208"/>
      <c r="UXB29" s="3209"/>
      <c r="UXC29" s="3200"/>
      <c r="UXD29" s="3201"/>
      <c r="UXE29" s="3208"/>
      <c r="UXF29" s="3206"/>
      <c r="UXG29" s="3200"/>
      <c r="UXH29" s="3201"/>
      <c r="UXI29" s="3202"/>
      <c r="UXJ29" s="3203"/>
      <c r="UXK29" s="3200"/>
      <c r="UXL29" s="3204"/>
      <c r="UXM29" s="3179"/>
      <c r="UXN29" s="3205"/>
      <c r="UXO29" s="3206"/>
      <c r="UXP29" s="3207"/>
      <c r="UXQ29" s="3208"/>
      <c r="UXR29" s="3209"/>
      <c r="UXS29" s="3208"/>
      <c r="UXT29" s="3209"/>
      <c r="UXU29" s="3200"/>
      <c r="UXV29" s="3201"/>
      <c r="UXW29" s="3208"/>
      <c r="UXX29" s="3206"/>
      <c r="UXY29" s="3200"/>
      <c r="UXZ29" s="3201"/>
      <c r="UYA29" s="3202"/>
      <c r="UYB29" s="3203"/>
      <c r="UYC29" s="3200"/>
      <c r="UYD29" s="3204"/>
      <c r="UYE29" s="3179"/>
      <c r="UYF29" s="3205"/>
      <c r="UYG29" s="3206"/>
      <c r="UYH29" s="3207"/>
      <c r="UYI29" s="3208"/>
      <c r="UYJ29" s="3209"/>
      <c r="UYK29" s="3208"/>
      <c r="UYL29" s="3209"/>
      <c r="UYM29" s="3200"/>
      <c r="UYN29" s="3201"/>
      <c r="UYO29" s="3208"/>
      <c r="UYP29" s="3206"/>
      <c r="UYQ29" s="3200"/>
      <c r="UYR29" s="3201"/>
      <c r="UYS29" s="3202"/>
      <c r="UYT29" s="3203"/>
      <c r="UYU29" s="3200"/>
      <c r="UYV29" s="3204"/>
      <c r="UYW29" s="3179"/>
      <c r="UYX29" s="3205"/>
      <c r="UYY29" s="3206"/>
      <c r="UYZ29" s="3207"/>
      <c r="UZA29" s="3208"/>
      <c r="UZB29" s="3209"/>
      <c r="UZC29" s="3208"/>
      <c r="UZD29" s="3209"/>
      <c r="UZE29" s="3200"/>
      <c r="UZF29" s="3201"/>
      <c r="UZG29" s="3208"/>
      <c r="UZH29" s="3206"/>
      <c r="UZI29" s="3200"/>
      <c r="UZJ29" s="3201"/>
      <c r="UZK29" s="3202"/>
      <c r="UZL29" s="3203"/>
      <c r="UZM29" s="3200"/>
      <c r="UZN29" s="3204"/>
      <c r="UZO29" s="3179"/>
      <c r="UZP29" s="3205"/>
      <c r="UZQ29" s="3206"/>
      <c r="UZR29" s="3207"/>
      <c r="UZS29" s="3208"/>
      <c r="UZT29" s="3209"/>
      <c r="UZU29" s="3208"/>
      <c r="UZV29" s="3209"/>
      <c r="UZW29" s="3200"/>
      <c r="UZX29" s="3201"/>
      <c r="UZY29" s="3208"/>
      <c r="UZZ29" s="3206"/>
      <c r="VAA29" s="3200"/>
      <c r="VAB29" s="3201"/>
      <c r="VAC29" s="3202"/>
      <c r="VAD29" s="3203"/>
      <c r="VAE29" s="3200"/>
      <c r="VAF29" s="3204"/>
      <c r="VAG29" s="3179"/>
      <c r="VAH29" s="3205"/>
      <c r="VAI29" s="3206"/>
      <c r="VAJ29" s="3207"/>
      <c r="VAK29" s="3208"/>
      <c r="VAL29" s="3209"/>
      <c r="VAM29" s="3208"/>
      <c r="VAN29" s="3209"/>
      <c r="VAO29" s="3200"/>
      <c r="VAP29" s="3201"/>
      <c r="VAQ29" s="3208"/>
      <c r="VAR29" s="3206"/>
      <c r="VAS29" s="3200"/>
      <c r="VAT29" s="3201"/>
      <c r="VAU29" s="3202"/>
      <c r="VAV29" s="3203"/>
      <c r="VAW29" s="3200"/>
      <c r="VAX29" s="3204"/>
      <c r="VAY29" s="3179"/>
      <c r="VAZ29" s="3205"/>
      <c r="VBA29" s="3206"/>
      <c r="VBB29" s="3207"/>
      <c r="VBC29" s="3208"/>
      <c r="VBD29" s="3209"/>
      <c r="VBE29" s="3208"/>
      <c r="VBF29" s="3209"/>
      <c r="VBG29" s="3200"/>
      <c r="VBH29" s="3201"/>
      <c r="VBI29" s="3208"/>
      <c r="VBJ29" s="3206"/>
      <c r="VBK29" s="3200"/>
      <c r="VBL29" s="3201"/>
      <c r="VBM29" s="3202"/>
      <c r="VBN29" s="3203"/>
      <c r="VBO29" s="3200"/>
      <c r="VBP29" s="3204"/>
      <c r="VBQ29" s="3179"/>
      <c r="VBR29" s="3205"/>
      <c r="VBS29" s="3206"/>
      <c r="VBT29" s="3207"/>
      <c r="VBU29" s="3208"/>
      <c r="VBV29" s="3209"/>
      <c r="VBW29" s="3208"/>
      <c r="VBX29" s="3209"/>
      <c r="VBY29" s="3200"/>
      <c r="VBZ29" s="3201"/>
      <c r="VCA29" s="3208"/>
      <c r="VCB29" s="3206"/>
      <c r="VCC29" s="3200"/>
      <c r="VCD29" s="3201"/>
      <c r="VCE29" s="3202"/>
      <c r="VCF29" s="3203"/>
      <c r="VCG29" s="3200"/>
      <c r="VCH29" s="3204"/>
      <c r="VCI29" s="3179"/>
      <c r="VCJ29" s="3205"/>
      <c r="VCK29" s="3206"/>
      <c r="VCL29" s="3207"/>
      <c r="VCM29" s="3208"/>
      <c r="VCN29" s="3209"/>
      <c r="VCO29" s="3208"/>
      <c r="VCP29" s="3209"/>
      <c r="VCQ29" s="3200"/>
      <c r="VCR29" s="3201"/>
      <c r="VCS29" s="3208"/>
      <c r="VCT29" s="3206"/>
      <c r="VCU29" s="3200"/>
      <c r="VCV29" s="3201"/>
      <c r="VCW29" s="3202"/>
      <c r="VCX29" s="3203"/>
      <c r="VCY29" s="3200"/>
      <c r="VCZ29" s="3204"/>
      <c r="VDA29" s="3179"/>
      <c r="VDB29" s="3205"/>
      <c r="VDC29" s="3206"/>
      <c r="VDD29" s="3207"/>
      <c r="VDE29" s="3208"/>
      <c r="VDF29" s="3209"/>
      <c r="VDG29" s="3208"/>
      <c r="VDH29" s="3209"/>
      <c r="VDI29" s="3200"/>
      <c r="VDJ29" s="3201"/>
      <c r="VDK29" s="3208"/>
      <c r="VDL29" s="3206"/>
      <c r="VDM29" s="3200"/>
      <c r="VDN29" s="3201"/>
      <c r="VDO29" s="3202"/>
      <c r="VDP29" s="3203"/>
      <c r="VDQ29" s="3200"/>
      <c r="VDR29" s="3204"/>
      <c r="VDS29" s="3179"/>
      <c r="VDT29" s="3205"/>
      <c r="VDU29" s="3206"/>
      <c r="VDV29" s="3207"/>
      <c r="VDW29" s="3208"/>
      <c r="VDX29" s="3209"/>
      <c r="VDY29" s="3208"/>
      <c r="VDZ29" s="3209"/>
      <c r="VEA29" s="3200"/>
      <c r="VEB29" s="3201"/>
      <c r="VEC29" s="3208"/>
      <c r="VED29" s="3206"/>
      <c r="VEE29" s="3200"/>
      <c r="VEF29" s="3201"/>
      <c r="VEG29" s="3202"/>
      <c r="VEH29" s="3203"/>
      <c r="VEI29" s="3200"/>
      <c r="VEJ29" s="3204"/>
      <c r="VEK29" s="3179"/>
      <c r="VEL29" s="3205"/>
      <c r="VEM29" s="3206"/>
      <c r="VEN29" s="3207"/>
      <c r="VEO29" s="3208"/>
      <c r="VEP29" s="3209"/>
      <c r="VEQ29" s="3208"/>
      <c r="VER29" s="3209"/>
      <c r="VES29" s="3200"/>
      <c r="VET29" s="3201"/>
      <c r="VEU29" s="3208"/>
      <c r="VEV29" s="3206"/>
      <c r="VEW29" s="3200"/>
      <c r="VEX29" s="3201"/>
      <c r="VEY29" s="3202"/>
      <c r="VEZ29" s="3203"/>
      <c r="VFA29" s="3200"/>
      <c r="VFB29" s="3204"/>
      <c r="VFC29" s="3179"/>
      <c r="VFD29" s="3205"/>
      <c r="VFE29" s="3206"/>
      <c r="VFF29" s="3207"/>
      <c r="VFG29" s="3208"/>
      <c r="VFH29" s="3209"/>
      <c r="VFI29" s="3208"/>
      <c r="VFJ29" s="3209"/>
      <c r="VFK29" s="3200"/>
      <c r="VFL29" s="3201"/>
      <c r="VFM29" s="3208"/>
      <c r="VFN29" s="3206"/>
      <c r="VFO29" s="3200"/>
      <c r="VFP29" s="3201"/>
      <c r="VFQ29" s="3202"/>
      <c r="VFR29" s="3203"/>
      <c r="VFS29" s="3200"/>
      <c r="VFT29" s="3204"/>
      <c r="VFU29" s="3179"/>
      <c r="VFV29" s="3205"/>
      <c r="VFW29" s="3206"/>
      <c r="VFX29" s="3207"/>
      <c r="VFY29" s="3208"/>
      <c r="VFZ29" s="3209"/>
      <c r="VGA29" s="3208"/>
      <c r="VGB29" s="3209"/>
      <c r="VGC29" s="3200"/>
      <c r="VGD29" s="3201"/>
      <c r="VGE29" s="3208"/>
      <c r="VGF29" s="3206"/>
      <c r="VGG29" s="3200"/>
      <c r="VGH29" s="3201"/>
      <c r="VGI29" s="3202"/>
      <c r="VGJ29" s="3203"/>
      <c r="VGK29" s="3200"/>
      <c r="VGL29" s="3204"/>
      <c r="VGM29" s="3179"/>
      <c r="VGN29" s="3205"/>
      <c r="VGO29" s="3206"/>
      <c r="VGP29" s="3207"/>
      <c r="VGQ29" s="3208"/>
      <c r="VGR29" s="3209"/>
      <c r="VGS29" s="3208"/>
      <c r="VGT29" s="3209"/>
      <c r="VGU29" s="3200"/>
      <c r="VGV29" s="3201"/>
      <c r="VGW29" s="3208"/>
      <c r="VGX29" s="3206"/>
      <c r="VGY29" s="3200"/>
      <c r="VGZ29" s="3201"/>
      <c r="VHA29" s="3202"/>
      <c r="VHB29" s="3203"/>
      <c r="VHC29" s="3200"/>
      <c r="VHD29" s="3204"/>
      <c r="VHE29" s="3179"/>
      <c r="VHF29" s="3205"/>
      <c r="VHG29" s="3206"/>
      <c r="VHH29" s="3207"/>
      <c r="VHI29" s="3208"/>
      <c r="VHJ29" s="3209"/>
      <c r="VHK29" s="3208"/>
      <c r="VHL29" s="3209"/>
      <c r="VHM29" s="3200"/>
      <c r="VHN29" s="3201"/>
      <c r="VHO29" s="3208"/>
      <c r="VHP29" s="3206"/>
      <c r="VHQ29" s="3200"/>
      <c r="VHR29" s="3201"/>
      <c r="VHS29" s="3202"/>
      <c r="VHT29" s="3203"/>
      <c r="VHU29" s="3200"/>
      <c r="VHV29" s="3204"/>
      <c r="VHW29" s="3179"/>
      <c r="VHX29" s="3205"/>
      <c r="VHY29" s="3206"/>
      <c r="VHZ29" s="3207"/>
      <c r="VIA29" s="3208"/>
      <c r="VIB29" s="3209"/>
      <c r="VIC29" s="3208"/>
      <c r="VID29" s="3209"/>
      <c r="VIE29" s="3200"/>
      <c r="VIF29" s="3201"/>
      <c r="VIG29" s="3208"/>
      <c r="VIH29" s="3206"/>
      <c r="VII29" s="3200"/>
      <c r="VIJ29" s="3201"/>
      <c r="VIK29" s="3202"/>
      <c r="VIL29" s="3203"/>
      <c r="VIM29" s="3200"/>
      <c r="VIN29" s="3204"/>
      <c r="VIO29" s="3179"/>
      <c r="VIP29" s="3205"/>
      <c r="VIQ29" s="3206"/>
      <c r="VIR29" s="3207"/>
      <c r="VIS29" s="3208"/>
      <c r="VIT29" s="3209"/>
      <c r="VIU29" s="3208"/>
      <c r="VIV29" s="3209"/>
      <c r="VIW29" s="3200"/>
      <c r="VIX29" s="3201"/>
      <c r="VIY29" s="3208"/>
      <c r="VIZ29" s="3206"/>
      <c r="VJA29" s="3200"/>
      <c r="VJB29" s="3201"/>
      <c r="VJC29" s="3202"/>
      <c r="VJD29" s="3203"/>
      <c r="VJE29" s="3200"/>
      <c r="VJF29" s="3204"/>
      <c r="VJG29" s="3179"/>
      <c r="VJH29" s="3205"/>
      <c r="VJI29" s="3206"/>
      <c r="VJJ29" s="3207"/>
      <c r="VJK29" s="3208"/>
      <c r="VJL29" s="3209"/>
      <c r="VJM29" s="3208"/>
      <c r="VJN29" s="3209"/>
      <c r="VJO29" s="3200"/>
      <c r="VJP29" s="3201"/>
      <c r="VJQ29" s="3208"/>
      <c r="VJR29" s="3206"/>
      <c r="VJS29" s="3200"/>
      <c r="VJT29" s="3201"/>
      <c r="VJU29" s="3202"/>
      <c r="VJV29" s="3203"/>
      <c r="VJW29" s="3200"/>
      <c r="VJX29" s="3204"/>
      <c r="VJY29" s="3179"/>
      <c r="VJZ29" s="3205"/>
      <c r="VKA29" s="3206"/>
      <c r="VKB29" s="3207"/>
      <c r="VKC29" s="3208"/>
      <c r="VKD29" s="3209"/>
      <c r="VKE29" s="3208"/>
      <c r="VKF29" s="3209"/>
      <c r="VKG29" s="3200"/>
      <c r="VKH29" s="3201"/>
      <c r="VKI29" s="3208"/>
      <c r="VKJ29" s="3206"/>
      <c r="VKK29" s="3200"/>
      <c r="VKL29" s="3201"/>
      <c r="VKM29" s="3202"/>
      <c r="VKN29" s="3203"/>
      <c r="VKO29" s="3200"/>
      <c r="VKP29" s="3204"/>
      <c r="VKQ29" s="3179"/>
      <c r="VKR29" s="3205"/>
      <c r="VKS29" s="3206"/>
      <c r="VKT29" s="3207"/>
      <c r="VKU29" s="3208"/>
      <c r="VKV29" s="3209"/>
      <c r="VKW29" s="3208"/>
      <c r="VKX29" s="3209"/>
      <c r="VKY29" s="3200"/>
      <c r="VKZ29" s="3201"/>
      <c r="VLA29" s="3208"/>
      <c r="VLB29" s="3206"/>
      <c r="VLC29" s="3200"/>
      <c r="VLD29" s="3201"/>
      <c r="VLE29" s="3202"/>
      <c r="VLF29" s="3203"/>
      <c r="VLG29" s="3200"/>
      <c r="VLH29" s="3204"/>
      <c r="VLI29" s="3179"/>
      <c r="VLJ29" s="3205"/>
      <c r="VLK29" s="3206"/>
      <c r="VLL29" s="3207"/>
      <c r="VLM29" s="3208"/>
      <c r="VLN29" s="3209"/>
      <c r="VLO29" s="3208"/>
      <c r="VLP29" s="3209"/>
      <c r="VLQ29" s="3200"/>
      <c r="VLR29" s="3201"/>
      <c r="VLS29" s="3208"/>
      <c r="VLT29" s="3206"/>
      <c r="VLU29" s="3200"/>
      <c r="VLV29" s="3201"/>
      <c r="VLW29" s="3202"/>
      <c r="VLX29" s="3203"/>
      <c r="VLY29" s="3200"/>
      <c r="VLZ29" s="3204"/>
      <c r="VMA29" s="3179"/>
      <c r="VMB29" s="3205"/>
      <c r="VMC29" s="3206"/>
      <c r="VMD29" s="3207"/>
      <c r="VME29" s="3208"/>
      <c r="VMF29" s="3209"/>
      <c r="VMG29" s="3208"/>
      <c r="VMH29" s="3209"/>
      <c r="VMI29" s="3200"/>
      <c r="VMJ29" s="3201"/>
      <c r="VMK29" s="3208"/>
      <c r="VML29" s="3206"/>
      <c r="VMM29" s="3200"/>
      <c r="VMN29" s="3201"/>
      <c r="VMO29" s="3202"/>
      <c r="VMP29" s="3203"/>
      <c r="VMQ29" s="3200"/>
      <c r="VMR29" s="3204"/>
      <c r="VMS29" s="3179"/>
      <c r="VMT29" s="3205"/>
      <c r="VMU29" s="3206"/>
      <c r="VMV29" s="3207"/>
      <c r="VMW29" s="3208"/>
      <c r="VMX29" s="3209"/>
      <c r="VMY29" s="3208"/>
      <c r="VMZ29" s="3209"/>
      <c r="VNA29" s="3200"/>
      <c r="VNB29" s="3201"/>
      <c r="VNC29" s="3208"/>
      <c r="VND29" s="3206"/>
      <c r="VNE29" s="3200"/>
      <c r="VNF29" s="3201"/>
      <c r="VNG29" s="3202"/>
      <c r="VNH29" s="3203"/>
      <c r="VNI29" s="3200"/>
      <c r="VNJ29" s="3204"/>
      <c r="VNK29" s="3179"/>
      <c r="VNL29" s="3205"/>
      <c r="VNM29" s="3206"/>
      <c r="VNN29" s="3207"/>
      <c r="VNO29" s="3208"/>
      <c r="VNP29" s="3209"/>
      <c r="VNQ29" s="3208"/>
      <c r="VNR29" s="3209"/>
      <c r="VNS29" s="3200"/>
      <c r="VNT29" s="3201"/>
      <c r="VNU29" s="3208"/>
      <c r="VNV29" s="3206"/>
      <c r="VNW29" s="3200"/>
      <c r="VNX29" s="3201"/>
      <c r="VNY29" s="3202"/>
      <c r="VNZ29" s="3203"/>
      <c r="VOA29" s="3200"/>
      <c r="VOB29" s="3204"/>
      <c r="VOC29" s="3179"/>
      <c r="VOD29" s="3205"/>
      <c r="VOE29" s="3206"/>
      <c r="VOF29" s="3207"/>
      <c r="VOG29" s="3208"/>
      <c r="VOH29" s="3209"/>
      <c r="VOI29" s="3208"/>
      <c r="VOJ29" s="3209"/>
      <c r="VOK29" s="3200"/>
      <c r="VOL29" s="3201"/>
      <c r="VOM29" s="3208"/>
      <c r="VON29" s="3206"/>
      <c r="VOO29" s="3200"/>
      <c r="VOP29" s="3201"/>
      <c r="VOQ29" s="3202"/>
      <c r="VOR29" s="3203"/>
      <c r="VOS29" s="3200"/>
      <c r="VOT29" s="3204"/>
      <c r="VOU29" s="3179"/>
      <c r="VOV29" s="3205"/>
      <c r="VOW29" s="3206"/>
      <c r="VOX29" s="3207"/>
      <c r="VOY29" s="3208"/>
      <c r="VOZ29" s="3209"/>
      <c r="VPA29" s="3208"/>
      <c r="VPB29" s="3209"/>
      <c r="VPC29" s="3200"/>
      <c r="VPD29" s="3201"/>
      <c r="VPE29" s="3208"/>
      <c r="VPF29" s="3206"/>
      <c r="VPG29" s="3200"/>
      <c r="VPH29" s="3201"/>
      <c r="VPI29" s="3202"/>
      <c r="VPJ29" s="3203"/>
      <c r="VPK29" s="3200"/>
      <c r="VPL29" s="3204"/>
      <c r="VPM29" s="3179"/>
      <c r="VPN29" s="3205"/>
      <c r="VPO29" s="3206"/>
      <c r="VPP29" s="3207"/>
      <c r="VPQ29" s="3208"/>
      <c r="VPR29" s="3209"/>
      <c r="VPS29" s="3208"/>
      <c r="VPT29" s="3209"/>
      <c r="VPU29" s="3200"/>
      <c r="VPV29" s="3201"/>
      <c r="VPW29" s="3208"/>
      <c r="VPX29" s="3206"/>
      <c r="VPY29" s="3200"/>
      <c r="VPZ29" s="3201"/>
      <c r="VQA29" s="3202"/>
      <c r="VQB29" s="3203"/>
      <c r="VQC29" s="3200"/>
      <c r="VQD29" s="3204"/>
      <c r="VQE29" s="3179"/>
      <c r="VQF29" s="3205"/>
      <c r="VQG29" s="3206"/>
      <c r="VQH29" s="3207"/>
      <c r="VQI29" s="3208"/>
      <c r="VQJ29" s="3209"/>
      <c r="VQK29" s="3208"/>
      <c r="VQL29" s="3209"/>
      <c r="VQM29" s="3200"/>
      <c r="VQN29" s="3201"/>
      <c r="VQO29" s="3208"/>
      <c r="VQP29" s="3206"/>
      <c r="VQQ29" s="3200"/>
      <c r="VQR29" s="3201"/>
      <c r="VQS29" s="3202"/>
      <c r="VQT29" s="3203"/>
      <c r="VQU29" s="3200"/>
      <c r="VQV29" s="3204"/>
      <c r="VQW29" s="3179"/>
      <c r="VQX29" s="3205"/>
      <c r="VQY29" s="3206"/>
      <c r="VQZ29" s="3207"/>
      <c r="VRA29" s="3208"/>
      <c r="VRB29" s="3209"/>
      <c r="VRC29" s="3208"/>
      <c r="VRD29" s="3209"/>
      <c r="VRE29" s="3200"/>
      <c r="VRF29" s="3201"/>
      <c r="VRG29" s="3208"/>
      <c r="VRH29" s="3206"/>
      <c r="VRI29" s="3200"/>
      <c r="VRJ29" s="3201"/>
      <c r="VRK29" s="3202"/>
      <c r="VRL29" s="3203"/>
      <c r="VRM29" s="3200"/>
      <c r="VRN29" s="3204"/>
      <c r="VRO29" s="3179"/>
      <c r="VRP29" s="3205"/>
      <c r="VRQ29" s="3206"/>
      <c r="VRR29" s="3207"/>
      <c r="VRS29" s="3208"/>
      <c r="VRT29" s="3209"/>
      <c r="VRU29" s="3208"/>
      <c r="VRV29" s="3209"/>
      <c r="VRW29" s="3200"/>
      <c r="VRX29" s="3201"/>
      <c r="VRY29" s="3208"/>
      <c r="VRZ29" s="3206"/>
      <c r="VSA29" s="3200"/>
      <c r="VSB29" s="3201"/>
      <c r="VSC29" s="3202"/>
      <c r="VSD29" s="3203"/>
      <c r="VSE29" s="3200"/>
      <c r="VSF29" s="3204"/>
      <c r="VSG29" s="3179"/>
      <c r="VSH29" s="3205"/>
      <c r="VSI29" s="3206"/>
      <c r="VSJ29" s="3207"/>
      <c r="VSK29" s="3208"/>
      <c r="VSL29" s="3209"/>
      <c r="VSM29" s="3208"/>
      <c r="VSN29" s="3209"/>
      <c r="VSO29" s="3200"/>
      <c r="VSP29" s="3201"/>
      <c r="VSQ29" s="3208"/>
      <c r="VSR29" s="3206"/>
      <c r="VSS29" s="3200"/>
      <c r="VST29" s="3201"/>
      <c r="VSU29" s="3202"/>
      <c r="VSV29" s="3203"/>
      <c r="VSW29" s="3200"/>
      <c r="VSX29" s="3204"/>
      <c r="VSY29" s="3179"/>
      <c r="VSZ29" s="3205"/>
      <c r="VTA29" s="3206"/>
      <c r="VTB29" s="3207"/>
      <c r="VTC29" s="3208"/>
      <c r="VTD29" s="3209"/>
      <c r="VTE29" s="3208"/>
      <c r="VTF29" s="3209"/>
      <c r="VTG29" s="3200"/>
      <c r="VTH29" s="3201"/>
      <c r="VTI29" s="3208"/>
      <c r="VTJ29" s="3206"/>
      <c r="VTK29" s="3200"/>
      <c r="VTL29" s="3201"/>
      <c r="VTM29" s="3202"/>
      <c r="VTN29" s="3203"/>
      <c r="VTO29" s="3200"/>
      <c r="VTP29" s="3204"/>
      <c r="VTQ29" s="3179"/>
      <c r="VTR29" s="3205"/>
      <c r="VTS29" s="3206"/>
      <c r="VTT29" s="3207"/>
      <c r="VTU29" s="3208"/>
      <c r="VTV29" s="3209"/>
      <c r="VTW29" s="3208"/>
      <c r="VTX29" s="3209"/>
      <c r="VTY29" s="3200"/>
      <c r="VTZ29" s="3201"/>
      <c r="VUA29" s="3208"/>
      <c r="VUB29" s="3206"/>
      <c r="VUC29" s="3200"/>
      <c r="VUD29" s="3201"/>
      <c r="VUE29" s="3202"/>
      <c r="VUF29" s="3203"/>
      <c r="VUG29" s="3200"/>
      <c r="VUH29" s="3204"/>
      <c r="VUI29" s="3179"/>
      <c r="VUJ29" s="3205"/>
      <c r="VUK29" s="3206"/>
      <c r="VUL29" s="3207"/>
      <c r="VUM29" s="3208"/>
      <c r="VUN29" s="3209"/>
      <c r="VUO29" s="3208"/>
      <c r="VUP29" s="3209"/>
      <c r="VUQ29" s="3200"/>
      <c r="VUR29" s="3201"/>
      <c r="VUS29" s="3208"/>
      <c r="VUT29" s="3206"/>
      <c r="VUU29" s="3200"/>
      <c r="VUV29" s="3201"/>
      <c r="VUW29" s="3202"/>
      <c r="VUX29" s="3203"/>
      <c r="VUY29" s="3200"/>
      <c r="VUZ29" s="3204"/>
      <c r="VVA29" s="3179"/>
      <c r="VVB29" s="3205"/>
      <c r="VVC29" s="3206"/>
      <c r="VVD29" s="3207"/>
      <c r="VVE29" s="3208"/>
      <c r="VVF29" s="3209"/>
      <c r="VVG29" s="3208"/>
      <c r="VVH29" s="3209"/>
      <c r="VVI29" s="3200"/>
      <c r="VVJ29" s="3201"/>
      <c r="VVK29" s="3208"/>
      <c r="VVL29" s="3206"/>
      <c r="VVM29" s="3200"/>
      <c r="VVN29" s="3201"/>
      <c r="VVO29" s="3202"/>
      <c r="VVP29" s="3203"/>
      <c r="VVQ29" s="3200"/>
      <c r="VVR29" s="3204"/>
      <c r="VVS29" s="3179"/>
      <c r="VVT29" s="3205"/>
      <c r="VVU29" s="3206"/>
      <c r="VVV29" s="3207"/>
      <c r="VVW29" s="3208"/>
      <c r="VVX29" s="3209"/>
      <c r="VVY29" s="3208"/>
      <c r="VVZ29" s="3209"/>
      <c r="VWA29" s="3200"/>
      <c r="VWB29" s="3201"/>
      <c r="VWC29" s="3208"/>
      <c r="VWD29" s="3206"/>
      <c r="VWE29" s="3200"/>
      <c r="VWF29" s="3201"/>
      <c r="VWG29" s="3202"/>
      <c r="VWH29" s="3203"/>
      <c r="VWI29" s="3200"/>
      <c r="VWJ29" s="3204"/>
      <c r="VWK29" s="3179"/>
      <c r="VWL29" s="3205"/>
      <c r="VWM29" s="3206"/>
      <c r="VWN29" s="3207"/>
      <c r="VWO29" s="3208"/>
      <c r="VWP29" s="3209"/>
      <c r="VWQ29" s="3208"/>
      <c r="VWR29" s="3209"/>
      <c r="VWS29" s="3200"/>
      <c r="VWT29" s="3201"/>
      <c r="VWU29" s="3208"/>
      <c r="VWV29" s="3206"/>
      <c r="VWW29" s="3200"/>
      <c r="VWX29" s="3201"/>
      <c r="VWY29" s="3202"/>
      <c r="VWZ29" s="3203"/>
      <c r="VXA29" s="3200"/>
      <c r="VXB29" s="3204"/>
      <c r="VXC29" s="3179"/>
      <c r="VXD29" s="3205"/>
      <c r="VXE29" s="3206"/>
      <c r="VXF29" s="3207"/>
      <c r="VXG29" s="3208"/>
      <c r="VXH29" s="3209"/>
      <c r="VXI29" s="3208"/>
      <c r="VXJ29" s="3209"/>
      <c r="VXK29" s="3200"/>
      <c r="VXL29" s="3201"/>
      <c r="VXM29" s="3208"/>
      <c r="VXN29" s="3206"/>
      <c r="VXO29" s="3200"/>
      <c r="VXP29" s="3201"/>
      <c r="VXQ29" s="3202"/>
      <c r="VXR29" s="3203"/>
      <c r="VXS29" s="3200"/>
      <c r="VXT29" s="3204"/>
      <c r="VXU29" s="3179"/>
      <c r="VXV29" s="3205"/>
      <c r="VXW29" s="3206"/>
      <c r="VXX29" s="3207"/>
      <c r="VXY29" s="3208"/>
      <c r="VXZ29" s="3209"/>
      <c r="VYA29" s="3208"/>
      <c r="VYB29" s="3209"/>
      <c r="VYC29" s="3200"/>
      <c r="VYD29" s="3201"/>
      <c r="VYE29" s="3208"/>
      <c r="VYF29" s="3206"/>
      <c r="VYG29" s="3200"/>
      <c r="VYH29" s="3201"/>
      <c r="VYI29" s="3202"/>
      <c r="VYJ29" s="3203"/>
      <c r="VYK29" s="3200"/>
      <c r="VYL29" s="3204"/>
      <c r="VYM29" s="3179"/>
      <c r="VYN29" s="3205"/>
      <c r="VYO29" s="3206"/>
      <c r="VYP29" s="3207"/>
      <c r="VYQ29" s="3208"/>
      <c r="VYR29" s="3209"/>
      <c r="VYS29" s="3208"/>
      <c r="VYT29" s="3209"/>
      <c r="VYU29" s="3200"/>
      <c r="VYV29" s="3201"/>
      <c r="VYW29" s="3208"/>
      <c r="VYX29" s="3206"/>
      <c r="VYY29" s="3200"/>
      <c r="VYZ29" s="3201"/>
      <c r="VZA29" s="3202"/>
      <c r="VZB29" s="3203"/>
      <c r="VZC29" s="3200"/>
      <c r="VZD29" s="3204"/>
      <c r="VZE29" s="3179"/>
      <c r="VZF29" s="3205"/>
      <c r="VZG29" s="3206"/>
      <c r="VZH29" s="3207"/>
      <c r="VZI29" s="3208"/>
      <c r="VZJ29" s="3209"/>
      <c r="VZK29" s="3208"/>
      <c r="VZL29" s="3209"/>
      <c r="VZM29" s="3200"/>
      <c r="VZN29" s="3201"/>
      <c r="VZO29" s="3208"/>
      <c r="VZP29" s="3206"/>
      <c r="VZQ29" s="3200"/>
      <c r="VZR29" s="3201"/>
      <c r="VZS29" s="3202"/>
      <c r="VZT29" s="3203"/>
      <c r="VZU29" s="3200"/>
      <c r="VZV29" s="3204"/>
      <c r="VZW29" s="3179"/>
      <c r="VZX29" s="3205"/>
      <c r="VZY29" s="3206"/>
      <c r="VZZ29" s="3207"/>
      <c r="WAA29" s="3208"/>
      <c r="WAB29" s="3209"/>
      <c r="WAC29" s="3208"/>
      <c r="WAD29" s="3209"/>
      <c r="WAE29" s="3200"/>
      <c r="WAF29" s="3201"/>
      <c r="WAG29" s="3208"/>
      <c r="WAH29" s="3206"/>
      <c r="WAI29" s="3200"/>
      <c r="WAJ29" s="3201"/>
      <c r="WAK29" s="3202"/>
      <c r="WAL29" s="3203"/>
      <c r="WAM29" s="3200"/>
      <c r="WAN29" s="3204"/>
      <c r="WAO29" s="3179"/>
      <c r="WAP29" s="3205"/>
      <c r="WAQ29" s="3206"/>
      <c r="WAR29" s="3207"/>
      <c r="WAS29" s="3208"/>
      <c r="WAT29" s="3209"/>
      <c r="WAU29" s="3208"/>
      <c r="WAV29" s="3209"/>
      <c r="WAW29" s="3200"/>
      <c r="WAX29" s="3201"/>
      <c r="WAY29" s="3208"/>
      <c r="WAZ29" s="3206"/>
      <c r="WBA29" s="3200"/>
      <c r="WBB29" s="3201"/>
      <c r="WBC29" s="3202"/>
      <c r="WBD29" s="3203"/>
      <c r="WBE29" s="3200"/>
      <c r="WBF29" s="3204"/>
      <c r="WBG29" s="3179"/>
      <c r="WBH29" s="3205"/>
      <c r="WBI29" s="3206"/>
      <c r="WBJ29" s="3207"/>
      <c r="WBK29" s="3208"/>
      <c r="WBL29" s="3209"/>
      <c r="WBM29" s="3208"/>
      <c r="WBN29" s="3209"/>
      <c r="WBO29" s="3200"/>
      <c r="WBP29" s="3201"/>
      <c r="WBQ29" s="3208"/>
      <c r="WBR29" s="3206"/>
      <c r="WBS29" s="3200"/>
      <c r="WBT29" s="3201"/>
      <c r="WBU29" s="3202"/>
      <c r="WBV29" s="3203"/>
      <c r="WBW29" s="3200"/>
      <c r="WBX29" s="3204"/>
      <c r="WBY29" s="3179"/>
      <c r="WBZ29" s="3205"/>
      <c r="WCA29" s="3206"/>
      <c r="WCB29" s="3207"/>
      <c r="WCC29" s="3208"/>
      <c r="WCD29" s="3209"/>
      <c r="WCE29" s="3208"/>
      <c r="WCF29" s="3209"/>
      <c r="WCG29" s="3200"/>
      <c r="WCH29" s="3201"/>
      <c r="WCI29" s="3208"/>
      <c r="WCJ29" s="3206"/>
      <c r="WCK29" s="3200"/>
      <c r="WCL29" s="3201"/>
      <c r="WCM29" s="3202"/>
      <c r="WCN29" s="3203"/>
      <c r="WCO29" s="3200"/>
      <c r="WCP29" s="3204"/>
      <c r="WCQ29" s="3179"/>
      <c r="WCR29" s="3205"/>
      <c r="WCS29" s="3206"/>
      <c r="WCT29" s="3207"/>
      <c r="WCU29" s="3208"/>
      <c r="WCV29" s="3209"/>
      <c r="WCW29" s="3208"/>
      <c r="WCX29" s="3209"/>
      <c r="WCY29" s="3200"/>
      <c r="WCZ29" s="3201"/>
      <c r="WDA29" s="3208"/>
      <c r="WDB29" s="3206"/>
      <c r="WDC29" s="3200"/>
      <c r="WDD29" s="3201"/>
      <c r="WDE29" s="3202"/>
      <c r="WDF29" s="3203"/>
      <c r="WDG29" s="3200"/>
      <c r="WDH29" s="3204"/>
      <c r="WDI29" s="3179"/>
      <c r="WDJ29" s="3205"/>
      <c r="WDK29" s="3206"/>
      <c r="WDL29" s="3207"/>
      <c r="WDM29" s="3208"/>
      <c r="WDN29" s="3209"/>
      <c r="WDO29" s="3208"/>
      <c r="WDP29" s="3209"/>
      <c r="WDQ29" s="3200"/>
      <c r="WDR29" s="3201"/>
      <c r="WDS29" s="3208"/>
      <c r="WDT29" s="3206"/>
      <c r="WDU29" s="3200"/>
      <c r="WDV29" s="3201"/>
      <c r="WDW29" s="3202"/>
      <c r="WDX29" s="3203"/>
      <c r="WDY29" s="3200"/>
      <c r="WDZ29" s="3204"/>
      <c r="WEA29" s="3179"/>
      <c r="WEB29" s="3205"/>
      <c r="WEC29" s="3206"/>
      <c r="WED29" s="3207"/>
      <c r="WEE29" s="3208"/>
      <c r="WEF29" s="3209"/>
      <c r="WEG29" s="3208"/>
      <c r="WEH29" s="3209"/>
      <c r="WEI29" s="3200"/>
      <c r="WEJ29" s="3201"/>
      <c r="WEK29" s="3208"/>
      <c r="WEL29" s="3206"/>
      <c r="WEM29" s="3200"/>
      <c r="WEN29" s="3201"/>
      <c r="WEO29" s="3202"/>
      <c r="WEP29" s="3203"/>
      <c r="WEQ29" s="3200"/>
      <c r="WER29" s="3204"/>
      <c r="WES29" s="3179"/>
      <c r="WET29" s="3205"/>
      <c r="WEU29" s="3206"/>
      <c r="WEV29" s="3207"/>
      <c r="WEW29" s="3208"/>
      <c r="WEX29" s="3209"/>
      <c r="WEY29" s="3208"/>
      <c r="WEZ29" s="3209"/>
      <c r="WFA29" s="3200"/>
      <c r="WFB29" s="3201"/>
      <c r="WFC29" s="3208"/>
      <c r="WFD29" s="3206"/>
      <c r="WFE29" s="3200"/>
      <c r="WFF29" s="3201"/>
      <c r="WFG29" s="3202"/>
      <c r="WFH29" s="3203"/>
      <c r="WFI29" s="3200"/>
      <c r="WFJ29" s="3204"/>
      <c r="WFK29" s="3179"/>
      <c r="WFL29" s="3205"/>
      <c r="WFM29" s="3206"/>
      <c r="WFN29" s="3207"/>
      <c r="WFO29" s="3208"/>
      <c r="WFP29" s="3209"/>
      <c r="WFQ29" s="3208"/>
      <c r="WFR29" s="3209"/>
      <c r="WFS29" s="3200"/>
      <c r="WFT29" s="3201"/>
      <c r="WFU29" s="3208"/>
      <c r="WFV29" s="3206"/>
      <c r="WFW29" s="3200"/>
      <c r="WFX29" s="3201"/>
      <c r="WFY29" s="3202"/>
      <c r="WFZ29" s="3203"/>
      <c r="WGA29" s="3200"/>
      <c r="WGB29" s="3204"/>
      <c r="WGC29" s="3179"/>
      <c r="WGD29" s="3205"/>
      <c r="WGE29" s="3206"/>
      <c r="WGF29" s="3207"/>
      <c r="WGG29" s="3208"/>
      <c r="WGH29" s="3209"/>
      <c r="WGI29" s="3208"/>
      <c r="WGJ29" s="3209"/>
      <c r="WGK29" s="3200"/>
      <c r="WGL29" s="3201"/>
      <c r="WGM29" s="3208"/>
      <c r="WGN29" s="3206"/>
      <c r="WGO29" s="3200"/>
      <c r="WGP29" s="3201"/>
      <c r="WGQ29" s="3202"/>
      <c r="WGR29" s="3203"/>
      <c r="WGS29" s="3200"/>
      <c r="WGT29" s="3204"/>
      <c r="WGU29" s="3179"/>
      <c r="WGV29" s="3205"/>
      <c r="WGW29" s="3206"/>
      <c r="WGX29" s="3207"/>
      <c r="WGY29" s="3208"/>
      <c r="WGZ29" s="3209"/>
      <c r="WHA29" s="3208"/>
      <c r="WHB29" s="3209"/>
      <c r="WHC29" s="3200"/>
      <c r="WHD29" s="3201"/>
      <c r="WHE29" s="3208"/>
      <c r="WHF29" s="3206"/>
      <c r="WHG29" s="3200"/>
      <c r="WHH29" s="3201"/>
      <c r="WHI29" s="3202"/>
      <c r="WHJ29" s="3203"/>
      <c r="WHK29" s="3200"/>
      <c r="WHL29" s="3204"/>
      <c r="WHM29" s="3179"/>
      <c r="WHN29" s="3205"/>
      <c r="WHO29" s="3206"/>
      <c r="WHP29" s="3207"/>
      <c r="WHQ29" s="3208"/>
      <c r="WHR29" s="3209"/>
      <c r="WHS29" s="3208"/>
      <c r="WHT29" s="3209"/>
      <c r="WHU29" s="3200"/>
      <c r="WHV29" s="3201"/>
      <c r="WHW29" s="3208"/>
      <c r="WHX29" s="3206"/>
      <c r="WHY29" s="3200"/>
      <c r="WHZ29" s="3201"/>
      <c r="WIA29" s="3202"/>
      <c r="WIB29" s="3203"/>
      <c r="WIC29" s="3200"/>
      <c r="WID29" s="3204"/>
      <c r="WIE29" s="3179"/>
      <c r="WIF29" s="3205"/>
      <c r="WIG29" s="3206"/>
      <c r="WIH29" s="3207"/>
      <c r="WII29" s="3208"/>
      <c r="WIJ29" s="3209"/>
      <c r="WIK29" s="3208"/>
      <c r="WIL29" s="3209"/>
      <c r="WIM29" s="3200"/>
      <c r="WIN29" s="3201"/>
      <c r="WIO29" s="3208"/>
      <c r="WIP29" s="3206"/>
      <c r="WIQ29" s="3200"/>
      <c r="WIR29" s="3201"/>
      <c r="WIS29" s="3202"/>
      <c r="WIT29" s="3203"/>
      <c r="WIU29" s="3200"/>
      <c r="WIV29" s="3204"/>
      <c r="WIW29" s="3179"/>
      <c r="WIX29" s="3205"/>
      <c r="WIY29" s="3206"/>
      <c r="WIZ29" s="3207"/>
      <c r="WJA29" s="3208"/>
      <c r="WJB29" s="3209"/>
      <c r="WJC29" s="3208"/>
      <c r="WJD29" s="3209"/>
      <c r="WJE29" s="3200"/>
      <c r="WJF29" s="3201"/>
      <c r="WJG29" s="3208"/>
      <c r="WJH29" s="3206"/>
      <c r="WJI29" s="3200"/>
      <c r="WJJ29" s="3201"/>
      <c r="WJK29" s="3202"/>
      <c r="WJL29" s="3203"/>
      <c r="WJM29" s="3200"/>
      <c r="WJN29" s="3204"/>
      <c r="WJO29" s="3179"/>
      <c r="WJP29" s="3205"/>
      <c r="WJQ29" s="3206"/>
      <c r="WJR29" s="3207"/>
      <c r="WJS29" s="3208"/>
      <c r="WJT29" s="3209"/>
      <c r="WJU29" s="3208"/>
      <c r="WJV29" s="3209"/>
      <c r="WJW29" s="3200"/>
      <c r="WJX29" s="3201"/>
      <c r="WJY29" s="3208"/>
      <c r="WJZ29" s="3206"/>
      <c r="WKA29" s="3200"/>
      <c r="WKB29" s="3201"/>
      <c r="WKC29" s="3202"/>
      <c r="WKD29" s="3203"/>
      <c r="WKE29" s="3200"/>
      <c r="WKF29" s="3204"/>
      <c r="WKG29" s="3179"/>
      <c r="WKH29" s="3205"/>
      <c r="WKI29" s="3206"/>
      <c r="WKJ29" s="3207"/>
      <c r="WKK29" s="3208"/>
      <c r="WKL29" s="3209"/>
      <c r="WKM29" s="3208"/>
      <c r="WKN29" s="3209"/>
      <c r="WKO29" s="3200"/>
      <c r="WKP29" s="3201"/>
      <c r="WKQ29" s="3208"/>
      <c r="WKR29" s="3206"/>
      <c r="WKS29" s="3200"/>
      <c r="WKT29" s="3201"/>
      <c r="WKU29" s="3202"/>
      <c r="WKV29" s="3203"/>
      <c r="WKW29" s="3200"/>
      <c r="WKX29" s="3204"/>
      <c r="WKY29" s="3179"/>
      <c r="WKZ29" s="3205"/>
      <c r="WLA29" s="3206"/>
      <c r="WLB29" s="3207"/>
      <c r="WLC29" s="3208"/>
      <c r="WLD29" s="3209"/>
      <c r="WLE29" s="3208"/>
      <c r="WLF29" s="3209"/>
      <c r="WLG29" s="3200"/>
      <c r="WLH29" s="3201"/>
      <c r="WLI29" s="3208"/>
      <c r="WLJ29" s="3206"/>
      <c r="WLK29" s="3200"/>
      <c r="WLL29" s="3201"/>
      <c r="WLM29" s="3202"/>
      <c r="WLN29" s="3203"/>
      <c r="WLO29" s="3200"/>
      <c r="WLP29" s="3204"/>
      <c r="WLQ29" s="3179"/>
      <c r="WLR29" s="3205"/>
      <c r="WLS29" s="3206"/>
      <c r="WLT29" s="3207"/>
      <c r="WLU29" s="3208"/>
      <c r="WLV29" s="3209"/>
      <c r="WLW29" s="3208"/>
      <c r="WLX29" s="3209"/>
      <c r="WLY29" s="3200"/>
      <c r="WLZ29" s="3201"/>
      <c r="WMA29" s="3208"/>
      <c r="WMB29" s="3206"/>
      <c r="WMC29" s="3200"/>
      <c r="WMD29" s="3201"/>
      <c r="WME29" s="3202"/>
      <c r="WMF29" s="3203"/>
      <c r="WMG29" s="3200"/>
      <c r="WMH29" s="3204"/>
      <c r="WMI29" s="3179"/>
      <c r="WMJ29" s="3205"/>
      <c r="WMK29" s="3206"/>
      <c r="WML29" s="3207"/>
      <c r="WMM29" s="3208"/>
      <c r="WMN29" s="3209"/>
      <c r="WMO29" s="3208"/>
      <c r="WMP29" s="3209"/>
      <c r="WMQ29" s="3200"/>
      <c r="WMR29" s="3201"/>
      <c r="WMS29" s="3208"/>
      <c r="WMT29" s="3206"/>
      <c r="WMU29" s="3200"/>
      <c r="WMV29" s="3201"/>
      <c r="WMW29" s="3202"/>
      <c r="WMX29" s="3203"/>
      <c r="WMY29" s="3200"/>
      <c r="WMZ29" s="3204"/>
      <c r="WNA29" s="3179"/>
      <c r="WNB29" s="3205"/>
      <c r="WNC29" s="3206"/>
      <c r="WND29" s="3207"/>
      <c r="WNE29" s="3208"/>
      <c r="WNF29" s="3209"/>
      <c r="WNG29" s="3208"/>
      <c r="WNH29" s="3209"/>
      <c r="WNI29" s="3200"/>
      <c r="WNJ29" s="3201"/>
      <c r="WNK29" s="3208"/>
      <c r="WNL29" s="3206"/>
      <c r="WNM29" s="3200"/>
      <c r="WNN29" s="3201"/>
      <c r="WNO29" s="3202"/>
      <c r="WNP29" s="3203"/>
      <c r="WNQ29" s="3200"/>
      <c r="WNR29" s="3204"/>
      <c r="WNS29" s="3179"/>
      <c r="WNT29" s="3205"/>
      <c r="WNU29" s="3206"/>
      <c r="WNV29" s="3207"/>
      <c r="WNW29" s="3208"/>
      <c r="WNX29" s="3209"/>
      <c r="WNY29" s="3208"/>
      <c r="WNZ29" s="3209"/>
      <c r="WOA29" s="3200"/>
      <c r="WOB29" s="3201"/>
      <c r="WOC29" s="3208"/>
      <c r="WOD29" s="3206"/>
      <c r="WOE29" s="3200"/>
      <c r="WOF29" s="3201"/>
      <c r="WOG29" s="3202"/>
      <c r="WOH29" s="3203"/>
      <c r="WOI29" s="3200"/>
      <c r="WOJ29" s="3204"/>
      <c r="WOK29" s="3179"/>
      <c r="WOL29" s="3205"/>
      <c r="WOM29" s="3206"/>
      <c r="WON29" s="3207"/>
      <c r="WOO29" s="3208"/>
      <c r="WOP29" s="3209"/>
      <c r="WOQ29" s="3208"/>
      <c r="WOR29" s="3209"/>
      <c r="WOS29" s="3200"/>
      <c r="WOT29" s="3201"/>
      <c r="WOU29" s="3208"/>
      <c r="WOV29" s="3206"/>
      <c r="WOW29" s="3200"/>
      <c r="WOX29" s="3201"/>
      <c r="WOY29" s="3202"/>
      <c r="WOZ29" s="3203"/>
      <c r="WPA29" s="3200"/>
      <c r="WPB29" s="3204"/>
      <c r="WPC29" s="3179"/>
      <c r="WPD29" s="3205"/>
      <c r="WPE29" s="3206"/>
      <c r="WPF29" s="3207"/>
      <c r="WPG29" s="3208"/>
      <c r="WPH29" s="3209"/>
      <c r="WPI29" s="3208"/>
      <c r="WPJ29" s="3209"/>
      <c r="WPK29" s="3200"/>
      <c r="WPL29" s="3201"/>
      <c r="WPM29" s="3208"/>
      <c r="WPN29" s="3206"/>
      <c r="WPO29" s="3200"/>
      <c r="WPP29" s="3201"/>
      <c r="WPQ29" s="3202"/>
      <c r="WPR29" s="3203"/>
      <c r="WPS29" s="3200"/>
      <c r="WPT29" s="3204"/>
      <c r="WPU29" s="3179"/>
      <c r="WPV29" s="3205"/>
      <c r="WPW29" s="3206"/>
      <c r="WPX29" s="3207"/>
      <c r="WPY29" s="3208"/>
      <c r="WPZ29" s="3209"/>
      <c r="WQA29" s="3208"/>
      <c r="WQB29" s="3209"/>
      <c r="WQC29" s="3200"/>
      <c r="WQD29" s="3201"/>
      <c r="WQE29" s="3208"/>
      <c r="WQF29" s="3206"/>
      <c r="WQG29" s="3200"/>
      <c r="WQH29" s="3201"/>
      <c r="WQI29" s="3202"/>
      <c r="WQJ29" s="3203"/>
      <c r="WQK29" s="3200"/>
      <c r="WQL29" s="3204"/>
      <c r="WQM29" s="3179"/>
      <c r="WQN29" s="3205"/>
      <c r="WQO29" s="3206"/>
      <c r="WQP29" s="3207"/>
      <c r="WQQ29" s="3208"/>
      <c r="WQR29" s="3209"/>
      <c r="WQS29" s="3208"/>
      <c r="WQT29" s="3209"/>
      <c r="WQU29" s="3200"/>
      <c r="WQV29" s="3201"/>
      <c r="WQW29" s="3208"/>
      <c r="WQX29" s="3206"/>
      <c r="WQY29" s="3200"/>
      <c r="WQZ29" s="3201"/>
      <c r="WRA29" s="3202"/>
      <c r="WRB29" s="3203"/>
      <c r="WRC29" s="3200"/>
      <c r="WRD29" s="3204"/>
      <c r="WRE29" s="3179"/>
      <c r="WRF29" s="3205"/>
      <c r="WRG29" s="3206"/>
      <c r="WRH29" s="3207"/>
      <c r="WRI29" s="3208"/>
      <c r="WRJ29" s="3209"/>
      <c r="WRK29" s="3208"/>
      <c r="WRL29" s="3209"/>
      <c r="WRM29" s="3200"/>
      <c r="WRN29" s="3201"/>
      <c r="WRO29" s="3208"/>
      <c r="WRP29" s="3206"/>
      <c r="WRQ29" s="3200"/>
      <c r="WRR29" s="3201"/>
      <c r="WRS29" s="3202"/>
      <c r="WRT29" s="3203"/>
      <c r="WRU29" s="3200"/>
      <c r="WRV29" s="3204"/>
      <c r="WRW29" s="3179"/>
      <c r="WRX29" s="3205"/>
      <c r="WRY29" s="3206"/>
      <c r="WRZ29" s="3207"/>
      <c r="WSA29" s="3208"/>
      <c r="WSB29" s="3209"/>
      <c r="WSC29" s="3208"/>
      <c r="WSD29" s="3209"/>
      <c r="WSE29" s="3200"/>
      <c r="WSF29" s="3201"/>
      <c r="WSG29" s="3208"/>
      <c r="WSH29" s="3206"/>
      <c r="WSI29" s="3200"/>
      <c r="WSJ29" s="3201"/>
      <c r="WSK29" s="3202"/>
      <c r="WSL29" s="3203"/>
      <c r="WSM29" s="3200"/>
      <c r="WSN29" s="3204"/>
      <c r="WSO29" s="3179"/>
      <c r="WSP29" s="3205"/>
      <c r="WSQ29" s="3206"/>
      <c r="WSR29" s="3207"/>
      <c r="WSS29" s="3208"/>
      <c r="WST29" s="3209"/>
      <c r="WSU29" s="3208"/>
      <c r="WSV29" s="3209"/>
      <c r="WSW29" s="3200"/>
      <c r="WSX29" s="3201"/>
      <c r="WSY29" s="3208"/>
      <c r="WSZ29" s="3206"/>
      <c r="WTA29" s="3200"/>
      <c r="WTB29" s="3201"/>
      <c r="WTC29" s="3202"/>
      <c r="WTD29" s="3203"/>
      <c r="WTE29" s="3200"/>
      <c r="WTF29" s="3204"/>
      <c r="WTG29" s="3179"/>
      <c r="WTH29" s="3205"/>
      <c r="WTI29" s="3206"/>
      <c r="WTJ29" s="3207"/>
      <c r="WTK29" s="3208"/>
      <c r="WTL29" s="3209"/>
      <c r="WTM29" s="3208"/>
      <c r="WTN29" s="3209"/>
      <c r="WTO29" s="3200"/>
      <c r="WTP29" s="3201"/>
      <c r="WTQ29" s="3208"/>
      <c r="WTR29" s="3206"/>
      <c r="WTS29" s="3200"/>
      <c r="WTT29" s="3201"/>
      <c r="WTU29" s="3202"/>
      <c r="WTV29" s="3203"/>
      <c r="WTW29" s="3200"/>
      <c r="WTX29" s="3204"/>
      <c r="WTY29" s="3179"/>
      <c r="WTZ29" s="3205"/>
      <c r="WUA29" s="3206"/>
      <c r="WUB29" s="3207"/>
      <c r="WUC29" s="3208"/>
      <c r="WUD29" s="3209"/>
      <c r="WUE29" s="3208"/>
      <c r="WUF29" s="3209"/>
      <c r="WUG29" s="3200"/>
      <c r="WUH29" s="3201"/>
      <c r="WUI29" s="3208"/>
      <c r="WUJ29" s="3206"/>
      <c r="WUK29" s="3200"/>
      <c r="WUL29" s="3201"/>
      <c r="WUM29" s="3202"/>
      <c r="WUN29" s="3203"/>
      <c r="WUO29" s="3200"/>
      <c r="WUP29" s="3204"/>
      <c r="WUQ29" s="3179"/>
      <c r="WUR29" s="3205"/>
      <c r="WUS29" s="3206"/>
      <c r="WUT29" s="3207"/>
      <c r="WUU29" s="3208"/>
      <c r="WUV29" s="3209"/>
      <c r="WUW29" s="3208"/>
      <c r="WUX29" s="3209"/>
      <c r="WUY29" s="3200"/>
      <c r="WUZ29" s="3201"/>
      <c r="WVA29" s="3208"/>
      <c r="WVB29" s="3206"/>
      <c r="WVC29" s="3200"/>
      <c r="WVD29" s="3201"/>
      <c r="WVE29" s="3202"/>
      <c r="WVF29" s="3203"/>
      <c r="WVG29" s="3200"/>
      <c r="WVH29" s="3204"/>
      <c r="WVI29" s="3179"/>
      <c r="WVJ29" s="3205"/>
      <c r="WVK29" s="3206"/>
      <c r="WVL29" s="3207"/>
      <c r="WVM29" s="3208"/>
      <c r="WVN29" s="3209"/>
      <c r="WVO29" s="3208"/>
      <c r="WVP29" s="3209"/>
      <c r="WVQ29" s="3200"/>
      <c r="WVR29" s="3201"/>
      <c r="WVS29" s="3208"/>
      <c r="WVT29" s="3206"/>
      <c r="WVU29" s="3200"/>
      <c r="WVV29" s="3201"/>
      <c r="WVW29" s="3202"/>
      <c r="WVX29" s="3203"/>
      <c r="WVY29" s="3200"/>
      <c r="WVZ29" s="3204"/>
      <c r="WWA29" s="3179"/>
      <c r="WWB29" s="3205"/>
      <c r="WWC29" s="3206"/>
      <c r="WWD29" s="3207"/>
      <c r="WWE29" s="3208"/>
      <c r="WWF29" s="3209"/>
      <c r="WWG29" s="3208"/>
      <c r="WWH29" s="3209"/>
      <c r="WWI29" s="3200"/>
      <c r="WWJ29" s="3201"/>
      <c r="WWK29" s="3208"/>
      <c r="WWL29" s="3206"/>
      <c r="WWM29" s="3200"/>
      <c r="WWN29" s="3201"/>
      <c r="WWO29" s="3202"/>
      <c r="WWP29" s="3203"/>
      <c r="WWQ29" s="3200"/>
      <c r="WWR29" s="3204"/>
      <c r="WWS29" s="3179"/>
      <c r="WWT29" s="3205"/>
      <c r="WWU29" s="3206"/>
      <c r="WWV29" s="3207"/>
      <c r="WWW29" s="3208"/>
      <c r="WWX29" s="3209"/>
      <c r="WWY29" s="3208"/>
      <c r="WWZ29" s="3209"/>
      <c r="WXA29" s="3200"/>
      <c r="WXB29" s="3201"/>
      <c r="WXC29" s="3208"/>
      <c r="WXD29" s="3206"/>
      <c r="WXE29" s="3200"/>
      <c r="WXF29" s="3201"/>
      <c r="WXG29" s="3202"/>
      <c r="WXH29" s="3203"/>
      <c r="WXI29" s="3200"/>
      <c r="WXJ29" s="3204"/>
      <c r="WXK29" s="3179"/>
      <c r="WXL29" s="3205"/>
      <c r="WXM29" s="3206"/>
      <c r="WXN29" s="3207"/>
      <c r="WXO29" s="3208"/>
      <c r="WXP29" s="3209"/>
      <c r="WXQ29" s="3208"/>
      <c r="WXR29" s="3209"/>
      <c r="WXS29" s="3200"/>
      <c r="WXT29" s="3201"/>
      <c r="WXU29" s="3208"/>
      <c r="WXV29" s="3206"/>
      <c r="WXW29" s="3200"/>
      <c r="WXX29" s="3201"/>
      <c r="WXY29" s="3202"/>
      <c r="WXZ29" s="3203"/>
      <c r="WYA29" s="3200"/>
      <c r="WYB29" s="3204"/>
      <c r="WYC29" s="3179"/>
      <c r="WYD29" s="3205"/>
      <c r="WYE29" s="3206"/>
      <c r="WYF29" s="3207"/>
      <c r="WYG29" s="3208"/>
      <c r="WYH29" s="3209"/>
      <c r="WYI29" s="3208"/>
      <c r="WYJ29" s="3209"/>
      <c r="WYK29" s="3200"/>
      <c r="WYL29" s="3201"/>
      <c r="WYM29" s="3208"/>
      <c r="WYN29" s="3206"/>
      <c r="WYO29" s="3200"/>
      <c r="WYP29" s="3201"/>
      <c r="WYQ29" s="3202"/>
      <c r="WYR29" s="3203"/>
      <c r="WYS29" s="3200"/>
      <c r="WYT29" s="3204"/>
      <c r="WYU29" s="3179"/>
      <c r="WYV29" s="3205"/>
      <c r="WYW29" s="3206"/>
      <c r="WYX29" s="3207"/>
      <c r="WYY29" s="3208"/>
      <c r="WYZ29" s="3209"/>
      <c r="WZA29" s="3208"/>
      <c r="WZB29" s="3209"/>
      <c r="WZC29" s="3200"/>
      <c r="WZD29" s="3201"/>
      <c r="WZE29" s="3208"/>
      <c r="WZF29" s="3206"/>
      <c r="WZG29" s="3200"/>
      <c r="WZH29" s="3201"/>
      <c r="WZI29" s="3202"/>
      <c r="WZJ29" s="3203"/>
      <c r="WZK29" s="3200"/>
      <c r="WZL29" s="3204"/>
      <c r="WZM29" s="3179"/>
      <c r="WZN29" s="3205"/>
      <c r="WZO29" s="3206"/>
      <c r="WZP29" s="3207"/>
      <c r="WZQ29" s="3208"/>
      <c r="WZR29" s="3209"/>
      <c r="WZS29" s="3208"/>
      <c r="WZT29" s="3209"/>
      <c r="WZU29" s="3200"/>
      <c r="WZV29" s="3201"/>
      <c r="WZW29" s="3208"/>
      <c r="WZX29" s="3206"/>
      <c r="WZY29" s="3200"/>
      <c r="WZZ29" s="3201"/>
      <c r="XAA29" s="3202"/>
      <c r="XAB29" s="3203"/>
      <c r="XAC29" s="3200"/>
      <c r="XAD29" s="3204"/>
      <c r="XAE29" s="3179"/>
      <c r="XAF29" s="3205"/>
      <c r="XAG29" s="3206"/>
      <c r="XAH29" s="3207"/>
      <c r="XAI29" s="3208"/>
      <c r="XAJ29" s="3209"/>
      <c r="XAK29" s="3208"/>
      <c r="XAL29" s="3209"/>
      <c r="XAM29" s="3200"/>
      <c r="XAN29" s="3201"/>
      <c r="XAO29" s="3208"/>
      <c r="XAP29" s="3206"/>
      <c r="XAQ29" s="3200"/>
      <c r="XAR29" s="3201"/>
      <c r="XAS29" s="3202"/>
      <c r="XAT29" s="3203"/>
      <c r="XAU29" s="3200"/>
      <c r="XAV29" s="3204"/>
      <c r="XAW29" s="3179"/>
      <c r="XAX29" s="3205"/>
      <c r="XAY29" s="3206"/>
      <c r="XAZ29" s="3207"/>
      <c r="XBA29" s="3208"/>
      <c r="XBB29" s="3209"/>
      <c r="XBC29" s="3208"/>
      <c r="XBD29" s="3209"/>
      <c r="XBE29" s="3200"/>
      <c r="XBF29" s="3201"/>
      <c r="XBG29" s="3208"/>
      <c r="XBH29" s="3206"/>
      <c r="XBI29" s="3200"/>
      <c r="XBJ29" s="3201"/>
      <c r="XBK29" s="3202"/>
      <c r="XBL29" s="3203"/>
      <c r="XBM29" s="3200"/>
      <c r="XBN29" s="3204"/>
      <c r="XBO29" s="3179"/>
      <c r="XBP29" s="3205"/>
      <c r="XBQ29" s="3206"/>
      <c r="XBR29" s="3207"/>
      <c r="XBS29" s="3208"/>
      <c r="XBT29" s="3209"/>
      <c r="XBU29" s="3208"/>
      <c r="XBV29" s="3209"/>
      <c r="XBW29" s="3200"/>
      <c r="XBX29" s="3201"/>
      <c r="XBY29" s="3208"/>
      <c r="XBZ29" s="3206"/>
      <c r="XCA29" s="3200"/>
      <c r="XCB29" s="3201"/>
      <c r="XCC29" s="3202"/>
      <c r="XCD29" s="3203"/>
      <c r="XCE29" s="3200"/>
      <c r="XCF29" s="3204"/>
      <c r="XCG29" s="3179"/>
      <c r="XCH29" s="3205"/>
      <c r="XCI29" s="3206"/>
      <c r="XCJ29" s="3207"/>
      <c r="XCK29" s="3208"/>
      <c r="XCL29" s="3209"/>
      <c r="XCM29" s="3208"/>
      <c r="XCN29" s="3209"/>
      <c r="XCO29" s="3200"/>
      <c r="XCP29" s="3201"/>
      <c r="XCQ29" s="3208"/>
      <c r="XCR29" s="3206"/>
      <c r="XCS29" s="3200"/>
      <c r="XCT29" s="3201"/>
      <c r="XCU29" s="3202"/>
      <c r="XCV29" s="3203"/>
      <c r="XCW29" s="3200"/>
      <c r="XCX29" s="3204"/>
      <c r="XCY29" s="3179"/>
      <c r="XCZ29" s="3205"/>
      <c r="XDA29" s="3206"/>
      <c r="XDB29" s="3207"/>
      <c r="XDC29" s="3208"/>
      <c r="XDD29" s="3209"/>
      <c r="XDE29" s="3208"/>
      <c r="XDF29" s="3209"/>
      <c r="XDG29" s="3200"/>
      <c r="XDH29" s="3201"/>
      <c r="XDI29" s="3208"/>
      <c r="XDJ29" s="3206"/>
      <c r="XDK29" s="3200"/>
      <c r="XDL29" s="3201"/>
      <c r="XDM29" s="3202"/>
      <c r="XDN29" s="3203"/>
      <c r="XDO29" s="3200"/>
      <c r="XDP29" s="3204"/>
      <c r="XDQ29" s="3179"/>
      <c r="XDR29" s="3205"/>
      <c r="XDS29" s="3206"/>
      <c r="XDT29" s="3207"/>
      <c r="XDU29" s="3208"/>
      <c r="XDV29" s="3209"/>
      <c r="XDW29" s="3208"/>
      <c r="XDX29" s="3209"/>
      <c r="XDY29" s="3200"/>
      <c r="XDZ29" s="3201"/>
      <c r="XEA29" s="3208"/>
      <c r="XEB29" s="3206"/>
      <c r="XEC29" s="3200"/>
      <c r="XED29" s="3201"/>
      <c r="XEE29" s="3202"/>
      <c r="XEF29" s="3203"/>
      <c r="XEG29" s="3200"/>
      <c r="XEH29" s="3204"/>
      <c r="XEI29" s="3179"/>
      <c r="XEJ29" s="3205"/>
      <c r="XEK29" s="3206"/>
      <c r="XEL29" s="3207"/>
      <c r="XEM29" s="3208"/>
      <c r="XEN29" s="3209"/>
      <c r="XEO29" s="3208"/>
      <c r="XEP29" s="3209"/>
      <c r="XEQ29" s="3200"/>
      <c r="XER29" s="3201"/>
      <c r="XES29" s="3208"/>
      <c r="XET29" s="3206"/>
      <c r="XEU29" s="3200"/>
      <c r="XEV29" s="3201"/>
      <c r="XEW29" s="3202"/>
      <c r="XEX29" s="3203"/>
      <c r="XEY29" s="3200"/>
      <c r="XEZ29" s="3204"/>
      <c r="XFA29" s="3179"/>
      <c r="XFB29" s="3205"/>
      <c r="XFC29" s="3206"/>
      <c r="XFD29" s="3207"/>
    </row>
    <row r="30" spans="1:16384" s="3190" customFormat="1" ht="16.5" customHeight="1">
      <c r="A30" s="3179" t="str">
        <f>'General TPUM'!B30</f>
        <v>Betio SDA Pre-School</v>
      </c>
      <c r="B30" s="4028"/>
      <c r="C30" s="4034"/>
      <c r="D30" s="3182">
        <f t="shared" ref="D30:D33" si="4">SUM(B30:C30)</f>
        <v>0</v>
      </c>
      <c r="E30" s="4029"/>
      <c r="F30" s="4030"/>
      <c r="G30" s="4031"/>
      <c r="H30" s="4040"/>
      <c r="I30" s="4031"/>
      <c r="J30" s="4032"/>
      <c r="K30" s="4033"/>
      <c r="L30" s="4034"/>
      <c r="M30" s="4033"/>
      <c r="N30" s="4034"/>
      <c r="O30" s="4033"/>
      <c r="P30" s="4034"/>
      <c r="Q30" s="4035"/>
      <c r="R30" s="4042"/>
      <c r="S30" s="3199"/>
      <c r="T30" s="3189"/>
      <c r="U30" s="3173">
        <f t="shared" si="1"/>
        <v>0</v>
      </c>
      <c r="W30" s="3173"/>
      <c r="X30" s="3173"/>
      <c r="Y30" s="3173"/>
      <c r="Z30" s="3173"/>
      <c r="AC30" s="3173"/>
      <c r="AK30" s="3199"/>
      <c r="AL30" s="3189"/>
      <c r="AO30" s="3173"/>
      <c r="AP30" s="3173"/>
      <c r="AQ30" s="3173"/>
      <c r="AR30" s="3173"/>
      <c r="AU30" s="3173"/>
      <c r="BC30" s="3199"/>
      <c r="BD30" s="3189"/>
      <c r="BG30" s="3173"/>
      <c r="BH30" s="3173"/>
      <c r="BI30" s="3173"/>
      <c r="BJ30" s="3173"/>
      <c r="BM30" s="3173"/>
      <c r="BU30" s="3199"/>
      <c r="BV30" s="3189"/>
      <c r="BY30" s="3173"/>
      <c r="BZ30" s="3173"/>
      <c r="CA30" s="3173"/>
      <c r="CB30" s="3173"/>
      <c r="CE30" s="3173"/>
      <c r="CM30" s="3199"/>
      <c r="CN30" s="3189"/>
      <c r="CQ30" s="3173"/>
      <c r="CR30" s="3173"/>
      <c r="CS30" s="3173"/>
      <c r="CT30" s="3173"/>
      <c r="CW30" s="3173"/>
      <c r="DE30" s="3199"/>
      <c r="DF30" s="3189"/>
      <c r="DI30" s="3173"/>
      <c r="DJ30" s="3173"/>
      <c r="DK30" s="3173"/>
      <c r="DL30" s="3173"/>
      <c r="DO30" s="3173"/>
      <c r="DW30" s="3199"/>
      <c r="DX30" s="3189"/>
      <c r="EA30" s="3173"/>
      <c r="EB30" s="3173"/>
      <c r="EC30" s="3173"/>
      <c r="ED30" s="3173"/>
      <c r="EG30" s="3173"/>
      <c r="EO30" s="3199"/>
      <c r="EP30" s="3189"/>
      <c r="ES30" s="3173"/>
      <c r="ET30" s="3173"/>
      <c r="EU30" s="3173"/>
      <c r="EV30" s="3173"/>
      <c r="EY30" s="3173"/>
      <c r="FG30" s="3199"/>
      <c r="FH30" s="3189"/>
      <c r="FK30" s="3173"/>
      <c r="FL30" s="3173"/>
      <c r="FM30" s="3173"/>
      <c r="FN30" s="3173"/>
      <c r="FQ30" s="3173"/>
      <c r="FY30" s="3199"/>
      <c r="FZ30" s="3189"/>
      <c r="GC30" s="3173"/>
      <c r="GD30" s="3173"/>
      <c r="GE30" s="3173"/>
      <c r="GF30" s="3173"/>
      <c r="GI30" s="3173"/>
      <c r="GQ30" s="3199"/>
      <c r="GR30" s="3189"/>
      <c r="GU30" s="3173"/>
      <c r="GV30" s="3173"/>
      <c r="GW30" s="3173"/>
      <c r="GX30" s="3173"/>
      <c r="HA30" s="3173"/>
      <c r="HI30" s="3199"/>
      <c r="HJ30" s="3189"/>
      <c r="HM30" s="3173"/>
      <c r="HN30" s="3173"/>
      <c r="HO30" s="3173"/>
      <c r="HP30" s="3173"/>
      <c r="HS30" s="3173"/>
      <c r="IA30" s="3199"/>
      <c r="IB30" s="3189"/>
      <c r="IE30" s="3173"/>
      <c r="IF30" s="3173"/>
      <c r="IG30" s="3173"/>
      <c r="IH30" s="3173"/>
      <c r="IK30" s="3173"/>
      <c r="IS30" s="3199"/>
      <c r="IT30" s="3189"/>
      <c r="IW30" s="3173"/>
      <c r="IX30" s="3173"/>
      <c r="IY30" s="3173"/>
      <c r="IZ30" s="3173"/>
      <c r="JC30" s="3173"/>
      <c r="JK30" s="3199"/>
      <c r="JL30" s="3189"/>
      <c r="JO30" s="3173"/>
      <c r="JP30" s="3173"/>
      <c r="JQ30" s="3173"/>
      <c r="JR30" s="3173"/>
      <c r="JU30" s="3173"/>
      <c r="KC30" s="3199"/>
      <c r="KD30" s="3189"/>
      <c r="KG30" s="3173"/>
      <c r="KH30" s="3173"/>
      <c r="KI30" s="3173"/>
      <c r="KJ30" s="3173"/>
      <c r="KM30" s="3173"/>
      <c r="KU30" s="3199"/>
      <c r="KV30" s="3189"/>
      <c r="KY30" s="3173"/>
      <c r="KZ30" s="3173"/>
      <c r="LA30" s="3173"/>
      <c r="LB30" s="3173"/>
      <c r="LE30" s="3173"/>
      <c r="LM30" s="3199"/>
      <c r="LN30" s="3189"/>
      <c r="LQ30" s="3173"/>
      <c r="LR30" s="3173"/>
      <c r="LS30" s="3173"/>
      <c r="LT30" s="3173"/>
      <c r="LW30" s="3173"/>
      <c r="ME30" s="3199"/>
      <c r="MF30" s="3189"/>
      <c r="MI30" s="3173"/>
      <c r="MJ30" s="3173"/>
      <c r="MK30" s="3173"/>
      <c r="ML30" s="3173"/>
      <c r="MO30" s="3173"/>
      <c r="MW30" s="3199"/>
      <c r="MX30" s="3189"/>
      <c r="NA30" s="3173"/>
      <c r="NB30" s="3173"/>
      <c r="NC30" s="3173"/>
      <c r="ND30" s="3173"/>
      <c r="NG30" s="3173"/>
      <c r="NO30" s="3199"/>
      <c r="NP30" s="3189"/>
      <c r="NS30" s="3173"/>
      <c r="NT30" s="3173"/>
      <c r="NU30" s="3173"/>
      <c r="NV30" s="3173"/>
      <c r="NY30" s="3173"/>
      <c r="OG30" s="3199"/>
      <c r="OH30" s="3189"/>
      <c r="OK30" s="3173"/>
      <c r="OL30" s="3173"/>
      <c r="OM30" s="3173"/>
      <c r="ON30" s="3173"/>
      <c r="OQ30" s="3173"/>
      <c r="OY30" s="3199"/>
      <c r="OZ30" s="3189"/>
      <c r="PC30" s="3173"/>
      <c r="PD30" s="3173"/>
      <c r="PE30" s="3173"/>
      <c r="PF30" s="3173"/>
      <c r="PI30" s="3173"/>
      <c r="PQ30" s="3199"/>
      <c r="PR30" s="3189"/>
      <c r="PU30" s="3173"/>
      <c r="PV30" s="3173"/>
      <c r="PW30" s="3173"/>
      <c r="PX30" s="3173"/>
      <c r="QA30" s="3173"/>
      <c r="QI30" s="3199"/>
      <c r="QJ30" s="3189"/>
      <c r="QM30" s="3173"/>
      <c r="QN30" s="3173"/>
      <c r="QO30" s="3173"/>
      <c r="QP30" s="3173"/>
      <c r="QS30" s="3173"/>
      <c r="RA30" s="3199"/>
      <c r="RB30" s="3189"/>
      <c r="RE30" s="3173"/>
      <c r="RF30" s="3173"/>
      <c r="RG30" s="3173"/>
      <c r="RH30" s="3173"/>
      <c r="RK30" s="3173"/>
      <c r="RS30" s="3199"/>
      <c r="RT30" s="3189"/>
      <c r="RW30" s="3173"/>
      <c r="RX30" s="3173"/>
      <c r="RY30" s="3173"/>
      <c r="RZ30" s="3173"/>
      <c r="SC30" s="3173"/>
      <c r="SK30" s="3199"/>
      <c r="SL30" s="3189"/>
      <c r="SO30" s="3173"/>
      <c r="SP30" s="3173"/>
      <c r="SQ30" s="3173"/>
      <c r="SR30" s="3173"/>
      <c r="SU30" s="3173"/>
      <c r="TC30" s="3199"/>
      <c r="TD30" s="3189"/>
      <c r="TG30" s="3173"/>
      <c r="TH30" s="3173"/>
      <c r="TI30" s="3173"/>
      <c r="TJ30" s="3173"/>
      <c r="TM30" s="3173"/>
      <c r="TU30" s="3199"/>
      <c r="TV30" s="3189"/>
      <c r="TY30" s="3173"/>
      <c r="TZ30" s="3173"/>
      <c r="UA30" s="3173"/>
      <c r="UB30" s="3173"/>
      <c r="UE30" s="3173"/>
      <c r="UM30" s="3199"/>
      <c r="UN30" s="3189"/>
      <c r="UQ30" s="3173"/>
      <c r="UR30" s="3173"/>
      <c r="US30" s="3173"/>
      <c r="UT30" s="3173"/>
      <c r="UW30" s="3173"/>
      <c r="VE30" s="3199"/>
      <c r="VF30" s="3189"/>
      <c r="VI30" s="3173"/>
      <c r="VJ30" s="3173"/>
      <c r="VK30" s="3173"/>
      <c r="VL30" s="3173"/>
      <c r="VO30" s="3173"/>
      <c r="VW30" s="3199"/>
      <c r="VX30" s="3189"/>
      <c r="WA30" s="3173"/>
      <c r="WB30" s="3173"/>
      <c r="WC30" s="3173"/>
      <c r="WD30" s="3173"/>
      <c r="WG30" s="3173"/>
      <c r="WO30" s="3199"/>
      <c r="WP30" s="3189"/>
      <c r="WS30" s="3173"/>
      <c r="WT30" s="3173"/>
      <c r="WU30" s="3173"/>
      <c r="WV30" s="3173"/>
      <c r="WY30" s="3173"/>
      <c r="XG30" s="3199"/>
      <c r="XH30" s="3189"/>
      <c r="XK30" s="3173"/>
      <c r="XL30" s="3173"/>
      <c r="XM30" s="3173"/>
      <c r="XN30" s="3173"/>
      <c r="XQ30" s="3173"/>
      <c r="XY30" s="3199"/>
      <c r="XZ30" s="3189"/>
      <c r="YC30" s="3173"/>
      <c r="YD30" s="3173"/>
      <c r="YE30" s="3173"/>
      <c r="YF30" s="3173"/>
      <c r="YI30" s="3173"/>
      <c r="YQ30" s="3199"/>
      <c r="YR30" s="3189"/>
      <c r="YU30" s="3173"/>
      <c r="YV30" s="3173"/>
      <c r="YW30" s="3173"/>
      <c r="YX30" s="3173"/>
      <c r="ZA30" s="3173"/>
      <c r="ZI30" s="3199"/>
      <c r="ZJ30" s="3189"/>
      <c r="ZM30" s="3173"/>
      <c r="ZN30" s="3173"/>
      <c r="ZO30" s="3173"/>
      <c r="ZP30" s="3173"/>
      <c r="ZS30" s="3173"/>
      <c r="AAA30" s="3199"/>
      <c r="AAB30" s="3189"/>
      <c r="AAE30" s="3173"/>
      <c r="AAF30" s="3173"/>
      <c r="AAG30" s="3173"/>
      <c r="AAH30" s="3173"/>
      <c r="AAK30" s="3173"/>
      <c r="AAS30" s="3199"/>
      <c r="AAT30" s="3189"/>
      <c r="AAW30" s="3173"/>
      <c r="AAX30" s="3173"/>
      <c r="AAY30" s="3173"/>
      <c r="AAZ30" s="3173"/>
      <c r="ABC30" s="3173"/>
      <c r="ABK30" s="3199"/>
      <c r="ABL30" s="3189"/>
      <c r="ABO30" s="3173"/>
      <c r="ABP30" s="3173"/>
      <c r="ABQ30" s="3173"/>
      <c r="ABR30" s="3173"/>
      <c r="ABU30" s="3173"/>
      <c r="ACC30" s="3199"/>
      <c r="ACD30" s="3189"/>
      <c r="ACG30" s="3173"/>
      <c r="ACH30" s="3173"/>
      <c r="ACI30" s="3173"/>
      <c r="ACJ30" s="3173"/>
      <c r="ACM30" s="3173"/>
      <c r="ACU30" s="3199"/>
      <c r="ACV30" s="3189"/>
      <c r="ACY30" s="3173"/>
      <c r="ACZ30" s="3173"/>
      <c r="ADA30" s="3173"/>
      <c r="ADB30" s="3173"/>
      <c r="ADE30" s="3173"/>
      <c r="ADM30" s="3199"/>
      <c r="ADN30" s="3189"/>
      <c r="ADQ30" s="3173"/>
      <c r="ADR30" s="3173"/>
      <c r="ADS30" s="3173"/>
      <c r="ADT30" s="3173"/>
      <c r="ADW30" s="3173"/>
      <c r="AEE30" s="3199"/>
      <c r="AEF30" s="3189"/>
      <c r="AEI30" s="3173"/>
      <c r="AEJ30" s="3173"/>
      <c r="AEK30" s="3173"/>
      <c r="AEL30" s="3173"/>
      <c r="AEO30" s="3173"/>
      <c r="AEW30" s="3199"/>
      <c r="AEX30" s="3189"/>
      <c r="AFA30" s="3173"/>
      <c r="AFB30" s="3173"/>
      <c r="AFC30" s="3173"/>
      <c r="AFD30" s="3173"/>
      <c r="AFG30" s="3173"/>
      <c r="AFO30" s="3199"/>
      <c r="AFP30" s="3189"/>
      <c r="AFS30" s="3173"/>
      <c r="AFT30" s="3173"/>
      <c r="AFU30" s="3173"/>
      <c r="AFV30" s="3173"/>
      <c r="AFY30" s="3173"/>
      <c r="AGG30" s="3199"/>
      <c r="AGH30" s="3189"/>
      <c r="AGK30" s="3173"/>
      <c r="AGL30" s="3173"/>
      <c r="AGM30" s="3173"/>
      <c r="AGN30" s="3173"/>
      <c r="AGQ30" s="3173"/>
      <c r="AGY30" s="3199"/>
      <c r="AGZ30" s="3189"/>
      <c r="AHC30" s="3173"/>
      <c r="AHD30" s="3173"/>
      <c r="AHE30" s="3173"/>
      <c r="AHF30" s="3173"/>
      <c r="AHI30" s="3173"/>
      <c r="AHQ30" s="3199"/>
      <c r="AHR30" s="3189"/>
      <c r="AHU30" s="3173"/>
      <c r="AHV30" s="3173"/>
      <c r="AHW30" s="3173"/>
      <c r="AHX30" s="3173"/>
      <c r="AIA30" s="3173"/>
      <c r="AII30" s="3199"/>
      <c r="AIJ30" s="3189"/>
      <c r="AIM30" s="3173"/>
      <c r="AIN30" s="3173"/>
      <c r="AIO30" s="3173"/>
      <c r="AIP30" s="3173"/>
      <c r="AIS30" s="3173"/>
      <c r="AJA30" s="3199"/>
      <c r="AJB30" s="3189"/>
      <c r="AJE30" s="3173"/>
      <c r="AJF30" s="3173"/>
      <c r="AJG30" s="3173"/>
      <c r="AJH30" s="3173"/>
      <c r="AJK30" s="3173"/>
      <c r="AJS30" s="3199"/>
      <c r="AJT30" s="3189"/>
      <c r="AJW30" s="3173"/>
      <c r="AJX30" s="3173"/>
      <c r="AJY30" s="3173"/>
      <c r="AJZ30" s="3173"/>
      <c r="AKC30" s="3173"/>
      <c r="AKK30" s="3199"/>
      <c r="AKL30" s="3189"/>
      <c r="AKO30" s="3173"/>
      <c r="AKP30" s="3173"/>
      <c r="AKQ30" s="3173"/>
      <c r="AKR30" s="3173"/>
      <c r="AKU30" s="3173"/>
      <c r="ALC30" s="3199"/>
      <c r="ALD30" s="3189"/>
      <c r="ALG30" s="3173"/>
      <c r="ALH30" s="3173"/>
      <c r="ALI30" s="3173"/>
      <c r="ALJ30" s="3173"/>
      <c r="ALM30" s="3173"/>
      <c r="ALU30" s="3199"/>
      <c r="ALV30" s="3189"/>
      <c r="ALY30" s="3173"/>
      <c r="ALZ30" s="3173"/>
      <c r="AMA30" s="3173"/>
      <c r="AMB30" s="3173"/>
      <c r="AME30" s="3173"/>
      <c r="AMM30" s="3199"/>
      <c r="AMN30" s="3189"/>
      <c r="AMQ30" s="3173"/>
      <c r="AMR30" s="3173"/>
      <c r="AMS30" s="3173"/>
      <c r="AMT30" s="3173"/>
      <c r="AMW30" s="3173"/>
      <c r="ANE30" s="3199"/>
      <c r="ANF30" s="3189"/>
      <c r="ANI30" s="3173"/>
      <c r="ANJ30" s="3173"/>
      <c r="ANK30" s="3173"/>
      <c r="ANL30" s="3173"/>
      <c r="ANO30" s="3173"/>
      <c r="ANW30" s="3199"/>
      <c r="ANX30" s="3189"/>
      <c r="AOA30" s="3173"/>
      <c r="AOB30" s="3173"/>
      <c r="AOC30" s="3173"/>
      <c r="AOD30" s="3173"/>
      <c r="AOG30" s="3173"/>
      <c r="AOO30" s="3199"/>
      <c r="AOP30" s="3189"/>
      <c r="AOS30" s="3173"/>
      <c r="AOT30" s="3173"/>
      <c r="AOU30" s="3173"/>
      <c r="AOV30" s="3173"/>
      <c r="AOY30" s="3173"/>
      <c r="APG30" s="3199"/>
      <c r="APH30" s="3189"/>
      <c r="APK30" s="3173"/>
      <c r="APL30" s="3173"/>
      <c r="APM30" s="3173"/>
      <c r="APN30" s="3173"/>
      <c r="APQ30" s="3173"/>
      <c r="APY30" s="3199"/>
      <c r="APZ30" s="3189"/>
      <c r="AQC30" s="3173"/>
      <c r="AQD30" s="3173"/>
      <c r="AQE30" s="3173"/>
      <c r="AQF30" s="3173"/>
      <c r="AQI30" s="3173"/>
      <c r="AQQ30" s="3199"/>
      <c r="AQR30" s="3189"/>
      <c r="AQU30" s="3173"/>
      <c r="AQV30" s="3173"/>
      <c r="AQW30" s="3173"/>
      <c r="AQX30" s="3173"/>
      <c r="ARA30" s="3173"/>
      <c r="ARI30" s="3199"/>
      <c r="ARJ30" s="3189"/>
      <c r="ARM30" s="3173"/>
      <c r="ARN30" s="3173"/>
      <c r="ARO30" s="3173"/>
      <c r="ARP30" s="3173"/>
      <c r="ARS30" s="3173"/>
      <c r="ASA30" s="3199"/>
      <c r="ASB30" s="3189"/>
      <c r="ASE30" s="3173"/>
      <c r="ASF30" s="3173"/>
      <c r="ASG30" s="3173"/>
      <c r="ASH30" s="3173"/>
      <c r="ASK30" s="3173"/>
      <c r="ASS30" s="3199"/>
      <c r="AST30" s="3189"/>
      <c r="ASW30" s="3173"/>
      <c r="ASX30" s="3173"/>
      <c r="ASY30" s="3173"/>
      <c r="ASZ30" s="3173"/>
      <c r="ATC30" s="3173"/>
      <c r="ATK30" s="3199"/>
      <c r="ATL30" s="3189"/>
      <c r="ATO30" s="3173"/>
      <c r="ATP30" s="3173"/>
      <c r="ATQ30" s="3173"/>
      <c r="ATR30" s="3173"/>
      <c r="ATU30" s="3173"/>
      <c r="AUC30" s="3199"/>
      <c r="AUD30" s="3189"/>
      <c r="AUG30" s="3173"/>
      <c r="AUH30" s="3173"/>
      <c r="AUI30" s="3173"/>
      <c r="AUJ30" s="3173"/>
      <c r="AUM30" s="3173"/>
      <c r="AUU30" s="3199"/>
      <c r="AUV30" s="3189"/>
      <c r="AUY30" s="3173"/>
      <c r="AUZ30" s="3173"/>
      <c r="AVA30" s="3173"/>
      <c r="AVB30" s="3173"/>
      <c r="AVE30" s="3173"/>
      <c r="AVM30" s="3199"/>
      <c r="AVN30" s="3189"/>
      <c r="AVQ30" s="3173"/>
      <c r="AVR30" s="3173"/>
      <c r="AVS30" s="3173"/>
      <c r="AVT30" s="3173"/>
      <c r="AVW30" s="3173"/>
      <c r="AWE30" s="3199"/>
      <c r="AWF30" s="3189"/>
      <c r="AWI30" s="3173"/>
      <c r="AWJ30" s="3173"/>
      <c r="AWK30" s="3173"/>
      <c r="AWL30" s="3173"/>
      <c r="AWO30" s="3173"/>
      <c r="AWW30" s="3199"/>
      <c r="AWX30" s="3189"/>
      <c r="AXA30" s="3173"/>
      <c r="AXB30" s="3173"/>
      <c r="AXC30" s="3173"/>
      <c r="AXD30" s="3173"/>
      <c r="AXG30" s="3173"/>
      <c r="AXO30" s="3199"/>
      <c r="AXP30" s="3189"/>
      <c r="AXS30" s="3173"/>
      <c r="AXT30" s="3173"/>
      <c r="AXU30" s="3173"/>
      <c r="AXV30" s="3173"/>
      <c r="AXY30" s="3173"/>
      <c r="AYG30" s="3199"/>
      <c r="AYH30" s="3189"/>
      <c r="AYK30" s="3173"/>
      <c r="AYL30" s="3173"/>
      <c r="AYM30" s="3173"/>
      <c r="AYN30" s="3173"/>
      <c r="AYQ30" s="3173"/>
      <c r="AYY30" s="3199"/>
      <c r="AYZ30" s="3189"/>
      <c r="AZC30" s="3173"/>
      <c r="AZD30" s="3173"/>
      <c r="AZE30" s="3173"/>
      <c r="AZF30" s="3173"/>
      <c r="AZI30" s="3173"/>
      <c r="AZQ30" s="3199"/>
      <c r="AZR30" s="3189"/>
      <c r="AZU30" s="3173"/>
      <c r="AZV30" s="3173"/>
      <c r="AZW30" s="3173"/>
      <c r="AZX30" s="3173"/>
      <c r="BAA30" s="3173"/>
      <c r="BAI30" s="3199"/>
      <c r="BAJ30" s="3189"/>
      <c r="BAM30" s="3173"/>
      <c r="BAN30" s="3173"/>
      <c r="BAO30" s="3173"/>
      <c r="BAP30" s="3173"/>
      <c r="BAS30" s="3173"/>
      <c r="BBA30" s="3199"/>
      <c r="BBB30" s="3189"/>
      <c r="BBE30" s="3173"/>
      <c r="BBF30" s="3173"/>
      <c r="BBG30" s="3173"/>
      <c r="BBH30" s="3173"/>
      <c r="BBK30" s="3173"/>
      <c r="BBS30" s="3199"/>
      <c r="BBT30" s="3189"/>
      <c r="BBW30" s="3173"/>
      <c r="BBX30" s="3173"/>
      <c r="BBY30" s="3173"/>
      <c r="BBZ30" s="3173"/>
      <c r="BCC30" s="3173"/>
      <c r="BCK30" s="3199"/>
      <c r="BCL30" s="3189"/>
      <c r="BCO30" s="3173"/>
      <c r="BCP30" s="3173"/>
      <c r="BCQ30" s="3173"/>
      <c r="BCR30" s="3173"/>
      <c r="BCU30" s="3173"/>
      <c r="BDC30" s="3199"/>
      <c r="BDD30" s="3189"/>
      <c r="BDG30" s="3173"/>
      <c r="BDH30" s="3173"/>
      <c r="BDI30" s="3173"/>
      <c r="BDJ30" s="3173"/>
      <c r="BDM30" s="3173"/>
      <c r="BDU30" s="3199"/>
      <c r="BDV30" s="3189"/>
      <c r="BDY30" s="3173"/>
      <c r="BDZ30" s="3173"/>
      <c r="BEA30" s="3173"/>
      <c r="BEB30" s="3173"/>
      <c r="BEE30" s="3173"/>
      <c r="BEM30" s="3199"/>
      <c r="BEN30" s="3189"/>
      <c r="BEQ30" s="3173"/>
      <c r="BER30" s="3173"/>
      <c r="BES30" s="3173"/>
      <c r="BET30" s="3173"/>
      <c r="BEW30" s="3173"/>
      <c r="BFE30" s="3199"/>
      <c r="BFF30" s="3189"/>
      <c r="BFI30" s="3173"/>
      <c r="BFJ30" s="3173"/>
      <c r="BFK30" s="3173"/>
      <c r="BFL30" s="3173"/>
      <c r="BFO30" s="3173"/>
      <c r="BFW30" s="3199"/>
      <c r="BFX30" s="3189"/>
      <c r="BGA30" s="3173"/>
      <c r="BGB30" s="3173"/>
      <c r="BGC30" s="3173"/>
      <c r="BGD30" s="3173"/>
      <c r="BGG30" s="3173"/>
      <c r="BGO30" s="3199"/>
      <c r="BGP30" s="3189"/>
      <c r="BGS30" s="3173"/>
      <c r="BGT30" s="3173"/>
      <c r="BGU30" s="3173"/>
      <c r="BGV30" s="3173"/>
      <c r="BGY30" s="3173"/>
      <c r="BHG30" s="3199"/>
      <c r="BHH30" s="3189"/>
      <c r="BHK30" s="3173"/>
      <c r="BHL30" s="3173"/>
      <c r="BHM30" s="3173"/>
      <c r="BHN30" s="3173"/>
      <c r="BHQ30" s="3173"/>
      <c r="BHY30" s="3199"/>
      <c r="BHZ30" s="3189"/>
      <c r="BIC30" s="3173"/>
      <c r="BID30" s="3173"/>
      <c r="BIE30" s="3173"/>
      <c r="BIF30" s="3173"/>
      <c r="BII30" s="3173"/>
      <c r="BIQ30" s="3199"/>
      <c r="BIR30" s="3189"/>
      <c r="BIU30" s="3173"/>
      <c r="BIV30" s="3173"/>
      <c r="BIW30" s="3173"/>
      <c r="BIX30" s="3173"/>
      <c r="BJA30" s="3173"/>
      <c r="BJI30" s="3199"/>
      <c r="BJJ30" s="3189"/>
      <c r="BJM30" s="3173"/>
      <c r="BJN30" s="3173"/>
      <c r="BJO30" s="3173"/>
      <c r="BJP30" s="3173"/>
      <c r="BJS30" s="3173"/>
      <c r="BKA30" s="3199"/>
      <c r="BKB30" s="3189"/>
      <c r="BKE30" s="3173"/>
      <c r="BKF30" s="3173"/>
      <c r="BKG30" s="3173"/>
      <c r="BKH30" s="3173"/>
      <c r="BKK30" s="3173"/>
      <c r="BKS30" s="3199"/>
      <c r="BKT30" s="3189"/>
      <c r="BKW30" s="3173"/>
      <c r="BKX30" s="3173"/>
      <c r="BKY30" s="3173"/>
      <c r="BKZ30" s="3173"/>
      <c r="BLC30" s="3173"/>
      <c r="BLK30" s="3199"/>
      <c r="BLL30" s="3189"/>
      <c r="BLO30" s="3173"/>
      <c r="BLP30" s="3173"/>
      <c r="BLQ30" s="3173"/>
      <c r="BLR30" s="3173"/>
      <c r="BLU30" s="3173"/>
      <c r="BMC30" s="3199"/>
      <c r="BMD30" s="3189"/>
      <c r="BMG30" s="3173"/>
      <c r="BMH30" s="3173"/>
      <c r="BMI30" s="3173"/>
      <c r="BMJ30" s="3173"/>
      <c r="BMM30" s="3173"/>
      <c r="BMU30" s="3199"/>
      <c r="BMV30" s="3189"/>
      <c r="BMY30" s="3173"/>
      <c r="BMZ30" s="3173"/>
      <c r="BNA30" s="3173"/>
      <c r="BNB30" s="3173"/>
      <c r="BNE30" s="3173"/>
      <c r="BNM30" s="3199"/>
      <c r="BNN30" s="3189"/>
      <c r="BNQ30" s="3173"/>
      <c r="BNR30" s="3173"/>
      <c r="BNS30" s="3173"/>
      <c r="BNT30" s="3173"/>
      <c r="BNW30" s="3173"/>
      <c r="BOE30" s="3199"/>
      <c r="BOF30" s="3189"/>
      <c r="BOI30" s="3173"/>
      <c r="BOJ30" s="3173"/>
      <c r="BOK30" s="3173"/>
      <c r="BOL30" s="3173"/>
      <c r="BOO30" s="3173"/>
      <c r="BOW30" s="3199"/>
      <c r="BOX30" s="3189"/>
      <c r="BPA30" s="3173"/>
      <c r="BPB30" s="3173"/>
      <c r="BPC30" s="3173"/>
      <c r="BPD30" s="3173"/>
      <c r="BPG30" s="3173"/>
      <c r="BPO30" s="3199"/>
      <c r="BPP30" s="3189"/>
      <c r="BPS30" s="3173"/>
      <c r="BPT30" s="3173"/>
      <c r="BPU30" s="3173"/>
      <c r="BPV30" s="3173"/>
      <c r="BPY30" s="3173"/>
      <c r="BQG30" s="3199"/>
      <c r="BQH30" s="3189"/>
      <c r="BQK30" s="3173"/>
      <c r="BQL30" s="3173"/>
      <c r="BQM30" s="3173"/>
      <c r="BQN30" s="3173"/>
      <c r="BQQ30" s="3173"/>
      <c r="BQY30" s="3199"/>
      <c r="BQZ30" s="3189"/>
      <c r="BRC30" s="3173"/>
      <c r="BRD30" s="3173"/>
      <c r="BRE30" s="3173"/>
      <c r="BRF30" s="3173"/>
      <c r="BRI30" s="3173"/>
      <c r="BRQ30" s="3199"/>
      <c r="BRR30" s="3189"/>
      <c r="BRU30" s="3173"/>
      <c r="BRV30" s="3173"/>
      <c r="BRW30" s="3173"/>
      <c r="BRX30" s="3173"/>
      <c r="BSA30" s="3173"/>
      <c r="BSI30" s="3199"/>
      <c r="BSJ30" s="3189"/>
      <c r="BSM30" s="3173"/>
      <c r="BSN30" s="3173"/>
      <c r="BSO30" s="3173"/>
      <c r="BSP30" s="3173"/>
      <c r="BSS30" s="3173"/>
      <c r="BTA30" s="3199"/>
      <c r="BTB30" s="3189"/>
      <c r="BTE30" s="3173"/>
      <c r="BTF30" s="3173"/>
      <c r="BTG30" s="3173"/>
      <c r="BTH30" s="3173"/>
      <c r="BTK30" s="3173"/>
      <c r="BTS30" s="3199"/>
      <c r="BTT30" s="3189"/>
      <c r="BTW30" s="3173"/>
      <c r="BTX30" s="3173"/>
      <c r="BTY30" s="3173"/>
      <c r="BTZ30" s="3173"/>
      <c r="BUC30" s="3173"/>
      <c r="BUK30" s="3199"/>
      <c r="BUL30" s="3189"/>
      <c r="BUO30" s="3173"/>
      <c r="BUP30" s="3173"/>
      <c r="BUQ30" s="3173"/>
      <c r="BUR30" s="3173"/>
      <c r="BUU30" s="3173"/>
      <c r="BVC30" s="3199"/>
      <c r="BVD30" s="3189"/>
      <c r="BVG30" s="3173"/>
      <c r="BVH30" s="3173"/>
      <c r="BVI30" s="3173"/>
      <c r="BVJ30" s="3173"/>
      <c r="BVM30" s="3173"/>
      <c r="BVU30" s="3199"/>
      <c r="BVV30" s="3189"/>
      <c r="BVY30" s="3173"/>
      <c r="BVZ30" s="3173"/>
      <c r="BWA30" s="3173"/>
      <c r="BWB30" s="3173"/>
      <c r="BWE30" s="3173"/>
      <c r="BWM30" s="3199"/>
      <c r="BWN30" s="3189"/>
      <c r="BWQ30" s="3173"/>
      <c r="BWR30" s="3173"/>
      <c r="BWS30" s="3173"/>
      <c r="BWT30" s="3173"/>
      <c r="BWW30" s="3173"/>
      <c r="BXE30" s="3199"/>
      <c r="BXF30" s="3189"/>
      <c r="BXI30" s="3173"/>
      <c r="BXJ30" s="3173"/>
      <c r="BXK30" s="3173"/>
      <c r="BXL30" s="3173"/>
      <c r="BXO30" s="3173"/>
      <c r="BXW30" s="3199"/>
      <c r="BXX30" s="3189"/>
      <c r="BYA30" s="3173"/>
      <c r="BYB30" s="3173"/>
      <c r="BYC30" s="3173"/>
      <c r="BYD30" s="3173"/>
      <c r="BYG30" s="3173"/>
      <c r="BYO30" s="3199"/>
      <c r="BYP30" s="3189"/>
      <c r="BYS30" s="3173"/>
      <c r="BYT30" s="3173"/>
      <c r="BYU30" s="3173"/>
      <c r="BYV30" s="3173"/>
      <c r="BYY30" s="3173"/>
      <c r="BZG30" s="3199"/>
      <c r="BZH30" s="3189"/>
      <c r="BZK30" s="3173"/>
      <c r="BZL30" s="3173"/>
      <c r="BZM30" s="3173"/>
      <c r="BZN30" s="3173"/>
      <c r="BZQ30" s="3173"/>
      <c r="BZY30" s="3199"/>
      <c r="BZZ30" s="3189"/>
      <c r="CAC30" s="3173"/>
      <c r="CAD30" s="3173"/>
      <c r="CAE30" s="3173"/>
      <c r="CAF30" s="3173"/>
      <c r="CAI30" s="3173"/>
      <c r="CAQ30" s="3199"/>
      <c r="CAR30" s="3189"/>
      <c r="CAU30" s="3173"/>
      <c r="CAV30" s="3173"/>
      <c r="CAW30" s="3173"/>
      <c r="CAX30" s="3173"/>
      <c r="CBA30" s="3173"/>
      <c r="CBI30" s="3199"/>
      <c r="CBJ30" s="3189"/>
      <c r="CBM30" s="3173"/>
      <c r="CBN30" s="3173"/>
      <c r="CBO30" s="3173"/>
      <c r="CBP30" s="3173"/>
      <c r="CBS30" s="3173"/>
      <c r="CCA30" s="3199"/>
      <c r="CCB30" s="3189"/>
      <c r="CCE30" s="3173"/>
      <c r="CCF30" s="3173"/>
      <c r="CCG30" s="3173"/>
      <c r="CCH30" s="3173"/>
      <c r="CCK30" s="3173"/>
      <c r="CCS30" s="3199"/>
      <c r="CCT30" s="3189"/>
      <c r="CCW30" s="3173"/>
      <c r="CCX30" s="3173"/>
      <c r="CCY30" s="3173"/>
      <c r="CCZ30" s="3173"/>
      <c r="CDC30" s="3173"/>
      <c r="CDK30" s="3199"/>
      <c r="CDL30" s="3189"/>
      <c r="CDO30" s="3173"/>
      <c r="CDP30" s="3173"/>
      <c r="CDQ30" s="3173"/>
      <c r="CDR30" s="3173"/>
      <c r="CDU30" s="3173"/>
      <c r="CEC30" s="3199"/>
      <c r="CED30" s="3189"/>
      <c r="CEG30" s="3173"/>
      <c r="CEH30" s="3173"/>
      <c r="CEI30" s="3173"/>
      <c r="CEJ30" s="3173"/>
      <c r="CEM30" s="3173"/>
      <c r="CEU30" s="3199"/>
      <c r="CEV30" s="3189"/>
      <c r="CEY30" s="3173"/>
      <c r="CEZ30" s="3173"/>
      <c r="CFA30" s="3173"/>
      <c r="CFB30" s="3173"/>
      <c r="CFE30" s="3173"/>
      <c r="CFM30" s="3199"/>
      <c r="CFN30" s="3189"/>
      <c r="CFQ30" s="3173"/>
      <c r="CFR30" s="3173"/>
      <c r="CFS30" s="3173"/>
      <c r="CFT30" s="3173"/>
      <c r="CFW30" s="3173"/>
      <c r="CGE30" s="3199"/>
      <c r="CGF30" s="3189"/>
      <c r="CGI30" s="3173"/>
      <c r="CGJ30" s="3173"/>
      <c r="CGK30" s="3173"/>
      <c r="CGL30" s="3173"/>
      <c r="CGO30" s="3173"/>
      <c r="CGW30" s="3199"/>
      <c r="CGX30" s="3189"/>
      <c r="CHA30" s="3173"/>
      <c r="CHB30" s="3173"/>
      <c r="CHC30" s="3173"/>
      <c r="CHD30" s="3173"/>
      <c r="CHG30" s="3173"/>
      <c r="CHO30" s="3199"/>
      <c r="CHP30" s="3189"/>
      <c r="CHS30" s="3173"/>
      <c r="CHT30" s="3173"/>
      <c r="CHU30" s="3173"/>
      <c r="CHV30" s="3173"/>
      <c r="CHY30" s="3173"/>
      <c r="CIG30" s="3199"/>
      <c r="CIH30" s="3189"/>
      <c r="CIK30" s="3173"/>
      <c r="CIL30" s="3173"/>
      <c r="CIM30" s="3173"/>
      <c r="CIN30" s="3173"/>
      <c r="CIQ30" s="3173"/>
      <c r="CIY30" s="3199"/>
      <c r="CIZ30" s="3189"/>
      <c r="CJC30" s="3173"/>
      <c r="CJD30" s="3173"/>
      <c r="CJE30" s="3173"/>
      <c r="CJF30" s="3173"/>
      <c r="CJI30" s="3173"/>
      <c r="CJQ30" s="3199"/>
      <c r="CJR30" s="3189"/>
      <c r="CJU30" s="3173"/>
      <c r="CJV30" s="3173"/>
      <c r="CJW30" s="3173"/>
      <c r="CJX30" s="3173"/>
      <c r="CKA30" s="3173"/>
      <c r="CKI30" s="3199"/>
      <c r="CKJ30" s="3189"/>
      <c r="CKM30" s="3173"/>
      <c r="CKN30" s="3173"/>
      <c r="CKO30" s="3173"/>
      <c r="CKP30" s="3173"/>
      <c r="CKS30" s="3173"/>
      <c r="CLA30" s="3199"/>
      <c r="CLB30" s="3189"/>
      <c r="CLE30" s="3173"/>
      <c r="CLF30" s="3173"/>
      <c r="CLG30" s="3173"/>
      <c r="CLH30" s="3173"/>
      <c r="CLK30" s="3173"/>
      <c r="CLS30" s="3199"/>
      <c r="CLT30" s="3189"/>
      <c r="CLW30" s="3173"/>
      <c r="CLX30" s="3173"/>
      <c r="CLY30" s="3173"/>
      <c r="CLZ30" s="3173"/>
      <c r="CMC30" s="3173"/>
      <c r="CMK30" s="3199"/>
      <c r="CML30" s="3189"/>
      <c r="CMO30" s="3173"/>
      <c r="CMP30" s="3173"/>
      <c r="CMQ30" s="3173"/>
      <c r="CMR30" s="3173"/>
      <c r="CMU30" s="3173"/>
      <c r="CNC30" s="3199"/>
      <c r="CND30" s="3189"/>
      <c r="CNG30" s="3173"/>
      <c r="CNH30" s="3173"/>
      <c r="CNI30" s="3173"/>
      <c r="CNJ30" s="3173"/>
      <c r="CNM30" s="3173"/>
      <c r="CNU30" s="3199"/>
      <c r="CNV30" s="3189"/>
      <c r="CNY30" s="3173"/>
      <c r="CNZ30" s="3173"/>
      <c r="COA30" s="3173"/>
      <c r="COB30" s="3173"/>
      <c r="COE30" s="3173"/>
      <c r="COM30" s="3199"/>
      <c r="CON30" s="3189"/>
      <c r="COQ30" s="3173"/>
      <c r="COR30" s="3173"/>
      <c r="COS30" s="3173"/>
      <c r="COT30" s="3173"/>
      <c r="COW30" s="3173"/>
      <c r="CPE30" s="3199"/>
      <c r="CPF30" s="3189"/>
      <c r="CPI30" s="3173"/>
      <c r="CPJ30" s="3173"/>
      <c r="CPK30" s="3173"/>
      <c r="CPL30" s="3173"/>
      <c r="CPO30" s="3173"/>
      <c r="CPW30" s="3199"/>
      <c r="CPX30" s="3189"/>
      <c r="CQA30" s="3173"/>
      <c r="CQB30" s="3173"/>
      <c r="CQC30" s="3173"/>
      <c r="CQD30" s="3173"/>
      <c r="CQG30" s="3173"/>
      <c r="CQO30" s="3199"/>
      <c r="CQP30" s="3189"/>
      <c r="CQS30" s="3173"/>
      <c r="CQT30" s="3173"/>
      <c r="CQU30" s="3173"/>
      <c r="CQV30" s="3173"/>
      <c r="CQY30" s="3173"/>
      <c r="CRG30" s="3199"/>
      <c r="CRH30" s="3189"/>
      <c r="CRK30" s="3173"/>
      <c r="CRL30" s="3173"/>
      <c r="CRM30" s="3173"/>
      <c r="CRN30" s="3173"/>
      <c r="CRQ30" s="3173"/>
      <c r="CRY30" s="3199"/>
      <c r="CRZ30" s="3189"/>
      <c r="CSC30" s="3173"/>
      <c r="CSD30" s="3173"/>
      <c r="CSE30" s="3173"/>
      <c r="CSF30" s="3173"/>
      <c r="CSI30" s="3173"/>
      <c r="CSQ30" s="3199"/>
      <c r="CSR30" s="3189"/>
      <c r="CSU30" s="3173"/>
      <c r="CSV30" s="3173"/>
      <c r="CSW30" s="3173"/>
      <c r="CSX30" s="3173"/>
      <c r="CTA30" s="3173"/>
      <c r="CTI30" s="3199"/>
      <c r="CTJ30" s="3189"/>
      <c r="CTM30" s="3173"/>
      <c r="CTN30" s="3173"/>
      <c r="CTO30" s="3173"/>
      <c r="CTP30" s="3173"/>
      <c r="CTS30" s="3173"/>
      <c r="CUA30" s="3199"/>
      <c r="CUB30" s="3189"/>
      <c r="CUE30" s="3173"/>
      <c r="CUF30" s="3173"/>
      <c r="CUG30" s="3173"/>
      <c r="CUH30" s="3173"/>
      <c r="CUK30" s="3173"/>
      <c r="CUS30" s="3199"/>
      <c r="CUT30" s="3189"/>
      <c r="CUW30" s="3173"/>
      <c r="CUX30" s="3173"/>
      <c r="CUY30" s="3173"/>
      <c r="CUZ30" s="3173"/>
      <c r="CVC30" s="3173"/>
      <c r="CVK30" s="3199"/>
      <c r="CVL30" s="3189"/>
      <c r="CVO30" s="3173"/>
      <c r="CVP30" s="3173"/>
      <c r="CVQ30" s="3173"/>
      <c r="CVR30" s="3173"/>
      <c r="CVU30" s="3173"/>
      <c r="CWC30" s="3199"/>
      <c r="CWD30" s="3189"/>
      <c r="CWG30" s="3173"/>
      <c r="CWH30" s="3173"/>
      <c r="CWI30" s="3173"/>
      <c r="CWJ30" s="3173"/>
      <c r="CWM30" s="3173"/>
      <c r="CWU30" s="3199"/>
      <c r="CWV30" s="3189"/>
      <c r="CWY30" s="3173"/>
      <c r="CWZ30" s="3173"/>
      <c r="CXA30" s="3173"/>
      <c r="CXB30" s="3173"/>
      <c r="CXE30" s="3173"/>
      <c r="CXM30" s="3199"/>
      <c r="CXN30" s="3189"/>
      <c r="CXQ30" s="3173"/>
      <c r="CXR30" s="3173"/>
      <c r="CXS30" s="3173"/>
      <c r="CXT30" s="3173"/>
      <c r="CXW30" s="3173"/>
      <c r="CYE30" s="3199"/>
      <c r="CYF30" s="3189"/>
      <c r="CYI30" s="3173"/>
      <c r="CYJ30" s="3173"/>
      <c r="CYK30" s="3173"/>
      <c r="CYL30" s="3173"/>
      <c r="CYO30" s="3173"/>
      <c r="CYW30" s="3199"/>
      <c r="CYX30" s="3189"/>
      <c r="CZA30" s="3173"/>
      <c r="CZB30" s="3173"/>
      <c r="CZC30" s="3173"/>
      <c r="CZD30" s="3173"/>
      <c r="CZG30" s="3173"/>
      <c r="CZO30" s="3199"/>
      <c r="CZP30" s="3189"/>
      <c r="CZS30" s="3173"/>
      <c r="CZT30" s="3173"/>
      <c r="CZU30" s="3173"/>
      <c r="CZV30" s="3173"/>
      <c r="CZY30" s="3173"/>
      <c r="DAG30" s="3199"/>
      <c r="DAH30" s="3189"/>
      <c r="DAK30" s="3173"/>
      <c r="DAL30" s="3173"/>
      <c r="DAM30" s="3173"/>
      <c r="DAN30" s="3173"/>
      <c r="DAQ30" s="3173"/>
      <c r="DAY30" s="3199"/>
      <c r="DAZ30" s="3189"/>
      <c r="DBC30" s="3173"/>
      <c r="DBD30" s="3173"/>
      <c r="DBE30" s="3173"/>
      <c r="DBF30" s="3173"/>
      <c r="DBI30" s="3173"/>
      <c r="DBQ30" s="3199"/>
      <c r="DBR30" s="3189"/>
      <c r="DBU30" s="3173"/>
      <c r="DBV30" s="3173"/>
      <c r="DBW30" s="3173"/>
      <c r="DBX30" s="3173"/>
      <c r="DCA30" s="3173"/>
      <c r="DCI30" s="3199"/>
      <c r="DCJ30" s="3189"/>
      <c r="DCM30" s="3173"/>
      <c r="DCN30" s="3173"/>
      <c r="DCO30" s="3173"/>
      <c r="DCP30" s="3173"/>
      <c r="DCS30" s="3173"/>
      <c r="DDA30" s="3199"/>
      <c r="DDB30" s="3189"/>
      <c r="DDE30" s="3173"/>
      <c r="DDF30" s="3173"/>
      <c r="DDG30" s="3173"/>
      <c r="DDH30" s="3173"/>
      <c r="DDK30" s="3173"/>
      <c r="DDS30" s="3199"/>
      <c r="DDT30" s="3189"/>
      <c r="DDW30" s="3173"/>
      <c r="DDX30" s="3173"/>
      <c r="DDY30" s="3173"/>
      <c r="DDZ30" s="3173"/>
      <c r="DEC30" s="3173"/>
      <c r="DEK30" s="3199"/>
      <c r="DEL30" s="3189"/>
      <c r="DEO30" s="3173"/>
      <c r="DEP30" s="3173"/>
      <c r="DEQ30" s="3173"/>
      <c r="DER30" s="3173"/>
      <c r="DEU30" s="3173"/>
      <c r="DFC30" s="3199"/>
      <c r="DFD30" s="3189"/>
      <c r="DFG30" s="3173"/>
      <c r="DFH30" s="3173"/>
      <c r="DFI30" s="3173"/>
      <c r="DFJ30" s="3173"/>
      <c r="DFM30" s="3173"/>
      <c r="DFU30" s="3199"/>
      <c r="DFV30" s="3189"/>
      <c r="DFY30" s="3173"/>
      <c r="DFZ30" s="3173"/>
      <c r="DGA30" s="3173"/>
      <c r="DGB30" s="3173"/>
      <c r="DGE30" s="3173"/>
      <c r="DGM30" s="3199"/>
      <c r="DGN30" s="3189"/>
      <c r="DGQ30" s="3173"/>
      <c r="DGR30" s="3173"/>
      <c r="DGS30" s="3173"/>
      <c r="DGT30" s="3173"/>
      <c r="DGW30" s="3173"/>
      <c r="DHE30" s="3199"/>
      <c r="DHF30" s="3189"/>
      <c r="DHI30" s="3173"/>
      <c r="DHJ30" s="3173"/>
      <c r="DHK30" s="3173"/>
      <c r="DHL30" s="3173"/>
      <c r="DHO30" s="3173"/>
      <c r="DHW30" s="3199"/>
      <c r="DHX30" s="3189"/>
      <c r="DIA30" s="3173"/>
      <c r="DIB30" s="3173"/>
      <c r="DIC30" s="3173"/>
      <c r="DID30" s="3173"/>
      <c r="DIG30" s="3173"/>
      <c r="DIO30" s="3199"/>
      <c r="DIP30" s="3189"/>
      <c r="DIS30" s="3173"/>
      <c r="DIT30" s="3173"/>
      <c r="DIU30" s="3173"/>
      <c r="DIV30" s="3173"/>
      <c r="DIY30" s="3173"/>
      <c r="DJG30" s="3199"/>
      <c r="DJH30" s="3189"/>
      <c r="DJK30" s="3173"/>
      <c r="DJL30" s="3173"/>
      <c r="DJM30" s="3173"/>
      <c r="DJN30" s="3173"/>
      <c r="DJQ30" s="3173"/>
      <c r="DJY30" s="3199"/>
      <c r="DJZ30" s="3189"/>
      <c r="DKC30" s="3173"/>
      <c r="DKD30" s="3173"/>
      <c r="DKE30" s="3173"/>
      <c r="DKF30" s="3173"/>
      <c r="DKI30" s="3173"/>
      <c r="DKQ30" s="3199"/>
      <c r="DKR30" s="3189"/>
      <c r="DKU30" s="3173"/>
      <c r="DKV30" s="3173"/>
      <c r="DKW30" s="3173"/>
      <c r="DKX30" s="3173"/>
      <c r="DLA30" s="3173"/>
      <c r="DLI30" s="3199"/>
      <c r="DLJ30" s="3189"/>
      <c r="DLM30" s="3173"/>
      <c r="DLN30" s="3173"/>
      <c r="DLO30" s="3173"/>
      <c r="DLP30" s="3173"/>
      <c r="DLS30" s="3173"/>
      <c r="DMA30" s="3199"/>
      <c r="DMB30" s="3189"/>
      <c r="DME30" s="3173"/>
      <c r="DMF30" s="3173"/>
      <c r="DMG30" s="3173"/>
      <c r="DMH30" s="3173"/>
      <c r="DMK30" s="3173"/>
      <c r="DMS30" s="3199"/>
      <c r="DMT30" s="3189"/>
      <c r="DMW30" s="3173"/>
      <c r="DMX30" s="3173"/>
      <c r="DMY30" s="3173"/>
      <c r="DMZ30" s="3173"/>
      <c r="DNC30" s="3173"/>
      <c r="DNK30" s="3199"/>
      <c r="DNL30" s="3189"/>
      <c r="DNO30" s="3173"/>
      <c r="DNP30" s="3173"/>
      <c r="DNQ30" s="3173"/>
      <c r="DNR30" s="3173"/>
      <c r="DNU30" s="3173"/>
      <c r="DOC30" s="3199"/>
      <c r="DOD30" s="3189"/>
      <c r="DOG30" s="3173"/>
      <c r="DOH30" s="3173"/>
      <c r="DOI30" s="3173"/>
      <c r="DOJ30" s="3173"/>
      <c r="DOM30" s="3173"/>
      <c r="DOU30" s="3199"/>
      <c r="DOV30" s="3189"/>
      <c r="DOY30" s="3173"/>
      <c r="DOZ30" s="3173"/>
      <c r="DPA30" s="3173"/>
      <c r="DPB30" s="3173"/>
      <c r="DPE30" s="3173"/>
      <c r="DPM30" s="3199"/>
      <c r="DPN30" s="3189"/>
      <c r="DPQ30" s="3173"/>
      <c r="DPR30" s="3173"/>
      <c r="DPS30" s="3173"/>
      <c r="DPT30" s="3173"/>
      <c r="DPW30" s="3173"/>
      <c r="DQE30" s="3199"/>
      <c r="DQF30" s="3189"/>
      <c r="DQI30" s="3173"/>
      <c r="DQJ30" s="3173"/>
      <c r="DQK30" s="3173"/>
      <c r="DQL30" s="3173"/>
      <c r="DQO30" s="3173"/>
      <c r="DQW30" s="3199"/>
      <c r="DQX30" s="3189"/>
      <c r="DRA30" s="3173"/>
      <c r="DRB30" s="3173"/>
      <c r="DRC30" s="3173"/>
      <c r="DRD30" s="3173"/>
      <c r="DRG30" s="3173"/>
      <c r="DRO30" s="3199"/>
      <c r="DRP30" s="3189"/>
      <c r="DRS30" s="3173"/>
      <c r="DRT30" s="3173"/>
      <c r="DRU30" s="3173"/>
      <c r="DRV30" s="3173"/>
      <c r="DRY30" s="3173"/>
      <c r="DSG30" s="3199"/>
      <c r="DSH30" s="3189"/>
      <c r="DSK30" s="3173"/>
      <c r="DSL30" s="3173"/>
      <c r="DSM30" s="3173"/>
      <c r="DSN30" s="3173"/>
      <c r="DSQ30" s="3173"/>
      <c r="DSY30" s="3199"/>
      <c r="DSZ30" s="3189"/>
      <c r="DTC30" s="3173"/>
      <c r="DTD30" s="3173"/>
      <c r="DTE30" s="3173"/>
      <c r="DTF30" s="3173"/>
      <c r="DTI30" s="3173"/>
      <c r="DTQ30" s="3199"/>
      <c r="DTR30" s="3189"/>
      <c r="DTU30" s="3173"/>
      <c r="DTV30" s="3173"/>
      <c r="DTW30" s="3173"/>
      <c r="DTX30" s="3173"/>
      <c r="DUA30" s="3173"/>
      <c r="DUI30" s="3199"/>
      <c r="DUJ30" s="3189"/>
      <c r="DUM30" s="3173"/>
      <c r="DUN30" s="3173"/>
      <c r="DUO30" s="3173"/>
      <c r="DUP30" s="3173"/>
      <c r="DUS30" s="3173"/>
      <c r="DVA30" s="3199"/>
      <c r="DVB30" s="3189"/>
      <c r="DVE30" s="3173"/>
      <c r="DVF30" s="3173"/>
      <c r="DVG30" s="3173"/>
      <c r="DVH30" s="3173"/>
      <c r="DVK30" s="3173"/>
      <c r="DVS30" s="3199"/>
      <c r="DVT30" s="3189"/>
      <c r="DVW30" s="3173"/>
      <c r="DVX30" s="3173"/>
      <c r="DVY30" s="3173"/>
      <c r="DVZ30" s="3173"/>
      <c r="DWC30" s="3173"/>
      <c r="DWK30" s="3199"/>
      <c r="DWL30" s="3189"/>
      <c r="DWO30" s="3173"/>
      <c r="DWP30" s="3173"/>
      <c r="DWQ30" s="3173"/>
      <c r="DWR30" s="3173"/>
      <c r="DWU30" s="3173"/>
      <c r="DXC30" s="3199"/>
      <c r="DXD30" s="3189"/>
      <c r="DXG30" s="3173"/>
      <c r="DXH30" s="3173"/>
      <c r="DXI30" s="3173"/>
      <c r="DXJ30" s="3173"/>
      <c r="DXM30" s="3173"/>
      <c r="DXU30" s="3199"/>
      <c r="DXV30" s="3189"/>
      <c r="DXY30" s="3173"/>
      <c r="DXZ30" s="3173"/>
      <c r="DYA30" s="3173"/>
      <c r="DYB30" s="3173"/>
      <c r="DYE30" s="3173"/>
      <c r="DYM30" s="3199"/>
      <c r="DYN30" s="3189"/>
      <c r="DYQ30" s="3173"/>
      <c r="DYR30" s="3173"/>
      <c r="DYS30" s="3173"/>
      <c r="DYT30" s="3173"/>
      <c r="DYW30" s="3173"/>
      <c r="DZE30" s="3199"/>
      <c r="DZF30" s="3189"/>
      <c r="DZI30" s="3173"/>
      <c r="DZJ30" s="3173"/>
      <c r="DZK30" s="3173"/>
      <c r="DZL30" s="3173"/>
      <c r="DZO30" s="3173"/>
      <c r="DZW30" s="3199"/>
      <c r="DZX30" s="3189"/>
      <c r="EAA30" s="3173"/>
      <c r="EAB30" s="3173"/>
      <c r="EAC30" s="3173"/>
      <c r="EAD30" s="3173"/>
      <c r="EAG30" s="3173"/>
      <c r="EAO30" s="3199"/>
      <c r="EAP30" s="3189"/>
      <c r="EAS30" s="3173"/>
      <c r="EAT30" s="3173"/>
      <c r="EAU30" s="3173"/>
      <c r="EAV30" s="3173"/>
      <c r="EAY30" s="3173"/>
      <c r="EBG30" s="3199"/>
      <c r="EBH30" s="3189"/>
      <c r="EBK30" s="3173"/>
      <c r="EBL30" s="3173"/>
      <c r="EBM30" s="3173"/>
      <c r="EBN30" s="3173"/>
      <c r="EBQ30" s="3173"/>
      <c r="EBY30" s="3199"/>
      <c r="EBZ30" s="3189"/>
      <c r="ECC30" s="3173"/>
      <c r="ECD30" s="3173"/>
      <c r="ECE30" s="3173"/>
      <c r="ECF30" s="3173"/>
      <c r="ECI30" s="3173"/>
      <c r="ECQ30" s="3199"/>
      <c r="ECR30" s="3189"/>
      <c r="ECU30" s="3173"/>
      <c r="ECV30" s="3173"/>
      <c r="ECW30" s="3173"/>
      <c r="ECX30" s="3173"/>
      <c r="EDA30" s="3173"/>
      <c r="EDI30" s="3199"/>
      <c r="EDJ30" s="3189"/>
      <c r="EDM30" s="3173"/>
      <c r="EDN30" s="3173"/>
      <c r="EDO30" s="3173"/>
      <c r="EDP30" s="3173"/>
      <c r="EDS30" s="3173"/>
      <c r="EEA30" s="3199"/>
      <c r="EEB30" s="3189"/>
      <c r="EEE30" s="3173"/>
      <c r="EEF30" s="3173"/>
      <c r="EEG30" s="3173"/>
      <c r="EEH30" s="3173"/>
      <c r="EEK30" s="3173"/>
      <c r="EES30" s="3199"/>
      <c r="EET30" s="3189"/>
      <c r="EEW30" s="3173"/>
      <c r="EEX30" s="3173"/>
      <c r="EEY30" s="3173"/>
      <c r="EEZ30" s="3173"/>
      <c r="EFC30" s="3173"/>
      <c r="EFK30" s="3199"/>
      <c r="EFL30" s="3189"/>
      <c r="EFO30" s="3173"/>
      <c r="EFP30" s="3173"/>
      <c r="EFQ30" s="3173"/>
      <c r="EFR30" s="3173"/>
      <c r="EFU30" s="3173"/>
      <c r="EGC30" s="3199"/>
      <c r="EGD30" s="3189"/>
      <c r="EGG30" s="3173"/>
      <c r="EGH30" s="3173"/>
      <c r="EGI30" s="3173"/>
      <c r="EGJ30" s="3173"/>
      <c r="EGM30" s="3173"/>
      <c r="EGU30" s="3199"/>
      <c r="EGV30" s="3189"/>
      <c r="EGY30" s="3173"/>
      <c r="EGZ30" s="3173"/>
      <c r="EHA30" s="3173"/>
      <c r="EHB30" s="3173"/>
      <c r="EHE30" s="3173"/>
      <c r="EHM30" s="3199"/>
      <c r="EHN30" s="3189"/>
      <c r="EHQ30" s="3173"/>
      <c r="EHR30" s="3173"/>
      <c r="EHS30" s="3173"/>
      <c r="EHT30" s="3173"/>
      <c r="EHW30" s="3173"/>
      <c r="EIE30" s="3199"/>
      <c r="EIF30" s="3189"/>
      <c r="EII30" s="3173"/>
      <c r="EIJ30" s="3173"/>
      <c r="EIK30" s="3173"/>
      <c r="EIL30" s="3173"/>
      <c r="EIO30" s="3173"/>
      <c r="EIW30" s="3199"/>
      <c r="EIX30" s="3189"/>
      <c r="EJA30" s="3173"/>
      <c r="EJB30" s="3173"/>
      <c r="EJC30" s="3173"/>
      <c r="EJD30" s="3173"/>
      <c r="EJG30" s="3173"/>
      <c r="EJO30" s="3199"/>
      <c r="EJP30" s="3189"/>
      <c r="EJS30" s="3173"/>
      <c r="EJT30" s="3173"/>
      <c r="EJU30" s="3173"/>
      <c r="EJV30" s="3173"/>
      <c r="EJY30" s="3173"/>
      <c r="EKG30" s="3199"/>
      <c r="EKH30" s="3189"/>
      <c r="EKK30" s="3173"/>
      <c r="EKL30" s="3173"/>
      <c r="EKM30" s="3173"/>
      <c r="EKN30" s="3173"/>
      <c r="EKQ30" s="3173"/>
      <c r="EKY30" s="3199"/>
      <c r="EKZ30" s="3189"/>
      <c r="ELC30" s="3173"/>
      <c r="ELD30" s="3173"/>
      <c r="ELE30" s="3173"/>
      <c r="ELF30" s="3173"/>
      <c r="ELI30" s="3173"/>
      <c r="ELQ30" s="3199"/>
      <c r="ELR30" s="3189"/>
      <c r="ELU30" s="3173"/>
      <c r="ELV30" s="3173"/>
      <c r="ELW30" s="3173"/>
      <c r="ELX30" s="3173"/>
      <c r="EMA30" s="3173"/>
      <c r="EMI30" s="3199"/>
      <c r="EMJ30" s="3189"/>
      <c r="EMM30" s="3173"/>
      <c r="EMN30" s="3173"/>
      <c r="EMO30" s="3173"/>
      <c r="EMP30" s="3173"/>
      <c r="EMS30" s="3173"/>
      <c r="ENA30" s="3199"/>
      <c r="ENB30" s="3189"/>
      <c r="ENE30" s="3173"/>
      <c r="ENF30" s="3173"/>
      <c r="ENG30" s="3173"/>
      <c r="ENH30" s="3173"/>
      <c r="ENK30" s="3173"/>
      <c r="ENS30" s="3199"/>
      <c r="ENT30" s="3189"/>
      <c r="ENW30" s="3173"/>
      <c r="ENX30" s="3173"/>
      <c r="ENY30" s="3173"/>
      <c r="ENZ30" s="3173"/>
      <c r="EOC30" s="3173"/>
      <c r="EOK30" s="3199"/>
      <c r="EOL30" s="3189"/>
      <c r="EOO30" s="3173"/>
      <c r="EOP30" s="3173"/>
      <c r="EOQ30" s="3173"/>
      <c r="EOR30" s="3173"/>
      <c r="EOU30" s="3173"/>
      <c r="EPC30" s="3199"/>
      <c r="EPD30" s="3189"/>
      <c r="EPG30" s="3173"/>
      <c r="EPH30" s="3173"/>
      <c r="EPI30" s="3173"/>
      <c r="EPJ30" s="3173"/>
      <c r="EPM30" s="3173"/>
      <c r="EPU30" s="3199"/>
      <c r="EPV30" s="3189"/>
      <c r="EPY30" s="3173"/>
      <c r="EPZ30" s="3173"/>
      <c r="EQA30" s="3173"/>
      <c r="EQB30" s="3173"/>
      <c r="EQE30" s="3173"/>
      <c r="EQM30" s="3199"/>
      <c r="EQN30" s="3189"/>
      <c r="EQQ30" s="3173"/>
      <c r="EQR30" s="3173"/>
      <c r="EQS30" s="3173"/>
      <c r="EQT30" s="3173"/>
      <c r="EQW30" s="3173"/>
      <c r="ERE30" s="3199"/>
      <c r="ERF30" s="3189"/>
      <c r="ERI30" s="3173"/>
      <c r="ERJ30" s="3173"/>
      <c r="ERK30" s="3173"/>
      <c r="ERL30" s="3173"/>
      <c r="ERO30" s="3173"/>
      <c r="ERW30" s="3199"/>
      <c r="ERX30" s="3189"/>
      <c r="ESA30" s="3173"/>
      <c r="ESB30" s="3173"/>
      <c r="ESC30" s="3173"/>
      <c r="ESD30" s="3173"/>
      <c r="ESG30" s="3173"/>
      <c r="ESO30" s="3199"/>
      <c r="ESP30" s="3189"/>
      <c r="ESS30" s="3173"/>
      <c r="EST30" s="3173"/>
      <c r="ESU30" s="3173"/>
      <c r="ESV30" s="3173"/>
      <c r="ESY30" s="3173"/>
      <c r="ETG30" s="3199"/>
      <c r="ETH30" s="3189"/>
      <c r="ETK30" s="3173"/>
      <c r="ETL30" s="3173"/>
      <c r="ETM30" s="3173"/>
      <c r="ETN30" s="3173"/>
      <c r="ETQ30" s="3173"/>
      <c r="ETY30" s="3199"/>
      <c r="ETZ30" s="3189"/>
      <c r="EUC30" s="3173"/>
      <c r="EUD30" s="3173"/>
      <c r="EUE30" s="3173"/>
      <c r="EUF30" s="3173"/>
      <c r="EUI30" s="3173"/>
      <c r="EUQ30" s="3199"/>
      <c r="EUR30" s="3189"/>
      <c r="EUU30" s="3173"/>
      <c r="EUV30" s="3173"/>
      <c r="EUW30" s="3173"/>
      <c r="EUX30" s="3173"/>
      <c r="EVA30" s="3173"/>
      <c r="EVI30" s="3199"/>
      <c r="EVJ30" s="3189"/>
      <c r="EVM30" s="3173"/>
      <c r="EVN30" s="3173"/>
      <c r="EVO30" s="3173"/>
      <c r="EVP30" s="3173"/>
      <c r="EVS30" s="3173"/>
      <c r="EWA30" s="3199"/>
      <c r="EWB30" s="3189"/>
      <c r="EWE30" s="3173"/>
      <c r="EWF30" s="3173"/>
      <c r="EWG30" s="3173"/>
      <c r="EWH30" s="3173"/>
      <c r="EWK30" s="3173"/>
      <c r="EWS30" s="3199"/>
      <c r="EWT30" s="3189"/>
      <c r="EWW30" s="3173"/>
      <c r="EWX30" s="3173"/>
      <c r="EWY30" s="3173"/>
      <c r="EWZ30" s="3173"/>
      <c r="EXC30" s="3173"/>
      <c r="EXK30" s="3199"/>
      <c r="EXL30" s="3189"/>
      <c r="EXO30" s="3173"/>
      <c r="EXP30" s="3173"/>
      <c r="EXQ30" s="3173"/>
      <c r="EXR30" s="3173"/>
      <c r="EXU30" s="3173"/>
      <c r="EYC30" s="3199"/>
      <c r="EYD30" s="3189"/>
      <c r="EYG30" s="3173"/>
      <c r="EYH30" s="3173"/>
      <c r="EYI30" s="3173"/>
      <c r="EYJ30" s="3173"/>
      <c r="EYM30" s="3173"/>
      <c r="EYU30" s="3199"/>
      <c r="EYV30" s="3189"/>
      <c r="EYY30" s="3173"/>
      <c r="EYZ30" s="3173"/>
      <c r="EZA30" s="3173"/>
      <c r="EZB30" s="3173"/>
      <c r="EZE30" s="3173"/>
      <c r="EZM30" s="3199"/>
      <c r="EZN30" s="3189"/>
      <c r="EZQ30" s="3173"/>
      <c r="EZR30" s="3173"/>
      <c r="EZS30" s="3173"/>
      <c r="EZT30" s="3173"/>
      <c r="EZW30" s="3173"/>
      <c r="FAE30" s="3199"/>
      <c r="FAF30" s="3189"/>
      <c r="FAI30" s="3173"/>
      <c r="FAJ30" s="3173"/>
      <c r="FAK30" s="3173"/>
      <c r="FAL30" s="3173"/>
      <c r="FAO30" s="3173"/>
      <c r="FAW30" s="3199"/>
      <c r="FAX30" s="3189"/>
      <c r="FBA30" s="3173"/>
      <c r="FBB30" s="3173"/>
      <c r="FBC30" s="3173"/>
      <c r="FBD30" s="3173"/>
      <c r="FBG30" s="3173"/>
      <c r="FBO30" s="3199"/>
      <c r="FBP30" s="3189"/>
      <c r="FBS30" s="3173"/>
      <c r="FBT30" s="3173"/>
      <c r="FBU30" s="3173"/>
      <c r="FBV30" s="3173"/>
      <c r="FBY30" s="3173"/>
      <c r="FCG30" s="3199"/>
      <c r="FCH30" s="3189"/>
      <c r="FCK30" s="3173"/>
      <c r="FCL30" s="3173"/>
      <c r="FCM30" s="3173"/>
      <c r="FCN30" s="3173"/>
      <c r="FCQ30" s="3173"/>
      <c r="FCY30" s="3199"/>
      <c r="FCZ30" s="3189"/>
      <c r="FDC30" s="3173"/>
      <c r="FDD30" s="3173"/>
      <c r="FDE30" s="3173"/>
      <c r="FDF30" s="3173"/>
      <c r="FDI30" s="3173"/>
      <c r="FDQ30" s="3199"/>
      <c r="FDR30" s="3189"/>
      <c r="FDU30" s="3173"/>
      <c r="FDV30" s="3173"/>
      <c r="FDW30" s="3173"/>
      <c r="FDX30" s="3173"/>
      <c r="FEA30" s="3173"/>
      <c r="FEI30" s="3199"/>
      <c r="FEJ30" s="3189"/>
      <c r="FEM30" s="3173"/>
      <c r="FEN30" s="3173"/>
      <c r="FEO30" s="3173"/>
      <c r="FEP30" s="3173"/>
      <c r="FES30" s="3173"/>
      <c r="FFA30" s="3199"/>
      <c r="FFB30" s="3189"/>
      <c r="FFE30" s="3173"/>
      <c r="FFF30" s="3173"/>
      <c r="FFG30" s="3173"/>
      <c r="FFH30" s="3173"/>
      <c r="FFK30" s="3173"/>
      <c r="FFS30" s="3199"/>
      <c r="FFT30" s="3189"/>
      <c r="FFW30" s="3173"/>
      <c r="FFX30" s="3173"/>
      <c r="FFY30" s="3173"/>
      <c r="FFZ30" s="3173"/>
      <c r="FGC30" s="3173"/>
      <c r="FGK30" s="3199"/>
      <c r="FGL30" s="3189"/>
      <c r="FGO30" s="3173"/>
      <c r="FGP30" s="3173"/>
      <c r="FGQ30" s="3173"/>
      <c r="FGR30" s="3173"/>
      <c r="FGU30" s="3173"/>
      <c r="FHC30" s="3199"/>
      <c r="FHD30" s="3189"/>
      <c r="FHG30" s="3173"/>
      <c r="FHH30" s="3173"/>
      <c r="FHI30" s="3173"/>
      <c r="FHJ30" s="3173"/>
      <c r="FHM30" s="3173"/>
      <c r="FHU30" s="3199"/>
      <c r="FHV30" s="3189"/>
      <c r="FHY30" s="3173"/>
      <c r="FHZ30" s="3173"/>
      <c r="FIA30" s="3173"/>
      <c r="FIB30" s="3173"/>
      <c r="FIE30" s="3173"/>
      <c r="FIM30" s="3199"/>
      <c r="FIN30" s="3189"/>
      <c r="FIQ30" s="3173"/>
      <c r="FIR30" s="3173"/>
      <c r="FIS30" s="3173"/>
      <c r="FIT30" s="3173"/>
      <c r="FIW30" s="3173"/>
      <c r="FJE30" s="3199"/>
      <c r="FJF30" s="3189"/>
      <c r="FJI30" s="3173"/>
      <c r="FJJ30" s="3173"/>
      <c r="FJK30" s="3173"/>
      <c r="FJL30" s="3173"/>
      <c r="FJO30" s="3173"/>
      <c r="FJW30" s="3199"/>
      <c r="FJX30" s="3189"/>
      <c r="FKA30" s="3173"/>
      <c r="FKB30" s="3173"/>
      <c r="FKC30" s="3173"/>
      <c r="FKD30" s="3173"/>
      <c r="FKG30" s="3173"/>
      <c r="FKO30" s="3199"/>
      <c r="FKP30" s="3189"/>
      <c r="FKS30" s="3173"/>
      <c r="FKT30" s="3173"/>
      <c r="FKU30" s="3173"/>
      <c r="FKV30" s="3173"/>
      <c r="FKY30" s="3173"/>
      <c r="FLG30" s="3199"/>
      <c r="FLH30" s="3189"/>
      <c r="FLK30" s="3173"/>
      <c r="FLL30" s="3173"/>
      <c r="FLM30" s="3173"/>
      <c r="FLN30" s="3173"/>
      <c r="FLQ30" s="3173"/>
      <c r="FLY30" s="3199"/>
      <c r="FLZ30" s="3189"/>
      <c r="FMC30" s="3173"/>
      <c r="FMD30" s="3173"/>
      <c r="FME30" s="3173"/>
      <c r="FMF30" s="3173"/>
      <c r="FMI30" s="3173"/>
      <c r="FMQ30" s="3199"/>
      <c r="FMR30" s="3189"/>
      <c r="FMU30" s="3173"/>
      <c r="FMV30" s="3173"/>
      <c r="FMW30" s="3173"/>
      <c r="FMX30" s="3173"/>
      <c r="FNA30" s="3173"/>
      <c r="FNI30" s="3199"/>
      <c r="FNJ30" s="3189"/>
      <c r="FNM30" s="3173"/>
      <c r="FNN30" s="3173"/>
      <c r="FNO30" s="3173"/>
      <c r="FNP30" s="3173"/>
      <c r="FNS30" s="3173"/>
      <c r="FOA30" s="3199"/>
      <c r="FOB30" s="3189"/>
      <c r="FOE30" s="3173"/>
      <c r="FOF30" s="3173"/>
      <c r="FOG30" s="3173"/>
      <c r="FOH30" s="3173"/>
      <c r="FOK30" s="3173"/>
      <c r="FOS30" s="3199"/>
      <c r="FOT30" s="3189"/>
      <c r="FOW30" s="3173"/>
      <c r="FOX30" s="3173"/>
      <c r="FOY30" s="3173"/>
      <c r="FOZ30" s="3173"/>
      <c r="FPC30" s="3173"/>
      <c r="FPK30" s="3199"/>
      <c r="FPL30" s="3189"/>
      <c r="FPO30" s="3173"/>
      <c r="FPP30" s="3173"/>
      <c r="FPQ30" s="3173"/>
      <c r="FPR30" s="3173"/>
      <c r="FPU30" s="3173"/>
      <c r="FQC30" s="3199"/>
      <c r="FQD30" s="3189"/>
      <c r="FQG30" s="3173"/>
      <c r="FQH30" s="3173"/>
      <c r="FQI30" s="3173"/>
      <c r="FQJ30" s="3173"/>
      <c r="FQM30" s="3173"/>
      <c r="FQU30" s="3199"/>
      <c r="FQV30" s="3189"/>
      <c r="FQY30" s="3173"/>
      <c r="FQZ30" s="3173"/>
      <c r="FRA30" s="3173"/>
      <c r="FRB30" s="3173"/>
      <c r="FRE30" s="3173"/>
      <c r="FRM30" s="3199"/>
      <c r="FRN30" s="3189"/>
      <c r="FRQ30" s="3173"/>
      <c r="FRR30" s="3173"/>
      <c r="FRS30" s="3173"/>
      <c r="FRT30" s="3173"/>
      <c r="FRW30" s="3173"/>
      <c r="FSE30" s="3199"/>
      <c r="FSF30" s="3189"/>
      <c r="FSI30" s="3173"/>
      <c r="FSJ30" s="3173"/>
      <c r="FSK30" s="3173"/>
      <c r="FSL30" s="3173"/>
      <c r="FSO30" s="3173"/>
      <c r="FSW30" s="3199"/>
      <c r="FSX30" s="3189"/>
      <c r="FTA30" s="3173"/>
      <c r="FTB30" s="3173"/>
      <c r="FTC30" s="3173"/>
      <c r="FTD30" s="3173"/>
      <c r="FTG30" s="3173"/>
      <c r="FTO30" s="3199"/>
      <c r="FTP30" s="3189"/>
      <c r="FTS30" s="3173"/>
      <c r="FTT30" s="3173"/>
      <c r="FTU30" s="3173"/>
      <c r="FTV30" s="3173"/>
      <c r="FTY30" s="3173"/>
      <c r="FUG30" s="3199"/>
      <c r="FUH30" s="3189"/>
      <c r="FUK30" s="3173"/>
      <c r="FUL30" s="3173"/>
      <c r="FUM30" s="3173"/>
      <c r="FUN30" s="3173"/>
      <c r="FUQ30" s="3173"/>
      <c r="FUY30" s="3199"/>
      <c r="FUZ30" s="3189"/>
      <c r="FVC30" s="3173"/>
      <c r="FVD30" s="3173"/>
      <c r="FVE30" s="3173"/>
      <c r="FVF30" s="3173"/>
      <c r="FVI30" s="3173"/>
      <c r="FVQ30" s="3199"/>
      <c r="FVR30" s="3189"/>
      <c r="FVU30" s="3173"/>
      <c r="FVV30" s="3173"/>
      <c r="FVW30" s="3173"/>
      <c r="FVX30" s="3173"/>
      <c r="FWA30" s="3173"/>
      <c r="FWI30" s="3199"/>
      <c r="FWJ30" s="3189"/>
      <c r="FWM30" s="3173"/>
      <c r="FWN30" s="3173"/>
      <c r="FWO30" s="3173"/>
      <c r="FWP30" s="3173"/>
      <c r="FWS30" s="3173"/>
      <c r="FXA30" s="3199"/>
      <c r="FXB30" s="3189"/>
      <c r="FXE30" s="3173"/>
      <c r="FXF30" s="3173"/>
      <c r="FXG30" s="3173"/>
      <c r="FXH30" s="3173"/>
      <c r="FXK30" s="3173"/>
      <c r="FXS30" s="3199"/>
      <c r="FXT30" s="3189"/>
      <c r="FXW30" s="3173"/>
      <c r="FXX30" s="3173"/>
      <c r="FXY30" s="3173"/>
      <c r="FXZ30" s="3173"/>
      <c r="FYC30" s="3173"/>
      <c r="FYK30" s="3199"/>
      <c r="FYL30" s="3189"/>
      <c r="FYO30" s="3173"/>
      <c r="FYP30" s="3173"/>
      <c r="FYQ30" s="3173"/>
      <c r="FYR30" s="3173"/>
      <c r="FYU30" s="3173"/>
      <c r="FZC30" s="3199"/>
      <c r="FZD30" s="3189"/>
      <c r="FZG30" s="3173"/>
      <c r="FZH30" s="3173"/>
      <c r="FZI30" s="3173"/>
      <c r="FZJ30" s="3173"/>
      <c r="FZM30" s="3173"/>
      <c r="FZU30" s="3199"/>
      <c r="FZV30" s="3189"/>
      <c r="FZY30" s="3173"/>
      <c r="FZZ30" s="3173"/>
      <c r="GAA30" s="3173"/>
      <c r="GAB30" s="3173"/>
      <c r="GAE30" s="3173"/>
      <c r="GAM30" s="3199"/>
      <c r="GAN30" s="3189"/>
      <c r="GAQ30" s="3173"/>
      <c r="GAR30" s="3173"/>
      <c r="GAS30" s="3173"/>
      <c r="GAT30" s="3173"/>
      <c r="GAW30" s="3173"/>
      <c r="GBE30" s="3199"/>
      <c r="GBF30" s="3189"/>
      <c r="GBI30" s="3173"/>
      <c r="GBJ30" s="3173"/>
      <c r="GBK30" s="3173"/>
      <c r="GBL30" s="3173"/>
      <c r="GBO30" s="3173"/>
      <c r="GBW30" s="3199"/>
      <c r="GBX30" s="3189"/>
      <c r="GCA30" s="3173"/>
      <c r="GCB30" s="3173"/>
      <c r="GCC30" s="3173"/>
      <c r="GCD30" s="3173"/>
      <c r="GCG30" s="3173"/>
      <c r="GCO30" s="3199"/>
      <c r="GCP30" s="3189"/>
      <c r="GCS30" s="3173"/>
      <c r="GCT30" s="3173"/>
      <c r="GCU30" s="3173"/>
      <c r="GCV30" s="3173"/>
      <c r="GCY30" s="3173"/>
      <c r="GDG30" s="3199"/>
      <c r="GDH30" s="3189"/>
      <c r="GDK30" s="3173"/>
      <c r="GDL30" s="3173"/>
      <c r="GDM30" s="3173"/>
      <c r="GDN30" s="3173"/>
      <c r="GDQ30" s="3173"/>
      <c r="GDY30" s="3199"/>
      <c r="GDZ30" s="3189"/>
      <c r="GEC30" s="3173"/>
      <c r="GED30" s="3173"/>
      <c r="GEE30" s="3173"/>
      <c r="GEF30" s="3173"/>
      <c r="GEI30" s="3173"/>
      <c r="GEQ30" s="3199"/>
      <c r="GER30" s="3189"/>
      <c r="GEU30" s="3173"/>
      <c r="GEV30" s="3173"/>
      <c r="GEW30" s="3173"/>
      <c r="GEX30" s="3173"/>
      <c r="GFA30" s="3173"/>
      <c r="GFI30" s="3199"/>
      <c r="GFJ30" s="3189"/>
      <c r="GFM30" s="3173"/>
      <c r="GFN30" s="3173"/>
      <c r="GFO30" s="3173"/>
      <c r="GFP30" s="3173"/>
      <c r="GFS30" s="3173"/>
      <c r="GGA30" s="3199"/>
      <c r="GGB30" s="3189"/>
      <c r="GGE30" s="3173"/>
      <c r="GGF30" s="3173"/>
      <c r="GGG30" s="3173"/>
      <c r="GGH30" s="3173"/>
      <c r="GGK30" s="3173"/>
      <c r="GGS30" s="3199"/>
      <c r="GGT30" s="3189"/>
      <c r="GGW30" s="3173"/>
      <c r="GGX30" s="3173"/>
      <c r="GGY30" s="3173"/>
      <c r="GGZ30" s="3173"/>
      <c r="GHC30" s="3173"/>
      <c r="GHK30" s="3199"/>
      <c r="GHL30" s="3189"/>
      <c r="GHO30" s="3173"/>
      <c r="GHP30" s="3173"/>
      <c r="GHQ30" s="3173"/>
      <c r="GHR30" s="3173"/>
      <c r="GHU30" s="3173"/>
      <c r="GIC30" s="3199"/>
      <c r="GID30" s="3189"/>
      <c r="GIG30" s="3173"/>
      <c r="GIH30" s="3173"/>
      <c r="GII30" s="3173"/>
      <c r="GIJ30" s="3173"/>
      <c r="GIM30" s="3173"/>
      <c r="GIU30" s="3199"/>
      <c r="GIV30" s="3189"/>
      <c r="GIY30" s="3173"/>
      <c r="GIZ30" s="3173"/>
      <c r="GJA30" s="3173"/>
      <c r="GJB30" s="3173"/>
      <c r="GJE30" s="3173"/>
      <c r="GJM30" s="3199"/>
      <c r="GJN30" s="3189"/>
      <c r="GJQ30" s="3173"/>
      <c r="GJR30" s="3173"/>
      <c r="GJS30" s="3173"/>
      <c r="GJT30" s="3173"/>
      <c r="GJW30" s="3173"/>
      <c r="GKE30" s="3199"/>
      <c r="GKF30" s="3189"/>
      <c r="GKI30" s="3173"/>
      <c r="GKJ30" s="3173"/>
      <c r="GKK30" s="3173"/>
      <c r="GKL30" s="3173"/>
      <c r="GKO30" s="3173"/>
      <c r="GKW30" s="3199"/>
      <c r="GKX30" s="3189"/>
      <c r="GLA30" s="3173"/>
      <c r="GLB30" s="3173"/>
      <c r="GLC30" s="3173"/>
      <c r="GLD30" s="3173"/>
      <c r="GLG30" s="3173"/>
      <c r="GLO30" s="3199"/>
      <c r="GLP30" s="3189"/>
      <c r="GLS30" s="3173"/>
      <c r="GLT30" s="3173"/>
      <c r="GLU30" s="3173"/>
      <c r="GLV30" s="3173"/>
      <c r="GLY30" s="3173"/>
      <c r="GMG30" s="3199"/>
      <c r="GMH30" s="3189"/>
      <c r="GMK30" s="3173"/>
      <c r="GML30" s="3173"/>
      <c r="GMM30" s="3173"/>
      <c r="GMN30" s="3173"/>
      <c r="GMQ30" s="3173"/>
      <c r="GMY30" s="3199"/>
      <c r="GMZ30" s="3189"/>
      <c r="GNC30" s="3173"/>
      <c r="GND30" s="3173"/>
      <c r="GNE30" s="3173"/>
      <c r="GNF30" s="3173"/>
      <c r="GNI30" s="3173"/>
      <c r="GNQ30" s="3199"/>
      <c r="GNR30" s="3189"/>
      <c r="GNU30" s="3173"/>
      <c r="GNV30" s="3173"/>
      <c r="GNW30" s="3173"/>
      <c r="GNX30" s="3173"/>
      <c r="GOA30" s="3173"/>
      <c r="GOI30" s="3199"/>
      <c r="GOJ30" s="3189"/>
      <c r="GOM30" s="3173"/>
      <c r="GON30" s="3173"/>
      <c r="GOO30" s="3173"/>
      <c r="GOP30" s="3173"/>
      <c r="GOS30" s="3173"/>
      <c r="GPA30" s="3199"/>
      <c r="GPB30" s="3189"/>
      <c r="GPE30" s="3173"/>
      <c r="GPF30" s="3173"/>
      <c r="GPG30" s="3173"/>
      <c r="GPH30" s="3173"/>
      <c r="GPK30" s="3173"/>
      <c r="GPS30" s="3199"/>
      <c r="GPT30" s="3189"/>
      <c r="GPW30" s="3173"/>
      <c r="GPX30" s="3173"/>
      <c r="GPY30" s="3173"/>
      <c r="GPZ30" s="3173"/>
      <c r="GQC30" s="3173"/>
      <c r="GQK30" s="3199"/>
      <c r="GQL30" s="3189"/>
      <c r="GQO30" s="3173"/>
      <c r="GQP30" s="3173"/>
      <c r="GQQ30" s="3173"/>
      <c r="GQR30" s="3173"/>
      <c r="GQU30" s="3173"/>
      <c r="GRC30" s="3199"/>
      <c r="GRD30" s="3189"/>
      <c r="GRG30" s="3173"/>
      <c r="GRH30" s="3173"/>
      <c r="GRI30" s="3173"/>
      <c r="GRJ30" s="3173"/>
      <c r="GRM30" s="3173"/>
      <c r="GRU30" s="3199"/>
      <c r="GRV30" s="3189"/>
      <c r="GRY30" s="3173"/>
      <c r="GRZ30" s="3173"/>
      <c r="GSA30" s="3173"/>
      <c r="GSB30" s="3173"/>
      <c r="GSE30" s="3173"/>
      <c r="GSM30" s="3199"/>
      <c r="GSN30" s="3189"/>
      <c r="GSQ30" s="3173"/>
      <c r="GSR30" s="3173"/>
      <c r="GSS30" s="3173"/>
      <c r="GST30" s="3173"/>
      <c r="GSW30" s="3173"/>
      <c r="GTE30" s="3199"/>
      <c r="GTF30" s="3189"/>
      <c r="GTI30" s="3173"/>
      <c r="GTJ30" s="3173"/>
      <c r="GTK30" s="3173"/>
      <c r="GTL30" s="3173"/>
      <c r="GTO30" s="3173"/>
      <c r="GTW30" s="3199"/>
      <c r="GTX30" s="3189"/>
      <c r="GUA30" s="3173"/>
      <c r="GUB30" s="3173"/>
      <c r="GUC30" s="3173"/>
      <c r="GUD30" s="3173"/>
      <c r="GUG30" s="3173"/>
      <c r="GUO30" s="3199"/>
      <c r="GUP30" s="3189"/>
      <c r="GUS30" s="3173"/>
      <c r="GUT30" s="3173"/>
      <c r="GUU30" s="3173"/>
      <c r="GUV30" s="3173"/>
      <c r="GUY30" s="3173"/>
      <c r="GVG30" s="3199"/>
      <c r="GVH30" s="3189"/>
      <c r="GVK30" s="3173"/>
      <c r="GVL30" s="3173"/>
      <c r="GVM30" s="3173"/>
      <c r="GVN30" s="3173"/>
      <c r="GVQ30" s="3173"/>
      <c r="GVY30" s="3199"/>
      <c r="GVZ30" s="3189"/>
      <c r="GWC30" s="3173"/>
      <c r="GWD30" s="3173"/>
      <c r="GWE30" s="3173"/>
      <c r="GWF30" s="3173"/>
      <c r="GWI30" s="3173"/>
      <c r="GWQ30" s="3199"/>
      <c r="GWR30" s="3189"/>
      <c r="GWU30" s="3173"/>
      <c r="GWV30" s="3173"/>
      <c r="GWW30" s="3173"/>
      <c r="GWX30" s="3173"/>
      <c r="GXA30" s="3173"/>
      <c r="GXI30" s="3199"/>
      <c r="GXJ30" s="3189"/>
      <c r="GXM30" s="3173"/>
      <c r="GXN30" s="3173"/>
      <c r="GXO30" s="3173"/>
      <c r="GXP30" s="3173"/>
      <c r="GXS30" s="3173"/>
      <c r="GYA30" s="3199"/>
      <c r="GYB30" s="3189"/>
      <c r="GYE30" s="3173"/>
      <c r="GYF30" s="3173"/>
      <c r="GYG30" s="3173"/>
      <c r="GYH30" s="3173"/>
      <c r="GYK30" s="3173"/>
      <c r="GYS30" s="3199"/>
      <c r="GYT30" s="3189"/>
      <c r="GYW30" s="3173"/>
      <c r="GYX30" s="3173"/>
      <c r="GYY30" s="3173"/>
      <c r="GYZ30" s="3173"/>
      <c r="GZC30" s="3173"/>
      <c r="GZK30" s="3199"/>
      <c r="GZL30" s="3189"/>
      <c r="GZO30" s="3173"/>
      <c r="GZP30" s="3173"/>
      <c r="GZQ30" s="3173"/>
      <c r="GZR30" s="3173"/>
      <c r="GZU30" s="3173"/>
      <c r="HAC30" s="3199"/>
      <c r="HAD30" s="3189"/>
      <c r="HAG30" s="3173"/>
      <c r="HAH30" s="3173"/>
      <c r="HAI30" s="3173"/>
      <c r="HAJ30" s="3173"/>
      <c r="HAM30" s="3173"/>
      <c r="HAU30" s="3199"/>
      <c r="HAV30" s="3189"/>
      <c r="HAY30" s="3173"/>
      <c r="HAZ30" s="3173"/>
      <c r="HBA30" s="3173"/>
      <c r="HBB30" s="3173"/>
      <c r="HBE30" s="3173"/>
      <c r="HBM30" s="3199"/>
      <c r="HBN30" s="3189"/>
      <c r="HBQ30" s="3173"/>
      <c r="HBR30" s="3173"/>
      <c r="HBS30" s="3173"/>
      <c r="HBT30" s="3173"/>
      <c r="HBW30" s="3173"/>
      <c r="HCE30" s="3199"/>
      <c r="HCF30" s="3189"/>
      <c r="HCI30" s="3173"/>
      <c r="HCJ30" s="3173"/>
      <c r="HCK30" s="3173"/>
      <c r="HCL30" s="3173"/>
      <c r="HCO30" s="3173"/>
      <c r="HCW30" s="3199"/>
      <c r="HCX30" s="3189"/>
      <c r="HDA30" s="3173"/>
      <c r="HDB30" s="3173"/>
      <c r="HDC30" s="3173"/>
      <c r="HDD30" s="3173"/>
      <c r="HDG30" s="3173"/>
      <c r="HDO30" s="3199"/>
      <c r="HDP30" s="3189"/>
      <c r="HDS30" s="3173"/>
      <c r="HDT30" s="3173"/>
      <c r="HDU30" s="3173"/>
      <c r="HDV30" s="3173"/>
      <c r="HDY30" s="3173"/>
      <c r="HEG30" s="3199"/>
      <c r="HEH30" s="3189"/>
      <c r="HEK30" s="3173"/>
      <c r="HEL30" s="3173"/>
      <c r="HEM30" s="3173"/>
      <c r="HEN30" s="3173"/>
      <c r="HEQ30" s="3173"/>
      <c r="HEY30" s="3199"/>
      <c r="HEZ30" s="3189"/>
      <c r="HFC30" s="3173"/>
      <c r="HFD30" s="3173"/>
      <c r="HFE30" s="3173"/>
      <c r="HFF30" s="3173"/>
      <c r="HFI30" s="3173"/>
      <c r="HFQ30" s="3199"/>
      <c r="HFR30" s="3189"/>
      <c r="HFU30" s="3173"/>
      <c r="HFV30" s="3173"/>
      <c r="HFW30" s="3173"/>
      <c r="HFX30" s="3173"/>
      <c r="HGA30" s="3173"/>
      <c r="HGI30" s="3199"/>
      <c r="HGJ30" s="3189"/>
      <c r="HGM30" s="3173"/>
      <c r="HGN30" s="3173"/>
      <c r="HGO30" s="3173"/>
      <c r="HGP30" s="3173"/>
      <c r="HGS30" s="3173"/>
      <c r="HHA30" s="3199"/>
      <c r="HHB30" s="3189"/>
      <c r="HHE30" s="3173"/>
      <c r="HHF30" s="3173"/>
      <c r="HHG30" s="3173"/>
      <c r="HHH30" s="3173"/>
      <c r="HHK30" s="3173"/>
      <c r="HHS30" s="3199"/>
      <c r="HHT30" s="3189"/>
      <c r="HHW30" s="3173"/>
      <c r="HHX30" s="3173"/>
      <c r="HHY30" s="3173"/>
      <c r="HHZ30" s="3173"/>
      <c r="HIC30" s="3173"/>
      <c r="HIK30" s="3199"/>
      <c r="HIL30" s="3189"/>
      <c r="HIO30" s="3173"/>
      <c r="HIP30" s="3173"/>
      <c r="HIQ30" s="3173"/>
      <c r="HIR30" s="3173"/>
      <c r="HIU30" s="3173"/>
      <c r="HJC30" s="3199"/>
      <c r="HJD30" s="3189"/>
      <c r="HJG30" s="3173"/>
      <c r="HJH30" s="3173"/>
      <c r="HJI30" s="3173"/>
      <c r="HJJ30" s="3173"/>
      <c r="HJM30" s="3173"/>
      <c r="HJU30" s="3199"/>
      <c r="HJV30" s="3189"/>
      <c r="HJY30" s="3173"/>
      <c r="HJZ30" s="3173"/>
      <c r="HKA30" s="3173"/>
      <c r="HKB30" s="3173"/>
      <c r="HKE30" s="3173"/>
      <c r="HKM30" s="3199"/>
      <c r="HKN30" s="3189"/>
      <c r="HKQ30" s="3173"/>
      <c r="HKR30" s="3173"/>
      <c r="HKS30" s="3173"/>
      <c r="HKT30" s="3173"/>
      <c r="HKW30" s="3173"/>
      <c r="HLE30" s="3199"/>
      <c r="HLF30" s="3189"/>
      <c r="HLI30" s="3173"/>
      <c r="HLJ30" s="3173"/>
      <c r="HLK30" s="3173"/>
      <c r="HLL30" s="3173"/>
      <c r="HLO30" s="3173"/>
      <c r="HLW30" s="3199"/>
      <c r="HLX30" s="3189"/>
      <c r="HMA30" s="3173"/>
      <c r="HMB30" s="3173"/>
      <c r="HMC30" s="3173"/>
      <c r="HMD30" s="3173"/>
      <c r="HMG30" s="3173"/>
      <c r="HMO30" s="3199"/>
      <c r="HMP30" s="3189"/>
      <c r="HMS30" s="3173"/>
      <c r="HMT30" s="3173"/>
      <c r="HMU30" s="3173"/>
      <c r="HMV30" s="3173"/>
      <c r="HMY30" s="3173"/>
      <c r="HNG30" s="3199"/>
      <c r="HNH30" s="3189"/>
      <c r="HNK30" s="3173"/>
      <c r="HNL30" s="3173"/>
      <c r="HNM30" s="3173"/>
      <c r="HNN30" s="3173"/>
      <c r="HNQ30" s="3173"/>
      <c r="HNY30" s="3199"/>
      <c r="HNZ30" s="3189"/>
      <c r="HOC30" s="3173"/>
      <c r="HOD30" s="3173"/>
      <c r="HOE30" s="3173"/>
      <c r="HOF30" s="3173"/>
      <c r="HOI30" s="3173"/>
      <c r="HOQ30" s="3199"/>
      <c r="HOR30" s="3189"/>
      <c r="HOU30" s="3173"/>
      <c r="HOV30" s="3173"/>
      <c r="HOW30" s="3173"/>
      <c r="HOX30" s="3173"/>
      <c r="HPA30" s="3173"/>
      <c r="HPI30" s="3199"/>
      <c r="HPJ30" s="3189"/>
      <c r="HPM30" s="3173"/>
      <c r="HPN30" s="3173"/>
      <c r="HPO30" s="3173"/>
      <c r="HPP30" s="3173"/>
      <c r="HPS30" s="3173"/>
      <c r="HQA30" s="3199"/>
      <c r="HQB30" s="3189"/>
      <c r="HQE30" s="3173"/>
      <c r="HQF30" s="3173"/>
      <c r="HQG30" s="3173"/>
      <c r="HQH30" s="3173"/>
      <c r="HQK30" s="3173"/>
      <c r="HQS30" s="3199"/>
      <c r="HQT30" s="3189"/>
      <c r="HQW30" s="3173"/>
      <c r="HQX30" s="3173"/>
      <c r="HQY30" s="3173"/>
      <c r="HQZ30" s="3173"/>
      <c r="HRC30" s="3173"/>
      <c r="HRK30" s="3199"/>
      <c r="HRL30" s="3189"/>
      <c r="HRO30" s="3173"/>
      <c r="HRP30" s="3173"/>
      <c r="HRQ30" s="3173"/>
      <c r="HRR30" s="3173"/>
      <c r="HRU30" s="3173"/>
      <c r="HSC30" s="3199"/>
      <c r="HSD30" s="3189"/>
      <c r="HSG30" s="3173"/>
      <c r="HSH30" s="3173"/>
      <c r="HSI30" s="3173"/>
      <c r="HSJ30" s="3173"/>
      <c r="HSM30" s="3173"/>
      <c r="HSU30" s="3199"/>
      <c r="HSV30" s="3189"/>
      <c r="HSY30" s="3173"/>
      <c r="HSZ30" s="3173"/>
      <c r="HTA30" s="3173"/>
      <c r="HTB30" s="3173"/>
      <c r="HTE30" s="3173"/>
      <c r="HTM30" s="3199"/>
      <c r="HTN30" s="3189"/>
      <c r="HTQ30" s="3173"/>
      <c r="HTR30" s="3173"/>
      <c r="HTS30" s="3173"/>
      <c r="HTT30" s="3173"/>
      <c r="HTW30" s="3173"/>
      <c r="HUE30" s="3199"/>
      <c r="HUF30" s="3189"/>
      <c r="HUI30" s="3173"/>
      <c r="HUJ30" s="3173"/>
      <c r="HUK30" s="3173"/>
      <c r="HUL30" s="3173"/>
      <c r="HUO30" s="3173"/>
      <c r="HUW30" s="3199"/>
      <c r="HUX30" s="3189"/>
      <c r="HVA30" s="3173"/>
      <c r="HVB30" s="3173"/>
      <c r="HVC30" s="3173"/>
      <c r="HVD30" s="3173"/>
      <c r="HVG30" s="3173"/>
      <c r="HVO30" s="3199"/>
      <c r="HVP30" s="3189"/>
      <c r="HVS30" s="3173"/>
      <c r="HVT30" s="3173"/>
      <c r="HVU30" s="3173"/>
      <c r="HVV30" s="3173"/>
      <c r="HVY30" s="3173"/>
      <c r="HWG30" s="3199"/>
      <c r="HWH30" s="3189"/>
      <c r="HWK30" s="3173"/>
      <c r="HWL30" s="3173"/>
      <c r="HWM30" s="3173"/>
      <c r="HWN30" s="3173"/>
      <c r="HWQ30" s="3173"/>
      <c r="HWY30" s="3199"/>
      <c r="HWZ30" s="3189"/>
      <c r="HXC30" s="3173"/>
      <c r="HXD30" s="3173"/>
      <c r="HXE30" s="3173"/>
      <c r="HXF30" s="3173"/>
      <c r="HXI30" s="3173"/>
      <c r="HXQ30" s="3199"/>
      <c r="HXR30" s="3189"/>
      <c r="HXU30" s="3173"/>
      <c r="HXV30" s="3173"/>
      <c r="HXW30" s="3173"/>
      <c r="HXX30" s="3173"/>
      <c r="HYA30" s="3173"/>
      <c r="HYI30" s="3199"/>
      <c r="HYJ30" s="3189"/>
      <c r="HYM30" s="3173"/>
      <c r="HYN30" s="3173"/>
      <c r="HYO30" s="3173"/>
      <c r="HYP30" s="3173"/>
      <c r="HYS30" s="3173"/>
      <c r="HZA30" s="3199"/>
      <c r="HZB30" s="3189"/>
      <c r="HZE30" s="3173"/>
      <c r="HZF30" s="3173"/>
      <c r="HZG30" s="3173"/>
      <c r="HZH30" s="3173"/>
      <c r="HZK30" s="3173"/>
      <c r="HZS30" s="3199"/>
      <c r="HZT30" s="3189"/>
      <c r="HZW30" s="3173"/>
      <c r="HZX30" s="3173"/>
      <c r="HZY30" s="3173"/>
      <c r="HZZ30" s="3173"/>
      <c r="IAC30" s="3173"/>
      <c r="IAK30" s="3199"/>
      <c r="IAL30" s="3189"/>
      <c r="IAO30" s="3173"/>
      <c r="IAP30" s="3173"/>
      <c r="IAQ30" s="3173"/>
      <c r="IAR30" s="3173"/>
      <c r="IAU30" s="3173"/>
      <c r="IBC30" s="3199"/>
      <c r="IBD30" s="3189"/>
      <c r="IBG30" s="3173"/>
      <c r="IBH30" s="3173"/>
      <c r="IBI30" s="3173"/>
      <c r="IBJ30" s="3173"/>
      <c r="IBM30" s="3173"/>
      <c r="IBU30" s="3199"/>
      <c r="IBV30" s="3189"/>
      <c r="IBY30" s="3173"/>
      <c r="IBZ30" s="3173"/>
      <c r="ICA30" s="3173"/>
      <c r="ICB30" s="3173"/>
      <c r="ICE30" s="3173"/>
      <c r="ICM30" s="3199"/>
      <c r="ICN30" s="3189"/>
      <c r="ICQ30" s="3173"/>
      <c r="ICR30" s="3173"/>
      <c r="ICS30" s="3173"/>
      <c r="ICT30" s="3173"/>
      <c r="ICW30" s="3173"/>
      <c r="IDE30" s="3199"/>
      <c r="IDF30" s="3189"/>
      <c r="IDI30" s="3173"/>
      <c r="IDJ30" s="3173"/>
      <c r="IDK30" s="3173"/>
      <c r="IDL30" s="3173"/>
      <c r="IDO30" s="3173"/>
      <c r="IDW30" s="3199"/>
      <c r="IDX30" s="3189"/>
      <c r="IEA30" s="3173"/>
      <c r="IEB30" s="3173"/>
      <c r="IEC30" s="3173"/>
      <c r="IED30" s="3173"/>
      <c r="IEG30" s="3173"/>
      <c r="IEO30" s="3199"/>
      <c r="IEP30" s="3189"/>
      <c r="IES30" s="3173"/>
      <c r="IET30" s="3173"/>
      <c r="IEU30" s="3173"/>
      <c r="IEV30" s="3173"/>
      <c r="IEY30" s="3173"/>
      <c r="IFG30" s="3199"/>
      <c r="IFH30" s="3189"/>
      <c r="IFK30" s="3173"/>
      <c r="IFL30" s="3173"/>
      <c r="IFM30" s="3173"/>
      <c r="IFN30" s="3173"/>
      <c r="IFQ30" s="3173"/>
      <c r="IFY30" s="3199"/>
      <c r="IFZ30" s="3189"/>
      <c r="IGC30" s="3173"/>
      <c r="IGD30" s="3173"/>
      <c r="IGE30" s="3173"/>
      <c r="IGF30" s="3173"/>
      <c r="IGI30" s="3173"/>
      <c r="IGQ30" s="3199"/>
      <c r="IGR30" s="3189"/>
      <c r="IGU30" s="3173"/>
      <c r="IGV30" s="3173"/>
      <c r="IGW30" s="3173"/>
      <c r="IGX30" s="3173"/>
      <c r="IHA30" s="3173"/>
      <c r="IHI30" s="3199"/>
      <c r="IHJ30" s="3189"/>
      <c r="IHM30" s="3173"/>
      <c r="IHN30" s="3173"/>
      <c r="IHO30" s="3173"/>
      <c r="IHP30" s="3173"/>
      <c r="IHS30" s="3173"/>
      <c r="IIA30" s="3199"/>
      <c r="IIB30" s="3189"/>
      <c r="IIE30" s="3173"/>
      <c r="IIF30" s="3173"/>
      <c r="IIG30" s="3173"/>
      <c r="IIH30" s="3173"/>
      <c r="IIK30" s="3173"/>
      <c r="IIS30" s="3199"/>
      <c r="IIT30" s="3189"/>
      <c r="IIW30" s="3173"/>
      <c r="IIX30" s="3173"/>
      <c r="IIY30" s="3173"/>
      <c r="IIZ30" s="3173"/>
      <c r="IJC30" s="3173"/>
      <c r="IJK30" s="3199"/>
      <c r="IJL30" s="3189"/>
      <c r="IJO30" s="3173"/>
      <c r="IJP30" s="3173"/>
      <c r="IJQ30" s="3173"/>
      <c r="IJR30" s="3173"/>
      <c r="IJU30" s="3173"/>
      <c r="IKC30" s="3199"/>
      <c r="IKD30" s="3189"/>
      <c r="IKG30" s="3173"/>
      <c r="IKH30" s="3173"/>
      <c r="IKI30" s="3173"/>
      <c r="IKJ30" s="3173"/>
      <c r="IKM30" s="3173"/>
      <c r="IKU30" s="3199"/>
      <c r="IKV30" s="3189"/>
      <c r="IKY30" s="3173"/>
      <c r="IKZ30" s="3173"/>
      <c r="ILA30" s="3173"/>
      <c r="ILB30" s="3173"/>
      <c r="ILE30" s="3173"/>
      <c r="ILM30" s="3199"/>
      <c r="ILN30" s="3189"/>
      <c r="ILQ30" s="3173"/>
      <c r="ILR30" s="3173"/>
      <c r="ILS30" s="3173"/>
      <c r="ILT30" s="3173"/>
      <c r="ILW30" s="3173"/>
      <c r="IME30" s="3199"/>
      <c r="IMF30" s="3189"/>
      <c r="IMI30" s="3173"/>
      <c r="IMJ30" s="3173"/>
      <c r="IMK30" s="3173"/>
      <c r="IML30" s="3173"/>
      <c r="IMO30" s="3173"/>
      <c r="IMW30" s="3199"/>
      <c r="IMX30" s="3189"/>
      <c r="INA30" s="3173"/>
      <c r="INB30" s="3173"/>
      <c r="INC30" s="3173"/>
      <c r="IND30" s="3173"/>
      <c r="ING30" s="3173"/>
      <c r="INO30" s="3199"/>
      <c r="INP30" s="3189"/>
      <c r="INS30" s="3173"/>
      <c r="INT30" s="3173"/>
      <c r="INU30" s="3173"/>
      <c r="INV30" s="3173"/>
      <c r="INY30" s="3173"/>
      <c r="IOG30" s="3199"/>
      <c r="IOH30" s="3189"/>
      <c r="IOK30" s="3173"/>
      <c r="IOL30" s="3173"/>
      <c r="IOM30" s="3173"/>
      <c r="ION30" s="3173"/>
      <c r="IOQ30" s="3173"/>
      <c r="IOY30" s="3199"/>
      <c r="IOZ30" s="3189"/>
      <c r="IPC30" s="3173"/>
      <c r="IPD30" s="3173"/>
      <c r="IPE30" s="3173"/>
      <c r="IPF30" s="3173"/>
      <c r="IPI30" s="3173"/>
      <c r="IPQ30" s="3199"/>
      <c r="IPR30" s="3189"/>
      <c r="IPU30" s="3173"/>
      <c r="IPV30" s="3173"/>
      <c r="IPW30" s="3173"/>
      <c r="IPX30" s="3173"/>
      <c r="IQA30" s="3173"/>
      <c r="IQI30" s="3199"/>
      <c r="IQJ30" s="3189"/>
      <c r="IQM30" s="3173"/>
      <c r="IQN30" s="3173"/>
      <c r="IQO30" s="3173"/>
      <c r="IQP30" s="3173"/>
      <c r="IQS30" s="3173"/>
      <c r="IRA30" s="3199"/>
      <c r="IRB30" s="3189"/>
      <c r="IRE30" s="3173"/>
      <c r="IRF30" s="3173"/>
      <c r="IRG30" s="3173"/>
      <c r="IRH30" s="3173"/>
      <c r="IRK30" s="3173"/>
      <c r="IRS30" s="3199"/>
      <c r="IRT30" s="3189"/>
      <c r="IRW30" s="3173"/>
      <c r="IRX30" s="3173"/>
      <c r="IRY30" s="3173"/>
      <c r="IRZ30" s="3173"/>
      <c r="ISC30" s="3173"/>
      <c r="ISK30" s="3199"/>
      <c r="ISL30" s="3189"/>
      <c r="ISO30" s="3173"/>
      <c r="ISP30" s="3173"/>
      <c r="ISQ30" s="3173"/>
      <c r="ISR30" s="3173"/>
      <c r="ISU30" s="3173"/>
      <c r="ITC30" s="3199"/>
      <c r="ITD30" s="3189"/>
      <c r="ITG30" s="3173"/>
      <c r="ITH30" s="3173"/>
      <c r="ITI30" s="3173"/>
      <c r="ITJ30" s="3173"/>
      <c r="ITM30" s="3173"/>
      <c r="ITU30" s="3199"/>
      <c r="ITV30" s="3189"/>
      <c r="ITY30" s="3173"/>
      <c r="ITZ30" s="3173"/>
      <c r="IUA30" s="3173"/>
      <c r="IUB30" s="3173"/>
      <c r="IUE30" s="3173"/>
      <c r="IUM30" s="3199"/>
      <c r="IUN30" s="3189"/>
      <c r="IUQ30" s="3173"/>
      <c r="IUR30" s="3173"/>
      <c r="IUS30" s="3173"/>
      <c r="IUT30" s="3173"/>
      <c r="IUW30" s="3173"/>
      <c r="IVE30" s="3199"/>
      <c r="IVF30" s="3189"/>
      <c r="IVI30" s="3173"/>
      <c r="IVJ30" s="3173"/>
      <c r="IVK30" s="3173"/>
      <c r="IVL30" s="3173"/>
      <c r="IVO30" s="3173"/>
      <c r="IVW30" s="3199"/>
      <c r="IVX30" s="3189"/>
      <c r="IWA30" s="3173"/>
      <c r="IWB30" s="3173"/>
      <c r="IWC30" s="3173"/>
      <c r="IWD30" s="3173"/>
      <c r="IWG30" s="3173"/>
      <c r="IWO30" s="3199"/>
      <c r="IWP30" s="3189"/>
      <c r="IWS30" s="3173"/>
      <c r="IWT30" s="3173"/>
      <c r="IWU30" s="3173"/>
      <c r="IWV30" s="3173"/>
      <c r="IWY30" s="3173"/>
      <c r="IXG30" s="3199"/>
      <c r="IXH30" s="3189"/>
      <c r="IXK30" s="3173"/>
      <c r="IXL30" s="3173"/>
      <c r="IXM30" s="3173"/>
      <c r="IXN30" s="3173"/>
      <c r="IXQ30" s="3173"/>
      <c r="IXY30" s="3199"/>
      <c r="IXZ30" s="3189"/>
      <c r="IYC30" s="3173"/>
      <c r="IYD30" s="3173"/>
      <c r="IYE30" s="3173"/>
      <c r="IYF30" s="3173"/>
      <c r="IYI30" s="3173"/>
      <c r="IYQ30" s="3199"/>
      <c r="IYR30" s="3189"/>
      <c r="IYU30" s="3173"/>
      <c r="IYV30" s="3173"/>
      <c r="IYW30" s="3173"/>
      <c r="IYX30" s="3173"/>
      <c r="IZA30" s="3173"/>
      <c r="IZI30" s="3199"/>
      <c r="IZJ30" s="3189"/>
      <c r="IZM30" s="3173"/>
      <c r="IZN30" s="3173"/>
      <c r="IZO30" s="3173"/>
      <c r="IZP30" s="3173"/>
      <c r="IZS30" s="3173"/>
      <c r="JAA30" s="3199"/>
      <c r="JAB30" s="3189"/>
      <c r="JAE30" s="3173"/>
      <c r="JAF30" s="3173"/>
      <c r="JAG30" s="3173"/>
      <c r="JAH30" s="3173"/>
      <c r="JAK30" s="3173"/>
      <c r="JAS30" s="3199"/>
      <c r="JAT30" s="3189"/>
      <c r="JAW30" s="3173"/>
      <c r="JAX30" s="3173"/>
      <c r="JAY30" s="3173"/>
      <c r="JAZ30" s="3173"/>
      <c r="JBC30" s="3173"/>
      <c r="JBK30" s="3199"/>
      <c r="JBL30" s="3189"/>
      <c r="JBO30" s="3173"/>
      <c r="JBP30" s="3173"/>
      <c r="JBQ30" s="3173"/>
      <c r="JBR30" s="3173"/>
      <c r="JBU30" s="3173"/>
      <c r="JCC30" s="3199"/>
      <c r="JCD30" s="3189"/>
      <c r="JCG30" s="3173"/>
      <c r="JCH30" s="3173"/>
      <c r="JCI30" s="3173"/>
      <c r="JCJ30" s="3173"/>
      <c r="JCM30" s="3173"/>
      <c r="JCU30" s="3199"/>
      <c r="JCV30" s="3189"/>
      <c r="JCY30" s="3173"/>
      <c r="JCZ30" s="3173"/>
      <c r="JDA30" s="3173"/>
      <c r="JDB30" s="3173"/>
      <c r="JDE30" s="3173"/>
      <c r="JDM30" s="3199"/>
      <c r="JDN30" s="3189"/>
      <c r="JDQ30" s="3173"/>
      <c r="JDR30" s="3173"/>
      <c r="JDS30" s="3173"/>
      <c r="JDT30" s="3173"/>
      <c r="JDW30" s="3173"/>
      <c r="JEE30" s="3199"/>
      <c r="JEF30" s="3189"/>
      <c r="JEI30" s="3173"/>
      <c r="JEJ30" s="3173"/>
      <c r="JEK30" s="3173"/>
      <c r="JEL30" s="3173"/>
      <c r="JEO30" s="3173"/>
      <c r="JEW30" s="3199"/>
      <c r="JEX30" s="3189"/>
      <c r="JFA30" s="3173"/>
      <c r="JFB30" s="3173"/>
      <c r="JFC30" s="3173"/>
      <c r="JFD30" s="3173"/>
      <c r="JFG30" s="3173"/>
      <c r="JFO30" s="3199"/>
      <c r="JFP30" s="3189"/>
      <c r="JFS30" s="3173"/>
      <c r="JFT30" s="3173"/>
      <c r="JFU30" s="3173"/>
      <c r="JFV30" s="3173"/>
      <c r="JFY30" s="3173"/>
      <c r="JGG30" s="3199"/>
      <c r="JGH30" s="3189"/>
      <c r="JGK30" s="3173"/>
      <c r="JGL30" s="3173"/>
      <c r="JGM30" s="3173"/>
      <c r="JGN30" s="3173"/>
      <c r="JGQ30" s="3173"/>
      <c r="JGY30" s="3199"/>
      <c r="JGZ30" s="3189"/>
      <c r="JHC30" s="3173"/>
      <c r="JHD30" s="3173"/>
      <c r="JHE30" s="3173"/>
      <c r="JHF30" s="3173"/>
      <c r="JHI30" s="3173"/>
      <c r="JHQ30" s="3199"/>
      <c r="JHR30" s="3189"/>
      <c r="JHU30" s="3173"/>
      <c r="JHV30" s="3173"/>
      <c r="JHW30" s="3173"/>
      <c r="JHX30" s="3173"/>
      <c r="JIA30" s="3173"/>
      <c r="JII30" s="3199"/>
      <c r="JIJ30" s="3189"/>
      <c r="JIM30" s="3173"/>
      <c r="JIN30" s="3173"/>
      <c r="JIO30" s="3173"/>
      <c r="JIP30" s="3173"/>
      <c r="JIS30" s="3173"/>
      <c r="JJA30" s="3199"/>
      <c r="JJB30" s="3189"/>
      <c r="JJE30" s="3173"/>
      <c r="JJF30" s="3173"/>
      <c r="JJG30" s="3173"/>
      <c r="JJH30" s="3173"/>
      <c r="JJK30" s="3173"/>
      <c r="JJS30" s="3199"/>
      <c r="JJT30" s="3189"/>
      <c r="JJW30" s="3173"/>
      <c r="JJX30" s="3173"/>
      <c r="JJY30" s="3173"/>
      <c r="JJZ30" s="3173"/>
      <c r="JKC30" s="3173"/>
      <c r="JKK30" s="3199"/>
      <c r="JKL30" s="3189"/>
      <c r="JKO30" s="3173"/>
      <c r="JKP30" s="3173"/>
      <c r="JKQ30" s="3173"/>
      <c r="JKR30" s="3173"/>
      <c r="JKU30" s="3173"/>
      <c r="JLC30" s="3199"/>
      <c r="JLD30" s="3189"/>
      <c r="JLG30" s="3173"/>
      <c r="JLH30" s="3173"/>
      <c r="JLI30" s="3173"/>
      <c r="JLJ30" s="3173"/>
      <c r="JLM30" s="3173"/>
      <c r="JLU30" s="3199"/>
      <c r="JLV30" s="3189"/>
      <c r="JLY30" s="3173"/>
      <c r="JLZ30" s="3173"/>
      <c r="JMA30" s="3173"/>
      <c r="JMB30" s="3173"/>
      <c r="JME30" s="3173"/>
      <c r="JMM30" s="3199"/>
      <c r="JMN30" s="3189"/>
      <c r="JMQ30" s="3173"/>
      <c r="JMR30" s="3173"/>
      <c r="JMS30" s="3173"/>
      <c r="JMT30" s="3173"/>
      <c r="JMW30" s="3173"/>
      <c r="JNE30" s="3199"/>
      <c r="JNF30" s="3189"/>
      <c r="JNI30" s="3173"/>
      <c r="JNJ30" s="3173"/>
      <c r="JNK30" s="3173"/>
      <c r="JNL30" s="3173"/>
      <c r="JNO30" s="3173"/>
      <c r="JNW30" s="3199"/>
      <c r="JNX30" s="3189"/>
      <c r="JOA30" s="3173"/>
      <c r="JOB30" s="3173"/>
      <c r="JOC30" s="3173"/>
      <c r="JOD30" s="3173"/>
      <c r="JOG30" s="3173"/>
      <c r="JOO30" s="3199"/>
      <c r="JOP30" s="3189"/>
      <c r="JOS30" s="3173"/>
      <c r="JOT30" s="3173"/>
      <c r="JOU30" s="3173"/>
      <c r="JOV30" s="3173"/>
      <c r="JOY30" s="3173"/>
      <c r="JPG30" s="3199"/>
      <c r="JPH30" s="3189"/>
      <c r="JPK30" s="3173"/>
      <c r="JPL30" s="3173"/>
      <c r="JPM30" s="3173"/>
      <c r="JPN30" s="3173"/>
      <c r="JPQ30" s="3173"/>
      <c r="JPY30" s="3199"/>
      <c r="JPZ30" s="3189"/>
      <c r="JQC30" s="3173"/>
      <c r="JQD30" s="3173"/>
      <c r="JQE30" s="3173"/>
      <c r="JQF30" s="3173"/>
      <c r="JQI30" s="3173"/>
      <c r="JQQ30" s="3199"/>
      <c r="JQR30" s="3189"/>
      <c r="JQU30" s="3173"/>
      <c r="JQV30" s="3173"/>
      <c r="JQW30" s="3173"/>
      <c r="JQX30" s="3173"/>
      <c r="JRA30" s="3173"/>
      <c r="JRI30" s="3199"/>
      <c r="JRJ30" s="3189"/>
      <c r="JRM30" s="3173"/>
      <c r="JRN30" s="3173"/>
      <c r="JRO30" s="3173"/>
      <c r="JRP30" s="3173"/>
      <c r="JRS30" s="3173"/>
      <c r="JSA30" s="3199"/>
      <c r="JSB30" s="3189"/>
      <c r="JSE30" s="3173"/>
      <c r="JSF30" s="3173"/>
      <c r="JSG30" s="3173"/>
      <c r="JSH30" s="3173"/>
      <c r="JSK30" s="3173"/>
      <c r="JSS30" s="3199"/>
      <c r="JST30" s="3189"/>
      <c r="JSW30" s="3173"/>
      <c r="JSX30" s="3173"/>
      <c r="JSY30" s="3173"/>
      <c r="JSZ30" s="3173"/>
      <c r="JTC30" s="3173"/>
      <c r="JTK30" s="3199"/>
      <c r="JTL30" s="3189"/>
      <c r="JTO30" s="3173"/>
      <c r="JTP30" s="3173"/>
      <c r="JTQ30" s="3173"/>
      <c r="JTR30" s="3173"/>
      <c r="JTU30" s="3173"/>
      <c r="JUC30" s="3199"/>
      <c r="JUD30" s="3189"/>
      <c r="JUG30" s="3173"/>
      <c r="JUH30" s="3173"/>
      <c r="JUI30" s="3173"/>
      <c r="JUJ30" s="3173"/>
      <c r="JUM30" s="3173"/>
      <c r="JUU30" s="3199"/>
      <c r="JUV30" s="3189"/>
      <c r="JUY30" s="3173"/>
      <c r="JUZ30" s="3173"/>
      <c r="JVA30" s="3173"/>
      <c r="JVB30" s="3173"/>
      <c r="JVE30" s="3173"/>
      <c r="JVM30" s="3199"/>
      <c r="JVN30" s="3189"/>
      <c r="JVQ30" s="3173"/>
      <c r="JVR30" s="3173"/>
      <c r="JVS30" s="3173"/>
      <c r="JVT30" s="3173"/>
      <c r="JVW30" s="3173"/>
      <c r="JWE30" s="3199"/>
      <c r="JWF30" s="3189"/>
      <c r="JWI30" s="3173"/>
      <c r="JWJ30" s="3173"/>
      <c r="JWK30" s="3173"/>
      <c r="JWL30" s="3173"/>
      <c r="JWO30" s="3173"/>
      <c r="JWW30" s="3199"/>
      <c r="JWX30" s="3189"/>
      <c r="JXA30" s="3173"/>
      <c r="JXB30" s="3173"/>
      <c r="JXC30" s="3173"/>
      <c r="JXD30" s="3173"/>
      <c r="JXG30" s="3173"/>
      <c r="JXO30" s="3199"/>
      <c r="JXP30" s="3189"/>
      <c r="JXS30" s="3173"/>
      <c r="JXT30" s="3173"/>
      <c r="JXU30" s="3173"/>
      <c r="JXV30" s="3173"/>
      <c r="JXY30" s="3173"/>
      <c r="JYG30" s="3199"/>
      <c r="JYH30" s="3189"/>
      <c r="JYK30" s="3173"/>
      <c r="JYL30" s="3173"/>
      <c r="JYM30" s="3173"/>
      <c r="JYN30" s="3173"/>
      <c r="JYQ30" s="3173"/>
      <c r="JYY30" s="3199"/>
      <c r="JYZ30" s="3189"/>
      <c r="JZC30" s="3173"/>
      <c r="JZD30" s="3173"/>
      <c r="JZE30" s="3173"/>
      <c r="JZF30" s="3173"/>
      <c r="JZI30" s="3173"/>
      <c r="JZQ30" s="3199"/>
      <c r="JZR30" s="3189"/>
      <c r="JZU30" s="3173"/>
      <c r="JZV30" s="3173"/>
      <c r="JZW30" s="3173"/>
      <c r="JZX30" s="3173"/>
      <c r="KAA30" s="3173"/>
      <c r="KAI30" s="3199"/>
      <c r="KAJ30" s="3189"/>
      <c r="KAM30" s="3173"/>
      <c r="KAN30" s="3173"/>
      <c r="KAO30" s="3173"/>
      <c r="KAP30" s="3173"/>
      <c r="KAS30" s="3173"/>
      <c r="KBA30" s="3199"/>
      <c r="KBB30" s="3189"/>
      <c r="KBE30" s="3173"/>
      <c r="KBF30" s="3173"/>
      <c r="KBG30" s="3173"/>
      <c r="KBH30" s="3173"/>
      <c r="KBK30" s="3173"/>
      <c r="KBS30" s="3199"/>
      <c r="KBT30" s="3189"/>
      <c r="KBW30" s="3173"/>
      <c r="KBX30" s="3173"/>
      <c r="KBY30" s="3173"/>
      <c r="KBZ30" s="3173"/>
      <c r="KCC30" s="3173"/>
      <c r="KCK30" s="3199"/>
      <c r="KCL30" s="3189"/>
      <c r="KCO30" s="3173"/>
      <c r="KCP30" s="3173"/>
      <c r="KCQ30" s="3173"/>
      <c r="KCR30" s="3173"/>
      <c r="KCU30" s="3173"/>
      <c r="KDC30" s="3199"/>
      <c r="KDD30" s="3189"/>
      <c r="KDG30" s="3173"/>
      <c r="KDH30" s="3173"/>
      <c r="KDI30" s="3173"/>
      <c r="KDJ30" s="3173"/>
      <c r="KDM30" s="3173"/>
      <c r="KDU30" s="3199"/>
      <c r="KDV30" s="3189"/>
      <c r="KDY30" s="3173"/>
      <c r="KDZ30" s="3173"/>
      <c r="KEA30" s="3173"/>
      <c r="KEB30" s="3173"/>
      <c r="KEE30" s="3173"/>
      <c r="KEM30" s="3199"/>
      <c r="KEN30" s="3189"/>
      <c r="KEQ30" s="3173"/>
      <c r="KER30" s="3173"/>
      <c r="KES30" s="3173"/>
      <c r="KET30" s="3173"/>
      <c r="KEW30" s="3173"/>
      <c r="KFE30" s="3199"/>
      <c r="KFF30" s="3189"/>
      <c r="KFI30" s="3173"/>
      <c r="KFJ30" s="3173"/>
      <c r="KFK30" s="3173"/>
      <c r="KFL30" s="3173"/>
      <c r="KFO30" s="3173"/>
      <c r="KFW30" s="3199"/>
      <c r="KFX30" s="3189"/>
      <c r="KGA30" s="3173"/>
      <c r="KGB30" s="3173"/>
      <c r="KGC30" s="3173"/>
      <c r="KGD30" s="3173"/>
      <c r="KGG30" s="3173"/>
      <c r="KGO30" s="3199"/>
      <c r="KGP30" s="3189"/>
      <c r="KGS30" s="3173"/>
      <c r="KGT30" s="3173"/>
      <c r="KGU30" s="3173"/>
      <c r="KGV30" s="3173"/>
      <c r="KGY30" s="3173"/>
      <c r="KHG30" s="3199"/>
      <c r="KHH30" s="3189"/>
      <c r="KHK30" s="3173"/>
      <c r="KHL30" s="3173"/>
      <c r="KHM30" s="3173"/>
      <c r="KHN30" s="3173"/>
      <c r="KHQ30" s="3173"/>
      <c r="KHY30" s="3199"/>
      <c r="KHZ30" s="3189"/>
      <c r="KIC30" s="3173"/>
      <c r="KID30" s="3173"/>
      <c r="KIE30" s="3173"/>
      <c r="KIF30" s="3173"/>
      <c r="KII30" s="3173"/>
      <c r="KIQ30" s="3199"/>
      <c r="KIR30" s="3189"/>
      <c r="KIU30" s="3173"/>
      <c r="KIV30" s="3173"/>
      <c r="KIW30" s="3173"/>
      <c r="KIX30" s="3173"/>
      <c r="KJA30" s="3173"/>
      <c r="KJI30" s="3199"/>
      <c r="KJJ30" s="3189"/>
      <c r="KJM30" s="3173"/>
      <c r="KJN30" s="3173"/>
      <c r="KJO30" s="3173"/>
      <c r="KJP30" s="3173"/>
      <c r="KJS30" s="3173"/>
      <c r="KKA30" s="3199"/>
      <c r="KKB30" s="3189"/>
      <c r="KKE30" s="3173"/>
      <c r="KKF30" s="3173"/>
      <c r="KKG30" s="3173"/>
      <c r="KKH30" s="3173"/>
      <c r="KKK30" s="3173"/>
      <c r="KKS30" s="3199"/>
      <c r="KKT30" s="3189"/>
      <c r="KKW30" s="3173"/>
      <c r="KKX30" s="3173"/>
      <c r="KKY30" s="3173"/>
      <c r="KKZ30" s="3173"/>
      <c r="KLC30" s="3173"/>
      <c r="KLK30" s="3199"/>
      <c r="KLL30" s="3189"/>
      <c r="KLO30" s="3173"/>
      <c r="KLP30" s="3173"/>
      <c r="KLQ30" s="3173"/>
      <c r="KLR30" s="3173"/>
      <c r="KLU30" s="3173"/>
      <c r="KMC30" s="3199"/>
      <c r="KMD30" s="3189"/>
      <c r="KMG30" s="3173"/>
      <c r="KMH30" s="3173"/>
      <c r="KMI30" s="3173"/>
      <c r="KMJ30" s="3173"/>
      <c r="KMM30" s="3173"/>
      <c r="KMU30" s="3199"/>
      <c r="KMV30" s="3189"/>
      <c r="KMY30" s="3173"/>
      <c r="KMZ30" s="3173"/>
      <c r="KNA30" s="3173"/>
      <c r="KNB30" s="3173"/>
      <c r="KNE30" s="3173"/>
      <c r="KNM30" s="3199"/>
      <c r="KNN30" s="3189"/>
      <c r="KNQ30" s="3173"/>
      <c r="KNR30" s="3173"/>
      <c r="KNS30" s="3173"/>
      <c r="KNT30" s="3173"/>
      <c r="KNW30" s="3173"/>
      <c r="KOE30" s="3199"/>
      <c r="KOF30" s="3189"/>
      <c r="KOI30" s="3173"/>
      <c r="KOJ30" s="3173"/>
      <c r="KOK30" s="3173"/>
      <c r="KOL30" s="3173"/>
      <c r="KOO30" s="3173"/>
      <c r="KOW30" s="3199"/>
      <c r="KOX30" s="3189"/>
      <c r="KPA30" s="3173"/>
      <c r="KPB30" s="3173"/>
      <c r="KPC30" s="3173"/>
      <c r="KPD30" s="3173"/>
      <c r="KPG30" s="3173"/>
      <c r="KPO30" s="3199"/>
      <c r="KPP30" s="3189"/>
      <c r="KPS30" s="3173"/>
      <c r="KPT30" s="3173"/>
      <c r="KPU30" s="3173"/>
      <c r="KPV30" s="3173"/>
      <c r="KPY30" s="3173"/>
      <c r="KQG30" s="3199"/>
      <c r="KQH30" s="3189"/>
      <c r="KQK30" s="3173"/>
      <c r="KQL30" s="3173"/>
      <c r="KQM30" s="3173"/>
      <c r="KQN30" s="3173"/>
      <c r="KQQ30" s="3173"/>
      <c r="KQY30" s="3199"/>
      <c r="KQZ30" s="3189"/>
      <c r="KRC30" s="3173"/>
      <c r="KRD30" s="3173"/>
      <c r="KRE30" s="3173"/>
      <c r="KRF30" s="3173"/>
      <c r="KRI30" s="3173"/>
      <c r="KRQ30" s="3199"/>
      <c r="KRR30" s="3189"/>
      <c r="KRU30" s="3173"/>
      <c r="KRV30" s="3173"/>
      <c r="KRW30" s="3173"/>
      <c r="KRX30" s="3173"/>
      <c r="KSA30" s="3173"/>
      <c r="KSI30" s="3199"/>
      <c r="KSJ30" s="3189"/>
      <c r="KSM30" s="3173"/>
      <c r="KSN30" s="3173"/>
      <c r="KSO30" s="3173"/>
      <c r="KSP30" s="3173"/>
      <c r="KSS30" s="3173"/>
      <c r="KTA30" s="3199"/>
      <c r="KTB30" s="3189"/>
      <c r="KTE30" s="3173"/>
      <c r="KTF30" s="3173"/>
      <c r="KTG30" s="3173"/>
      <c r="KTH30" s="3173"/>
      <c r="KTK30" s="3173"/>
      <c r="KTS30" s="3199"/>
      <c r="KTT30" s="3189"/>
      <c r="KTW30" s="3173"/>
      <c r="KTX30" s="3173"/>
      <c r="KTY30" s="3173"/>
      <c r="KTZ30" s="3173"/>
      <c r="KUC30" s="3173"/>
      <c r="KUK30" s="3199"/>
      <c r="KUL30" s="3189"/>
      <c r="KUO30" s="3173"/>
      <c r="KUP30" s="3173"/>
      <c r="KUQ30" s="3173"/>
      <c r="KUR30" s="3173"/>
      <c r="KUU30" s="3173"/>
      <c r="KVC30" s="3199"/>
      <c r="KVD30" s="3189"/>
      <c r="KVG30" s="3173"/>
      <c r="KVH30" s="3173"/>
      <c r="KVI30" s="3173"/>
      <c r="KVJ30" s="3173"/>
      <c r="KVM30" s="3173"/>
      <c r="KVU30" s="3199"/>
      <c r="KVV30" s="3189"/>
      <c r="KVY30" s="3173"/>
      <c r="KVZ30" s="3173"/>
      <c r="KWA30" s="3173"/>
      <c r="KWB30" s="3173"/>
      <c r="KWE30" s="3173"/>
      <c r="KWM30" s="3199"/>
      <c r="KWN30" s="3189"/>
      <c r="KWQ30" s="3173"/>
      <c r="KWR30" s="3173"/>
      <c r="KWS30" s="3173"/>
      <c r="KWT30" s="3173"/>
      <c r="KWW30" s="3173"/>
      <c r="KXE30" s="3199"/>
      <c r="KXF30" s="3189"/>
      <c r="KXI30" s="3173"/>
      <c r="KXJ30" s="3173"/>
      <c r="KXK30" s="3173"/>
      <c r="KXL30" s="3173"/>
      <c r="KXO30" s="3173"/>
      <c r="KXW30" s="3199"/>
      <c r="KXX30" s="3189"/>
      <c r="KYA30" s="3173"/>
      <c r="KYB30" s="3173"/>
      <c r="KYC30" s="3173"/>
      <c r="KYD30" s="3173"/>
      <c r="KYG30" s="3173"/>
      <c r="KYO30" s="3199"/>
      <c r="KYP30" s="3189"/>
      <c r="KYS30" s="3173"/>
      <c r="KYT30" s="3173"/>
      <c r="KYU30" s="3173"/>
      <c r="KYV30" s="3173"/>
      <c r="KYY30" s="3173"/>
      <c r="KZG30" s="3199"/>
      <c r="KZH30" s="3189"/>
      <c r="KZK30" s="3173"/>
      <c r="KZL30" s="3173"/>
      <c r="KZM30" s="3173"/>
      <c r="KZN30" s="3173"/>
      <c r="KZQ30" s="3173"/>
      <c r="KZY30" s="3199"/>
      <c r="KZZ30" s="3189"/>
      <c r="LAC30" s="3173"/>
      <c r="LAD30" s="3173"/>
      <c r="LAE30" s="3173"/>
      <c r="LAF30" s="3173"/>
      <c r="LAI30" s="3173"/>
      <c r="LAQ30" s="3199"/>
      <c r="LAR30" s="3189"/>
      <c r="LAU30" s="3173"/>
      <c r="LAV30" s="3173"/>
      <c r="LAW30" s="3173"/>
      <c r="LAX30" s="3173"/>
      <c r="LBA30" s="3173"/>
      <c r="LBI30" s="3199"/>
      <c r="LBJ30" s="3189"/>
      <c r="LBM30" s="3173"/>
      <c r="LBN30" s="3173"/>
      <c r="LBO30" s="3173"/>
      <c r="LBP30" s="3173"/>
      <c r="LBS30" s="3173"/>
      <c r="LCA30" s="3199"/>
      <c r="LCB30" s="3189"/>
      <c r="LCE30" s="3173"/>
      <c r="LCF30" s="3173"/>
      <c r="LCG30" s="3173"/>
      <c r="LCH30" s="3173"/>
      <c r="LCK30" s="3173"/>
      <c r="LCS30" s="3199"/>
      <c r="LCT30" s="3189"/>
      <c r="LCW30" s="3173"/>
      <c r="LCX30" s="3173"/>
      <c r="LCY30" s="3173"/>
      <c r="LCZ30" s="3173"/>
      <c r="LDC30" s="3173"/>
      <c r="LDK30" s="3199"/>
      <c r="LDL30" s="3189"/>
      <c r="LDO30" s="3173"/>
      <c r="LDP30" s="3173"/>
      <c r="LDQ30" s="3173"/>
      <c r="LDR30" s="3173"/>
      <c r="LDU30" s="3173"/>
      <c r="LEC30" s="3199"/>
      <c r="LED30" s="3189"/>
      <c r="LEG30" s="3173"/>
      <c r="LEH30" s="3173"/>
      <c r="LEI30" s="3173"/>
      <c r="LEJ30" s="3173"/>
      <c r="LEM30" s="3173"/>
      <c r="LEU30" s="3199"/>
      <c r="LEV30" s="3189"/>
      <c r="LEY30" s="3173"/>
      <c r="LEZ30" s="3173"/>
      <c r="LFA30" s="3173"/>
      <c r="LFB30" s="3173"/>
      <c r="LFE30" s="3173"/>
      <c r="LFM30" s="3199"/>
      <c r="LFN30" s="3189"/>
      <c r="LFQ30" s="3173"/>
      <c r="LFR30" s="3173"/>
      <c r="LFS30" s="3173"/>
      <c r="LFT30" s="3173"/>
      <c r="LFW30" s="3173"/>
      <c r="LGE30" s="3199"/>
      <c r="LGF30" s="3189"/>
      <c r="LGI30" s="3173"/>
      <c r="LGJ30" s="3173"/>
      <c r="LGK30" s="3173"/>
      <c r="LGL30" s="3173"/>
      <c r="LGO30" s="3173"/>
      <c r="LGW30" s="3199"/>
      <c r="LGX30" s="3189"/>
      <c r="LHA30" s="3173"/>
      <c r="LHB30" s="3173"/>
      <c r="LHC30" s="3173"/>
      <c r="LHD30" s="3173"/>
      <c r="LHG30" s="3173"/>
      <c r="LHO30" s="3199"/>
      <c r="LHP30" s="3189"/>
      <c r="LHS30" s="3173"/>
      <c r="LHT30" s="3173"/>
      <c r="LHU30" s="3173"/>
      <c r="LHV30" s="3173"/>
      <c r="LHY30" s="3173"/>
      <c r="LIG30" s="3199"/>
      <c r="LIH30" s="3189"/>
      <c r="LIK30" s="3173"/>
      <c r="LIL30" s="3173"/>
      <c r="LIM30" s="3173"/>
      <c r="LIN30" s="3173"/>
      <c r="LIQ30" s="3173"/>
      <c r="LIY30" s="3199"/>
      <c r="LIZ30" s="3189"/>
      <c r="LJC30" s="3173"/>
      <c r="LJD30" s="3173"/>
      <c r="LJE30" s="3173"/>
      <c r="LJF30" s="3173"/>
      <c r="LJI30" s="3173"/>
      <c r="LJQ30" s="3199"/>
      <c r="LJR30" s="3189"/>
      <c r="LJU30" s="3173"/>
      <c r="LJV30" s="3173"/>
      <c r="LJW30" s="3173"/>
      <c r="LJX30" s="3173"/>
      <c r="LKA30" s="3173"/>
      <c r="LKI30" s="3199"/>
      <c r="LKJ30" s="3189"/>
      <c r="LKM30" s="3173"/>
      <c r="LKN30" s="3173"/>
      <c r="LKO30" s="3173"/>
      <c r="LKP30" s="3173"/>
      <c r="LKS30" s="3173"/>
      <c r="LLA30" s="3199"/>
      <c r="LLB30" s="3189"/>
      <c r="LLE30" s="3173"/>
      <c r="LLF30" s="3173"/>
      <c r="LLG30" s="3173"/>
      <c r="LLH30" s="3173"/>
      <c r="LLK30" s="3173"/>
      <c r="LLS30" s="3199"/>
      <c r="LLT30" s="3189"/>
      <c r="LLW30" s="3173"/>
      <c r="LLX30" s="3173"/>
      <c r="LLY30" s="3173"/>
      <c r="LLZ30" s="3173"/>
      <c r="LMC30" s="3173"/>
      <c r="LMK30" s="3199"/>
      <c r="LML30" s="3189"/>
      <c r="LMO30" s="3173"/>
      <c r="LMP30" s="3173"/>
      <c r="LMQ30" s="3173"/>
      <c r="LMR30" s="3173"/>
      <c r="LMU30" s="3173"/>
      <c r="LNC30" s="3199"/>
      <c r="LND30" s="3189"/>
      <c r="LNG30" s="3173"/>
      <c r="LNH30" s="3173"/>
      <c r="LNI30" s="3173"/>
      <c r="LNJ30" s="3173"/>
      <c r="LNM30" s="3173"/>
      <c r="LNU30" s="3199"/>
      <c r="LNV30" s="3189"/>
      <c r="LNY30" s="3173"/>
      <c r="LNZ30" s="3173"/>
      <c r="LOA30" s="3173"/>
      <c r="LOB30" s="3173"/>
      <c r="LOE30" s="3173"/>
      <c r="LOM30" s="3199"/>
      <c r="LON30" s="3189"/>
      <c r="LOQ30" s="3173"/>
      <c r="LOR30" s="3173"/>
      <c r="LOS30" s="3173"/>
      <c r="LOT30" s="3173"/>
      <c r="LOW30" s="3173"/>
      <c r="LPE30" s="3199"/>
      <c r="LPF30" s="3189"/>
      <c r="LPI30" s="3173"/>
      <c r="LPJ30" s="3173"/>
      <c r="LPK30" s="3173"/>
      <c r="LPL30" s="3173"/>
      <c r="LPO30" s="3173"/>
      <c r="LPW30" s="3199"/>
      <c r="LPX30" s="3189"/>
      <c r="LQA30" s="3173"/>
      <c r="LQB30" s="3173"/>
      <c r="LQC30" s="3173"/>
      <c r="LQD30" s="3173"/>
      <c r="LQG30" s="3173"/>
      <c r="LQO30" s="3199"/>
      <c r="LQP30" s="3189"/>
      <c r="LQS30" s="3173"/>
      <c r="LQT30" s="3173"/>
      <c r="LQU30" s="3173"/>
      <c r="LQV30" s="3173"/>
      <c r="LQY30" s="3173"/>
      <c r="LRG30" s="3199"/>
      <c r="LRH30" s="3189"/>
      <c r="LRK30" s="3173"/>
      <c r="LRL30" s="3173"/>
      <c r="LRM30" s="3173"/>
      <c r="LRN30" s="3173"/>
      <c r="LRQ30" s="3173"/>
      <c r="LRY30" s="3199"/>
      <c r="LRZ30" s="3189"/>
      <c r="LSC30" s="3173"/>
      <c r="LSD30" s="3173"/>
      <c r="LSE30" s="3173"/>
      <c r="LSF30" s="3173"/>
      <c r="LSI30" s="3173"/>
      <c r="LSQ30" s="3199"/>
      <c r="LSR30" s="3189"/>
      <c r="LSU30" s="3173"/>
      <c r="LSV30" s="3173"/>
      <c r="LSW30" s="3173"/>
      <c r="LSX30" s="3173"/>
      <c r="LTA30" s="3173"/>
      <c r="LTI30" s="3199"/>
      <c r="LTJ30" s="3189"/>
      <c r="LTM30" s="3173"/>
      <c r="LTN30" s="3173"/>
      <c r="LTO30" s="3173"/>
      <c r="LTP30" s="3173"/>
      <c r="LTS30" s="3173"/>
      <c r="LUA30" s="3199"/>
      <c r="LUB30" s="3189"/>
      <c r="LUE30" s="3173"/>
      <c r="LUF30" s="3173"/>
      <c r="LUG30" s="3173"/>
      <c r="LUH30" s="3173"/>
      <c r="LUK30" s="3173"/>
      <c r="LUS30" s="3199"/>
      <c r="LUT30" s="3189"/>
      <c r="LUW30" s="3173"/>
      <c r="LUX30" s="3173"/>
      <c r="LUY30" s="3173"/>
      <c r="LUZ30" s="3173"/>
      <c r="LVC30" s="3173"/>
      <c r="LVK30" s="3199"/>
      <c r="LVL30" s="3189"/>
      <c r="LVO30" s="3173"/>
      <c r="LVP30" s="3173"/>
      <c r="LVQ30" s="3173"/>
      <c r="LVR30" s="3173"/>
      <c r="LVU30" s="3173"/>
      <c r="LWC30" s="3199"/>
      <c r="LWD30" s="3189"/>
      <c r="LWG30" s="3173"/>
      <c r="LWH30" s="3173"/>
      <c r="LWI30" s="3173"/>
      <c r="LWJ30" s="3173"/>
      <c r="LWM30" s="3173"/>
      <c r="LWU30" s="3199"/>
      <c r="LWV30" s="3189"/>
      <c r="LWY30" s="3173"/>
      <c r="LWZ30" s="3173"/>
      <c r="LXA30" s="3173"/>
      <c r="LXB30" s="3173"/>
      <c r="LXE30" s="3173"/>
      <c r="LXM30" s="3199"/>
      <c r="LXN30" s="3189"/>
      <c r="LXQ30" s="3173"/>
      <c r="LXR30" s="3173"/>
      <c r="LXS30" s="3173"/>
      <c r="LXT30" s="3173"/>
      <c r="LXW30" s="3173"/>
      <c r="LYE30" s="3199"/>
      <c r="LYF30" s="3189"/>
      <c r="LYI30" s="3173"/>
      <c r="LYJ30" s="3173"/>
      <c r="LYK30" s="3173"/>
      <c r="LYL30" s="3173"/>
      <c r="LYO30" s="3173"/>
      <c r="LYW30" s="3199"/>
      <c r="LYX30" s="3189"/>
      <c r="LZA30" s="3173"/>
      <c r="LZB30" s="3173"/>
      <c r="LZC30" s="3173"/>
      <c r="LZD30" s="3173"/>
      <c r="LZG30" s="3173"/>
      <c r="LZO30" s="3199"/>
      <c r="LZP30" s="3189"/>
      <c r="LZS30" s="3173"/>
      <c r="LZT30" s="3173"/>
      <c r="LZU30" s="3173"/>
      <c r="LZV30" s="3173"/>
      <c r="LZY30" s="3173"/>
      <c r="MAG30" s="3199"/>
      <c r="MAH30" s="3189"/>
      <c r="MAK30" s="3173"/>
      <c r="MAL30" s="3173"/>
      <c r="MAM30" s="3173"/>
      <c r="MAN30" s="3173"/>
      <c r="MAQ30" s="3173"/>
      <c r="MAY30" s="3199"/>
      <c r="MAZ30" s="3189"/>
      <c r="MBC30" s="3173"/>
      <c r="MBD30" s="3173"/>
      <c r="MBE30" s="3173"/>
      <c r="MBF30" s="3173"/>
      <c r="MBI30" s="3173"/>
      <c r="MBQ30" s="3199"/>
      <c r="MBR30" s="3189"/>
      <c r="MBU30" s="3173"/>
      <c r="MBV30" s="3173"/>
      <c r="MBW30" s="3173"/>
      <c r="MBX30" s="3173"/>
      <c r="MCA30" s="3173"/>
      <c r="MCI30" s="3199"/>
      <c r="MCJ30" s="3189"/>
      <c r="MCM30" s="3173"/>
      <c r="MCN30" s="3173"/>
      <c r="MCO30" s="3173"/>
      <c r="MCP30" s="3173"/>
      <c r="MCS30" s="3173"/>
      <c r="MDA30" s="3199"/>
      <c r="MDB30" s="3189"/>
      <c r="MDE30" s="3173"/>
      <c r="MDF30" s="3173"/>
      <c r="MDG30" s="3173"/>
      <c r="MDH30" s="3173"/>
      <c r="MDK30" s="3173"/>
      <c r="MDS30" s="3199"/>
      <c r="MDT30" s="3189"/>
      <c r="MDW30" s="3173"/>
      <c r="MDX30" s="3173"/>
      <c r="MDY30" s="3173"/>
      <c r="MDZ30" s="3173"/>
      <c r="MEC30" s="3173"/>
      <c r="MEK30" s="3199"/>
      <c r="MEL30" s="3189"/>
      <c r="MEO30" s="3173"/>
      <c r="MEP30" s="3173"/>
      <c r="MEQ30" s="3173"/>
      <c r="MER30" s="3173"/>
      <c r="MEU30" s="3173"/>
      <c r="MFC30" s="3199"/>
      <c r="MFD30" s="3189"/>
      <c r="MFG30" s="3173"/>
      <c r="MFH30" s="3173"/>
      <c r="MFI30" s="3173"/>
      <c r="MFJ30" s="3173"/>
      <c r="MFM30" s="3173"/>
      <c r="MFU30" s="3199"/>
      <c r="MFV30" s="3189"/>
      <c r="MFY30" s="3173"/>
      <c r="MFZ30" s="3173"/>
      <c r="MGA30" s="3173"/>
      <c r="MGB30" s="3173"/>
      <c r="MGE30" s="3173"/>
      <c r="MGM30" s="3199"/>
      <c r="MGN30" s="3189"/>
      <c r="MGQ30" s="3173"/>
      <c r="MGR30" s="3173"/>
      <c r="MGS30" s="3173"/>
      <c r="MGT30" s="3173"/>
      <c r="MGW30" s="3173"/>
      <c r="MHE30" s="3199"/>
      <c r="MHF30" s="3189"/>
      <c r="MHI30" s="3173"/>
      <c r="MHJ30" s="3173"/>
      <c r="MHK30" s="3173"/>
      <c r="MHL30" s="3173"/>
      <c r="MHO30" s="3173"/>
      <c r="MHW30" s="3199"/>
      <c r="MHX30" s="3189"/>
      <c r="MIA30" s="3173"/>
      <c r="MIB30" s="3173"/>
      <c r="MIC30" s="3173"/>
      <c r="MID30" s="3173"/>
      <c r="MIG30" s="3173"/>
      <c r="MIO30" s="3199"/>
      <c r="MIP30" s="3189"/>
      <c r="MIS30" s="3173"/>
      <c r="MIT30" s="3173"/>
      <c r="MIU30" s="3173"/>
      <c r="MIV30" s="3173"/>
      <c r="MIY30" s="3173"/>
      <c r="MJG30" s="3199"/>
      <c r="MJH30" s="3189"/>
      <c r="MJK30" s="3173"/>
      <c r="MJL30" s="3173"/>
      <c r="MJM30" s="3173"/>
      <c r="MJN30" s="3173"/>
      <c r="MJQ30" s="3173"/>
      <c r="MJY30" s="3199"/>
      <c r="MJZ30" s="3189"/>
      <c r="MKC30" s="3173"/>
      <c r="MKD30" s="3173"/>
      <c r="MKE30" s="3173"/>
      <c r="MKF30" s="3173"/>
      <c r="MKI30" s="3173"/>
      <c r="MKQ30" s="3199"/>
      <c r="MKR30" s="3189"/>
      <c r="MKU30" s="3173"/>
      <c r="MKV30" s="3173"/>
      <c r="MKW30" s="3173"/>
      <c r="MKX30" s="3173"/>
      <c r="MLA30" s="3173"/>
      <c r="MLI30" s="3199"/>
      <c r="MLJ30" s="3189"/>
      <c r="MLM30" s="3173"/>
      <c r="MLN30" s="3173"/>
      <c r="MLO30" s="3173"/>
      <c r="MLP30" s="3173"/>
      <c r="MLS30" s="3173"/>
      <c r="MMA30" s="3199"/>
      <c r="MMB30" s="3189"/>
      <c r="MME30" s="3173"/>
      <c r="MMF30" s="3173"/>
      <c r="MMG30" s="3173"/>
      <c r="MMH30" s="3173"/>
      <c r="MMK30" s="3173"/>
      <c r="MMS30" s="3199"/>
      <c r="MMT30" s="3189"/>
      <c r="MMW30" s="3173"/>
      <c r="MMX30" s="3173"/>
      <c r="MMY30" s="3173"/>
      <c r="MMZ30" s="3173"/>
      <c r="MNC30" s="3173"/>
      <c r="MNK30" s="3199"/>
      <c r="MNL30" s="3189"/>
      <c r="MNO30" s="3173"/>
      <c r="MNP30" s="3173"/>
      <c r="MNQ30" s="3173"/>
      <c r="MNR30" s="3173"/>
      <c r="MNU30" s="3173"/>
      <c r="MOC30" s="3199"/>
      <c r="MOD30" s="3189"/>
      <c r="MOG30" s="3173"/>
      <c r="MOH30" s="3173"/>
      <c r="MOI30" s="3173"/>
      <c r="MOJ30" s="3173"/>
      <c r="MOM30" s="3173"/>
      <c r="MOU30" s="3199"/>
      <c r="MOV30" s="3189"/>
      <c r="MOY30" s="3173"/>
      <c r="MOZ30" s="3173"/>
      <c r="MPA30" s="3173"/>
      <c r="MPB30" s="3173"/>
      <c r="MPE30" s="3173"/>
      <c r="MPM30" s="3199"/>
      <c r="MPN30" s="3189"/>
      <c r="MPQ30" s="3173"/>
      <c r="MPR30" s="3173"/>
      <c r="MPS30" s="3173"/>
      <c r="MPT30" s="3173"/>
      <c r="MPW30" s="3173"/>
      <c r="MQE30" s="3199"/>
      <c r="MQF30" s="3189"/>
      <c r="MQI30" s="3173"/>
      <c r="MQJ30" s="3173"/>
      <c r="MQK30" s="3173"/>
      <c r="MQL30" s="3173"/>
      <c r="MQO30" s="3173"/>
      <c r="MQW30" s="3199"/>
      <c r="MQX30" s="3189"/>
      <c r="MRA30" s="3173"/>
      <c r="MRB30" s="3173"/>
      <c r="MRC30" s="3173"/>
      <c r="MRD30" s="3173"/>
      <c r="MRG30" s="3173"/>
      <c r="MRO30" s="3199"/>
      <c r="MRP30" s="3189"/>
      <c r="MRS30" s="3173"/>
      <c r="MRT30" s="3173"/>
      <c r="MRU30" s="3173"/>
      <c r="MRV30" s="3173"/>
      <c r="MRY30" s="3173"/>
      <c r="MSG30" s="3199"/>
      <c r="MSH30" s="3189"/>
      <c r="MSK30" s="3173"/>
      <c r="MSL30" s="3173"/>
      <c r="MSM30" s="3173"/>
      <c r="MSN30" s="3173"/>
      <c r="MSQ30" s="3173"/>
      <c r="MSY30" s="3199"/>
      <c r="MSZ30" s="3189"/>
      <c r="MTC30" s="3173"/>
      <c r="MTD30" s="3173"/>
      <c r="MTE30" s="3173"/>
      <c r="MTF30" s="3173"/>
      <c r="MTI30" s="3173"/>
      <c r="MTQ30" s="3199"/>
      <c r="MTR30" s="3189"/>
      <c r="MTU30" s="3173"/>
      <c r="MTV30" s="3173"/>
      <c r="MTW30" s="3173"/>
      <c r="MTX30" s="3173"/>
      <c r="MUA30" s="3173"/>
      <c r="MUI30" s="3199"/>
      <c r="MUJ30" s="3189"/>
      <c r="MUM30" s="3173"/>
      <c r="MUN30" s="3173"/>
      <c r="MUO30" s="3173"/>
      <c r="MUP30" s="3173"/>
      <c r="MUS30" s="3173"/>
      <c r="MVA30" s="3199"/>
      <c r="MVB30" s="3189"/>
      <c r="MVE30" s="3173"/>
      <c r="MVF30" s="3173"/>
      <c r="MVG30" s="3173"/>
      <c r="MVH30" s="3173"/>
      <c r="MVK30" s="3173"/>
      <c r="MVS30" s="3199"/>
      <c r="MVT30" s="3189"/>
      <c r="MVW30" s="3173"/>
      <c r="MVX30" s="3173"/>
      <c r="MVY30" s="3173"/>
      <c r="MVZ30" s="3173"/>
      <c r="MWC30" s="3173"/>
      <c r="MWK30" s="3199"/>
      <c r="MWL30" s="3189"/>
      <c r="MWO30" s="3173"/>
      <c r="MWP30" s="3173"/>
      <c r="MWQ30" s="3173"/>
      <c r="MWR30" s="3173"/>
      <c r="MWU30" s="3173"/>
      <c r="MXC30" s="3199"/>
      <c r="MXD30" s="3189"/>
      <c r="MXG30" s="3173"/>
      <c r="MXH30" s="3173"/>
      <c r="MXI30" s="3173"/>
      <c r="MXJ30" s="3173"/>
      <c r="MXM30" s="3173"/>
      <c r="MXU30" s="3199"/>
      <c r="MXV30" s="3189"/>
      <c r="MXY30" s="3173"/>
      <c r="MXZ30" s="3173"/>
      <c r="MYA30" s="3173"/>
      <c r="MYB30" s="3173"/>
      <c r="MYE30" s="3173"/>
      <c r="MYM30" s="3199"/>
      <c r="MYN30" s="3189"/>
      <c r="MYQ30" s="3173"/>
      <c r="MYR30" s="3173"/>
      <c r="MYS30" s="3173"/>
      <c r="MYT30" s="3173"/>
      <c r="MYW30" s="3173"/>
      <c r="MZE30" s="3199"/>
      <c r="MZF30" s="3189"/>
      <c r="MZI30" s="3173"/>
      <c r="MZJ30" s="3173"/>
      <c r="MZK30" s="3173"/>
      <c r="MZL30" s="3173"/>
      <c r="MZO30" s="3173"/>
      <c r="MZW30" s="3199"/>
      <c r="MZX30" s="3189"/>
      <c r="NAA30" s="3173"/>
      <c r="NAB30" s="3173"/>
      <c r="NAC30" s="3173"/>
      <c r="NAD30" s="3173"/>
      <c r="NAG30" s="3173"/>
      <c r="NAO30" s="3199"/>
      <c r="NAP30" s="3189"/>
      <c r="NAS30" s="3173"/>
      <c r="NAT30" s="3173"/>
      <c r="NAU30" s="3173"/>
      <c r="NAV30" s="3173"/>
      <c r="NAY30" s="3173"/>
      <c r="NBG30" s="3199"/>
      <c r="NBH30" s="3189"/>
      <c r="NBK30" s="3173"/>
      <c r="NBL30" s="3173"/>
      <c r="NBM30" s="3173"/>
      <c r="NBN30" s="3173"/>
      <c r="NBQ30" s="3173"/>
      <c r="NBY30" s="3199"/>
      <c r="NBZ30" s="3189"/>
      <c r="NCC30" s="3173"/>
      <c r="NCD30" s="3173"/>
      <c r="NCE30" s="3173"/>
      <c r="NCF30" s="3173"/>
      <c r="NCI30" s="3173"/>
      <c r="NCQ30" s="3199"/>
      <c r="NCR30" s="3189"/>
      <c r="NCU30" s="3173"/>
      <c r="NCV30" s="3173"/>
      <c r="NCW30" s="3173"/>
      <c r="NCX30" s="3173"/>
      <c r="NDA30" s="3173"/>
      <c r="NDI30" s="3199"/>
      <c r="NDJ30" s="3189"/>
      <c r="NDM30" s="3173"/>
      <c r="NDN30" s="3173"/>
      <c r="NDO30" s="3173"/>
      <c r="NDP30" s="3173"/>
      <c r="NDS30" s="3173"/>
      <c r="NEA30" s="3199"/>
      <c r="NEB30" s="3189"/>
      <c r="NEE30" s="3173"/>
      <c r="NEF30" s="3173"/>
      <c r="NEG30" s="3173"/>
      <c r="NEH30" s="3173"/>
      <c r="NEK30" s="3173"/>
      <c r="NES30" s="3199"/>
      <c r="NET30" s="3189"/>
      <c r="NEW30" s="3173"/>
      <c r="NEX30" s="3173"/>
      <c r="NEY30" s="3173"/>
      <c r="NEZ30" s="3173"/>
      <c r="NFC30" s="3173"/>
      <c r="NFK30" s="3199"/>
      <c r="NFL30" s="3189"/>
      <c r="NFO30" s="3173"/>
      <c r="NFP30" s="3173"/>
      <c r="NFQ30" s="3173"/>
      <c r="NFR30" s="3173"/>
      <c r="NFU30" s="3173"/>
      <c r="NGC30" s="3199"/>
      <c r="NGD30" s="3189"/>
      <c r="NGG30" s="3173"/>
      <c r="NGH30" s="3173"/>
      <c r="NGI30" s="3173"/>
      <c r="NGJ30" s="3173"/>
      <c r="NGM30" s="3173"/>
      <c r="NGU30" s="3199"/>
      <c r="NGV30" s="3189"/>
      <c r="NGY30" s="3173"/>
      <c r="NGZ30" s="3173"/>
      <c r="NHA30" s="3173"/>
      <c r="NHB30" s="3173"/>
      <c r="NHE30" s="3173"/>
      <c r="NHM30" s="3199"/>
      <c r="NHN30" s="3189"/>
      <c r="NHQ30" s="3173"/>
      <c r="NHR30" s="3173"/>
      <c r="NHS30" s="3173"/>
      <c r="NHT30" s="3173"/>
      <c r="NHW30" s="3173"/>
      <c r="NIE30" s="3199"/>
      <c r="NIF30" s="3189"/>
      <c r="NII30" s="3173"/>
      <c r="NIJ30" s="3173"/>
      <c r="NIK30" s="3173"/>
      <c r="NIL30" s="3173"/>
      <c r="NIO30" s="3173"/>
      <c r="NIW30" s="3199"/>
      <c r="NIX30" s="3189"/>
      <c r="NJA30" s="3173"/>
      <c r="NJB30" s="3173"/>
      <c r="NJC30" s="3173"/>
      <c r="NJD30" s="3173"/>
      <c r="NJG30" s="3173"/>
      <c r="NJO30" s="3199"/>
      <c r="NJP30" s="3189"/>
      <c r="NJS30" s="3173"/>
      <c r="NJT30" s="3173"/>
      <c r="NJU30" s="3173"/>
      <c r="NJV30" s="3173"/>
      <c r="NJY30" s="3173"/>
      <c r="NKG30" s="3199"/>
      <c r="NKH30" s="3189"/>
      <c r="NKK30" s="3173"/>
      <c r="NKL30" s="3173"/>
      <c r="NKM30" s="3173"/>
      <c r="NKN30" s="3173"/>
      <c r="NKQ30" s="3173"/>
      <c r="NKY30" s="3199"/>
      <c r="NKZ30" s="3189"/>
      <c r="NLC30" s="3173"/>
      <c r="NLD30" s="3173"/>
      <c r="NLE30" s="3173"/>
      <c r="NLF30" s="3173"/>
      <c r="NLI30" s="3173"/>
      <c r="NLQ30" s="3199"/>
      <c r="NLR30" s="3189"/>
      <c r="NLU30" s="3173"/>
      <c r="NLV30" s="3173"/>
      <c r="NLW30" s="3173"/>
      <c r="NLX30" s="3173"/>
      <c r="NMA30" s="3173"/>
      <c r="NMI30" s="3199"/>
      <c r="NMJ30" s="3189"/>
      <c r="NMM30" s="3173"/>
      <c r="NMN30" s="3173"/>
      <c r="NMO30" s="3173"/>
      <c r="NMP30" s="3173"/>
      <c r="NMS30" s="3173"/>
      <c r="NNA30" s="3199"/>
      <c r="NNB30" s="3189"/>
      <c r="NNE30" s="3173"/>
      <c r="NNF30" s="3173"/>
      <c r="NNG30" s="3173"/>
      <c r="NNH30" s="3173"/>
      <c r="NNK30" s="3173"/>
      <c r="NNS30" s="3199"/>
      <c r="NNT30" s="3189"/>
      <c r="NNW30" s="3173"/>
      <c r="NNX30" s="3173"/>
      <c r="NNY30" s="3173"/>
      <c r="NNZ30" s="3173"/>
      <c r="NOC30" s="3173"/>
      <c r="NOK30" s="3199"/>
      <c r="NOL30" s="3189"/>
      <c r="NOO30" s="3173"/>
      <c r="NOP30" s="3173"/>
      <c r="NOQ30" s="3173"/>
      <c r="NOR30" s="3173"/>
      <c r="NOU30" s="3173"/>
      <c r="NPC30" s="3199"/>
      <c r="NPD30" s="3189"/>
      <c r="NPG30" s="3173"/>
      <c r="NPH30" s="3173"/>
      <c r="NPI30" s="3173"/>
      <c r="NPJ30" s="3173"/>
      <c r="NPM30" s="3173"/>
      <c r="NPU30" s="3199"/>
      <c r="NPV30" s="3189"/>
      <c r="NPY30" s="3173"/>
      <c r="NPZ30" s="3173"/>
      <c r="NQA30" s="3173"/>
      <c r="NQB30" s="3173"/>
      <c r="NQE30" s="3173"/>
      <c r="NQM30" s="3199"/>
      <c r="NQN30" s="3189"/>
      <c r="NQQ30" s="3173"/>
      <c r="NQR30" s="3173"/>
      <c r="NQS30" s="3173"/>
      <c r="NQT30" s="3173"/>
      <c r="NQW30" s="3173"/>
      <c r="NRE30" s="3199"/>
      <c r="NRF30" s="3189"/>
      <c r="NRI30" s="3173"/>
      <c r="NRJ30" s="3173"/>
      <c r="NRK30" s="3173"/>
      <c r="NRL30" s="3173"/>
      <c r="NRO30" s="3173"/>
      <c r="NRW30" s="3199"/>
      <c r="NRX30" s="3189"/>
      <c r="NSA30" s="3173"/>
      <c r="NSB30" s="3173"/>
      <c r="NSC30" s="3173"/>
      <c r="NSD30" s="3173"/>
      <c r="NSG30" s="3173"/>
      <c r="NSO30" s="3199"/>
      <c r="NSP30" s="3189"/>
      <c r="NSS30" s="3173"/>
      <c r="NST30" s="3173"/>
      <c r="NSU30" s="3173"/>
      <c r="NSV30" s="3173"/>
      <c r="NSY30" s="3173"/>
      <c r="NTG30" s="3199"/>
      <c r="NTH30" s="3189"/>
      <c r="NTK30" s="3173"/>
      <c r="NTL30" s="3173"/>
      <c r="NTM30" s="3173"/>
      <c r="NTN30" s="3173"/>
      <c r="NTQ30" s="3173"/>
      <c r="NTY30" s="3199"/>
      <c r="NTZ30" s="3189"/>
      <c r="NUC30" s="3173"/>
      <c r="NUD30" s="3173"/>
      <c r="NUE30" s="3173"/>
      <c r="NUF30" s="3173"/>
      <c r="NUI30" s="3173"/>
      <c r="NUQ30" s="3199"/>
      <c r="NUR30" s="3189"/>
      <c r="NUU30" s="3173"/>
      <c r="NUV30" s="3173"/>
      <c r="NUW30" s="3173"/>
      <c r="NUX30" s="3173"/>
      <c r="NVA30" s="3173"/>
      <c r="NVI30" s="3199"/>
      <c r="NVJ30" s="3189"/>
      <c r="NVM30" s="3173"/>
      <c r="NVN30" s="3173"/>
      <c r="NVO30" s="3173"/>
      <c r="NVP30" s="3173"/>
      <c r="NVS30" s="3173"/>
      <c r="NWA30" s="3199"/>
      <c r="NWB30" s="3189"/>
      <c r="NWE30" s="3173"/>
      <c r="NWF30" s="3173"/>
      <c r="NWG30" s="3173"/>
      <c r="NWH30" s="3173"/>
      <c r="NWK30" s="3173"/>
      <c r="NWS30" s="3199"/>
      <c r="NWT30" s="3189"/>
      <c r="NWW30" s="3173"/>
      <c r="NWX30" s="3173"/>
      <c r="NWY30" s="3173"/>
      <c r="NWZ30" s="3173"/>
      <c r="NXC30" s="3173"/>
      <c r="NXK30" s="3199"/>
      <c r="NXL30" s="3189"/>
      <c r="NXO30" s="3173"/>
      <c r="NXP30" s="3173"/>
      <c r="NXQ30" s="3173"/>
      <c r="NXR30" s="3173"/>
      <c r="NXU30" s="3173"/>
      <c r="NYC30" s="3199"/>
      <c r="NYD30" s="3189"/>
      <c r="NYG30" s="3173"/>
      <c r="NYH30" s="3173"/>
      <c r="NYI30" s="3173"/>
      <c r="NYJ30" s="3173"/>
      <c r="NYM30" s="3173"/>
      <c r="NYU30" s="3199"/>
      <c r="NYV30" s="3189"/>
      <c r="NYY30" s="3173"/>
      <c r="NYZ30" s="3173"/>
      <c r="NZA30" s="3173"/>
      <c r="NZB30" s="3173"/>
      <c r="NZE30" s="3173"/>
      <c r="NZM30" s="3199"/>
      <c r="NZN30" s="3189"/>
      <c r="NZQ30" s="3173"/>
      <c r="NZR30" s="3173"/>
      <c r="NZS30" s="3173"/>
      <c r="NZT30" s="3173"/>
      <c r="NZW30" s="3173"/>
      <c r="OAE30" s="3199"/>
      <c r="OAF30" s="3189"/>
      <c r="OAI30" s="3173"/>
      <c r="OAJ30" s="3173"/>
      <c r="OAK30" s="3173"/>
      <c r="OAL30" s="3173"/>
      <c r="OAO30" s="3173"/>
      <c r="OAW30" s="3199"/>
      <c r="OAX30" s="3189"/>
      <c r="OBA30" s="3173"/>
      <c r="OBB30" s="3173"/>
      <c r="OBC30" s="3173"/>
      <c r="OBD30" s="3173"/>
      <c r="OBG30" s="3173"/>
      <c r="OBO30" s="3199"/>
      <c r="OBP30" s="3189"/>
      <c r="OBS30" s="3173"/>
      <c r="OBT30" s="3173"/>
      <c r="OBU30" s="3173"/>
      <c r="OBV30" s="3173"/>
      <c r="OBY30" s="3173"/>
      <c r="OCG30" s="3199"/>
      <c r="OCH30" s="3189"/>
      <c r="OCK30" s="3173"/>
      <c r="OCL30" s="3173"/>
      <c r="OCM30" s="3173"/>
      <c r="OCN30" s="3173"/>
      <c r="OCQ30" s="3173"/>
      <c r="OCY30" s="3199"/>
      <c r="OCZ30" s="3189"/>
      <c r="ODC30" s="3173"/>
      <c r="ODD30" s="3173"/>
      <c r="ODE30" s="3173"/>
      <c r="ODF30" s="3173"/>
      <c r="ODI30" s="3173"/>
      <c r="ODQ30" s="3199"/>
      <c r="ODR30" s="3189"/>
      <c r="ODU30" s="3173"/>
      <c r="ODV30" s="3173"/>
      <c r="ODW30" s="3173"/>
      <c r="ODX30" s="3173"/>
      <c r="OEA30" s="3173"/>
      <c r="OEI30" s="3199"/>
      <c r="OEJ30" s="3189"/>
      <c r="OEM30" s="3173"/>
      <c r="OEN30" s="3173"/>
      <c r="OEO30" s="3173"/>
      <c r="OEP30" s="3173"/>
      <c r="OES30" s="3173"/>
      <c r="OFA30" s="3199"/>
      <c r="OFB30" s="3189"/>
      <c r="OFE30" s="3173"/>
      <c r="OFF30" s="3173"/>
      <c r="OFG30" s="3173"/>
      <c r="OFH30" s="3173"/>
      <c r="OFK30" s="3173"/>
      <c r="OFS30" s="3199"/>
      <c r="OFT30" s="3189"/>
      <c r="OFW30" s="3173"/>
      <c r="OFX30" s="3173"/>
      <c r="OFY30" s="3173"/>
      <c r="OFZ30" s="3173"/>
      <c r="OGC30" s="3173"/>
      <c r="OGK30" s="3199"/>
      <c r="OGL30" s="3189"/>
      <c r="OGO30" s="3173"/>
      <c r="OGP30" s="3173"/>
      <c r="OGQ30" s="3173"/>
      <c r="OGR30" s="3173"/>
      <c r="OGU30" s="3173"/>
      <c r="OHC30" s="3199"/>
      <c r="OHD30" s="3189"/>
      <c r="OHG30" s="3173"/>
      <c r="OHH30" s="3173"/>
      <c r="OHI30" s="3173"/>
      <c r="OHJ30" s="3173"/>
      <c r="OHM30" s="3173"/>
      <c r="OHU30" s="3199"/>
      <c r="OHV30" s="3189"/>
      <c r="OHY30" s="3173"/>
      <c r="OHZ30" s="3173"/>
      <c r="OIA30" s="3173"/>
      <c r="OIB30" s="3173"/>
      <c r="OIE30" s="3173"/>
      <c r="OIM30" s="3199"/>
      <c r="OIN30" s="3189"/>
      <c r="OIQ30" s="3173"/>
      <c r="OIR30" s="3173"/>
      <c r="OIS30" s="3173"/>
      <c r="OIT30" s="3173"/>
      <c r="OIW30" s="3173"/>
      <c r="OJE30" s="3199"/>
      <c r="OJF30" s="3189"/>
      <c r="OJI30" s="3173"/>
      <c r="OJJ30" s="3173"/>
      <c r="OJK30" s="3173"/>
      <c r="OJL30" s="3173"/>
      <c r="OJO30" s="3173"/>
      <c r="OJW30" s="3199"/>
      <c r="OJX30" s="3189"/>
      <c r="OKA30" s="3173"/>
      <c r="OKB30" s="3173"/>
      <c r="OKC30" s="3173"/>
      <c r="OKD30" s="3173"/>
      <c r="OKG30" s="3173"/>
      <c r="OKO30" s="3199"/>
      <c r="OKP30" s="3189"/>
      <c r="OKS30" s="3173"/>
      <c r="OKT30" s="3173"/>
      <c r="OKU30" s="3173"/>
      <c r="OKV30" s="3173"/>
      <c r="OKY30" s="3173"/>
      <c r="OLG30" s="3199"/>
      <c r="OLH30" s="3189"/>
      <c r="OLK30" s="3173"/>
      <c r="OLL30" s="3173"/>
      <c r="OLM30" s="3173"/>
      <c r="OLN30" s="3173"/>
      <c r="OLQ30" s="3173"/>
      <c r="OLY30" s="3199"/>
      <c r="OLZ30" s="3189"/>
      <c r="OMC30" s="3173"/>
      <c r="OMD30" s="3173"/>
      <c r="OME30" s="3173"/>
      <c r="OMF30" s="3173"/>
      <c r="OMI30" s="3173"/>
      <c r="OMQ30" s="3199"/>
      <c r="OMR30" s="3189"/>
      <c r="OMU30" s="3173"/>
      <c r="OMV30" s="3173"/>
      <c r="OMW30" s="3173"/>
      <c r="OMX30" s="3173"/>
      <c r="ONA30" s="3173"/>
      <c r="ONI30" s="3199"/>
      <c r="ONJ30" s="3189"/>
      <c r="ONM30" s="3173"/>
      <c r="ONN30" s="3173"/>
      <c r="ONO30" s="3173"/>
      <c r="ONP30" s="3173"/>
      <c r="ONS30" s="3173"/>
      <c r="OOA30" s="3199"/>
      <c r="OOB30" s="3189"/>
      <c r="OOE30" s="3173"/>
      <c r="OOF30" s="3173"/>
      <c r="OOG30" s="3173"/>
      <c r="OOH30" s="3173"/>
      <c r="OOK30" s="3173"/>
      <c r="OOS30" s="3199"/>
      <c r="OOT30" s="3189"/>
      <c r="OOW30" s="3173"/>
      <c r="OOX30" s="3173"/>
      <c r="OOY30" s="3173"/>
      <c r="OOZ30" s="3173"/>
      <c r="OPC30" s="3173"/>
      <c r="OPK30" s="3199"/>
      <c r="OPL30" s="3189"/>
      <c r="OPO30" s="3173"/>
      <c r="OPP30" s="3173"/>
      <c r="OPQ30" s="3173"/>
      <c r="OPR30" s="3173"/>
      <c r="OPU30" s="3173"/>
      <c r="OQC30" s="3199"/>
      <c r="OQD30" s="3189"/>
      <c r="OQG30" s="3173"/>
      <c r="OQH30" s="3173"/>
      <c r="OQI30" s="3173"/>
      <c r="OQJ30" s="3173"/>
      <c r="OQM30" s="3173"/>
      <c r="OQU30" s="3199"/>
      <c r="OQV30" s="3189"/>
      <c r="OQY30" s="3173"/>
      <c r="OQZ30" s="3173"/>
      <c r="ORA30" s="3173"/>
      <c r="ORB30" s="3173"/>
      <c r="ORE30" s="3173"/>
      <c r="ORM30" s="3199"/>
      <c r="ORN30" s="3189"/>
      <c r="ORQ30" s="3173"/>
      <c r="ORR30" s="3173"/>
      <c r="ORS30" s="3173"/>
      <c r="ORT30" s="3173"/>
      <c r="ORW30" s="3173"/>
      <c r="OSE30" s="3199"/>
      <c r="OSF30" s="3189"/>
      <c r="OSI30" s="3173"/>
      <c r="OSJ30" s="3173"/>
      <c r="OSK30" s="3173"/>
      <c r="OSL30" s="3173"/>
      <c r="OSO30" s="3173"/>
      <c r="OSW30" s="3199"/>
      <c r="OSX30" s="3189"/>
      <c r="OTA30" s="3173"/>
      <c r="OTB30" s="3173"/>
      <c r="OTC30" s="3173"/>
      <c r="OTD30" s="3173"/>
      <c r="OTG30" s="3173"/>
      <c r="OTO30" s="3199"/>
      <c r="OTP30" s="3189"/>
      <c r="OTS30" s="3173"/>
      <c r="OTT30" s="3173"/>
      <c r="OTU30" s="3173"/>
      <c r="OTV30" s="3173"/>
      <c r="OTY30" s="3173"/>
      <c r="OUG30" s="3199"/>
      <c r="OUH30" s="3189"/>
      <c r="OUK30" s="3173"/>
      <c r="OUL30" s="3173"/>
      <c r="OUM30" s="3173"/>
      <c r="OUN30" s="3173"/>
      <c r="OUQ30" s="3173"/>
      <c r="OUY30" s="3199"/>
      <c r="OUZ30" s="3189"/>
      <c r="OVC30" s="3173"/>
      <c r="OVD30" s="3173"/>
      <c r="OVE30" s="3173"/>
      <c r="OVF30" s="3173"/>
      <c r="OVI30" s="3173"/>
      <c r="OVQ30" s="3199"/>
      <c r="OVR30" s="3189"/>
      <c r="OVU30" s="3173"/>
      <c r="OVV30" s="3173"/>
      <c r="OVW30" s="3173"/>
      <c r="OVX30" s="3173"/>
      <c r="OWA30" s="3173"/>
      <c r="OWI30" s="3199"/>
      <c r="OWJ30" s="3189"/>
      <c r="OWM30" s="3173"/>
      <c r="OWN30" s="3173"/>
      <c r="OWO30" s="3173"/>
      <c r="OWP30" s="3173"/>
      <c r="OWS30" s="3173"/>
      <c r="OXA30" s="3199"/>
      <c r="OXB30" s="3189"/>
      <c r="OXE30" s="3173"/>
      <c r="OXF30" s="3173"/>
      <c r="OXG30" s="3173"/>
      <c r="OXH30" s="3173"/>
      <c r="OXK30" s="3173"/>
      <c r="OXS30" s="3199"/>
      <c r="OXT30" s="3189"/>
      <c r="OXW30" s="3173"/>
      <c r="OXX30" s="3173"/>
      <c r="OXY30" s="3173"/>
      <c r="OXZ30" s="3173"/>
      <c r="OYC30" s="3173"/>
      <c r="OYK30" s="3199"/>
      <c r="OYL30" s="3189"/>
      <c r="OYO30" s="3173"/>
      <c r="OYP30" s="3173"/>
      <c r="OYQ30" s="3173"/>
      <c r="OYR30" s="3173"/>
      <c r="OYU30" s="3173"/>
      <c r="OZC30" s="3199"/>
      <c r="OZD30" s="3189"/>
      <c r="OZG30" s="3173"/>
      <c r="OZH30" s="3173"/>
      <c r="OZI30" s="3173"/>
      <c r="OZJ30" s="3173"/>
      <c r="OZM30" s="3173"/>
      <c r="OZU30" s="3199"/>
      <c r="OZV30" s="3189"/>
      <c r="OZY30" s="3173"/>
      <c r="OZZ30" s="3173"/>
      <c r="PAA30" s="3173"/>
      <c r="PAB30" s="3173"/>
      <c r="PAE30" s="3173"/>
      <c r="PAM30" s="3199"/>
      <c r="PAN30" s="3189"/>
      <c r="PAQ30" s="3173"/>
      <c r="PAR30" s="3173"/>
      <c r="PAS30" s="3173"/>
      <c r="PAT30" s="3173"/>
      <c r="PAW30" s="3173"/>
      <c r="PBE30" s="3199"/>
      <c r="PBF30" s="3189"/>
      <c r="PBI30" s="3173"/>
      <c r="PBJ30" s="3173"/>
      <c r="PBK30" s="3173"/>
      <c r="PBL30" s="3173"/>
      <c r="PBO30" s="3173"/>
      <c r="PBW30" s="3199"/>
      <c r="PBX30" s="3189"/>
      <c r="PCA30" s="3173"/>
      <c r="PCB30" s="3173"/>
      <c r="PCC30" s="3173"/>
      <c r="PCD30" s="3173"/>
      <c r="PCG30" s="3173"/>
      <c r="PCO30" s="3199"/>
      <c r="PCP30" s="3189"/>
      <c r="PCS30" s="3173"/>
      <c r="PCT30" s="3173"/>
      <c r="PCU30" s="3173"/>
      <c r="PCV30" s="3173"/>
      <c r="PCY30" s="3173"/>
      <c r="PDG30" s="3199"/>
      <c r="PDH30" s="3189"/>
      <c r="PDK30" s="3173"/>
      <c r="PDL30" s="3173"/>
      <c r="PDM30" s="3173"/>
      <c r="PDN30" s="3173"/>
      <c r="PDQ30" s="3173"/>
      <c r="PDY30" s="3199"/>
      <c r="PDZ30" s="3189"/>
      <c r="PEC30" s="3173"/>
      <c r="PED30" s="3173"/>
      <c r="PEE30" s="3173"/>
      <c r="PEF30" s="3173"/>
      <c r="PEI30" s="3173"/>
      <c r="PEQ30" s="3199"/>
      <c r="PER30" s="3189"/>
      <c r="PEU30" s="3173"/>
      <c r="PEV30" s="3173"/>
      <c r="PEW30" s="3173"/>
      <c r="PEX30" s="3173"/>
      <c r="PFA30" s="3173"/>
      <c r="PFI30" s="3199"/>
      <c r="PFJ30" s="3189"/>
      <c r="PFM30" s="3173"/>
      <c r="PFN30" s="3173"/>
      <c r="PFO30" s="3173"/>
      <c r="PFP30" s="3173"/>
      <c r="PFS30" s="3173"/>
      <c r="PGA30" s="3199"/>
      <c r="PGB30" s="3189"/>
      <c r="PGE30" s="3173"/>
      <c r="PGF30" s="3173"/>
      <c r="PGG30" s="3173"/>
      <c r="PGH30" s="3173"/>
      <c r="PGK30" s="3173"/>
      <c r="PGS30" s="3199"/>
      <c r="PGT30" s="3189"/>
      <c r="PGW30" s="3173"/>
      <c r="PGX30" s="3173"/>
      <c r="PGY30" s="3173"/>
      <c r="PGZ30" s="3173"/>
      <c r="PHC30" s="3173"/>
      <c r="PHK30" s="3199"/>
      <c r="PHL30" s="3189"/>
      <c r="PHO30" s="3173"/>
      <c r="PHP30" s="3173"/>
      <c r="PHQ30" s="3173"/>
      <c r="PHR30" s="3173"/>
      <c r="PHU30" s="3173"/>
      <c r="PIC30" s="3199"/>
      <c r="PID30" s="3189"/>
      <c r="PIG30" s="3173"/>
      <c r="PIH30" s="3173"/>
      <c r="PII30" s="3173"/>
      <c r="PIJ30" s="3173"/>
      <c r="PIM30" s="3173"/>
      <c r="PIU30" s="3199"/>
      <c r="PIV30" s="3189"/>
      <c r="PIY30" s="3173"/>
      <c r="PIZ30" s="3173"/>
      <c r="PJA30" s="3173"/>
      <c r="PJB30" s="3173"/>
      <c r="PJE30" s="3173"/>
      <c r="PJM30" s="3199"/>
      <c r="PJN30" s="3189"/>
      <c r="PJQ30" s="3173"/>
      <c r="PJR30" s="3173"/>
      <c r="PJS30" s="3173"/>
      <c r="PJT30" s="3173"/>
      <c r="PJW30" s="3173"/>
      <c r="PKE30" s="3199"/>
      <c r="PKF30" s="3189"/>
      <c r="PKI30" s="3173"/>
      <c r="PKJ30" s="3173"/>
      <c r="PKK30" s="3173"/>
      <c r="PKL30" s="3173"/>
      <c r="PKO30" s="3173"/>
      <c r="PKW30" s="3199"/>
      <c r="PKX30" s="3189"/>
      <c r="PLA30" s="3173"/>
      <c r="PLB30" s="3173"/>
      <c r="PLC30" s="3173"/>
      <c r="PLD30" s="3173"/>
      <c r="PLG30" s="3173"/>
      <c r="PLO30" s="3199"/>
      <c r="PLP30" s="3189"/>
      <c r="PLS30" s="3173"/>
      <c r="PLT30" s="3173"/>
      <c r="PLU30" s="3173"/>
      <c r="PLV30" s="3173"/>
      <c r="PLY30" s="3173"/>
      <c r="PMG30" s="3199"/>
      <c r="PMH30" s="3189"/>
      <c r="PMK30" s="3173"/>
      <c r="PML30" s="3173"/>
      <c r="PMM30" s="3173"/>
      <c r="PMN30" s="3173"/>
      <c r="PMQ30" s="3173"/>
      <c r="PMY30" s="3199"/>
      <c r="PMZ30" s="3189"/>
      <c r="PNC30" s="3173"/>
      <c r="PND30" s="3173"/>
      <c r="PNE30" s="3173"/>
      <c r="PNF30" s="3173"/>
      <c r="PNI30" s="3173"/>
      <c r="PNQ30" s="3199"/>
      <c r="PNR30" s="3189"/>
      <c r="PNU30" s="3173"/>
      <c r="PNV30" s="3173"/>
      <c r="PNW30" s="3173"/>
      <c r="PNX30" s="3173"/>
      <c r="POA30" s="3173"/>
      <c r="POI30" s="3199"/>
      <c r="POJ30" s="3189"/>
      <c r="POM30" s="3173"/>
      <c r="PON30" s="3173"/>
      <c r="POO30" s="3173"/>
      <c r="POP30" s="3173"/>
      <c r="POS30" s="3173"/>
      <c r="PPA30" s="3199"/>
      <c r="PPB30" s="3189"/>
      <c r="PPE30" s="3173"/>
      <c r="PPF30" s="3173"/>
      <c r="PPG30" s="3173"/>
      <c r="PPH30" s="3173"/>
      <c r="PPK30" s="3173"/>
      <c r="PPS30" s="3199"/>
      <c r="PPT30" s="3189"/>
      <c r="PPW30" s="3173"/>
      <c r="PPX30" s="3173"/>
      <c r="PPY30" s="3173"/>
      <c r="PPZ30" s="3173"/>
      <c r="PQC30" s="3173"/>
      <c r="PQK30" s="3199"/>
      <c r="PQL30" s="3189"/>
      <c r="PQO30" s="3173"/>
      <c r="PQP30" s="3173"/>
      <c r="PQQ30" s="3173"/>
      <c r="PQR30" s="3173"/>
      <c r="PQU30" s="3173"/>
      <c r="PRC30" s="3199"/>
      <c r="PRD30" s="3189"/>
      <c r="PRG30" s="3173"/>
      <c r="PRH30" s="3173"/>
      <c r="PRI30" s="3173"/>
      <c r="PRJ30" s="3173"/>
      <c r="PRM30" s="3173"/>
      <c r="PRU30" s="3199"/>
      <c r="PRV30" s="3189"/>
      <c r="PRY30" s="3173"/>
      <c r="PRZ30" s="3173"/>
      <c r="PSA30" s="3173"/>
      <c r="PSB30" s="3173"/>
      <c r="PSE30" s="3173"/>
      <c r="PSM30" s="3199"/>
      <c r="PSN30" s="3189"/>
      <c r="PSQ30" s="3173"/>
      <c r="PSR30" s="3173"/>
      <c r="PSS30" s="3173"/>
      <c r="PST30" s="3173"/>
      <c r="PSW30" s="3173"/>
      <c r="PTE30" s="3199"/>
      <c r="PTF30" s="3189"/>
      <c r="PTI30" s="3173"/>
      <c r="PTJ30" s="3173"/>
      <c r="PTK30" s="3173"/>
      <c r="PTL30" s="3173"/>
      <c r="PTO30" s="3173"/>
      <c r="PTW30" s="3199"/>
      <c r="PTX30" s="3189"/>
      <c r="PUA30" s="3173"/>
      <c r="PUB30" s="3173"/>
      <c r="PUC30" s="3173"/>
      <c r="PUD30" s="3173"/>
      <c r="PUG30" s="3173"/>
      <c r="PUO30" s="3199"/>
      <c r="PUP30" s="3189"/>
      <c r="PUS30" s="3173"/>
      <c r="PUT30" s="3173"/>
      <c r="PUU30" s="3173"/>
      <c r="PUV30" s="3173"/>
      <c r="PUY30" s="3173"/>
      <c r="PVG30" s="3199"/>
      <c r="PVH30" s="3189"/>
      <c r="PVK30" s="3173"/>
      <c r="PVL30" s="3173"/>
      <c r="PVM30" s="3173"/>
      <c r="PVN30" s="3173"/>
      <c r="PVQ30" s="3173"/>
      <c r="PVY30" s="3199"/>
      <c r="PVZ30" s="3189"/>
      <c r="PWC30" s="3173"/>
      <c r="PWD30" s="3173"/>
      <c r="PWE30" s="3173"/>
      <c r="PWF30" s="3173"/>
      <c r="PWI30" s="3173"/>
      <c r="PWQ30" s="3199"/>
      <c r="PWR30" s="3189"/>
      <c r="PWU30" s="3173"/>
      <c r="PWV30" s="3173"/>
      <c r="PWW30" s="3173"/>
      <c r="PWX30" s="3173"/>
      <c r="PXA30" s="3173"/>
      <c r="PXI30" s="3199"/>
      <c r="PXJ30" s="3189"/>
      <c r="PXM30" s="3173"/>
      <c r="PXN30" s="3173"/>
      <c r="PXO30" s="3173"/>
      <c r="PXP30" s="3173"/>
      <c r="PXS30" s="3173"/>
      <c r="PYA30" s="3199"/>
      <c r="PYB30" s="3189"/>
      <c r="PYE30" s="3173"/>
      <c r="PYF30" s="3173"/>
      <c r="PYG30" s="3173"/>
      <c r="PYH30" s="3173"/>
      <c r="PYK30" s="3173"/>
      <c r="PYS30" s="3199"/>
      <c r="PYT30" s="3189"/>
      <c r="PYW30" s="3173"/>
      <c r="PYX30" s="3173"/>
      <c r="PYY30" s="3173"/>
      <c r="PYZ30" s="3173"/>
      <c r="PZC30" s="3173"/>
      <c r="PZK30" s="3199"/>
      <c r="PZL30" s="3189"/>
      <c r="PZO30" s="3173"/>
      <c r="PZP30" s="3173"/>
      <c r="PZQ30" s="3173"/>
      <c r="PZR30" s="3173"/>
      <c r="PZU30" s="3173"/>
      <c r="QAC30" s="3199"/>
      <c r="QAD30" s="3189"/>
      <c r="QAG30" s="3173"/>
      <c r="QAH30" s="3173"/>
      <c r="QAI30" s="3173"/>
      <c r="QAJ30" s="3173"/>
      <c r="QAM30" s="3173"/>
      <c r="QAU30" s="3199"/>
      <c r="QAV30" s="3189"/>
      <c r="QAY30" s="3173"/>
      <c r="QAZ30" s="3173"/>
      <c r="QBA30" s="3173"/>
      <c r="QBB30" s="3173"/>
      <c r="QBE30" s="3173"/>
      <c r="QBM30" s="3199"/>
      <c r="QBN30" s="3189"/>
      <c r="QBQ30" s="3173"/>
      <c r="QBR30" s="3173"/>
      <c r="QBS30" s="3173"/>
      <c r="QBT30" s="3173"/>
      <c r="QBW30" s="3173"/>
      <c r="QCE30" s="3199"/>
      <c r="QCF30" s="3189"/>
      <c r="QCI30" s="3173"/>
      <c r="QCJ30" s="3173"/>
      <c r="QCK30" s="3173"/>
      <c r="QCL30" s="3173"/>
      <c r="QCO30" s="3173"/>
      <c r="QCW30" s="3199"/>
      <c r="QCX30" s="3189"/>
      <c r="QDA30" s="3173"/>
      <c r="QDB30" s="3173"/>
      <c r="QDC30" s="3173"/>
      <c r="QDD30" s="3173"/>
      <c r="QDG30" s="3173"/>
      <c r="QDO30" s="3199"/>
      <c r="QDP30" s="3189"/>
      <c r="QDS30" s="3173"/>
      <c r="QDT30" s="3173"/>
      <c r="QDU30" s="3173"/>
      <c r="QDV30" s="3173"/>
      <c r="QDY30" s="3173"/>
      <c r="QEG30" s="3199"/>
      <c r="QEH30" s="3189"/>
      <c r="QEK30" s="3173"/>
      <c r="QEL30" s="3173"/>
      <c r="QEM30" s="3173"/>
      <c r="QEN30" s="3173"/>
      <c r="QEQ30" s="3173"/>
      <c r="QEY30" s="3199"/>
      <c r="QEZ30" s="3189"/>
      <c r="QFC30" s="3173"/>
      <c r="QFD30" s="3173"/>
      <c r="QFE30" s="3173"/>
      <c r="QFF30" s="3173"/>
      <c r="QFI30" s="3173"/>
      <c r="QFQ30" s="3199"/>
      <c r="QFR30" s="3189"/>
      <c r="QFU30" s="3173"/>
      <c r="QFV30" s="3173"/>
      <c r="QFW30" s="3173"/>
      <c r="QFX30" s="3173"/>
      <c r="QGA30" s="3173"/>
      <c r="QGI30" s="3199"/>
      <c r="QGJ30" s="3189"/>
      <c r="QGM30" s="3173"/>
      <c r="QGN30" s="3173"/>
      <c r="QGO30" s="3173"/>
      <c r="QGP30" s="3173"/>
      <c r="QGS30" s="3173"/>
      <c r="QHA30" s="3199"/>
      <c r="QHB30" s="3189"/>
      <c r="QHE30" s="3173"/>
      <c r="QHF30" s="3173"/>
      <c r="QHG30" s="3173"/>
      <c r="QHH30" s="3173"/>
      <c r="QHK30" s="3173"/>
      <c r="QHS30" s="3199"/>
      <c r="QHT30" s="3189"/>
      <c r="QHW30" s="3173"/>
      <c r="QHX30" s="3173"/>
      <c r="QHY30" s="3173"/>
      <c r="QHZ30" s="3173"/>
      <c r="QIC30" s="3173"/>
      <c r="QIK30" s="3199"/>
      <c r="QIL30" s="3189"/>
      <c r="QIO30" s="3173"/>
      <c r="QIP30" s="3173"/>
      <c r="QIQ30" s="3173"/>
      <c r="QIR30" s="3173"/>
      <c r="QIU30" s="3173"/>
      <c r="QJC30" s="3199"/>
      <c r="QJD30" s="3189"/>
      <c r="QJG30" s="3173"/>
      <c r="QJH30" s="3173"/>
      <c r="QJI30" s="3173"/>
      <c r="QJJ30" s="3173"/>
      <c r="QJM30" s="3173"/>
      <c r="QJU30" s="3199"/>
      <c r="QJV30" s="3189"/>
      <c r="QJY30" s="3173"/>
      <c r="QJZ30" s="3173"/>
      <c r="QKA30" s="3173"/>
      <c r="QKB30" s="3173"/>
      <c r="QKE30" s="3173"/>
      <c r="QKM30" s="3199"/>
      <c r="QKN30" s="3189"/>
      <c r="QKQ30" s="3173"/>
      <c r="QKR30" s="3173"/>
      <c r="QKS30" s="3173"/>
      <c r="QKT30" s="3173"/>
      <c r="QKW30" s="3173"/>
      <c r="QLE30" s="3199"/>
      <c r="QLF30" s="3189"/>
      <c r="QLI30" s="3173"/>
      <c r="QLJ30" s="3173"/>
      <c r="QLK30" s="3173"/>
      <c r="QLL30" s="3173"/>
      <c r="QLO30" s="3173"/>
      <c r="QLW30" s="3199"/>
      <c r="QLX30" s="3189"/>
      <c r="QMA30" s="3173"/>
      <c r="QMB30" s="3173"/>
      <c r="QMC30" s="3173"/>
      <c r="QMD30" s="3173"/>
      <c r="QMG30" s="3173"/>
      <c r="QMO30" s="3199"/>
      <c r="QMP30" s="3189"/>
      <c r="QMS30" s="3173"/>
      <c r="QMT30" s="3173"/>
      <c r="QMU30" s="3173"/>
      <c r="QMV30" s="3173"/>
      <c r="QMY30" s="3173"/>
      <c r="QNG30" s="3199"/>
      <c r="QNH30" s="3189"/>
      <c r="QNK30" s="3173"/>
      <c r="QNL30" s="3173"/>
      <c r="QNM30" s="3173"/>
      <c r="QNN30" s="3173"/>
      <c r="QNQ30" s="3173"/>
      <c r="QNY30" s="3199"/>
      <c r="QNZ30" s="3189"/>
      <c r="QOC30" s="3173"/>
      <c r="QOD30" s="3173"/>
      <c r="QOE30" s="3173"/>
      <c r="QOF30" s="3173"/>
      <c r="QOI30" s="3173"/>
      <c r="QOQ30" s="3199"/>
      <c r="QOR30" s="3189"/>
      <c r="QOU30" s="3173"/>
      <c r="QOV30" s="3173"/>
      <c r="QOW30" s="3173"/>
      <c r="QOX30" s="3173"/>
      <c r="QPA30" s="3173"/>
      <c r="QPI30" s="3199"/>
      <c r="QPJ30" s="3189"/>
      <c r="QPM30" s="3173"/>
      <c r="QPN30" s="3173"/>
      <c r="QPO30" s="3173"/>
      <c r="QPP30" s="3173"/>
      <c r="QPS30" s="3173"/>
      <c r="QQA30" s="3199"/>
      <c r="QQB30" s="3189"/>
      <c r="QQE30" s="3173"/>
      <c r="QQF30" s="3173"/>
      <c r="QQG30" s="3173"/>
      <c r="QQH30" s="3173"/>
      <c r="QQK30" s="3173"/>
      <c r="QQS30" s="3199"/>
      <c r="QQT30" s="3189"/>
      <c r="QQW30" s="3173"/>
      <c r="QQX30" s="3173"/>
      <c r="QQY30" s="3173"/>
      <c r="QQZ30" s="3173"/>
      <c r="QRC30" s="3173"/>
      <c r="QRK30" s="3199"/>
      <c r="QRL30" s="3189"/>
      <c r="QRO30" s="3173"/>
      <c r="QRP30" s="3173"/>
      <c r="QRQ30" s="3173"/>
      <c r="QRR30" s="3173"/>
      <c r="QRU30" s="3173"/>
      <c r="QSC30" s="3199"/>
      <c r="QSD30" s="3189"/>
      <c r="QSG30" s="3173"/>
      <c r="QSH30" s="3173"/>
      <c r="QSI30" s="3173"/>
      <c r="QSJ30" s="3173"/>
      <c r="QSM30" s="3173"/>
      <c r="QSU30" s="3199"/>
      <c r="QSV30" s="3189"/>
      <c r="QSY30" s="3173"/>
      <c r="QSZ30" s="3173"/>
      <c r="QTA30" s="3173"/>
      <c r="QTB30" s="3173"/>
      <c r="QTE30" s="3173"/>
      <c r="QTM30" s="3199"/>
      <c r="QTN30" s="3189"/>
      <c r="QTQ30" s="3173"/>
      <c r="QTR30" s="3173"/>
      <c r="QTS30" s="3173"/>
      <c r="QTT30" s="3173"/>
      <c r="QTW30" s="3173"/>
      <c r="QUE30" s="3199"/>
      <c r="QUF30" s="3189"/>
      <c r="QUI30" s="3173"/>
      <c r="QUJ30" s="3173"/>
      <c r="QUK30" s="3173"/>
      <c r="QUL30" s="3173"/>
      <c r="QUO30" s="3173"/>
      <c r="QUW30" s="3199"/>
      <c r="QUX30" s="3189"/>
      <c r="QVA30" s="3173"/>
      <c r="QVB30" s="3173"/>
      <c r="QVC30" s="3173"/>
      <c r="QVD30" s="3173"/>
      <c r="QVG30" s="3173"/>
      <c r="QVO30" s="3199"/>
      <c r="QVP30" s="3189"/>
      <c r="QVS30" s="3173"/>
      <c r="QVT30" s="3173"/>
      <c r="QVU30" s="3173"/>
      <c r="QVV30" s="3173"/>
      <c r="QVY30" s="3173"/>
      <c r="QWG30" s="3199"/>
      <c r="QWH30" s="3189"/>
      <c r="QWK30" s="3173"/>
      <c r="QWL30" s="3173"/>
      <c r="QWM30" s="3173"/>
      <c r="QWN30" s="3173"/>
      <c r="QWQ30" s="3173"/>
      <c r="QWY30" s="3199"/>
      <c r="QWZ30" s="3189"/>
      <c r="QXC30" s="3173"/>
      <c r="QXD30" s="3173"/>
      <c r="QXE30" s="3173"/>
      <c r="QXF30" s="3173"/>
      <c r="QXI30" s="3173"/>
      <c r="QXQ30" s="3199"/>
      <c r="QXR30" s="3189"/>
      <c r="QXU30" s="3173"/>
      <c r="QXV30" s="3173"/>
      <c r="QXW30" s="3173"/>
      <c r="QXX30" s="3173"/>
      <c r="QYA30" s="3173"/>
      <c r="QYI30" s="3199"/>
      <c r="QYJ30" s="3189"/>
      <c r="QYM30" s="3173"/>
      <c r="QYN30" s="3173"/>
      <c r="QYO30" s="3173"/>
      <c r="QYP30" s="3173"/>
      <c r="QYS30" s="3173"/>
      <c r="QZA30" s="3199"/>
      <c r="QZB30" s="3189"/>
      <c r="QZE30" s="3173"/>
      <c r="QZF30" s="3173"/>
      <c r="QZG30" s="3173"/>
      <c r="QZH30" s="3173"/>
      <c r="QZK30" s="3173"/>
      <c r="QZS30" s="3199"/>
      <c r="QZT30" s="3189"/>
      <c r="QZW30" s="3173"/>
      <c r="QZX30" s="3173"/>
      <c r="QZY30" s="3173"/>
      <c r="QZZ30" s="3173"/>
      <c r="RAC30" s="3173"/>
      <c r="RAK30" s="3199"/>
      <c r="RAL30" s="3189"/>
      <c r="RAO30" s="3173"/>
      <c r="RAP30" s="3173"/>
      <c r="RAQ30" s="3173"/>
      <c r="RAR30" s="3173"/>
      <c r="RAU30" s="3173"/>
      <c r="RBC30" s="3199"/>
      <c r="RBD30" s="3189"/>
      <c r="RBG30" s="3173"/>
      <c r="RBH30" s="3173"/>
      <c r="RBI30" s="3173"/>
      <c r="RBJ30" s="3173"/>
      <c r="RBM30" s="3173"/>
      <c r="RBU30" s="3199"/>
      <c r="RBV30" s="3189"/>
      <c r="RBY30" s="3173"/>
      <c r="RBZ30" s="3173"/>
      <c r="RCA30" s="3173"/>
      <c r="RCB30" s="3173"/>
      <c r="RCE30" s="3173"/>
      <c r="RCM30" s="3199"/>
      <c r="RCN30" s="3189"/>
      <c r="RCQ30" s="3173"/>
      <c r="RCR30" s="3173"/>
      <c r="RCS30" s="3173"/>
      <c r="RCT30" s="3173"/>
      <c r="RCW30" s="3173"/>
      <c r="RDE30" s="3199"/>
      <c r="RDF30" s="3189"/>
      <c r="RDI30" s="3173"/>
      <c r="RDJ30" s="3173"/>
      <c r="RDK30" s="3173"/>
      <c r="RDL30" s="3173"/>
      <c r="RDO30" s="3173"/>
      <c r="RDW30" s="3199"/>
      <c r="RDX30" s="3189"/>
      <c r="REA30" s="3173"/>
      <c r="REB30" s="3173"/>
      <c r="REC30" s="3173"/>
      <c r="RED30" s="3173"/>
      <c r="REG30" s="3173"/>
      <c r="REO30" s="3199"/>
      <c r="REP30" s="3189"/>
      <c r="RES30" s="3173"/>
      <c r="RET30" s="3173"/>
      <c r="REU30" s="3173"/>
      <c r="REV30" s="3173"/>
      <c r="REY30" s="3173"/>
      <c r="RFG30" s="3199"/>
      <c r="RFH30" s="3189"/>
      <c r="RFK30" s="3173"/>
      <c r="RFL30" s="3173"/>
      <c r="RFM30" s="3173"/>
      <c r="RFN30" s="3173"/>
      <c r="RFQ30" s="3173"/>
      <c r="RFY30" s="3199"/>
      <c r="RFZ30" s="3189"/>
      <c r="RGC30" s="3173"/>
      <c r="RGD30" s="3173"/>
      <c r="RGE30" s="3173"/>
      <c r="RGF30" s="3173"/>
      <c r="RGI30" s="3173"/>
      <c r="RGQ30" s="3199"/>
      <c r="RGR30" s="3189"/>
      <c r="RGU30" s="3173"/>
      <c r="RGV30" s="3173"/>
      <c r="RGW30" s="3173"/>
      <c r="RGX30" s="3173"/>
      <c r="RHA30" s="3173"/>
      <c r="RHI30" s="3199"/>
      <c r="RHJ30" s="3189"/>
      <c r="RHM30" s="3173"/>
      <c r="RHN30" s="3173"/>
      <c r="RHO30" s="3173"/>
      <c r="RHP30" s="3173"/>
      <c r="RHS30" s="3173"/>
      <c r="RIA30" s="3199"/>
      <c r="RIB30" s="3189"/>
      <c r="RIE30" s="3173"/>
      <c r="RIF30" s="3173"/>
      <c r="RIG30" s="3173"/>
      <c r="RIH30" s="3173"/>
      <c r="RIK30" s="3173"/>
      <c r="RIS30" s="3199"/>
      <c r="RIT30" s="3189"/>
      <c r="RIW30" s="3173"/>
      <c r="RIX30" s="3173"/>
      <c r="RIY30" s="3173"/>
      <c r="RIZ30" s="3173"/>
      <c r="RJC30" s="3173"/>
      <c r="RJK30" s="3199"/>
      <c r="RJL30" s="3189"/>
      <c r="RJO30" s="3173"/>
      <c r="RJP30" s="3173"/>
      <c r="RJQ30" s="3173"/>
      <c r="RJR30" s="3173"/>
      <c r="RJU30" s="3173"/>
      <c r="RKC30" s="3199"/>
      <c r="RKD30" s="3189"/>
      <c r="RKG30" s="3173"/>
      <c r="RKH30" s="3173"/>
      <c r="RKI30" s="3173"/>
      <c r="RKJ30" s="3173"/>
      <c r="RKM30" s="3173"/>
      <c r="RKU30" s="3199"/>
      <c r="RKV30" s="3189"/>
      <c r="RKY30" s="3173"/>
      <c r="RKZ30" s="3173"/>
      <c r="RLA30" s="3173"/>
      <c r="RLB30" s="3173"/>
      <c r="RLE30" s="3173"/>
      <c r="RLM30" s="3199"/>
      <c r="RLN30" s="3189"/>
      <c r="RLQ30" s="3173"/>
      <c r="RLR30" s="3173"/>
      <c r="RLS30" s="3173"/>
      <c r="RLT30" s="3173"/>
      <c r="RLW30" s="3173"/>
      <c r="RME30" s="3199"/>
      <c r="RMF30" s="3189"/>
      <c r="RMI30" s="3173"/>
      <c r="RMJ30" s="3173"/>
      <c r="RMK30" s="3173"/>
      <c r="RML30" s="3173"/>
      <c r="RMO30" s="3173"/>
      <c r="RMW30" s="3199"/>
      <c r="RMX30" s="3189"/>
      <c r="RNA30" s="3173"/>
      <c r="RNB30" s="3173"/>
      <c r="RNC30" s="3173"/>
      <c r="RND30" s="3173"/>
      <c r="RNG30" s="3173"/>
      <c r="RNO30" s="3199"/>
      <c r="RNP30" s="3189"/>
      <c r="RNS30" s="3173"/>
      <c r="RNT30" s="3173"/>
      <c r="RNU30" s="3173"/>
      <c r="RNV30" s="3173"/>
      <c r="RNY30" s="3173"/>
      <c r="ROG30" s="3199"/>
      <c r="ROH30" s="3189"/>
      <c r="ROK30" s="3173"/>
      <c r="ROL30" s="3173"/>
      <c r="ROM30" s="3173"/>
      <c r="RON30" s="3173"/>
      <c r="ROQ30" s="3173"/>
      <c r="ROY30" s="3199"/>
      <c r="ROZ30" s="3189"/>
      <c r="RPC30" s="3173"/>
      <c r="RPD30" s="3173"/>
      <c r="RPE30" s="3173"/>
      <c r="RPF30" s="3173"/>
      <c r="RPI30" s="3173"/>
      <c r="RPQ30" s="3199"/>
      <c r="RPR30" s="3189"/>
      <c r="RPU30" s="3173"/>
      <c r="RPV30" s="3173"/>
      <c r="RPW30" s="3173"/>
      <c r="RPX30" s="3173"/>
      <c r="RQA30" s="3173"/>
      <c r="RQI30" s="3199"/>
      <c r="RQJ30" s="3189"/>
      <c r="RQM30" s="3173"/>
      <c r="RQN30" s="3173"/>
      <c r="RQO30" s="3173"/>
      <c r="RQP30" s="3173"/>
      <c r="RQS30" s="3173"/>
      <c r="RRA30" s="3199"/>
      <c r="RRB30" s="3189"/>
      <c r="RRE30" s="3173"/>
      <c r="RRF30" s="3173"/>
      <c r="RRG30" s="3173"/>
      <c r="RRH30" s="3173"/>
      <c r="RRK30" s="3173"/>
      <c r="RRS30" s="3199"/>
      <c r="RRT30" s="3189"/>
      <c r="RRW30" s="3173"/>
      <c r="RRX30" s="3173"/>
      <c r="RRY30" s="3173"/>
      <c r="RRZ30" s="3173"/>
      <c r="RSC30" s="3173"/>
      <c r="RSK30" s="3199"/>
      <c r="RSL30" s="3189"/>
      <c r="RSO30" s="3173"/>
      <c r="RSP30" s="3173"/>
      <c r="RSQ30" s="3173"/>
      <c r="RSR30" s="3173"/>
      <c r="RSU30" s="3173"/>
      <c r="RTC30" s="3199"/>
      <c r="RTD30" s="3189"/>
      <c r="RTG30" s="3173"/>
      <c r="RTH30" s="3173"/>
      <c r="RTI30" s="3173"/>
      <c r="RTJ30" s="3173"/>
      <c r="RTM30" s="3173"/>
      <c r="RTU30" s="3199"/>
      <c r="RTV30" s="3189"/>
      <c r="RTY30" s="3173"/>
      <c r="RTZ30" s="3173"/>
      <c r="RUA30" s="3173"/>
      <c r="RUB30" s="3173"/>
      <c r="RUE30" s="3173"/>
      <c r="RUM30" s="3199"/>
      <c r="RUN30" s="3189"/>
      <c r="RUQ30" s="3173"/>
      <c r="RUR30" s="3173"/>
      <c r="RUS30" s="3173"/>
      <c r="RUT30" s="3173"/>
      <c r="RUW30" s="3173"/>
      <c r="RVE30" s="3199"/>
      <c r="RVF30" s="3189"/>
      <c r="RVI30" s="3173"/>
      <c r="RVJ30" s="3173"/>
      <c r="RVK30" s="3173"/>
      <c r="RVL30" s="3173"/>
      <c r="RVO30" s="3173"/>
      <c r="RVW30" s="3199"/>
      <c r="RVX30" s="3189"/>
      <c r="RWA30" s="3173"/>
      <c r="RWB30" s="3173"/>
      <c r="RWC30" s="3173"/>
      <c r="RWD30" s="3173"/>
      <c r="RWG30" s="3173"/>
      <c r="RWO30" s="3199"/>
      <c r="RWP30" s="3189"/>
      <c r="RWS30" s="3173"/>
      <c r="RWT30" s="3173"/>
      <c r="RWU30" s="3173"/>
      <c r="RWV30" s="3173"/>
      <c r="RWY30" s="3173"/>
      <c r="RXG30" s="3199"/>
      <c r="RXH30" s="3189"/>
      <c r="RXK30" s="3173"/>
      <c r="RXL30" s="3173"/>
      <c r="RXM30" s="3173"/>
      <c r="RXN30" s="3173"/>
      <c r="RXQ30" s="3173"/>
      <c r="RXY30" s="3199"/>
      <c r="RXZ30" s="3189"/>
      <c r="RYC30" s="3173"/>
      <c r="RYD30" s="3173"/>
      <c r="RYE30" s="3173"/>
      <c r="RYF30" s="3173"/>
      <c r="RYI30" s="3173"/>
      <c r="RYQ30" s="3199"/>
      <c r="RYR30" s="3189"/>
      <c r="RYU30" s="3173"/>
      <c r="RYV30" s="3173"/>
      <c r="RYW30" s="3173"/>
      <c r="RYX30" s="3173"/>
      <c r="RZA30" s="3173"/>
      <c r="RZI30" s="3199"/>
      <c r="RZJ30" s="3189"/>
      <c r="RZM30" s="3173"/>
      <c r="RZN30" s="3173"/>
      <c r="RZO30" s="3173"/>
      <c r="RZP30" s="3173"/>
      <c r="RZS30" s="3173"/>
      <c r="SAA30" s="3199"/>
      <c r="SAB30" s="3189"/>
      <c r="SAE30" s="3173"/>
      <c r="SAF30" s="3173"/>
      <c r="SAG30" s="3173"/>
      <c r="SAH30" s="3173"/>
      <c r="SAK30" s="3173"/>
      <c r="SAS30" s="3199"/>
      <c r="SAT30" s="3189"/>
      <c r="SAW30" s="3173"/>
      <c r="SAX30" s="3173"/>
      <c r="SAY30" s="3173"/>
      <c r="SAZ30" s="3173"/>
      <c r="SBC30" s="3173"/>
      <c r="SBK30" s="3199"/>
      <c r="SBL30" s="3189"/>
      <c r="SBO30" s="3173"/>
      <c r="SBP30" s="3173"/>
      <c r="SBQ30" s="3173"/>
      <c r="SBR30" s="3173"/>
      <c r="SBU30" s="3173"/>
      <c r="SCC30" s="3199"/>
      <c r="SCD30" s="3189"/>
      <c r="SCG30" s="3173"/>
      <c r="SCH30" s="3173"/>
      <c r="SCI30" s="3173"/>
      <c r="SCJ30" s="3173"/>
      <c r="SCM30" s="3173"/>
      <c r="SCU30" s="3199"/>
      <c r="SCV30" s="3189"/>
      <c r="SCY30" s="3173"/>
      <c r="SCZ30" s="3173"/>
      <c r="SDA30" s="3173"/>
      <c r="SDB30" s="3173"/>
      <c r="SDE30" s="3173"/>
      <c r="SDM30" s="3199"/>
      <c r="SDN30" s="3189"/>
      <c r="SDQ30" s="3173"/>
      <c r="SDR30" s="3173"/>
      <c r="SDS30" s="3173"/>
      <c r="SDT30" s="3173"/>
      <c r="SDW30" s="3173"/>
      <c r="SEE30" s="3199"/>
      <c r="SEF30" s="3189"/>
      <c r="SEI30" s="3173"/>
      <c r="SEJ30" s="3173"/>
      <c r="SEK30" s="3173"/>
      <c r="SEL30" s="3173"/>
      <c r="SEO30" s="3173"/>
      <c r="SEW30" s="3199"/>
      <c r="SEX30" s="3189"/>
      <c r="SFA30" s="3173"/>
      <c r="SFB30" s="3173"/>
      <c r="SFC30" s="3173"/>
      <c r="SFD30" s="3173"/>
      <c r="SFG30" s="3173"/>
      <c r="SFO30" s="3199"/>
      <c r="SFP30" s="3189"/>
      <c r="SFS30" s="3173"/>
      <c r="SFT30" s="3173"/>
      <c r="SFU30" s="3173"/>
      <c r="SFV30" s="3173"/>
      <c r="SFY30" s="3173"/>
      <c r="SGG30" s="3199"/>
      <c r="SGH30" s="3189"/>
      <c r="SGK30" s="3173"/>
      <c r="SGL30" s="3173"/>
      <c r="SGM30" s="3173"/>
      <c r="SGN30" s="3173"/>
      <c r="SGQ30" s="3173"/>
      <c r="SGY30" s="3199"/>
      <c r="SGZ30" s="3189"/>
      <c r="SHC30" s="3173"/>
      <c r="SHD30" s="3173"/>
      <c r="SHE30" s="3173"/>
      <c r="SHF30" s="3173"/>
      <c r="SHI30" s="3173"/>
      <c r="SHQ30" s="3199"/>
      <c r="SHR30" s="3189"/>
      <c r="SHU30" s="3173"/>
      <c r="SHV30" s="3173"/>
      <c r="SHW30" s="3173"/>
      <c r="SHX30" s="3173"/>
      <c r="SIA30" s="3173"/>
      <c r="SII30" s="3199"/>
      <c r="SIJ30" s="3189"/>
      <c r="SIM30" s="3173"/>
      <c r="SIN30" s="3173"/>
      <c r="SIO30" s="3173"/>
      <c r="SIP30" s="3173"/>
      <c r="SIS30" s="3173"/>
      <c r="SJA30" s="3199"/>
      <c r="SJB30" s="3189"/>
      <c r="SJE30" s="3173"/>
      <c r="SJF30" s="3173"/>
      <c r="SJG30" s="3173"/>
      <c r="SJH30" s="3173"/>
      <c r="SJK30" s="3173"/>
      <c r="SJS30" s="3199"/>
      <c r="SJT30" s="3189"/>
      <c r="SJW30" s="3173"/>
      <c r="SJX30" s="3173"/>
      <c r="SJY30" s="3173"/>
      <c r="SJZ30" s="3173"/>
      <c r="SKC30" s="3173"/>
      <c r="SKK30" s="3199"/>
      <c r="SKL30" s="3189"/>
      <c r="SKO30" s="3173"/>
      <c r="SKP30" s="3173"/>
      <c r="SKQ30" s="3173"/>
      <c r="SKR30" s="3173"/>
      <c r="SKU30" s="3173"/>
      <c r="SLC30" s="3199"/>
      <c r="SLD30" s="3189"/>
      <c r="SLG30" s="3173"/>
      <c r="SLH30" s="3173"/>
      <c r="SLI30" s="3173"/>
      <c r="SLJ30" s="3173"/>
      <c r="SLM30" s="3173"/>
      <c r="SLU30" s="3199"/>
      <c r="SLV30" s="3189"/>
      <c r="SLY30" s="3173"/>
      <c r="SLZ30" s="3173"/>
      <c r="SMA30" s="3173"/>
      <c r="SMB30" s="3173"/>
      <c r="SME30" s="3173"/>
      <c r="SMM30" s="3199"/>
      <c r="SMN30" s="3189"/>
      <c r="SMQ30" s="3173"/>
      <c r="SMR30" s="3173"/>
      <c r="SMS30" s="3173"/>
      <c r="SMT30" s="3173"/>
      <c r="SMW30" s="3173"/>
      <c r="SNE30" s="3199"/>
      <c r="SNF30" s="3189"/>
      <c r="SNI30" s="3173"/>
      <c r="SNJ30" s="3173"/>
      <c r="SNK30" s="3173"/>
      <c r="SNL30" s="3173"/>
      <c r="SNO30" s="3173"/>
      <c r="SNW30" s="3199"/>
      <c r="SNX30" s="3189"/>
      <c r="SOA30" s="3173"/>
      <c r="SOB30" s="3173"/>
      <c r="SOC30" s="3173"/>
      <c r="SOD30" s="3173"/>
      <c r="SOG30" s="3173"/>
      <c r="SOO30" s="3199"/>
      <c r="SOP30" s="3189"/>
      <c r="SOS30" s="3173"/>
      <c r="SOT30" s="3173"/>
      <c r="SOU30" s="3173"/>
      <c r="SOV30" s="3173"/>
      <c r="SOY30" s="3173"/>
      <c r="SPG30" s="3199"/>
      <c r="SPH30" s="3189"/>
      <c r="SPK30" s="3173"/>
      <c r="SPL30" s="3173"/>
      <c r="SPM30" s="3173"/>
      <c r="SPN30" s="3173"/>
      <c r="SPQ30" s="3173"/>
      <c r="SPY30" s="3199"/>
      <c r="SPZ30" s="3189"/>
      <c r="SQC30" s="3173"/>
      <c r="SQD30" s="3173"/>
      <c r="SQE30" s="3173"/>
      <c r="SQF30" s="3173"/>
      <c r="SQI30" s="3173"/>
      <c r="SQQ30" s="3199"/>
      <c r="SQR30" s="3189"/>
      <c r="SQU30" s="3173"/>
      <c r="SQV30" s="3173"/>
      <c r="SQW30" s="3173"/>
      <c r="SQX30" s="3173"/>
      <c r="SRA30" s="3173"/>
      <c r="SRI30" s="3199"/>
      <c r="SRJ30" s="3189"/>
      <c r="SRM30" s="3173"/>
      <c r="SRN30" s="3173"/>
      <c r="SRO30" s="3173"/>
      <c r="SRP30" s="3173"/>
      <c r="SRS30" s="3173"/>
      <c r="SSA30" s="3199"/>
      <c r="SSB30" s="3189"/>
      <c r="SSE30" s="3173"/>
      <c r="SSF30" s="3173"/>
      <c r="SSG30" s="3173"/>
      <c r="SSH30" s="3173"/>
      <c r="SSK30" s="3173"/>
      <c r="SSS30" s="3199"/>
      <c r="SST30" s="3189"/>
      <c r="SSW30" s="3173"/>
      <c r="SSX30" s="3173"/>
      <c r="SSY30" s="3173"/>
      <c r="SSZ30" s="3173"/>
      <c r="STC30" s="3173"/>
      <c r="STK30" s="3199"/>
      <c r="STL30" s="3189"/>
      <c r="STO30" s="3173"/>
      <c r="STP30" s="3173"/>
      <c r="STQ30" s="3173"/>
      <c r="STR30" s="3173"/>
      <c r="STU30" s="3173"/>
      <c r="SUC30" s="3199"/>
      <c r="SUD30" s="3189"/>
      <c r="SUG30" s="3173"/>
      <c r="SUH30" s="3173"/>
      <c r="SUI30" s="3173"/>
      <c r="SUJ30" s="3173"/>
      <c r="SUM30" s="3173"/>
      <c r="SUU30" s="3199"/>
      <c r="SUV30" s="3189"/>
      <c r="SUY30" s="3173"/>
      <c r="SUZ30" s="3173"/>
      <c r="SVA30" s="3173"/>
      <c r="SVB30" s="3173"/>
      <c r="SVE30" s="3173"/>
      <c r="SVM30" s="3199"/>
      <c r="SVN30" s="3189"/>
      <c r="SVQ30" s="3173"/>
      <c r="SVR30" s="3173"/>
      <c r="SVS30" s="3173"/>
      <c r="SVT30" s="3173"/>
      <c r="SVW30" s="3173"/>
      <c r="SWE30" s="3199"/>
      <c r="SWF30" s="3189"/>
      <c r="SWI30" s="3173"/>
      <c r="SWJ30" s="3173"/>
      <c r="SWK30" s="3173"/>
      <c r="SWL30" s="3173"/>
      <c r="SWO30" s="3173"/>
      <c r="SWW30" s="3199"/>
      <c r="SWX30" s="3189"/>
      <c r="SXA30" s="3173"/>
      <c r="SXB30" s="3173"/>
      <c r="SXC30" s="3173"/>
      <c r="SXD30" s="3173"/>
      <c r="SXG30" s="3173"/>
      <c r="SXO30" s="3199"/>
      <c r="SXP30" s="3189"/>
      <c r="SXS30" s="3173"/>
      <c r="SXT30" s="3173"/>
      <c r="SXU30" s="3173"/>
      <c r="SXV30" s="3173"/>
      <c r="SXY30" s="3173"/>
      <c r="SYG30" s="3199"/>
      <c r="SYH30" s="3189"/>
      <c r="SYK30" s="3173"/>
      <c r="SYL30" s="3173"/>
      <c r="SYM30" s="3173"/>
      <c r="SYN30" s="3173"/>
      <c r="SYQ30" s="3173"/>
      <c r="SYY30" s="3199"/>
      <c r="SYZ30" s="3189"/>
      <c r="SZC30" s="3173"/>
      <c r="SZD30" s="3173"/>
      <c r="SZE30" s="3173"/>
      <c r="SZF30" s="3173"/>
      <c r="SZI30" s="3173"/>
      <c r="SZQ30" s="3199"/>
      <c r="SZR30" s="3189"/>
      <c r="SZU30" s="3173"/>
      <c r="SZV30" s="3173"/>
      <c r="SZW30" s="3173"/>
      <c r="SZX30" s="3173"/>
      <c r="TAA30" s="3173"/>
      <c r="TAI30" s="3199"/>
      <c r="TAJ30" s="3189"/>
      <c r="TAM30" s="3173"/>
      <c r="TAN30" s="3173"/>
      <c r="TAO30" s="3173"/>
      <c r="TAP30" s="3173"/>
      <c r="TAS30" s="3173"/>
      <c r="TBA30" s="3199"/>
      <c r="TBB30" s="3189"/>
      <c r="TBE30" s="3173"/>
      <c r="TBF30" s="3173"/>
      <c r="TBG30" s="3173"/>
      <c r="TBH30" s="3173"/>
      <c r="TBK30" s="3173"/>
      <c r="TBS30" s="3199"/>
      <c r="TBT30" s="3189"/>
      <c r="TBW30" s="3173"/>
      <c r="TBX30" s="3173"/>
      <c r="TBY30" s="3173"/>
      <c r="TBZ30" s="3173"/>
      <c r="TCC30" s="3173"/>
      <c r="TCK30" s="3199"/>
      <c r="TCL30" s="3189"/>
      <c r="TCO30" s="3173"/>
      <c r="TCP30" s="3173"/>
      <c r="TCQ30" s="3173"/>
      <c r="TCR30" s="3173"/>
      <c r="TCU30" s="3173"/>
      <c r="TDC30" s="3199"/>
      <c r="TDD30" s="3189"/>
      <c r="TDG30" s="3173"/>
      <c r="TDH30" s="3173"/>
      <c r="TDI30" s="3173"/>
      <c r="TDJ30" s="3173"/>
      <c r="TDM30" s="3173"/>
      <c r="TDU30" s="3199"/>
      <c r="TDV30" s="3189"/>
      <c r="TDY30" s="3173"/>
      <c r="TDZ30" s="3173"/>
      <c r="TEA30" s="3173"/>
      <c r="TEB30" s="3173"/>
      <c r="TEE30" s="3173"/>
      <c r="TEM30" s="3199"/>
      <c r="TEN30" s="3189"/>
      <c r="TEQ30" s="3173"/>
      <c r="TER30" s="3173"/>
      <c r="TES30" s="3173"/>
      <c r="TET30" s="3173"/>
      <c r="TEW30" s="3173"/>
      <c r="TFE30" s="3199"/>
      <c r="TFF30" s="3189"/>
      <c r="TFI30" s="3173"/>
      <c r="TFJ30" s="3173"/>
      <c r="TFK30" s="3173"/>
      <c r="TFL30" s="3173"/>
      <c r="TFO30" s="3173"/>
      <c r="TFW30" s="3199"/>
      <c r="TFX30" s="3189"/>
      <c r="TGA30" s="3173"/>
      <c r="TGB30" s="3173"/>
      <c r="TGC30" s="3173"/>
      <c r="TGD30" s="3173"/>
      <c r="TGG30" s="3173"/>
      <c r="TGO30" s="3199"/>
      <c r="TGP30" s="3189"/>
      <c r="TGS30" s="3173"/>
      <c r="TGT30" s="3173"/>
      <c r="TGU30" s="3173"/>
      <c r="TGV30" s="3173"/>
      <c r="TGY30" s="3173"/>
      <c r="THG30" s="3199"/>
      <c r="THH30" s="3189"/>
      <c r="THK30" s="3173"/>
      <c r="THL30" s="3173"/>
      <c r="THM30" s="3173"/>
      <c r="THN30" s="3173"/>
      <c r="THQ30" s="3173"/>
      <c r="THY30" s="3199"/>
      <c r="THZ30" s="3189"/>
      <c r="TIC30" s="3173"/>
      <c r="TID30" s="3173"/>
      <c r="TIE30" s="3173"/>
      <c r="TIF30" s="3173"/>
      <c r="TII30" s="3173"/>
      <c r="TIQ30" s="3199"/>
      <c r="TIR30" s="3189"/>
      <c r="TIU30" s="3173"/>
      <c r="TIV30" s="3173"/>
      <c r="TIW30" s="3173"/>
      <c r="TIX30" s="3173"/>
      <c r="TJA30" s="3173"/>
      <c r="TJI30" s="3199"/>
      <c r="TJJ30" s="3189"/>
      <c r="TJM30" s="3173"/>
      <c r="TJN30" s="3173"/>
      <c r="TJO30" s="3173"/>
      <c r="TJP30" s="3173"/>
      <c r="TJS30" s="3173"/>
      <c r="TKA30" s="3199"/>
      <c r="TKB30" s="3189"/>
      <c r="TKE30" s="3173"/>
      <c r="TKF30" s="3173"/>
      <c r="TKG30" s="3173"/>
      <c r="TKH30" s="3173"/>
      <c r="TKK30" s="3173"/>
      <c r="TKS30" s="3199"/>
      <c r="TKT30" s="3189"/>
      <c r="TKW30" s="3173"/>
      <c r="TKX30" s="3173"/>
      <c r="TKY30" s="3173"/>
      <c r="TKZ30" s="3173"/>
      <c r="TLC30" s="3173"/>
      <c r="TLK30" s="3199"/>
      <c r="TLL30" s="3189"/>
      <c r="TLO30" s="3173"/>
      <c r="TLP30" s="3173"/>
      <c r="TLQ30" s="3173"/>
      <c r="TLR30" s="3173"/>
      <c r="TLU30" s="3173"/>
      <c r="TMC30" s="3199"/>
      <c r="TMD30" s="3189"/>
      <c r="TMG30" s="3173"/>
      <c r="TMH30" s="3173"/>
      <c r="TMI30" s="3173"/>
      <c r="TMJ30" s="3173"/>
      <c r="TMM30" s="3173"/>
      <c r="TMU30" s="3199"/>
      <c r="TMV30" s="3189"/>
      <c r="TMY30" s="3173"/>
      <c r="TMZ30" s="3173"/>
      <c r="TNA30" s="3173"/>
      <c r="TNB30" s="3173"/>
      <c r="TNE30" s="3173"/>
      <c r="TNM30" s="3199"/>
      <c r="TNN30" s="3189"/>
      <c r="TNQ30" s="3173"/>
      <c r="TNR30" s="3173"/>
      <c r="TNS30" s="3173"/>
      <c r="TNT30" s="3173"/>
      <c r="TNW30" s="3173"/>
      <c r="TOE30" s="3199"/>
      <c r="TOF30" s="3189"/>
      <c r="TOI30" s="3173"/>
      <c r="TOJ30" s="3173"/>
      <c r="TOK30" s="3173"/>
      <c r="TOL30" s="3173"/>
      <c r="TOO30" s="3173"/>
      <c r="TOW30" s="3199"/>
      <c r="TOX30" s="3189"/>
      <c r="TPA30" s="3173"/>
      <c r="TPB30" s="3173"/>
      <c r="TPC30" s="3173"/>
      <c r="TPD30" s="3173"/>
      <c r="TPG30" s="3173"/>
      <c r="TPO30" s="3199"/>
      <c r="TPP30" s="3189"/>
      <c r="TPS30" s="3173"/>
      <c r="TPT30" s="3173"/>
      <c r="TPU30" s="3173"/>
      <c r="TPV30" s="3173"/>
      <c r="TPY30" s="3173"/>
      <c r="TQG30" s="3199"/>
      <c r="TQH30" s="3189"/>
      <c r="TQK30" s="3173"/>
      <c r="TQL30" s="3173"/>
      <c r="TQM30" s="3173"/>
      <c r="TQN30" s="3173"/>
      <c r="TQQ30" s="3173"/>
      <c r="TQY30" s="3199"/>
      <c r="TQZ30" s="3189"/>
      <c r="TRC30" s="3173"/>
      <c r="TRD30" s="3173"/>
      <c r="TRE30" s="3173"/>
      <c r="TRF30" s="3173"/>
      <c r="TRI30" s="3173"/>
      <c r="TRQ30" s="3199"/>
      <c r="TRR30" s="3189"/>
      <c r="TRU30" s="3173"/>
      <c r="TRV30" s="3173"/>
      <c r="TRW30" s="3173"/>
      <c r="TRX30" s="3173"/>
      <c r="TSA30" s="3173"/>
      <c r="TSI30" s="3199"/>
      <c r="TSJ30" s="3189"/>
      <c r="TSM30" s="3173"/>
      <c r="TSN30" s="3173"/>
      <c r="TSO30" s="3173"/>
      <c r="TSP30" s="3173"/>
      <c r="TSS30" s="3173"/>
      <c r="TTA30" s="3199"/>
      <c r="TTB30" s="3189"/>
      <c r="TTE30" s="3173"/>
      <c r="TTF30" s="3173"/>
      <c r="TTG30" s="3173"/>
      <c r="TTH30" s="3173"/>
      <c r="TTK30" s="3173"/>
      <c r="TTS30" s="3199"/>
      <c r="TTT30" s="3189"/>
      <c r="TTW30" s="3173"/>
      <c r="TTX30" s="3173"/>
      <c r="TTY30" s="3173"/>
      <c r="TTZ30" s="3173"/>
      <c r="TUC30" s="3173"/>
      <c r="TUK30" s="3199"/>
      <c r="TUL30" s="3189"/>
      <c r="TUO30" s="3173"/>
      <c r="TUP30" s="3173"/>
      <c r="TUQ30" s="3173"/>
      <c r="TUR30" s="3173"/>
      <c r="TUU30" s="3173"/>
      <c r="TVC30" s="3199"/>
      <c r="TVD30" s="3189"/>
      <c r="TVG30" s="3173"/>
      <c r="TVH30" s="3173"/>
      <c r="TVI30" s="3173"/>
      <c r="TVJ30" s="3173"/>
      <c r="TVM30" s="3173"/>
      <c r="TVU30" s="3199"/>
      <c r="TVV30" s="3189"/>
      <c r="TVY30" s="3173"/>
      <c r="TVZ30" s="3173"/>
      <c r="TWA30" s="3173"/>
      <c r="TWB30" s="3173"/>
      <c r="TWE30" s="3173"/>
      <c r="TWM30" s="3199"/>
      <c r="TWN30" s="3189"/>
      <c r="TWQ30" s="3173"/>
      <c r="TWR30" s="3173"/>
      <c r="TWS30" s="3173"/>
      <c r="TWT30" s="3173"/>
      <c r="TWW30" s="3173"/>
      <c r="TXE30" s="3199"/>
      <c r="TXF30" s="3189"/>
      <c r="TXI30" s="3173"/>
      <c r="TXJ30" s="3173"/>
      <c r="TXK30" s="3173"/>
      <c r="TXL30" s="3173"/>
      <c r="TXO30" s="3173"/>
      <c r="TXW30" s="3199"/>
      <c r="TXX30" s="3189"/>
      <c r="TYA30" s="3173"/>
      <c r="TYB30" s="3173"/>
      <c r="TYC30" s="3173"/>
      <c r="TYD30" s="3173"/>
      <c r="TYG30" s="3173"/>
      <c r="TYO30" s="3199"/>
      <c r="TYP30" s="3189"/>
      <c r="TYS30" s="3173"/>
      <c r="TYT30" s="3173"/>
      <c r="TYU30" s="3173"/>
      <c r="TYV30" s="3173"/>
      <c r="TYY30" s="3173"/>
      <c r="TZG30" s="3199"/>
      <c r="TZH30" s="3189"/>
      <c r="TZK30" s="3173"/>
      <c r="TZL30" s="3173"/>
      <c r="TZM30" s="3173"/>
      <c r="TZN30" s="3173"/>
      <c r="TZQ30" s="3173"/>
      <c r="TZY30" s="3199"/>
      <c r="TZZ30" s="3189"/>
      <c r="UAC30" s="3173"/>
      <c r="UAD30" s="3173"/>
      <c r="UAE30" s="3173"/>
      <c r="UAF30" s="3173"/>
      <c r="UAI30" s="3173"/>
      <c r="UAQ30" s="3199"/>
      <c r="UAR30" s="3189"/>
      <c r="UAU30" s="3173"/>
      <c r="UAV30" s="3173"/>
      <c r="UAW30" s="3173"/>
      <c r="UAX30" s="3173"/>
      <c r="UBA30" s="3173"/>
      <c r="UBI30" s="3199"/>
      <c r="UBJ30" s="3189"/>
      <c r="UBM30" s="3173"/>
      <c r="UBN30" s="3173"/>
      <c r="UBO30" s="3173"/>
      <c r="UBP30" s="3173"/>
      <c r="UBS30" s="3173"/>
      <c r="UCA30" s="3199"/>
      <c r="UCB30" s="3189"/>
      <c r="UCE30" s="3173"/>
      <c r="UCF30" s="3173"/>
      <c r="UCG30" s="3173"/>
      <c r="UCH30" s="3173"/>
      <c r="UCK30" s="3173"/>
      <c r="UCS30" s="3199"/>
      <c r="UCT30" s="3189"/>
      <c r="UCW30" s="3173"/>
      <c r="UCX30" s="3173"/>
      <c r="UCY30" s="3173"/>
      <c r="UCZ30" s="3173"/>
      <c r="UDC30" s="3173"/>
      <c r="UDK30" s="3199"/>
      <c r="UDL30" s="3189"/>
      <c r="UDO30" s="3173"/>
      <c r="UDP30" s="3173"/>
      <c r="UDQ30" s="3173"/>
      <c r="UDR30" s="3173"/>
      <c r="UDU30" s="3173"/>
      <c r="UEC30" s="3199"/>
      <c r="UED30" s="3189"/>
      <c r="UEG30" s="3173"/>
      <c r="UEH30" s="3173"/>
      <c r="UEI30" s="3173"/>
      <c r="UEJ30" s="3173"/>
      <c r="UEM30" s="3173"/>
      <c r="UEU30" s="3199"/>
      <c r="UEV30" s="3189"/>
      <c r="UEY30" s="3173"/>
      <c r="UEZ30" s="3173"/>
      <c r="UFA30" s="3173"/>
      <c r="UFB30" s="3173"/>
      <c r="UFE30" s="3173"/>
      <c r="UFM30" s="3199"/>
      <c r="UFN30" s="3189"/>
      <c r="UFQ30" s="3173"/>
      <c r="UFR30" s="3173"/>
      <c r="UFS30" s="3173"/>
      <c r="UFT30" s="3173"/>
      <c r="UFW30" s="3173"/>
      <c r="UGE30" s="3199"/>
      <c r="UGF30" s="3189"/>
      <c r="UGI30" s="3173"/>
      <c r="UGJ30" s="3173"/>
      <c r="UGK30" s="3173"/>
      <c r="UGL30" s="3173"/>
      <c r="UGO30" s="3173"/>
      <c r="UGW30" s="3199"/>
      <c r="UGX30" s="3189"/>
      <c r="UHA30" s="3173"/>
      <c r="UHB30" s="3173"/>
      <c r="UHC30" s="3173"/>
      <c r="UHD30" s="3173"/>
      <c r="UHG30" s="3173"/>
      <c r="UHO30" s="3199"/>
      <c r="UHP30" s="3189"/>
      <c r="UHS30" s="3173"/>
      <c r="UHT30" s="3173"/>
      <c r="UHU30" s="3173"/>
      <c r="UHV30" s="3173"/>
      <c r="UHY30" s="3173"/>
      <c r="UIG30" s="3199"/>
      <c r="UIH30" s="3189"/>
      <c r="UIK30" s="3173"/>
      <c r="UIL30" s="3173"/>
      <c r="UIM30" s="3173"/>
      <c r="UIN30" s="3173"/>
      <c r="UIQ30" s="3173"/>
      <c r="UIY30" s="3199"/>
      <c r="UIZ30" s="3189"/>
      <c r="UJC30" s="3173"/>
      <c r="UJD30" s="3173"/>
      <c r="UJE30" s="3173"/>
      <c r="UJF30" s="3173"/>
      <c r="UJI30" s="3173"/>
      <c r="UJQ30" s="3199"/>
      <c r="UJR30" s="3189"/>
      <c r="UJU30" s="3173"/>
      <c r="UJV30" s="3173"/>
      <c r="UJW30" s="3173"/>
      <c r="UJX30" s="3173"/>
      <c r="UKA30" s="3173"/>
      <c r="UKI30" s="3199"/>
      <c r="UKJ30" s="3189"/>
      <c r="UKM30" s="3173"/>
      <c r="UKN30" s="3173"/>
      <c r="UKO30" s="3173"/>
      <c r="UKP30" s="3173"/>
      <c r="UKS30" s="3173"/>
      <c r="ULA30" s="3199"/>
      <c r="ULB30" s="3189"/>
      <c r="ULE30" s="3173"/>
      <c r="ULF30" s="3173"/>
      <c r="ULG30" s="3173"/>
      <c r="ULH30" s="3173"/>
      <c r="ULK30" s="3173"/>
      <c r="ULS30" s="3199"/>
      <c r="ULT30" s="3189"/>
      <c r="ULW30" s="3173"/>
      <c r="ULX30" s="3173"/>
      <c r="ULY30" s="3173"/>
      <c r="ULZ30" s="3173"/>
      <c r="UMC30" s="3173"/>
      <c r="UMK30" s="3199"/>
      <c r="UML30" s="3189"/>
      <c r="UMO30" s="3173"/>
      <c r="UMP30" s="3173"/>
      <c r="UMQ30" s="3173"/>
      <c r="UMR30" s="3173"/>
      <c r="UMU30" s="3173"/>
      <c r="UNC30" s="3199"/>
      <c r="UND30" s="3189"/>
      <c r="UNG30" s="3173"/>
      <c r="UNH30" s="3173"/>
      <c r="UNI30" s="3173"/>
      <c r="UNJ30" s="3173"/>
      <c r="UNM30" s="3173"/>
      <c r="UNU30" s="3199"/>
      <c r="UNV30" s="3189"/>
      <c r="UNY30" s="3173"/>
      <c r="UNZ30" s="3173"/>
      <c r="UOA30" s="3173"/>
      <c r="UOB30" s="3173"/>
      <c r="UOE30" s="3173"/>
      <c r="UOM30" s="3199"/>
      <c r="UON30" s="3189"/>
      <c r="UOQ30" s="3173"/>
      <c r="UOR30" s="3173"/>
      <c r="UOS30" s="3173"/>
      <c r="UOT30" s="3173"/>
      <c r="UOW30" s="3173"/>
      <c r="UPE30" s="3199"/>
      <c r="UPF30" s="3189"/>
      <c r="UPI30" s="3173"/>
      <c r="UPJ30" s="3173"/>
      <c r="UPK30" s="3173"/>
      <c r="UPL30" s="3173"/>
      <c r="UPO30" s="3173"/>
      <c r="UPW30" s="3199"/>
      <c r="UPX30" s="3189"/>
      <c r="UQA30" s="3173"/>
      <c r="UQB30" s="3173"/>
      <c r="UQC30" s="3173"/>
      <c r="UQD30" s="3173"/>
      <c r="UQG30" s="3173"/>
      <c r="UQO30" s="3199"/>
      <c r="UQP30" s="3189"/>
      <c r="UQS30" s="3173"/>
      <c r="UQT30" s="3173"/>
      <c r="UQU30" s="3173"/>
      <c r="UQV30" s="3173"/>
      <c r="UQY30" s="3173"/>
      <c r="URG30" s="3199"/>
      <c r="URH30" s="3189"/>
      <c r="URK30" s="3173"/>
      <c r="URL30" s="3173"/>
      <c r="URM30" s="3173"/>
      <c r="URN30" s="3173"/>
      <c r="URQ30" s="3173"/>
      <c r="URY30" s="3199"/>
      <c r="URZ30" s="3189"/>
      <c r="USC30" s="3173"/>
      <c r="USD30" s="3173"/>
      <c r="USE30" s="3173"/>
      <c r="USF30" s="3173"/>
      <c r="USI30" s="3173"/>
      <c r="USQ30" s="3199"/>
      <c r="USR30" s="3189"/>
      <c r="USU30" s="3173"/>
      <c r="USV30" s="3173"/>
      <c r="USW30" s="3173"/>
      <c r="USX30" s="3173"/>
      <c r="UTA30" s="3173"/>
      <c r="UTI30" s="3199"/>
      <c r="UTJ30" s="3189"/>
      <c r="UTM30" s="3173"/>
      <c r="UTN30" s="3173"/>
      <c r="UTO30" s="3173"/>
      <c r="UTP30" s="3173"/>
      <c r="UTS30" s="3173"/>
      <c r="UUA30" s="3199"/>
      <c r="UUB30" s="3189"/>
      <c r="UUE30" s="3173"/>
      <c r="UUF30" s="3173"/>
      <c r="UUG30" s="3173"/>
      <c r="UUH30" s="3173"/>
      <c r="UUK30" s="3173"/>
      <c r="UUS30" s="3199"/>
      <c r="UUT30" s="3189"/>
      <c r="UUW30" s="3173"/>
      <c r="UUX30" s="3173"/>
      <c r="UUY30" s="3173"/>
      <c r="UUZ30" s="3173"/>
      <c r="UVC30" s="3173"/>
      <c r="UVK30" s="3199"/>
      <c r="UVL30" s="3189"/>
      <c r="UVO30" s="3173"/>
      <c r="UVP30" s="3173"/>
      <c r="UVQ30" s="3173"/>
      <c r="UVR30" s="3173"/>
      <c r="UVU30" s="3173"/>
      <c r="UWC30" s="3199"/>
      <c r="UWD30" s="3189"/>
      <c r="UWG30" s="3173"/>
      <c r="UWH30" s="3173"/>
      <c r="UWI30" s="3173"/>
      <c r="UWJ30" s="3173"/>
      <c r="UWM30" s="3173"/>
      <c r="UWU30" s="3199"/>
      <c r="UWV30" s="3189"/>
      <c r="UWY30" s="3173"/>
      <c r="UWZ30" s="3173"/>
      <c r="UXA30" s="3173"/>
      <c r="UXB30" s="3173"/>
      <c r="UXE30" s="3173"/>
      <c r="UXM30" s="3199"/>
      <c r="UXN30" s="3189"/>
      <c r="UXQ30" s="3173"/>
      <c r="UXR30" s="3173"/>
      <c r="UXS30" s="3173"/>
      <c r="UXT30" s="3173"/>
      <c r="UXW30" s="3173"/>
      <c r="UYE30" s="3199"/>
      <c r="UYF30" s="3189"/>
      <c r="UYI30" s="3173"/>
      <c r="UYJ30" s="3173"/>
      <c r="UYK30" s="3173"/>
      <c r="UYL30" s="3173"/>
      <c r="UYO30" s="3173"/>
      <c r="UYW30" s="3199"/>
      <c r="UYX30" s="3189"/>
      <c r="UZA30" s="3173"/>
      <c r="UZB30" s="3173"/>
      <c r="UZC30" s="3173"/>
      <c r="UZD30" s="3173"/>
      <c r="UZG30" s="3173"/>
      <c r="UZO30" s="3199"/>
      <c r="UZP30" s="3189"/>
      <c r="UZS30" s="3173"/>
      <c r="UZT30" s="3173"/>
      <c r="UZU30" s="3173"/>
      <c r="UZV30" s="3173"/>
      <c r="UZY30" s="3173"/>
      <c r="VAG30" s="3199"/>
      <c r="VAH30" s="3189"/>
      <c r="VAK30" s="3173"/>
      <c r="VAL30" s="3173"/>
      <c r="VAM30" s="3173"/>
      <c r="VAN30" s="3173"/>
      <c r="VAQ30" s="3173"/>
      <c r="VAY30" s="3199"/>
      <c r="VAZ30" s="3189"/>
      <c r="VBC30" s="3173"/>
      <c r="VBD30" s="3173"/>
      <c r="VBE30" s="3173"/>
      <c r="VBF30" s="3173"/>
      <c r="VBI30" s="3173"/>
      <c r="VBQ30" s="3199"/>
      <c r="VBR30" s="3189"/>
      <c r="VBU30" s="3173"/>
      <c r="VBV30" s="3173"/>
      <c r="VBW30" s="3173"/>
      <c r="VBX30" s="3173"/>
      <c r="VCA30" s="3173"/>
      <c r="VCI30" s="3199"/>
      <c r="VCJ30" s="3189"/>
      <c r="VCM30" s="3173"/>
      <c r="VCN30" s="3173"/>
      <c r="VCO30" s="3173"/>
      <c r="VCP30" s="3173"/>
      <c r="VCS30" s="3173"/>
      <c r="VDA30" s="3199"/>
      <c r="VDB30" s="3189"/>
      <c r="VDE30" s="3173"/>
      <c r="VDF30" s="3173"/>
      <c r="VDG30" s="3173"/>
      <c r="VDH30" s="3173"/>
      <c r="VDK30" s="3173"/>
      <c r="VDS30" s="3199"/>
      <c r="VDT30" s="3189"/>
      <c r="VDW30" s="3173"/>
      <c r="VDX30" s="3173"/>
      <c r="VDY30" s="3173"/>
      <c r="VDZ30" s="3173"/>
      <c r="VEC30" s="3173"/>
      <c r="VEK30" s="3199"/>
      <c r="VEL30" s="3189"/>
      <c r="VEO30" s="3173"/>
      <c r="VEP30" s="3173"/>
      <c r="VEQ30" s="3173"/>
      <c r="VER30" s="3173"/>
      <c r="VEU30" s="3173"/>
      <c r="VFC30" s="3199"/>
      <c r="VFD30" s="3189"/>
      <c r="VFG30" s="3173"/>
      <c r="VFH30" s="3173"/>
      <c r="VFI30" s="3173"/>
      <c r="VFJ30" s="3173"/>
      <c r="VFM30" s="3173"/>
      <c r="VFU30" s="3199"/>
      <c r="VFV30" s="3189"/>
      <c r="VFY30" s="3173"/>
      <c r="VFZ30" s="3173"/>
      <c r="VGA30" s="3173"/>
      <c r="VGB30" s="3173"/>
      <c r="VGE30" s="3173"/>
      <c r="VGM30" s="3199"/>
      <c r="VGN30" s="3189"/>
      <c r="VGQ30" s="3173"/>
      <c r="VGR30" s="3173"/>
      <c r="VGS30" s="3173"/>
      <c r="VGT30" s="3173"/>
      <c r="VGW30" s="3173"/>
      <c r="VHE30" s="3199"/>
      <c r="VHF30" s="3189"/>
      <c r="VHI30" s="3173"/>
      <c r="VHJ30" s="3173"/>
      <c r="VHK30" s="3173"/>
      <c r="VHL30" s="3173"/>
      <c r="VHO30" s="3173"/>
      <c r="VHW30" s="3199"/>
      <c r="VHX30" s="3189"/>
      <c r="VIA30" s="3173"/>
      <c r="VIB30" s="3173"/>
      <c r="VIC30" s="3173"/>
      <c r="VID30" s="3173"/>
      <c r="VIG30" s="3173"/>
      <c r="VIO30" s="3199"/>
      <c r="VIP30" s="3189"/>
      <c r="VIS30" s="3173"/>
      <c r="VIT30" s="3173"/>
      <c r="VIU30" s="3173"/>
      <c r="VIV30" s="3173"/>
      <c r="VIY30" s="3173"/>
      <c r="VJG30" s="3199"/>
      <c r="VJH30" s="3189"/>
      <c r="VJK30" s="3173"/>
      <c r="VJL30" s="3173"/>
      <c r="VJM30" s="3173"/>
      <c r="VJN30" s="3173"/>
      <c r="VJQ30" s="3173"/>
      <c r="VJY30" s="3199"/>
      <c r="VJZ30" s="3189"/>
      <c r="VKC30" s="3173"/>
      <c r="VKD30" s="3173"/>
      <c r="VKE30" s="3173"/>
      <c r="VKF30" s="3173"/>
      <c r="VKI30" s="3173"/>
      <c r="VKQ30" s="3199"/>
      <c r="VKR30" s="3189"/>
      <c r="VKU30" s="3173"/>
      <c r="VKV30" s="3173"/>
      <c r="VKW30" s="3173"/>
      <c r="VKX30" s="3173"/>
      <c r="VLA30" s="3173"/>
      <c r="VLI30" s="3199"/>
      <c r="VLJ30" s="3189"/>
      <c r="VLM30" s="3173"/>
      <c r="VLN30" s="3173"/>
      <c r="VLO30" s="3173"/>
      <c r="VLP30" s="3173"/>
      <c r="VLS30" s="3173"/>
      <c r="VMA30" s="3199"/>
      <c r="VMB30" s="3189"/>
      <c r="VME30" s="3173"/>
      <c r="VMF30" s="3173"/>
      <c r="VMG30" s="3173"/>
      <c r="VMH30" s="3173"/>
      <c r="VMK30" s="3173"/>
      <c r="VMS30" s="3199"/>
      <c r="VMT30" s="3189"/>
      <c r="VMW30" s="3173"/>
      <c r="VMX30" s="3173"/>
      <c r="VMY30" s="3173"/>
      <c r="VMZ30" s="3173"/>
      <c r="VNC30" s="3173"/>
      <c r="VNK30" s="3199"/>
      <c r="VNL30" s="3189"/>
      <c r="VNO30" s="3173"/>
      <c r="VNP30" s="3173"/>
      <c r="VNQ30" s="3173"/>
      <c r="VNR30" s="3173"/>
      <c r="VNU30" s="3173"/>
      <c r="VOC30" s="3199"/>
      <c r="VOD30" s="3189"/>
      <c r="VOG30" s="3173"/>
      <c r="VOH30" s="3173"/>
      <c r="VOI30" s="3173"/>
      <c r="VOJ30" s="3173"/>
      <c r="VOM30" s="3173"/>
      <c r="VOU30" s="3199"/>
      <c r="VOV30" s="3189"/>
      <c r="VOY30" s="3173"/>
      <c r="VOZ30" s="3173"/>
      <c r="VPA30" s="3173"/>
      <c r="VPB30" s="3173"/>
      <c r="VPE30" s="3173"/>
      <c r="VPM30" s="3199"/>
      <c r="VPN30" s="3189"/>
      <c r="VPQ30" s="3173"/>
      <c r="VPR30" s="3173"/>
      <c r="VPS30" s="3173"/>
      <c r="VPT30" s="3173"/>
      <c r="VPW30" s="3173"/>
      <c r="VQE30" s="3199"/>
      <c r="VQF30" s="3189"/>
      <c r="VQI30" s="3173"/>
      <c r="VQJ30" s="3173"/>
      <c r="VQK30" s="3173"/>
      <c r="VQL30" s="3173"/>
      <c r="VQO30" s="3173"/>
      <c r="VQW30" s="3199"/>
      <c r="VQX30" s="3189"/>
      <c r="VRA30" s="3173"/>
      <c r="VRB30" s="3173"/>
      <c r="VRC30" s="3173"/>
      <c r="VRD30" s="3173"/>
      <c r="VRG30" s="3173"/>
      <c r="VRO30" s="3199"/>
      <c r="VRP30" s="3189"/>
      <c r="VRS30" s="3173"/>
      <c r="VRT30" s="3173"/>
      <c r="VRU30" s="3173"/>
      <c r="VRV30" s="3173"/>
      <c r="VRY30" s="3173"/>
      <c r="VSG30" s="3199"/>
      <c r="VSH30" s="3189"/>
      <c r="VSK30" s="3173"/>
      <c r="VSL30" s="3173"/>
      <c r="VSM30" s="3173"/>
      <c r="VSN30" s="3173"/>
      <c r="VSQ30" s="3173"/>
      <c r="VSY30" s="3199"/>
      <c r="VSZ30" s="3189"/>
      <c r="VTC30" s="3173"/>
      <c r="VTD30" s="3173"/>
      <c r="VTE30" s="3173"/>
      <c r="VTF30" s="3173"/>
      <c r="VTI30" s="3173"/>
      <c r="VTQ30" s="3199"/>
      <c r="VTR30" s="3189"/>
      <c r="VTU30" s="3173"/>
      <c r="VTV30" s="3173"/>
      <c r="VTW30" s="3173"/>
      <c r="VTX30" s="3173"/>
      <c r="VUA30" s="3173"/>
      <c r="VUI30" s="3199"/>
      <c r="VUJ30" s="3189"/>
      <c r="VUM30" s="3173"/>
      <c r="VUN30" s="3173"/>
      <c r="VUO30" s="3173"/>
      <c r="VUP30" s="3173"/>
      <c r="VUS30" s="3173"/>
      <c r="VVA30" s="3199"/>
      <c r="VVB30" s="3189"/>
      <c r="VVE30" s="3173"/>
      <c r="VVF30" s="3173"/>
      <c r="VVG30" s="3173"/>
      <c r="VVH30" s="3173"/>
      <c r="VVK30" s="3173"/>
      <c r="VVS30" s="3199"/>
      <c r="VVT30" s="3189"/>
      <c r="VVW30" s="3173"/>
      <c r="VVX30" s="3173"/>
      <c r="VVY30" s="3173"/>
      <c r="VVZ30" s="3173"/>
      <c r="VWC30" s="3173"/>
      <c r="VWK30" s="3199"/>
      <c r="VWL30" s="3189"/>
      <c r="VWO30" s="3173"/>
      <c r="VWP30" s="3173"/>
      <c r="VWQ30" s="3173"/>
      <c r="VWR30" s="3173"/>
      <c r="VWU30" s="3173"/>
      <c r="VXC30" s="3199"/>
      <c r="VXD30" s="3189"/>
      <c r="VXG30" s="3173"/>
      <c r="VXH30" s="3173"/>
      <c r="VXI30" s="3173"/>
      <c r="VXJ30" s="3173"/>
      <c r="VXM30" s="3173"/>
      <c r="VXU30" s="3199"/>
      <c r="VXV30" s="3189"/>
      <c r="VXY30" s="3173"/>
      <c r="VXZ30" s="3173"/>
      <c r="VYA30" s="3173"/>
      <c r="VYB30" s="3173"/>
      <c r="VYE30" s="3173"/>
      <c r="VYM30" s="3199"/>
      <c r="VYN30" s="3189"/>
      <c r="VYQ30" s="3173"/>
      <c r="VYR30" s="3173"/>
      <c r="VYS30" s="3173"/>
      <c r="VYT30" s="3173"/>
      <c r="VYW30" s="3173"/>
      <c r="VZE30" s="3199"/>
      <c r="VZF30" s="3189"/>
      <c r="VZI30" s="3173"/>
      <c r="VZJ30" s="3173"/>
      <c r="VZK30" s="3173"/>
      <c r="VZL30" s="3173"/>
      <c r="VZO30" s="3173"/>
      <c r="VZW30" s="3199"/>
      <c r="VZX30" s="3189"/>
      <c r="WAA30" s="3173"/>
      <c r="WAB30" s="3173"/>
      <c r="WAC30" s="3173"/>
      <c r="WAD30" s="3173"/>
      <c r="WAG30" s="3173"/>
      <c r="WAO30" s="3199"/>
      <c r="WAP30" s="3189"/>
      <c r="WAS30" s="3173"/>
      <c r="WAT30" s="3173"/>
      <c r="WAU30" s="3173"/>
      <c r="WAV30" s="3173"/>
      <c r="WAY30" s="3173"/>
      <c r="WBG30" s="3199"/>
      <c r="WBH30" s="3189"/>
      <c r="WBK30" s="3173"/>
      <c r="WBL30" s="3173"/>
      <c r="WBM30" s="3173"/>
      <c r="WBN30" s="3173"/>
      <c r="WBQ30" s="3173"/>
      <c r="WBY30" s="3199"/>
      <c r="WBZ30" s="3189"/>
      <c r="WCC30" s="3173"/>
      <c r="WCD30" s="3173"/>
      <c r="WCE30" s="3173"/>
      <c r="WCF30" s="3173"/>
      <c r="WCI30" s="3173"/>
      <c r="WCQ30" s="3199"/>
      <c r="WCR30" s="3189"/>
      <c r="WCU30" s="3173"/>
      <c r="WCV30" s="3173"/>
      <c r="WCW30" s="3173"/>
      <c r="WCX30" s="3173"/>
      <c r="WDA30" s="3173"/>
      <c r="WDI30" s="3199"/>
      <c r="WDJ30" s="3189"/>
      <c r="WDM30" s="3173"/>
      <c r="WDN30" s="3173"/>
      <c r="WDO30" s="3173"/>
      <c r="WDP30" s="3173"/>
      <c r="WDS30" s="3173"/>
      <c r="WEA30" s="3199"/>
      <c r="WEB30" s="3189"/>
      <c r="WEE30" s="3173"/>
      <c r="WEF30" s="3173"/>
      <c r="WEG30" s="3173"/>
      <c r="WEH30" s="3173"/>
      <c r="WEK30" s="3173"/>
      <c r="WES30" s="3199"/>
      <c r="WET30" s="3189"/>
      <c r="WEW30" s="3173"/>
      <c r="WEX30" s="3173"/>
      <c r="WEY30" s="3173"/>
      <c r="WEZ30" s="3173"/>
      <c r="WFC30" s="3173"/>
      <c r="WFK30" s="3199"/>
      <c r="WFL30" s="3189"/>
      <c r="WFO30" s="3173"/>
      <c r="WFP30" s="3173"/>
      <c r="WFQ30" s="3173"/>
      <c r="WFR30" s="3173"/>
      <c r="WFU30" s="3173"/>
      <c r="WGC30" s="3199"/>
      <c r="WGD30" s="3189"/>
      <c r="WGG30" s="3173"/>
      <c r="WGH30" s="3173"/>
      <c r="WGI30" s="3173"/>
      <c r="WGJ30" s="3173"/>
      <c r="WGM30" s="3173"/>
      <c r="WGU30" s="3199"/>
      <c r="WGV30" s="3189"/>
      <c r="WGY30" s="3173"/>
      <c r="WGZ30" s="3173"/>
      <c r="WHA30" s="3173"/>
      <c r="WHB30" s="3173"/>
      <c r="WHE30" s="3173"/>
      <c r="WHM30" s="3199"/>
      <c r="WHN30" s="3189"/>
      <c r="WHQ30" s="3173"/>
      <c r="WHR30" s="3173"/>
      <c r="WHS30" s="3173"/>
      <c r="WHT30" s="3173"/>
      <c r="WHW30" s="3173"/>
      <c r="WIE30" s="3199"/>
      <c r="WIF30" s="3189"/>
      <c r="WII30" s="3173"/>
      <c r="WIJ30" s="3173"/>
      <c r="WIK30" s="3173"/>
      <c r="WIL30" s="3173"/>
      <c r="WIO30" s="3173"/>
      <c r="WIW30" s="3199"/>
      <c r="WIX30" s="3189"/>
      <c r="WJA30" s="3173"/>
      <c r="WJB30" s="3173"/>
      <c r="WJC30" s="3173"/>
      <c r="WJD30" s="3173"/>
      <c r="WJG30" s="3173"/>
      <c r="WJO30" s="3199"/>
      <c r="WJP30" s="3189"/>
      <c r="WJS30" s="3173"/>
      <c r="WJT30" s="3173"/>
      <c r="WJU30" s="3173"/>
      <c r="WJV30" s="3173"/>
      <c r="WJY30" s="3173"/>
      <c r="WKG30" s="3199"/>
      <c r="WKH30" s="3189"/>
      <c r="WKK30" s="3173"/>
      <c r="WKL30" s="3173"/>
      <c r="WKM30" s="3173"/>
      <c r="WKN30" s="3173"/>
      <c r="WKQ30" s="3173"/>
      <c r="WKY30" s="3199"/>
      <c r="WKZ30" s="3189"/>
      <c r="WLC30" s="3173"/>
      <c r="WLD30" s="3173"/>
      <c r="WLE30" s="3173"/>
      <c r="WLF30" s="3173"/>
      <c r="WLI30" s="3173"/>
      <c r="WLQ30" s="3199"/>
      <c r="WLR30" s="3189"/>
      <c r="WLU30" s="3173"/>
      <c r="WLV30" s="3173"/>
      <c r="WLW30" s="3173"/>
      <c r="WLX30" s="3173"/>
      <c r="WMA30" s="3173"/>
      <c r="WMI30" s="3199"/>
      <c r="WMJ30" s="3189"/>
      <c r="WMM30" s="3173"/>
      <c r="WMN30" s="3173"/>
      <c r="WMO30" s="3173"/>
      <c r="WMP30" s="3173"/>
      <c r="WMS30" s="3173"/>
      <c r="WNA30" s="3199"/>
      <c r="WNB30" s="3189"/>
      <c r="WNE30" s="3173"/>
      <c r="WNF30" s="3173"/>
      <c r="WNG30" s="3173"/>
      <c r="WNH30" s="3173"/>
      <c r="WNK30" s="3173"/>
      <c r="WNS30" s="3199"/>
      <c r="WNT30" s="3189"/>
      <c r="WNW30" s="3173"/>
      <c r="WNX30" s="3173"/>
      <c r="WNY30" s="3173"/>
      <c r="WNZ30" s="3173"/>
      <c r="WOC30" s="3173"/>
      <c r="WOK30" s="3199"/>
      <c r="WOL30" s="3189"/>
      <c r="WOO30" s="3173"/>
      <c r="WOP30" s="3173"/>
      <c r="WOQ30" s="3173"/>
      <c r="WOR30" s="3173"/>
      <c r="WOU30" s="3173"/>
      <c r="WPC30" s="3199"/>
      <c r="WPD30" s="3189"/>
      <c r="WPG30" s="3173"/>
      <c r="WPH30" s="3173"/>
      <c r="WPI30" s="3173"/>
      <c r="WPJ30" s="3173"/>
      <c r="WPM30" s="3173"/>
      <c r="WPU30" s="3199"/>
      <c r="WPV30" s="3189"/>
      <c r="WPY30" s="3173"/>
      <c r="WPZ30" s="3173"/>
      <c r="WQA30" s="3173"/>
      <c r="WQB30" s="3173"/>
      <c r="WQE30" s="3173"/>
      <c r="WQM30" s="3199"/>
      <c r="WQN30" s="3189"/>
      <c r="WQQ30" s="3173"/>
      <c r="WQR30" s="3173"/>
      <c r="WQS30" s="3173"/>
      <c r="WQT30" s="3173"/>
      <c r="WQW30" s="3173"/>
      <c r="WRE30" s="3199"/>
      <c r="WRF30" s="3189"/>
      <c r="WRI30" s="3173"/>
      <c r="WRJ30" s="3173"/>
      <c r="WRK30" s="3173"/>
      <c r="WRL30" s="3173"/>
      <c r="WRO30" s="3173"/>
      <c r="WRW30" s="3199"/>
      <c r="WRX30" s="3189"/>
      <c r="WSA30" s="3173"/>
      <c r="WSB30" s="3173"/>
      <c r="WSC30" s="3173"/>
      <c r="WSD30" s="3173"/>
      <c r="WSG30" s="3173"/>
      <c r="WSO30" s="3199"/>
      <c r="WSP30" s="3189"/>
      <c r="WSS30" s="3173"/>
      <c r="WST30" s="3173"/>
      <c r="WSU30" s="3173"/>
      <c r="WSV30" s="3173"/>
      <c r="WSY30" s="3173"/>
      <c r="WTG30" s="3199"/>
      <c r="WTH30" s="3189"/>
      <c r="WTK30" s="3173"/>
      <c r="WTL30" s="3173"/>
      <c r="WTM30" s="3173"/>
      <c r="WTN30" s="3173"/>
      <c r="WTQ30" s="3173"/>
      <c r="WTY30" s="3199"/>
      <c r="WTZ30" s="3189"/>
      <c r="WUC30" s="3173"/>
      <c r="WUD30" s="3173"/>
      <c r="WUE30" s="3173"/>
      <c r="WUF30" s="3173"/>
      <c r="WUI30" s="3173"/>
      <c r="WUQ30" s="3199"/>
      <c r="WUR30" s="3189"/>
      <c r="WUU30" s="3173"/>
      <c r="WUV30" s="3173"/>
      <c r="WUW30" s="3173"/>
      <c r="WUX30" s="3173"/>
      <c r="WVA30" s="3173"/>
      <c r="WVI30" s="3199"/>
      <c r="WVJ30" s="3189"/>
      <c r="WVM30" s="3173"/>
      <c r="WVN30" s="3173"/>
      <c r="WVO30" s="3173"/>
      <c r="WVP30" s="3173"/>
      <c r="WVS30" s="3173"/>
      <c r="WWA30" s="3199"/>
      <c r="WWB30" s="3189"/>
      <c r="WWE30" s="3173"/>
      <c r="WWF30" s="3173"/>
      <c r="WWG30" s="3173"/>
      <c r="WWH30" s="3173"/>
      <c r="WWK30" s="3173"/>
      <c r="WWS30" s="3199"/>
      <c r="WWT30" s="3189"/>
      <c r="WWW30" s="3173"/>
      <c r="WWX30" s="3173"/>
      <c r="WWY30" s="3173"/>
      <c r="WWZ30" s="3173"/>
      <c r="WXC30" s="3173"/>
      <c r="WXK30" s="3199"/>
      <c r="WXL30" s="3189"/>
      <c r="WXO30" s="3173"/>
      <c r="WXP30" s="3173"/>
      <c r="WXQ30" s="3173"/>
      <c r="WXR30" s="3173"/>
      <c r="WXU30" s="3173"/>
      <c r="WYC30" s="3199"/>
      <c r="WYD30" s="3189"/>
      <c r="WYG30" s="3173"/>
      <c r="WYH30" s="3173"/>
      <c r="WYI30" s="3173"/>
      <c r="WYJ30" s="3173"/>
      <c r="WYM30" s="3173"/>
      <c r="WYU30" s="3199"/>
      <c r="WYV30" s="3189"/>
      <c r="WYY30" s="3173"/>
      <c r="WYZ30" s="3173"/>
      <c r="WZA30" s="3173"/>
      <c r="WZB30" s="3173"/>
      <c r="WZE30" s="3173"/>
      <c r="WZM30" s="3199"/>
      <c r="WZN30" s="3189"/>
      <c r="WZQ30" s="3173"/>
      <c r="WZR30" s="3173"/>
      <c r="WZS30" s="3173"/>
      <c r="WZT30" s="3173"/>
      <c r="WZW30" s="3173"/>
      <c r="XAE30" s="3199"/>
      <c r="XAF30" s="3189"/>
      <c r="XAI30" s="3173"/>
      <c r="XAJ30" s="3173"/>
      <c r="XAK30" s="3173"/>
      <c r="XAL30" s="3173"/>
      <c r="XAO30" s="3173"/>
      <c r="XAW30" s="3199"/>
      <c r="XAX30" s="3189"/>
      <c r="XBA30" s="3173"/>
      <c r="XBB30" s="3173"/>
      <c r="XBC30" s="3173"/>
      <c r="XBD30" s="3173"/>
      <c r="XBG30" s="3173"/>
      <c r="XBO30" s="3199"/>
      <c r="XBP30" s="3189"/>
      <c r="XBS30" s="3173"/>
      <c r="XBT30" s="3173"/>
      <c r="XBU30" s="3173"/>
      <c r="XBV30" s="3173"/>
      <c r="XBY30" s="3173"/>
      <c r="XCG30" s="3199"/>
      <c r="XCH30" s="3189"/>
      <c r="XCK30" s="3173"/>
      <c r="XCL30" s="3173"/>
      <c r="XCM30" s="3173"/>
      <c r="XCN30" s="3173"/>
      <c r="XCQ30" s="3173"/>
      <c r="XCY30" s="3199"/>
      <c r="XCZ30" s="3189"/>
      <c r="XDC30" s="3173"/>
      <c r="XDD30" s="3173"/>
      <c r="XDE30" s="3173"/>
      <c r="XDF30" s="3173"/>
      <c r="XDI30" s="3173"/>
      <c r="XDQ30" s="3199"/>
      <c r="XDR30" s="3189"/>
      <c r="XDU30" s="3173"/>
      <c r="XDV30" s="3173"/>
      <c r="XDW30" s="3173"/>
      <c r="XDX30" s="3173"/>
      <c r="XEA30" s="3173"/>
      <c r="XEI30" s="3199"/>
      <c r="XEJ30" s="3189"/>
      <c r="XEM30" s="3173"/>
      <c r="XEN30" s="3173"/>
      <c r="XEO30" s="3173"/>
      <c r="XEP30" s="3173"/>
      <c r="XES30" s="3173"/>
      <c r="XFA30" s="3199"/>
      <c r="XFB30" s="3189"/>
    </row>
    <row r="31" spans="1:16384" s="3190" customFormat="1" ht="16.5" customHeight="1">
      <c r="A31" s="3179" t="str">
        <f>'General TPUM'!B31</f>
        <v>Korobu SDA Grammar Pre School</v>
      </c>
      <c r="B31" s="4028"/>
      <c r="C31" s="4034"/>
      <c r="D31" s="3182">
        <f t="shared" si="4"/>
        <v>0</v>
      </c>
      <c r="E31" s="4029"/>
      <c r="F31" s="4030"/>
      <c r="G31" s="4031"/>
      <c r="H31" s="4040"/>
      <c r="I31" s="4031"/>
      <c r="J31" s="4032"/>
      <c r="K31" s="4033"/>
      <c r="L31" s="4034"/>
      <c r="M31" s="4033"/>
      <c r="N31" s="4034"/>
      <c r="O31" s="4033"/>
      <c r="P31" s="4034"/>
      <c r="Q31" s="4035"/>
      <c r="R31" s="4042"/>
      <c r="S31" s="3199"/>
      <c r="T31" s="3189"/>
      <c r="U31" s="3173">
        <f t="shared" si="1"/>
        <v>0</v>
      </c>
      <c r="W31" s="3173"/>
      <c r="X31" s="3173"/>
      <c r="Y31" s="3173"/>
      <c r="Z31" s="3173"/>
      <c r="AC31" s="3173"/>
      <c r="AK31" s="3199"/>
      <c r="AL31" s="3189"/>
      <c r="AO31" s="3173"/>
      <c r="AP31" s="3173"/>
      <c r="AQ31" s="3173"/>
      <c r="AR31" s="3173"/>
      <c r="AU31" s="3173"/>
      <c r="BC31" s="3199"/>
      <c r="BD31" s="3189"/>
      <c r="BG31" s="3173"/>
      <c r="BH31" s="3173"/>
      <c r="BI31" s="3173"/>
      <c r="BJ31" s="3173"/>
      <c r="BM31" s="3173"/>
      <c r="BU31" s="3199"/>
      <c r="BV31" s="3189"/>
      <c r="BY31" s="3173"/>
      <c r="BZ31" s="3173"/>
      <c r="CA31" s="3173"/>
      <c r="CB31" s="3173"/>
      <c r="CE31" s="3173"/>
      <c r="CM31" s="3199"/>
      <c r="CN31" s="3189"/>
      <c r="CQ31" s="3173"/>
      <c r="CR31" s="3173"/>
      <c r="CS31" s="3173"/>
      <c r="CT31" s="3173"/>
      <c r="CW31" s="3173"/>
      <c r="DE31" s="3199"/>
      <c r="DF31" s="3189"/>
      <c r="DI31" s="3173"/>
      <c r="DJ31" s="3173"/>
      <c r="DK31" s="3173"/>
      <c r="DL31" s="3173"/>
      <c r="DO31" s="3173"/>
      <c r="DW31" s="3199"/>
      <c r="DX31" s="3189"/>
      <c r="EA31" s="3173"/>
      <c r="EB31" s="3173"/>
      <c r="EC31" s="3173"/>
      <c r="ED31" s="3173"/>
      <c r="EG31" s="3173"/>
      <c r="EO31" s="3199"/>
      <c r="EP31" s="3189"/>
      <c r="ES31" s="3173"/>
      <c r="ET31" s="3173"/>
      <c r="EU31" s="3173"/>
      <c r="EV31" s="3173"/>
      <c r="EY31" s="3173"/>
      <c r="FG31" s="3199"/>
      <c r="FH31" s="3189"/>
      <c r="FK31" s="3173"/>
      <c r="FL31" s="3173"/>
      <c r="FM31" s="3173"/>
      <c r="FN31" s="3173"/>
      <c r="FQ31" s="3173"/>
      <c r="FY31" s="3199"/>
      <c r="FZ31" s="3189"/>
      <c r="GC31" s="3173"/>
      <c r="GD31" s="3173"/>
      <c r="GE31" s="3173"/>
      <c r="GF31" s="3173"/>
      <c r="GI31" s="3173"/>
      <c r="GQ31" s="3199"/>
      <c r="GR31" s="3189"/>
      <c r="GU31" s="3173"/>
      <c r="GV31" s="3173"/>
      <c r="GW31" s="3173"/>
      <c r="GX31" s="3173"/>
      <c r="HA31" s="3173"/>
      <c r="HI31" s="3199"/>
      <c r="HJ31" s="3189"/>
      <c r="HM31" s="3173"/>
      <c r="HN31" s="3173"/>
      <c r="HO31" s="3173"/>
      <c r="HP31" s="3173"/>
      <c r="HS31" s="3173"/>
      <c r="IA31" s="3199"/>
      <c r="IB31" s="3189"/>
      <c r="IE31" s="3173"/>
      <c r="IF31" s="3173"/>
      <c r="IG31" s="3173"/>
      <c r="IH31" s="3173"/>
      <c r="IK31" s="3173"/>
      <c r="IS31" s="3199"/>
      <c r="IT31" s="3189"/>
      <c r="IW31" s="3173"/>
      <c r="IX31" s="3173"/>
      <c r="IY31" s="3173"/>
      <c r="IZ31" s="3173"/>
      <c r="JC31" s="3173"/>
      <c r="JK31" s="3199"/>
      <c r="JL31" s="3189"/>
      <c r="JO31" s="3173"/>
      <c r="JP31" s="3173"/>
      <c r="JQ31" s="3173"/>
      <c r="JR31" s="3173"/>
      <c r="JU31" s="3173"/>
      <c r="KC31" s="3199"/>
      <c r="KD31" s="3189"/>
      <c r="KG31" s="3173"/>
      <c r="KH31" s="3173"/>
      <c r="KI31" s="3173"/>
      <c r="KJ31" s="3173"/>
      <c r="KM31" s="3173"/>
      <c r="KU31" s="3199"/>
      <c r="KV31" s="3189"/>
      <c r="KY31" s="3173"/>
      <c r="KZ31" s="3173"/>
      <c r="LA31" s="3173"/>
      <c r="LB31" s="3173"/>
      <c r="LE31" s="3173"/>
      <c r="LM31" s="3199"/>
      <c r="LN31" s="3189"/>
      <c r="LQ31" s="3173"/>
      <c r="LR31" s="3173"/>
      <c r="LS31" s="3173"/>
      <c r="LT31" s="3173"/>
      <c r="LW31" s="3173"/>
      <c r="ME31" s="3199"/>
      <c r="MF31" s="3189"/>
      <c r="MI31" s="3173"/>
      <c r="MJ31" s="3173"/>
      <c r="MK31" s="3173"/>
      <c r="ML31" s="3173"/>
      <c r="MO31" s="3173"/>
      <c r="MW31" s="3199"/>
      <c r="MX31" s="3189"/>
      <c r="NA31" s="3173"/>
      <c r="NB31" s="3173"/>
      <c r="NC31" s="3173"/>
      <c r="ND31" s="3173"/>
      <c r="NG31" s="3173"/>
      <c r="NO31" s="3199"/>
      <c r="NP31" s="3189"/>
      <c r="NS31" s="3173"/>
      <c r="NT31" s="3173"/>
      <c r="NU31" s="3173"/>
      <c r="NV31" s="3173"/>
      <c r="NY31" s="3173"/>
      <c r="OG31" s="3199"/>
      <c r="OH31" s="3189"/>
      <c r="OK31" s="3173"/>
      <c r="OL31" s="3173"/>
      <c r="OM31" s="3173"/>
      <c r="ON31" s="3173"/>
      <c r="OQ31" s="3173"/>
      <c r="OY31" s="3199"/>
      <c r="OZ31" s="3189"/>
      <c r="PC31" s="3173"/>
      <c r="PD31" s="3173"/>
      <c r="PE31" s="3173"/>
      <c r="PF31" s="3173"/>
      <c r="PI31" s="3173"/>
      <c r="PQ31" s="3199"/>
      <c r="PR31" s="3189"/>
      <c r="PU31" s="3173"/>
      <c r="PV31" s="3173"/>
      <c r="PW31" s="3173"/>
      <c r="PX31" s="3173"/>
      <c r="QA31" s="3173"/>
      <c r="QI31" s="3199"/>
      <c r="QJ31" s="3189"/>
      <c r="QM31" s="3173"/>
      <c r="QN31" s="3173"/>
      <c r="QO31" s="3173"/>
      <c r="QP31" s="3173"/>
      <c r="QS31" s="3173"/>
      <c r="RA31" s="3199"/>
      <c r="RB31" s="3189"/>
      <c r="RE31" s="3173"/>
      <c r="RF31" s="3173"/>
      <c r="RG31" s="3173"/>
      <c r="RH31" s="3173"/>
      <c r="RK31" s="3173"/>
      <c r="RS31" s="3199"/>
      <c r="RT31" s="3189"/>
      <c r="RW31" s="3173"/>
      <c r="RX31" s="3173"/>
      <c r="RY31" s="3173"/>
      <c r="RZ31" s="3173"/>
      <c r="SC31" s="3173"/>
      <c r="SK31" s="3199"/>
      <c r="SL31" s="3189"/>
      <c r="SO31" s="3173"/>
      <c r="SP31" s="3173"/>
      <c r="SQ31" s="3173"/>
      <c r="SR31" s="3173"/>
      <c r="SU31" s="3173"/>
      <c r="TC31" s="3199"/>
      <c r="TD31" s="3189"/>
      <c r="TG31" s="3173"/>
      <c r="TH31" s="3173"/>
      <c r="TI31" s="3173"/>
      <c r="TJ31" s="3173"/>
      <c r="TM31" s="3173"/>
      <c r="TU31" s="3199"/>
      <c r="TV31" s="3189"/>
      <c r="TY31" s="3173"/>
      <c r="TZ31" s="3173"/>
      <c r="UA31" s="3173"/>
      <c r="UB31" s="3173"/>
      <c r="UE31" s="3173"/>
      <c r="UM31" s="3199"/>
      <c r="UN31" s="3189"/>
      <c r="UQ31" s="3173"/>
      <c r="UR31" s="3173"/>
      <c r="US31" s="3173"/>
      <c r="UT31" s="3173"/>
      <c r="UW31" s="3173"/>
      <c r="VE31" s="3199"/>
      <c r="VF31" s="3189"/>
      <c r="VI31" s="3173"/>
      <c r="VJ31" s="3173"/>
      <c r="VK31" s="3173"/>
      <c r="VL31" s="3173"/>
      <c r="VO31" s="3173"/>
      <c r="VW31" s="3199"/>
      <c r="VX31" s="3189"/>
      <c r="WA31" s="3173"/>
      <c r="WB31" s="3173"/>
      <c r="WC31" s="3173"/>
      <c r="WD31" s="3173"/>
      <c r="WG31" s="3173"/>
      <c r="WO31" s="3199"/>
      <c r="WP31" s="3189"/>
      <c r="WS31" s="3173"/>
      <c r="WT31" s="3173"/>
      <c r="WU31" s="3173"/>
      <c r="WV31" s="3173"/>
      <c r="WY31" s="3173"/>
      <c r="XG31" s="3199"/>
      <c r="XH31" s="3189"/>
      <c r="XK31" s="3173"/>
      <c r="XL31" s="3173"/>
      <c r="XM31" s="3173"/>
      <c r="XN31" s="3173"/>
      <c r="XQ31" s="3173"/>
      <c r="XY31" s="3199"/>
      <c r="XZ31" s="3189"/>
      <c r="YC31" s="3173"/>
      <c r="YD31" s="3173"/>
      <c r="YE31" s="3173"/>
      <c r="YF31" s="3173"/>
      <c r="YI31" s="3173"/>
      <c r="YQ31" s="3199"/>
      <c r="YR31" s="3189"/>
      <c r="YU31" s="3173"/>
      <c r="YV31" s="3173"/>
      <c r="YW31" s="3173"/>
      <c r="YX31" s="3173"/>
      <c r="ZA31" s="3173"/>
      <c r="ZI31" s="3199"/>
      <c r="ZJ31" s="3189"/>
      <c r="ZM31" s="3173"/>
      <c r="ZN31" s="3173"/>
      <c r="ZO31" s="3173"/>
      <c r="ZP31" s="3173"/>
      <c r="ZS31" s="3173"/>
      <c r="AAA31" s="3199"/>
      <c r="AAB31" s="3189"/>
      <c r="AAE31" s="3173"/>
      <c r="AAF31" s="3173"/>
      <c r="AAG31" s="3173"/>
      <c r="AAH31" s="3173"/>
      <c r="AAK31" s="3173"/>
      <c r="AAS31" s="3199"/>
      <c r="AAT31" s="3189"/>
      <c r="AAW31" s="3173"/>
      <c r="AAX31" s="3173"/>
      <c r="AAY31" s="3173"/>
      <c r="AAZ31" s="3173"/>
      <c r="ABC31" s="3173"/>
      <c r="ABK31" s="3199"/>
      <c r="ABL31" s="3189"/>
      <c r="ABO31" s="3173"/>
      <c r="ABP31" s="3173"/>
      <c r="ABQ31" s="3173"/>
      <c r="ABR31" s="3173"/>
      <c r="ABU31" s="3173"/>
      <c r="ACC31" s="3199"/>
      <c r="ACD31" s="3189"/>
      <c r="ACG31" s="3173"/>
      <c r="ACH31" s="3173"/>
      <c r="ACI31" s="3173"/>
      <c r="ACJ31" s="3173"/>
      <c r="ACM31" s="3173"/>
      <c r="ACU31" s="3199"/>
      <c r="ACV31" s="3189"/>
      <c r="ACY31" s="3173"/>
      <c r="ACZ31" s="3173"/>
      <c r="ADA31" s="3173"/>
      <c r="ADB31" s="3173"/>
      <c r="ADE31" s="3173"/>
      <c r="ADM31" s="3199"/>
      <c r="ADN31" s="3189"/>
      <c r="ADQ31" s="3173"/>
      <c r="ADR31" s="3173"/>
      <c r="ADS31" s="3173"/>
      <c r="ADT31" s="3173"/>
      <c r="ADW31" s="3173"/>
      <c r="AEE31" s="3199"/>
      <c r="AEF31" s="3189"/>
      <c r="AEI31" s="3173"/>
      <c r="AEJ31" s="3173"/>
      <c r="AEK31" s="3173"/>
      <c r="AEL31" s="3173"/>
      <c r="AEO31" s="3173"/>
      <c r="AEW31" s="3199"/>
      <c r="AEX31" s="3189"/>
      <c r="AFA31" s="3173"/>
      <c r="AFB31" s="3173"/>
      <c r="AFC31" s="3173"/>
      <c r="AFD31" s="3173"/>
      <c r="AFG31" s="3173"/>
      <c r="AFO31" s="3199"/>
      <c r="AFP31" s="3189"/>
      <c r="AFS31" s="3173"/>
      <c r="AFT31" s="3173"/>
      <c r="AFU31" s="3173"/>
      <c r="AFV31" s="3173"/>
      <c r="AFY31" s="3173"/>
      <c r="AGG31" s="3199"/>
      <c r="AGH31" s="3189"/>
      <c r="AGK31" s="3173"/>
      <c r="AGL31" s="3173"/>
      <c r="AGM31" s="3173"/>
      <c r="AGN31" s="3173"/>
      <c r="AGQ31" s="3173"/>
      <c r="AGY31" s="3199"/>
      <c r="AGZ31" s="3189"/>
      <c r="AHC31" s="3173"/>
      <c r="AHD31" s="3173"/>
      <c r="AHE31" s="3173"/>
      <c r="AHF31" s="3173"/>
      <c r="AHI31" s="3173"/>
      <c r="AHQ31" s="3199"/>
      <c r="AHR31" s="3189"/>
      <c r="AHU31" s="3173"/>
      <c r="AHV31" s="3173"/>
      <c r="AHW31" s="3173"/>
      <c r="AHX31" s="3173"/>
      <c r="AIA31" s="3173"/>
      <c r="AII31" s="3199"/>
      <c r="AIJ31" s="3189"/>
      <c r="AIM31" s="3173"/>
      <c r="AIN31" s="3173"/>
      <c r="AIO31" s="3173"/>
      <c r="AIP31" s="3173"/>
      <c r="AIS31" s="3173"/>
      <c r="AJA31" s="3199"/>
      <c r="AJB31" s="3189"/>
      <c r="AJE31" s="3173"/>
      <c r="AJF31" s="3173"/>
      <c r="AJG31" s="3173"/>
      <c r="AJH31" s="3173"/>
      <c r="AJK31" s="3173"/>
      <c r="AJS31" s="3199"/>
      <c r="AJT31" s="3189"/>
      <c r="AJW31" s="3173"/>
      <c r="AJX31" s="3173"/>
      <c r="AJY31" s="3173"/>
      <c r="AJZ31" s="3173"/>
      <c r="AKC31" s="3173"/>
      <c r="AKK31" s="3199"/>
      <c r="AKL31" s="3189"/>
      <c r="AKO31" s="3173"/>
      <c r="AKP31" s="3173"/>
      <c r="AKQ31" s="3173"/>
      <c r="AKR31" s="3173"/>
      <c r="AKU31" s="3173"/>
      <c r="ALC31" s="3199"/>
      <c r="ALD31" s="3189"/>
      <c r="ALG31" s="3173"/>
      <c r="ALH31" s="3173"/>
      <c r="ALI31" s="3173"/>
      <c r="ALJ31" s="3173"/>
      <c r="ALM31" s="3173"/>
      <c r="ALU31" s="3199"/>
      <c r="ALV31" s="3189"/>
      <c r="ALY31" s="3173"/>
      <c r="ALZ31" s="3173"/>
      <c r="AMA31" s="3173"/>
      <c r="AMB31" s="3173"/>
      <c r="AME31" s="3173"/>
      <c r="AMM31" s="3199"/>
      <c r="AMN31" s="3189"/>
      <c r="AMQ31" s="3173"/>
      <c r="AMR31" s="3173"/>
      <c r="AMS31" s="3173"/>
      <c r="AMT31" s="3173"/>
      <c r="AMW31" s="3173"/>
      <c r="ANE31" s="3199"/>
      <c r="ANF31" s="3189"/>
      <c r="ANI31" s="3173"/>
      <c r="ANJ31" s="3173"/>
      <c r="ANK31" s="3173"/>
      <c r="ANL31" s="3173"/>
      <c r="ANO31" s="3173"/>
      <c r="ANW31" s="3199"/>
      <c r="ANX31" s="3189"/>
      <c r="AOA31" s="3173"/>
      <c r="AOB31" s="3173"/>
      <c r="AOC31" s="3173"/>
      <c r="AOD31" s="3173"/>
      <c r="AOG31" s="3173"/>
      <c r="AOO31" s="3199"/>
      <c r="AOP31" s="3189"/>
      <c r="AOS31" s="3173"/>
      <c r="AOT31" s="3173"/>
      <c r="AOU31" s="3173"/>
      <c r="AOV31" s="3173"/>
      <c r="AOY31" s="3173"/>
      <c r="APG31" s="3199"/>
      <c r="APH31" s="3189"/>
      <c r="APK31" s="3173"/>
      <c r="APL31" s="3173"/>
      <c r="APM31" s="3173"/>
      <c r="APN31" s="3173"/>
      <c r="APQ31" s="3173"/>
      <c r="APY31" s="3199"/>
      <c r="APZ31" s="3189"/>
      <c r="AQC31" s="3173"/>
      <c r="AQD31" s="3173"/>
      <c r="AQE31" s="3173"/>
      <c r="AQF31" s="3173"/>
      <c r="AQI31" s="3173"/>
      <c r="AQQ31" s="3199"/>
      <c r="AQR31" s="3189"/>
      <c r="AQU31" s="3173"/>
      <c r="AQV31" s="3173"/>
      <c r="AQW31" s="3173"/>
      <c r="AQX31" s="3173"/>
      <c r="ARA31" s="3173"/>
      <c r="ARI31" s="3199"/>
      <c r="ARJ31" s="3189"/>
      <c r="ARM31" s="3173"/>
      <c r="ARN31" s="3173"/>
      <c r="ARO31" s="3173"/>
      <c r="ARP31" s="3173"/>
      <c r="ARS31" s="3173"/>
      <c r="ASA31" s="3199"/>
      <c r="ASB31" s="3189"/>
      <c r="ASE31" s="3173"/>
      <c r="ASF31" s="3173"/>
      <c r="ASG31" s="3173"/>
      <c r="ASH31" s="3173"/>
      <c r="ASK31" s="3173"/>
      <c r="ASS31" s="3199"/>
      <c r="AST31" s="3189"/>
      <c r="ASW31" s="3173"/>
      <c r="ASX31" s="3173"/>
      <c r="ASY31" s="3173"/>
      <c r="ASZ31" s="3173"/>
      <c r="ATC31" s="3173"/>
      <c r="ATK31" s="3199"/>
      <c r="ATL31" s="3189"/>
      <c r="ATO31" s="3173"/>
      <c r="ATP31" s="3173"/>
      <c r="ATQ31" s="3173"/>
      <c r="ATR31" s="3173"/>
      <c r="ATU31" s="3173"/>
      <c r="AUC31" s="3199"/>
      <c r="AUD31" s="3189"/>
      <c r="AUG31" s="3173"/>
      <c r="AUH31" s="3173"/>
      <c r="AUI31" s="3173"/>
      <c r="AUJ31" s="3173"/>
      <c r="AUM31" s="3173"/>
      <c r="AUU31" s="3199"/>
      <c r="AUV31" s="3189"/>
      <c r="AUY31" s="3173"/>
      <c r="AUZ31" s="3173"/>
      <c r="AVA31" s="3173"/>
      <c r="AVB31" s="3173"/>
      <c r="AVE31" s="3173"/>
      <c r="AVM31" s="3199"/>
      <c r="AVN31" s="3189"/>
      <c r="AVQ31" s="3173"/>
      <c r="AVR31" s="3173"/>
      <c r="AVS31" s="3173"/>
      <c r="AVT31" s="3173"/>
      <c r="AVW31" s="3173"/>
      <c r="AWE31" s="3199"/>
      <c r="AWF31" s="3189"/>
      <c r="AWI31" s="3173"/>
      <c r="AWJ31" s="3173"/>
      <c r="AWK31" s="3173"/>
      <c r="AWL31" s="3173"/>
      <c r="AWO31" s="3173"/>
      <c r="AWW31" s="3199"/>
      <c r="AWX31" s="3189"/>
      <c r="AXA31" s="3173"/>
      <c r="AXB31" s="3173"/>
      <c r="AXC31" s="3173"/>
      <c r="AXD31" s="3173"/>
      <c r="AXG31" s="3173"/>
      <c r="AXO31" s="3199"/>
      <c r="AXP31" s="3189"/>
      <c r="AXS31" s="3173"/>
      <c r="AXT31" s="3173"/>
      <c r="AXU31" s="3173"/>
      <c r="AXV31" s="3173"/>
      <c r="AXY31" s="3173"/>
      <c r="AYG31" s="3199"/>
      <c r="AYH31" s="3189"/>
      <c r="AYK31" s="3173"/>
      <c r="AYL31" s="3173"/>
      <c r="AYM31" s="3173"/>
      <c r="AYN31" s="3173"/>
      <c r="AYQ31" s="3173"/>
      <c r="AYY31" s="3199"/>
      <c r="AYZ31" s="3189"/>
      <c r="AZC31" s="3173"/>
      <c r="AZD31" s="3173"/>
      <c r="AZE31" s="3173"/>
      <c r="AZF31" s="3173"/>
      <c r="AZI31" s="3173"/>
      <c r="AZQ31" s="3199"/>
      <c r="AZR31" s="3189"/>
      <c r="AZU31" s="3173"/>
      <c r="AZV31" s="3173"/>
      <c r="AZW31" s="3173"/>
      <c r="AZX31" s="3173"/>
      <c r="BAA31" s="3173"/>
      <c r="BAI31" s="3199"/>
      <c r="BAJ31" s="3189"/>
      <c r="BAM31" s="3173"/>
      <c r="BAN31" s="3173"/>
      <c r="BAO31" s="3173"/>
      <c r="BAP31" s="3173"/>
      <c r="BAS31" s="3173"/>
      <c r="BBA31" s="3199"/>
      <c r="BBB31" s="3189"/>
      <c r="BBE31" s="3173"/>
      <c r="BBF31" s="3173"/>
      <c r="BBG31" s="3173"/>
      <c r="BBH31" s="3173"/>
      <c r="BBK31" s="3173"/>
      <c r="BBS31" s="3199"/>
      <c r="BBT31" s="3189"/>
      <c r="BBW31" s="3173"/>
      <c r="BBX31" s="3173"/>
      <c r="BBY31" s="3173"/>
      <c r="BBZ31" s="3173"/>
      <c r="BCC31" s="3173"/>
      <c r="BCK31" s="3199"/>
      <c r="BCL31" s="3189"/>
      <c r="BCO31" s="3173"/>
      <c r="BCP31" s="3173"/>
      <c r="BCQ31" s="3173"/>
      <c r="BCR31" s="3173"/>
      <c r="BCU31" s="3173"/>
      <c r="BDC31" s="3199"/>
      <c r="BDD31" s="3189"/>
      <c r="BDG31" s="3173"/>
      <c r="BDH31" s="3173"/>
      <c r="BDI31" s="3173"/>
      <c r="BDJ31" s="3173"/>
      <c r="BDM31" s="3173"/>
      <c r="BDU31" s="3199"/>
      <c r="BDV31" s="3189"/>
      <c r="BDY31" s="3173"/>
      <c r="BDZ31" s="3173"/>
      <c r="BEA31" s="3173"/>
      <c r="BEB31" s="3173"/>
      <c r="BEE31" s="3173"/>
      <c r="BEM31" s="3199"/>
      <c r="BEN31" s="3189"/>
      <c r="BEQ31" s="3173"/>
      <c r="BER31" s="3173"/>
      <c r="BES31" s="3173"/>
      <c r="BET31" s="3173"/>
      <c r="BEW31" s="3173"/>
      <c r="BFE31" s="3199"/>
      <c r="BFF31" s="3189"/>
      <c r="BFI31" s="3173"/>
      <c r="BFJ31" s="3173"/>
      <c r="BFK31" s="3173"/>
      <c r="BFL31" s="3173"/>
      <c r="BFO31" s="3173"/>
      <c r="BFW31" s="3199"/>
      <c r="BFX31" s="3189"/>
      <c r="BGA31" s="3173"/>
      <c r="BGB31" s="3173"/>
      <c r="BGC31" s="3173"/>
      <c r="BGD31" s="3173"/>
      <c r="BGG31" s="3173"/>
      <c r="BGO31" s="3199"/>
      <c r="BGP31" s="3189"/>
      <c r="BGS31" s="3173"/>
      <c r="BGT31" s="3173"/>
      <c r="BGU31" s="3173"/>
      <c r="BGV31" s="3173"/>
      <c r="BGY31" s="3173"/>
      <c r="BHG31" s="3199"/>
      <c r="BHH31" s="3189"/>
      <c r="BHK31" s="3173"/>
      <c r="BHL31" s="3173"/>
      <c r="BHM31" s="3173"/>
      <c r="BHN31" s="3173"/>
      <c r="BHQ31" s="3173"/>
      <c r="BHY31" s="3199"/>
      <c r="BHZ31" s="3189"/>
      <c r="BIC31" s="3173"/>
      <c r="BID31" s="3173"/>
      <c r="BIE31" s="3173"/>
      <c r="BIF31" s="3173"/>
      <c r="BII31" s="3173"/>
      <c r="BIQ31" s="3199"/>
      <c r="BIR31" s="3189"/>
      <c r="BIU31" s="3173"/>
      <c r="BIV31" s="3173"/>
      <c r="BIW31" s="3173"/>
      <c r="BIX31" s="3173"/>
      <c r="BJA31" s="3173"/>
      <c r="BJI31" s="3199"/>
      <c r="BJJ31" s="3189"/>
      <c r="BJM31" s="3173"/>
      <c r="BJN31" s="3173"/>
      <c r="BJO31" s="3173"/>
      <c r="BJP31" s="3173"/>
      <c r="BJS31" s="3173"/>
      <c r="BKA31" s="3199"/>
      <c r="BKB31" s="3189"/>
      <c r="BKE31" s="3173"/>
      <c r="BKF31" s="3173"/>
      <c r="BKG31" s="3173"/>
      <c r="BKH31" s="3173"/>
      <c r="BKK31" s="3173"/>
      <c r="BKS31" s="3199"/>
      <c r="BKT31" s="3189"/>
      <c r="BKW31" s="3173"/>
      <c r="BKX31" s="3173"/>
      <c r="BKY31" s="3173"/>
      <c r="BKZ31" s="3173"/>
      <c r="BLC31" s="3173"/>
      <c r="BLK31" s="3199"/>
      <c r="BLL31" s="3189"/>
      <c r="BLO31" s="3173"/>
      <c r="BLP31" s="3173"/>
      <c r="BLQ31" s="3173"/>
      <c r="BLR31" s="3173"/>
      <c r="BLU31" s="3173"/>
      <c r="BMC31" s="3199"/>
      <c r="BMD31" s="3189"/>
      <c r="BMG31" s="3173"/>
      <c r="BMH31" s="3173"/>
      <c r="BMI31" s="3173"/>
      <c r="BMJ31" s="3173"/>
      <c r="BMM31" s="3173"/>
      <c r="BMU31" s="3199"/>
      <c r="BMV31" s="3189"/>
      <c r="BMY31" s="3173"/>
      <c r="BMZ31" s="3173"/>
      <c r="BNA31" s="3173"/>
      <c r="BNB31" s="3173"/>
      <c r="BNE31" s="3173"/>
      <c r="BNM31" s="3199"/>
      <c r="BNN31" s="3189"/>
      <c r="BNQ31" s="3173"/>
      <c r="BNR31" s="3173"/>
      <c r="BNS31" s="3173"/>
      <c r="BNT31" s="3173"/>
      <c r="BNW31" s="3173"/>
      <c r="BOE31" s="3199"/>
      <c r="BOF31" s="3189"/>
      <c r="BOI31" s="3173"/>
      <c r="BOJ31" s="3173"/>
      <c r="BOK31" s="3173"/>
      <c r="BOL31" s="3173"/>
      <c r="BOO31" s="3173"/>
      <c r="BOW31" s="3199"/>
      <c r="BOX31" s="3189"/>
      <c r="BPA31" s="3173"/>
      <c r="BPB31" s="3173"/>
      <c r="BPC31" s="3173"/>
      <c r="BPD31" s="3173"/>
      <c r="BPG31" s="3173"/>
      <c r="BPO31" s="3199"/>
      <c r="BPP31" s="3189"/>
      <c r="BPS31" s="3173"/>
      <c r="BPT31" s="3173"/>
      <c r="BPU31" s="3173"/>
      <c r="BPV31" s="3173"/>
      <c r="BPY31" s="3173"/>
      <c r="BQG31" s="3199"/>
      <c r="BQH31" s="3189"/>
      <c r="BQK31" s="3173"/>
      <c r="BQL31" s="3173"/>
      <c r="BQM31" s="3173"/>
      <c r="BQN31" s="3173"/>
      <c r="BQQ31" s="3173"/>
      <c r="BQY31" s="3199"/>
      <c r="BQZ31" s="3189"/>
      <c r="BRC31" s="3173"/>
      <c r="BRD31" s="3173"/>
      <c r="BRE31" s="3173"/>
      <c r="BRF31" s="3173"/>
      <c r="BRI31" s="3173"/>
      <c r="BRQ31" s="3199"/>
      <c r="BRR31" s="3189"/>
      <c r="BRU31" s="3173"/>
      <c r="BRV31" s="3173"/>
      <c r="BRW31" s="3173"/>
      <c r="BRX31" s="3173"/>
      <c r="BSA31" s="3173"/>
      <c r="BSI31" s="3199"/>
      <c r="BSJ31" s="3189"/>
      <c r="BSM31" s="3173"/>
      <c r="BSN31" s="3173"/>
      <c r="BSO31" s="3173"/>
      <c r="BSP31" s="3173"/>
      <c r="BSS31" s="3173"/>
      <c r="BTA31" s="3199"/>
      <c r="BTB31" s="3189"/>
      <c r="BTE31" s="3173"/>
      <c r="BTF31" s="3173"/>
      <c r="BTG31" s="3173"/>
      <c r="BTH31" s="3173"/>
      <c r="BTK31" s="3173"/>
      <c r="BTS31" s="3199"/>
      <c r="BTT31" s="3189"/>
      <c r="BTW31" s="3173"/>
      <c r="BTX31" s="3173"/>
      <c r="BTY31" s="3173"/>
      <c r="BTZ31" s="3173"/>
      <c r="BUC31" s="3173"/>
      <c r="BUK31" s="3199"/>
      <c r="BUL31" s="3189"/>
      <c r="BUO31" s="3173"/>
      <c r="BUP31" s="3173"/>
      <c r="BUQ31" s="3173"/>
      <c r="BUR31" s="3173"/>
      <c r="BUU31" s="3173"/>
      <c r="BVC31" s="3199"/>
      <c r="BVD31" s="3189"/>
      <c r="BVG31" s="3173"/>
      <c r="BVH31" s="3173"/>
      <c r="BVI31" s="3173"/>
      <c r="BVJ31" s="3173"/>
      <c r="BVM31" s="3173"/>
      <c r="BVU31" s="3199"/>
      <c r="BVV31" s="3189"/>
      <c r="BVY31" s="3173"/>
      <c r="BVZ31" s="3173"/>
      <c r="BWA31" s="3173"/>
      <c r="BWB31" s="3173"/>
      <c r="BWE31" s="3173"/>
      <c r="BWM31" s="3199"/>
      <c r="BWN31" s="3189"/>
      <c r="BWQ31" s="3173"/>
      <c r="BWR31" s="3173"/>
      <c r="BWS31" s="3173"/>
      <c r="BWT31" s="3173"/>
      <c r="BWW31" s="3173"/>
      <c r="BXE31" s="3199"/>
      <c r="BXF31" s="3189"/>
      <c r="BXI31" s="3173"/>
      <c r="BXJ31" s="3173"/>
      <c r="BXK31" s="3173"/>
      <c r="BXL31" s="3173"/>
      <c r="BXO31" s="3173"/>
      <c r="BXW31" s="3199"/>
      <c r="BXX31" s="3189"/>
      <c r="BYA31" s="3173"/>
      <c r="BYB31" s="3173"/>
      <c r="BYC31" s="3173"/>
      <c r="BYD31" s="3173"/>
      <c r="BYG31" s="3173"/>
      <c r="BYO31" s="3199"/>
      <c r="BYP31" s="3189"/>
      <c r="BYS31" s="3173"/>
      <c r="BYT31" s="3173"/>
      <c r="BYU31" s="3173"/>
      <c r="BYV31" s="3173"/>
      <c r="BYY31" s="3173"/>
      <c r="BZG31" s="3199"/>
      <c r="BZH31" s="3189"/>
      <c r="BZK31" s="3173"/>
      <c r="BZL31" s="3173"/>
      <c r="BZM31" s="3173"/>
      <c r="BZN31" s="3173"/>
      <c r="BZQ31" s="3173"/>
      <c r="BZY31" s="3199"/>
      <c r="BZZ31" s="3189"/>
      <c r="CAC31" s="3173"/>
      <c r="CAD31" s="3173"/>
      <c r="CAE31" s="3173"/>
      <c r="CAF31" s="3173"/>
      <c r="CAI31" s="3173"/>
      <c r="CAQ31" s="3199"/>
      <c r="CAR31" s="3189"/>
      <c r="CAU31" s="3173"/>
      <c r="CAV31" s="3173"/>
      <c r="CAW31" s="3173"/>
      <c r="CAX31" s="3173"/>
      <c r="CBA31" s="3173"/>
      <c r="CBI31" s="3199"/>
      <c r="CBJ31" s="3189"/>
      <c r="CBM31" s="3173"/>
      <c r="CBN31" s="3173"/>
      <c r="CBO31" s="3173"/>
      <c r="CBP31" s="3173"/>
      <c r="CBS31" s="3173"/>
      <c r="CCA31" s="3199"/>
      <c r="CCB31" s="3189"/>
      <c r="CCE31" s="3173"/>
      <c r="CCF31" s="3173"/>
      <c r="CCG31" s="3173"/>
      <c r="CCH31" s="3173"/>
      <c r="CCK31" s="3173"/>
      <c r="CCS31" s="3199"/>
      <c r="CCT31" s="3189"/>
      <c r="CCW31" s="3173"/>
      <c r="CCX31" s="3173"/>
      <c r="CCY31" s="3173"/>
      <c r="CCZ31" s="3173"/>
      <c r="CDC31" s="3173"/>
      <c r="CDK31" s="3199"/>
      <c r="CDL31" s="3189"/>
      <c r="CDO31" s="3173"/>
      <c r="CDP31" s="3173"/>
      <c r="CDQ31" s="3173"/>
      <c r="CDR31" s="3173"/>
      <c r="CDU31" s="3173"/>
      <c r="CEC31" s="3199"/>
      <c r="CED31" s="3189"/>
      <c r="CEG31" s="3173"/>
      <c r="CEH31" s="3173"/>
      <c r="CEI31" s="3173"/>
      <c r="CEJ31" s="3173"/>
      <c r="CEM31" s="3173"/>
      <c r="CEU31" s="3199"/>
      <c r="CEV31" s="3189"/>
      <c r="CEY31" s="3173"/>
      <c r="CEZ31" s="3173"/>
      <c r="CFA31" s="3173"/>
      <c r="CFB31" s="3173"/>
      <c r="CFE31" s="3173"/>
      <c r="CFM31" s="3199"/>
      <c r="CFN31" s="3189"/>
      <c r="CFQ31" s="3173"/>
      <c r="CFR31" s="3173"/>
      <c r="CFS31" s="3173"/>
      <c r="CFT31" s="3173"/>
      <c r="CFW31" s="3173"/>
      <c r="CGE31" s="3199"/>
      <c r="CGF31" s="3189"/>
      <c r="CGI31" s="3173"/>
      <c r="CGJ31" s="3173"/>
      <c r="CGK31" s="3173"/>
      <c r="CGL31" s="3173"/>
      <c r="CGO31" s="3173"/>
      <c r="CGW31" s="3199"/>
      <c r="CGX31" s="3189"/>
      <c r="CHA31" s="3173"/>
      <c r="CHB31" s="3173"/>
      <c r="CHC31" s="3173"/>
      <c r="CHD31" s="3173"/>
      <c r="CHG31" s="3173"/>
      <c r="CHO31" s="3199"/>
      <c r="CHP31" s="3189"/>
      <c r="CHS31" s="3173"/>
      <c r="CHT31" s="3173"/>
      <c r="CHU31" s="3173"/>
      <c r="CHV31" s="3173"/>
      <c r="CHY31" s="3173"/>
      <c r="CIG31" s="3199"/>
      <c r="CIH31" s="3189"/>
      <c r="CIK31" s="3173"/>
      <c r="CIL31" s="3173"/>
      <c r="CIM31" s="3173"/>
      <c r="CIN31" s="3173"/>
      <c r="CIQ31" s="3173"/>
      <c r="CIY31" s="3199"/>
      <c r="CIZ31" s="3189"/>
      <c r="CJC31" s="3173"/>
      <c r="CJD31" s="3173"/>
      <c r="CJE31" s="3173"/>
      <c r="CJF31" s="3173"/>
      <c r="CJI31" s="3173"/>
      <c r="CJQ31" s="3199"/>
      <c r="CJR31" s="3189"/>
      <c r="CJU31" s="3173"/>
      <c r="CJV31" s="3173"/>
      <c r="CJW31" s="3173"/>
      <c r="CJX31" s="3173"/>
      <c r="CKA31" s="3173"/>
      <c r="CKI31" s="3199"/>
      <c r="CKJ31" s="3189"/>
      <c r="CKM31" s="3173"/>
      <c r="CKN31" s="3173"/>
      <c r="CKO31" s="3173"/>
      <c r="CKP31" s="3173"/>
      <c r="CKS31" s="3173"/>
      <c r="CLA31" s="3199"/>
      <c r="CLB31" s="3189"/>
      <c r="CLE31" s="3173"/>
      <c r="CLF31" s="3173"/>
      <c r="CLG31" s="3173"/>
      <c r="CLH31" s="3173"/>
      <c r="CLK31" s="3173"/>
      <c r="CLS31" s="3199"/>
      <c r="CLT31" s="3189"/>
      <c r="CLW31" s="3173"/>
      <c r="CLX31" s="3173"/>
      <c r="CLY31" s="3173"/>
      <c r="CLZ31" s="3173"/>
      <c r="CMC31" s="3173"/>
      <c r="CMK31" s="3199"/>
      <c r="CML31" s="3189"/>
      <c r="CMO31" s="3173"/>
      <c r="CMP31" s="3173"/>
      <c r="CMQ31" s="3173"/>
      <c r="CMR31" s="3173"/>
      <c r="CMU31" s="3173"/>
      <c r="CNC31" s="3199"/>
      <c r="CND31" s="3189"/>
      <c r="CNG31" s="3173"/>
      <c r="CNH31" s="3173"/>
      <c r="CNI31" s="3173"/>
      <c r="CNJ31" s="3173"/>
      <c r="CNM31" s="3173"/>
      <c r="CNU31" s="3199"/>
      <c r="CNV31" s="3189"/>
      <c r="CNY31" s="3173"/>
      <c r="CNZ31" s="3173"/>
      <c r="COA31" s="3173"/>
      <c r="COB31" s="3173"/>
      <c r="COE31" s="3173"/>
      <c r="COM31" s="3199"/>
      <c r="CON31" s="3189"/>
      <c r="COQ31" s="3173"/>
      <c r="COR31" s="3173"/>
      <c r="COS31" s="3173"/>
      <c r="COT31" s="3173"/>
      <c r="COW31" s="3173"/>
      <c r="CPE31" s="3199"/>
      <c r="CPF31" s="3189"/>
      <c r="CPI31" s="3173"/>
      <c r="CPJ31" s="3173"/>
      <c r="CPK31" s="3173"/>
      <c r="CPL31" s="3173"/>
      <c r="CPO31" s="3173"/>
      <c r="CPW31" s="3199"/>
      <c r="CPX31" s="3189"/>
      <c r="CQA31" s="3173"/>
      <c r="CQB31" s="3173"/>
      <c r="CQC31" s="3173"/>
      <c r="CQD31" s="3173"/>
      <c r="CQG31" s="3173"/>
      <c r="CQO31" s="3199"/>
      <c r="CQP31" s="3189"/>
      <c r="CQS31" s="3173"/>
      <c r="CQT31" s="3173"/>
      <c r="CQU31" s="3173"/>
      <c r="CQV31" s="3173"/>
      <c r="CQY31" s="3173"/>
      <c r="CRG31" s="3199"/>
      <c r="CRH31" s="3189"/>
      <c r="CRK31" s="3173"/>
      <c r="CRL31" s="3173"/>
      <c r="CRM31" s="3173"/>
      <c r="CRN31" s="3173"/>
      <c r="CRQ31" s="3173"/>
      <c r="CRY31" s="3199"/>
      <c r="CRZ31" s="3189"/>
      <c r="CSC31" s="3173"/>
      <c r="CSD31" s="3173"/>
      <c r="CSE31" s="3173"/>
      <c r="CSF31" s="3173"/>
      <c r="CSI31" s="3173"/>
      <c r="CSQ31" s="3199"/>
      <c r="CSR31" s="3189"/>
      <c r="CSU31" s="3173"/>
      <c r="CSV31" s="3173"/>
      <c r="CSW31" s="3173"/>
      <c r="CSX31" s="3173"/>
      <c r="CTA31" s="3173"/>
      <c r="CTI31" s="3199"/>
      <c r="CTJ31" s="3189"/>
      <c r="CTM31" s="3173"/>
      <c r="CTN31" s="3173"/>
      <c r="CTO31" s="3173"/>
      <c r="CTP31" s="3173"/>
      <c r="CTS31" s="3173"/>
      <c r="CUA31" s="3199"/>
      <c r="CUB31" s="3189"/>
      <c r="CUE31" s="3173"/>
      <c r="CUF31" s="3173"/>
      <c r="CUG31" s="3173"/>
      <c r="CUH31" s="3173"/>
      <c r="CUK31" s="3173"/>
      <c r="CUS31" s="3199"/>
      <c r="CUT31" s="3189"/>
      <c r="CUW31" s="3173"/>
      <c r="CUX31" s="3173"/>
      <c r="CUY31" s="3173"/>
      <c r="CUZ31" s="3173"/>
      <c r="CVC31" s="3173"/>
      <c r="CVK31" s="3199"/>
      <c r="CVL31" s="3189"/>
      <c r="CVO31" s="3173"/>
      <c r="CVP31" s="3173"/>
      <c r="CVQ31" s="3173"/>
      <c r="CVR31" s="3173"/>
      <c r="CVU31" s="3173"/>
      <c r="CWC31" s="3199"/>
      <c r="CWD31" s="3189"/>
      <c r="CWG31" s="3173"/>
      <c r="CWH31" s="3173"/>
      <c r="CWI31" s="3173"/>
      <c r="CWJ31" s="3173"/>
      <c r="CWM31" s="3173"/>
      <c r="CWU31" s="3199"/>
      <c r="CWV31" s="3189"/>
      <c r="CWY31" s="3173"/>
      <c r="CWZ31" s="3173"/>
      <c r="CXA31" s="3173"/>
      <c r="CXB31" s="3173"/>
      <c r="CXE31" s="3173"/>
      <c r="CXM31" s="3199"/>
      <c r="CXN31" s="3189"/>
      <c r="CXQ31" s="3173"/>
      <c r="CXR31" s="3173"/>
      <c r="CXS31" s="3173"/>
      <c r="CXT31" s="3173"/>
      <c r="CXW31" s="3173"/>
      <c r="CYE31" s="3199"/>
      <c r="CYF31" s="3189"/>
      <c r="CYI31" s="3173"/>
      <c r="CYJ31" s="3173"/>
      <c r="CYK31" s="3173"/>
      <c r="CYL31" s="3173"/>
      <c r="CYO31" s="3173"/>
      <c r="CYW31" s="3199"/>
      <c r="CYX31" s="3189"/>
      <c r="CZA31" s="3173"/>
      <c r="CZB31" s="3173"/>
      <c r="CZC31" s="3173"/>
      <c r="CZD31" s="3173"/>
      <c r="CZG31" s="3173"/>
      <c r="CZO31" s="3199"/>
      <c r="CZP31" s="3189"/>
      <c r="CZS31" s="3173"/>
      <c r="CZT31" s="3173"/>
      <c r="CZU31" s="3173"/>
      <c r="CZV31" s="3173"/>
      <c r="CZY31" s="3173"/>
      <c r="DAG31" s="3199"/>
      <c r="DAH31" s="3189"/>
      <c r="DAK31" s="3173"/>
      <c r="DAL31" s="3173"/>
      <c r="DAM31" s="3173"/>
      <c r="DAN31" s="3173"/>
      <c r="DAQ31" s="3173"/>
      <c r="DAY31" s="3199"/>
      <c r="DAZ31" s="3189"/>
      <c r="DBC31" s="3173"/>
      <c r="DBD31" s="3173"/>
      <c r="DBE31" s="3173"/>
      <c r="DBF31" s="3173"/>
      <c r="DBI31" s="3173"/>
      <c r="DBQ31" s="3199"/>
      <c r="DBR31" s="3189"/>
      <c r="DBU31" s="3173"/>
      <c r="DBV31" s="3173"/>
      <c r="DBW31" s="3173"/>
      <c r="DBX31" s="3173"/>
      <c r="DCA31" s="3173"/>
      <c r="DCI31" s="3199"/>
      <c r="DCJ31" s="3189"/>
      <c r="DCM31" s="3173"/>
      <c r="DCN31" s="3173"/>
      <c r="DCO31" s="3173"/>
      <c r="DCP31" s="3173"/>
      <c r="DCS31" s="3173"/>
      <c r="DDA31" s="3199"/>
      <c r="DDB31" s="3189"/>
      <c r="DDE31" s="3173"/>
      <c r="DDF31" s="3173"/>
      <c r="DDG31" s="3173"/>
      <c r="DDH31" s="3173"/>
      <c r="DDK31" s="3173"/>
      <c r="DDS31" s="3199"/>
      <c r="DDT31" s="3189"/>
      <c r="DDW31" s="3173"/>
      <c r="DDX31" s="3173"/>
      <c r="DDY31" s="3173"/>
      <c r="DDZ31" s="3173"/>
      <c r="DEC31" s="3173"/>
      <c r="DEK31" s="3199"/>
      <c r="DEL31" s="3189"/>
      <c r="DEO31" s="3173"/>
      <c r="DEP31" s="3173"/>
      <c r="DEQ31" s="3173"/>
      <c r="DER31" s="3173"/>
      <c r="DEU31" s="3173"/>
      <c r="DFC31" s="3199"/>
      <c r="DFD31" s="3189"/>
      <c r="DFG31" s="3173"/>
      <c r="DFH31" s="3173"/>
      <c r="DFI31" s="3173"/>
      <c r="DFJ31" s="3173"/>
      <c r="DFM31" s="3173"/>
      <c r="DFU31" s="3199"/>
      <c r="DFV31" s="3189"/>
      <c r="DFY31" s="3173"/>
      <c r="DFZ31" s="3173"/>
      <c r="DGA31" s="3173"/>
      <c r="DGB31" s="3173"/>
      <c r="DGE31" s="3173"/>
      <c r="DGM31" s="3199"/>
      <c r="DGN31" s="3189"/>
      <c r="DGQ31" s="3173"/>
      <c r="DGR31" s="3173"/>
      <c r="DGS31" s="3173"/>
      <c r="DGT31" s="3173"/>
      <c r="DGW31" s="3173"/>
      <c r="DHE31" s="3199"/>
      <c r="DHF31" s="3189"/>
      <c r="DHI31" s="3173"/>
      <c r="DHJ31" s="3173"/>
      <c r="DHK31" s="3173"/>
      <c r="DHL31" s="3173"/>
      <c r="DHO31" s="3173"/>
      <c r="DHW31" s="3199"/>
      <c r="DHX31" s="3189"/>
      <c r="DIA31" s="3173"/>
      <c r="DIB31" s="3173"/>
      <c r="DIC31" s="3173"/>
      <c r="DID31" s="3173"/>
      <c r="DIG31" s="3173"/>
      <c r="DIO31" s="3199"/>
      <c r="DIP31" s="3189"/>
      <c r="DIS31" s="3173"/>
      <c r="DIT31" s="3173"/>
      <c r="DIU31" s="3173"/>
      <c r="DIV31" s="3173"/>
      <c r="DIY31" s="3173"/>
      <c r="DJG31" s="3199"/>
      <c r="DJH31" s="3189"/>
      <c r="DJK31" s="3173"/>
      <c r="DJL31" s="3173"/>
      <c r="DJM31" s="3173"/>
      <c r="DJN31" s="3173"/>
      <c r="DJQ31" s="3173"/>
      <c r="DJY31" s="3199"/>
      <c r="DJZ31" s="3189"/>
      <c r="DKC31" s="3173"/>
      <c r="DKD31" s="3173"/>
      <c r="DKE31" s="3173"/>
      <c r="DKF31" s="3173"/>
      <c r="DKI31" s="3173"/>
      <c r="DKQ31" s="3199"/>
      <c r="DKR31" s="3189"/>
      <c r="DKU31" s="3173"/>
      <c r="DKV31" s="3173"/>
      <c r="DKW31" s="3173"/>
      <c r="DKX31" s="3173"/>
      <c r="DLA31" s="3173"/>
      <c r="DLI31" s="3199"/>
      <c r="DLJ31" s="3189"/>
      <c r="DLM31" s="3173"/>
      <c r="DLN31" s="3173"/>
      <c r="DLO31" s="3173"/>
      <c r="DLP31" s="3173"/>
      <c r="DLS31" s="3173"/>
      <c r="DMA31" s="3199"/>
      <c r="DMB31" s="3189"/>
      <c r="DME31" s="3173"/>
      <c r="DMF31" s="3173"/>
      <c r="DMG31" s="3173"/>
      <c r="DMH31" s="3173"/>
      <c r="DMK31" s="3173"/>
      <c r="DMS31" s="3199"/>
      <c r="DMT31" s="3189"/>
      <c r="DMW31" s="3173"/>
      <c r="DMX31" s="3173"/>
      <c r="DMY31" s="3173"/>
      <c r="DMZ31" s="3173"/>
      <c r="DNC31" s="3173"/>
      <c r="DNK31" s="3199"/>
      <c r="DNL31" s="3189"/>
      <c r="DNO31" s="3173"/>
      <c r="DNP31" s="3173"/>
      <c r="DNQ31" s="3173"/>
      <c r="DNR31" s="3173"/>
      <c r="DNU31" s="3173"/>
      <c r="DOC31" s="3199"/>
      <c r="DOD31" s="3189"/>
      <c r="DOG31" s="3173"/>
      <c r="DOH31" s="3173"/>
      <c r="DOI31" s="3173"/>
      <c r="DOJ31" s="3173"/>
      <c r="DOM31" s="3173"/>
      <c r="DOU31" s="3199"/>
      <c r="DOV31" s="3189"/>
      <c r="DOY31" s="3173"/>
      <c r="DOZ31" s="3173"/>
      <c r="DPA31" s="3173"/>
      <c r="DPB31" s="3173"/>
      <c r="DPE31" s="3173"/>
      <c r="DPM31" s="3199"/>
      <c r="DPN31" s="3189"/>
      <c r="DPQ31" s="3173"/>
      <c r="DPR31" s="3173"/>
      <c r="DPS31" s="3173"/>
      <c r="DPT31" s="3173"/>
      <c r="DPW31" s="3173"/>
      <c r="DQE31" s="3199"/>
      <c r="DQF31" s="3189"/>
      <c r="DQI31" s="3173"/>
      <c r="DQJ31" s="3173"/>
      <c r="DQK31" s="3173"/>
      <c r="DQL31" s="3173"/>
      <c r="DQO31" s="3173"/>
      <c r="DQW31" s="3199"/>
      <c r="DQX31" s="3189"/>
      <c r="DRA31" s="3173"/>
      <c r="DRB31" s="3173"/>
      <c r="DRC31" s="3173"/>
      <c r="DRD31" s="3173"/>
      <c r="DRG31" s="3173"/>
      <c r="DRO31" s="3199"/>
      <c r="DRP31" s="3189"/>
      <c r="DRS31" s="3173"/>
      <c r="DRT31" s="3173"/>
      <c r="DRU31" s="3173"/>
      <c r="DRV31" s="3173"/>
      <c r="DRY31" s="3173"/>
      <c r="DSG31" s="3199"/>
      <c r="DSH31" s="3189"/>
      <c r="DSK31" s="3173"/>
      <c r="DSL31" s="3173"/>
      <c r="DSM31" s="3173"/>
      <c r="DSN31" s="3173"/>
      <c r="DSQ31" s="3173"/>
      <c r="DSY31" s="3199"/>
      <c r="DSZ31" s="3189"/>
      <c r="DTC31" s="3173"/>
      <c r="DTD31" s="3173"/>
      <c r="DTE31" s="3173"/>
      <c r="DTF31" s="3173"/>
      <c r="DTI31" s="3173"/>
      <c r="DTQ31" s="3199"/>
      <c r="DTR31" s="3189"/>
      <c r="DTU31" s="3173"/>
      <c r="DTV31" s="3173"/>
      <c r="DTW31" s="3173"/>
      <c r="DTX31" s="3173"/>
      <c r="DUA31" s="3173"/>
      <c r="DUI31" s="3199"/>
      <c r="DUJ31" s="3189"/>
      <c r="DUM31" s="3173"/>
      <c r="DUN31" s="3173"/>
      <c r="DUO31" s="3173"/>
      <c r="DUP31" s="3173"/>
      <c r="DUS31" s="3173"/>
      <c r="DVA31" s="3199"/>
      <c r="DVB31" s="3189"/>
      <c r="DVE31" s="3173"/>
      <c r="DVF31" s="3173"/>
      <c r="DVG31" s="3173"/>
      <c r="DVH31" s="3173"/>
      <c r="DVK31" s="3173"/>
      <c r="DVS31" s="3199"/>
      <c r="DVT31" s="3189"/>
      <c r="DVW31" s="3173"/>
      <c r="DVX31" s="3173"/>
      <c r="DVY31" s="3173"/>
      <c r="DVZ31" s="3173"/>
      <c r="DWC31" s="3173"/>
      <c r="DWK31" s="3199"/>
      <c r="DWL31" s="3189"/>
      <c r="DWO31" s="3173"/>
      <c r="DWP31" s="3173"/>
      <c r="DWQ31" s="3173"/>
      <c r="DWR31" s="3173"/>
      <c r="DWU31" s="3173"/>
      <c r="DXC31" s="3199"/>
      <c r="DXD31" s="3189"/>
      <c r="DXG31" s="3173"/>
      <c r="DXH31" s="3173"/>
      <c r="DXI31" s="3173"/>
      <c r="DXJ31" s="3173"/>
      <c r="DXM31" s="3173"/>
      <c r="DXU31" s="3199"/>
      <c r="DXV31" s="3189"/>
      <c r="DXY31" s="3173"/>
      <c r="DXZ31" s="3173"/>
      <c r="DYA31" s="3173"/>
      <c r="DYB31" s="3173"/>
      <c r="DYE31" s="3173"/>
      <c r="DYM31" s="3199"/>
      <c r="DYN31" s="3189"/>
      <c r="DYQ31" s="3173"/>
      <c r="DYR31" s="3173"/>
      <c r="DYS31" s="3173"/>
      <c r="DYT31" s="3173"/>
      <c r="DYW31" s="3173"/>
      <c r="DZE31" s="3199"/>
      <c r="DZF31" s="3189"/>
      <c r="DZI31" s="3173"/>
      <c r="DZJ31" s="3173"/>
      <c r="DZK31" s="3173"/>
      <c r="DZL31" s="3173"/>
      <c r="DZO31" s="3173"/>
      <c r="DZW31" s="3199"/>
      <c r="DZX31" s="3189"/>
      <c r="EAA31" s="3173"/>
      <c r="EAB31" s="3173"/>
      <c r="EAC31" s="3173"/>
      <c r="EAD31" s="3173"/>
      <c r="EAG31" s="3173"/>
      <c r="EAO31" s="3199"/>
      <c r="EAP31" s="3189"/>
      <c r="EAS31" s="3173"/>
      <c r="EAT31" s="3173"/>
      <c r="EAU31" s="3173"/>
      <c r="EAV31" s="3173"/>
      <c r="EAY31" s="3173"/>
      <c r="EBG31" s="3199"/>
      <c r="EBH31" s="3189"/>
      <c r="EBK31" s="3173"/>
      <c r="EBL31" s="3173"/>
      <c r="EBM31" s="3173"/>
      <c r="EBN31" s="3173"/>
      <c r="EBQ31" s="3173"/>
      <c r="EBY31" s="3199"/>
      <c r="EBZ31" s="3189"/>
      <c r="ECC31" s="3173"/>
      <c r="ECD31" s="3173"/>
      <c r="ECE31" s="3173"/>
      <c r="ECF31" s="3173"/>
      <c r="ECI31" s="3173"/>
      <c r="ECQ31" s="3199"/>
      <c r="ECR31" s="3189"/>
      <c r="ECU31" s="3173"/>
      <c r="ECV31" s="3173"/>
      <c r="ECW31" s="3173"/>
      <c r="ECX31" s="3173"/>
      <c r="EDA31" s="3173"/>
      <c r="EDI31" s="3199"/>
      <c r="EDJ31" s="3189"/>
      <c r="EDM31" s="3173"/>
      <c r="EDN31" s="3173"/>
      <c r="EDO31" s="3173"/>
      <c r="EDP31" s="3173"/>
      <c r="EDS31" s="3173"/>
      <c r="EEA31" s="3199"/>
      <c r="EEB31" s="3189"/>
      <c r="EEE31" s="3173"/>
      <c r="EEF31" s="3173"/>
      <c r="EEG31" s="3173"/>
      <c r="EEH31" s="3173"/>
      <c r="EEK31" s="3173"/>
      <c r="EES31" s="3199"/>
      <c r="EET31" s="3189"/>
      <c r="EEW31" s="3173"/>
      <c r="EEX31" s="3173"/>
      <c r="EEY31" s="3173"/>
      <c r="EEZ31" s="3173"/>
      <c r="EFC31" s="3173"/>
      <c r="EFK31" s="3199"/>
      <c r="EFL31" s="3189"/>
      <c r="EFO31" s="3173"/>
      <c r="EFP31" s="3173"/>
      <c r="EFQ31" s="3173"/>
      <c r="EFR31" s="3173"/>
      <c r="EFU31" s="3173"/>
      <c r="EGC31" s="3199"/>
      <c r="EGD31" s="3189"/>
      <c r="EGG31" s="3173"/>
      <c r="EGH31" s="3173"/>
      <c r="EGI31" s="3173"/>
      <c r="EGJ31" s="3173"/>
      <c r="EGM31" s="3173"/>
      <c r="EGU31" s="3199"/>
      <c r="EGV31" s="3189"/>
      <c r="EGY31" s="3173"/>
      <c r="EGZ31" s="3173"/>
      <c r="EHA31" s="3173"/>
      <c r="EHB31" s="3173"/>
      <c r="EHE31" s="3173"/>
      <c r="EHM31" s="3199"/>
      <c r="EHN31" s="3189"/>
      <c r="EHQ31" s="3173"/>
      <c r="EHR31" s="3173"/>
      <c r="EHS31" s="3173"/>
      <c r="EHT31" s="3173"/>
      <c r="EHW31" s="3173"/>
      <c r="EIE31" s="3199"/>
      <c r="EIF31" s="3189"/>
      <c r="EII31" s="3173"/>
      <c r="EIJ31" s="3173"/>
      <c r="EIK31" s="3173"/>
      <c r="EIL31" s="3173"/>
      <c r="EIO31" s="3173"/>
      <c r="EIW31" s="3199"/>
      <c r="EIX31" s="3189"/>
      <c r="EJA31" s="3173"/>
      <c r="EJB31" s="3173"/>
      <c r="EJC31" s="3173"/>
      <c r="EJD31" s="3173"/>
      <c r="EJG31" s="3173"/>
      <c r="EJO31" s="3199"/>
      <c r="EJP31" s="3189"/>
      <c r="EJS31" s="3173"/>
      <c r="EJT31" s="3173"/>
      <c r="EJU31" s="3173"/>
      <c r="EJV31" s="3173"/>
      <c r="EJY31" s="3173"/>
      <c r="EKG31" s="3199"/>
      <c r="EKH31" s="3189"/>
      <c r="EKK31" s="3173"/>
      <c r="EKL31" s="3173"/>
      <c r="EKM31" s="3173"/>
      <c r="EKN31" s="3173"/>
      <c r="EKQ31" s="3173"/>
      <c r="EKY31" s="3199"/>
      <c r="EKZ31" s="3189"/>
      <c r="ELC31" s="3173"/>
      <c r="ELD31" s="3173"/>
      <c r="ELE31" s="3173"/>
      <c r="ELF31" s="3173"/>
      <c r="ELI31" s="3173"/>
      <c r="ELQ31" s="3199"/>
      <c r="ELR31" s="3189"/>
      <c r="ELU31" s="3173"/>
      <c r="ELV31" s="3173"/>
      <c r="ELW31" s="3173"/>
      <c r="ELX31" s="3173"/>
      <c r="EMA31" s="3173"/>
      <c r="EMI31" s="3199"/>
      <c r="EMJ31" s="3189"/>
      <c r="EMM31" s="3173"/>
      <c r="EMN31" s="3173"/>
      <c r="EMO31" s="3173"/>
      <c r="EMP31" s="3173"/>
      <c r="EMS31" s="3173"/>
      <c r="ENA31" s="3199"/>
      <c r="ENB31" s="3189"/>
      <c r="ENE31" s="3173"/>
      <c r="ENF31" s="3173"/>
      <c r="ENG31" s="3173"/>
      <c r="ENH31" s="3173"/>
      <c r="ENK31" s="3173"/>
      <c r="ENS31" s="3199"/>
      <c r="ENT31" s="3189"/>
      <c r="ENW31" s="3173"/>
      <c r="ENX31" s="3173"/>
      <c r="ENY31" s="3173"/>
      <c r="ENZ31" s="3173"/>
      <c r="EOC31" s="3173"/>
      <c r="EOK31" s="3199"/>
      <c r="EOL31" s="3189"/>
      <c r="EOO31" s="3173"/>
      <c r="EOP31" s="3173"/>
      <c r="EOQ31" s="3173"/>
      <c r="EOR31" s="3173"/>
      <c r="EOU31" s="3173"/>
      <c r="EPC31" s="3199"/>
      <c r="EPD31" s="3189"/>
      <c r="EPG31" s="3173"/>
      <c r="EPH31" s="3173"/>
      <c r="EPI31" s="3173"/>
      <c r="EPJ31" s="3173"/>
      <c r="EPM31" s="3173"/>
      <c r="EPU31" s="3199"/>
      <c r="EPV31" s="3189"/>
      <c r="EPY31" s="3173"/>
      <c r="EPZ31" s="3173"/>
      <c r="EQA31" s="3173"/>
      <c r="EQB31" s="3173"/>
      <c r="EQE31" s="3173"/>
      <c r="EQM31" s="3199"/>
      <c r="EQN31" s="3189"/>
      <c r="EQQ31" s="3173"/>
      <c r="EQR31" s="3173"/>
      <c r="EQS31" s="3173"/>
      <c r="EQT31" s="3173"/>
      <c r="EQW31" s="3173"/>
      <c r="ERE31" s="3199"/>
      <c r="ERF31" s="3189"/>
      <c r="ERI31" s="3173"/>
      <c r="ERJ31" s="3173"/>
      <c r="ERK31" s="3173"/>
      <c r="ERL31" s="3173"/>
      <c r="ERO31" s="3173"/>
      <c r="ERW31" s="3199"/>
      <c r="ERX31" s="3189"/>
      <c r="ESA31" s="3173"/>
      <c r="ESB31" s="3173"/>
      <c r="ESC31" s="3173"/>
      <c r="ESD31" s="3173"/>
      <c r="ESG31" s="3173"/>
      <c r="ESO31" s="3199"/>
      <c r="ESP31" s="3189"/>
      <c r="ESS31" s="3173"/>
      <c r="EST31" s="3173"/>
      <c r="ESU31" s="3173"/>
      <c r="ESV31" s="3173"/>
      <c r="ESY31" s="3173"/>
      <c r="ETG31" s="3199"/>
      <c r="ETH31" s="3189"/>
      <c r="ETK31" s="3173"/>
      <c r="ETL31" s="3173"/>
      <c r="ETM31" s="3173"/>
      <c r="ETN31" s="3173"/>
      <c r="ETQ31" s="3173"/>
      <c r="ETY31" s="3199"/>
      <c r="ETZ31" s="3189"/>
      <c r="EUC31" s="3173"/>
      <c r="EUD31" s="3173"/>
      <c r="EUE31" s="3173"/>
      <c r="EUF31" s="3173"/>
      <c r="EUI31" s="3173"/>
      <c r="EUQ31" s="3199"/>
      <c r="EUR31" s="3189"/>
      <c r="EUU31" s="3173"/>
      <c r="EUV31" s="3173"/>
      <c r="EUW31" s="3173"/>
      <c r="EUX31" s="3173"/>
      <c r="EVA31" s="3173"/>
      <c r="EVI31" s="3199"/>
      <c r="EVJ31" s="3189"/>
      <c r="EVM31" s="3173"/>
      <c r="EVN31" s="3173"/>
      <c r="EVO31" s="3173"/>
      <c r="EVP31" s="3173"/>
      <c r="EVS31" s="3173"/>
      <c r="EWA31" s="3199"/>
      <c r="EWB31" s="3189"/>
      <c r="EWE31" s="3173"/>
      <c r="EWF31" s="3173"/>
      <c r="EWG31" s="3173"/>
      <c r="EWH31" s="3173"/>
      <c r="EWK31" s="3173"/>
      <c r="EWS31" s="3199"/>
      <c r="EWT31" s="3189"/>
      <c r="EWW31" s="3173"/>
      <c r="EWX31" s="3173"/>
      <c r="EWY31" s="3173"/>
      <c r="EWZ31" s="3173"/>
      <c r="EXC31" s="3173"/>
      <c r="EXK31" s="3199"/>
      <c r="EXL31" s="3189"/>
      <c r="EXO31" s="3173"/>
      <c r="EXP31" s="3173"/>
      <c r="EXQ31" s="3173"/>
      <c r="EXR31" s="3173"/>
      <c r="EXU31" s="3173"/>
      <c r="EYC31" s="3199"/>
      <c r="EYD31" s="3189"/>
      <c r="EYG31" s="3173"/>
      <c r="EYH31" s="3173"/>
      <c r="EYI31" s="3173"/>
      <c r="EYJ31" s="3173"/>
      <c r="EYM31" s="3173"/>
      <c r="EYU31" s="3199"/>
      <c r="EYV31" s="3189"/>
      <c r="EYY31" s="3173"/>
      <c r="EYZ31" s="3173"/>
      <c r="EZA31" s="3173"/>
      <c r="EZB31" s="3173"/>
      <c r="EZE31" s="3173"/>
      <c r="EZM31" s="3199"/>
      <c r="EZN31" s="3189"/>
      <c r="EZQ31" s="3173"/>
      <c r="EZR31" s="3173"/>
      <c r="EZS31" s="3173"/>
      <c r="EZT31" s="3173"/>
      <c r="EZW31" s="3173"/>
      <c r="FAE31" s="3199"/>
      <c r="FAF31" s="3189"/>
      <c r="FAI31" s="3173"/>
      <c r="FAJ31" s="3173"/>
      <c r="FAK31" s="3173"/>
      <c r="FAL31" s="3173"/>
      <c r="FAO31" s="3173"/>
      <c r="FAW31" s="3199"/>
      <c r="FAX31" s="3189"/>
      <c r="FBA31" s="3173"/>
      <c r="FBB31" s="3173"/>
      <c r="FBC31" s="3173"/>
      <c r="FBD31" s="3173"/>
      <c r="FBG31" s="3173"/>
      <c r="FBO31" s="3199"/>
      <c r="FBP31" s="3189"/>
      <c r="FBS31" s="3173"/>
      <c r="FBT31" s="3173"/>
      <c r="FBU31" s="3173"/>
      <c r="FBV31" s="3173"/>
      <c r="FBY31" s="3173"/>
      <c r="FCG31" s="3199"/>
      <c r="FCH31" s="3189"/>
      <c r="FCK31" s="3173"/>
      <c r="FCL31" s="3173"/>
      <c r="FCM31" s="3173"/>
      <c r="FCN31" s="3173"/>
      <c r="FCQ31" s="3173"/>
      <c r="FCY31" s="3199"/>
      <c r="FCZ31" s="3189"/>
      <c r="FDC31" s="3173"/>
      <c r="FDD31" s="3173"/>
      <c r="FDE31" s="3173"/>
      <c r="FDF31" s="3173"/>
      <c r="FDI31" s="3173"/>
      <c r="FDQ31" s="3199"/>
      <c r="FDR31" s="3189"/>
      <c r="FDU31" s="3173"/>
      <c r="FDV31" s="3173"/>
      <c r="FDW31" s="3173"/>
      <c r="FDX31" s="3173"/>
      <c r="FEA31" s="3173"/>
      <c r="FEI31" s="3199"/>
      <c r="FEJ31" s="3189"/>
      <c r="FEM31" s="3173"/>
      <c r="FEN31" s="3173"/>
      <c r="FEO31" s="3173"/>
      <c r="FEP31" s="3173"/>
      <c r="FES31" s="3173"/>
      <c r="FFA31" s="3199"/>
      <c r="FFB31" s="3189"/>
      <c r="FFE31" s="3173"/>
      <c r="FFF31" s="3173"/>
      <c r="FFG31" s="3173"/>
      <c r="FFH31" s="3173"/>
      <c r="FFK31" s="3173"/>
      <c r="FFS31" s="3199"/>
      <c r="FFT31" s="3189"/>
      <c r="FFW31" s="3173"/>
      <c r="FFX31" s="3173"/>
      <c r="FFY31" s="3173"/>
      <c r="FFZ31" s="3173"/>
      <c r="FGC31" s="3173"/>
      <c r="FGK31" s="3199"/>
      <c r="FGL31" s="3189"/>
      <c r="FGO31" s="3173"/>
      <c r="FGP31" s="3173"/>
      <c r="FGQ31" s="3173"/>
      <c r="FGR31" s="3173"/>
      <c r="FGU31" s="3173"/>
      <c r="FHC31" s="3199"/>
      <c r="FHD31" s="3189"/>
      <c r="FHG31" s="3173"/>
      <c r="FHH31" s="3173"/>
      <c r="FHI31" s="3173"/>
      <c r="FHJ31" s="3173"/>
      <c r="FHM31" s="3173"/>
      <c r="FHU31" s="3199"/>
      <c r="FHV31" s="3189"/>
      <c r="FHY31" s="3173"/>
      <c r="FHZ31" s="3173"/>
      <c r="FIA31" s="3173"/>
      <c r="FIB31" s="3173"/>
      <c r="FIE31" s="3173"/>
      <c r="FIM31" s="3199"/>
      <c r="FIN31" s="3189"/>
      <c r="FIQ31" s="3173"/>
      <c r="FIR31" s="3173"/>
      <c r="FIS31" s="3173"/>
      <c r="FIT31" s="3173"/>
      <c r="FIW31" s="3173"/>
      <c r="FJE31" s="3199"/>
      <c r="FJF31" s="3189"/>
      <c r="FJI31" s="3173"/>
      <c r="FJJ31" s="3173"/>
      <c r="FJK31" s="3173"/>
      <c r="FJL31" s="3173"/>
      <c r="FJO31" s="3173"/>
      <c r="FJW31" s="3199"/>
      <c r="FJX31" s="3189"/>
      <c r="FKA31" s="3173"/>
      <c r="FKB31" s="3173"/>
      <c r="FKC31" s="3173"/>
      <c r="FKD31" s="3173"/>
      <c r="FKG31" s="3173"/>
      <c r="FKO31" s="3199"/>
      <c r="FKP31" s="3189"/>
      <c r="FKS31" s="3173"/>
      <c r="FKT31" s="3173"/>
      <c r="FKU31" s="3173"/>
      <c r="FKV31" s="3173"/>
      <c r="FKY31" s="3173"/>
      <c r="FLG31" s="3199"/>
      <c r="FLH31" s="3189"/>
      <c r="FLK31" s="3173"/>
      <c r="FLL31" s="3173"/>
      <c r="FLM31" s="3173"/>
      <c r="FLN31" s="3173"/>
      <c r="FLQ31" s="3173"/>
      <c r="FLY31" s="3199"/>
      <c r="FLZ31" s="3189"/>
      <c r="FMC31" s="3173"/>
      <c r="FMD31" s="3173"/>
      <c r="FME31" s="3173"/>
      <c r="FMF31" s="3173"/>
      <c r="FMI31" s="3173"/>
      <c r="FMQ31" s="3199"/>
      <c r="FMR31" s="3189"/>
      <c r="FMU31" s="3173"/>
      <c r="FMV31" s="3173"/>
      <c r="FMW31" s="3173"/>
      <c r="FMX31" s="3173"/>
      <c r="FNA31" s="3173"/>
      <c r="FNI31" s="3199"/>
      <c r="FNJ31" s="3189"/>
      <c r="FNM31" s="3173"/>
      <c r="FNN31" s="3173"/>
      <c r="FNO31" s="3173"/>
      <c r="FNP31" s="3173"/>
      <c r="FNS31" s="3173"/>
      <c r="FOA31" s="3199"/>
      <c r="FOB31" s="3189"/>
      <c r="FOE31" s="3173"/>
      <c r="FOF31" s="3173"/>
      <c r="FOG31" s="3173"/>
      <c r="FOH31" s="3173"/>
      <c r="FOK31" s="3173"/>
      <c r="FOS31" s="3199"/>
      <c r="FOT31" s="3189"/>
      <c r="FOW31" s="3173"/>
      <c r="FOX31" s="3173"/>
      <c r="FOY31" s="3173"/>
      <c r="FOZ31" s="3173"/>
      <c r="FPC31" s="3173"/>
      <c r="FPK31" s="3199"/>
      <c r="FPL31" s="3189"/>
      <c r="FPO31" s="3173"/>
      <c r="FPP31" s="3173"/>
      <c r="FPQ31" s="3173"/>
      <c r="FPR31" s="3173"/>
      <c r="FPU31" s="3173"/>
      <c r="FQC31" s="3199"/>
      <c r="FQD31" s="3189"/>
      <c r="FQG31" s="3173"/>
      <c r="FQH31" s="3173"/>
      <c r="FQI31" s="3173"/>
      <c r="FQJ31" s="3173"/>
      <c r="FQM31" s="3173"/>
      <c r="FQU31" s="3199"/>
      <c r="FQV31" s="3189"/>
      <c r="FQY31" s="3173"/>
      <c r="FQZ31" s="3173"/>
      <c r="FRA31" s="3173"/>
      <c r="FRB31" s="3173"/>
      <c r="FRE31" s="3173"/>
      <c r="FRM31" s="3199"/>
      <c r="FRN31" s="3189"/>
      <c r="FRQ31" s="3173"/>
      <c r="FRR31" s="3173"/>
      <c r="FRS31" s="3173"/>
      <c r="FRT31" s="3173"/>
      <c r="FRW31" s="3173"/>
      <c r="FSE31" s="3199"/>
      <c r="FSF31" s="3189"/>
      <c r="FSI31" s="3173"/>
      <c r="FSJ31" s="3173"/>
      <c r="FSK31" s="3173"/>
      <c r="FSL31" s="3173"/>
      <c r="FSO31" s="3173"/>
      <c r="FSW31" s="3199"/>
      <c r="FSX31" s="3189"/>
      <c r="FTA31" s="3173"/>
      <c r="FTB31" s="3173"/>
      <c r="FTC31" s="3173"/>
      <c r="FTD31" s="3173"/>
      <c r="FTG31" s="3173"/>
      <c r="FTO31" s="3199"/>
      <c r="FTP31" s="3189"/>
      <c r="FTS31" s="3173"/>
      <c r="FTT31" s="3173"/>
      <c r="FTU31" s="3173"/>
      <c r="FTV31" s="3173"/>
      <c r="FTY31" s="3173"/>
      <c r="FUG31" s="3199"/>
      <c r="FUH31" s="3189"/>
      <c r="FUK31" s="3173"/>
      <c r="FUL31" s="3173"/>
      <c r="FUM31" s="3173"/>
      <c r="FUN31" s="3173"/>
      <c r="FUQ31" s="3173"/>
      <c r="FUY31" s="3199"/>
      <c r="FUZ31" s="3189"/>
      <c r="FVC31" s="3173"/>
      <c r="FVD31" s="3173"/>
      <c r="FVE31" s="3173"/>
      <c r="FVF31" s="3173"/>
      <c r="FVI31" s="3173"/>
      <c r="FVQ31" s="3199"/>
      <c r="FVR31" s="3189"/>
      <c r="FVU31" s="3173"/>
      <c r="FVV31" s="3173"/>
      <c r="FVW31" s="3173"/>
      <c r="FVX31" s="3173"/>
      <c r="FWA31" s="3173"/>
      <c r="FWI31" s="3199"/>
      <c r="FWJ31" s="3189"/>
      <c r="FWM31" s="3173"/>
      <c r="FWN31" s="3173"/>
      <c r="FWO31" s="3173"/>
      <c r="FWP31" s="3173"/>
      <c r="FWS31" s="3173"/>
      <c r="FXA31" s="3199"/>
      <c r="FXB31" s="3189"/>
      <c r="FXE31" s="3173"/>
      <c r="FXF31" s="3173"/>
      <c r="FXG31" s="3173"/>
      <c r="FXH31" s="3173"/>
      <c r="FXK31" s="3173"/>
      <c r="FXS31" s="3199"/>
      <c r="FXT31" s="3189"/>
      <c r="FXW31" s="3173"/>
      <c r="FXX31" s="3173"/>
      <c r="FXY31" s="3173"/>
      <c r="FXZ31" s="3173"/>
      <c r="FYC31" s="3173"/>
      <c r="FYK31" s="3199"/>
      <c r="FYL31" s="3189"/>
      <c r="FYO31" s="3173"/>
      <c r="FYP31" s="3173"/>
      <c r="FYQ31" s="3173"/>
      <c r="FYR31" s="3173"/>
      <c r="FYU31" s="3173"/>
      <c r="FZC31" s="3199"/>
      <c r="FZD31" s="3189"/>
      <c r="FZG31" s="3173"/>
      <c r="FZH31" s="3173"/>
      <c r="FZI31" s="3173"/>
      <c r="FZJ31" s="3173"/>
      <c r="FZM31" s="3173"/>
      <c r="FZU31" s="3199"/>
      <c r="FZV31" s="3189"/>
      <c r="FZY31" s="3173"/>
      <c r="FZZ31" s="3173"/>
      <c r="GAA31" s="3173"/>
      <c r="GAB31" s="3173"/>
      <c r="GAE31" s="3173"/>
      <c r="GAM31" s="3199"/>
      <c r="GAN31" s="3189"/>
      <c r="GAQ31" s="3173"/>
      <c r="GAR31" s="3173"/>
      <c r="GAS31" s="3173"/>
      <c r="GAT31" s="3173"/>
      <c r="GAW31" s="3173"/>
      <c r="GBE31" s="3199"/>
      <c r="GBF31" s="3189"/>
      <c r="GBI31" s="3173"/>
      <c r="GBJ31" s="3173"/>
      <c r="GBK31" s="3173"/>
      <c r="GBL31" s="3173"/>
      <c r="GBO31" s="3173"/>
      <c r="GBW31" s="3199"/>
      <c r="GBX31" s="3189"/>
      <c r="GCA31" s="3173"/>
      <c r="GCB31" s="3173"/>
      <c r="GCC31" s="3173"/>
      <c r="GCD31" s="3173"/>
      <c r="GCG31" s="3173"/>
      <c r="GCO31" s="3199"/>
      <c r="GCP31" s="3189"/>
      <c r="GCS31" s="3173"/>
      <c r="GCT31" s="3173"/>
      <c r="GCU31" s="3173"/>
      <c r="GCV31" s="3173"/>
      <c r="GCY31" s="3173"/>
      <c r="GDG31" s="3199"/>
      <c r="GDH31" s="3189"/>
      <c r="GDK31" s="3173"/>
      <c r="GDL31" s="3173"/>
      <c r="GDM31" s="3173"/>
      <c r="GDN31" s="3173"/>
      <c r="GDQ31" s="3173"/>
      <c r="GDY31" s="3199"/>
      <c r="GDZ31" s="3189"/>
      <c r="GEC31" s="3173"/>
      <c r="GED31" s="3173"/>
      <c r="GEE31" s="3173"/>
      <c r="GEF31" s="3173"/>
      <c r="GEI31" s="3173"/>
      <c r="GEQ31" s="3199"/>
      <c r="GER31" s="3189"/>
      <c r="GEU31" s="3173"/>
      <c r="GEV31" s="3173"/>
      <c r="GEW31" s="3173"/>
      <c r="GEX31" s="3173"/>
      <c r="GFA31" s="3173"/>
      <c r="GFI31" s="3199"/>
      <c r="GFJ31" s="3189"/>
      <c r="GFM31" s="3173"/>
      <c r="GFN31" s="3173"/>
      <c r="GFO31" s="3173"/>
      <c r="GFP31" s="3173"/>
      <c r="GFS31" s="3173"/>
      <c r="GGA31" s="3199"/>
      <c r="GGB31" s="3189"/>
      <c r="GGE31" s="3173"/>
      <c r="GGF31" s="3173"/>
      <c r="GGG31" s="3173"/>
      <c r="GGH31" s="3173"/>
      <c r="GGK31" s="3173"/>
      <c r="GGS31" s="3199"/>
      <c r="GGT31" s="3189"/>
      <c r="GGW31" s="3173"/>
      <c r="GGX31" s="3173"/>
      <c r="GGY31" s="3173"/>
      <c r="GGZ31" s="3173"/>
      <c r="GHC31" s="3173"/>
      <c r="GHK31" s="3199"/>
      <c r="GHL31" s="3189"/>
      <c r="GHO31" s="3173"/>
      <c r="GHP31" s="3173"/>
      <c r="GHQ31" s="3173"/>
      <c r="GHR31" s="3173"/>
      <c r="GHU31" s="3173"/>
      <c r="GIC31" s="3199"/>
      <c r="GID31" s="3189"/>
      <c r="GIG31" s="3173"/>
      <c r="GIH31" s="3173"/>
      <c r="GII31" s="3173"/>
      <c r="GIJ31" s="3173"/>
      <c r="GIM31" s="3173"/>
      <c r="GIU31" s="3199"/>
      <c r="GIV31" s="3189"/>
      <c r="GIY31" s="3173"/>
      <c r="GIZ31" s="3173"/>
      <c r="GJA31" s="3173"/>
      <c r="GJB31" s="3173"/>
      <c r="GJE31" s="3173"/>
      <c r="GJM31" s="3199"/>
      <c r="GJN31" s="3189"/>
      <c r="GJQ31" s="3173"/>
      <c r="GJR31" s="3173"/>
      <c r="GJS31" s="3173"/>
      <c r="GJT31" s="3173"/>
      <c r="GJW31" s="3173"/>
      <c r="GKE31" s="3199"/>
      <c r="GKF31" s="3189"/>
      <c r="GKI31" s="3173"/>
      <c r="GKJ31" s="3173"/>
      <c r="GKK31" s="3173"/>
      <c r="GKL31" s="3173"/>
      <c r="GKO31" s="3173"/>
      <c r="GKW31" s="3199"/>
      <c r="GKX31" s="3189"/>
      <c r="GLA31" s="3173"/>
      <c r="GLB31" s="3173"/>
      <c r="GLC31" s="3173"/>
      <c r="GLD31" s="3173"/>
      <c r="GLG31" s="3173"/>
      <c r="GLO31" s="3199"/>
      <c r="GLP31" s="3189"/>
      <c r="GLS31" s="3173"/>
      <c r="GLT31" s="3173"/>
      <c r="GLU31" s="3173"/>
      <c r="GLV31" s="3173"/>
      <c r="GLY31" s="3173"/>
      <c r="GMG31" s="3199"/>
      <c r="GMH31" s="3189"/>
      <c r="GMK31" s="3173"/>
      <c r="GML31" s="3173"/>
      <c r="GMM31" s="3173"/>
      <c r="GMN31" s="3173"/>
      <c r="GMQ31" s="3173"/>
      <c r="GMY31" s="3199"/>
      <c r="GMZ31" s="3189"/>
      <c r="GNC31" s="3173"/>
      <c r="GND31" s="3173"/>
      <c r="GNE31" s="3173"/>
      <c r="GNF31" s="3173"/>
      <c r="GNI31" s="3173"/>
      <c r="GNQ31" s="3199"/>
      <c r="GNR31" s="3189"/>
      <c r="GNU31" s="3173"/>
      <c r="GNV31" s="3173"/>
      <c r="GNW31" s="3173"/>
      <c r="GNX31" s="3173"/>
      <c r="GOA31" s="3173"/>
      <c r="GOI31" s="3199"/>
      <c r="GOJ31" s="3189"/>
      <c r="GOM31" s="3173"/>
      <c r="GON31" s="3173"/>
      <c r="GOO31" s="3173"/>
      <c r="GOP31" s="3173"/>
      <c r="GOS31" s="3173"/>
      <c r="GPA31" s="3199"/>
      <c r="GPB31" s="3189"/>
      <c r="GPE31" s="3173"/>
      <c r="GPF31" s="3173"/>
      <c r="GPG31" s="3173"/>
      <c r="GPH31" s="3173"/>
      <c r="GPK31" s="3173"/>
      <c r="GPS31" s="3199"/>
      <c r="GPT31" s="3189"/>
      <c r="GPW31" s="3173"/>
      <c r="GPX31" s="3173"/>
      <c r="GPY31" s="3173"/>
      <c r="GPZ31" s="3173"/>
      <c r="GQC31" s="3173"/>
      <c r="GQK31" s="3199"/>
      <c r="GQL31" s="3189"/>
      <c r="GQO31" s="3173"/>
      <c r="GQP31" s="3173"/>
      <c r="GQQ31" s="3173"/>
      <c r="GQR31" s="3173"/>
      <c r="GQU31" s="3173"/>
      <c r="GRC31" s="3199"/>
      <c r="GRD31" s="3189"/>
      <c r="GRG31" s="3173"/>
      <c r="GRH31" s="3173"/>
      <c r="GRI31" s="3173"/>
      <c r="GRJ31" s="3173"/>
      <c r="GRM31" s="3173"/>
      <c r="GRU31" s="3199"/>
      <c r="GRV31" s="3189"/>
      <c r="GRY31" s="3173"/>
      <c r="GRZ31" s="3173"/>
      <c r="GSA31" s="3173"/>
      <c r="GSB31" s="3173"/>
      <c r="GSE31" s="3173"/>
      <c r="GSM31" s="3199"/>
      <c r="GSN31" s="3189"/>
      <c r="GSQ31" s="3173"/>
      <c r="GSR31" s="3173"/>
      <c r="GSS31" s="3173"/>
      <c r="GST31" s="3173"/>
      <c r="GSW31" s="3173"/>
      <c r="GTE31" s="3199"/>
      <c r="GTF31" s="3189"/>
      <c r="GTI31" s="3173"/>
      <c r="GTJ31" s="3173"/>
      <c r="GTK31" s="3173"/>
      <c r="GTL31" s="3173"/>
      <c r="GTO31" s="3173"/>
      <c r="GTW31" s="3199"/>
      <c r="GTX31" s="3189"/>
      <c r="GUA31" s="3173"/>
      <c r="GUB31" s="3173"/>
      <c r="GUC31" s="3173"/>
      <c r="GUD31" s="3173"/>
      <c r="GUG31" s="3173"/>
      <c r="GUO31" s="3199"/>
      <c r="GUP31" s="3189"/>
      <c r="GUS31" s="3173"/>
      <c r="GUT31" s="3173"/>
      <c r="GUU31" s="3173"/>
      <c r="GUV31" s="3173"/>
      <c r="GUY31" s="3173"/>
      <c r="GVG31" s="3199"/>
      <c r="GVH31" s="3189"/>
      <c r="GVK31" s="3173"/>
      <c r="GVL31" s="3173"/>
      <c r="GVM31" s="3173"/>
      <c r="GVN31" s="3173"/>
      <c r="GVQ31" s="3173"/>
      <c r="GVY31" s="3199"/>
      <c r="GVZ31" s="3189"/>
      <c r="GWC31" s="3173"/>
      <c r="GWD31" s="3173"/>
      <c r="GWE31" s="3173"/>
      <c r="GWF31" s="3173"/>
      <c r="GWI31" s="3173"/>
      <c r="GWQ31" s="3199"/>
      <c r="GWR31" s="3189"/>
      <c r="GWU31" s="3173"/>
      <c r="GWV31" s="3173"/>
      <c r="GWW31" s="3173"/>
      <c r="GWX31" s="3173"/>
      <c r="GXA31" s="3173"/>
      <c r="GXI31" s="3199"/>
      <c r="GXJ31" s="3189"/>
      <c r="GXM31" s="3173"/>
      <c r="GXN31" s="3173"/>
      <c r="GXO31" s="3173"/>
      <c r="GXP31" s="3173"/>
      <c r="GXS31" s="3173"/>
      <c r="GYA31" s="3199"/>
      <c r="GYB31" s="3189"/>
      <c r="GYE31" s="3173"/>
      <c r="GYF31" s="3173"/>
      <c r="GYG31" s="3173"/>
      <c r="GYH31" s="3173"/>
      <c r="GYK31" s="3173"/>
      <c r="GYS31" s="3199"/>
      <c r="GYT31" s="3189"/>
      <c r="GYW31" s="3173"/>
      <c r="GYX31" s="3173"/>
      <c r="GYY31" s="3173"/>
      <c r="GYZ31" s="3173"/>
      <c r="GZC31" s="3173"/>
      <c r="GZK31" s="3199"/>
      <c r="GZL31" s="3189"/>
      <c r="GZO31" s="3173"/>
      <c r="GZP31" s="3173"/>
      <c r="GZQ31" s="3173"/>
      <c r="GZR31" s="3173"/>
      <c r="GZU31" s="3173"/>
      <c r="HAC31" s="3199"/>
      <c r="HAD31" s="3189"/>
      <c r="HAG31" s="3173"/>
      <c r="HAH31" s="3173"/>
      <c r="HAI31" s="3173"/>
      <c r="HAJ31" s="3173"/>
      <c r="HAM31" s="3173"/>
      <c r="HAU31" s="3199"/>
      <c r="HAV31" s="3189"/>
      <c r="HAY31" s="3173"/>
      <c r="HAZ31" s="3173"/>
      <c r="HBA31" s="3173"/>
      <c r="HBB31" s="3173"/>
      <c r="HBE31" s="3173"/>
      <c r="HBM31" s="3199"/>
      <c r="HBN31" s="3189"/>
      <c r="HBQ31" s="3173"/>
      <c r="HBR31" s="3173"/>
      <c r="HBS31" s="3173"/>
      <c r="HBT31" s="3173"/>
      <c r="HBW31" s="3173"/>
      <c r="HCE31" s="3199"/>
      <c r="HCF31" s="3189"/>
      <c r="HCI31" s="3173"/>
      <c r="HCJ31" s="3173"/>
      <c r="HCK31" s="3173"/>
      <c r="HCL31" s="3173"/>
      <c r="HCO31" s="3173"/>
      <c r="HCW31" s="3199"/>
      <c r="HCX31" s="3189"/>
      <c r="HDA31" s="3173"/>
      <c r="HDB31" s="3173"/>
      <c r="HDC31" s="3173"/>
      <c r="HDD31" s="3173"/>
      <c r="HDG31" s="3173"/>
      <c r="HDO31" s="3199"/>
      <c r="HDP31" s="3189"/>
      <c r="HDS31" s="3173"/>
      <c r="HDT31" s="3173"/>
      <c r="HDU31" s="3173"/>
      <c r="HDV31" s="3173"/>
      <c r="HDY31" s="3173"/>
      <c r="HEG31" s="3199"/>
      <c r="HEH31" s="3189"/>
      <c r="HEK31" s="3173"/>
      <c r="HEL31" s="3173"/>
      <c r="HEM31" s="3173"/>
      <c r="HEN31" s="3173"/>
      <c r="HEQ31" s="3173"/>
      <c r="HEY31" s="3199"/>
      <c r="HEZ31" s="3189"/>
      <c r="HFC31" s="3173"/>
      <c r="HFD31" s="3173"/>
      <c r="HFE31" s="3173"/>
      <c r="HFF31" s="3173"/>
      <c r="HFI31" s="3173"/>
      <c r="HFQ31" s="3199"/>
      <c r="HFR31" s="3189"/>
      <c r="HFU31" s="3173"/>
      <c r="HFV31" s="3173"/>
      <c r="HFW31" s="3173"/>
      <c r="HFX31" s="3173"/>
      <c r="HGA31" s="3173"/>
      <c r="HGI31" s="3199"/>
      <c r="HGJ31" s="3189"/>
      <c r="HGM31" s="3173"/>
      <c r="HGN31" s="3173"/>
      <c r="HGO31" s="3173"/>
      <c r="HGP31" s="3173"/>
      <c r="HGS31" s="3173"/>
      <c r="HHA31" s="3199"/>
      <c r="HHB31" s="3189"/>
      <c r="HHE31" s="3173"/>
      <c r="HHF31" s="3173"/>
      <c r="HHG31" s="3173"/>
      <c r="HHH31" s="3173"/>
      <c r="HHK31" s="3173"/>
      <c r="HHS31" s="3199"/>
      <c r="HHT31" s="3189"/>
      <c r="HHW31" s="3173"/>
      <c r="HHX31" s="3173"/>
      <c r="HHY31" s="3173"/>
      <c r="HHZ31" s="3173"/>
      <c r="HIC31" s="3173"/>
      <c r="HIK31" s="3199"/>
      <c r="HIL31" s="3189"/>
      <c r="HIO31" s="3173"/>
      <c r="HIP31" s="3173"/>
      <c r="HIQ31" s="3173"/>
      <c r="HIR31" s="3173"/>
      <c r="HIU31" s="3173"/>
      <c r="HJC31" s="3199"/>
      <c r="HJD31" s="3189"/>
      <c r="HJG31" s="3173"/>
      <c r="HJH31" s="3173"/>
      <c r="HJI31" s="3173"/>
      <c r="HJJ31" s="3173"/>
      <c r="HJM31" s="3173"/>
      <c r="HJU31" s="3199"/>
      <c r="HJV31" s="3189"/>
      <c r="HJY31" s="3173"/>
      <c r="HJZ31" s="3173"/>
      <c r="HKA31" s="3173"/>
      <c r="HKB31" s="3173"/>
      <c r="HKE31" s="3173"/>
      <c r="HKM31" s="3199"/>
      <c r="HKN31" s="3189"/>
      <c r="HKQ31" s="3173"/>
      <c r="HKR31" s="3173"/>
      <c r="HKS31" s="3173"/>
      <c r="HKT31" s="3173"/>
      <c r="HKW31" s="3173"/>
      <c r="HLE31" s="3199"/>
      <c r="HLF31" s="3189"/>
      <c r="HLI31" s="3173"/>
      <c r="HLJ31" s="3173"/>
      <c r="HLK31" s="3173"/>
      <c r="HLL31" s="3173"/>
      <c r="HLO31" s="3173"/>
      <c r="HLW31" s="3199"/>
      <c r="HLX31" s="3189"/>
      <c r="HMA31" s="3173"/>
      <c r="HMB31" s="3173"/>
      <c r="HMC31" s="3173"/>
      <c r="HMD31" s="3173"/>
      <c r="HMG31" s="3173"/>
      <c r="HMO31" s="3199"/>
      <c r="HMP31" s="3189"/>
      <c r="HMS31" s="3173"/>
      <c r="HMT31" s="3173"/>
      <c r="HMU31" s="3173"/>
      <c r="HMV31" s="3173"/>
      <c r="HMY31" s="3173"/>
      <c r="HNG31" s="3199"/>
      <c r="HNH31" s="3189"/>
      <c r="HNK31" s="3173"/>
      <c r="HNL31" s="3173"/>
      <c r="HNM31" s="3173"/>
      <c r="HNN31" s="3173"/>
      <c r="HNQ31" s="3173"/>
      <c r="HNY31" s="3199"/>
      <c r="HNZ31" s="3189"/>
      <c r="HOC31" s="3173"/>
      <c r="HOD31" s="3173"/>
      <c r="HOE31" s="3173"/>
      <c r="HOF31" s="3173"/>
      <c r="HOI31" s="3173"/>
      <c r="HOQ31" s="3199"/>
      <c r="HOR31" s="3189"/>
      <c r="HOU31" s="3173"/>
      <c r="HOV31" s="3173"/>
      <c r="HOW31" s="3173"/>
      <c r="HOX31" s="3173"/>
      <c r="HPA31" s="3173"/>
      <c r="HPI31" s="3199"/>
      <c r="HPJ31" s="3189"/>
      <c r="HPM31" s="3173"/>
      <c r="HPN31" s="3173"/>
      <c r="HPO31" s="3173"/>
      <c r="HPP31" s="3173"/>
      <c r="HPS31" s="3173"/>
      <c r="HQA31" s="3199"/>
      <c r="HQB31" s="3189"/>
      <c r="HQE31" s="3173"/>
      <c r="HQF31" s="3173"/>
      <c r="HQG31" s="3173"/>
      <c r="HQH31" s="3173"/>
      <c r="HQK31" s="3173"/>
      <c r="HQS31" s="3199"/>
      <c r="HQT31" s="3189"/>
      <c r="HQW31" s="3173"/>
      <c r="HQX31" s="3173"/>
      <c r="HQY31" s="3173"/>
      <c r="HQZ31" s="3173"/>
      <c r="HRC31" s="3173"/>
      <c r="HRK31" s="3199"/>
      <c r="HRL31" s="3189"/>
      <c r="HRO31" s="3173"/>
      <c r="HRP31" s="3173"/>
      <c r="HRQ31" s="3173"/>
      <c r="HRR31" s="3173"/>
      <c r="HRU31" s="3173"/>
      <c r="HSC31" s="3199"/>
      <c r="HSD31" s="3189"/>
      <c r="HSG31" s="3173"/>
      <c r="HSH31" s="3173"/>
      <c r="HSI31" s="3173"/>
      <c r="HSJ31" s="3173"/>
      <c r="HSM31" s="3173"/>
      <c r="HSU31" s="3199"/>
      <c r="HSV31" s="3189"/>
      <c r="HSY31" s="3173"/>
      <c r="HSZ31" s="3173"/>
      <c r="HTA31" s="3173"/>
      <c r="HTB31" s="3173"/>
      <c r="HTE31" s="3173"/>
      <c r="HTM31" s="3199"/>
      <c r="HTN31" s="3189"/>
      <c r="HTQ31" s="3173"/>
      <c r="HTR31" s="3173"/>
      <c r="HTS31" s="3173"/>
      <c r="HTT31" s="3173"/>
      <c r="HTW31" s="3173"/>
      <c r="HUE31" s="3199"/>
      <c r="HUF31" s="3189"/>
      <c r="HUI31" s="3173"/>
      <c r="HUJ31" s="3173"/>
      <c r="HUK31" s="3173"/>
      <c r="HUL31" s="3173"/>
      <c r="HUO31" s="3173"/>
      <c r="HUW31" s="3199"/>
      <c r="HUX31" s="3189"/>
      <c r="HVA31" s="3173"/>
      <c r="HVB31" s="3173"/>
      <c r="HVC31" s="3173"/>
      <c r="HVD31" s="3173"/>
      <c r="HVG31" s="3173"/>
      <c r="HVO31" s="3199"/>
      <c r="HVP31" s="3189"/>
      <c r="HVS31" s="3173"/>
      <c r="HVT31" s="3173"/>
      <c r="HVU31" s="3173"/>
      <c r="HVV31" s="3173"/>
      <c r="HVY31" s="3173"/>
      <c r="HWG31" s="3199"/>
      <c r="HWH31" s="3189"/>
      <c r="HWK31" s="3173"/>
      <c r="HWL31" s="3173"/>
      <c r="HWM31" s="3173"/>
      <c r="HWN31" s="3173"/>
      <c r="HWQ31" s="3173"/>
      <c r="HWY31" s="3199"/>
      <c r="HWZ31" s="3189"/>
      <c r="HXC31" s="3173"/>
      <c r="HXD31" s="3173"/>
      <c r="HXE31" s="3173"/>
      <c r="HXF31" s="3173"/>
      <c r="HXI31" s="3173"/>
      <c r="HXQ31" s="3199"/>
      <c r="HXR31" s="3189"/>
      <c r="HXU31" s="3173"/>
      <c r="HXV31" s="3173"/>
      <c r="HXW31" s="3173"/>
      <c r="HXX31" s="3173"/>
      <c r="HYA31" s="3173"/>
      <c r="HYI31" s="3199"/>
      <c r="HYJ31" s="3189"/>
      <c r="HYM31" s="3173"/>
      <c r="HYN31" s="3173"/>
      <c r="HYO31" s="3173"/>
      <c r="HYP31" s="3173"/>
      <c r="HYS31" s="3173"/>
      <c r="HZA31" s="3199"/>
      <c r="HZB31" s="3189"/>
      <c r="HZE31" s="3173"/>
      <c r="HZF31" s="3173"/>
      <c r="HZG31" s="3173"/>
      <c r="HZH31" s="3173"/>
      <c r="HZK31" s="3173"/>
      <c r="HZS31" s="3199"/>
      <c r="HZT31" s="3189"/>
      <c r="HZW31" s="3173"/>
      <c r="HZX31" s="3173"/>
      <c r="HZY31" s="3173"/>
      <c r="HZZ31" s="3173"/>
      <c r="IAC31" s="3173"/>
      <c r="IAK31" s="3199"/>
      <c r="IAL31" s="3189"/>
      <c r="IAO31" s="3173"/>
      <c r="IAP31" s="3173"/>
      <c r="IAQ31" s="3173"/>
      <c r="IAR31" s="3173"/>
      <c r="IAU31" s="3173"/>
      <c r="IBC31" s="3199"/>
      <c r="IBD31" s="3189"/>
      <c r="IBG31" s="3173"/>
      <c r="IBH31" s="3173"/>
      <c r="IBI31" s="3173"/>
      <c r="IBJ31" s="3173"/>
      <c r="IBM31" s="3173"/>
      <c r="IBU31" s="3199"/>
      <c r="IBV31" s="3189"/>
      <c r="IBY31" s="3173"/>
      <c r="IBZ31" s="3173"/>
      <c r="ICA31" s="3173"/>
      <c r="ICB31" s="3173"/>
      <c r="ICE31" s="3173"/>
      <c r="ICM31" s="3199"/>
      <c r="ICN31" s="3189"/>
      <c r="ICQ31" s="3173"/>
      <c r="ICR31" s="3173"/>
      <c r="ICS31" s="3173"/>
      <c r="ICT31" s="3173"/>
      <c r="ICW31" s="3173"/>
      <c r="IDE31" s="3199"/>
      <c r="IDF31" s="3189"/>
      <c r="IDI31" s="3173"/>
      <c r="IDJ31" s="3173"/>
      <c r="IDK31" s="3173"/>
      <c r="IDL31" s="3173"/>
      <c r="IDO31" s="3173"/>
      <c r="IDW31" s="3199"/>
      <c r="IDX31" s="3189"/>
      <c r="IEA31" s="3173"/>
      <c r="IEB31" s="3173"/>
      <c r="IEC31" s="3173"/>
      <c r="IED31" s="3173"/>
      <c r="IEG31" s="3173"/>
      <c r="IEO31" s="3199"/>
      <c r="IEP31" s="3189"/>
      <c r="IES31" s="3173"/>
      <c r="IET31" s="3173"/>
      <c r="IEU31" s="3173"/>
      <c r="IEV31" s="3173"/>
      <c r="IEY31" s="3173"/>
      <c r="IFG31" s="3199"/>
      <c r="IFH31" s="3189"/>
      <c r="IFK31" s="3173"/>
      <c r="IFL31" s="3173"/>
      <c r="IFM31" s="3173"/>
      <c r="IFN31" s="3173"/>
      <c r="IFQ31" s="3173"/>
      <c r="IFY31" s="3199"/>
      <c r="IFZ31" s="3189"/>
      <c r="IGC31" s="3173"/>
      <c r="IGD31" s="3173"/>
      <c r="IGE31" s="3173"/>
      <c r="IGF31" s="3173"/>
      <c r="IGI31" s="3173"/>
      <c r="IGQ31" s="3199"/>
      <c r="IGR31" s="3189"/>
      <c r="IGU31" s="3173"/>
      <c r="IGV31" s="3173"/>
      <c r="IGW31" s="3173"/>
      <c r="IGX31" s="3173"/>
      <c r="IHA31" s="3173"/>
      <c r="IHI31" s="3199"/>
      <c r="IHJ31" s="3189"/>
      <c r="IHM31" s="3173"/>
      <c r="IHN31" s="3173"/>
      <c r="IHO31" s="3173"/>
      <c r="IHP31" s="3173"/>
      <c r="IHS31" s="3173"/>
      <c r="IIA31" s="3199"/>
      <c r="IIB31" s="3189"/>
      <c r="IIE31" s="3173"/>
      <c r="IIF31" s="3173"/>
      <c r="IIG31" s="3173"/>
      <c r="IIH31" s="3173"/>
      <c r="IIK31" s="3173"/>
      <c r="IIS31" s="3199"/>
      <c r="IIT31" s="3189"/>
      <c r="IIW31" s="3173"/>
      <c r="IIX31" s="3173"/>
      <c r="IIY31" s="3173"/>
      <c r="IIZ31" s="3173"/>
      <c r="IJC31" s="3173"/>
      <c r="IJK31" s="3199"/>
      <c r="IJL31" s="3189"/>
      <c r="IJO31" s="3173"/>
      <c r="IJP31" s="3173"/>
      <c r="IJQ31" s="3173"/>
      <c r="IJR31" s="3173"/>
      <c r="IJU31" s="3173"/>
      <c r="IKC31" s="3199"/>
      <c r="IKD31" s="3189"/>
      <c r="IKG31" s="3173"/>
      <c r="IKH31" s="3173"/>
      <c r="IKI31" s="3173"/>
      <c r="IKJ31" s="3173"/>
      <c r="IKM31" s="3173"/>
      <c r="IKU31" s="3199"/>
      <c r="IKV31" s="3189"/>
      <c r="IKY31" s="3173"/>
      <c r="IKZ31" s="3173"/>
      <c r="ILA31" s="3173"/>
      <c r="ILB31" s="3173"/>
      <c r="ILE31" s="3173"/>
      <c r="ILM31" s="3199"/>
      <c r="ILN31" s="3189"/>
      <c r="ILQ31" s="3173"/>
      <c r="ILR31" s="3173"/>
      <c r="ILS31" s="3173"/>
      <c r="ILT31" s="3173"/>
      <c r="ILW31" s="3173"/>
      <c r="IME31" s="3199"/>
      <c r="IMF31" s="3189"/>
      <c r="IMI31" s="3173"/>
      <c r="IMJ31" s="3173"/>
      <c r="IMK31" s="3173"/>
      <c r="IML31" s="3173"/>
      <c r="IMO31" s="3173"/>
      <c r="IMW31" s="3199"/>
      <c r="IMX31" s="3189"/>
      <c r="INA31" s="3173"/>
      <c r="INB31" s="3173"/>
      <c r="INC31" s="3173"/>
      <c r="IND31" s="3173"/>
      <c r="ING31" s="3173"/>
      <c r="INO31" s="3199"/>
      <c r="INP31" s="3189"/>
      <c r="INS31" s="3173"/>
      <c r="INT31" s="3173"/>
      <c r="INU31" s="3173"/>
      <c r="INV31" s="3173"/>
      <c r="INY31" s="3173"/>
      <c r="IOG31" s="3199"/>
      <c r="IOH31" s="3189"/>
      <c r="IOK31" s="3173"/>
      <c r="IOL31" s="3173"/>
      <c r="IOM31" s="3173"/>
      <c r="ION31" s="3173"/>
      <c r="IOQ31" s="3173"/>
      <c r="IOY31" s="3199"/>
      <c r="IOZ31" s="3189"/>
      <c r="IPC31" s="3173"/>
      <c r="IPD31" s="3173"/>
      <c r="IPE31" s="3173"/>
      <c r="IPF31" s="3173"/>
      <c r="IPI31" s="3173"/>
      <c r="IPQ31" s="3199"/>
      <c r="IPR31" s="3189"/>
      <c r="IPU31" s="3173"/>
      <c r="IPV31" s="3173"/>
      <c r="IPW31" s="3173"/>
      <c r="IPX31" s="3173"/>
      <c r="IQA31" s="3173"/>
      <c r="IQI31" s="3199"/>
      <c r="IQJ31" s="3189"/>
      <c r="IQM31" s="3173"/>
      <c r="IQN31" s="3173"/>
      <c r="IQO31" s="3173"/>
      <c r="IQP31" s="3173"/>
      <c r="IQS31" s="3173"/>
      <c r="IRA31" s="3199"/>
      <c r="IRB31" s="3189"/>
      <c r="IRE31" s="3173"/>
      <c r="IRF31" s="3173"/>
      <c r="IRG31" s="3173"/>
      <c r="IRH31" s="3173"/>
      <c r="IRK31" s="3173"/>
      <c r="IRS31" s="3199"/>
      <c r="IRT31" s="3189"/>
      <c r="IRW31" s="3173"/>
      <c r="IRX31" s="3173"/>
      <c r="IRY31" s="3173"/>
      <c r="IRZ31" s="3173"/>
      <c r="ISC31" s="3173"/>
      <c r="ISK31" s="3199"/>
      <c r="ISL31" s="3189"/>
      <c r="ISO31" s="3173"/>
      <c r="ISP31" s="3173"/>
      <c r="ISQ31" s="3173"/>
      <c r="ISR31" s="3173"/>
      <c r="ISU31" s="3173"/>
      <c r="ITC31" s="3199"/>
      <c r="ITD31" s="3189"/>
      <c r="ITG31" s="3173"/>
      <c r="ITH31" s="3173"/>
      <c r="ITI31" s="3173"/>
      <c r="ITJ31" s="3173"/>
      <c r="ITM31" s="3173"/>
      <c r="ITU31" s="3199"/>
      <c r="ITV31" s="3189"/>
      <c r="ITY31" s="3173"/>
      <c r="ITZ31" s="3173"/>
      <c r="IUA31" s="3173"/>
      <c r="IUB31" s="3173"/>
      <c r="IUE31" s="3173"/>
      <c r="IUM31" s="3199"/>
      <c r="IUN31" s="3189"/>
      <c r="IUQ31" s="3173"/>
      <c r="IUR31" s="3173"/>
      <c r="IUS31" s="3173"/>
      <c r="IUT31" s="3173"/>
      <c r="IUW31" s="3173"/>
      <c r="IVE31" s="3199"/>
      <c r="IVF31" s="3189"/>
      <c r="IVI31" s="3173"/>
      <c r="IVJ31" s="3173"/>
      <c r="IVK31" s="3173"/>
      <c r="IVL31" s="3173"/>
      <c r="IVO31" s="3173"/>
      <c r="IVW31" s="3199"/>
      <c r="IVX31" s="3189"/>
      <c r="IWA31" s="3173"/>
      <c r="IWB31" s="3173"/>
      <c r="IWC31" s="3173"/>
      <c r="IWD31" s="3173"/>
      <c r="IWG31" s="3173"/>
      <c r="IWO31" s="3199"/>
      <c r="IWP31" s="3189"/>
      <c r="IWS31" s="3173"/>
      <c r="IWT31" s="3173"/>
      <c r="IWU31" s="3173"/>
      <c r="IWV31" s="3173"/>
      <c r="IWY31" s="3173"/>
      <c r="IXG31" s="3199"/>
      <c r="IXH31" s="3189"/>
      <c r="IXK31" s="3173"/>
      <c r="IXL31" s="3173"/>
      <c r="IXM31" s="3173"/>
      <c r="IXN31" s="3173"/>
      <c r="IXQ31" s="3173"/>
      <c r="IXY31" s="3199"/>
      <c r="IXZ31" s="3189"/>
      <c r="IYC31" s="3173"/>
      <c r="IYD31" s="3173"/>
      <c r="IYE31" s="3173"/>
      <c r="IYF31" s="3173"/>
      <c r="IYI31" s="3173"/>
      <c r="IYQ31" s="3199"/>
      <c r="IYR31" s="3189"/>
      <c r="IYU31" s="3173"/>
      <c r="IYV31" s="3173"/>
      <c r="IYW31" s="3173"/>
      <c r="IYX31" s="3173"/>
      <c r="IZA31" s="3173"/>
      <c r="IZI31" s="3199"/>
      <c r="IZJ31" s="3189"/>
      <c r="IZM31" s="3173"/>
      <c r="IZN31" s="3173"/>
      <c r="IZO31" s="3173"/>
      <c r="IZP31" s="3173"/>
      <c r="IZS31" s="3173"/>
      <c r="JAA31" s="3199"/>
      <c r="JAB31" s="3189"/>
      <c r="JAE31" s="3173"/>
      <c r="JAF31" s="3173"/>
      <c r="JAG31" s="3173"/>
      <c r="JAH31" s="3173"/>
      <c r="JAK31" s="3173"/>
      <c r="JAS31" s="3199"/>
      <c r="JAT31" s="3189"/>
      <c r="JAW31" s="3173"/>
      <c r="JAX31" s="3173"/>
      <c r="JAY31" s="3173"/>
      <c r="JAZ31" s="3173"/>
      <c r="JBC31" s="3173"/>
      <c r="JBK31" s="3199"/>
      <c r="JBL31" s="3189"/>
      <c r="JBO31" s="3173"/>
      <c r="JBP31" s="3173"/>
      <c r="JBQ31" s="3173"/>
      <c r="JBR31" s="3173"/>
      <c r="JBU31" s="3173"/>
      <c r="JCC31" s="3199"/>
      <c r="JCD31" s="3189"/>
      <c r="JCG31" s="3173"/>
      <c r="JCH31" s="3173"/>
      <c r="JCI31" s="3173"/>
      <c r="JCJ31" s="3173"/>
      <c r="JCM31" s="3173"/>
      <c r="JCU31" s="3199"/>
      <c r="JCV31" s="3189"/>
      <c r="JCY31" s="3173"/>
      <c r="JCZ31" s="3173"/>
      <c r="JDA31" s="3173"/>
      <c r="JDB31" s="3173"/>
      <c r="JDE31" s="3173"/>
      <c r="JDM31" s="3199"/>
      <c r="JDN31" s="3189"/>
      <c r="JDQ31" s="3173"/>
      <c r="JDR31" s="3173"/>
      <c r="JDS31" s="3173"/>
      <c r="JDT31" s="3173"/>
      <c r="JDW31" s="3173"/>
      <c r="JEE31" s="3199"/>
      <c r="JEF31" s="3189"/>
      <c r="JEI31" s="3173"/>
      <c r="JEJ31" s="3173"/>
      <c r="JEK31" s="3173"/>
      <c r="JEL31" s="3173"/>
      <c r="JEO31" s="3173"/>
      <c r="JEW31" s="3199"/>
      <c r="JEX31" s="3189"/>
      <c r="JFA31" s="3173"/>
      <c r="JFB31" s="3173"/>
      <c r="JFC31" s="3173"/>
      <c r="JFD31" s="3173"/>
      <c r="JFG31" s="3173"/>
      <c r="JFO31" s="3199"/>
      <c r="JFP31" s="3189"/>
      <c r="JFS31" s="3173"/>
      <c r="JFT31" s="3173"/>
      <c r="JFU31" s="3173"/>
      <c r="JFV31" s="3173"/>
      <c r="JFY31" s="3173"/>
      <c r="JGG31" s="3199"/>
      <c r="JGH31" s="3189"/>
      <c r="JGK31" s="3173"/>
      <c r="JGL31" s="3173"/>
      <c r="JGM31" s="3173"/>
      <c r="JGN31" s="3173"/>
      <c r="JGQ31" s="3173"/>
      <c r="JGY31" s="3199"/>
      <c r="JGZ31" s="3189"/>
      <c r="JHC31" s="3173"/>
      <c r="JHD31" s="3173"/>
      <c r="JHE31" s="3173"/>
      <c r="JHF31" s="3173"/>
      <c r="JHI31" s="3173"/>
      <c r="JHQ31" s="3199"/>
      <c r="JHR31" s="3189"/>
      <c r="JHU31" s="3173"/>
      <c r="JHV31" s="3173"/>
      <c r="JHW31" s="3173"/>
      <c r="JHX31" s="3173"/>
      <c r="JIA31" s="3173"/>
      <c r="JII31" s="3199"/>
      <c r="JIJ31" s="3189"/>
      <c r="JIM31" s="3173"/>
      <c r="JIN31" s="3173"/>
      <c r="JIO31" s="3173"/>
      <c r="JIP31" s="3173"/>
      <c r="JIS31" s="3173"/>
      <c r="JJA31" s="3199"/>
      <c r="JJB31" s="3189"/>
      <c r="JJE31" s="3173"/>
      <c r="JJF31" s="3173"/>
      <c r="JJG31" s="3173"/>
      <c r="JJH31" s="3173"/>
      <c r="JJK31" s="3173"/>
      <c r="JJS31" s="3199"/>
      <c r="JJT31" s="3189"/>
      <c r="JJW31" s="3173"/>
      <c r="JJX31" s="3173"/>
      <c r="JJY31" s="3173"/>
      <c r="JJZ31" s="3173"/>
      <c r="JKC31" s="3173"/>
      <c r="JKK31" s="3199"/>
      <c r="JKL31" s="3189"/>
      <c r="JKO31" s="3173"/>
      <c r="JKP31" s="3173"/>
      <c r="JKQ31" s="3173"/>
      <c r="JKR31" s="3173"/>
      <c r="JKU31" s="3173"/>
      <c r="JLC31" s="3199"/>
      <c r="JLD31" s="3189"/>
      <c r="JLG31" s="3173"/>
      <c r="JLH31" s="3173"/>
      <c r="JLI31" s="3173"/>
      <c r="JLJ31" s="3173"/>
      <c r="JLM31" s="3173"/>
      <c r="JLU31" s="3199"/>
      <c r="JLV31" s="3189"/>
      <c r="JLY31" s="3173"/>
      <c r="JLZ31" s="3173"/>
      <c r="JMA31" s="3173"/>
      <c r="JMB31" s="3173"/>
      <c r="JME31" s="3173"/>
      <c r="JMM31" s="3199"/>
      <c r="JMN31" s="3189"/>
      <c r="JMQ31" s="3173"/>
      <c r="JMR31" s="3173"/>
      <c r="JMS31" s="3173"/>
      <c r="JMT31" s="3173"/>
      <c r="JMW31" s="3173"/>
      <c r="JNE31" s="3199"/>
      <c r="JNF31" s="3189"/>
      <c r="JNI31" s="3173"/>
      <c r="JNJ31" s="3173"/>
      <c r="JNK31" s="3173"/>
      <c r="JNL31" s="3173"/>
      <c r="JNO31" s="3173"/>
      <c r="JNW31" s="3199"/>
      <c r="JNX31" s="3189"/>
      <c r="JOA31" s="3173"/>
      <c r="JOB31" s="3173"/>
      <c r="JOC31" s="3173"/>
      <c r="JOD31" s="3173"/>
      <c r="JOG31" s="3173"/>
      <c r="JOO31" s="3199"/>
      <c r="JOP31" s="3189"/>
      <c r="JOS31" s="3173"/>
      <c r="JOT31" s="3173"/>
      <c r="JOU31" s="3173"/>
      <c r="JOV31" s="3173"/>
      <c r="JOY31" s="3173"/>
      <c r="JPG31" s="3199"/>
      <c r="JPH31" s="3189"/>
      <c r="JPK31" s="3173"/>
      <c r="JPL31" s="3173"/>
      <c r="JPM31" s="3173"/>
      <c r="JPN31" s="3173"/>
      <c r="JPQ31" s="3173"/>
      <c r="JPY31" s="3199"/>
      <c r="JPZ31" s="3189"/>
      <c r="JQC31" s="3173"/>
      <c r="JQD31" s="3173"/>
      <c r="JQE31" s="3173"/>
      <c r="JQF31" s="3173"/>
      <c r="JQI31" s="3173"/>
      <c r="JQQ31" s="3199"/>
      <c r="JQR31" s="3189"/>
      <c r="JQU31" s="3173"/>
      <c r="JQV31" s="3173"/>
      <c r="JQW31" s="3173"/>
      <c r="JQX31" s="3173"/>
      <c r="JRA31" s="3173"/>
      <c r="JRI31" s="3199"/>
      <c r="JRJ31" s="3189"/>
      <c r="JRM31" s="3173"/>
      <c r="JRN31" s="3173"/>
      <c r="JRO31" s="3173"/>
      <c r="JRP31" s="3173"/>
      <c r="JRS31" s="3173"/>
      <c r="JSA31" s="3199"/>
      <c r="JSB31" s="3189"/>
      <c r="JSE31" s="3173"/>
      <c r="JSF31" s="3173"/>
      <c r="JSG31" s="3173"/>
      <c r="JSH31" s="3173"/>
      <c r="JSK31" s="3173"/>
      <c r="JSS31" s="3199"/>
      <c r="JST31" s="3189"/>
      <c r="JSW31" s="3173"/>
      <c r="JSX31" s="3173"/>
      <c r="JSY31" s="3173"/>
      <c r="JSZ31" s="3173"/>
      <c r="JTC31" s="3173"/>
      <c r="JTK31" s="3199"/>
      <c r="JTL31" s="3189"/>
      <c r="JTO31" s="3173"/>
      <c r="JTP31" s="3173"/>
      <c r="JTQ31" s="3173"/>
      <c r="JTR31" s="3173"/>
      <c r="JTU31" s="3173"/>
      <c r="JUC31" s="3199"/>
      <c r="JUD31" s="3189"/>
      <c r="JUG31" s="3173"/>
      <c r="JUH31" s="3173"/>
      <c r="JUI31" s="3173"/>
      <c r="JUJ31" s="3173"/>
      <c r="JUM31" s="3173"/>
      <c r="JUU31" s="3199"/>
      <c r="JUV31" s="3189"/>
      <c r="JUY31" s="3173"/>
      <c r="JUZ31" s="3173"/>
      <c r="JVA31" s="3173"/>
      <c r="JVB31" s="3173"/>
      <c r="JVE31" s="3173"/>
      <c r="JVM31" s="3199"/>
      <c r="JVN31" s="3189"/>
      <c r="JVQ31" s="3173"/>
      <c r="JVR31" s="3173"/>
      <c r="JVS31" s="3173"/>
      <c r="JVT31" s="3173"/>
      <c r="JVW31" s="3173"/>
      <c r="JWE31" s="3199"/>
      <c r="JWF31" s="3189"/>
      <c r="JWI31" s="3173"/>
      <c r="JWJ31" s="3173"/>
      <c r="JWK31" s="3173"/>
      <c r="JWL31" s="3173"/>
      <c r="JWO31" s="3173"/>
      <c r="JWW31" s="3199"/>
      <c r="JWX31" s="3189"/>
      <c r="JXA31" s="3173"/>
      <c r="JXB31" s="3173"/>
      <c r="JXC31" s="3173"/>
      <c r="JXD31" s="3173"/>
      <c r="JXG31" s="3173"/>
      <c r="JXO31" s="3199"/>
      <c r="JXP31" s="3189"/>
      <c r="JXS31" s="3173"/>
      <c r="JXT31" s="3173"/>
      <c r="JXU31" s="3173"/>
      <c r="JXV31" s="3173"/>
      <c r="JXY31" s="3173"/>
      <c r="JYG31" s="3199"/>
      <c r="JYH31" s="3189"/>
      <c r="JYK31" s="3173"/>
      <c r="JYL31" s="3173"/>
      <c r="JYM31" s="3173"/>
      <c r="JYN31" s="3173"/>
      <c r="JYQ31" s="3173"/>
      <c r="JYY31" s="3199"/>
      <c r="JYZ31" s="3189"/>
      <c r="JZC31" s="3173"/>
      <c r="JZD31" s="3173"/>
      <c r="JZE31" s="3173"/>
      <c r="JZF31" s="3173"/>
      <c r="JZI31" s="3173"/>
      <c r="JZQ31" s="3199"/>
      <c r="JZR31" s="3189"/>
      <c r="JZU31" s="3173"/>
      <c r="JZV31" s="3173"/>
      <c r="JZW31" s="3173"/>
      <c r="JZX31" s="3173"/>
      <c r="KAA31" s="3173"/>
      <c r="KAI31" s="3199"/>
      <c r="KAJ31" s="3189"/>
      <c r="KAM31" s="3173"/>
      <c r="KAN31" s="3173"/>
      <c r="KAO31" s="3173"/>
      <c r="KAP31" s="3173"/>
      <c r="KAS31" s="3173"/>
      <c r="KBA31" s="3199"/>
      <c r="KBB31" s="3189"/>
      <c r="KBE31" s="3173"/>
      <c r="KBF31" s="3173"/>
      <c r="KBG31" s="3173"/>
      <c r="KBH31" s="3173"/>
      <c r="KBK31" s="3173"/>
      <c r="KBS31" s="3199"/>
      <c r="KBT31" s="3189"/>
      <c r="KBW31" s="3173"/>
      <c r="KBX31" s="3173"/>
      <c r="KBY31" s="3173"/>
      <c r="KBZ31" s="3173"/>
      <c r="KCC31" s="3173"/>
      <c r="KCK31" s="3199"/>
      <c r="KCL31" s="3189"/>
      <c r="KCO31" s="3173"/>
      <c r="KCP31" s="3173"/>
      <c r="KCQ31" s="3173"/>
      <c r="KCR31" s="3173"/>
      <c r="KCU31" s="3173"/>
      <c r="KDC31" s="3199"/>
      <c r="KDD31" s="3189"/>
      <c r="KDG31" s="3173"/>
      <c r="KDH31" s="3173"/>
      <c r="KDI31" s="3173"/>
      <c r="KDJ31" s="3173"/>
      <c r="KDM31" s="3173"/>
      <c r="KDU31" s="3199"/>
      <c r="KDV31" s="3189"/>
      <c r="KDY31" s="3173"/>
      <c r="KDZ31" s="3173"/>
      <c r="KEA31" s="3173"/>
      <c r="KEB31" s="3173"/>
      <c r="KEE31" s="3173"/>
      <c r="KEM31" s="3199"/>
      <c r="KEN31" s="3189"/>
      <c r="KEQ31" s="3173"/>
      <c r="KER31" s="3173"/>
      <c r="KES31" s="3173"/>
      <c r="KET31" s="3173"/>
      <c r="KEW31" s="3173"/>
      <c r="KFE31" s="3199"/>
      <c r="KFF31" s="3189"/>
      <c r="KFI31" s="3173"/>
      <c r="KFJ31" s="3173"/>
      <c r="KFK31" s="3173"/>
      <c r="KFL31" s="3173"/>
      <c r="KFO31" s="3173"/>
      <c r="KFW31" s="3199"/>
      <c r="KFX31" s="3189"/>
      <c r="KGA31" s="3173"/>
      <c r="KGB31" s="3173"/>
      <c r="KGC31" s="3173"/>
      <c r="KGD31" s="3173"/>
      <c r="KGG31" s="3173"/>
      <c r="KGO31" s="3199"/>
      <c r="KGP31" s="3189"/>
      <c r="KGS31" s="3173"/>
      <c r="KGT31" s="3173"/>
      <c r="KGU31" s="3173"/>
      <c r="KGV31" s="3173"/>
      <c r="KGY31" s="3173"/>
      <c r="KHG31" s="3199"/>
      <c r="KHH31" s="3189"/>
      <c r="KHK31" s="3173"/>
      <c r="KHL31" s="3173"/>
      <c r="KHM31" s="3173"/>
      <c r="KHN31" s="3173"/>
      <c r="KHQ31" s="3173"/>
      <c r="KHY31" s="3199"/>
      <c r="KHZ31" s="3189"/>
      <c r="KIC31" s="3173"/>
      <c r="KID31" s="3173"/>
      <c r="KIE31" s="3173"/>
      <c r="KIF31" s="3173"/>
      <c r="KII31" s="3173"/>
      <c r="KIQ31" s="3199"/>
      <c r="KIR31" s="3189"/>
      <c r="KIU31" s="3173"/>
      <c r="KIV31" s="3173"/>
      <c r="KIW31" s="3173"/>
      <c r="KIX31" s="3173"/>
      <c r="KJA31" s="3173"/>
      <c r="KJI31" s="3199"/>
      <c r="KJJ31" s="3189"/>
      <c r="KJM31" s="3173"/>
      <c r="KJN31" s="3173"/>
      <c r="KJO31" s="3173"/>
      <c r="KJP31" s="3173"/>
      <c r="KJS31" s="3173"/>
      <c r="KKA31" s="3199"/>
      <c r="KKB31" s="3189"/>
      <c r="KKE31" s="3173"/>
      <c r="KKF31" s="3173"/>
      <c r="KKG31" s="3173"/>
      <c r="KKH31" s="3173"/>
      <c r="KKK31" s="3173"/>
      <c r="KKS31" s="3199"/>
      <c r="KKT31" s="3189"/>
      <c r="KKW31" s="3173"/>
      <c r="KKX31" s="3173"/>
      <c r="KKY31" s="3173"/>
      <c r="KKZ31" s="3173"/>
      <c r="KLC31" s="3173"/>
      <c r="KLK31" s="3199"/>
      <c r="KLL31" s="3189"/>
      <c r="KLO31" s="3173"/>
      <c r="KLP31" s="3173"/>
      <c r="KLQ31" s="3173"/>
      <c r="KLR31" s="3173"/>
      <c r="KLU31" s="3173"/>
      <c r="KMC31" s="3199"/>
      <c r="KMD31" s="3189"/>
      <c r="KMG31" s="3173"/>
      <c r="KMH31" s="3173"/>
      <c r="KMI31" s="3173"/>
      <c r="KMJ31" s="3173"/>
      <c r="KMM31" s="3173"/>
      <c r="KMU31" s="3199"/>
      <c r="KMV31" s="3189"/>
      <c r="KMY31" s="3173"/>
      <c r="KMZ31" s="3173"/>
      <c r="KNA31" s="3173"/>
      <c r="KNB31" s="3173"/>
      <c r="KNE31" s="3173"/>
      <c r="KNM31" s="3199"/>
      <c r="KNN31" s="3189"/>
      <c r="KNQ31" s="3173"/>
      <c r="KNR31" s="3173"/>
      <c r="KNS31" s="3173"/>
      <c r="KNT31" s="3173"/>
      <c r="KNW31" s="3173"/>
      <c r="KOE31" s="3199"/>
      <c r="KOF31" s="3189"/>
      <c r="KOI31" s="3173"/>
      <c r="KOJ31" s="3173"/>
      <c r="KOK31" s="3173"/>
      <c r="KOL31" s="3173"/>
      <c r="KOO31" s="3173"/>
      <c r="KOW31" s="3199"/>
      <c r="KOX31" s="3189"/>
      <c r="KPA31" s="3173"/>
      <c r="KPB31" s="3173"/>
      <c r="KPC31" s="3173"/>
      <c r="KPD31" s="3173"/>
      <c r="KPG31" s="3173"/>
      <c r="KPO31" s="3199"/>
      <c r="KPP31" s="3189"/>
      <c r="KPS31" s="3173"/>
      <c r="KPT31" s="3173"/>
      <c r="KPU31" s="3173"/>
      <c r="KPV31" s="3173"/>
      <c r="KPY31" s="3173"/>
      <c r="KQG31" s="3199"/>
      <c r="KQH31" s="3189"/>
      <c r="KQK31" s="3173"/>
      <c r="KQL31" s="3173"/>
      <c r="KQM31" s="3173"/>
      <c r="KQN31" s="3173"/>
      <c r="KQQ31" s="3173"/>
      <c r="KQY31" s="3199"/>
      <c r="KQZ31" s="3189"/>
      <c r="KRC31" s="3173"/>
      <c r="KRD31" s="3173"/>
      <c r="KRE31" s="3173"/>
      <c r="KRF31" s="3173"/>
      <c r="KRI31" s="3173"/>
      <c r="KRQ31" s="3199"/>
      <c r="KRR31" s="3189"/>
      <c r="KRU31" s="3173"/>
      <c r="KRV31" s="3173"/>
      <c r="KRW31" s="3173"/>
      <c r="KRX31" s="3173"/>
      <c r="KSA31" s="3173"/>
      <c r="KSI31" s="3199"/>
      <c r="KSJ31" s="3189"/>
      <c r="KSM31" s="3173"/>
      <c r="KSN31" s="3173"/>
      <c r="KSO31" s="3173"/>
      <c r="KSP31" s="3173"/>
      <c r="KSS31" s="3173"/>
      <c r="KTA31" s="3199"/>
      <c r="KTB31" s="3189"/>
      <c r="KTE31" s="3173"/>
      <c r="KTF31" s="3173"/>
      <c r="KTG31" s="3173"/>
      <c r="KTH31" s="3173"/>
      <c r="KTK31" s="3173"/>
      <c r="KTS31" s="3199"/>
      <c r="KTT31" s="3189"/>
      <c r="KTW31" s="3173"/>
      <c r="KTX31" s="3173"/>
      <c r="KTY31" s="3173"/>
      <c r="KTZ31" s="3173"/>
      <c r="KUC31" s="3173"/>
      <c r="KUK31" s="3199"/>
      <c r="KUL31" s="3189"/>
      <c r="KUO31" s="3173"/>
      <c r="KUP31" s="3173"/>
      <c r="KUQ31" s="3173"/>
      <c r="KUR31" s="3173"/>
      <c r="KUU31" s="3173"/>
      <c r="KVC31" s="3199"/>
      <c r="KVD31" s="3189"/>
      <c r="KVG31" s="3173"/>
      <c r="KVH31" s="3173"/>
      <c r="KVI31" s="3173"/>
      <c r="KVJ31" s="3173"/>
      <c r="KVM31" s="3173"/>
      <c r="KVU31" s="3199"/>
      <c r="KVV31" s="3189"/>
      <c r="KVY31" s="3173"/>
      <c r="KVZ31" s="3173"/>
      <c r="KWA31" s="3173"/>
      <c r="KWB31" s="3173"/>
      <c r="KWE31" s="3173"/>
      <c r="KWM31" s="3199"/>
      <c r="KWN31" s="3189"/>
      <c r="KWQ31" s="3173"/>
      <c r="KWR31" s="3173"/>
      <c r="KWS31" s="3173"/>
      <c r="KWT31" s="3173"/>
      <c r="KWW31" s="3173"/>
      <c r="KXE31" s="3199"/>
      <c r="KXF31" s="3189"/>
      <c r="KXI31" s="3173"/>
      <c r="KXJ31" s="3173"/>
      <c r="KXK31" s="3173"/>
      <c r="KXL31" s="3173"/>
      <c r="KXO31" s="3173"/>
      <c r="KXW31" s="3199"/>
      <c r="KXX31" s="3189"/>
      <c r="KYA31" s="3173"/>
      <c r="KYB31" s="3173"/>
      <c r="KYC31" s="3173"/>
      <c r="KYD31" s="3173"/>
      <c r="KYG31" s="3173"/>
      <c r="KYO31" s="3199"/>
      <c r="KYP31" s="3189"/>
      <c r="KYS31" s="3173"/>
      <c r="KYT31" s="3173"/>
      <c r="KYU31" s="3173"/>
      <c r="KYV31" s="3173"/>
      <c r="KYY31" s="3173"/>
      <c r="KZG31" s="3199"/>
      <c r="KZH31" s="3189"/>
      <c r="KZK31" s="3173"/>
      <c r="KZL31" s="3173"/>
      <c r="KZM31" s="3173"/>
      <c r="KZN31" s="3173"/>
      <c r="KZQ31" s="3173"/>
      <c r="KZY31" s="3199"/>
      <c r="KZZ31" s="3189"/>
      <c r="LAC31" s="3173"/>
      <c r="LAD31" s="3173"/>
      <c r="LAE31" s="3173"/>
      <c r="LAF31" s="3173"/>
      <c r="LAI31" s="3173"/>
      <c r="LAQ31" s="3199"/>
      <c r="LAR31" s="3189"/>
      <c r="LAU31" s="3173"/>
      <c r="LAV31" s="3173"/>
      <c r="LAW31" s="3173"/>
      <c r="LAX31" s="3173"/>
      <c r="LBA31" s="3173"/>
      <c r="LBI31" s="3199"/>
      <c r="LBJ31" s="3189"/>
      <c r="LBM31" s="3173"/>
      <c r="LBN31" s="3173"/>
      <c r="LBO31" s="3173"/>
      <c r="LBP31" s="3173"/>
      <c r="LBS31" s="3173"/>
      <c r="LCA31" s="3199"/>
      <c r="LCB31" s="3189"/>
      <c r="LCE31" s="3173"/>
      <c r="LCF31" s="3173"/>
      <c r="LCG31" s="3173"/>
      <c r="LCH31" s="3173"/>
      <c r="LCK31" s="3173"/>
      <c r="LCS31" s="3199"/>
      <c r="LCT31" s="3189"/>
      <c r="LCW31" s="3173"/>
      <c r="LCX31" s="3173"/>
      <c r="LCY31" s="3173"/>
      <c r="LCZ31" s="3173"/>
      <c r="LDC31" s="3173"/>
      <c r="LDK31" s="3199"/>
      <c r="LDL31" s="3189"/>
      <c r="LDO31" s="3173"/>
      <c r="LDP31" s="3173"/>
      <c r="LDQ31" s="3173"/>
      <c r="LDR31" s="3173"/>
      <c r="LDU31" s="3173"/>
      <c r="LEC31" s="3199"/>
      <c r="LED31" s="3189"/>
      <c r="LEG31" s="3173"/>
      <c r="LEH31" s="3173"/>
      <c r="LEI31" s="3173"/>
      <c r="LEJ31" s="3173"/>
      <c r="LEM31" s="3173"/>
      <c r="LEU31" s="3199"/>
      <c r="LEV31" s="3189"/>
      <c r="LEY31" s="3173"/>
      <c r="LEZ31" s="3173"/>
      <c r="LFA31" s="3173"/>
      <c r="LFB31" s="3173"/>
      <c r="LFE31" s="3173"/>
      <c r="LFM31" s="3199"/>
      <c r="LFN31" s="3189"/>
      <c r="LFQ31" s="3173"/>
      <c r="LFR31" s="3173"/>
      <c r="LFS31" s="3173"/>
      <c r="LFT31" s="3173"/>
      <c r="LFW31" s="3173"/>
      <c r="LGE31" s="3199"/>
      <c r="LGF31" s="3189"/>
      <c r="LGI31" s="3173"/>
      <c r="LGJ31" s="3173"/>
      <c r="LGK31" s="3173"/>
      <c r="LGL31" s="3173"/>
      <c r="LGO31" s="3173"/>
      <c r="LGW31" s="3199"/>
      <c r="LGX31" s="3189"/>
      <c r="LHA31" s="3173"/>
      <c r="LHB31" s="3173"/>
      <c r="LHC31" s="3173"/>
      <c r="LHD31" s="3173"/>
      <c r="LHG31" s="3173"/>
      <c r="LHO31" s="3199"/>
      <c r="LHP31" s="3189"/>
      <c r="LHS31" s="3173"/>
      <c r="LHT31" s="3173"/>
      <c r="LHU31" s="3173"/>
      <c r="LHV31" s="3173"/>
      <c r="LHY31" s="3173"/>
      <c r="LIG31" s="3199"/>
      <c r="LIH31" s="3189"/>
      <c r="LIK31" s="3173"/>
      <c r="LIL31" s="3173"/>
      <c r="LIM31" s="3173"/>
      <c r="LIN31" s="3173"/>
      <c r="LIQ31" s="3173"/>
      <c r="LIY31" s="3199"/>
      <c r="LIZ31" s="3189"/>
      <c r="LJC31" s="3173"/>
      <c r="LJD31" s="3173"/>
      <c r="LJE31" s="3173"/>
      <c r="LJF31" s="3173"/>
      <c r="LJI31" s="3173"/>
      <c r="LJQ31" s="3199"/>
      <c r="LJR31" s="3189"/>
      <c r="LJU31" s="3173"/>
      <c r="LJV31" s="3173"/>
      <c r="LJW31" s="3173"/>
      <c r="LJX31" s="3173"/>
      <c r="LKA31" s="3173"/>
      <c r="LKI31" s="3199"/>
      <c r="LKJ31" s="3189"/>
      <c r="LKM31" s="3173"/>
      <c r="LKN31" s="3173"/>
      <c r="LKO31" s="3173"/>
      <c r="LKP31" s="3173"/>
      <c r="LKS31" s="3173"/>
      <c r="LLA31" s="3199"/>
      <c r="LLB31" s="3189"/>
      <c r="LLE31" s="3173"/>
      <c r="LLF31" s="3173"/>
      <c r="LLG31" s="3173"/>
      <c r="LLH31" s="3173"/>
      <c r="LLK31" s="3173"/>
      <c r="LLS31" s="3199"/>
      <c r="LLT31" s="3189"/>
      <c r="LLW31" s="3173"/>
      <c r="LLX31" s="3173"/>
      <c r="LLY31" s="3173"/>
      <c r="LLZ31" s="3173"/>
      <c r="LMC31" s="3173"/>
      <c r="LMK31" s="3199"/>
      <c r="LML31" s="3189"/>
      <c r="LMO31" s="3173"/>
      <c r="LMP31" s="3173"/>
      <c r="LMQ31" s="3173"/>
      <c r="LMR31" s="3173"/>
      <c r="LMU31" s="3173"/>
      <c r="LNC31" s="3199"/>
      <c r="LND31" s="3189"/>
      <c r="LNG31" s="3173"/>
      <c r="LNH31" s="3173"/>
      <c r="LNI31" s="3173"/>
      <c r="LNJ31" s="3173"/>
      <c r="LNM31" s="3173"/>
      <c r="LNU31" s="3199"/>
      <c r="LNV31" s="3189"/>
      <c r="LNY31" s="3173"/>
      <c r="LNZ31" s="3173"/>
      <c r="LOA31" s="3173"/>
      <c r="LOB31" s="3173"/>
      <c r="LOE31" s="3173"/>
      <c r="LOM31" s="3199"/>
      <c r="LON31" s="3189"/>
      <c r="LOQ31" s="3173"/>
      <c r="LOR31" s="3173"/>
      <c r="LOS31" s="3173"/>
      <c r="LOT31" s="3173"/>
      <c r="LOW31" s="3173"/>
      <c r="LPE31" s="3199"/>
      <c r="LPF31" s="3189"/>
      <c r="LPI31" s="3173"/>
      <c r="LPJ31" s="3173"/>
      <c r="LPK31" s="3173"/>
      <c r="LPL31" s="3173"/>
      <c r="LPO31" s="3173"/>
      <c r="LPW31" s="3199"/>
      <c r="LPX31" s="3189"/>
      <c r="LQA31" s="3173"/>
      <c r="LQB31" s="3173"/>
      <c r="LQC31" s="3173"/>
      <c r="LQD31" s="3173"/>
      <c r="LQG31" s="3173"/>
      <c r="LQO31" s="3199"/>
      <c r="LQP31" s="3189"/>
      <c r="LQS31" s="3173"/>
      <c r="LQT31" s="3173"/>
      <c r="LQU31" s="3173"/>
      <c r="LQV31" s="3173"/>
      <c r="LQY31" s="3173"/>
      <c r="LRG31" s="3199"/>
      <c r="LRH31" s="3189"/>
      <c r="LRK31" s="3173"/>
      <c r="LRL31" s="3173"/>
      <c r="LRM31" s="3173"/>
      <c r="LRN31" s="3173"/>
      <c r="LRQ31" s="3173"/>
      <c r="LRY31" s="3199"/>
      <c r="LRZ31" s="3189"/>
      <c r="LSC31" s="3173"/>
      <c r="LSD31" s="3173"/>
      <c r="LSE31" s="3173"/>
      <c r="LSF31" s="3173"/>
      <c r="LSI31" s="3173"/>
      <c r="LSQ31" s="3199"/>
      <c r="LSR31" s="3189"/>
      <c r="LSU31" s="3173"/>
      <c r="LSV31" s="3173"/>
      <c r="LSW31" s="3173"/>
      <c r="LSX31" s="3173"/>
      <c r="LTA31" s="3173"/>
      <c r="LTI31" s="3199"/>
      <c r="LTJ31" s="3189"/>
      <c r="LTM31" s="3173"/>
      <c r="LTN31" s="3173"/>
      <c r="LTO31" s="3173"/>
      <c r="LTP31" s="3173"/>
      <c r="LTS31" s="3173"/>
      <c r="LUA31" s="3199"/>
      <c r="LUB31" s="3189"/>
      <c r="LUE31" s="3173"/>
      <c r="LUF31" s="3173"/>
      <c r="LUG31" s="3173"/>
      <c r="LUH31" s="3173"/>
      <c r="LUK31" s="3173"/>
      <c r="LUS31" s="3199"/>
      <c r="LUT31" s="3189"/>
      <c r="LUW31" s="3173"/>
      <c r="LUX31" s="3173"/>
      <c r="LUY31" s="3173"/>
      <c r="LUZ31" s="3173"/>
      <c r="LVC31" s="3173"/>
      <c r="LVK31" s="3199"/>
      <c r="LVL31" s="3189"/>
      <c r="LVO31" s="3173"/>
      <c r="LVP31" s="3173"/>
      <c r="LVQ31" s="3173"/>
      <c r="LVR31" s="3173"/>
      <c r="LVU31" s="3173"/>
      <c r="LWC31" s="3199"/>
      <c r="LWD31" s="3189"/>
      <c r="LWG31" s="3173"/>
      <c r="LWH31" s="3173"/>
      <c r="LWI31" s="3173"/>
      <c r="LWJ31" s="3173"/>
      <c r="LWM31" s="3173"/>
      <c r="LWU31" s="3199"/>
      <c r="LWV31" s="3189"/>
      <c r="LWY31" s="3173"/>
      <c r="LWZ31" s="3173"/>
      <c r="LXA31" s="3173"/>
      <c r="LXB31" s="3173"/>
      <c r="LXE31" s="3173"/>
      <c r="LXM31" s="3199"/>
      <c r="LXN31" s="3189"/>
      <c r="LXQ31" s="3173"/>
      <c r="LXR31" s="3173"/>
      <c r="LXS31" s="3173"/>
      <c r="LXT31" s="3173"/>
      <c r="LXW31" s="3173"/>
      <c r="LYE31" s="3199"/>
      <c r="LYF31" s="3189"/>
      <c r="LYI31" s="3173"/>
      <c r="LYJ31" s="3173"/>
      <c r="LYK31" s="3173"/>
      <c r="LYL31" s="3173"/>
      <c r="LYO31" s="3173"/>
      <c r="LYW31" s="3199"/>
      <c r="LYX31" s="3189"/>
      <c r="LZA31" s="3173"/>
      <c r="LZB31" s="3173"/>
      <c r="LZC31" s="3173"/>
      <c r="LZD31" s="3173"/>
      <c r="LZG31" s="3173"/>
      <c r="LZO31" s="3199"/>
      <c r="LZP31" s="3189"/>
      <c r="LZS31" s="3173"/>
      <c r="LZT31" s="3173"/>
      <c r="LZU31" s="3173"/>
      <c r="LZV31" s="3173"/>
      <c r="LZY31" s="3173"/>
      <c r="MAG31" s="3199"/>
      <c r="MAH31" s="3189"/>
      <c r="MAK31" s="3173"/>
      <c r="MAL31" s="3173"/>
      <c r="MAM31" s="3173"/>
      <c r="MAN31" s="3173"/>
      <c r="MAQ31" s="3173"/>
      <c r="MAY31" s="3199"/>
      <c r="MAZ31" s="3189"/>
      <c r="MBC31" s="3173"/>
      <c r="MBD31" s="3173"/>
      <c r="MBE31" s="3173"/>
      <c r="MBF31" s="3173"/>
      <c r="MBI31" s="3173"/>
      <c r="MBQ31" s="3199"/>
      <c r="MBR31" s="3189"/>
      <c r="MBU31" s="3173"/>
      <c r="MBV31" s="3173"/>
      <c r="MBW31" s="3173"/>
      <c r="MBX31" s="3173"/>
      <c r="MCA31" s="3173"/>
      <c r="MCI31" s="3199"/>
      <c r="MCJ31" s="3189"/>
      <c r="MCM31" s="3173"/>
      <c r="MCN31" s="3173"/>
      <c r="MCO31" s="3173"/>
      <c r="MCP31" s="3173"/>
      <c r="MCS31" s="3173"/>
      <c r="MDA31" s="3199"/>
      <c r="MDB31" s="3189"/>
      <c r="MDE31" s="3173"/>
      <c r="MDF31" s="3173"/>
      <c r="MDG31" s="3173"/>
      <c r="MDH31" s="3173"/>
      <c r="MDK31" s="3173"/>
      <c r="MDS31" s="3199"/>
      <c r="MDT31" s="3189"/>
      <c r="MDW31" s="3173"/>
      <c r="MDX31" s="3173"/>
      <c r="MDY31" s="3173"/>
      <c r="MDZ31" s="3173"/>
      <c r="MEC31" s="3173"/>
      <c r="MEK31" s="3199"/>
      <c r="MEL31" s="3189"/>
      <c r="MEO31" s="3173"/>
      <c r="MEP31" s="3173"/>
      <c r="MEQ31" s="3173"/>
      <c r="MER31" s="3173"/>
      <c r="MEU31" s="3173"/>
      <c r="MFC31" s="3199"/>
      <c r="MFD31" s="3189"/>
      <c r="MFG31" s="3173"/>
      <c r="MFH31" s="3173"/>
      <c r="MFI31" s="3173"/>
      <c r="MFJ31" s="3173"/>
      <c r="MFM31" s="3173"/>
      <c r="MFU31" s="3199"/>
      <c r="MFV31" s="3189"/>
      <c r="MFY31" s="3173"/>
      <c r="MFZ31" s="3173"/>
      <c r="MGA31" s="3173"/>
      <c r="MGB31" s="3173"/>
      <c r="MGE31" s="3173"/>
      <c r="MGM31" s="3199"/>
      <c r="MGN31" s="3189"/>
      <c r="MGQ31" s="3173"/>
      <c r="MGR31" s="3173"/>
      <c r="MGS31" s="3173"/>
      <c r="MGT31" s="3173"/>
      <c r="MGW31" s="3173"/>
      <c r="MHE31" s="3199"/>
      <c r="MHF31" s="3189"/>
      <c r="MHI31" s="3173"/>
      <c r="MHJ31" s="3173"/>
      <c r="MHK31" s="3173"/>
      <c r="MHL31" s="3173"/>
      <c r="MHO31" s="3173"/>
      <c r="MHW31" s="3199"/>
      <c r="MHX31" s="3189"/>
      <c r="MIA31" s="3173"/>
      <c r="MIB31" s="3173"/>
      <c r="MIC31" s="3173"/>
      <c r="MID31" s="3173"/>
      <c r="MIG31" s="3173"/>
      <c r="MIO31" s="3199"/>
      <c r="MIP31" s="3189"/>
      <c r="MIS31" s="3173"/>
      <c r="MIT31" s="3173"/>
      <c r="MIU31" s="3173"/>
      <c r="MIV31" s="3173"/>
      <c r="MIY31" s="3173"/>
      <c r="MJG31" s="3199"/>
      <c r="MJH31" s="3189"/>
      <c r="MJK31" s="3173"/>
      <c r="MJL31" s="3173"/>
      <c r="MJM31" s="3173"/>
      <c r="MJN31" s="3173"/>
      <c r="MJQ31" s="3173"/>
      <c r="MJY31" s="3199"/>
      <c r="MJZ31" s="3189"/>
      <c r="MKC31" s="3173"/>
      <c r="MKD31" s="3173"/>
      <c r="MKE31" s="3173"/>
      <c r="MKF31" s="3173"/>
      <c r="MKI31" s="3173"/>
      <c r="MKQ31" s="3199"/>
      <c r="MKR31" s="3189"/>
      <c r="MKU31" s="3173"/>
      <c r="MKV31" s="3173"/>
      <c r="MKW31" s="3173"/>
      <c r="MKX31" s="3173"/>
      <c r="MLA31" s="3173"/>
      <c r="MLI31" s="3199"/>
      <c r="MLJ31" s="3189"/>
      <c r="MLM31" s="3173"/>
      <c r="MLN31" s="3173"/>
      <c r="MLO31" s="3173"/>
      <c r="MLP31" s="3173"/>
      <c r="MLS31" s="3173"/>
      <c r="MMA31" s="3199"/>
      <c r="MMB31" s="3189"/>
      <c r="MME31" s="3173"/>
      <c r="MMF31" s="3173"/>
      <c r="MMG31" s="3173"/>
      <c r="MMH31" s="3173"/>
      <c r="MMK31" s="3173"/>
      <c r="MMS31" s="3199"/>
      <c r="MMT31" s="3189"/>
      <c r="MMW31" s="3173"/>
      <c r="MMX31" s="3173"/>
      <c r="MMY31" s="3173"/>
      <c r="MMZ31" s="3173"/>
      <c r="MNC31" s="3173"/>
      <c r="MNK31" s="3199"/>
      <c r="MNL31" s="3189"/>
      <c r="MNO31" s="3173"/>
      <c r="MNP31" s="3173"/>
      <c r="MNQ31" s="3173"/>
      <c r="MNR31" s="3173"/>
      <c r="MNU31" s="3173"/>
      <c r="MOC31" s="3199"/>
      <c r="MOD31" s="3189"/>
      <c r="MOG31" s="3173"/>
      <c r="MOH31" s="3173"/>
      <c r="MOI31" s="3173"/>
      <c r="MOJ31" s="3173"/>
      <c r="MOM31" s="3173"/>
      <c r="MOU31" s="3199"/>
      <c r="MOV31" s="3189"/>
      <c r="MOY31" s="3173"/>
      <c r="MOZ31" s="3173"/>
      <c r="MPA31" s="3173"/>
      <c r="MPB31" s="3173"/>
      <c r="MPE31" s="3173"/>
      <c r="MPM31" s="3199"/>
      <c r="MPN31" s="3189"/>
      <c r="MPQ31" s="3173"/>
      <c r="MPR31" s="3173"/>
      <c r="MPS31" s="3173"/>
      <c r="MPT31" s="3173"/>
      <c r="MPW31" s="3173"/>
      <c r="MQE31" s="3199"/>
      <c r="MQF31" s="3189"/>
      <c r="MQI31" s="3173"/>
      <c r="MQJ31" s="3173"/>
      <c r="MQK31" s="3173"/>
      <c r="MQL31" s="3173"/>
      <c r="MQO31" s="3173"/>
      <c r="MQW31" s="3199"/>
      <c r="MQX31" s="3189"/>
      <c r="MRA31" s="3173"/>
      <c r="MRB31" s="3173"/>
      <c r="MRC31" s="3173"/>
      <c r="MRD31" s="3173"/>
      <c r="MRG31" s="3173"/>
      <c r="MRO31" s="3199"/>
      <c r="MRP31" s="3189"/>
      <c r="MRS31" s="3173"/>
      <c r="MRT31" s="3173"/>
      <c r="MRU31" s="3173"/>
      <c r="MRV31" s="3173"/>
      <c r="MRY31" s="3173"/>
      <c r="MSG31" s="3199"/>
      <c r="MSH31" s="3189"/>
      <c r="MSK31" s="3173"/>
      <c r="MSL31" s="3173"/>
      <c r="MSM31" s="3173"/>
      <c r="MSN31" s="3173"/>
      <c r="MSQ31" s="3173"/>
      <c r="MSY31" s="3199"/>
      <c r="MSZ31" s="3189"/>
      <c r="MTC31" s="3173"/>
      <c r="MTD31" s="3173"/>
      <c r="MTE31" s="3173"/>
      <c r="MTF31" s="3173"/>
      <c r="MTI31" s="3173"/>
      <c r="MTQ31" s="3199"/>
      <c r="MTR31" s="3189"/>
      <c r="MTU31" s="3173"/>
      <c r="MTV31" s="3173"/>
      <c r="MTW31" s="3173"/>
      <c r="MTX31" s="3173"/>
      <c r="MUA31" s="3173"/>
      <c r="MUI31" s="3199"/>
      <c r="MUJ31" s="3189"/>
      <c r="MUM31" s="3173"/>
      <c r="MUN31" s="3173"/>
      <c r="MUO31" s="3173"/>
      <c r="MUP31" s="3173"/>
      <c r="MUS31" s="3173"/>
      <c r="MVA31" s="3199"/>
      <c r="MVB31" s="3189"/>
      <c r="MVE31" s="3173"/>
      <c r="MVF31" s="3173"/>
      <c r="MVG31" s="3173"/>
      <c r="MVH31" s="3173"/>
      <c r="MVK31" s="3173"/>
      <c r="MVS31" s="3199"/>
      <c r="MVT31" s="3189"/>
      <c r="MVW31" s="3173"/>
      <c r="MVX31" s="3173"/>
      <c r="MVY31" s="3173"/>
      <c r="MVZ31" s="3173"/>
      <c r="MWC31" s="3173"/>
      <c r="MWK31" s="3199"/>
      <c r="MWL31" s="3189"/>
      <c r="MWO31" s="3173"/>
      <c r="MWP31" s="3173"/>
      <c r="MWQ31" s="3173"/>
      <c r="MWR31" s="3173"/>
      <c r="MWU31" s="3173"/>
      <c r="MXC31" s="3199"/>
      <c r="MXD31" s="3189"/>
      <c r="MXG31" s="3173"/>
      <c r="MXH31" s="3173"/>
      <c r="MXI31" s="3173"/>
      <c r="MXJ31" s="3173"/>
      <c r="MXM31" s="3173"/>
      <c r="MXU31" s="3199"/>
      <c r="MXV31" s="3189"/>
      <c r="MXY31" s="3173"/>
      <c r="MXZ31" s="3173"/>
      <c r="MYA31" s="3173"/>
      <c r="MYB31" s="3173"/>
      <c r="MYE31" s="3173"/>
      <c r="MYM31" s="3199"/>
      <c r="MYN31" s="3189"/>
      <c r="MYQ31" s="3173"/>
      <c r="MYR31" s="3173"/>
      <c r="MYS31" s="3173"/>
      <c r="MYT31" s="3173"/>
      <c r="MYW31" s="3173"/>
      <c r="MZE31" s="3199"/>
      <c r="MZF31" s="3189"/>
      <c r="MZI31" s="3173"/>
      <c r="MZJ31" s="3173"/>
      <c r="MZK31" s="3173"/>
      <c r="MZL31" s="3173"/>
      <c r="MZO31" s="3173"/>
      <c r="MZW31" s="3199"/>
      <c r="MZX31" s="3189"/>
      <c r="NAA31" s="3173"/>
      <c r="NAB31" s="3173"/>
      <c r="NAC31" s="3173"/>
      <c r="NAD31" s="3173"/>
      <c r="NAG31" s="3173"/>
      <c r="NAO31" s="3199"/>
      <c r="NAP31" s="3189"/>
      <c r="NAS31" s="3173"/>
      <c r="NAT31" s="3173"/>
      <c r="NAU31" s="3173"/>
      <c r="NAV31" s="3173"/>
      <c r="NAY31" s="3173"/>
      <c r="NBG31" s="3199"/>
      <c r="NBH31" s="3189"/>
      <c r="NBK31" s="3173"/>
      <c r="NBL31" s="3173"/>
      <c r="NBM31" s="3173"/>
      <c r="NBN31" s="3173"/>
      <c r="NBQ31" s="3173"/>
      <c r="NBY31" s="3199"/>
      <c r="NBZ31" s="3189"/>
      <c r="NCC31" s="3173"/>
      <c r="NCD31" s="3173"/>
      <c r="NCE31" s="3173"/>
      <c r="NCF31" s="3173"/>
      <c r="NCI31" s="3173"/>
      <c r="NCQ31" s="3199"/>
      <c r="NCR31" s="3189"/>
      <c r="NCU31" s="3173"/>
      <c r="NCV31" s="3173"/>
      <c r="NCW31" s="3173"/>
      <c r="NCX31" s="3173"/>
      <c r="NDA31" s="3173"/>
      <c r="NDI31" s="3199"/>
      <c r="NDJ31" s="3189"/>
      <c r="NDM31" s="3173"/>
      <c r="NDN31" s="3173"/>
      <c r="NDO31" s="3173"/>
      <c r="NDP31" s="3173"/>
      <c r="NDS31" s="3173"/>
      <c r="NEA31" s="3199"/>
      <c r="NEB31" s="3189"/>
      <c r="NEE31" s="3173"/>
      <c r="NEF31" s="3173"/>
      <c r="NEG31" s="3173"/>
      <c r="NEH31" s="3173"/>
      <c r="NEK31" s="3173"/>
      <c r="NES31" s="3199"/>
      <c r="NET31" s="3189"/>
      <c r="NEW31" s="3173"/>
      <c r="NEX31" s="3173"/>
      <c r="NEY31" s="3173"/>
      <c r="NEZ31" s="3173"/>
      <c r="NFC31" s="3173"/>
      <c r="NFK31" s="3199"/>
      <c r="NFL31" s="3189"/>
      <c r="NFO31" s="3173"/>
      <c r="NFP31" s="3173"/>
      <c r="NFQ31" s="3173"/>
      <c r="NFR31" s="3173"/>
      <c r="NFU31" s="3173"/>
      <c r="NGC31" s="3199"/>
      <c r="NGD31" s="3189"/>
      <c r="NGG31" s="3173"/>
      <c r="NGH31" s="3173"/>
      <c r="NGI31" s="3173"/>
      <c r="NGJ31" s="3173"/>
      <c r="NGM31" s="3173"/>
      <c r="NGU31" s="3199"/>
      <c r="NGV31" s="3189"/>
      <c r="NGY31" s="3173"/>
      <c r="NGZ31" s="3173"/>
      <c r="NHA31" s="3173"/>
      <c r="NHB31" s="3173"/>
      <c r="NHE31" s="3173"/>
      <c r="NHM31" s="3199"/>
      <c r="NHN31" s="3189"/>
      <c r="NHQ31" s="3173"/>
      <c r="NHR31" s="3173"/>
      <c r="NHS31" s="3173"/>
      <c r="NHT31" s="3173"/>
      <c r="NHW31" s="3173"/>
      <c r="NIE31" s="3199"/>
      <c r="NIF31" s="3189"/>
      <c r="NII31" s="3173"/>
      <c r="NIJ31" s="3173"/>
      <c r="NIK31" s="3173"/>
      <c r="NIL31" s="3173"/>
      <c r="NIO31" s="3173"/>
      <c r="NIW31" s="3199"/>
      <c r="NIX31" s="3189"/>
      <c r="NJA31" s="3173"/>
      <c r="NJB31" s="3173"/>
      <c r="NJC31" s="3173"/>
      <c r="NJD31" s="3173"/>
      <c r="NJG31" s="3173"/>
      <c r="NJO31" s="3199"/>
      <c r="NJP31" s="3189"/>
      <c r="NJS31" s="3173"/>
      <c r="NJT31" s="3173"/>
      <c r="NJU31" s="3173"/>
      <c r="NJV31" s="3173"/>
      <c r="NJY31" s="3173"/>
      <c r="NKG31" s="3199"/>
      <c r="NKH31" s="3189"/>
      <c r="NKK31" s="3173"/>
      <c r="NKL31" s="3173"/>
      <c r="NKM31" s="3173"/>
      <c r="NKN31" s="3173"/>
      <c r="NKQ31" s="3173"/>
      <c r="NKY31" s="3199"/>
      <c r="NKZ31" s="3189"/>
      <c r="NLC31" s="3173"/>
      <c r="NLD31" s="3173"/>
      <c r="NLE31" s="3173"/>
      <c r="NLF31" s="3173"/>
      <c r="NLI31" s="3173"/>
      <c r="NLQ31" s="3199"/>
      <c r="NLR31" s="3189"/>
      <c r="NLU31" s="3173"/>
      <c r="NLV31" s="3173"/>
      <c r="NLW31" s="3173"/>
      <c r="NLX31" s="3173"/>
      <c r="NMA31" s="3173"/>
      <c r="NMI31" s="3199"/>
      <c r="NMJ31" s="3189"/>
      <c r="NMM31" s="3173"/>
      <c r="NMN31" s="3173"/>
      <c r="NMO31" s="3173"/>
      <c r="NMP31" s="3173"/>
      <c r="NMS31" s="3173"/>
      <c r="NNA31" s="3199"/>
      <c r="NNB31" s="3189"/>
      <c r="NNE31" s="3173"/>
      <c r="NNF31" s="3173"/>
      <c r="NNG31" s="3173"/>
      <c r="NNH31" s="3173"/>
      <c r="NNK31" s="3173"/>
      <c r="NNS31" s="3199"/>
      <c r="NNT31" s="3189"/>
      <c r="NNW31" s="3173"/>
      <c r="NNX31" s="3173"/>
      <c r="NNY31" s="3173"/>
      <c r="NNZ31" s="3173"/>
      <c r="NOC31" s="3173"/>
      <c r="NOK31" s="3199"/>
      <c r="NOL31" s="3189"/>
      <c r="NOO31" s="3173"/>
      <c r="NOP31" s="3173"/>
      <c r="NOQ31" s="3173"/>
      <c r="NOR31" s="3173"/>
      <c r="NOU31" s="3173"/>
      <c r="NPC31" s="3199"/>
      <c r="NPD31" s="3189"/>
      <c r="NPG31" s="3173"/>
      <c r="NPH31" s="3173"/>
      <c r="NPI31" s="3173"/>
      <c r="NPJ31" s="3173"/>
      <c r="NPM31" s="3173"/>
      <c r="NPU31" s="3199"/>
      <c r="NPV31" s="3189"/>
      <c r="NPY31" s="3173"/>
      <c r="NPZ31" s="3173"/>
      <c r="NQA31" s="3173"/>
      <c r="NQB31" s="3173"/>
      <c r="NQE31" s="3173"/>
      <c r="NQM31" s="3199"/>
      <c r="NQN31" s="3189"/>
      <c r="NQQ31" s="3173"/>
      <c r="NQR31" s="3173"/>
      <c r="NQS31" s="3173"/>
      <c r="NQT31" s="3173"/>
      <c r="NQW31" s="3173"/>
      <c r="NRE31" s="3199"/>
      <c r="NRF31" s="3189"/>
      <c r="NRI31" s="3173"/>
      <c r="NRJ31" s="3173"/>
      <c r="NRK31" s="3173"/>
      <c r="NRL31" s="3173"/>
      <c r="NRO31" s="3173"/>
      <c r="NRW31" s="3199"/>
      <c r="NRX31" s="3189"/>
      <c r="NSA31" s="3173"/>
      <c r="NSB31" s="3173"/>
      <c r="NSC31" s="3173"/>
      <c r="NSD31" s="3173"/>
      <c r="NSG31" s="3173"/>
      <c r="NSO31" s="3199"/>
      <c r="NSP31" s="3189"/>
      <c r="NSS31" s="3173"/>
      <c r="NST31" s="3173"/>
      <c r="NSU31" s="3173"/>
      <c r="NSV31" s="3173"/>
      <c r="NSY31" s="3173"/>
      <c r="NTG31" s="3199"/>
      <c r="NTH31" s="3189"/>
      <c r="NTK31" s="3173"/>
      <c r="NTL31" s="3173"/>
      <c r="NTM31" s="3173"/>
      <c r="NTN31" s="3173"/>
      <c r="NTQ31" s="3173"/>
      <c r="NTY31" s="3199"/>
      <c r="NTZ31" s="3189"/>
      <c r="NUC31" s="3173"/>
      <c r="NUD31" s="3173"/>
      <c r="NUE31" s="3173"/>
      <c r="NUF31" s="3173"/>
      <c r="NUI31" s="3173"/>
      <c r="NUQ31" s="3199"/>
      <c r="NUR31" s="3189"/>
      <c r="NUU31" s="3173"/>
      <c r="NUV31" s="3173"/>
      <c r="NUW31" s="3173"/>
      <c r="NUX31" s="3173"/>
      <c r="NVA31" s="3173"/>
      <c r="NVI31" s="3199"/>
      <c r="NVJ31" s="3189"/>
      <c r="NVM31" s="3173"/>
      <c r="NVN31" s="3173"/>
      <c r="NVO31" s="3173"/>
      <c r="NVP31" s="3173"/>
      <c r="NVS31" s="3173"/>
      <c r="NWA31" s="3199"/>
      <c r="NWB31" s="3189"/>
      <c r="NWE31" s="3173"/>
      <c r="NWF31" s="3173"/>
      <c r="NWG31" s="3173"/>
      <c r="NWH31" s="3173"/>
      <c r="NWK31" s="3173"/>
      <c r="NWS31" s="3199"/>
      <c r="NWT31" s="3189"/>
      <c r="NWW31" s="3173"/>
      <c r="NWX31" s="3173"/>
      <c r="NWY31" s="3173"/>
      <c r="NWZ31" s="3173"/>
      <c r="NXC31" s="3173"/>
      <c r="NXK31" s="3199"/>
      <c r="NXL31" s="3189"/>
      <c r="NXO31" s="3173"/>
      <c r="NXP31" s="3173"/>
      <c r="NXQ31" s="3173"/>
      <c r="NXR31" s="3173"/>
      <c r="NXU31" s="3173"/>
      <c r="NYC31" s="3199"/>
      <c r="NYD31" s="3189"/>
      <c r="NYG31" s="3173"/>
      <c r="NYH31" s="3173"/>
      <c r="NYI31" s="3173"/>
      <c r="NYJ31" s="3173"/>
      <c r="NYM31" s="3173"/>
      <c r="NYU31" s="3199"/>
      <c r="NYV31" s="3189"/>
      <c r="NYY31" s="3173"/>
      <c r="NYZ31" s="3173"/>
      <c r="NZA31" s="3173"/>
      <c r="NZB31" s="3173"/>
      <c r="NZE31" s="3173"/>
      <c r="NZM31" s="3199"/>
      <c r="NZN31" s="3189"/>
      <c r="NZQ31" s="3173"/>
      <c r="NZR31" s="3173"/>
      <c r="NZS31" s="3173"/>
      <c r="NZT31" s="3173"/>
      <c r="NZW31" s="3173"/>
      <c r="OAE31" s="3199"/>
      <c r="OAF31" s="3189"/>
      <c r="OAI31" s="3173"/>
      <c r="OAJ31" s="3173"/>
      <c r="OAK31" s="3173"/>
      <c r="OAL31" s="3173"/>
      <c r="OAO31" s="3173"/>
      <c r="OAW31" s="3199"/>
      <c r="OAX31" s="3189"/>
      <c r="OBA31" s="3173"/>
      <c r="OBB31" s="3173"/>
      <c r="OBC31" s="3173"/>
      <c r="OBD31" s="3173"/>
      <c r="OBG31" s="3173"/>
      <c r="OBO31" s="3199"/>
      <c r="OBP31" s="3189"/>
      <c r="OBS31" s="3173"/>
      <c r="OBT31" s="3173"/>
      <c r="OBU31" s="3173"/>
      <c r="OBV31" s="3173"/>
      <c r="OBY31" s="3173"/>
      <c r="OCG31" s="3199"/>
      <c r="OCH31" s="3189"/>
      <c r="OCK31" s="3173"/>
      <c r="OCL31" s="3173"/>
      <c r="OCM31" s="3173"/>
      <c r="OCN31" s="3173"/>
      <c r="OCQ31" s="3173"/>
      <c r="OCY31" s="3199"/>
      <c r="OCZ31" s="3189"/>
      <c r="ODC31" s="3173"/>
      <c r="ODD31" s="3173"/>
      <c r="ODE31" s="3173"/>
      <c r="ODF31" s="3173"/>
      <c r="ODI31" s="3173"/>
      <c r="ODQ31" s="3199"/>
      <c r="ODR31" s="3189"/>
      <c r="ODU31" s="3173"/>
      <c r="ODV31" s="3173"/>
      <c r="ODW31" s="3173"/>
      <c r="ODX31" s="3173"/>
      <c r="OEA31" s="3173"/>
      <c r="OEI31" s="3199"/>
      <c r="OEJ31" s="3189"/>
      <c r="OEM31" s="3173"/>
      <c r="OEN31" s="3173"/>
      <c r="OEO31" s="3173"/>
      <c r="OEP31" s="3173"/>
      <c r="OES31" s="3173"/>
      <c r="OFA31" s="3199"/>
      <c r="OFB31" s="3189"/>
      <c r="OFE31" s="3173"/>
      <c r="OFF31" s="3173"/>
      <c r="OFG31" s="3173"/>
      <c r="OFH31" s="3173"/>
      <c r="OFK31" s="3173"/>
      <c r="OFS31" s="3199"/>
      <c r="OFT31" s="3189"/>
      <c r="OFW31" s="3173"/>
      <c r="OFX31" s="3173"/>
      <c r="OFY31" s="3173"/>
      <c r="OFZ31" s="3173"/>
      <c r="OGC31" s="3173"/>
      <c r="OGK31" s="3199"/>
      <c r="OGL31" s="3189"/>
      <c r="OGO31" s="3173"/>
      <c r="OGP31" s="3173"/>
      <c r="OGQ31" s="3173"/>
      <c r="OGR31" s="3173"/>
      <c r="OGU31" s="3173"/>
      <c r="OHC31" s="3199"/>
      <c r="OHD31" s="3189"/>
      <c r="OHG31" s="3173"/>
      <c r="OHH31" s="3173"/>
      <c r="OHI31" s="3173"/>
      <c r="OHJ31" s="3173"/>
      <c r="OHM31" s="3173"/>
      <c r="OHU31" s="3199"/>
      <c r="OHV31" s="3189"/>
      <c r="OHY31" s="3173"/>
      <c r="OHZ31" s="3173"/>
      <c r="OIA31" s="3173"/>
      <c r="OIB31" s="3173"/>
      <c r="OIE31" s="3173"/>
      <c r="OIM31" s="3199"/>
      <c r="OIN31" s="3189"/>
      <c r="OIQ31" s="3173"/>
      <c r="OIR31" s="3173"/>
      <c r="OIS31" s="3173"/>
      <c r="OIT31" s="3173"/>
      <c r="OIW31" s="3173"/>
      <c r="OJE31" s="3199"/>
      <c r="OJF31" s="3189"/>
      <c r="OJI31" s="3173"/>
      <c r="OJJ31" s="3173"/>
      <c r="OJK31" s="3173"/>
      <c r="OJL31" s="3173"/>
      <c r="OJO31" s="3173"/>
      <c r="OJW31" s="3199"/>
      <c r="OJX31" s="3189"/>
      <c r="OKA31" s="3173"/>
      <c r="OKB31" s="3173"/>
      <c r="OKC31" s="3173"/>
      <c r="OKD31" s="3173"/>
      <c r="OKG31" s="3173"/>
      <c r="OKO31" s="3199"/>
      <c r="OKP31" s="3189"/>
      <c r="OKS31" s="3173"/>
      <c r="OKT31" s="3173"/>
      <c r="OKU31" s="3173"/>
      <c r="OKV31" s="3173"/>
      <c r="OKY31" s="3173"/>
      <c r="OLG31" s="3199"/>
      <c r="OLH31" s="3189"/>
      <c r="OLK31" s="3173"/>
      <c r="OLL31" s="3173"/>
      <c r="OLM31" s="3173"/>
      <c r="OLN31" s="3173"/>
      <c r="OLQ31" s="3173"/>
      <c r="OLY31" s="3199"/>
      <c r="OLZ31" s="3189"/>
      <c r="OMC31" s="3173"/>
      <c r="OMD31" s="3173"/>
      <c r="OME31" s="3173"/>
      <c r="OMF31" s="3173"/>
      <c r="OMI31" s="3173"/>
      <c r="OMQ31" s="3199"/>
      <c r="OMR31" s="3189"/>
      <c r="OMU31" s="3173"/>
      <c r="OMV31" s="3173"/>
      <c r="OMW31" s="3173"/>
      <c r="OMX31" s="3173"/>
      <c r="ONA31" s="3173"/>
      <c r="ONI31" s="3199"/>
      <c r="ONJ31" s="3189"/>
      <c r="ONM31" s="3173"/>
      <c r="ONN31" s="3173"/>
      <c r="ONO31" s="3173"/>
      <c r="ONP31" s="3173"/>
      <c r="ONS31" s="3173"/>
      <c r="OOA31" s="3199"/>
      <c r="OOB31" s="3189"/>
      <c r="OOE31" s="3173"/>
      <c r="OOF31" s="3173"/>
      <c r="OOG31" s="3173"/>
      <c r="OOH31" s="3173"/>
      <c r="OOK31" s="3173"/>
      <c r="OOS31" s="3199"/>
      <c r="OOT31" s="3189"/>
      <c r="OOW31" s="3173"/>
      <c r="OOX31" s="3173"/>
      <c r="OOY31" s="3173"/>
      <c r="OOZ31" s="3173"/>
      <c r="OPC31" s="3173"/>
      <c r="OPK31" s="3199"/>
      <c r="OPL31" s="3189"/>
      <c r="OPO31" s="3173"/>
      <c r="OPP31" s="3173"/>
      <c r="OPQ31" s="3173"/>
      <c r="OPR31" s="3173"/>
      <c r="OPU31" s="3173"/>
      <c r="OQC31" s="3199"/>
      <c r="OQD31" s="3189"/>
      <c r="OQG31" s="3173"/>
      <c r="OQH31" s="3173"/>
      <c r="OQI31" s="3173"/>
      <c r="OQJ31" s="3173"/>
      <c r="OQM31" s="3173"/>
      <c r="OQU31" s="3199"/>
      <c r="OQV31" s="3189"/>
      <c r="OQY31" s="3173"/>
      <c r="OQZ31" s="3173"/>
      <c r="ORA31" s="3173"/>
      <c r="ORB31" s="3173"/>
      <c r="ORE31" s="3173"/>
      <c r="ORM31" s="3199"/>
      <c r="ORN31" s="3189"/>
      <c r="ORQ31" s="3173"/>
      <c r="ORR31" s="3173"/>
      <c r="ORS31" s="3173"/>
      <c r="ORT31" s="3173"/>
      <c r="ORW31" s="3173"/>
      <c r="OSE31" s="3199"/>
      <c r="OSF31" s="3189"/>
      <c r="OSI31" s="3173"/>
      <c r="OSJ31" s="3173"/>
      <c r="OSK31" s="3173"/>
      <c r="OSL31" s="3173"/>
      <c r="OSO31" s="3173"/>
      <c r="OSW31" s="3199"/>
      <c r="OSX31" s="3189"/>
      <c r="OTA31" s="3173"/>
      <c r="OTB31" s="3173"/>
      <c r="OTC31" s="3173"/>
      <c r="OTD31" s="3173"/>
      <c r="OTG31" s="3173"/>
      <c r="OTO31" s="3199"/>
      <c r="OTP31" s="3189"/>
      <c r="OTS31" s="3173"/>
      <c r="OTT31" s="3173"/>
      <c r="OTU31" s="3173"/>
      <c r="OTV31" s="3173"/>
      <c r="OTY31" s="3173"/>
      <c r="OUG31" s="3199"/>
      <c r="OUH31" s="3189"/>
      <c r="OUK31" s="3173"/>
      <c r="OUL31" s="3173"/>
      <c r="OUM31" s="3173"/>
      <c r="OUN31" s="3173"/>
      <c r="OUQ31" s="3173"/>
      <c r="OUY31" s="3199"/>
      <c r="OUZ31" s="3189"/>
      <c r="OVC31" s="3173"/>
      <c r="OVD31" s="3173"/>
      <c r="OVE31" s="3173"/>
      <c r="OVF31" s="3173"/>
      <c r="OVI31" s="3173"/>
      <c r="OVQ31" s="3199"/>
      <c r="OVR31" s="3189"/>
      <c r="OVU31" s="3173"/>
      <c r="OVV31" s="3173"/>
      <c r="OVW31" s="3173"/>
      <c r="OVX31" s="3173"/>
      <c r="OWA31" s="3173"/>
      <c r="OWI31" s="3199"/>
      <c r="OWJ31" s="3189"/>
      <c r="OWM31" s="3173"/>
      <c r="OWN31" s="3173"/>
      <c r="OWO31" s="3173"/>
      <c r="OWP31" s="3173"/>
      <c r="OWS31" s="3173"/>
      <c r="OXA31" s="3199"/>
      <c r="OXB31" s="3189"/>
      <c r="OXE31" s="3173"/>
      <c r="OXF31" s="3173"/>
      <c r="OXG31" s="3173"/>
      <c r="OXH31" s="3173"/>
      <c r="OXK31" s="3173"/>
      <c r="OXS31" s="3199"/>
      <c r="OXT31" s="3189"/>
      <c r="OXW31" s="3173"/>
      <c r="OXX31" s="3173"/>
      <c r="OXY31" s="3173"/>
      <c r="OXZ31" s="3173"/>
      <c r="OYC31" s="3173"/>
      <c r="OYK31" s="3199"/>
      <c r="OYL31" s="3189"/>
      <c r="OYO31" s="3173"/>
      <c r="OYP31" s="3173"/>
      <c r="OYQ31" s="3173"/>
      <c r="OYR31" s="3173"/>
      <c r="OYU31" s="3173"/>
      <c r="OZC31" s="3199"/>
      <c r="OZD31" s="3189"/>
      <c r="OZG31" s="3173"/>
      <c r="OZH31" s="3173"/>
      <c r="OZI31" s="3173"/>
      <c r="OZJ31" s="3173"/>
      <c r="OZM31" s="3173"/>
      <c r="OZU31" s="3199"/>
      <c r="OZV31" s="3189"/>
      <c r="OZY31" s="3173"/>
      <c r="OZZ31" s="3173"/>
      <c r="PAA31" s="3173"/>
      <c r="PAB31" s="3173"/>
      <c r="PAE31" s="3173"/>
      <c r="PAM31" s="3199"/>
      <c r="PAN31" s="3189"/>
      <c r="PAQ31" s="3173"/>
      <c r="PAR31" s="3173"/>
      <c r="PAS31" s="3173"/>
      <c r="PAT31" s="3173"/>
      <c r="PAW31" s="3173"/>
      <c r="PBE31" s="3199"/>
      <c r="PBF31" s="3189"/>
      <c r="PBI31" s="3173"/>
      <c r="PBJ31" s="3173"/>
      <c r="PBK31" s="3173"/>
      <c r="PBL31" s="3173"/>
      <c r="PBO31" s="3173"/>
      <c r="PBW31" s="3199"/>
      <c r="PBX31" s="3189"/>
      <c r="PCA31" s="3173"/>
      <c r="PCB31" s="3173"/>
      <c r="PCC31" s="3173"/>
      <c r="PCD31" s="3173"/>
      <c r="PCG31" s="3173"/>
      <c r="PCO31" s="3199"/>
      <c r="PCP31" s="3189"/>
      <c r="PCS31" s="3173"/>
      <c r="PCT31" s="3173"/>
      <c r="PCU31" s="3173"/>
      <c r="PCV31" s="3173"/>
      <c r="PCY31" s="3173"/>
      <c r="PDG31" s="3199"/>
      <c r="PDH31" s="3189"/>
      <c r="PDK31" s="3173"/>
      <c r="PDL31" s="3173"/>
      <c r="PDM31" s="3173"/>
      <c r="PDN31" s="3173"/>
      <c r="PDQ31" s="3173"/>
      <c r="PDY31" s="3199"/>
      <c r="PDZ31" s="3189"/>
      <c r="PEC31" s="3173"/>
      <c r="PED31" s="3173"/>
      <c r="PEE31" s="3173"/>
      <c r="PEF31" s="3173"/>
      <c r="PEI31" s="3173"/>
      <c r="PEQ31" s="3199"/>
      <c r="PER31" s="3189"/>
      <c r="PEU31" s="3173"/>
      <c r="PEV31" s="3173"/>
      <c r="PEW31" s="3173"/>
      <c r="PEX31" s="3173"/>
      <c r="PFA31" s="3173"/>
      <c r="PFI31" s="3199"/>
      <c r="PFJ31" s="3189"/>
      <c r="PFM31" s="3173"/>
      <c r="PFN31" s="3173"/>
      <c r="PFO31" s="3173"/>
      <c r="PFP31" s="3173"/>
      <c r="PFS31" s="3173"/>
      <c r="PGA31" s="3199"/>
      <c r="PGB31" s="3189"/>
      <c r="PGE31" s="3173"/>
      <c r="PGF31" s="3173"/>
      <c r="PGG31" s="3173"/>
      <c r="PGH31" s="3173"/>
      <c r="PGK31" s="3173"/>
      <c r="PGS31" s="3199"/>
      <c r="PGT31" s="3189"/>
      <c r="PGW31" s="3173"/>
      <c r="PGX31" s="3173"/>
      <c r="PGY31" s="3173"/>
      <c r="PGZ31" s="3173"/>
      <c r="PHC31" s="3173"/>
      <c r="PHK31" s="3199"/>
      <c r="PHL31" s="3189"/>
      <c r="PHO31" s="3173"/>
      <c r="PHP31" s="3173"/>
      <c r="PHQ31" s="3173"/>
      <c r="PHR31" s="3173"/>
      <c r="PHU31" s="3173"/>
      <c r="PIC31" s="3199"/>
      <c r="PID31" s="3189"/>
      <c r="PIG31" s="3173"/>
      <c r="PIH31" s="3173"/>
      <c r="PII31" s="3173"/>
      <c r="PIJ31" s="3173"/>
      <c r="PIM31" s="3173"/>
      <c r="PIU31" s="3199"/>
      <c r="PIV31" s="3189"/>
      <c r="PIY31" s="3173"/>
      <c r="PIZ31" s="3173"/>
      <c r="PJA31" s="3173"/>
      <c r="PJB31" s="3173"/>
      <c r="PJE31" s="3173"/>
      <c r="PJM31" s="3199"/>
      <c r="PJN31" s="3189"/>
      <c r="PJQ31" s="3173"/>
      <c r="PJR31" s="3173"/>
      <c r="PJS31" s="3173"/>
      <c r="PJT31" s="3173"/>
      <c r="PJW31" s="3173"/>
      <c r="PKE31" s="3199"/>
      <c r="PKF31" s="3189"/>
      <c r="PKI31" s="3173"/>
      <c r="PKJ31" s="3173"/>
      <c r="PKK31" s="3173"/>
      <c r="PKL31" s="3173"/>
      <c r="PKO31" s="3173"/>
      <c r="PKW31" s="3199"/>
      <c r="PKX31" s="3189"/>
      <c r="PLA31" s="3173"/>
      <c r="PLB31" s="3173"/>
      <c r="PLC31" s="3173"/>
      <c r="PLD31" s="3173"/>
      <c r="PLG31" s="3173"/>
      <c r="PLO31" s="3199"/>
      <c r="PLP31" s="3189"/>
      <c r="PLS31" s="3173"/>
      <c r="PLT31" s="3173"/>
      <c r="PLU31" s="3173"/>
      <c r="PLV31" s="3173"/>
      <c r="PLY31" s="3173"/>
      <c r="PMG31" s="3199"/>
      <c r="PMH31" s="3189"/>
      <c r="PMK31" s="3173"/>
      <c r="PML31" s="3173"/>
      <c r="PMM31" s="3173"/>
      <c r="PMN31" s="3173"/>
      <c r="PMQ31" s="3173"/>
      <c r="PMY31" s="3199"/>
      <c r="PMZ31" s="3189"/>
      <c r="PNC31" s="3173"/>
      <c r="PND31" s="3173"/>
      <c r="PNE31" s="3173"/>
      <c r="PNF31" s="3173"/>
      <c r="PNI31" s="3173"/>
      <c r="PNQ31" s="3199"/>
      <c r="PNR31" s="3189"/>
      <c r="PNU31" s="3173"/>
      <c r="PNV31" s="3173"/>
      <c r="PNW31" s="3173"/>
      <c r="PNX31" s="3173"/>
      <c r="POA31" s="3173"/>
      <c r="POI31" s="3199"/>
      <c r="POJ31" s="3189"/>
      <c r="POM31" s="3173"/>
      <c r="PON31" s="3173"/>
      <c r="POO31" s="3173"/>
      <c r="POP31" s="3173"/>
      <c r="POS31" s="3173"/>
      <c r="PPA31" s="3199"/>
      <c r="PPB31" s="3189"/>
      <c r="PPE31" s="3173"/>
      <c r="PPF31" s="3173"/>
      <c r="PPG31" s="3173"/>
      <c r="PPH31" s="3173"/>
      <c r="PPK31" s="3173"/>
      <c r="PPS31" s="3199"/>
      <c r="PPT31" s="3189"/>
      <c r="PPW31" s="3173"/>
      <c r="PPX31" s="3173"/>
      <c r="PPY31" s="3173"/>
      <c r="PPZ31" s="3173"/>
      <c r="PQC31" s="3173"/>
      <c r="PQK31" s="3199"/>
      <c r="PQL31" s="3189"/>
      <c r="PQO31" s="3173"/>
      <c r="PQP31" s="3173"/>
      <c r="PQQ31" s="3173"/>
      <c r="PQR31" s="3173"/>
      <c r="PQU31" s="3173"/>
      <c r="PRC31" s="3199"/>
      <c r="PRD31" s="3189"/>
      <c r="PRG31" s="3173"/>
      <c r="PRH31" s="3173"/>
      <c r="PRI31" s="3173"/>
      <c r="PRJ31" s="3173"/>
      <c r="PRM31" s="3173"/>
      <c r="PRU31" s="3199"/>
      <c r="PRV31" s="3189"/>
      <c r="PRY31" s="3173"/>
      <c r="PRZ31" s="3173"/>
      <c r="PSA31" s="3173"/>
      <c r="PSB31" s="3173"/>
      <c r="PSE31" s="3173"/>
      <c r="PSM31" s="3199"/>
      <c r="PSN31" s="3189"/>
      <c r="PSQ31" s="3173"/>
      <c r="PSR31" s="3173"/>
      <c r="PSS31" s="3173"/>
      <c r="PST31" s="3173"/>
      <c r="PSW31" s="3173"/>
      <c r="PTE31" s="3199"/>
      <c r="PTF31" s="3189"/>
      <c r="PTI31" s="3173"/>
      <c r="PTJ31" s="3173"/>
      <c r="PTK31" s="3173"/>
      <c r="PTL31" s="3173"/>
      <c r="PTO31" s="3173"/>
      <c r="PTW31" s="3199"/>
      <c r="PTX31" s="3189"/>
      <c r="PUA31" s="3173"/>
      <c r="PUB31" s="3173"/>
      <c r="PUC31" s="3173"/>
      <c r="PUD31" s="3173"/>
      <c r="PUG31" s="3173"/>
      <c r="PUO31" s="3199"/>
      <c r="PUP31" s="3189"/>
      <c r="PUS31" s="3173"/>
      <c r="PUT31" s="3173"/>
      <c r="PUU31" s="3173"/>
      <c r="PUV31" s="3173"/>
      <c r="PUY31" s="3173"/>
      <c r="PVG31" s="3199"/>
      <c r="PVH31" s="3189"/>
      <c r="PVK31" s="3173"/>
      <c r="PVL31" s="3173"/>
      <c r="PVM31" s="3173"/>
      <c r="PVN31" s="3173"/>
      <c r="PVQ31" s="3173"/>
      <c r="PVY31" s="3199"/>
      <c r="PVZ31" s="3189"/>
      <c r="PWC31" s="3173"/>
      <c r="PWD31" s="3173"/>
      <c r="PWE31" s="3173"/>
      <c r="PWF31" s="3173"/>
      <c r="PWI31" s="3173"/>
      <c r="PWQ31" s="3199"/>
      <c r="PWR31" s="3189"/>
      <c r="PWU31" s="3173"/>
      <c r="PWV31" s="3173"/>
      <c r="PWW31" s="3173"/>
      <c r="PWX31" s="3173"/>
      <c r="PXA31" s="3173"/>
      <c r="PXI31" s="3199"/>
      <c r="PXJ31" s="3189"/>
      <c r="PXM31" s="3173"/>
      <c r="PXN31" s="3173"/>
      <c r="PXO31" s="3173"/>
      <c r="PXP31" s="3173"/>
      <c r="PXS31" s="3173"/>
      <c r="PYA31" s="3199"/>
      <c r="PYB31" s="3189"/>
      <c r="PYE31" s="3173"/>
      <c r="PYF31" s="3173"/>
      <c r="PYG31" s="3173"/>
      <c r="PYH31" s="3173"/>
      <c r="PYK31" s="3173"/>
      <c r="PYS31" s="3199"/>
      <c r="PYT31" s="3189"/>
      <c r="PYW31" s="3173"/>
      <c r="PYX31" s="3173"/>
      <c r="PYY31" s="3173"/>
      <c r="PYZ31" s="3173"/>
      <c r="PZC31" s="3173"/>
      <c r="PZK31" s="3199"/>
      <c r="PZL31" s="3189"/>
      <c r="PZO31" s="3173"/>
      <c r="PZP31" s="3173"/>
      <c r="PZQ31" s="3173"/>
      <c r="PZR31" s="3173"/>
      <c r="PZU31" s="3173"/>
      <c r="QAC31" s="3199"/>
      <c r="QAD31" s="3189"/>
      <c r="QAG31" s="3173"/>
      <c r="QAH31" s="3173"/>
      <c r="QAI31" s="3173"/>
      <c r="QAJ31" s="3173"/>
      <c r="QAM31" s="3173"/>
      <c r="QAU31" s="3199"/>
      <c r="QAV31" s="3189"/>
      <c r="QAY31" s="3173"/>
      <c r="QAZ31" s="3173"/>
      <c r="QBA31" s="3173"/>
      <c r="QBB31" s="3173"/>
      <c r="QBE31" s="3173"/>
      <c r="QBM31" s="3199"/>
      <c r="QBN31" s="3189"/>
      <c r="QBQ31" s="3173"/>
      <c r="QBR31" s="3173"/>
      <c r="QBS31" s="3173"/>
      <c r="QBT31" s="3173"/>
      <c r="QBW31" s="3173"/>
      <c r="QCE31" s="3199"/>
      <c r="QCF31" s="3189"/>
      <c r="QCI31" s="3173"/>
      <c r="QCJ31" s="3173"/>
      <c r="QCK31" s="3173"/>
      <c r="QCL31" s="3173"/>
      <c r="QCO31" s="3173"/>
      <c r="QCW31" s="3199"/>
      <c r="QCX31" s="3189"/>
      <c r="QDA31" s="3173"/>
      <c r="QDB31" s="3173"/>
      <c r="QDC31" s="3173"/>
      <c r="QDD31" s="3173"/>
      <c r="QDG31" s="3173"/>
      <c r="QDO31" s="3199"/>
      <c r="QDP31" s="3189"/>
      <c r="QDS31" s="3173"/>
      <c r="QDT31" s="3173"/>
      <c r="QDU31" s="3173"/>
      <c r="QDV31" s="3173"/>
      <c r="QDY31" s="3173"/>
      <c r="QEG31" s="3199"/>
      <c r="QEH31" s="3189"/>
      <c r="QEK31" s="3173"/>
      <c r="QEL31" s="3173"/>
      <c r="QEM31" s="3173"/>
      <c r="QEN31" s="3173"/>
      <c r="QEQ31" s="3173"/>
      <c r="QEY31" s="3199"/>
      <c r="QEZ31" s="3189"/>
      <c r="QFC31" s="3173"/>
      <c r="QFD31" s="3173"/>
      <c r="QFE31" s="3173"/>
      <c r="QFF31" s="3173"/>
      <c r="QFI31" s="3173"/>
      <c r="QFQ31" s="3199"/>
      <c r="QFR31" s="3189"/>
      <c r="QFU31" s="3173"/>
      <c r="QFV31" s="3173"/>
      <c r="QFW31" s="3173"/>
      <c r="QFX31" s="3173"/>
      <c r="QGA31" s="3173"/>
      <c r="QGI31" s="3199"/>
      <c r="QGJ31" s="3189"/>
      <c r="QGM31" s="3173"/>
      <c r="QGN31" s="3173"/>
      <c r="QGO31" s="3173"/>
      <c r="QGP31" s="3173"/>
      <c r="QGS31" s="3173"/>
      <c r="QHA31" s="3199"/>
      <c r="QHB31" s="3189"/>
      <c r="QHE31" s="3173"/>
      <c r="QHF31" s="3173"/>
      <c r="QHG31" s="3173"/>
      <c r="QHH31" s="3173"/>
      <c r="QHK31" s="3173"/>
      <c r="QHS31" s="3199"/>
      <c r="QHT31" s="3189"/>
      <c r="QHW31" s="3173"/>
      <c r="QHX31" s="3173"/>
      <c r="QHY31" s="3173"/>
      <c r="QHZ31" s="3173"/>
      <c r="QIC31" s="3173"/>
      <c r="QIK31" s="3199"/>
      <c r="QIL31" s="3189"/>
      <c r="QIO31" s="3173"/>
      <c r="QIP31" s="3173"/>
      <c r="QIQ31" s="3173"/>
      <c r="QIR31" s="3173"/>
      <c r="QIU31" s="3173"/>
      <c r="QJC31" s="3199"/>
      <c r="QJD31" s="3189"/>
      <c r="QJG31" s="3173"/>
      <c r="QJH31" s="3173"/>
      <c r="QJI31" s="3173"/>
      <c r="QJJ31" s="3173"/>
      <c r="QJM31" s="3173"/>
      <c r="QJU31" s="3199"/>
      <c r="QJV31" s="3189"/>
      <c r="QJY31" s="3173"/>
      <c r="QJZ31" s="3173"/>
      <c r="QKA31" s="3173"/>
      <c r="QKB31" s="3173"/>
      <c r="QKE31" s="3173"/>
      <c r="QKM31" s="3199"/>
      <c r="QKN31" s="3189"/>
      <c r="QKQ31" s="3173"/>
      <c r="QKR31" s="3173"/>
      <c r="QKS31" s="3173"/>
      <c r="QKT31" s="3173"/>
      <c r="QKW31" s="3173"/>
      <c r="QLE31" s="3199"/>
      <c r="QLF31" s="3189"/>
      <c r="QLI31" s="3173"/>
      <c r="QLJ31" s="3173"/>
      <c r="QLK31" s="3173"/>
      <c r="QLL31" s="3173"/>
      <c r="QLO31" s="3173"/>
      <c r="QLW31" s="3199"/>
      <c r="QLX31" s="3189"/>
      <c r="QMA31" s="3173"/>
      <c r="QMB31" s="3173"/>
      <c r="QMC31" s="3173"/>
      <c r="QMD31" s="3173"/>
      <c r="QMG31" s="3173"/>
      <c r="QMO31" s="3199"/>
      <c r="QMP31" s="3189"/>
      <c r="QMS31" s="3173"/>
      <c r="QMT31" s="3173"/>
      <c r="QMU31" s="3173"/>
      <c r="QMV31" s="3173"/>
      <c r="QMY31" s="3173"/>
      <c r="QNG31" s="3199"/>
      <c r="QNH31" s="3189"/>
      <c r="QNK31" s="3173"/>
      <c r="QNL31" s="3173"/>
      <c r="QNM31" s="3173"/>
      <c r="QNN31" s="3173"/>
      <c r="QNQ31" s="3173"/>
      <c r="QNY31" s="3199"/>
      <c r="QNZ31" s="3189"/>
      <c r="QOC31" s="3173"/>
      <c r="QOD31" s="3173"/>
      <c r="QOE31" s="3173"/>
      <c r="QOF31" s="3173"/>
      <c r="QOI31" s="3173"/>
      <c r="QOQ31" s="3199"/>
      <c r="QOR31" s="3189"/>
      <c r="QOU31" s="3173"/>
      <c r="QOV31" s="3173"/>
      <c r="QOW31" s="3173"/>
      <c r="QOX31" s="3173"/>
      <c r="QPA31" s="3173"/>
      <c r="QPI31" s="3199"/>
      <c r="QPJ31" s="3189"/>
      <c r="QPM31" s="3173"/>
      <c r="QPN31" s="3173"/>
      <c r="QPO31" s="3173"/>
      <c r="QPP31" s="3173"/>
      <c r="QPS31" s="3173"/>
      <c r="QQA31" s="3199"/>
      <c r="QQB31" s="3189"/>
      <c r="QQE31" s="3173"/>
      <c r="QQF31" s="3173"/>
      <c r="QQG31" s="3173"/>
      <c r="QQH31" s="3173"/>
      <c r="QQK31" s="3173"/>
      <c r="QQS31" s="3199"/>
      <c r="QQT31" s="3189"/>
      <c r="QQW31" s="3173"/>
      <c r="QQX31" s="3173"/>
      <c r="QQY31" s="3173"/>
      <c r="QQZ31" s="3173"/>
      <c r="QRC31" s="3173"/>
      <c r="QRK31" s="3199"/>
      <c r="QRL31" s="3189"/>
      <c r="QRO31" s="3173"/>
      <c r="QRP31" s="3173"/>
      <c r="QRQ31" s="3173"/>
      <c r="QRR31" s="3173"/>
      <c r="QRU31" s="3173"/>
      <c r="QSC31" s="3199"/>
      <c r="QSD31" s="3189"/>
      <c r="QSG31" s="3173"/>
      <c r="QSH31" s="3173"/>
      <c r="QSI31" s="3173"/>
      <c r="QSJ31" s="3173"/>
      <c r="QSM31" s="3173"/>
      <c r="QSU31" s="3199"/>
      <c r="QSV31" s="3189"/>
      <c r="QSY31" s="3173"/>
      <c r="QSZ31" s="3173"/>
      <c r="QTA31" s="3173"/>
      <c r="QTB31" s="3173"/>
      <c r="QTE31" s="3173"/>
      <c r="QTM31" s="3199"/>
      <c r="QTN31" s="3189"/>
      <c r="QTQ31" s="3173"/>
      <c r="QTR31" s="3173"/>
      <c r="QTS31" s="3173"/>
      <c r="QTT31" s="3173"/>
      <c r="QTW31" s="3173"/>
      <c r="QUE31" s="3199"/>
      <c r="QUF31" s="3189"/>
      <c r="QUI31" s="3173"/>
      <c r="QUJ31" s="3173"/>
      <c r="QUK31" s="3173"/>
      <c r="QUL31" s="3173"/>
      <c r="QUO31" s="3173"/>
      <c r="QUW31" s="3199"/>
      <c r="QUX31" s="3189"/>
      <c r="QVA31" s="3173"/>
      <c r="QVB31" s="3173"/>
      <c r="QVC31" s="3173"/>
      <c r="QVD31" s="3173"/>
      <c r="QVG31" s="3173"/>
      <c r="QVO31" s="3199"/>
      <c r="QVP31" s="3189"/>
      <c r="QVS31" s="3173"/>
      <c r="QVT31" s="3173"/>
      <c r="QVU31" s="3173"/>
      <c r="QVV31" s="3173"/>
      <c r="QVY31" s="3173"/>
      <c r="QWG31" s="3199"/>
      <c r="QWH31" s="3189"/>
      <c r="QWK31" s="3173"/>
      <c r="QWL31" s="3173"/>
      <c r="QWM31" s="3173"/>
      <c r="QWN31" s="3173"/>
      <c r="QWQ31" s="3173"/>
      <c r="QWY31" s="3199"/>
      <c r="QWZ31" s="3189"/>
      <c r="QXC31" s="3173"/>
      <c r="QXD31" s="3173"/>
      <c r="QXE31" s="3173"/>
      <c r="QXF31" s="3173"/>
      <c r="QXI31" s="3173"/>
      <c r="QXQ31" s="3199"/>
      <c r="QXR31" s="3189"/>
      <c r="QXU31" s="3173"/>
      <c r="QXV31" s="3173"/>
      <c r="QXW31" s="3173"/>
      <c r="QXX31" s="3173"/>
      <c r="QYA31" s="3173"/>
      <c r="QYI31" s="3199"/>
      <c r="QYJ31" s="3189"/>
      <c r="QYM31" s="3173"/>
      <c r="QYN31" s="3173"/>
      <c r="QYO31" s="3173"/>
      <c r="QYP31" s="3173"/>
      <c r="QYS31" s="3173"/>
      <c r="QZA31" s="3199"/>
      <c r="QZB31" s="3189"/>
      <c r="QZE31" s="3173"/>
      <c r="QZF31" s="3173"/>
      <c r="QZG31" s="3173"/>
      <c r="QZH31" s="3173"/>
      <c r="QZK31" s="3173"/>
      <c r="QZS31" s="3199"/>
      <c r="QZT31" s="3189"/>
      <c r="QZW31" s="3173"/>
      <c r="QZX31" s="3173"/>
      <c r="QZY31" s="3173"/>
      <c r="QZZ31" s="3173"/>
      <c r="RAC31" s="3173"/>
      <c r="RAK31" s="3199"/>
      <c r="RAL31" s="3189"/>
      <c r="RAO31" s="3173"/>
      <c r="RAP31" s="3173"/>
      <c r="RAQ31" s="3173"/>
      <c r="RAR31" s="3173"/>
      <c r="RAU31" s="3173"/>
      <c r="RBC31" s="3199"/>
      <c r="RBD31" s="3189"/>
      <c r="RBG31" s="3173"/>
      <c r="RBH31" s="3173"/>
      <c r="RBI31" s="3173"/>
      <c r="RBJ31" s="3173"/>
      <c r="RBM31" s="3173"/>
      <c r="RBU31" s="3199"/>
      <c r="RBV31" s="3189"/>
      <c r="RBY31" s="3173"/>
      <c r="RBZ31" s="3173"/>
      <c r="RCA31" s="3173"/>
      <c r="RCB31" s="3173"/>
      <c r="RCE31" s="3173"/>
      <c r="RCM31" s="3199"/>
      <c r="RCN31" s="3189"/>
      <c r="RCQ31" s="3173"/>
      <c r="RCR31" s="3173"/>
      <c r="RCS31" s="3173"/>
      <c r="RCT31" s="3173"/>
      <c r="RCW31" s="3173"/>
      <c r="RDE31" s="3199"/>
      <c r="RDF31" s="3189"/>
      <c r="RDI31" s="3173"/>
      <c r="RDJ31" s="3173"/>
      <c r="RDK31" s="3173"/>
      <c r="RDL31" s="3173"/>
      <c r="RDO31" s="3173"/>
      <c r="RDW31" s="3199"/>
      <c r="RDX31" s="3189"/>
      <c r="REA31" s="3173"/>
      <c r="REB31" s="3173"/>
      <c r="REC31" s="3173"/>
      <c r="RED31" s="3173"/>
      <c r="REG31" s="3173"/>
      <c r="REO31" s="3199"/>
      <c r="REP31" s="3189"/>
      <c r="RES31" s="3173"/>
      <c r="RET31" s="3173"/>
      <c r="REU31" s="3173"/>
      <c r="REV31" s="3173"/>
      <c r="REY31" s="3173"/>
      <c r="RFG31" s="3199"/>
      <c r="RFH31" s="3189"/>
      <c r="RFK31" s="3173"/>
      <c r="RFL31" s="3173"/>
      <c r="RFM31" s="3173"/>
      <c r="RFN31" s="3173"/>
      <c r="RFQ31" s="3173"/>
      <c r="RFY31" s="3199"/>
      <c r="RFZ31" s="3189"/>
      <c r="RGC31" s="3173"/>
      <c r="RGD31" s="3173"/>
      <c r="RGE31" s="3173"/>
      <c r="RGF31" s="3173"/>
      <c r="RGI31" s="3173"/>
      <c r="RGQ31" s="3199"/>
      <c r="RGR31" s="3189"/>
      <c r="RGU31" s="3173"/>
      <c r="RGV31" s="3173"/>
      <c r="RGW31" s="3173"/>
      <c r="RGX31" s="3173"/>
      <c r="RHA31" s="3173"/>
      <c r="RHI31" s="3199"/>
      <c r="RHJ31" s="3189"/>
      <c r="RHM31" s="3173"/>
      <c r="RHN31" s="3173"/>
      <c r="RHO31" s="3173"/>
      <c r="RHP31" s="3173"/>
      <c r="RHS31" s="3173"/>
      <c r="RIA31" s="3199"/>
      <c r="RIB31" s="3189"/>
      <c r="RIE31" s="3173"/>
      <c r="RIF31" s="3173"/>
      <c r="RIG31" s="3173"/>
      <c r="RIH31" s="3173"/>
      <c r="RIK31" s="3173"/>
      <c r="RIS31" s="3199"/>
      <c r="RIT31" s="3189"/>
      <c r="RIW31" s="3173"/>
      <c r="RIX31" s="3173"/>
      <c r="RIY31" s="3173"/>
      <c r="RIZ31" s="3173"/>
      <c r="RJC31" s="3173"/>
      <c r="RJK31" s="3199"/>
      <c r="RJL31" s="3189"/>
      <c r="RJO31" s="3173"/>
      <c r="RJP31" s="3173"/>
      <c r="RJQ31" s="3173"/>
      <c r="RJR31" s="3173"/>
      <c r="RJU31" s="3173"/>
      <c r="RKC31" s="3199"/>
      <c r="RKD31" s="3189"/>
      <c r="RKG31" s="3173"/>
      <c r="RKH31" s="3173"/>
      <c r="RKI31" s="3173"/>
      <c r="RKJ31" s="3173"/>
      <c r="RKM31" s="3173"/>
      <c r="RKU31" s="3199"/>
      <c r="RKV31" s="3189"/>
      <c r="RKY31" s="3173"/>
      <c r="RKZ31" s="3173"/>
      <c r="RLA31" s="3173"/>
      <c r="RLB31" s="3173"/>
      <c r="RLE31" s="3173"/>
      <c r="RLM31" s="3199"/>
      <c r="RLN31" s="3189"/>
      <c r="RLQ31" s="3173"/>
      <c r="RLR31" s="3173"/>
      <c r="RLS31" s="3173"/>
      <c r="RLT31" s="3173"/>
      <c r="RLW31" s="3173"/>
      <c r="RME31" s="3199"/>
      <c r="RMF31" s="3189"/>
      <c r="RMI31" s="3173"/>
      <c r="RMJ31" s="3173"/>
      <c r="RMK31" s="3173"/>
      <c r="RML31" s="3173"/>
      <c r="RMO31" s="3173"/>
      <c r="RMW31" s="3199"/>
      <c r="RMX31" s="3189"/>
      <c r="RNA31" s="3173"/>
      <c r="RNB31" s="3173"/>
      <c r="RNC31" s="3173"/>
      <c r="RND31" s="3173"/>
      <c r="RNG31" s="3173"/>
      <c r="RNO31" s="3199"/>
      <c r="RNP31" s="3189"/>
      <c r="RNS31" s="3173"/>
      <c r="RNT31" s="3173"/>
      <c r="RNU31" s="3173"/>
      <c r="RNV31" s="3173"/>
      <c r="RNY31" s="3173"/>
      <c r="ROG31" s="3199"/>
      <c r="ROH31" s="3189"/>
      <c r="ROK31" s="3173"/>
      <c r="ROL31" s="3173"/>
      <c r="ROM31" s="3173"/>
      <c r="RON31" s="3173"/>
      <c r="ROQ31" s="3173"/>
      <c r="ROY31" s="3199"/>
      <c r="ROZ31" s="3189"/>
      <c r="RPC31" s="3173"/>
      <c r="RPD31" s="3173"/>
      <c r="RPE31" s="3173"/>
      <c r="RPF31" s="3173"/>
      <c r="RPI31" s="3173"/>
      <c r="RPQ31" s="3199"/>
      <c r="RPR31" s="3189"/>
      <c r="RPU31" s="3173"/>
      <c r="RPV31" s="3173"/>
      <c r="RPW31" s="3173"/>
      <c r="RPX31" s="3173"/>
      <c r="RQA31" s="3173"/>
      <c r="RQI31" s="3199"/>
      <c r="RQJ31" s="3189"/>
      <c r="RQM31" s="3173"/>
      <c r="RQN31" s="3173"/>
      <c r="RQO31" s="3173"/>
      <c r="RQP31" s="3173"/>
      <c r="RQS31" s="3173"/>
      <c r="RRA31" s="3199"/>
      <c r="RRB31" s="3189"/>
      <c r="RRE31" s="3173"/>
      <c r="RRF31" s="3173"/>
      <c r="RRG31" s="3173"/>
      <c r="RRH31" s="3173"/>
      <c r="RRK31" s="3173"/>
      <c r="RRS31" s="3199"/>
      <c r="RRT31" s="3189"/>
      <c r="RRW31" s="3173"/>
      <c r="RRX31" s="3173"/>
      <c r="RRY31" s="3173"/>
      <c r="RRZ31" s="3173"/>
      <c r="RSC31" s="3173"/>
      <c r="RSK31" s="3199"/>
      <c r="RSL31" s="3189"/>
      <c r="RSO31" s="3173"/>
      <c r="RSP31" s="3173"/>
      <c r="RSQ31" s="3173"/>
      <c r="RSR31" s="3173"/>
      <c r="RSU31" s="3173"/>
      <c r="RTC31" s="3199"/>
      <c r="RTD31" s="3189"/>
      <c r="RTG31" s="3173"/>
      <c r="RTH31" s="3173"/>
      <c r="RTI31" s="3173"/>
      <c r="RTJ31" s="3173"/>
      <c r="RTM31" s="3173"/>
      <c r="RTU31" s="3199"/>
      <c r="RTV31" s="3189"/>
      <c r="RTY31" s="3173"/>
      <c r="RTZ31" s="3173"/>
      <c r="RUA31" s="3173"/>
      <c r="RUB31" s="3173"/>
      <c r="RUE31" s="3173"/>
      <c r="RUM31" s="3199"/>
      <c r="RUN31" s="3189"/>
      <c r="RUQ31" s="3173"/>
      <c r="RUR31" s="3173"/>
      <c r="RUS31" s="3173"/>
      <c r="RUT31" s="3173"/>
      <c r="RUW31" s="3173"/>
      <c r="RVE31" s="3199"/>
      <c r="RVF31" s="3189"/>
      <c r="RVI31" s="3173"/>
      <c r="RVJ31" s="3173"/>
      <c r="RVK31" s="3173"/>
      <c r="RVL31" s="3173"/>
      <c r="RVO31" s="3173"/>
      <c r="RVW31" s="3199"/>
      <c r="RVX31" s="3189"/>
      <c r="RWA31" s="3173"/>
      <c r="RWB31" s="3173"/>
      <c r="RWC31" s="3173"/>
      <c r="RWD31" s="3173"/>
      <c r="RWG31" s="3173"/>
      <c r="RWO31" s="3199"/>
      <c r="RWP31" s="3189"/>
      <c r="RWS31" s="3173"/>
      <c r="RWT31" s="3173"/>
      <c r="RWU31" s="3173"/>
      <c r="RWV31" s="3173"/>
      <c r="RWY31" s="3173"/>
      <c r="RXG31" s="3199"/>
      <c r="RXH31" s="3189"/>
      <c r="RXK31" s="3173"/>
      <c r="RXL31" s="3173"/>
      <c r="RXM31" s="3173"/>
      <c r="RXN31" s="3173"/>
      <c r="RXQ31" s="3173"/>
      <c r="RXY31" s="3199"/>
      <c r="RXZ31" s="3189"/>
      <c r="RYC31" s="3173"/>
      <c r="RYD31" s="3173"/>
      <c r="RYE31" s="3173"/>
      <c r="RYF31" s="3173"/>
      <c r="RYI31" s="3173"/>
      <c r="RYQ31" s="3199"/>
      <c r="RYR31" s="3189"/>
      <c r="RYU31" s="3173"/>
      <c r="RYV31" s="3173"/>
      <c r="RYW31" s="3173"/>
      <c r="RYX31" s="3173"/>
      <c r="RZA31" s="3173"/>
      <c r="RZI31" s="3199"/>
      <c r="RZJ31" s="3189"/>
      <c r="RZM31" s="3173"/>
      <c r="RZN31" s="3173"/>
      <c r="RZO31" s="3173"/>
      <c r="RZP31" s="3173"/>
      <c r="RZS31" s="3173"/>
      <c r="SAA31" s="3199"/>
      <c r="SAB31" s="3189"/>
      <c r="SAE31" s="3173"/>
      <c r="SAF31" s="3173"/>
      <c r="SAG31" s="3173"/>
      <c r="SAH31" s="3173"/>
      <c r="SAK31" s="3173"/>
      <c r="SAS31" s="3199"/>
      <c r="SAT31" s="3189"/>
      <c r="SAW31" s="3173"/>
      <c r="SAX31" s="3173"/>
      <c r="SAY31" s="3173"/>
      <c r="SAZ31" s="3173"/>
      <c r="SBC31" s="3173"/>
      <c r="SBK31" s="3199"/>
      <c r="SBL31" s="3189"/>
      <c r="SBO31" s="3173"/>
      <c r="SBP31" s="3173"/>
      <c r="SBQ31" s="3173"/>
      <c r="SBR31" s="3173"/>
      <c r="SBU31" s="3173"/>
      <c r="SCC31" s="3199"/>
      <c r="SCD31" s="3189"/>
      <c r="SCG31" s="3173"/>
      <c r="SCH31" s="3173"/>
      <c r="SCI31" s="3173"/>
      <c r="SCJ31" s="3173"/>
      <c r="SCM31" s="3173"/>
      <c r="SCU31" s="3199"/>
      <c r="SCV31" s="3189"/>
      <c r="SCY31" s="3173"/>
      <c r="SCZ31" s="3173"/>
      <c r="SDA31" s="3173"/>
      <c r="SDB31" s="3173"/>
      <c r="SDE31" s="3173"/>
      <c r="SDM31" s="3199"/>
      <c r="SDN31" s="3189"/>
      <c r="SDQ31" s="3173"/>
      <c r="SDR31" s="3173"/>
      <c r="SDS31" s="3173"/>
      <c r="SDT31" s="3173"/>
      <c r="SDW31" s="3173"/>
      <c r="SEE31" s="3199"/>
      <c r="SEF31" s="3189"/>
      <c r="SEI31" s="3173"/>
      <c r="SEJ31" s="3173"/>
      <c r="SEK31" s="3173"/>
      <c r="SEL31" s="3173"/>
      <c r="SEO31" s="3173"/>
      <c r="SEW31" s="3199"/>
      <c r="SEX31" s="3189"/>
      <c r="SFA31" s="3173"/>
      <c r="SFB31" s="3173"/>
      <c r="SFC31" s="3173"/>
      <c r="SFD31" s="3173"/>
      <c r="SFG31" s="3173"/>
      <c r="SFO31" s="3199"/>
      <c r="SFP31" s="3189"/>
      <c r="SFS31" s="3173"/>
      <c r="SFT31" s="3173"/>
      <c r="SFU31" s="3173"/>
      <c r="SFV31" s="3173"/>
      <c r="SFY31" s="3173"/>
      <c r="SGG31" s="3199"/>
      <c r="SGH31" s="3189"/>
      <c r="SGK31" s="3173"/>
      <c r="SGL31" s="3173"/>
      <c r="SGM31" s="3173"/>
      <c r="SGN31" s="3173"/>
      <c r="SGQ31" s="3173"/>
      <c r="SGY31" s="3199"/>
      <c r="SGZ31" s="3189"/>
      <c r="SHC31" s="3173"/>
      <c r="SHD31" s="3173"/>
      <c r="SHE31" s="3173"/>
      <c r="SHF31" s="3173"/>
      <c r="SHI31" s="3173"/>
      <c r="SHQ31" s="3199"/>
      <c r="SHR31" s="3189"/>
      <c r="SHU31" s="3173"/>
      <c r="SHV31" s="3173"/>
      <c r="SHW31" s="3173"/>
      <c r="SHX31" s="3173"/>
      <c r="SIA31" s="3173"/>
      <c r="SII31" s="3199"/>
      <c r="SIJ31" s="3189"/>
      <c r="SIM31" s="3173"/>
      <c r="SIN31" s="3173"/>
      <c r="SIO31" s="3173"/>
      <c r="SIP31" s="3173"/>
      <c r="SIS31" s="3173"/>
      <c r="SJA31" s="3199"/>
      <c r="SJB31" s="3189"/>
      <c r="SJE31" s="3173"/>
      <c r="SJF31" s="3173"/>
      <c r="SJG31" s="3173"/>
      <c r="SJH31" s="3173"/>
      <c r="SJK31" s="3173"/>
      <c r="SJS31" s="3199"/>
      <c r="SJT31" s="3189"/>
      <c r="SJW31" s="3173"/>
      <c r="SJX31" s="3173"/>
      <c r="SJY31" s="3173"/>
      <c r="SJZ31" s="3173"/>
      <c r="SKC31" s="3173"/>
      <c r="SKK31" s="3199"/>
      <c r="SKL31" s="3189"/>
      <c r="SKO31" s="3173"/>
      <c r="SKP31" s="3173"/>
      <c r="SKQ31" s="3173"/>
      <c r="SKR31" s="3173"/>
      <c r="SKU31" s="3173"/>
      <c r="SLC31" s="3199"/>
      <c r="SLD31" s="3189"/>
      <c r="SLG31" s="3173"/>
      <c r="SLH31" s="3173"/>
      <c r="SLI31" s="3173"/>
      <c r="SLJ31" s="3173"/>
      <c r="SLM31" s="3173"/>
      <c r="SLU31" s="3199"/>
      <c r="SLV31" s="3189"/>
      <c r="SLY31" s="3173"/>
      <c r="SLZ31" s="3173"/>
      <c r="SMA31" s="3173"/>
      <c r="SMB31" s="3173"/>
      <c r="SME31" s="3173"/>
      <c r="SMM31" s="3199"/>
      <c r="SMN31" s="3189"/>
      <c r="SMQ31" s="3173"/>
      <c r="SMR31" s="3173"/>
      <c r="SMS31" s="3173"/>
      <c r="SMT31" s="3173"/>
      <c r="SMW31" s="3173"/>
      <c r="SNE31" s="3199"/>
      <c r="SNF31" s="3189"/>
      <c r="SNI31" s="3173"/>
      <c r="SNJ31" s="3173"/>
      <c r="SNK31" s="3173"/>
      <c r="SNL31" s="3173"/>
      <c r="SNO31" s="3173"/>
      <c r="SNW31" s="3199"/>
      <c r="SNX31" s="3189"/>
      <c r="SOA31" s="3173"/>
      <c r="SOB31" s="3173"/>
      <c r="SOC31" s="3173"/>
      <c r="SOD31" s="3173"/>
      <c r="SOG31" s="3173"/>
      <c r="SOO31" s="3199"/>
      <c r="SOP31" s="3189"/>
      <c r="SOS31" s="3173"/>
      <c r="SOT31" s="3173"/>
      <c r="SOU31" s="3173"/>
      <c r="SOV31" s="3173"/>
      <c r="SOY31" s="3173"/>
      <c r="SPG31" s="3199"/>
      <c r="SPH31" s="3189"/>
      <c r="SPK31" s="3173"/>
      <c r="SPL31" s="3173"/>
      <c r="SPM31" s="3173"/>
      <c r="SPN31" s="3173"/>
      <c r="SPQ31" s="3173"/>
      <c r="SPY31" s="3199"/>
      <c r="SPZ31" s="3189"/>
      <c r="SQC31" s="3173"/>
      <c r="SQD31" s="3173"/>
      <c r="SQE31" s="3173"/>
      <c r="SQF31" s="3173"/>
      <c r="SQI31" s="3173"/>
      <c r="SQQ31" s="3199"/>
      <c r="SQR31" s="3189"/>
      <c r="SQU31" s="3173"/>
      <c r="SQV31" s="3173"/>
      <c r="SQW31" s="3173"/>
      <c r="SQX31" s="3173"/>
      <c r="SRA31" s="3173"/>
      <c r="SRI31" s="3199"/>
      <c r="SRJ31" s="3189"/>
      <c r="SRM31" s="3173"/>
      <c r="SRN31" s="3173"/>
      <c r="SRO31" s="3173"/>
      <c r="SRP31" s="3173"/>
      <c r="SRS31" s="3173"/>
      <c r="SSA31" s="3199"/>
      <c r="SSB31" s="3189"/>
      <c r="SSE31" s="3173"/>
      <c r="SSF31" s="3173"/>
      <c r="SSG31" s="3173"/>
      <c r="SSH31" s="3173"/>
      <c r="SSK31" s="3173"/>
      <c r="SSS31" s="3199"/>
      <c r="SST31" s="3189"/>
      <c r="SSW31" s="3173"/>
      <c r="SSX31" s="3173"/>
      <c r="SSY31" s="3173"/>
      <c r="SSZ31" s="3173"/>
      <c r="STC31" s="3173"/>
      <c r="STK31" s="3199"/>
      <c r="STL31" s="3189"/>
      <c r="STO31" s="3173"/>
      <c r="STP31" s="3173"/>
      <c r="STQ31" s="3173"/>
      <c r="STR31" s="3173"/>
      <c r="STU31" s="3173"/>
      <c r="SUC31" s="3199"/>
      <c r="SUD31" s="3189"/>
      <c r="SUG31" s="3173"/>
      <c r="SUH31" s="3173"/>
      <c r="SUI31" s="3173"/>
      <c r="SUJ31" s="3173"/>
      <c r="SUM31" s="3173"/>
      <c r="SUU31" s="3199"/>
      <c r="SUV31" s="3189"/>
      <c r="SUY31" s="3173"/>
      <c r="SUZ31" s="3173"/>
      <c r="SVA31" s="3173"/>
      <c r="SVB31" s="3173"/>
      <c r="SVE31" s="3173"/>
      <c r="SVM31" s="3199"/>
      <c r="SVN31" s="3189"/>
      <c r="SVQ31" s="3173"/>
      <c r="SVR31" s="3173"/>
      <c r="SVS31" s="3173"/>
      <c r="SVT31" s="3173"/>
      <c r="SVW31" s="3173"/>
      <c r="SWE31" s="3199"/>
      <c r="SWF31" s="3189"/>
      <c r="SWI31" s="3173"/>
      <c r="SWJ31" s="3173"/>
      <c r="SWK31" s="3173"/>
      <c r="SWL31" s="3173"/>
      <c r="SWO31" s="3173"/>
      <c r="SWW31" s="3199"/>
      <c r="SWX31" s="3189"/>
      <c r="SXA31" s="3173"/>
      <c r="SXB31" s="3173"/>
      <c r="SXC31" s="3173"/>
      <c r="SXD31" s="3173"/>
      <c r="SXG31" s="3173"/>
      <c r="SXO31" s="3199"/>
      <c r="SXP31" s="3189"/>
      <c r="SXS31" s="3173"/>
      <c r="SXT31" s="3173"/>
      <c r="SXU31" s="3173"/>
      <c r="SXV31" s="3173"/>
      <c r="SXY31" s="3173"/>
      <c r="SYG31" s="3199"/>
      <c r="SYH31" s="3189"/>
      <c r="SYK31" s="3173"/>
      <c r="SYL31" s="3173"/>
      <c r="SYM31" s="3173"/>
      <c r="SYN31" s="3173"/>
      <c r="SYQ31" s="3173"/>
      <c r="SYY31" s="3199"/>
      <c r="SYZ31" s="3189"/>
      <c r="SZC31" s="3173"/>
      <c r="SZD31" s="3173"/>
      <c r="SZE31" s="3173"/>
      <c r="SZF31" s="3173"/>
      <c r="SZI31" s="3173"/>
      <c r="SZQ31" s="3199"/>
      <c r="SZR31" s="3189"/>
      <c r="SZU31" s="3173"/>
      <c r="SZV31" s="3173"/>
      <c r="SZW31" s="3173"/>
      <c r="SZX31" s="3173"/>
      <c r="TAA31" s="3173"/>
      <c r="TAI31" s="3199"/>
      <c r="TAJ31" s="3189"/>
      <c r="TAM31" s="3173"/>
      <c r="TAN31" s="3173"/>
      <c r="TAO31" s="3173"/>
      <c r="TAP31" s="3173"/>
      <c r="TAS31" s="3173"/>
      <c r="TBA31" s="3199"/>
      <c r="TBB31" s="3189"/>
      <c r="TBE31" s="3173"/>
      <c r="TBF31" s="3173"/>
      <c r="TBG31" s="3173"/>
      <c r="TBH31" s="3173"/>
      <c r="TBK31" s="3173"/>
      <c r="TBS31" s="3199"/>
      <c r="TBT31" s="3189"/>
      <c r="TBW31" s="3173"/>
      <c r="TBX31" s="3173"/>
      <c r="TBY31" s="3173"/>
      <c r="TBZ31" s="3173"/>
      <c r="TCC31" s="3173"/>
      <c r="TCK31" s="3199"/>
      <c r="TCL31" s="3189"/>
      <c r="TCO31" s="3173"/>
      <c r="TCP31" s="3173"/>
      <c r="TCQ31" s="3173"/>
      <c r="TCR31" s="3173"/>
      <c r="TCU31" s="3173"/>
      <c r="TDC31" s="3199"/>
      <c r="TDD31" s="3189"/>
      <c r="TDG31" s="3173"/>
      <c r="TDH31" s="3173"/>
      <c r="TDI31" s="3173"/>
      <c r="TDJ31" s="3173"/>
      <c r="TDM31" s="3173"/>
      <c r="TDU31" s="3199"/>
      <c r="TDV31" s="3189"/>
      <c r="TDY31" s="3173"/>
      <c r="TDZ31" s="3173"/>
      <c r="TEA31" s="3173"/>
      <c r="TEB31" s="3173"/>
      <c r="TEE31" s="3173"/>
      <c r="TEM31" s="3199"/>
      <c r="TEN31" s="3189"/>
      <c r="TEQ31" s="3173"/>
      <c r="TER31" s="3173"/>
      <c r="TES31" s="3173"/>
      <c r="TET31" s="3173"/>
      <c r="TEW31" s="3173"/>
      <c r="TFE31" s="3199"/>
      <c r="TFF31" s="3189"/>
      <c r="TFI31" s="3173"/>
      <c r="TFJ31" s="3173"/>
      <c r="TFK31" s="3173"/>
      <c r="TFL31" s="3173"/>
      <c r="TFO31" s="3173"/>
      <c r="TFW31" s="3199"/>
      <c r="TFX31" s="3189"/>
      <c r="TGA31" s="3173"/>
      <c r="TGB31" s="3173"/>
      <c r="TGC31" s="3173"/>
      <c r="TGD31" s="3173"/>
      <c r="TGG31" s="3173"/>
      <c r="TGO31" s="3199"/>
      <c r="TGP31" s="3189"/>
      <c r="TGS31" s="3173"/>
      <c r="TGT31" s="3173"/>
      <c r="TGU31" s="3173"/>
      <c r="TGV31" s="3173"/>
      <c r="TGY31" s="3173"/>
      <c r="THG31" s="3199"/>
      <c r="THH31" s="3189"/>
      <c r="THK31" s="3173"/>
      <c r="THL31" s="3173"/>
      <c r="THM31" s="3173"/>
      <c r="THN31" s="3173"/>
      <c r="THQ31" s="3173"/>
      <c r="THY31" s="3199"/>
      <c r="THZ31" s="3189"/>
      <c r="TIC31" s="3173"/>
      <c r="TID31" s="3173"/>
      <c r="TIE31" s="3173"/>
      <c r="TIF31" s="3173"/>
      <c r="TII31" s="3173"/>
      <c r="TIQ31" s="3199"/>
      <c r="TIR31" s="3189"/>
      <c r="TIU31" s="3173"/>
      <c r="TIV31" s="3173"/>
      <c r="TIW31" s="3173"/>
      <c r="TIX31" s="3173"/>
      <c r="TJA31" s="3173"/>
      <c r="TJI31" s="3199"/>
      <c r="TJJ31" s="3189"/>
      <c r="TJM31" s="3173"/>
      <c r="TJN31" s="3173"/>
      <c r="TJO31" s="3173"/>
      <c r="TJP31" s="3173"/>
      <c r="TJS31" s="3173"/>
      <c r="TKA31" s="3199"/>
      <c r="TKB31" s="3189"/>
      <c r="TKE31" s="3173"/>
      <c r="TKF31" s="3173"/>
      <c r="TKG31" s="3173"/>
      <c r="TKH31" s="3173"/>
      <c r="TKK31" s="3173"/>
      <c r="TKS31" s="3199"/>
      <c r="TKT31" s="3189"/>
      <c r="TKW31" s="3173"/>
      <c r="TKX31" s="3173"/>
      <c r="TKY31" s="3173"/>
      <c r="TKZ31" s="3173"/>
      <c r="TLC31" s="3173"/>
      <c r="TLK31" s="3199"/>
      <c r="TLL31" s="3189"/>
      <c r="TLO31" s="3173"/>
      <c r="TLP31" s="3173"/>
      <c r="TLQ31" s="3173"/>
      <c r="TLR31" s="3173"/>
      <c r="TLU31" s="3173"/>
      <c r="TMC31" s="3199"/>
      <c r="TMD31" s="3189"/>
      <c r="TMG31" s="3173"/>
      <c r="TMH31" s="3173"/>
      <c r="TMI31" s="3173"/>
      <c r="TMJ31" s="3173"/>
      <c r="TMM31" s="3173"/>
      <c r="TMU31" s="3199"/>
      <c r="TMV31" s="3189"/>
      <c r="TMY31" s="3173"/>
      <c r="TMZ31" s="3173"/>
      <c r="TNA31" s="3173"/>
      <c r="TNB31" s="3173"/>
      <c r="TNE31" s="3173"/>
      <c r="TNM31" s="3199"/>
      <c r="TNN31" s="3189"/>
      <c r="TNQ31" s="3173"/>
      <c r="TNR31" s="3173"/>
      <c r="TNS31" s="3173"/>
      <c r="TNT31" s="3173"/>
      <c r="TNW31" s="3173"/>
      <c r="TOE31" s="3199"/>
      <c r="TOF31" s="3189"/>
      <c r="TOI31" s="3173"/>
      <c r="TOJ31" s="3173"/>
      <c r="TOK31" s="3173"/>
      <c r="TOL31" s="3173"/>
      <c r="TOO31" s="3173"/>
      <c r="TOW31" s="3199"/>
      <c r="TOX31" s="3189"/>
      <c r="TPA31" s="3173"/>
      <c r="TPB31" s="3173"/>
      <c r="TPC31" s="3173"/>
      <c r="TPD31" s="3173"/>
      <c r="TPG31" s="3173"/>
      <c r="TPO31" s="3199"/>
      <c r="TPP31" s="3189"/>
      <c r="TPS31" s="3173"/>
      <c r="TPT31" s="3173"/>
      <c r="TPU31" s="3173"/>
      <c r="TPV31" s="3173"/>
      <c r="TPY31" s="3173"/>
      <c r="TQG31" s="3199"/>
      <c r="TQH31" s="3189"/>
      <c r="TQK31" s="3173"/>
      <c r="TQL31" s="3173"/>
      <c r="TQM31" s="3173"/>
      <c r="TQN31" s="3173"/>
      <c r="TQQ31" s="3173"/>
      <c r="TQY31" s="3199"/>
      <c r="TQZ31" s="3189"/>
      <c r="TRC31" s="3173"/>
      <c r="TRD31" s="3173"/>
      <c r="TRE31" s="3173"/>
      <c r="TRF31" s="3173"/>
      <c r="TRI31" s="3173"/>
      <c r="TRQ31" s="3199"/>
      <c r="TRR31" s="3189"/>
      <c r="TRU31" s="3173"/>
      <c r="TRV31" s="3173"/>
      <c r="TRW31" s="3173"/>
      <c r="TRX31" s="3173"/>
      <c r="TSA31" s="3173"/>
      <c r="TSI31" s="3199"/>
      <c r="TSJ31" s="3189"/>
      <c r="TSM31" s="3173"/>
      <c r="TSN31" s="3173"/>
      <c r="TSO31" s="3173"/>
      <c r="TSP31" s="3173"/>
      <c r="TSS31" s="3173"/>
      <c r="TTA31" s="3199"/>
      <c r="TTB31" s="3189"/>
      <c r="TTE31" s="3173"/>
      <c r="TTF31" s="3173"/>
      <c r="TTG31" s="3173"/>
      <c r="TTH31" s="3173"/>
      <c r="TTK31" s="3173"/>
      <c r="TTS31" s="3199"/>
      <c r="TTT31" s="3189"/>
      <c r="TTW31" s="3173"/>
      <c r="TTX31" s="3173"/>
      <c r="TTY31" s="3173"/>
      <c r="TTZ31" s="3173"/>
      <c r="TUC31" s="3173"/>
      <c r="TUK31" s="3199"/>
      <c r="TUL31" s="3189"/>
      <c r="TUO31" s="3173"/>
      <c r="TUP31" s="3173"/>
      <c r="TUQ31" s="3173"/>
      <c r="TUR31" s="3173"/>
      <c r="TUU31" s="3173"/>
      <c r="TVC31" s="3199"/>
      <c r="TVD31" s="3189"/>
      <c r="TVG31" s="3173"/>
      <c r="TVH31" s="3173"/>
      <c r="TVI31" s="3173"/>
      <c r="TVJ31" s="3173"/>
      <c r="TVM31" s="3173"/>
      <c r="TVU31" s="3199"/>
      <c r="TVV31" s="3189"/>
      <c r="TVY31" s="3173"/>
      <c r="TVZ31" s="3173"/>
      <c r="TWA31" s="3173"/>
      <c r="TWB31" s="3173"/>
      <c r="TWE31" s="3173"/>
      <c r="TWM31" s="3199"/>
      <c r="TWN31" s="3189"/>
      <c r="TWQ31" s="3173"/>
      <c r="TWR31" s="3173"/>
      <c r="TWS31" s="3173"/>
      <c r="TWT31" s="3173"/>
      <c r="TWW31" s="3173"/>
      <c r="TXE31" s="3199"/>
      <c r="TXF31" s="3189"/>
      <c r="TXI31" s="3173"/>
      <c r="TXJ31" s="3173"/>
      <c r="TXK31" s="3173"/>
      <c r="TXL31" s="3173"/>
      <c r="TXO31" s="3173"/>
      <c r="TXW31" s="3199"/>
      <c r="TXX31" s="3189"/>
      <c r="TYA31" s="3173"/>
      <c r="TYB31" s="3173"/>
      <c r="TYC31" s="3173"/>
      <c r="TYD31" s="3173"/>
      <c r="TYG31" s="3173"/>
      <c r="TYO31" s="3199"/>
      <c r="TYP31" s="3189"/>
      <c r="TYS31" s="3173"/>
      <c r="TYT31" s="3173"/>
      <c r="TYU31" s="3173"/>
      <c r="TYV31" s="3173"/>
      <c r="TYY31" s="3173"/>
      <c r="TZG31" s="3199"/>
      <c r="TZH31" s="3189"/>
      <c r="TZK31" s="3173"/>
      <c r="TZL31" s="3173"/>
      <c r="TZM31" s="3173"/>
      <c r="TZN31" s="3173"/>
      <c r="TZQ31" s="3173"/>
      <c r="TZY31" s="3199"/>
      <c r="TZZ31" s="3189"/>
      <c r="UAC31" s="3173"/>
      <c r="UAD31" s="3173"/>
      <c r="UAE31" s="3173"/>
      <c r="UAF31" s="3173"/>
      <c r="UAI31" s="3173"/>
      <c r="UAQ31" s="3199"/>
      <c r="UAR31" s="3189"/>
      <c r="UAU31" s="3173"/>
      <c r="UAV31" s="3173"/>
      <c r="UAW31" s="3173"/>
      <c r="UAX31" s="3173"/>
      <c r="UBA31" s="3173"/>
      <c r="UBI31" s="3199"/>
      <c r="UBJ31" s="3189"/>
      <c r="UBM31" s="3173"/>
      <c r="UBN31" s="3173"/>
      <c r="UBO31" s="3173"/>
      <c r="UBP31" s="3173"/>
      <c r="UBS31" s="3173"/>
      <c r="UCA31" s="3199"/>
      <c r="UCB31" s="3189"/>
      <c r="UCE31" s="3173"/>
      <c r="UCF31" s="3173"/>
      <c r="UCG31" s="3173"/>
      <c r="UCH31" s="3173"/>
      <c r="UCK31" s="3173"/>
      <c r="UCS31" s="3199"/>
      <c r="UCT31" s="3189"/>
      <c r="UCW31" s="3173"/>
      <c r="UCX31" s="3173"/>
      <c r="UCY31" s="3173"/>
      <c r="UCZ31" s="3173"/>
      <c r="UDC31" s="3173"/>
      <c r="UDK31" s="3199"/>
      <c r="UDL31" s="3189"/>
      <c r="UDO31" s="3173"/>
      <c r="UDP31" s="3173"/>
      <c r="UDQ31" s="3173"/>
      <c r="UDR31" s="3173"/>
      <c r="UDU31" s="3173"/>
      <c r="UEC31" s="3199"/>
      <c r="UED31" s="3189"/>
      <c r="UEG31" s="3173"/>
      <c r="UEH31" s="3173"/>
      <c r="UEI31" s="3173"/>
      <c r="UEJ31" s="3173"/>
      <c r="UEM31" s="3173"/>
      <c r="UEU31" s="3199"/>
      <c r="UEV31" s="3189"/>
      <c r="UEY31" s="3173"/>
      <c r="UEZ31" s="3173"/>
      <c r="UFA31" s="3173"/>
      <c r="UFB31" s="3173"/>
      <c r="UFE31" s="3173"/>
      <c r="UFM31" s="3199"/>
      <c r="UFN31" s="3189"/>
      <c r="UFQ31" s="3173"/>
      <c r="UFR31" s="3173"/>
      <c r="UFS31" s="3173"/>
      <c r="UFT31" s="3173"/>
      <c r="UFW31" s="3173"/>
      <c r="UGE31" s="3199"/>
      <c r="UGF31" s="3189"/>
      <c r="UGI31" s="3173"/>
      <c r="UGJ31" s="3173"/>
      <c r="UGK31" s="3173"/>
      <c r="UGL31" s="3173"/>
      <c r="UGO31" s="3173"/>
      <c r="UGW31" s="3199"/>
      <c r="UGX31" s="3189"/>
      <c r="UHA31" s="3173"/>
      <c r="UHB31" s="3173"/>
      <c r="UHC31" s="3173"/>
      <c r="UHD31" s="3173"/>
      <c r="UHG31" s="3173"/>
      <c r="UHO31" s="3199"/>
      <c r="UHP31" s="3189"/>
      <c r="UHS31" s="3173"/>
      <c r="UHT31" s="3173"/>
      <c r="UHU31" s="3173"/>
      <c r="UHV31" s="3173"/>
      <c r="UHY31" s="3173"/>
      <c r="UIG31" s="3199"/>
      <c r="UIH31" s="3189"/>
      <c r="UIK31" s="3173"/>
      <c r="UIL31" s="3173"/>
      <c r="UIM31" s="3173"/>
      <c r="UIN31" s="3173"/>
      <c r="UIQ31" s="3173"/>
      <c r="UIY31" s="3199"/>
      <c r="UIZ31" s="3189"/>
      <c r="UJC31" s="3173"/>
      <c r="UJD31" s="3173"/>
      <c r="UJE31" s="3173"/>
      <c r="UJF31" s="3173"/>
      <c r="UJI31" s="3173"/>
      <c r="UJQ31" s="3199"/>
      <c r="UJR31" s="3189"/>
      <c r="UJU31" s="3173"/>
      <c r="UJV31" s="3173"/>
      <c r="UJW31" s="3173"/>
      <c r="UJX31" s="3173"/>
      <c r="UKA31" s="3173"/>
      <c r="UKI31" s="3199"/>
      <c r="UKJ31" s="3189"/>
      <c r="UKM31" s="3173"/>
      <c r="UKN31" s="3173"/>
      <c r="UKO31" s="3173"/>
      <c r="UKP31" s="3173"/>
      <c r="UKS31" s="3173"/>
      <c r="ULA31" s="3199"/>
      <c r="ULB31" s="3189"/>
      <c r="ULE31" s="3173"/>
      <c r="ULF31" s="3173"/>
      <c r="ULG31" s="3173"/>
      <c r="ULH31" s="3173"/>
      <c r="ULK31" s="3173"/>
      <c r="ULS31" s="3199"/>
      <c r="ULT31" s="3189"/>
      <c r="ULW31" s="3173"/>
      <c r="ULX31" s="3173"/>
      <c r="ULY31" s="3173"/>
      <c r="ULZ31" s="3173"/>
      <c r="UMC31" s="3173"/>
      <c r="UMK31" s="3199"/>
      <c r="UML31" s="3189"/>
      <c r="UMO31" s="3173"/>
      <c r="UMP31" s="3173"/>
      <c r="UMQ31" s="3173"/>
      <c r="UMR31" s="3173"/>
      <c r="UMU31" s="3173"/>
      <c r="UNC31" s="3199"/>
      <c r="UND31" s="3189"/>
      <c r="UNG31" s="3173"/>
      <c r="UNH31" s="3173"/>
      <c r="UNI31" s="3173"/>
      <c r="UNJ31" s="3173"/>
      <c r="UNM31" s="3173"/>
      <c r="UNU31" s="3199"/>
      <c r="UNV31" s="3189"/>
      <c r="UNY31" s="3173"/>
      <c r="UNZ31" s="3173"/>
      <c r="UOA31" s="3173"/>
      <c r="UOB31" s="3173"/>
      <c r="UOE31" s="3173"/>
      <c r="UOM31" s="3199"/>
      <c r="UON31" s="3189"/>
      <c r="UOQ31" s="3173"/>
      <c r="UOR31" s="3173"/>
      <c r="UOS31" s="3173"/>
      <c r="UOT31" s="3173"/>
      <c r="UOW31" s="3173"/>
      <c r="UPE31" s="3199"/>
      <c r="UPF31" s="3189"/>
      <c r="UPI31" s="3173"/>
      <c r="UPJ31" s="3173"/>
      <c r="UPK31" s="3173"/>
      <c r="UPL31" s="3173"/>
      <c r="UPO31" s="3173"/>
      <c r="UPW31" s="3199"/>
      <c r="UPX31" s="3189"/>
      <c r="UQA31" s="3173"/>
      <c r="UQB31" s="3173"/>
      <c r="UQC31" s="3173"/>
      <c r="UQD31" s="3173"/>
      <c r="UQG31" s="3173"/>
      <c r="UQO31" s="3199"/>
      <c r="UQP31" s="3189"/>
      <c r="UQS31" s="3173"/>
      <c r="UQT31" s="3173"/>
      <c r="UQU31" s="3173"/>
      <c r="UQV31" s="3173"/>
      <c r="UQY31" s="3173"/>
      <c r="URG31" s="3199"/>
      <c r="URH31" s="3189"/>
      <c r="URK31" s="3173"/>
      <c r="URL31" s="3173"/>
      <c r="URM31" s="3173"/>
      <c r="URN31" s="3173"/>
      <c r="URQ31" s="3173"/>
      <c r="URY31" s="3199"/>
      <c r="URZ31" s="3189"/>
      <c r="USC31" s="3173"/>
      <c r="USD31" s="3173"/>
      <c r="USE31" s="3173"/>
      <c r="USF31" s="3173"/>
      <c r="USI31" s="3173"/>
      <c r="USQ31" s="3199"/>
      <c r="USR31" s="3189"/>
      <c r="USU31" s="3173"/>
      <c r="USV31" s="3173"/>
      <c r="USW31" s="3173"/>
      <c r="USX31" s="3173"/>
      <c r="UTA31" s="3173"/>
      <c r="UTI31" s="3199"/>
      <c r="UTJ31" s="3189"/>
      <c r="UTM31" s="3173"/>
      <c r="UTN31" s="3173"/>
      <c r="UTO31" s="3173"/>
      <c r="UTP31" s="3173"/>
      <c r="UTS31" s="3173"/>
      <c r="UUA31" s="3199"/>
      <c r="UUB31" s="3189"/>
      <c r="UUE31" s="3173"/>
      <c r="UUF31" s="3173"/>
      <c r="UUG31" s="3173"/>
      <c r="UUH31" s="3173"/>
      <c r="UUK31" s="3173"/>
      <c r="UUS31" s="3199"/>
      <c r="UUT31" s="3189"/>
      <c r="UUW31" s="3173"/>
      <c r="UUX31" s="3173"/>
      <c r="UUY31" s="3173"/>
      <c r="UUZ31" s="3173"/>
      <c r="UVC31" s="3173"/>
      <c r="UVK31" s="3199"/>
      <c r="UVL31" s="3189"/>
      <c r="UVO31" s="3173"/>
      <c r="UVP31" s="3173"/>
      <c r="UVQ31" s="3173"/>
      <c r="UVR31" s="3173"/>
      <c r="UVU31" s="3173"/>
      <c r="UWC31" s="3199"/>
      <c r="UWD31" s="3189"/>
      <c r="UWG31" s="3173"/>
      <c r="UWH31" s="3173"/>
      <c r="UWI31" s="3173"/>
      <c r="UWJ31" s="3173"/>
      <c r="UWM31" s="3173"/>
      <c r="UWU31" s="3199"/>
      <c r="UWV31" s="3189"/>
      <c r="UWY31" s="3173"/>
      <c r="UWZ31" s="3173"/>
      <c r="UXA31" s="3173"/>
      <c r="UXB31" s="3173"/>
      <c r="UXE31" s="3173"/>
      <c r="UXM31" s="3199"/>
      <c r="UXN31" s="3189"/>
      <c r="UXQ31" s="3173"/>
      <c r="UXR31" s="3173"/>
      <c r="UXS31" s="3173"/>
      <c r="UXT31" s="3173"/>
      <c r="UXW31" s="3173"/>
      <c r="UYE31" s="3199"/>
      <c r="UYF31" s="3189"/>
      <c r="UYI31" s="3173"/>
      <c r="UYJ31" s="3173"/>
      <c r="UYK31" s="3173"/>
      <c r="UYL31" s="3173"/>
      <c r="UYO31" s="3173"/>
      <c r="UYW31" s="3199"/>
      <c r="UYX31" s="3189"/>
      <c r="UZA31" s="3173"/>
      <c r="UZB31" s="3173"/>
      <c r="UZC31" s="3173"/>
      <c r="UZD31" s="3173"/>
      <c r="UZG31" s="3173"/>
      <c r="UZO31" s="3199"/>
      <c r="UZP31" s="3189"/>
      <c r="UZS31" s="3173"/>
      <c r="UZT31" s="3173"/>
      <c r="UZU31" s="3173"/>
      <c r="UZV31" s="3173"/>
      <c r="UZY31" s="3173"/>
      <c r="VAG31" s="3199"/>
      <c r="VAH31" s="3189"/>
      <c r="VAK31" s="3173"/>
      <c r="VAL31" s="3173"/>
      <c r="VAM31" s="3173"/>
      <c r="VAN31" s="3173"/>
      <c r="VAQ31" s="3173"/>
      <c r="VAY31" s="3199"/>
      <c r="VAZ31" s="3189"/>
      <c r="VBC31" s="3173"/>
      <c r="VBD31" s="3173"/>
      <c r="VBE31" s="3173"/>
      <c r="VBF31" s="3173"/>
      <c r="VBI31" s="3173"/>
      <c r="VBQ31" s="3199"/>
      <c r="VBR31" s="3189"/>
      <c r="VBU31" s="3173"/>
      <c r="VBV31" s="3173"/>
      <c r="VBW31" s="3173"/>
      <c r="VBX31" s="3173"/>
      <c r="VCA31" s="3173"/>
      <c r="VCI31" s="3199"/>
      <c r="VCJ31" s="3189"/>
      <c r="VCM31" s="3173"/>
      <c r="VCN31" s="3173"/>
      <c r="VCO31" s="3173"/>
      <c r="VCP31" s="3173"/>
      <c r="VCS31" s="3173"/>
      <c r="VDA31" s="3199"/>
      <c r="VDB31" s="3189"/>
      <c r="VDE31" s="3173"/>
      <c r="VDF31" s="3173"/>
      <c r="VDG31" s="3173"/>
      <c r="VDH31" s="3173"/>
      <c r="VDK31" s="3173"/>
      <c r="VDS31" s="3199"/>
      <c r="VDT31" s="3189"/>
      <c r="VDW31" s="3173"/>
      <c r="VDX31" s="3173"/>
      <c r="VDY31" s="3173"/>
      <c r="VDZ31" s="3173"/>
      <c r="VEC31" s="3173"/>
      <c r="VEK31" s="3199"/>
      <c r="VEL31" s="3189"/>
      <c r="VEO31" s="3173"/>
      <c r="VEP31" s="3173"/>
      <c r="VEQ31" s="3173"/>
      <c r="VER31" s="3173"/>
      <c r="VEU31" s="3173"/>
      <c r="VFC31" s="3199"/>
      <c r="VFD31" s="3189"/>
      <c r="VFG31" s="3173"/>
      <c r="VFH31" s="3173"/>
      <c r="VFI31" s="3173"/>
      <c r="VFJ31" s="3173"/>
      <c r="VFM31" s="3173"/>
      <c r="VFU31" s="3199"/>
      <c r="VFV31" s="3189"/>
      <c r="VFY31" s="3173"/>
      <c r="VFZ31" s="3173"/>
      <c r="VGA31" s="3173"/>
      <c r="VGB31" s="3173"/>
      <c r="VGE31" s="3173"/>
      <c r="VGM31" s="3199"/>
      <c r="VGN31" s="3189"/>
      <c r="VGQ31" s="3173"/>
      <c r="VGR31" s="3173"/>
      <c r="VGS31" s="3173"/>
      <c r="VGT31" s="3173"/>
      <c r="VGW31" s="3173"/>
      <c r="VHE31" s="3199"/>
      <c r="VHF31" s="3189"/>
      <c r="VHI31" s="3173"/>
      <c r="VHJ31" s="3173"/>
      <c r="VHK31" s="3173"/>
      <c r="VHL31" s="3173"/>
      <c r="VHO31" s="3173"/>
      <c r="VHW31" s="3199"/>
      <c r="VHX31" s="3189"/>
      <c r="VIA31" s="3173"/>
      <c r="VIB31" s="3173"/>
      <c r="VIC31" s="3173"/>
      <c r="VID31" s="3173"/>
      <c r="VIG31" s="3173"/>
      <c r="VIO31" s="3199"/>
      <c r="VIP31" s="3189"/>
      <c r="VIS31" s="3173"/>
      <c r="VIT31" s="3173"/>
      <c r="VIU31" s="3173"/>
      <c r="VIV31" s="3173"/>
      <c r="VIY31" s="3173"/>
      <c r="VJG31" s="3199"/>
      <c r="VJH31" s="3189"/>
      <c r="VJK31" s="3173"/>
      <c r="VJL31" s="3173"/>
      <c r="VJM31" s="3173"/>
      <c r="VJN31" s="3173"/>
      <c r="VJQ31" s="3173"/>
      <c r="VJY31" s="3199"/>
      <c r="VJZ31" s="3189"/>
      <c r="VKC31" s="3173"/>
      <c r="VKD31" s="3173"/>
      <c r="VKE31" s="3173"/>
      <c r="VKF31" s="3173"/>
      <c r="VKI31" s="3173"/>
      <c r="VKQ31" s="3199"/>
      <c r="VKR31" s="3189"/>
      <c r="VKU31" s="3173"/>
      <c r="VKV31" s="3173"/>
      <c r="VKW31" s="3173"/>
      <c r="VKX31" s="3173"/>
      <c r="VLA31" s="3173"/>
      <c r="VLI31" s="3199"/>
      <c r="VLJ31" s="3189"/>
      <c r="VLM31" s="3173"/>
      <c r="VLN31" s="3173"/>
      <c r="VLO31" s="3173"/>
      <c r="VLP31" s="3173"/>
      <c r="VLS31" s="3173"/>
      <c r="VMA31" s="3199"/>
      <c r="VMB31" s="3189"/>
      <c r="VME31" s="3173"/>
      <c r="VMF31" s="3173"/>
      <c r="VMG31" s="3173"/>
      <c r="VMH31" s="3173"/>
      <c r="VMK31" s="3173"/>
      <c r="VMS31" s="3199"/>
      <c r="VMT31" s="3189"/>
      <c r="VMW31" s="3173"/>
      <c r="VMX31" s="3173"/>
      <c r="VMY31" s="3173"/>
      <c r="VMZ31" s="3173"/>
      <c r="VNC31" s="3173"/>
      <c r="VNK31" s="3199"/>
      <c r="VNL31" s="3189"/>
      <c r="VNO31" s="3173"/>
      <c r="VNP31" s="3173"/>
      <c r="VNQ31" s="3173"/>
      <c r="VNR31" s="3173"/>
      <c r="VNU31" s="3173"/>
      <c r="VOC31" s="3199"/>
      <c r="VOD31" s="3189"/>
      <c r="VOG31" s="3173"/>
      <c r="VOH31" s="3173"/>
      <c r="VOI31" s="3173"/>
      <c r="VOJ31" s="3173"/>
      <c r="VOM31" s="3173"/>
      <c r="VOU31" s="3199"/>
      <c r="VOV31" s="3189"/>
      <c r="VOY31" s="3173"/>
      <c r="VOZ31" s="3173"/>
      <c r="VPA31" s="3173"/>
      <c r="VPB31" s="3173"/>
      <c r="VPE31" s="3173"/>
      <c r="VPM31" s="3199"/>
      <c r="VPN31" s="3189"/>
      <c r="VPQ31" s="3173"/>
      <c r="VPR31" s="3173"/>
      <c r="VPS31" s="3173"/>
      <c r="VPT31" s="3173"/>
      <c r="VPW31" s="3173"/>
      <c r="VQE31" s="3199"/>
      <c r="VQF31" s="3189"/>
      <c r="VQI31" s="3173"/>
      <c r="VQJ31" s="3173"/>
      <c r="VQK31" s="3173"/>
      <c r="VQL31" s="3173"/>
      <c r="VQO31" s="3173"/>
      <c r="VQW31" s="3199"/>
      <c r="VQX31" s="3189"/>
      <c r="VRA31" s="3173"/>
      <c r="VRB31" s="3173"/>
      <c r="VRC31" s="3173"/>
      <c r="VRD31" s="3173"/>
      <c r="VRG31" s="3173"/>
      <c r="VRO31" s="3199"/>
      <c r="VRP31" s="3189"/>
      <c r="VRS31" s="3173"/>
      <c r="VRT31" s="3173"/>
      <c r="VRU31" s="3173"/>
      <c r="VRV31" s="3173"/>
      <c r="VRY31" s="3173"/>
      <c r="VSG31" s="3199"/>
      <c r="VSH31" s="3189"/>
      <c r="VSK31" s="3173"/>
      <c r="VSL31" s="3173"/>
      <c r="VSM31" s="3173"/>
      <c r="VSN31" s="3173"/>
      <c r="VSQ31" s="3173"/>
      <c r="VSY31" s="3199"/>
      <c r="VSZ31" s="3189"/>
      <c r="VTC31" s="3173"/>
      <c r="VTD31" s="3173"/>
      <c r="VTE31" s="3173"/>
      <c r="VTF31" s="3173"/>
      <c r="VTI31" s="3173"/>
      <c r="VTQ31" s="3199"/>
      <c r="VTR31" s="3189"/>
      <c r="VTU31" s="3173"/>
      <c r="VTV31" s="3173"/>
      <c r="VTW31" s="3173"/>
      <c r="VTX31" s="3173"/>
      <c r="VUA31" s="3173"/>
      <c r="VUI31" s="3199"/>
      <c r="VUJ31" s="3189"/>
      <c r="VUM31" s="3173"/>
      <c r="VUN31" s="3173"/>
      <c r="VUO31" s="3173"/>
      <c r="VUP31" s="3173"/>
      <c r="VUS31" s="3173"/>
      <c r="VVA31" s="3199"/>
      <c r="VVB31" s="3189"/>
      <c r="VVE31" s="3173"/>
      <c r="VVF31" s="3173"/>
      <c r="VVG31" s="3173"/>
      <c r="VVH31" s="3173"/>
      <c r="VVK31" s="3173"/>
      <c r="VVS31" s="3199"/>
      <c r="VVT31" s="3189"/>
      <c r="VVW31" s="3173"/>
      <c r="VVX31" s="3173"/>
      <c r="VVY31" s="3173"/>
      <c r="VVZ31" s="3173"/>
      <c r="VWC31" s="3173"/>
      <c r="VWK31" s="3199"/>
      <c r="VWL31" s="3189"/>
      <c r="VWO31" s="3173"/>
      <c r="VWP31" s="3173"/>
      <c r="VWQ31" s="3173"/>
      <c r="VWR31" s="3173"/>
      <c r="VWU31" s="3173"/>
      <c r="VXC31" s="3199"/>
      <c r="VXD31" s="3189"/>
      <c r="VXG31" s="3173"/>
      <c r="VXH31" s="3173"/>
      <c r="VXI31" s="3173"/>
      <c r="VXJ31" s="3173"/>
      <c r="VXM31" s="3173"/>
      <c r="VXU31" s="3199"/>
      <c r="VXV31" s="3189"/>
      <c r="VXY31" s="3173"/>
      <c r="VXZ31" s="3173"/>
      <c r="VYA31" s="3173"/>
      <c r="VYB31" s="3173"/>
      <c r="VYE31" s="3173"/>
      <c r="VYM31" s="3199"/>
      <c r="VYN31" s="3189"/>
      <c r="VYQ31" s="3173"/>
      <c r="VYR31" s="3173"/>
      <c r="VYS31" s="3173"/>
      <c r="VYT31" s="3173"/>
      <c r="VYW31" s="3173"/>
      <c r="VZE31" s="3199"/>
      <c r="VZF31" s="3189"/>
      <c r="VZI31" s="3173"/>
      <c r="VZJ31" s="3173"/>
      <c r="VZK31" s="3173"/>
      <c r="VZL31" s="3173"/>
      <c r="VZO31" s="3173"/>
      <c r="VZW31" s="3199"/>
      <c r="VZX31" s="3189"/>
      <c r="WAA31" s="3173"/>
      <c r="WAB31" s="3173"/>
      <c r="WAC31" s="3173"/>
      <c r="WAD31" s="3173"/>
      <c r="WAG31" s="3173"/>
      <c r="WAO31" s="3199"/>
      <c r="WAP31" s="3189"/>
      <c r="WAS31" s="3173"/>
      <c r="WAT31" s="3173"/>
      <c r="WAU31" s="3173"/>
      <c r="WAV31" s="3173"/>
      <c r="WAY31" s="3173"/>
      <c r="WBG31" s="3199"/>
      <c r="WBH31" s="3189"/>
      <c r="WBK31" s="3173"/>
      <c r="WBL31" s="3173"/>
      <c r="WBM31" s="3173"/>
      <c r="WBN31" s="3173"/>
      <c r="WBQ31" s="3173"/>
      <c r="WBY31" s="3199"/>
      <c r="WBZ31" s="3189"/>
      <c r="WCC31" s="3173"/>
      <c r="WCD31" s="3173"/>
      <c r="WCE31" s="3173"/>
      <c r="WCF31" s="3173"/>
      <c r="WCI31" s="3173"/>
      <c r="WCQ31" s="3199"/>
      <c r="WCR31" s="3189"/>
      <c r="WCU31" s="3173"/>
      <c r="WCV31" s="3173"/>
      <c r="WCW31" s="3173"/>
      <c r="WCX31" s="3173"/>
      <c r="WDA31" s="3173"/>
      <c r="WDI31" s="3199"/>
      <c r="WDJ31" s="3189"/>
      <c r="WDM31" s="3173"/>
      <c r="WDN31" s="3173"/>
      <c r="WDO31" s="3173"/>
      <c r="WDP31" s="3173"/>
      <c r="WDS31" s="3173"/>
      <c r="WEA31" s="3199"/>
      <c r="WEB31" s="3189"/>
      <c r="WEE31" s="3173"/>
      <c r="WEF31" s="3173"/>
      <c r="WEG31" s="3173"/>
      <c r="WEH31" s="3173"/>
      <c r="WEK31" s="3173"/>
      <c r="WES31" s="3199"/>
      <c r="WET31" s="3189"/>
      <c r="WEW31" s="3173"/>
      <c r="WEX31" s="3173"/>
      <c r="WEY31" s="3173"/>
      <c r="WEZ31" s="3173"/>
      <c r="WFC31" s="3173"/>
      <c r="WFK31" s="3199"/>
      <c r="WFL31" s="3189"/>
      <c r="WFO31" s="3173"/>
      <c r="WFP31" s="3173"/>
      <c r="WFQ31" s="3173"/>
      <c r="WFR31" s="3173"/>
      <c r="WFU31" s="3173"/>
      <c r="WGC31" s="3199"/>
      <c r="WGD31" s="3189"/>
      <c r="WGG31" s="3173"/>
      <c r="WGH31" s="3173"/>
      <c r="WGI31" s="3173"/>
      <c r="WGJ31" s="3173"/>
      <c r="WGM31" s="3173"/>
      <c r="WGU31" s="3199"/>
      <c r="WGV31" s="3189"/>
      <c r="WGY31" s="3173"/>
      <c r="WGZ31" s="3173"/>
      <c r="WHA31" s="3173"/>
      <c r="WHB31" s="3173"/>
      <c r="WHE31" s="3173"/>
      <c r="WHM31" s="3199"/>
      <c r="WHN31" s="3189"/>
      <c r="WHQ31" s="3173"/>
      <c r="WHR31" s="3173"/>
      <c r="WHS31" s="3173"/>
      <c r="WHT31" s="3173"/>
      <c r="WHW31" s="3173"/>
      <c r="WIE31" s="3199"/>
      <c r="WIF31" s="3189"/>
      <c r="WII31" s="3173"/>
      <c r="WIJ31" s="3173"/>
      <c r="WIK31" s="3173"/>
      <c r="WIL31" s="3173"/>
      <c r="WIO31" s="3173"/>
      <c r="WIW31" s="3199"/>
      <c r="WIX31" s="3189"/>
      <c r="WJA31" s="3173"/>
      <c r="WJB31" s="3173"/>
      <c r="WJC31" s="3173"/>
      <c r="WJD31" s="3173"/>
      <c r="WJG31" s="3173"/>
      <c r="WJO31" s="3199"/>
      <c r="WJP31" s="3189"/>
      <c r="WJS31" s="3173"/>
      <c r="WJT31" s="3173"/>
      <c r="WJU31" s="3173"/>
      <c r="WJV31" s="3173"/>
      <c r="WJY31" s="3173"/>
      <c r="WKG31" s="3199"/>
      <c r="WKH31" s="3189"/>
      <c r="WKK31" s="3173"/>
      <c r="WKL31" s="3173"/>
      <c r="WKM31" s="3173"/>
      <c r="WKN31" s="3173"/>
      <c r="WKQ31" s="3173"/>
      <c r="WKY31" s="3199"/>
      <c r="WKZ31" s="3189"/>
      <c r="WLC31" s="3173"/>
      <c r="WLD31" s="3173"/>
      <c r="WLE31" s="3173"/>
      <c r="WLF31" s="3173"/>
      <c r="WLI31" s="3173"/>
      <c r="WLQ31" s="3199"/>
      <c r="WLR31" s="3189"/>
      <c r="WLU31" s="3173"/>
      <c r="WLV31" s="3173"/>
      <c r="WLW31" s="3173"/>
      <c r="WLX31" s="3173"/>
      <c r="WMA31" s="3173"/>
      <c r="WMI31" s="3199"/>
      <c r="WMJ31" s="3189"/>
      <c r="WMM31" s="3173"/>
      <c r="WMN31" s="3173"/>
      <c r="WMO31" s="3173"/>
      <c r="WMP31" s="3173"/>
      <c r="WMS31" s="3173"/>
      <c r="WNA31" s="3199"/>
      <c r="WNB31" s="3189"/>
      <c r="WNE31" s="3173"/>
      <c r="WNF31" s="3173"/>
      <c r="WNG31" s="3173"/>
      <c r="WNH31" s="3173"/>
      <c r="WNK31" s="3173"/>
      <c r="WNS31" s="3199"/>
      <c r="WNT31" s="3189"/>
      <c r="WNW31" s="3173"/>
      <c r="WNX31" s="3173"/>
      <c r="WNY31" s="3173"/>
      <c r="WNZ31" s="3173"/>
      <c r="WOC31" s="3173"/>
      <c r="WOK31" s="3199"/>
      <c r="WOL31" s="3189"/>
      <c r="WOO31" s="3173"/>
      <c r="WOP31" s="3173"/>
      <c r="WOQ31" s="3173"/>
      <c r="WOR31" s="3173"/>
      <c r="WOU31" s="3173"/>
      <c r="WPC31" s="3199"/>
      <c r="WPD31" s="3189"/>
      <c r="WPG31" s="3173"/>
      <c r="WPH31" s="3173"/>
      <c r="WPI31" s="3173"/>
      <c r="WPJ31" s="3173"/>
      <c r="WPM31" s="3173"/>
      <c r="WPU31" s="3199"/>
      <c r="WPV31" s="3189"/>
      <c r="WPY31" s="3173"/>
      <c r="WPZ31" s="3173"/>
      <c r="WQA31" s="3173"/>
      <c r="WQB31" s="3173"/>
      <c r="WQE31" s="3173"/>
      <c r="WQM31" s="3199"/>
      <c r="WQN31" s="3189"/>
      <c r="WQQ31" s="3173"/>
      <c r="WQR31" s="3173"/>
      <c r="WQS31" s="3173"/>
      <c r="WQT31" s="3173"/>
      <c r="WQW31" s="3173"/>
      <c r="WRE31" s="3199"/>
      <c r="WRF31" s="3189"/>
      <c r="WRI31" s="3173"/>
      <c r="WRJ31" s="3173"/>
      <c r="WRK31" s="3173"/>
      <c r="WRL31" s="3173"/>
      <c r="WRO31" s="3173"/>
      <c r="WRW31" s="3199"/>
      <c r="WRX31" s="3189"/>
      <c r="WSA31" s="3173"/>
      <c r="WSB31" s="3173"/>
      <c r="WSC31" s="3173"/>
      <c r="WSD31" s="3173"/>
      <c r="WSG31" s="3173"/>
      <c r="WSO31" s="3199"/>
      <c r="WSP31" s="3189"/>
      <c r="WSS31" s="3173"/>
      <c r="WST31" s="3173"/>
      <c r="WSU31" s="3173"/>
      <c r="WSV31" s="3173"/>
      <c r="WSY31" s="3173"/>
      <c r="WTG31" s="3199"/>
      <c r="WTH31" s="3189"/>
      <c r="WTK31" s="3173"/>
      <c r="WTL31" s="3173"/>
      <c r="WTM31" s="3173"/>
      <c r="WTN31" s="3173"/>
      <c r="WTQ31" s="3173"/>
      <c r="WTY31" s="3199"/>
      <c r="WTZ31" s="3189"/>
      <c r="WUC31" s="3173"/>
      <c r="WUD31" s="3173"/>
      <c r="WUE31" s="3173"/>
      <c r="WUF31" s="3173"/>
      <c r="WUI31" s="3173"/>
      <c r="WUQ31" s="3199"/>
      <c r="WUR31" s="3189"/>
      <c r="WUU31" s="3173"/>
      <c r="WUV31" s="3173"/>
      <c r="WUW31" s="3173"/>
      <c r="WUX31" s="3173"/>
      <c r="WVA31" s="3173"/>
      <c r="WVI31" s="3199"/>
      <c r="WVJ31" s="3189"/>
      <c r="WVM31" s="3173"/>
      <c r="WVN31" s="3173"/>
      <c r="WVO31" s="3173"/>
      <c r="WVP31" s="3173"/>
      <c r="WVS31" s="3173"/>
      <c r="WWA31" s="3199"/>
      <c r="WWB31" s="3189"/>
      <c r="WWE31" s="3173"/>
      <c r="WWF31" s="3173"/>
      <c r="WWG31" s="3173"/>
      <c r="WWH31" s="3173"/>
      <c r="WWK31" s="3173"/>
      <c r="WWS31" s="3199"/>
      <c r="WWT31" s="3189"/>
      <c r="WWW31" s="3173"/>
      <c r="WWX31" s="3173"/>
      <c r="WWY31" s="3173"/>
      <c r="WWZ31" s="3173"/>
      <c r="WXC31" s="3173"/>
      <c r="WXK31" s="3199"/>
      <c r="WXL31" s="3189"/>
      <c r="WXO31" s="3173"/>
      <c r="WXP31" s="3173"/>
      <c r="WXQ31" s="3173"/>
      <c r="WXR31" s="3173"/>
      <c r="WXU31" s="3173"/>
      <c r="WYC31" s="3199"/>
      <c r="WYD31" s="3189"/>
      <c r="WYG31" s="3173"/>
      <c r="WYH31" s="3173"/>
      <c r="WYI31" s="3173"/>
      <c r="WYJ31" s="3173"/>
      <c r="WYM31" s="3173"/>
      <c r="WYU31" s="3199"/>
      <c r="WYV31" s="3189"/>
      <c r="WYY31" s="3173"/>
      <c r="WYZ31" s="3173"/>
      <c r="WZA31" s="3173"/>
      <c r="WZB31" s="3173"/>
      <c r="WZE31" s="3173"/>
      <c r="WZM31" s="3199"/>
      <c r="WZN31" s="3189"/>
      <c r="WZQ31" s="3173"/>
      <c r="WZR31" s="3173"/>
      <c r="WZS31" s="3173"/>
      <c r="WZT31" s="3173"/>
      <c r="WZW31" s="3173"/>
      <c r="XAE31" s="3199"/>
      <c r="XAF31" s="3189"/>
      <c r="XAI31" s="3173"/>
      <c r="XAJ31" s="3173"/>
      <c r="XAK31" s="3173"/>
      <c r="XAL31" s="3173"/>
      <c r="XAO31" s="3173"/>
      <c r="XAW31" s="3199"/>
      <c r="XAX31" s="3189"/>
      <c r="XBA31" s="3173"/>
      <c r="XBB31" s="3173"/>
      <c r="XBC31" s="3173"/>
      <c r="XBD31" s="3173"/>
      <c r="XBG31" s="3173"/>
      <c r="XBO31" s="3199"/>
      <c r="XBP31" s="3189"/>
      <c r="XBS31" s="3173"/>
      <c r="XBT31" s="3173"/>
      <c r="XBU31" s="3173"/>
      <c r="XBV31" s="3173"/>
      <c r="XBY31" s="3173"/>
      <c r="XCG31" s="3199"/>
      <c r="XCH31" s="3189"/>
      <c r="XCK31" s="3173"/>
      <c r="XCL31" s="3173"/>
      <c r="XCM31" s="3173"/>
      <c r="XCN31" s="3173"/>
      <c r="XCQ31" s="3173"/>
      <c r="XCY31" s="3199"/>
      <c r="XCZ31" s="3189"/>
      <c r="XDC31" s="3173"/>
      <c r="XDD31" s="3173"/>
      <c r="XDE31" s="3173"/>
      <c r="XDF31" s="3173"/>
      <c r="XDI31" s="3173"/>
      <c r="XDQ31" s="3199"/>
      <c r="XDR31" s="3189"/>
      <c r="XDU31" s="3173"/>
      <c r="XDV31" s="3173"/>
      <c r="XDW31" s="3173"/>
      <c r="XDX31" s="3173"/>
      <c r="XEA31" s="3173"/>
      <c r="XEI31" s="3199"/>
      <c r="XEJ31" s="3189"/>
      <c r="XEM31" s="3173"/>
      <c r="XEN31" s="3173"/>
      <c r="XEO31" s="3173"/>
      <c r="XEP31" s="3173"/>
      <c r="XES31" s="3173"/>
      <c r="XFA31" s="3199"/>
      <c r="XFB31" s="3189"/>
    </row>
    <row r="32" spans="1:16384" s="3190" customFormat="1" ht="16.5" customHeight="1">
      <c r="A32" s="3179" t="str">
        <f>'General TPUM'!B32</f>
        <v>Ronnita Pre-School</v>
      </c>
      <c r="B32" s="4028"/>
      <c r="C32" s="4034"/>
      <c r="D32" s="3182">
        <f t="shared" si="4"/>
        <v>0</v>
      </c>
      <c r="E32" s="4029"/>
      <c r="F32" s="4030"/>
      <c r="G32" s="4031"/>
      <c r="H32" s="4040"/>
      <c r="I32" s="4031"/>
      <c r="J32" s="4032"/>
      <c r="K32" s="4033"/>
      <c r="L32" s="4034"/>
      <c r="M32" s="4033"/>
      <c r="N32" s="4034"/>
      <c r="O32" s="4033"/>
      <c r="P32" s="4034"/>
      <c r="Q32" s="4035"/>
      <c r="R32" s="4042"/>
      <c r="S32" s="3199"/>
      <c r="T32" s="3189"/>
      <c r="U32" s="3173">
        <f t="shared" si="1"/>
        <v>0</v>
      </c>
      <c r="W32" s="3173"/>
      <c r="X32" s="3173"/>
      <c r="Y32" s="3173"/>
      <c r="Z32" s="3173"/>
      <c r="AC32" s="3173"/>
      <c r="AK32" s="3199"/>
      <c r="AL32" s="3189"/>
      <c r="AO32" s="3173"/>
      <c r="AP32" s="3173"/>
      <c r="AQ32" s="3173"/>
      <c r="AR32" s="3173"/>
      <c r="AU32" s="3173"/>
      <c r="BC32" s="3199"/>
      <c r="BD32" s="3189"/>
      <c r="BG32" s="3173"/>
      <c r="BH32" s="3173"/>
      <c r="BI32" s="3173"/>
      <c r="BJ32" s="3173"/>
      <c r="BM32" s="3173"/>
      <c r="BU32" s="3199"/>
      <c r="BV32" s="3189"/>
      <c r="BY32" s="3173"/>
      <c r="BZ32" s="3173"/>
      <c r="CA32" s="3173"/>
      <c r="CB32" s="3173"/>
      <c r="CE32" s="3173"/>
      <c r="CM32" s="3199"/>
      <c r="CN32" s="3189"/>
      <c r="CQ32" s="3173"/>
      <c r="CR32" s="3173"/>
      <c r="CS32" s="3173"/>
      <c r="CT32" s="3173"/>
      <c r="CW32" s="3173"/>
      <c r="DE32" s="3199"/>
      <c r="DF32" s="3189"/>
      <c r="DI32" s="3173"/>
      <c r="DJ32" s="3173"/>
      <c r="DK32" s="3173"/>
      <c r="DL32" s="3173"/>
      <c r="DO32" s="3173"/>
      <c r="DW32" s="3199"/>
      <c r="DX32" s="3189"/>
      <c r="EA32" s="3173"/>
      <c r="EB32" s="3173"/>
      <c r="EC32" s="3173"/>
      <c r="ED32" s="3173"/>
      <c r="EG32" s="3173"/>
      <c r="EO32" s="3199"/>
      <c r="EP32" s="3189"/>
      <c r="ES32" s="3173"/>
      <c r="ET32" s="3173"/>
      <c r="EU32" s="3173"/>
      <c r="EV32" s="3173"/>
      <c r="EY32" s="3173"/>
      <c r="FG32" s="3199"/>
      <c r="FH32" s="3189"/>
      <c r="FK32" s="3173"/>
      <c r="FL32" s="3173"/>
      <c r="FM32" s="3173"/>
      <c r="FN32" s="3173"/>
      <c r="FQ32" s="3173"/>
      <c r="FY32" s="3199"/>
      <c r="FZ32" s="3189"/>
      <c r="GC32" s="3173"/>
      <c r="GD32" s="3173"/>
      <c r="GE32" s="3173"/>
      <c r="GF32" s="3173"/>
      <c r="GI32" s="3173"/>
      <c r="GQ32" s="3199"/>
      <c r="GR32" s="3189"/>
      <c r="GU32" s="3173"/>
      <c r="GV32" s="3173"/>
      <c r="GW32" s="3173"/>
      <c r="GX32" s="3173"/>
      <c r="HA32" s="3173"/>
      <c r="HI32" s="3199"/>
      <c r="HJ32" s="3189"/>
      <c r="HM32" s="3173"/>
      <c r="HN32" s="3173"/>
      <c r="HO32" s="3173"/>
      <c r="HP32" s="3173"/>
      <c r="HS32" s="3173"/>
      <c r="IA32" s="3199"/>
      <c r="IB32" s="3189"/>
      <c r="IE32" s="3173"/>
      <c r="IF32" s="3173"/>
      <c r="IG32" s="3173"/>
      <c r="IH32" s="3173"/>
      <c r="IK32" s="3173"/>
      <c r="IS32" s="3199"/>
      <c r="IT32" s="3189"/>
      <c r="IW32" s="3173"/>
      <c r="IX32" s="3173"/>
      <c r="IY32" s="3173"/>
      <c r="IZ32" s="3173"/>
      <c r="JC32" s="3173"/>
      <c r="JK32" s="3199"/>
      <c r="JL32" s="3189"/>
      <c r="JO32" s="3173"/>
      <c r="JP32" s="3173"/>
      <c r="JQ32" s="3173"/>
      <c r="JR32" s="3173"/>
      <c r="JU32" s="3173"/>
      <c r="KC32" s="3199"/>
      <c r="KD32" s="3189"/>
      <c r="KG32" s="3173"/>
      <c r="KH32" s="3173"/>
      <c r="KI32" s="3173"/>
      <c r="KJ32" s="3173"/>
      <c r="KM32" s="3173"/>
      <c r="KU32" s="3199"/>
      <c r="KV32" s="3189"/>
      <c r="KY32" s="3173"/>
      <c r="KZ32" s="3173"/>
      <c r="LA32" s="3173"/>
      <c r="LB32" s="3173"/>
      <c r="LE32" s="3173"/>
      <c r="LM32" s="3199"/>
      <c r="LN32" s="3189"/>
      <c r="LQ32" s="3173"/>
      <c r="LR32" s="3173"/>
      <c r="LS32" s="3173"/>
      <c r="LT32" s="3173"/>
      <c r="LW32" s="3173"/>
      <c r="ME32" s="3199"/>
      <c r="MF32" s="3189"/>
      <c r="MI32" s="3173"/>
      <c r="MJ32" s="3173"/>
      <c r="MK32" s="3173"/>
      <c r="ML32" s="3173"/>
      <c r="MO32" s="3173"/>
      <c r="MW32" s="3199"/>
      <c r="MX32" s="3189"/>
      <c r="NA32" s="3173"/>
      <c r="NB32" s="3173"/>
      <c r="NC32" s="3173"/>
      <c r="ND32" s="3173"/>
      <c r="NG32" s="3173"/>
      <c r="NO32" s="3199"/>
      <c r="NP32" s="3189"/>
      <c r="NS32" s="3173"/>
      <c r="NT32" s="3173"/>
      <c r="NU32" s="3173"/>
      <c r="NV32" s="3173"/>
      <c r="NY32" s="3173"/>
      <c r="OG32" s="3199"/>
      <c r="OH32" s="3189"/>
      <c r="OK32" s="3173"/>
      <c r="OL32" s="3173"/>
      <c r="OM32" s="3173"/>
      <c r="ON32" s="3173"/>
      <c r="OQ32" s="3173"/>
      <c r="OY32" s="3199"/>
      <c r="OZ32" s="3189"/>
      <c r="PC32" s="3173"/>
      <c r="PD32" s="3173"/>
      <c r="PE32" s="3173"/>
      <c r="PF32" s="3173"/>
      <c r="PI32" s="3173"/>
      <c r="PQ32" s="3199"/>
      <c r="PR32" s="3189"/>
      <c r="PU32" s="3173"/>
      <c r="PV32" s="3173"/>
      <c r="PW32" s="3173"/>
      <c r="PX32" s="3173"/>
      <c r="QA32" s="3173"/>
      <c r="QI32" s="3199"/>
      <c r="QJ32" s="3189"/>
      <c r="QM32" s="3173"/>
      <c r="QN32" s="3173"/>
      <c r="QO32" s="3173"/>
      <c r="QP32" s="3173"/>
      <c r="QS32" s="3173"/>
      <c r="RA32" s="3199"/>
      <c r="RB32" s="3189"/>
      <c r="RE32" s="3173"/>
      <c r="RF32" s="3173"/>
      <c r="RG32" s="3173"/>
      <c r="RH32" s="3173"/>
      <c r="RK32" s="3173"/>
      <c r="RS32" s="3199"/>
      <c r="RT32" s="3189"/>
      <c r="RW32" s="3173"/>
      <c r="RX32" s="3173"/>
      <c r="RY32" s="3173"/>
      <c r="RZ32" s="3173"/>
      <c r="SC32" s="3173"/>
      <c r="SK32" s="3199"/>
      <c r="SL32" s="3189"/>
      <c r="SO32" s="3173"/>
      <c r="SP32" s="3173"/>
      <c r="SQ32" s="3173"/>
      <c r="SR32" s="3173"/>
      <c r="SU32" s="3173"/>
      <c r="TC32" s="3199"/>
      <c r="TD32" s="3189"/>
      <c r="TG32" s="3173"/>
      <c r="TH32" s="3173"/>
      <c r="TI32" s="3173"/>
      <c r="TJ32" s="3173"/>
      <c r="TM32" s="3173"/>
      <c r="TU32" s="3199"/>
      <c r="TV32" s="3189"/>
      <c r="TY32" s="3173"/>
      <c r="TZ32" s="3173"/>
      <c r="UA32" s="3173"/>
      <c r="UB32" s="3173"/>
      <c r="UE32" s="3173"/>
      <c r="UM32" s="3199"/>
      <c r="UN32" s="3189"/>
      <c r="UQ32" s="3173"/>
      <c r="UR32" s="3173"/>
      <c r="US32" s="3173"/>
      <c r="UT32" s="3173"/>
      <c r="UW32" s="3173"/>
      <c r="VE32" s="3199"/>
      <c r="VF32" s="3189"/>
      <c r="VI32" s="3173"/>
      <c r="VJ32" s="3173"/>
      <c r="VK32" s="3173"/>
      <c r="VL32" s="3173"/>
      <c r="VO32" s="3173"/>
      <c r="VW32" s="3199"/>
      <c r="VX32" s="3189"/>
      <c r="WA32" s="3173"/>
      <c r="WB32" s="3173"/>
      <c r="WC32" s="3173"/>
      <c r="WD32" s="3173"/>
      <c r="WG32" s="3173"/>
      <c r="WO32" s="3199"/>
      <c r="WP32" s="3189"/>
      <c r="WS32" s="3173"/>
      <c r="WT32" s="3173"/>
      <c r="WU32" s="3173"/>
      <c r="WV32" s="3173"/>
      <c r="WY32" s="3173"/>
      <c r="XG32" s="3199"/>
      <c r="XH32" s="3189"/>
      <c r="XK32" s="3173"/>
      <c r="XL32" s="3173"/>
      <c r="XM32" s="3173"/>
      <c r="XN32" s="3173"/>
      <c r="XQ32" s="3173"/>
      <c r="XY32" s="3199"/>
      <c r="XZ32" s="3189"/>
      <c r="YC32" s="3173"/>
      <c r="YD32" s="3173"/>
      <c r="YE32" s="3173"/>
      <c r="YF32" s="3173"/>
      <c r="YI32" s="3173"/>
      <c r="YQ32" s="3199"/>
      <c r="YR32" s="3189"/>
      <c r="YU32" s="3173"/>
      <c r="YV32" s="3173"/>
      <c r="YW32" s="3173"/>
      <c r="YX32" s="3173"/>
      <c r="ZA32" s="3173"/>
      <c r="ZI32" s="3199"/>
      <c r="ZJ32" s="3189"/>
      <c r="ZM32" s="3173"/>
      <c r="ZN32" s="3173"/>
      <c r="ZO32" s="3173"/>
      <c r="ZP32" s="3173"/>
      <c r="ZS32" s="3173"/>
      <c r="AAA32" s="3199"/>
      <c r="AAB32" s="3189"/>
      <c r="AAE32" s="3173"/>
      <c r="AAF32" s="3173"/>
      <c r="AAG32" s="3173"/>
      <c r="AAH32" s="3173"/>
      <c r="AAK32" s="3173"/>
      <c r="AAS32" s="3199"/>
      <c r="AAT32" s="3189"/>
      <c r="AAW32" s="3173"/>
      <c r="AAX32" s="3173"/>
      <c r="AAY32" s="3173"/>
      <c r="AAZ32" s="3173"/>
      <c r="ABC32" s="3173"/>
      <c r="ABK32" s="3199"/>
      <c r="ABL32" s="3189"/>
      <c r="ABO32" s="3173"/>
      <c r="ABP32" s="3173"/>
      <c r="ABQ32" s="3173"/>
      <c r="ABR32" s="3173"/>
      <c r="ABU32" s="3173"/>
      <c r="ACC32" s="3199"/>
      <c r="ACD32" s="3189"/>
      <c r="ACG32" s="3173"/>
      <c r="ACH32" s="3173"/>
      <c r="ACI32" s="3173"/>
      <c r="ACJ32" s="3173"/>
      <c r="ACM32" s="3173"/>
      <c r="ACU32" s="3199"/>
      <c r="ACV32" s="3189"/>
      <c r="ACY32" s="3173"/>
      <c r="ACZ32" s="3173"/>
      <c r="ADA32" s="3173"/>
      <c r="ADB32" s="3173"/>
      <c r="ADE32" s="3173"/>
      <c r="ADM32" s="3199"/>
      <c r="ADN32" s="3189"/>
      <c r="ADQ32" s="3173"/>
      <c r="ADR32" s="3173"/>
      <c r="ADS32" s="3173"/>
      <c r="ADT32" s="3173"/>
      <c r="ADW32" s="3173"/>
      <c r="AEE32" s="3199"/>
      <c r="AEF32" s="3189"/>
      <c r="AEI32" s="3173"/>
      <c r="AEJ32" s="3173"/>
      <c r="AEK32" s="3173"/>
      <c r="AEL32" s="3173"/>
      <c r="AEO32" s="3173"/>
      <c r="AEW32" s="3199"/>
      <c r="AEX32" s="3189"/>
      <c r="AFA32" s="3173"/>
      <c r="AFB32" s="3173"/>
      <c r="AFC32" s="3173"/>
      <c r="AFD32" s="3173"/>
      <c r="AFG32" s="3173"/>
      <c r="AFO32" s="3199"/>
      <c r="AFP32" s="3189"/>
      <c r="AFS32" s="3173"/>
      <c r="AFT32" s="3173"/>
      <c r="AFU32" s="3173"/>
      <c r="AFV32" s="3173"/>
      <c r="AFY32" s="3173"/>
      <c r="AGG32" s="3199"/>
      <c r="AGH32" s="3189"/>
      <c r="AGK32" s="3173"/>
      <c r="AGL32" s="3173"/>
      <c r="AGM32" s="3173"/>
      <c r="AGN32" s="3173"/>
      <c r="AGQ32" s="3173"/>
      <c r="AGY32" s="3199"/>
      <c r="AGZ32" s="3189"/>
      <c r="AHC32" s="3173"/>
      <c r="AHD32" s="3173"/>
      <c r="AHE32" s="3173"/>
      <c r="AHF32" s="3173"/>
      <c r="AHI32" s="3173"/>
      <c r="AHQ32" s="3199"/>
      <c r="AHR32" s="3189"/>
      <c r="AHU32" s="3173"/>
      <c r="AHV32" s="3173"/>
      <c r="AHW32" s="3173"/>
      <c r="AHX32" s="3173"/>
      <c r="AIA32" s="3173"/>
      <c r="AII32" s="3199"/>
      <c r="AIJ32" s="3189"/>
      <c r="AIM32" s="3173"/>
      <c r="AIN32" s="3173"/>
      <c r="AIO32" s="3173"/>
      <c r="AIP32" s="3173"/>
      <c r="AIS32" s="3173"/>
      <c r="AJA32" s="3199"/>
      <c r="AJB32" s="3189"/>
      <c r="AJE32" s="3173"/>
      <c r="AJF32" s="3173"/>
      <c r="AJG32" s="3173"/>
      <c r="AJH32" s="3173"/>
      <c r="AJK32" s="3173"/>
      <c r="AJS32" s="3199"/>
      <c r="AJT32" s="3189"/>
      <c r="AJW32" s="3173"/>
      <c r="AJX32" s="3173"/>
      <c r="AJY32" s="3173"/>
      <c r="AJZ32" s="3173"/>
      <c r="AKC32" s="3173"/>
      <c r="AKK32" s="3199"/>
      <c r="AKL32" s="3189"/>
      <c r="AKO32" s="3173"/>
      <c r="AKP32" s="3173"/>
      <c r="AKQ32" s="3173"/>
      <c r="AKR32" s="3173"/>
      <c r="AKU32" s="3173"/>
      <c r="ALC32" s="3199"/>
      <c r="ALD32" s="3189"/>
      <c r="ALG32" s="3173"/>
      <c r="ALH32" s="3173"/>
      <c r="ALI32" s="3173"/>
      <c r="ALJ32" s="3173"/>
      <c r="ALM32" s="3173"/>
      <c r="ALU32" s="3199"/>
      <c r="ALV32" s="3189"/>
      <c r="ALY32" s="3173"/>
      <c r="ALZ32" s="3173"/>
      <c r="AMA32" s="3173"/>
      <c r="AMB32" s="3173"/>
      <c r="AME32" s="3173"/>
      <c r="AMM32" s="3199"/>
      <c r="AMN32" s="3189"/>
      <c r="AMQ32" s="3173"/>
      <c r="AMR32" s="3173"/>
      <c r="AMS32" s="3173"/>
      <c r="AMT32" s="3173"/>
      <c r="AMW32" s="3173"/>
      <c r="ANE32" s="3199"/>
      <c r="ANF32" s="3189"/>
      <c r="ANI32" s="3173"/>
      <c r="ANJ32" s="3173"/>
      <c r="ANK32" s="3173"/>
      <c r="ANL32" s="3173"/>
      <c r="ANO32" s="3173"/>
      <c r="ANW32" s="3199"/>
      <c r="ANX32" s="3189"/>
      <c r="AOA32" s="3173"/>
      <c r="AOB32" s="3173"/>
      <c r="AOC32" s="3173"/>
      <c r="AOD32" s="3173"/>
      <c r="AOG32" s="3173"/>
      <c r="AOO32" s="3199"/>
      <c r="AOP32" s="3189"/>
      <c r="AOS32" s="3173"/>
      <c r="AOT32" s="3173"/>
      <c r="AOU32" s="3173"/>
      <c r="AOV32" s="3173"/>
      <c r="AOY32" s="3173"/>
      <c r="APG32" s="3199"/>
      <c r="APH32" s="3189"/>
      <c r="APK32" s="3173"/>
      <c r="APL32" s="3173"/>
      <c r="APM32" s="3173"/>
      <c r="APN32" s="3173"/>
      <c r="APQ32" s="3173"/>
      <c r="APY32" s="3199"/>
      <c r="APZ32" s="3189"/>
      <c r="AQC32" s="3173"/>
      <c r="AQD32" s="3173"/>
      <c r="AQE32" s="3173"/>
      <c r="AQF32" s="3173"/>
      <c r="AQI32" s="3173"/>
      <c r="AQQ32" s="3199"/>
      <c r="AQR32" s="3189"/>
      <c r="AQU32" s="3173"/>
      <c r="AQV32" s="3173"/>
      <c r="AQW32" s="3173"/>
      <c r="AQX32" s="3173"/>
      <c r="ARA32" s="3173"/>
      <c r="ARI32" s="3199"/>
      <c r="ARJ32" s="3189"/>
      <c r="ARM32" s="3173"/>
      <c r="ARN32" s="3173"/>
      <c r="ARO32" s="3173"/>
      <c r="ARP32" s="3173"/>
      <c r="ARS32" s="3173"/>
      <c r="ASA32" s="3199"/>
      <c r="ASB32" s="3189"/>
      <c r="ASE32" s="3173"/>
      <c r="ASF32" s="3173"/>
      <c r="ASG32" s="3173"/>
      <c r="ASH32" s="3173"/>
      <c r="ASK32" s="3173"/>
      <c r="ASS32" s="3199"/>
      <c r="AST32" s="3189"/>
      <c r="ASW32" s="3173"/>
      <c r="ASX32" s="3173"/>
      <c r="ASY32" s="3173"/>
      <c r="ASZ32" s="3173"/>
      <c r="ATC32" s="3173"/>
      <c r="ATK32" s="3199"/>
      <c r="ATL32" s="3189"/>
      <c r="ATO32" s="3173"/>
      <c r="ATP32" s="3173"/>
      <c r="ATQ32" s="3173"/>
      <c r="ATR32" s="3173"/>
      <c r="ATU32" s="3173"/>
      <c r="AUC32" s="3199"/>
      <c r="AUD32" s="3189"/>
      <c r="AUG32" s="3173"/>
      <c r="AUH32" s="3173"/>
      <c r="AUI32" s="3173"/>
      <c r="AUJ32" s="3173"/>
      <c r="AUM32" s="3173"/>
      <c r="AUU32" s="3199"/>
      <c r="AUV32" s="3189"/>
      <c r="AUY32" s="3173"/>
      <c r="AUZ32" s="3173"/>
      <c r="AVA32" s="3173"/>
      <c r="AVB32" s="3173"/>
      <c r="AVE32" s="3173"/>
      <c r="AVM32" s="3199"/>
      <c r="AVN32" s="3189"/>
      <c r="AVQ32" s="3173"/>
      <c r="AVR32" s="3173"/>
      <c r="AVS32" s="3173"/>
      <c r="AVT32" s="3173"/>
      <c r="AVW32" s="3173"/>
      <c r="AWE32" s="3199"/>
      <c r="AWF32" s="3189"/>
      <c r="AWI32" s="3173"/>
      <c r="AWJ32" s="3173"/>
      <c r="AWK32" s="3173"/>
      <c r="AWL32" s="3173"/>
      <c r="AWO32" s="3173"/>
      <c r="AWW32" s="3199"/>
      <c r="AWX32" s="3189"/>
      <c r="AXA32" s="3173"/>
      <c r="AXB32" s="3173"/>
      <c r="AXC32" s="3173"/>
      <c r="AXD32" s="3173"/>
      <c r="AXG32" s="3173"/>
      <c r="AXO32" s="3199"/>
      <c r="AXP32" s="3189"/>
      <c r="AXS32" s="3173"/>
      <c r="AXT32" s="3173"/>
      <c r="AXU32" s="3173"/>
      <c r="AXV32" s="3173"/>
      <c r="AXY32" s="3173"/>
      <c r="AYG32" s="3199"/>
      <c r="AYH32" s="3189"/>
      <c r="AYK32" s="3173"/>
      <c r="AYL32" s="3173"/>
      <c r="AYM32" s="3173"/>
      <c r="AYN32" s="3173"/>
      <c r="AYQ32" s="3173"/>
      <c r="AYY32" s="3199"/>
      <c r="AYZ32" s="3189"/>
      <c r="AZC32" s="3173"/>
      <c r="AZD32" s="3173"/>
      <c r="AZE32" s="3173"/>
      <c r="AZF32" s="3173"/>
      <c r="AZI32" s="3173"/>
      <c r="AZQ32" s="3199"/>
      <c r="AZR32" s="3189"/>
      <c r="AZU32" s="3173"/>
      <c r="AZV32" s="3173"/>
      <c r="AZW32" s="3173"/>
      <c r="AZX32" s="3173"/>
      <c r="BAA32" s="3173"/>
      <c r="BAI32" s="3199"/>
      <c r="BAJ32" s="3189"/>
      <c r="BAM32" s="3173"/>
      <c r="BAN32" s="3173"/>
      <c r="BAO32" s="3173"/>
      <c r="BAP32" s="3173"/>
      <c r="BAS32" s="3173"/>
      <c r="BBA32" s="3199"/>
      <c r="BBB32" s="3189"/>
      <c r="BBE32" s="3173"/>
      <c r="BBF32" s="3173"/>
      <c r="BBG32" s="3173"/>
      <c r="BBH32" s="3173"/>
      <c r="BBK32" s="3173"/>
      <c r="BBS32" s="3199"/>
      <c r="BBT32" s="3189"/>
      <c r="BBW32" s="3173"/>
      <c r="BBX32" s="3173"/>
      <c r="BBY32" s="3173"/>
      <c r="BBZ32" s="3173"/>
      <c r="BCC32" s="3173"/>
      <c r="BCK32" s="3199"/>
      <c r="BCL32" s="3189"/>
      <c r="BCO32" s="3173"/>
      <c r="BCP32" s="3173"/>
      <c r="BCQ32" s="3173"/>
      <c r="BCR32" s="3173"/>
      <c r="BCU32" s="3173"/>
      <c r="BDC32" s="3199"/>
      <c r="BDD32" s="3189"/>
      <c r="BDG32" s="3173"/>
      <c r="BDH32" s="3173"/>
      <c r="BDI32" s="3173"/>
      <c r="BDJ32" s="3173"/>
      <c r="BDM32" s="3173"/>
      <c r="BDU32" s="3199"/>
      <c r="BDV32" s="3189"/>
      <c r="BDY32" s="3173"/>
      <c r="BDZ32" s="3173"/>
      <c r="BEA32" s="3173"/>
      <c r="BEB32" s="3173"/>
      <c r="BEE32" s="3173"/>
      <c r="BEM32" s="3199"/>
      <c r="BEN32" s="3189"/>
      <c r="BEQ32" s="3173"/>
      <c r="BER32" s="3173"/>
      <c r="BES32" s="3173"/>
      <c r="BET32" s="3173"/>
      <c r="BEW32" s="3173"/>
      <c r="BFE32" s="3199"/>
      <c r="BFF32" s="3189"/>
      <c r="BFI32" s="3173"/>
      <c r="BFJ32" s="3173"/>
      <c r="BFK32" s="3173"/>
      <c r="BFL32" s="3173"/>
      <c r="BFO32" s="3173"/>
      <c r="BFW32" s="3199"/>
      <c r="BFX32" s="3189"/>
      <c r="BGA32" s="3173"/>
      <c r="BGB32" s="3173"/>
      <c r="BGC32" s="3173"/>
      <c r="BGD32" s="3173"/>
      <c r="BGG32" s="3173"/>
      <c r="BGO32" s="3199"/>
      <c r="BGP32" s="3189"/>
      <c r="BGS32" s="3173"/>
      <c r="BGT32" s="3173"/>
      <c r="BGU32" s="3173"/>
      <c r="BGV32" s="3173"/>
      <c r="BGY32" s="3173"/>
      <c r="BHG32" s="3199"/>
      <c r="BHH32" s="3189"/>
      <c r="BHK32" s="3173"/>
      <c r="BHL32" s="3173"/>
      <c r="BHM32" s="3173"/>
      <c r="BHN32" s="3173"/>
      <c r="BHQ32" s="3173"/>
      <c r="BHY32" s="3199"/>
      <c r="BHZ32" s="3189"/>
      <c r="BIC32" s="3173"/>
      <c r="BID32" s="3173"/>
      <c r="BIE32" s="3173"/>
      <c r="BIF32" s="3173"/>
      <c r="BII32" s="3173"/>
      <c r="BIQ32" s="3199"/>
      <c r="BIR32" s="3189"/>
      <c r="BIU32" s="3173"/>
      <c r="BIV32" s="3173"/>
      <c r="BIW32" s="3173"/>
      <c r="BIX32" s="3173"/>
      <c r="BJA32" s="3173"/>
      <c r="BJI32" s="3199"/>
      <c r="BJJ32" s="3189"/>
      <c r="BJM32" s="3173"/>
      <c r="BJN32" s="3173"/>
      <c r="BJO32" s="3173"/>
      <c r="BJP32" s="3173"/>
      <c r="BJS32" s="3173"/>
      <c r="BKA32" s="3199"/>
      <c r="BKB32" s="3189"/>
      <c r="BKE32" s="3173"/>
      <c r="BKF32" s="3173"/>
      <c r="BKG32" s="3173"/>
      <c r="BKH32" s="3173"/>
      <c r="BKK32" s="3173"/>
      <c r="BKS32" s="3199"/>
      <c r="BKT32" s="3189"/>
      <c r="BKW32" s="3173"/>
      <c r="BKX32" s="3173"/>
      <c r="BKY32" s="3173"/>
      <c r="BKZ32" s="3173"/>
      <c r="BLC32" s="3173"/>
      <c r="BLK32" s="3199"/>
      <c r="BLL32" s="3189"/>
      <c r="BLO32" s="3173"/>
      <c r="BLP32" s="3173"/>
      <c r="BLQ32" s="3173"/>
      <c r="BLR32" s="3173"/>
      <c r="BLU32" s="3173"/>
      <c r="BMC32" s="3199"/>
      <c r="BMD32" s="3189"/>
      <c r="BMG32" s="3173"/>
      <c r="BMH32" s="3173"/>
      <c r="BMI32" s="3173"/>
      <c r="BMJ32" s="3173"/>
      <c r="BMM32" s="3173"/>
      <c r="BMU32" s="3199"/>
      <c r="BMV32" s="3189"/>
      <c r="BMY32" s="3173"/>
      <c r="BMZ32" s="3173"/>
      <c r="BNA32" s="3173"/>
      <c r="BNB32" s="3173"/>
      <c r="BNE32" s="3173"/>
      <c r="BNM32" s="3199"/>
      <c r="BNN32" s="3189"/>
      <c r="BNQ32" s="3173"/>
      <c r="BNR32" s="3173"/>
      <c r="BNS32" s="3173"/>
      <c r="BNT32" s="3173"/>
      <c r="BNW32" s="3173"/>
      <c r="BOE32" s="3199"/>
      <c r="BOF32" s="3189"/>
      <c r="BOI32" s="3173"/>
      <c r="BOJ32" s="3173"/>
      <c r="BOK32" s="3173"/>
      <c r="BOL32" s="3173"/>
      <c r="BOO32" s="3173"/>
      <c r="BOW32" s="3199"/>
      <c r="BOX32" s="3189"/>
      <c r="BPA32" s="3173"/>
      <c r="BPB32" s="3173"/>
      <c r="BPC32" s="3173"/>
      <c r="BPD32" s="3173"/>
      <c r="BPG32" s="3173"/>
      <c r="BPO32" s="3199"/>
      <c r="BPP32" s="3189"/>
      <c r="BPS32" s="3173"/>
      <c r="BPT32" s="3173"/>
      <c r="BPU32" s="3173"/>
      <c r="BPV32" s="3173"/>
      <c r="BPY32" s="3173"/>
      <c r="BQG32" s="3199"/>
      <c r="BQH32" s="3189"/>
      <c r="BQK32" s="3173"/>
      <c r="BQL32" s="3173"/>
      <c r="BQM32" s="3173"/>
      <c r="BQN32" s="3173"/>
      <c r="BQQ32" s="3173"/>
      <c r="BQY32" s="3199"/>
      <c r="BQZ32" s="3189"/>
      <c r="BRC32" s="3173"/>
      <c r="BRD32" s="3173"/>
      <c r="BRE32" s="3173"/>
      <c r="BRF32" s="3173"/>
      <c r="BRI32" s="3173"/>
      <c r="BRQ32" s="3199"/>
      <c r="BRR32" s="3189"/>
      <c r="BRU32" s="3173"/>
      <c r="BRV32" s="3173"/>
      <c r="BRW32" s="3173"/>
      <c r="BRX32" s="3173"/>
      <c r="BSA32" s="3173"/>
      <c r="BSI32" s="3199"/>
      <c r="BSJ32" s="3189"/>
      <c r="BSM32" s="3173"/>
      <c r="BSN32" s="3173"/>
      <c r="BSO32" s="3173"/>
      <c r="BSP32" s="3173"/>
      <c r="BSS32" s="3173"/>
      <c r="BTA32" s="3199"/>
      <c r="BTB32" s="3189"/>
      <c r="BTE32" s="3173"/>
      <c r="BTF32" s="3173"/>
      <c r="BTG32" s="3173"/>
      <c r="BTH32" s="3173"/>
      <c r="BTK32" s="3173"/>
      <c r="BTS32" s="3199"/>
      <c r="BTT32" s="3189"/>
      <c r="BTW32" s="3173"/>
      <c r="BTX32" s="3173"/>
      <c r="BTY32" s="3173"/>
      <c r="BTZ32" s="3173"/>
      <c r="BUC32" s="3173"/>
      <c r="BUK32" s="3199"/>
      <c r="BUL32" s="3189"/>
      <c r="BUO32" s="3173"/>
      <c r="BUP32" s="3173"/>
      <c r="BUQ32" s="3173"/>
      <c r="BUR32" s="3173"/>
      <c r="BUU32" s="3173"/>
      <c r="BVC32" s="3199"/>
      <c r="BVD32" s="3189"/>
      <c r="BVG32" s="3173"/>
      <c r="BVH32" s="3173"/>
      <c r="BVI32" s="3173"/>
      <c r="BVJ32" s="3173"/>
      <c r="BVM32" s="3173"/>
      <c r="BVU32" s="3199"/>
      <c r="BVV32" s="3189"/>
      <c r="BVY32" s="3173"/>
      <c r="BVZ32" s="3173"/>
      <c r="BWA32" s="3173"/>
      <c r="BWB32" s="3173"/>
      <c r="BWE32" s="3173"/>
      <c r="BWM32" s="3199"/>
      <c r="BWN32" s="3189"/>
      <c r="BWQ32" s="3173"/>
      <c r="BWR32" s="3173"/>
      <c r="BWS32" s="3173"/>
      <c r="BWT32" s="3173"/>
      <c r="BWW32" s="3173"/>
      <c r="BXE32" s="3199"/>
      <c r="BXF32" s="3189"/>
      <c r="BXI32" s="3173"/>
      <c r="BXJ32" s="3173"/>
      <c r="BXK32" s="3173"/>
      <c r="BXL32" s="3173"/>
      <c r="BXO32" s="3173"/>
      <c r="BXW32" s="3199"/>
      <c r="BXX32" s="3189"/>
      <c r="BYA32" s="3173"/>
      <c r="BYB32" s="3173"/>
      <c r="BYC32" s="3173"/>
      <c r="BYD32" s="3173"/>
      <c r="BYG32" s="3173"/>
      <c r="BYO32" s="3199"/>
      <c r="BYP32" s="3189"/>
      <c r="BYS32" s="3173"/>
      <c r="BYT32" s="3173"/>
      <c r="BYU32" s="3173"/>
      <c r="BYV32" s="3173"/>
      <c r="BYY32" s="3173"/>
      <c r="BZG32" s="3199"/>
      <c r="BZH32" s="3189"/>
      <c r="BZK32" s="3173"/>
      <c r="BZL32" s="3173"/>
      <c r="BZM32" s="3173"/>
      <c r="BZN32" s="3173"/>
      <c r="BZQ32" s="3173"/>
      <c r="BZY32" s="3199"/>
      <c r="BZZ32" s="3189"/>
      <c r="CAC32" s="3173"/>
      <c r="CAD32" s="3173"/>
      <c r="CAE32" s="3173"/>
      <c r="CAF32" s="3173"/>
      <c r="CAI32" s="3173"/>
      <c r="CAQ32" s="3199"/>
      <c r="CAR32" s="3189"/>
      <c r="CAU32" s="3173"/>
      <c r="CAV32" s="3173"/>
      <c r="CAW32" s="3173"/>
      <c r="CAX32" s="3173"/>
      <c r="CBA32" s="3173"/>
      <c r="CBI32" s="3199"/>
      <c r="CBJ32" s="3189"/>
      <c r="CBM32" s="3173"/>
      <c r="CBN32" s="3173"/>
      <c r="CBO32" s="3173"/>
      <c r="CBP32" s="3173"/>
      <c r="CBS32" s="3173"/>
      <c r="CCA32" s="3199"/>
      <c r="CCB32" s="3189"/>
      <c r="CCE32" s="3173"/>
      <c r="CCF32" s="3173"/>
      <c r="CCG32" s="3173"/>
      <c r="CCH32" s="3173"/>
      <c r="CCK32" s="3173"/>
      <c r="CCS32" s="3199"/>
      <c r="CCT32" s="3189"/>
      <c r="CCW32" s="3173"/>
      <c r="CCX32" s="3173"/>
      <c r="CCY32" s="3173"/>
      <c r="CCZ32" s="3173"/>
      <c r="CDC32" s="3173"/>
      <c r="CDK32" s="3199"/>
      <c r="CDL32" s="3189"/>
      <c r="CDO32" s="3173"/>
      <c r="CDP32" s="3173"/>
      <c r="CDQ32" s="3173"/>
      <c r="CDR32" s="3173"/>
      <c r="CDU32" s="3173"/>
      <c r="CEC32" s="3199"/>
      <c r="CED32" s="3189"/>
      <c r="CEG32" s="3173"/>
      <c r="CEH32" s="3173"/>
      <c r="CEI32" s="3173"/>
      <c r="CEJ32" s="3173"/>
      <c r="CEM32" s="3173"/>
      <c r="CEU32" s="3199"/>
      <c r="CEV32" s="3189"/>
      <c r="CEY32" s="3173"/>
      <c r="CEZ32" s="3173"/>
      <c r="CFA32" s="3173"/>
      <c r="CFB32" s="3173"/>
      <c r="CFE32" s="3173"/>
      <c r="CFM32" s="3199"/>
      <c r="CFN32" s="3189"/>
      <c r="CFQ32" s="3173"/>
      <c r="CFR32" s="3173"/>
      <c r="CFS32" s="3173"/>
      <c r="CFT32" s="3173"/>
      <c r="CFW32" s="3173"/>
      <c r="CGE32" s="3199"/>
      <c r="CGF32" s="3189"/>
      <c r="CGI32" s="3173"/>
      <c r="CGJ32" s="3173"/>
      <c r="CGK32" s="3173"/>
      <c r="CGL32" s="3173"/>
      <c r="CGO32" s="3173"/>
      <c r="CGW32" s="3199"/>
      <c r="CGX32" s="3189"/>
      <c r="CHA32" s="3173"/>
      <c r="CHB32" s="3173"/>
      <c r="CHC32" s="3173"/>
      <c r="CHD32" s="3173"/>
      <c r="CHG32" s="3173"/>
      <c r="CHO32" s="3199"/>
      <c r="CHP32" s="3189"/>
      <c r="CHS32" s="3173"/>
      <c r="CHT32" s="3173"/>
      <c r="CHU32" s="3173"/>
      <c r="CHV32" s="3173"/>
      <c r="CHY32" s="3173"/>
      <c r="CIG32" s="3199"/>
      <c r="CIH32" s="3189"/>
      <c r="CIK32" s="3173"/>
      <c r="CIL32" s="3173"/>
      <c r="CIM32" s="3173"/>
      <c r="CIN32" s="3173"/>
      <c r="CIQ32" s="3173"/>
      <c r="CIY32" s="3199"/>
      <c r="CIZ32" s="3189"/>
      <c r="CJC32" s="3173"/>
      <c r="CJD32" s="3173"/>
      <c r="CJE32" s="3173"/>
      <c r="CJF32" s="3173"/>
      <c r="CJI32" s="3173"/>
      <c r="CJQ32" s="3199"/>
      <c r="CJR32" s="3189"/>
      <c r="CJU32" s="3173"/>
      <c r="CJV32" s="3173"/>
      <c r="CJW32" s="3173"/>
      <c r="CJX32" s="3173"/>
      <c r="CKA32" s="3173"/>
      <c r="CKI32" s="3199"/>
      <c r="CKJ32" s="3189"/>
      <c r="CKM32" s="3173"/>
      <c r="CKN32" s="3173"/>
      <c r="CKO32" s="3173"/>
      <c r="CKP32" s="3173"/>
      <c r="CKS32" s="3173"/>
      <c r="CLA32" s="3199"/>
      <c r="CLB32" s="3189"/>
      <c r="CLE32" s="3173"/>
      <c r="CLF32" s="3173"/>
      <c r="CLG32" s="3173"/>
      <c r="CLH32" s="3173"/>
      <c r="CLK32" s="3173"/>
      <c r="CLS32" s="3199"/>
      <c r="CLT32" s="3189"/>
      <c r="CLW32" s="3173"/>
      <c r="CLX32" s="3173"/>
      <c r="CLY32" s="3173"/>
      <c r="CLZ32" s="3173"/>
      <c r="CMC32" s="3173"/>
      <c r="CMK32" s="3199"/>
      <c r="CML32" s="3189"/>
      <c r="CMO32" s="3173"/>
      <c r="CMP32" s="3173"/>
      <c r="CMQ32" s="3173"/>
      <c r="CMR32" s="3173"/>
      <c r="CMU32" s="3173"/>
      <c r="CNC32" s="3199"/>
      <c r="CND32" s="3189"/>
      <c r="CNG32" s="3173"/>
      <c r="CNH32" s="3173"/>
      <c r="CNI32" s="3173"/>
      <c r="CNJ32" s="3173"/>
      <c r="CNM32" s="3173"/>
      <c r="CNU32" s="3199"/>
      <c r="CNV32" s="3189"/>
      <c r="CNY32" s="3173"/>
      <c r="CNZ32" s="3173"/>
      <c r="COA32" s="3173"/>
      <c r="COB32" s="3173"/>
      <c r="COE32" s="3173"/>
      <c r="COM32" s="3199"/>
      <c r="CON32" s="3189"/>
      <c r="COQ32" s="3173"/>
      <c r="COR32" s="3173"/>
      <c r="COS32" s="3173"/>
      <c r="COT32" s="3173"/>
      <c r="COW32" s="3173"/>
      <c r="CPE32" s="3199"/>
      <c r="CPF32" s="3189"/>
      <c r="CPI32" s="3173"/>
      <c r="CPJ32" s="3173"/>
      <c r="CPK32" s="3173"/>
      <c r="CPL32" s="3173"/>
      <c r="CPO32" s="3173"/>
      <c r="CPW32" s="3199"/>
      <c r="CPX32" s="3189"/>
      <c r="CQA32" s="3173"/>
      <c r="CQB32" s="3173"/>
      <c r="CQC32" s="3173"/>
      <c r="CQD32" s="3173"/>
      <c r="CQG32" s="3173"/>
      <c r="CQO32" s="3199"/>
      <c r="CQP32" s="3189"/>
      <c r="CQS32" s="3173"/>
      <c r="CQT32" s="3173"/>
      <c r="CQU32" s="3173"/>
      <c r="CQV32" s="3173"/>
      <c r="CQY32" s="3173"/>
      <c r="CRG32" s="3199"/>
      <c r="CRH32" s="3189"/>
      <c r="CRK32" s="3173"/>
      <c r="CRL32" s="3173"/>
      <c r="CRM32" s="3173"/>
      <c r="CRN32" s="3173"/>
      <c r="CRQ32" s="3173"/>
      <c r="CRY32" s="3199"/>
      <c r="CRZ32" s="3189"/>
      <c r="CSC32" s="3173"/>
      <c r="CSD32" s="3173"/>
      <c r="CSE32" s="3173"/>
      <c r="CSF32" s="3173"/>
      <c r="CSI32" s="3173"/>
      <c r="CSQ32" s="3199"/>
      <c r="CSR32" s="3189"/>
      <c r="CSU32" s="3173"/>
      <c r="CSV32" s="3173"/>
      <c r="CSW32" s="3173"/>
      <c r="CSX32" s="3173"/>
      <c r="CTA32" s="3173"/>
      <c r="CTI32" s="3199"/>
      <c r="CTJ32" s="3189"/>
      <c r="CTM32" s="3173"/>
      <c r="CTN32" s="3173"/>
      <c r="CTO32" s="3173"/>
      <c r="CTP32" s="3173"/>
      <c r="CTS32" s="3173"/>
      <c r="CUA32" s="3199"/>
      <c r="CUB32" s="3189"/>
      <c r="CUE32" s="3173"/>
      <c r="CUF32" s="3173"/>
      <c r="CUG32" s="3173"/>
      <c r="CUH32" s="3173"/>
      <c r="CUK32" s="3173"/>
      <c r="CUS32" s="3199"/>
      <c r="CUT32" s="3189"/>
      <c r="CUW32" s="3173"/>
      <c r="CUX32" s="3173"/>
      <c r="CUY32" s="3173"/>
      <c r="CUZ32" s="3173"/>
      <c r="CVC32" s="3173"/>
      <c r="CVK32" s="3199"/>
      <c r="CVL32" s="3189"/>
      <c r="CVO32" s="3173"/>
      <c r="CVP32" s="3173"/>
      <c r="CVQ32" s="3173"/>
      <c r="CVR32" s="3173"/>
      <c r="CVU32" s="3173"/>
      <c r="CWC32" s="3199"/>
      <c r="CWD32" s="3189"/>
      <c r="CWG32" s="3173"/>
      <c r="CWH32" s="3173"/>
      <c r="CWI32" s="3173"/>
      <c r="CWJ32" s="3173"/>
      <c r="CWM32" s="3173"/>
      <c r="CWU32" s="3199"/>
      <c r="CWV32" s="3189"/>
      <c r="CWY32" s="3173"/>
      <c r="CWZ32" s="3173"/>
      <c r="CXA32" s="3173"/>
      <c r="CXB32" s="3173"/>
      <c r="CXE32" s="3173"/>
      <c r="CXM32" s="3199"/>
      <c r="CXN32" s="3189"/>
      <c r="CXQ32" s="3173"/>
      <c r="CXR32" s="3173"/>
      <c r="CXS32" s="3173"/>
      <c r="CXT32" s="3173"/>
      <c r="CXW32" s="3173"/>
      <c r="CYE32" s="3199"/>
      <c r="CYF32" s="3189"/>
      <c r="CYI32" s="3173"/>
      <c r="CYJ32" s="3173"/>
      <c r="CYK32" s="3173"/>
      <c r="CYL32" s="3173"/>
      <c r="CYO32" s="3173"/>
      <c r="CYW32" s="3199"/>
      <c r="CYX32" s="3189"/>
      <c r="CZA32" s="3173"/>
      <c r="CZB32" s="3173"/>
      <c r="CZC32" s="3173"/>
      <c r="CZD32" s="3173"/>
      <c r="CZG32" s="3173"/>
      <c r="CZO32" s="3199"/>
      <c r="CZP32" s="3189"/>
      <c r="CZS32" s="3173"/>
      <c r="CZT32" s="3173"/>
      <c r="CZU32" s="3173"/>
      <c r="CZV32" s="3173"/>
      <c r="CZY32" s="3173"/>
      <c r="DAG32" s="3199"/>
      <c r="DAH32" s="3189"/>
      <c r="DAK32" s="3173"/>
      <c r="DAL32" s="3173"/>
      <c r="DAM32" s="3173"/>
      <c r="DAN32" s="3173"/>
      <c r="DAQ32" s="3173"/>
      <c r="DAY32" s="3199"/>
      <c r="DAZ32" s="3189"/>
      <c r="DBC32" s="3173"/>
      <c r="DBD32" s="3173"/>
      <c r="DBE32" s="3173"/>
      <c r="DBF32" s="3173"/>
      <c r="DBI32" s="3173"/>
      <c r="DBQ32" s="3199"/>
      <c r="DBR32" s="3189"/>
      <c r="DBU32" s="3173"/>
      <c r="DBV32" s="3173"/>
      <c r="DBW32" s="3173"/>
      <c r="DBX32" s="3173"/>
      <c r="DCA32" s="3173"/>
      <c r="DCI32" s="3199"/>
      <c r="DCJ32" s="3189"/>
      <c r="DCM32" s="3173"/>
      <c r="DCN32" s="3173"/>
      <c r="DCO32" s="3173"/>
      <c r="DCP32" s="3173"/>
      <c r="DCS32" s="3173"/>
      <c r="DDA32" s="3199"/>
      <c r="DDB32" s="3189"/>
      <c r="DDE32" s="3173"/>
      <c r="DDF32" s="3173"/>
      <c r="DDG32" s="3173"/>
      <c r="DDH32" s="3173"/>
      <c r="DDK32" s="3173"/>
      <c r="DDS32" s="3199"/>
      <c r="DDT32" s="3189"/>
      <c r="DDW32" s="3173"/>
      <c r="DDX32" s="3173"/>
      <c r="DDY32" s="3173"/>
      <c r="DDZ32" s="3173"/>
      <c r="DEC32" s="3173"/>
      <c r="DEK32" s="3199"/>
      <c r="DEL32" s="3189"/>
      <c r="DEO32" s="3173"/>
      <c r="DEP32" s="3173"/>
      <c r="DEQ32" s="3173"/>
      <c r="DER32" s="3173"/>
      <c r="DEU32" s="3173"/>
      <c r="DFC32" s="3199"/>
      <c r="DFD32" s="3189"/>
      <c r="DFG32" s="3173"/>
      <c r="DFH32" s="3173"/>
      <c r="DFI32" s="3173"/>
      <c r="DFJ32" s="3173"/>
      <c r="DFM32" s="3173"/>
      <c r="DFU32" s="3199"/>
      <c r="DFV32" s="3189"/>
      <c r="DFY32" s="3173"/>
      <c r="DFZ32" s="3173"/>
      <c r="DGA32" s="3173"/>
      <c r="DGB32" s="3173"/>
      <c r="DGE32" s="3173"/>
      <c r="DGM32" s="3199"/>
      <c r="DGN32" s="3189"/>
      <c r="DGQ32" s="3173"/>
      <c r="DGR32" s="3173"/>
      <c r="DGS32" s="3173"/>
      <c r="DGT32" s="3173"/>
      <c r="DGW32" s="3173"/>
      <c r="DHE32" s="3199"/>
      <c r="DHF32" s="3189"/>
      <c r="DHI32" s="3173"/>
      <c r="DHJ32" s="3173"/>
      <c r="DHK32" s="3173"/>
      <c r="DHL32" s="3173"/>
      <c r="DHO32" s="3173"/>
      <c r="DHW32" s="3199"/>
      <c r="DHX32" s="3189"/>
      <c r="DIA32" s="3173"/>
      <c r="DIB32" s="3173"/>
      <c r="DIC32" s="3173"/>
      <c r="DID32" s="3173"/>
      <c r="DIG32" s="3173"/>
      <c r="DIO32" s="3199"/>
      <c r="DIP32" s="3189"/>
      <c r="DIS32" s="3173"/>
      <c r="DIT32" s="3173"/>
      <c r="DIU32" s="3173"/>
      <c r="DIV32" s="3173"/>
      <c r="DIY32" s="3173"/>
      <c r="DJG32" s="3199"/>
      <c r="DJH32" s="3189"/>
      <c r="DJK32" s="3173"/>
      <c r="DJL32" s="3173"/>
      <c r="DJM32" s="3173"/>
      <c r="DJN32" s="3173"/>
      <c r="DJQ32" s="3173"/>
      <c r="DJY32" s="3199"/>
      <c r="DJZ32" s="3189"/>
      <c r="DKC32" s="3173"/>
      <c r="DKD32" s="3173"/>
      <c r="DKE32" s="3173"/>
      <c r="DKF32" s="3173"/>
      <c r="DKI32" s="3173"/>
      <c r="DKQ32" s="3199"/>
      <c r="DKR32" s="3189"/>
      <c r="DKU32" s="3173"/>
      <c r="DKV32" s="3173"/>
      <c r="DKW32" s="3173"/>
      <c r="DKX32" s="3173"/>
      <c r="DLA32" s="3173"/>
      <c r="DLI32" s="3199"/>
      <c r="DLJ32" s="3189"/>
      <c r="DLM32" s="3173"/>
      <c r="DLN32" s="3173"/>
      <c r="DLO32" s="3173"/>
      <c r="DLP32" s="3173"/>
      <c r="DLS32" s="3173"/>
      <c r="DMA32" s="3199"/>
      <c r="DMB32" s="3189"/>
      <c r="DME32" s="3173"/>
      <c r="DMF32" s="3173"/>
      <c r="DMG32" s="3173"/>
      <c r="DMH32" s="3173"/>
      <c r="DMK32" s="3173"/>
      <c r="DMS32" s="3199"/>
      <c r="DMT32" s="3189"/>
      <c r="DMW32" s="3173"/>
      <c r="DMX32" s="3173"/>
      <c r="DMY32" s="3173"/>
      <c r="DMZ32" s="3173"/>
      <c r="DNC32" s="3173"/>
      <c r="DNK32" s="3199"/>
      <c r="DNL32" s="3189"/>
      <c r="DNO32" s="3173"/>
      <c r="DNP32" s="3173"/>
      <c r="DNQ32" s="3173"/>
      <c r="DNR32" s="3173"/>
      <c r="DNU32" s="3173"/>
      <c r="DOC32" s="3199"/>
      <c r="DOD32" s="3189"/>
      <c r="DOG32" s="3173"/>
      <c r="DOH32" s="3173"/>
      <c r="DOI32" s="3173"/>
      <c r="DOJ32" s="3173"/>
      <c r="DOM32" s="3173"/>
      <c r="DOU32" s="3199"/>
      <c r="DOV32" s="3189"/>
      <c r="DOY32" s="3173"/>
      <c r="DOZ32" s="3173"/>
      <c r="DPA32" s="3173"/>
      <c r="DPB32" s="3173"/>
      <c r="DPE32" s="3173"/>
      <c r="DPM32" s="3199"/>
      <c r="DPN32" s="3189"/>
      <c r="DPQ32" s="3173"/>
      <c r="DPR32" s="3173"/>
      <c r="DPS32" s="3173"/>
      <c r="DPT32" s="3173"/>
      <c r="DPW32" s="3173"/>
      <c r="DQE32" s="3199"/>
      <c r="DQF32" s="3189"/>
      <c r="DQI32" s="3173"/>
      <c r="DQJ32" s="3173"/>
      <c r="DQK32" s="3173"/>
      <c r="DQL32" s="3173"/>
      <c r="DQO32" s="3173"/>
      <c r="DQW32" s="3199"/>
      <c r="DQX32" s="3189"/>
      <c r="DRA32" s="3173"/>
      <c r="DRB32" s="3173"/>
      <c r="DRC32" s="3173"/>
      <c r="DRD32" s="3173"/>
      <c r="DRG32" s="3173"/>
      <c r="DRO32" s="3199"/>
      <c r="DRP32" s="3189"/>
      <c r="DRS32" s="3173"/>
      <c r="DRT32" s="3173"/>
      <c r="DRU32" s="3173"/>
      <c r="DRV32" s="3173"/>
      <c r="DRY32" s="3173"/>
      <c r="DSG32" s="3199"/>
      <c r="DSH32" s="3189"/>
      <c r="DSK32" s="3173"/>
      <c r="DSL32" s="3173"/>
      <c r="DSM32" s="3173"/>
      <c r="DSN32" s="3173"/>
      <c r="DSQ32" s="3173"/>
      <c r="DSY32" s="3199"/>
      <c r="DSZ32" s="3189"/>
      <c r="DTC32" s="3173"/>
      <c r="DTD32" s="3173"/>
      <c r="DTE32" s="3173"/>
      <c r="DTF32" s="3173"/>
      <c r="DTI32" s="3173"/>
      <c r="DTQ32" s="3199"/>
      <c r="DTR32" s="3189"/>
      <c r="DTU32" s="3173"/>
      <c r="DTV32" s="3173"/>
      <c r="DTW32" s="3173"/>
      <c r="DTX32" s="3173"/>
      <c r="DUA32" s="3173"/>
      <c r="DUI32" s="3199"/>
      <c r="DUJ32" s="3189"/>
      <c r="DUM32" s="3173"/>
      <c r="DUN32" s="3173"/>
      <c r="DUO32" s="3173"/>
      <c r="DUP32" s="3173"/>
      <c r="DUS32" s="3173"/>
      <c r="DVA32" s="3199"/>
      <c r="DVB32" s="3189"/>
      <c r="DVE32" s="3173"/>
      <c r="DVF32" s="3173"/>
      <c r="DVG32" s="3173"/>
      <c r="DVH32" s="3173"/>
      <c r="DVK32" s="3173"/>
      <c r="DVS32" s="3199"/>
      <c r="DVT32" s="3189"/>
      <c r="DVW32" s="3173"/>
      <c r="DVX32" s="3173"/>
      <c r="DVY32" s="3173"/>
      <c r="DVZ32" s="3173"/>
      <c r="DWC32" s="3173"/>
      <c r="DWK32" s="3199"/>
      <c r="DWL32" s="3189"/>
      <c r="DWO32" s="3173"/>
      <c r="DWP32" s="3173"/>
      <c r="DWQ32" s="3173"/>
      <c r="DWR32" s="3173"/>
      <c r="DWU32" s="3173"/>
      <c r="DXC32" s="3199"/>
      <c r="DXD32" s="3189"/>
      <c r="DXG32" s="3173"/>
      <c r="DXH32" s="3173"/>
      <c r="DXI32" s="3173"/>
      <c r="DXJ32" s="3173"/>
      <c r="DXM32" s="3173"/>
      <c r="DXU32" s="3199"/>
      <c r="DXV32" s="3189"/>
      <c r="DXY32" s="3173"/>
      <c r="DXZ32" s="3173"/>
      <c r="DYA32" s="3173"/>
      <c r="DYB32" s="3173"/>
      <c r="DYE32" s="3173"/>
      <c r="DYM32" s="3199"/>
      <c r="DYN32" s="3189"/>
      <c r="DYQ32" s="3173"/>
      <c r="DYR32" s="3173"/>
      <c r="DYS32" s="3173"/>
      <c r="DYT32" s="3173"/>
      <c r="DYW32" s="3173"/>
      <c r="DZE32" s="3199"/>
      <c r="DZF32" s="3189"/>
      <c r="DZI32" s="3173"/>
      <c r="DZJ32" s="3173"/>
      <c r="DZK32" s="3173"/>
      <c r="DZL32" s="3173"/>
      <c r="DZO32" s="3173"/>
      <c r="DZW32" s="3199"/>
      <c r="DZX32" s="3189"/>
      <c r="EAA32" s="3173"/>
      <c r="EAB32" s="3173"/>
      <c r="EAC32" s="3173"/>
      <c r="EAD32" s="3173"/>
      <c r="EAG32" s="3173"/>
      <c r="EAO32" s="3199"/>
      <c r="EAP32" s="3189"/>
      <c r="EAS32" s="3173"/>
      <c r="EAT32" s="3173"/>
      <c r="EAU32" s="3173"/>
      <c r="EAV32" s="3173"/>
      <c r="EAY32" s="3173"/>
      <c r="EBG32" s="3199"/>
      <c r="EBH32" s="3189"/>
      <c r="EBK32" s="3173"/>
      <c r="EBL32" s="3173"/>
      <c r="EBM32" s="3173"/>
      <c r="EBN32" s="3173"/>
      <c r="EBQ32" s="3173"/>
      <c r="EBY32" s="3199"/>
      <c r="EBZ32" s="3189"/>
      <c r="ECC32" s="3173"/>
      <c r="ECD32" s="3173"/>
      <c r="ECE32" s="3173"/>
      <c r="ECF32" s="3173"/>
      <c r="ECI32" s="3173"/>
      <c r="ECQ32" s="3199"/>
      <c r="ECR32" s="3189"/>
      <c r="ECU32" s="3173"/>
      <c r="ECV32" s="3173"/>
      <c r="ECW32" s="3173"/>
      <c r="ECX32" s="3173"/>
      <c r="EDA32" s="3173"/>
      <c r="EDI32" s="3199"/>
      <c r="EDJ32" s="3189"/>
      <c r="EDM32" s="3173"/>
      <c r="EDN32" s="3173"/>
      <c r="EDO32" s="3173"/>
      <c r="EDP32" s="3173"/>
      <c r="EDS32" s="3173"/>
      <c r="EEA32" s="3199"/>
      <c r="EEB32" s="3189"/>
      <c r="EEE32" s="3173"/>
      <c r="EEF32" s="3173"/>
      <c r="EEG32" s="3173"/>
      <c r="EEH32" s="3173"/>
      <c r="EEK32" s="3173"/>
      <c r="EES32" s="3199"/>
      <c r="EET32" s="3189"/>
      <c r="EEW32" s="3173"/>
      <c r="EEX32" s="3173"/>
      <c r="EEY32" s="3173"/>
      <c r="EEZ32" s="3173"/>
      <c r="EFC32" s="3173"/>
      <c r="EFK32" s="3199"/>
      <c r="EFL32" s="3189"/>
      <c r="EFO32" s="3173"/>
      <c r="EFP32" s="3173"/>
      <c r="EFQ32" s="3173"/>
      <c r="EFR32" s="3173"/>
      <c r="EFU32" s="3173"/>
      <c r="EGC32" s="3199"/>
      <c r="EGD32" s="3189"/>
      <c r="EGG32" s="3173"/>
      <c r="EGH32" s="3173"/>
      <c r="EGI32" s="3173"/>
      <c r="EGJ32" s="3173"/>
      <c r="EGM32" s="3173"/>
      <c r="EGU32" s="3199"/>
      <c r="EGV32" s="3189"/>
      <c r="EGY32" s="3173"/>
      <c r="EGZ32" s="3173"/>
      <c r="EHA32" s="3173"/>
      <c r="EHB32" s="3173"/>
      <c r="EHE32" s="3173"/>
      <c r="EHM32" s="3199"/>
      <c r="EHN32" s="3189"/>
      <c r="EHQ32" s="3173"/>
      <c r="EHR32" s="3173"/>
      <c r="EHS32" s="3173"/>
      <c r="EHT32" s="3173"/>
      <c r="EHW32" s="3173"/>
      <c r="EIE32" s="3199"/>
      <c r="EIF32" s="3189"/>
      <c r="EII32" s="3173"/>
      <c r="EIJ32" s="3173"/>
      <c r="EIK32" s="3173"/>
      <c r="EIL32" s="3173"/>
      <c r="EIO32" s="3173"/>
      <c r="EIW32" s="3199"/>
      <c r="EIX32" s="3189"/>
      <c r="EJA32" s="3173"/>
      <c r="EJB32" s="3173"/>
      <c r="EJC32" s="3173"/>
      <c r="EJD32" s="3173"/>
      <c r="EJG32" s="3173"/>
      <c r="EJO32" s="3199"/>
      <c r="EJP32" s="3189"/>
      <c r="EJS32" s="3173"/>
      <c r="EJT32" s="3173"/>
      <c r="EJU32" s="3173"/>
      <c r="EJV32" s="3173"/>
      <c r="EJY32" s="3173"/>
      <c r="EKG32" s="3199"/>
      <c r="EKH32" s="3189"/>
      <c r="EKK32" s="3173"/>
      <c r="EKL32" s="3173"/>
      <c r="EKM32" s="3173"/>
      <c r="EKN32" s="3173"/>
      <c r="EKQ32" s="3173"/>
      <c r="EKY32" s="3199"/>
      <c r="EKZ32" s="3189"/>
      <c r="ELC32" s="3173"/>
      <c r="ELD32" s="3173"/>
      <c r="ELE32" s="3173"/>
      <c r="ELF32" s="3173"/>
      <c r="ELI32" s="3173"/>
      <c r="ELQ32" s="3199"/>
      <c r="ELR32" s="3189"/>
      <c r="ELU32" s="3173"/>
      <c r="ELV32" s="3173"/>
      <c r="ELW32" s="3173"/>
      <c r="ELX32" s="3173"/>
      <c r="EMA32" s="3173"/>
      <c r="EMI32" s="3199"/>
      <c r="EMJ32" s="3189"/>
      <c r="EMM32" s="3173"/>
      <c r="EMN32" s="3173"/>
      <c r="EMO32" s="3173"/>
      <c r="EMP32" s="3173"/>
      <c r="EMS32" s="3173"/>
      <c r="ENA32" s="3199"/>
      <c r="ENB32" s="3189"/>
      <c r="ENE32" s="3173"/>
      <c r="ENF32" s="3173"/>
      <c r="ENG32" s="3173"/>
      <c r="ENH32" s="3173"/>
      <c r="ENK32" s="3173"/>
      <c r="ENS32" s="3199"/>
      <c r="ENT32" s="3189"/>
      <c r="ENW32" s="3173"/>
      <c r="ENX32" s="3173"/>
      <c r="ENY32" s="3173"/>
      <c r="ENZ32" s="3173"/>
      <c r="EOC32" s="3173"/>
      <c r="EOK32" s="3199"/>
      <c r="EOL32" s="3189"/>
      <c r="EOO32" s="3173"/>
      <c r="EOP32" s="3173"/>
      <c r="EOQ32" s="3173"/>
      <c r="EOR32" s="3173"/>
      <c r="EOU32" s="3173"/>
      <c r="EPC32" s="3199"/>
      <c r="EPD32" s="3189"/>
      <c r="EPG32" s="3173"/>
      <c r="EPH32" s="3173"/>
      <c r="EPI32" s="3173"/>
      <c r="EPJ32" s="3173"/>
      <c r="EPM32" s="3173"/>
      <c r="EPU32" s="3199"/>
      <c r="EPV32" s="3189"/>
      <c r="EPY32" s="3173"/>
      <c r="EPZ32" s="3173"/>
      <c r="EQA32" s="3173"/>
      <c r="EQB32" s="3173"/>
      <c r="EQE32" s="3173"/>
      <c r="EQM32" s="3199"/>
      <c r="EQN32" s="3189"/>
      <c r="EQQ32" s="3173"/>
      <c r="EQR32" s="3173"/>
      <c r="EQS32" s="3173"/>
      <c r="EQT32" s="3173"/>
      <c r="EQW32" s="3173"/>
      <c r="ERE32" s="3199"/>
      <c r="ERF32" s="3189"/>
      <c r="ERI32" s="3173"/>
      <c r="ERJ32" s="3173"/>
      <c r="ERK32" s="3173"/>
      <c r="ERL32" s="3173"/>
      <c r="ERO32" s="3173"/>
      <c r="ERW32" s="3199"/>
      <c r="ERX32" s="3189"/>
      <c r="ESA32" s="3173"/>
      <c r="ESB32" s="3173"/>
      <c r="ESC32" s="3173"/>
      <c r="ESD32" s="3173"/>
      <c r="ESG32" s="3173"/>
      <c r="ESO32" s="3199"/>
      <c r="ESP32" s="3189"/>
      <c r="ESS32" s="3173"/>
      <c r="EST32" s="3173"/>
      <c r="ESU32" s="3173"/>
      <c r="ESV32" s="3173"/>
      <c r="ESY32" s="3173"/>
      <c r="ETG32" s="3199"/>
      <c r="ETH32" s="3189"/>
      <c r="ETK32" s="3173"/>
      <c r="ETL32" s="3173"/>
      <c r="ETM32" s="3173"/>
      <c r="ETN32" s="3173"/>
      <c r="ETQ32" s="3173"/>
      <c r="ETY32" s="3199"/>
      <c r="ETZ32" s="3189"/>
      <c r="EUC32" s="3173"/>
      <c r="EUD32" s="3173"/>
      <c r="EUE32" s="3173"/>
      <c r="EUF32" s="3173"/>
      <c r="EUI32" s="3173"/>
      <c r="EUQ32" s="3199"/>
      <c r="EUR32" s="3189"/>
      <c r="EUU32" s="3173"/>
      <c r="EUV32" s="3173"/>
      <c r="EUW32" s="3173"/>
      <c r="EUX32" s="3173"/>
      <c r="EVA32" s="3173"/>
      <c r="EVI32" s="3199"/>
      <c r="EVJ32" s="3189"/>
      <c r="EVM32" s="3173"/>
      <c r="EVN32" s="3173"/>
      <c r="EVO32" s="3173"/>
      <c r="EVP32" s="3173"/>
      <c r="EVS32" s="3173"/>
      <c r="EWA32" s="3199"/>
      <c r="EWB32" s="3189"/>
      <c r="EWE32" s="3173"/>
      <c r="EWF32" s="3173"/>
      <c r="EWG32" s="3173"/>
      <c r="EWH32" s="3173"/>
      <c r="EWK32" s="3173"/>
      <c r="EWS32" s="3199"/>
      <c r="EWT32" s="3189"/>
      <c r="EWW32" s="3173"/>
      <c r="EWX32" s="3173"/>
      <c r="EWY32" s="3173"/>
      <c r="EWZ32" s="3173"/>
      <c r="EXC32" s="3173"/>
      <c r="EXK32" s="3199"/>
      <c r="EXL32" s="3189"/>
      <c r="EXO32" s="3173"/>
      <c r="EXP32" s="3173"/>
      <c r="EXQ32" s="3173"/>
      <c r="EXR32" s="3173"/>
      <c r="EXU32" s="3173"/>
      <c r="EYC32" s="3199"/>
      <c r="EYD32" s="3189"/>
      <c r="EYG32" s="3173"/>
      <c r="EYH32" s="3173"/>
      <c r="EYI32" s="3173"/>
      <c r="EYJ32" s="3173"/>
      <c r="EYM32" s="3173"/>
      <c r="EYU32" s="3199"/>
      <c r="EYV32" s="3189"/>
      <c r="EYY32" s="3173"/>
      <c r="EYZ32" s="3173"/>
      <c r="EZA32" s="3173"/>
      <c r="EZB32" s="3173"/>
      <c r="EZE32" s="3173"/>
      <c r="EZM32" s="3199"/>
      <c r="EZN32" s="3189"/>
      <c r="EZQ32" s="3173"/>
      <c r="EZR32" s="3173"/>
      <c r="EZS32" s="3173"/>
      <c r="EZT32" s="3173"/>
      <c r="EZW32" s="3173"/>
      <c r="FAE32" s="3199"/>
      <c r="FAF32" s="3189"/>
      <c r="FAI32" s="3173"/>
      <c r="FAJ32" s="3173"/>
      <c r="FAK32" s="3173"/>
      <c r="FAL32" s="3173"/>
      <c r="FAO32" s="3173"/>
      <c r="FAW32" s="3199"/>
      <c r="FAX32" s="3189"/>
      <c r="FBA32" s="3173"/>
      <c r="FBB32" s="3173"/>
      <c r="FBC32" s="3173"/>
      <c r="FBD32" s="3173"/>
      <c r="FBG32" s="3173"/>
      <c r="FBO32" s="3199"/>
      <c r="FBP32" s="3189"/>
      <c r="FBS32" s="3173"/>
      <c r="FBT32" s="3173"/>
      <c r="FBU32" s="3173"/>
      <c r="FBV32" s="3173"/>
      <c r="FBY32" s="3173"/>
      <c r="FCG32" s="3199"/>
      <c r="FCH32" s="3189"/>
      <c r="FCK32" s="3173"/>
      <c r="FCL32" s="3173"/>
      <c r="FCM32" s="3173"/>
      <c r="FCN32" s="3173"/>
      <c r="FCQ32" s="3173"/>
      <c r="FCY32" s="3199"/>
      <c r="FCZ32" s="3189"/>
      <c r="FDC32" s="3173"/>
      <c r="FDD32" s="3173"/>
      <c r="FDE32" s="3173"/>
      <c r="FDF32" s="3173"/>
      <c r="FDI32" s="3173"/>
      <c r="FDQ32" s="3199"/>
      <c r="FDR32" s="3189"/>
      <c r="FDU32" s="3173"/>
      <c r="FDV32" s="3173"/>
      <c r="FDW32" s="3173"/>
      <c r="FDX32" s="3173"/>
      <c r="FEA32" s="3173"/>
      <c r="FEI32" s="3199"/>
      <c r="FEJ32" s="3189"/>
      <c r="FEM32" s="3173"/>
      <c r="FEN32" s="3173"/>
      <c r="FEO32" s="3173"/>
      <c r="FEP32" s="3173"/>
      <c r="FES32" s="3173"/>
      <c r="FFA32" s="3199"/>
      <c r="FFB32" s="3189"/>
      <c r="FFE32" s="3173"/>
      <c r="FFF32" s="3173"/>
      <c r="FFG32" s="3173"/>
      <c r="FFH32" s="3173"/>
      <c r="FFK32" s="3173"/>
      <c r="FFS32" s="3199"/>
      <c r="FFT32" s="3189"/>
      <c r="FFW32" s="3173"/>
      <c r="FFX32" s="3173"/>
      <c r="FFY32" s="3173"/>
      <c r="FFZ32" s="3173"/>
      <c r="FGC32" s="3173"/>
      <c r="FGK32" s="3199"/>
      <c r="FGL32" s="3189"/>
      <c r="FGO32" s="3173"/>
      <c r="FGP32" s="3173"/>
      <c r="FGQ32" s="3173"/>
      <c r="FGR32" s="3173"/>
      <c r="FGU32" s="3173"/>
      <c r="FHC32" s="3199"/>
      <c r="FHD32" s="3189"/>
      <c r="FHG32" s="3173"/>
      <c r="FHH32" s="3173"/>
      <c r="FHI32" s="3173"/>
      <c r="FHJ32" s="3173"/>
      <c r="FHM32" s="3173"/>
      <c r="FHU32" s="3199"/>
      <c r="FHV32" s="3189"/>
      <c r="FHY32" s="3173"/>
      <c r="FHZ32" s="3173"/>
      <c r="FIA32" s="3173"/>
      <c r="FIB32" s="3173"/>
      <c r="FIE32" s="3173"/>
      <c r="FIM32" s="3199"/>
      <c r="FIN32" s="3189"/>
      <c r="FIQ32" s="3173"/>
      <c r="FIR32" s="3173"/>
      <c r="FIS32" s="3173"/>
      <c r="FIT32" s="3173"/>
      <c r="FIW32" s="3173"/>
      <c r="FJE32" s="3199"/>
      <c r="FJF32" s="3189"/>
      <c r="FJI32" s="3173"/>
      <c r="FJJ32" s="3173"/>
      <c r="FJK32" s="3173"/>
      <c r="FJL32" s="3173"/>
      <c r="FJO32" s="3173"/>
      <c r="FJW32" s="3199"/>
      <c r="FJX32" s="3189"/>
      <c r="FKA32" s="3173"/>
      <c r="FKB32" s="3173"/>
      <c r="FKC32" s="3173"/>
      <c r="FKD32" s="3173"/>
      <c r="FKG32" s="3173"/>
      <c r="FKO32" s="3199"/>
      <c r="FKP32" s="3189"/>
      <c r="FKS32" s="3173"/>
      <c r="FKT32" s="3173"/>
      <c r="FKU32" s="3173"/>
      <c r="FKV32" s="3173"/>
      <c r="FKY32" s="3173"/>
      <c r="FLG32" s="3199"/>
      <c r="FLH32" s="3189"/>
      <c r="FLK32" s="3173"/>
      <c r="FLL32" s="3173"/>
      <c r="FLM32" s="3173"/>
      <c r="FLN32" s="3173"/>
      <c r="FLQ32" s="3173"/>
      <c r="FLY32" s="3199"/>
      <c r="FLZ32" s="3189"/>
      <c r="FMC32" s="3173"/>
      <c r="FMD32" s="3173"/>
      <c r="FME32" s="3173"/>
      <c r="FMF32" s="3173"/>
      <c r="FMI32" s="3173"/>
      <c r="FMQ32" s="3199"/>
      <c r="FMR32" s="3189"/>
      <c r="FMU32" s="3173"/>
      <c r="FMV32" s="3173"/>
      <c r="FMW32" s="3173"/>
      <c r="FMX32" s="3173"/>
      <c r="FNA32" s="3173"/>
      <c r="FNI32" s="3199"/>
      <c r="FNJ32" s="3189"/>
      <c r="FNM32" s="3173"/>
      <c r="FNN32" s="3173"/>
      <c r="FNO32" s="3173"/>
      <c r="FNP32" s="3173"/>
      <c r="FNS32" s="3173"/>
      <c r="FOA32" s="3199"/>
      <c r="FOB32" s="3189"/>
      <c r="FOE32" s="3173"/>
      <c r="FOF32" s="3173"/>
      <c r="FOG32" s="3173"/>
      <c r="FOH32" s="3173"/>
      <c r="FOK32" s="3173"/>
      <c r="FOS32" s="3199"/>
      <c r="FOT32" s="3189"/>
      <c r="FOW32" s="3173"/>
      <c r="FOX32" s="3173"/>
      <c r="FOY32" s="3173"/>
      <c r="FOZ32" s="3173"/>
      <c r="FPC32" s="3173"/>
      <c r="FPK32" s="3199"/>
      <c r="FPL32" s="3189"/>
      <c r="FPO32" s="3173"/>
      <c r="FPP32" s="3173"/>
      <c r="FPQ32" s="3173"/>
      <c r="FPR32" s="3173"/>
      <c r="FPU32" s="3173"/>
      <c r="FQC32" s="3199"/>
      <c r="FQD32" s="3189"/>
      <c r="FQG32" s="3173"/>
      <c r="FQH32" s="3173"/>
      <c r="FQI32" s="3173"/>
      <c r="FQJ32" s="3173"/>
      <c r="FQM32" s="3173"/>
      <c r="FQU32" s="3199"/>
      <c r="FQV32" s="3189"/>
      <c r="FQY32" s="3173"/>
      <c r="FQZ32" s="3173"/>
      <c r="FRA32" s="3173"/>
      <c r="FRB32" s="3173"/>
      <c r="FRE32" s="3173"/>
      <c r="FRM32" s="3199"/>
      <c r="FRN32" s="3189"/>
      <c r="FRQ32" s="3173"/>
      <c r="FRR32" s="3173"/>
      <c r="FRS32" s="3173"/>
      <c r="FRT32" s="3173"/>
      <c r="FRW32" s="3173"/>
      <c r="FSE32" s="3199"/>
      <c r="FSF32" s="3189"/>
      <c r="FSI32" s="3173"/>
      <c r="FSJ32" s="3173"/>
      <c r="FSK32" s="3173"/>
      <c r="FSL32" s="3173"/>
      <c r="FSO32" s="3173"/>
      <c r="FSW32" s="3199"/>
      <c r="FSX32" s="3189"/>
      <c r="FTA32" s="3173"/>
      <c r="FTB32" s="3173"/>
      <c r="FTC32" s="3173"/>
      <c r="FTD32" s="3173"/>
      <c r="FTG32" s="3173"/>
      <c r="FTO32" s="3199"/>
      <c r="FTP32" s="3189"/>
      <c r="FTS32" s="3173"/>
      <c r="FTT32" s="3173"/>
      <c r="FTU32" s="3173"/>
      <c r="FTV32" s="3173"/>
      <c r="FTY32" s="3173"/>
      <c r="FUG32" s="3199"/>
      <c r="FUH32" s="3189"/>
      <c r="FUK32" s="3173"/>
      <c r="FUL32" s="3173"/>
      <c r="FUM32" s="3173"/>
      <c r="FUN32" s="3173"/>
      <c r="FUQ32" s="3173"/>
      <c r="FUY32" s="3199"/>
      <c r="FUZ32" s="3189"/>
      <c r="FVC32" s="3173"/>
      <c r="FVD32" s="3173"/>
      <c r="FVE32" s="3173"/>
      <c r="FVF32" s="3173"/>
      <c r="FVI32" s="3173"/>
      <c r="FVQ32" s="3199"/>
      <c r="FVR32" s="3189"/>
      <c r="FVU32" s="3173"/>
      <c r="FVV32" s="3173"/>
      <c r="FVW32" s="3173"/>
      <c r="FVX32" s="3173"/>
      <c r="FWA32" s="3173"/>
      <c r="FWI32" s="3199"/>
      <c r="FWJ32" s="3189"/>
      <c r="FWM32" s="3173"/>
      <c r="FWN32" s="3173"/>
      <c r="FWO32" s="3173"/>
      <c r="FWP32" s="3173"/>
      <c r="FWS32" s="3173"/>
      <c r="FXA32" s="3199"/>
      <c r="FXB32" s="3189"/>
      <c r="FXE32" s="3173"/>
      <c r="FXF32" s="3173"/>
      <c r="FXG32" s="3173"/>
      <c r="FXH32" s="3173"/>
      <c r="FXK32" s="3173"/>
      <c r="FXS32" s="3199"/>
      <c r="FXT32" s="3189"/>
      <c r="FXW32" s="3173"/>
      <c r="FXX32" s="3173"/>
      <c r="FXY32" s="3173"/>
      <c r="FXZ32" s="3173"/>
      <c r="FYC32" s="3173"/>
      <c r="FYK32" s="3199"/>
      <c r="FYL32" s="3189"/>
      <c r="FYO32" s="3173"/>
      <c r="FYP32" s="3173"/>
      <c r="FYQ32" s="3173"/>
      <c r="FYR32" s="3173"/>
      <c r="FYU32" s="3173"/>
      <c r="FZC32" s="3199"/>
      <c r="FZD32" s="3189"/>
      <c r="FZG32" s="3173"/>
      <c r="FZH32" s="3173"/>
      <c r="FZI32" s="3173"/>
      <c r="FZJ32" s="3173"/>
      <c r="FZM32" s="3173"/>
      <c r="FZU32" s="3199"/>
      <c r="FZV32" s="3189"/>
      <c r="FZY32" s="3173"/>
      <c r="FZZ32" s="3173"/>
      <c r="GAA32" s="3173"/>
      <c r="GAB32" s="3173"/>
      <c r="GAE32" s="3173"/>
      <c r="GAM32" s="3199"/>
      <c r="GAN32" s="3189"/>
      <c r="GAQ32" s="3173"/>
      <c r="GAR32" s="3173"/>
      <c r="GAS32" s="3173"/>
      <c r="GAT32" s="3173"/>
      <c r="GAW32" s="3173"/>
      <c r="GBE32" s="3199"/>
      <c r="GBF32" s="3189"/>
      <c r="GBI32" s="3173"/>
      <c r="GBJ32" s="3173"/>
      <c r="GBK32" s="3173"/>
      <c r="GBL32" s="3173"/>
      <c r="GBO32" s="3173"/>
      <c r="GBW32" s="3199"/>
      <c r="GBX32" s="3189"/>
      <c r="GCA32" s="3173"/>
      <c r="GCB32" s="3173"/>
      <c r="GCC32" s="3173"/>
      <c r="GCD32" s="3173"/>
      <c r="GCG32" s="3173"/>
      <c r="GCO32" s="3199"/>
      <c r="GCP32" s="3189"/>
      <c r="GCS32" s="3173"/>
      <c r="GCT32" s="3173"/>
      <c r="GCU32" s="3173"/>
      <c r="GCV32" s="3173"/>
      <c r="GCY32" s="3173"/>
      <c r="GDG32" s="3199"/>
      <c r="GDH32" s="3189"/>
      <c r="GDK32" s="3173"/>
      <c r="GDL32" s="3173"/>
      <c r="GDM32" s="3173"/>
      <c r="GDN32" s="3173"/>
      <c r="GDQ32" s="3173"/>
      <c r="GDY32" s="3199"/>
      <c r="GDZ32" s="3189"/>
      <c r="GEC32" s="3173"/>
      <c r="GED32" s="3173"/>
      <c r="GEE32" s="3173"/>
      <c r="GEF32" s="3173"/>
      <c r="GEI32" s="3173"/>
      <c r="GEQ32" s="3199"/>
      <c r="GER32" s="3189"/>
      <c r="GEU32" s="3173"/>
      <c r="GEV32" s="3173"/>
      <c r="GEW32" s="3173"/>
      <c r="GEX32" s="3173"/>
      <c r="GFA32" s="3173"/>
      <c r="GFI32" s="3199"/>
      <c r="GFJ32" s="3189"/>
      <c r="GFM32" s="3173"/>
      <c r="GFN32" s="3173"/>
      <c r="GFO32" s="3173"/>
      <c r="GFP32" s="3173"/>
      <c r="GFS32" s="3173"/>
      <c r="GGA32" s="3199"/>
      <c r="GGB32" s="3189"/>
      <c r="GGE32" s="3173"/>
      <c r="GGF32" s="3173"/>
      <c r="GGG32" s="3173"/>
      <c r="GGH32" s="3173"/>
      <c r="GGK32" s="3173"/>
      <c r="GGS32" s="3199"/>
      <c r="GGT32" s="3189"/>
      <c r="GGW32" s="3173"/>
      <c r="GGX32" s="3173"/>
      <c r="GGY32" s="3173"/>
      <c r="GGZ32" s="3173"/>
      <c r="GHC32" s="3173"/>
      <c r="GHK32" s="3199"/>
      <c r="GHL32" s="3189"/>
      <c r="GHO32" s="3173"/>
      <c r="GHP32" s="3173"/>
      <c r="GHQ32" s="3173"/>
      <c r="GHR32" s="3173"/>
      <c r="GHU32" s="3173"/>
      <c r="GIC32" s="3199"/>
      <c r="GID32" s="3189"/>
      <c r="GIG32" s="3173"/>
      <c r="GIH32" s="3173"/>
      <c r="GII32" s="3173"/>
      <c r="GIJ32" s="3173"/>
      <c r="GIM32" s="3173"/>
      <c r="GIU32" s="3199"/>
      <c r="GIV32" s="3189"/>
      <c r="GIY32" s="3173"/>
      <c r="GIZ32" s="3173"/>
      <c r="GJA32" s="3173"/>
      <c r="GJB32" s="3173"/>
      <c r="GJE32" s="3173"/>
      <c r="GJM32" s="3199"/>
      <c r="GJN32" s="3189"/>
      <c r="GJQ32" s="3173"/>
      <c r="GJR32" s="3173"/>
      <c r="GJS32" s="3173"/>
      <c r="GJT32" s="3173"/>
      <c r="GJW32" s="3173"/>
      <c r="GKE32" s="3199"/>
      <c r="GKF32" s="3189"/>
      <c r="GKI32" s="3173"/>
      <c r="GKJ32" s="3173"/>
      <c r="GKK32" s="3173"/>
      <c r="GKL32" s="3173"/>
      <c r="GKO32" s="3173"/>
      <c r="GKW32" s="3199"/>
      <c r="GKX32" s="3189"/>
      <c r="GLA32" s="3173"/>
      <c r="GLB32" s="3173"/>
      <c r="GLC32" s="3173"/>
      <c r="GLD32" s="3173"/>
      <c r="GLG32" s="3173"/>
      <c r="GLO32" s="3199"/>
      <c r="GLP32" s="3189"/>
      <c r="GLS32" s="3173"/>
      <c r="GLT32" s="3173"/>
      <c r="GLU32" s="3173"/>
      <c r="GLV32" s="3173"/>
      <c r="GLY32" s="3173"/>
      <c r="GMG32" s="3199"/>
      <c r="GMH32" s="3189"/>
      <c r="GMK32" s="3173"/>
      <c r="GML32" s="3173"/>
      <c r="GMM32" s="3173"/>
      <c r="GMN32" s="3173"/>
      <c r="GMQ32" s="3173"/>
      <c r="GMY32" s="3199"/>
      <c r="GMZ32" s="3189"/>
      <c r="GNC32" s="3173"/>
      <c r="GND32" s="3173"/>
      <c r="GNE32" s="3173"/>
      <c r="GNF32" s="3173"/>
      <c r="GNI32" s="3173"/>
      <c r="GNQ32" s="3199"/>
      <c r="GNR32" s="3189"/>
      <c r="GNU32" s="3173"/>
      <c r="GNV32" s="3173"/>
      <c r="GNW32" s="3173"/>
      <c r="GNX32" s="3173"/>
      <c r="GOA32" s="3173"/>
      <c r="GOI32" s="3199"/>
      <c r="GOJ32" s="3189"/>
      <c r="GOM32" s="3173"/>
      <c r="GON32" s="3173"/>
      <c r="GOO32" s="3173"/>
      <c r="GOP32" s="3173"/>
      <c r="GOS32" s="3173"/>
      <c r="GPA32" s="3199"/>
      <c r="GPB32" s="3189"/>
      <c r="GPE32" s="3173"/>
      <c r="GPF32" s="3173"/>
      <c r="GPG32" s="3173"/>
      <c r="GPH32" s="3173"/>
      <c r="GPK32" s="3173"/>
      <c r="GPS32" s="3199"/>
      <c r="GPT32" s="3189"/>
      <c r="GPW32" s="3173"/>
      <c r="GPX32" s="3173"/>
      <c r="GPY32" s="3173"/>
      <c r="GPZ32" s="3173"/>
      <c r="GQC32" s="3173"/>
      <c r="GQK32" s="3199"/>
      <c r="GQL32" s="3189"/>
      <c r="GQO32" s="3173"/>
      <c r="GQP32" s="3173"/>
      <c r="GQQ32" s="3173"/>
      <c r="GQR32" s="3173"/>
      <c r="GQU32" s="3173"/>
      <c r="GRC32" s="3199"/>
      <c r="GRD32" s="3189"/>
      <c r="GRG32" s="3173"/>
      <c r="GRH32" s="3173"/>
      <c r="GRI32" s="3173"/>
      <c r="GRJ32" s="3173"/>
      <c r="GRM32" s="3173"/>
      <c r="GRU32" s="3199"/>
      <c r="GRV32" s="3189"/>
      <c r="GRY32" s="3173"/>
      <c r="GRZ32" s="3173"/>
      <c r="GSA32" s="3173"/>
      <c r="GSB32" s="3173"/>
      <c r="GSE32" s="3173"/>
      <c r="GSM32" s="3199"/>
      <c r="GSN32" s="3189"/>
      <c r="GSQ32" s="3173"/>
      <c r="GSR32" s="3173"/>
      <c r="GSS32" s="3173"/>
      <c r="GST32" s="3173"/>
      <c r="GSW32" s="3173"/>
      <c r="GTE32" s="3199"/>
      <c r="GTF32" s="3189"/>
      <c r="GTI32" s="3173"/>
      <c r="GTJ32" s="3173"/>
      <c r="GTK32" s="3173"/>
      <c r="GTL32" s="3173"/>
      <c r="GTO32" s="3173"/>
      <c r="GTW32" s="3199"/>
      <c r="GTX32" s="3189"/>
      <c r="GUA32" s="3173"/>
      <c r="GUB32" s="3173"/>
      <c r="GUC32" s="3173"/>
      <c r="GUD32" s="3173"/>
      <c r="GUG32" s="3173"/>
      <c r="GUO32" s="3199"/>
      <c r="GUP32" s="3189"/>
      <c r="GUS32" s="3173"/>
      <c r="GUT32" s="3173"/>
      <c r="GUU32" s="3173"/>
      <c r="GUV32" s="3173"/>
      <c r="GUY32" s="3173"/>
      <c r="GVG32" s="3199"/>
      <c r="GVH32" s="3189"/>
      <c r="GVK32" s="3173"/>
      <c r="GVL32" s="3173"/>
      <c r="GVM32" s="3173"/>
      <c r="GVN32" s="3173"/>
      <c r="GVQ32" s="3173"/>
      <c r="GVY32" s="3199"/>
      <c r="GVZ32" s="3189"/>
      <c r="GWC32" s="3173"/>
      <c r="GWD32" s="3173"/>
      <c r="GWE32" s="3173"/>
      <c r="GWF32" s="3173"/>
      <c r="GWI32" s="3173"/>
      <c r="GWQ32" s="3199"/>
      <c r="GWR32" s="3189"/>
      <c r="GWU32" s="3173"/>
      <c r="GWV32" s="3173"/>
      <c r="GWW32" s="3173"/>
      <c r="GWX32" s="3173"/>
      <c r="GXA32" s="3173"/>
      <c r="GXI32" s="3199"/>
      <c r="GXJ32" s="3189"/>
      <c r="GXM32" s="3173"/>
      <c r="GXN32" s="3173"/>
      <c r="GXO32" s="3173"/>
      <c r="GXP32" s="3173"/>
      <c r="GXS32" s="3173"/>
      <c r="GYA32" s="3199"/>
      <c r="GYB32" s="3189"/>
      <c r="GYE32" s="3173"/>
      <c r="GYF32" s="3173"/>
      <c r="GYG32" s="3173"/>
      <c r="GYH32" s="3173"/>
      <c r="GYK32" s="3173"/>
      <c r="GYS32" s="3199"/>
      <c r="GYT32" s="3189"/>
      <c r="GYW32" s="3173"/>
      <c r="GYX32" s="3173"/>
      <c r="GYY32" s="3173"/>
      <c r="GYZ32" s="3173"/>
      <c r="GZC32" s="3173"/>
      <c r="GZK32" s="3199"/>
      <c r="GZL32" s="3189"/>
      <c r="GZO32" s="3173"/>
      <c r="GZP32" s="3173"/>
      <c r="GZQ32" s="3173"/>
      <c r="GZR32" s="3173"/>
      <c r="GZU32" s="3173"/>
      <c r="HAC32" s="3199"/>
      <c r="HAD32" s="3189"/>
      <c r="HAG32" s="3173"/>
      <c r="HAH32" s="3173"/>
      <c r="HAI32" s="3173"/>
      <c r="HAJ32" s="3173"/>
      <c r="HAM32" s="3173"/>
      <c r="HAU32" s="3199"/>
      <c r="HAV32" s="3189"/>
      <c r="HAY32" s="3173"/>
      <c r="HAZ32" s="3173"/>
      <c r="HBA32" s="3173"/>
      <c r="HBB32" s="3173"/>
      <c r="HBE32" s="3173"/>
      <c r="HBM32" s="3199"/>
      <c r="HBN32" s="3189"/>
      <c r="HBQ32" s="3173"/>
      <c r="HBR32" s="3173"/>
      <c r="HBS32" s="3173"/>
      <c r="HBT32" s="3173"/>
      <c r="HBW32" s="3173"/>
      <c r="HCE32" s="3199"/>
      <c r="HCF32" s="3189"/>
      <c r="HCI32" s="3173"/>
      <c r="HCJ32" s="3173"/>
      <c r="HCK32" s="3173"/>
      <c r="HCL32" s="3173"/>
      <c r="HCO32" s="3173"/>
      <c r="HCW32" s="3199"/>
      <c r="HCX32" s="3189"/>
      <c r="HDA32" s="3173"/>
      <c r="HDB32" s="3173"/>
      <c r="HDC32" s="3173"/>
      <c r="HDD32" s="3173"/>
      <c r="HDG32" s="3173"/>
      <c r="HDO32" s="3199"/>
      <c r="HDP32" s="3189"/>
      <c r="HDS32" s="3173"/>
      <c r="HDT32" s="3173"/>
      <c r="HDU32" s="3173"/>
      <c r="HDV32" s="3173"/>
      <c r="HDY32" s="3173"/>
      <c r="HEG32" s="3199"/>
      <c r="HEH32" s="3189"/>
      <c r="HEK32" s="3173"/>
      <c r="HEL32" s="3173"/>
      <c r="HEM32" s="3173"/>
      <c r="HEN32" s="3173"/>
      <c r="HEQ32" s="3173"/>
      <c r="HEY32" s="3199"/>
      <c r="HEZ32" s="3189"/>
      <c r="HFC32" s="3173"/>
      <c r="HFD32" s="3173"/>
      <c r="HFE32" s="3173"/>
      <c r="HFF32" s="3173"/>
      <c r="HFI32" s="3173"/>
      <c r="HFQ32" s="3199"/>
      <c r="HFR32" s="3189"/>
      <c r="HFU32" s="3173"/>
      <c r="HFV32" s="3173"/>
      <c r="HFW32" s="3173"/>
      <c r="HFX32" s="3173"/>
      <c r="HGA32" s="3173"/>
      <c r="HGI32" s="3199"/>
      <c r="HGJ32" s="3189"/>
      <c r="HGM32" s="3173"/>
      <c r="HGN32" s="3173"/>
      <c r="HGO32" s="3173"/>
      <c r="HGP32" s="3173"/>
      <c r="HGS32" s="3173"/>
      <c r="HHA32" s="3199"/>
      <c r="HHB32" s="3189"/>
      <c r="HHE32" s="3173"/>
      <c r="HHF32" s="3173"/>
      <c r="HHG32" s="3173"/>
      <c r="HHH32" s="3173"/>
      <c r="HHK32" s="3173"/>
      <c r="HHS32" s="3199"/>
      <c r="HHT32" s="3189"/>
      <c r="HHW32" s="3173"/>
      <c r="HHX32" s="3173"/>
      <c r="HHY32" s="3173"/>
      <c r="HHZ32" s="3173"/>
      <c r="HIC32" s="3173"/>
      <c r="HIK32" s="3199"/>
      <c r="HIL32" s="3189"/>
      <c r="HIO32" s="3173"/>
      <c r="HIP32" s="3173"/>
      <c r="HIQ32" s="3173"/>
      <c r="HIR32" s="3173"/>
      <c r="HIU32" s="3173"/>
      <c r="HJC32" s="3199"/>
      <c r="HJD32" s="3189"/>
      <c r="HJG32" s="3173"/>
      <c r="HJH32" s="3173"/>
      <c r="HJI32" s="3173"/>
      <c r="HJJ32" s="3173"/>
      <c r="HJM32" s="3173"/>
      <c r="HJU32" s="3199"/>
      <c r="HJV32" s="3189"/>
      <c r="HJY32" s="3173"/>
      <c r="HJZ32" s="3173"/>
      <c r="HKA32" s="3173"/>
      <c r="HKB32" s="3173"/>
      <c r="HKE32" s="3173"/>
      <c r="HKM32" s="3199"/>
      <c r="HKN32" s="3189"/>
      <c r="HKQ32" s="3173"/>
      <c r="HKR32" s="3173"/>
      <c r="HKS32" s="3173"/>
      <c r="HKT32" s="3173"/>
      <c r="HKW32" s="3173"/>
      <c r="HLE32" s="3199"/>
      <c r="HLF32" s="3189"/>
      <c r="HLI32" s="3173"/>
      <c r="HLJ32" s="3173"/>
      <c r="HLK32" s="3173"/>
      <c r="HLL32" s="3173"/>
      <c r="HLO32" s="3173"/>
      <c r="HLW32" s="3199"/>
      <c r="HLX32" s="3189"/>
      <c r="HMA32" s="3173"/>
      <c r="HMB32" s="3173"/>
      <c r="HMC32" s="3173"/>
      <c r="HMD32" s="3173"/>
      <c r="HMG32" s="3173"/>
      <c r="HMO32" s="3199"/>
      <c r="HMP32" s="3189"/>
      <c r="HMS32" s="3173"/>
      <c r="HMT32" s="3173"/>
      <c r="HMU32" s="3173"/>
      <c r="HMV32" s="3173"/>
      <c r="HMY32" s="3173"/>
      <c r="HNG32" s="3199"/>
      <c r="HNH32" s="3189"/>
      <c r="HNK32" s="3173"/>
      <c r="HNL32" s="3173"/>
      <c r="HNM32" s="3173"/>
      <c r="HNN32" s="3173"/>
      <c r="HNQ32" s="3173"/>
      <c r="HNY32" s="3199"/>
      <c r="HNZ32" s="3189"/>
      <c r="HOC32" s="3173"/>
      <c r="HOD32" s="3173"/>
      <c r="HOE32" s="3173"/>
      <c r="HOF32" s="3173"/>
      <c r="HOI32" s="3173"/>
      <c r="HOQ32" s="3199"/>
      <c r="HOR32" s="3189"/>
      <c r="HOU32" s="3173"/>
      <c r="HOV32" s="3173"/>
      <c r="HOW32" s="3173"/>
      <c r="HOX32" s="3173"/>
      <c r="HPA32" s="3173"/>
      <c r="HPI32" s="3199"/>
      <c r="HPJ32" s="3189"/>
      <c r="HPM32" s="3173"/>
      <c r="HPN32" s="3173"/>
      <c r="HPO32" s="3173"/>
      <c r="HPP32" s="3173"/>
      <c r="HPS32" s="3173"/>
      <c r="HQA32" s="3199"/>
      <c r="HQB32" s="3189"/>
      <c r="HQE32" s="3173"/>
      <c r="HQF32" s="3173"/>
      <c r="HQG32" s="3173"/>
      <c r="HQH32" s="3173"/>
      <c r="HQK32" s="3173"/>
      <c r="HQS32" s="3199"/>
      <c r="HQT32" s="3189"/>
      <c r="HQW32" s="3173"/>
      <c r="HQX32" s="3173"/>
      <c r="HQY32" s="3173"/>
      <c r="HQZ32" s="3173"/>
      <c r="HRC32" s="3173"/>
      <c r="HRK32" s="3199"/>
      <c r="HRL32" s="3189"/>
      <c r="HRO32" s="3173"/>
      <c r="HRP32" s="3173"/>
      <c r="HRQ32" s="3173"/>
      <c r="HRR32" s="3173"/>
      <c r="HRU32" s="3173"/>
      <c r="HSC32" s="3199"/>
      <c r="HSD32" s="3189"/>
      <c r="HSG32" s="3173"/>
      <c r="HSH32" s="3173"/>
      <c r="HSI32" s="3173"/>
      <c r="HSJ32" s="3173"/>
      <c r="HSM32" s="3173"/>
      <c r="HSU32" s="3199"/>
      <c r="HSV32" s="3189"/>
      <c r="HSY32" s="3173"/>
      <c r="HSZ32" s="3173"/>
      <c r="HTA32" s="3173"/>
      <c r="HTB32" s="3173"/>
      <c r="HTE32" s="3173"/>
      <c r="HTM32" s="3199"/>
      <c r="HTN32" s="3189"/>
      <c r="HTQ32" s="3173"/>
      <c r="HTR32" s="3173"/>
      <c r="HTS32" s="3173"/>
      <c r="HTT32" s="3173"/>
      <c r="HTW32" s="3173"/>
      <c r="HUE32" s="3199"/>
      <c r="HUF32" s="3189"/>
      <c r="HUI32" s="3173"/>
      <c r="HUJ32" s="3173"/>
      <c r="HUK32" s="3173"/>
      <c r="HUL32" s="3173"/>
      <c r="HUO32" s="3173"/>
      <c r="HUW32" s="3199"/>
      <c r="HUX32" s="3189"/>
      <c r="HVA32" s="3173"/>
      <c r="HVB32" s="3173"/>
      <c r="HVC32" s="3173"/>
      <c r="HVD32" s="3173"/>
      <c r="HVG32" s="3173"/>
      <c r="HVO32" s="3199"/>
      <c r="HVP32" s="3189"/>
      <c r="HVS32" s="3173"/>
      <c r="HVT32" s="3173"/>
      <c r="HVU32" s="3173"/>
      <c r="HVV32" s="3173"/>
      <c r="HVY32" s="3173"/>
      <c r="HWG32" s="3199"/>
      <c r="HWH32" s="3189"/>
      <c r="HWK32" s="3173"/>
      <c r="HWL32" s="3173"/>
      <c r="HWM32" s="3173"/>
      <c r="HWN32" s="3173"/>
      <c r="HWQ32" s="3173"/>
      <c r="HWY32" s="3199"/>
      <c r="HWZ32" s="3189"/>
      <c r="HXC32" s="3173"/>
      <c r="HXD32" s="3173"/>
      <c r="HXE32" s="3173"/>
      <c r="HXF32" s="3173"/>
      <c r="HXI32" s="3173"/>
      <c r="HXQ32" s="3199"/>
      <c r="HXR32" s="3189"/>
      <c r="HXU32" s="3173"/>
      <c r="HXV32" s="3173"/>
      <c r="HXW32" s="3173"/>
      <c r="HXX32" s="3173"/>
      <c r="HYA32" s="3173"/>
      <c r="HYI32" s="3199"/>
      <c r="HYJ32" s="3189"/>
      <c r="HYM32" s="3173"/>
      <c r="HYN32" s="3173"/>
      <c r="HYO32" s="3173"/>
      <c r="HYP32" s="3173"/>
      <c r="HYS32" s="3173"/>
      <c r="HZA32" s="3199"/>
      <c r="HZB32" s="3189"/>
      <c r="HZE32" s="3173"/>
      <c r="HZF32" s="3173"/>
      <c r="HZG32" s="3173"/>
      <c r="HZH32" s="3173"/>
      <c r="HZK32" s="3173"/>
      <c r="HZS32" s="3199"/>
      <c r="HZT32" s="3189"/>
      <c r="HZW32" s="3173"/>
      <c r="HZX32" s="3173"/>
      <c r="HZY32" s="3173"/>
      <c r="HZZ32" s="3173"/>
      <c r="IAC32" s="3173"/>
      <c r="IAK32" s="3199"/>
      <c r="IAL32" s="3189"/>
      <c r="IAO32" s="3173"/>
      <c r="IAP32" s="3173"/>
      <c r="IAQ32" s="3173"/>
      <c r="IAR32" s="3173"/>
      <c r="IAU32" s="3173"/>
      <c r="IBC32" s="3199"/>
      <c r="IBD32" s="3189"/>
      <c r="IBG32" s="3173"/>
      <c r="IBH32" s="3173"/>
      <c r="IBI32" s="3173"/>
      <c r="IBJ32" s="3173"/>
      <c r="IBM32" s="3173"/>
      <c r="IBU32" s="3199"/>
      <c r="IBV32" s="3189"/>
      <c r="IBY32" s="3173"/>
      <c r="IBZ32" s="3173"/>
      <c r="ICA32" s="3173"/>
      <c r="ICB32" s="3173"/>
      <c r="ICE32" s="3173"/>
      <c r="ICM32" s="3199"/>
      <c r="ICN32" s="3189"/>
      <c r="ICQ32" s="3173"/>
      <c r="ICR32" s="3173"/>
      <c r="ICS32" s="3173"/>
      <c r="ICT32" s="3173"/>
      <c r="ICW32" s="3173"/>
      <c r="IDE32" s="3199"/>
      <c r="IDF32" s="3189"/>
      <c r="IDI32" s="3173"/>
      <c r="IDJ32" s="3173"/>
      <c r="IDK32" s="3173"/>
      <c r="IDL32" s="3173"/>
      <c r="IDO32" s="3173"/>
      <c r="IDW32" s="3199"/>
      <c r="IDX32" s="3189"/>
      <c r="IEA32" s="3173"/>
      <c r="IEB32" s="3173"/>
      <c r="IEC32" s="3173"/>
      <c r="IED32" s="3173"/>
      <c r="IEG32" s="3173"/>
      <c r="IEO32" s="3199"/>
      <c r="IEP32" s="3189"/>
      <c r="IES32" s="3173"/>
      <c r="IET32" s="3173"/>
      <c r="IEU32" s="3173"/>
      <c r="IEV32" s="3173"/>
      <c r="IEY32" s="3173"/>
      <c r="IFG32" s="3199"/>
      <c r="IFH32" s="3189"/>
      <c r="IFK32" s="3173"/>
      <c r="IFL32" s="3173"/>
      <c r="IFM32" s="3173"/>
      <c r="IFN32" s="3173"/>
      <c r="IFQ32" s="3173"/>
      <c r="IFY32" s="3199"/>
      <c r="IFZ32" s="3189"/>
      <c r="IGC32" s="3173"/>
      <c r="IGD32" s="3173"/>
      <c r="IGE32" s="3173"/>
      <c r="IGF32" s="3173"/>
      <c r="IGI32" s="3173"/>
      <c r="IGQ32" s="3199"/>
      <c r="IGR32" s="3189"/>
      <c r="IGU32" s="3173"/>
      <c r="IGV32" s="3173"/>
      <c r="IGW32" s="3173"/>
      <c r="IGX32" s="3173"/>
      <c r="IHA32" s="3173"/>
      <c r="IHI32" s="3199"/>
      <c r="IHJ32" s="3189"/>
      <c r="IHM32" s="3173"/>
      <c r="IHN32" s="3173"/>
      <c r="IHO32" s="3173"/>
      <c r="IHP32" s="3173"/>
      <c r="IHS32" s="3173"/>
      <c r="IIA32" s="3199"/>
      <c r="IIB32" s="3189"/>
      <c r="IIE32" s="3173"/>
      <c r="IIF32" s="3173"/>
      <c r="IIG32" s="3173"/>
      <c r="IIH32" s="3173"/>
      <c r="IIK32" s="3173"/>
      <c r="IIS32" s="3199"/>
      <c r="IIT32" s="3189"/>
      <c r="IIW32" s="3173"/>
      <c r="IIX32" s="3173"/>
      <c r="IIY32" s="3173"/>
      <c r="IIZ32" s="3173"/>
      <c r="IJC32" s="3173"/>
      <c r="IJK32" s="3199"/>
      <c r="IJL32" s="3189"/>
      <c r="IJO32" s="3173"/>
      <c r="IJP32" s="3173"/>
      <c r="IJQ32" s="3173"/>
      <c r="IJR32" s="3173"/>
      <c r="IJU32" s="3173"/>
      <c r="IKC32" s="3199"/>
      <c r="IKD32" s="3189"/>
      <c r="IKG32" s="3173"/>
      <c r="IKH32" s="3173"/>
      <c r="IKI32" s="3173"/>
      <c r="IKJ32" s="3173"/>
      <c r="IKM32" s="3173"/>
      <c r="IKU32" s="3199"/>
      <c r="IKV32" s="3189"/>
      <c r="IKY32" s="3173"/>
      <c r="IKZ32" s="3173"/>
      <c r="ILA32" s="3173"/>
      <c r="ILB32" s="3173"/>
      <c r="ILE32" s="3173"/>
      <c r="ILM32" s="3199"/>
      <c r="ILN32" s="3189"/>
      <c r="ILQ32" s="3173"/>
      <c r="ILR32" s="3173"/>
      <c r="ILS32" s="3173"/>
      <c r="ILT32" s="3173"/>
      <c r="ILW32" s="3173"/>
      <c r="IME32" s="3199"/>
      <c r="IMF32" s="3189"/>
      <c r="IMI32" s="3173"/>
      <c r="IMJ32" s="3173"/>
      <c r="IMK32" s="3173"/>
      <c r="IML32" s="3173"/>
      <c r="IMO32" s="3173"/>
      <c r="IMW32" s="3199"/>
      <c r="IMX32" s="3189"/>
      <c r="INA32" s="3173"/>
      <c r="INB32" s="3173"/>
      <c r="INC32" s="3173"/>
      <c r="IND32" s="3173"/>
      <c r="ING32" s="3173"/>
      <c r="INO32" s="3199"/>
      <c r="INP32" s="3189"/>
      <c r="INS32" s="3173"/>
      <c r="INT32" s="3173"/>
      <c r="INU32" s="3173"/>
      <c r="INV32" s="3173"/>
      <c r="INY32" s="3173"/>
      <c r="IOG32" s="3199"/>
      <c r="IOH32" s="3189"/>
      <c r="IOK32" s="3173"/>
      <c r="IOL32" s="3173"/>
      <c r="IOM32" s="3173"/>
      <c r="ION32" s="3173"/>
      <c r="IOQ32" s="3173"/>
      <c r="IOY32" s="3199"/>
      <c r="IOZ32" s="3189"/>
      <c r="IPC32" s="3173"/>
      <c r="IPD32" s="3173"/>
      <c r="IPE32" s="3173"/>
      <c r="IPF32" s="3173"/>
      <c r="IPI32" s="3173"/>
      <c r="IPQ32" s="3199"/>
      <c r="IPR32" s="3189"/>
      <c r="IPU32" s="3173"/>
      <c r="IPV32" s="3173"/>
      <c r="IPW32" s="3173"/>
      <c r="IPX32" s="3173"/>
      <c r="IQA32" s="3173"/>
      <c r="IQI32" s="3199"/>
      <c r="IQJ32" s="3189"/>
      <c r="IQM32" s="3173"/>
      <c r="IQN32" s="3173"/>
      <c r="IQO32" s="3173"/>
      <c r="IQP32" s="3173"/>
      <c r="IQS32" s="3173"/>
      <c r="IRA32" s="3199"/>
      <c r="IRB32" s="3189"/>
      <c r="IRE32" s="3173"/>
      <c r="IRF32" s="3173"/>
      <c r="IRG32" s="3173"/>
      <c r="IRH32" s="3173"/>
      <c r="IRK32" s="3173"/>
      <c r="IRS32" s="3199"/>
      <c r="IRT32" s="3189"/>
      <c r="IRW32" s="3173"/>
      <c r="IRX32" s="3173"/>
      <c r="IRY32" s="3173"/>
      <c r="IRZ32" s="3173"/>
      <c r="ISC32" s="3173"/>
      <c r="ISK32" s="3199"/>
      <c r="ISL32" s="3189"/>
      <c r="ISO32" s="3173"/>
      <c r="ISP32" s="3173"/>
      <c r="ISQ32" s="3173"/>
      <c r="ISR32" s="3173"/>
      <c r="ISU32" s="3173"/>
      <c r="ITC32" s="3199"/>
      <c r="ITD32" s="3189"/>
      <c r="ITG32" s="3173"/>
      <c r="ITH32" s="3173"/>
      <c r="ITI32" s="3173"/>
      <c r="ITJ32" s="3173"/>
      <c r="ITM32" s="3173"/>
      <c r="ITU32" s="3199"/>
      <c r="ITV32" s="3189"/>
      <c r="ITY32" s="3173"/>
      <c r="ITZ32" s="3173"/>
      <c r="IUA32" s="3173"/>
      <c r="IUB32" s="3173"/>
      <c r="IUE32" s="3173"/>
      <c r="IUM32" s="3199"/>
      <c r="IUN32" s="3189"/>
      <c r="IUQ32" s="3173"/>
      <c r="IUR32" s="3173"/>
      <c r="IUS32" s="3173"/>
      <c r="IUT32" s="3173"/>
      <c r="IUW32" s="3173"/>
      <c r="IVE32" s="3199"/>
      <c r="IVF32" s="3189"/>
      <c r="IVI32" s="3173"/>
      <c r="IVJ32" s="3173"/>
      <c r="IVK32" s="3173"/>
      <c r="IVL32" s="3173"/>
      <c r="IVO32" s="3173"/>
      <c r="IVW32" s="3199"/>
      <c r="IVX32" s="3189"/>
      <c r="IWA32" s="3173"/>
      <c r="IWB32" s="3173"/>
      <c r="IWC32" s="3173"/>
      <c r="IWD32" s="3173"/>
      <c r="IWG32" s="3173"/>
      <c r="IWO32" s="3199"/>
      <c r="IWP32" s="3189"/>
      <c r="IWS32" s="3173"/>
      <c r="IWT32" s="3173"/>
      <c r="IWU32" s="3173"/>
      <c r="IWV32" s="3173"/>
      <c r="IWY32" s="3173"/>
      <c r="IXG32" s="3199"/>
      <c r="IXH32" s="3189"/>
      <c r="IXK32" s="3173"/>
      <c r="IXL32" s="3173"/>
      <c r="IXM32" s="3173"/>
      <c r="IXN32" s="3173"/>
      <c r="IXQ32" s="3173"/>
      <c r="IXY32" s="3199"/>
      <c r="IXZ32" s="3189"/>
      <c r="IYC32" s="3173"/>
      <c r="IYD32" s="3173"/>
      <c r="IYE32" s="3173"/>
      <c r="IYF32" s="3173"/>
      <c r="IYI32" s="3173"/>
      <c r="IYQ32" s="3199"/>
      <c r="IYR32" s="3189"/>
      <c r="IYU32" s="3173"/>
      <c r="IYV32" s="3173"/>
      <c r="IYW32" s="3173"/>
      <c r="IYX32" s="3173"/>
      <c r="IZA32" s="3173"/>
      <c r="IZI32" s="3199"/>
      <c r="IZJ32" s="3189"/>
      <c r="IZM32" s="3173"/>
      <c r="IZN32" s="3173"/>
      <c r="IZO32" s="3173"/>
      <c r="IZP32" s="3173"/>
      <c r="IZS32" s="3173"/>
      <c r="JAA32" s="3199"/>
      <c r="JAB32" s="3189"/>
      <c r="JAE32" s="3173"/>
      <c r="JAF32" s="3173"/>
      <c r="JAG32" s="3173"/>
      <c r="JAH32" s="3173"/>
      <c r="JAK32" s="3173"/>
      <c r="JAS32" s="3199"/>
      <c r="JAT32" s="3189"/>
      <c r="JAW32" s="3173"/>
      <c r="JAX32" s="3173"/>
      <c r="JAY32" s="3173"/>
      <c r="JAZ32" s="3173"/>
      <c r="JBC32" s="3173"/>
      <c r="JBK32" s="3199"/>
      <c r="JBL32" s="3189"/>
      <c r="JBO32" s="3173"/>
      <c r="JBP32" s="3173"/>
      <c r="JBQ32" s="3173"/>
      <c r="JBR32" s="3173"/>
      <c r="JBU32" s="3173"/>
      <c r="JCC32" s="3199"/>
      <c r="JCD32" s="3189"/>
      <c r="JCG32" s="3173"/>
      <c r="JCH32" s="3173"/>
      <c r="JCI32" s="3173"/>
      <c r="JCJ32" s="3173"/>
      <c r="JCM32" s="3173"/>
      <c r="JCU32" s="3199"/>
      <c r="JCV32" s="3189"/>
      <c r="JCY32" s="3173"/>
      <c r="JCZ32" s="3173"/>
      <c r="JDA32" s="3173"/>
      <c r="JDB32" s="3173"/>
      <c r="JDE32" s="3173"/>
      <c r="JDM32" s="3199"/>
      <c r="JDN32" s="3189"/>
      <c r="JDQ32" s="3173"/>
      <c r="JDR32" s="3173"/>
      <c r="JDS32" s="3173"/>
      <c r="JDT32" s="3173"/>
      <c r="JDW32" s="3173"/>
      <c r="JEE32" s="3199"/>
      <c r="JEF32" s="3189"/>
      <c r="JEI32" s="3173"/>
      <c r="JEJ32" s="3173"/>
      <c r="JEK32" s="3173"/>
      <c r="JEL32" s="3173"/>
      <c r="JEO32" s="3173"/>
      <c r="JEW32" s="3199"/>
      <c r="JEX32" s="3189"/>
      <c r="JFA32" s="3173"/>
      <c r="JFB32" s="3173"/>
      <c r="JFC32" s="3173"/>
      <c r="JFD32" s="3173"/>
      <c r="JFG32" s="3173"/>
      <c r="JFO32" s="3199"/>
      <c r="JFP32" s="3189"/>
      <c r="JFS32" s="3173"/>
      <c r="JFT32" s="3173"/>
      <c r="JFU32" s="3173"/>
      <c r="JFV32" s="3173"/>
      <c r="JFY32" s="3173"/>
      <c r="JGG32" s="3199"/>
      <c r="JGH32" s="3189"/>
      <c r="JGK32" s="3173"/>
      <c r="JGL32" s="3173"/>
      <c r="JGM32" s="3173"/>
      <c r="JGN32" s="3173"/>
      <c r="JGQ32" s="3173"/>
      <c r="JGY32" s="3199"/>
      <c r="JGZ32" s="3189"/>
      <c r="JHC32" s="3173"/>
      <c r="JHD32" s="3173"/>
      <c r="JHE32" s="3173"/>
      <c r="JHF32" s="3173"/>
      <c r="JHI32" s="3173"/>
      <c r="JHQ32" s="3199"/>
      <c r="JHR32" s="3189"/>
      <c r="JHU32" s="3173"/>
      <c r="JHV32" s="3173"/>
      <c r="JHW32" s="3173"/>
      <c r="JHX32" s="3173"/>
      <c r="JIA32" s="3173"/>
      <c r="JII32" s="3199"/>
      <c r="JIJ32" s="3189"/>
      <c r="JIM32" s="3173"/>
      <c r="JIN32" s="3173"/>
      <c r="JIO32" s="3173"/>
      <c r="JIP32" s="3173"/>
      <c r="JIS32" s="3173"/>
      <c r="JJA32" s="3199"/>
      <c r="JJB32" s="3189"/>
      <c r="JJE32" s="3173"/>
      <c r="JJF32" s="3173"/>
      <c r="JJG32" s="3173"/>
      <c r="JJH32" s="3173"/>
      <c r="JJK32" s="3173"/>
      <c r="JJS32" s="3199"/>
      <c r="JJT32" s="3189"/>
      <c r="JJW32" s="3173"/>
      <c r="JJX32" s="3173"/>
      <c r="JJY32" s="3173"/>
      <c r="JJZ32" s="3173"/>
      <c r="JKC32" s="3173"/>
      <c r="JKK32" s="3199"/>
      <c r="JKL32" s="3189"/>
      <c r="JKO32" s="3173"/>
      <c r="JKP32" s="3173"/>
      <c r="JKQ32" s="3173"/>
      <c r="JKR32" s="3173"/>
      <c r="JKU32" s="3173"/>
      <c r="JLC32" s="3199"/>
      <c r="JLD32" s="3189"/>
      <c r="JLG32" s="3173"/>
      <c r="JLH32" s="3173"/>
      <c r="JLI32" s="3173"/>
      <c r="JLJ32" s="3173"/>
      <c r="JLM32" s="3173"/>
      <c r="JLU32" s="3199"/>
      <c r="JLV32" s="3189"/>
      <c r="JLY32" s="3173"/>
      <c r="JLZ32" s="3173"/>
      <c r="JMA32" s="3173"/>
      <c r="JMB32" s="3173"/>
      <c r="JME32" s="3173"/>
      <c r="JMM32" s="3199"/>
      <c r="JMN32" s="3189"/>
      <c r="JMQ32" s="3173"/>
      <c r="JMR32" s="3173"/>
      <c r="JMS32" s="3173"/>
      <c r="JMT32" s="3173"/>
      <c r="JMW32" s="3173"/>
      <c r="JNE32" s="3199"/>
      <c r="JNF32" s="3189"/>
      <c r="JNI32" s="3173"/>
      <c r="JNJ32" s="3173"/>
      <c r="JNK32" s="3173"/>
      <c r="JNL32" s="3173"/>
      <c r="JNO32" s="3173"/>
      <c r="JNW32" s="3199"/>
      <c r="JNX32" s="3189"/>
      <c r="JOA32" s="3173"/>
      <c r="JOB32" s="3173"/>
      <c r="JOC32" s="3173"/>
      <c r="JOD32" s="3173"/>
      <c r="JOG32" s="3173"/>
      <c r="JOO32" s="3199"/>
      <c r="JOP32" s="3189"/>
      <c r="JOS32" s="3173"/>
      <c r="JOT32" s="3173"/>
      <c r="JOU32" s="3173"/>
      <c r="JOV32" s="3173"/>
      <c r="JOY32" s="3173"/>
      <c r="JPG32" s="3199"/>
      <c r="JPH32" s="3189"/>
      <c r="JPK32" s="3173"/>
      <c r="JPL32" s="3173"/>
      <c r="JPM32" s="3173"/>
      <c r="JPN32" s="3173"/>
      <c r="JPQ32" s="3173"/>
      <c r="JPY32" s="3199"/>
      <c r="JPZ32" s="3189"/>
      <c r="JQC32" s="3173"/>
      <c r="JQD32" s="3173"/>
      <c r="JQE32" s="3173"/>
      <c r="JQF32" s="3173"/>
      <c r="JQI32" s="3173"/>
      <c r="JQQ32" s="3199"/>
      <c r="JQR32" s="3189"/>
      <c r="JQU32" s="3173"/>
      <c r="JQV32" s="3173"/>
      <c r="JQW32" s="3173"/>
      <c r="JQX32" s="3173"/>
      <c r="JRA32" s="3173"/>
      <c r="JRI32" s="3199"/>
      <c r="JRJ32" s="3189"/>
      <c r="JRM32" s="3173"/>
      <c r="JRN32" s="3173"/>
      <c r="JRO32" s="3173"/>
      <c r="JRP32" s="3173"/>
      <c r="JRS32" s="3173"/>
      <c r="JSA32" s="3199"/>
      <c r="JSB32" s="3189"/>
      <c r="JSE32" s="3173"/>
      <c r="JSF32" s="3173"/>
      <c r="JSG32" s="3173"/>
      <c r="JSH32" s="3173"/>
      <c r="JSK32" s="3173"/>
      <c r="JSS32" s="3199"/>
      <c r="JST32" s="3189"/>
      <c r="JSW32" s="3173"/>
      <c r="JSX32" s="3173"/>
      <c r="JSY32" s="3173"/>
      <c r="JSZ32" s="3173"/>
      <c r="JTC32" s="3173"/>
      <c r="JTK32" s="3199"/>
      <c r="JTL32" s="3189"/>
      <c r="JTO32" s="3173"/>
      <c r="JTP32" s="3173"/>
      <c r="JTQ32" s="3173"/>
      <c r="JTR32" s="3173"/>
      <c r="JTU32" s="3173"/>
      <c r="JUC32" s="3199"/>
      <c r="JUD32" s="3189"/>
      <c r="JUG32" s="3173"/>
      <c r="JUH32" s="3173"/>
      <c r="JUI32" s="3173"/>
      <c r="JUJ32" s="3173"/>
      <c r="JUM32" s="3173"/>
      <c r="JUU32" s="3199"/>
      <c r="JUV32" s="3189"/>
      <c r="JUY32" s="3173"/>
      <c r="JUZ32" s="3173"/>
      <c r="JVA32" s="3173"/>
      <c r="JVB32" s="3173"/>
      <c r="JVE32" s="3173"/>
      <c r="JVM32" s="3199"/>
      <c r="JVN32" s="3189"/>
      <c r="JVQ32" s="3173"/>
      <c r="JVR32" s="3173"/>
      <c r="JVS32" s="3173"/>
      <c r="JVT32" s="3173"/>
      <c r="JVW32" s="3173"/>
      <c r="JWE32" s="3199"/>
      <c r="JWF32" s="3189"/>
      <c r="JWI32" s="3173"/>
      <c r="JWJ32" s="3173"/>
      <c r="JWK32" s="3173"/>
      <c r="JWL32" s="3173"/>
      <c r="JWO32" s="3173"/>
      <c r="JWW32" s="3199"/>
      <c r="JWX32" s="3189"/>
      <c r="JXA32" s="3173"/>
      <c r="JXB32" s="3173"/>
      <c r="JXC32" s="3173"/>
      <c r="JXD32" s="3173"/>
      <c r="JXG32" s="3173"/>
      <c r="JXO32" s="3199"/>
      <c r="JXP32" s="3189"/>
      <c r="JXS32" s="3173"/>
      <c r="JXT32" s="3173"/>
      <c r="JXU32" s="3173"/>
      <c r="JXV32" s="3173"/>
      <c r="JXY32" s="3173"/>
      <c r="JYG32" s="3199"/>
      <c r="JYH32" s="3189"/>
      <c r="JYK32" s="3173"/>
      <c r="JYL32" s="3173"/>
      <c r="JYM32" s="3173"/>
      <c r="JYN32" s="3173"/>
      <c r="JYQ32" s="3173"/>
      <c r="JYY32" s="3199"/>
      <c r="JYZ32" s="3189"/>
      <c r="JZC32" s="3173"/>
      <c r="JZD32" s="3173"/>
      <c r="JZE32" s="3173"/>
      <c r="JZF32" s="3173"/>
      <c r="JZI32" s="3173"/>
      <c r="JZQ32" s="3199"/>
      <c r="JZR32" s="3189"/>
      <c r="JZU32" s="3173"/>
      <c r="JZV32" s="3173"/>
      <c r="JZW32" s="3173"/>
      <c r="JZX32" s="3173"/>
      <c r="KAA32" s="3173"/>
      <c r="KAI32" s="3199"/>
      <c r="KAJ32" s="3189"/>
      <c r="KAM32" s="3173"/>
      <c r="KAN32" s="3173"/>
      <c r="KAO32" s="3173"/>
      <c r="KAP32" s="3173"/>
      <c r="KAS32" s="3173"/>
      <c r="KBA32" s="3199"/>
      <c r="KBB32" s="3189"/>
      <c r="KBE32" s="3173"/>
      <c r="KBF32" s="3173"/>
      <c r="KBG32" s="3173"/>
      <c r="KBH32" s="3173"/>
      <c r="KBK32" s="3173"/>
      <c r="KBS32" s="3199"/>
      <c r="KBT32" s="3189"/>
      <c r="KBW32" s="3173"/>
      <c r="KBX32" s="3173"/>
      <c r="KBY32" s="3173"/>
      <c r="KBZ32" s="3173"/>
      <c r="KCC32" s="3173"/>
      <c r="KCK32" s="3199"/>
      <c r="KCL32" s="3189"/>
      <c r="KCO32" s="3173"/>
      <c r="KCP32" s="3173"/>
      <c r="KCQ32" s="3173"/>
      <c r="KCR32" s="3173"/>
      <c r="KCU32" s="3173"/>
      <c r="KDC32" s="3199"/>
      <c r="KDD32" s="3189"/>
      <c r="KDG32" s="3173"/>
      <c r="KDH32" s="3173"/>
      <c r="KDI32" s="3173"/>
      <c r="KDJ32" s="3173"/>
      <c r="KDM32" s="3173"/>
      <c r="KDU32" s="3199"/>
      <c r="KDV32" s="3189"/>
      <c r="KDY32" s="3173"/>
      <c r="KDZ32" s="3173"/>
      <c r="KEA32" s="3173"/>
      <c r="KEB32" s="3173"/>
      <c r="KEE32" s="3173"/>
      <c r="KEM32" s="3199"/>
      <c r="KEN32" s="3189"/>
      <c r="KEQ32" s="3173"/>
      <c r="KER32" s="3173"/>
      <c r="KES32" s="3173"/>
      <c r="KET32" s="3173"/>
      <c r="KEW32" s="3173"/>
      <c r="KFE32" s="3199"/>
      <c r="KFF32" s="3189"/>
      <c r="KFI32" s="3173"/>
      <c r="KFJ32" s="3173"/>
      <c r="KFK32" s="3173"/>
      <c r="KFL32" s="3173"/>
      <c r="KFO32" s="3173"/>
      <c r="KFW32" s="3199"/>
      <c r="KFX32" s="3189"/>
      <c r="KGA32" s="3173"/>
      <c r="KGB32" s="3173"/>
      <c r="KGC32" s="3173"/>
      <c r="KGD32" s="3173"/>
      <c r="KGG32" s="3173"/>
      <c r="KGO32" s="3199"/>
      <c r="KGP32" s="3189"/>
      <c r="KGS32" s="3173"/>
      <c r="KGT32" s="3173"/>
      <c r="KGU32" s="3173"/>
      <c r="KGV32" s="3173"/>
      <c r="KGY32" s="3173"/>
      <c r="KHG32" s="3199"/>
      <c r="KHH32" s="3189"/>
      <c r="KHK32" s="3173"/>
      <c r="KHL32" s="3173"/>
      <c r="KHM32" s="3173"/>
      <c r="KHN32" s="3173"/>
      <c r="KHQ32" s="3173"/>
      <c r="KHY32" s="3199"/>
      <c r="KHZ32" s="3189"/>
      <c r="KIC32" s="3173"/>
      <c r="KID32" s="3173"/>
      <c r="KIE32" s="3173"/>
      <c r="KIF32" s="3173"/>
      <c r="KII32" s="3173"/>
      <c r="KIQ32" s="3199"/>
      <c r="KIR32" s="3189"/>
      <c r="KIU32" s="3173"/>
      <c r="KIV32" s="3173"/>
      <c r="KIW32" s="3173"/>
      <c r="KIX32" s="3173"/>
      <c r="KJA32" s="3173"/>
      <c r="KJI32" s="3199"/>
      <c r="KJJ32" s="3189"/>
      <c r="KJM32" s="3173"/>
      <c r="KJN32" s="3173"/>
      <c r="KJO32" s="3173"/>
      <c r="KJP32" s="3173"/>
      <c r="KJS32" s="3173"/>
      <c r="KKA32" s="3199"/>
      <c r="KKB32" s="3189"/>
      <c r="KKE32" s="3173"/>
      <c r="KKF32" s="3173"/>
      <c r="KKG32" s="3173"/>
      <c r="KKH32" s="3173"/>
      <c r="KKK32" s="3173"/>
      <c r="KKS32" s="3199"/>
      <c r="KKT32" s="3189"/>
      <c r="KKW32" s="3173"/>
      <c r="KKX32" s="3173"/>
      <c r="KKY32" s="3173"/>
      <c r="KKZ32" s="3173"/>
      <c r="KLC32" s="3173"/>
      <c r="KLK32" s="3199"/>
      <c r="KLL32" s="3189"/>
      <c r="KLO32" s="3173"/>
      <c r="KLP32" s="3173"/>
      <c r="KLQ32" s="3173"/>
      <c r="KLR32" s="3173"/>
      <c r="KLU32" s="3173"/>
      <c r="KMC32" s="3199"/>
      <c r="KMD32" s="3189"/>
      <c r="KMG32" s="3173"/>
      <c r="KMH32" s="3173"/>
      <c r="KMI32" s="3173"/>
      <c r="KMJ32" s="3173"/>
      <c r="KMM32" s="3173"/>
      <c r="KMU32" s="3199"/>
      <c r="KMV32" s="3189"/>
      <c r="KMY32" s="3173"/>
      <c r="KMZ32" s="3173"/>
      <c r="KNA32" s="3173"/>
      <c r="KNB32" s="3173"/>
      <c r="KNE32" s="3173"/>
      <c r="KNM32" s="3199"/>
      <c r="KNN32" s="3189"/>
      <c r="KNQ32" s="3173"/>
      <c r="KNR32" s="3173"/>
      <c r="KNS32" s="3173"/>
      <c r="KNT32" s="3173"/>
      <c r="KNW32" s="3173"/>
      <c r="KOE32" s="3199"/>
      <c r="KOF32" s="3189"/>
      <c r="KOI32" s="3173"/>
      <c r="KOJ32" s="3173"/>
      <c r="KOK32" s="3173"/>
      <c r="KOL32" s="3173"/>
      <c r="KOO32" s="3173"/>
      <c r="KOW32" s="3199"/>
      <c r="KOX32" s="3189"/>
      <c r="KPA32" s="3173"/>
      <c r="KPB32" s="3173"/>
      <c r="KPC32" s="3173"/>
      <c r="KPD32" s="3173"/>
      <c r="KPG32" s="3173"/>
      <c r="KPO32" s="3199"/>
      <c r="KPP32" s="3189"/>
      <c r="KPS32" s="3173"/>
      <c r="KPT32" s="3173"/>
      <c r="KPU32" s="3173"/>
      <c r="KPV32" s="3173"/>
      <c r="KPY32" s="3173"/>
      <c r="KQG32" s="3199"/>
      <c r="KQH32" s="3189"/>
      <c r="KQK32" s="3173"/>
      <c r="KQL32" s="3173"/>
      <c r="KQM32" s="3173"/>
      <c r="KQN32" s="3173"/>
      <c r="KQQ32" s="3173"/>
      <c r="KQY32" s="3199"/>
      <c r="KQZ32" s="3189"/>
      <c r="KRC32" s="3173"/>
      <c r="KRD32" s="3173"/>
      <c r="KRE32" s="3173"/>
      <c r="KRF32" s="3173"/>
      <c r="KRI32" s="3173"/>
      <c r="KRQ32" s="3199"/>
      <c r="KRR32" s="3189"/>
      <c r="KRU32" s="3173"/>
      <c r="KRV32" s="3173"/>
      <c r="KRW32" s="3173"/>
      <c r="KRX32" s="3173"/>
      <c r="KSA32" s="3173"/>
      <c r="KSI32" s="3199"/>
      <c r="KSJ32" s="3189"/>
      <c r="KSM32" s="3173"/>
      <c r="KSN32" s="3173"/>
      <c r="KSO32" s="3173"/>
      <c r="KSP32" s="3173"/>
      <c r="KSS32" s="3173"/>
      <c r="KTA32" s="3199"/>
      <c r="KTB32" s="3189"/>
      <c r="KTE32" s="3173"/>
      <c r="KTF32" s="3173"/>
      <c r="KTG32" s="3173"/>
      <c r="KTH32" s="3173"/>
      <c r="KTK32" s="3173"/>
      <c r="KTS32" s="3199"/>
      <c r="KTT32" s="3189"/>
      <c r="KTW32" s="3173"/>
      <c r="KTX32" s="3173"/>
      <c r="KTY32" s="3173"/>
      <c r="KTZ32" s="3173"/>
      <c r="KUC32" s="3173"/>
      <c r="KUK32" s="3199"/>
      <c r="KUL32" s="3189"/>
      <c r="KUO32" s="3173"/>
      <c r="KUP32" s="3173"/>
      <c r="KUQ32" s="3173"/>
      <c r="KUR32" s="3173"/>
      <c r="KUU32" s="3173"/>
      <c r="KVC32" s="3199"/>
      <c r="KVD32" s="3189"/>
      <c r="KVG32" s="3173"/>
      <c r="KVH32" s="3173"/>
      <c r="KVI32" s="3173"/>
      <c r="KVJ32" s="3173"/>
      <c r="KVM32" s="3173"/>
      <c r="KVU32" s="3199"/>
      <c r="KVV32" s="3189"/>
      <c r="KVY32" s="3173"/>
      <c r="KVZ32" s="3173"/>
      <c r="KWA32" s="3173"/>
      <c r="KWB32" s="3173"/>
      <c r="KWE32" s="3173"/>
      <c r="KWM32" s="3199"/>
      <c r="KWN32" s="3189"/>
      <c r="KWQ32" s="3173"/>
      <c r="KWR32" s="3173"/>
      <c r="KWS32" s="3173"/>
      <c r="KWT32" s="3173"/>
      <c r="KWW32" s="3173"/>
      <c r="KXE32" s="3199"/>
      <c r="KXF32" s="3189"/>
      <c r="KXI32" s="3173"/>
      <c r="KXJ32" s="3173"/>
      <c r="KXK32" s="3173"/>
      <c r="KXL32" s="3173"/>
      <c r="KXO32" s="3173"/>
      <c r="KXW32" s="3199"/>
      <c r="KXX32" s="3189"/>
      <c r="KYA32" s="3173"/>
      <c r="KYB32" s="3173"/>
      <c r="KYC32" s="3173"/>
      <c r="KYD32" s="3173"/>
      <c r="KYG32" s="3173"/>
      <c r="KYO32" s="3199"/>
      <c r="KYP32" s="3189"/>
      <c r="KYS32" s="3173"/>
      <c r="KYT32" s="3173"/>
      <c r="KYU32" s="3173"/>
      <c r="KYV32" s="3173"/>
      <c r="KYY32" s="3173"/>
      <c r="KZG32" s="3199"/>
      <c r="KZH32" s="3189"/>
      <c r="KZK32" s="3173"/>
      <c r="KZL32" s="3173"/>
      <c r="KZM32" s="3173"/>
      <c r="KZN32" s="3173"/>
      <c r="KZQ32" s="3173"/>
      <c r="KZY32" s="3199"/>
      <c r="KZZ32" s="3189"/>
      <c r="LAC32" s="3173"/>
      <c r="LAD32" s="3173"/>
      <c r="LAE32" s="3173"/>
      <c r="LAF32" s="3173"/>
      <c r="LAI32" s="3173"/>
      <c r="LAQ32" s="3199"/>
      <c r="LAR32" s="3189"/>
      <c r="LAU32" s="3173"/>
      <c r="LAV32" s="3173"/>
      <c r="LAW32" s="3173"/>
      <c r="LAX32" s="3173"/>
      <c r="LBA32" s="3173"/>
      <c r="LBI32" s="3199"/>
      <c r="LBJ32" s="3189"/>
      <c r="LBM32" s="3173"/>
      <c r="LBN32" s="3173"/>
      <c r="LBO32" s="3173"/>
      <c r="LBP32" s="3173"/>
      <c r="LBS32" s="3173"/>
      <c r="LCA32" s="3199"/>
      <c r="LCB32" s="3189"/>
      <c r="LCE32" s="3173"/>
      <c r="LCF32" s="3173"/>
      <c r="LCG32" s="3173"/>
      <c r="LCH32" s="3173"/>
      <c r="LCK32" s="3173"/>
      <c r="LCS32" s="3199"/>
      <c r="LCT32" s="3189"/>
      <c r="LCW32" s="3173"/>
      <c r="LCX32" s="3173"/>
      <c r="LCY32" s="3173"/>
      <c r="LCZ32" s="3173"/>
      <c r="LDC32" s="3173"/>
      <c r="LDK32" s="3199"/>
      <c r="LDL32" s="3189"/>
      <c r="LDO32" s="3173"/>
      <c r="LDP32" s="3173"/>
      <c r="LDQ32" s="3173"/>
      <c r="LDR32" s="3173"/>
      <c r="LDU32" s="3173"/>
      <c r="LEC32" s="3199"/>
      <c r="LED32" s="3189"/>
      <c r="LEG32" s="3173"/>
      <c r="LEH32" s="3173"/>
      <c r="LEI32" s="3173"/>
      <c r="LEJ32" s="3173"/>
      <c r="LEM32" s="3173"/>
      <c r="LEU32" s="3199"/>
      <c r="LEV32" s="3189"/>
      <c r="LEY32" s="3173"/>
      <c r="LEZ32" s="3173"/>
      <c r="LFA32" s="3173"/>
      <c r="LFB32" s="3173"/>
      <c r="LFE32" s="3173"/>
      <c r="LFM32" s="3199"/>
      <c r="LFN32" s="3189"/>
      <c r="LFQ32" s="3173"/>
      <c r="LFR32" s="3173"/>
      <c r="LFS32" s="3173"/>
      <c r="LFT32" s="3173"/>
      <c r="LFW32" s="3173"/>
      <c r="LGE32" s="3199"/>
      <c r="LGF32" s="3189"/>
      <c r="LGI32" s="3173"/>
      <c r="LGJ32" s="3173"/>
      <c r="LGK32" s="3173"/>
      <c r="LGL32" s="3173"/>
      <c r="LGO32" s="3173"/>
      <c r="LGW32" s="3199"/>
      <c r="LGX32" s="3189"/>
      <c r="LHA32" s="3173"/>
      <c r="LHB32" s="3173"/>
      <c r="LHC32" s="3173"/>
      <c r="LHD32" s="3173"/>
      <c r="LHG32" s="3173"/>
      <c r="LHO32" s="3199"/>
      <c r="LHP32" s="3189"/>
      <c r="LHS32" s="3173"/>
      <c r="LHT32" s="3173"/>
      <c r="LHU32" s="3173"/>
      <c r="LHV32" s="3173"/>
      <c r="LHY32" s="3173"/>
      <c r="LIG32" s="3199"/>
      <c r="LIH32" s="3189"/>
      <c r="LIK32" s="3173"/>
      <c r="LIL32" s="3173"/>
      <c r="LIM32" s="3173"/>
      <c r="LIN32" s="3173"/>
      <c r="LIQ32" s="3173"/>
      <c r="LIY32" s="3199"/>
      <c r="LIZ32" s="3189"/>
      <c r="LJC32" s="3173"/>
      <c r="LJD32" s="3173"/>
      <c r="LJE32" s="3173"/>
      <c r="LJF32" s="3173"/>
      <c r="LJI32" s="3173"/>
      <c r="LJQ32" s="3199"/>
      <c r="LJR32" s="3189"/>
      <c r="LJU32" s="3173"/>
      <c r="LJV32" s="3173"/>
      <c r="LJW32" s="3173"/>
      <c r="LJX32" s="3173"/>
      <c r="LKA32" s="3173"/>
      <c r="LKI32" s="3199"/>
      <c r="LKJ32" s="3189"/>
      <c r="LKM32" s="3173"/>
      <c r="LKN32" s="3173"/>
      <c r="LKO32" s="3173"/>
      <c r="LKP32" s="3173"/>
      <c r="LKS32" s="3173"/>
      <c r="LLA32" s="3199"/>
      <c r="LLB32" s="3189"/>
      <c r="LLE32" s="3173"/>
      <c r="LLF32" s="3173"/>
      <c r="LLG32" s="3173"/>
      <c r="LLH32" s="3173"/>
      <c r="LLK32" s="3173"/>
      <c r="LLS32" s="3199"/>
      <c r="LLT32" s="3189"/>
      <c r="LLW32" s="3173"/>
      <c r="LLX32" s="3173"/>
      <c r="LLY32" s="3173"/>
      <c r="LLZ32" s="3173"/>
      <c r="LMC32" s="3173"/>
      <c r="LMK32" s="3199"/>
      <c r="LML32" s="3189"/>
      <c r="LMO32" s="3173"/>
      <c r="LMP32" s="3173"/>
      <c r="LMQ32" s="3173"/>
      <c r="LMR32" s="3173"/>
      <c r="LMU32" s="3173"/>
      <c r="LNC32" s="3199"/>
      <c r="LND32" s="3189"/>
      <c r="LNG32" s="3173"/>
      <c r="LNH32" s="3173"/>
      <c r="LNI32" s="3173"/>
      <c r="LNJ32" s="3173"/>
      <c r="LNM32" s="3173"/>
      <c r="LNU32" s="3199"/>
      <c r="LNV32" s="3189"/>
      <c r="LNY32" s="3173"/>
      <c r="LNZ32" s="3173"/>
      <c r="LOA32" s="3173"/>
      <c r="LOB32" s="3173"/>
      <c r="LOE32" s="3173"/>
      <c r="LOM32" s="3199"/>
      <c r="LON32" s="3189"/>
      <c r="LOQ32" s="3173"/>
      <c r="LOR32" s="3173"/>
      <c r="LOS32" s="3173"/>
      <c r="LOT32" s="3173"/>
      <c r="LOW32" s="3173"/>
      <c r="LPE32" s="3199"/>
      <c r="LPF32" s="3189"/>
      <c r="LPI32" s="3173"/>
      <c r="LPJ32" s="3173"/>
      <c r="LPK32" s="3173"/>
      <c r="LPL32" s="3173"/>
      <c r="LPO32" s="3173"/>
      <c r="LPW32" s="3199"/>
      <c r="LPX32" s="3189"/>
      <c r="LQA32" s="3173"/>
      <c r="LQB32" s="3173"/>
      <c r="LQC32" s="3173"/>
      <c r="LQD32" s="3173"/>
      <c r="LQG32" s="3173"/>
      <c r="LQO32" s="3199"/>
      <c r="LQP32" s="3189"/>
      <c r="LQS32" s="3173"/>
      <c r="LQT32" s="3173"/>
      <c r="LQU32" s="3173"/>
      <c r="LQV32" s="3173"/>
      <c r="LQY32" s="3173"/>
      <c r="LRG32" s="3199"/>
      <c r="LRH32" s="3189"/>
      <c r="LRK32" s="3173"/>
      <c r="LRL32" s="3173"/>
      <c r="LRM32" s="3173"/>
      <c r="LRN32" s="3173"/>
      <c r="LRQ32" s="3173"/>
      <c r="LRY32" s="3199"/>
      <c r="LRZ32" s="3189"/>
      <c r="LSC32" s="3173"/>
      <c r="LSD32" s="3173"/>
      <c r="LSE32" s="3173"/>
      <c r="LSF32" s="3173"/>
      <c r="LSI32" s="3173"/>
      <c r="LSQ32" s="3199"/>
      <c r="LSR32" s="3189"/>
      <c r="LSU32" s="3173"/>
      <c r="LSV32" s="3173"/>
      <c r="LSW32" s="3173"/>
      <c r="LSX32" s="3173"/>
      <c r="LTA32" s="3173"/>
      <c r="LTI32" s="3199"/>
      <c r="LTJ32" s="3189"/>
      <c r="LTM32" s="3173"/>
      <c r="LTN32" s="3173"/>
      <c r="LTO32" s="3173"/>
      <c r="LTP32" s="3173"/>
      <c r="LTS32" s="3173"/>
      <c r="LUA32" s="3199"/>
      <c r="LUB32" s="3189"/>
      <c r="LUE32" s="3173"/>
      <c r="LUF32" s="3173"/>
      <c r="LUG32" s="3173"/>
      <c r="LUH32" s="3173"/>
      <c r="LUK32" s="3173"/>
      <c r="LUS32" s="3199"/>
      <c r="LUT32" s="3189"/>
      <c r="LUW32" s="3173"/>
      <c r="LUX32" s="3173"/>
      <c r="LUY32" s="3173"/>
      <c r="LUZ32" s="3173"/>
      <c r="LVC32" s="3173"/>
      <c r="LVK32" s="3199"/>
      <c r="LVL32" s="3189"/>
      <c r="LVO32" s="3173"/>
      <c r="LVP32" s="3173"/>
      <c r="LVQ32" s="3173"/>
      <c r="LVR32" s="3173"/>
      <c r="LVU32" s="3173"/>
      <c r="LWC32" s="3199"/>
      <c r="LWD32" s="3189"/>
      <c r="LWG32" s="3173"/>
      <c r="LWH32" s="3173"/>
      <c r="LWI32" s="3173"/>
      <c r="LWJ32" s="3173"/>
      <c r="LWM32" s="3173"/>
      <c r="LWU32" s="3199"/>
      <c r="LWV32" s="3189"/>
      <c r="LWY32" s="3173"/>
      <c r="LWZ32" s="3173"/>
      <c r="LXA32" s="3173"/>
      <c r="LXB32" s="3173"/>
      <c r="LXE32" s="3173"/>
      <c r="LXM32" s="3199"/>
      <c r="LXN32" s="3189"/>
      <c r="LXQ32" s="3173"/>
      <c r="LXR32" s="3173"/>
      <c r="LXS32" s="3173"/>
      <c r="LXT32" s="3173"/>
      <c r="LXW32" s="3173"/>
      <c r="LYE32" s="3199"/>
      <c r="LYF32" s="3189"/>
      <c r="LYI32" s="3173"/>
      <c r="LYJ32" s="3173"/>
      <c r="LYK32" s="3173"/>
      <c r="LYL32" s="3173"/>
      <c r="LYO32" s="3173"/>
      <c r="LYW32" s="3199"/>
      <c r="LYX32" s="3189"/>
      <c r="LZA32" s="3173"/>
      <c r="LZB32" s="3173"/>
      <c r="LZC32" s="3173"/>
      <c r="LZD32" s="3173"/>
      <c r="LZG32" s="3173"/>
      <c r="LZO32" s="3199"/>
      <c r="LZP32" s="3189"/>
      <c r="LZS32" s="3173"/>
      <c r="LZT32" s="3173"/>
      <c r="LZU32" s="3173"/>
      <c r="LZV32" s="3173"/>
      <c r="LZY32" s="3173"/>
      <c r="MAG32" s="3199"/>
      <c r="MAH32" s="3189"/>
      <c r="MAK32" s="3173"/>
      <c r="MAL32" s="3173"/>
      <c r="MAM32" s="3173"/>
      <c r="MAN32" s="3173"/>
      <c r="MAQ32" s="3173"/>
      <c r="MAY32" s="3199"/>
      <c r="MAZ32" s="3189"/>
      <c r="MBC32" s="3173"/>
      <c r="MBD32" s="3173"/>
      <c r="MBE32" s="3173"/>
      <c r="MBF32" s="3173"/>
      <c r="MBI32" s="3173"/>
      <c r="MBQ32" s="3199"/>
      <c r="MBR32" s="3189"/>
      <c r="MBU32" s="3173"/>
      <c r="MBV32" s="3173"/>
      <c r="MBW32" s="3173"/>
      <c r="MBX32" s="3173"/>
      <c r="MCA32" s="3173"/>
      <c r="MCI32" s="3199"/>
      <c r="MCJ32" s="3189"/>
      <c r="MCM32" s="3173"/>
      <c r="MCN32" s="3173"/>
      <c r="MCO32" s="3173"/>
      <c r="MCP32" s="3173"/>
      <c r="MCS32" s="3173"/>
      <c r="MDA32" s="3199"/>
      <c r="MDB32" s="3189"/>
      <c r="MDE32" s="3173"/>
      <c r="MDF32" s="3173"/>
      <c r="MDG32" s="3173"/>
      <c r="MDH32" s="3173"/>
      <c r="MDK32" s="3173"/>
      <c r="MDS32" s="3199"/>
      <c r="MDT32" s="3189"/>
      <c r="MDW32" s="3173"/>
      <c r="MDX32" s="3173"/>
      <c r="MDY32" s="3173"/>
      <c r="MDZ32" s="3173"/>
      <c r="MEC32" s="3173"/>
      <c r="MEK32" s="3199"/>
      <c r="MEL32" s="3189"/>
      <c r="MEO32" s="3173"/>
      <c r="MEP32" s="3173"/>
      <c r="MEQ32" s="3173"/>
      <c r="MER32" s="3173"/>
      <c r="MEU32" s="3173"/>
      <c r="MFC32" s="3199"/>
      <c r="MFD32" s="3189"/>
      <c r="MFG32" s="3173"/>
      <c r="MFH32" s="3173"/>
      <c r="MFI32" s="3173"/>
      <c r="MFJ32" s="3173"/>
      <c r="MFM32" s="3173"/>
      <c r="MFU32" s="3199"/>
      <c r="MFV32" s="3189"/>
      <c r="MFY32" s="3173"/>
      <c r="MFZ32" s="3173"/>
      <c r="MGA32" s="3173"/>
      <c r="MGB32" s="3173"/>
      <c r="MGE32" s="3173"/>
      <c r="MGM32" s="3199"/>
      <c r="MGN32" s="3189"/>
      <c r="MGQ32" s="3173"/>
      <c r="MGR32" s="3173"/>
      <c r="MGS32" s="3173"/>
      <c r="MGT32" s="3173"/>
      <c r="MGW32" s="3173"/>
      <c r="MHE32" s="3199"/>
      <c r="MHF32" s="3189"/>
      <c r="MHI32" s="3173"/>
      <c r="MHJ32" s="3173"/>
      <c r="MHK32" s="3173"/>
      <c r="MHL32" s="3173"/>
      <c r="MHO32" s="3173"/>
      <c r="MHW32" s="3199"/>
      <c r="MHX32" s="3189"/>
      <c r="MIA32" s="3173"/>
      <c r="MIB32" s="3173"/>
      <c r="MIC32" s="3173"/>
      <c r="MID32" s="3173"/>
      <c r="MIG32" s="3173"/>
      <c r="MIO32" s="3199"/>
      <c r="MIP32" s="3189"/>
      <c r="MIS32" s="3173"/>
      <c r="MIT32" s="3173"/>
      <c r="MIU32" s="3173"/>
      <c r="MIV32" s="3173"/>
      <c r="MIY32" s="3173"/>
      <c r="MJG32" s="3199"/>
      <c r="MJH32" s="3189"/>
      <c r="MJK32" s="3173"/>
      <c r="MJL32" s="3173"/>
      <c r="MJM32" s="3173"/>
      <c r="MJN32" s="3173"/>
      <c r="MJQ32" s="3173"/>
      <c r="MJY32" s="3199"/>
      <c r="MJZ32" s="3189"/>
      <c r="MKC32" s="3173"/>
      <c r="MKD32" s="3173"/>
      <c r="MKE32" s="3173"/>
      <c r="MKF32" s="3173"/>
      <c r="MKI32" s="3173"/>
      <c r="MKQ32" s="3199"/>
      <c r="MKR32" s="3189"/>
      <c r="MKU32" s="3173"/>
      <c r="MKV32" s="3173"/>
      <c r="MKW32" s="3173"/>
      <c r="MKX32" s="3173"/>
      <c r="MLA32" s="3173"/>
      <c r="MLI32" s="3199"/>
      <c r="MLJ32" s="3189"/>
      <c r="MLM32" s="3173"/>
      <c r="MLN32" s="3173"/>
      <c r="MLO32" s="3173"/>
      <c r="MLP32" s="3173"/>
      <c r="MLS32" s="3173"/>
      <c r="MMA32" s="3199"/>
      <c r="MMB32" s="3189"/>
      <c r="MME32" s="3173"/>
      <c r="MMF32" s="3173"/>
      <c r="MMG32" s="3173"/>
      <c r="MMH32" s="3173"/>
      <c r="MMK32" s="3173"/>
      <c r="MMS32" s="3199"/>
      <c r="MMT32" s="3189"/>
      <c r="MMW32" s="3173"/>
      <c r="MMX32" s="3173"/>
      <c r="MMY32" s="3173"/>
      <c r="MMZ32" s="3173"/>
      <c r="MNC32" s="3173"/>
      <c r="MNK32" s="3199"/>
      <c r="MNL32" s="3189"/>
      <c r="MNO32" s="3173"/>
      <c r="MNP32" s="3173"/>
      <c r="MNQ32" s="3173"/>
      <c r="MNR32" s="3173"/>
      <c r="MNU32" s="3173"/>
      <c r="MOC32" s="3199"/>
      <c r="MOD32" s="3189"/>
      <c r="MOG32" s="3173"/>
      <c r="MOH32" s="3173"/>
      <c r="MOI32" s="3173"/>
      <c r="MOJ32" s="3173"/>
      <c r="MOM32" s="3173"/>
      <c r="MOU32" s="3199"/>
      <c r="MOV32" s="3189"/>
      <c r="MOY32" s="3173"/>
      <c r="MOZ32" s="3173"/>
      <c r="MPA32" s="3173"/>
      <c r="MPB32" s="3173"/>
      <c r="MPE32" s="3173"/>
      <c r="MPM32" s="3199"/>
      <c r="MPN32" s="3189"/>
      <c r="MPQ32" s="3173"/>
      <c r="MPR32" s="3173"/>
      <c r="MPS32" s="3173"/>
      <c r="MPT32" s="3173"/>
      <c r="MPW32" s="3173"/>
      <c r="MQE32" s="3199"/>
      <c r="MQF32" s="3189"/>
      <c r="MQI32" s="3173"/>
      <c r="MQJ32" s="3173"/>
      <c r="MQK32" s="3173"/>
      <c r="MQL32" s="3173"/>
      <c r="MQO32" s="3173"/>
      <c r="MQW32" s="3199"/>
      <c r="MQX32" s="3189"/>
      <c r="MRA32" s="3173"/>
      <c r="MRB32" s="3173"/>
      <c r="MRC32" s="3173"/>
      <c r="MRD32" s="3173"/>
      <c r="MRG32" s="3173"/>
      <c r="MRO32" s="3199"/>
      <c r="MRP32" s="3189"/>
      <c r="MRS32" s="3173"/>
      <c r="MRT32" s="3173"/>
      <c r="MRU32" s="3173"/>
      <c r="MRV32" s="3173"/>
      <c r="MRY32" s="3173"/>
      <c r="MSG32" s="3199"/>
      <c r="MSH32" s="3189"/>
      <c r="MSK32" s="3173"/>
      <c r="MSL32" s="3173"/>
      <c r="MSM32" s="3173"/>
      <c r="MSN32" s="3173"/>
      <c r="MSQ32" s="3173"/>
      <c r="MSY32" s="3199"/>
      <c r="MSZ32" s="3189"/>
      <c r="MTC32" s="3173"/>
      <c r="MTD32" s="3173"/>
      <c r="MTE32" s="3173"/>
      <c r="MTF32" s="3173"/>
      <c r="MTI32" s="3173"/>
      <c r="MTQ32" s="3199"/>
      <c r="MTR32" s="3189"/>
      <c r="MTU32" s="3173"/>
      <c r="MTV32" s="3173"/>
      <c r="MTW32" s="3173"/>
      <c r="MTX32" s="3173"/>
      <c r="MUA32" s="3173"/>
      <c r="MUI32" s="3199"/>
      <c r="MUJ32" s="3189"/>
      <c r="MUM32" s="3173"/>
      <c r="MUN32" s="3173"/>
      <c r="MUO32" s="3173"/>
      <c r="MUP32" s="3173"/>
      <c r="MUS32" s="3173"/>
      <c r="MVA32" s="3199"/>
      <c r="MVB32" s="3189"/>
      <c r="MVE32" s="3173"/>
      <c r="MVF32" s="3173"/>
      <c r="MVG32" s="3173"/>
      <c r="MVH32" s="3173"/>
      <c r="MVK32" s="3173"/>
      <c r="MVS32" s="3199"/>
      <c r="MVT32" s="3189"/>
      <c r="MVW32" s="3173"/>
      <c r="MVX32" s="3173"/>
      <c r="MVY32" s="3173"/>
      <c r="MVZ32" s="3173"/>
      <c r="MWC32" s="3173"/>
      <c r="MWK32" s="3199"/>
      <c r="MWL32" s="3189"/>
      <c r="MWO32" s="3173"/>
      <c r="MWP32" s="3173"/>
      <c r="MWQ32" s="3173"/>
      <c r="MWR32" s="3173"/>
      <c r="MWU32" s="3173"/>
      <c r="MXC32" s="3199"/>
      <c r="MXD32" s="3189"/>
      <c r="MXG32" s="3173"/>
      <c r="MXH32" s="3173"/>
      <c r="MXI32" s="3173"/>
      <c r="MXJ32" s="3173"/>
      <c r="MXM32" s="3173"/>
      <c r="MXU32" s="3199"/>
      <c r="MXV32" s="3189"/>
      <c r="MXY32" s="3173"/>
      <c r="MXZ32" s="3173"/>
      <c r="MYA32" s="3173"/>
      <c r="MYB32" s="3173"/>
      <c r="MYE32" s="3173"/>
      <c r="MYM32" s="3199"/>
      <c r="MYN32" s="3189"/>
      <c r="MYQ32" s="3173"/>
      <c r="MYR32" s="3173"/>
      <c r="MYS32" s="3173"/>
      <c r="MYT32" s="3173"/>
      <c r="MYW32" s="3173"/>
      <c r="MZE32" s="3199"/>
      <c r="MZF32" s="3189"/>
      <c r="MZI32" s="3173"/>
      <c r="MZJ32" s="3173"/>
      <c r="MZK32" s="3173"/>
      <c r="MZL32" s="3173"/>
      <c r="MZO32" s="3173"/>
      <c r="MZW32" s="3199"/>
      <c r="MZX32" s="3189"/>
      <c r="NAA32" s="3173"/>
      <c r="NAB32" s="3173"/>
      <c r="NAC32" s="3173"/>
      <c r="NAD32" s="3173"/>
      <c r="NAG32" s="3173"/>
      <c r="NAO32" s="3199"/>
      <c r="NAP32" s="3189"/>
      <c r="NAS32" s="3173"/>
      <c r="NAT32" s="3173"/>
      <c r="NAU32" s="3173"/>
      <c r="NAV32" s="3173"/>
      <c r="NAY32" s="3173"/>
      <c r="NBG32" s="3199"/>
      <c r="NBH32" s="3189"/>
      <c r="NBK32" s="3173"/>
      <c r="NBL32" s="3173"/>
      <c r="NBM32" s="3173"/>
      <c r="NBN32" s="3173"/>
      <c r="NBQ32" s="3173"/>
      <c r="NBY32" s="3199"/>
      <c r="NBZ32" s="3189"/>
      <c r="NCC32" s="3173"/>
      <c r="NCD32" s="3173"/>
      <c r="NCE32" s="3173"/>
      <c r="NCF32" s="3173"/>
      <c r="NCI32" s="3173"/>
      <c r="NCQ32" s="3199"/>
      <c r="NCR32" s="3189"/>
      <c r="NCU32" s="3173"/>
      <c r="NCV32" s="3173"/>
      <c r="NCW32" s="3173"/>
      <c r="NCX32" s="3173"/>
      <c r="NDA32" s="3173"/>
      <c r="NDI32" s="3199"/>
      <c r="NDJ32" s="3189"/>
      <c r="NDM32" s="3173"/>
      <c r="NDN32" s="3173"/>
      <c r="NDO32" s="3173"/>
      <c r="NDP32" s="3173"/>
      <c r="NDS32" s="3173"/>
      <c r="NEA32" s="3199"/>
      <c r="NEB32" s="3189"/>
      <c r="NEE32" s="3173"/>
      <c r="NEF32" s="3173"/>
      <c r="NEG32" s="3173"/>
      <c r="NEH32" s="3173"/>
      <c r="NEK32" s="3173"/>
      <c r="NES32" s="3199"/>
      <c r="NET32" s="3189"/>
      <c r="NEW32" s="3173"/>
      <c r="NEX32" s="3173"/>
      <c r="NEY32" s="3173"/>
      <c r="NEZ32" s="3173"/>
      <c r="NFC32" s="3173"/>
      <c r="NFK32" s="3199"/>
      <c r="NFL32" s="3189"/>
      <c r="NFO32" s="3173"/>
      <c r="NFP32" s="3173"/>
      <c r="NFQ32" s="3173"/>
      <c r="NFR32" s="3173"/>
      <c r="NFU32" s="3173"/>
      <c r="NGC32" s="3199"/>
      <c r="NGD32" s="3189"/>
      <c r="NGG32" s="3173"/>
      <c r="NGH32" s="3173"/>
      <c r="NGI32" s="3173"/>
      <c r="NGJ32" s="3173"/>
      <c r="NGM32" s="3173"/>
      <c r="NGU32" s="3199"/>
      <c r="NGV32" s="3189"/>
      <c r="NGY32" s="3173"/>
      <c r="NGZ32" s="3173"/>
      <c r="NHA32" s="3173"/>
      <c r="NHB32" s="3173"/>
      <c r="NHE32" s="3173"/>
      <c r="NHM32" s="3199"/>
      <c r="NHN32" s="3189"/>
      <c r="NHQ32" s="3173"/>
      <c r="NHR32" s="3173"/>
      <c r="NHS32" s="3173"/>
      <c r="NHT32" s="3173"/>
      <c r="NHW32" s="3173"/>
      <c r="NIE32" s="3199"/>
      <c r="NIF32" s="3189"/>
      <c r="NII32" s="3173"/>
      <c r="NIJ32" s="3173"/>
      <c r="NIK32" s="3173"/>
      <c r="NIL32" s="3173"/>
      <c r="NIO32" s="3173"/>
      <c r="NIW32" s="3199"/>
      <c r="NIX32" s="3189"/>
      <c r="NJA32" s="3173"/>
      <c r="NJB32" s="3173"/>
      <c r="NJC32" s="3173"/>
      <c r="NJD32" s="3173"/>
      <c r="NJG32" s="3173"/>
      <c r="NJO32" s="3199"/>
      <c r="NJP32" s="3189"/>
      <c r="NJS32" s="3173"/>
      <c r="NJT32" s="3173"/>
      <c r="NJU32" s="3173"/>
      <c r="NJV32" s="3173"/>
      <c r="NJY32" s="3173"/>
      <c r="NKG32" s="3199"/>
      <c r="NKH32" s="3189"/>
      <c r="NKK32" s="3173"/>
      <c r="NKL32" s="3173"/>
      <c r="NKM32" s="3173"/>
      <c r="NKN32" s="3173"/>
      <c r="NKQ32" s="3173"/>
      <c r="NKY32" s="3199"/>
      <c r="NKZ32" s="3189"/>
      <c r="NLC32" s="3173"/>
      <c r="NLD32" s="3173"/>
      <c r="NLE32" s="3173"/>
      <c r="NLF32" s="3173"/>
      <c r="NLI32" s="3173"/>
      <c r="NLQ32" s="3199"/>
      <c r="NLR32" s="3189"/>
      <c r="NLU32" s="3173"/>
      <c r="NLV32" s="3173"/>
      <c r="NLW32" s="3173"/>
      <c r="NLX32" s="3173"/>
      <c r="NMA32" s="3173"/>
      <c r="NMI32" s="3199"/>
      <c r="NMJ32" s="3189"/>
      <c r="NMM32" s="3173"/>
      <c r="NMN32" s="3173"/>
      <c r="NMO32" s="3173"/>
      <c r="NMP32" s="3173"/>
      <c r="NMS32" s="3173"/>
      <c r="NNA32" s="3199"/>
      <c r="NNB32" s="3189"/>
      <c r="NNE32" s="3173"/>
      <c r="NNF32" s="3173"/>
      <c r="NNG32" s="3173"/>
      <c r="NNH32" s="3173"/>
      <c r="NNK32" s="3173"/>
      <c r="NNS32" s="3199"/>
      <c r="NNT32" s="3189"/>
      <c r="NNW32" s="3173"/>
      <c r="NNX32" s="3173"/>
      <c r="NNY32" s="3173"/>
      <c r="NNZ32" s="3173"/>
      <c r="NOC32" s="3173"/>
      <c r="NOK32" s="3199"/>
      <c r="NOL32" s="3189"/>
      <c r="NOO32" s="3173"/>
      <c r="NOP32" s="3173"/>
      <c r="NOQ32" s="3173"/>
      <c r="NOR32" s="3173"/>
      <c r="NOU32" s="3173"/>
      <c r="NPC32" s="3199"/>
      <c r="NPD32" s="3189"/>
      <c r="NPG32" s="3173"/>
      <c r="NPH32" s="3173"/>
      <c r="NPI32" s="3173"/>
      <c r="NPJ32" s="3173"/>
      <c r="NPM32" s="3173"/>
      <c r="NPU32" s="3199"/>
      <c r="NPV32" s="3189"/>
      <c r="NPY32" s="3173"/>
      <c r="NPZ32" s="3173"/>
      <c r="NQA32" s="3173"/>
      <c r="NQB32" s="3173"/>
      <c r="NQE32" s="3173"/>
      <c r="NQM32" s="3199"/>
      <c r="NQN32" s="3189"/>
      <c r="NQQ32" s="3173"/>
      <c r="NQR32" s="3173"/>
      <c r="NQS32" s="3173"/>
      <c r="NQT32" s="3173"/>
      <c r="NQW32" s="3173"/>
      <c r="NRE32" s="3199"/>
      <c r="NRF32" s="3189"/>
      <c r="NRI32" s="3173"/>
      <c r="NRJ32" s="3173"/>
      <c r="NRK32" s="3173"/>
      <c r="NRL32" s="3173"/>
      <c r="NRO32" s="3173"/>
      <c r="NRW32" s="3199"/>
      <c r="NRX32" s="3189"/>
      <c r="NSA32" s="3173"/>
      <c r="NSB32" s="3173"/>
      <c r="NSC32" s="3173"/>
      <c r="NSD32" s="3173"/>
      <c r="NSG32" s="3173"/>
      <c r="NSO32" s="3199"/>
      <c r="NSP32" s="3189"/>
      <c r="NSS32" s="3173"/>
      <c r="NST32" s="3173"/>
      <c r="NSU32" s="3173"/>
      <c r="NSV32" s="3173"/>
      <c r="NSY32" s="3173"/>
      <c r="NTG32" s="3199"/>
      <c r="NTH32" s="3189"/>
      <c r="NTK32" s="3173"/>
      <c r="NTL32" s="3173"/>
      <c r="NTM32" s="3173"/>
      <c r="NTN32" s="3173"/>
      <c r="NTQ32" s="3173"/>
      <c r="NTY32" s="3199"/>
      <c r="NTZ32" s="3189"/>
      <c r="NUC32" s="3173"/>
      <c r="NUD32" s="3173"/>
      <c r="NUE32" s="3173"/>
      <c r="NUF32" s="3173"/>
      <c r="NUI32" s="3173"/>
      <c r="NUQ32" s="3199"/>
      <c r="NUR32" s="3189"/>
      <c r="NUU32" s="3173"/>
      <c r="NUV32" s="3173"/>
      <c r="NUW32" s="3173"/>
      <c r="NUX32" s="3173"/>
      <c r="NVA32" s="3173"/>
      <c r="NVI32" s="3199"/>
      <c r="NVJ32" s="3189"/>
      <c r="NVM32" s="3173"/>
      <c r="NVN32" s="3173"/>
      <c r="NVO32" s="3173"/>
      <c r="NVP32" s="3173"/>
      <c r="NVS32" s="3173"/>
      <c r="NWA32" s="3199"/>
      <c r="NWB32" s="3189"/>
      <c r="NWE32" s="3173"/>
      <c r="NWF32" s="3173"/>
      <c r="NWG32" s="3173"/>
      <c r="NWH32" s="3173"/>
      <c r="NWK32" s="3173"/>
      <c r="NWS32" s="3199"/>
      <c r="NWT32" s="3189"/>
      <c r="NWW32" s="3173"/>
      <c r="NWX32" s="3173"/>
      <c r="NWY32" s="3173"/>
      <c r="NWZ32" s="3173"/>
      <c r="NXC32" s="3173"/>
      <c r="NXK32" s="3199"/>
      <c r="NXL32" s="3189"/>
      <c r="NXO32" s="3173"/>
      <c r="NXP32" s="3173"/>
      <c r="NXQ32" s="3173"/>
      <c r="NXR32" s="3173"/>
      <c r="NXU32" s="3173"/>
      <c r="NYC32" s="3199"/>
      <c r="NYD32" s="3189"/>
      <c r="NYG32" s="3173"/>
      <c r="NYH32" s="3173"/>
      <c r="NYI32" s="3173"/>
      <c r="NYJ32" s="3173"/>
      <c r="NYM32" s="3173"/>
      <c r="NYU32" s="3199"/>
      <c r="NYV32" s="3189"/>
      <c r="NYY32" s="3173"/>
      <c r="NYZ32" s="3173"/>
      <c r="NZA32" s="3173"/>
      <c r="NZB32" s="3173"/>
      <c r="NZE32" s="3173"/>
      <c r="NZM32" s="3199"/>
      <c r="NZN32" s="3189"/>
      <c r="NZQ32" s="3173"/>
      <c r="NZR32" s="3173"/>
      <c r="NZS32" s="3173"/>
      <c r="NZT32" s="3173"/>
      <c r="NZW32" s="3173"/>
      <c r="OAE32" s="3199"/>
      <c r="OAF32" s="3189"/>
      <c r="OAI32" s="3173"/>
      <c r="OAJ32" s="3173"/>
      <c r="OAK32" s="3173"/>
      <c r="OAL32" s="3173"/>
      <c r="OAO32" s="3173"/>
      <c r="OAW32" s="3199"/>
      <c r="OAX32" s="3189"/>
      <c r="OBA32" s="3173"/>
      <c r="OBB32" s="3173"/>
      <c r="OBC32" s="3173"/>
      <c r="OBD32" s="3173"/>
      <c r="OBG32" s="3173"/>
      <c r="OBO32" s="3199"/>
      <c r="OBP32" s="3189"/>
      <c r="OBS32" s="3173"/>
      <c r="OBT32" s="3173"/>
      <c r="OBU32" s="3173"/>
      <c r="OBV32" s="3173"/>
      <c r="OBY32" s="3173"/>
      <c r="OCG32" s="3199"/>
      <c r="OCH32" s="3189"/>
      <c r="OCK32" s="3173"/>
      <c r="OCL32" s="3173"/>
      <c r="OCM32" s="3173"/>
      <c r="OCN32" s="3173"/>
      <c r="OCQ32" s="3173"/>
      <c r="OCY32" s="3199"/>
      <c r="OCZ32" s="3189"/>
      <c r="ODC32" s="3173"/>
      <c r="ODD32" s="3173"/>
      <c r="ODE32" s="3173"/>
      <c r="ODF32" s="3173"/>
      <c r="ODI32" s="3173"/>
      <c r="ODQ32" s="3199"/>
      <c r="ODR32" s="3189"/>
      <c r="ODU32" s="3173"/>
      <c r="ODV32" s="3173"/>
      <c r="ODW32" s="3173"/>
      <c r="ODX32" s="3173"/>
      <c r="OEA32" s="3173"/>
      <c r="OEI32" s="3199"/>
      <c r="OEJ32" s="3189"/>
      <c r="OEM32" s="3173"/>
      <c r="OEN32" s="3173"/>
      <c r="OEO32" s="3173"/>
      <c r="OEP32" s="3173"/>
      <c r="OES32" s="3173"/>
      <c r="OFA32" s="3199"/>
      <c r="OFB32" s="3189"/>
      <c r="OFE32" s="3173"/>
      <c r="OFF32" s="3173"/>
      <c r="OFG32" s="3173"/>
      <c r="OFH32" s="3173"/>
      <c r="OFK32" s="3173"/>
      <c r="OFS32" s="3199"/>
      <c r="OFT32" s="3189"/>
      <c r="OFW32" s="3173"/>
      <c r="OFX32" s="3173"/>
      <c r="OFY32" s="3173"/>
      <c r="OFZ32" s="3173"/>
      <c r="OGC32" s="3173"/>
      <c r="OGK32" s="3199"/>
      <c r="OGL32" s="3189"/>
      <c r="OGO32" s="3173"/>
      <c r="OGP32" s="3173"/>
      <c r="OGQ32" s="3173"/>
      <c r="OGR32" s="3173"/>
      <c r="OGU32" s="3173"/>
      <c r="OHC32" s="3199"/>
      <c r="OHD32" s="3189"/>
      <c r="OHG32" s="3173"/>
      <c r="OHH32" s="3173"/>
      <c r="OHI32" s="3173"/>
      <c r="OHJ32" s="3173"/>
      <c r="OHM32" s="3173"/>
      <c r="OHU32" s="3199"/>
      <c r="OHV32" s="3189"/>
      <c r="OHY32" s="3173"/>
      <c r="OHZ32" s="3173"/>
      <c r="OIA32" s="3173"/>
      <c r="OIB32" s="3173"/>
      <c r="OIE32" s="3173"/>
      <c r="OIM32" s="3199"/>
      <c r="OIN32" s="3189"/>
      <c r="OIQ32" s="3173"/>
      <c r="OIR32" s="3173"/>
      <c r="OIS32" s="3173"/>
      <c r="OIT32" s="3173"/>
      <c r="OIW32" s="3173"/>
      <c r="OJE32" s="3199"/>
      <c r="OJF32" s="3189"/>
      <c r="OJI32" s="3173"/>
      <c r="OJJ32" s="3173"/>
      <c r="OJK32" s="3173"/>
      <c r="OJL32" s="3173"/>
      <c r="OJO32" s="3173"/>
      <c r="OJW32" s="3199"/>
      <c r="OJX32" s="3189"/>
      <c r="OKA32" s="3173"/>
      <c r="OKB32" s="3173"/>
      <c r="OKC32" s="3173"/>
      <c r="OKD32" s="3173"/>
      <c r="OKG32" s="3173"/>
      <c r="OKO32" s="3199"/>
      <c r="OKP32" s="3189"/>
      <c r="OKS32" s="3173"/>
      <c r="OKT32" s="3173"/>
      <c r="OKU32" s="3173"/>
      <c r="OKV32" s="3173"/>
      <c r="OKY32" s="3173"/>
      <c r="OLG32" s="3199"/>
      <c r="OLH32" s="3189"/>
      <c r="OLK32" s="3173"/>
      <c r="OLL32" s="3173"/>
      <c r="OLM32" s="3173"/>
      <c r="OLN32" s="3173"/>
      <c r="OLQ32" s="3173"/>
      <c r="OLY32" s="3199"/>
      <c r="OLZ32" s="3189"/>
      <c r="OMC32" s="3173"/>
      <c r="OMD32" s="3173"/>
      <c r="OME32" s="3173"/>
      <c r="OMF32" s="3173"/>
      <c r="OMI32" s="3173"/>
      <c r="OMQ32" s="3199"/>
      <c r="OMR32" s="3189"/>
      <c r="OMU32" s="3173"/>
      <c r="OMV32" s="3173"/>
      <c r="OMW32" s="3173"/>
      <c r="OMX32" s="3173"/>
      <c r="ONA32" s="3173"/>
      <c r="ONI32" s="3199"/>
      <c r="ONJ32" s="3189"/>
      <c r="ONM32" s="3173"/>
      <c r="ONN32" s="3173"/>
      <c r="ONO32" s="3173"/>
      <c r="ONP32" s="3173"/>
      <c r="ONS32" s="3173"/>
      <c r="OOA32" s="3199"/>
      <c r="OOB32" s="3189"/>
      <c r="OOE32" s="3173"/>
      <c r="OOF32" s="3173"/>
      <c r="OOG32" s="3173"/>
      <c r="OOH32" s="3173"/>
      <c r="OOK32" s="3173"/>
      <c r="OOS32" s="3199"/>
      <c r="OOT32" s="3189"/>
      <c r="OOW32" s="3173"/>
      <c r="OOX32" s="3173"/>
      <c r="OOY32" s="3173"/>
      <c r="OOZ32" s="3173"/>
      <c r="OPC32" s="3173"/>
      <c r="OPK32" s="3199"/>
      <c r="OPL32" s="3189"/>
      <c r="OPO32" s="3173"/>
      <c r="OPP32" s="3173"/>
      <c r="OPQ32" s="3173"/>
      <c r="OPR32" s="3173"/>
      <c r="OPU32" s="3173"/>
      <c r="OQC32" s="3199"/>
      <c r="OQD32" s="3189"/>
      <c r="OQG32" s="3173"/>
      <c r="OQH32" s="3173"/>
      <c r="OQI32" s="3173"/>
      <c r="OQJ32" s="3173"/>
      <c r="OQM32" s="3173"/>
      <c r="OQU32" s="3199"/>
      <c r="OQV32" s="3189"/>
      <c r="OQY32" s="3173"/>
      <c r="OQZ32" s="3173"/>
      <c r="ORA32" s="3173"/>
      <c r="ORB32" s="3173"/>
      <c r="ORE32" s="3173"/>
      <c r="ORM32" s="3199"/>
      <c r="ORN32" s="3189"/>
      <c r="ORQ32" s="3173"/>
      <c r="ORR32" s="3173"/>
      <c r="ORS32" s="3173"/>
      <c r="ORT32" s="3173"/>
      <c r="ORW32" s="3173"/>
      <c r="OSE32" s="3199"/>
      <c r="OSF32" s="3189"/>
      <c r="OSI32" s="3173"/>
      <c r="OSJ32" s="3173"/>
      <c r="OSK32" s="3173"/>
      <c r="OSL32" s="3173"/>
      <c r="OSO32" s="3173"/>
      <c r="OSW32" s="3199"/>
      <c r="OSX32" s="3189"/>
      <c r="OTA32" s="3173"/>
      <c r="OTB32" s="3173"/>
      <c r="OTC32" s="3173"/>
      <c r="OTD32" s="3173"/>
      <c r="OTG32" s="3173"/>
      <c r="OTO32" s="3199"/>
      <c r="OTP32" s="3189"/>
      <c r="OTS32" s="3173"/>
      <c r="OTT32" s="3173"/>
      <c r="OTU32" s="3173"/>
      <c r="OTV32" s="3173"/>
      <c r="OTY32" s="3173"/>
      <c r="OUG32" s="3199"/>
      <c r="OUH32" s="3189"/>
      <c r="OUK32" s="3173"/>
      <c r="OUL32" s="3173"/>
      <c r="OUM32" s="3173"/>
      <c r="OUN32" s="3173"/>
      <c r="OUQ32" s="3173"/>
      <c r="OUY32" s="3199"/>
      <c r="OUZ32" s="3189"/>
      <c r="OVC32" s="3173"/>
      <c r="OVD32" s="3173"/>
      <c r="OVE32" s="3173"/>
      <c r="OVF32" s="3173"/>
      <c r="OVI32" s="3173"/>
      <c r="OVQ32" s="3199"/>
      <c r="OVR32" s="3189"/>
      <c r="OVU32" s="3173"/>
      <c r="OVV32" s="3173"/>
      <c r="OVW32" s="3173"/>
      <c r="OVX32" s="3173"/>
      <c r="OWA32" s="3173"/>
      <c r="OWI32" s="3199"/>
      <c r="OWJ32" s="3189"/>
      <c r="OWM32" s="3173"/>
      <c r="OWN32" s="3173"/>
      <c r="OWO32" s="3173"/>
      <c r="OWP32" s="3173"/>
      <c r="OWS32" s="3173"/>
      <c r="OXA32" s="3199"/>
      <c r="OXB32" s="3189"/>
      <c r="OXE32" s="3173"/>
      <c r="OXF32" s="3173"/>
      <c r="OXG32" s="3173"/>
      <c r="OXH32" s="3173"/>
      <c r="OXK32" s="3173"/>
      <c r="OXS32" s="3199"/>
      <c r="OXT32" s="3189"/>
      <c r="OXW32" s="3173"/>
      <c r="OXX32" s="3173"/>
      <c r="OXY32" s="3173"/>
      <c r="OXZ32" s="3173"/>
      <c r="OYC32" s="3173"/>
      <c r="OYK32" s="3199"/>
      <c r="OYL32" s="3189"/>
      <c r="OYO32" s="3173"/>
      <c r="OYP32" s="3173"/>
      <c r="OYQ32" s="3173"/>
      <c r="OYR32" s="3173"/>
      <c r="OYU32" s="3173"/>
      <c r="OZC32" s="3199"/>
      <c r="OZD32" s="3189"/>
      <c r="OZG32" s="3173"/>
      <c r="OZH32" s="3173"/>
      <c r="OZI32" s="3173"/>
      <c r="OZJ32" s="3173"/>
      <c r="OZM32" s="3173"/>
      <c r="OZU32" s="3199"/>
      <c r="OZV32" s="3189"/>
      <c r="OZY32" s="3173"/>
      <c r="OZZ32" s="3173"/>
      <c r="PAA32" s="3173"/>
      <c r="PAB32" s="3173"/>
      <c r="PAE32" s="3173"/>
      <c r="PAM32" s="3199"/>
      <c r="PAN32" s="3189"/>
      <c r="PAQ32" s="3173"/>
      <c r="PAR32" s="3173"/>
      <c r="PAS32" s="3173"/>
      <c r="PAT32" s="3173"/>
      <c r="PAW32" s="3173"/>
      <c r="PBE32" s="3199"/>
      <c r="PBF32" s="3189"/>
      <c r="PBI32" s="3173"/>
      <c r="PBJ32" s="3173"/>
      <c r="PBK32" s="3173"/>
      <c r="PBL32" s="3173"/>
      <c r="PBO32" s="3173"/>
      <c r="PBW32" s="3199"/>
      <c r="PBX32" s="3189"/>
      <c r="PCA32" s="3173"/>
      <c r="PCB32" s="3173"/>
      <c r="PCC32" s="3173"/>
      <c r="PCD32" s="3173"/>
      <c r="PCG32" s="3173"/>
      <c r="PCO32" s="3199"/>
      <c r="PCP32" s="3189"/>
      <c r="PCS32" s="3173"/>
      <c r="PCT32" s="3173"/>
      <c r="PCU32" s="3173"/>
      <c r="PCV32" s="3173"/>
      <c r="PCY32" s="3173"/>
      <c r="PDG32" s="3199"/>
      <c r="PDH32" s="3189"/>
      <c r="PDK32" s="3173"/>
      <c r="PDL32" s="3173"/>
      <c r="PDM32" s="3173"/>
      <c r="PDN32" s="3173"/>
      <c r="PDQ32" s="3173"/>
      <c r="PDY32" s="3199"/>
      <c r="PDZ32" s="3189"/>
      <c r="PEC32" s="3173"/>
      <c r="PED32" s="3173"/>
      <c r="PEE32" s="3173"/>
      <c r="PEF32" s="3173"/>
      <c r="PEI32" s="3173"/>
      <c r="PEQ32" s="3199"/>
      <c r="PER32" s="3189"/>
      <c r="PEU32" s="3173"/>
      <c r="PEV32" s="3173"/>
      <c r="PEW32" s="3173"/>
      <c r="PEX32" s="3173"/>
      <c r="PFA32" s="3173"/>
      <c r="PFI32" s="3199"/>
      <c r="PFJ32" s="3189"/>
      <c r="PFM32" s="3173"/>
      <c r="PFN32" s="3173"/>
      <c r="PFO32" s="3173"/>
      <c r="PFP32" s="3173"/>
      <c r="PFS32" s="3173"/>
      <c r="PGA32" s="3199"/>
      <c r="PGB32" s="3189"/>
      <c r="PGE32" s="3173"/>
      <c r="PGF32" s="3173"/>
      <c r="PGG32" s="3173"/>
      <c r="PGH32" s="3173"/>
      <c r="PGK32" s="3173"/>
      <c r="PGS32" s="3199"/>
      <c r="PGT32" s="3189"/>
      <c r="PGW32" s="3173"/>
      <c r="PGX32" s="3173"/>
      <c r="PGY32" s="3173"/>
      <c r="PGZ32" s="3173"/>
      <c r="PHC32" s="3173"/>
      <c r="PHK32" s="3199"/>
      <c r="PHL32" s="3189"/>
      <c r="PHO32" s="3173"/>
      <c r="PHP32" s="3173"/>
      <c r="PHQ32" s="3173"/>
      <c r="PHR32" s="3173"/>
      <c r="PHU32" s="3173"/>
      <c r="PIC32" s="3199"/>
      <c r="PID32" s="3189"/>
      <c r="PIG32" s="3173"/>
      <c r="PIH32" s="3173"/>
      <c r="PII32" s="3173"/>
      <c r="PIJ32" s="3173"/>
      <c r="PIM32" s="3173"/>
      <c r="PIU32" s="3199"/>
      <c r="PIV32" s="3189"/>
      <c r="PIY32" s="3173"/>
      <c r="PIZ32" s="3173"/>
      <c r="PJA32" s="3173"/>
      <c r="PJB32" s="3173"/>
      <c r="PJE32" s="3173"/>
      <c r="PJM32" s="3199"/>
      <c r="PJN32" s="3189"/>
      <c r="PJQ32" s="3173"/>
      <c r="PJR32" s="3173"/>
      <c r="PJS32" s="3173"/>
      <c r="PJT32" s="3173"/>
      <c r="PJW32" s="3173"/>
      <c r="PKE32" s="3199"/>
      <c r="PKF32" s="3189"/>
      <c r="PKI32" s="3173"/>
      <c r="PKJ32" s="3173"/>
      <c r="PKK32" s="3173"/>
      <c r="PKL32" s="3173"/>
      <c r="PKO32" s="3173"/>
      <c r="PKW32" s="3199"/>
      <c r="PKX32" s="3189"/>
      <c r="PLA32" s="3173"/>
      <c r="PLB32" s="3173"/>
      <c r="PLC32" s="3173"/>
      <c r="PLD32" s="3173"/>
      <c r="PLG32" s="3173"/>
      <c r="PLO32" s="3199"/>
      <c r="PLP32" s="3189"/>
      <c r="PLS32" s="3173"/>
      <c r="PLT32" s="3173"/>
      <c r="PLU32" s="3173"/>
      <c r="PLV32" s="3173"/>
      <c r="PLY32" s="3173"/>
      <c r="PMG32" s="3199"/>
      <c r="PMH32" s="3189"/>
      <c r="PMK32" s="3173"/>
      <c r="PML32" s="3173"/>
      <c r="PMM32" s="3173"/>
      <c r="PMN32" s="3173"/>
      <c r="PMQ32" s="3173"/>
      <c r="PMY32" s="3199"/>
      <c r="PMZ32" s="3189"/>
      <c r="PNC32" s="3173"/>
      <c r="PND32" s="3173"/>
      <c r="PNE32" s="3173"/>
      <c r="PNF32" s="3173"/>
      <c r="PNI32" s="3173"/>
      <c r="PNQ32" s="3199"/>
      <c r="PNR32" s="3189"/>
      <c r="PNU32" s="3173"/>
      <c r="PNV32" s="3173"/>
      <c r="PNW32" s="3173"/>
      <c r="PNX32" s="3173"/>
      <c r="POA32" s="3173"/>
      <c r="POI32" s="3199"/>
      <c r="POJ32" s="3189"/>
      <c r="POM32" s="3173"/>
      <c r="PON32" s="3173"/>
      <c r="POO32" s="3173"/>
      <c r="POP32" s="3173"/>
      <c r="POS32" s="3173"/>
      <c r="PPA32" s="3199"/>
      <c r="PPB32" s="3189"/>
      <c r="PPE32" s="3173"/>
      <c r="PPF32" s="3173"/>
      <c r="PPG32" s="3173"/>
      <c r="PPH32" s="3173"/>
      <c r="PPK32" s="3173"/>
      <c r="PPS32" s="3199"/>
      <c r="PPT32" s="3189"/>
      <c r="PPW32" s="3173"/>
      <c r="PPX32" s="3173"/>
      <c r="PPY32" s="3173"/>
      <c r="PPZ32" s="3173"/>
      <c r="PQC32" s="3173"/>
      <c r="PQK32" s="3199"/>
      <c r="PQL32" s="3189"/>
      <c r="PQO32" s="3173"/>
      <c r="PQP32" s="3173"/>
      <c r="PQQ32" s="3173"/>
      <c r="PQR32" s="3173"/>
      <c r="PQU32" s="3173"/>
      <c r="PRC32" s="3199"/>
      <c r="PRD32" s="3189"/>
      <c r="PRG32" s="3173"/>
      <c r="PRH32" s="3173"/>
      <c r="PRI32" s="3173"/>
      <c r="PRJ32" s="3173"/>
      <c r="PRM32" s="3173"/>
      <c r="PRU32" s="3199"/>
      <c r="PRV32" s="3189"/>
      <c r="PRY32" s="3173"/>
      <c r="PRZ32" s="3173"/>
      <c r="PSA32" s="3173"/>
      <c r="PSB32" s="3173"/>
      <c r="PSE32" s="3173"/>
      <c r="PSM32" s="3199"/>
      <c r="PSN32" s="3189"/>
      <c r="PSQ32" s="3173"/>
      <c r="PSR32" s="3173"/>
      <c r="PSS32" s="3173"/>
      <c r="PST32" s="3173"/>
      <c r="PSW32" s="3173"/>
      <c r="PTE32" s="3199"/>
      <c r="PTF32" s="3189"/>
      <c r="PTI32" s="3173"/>
      <c r="PTJ32" s="3173"/>
      <c r="PTK32" s="3173"/>
      <c r="PTL32" s="3173"/>
      <c r="PTO32" s="3173"/>
      <c r="PTW32" s="3199"/>
      <c r="PTX32" s="3189"/>
      <c r="PUA32" s="3173"/>
      <c r="PUB32" s="3173"/>
      <c r="PUC32" s="3173"/>
      <c r="PUD32" s="3173"/>
      <c r="PUG32" s="3173"/>
      <c r="PUO32" s="3199"/>
      <c r="PUP32" s="3189"/>
      <c r="PUS32" s="3173"/>
      <c r="PUT32" s="3173"/>
      <c r="PUU32" s="3173"/>
      <c r="PUV32" s="3173"/>
      <c r="PUY32" s="3173"/>
      <c r="PVG32" s="3199"/>
      <c r="PVH32" s="3189"/>
      <c r="PVK32" s="3173"/>
      <c r="PVL32" s="3173"/>
      <c r="PVM32" s="3173"/>
      <c r="PVN32" s="3173"/>
      <c r="PVQ32" s="3173"/>
      <c r="PVY32" s="3199"/>
      <c r="PVZ32" s="3189"/>
      <c r="PWC32" s="3173"/>
      <c r="PWD32" s="3173"/>
      <c r="PWE32" s="3173"/>
      <c r="PWF32" s="3173"/>
      <c r="PWI32" s="3173"/>
      <c r="PWQ32" s="3199"/>
      <c r="PWR32" s="3189"/>
      <c r="PWU32" s="3173"/>
      <c r="PWV32" s="3173"/>
      <c r="PWW32" s="3173"/>
      <c r="PWX32" s="3173"/>
      <c r="PXA32" s="3173"/>
      <c r="PXI32" s="3199"/>
      <c r="PXJ32" s="3189"/>
      <c r="PXM32" s="3173"/>
      <c r="PXN32" s="3173"/>
      <c r="PXO32" s="3173"/>
      <c r="PXP32" s="3173"/>
      <c r="PXS32" s="3173"/>
      <c r="PYA32" s="3199"/>
      <c r="PYB32" s="3189"/>
      <c r="PYE32" s="3173"/>
      <c r="PYF32" s="3173"/>
      <c r="PYG32" s="3173"/>
      <c r="PYH32" s="3173"/>
      <c r="PYK32" s="3173"/>
      <c r="PYS32" s="3199"/>
      <c r="PYT32" s="3189"/>
      <c r="PYW32" s="3173"/>
      <c r="PYX32" s="3173"/>
      <c r="PYY32" s="3173"/>
      <c r="PYZ32" s="3173"/>
      <c r="PZC32" s="3173"/>
      <c r="PZK32" s="3199"/>
      <c r="PZL32" s="3189"/>
      <c r="PZO32" s="3173"/>
      <c r="PZP32" s="3173"/>
      <c r="PZQ32" s="3173"/>
      <c r="PZR32" s="3173"/>
      <c r="PZU32" s="3173"/>
      <c r="QAC32" s="3199"/>
      <c r="QAD32" s="3189"/>
      <c r="QAG32" s="3173"/>
      <c r="QAH32" s="3173"/>
      <c r="QAI32" s="3173"/>
      <c r="QAJ32" s="3173"/>
      <c r="QAM32" s="3173"/>
      <c r="QAU32" s="3199"/>
      <c r="QAV32" s="3189"/>
      <c r="QAY32" s="3173"/>
      <c r="QAZ32" s="3173"/>
      <c r="QBA32" s="3173"/>
      <c r="QBB32" s="3173"/>
      <c r="QBE32" s="3173"/>
      <c r="QBM32" s="3199"/>
      <c r="QBN32" s="3189"/>
      <c r="QBQ32" s="3173"/>
      <c r="QBR32" s="3173"/>
      <c r="QBS32" s="3173"/>
      <c r="QBT32" s="3173"/>
      <c r="QBW32" s="3173"/>
      <c r="QCE32" s="3199"/>
      <c r="QCF32" s="3189"/>
      <c r="QCI32" s="3173"/>
      <c r="QCJ32" s="3173"/>
      <c r="QCK32" s="3173"/>
      <c r="QCL32" s="3173"/>
      <c r="QCO32" s="3173"/>
      <c r="QCW32" s="3199"/>
      <c r="QCX32" s="3189"/>
      <c r="QDA32" s="3173"/>
      <c r="QDB32" s="3173"/>
      <c r="QDC32" s="3173"/>
      <c r="QDD32" s="3173"/>
      <c r="QDG32" s="3173"/>
      <c r="QDO32" s="3199"/>
      <c r="QDP32" s="3189"/>
      <c r="QDS32" s="3173"/>
      <c r="QDT32" s="3173"/>
      <c r="QDU32" s="3173"/>
      <c r="QDV32" s="3173"/>
      <c r="QDY32" s="3173"/>
      <c r="QEG32" s="3199"/>
      <c r="QEH32" s="3189"/>
      <c r="QEK32" s="3173"/>
      <c r="QEL32" s="3173"/>
      <c r="QEM32" s="3173"/>
      <c r="QEN32" s="3173"/>
      <c r="QEQ32" s="3173"/>
      <c r="QEY32" s="3199"/>
      <c r="QEZ32" s="3189"/>
      <c r="QFC32" s="3173"/>
      <c r="QFD32" s="3173"/>
      <c r="QFE32" s="3173"/>
      <c r="QFF32" s="3173"/>
      <c r="QFI32" s="3173"/>
      <c r="QFQ32" s="3199"/>
      <c r="QFR32" s="3189"/>
      <c r="QFU32" s="3173"/>
      <c r="QFV32" s="3173"/>
      <c r="QFW32" s="3173"/>
      <c r="QFX32" s="3173"/>
      <c r="QGA32" s="3173"/>
      <c r="QGI32" s="3199"/>
      <c r="QGJ32" s="3189"/>
      <c r="QGM32" s="3173"/>
      <c r="QGN32" s="3173"/>
      <c r="QGO32" s="3173"/>
      <c r="QGP32" s="3173"/>
      <c r="QGS32" s="3173"/>
      <c r="QHA32" s="3199"/>
      <c r="QHB32" s="3189"/>
      <c r="QHE32" s="3173"/>
      <c r="QHF32" s="3173"/>
      <c r="QHG32" s="3173"/>
      <c r="QHH32" s="3173"/>
      <c r="QHK32" s="3173"/>
      <c r="QHS32" s="3199"/>
      <c r="QHT32" s="3189"/>
      <c r="QHW32" s="3173"/>
      <c r="QHX32" s="3173"/>
      <c r="QHY32" s="3173"/>
      <c r="QHZ32" s="3173"/>
      <c r="QIC32" s="3173"/>
      <c r="QIK32" s="3199"/>
      <c r="QIL32" s="3189"/>
      <c r="QIO32" s="3173"/>
      <c r="QIP32" s="3173"/>
      <c r="QIQ32" s="3173"/>
      <c r="QIR32" s="3173"/>
      <c r="QIU32" s="3173"/>
      <c r="QJC32" s="3199"/>
      <c r="QJD32" s="3189"/>
      <c r="QJG32" s="3173"/>
      <c r="QJH32" s="3173"/>
      <c r="QJI32" s="3173"/>
      <c r="QJJ32" s="3173"/>
      <c r="QJM32" s="3173"/>
      <c r="QJU32" s="3199"/>
      <c r="QJV32" s="3189"/>
      <c r="QJY32" s="3173"/>
      <c r="QJZ32" s="3173"/>
      <c r="QKA32" s="3173"/>
      <c r="QKB32" s="3173"/>
      <c r="QKE32" s="3173"/>
      <c r="QKM32" s="3199"/>
      <c r="QKN32" s="3189"/>
      <c r="QKQ32" s="3173"/>
      <c r="QKR32" s="3173"/>
      <c r="QKS32" s="3173"/>
      <c r="QKT32" s="3173"/>
      <c r="QKW32" s="3173"/>
      <c r="QLE32" s="3199"/>
      <c r="QLF32" s="3189"/>
      <c r="QLI32" s="3173"/>
      <c r="QLJ32" s="3173"/>
      <c r="QLK32" s="3173"/>
      <c r="QLL32" s="3173"/>
      <c r="QLO32" s="3173"/>
      <c r="QLW32" s="3199"/>
      <c r="QLX32" s="3189"/>
      <c r="QMA32" s="3173"/>
      <c r="QMB32" s="3173"/>
      <c r="QMC32" s="3173"/>
      <c r="QMD32" s="3173"/>
      <c r="QMG32" s="3173"/>
      <c r="QMO32" s="3199"/>
      <c r="QMP32" s="3189"/>
      <c r="QMS32" s="3173"/>
      <c r="QMT32" s="3173"/>
      <c r="QMU32" s="3173"/>
      <c r="QMV32" s="3173"/>
      <c r="QMY32" s="3173"/>
      <c r="QNG32" s="3199"/>
      <c r="QNH32" s="3189"/>
      <c r="QNK32" s="3173"/>
      <c r="QNL32" s="3173"/>
      <c r="QNM32" s="3173"/>
      <c r="QNN32" s="3173"/>
      <c r="QNQ32" s="3173"/>
      <c r="QNY32" s="3199"/>
      <c r="QNZ32" s="3189"/>
      <c r="QOC32" s="3173"/>
      <c r="QOD32" s="3173"/>
      <c r="QOE32" s="3173"/>
      <c r="QOF32" s="3173"/>
      <c r="QOI32" s="3173"/>
      <c r="QOQ32" s="3199"/>
      <c r="QOR32" s="3189"/>
      <c r="QOU32" s="3173"/>
      <c r="QOV32" s="3173"/>
      <c r="QOW32" s="3173"/>
      <c r="QOX32" s="3173"/>
      <c r="QPA32" s="3173"/>
      <c r="QPI32" s="3199"/>
      <c r="QPJ32" s="3189"/>
      <c r="QPM32" s="3173"/>
      <c r="QPN32" s="3173"/>
      <c r="QPO32" s="3173"/>
      <c r="QPP32" s="3173"/>
      <c r="QPS32" s="3173"/>
      <c r="QQA32" s="3199"/>
      <c r="QQB32" s="3189"/>
      <c r="QQE32" s="3173"/>
      <c r="QQF32" s="3173"/>
      <c r="QQG32" s="3173"/>
      <c r="QQH32" s="3173"/>
      <c r="QQK32" s="3173"/>
      <c r="QQS32" s="3199"/>
      <c r="QQT32" s="3189"/>
      <c r="QQW32" s="3173"/>
      <c r="QQX32" s="3173"/>
      <c r="QQY32" s="3173"/>
      <c r="QQZ32" s="3173"/>
      <c r="QRC32" s="3173"/>
      <c r="QRK32" s="3199"/>
      <c r="QRL32" s="3189"/>
      <c r="QRO32" s="3173"/>
      <c r="QRP32" s="3173"/>
      <c r="QRQ32" s="3173"/>
      <c r="QRR32" s="3173"/>
      <c r="QRU32" s="3173"/>
      <c r="QSC32" s="3199"/>
      <c r="QSD32" s="3189"/>
      <c r="QSG32" s="3173"/>
      <c r="QSH32" s="3173"/>
      <c r="QSI32" s="3173"/>
      <c r="QSJ32" s="3173"/>
      <c r="QSM32" s="3173"/>
      <c r="QSU32" s="3199"/>
      <c r="QSV32" s="3189"/>
      <c r="QSY32" s="3173"/>
      <c r="QSZ32" s="3173"/>
      <c r="QTA32" s="3173"/>
      <c r="QTB32" s="3173"/>
      <c r="QTE32" s="3173"/>
      <c r="QTM32" s="3199"/>
      <c r="QTN32" s="3189"/>
      <c r="QTQ32" s="3173"/>
      <c r="QTR32" s="3173"/>
      <c r="QTS32" s="3173"/>
      <c r="QTT32" s="3173"/>
      <c r="QTW32" s="3173"/>
      <c r="QUE32" s="3199"/>
      <c r="QUF32" s="3189"/>
      <c r="QUI32" s="3173"/>
      <c r="QUJ32" s="3173"/>
      <c r="QUK32" s="3173"/>
      <c r="QUL32" s="3173"/>
      <c r="QUO32" s="3173"/>
      <c r="QUW32" s="3199"/>
      <c r="QUX32" s="3189"/>
      <c r="QVA32" s="3173"/>
      <c r="QVB32" s="3173"/>
      <c r="QVC32" s="3173"/>
      <c r="QVD32" s="3173"/>
      <c r="QVG32" s="3173"/>
      <c r="QVO32" s="3199"/>
      <c r="QVP32" s="3189"/>
      <c r="QVS32" s="3173"/>
      <c r="QVT32" s="3173"/>
      <c r="QVU32" s="3173"/>
      <c r="QVV32" s="3173"/>
      <c r="QVY32" s="3173"/>
      <c r="QWG32" s="3199"/>
      <c r="QWH32" s="3189"/>
      <c r="QWK32" s="3173"/>
      <c r="QWL32" s="3173"/>
      <c r="QWM32" s="3173"/>
      <c r="QWN32" s="3173"/>
      <c r="QWQ32" s="3173"/>
      <c r="QWY32" s="3199"/>
      <c r="QWZ32" s="3189"/>
      <c r="QXC32" s="3173"/>
      <c r="QXD32" s="3173"/>
      <c r="QXE32" s="3173"/>
      <c r="QXF32" s="3173"/>
      <c r="QXI32" s="3173"/>
      <c r="QXQ32" s="3199"/>
      <c r="QXR32" s="3189"/>
      <c r="QXU32" s="3173"/>
      <c r="QXV32" s="3173"/>
      <c r="QXW32" s="3173"/>
      <c r="QXX32" s="3173"/>
      <c r="QYA32" s="3173"/>
      <c r="QYI32" s="3199"/>
      <c r="QYJ32" s="3189"/>
      <c r="QYM32" s="3173"/>
      <c r="QYN32" s="3173"/>
      <c r="QYO32" s="3173"/>
      <c r="QYP32" s="3173"/>
      <c r="QYS32" s="3173"/>
      <c r="QZA32" s="3199"/>
      <c r="QZB32" s="3189"/>
      <c r="QZE32" s="3173"/>
      <c r="QZF32" s="3173"/>
      <c r="QZG32" s="3173"/>
      <c r="QZH32" s="3173"/>
      <c r="QZK32" s="3173"/>
      <c r="QZS32" s="3199"/>
      <c r="QZT32" s="3189"/>
      <c r="QZW32" s="3173"/>
      <c r="QZX32" s="3173"/>
      <c r="QZY32" s="3173"/>
      <c r="QZZ32" s="3173"/>
      <c r="RAC32" s="3173"/>
      <c r="RAK32" s="3199"/>
      <c r="RAL32" s="3189"/>
      <c r="RAO32" s="3173"/>
      <c r="RAP32" s="3173"/>
      <c r="RAQ32" s="3173"/>
      <c r="RAR32" s="3173"/>
      <c r="RAU32" s="3173"/>
      <c r="RBC32" s="3199"/>
      <c r="RBD32" s="3189"/>
      <c r="RBG32" s="3173"/>
      <c r="RBH32" s="3173"/>
      <c r="RBI32" s="3173"/>
      <c r="RBJ32" s="3173"/>
      <c r="RBM32" s="3173"/>
      <c r="RBU32" s="3199"/>
      <c r="RBV32" s="3189"/>
      <c r="RBY32" s="3173"/>
      <c r="RBZ32" s="3173"/>
      <c r="RCA32" s="3173"/>
      <c r="RCB32" s="3173"/>
      <c r="RCE32" s="3173"/>
      <c r="RCM32" s="3199"/>
      <c r="RCN32" s="3189"/>
      <c r="RCQ32" s="3173"/>
      <c r="RCR32" s="3173"/>
      <c r="RCS32" s="3173"/>
      <c r="RCT32" s="3173"/>
      <c r="RCW32" s="3173"/>
      <c r="RDE32" s="3199"/>
      <c r="RDF32" s="3189"/>
      <c r="RDI32" s="3173"/>
      <c r="RDJ32" s="3173"/>
      <c r="RDK32" s="3173"/>
      <c r="RDL32" s="3173"/>
      <c r="RDO32" s="3173"/>
      <c r="RDW32" s="3199"/>
      <c r="RDX32" s="3189"/>
      <c r="REA32" s="3173"/>
      <c r="REB32" s="3173"/>
      <c r="REC32" s="3173"/>
      <c r="RED32" s="3173"/>
      <c r="REG32" s="3173"/>
      <c r="REO32" s="3199"/>
      <c r="REP32" s="3189"/>
      <c r="RES32" s="3173"/>
      <c r="RET32" s="3173"/>
      <c r="REU32" s="3173"/>
      <c r="REV32" s="3173"/>
      <c r="REY32" s="3173"/>
      <c r="RFG32" s="3199"/>
      <c r="RFH32" s="3189"/>
      <c r="RFK32" s="3173"/>
      <c r="RFL32" s="3173"/>
      <c r="RFM32" s="3173"/>
      <c r="RFN32" s="3173"/>
      <c r="RFQ32" s="3173"/>
      <c r="RFY32" s="3199"/>
      <c r="RFZ32" s="3189"/>
      <c r="RGC32" s="3173"/>
      <c r="RGD32" s="3173"/>
      <c r="RGE32" s="3173"/>
      <c r="RGF32" s="3173"/>
      <c r="RGI32" s="3173"/>
      <c r="RGQ32" s="3199"/>
      <c r="RGR32" s="3189"/>
      <c r="RGU32" s="3173"/>
      <c r="RGV32" s="3173"/>
      <c r="RGW32" s="3173"/>
      <c r="RGX32" s="3173"/>
      <c r="RHA32" s="3173"/>
      <c r="RHI32" s="3199"/>
      <c r="RHJ32" s="3189"/>
      <c r="RHM32" s="3173"/>
      <c r="RHN32" s="3173"/>
      <c r="RHO32" s="3173"/>
      <c r="RHP32" s="3173"/>
      <c r="RHS32" s="3173"/>
      <c r="RIA32" s="3199"/>
      <c r="RIB32" s="3189"/>
      <c r="RIE32" s="3173"/>
      <c r="RIF32" s="3173"/>
      <c r="RIG32" s="3173"/>
      <c r="RIH32" s="3173"/>
      <c r="RIK32" s="3173"/>
      <c r="RIS32" s="3199"/>
      <c r="RIT32" s="3189"/>
      <c r="RIW32" s="3173"/>
      <c r="RIX32" s="3173"/>
      <c r="RIY32" s="3173"/>
      <c r="RIZ32" s="3173"/>
      <c r="RJC32" s="3173"/>
      <c r="RJK32" s="3199"/>
      <c r="RJL32" s="3189"/>
      <c r="RJO32" s="3173"/>
      <c r="RJP32" s="3173"/>
      <c r="RJQ32" s="3173"/>
      <c r="RJR32" s="3173"/>
      <c r="RJU32" s="3173"/>
      <c r="RKC32" s="3199"/>
      <c r="RKD32" s="3189"/>
      <c r="RKG32" s="3173"/>
      <c r="RKH32" s="3173"/>
      <c r="RKI32" s="3173"/>
      <c r="RKJ32" s="3173"/>
      <c r="RKM32" s="3173"/>
      <c r="RKU32" s="3199"/>
      <c r="RKV32" s="3189"/>
      <c r="RKY32" s="3173"/>
      <c r="RKZ32" s="3173"/>
      <c r="RLA32" s="3173"/>
      <c r="RLB32" s="3173"/>
      <c r="RLE32" s="3173"/>
      <c r="RLM32" s="3199"/>
      <c r="RLN32" s="3189"/>
      <c r="RLQ32" s="3173"/>
      <c r="RLR32" s="3173"/>
      <c r="RLS32" s="3173"/>
      <c r="RLT32" s="3173"/>
      <c r="RLW32" s="3173"/>
      <c r="RME32" s="3199"/>
      <c r="RMF32" s="3189"/>
      <c r="RMI32" s="3173"/>
      <c r="RMJ32" s="3173"/>
      <c r="RMK32" s="3173"/>
      <c r="RML32" s="3173"/>
      <c r="RMO32" s="3173"/>
      <c r="RMW32" s="3199"/>
      <c r="RMX32" s="3189"/>
      <c r="RNA32" s="3173"/>
      <c r="RNB32" s="3173"/>
      <c r="RNC32" s="3173"/>
      <c r="RND32" s="3173"/>
      <c r="RNG32" s="3173"/>
      <c r="RNO32" s="3199"/>
      <c r="RNP32" s="3189"/>
      <c r="RNS32" s="3173"/>
      <c r="RNT32" s="3173"/>
      <c r="RNU32" s="3173"/>
      <c r="RNV32" s="3173"/>
      <c r="RNY32" s="3173"/>
      <c r="ROG32" s="3199"/>
      <c r="ROH32" s="3189"/>
      <c r="ROK32" s="3173"/>
      <c r="ROL32" s="3173"/>
      <c r="ROM32" s="3173"/>
      <c r="RON32" s="3173"/>
      <c r="ROQ32" s="3173"/>
      <c r="ROY32" s="3199"/>
      <c r="ROZ32" s="3189"/>
      <c r="RPC32" s="3173"/>
      <c r="RPD32" s="3173"/>
      <c r="RPE32" s="3173"/>
      <c r="RPF32" s="3173"/>
      <c r="RPI32" s="3173"/>
      <c r="RPQ32" s="3199"/>
      <c r="RPR32" s="3189"/>
      <c r="RPU32" s="3173"/>
      <c r="RPV32" s="3173"/>
      <c r="RPW32" s="3173"/>
      <c r="RPX32" s="3173"/>
      <c r="RQA32" s="3173"/>
      <c r="RQI32" s="3199"/>
      <c r="RQJ32" s="3189"/>
      <c r="RQM32" s="3173"/>
      <c r="RQN32" s="3173"/>
      <c r="RQO32" s="3173"/>
      <c r="RQP32" s="3173"/>
      <c r="RQS32" s="3173"/>
      <c r="RRA32" s="3199"/>
      <c r="RRB32" s="3189"/>
      <c r="RRE32" s="3173"/>
      <c r="RRF32" s="3173"/>
      <c r="RRG32" s="3173"/>
      <c r="RRH32" s="3173"/>
      <c r="RRK32" s="3173"/>
      <c r="RRS32" s="3199"/>
      <c r="RRT32" s="3189"/>
      <c r="RRW32" s="3173"/>
      <c r="RRX32" s="3173"/>
      <c r="RRY32" s="3173"/>
      <c r="RRZ32" s="3173"/>
      <c r="RSC32" s="3173"/>
      <c r="RSK32" s="3199"/>
      <c r="RSL32" s="3189"/>
      <c r="RSO32" s="3173"/>
      <c r="RSP32" s="3173"/>
      <c r="RSQ32" s="3173"/>
      <c r="RSR32" s="3173"/>
      <c r="RSU32" s="3173"/>
      <c r="RTC32" s="3199"/>
      <c r="RTD32" s="3189"/>
      <c r="RTG32" s="3173"/>
      <c r="RTH32" s="3173"/>
      <c r="RTI32" s="3173"/>
      <c r="RTJ32" s="3173"/>
      <c r="RTM32" s="3173"/>
      <c r="RTU32" s="3199"/>
      <c r="RTV32" s="3189"/>
      <c r="RTY32" s="3173"/>
      <c r="RTZ32" s="3173"/>
      <c r="RUA32" s="3173"/>
      <c r="RUB32" s="3173"/>
      <c r="RUE32" s="3173"/>
      <c r="RUM32" s="3199"/>
      <c r="RUN32" s="3189"/>
      <c r="RUQ32" s="3173"/>
      <c r="RUR32" s="3173"/>
      <c r="RUS32" s="3173"/>
      <c r="RUT32" s="3173"/>
      <c r="RUW32" s="3173"/>
      <c r="RVE32" s="3199"/>
      <c r="RVF32" s="3189"/>
      <c r="RVI32" s="3173"/>
      <c r="RVJ32" s="3173"/>
      <c r="RVK32" s="3173"/>
      <c r="RVL32" s="3173"/>
      <c r="RVO32" s="3173"/>
      <c r="RVW32" s="3199"/>
      <c r="RVX32" s="3189"/>
      <c r="RWA32" s="3173"/>
      <c r="RWB32" s="3173"/>
      <c r="RWC32" s="3173"/>
      <c r="RWD32" s="3173"/>
      <c r="RWG32" s="3173"/>
      <c r="RWO32" s="3199"/>
      <c r="RWP32" s="3189"/>
      <c r="RWS32" s="3173"/>
      <c r="RWT32" s="3173"/>
      <c r="RWU32" s="3173"/>
      <c r="RWV32" s="3173"/>
      <c r="RWY32" s="3173"/>
      <c r="RXG32" s="3199"/>
      <c r="RXH32" s="3189"/>
      <c r="RXK32" s="3173"/>
      <c r="RXL32" s="3173"/>
      <c r="RXM32" s="3173"/>
      <c r="RXN32" s="3173"/>
      <c r="RXQ32" s="3173"/>
      <c r="RXY32" s="3199"/>
      <c r="RXZ32" s="3189"/>
      <c r="RYC32" s="3173"/>
      <c r="RYD32" s="3173"/>
      <c r="RYE32" s="3173"/>
      <c r="RYF32" s="3173"/>
      <c r="RYI32" s="3173"/>
      <c r="RYQ32" s="3199"/>
      <c r="RYR32" s="3189"/>
      <c r="RYU32" s="3173"/>
      <c r="RYV32" s="3173"/>
      <c r="RYW32" s="3173"/>
      <c r="RYX32" s="3173"/>
      <c r="RZA32" s="3173"/>
      <c r="RZI32" s="3199"/>
      <c r="RZJ32" s="3189"/>
      <c r="RZM32" s="3173"/>
      <c r="RZN32" s="3173"/>
      <c r="RZO32" s="3173"/>
      <c r="RZP32" s="3173"/>
      <c r="RZS32" s="3173"/>
      <c r="SAA32" s="3199"/>
      <c r="SAB32" s="3189"/>
      <c r="SAE32" s="3173"/>
      <c r="SAF32" s="3173"/>
      <c r="SAG32" s="3173"/>
      <c r="SAH32" s="3173"/>
      <c r="SAK32" s="3173"/>
      <c r="SAS32" s="3199"/>
      <c r="SAT32" s="3189"/>
      <c r="SAW32" s="3173"/>
      <c r="SAX32" s="3173"/>
      <c r="SAY32" s="3173"/>
      <c r="SAZ32" s="3173"/>
      <c r="SBC32" s="3173"/>
      <c r="SBK32" s="3199"/>
      <c r="SBL32" s="3189"/>
      <c r="SBO32" s="3173"/>
      <c r="SBP32" s="3173"/>
      <c r="SBQ32" s="3173"/>
      <c r="SBR32" s="3173"/>
      <c r="SBU32" s="3173"/>
      <c r="SCC32" s="3199"/>
      <c r="SCD32" s="3189"/>
      <c r="SCG32" s="3173"/>
      <c r="SCH32" s="3173"/>
      <c r="SCI32" s="3173"/>
      <c r="SCJ32" s="3173"/>
      <c r="SCM32" s="3173"/>
      <c r="SCU32" s="3199"/>
      <c r="SCV32" s="3189"/>
      <c r="SCY32" s="3173"/>
      <c r="SCZ32" s="3173"/>
      <c r="SDA32" s="3173"/>
      <c r="SDB32" s="3173"/>
      <c r="SDE32" s="3173"/>
      <c r="SDM32" s="3199"/>
      <c r="SDN32" s="3189"/>
      <c r="SDQ32" s="3173"/>
      <c r="SDR32" s="3173"/>
      <c r="SDS32" s="3173"/>
      <c r="SDT32" s="3173"/>
      <c r="SDW32" s="3173"/>
      <c r="SEE32" s="3199"/>
      <c r="SEF32" s="3189"/>
      <c r="SEI32" s="3173"/>
      <c r="SEJ32" s="3173"/>
      <c r="SEK32" s="3173"/>
      <c r="SEL32" s="3173"/>
      <c r="SEO32" s="3173"/>
      <c r="SEW32" s="3199"/>
      <c r="SEX32" s="3189"/>
      <c r="SFA32" s="3173"/>
      <c r="SFB32" s="3173"/>
      <c r="SFC32" s="3173"/>
      <c r="SFD32" s="3173"/>
      <c r="SFG32" s="3173"/>
      <c r="SFO32" s="3199"/>
      <c r="SFP32" s="3189"/>
      <c r="SFS32" s="3173"/>
      <c r="SFT32" s="3173"/>
      <c r="SFU32" s="3173"/>
      <c r="SFV32" s="3173"/>
      <c r="SFY32" s="3173"/>
      <c r="SGG32" s="3199"/>
      <c r="SGH32" s="3189"/>
      <c r="SGK32" s="3173"/>
      <c r="SGL32" s="3173"/>
      <c r="SGM32" s="3173"/>
      <c r="SGN32" s="3173"/>
      <c r="SGQ32" s="3173"/>
      <c r="SGY32" s="3199"/>
      <c r="SGZ32" s="3189"/>
      <c r="SHC32" s="3173"/>
      <c r="SHD32" s="3173"/>
      <c r="SHE32" s="3173"/>
      <c r="SHF32" s="3173"/>
      <c r="SHI32" s="3173"/>
      <c r="SHQ32" s="3199"/>
      <c r="SHR32" s="3189"/>
      <c r="SHU32" s="3173"/>
      <c r="SHV32" s="3173"/>
      <c r="SHW32" s="3173"/>
      <c r="SHX32" s="3173"/>
      <c r="SIA32" s="3173"/>
      <c r="SII32" s="3199"/>
      <c r="SIJ32" s="3189"/>
      <c r="SIM32" s="3173"/>
      <c r="SIN32" s="3173"/>
      <c r="SIO32" s="3173"/>
      <c r="SIP32" s="3173"/>
      <c r="SIS32" s="3173"/>
      <c r="SJA32" s="3199"/>
      <c r="SJB32" s="3189"/>
      <c r="SJE32" s="3173"/>
      <c r="SJF32" s="3173"/>
      <c r="SJG32" s="3173"/>
      <c r="SJH32" s="3173"/>
      <c r="SJK32" s="3173"/>
      <c r="SJS32" s="3199"/>
      <c r="SJT32" s="3189"/>
      <c r="SJW32" s="3173"/>
      <c r="SJX32" s="3173"/>
      <c r="SJY32" s="3173"/>
      <c r="SJZ32" s="3173"/>
      <c r="SKC32" s="3173"/>
      <c r="SKK32" s="3199"/>
      <c r="SKL32" s="3189"/>
      <c r="SKO32" s="3173"/>
      <c r="SKP32" s="3173"/>
      <c r="SKQ32" s="3173"/>
      <c r="SKR32" s="3173"/>
      <c r="SKU32" s="3173"/>
      <c r="SLC32" s="3199"/>
      <c r="SLD32" s="3189"/>
      <c r="SLG32" s="3173"/>
      <c r="SLH32" s="3173"/>
      <c r="SLI32" s="3173"/>
      <c r="SLJ32" s="3173"/>
      <c r="SLM32" s="3173"/>
      <c r="SLU32" s="3199"/>
      <c r="SLV32" s="3189"/>
      <c r="SLY32" s="3173"/>
      <c r="SLZ32" s="3173"/>
      <c r="SMA32" s="3173"/>
      <c r="SMB32" s="3173"/>
      <c r="SME32" s="3173"/>
      <c r="SMM32" s="3199"/>
      <c r="SMN32" s="3189"/>
      <c r="SMQ32" s="3173"/>
      <c r="SMR32" s="3173"/>
      <c r="SMS32" s="3173"/>
      <c r="SMT32" s="3173"/>
      <c r="SMW32" s="3173"/>
      <c r="SNE32" s="3199"/>
      <c r="SNF32" s="3189"/>
      <c r="SNI32" s="3173"/>
      <c r="SNJ32" s="3173"/>
      <c r="SNK32" s="3173"/>
      <c r="SNL32" s="3173"/>
      <c r="SNO32" s="3173"/>
      <c r="SNW32" s="3199"/>
      <c r="SNX32" s="3189"/>
      <c r="SOA32" s="3173"/>
      <c r="SOB32" s="3173"/>
      <c r="SOC32" s="3173"/>
      <c r="SOD32" s="3173"/>
      <c r="SOG32" s="3173"/>
      <c r="SOO32" s="3199"/>
      <c r="SOP32" s="3189"/>
      <c r="SOS32" s="3173"/>
      <c r="SOT32" s="3173"/>
      <c r="SOU32" s="3173"/>
      <c r="SOV32" s="3173"/>
      <c r="SOY32" s="3173"/>
      <c r="SPG32" s="3199"/>
      <c r="SPH32" s="3189"/>
      <c r="SPK32" s="3173"/>
      <c r="SPL32" s="3173"/>
      <c r="SPM32" s="3173"/>
      <c r="SPN32" s="3173"/>
      <c r="SPQ32" s="3173"/>
      <c r="SPY32" s="3199"/>
      <c r="SPZ32" s="3189"/>
      <c r="SQC32" s="3173"/>
      <c r="SQD32" s="3173"/>
      <c r="SQE32" s="3173"/>
      <c r="SQF32" s="3173"/>
      <c r="SQI32" s="3173"/>
      <c r="SQQ32" s="3199"/>
      <c r="SQR32" s="3189"/>
      <c r="SQU32" s="3173"/>
      <c r="SQV32" s="3173"/>
      <c r="SQW32" s="3173"/>
      <c r="SQX32" s="3173"/>
      <c r="SRA32" s="3173"/>
      <c r="SRI32" s="3199"/>
      <c r="SRJ32" s="3189"/>
      <c r="SRM32" s="3173"/>
      <c r="SRN32" s="3173"/>
      <c r="SRO32" s="3173"/>
      <c r="SRP32" s="3173"/>
      <c r="SRS32" s="3173"/>
      <c r="SSA32" s="3199"/>
      <c r="SSB32" s="3189"/>
      <c r="SSE32" s="3173"/>
      <c r="SSF32" s="3173"/>
      <c r="SSG32" s="3173"/>
      <c r="SSH32" s="3173"/>
      <c r="SSK32" s="3173"/>
      <c r="SSS32" s="3199"/>
      <c r="SST32" s="3189"/>
      <c r="SSW32" s="3173"/>
      <c r="SSX32" s="3173"/>
      <c r="SSY32" s="3173"/>
      <c r="SSZ32" s="3173"/>
      <c r="STC32" s="3173"/>
      <c r="STK32" s="3199"/>
      <c r="STL32" s="3189"/>
      <c r="STO32" s="3173"/>
      <c r="STP32" s="3173"/>
      <c r="STQ32" s="3173"/>
      <c r="STR32" s="3173"/>
      <c r="STU32" s="3173"/>
      <c r="SUC32" s="3199"/>
      <c r="SUD32" s="3189"/>
      <c r="SUG32" s="3173"/>
      <c r="SUH32" s="3173"/>
      <c r="SUI32" s="3173"/>
      <c r="SUJ32" s="3173"/>
      <c r="SUM32" s="3173"/>
      <c r="SUU32" s="3199"/>
      <c r="SUV32" s="3189"/>
      <c r="SUY32" s="3173"/>
      <c r="SUZ32" s="3173"/>
      <c r="SVA32" s="3173"/>
      <c r="SVB32" s="3173"/>
      <c r="SVE32" s="3173"/>
      <c r="SVM32" s="3199"/>
      <c r="SVN32" s="3189"/>
      <c r="SVQ32" s="3173"/>
      <c r="SVR32" s="3173"/>
      <c r="SVS32" s="3173"/>
      <c r="SVT32" s="3173"/>
      <c r="SVW32" s="3173"/>
      <c r="SWE32" s="3199"/>
      <c r="SWF32" s="3189"/>
      <c r="SWI32" s="3173"/>
      <c r="SWJ32" s="3173"/>
      <c r="SWK32" s="3173"/>
      <c r="SWL32" s="3173"/>
      <c r="SWO32" s="3173"/>
      <c r="SWW32" s="3199"/>
      <c r="SWX32" s="3189"/>
      <c r="SXA32" s="3173"/>
      <c r="SXB32" s="3173"/>
      <c r="SXC32" s="3173"/>
      <c r="SXD32" s="3173"/>
      <c r="SXG32" s="3173"/>
      <c r="SXO32" s="3199"/>
      <c r="SXP32" s="3189"/>
      <c r="SXS32" s="3173"/>
      <c r="SXT32" s="3173"/>
      <c r="SXU32" s="3173"/>
      <c r="SXV32" s="3173"/>
      <c r="SXY32" s="3173"/>
      <c r="SYG32" s="3199"/>
      <c r="SYH32" s="3189"/>
      <c r="SYK32" s="3173"/>
      <c r="SYL32" s="3173"/>
      <c r="SYM32" s="3173"/>
      <c r="SYN32" s="3173"/>
      <c r="SYQ32" s="3173"/>
      <c r="SYY32" s="3199"/>
      <c r="SYZ32" s="3189"/>
      <c r="SZC32" s="3173"/>
      <c r="SZD32" s="3173"/>
      <c r="SZE32" s="3173"/>
      <c r="SZF32" s="3173"/>
      <c r="SZI32" s="3173"/>
      <c r="SZQ32" s="3199"/>
      <c r="SZR32" s="3189"/>
      <c r="SZU32" s="3173"/>
      <c r="SZV32" s="3173"/>
      <c r="SZW32" s="3173"/>
      <c r="SZX32" s="3173"/>
      <c r="TAA32" s="3173"/>
      <c r="TAI32" s="3199"/>
      <c r="TAJ32" s="3189"/>
      <c r="TAM32" s="3173"/>
      <c r="TAN32" s="3173"/>
      <c r="TAO32" s="3173"/>
      <c r="TAP32" s="3173"/>
      <c r="TAS32" s="3173"/>
      <c r="TBA32" s="3199"/>
      <c r="TBB32" s="3189"/>
      <c r="TBE32" s="3173"/>
      <c r="TBF32" s="3173"/>
      <c r="TBG32" s="3173"/>
      <c r="TBH32" s="3173"/>
      <c r="TBK32" s="3173"/>
      <c r="TBS32" s="3199"/>
      <c r="TBT32" s="3189"/>
      <c r="TBW32" s="3173"/>
      <c r="TBX32" s="3173"/>
      <c r="TBY32" s="3173"/>
      <c r="TBZ32" s="3173"/>
      <c r="TCC32" s="3173"/>
      <c r="TCK32" s="3199"/>
      <c r="TCL32" s="3189"/>
      <c r="TCO32" s="3173"/>
      <c r="TCP32" s="3173"/>
      <c r="TCQ32" s="3173"/>
      <c r="TCR32" s="3173"/>
      <c r="TCU32" s="3173"/>
      <c r="TDC32" s="3199"/>
      <c r="TDD32" s="3189"/>
      <c r="TDG32" s="3173"/>
      <c r="TDH32" s="3173"/>
      <c r="TDI32" s="3173"/>
      <c r="TDJ32" s="3173"/>
      <c r="TDM32" s="3173"/>
      <c r="TDU32" s="3199"/>
      <c r="TDV32" s="3189"/>
      <c r="TDY32" s="3173"/>
      <c r="TDZ32" s="3173"/>
      <c r="TEA32" s="3173"/>
      <c r="TEB32" s="3173"/>
      <c r="TEE32" s="3173"/>
      <c r="TEM32" s="3199"/>
      <c r="TEN32" s="3189"/>
      <c r="TEQ32" s="3173"/>
      <c r="TER32" s="3173"/>
      <c r="TES32" s="3173"/>
      <c r="TET32" s="3173"/>
      <c r="TEW32" s="3173"/>
      <c r="TFE32" s="3199"/>
      <c r="TFF32" s="3189"/>
      <c r="TFI32" s="3173"/>
      <c r="TFJ32" s="3173"/>
      <c r="TFK32" s="3173"/>
      <c r="TFL32" s="3173"/>
      <c r="TFO32" s="3173"/>
      <c r="TFW32" s="3199"/>
      <c r="TFX32" s="3189"/>
      <c r="TGA32" s="3173"/>
      <c r="TGB32" s="3173"/>
      <c r="TGC32" s="3173"/>
      <c r="TGD32" s="3173"/>
      <c r="TGG32" s="3173"/>
      <c r="TGO32" s="3199"/>
      <c r="TGP32" s="3189"/>
      <c r="TGS32" s="3173"/>
      <c r="TGT32" s="3173"/>
      <c r="TGU32" s="3173"/>
      <c r="TGV32" s="3173"/>
      <c r="TGY32" s="3173"/>
      <c r="THG32" s="3199"/>
      <c r="THH32" s="3189"/>
      <c r="THK32" s="3173"/>
      <c r="THL32" s="3173"/>
      <c r="THM32" s="3173"/>
      <c r="THN32" s="3173"/>
      <c r="THQ32" s="3173"/>
      <c r="THY32" s="3199"/>
      <c r="THZ32" s="3189"/>
      <c r="TIC32" s="3173"/>
      <c r="TID32" s="3173"/>
      <c r="TIE32" s="3173"/>
      <c r="TIF32" s="3173"/>
      <c r="TII32" s="3173"/>
      <c r="TIQ32" s="3199"/>
      <c r="TIR32" s="3189"/>
      <c r="TIU32" s="3173"/>
      <c r="TIV32" s="3173"/>
      <c r="TIW32" s="3173"/>
      <c r="TIX32" s="3173"/>
      <c r="TJA32" s="3173"/>
      <c r="TJI32" s="3199"/>
      <c r="TJJ32" s="3189"/>
      <c r="TJM32" s="3173"/>
      <c r="TJN32" s="3173"/>
      <c r="TJO32" s="3173"/>
      <c r="TJP32" s="3173"/>
      <c r="TJS32" s="3173"/>
      <c r="TKA32" s="3199"/>
      <c r="TKB32" s="3189"/>
      <c r="TKE32" s="3173"/>
      <c r="TKF32" s="3173"/>
      <c r="TKG32" s="3173"/>
      <c r="TKH32" s="3173"/>
      <c r="TKK32" s="3173"/>
      <c r="TKS32" s="3199"/>
      <c r="TKT32" s="3189"/>
      <c r="TKW32" s="3173"/>
      <c r="TKX32" s="3173"/>
      <c r="TKY32" s="3173"/>
      <c r="TKZ32" s="3173"/>
      <c r="TLC32" s="3173"/>
      <c r="TLK32" s="3199"/>
      <c r="TLL32" s="3189"/>
      <c r="TLO32" s="3173"/>
      <c r="TLP32" s="3173"/>
      <c r="TLQ32" s="3173"/>
      <c r="TLR32" s="3173"/>
      <c r="TLU32" s="3173"/>
      <c r="TMC32" s="3199"/>
      <c r="TMD32" s="3189"/>
      <c r="TMG32" s="3173"/>
      <c r="TMH32" s="3173"/>
      <c r="TMI32" s="3173"/>
      <c r="TMJ32" s="3173"/>
      <c r="TMM32" s="3173"/>
      <c r="TMU32" s="3199"/>
      <c r="TMV32" s="3189"/>
      <c r="TMY32" s="3173"/>
      <c r="TMZ32" s="3173"/>
      <c r="TNA32" s="3173"/>
      <c r="TNB32" s="3173"/>
      <c r="TNE32" s="3173"/>
      <c r="TNM32" s="3199"/>
      <c r="TNN32" s="3189"/>
      <c r="TNQ32" s="3173"/>
      <c r="TNR32" s="3173"/>
      <c r="TNS32" s="3173"/>
      <c r="TNT32" s="3173"/>
      <c r="TNW32" s="3173"/>
      <c r="TOE32" s="3199"/>
      <c r="TOF32" s="3189"/>
      <c r="TOI32" s="3173"/>
      <c r="TOJ32" s="3173"/>
      <c r="TOK32" s="3173"/>
      <c r="TOL32" s="3173"/>
      <c r="TOO32" s="3173"/>
      <c r="TOW32" s="3199"/>
      <c r="TOX32" s="3189"/>
      <c r="TPA32" s="3173"/>
      <c r="TPB32" s="3173"/>
      <c r="TPC32" s="3173"/>
      <c r="TPD32" s="3173"/>
      <c r="TPG32" s="3173"/>
      <c r="TPO32" s="3199"/>
      <c r="TPP32" s="3189"/>
      <c r="TPS32" s="3173"/>
      <c r="TPT32" s="3173"/>
      <c r="TPU32" s="3173"/>
      <c r="TPV32" s="3173"/>
      <c r="TPY32" s="3173"/>
      <c r="TQG32" s="3199"/>
      <c r="TQH32" s="3189"/>
      <c r="TQK32" s="3173"/>
      <c r="TQL32" s="3173"/>
      <c r="TQM32" s="3173"/>
      <c r="TQN32" s="3173"/>
      <c r="TQQ32" s="3173"/>
      <c r="TQY32" s="3199"/>
      <c r="TQZ32" s="3189"/>
      <c r="TRC32" s="3173"/>
      <c r="TRD32" s="3173"/>
      <c r="TRE32" s="3173"/>
      <c r="TRF32" s="3173"/>
      <c r="TRI32" s="3173"/>
      <c r="TRQ32" s="3199"/>
      <c r="TRR32" s="3189"/>
      <c r="TRU32" s="3173"/>
      <c r="TRV32" s="3173"/>
      <c r="TRW32" s="3173"/>
      <c r="TRX32" s="3173"/>
      <c r="TSA32" s="3173"/>
      <c r="TSI32" s="3199"/>
      <c r="TSJ32" s="3189"/>
      <c r="TSM32" s="3173"/>
      <c r="TSN32" s="3173"/>
      <c r="TSO32" s="3173"/>
      <c r="TSP32" s="3173"/>
      <c r="TSS32" s="3173"/>
      <c r="TTA32" s="3199"/>
      <c r="TTB32" s="3189"/>
      <c r="TTE32" s="3173"/>
      <c r="TTF32" s="3173"/>
      <c r="TTG32" s="3173"/>
      <c r="TTH32" s="3173"/>
      <c r="TTK32" s="3173"/>
      <c r="TTS32" s="3199"/>
      <c r="TTT32" s="3189"/>
      <c r="TTW32" s="3173"/>
      <c r="TTX32" s="3173"/>
      <c r="TTY32" s="3173"/>
      <c r="TTZ32" s="3173"/>
      <c r="TUC32" s="3173"/>
      <c r="TUK32" s="3199"/>
      <c r="TUL32" s="3189"/>
      <c r="TUO32" s="3173"/>
      <c r="TUP32" s="3173"/>
      <c r="TUQ32" s="3173"/>
      <c r="TUR32" s="3173"/>
      <c r="TUU32" s="3173"/>
      <c r="TVC32" s="3199"/>
      <c r="TVD32" s="3189"/>
      <c r="TVG32" s="3173"/>
      <c r="TVH32" s="3173"/>
      <c r="TVI32" s="3173"/>
      <c r="TVJ32" s="3173"/>
      <c r="TVM32" s="3173"/>
      <c r="TVU32" s="3199"/>
      <c r="TVV32" s="3189"/>
      <c r="TVY32" s="3173"/>
      <c r="TVZ32" s="3173"/>
      <c r="TWA32" s="3173"/>
      <c r="TWB32" s="3173"/>
      <c r="TWE32" s="3173"/>
      <c r="TWM32" s="3199"/>
      <c r="TWN32" s="3189"/>
      <c r="TWQ32" s="3173"/>
      <c r="TWR32" s="3173"/>
      <c r="TWS32" s="3173"/>
      <c r="TWT32" s="3173"/>
      <c r="TWW32" s="3173"/>
      <c r="TXE32" s="3199"/>
      <c r="TXF32" s="3189"/>
      <c r="TXI32" s="3173"/>
      <c r="TXJ32" s="3173"/>
      <c r="TXK32" s="3173"/>
      <c r="TXL32" s="3173"/>
      <c r="TXO32" s="3173"/>
      <c r="TXW32" s="3199"/>
      <c r="TXX32" s="3189"/>
      <c r="TYA32" s="3173"/>
      <c r="TYB32" s="3173"/>
      <c r="TYC32" s="3173"/>
      <c r="TYD32" s="3173"/>
      <c r="TYG32" s="3173"/>
      <c r="TYO32" s="3199"/>
      <c r="TYP32" s="3189"/>
      <c r="TYS32" s="3173"/>
      <c r="TYT32" s="3173"/>
      <c r="TYU32" s="3173"/>
      <c r="TYV32" s="3173"/>
      <c r="TYY32" s="3173"/>
      <c r="TZG32" s="3199"/>
      <c r="TZH32" s="3189"/>
      <c r="TZK32" s="3173"/>
      <c r="TZL32" s="3173"/>
      <c r="TZM32" s="3173"/>
      <c r="TZN32" s="3173"/>
      <c r="TZQ32" s="3173"/>
      <c r="TZY32" s="3199"/>
      <c r="TZZ32" s="3189"/>
      <c r="UAC32" s="3173"/>
      <c r="UAD32" s="3173"/>
      <c r="UAE32" s="3173"/>
      <c r="UAF32" s="3173"/>
      <c r="UAI32" s="3173"/>
      <c r="UAQ32" s="3199"/>
      <c r="UAR32" s="3189"/>
      <c r="UAU32" s="3173"/>
      <c r="UAV32" s="3173"/>
      <c r="UAW32" s="3173"/>
      <c r="UAX32" s="3173"/>
      <c r="UBA32" s="3173"/>
      <c r="UBI32" s="3199"/>
      <c r="UBJ32" s="3189"/>
      <c r="UBM32" s="3173"/>
      <c r="UBN32" s="3173"/>
      <c r="UBO32" s="3173"/>
      <c r="UBP32" s="3173"/>
      <c r="UBS32" s="3173"/>
      <c r="UCA32" s="3199"/>
      <c r="UCB32" s="3189"/>
      <c r="UCE32" s="3173"/>
      <c r="UCF32" s="3173"/>
      <c r="UCG32" s="3173"/>
      <c r="UCH32" s="3173"/>
      <c r="UCK32" s="3173"/>
      <c r="UCS32" s="3199"/>
      <c r="UCT32" s="3189"/>
      <c r="UCW32" s="3173"/>
      <c r="UCX32" s="3173"/>
      <c r="UCY32" s="3173"/>
      <c r="UCZ32" s="3173"/>
      <c r="UDC32" s="3173"/>
      <c r="UDK32" s="3199"/>
      <c r="UDL32" s="3189"/>
      <c r="UDO32" s="3173"/>
      <c r="UDP32" s="3173"/>
      <c r="UDQ32" s="3173"/>
      <c r="UDR32" s="3173"/>
      <c r="UDU32" s="3173"/>
      <c r="UEC32" s="3199"/>
      <c r="UED32" s="3189"/>
      <c r="UEG32" s="3173"/>
      <c r="UEH32" s="3173"/>
      <c r="UEI32" s="3173"/>
      <c r="UEJ32" s="3173"/>
      <c r="UEM32" s="3173"/>
      <c r="UEU32" s="3199"/>
      <c r="UEV32" s="3189"/>
      <c r="UEY32" s="3173"/>
      <c r="UEZ32" s="3173"/>
      <c r="UFA32" s="3173"/>
      <c r="UFB32" s="3173"/>
      <c r="UFE32" s="3173"/>
      <c r="UFM32" s="3199"/>
      <c r="UFN32" s="3189"/>
      <c r="UFQ32" s="3173"/>
      <c r="UFR32" s="3173"/>
      <c r="UFS32" s="3173"/>
      <c r="UFT32" s="3173"/>
      <c r="UFW32" s="3173"/>
      <c r="UGE32" s="3199"/>
      <c r="UGF32" s="3189"/>
      <c r="UGI32" s="3173"/>
      <c r="UGJ32" s="3173"/>
      <c r="UGK32" s="3173"/>
      <c r="UGL32" s="3173"/>
      <c r="UGO32" s="3173"/>
      <c r="UGW32" s="3199"/>
      <c r="UGX32" s="3189"/>
      <c r="UHA32" s="3173"/>
      <c r="UHB32" s="3173"/>
      <c r="UHC32" s="3173"/>
      <c r="UHD32" s="3173"/>
      <c r="UHG32" s="3173"/>
      <c r="UHO32" s="3199"/>
      <c r="UHP32" s="3189"/>
      <c r="UHS32" s="3173"/>
      <c r="UHT32" s="3173"/>
      <c r="UHU32" s="3173"/>
      <c r="UHV32" s="3173"/>
      <c r="UHY32" s="3173"/>
      <c r="UIG32" s="3199"/>
      <c r="UIH32" s="3189"/>
      <c r="UIK32" s="3173"/>
      <c r="UIL32" s="3173"/>
      <c r="UIM32" s="3173"/>
      <c r="UIN32" s="3173"/>
      <c r="UIQ32" s="3173"/>
      <c r="UIY32" s="3199"/>
      <c r="UIZ32" s="3189"/>
      <c r="UJC32" s="3173"/>
      <c r="UJD32" s="3173"/>
      <c r="UJE32" s="3173"/>
      <c r="UJF32" s="3173"/>
      <c r="UJI32" s="3173"/>
      <c r="UJQ32" s="3199"/>
      <c r="UJR32" s="3189"/>
      <c r="UJU32" s="3173"/>
      <c r="UJV32" s="3173"/>
      <c r="UJW32" s="3173"/>
      <c r="UJX32" s="3173"/>
      <c r="UKA32" s="3173"/>
      <c r="UKI32" s="3199"/>
      <c r="UKJ32" s="3189"/>
      <c r="UKM32" s="3173"/>
      <c r="UKN32" s="3173"/>
      <c r="UKO32" s="3173"/>
      <c r="UKP32" s="3173"/>
      <c r="UKS32" s="3173"/>
      <c r="ULA32" s="3199"/>
      <c r="ULB32" s="3189"/>
      <c r="ULE32" s="3173"/>
      <c r="ULF32" s="3173"/>
      <c r="ULG32" s="3173"/>
      <c r="ULH32" s="3173"/>
      <c r="ULK32" s="3173"/>
      <c r="ULS32" s="3199"/>
      <c r="ULT32" s="3189"/>
      <c r="ULW32" s="3173"/>
      <c r="ULX32" s="3173"/>
      <c r="ULY32" s="3173"/>
      <c r="ULZ32" s="3173"/>
      <c r="UMC32" s="3173"/>
      <c r="UMK32" s="3199"/>
      <c r="UML32" s="3189"/>
      <c r="UMO32" s="3173"/>
      <c r="UMP32" s="3173"/>
      <c r="UMQ32" s="3173"/>
      <c r="UMR32" s="3173"/>
      <c r="UMU32" s="3173"/>
      <c r="UNC32" s="3199"/>
      <c r="UND32" s="3189"/>
      <c r="UNG32" s="3173"/>
      <c r="UNH32" s="3173"/>
      <c r="UNI32" s="3173"/>
      <c r="UNJ32" s="3173"/>
      <c r="UNM32" s="3173"/>
      <c r="UNU32" s="3199"/>
      <c r="UNV32" s="3189"/>
      <c r="UNY32" s="3173"/>
      <c r="UNZ32" s="3173"/>
      <c r="UOA32" s="3173"/>
      <c r="UOB32" s="3173"/>
      <c r="UOE32" s="3173"/>
      <c r="UOM32" s="3199"/>
      <c r="UON32" s="3189"/>
      <c r="UOQ32" s="3173"/>
      <c r="UOR32" s="3173"/>
      <c r="UOS32" s="3173"/>
      <c r="UOT32" s="3173"/>
      <c r="UOW32" s="3173"/>
      <c r="UPE32" s="3199"/>
      <c r="UPF32" s="3189"/>
      <c r="UPI32" s="3173"/>
      <c r="UPJ32" s="3173"/>
      <c r="UPK32" s="3173"/>
      <c r="UPL32" s="3173"/>
      <c r="UPO32" s="3173"/>
      <c r="UPW32" s="3199"/>
      <c r="UPX32" s="3189"/>
      <c r="UQA32" s="3173"/>
      <c r="UQB32" s="3173"/>
      <c r="UQC32" s="3173"/>
      <c r="UQD32" s="3173"/>
      <c r="UQG32" s="3173"/>
      <c r="UQO32" s="3199"/>
      <c r="UQP32" s="3189"/>
      <c r="UQS32" s="3173"/>
      <c r="UQT32" s="3173"/>
      <c r="UQU32" s="3173"/>
      <c r="UQV32" s="3173"/>
      <c r="UQY32" s="3173"/>
      <c r="URG32" s="3199"/>
      <c r="URH32" s="3189"/>
      <c r="URK32" s="3173"/>
      <c r="URL32" s="3173"/>
      <c r="URM32" s="3173"/>
      <c r="URN32" s="3173"/>
      <c r="URQ32" s="3173"/>
      <c r="URY32" s="3199"/>
      <c r="URZ32" s="3189"/>
      <c r="USC32" s="3173"/>
      <c r="USD32" s="3173"/>
      <c r="USE32" s="3173"/>
      <c r="USF32" s="3173"/>
      <c r="USI32" s="3173"/>
      <c r="USQ32" s="3199"/>
      <c r="USR32" s="3189"/>
      <c r="USU32" s="3173"/>
      <c r="USV32" s="3173"/>
      <c r="USW32" s="3173"/>
      <c r="USX32" s="3173"/>
      <c r="UTA32" s="3173"/>
      <c r="UTI32" s="3199"/>
      <c r="UTJ32" s="3189"/>
      <c r="UTM32" s="3173"/>
      <c r="UTN32" s="3173"/>
      <c r="UTO32" s="3173"/>
      <c r="UTP32" s="3173"/>
      <c r="UTS32" s="3173"/>
      <c r="UUA32" s="3199"/>
      <c r="UUB32" s="3189"/>
      <c r="UUE32" s="3173"/>
      <c r="UUF32" s="3173"/>
      <c r="UUG32" s="3173"/>
      <c r="UUH32" s="3173"/>
      <c r="UUK32" s="3173"/>
      <c r="UUS32" s="3199"/>
      <c r="UUT32" s="3189"/>
      <c r="UUW32" s="3173"/>
      <c r="UUX32" s="3173"/>
      <c r="UUY32" s="3173"/>
      <c r="UUZ32" s="3173"/>
      <c r="UVC32" s="3173"/>
      <c r="UVK32" s="3199"/>
      <c r="UVL32" s="3189"/>
      <c r="UVO32" s="3173"/>
      <c r="UVP32" s="3173"/>
      <c r="UVQ32" s="3173"/>
      <c r="UVR32" s="3173"/>
      <c r="UVU32" s="3173"/>
      <c r="UWC32" s="3199"/>
      <c r="UWD32" s="3189"/>
      <c r="UWG32" s="3173"/>
      <c r="UWH32" s="3173"/>
      <c r="UWI32" s="3173"/>
      <c r="UWJ32" s="3173"/>
      <c r="UWM32" s="3173"/>
      <c r="UWU32" s="3199"/>
      <c r="UWV32" s="3189"/>
      <c r="UWY32" s="3173"/>
      <c r="UWZ32" s="3173"/>
      <c r="UXA32" s="3173"/>
      <c r="UXB32" s="3173"/>
      <c r="UXE32" s="3173"/>
      <c r="UXM32" s="3199"/>
      <c r="UXN32" s="3189"/>
      <c r="UXQ32" s="3173"/>
      <c r="UXR32" s="3173"/>
      <c r="UXS32" s="3173"/>
      <c r="UXT32" s="3173"/>
      <c r="UXW32" s="3173"/>
      <c r="UYE32" s="3199"/>
      <c r="UYF32" s="3189"/>
      <c r="UYI32" s="3173"/>
      <c r="UYJ32" s="3173"/>
      <c r="UYK32" s="3173"/>
      <c r="UYL32" s="3173"/>
      <c r="UYO32" s="3173"/>
      <c r="UYW32" s="3199"/>
      <c r="UYX32" s="3189"/>
      <c r="UZA32" s="3173"/>
      <c r="UZB32" s="3173"/>
      <c r="UZC32" s="3173"/>
      <c r="UZD32" s="3173"/>
      <c r="UZG32" s="3173"/>
      <c r="UZO32" s="3199"/>
      <c r="UZP32" s="3189"/>
      <c r="UZS32" s="3173"/>
      <c r="UZT32" s="3173"/>
      <c r="UZU32" s="3173"/>
      <c r="UZV32" s="3173"/>
      <c r="UZY32" s="3173"/>
      <c r="VAG32" s="3199"/>
      <c r="VAH32" s="3189"/>
      <c r="VAK32" s="3173"/>
      <c r="VAL32" s="3173"/>
      <c r="VAM32" s="3173"/>
      <c r="VAN32" s="3173"/>
      <c r="VAQ32" s="3173"/>
      <c r="VAY32" s="3199"/>
      <c r="VAZ32" s="3189"/>
      <c r="VBC32" s="3173"/>
      <c r="VBD32" s="3173"/>
      <c r="VBE32" s="3173"/>
      <c r="VBF32" s="3173"/>
      <c r="VBI32" s="3173"/>
      <c r="VBQ32" s="3199"/>
      <c r="VBR32" s="3189"/>
      <c r="VBU32" s="3173"/>
      <c r="VBV32" s="3173"/>
      <c r="VBW32" s="3173"/>
      <c r="VBX32" s="3173"/>
      <c r="VCA32" s="3173"/>
      <c r="VCI32" s="3199"/>
      <c r="VCJ32" s="3189"/>
      <c r="VCM32" s="3173"/>
      <c r="VCN32" s="3173"/>
      <c r="VCO32" s="3173"/>
      <c r="VCP32" s="3173"/>
      <c r="VCS32" s="3173"/>
      <c r="VDA32" s="3199"/>
      <c r="VDB32" s="3189"/>
      <c r="VDE32" s="3173"/>
      <c r="VDF32" s="3173"/>
      <c r="VDG32" s="3173"/>
      <c r="VDH32" s="3173"/>
      <c r="VDK32" s="3173"/>
      <c r="VDS32" s="3199"/>
      <c r="VDT32" s="3189"/>
      <c r="VDW32" s="3173"/>
      <c r="VDX32" s="3173"/>
      <c r="VDY32" s="3173"/>
      <c r="VDZ32" s="3173"/>
      <c r="VEC32" s="3173"/>
      <c r="VEK32" s="3199"/>
      <c r="VEL32" s="3189"/>
      <c r="VEO32" s="3173"/>
      <c r="VEP32" s="3173"/>
      <c r="VEQ32" s="3173"/>
      <c r="VER32" s="3173"/>
      <c r="VEU32" s="3173"/>
      <c r="VFC32" s="3199"/>
      <c r="VFD32" s="3189"/>
      <c r="VFG32" s="3173"/>
      <c r="VFH32" s="3173"/>
      <c r="VFI32" s="3173"/>
      <c r="VFJ32" s="3173"/>
      <c r="VFM32" s="3173"/>
      <c r="VFU32" s="3199"/>
      <c r="VFV32" s="3189"/>
      <c r="VFY32" s="3173"/>
      <c r="VFZ32" s="3173"/>
      <c r="VGA32" s="3173"/>
      <c r="VGB32" s="3173"/>
      <c r="VGE32" s="3173"/>
      <c r="VGM32" s="3199"/>
      <c r="VGN32" s="3189"/>
      <c r="VGQ32" s="3173"/>
      <c r="VGR32" s="3173"/>
      <c r="VGS32" s="3173"/>
      <c r="VGT32" s="3173"/>
      <c r="VGW32" s="3173"/>
      <c r="VHE32" s="3199"/>
      <c r="VHF32" s="3189"/>
      <c r="VHI32" s="3173"/>
      <c r="VHJ32" s="3173"/>
      <c r="VHK32" s="3173"/>
      <c r="VHL32" s="3173"/>
      <c r="VHO32" s="3173"/>
      <c r="VHW32" s="3199"/>
      <c r="VHX32" s="3189"/>
      <c r="VIA32" s="3173"/>
      <c r="VIB32" s="3173"/>
      <c r="VIC32" s="3173"/>
      <c r="VID32" s="3173"/>
      <c r="VIG32" s="3173"/>
      <c r="VIO32" s="3199"/>
      <c r="VIP32" s="3189"/>
      <c r="VIS32" s="3173"/>
      <c r="VIT32" s="3173"/>
      <c r="VIU32" s="3173"/>
      <c r="VIV32" s="3173"/>
      <c r="VIY32" s="3173"/>
      <c r="VJG32" s="3199"/>
      <c r="VJH32" s="3189"/>
      <c r="VJK32" s="3173"/>
      <c r="VJL32" s="3173"/>
      <c r="VJM32" s="3173"/>
      <c r="VJN32" s="3173"/>
      <c r="VJQ32" s="3173"/>
      <c r="VJY32" s="3199"/>
      <c r="VJZ32" s="3189"/>
      <c r="VKC32" s="3173"/>
      <c r="VKD32" s="3173"/>
      <c r="VKE32" s="3173"/>
      <c r="VKF32" s="3173"/>
      <c r="VKI32" s="3173"/>
      <c r="VKQ32" s="3199"/>
      <c r="VKR32" s="3189"/>
      <c r="VKU32" s="3173"/>
      <c r="VKV32" s="3173"/>
      <c r="VKW32" s="3173"/>
      <c r="VKX32" s="3173"/>
      <c r="VLA32" s="3173"/>
      <c r="VLI32" s="3199"/>
      <c r="VLJ32" s="3189"/>
      <c r="VLM32" s="3173"/>
      <c r="VLN32" s="3173"/>
      <c r="VLO32" s="3173"/>
      <c r="VLP32" s="3173"/>
      <c r="VLS32" s="3173"/>
      <c r="VMA32" s="3199"/>
      <c r="VMB32" s="3189"/>
      <c r="VME32" s="3173"/>
      <c r="VMF32" s="3173"/>
      <c r="VMG32" s="3173"/>
      <c r="VMH32" s="3173"/>
      <c r="VMK32" s="3173"/>
      <c r="VMS32" s="3199"/>
      <c r="VMT32" s="3189"/>
      <c r="VMW32" s="3173"/>
      <c r="VMX32" s="3173"/>
      <c r="VMY32" s="3173"/>
      <c r="VMZ32" s="3173"/>
      <c r="VNC32" s="3173"/>
      <c r="VNK32" s="3199"/>
      <c r="VNL32" s="3189"/>
      <c r="VNO32" s="3173"/>
      <c r="VNP32" s="3173"/>
      <c r="VNQ32" s="3173"/>
      <c r="VNR32" s="3173"/>
      <c r="VNU32" s="3173"/>
      <c r="VOC32" s="3199"/>
      <c r="VOD32" s="3189"/>
      <c r="VOG32" s="3173"/>
      <c r="VOH32" s="3173"/>
      <c r="VOI32" s="3173"/>
      <c r="VOJ32" s="3173"/>
      <c r="VOM32" s="3173"/>
      <c r="VOU32" s="3199"/>
      <c r="VOV32" s="3189"/>
      <c r="VOY32" s="3173"/>
      <c r="VOZ32" s="3173"/>
      <c r="VPA32" s="3173"/>
      <c r="VPB32" s="3173"/>
      <c r="VPE32" s="3173"/>
      <c r="VPM32" s="3199"/>
      <c r="VPN32" s="3189"/>
      <c r="VPQ32" s="3173"/>
      <c r="VPR32" s="3173"/>
      <c r="VPS32" s="3173"/>
      <c r="VPT32" s="3173"/>
      <c r="VPW32" s="3173"/>
      <c r="VQE32" s="3199"/>
      <c r="VQF32" s="3189"/>
      <c r="VQI32" s="3173"/>
      <c r="VQJ32" s="3173"/>
      <c r="VQK32" s="3173"/>
      <c r="VQL32" s="3173"/>
      <c r="VQO32" s="3173"/>
      <c r="VQW32" s="3199"/>
      <c r="VQX32" s="3189"/>
      <c r="VRA32" s="3173"/>
      <c r="VRB32" s="3173"/>
      <c r="VRC32" s="3173"/>
      <c r="VRD32" s="3173"/>
      <c r="VRG32" s="3173"/>
      <c r="VRO32" s="3199"/>
      <c r="VRP32" s="3189"/>
      <c r="VRS32" s="3173"/>
      <c r="VRT32" s="3173"/>
      <c r="VRU32" s="3173"/>
      <c r="VRV32" s="3173"/>
      <c r="VRY32" s="3173"/>
      <c r="VSG32" s="3199"/>
      <c r="VSH32" s="3189"/>
      <c r="VSK32" s="3173"/>
      <c r="VSL32" s="3173"/>
      <c r="VSM32" s="3173"/>
      <c r="VSN32" s="3173"/>
      <c r="VSQ32" s="3173"/>
      <c r="VSY32" s="3199"/>
      <c r="VSZ32" s="3189"/>
      <c r="VTC32" s="3173"/>
      <c r="VTD32" s="3173"/>
      <c r="VTE32" s="3173"/>
      <c r="VTF32" s="3173"/>
      <c r="VTI32" s="3173"/>
      <c r="VTQ32" s="3199"/>
      <c r="VTR32" s="3189"/>
      <c r="VTU32" s="3173"/>
      <c r="VTV32" s="3173"/>
      <c r="VTW32" s="3173"/>
      <c r="VTX32" s="3173"/>
      <c r="VUA32" s="3173"/>
      <c r="VUI32" s="3199"/>
      <c r="VUJ32" s="3189"/>
      <c r="VUM32" s="3173"/>
      <c r="VUN32" s="3173"/>
      <c r="VUO32" s="3173"/>
      <c r="VUP32" s="3173"/>
      <c r="VUS32" s="3173"/>
      <c r="VVA32" s="3199"/>
      <c r="VVB32" s="3189"/>
      <c r="VVE32" s="3173"/>
      <c r="VVF32" s="3173"/>
      <c r="VVG32" s="3173"/>
      <c r="VVH32" s="3173"/>
      <c r="VVK32" s="3173"/>
      <c r="VVS32" s="3199"/>
      <c r="VVT32" s="3189"/>
      <c r="VVW32" s="3173"/>
      <c r="VVX32" s="3173"/>
      <c r="VVY32" s="3173"/>
      <c r="VVZ32" s="3173"/>
      <c r="VWC32" s="3173"/>
      <c r="VWK32" s="3199"/>
      <c r="VWL32" s="3189"/>
      <c r="VWO32" s="3173"/>
      <c r="VWP32" s="3173"/>
      <c r="VWQ32" s="3173"/>
      <c r="VWR32" s="3173"/>
      <c r="VWU32" s="3173"/>
      <c r="VXC32" s="3199"/>
      <c r="VXD32" s="3189"/>
      <c r="VXG32" s="3173"/>
      <c r="VXH32" s="3173"/>
      <c r="VXI32" s="3173"/>
      <c r="VXJ32" s="3173"/>
      <c r="VXM32" s="3173"/>
      <c r="VXU32" s="3199"/>
      <c r="VXV32" s="3189"/>
      <c r="VXY32" s="3173"/>
      <c r="VXZ32" s="3173"/>
      <c r="VYA32" s="3173"/>
      <c r="VYB32" s="3173"/>
      <c r="VYE32" s="3173"/>
      <c r="VYM32" s="3199"/>
      <c r="VYN32" s="3189"/>
      <c r="VYQ32" s="3173"/>
      <c r="VYR32" s="3173"/>
      <c r="VYS32" s="3173"/>
      <c r="VYT32" s="3173"/>
      <c r="VYW32" s="3173"/>
      <c r="VZE32" s="3199"/>
      <c r="VZF32" s="3189"/>
      <c r="VZI32" s="3173"/>
      <c r="VZJ32" s="3173"/>
      <c r="VZK32" s="3173"/>
      <c r="VZL32" s="3173"/>
      <c r="VZO32" s="3173"/>
      <c r="VZW32" s="3199"/>
      <c r="VZX32" s="3189"/>
      <c r="WAA32" s="3173"/>
      <c r="WAB32" s="3173"/>
      <c r="WAC32" s="3173"/>
      <c r="WAD32" s="3173"/>
      <c r="WAG32" s="3173"/>
      <c r="WAO32" s="3199"/>
      <c r="WAP32" s="3189"/>
      <c r="WAS32" s="3173"/>
      <c r="WAT32" s="3173"/>
      <c r="WAU32" s="3173"/>
      <c r="WAV32" s="3173"/>
      <c r="WAY32" s="3173"/>
      <c r="WBG32" s="3199"/>
      <c r="WBH32" s="3189"/>
      <c r="WBK32" s="3173"/>
      <c r="WBL32" s="3173"/>
      <c r="WBM32" s="3173"/>
      <c r="WBN32" s="3173"/>
      <c r="WBQ32" s="3173"/>
      <c r="WBY32" s="3199"/>
      <c r="WBZ32" s="3189"/>
      <c r="WCC32" s="3173"/>
      <c r="WCD32" s="3173"/>
      <c r="WCE32" s="3173"/>
      <c r="WCF32" s="3173"/>
      <c r="WCI32" s="3173"/>
      <c r="WCQ32" s="3199"/>
      <c r="WCR32" s="3189"/>
      <c r="WCU32" s="3173"/>
      <c r="WCV32" s="3173"/>
      <c r="WCW32" s="3173"/>
      <c r="WCX32" s="3173"/>
      <c r="WDA32" s="3173"/>
      <c r="WDI32" s="3199"/>
      <c r="WDJ32" s="3189"/>
      <c r="WDM32" s="3173"/>
      <c r="WDN32" s="3173"/>
      <c r="WDO32" s="3173"/>
      <c r="WDP32" s="3173"/>
      <c r="WDS32" s="3173"/>
      <c r="WEA32" s="3199"/>
      <c r="WEB32" s="3189"/>
      <c r="WEE32" s="3173"/>
      <c r="WEF32" s="3173"/>
      <c r="WEG32" s="3173"/>
      <c r="WEH32" s="3173"/>
      <c r="WEK32" s="3173"/>
      <c r="WES32" s="3199"/>
      <c r="WET32" s="3189"/>
      <c r="WEW32" s="3173"/>
      <c r="WEX32" s="3173"/>
      <c r="WEY32" s="3173"/>
      <c r="WEZ32" s="3173"/>
      <c r="WFC32" s="3173"/>
      <c r="WFK32" s="3199"/>
      <c r="WFL32" s="3189"/>
      <c r="WFO32" s="3173"/>
      <c r="WFP32" s="3173"/>
      <c r="WFQ32" s="3173"/>
      <c r="WFR32" s="3173"/>
      <c r="WFU32" s="3173"/>
      <c r="WGC32" s="3199"/>
      <c r="WGD32" s="3189"/>
      <c r="WGG32" s="3173"/>
      <c r="WGH32" s="3173"/>
      <c r="WGI32" s="3173"/>
      <c r="WGJ32" s="3173"/>
      <c r="WGM32" s="3173"/>
      <c r="WGU32" s="3199"/>
      <c r="WGV32" s="3189"/>
      <c r="WGY32" s="3173"/>
      <c r="WGZ32" s="3173"/>
      <c r="WHA32" s="3173"/>
      <c r="WHB32" s="3173"/>
      <c r="WHE32" s="3173"/>
      <c r="WHM32" s="3199"/>
      <c r="WHN32" s="3189"/>
      <c r="WHQ32" s="3173"/>
      <c r="WHR32" s="3173"/>
      <c r="WHS32" s="3173"/>
      <c r="WHT32" s="3173"/>
      <c r="WHW32" s="3173"/>
      <c r="WIE32" s="3199"/>
      <c r="WIF32" s="3189"/>
      <c r="WII32" s="3173"/>
      <c r="WIJ32" s="3173"/>
      <c r="WIK32" s="3173"/>
      <c r="WIL32" s="3173"/>
      <c r="WIO32" s="3173"/>
      <c r="WIW32" s="3199"/>
      <c r="WIX32" s="3189"/>
      <c r="WJA32" s="3173"/>
      <c r="WJB32" s="3173"/>
      <c r="WJC32" s="3173"/>
      <c r="WJD32" s="3173"/>
      <c r="WJG32" s="3173"/>
      <c r="WJO32" s="3199"/>
      <c r="WJP32" s="3189"/>
      <c r="WJS32" s="3173"/>
      <c r="WJT32" s="3173"/>
      <c r="WJU32" s="3173"/>
      <c r="WJV32" s="3173"/>
      <c r="WJY32" s="3173"/>
      <c r="WKG32" s="3199"/>
      <c r="WKH32" s="3189"/>
      <c r="WKK32" s="3173"/>
      <c r="WKL32" s="3173"/>
      <c r="WKM32" s="3173"/>
      <c r="WKN32" s="3173"/>
      <c r="WKQ32" s="3173"/>
      <c r="WKY32" s="3199"/>
      <c r="WKZ32" s="3189"/>
      <c r="WLC32" s="3173"/>
      <c r="WLD32" s="3173"/>
      <c r="WLE32" s="3173"/>
      <c r="WLF32" s="3173"/>
      <c r="WLI32" s="3173"/>
      <c r="WLQ32" s="3199"/>
      <c r="WLR32" s="3189"/>
      <c r="WLU32" s="3173"/>
      <c r="WLV32" s="3173"/>
      <c r="WLW32" s="3173"/>
      <c r="WLX32" s="3173"/>
      <c r="WMA32" s="3173"/>
      <c r="WMI32" s="3199"/>
      <c r="WMJ32" s="3189"/>
      <c r="WMM32" s="3173"/>
      <c r="WMN32" s="3173"/>
      <c r="WMO32" s="3173"/>
      <c r="WMP32" s="3173"/>
      <c r="WMS32" s="3173"/>
      <c r="WNA32" s="3199"/>
      <c r="WNB32" s="3189"/>
      <c r="WNE32" s="3173"/>
      <c r="WNF32" s="3173"/>
      <c r="WNG32" s="3173"/>
      <c r="WNH32" s="3173"/>
      <c r="WNK32" s="3173"/>
      <c r="WNS32" s="3199"/>
      <c r="WNT32" s="3189"/>
      <c r="WNW32" s="3173"/>
      <c r="WNX32" s="3173"/>
      <c r="WNY32" s="3173"/>
      <c r="WNZ32" s="3173"/>
      <c r="WOC32" s="3173"/>
      <c r="WOK32" s="3199"/>
      <c r="WOL32" s="3189"/>
      <c r="WOO32" s="3173"/>
      <c r="WOP32" s="3173"/>
      <c r="WOQ32" s="3173"/>
      <c r="WOR32" s="3173"/>
      <c r="WOU32" s="3173"/>
      <c r="WPC32" s="3199"/>
      <c r="WPD32" s="3189"/>
      <c r="WPG32" s="3173"/>
      <c r="WPH32" s="3173"/>
      <c r="WPI32" s="3173"/>
      <c r="WPJ32" s="3173"/>
      <c r="WPM32" s="3173"/>
      <c r="WPU32" s="3199"/>
      <c r="WPV32" s="3189"/>
      <c r="WPY32" s="3173"/>
      <c r="WPZ32" s="3173"/>
      <c r="WQA32" s="3173"/>
      <c r="WQB32" s="3173"/>
      <c r="WQE32" s="3173"/>
      <c r="WQM32" s="3199"/>
      <c r="WQN32" s="3189"/>
      <c r="WQQ32" s="3173"/>
      <c r="WQR32" s="3173"/>
      <c r="WQS32" s="3173"/>
      <c r="WQT32" s="3173"/>
      <c r="WQW32" s="3173"/>
      <c r="WRE32" s="3199"/>
      <c r="WRF32" s="3189"/>
      <c r="WRI32" s="3173"/>
      <c r="WRJ32" s="3173"/>
      <c r="WRK32" s="3173"/>
      <c r="WRL32" s="3173"/>
      <c r="WRO32" s="3173"/>
      <c r="WRW32" s="3199"/>
      <c r="WRX32" s="3189"/>
      <c r="WSA32" s="3173"/>
      <c r="WSB32" s="3173"/>
      <c r="WSC32" s="3173"/>
      <c r="WSD32" s="3173"/>
      <c r="WSG32" s="3173"/>
      <c r="WSO32" s="3199"/>
      <c r="WSP32" s="3189"/>
      <c r="WSS32" s="3173"/>
      <c r="WST32" s="3173"/>
      <c r="WSU32" s="3173"/>
      <c r="WSV32" s="3173"/>
      <c r="WSY32" s="3173"/>
      <c r="WTG32" s="3199"/>
      <c r="WTH32" s="3189"/>
      <c r="WTK32" s="3173"/>
      <c r="WTL32" s="3173"/>
      <c r="WTM32" s="3173"/>
      <c r="WTN32" s="3173"/>
      <c r="WTQ32" s="3173"/>
      <c r="WTY32" s="3199"/>
      <c r="WTZ32" s="3189"/>
      <c r="WUC32" s="3173"/>
      <c r="WUD32" s="3173"/>
      <c r="WUE32" s="3173"/>
      <c r="WUF32" s="3173"/>
      <c r="WUI32" s="3173"/>
      <c r="WUQ32" s="3199"/>
      <c r="WUR32" s="3189"/>
      <c r="WUU32" s="3173"/>
      <c r="WUV32" s="3173"/>
      <c r="WUW32" s="3173"/>
      <c r="WUX32" s="3173"/>
      <c r="WVA32" s="3173"/>
      <c r="WVI32" s="3199"/>
      <c r="WVJ32" s="3189"/>
      <c r="WVM32" s="3173"/>
      <c r="WVN32" s="3173"/>
      <c r="WVO32" s="3173"/>
      <c r="WVP32" s="3173"/>
      <c r="WVS32" s="3173"/>
      <c r="WWA32" s="3199"/>
      <c r="WWB32" s="3189"/>
      <c r="WWE32" s="3173"/>
      <c r="WWF32" s="3173"/>
      <c r="WWG32" s="3173"/>
      <c r="WWH32" s="3173"/>
      <c r="WWK32" s="3173"/>
      <c r="WWS32" s="3199"/>
      <c r="WWT32" s="3189"/>
      <c r="WWW32" s="3173"/>
      <c r="WWX32" s="3173"/>
      <c r="WWY32" s="3173"/>
      <c r="WWZ32" s="3173"/>
      <c r="WXC32" s="3173"/>
      <c r="WXK32" s="3199"/>
      <c r="WXL32" s="3189"/>
      <c r="WXO32" s="3173"/>
      <c r="WXP32" s="3173"/>
      <c r="WXQ32" s="3173"/>
      <c r="WXR32" s="3173"/>
      <c r="WXU32" s="3173"/>
      <c r="WYC32" s="3199"/>
      <c r="WYD32" s="3189"/>
      <c r="WYG32" s="3173"/>
      <c r="WYH32" s="3173"/>
      <c r="WYI32" s="3173"/>
      <c r="WYJ32" s="3173"/>
      <c r="WYM32" s="3173"/>
      <c r="WYU32" s="3199"/>
      <c r="WYV32" s="3189"/>
      <c r="WYY32" s="3173"/>
      <c r="WYZ32" s="3173"/>
      <c r="WZA32" s="3173"/>
      <c r="WZB32" s="3173"/>
      <c r="WZE32" s="3173"/>
      <c r="WZM32" s="3199"/>
      <c r="WZN32" s="3189"/>
      <c r="WZQ32" s="3173"/>
      <c r="WZR32" s="3173"/>
      <c r="WZS32" s="3173"/>
      <c r="WZT32" s="3173"/>
      <c r="WZW32" s="3173"/>
      <c r="XAE32" s="3199"/>
      <c r="XAF32" s="3189"/>
      <c r="XAI32" s="3173"/>
      <c r="XAJ32" s="3173"/>
      <c r="XAK32" s="3173"/>
      <c r="XAL32" s="3173"/>
      <c r="XAO32" s="3173"/>
      <c r="XAW32" s="3199"/>
      <c r="XAX32" s="3189"/>
      <c r="XBA32" s="3173"/>
      <c r="XBB32" s="3173"/>
      <c r="XBC32" s="3173"/>
      <c r="XBD32" s="3173"/>
      <c r="XBG32" s="3173"/>
      <c r="XBO32" s="3199"/>
      <c r="XBP32" s="3189"/>
      <c r="XBS32" s="3173"/>
      <c r="XBT32" s="3173"/>
      <c r="XBU32" s="3173"/>
      <c r="XBV32" s="3173"/>
      <c r="XBY32" s="3173"/>
      <c r="XCG32" s="3199"/>
      <c r="XCH32" s="3189"/>
      <c r="XCK32" s="3173"/>
      <c r="XCL32" s="3173"/>
      <c r="XCM32" s="3173"/>
      <c r="XCN32" s="3173"/>
      <c r="XCQ32" s="3173"/>
      <c r="XCY32" s="3199"/>
      <c r="XCZ32" s="3189"/>
      <c r="XDC32" s="3173"/>
      <c r="XDD32" s="3173"/>
      <c r="XDE32" s="3173"/>
      <c r="XDF32" s="3173"/>
      <c r="XDI32" s="3173"/>
      <c r="XDQ32" s="3199"/>
      <c r="XDR32" s="3189"/>
      <c r="XDU32" s="3173"/>
      <c r="XDV32" s="3173"/>
      <c r="XDW32" s="3173"/>
      <c r="XDX32" s="3173"/>
      <c r="XEA32" s="3173"/>
      <c r="XEI32" s="3199"/>
      <c r="XEJ32" s="3189"/>
      <c r="XEM32" s="3173"/>
      <c r="XEN32" s="3173"/>
      <c r="XEO32" s="3173"/>
      <c r="XEP32" s="3173"/>
      <c r="XES32" s="3173"/>
      <c r="XFA32" s="3199"/>
      <c r="XFB32" s="3189"/>
    </row>
    <row r="33" spans="1:1019 1027:2045 2053:3071 3079:4094 4097:5120 5123:7166 7169:8192 8195:9209 9217:10235 10243:11261 11269:12287 12295:13310 13313:14336 14339:16382" s="3190" customFormat="1" ht="16.5" customHeight="1">
      <c r="A33" s="3179" t="str">
        <f>'General TPUM'!B33</f>
        <v>Tabonikabauea SDA Pre-School</v>
      </c>
      <c r="B33" s="4028"/>
      <c r="C33" s="4037"/>
      <c r="D33" s="3182">
        <f t="shared" si="4"/>
        <v>0</v>
      </c>
      <c r="E33" s="4029"/>
      <c r="F33" s="4030"/>
      <c r="G33" s="4031"/>
      <c r="H33" s="4041"/>
      <c r="I33" s="4031"/>
      <c r="J33" s="4032"/>
      <c r="K33" s="4033"/>
      <c r="L33" s="4034"/>
      <c r="M33" s="4033"/>
      <c r="N33" s="4034"/>
      <c r="O33" s="4033"/>
      <c r="P33" s="4034"/>
      <c r="Q33" s="4035"/>
      <c r="R33" s="4042"/>
      <c r="S33" s="3199"/>
      <c r="T33" s="3189"/>
      <c r="U33" s="3173">
        <f t="shared" si="1"/>
        <v>0</v>
      </c>
      <c r="W33" s="3173"/>
      <c r="X33" s="3173"/>
      <c r="Y33" s="3173"/>
      <c r="Z33" s="3173"/>
      <c r="AC33" s="3173"/>
      <c r="AK33" s="3199"/>
      <c r="AL33" s="3189"/>
      <c r="AO33" s="3173"/>
      <c r="AP33" s="3173"/>
      <c r="AQ33" s="3173"/>
      <c r="AR33" s="3173"/>
      <c r="AU33" s="3173"/>
      <c r="BC33" s="3199"/>
      <c r="BD33" s="3189"/>
      <c r="BG33" s="3173"/>
      <c r="BH33" s="3173"/>
      <c r="BI33" s="3173"/>
      <c r="BJ33" s="3173"/>
      <c r="BM33" s="3173"/>
      <c r="BU33" s="3199"/>
      <c r="BV33" s="3189"/>
      <c r="BY33" s="3173"/>
      <c r="BZ33" s="3173"/>
      <c r="CA33" s="3173"/>
      <c r="CB33" s="3173"/>
      <c r="CE33" s="3173"/>
      <c r="CM33" s="3199"/>
      <c r="CN33" s="3189"/>
      <c r="CQ33" s="3173"/>
      <c r="CR33" s="3173"/>
      <c r="CS33" s="3173"/>
      <c r="CT33" s="3173"/>
      <c r="CW33" s="3173"/>
      <c r="DE33" s="3199"/>
      <c r="DF33" s="3189"/>
      <c r="DI33" s="3173"/>
      <c r="DJ33" s="3173"/>
      <c r="DK33" s="3173"/>
      <c r="DL33" s="3173"/>
      <c r="DO33" s="3173"/>
      <c r="DW33" s="3199"/>
      <c r="DX33" s="3189"/>
      <c r="EA33" s="3173"/>
      <c r="EB33" s="3173"/>
      <c r="EC33" s="3173"/>
      <c r="ED33" s="3173"/>
      <c r="EG33" s="3173"/>
      <c r="EO33" s="3199"/>
      <c r="EP33" s="3189"/>
      <c r="ES33" s="3173"/>
      <c r="ET33" s="3173"/>
      <c r="EU33" s="3173"/>
      <c r="EV33" s="3173"/>
      <c r="EY33" s="3173"/>
      <c r="FG33" s="3199"/>
      <c r="FH33" s="3189"/>
      <c r="FK33" s="3173"/>
      <c r="FL33" s="3173"/>
      <c r="FM33" s="3173"/>
      <c r="FN33" s="3173"/>
      <c r="FQ33" s="3173"/>
      <c r="FY33" s="3199"/>
      <c r="FZ33" s="3189"/>
      <c r="GC33" s="3173"/>
      <c r="GD33" s="3173"/>
      <c r="GE33" s="3173"/>
      <c r="GF33" s="3173"/>
      <c r="GI33" s="3173"/>
      <c r="GQ33" s="3199"/>
      <c r="GR33" s="3189"/>
      <c r="GU33" s="3173"/>
      <c r="GV33" s="3173"/>
      <c r="GW33" s="3173"/>
      <c r="GX33" s="3173"/>
      <c r="HA33" s="3173"/>
      <c r="HI33" s="3199"/>
      <c r="HJ33" s="3189"/>
      <c r="HM33" s="3173"/>
      <c r="HN33" s="3173"/>
      <c r="HO33" s="3173"/>
      <c r="HP33" s="3173"/>
      <c r="HS33" s="3173"/>
      <c r="IA33" s="3199"/>
      <c r="IB33" s="3189"/>
      <c r="IE33" s="3173"/>
      <c r="IF33" s="3173"/>
      <c r="IG33" s="3173"/>
      <c r="IH33" s="3173"/>
      <c r="IK33" s="3173"/>
      <c r="IS33" s="3199"/>
      <c r="IT33" s="3189"/>
      <c r="IW33" s="3173"/>
      <c r="IX33" s="3173"/>
      <c r="IY33" s="3173"/>
      <c r="IZ33" s="3173"/>
      <c r="JC33" s="3173"/>
      <c r="JK33" s="3199"/>
      <c r="JL33" s="3189"/>
      <c r="JO33" s="3173"/>
      <c r="JP33" s="3173"/>
      <c r="JQ33" s="3173"/>
      <c r="JR33" s="3173"/>
      <c r="JU33" s="3173"/>
      <c r="KC33" s="3199"/>
      <c r="KD33" s="3189"/>
      <c r="KG33" s="3173"/>
      <c r="KH33" s="3173"/>
      <c r="KI33" s="3173"/>
      <c r="KJ33" s="3173"/>
      <c r="KM33" s="3173"/>
      <c r="KU33" s="3199"/>
      <c r="KV33" s="3189"/>
      <c r="KY33" s="3173"/>
      <c r="KZ33" s="3173"/>
      <c r="LA33" s="3173"/>
      <c r="LB33" s="3173"/>
      <c r="LE33" s="3173"/>
      <c r="LM33" s="3199"/>
      <c r="LN33" s="3189"/>
      <c r="LQ33" s="3173"/>
      <c r="LR33" s="3173"/>
      <c r="LS33" s="3173"/>
      <c r="LT33" s="3173"/>
      <c r="LW33" s="3173"/>
      <c r="ME33" s="3199"/>
      <c r="MF33" s="3189"/>
      <c r="MI33" s="3173"/>
      <c r="MJ33" s="3173"/>
      <c r="MK33" s="3173"/>
      <c r="ML33" s="3173"/>
      <c r="MO33" s="3173"/>
      <c r="MW33" s="3199"/>
      <c r="MX33" s="3189"/>
      <c r="NA33" s="3173"/>
      <c r="NB33" s="3173"/>
      <c r="NC33" s="3173"/>
      <c r="ND33" s="3173"/>
      <c r="NG33" s="3173"/>
      <c r="NO33" s="3199"/>
      <c r="NP33" s="3189"/>
      <c r="NS33" s="3173"/>
      <c r="NT33" s="3173"/>
      <c r="NU33" s="3173"/>
      <c r="NV33" s="3173"/>
      <c r="NY33" s="3173"/>
      <c r="OG33" s="3199"/>
      <c r="OH33" s="3189"/>
      <c r="OK33" s="3173"/>
      <c r="OL33" s="3173"/>
      <c r="OM33" s="3173"/>
      <c r="ON33" s="3173"/>
      <c r="OQ33" s="3173"/>
      <c r="OY33" s="3199"/>
      <c r="OZ33" s="3189"/>
      <c r="PC33" s="3173"/>
      <c r="PD33" s="3173"/>
      <c r="PE33" s="3173"/>
      <c r="PF33" s="3173"/>
      <c r="PI33" s="3173"/>
      <c r="PQ33" s="3199"/>
      <c r="PR33" s="3189"/>
      <c r="PU33" s="3173"/>
      <c r="PV33" s="3173"/>
      <c r="PW33" s="3173"/>
      <c r="PX33" s="3173"/>
      <c r="QA33" s="3173"/>
      <c r="QI33" s="3199"/>
      <c r="QJ33" s="3189"/>
      <c r="QM33" s="3173"/>
      <c r="QN33" s="3173"/>
      <c r="QO33" s="3173"/>
      <c r="QP33" s="3173"/>
      <c r="QS33" s="3173"/>
      <c r="RA33" s="3199"/>
      <c r="RB33" s="3189"/>
      <c r="RE33" s="3173"/>
      <c r="RF33" s="3173"/>
      <c r="RG33" s="3173"/>
      <c r="RH33" s="3173"/>
      <c r="RK33" s="3173"/>
      <c r="RS33" s="3199"/>
      <c r="RT33" s="3189"/>
      <c r="RW33" s="3173"/>
      <c r="RX33" s="3173"/>
      <c r="RY33" s="3173"/>
      <c r="RZ33" s="3173"/>
      <c r="SC33" s="3173"/>
      <c r="SK33" s="3199"/>
      <c r="SL33" s="3189"/>
      <c r="SO33" s="3173"/>
      <c r="SP33" s="3173"/>
      <c r="SQ33" s="3173"/>
      <c r="SR33" s="3173"/>
      <c r="SU33" s="3173"/>
      <c r="TC33" s="3199"/>
      <c r="TD33" s="3189"/>
      <c r="TG33" s="3173"/>
      <c r="TH33" s="3173"/>
      <c r="TI33" s="3173"/>
      <c r="TJ33" s="3173"/>
      <c r="TM33" s="3173"/>
      <c r="TU33" s="3199"/>
      <c r="TV33" s="3189"/>
      <c r="TY33" s="3173"/>
      <c r="TZ33" s="3173"/>
      <c r="UA33" s="3173"/>
      <c r="UB33" s="3173"/>
      <c r="UE33" s="3173"/>
      <c r="UM33" s="3199"/>
      <c r="UN33" s="3189"/>
      <c r="UQ33" s="3173"/>
      <c r="UR33" s="3173"/>
      <c r="US33" s="3173"/>
      <c r="UT33" s="3173"/>
      <c r="UW33" s="3173"/>
      <c r="VE33" s="3199"/>
      <c r="VF33" s="3189"/>
      <c r="VI33" s="3173"/>
      <c r="VJ33" s="3173"/>
      <c r="VK33" s="3173"/>
      <c r="VL33" s="3173"/>
      <c r="VO33" s="3173"/>
      <c r="VW33" s="3199"/>
      <c r="VX33" s="3189"/>
      <c r="WA33" s="3173"/>
      <c r="WB33" s="3173"/>
      <c r="WC33" s="3173"/>
      <c r="WD33" s="3173"/>
      <c r="WG33" s="3173"/>
      <c r="WO33" s="3199"/>
      <c r="WP33" s="3189"/>
      <c r="WS33" s="3173"/>
      <c r="WT33" s="3173"/>
      <c r="WU33" s="3173"/>
      <c r="WV33" s="3173"/>
      <c r="WY33" s="3173"/>
      <c r="XG33" s="3199"/>
      <c r="XH33" s="3189"/>
      <c r="XK33" s="3173"/>
      <c r="XL33" s="3173"/>
      <c r="XM33" s="3173"/>
      <c r="XN33" s="3173"/>
      <c r="XQ33" s="3173"/>
      <c r="XY33" s="3199"/>
      <c r="XZ33" s="3189"/>
      <c r="YC33" s="3173"/>
      <c r="YD33" s="3173"/>
      <c r="YE33" s="3173"/>
      <c r="YF33" s="3173"/>
      <c r="YI33" s="3173"/>
      <c r="YQ33" s="3199"/>
      <c r="YR33" s="3189"/>
      <c r="YU33" s="3173"/>
      <c r="YV33" s="3173"/>
      <c r="YW33" s="3173"/>
      <c r="YX33" s="3173"/>
      <c r="ZA33" s="3173"/>
      <c r="ZI33" s="3199"/>
      <c r="ZJ33" s="3189"/>
      <c r="ZM33" s="3173"/>
      <c r="ZN33" s="3173"/>
      <c r="ZO33" s="3173"/>
      <c r="ZP33" s="3173"/>
      <c r="ZS33" s="3173"/>
      <c r="AAA33" s="3199"/>
      <c r="AAB33" s="3189"/>
      <c r="AAE33" s="3173"/>
      <c r="AAF33" s="3173"/>
      <c r="AAG33" s="3173"/>
      <c r="AAH33" s="3173"/>
      <c r="AAK33" s="3173"/>
      <c r="AAS33" s="3199"/>
      <c r="AAT33" s="3189"/>
      <c r="AAW33" s="3173"/>
      <c r="AAX33" s="3173"/>
      <c r="AAY33" s="3173"/>
      <c r="AAZ33" s="3173"/>
      <c r="ABC33" s="3173"/>
      <c r="ABK33" s="3199"/>
      <c r="ABL33" s="3189"/>
      <c r="ABO33" s="3173"/>
      <c r="ABP33" s="3173"/>
      <c r="ABQ33" s="3173"/>
      <c r="ABR33" s="3173"/>
      <c r="ABU33" s="3173"/>
      <c r="ACC33" s="3199"/>
      <c r="ACD33" s="3189"/>
      <c r="ACG33" s="3173"/>
      <c r="ACH33" s="3173"/>
      <c r="ACI33" s="3173"/>
      <c r="ACJ33" s="3173"/>
      <c r="ACM33" s="3173"/>
      <c r="ACU33" s="3199"/>
      <c r="ACV33" s="3189"/>
      <c r="ACY33" s="3173"/>
      <c r="ACZ33" s="3173"/>
      <c r="ADA33" s="3173"/>
      <c r="ADB33" s="3173"/>
      <c r="ADE33" s="3173"/>
      <c r="ADM33" s="3199"/>
      <c r="ADN33" s="3189"/>
      <c r="ADQ33" s="3173"/>
      <c r="ADR33" s="3173"/>
      <c r="ADS33" s="3173"/>
      <c r="ADT33" s="3173"/>
      <c r="ADW33" s="3173"/>
      <c r="AEE33" s="3199"/>
      <c r="AEF33" s="3189"/>
      <c r="AEI33" s="3173"/>
      <c r="AEJ33" s="3173"/>
      <c r="AEK33" s="3173"/>
      <c r="AEL33" s="3173"/>
      <c r="AEO33" s="3173"/>
      <c r="AEW33" s="3199"/>
      <c r="AEX33" s="3189"/>
      <c r="AFA33" s="3173"/>
      <c r="AFB33" s="3173"/>
      <c r="AFC33" s="3173"/>
      <c r="AFD33" s="3173"/>
      <c r="AFG33" s="3173"/>
      <c r="AFO33" s="3199"/>
      <c r="AFP33" s="3189"/>
      <c r="AFS33" s="3173"/>
      <c r="AFT33" s="3173"/>
      <c r="AFU33" s="3173"/>
      <c r="AFV33" s="3173"/>
      <c r="AFY33" s="3173"/>
      <c r="AGG33" s="3199"/>
      <c r="AGH33" s="3189"/>
      <c r="AGK33" s="3173"/>
      <c r="AGL33" s="3173"/>
      <c r="AGM33" s="3173"/>
      <c r="AGN33" s="3173"/>
      <c r="AGQ33" s="3173"/>
      <c r="AGY33" s="3199"/>
      <c r="AGZ33" s="3189"/>
      <c r="AHC33" s="3173"/>
      <c r="AHD33" s="3173"/>
      <c r="AHE33" s="3173"/>
      <c r="AHF33" s="3173"/>
      <c r="AHI33" s="3173"/>
      <c r="AHQ33" s="3199"/>
      <c r="AHR33" s="3189"/>
      <c r="AHU33" s="3173"/>
      <c r="AHV33" s="3173"/>
      <c r="AHW33" s="3173"/>
      <c r="AHX33" s="3173"/>
      <c r="AIA33" s="3173"/>
      <c r="AII33" s="3199"/>
      <c r="AIJ33" s="3189"/>
      <c r="AIM33" s="3173"/>
      <c r="AIN33" s="3173"/>
      <c r="AIO33" s="3173"/>
      <c r="AIP33" s="3173"/>
      <c r="AIS33" s="3173"/>
      <c r="AJA33" s="3199"/>
      <c r="AJB33" s="3189"/>
      <c r="AJE33" s="3173"/>
      <c r="AJF33" s="3173"/>
      <c r="AJG33" s="3173"/>
      <c r="AJH33" s="3173"/>
      <c r="AJK33" s="3173"/>
      <c r="AJS33" s="3199"/>
      <c r="AJT33" s="3189"/>
      <c r="AJW33" s="3173"/>
      <c r="AJX33" s="3173"/>
      <c r="AJY33" s="3173"/>
      <c r="AJZ33" s="3173"/>
      <c r="AKC33" s="3173"/>
      <c r="AKK33" s="3199"/>
      <c r="AKL33" s="3189"/>
      <c r="AKO33" s="3173"/>
      <c r="AKP33" s="3173"/>
      <c r="AKQ33" s="3173"/>
      <c r="AKR33" s="3173"/>
      <c r="AKU33" s="3173"/>
      <c r="ALC33" s="3199"/>
      <c r="ALD33" s="3189"/>
      <c r="ALG33" s="3173"/>
      <c r="ALH33" s="3173"/>
      <c r="ALI33" s="3173"/>
      <c r="ALJ33" s="3173"/>
      <c r="ALM33" s="3173"/>
      <c r="ALU33" s="3199"/>
      <c r="ALV33" s="3189"/>
      <c r="ALY33" s="3173"/>
      <c r="ALZ33" s="3173"/>
      <c r="AMA33" s="3173"/>
      <c r="AMB33" s="3173"/>
      <c r="AME33" s="3173"/>
      <c r="AMM33" s="3199"/>
      <c r="AMN33" s="3189"/>
      <c r="AMQ33" s="3173"/>
      <c r="AMR33" s="3173"/>
      <c r="AMS33" s="3173"/>
      <c r="AMT33" s="3173"/>
      <c r="AMW33" s="3173"/>
      <c r="ANE33" s="3199"/>
      <c r="ANF33" s="3189"/>
      <c r="ANI33" s="3173"/>
      <c r="ANJ33" s="3173"/>
      <c r="ANK33" s="3173"/>
      <c r="ANL33" s="3173"/>
      <c r="ANO33" s="3173"/>
      <c r="ANW33" s="3199"/>
      <c r="ANX33" s="3189"/>
      <c r="AOA33" s="3173"/>
      <c r="AOB33" s="3173"/>
      <c r="AOC33" s="3173"/>
      <c r="AOD33" s="3173"/>
      <c r="AOG33" s="3173"/>
      <c r="AOO33" s="3199"/>
      <c r="AOP33" s="3189"/>
      <c r="AOS33" s="3173"/>
      <c r="AOT33" s="3173"/>
      <c r="AOU33" s="3173"/>
      <c r="AOV33" s="3173"/>
      <c r="AOY33" s="3173"/>
      <c r="APG33" s="3199"/>
      <c r="APH33" s="3189"/>
      <c r="APK33" s="3173"/>
      <c r="APL33" s="3173"/>
      <c r="APM33" s="3173"/>
      <c r="APN33" s="3173"/>
      <c r="APQ33" s="3173"/>
      <c r="APY33" s="3199"/>
      <c r="APZ33" s="3189"/>
      <c r="AQC33" s="3173"/>
      <c r="AQD33" s="3173"/>
      <c r="AQE33" s="3173"/>
      <c r="AQF33" s="3173"/>
      <c r="AQI33" s="3173"/>
      <c r="AQQ33" s="3199"/>
      <c r="AQR33" s="3189"/>
      <c r="AQU33" s="3173"/>
      <c r="AQV33" s="3173"/>
      <c r="AQW33" s="3173"/>
      <c r="AQX33" s="3173"/>
      <c r="ARA33" s="3173"/>
      <c r="ARI33" s="3199"/>
      <c r="ARJ33" s="3189"/>
      <c r="ARM33" s="3173"/>
      <c r="ARN33" s="3173"/>
      <c r="ARO33" s="3173"/>
      <c r="ARP33" s="3173"/>
      <c r="ARS33" s="3173"/>
      <c r="ASA33" s="3199"/>
      <c r="ASB33" s="3189"/>
      <c r="ASE33" s="3173"/>
      <c r="ASF33" s="3173"/>
      <c r="ASG33" s="3173"/>
      <c r="ASH33" s="3173"/>
      <c r="ASK33" s="3173"/>
      <c r="ASS33" s="3199"/>
      <c r="AST33" s="3189"/>
      <c r="ASW33" s="3173"/>
      <c r="ASX33" s="3173"/>
      <c r="ASY33" s="3173"/>
      <c r="ASZ33" s="3173"/>
      <c r="ATC33" s="3173"/>
      <c r="ATK33" s="3199"/>
      <c r="ATL33" s="3189"/>
      <c r="ATO33" s="3173"/>
      <c r="ATP33" s="3173"/>
      <c r="ATQ33" s="3173"/>
      <c r="ATR33" s="3173"/>
      <c r="ATU33" s="3173"/>
      <c r="AUC33" s="3199"/>
      <c r="AUD33" s="3189"/>
      <c r="AUG33" s="3173"/>
      <c r="AUH33" s="3173"/>
      <c r="AUI33" s="3173"/>
      <c r="AUJ33" s="3173"/>
      <c r="AUM33" s="3173"/>
      <c r="AUU33" s="3199"/>
      <c r="AUV33" s="3189"/>
      <c r="AUY33" s="3173"/>
      <c r="AUZ33" s="3173"/>
      <c r="AVA33" s="3173"/>
      <c r="AVB33" s="3173"/>
      <c r="AVE33" s="3173"/>
      <c r="AVM33" s="3199"/>
      <c r="AVN33" s="3189"/>
      <c r="AVQ33" s="3173"/>
      <c r="AVR33" s="3173"/>
      <c r="AVS33" s="3173"/>
      <c r="AVT33" s="3173"/>
      <c r="AVW33" s="3173"/>
      <c r="AWE33" s="3199"/>
      <c r="AWF33" s="3189"/>
      <c r="AWI33" s="3173"/>
      <c r="AWJ33" s="3173"/>
      <c r="AWK33" s="3173"/>
      <c r="AWL33" s="3173"/>
      <c r="AWO33" s="3173"/>
      <c r="AWW33" s="3199"/>
      <c r="AWX33" s="3189"/>
      <c r="AXA33" s="3173"/>
      <c r="AXB33" s="3173"/>
      <c r="AXC33" s="3173"/>
      <c r="AXD33" s="3173"/>
      <c r="AXG33" s="3173"/>
      <c r="AXO33" s="3199"/>
      <c r="AXP33" s="3189"/>
      <c r="AXS33" s="3173"/>
      <c r="AXT33" s="3173"/>
      <c r="AXU33" s="3173"/>
      <c r="AXV33" s="3173"/>
      <c r="AXY33" s="3173"/>
      <c r="AYG33" s="3199"/>
      <c r="AYH33" s="3189"/>
      <c r="AYK33" s="3173"/>
      <c r="AYL33" s="3173"/>
      <c r="AYM33" s="3173"/>
      <c r="AYN33" s="3173"/>
      <c r="AYQ33" s="3173"/>
      <c r="AYY33" s="3199"/>
      <c r="AYZ33" s="3189"/>
      <c r="AZC33" s="3173"/>
      <c r="AZD33" s="3173"/>
      <c r="AZE33" s="3173"/>
      <c r="AZF33" s="3173"/>
      <c r="AZI33" s="3173"/>
      <c r="AZQ33" s="3199"/>
      <c r="AZR33" s="3189"/>
      <c r="AZU33" s="3173"/>
      <c r="AZV33" s="3173"/>
      <c r="AZW33" s="3173"/>
      <c r="AZX33" s="3173"/>
      <c r="BAA33" s="3173"/>
      <c r="BAI33" s="3199"/>
      <c r="BAJ33" s="3189"/>
      <c r="BAM33" s="3173"/>
      <c r="BAN33" s="3173"/>
      <c r="BAO33" s="3173"/>
      <c r="BAP33" s="3173"/>
      <c r="BAS33" s="3173"/>
      <c r="BBA33" s="3199"/>
      <c r="BBB33" s="3189"/>
      <c r="BBE33" s="3173"/>
      <c r="BBF33" s="3173"/>
      <c r="BBG33" s="3173"/>
      <c r="BBH33" s="3173"/>
      <c r="BBK33" s="3173"/>
      <c r="BBS33" s="3199"/>
      <c r="BBT33" s="3189"/>
      <c r="BBW33" s="3173"/>
      <c r="BBX33" s="3173"/>
      <c r="BBY33" s="3173"/>
      <c r="BBZ33" s="3173"/>
      <c r="BCC33" s="3173"/>
      <c r="BCK33" s="3199"/>
      <c r="BCL33" s="3189"/>
      <c r="BCO33" s="3173"/>
      <c r="BCP33" s="3173"/>
      <c r="BCQ33" s="3173"/>
      <c r="BCR33" s="3173"/>
      <c r="BCU33" s="3173"/>
      <c r="BDC33" s="3199"/>
      <c r="BDD33" s="3189"/>
      <c r="BDG33" s="3173"/>
      <c r="BDH33" s="3173"/>
      <c r="BDI33" s="3173"/>
      <c r="BDJ33" s="3173"/>
      <c r="BDM33" s="3173"/>
      <c r="BDU33" s="3199"/>
      <c r="BDV33" s="3189"/>
      <c r="BDY33" s="3173"/>
      <c r="BDZ33" s="3173"/>
      <c r="BEA33" s="3173"/>
      <c r="BEB33" s="3173"/>
      <c r="BEE33" s="3173"/>
      <c r="BEM33" s="3199"/>
      <c r="BEN33" s="3189"/>
      <c r="BEQ33" s="3173"/>
      <c r="BER33" s="3173"/>
      <c r="BES33" s="3173"/>
      <c r="BET33" s="3173"/>
      <c r="BEW33" s="3173"/>
      <c r="BFE33" s="3199"/>
      <c r="BFF33" s="3189"/>
      <c r="BFI33" s="3173"/>
      <c r="BFJ33" s="3173"/>
      <c r="BFK33" s="3173"/>
      <c r="BFL33" s="3173"/>
      <c r="BFO33" s="3173"/>
      <c r="BFW33" s="3199"/>
      <c r="BFX33" s="3189"/>
      <c r="BGA33" s="3173"/>
      <c r="BGB33" s="3173"/>
      <c r="BGC33" s="3173"/>
      <c r="BGD33" s="3173"/>
      <c r="BGG33" s="3173"/>
      <c r="BGO33" s="3199"/>
      <c r="BGP33" s="3189"/>
      <c r="BGS33" s="3173"/>
      <c r="BGT33" s="3173"/>
      <c r="BGU33" s="3173"/>
      <c r="BGV33" s="3173"/>
      <c r="BGY33" s="3173"/>
      <c r="BHG33" s="3199"/>
      <c r="BHH33" s="3189"/>
      <c r="BHK33" s="3173"/>
      <c r="BHL33" s="3173"/>
      <c r="BHM33" s="3173"/>
      <c r="BHN33" s="3173"/>
      <c r="BHQ33" s="3173"/>
      <c r="BHY33" s="3199"/>
      <c r="BHZ33" s="3189"/>
      <c r="BIC33" s="3173"/>
      <c r="BID33" s="3173"/>
      <c r="BIE33" s="3173"/>
      <c r="BIF33" s="3173"/>
      <c r="BII33" s="3173"/>
      <c r="BIQ33" s="3199"/>
      <c r="BIR33" s="3189"/>
      <c r="BIU33" s="3173"/>
      <c r="BIV33" s="3173"/>
      <c r="BIW33" s="3173"/>
      <c r="BIX33" s="3173"/>
      <c r="BJA33" s="3173"/>
      <c r="BJI33" s="3199"/>
      <c r="BJJ33" s="3189"/>
      <c r="BJM33" s="3173"/>
      <c r="BJN33" s="3173"/>
      <c r="BJO33" s="3173"/>
      <c r="BJP33" s="3173"/>
      <c r="BJS33" s="3173"/>
      <c r="BKA33" s="3199"/>
      <c r="BKB33" s="3189"/>
      <c r="BKE33" s="3173"/>
      <c r="BKF33" s="3173"/>
      <c r="BKG33" s="3173"/>
      <c r="BKH33" s="3173"/>
      <c r="BKK33" s="3173"/>
      <c r="BKS33" s="3199"/>
      <c r="BKT33" s="3189"/>
      <c r="BKW33" s="3173"/>
      <c r="BKX33" s="3173"/>
      <c r="BKY33" s="3173"/>
      <c r="BKZ33" s="3173"/>
      <c r="BLC33" s="3173"/>
      <c r="BLK33" s="3199"/>
      <c r="BLL33" s="3189"/>
      <c r="BLO33" s="3173"/>
      <c r="BLP33" s="3173"/>
      <c r="BLQ33" s="3173"/>
      <c r="BLR33" s="3173"/>
      <c r="BLU33" s="3173"/>
      <c r="BMC33" s="3199"/>
      <c r="BMD33" s="3189"/>
      <c r="BMG33" s="3173"/>
      <c r="BMH33" s="3173"/>
      <c r="BMI33" s="3173"/>
      <c r="BMJ33" s="3173"/>
      <c r="BMM33" s="3173"/>
      <c r="BMU33" s="3199"/>
      <c r="BMV33" s="3189"/>
      <c r="BMY33" s="3173"/>
      <c r="BMZ33" s="3173"/>
      <c r="BNA33" s="3173"/>
      <c r="BNB33" s="3173"/>
      <c r="BNE33" s="3173"/>
      <c r="BNM33" s="3199"/>
      <c r="BNN33" s="3189"/>
      <c r="BNQ33" s="3173"/>
      <c r="BNR33" s="3173"/>
      <c r="BNS33" s="3173"/>
      <c r="BNT33" s="3173"/>
      <c r="BNW33" s="3173"/>
      <c r="BOE33" s="3199"/>
      <c r="BOF33" s="3189"/>
      <c r="BOI33" s="3173"/>
      <c r="BOJ33" s="3173"/>
      <c r="BOK33" s="3173"/>
      <c r="BOL33" s="3173"/>
      <c r="BOO33" s="3173"/>
      <c r="BOW33" s="3199"/>
      <c r="BOX33" s="3189"/>
      <c r="BPA33" s="3173"/>
      <c r="BPB33" s="3173"/>
      <c r="BPC33" s="3173"/>
      <c r="BPD33" s="3173"/>
      <c r="BPG33" s="3173"/>
      <c r="BPO33" s="3199"/>
      <c r="BPP33" s="3189"/>
      <c r="BPS33" s="3173"/>
      <c r="BPT33" s="3173"/>
      <c r="BPU33" s="3173"/>
      <c r="BPV33" s="3173"/>
      <c r="BPY33" s="3173"/>
      <c r="BQG33" s="3199"/>
      <c r="BQH33" s="3189"/>
      <c r="BQK33" s="3173"/>
      <c r="BQL33" s="3173"/>
      <c r="BQM33" s="3173"/>
      <c r="BQN33" s="3173"/>
      <c r="BQQ33" s="3173"/>
      <c r="BQY33" s="3199"/>
      <c r="BQZ33" s="3189"/>
      <c r="BRC33" s="3173"/>
      <c r="BRD33" s="3173"/>
      <c r="BRE33" s="3173"/>
      <c r="BRF33" s="3173"/>
      <c r="BRI33" s="3173"/>
      <c r="BRQ33" s="3199"/>
      <c r="BRR33" s="3189"/>
      <c r="BRU33" s="3173"/>
      <c r="BRV33" s="3173"/>
      <c r="BRW33" s="3173"/>
      <c r="BRX33" s="3173"/>
      <c r="BSA33" s="3173"/>
      <c r="BSI33" s="3199"/>
      <c r="BSJ33" s="3189"/>
      <c r="BSM33" s="3173"/>
      <c r="BSN33" s="3173"/>
      <c r="BSO33" s="3173"/>
      <c r="BSP33" s="3173"/>
      <c r="BSS33" s="3173"/>
      <c r="BTA33" s="3199"/>
      <c r="BTB33" s="3189"/>
      <c r="BTE33" s="3173"/>
      <c r="BTF33" s="3173"/>
      <c r="BTG33" s="3173"/>
      <c r="BTH33" s="3173"/>
      <c r="BTK33" s="3173"/>
      <c r="BTS33" s="3199"/>
      <c r="BTT33" s="3189"/>
      <c r="BTW33" s="3173"/>
      <c r="BTX33" s="3173"/>
      <c r="BTY33" s="3173"/>
      <c r="BTZ33" s="3173"/>
      <c r="BUC33" s="3173"/>
      <c r="BUK33" s="3199"/>
      <c r="BUL33" s="3189"/>
      <c r="BUO33" s="3173"/>
      <c r="BUP33" s="3173"/>
      <c r="BUQ33" s="3173"/>
      <c r="BUR33" s="3173"/>
      <c r="BUU33" s="3173"/>
      <c r="BVC33" s="3199"/>
      <c r="BVD33" s="3189"/>
      <c r="BVG33" s="3173"/>
      <c r="BVH33" s="3173"/>
      <c r="BVI33" s="3173"/>
      <c r="BVJ33" s="3173"/>
      <c r="BVM33" s="3173"/>
      <c r="BVU33" s="3199"/>
      <c r="BVV33" s="3189"/>
      <c r="BVY33" s="3173"/>
      <c r="BVZ33" s="3173"/>
      <c r="BWA33" s="3173"/>
      <c r="BWB33" s="3173"/>
      <c r="BWE33" s="3173"/>
      <c r="BWM33" s="3199"/>
      <c r="BWN33" s="3189"/>
      <c r="BWQ33" s="3173"/>
      <c r="BWR33" s="3173"/>
      <c r="BWS33" s="3173"/>
      <c r="BWT33" s="3173"/>
      <c r="BWW33" s="3173"/>
      <c r="BXE33" s="3199"/>
      <c r="BXF33" s="3189"/>
      <c r="BXI33" s="3173"/>
      <c r="BXJ33" s="3173"/>
      <c r="BXK33" s="3173"/>
      <c r="BXL33" s="3173"/>
      <c r="BXO33" s="3173"/>
      <c r="BXW33" s="3199"/>
      <c r="BXX33" s="3189"/>
      <c r="BYA33" s="3173"/>
      <c r="BYB33" s="3173"/>
      <c r="BYC33" s="3173"/>
      <c r="BYD33" s="3173"/>
      <c r="BYG33" s="3173"/>
      <c r="BYO33" s="3199"/>
      <c r="BYP33" s="3189"/>
      <c r="BYS33" s="3173"/>
      <c r="BYT33" s="3173"/>
      <c r="BYU33" s="3173"/>
      <c r="BYV33" s="3173"/>
      <c r="BYY33" s="3173"/>
      <c r="BZG33" s="3199"/>
      <c r="BZH33" s="3189"/>
      <c r="BZK33" s="3173"/>
      <c r="BZL33" s="3173"/>
      <c r="BZM33" s="3173"/>
      <c r="BZN33" s="3173"/>
      <c r="BZQ33" s="3173"/>
      <c r="BZY33" s="3199"/>
      <c r="BZZ33" s="3189"/>
      <c r="CAC33" s="3173"/>
      <c r="CAD33" s="3173"/>
      <c r="CAE33" s="3173"/>
      <c r="CAF33" s="3173"/>
      <c r="CAI33" s="3173"/>
      <c r="CAQ33" s="3199"/>
      <c r="CAR33" s="3189"/>
      <c r="CAU33" s="3173"/>
      <c r="CAV33" s="3173"/>
      <c r="CAW33" s="3173"/>
      <c r="CAX33" s="3173"/>
      <c r="CBA33" s="3173"/>
      <c r="CBI33" s="3199"/>
      <c r="CBJ33" s="3189"/>
      <c r="CBM33" s="3173"/>
      <c r="CBN33" s="3173"/>
      <c r="CBO33" s="3173"/>
      <c r="CBP33" s="3173"/>
      <c r="CBS33" s="3173"/>
      <c r="CCA33" s="3199"/>
      <c r="CCB33" s="3189"/>
      <c r="CCE33" s="3173"/>
      <c r="CCF33" s="3173"/>
      <c r="CCG33" s="3173"/>
      <c r="CCH33" s="3173"/>
      <c r="CCK33" s="3173"/>
      <c r="CCS33" s="3199"/>
      <c r="CCT33" s="3189"/>
      <c r="CCW33" s="3173"/>
      <c r="CCX33" s="3173"/>
      <c r="CCY33" s="3173"/>
      <c r="CCZ33" s="3173"/>
      <c r="CDC33" s="3173"/>
      <c r="CDK33" s="3199"/>
      <c r="CDL33" s="3189"/>
      <c r="CDO33" s="3173"/>
      <c r="CDP33" s="3173"/>
      <c r="CDQ33" s="3173"/>
      <c r="CDR33" s="3173"/>
      <c r="CDU33" s="3173"/>
      <c r="CEC33" s="3199"/>
      <c r="CED33" s="3189"/>
      <c r="CEG33" s="3173"/>
      <c r="CEH33" s="3173"/>
      <c r="CEI33" s="3173"/>
      <c r="CEJ33" s="3173"/>
      <c r="CEM33" s="3173"/>
      <c r="CEU33" s="3199"/>
      <c r="CEV33" s="3189"/>
      <c r="CEY33" s="3173"/>
      <c r="CEZ33" s="3173"/>
      <c r="CFA33" s="3173"/>
      <c r="CFB33" s="3173"/>
      <c r="CFE33" s="3173"/>
      <c r="CFM33" s="3199"/>
      <c r="CFN33" s="3189"/>
      <c r="CFQ33" s="3173"/>
      <c r="CFR33" s="3173"/>
      <c r="CFS33" s="3173"/>
      <c r="CFT33" s="3173"/>
      <c r="CFW33" s="3173"/>
      <c r="CGE33" s="3199"/>
      <c r="CGF33" s="3189"/>
      <c r="CGI33" s="3173"/>
      <c r="CGJ33" s="3173"/>
      <c r="CGK33" s="3173"/>
      <c r="CGL33" s="3173"/>
      <c r="CGO33" s="3173"/>
      <c r="CGW33" s="3199"/>
      <c r="CGX33" s="3189"/>
      <c r="CHA33" s="3173"/>
      <c r="CHB33" s="3173"/>
      <c r="CHC33" s="3173"/>
      <c r="CHD33" s="3173"/>
      <c r="CHG33" s="3173"/>
      <c r="CHO33" s="3199"/>
      <c r="CHP33" s="3189"/>
      <c r="CHS33" s="3173"/>
      <c r="CHT33" s="3173"/>
      <c r="CHU33" s="3173"/>
      <c r="CHV33" s="3173"/>
      <c r="CHY33" s="3173"/>
      <c r="CIG33" s="3199"/>
      <c r="CIH33" s="3189"/>
      <c r="CIK33" s="3173"/>
      <c r="CIL33" s="3173"/>
      <c r="CIM33" s="3173"/>
      <c r="CIN33" s="3173"/>
      <c r="CIQ33" s="3173"/>
      <c r="CIY33" s="3199"/>
      <c r="CIZ33" s="3189"/>
      <c r="CJC33" s="3173"/>
      <c r="CJD33" s="3173"/>
      <c r="CJE33" s="3173"/>
      <c r="CJF33" s="3173"/>
      <c r="CJI33" s="3173"/>
      <c r="CJQ33" s="3199"/>
      <c r="CJR33" s="3189"/>
      <c r="CJU33" s="3173"/>
      <c r="CJV33" s="3173"/>
      <c r="CJW33" s="3173"/>
      <c r="CJX33" s="3173"/>
      <c r="CKA33" s="3173"/>
      <c r="CKI33" s="3199"/>
      <c r="CKJ33" s="3189"/>
      <c r="CKM33" s="3173"/>
      <c r="CKN33" s="3173"/>
      <c r="CKO33" s="3173"/>
      <c r="CKP33" s="3173"/>
      <c r="CKS33" s="3173"/>
      <c r="CLA33" s="3199"/>
      <c r="CLB33" s="3189"/>
      <c r="CLE33" s="3173"/>
      <c r="CLF33" s="3173"/>
      <c r="CLG33" s="3173"/>
      <c r="CLH33" s="3173"/>
      <c r="CLK33" s="3173"/>
      <c r="CLS33" s="3199"/>
      <c r="CLT33" s="3189"/>
      <c r="CLW33" s="3173"/>
      <c r="CLX33" s="3173"/>
      <c r="CLY33" s="3173"/>
      <c r="CLZ33" s="3173"/>
      <c r="CMC33" s="3173"/>
      <c r="CMK33" s="3199"/>
      <c r="CML33" s="3189"/>
      <c r="CMO33" s="3173"/>
      <c r="CMP33" s="3173"/>
      <c r="CMQ33" s="3173"/>
      <c r="CMR33" s="3173"/>
      <c r="CMU33" s="3173"/>
      <c r="CNC33" s="3199"/>
      <c r="CND33" s="3189"/>
      <c r="CNG33" s="3173"/>
      <c r="CNH33" s="3173"/>
      <c r="CNI33" s="3173"/>
      <c r="CNJ33" s="3173"/>
      <c r="CNM33" s="3173"/>
      <c r="CNU33" s="3199"/>
      <c r="CNV33" s="3189"/>
      <c r="CNY33" s="3173"/>
      <c r="CNZ33" s="3173"/>
      <c r="COA33" s="3173"/>
      <c r="COB33" s="3173"/>
      <c r="COE33" s="3173"/>
      <c r="COM33" s="3199"/>
      <c r="CON33" s="3189"/>
      <c r="COQ33" s="3173"/>
      <c r="COR33" s="3173"/>
      <c r="COS33" s="3173"/>
      <c r="COT33" s="3173"/>
      <c r="COW33" s="3173"/>
      <c r="CPE33" s="3199"/>
      <c r="CPF33" s="3189"/>
      <c r="CPI33" s="3173"/>
      <c r="CPJ33" s="3173"/>
      <c r="CPK33" s="3173"/>
      <c r="CPL33" s="3173"/>
      <c r="CPO33" s="3173"/>
      <c r="CPW33" s="3199"/>
      <c r="CPX33" s="3189"/>
      <c r="CQA33" s="3173"/>
      <c r="CQB33" s="3173"/>
      <c r="CQC33" s="3173"/>
      <c r="CQD33" s="3173"/>
      <c r="CQG33" s="3173"/>
      <c r="CQO33" s="3199"/>
      <c r="CQP33" s="3189"/>
      <c r="CQS33" s="3173"/>
      <c r="CQT33" s="3173"/>
      <c r="CQU33" s="3173"/>
      <c r="CQV33" s="3173"/>
      <c r="CQY33" s="3173"/>
      <c r="CRG33" s="3199"/>
      <c r="CRH33" s="3189"/>
      <c r="CRK33" s="3173"/>
      <c r="CRL33" s="3173"/>
      <c r="CRM33" s="3173"/>
      <c r="CRN33" s="3173"/>
      <c r="CRQ33" s="3173"/>
      <c r="CRY33" s="3199"/>
      <c r="CRZ33" s="3189"/>
      <c r="CSC33" s="3173"/>
      <c r="CSD33" s="3173"/>
      <c r="CSE33" s="3173"/>
      <c r="CSF33" s="3173"/>
      <c r="CSI33" s="3173"/>
      <c r="CSQ33" s="3199"/>
      <c r="CSR33" s="3189"/>
      <c r="CSU33" s="3173"/>
      <c r="CSV33" s="3173"/>
      <c r="CSW33" s="3173"/>
      <c r="CSX33" s="3173"/>
      <c r="CTA33" s="3173"/>
      <c r="CTI33" s="3199"/>
      <c r="CTJ33" s="3189"/>
      <c r="CTM33" s="3173"/>
      <c r="CTN33" s="3173"/>
      <c r="CTO33" s="3173"/>
      <c r="CTP33" s="3173"/>
      <c r="CTS33" s="3173"/>
      <c r="CUA33" s="3199"/>
      <c r="CUB33" s="3189"/>
      <c r="CUE33" s="3173"/>
      <c r="CUF33" s="3173"/>
      <c r="CUG33" s="3173"/>
      <c r="CUH33" s="3173"/>
      <c r="CUK33" s="3173"/>
      <c r="CUS33" s="3199"/>
      <c r="CUT33" s="3189"/>
      <c r="CUW33" s="3173"/>
      <c r="CUX33" s="3173"/>
      <c r="CUY33" s="3173"/>
      <c r="CUZ33" s="3173"/>
      <c r="CVC33" s="3173"/>
      <c r="CVK33" s="3199"/>
      <c r="CVL33" s="3189"/>
      <c r="CVO33" s="3173"/>
      <c r="CVP33" s="3173"/>
      <c r="CVQ33" s="3173"/>
      <c r="CVR33" s="3173"/>
      <c r="CVU33" s="3173"/>
      <c r="CWC33" s="3199"/>
      <c r="CWD33" s="3189"/>
      <c r="CWG33" s="3173"/>
      <c r="CWH33" s="3173"/>
      <c r="CWI33" s="3173"/>
      <c r="CWJ33" s="3173"/>
      <c r="CWM33" s="3173"/>
      <c r="CWU33" s="3199"/>
      <c r="CWV33" s="3189"/>
      <c r="CWY33" s="3173"/>
      <c r="CWZ33" s="3173"/>
      <c r="CXA33" s="3173"/>
      <c r="CXB33" s="3173"/>
      <c r="CXE33" s="3173"/>
      <c r="CXM33" s="3199"/>
      <c r="CXN33" s="3189"/>
      <c r="CXQ33" s="3173"/>
      <c r="CXR33" s="3173"/>
      <c r="CXS33" s="3173"/>
      <c r="CXT33" s="3173"/>
      <c r="CXW33" s="3173"/>
      <c r="CYE33" s="3199"/>
      <c r="CYF33" s="3189"/>
      <c r="CYI33" s="3173"/>
      <c r="CYJ33" s="3173"/>
      <c r="CYK33" s="3173"/>
      <c r="CYL33" s="3173"/>
      <c r="CYO33" s="3173"/>
      <c r="CYW33" s="3199"/>
      <c r="CYX33" s="3189"/>
      <c r="CZA33" s="3173"/>
      <c r="CZB33" s="3173"/>
      <c r="CZC33" s="3173"/>
      <c r="CZD33" s="3173"/>
      <c r="CZG33" s="3173"/>
      <c r="CZO33" s="3199"/>
      <c r="CZP33" s="3189"/>
      <c r="CZS33" s="3173"/>
      <c r="CZT33" s="3173"/>
      <c r="CZU33" s="3173"/>
      <c r="CZV33" s="3173"/>
      <c r="CZY33" s="3173"/>
      <c r="DAG33" s="3199"/>
      <c r="DAH33" s="3189"/>
      <c r="DAK33" s="3173"/>
      <c r="DAL33" s="3173"/>
      <c r="DAM33" s="3173"/>
      <c r="DAN33" s="3173"/>
      <c r="DAQ33" s="3173"/>
      <c r="DAY33" s="3199"/>
      <c r="DAZ33" s="3189"/>
      <c r="DBC33" s="3173"/>
      <c r="DBD33" s="3173"/>
      <c r="DBE33" s="3173"/>
      <c r="DBF33" s="3173"/>
      <c r="DBI33" s="3173"/>
      <c r="DBQ33" s="3199"/>
      <c r="DBR33" s="3189"/>
      <c r="DBU33" s="3173"/>
      <c r="DBV33" s="3173"/>
      <c r="DBW33" s="3173"/>
      <c r="DBX33" s="3173"/>
      <c r="DCA33" s="3173"/>
      <c r="DCI33" s="3199"/>
      <c r="DCJ33" s="3189"/>
      <c r="DCM33" s="3173"/>
      <c r="DCN33" s="3173"/>
      <c r="DCO33" s="3173"/>
      <c r="DCP33" s="3173"/>
      <c r="DCS33" s="3173"/>
      <c r="DDA33" s="3199"/>
      <c r="DDB33" s="3189"/>
      <c r="DDE33" s="3173"/>
      <c r="DDF33" s="3173"/>
      <c r="DDG33" s="3173"/>
      <c r="DDH33" s="3173"/>
      <c r="DDK33" s="3173"/>
      <c r="DDS33" s="3199"/>
      <c r="DDT33" s="3189"/>
      <c r="DDW33" s="3173"/>
      <c r="DDX33" s="3173"/>
      <c r="DDY33" s="3173"/>
      <c r="DDZ33" s="3173"/>
      <c r="DEC33" s="3173"/>
      <c r="DEK33" s="3199"/>
      <c r="DEL33" s="3189"/>
      <c r="DEO33" s="3173"/>
      <c r="DEP33" s="3173"/>
      <c r="DEQ33" s="3173"/>
      <c r="DER33" s="3173"/>
      <c r="DEU33" s="3173"/>
      <c r="DFC33" s="3199"/>
      <c r="DFD33" s="3189"/>
      <c r="DFG33" s="3173"/>
      <c r="DFH33" s="3173"/>
      <c r="DFI33" s="3173"/>
      <c r="DFJ33" s="3173"/>
      <c r="DFM33" s="3173"/>
      <c r="DFU33" s="3199"/>
      <c r="DFV33" s="3189"/>
      <c r="DFY33" s="3173"/>
      <c r="DFZ33" s="3173"/>
      <c r="DGA33" s="3173"/>
      <c r="DGB33" s="3173"/>
      <c r="DGE33" s="3173"/>
      <c r="DGM33" s="3199"/>
      <c r="DGN33" s="3189"/>
      <c r="DGQ33" s="3173"/>
      <c r="DGR33" s="3173"/>
      <c r="DGS33" s="3173"/>
      <c r="DGT33" s="3173"/>
      <c r="DGW33" s="3173"/>
      <c r="DHE33" s="3199"/>
      <c r="DHF33" s="3189"/>
      <c r="DHI33" s="3173"/>
      <c r="DHJ33" s="3173"/>
      <c r="DHK33" s="3173"/>
      <c r="DHL33" s="3173"/>
      <c r="DHO33" s="3173"/>
      <c r="DHW33" s="3199"/>
      <c r="DHX33" s="3189"/>
      <c r="DIA33" s="3173"/>
      <c r="DIB33" s="3173"/>
      <c r="DIC33" s="3173"/>
      <c r="DID33" s="3173"/>
      <c r="DIG33" s="3173"/>
      <c r="DIO33" s="3199"/>
      <c r="DIP33" s="3189"/>
      <c r="DIS33" s="3173"/>
      <c r="DIT33" s="3173"/>
      <c r="DIU33" s="3173"/>
      <c r="DIV33" s="3173"/>
      <c r="DIY33" s="3173"/>
      <c r="DJG33" s="3199"/>
      <c r="DJH33" s="3189"/>
      <c r="DJK33" s="3173"/>
      <c r="DJL33" s="3173"/>
      <c r="DJM33" s="3173"/>
      <c r="DJN33" s="3173"/>
      <c r="DJQ33" s="3173"/>
      <c r="DJY33" s="3199"/>
      <c r="DJZ33" s="3189"/>
      <c r="DKC33" s="3173"/>
      <c r="DKD33" s="3173"/>
      <c r="DKE33" s="3173"/>
      <c r="DKF33" s="3173"/>
      <c r="DKI33" s="3173"/>
      <c r="DKQ33" s="3199"/>
      <c r="DKR33" s="3189"/>
      <c r="DKU33" s="3173"/>
      <c r="DKV33" s="3173"/>
      <c r="DKW33" s="3173"/>
      <c r="DKX33" s="3173"/>
      <c r="DLA33" s="3173"/>
      <c r="DLI33" s="3199"/>
      <c r="DLJ33" s="3189"/>
      <c r="DLM33" s="3173"/>
      <c r="DLN33" s="3173"/>
      <c r="DLO33" s="3173"/>
      <c r="DLP33" s="3173"/>
      <c r="DLS33" s="3173"/>
      <c r="DMA33" s="3199"/>
      <c r="DMB33" s="3189"/>
      <c r="DME33" s="3173"/>
      <c r="DMF33" s="3173"/>
      <c r="DMG33" s="3173"/>
      <c r="DMH33" s="3173"/>
      <c r="DMK33" s="3173"/>
      <c r="DMS33" s="3199"/>
      <c r="DMT33" s="3189"/>
      <c r="DMW33" s="3173"/>
      <c r="DMX33" s="3173"/>
      <c r="DMY33" s="3173"/>
      <c r="DMZ33" s="3173"/>
      <c r="DNC33" s="3173"/>
      <c r="DNK33" s="3199"/>
      <c r="DNL33" s="3189"/>
      <c r="DNO33" s="3173"/>
      <c r="DNP33" s="3173"/>
      <c r="DNQ33" s="3173"/>
      <c r="DNR33" s="3173"/>
      <c r="DNU33" s="3173"/>
      <c r="DOC33" s="3199"/>
      <c r="DOD33" s="3189"/>
      <c r="DOG33" s="3173"/>
      <c r="DOH33" s="3173"/>
      <c r="DOI33" s="3173"/>
      <c r="DOJ33" s="3173"/>
      <c r="DOM33" s="3173"/>
      <c r="DOU33" s="3199"/>
      <c r="DOV33" s="3189"/>
      <c r="DOY33" s="3173"/>
      <c r="DOZ33" s="3173"/>
      <c r="DPA33" s="3173"/>
      <c r="DPB33" s="3173"/>
      <c r="DPE33" s="3173"/>
      <c r="DPM33" s="3199"/>
      <c r="DPN33" s="3189"/>
      <c r="DPQ33" s="3173"/>
      <c r="DPR33" s="3173"/>
      <c r="DPS33" s="3173"/>
      <c r="DPT33" s="3173"/>
      <c r="DPW33" s="3173"/>
      <c r="DQE33" s="3199"/>
      <c r="DQF33" s="3189"/>
      <c r="DQI33" s="3173"/>
      <c r="DQJ33" s="3173"/>
      <c r="DQK33" s="3173"/>
      <c r="DQL33" s="3173"/>
      <c r="DQO33" s="3173"/>
      <c r="DQW33" s="3199"/>
      <c r="DQX33" s="3189"/>
      <c r="DRA33" s="3173"/>
      <c r="DRB33" s="3173"/>
      <c r="DRC33" s="3173"/>
      <c r="DRD33" s="3173"/>
      <c r="DRG33" s="3173"/>
      <c r="DRO33" s="3199"/>
      <c r="DRP33" s="3189"/>
      <c r="DRS33" s="3173"/>
      <c r="DRT33" s="3173"/>
      <c r="DRU33" s="3173"/>
      <c r="DRV33" s="3173"/>
      <c r="DRY33" s="3173"/>
      <c r="DSG33" s="3199"/>
      <c r="DSH33" s="3189"/>
      <c r="DSK33" s="3173"/>
      <c r="DSL33" s="3173"/>
      <c r="DSM33" s="3173"/>
      <c r="DSN33" s="3173"/>
      <c r="DSQ33" s="3173"/>
      <c r="DSY33" s="3199"/>
      <c r="DSZ33" s="3189"/>
      <c r="DTC33" s="3173"/>
      <c r="DTD33" s="3173"/>
      <c r="DTE33" s="3173"/>
      <c r="DTF33" s="3173"/>
      <c r="DTI33" s="3173"/>
      <c r="DTQ33" s="3199"/>
      <c r="DTR33" s="3189"/>
      <c r="DTU33" s="3173"/>
      <c r="DTV33" s="3173"/>
      <c r="DTW33" s="3173"/>
      <c r="DTX33" s="3173"/>
      <c r="DUA33" s="3173"/>
      <c r="DUI33" s="3199"/>
      <c r="DUJ33" s="3189"/>
      <c r="DUM33" s="3173"/>
      <c r="DUN33" s="3173"/>
      <c r="DUO33" s="3173"/>
      <c r="DUP33" s="3173"/>
      <c r="DUS33" s="3173"/>
      <c r="DVA33" s="3199"/>
      <c r="DVB33" s="3189"/>
      <c r="DVE33" s="3173"/>
      <c r="DVF33" s="3173"/>
      <c r="DVG33" s="3173"/>
      <c r="DVH33" s="3173"/>
      <c r="DVK33" s="3173"/>
      <c r="DVS33" s="3199"/>
      <c r="DVT33" s="3189"/>
      <c r="DVW33" s="3173"/>
      <c r="DVX33" s="3173"/>
      <c r="DVY33" s="3173"/>
      <c r="DVZ33" s="3173"/>
      <c r="DWC33" s="3173"/>
      <c r="DWK33" s="3199"/>
      <c r="DWL33" s="3189"/>
      <c r="DWO33" s="3173"/>
      <c r="DWP33" s="3173"/>
      <c r="DWQ33" s="3173"/>
      <c r="DWR33" s="3173"/>
      <c r="DWU33" s="3173"/>
      <c r="DXC33" s="3199"/>
      <c r="DXD33" s="3189"/>
      <c r="DXG33" s="3173"/>
      <c r="DXH33" s="3173"/>
      <c r="DXI33" s="3173"/>
      <c r="DXJ33" s="3173"/>
      <c r="DXM33" s="3173"/>
      <c r="DXU33" s="3199"/>
      <c r="DXV33" s="3189"/>
      <c r="DXY33" s="3173"/>
      <c r="DXZ33" s="3173"/>
      <c r="DYA33" s="3173"/>
      <c r="DYB33" s="3173"/>
      <c r="DYE33" s="3173"/>
      <c r="DYM33" s="3199"/>
      <c r="DYN33" s="3189"/>
      <c r="DYQ33" s="3173"/>
      <c r="DYR33" s="3173"/>
      <c r="DYS33" s="3173"/>
      <c r="DYT33" s="3173"/>
      <c r="DYW33" s="3173"/>
      <c r="DZE33" s="3199"/>
      <c r="DZF33" s="3189"/>
      <c r="DZI33" s="3173"/>
      <c r="DZJ33" s="3173"/>
      <c r="DZK33" s="3173"/>
      <c r="DZL33" s="3173"/>
      <c r="DZO33" s="3173"/>
      <c r="DZW33" s="3199"/>
      <c r="DZX33" s="3189"/>
      <c r="EAA33" s="3173"/>
      <c r="EAB33" s="3173"/>
      <c r="EAC33" s="3173"/>
      <c r="EAD33" s="3173"/>
      <c r="EAG33" s="3173"/>
      <c r="EAO33" s="3199"/>
      <c r="EAP33" s="3189"/>
      <c r="EAS33" s="3173"/>
      <c r="EAT33" s="3173"/>
      <c r="EAU33" s="3173"/>
      <c r="EAV33" s="3173"/>
      <c r="EAY33" s="3173"/>
      <c r="EBG33" s="3199"/>
      <c r="EBH33" s="3189"/>
      <c r="EBK33" s="3173"/>
      <c r="EBL33" s="3173"/>
      <c r="EBM33" s="3173"/>
      <c r="EBN33" s="3173"/>
      <c r="EBQ33" s="3173"/>
      <c r="EBY33" s="3199"/>
      <c r="EBZ33" s="3189"/>
      <c r="ECC33" s="3173"/>
      <c r="ECD33" s="3173"/>
      <c r="ECE33" s="3173"/>
      <c r="ECF33" s="3173"/>
      <c r="ECI33" s="3173"/>
      <c r="ECQ33" s="3199"/>
      <c r="ECR33" s="3189"/>
      <c r="ECU33" s="3173"/>
      <c r="ECV33" s="3173"/>
      <c r="ECW33" s="3173"/>
      <c r="ECX33" s="3173"/>
      <c r="EDA33" s="3173"/>
      <c r="EDI33" s="3199"/>
      <c r="EDJ33" s="3189"/>
      <c r="EDM33" s="3173"/>
      <c r="EDN33" s="3173"/>
      <c r="EDO33" s="3173"/>
      <c r="EDP33" s="3173"/>
      <c r="EDS33" s="3173"/>
      <c r="EEA33" s="3199"/>
      <c r="EEB33" s="3189"/>
      <c r="EEE33" s="3173"/>
      <c r="EEF33" s="3173"/>
      <c r="EEG33" s="3173"/>
      <c r="EEH33" s="3173"/>
      <c r="EEK33" s="3173"/>
      <c r="EES33" s="3199"/>
      <c r="EET33" s="3189"/>
      <c r="EEW33" s="3173"/>
      <c r="EEX33" s="3173"/>
      <c r="EEY33" s="3173"/>
      <c r="EEZ33" s="3173"/>
      <c r="EFC33" s="3173"/>
      <c r="EFK33" s="3199"/>
      <c r="EFL33" s="3189"/>
      <c r="EFO33" s="3173"/>
      <c r="EFP33" s="3173"/>
      <c r="EFQ33" s="3173"/>
      <c r="EFR33" s="3173"/>
      <c r="EFU33" s="3173"/>
      <c r="EGC33" s="3199"/>
      <c r="EGD33" s="3189"/>
      <c r="EGG33" s="3173"/>
      <c r="EGH33" s="3173"/>
      <c r="EGI33" s="3173"/>
      <c r="EGJ33" s="3173"/>
      <c r="EGM33" s="3173"/>
      <c r="EGU33" s="3199"/>
      <c r="EGV33" s="3189"/>
      <c r="EGY33" s="3173"/>
      <c r="EGZ33" s="3173"/>
      <c r="EHA33" s="3173"/>
      <c r="EHB33" s="3173"/>
      <c r="EHE33" s="3173"/>
      <c r="EHM33" s="3199"/>
      <c r="EHN33" s="3189"/>
      <c r="EHQ33" s="3173"/>
      <c r="EHR33" s="3173"/>
      <c r="EHS33" s="3173"/>
      <c r="EHT33" s="3173"/>
      <c r="EHW33" s="3173"/>
      <c r="EIE33" s="3199"/>
      <c r="EIF33" s="3189"/>
      <c r="EII33" s="3173"/>
      <c r="EIJ33" s="3173"/>
      <c r="EIK33" s="3173"/>
      <c r="EIL33" s="3173"/>
      <c r="EIO33" s="3173"/>
      <c r="EIW33" s="3199"/>
      <c r="EIX33" s="3189"/>
      <c r="EJA33" s="3173"/>
      <c r="EJB33" s="3173"/>
      <c r="EJC33" s="3173"/>
      <c r="EJD33" s="3173"/>
      <c r="EJG33" s="3173"/>
      <c r="EJO33" s="3199"/>
      <c r="EJP33" s="3189"/>
      <c r="EJS33" s="3173"/>
      <c r="EJT33" s="3173"/>
      <c r="EJU33" s="3173"/>
      <c r="EJV33" s="3173"/>
      <c r="EJY33" s="3173"/>
      <c r="EKG33" s="3199"/>
      <c r="EKH33" s="3189"/>
      <c r="EKK33" s="3173"/>
      <c r="EKL33" s="3173"/>
      <c r="EKM33" s="3173"/>
      <c r="EKN33" s="3173"/>
      <c r="EKQ33" s="3173"/>
      <c r="EKY33" s="3199"/>
      <c r="EKZ33" s="3189"/>
      <c r="ELC33" s="3173"/>
      <c r="ELD33" s="3173"/>
      <c r="ELE33" s="3173"/>
      <c r="ELF33" s="3173"/>
      <c r="ELI33" s="3173"/>
      <c r="ELQ33" s="3199"/>
      <c r="ELR33" s="3189"/>
      <c r="ELU33" s="3173"/>
      <c r="ELV33" s="3173"/>
      <c r="ELW33" s="3173"/>
      <c r="ELX33" s="3173"/>
      <c r="EMA33" s="3173"/>
      <c r="EMI33" s="3199"/>
      <c r="EMJ33" s="3189"/>
      <c r="EMM33" s="3173"/>
      <c r="EMN33" s="3173"/>
      <c r="EMO33" s="3173"/>
      <c r="EMP33" s="3173"/>
      <c r="EMS33" s="3173"/>
      <c r="ENA33" s="3199"/>
      <c r="ENB33" s="3189"/>
      <c r="ENE33" s="3173"/>
      <c r="ENF33" s="3173"/>
      <c r="ENG33" s="3173"/>
      <c r="ENH33" s="3173"/>
      <c r="ENK33" s="3173"/>
      <c r="ENS33" s="3199"/>
      <c r="ENT33" s="3189"/>
      <c r="ENW33" s="3173"/>
      <c r="ENX33" s="3173"/>
      <c r="ENY33" s="3173"/>
      <c r="ENZ33" s="3173"/>
      <c r="EOC33" s="3173"/>
      <c r="EOK33" s="3199"/>
      <c r="EOL33" s="3189"/>
      <c r="EOO33" s="3173"/>
      <c r="EOP33" s="3173"/>
      <c r="EOQ33" s="3173"/>
      <c r="EOR33" s="3173"/>
      <c r="EOU33" s="3173"/>
      <c r="EPC33" s="3199"/>
      <c r="EPD33" s="3189"/>
      <c r="EPG33" s="3173"/>
      <c r="EPH33" s="3173"/>
      <c r="EPI33" s="3173"/>
      <c r="EPJ33" s="3173"/>
      <c r="EPM33" s="3173"/>
      <c r="EPU33" s="3199"/>
      <c r="EPV33" s="3189"/>
      <c r="EPY33" s="3173"/>
      <c r="EPZ33" s="3173"/>
      <c r="EQA33" s="3173"/>
      <c r="EQB33" s="3173"/>
      <c r="EQE33" s="3173"/>
      <c r="EQM33" s="3199"/>
      <c r="EQN33" s="3189"/>
      <c r="EQQ33" s="3173"/>
      <c r="EQR33" s="3173"/>
      <c r="EQS33" s="3173"/>
      <c r="EQT33" s="3173"/>
      <c r="EQW33" s="3173"/>
      <c r="ERE33" s="3199"/>
      <c r="ERF33" s="3189"/>
      <c r="ERI33" s="3173"/>
      <c r="ERJ33" s="3173"/>
      <c r="ERK33" s="3173"/>
      <c r="ERL33" s="3173"/>
      <c r="ERO33" s="3173"/>
      <c r="ERW33" s="3199"/>
      <c r="ERX33" s="3189"/>
      <c r="ESA33" s="3173"/>
      <c r="ESB33" s="3173"/>
      <c r="ESC33" s="3173"/>
      <c r="ESD33" s="3173"/>
      <c r="ESG33" s="3173"/>
      <c r="ESO33" s="3199"/>
      <c r="ESP33" s="3189"/>
      <c r="ESS33" s="3173"/>
      <c r="EST33" s="3173"/>
      <c r="ESU33" s="3173"/>
      <c r="ESV33" s="3173"/>
      <c r="ESY33" s="3173"/>
      <c r="ETG33" s="3199"/>
      <c r="ETH33" s="3189"/>
      <c r="ETK33" s="3173"/>
      <c r="ETL33" s="3173"/>
      <c r="ETM33" s="3173"/>
      <c r="ETN33" s="3173"/>
      <c r="ETQ33" s="3173"/>
      <c r="ETY33" s="3199"/>
      <c r="ETZ33" s="3189"/>
      <c r="EUC33" s="3173"/>
      <c r="EUD33" s="3173"/>
      <c r="EUE33" s="3173"/>
      <c r="EUF33" s="3173"/>
      <c r="EUI33" s="3173"/>
      <c r="EUQ33" s="3199"/>
      <c r="EUR33" s="3189"/>
      <c r="EUU33" s="3173"/>
      <c r="EUV33" s="3173"/>
      <c r="EUW33" s="3173"/>
      <c r="EUX33" s="3173"/>
      <c r="EVA33" s="3173"/>
      <c r="EVI33" s="3199"/>
      <c r="EVJ33" s="3189"/>
      <c r="EVM33" s="3173"/>
      <c r="EVN33" s="3173"/>
      <c r="EVO33" s="3173"/>
      <c r="EVP33" s="3173"/>
      <c r="EVS33" s="3173"/>
      <c r="EWA33" s="3199"/>
      <c r="EWB33" s="3189"/>
      <c r="EWE33" s="3173"/>
      <c r="EWF33" s="3173"/>
      <c r="EWG33" s="3173"/>
      <c r="EWH33" s="3173"/>
      <c r="EWK33" s="3173"/>
      <c r="EWS33" s="3199"/>
      <c r="EWT33" s="3189"/>
      <c r="EWW33" s="3173"/>
      <c r="EWX33" s="3173"/>
      <c r="EWY33" s="3173"/>
      <c r="EWZ33" s="3173"/>
      <c r="EXC33" s="3173"/>
      <c r="EXK33" s="3199"/>
      <c r="EXL33" s="3189"/>
      <c r="EXO33" s="3173"/>
      <c r="EXP33" s="3173"/>
      <c r="EXQ33" s="3173"/>
      <c r="EXR33" s="3173"/>
      <c r="EXU33" s="3173"/>
      <c r="EYC33" s="3199"/>
      <c r="EYD33" s="3189"/>
      <c r="EYG33" s="3173"/>
      <c r="EYH33" s="3173"/>
      <c r="EYI33" s="3173"/>
      <c r="EYJ33" s="3173"/>
      <c r="EYM33" s="3173"/>
      <c r="EYU33" s="3199"/>
      <c r="EYV33" s="3189"/>
      <c r="EYY33" s="3173"/>
      <c r="EYZ33" s="3173"/>
      <c r="EZA33" s="3173"/>
      <c r="EZB33" s="3173"/>
      <c r="EZE33" s="3173"/>
      <c r="EZM33" s="3199"/>
      <c r="EZN33" s="3189"/>
      <c r="EZQ33" s="3173"/>
      <c r="EZR33" s="3173"/>
      <c r="EZS33" s="3173"/>
      <c r="EZT33" s="3173"/>
      <c r="EZW33" s="3173"/>
      <c r="FAE33" s="3199"/>
      <c r="FAF33" s="3189"/>
      <c r="FAI33" s="3173"/>
      <c r="FAJ33" s="3173"/>
      <c r="FAK33" s="3173"/>
      <c r="FAL33" s="3173"/>
      <c r="FAO33" s="3173"/>
      <c r="FAW33" s="3199"/>
      <c r="FAX33" s="3189"/>
      <c r="FBA33" s="3173"/>
      <c r="FBB33" s="3173"/>
      <c r="FBC33" s="3173"/>
      <c r="FBD33" s="3173"/>
      <c r="FBG33" s="3173"/>
      <c r="FBO33" s="3199"/>
      <c r="FBP33" s="3189"/>
      <c r="FBS33" s="3173"/>
      <c r="FBT33" s="3173"/>
      <c r="FBU33" s="3173"/>
      <c r="FBV33" s="3173"/>
      <c r="FBY33" s="3173"/>
      <c r="FCG33" s="3199"/>
      <c r="FCH33" s="3189"/>
      <c r="FCK33" s="3173"/>
      <c r="FCL33" s="3173"/>
      <c r="FCM33" s="3173"/>
      <c r="FCN33" s="3173"/>
      <c r="FCQ33" s="3173"/>
      <c r="FCY33" s="3199"/>
      <c r="FCZ33" s="3189"/>
      <c r="FDC33" s="3173"/>
      <c r="FDD33" s="3173"/>
      <c r="FDE33" s="3173"/>
      <c r="FDF33" s="3173"/>
      <c r="FDI33" s="3173"/>
      <c r="FDQ33" s="3199"/>
      <c r="FDR33" s="3189"/>
      <c r="FDU33" s="3173"/>
      <c r="FDV33" s="3173"/>
      <c r="FDW33" s="3173"/>
      <c r="FDX33" s="3173"/>
      <c r="FEA33" s="3173"/>
      <c r="FEI33" s="3199"/>
      <c r="FEJ33" s="3189"/>
      <c r="FEM33" s="3173"/>
      <c r="FEN33" s="3173"/>
      <c r="FEO33" s="3173"/>
      <c r="FEP33" s="3173"/>
      <c r="FES33" s="3173"/>
      <c r="FFA33" s="3199"/>
      <c r="FFB33" s="3189"/>
      <c r="FFE33" s="3173"/>
      <c r="FFF33" s="3173"/>
      <c r="FFG33" s="3173"/>
      <c r="FFH33" s="3173"/>
      <c r="FFK33" s="3173"/>
      <c r="FFS33" s="3199"/>
      <c r="FFT33" s="3189"/>
      <c r="FFW33" s="3173"/>
      <c r="FFX33" s="3173"/>
      <c r="FFY33" s="3173"/>
      <c r="FFZ33" s="3173"/>
      <c r="FGC33" s="3173"/>
      <c r="FGK33" s="3199"/>
      <c r="FGL33" s="3189"/>
      <c r="FGO33" s="3173"/>
      <c r="FGP33" s="3173"/>
      <c r="FGQ33" s="3173"/>
      <c r="FGR33" s="3173"/>
      <c r="FGU33" s="3173"/>
      <c r="FHC33" s="3199"/>
      <c r="FHD33" s="3189"/>
      <c r="FHG33" s="3173"/>
      <c r="FHH33" s="3173"/>
      <c r="FHI33" s="3173"/>
      <c r="FHJ33" s="3173"/>
      <c r="FHM33" s="3173"/>
      <c r="FHU33" s="3199"/>
      <c r="FHV33" s="3189"/>
      <c r="FHY33" s="3173"/>
      <c r="FHZ33" s="3173"/>
      <c r="FIA33" s="3173"/>
      <c r="FIB33" s="3173"/>
      <c r="FIE33" s="3173"/>
      <c r="FIM33" s="3199"/>
      <c r="FIN33" s="3189"/>
      <c r="FIQ33" s="3173"/>
      <c r="FIR33" s="3173"/>
      <c r="FIS33" s="3173"/>
      <c r="FIT33" s="3173"/>
      <c r="FIW33" s="3173"/>
      <c r="FJE33" s="3199"/>
      <c r="FJF33" s="3189"/>
      <c r="FJI33" s="3173"/>
      <c r="FJJ33" s="3173"/>
      <c r="FJK33" s="3173"/>
      <c r="FJL33" s="3173"/>
      <c r="FJO33" s="3173"/>
      <c r="FJW33" s="3199"/>
      <c r="FJX33" s="3189"/>
      <c r="FKA33" s="3173"/>
      <c r="FKB33" s="3173"/>
      <c r="FKC33" s="3173"/>
      <c r="FKD33" s="3173"/>
      <c r="FKG33" s="3173"/>
      <c r="FKO33" s="3199"/>
      <c r="FKP33" s="3189"/>
      <c r="FKS33" s="3173"/>
      <c r="FKT33" s="3173"/>
      <c r="FKU33" s="3173"/>
      <c r="FKV33" s="3173"/>
      <c r="FKY33" s="3173"/>
      <c r="FLG33" s="3199"/>
      <c r="FLH33" s="3189"/>
      <c r="FLK33" s="3173"/>
      <c r="FLL33" s="3173"/>
      <c r="FLM33" s="3173"/>
      <c r="FLN33" s="3173"/>
      <c r="FLQ33" s="3173"/>
      <c r="FLY33" s="3199"/>
      <c r="FLZ33" s="3189"/>
      <c r="FMC33" s="3173"/>
      <c r="FMD33" s="3173"/>
      <c r="FME33" s="3173"/>
      <c r="FMF33" s="3173"/>
      <c r="FMI33" s="3173"/>
      <c r="FMQ33" s="3199"/>
      <c r="FMR33" s="3189"/>
      <c r="FMU33" s="3173"/>
      <c r="FMV33" s="3173"/>
      <c r="FMW33" s="3173"/>
      <c r="FMX33" s="3173"/>
      <c r="FNA33" s="3173"/>
      <c r="FNI33" s="3199"/>
      <c r="FNJ33" s="3189"/>
      <c r="FNM33" s="3173"/>
      <c r="FNN33" s="3173"/>
      <c r="FNO33" s="3173"/>
      <c r="FNP33" s="3173"/>
      <c r="FNS33" s="3173"/>
      <c r="FOA33" s="3199"/>
      <c r="FOB33" s="3189"/>
      <c r="FOE33" s="3173"/>
      <c r="FOF33" s="3173"/>
      <c r="FOG33" s="3173"/>
      <c r="FOH33" s="3173"/>
      <c r="FOK33" s="3173"/>
      <c r="FOS33" s="3199"/>
      <c r="FOT33" s="3189"/>
      <c r="FOW33" s="3173"/>
      <c r="FOX33" s="3173"/>
      <c r="FOY33" s="3173"/>
      <c r="FOZ33" s="3173"/>
      <c r="FPC33" s="3173"/>
      <c r="FPK33" s="3199"/>
      <c r="FPL33" s="3189"/>
      <c r="FPO33" s="3173"/>
      <c r="FPP33" s="3173"/>
      <c r="FPQ33" s="3173"/>
      <c r="FPR33" s="3173"/>
      <c r="FPU33" s="3173"/>
      <c r="FQC33" s="3199"/>
      <c r="FQD33" s="3189"/>
      <c r="FQG33" s="3173"/>
      <c r="FQH33" s="3173"/>
      <c r="FQI33" s="3173"/>
      <c r="FQJ33" s="3173"/>
      <c r="FQM33" s="3173"/>
      <c r="FQU33" s="3199"/>
      <c r="FQV33" s="3189"/>
      <c r="FQY33" s="3173"/>
      <c r="FQZ33" s="3173"/>
      <c r="FRA33" s="3173"/>
      <c r="FRB33" s="3173"/>
      <c r="FRE33" s="3173"/>
      <c r="FRM33" s="3199"/>
      <c r="FRN33" s="3189"/>
      <c r="FRQ33" s="3173"/>
      <c r="FRR33" s="3173"/>
      <c r="FRS33" s="3173"/>
      <c r="FRT33" s="3173"/>
      <c r="FRW33" s="3173"/>
      <c r="FSE33" s="3199"/>
      <c r="FSF33" s="3189"/>
      <c r="FSI33" s="3173"/>
      <c r="FSJ33" s="3173"/>
      <c r="FSK33" s="3173"/>
      <c r="FSL33" s="3173"/>
      <c r="FSO33" s="3173"/>
      <c r="FSW33" s="3199"/>
      <c r="FSX33" s="3189"/>
      <c r="FTA33" s="3173"/>
      <c r="FTB33" s="3173"/>
      <c r="FTC33" s="3173"/>
      <c r="FTD33" s="3173"/>
      <c r="FTG33" s="3173"/>
      <c r="FTO33" s="3199"/>
      <c r="FTP33" s="3189"/>
      <c r="FTS33" s="3173"/>
      <c r="FTT33" s="3173"/>
      <c r="FTU33" s="3173"/>
      <c r="FTV33" s="3173"/>
      <c r="FTY33" s="3173"/>
      <c r="FUG33" s="3199"/>
      <c r="FUH33" s="3189"/>
      <c r="FUK33" s="3173"/>
      <c r="FUL33" s="3173"/>
      <c r="FUM33" s="3173"/>
      <c r="FUN33" s="3173"/>
      <c r="FUQ33" s="3173"/>
      <c r="FUY33" s="3199"/>
      <c r="FUZ33" s="3189"/>
      <c r="FVC33" s="3173"/>
      <c r="FVD33" s="3173"/>
      <c r="FVE33" s="3173"/>
      <c r="FVF33" s="3173"/>
      <c r="FVI33" s="3173"/>
      <c r="FVQ33" s="3199"/>
      <c r="FVR33" s="3189"/>
      <c r="FVU33" s="3173"/>
      <c r="FVV33" s="3173"/>
      <c r="FVW33" s="3173"/>
      <c r="FVX33" s="3173"/>
      <c r="FWA33" s="3173"/>
      <c r="FWI33" s="3199"/>
      <c r="FWJ33" s="3189"/>
      <c r="FWM33" s="3173"/>
      <c r="FWN33" s="3173"/>
      <c r="FWO33" s="3173"/>
      <c r="FWP33" s="3173"/>
      <c r="FWS33" s="3173"/>
      <c r="FXA33" s="3199"/>
      <c r="FXB33" s="3189"/>
      <c r="FXE33" s="3173"/>
      <c r="FXF33" s="3173"/>
      <c r="FXG33" s="3173"/>
      <c r="FXH33" s="3173"/>
      <c r="FXK33" s="3173"/>
      <c r="FXS33" s="3199"/>
      <c r="FXT33" s="3189"/>
      <c r="FXW33" s="3173"/>
      <c r="FXX33" s="3173"/>
      <c r="FXY33" s="3173"/>
      <c r="FXZ33" s="3173"/>
      <c r="FYC33" s="3173"/>
      <c r="FYK33" s="3199"/>
      <c r="FYL33" s="3189"/>
      <c r="FYO33" s="3173"/>
      <c r="FYP33" s="3173"/>
      <c r="FYQ33" s="3173"/>
      <c r="FYR33" s="3173"/>
      <c r="FYU33" s="3173"/>
      <c r="FZC33" s="3199"/>
      <c r="FZD33" s="3189"/>
      <c r="FZG33" s="3173"/>
      <c r="FZH33" s="3173"/>
      <c r="FZI33" s="3173"/>
      <c r="FZJ33" s="3173"/>
      <c r="FZM33" s="3173"/>
      <c r="FZU33" s="3199"/>
      <c r="FZV33" s="3189"/>
      <c r="FZY33" s="3173"/>
      <c r="FZZ33" s="3173"/>
      <c r="GAA33" s="3173"/>
      <c r="GAB33" s="3173"/>
      <c r="GAE33" s="3173"/>
      <c r="GAM33" s="3199"/>
      <c r="GAN33" s="3189"/>
      <c r="GAQ33" s="3173"/>
      <c r="GAR33" s="3173"/>
      <c r="GAS33" s="3173"/>
      <c r="GAT33" s="3173"/>
      <c r="GAW33" s="3173"/>
      <c r="GBE33" s="3199"/>
      <c r="GBF33" s="3189"/>
      <c r="GBI33" s="3173"/>
      <c r="GBJ33" s="3173"/>
      <c r="GBK33" s="3173"/>
      <c r="GBL33" s="3173"/>
      <c r="GBO33" s="3173"/>
      <c r="GBW33" s="3199"/>
      <c r="GBX33" s="3189"/>
      <c r="GCA33" s="3173"/>
      <c r="GCB33" s="3173"/>
      <c r="GCC33" s="3173"/>
      <c r="GCD33" s="3173"/>
      <c r="GCG33" s="3173"/>
      <c r="GCO33" s="3199"/>
      <c r="GCP33" s="3189"/>
      <c r="GCS33" s="3173"/>
      <c r="GCT33" s="3173"/>
      <c r="GCU33" s="3173"/>
      <c r="GCV33" s="3173"/>
      <c r="GCY33" s="3173"/>
      <c r="GDG33" s="3199"/>
      <c r="GDH33" s="3189"/>
      <c r="GDK33" s="3173"/>
      <c r="GDL33" s="3173"/>
      <c r="GDM33" s="3173"/>
      <c r="GDN33" s="3173"/>
      <c r="GDQ33" s="3173"/>
      <c r="GDY33" s="3199"/>
      <c r="GDZ33" s="3189"/>
      <c r="GEC33" s="3173"/>
      <c r="GED33" s="3173"/>
      <c r="GEE33" s="3173"/>
      <c r="GEF33" s="3173"/>
      <c r="GEI33" s="3173"/>
      <c r="GEQ33" s="3199"/>
      <c r="GER33" s="3189"/>
      <c r="GEU33" s="3173"/>
      <c r="GEV33" s="3173"/>
      <c r="GEW33" s="3173"/>
      <c r="GEX33" s="3173"/>
      <c r="GFA33" s="3173"/>
      <c r="GFI33" s="3199"/>
      <c r="GFJ33" s="3189"/>
      <c r="GFM33" s="3173"/>
      <c r="GFN33" s="3173"/>
      <c r="GFO33" s="3173"/>
      <c r="GFP33" s="3173"/>
      <c r="GFS33" s="3173"/>
      <c r="GGA33" s="3199"/>
      <c r="GGB33" s="3189"/>
      <c r="GGE33" s="3173"/>
      <c r="GGF33" s="3173"/>
      <c r="GGG33" s="3173"/>
      <c r="GGH33" s="3173"/>
      <c r="GGK33" s="3173"/>
      <c r="GGS33" s="3199"/>
      <c r="GGT33" s="3189"/>
      <c r="GGW33" s="3173"/>
      <c r="GGX33" s="3173"/>
      <c r="GGY33" s="3173"/>
      <c r="GGZ33" s="3173"/>
      <c r="GHC33" s="3173"/>
      <c r="GHK33" s="3199"/>
      <c r="GHL33" s="3189"/>
      <c r="GHO33" s="3173"/>
      <c r="GHP33" s="3173"/>
      <c r="GHQ33" s="3173"/>
      <c r="GHR33" s="3173"/>
      <c r="GHU33" s="3173"/>
      <c r="GIC33" s="3199"/>
      <c r="GID33" s="3189"/>
      <c r="GIG33" s="3173"/>
      <c r="GIH33" s="3173"/>
      <c r="GII33" s="3173"/>
      <c r="GIJ33" s="3173"/>
      <c r="GIM33" s="3173"/>
      <c r="GIU33" s="3199"/>
      <c r="GIV33" s="3189"/>
      <c r="GIY33" s="3173"/>
      <c r="GIZ33" s="3173"/>
      <c r="GJA33" s="3173"/>
      <c r="GJB33" s="3173"/>
      <c r="GJE33" s="3173"/>
      <c r="GJM33" s="3199"/>
      <c r="GJN33" s="3189"/>
      <c r="GJQ33" s="3173"/>
      <c r="GJR33" s="3173"/>
      <c r="GJS33" s="3173"/>
      <c r="GJT33" s="3173"/>
      <c r="GJW33" s="3173"/>
      <c r="GKE33" s="3199"/>
      <c r="GKF33" s="3189"/>
      <c r="GKI33" s="3173"/>
      <c r="GKJ33" s="3173"/>
      <c r="GKK33" s="3173"/>
      <c r="GKL33" s="3173"/>
      <c r="GKO33" s="3173"/>
      <c r="GKW33" s="3199"/>
      <c r="GKX33" s="3189"/>
      <c r="GLA33" s="3173"/>
      <c r="GLB33" s="3173"/>
      <c r="GLC33" s="3173"/>
      <c r="GLD33" s="3173"/>
      <c r="GLG33" s="3173"/>
      <c r="GLO33" s="3199"/>
      <c r="GLP33" s="3189"/>
      <c r="GLS33" s="3173"/>
      <c r="GLT33" s="3173"/>
      <c r="GLU33" s="3173"/>
      <c r="GLV33" s="3173"/>
      <c r="GLY33" s="3173"/>
      <c r="GMG33" s="3199"/>
      <c r="GMH33" s="3189"/>
      <c r="GMK33" s="3173"/>
      <c r="GML33" s="3173"/>
      <c r="GMM33" s="3173"/>
      <c r="GMN33" s="3173"/>
      <c r="GMQ33" s="3173"/>
      <c r="GMY33" s="3199"/>
      <c r="GMZ33" s="3189"/>
      <c r="GNC33" s="3173"/>
      <c r="GND33" s="3173"/>
      <c r="GNE33" s="3173"/>
      <c r="GNF33" s="3173"/>
      <c r="GNI33" s="3173"/>
      <c r="GNQ33" s="3199"/>
      <c r="GNR33" s="3189"/>
      <c r="GNU33" s="3173"/>
      <c r="GNV33" s="3173"/>
      <c r="GNW33" s="3173"/>
      <c r="GNX33" s="3173"/>
      <c r="GOA33" s="3173"/>
      <c r="GOI33" s="3199"/>
      <c r="GOJ33" s="3189"/>
      <c r="GOM33" s="3173"/>
      <c r="GON33" s="3173"/>
      <c r="GOO33" s="3173"/>
      <c r="GOP33" s="3173"/>
      <c r="GOS33" s="3173"/>
      <c r="GPA33" s="3199"/>
      <c r="GPB33" s="3189"/>
      <c r="GPE33" s="3173"/>
      <c r="GPF33" s="3173"/>
      <c r="GPG33" s="3173"/>
      <c r="GPH33" s="3173"/>
      <c r="GPK33" s="3173"/>
      <c r="GPS33" s="3199"/>
      <c r="GPT33" s="3189"/>
      <c r="GPW33" s="3173"/>
      <c r="GPX33" s="3173"/>
      <c r="GPY33" s="3173"/>
      <c r="GPZ33" s="3173"/>
      <c r="GQC33" s="3173"/>
      <c r="GQK33" s="3199"/>
      <c r="GQL33" s="3189"/>
      <c r="GQO33" s="3173"/>
      <c r="GQP33" s="3173"/>
      <c r="GQQ33" s="3173"/>
      <c r="GQR33" s="3173"/>
      <c r="GQU33" s="3173"/>
      <c r="GRC33" s="3199"/>
      <c r="GRD33" s="3189"/>
      <c r="GRG33" s="3173"/>
      <c r="GRH33" s="3173"/>
      <c r="GRI33" s="3173"/>
      <c r="GRJ33" s="3173"/>
      <c r="GRM33" s="3173"/>
      <c r="GRU33" s="3199"/>
      <c r="GRV33" s="3189"/>
      <c r="GRY33" s="3173"/>
      <c r="GRZ33" s="3173"/>
      <c r="GSA33" s="3173"/>
      <c r="GSB33" s="3173"/>
      <c r="GSE33" s="3173"/>
      <c r="GSM33" s="3199"/>
      <c r="GSN33" s="3189"/>
      <c r="GSQ33" s="3173"/>
      <c r="GSR33" s="3173"/>
      <c r="GSS33" s="3173"/>
      <c r="GST33" s="3173"/>
      <c r="GSW33" s="3173"/>
      <c r="GTE33" s="3199"/>
      <c r="GTF33" s="3189"/>
      <c r="GTI33" s="3173"/>
      <c r="GTJ33" s="3173"/>
      <c r="GTK33" s="3173"/>
      <c r="GTL33" s="3173"/>
      <c r="GTO33" s="3173"/>
      <c r="GTW33" s="3199"/>
      <c r="GTX33" s="3189"/>
      <c r="GUA33" s="3173"/>
      <c r="GUB33" s="3173"/>
      <c r="GUC33" s="3173"/>
      <c r="GUD33" s="3173"/>
      <c r="GUG33" s="3173"/>
      <c r="GUO33" s="3199"/>
      <c r="GUP33" s="3189"/>
      <c r="GUS33" s="3173"/>
      <c r="GUT33" s="3173"/>
      <c r="GUU33" s="3173"/>
      <c r="GUV33" s="3173"/>
      <c r="GUY33" s="3173"/>
      <c r="GVG33" s="3199"/>
      <c r="GVH33" s="3189"/>
      <c r="GVK33" s="3173"/>
      <c r="GVL33" s="3173"/>
      <c r="GVM33" s="3173"/>
      <c r="GVN33" s="3173"/>
      <c r="GVQ33" s="3173"/>
      <c r="GVY33" s="3199"/>
      <c r="GVZ33" s="3189"/>
      <c r="GWC33" s="3173"/>
      <c r="GWD33" s="3173"/>
      <c r="GWE33" s="3173"/>
      <c r="GWF33" s="3173"/>
      <c r="GWI33" s="3173"/>
      <c r="GWQ33" s="3199"/>
      <c r="GWR33" s="3189"/>
      <c r="GWU33" s="3173"/>
      <c r="GWV33" s="3173"/>
      <c r="GWW33" s="3173"/>
      <c r="GWX33" s="3173"/>
      <c r="GXA33" s="3173"/>
      <c r="GXI33" s="3199"/>
      <c r="GXJ33" s="3189"/>
      <c r="GXM33" s="3173"/>
      <c r="GXN33" s="3173"/>
      <c r="GXO33" s="3173"/>
      <c r="GXP33" s="3173"/>
      <c r="GXS33" s="3173"/>
      <c r="GYA33" s="3199"/>
      <c r="GYB33" s="3189"/>
      <c r="GYE33" s="3173"/>
      <c r="GYF33" s="3173"/>
      <c r="GYG33" s="3173"/>
      <c r="GYH33" s="3173"/>
      <c r="GYK33" s="3173"/>
      <c r="GYS33" s="3199"/>
      <c r="GYT33" s="3189"/>
      <c r="GYW33" s="3173"/>
      <c r="GYX33" s="3173"/>
      <c r="GYY33" s="3173"/>
      <c r="GYZ33" s="3173"/>
      <c r="GZC33" s="3173"/>
      <c r="GZK33" s="3199"/>
      <c r="GZL33" s="3189"/>
      <c r="GZO33" s="3173"/>
      <c r="GZP33" s="3173"/>
      <c r="GZQ33" s="3173"/>
      <c r="GZR33" s="3173"/>
      <c r="GZU33" s="3173"/>
      <c r="HAC33" s="3199"/>
      <c r="HAD33" s="3189"/>
      <c r="HAG33" s="3173"/>
      <c r="HAH33" s="3173"/>
      <c r="HAI33" s="3173"/>
      <c r="HAJ33" s="3173"/>
      <c r="HAM33" s="3173"/>
      <c r="HAU33" s="3199"/>
      <c r="HAV33" s="3189"/>
      <c r="HAY33" s="3173"/>
      <c r="HAZ33" s="3173"/>
      <c r="HBA33" s="3173"/>
      <c r="HBB33" s="3173"/>
      <c r="HBE33" s="3173"/>
      <c r="HBM33" s="3199"/>
      <c r="HBN33" s="3189"/>
      <c r="HBQ33" s="3173"/>
      <c r="HBR33" s="3173"/>
      <c r="HBS33" s="3173"/>
      <c r="HBT33" s="3173"/>
      <c r="HBW33" s="3173"/>
      <c r="HCE33" s="3199"/>
      <c r="HCF33" s="3189"/>
      <c r="HCI33" s="3173"/>
      <c r="HCJ33" s="3173"/>
      <c r="HCK33" s="3173"/>
      <c r="HCL33" s="3173"/>
      <c r="HCO33" s="3173"/>
      <c r="HCW33" s="3199"/>
      <c r="HCX33" s="3189"/>
      <c r="HDA33" s="3173"/>
      <c r="HDB33" s="3173"/>
      <c r="HDC33" s="3173"/>
      <c r="HDD33" s="3173"/>
      <c r="HDG33" s="3173"/>
      <c r="HDO33" s="3199"/>
      <c r="HDP33" s="3189"/>
      <c r="HDS33" s="3173"/>
      <c r="HDT33" s="3173"/>
      <c r="HDU33" s="3173"/>
      <c r="HDV33" s="3173"/>
      <c r="HDY33" s="3173"/>
      <c r="HEG33" s="3199"/>
      <c r="HEH33" s="3189"/>
      <c r="HEK33" s="3173"/>
      <c r="HEL33" s="3173"/>
      <c r="HEM33" s="3173"/>
      <c r="HEN33" s="3173"/>
      <c r="HEQ33" s="3173"/>
      <c r="HEY33" s="3199"/>
      <c r="HEZ33" s="3189"/>
      <c r="HFC33" s="3173"/>
      <c r="HFD33" s="3173"/>
      <c r="HFE33" s="3173"/>
      <c r="HFF33" s="3173"/>
      <c r="HFI33" s="3173"/>
      <c r="HFQ33" s="3199"/>
      <c r="HFR33" s="3189"/>
      <c r="HFU33" s="3173"/>
      <c r="HFV33" s="3173"/>
      <c r="HFW33" s="3173"/>
      <c r="HFX33" s="3173"/>
      <c r="HGA33" s="3173"/>
      <c r="HGI33" s="3199"/>
      <c r="HGJ33" s="3189"/>
      <c r="HGM33" s="3173"/>
      <c r="HGN33" s="3173"/>
      <c r="HGO33" s="3173"/>
      <c r="HGP33" s="3173"/>
      <c r="HGS33" s="3173"/>
      <c r="HHA33" s="3199"/>
      <c r="HHB33" s="3189"/>
      <c r="HHE33" s="3173"/>
      <c r="HHF33" s="3173"/>
      <c r="HHG33" s="3173"/>
      <c r="HHH33" s="3173"/>
      <c r="HHK33" s="3173"/>
      <c r="HHS33" s="3199"/>
      <c r="HHT33" s="3189"/>
      <c r="HHW33" s="3173"/>
      <c r="HHX33" s="3173"/>
      <c r="HHY33" s="3173"/>
      <c r="HHZ33" s="3173"/>
      <c r="HIC33" s="3173"/>
      <c r="HIK33" s="3199"/>
      <c r="HIL33" s="3189"/>
      <c r="HIO33" s="3173"/>
      <c r="HIP33" s="3173"/>
      <c r="HIQ33" s="3173"/>
      <c r="HIR33" s="3173"/>
      <c r="HIU33" s="3173"/>
      <c r="HJC33" s="3199"/>
      <c r="HJD33" s="3189"/>
      <c r="HJG33" s="3173"/>
      <c r="HJH33" s="3173"/>
      <c r="HJI33" s="3173"/>
      <c r="HJJ33" s="3173"/>
      <c r="HJM33" s="3173"/>
      <c r="HJU33" s="3199"/>
      <c r="HJV33" s="3189"/>
      <c r="HJY33" s="3173"/>
      <c r="HJZ33" s="3173"/>
      <c r="HKA33" s="3173"/>
      <c r="HKB33" s="3173"/>
      <c r="HKE33" s="3173"/>
      <c r="HKM33" s="3199"/>
      <c r="HKN33" s="3189"/>
      <c r="HKQ33" s="3173"/>
      <c r="HKR33" s="3173"/>
      <c r="HKS33" s="3173"/>
      <c r="HKT33" s="3173"/>
      <c r="HKW33" s="3173"/>
      <c r="HLE33" s="3199"/>
      <c r="HLF33" s="3189"/>
      <c r="HLI33" s="3173"/>
      <c r="HLJ33" s="3173"/>
      <c r="HLK33" s="3173"/>
      <c r="HLL33" s="3173"/>
      <c r="HLO33" s="3173"/>
      <c r="HLW33" s="3199"/>
      <c r="HLX33" s="3189"/>
      <c r="HMA33" s="3173"/>
      <c r="HMB33" s="3173"/>
      <c r="HMC33" s="3173"/>
      <c r="HMD33" s="3173"/>
      <c r="HMG33" s="3173"/>
      <c r="HMO33" s="3199"/>
      <c r="HMP33" s="3189"/>
      <c r="HMS33" s="3173"/>
      <c r="HMT33" s="3173"/>
      <c r="HMU33" s="3173"/>
      <c r="HMV33" s="3173"/>
      <c r="HMY33" s="3173"/>
      <c r="HNG33" s="3199"/>
      <c r="HNH33" s="3189"/>
      <c r="HNK33" s="3173"/>
      <c r="HNL33" s="3173"/>
      <c r="HNM33" s="3173"/>
      <c r="HNN33" s="3173"/>
      <c r="HNQ33" s="3173"/>
      <c r="HNY33" s="3199"/>
      <c r="HNZ33" s="3189"/>
      <c r="HOC33" s="3173"/>
      <c r="HOD33" s="3173"/>
      <c r="HOE33" s="3173"/>
      <c r="HOF33" s="3173"/>
      <c r="HOI33" s="3173"/>
      <c r="HOQ33" s="3199"/>
      <c r="HOR33" s="3189"/>
      <c r="HOU33" s="3173"/>
      <c r="HOV33" s="3173"/>
      <c r="HOW33" s="3173"/>
      <c r="HOX33" s="3173"/>
      <c r="HPA33" s="3173"/>
      <c r="HPI33" s="3199"/>
      <c r="HPJ33" s="3189"/>
      <c r="HPM33" s="3173"/>
      <c r="HPN33" s="3173"/>
      <c r="HPO33" s="3173"/>
      <c r="HPP33" s="3173"/>
      <c r="HPS33" s="3173"/>
      <c r="HQA33" s="3199"/>
      <c r="HQB33" s="3189"/>
      <c r="HQE33" s="3173"/>
      <c r="HQF33" s="3173"/>
      <c r="HQG33" s="3173"/>
      <c r="HQH33" s="3173"/>
      <c r="HQK33" s="3173"/>
      <c r="HQS33" s="3199"/>
      <c r="HQT33" s="3189"/>
      <c r="HQW33" s="3173"/>
      <c r="HQX33" s="3173"/>
      <c r="HQY33" s="3173"/>
      <c r="HQZ33" s="3173"/>
      <c r="HRC33" s="3173"/>
      <c r="HRK33" s="3199"/>
      <c r="HRL33" s="3189"/>
      <c r="HRO33" s="3173"/>
      <c r="HRP33" s="3173"/>
      <c r="HRQ33" s="3173"/>
      <c r="HRR33" s="3173"/>
      <c r="HRU33" s="3173"/>
      <c r="HSC33" s="3199"/>
      <c r="HSD33" s="3189"/>
      <c r="HSG33" s="3173"/>
      <c r="HSH33" s="3173"/>
      <c r="HSI33" s="3173"/>
      <c r="HSJ33" s="3173"/>
      <c r="HSM33" s="3173"/>
      <c r="HSU33" s="3199"/>
      <c r="HSV33" s="3189"/>
      <c r="HSY33" s="3173"/>
      <c r="HSZ33" s="3173"/>
      <c r="HTA33" s="3173"/>
      <c r="HTB33" s="3173"/>
      <c r="HTE33" s="3173"/>
      <c r="HTM33" s="3199"/>
      <c r="HTN33" s="3189"/>
      <c r="HTQ33" s="3173"/>
      <c r="HTR33" s="3173"/>
      <c r="HTS33" s="3173"/>
      <c r="HTT33" s="3173"/>
      <c r="HTW33" s="3173"/>
      <c r="HUE33" s="3199"/>
      <c r="HUF33" s="3189"/>
      <c r="HUI33" s="3173"/>
      <c r="HUJ33" s="3173"/>
      <c r="HUK33" s="3173"/>
      <c r="HUL33" s="3173"/>
      <c r="HUO33" s="3173"/>
      <c r="HUW33" s="3199"/>
      <c r="HUX33" s="3189"/>
      <c r="HVA33" s="3173"/>
      <c r="HVB33" s="3173"/>
      <c r="HVC33" s="3173"/>
      <c r="HVD33" s="3173"/>
      <c r="HVG33" s="3173"/>
      <c r="HVO33" s="3199"/>
      <c r="HVP33" s="3189"/>
      <c r="HVS33" s="3173"/>
      <c r="HVT33" s="3173"/>
      <c r="HVU33" s="3173"/>
      <c r="HVV33" s="3173"/>
      <c r="HVY33" s="3173"/>
      <c r="HWG33" s="3199"/>
      <c r="HWH33" s="3189"/>
      <c r="HWK33" s="3173"/>
      <c r="HWL33" s="3173"/>
      <c r="HWM33" s="3173"/>
      <c r="HWN33" s="3173"/>
      <c r="HWQ33" s="3173"/>
      <c r="HWY33" s="3199"/>
      <c r="HWZ33" s="3189"/>
      <c r="HXC33" s="3173"/>
      <c r="HXD33" s="3173"/>
      <c r="HXE33" s="3173"/>
      <c r="HXF33" s="3173"/>
      <c r="HXI33" s="3173"/>
      <c r="HXQ33" s="3199"/>
      <c r="HXR33" s="3189"/>
      <c r="HXU33" s="3173"/>
      <c r="HXV33" s="3173"/>
      <c r="HXW33" s="3173"/>
      <c r="HXX33" s="3173"/>
      <c r="HYA33" s="3173"/>
      <c r="HYI33" s="3199"/>
      <c r="HYJ33" s="3189"/>
      <c r="HYM33" s="3173"/>
      <c r="HYN33" s="3173"/>
      <c r="HYO33" s="3173"/>
      <c r="HYP33" s="3173"/>
      <c r="HYS33" s="3173"/>
      <c r="HZA33" s="3199"/>
      <c r="HZB33" s="3189"/>
      <c r="HZE33" s="3173"/>
      <c r="HZF33" s="3173"/>
      <c r="HZG33" s="3173"/>
      <c r="HZH33" s="3173"/>
      <c r="HZK33" s="3173"/>
      <c r="HZS33" s="3199"/>
      <c r="HZT33" s="3189"/>
      <c r="HZW33" s="3173"/>
      <c r="HZX33" s="3173"/>
      <c r="HZY33" s="3173"/>
      <c r="HZZ33" s="3173"/>
      <c r="IAC33" s="3173"/>
      <c r="IAK33" s="3199"/>
      <c r="IAL33" s="3189"/>
      <c r="IAO33" s="3173"/>
      <c r="IAP33" s="3173"/>
      <c r="IAQ33" s="3173"/>
      <c r="IAR33" s="3173"/>
      <c r="IAU33" s="3173"/>
      <c r="IBC33" s="3199"/>
      <c r="IBD33" s="3189"/>
      <c r="IBG33" s="3173"/>
      <c r="IBH33" s="3173"/>
      <c r="IBI33" s="3173"/>
      <c r="IBJ33" s="3173"/>
      <c r="IBM33" s="3173"/>
      <c r="IBU33" s="3199"/>
      <c r="IBV33" s="3189"/>
      <c r="IBY33" s="3173"/>
      <c r="IBZ33" s="3173"/>
      <c r="ICA33" s="3173"/>
      <c r="ICB33" s="3173"/>
      <c r="ICE33" s="3173"/>
      <c r="ICM33" s="3199"/>
      <c r="ICN33" s="3189"/>
      <c r="ICQ33" s="3173"/>
      <c r="ICR33" s="3173"/>
      <c r="ICS33" s="3173"/>
      <c r="ICT33" s="3173"/>
      <c r="ICW33" s="3173"/>
      <c r="IDE33" s="3199"/>
      <c r="IDF33" s="3189"/>
      <c r="IDI33" s="3173"/>
      <c r="IDJ33" s="3173"/>
      <c r="IDK33" s="3173"/>
      <c r="IDL33" s="3173"/>
      <c r="IDO33" s="3173"/>
      <c r="IDW33" s="3199"/>
      <c r="IDX33" s="3189"/>
      <c r="IEA33" s="3173"/>
      <c r="IEB33" s="3173"/>
      <c r="IEC33" s="3173"/>
      <c r="IED33" s="3173"/>
      <c r="IEG33" s="3173"/>
      <c r="IEO33" s="3199"/>
      <c r="IEP33" s="3189"/>
      <c r="IES33" s="3173"/>
      <c r="IET33" s="3173"/>
      <c r="IEU33" s="3173"/>
      <c r="IEV33" s="3173"/>
      <c r="IEY33" s="3173"/>
      <c r="IFG33" s="3199"/>
      <c r="IFH33" s="3189"/>
      <c r="IFK33" s="3173"/>
      <c r="IFL33" s="3173"/>
      <c r="IFM33" s="3173"/>
      <c r="IFN33" s="3173"/>
      <c r="IFQ33" s="3173"/>
      <c r="IFY33" s="3199"/>
      <c r="IFZ33" s="3189"/>
      <c r="IGC33" s="3173"/>
      <c r="IGD33" s="3173"/>
      <c r="IGE33" s="3173"/>
      <c r="IGF33" s="3173"/>
      <c r="IGI33" s="3173"/>
      <c r="IGQ33" s="3199"/>
      <c r="IGR33" s="3189"/>
      <c r="IGU33" s="3173"/>
      <c r="IGV33" s="3173"/>
      <c r="IGW33" s="3173"/>
      <c r="IGX33" s="3173"/>
      <c r="IHA33" s="3173"/>
      <c r="IHI33" s="3199"/>
      <c r="IHJ33" s="3189"/>
      <c r="IHM33" s="3173"/>
      <c r="IHN33" s="3173"/>
      <c r="IHO33" s="3173"/>
      <c r="IHP33" s="3173"/>
      <c r="IHS33" s="3173"/>
      <c r="IIA33" s="3199"/>
      <c r="IIB33" s="3189"/>
      <c r="IIE33" s="3173"/>
      <c r="IIF33" s="3173"/>
      <c r="IIG33" s="3173"/>
      <c r="IIH33" s="3173"/>
      <c r="IIK33" s="3173"/>
      <c r="IIS33" s="3199"/>
      <c r="IIT33" s="3189"/>
      <c r="IIW33" s="3173"/>
      <c r="IIX33" s="3173"/>
      <c r="IIY33" s="3173"/>
      <c r="IIZ33" s="3173"/>
      <c r="IJC33" s="3173"/>
      <c r="IJK33" s="3199"/>
      <c r="IJL33" s="3189"/>
      <c r="IJO33" s="3173"/>
      <c r="IJP33" s="3173"/>
      <c r="IJQ33" s="3173"/>
      <c r="IJR33" s="3173"/>
      <c r="IJU33" s="3173"/>
      <c r="IKC33" s="3199"/>
      <c r="IKD33" s="3189"/>
      <c r="IKG33" s="3173"/>
      <c r="IKH33" s="3173"/>
      <c r="IKI33" s="3173"/>
      <c r="IKJ33" s="3173"/>
      <c r="IKM33" s="3173"/>
      <c r="IKU33" s="3199"/>
      <c r="IKV33" s="3189"/>
      <c r="IKY33" s="3173"/>
      <c r="IKZ33" s="3173"/>
      <c r="ILA33" s="3173"/>
      <c r="ILB33" s="3173"/>
      <c r="ILE33" s="3173"/>
      <c r="ILM33" s="3199"/>
      <c r="ILN33" s="3189"/>
      <c r="ILQ33" s="3173"/>
      <c r="ILR33" s="3173"/>
      <c r="ILS33" s="3173"/>
      <c r="ILT33" s="3173"/>
      <c r="ILW33" s="3173"/>
      <c r="IME33" s="3199"/>
      <c r="IMF33" s="3189"/>
      <c r="IMI33" s="3173"/>
      <c r="IMJ33" s="3173"/>
      <c r="IMK33" s="3173"/>
      <c r="IML33" s="3173"/>
      <c r="IMO33" s="3173"/>
      <c r="IMW33" s="3199"/>
      <c r="IMX33" s="3189"/>
      <c r="INA33" s="3173"/>
      <c r="INB33" s="3173"/>
      <c r="INC33" s="3173"/>
      <c r="IND33" s="3173"/>
      <c r="ING33" s="3173"/>
      <c r="INO33" s="3199"/>
      <c r="INP33" s="3189"/>
      <c r="INS33" s="3173"/>
      <c r="INT33" s="3173"/>
      <c r="INU33" s="3173"/>
      <c r="INV33" s="3173"/>
      <c r="INY33" s="3173"/>
      <c r="IOG33" s="3199"/>
      <c r="IOH33" s="3189"/>
      <c r="IOK33" s="3173"/>
      <c r="IOL33" s="3173"/>
      <c r="IOM33" s="3173"/>
      <c r="ION33" s="3173"/>
      <c r="IOQ33" s="3173"/>
      <c r="IOY33" s="3199"/>
      <c r="IOZ33" s="3189"/>
      <c r="IPC33" s="3173"/>
      <c r="IPD33" s="3173"/>
      <c r="IPE33" s="3173"/>
      <c r="IPF33" s="3173"/>
      <c r="IPI33" s="3173"/>
      <c r="IPQ33" s="3199"/>
      <c r="IPR33" s="3189"/>
      <c r="IPU33" s="3173"/>
      <c r="IPV33" s="3173"/>
      <c r="IPW33" s="3173"/>
      <c r="IPX33" s="3173"/>
      <c r="IQA33" s="3173"/>
      <c r="IQI33" s="3199"/>
      <c r="IQJ33" s="3189"/>
      <c r="IQM33" s="3173"/>
      <c r="IQN33" s="3173"/>
      <c r="IQO33" s="3173"/>
      <c r="IQP33" s="3173"/>
      <c r="IQS33" s="3173"/>
      <c r="IRA33" s="3199"/>
      <c r="IRB33" s="3189"/>
      <c r="IRE33" s="3173"/>
      <c r="IRF33" s="3173"/>
      <c r="IRG33" s="3173"/>
      <c r="IRH33" s="3173"/>
      <c r="IRK33" s="3173"/>
      <c r="IRS33" s="3199"/>
      <c r="IRT33" s="3189"/>
      <c r="IRW33" s="3173"/>
      <c r="IRX33" s="3173"/>
      <c r="IRY33" s="3173"/>
      <c r="IRZ33" s="3173"/>
      <c r="ISC33" s="3173"/>
      <c r="ISK33" s="3199"/>
      <c r="ISL33" s="3189"/>
      <c r="ISO33" s="3173"/>
      <c r="ISP33" s="3173"/>
      <c r="ISQ33" s="3173"/>
      <c r="ISR33" s="3173"/>
      <c r="ISU33" s="3173"/>
      <c r="ITC33" s="3199"/>
      <c r="ITD33" s="3189"/>
      <c r="ITG33" s="3173"/>
      <c r="ITH33" s="3173"/>
      <c r="ITI33" s="3173"/>
      <c r="ITJ33" s="3173"/>
      <c r="ITM33" s="3173"/>
      <c r="ITU33" s="3199"/>
      <c r="ITV33" s="3189"/>
      <c r="ITY33" s="3173"/>
      <c r="ITZ33" s="3173"/>
      <c r="IUA33" s="3173"/>
      <c r="IUB33" s="3173"/>
      <c r="IUE33" s="3173"/>
      <c r="IUM33" s="3199"/>
      <c r="IUN33" s="3189"/>
      <c r="IUQ33" s="3173"/>
      <c r="IUR33" s="3173"/>
      <c r="IUS33" s="3173"/>
      <c r="IUT33" s="3173"/>
      <c r="IUW33" s="3173"/>
      <c r="IVE33" s="3199"/>
      <c r="IVF33" s="3189"/>
      <c r="IVI33" s="3173"/>
      <c r="IVJ33" s="3173"/>
      <c r="IVK33" s="3173"/>
      <c r="IVL33" s="3173"/>
      <c r="IVO33" s="3173"/>
      <c r="IVW33" s="3199"/>
      <c r="IVX33" s="3189"/>
      <c r="IWA33" s="3173"/>
      <c r="IWB33" s="3173"/>
      <c r="IWC33" s="3173"/>
      <c r="IWD33" s="3173"/>
      <c r="IWG33" s="3173"/>
      <c r="IWO33" s="3199"/>
      <c r="IWP33" s="3189"/>
      <c r="IWS33" s="3173"/>
      <c r="IWT33" s="3173"/>
      <c r="IWU33" s="3173"/>
      <c r="IWV33" s="3173"/>
      <c r="IWY33" s="3173"/>
      <c r="IXG33" s="3199"/>
      <c r="IXH33" s="3189"/>
      <c r="IXK33" s="3173"/>
      <c r="IXL33" s="3173"/>
      <c r="IXM33" s="3173"/>
      <c r="IXN33" s="3173"/>
      <c r="IXQ33" s="3173"/>
      <c r="IXY33" s="3199"/>
      <c r="IXZ33" s="3189"/>
      <c r="IYC33" s="3173"/>
      <c r="IYD33" s="3173"/>
      <c r="IYE33" s="3173"/>
      <c r="IYF33" s="3173"/>
      <c r="IYI33" s="3173"/>
      <c r="IYQ33" s="3199"/>
      <c r="IYR33" s="3189"/>
      <c r="IYU33" s="3173"/>
      <c r="IYV33" s="3173"/>
      <c r="IYW33" s="3173"/>
      <c r="IYX33" s="3173"/>
      <c r="IZA33" s="3173"/>
      <c r="IZI33" s="3199"/>
      <c r="IZJ33" s="3189"/>
      <c r="IZM33" s="3173"/>
      <c r="IZN33" s="3173"/>
      <c r="IZO33" s="3173"/>
      <c r="IZP33" s="3173"/>
      <c r="IZS33" s="3173"/>
      <c r="JAA33" s="3199"/>
      <c r="JAB33" s="3189"/>
      <c r="JAE33" s="3173"/>
      <c r="JAF33" s="3173"/>
      <c r="JAG33" s="3173"/>
      <c r="JAH33" s="3173"/>
      <c r="JAK33" s="3173"/>
      <c r="JAS33" s="3199"/>
      <c r="JAT33" s="3189"/>
      <c r="JAW33" s="3173"/>
      <c r="JAX33" s="3173"/>
      <c r="JAY33" s="3173"/>
      <c r="JAZ33" s="3173"/>
      <c r="JBC33" s="3173"/>
      <c r="JBK33" s="3199"/>
      <c r="JBL33" s="3189"/>
      <c r="JBO33" s="3173"/>
      <c r="JBP33" s="3173"/>
      <c r="JBQ33" s="3173"/>
      <c r="JBR33" s="3173"/>
      <c r="JBU33" s="3173"/>
      <c r="JCC33" s="3199"/>
      <c r="JCD33" s="3189"/>
      <c r="JCG33" s="3173"/>
      <c r="JCH33" s="3173"/>
      <c r="JCI33" s="3173"/>
      <c r="JCJ33" s="3173"/>
      <c r="JCM33" s="3173"/>
      <c r="JCU33" s="3199"/>
      <c r="JCV33" s="3189"/>
      <c r="JCY33" s="3173"/>
      <c r="JCZ33" s="3173"/>
      <c r="JDA33" s="3173"/>
      <c r="JDB33" s="3173"/>
      <c r="JDE33" s="3173"/>
      <c r="JDM33" s="3199"/>
      <c r="JDN33" s="3189"/>
      <c r="JDQ33" s="3173"/>
      <c r="JDR33" s="3173"/>
      <c r="JDS33" s="3173"/>
      <c r="JDT33" s="3173"/>
      <c r="JDW33" s="3173"/>
      <c r="JEE33" s="3199"/>
      <c r="JEF33" s="3189"/>
      <c r="JEI33" s="3173"/>
      <c r="JEJ33" s="3173"/>
      <c r="JEK33" s="3173"/>
      <c r="JEL33" s="3173"/>
      <c r="JEO33" s="3173"/>
      <c r="JEW33" s="3199"/>
      <c r="JEX33" s="3189"/>
      <c r="JFA33" s="3173"/>
      <c r="JFB33" s="3173"/>
      <c r="JFC33" s="3173"/>
      <c r="JFD33" s="3173"/>
      <c r="JFG33" s="3173"/>
      <c r="JFO33" s="3199"/>
      <c r="JFP33" s="3189"/>
      <c r="JFS33" s="3173"/>
      <c r="JFT33" s="3173"/>
      <c r="JFU33" s="3173"/>
      <c r="JFV33" s="3173"/>
      <c r="JFY33" s="3173"/>
      <c r="JGG33" s="3199"/>
      <c r="JGH33" s="3189"/>
      <c r="JGK33" s="3173"/>
      <c r="JGL33" s="3173"/>
      <c r="JGM33" s="3173"/>
      <c r="JGN33" s="3173"/>
      <c r="JGQ33" s="3173"/>
      <c r="JGY33" s="3199"/>
      <c r="JGZ33" s="3189"/>
      <c r="JHC33" s="3173"/>
      <c r="JHD33" s="3173"/>
      <c r="JHE33" s="3173"/>
      <c r="JHF33" s="3173"/>
      <c r="JHI33" s="3173"/>
      <c r="JHQ33" s="3199"/>
      <c r="JHR33" s="3189"/>
      <c r="JHU33" s="3173"/>
      <c r="JHV33" s="3173"/>
      <c r="JHW33" s="3173"/>
      <c r="JHX33" s="3173"/>
      <c r="JIA33" s="3173"/>
      <c r="JII33" s="3199"/>
      <c r="JIJ33" s="3189"/>
      <c r="JIM33" s="3173"/>
      <c r="JIN33" s="3173"/>
      <c r="JIO33" s="3173"/>
      <c r="JIP33" s="3173"/>
      <c r="JIS33" s="3173"/>
      <c r="JJA33" s="3199"/>
      <c r="JJB33" s="3189"/>
      <c r="JJE33" s="3173"/>
      <c r="JJF33" s="3173"/>
      <c r="JJG33" s="3173"/>
      <c r="JJH33" s="3173"/>
      <c r="JJK33" s="3173"/>
      <c r="JJS33" s="3199"/>
      <c r="JJT33" s="3189"/>
      <c r="JJW33" s="3173"/>
      <c r="JJX33" s="3173"/>
      <c r="JJY33" s="3173"/>
      <c r="JJZ33" s="3173"/>
      <c r="JKC33" s="3173"/>
      <c r="JKK33" s="3199"/>
      <c r="JKL33" s="3189"/>
      <c r="JKO33" s="3173"/>
      <c r="JKP33" s="3173"/>
      <c r="JKQ33" s="3173"/>
      <c r="JKR33" s="3173"/>
      <c r="JKU33" s="3173"/>
      <c r="JLC33" s="3199"/>
      <c r="JLD33" s="3189"/>
      <c r="JLG33" s="3173"/>
      <c r="JLH33" s="3173"/>
      <c r="JLI33" s="3173"/>
      <c r="JLJ33" s="3173"/>
      <c r="JLM33" s="3173"/>
      <c r="JLU33" s="3199"/>
      <c r="JLV33" s="3189"/>
      <c r="JLY33" s="3173"/>
      <c r="JLZ33" s="3173"/>
      <c r="JMA33" s="3173"/>
      <c r="JMB33" s="3173"/>
      <c r="JME33" s="3173"/>
      <c r="JMM33" s="3199"/>
      <c r="JMN33" s="3189"/>
      <c r="JMQ33" s="3173"/>
      <c r="JMR33" s="3173"/>
      <c r="JMS33" s="3173"/>
      <c r="JMT33" s="3173"/>
      <c r="JMW33" s="3173"/>
      <c r="JNE33" s="3199"/>
      <c r="JNF33" s="3189"/>
      <c r="JNI33" s="3173"/>
      <c r="JNJ33" s="3173"/>
      <c r="JNK33" s="3173"/>
      <c r="JNL33" s="3173"/>
      <c r="JNO33" s="3173"/>
      <c r="JNW33" s="3199"/>
      <c r="JNX33" s="3189"/>
      <c r="JOA33" s="3173"/>
      <c r="JOB33" s="3173"/>
      <c r="JOC33" s="3173"/>
      <c r="JOD33" s="3173"/>
      <c r="JOG33" s="3173"/>
      <c r="JOO33" s="3199"/>
      <c r="JOP33" s="3189"/>
      <c r="JOS33" s="3173"/>
      <c r="JOT33" s="3173"/>
      <c r="JOU33" s="3173"/>
      <c r="JOV33" s="3173"/>
      <c r="JOY33" s="3173"/>
      <c r="JPG33" s="3199"/>
      <c r="JPH33" s="3189"/>
      <c r="JPK33" s="3173"/>
      <c r="JPL33" s="3173"/>
      <c r="JPM33" s="3173"/>
      <c r="JPN33" s="3173"/>
      <c r="JPQ33" s="3173"/>
      <c r="JPY33" s="3199"/>
      <c r="JPZ33" s="3189"/>
      <c r="JQC33" s="3173"/>
      <c r="JQD33" s="3173"/>
      <c r="JQE33" s="3173"/>
      <c r="JQF33" s="3173"/>
      <c r="JQI33" s="3173"/>
      <c r="JQQ33" s="3199"/>
      <c r="JQR33" s="3189"/>
      <c r="JQU33" s="3173"/>
      <c r="JQV33" s="3173"/>
      <c r="JQW33" s="3173"/>
      <c r="JQX33" s="3173"/>
      <c r="JRA33" s="3173"/>
      <c r="JRI33" s="3199"/>
      <c r="JRJ33" s="3189"/>
      <c r="JRM33" s="3173"/>
      <c r="JRN33" s="3173"/>
      <c r="JRO33" s="3173"/>
      <c r="JRP33" s="3173"/>
      <c r="JRS33" s="3173"/>
      <c r="JSA33" s="3199"/>
      <c r="JSB33" s="3189"/>
      <c r="JSE33" s="3173"/>
      <c r="JSF33" s="3173"/>
      <c r="JSG33" s="3173"/>
      <c r="JSH33" s="3173"/>
      <c r="JSK33" s="3173"/>
      <c r="JSS33" s="3199"/>
      <c r="JST33" s="3189"/>
      <c r="JSW33" s="3173"/>
      <c r="JSX33" s="3173"/>
      <c r="JSY33" s="3173"/>
      <c r="JSZ33" s="3173"/>
      <c r="JTC33" s="3173"/>
      <c r="JTK33" s="3199"/>
      <c r="JTL33" s="3189"/>
      <c r="JTO33" s="3173"/>
      <c r="JTP33" s="3173"/>
      <c r="JTQ33" s="3173"/>
      <c r="JTR33" s="3173"/>
      <c r="JTU33" s="3173"/>
      <c r="JUC33" s="3199"/>
      <c r="JUD33" s="3189"/>
      <c r="JUG33" s="3173"/>
      <c r="JUH33" s="3173"/>
      <c r="JUI33" s="3173"/>
      <c r="JUJ33" s="3173"/>
      <c r="JUM33" s="3173"/>
      <c r="JUU33" s="3199"/>
      <c r="JUV33" s="3189"/>
      <c r="JUY33" s="3173"/>
      <c r="JUZ33" s="3173"/>
      <c r="JVA33" s="3173"/>
      <c r="JVB33" s="3173"/>
      <c r="JVE33" s="3173"/>
      <c r="JVM33" s="3199"/>
      <c r="JVN33" s="3189"/>
      <c r="JVQ33" s="3173"/>
      <c r="JVR33" s="3173"/>
      <c r="JVS33" s="3173"/>
      <c r="JVT33" s="3173"/>
      <c r="JVW33" s="3173"/>
      <c r="JWE33" s="3199"/>
      <c r="JWF33" s="3189"/>
      <c r="JWI33" s="3173"/>
      <c r="JWJ33" s="3173"/>
      <c r="JWK33" s="3173"/>
      <c r="JWL33" s="3173"/>
      <c r="JWO33" s="3173"/>
      <c r="JWW33" s="3199"/>
      <c r="JWX33" s="3189"/>
      <c r="JXA33" s="3173"/>
      <c r="JXB33" s="3173"/>
      <c r="JXC33" s="3173"/>
      <c r="JXD33" s="3173"/>
      <c r="JXG33" s="3173"/>
      <c r="JXO33" s="3199"/>
      <c r="JXP33" s="3189"/>
      <c r="JXS33" s="3173"/>
      <c r="JXT33" s="3173"/>
      <c r="JXU33" s="3173"/>
      <c r="JXV33" s="3173"/>
      <c r="JXY33" s="3173"/>
      <c r="JYG33" s="3199"/>
      <c r="JYH33" s="3189"/>
      <c r="JYK33" s="3173"/>
      <c r="JYL33" s="3173"/>
      <c r="JYM33" s="3173"/>
      <c r="JYN33" s="3173"/>
      <c r="JYQ33" s="3173"/>
      <c r="JYY33" s="3199"/>
      <c r="JYZ33" s="3189"/>
      <c r="JZC33" s="3173"/>
      <c r="JZD33" s="3173"/>
      <c r="JZE33" s="3173"/>
      <c r="JZF33" s="3173"/>
      <c r="JZI33" s="3173"/>
      <c r="JZQ33" s="3199"/>
      <c r="JZR33" s="3189"/>
      <c r="JZU33" s="3173"/>
      <c r="JZV33" s="3173"/>
      <c r="JZW33" s="3173"/>
      <c r="JZX33" s="3173"/>
      <c r="KAA33" s="3173"/>
      <c r="KAI33" s="3199"/>
      <c r="KAJ33" s="3189"/>
      <c r="KAM33" s="3173"/>
      <c r="KAN33" s="3173"/>
      <c r="KAO33" s="3173"/>
      <c r="KAP33" s="3173"/>
      <c r="KAS33" s="3173"/>
      <c r="KBA33" s="3199"/>
      <c r="KBB33" s="3189"/>
      <c r="KBE33" s="3173"/>
      <c r="KBF33" s="3173"/>
      <c r="KBG33" s="3173"/>
      <c r="KBH33" s="3173"/>
      <c r="KBK33" s="3173"/>
      <c r="KBS33" s="3199"/>
      <c r="KBT33" s="3189"/>
      <c r="KBW33" s="3173"/>
      <c r="KBX33" s="3173"/>
      <c r="KBY33" s="3173"/>
      <c r="KBZ33" s="3173"/>
      <c r="KCC33" s="3173"/>
      <c r="KCK33" s="3199"/>
      <c r="KCL33" s="3189"/>
      <c r="KCO33" s="3173"/>
      <c r="KCP33" s="3173"/>
      <c r="KCQ33" s="3173"/>
      <c r="KCR33" s="3173"/>
      <c r="KCU33" s="3173"/>
      <c r="KDC33" s="3199"/>
      <c r="KDD33" s="3189"/>
      <c r="KDG33" s="3173"/>
      <c r="KDH33" s="3173"/>
      <c r="KDI33" s="3173"/>
      <c r="KDJ33" s="3173"/>
      <c r="KDM33" s="3173"/>
      <c r="KDU33" s="3199"/>
      <c r="KDV33" s="3189"/>
      <c r="KDY33" s="3173"/>
      <c r="KDZ33" s="3173"/>
      <c r="KEA33" s="3173"/>
      <c r="KEB33" s="3173"/>
      <c r="KEE33" s="3173"/>
      <c r="KEM33" s="3199"/>
      <c r="KEN33" s="3189"/>
      <c r="KEQ33" s="3173"/>
      <c r="KER33" s="3173"/>
      <c r="KES33" s="3173"/>
      <c r="KET33" s="3173"/>
      <c r="KEW33" s="3173"/>
      <c r="KFE33" s="3199"/>
      <c r="KFF33" s="3189"/>
      <c r="KFI33" s="3173"/>
      <c r="KFJ33" s="3173"/>
      <c r="KFK33" s="3173"/>
      <c r="KFL33" s="3173"/>
      <c r="KFO33" s="3173"/>
      <c r="KFW33" s="3199"/>
      <c r="KFX33" s="3189"/>
      <c r="KGA33" s="3173"/>
      <c r="KGB33" s="3173"/>
      <c r="KGC33" s="3173"/>
      <c r="KGD33" s="3173"/>
      <c r="KGG33" s="3173"/>
      <c r="KGO33" s="3199"/>
      <c r="KGP33" s="3189"/>
      <c r="KGS33" s="3173"/>
      <c r="KGT33" s="3173"/>
      <c r="KGU33" s="3173"/>
      <c r="KGV33" s="3173"/>
      <c r="KGY33" s="3173"/>
      <c r="KHG33" s="3199"/>
      <c r="KHH33" s="3189"/>
      <c r="KHK33" s="3173"/>
      <c r="KHL33" s="3173"/>
      <c r="KHM33" s="3173"/>
      <c r="KHN33" s="3173"/>
      <c r="KHQ33" s="3173"/>
      <c r="KHY33" s="3199"/>
      <c r="KHZ33" s="3189"/>
      <c r="KIC33" s="3173"/>
      <c r="KID33" s="3173"/>
      <c r="KIE33" s="3173"/>
      <c r="KIF33" s="3173"/>
      <c r="KII33" s="3173"/>
      <c r="KIQ33" s="3199"/>
      <c r="KIR33" s="3189"/>
      <c r="KIU33" s="3173"/>
      <c r="KIV33" s="3173"/>
      <c r="KIW33" s="3173"/>
      <c r="KIX33" s="3173"/>
      <c r="KJA33" s="3173"/>
      <c r="KJI33" s="3199"/>
      <c r="KJJ33" s="3189"/>
      <c r="KJM33" s="3173"/>
      <c r="KJN33" s="3173"/>
      <c r="KJO33" s="3173"/>
      <c r="KJP33" s="3173"/>
      <c r="KJS33" s="3173"/>
      <c r="KKA33" s="3199"/>
      <c r="KKB33" s="3189"/>
      <c r="KKE33" s="3173"/>
      <c r="KKF33" s="3173"/>
      <c r="KKG33" s="3173"/>
      <c r="KKH33" s="3173"/>
      <c r="KKK33" s="3173"/>
      <c r="KKS33" s="3199"/>
      <c r="KKT33" s="3189"/>
      <c r="KKW33" s="3173"/>
      <c r="KKX33" s="3173"/>
      <c r="KKY33" s="3173"/>
      <c r="KKZ33" s="3173"/>
      <c r="KLC33" s="3173"/>
      <c r="KLK33" s="3199"/>
      <c r="KLL33" s="3189"/>
      <c r="KLO33" s="3173"/>
      <c r="KLP33" s="3173"/>
      <c r="KLQ33" s="3173"/>
      <c r="KLR33" s="3173"/>
      <c r="KLU33" s="3173"/>
      <c r="KMC33" s="3199"/>
      <c r="KMD33" s="3189"/>
      <c r="KMG33" s="3173"/>
      <c r="KMH33" s="3173"/>
      <c r="KMI33" s="3173"/>
      <c r="KMJ33" s="3173"/>
      <c r="KMM33" s="3173"/>
      <c r="KMU33" s="3199"/>
      <c r="KMV33" s="3189"/>
      <c r="KMY33" s="3173"/>
      <c r="KMZ33" s="3173"/>
      <c r="KNA33" s="3173"/>
      <c r="KNB33" s="3173"/>
      <c r="KNE33" s="3173"/>
      <c r="KNM33" s="3199"/>
      <c r="KNN33" s="3189"/>
      <c r="KNQ33" s="3173"/>
      <c r="KNR33" s="3173"/>
      <c r="KNS33" s="3173"/>
      <c r="KNT33" s="3173"/>
      <c r="KNW33" s="3173"/>
      <c r="KOE33" s="3199"/>
      <c r="KOF33" s="3189"/>
      <c r="KOI33" s="3173"/>
      <c r="KOJ33" s="3173"/>
      <c r="KOK33" s="3173"/>
      <c r="KOL33" s="3173"/>
      <c r="KOO33" s="3173"/>
      <c r="KOW33" s="3199"/>
      <c r="KOX33" s="3189"/>
      <c r="KPA33" s="3173"/>
      <c r="KPB33" s="3173"/>
      <c r="KPC33" s="3173"/>
      <c r="KPD33" s="3173"/>
      <c r="KPG33" s="3173"/>
      <c r="KPO33" s="3199"/>
      <c r="KPP33" s="3189"/>
      <c r="KPS33" s="3173"/>
      <c r="KPT33" s="3173"/>
      <c r="KPU33" s="3173"/>
      <c r="KPV33" s="3173"/>
      <c r="KPY33" s="3173"/>
      <c r="KQG33" s="3199"/>
      <c r="KQH33" s="3189"/>
      <c r="KQK33" s="3173"/>
      <c r="KQL33" s="3173"/>
      <c r="KQM33" s="3173"/>
      <c r="KQN33" s="3173"/>
      <c r="KQQ33" s="3173"/>
      <c r="KQY33" s="3199"/>
      <c r="KQZ33" s="3189"/>
      <c r="KRC33" s="3173"/>
      <c r="KRD33" s="3173"/>
      <c r="KRE33" s="3173"/>
      <c r="KRF33" s="3173"/>
      <c r="KRI33" s="3173"/>
      <c r="KRQ33" s="3199"/>
      <c r="KRR33" s="3189"/>
      <c r="KRU33" s="3173"/>
      <c r="KRV33" s="3173"/>
      <c r="KRW33" s="3173"/>
      <c r="KRX33" s="3173"/>
      <c r="KSA33" s="3173"/>
      <c r="KSI33" s="3199"/>
      <c r="KSJ33" s="3189"/>
      <c r="KSM33" s="3173"/>
      <c r="KSN33" s="3173"/>
      <c r="KSO33" s="3173"/>
      <c r="KSP33" s="3173"/>
      <c r="KSS33" s="3173"/>
      <c r="KTA33" s="3199"/>
      <c r="KTB33" s="3189"/>
      <c r="KTE33" s="3173"/>
      <c r="KTF33" s="3173"/>
      <c r="KTG33" s="3173"/>
      <c r="KTH33" s="3173"/>
      <c r="KTK33" s="3173"/>
      <c r="KTS33" s="3199"/>
      <c r="KTT33" s="3189"/>
      <c r="KTW33" s="3173"/>
      <c r="KTX33" s="3173"/>
      <c r="KTY33" s="3173"/>
      <c r="KTZ33" s="3173"/>
      <c r="KUC33" s="3173"/>
      <c r="KUK33" s="3199"/>
      <c r="KUL33" s="3189"/>
      <c r="KUO33" s="3173"/>
      <c r="KUP33" s="3173"/>
      <c r="KUQ33" s="3173"/>
      <c r="KUR33" s="3173"/>
      <c r="KUU33" s="3173"/>
      <c r="KVC33" s="3199"/>
      <c r="KVD33" s="3189"/>
      <c r="KVG33" s="3173"/>
      <c r="KVH33" s="3173"/>
      <c r="KVI33" s="3173"/>
      <c r="KVJ33" s="3173"/>
      <c r="KVM33" s="3173"/>
      <c r="KVU33" s="3199"/>
      <c r="KVV33" s="3189"/>
      <c r="KVY33" s="3173"/>
      <c r="KVZ33" s="3173"/>
      <c r="KWA33" s="3173"/>
      <c r="KWB33" s="3173"/>
      <c r="KWE33" s="3173"/>
      <c r="KWM33" s="3199"/>
      <c r="KWN33" s="3189"/>
      <c r="KWQ33" s="3173"/>
      <c r="KWR33" s="3173"/>
      <c r="KWS33" s="3173"/>
      <c r="KWT33" s="3173"/>
      <c r="KWW33" s="3173"/>
      <c r="KXE33" s="3199"/>
      <c r="KXF33" s="3189"/>
      <c r="KXI33" s="3173"/>
      <c r="KXJ33" s="3173"/>
      <c r="KXK33" s="3173"/>
      <c r="KXL33" s="3173"/>
      <c r="KXO33" s="3173"/>
      <c r="KXW33" s="3199"/>
      <c r="KXX33" s="3189"/>
      <c r="KYA33" s="3173"/>
      <c r="KYB33" s="3173"/>
      <c r="KYC33" s="3173"/>
      <c r="KYD33" s="3173"/>
      <c r="KYG33" s="3173"/>
      <c r="KYO33" s="3199"/>
      <c r="KYP33" s="3189"/>
      <c r="KYS33" s="3173"/>
      <c r="KYT33" s="3173"/>
      <c r="KYU33" s="3173"/>
      <c r="KYV33" s="3173"/>
      <c r="KYY33" s="3173"/>
      <c r="KZG33" s="3199"/>
      <c r="KZH33" s="3189"/>
      <c r="KZK33" s="3173"/>
      <c r="KZL33" s="3173"/>
      <c r="KZM33" s="3173"/>
      <c r="KZN33" s="3173"/>
      <c r="KZQ33" s="3173"/>
      <c r="KZY33" s="3199"/>
      <c r="KZZ33" s="3189"/>
      <c r="LAC33" s="3173"/>
      <c r="LAD33" s="3173"/>
      <c r="LAE33" s="3173"/>
      <c r="LAF33" s="3173"/>
      <c r="LAI33" s="3173"/>
      <c r="LAQ33" s="3199"/>
      <c r="LAR33" s="3189"/>
      <c r="LAU33" s="3173"/>
      <c r="LAV33" s="3173"/>
      <c r="LAW33" s="3173"/>
      <c r="LAX33" s="3173"/>
      <c r="LBA33" s="3173"/>
      <c r="LBI33" s="3199"/>
      <c r="LBJ33" s="3189"/>
      <c r="LBM33" s="3173"/>
      <c r="LBN33" s="3173"/>
      <c r="LBO33" s="3173"/>
      <c r="LBP33" s="3173"/>
      <c r="LBS33" s="3173"/>
      <c r="LCA33" s="3199"/>
      <c r="LCB33" s="3189"/>
      <c r="LCE33" s="3173"/>
      <c r="LCF33" s="3173"/>
      <c r="LCG33" s="3173"/>
      <c r="LCH33" s="3173"/>
      <c r="LCK33" s="3173"/>
      <c r="LCS33" s="3199"/>
      <c r="LCT33" s="3189"/>
      <c r="LCW33" s="3173"/>
      <c r="LCX33" s="3173"/>
      <c r="LCY33" s="3173"/>
      <c r="LCZ33" s="3173"/>
      <c r="LDC33" s="3173"/>
      <c r="LDK33" s="3199"/>
      <c r="LDL33" s="3189"/>
      <c r="LDO33" s="3173"/>
      <c r="LDP33" s="3173"/>
      <c r="LDQ33" s="3173"/>
      <c r="LDR33" s="3173"/>
      <c r="LDU33" s="3173"/>
      <c r="LEC33" s="3199"/>
      <c r="LED33" s="3189"/>
      <c r="LEG33" s="3173"/>
      <c r="LEH33" s="3173"/>
      <c r="LEI33" s="3173"/>
      <c r="LEJ33" s="3173"/>
      <c r="LEM33" s="3173"/>
      <c r="LEU33" s="3199"/>
      <c r="LEV33" s="3189"/>
      <c r="LEY33" s="3173"/>
      <c r="LEZ33" s="3173"/>
      <c r="LFA33" s="3173"/>
      <c r="LFB33" s="3173"/>
      <c r="LFE33" s="3173"/>
      <c r="LFM33" s="3199"/>
      <c r="LFN33" s="3189"/>
      <c r="LFQ33" s="3173"/>
      <c r="LFR33" s="3173"/>
      <c r="LFS33" s="3173"/>
      <c r="LFT33" s="3173"/>
      <c r="LFW33" s="3173"/>
      <c r="LGE33" s="3199"/>
      <c r="LGF33" s="3189"/>
      <c r="LGI33" s="3173"/>
      <c r="LGJ33" s="3173"/>
      <c r="LGK33" s="3173"/>
      <c r="LGL33" s="3173"/>
      <c r="LGO33" s="3173"/>
      <c r="LGW33" s="3199"/>
      <c r="LGX33" s="3189"/>
      <c r="LHA33" s="3173"/>
      <c r="LHB33" s="3173"/>
      <c r="LHC33" s="3173"/>
      <c r="LHD33" s="3173"/>
      <c r="LHG33" s="3173"/>
      <c r="LHO33" s="3199"/>
      <c r="LHP33" s="3189"/>
      <c r="LHS33" s="3173"/>
      <c r="LHT33" s="3173"/>
      <c r="LHU33" s="3173"/>
      <c r="LHV33" s="3173"/>
      <c r="LHY33" s="3173"/>
      <c r="LIG33" s="3199"/>
      <c r="LIH33" s="3189"/>
      <c r="LIK33" s="3173"/>
      <c r="LIL33" s="3173"/>
      <c r="LIM33" s="3173"/>
      <c r="LIN33" s="3173"/>
      <c r="LIQ33" s="3173"/>
      <c r="LIY33" s="3199"/>
      <c r="LIZ33" s="3189"/>
      <c r="LJC33" s="3173"/>
      <c r="LJD33" s="3173"/>
      <c r="LJE33" s="3173"/>
      <c r="LJF33" s="3173"/>
      <c r="LJI33" s="3173"/>
      <c r="LJQ33" s="3199"/>
      <c r="LJR33" s="3189"/>
      <c r="LJU33" s="3173"/>
      <c r="LJV33" s="3173"/>
      <c r="LJW33" s="3173"/>
      <c r="LJX33" s="3173"/>
      <c r="LKA33" s="3173"/>
      <c r="LKI33" s="3199"/>
      <c r="LKJ33" s="3189"/>
      <c r="LKM33" s="3173"/>
      <c r="LKN33" s="3173"/>
      <c r="LKO33" s="3173"/>
      <c r="LKP33" s="3173"/>
      <c r="LKS33" s="3173"/>
      <c r="LLA33" s="3199"/>
      <c r="LLB33" s="3189"/>
      <c r="LLE33" s="3173"/>
      <c r="LLF33" s="3173"/>
      <c r="LLG33" s="3173"/>
      <c r="LLH33" s="3173"/>
      <c r="LLK33" s="3173"/>
      <c r="LLS33" s="3199"/>
      <c r="LLT33" s="3189"/>
      <c r="LLW33" s="3173"/>
      <c r="LLX33" s="3173"/>
      <c r="LLY33" s="3173"/>
      <c r="LLZ33" s="3173"/>
      <c r="LMC33" s="3173"/>
      <c r="LMK33" s="3199"/>
      <c r="LML33" s="3189"/>
      <c r="LMO33" s="3173"/>
      <c r="LMP33" s="3173"/>
      <c r="LMQ33" s="3173"/>
      <c r="LMR33" s="3173"/>
      <c r="LMU33" s="3173"/>
      <c r="LNC33" s="3199"/>
      <c r="LND33" s="3189"/>
      <c r="LNG33" s="3173"/>
      <c r="LNH33" s="3173"/>
      <c r="LNI33" s="3173"/>
      <c r="LNJ33" s="3173"/>
      <c r="LNM33" s="3173"/>
      <c r="LNU33" s="3199"/>
      <c r="LNV33" s="3189"/>
      <c r="LNY33" s="3173"/>
      <c r="LNZ33" s="3173"/>
      <c r="LOA33" s="3173"/>
      <c r="LOB33" s="3173"/>
      <c r="LOE33" s="3173"/>
      <c r="LOM33" s="3199"/>
      <c r="LON33" s="3189"/>
      <c r="LOQ33" s="3173"/>
      <c r="LOR33" s="3173"/>
      <c r="LOS33" s="3173"/>
      <c r="LOT33" s="3173"/>
      <c r="LOW33" s="3173"/>
      <c r="LPE33" s="3199"/>
      <c r="LPF33" s="3189"/>
      <c r="LPI33" s="3173"/>
      <c r="LPJ33" s="3173"/>
      <c r="LPK33" s="3173"/>
      <c r="LPL33" s="3173"/>
      <c r="LPO33" s="3173"/>
      <c r="LPW33" s="3199"/>
      <c r="LPX33" s="3189"/>
      <c r="LQA33" s="3173"/>
      <c r="LQB33" s="3173"/>
      <c r="LQC33" s="3173"/>
      <c r="LQD33" s="3173"/>
      <c r="LQG33" s="3173"/>
      <c r="LQO33" s="3199"/>
      <c r="LQP33" s="3189"/>
      <c r="LQS33" s="3173"/>
      <c r="LQT33" s="3173"/>
      <c r="LQU33" s="3173"/>
      <c r="LQV33" s="3173"/>
      <c r="LQY33" s="3173"/>
      <c r="LRG33" s="3199"/>
      <c r="LRH33" s="3189"/>
      <c r="LRK33" s="3173"/>
      <c r="LRL33" s="3173"/>
      <c r="LRM33" s="3173"/>
      <c r="LRN33" s="3173"/>
      <c r="LRQ33" s="3173"/>
      <c r="LRY33" s="3199"/>
      <c r="LRZ33" s="3189"/>
      <c r="LSC33" s="3173"/>
      <c r="LSD33" s="3173"/>
      <c r="LSE33" s="3173"/>
      <c r="LSF33" s="3173"/>
      <c r="LSI33" s="3173"/>
      <c r="LSQ33" s="3199"/>
      <c r="LSR33" s="3189"/>
      <c r="LSU33" s="3173"/>
      <c r="LSV33" s="3173"/>
      <c r="LSW33" s="3173"/>
      <c r="LSX33" s="3173"/>
      <c r="LTA33" s="3173"/>
      <c r="LTI33" s="3199"/>
      <c r="LTJ33" s="3189"/>
      <c r="LTM33" s="3173"/>
      <c r="LTN33" s="3173"/>
      <c r="LTO33" s="3173"/>
      <c r="LTP33" s="3173"/>
      <c r="LTS33" s="3173"/>
      <c r="LUA33" s="3199"/>
      <c r="LUB33" s="3189"/>
      <c r="LUE33" s="3173"/>
      <c r="LUF33" s="3173"/>
      <c r="LUG33" s="3173"/>
      <c r="LUH33" s="3173"/>
      <c r="LUK33" s="3173"/>
      <c r="LUS33" s="3199"/>
      <c r="LUT33" s="3189"/>
      <c r="LUW33" s="3173"/>
      <c r="LUX33" s="3173"/>
      <c r="LUY33" s="3173"/>
      <c r="LUZ33" s="3173"/>
      <c r="LVC33" s="3173"/>
      <c r="LVK33" s="3199"/>
      <c r="LVL33" s="3189"/>
      <c r="LVO33" s="3173"/>
      <c r="LVP33" s="3173"/>
      <c r="LVQ33" s="3173"/>
      <c r="LVR33" s="3173"/>
      <c r="LVU33" s="3173"/>
      <c r="LWC33" s="3199"/>
      <c r="LWD33" s="3189"/>
      <c r="LWG33" s="3173"/>
      <c r="LWH33" s="3173"/>
      <c r="LWI33" s="3173"/>
      <c r="LWJ33" s="3173"/>
      <c r="LWM33" s="3173"/>
      <c r="LWU33" s="3199"/>
      <c r="LWV33" s="3189"/>
      <c r="LWY33" s="3173"/>
      <c r="LWZ33" s="3173"/>
      <c r="LXA33" s="3173"/>
      <c r="LXB33" s="3173"/>
      <c r="LXE33" s="3173"/>
      <c r="LXM33" s="3199"/>
      <c r="LXN33" s="3189"/>
      <c r="LXQ33" s="3173"/>
      <c r="LXR33" s="3173"/>
      <c r="LXS33" s="3173"/>
      <c r="LXT33" s="3173"/>
      <c r="LXW33" s="3173"/>
      <c r="LYE33" s="3199"/>
      <c r="LYF33" s="3189"/>
      <c r="LYI33" s="3173"/>
      <c r="LYJ33" s="3173"/>
      <c r="LYK33" s="3173"/>
      <c r="LYL33" s="3173"/>
      <c r="LYO33" s="3173"/>
      <c r="LYW33" s="3199"/>
      <c r="LYX33" s="3189"/>
      <c r="LZA33" s="3173"/>
      <c r="LZB33" s="3173"/>
      <c r="LZC33" s="3173"/>
      <c r="LZD33" s="3173"/>
      <c r="LZG33" s="3173"/>
      <c r="LZO33" s="3199"/>
      <c r="LZP33" s="3189"/>
      <c r="LZS33" s="3173"/>
      <c r="LZT33" s="3173"/>
      <c r="LZU33" s="3173"/>
      <c r="LZV33" s="3173"/>
      <c r="LZY33" s="3173"/>
      <c r="MAG33" s="3199"/>
      <c r="MAH33" s="3189"/>
      <c r="MAK33" s="3173"/>
      <c r="MAL33" s="3173"/>
      <c r="MAM33" s="3173"/>
      <c r="MAN33" s="3173"/>
      <c r="MAQ33" s="3173"/>
      <c r="MAY33" s="3199"/>
      <c r="MAZ33" s="3189"/>
      <c r="MBC33" s="3173"/>
      <c r="MBD33" s="3173"/>
      <c r="MBE33" s="3173"/>
      <c r="MBF33" s="3173"/>
      <c r="MBI33" s="3173"/>
      <c r="MBQ33" s="3199"/>
      <c r="MBR33" s="3189"/>
      <c r="MBU33" s="3173"/>
      <c r="MBV33" s="3173"/>
      <c r="MBW33" s="3173"/>
      <c r="MBX33" s="3173"/>
      <c r="MCA33" s="3173"/>
      <c r="MCI33" s="3199"/>
      <c r="MCJ33" s="3189"/>
      <c r="MCM33" s="3173"/>
      <c r="MCN33" s="3173"/>
      <c r="MCO33" s="3173"/>
      <c r="MCP33" s="3173"/>
      <c r="MCS33" s="3173"/>
      <c r="MDA33" s="3199"/>
      <c r="MDB33" s="3189"/>
      <c r="MDE33" s="3173"/>
      <c r="MDF33" s="3173"/>
      <c r="MDG33" s="3173"/>
      <c r="MDH33" s="3173"/>
      <c r="MDK33" s="3173"/>
      <c r="MDS33" s="3199"/>
      <c r="MDT33" s="3189"/>
      <c r="MDW33" s="3173"/>
      <c r="MDX33" s="3173"/>
      <c r="MDY33" s="3173"/>
      <c r="MDZ33" s="3173"/>
      <c r="MEC33" s="3173"/>
      <c r="MEK33" s="3199"/>
      <c r="MEL33" s="3189"/>
      <c r="MEO33" s="3173"/>
      <c r="MEP33" s="3173"/>
      <c r="MEQ33" s="3173"/>
      <c r="MER33" s="3173"/>
      <c r="MEU33" s="3173"/>
      <c r="MFC33" s="3199"/>
      <c r="MFD33" s="3189"/>
      <c r="MFG33" s="3173"/>
      <c r="MFH33" s="3173"/>
      <c r="MFI33" s="3173"/>
      <c r="MFJ33" s="3173"/>
      <c r="MFM33" s="3173"/>
      <c r="MFU33" s="3199"/>
      <c r="MFV33" s="3189"/>
      <c r="MFY33" s="3173"/>
      <c r="MFZ33" s="3173"/>
      <c r="MGA33" s="3173"/>
      <c r="MGB33" s="3173"/>
      <c r="MGE33" s="3173"/>
      <c r="MGM33" s="3199"/>
      <c r="MGN33" s="3189"/>
      <c r="MGQ33" s="3173"/>
      <c r="MGR33" s="3173"/>
      <c r="MGS33" s="3173"/>
      <c r="MGT33" s="3173"/>
      <c r="MGW33" s="3173"/>
      <c r="MHE33" s="3199"/>
      <c r="MHF33" s="3189"/>
      <c r="MHI33" s="3173"/>
      <c r="MHJ33" s="3173"/>
      <c r="MHK33" s="3173"/>
      <c r="MHL33" s="3173"/>
      <c r="MHO33" s="3173"/>
      <c r="MHW33" s="3199"/>
      <c r="MHX33" s="3189"/>
      <c r="MIA33" s="3173"/>
      <c r="MIB33" s="3173"/>
      <c r="MIC33" s="3173"/>
      <c r="MID33" s="3173"/>
      <c r="MIG33" s="3173"/>
      <c r="MIO33" s="3199"/>
      <c r="MIP33" s="3189"/>
      <c r="MIS33" s="3173"/>
      <c r="MIT33" s="3173"/>
      <c r="MIU33" s="3173"/>
      <c r="MIV33" s="3173"/>
      <c r="MIY33" s="3173"/>
      <c r="MJG33" s="3199"/>
      <c r="MJH33" s="3189"/>
      <c r="MJK33" s="3173"/>
      <c r="MJL33" s="3173"/>
      <c r="MJM33" s="3173"/>
      <c r="MJN33" s="3173"/>
      <c r="MJQ33" s="3173"/>
      <c r="MJY33" s="3199"/>
      <c r="MJZ33" s="3189"/>
      <c r="MKC33" s="3173"/>
      <c r="MKD33" s="3173"/>
      <c r="MKE33" s="3173"/>
      <c r="MKF33" s="3173"/>
      <c r="MKI33" s="3173"/>
      <c r="MKQ33" s="3199"/>
      <c r="MKR33" s="3189"/>
      <c r="MKU33" s="3173"/>
      <c r="MKV33" s="3173"/>
      <c r="MKW33" s="3173"/>
      <c r="MKX33" s="3173"/>
      <c r="MLA33" s="3173"/>
      <c r="MLI33" s="3199"/>
      <c r="MLJ33" s="3189"/>
      <c r="MLM33" s="3173"/>
      <c r="MLN33" s="3173"/>
      <c r="MLO33" s="3173"/>
      <c r="MLP33" s="3173"/>
      <c r="MLS33" s="3173"/>
      <c r="MMA33" s="3199"/>
      <c r="MMB33" s="3189"/>
      <c r="MME33" s="3173"/>
      <c r="MMF33" s="3173"/>
      <c r="MMG33" s="3173"/>
      <c r="MMH33" s="3173"/>
      <c r="MMK33" s="3173"/>
      <c r="MMS33" s="3199"/>
      <c r="MMT33" s="3189"/>
      <c r="MMW33" s="3173"/>
      <c r="MMX33" s="3173"/>
      <c r="MMY33" s="3173"/>
      <c r="MMZ33" s="3173"/>
      <c r="MNC33" s="3173"/>
      <c r="MNK33" s="3199"/>
      <c r="MNL33" s="3189"/>
      <c r="MNO33" s="3173"/>
      <c r="MNP33" s="3173"/>
      <c r="MNQ33" s="3173"/>
      <c r="MNR33" s="3173"/>
      <c r="MNU33" s="3173"/>
      <c r="MOC33" s="3199"/>
      <c r="MOD33" s="3189"/>
      <c r="MOG33" s="3173"/>
      <c r="MOH33" s="3173"/>
      <c r="MOI33" s="3173"/>
      <c r="MOJ33" s="3173"/>
      <c r="MOM33" s="3173"/>
      <c r="MOU33" s="3199"/>
      <c r="MOV33" s="3189"/>
      <c r="MOY33" s="3173"/>
      <c r="MOZ33" s="3173"/>
      <c r="MPA33" s="3173"/>
      <c r="MPB33" s="3173"/>
      <c r="MPE33" s="3173"/>
      <c r="MPM33" s="3199"/>
      <c r="MPN33" s="3189"/>
      <c r="MPQ33" s="3173"/>
      <c r="MPR33" s="3173"/>
      <c r="MPS33" s="3173"/>
      <c r="MPT33" s="3173"/>
      <c r="MPW33" s="3173"/>
      <c r="MQE33" s="3199"/>
      <c r="MQF33" s="3189"/>
      <c r="MQI33" s="3173"/>
      <c r="MQJ33" s="3173"/>
      <c r="MQK33" s="3173"/>
      <c r="MQL33" s="3173"/>
      <c r="MQO33" s="3173"/>
      <c r="MQW33" s="3199"/>
      <c r="MQX33" s="3189"/>
      <c r="MRA33" s="3173"/>
      <c r="MRB33" s="3173"/>
      <c r="MRC33" s="3173"/>
      <c r="MRD33" s="3173"/>
      <c r="MRG33" s="3173"/>
      <c r="MRO33" s="3199"/>
      <c r="MRP33" s="3189"/>
      <c r="MRS33" s="3173"/>
      <c r="MRT33" s="3173"/>
      <c r="MRU33" s="3173"/>
      <c r="MRV33" s="3173"/>
      <c r="MRY33" s="3173"/>
      <c r="MSG33" s="3199"/>
      <c r="MSH33" s="3189"/>
      <c r="MSK33" s="3173"/>
      <c r="MSL33" s="3173"/>
      <c r="MSM33" s="3173"/>
      <c r="MSN33" s="3173"/>
      <c r="MSQ33" s="3173"/>
      <c r="MSY33" s="3199"/>
      <c r="MSZ33" s="3189"/>
      <c r="MTC33" s="3173"/>
      <c r="MTD33" s="3173"/>
      <c r="MTE33" s="3173"/>
      <c r="MTF33" s="3173"/>
      <c r="MTI33" s="3173"/>
      <c r="MTQ33" s="3199"/>
      <c r="MTR33" s="3189"/>
      <c r="MTU33" s="3173"/>
      <c r="MTV33" s="3173"/>
      <c r="MTW33" s="3173"/>
      <c r="MTX33" s="3173"/>
      <c r="MUA33" s="3173"/>
      <c r="MUI33" s="3199"/>
      <c r="MUJ33" s="3189"/>
      <c r="MUM33" s="3173"/>
      <c r="MUN33" s="3173"/>
      <c r="MUO33" s="3173"/>
      <c r="MUP33" s="3173"/>
      <c r="MUS33" s="3173"/>
      <c r="MVA33" s="3199"/>
      <c r="MVB33" s="3189"/>
      <c r="MVE33" s="3173"/>
      <c r="MVF33" s="3173"/>
      <c r="MVG33" s="3173"/>
      <c r="MVH33" s="3173"/>
      <c r="MVK33" s="3173"/>
      <c r="MVS33" s="3199"/>
      <c r="MVT33" s="3189"/>
      <c r="MVW33" s="3173"/>
      <c r="MVX33" s="3173"/>
      <c r="MVY33" s="3173"/>
      <c r="MVZ33" s="3173"/>
      <c r="MWC33" s="3173"/>
      <c r="MWK33" s="3199"/>
      <c r="MWL33" s="3189"/>
      <c r="MWO33" s="3173"/>
      <c r="MWP33" s="3173"/>
      <c r="MWQ33" s="3173"/>
      <c r="MWR33" s="3173"/>
      <c r="MWU33" s="3173"/>
      <c r="MXC33" s="3199"/>
      <c r="MXD33" s="3189"/>
      <c r="MXG33" s="3173"/>
      <c r="MXH33" s="3173"/>
      <c r="MXI33" s="3173"/>
      <c r="MXJ33" s="3173"/>
      <c r="MXM33" s="3173"/>
      <c r="MXU33" s="3199"/>
      <c r="MXV33" s="3189"/>
      <c r="MXY33" s="3173"/>
      <c r="MXZ33" s="3173"/>
      <c r="MYA33" s="3173"/>
      <c r="MYB33" s="3173"/>
      <c r="MYE33" s="3173"/>
      <c r="MYM33" s="3199"/>
      <c r="MYN33" s="3189"/>
      <c r="MYQ33" s="3173"/>
      <c r="MYR33" s="3173"/>
      <c r="MYS33" s="3173"/>
      <c r="MYT33" s="3173"/>
      <c r="MYW33" s="3173"/>
      <c r="MZE33" s="3199"/>
      <c r="MZF33" s="3189"/>
      <c r="MZI33" s="3173"/>
      <c r="MZJ33" s="3173"/>
      <c r="MZK33" s="3173"/>
      <c r="MZL33" s="3173"/>
      <c r="MZO33" s="3173"/>
      <c r="MZW33" s="3199"/>
      <c r="MZX33" s="3189"/>
      <c r="NAA33" s="3173"/>
      <c r="NAB33" s="3173"/>
      <c r="NAC33" s="3173"/>
      <c r="NAD33" s="3173"/>
      <c r="NAG33" s="3173"/>
      <c r="NAO33" s="3199"/>
      <c r="NAP33" s="3189"/>
      <c r="NAS33" s="3173"/>
      <c r="NAT33" s="3173"/>
      <c r="NAU33" s="3173"/>
      <c r="NAV33" s="3173"/>
      <c r="NAY33" s="3173"/>
      <c r="NBG33" s="3199"/>
      <c r="NBH33" s="3189"/>
      <c r="NBK33" s="3173"/>
      <c r="NBL33" s="3173"/>
      <c r="NBM33" s="3173"/>
      <c r="NBN33" s="3173"/>
      <c r="NBQ33" s="3173"/>
      <c r="NBY33" s="3199"/>
      <c r="NBZ33" s="3189"/>
      <c r="NCC33" s="3173"/>
      <c r="NCD33" s="3173"/>
      <c r="NCE33" s="3173"/>
      <c r="NCF33" s="3173"/>
      <c r="NCI33" s="3173"/>
      <c r="NCQ33" s="3199"/>
      <c r="NCR33" s="3189"/>
      <c r="NCU33" s="3173"/>
      <c r="NCV33" s="3173"/>
      <c r="NCW33" s="3173"/>
      <c r="NCX33" s="3173"/>
      <c r="NDA33" s="3173"/>
      <c r="NDI33" s="3199"/>
      <c r="NDJ33" s="3189"/>
      <c r="NDM33" s="3173"/>
      <c r="NDN33" s="3173"/>
      <c r="NDO33" s="3173"/>
      <c r="NDP33" s="3173"/>
      <c r="NDS33" s="3173"/>
      <c r="NEA33" s="3199"/>
      <c r="NEB33" s="3189"/>
      <c r="NEE33" s="3173"/>
      <c r="NEF33" s="3173"/>
      <c r="NEG33" s="3173"/>
      <c r="NEH33" s="3173"/>
      <c r="NEK33" s="3173"/>
      <c r="NES33" s="3199"/>
      <c r="NET33" s="3189"/>
      <c r="NEW33" s="3173"/>
      <c r="NEX33" s="3173"/>
      <c r="NEY33" s="3173"/>
      <c r="NEZ33" s="3173"/>
      <c r="NFC33" s="3173"/>
      <c r="NFK33" s="3199"/>
      <c r="NFL33" s="3189"/>
      <c r="NFO33" s="3173"/>
      <c r="NFP33" s="3173"/>
      <c r="NFQ33" s="3173"/>
      <c r="NFR33" s="3173"/>
      <c r="NFU33" s="3173"/>
      <c r="NGC33" s="3199"/>
      <c r="NGD33" s="3189"/>
      <c r="NGG33" s="3173"/>
      <c r="NGH33" s="3173"/>
      <c r="NGI33" s="3173"/>
      <c r="NGJ33" s="3173"/>
      <c r="NGM33" s="3173"/>
      <c r="NGU33" s="3199"/>
      <c r="NGV33" s="3189"/>
      <c r="NGY33" s="3173"/>
      <c r="NGZ33" s="3173"/>
      <c r="NHA33" s="3173"/>
      <c r="NHB33" s="3173"/>
      <c r="NHE33" s="3173"/>
      <c r="NHM33" s="3199"/>
      <c r="NHN33" s="3189"/>
      <c r="NHQ33" s="3173"/>
      <c r="NHR33" s="3173"/>
      <c r="NHS33" s="3173"/>
      <c r="NHT33" s="3173"/>
      <c r="NHW33" s="3173"/>
      <c r="NIE33" s="3199"/>
      <c r="NIF33" s="3189"/>
      <c r="NII33" s="3173"/>
      <c r="NIJ33" s="3173"/>
      <c r="NIK33" s="3173"/>
      <c r="NIL33" s="3173"/>
      <c r="NIO33" s="3173"/>
      <c r="NIW33" s="3199"/>
      <c r="NIX33" s="3189"/>
      <c r="NJA33" s="3173"/>
      <c r="NJB33" s="3173"/>
      <c r="NJC33" s="3173"/>
      <c r="NJD33" s="3173"/>
      <c r="NJG33" s="3173"/>
      <c r="NJO33" s="3199"/>
      <c r="NJP33" s="3189"/>
      <c r="NJS33" s="3173"/>
      <c r="NJT33" s="3173"/>
      <c r="NJU33" s="3173"/>
      <c r="NJV33" s="3173"/>
      <c r="NJY33" s="3173"/>
      <c r="NKG33" s="3199"/>
      <c r="NKH33" s="3189"/>
      <c r="NKK33" s="3173"/>
      <c r="NKL33" s="3173"/>
      <c r="NKM33" s="3173"/>
      <c r="NKN33" s="3173"/>
      <c r="NKQ33" s="3173"/>
      <c r="NKY33" s="3199"/>
      <c r="NKZ33" s="3189"/>
      <c r="NLC33" s="3173"/>
      <c r="NLD33" s="3173"/>
      <c r="NLE33" s="3173"/>
      <c r="NLF33" s="3173"/>
      <c r="NLI33" s="3173"/>
      <c r="NLQ33" s="3199"/>
      <c r="NLR33" s="3189"/>
      <c r="NLU33" s="3173"/>
      <c r="NLV33" s="3173"/>
      <c r="NLW33" s="3173"/>
      <c r="NLX33" s="3173"/>
      <c r="NMA33" s="3173"/>
      <c r="NMI33" s="3199"/>
      <c r="NMJ33" s="3189"/>
      <c r="NMM33" s="3173"/>
      <c r="NMN33" s="3173"/>
      <c r="NMO33" s="3173"/>
      <c r="NMP33" s="3173"/>
      <c r="NMS33" s="3173"/>
      <c r="NNA33" s="3199"/>
      <c r="NNB33" s="3189"/>
      <c r="NNE33" s="3173"/>
      <c r="NNF33" s="3173"/>
      <c r="NNG33" s="3173"/>
      <c r="NNH33" s="3173"/>
      <c r="NNK33" s="3173"/>
      <c r="NNS33" s="3199"/>
      <c r="NNT33" s="3189"/>
      <c r="NNW33" s="3173"/>
      <c r="NNX33" s="3173"/>
      <c r="NNY33" s="3173"/>
      <c r="NNZ33" s="3173"/>
      <c r="NOC33" s="3173"/>
      <c r="NOK33" s="3199"/>
      <c r="NOL33" s="3189"/>
      <c r="NOO33" s="3173"/>
      <c r="NOP33" s="3173"/>
      <c r="NOQ33" s="3173"/>
      <c r="NOR33" s="3173"/>
      <c r="NOU33" s="3173"/>
      <c r="NPC33" s="3199"/>
      <c r="NPD33" s="3189"/>
      <c r="NPG33" s="3173"/>
      <c r="NPH33" s="3173"/>
      <c r="NPI33" s="3173"/>
      <c r="NPJ33" s="3173"/>
      <c r="NPM33" s="3173"/>
      <c r="NPU33" s="3199"/>
      <c r="NPV33" s="3189"/>
      <c r="NPY33" s="3173"/>
      <c r="NPZ33" s="3173"/>
      <c r="NQA33" s="3173"/>
      <c r="NQB33" s="3173"/>
      <c r="NQE33" s="3173"/>
      <c r="NQM33" s="3199"/>
      <c r="NQN33" s="3189"/>
      <c r="NQQ33" s="3173"/>
      <c r="NQR33" s="3173"/>
      <c r="NQS33" s="3173"/>
      <c r="NQT33" s="3173"/>
      <c r="NQW33" s="3173"/>
      <c r="NRE33" s="3199"/>
      <c r="NRF33" s="3189"/>
      <c r="NRI33" s="3173"/>
      <c r="NRJ33" s="3173"/>
      <c r="NRK33" s="3173"/>
      <c r="NRL33" s="3173"/>
      <c r="NRO33" s="3173"/>
      <c r="NRW33" s="3199"/>
      <c r="NRX33" s="3189"/>
      <c r="NSA33" s="3173"/>
      <c r="NSB33" s="3173"/>
      <c r="NSC33" s="3173"/>
      <c r="NSD33" s="3173"/>
      <c r="NSG33" s="3173"/>
      <c r="NSO33" s="3199"/>
      <c r="NSP33" s="3189"/>
      <c r="NSS33" s="3173"/>
      <c r="NST33" s="3173"/>
      <c r="NSU33" s="3173"/>
      <c r="NSV33" s="3173"/>
      <c r="NSY33" s="3173"/>
      <c r="NTG33" s="3199"/>
      <c r="NTH33" s="3189"/>
      <c r="NTK33" s="3173"/>
      <c r="NTL33" s="3173"/>
      <c r="NTM33" s="3173"/>
      <c r="NTN33" s="3173"/>
      <c r="NTQ33" s="3173"/>
      <c r="NTY33" s="3199"/>
      <c r="NTZ33" s="3189"/>
      <c r="NUC33" s="3173"/>
      <c r="NUD33" s="3173"/>
      <c r="NUE33" s="3173"/>
      <c r="NUF33" s="3173"/>
      <c r="NUI33" s="3173"/>
      <c r="NUQ33" s="3199"/>
      <c r="NUR33" s="3189"/>
      <c r="NUU33" s="3173"/>
      <c r="NUV33" s="3173"/>
      <c r="NUW33" s="3173"/>
      <c r="NUX33" s="3173"/>
      <c r="NVA33" s="3173"/>
      <c r="NVI33" s="3199"/>
      <c r="NVJ33" s="3189"/>
      <c r="NVM33" s="3173"/>
      <c r="NVN33" s="3173"/>
      <c r="NVO33" s="3173"/>
      <c r="NVP33" s="3173"/>
      <c r="NVS33" s="3173"/>
      <c r="NWA33" s="3199"/>
      <c r="NWB33" s="3189"/>
      <c r="NWE33" s="3173"/>
      <c r="NWF33" s="3173"/>
      <c r="NWG33" s="3173"/>
      <c r="NWH33" s="3173"/>
      <c r="NWK33" s="3173"/>
      <c r="NWS33" s="3199"/>
      <c r="NWT33" s="3189"/>
      <c r="NWW33" s="3173"/>
      <c r="NWX33" s="3173"/>
      <c r="NWY33" s="3173"/>
      <c r="NWZ33" s="3173"/>
      <c r="NXC33" s="3173"/>
      <c r="NXK33" s="3199"/>
      <c r="NXL33" s="3189"/>
      <c r="NXO33" s="3173"/>
      <c r="NXP33" s="3173"/>
      <c r="NXQ33" s="3173"/>
      <c r="NXR33" s="3173"/>
      <c r="NXU33" s="3173"/>
      <c r="NYC33" s="3199"/>
      <c r="NYD33" s="3189"/>
      <c r="NYG33" s="3173"/>
      <c r="NYH33" s="3173"/>
      <c r="NYI33" s="3173"/>
      <c r="NYJ33" s="3173"/>
      <c r="NYM33" s="3173"/>
      <c r="NYU33" s="3199"/>
      <c r="NYV33" s="3189"/>
      <c r="NYY33" s="3173"/>
      <c r="NYZ33" s="3173"/>
      <c r="NZA33" s="3173"/>
      <c r="NZB33" s="3173"/>
      <c r="NZE33" s="3173"/>
      <c r="NZM33" s="3199"/>
      <c r="NZN33" s="3189"/>
      <c r="NZQ33" s="3173"/>
      <c r="NZR33" s="3173"/>
      <c r="NZS33" s="3173"/>
      <c r="NZT33" s="3173"/>
      <c r="NZW33" s="3173"/>
      <c r="OAE33" s="3199"/>
      <c r="OAF33" s="3189"/>
      <c r="OAI33" s="3173"/>
      <c r="OAJ33" s="3173"/>
      <c r="OAK33" s="3173"/>
      <c r="OAL33" s="3173"/>
      <c r="OAO33" s="3173"/>
      <c r="OAW33" s="3199"/>
      <c r="OAX33" s="3189"/>
      <c r="OBA33" s="3173"/>
      <c r="OBB33" s="3173"/>
      <c r="OBC33" s="3173"/>
      <c r="OBD33" s="3173"/>
      <c r="OBG33" s="3173"/>
      <c r="OBO33" s="3199"/>
      <c r="OBP33" s="3189"/>
      <c r="OBS33" s="3173"/>
      <c r="OBT33" s="3173"/>
      <c r="OBU33" s="3173"/>
      <c r="OBV33" s="3173"/>
      <c r="OBY33" s="3173"/>
      <c r="OCG33" s="3199"/>
      <c r="OCH33" s="3189"/>
      <c r="OCK33" s="3173"/>
      <c r="OCL33" s="3173"/>
      <c r="OCM33" s="3173"/>
      <c r="OCN33" s="3173"/>
      <c r="OCQ33" s="3173"/>
      <c r="OCY33" s="3199"/>
      <c r="OCZ33" s="3189"/>
      <c r="ODC33" s="3173"/>
      <c r="ODD33" s="3173"/>
      <c r="ODE33" s="3173"/>
      <c r="ODF33" s="3173"/>
      <c r="ODI33" s="3173"/>
      <c r="ODQ33" s="3199"/>
      <c r="ODR33" s="3189"/>
      <c r="ODU33" s="3173"/>
      <c r="ODV33" s="3173"/>
      <c r="ODW33" s="3173"/>
      <c r="ODX33" s="3173"/>
      <c r="OEA33" s="3173"/>
      <c r="OEI33" s="3199"/>
      <c r="OEJ33" s="3189"/>
      <c r="OEM33" s="3173"/>
      <c r="OEN33" s="3173"/>
      <c r="OEO33" s="3173"/>
      <c r="OEP33" s="3173"/>
      <c r="OES33" s="3173"/>
      <c r="OFA33" s="3199"/>
      <c r="OFB33" s="3189"/>
      <c r="OFE33" s="3173"/>
      <c r="OFF33" s="3173"/>
      <c r="OFG33" s="3173"/>
      <c r="OFH33" s="3173"/>
      <c r="OFK33" s="3173"/>
      <c r="OFS33" s="3199"/>
      <c r="OFT33" s="3189"/>
      <c r="OFW33" s="3173"/>
      <c r="OFX33" s="3173"/>
      <c r="OFY33" s="3173"/>
      <c r="OFZ33" s="3173"/>
      <c r="OGC33" s="3173"/>
      <c r="OGK33" s="3199"/>
      <c r="OGL33" s="3189"/>
      <c r="OGO33" s="3173"/>
      <c r="OGP33" s="3173"/>
      <c r="OGQ33" s="3173"/>
      <c r="OGR33" s="3173"/>
      <c r="OGU33" s="3173"/>
      <c r="OHC33" s="3199"/>
      <c r="OHD33" s="3189"/>
      <c r="OHG33" s="3173"/>
      <c r="OHH33" s="3173"/>
      <c r="OHI33" s="3173"/>
      <c r="OHJ33" s="3173"/>
      <c r="OHM33" s="3173"/>
      <c r="OHU33" s="3199"/>
      <c r="OHV33" s="3189"/>
      <c r="OHY33" s="3173"/>
      <c r="OHZ33" s="3173"/>
      <c r="OIA33" s="3173"/>
      <c r="OIB33" s="3173"/>
      <c r="OIE33" s="3173"/>
      <c r="OIM33" s="3199"/>
      <c r="OIN33" s="3189"/>
      <c r="OIQ33" s="3173"/>
      <c r="OIR33" s="3173"/>
      <c r="OIS33" s="3173"/>
      <c r="OIT33" s="3173"/>
      <c r="OIW33" s="3173"/>
      <c r="OJE33" s="3199"/>
      <c r="OJF33" s="3189"/>
      <c r="OJI33" s="3173"/>
      <c r="OJJ33" s="3173"/>
      <c r="OJK33" s="3173"/>
      <c r="OJL33" s="3173"/>
      <c r="OJO33" s="3173"/>
      <c r="OJW33" s="3199"/>
      <c r="OJX33" s="3189"/>
      <c r="OKA33" s="3173"/>
      <c r="OKB33" s="3173"/>
      <c r="OKC33" s="3173"/>
      <c r="OKD33" s="3173"/>
      <c r="OKG33" s="3173"/>
      <c r="OKO33" s="3199"/>
      <c r="OKP33" s="3189"/>
      <c r="OKS33" s="3173"/>
      <c r="OKT33" s="3173"/>
      <c r="OKU33" s="3173"/>
      <c r="OKV33" s="3173"/>
      <c r="OKY33" s="3173"/>
      <c r="OLG33" s="3199"/>
      <c r="OLH33" s="3189"/>
      <c r="OLK33" s="3173"/>
      <c r="OLL33" s="3173"/>
      <c r="OLM33" s="3173"/>
      <c r="OLN33" s="3173"/>
      <c r="OLQ33" s="3173"/>
      <c r="OLY33" s="3199"/>
      <c r="OLZ33" s="3189"/>
      <c r="OMC33" s="3173"/>
      <c r="OMD33" s="3173"/>
      <c r="OME33" s="3173"/>
      <c r="OMF33" s="3173"/>
      <c r="OMI33" s="3173"/>
      <c r="OMQ33" s="3199"/>
      <c r="OMR33" s="3189"/>
      <c r="OMU33" s="3173"/>
      <c r="OMV33" s="3173"/>
      <c r="OMW33" s="3173"/>
      <c r="OMX33" s="3173"/>
      <c r="ONA33" s="3173"/>
      <c r="ONI33" s="3199"/>
      <c r="ONJ33" s="3189"/>
      <c r="ONM33" s="3173"/>
      <c r="ONN33" s="3173"/>
      <c r="ONO33" s="3173"/>
      <c r="ONP33" s="3173"/>
      <c r="ONS33" s="3173"/>
      <c r="OOA33" s="3199"/>
      <c r="OOB33" s="3189"/>
      <c r="OOE33" s="3173"/>
      <c r="OOF33" s="3173"/>
      <c r="OOG33" s="3173"/>
      <c r="OOH33" s="3173"/>
      <c r="OOK33" s="3173"/>
      <c r="OOS33" s="3199"/>
      <c r="OOT33" s="3189"/>
      <c r="OOW33" s="3173"/>
      <c r="OOX33" s="3173"/>
      <c r="OOY33" s="3173"/>
      <c r="OOZ33" s="3173"/>
      <c r="OPC33" s="3173"/>
      <c r="OPK33" s="3199"/>
      <c r="OPL33" s="3189"/>
      <c r="OPO33" s="3173"/>
      <c r="OPP33" s="3173"/>
      <c r="OPQ33" s="3173"/>
      <c r="OPR33" s="3173"/>
      <c r="OPU33" s="3173"/>
      <c r="OQC33" s="3199"/>
      <c r="OQD33" s="3189"/>
      <c r="OQG33" s="3173"/>
      <c r="OQH33" s="3173"/>
      <c r="OQI33" s="3173"/>
      <c r="OQJ33" s="3173"/>
      <c r="OQM33" s="3173"/>
      <c r="OQU33" s="3199"/>
      <c r="OQV33" s="3189"/>
      <c r="OQY33" s="3173"/>
      <c r="OQZ33" s="3173"/>
      <c r="ORA33" s="3173"/>
      <c r="ORB33" s="3173"/>
      <c r="ORE33" s="3173"/>
      <c r="ORM33" s="3199"/>
      <c r="ORN33" s="3189"/>
      <c r="ORQ33" s="3173"/>
      <c r="ORR33" s="3173"/>
      <c r="ORS33" s="3173"/>
      <c r="ORT33" s="3173"/>
      <c r="ORW33" s="3173"/>
      <c r="OSE33" s="3199"/>
      <c r="OSF33" s="3189"/>
      <c r="OSI33" s="3173"/>
      <c r="OSJ33" s="3173"/>
      <c r="OSK33" s="3173"/>
      <c r="OSL33" s="3173"/>
      <c r="OSO33" s="3173"/>
      <c r="OSW33" s="3199"/>
      <c r="OSX33" s="3189"/>
      <c r="OTA33" s="3173"/>
      <c r="OTB33" s="3173"/>
      <c r="OTC33" s="3173"/>
      <c r="OTD33" s="3173"/>
      <c r="OTG33" s="3173"/>
      <c r="OTO33" s="3199"/>
      <c r="OTP33" s="3189"/>
      <c r="OTS33" s="3173"/>
      <c r="OTT33" s="3173"/>
      <c r="OTU33" s="3173"/>
      <c r="OTV33" s="3173"/>
      <c r="OTY33" s="3173"/>
      <c r="OUG33" s="3199"/>
      <c r="OUH33" s="3189"/>
      <c r="OUK33" s="3173"/>
      <c r="OUL33" s="3173"/>
      <c r="OUM33" s="3173"/>
      <c r="OUN33" s="3173"/>
      <c r="OUQ33" s="3173"/>
      <c r="OUY33" s="3199"/>
      <c r="OUZ33" s="3189"/>
      <c r="OVC33" s="3173"/>
      <c r="OVD33" s="3173"/>
      <c r="OVE33" s="3173"/>
      <c r="OVF33" s="3173"/>
      <c r="OVI33" s="3173"/>
      <c r="OVQ33" s="3199"/>
      <c r="OVR33" s="3189"/>
      <c r="OVU33" s="3173"/>
      <c r="OVV33" s="3173"/>
      <c r="OVW33" s="3173"/>
      <c r="OVX33" s="3173"/>
      <c r="OWA33" s="3173"/>
      <c r="OWI33" s="3199"/>
      <c r="OWJ33" s="3189"/>
      <c r="OWM33" s="3173"/>
      <c r="OWN33" s="3173"/>
      <c r="OWO33" s="3173"/>
      <c r="OWP33" s="3173"/>
      <c r="OWS33" s="3173"/>
      <c r="OXA33" s="3199"/>
      <c r="OXB33" s="3189"/>
      <c r="OXE33" s="3173"/>
      <c r="OXF33" s="3173"/>
      <c r="OXG33" s="3173"/>
      <c r="OXH33" s="3173"/>
      <c r="OXK33" s="3173"/>
      <c r="OXS33" s="3199"/>
      <c r="OXT33" s="3189"/>
      <c r="OXW33" s="3173"/>
      <c r="OXX33" s="3173"/>
      <c r="OXY33" s="3173"/>
      <c r="OXZ33" s="3173"/>
      <c r="OYC33" s="3173"/>
      <c r="OYK33" s="3199"/>
      <c r="OYL33" s="3189"/>
      <c r="OYO33" s="3173"/>
      <c r="OYP33" s="3173"/>
      <c r="OYQ33" s="3173"/>
      <c r="OYR33" s="3173"/>
      <c r="OYU33" s="3173"/>
      <c r="OZC33" s="3199"/>
      <c r="OZD33" s="3189"/>
      <c r="OZG33" s="3173"/>
      <c r="OZH33" s="3173"/>
      <c r="OZI33" s="3173"/>
      <c r="OZJ33" s="3173"/>
      <c r="OZM33" s="3173"/>
      <c r="OZU33" s="3199"/>
      <c r="OZV33" s="3189"/>
      <c r="OZY33" s="3173"/>
      <c r="OZZ33" s="3173"/>
      <c r="PAA33" s="3173"/>
      <c r="PAB33" s="3173"/>
      <c r="PAE33" s="3173"/>
      <c r="PAM33" s="3199"/>
      <c r="PAN33" s="3189"/>
      <c r="PAQ33" s="3173"/>
      <c r="PAR33" s="3173"/>
      <c r="PAS33" s="3173"/>
      <c r="PAT33" s="3173"/>
      <c r="PAW33" s="3173"/>
      <c r="PBE33" s="3199"/>
      <c r="PBF33" s="3189"/>
      <c r="PBI33" s="3173"/>
      <c r="PBJ33" s="3173"/>
      <c r="PBK33" s="3173"/>
      <c r="PBL33" s="3173"/>
      <c r="PBO33" s="3173"/>
      <c r="PBW33" s="3199"/>
      <c r="PBX33" s="3189"/>
      <c r="PCA33" s="3173"/>
      <c r="PCB33" s="3173"/>
      <c r="PCC33" s="3173"/>
      <c r="PCD33" s="3173"/>
      <c r="PCG33" s="3173"/>
      <c r="PCO33" s="3199"/>
      <c r="PCP33" s="3189"/>
      <c r="PCS33" s="3173"/>
      <c r="PCT33" s="3173"/>
      <c r="PCU33" s="3173"/>
      <c r="PCV33" s="3173"/>
      <c r="PCY33" s="3173"/>
      <c r="PDG33" s="3199"/>
      <c r="PDH33" s="3189"/>
      <c r="PDK33" s="3173"/>
      <c r="PDL33" s="3173"/>
      <c r="PDM33" s="3173"/>
      <c r="PDN33" s="3173"/>
      <c r="PDQ33" s="3173"/>
      <c r="PDY33" s="3199"/>
      <c r="PDZ33" s="3189"/>
      <c r="PEC33" s="3173"/>
      <c r="PED33" s="3173"/>
      <c r="PEE33" s="3173"/>
      <c r="PEF33" s="3173"/>
      <c r="PEI33" s="3173"/>
      <c r="PEQ33" s="3199"/>
      <c r="PER33" s="3189"/>
      <c r="PEU33" s="3173"/>
      <c r="PEV33" s="3173"/>
      <c r="PEW33" s="3173"/>
      <c r="PEX33" s="3173"/>
      <c r="PFA33" s="3173"/>
      <c r="PFI33" s="3199"/>
      <c r="PFJ33" s="3189"/>
      <c r="PFM33" s="3173"/>
      <c r="PFN33" s="3173"/>
      <c r="PFO33" s="3173"/>
      <c r="PFP33" s="3173"/>
      <c r="PFS33" s="3173"/>
      <c r="PGA33" s="3199"/>
      <c r="PGB33" s="3189"/>
      <c r="PGE33" s="3173"/>
      <c r="PGF33" s="3173"/>
      <c r="PGG33" s="3173"/>
      <c r="PGH33" s="3173"/>
      <c r="PGK33" s="3173"/>
      <c r="PGS33" s="3199"/>
      <c r="PGT33" s="3189"/>
      <c r="PGW33" s="3173"/>
      <c r="PGX33" s="3173"/>
      <c r="PGY33" s="3173"/>
      <c r="PGZ33" s="3173"/>
      <c r="PHC33" s="3173"/>
      <c r="PHK33" s="3199"/>
      <c r="PHL33" s="3189"/>
      <c r="PHO33" s="3173"/>
      <c r="PHP33" s="3173"/>
      <c r="PHQ33" s="3173"/>
      <c r="PHR33" s="3173"/>
      <c r="PHU33" s="3173"/>
      <c r="PIC33" s="3199"/>
      <c r="PID33" s="3189"/>
      <c r="PIG33" s="3173"/>
      <c r="PIH33" s="3173"/>
      <c r="PII33" s="3173"/>
      <c r="PIJ33" s="3173"/>
      <c r="PIM33" s="3173"/>
      <c r="PIU33" s="3199"/>
      <c r="PIV33" s="3189"/>
      <c r="PIY33" s="3173"/>
      <c r="PIZ33" s="3173"/>
      <c r="PJA33" s="3173"/>
      <c r="PJB33" s="3173"/>
      <c r="PJE33" s="3173"/>
      <c r="PJM33" s="3199"/>
      <c r="PJN33" s="3189"/>
      <c r="PJQ33" s="3173"/>
      <c r="PJR33" s="3173"/>
      <c r="PJS33" s="3173"/>
      <c r="PJT33" s="3173"/>
      <c r="PJW33" s="3173"/>
      <c r="PKE33" s="3199"/>
      <c r="PKF33" s="3189"/>
      <c r="PKI33" s="3173"/>
      <c r="PKJ33" s="3173"/>
      <c r="PKK33" s="3173"/>
      <c r="PKL33" s="3173"/>
      <c r="PKO33" s="3173"/>
      <c r="PKW33" s="3199"/>
      <c r="PKX33" s="3189"/>
      <c r="PLA33" s="3173"/>
      <c r="PLB33" s="3173"/>
      <c r="PLC33" s="3173"/>
      <c r="PLD33" s="3173"/>
      <c r="PLG33" s="3173"/>
      <c r="PLO33" s="3199"/>
      <c r="PLP33" s="3189"/>
      <c r="PLS33" s="3173"/>
      <c r="PLT33" s="3173"/>
      <c r="PLU33" s="3173"/>
      <c r="PLV33" s="3173"/>
      <c r="PLY33" s="3173"/>
      <c r="PMG33" s="3199"/>
      <c r="PMH33" s="3189"/>
      <c r="PMK33" s="3173"/>
      <c r="PML33" s="3173"/>
      <c r="PMM33" s="3173"/>
      <c r="PMN33" s="3173"/>
      <c r="PMQ33" s="3173"/>
      <c r="PMY33" s="3199"/>
      <c r="PMZ33" s="3189"/>
      <c r="PNC33" s="3173"/>
      <c r="PND33" s="3173"/>
      <c r="PNE33" s="3173"/>
      <c r="PNF33" s="3173"/>
      <c r="PNI33" s="3173"/>
      <c r="PNQ33" s="3199"/>
      <c r="PNR33" s="3189"/>
      <c r="PNU33" s="3173"/>
      <c r="PNV33" s="3173"/>
      <c r="PNW33" s="3173"/>
      <c r="PNX33" s="3173"/>
      <c r="POA33" s="3173"/>
      <c r="POI33" s="3199"/>
      <c r="POJ33" s="3189"/>
      <c r="POM33" s="3173"/>
      <c r="PON33" s="3173"/>
      <c r="POO33" s="3173"/>
      <c r="POP33" s="3173"/>
      <c r="POS33" s="3173"/>
      <c r="PPA33" s="3199"/>
      <c r="PPB33" s="3189"/>
      <c r="PPE33" s="3173"/>
      <c r="PPF33" s="3173"/>
      <c r="PPG33" s="3173"/>
      <c r="PPH33" s="3173"/>
      <c r="PPK33" s="3173"/>
      <c r="PPS33" s="3199"/>
      <c r="PPT33" s="3189"/>
      <c r="PPW33" s="3173"/>
      <c r="PPX33" s="3173"/>
      <c r="PPY33" s="3173"/>
      <c r="PPZ33" s="3173"/>
      <c r="PQC33" s="3173"/>
      <c r="PQK33" s="3199"/>
      <c r="PQL33" s="3189"/>
      <c r="PQO33" s="3173"/>
      <c r="PQP33" s="3173"/>
      <c r="PQQ33" s="3173"/>
      <c r="PQR33" s="3173"/>
      <c r="PQU33" s="3173"/>
      <c r="PRC33" s="3199"/>
      <c r="PRD33" s="3189"/>
      <c r="PRG33" s="3173"/>
      <c r="PRH33" s="3173"/>
      <c r="PRI33" s="3173"/>
      <c r="PRJ33" s="3173"/>
      <c r="PRM33" s="3173"/>
      <c r="PRU33" s="3199"/>
      <c r="PRV33" s="3189"/>
      <c r="PRY33" s="3173"/>
      <c r="PRZ33" s="3173"/>
      <c r="PSA33" s="3173"/>
      <c r="PSB33" s="3173"/>
      <c r="PSE33" s="3173"/>
      <c r="PSM33" s="3199"/>
      <c r="PSN33" s="3189"/>
      <c r="PSQ33" s="3173"/>
      <c r="PSR33" s="3173"/>
      <c r="PSS33" s="3173"/>
      <c r="PST33" s="3173"/>
      <c r="PSW33" s="3173"/>
      <c r="PTE33" s="3199"/>
      <c r="PTF33" s="3189"/>
      <c r="PTI33" s="3173"/>
      <c r="PTJ33" s="3173"/>
      <c r="PTK33" s="3173"/>
      <c r="PTL33" s="3173"/>
      <c r="PTO33" s="3173"/>
      <c r="PTW33" s="3199"/>
      <c r="PTX33" s="3189"/>
      <c r="PUA33" s="3173"/>
      <c r="PUB33" s="3173"/>
      <c r="PUC33" s="3173"/>
      <c r="PUD33" s="3173"/>
      <c r="PUG33" s="3173"/>
      <c r="PUO33" s="3199"/>
      <c r="PUP33" s="3189"/>
      <c r="PUS33" s="3173"/>
      <c r="PUT33" s="3173"/>
      <c r="PUU33" s="3173"/>
      <c r="PUV33" s="3173"/>
      <c r="PUY33" s="3173"/>
      <c r="PVG33" s="3199"/>
      <c r="PVH33" s="3189"/>
      <c r="PVK33" s="3173"/>
      <c r="PVL33" s="3173"/>
      <c r="PVM33" s="3173"/>
      <c r="PVN33" s="3173"/>
      <c r="PVQ33" s="3173"/>
      <c r="PVY33" s="3199"/>
      <c r="PVZ33" s="3189"/>
      <c r="PWC33" s="3173"/>
      <c r="PWD33" s="3173"/>
      <c r="PWE33" s="3173"/>
      <c r="PWF33" s="3173"/>
      <c r="PWI33" s="3173"/>
      <c r="PWQ33" s="3199"/>
      <c r="PWR33" s="3189"/>
      <c r="PWU33" s="3173"/>
      <c r="PWV33" s="3173"/>
      <c r="PWW33" s="3173"/>
      <c r="PWX33" s="3173"/>
      <c r="PXA33" s="3173"/>
      <c r="PXI33" s="3199"/>
      <c r="PXJ33" s="3189"/>
      <c r="PXM33" s="3173"/>
      <c r="PXN33" s="3173"/>
      <c r="PXO33" s="3173"/>
      <c r="PXP33" s="3173"/>
      <c r="PXS33" s="3173"/>
      <c r="PYA33" s="3199"/>
      <c r="PYB33" s="3189"/>
      <c r="PYE33" s="3173"/>
      <c r="PYF33" s="3173"/>
      <c r="PYG33" s="3173"/>
      <c r="PYH33" s="3173"/>
      <c r="PYK33" s="3173"/>
      <c r="PYS33" s="3199"/>
      <c r="PYT33" s="3189"/>
      <c r="PYW33" s="3173"/>
      <c r="PYX33" s="3173"/>
      <c r="PYY33" s="3173"/>
      <c r="PYZ33" s="3173"/>
      <c r="PZC33" s="3173"/>
      <c r="PZK33" s="3199"/>
      <c r="PZL33" s="3189"/>
      <c r="PZO33" s="3173"/>
      <c r="PZP33" s="3173"/>
      <c r="PZQ33" s="3173"/>
      <c r="PZR33" s="3173"/>
      <c r="PZU33" s="3173"/>
      <c r="QAC33" s="3199"/>
      <c r="QAD33" s="3189"/>
      <c r="QAG33" s="3173"/>
      <c r="QAH33" s="3173"/>
      <c r="QAI33" s="3173"/>
      <c r="QAJ33" s="3173"/>
      <c r="QAM33" s="3173"/>
      <c r="QAU33" s="3199"/>
      <c r="QAV33" s="3189"/>
      <c r="QAY33" s="3173"/>
      <c r="QAZ33" s="3173"/>
      <c r="QBA33" s="3173"/>
      <c r="QBB33" s="3173"/>
      <c r="QBE33" s="3173"/>
      <c r="QBM33" s="3199"/>
      <c r="QBN33" s="3189"/>
      <c r="QBQ33" s="3173"/>
      <c r="QBR33" s="3173"/>
      <c r="QBS33" s="3173"/>
      <c r="QBT33" s="3173"/>
      <c r="QBW33" s="3173"/>
      <c r="QCE33" s="3199"/>
      <c r="QCF33" s="3189"/>
      <c r="QCI33" s="3173"/>
      <c r="QCJ33" s="3173"/>
      <c r="QCK33" s="3173"/>
      <c r="QCL33" s="3173"/>
      <c r="QCO33" s="3173"/>
      <c r="QCW33" s="3199"/>
      <c r="QCX33" s="3189"/>
      <c r="QDA33" s="3173"/>
      <c r="QDB33" s="3173"/>
      <c r="QDC33" s="3173"/>
      <c r="QDD33" s="3173"/>
      <c r="QDG33" s="3173"/>
      <c r="QDO33" s="3199"/>
      <c r="QDP33" s="3189"/>
      <c r="QDS33" s="3173"/>
      <c r="QDT33" s="3173"/>
      <c r="QDU33" s="3173"/>
      <c r="QDV33" s="3173"/>
      <c r="QDY33" s="3173"/>
      <c r="QEG33" s="3199"/>
      <c r="QEH33" s="3189"/>
      <c r="QEK33" s="3173"/>
      <c r="QEL33" s="3173"/>
      <c r="QEM33" s="3173"/>
      <c r="QEN33" s="3173"/>
      <c r="QEQ33" s="3173"/>
      <c r="QEY33" s="3199"/>
      <c r="QEZ33" s="3189"/>
      <c r="QFC33" s="3173"/>
      <c r="QFD33" s="3173"/>
      <c r="QFE33" s="3173"/>
      <c r="QFF33" s="3173"/>
      <c r="QFI33" s="3173"/>
      <c r="QFQ33" s="3199"/>
      <c r="QFR33" s="3189"/>
      <c r="QFU33" s="3173"/>
      <c r="QFV33" s="3173"/>
      <c r="QFW33" s="3173"/>
      <c r="QFX33" s="3173"/>
      <c r="QGA33" s="3173"/>
      <c r="QGI33" s="3199"/>
      <c r="QGJ33" s="3189"/>
      <c r="QGM33" s="3173"/>
      <c r="QGN33" s="3173"/>
      <c r="QGO33" s="3173"/>
      <c r="QGP33" s="3173"/>
      <c r="QGS33" s="3173"/>
      <c r="QHA33" s="3199"/>
      <c r="QHB33" s="3189"/>
      <c r="QHE33" s="3173"/>
      <c r="QHF33" s="3173"/>
      <c r="QHG33" s="3173"/>
      <c r="QHH33" s="3173"/>
      <c r="QHK33" s="3173"/>
      <c r="QHS33" s="3199"/>
      <c r="QHT33" s="3189"/>
      <c r="QHW33" s="3173"/>
      <c r="QHX33" s="3173"/>
      <c r="QHY33" s="3173"/>
      <c r="QHZ33" s="3173"/>
      <c r="QIC33" s="3173"/>
      <c r="QIK33" s="3199"/>
      <c r="QIL33" s="3189"/>
      <c r="QIO33" s="3173"/>
      <c r="QIP33" s="3173"/>
      <c r="QIQ33" s="3173"/>
      <c r="QIR33" s="3173"/>
      <c r="QIU33" s="3173"/>
      <c r="QJC33" s="3199"/>
      <c r="QJD33" s="3189"/>
      <c r="QJG33" s="3173"/>
      <c r="QJH33" s="3173"/>
      <c r="QJI33" s="3173"/>
      <c r="QJJ33" s="3173"/>
      <c r="QJM33" s="3173"/>
      <c r="QJU33" s="3199"/>
      <c r="QJV33" s="3189"/>
      <c r="QJY33" s="3173"/>
      <c r="QJZ33" s="3173"/>
      <c r="QKA33" s="3173"/>
      <c r="QKB33" s="3173"/>
      <c r="QKE33" s="3173"/>
      <c r="QKM33" s="3199"/>
      <c r="QKN33" s="3189"/>
      <c r="QKQ33" s="3173"/>
      <c r="QKR33" s="3173"/>
      <c r="QKS33" s="3173"/>
      <c r="QKT33" s="3173"/>
      <c r="QKW33" s="3173"/>
      <c r="QLE33" s="3199"/>
      <c r="QLF33" s="3189"/>
      <c r="QLI33" s="3173"/>
      <c r="QLJ33" s="3173"/>
      <c r="QLK33" s="3173"/>
      <c r="QLL33" s="3173"/>
      <c r="QLO33" s="3173"/>
      <c r="QLW33" s="3199"/>
      <c r="QLX33" s="3189"/>
      <c r="QMA33" s="3173"/>
      <c r="QMB33" s="3173"/>
      <c r="QMC33" s="3173"/>
      <c r="QMD33" s="3173"/>
      <c r="QMG33" s="3173"/>
      <c r="QMO33" s="3199"/>
      <c r="QMP33" s="3189"/>
      <c r="QMS33" s="3173"/>
      <c r="QMT33" s="3173"/>
      <c r="QMU33" s="3173"/>
      <c r="QMV33" s="3173"/>
      <c r="QMY33" s="3173"/>
      <c r="QNG33" s="3199"/>
      <c r="QNH33" s="3189"/>
      <c r="QNK33" s="3173"/>
      <c r="QNL33" s="3173"/>
      <c r="QNM33" s="3173"/>
      <c r="QNN33" s="3173"/>
      <c r="QNQ33" s="3173"/>
      <c r="QNY33" s="3199"/>
      <c r="QNZ33" s="3189"/>
      <c r="QOC33" s="3173"/>
      <c r="QOD33" s="3173"/>
      <c r="QOE33" s="3173"/>
      <c r="QOF33" s="3173"/>
      <c r="QOI33" s="3173"/>
      <c r="QOQ33" s="3199"/>
      <c r="QOR33" s="3189"/>
      <c r="QOU33" s="3173"/>
      <c r="QOV33" s="3173"/>
      <c r="QOW33" s="3173"/>
      <c r="QOX33" s="3173"/>
      <c r="QPA33" s="3173"/>
      <c r="QPI33" s="3199"/>
      <c r="QPJ33" s="3189"/>
      <c r="QPM33" s="3173"/>
      <c r="QPN33" s="3173"/>
      <c r="QPO33" s="3173"/>
      <c r="QPP33" s="3173"/>
      <c r="QPS33" s="3173"/>
      <c r="QQA33" s="3199"/>
      <c r="QQB33" s="3189"/>
      <c r="QQE33" s="3173"/>
      <c r="QQF33" s="3173"/>
      <c r="QQG33" s="3173"/>
      <c r="QQH33" s="3173"/>
      <c r="QQK33" s="3173"/>
      <c r="QQS33" s="3199"/>
      <c r="QQT33" s="3189"/>
      <c r="QQW33" s="3173"/>
      <c r="QQX33" s="3173"/>
      <c r="QQY33" s="3173"/>
      <c r="QQZ33" s="3173"/>
      <c r="QRC33" s="3173"/>
      <c r="QRK33" s="3199"/>
      <c r="QRL33" s="3189"/>
      <c r="QRO33" s="3173"/>
      <c r="QRP33" s="3173"/>
      <c r="QRQ33" s="3173"/>
      <c r="QRR33" s="3173"/>
      <c r="QRU33" s="3173"/>
      <c r="QSC33" s="3199"/>
      <c r="QSD33" s="3189"/>
      <c r="QSG33" s="3173"/>
      <c r="QSH33" s="3173"/>
      <c r="QSI33" s="3173"/>
      <c r="QSJ33" s="3173"/>
      <c r="QSM33" s="3173"/>
      <c r="QSU33" s="3199"/>
      <c r="QSV33" s="3189"/>
      <c r="QSY33" s="3173"/>
      <c r="QSZ33" s="3173"/>
      <c r="QTA33" s="3173"/>
      <c r="QTB33" s="3173"/>
      <c r="QTE33" s="3173"/>
      <c r="QTM33" s="3199"/>
      <c r="QTN33" s="3189"/>
      <c r="QTQ33" s="3173"/>
      <c r="QTR33" s="3173"/>
      <c r="QTS33" s="3173"/>
      <c r="QTT33" s="3173"/>
      <c r="QTW33" s="3173"/>
      <c r="QUE33" s="3199"/>
      <c r="QUF33" s="3189"/>
      <c r="QUI33" s="3173"/>
      <c r="QUJ33" s="3173"/>
      <c r="QUK33" s="3173"/>
      <c r="QUL33" s="3173"/>
      <c r="QUO33" s="3173"/>
      <c r="QUW33" s="3199"/>
      <c r="QUX33" s="3189"/>
      <c r="QVA33" s="3173"/>
      <c r="QVB33" s="3173"/>
      <c r="QVC33" s="3173"/>
      <c r="QVD33" s="3173"/>
      <c r="QVG33" s="3173"/>
      <c r="QVO33" s="3199"/>
      <c r="QVP33" s="3189"/>
      <c r="QVS33" s="3173"/>
      <c r="QVT33" s="3173"/>
      <c r="QVU33" s="3173"/>
      <c r="QVV33" s="3173"/>
      <c r="QVY33" s="3173"/>
      <c r="QWG33" s="3199"/>
      <c r="QWH33" s="3189"/>
      <c r="QWK33" s="3173"/>
      <c r="QWL33" s="3173"/>
      <c r="QWM33" s="3173"/>
      <c r="QWN33" s="3173"/>
      <c r="QWQ33" s="3173"/>
      <c r="QWY33" s="3199"/>
      <c r="QWZ33" s="3189"/>
      <c r="QXC33" s="3173"/>
      <c r="QXD33" s="3173"/>
      <c r="QXE33" s="3173"/>
      <c r="QXF33" s="3173"/>
      <c r="QXI33" s="3173"/>
      <c r="QXQ33" s="3199"/>
      <c r="QXR33" s="3189"/>
      <c r="QXU33" s="3173"/>
      <c r="QXV33" s="3173"/>
      <c r="QXW33" s="3173"/>
      <c r="QXX33" s="3173"/>
      <c r="QYA33" s="3173"/>
      <c r="QYI33" s="3199"/>
      <c r="QYJ33" s="3189"/>
      <c r="QYM33" s="3173"/>
      <c r="QYN33" s="3173"/>
      <c r="QYO33" s="3173"/>
      <c r="QYP33" s="3173"/>
      <c r="QYS33" s="3173"/>
      <c r="QZA33" s="3199"/>
      <c r="QZB33" s="3189"/>
      <c r="QZE33" s="3173"/>
      <c r="QZF33" s="3173"/>
      <c r="QZG33" s="3173"/>
      <c r="QZH33" s="3173"/>
      <c r="QZK33" s="3173"/>
      <c r="QZS33" s="3199"/>
      <c r="QZT33" s="3189"/>
      <c r="QZW33" s="3173"/>
      <c r="QZX33" s="3173"/>
      <c r="QZY33" s="3173"/>
      <c r="QZZ33" s="3173"/>
      <c r="RAC33" s="3173"/>
      <c r="RAK33" s="3199"/>
      <c r="RAL33" s="3189"/>
      <c r="RAO33" s="3173"/>
      <c r="RAP33" s="3173"/>
      <c r="RAQ33" s="3173"/>
      <c r="RAR33" s="3173"/>
      <c r="RAU33" s="3173"/>
      <c r="RBC33" s="3199"/>
      <c r="RBD33" s="3189"/>
      <c r="RBG33" s="3173"/>
      <c r="RBH33" s="3173"/>
      <c r="RBI33" s="3173"/>
      <c r="RBJ33" s="3173"/>
      <c r="RBM33" s="3173"/>
      <c r="RBU33" s="3199"/>
      <c r="RBV33" s="3189"/>
      <c r="RBY33" s="3173"/>
      <c r="RBZ33" s="3173"/>
      <c r="RCA33" s="3173"/>
      <c r="RCB33" s="3173"/>
      <c r="RCE33" s="3173"/>
      <c r="RCM33" s="3199"/>
      <c r="RCN33" s="3189"/>
      <c r="RCQ33" s="3173"/>
      <c r="RCR33" s="3173"/>
      <c r="RCS33" s="3173"/>
      <c r="RCT33" s="3173"/>
      <c r="RCW33" s="3173"/>
      <c r="RDE33" s="3199"/>
      <c r="RDF33" s="3189"/>
      <c r="RDI33" s="3173"/>
      <c r="RDJ33" s="3173"/>
      <c r="RDK33" s="3173"/>
      <c r="RDL33" s="3173"/>
      <c r="RDO33" s="3173"/>
      <c r="RDW33" s="3199"/>
      <c r="RDX33" s="3189"/>
      <c r="REA33" s="3173"/>
      <c r="REB33" s="3173"/>
      <c r="REC33" s="3173"/>
      <c r="RED33" s="3173"/>
      <c r="REG33" s="3173"/>
      <c r="REO33" s="3199"/>
      <c r="REP33" s="3189"/>
      <c r="RES33" s="3173"/>
      <c r="RET33" s="3173"/>
      <c r="REU33" s="3173"/>
      <c r="REV33" s="3173"/>
      <c r="REY33" s="3173"/>
      <c r="RFG33" s="3199"/>
      <c r="RFH33" s="3189"/>
      <c r="RFK33" s="3173"/>
      <c r="RFL33" s="3173"/>
      <c r="RFM33" s="3173"/>
      <c r="RFN33" s="3173"/>
      <c r="RFQ33" s="3173"/>
      <c r="RFY33" s="3199"/>
      <c r="RFZ33" s="3189"/>
      <c r="RGC33" s="3173"/>
      <c r="RGD33" s="3173"/>
      <c r="RGE33" s="3173"/>
      <c r="RGF33" s="3173"/>
      <c r="RGI33" s="3173"/>
      <c r="RGQ33" s="3199"/>
      <c r="RGR33" s="3189"/>
      <c r="RGU33" s="3173"/>
      <c r="RGV33" s="3173"/>
      <c r="RGW33" s="3173"/>
      <c r="RGX33" s="3173"/>
      <c r="RHA33" s="3173"/>
      <c r="RHI33" s="3199"/>
      <c r="RHJ33" s="3189"/>
      <c r="RHM33" s="3173"/>
      <c r="RHN33" s="3173"/>
      <c r="RHO33" s="3173"/>
      <c r="RHP33" s="3173"/>
      <c r="RHS33" s="3173"/>
      <c r="RIA33" s="3199"/>
      <c r="RIB33" s="3189"/>
      <c r="RIE33" s="3173"/>
      <c r="RIF33" s="3173"/>
      <c r="RIG33" s="3173"/>
      <c r="RIH33" s="3173"/>
      <c r="RIK33" s="3173"/>
      <c r="RIS33" s="3199"/>
      <c r="RIT33" s="3189"/>
      <c r="RIW33" s="3173"/>
      <c r="RIX33" s="3173"/>
      <c r="RIY33" s="3173"/>
      <c r="RIZ33" s="3173"/>
      <c r="RJC33" s="3173"/>
      <c r="RJK33" s="3199"/>
      <c r="RJL33" s="3189"/>
      <c r="RJO33" s="3173"/>
      <c r="RJP33" s="3173"/>
      <c r="RJQ33" s="3173"/>
      <c r="RJR33" s="3173"/>
      <c r="RJU33" s="3173"/>
      <c r="RKC33" s="3199"/>
      <c r="RKD33" s="3189"/>
      <c r="RKG33" s="3173"/>
      <c r="RKH33" s="3173"/>
      <c r="RKI33" s="3173"/>
      <c r="RKJ33" s="3173"/>
      <c r="RKM33" s="3173"/>
      <c r="RKU33" s="3199"/>
      <c r="RKV33" s="3189"/>
      <c r="RKY33" s="3173"/>
      <c r="RKZ33" s="3173"/>
      <c r="RLA33" s="3173"/>
      <c r="RLB33" s="3173"/>
      <c r="RLE33" s="3173"/>
      <c r="RLM33" s="3199"/>
      <c r="RLN33" s="3189"/>
      <c r="RLQ33" s="3173"/>
      <c r="RLR33" s="3173"/>
      <c r="RLS33" s="3173"/>
      <c r="RLT33" s="3173"/>
      <c r="RLW33" s="3173"/>
      <c r="RME33" s="3199"/>
      <c r="RMF33" s="3189"/>
      <c r="RMI33" s="3173"/>
      <c r="RMJ33" s="3173"/>
      <c r="RMK33" s="3173"/>
      <c r="RML33" s="3173"/>
      <c r="RMO33" s="3173"/>
      <c r="RMW33" s="3199"/>
      <c r="RMX33" s="3189"/>
      <c r="RNA33" s="3173"/>
      <c r="RNB33" s="3173"/>
      <c r="RNC33" s="3173"/>
      <c r="RND33" s="3173"/>
      <c r="RNG33" s="3173"/>
      <c r="RNO33" s="3199"/>
      <c r="RNP33" s="3189"/>
      <c r="RNS33" s="3173"/>
      <c r="RNT33" s="3173"/>
      <c r="RNU33" s="3173"/>
      <c r="RNV33" s="3173"/>
      <c r="RNY33" s="3173"/>
      <c r="ROG33" s="3199"/>
      <c r="ROH33" s="3189"/>
      <c r="ROK33" s="3173"/>
      <c r="ROL33" s="3173"/>
      <c r="ROM33" s="3173"/>
      <c r="RON33" s="3173"/>
      <c r="ROQ33" s="3173"/>
      <c r="ROY33" s="3199"/>
      <c r="ROZ33" s="3189"/>
      <c r="RPC33" s="3173"/>
      <c r="RPD33" s="3173"/>
      <c r="RPE33" s="3173"/>
      <c r="RPF33" s="3173"/>
      <c r="RPI33" s="3173"/>
      <c r="RPQ33" s="3199"/>
      <c r="RPR33" s="3189"/>
      <c r="RPU33" s="3173"/>
      <c r="RPV33" s="3173"/>
      <c r="RPW33" s="3173"/>
      <c r="RPX33" s="3173"/>
      <c r="RQA33" s="3173"/>
      <c r="RQI33" s="3199"/>
      <c r="RQJ33" s="3189"/>
      <c r="RQM33" s="3173"/>
      <c r="RQN33" s="3173"/>
      <c r="RQO33" s="3173"/>
      <c r="RQP33" s="3173"/>
      <c r="RQS33" s="3173"/>
      <c r="RRA33" s="3199"/>
      <c r="RRB33" s="3189"/>
      <c r="RRE33" s="3173"/>
      <c r="RRF33" s="3173"/>
      <c r="RRG33" s="3173"/>
      <c r="RRH33" s="3173"/>
      <c r="RRK33" s="3173"/>
      <c r="RRS33" s="3199"/>
      <c r="RRT33" s="3189"/>
      <c r="RRW33" s="3173"/>
      <c r="RRX33" s="3173"/>
      <c r="RRY33" s="3173"/>
      <c r="RRZ33" s="3173"/>
      <c r="RSC33" s="3173"/>
      <c r="RSK33" s="3199"/>
      <c r="RSL33" s="3189"/>
      <c r="RSO33" s="3173"/>
      <c r="RSP33" s="3173"/>
      <c r="RSQ33" s="3173"/>
      <c r="RSR33" s="3173"/>
      <c r="RSU33" s="3173"/>
      <c r="RTC33" s="3199"/>
      <c r="RTD33" s="3189"/>
      <c r="RTG33" s="3173"/>
      <c r="RTH33" s="3173"/>
      <c r="RTI33" s="3173"/>
      <c r="RTJ33" s="3173"/>
      <c r="RTM33" s="3173"/>
      <c r="RTU33" s="3199"/>
      <c r="RTV33" s="3189"/>
      <c r="RTY33" s="3173"/>
      <c r="RTZ33" s="3173"/>
      <c r="RUA33" s="3173"/>
      <c r="RUB33" s="3173"/>
      <c r="RUE33" s="3173"/>
      <c r="RUM33" s="3199"/>
      <c r="RUN33" s="3189"/>
      <c r="RUQ33" s="3173"/>
      <c r="RUR33" s="3173"/>
      <c r="RUS33" s="3173"/>
      <c r="RUT33" s="3173"/>
      <c r="RUW33" s="3173"/>
      <c r="RVE33" s="3199"/>
      <c r="RVF33" s="3189"/>
      <c r="RVI33" s="3173"/>
      <c r="RVJ33" s="3173"/>
      <c r="RVK33" s="3173"/>
      <c r="RVL33" s="3173"/>
      <c r="RVO33" s="3173"/>
      <c r="RVW33" s="3199"/>
      <c r="RVX33" s="3189"/>
      <c r="RWA33" s="3173"/>
      <c r="RWB33" s="3173"/>
      <c r="RWC33" s="3173"/>
      <c r="RWD33" s="3173"/>
      <c r="RWG33" s="3173"/>
      <c r="RWO33" s="3199"/>
      <c r="RWP33" s="3189"/>
      <c r="RWS33" s="3173"/>
      <c r="RWT33" s="3173"/>
      <c r="RWU33" s="3173"/>
      <c r="RWV33" s="3173"/>
      <c r="RWY33" s="3173"/>
      <c r="RXG33" s="3199"/>
      <c r="RXH33" s="3189"/>
      <c r="RXK33" s="3173"/>
      <c r="RXL33" s="3173"/>
      <c r="RXM33" s="3173"/>
      <c r="RXN33" s="3173"/>
      <c r="RXQ33" s="3173"/>
      <c r="RXY33" s="3199"/>
      <c r="RXZ33" s="3189"/>
      <c r="RYC33" s="3173"/>
      <c r="RYD33" s="3173"/>
      <c r="RYE33" s="3173"/>
      <c r="RYF33" s="3173"/>
      <c r="RYI33" s="3173"/>
      <c r="RYQ33" s="3199"/>
      <c r="RYR33" s="3189"/>
      <c r="RYU33" s="3173"/>
      <c r="RYV33" s="3173"/>
      <c r="RYW33" s="3173"/>
      <c r="RYX33" s="3173"/>
      <c r="RZA33" s="3173"/>
      <c r="RZI33" s="3199"/>
      <c r="RZJ33" s="3189"/>
      <c r="RZM33" s="3173"/>
      <c r="RZN33" s="3173"/>
      <c r="RZO33" s="3173"/>
      <c r="RZP33" s="3173"/>
      <c r="RZS33" s="3173"/>
      <c r="SAA33" s="3199"/>
      <c r="SAB33" s="3189"/>
      <c r="SAE33" s="3173"/>
      <c r="SAF33" s="3173"/>
      <c r="SAG33" s="3173"/>
      <c r="SAH33" s="3173"/>
      <c r="SAK33" s="3173"/>
      <c r="SAS33" s="3199"/>
      <c r="SAT33" s="3189"/>
      <c r="SAW33" s="3173"/>
      <c r="SAX33" s="3173"/>
      <c r="SAY33" s="3173"/>
      <c r="SAZ33" s="3173"/>
      <c r="SBC33" s="3173"/>
      <c r="SBK33" s="3199"/>
      <c r="SBL33" s="3189"/>
      <c r="SBO33" s="3173"/>
      <c r="SBP33" s="3173"/>
      <c r="SBQ33" s="3173"/>
      <c r="SBR33" s="3173"/>
      <c r="SBU33" s="3173"/>
      <c r="SCC33" s="3199"/>
      <c r="SCD33" s="3189"/>
      <c r="SCG33" s="3173"/>
      <c r="SCH33" s="3173"/>
      <c r="SCI33" s="3173"/>
      <c r="SCJ33" s="3173"/>
      <c r="SCM33" s="3173"/>
      <c r="SCU33" s="3199"/>
      <c r="SCV33" s="3189"/>
      <c r="SCY33" s="3173"/>
      <c r="SCZ33" s="3173"/>
      <c r="SDA33" s="3173"/>
      <c r="SDB33" s="3173"/>
      <c r="SDE33" s="3173"/>
      <c r="SDM33" s="3199"/>
      <c r="SDN33" s="3189"/>
      <c r="SDQ33" s="3173"/>
      <c r="SDR33" s="3173"/>
      <c r="SDS33" s="3173"/>
      <c r="SDT33" s="3173"/>
      <c r="SDW33" s="3173"/>
      <c r="SEE33" s="3199"/>
      <c r="SEF33" s="3189"/>
      <c r="SEI33" s="3173"/>
      <c r="SEJ33" s="3173"/>
      <c r="SEK33" s="3173"/>
      <c r="SEL33" s="3173"/>
      <c r="SEO33" s="3173"/>
      <c r="SEW33" s="3199"/>
      <c r="SEX33" s="3189"/>
      <c r="SFA33" s="3173"/>
      <c r="SFB33" s="3173"/>
      <c r="SFC33" s="3173"/>
      <c r="SFD33" s="3173"/>
      <c r="SFG33" s="3173"/>
      <c r="SFO33" s="3199"/>
      <c r="SFP33" s="3189"/>
      <c r="SFS33" s="3173"/>
      <c r="SFT33" s="3173"/>
      <c r="SFU33" s="3173"/>
      <c r="SFV33" s="3173"/>
      <c r="SFY33" s="3173"/>
      <c r="SGG33" s="3199"/>
      <c r="SGH33" s="3189"/>
      <c r="SGK33" s="3173"/>
      <c r="SGL33" s="3173"/>
      <c r="SGM33" s="3173"/>
      <c r="SGN33" s="3173"/>
      <c r="SGQ33" s="3173"/>
      <c r="SGY33" s="3199"/>
      <c r="SGZ33" s="3189"/>
      <c r="SHC33" s="3173"/>
      <c r="SHD33" s="3173"/>
      <c r="SHE33" s="3173"/>
      <c r="SHF33" s="3173"/>
      <c r="SHI33" s="3173"/>
      <c r="SHQ33" s="3199"/>
      <c r="SHR33" s="3189"/>
      <c r="SHU33" s="3173"/>
      <c r="SHV33" s="3173"/>
      <c r="SHW33" s="3173"/>
      <c r="SHX33" s="3173"/>
      <c r="SIA33" s="3173"/>
      <c r="SII33" s="3199"/>
      <c r="SIJ33" s="3189"/>
      <c r="SIM33" s="3173"/>
      <c r="SIN33" s="3173"/>
      <c r="SIO33" s="3173"/>
      <c r="SIP33" s="3173"/>
      <c r="SIS33" s="3173"/>
      <c r="SJA33" s="3199"/>
      <c r="SJB33" s="3189"/>
      <c r="SJE33" s="3173"/>
      <c r="SJF33" s="3173"/>
      <c r="SJG33" s="3173"/>
      <c r="SJH33" s="3173"/>
      <c r="SJK33" s="3173"/>
      <c r="SJS33" s="3199"/>
      <c r="SJT33" s="3189"/>
      <c r="SJW33" s="3173"/>
      <c r="SJX33" s="3173"/>
      <c r="SJY33" s="3173"/>
      <c r="SJZ33" s="3173"/>
      <c r="SKC33" s="3173"/>
      <c r="SKK33" s="3199"/>
      <c r="SKL33" s="3189"/>
      <c r="SKO33" s="3173"/>
      <c r="SKP33" s="3173"/>
      <c r="SKQ33" s="3173"/>
      <c r="SKR33" s="3173"/>
      <c r="SKU33" s="3173"/>
      <c r="SLC33" s="3199"/>
      <c r="SLD33" s="3189"/>
      <c r="SLG33" s="3173"/>
      <c r="SLH33" s="3173"/>
      <c r="SLI33" s="3173"/>
      <c r="SLJ33" s="3173"/>
      <c r="SLM33" s="3173"/>
      <c r="SLU33" s="3199"/>
      <c r="SLV33" s="3189"/>
      <c r="SLY33" s="3173"/>
      <c r="SLZ33" s="3173"/>
      <c r="SMA33" s="3173"/>
      <c r="SMB33" s="3173"/>
      <c r="SME33" s="3173"/>
      <c r="SMM33" s="3199"/>
      <c r="SMN33" s="3189"/>
      <c r="SMQ33" s="3173"/>
      <c r="SMR33" s="3173"/>
      <c r="SMS33" s="3173"/>
      <c r="SMT33" s="3173"/>
      <c r="SMW33" s="3173"/>
      <c r="SNE33" s="3199"/>
      <c r="SNF33" s="3189"/>
      <c r="SNI33" s="3173"/>
      <c r="SNJ33" s="3173"/>
      <c r="SNK33" s="3173"/>
      <c r="SNL33" s="3173"/>
      <c r="SNO33" s="3173"/>
      <c r="SNW33" s="3199"/>
      <c r="SNX33" s="3189"/>
      <c r="SOA33" s="3173"/>
      <c r="SOB33" s="3173"/>
      <c r="SOC33" s="3173"/>
      <c r="SOD33" s="3173"/>
      <c r="SOG33" s="3173"/>
      <c r="SOO33" s="3199"/>
      <c r="SOP33" s="3189"/>
      <c r="SOS33" s="3173"/>
      <c r="SOT33" s="3173"/>
      <c r="SOU33" s="3173"/>
      <c r="SOV33" s="3173"/>
      <c r="SOY33" s="3173"/>
      <c r="SPG33" s="3199"/>
      <c r="SPH33" s="3189"/>
      <c r="SPK33" s="3173"/>
      <c r="SPL33" s="3173"/>
      <c r="SPM33" s="3173"/>
      <c r="SPN33" s="3173"/>
      <c r="SPQ33" s="3173"/>
      <c r="SPY33" s="3199"/>
      <c r="SPZ33" s="3189"/>
      <c r="SQC33" s="3173"/>
      <c r="SQD33" s="3173"/>
      <c r="SQE33" s="3173"/>
      <c r="SQF33" s="3173"/>
      <c r="SQI33" s="3173"/>
      <c r="SQQ33" s="3199"/>
      <c r="SQR33" s="3189"/>
      <c r="SQU33" s="3173"/>
      <c r="SQV33" s="3173"/>
      <c r="SQW33" s="3173"/>
      <c r="SQX33" s="3173"/>
      <c r="SRA33" s="3173"/>
      <c r="SRI33" s="3199"/>
      <c r="SRJ33" s="3189"/>
      <c r="SRM33" s="3173"/>
      <c r="SRN33" s="3173"/>
      <c r="SRO33" s="3173"/>
      <c r="SRP33" s="3173"/>
      <c r="SRS33" s="3173"/>
      <c r="SSA33" s="3199"/>
      <c r="SSB33" s="3189"/>
      <c r="SSE33" s="3173"/>
      <c r="SSF33" s="3173"/>
      <c r="SSG33" s="3173"/>
      <c r="SSH33" s="3173"/>
      <c r="SSK33" s="3173"/>
      <c r="SSS33" s="3199"/>
      <c r="SST33" s="3189"/>
      <c r="SSW33" s="3173"/>
      <c r="SSX33" s="3173"/>
      <c r="SSY33" s="3173"/>
      <c r="SSZ33" s="3173"/>
      <c r="STC33" s="3173"/>
      <c r="STK33" s="3199"/>
      <c r="STL33" s="3189"/>
      <c r="STO33" s="3173"/>
      <c r="STP33" s="3173"/>
      <c r="STQ33" s="3173"/>
      <c r="STR33" s="3173"/>
      <c r="STU33" s="3173"/>
      <c r="SUC33" s="3199"/>
      <c r="SUD33" s="3189"/>
      <c r="SUG33" s="3173"/>
      <c r="SUH33" s="3173"/>
      <c r="SUI33" s="3173"/>
      <c r="SUJ33" s="3173"/>
      <c r="SUM33" s="3173"/>
      <c r="SUU33" s="3199"/>
      <c r="SUV33" s="3189"/>
      <c r="SUY33" s="3173"/>
      <c r="SUZ33" s="3173"/>
      <c r="SVA33" s="3173"/>
      <c r="SVB33" s="3173"/>
      <c r="SVE33" s="3173"/>
      <c r="SVM33" s="3199"/>
      <c r="SVN33" s="3189"/>
      <c r="SVQ33" s="3173"/>
      <c r="SVR33" s="3173"/>
      <c r="SVS33" s="3173"/>
      <c r="SVT33" s="3173"/>
      <c r="SVW33" s="3173"/>
      <c r="SWE33" s="3199"/>
      <c r="SWF33" s="3189"/>
      <c r="SWI33" s="3173"/>
      <c r="SWJ33" s="3173"/>
      <c r="SWK33" s="3173"/>
      <c r="SWL33" s="3173"/>
      <c r="SWO33" s="3173"/>
      <c r="SWW33" s="3199"/>
      <c r="SWX33" s="3189"/>
      <c r="SXA33" s="3173"/>
      <c r="SXB33" s="3173"/>
      <c r="SXC33" s="3173"/>
      <c r="SXD33" s="3173"/>
      <c r="SXG33" s="3173"/>
      <c r="SXO33" s="3199"/>
      <c r="SXP33" s="3189"/>
      <c r="SXS33" s="3173"/>
      <c r="SXT33" s="3173"/>
      <c r="SXU33" s="3173"/>
      <c r="SXV33" s="3173"/>
      <c r="SXY33" s="3173"/>
      <c r="SYG33" s="3199"/>
      <c r="SYH33" s="3189"/>
      <c r="SYK33" s="3173"/>
      <c r="SYL33" s="3173"/>
      <c r="SYM33" s="3173"/>
      <c r="SYN33" s="3173"/>
      <c r="SYQ33" s="3173"/>
      <c r="SYY33" s="3199"/>
      <c r="SYZ33" s="3189"/>
      <c r="SZC33" s="3173"/>
      <c r="SZD33" s="3173"/>
      <c r="SZE33" s="3173"/>
      <c r="SZF33" s="3173"/>
      <c r="SZI33" s="3173"/>
      <c r="SZQ33" s="3199"/>
      <c r="SZR33" s="3189"/>
      <c r="SZU33" s="3173"/>
      <c r="SZV33" s="3173"/>
      <c r="SZW33" s="3173"/>
      <c r="SZX33" s="3173"/>
      <c r="TAA33" s="3173"/>
      <c r="TAI33" s="3199"/>
      <c r="TAJ33" s="3189"/>
      <c r="TAM33" s="3173"/>
      <c r="TAN33" s="3173"/>
      <c r="TAO33" s="3173"/>
      <c r="TAP33" s="3173"/>
      <c r="TAS33" s="3173"/>
      <c r="TBA33" s="3199"/>
      <c r="TBB33" s="3189"/>
      <c r="TBE33" s="3173"/>
      <c r="TBF33" s="3173"/>
      <c r="TBG33" s="3173"/>
      <c r="TBH33" s="3173"/>
      <c r="TBK33" s="3173"/>
      <c r="TBS33" s="3199"/>
      <c r="TBT33" s="3189"/>
      <c r="TBW33" s="3173"/>
      <c r="TBX33" s="3173"/>
      <c r="TBY33" s="3173"/>
      <c r="TBZ33" s="3173"/>
      <c r="TCC33" s="3173"/>
      <c r="TCK33" s="3199"/>
      <c r="TCL33" s="3189"/>
      <c r="TCO33" s="3173"/>
      <c r="TCP33" s="3173"/>
      <c r="TCQ33" s="3173"/>
      <c r="TCR33" s="3173"/>
      <c r="TCU33" s="3173"/>
      <c r="TDC33" s="3199"/>
      <c r="TDD33" s="3189"/>
      <c r="TDG33" s="3173"/>
      <c r="TDH33" s="3173"/>
      <c r="TDI33" s="3173"/>
      <c r="TDJ33" s="3173"/>
      <c r="TDM33" s="3173"/>
      <c r="TDU33" s="3199"/>
      <c r="TDV33" s="3189"/>
      <c r="TDY33" s="3173"/>
      <c r="TDZ33" s="3173"/>
      <c r="TEA33" s="3173"/>
      <c r="TEB33" s="3173"/>
      <c r="TEE33" s="3173"/>
      <c r="TEM33" s="3199"/>
      <c r="TEN33" s="3189"/>
      <c r="TEQ33" s="3173"/>
      <c r="TER33" s="3173"/>
      <c r="TES33" s="3173"/>
      <c r="TET33" s="3173"/>
      <c r="TEW33" s="3173"/>
      <c r="TFE33" s="3199"/>
      <c r="TFF33" s="3189"/>
      <c r="TFI33" s="3173"/>
      <c r="TFJ33" s="3173"/>
      <c r="TFK33" s="3173"/>
      <c r="TFL33" s="3173"/>
      <c r="TFO33" s="3173"/>
      <c r="TFW33" s="3199"/>
      <c r="TFX33" s="3189"/>
      <c r="TGA33" s="3173"/>
      <c r="TGB33" s="3173"/>
      <c r="TGC33" s="3173"/>
      <c r="TGD33" s="3173"/>
      <c r="TGG33" s="3173"/>
      <c r="TGO33" s="3199"/>
      <c r="TGP33" s="3189"/>
      <c r="TGS33" s="3173"/>
      <c r="TGT33" s="3173"/>
      <c r="TGU33" s="3173"/>
      <c r="TGV33" s="3173"/>
      <c r="TGY33" s="3173"/>
      <c r="THG33" s="3199"/>
      <c r="THH33" s="3189"/>
      <c r="THK33" s="3173"/>
      <c r="THL33" s="3173"/>
      <c r="THM33" s="3173"/>
      <c r="THN33" s="3173"/>
      <c r="THQ33" s="3173"/>
      <c r="THY33" s="3199"/>
      <c r="THZ33" s="3189"/>
      <c r="TIC33" s="3173"/>
      <c r="TID33" s="3173"/>
      <c r="TIE33" s="3173"/>
      <c r="TIF33" s="3173"/>
      <c r="TII33" s="3173"/>
      <c r="TIQ33" s="3199"/>
      <c r="TIR33" s="3189"/>
      <c r="TIU33" s="3173"/>
      <c r="TIV33" s="3173"/>
      <c r="TIW33" s="3173"/>
      <c r="TIX33" s="3173"/>
      <c r="TJA33" s="3173"/>
      <c r="TJI33" s="3199"/>
      <c r="TJJ33" s="3189"/>
      <c r="TJM33" s="3173"/>
      <c r="TJN33" s="3173"/>
      <c r="TJO33" s="3173"/>
      <c r="TJP33" s="3173"/>
      <c r="TJS33" s="3173"/>
      <c r="TKA33" s="3199"/>
      <c r="TKB33" s="3189"/>
      <c r="TKE33" s="3173"/>
      <c r="TKF33" s="3173"/>
      <c r="TKG33" s="3173"/>
      <c r="TKH33" s="3173"/>
      <c r="TKK33" s="3173"/>
      <c r="TKS33" s="3199"/>
      <c r="TKT33" s="3189"/>
      <c r="TKW33" s="3173"/>
      <c r="TKX33" s="3173"/>
      <c r="TKY33" s="3173"/>
      <c r="TKZ33" s="3173"/>
      <c r="TLC33" s="3173"/>
      <c r="TLK33" s="3199"/>
      <c r="TLL33" s="3189"/>
      <c r="TLO33" s="3173"/>
      <c r="TLP33" s="3173"/>
      <c r="TLQ33" s="3173"/>
      <c r="TLR33" s="3173"/>
      <c r="TLU33" s="3173"/>
      <c r="TMC33" s="3199"/>
      <c r="TMD33" s="3189"/>
      <c r="TMG33" s="3173"/>
      <c r="TMH33" s="3173"/>
      <c r="TMI33" s="3173"/>
      <c r="TMJ33" s="3173"/>
      <c r="TMM33" s="3173"/>
      <c r="TMU33" s="3199"/>
      <c r="TMV33" s="3189"/>
      <c r="TMY33" s="3173"/>
      <c r="TMZ33" s="3173"/>
      <c r="TNA33" s="3173"/>
      <c r="TNB33" s="3173"/>
      <c r="TNE33" s="3173"/>
      <c r="TNM33" s="3199"/>
      <c r="TNN33" s="3189"/>
      <c r="TNQ33" s="3173"/>
      <c r="TNR33" s="3173"/>
      <c r="TNS33" s="3173"/>
      <c r="TNT33" s="3173"/>
      <c r="TNW33" s="3173"/>
      <c r="TOE33" s="3199"/>
      <c r="TOF33" s="3189"/>
      <c r="TOI33" s="3173"/>
      <c r="TOJ33" s="3173"/>
      <c r="TOK33" s="3173"/>
      <c r="TOL33" s="3173"/>
      <c r="TOO33" s="3173"/>
      <c r="TOW33" s="3199"/>
      <c r="TOX33" s="3189"/>
      <c r="TPA33" s="3173"/>
      <c r="TPB33" s="3173"/>
      <c r="TPC33" s="3173"/>
      <c r="TPD33" s="3173"/>
      <c r="TPG33" s="3173"/>
      <c r="TPO33" s="3199"/>
      <c r="TPP33" s="3189"/>
      <c r="TPS33" s="3173"/>
      <c r="TPT33" s="3173"/>
      <c r="TPU33" s="3173"/>
      <c r="TPV33" s="3173"/>
      <c r="TPY33" s="3173"/>
      <c r="TQG33" s="3199"/>
      <c r="TQH33" s="3189"/>
      <c r="TQK33" s="3173"/>
      <c r="TQL33" s="3173"/>
      <c r="TQM33" s="3173"/>
      <c r="TQN33" s="3173"/>
      <c r="TQQ33" s="3173"/>
      <c r="TQY33" s="3199"/>
      <c r="TQZ33" s="3189"/>
      <c r="TRC33" s="3173"/>
      <c r="TRD33" s="3173"/>
      <c r="TRE33" s="3173"/>
      <c r="TRF33" s="3173"/>
      <c r="TRI33" s="3173"/>
      <c r="TRQ33" s="3199"/>
      <c r="TRR33" s="3189"/>
      <c r="TRU33" s="3173"/>
      <c r="TRV33" s="3173"/>
      <c r="TRW33" s="3173"/>
      <c r="TRX33" s="3173"/>
      <c r="TSA33" s="3173"/>
      <c r="TSI33" s="3199"/>
      <c r="TSJ33" s="3189"/>
      <c r="TSM33" s="3173"/>
      <c r="TSN33" s="3173"/>
      <c r="TSO33" s="3173"/>
      <c r="TSP33" s="3173"/>
      <c r="TSS33" s="3173"/>
      <c r="TTA33" s="3199"/>
      <c r="TTB33" s="3189"/>
      <c r="TTE33" s="3173"/>
      <c r="TTF33" s="3173"/>
      <c r="TTG33" s="3173"/>
      <c r="TTH33" s="3173"/>
      <c r="TTK33" s="3173"/>
      <c r="TTS33" s="3199"/>
      <c r="TTT33" s="3189"/>
      <c r="TTW33" s="3173"/>
      <c r="TTX33" s="3173"/>
      <c r="TTY33" s="3173"/>
      <c r="TTZ33" s="3173"/>
      <c r="TUC33" s="3173"/>
      <c r="TUK33" s="3199"/>
      <c r="TUL33" s="3189"/>
      <c r="TUO33" s="3173"/>
      <c r="TUP33" s="3173"/>
      <c r="TUQ33" s="3173"/>
      <c r="TUR33" s="3173"/>
      <c r="TUU33" s="3173"/>
      <c r="TVC33" s="3199"/>
      <c r="TVD33" s="3189"/>
      <c r="TVG33" s="3173"/>
      <c r="TVH33" s="3173"/>
      <c r="TVI33" s="3173"/>
      <c r="TVJ33" s="3173"/>
      <c r="TVM33" s="3173"/>
      <c r="TVU33" s="3199"/>
      <c r="TVV33" s="3189"/>
      <c r="TVY33" s="3173"/>
      <c r="TVZ33" s="3173"/>
      <c r="TWA33" s="3173"/>
      <c r="TWB33" s="3173"/>
      <c r="TWE33" s="3173"/>
      <c r="TWM33" s="3199"/>
      <c r="TWN33" s="3189"/>
      <c r="TWQ33" s="3173"/>
      <c r="TWR33" s="3173"/>
      <c r="TWS33" s="3173"/>
      <c r="TWT33" s="3173"/>
      <c r="TWW33" s="3173"/>
      <c r="TXE33" s="3199"/>
      <c r="TXF33" s="3189"/>
      <c r="TXI33" s="3173"/>
      <c r="TXJ33" s="3173"/>
      <c r="TXK33" s="3173"/>
      <c r="TXL33" s="3173"/>
      <c r="TXO33" s="3173"/>
      <c r="TXW33" s="3199"/>
      <c r="TXX33" s="3189"/>
      <c r="TYA33" s="3173"/>
      <c r="TYB33" s="3173"/>
      <c r="TYC33" s="3173"/>
      <c r="TYD33" s="3173"/>
      <c r="TYG33" s="3173"/>
      <c r="TYO33" s="3199"/>
      <c r="TYP33" s="3189"/>
      <c r="TYS33" s="3173"/>
      <c r="TYT33" s="3173"/>
      <c r="TYU33" s="3173"/>
      <c r="TYV33" s="3173"/>
      <c r="TYY33" s="3173"/>
      <c r="TZG33" s="3199"/>
      <c r="TZH33" s="3189"/>
      <c r="TZK33" s="3173"/>
      <c r="TZL33" s="3173"/>
      <c r="TZM33" s="3173"/>
      <c r="TZN33" s="3173"/>
      <c r="TZQ33" s="3173"/>
      <c r="TZY33" s="3199"/>
      <c r="TZZ33" s="3189"/>
      <c r="UAC33" s="3173"/>
      <c r="UAD33" s="3173"/>
      <c r="UAE33" s="3173"/>
      <c r="UAF33" s="3173"/>
      <c r="UAI33" s="3173"/>
      <c r="UAQ33" s="3199"/>
      <c r="UAR33" s="3189"/>
      <c r="UAU33" s="3173"/>
      <c r="UAV33" s="3173"/>
      <c r="UAW33" s="3173"/>
      <c r="UAX33" s="3173"/>
      <c r="UBA33" s="3173"/>
      <c r="UBI33" s="3199"/>
      <c r="UBJ33" s="3189"/>
      <c r="UBM33" s="3173"/>
      <c r="UBN33" s="3173"/>
      <c r="UBO33" s="3173"/>
      <c r="UBP33" s="3173"/>
      <c r="UBS33" s="3173"/>
      <c r="UCA33" s="3199"/>
      <c r="UCB33" s="3189"/>
      <c r="UCE33" s="3173"/>
      <c r="UCF33" s="3173"/>
      <c r="UCG33" s="3173"/>
      <c r="UCH33" s="3173"/>
      <c r="UCK33" s="3173"/>
      <c r="UCS33" s="3199"/>
      <c r="UCT33" s="3189"/>
      <c r="UCW33" s="3173"/>
      <c r="UCX33" s="3173"/>
      <c r="UCY33" s="3173"/>
      <c r="UCZ33" s="3173"/>
      <c r="UDC33" s="3173"/>
      <c r="UDK33" s="3199"/>
      <c r="UDL33" s="3189"/>
      <c r="UDO33" s="3173"/>
      <c r="UDP33" s="3173"/>
      <c r="UDQ33" s="3173"/>
      <c r="UDR33" s="3173"/>
      <c r="UDU33" s="3173"/>
      <c r="UEC33" s="3199"/>
      <c r="UED33" s="3189"/>
      <c r="UEG33" s="3173"/>
      <c r="UEH33" s="3173"/>
      <c r="UEI33" s="3173"/>
      <c r="UEJ33" s="3173"/>
      <c r="UEM33" s="3173"/>
      <c r="UEU33" s="3199"/>
      <c r="UEV33" s="3189"/>
      <c r="UEY33" s="3173"/>
      <c r="UEZ33" s="3173"/>
      <c r="UFA33" s="3173"/>
      <c r="UFB33" s="3173"/>
      <c r="UFE33" s="3173"/>
      <c r="UFM33" s="3199"/>
      <c r="UFN33" s="3189"/>
      <c r="UFQ33" s="3173"/>
      <c r="UFR33" s="3173"/>
      <c r="UFS33" s="3173"/>
      <c r="UFT33" s="3173"/>
      <c r="UFW33" s="3173"/>
      <c r="UGE33" s="3199"/>
      <c r="UGF33" s="3189"/>
      <c r="UGI33" s="3173"/>
      <c r="UGJ33" s="3173"/>
      <c r="UGK33" s="3173"/>
      <c r="UGL33" s="3173"/>
      <c r="UGO33" s="3173"/>
      <c r="UGW33" s="3199"/>
      <c r="UGX33" s="3189"/>
      <c r="UHA33" s="3173"/>
      <c r="UHB33" s="3173"/>
      <c r="UHC33" s="3173"/>
      <c r="UHD33" s="3173"/>
      <c r="UHG33" s="3173"/>
      <c r="UHO33" s="3199"/>
      <c r="UHP33" s="3189"/>
      <c r="UHS33" s="3173"/>
      <c r="UHT33" s="3173"/>
      <c r="UHU33" s="3173"/>
      <c r="UHV33" s="3173"/>
      <c r="UHY33" s="3173"/>
      <c r="UIG33" s="3199"/>
      <c r="UIH33" s="3189"/>
      <c r="UIK33" s="3173"/>
      <c r="UIL33" s="3173"/>
      <c r="UIM33" s="3173"/>
      <c r="UIN33" s="3173"/>
      <c r="UIQ33" s="3173"/>
      <c r="UIY33" s="3199"/>
      <c r="UIZ33" s="3189"/>
      <c r="UJC33" s="3173"/>
      <c r="UJD33" s="3173"/>
      <c r="UJE33" s="3173"/>
      <c r="UJF33" s="3173"/>
      <c r="UJI33" s="3173"/>
      <c r="UJQ33" s="3199"/>
      <c r="UJR33" s="3189"/>
      <c r="UJU33" s="3173"/>
      <c r="UJV33" s="3173"/>
      <c r="UJW33" s="3173"/>
      <c r="UJX33" s="3173"/>
      <c r="UKA33" s="3173"/>
      <c r="UKI33" s="3199"/>
      <c r="UKJ33" s="3189"/>
      <c r="UKM33" s="3173"/>
      <c r="UKN33" s="3173"/>
      <c r="UKO33" s="3173"/>
      <c r="UKP33" s="3173"/>
      <c r="UKS33" s="3173"/>
      <c r="ULA33" s="3199"/>
      <c r="ULB33" s="3189"/>
      <c r="ULE33" s="3173"/>
      <c r="ULF33" s="3173"/>
      <c r="ULG33" s="3173"/>
      <c r="ULH33" s="3173"/>
      <c r="ULK33" s="3173"/>
      <c r="ULS33" s="3199"/>
      <c r="ULT33" s="3189"/>
      <c r="ULW33" s="3173"/>
      <c r="ULX33" s="3173"/>
      <c r="ULY33" s="3173"/>
      <c r="ULZ33" s="3173"/>
      <c r="UMC33" s="3173"/>
      <c r="UMK33" s="3199"/>
      <c r="UML33" s="3189"/>
      <c r="UMO33" s="3173"/>
      <c r="UMP33" s="3173"/>
      <c r="UMQ33" s="3173"/>
      <c r="UMR33" s="3173"/>
      <c r="UMU33" s="3173"/>
      <c r="UNC33" s="3199"/>
      <c r="UND33" s="3189"/>
      <c r="UNG33" s="3173"/>
      <c r="UNH33" s="3173"/>
      <c r="UNI33" s="3173"/>
      <c r="UNJ33" s="3173"/>
      <c r="UNM33" s="3173"/>
      <c r="UNU33" s="3199"/>
      <c r="UNV33" s="3189"/>
      <c r="UNY33" s="3173"/>
      <c r="UNZ33" s="3173"/>
      <c r="UOA33" s="3173"/>
      <c r="UOB33" s="3173"/>
      <c r="UOE33" s="3173"/>
      <c r="UOM33" s="3199"/>
      <c r="UON33" s="3189"/>
      <c r="UOQ33" s="3173"/>
      <c r="UOR33" s="3173"/>
      <c r="UOS33" s="3173"/>
      <c r="UOT33" s="3173"/>
      <c r="UOW33" s="3173"/>
      <c r="UPE33" s="3199"/>
      <c r="UPF33" s="3189"/>
      <c r="UPI33" s="3173"/>
      <c r="UPJ33" s="3173"/>
      <c r="UPK33" s="3173"/>
      <c r="UPL33" s="3173"/>
      <c r="UPO33" s="3173"/>
      <c r="UPW33" s="3199"/>
      <c r="UPX33" s="3189"/>
      <c r="UQA33" s="3173"/>
      <c r="UQB33" s="3173"/>
      <c r="UQC33" s="3173"/>
      <c r="UQD33" s="3173"/>
      <c r="UQG33" s="3173"/>
      <c r="UQO33" s="3199"/>
      <c r="UQP33" s="3189"/>
      <c r="UQS33" s="3173"/>
      <c r="UQT33" s="3173"/>
      <c r="UQU33" s="3173"/>
      <c r="UQV33" s="3173"/>
      <c r="UQY33" s="3173"/>
      <c r="URG33" s="3199"/>
      <c r="URH33" s="3189"/>
      <c r="URK33" s="3173"/>
      <c r="URL33" s="3173"/>
      <c r="URM33" s="3173"/>
      <c r="URN33" s="3173"/>
      <c r="URQ33" s="3173"/>
      <c r="URY33" s="3199"/>
      <c r="URZ33" s="3189"/>
      <c r="USC33" s="3173"/>
      <c r="USD33" s="3173"/>
      <c r="USE33" s="3173"/>
      <c r="USF33" s="3173"/>
      <c r="USI33" s="3173"/>
      <c r="USQ33" s="3199"/>
      <c r="USR33" s="3189"/>
      <c r="USU33" s="3173"/>
      <c r="USV33" s="3173"/>
      <c r="USW33" s="3173"/>
      <c r="USX33" s="3173"/>
      <c r="UTA33" s="3173"/>
      <c r="UTI33" s="3199"/>
      <c r="UTJ33" s="3189"/>
      <c r="UTM33" s="3173"/>
      <c r="UTN33" s="3173"/>
      <c r="UTO33" s="3173"/>
      <c r="UTP33" s="3173"/>
      <c r="UTS33" s="3173"/>
      <c r="UUA33" s="3199"/>
      <c r="UUB33" s="3189"/>
      <c r="UUE33" s="3173"/>
      <c r="UUF33" s="3173"/>
      <c r="UUG33" s="3173"/>
      <c r="UUH33" s="3173"/>
      <c r="UUK33" s="3173"/>
      <c r="UUS33" s="3199"/>
      <c r="UUT33" s="3189"/>
      <c r="UUW33" s="3173"/>
      <c r="UUX33" s="3173"/>
      <c r="UUY33" s="3173"/>
      <c r="UUZ33" s="3173"/>
      <c r="UVC33" s="3173"/>
      <c r="UVK33" s="3199"/>
      <c r="UVL33" s="3189"/>
      <c r="UVO33" s="3173"/>
      <c r="UVP33" s="3173"/>
      <c r="UVQ33" s="3173"/>
      <c r="UVR33" s="3173"/>
      <c r="UVU33" s="3173"/>
      <c r="UWC33" s="3199"/>
      <c r="UWD33" s="3189"/>
      <c r="UWG33" s="3173"/>
      <c r="UWH33" s="3173"/>
      <c r="UWI33" s="3173"/>
      <c r="UWJ33" s="3173"/>
      <c r="UWM33" s="3173"/>
      <c r="UWU33" s="3199"/>
      <c r="UWV33" s="3189"/>
      <c r="UWY33" s="3173"/>
      <c r="UWZ33" s="3173"/>
      <c r="UXA33" s="3173"/>
      <c r="UXB33" s="3173"/>
      <c r="UXE33" s="3173"/>
      <c r="UXM33" s="3199"/>
      <c r="UXN33" s="3189"/>
      <c r="UXQ33" s="3173"/>
      <c r="UXR33" s="3173"/>
      <c r="UXS33" s="3173"/>
      <c r="UXT33" s="3173"/>
      <c r="UXW33" s="3173"/>
      <c r="UYE33" s="3199"/>
      <c r="UYF33" s="3189"/>
      <c r="UYI33" s="3173"/>
      <c r="UYJ33" s="3173"/>
      <c r="UYK33" s="3173"/>
      <c r="UYL33" s="3173"/>
      <c r="UYO33" s="3173"/>
      <c r="UYW33" s="3199"/>
      <c r="UYX33" s="3189"/>
      <c r="UZA33" s="3173"/>
      <c r="UZB33" s="3173"/>
      <c r="UZC33" s="3173"/>
      <c r="UZD33" s="3173"/>
      <c r="UZG33" s="3173"/>
      <c r="UZO33" s="3199"/>
      <c r="UZP33" s="3189"/>
      <c r="UZS33" s="3173"/>
      <c r="UZT33" s="3173"/>
      <c r="UZU33" s="3173"/>
      <c r="UZV33" s="3173"/>
      <c r="UZY33" s="3173"/>
      <c r="VAG33" s="3199"/>
      <c r="VAH33" s="3189"/>
      <c r="VAK33" s="3173"/>
      <c r="VAL33" s="3173"/>
      <c r="VAM33" s="3173"/>
      <c r="VAN33" s="3173"/>
      <c r="VAQ33" s="3173"/>
      <c r="VAY33" s="3199"/>
      <c r="VAZ33" s="3189"/>
      <c r="VBC33" s="3173"/>
      <c r="VBD33" s="3173"/>
      <c r="VBE33" s="3173"/>
      <c r="VBF33" s="3173"/>
      <c r="VBI33" s="3173"/>
      <c r="VBQ33" s="3199"/>
      <c r="VBR33" s="3189"/>
      <c r="VBU33" s="3173"/>
      <c r="VBV33" s="3173"/>
      <c r="VBW33" s="3173"/>
      <c r="VBX33" s="3173"/>
      <c r="VCA33" s="3173"/>
      <c r="VCI33" s="3199"/>
      <c r="VCJ33" s="3189"/>
      <c r="VCM33" s="3173"/>
      <c r="VCN33" s="3173"/>
      <c r="VCO33" s="3173"/>
      <c r="VCP33" s="3173"/>
      <c r="VCS33" s="3173"/>
      <c r="VDA33" s="3199"/>
      <c r="VDB33" s="3189"/>
      <c r="VDE33" s="3173"/>
      <c r="VDF33" s="3173"/>
      <c r="VDG33" s="3173"/>
      <c r="VDH33" s="3173"/>
      <c r="VDK33" s="3173"/>
      <c r="VDS33" s="3199"/>
      <c r="VDT33" s="3189"/>
      <c r="VDW33" s="3173"/>
      <c r="VDX33" s="3173"/>
      <c r="VDY33" s="3173"/>
      <c r="VDZ33" s="3173"/>
      <c r="VEC33" s="3173"/>
      <c r="VEK33" s="3199"/>
      <c r="VEL33" s="3189"/>
      <c r="VEO33" s="3173"/>
      <c r="VEP33" s="3173"/>
      <c r="VEQ33" s="3173"/>
      <c r="VER33" s="3173"/>
      <c r="VEU33" s="3173"/>
      <c r="VFC33" s="3199"/>
      <c r="VFD33" s="3189"/>
      <c r="VFG33" s="3173"/>
      <c r="VFH33" s="3173"/>
      <c r="VFI33" s="3173"/>
      <c r="VFJ33" s="3173"/>
      <c r="VFM33" s="3173"/>
      <c r="VFU33" s="3199"/>
      <c r="VFV33" s="3189"/>
      <c r="VFY33" s="3173"/>
      <c r="VFZ33" s="3173"/>
      <c r="VGA33" s="3173"/>
      <c r="VGB33" s="3173"/>
      <c r="VGE33" s="3173"/>
      <c r="VGM33" s="3199"/>
      <c r="VGN33" s="3189"/>
      <c r="VGQ33" s="3173"/>
      <c r="VGR33" s="3173"/>
      <c r="VGS33" s="3173"/>
      <c r="VGT33" s="3173"/>
      <c r="VGW33" s="3173"/>
      <c r="VHE33" s="3199"/>
      <c r="VHF33" s="3189"/>
      <c r="VHI33" s="3173"/>
      <c r="VHJ33" s="3173"/>
      <c r="VHK33" s="3173"/>
      <c r="VHL33" s="3173"/>
      <c r="VHO33" s="3173"/>
      <c r="VHW33" s="3199"/>
      <c r="VHX33" s="3189"/>
      <c r="VIA33" s="3173"/>
      <c r="VIB33" s="3173"/>
      <c r="VIC33" s="3173"/>
      <c r="VID33" s="3173"/>
      <c r="VIG33" s="3173"/>
      <c r="VIO33" s="3199"/>
      <c r="VIP33" s="3189"/>
      <c r="VIS33" s="3173"/>
      <c r="VIT33" s="3173"/>
      <c r="VIU33" s="3173"/>
      <c r="VIV33" s="3173"/>
      <c r="VIY33" s="3173"/>
      <c r="VJG33" s="3199"/>
      <c r="VJH33" s="3189"/>
      <c r="VJK33" s="3173"/>
      <c r="VJL33" s="3173"/>
      <c r="VJM33" s="3173"/>
      <c r="VJN33" s="3173"/>
      <c r="VJQ33" s="3173"/>
      <c r="VJY33" s="3199"/>
      <c r="VJZ33" s="3189"/>
      <c r="VKC33" s="3173"/>
      <c r="VKD33" s="3173"/>
      <c r="VKE33" s="3173"/>
      <c r="VKF33" s="3173"/>
      <c r="VKI33" s="3173"/>
      <c r="VKQ33" s="3199"/>
      <c r="VKR33" s="3189"/>
      <c r="VKU33" s="3173"/>
      <c r="VKV33" s="3173"/>
      <c r="VKW33" s="3173"/>
      <c r="VKX33" s="3173"/>
      <c r="VLA33" s="3173"/>
      <c r="VLI33" s="3199"/>
      <c r="VLJ33" s="3189"/>
      <c r="VLM33" s="3173"/>
      <c r="VLN33" s="3173"/>
      <c r="VLO33" s="3173"/>
      <c r="VLP33" s="3173"/>
      <c r="VLS33" s="3173"/>
      <c r="VMA33" s="3199"/>
      <c r="VMB33" s="3189"/>
      <c r="VME33" s="3173"/>
      <c r="VMF33" s="3173"/>
      <c r="VMG33" s="3173"/>
      <c r="VMH33" s="3173"/>
      <c r="VMK33" s="3173"/>
      <c r="VMS33" s="3199"/>
      <c r="VMT33" s="3189"/>
      <c r="VMW33" s="3173"/>
      <c r="VMX33" s="3173"/>
      <c r="VMY33" s="3173"/>
      <c r="VMZ33" s="3173"/>
      <c r="VNC33" s="3173"/>
      <c r="VNK33" s="3199"/>
      <c r="VNL33" s="3189"/>
      <c r="VNO33" s="3173"/>
      <c r="VNP33" s="3173"/>
      <c r="VNQ33" s="3173"/>
      <c r="VNR33" s="3173"/>
      <c r="VNU33" s="3173"/>
      <c r="VOC33" s="3199"/>
      <c r="VOD33" s="3189"/>
      <c r="VOG33" s="3173"/>
      <c r="VOH33" s="3173"/>
      <c r="VOI33" s="3173"/>
      <c r="VOJ33" s="3173"/>
      <c r="VOM33" s="3173"/>
      <c r="VOU33" s="3199"/>
      <c r="VOV33" s="3189"/>
      <c r="VOY33" s="3173"/>
      <c r="VOZ33" s="3173"/>
      <c r="VPA33" s="3173"/>
      <c r="VPB33" s="3173"/>
      <c r="VPE33" s="3173"/>
      <c r="VPM33" s="3199"/>
      <c r="VPN33" s="3189"/>
      <c r="VPQ33" s="3173"/>
      <c r="VPR33" s="3173"/>
      <c r="VPS33" s="3173"/>
      <c r="VPT33" s="3173"/>
      <c r="VPW33" s="3173"/>
      <c r="VQE33" s="3199"/>
      <c r="VQF33" s="3189"/>
      <c r="VQI33" s="3173"/>
      <c r="VQJ33" s="3173"/>
      <c r="VQK33" s="3173"/>
      <c r="VQL33" s="3173"/>
      <c r="VQO33" s="3173"/>
      <c r="VQW33" s="3199"/>
      <c r="VQX33" s="3189"/>
      <c r="VRA33" s="3173"/>
      <c r="VRB33" s="3173"/>
      <c r="VRC33" s="3173"/>
      <c r="VRD33" s="3173"/>
      <c r="VRG33" s="3173"/>
      <c r="VRO33" s="3199"/>
      <c r="VRP33" s="3189"/>
      <c r="VRS33" s="3173"/>
      <c r="VRT33" s="3173"/>
      <c r="VRU33" s="3173"/>
      <c r="VRV33" s="3173"/>
      <c r="VRY33" s="3173"/>
      <c r="VSG33" s="3199"/>
      <c r="VSH33" s="3189"/>
      <c r="VSK33" s="3173"/>
      <c r="VSL33" s="3173"/>
      <c r="VSM33" s="3173"/>
      <c r="VSN33" s="3173"/>
      <c r="VSQ33" s="3173"/>
      <c r="VSY33" s="3199"/>
      <c r="VSZ33" s="3189"/>
      <c r="VTC33" s="3173"/>
      <c r="VTD33" s="3173"/>
      <c r="VTE33" s="3173"/>
      <c r="VTF33" s="3173"/>
      <c r="VTI33" s="3173"/>
      <c r="VTQ33" s="3199"/>
      <c r="VTR33" s="3189"/>
      <c r="VTU33" s="3173"/>
      <c r="VTV33" s="3173"/>
      <c r="VTW33" s="3173"/>
      <c r="VTX33" s="3173"/>
      <c r="VUA33" s="3173"/>
      <c r="VUI33" s="3199"/>
      <c r="VUJ33" s="3189"/>
      <c r="VUM33" s="3173"/>
      <c r="VUN33" s="3173"/>
      <c r="VUO33" s="3173"/>
      <c r="VUP33" s="3173"/>
      <c r="VUS33" s="3173"/>
      <c r="VVA33" s="3199"/>
      <c r="VVB33" s="3189"/>
      <c r="VVE33" s="3173"/>
      <c r="VVF33" s="3173"/>
      <c r="VVG33" s="3173"/>
      <c r="VVH33" s="3173"/>
      <c r="VVK33" s="3173"/>
      <c r="VVS33" s="3199"/>
      <c r="VVT33" s="3189"/>
      <c r="VVW33" s="3173"/>
      <c r="VVX33" s="3173"/>
      <c r="VVY33" s="3173"/>
      <c r="VVZ33" s="3173"/>
      <c r="VWC33" s="3173"/>
      <c r="VWK33" s="3199"/>
      <c r="VWL33" s="3189"/>
      <c r="VWO33" s="3173"/>
      <c r="VWP33" s="3173"/>
      <c r="VWQ33" s="3173"/>
      <c r="VWR33" s="3173"/>
      <c r="VWU33" s="3173"/>
      <c r="VXC33" s="3199"/>
      <c r="VXD33" s="3189"/>
      <c r="VXG33" s="3173"/>
      <c r="VXH33" s="3173"/>
      <c r="VXI33" s="3173"/>
      <c r="VXJ33" s="3173"/>
      <c r="VXM33" s="3173"/>
      <c r="VXU33" s="3199"/>
      <c r="VXV33" s="3189"/>
      <c r="VXY33" s="3173"/>
      <c r="VXZ33" s="3173"/>
      <c r="VYA33" s="3173"/>
      <c r="VYB33" s="3173"/>
      <c r="VYE33" s="3173"/>
      <c r="VYM33" s="3199"/>
      <c r="VYN33" s="3189"/>
      <c r="VYQ33" s="3173"/>
      <c r="VYR33" s="3173"/>
      <c r="VYS33" s="3173"/>
      <c r="VYT33" s="3173"/>
      <c r="VYW33" s="3173"/>
      <c r="VZE33" s="3199"/>
      <c r="VZF33" s="3189"/>
      <c r="VZI33" s="3173"/>
      <c r="VZJ33" s="3173"/>
      <c r="VZK33" s="3173"/>
      <c r="VZL33" s="3173"/>
      <c r="VZO33" s="3173"/>
      <c r="VZW33" s="3199"/>
      <c r="VZX33" s="3189"/>
      <c r="WAA33" s="3173"/>
      <c r="WAB33" s="3173"/>
      <c r="WAC33" s="3173"/>
      <c r="WAD33" s="3173"/>
      <c r="WAG33" s="3173"/>
      <c r="WAO33" s="3199"/>
      <c r="WAP33" s="3189"/>
      <c r="WAS33" s="3173"/>
      <c r="WAT33" s="3173"/>
      <c r="WAU33" s="3173"/>
      <c r="WAV33" s="3173"/>
      <c r="WAY33" s="3173"/>
      <c r="WBG33" s="3199"/>
      <c r="WBH33" s="3189"/>
      <c r="WBK33" s="3173"/>
      <c r="WBL33" s="3173"/>
      <c r="WBM33" s="3173"/>
      <c r="WBN33" s="3173"/>
      <c r="WBQ33" s="3173"/>
      <c r="WBY33" s="3199"/>
      <c r="WBZ33" s="3189"/>
      <c r="WCC33" s="3173"/>
      <c r="WCD33" s="3173"/>
      <c r="WCE33" s="3173"/>
      <c r="WCF33" s="3173"/>
      <c r="WCI33" s="3173"/>
      <c r="WCQ33" s="3199"/>
      <c r="WCR33" s="3189"/>
      <c r="WCU33" s="3173"/>
      <c r="WCV33" s="3173"/>
      <c r="WCW33" s="3173"/>
      <c r="WCX33" s="3173"/>
      <c r="WDA33" s="3173"/>
      <c r="WDI33" s="3199"/>
      <c r="WDJ33" s="3189"/>
      <c r="WDM33" s="3173"/>
      <c r="WDN33" s="3173"/>
      <c r="WDO33" s="3173"/>
      <c r="WDP33" s="3173"/>
      <c r="WDS33" s="3173"/>
      <c r="WEA33" s="3199"/>
      <c r="WEB33" s="3189"/>
      <c r="WEE33" s="3173"/>
      <c r="WEF33" s="3173"/>
      <c r="WEG33" s="3173"/>
      <c r="WEH33" s="3173"/>
      <c r="WEK33" s="3173"/>
      <c r="WES33" s="3199"/>
      <c r="WET33" s="3189"/>
      <c r="WEW33" s="3173"/>
      <c r="WEX33" s="3173"/>
      <c r="WEY33" s="3173"/>
      <c r="WEZ33" s="3173"/>
      <c r="WFC33" s="3173"/>
      <c r="WFK33" s="3199"/>
      <c r="WFL33" s="3189"/>
      <c r="WFO33" s="3173"/>
      <c r="WFP33" s="3173"/>
      <c r="WFQ33" s="3173"/>
      <c r="WFR33" s="3173"/>
      <c r="WFU33" s="3173"/>
      <c r="WGC33" s="3199"/>
      <c r="WGD33" s="3189"/>
      <c r="WGG33" s="3173"/>
      <c r="WGH33" s="3173"/>
      <c r="WGI33" s="3173"/>
      <c r="WGJ33" s="3173"/>
      <c r="WGM33" s="3173"/>
      <c r="WGU33" s="3199"/>
      <c r="WGV33" s="3189"/>
      <c r="WGY33" s="3173"/>
      <c r="WGZ33" s="3173"/>
      <c r="WHA33" s="3173"/>
      <c r="WHB33" s="3173"/>
      <c r="WHE33" s="3173"/>
      <c r="WHM33" s="3199"/>
      <c r="WHN33" s="3189"/>
      <c r="WHQ33" s="3173"/>
      <c r="WHR33" s="3173"/>
      <c r="WHS33" s="3173"/>
      <c r="WHT33" s="3173"/>
      <c r="WHW33" s="3173"/>
      <c r="WIE33" s="3199"/>
      <c r="WIF33" s="3189"/>
      <c r="WII33" s="3173"/>
      <c r="WIJ33" s="3173"/>
      <c r="WIK33" s="3173"/>
      <c r="WIL33" s="3173"/>
      <c r="WIO33" s="3173"/>
      <c r="WIW33" s="3199"/>
      <c r="WIX33" s="3189"/>
      <c r="WJA33" s="3173"/>
      <c r="WJB33" s="3173"/>
      <c r="WJC33" s="3173"/>
      <c r="WJD33" s="3173"/>
      <c r="WJG33" s="3173"/>
      <c r="WJO33" s="3199"/>
      <c r="WJP33" s="3189"/>
      <c r="WJS33" s="3173"/>
      <c r="WJT33" s="3173"/>
      <c r="WJU33" s="3173"/>
      <c r="WJV33" s="3173"/>
      <c r="WJY33" s="3173"/>
      <c r="WKG33" s="3199"/>
      <c r="WKH33" s="3189"/>
      <c r="WKK33" s="3173"/>
      <c r="WKL33" s="3173"/>
      <c r="WKM33" s="3173"/>
      <c r="WKN33" s="3173"/>
      <c r="WKQ33" s="3173"/>
      <c r="WKY33" s="3199"/>
      <c r="WKZ33" s="3189"/>
      <c r="WLC33" s="3173"/>
      <c r="WLD33" s="3173"/>
      <c r="WLE33" s="3173"/>
      <c r="WLF33" s="3173"/>
      <c r="WLI33" s="3173"/>
      <c r="WLQ33" s="3199"/>
      <c r="WLR33" s="3189"/>
      <c r="WLU33" s="3173"/>
      <c r="WLV33" s="3173"/>
      <c r="WLW33" s="3173"/>
      <c r="WLX33" s="3173"/>
      <c r="WMA33" s="3173"/>
      <c r="WMI33" s="3199"/>
      <c r="WMJ33" s="3189"/>
      <c r="WMM33" s="3173"/>
      <c r="WMN33" s="3173"/>
      <c r="WMO33" s="3173"/>
      <c r="WMP33" s="3173"/>
      <c r="WMS33" s="3173"/>
      <c r="WNA33" s="3199"/>
      <c r="WNB33" s="3189"/>
      <c r="WNE33" s="3173"/>
      <c r="WNF33" s="3173"/>
      <c r="WNG33" s="3173"/>
      <c r="WNH33" s="3173"/>
      <c r="WNK33" s="3173"/>
      <c r="WNS33" s="3199"/>
      <c r="WNT33" s="3189"/>
      <c r="WNW33" s="3173"/>
      <c r="WNX33" s="3173"/>
      <c r="WNY33" s="3173"/>
      <c r="WNZ33" s="3173"/>
      <c r="WOC33" s="3173"/>
      <c r="WOK33" s="3199"/>
      <c r="WOL33" s="3189"/>
      <c r="WOO33" s="3173"/>
      <c r="WOP33" s="3173"/>
      <c r="WOQ33" s="3173"/>
      <c r="WOR33" s="3173"/>
      <c r="WOU33" s="3173"/>
      <c r="WPC33" s="3199"/>
      <c r="WPD33" s="3189"/>
      <c r="WPG33" s="3173"/>
      <c r="WPH33" s="3173"/>
      <c r="WPI33" s="3173"/>
      <c r="WPJ33" s="3173"/>
      <c r="WPM33" s="3173"/>
      <c r="WPU33" s="3199"/>
      <c r="WPV33" s="3189"/>
      <c r="WPY33" s="3173"/>
      <c r="WPZ33" s="3173"/>
      <c r="WQA33" s="3173"/>
      <c r="WQB33" s="3173"/>
      <c r="WQE33" s="3173"/>
      <c r="WQM33" s="3199"/>
      <c r="WQN33" s="3189"/>
      <c r="WQQ33" s="3173"/>
      <c r="WQR33" s="3173"/>
      <c r="WQS33" s="3173"/>
      <c r="WQT33" s="3173"/>
      <c r="WQW33" s="3173"/>
      <c r="WRE33" s="3199"/>
      <c r="WRF33" s="3189"/>
      <c r="WRI33" s="3173"/>
      <c r="WRJ33" s="3173"/>
      <c r="WRK33" s="3173"/>
      <c r="WRL33" s="3173"/>
      <c r="WRO33" s="3173"/>
      <c r="WRW33" s="3199"/>
      <c r="WRX33" s="3189"/>
      <c r="WSA33" s="3173"/>
      <c r="WSB33" s="3173"/>
      <c r="WSC33" s="3173"/>
      <c r="WSD33" s="3173"/>
      <c r="WSG33" s="3173"/>
      <c r="WSO33" s="3199"/>
      <c r="WSP33" s="3189"/>
      <c r="WSS33" s="3173"/>
      <c r="WST33" s="3173"/>
      <c r="WSU33" s="3173"/>
      <c r="WSV33" s="3173"/>
      <c r="WSY33" s="3173"/>
      <c r="WTG33" s="3199"/>
      <c r="WTH33" s="3189"/>
      <c r="WTK33" s="3173"/>
      <c r="WTL33" s="3173"/>
      <c r="WTM33" s="3173"/>
      <c r="WTN33" s="3173"/>
      <c r="WTQ33" s="3173"/>
      <c r="WTY33" s="3199"/>
      <c r="WTZ33" s="3189"/>
      <c r="WUC33" s="3173"/>
      <c r="WUD33" s="3173"/>
      <c r="WUE33" s="3173"/>
      <c r="WUF33" s="3173"/>
      <c r="WUI33" s="3173"/>
      <c r="WUQ33" s="3199"/>
      <c r="WUR33" s="3189"/>
      <c r="WUU33" s="3173"/>
      <c r="WUV33" s="3173"/>
      <c r="WUW33" s="3173"/>
      <c r="WUX33" s="3173"/>
      <c r="WVA33" s="3173"/>
      <c r="WVI33" s="3199"/>
      <c r="WVJ33" s="3189"/>
      <c r="WVM33" s="3173"/>
      <c r="WVN33" s="3173"/>
      <c r="WVO33" s="3173"/>
      <c r="WVP33" s="3173"/>
      <c r="WVS33" s="3173"/>
      <c r="WWA33" s="3199"/>
      <c r="WWB33" s="3189"/>
      <c r="WWE33" s="3173"/>
      <c r="WWF33" s="3173"/>
      <c r="WWG33" s="3173"/>
      <c r="WWH33" s="3173"/>
      <c r="WWK33" s="3173"/>
      <c r="WWS33" s="3199"/>
      <c r="WWT33" s="3189"/>
      <c r="WWW33" s="3173"/>
      <c r="WWX33" s="3173"/>
      <c r="WWY33" s="3173"/>
      <c r="WWZ33" s="3173"/>
      <c r="WXC33" s="3173"/>
      <c r="WXK33" s="3199"/>
      <c r="WXL33" s="3189"/>
      <c r="WXO33" s="3173"/>
      <c r="WXP33" s="3173"/>
      <c r="WXQ33" s="3173"/>
      <c r="WXR33" s="3173"/>
      <c r="WXU33" s="3173"/>
      <c r="WYC33" s="3199"/>
      <c r="WYD33" s="3189"/>
      <c r="WYG33" s="3173"/>
      <c r="WYH33" s="3173"/>
      <c r="WYI33" s="3173"/>
      <c r="WYJ33" s="3173"/>
      <c r="WYM33" s="3173"/>
      <c r="WYU33" s="3199"/>
      <c r="WYV33" s="3189"/>
      <c r="WYY33" s="3173"/>
      <c r="WYZ33" s="3173"/>
      <c r="WZA33" s="3173"/>
      <c r="WZB33" s="3173"/>
      <c r="WZE33" s="3173"/>
      <c r="WZM33" s="3199"/>
      <c r="WZN33" s="3189"/>
      <c r="WZQ33" s="3173"/>
      <c r="WZR33" s="3173"/>
      <c r="WZS33" s="3173"/>
      <c r="WZT33" s="3173"/>
      <c r="WZW33" s="3173"/>
      <c r="XAE33" s="3199"/>
      <c r="XAF33" s="3189"/>
      <c r="XAI33" s="3173"/>
      <c r="XAJ33" s="3173"/>
      <c r="XAK33" s="3173"/>
      <c r="XAL33" s="3173"/>
      <c r="XAO33" s="3173"/>
      <c r="XAW33" s="3199"/>
      <c r="XAX33" s="3189"/>
      <c r="XBA33" s="3173"/>
      <c r="XBB33" s="3173"/>
      <c r="XBC33" s="3173"/>
      <c r="XBD33" s="3173"/>
      <c r="XBG33" s="3173"/>
      <c r="XBO33" s="3199"/>
      <c r="XBP33" s="3189"/>
      <c r="XBS33" s="3173"/>
      <c r="XBT33" s="3173"/>
      <c r="XBU33" s="3173"/>
      <c r="XBV33" s="3173"/>
      <c r="XBY33" s="3173"/>
      <c r="XCG33" s="3199"/>
      <c r="XCH33" s="3189"/>
      <c r="XCK33" s="3173"/>
      <c r="XCL33" s="3173"/>
      <c r="XCM33" s="3173"/>
      <c r="XCN33" s="3173"/>
      <c r="XCQ33" s="3173"/>
      <c r="XCY33" s="3199"/>
      <c r="XCZ33" s="3189"/>
      <c r="XDC33" s="3173"/>
      <c r="XDD33" s="3173"/>
      <c r="XDE33" s="3173"/>
      <c r="XDF33" s="3173"/>
      <c r="XDI33" s="3173"/>
      <c r="XDQ33" s="3199"/>
      <c r="XDR33" s="3189"/>
      <c r="XDU33" s="3173"/>
      <c r="XDV33" s="3173"/>
      <c r="XDW33" s="3173"/>
      <c r="XDX33" s="3173"/>
      <c r="XEA33" s="3173"/>
      <c r="XEI33" s="3199"/>
      <c r="XEJ33" s="3189"/>
      <c r="XEM33" s="3173"/>
      <c r="XEN33" s="3173"/>
      <c r="XEO33" s="3173"/>
      <c r="XEP33" s="3173"/>
      <c r="XES33" s="3173"/>
      <c r="XFA33" s="3199"/>
      <c r="XFB33" s="3189"/>
    </row>
    <row r="34" spans="1:1019 1027:2045 2053:3071 3079:4094 4097:5120 5123:7166 7169:8192 8195:9209 9217:10235 10243:11261 11269:12287 12295:13310 13313:14336 14339:16382" s="656" customFormat="1" ht="15" customHeight="1" thickBot="1">
      <c r="A34" s="1033" t="str">
        <f>'General TPUM'!B34</f>
        <v>TOTALS</v>
      </c>
      <c r="B34" s="1184">
        <f t="shared" ref="B34:H34" si="5">SUM(B29:B33)</f>
        <v>0</v>
      </c>
      <c r="C34" s="1184">
        <f t="shared" si="5"/>
        <v>24</v>
      </c>
      <c r="D34" s="1184">
        <f t="shared" si="5"/>
        <v>24</v>
      </c>
      <c r="E34" s="1065">
        <f t="shared" si="5"/>
        <v>0</v>
      </c>
      <c r="F34" s="1065">
        <f t="shared" si="5"/>
        <v>10</v>
      </c>
      <c r="G34" s="1110">
        <f t="shared" si="5"/>
        <v>0</v>
      </c>
      <c r="H34" s="1111">
        <f t="shared" si="5"/>
        <v>0</v>
      </c>
      <c r="I34" s="1111">
        <f t="shared" ref="I34:J34" si="6">SUM(I29:I33)</f>
        <v>21</v>
      </c>
      <c r="J34" s="1111">
        <f t="shared" si="6"/>
        <v>3</v>
      </c>
      <c r="K34" s="1065">
        <f t="shared" ref="K34:R34" si="7">K29</f>
        <v>0</v>
      </c>
      <c r="L34" s="1185">
        <f t="shared" si="7"/>
        <v>6</v>
      </c>
      <c r="M34" s="1065">
        <f t="shared" si="7"/>
        <v>0</v>
      </c>
      <c r="N34" s="1185">
        <f t="shared" si="7"/>
        <v>2</v>
      </c>
      <c r="O34" s="1110">
        <f t="shared" ref="O34" si="8">SUM(O29:O33)</f>
        <v>0</v>
      </c>
      <c r="P34" s="1185">
        <f t="shared" si="7"/>
        <v>6</v>
      </c>
      <c r="Q34" s="1110">
        <f t="shared" ref="Q34" si="9">SUM(Q29:Q33)</f>
        <v>0</v>
      </c>
      <c r="R34" s="1066">
        <f t="shared" si="7"/>
        <v>12</v>
      </c>
      <c r="S34" s="1026"/>
      <c r="U34" s="3173">
        <f t="shared" si="1"/>
        <v>0</v>
      </c>
    </row>
    <row r="35" spans="1:1019 1027:2045 2053:3071 3079:4094 4097:5120 5123:7166 7169:8192 8195:9209 9217:10235 10243:11261 11269:12287 12295:13310 13313:14336 14339:16382" s="1035" customFormat="1" ht="14" thickTop="1" thickBot="1">
      <c r="A35" s="1034">
        <f>'General TPUM'!B35</f>
        <v>0</v>
      </c>
      <c r="B35" s="1250"/>
      <c r="C35" s="1250"/>
      <c r="D35" s="1250">
        <f>B34+C34</f>
        <v>24</v>
      </c>
      <c r="E35" s="1250"/>
      <c r="F35" s="1250"/>
      <c r="G35" s="1250"/>
      <c r="H35" s="1250">
        <f>G34+H34+I34+J34</f>
        <v>24</v>
      </c>
      <c r="I35" s="1250">
        <f>E34+F34+G34+H34+I34+J34</f>
        <v>34</v>
      </c>
      <c r="J35" s="1250"/>
      <c r="K35" s="1250"/>
      <c r="L35" s="1250"/>
      <c r="M35" s="1250"/>
      <c r="N35" s="1250"/>
      <c r="O35" s="1250"/>
      <c r="P35" s="1250"/>
      <c r="Q35" s="1250"/>
      <c r="R35" s="1553"/>
      <c r="U35" s="3173"/>
    </row>
    <row r="36" spans="1:1019 1027:2045 2053:3071 3079:4094 4097:5120 5123:7166 7169:8192 8195:9209 9217:10235 10243:11261 11269:12287 12295:13310 13313:14336 14339:16382" s="54" customFormat="1" ht="16.5" customHeight="1" thickBot="1">
      <c r="A36" s="900" t="str">
        <f>'General TPUM'!B36</f>
        <v>Samoa Mission</v>
      </c>
      <c r="B36" s="1252"/>
      <c r="C36" s="1252"/>
      <c r="D36" s="1252"/>
      <c r="E36" s="1252"/>
      <c r="F36" s="1252"/>
      <c r="G36" s="1252"/>
      <c r="H36" s="1252"/>
      <c r="I36" s="1252"/>
      <c r="J36" s="1252"/>
      <c r="K36" s="1253"/>
      <c r="L36" s="1253"/>
      <c r="M36" s="1253"/>
      <c r="N36" s="1253"/>
      <c r="O36" s="1253"/>
      <c r="P36" s="1253"/>
      <c r="Q36" s="1253"/>
      <c r="R36" s="1313"/>
      <c r="U36" s="3173">
        <f t="shared" si="1"/>
        <v>0</v>
      </c>
    </row>
    <row r="37" spans="1:1019 1027:2045 2053:3071 3079:4094 4097:5120 5123:7166 7169:8192 8195:9209 9217:10235 10243:11261 11269:12287 12295:13310 13313:14336 14339:16382" s="285" customFormat="1" ht="16.5" customHeight="1">
      <c r="A37" s="901" t="str">
        <f>'General TPUM'!B37</f>
        <v>Samoa Adventist  (College)</v>
      </c>
      <c r="B37" s="1233"/>
      <c r="C37" s="1234">
        <v>12</v>
      </c>
      <c r="D37" s="1235">
        <f>SUM(B37:C37)</f>
        <v>12</v>
      </c>
      <c r="E37" s="3667"/>
      <c r="F37" s="3667">
        <v>4</v>
      </c>
      <c r="G37" s="3801"/>
      <c r="H37" s="3801"/>
      <c r="I37" s="3801">
        <v>12</v>
      </c>
      <c r="J37" s="3801"/>
      <c r="K37" s="3667"/>
      <c r="L37" s="3667">
        <v>7</v>
      </c>
      <c r="M37" s="3667"/>
      <c r="N37" s="3667">
        <v>3</v>
      </c>
      <c r="O37" s="3667"/>
      <c r="P37" s="3667">
        <v>3</v>
      </c>
      <c r="Q37" s="3667"/>
      <c r="R37" s="3667">
        <v>9</v>
      </c>
      <c r="U37" s="3173">
        <f t="shared" si="1"/>
        <v>0</v>
      </c>
    </row>
    <row r="38" spans="1:1019 1027:2045 2053:3071 3079:4094 4097:5120 5123:7166 7169:8192 8195:9209 9217:10235 10243:11261 11269:12287 12295:13310 13313:14336 14339:16382" s="285" customFormat="1" ht="16.5" customHeight="1">
      <c r="A38" s="901" t="str">
        <f>'General TPUM'!B38</f>
        <v>Siufaga Adventist Primary</v>
      </c>
      <c r="B38" s="1233">
        <v>23</v>
      </c>
      <c r="C38" s="1234"/>
      <c r="D38" s="1235">
        <f>SUM(B38:C38)</f>
        <v>23</v>
      </c>
      <c r="E38" s="3667">
        <v>7</v>
      </c>
      <c r="F38" s="3667"/>
      <c r="G38" s="3801">
        <v>23</v>
      </c>
      <c r="H38" s="3801"/>
      <c r="I38" s="3801"/>
      <c r="J38" s="3801"/>
      <c r="K38" s="3667">
        <v>2</v>
      </c>
      <c r="L38" s="3667"/>
      <c r="M38" s="3667">
        <v>6</v>
      </c>
      <c r="N38" s="3667"/>
      <c r="O38" s="3667"/>
      <c r="P38" s="3667"/>
      <c r="Q38" s="3667">
        <v>15</v>
      </c>
      <c r="R38" s="3667"/>
      <c r="U38" s="3173">
        <f t="shared" si="1"/>
        <v>0</v>
      </c>
    </row>
    <row r="39" spans="1:1019 1027:2045 2053:3071 3079:4094 4097:5120 5123:7166 7169:8192 8195:9209 9217:10235 10243:11261 11269:12287 12295:13310 13313:14336 14339:16382" s="656" customFormat="1" ht="15" customHeight="1" thickBot="1">
      <c r="A39" s="1033" t="str">
        <f>'General TPUM'!B39</f>
        <v>TOTALS</v>
      </c>
      <c r="B39" s="1184">
        <f t="shared" ref="B39:R39" si="10">SUM(B37:B38)</f>
        <v>23</v>
      </c>
      <c r="C39" s="1185">
        <f t="shared" si="10"/>
        <v>12</v>
      </c>
      <c r="D39" s="1249">
        <f t="shared" si="10"/>
        <v>35</v>
      </c>
      <c r="E39" s="1065">
        <f t="shared" si="10"/>
        <v>7</v>
      </c>
      <c r="F39" s="1185">
        <f t="shared" si="10"/>
        <v>4</v>
      </c>
      <c r="G39" s="1110">
        <f t="shared" si="10"/>
        <v>23</v>
      </c>
      <c r="H39" s="1111">
        <f t="shared" si="10"/>
        <v>0</v>
      </c>
      <c r="I39" s="1184">
        <f t="shared" si="10"/>
        <v>12</v>
      </c>
      <c r="J39" s="1111">
        <f t="shared" si="10"/>
        <v>0</v>
      </c>
      <c r="K39" s="1065">
        <f t="shared" si="10"/>
        <v>2</v>
      </c>
      <c r="L39" s="1185">
        <f t="shared" si="10"/>
        <v>7</v>
      </c>
      <c r="M39" s="1065">
        <f t="shared" si="10"/>
        <v>6</v>
      </c>
      <c r="N39" s="1185">
        <f t="shared" si="10"/>
        <v>3</v>
      </c>
      <c r="O39" s="1065">
        <f t="shared" si="10"/>
        <v>0</v>
      </c>
      <c r="P39" s="1185">
        <f t="shared" si="10"/>
        <v>3</v>
      </c>
      <c r="Q39" s="1184">
        <f t="shared" si="10"/>
        <v>15</v>
      </c>
      <c r="R39" s="1066">
        <f t="shared" si="10"/>
        <v>9</v>
      </c>
      <c r="S39" s="1026"/>
      <c r="U39" s="3173">
        <f t="shared" si="1"/>
        <v>0</v>
      </c>
    </row>
    <row r="40" spans="1:1019 1027:2045 2053:3071 3079:4094 4097:5120 5123:7166 7169:8192 8195:9209 9217:10235 10243:11261 11269:12287 12295:13310 13313:14336 14339:16382" s="1035" customFormat="1" ht="14" thickTop="1" thickBot="1">
      <c r="A40" s="1034">
        <f>'General TPUM'!B40</f>
        <v>0</v>
      </c>
      <c r="B40" s="1250"/>
      <c r="C40" s="1250"/>
      <c r="D40" s="1250">
        <f>B39+C39</f>
        <v>35</v>
      </c>
      <c r="E40" s="1250"/>
      <c r="F40" s="1250"/>
      <c r="G40" s="1250"/>
      <c r="H40" s="1250">
        <f>G39+H39+I39+J39</f>
        <v>35</v>
      </c>
      <c r="I40" s="1250">
        <f>E39+F39+G39+H39+I39+J39</f>
        <v>46</v>
      </c>
      <c r="J40" s="1250"/>
      <c r="K40" s="1250"/>
      <c r="L40" s="1250"/>
      <c r="M40" s="1250"/>
      <c r="N40" s="1250"/>
      <c r="O40" s="1250"/>
      <c r="P40" s="1250"/>
      <c r="Q40" s="1250"/>
      <c r="R40" s="1553"/>
      <c r="U40" s="3173"/>
    </row>
    <row r="41" spans="1:1019 1027:2045 2053:3071 3079:4094 4097:5120 5123:7166 7169:8192 8195:9209 9217:10235 10243:11261 11269:12287 12295:13310 13313:14336 14339:16382" s="54" customFormat="1" ht="13.5" thickBot="1">
      <c r="A41" s="900" t="str">
        <f>'General TPUM'!B41</f>
        <v>Solomon Islands Mission</v>
      </c>
      <c r="B41" s="1252"/>
      <c r="C41" s="1252"/>
      <c r="D41" s="1252"/>
      <c r="E41" s="1252"/>
      <c r="F41" s="1252"/>
      <c r="G41" s="1252"/>
      <c r="H41" s="1252"/>
      <c r="I41" s="1252"/>
      <c r="J41" s="1252"/>
      <c r="K41" s="1253"/>
      <c r="L41" s="1253"/>
      <c r="M41" s="1253"/>
      <c r="N41" s="1253"/>
      <c r="O41" s="1253"/>
      <c r="P41" s="1253"/>
      <c r="Q41" s="1253"/>
      <c r="R41" s="1313"/>
      <c r="U41" s="3173">
        <f t="shared" ref="U41:U104" si="11">B41-SUM(G41:H41)</f>
        <v>0</v>
      </c>
    </row>
    <row r="42" spans="1:1019 1027:2045 2053:3071 3079:4094 4097:5120 5123:7166 7169:8192 8195:9209 9217:10235 10243:11261 11269:12287 12295:13310 13313:14336 14339:16382" s="54" customFormat="1" ht="15.5">
      <c r="A42" s="901" t="str">
        <f>'General TPUM'!B42</f>
        <v>A'au Adventist Primary School</v>
      </c>
      <c r="B42" s="1233">
        <v>5</v>
      </c>
      <c r="C42" s="1234"/>
      <c r="D42" s="1235">
        <f>SUM(B42:C42)</f>
        <v>5</v>
      </c>
      <c r="E42" s="1247"/>
      <c r="F42" s="1248"/>
      <c r="G42" s="3801">
        <v>5</v>
      </c>
      <c r="H42" s="3801">
        <v>0</v>
      </c>
      <c r="I42" s="3801"/>
      <c r="J42" s="3801"/>
      <c r="K42" s="1236"/>
      <c r="L42" s="1234"/>
      <c r="M42" s="1236"/>
      <c r="N42" s="1234"/>
      <c r="O42" s="1236">
        <v>5</v>
      </c>
      <c r="P42" s="1234"/>
      <c r="Q42" s="1237">
        <v>5</v>
      </c>
      <c r="R42" s="1552"/>
      <c r="U42" s="3173">
        <f t="shared" si="11"/>
        <v>0</v>
      </c>
    </row>
    <row r="43" spans="1:1019 1027:2045 2053:3071 3079:4094 4097:5120 5123:7166 7169:8192 8195:9209 9217:10235 10243:11261 11269:12287 12295:13310 13313:14336 14339:16382" s="285" customFormat="1" ht="24">
      <c r="A43" s="901" t="str">
        <f>'General TPUM'!B43</f>
        <v>Aboru Adventist Primary School (Ext A'Au)</v>
      </c>
      <c r="B43" s="1233">
        <v>7</v>
      </c>
      <c r="C43" s="1234"/>
      <c r="D43" s="1235">
        <f t="shared" ref="D43:D106" si="12">SUM(B43:C43)</f>
        <v>7</v>
      </c>
      <c r="E43" s="1247"/>
      <c r="F43" s="1248"/>
      <c r="G43" s="3801">
        <v>7</v>
      </c>
      <c r="H43" s="3801">
        <v>0</v>
      </c>
      <c r="I43" s="3801"/>
      <c r="J43" s="3801"/>
      <c r="K43" s="1236">
        <v>4</v>
      </c>
      <c r="L43" s="1234"/>
      <c r="M43" s="1236">
        <v>0</v>
      </c>
      <c r="N43" s="1234"/>
      <c r="O43" s="1236">
        <v>7</v>
      </c>
      <c r="P43" s="1234"/>
      <c r="Q43" s="1237">
        <v>7</v>
      </c>
      <c r="R43" s="1552"/>
      <c r="U43" s="3173">
        <f t="shared" si="11"/>
        <v>0</v>
      </c>
    </row>
    <row r="44" spans="1:1019 1027:2045 2053:3071 3079:4094 4097:5120 5123:7166 7169:8192 8195:9209 9217:10235 10243:11261 11269:12287 12295:13310 13313:14336 14339:16382" s="285" customFormat="1" ht="15.5">
      <c r="A44" s="901" t="str">
        <f>'General TPUM'!B44</f>
        <v>Anata Adventist Primary School</v>
      </c>
      <c r="B44" s="1233">
        <v>5</v>
      </c>
      <c r="C44" s="1234"/>
      <c r="D44" s="1235">
        <f t="shared" si="12"/>
        <v>5</v>
      </c>
      <c r="E44" s="1247"/>
      <c r="F44" s="1248"/>
      <c r="G44" s="3801">
        <v>5</v>
      </c>
      <c r="H44" s="3801">
        <v>0</v>
      </c>
      <c r="I44" s="3801"/>
      <c r="J44" s="3801"/>
      <c r="K44" s="1236">
        <v>2</v>
      </c>
      <c r="L44" s="1234"/>
      <c r="M44" s="1236">
        <v>0</v>
      </c>
      <c r="N44" s="1234"/>
      <c r="O44" s="1236">
        <v>5</v>
      </c>
      <c r="P44" s="1234"/>
      <c r="Q44" s="1237">
        <v>5</v>
      </c>
      <c r="R44" s="1552"/>
      <c r="U44" s="3173">
        <f t="shared" si="11"/>
        <v>0</v>
      </c>
    </row>
    <row r="45" spans="1:1019 1027:2045 2053:3071 3079:4094 4097:5120 5123:7166 7169:8192 8195:9209 9217:10235 10243:11261 11269:12287 12295:13310 13313:14336 14339:16382" s="285" customFormat="1" ht="15.5">
      <c r="A45" s="901" t="str">
        <f>'General TPUM'!B45</f>
        <v>Areatakiki Adventist Primary School</v>
      </c>
      <c r="B45" s="1233">
        <v>7</v>
      </c>
      <c r="C45" s="1234"/>
      <c r="D45" s="1235">
        <f t="shared" si="12"/>
        <v>7</v>
      </c>
      <c r="E45" s="1247"/>
      <c r="F45" s="1248"/>
      <c r="G45" s="3801">
        <v>7</v>
      </c>
      <c r="H45" s="3801">
        <v>0</v>
      </c>
      <c r="I45" s="3801"/>
      <c r="J45" s="3801"/>
      <c r="K45" s="1236">
        <v>4</v>
      </c>
      <c r="L45" s="1234"/>
      <c r="M45" s="1236">
        <v>0</v>
      </c>
      <c r="N45" s="1234"/>
      <c r="O45" s="1236">
        <v>7</v>
      </c>
      <c r="P45" s="1234"/>
      <c r="Q45" s="1237">
        <v>7</v>
      </c>
      <c r="R45" s="1552"/>
      <c r="U45" s="3173">
        <f t="shared" si="11"/>
        <v>0</v>
      </c>
    </row>
    <row r="46" spans="1:1019 1027:2045 2053:3071 3079:4094 4097:5120 5123:7166 7169:8192 8195:9209 9217:10235 10243:11261 11269:12287 12295:13310 13313:14336 14339:16382" s="285" customFormat="1" ht="24">
      <c r="A46" s="4136" t="str">
        <f>'General TPUM'!B46</f>
        <v>Aruligo Adventist Primary School (Ext Kakabona and Sasa)</v>
      </c>
      <c r="B46" s="1233">
        <v>8</v>
      </c>
      <c r="C46" s="1234">
        <v>5</v>
      </c>
      <c r="D46" s="1235">
        <f t="shared" si="12"/>
        <v>13</v>
      </c>
      <c r="E46" s="1247"/>
      <c r="F46" s="1248"/>
      <c r="G46" s="3801">
        <v>8</v>
      </c>
      <c r="H46" s="3801">
        <v>0</v>
      </c>
      <c r="I46" s="3801">
        <v>5</v>
      </c>
      <c r="J46" s="3801">
        <v>0</v>
      </c>
      <c r="K46" s="1236">
        <v>2</v>
      </c>
      <c r="L46" s="1234">
        <v>0</v>
      </c>
      <c r="M46" s="1236">
        <v>1</v>
      </c>
      <c r="N46" s="1234">
        <v>1</v>
      </c>
      <c r="O46" s="1236">
        <v>8</v>
      </c>
      <c r="P46" s="1234">
        <v>5</v>
      </c>
      <c r="Q46" s="1237">
        <v>8</v>
      </c>
      <c r="R46" s="1552">
        <v>5</v>
      </c>
      <c r="U46" s="3173">
        <f t="shared" si="11"/>
        <v>0</v>
      </c>
    </row>
    <row r="47" spans="1:1019 1027:2045 2053:3071 3079:4094 4097:5120 5123:7166 7169:8192 8195:9209 9217:10235 10243:11261 11269:12287 12295:13310 13313:14336 14339:16382" s="285" customFormat="1" ht="23.15" customHeight="1">
      <c r="A47" s="901" t="str">
        <f>'General TPUM'!B47</f>
        <v>Atoifi Adventist Primary School (Ext Kafrum)</v>
      </c>
      <c r="B47" s="1233">
        <v>5</v>
      </c>
      <c r="C47" s="1234"/>
      <c r="D47" s="1235">
        <f t="shared" si="12"/>
        <v>5</v>
      </c>
      <c r="E47" s="1247"/>
      <c r="F47" s="1248"/>
      <c r="G47" s="3801">
        <v>5</v>
      </c>
      <c r="H47" s="3801">
        <v>0</v>
      </c>
      <c r="I47" s="3801"/>
      <c r="J47" s="3801"/>
      <c r="K47" s="1236">
        <v>0</v>
      </c>
      <c r="L47" s="1234"/>
      <c r="M47" s="1236">
        <v>0</v>
      </c>
      <c r="N47" s="1234"/>
      <c r="O47" s="1236">
        <v>5</v>
      </c>
      <c r="P47" s="1234"/>
      <c r="Q47" s="1237">
        <v>5</v>
      </c>
      <c r="R47" s="1552"/>
      <c r="U47" s="3173">
        <f t="shared" si="11"/>
        <v>0</v>
      </c>
    </row>
    <row r="48" spans="1:1019 1027:2045 2053:3071 3079:4094 4097:5120 5123:7166 7169:8192 8195:9209 9217:10235 10243:11261 11269:12287 12295:13310 13313:14336 14339:16382" s="285" customFormat="1" ht="24">
      <c r="A48" s="901" t="str">
        <f>'General TPUM'!B48</f>
        <v>Babala Adventist Primary School (Ext Ligi)</v>
      </c>
      <c r="B48" s="1233">
        <v>7</v>
      </c>
      <c r="C48" s="1234"/>
      <c r="D48" s="1235">
        <f t="shared" si="12"/>
        <v>7</v>
      </c>
      <c r="E48" s="1247"/>
      <c r="F48" s="1248"/>
      <c r="G48" s="3801">
        <v>7</v>
      </c>
      <c r="H48" s="3801">
        <v>0</v>
      </c>
      <c r="I48" s="3801"/>
      <c r="J48" s="3801"/>
      <c r="K48" s="1236">
        <v>2</v>
      </c>
      <c r="L48" s="1234"/>
      <c r="M48" s="1236">
        <v>0</v>
      </c>
      <c r="N48" s="1234"/>
      <c r="O48" s="1236">
        <v>7</v>
      </c>
      <c r="P48" s="1234"/>
      <c r="Q48" s="1237">
        <v>7</v>
      </c>
      <c r="R48" s="1552"/>
      <c r="U48" s="3173">
        <f t="shared" si="11"/>
        <v>0</v>
      </c>
    </row>
    <row r="49" spans="1:16384" s="285" customFormat="1" ht="15.5">
      <c r="A49" s="901" t="str">
        <f>'General TPUM'!B49</f>
        <v>Bareho Adventist Primary School</v>
      </c>
      <c r="B49" s="1233">
        <v>8</v>
      </c>
      <c r="C49" s="1234"/>
      <c r="D49" s="1235">
        <f t="shared" si="12"/>
        <v>8</v>
      </c>
      <c r="E49" s="1247"/>
      <c r="F49" s="1248"/>
      <c r="G49" s="3801">
        <v>8</v>
      </c>
      <c r="H49" s="3801">
        <v>0</v>
      </c>
      <c r="I49" s="3801"/>
      <c r="J49" s="3801"/>
      <c r="K49" s="1236">
        <v>3</v>
      </c>
      <c r="L49" s="1234"/>
      <c r="M49" s="1236">
        <v>0</v>
      </c>
      <c r="N49" s="1234"/>
      <c r="O49" s="1236">
        <v>8</v>
      </c>
      <c r="P49" s="1234"/>
      <c r="Q49" s="1237">
        <v>8</v>
      </c>
      <c r="R49" s="1552"/>
      <c r="U49" s="3173">
        <f t="shared" si="11"/>
        <v>0</v>
      </c>
    </row>
    <row r="50" spans="1:16384" s="285" customFormat="1" ht="24">
      <c r="A50" s="901" t="str">
        <f>'General TPUM'!B50</f>
        <v>Batuna Adventist Primary School (Ext Ketoketo)</v>
      </c>
      <c r="B50" s="1233">
        <v>8</v>
      </c>
      <c r="C50" s="1234"/>
      <c r="D50" s="1235">
        <f t="shared" si="12"/>
        <v>8</v>
      </c>
      <c r="E50" s="1247"/>
      <c r="F50" s="1248"/>
      <c r="G50" s="3801">
        <v>8</v>
      </c>
      <c r="H50" s="3801">
        <v>0</v>
      </c>
      <c r="I50" s="3801"/>
      <c r="J50" s="3801"/>
      <c r="K50" s="1236">
        <v>3</v>
      </c>
      <c r="L50" s="1234"/>
      <c r="M50" s="1236">
        <v>2</v>
      </c>
      <c r="N50" s="1234"/>
      <c r="O50" s="1236">
        <v>8</v>
      </c>
      <c r="P50" s="1234"/>
      <c r="Q50" s="1237">
        <v>8</v>
      </c>
      <c r="R50" s="1552"/>
      <c r="U50" s="3173">
        <f t="shared" si="11"/>
        <v>0</v>
      </c>
    </row>
    <row r="51" spans="1:16384" s="3173" customFormat="1" ht="24">
      <c r="A51" s="3179" t="str">
        <f>'General TPUM'!B51</f>
        <v>Beka Beka Adventist Community High School</v>
      </c>
      <c r="B51" s="3180"/>
      <c r="C51" s="3181">
        <v>18</v>
      </c>
      <c r="D51" s="1235">
        <f t="shared" si="12"/>
        <v>18</v>
      </c>
      <c r="E51" s="3183"/>
      <c r="F51" s="3184"/>
      <c r="G51" s="3801"/>
      <c r="H51" s="3801"/>
      <c r="I51" s="3801">
        <v>18</v>
      </c>
      <c r="J51" s="3801">
        <v>0</v>
      </c>
      <c r="K51" s="3186"/>
      <c r="L51" s="3181">
        <v>3</v>
      </c>
      <c r="M51" s="3186"/>
      <c r="N51" s="3181">
        <v>5</v>
      </c>
      <c r="O51" s="3186"/>
      <c r="P51" s="3181">
        <v>18</v>
      </c>
      <c r="Q51" s="3185"/>
      <c r="R51" s="3187">
        <v>18</v>
      </c>
      <c r="S51" s="3199"/>
      <c r="T51" s="285"/>
      <c r="U51" s="3173">
        <f t="shared" si="11"/>
        <v>0</v>
      </c>
      <c r="V51" s="3190"/>
      <c r="AA51" s="3190"/>
      <c r="AB51" s="3190"/>
      <c r="AD51" s="3190"/>
      <c r="AE51" s="3190"/>
      <c r="AF51" s="3190"/>
      <c r="AG51" s="3190"/>
      <c r="AH51" s="3190"/>
      <c r="AI51" s="3190"/>
      <c r="AJ51" s="3190"/>
      <c r="AK51" s="3199"/>
      <c r="AL51" s="3189"/>
      <c r="AM51" s="3190"/>
      <c r="AN51" s="3190"/>
      <c r="AS51" s="3190"/>
      <c r="AT51" s="3190"/>
      <c r="AV51" s="3190"/>
      <c r="AW51" s="3190"/>
      <c r="AX51" s="3190"/>
      <c r="AY51" s="3190"/>
      <c r="AZ51" s="3190"/>
      <c r="BA51" s="3190"/>
      <c r="BB51" s="3190"/>
      <c r="BC51" s="3199"/>
      <c r="BD51" s="3189"/>
      <c r="BE51" s="3190"/>
      <c r="BF51" s="3190"/>
      <c r="BK51" s="3190"/>
      <c r="BL51" s="3190"/>
      <c r="BN51" s="3190"/>
      <c r="BO51" s="3190"/>
      <c r="BP51" s="3190"/>
      <c r="BQ51" s="3190"/>
      <c r="BR51" s="3190"/>
      <c r="BS51" s="3190"/>
      <c r="BT51" s="3190"/>
      <c r="BU51" s="3199"/>
      <c r="BV51" s="3189"/>
      <c r="BW51" s="3190"/>
      <c r="BX51" s="3190"/>
      <c r="CC51" s="3190"/>
      <c r="CD51" s="3190"/>
      <c r="CF51" s="3190"/>
      <c r="CG51" s="3190"/>
      <c r="CH51" s="3190"/>
      <c r="CI51" s="3190"/>
      <c r="CJ51" s="3190"/>
      <c r="CK51" s="3190"/>
      <c r="CL51" s="3190"/>
      <c r="CM51" s="3199"/>
      <c r="CN51" s="3189"/>
      <c r="CO51" s="3190"/>
      <c r="CP51" s="3190"/>
      <c r="CU51" s="3190"/>
      <c r="CV51" s="3190"/>
      <c r="CX51" s="3190"/>
      <c r="CY51" s="3190"/>
      <c r="CZ51" s="3190"/>
      <c r="DA51" s="3190"/>
      <c r="DB51" s="3190"/>
      <c r="DC51" s="3190"/>
      <c r="DD51" s="3190"/>
      <c r="DE51" s="3199"/>
      <c r="DF51" s="3189"/>
      <c r="DG51" s="3190"/>
      <c r="DH51" s="3190"/>
      <c r="DM51" s="3190"/>
      <c r="DN51" s="3190"/>
      <c r="DP51" s="3190"/>
      <c r="DQ51" s="3190"/>
      <c r="DR51" s="3190"/>
      <c r="DS51" s="3190"/>
      <c r="DT51" s="3190"/>
      <c r="DU51" s="3190"/>
      <c r="DV51" s="3190"/>
      <c r="DW51" s="3199"/>
      <c r="DX51" s="3189"/>
      <c r="DY51" s="3190"/>
      <c r="DZ51" s="3190"/>
      <c r="EE51" s="3190"/>
      <c r="EF51" s="3190"/>
      <c r="EH51" s="3190"/>
      <c r="EI51" s="3190"/>
      <c r="EJ51" s="3190"/>
      <c r="EK51" s="3190"/>
      <c r="EL51" s="3190"/>
      <c r="EM51" s="3190"/>
      <c r="EN51" s="3190"/>
      <c r="EO51" s="3199"/>
      <c r="EP51" s="3189"/>
      <c r="EQ51" s="3190"/>
      <c r="ER51" s="3190"/>
      <c r="EW51" s="3190"/>
      <c r="EX51" s="3190"/>
      <c r="EZ51" s="3190"/>
      <c r="FA51" s="3190"/>
      <c r="FB51" s="3190"/>
      <c r="FC51" s="3190"/>
      <c r="FD51" s="3190"/>
      <c r="FE51" s="3190"/>
      <c r="FF51" s="3190"/>
      <c r="FG51" s="3199"/>
      <c r="FH51" s="3189"/>
      <c r="FI51" s="3190"/>
      <c r="FJ51" s="3190"/>
      <c r="FO51" s="3190"/>
      <c r="FP51" s="3190"/>
      <c r="FR51" s="3190"/>
      <c r="FS51" s="3190"/>
      <c r="FT51" s="3190"/>
      <c r="FU51" s="3190"/>
      <c r="FV51" s="3190"/>
      <c r="FW51" s="3190"/>
      <c r="FX51" s="3190"/>
      <c r="FY51" s="3199"/>
      <c r="FZ51" s="3189"/>
      <c r="GA51" s="3190"/>
      <c r="GB51" s="3190"/>
      <c r="GG51" s="3190"/>
      <c r="GH51" s="3190"/>
      <c r="GJ51" s="3200"/>
      <c r="GK51" s="3200"/>
      <c r="GL51" s="3201"/>
      <c r="GM51" s="3202"/>
      <c r="GN51" s="3203"/>
      <c r="GO51" s="3200"/>
      <c r="GP51" s="3204"/>
      <c r="GQ51" s="3179"/>
      <c r="GR51" s="3205"/>
      <c r="GS51" s="3206"/>
      <c r="GT51" s="3207"/>
      <c r="GU51" s="3208"/>
      <c r="GV51" s="3209"/>
      <c r="GW51" s="3208"/>
      <c r="GX51" s="3209"/>
      <c r="GY51" s="3200"/>
      <c r="GZ51" s="3201"/>
      <c r="HA51" s="3208"/>
      <c r="HB51" s="3206"/>
      <c r="HC51" s="3200"/>
      <c r="HD51" s="3201"/>
      <c r="HE51" s="3202"/>
      <c r="HF51" s="3203"/>
      <c r="HG51" s="3200"/>
      <c r="HH51" s="3204"/>
      <c r="HI51" s="3179"/>
      <c r="HJ51" s="3205"/>
      <c r="HK51" s="3206"/>
      <c r="HL51" s="3207"/>
      <c r="HM51" s="3208"/>
      <c r="HN51" s="3209"/>
      <c r="HO51" s="3208"/>
      <c r="HP51" s="3209"/>
      <c r="HQ51" s="3200"/>
      <c r="HR51" s="3201"/>
      <c r="HS51" s="3208"/>
      <c r="HT51" s="3206"/>
      <c r="HU51" s="3200"/>
      <c r="HV51" s="3201"/>
      <c r="HW51" s="3202"/>
      <c r="HX51" s="3203"/>
      <c r="HY51" s="3200"/>
      <c r="HZ51" s="3204"/>
      <c r="IA51" s="3179"/>
      <c r="IB51" s="3205"/>
      <c r="IC51" s="3206"/>
      <c r="ID51" s="3207"/>
      <c r="IE51" s="3208"/>
      <c r="IF51" s="3209"/>
      <c r="IG51" s="3208"/>
      <c r="IH51" s="3209"/>
      <c r="II51" s="3200"/>
      <c r="IJ51" s="3201"/>
      <c r="IK51" s="3208"/>
      <c r="IL51" s="3206"/>
      <c r="IM51" s="3200"/>
      <c r="IN51" s="3201"/>
      <c r="IO51" s="3202"/>
      <c r="IP51" s="3203"/>
      <c r="IQ51" s="3200"/>
      <c r="IR51" s="3204"/>
      <c r="IS51" s="3179"/>
      <c r="IT51" s="3205"/>
      <c r="IU51" s="3206"/>
      <c r="IV51" s="3207"/>
      <c r="IW51" s="3208"/>
      <c r="IX51" s="3209"/>
      <c r="IY51" s="3208"/>
      <c r="IZ51" s="3209"/>
      <c r="JA51" s="3200"/>
      <c r="JB51" s="3201"/>
      <c r="JC51" s="3208"/>
      <c r="JD51" s="3206"/>
      <c r="JE51" s="3200"/>
      <c r="JF51" s="3201"/>
      <c r="JG51" s="3202"/>
      <c r="JH51" s="3203"/>
      <c r="JI51" s="3200"/>
      <c r="JJ51" s="3204"/>
      <c r="JK51" s="3179"/>
      <c r="JL51" s="3205"/>
      <c r="JM51" s="3206"/>
      <c r="JN51" s="3207"/>
      <c r="JO51" s="3208"/>
      <c r="JP51" s="3209"/>
      <c r="JQ51" s="3208"/>
      <c r="JR51" s="3209"/>
      <c r="JS51" s="3200"/>
      <c r="JT51" s="3201"/>
      <c r="JU51" s="3208"/>
      <c r="JV51" s="3206"/>
      <c r="JW51" s="3200"/>
      <c r="JX51" s="3201"/>
      <c r="JY51" s="3202"/>
      <c r="JZ51" s="3203"/>
      <c r="KA51" s="3200"/>
      <c r="KB51" s="3204"/>
      <c r="KC51" s="3179"/>
      <c r="KD51" s="3205"/>
      <c r="KE51" s="3206"/>
      <c r="KF51" s="3207"/>
      <c r="KG51" s="3208"/>
      <c r="KH51" s="3209"/>
      <c r="KI51" s="3208"/>
      <c r="KJ51" s="3209"/>
      <c r="KK51" s="3200"/>
      <c r="KL51" s="3201"/>
      <c r="KM51" s="3208"/>
      <c r="KN51" s="3206"/>
      <c r="KO51" s="3200"/>
      <c r="KP51" s="3201"/>
      <c r="KQ51" s="3202"/>
      <c r="KR51" s="3203"/>
      <c r="KS51" s="3200"/>
      <c r="KT51" s="3204"/>
      <c r="KU51" s="3179"/>
      <c r="KV51" s="3205"/>
      <c r="KW51" s="3206"/>
      <c r="KX51" s="3207"/>
      <c r="KY51" s="3208"/>
      <c r="KZ51" s="3209"/>
      <c r="LA51" s="3208"/>
      <c r="LB51" s="3209"/>
      <c r="LC51" s="3200"/>
      <c r="LD51" s="3201"/>
      <c r="LE51" s="3208"/>
      <c r="LF51" s="3206"/>
      <c r="LG51" s="3200"/>
      <c r="LH51" s="3201"/>
      <c r="LI51" s="3202"/>
      <c r="LJ51" s="3203"/>
      <c r="LK51" s="3200"/>
      <c r="LL51" s="3204"/>
      <c r="LM51" s="3179"/>
      <c r="LN51" s="3205"/>
      <c r="LO51" s="3206"/>
      <c r="LP51" s="3207"/>
      <c r="LQ51" s="3208"/>
      <c r="LR51" s="3209"/>
      <c r="LS51" s="3208"/>
      <c r="LT51" s="3209"/>
      <c r="LU51" s="3200"/>
      <c r="LV51" s="3201"/>
      <c r="LW51" s="3208"/>
      <c r="LX51" s="3206"/>
      <c r="LY51" s="3200"/>
      <c r="LZ51" s="3201"/>
      <c r="MA51" s="3202"/>
      <c r="MB51" s="3203"/>
      <c r="MC51" s="3200"/>
      <c r="MD51" s="3204"/>
      <c r="ME51" s="3179"/>
      <c r="MF51" s="3205"/>
      <c r="MG51" s="3206"/>
      <c r="MH51" s="3207"/>
      <c r="MI51" s="3208"/>
      <c r="MJ51" s="3209"/>
      <c r="MK51" s="3208"/>
      <c r="ML51" s="3209"/>
      <c r="MM51" s="3200"/>
      <c r="MN51" s="3201"/>
      <c r="MO51" s="3208"/>
      <c r="MP51" s="3206"/>
      <c r="MQ51" s="3200"/>
      <c r="MR51" s="3201"/>
      <c r="MS51" s="3202"/>
      <c r="MT51" s="3203"/>
      <c r="MU51" s="3200"/>
      <c r="MV51" s="3204"/>
      <c r="MW51" s="3179"/>
      <c r="MX51" s="3205"/>
      <c r="MY51" s="3206"/>
      <c r="MZ51" s="3207"/>
      <c r="NA51" s="3208"/>
      <c r="NB51" s="3209"/>
      <c r="NC51" s="3208"/>
      <c r="ND51" s="3209"/>
      <c r="NE51" s="3200"/>
      <c r="NF51" s="3201"/>
      <c r="NG51" s="3208"/>
      <c r="NH51" s="3206"/>
      <c r="NI51" s="3200"/>
      <c r="NJ51" s="3201"/>
      <c r="NK51" s="3202"/>
      <c r="NL51" s="3203"/>
      <c r="NM51" s="3200"/>
      <c r="NN51" s="3204"/>
      <c r="NO51" s="3179"/>
      <c r="NP51" s="3205"/>
      <c r="NQ51" s="3206"/>
      <c r="NR51" s="3207"/>
      <c r="NS51" s="3208"/>
      <c r="NT51" s="3209"/>
      <c r="NU51" s="3208"/>
      <c r="NV51" s="3209"/>
      <c r="NW51" s="3200"/>
      <c r="NX51" s="3201"/>
      <c r="NY51" s="3208"/>
      <c r="NZ51" s="3206"/>
      <c r="OA51" s="3200"/>
      <c r="OB51" s="3201"/>
      <c r="OC51" s="3202"/>
      <c r="OD51" s="3203"/>
      <c r="OE51" s="3200"/>
      <c r="OF51" s="3204"/>
      <c r="OG51" s="3179"/>
      <c r="OH51" s="3205"/>
      <c r="OI51" s="3206"/>
      <c r="OJ51" s="3207"/>
      <c r="OK51" s="3208"/>
      <c r="OL51" s="3209"/>
      <c r="OM51" s="3208"/>
      <c r="ON51" s="3209"/>
      <c r="OO51" s="3200"/>
      <c r="OP51" s="3201"/>
      <c r="OQ51" s="3208"/>
      <c r="OR51" s="3206"/>
      <c r="OS51" s="3200"/>
      <c r="OT51" s="3201"/>
      <c r="OU51" s="3202"/>
      <c r="OV51" s="3203"/>
      <c r="OW51" s="3200"/>
      <c r="OX51" s="3204"/>
      <c r="OY51" s="3179"/>
      <c r="OZ51" s="3205"/>
      <c r="PA51" s="3206"/>
      <c r="PB51" s="3207"/>
      <c r="PC51" s="3208"/>
      <c r="PD51" s="3209"/>
      <c r="PE51" s="3208"/>
      <c r="PF51" s="3209"/>
      <c r="PG51" s="3200"/>
      <c r="PH51" s="3201"/>
      <c r="PI51" s="3208"/>
      <c r="PJ51" s="3206"/>
      <c r="PK51" s="3200"/>
      <c r="PL51" s="3201"/>
      <c r="PM51" s="3202"/>
      <c r="PN51" s="3203"/>
      <c r="PO51" s="3200"/>
      <c r="PP51" s="3204"/>
      <c r="PQ51" s="3179"/>
      <c r="PR51" s="3205"/>
      <c r="PS51" s="3206"/>
      <c r="PT51" s="3207"/>
      <c r="PU51" s="3208"/>
      <c r="PV51" s="3209"/>
      <c r="PW51" s="3208"/>
      <c r="PX51" s="3209"/>
      <c r="PY51" s="3200"/>
      <c r="PZ51" s="3201"/>
      <c r="QA51" s="3208"/>
      <c r="QB51" s="3206"/>
      <c r="QC51" s="3200"/>
      <c r="QD51" s="3201"/>
      <c r="QE51" s="3202"/>
      <c r="QF51" s="3203"/>
      <c r="QG51" s="3200"/>
      <c r="QH51" s="3204"/>
      <c r="QI51" s="3179"/>
      <c r="QJ51" s="3205"/>
      <c r="QK51" s="3206"/>
      <c r="QL51" s="3207"/>
      <c r="QM51" s="3208"/>
      <c r="QN51" s="3209"/>
      <c r="QO51" s="3208"/>
      <c r="QP51" s="3209"/>
      <c r="QQ51" s="3200"/>
      <c r="QR51" s="3201"/>
      <c r="QS51" s="3208"/>
      <c r="QT51" s="3206"/>
      <c r="QU51" s="3200"/>
      <c r="QV51" s="3201"/>
      <c r="QW51" s="3202"/>
      <c r="QX51" s="3203"/>
      <c r="QY51" s="3200"/>
      <c r="QZ51" s="3204"/>
      <c r="RA51" s="3179"/>
      <c r="RB51" s="3205"/>
      <c r="RC51" s="3206"/>
      <c r="RD51" s="3207"/>
      <c r="RE51" s="3208"/>
      <c r="RF51" s="3209"/>
      <c r="RG51" s="3208"/>
      <c r="RH51" s="3209"/>
      <c r="RI51" s="3200"/>
      <c r="RJ51" s="3201"/>
      <c r="RK51" s="3208"/>
      <c r="RL51" s="3206"/>
      <c r="RM51" s="3200"/>
      <c r="RN51" s="3201"/>
      <c r="RO51" s="3202"/>
      <c r="RP51" s="3203"/>
      <c r="RQ51" s="3200"/>
      <c r="RR51" s="3204"/>
      <c r="RS51" s="3179"/>
      <c r="RT51" s="3205"/>
      <c r="RU51" s="3206"/>
      <c r="RV51" s="3207"/>
      <c r="RW51" s="3208"/>
      <c r="RX51" s="3209"/>
      <c r="RY51" s="3208"/>
      <c r="RZ51" s="3209"/>
      <c r="SA51" s="3200"/>
      <c r="SB51" s="3201"/>
      <c r="SC51" s="3208"/>
      <c r="SD51" s="3206"/>
      <c r="SE51" s="3200"/>
      <c r="SF51" s="3201"/>
      <c r="SG51" s="3202"/>
      <c r="SH51" s="3203"/>
      <c r="SI51" s="3200"/>
      <c r="SJ51" s="3204"/>
      <c r="SK51" s="3179"/>
      <c r="SL51" s="3205"/>
      <c r="SM51" s="3206"/>
      <c r="SN51" s="3207"/>
      <c r="SO51" s="3208"/>
      <c r="SP51" s="3209"/>
      <c r="SQ51" s="3208"/>
      <c r="SR51" s="3209"/>
      <c r="SS51" s="3200"/>
      <c r="ST51" s="3201"/>
      <c r="SU51" s="3208"/>
      <c r="SV51" s="3206"/>
      <c r="SW51" s="3200"/>
      <c r="SX51" s="3201"/>
      <c r="SY51" s="3202"/>
      <c r="SZ51" s="3203"/>
      <c r="TA51" s="3200"/>
      <c r="TB51" s="3204"/>
      <c r="TC51" s="3179"/>
      <c r="TD51" s="3205"/>
      <c r="TE51" s="3206"/>
      <c r="TF51" s="3207"/>
      <c r="TG51" s="3208"/>
      <c r="TH51" s="3209"/>
      <c r="TI51" s="3208"/>
      <c r="TJ51" s="3209"/>
      <c r="TK51" s="3200"/>
      <c r="TL51" s="3201"/>
      <c r="TM51" s="3208"/>
      <c r="TN51" s="3206"/>
      <c r="TO51" s="3200"/>
      <c r="TP51" s="3201"/>
      <c r="TQ51" s="3202"/>
      <c r="TR51" s="3203"/>
      <c r="TS51" s="3200"/>
      <c r="TT51" s="3204"/>
      <c r="TU51" s="3179"/>
      <c r="TV51" s="3205"/>
      <c r="TW51" s="3206"/>
      <c r="TX51" s="3207"/>
      <c r="TY51" s="3208"/>
      <c r="TZ51" s="3209"/>
      <c r="UA51" s="3208"/>
      <c r="UB51" s="3209"/>
      <c r="UC51" s="3200"/>
      <c r="UD51" s="3201"/>
      <c r="UE51" s="3208"/>
      <c r="UF51" s="3206"/>
      <c r="UG51" s="3200"/>
      <c r="UH51" s="3201"/>
      <c r="UI51" s="3202"/>
      <c r="UJ51" s="3203"/>
      <c r="UK51" s="3200"/>
      <c r="UL51" s="3204"/>
      <c r="UM51" s="3179"/>
      <c r="UN51" s="3205"/>
      <c r="UO51" s="3206"/>
      <c r="UP51" s="3207"/>
      <c r="UQ51" s="3208"/>
      <c r="UR51" s="3209"/>
      <c r="US51" s="3208"/>
      <c r="UT51" s="3209"/>
      <c r="UU51" s="3200"/>
      <c r="UV51" s="3201"/>
      <c r="UW51" s="3208"/>
      <c r="UX51" s="3206"/>
      <c r="UY51" s="3200"/>
      <c r="UZ51" s="3201"/>
      <c r="VA51" s="3202"/>
      <c r="VB51" s="3203"/>
      <c r="VC51" s="3200"/>
      <c r="VD51" s="3204"/>
      <c r="VE51" s="3179"/>
      <c r="VF51" s="3205"/>
      <c r="VG51" s="3206"/>
      <c r="VH51" s="3207"/>
      <c r="VI51" s="3208"/>
      <c r="VJ51" s="3209"/>
      <c r="VK51" s="3208"/>
      <c r="VL51" s="3209"/>
      <c r="VM51" s="3200"/>
      <c r="VN51" s="3201"/>
      <c r="VO51" s="3208"/>
      <c r="VP51" s="3206"/>
      <c r="VQ51" s="3200"/>
      <c r="VR51" s="3201"/>
      <c r="VS51" s="3202"/>
      <c r="VT51" s="3203"/>
      <c r="VU51" s="3200"/>
      <c r="VV51" s="3204"/>
      <c r="VW51" s="3179"/>
      <c r="VX51" s="3205"/>
      <c r="VY51" s="3206"/>
      <c r="VZ51" s="3207"/>
      <c r="WA51" s="3208"/>
      <c r="WB51" s="3209"/>
      <c r="WC51" s="3208"/>
      <c r="WD51" s="3209"/>
      <c r="WE51" s="3200"/>
      <c r="WF51" s="3201"/>
      <c r="WG51" s="3208"/>
      <c r="WH51" s="3206"/>
      <c r="WI51" s="3200"/>
      <c r="WJ51" s="3201"/>
      <c r="WK51" s="3202"/>
      <c r="WL51" s="3203"/>
      <c r="WM51" s="3200"/>
      <c r="WN51" s="3204"/>
      <c r="WO51" s="3179"/>
      <c r="WP51" s="3205"/>
      <c r="WQ51" s="3206"/>
      <c r="WR51" s="3207"/>
      <c r="WS51" s="3208"/>
      <c r="WT51" s="3209"/>
      <c r="WU51" s="3208"/>
      <c r="WV51" s="3209"/>
      <c r="WW51" s="3200"/>
      <c r="WX51" s="3201"/>
      <c r="WY51" s="3208"/>
      <c r="WZ51" s="3206"/>
      <c r="XA51" s="3200"/>
      <c r="XB51" s="3201"/>
      <c r="XC51" s="3202"/>
      <c r="XD51" s="3203"/>
      <c r="XE51" s="3200"/>
      <c r="XF51" s="3204"/>
      <c r="XG51" s="3179"/>
      <c r="XH51" s="3205"/>
      <c r="XI51" s="3206"/>
      <c r="XJ51" s="3207"/>
      <c r="XK51" s="3208"/>
      <c r="XL51" s="3209"/>
      <c r="XM51" s="3208"/>
      <c r="XN51" s="3209"/>
      <c r="XO51" s="3200"/>
      <c r="XP51" s="3201"/>
      <c r="XQ51" s="3208"/>
      <c r="XR51" s="3206"/>
      <c r="XS51" s="3200"/>
      <c r="XT51" s="3201"/>
      <c r="XU51" s="3202"/>
      <c r="XV51" s="3203"/>
      <c r="XW51" s="3200"/>
      <c r="XX51" s="3204"/>
      <c r="XY51" s="3179"/>
      <c r="XZ51" s="3205"/>
      <c r="YA51" s="3206"/>
      <c r="YB51" s="3207"/>
      <c r="YC51" s="3208"/>
      <c r="YD51" s="3209"/>
      <c r="YE51" s="3208"/>
      <c r="YF51" s="3209"/>
      <c r="YG51" s="3200"/>
      <c r="YH51" s="3201"/>
      <c r="YI51" s="3208"/>
      <c r="YJ51" s="3206"/>
      <c r="YK51" s="3200"/>
      <c r="YL51" s="3201"/>
      <c r="YM51" s="3202"/>
      <c r="YN51" s="3203"/>
      <c r="YO51" s="3200"/>
      <c r="YP51" s="3204"/>
      <c r="YQ51" s="3179"/>
      <c r="YR51" s="3205"/>
      <c r="YS51" s="3206"/>
      <c r="YT51" s="3207"/>
      <c r="YU51" s="3208"/>
      <c r="YV51" s="3209"/>
      <c r="YW51" s="3208"/>
      <c r="YX51" s="3209"/>
      <c r="YY51" s="3200"/>
      <c r="YZ51" s="3201"/>
      <c r="ZA51" s="3208"/>
      <c r="ZB51" s="3206"/>
      <c r="ZC51" s="3200"/>
      <c r="ZD51" s="3201"/>
      <c r="ZE51" s="3202"/>
      <c r="ZF51" s="3203"/>
      <c r="ZG51" s="3200"/>
      <c r="ZH51" s="3204"/>
      <c r="ZI51" s="3179"/>
      <c r="ZJ51" s="3205"/>
      <c r="ZK51" s="3206"/>
      <c r="ZL51" s="3207"/>
      <c r="ZM51" s="3208"/>
      <c r="ZN51" s="3209"/>
      <c r="ZO51" s="3208"/>
      <c r="ZP51" s="3209"/>
      <c r="ZQ51" s="3200"/>
      <c r="ZR51" s="3201"/>
      <c r="ZS51" s="3208"/>
      <c r="ZT51" s="3206"/>
      <c r="ZU51" s="3200"/>
      <c r="ZV51" s="3201"/>
      <c r="ZW51" s="3202"/>
      <c r="ZX51" s="3203"/>
      <c r="ZY51" s="3200"/>
      <c r="ZZ51" s="3204"/>
      <c r="AAA51" s="3179"/>
      <c r="AAB51" s="3205"/>
      <c r="AAC51" s="3206"/>
      <c r="AAD51" s="3207"/>
      <c r="AAE51" s="3208"/>
      <c r="AAF51" s="3209"/>
      <c r="AAG51" s="3208"/>
      <c r="AAH51" s="3209"/>
      <c r="AAI51" s="3200"/>
      <c r="AAJ51" s="3201"/>
      <c r="AAK51" s="3208"/>
      <c r="AAL51" s="3206"/>
      <c r="AAM51" s="3200"/>
      <c r="AAN51" s="3201"/>
      <c r="AAO51" s="3202"/>
      <c r="AAP51" s="3203"/>
      <c r="AAQ51" s="3200"/>
      <c r="AAR51" s="3204"/>
      <c r="AAS51" s="3179"/>
      <c r="AAT51" s="3205"/>
      <c r="AAU51" s="3206"/>
      <c r="AAV51" s="3207"/>
      <c r="AAW51" s="3208"/>
      <c r="AAX51" s="3209"/>
      <c r="AAY51" s="3208"/>
      <c r="AAZ51" s="3209"/>
      <c r="ABA51" s="3200"/>
      <c r="ABB51" s="3201"/>
      <c r="ABC51" s="3208"/>
      <c r="ABD51" s="3206"/>
      <c r="ABE51" s="3200"/>
      <c r="ABF51" s="3201"/>
      <c r="ABG51" s="3202"/>
      <c r="ABH51" s="3203"/>
      <c r="ABI51" s="3200"/>
      <c r="ABJ51" s="3204"/>
      <c r="ABK51" s="3179"/>
      <c r="ABL51" s="3205"/>
      <c r="ABM51" s="3206"/>
      <c r="ABN51" s="3207"/>
      <c r="ABO51" s="3208"/>
      <c r="ABP51" s="3209"/>
      <c r="ABQ51" s="3208"/>
      <c r="ABR51" s="3209"/>
      <c r="ABS51" s="3200"/>
      <c r="ABT51" s="3201"/>
      <c r="ABU51" s="3208"/>
      <c r="ABV51" s="3206"/>
      <c r="ABW51" s="3200"/>
      <c r="ABX51" s="3201"/>
      <c r="ABY51" s="3202"/>
      <c r="ABZ51" s="3203"/>
      <c r="ACA51" s="3200"/>
      <c r="ACB51" s="3204"/>
      <c r="ACC51" s="3179"/>
      <c r="ACD51" s="3205"/>
      <c r="ACE51" s="3206"/>
      <c r="ACF51" s="3207"/>
      <c r="ACG51" s="3208"/>
      <c r="ACH51" s="3209"/>
      <c r="ACI51" s="3208"/>
      <c r="ACJ51" s="3209"/>
      <c r="ACK51" s="3200"/>
      <c r="ACL51" s="3201"/>
      <c r="ACM51" s="3208"/>
      <c r="ACN51" s="3206"/>
      <c r="ACO51" s="3200"/>
      <c r="ACP51" s="3201"/>
      <c r="ACQ51" s="3202"/>
      <c r="ACR51" s="3203"/>
      <c r="ACS51" s="3200"/>
      <c r="ACT51" s="3204"/>
      <c r="ACU51" s="3179"/>
      <c r="ACV51" s="3205"/>
      <c r="ACW51" s="3206"/>
      <c r="ACX51" s="3207"/>
      <c r="ACY51" s="3208"/>
      <c r="ACZ51" s="3209"/>
      <c r="ADA51" s="3208"/>
      <c r="ADB51" s="3209"/>
      <c r="ADC51" s="3200"/>
      <c r="ADD51" s="3201"/>
      <c r="ADE51" s="3208"/>
      <c r="ADF51" s="3206"/>
      <c r="ADG51" s="3200"/>
      <c r="ADH51" s="3201"/>
      <c r="ADI51" s="3202"/>
      <c r="ADJ51" s="3203"/>
      <c r="ADK51" s="3200"/>
      <c r="ADL51" s="3204"/>
      <c r="ADM51" s="3179"/>
      <c r="ADN51" s="3205"/>
      <c r="ADO51" s="3206"/>
      <c r="ADP51" s="3207"/>
      <c r="ADQ51" s="3208"/>
      <c r="ADR51" s="3209"/>
      <c r="ADS51" s="3208"/>
      <c r="ADT51" s="3209"/>
      <c r="ADU51" s="3200"/>
      <c r="ADV51" s="3201"/>
      <c r="ADW51" s="3208"/>
      <c r="ADX51" s="3206"/>
      <c r="ADY51" s="3200"/>
      <c r="ADZ51" s="3201"/>
      <c r="AEA51" s="3202"/>
      <c r="AEB51" s="3203"/>
      <c r="AEC51" s="3200"/>
      <c r="AED51" s="3204"/>
      <c r="AEE51" s="3179"/>
      <c r="AEF51" s="3205"/>
      <c r="AEG51" s="3206"/>
      <c r="AEH51" s="3207"/>
      <c r="AEI51" s="3208"/>
      <c r="AEJ51" s="3209"/>
      <c r="AEK51" s="3208"/>
      <c r="AEL51" s="3209"/>
      <c r="AEM51" s="3200"/>
      <c r="AEN51" s="3201"/>
      <c r="AEO51" s="3208"/>
      <c r="AEP51" s="3206"/>
      <c r="AEQ51" s="3200"/>
      <c r="AER51" s="3201"/>
      <c r="AES51" s="3202"/>
      <c r="AET51" s="3203"/>
      <c r="AEU51" s="3200"/>
      <c r="AEV51" s="3204"/>
      <c r="AEW51" s="3179"/>
      <c r="AEX51" s="3205"/>
      <c r="AEY51" s="3206"/>
      <c r="AEZ51" s="3207"/>
      <c r="AFA51" s="3208"/>
      <c r="AFB51" s="3209"/>
      <c r="AFC51" s="3208"/>
      <c r="AFD51" s="3209"/>
      <c r="AFE51" s="3200"/>
      <c r="AFF51" s="3201"/>
      <c r="AFG51" s="3208"/>
      <c r="AFH51" s="3206"/>
      <c r="AFI51" s="3200"/>
      <c r="AFJ51" s="3201"/>
      <c r="AFK51" s="3202"/>
      <c r="AFL51" s="3203"/>
      <c r="AFM51" s="3200"/>
      <c r="AFN51" s="3204"/>
      <c r="AFO51" s="3179"/>
      <c r="AFP51" s="3205"/>
      <c r="AFQ51" s="3206"/>
      <c r="AFR51" s="3207"/>
      <c r="AFS51" s="3208"/>
      <c r="AFT51" s="3209"/>
      <c r="AFU51" s="3208"/>
      <c r="AFV51" s="3209"/>
      <c r="AFW51" s="3200"/>
      <c r="AFX51" s="3201"/>
      <c r="AFY51" s="3208"/>
      <c r="AFZ51" s="3206"/>
      <c r="AGA51" s="3200"/>
      <c r="AGB51" s="3201"/>
      <c r="AGC51" s="3202"/>
      <c r="AGD51" s="3203"/>
      <c r="AGE51" s="3200"/>
      <c r="AGF51" s="3204"/>
      <c r="AGG51" s="3179"/>
      <c r="AGH51" s="3205"/>
      <c r="AGI51" s="3206"/>
      <c r="AGJ51" s="3207"/>
      <c r="AGK51" s="3208"/>
      <c r="AGL51" s="3209"/>
      <c r="AGM51" s="3208"/>
      <c r="AGN51" s="3209"/>
      <c r="AGO51" s="3200"/>
      <c r="AGP51" s="3201"/>
      <c r="AGQ51" s="3208"/>
      <c r="AGR51" s="3206"/>
      <c r="AGS51" s="3200"/>
      <c r="AGT51" s="3201"/>
      <c r="AGU51" s="3202"/>
      <c r="AGV51" s="3203"/>
      <c r="AGW51" s="3200"/>
      <c r="AGX51" s="3204"/>
      <c r="AGY51" s="3179"/>
      <c r="AGZ51" s="3205"/>
      <c r="AHA51" s="3206"/>
      <c r="AHB51" s="3207"/>
      <c r="AHC51" s="3208"/>
      <c r="AHD51" s="3209"/>
      <c r="AHE51" s="3208"/>
      <c r="AHF51" s="3209"/>
      <c r="AHG51" s="3200"/>
      <c r="AHH51" s="3201"/>
      <c r="AHI51" s="3208"/>
      <c r="AHJ51" s="3206"/>
      <c r="AHK51" s="3200"/>
      <c r="AHL51" s="3201"/>
      <c r="AHM51" s="3202"/>
      <c r="AHN51" s="3203"/>
      <c r="AHO51" s="3200"/>
      <c r="AHP51" s="3204"/>
      <c r="AHQ51" s="3179"/>
      <c r="AHR51" s="3205"/>
      <c r="AHS51" s="3206"/>
      <c r="AHT51" s="3207"/>
      <c r="AHU51" s="3208"/>
      <c r="AHV51" s="3209"/>
      <c r="AHW51" s="3208"/>
      <c r="AHX51" s="3209"/>
      <c r="AHY51" s="3200"/>
      <c r="AHZ51" s="3201"/>
      <c r="AIA51" s="3208"/>
      <c r="AIB51" s="3206"/>
      <c r="AIC51" s="3200"/>
      <c r="AID51" s="3201"/>
      <c r="AIE51" s="3202"/>
      <c r="AIF51" s="3203"/>
      <c r="AIG51" s="3200"/>
      <c r="AIH51" s="3204"/>
      <c r="AII51" s="3179"/>
      <c r="AIJ51" s="3205"/>
      <c r="AIK51" s="3206"/>
      <c r="AIL51" s="3207"/>
      <c r="AIM51" s="3208"/>
      <c r="AIN51" s="3209"/>
      <c r="AIO51" s="3208"/>
      <c r="AIP51" s="3209"/>
      <c r="AIQ51" s="3200"/>
      <c r="AIR51" s="3201"/>
      <c r="AIS51" s="3208"/>
      <c r="AIT51" s="3206"/>
      <c r="AIU51" s="3200"/>
      <c r="AIV51" s="3201"/>
      <c r="AIW51" s="3202"/>
      <c r="AIX51" s="3203"/>
      <c r="AIY51" s="3200"/>
      <c r="AIZ51" s="3204"/>
      <c r="AJA51" s="3179"/>
      <c r="AJB51" s="3205"/>
      <c r="AJC51" s="3206"/>
      <c r="AJD51" s="3207"/>
      <c r="AJE51" s="3208"/>
      <c r="AJF51" s="3209"/>
      <c r="AJG51" s="3208"/>
      <c r="AJH51" s="3209"/>
      <c r="AJI51" s="3200"/>
      <c r="AJJ51" s="3201"/>
      <c r="AJK51" s="3208"/>
      <c r="AJL51" s="3206"/>
      <c r="AJM51" s="3200"/>
      <c r="AJN51" s="3201"/>
      <c r="AJO51" s="3202"/>
      <c r="AJP51" s="3203"/>
      <c r="AJQ51" s="3200"/>
      <c r="AJR51" s="3204"/>
      <c r="AJS51" s="3179"/>
      <c r="AJT51" s="3205"/>
      <c r="AJU51" s="3206"/>
      <c r="AJV51" s="3207"/>
      <c r="AJW51" s="3208"/>
      <c r="AJX51" s="3209"/>
      <c r="AJY51" s="3208"/>
      <c r="AJZ51" s="3209"/>
      <c r="AKA51" s="3200"/>
      <c r="AKB51" s="3201"/>
      <c r="AKC51" s="3208"/>
      <c r="AKD51" s="3206"/>
      <c r="AKE51" s="3200"/>
      <c r="AKF51" s="3201"/>
      <c r="AKG51" s="3202"/>
      <c r="AKH51" s="3203"/>
      <c r="AKI51" s="3200"/>
      <c r="AKJ51" s="3204"/>
      <c r="AKK51" s="3179"/>
      <c r="AKL51" s="3205"/>
      <c r="AKM51" s="3206"/>
      <c r="AKN51" s="3207"/>
      <c r="AKO51" s="3208"/>
      <c r="AKP51" s="3209"/>
      <c r="AKQ51" s="3208"/>
      <c r="AKR51" s="3209"/>
      <c r="AKS51" s="3200"/>
      <c r="AKT51" s="3201"/>
      <c r="AKU51" s="3208"/>
      <c r="AKV51" s="3206"/>
      <c r="AKW51" s="3200"/>
      <c r="AKX51" s="3201"/>
      <c r="AKY51" s="3202"/>
      <c r="AKZ51" s="3203"/>
      <c r="ALA51" s="3200"/>
      <c r="ALB51" s="3204"/>
      <c r="ALC51" s="3179"/>
      <c r="ALD51" s="3205"/>
      <c r="ALE51" s="3206"/>
      <c r="ALF51" s="3207"/>
      <c r="ALG51" s="3208"/>
      <c r="ALH51" s="3209"/>
      <c r="ALI51" s="3208"/>
      <c r="ALJ51" s="3209"/>
      <c r="ALK51" s="3200"/>
      <c r="ALL51" s="3201"/>
      <c r="ALM51" s="3208"/>
      <c r="ALN51" s="3206"/>
      <c r="ALO51" s="3200"/>
      <c r="ALP51" s="3201"/>
      <c r="ALQ51" s="3202"/>
      <c r="ALR51" s="3203"/>
      <c r="ALS51" s="3200"/>
      <c r="ALT51" s="3204"/>
      <c r="ALU51" s="3179"/>
      <c r="ALV51" s="3205"/>
      <c r="ALW51" s="3206"/>
      <c r="ALX51" s="3207"/>
      <c r="ALY51" s="3208"/>
      <c r="ALZ51" s="3209"/>
      <c r="AMA51" s="3208"/>
      <c r="AMB51" s="3209"/>
      <c r="AMC51" s="3200"/>
      <c r="AMD51" s="3201"/>
      <c r="AME51" s="3208"/>
      <c r="AMF51" s="3206"/>
      <c r="AMG51" s="3200"/>
      <c r="AMH51" s="3201"/>
      <c r="AMI51" s="3202"/>
      <c r="AMJ51" s="3203"/>
      <c r="AMK51" s="3200"/>
      <c r="AML51" s="3204"/>
      <c r="AMM51" s="3179"/>
      <c r="AMN51" s="3205"/>
      <c r="AMO51" s="3206"/>
      <c r="AMP51" s="3207"/>
      <c r="AMQ51" s="3208"/>
      <c r="AMR51" s="3209"/>
      <c r="AMS51" s="3208"/>
      <c r="AMT51" s="3209"/>
      <c r="AMU51" s="3200"/>
      <c r="AMV51" s="3201"/>
      <c r="AMW51" s="3208"/>
      <c r="AMX51" s="3206"/>
      <c r="AMY51" s="3200"/>
      <c r="AMZ51" s="3201"/>
      <c r="ANA51" s="3202"/>
      <c r="ANB51" s="3203"/>
      <c r="ANC51" s="3200"/>
      <c r="AND51" s="3204"/>
      <c r="ANE51" s="3179"/>
      <c r="ANF51" s="3205"/>
      <c r="ANG51" s="3206"/>
      <c r="ANH51" s="3207"/>
      <c r="ANI51" s="3208"/>
      <c r="ANJ51" s="3209"/>
      <c r="ANK51" s="3208"/>
      <c r="ANL51" s="3209"/>
      <c r="ANM51" s="3200"/>
      <c r="ANN51" s="3201"/>
      <c r="ANO51" s="3208"/>
      <c r="ANP51" s="3206"/>
      <c r="ANQ51" s="3200"/>
      <c r="ANR51" s="3201"/>
      <c r="ANS51" s="3202"/>
      <c r="ANT51" s="3203"/>
      <c r="ANU51" s="3200"/>
      <c r="ANV51" s="3204"/>
      <c r="ANW51" s="3179"/>
      <c r="ANX51" s="3205"/>
      <c r="ANY51" s="3206"/>
      <c r="ANZ51" s="3207"/>
      <c r="AOA51" s="3208"/>
      <c r="AOB51" s="3209"/>
      <c r="AOC51" s="3208"/>
      <c r="AOD51" s="3209"/>
      <c r="AOE51" s="3200"/>
      <c r="AOF51" s="3201"/>
      <c r="AOG51" s="3208"/>
      <c r="AOH51" s="3206"/>
      <c r="AOI51" s="3200"/>
      <c r="AOJ51" s="3201"/>
      <c r="AOK51" s="3202"/>
      <c r="AOL51" s="3203"/>
      <c r="AOM51" s="3200"/>
      <c r="AON51" s="3204"/>
      <c r="AOO51" s="3179"/>
      <c r="AOP51" s="3205"/>
      <c r="AOQ51" s="3206"/>
      <c r="AOR51" s="3207"/>
      <c r="AOS51" s="3208"/>
      <c r="AOT51" s="3209"/>
      <c r="AOU51" s="3208"/>
      <c r="AOV51" s="3209"/>
      <c r="AOW51" s="3200"/>
      <c r="AOX51" s="3201"/>
      <c r="AOY51" s="3208"/>
      <c r="AOZ51" s="3206"/>
      <c r="APA51" s="3200"/>
      <c r="APB51" s="3201"/>
      <c r="APC51" s="3202"/>
      <c r="APD51" s="3203"/>
      <c r="APE51" s="3200"/>
      <c r="APF51" s="3204"/>
      <c r="APG51" s="3179"/>
      <c r="APH51" s="3205"/>
      <c r="API51" s="3206"/>
      <c r="APJ51" s="3207"/>
      <c r="APK51" s="3208"/>
      <c r="APL51" s="3209"/>
      <c r="APM51" s="3208"/>
      <c r="APN51" s="3209"/>
      <c r="APO51" s="3200"/>
      <c r="APP51" s="3201"/>
      <c r="APQ51" s="3208"/>
      <c r="APR51" s="3206"/>
      <c r="APS51" s="3200"/>
      <c r="APT51" s="3201"/>
      <c r="APU51" s="3202"/>
      <c r="APV51" s="3203"/>
      <c r="APW51" s="3200"/>
      <c r="APX51" s="3204"/>
      <c r="APY51" s="3179"/>
      <c r="APZ51" s="3205"/>
      <c r="AQA51" s="3206"/>
      <c r="AQB51" s="3207"/>
      <c r="AQC51" s="3208"/>
      <c r="AQD51" s="3209"/>
      <c r="AQE51" s="3208"/>
      <c r="AQF51" s="3209"/>
      <c r="AQG51" s="3200"/>
      <c r="AQH51" s="3201"/>
      <c r="AQI51" s="3208"/>
      <c r="AQJ51" s="3206"/>
      <c r="AQK51" s="3200"/>
      <c r="AQL51" s="3201"/>
      <c r="AQM51" s="3202"/>
      <c r="AQN51" s="3203"/>
      <c r="AQO51" s="3200"/>
      <c r="AQP51" s="3204"/>
      <c r="AQQ51" s="3179"/>
      <c r="AQR51" s="3205"/>
      <c r="AQS51" s="3206"/>
      <c r="AQT51" s="3207"/>
      <c r="AQU51" s="3208"/>
      <c r="AQV51" s="3209"/>
      <c r="AQW51" s="3208"/>
      <c r="AQX51" s="3209"/>
      <c r="AQY51" s="3200"/>
      <c r="AQZ51" s="3201"/>
      <c r="ARA51" s="3208"/>
      <c r="ARB51" s="3206"/>
      <c r="ARC51" s="3200"/>
      <c r="ARD51" s="3201"/>
      <c r="ARE51" s="3202"/>
      <c r="ARF51" s="3203"/>
      <c r="ARG51" s="3200"/>
      <c r="ARH51" s="3204"/>
      <c r="ARI51" s="3179"/>
      <c r="ARJ51" s="3205"/>
      <c r="ARK51" s="3206"/>
      <c r="ARL51" s="3207"/>
      <c r="ARM51" s="3208"/>
      <c r="ARN51" s="3209"/>
      <c r="ARO51" s="3208"/>
      <c r="ARP51" s="3209"/>
      <c r="ARQ51" s="3200"/>
      <c r="ARR51" s="3201"/>
      <c r="ARS51" s="3208"/>
      <c r="ART51" s="3206"/>
      <c r="ARU51" s="3200"/>
      <c r="ARV51" s="3201"/>
      <c r="ARW51" s="3202"/>
      <c r="ARX51" s="3203"/>
      <c r="ARY51" s="3200"/>
      <c r="ARZ51" s="3204"/>
      <c r="ASA51" s="3179"/>
      <c r="ASB51" s="3205"/>
      <c r="ASC51" s="3206"/>
      <c r="ASD51" s="3207"/>
      <c r="ASE51" s="3208"/>
      <c r="ASF51" s="3209"/>
      <c r="ASG51" s="3208"/>
      <c r="ASH51" s="3209"/>
      <c r="ASI51" s="3200"/>
      <c r="ASJ51" s="3201"/>
      <c r="ASK51" s="3208"/>
      <c r="ASL51" s="3206"/>
      <c r="ASM51" s="3200"/>
      <c r="ASN51" s="3201"/>
      <c r="ASO51" s="3202"/>
      <c r="ASP51" s="3203"/>
      <c r="ASQ51" s="3200"/>
      <c r="ASR51" s="3204"/>
      <c r="ASS51" s="3179"/>
      <c r="AST51" s="3205"/>
      <c r="ASU51" s="3206"/>
      <c r="ASV51" s="3207"/>
      <c r="ASW51" s="3208"/>
      <c r="ASX51" s="3209"/>
      <c r="ASY51" s="3208"/>
      <c r="ASZ51" s="3209"/>
      <c r="ATA51" s="3200"/>
      <c r="ATB51" s="3201"/>
      <c r="ATC51" s="3208"/>
      <c r="ATD51" s="3206"/>
      <c r="ATE51" s="3200"/>
      <c r="ATF51" s="3201"/>
      <c r="ATG51" s="3202"/>
      <c r="ATH51" s="3203"/>
      <c r="ATI51" s="3200"/>
      <c r="ATJ51" s="3204"/>
      <c r="ATK51" s="3179"/>
      <c r="ATL51" s="3205"/>
      <c r="ATM51" s="3206"/>
      <c r="ATN51" s="3207"/>
      <c r="ATO51" s="3208"/>
      <c r="ATP51" s="3209"/>
      <c r="ATQ51" s="3208"/>
      <c r="ATR51" s="3209"/>
      <c r="ATS51" s="3200"/>
      <c r="ATT51" s="3201"/>
      <c r="ATU51" s="3208"/>
      <c r="ATV51" s="3206"/>
      <c r="ATW51" s="3200"/>
      <c r="ATX51" s="3201"/>
      <c r="ATY51" s="3202"/>
      <c r="ATZ51" s="3203"/>
      <c r="AUA51" s="3200"/>
      <c r="AUB51" s="3204"/>
      <c r="AUC51" s="3179"/>
      <c r="AUD51" s="3205"/>
      <c r="AUE51" s="3206"/>
      <c r="AUF51" s="3207"/>
      <c r="AUG51" s="3208"/>
      <c r="AUH51" s="3209"/>
      <c r="AUI51" s="3208"/>
      <c r="AUJ51" s="3209"/>
      <c r="AUK51" s="3200"/>
      <c r="AUL51" s="3201"/>
      <c r="AUM51" s="3208"/>
      <c r="AUN51" s="3206"/>
      <c r="AUO51" s="3200"/>
      <c r="AUP51" s="3201"/>
      <c r="AUQ51" s="3202"/>
      <c r="AUR51" s="3203"/>
      <c r="AUS51" s="3200"/>
      <c r="AUT51" s="3204"/>
      <c r="AUU51" s="3179"/>
      <c r="AUV51" s="3205"/>
      <c r="AUW51" s="3206"/>
      <c r="AUX51" s="3207"/>
      <c r="AUY51" s="3208"/>
      <c r="AUZ51" s="3209"/>
      <c r="AVA51" s="3208"/>
      <c r="AVB51" s="3209"/>
      <c r="AVC51" s="3200"/>
      <c r="AVD51" s="3201"/>
      <c r="AVE51" s="3208"/>
      <c r="AVF51" s="3206"/>
      <c r="AVG51" s="3200"/>
      <c r="AVH51" s="3201"/>
      <c r="AVI51" s="3202"/>
      <c r="AVJ51" s="3203"/>
      <c r="AVK51" s="3200"/>
      <c r="AVL51" s="3204"/>
      <c r="AVM51" s="3179"/>
      <c r="AVN51" s="3205"/>
      <c r="AVO51" s="3206"/>
      <c r="AVP51" s="3207"/>
      <c r="AVQ51" s="3208"/>
      <c r="AVR51" s="3209"/>
      <c r="AVS51" s="3208"/>
      <c r="AVT51" s="3209"/>
      <c r="AVU51" s="3200"/>
      <c r="AVV51" s="3201"/>
      <c r="AVW51" s="3208"/>
      <c r="AVX51" s="3206"/>
      <c r="AVY51" s="3200"/>
      <c r="AVZ51" s="3201"/>
      <c r="AWA51" s="3202"/>
      <c r="AWB51" s="3203"/>
      <c r="AWC51" s="3200"/>
      <c r="AWD51" s="3204"/>
      <c r="AWE51" s="3179"/>
      <c r="AWF51" s="3205"/>
      <c r="AWG51" s="3206"/>
      <c r="AWH51" s="3207"/>
      <c r="AWI51" s="3208"/>
      <c r="AWJ51" s="3209"/>
      <c r="AWK51" s="3208"/>
      <c r="AWL51" s="3209"/>
      <c r="AWM51" s="3200"/>
      <c r="AWN51" s="3201"/>
      <c r="AWO51" s="3208"/>
      <c r="AWP51" s="3206"/>
      <c r="AWQ51" s="3200"/>
      <c r="AWR51" s="3201"/>
      <c r="AWS51" s="3202"/>
      <c r="AWT51" s="3203"/>
      <c r="AWU51" s="3200"/>
      <c r="AWV51" s="3204"/>
      <c r="AWW51" s="3179"/>
      <c r="AWX51" s="3205"/>
      <c r="AWY51" s="3206"/>
      <c r="AWZ51" s="3207"/>
      <c r="AXA51" s="3208"/>
      <c r="AXB51" s="3209"/>
      <c r="AXC51" s="3208"/>
      <c r="AXD51" s="3209"/>
      <c r="AXE51" s="3200"/>
      <c r="AXF51" s="3201"/>
      <c r="AXG51" s="3208"/>
      <c r="AXH51" s="3206"/>
      <c r="AXI51" s="3200"/>
      <c r="AXJ51" s="3201"/>
      <c r="AXK51" s="3202"/>
      <c r="AXL51" s="3203"/>
      <c r="AXM51" s="3200"/>
      <c r="AXN51" s="3204"/>
      <c r="AXO51" s="3179"/>
      <c r="AXP51" s="3205"/>
      <c r="AXQ51" s="3206"/>
      <c r="AXR51" s="3207"/>
      <c r="AXS51" s="3208"/>
      <c r="AXT51" s="3209"/>
      <c r="AXU51" s="3208"/>
      <c r="AXV51" s="3209"/>
      <c r="AXW51" s="3200"/>
      <c r="AXX51" s="3201"/>
      <c r="AXY51" s="3208"/>
      <c r="AXZ51" s="3206"/>
      <c r="AYA51" s="3200"/>
      <c r="AYB51" s="3201"/>
      <c r="AYC51" s="3202"/>
      <c r="AYD51" s="3203"/>
      <c r="AYE51" s="3200"/>
      <c r="AYF51" s="3204"/>
      <c r="AYG51" s="3179"/>
      <c r="AYH51" s="3205"/>
      <c r="AYI51" s="3206"/>
      <c r="AYJ51" s="3207"/>
      <c r="AYK51" s="3208"/>
      <c r="AYL51" s="3209"/>
      <c r="AYM51" s="3208"/>
      <c r="AYN51" s="3209"/>
      <c r="AYO51" s="3200"/>
      <c r="AYP51" s="3201"/>
      <c r="AYQ51" s="3208"/>
      <c r="AYR51" s="3206"/>
      <c r="AYS51" s="3200"/>
      <c r="AYT51" s="3201"/>
      <c r="AYU51" s="3202"/>
      <c r="AYV51" s="3203"/>
      <c r="AYW51" s="3200"/>
      <c r="AYX51" s="3204"/>
      <c r="AYY51" s="3179"/>
      <c r="AYZ51" s="3205"/>
      <c r="AZA51" s="3206"/>
      <c r="AZB51" s="3207"/>
      <c r="AZC51" s="3208"/>
      <c r="AZD51" s="3209"/>
      <c r="AZE51" s="3208"/>
      <c r="AZF51" s="3209"/>
      <c r="AZG51" s="3200"/>
      <c r="AZH51" s="3201"/>
      <c r="AZI51" s="3208"/>
      <c r="AZJ51" s="3206"/>
      <c r="AZK51" s="3200"/>
      <c r="AZL51" s="3201"/>
      <c r="AZM51" s="3202"/>
      <c r="AZN51" s="3203"/>
      <c r="AZO51" s="3200"/>
      <c r="AZP51" s="3204"/>
      <c r="AZQ51" s="3179"/>
      <c r="AZR51" s="3205"/>
      <c r="AZS51" s="3206"/>
      <c r="AZT51" s="3207"/>
      <c r="AZU51" s="3208"/>
      <c r="AZV51" s="3209"/>
      <c r="AZW51" s="3208"/>
      <c r="AZX51" s="3209"/>
      <c r="AZY51" s="3200"/>
      <c r="AZZ51" s="3201"/>
      <c r="BAA51" s="3208"/>
      <c r="BAB51" s="3206"/>
      <c r="BAC51" s="3200"/>
      <c r="BAD51" s="3201"/>
      <c r="BAE51" s="3202"/>
      <c r="BAF51" s="3203"/>
      <c r="BAG51" s="3200"/>
      <c r="BAH51" s="3204"/>
      <c r="BAI51" s="3179"/>
      <c r="BAJ51" s="3205"/>
      <c r="BAK51" s="3206"/>
      <c r="BAL51" s="3207"/>
      <c r="BAM51" s="3208"/>
      <c r="BAN51" s="3209"/>
      <c r="BAO51" s="3208"/>
      <c r="BAP51" s="3209"/>
      <c r="BAQ51" s="3200"/>
      <c r="BAR51" s="3201"/>
      <c r="BAS51" s="3208"/>
      <c r="BAT51" s="3206"/>
      <c r="BAU51" s="3200"/>
      <c r="BAV51" s="3201"/>
      <c r="BAW51" s="3202"/>
      <c r="BAX51" s="3203"/>
      <c r="BAY51" s="3200"/>
      <c r="BAZ51" s="3204"/>
      <c r="BBA51" s="3179"/>
      <c r="BBB51" s="3205"/>
      <c r="BBC51" s="3206"/>
      <c r="BBD51" s="3207"/>
      <c r="BBE51" s="3208"/>
      <c r="BBF51" s="3209"/>
      <c r="BBG51" s="3208"/>
      <c r="BBH51" s="3209"/>
      <c r="BBI51" s="3200"/>
      <c r="BBJ51" s="3201"/>
      <c r="BBK51" s="3208"/>
      <c r="BBL51" s="3206"/>
      <c r="BBM51" s="3200"/>
      <c r="BBN51" s="3201"/>
      <c r="BBO51" s="3202"/>
      <c r="BBP51" s="3203"/>
      <c r="BBQ51" s="3200"/>
      <c r="BBR51" s="3204"/>
      <c r="BBS51" s="3179"/>
      <c r="BBT51" s="3205"/>
      <c r="BBU51" s="3206"/>
      <c r="BBV51" s="3207"/>
      <c r="BBW51" s="3208"/>
      <c r="BBX51" s="3209"/>
      <c r="BBY51" s="3208"/>
      <c r="BBZ51" s="3209"/>
      <c r="BCA51" s="3200"/>
      <c r="BCB51" s="3201"/>
      <c r="BCC51" s="3208"/>
      <c r="BCD51" s="3206"/>
      <c r="BCE51" s="3200"/>
      <c r="BCF51" s="3201"/>
      <c r="BCG51" s="3202"/>
      <c r="BCH51" s="3203"/>
      <c r="BCI51" s="3200"/>
      <c r="BCJ51" s="3204"/>
      <c r="BCK51" s="3179"/>
      <c r="BCL51" s="3205"/>
      <c r="BCM51" s="3206"/>
      <c r="BCN51" s="3207"/>
      <c r="BCO51" s="3208"/>
      <c r="BCP51" s="3209"/>
      <c r="BCQ51" s="3208"/>
      <c r="BCR51" s="3209"/>
      <c r="BCS51" s="3200"/>
      <c r="BCT51" s="3201"/>
      <c r="BCU51" s="3208"/>
      <c r="BCV51" s="3206"/>
      <c r="BCW51" s="3200"/>
      <c r="BCX51" s="3201"/>
      <c r="BCY51" s="3202"/>
      <c r="BCZ51" s="3203"/>
      <c r="BDA51" s="3200"/>
      <c r="BDB51" s="3204"/>
      <c r="BDC51" s="3179"/>
      <c r="BDD51" s="3205"/>
      <c r="BDE51" s="3206"/>
      <c r="BDF51" s="3207"/>
      <c r="BDG51" s="3208"/>
      <c r="BDH51" s="3209"/>
      <c r="BDI51" s="3208"/>
      <c r="BDJ51" s="3209"/>
      <c r="BDK51" s="3200"/>
      <c r="BDL51" s="3201"/>
      <c r="BDM51" s="3208"/>
      <c r="BDN51" s="3206"/>
      <c r="BDO51" s="3200"/>
      <c r="BDP51" s="3201"/>
      <c r="BDQ51" s="3202"/>
      <c r="BDR51" s="3203"/>
      <c r="BDS51" s="3200"/>
      <c r="BDT51" s="3204"/>
      <c r="BDU51" s="3179"/>
      <c r="BDV51" s="3205"/>
      <c r="BDW51" s="3206"/>
      <c r="BDX51" s="3207"/>
      <c r="BDY51" s="3208"/>
      <c r="BDZ51" s="3209"/>
      <c r="BEA51" s="3208"/>
      <c r="BEB51" s="3209"/>
      <c r="BEC51" s="3200"/>
      <c r="BED51" s="3201"/>
      <c r="BEE51" s="3208"/>
      <c r="BEF51" s="3206"/>
      <c r="BEG51" s="3200"/>
      <c r="BEH51" s="3201"/>
      <c r="BEI51" s="3202"/>
      <c r="BEJ51" s="3203"/>
      <c r="BEK51" s="3200"/>
      <c r="BEL51" s="3204"/>
      <c r="BEM51" s="3179"/>
      <c r="BEN51" s="3205"/>
      <c r="BEO51" s="3206"/>
      <c r="BEP51" s="3207"/>
      <c r="BEQ51" s="3208"/>
      <c r="BER51" s="3209"/>
      <c r="BES51" s="3208"/>
      <c r="BET51" s="3209"/>
      <c r="BEU51" s="3200"/>
      <c r="BEV51" s="3201"/>
      <c r="BEW51" s="3208"/>
      <c r="BEX51" s="3206"/>
      <c r="BEY51" s="3200"/>
      <c r="BEZ51" s="3201"/>
      <c r="BFA51" s="3202"/>
      <c r="BFB51" s="3203"/>
      <c r="BFC51" s="3200"/>
      <c r="BFD51" s="3204"/>
      <c r="BFE51" s="3179"/>
      <c r="BFF51" s="3205"/>
      <c r="BFG51" s="3206"/>
      <c r="BFH51" s="3207"/>
      <c r="BFI51" s="3208"/>
      <c r="BFJ51" s="3209"/>
      <c r="BFK51" s="3208"/>
      <c r="BFL51" s="3209"/>
      <c r="BFM51" s="3200"/>
      <c r="BFN51" s="3201"/>
      <c r="BFO51" s="3208"/>
      <c r="BFP51" s="3206"/>
      <c r="BFQ51" s="3200"/>
      <c r="BFR51" s="3201"/>
      <c r="BFS51" s="3202"/>
      <c r="BFT51" s="3203"/>
      <c r="BFU51" s="3200"/>
      <c r="BFV51" s="3204"/>
      <c r="BFW51" s="3179"/>
      <c r="BFX51" s="3205"/>
      <c r="BFY51" s="3206"/>
      <c r="BFZ51" s="3207"/>
      <c r="BGA51" s="3208"/>
      <c r="BGB51" s="3209"/>
      <c r="BGC51" s="3208"/>
      <c r="BGD51" s="3209"/>
      <c r="BGE51" s="3200"/>
      <c r="BGF51" s="3201"/>
      <c r="BGG51" s="3208"/>
      <c r="BGH51" s="3206"/>
      <c r="BGI51" s="3200"/>
      <c r="BGJ51" s="3201"/>
      <c r="BGK51" s="3202"/>
      <c r="BGL51" s="3203"/>
      <c r="BGM51" s="3200"/>
      <c r="BGN51" s="3204"/>
      <c r="BGO51" s="3179"/>
      <c r="BGP51" s="3205"/>
      <c r="BGQ51" s="3206"/>
      <c r="BGR51" s="3207"/>
      <c r="BGS51" s="3208"/>
      <c r="BGT51" s="3209"/>
      <c r="BGU51" s="3208"/>
      <c r="BGV51" s="3209"/>
      <c r="BGW51" s="3200"/>
      <c r="BGX51" s="3201"/>
      <c r="BGY51" s="3208"/>
      <c r="BGZ51" s="3206"/>
      <c r="BHA51" s="3200"/>
      <c r="BHB51" s="3201"/>
      <c r="BHC51" s="3202"/>
      <c r="BHD51" s="3203"/>
      <c r="BHE51" s="3200"/>
      <c r="BHF51" s="3204"/>
      <c r="BHG51" s="3179"/>
      <c r="BHH51" s="3205"/>
      <c r="BHI51" s="3206"/>
      <c r="BHJ51" s="3207"/>
      <c r="BHK51" s="3208"/>
      <c r="BHL51" s="3209"/>
      <c r="BHM51" s="3208"/>
      <c r="BHN51" s="3209"/>
      <c r="BHO51" s="3200"/>
      <c r="BHP51" s="3201"/>
      <c r="BHQ51" s="3208"/>
      <c r="BHR51" s="3206"/>
      <c r="BHS51" s="3200"/>
      <c r="BHT51" s="3201"/>
      <c r="BHU51" s="3202"/>
      <c r="BHV51" s="3203"/>
      <c r="BHW51" s="3200"/>
      <c r="BHX51" s="3204"/>
      <c r="BHY51" s="3179"/>
      <c r="BHZ51" s="3205"/>
      <c r="BIA51" s="3206"/>
      <c r="BIB51" s="3207"/>
      <c r="BIC51" s="3208"/>
      <c r="BID51" s="3209"/>
      <c r="BIE51" s="3208"/>
      <c r="BIF51" s="3209"/>
      <c r="BIG51" s="3200"/>
      <c r="BIH51" s="3201"/>
      <c r="BII51" s="3208"/>
      <c r="BIJ51" s="3206"/>
      <c r="BIK51" s="3200"/>
      <c r="BIL51" s="3201"/>
      <c r="BIM51" s="3202"/>
      <c r="BIN51" s="3203"/>
      <c r="BIO51" s="3200"/>
      <c r="BIP51" s="3204"/>
      <c r="BIQ51" s="3179"/>
      <c r="BIR51" s="3205"/>
      <c r="BIS51" s="3206"/>
      <c r="BIT51" s="3207"/>
      <c r="BIU51" s="3208"/>
      <c r="BIV51" s="3209"/>
      <c r="BIW51" s="3208"/>
      <c r="BIX51" s="3209"/>
      <c r="BIY51" s="3200"/>
      <c r="BIZ51" s="3201"/>
      <c r="BJA51" s="3208"/>
      <c r="BJB51" s="3206"/>
      <c r="BJC51" s="3200"/>
      <c r="BJD51" s="3201"/>
      <c r="BJE51" s="3202"/>
      <c r="BJF51" s="3203"/>
      <c r="BJG51" s="3200"/>
      <c r="BJH51" s="3204"/>
      <c r="BJI51" s="3179"/>
      <c r="BJJ51" s="3205"/>
      <c r="BJK51" s="3206"/>
      <c r="BJL51" s="3207"/>
      <c r="BJM51" s="3208"/>
      <c r="BJN51" s="3209"/>
      <c r="BJO51" s="3208"/>
      <c r="BJP51" s="3209"/>
      <c r="BJQ51" s="3200"/>
      <c r="BJR51" s="3201"/>
      <c r="BJS51" s="3208"/>
      <c r="BJT51" s="3206"/>
      <c r="BJU51" s="3200"/>
      <c r="BJV51" s="3201"/>
      <c r="BJW51" s="3202"/>
      <c r="BJX51" s="3203"/>
      <c r="BJY51" s="3200"/>
      <c r="BJZ51" s="3204"/>
      <c r="BKA51" s="3179"/>
      <c r="BKB51" s="3205"/>
      <c r="BKC51" s="3206"/>
      <c r="BKD51" s="3207"/>
      <c r="BKE51" s="3208"/>
      <c r="BKF51" s="3209"/>
      <c r="BKG51" s="3208"/>
      <c r="BKH51" s="3209"/>
      <c r="BKI51" s="3200"/>
      <c r="BKJ51" s="3201"/>
      <c r="BKK51" s="3208"/>
      <c r="BKL51" s="3206"/>
      <c r="BKM51" s="3200"/>
      <c r="BKN51" s="3201"/>
      <c r="BKO51" s="3202"/>
      <c r="BKP51" s="3203"/>
      <c r="BKQ51" s="3200"/>
      <c r="BKR51" s="3204"/>
      <c r="BKS51" s="3179"/>
      <c r="BKT51" s="3205"/>
      <c r="BKU51" s="3206"/>
      <c r="BKV51" s="3207"/>
      <c r="BKW51" s="3208"/>
      <c r="BKX51" s="3209"/>
      <c r="BKY51" s="3208"/>
      <c r="BKZ51" s="3209"/>
      <c r="BLA51" s="3200"/>
      <c r="BLB51" s="3201"/>
      <c r="BLC51" s="3208"/>
      <c r="BLD51" s="3206"/>
      <c r="BLE51" s="3200"/>
      <c r="BLF51" s="3201"/>
      <c r="BLG51" s="3202"/>
      <c r="BLH51" s="3203"/>
      <c r="BLI51" s="3200"/>
      <c r="BLJ51" s="3204"/>
      <c r="BLK51" s="3179"/>
      <c r="BLL51" s="3205"/>
      <c r="BLM51" s="3206"/>
      <c r="BLN51" s="3207"/>
      <c r="BLO51" s="3208"/>
      <c r="BLP51" s="3209"/>
      <c r="BLQ51" s="3208"/>
      <c r="BLR51" s="3209"/>
      <c r="BLS51" s="3200"/>
      <c r="BLT51" s="3201"/>
      <c r="BLU51" s="3208"/>
      <c r="BLV51" s="3206"/>
      <c r="BLW51" s="3200"/>
      <c r="BLX51" s="3201"/>
      <c r="BLY51" s="3202"/>
      <c r="BLZ51" s="3203"/>
      <c r="BMA51" s="3200"/>
      <c r="BMB51" s="3204"/>
      <c r="BMC51" s="3179"/>
      <c r="BMD51" s="3205"/>
      <c r="BME51" s="3206"/>
      <c r="BMF51" s="3207"/>
      <c r="BMG51" s="3208"/>
      <c r="BMH51" s="3209"/>
      <c r="BMI51" s="3208"/>
      <c r="BMJ51" s="3209"/>
      <c r="BMK51" s="3200"/>
      <c r="BML51" s="3201"/>
      <c r="BMM51" s="3208"/>
      <c r="BMN51" s="3206"/>
      <c r="BMO51" s="3200"/>
      <c r="BMP51" s="3201"/>
      <c r="BMQ51" s="3202"/>
      <c r="BMR51" s="3203"/>
      <c r="BMS51" s="3200"/>
      <c r="BMT51" s="3204"/>
      <c r="BMU51" s="3179"/>
      <c r="BMV51" s="3205"/>
      <c r="BMW51" s="3206"/>
      <c r="BMX51" s="3207"/>
      <c r="BMY51" s="3208"/>
      <c r="BMZ51" s="3209"/>
      <c r="BNA51" s="3208"/>
      <c r="BNB51" s="3209"/>
      <c r="BNC51" s="3200"/>
      <c r="BND51" s="3201"/>
      <c r="BNE51" s="3208"/>
      <c r="BNF51" s="3206"/>
      <c r="BNG51" s="3200"/>
      <c r="BNH51" s="3201"/>
      <c r="BNI51" s="3202"/>
      <c r="BNJ51" s="3203"/>
      <c r="BNK51" s="3200"/>
      <c r="BNL51" s="3204"/>
      <c r="BNM51" s="3179"/>
      <c r="BNN51" s="3205"/>
      <c r="BNO51" s="3206"/>
      <c r="BNP51" s="3207"/>
      <c r="BNQ51" s="3208"/>
      <c r="BNR51" s="3209"/>
      <c r="BNS51" s="3208"/>
      <c r="BNT51" s="3209"/>
      <c r="BNU51" s="3200"/>
      <c r="BNV51" s="3201"/>
      <c r="BNW51" s="3208"/>
      <c r="BNX51" s="3206"/>
      <c r="BNY51" s="3200"/>
      <c r="BNZ51" s="3201"/>
      <c r="BOA51" s="3202"/>
      <c r="BOB51" s="3203"/>
      <c r="BOC51" s="3200"/>
      <c r="BOD51" s="3204"/>
      <c r="BOE51" s="3179"/>
      <c r="BOF51" s="3205"/>
      <c r="BOG51" s="3206"/>
      <c r="BOH51" s="3207"/>
      <c r="BOI51" s="3208"/>
      <c r="BOJ51" s="3209"/>
      <c r="BOK51" s="3208"/>
      <c r="BOL51" s="3209"/>
      <c r="BOM51" s="3200"/>
      <c r="BON51" s="3201"/>
      <c r="BOO51" s="3208"/>
      <c r="BOP51" s="3206"/>
      <c r="BOQ51" s="3200"/>
      <c r="BOR51" s="3201"/>
      <c r="BOS51" s="3202"/>
      <c r="BOT51" s="3203"/>
      <c r="BOU51" s="3200"/>
      <c r="BOV51" s="3204"/>
      <c r="BOW51" s="3179"/>
      <c r="BOX51" s="3205"/>
      <c r="BOY51" s="3206"/>
      <c r="BOZ51" s="3207"/>
      <c r="BPA51" s="3208"/>
      <c r="BPB51" s="3209"/>
      <c r="BPC51" s="3208"/>
      <c r="BPD51" s="3209"/>
      <c r="BPE51" s="3200"/>
      <c r="BPF51" s="3201"/>
      <c r="BPG51" s="3208"/>
      <c r="BPH51" s="3206"/>
      <c r="BPI51" s="3200"/>
      <c r="BPJ51" s="3201"/>
      <c r="BPK51" s="3202"/>
      <c r="BPL51" s="3203"/>
      <c r="BPM51" s="3200"/>
      <c r="BPN51" s="3204"/>
      <c r="BPO51" s="3179"/>
      <c r="BPP51" s="3205"/>
      <c r="BPQ51" s="3206"/>
      <c r="BPR51" s="3207"/>
      <c r="BPS51" s="3208"/>
      <c r="BPT51" s="3209"/>
      <c r="BPU51" s="3208"/>
      <c r="BPV51" s="3209"/>
      <c r="BPW51" s="3200"/>
      <c r="BPX51" s="3201"/>
      <c r="BPY51" s="3208"/>
      <c r="BPZ51" s="3206"/>
      <c r="BQA51" s="3200"/>
      <c r="BQB51" s="3201"/>
      <c r="BQC51" s="3202"/>
      <c r="BQD51" s="3203"/>
      <c r="BQE51" s="3200"/>
      <c r="BQF51" s="3204"/>
      <c r="BQG51" s="3179"/>
      <c r="BQH51" s="3205"/>
      <c r="BQI51" s="3206"/>
      <c r="BQJ51" s="3207"/>
      <c r="BQK51" s="3208"/>
      <c r="BQL51" s="3209"/>
      <c r="BQM51" s="3208"/>
      <c r="BQN51" s="3209"/>
      <c r="BQO51" s="3200"/>
      <c r="BQP51" s="3201"/>
      <c r="BQQ51" s="3208"/>
      <c r="BQR51" s="3206"/>
      <c r="BQS51" s="3200"/>
      <c r="BQT51" s="3201"/>
      <c r="BQU51" s="3202"/>
      <c r="BQV51" s="3203"/>
      <c r="BQW51" s="3200"/>
      <c r="BQX51" s="3204"/>
      <c r="BQY51" s="3179"/>
      <c r="BQZ51" s="3205"/>
      <c r="BRA51" s="3206"/>
      <c r="BRB51" s="3207"/>
      <c r="BRC51" s="3208"/>
      <c r="BRD51" s="3209"/>
      <c r="BRE51" s="3208"/>
      <c r="BRF51" s="3209"/>
      <c r="BRG51" s="3200"/>
      <c r="BRH51" s="3201"/>
      <c r="BRI51" s="3208"/>
      <c r="BRJ51" s="3206"/>
      <c r="BRK51" s="3200"/>
      <c r="BRL51" s="3201"/>
      <c r="BRM51" s="3202"/>
      <c r="BRN51" s="3203"/>
      <c r="BRO51" s="3200"/>
      <c r="BRP51" s="3204"/>
      <c r="BRQ51" s="3179"/>
      <c r="BRR51" s="3205"/>
      <c r="BRS51" s="3206"/>
      <c r="BRT51" s="3207"/>
      <c r="BRU51" s="3208"/>
      <c r="BRV51" s="3209"/>
      <c r="BRW51" s="3208"/>
      <c r="BRX51" s="3209"/>
      <c r="BRY51" s="3200"/>
      <c r="BRZ51" s="3201"/>
      <c r="BSA51" s="3208"/>
      <c r="BSB51" s="3206"/>
      <c r="BSC51" s="3200"/>
      <c r="BSD51" s="3201"/>
      <c r="BSE51" s="3202"/>
      <c r="BSF51" s="3203"/>
      <c r="BSG51" s="3200"/>
      <c r="BSH51" s="3204"/>
      <c r="BSI51" s="3179"/>
      <c r="BSJ51" s="3205"/>
      <c r="BSK51" s="3206"/>
      <c r="BSL51" s="3207"/>
      <c r="BSM51" s="3208"/>
      <c r="BSN51" s="3209"/>
      <c r="BSO51" s="3208"/>
      <c r="BSP51" s="3209"/>
      <c r="BSQ51" s="3200"/>
      <c r="BSR51" s="3201"/>
      <c r="BSS51" s="3208"/>
      <c r="BST51" s="3206"/>
      <c r="BSU51" s="3200"/>
      <c r="BSV51" s="3201"/>
      <c r="BSW51" s="3202"/>
      <c r="BSX51" s="3203"/>
      <c r="BSY51" s="3200"/>
      <c r="BSZ51" s="3204"/>
      <c r="BTA51" s="3179"/>
      <c r="BTB51" s="3205"/>
      <c r="BTC51" s="3206"/>
      <c r="BTD51" s="3207"/>
      <c r="BTE51" s="3208"/>
      <c r="BTF51" s="3209"/>
      <c r="BTG51" s="3208"/>
      <c r="BTH51" s="3209"/>
      <c r="BTI51" s="3200"/>
      <c r="BTJ51" s="3201"/>
      <c r="BTK51" s="3208"/>
      <c r="BTL51" s="3206"/>
      <c r="BTM51" s="3200"/>
      <c r="BTN51" s="3201"/>
      <c r="BTO51" s="3202"/>
      <c r="BTP51" s="3203"/>
      <c r="BTQ51" s="3200"/>
      <c r="BTR51" s="3204"/>
      <c r="BTS51" s="3179"/>
      <c r="BTT51" s="3205"/>
      <c r="BTU51" s="3206"/>
      <c r="BTV51" s="3207"/>
      <c r="BTW51" s="3208"/>
      <c r="BTX51" s="3209"/>
      <c r="BTY51" s="3208"/>
      <c r="BTZ51" s="3209"/>
      <c r="BUA51" s="3200"/>
      <c r="BUB51" s="3201"/>
      <c r="BUC51" s="3208"/>
      <c r="BUD51" s="3206"/>
      <c r="BUE51" s="3200"/>
      <c r="BUF51" s="3201"/>
      <c r="BUG51" s="3202"/>
      <c r="BUH51" s="3203"/>
      <c r="BUI51" s="3200"/>
      <c r="BUJ51" s="3204"/>
      <c r="BUK51" s="3179"/>
      <c r="BUL51" s="3205"/>
      <c r="BUM51" s="3206"/>
      <c r="BUN51" s="3207"/>
      <c r="BUO51" s="3208"/>
      <c r="BUP51" s="3209"/>
      <c r="BUQ51" s="3208"/>
      <c r="BUR51" s="3209"/>
      <c r="BUS51" s="3200"/>
      <c r="BUT51" s="3201"/>
      <c r="BUU51" s="3208"/>
      <c r="BUV51" s="3206"/>
      <c r="BUW51" s="3200"/>
      <c r="BUX51" s="3201"/>
      <c r="BUY51" s="3202"/>
      <c r="BUZ51" s="3203"/>
      <c r="BVA51" s="3200"/>
      <c r="BVB51" s="3204"/>
      <c r="BVC51" s="3179"/>
      <c r="BVD51" s="3205"/>
      <c r="BVE51" s="3206"/>
      <c r="BVF51" s="3207"/>
      <c r="BVG51" s="3208"/>
      <c r="BVH51" s="3209"/>
      <c r="BVI51" s="3208"/>
      <c r="BVJ51" s="3209"/>
      <c r="BVK51" s="3200"/>
      <c r="BVL51" s="3201"/>
      <c r="BVM51" s="3208"/>
      <c r="BVN51" s="3206"/>
      <c r="BVO51" s="3200"/>
      <c r="BVP51" s="3201"/>
      <c r="BVQ51" s="3202"/>
      <c r="BVR51" s="3203"/>
      <c r="BVS51" s="3200"/>
      <c r="BVT51" s="3204"/>
      <c r="BVU51" s="3179"/>
      <c r="BVV51" s="3205"/>
      <c r="BVW51" s="3206"/>
      <c r="BVX51" s="3207"/>
      <c r="BVY51" s="3208"/>
      <c r="BVZ51" s="3209"/>
      <c r="BWA51" s="3208"/>
      <c r="BWB51" s="3209"/>
      <c r="BWC51" s="3200"/>
      <c r="BWD51" s="3201"/>
      <c r="BWE51" s="3208"/>
      <c r="BWF51" s="3206"/>
      <c r="BWG51" s="3200"/>
      <c r="BWH51" s="3201"/>
      <c r="BWI51" s="3202"/>
      <c r="BWJ51" s="3203"/>
      <c r="BWK51" s="3200"/>
      <c r="BWL51" s="3204"/>
      <c r="BWM51" s="3179"/>
      <c r="BWN51" s="3205"/>
      <c r="BWO51" s="3206"/>
      <c r="BWP51" s="3207"/>
      <c r="BWQ51" s="3208"/>
      <c r="BWR51" s="3209"/>
      <c r="BWS51" s="3208"/>
      <c r="BWT51" s="3209"/>
      <c r="BWU51" s="3200"/>
      <c r="BWV51" s="3201"/>
      <c r="BWW51" s="3208"/>
      <c r="BWX51" s="3206"/>
      <c r="BWY51" s="3200"/>
      <c r="BWZ51" s="3201"/>
      <c r="BXA51" s="3202"/>
      <c r="BXB51" s="3203"/>
      <c r="BXC51" s="3200"/>
      <c r="BXD51" s="3204"/>
      <c r="BXE51" s="3179"/>
      <c r="BXF51" s="3205"/>
      <c r="BXG51" s="3206"/>
      <c r="BXH51" s="3207"/>
      <c r="BXI51" s="3208"/>
      <c r="BXJ51" s="3209"/>
      <c r="BXK51" s="3208"/>
      <c r="BXL51" s="3209"/>
      <c r="BXM51" s="3200"/>
      <c r="BXN51" s="3201"/>
      <c r="BXO51" s="3208"/>
      <c r="BXP51" s="3206"/>
      <c r="BXQ51" s="3200"/>
      <c r="BXR51" s="3201"/>
      <c r="BXS51" s="3202"/>
      <c r="BXT51" s="3203"/>
      <c r="BXU51" s="3200"/>
      <c r="BXV51" s="3204"/>
      <c r="BXW51" s="3179"/>
      <c r="BXX51" s="3205"/>
      <c r="BXY51" s="3206"/>
      <c r="BXZ51" s="3207"/>
      <c r="BYA51" s="3208"/>
      <c r="BYB51" s="3209"/>
      <c r="BYC51" s="3208"/>
      <c r="BYD51" s="3209"/>
      <c r="BYE51" s="3200"/>
      <c r="BYF51" s="3201"/>
      <c r="BYG51" s="3208"/>
      <c r="BYH51" s="3206"/>
      <c r="BYI51" s="3200"/>
      <c r="BYJ51" s="3201"/>
      <c r="BYK51" s="3202"/>
      <c r="BYL51" s="3203"/>
      <c r="BYM51" s="3200"/>
      <c r="BYN51" s="3204"/>
      <c r="BYO51" s="3179"/>
      <c r="BYP51" s="3205"/>
      <c r="BYQ51" s="3206"/>
      <c r="BYR51" s="3207"/>
      <c r="BYS51" s="3208"/>
      <c r="BYT51" s="3209"/>
      <c r="BYU51" s="3208"/>
      <c r="BYV51" s="3209"/>
      <c r="BYW51" s="3200"/>
      <c r="BYX51" s="3201"/>
      <c r="BYY51" s="3208"/>
      <c r="BYZ51" s="3206"/>
      <c r="BZA51" s="3200"/>
      <c r="BZB51" s="3201"/>
      <c r="BZC51" s="3202"/>
      <c r="BZD51" s="3203"/>
      <c r="BZE51" s="3200"/>
      <c r="BZF51" s="3204"/>
      <c r="BZG51" s="3179"/>
      <c r="BZH51" s="3205"/>
      <c r="BZI51" s="3206"/>
      <c r="BZJ51" s="3207"/>
      <c r="BZK51" s="3208"/>
      <c r="BZL51" s="3209"/>
      <c r="BZM51" s="3208"/>
      <c r="BZN51" s="3209"/>
      <c r="BZO51" s="3200"/>
      <c r="BZP51" s="3201"/>
      <c r="BZQ51" s="3208"/>
      <c r="BZR51" s="3206"/>
      <c r="BZS51" s="3200"/>
      <c r="BZT51" s="3201"/>
      <c r="BZU51" s="3202"/>
      <c r="BZV51" s="3203"/>
      <c r="BZW51" s="3200"/>
      <c r="BZX51" s="3204"/>
      <c r="BZY51" s="3179"/>
      <c r="BZZ51" s="3205"/>
      <c r="CAA51" s="3206"/>
      <c r="CAB51" s="3207"/>
      <c r="CAC51" s="3208"/>
      <c r="CAD51" s="3209"/>
      <c r="CAE51" s="3208"/>
      <c r="CAF51" s="3209"/>
      <c r="CAG51" s="3200"/>
      <c r="CAH51" s="3201"/>
      <c r="CAI51" s="3208"/>
      <c r="CAJ51" s="3206"/>
      <c r="CAK51" s="3200"/>
      <c r="CAL51" s="3201"/>
      <c r="CAM51" s="3202"/>
      <c r="CAN51" s="3203"/>
      <c r="CAO51" s="3200"/>
      <c r="CAP51" s="3204"/>
      <c r="CAQ51" s="3179"/>
      <c r="CAR51" s="3205"/>
      <c r="CAS51" s="3206"/>
      <c r="CAT51" s="3207"/>
      <c r="CAU51" s="3208"/>
      <c r="CAV51" s="3209"/>
      <c r="CAW51" s="3208"/>
      <c r="CAX51" s="3209"/>
      <c r="CAY51" s="3200"/>
      <c r="CAZ51" s="3201"/>
      <c r="CBA51" s="3208"/>
      <c r="CBB51" s="3206"/>
      <c r="CBC51" s="3200"/>
      <c r="CBD51" s="3201"/>
      <c r="CBE51" s="3202"/>
      <c r="CBF51" s="3203"/>
      <c r="CBG51" s="3200"/>
      <c r="CBH51" s="3204"/>
      <c r="CBI51" s="3179"/>
      <c r="CBJ51" s="3205"/>
      <c r="CBK51" s="3206"/>
      <c r="CBL51" s="3207"/>
      <c r="CBM51" s="3208"/>
      <c r="CBN51" s="3209"/>
      <c r="CBO51" s="3208"/>
      <c r="CBP51" s="3209"/>
      <c r="CBQ51" s="3200"/>
      <c r="CBR51" s="3201"/>
      <c r="CBS51" s="3208"/>
      <c r="CBT51" s="3206"/>
      <c r="CBU51" s="3200"/>
      <c r="CBV51" s="3201"/>
      <c r="CBW51" s="3202"/>
      <c r="CBX51" s="3203"/>
      <c r="CBY51" s="3200"/>
      <c r="CBZ51" s="3204"/>
      <c r="CCA51" s="3179"/>
      <c r="CCB51" s="3205"/>
      <c r="CCC51" s="3206"/>
      <c r="CCD51" s="3207"/>
      <c r="CCE51" s="3208"/>
      <c r="CCF51" s="3209"/>
      <c r="CCG51" s="3208"/>
      <c r="CCH51" s="3209"/>
      <c r="CCI51" s="3200"/>
      <c r="CCJ51" s="3201"/>
      <c r="CCK51" s="3208"/>
      <c r="CCL51" s="3206"/>
      <c r="CCM51" s="3200"/>
      <c r="CCN51" s="3201"/>
      <c r="CCO51" s="3202"/>
      <c r="CCP51" s="3203"/>
      <c r="CCQ51" s="3200"/>
      <c r="CCR51" s="3204"/>
      <c r="CCS51" s="3179"/>
      <c r="CCT51" s="3205"/>
      <c r="CCU51" s="3206"/>
      <c r="CCV51" s="3207"/>
      <c r="CCW51" s="3208"/>
      <c r="CCX51" s="3209"/>
      <c r="CCY51" s="3208"/>
      <c r="CCZ51" s="3209"/>
      <c r="CDA51" s="3200"/>
      <c r="CDB51" s="3201"/>
      <c r="CDC51" s="3208"/>
      <c r="CDD51" s="3206"/>
      <c r="CDE51" s="3200"/>
      <c r="CDF51" s="3201"/>
      <c r="CDG51" s="3202"/>
      <c r="CDH51" s="3203"/>
      <c r="CDI51" s="3200"/>
      <c r="CDJ51" s="3204"/>
      <c r="CDK51" s="3179"/>
      <c r="CDL51" s="3205"/>
      <c r="CDM51" s="3206"/>
      <c r="CDN51" s="3207"/>
      <c r="CDO51" s="3208"/>
      <c r="CDP51" s="3209"/>
      <c r="CDQ51" s="3208"/>
      <c r="CDR51" s="3209"/>
      <c r="CDS51" s="3200"/>
      <c r="CDT51" s="3201"/>
      <c r="CDU51" s="3208"/>
      <c r="CDV51" s="3206"/>
      <c r="CDW51" s="3200"/>
      <c r="CDX51" s="3201"/>
      <c r="CDY51" s="3202"/>
      <c r="CDZ51" s="3203"/>
      <c r="CEA51" s="3200"/>
      <c r="CEB51" s="3204"/>
      <c r="CEC51" s="3179"/>
      <c r="CED51" s="3205"/>
      <c r="CEE51" s="3206"/>
      <c r="CEF51" s="3207"/>
      <c r="CEG51" s="3208"/>
      <c r="CEH51" s="3209"/>
      <c r="CEI51" s="3208"/>
      <c r="CEJ51" s="3209"/>
      <c r="CEK51" s="3200"/>
      <c r="CEL51" s="3201"/>
      <c r="CEM51" s="3208"/>
      <c r="CEN51" s="3206"/>
      <c r="CEO51" s="3200"/>
      <c r="CEP51" s="3201"/>
      <c r="CEQ51" s="3202"/>
      <c r="CER51" s="3203"/>
      <c r="CES51" s="3200"/>
      <c r="CET51" s="3204"/>
      <c r="CEU51" s="3179"/>
      <c r="CEV51" s="3205"/>
      <c r="CEW51" s="3206"/>
      <c r="CEX51" s="3207"/>
      <c r="CEY51" s="3208"/>
      <c r="CEZ51" s="3209"/>
      <c r="CFA51" s="3208"/>
      <c r="CFB51" s="3209"/>
      <c r="CFC51" s="3200"/>
      <c r="CFD51" s="3201"/>
      <c r="CFE51" s="3208"/>
      <c r="CFF51" s="3206"/>
      <c r="CFG51" s="3200"/>
      <c r="CFH51" s="3201"/>
      <c r="CFI51" s="3202"/>
      <c r="CFJ51" s="3203"/>
      <c r="CFK51" s="3200"/>
      <c r="CFL51" s="3204"/>
      <c r="CFM51" s="3179"/>
      <c r="CFN51" s="3205"/>
      <c r="CFO51" s="3206"/>
      <c r="CFP51" s="3207"/>
      <c r="CFQ51" s="3208"/>
      <c r="CFR51" s="3209"/>
      <c r="CFS51" s="3208"/>
      <c r="CFT51" s="3209"/>
      <c r="CFU51" s="3200"/>
      <c r="CFV51" s="3201"/>
      <c r="CFW51" s="3208"/>
      <c r="CFX51" s="3206"/>
      <c r="CFY51" s="3200"/>
      <c r="CFZ51" s="3201"/>
      <c r="CGA51" s="3202"/>
      <c r="CGB51" s="3203"/>
      <c r="CGC51" s="3200"/>
      <c r="CGD51" s="3204"/>
      <c r="CGE51" s="3179"/>
      <c r="CGF51" s="3205"/>
      <c r="CGG51" s="3206"/>
      <c r="CGH51" s="3207"/>
      <c r="CGI51" s="3208"/>
      <c r="CGJ51" s="3209"/>
      <c r="CGK51" s="3208"/>
      <c r="CGL51" s="3209"/>
      <c r="CGM51" s="3200"/>
      <c r="CGN51" s="3201"/>
      <c r="CGO51" s="3208"/>
      <c r="CGP51" s="3206"/>
      <c r="CGQ51" s="3200"/>
      <c r="CGR51" s="3201"/>
      <c r="CGS51" s="3202"/>
      <c r="CGT51" s="3203"/>
      <c r="CGU51" s="3200"/>
      <c r="CGV51" s="3204"/>
      <c r="CGW51" s="3179"/>
      <c r="CGX51" s="3205"/>
      <c r="CGY51" s="3206"/>
      <c r="CGZ51" s="3207"/>
      <c r="CHA51" s="3208"/>
      <c r="CHB51" s="3209"/>
      <c r="CHC51" s="3208"/>
      <c r="CHD51" s="3209"/>
      <c r="CHE51" s="3200"/>
      <c r="CHF51" s="3201"/>
      <c r="CHG51" s="3208"/>
      <c r="CHH51" s="3206"/>
      <c r="CHI51" s="3200"/>
      <c r="CHJ51" s="3201"/>
      <c r="CHK51" s="3202"/>
      <c r="CHL51" s="3203"/>
      <c r="CHM51" s="3200"/>
      <c r="CHN51" s="3204"/>
      <c r="CHO51" s="3179"/>
      <c r="CHP51" s="3205"/>
      <c r="CHQ51" s="3206"/>
      <c r="CHR51" s="3207"/>
      <c r="CHS51" s="3208"/>
      <c r="CHT51" s="3209"/>
      <c r="CHU51" s="3208"/>
      <c r="CHV51" s="3209"/>
      <c r="CHW51" s="3200"/>
      <c r="CHX51" s="3201"/>
      <c r="CHY51" s="3208"/>
      <c r="CHZ51" s="3206"/>
      <c r="CIA51" s="3200"/>
      <c r="CIB51" s="3201"/>
      <c r="CIC51" s="3202"/>
      <c r="CID51" s="3203"/>
      <c r="CIE51" s="3200"/>
      <c r="CIF51" s="3204"/>
      <c r="CIG51" s="3179"/>
      <c r="CIH51" s="3205"/>
      <c r="CII51" s="3206"/>
      <c r="CIJ51" s="3207"/>
      <c r="CIK51" s="3208"/>
      <c r="CIL51" s="3209"/>
      <c r="CIM51" s="3208"/>
      <c r="CIN51" s="3209"/>
      <c r="CIO51" s="3200"/>
      <c r="CIP51" s="3201"/>
      <c r="CIQ51" s="3208"/>
      <c r="CIR51" s="3206"/>
      <c r="CIS51" s="3200"/>
      <c r="CIT51" s="3201"/>
      <c r="CIU51" s="3202"/>
      <c r="CIV51" s="3203"/>
      <c r="CIW51" s="3200"/>
      <c r="CIX51" s="3204"/>
      <c r="CIY51" s="3179"/>
      <c r="CIZ51" s="3205"/>
      <c r="CJA51" s="3206"/>
      <c r="CJB51" s="3207"/>
      <c r="CJC51" s="3208"/>
      <c r="CJD51" s="3209"/>
      <c r="CJE51" s="3208"/>
      <c r="CJF51" s="3209"/>
      <c r="CJG51" s="3200"/>
      <c r="CJH51" s="3201"/>
      <c r="CJI51" s="3208"/>
      <c r="CJJ51" s="3206"/>
      <c r="CJK51" s="3200"/>
      <c r="CJL51" s="3201"/>
      <c r="CJM51" s="3202"/>
      <c r="CJN51" s="3203"/>
      <c r="CJO51" s="3200"/>
      <c r="CJP51" s="3204"/>
      <c r="CJQ51" s="3179"/>
      <c r="CJR51" s="3205"/>
      <c r="CJS51" s="3206"/>
      <c r="CJT51" s="3207"/>
      <c r="CJU51" s="3208"/>
      <c r="CJV51" s="3209"/>
      <c r="CJW51" s="3208"/>
      <c r="CJX51" s="3209"/>
      <c r="CJY51" s="3200"/>
      <c r="CJZ51" s="3201"/>
      <c r="CKA51" s="3208"/>
      <c r="CKB51" s="3206"/>
      <c r="CKC51" s="3200"/>
      <c r="CKD51" s="3201"/>
      <c r="CKE51" s="3202"/>
      <c r="CKF51" s="3203"/>
      <c r="CKG51" s="3200"/>
      <c r="CKH51" s="3204"/>
      <c r="CKI51" s="3179"/>
      <c r="CKJ51" s="3205"/>
      <c r="CKK51" s="3206"/>
      <c r="CKL51" s="3207"/>
      <c r="CKM51" s="3208"/>
      <c r="CKN51" s="3209"/>
      <c r="CKO51" s="3208"/>
      <c r="CKP51" s="3209"/>
      <c r="CKQ51" s="3200"/>
      <c r="CKR51" s="3201"/>
      <c r="CKS51" s="3208"/>
      <c r="CKT51" s="3206"/>
      <c r="CKU51" s="3200"/>
      <c r="CKV51" s="3201"/>
      <c r="CKW51" s="3202"/>
      <c r="CKX51" s="3203"/>
      <c r="CKY51" s="3200"/>
      <c r="CKZ51" s="3204"/>
      <c r="CLA51" s="3179"/>
      <c r="CLB51" s="3205"/>
      <c r="CLC51" s="3206"/>
      <c r="CLD51" s="3207"/>
      <c r="CLE51" s="3208"/>
      <c r="CLF51" s="3209"/>
      <c r="CLG51" s="3208"/>
      <c r="CLH51" s="3209"/>
      <c r="CLI51" s="3200"/>
      <c r="CLJ51" s="3201"/>
      <c r="CLK51" s="3208"/>
      <c r="CLL51" s="3206"/>
      <c r="CLM51" s="3200"/>
      <c r="CLN51" s="3201"/>
      <c r="CLO51" s="3202"/>
      <c r="CLP51" s="3203"/>
      <c r="CLQ51" s="3200"/>
      <c r="CLR51" s="3204"/>
      <c r="CLS51" s="3179"/>
      <c r="CLT51" s="3205"/>
      <c r="CLU51" s="3206"/>
      <c r="CLV51" s="3207"/>
      <c r="CLW51" s="3208"/>
      <c r="CLX51" s="3209"/>
      <c r="CLY51" s="3208"/>
      <c r="CLZ51" s="3209"/>
      <c r="CMA51" s="3200"/>
      <c r="CMB51" s="3201"/>
      <c r="CMC51" s="3208"/>
      <c r="CMD51" s="3206"/>
      <c r="CME51" s="3200"/>
      <c r="CMF51" s="3201"/>
      <c r="CMG51" s="3202"/>
      <c r="CMH51" s="3203"/>
      <c r="CMI51" s="3200"/>
      <c r="CMJ51" s="3204"/>
      <c r="CMK51" s="3179"/>
      <c r="CML51" s="3205"/>
      <c r="CMM51" s="3206"/>
      <c r="CMN51" s="3207"/>
      <c r="CMO51" s="3208"/>
      <c r="CMP51" s="3209"/>
      <c r="CMQ51" s="3208"/>
      <c r="CMR51" s="3209"/>
      <c r="CMS51" s="3200"/>
      <c r="CMT51" s="3201"/>
      <c r="CMU51" s="3208"/>
      <c r="CMV51" s="3206"/>
      <c r="CMW51" s="3200"/>
      <c r="CMX51" s="3201"/>
      <c r="CMY51" s="3202"/>
      <c r="CMZ51" s="3203"/>
      <c r="CNA51" s="3200"/>
      <c r="CNB51" s="3204"/>
      <c r="CNC51" s="3179"/>
      <c r="CND51" s="3205"/>
      <c r="CNE51" s="3206"/>
      <c r="CNF51" s="3207"/>
      <c r="CNG51" s="3208"/>
      <c r="CNH51" s="3209"/>
      <c r="CNI51" s="3208"/>
      <c r="CNJ51" s="3209"/>
      <c r="CNK51" s="3200"/>
      <c r="CNL51" s="3201"/>
      <c r="CNM51" s="3208"/>
      <c r="CNN51" s="3206"/>
      <c r="CNO51" s="3200"/>
      <c r="CNP51" s="3201"/>
      <c r="CNQ51" s="3202"/>
      <c r="CNR51" s="3203"/>
      <c r="CNS51" s="3200"/>
      <c r="CNT51" s="3204"/>
      <c r="CNU51" s="3179"/>
      <c r="CNV51" s="3205"/>
      <c r="CNW51" s="3206"/>
      <c r="CNX51" s="3207"/>
      <c r="CNY51" s="3208"/>
      <c r="CNZ51" s="3209"/>
      <c r="COA51" s="3208"/>
      <c r="COB51" s="3209"/>
      <c r="COC51" s="3200"/>
      <c r="COD51" s="3201"/>
      <c r="COE51" s="3208"/>
      <c r="COF51" s="3206"/>
      <c r="COG51" s="3200"/>
      <c r="COH51" s="3201"/>
      <c r="COI51" s="3202"/>
      <c r="COJ51" s="3203"/>
      <c r="COK51" s="3200"/>
      <c r="COL51" s="3204"/>
      <c r="COM51" s="3179"/>
      <c r="CON51" s="3205"/>
      <c r="COO51" s="3206"/>
      <c r="COP51" s="3207"/>
      <c r="COQ51" s="3208"/>
      <c r="COR51" s="3209"/>
      <c r="COS51" s="3208"/>
      <c r="COT51" s="3209"/>
      <c r="COU51" s="3200"/>
      <c r="COV51" s="3201"/>
      <c r="COW51" s="3208"/>
      <c r="COX51" s="3206"/>
      <c r="COY51" s="3200"/>
      <c r="COZ51" s="3201"/>
      <c r="CPA51" s="3202"/>
      <c r="CPB51" s="3203"/>
      <c r="CPC51" s="3200"/>
      <c r="CPD51" s="3204"/>
      <c r="CPE51" s="3179"/>
      <c r="CPF51" s="3205"/>
      <c r="CPG51" s="3206"/>
      <c r="CPH51" s="3207"/>
      <c r="CPI51" s="3208"/>
      <c r="CPJ51" s="3209"/>
      <c r="CPK51" s="3208"/>
      <c r="CPL51" s="3209"/>
      <c r="CPM51" s="3200"/>
      <c r="CPN51" s="3201"/>
      <c r="CPO51" s="3208"/>
      <c r="CPP51" s="3206"/>
      <c r="CPQ51" s="3200"/>
      <c r="CPR51" s="3201"/>
      <c r="CPS51" s="3202"/>
      <c r="CPT51" s="3203"/>
      <c r="CPU51" s="3200"/>
      <c r="CPV51" s="3204"/>
      <c r="CPW51" s="3179"/>
      <c r="CPX51" s="3205"/>
      <c r="CPY51" s="3206"/>
      <c r="CPZ51" s="3207"/>
      <c r="CQA51" s="3208"/>
      <c r="CQB51" s="3209"/>
      <c r="CQC51" s="3208"/>
      <c r="CQD51" s="3209"/>
      <c r="CQE51" s="3200"/>
      <c r="CQF51" s="3201"/>
      <c r="CQG51" s="3208"/>
      <c r="CQH51" s="3206"/>
      <c r="CQI51" s="3200"/>
      <c r="CQJ51" s="3201"/>
      <c r="CQK51" s="3202"/>
      <c r="CQL51" s="3203"/>
      <c r="CQM51" s="3200"/>
      <c r="CQN51" s="3204"/>
      <c r="CQO51" s="3179"/>
      <c r="CQP51" s="3205"/>
      <c r="CQQ51" s="3206"/>
      <c r="CQR51" s="3207"/>
      <c r="CQS51" s="3208"/>
      <c r="CQT51" s="3209"/>
      <c r="CQU51" s="3208"/>
      <c r="CQV51" s="3209"/>
      <c r="CQW51" s="3200"/>
      <c r="CQX51" s="3201"/>
      <c r="CQY51" s="3208"/>
      <c r="CQZ51" s="3206"/>
      <c r="CRA51" s="3200"/>
      <c r="CRB51" s="3201"/>
      <c r="CRC51" s="3202"/>
      <c r="CRD51" s="3203"/>
      <c r="CRE51" s="3200"/>
      <c r="CRF51" s="3204"/>
      <c r="CRG51" s="3179"/>
      <c r="CRH51" s="3205"/>
      <c r="CRI51" s="3206"/>
      <c r="CRJ51" s="3207"/>
      <c r="CRK51" s="3208"/>
      <c r="CRL51" s="3209"/>
      <c r="CRM51" s="3208"/>
      <c r="CRN51" s="3209"/>
      <c r="CRO51" s="3200"/>
      <c r="CRP51" s="3201"/>
      <c r="CRQ51" s="3208"/>
      <c r="CRR51" s="3206"/>
      <c r="CRS51" s="3200"/>
      <c r="CRT51" s="3201"/>
      <c r="CRU51" s="3202"/>
      <c r="CRV51" s="3203"/>
      <c r="CRW51" s="3200"/>
      <c r="CRX51" s="3204"/>
      <c r="CRY51" s="3179"/>
      <c r="CRZ51" s="3205"/>
      <c r="CSA51" s="3206"/>
      <c r="CSB51" s="3207"/>
      <c r="CSC51" s="3208"/>
      <c r="CSD51" s="3209"/>
      <c r="CSE51" s="3208"/>
      <c r="CSF51" s="3209"/>
      <c r="CSG51" s="3200"/>
      <c r="CSH51" s="3201"/>
      <c r="CSI51" s="3208"/>
      <c r="CSJ51" s="3206"/>
      <c r="CSK51" s="3200"/>
      <c r="CSL51" s="3201"/>
      <c r="CSM51" s="3202"/>
      <c r="CSN51" s="3203"/>
      <c r="CSO51" s="3200"/>
      <c r="CSP51" s="3204"/>
      <c r="CSQ51" s="3179"/>
      <c r="CSR51" s="3205"/>
      <c r="CSS51" s="3206"/>
      <c r="CST51" s="3207"/>
      <c r="CSU51" s="3208"/>
      <c r="CSV51" s="3209"/>
      <c r="CSW51" s="3208"/>
      <c r="CSX51" s="3209"/>
      <c r="CSY51" s="3200"/>
      <c r="CSZ51" s="3201"/>
      <c r="CTA51" s="3208"/>
      <c r="CTB51" s="3206"/>
      <c r="CTC51" s="3200"/>
      <c r="CTD51" s="3201"/>
      <c r="CTE51" s="3202"/>
      <c r="CTF51" s="3203"/>
      <c r="CTG51" s="3200"/>
      <c r="CTH51" s="3204"/>
      <c r="CTI51" s="3179"/>
      <c r="CTJ51" s="3205"/>
      <c r="CTK51" s="3206"/>
      <c r="CTL51" s="3207"/>
      <c r="CTM51" s="3208"/>
      <c r="CTN51" s="3209"/>
      <c r="CTO51" s="3208"/>
      <c r="CTP51" s="3209"/>
      <c r="CTQ51" s="3200"/>
      <c r="CTR51" s="3201"/>
      <c r="CTS51" s="3208"/>
      <c r="CTT51" s="3206"/>
      <c r="CTU51" s="3200"/>
      <c r="CTV51" s="3201"/>
      <c r="CTW51" s="3202"/>
      <c r="CTX51" s="3203"/>
      <c r="CTY51" s="3200"/>
      <c r="CTZ51" s="3204"/>
      <c r="CUA51" s="3179"/>
      <c r="CUB51" s="3205"/>
      <c r="CUC51" s="3206"/>
      <c r="CUD51" s="3207"/>
      <c r="CUE51" s="3208"/>
      <c r="CUF51" s="3209"/>
      <c r="CUG51" s="3208"/>
      <c r="CUH51" s="3209"/>
      <c r="CUI51" s="3200"/>
      <c r="CUJ51" s="3201"/>
      <c r="CUK51" s="3208"/>
      <c r="CUL51" s="3206"/>
      <c r="CUM51" s="3200"/>
      <c r="CUN51" s="3201"/>
      <c r="CUO51" s="3202"/>
      <c r="CUP51" s="3203"/>
      <c r="CUQ51" s="3200"/>
      <c r="CUR51" s="3204"/>
      <c r="CUS51" s="3179"/>
      <c r="CUT51" s="3205"/>
      <c r="CUU51" s="3206"/>
      <c r="CUV51" s="3207"/>
      <c r="CUW51" s="3208"/>
      <c r="CUX51" s="3209"/>
      <c r="CUY51" s="3208"/>
      <c r="CUZ51" s="3209"/>
      <c r="CVA51" s="3200"/>
      <c r="CVB51" s="3201"/>
      <c r="CVC51" s="3208"/>
      <c r="CVD51" s="3206"/>
      <c r="CVE51" s="3200"/>
      <c r="CVF51" s="3201"/>
      <c r="CVG51" s="3202"/>
      <c r="CVH51" s="3203"/>
      <c r="CVI51" s="3200"/>
      <c r="CVJ51" s="3204"/>
      <c r="CVK51" s="3179"/>
      <c r="CVL51" s="3205"/>
      <c r="CVM51" s="3206"/>
      <c r="CVN51" s="3207"/>
      <c r="CVO51" s="3208"/>
      <c r="CVP51" s="3209"/>
      <c r="CVQ51" s="3208"/>
      <c r="CVR51" s="3209"/>
      <c r="CVS51" s="3200"/>
      <c r="CVT51" s="3201"/>
      <c r="CVU51" s="3208"/>
      <c r="CVV51" s="3206"/>
      <c r="CVW51" s="3200"/>
      <c r="CVX51" s="3201"/>
      <c r="CVY51" s="3202"/>
      <c r="CVZ51" s="3203"/>
      <c r="CWA51" s="3200"/>
      <c r="CWB51" s="3204"/>
      <c r="CWC51" s="3179"/>
      <c r="CWD51" s="3205"/>
      <c r="CWE51" s="3206"/>
      <c r="CWF51" s="3207"/>
      <c r="CWG51" s="3208"/>
      <c r="CWH51" s="3209"/>
      <c r="CWI51" s="3208"/>
      <c r="CWJ51" s="3209"/>
      <c r="CWK51" s="3200"/>
      <c r="CWL51" s="3201"/>
      <c r="CWM51" s="3208"/>
      <c r="CWN51" s="3206"/>
      <c r="CWO51" s="3200"/>
      <c r="CWP51" s="3201"/>
      <c r="CWQ51" s="3202"/>
      <c r="CWR51" s="3203"/>
      <c r="CWS51" s="3200"/>
      <c r="CWT51" s="3204"/>
      <c r="CWU51" s="3179"/>
      <c r="CWV51" s="3205"/>
      <c r="CWW51" s="3206"/>
      <c r="CWX51" s="3207"/>
      <c r="CWY51" s="3208"/>
      <c r="CWZ51" s="3209"/>
      <c r="CXA51" s="3208"/>
      <c r="CXB51" s="3209"/>
      <c r="CXC51" s="3200"/>
      <c r="CXD51" s="3201"/>
      <c r="CXE51" s="3208"/>
      <c r="CXF51" s="3206"/>
      <c r="CXG51" s="3200"/>
      <c r="CXH51" s="3201"/>
      <c r="CXI51" s="3202"/>
      <c r="CXJ51" s="3203"/>
      <c r="CXK51" s="3200"/>
      <c r="CXL51" s="3204"/>
      <c r="CXM51" s="3179"/>
      <c r="CXN51" s="3205"/>
      <c r="CXO51" s="3206"/>
      <c r="CXP51" s="3207"/>
      <c r="CXQ51" s="3208"/>
      <c r="CXR51" s="3209"/>
      <c r="CXS51" s="3208"/>
      <c r="CXT51" s="3209"/>
      <c r="CXU51" s="3200"/>
      <c r="CXV51" s="3201"/>
      <c r="CXW51" s="3208"/>
      <c r="CXX51" s="3206"/>
      <c r="CXY51" s="3200"/>
      <c r="CXZ51" s="3201"/>
      <c r="CYA51" s="3202"/>
      <c r="CYB51" s="3203"/>
      <c r="CYC51" s="3200"/>
      <c r="CYD51" s="3204"/>
      <c r="CYE51" s="3179"/>
      <c r="CYF51" s="3205"/>
      <c r="CYG51" s="3206"/>
      <c r="CYH51" s="3207"/>
      <c r="CYI51" s="3208"/>
      <c r="CYJ51" s="3209"/>
      <c r="CYK51" s="3208"/>
      <c r="CYL51" s="3209"/>
      <c r="CYM51" s="3200"/>
      <c r="CYN51" s="3201"/>
      <c r="CYO51" s="3208"/>
      <c r="CYP51" s="3206"/>
      <c r="CYQ51" s="3200"/>
      <c r="CYR51" s="3201"/>
      <c r="CYS51" s="3202"/>
      <c r="CYT51" s="3203"/>
      <c r="CYU51" s="3200"/>
      <c r="CYV51" s="3204"/>
      <c r="CYW51" s="3179"/>
      <c r="CYX51" s="3205"/>
      <c r="CYY51" s="3206"/>
      <c r="CYZ51" s="3207"/>
      <c r="CZA51" s="3208"/>
      <c r="CZB51" s="3209"/>
      <c r="CZC51" s="3208"/>
      <c r="CZD51" s="3209"/>
      <c r="CZE51" s="3200"/>
      <c r="CZF51" s="3201"/>
      <c r="CZG51" s="3208"/>
      <c r="CZH51" s="3206"/>
      <c r="CZI51" s="3200"/>
      <c r="CZJ51" s="3201"/>
      <c r="CZK51" s="3202"/>
      <c r="CZL51" s="3203"/>
      <c r="CZM51" s="3200"/>
      <c r="CZN51" s="3204"/>
      <c r="CZO51" s="3179"/>
      <c r="CZP51" s="3205"/>
      <c r="CZQ51" s="3206"/>
      <c r="CZR51" s="3207"/>
      <c r="CZS51" s="3208"/>
      <c r="CZT51" s="3209"/>
      <c r="CZU51" s="3208"/>
      <c r="CZV51" s="3209"/>
      <c r="CZW51" s="3200"/>
      <c r="CZX51" s="3201"/>
      <c r="CZY51" s="3208"/>
      <c r="CZZ51" s="3206"/>
      <c r="DAA51" s="3200"/>
      <c r="DAB51" s="3201"/>
      <c r="DAC51" s="3202"/>
      <c r="DAD51" s="3203"/>
      <c r="DAE51" s="3200"/>
      <c r="DAF51" s="3204"/>
      <c r="DAG51" s="3179"/>
      <c r="DAH51" s="3205"/>
      <c r="DAI51" s="3206"/>
      <c r="DAJ51" s="3207"/>
      <c r="DAK51" s="3208"/>
      <c r="DAL51" s="3209"/>
      <c r="DAM51" s="3208"/>
      <c r="DAN51" s="3209"/>
      <c r="DAO51" s="3200"/>
      <c r="DAP51" s="3201"/>
      <c r="DAQ51" s="3208"/>
      <c r="DAR51" s="3206"/>
      <c r="DAS51" s="3200"/>
      <c r="DAT51" s="3201"/>
      <c r="DAU51" s="3202"/>
      <c r="DAV51" s="3203"/>
      <c r="DAW51" s="3200"/>
      <c r="DAX51" s="3204"/>
      <c r="DAY51" s="3179"/>
      <c r="DAZ51" s="3205"/>
      <c r="DBA51" s="3206"/>
      <c r="DBB51" s="3207"/>
      <c r="DBC51" s="3208"/>
      <c r="DBD51" s="3209"/>
      <c r="DBE51" s="3208"/>
      <c r="DBF51" s="3209"/>
      <c r="DBG51" s="3200"/>
      <c r="DBH51" s="3201"/>
      <c r="DBI51" s="3208"/>
      <c r="DBJ51" s="3206"/>
      <c r="DBK51" s="3200"/>
      <c r="DBL51" s="3201"/>
      <c r="DBM51" s="3202"/>
      <c r="DBN51" s="3203"/>
      <c r="DBO51" s="3200"/>
      <c r="DBP51" s="3204"/>
      <c r="DBQ51" s="3179"/>
      <c r="DBR51" s="3205"/>
      <c r="DBS51" s="3206"/>
      <c r="DBT51" s="3207"/>
      <c r="DBU51" s="3208"/>
      <c r="DBV51" s="3209"/>
      <c r="DBW51" s="3208"/>
      <c r="DBX51" s="3209"/>
      <c r="DBY51" s="3200"/>
      <c r="DBZ51" s="3201"/>
      <c r="DCA51" s="3208"/>
      <c r="DCB51" s="3206"/>
      <c r="DCC51" s="3200"/>
      <c r="DCD51" s="3201"/>
      <c r="DCE51" s="3202"/>
      <c r="DCF51" s="3203"/>
      <c r="DCG51" s="3200"/>
      <c r="DCH51" s="3204"/>
      <c r="DCI51" s="3179"/>
      <c r="DCJ51" s="3205"/>
      <c r="DCK51" s="3206"/>
      <c r="DCL51" s="3207"/>
      <c r="DCM51" s="3208"/>
      <c r="DCN51" s="3209"/>
      <c r="DCO51" s="3208"/>
      <c r="DCP51" s="3209"/>
      <c r="DCQ51" s="3200"/>
      <c r="DCR51" s="3201"/>
      <c r="DCS51" s="3208"/>
      <c r="DCT51" s="3206"/>
      <c r="DCU51" s="3200"/>
      <c r="DCV51" s="3201"/>
      <c r="DCW51" s="3202"/>
      <c r="DCX51" s="3203"/>
      <c r="DCY51" s="3200"/>
      <c r="DCZ51" s="3204"/>
      <c r="DDA51" s="3179"/>
      <c r="DDB51" s="3205"/>
      <c r="DDC51" s="3206"/>
      <c r="DDD51" s="3207"/>
      <c r="DDE51" s="3208"/>
      <c r="DDF51" s="3209"/>
      <c r="DDG51" s="3208"/>
      <c r="DDH51" s="3209"/>
      <c r="DDI51" s="3200"/>
      <c r="DDJ51" s="3201"/>
      <c r="DDK51" s="3208"/>
      <c r="DDL51" s="3206"/>
      <c r="DDM51" s="3200"/>
      <c r="DDN51" s="3201"/>
      <c r="DDO51" s="3202"/>
      <c r="DDP51" s="3203"/>
      <c r="DDQ51" s="3200"/>
      <c r="DDR51" s="3204"/>
      <c r="DDS51" s="3179"/>
      <c r="DDT51" s="3205"/>
      <c r="DDU51" s="3206"/>
      <c r="DDV51" s="3207"/>
      <c r="DDW51" s="3208"/>
      <c r="DDX51" s="3209"/>
      <c r="DDY51" s="3208"/>
      <c r="DDZ51" s="3209"/>
      <c r="DEA51" s="3200"/>
      <c r="DEB51" s="3201"/>
      <c r="DEC51" s="3208"/>
      <c r="DED51" s="3206"/>
      <c r="DEE51" s="3200"/>
      <c r="DEF51" s="3201"/>
      <c r="DEG51" s="3202"/>
      <c r="DEH51" s="3203"/>
      <c r="DEI51" s="3200"/>
      <c r="DEJ51" s="3204"/>
      <c r="DEK51" s="3179"/>
      <c r="DEL51" s="3205"/>
      <c r="DEM51" s="3206"/>
      <c r="DEN51" s="3207"/>
      <c r="DEO51" s="3208"/>
      <c r="DEP51" s="3209"/>
      <c r="DEQ51" s="3208"/>
      <c r="DER51" s="3209"/>
      <c r="DES51" s="3200"/>
      <c r="DET51" s="3201"/>
      <c r="DEU51" s="3208"/>
      <c r="DEV51" s="3206"/>
      <c r="DEW51" s="3200"/>
      <c r="DEX51" s="3201"/>
      <c r="DEY51" s="3202"/>
      <c r="DEZ51" s="3203"/>
      <c r="DFA51" s="3200"/>
      <c r="DFB51" s="3204"/>
      <c r="DFC51" s="3179"/>
      <c r="DFD51" s="3205"/>
      <c r="DFE51" s="3206"/>
      <c r="DFF51" s="3207"/>
      <c r="DFG51" s="3208"/>
      <c r="DFH51" s="3209"/>
      <c r="DFI51" s="3208"/>
      <c r="DFJ51" s="3209"/>
      <c r="DFK51" s="3200"/>
      <c r="DFL51" s="3201"/>
      <c r="DFM51" s="3208"/>
      <c r="DFN51" s="3206"/>
      <c r="DFO51" s="3200"/>
      <c r="DFP51" s="3201"/>
      <c r="DFQ51" s="3202"/>
      <c r="DFR51" s="3203"/>
      <c r="DFS51" s="3200"/>
      <c r="DFT51" s="3204"/>
      <c r="DFU51" s="3179"/>
      <c r="DFV51" s="3205"/>
      <c r="DFW51" s="3206"/>
      <c r="DFX51" s="3207"/>
      <c r="DFY51" s="3208"/>
      <c r="DFZ51" s="3209"/>
      <c r="DGA51" s="3208"/>
      <c r="DGB51" s="3209"/>
      <c r="DGC51" s="3200"/>
      <c r="DGD51" s="3201"/>
      <c r="DGE51" s="3208"/>
      <c r="DGF51" s="3206"/>
      <c r="DGG51" s="3200"/>
      <c r="DGH51" s="3201"/>
      <c r="DGI51" s="3202"/>
      <c r="DGJ51" s="3203"/>
      <c r="DGK51" s="3200"/>
      <c r="DGL51" s="3204"/>
      <c r="DGM51" s="3179"/>
      <c r="DGN51" s="3205"/>
      <c r="DGO51" s="3206"/>
      <c r="DGP51" s="3207"/>
      <c r="DGQ51" s="3208"/>
      <c r="DGR51" s="3209"/>
      <c r="DGS51" s="3208"/>
      <c r="DGT51" s="3209"/>
      <c r="DGU51" s="3200"/>
      <c r="DGV51" s="3201"/>
      <c r="DGW51" s="3208"/>
      <c r="DGX51" s="3206"/>
      <c r="DGY51" s="3200"/>
      <c r="DGZ51" s="3201"/>
      <c r="DHA51" s="3202"/>
      <c r="DHB51" s="3203"/>
      <c r="DHC51" s="3200"/>
      <c r="DHD51" s="3204"/>
      <c r="DHE51" s="3179"/>
      <c r="DHF51" s="3205"/>
      <c r="DHG51" s="3206"/>
      <c r="DHH51" s="3207"/>
      <c r="DHI51" s="3208"/>
      <c r="DHJ51" s="3209"/>
      <c r="DHK51" s="3208"/>
      <c r="DHL51" s="3209"/>
      <c r="DHM51" s="3200"/>
      <c r="DHN51" s="3201"/>
      <c r="DHO51" s="3208"/>
      <c r="DHP51" s="3206"/>
      <c r="DHQ51" s="3200"/>
      <c r="DHR51" s="3201"/>
      <c r="DHS51" s="3202"/>
      <c r="DHT51" s="3203"/>
      <c r="DHU51" s="3200"/>
      <c r="DHV51" s="3204"/>
      <c r="DHW51" s="3179"/>
      <c r="DHX51" s="3205"/>
      <c r="DHY51" s="3206"/>
      <c r="DHZ51" s="3207"/>
      <c r="DIA51" s="3208"/>
      <c r="DIB51" s="3209"/>
      <c r="DIC51" s="3208"/>
      <c r="DID51" s="3209"/>
      <c r="DIE51" s="3200"/>
      <c r="DIF51" s="3201"/>
      <c r="DIG51" s="3208"/>
      <c r="DIH51" s="3206"/>
      <c r="DII51" s="3200"/>
      <c r="DIJ51" s="3201"/>
      <c r="DIK51" s="3202"/>
      <c r="DIL51" s="3203"/>
      <c r="DIM51" s="3200"/>
      <c r="DIN51" s="3204"/>
      <c r="DIO51" s="3179"/>
      <c r="DIP51" s="3205"/>
      <c r="DIQ51" s="3206"/>
      <c r="DIR51" s="3207"/>
      <c r="DIS51" s="3208"/>
      <c r="DIT51" s="3209"/>
      <c r="DIU51" s="3208"/>
      <c r="DIV51" s="3209"/>
      <c r="DIW51" s="3200"/>
      <c r="DIX51" s="3201"/>
      <c r="DIY51" s="3208"/>
      <c r="DIZ51" s="3206"/>
      <c r="DJA51" s="3200"/>
      <c r="DJB51" s="3201"/>
      <c r="DJC51" s="3202"/>
      <c r="DJD51" s="3203"/>
      <c r="DJE51" s="3200"/>
      <c r="DJF51" s="3204"/>
      <c r="DJG51" s="3179"/>
      <c r="DJH51" s="3205"/>
      <c r="DJI51" s="3206"/>
      <c r="DJJ51" s="3207"/>
      <c r="DJK51" s="3208"/>
      <c r="DJL51" s="3209"/>
      <c r="DJM51" s="3208"/>
      <c r="DJN51" s="3209"/>
      <c r="DJO51" s="3200"/>
      <c r="DJP51" s="3201"/>
      <c r="DJQ51" s="3208"/>
      <c r="DJR51" s="3206"/>
      <c r="DJS51" s="3200"/>
      <c r="DJT51" s="3201"/>
      <c r="DJU51" s="3202"/>
      <c r="DJV51" s="3203"/>
      <c r="DJW51" s="3200"/>
      <c r="DJX51" s="3204"/>
      <c r="DJY51" s="3179"/>
      <c r="DJZ51" s="3205"/>
      <c r="DKA51" s="3206"/>
      <c r="DKB51" s="3207"/>
      <c r="DKC51" s="3208"/>
      <c r="DKD51" s="3209"/>
      <c r="DKE51" s="3208"/>
      <c r="DKF51" s="3209"/>
      <c r="DKG51" s="3200"/>
      <c r="DKH51" s="3201"/>
      <c r="DKI51" s="3208"/>
      <c r="DKJ51" s="3206"/>
      <c r="DKK51" s="3200"/>
      <c r="DKL51" s="3201"/>
      <c r="DKM51" s="3202"/>
      <c r="DKN51" s="3203"/>
      <c r="DKO51" s="3200"/>
      <c r="DKP51" s="3204"/>
      <c r="DKQ51" s="3179"/>
      <c r="DKR51" s="3205"/>
      <c r="DKS51" s="3206"/>
      <c r="DKT51" s="3207"/>
      <c r="DKU51" s="3208"/>
      <c r="DKV51" s="3209"/>
      <c r="DKW51" s="3208"/>
      <c r="DKX51" s="3209"/>
      <c r="DKY51" s="3200"/>
      <c r="DKZ51" s="3201"/>
      <c r="DLA51" s="3208"/>
      <c r="DLB51" s="3206"/>
      <c r="DLC51" s="3200"/>
      <c r="DLD51" s="3201"/>
      <c r="DLE51" s="3202"/>
      <c r="DLF51" s="3203"/>
      <c r="DLG51" s="3200"/>
      <c r="DLH51" s="3204"/>
      <c r="DLI51" s="3179"/>
      <c r="DLJ51" s="3205"/>
      <c r="DLK51" s="3206"/>
      <c r="DLL51" s="3207"/>
      <c r="DLM51" s="3208"/>
      <c r="DLN51" s="3209"/>
      <c r="DLO51" s="3208"/>
      <c r="DLP51" s="3209"/>
      <c r="DLQ51" s="3200"/>
      <c r="DLR51" s="3201"/>
      <c r="DLS51" s="3208"/>
      <c r="DLT51" s="3206"/>
      <c r="DLU51" s="3200"/>
      <c r="DLV51" s="3201"/>
      <c r="DLW51" s="3202"/>
      <c r="DLX51" s="3203"/>
      <c r="DLY51" s="3200"/>
      <c r="DLZ51" s="3204"/>
      <c r="DMA51" s="3179"/>
      <c r="DMB51" s="3205"/>
      <c r="DMC51" s="3206"/>
      <c r="DMD51" s="3207"/>
      <c r="DME51" s="3208"/>
      <c r="DMF51" s="3209"/>
      <c r="DMG51" s="3208"/>
      <c r="DMH51" s="3209"/>
      <c r="DMI51" s="3200"/>
      <c r="DMJ51" s="3201"/>
      <c r="DMK51" s="3208"/>
      <c r="DML51" s="3206"/>
      <c r="DMM51" s="3200"/>
      <c r="DMN51" s="3201"/>
      <c r="DMO51" s="3202"/>
      <c r="DMP51" s="3203"/>
      <c r="DMQ51" s="3200"/>
      <c r="DMR51" s="3204"/>
      <c r="DMS51" s="3179"/>
      <c r="DMT51" s="3205"/>
      <c r="DMU51" s="3206"/>
      <c r="DMV51" s="3207"/>
      <c r="DMW51" s="3208"/>
      <c r="DMX51" s="3209"/>
      <c r="DMY51" s="3208"/>
      <c r="DMZ51" s="3209"/>
      <c r="DNA51" s="3200"/>
      <c r="DNB51" s="3201"/>
      <c r="DNC51" s="3208"/>
      <c r="DND51" s="3206"/>
      <c r="DNE51" s="3200"/>
      <c r="DNF51" s="3201"/>
      <c r="DNG51" s="3202"/>
      <c r="DNH51" s="3203"/>
      <c r="DNI51" s="3200"/>
      <c r="DNJ51" s="3204"/>
      <c r="DNK51" s="3179"/>
      <c r="DNL51" s="3205"/>
      <c r="DNM51" s="3206"/>
      <c r="DNN51" s="3207"/>
      <c r="DNO51" s="3208"/>
      <c r="DNP51" s="3209"/>
      <c r="DNQ51" s="3208"/>
      <c r="DNR51" s="3209"/>
      <c r="DNS51" s="3200"/>
      <c r="DNT51" s="3201"/>
      <c r="DNU51" s="3208"/>
      <c r="DNV51" s="3206"/>
      <c r="DNW51" s="3200"/>
      <c r="DNX51" s="3201"/>
      <c r="DNY51" s="3202"/>
      <c r="DNZ51" s="3203"/>
      <c r="DOA51" s="3200"/>
      <c r="DOB51" s="3204"/>
      <c r="DOC51" s="3179"/>
      <c r="DOD51" s="3205"/>
      <c r="DOE51" s="3206"/>
      <c r="DOF51" s="3207"/>
      <c r="DOG51" s="3208"/>
      <c r="DOH51" s="3209"/>
      <c r="DOI51" s="3208"/>
      <c r="DOJ51" s="3209"/>
      <c r="DOK51" s="3200"/>
      <c r="DOL51" s="3201"/>
      <c r="DOM51" s="3208"/>
      <c r="DON51" s="3206"/>
      <c r="DOO51" s="3200"/>
      <c r="DOP51" s="3201"/>
      <c r="DOQ51" s="3202"/>
      <c r="DOR51" s="3203"/>
      <c r="DOS51" s="3200"/>
      <c r="DOT51" s="3204"/>
      <c r="DOU51" s="3179"/>
      <c r="DOV51" s="3205"/>
      <c r="DOW51" s="3206"/>
      <c r="DOX51" s="3207"/>
      <c r="DOY51" s="3208"/>
      <c r="DOZ51" s="3209"/>
      <c r="DPA51" s="3208"/>
      <c r="DPB51" s="3209"/>
      <c r="DPC51" s="3200"/>
      <c r="DPD51" s="3201"/>
      <c r="DPE51" s="3208"/>
      <c r="DPF51" s="3206"/>
      <c r="DPG51" s="3200"/>
      <c r="DPH51" s="3201"/>
      <c r="DPI51" s="3202"/>
      <c r="DPJ51" s="3203"/>
      <c r="DPK51" s="3200"/>
      <c r="DPL51" s="3204"/>
      <c r="DPM51" s="3179"/>
      <c r="DPN51" s="3205"/>
      <c r="DPO51" s="3206"/>
      <c r="DPP51" s="3207"/>
      <c r="DPQ51" s="3208"/>
      <c r="DPR51" s="3209"/>
      <c r="DPS51" s="3208"/>
      <c r="DPT51" s="3209"/>
      <c r="DPU51" s="3200"/>
      <c r="DPV51" s="3201"/>
      <c r="DPW51" s="3208"/>
      <c r="DPX51" s="3206"/>
      <c r="DPY51" s="3200"/>
      <c r="DPZ51" s="3201"/>
      <c r="DQA51" s="3202"/>
      <c r="DQB51" s="3203"/>
      <c r="DQC51" s="3200"/>
      <c r="DQD51" s="3204"/>
      <c r="DQE51" s="3179"/>
      <c r="DQF51" s="3205"/>
      <c r="DQG51" s="3206"/>
      <c r="DQH51" s="3207"/>
      <c r="DQI51" s="3208"/>
      <c r="DQJ51" s="3209"/>
      <c r="DQK51" s="3208"/>
      <c r="DQL51" s="3209"/>
      <c r="DQM51" s="3200"/>
      <c r="DQN51" s="3201"/>
      <c r="DQO51" s="3208"/>
      <c r="DQP51" s="3206"/>
      <c r="DQQ51" s="3200"/>
      <c r="DQR51" s="3201"/>
      <c r="DQS51" s="3202"/>
      <c r="DQT51" s="3203"/>
      <c r="DQU51" s="3200"/>
      <c r="DQV51" s="3204"/>
      <c r="DQW51" s="3179"/>
      <c r="DQX51" s="3205"/>
      <c r="DQY51" s="3206"/>
      <c r="DQZ51" s="3207"/>
      <c r="DRA51" s="3208"/>
      <c r="DRB51" s="3209"/>
      <c r="DRC51" s="3208"/>
      <c r="DRD51" s="3209"/>
      <c r="DRE51" s="3200"/>
      <c r="DRF51" s="3201"/>
      <c r="DRG51" s="3208"/>
      <c r="DRH51" s="3206"/>
      <c r="DRI51" s="3200"/>
      <c r="DRJ51" s="3201"/>
      <c r="DRK51" s="3202"/>
      <c r="DRL51" s="3203"/>
      <c r="DRM51" s="3200"/>
      <c r="DRN51" s="3204"/>
      <c r="DRO51" s="3179"/>
      <c r="DRP51" s="3205"/>
      <c r="DRQ51" s="3206"/>
      <c r="DRR51" s="3207"/>
      <c r="DRS51" s="3208"/>
      <c r="DRT51" s="3209"/>
      <c r="DRU51" s="3208"/>
      <c r="DRV51" s="3209"/>
      <c r="DRW51" s="3200"/>
      <c r="DRX51" s="3201"/>
      <c r="DRY51" s="3208"/>
      <c r="DRZ51" s="3206"/>
      <c r="DSA51" s="3200"/>
      <c r="DSB51" s="3201"/>
      <c r="DSC51" s="3202"/>
      <c r="DSD51" s="3203"/>
      <c r="DSE51" s="3200"/>
      <c r="DSF51" s="3204"/>
      <c r="DSG51" s="3179"/>
      <c r="DSH51" s="3205"/>
      <c r="DSI51" s="3206"/>
      <c r="DSJ51" s="3207"/>
      <c r="DSK51" s="3208"/>
      <c r="DSL51" s="3209"/>
      <c r="DSM51" s="3208"/>
      <c r="DSN51" s="3209"/>
      <c r="DSO51" s="3200"/>
      <c r="DSP51" s="3201"/>
      <c r="DSQ51" s="3208"/>
      <c r="DSR51" s="3206"/>
      <c r="DSS51" s="3200"/>
      <c r="DST51" s="3201"/>
      <c r="DSU51" s="3202"/>
      <c r="DSV51" s="3203"/>
      <c r="DSW51" s="3200"/>
      <c r="DSX51" s="3204"/>
      <c r="DSY51" s="3179"/>
      <c r="DSZ51" s="3205"/>
      <c r="DTA51" s="3206"/>
      <c r="DTB51" s="3207"/>
      <c r="DTC51" s="3208"/>
      <c r="DTD51" s="3209"/>
      <c r="DTE51" s="3208"/>
      <c r="DTF51" s="3209"/>
      <c r="DTG51" s="3200"/>
      <c r="DTH51" s="3201"/>
      <c r="DTI51" s="3208"/>
      <c r="DTJ51" s="3206"/>
      <c r="DTK51" s="3200"/>
      <c r="DTL51" s="3201"/>
      <c r="DTM51" s="3202"/>
      <c r="DTN51" s="3203"/>
      <c r="DTO51" s="3200"/>
      <c r="DTP51" s="3204"/>
      <c r="DTQ51" s="3179"/>
      <c r="DTR51" s="3205"/>
      <c r="DTS51" s="3206"/>
      <c r="DTT51" s="3207"/>
      <c r="DTU51" s="3208"/>
      <c r="DTV51" s="3209"/>
      <c r="DTW51" s="3208"/>
      <c r="DTX51" s="3209"/>
      <c r="DTY51" s="3200"/>
      <c r="DTZ51" s="3201"/>
      <c r="DUA51" s="3208"/>
      <c r="DUB51" s="3206"/>
      <c r="DUC51" s="3200"/>
      <c r="DUD51" s="3201"/>
      <c r="DUE51" s="3202"/>
      <c r="DUF51" s="3203"/>
      <c r="DUG51" s="3200"/>
      <c r="DUH51" s="3204"/>
      <c r="DUI51" s="3179"/>
      <c r="DUJ51" s="3205"/>
      <c r="DUK51" s="3206"/>
      <c r="DUL51" s="3207"/>
      <c r="DUM51" s="3208"/>
      <c r="DUN51" s="3209"/>
      <c r="DUO51" s="3208"/>
      <c r="DUP51" s="3209"/>
      <c r="DUQ51" s="3200"/>
      <c r="DUR51" s="3201"/>
      <c r="DUS51" s="3208"/>
      <c r="DUT51" s="3206"/>
      <c r="DUU51" s="3200"/>
      <c r="DUV51" s="3201"/>
      <c r="DUW51" s="3202"/>
      <c r="DUX51" s="3203"/>
      <c r="DUY51" s="3200"/>
      <c r="DUZ51" s="3204"/>
      <c r="DVA51" s="3179"/>
      <c r="DVB51" s="3205"/>
      <c r="DVC51" s="3206"/>
      <c r="DVD51" s="3207"/>
      <c r="DVE51" s="3208"/>
      <c r="DVF51" s="3209"/>
      <c r="DVG51" s="3208"/>
      <c r="DVH51" s="3209"/>
      <c r="DVI51" s="3200"/>
      <c r="DVJ51" s="3201"/>
      <c r="DVK51" s="3208"/>
      <c r="DVL51" s="3206"/>
      <c r="DVM51" s="3200"/>
      <c r="DVN51" s="3201"/>
      <c r="DVO51" s="3202"/>
      <c r="DVP51" s="3203"/>
      <c r="DVQ51" s="3200"/>
      <c r="DVR51" s="3204"/>
      <c r="DVS51" s="3179"/>
      <c r="DVT51" s="3205"/>
      <c r="DVU51" s="3206"/>
      <c r="DVV51" s="3207"/>
      <c r="DVW51" s="3208"/>
      <c r="DVX51" s="3209"/>
      <c r="DVY51" s="3208"/>
      <c r="DVZ51" s="3209"/>
      <c r="DWA51" s="3200"/>
      <c r="DWB51" s="3201"/>
      <c r="DWC51" s="3208"/>
      <c r="DWD51" s="3206"/>
      <c r="DWE51" s="3200"/>
      <c r="DWF51" s="3201"/>
      <c r="DWG51" s="3202"/>
      <c r="DWH51" s="3203"/>
      <c r="DWI51" s="3200"/>
      <c r="DWJ51" s="3204"/>
      <c r="DWK51" s="3179"/>
      <c r="DWL51" s="3205"/>
      <c r="DWM51" s="3206"/>
      <c r="DWN51" s="3207"/>
      <c r="DWO51" s="3208"/>
      <c r="DWP51" s="3209"/>
      <c r="DWQ51" s="3208"/>
      <c r="DWR51" s="3209"/>
      <c r="DWS51" s="3200"/>
      <c r="DWT51" s="3201"/>
      <c r="DWU51" s="3208"/>
      <c r="DWV51" s="3206"/>
      <c r="DWW51" s="3200"/>
      <c r="DWX51" s="3201"/>
      <c r="DWY51" s="3202"/>
      <c r="DWZ51" s="3203"/>
      <c r="DXA51" s="3200"/>
      <c r="DXB51" s="3204"/>
      <c r="DXC51" s="3179"/>
      <c r="DXD51" s="3205"/>
      <c r="DXE51" s="3206"/>
      <c r="DXF51" s="3207"/>
      <c r="DXG51" s="3208"/>
      <c r="DXH51" s="3209"/>
      <c r="DXI51" s="3208"/>
      <c r="DXJ51" s="3209"/>
      <c r="DXK51" s="3200"/>
      <c r="DXL51" s="3201"/>
      <c r="DXM51" s="3208"/>
      <c r="DXN51" s="3206"/>
      <c r="DXO51" s="3200"/>
      <c r="DXP51" s="3201"/>
      <c r="DXQ51" s="3202"/>
      <c r="DXR51" s="3203"/>
      <c r="DXS51" s="3200"/>
      <c r="DXT51" s="3204"/>
      <c r="DXU51" s="3179"/>
      <c r="DXV51" s="3205"/>
      <c r="DXW51" s="3206"/>
      <c r="DXX51" s="3207"/>
      <c r="DXY51" s="3208"/>
      <c r="DXZ51" s="3209"/>
      <c r="DYA51" s="3208"/>
      <c r="DYB51" s="3209"/>
      <c r="DYC51" s="3200"/>
      <c r="DYD51" s="3201"/>
      <c r="DYE51" s="3208"/>
      <c r="DYF51" s="3206"/>
      <c r="DYG51" s="3200"/>
      <c r="DYH51" s="3201"/>
      <c r="DYI51" s="3202"/>
      <c r="DYJ51" s="3203"/>
      <c r="DYK51" s="3200"/>
      <c r="DYL51" s="3204"/>
      <c r="DYM51" s="3179"/>
      <c r="DYN51" s="3205"/>
      <c r="DYO51" s="3206"/>
      <c r="DYP51" s="3207"/>
      <c r="DYQ51" s="3208"/>
      <c r="DYR51" s="3209"/>
      <c r="DYS51" s="3208"/>
      <c r="DYT51" s="3209"/>
      <c r="DYU51" s="3200"/>
      <c r="DYV51" s="3201"/>
      <c r="DYW51" s="3208"/>
      <c r="DYX51" s="3206"/>
      <c r="DYY51" s="3200"/>
      <c r="DYZ51" s="3201"/>
      <c r="DZA51" s="3202"/>
      <c r="DZB51" s="3203"/>
      <c r="DZC51" s="3200"/>
      <c r="DZD51" s="3204"/>
      <c r="DZE51" s="3179"/>
      <c r="DZF51" s="3205"/>
      <c r="DZG51" s="3206"/>
      <c r="DZH51" s="3207"/>
      <c r="DZI51" s="3208"/>
      <c r="DZJ51" s="3209"/>
      <c r="DZK51" s="3208"/>
      <c r="DZL51" s="3209"/>
      <c r="DZM51" s="3200"/>
      <c r="DZN51" s="3201"/>
      <c r="DZO51" s="3208"/>
      <c r="DZP51" s="3206"/>
      <c r="DZQ51" s="3200"/>
      <c r="DZR51" s="3201"/>
      <c r="DZS51" s="3202"/>
      <c r="DZT51" s="3203"/>
      <c r="DZU51" s="3200"/>
      <c r="DZV51" s="3204"/>
      <c r="DZW51" s="3179"/>
      <c r="DZX51" s="3205"/>
      <c r="DZY51" s="3206"/>
      <c r="DZZ51" s="3207"/>
      <c r="EAA51" s="3208"/>
      <c r="EAB51" s="3209"/>
      <c r="EAC51" s="3208"/>
      <c r="EAD51" s="3209"/>
      <c r="EAE51" s="3200"/>
      <c r="EAF51" s="3201"/>
      <c r="EAG51" s="3208"/>
      <c r="EAH51" s="3206"/>
      <c r="EAI51" s="3200"/>
      <c r="EAJ51" s="3201"/>
      <c r="EAK51" s="3202"/>
      <c r="EAL51" s="3203"/>
      <c r="EAM51" s="3200"/>
      <c r="EAN51" s="3204"/>
      <c r="EAO51" s="3179"/>
      <c r="EAP51" s="3205"/>
      <c r="EAQ51" s="3206"/>
      <c r="EAR51" s="3207"/>
      <c r="EAS51" s="3208"/>
      <c r="EAT51" s="3209"/>
      <c r="EAU51" s="3208"/>
      <c r="EAV51" s="3209"/>
      <c r="EAW51" s="3200"/>
      <c r="EAX51" s="3201"/>
      <c r="EAY51" s="3208"/>
      <c r="EAZ51" s="3206"/>
      <c r="EBA51" s="3200"/>
      <c r="EBB51" s="3201"/>
      <c r="EBC51" s="3202"/>
      <c r="EBD51" s="3203"/>
      <c r="EBE51" s="3200"/>
      <c r="EBF51" s="3204"/>
      <c r="EBG51" s="3179"/>
      <c r="EBH51" s="3205"/>
      <c r="EBI51" s="3206"/>
      <c r="EBJ51" s="3207"/>
      <c r="EBK51" s="3208"/>
      <c r="EBL51" s="3209"/>
      <c r="EBM51" s="3208"/>
      <c r="EBN51" s="3209"/>
      <c r="EBO51" s="3200"/>
      <c r="EBP51" s="3201"/>
      <c r="EBQ51" s="3208"/>
      <c r="EBR51" s="3206"/>
      <c r="EBS51" s="3200"/>
      <c r="EBT51" s="3201"/>
      <c r="EBU51" s="3202"/>
      <c r="EBV51" s="3203"/>
      <c r="EBW51" s="3200"/>
      <c r="EBX51" s="3204"/>
      <c r="EBY51" s="3179"/>
      <c r="EBZ51" s="3205"/>
      <c r="ECA51" s="3206"/>
      <c r="ECB51" s="3207"/>
      <c r="ECC51" s="3208"/>
      <c r="ECD51" s="3209"/>
      <c r="ECE51" s="3208"/>
      <c r="ECF51" s="3209"/>
      <c r="ECG51" s="3200"/>
      <c r="ECH51" s="3201"/>
      <c r="ECI51" s="3208"/>
      <c r="ECJ51" s="3206"/>
      <c r="ECK51" s="3200"/>
      <c r="ECL51" s="3201"/>
      <c r="ECM51" s="3202"/>
      <c r="ECN51" s="3203"/>
      <c r="ECO51" s="3200"/>
      <c r="ECP51" s="3204"/>
      <c r="ECQ51" s="3179"/>
      <c r="ECR51" s="3205"/>
      <c r="ECS51" s="3206"/>
      <c r="ECT51" s="3207"/>
      <c r="ECU51" s="3208"/>
      <c r="ECV51" s="3209"/>
      <c r="ECW51" s="3208"/>
      <c r="ECX51" s="3209"/>
      <c r="ECY51" s="3200"/>
      <c r="ECZ51" s="3201"/>
      <c r="EDA51" s="3208"/>
      <c r="EDB51" s="3206"/>
      <c r="EDC51" s="3200"/>
      <c r="EDD51" s="3201"/>
      <c r="EDE51" s="3202"/>
      <c r="EDF51" s="3203"/>
      <c r="EDG51" s="3200"/>
      <c r="EDH51" s="3204"/>
      <c r="EDI51" s="3179"/>
      <c r="EDJ51" s="3205"/>
      <c r="EDK51" s="3206"/>
      <c r="EDL51" s="3207"/>
      <c r="EDM51" s="3208"/>
      <c r="EDN51" s="3209"/>
      <c r="EDO51" s="3208"/>
      <c r="EDP51" s="3209"/>
      <c r="EDQ51" s="3200"/>
      <c r="EDR51" s="3201"/>
      <c r="EDS51" s="3208"/>
      <c r="EDT51" s="3206"/>
      <c r="EDU51" s="3200"/>
      <c r="EDV51" s="3201"/>
      <c r="EDW51" s="3202"/>
      <c r="EDX51" s="3203"/>
      <c r="EDY51" s="3200"/>
      <c r="EDZ51" s="3204"/>
      <c r="EEA51" s="3179"/>
      <c r="EEB51" s="3205"/>
      <c r="EEC51" s="3206"/>
      <c r="EED51" s="3207"/>
      <c r="EEE51" s="3208"/>
      <c r="EEF51" s="3209"/>
      <c r="EEG51" s="3208"/>
      <c r="EEH51" s="3209"/>
      <c r="EEI51" s="3200"/>
      <c r="EEJ51" s="3201"/>
      <c r="EEK51" s="3208"/>
      <c r="EEL51" s="3206"/>
      <c r="EEM51" s="3200"/>
      <c r="EEN51" s="3201"/>
      <c r="EEO51" s="3202"/>
      <c r="EEP51" s="3203"/>
      <c r="EEQ51" s="3200"/>
      <c r="EER51" s="3204"/>
      <c r="EES51" s="3179"/>
      <c r="EET51" s="3205"/>
      <c r="EEU51" s="3206"/>
      <c r="EEV51" s="3207"/>
      <c r="EEW51" s="3208"/>
      <c r="EEX51" s="3209"/>
      <c r="EEY51" s="3208"/>
      <c r="EEZ51" s="3209"/>
      <c r="EFA51" s="3200"/>
      <c r="EFB51" s="3201"/>
      <c r="EFC51" s="3208"/>
      <c r="EFD51" s="3206"/>
      <c r="EFE51" s="3200"/>
      <c r="EFF51" s="3201"/>
      <c r="EFG51" s="3202"/>
      <c r="EFH51" s="3203"/>
      <c r="EFI51" s="3200"/>
      <c r="EFJ51" s="3204"/>
      <c r="EFK51" s="3179"/>
      <c r="EFL51" s="3205"/>
      <c r="EFM51" s="3206"/>
      <c r="EFN51" s="3207"/>
      <c r="EFO51" s="3208"/>
      <c r="EFP51" s="3209"/>
      <c r="EFQ51" s="3208"/>
      <c r="EFR51" s="3209"/>
      <c r="EFS51" s="3200"/>
      <c r="EFT51" s="3201"/>
      <c r="EFU51" s="3208"/>
      <c r="EFV51" s="3206"/>
      <c r="EFW51" s="3200"/>
      <c r="EFX51" s="3201"/>
      <c r="EFY51" s="3202"/>
      <c r="EFZ51" s="3203"/>
      <c r="EGA51" s="3200"/>
      <c r="EGB51" s="3204"/>
      <c r="EGC51" s="3179"/>
      <c r="EGD51" s="3205"/>
      <c r="EGE51" s="3206"/>
      <c r="EGF51" s="3207"/>
      <c r="EGG51" s="3208"/>
      <c r="EGH51" s="3209"/>
      <c r="EGI51" s="3208"/>
      <c r="EGJ51" s="3209"/>
      <c r="EGK51" s="3200"/>
      <c r="EGL51" s="3201"/>
      <c r="EGM51" s="3208"/>
      <c r="EGN51" s="3206"/>
      <c r="EGO51" s="3200"/>
      <c r="EGP51" s="3201"/>
      <c r="EGQ51" s="3202"/>
      <c r="EGR51" s="3203"/>
      <c r="EGS51" s="3200"/>
      <c r="EGT51" s="3204"/>
      <c r="EGU51" s="3179"/>
      <c r="EGV51" s="3205"/>
      <c r="EGW51" s="3206"/>
      <c r="EGX51" s="3207"/>
      <c r="EGY51" s="3208"/>
      <c r="EGZ51" s="3209"/>
      <c r="EHA51" s="3208"/>
      <c r="EHB51" s="3209"/>
      <c r="EHC51" s="3200"/>
      <c r="EHD51" s="3201"/>
      <c r="EHE51" s="3208"/>
      <c r="EHF51" s="3206"/>
      <c r="EHG51" s="3200"/>
      <c r="EHH51" s="3201"/>
      <c r="EHI51" s="3202"/>
      <c r="EHJ51" s="3203"/>
      <c r="EHK51" s="3200"/>
      <c r="EHL51" s="3204"/>
      <c r="EHM51" s="3179"/>
      <c r="EHN51" s="3205"/>
      <c r="EHO51" s="3206"/>
      <c r="EHP51" s="3207"/>
      <c r="EHQ51" s="3208"/>
      <c r="EHR51" s="3209"/>
      <c r="EHS51" s="3208"/>
      <c r="EHT51" s="3209"/>
      <c r="EHU51" s="3200"/>
      <c r="EHV51" s="3201"/>
      <c r="EHW51" s="3208"/>
      <c r="EHX51" s="3206"/>
      <c r="EHY51" s="3200"/>
      <c r="EHZ51" s="3201"/>
      <c r="EIA51" s="3202"/>
      <c r="EIB51" s="3203"/>
      <c r="EIC51" s="3200"/>
      <c r="EID51" s="3204"/>
      <c r="EIE51" s="3179"/>
      <c r="EIF51" s="3205"/>
      <c r="EIG51" s="3206"/>
      <c r="EIH51" s="3207"/>
      <c r="EII51" s="3208"/>
      <c r="EIJ51" s="3209"/>
      <c r="EIK51" s="3208"/>
      <c r="EIL51" s="3209"/>
      <c r="EIM51" s="3200"/>
      <c r="EIN51" s="3201"/>
      <c r="EIO51" s="3208"/>
      <c r="EIP51" s="3206"/>
      <c r="EIQ51" s="3200"/>
      <c r="EIR51" s="3201"/>
      <c r="EIS51" s="3202"/>
      <c r="EIT51" s="3203"/>
      <c r="EIU51" s="3200"/>
      <c r="EIV51" s="3204"/>
      <c r="EIW51" s="3179"/>
      <c r="EIX51" s="3205"/>
      <c r="EIY51" s="3206"/>
      <c r="EIZ51" s="3207"/>
      <c r="EJA51" s="3208"/>
      <c r="EJB51" s="3209"/>
      <c r="EJC51" s="3208"/>
      <c r="EJD51" s="3209"/>
      <c r="EJE51" s="3200"/>
      <c r="EJF51" s="3201"/>
      <c r="EJG51" s="3208"/>
      <c r="EJH51" s="3206"/>
      <c r="EJI51" s="3200"/>
      <c r="EJJ51" s="3201"/>
      <c r="EJK51" s="3202"/>
      <c r="EJL51" s="3203"/>
      <c r="EJM51" s="3200"/>
      <c r="EJN51" s="3204"/>
      <c r="EJO51" s="3179"/>
      <c r="EJP51" s="3205"/>
      <c r="EJQ51" s="3206"/>
      <c r="EJR51" s="3207"/>
      <c r="EJS51" s="3208"/>
      <c r="EJT51" s="3209"/>
      <c r="EJU51" s="3208"/>
      <c r="EJV51" s="3209"/>
      <c r="EJW51" s="3200"/>
      <c r="EJX51" s="3201"/>
      <c r="EJY51" s="3208"/>
      <c r="EJZ51" s="3206"/>
      <c r="EKA51" s="3200"/>
      <c r="EKB51" s="3201"/>
      <c r="EKC51" s="3202"/>
      <c r="EKD51" s="3203"/>
      <c r="EKE51" s="3200"/>
      <c r="EKF51" s="3204"/>
      <c r="EKG51" s="3179"/>
      <c r="EKH51" s="3205"/>
      <c r="EKI51" s="3206"/>
      <c r="EKJ51" s="3207"/>
      <c r="EKK51" s="3208"/>
      <c r="EKL51" s="3209"/>
      <c r="EKM51" s="3208"/>
      <c r="EKN51" s="3209"/>
      <c r="EKO51" s="3200"/>
      <c r="EKP51" s="3201"/>
      <c r="EKQ51" s="3208"/>
      <c r="EKR51" s="3206"/>
      <c r="EKS51" s="3200"/>
      <c r="EKT51" s="3201"/>
      <c r="EKU51" s="3202"/>
      <c r="EKV51" s="3203"/>
      <c r="EKW51" s="3200"/>
      <c r="EKX51" s="3204"/>
      <c r="EKY51" s="3179"/>
      <c r="EKZ51" s="3205"/>
      <c r="ELA51" s="3206"/>
      <c r="ELB51" s="3207"/>
      <c r="ELC51" s="3208"/>
      <c r="ELD51" s="3209"/>
      <c r="ELE51" s="3208"/>
      <c r="ELF51" s="3209"/>
      <c r="ELG51" s="3200"/>
      <c r="ELH51" s="3201"/>
      <c r="ELI51" s="3208"/>
      <c r="ELJ51" s="3206"/>
      <c r="ELK51" s="3200"/>
      <c r="ELL51" s="3201"/>
      <c r="ELM51" s="3202"/>
      <c r="ELN51" s="3203"/>
      <c r="ELO51" s="3200"/>
      <c r="ELP51" s="3204"/>
      <c r="ELQ51" s="3179"/>
      <c r="ELR51" s="3205"/>
      <c r="ELS51" s="3206"/>
      <c r="ELT51" s="3207"/>
      <c r="ELU51" s="3208"/>
      <c r="ELV51" s="3209"/>
      <c r="ELW51" s="3208"/>
      <c r="ELX51" s="3209"/>
      <c r="ELY51" s="3200"/>
      <c r="ELZ51" s="3201"/>
      <c r="EMA51" s="3208"/>
      <c r="EMB51" s="3206"/>
      <c r="EMC51" s="3200"/>
      <c r="EMD51" s="3201"/>
      <c r="EME51" s="3202"/>
      <c r="EMF51" s="3203"/>
      <c r="EMG51" s="3200"/>
      <c r="EMH51" s="3204"/>
      <c r="EMI51" s="3179"/>
      <c r="EMJ51" s="3205"/>
      <c r="EMK51" s="3206"/>
      <c r="EML51" s="3207"/>
      <c r="EMM51" s="3208"/>
      <c r="EMN51" s="3209"/>
      <c r="EMO51" s="3208"/>
      <c r="EMP51" s="3209"/>
      <c r="EMQ51" s="3200"/>
      <c r="EMR51" s="3201"/>
      <c r="EMS51" s="3208"/>
      <c r="EMT51" s="3206"/>
      <c r="EMU51" s="3200"/>
      <c r="EMV51" s="3201"/>
      <c r="EMW51" s="3202"/>
      <c r="EMX51" s="3203"/>
      <c r="EMY51" s="3200"/>
      <c r="EMZ51" s="3204"/>
      <c r="ENA51" s="3179"/>
      <c r="ENB51" s="3205"/>
      <c r="ENC51" s="3206"/>
      <c r="END51" s="3207"/>
      <c r="ENE51" s="3208"/>
      <c r="ENF51" s="3209"/>
      <c r="ENG51" s="3208"/>
      <c r="ENH51" s="3209"/>
      <c r="ENI51" s="3200"/>
      <c r="ENJ51" s="3201"/>
      <c r="ENK51" s="3208"/>
      <c r="ENL51" s="3206"/>
      <c r="ENM51" s="3200"/>
      <c r="ENN51" s="3201"/>
      <c r="ENO51" s="3202"/>
      <c r="ENP51" s="3203"/>
      <c r="ENQ51" s="3200"/>
      <c r="ENR51" s="3204"/>
      <c r="ENS51" s="3179"/>
      <c r="ENT51" s="3205"/>
      <c r="ENU51" s="3206"/>
      <c r="ENV51" s="3207"/>
      <c r="ENW51" s="3208"/>
      <c r="ENX51" s="3209"/>
      <c r="ENY51" s="3208"/>
      <c r="ENZ51" s="3209"/>
      <c r="EOA51" s="3200"/>
      <c r="EOB51" s="3201"/>
      <c r="EOC51" s="3208"/>
      <c r="EOD51" s="3206"/>
      <c r="EOE51" s="3200"/>
      <c r="EOF51" s="3201"/>
      <c r="EOG51" s="3202"/>
      <c r="EOH51" s="3203"/>
      <c r="EOI51" s="3200"/>
      <c r="EOJ51" s="3204"/>
      <c r="EOK51" s="3179"/>
      <c r="EOL51" s="3205"/>
      <c r="EOM51" s="3206"/>
      <c r="EON51" s="3207"/>
      <c r="EOO51" s="3208"/>
      <c r="EOP51" s="3209"/>
      <c r="EOQ51" s="3208"/>
      <c r="EOR51" s="3209"/>
      <c r="EOS51" s="3200"/>
      <c r="EOT51" s="3201"/>
      <c r="EOU51" s="3208"/>
      <c r="EOV51" s="3206"/>
      <c r="EOW51" s="3200"/>
      <c r="EOX51" s="3201"/>
      <c r="EOY51" s="3202"/>
      <c r="EOZ51" s="3203"/>
      <c r="EPA51" s="3200"/>
      <c r="EPB51" s="3204"/>
      <c r="EPC51" s="3179"/>
      <c r="EPD51" s="3205"/>
      <c r="EPE51" s="3206"/>
      <c r="EPF51" s="3207"/>
      <c r="EPG51" s="3208"/>
      <c r="EPH51" s="3209"/>
      <c r="EPI51" s="3208"/>
      <c r="EPJ51" s="3209"/>
      <c r="EPK51" s="3200"/>
      <c r="EPL51" s="3201"/>
      <c r="EPM51" s="3208"/>
      <c r="EPN51" s="3206"/>
      <c r="EPO51" s="3200"/>
      <c r="EPP51" s="3201"/>
      <c r="EPQ51" s="3202"/>
      <c r="EPR51" s="3203"/>
      <c r="EPS51" s="3200"/>
      <c r="EPT51" s="3204"/>
      <c r="EPU51" s="3179"/>
      <c r="EPV51" s="3205"/>
      <c r="EPW51" s="3206"/>
      <c r="EPX51" s="3207"/>
      <c r="EPY51" s="3208"/>
      <c r="EPZ51" s="3209"/>
      <c r="EQA51" s="3208"/>
      <c r="EQB51" s="3209"/>
      <c r="EQC51" s="3200"/>
      <c r="EQD51" s="3201"/>
      <c r="EQE51" s="3208"/>
      <c r="EQF51" s="3206"/>
      <c r="EQG51" s="3200"/>
      <c r="EQH51" s="3201"/>
      <c r="EQI51" s="3202"/>
      <c r="EQJ51" s="3203"/>
      <c r="EQK51" s="3200"/>
      <c r="EQL51" s="3204"/>
      <c r="EQM51" s="3179"/>
      <c r="EQN51" s="3205"/>
      <c r="EQO51" s="3206"/>
      <c r="EQP51" s="3207"/>
      <c r="EQQ51" s="3208"/>
      <c r="EQR51" s="3209"/>
      <c r="EQS51" s="3208"/>
      <c r="EQT51" s="3209"/>
      <c r="EQU51" s="3200"/>
      <c r="EQV51" s="3201"/>
      <c r="EQW51" s="3208"/>
      <c r="EQX51" s="3206"/>
      <c r="EQY51" s="3200"/>
      <c r="EQZ51" s="3201"/>
      <c r="ERA51" s="3202"/>
      <c r="ERB51" s="3203"/>
      <c r="ERC51" s="3200"/>
      <c r="ERD51" s="3204"/>
      <c r="ERE51" s="3179"/>
      <c r="ERF51" s="3205"/>
      <c r="ERG51" s="3206"/>
      <c r="ERH51" s="3207"/>
      <c r="ERI51" s="3208"/>
      <c r="ERJ51" s="3209"/>
      <c r="ERK51" s="3208"/>
      <c r="ERL51" s="3209"/>
      <c r="ERM51" s="3200"/>
      <c r="ERN51" s="3201"/>
      <c r="ERO51" s="3208"/>
      <c r="ERP51" s="3206"/>
      <c r="ERQ51" s="3200"/>
      <c r="ERR51" s="3201"/>
      <c r="ERS51" s="3202"/>
      <c r="ERT51" s="3203"/>
      <c r="ERU51" s="3200"/>
      <c r="ERV51" s="3204"/>
      <c r="ERW51" s="3179"/>
      <c r="ERX51" s="3205"/>
      <c r="ERY51" s="3206"/>
      <c r="ERZ51" s="3207"/>
      <c r="ESA51" s="3208"/>
      <c r="ESB51" s="3209"/>
      <c r="ESC51" s="3208"/>
      <c r="ESD51" s="3209"/>
      <c r="ESE51" s="3200"/>
      <c r="ESF51" s="3201"/>
      <c r="ESG51" s="3208"/>
      <c r="ESH51" s="3206"/>
      <c r="ESI51" s="3200"/>
      <c r="ESJ51" s="3201"/>
      <c r="ESK51" s="3202"/>
      <c r="ESL51" s="3203"/>
      <c r="ESM51" s="3200"/>
      <c r="ESN51" s="3204"/>
      <c r="ESO51" s="3179"/>
      <c r="ESP51" s="3205"/>
      <c r="ESQ51" s="3206"/>
      <c r="ESR51" s="3207"/>
      <c r="ESS51" s="3208"/>
      <c r="EST51" s="3209"/>
      <c r="ESU51" s="3208"/>
      <c r="ESV51" s="3209"/>
      <c r="ESW51" s="3200"/>
      <c r="ESX51" s="3201"/>
      <c r="ESY51" s="3208"/>
      <c r="ESZ51" s="3206"/>
      <c r="ETA51" s="3200"/>
      <c r="ETB51" s="3201"/>
      <c r="ETC51" s="3202"/>
      <c r="ETD51" s="3203"/>
      <c r="ETE51" s="3200"/>
      <c r="ETF51" s="3204"/>
      <c r="ETG51" s="3179"/>
      <c r="ETH51" s="3205"/>
      <c r="ETI51" s="3206"/>
      <c r="ETJ51" s="3207"/>
      <c r="ETK51" s="3208"/>
      <c r="ETL51" s="3209"/>
      <c r="ETM51" s="3208"/>
      <c r="ETN51" s="3209"/>
      <c r="ETO51" s="3200"/>
      <c r="ETP51" s="3201"/>
      <c r="ETQ51" s="3208"/>
      <c r="ETR51" s="3206"/>
      <c r="ETS51" s="3200"/>
      <c r="ETT51" s="3201"/>
      <c r="ETU51" s="3202"/>
      <c r="ETV51" s="3203"/>
      <c r="ETW51" s="3200"/>
      <c r="ETX51" s="3204"/>
      <c r="ETY51" s="3179"/>
      <c r="ETZ51" s="3205"/>
      <c r="EUA51" s="3206"/>
      <c r="EUB51" s="3207"/>
      <c r="EUC51" s="3208"/>
      <c r="EUD51" s="3209"/>
      <c r="EUE51" s="3208"/>
      <c r="EUF51" s="3209"/>
      <c r="EUG51" s="3200"/>
      <c r="EUH51" s="3201"/>
      <c r="EUI51" s="3208"/>
      <c r="EUJ51" s="3206"/>
      <c r="EUK51" s="3200"/>
      <c r="EUL51" s="3201"/>
      <c r="EUM51" s="3202"/>
      <c r="EUN51" s="3203"/>
      <c r="EUO51" s="3200"/>
      <c r="EUP51" s="3204"/>
      <c r="EUQ51" s="3179"/>
      <c r="EUR51" s="3205"/>
      <c r="EUS51" s="3206"/>
      <c r="EUT51" s="3207"/>
      <c r="EUU51" s="3208"/>
      <c r="EUV51" s="3209"/>
      <c r="EUW51" s="3208"/>
      <c r="EUX51" s="3209"/>
      <c r="EUY51" s="3200"/>
      <c r="EUZ51" s="3201"/>
      <c r="EVA51" s="3208"/>
      <c r="EVB51" s="3206"/>
      <c r="EVC51" s="3200"/>
      <c r="EVD51" s="3201"/>
      <c r="EVE51" s="3202"/>
      <c r="EVF51" s="3203"/>
      <c r="EVG51" s="3200"/>
      <c r="EVH51" s="3204"/>
      <c r="EVI51" s="3179"/>
      <c r="EVJ51" s="3205"/>
      <c r="EVK51" s="3206"/>
      <c r="EVL51" s="3207"/>
      <c r="EVM51" s="3208"/>
      <c r="EVN51" s="3209"/>
      <c r="EVO51" s="3208"/>
      <c r="EVP51" s="3209"/>
      <c r="EVQ51" s="3200"/>
      <c r="EVR51" s="3201"/>
      <c r="EVS51" s="3208"/>
      <c r="EVT51" s="3206"/>
      <c r="EVU51" s="3200"/>
      <c r="EVV51" s="3201"/>
      <c r="EVW51" s="3202"/>
      <c r="EVX51" s="3203"/>
      <c r="EVY51" s="3200"/>
      <c r="EVZ51" s="3204"/>
      <c r="EWA51" s="3179"/>
      <c r="EWB51" s="3205"/>
      <c r="EWC51" s="3206"/>
      <c r="EWD51" s="3207"/>
      <c r="EWE51" s="3208"/>
      <c r="EWF51" s="3209"/>
      <c r="EWG51" s="3208"/>
      <c r="EWH51" s="3209"/>
      <c r="EWI51" s="3200"/>
      <c r="EWJ51" s="3201"/>
      <c r="EWK51" s="3208"/>
      <c r="EWL51" s="3206"/>
      <c r="EWM51" s="3200"/>
      <c r="EWN51" s="3201"/>
      <c r="EWO51" s="3202"/>
      <c r="EWP51" s="3203"/>
      <c r="EWQ51" s="3200"/>
      <c r="EWR51" s="3204"/>
      <c r="EWS51" s="3179"/>
      <c r="EWT51" s="3205"/>
      <c r="EWU51" s="3206"/>
      <c r="EWV51" s="3207"/>
      <c r="EWW51" s="3208"/>
      <c r="EWX51" s="3209"/>
      <c r="EWY51" s="3208"/>
      <c r="EWZ51" s="3209"/>
      <c r="EXA51" s="3200"/>
      <c r="EXB51" s="3201"/>
      <c r="EXC51" s="3208"/>
      <c r="EXD51" s="3206"/>
      <c r="EXE51" s="3200"/>
      <c r="EXF51" s="3201"/>
      <c r="EXG51" s="3202"/>
      <c r="EXH51" s="3203"/>
      <c r="EXI51" s="3200"/>
      <c r="EXJ51" s="3204"/>
      <c r="EXK51" s="3179"/>
      <c r="EXL51" s="3205"/>
      <c r="EXM51" s="3206"/>
      <c r="EXN51" s="3207"/>
      <c r="EXO51" s="3208"/>
      <c r="EXP51" s="3209"/>
      <c r="EXQ51" s="3208"/>
      <c r="EXR51" s="3209"/>
      <c r="EXS51" s="3200"/>
      <c r="EXT51" s="3201"/>
      <c r="EXU51" s="3208"/>
      <c r="EXV51" s="3206"/>
      <c r="EXW51" s="3200"/>
      <c r="EXX51" s="3201"/>
      <c r="EXY51" s="3202"/>
      <c r="EXZ51" s="3203"/>
      <c r="EYA51" s="3200"/>
      <c r="EYB51" s="3204"/>
      <c r="EYC51" s="3179"/>
      <c r="EYD51" s="3205"/>
      <c r="EYE51" s="3206"/>
      <c r="EYF51" s="3207"/>
      <c r="EYG51" s="3208"/>
      <c r="EYH51" s="3209"/>
      <c r="EYI51" s="3208"/>
      <c r="EYJ51" s="3209"/>
      <c r="EYK51" s="3200"/>
      <c r="EYL51" s="3201"/>
      <c r="EYM51" s="3208"/>
      <c r="EYN51" s="3206"/>
      <c r="EYO51" s="3200"/>
      <c r="EYP51" s="3201"/>
      <c r="EYQ51" s="3202"/>
      <c r="EYR51" s="3203"/>
      <c r="EYS51" s="3200"/>
      <c r="EYT51" s="3204"/>
      <c r="EYU51" s="3179"/>
      <c r="EYV51" s="3205"/>
      <c r="EYW51" s="3206"/>
      <c r="EYX51" s="3207"/>
      <c r="EYY51" s="3208"/>
      <c r="EYZ51" s="3209"/>
      <c r="EZA51" s="3208"/>
      <c r="EZB51" s="3209"/>
      <c r="EZC51" s="3200"/>
      <c r="EZD51" s="3201"/>
      <c r="EZE51" s="3208"/>
      <c r="EZF51" s="3206"/>
      <c r="EZG51" s="3200"/>
      <c r="EZH51" s="3201"/>
      <c r="EZI51" s="3202"/>
      <c r="EZJ51" s="3203"/>
      <c r="EZK51" s="3200"/>
      <c r="EZL51" s="3204"/>
      <c r="EZM51" s="3179"/>
      <c r="EZN51" s="3205"/>
      <c r="EZO51" s="3206"/>
      <c r="EZP51" s="3207"/>
      <c r="EZQ51" s="3208"/>
      <c r="EZR51" s="3209"/>
      <c r="EZS51" s="3208"/>
      <c r="EZT51" s="3209"/>
      <c r="EZU51" s="3200"/>
      <c r="EZV51" s="3201"/>
      <c r="EZW51" s="3208"/>
      <c r="EZX51" s="3206"/>
      <c r="EZY51" s="3200"/>
      <c r="EZZ51" s="3201"/>
      <c r="FAA51" s="3202"/>
      <c r="FAB51" s="3203"/>
      <c r="FAC51" s="3200"/>
      <c r="FAD51" s="3204"/>
      <c r="FAE51" s="3179"/>
      <c r="FAF51" s="3205"/>
      <c r="FAG51" s="3206"/>
      <c r="FAH51" s="3207"/>
      <c r="FAI51" s="3208"/>
      <c r="FAJ51" s="3209"/>
      <c r="FAK51" s="3208"/>
      <c r="FAL51" s="3209"/>
      <c r="FAM51" s="3200"/>
      <c r="FAN51" s="3201"/>
      <c r="FAO51" s="3208"/>
      <c r="FAP51" s="3206"/>
      <c r="FAQ51" s="3200"/>
      <c r="FAR51" s="3201"/>
      <c r="FAS51" s="3202"/>
      <c r="FAT51" s="3203"/>
      <c r="FAU51" s="3200"/>
      <c r="FAV51" s="3204"/>
      <c r="FAW51" s="3179"/>
      <c r="FAX51" s="3205"/>
      <c r="FAY51" s="3206"/>
      <c r="FAZ51" s="3207"/>
      <c r="FBA51" s="3208"/>
      <c r="FBB51" s="3209"/>
      <c r="FBC51" s="3208"/>
      <c r="FBD51" s="3209"/>
      <c r="FBE51" s="3200"/>
      <c r="FBF51" s="3201"/>
      <c r="FBG51" s="3208"/>
      <c r="FBH51" s="3206"/>
      <c r="FBI51" s="3200"/>
      <c r="FBJ51" s="3201"/>
      <c r="FBK51" s="3202"/>
      <c r="FBL51" s="3203"/>
      <c r="FBM51" s="3200"/>
      <c r="FBN51" s="3204"/>
      <c r="FBO51" s="3179"/>
      <c r="FBP51" s="3205"/>
      <c r="FBQ51" s="3206"/>
      <c r="FBR51" s="3207"/>
      <c r="FBS51" s="3208"/>
      <c r="FBT51" s="3209"/>
      <c r="FBU51" s="3208"/>
      <c r="FBV51" s="3209"/>
      <c r="FBW51" s="3200"/>
      <c r="FBX51" s="3201"/>
      <c r="FBY51" s="3208"/>
      <c r="FBZ51" s="3206"/>
      <c r="FCA51" s="3200"/>
      <c r="FCB51" s="3201"/>
      <c r="FCC51" s="3202"/>
      <c r="FCD51" s="3203"/>
      <c r="FCE51" s="3200"/>
      <c r="FCF51" s="3204"/>
      <c r="FCG51" s="3179"/>
      <c r="FCH51" s="3205"/>
      <c r="FCI51" s="3206"/>
      <c r="FCJ51" s="3207"/>
      <c r="FCK51" s="3208"/>
      <c r="FCL51" s="3209"/>
      <c r="FCM51" s="3208"/>
      <c r="FCN51" s="3209"/>
      <c r="FCO51" s="3200"/>
      <c r="FCP51" s="3201"/>
      <c r="FCQ51" s="3208"/>
      <c r="FCR51" s="3206"/>
      <c r="FCS51" s="3200"/>
      <c r="FCT51" s="3201"/>
      <c r="FCU51" s="3202"/>
      <c r="FCV51" s="3203"/>
      <c r="FCW51" s="3200"/>
      <c r="FCX51" s="3204"/>
      <c r="FCY51" s="3179"/>
      <c r="FCZ51" s="3205"/>
      <c r="FDA51" s="3206"/>
      <c r="FDB51" s="3207"/>
      <c r="FDC51" s="3208"/>
      <c r="FDD51" s="3209"/>
      <c r="FDE51" s="3208"/>
      <c r="FDF51" s="3209"/>
      <c r="FDG51" s="3200"/>
      <c r="FDH51" s="3201"/>
      <c r="FDI51" s="3208"/>
      <c r="FDJ51" s="3206"/>
      <c r="FDK51" s="3200"/>
      <c r="FDL51" s="3201"/>
      <c r="FDM51" s="3202"/>
      <c r="FDN51" s="3203"/>
      <c r="FDO51" s="3200"/>
      <c r="FDP51" s="3204"/>
      <c r="FDQ51" s="3179"/>
      <c r="FDR51" s="3205"/>
      <c r="FDS51" s="3206"/>
      <c r="FDT51" s="3207"/>
      <c r="FDU51" s="3208"/>
      <c r="FDV51" s="3209"/>
      <c r="FDW51" s="3208"/>
      <c r="FDX51" s="3209"/>
      <c r="FDY51" s="3200"/>
      <c r="FDZ51" s="3201"/>
      <c r="FEA51" s="3208"/>
      <c r="FEB51" s="3206"/>
      <c r="FEC51" s="3200"/>
      <c r="FED51" s="3201"/>
      <c r="FEE51" s="3202"/>
      <c r="FEF51" s="3203"/>
      <c r="FEG51" s="3200"/>
      <c r="FEH51" s="3204"/>
      <c r="FEI51" s="3179"/>
      <c r="FEJ51" s="3205"/>
      <c r="FEK51" s="3206"/>
      <c r="FEL51" s="3207"/>
      <c r="FEM51" s="3208"/>
      <c r="FEN51" s="3209"/>
      <c r="FEO51" s="3208"/>
      <c r="FEP51" s="3209"/>
      <c r="FEQ51" s="3200"/>
      <c r="FER51" s="3201"/>
      <c r="FES51" s="3208"/>
      <c r="FET51" s="3206"/>
      <c r="FEU51" s="3200"/>
      <c r="FEV51" s="3201"/>
      <c r="FEW51" s="3202"/>
      <c r="FEX51" s="3203"/>
      <c r="FEY51" s="3200"/>
      <c r="FEZ51" s="3204"/>
      <c r="FFA51" s="3179"/>
      <c r="FFB51" s="3205"/>
      <c r="FFC51" s="3206"/>
      <c r="FFD51" s="3207"/>
      <c r="FFE51" s="3208"/>
      <c r="FFF51" s="3209"/>
      <c r="FFG51" s="3208"/>
      <c r="FFH51" s="3209"/>
      <c r="FFI51" s="3200"/>
      <c r="FFJ51" s="3201"/>
      <c r="FFK51" s="3208"/>
      <c r="FFL51" s="3206"/>
      <c r="FFM51" s="3200"/>
      <c r="FFN51" s="3201"/>
      <c r="FFO51" s="3202"/>
      <c r="FFP51" s="3203"/>
      <c r="FFQ51" s="3200"/>
      <c r="FFR51" s="3204"/>
      <c r="FFS51" s="3179"/>
      <c r="FFT51" s="3205"/>
      <c r="FFU51" s="3206"/>
      <c r="FFV51" s="3207"/>
      <c r="FFW51" s="3208"/>
      <c r="FFX51" s="3209"/>
      <c r="FFY51" s="3208"/>
      <c r="FFZ51" s="3209"/>
      <c r="FGA51" s="3200"/>
      <c r="FGB51" s="3201"/>
      <c r="FGC51" s="3208"/>
      <c r="FGD51" s="3206"/>
      <c r="FGE51" s="3200"/>
      <c r="FGF51" s="3201"/>
      <c r="FGG51" s="3202"/>
      <c r="FGH51" s="3203"/>
      <c r="FGI51" s="3200"/>
      <c r="FGJ51" s="3204"/>
      <c r="FGK51" s="3179"/>
      <c r="FGL51" s="3205"/>
      <c r="FGM51" s="3206"/>
      <c r="FGN51" s="3207"/>
      <c r="FGO51" s="3208"/>
      <c r="FGP51" s="3209"/>
      <c r="FGQ51" s="3208"/>
      <c r="FGR51" s="3209"/>
      <c r="FGS51" s="3200"/>
      <c r="FGT51" s="3201"/>
      <c r="FGU51" s="3208"/>
      <c r="FGV51" s="3206"/>
      <c r="FGW51" s="3200"/>
      <c r="FGX51" s="3201"/>
      <c r="FGY51" s="3202"/>
      <c r="FGZ51" s="3203"/>
      <c r="FHA51" s="3200"/>
      <c r="FHB51" s="3204"/>
      <c r="FHC51" s="3179"/>
      <c r="FHD51" s="3205"/>
      <c r="FHE51" s="3206"/>
      <c r="FHF51" s="3207"/>
      <c r="FHG51" s="3208"/>
      <c r="FHH51" s="3209"/>
      <c r="FHI51" s="3208"/>
      <c r="FHJ51" s="3209"/>
      <c r="FHK51" s="3200"/>
      <c r="FHL51" s="3201"/>
      <c r="FHM51" s="3208"/>
      <c r="FHN51" s="3206"/>
      <c r="FHO51" s="3200"/>
      <c r="FHP51" s="3201"/>
      <c r="FHQ51" s="3202"/>
      <c r="FHR51" s="3203"/>
      <c r="FHS51" s="3200"/>
      <c r="FHT51" s="3204"/>
      <c r="FHU51" s="3179"/>
      <c r="FHV51" s="3205"/>
      <c r="FHW51" s="3206"/>
      <c r="FHX51" s="3207"/>
      <c r="FHY51" s="3208"/>
      <c r="FHZ51" s="3209"/>
      <c r="FIA51" s="3208"/>
      <c r="FIB51" s="3209"/>
      <c r="FIC51" s="3200"/>
      <c r="FID51" s="3201"/>
      <c r="FIE51" s="3208"/>
      <c r="FIF51" s="3206"/>
      <c r="FIG51" s="3200"/>
      <c r="FIH51" s="3201"/>
      <c r="FII51" s="3202"/>
      <c r="FIJ51" s="3203"/>
      <c r="FIK51" s="3200"/>
      <c r="FIL51" s="3204"/>
      <c r="FIM51" s="3179"/>
      <c r="FIN51" s="3205"/>
      <c r="FIO51" s="3206"/>
      <c r="FIP51" s="3207"/>
      <c r="FIQ51" s="3208"/>
      <c r="FIR51" s="3209"/>
      <c r="FIS51" s="3208"/>
      <c r="FIT51" s="3209"/>
      <c r="FIU51" s="3200"/>
      <c r="FIV51" s="3201"/>
      <c r="FIW51" s="3208"/>
      <c r="FIX51" s="3206"/>
      <c r="FIY51" s="3200"/>
      <c r="FIZ51" s="3201"/>
      <c r="FJA51" s="3202"/>
      <c r="FJB51" s="3203"/>
      <c r="FJC51" s="3200"/>
      <c r="FJD51" s="3204"/>
      <c r="FJE51" s="3179"/>
      <c r="FJF51" s="3205"/>
      <c r="FJG51" s="3206"/>
      <c r="FJH51" s="3207"/>
      <c r="FJI51" s="3208"/>
      <c r="FJJ51" s="3209"/>
      <c r="FJK51" s="3208"/>
      <c r="FJL51" s="3209"/>
      <c r="FJM51" s="3200"/>
      <c r="FJN51" s="3201"/>
      <c r="FJO51" s="3208"/>
      <c r="FJP51" s="3206"/>
      <c r="FJQ51" s="3200"/>
      <c r="FJR51" s="3201"/>
      <c r="FJS51" s="3202"/>
      <c r="FJT51" s="3203"/>
      <c r="FJU51" s="3200"/>
      <c r="FJV51" s="3204"/>
      <c r="FJW51" s="3179"/>
      <c r="FJX51" s="3205"/>
      <c r="FJY51" s="3206"/>
      <c r="FJZ51" s="3207"/>
      <c r="FKA51" s="3208"/>
      <c r="FKB51" s="3209"/>
      <c r="FKC51" s="3208"/>
      <c r="FKD51" s="3209"/>
      <c r="FKE51" s="3200"/>
      <c r="FKF51" s="3201"/>
      <c r="FKG51" s="3208"/>
      <c r="FKH51" s="3206"/>
      <c r="FKI51" s="3200"/>
      <c r="FKJ51" s="3201"/>
      <c r="FKK51" s="3202"/>
      <c r="FKL51" s="3203"/>
      <c r="FKM51" s="3200"/>
      <c r="FKN51" s="3204"/>
      <c r="FKO51" s="3179"/>
      <c r="FKP51" s="3205"/>
      <c r="FKQ51" s="3206"/>
      <c r="FKR51" s="3207"/>
      <c r="FKS51" s="3208"/>
      <c r="FKT51" s="3209"/>
      <c r="FKU51" s="3208"/>
      <c r="FKV51" s="3209"/>
      <c r="FKW51" s="3200"/>
      <c r="FKX51" s="3201"/>
      <c r="FKY51" s="3208"/>
      <c r="FKZ51" s="3206"/>
      <c r="FLA51" s="3200"/>
      <c r="FLB51" s="3201"/>
      <c r="FLC51" s="3202"/>
      <c r="FLD51" s="3203"/>
      <c r="FLE51" s="3200"/>
      <c r="FLF51" s="3204"/>
      <c r="FLG51" s="3179"/>
      <c r="FLH51" s="3205"/>
      <c r="FLI51" s="3206"/>
      <c r="FLJ51" s="3207"/>
      <c r="FLK51" s="3208"/>
      <c r="FLL51" s="3209"/>
      <c r="FLM51" s="3208"/>
      <c r="FLN51" s="3209"/>
      <c r="FLO51" s="3200"/>
      <c r="FLP51" s="3201"/>
      <c r="FLQ51" s="3208"/>
      <c r="FLR51" s="3206"/>
      <c r="FLS51" s="3200"/>
      <c r="FLT51" s="3201"/>
      <c r="FLU51" s="3202"/>
      <c r="FLV51" s="3203"/>
      <c r="FLW51" s="3200"/>
      <c r="FLX51" s="3204"/>
      <c r="FLY51" s="3179"/>
      <c r="FLZ51" s="3205"/>
      <c r="FMA51" s="3206"/>
      <c r="FMB51" s="3207"/>
      <c r="FMC51" s="3208"/>
      <c r="FMD51" s="3209"/>
      <c r="FME51" s="3208"/>
      <c r="FMF51" s="3209"/>
      <c r="FMG51" s="3200"/>
      <c r="FMH51" s="3201"/>
      <c r="FMI51" s="3208"/>
      <c r="FMJ51" s="3206"/>
      <c r="FMK51" s="3200"/>
      <c r="FML51" s="3201"/>
      <c r="FMM51" s="3202"/>
      <c r="FMN51" s="3203"/>
      <c r="FMO51" s="3200"/>
      <c r="FMP51" s="3204"/>
      <c r="FMQ51" s="3179"/>
      <c r="FMR51" s="3205"/>
      <c r="FMS51" s="3206"/>
      <c r="FMT51" s="3207"/>
      <c r="FMU51" s="3208"/>
      <c r="FMV51" s="3209"/>
      <c r="FMW51" s="3208"/>
      <c r="FMX51" s="3209"/>
      <c r="FMY51" s="3200"/>
      <c r="FMZ51" s="3201"/>
      <c r="FNA51" s="3208"/>
      <c r="FNB51" s="3206"/>
      <c r="FNC51" s="3200"/>
      <c r="FND51" s="3201"/>
      <c r="FNE51" s="3202"/>
      <c r="FNF51" s="3203"/>
      <c r="FNG51" s="3200"/>
      <c r="FNH51" s="3204"/>
      <c r="FNI51" s="3179"/>
      <c r="FNJ51" s="3205"/>
      <c r="FNK51" s="3206"/>
      <c r="FNL51" s="3207"/>
      <c r="FNM51" s="3208"/>
      <c r="FNN51" s="3209"/>
      <c r="FNO51" s="3208"/>
      <c r="FNP51" s="3209"/>
      <c r="FNQ51" s="3200"/>
      <c r="FNR51" s="3201"/>
      <c r="FNS51" s="3208"/>
      <c r="FNT51" s="3206"/>
      <c r="FNU51" s="3200"/>
      <c r="FNV51" s="3201"/>
      <c r="FNW51" s="3202"/>
      <c r="FNX51" s="3203"/>
      <c r="FNY51" s="3200"/>
      <c r="FNZ51" s="3204"/>
      <c r="FOA51" s="3179"/>
      <c r="FOB51" s="3205"/>
      <c r="FOC51" s="3206"/>
      <c r="FOD51" s="3207"/>
      <c r="FOE51" s="3208"/>
      <c r="FOF51" s="3209"/>
      <c r="FOG51" s="3208"/>
      <c r="FOH51" s="3209"/>
      <c r="FOI51" s="3200"/>
      <c r="FOJ51" s="3201"/>
      <c r="FOK51" s="3208"/>
      <c r="FOL51" s="3206"/>
      <c r="FOM51" s="3200"/>
      <c r="FON51" s="3201"/>
      <c r="FOO51" s="3202"/>
      <c r="FOP51" s="3203"/>
      <c r="FOQ51" s="3200"/>
      <c r="FOR51" s="3204"/>
      <c r="FOS51" s="3179"/>
      <c r="FOT51" s="3205"/>
      <c r="FOU51" s="3206"/>
      <c r="FOV51" s="3207"/>
      <c r="FOW51" s="3208"/>
      <c r="FOX51" s="3209"/>
      <c r="FOY51" s="3208"/>
      <c r="FOZ51" s="3209"/>
      <c r="FPA51" s="3200"/>
      <c r="FPB51" s="3201"/>
      <c r="FPC51" s="3208"/>
      <c r="FPD51" s="3206"/>
      <c r="FPE51" s="3200"/>
      <c r="FPF51" s="3201"/>
      <c r="FPG51" s="3202"/>
      <c r="FPH51" s="3203"/>
      <c r="FPI51" s="3200"/>
      <c r="FPJ51" s="3204"/>
      <c r="FPK51" s="3179"/>
      <c r="FPL51" s="3205"/>
      <c r="FPM51" s="3206"/>
      <c r="FPN51" s="3207"/>
      <c r="FPO51" s="3208"/>
      <c r="FPP51" s="3209"/>
      <c r="FPQ51" s="3208"/>
      <c r="FPR51" s="3209"/>
      <c r="FPS51" s="3200"/>
      <c r="FPT51" s="3201"/>
      <c r="FPU51" s="3208"/>
      <c r="FPV51" s="3206"/>
      <c r="FPW51" s="3200"/>
      <c r="FPX51" s="3201"/>
      <c r="FPY51" s="3202"/>
      <c r="FPZ51" s="3203"/>
      <c r="FQA51" s="3200"/>
      <c r="FQB51" s="3204"/>
      <c r="FQC51" s="3179"/>
      <c r="FQD51" s="3205"/>
      <c r="FQE51" s="3206"/>
      <c r="FQF51" s="3207"/>
      <c r="FQG51" s="3208"/>
      <c r="FQH51" s="3209"/>
      <c r="FQI51" s="3208"/>
      <c r="FQJ51" s="3209"/>
      <c r="FQK51" s="3200"/>
      <c r="FQL51" s="3201"/>
      <c r="FQM51" s="3208"/>
      <c r="FQN51" s="3206"/>
      <c r="FQO51" s="3200"/>
      <c r="FQP51" s="3201"/>
      <c r="FQQ51" s="3202"/>
      <c r="FQR51" s="3203"/>
      <c r="FQS51" s="3200"/>
      <c r="FQT51" s="3204"/>
      <c r="FQU51" s="3179"/>
      <c r="FQV51" s="3205"/>
      <c r="FQW51" s="3206"/>
      <c r="FQX51" s="3207"/>
      <c r="FQY51" s="3208"/>
      <c r="FQZ51" s="3209"/>
      <c r="FRA51" s="3208"/>
      <c r="FRB51" s="3209"/>
      <c r="FRC51" s="3200"/>
      <c r="FRD51" s="3201"/>
      <c r="FRE51" s="3208"/>
      <c r="FRF51" s="3206"/>
      <c r="FRG51" s="3200"/>
      <c r="FRH51" s="3201"/>
      <c r="FRI51" s="3202"/>
      <c r="FRJ51" s="3203"/>
      <c r="FRK51" s="3200"/>
      <c r="FRL51" s="3204"/>
      <c r="FRM51" s="3179"/>
      <c r="FRN51" s="3205"/>
      <c r="FRO51" s="3206"/>
      <c r="FRP51" s="3207"/>
      <c r="FRQ51" s="3208"/>
      <c r="FRR51" s="3209"/>
      <c r="FRS51" s="3208"/>
      <c r="FRT51" s="3209"/>
      <c r="FRU51" s="3200"/>
      <c r="FRV51" s="3201"/>
      <c r="FRW51" s="3208"/>
      <c r="FRX51" s="3206"/>
      <c r="FRY51" s="3200"/>
      <c r="FRZ51" s="3201"/>
      <c r="FSA51" s="3202"/>
      <c r="FSB51" s="3203"/>
      <c r="FSC51" s="3200"/>
      <c r="FSD51" s="3204"/>
      <c r="FSE51" s="3179"/>
      <c r="FSF51" s="3205"/>
      <c r="FSG51" s="3206"/>
      <c r="FSH51" s="3207"/>
      <c r="FSI51" s="3208"/>
      <c r="FSJ51" s="3209"/>
      <c r="FSK51" s="3208"/>
      <c r="FSL51" s="3209"/>
      <c r="FSM51" s="3200"/>
      <c r="FSN51" s="3201"/>
      <c r="FSO51" s="3208"/>
      <c r="FSP51" s="3206"/>
      <c r="FSQ51" s="3200"/>
      <c r="FSR51" s="3201"/>
      <c r="FSS51" s="3202"/>
      <c r="FST51" s="3203"/>
      <c r="FSU51" s="3200"/>
      <c r="FSV51" s="3204"/>
      <c r="FSW51" s="3179"/>
      <c r="FSX51" s="3205"/>
      <c r="FSY51" s="3206"/>
      <c r="FSZ51" s="3207"/>
      <c r="FTA51" s="3208"/>
      <c r="FTB51" s="3209"/>
      <c r="FTC51" s="3208"/>
      <c r="FTD51" s="3209"/>
      <c r="FTE51" s="3200"/>
      <c r="FTF51" s="3201"/>
      <c r="FTG51" s="3208"/>
      <c r="FTH51" s="3206"/>
      <c r="FTI51" s="3200"/>
      <c r="FTJ51" s="3201"/>
      <c r="FTK51" s="3202"/>
      <c r="FTL51" s="3203"/>
      <c r="FTM51" s="3200"/>
      <c r="FTN51" s="3204"/>
      <c r="FTO51" s="3179"/>
      <c r="FTP51" s="3205"/>
      <c r="FTQ51" s="3206"/>
      <c r="FTR51" s="3207"/>
      <c r="FTS51" s="3208"/>
      <c r="FTT51" s="3209"/>
      <c r="FTU51" s="3208"/>
      <c r="FTV51" s="3209"/>
      <c r="FTW51" s="3200"/>
      <c r="FTX51" s="3201"/>
      <c r="FTY51" s="3208"/>
      <c r="FTZ51" s="3206"/>
      <c r="FUA51" s="3200"/>
      <c r="FUB51" s="3201"/>
      <c r="FUC51" s="3202"/>
      <c r="FUD51" s="3203"/>
      <c r="FUE51" s="3200"/>
      <c r="FUF51" s="3204"/>
      <c r="FUG51" s="3179"/>
      <c r="FUH51" s="3205"/>
      <c r="FUI51" s="3206"/>
      <c r="FUJ51" s="3207"/>
      <c r="FUK51" s="3208"/>
      <c r="FUL51" s="3209"/>
      <c r="FUM51" s="3208"/>
      <c r="FUN51" s="3209"/>
      <c r="FUO51" s="3200"/>
      <c r="FUP51" s="3201"/>
      <c r="FUQ51" s="3208"/>
      <c r="FUR51" s="3206"/>
      <c r="FUS51" s="3200"/>
      <c r="FUT51" s="3201"/>
      <c r="FUU51" s="3202"/>
      <c r="FUV51" s="3203"/>
      <c r="FUW51" s="3200"/>
      <c r="FUX51" s="3204"/>
      <c r="FUY51" s="3179"/>
      <c r="FUZ51" s="3205"/>
      <c r="FVA51" s="3206"/>
      <c r="FVB51" s="3207"/>
      <c r="FVC51" s="3208"/>
      <c r="FVD51" s="3209"/>
      <c r="FVE51" s="3208"/>
      <c r="FVF51" s="3209"/>
      <c r="FVG51" s="3200"/>
      <c r="FVH51" s="3201"/>
      <c r="FVI51" s="3208"/>
      <c r="FVJ51" s="3206"/>
      <c r="FVK51" s="3200"/>
      <c r="FVL51" s="3201"/>
      <c r="FVM51" s="3202"/>
      <c r="FVN51" s="3203"/>
      <c r="FVO51" s="3200"/>
      <c r="FVP51" s="3204"/>
      <c r="FVQ51" s="3179"/>
      <c r="FVR51" s="3205"/>
      <c r="FVS51" s="3206"/>
      <c r="FVT51" s="3207"/>
      <c r="FVU51" s="3208"/>
      <c r="FVV51" s="3209"/>
      <c r="FVW51" s="3208"/>
      <c r="FVX51" s="3209"/>
      <c r="FVY51" s="3200"/>
      <c r="FVZ51" s="3201"/>
      <c r="FWA51" s="3208"/>
      <c r="FWB51" s="3206"/>
      <c r="FWC51" s="3200"/>
      <c r="FWD51" s="3201"/>
      <c r="FWE51" s="3202"/>
      <c r="FWF51" s="3203"/>
      <c r="FWG51" s="3200"/>
      <c r="FWH51" s="3204"/>
      <c r="FWI51" s="3179"/>
      <c r="FWJ51" s="3205"/>
      <c r="FWK51" s="3206"/>
      <c r="FWL51" s="3207"/>
      <c r="FWM51" s="3208"/>
      <c r="FWN51" s="3209"/>
      <c r="FWO51" s="3208"/>
      <c r="FWP51" s="3209"/>
      <c r="FWQ51" s="3200"/>
      <c r="FWR51" s="3201"/>
      <c r="FWS51" s="3208"/>
      <c r="FWT51" s="3206"/>
      <c r="FWU51" s="3200"/>
      <c r="FWV51" s="3201"/>
      <c r="FWW51" s="3202"/>
      <c r="FWX51" s="3203"/>
      <c r="FWY51" s="3200"/>
      <c r="FWZ51" s="3204"/>
      <c r="FXA51" s="3179"/>
      <c r="FXB51" s="3205"/>
      <c r="FXC51" s="3206"/>
      <c r="FXD51" s="3207"/>
      <c r="FXE51" s="3208"/>
      <c r="FXF51" s="3209"/>
      <c r="FXG51" s="3208"/>
      <c r="FXH51" s="3209"/>
      <c r="FXI51" s="3200"/>
      <c r="FXJ51" s="3201"/>
      <c r="FXK51" s="3208"/>
      <c r="FXL51" s="3206"/>
      <c r="FXM51" s="3200"/>
      <c r="FXN51" s="3201"/>
      <c r="FXO51" s="3202"/>
      <c r="FXP51" s="3203"/>
      <c r="FXQ51" s="3200"/>
      <c r="FXR51" s="3204"/>
      <c r="FXS51" s="3179"/>
      <c r="FXT51" s="3205"/>
      <c r="FXU51" s="3206"/>
      <c r="FXV51" s="3207"/>
      <c r="FXW51" s="3208"/>
      <c r="FXX51" s="3209"/>
      <c r="FXY51" s="3208"/>
      <c r="FXZ51" s="3209"/>
      <c r="FYA51" s="3200"/>
      <c r="FYB51" s="3201"/>
      <c r="FYC51" s="3208"/>
      <c r="FYD51" s="3206"/>
      <c r="FYE51" s="3200"/>
      <c r="FYF51" s="3201"/>
      <c r="FYG51" s="3202"/>
      <c r="FYH51" s="3203"/>
      <c r="FYI51" s="3200"/>
      <c r="FYJ51" s="3204"/>
      <c r="FYK51" s="3179"/>
      <c r="FYL51" s="3205"/>
      <c r="FYM51" s="3206"/>
      <c r="FYN51" s="3207"/>
      <c r="FYO51" s="3208"/>
      <c r="FYP51" s="3209"/>
      <c r="FYQ51" s="3208"/>
      <c r="FYR51" s="3209"/>
      <c r="FYS51" s="3200"/>
      <c r="FYT51" s="3201"/>
      <c r="FYU51" s="3208"/>
      <c r="FYV51" s="3206"/>
      <c r="FYW51" s="3200"/>
      <c r="FYX51" s="3201"/>
      <c r="FYY51" s="3202"/>
      <c r="FYZ51" s="3203"/>
      <c r="FZA51" s="3200"/>
      <c r="FZB51" s="3204"/>
      <c r="FZC51" s="3179"/>
      <c r="FZD51" s="3205"/>
      <c r="FZE51" s="3206"/>
      <c r="FZF51" s="3207"/>
      <c r="FZG51" s="3208"/>
      <c r="FZH51" s="3209"/>
      <c r="FZI51" s="3208"/>
      <c r="FZJ51" s="3209"/>
      <c r="FZK51" s="3200"/>
      <c r="FZL51" s="3201"/>
      <c r="FZM51" s="3208"/>
      <c r="FZN51" s="3206"/>
      <c r="FZO51" s="3200"/>
      <c r="FZP51" s="3201"/>
      <c r="FZQ51" s="3202"/>
      <c r="FZR51" s="3203"/>
      <c r="FZS51" s="3200"/>
      <c r="FZT51" s="3204"/>
      <c r="FZU51" s="3179"/>
      <c r="FZV51" s="3205"/>
      <c r="FZW51" s="3206"/>
      <c r="FZX51" s="3207"/>
      <c r="FZY51" s="3208"/>
      <c r="FZZ51" s="3209"/>
      <c r="GAA51" s="3208"/>
      <c r="GAB51" s="3209"/>
      <c r="GAC51" s="3200"/>
      <c r="GAD51" s="3201"/>
      <c r="GAE51" s="3208"/>
      <c r="GAF51" s="3206"/>
      <c r="GAG51" s="3200"/>
      <c r="GAH51" s="3201"/>
      <c r="GAI51" s="3202"/>
      <c r="GAJ51" s="3203"/>
      <c r="GAK51" s="3200"/>
      <c r="GAL51" s="3204"/>
      <c r="GAM51" s="3179"/>
      <c r="GAN51" s="3205"/>
      <c r="GAO51" s="3206"/>
      <c r="GAP51" s="3207"/>
      <c r="GAQ51" s="3208"/>
      <c r="GAR51" s="3209"/>
      <c r="GAS51" s="3208"/>
      <c r="GAT51" s="3209"/>
      <c r="GAU51" s="3200"/>
      <c r="GAV51" s="3201"/>
      <c r="GAW51" s="3208"/>
      <c r="GAX51" s="3206"/>
      <c r="GAY51" s="3200"/>
      <c r="GAZ51" s="3201"/>
      <c r="GBA51" s="3202"/>
      <c r="GBB51" s="3203"/>
      <c r="GBC51" s="3200"/>
      <c r="GBD51" s="3204"/>
      <c r="GBE51" s="3179"/>
      <c r="GBF51" s="3205"/>
      <c r="GBG51" s="3206"/>
      <c r="GBH51" s="3207"/>
      <c r="GBI51" s="3208"/>
      <c r="GBJ51" s="3209"/>
      <c r="GBK51" s="3208"/>
      <c r="GBL51" s="3209"/>
      <c r="GBM51" s="3200"/>
      <c r="GBN51" s="3201"/>
      <c r="GBO51" s="3208"/>
      <c r="GBP51" s="3206"/>
      <c r="GBQ51" s="3200"/>
      <c r="GBR51" s="3201"/>
      <c r="GBS51" s="3202"/>
      <c r="GBT51" s="3203"/>
      <c r="GBU51" s="3200"/>
      <c r="GBV51" s="3204"/>
      <c r="GBW51" s="3179"/>
      <c r="GBX51" s="3205"/>
      <c r="GBY51" s="3206"/>
      <c r="GBZ51" s="3207"/>
      <c r="GCA51" s="3208"/>
      <c r="GCB51" s="3209"/>
      <c r="GCC51" s="3208"/>
      <c r="GCD51" s="3209"/>
      <c r="GCE51" s="3200"/>
      <c r="GCF51" s="3201"/>
      <c r="GCG51" s="3208"/>
      <c r="GCH51" s="3206"/>
      <c r="GCI51" s="3200"/>
      <c r="GCJ51" s="3201"/>
      <c r="GCK51" s="3202"/>
      <c r="GCL51" s="3203"/>
      <c r="GCM51" s="3200"/>
      <c r="GCN51" s="3204"/>
      <c r="GCO51" s="3179"/>
      <c r="GCP51" s="3205"/>
      <c r="GCQ51" s="3206"/>
      <c r="GCR51" s="3207"/>
      <c r="GCS51" s="3208"/>
      <c r="GCT51" s="3209"/>
      <c r="GCU51" s="3208"/>
      <c r="GCV51" s="3209"/>
      <c r="GCW51" s="3200"/>
      <c r="GCX51" s="3201"/>
      <c r="GCY51" s="3208"/>
      <c r="GCZ51" s="3206"/>
      <c r="GDA51" s="3200"/>
      <c r="GDB51" s="3201"/>
      <c r="GDC51" s="3202"/>
      <c r="GDD51" s="3203"/>
      <c r="GDE51" s="3200"/>
      <c r="GDF51" s="3204"/>
      <c r="GDG51" s="3179"/>
      <c r="GDH51" s="3205"/>
      <c r="GDI51" s="3206"/>
      <c r="GDJ51" s="3207"/>
      <c r="GDK51" s="3208"/>
      <c r="GDL51" s="3209"/>
      <c r="GDM51" s="3208"/>
      <c r="GDN51" s="3209"/>
      <c r="GDO51" s="3200"/>
      <c r="GDP51" s="3201"/>
      <c r="GDQ51" s="3208"/>
      <c r="GDR51" s="3206"/>
      <c r="GDS51" s="3200"/>
      <c r="GDT51" s="3201"/>
      <c r="GDU51" s="3202"/>
      <c r="GDV51" s="3203"/>
      <c r="GDW51" s="3200"/>
      <c r="GDX51" s="3204"/>
      <c r="GDY51" s="3179"/>
      <c r="GDZ51" s="3205"/>
      <c r="GEA51" s="3206"/>
      <c r="GEB51" s="3207"/>
      <c r="GEC51" s="3208"/>
      <c r="GED51" s="3209"/>
      <c r="GEE51" s="3208"/>
      <c r="GEF51" s="3209"/>
      <c r="GEG51" s="3200"/>
      <c r="GEH51" s="3201"/>
      <c r="GEI51" s="3208"/>
      <c r="GEJ51" s="3206"/>
      <c r="GEK51" s="3200"/>
      <c r="GEL51" s="3201"/>
      <c r="GEM51" s="3202"/>
      <c r="GEN51" s="3203"/>
      <c r="GEO51" s="3200"/>
      <c r="GEP51" s="3204"/>
      <c r="GEQ51" s="3179"/>
      <c r="GER51" s="3205"/>
      <c r="GES51" s="3206"/>
      <c r="GET51" s="3207"/>
      <c r="GEU51" s="3208"/>
      <c r="GEV51" s="3209"/>
      <c r="GEW51" s="3208"/>
      <c r="GEX51" s="3209"/>
      <c r="GEY51" s="3200"/>
      <c r="GEZ51" s="3201"/>
      <c r="GFA51" s="3208"/>
      <c r="GFB51" s="3206"/>
      <c r="GFC51" s="3200"/>
      <c r="GFD51" s="3201"/>
      <c r="GFE51" s="3202"/>
      <c r="GFF51" s="3203"/>
      <c r="GFG51" s="3200"/>
      <c r="GFH51" s="3204"/>
      <c r="GFI51" s="3179"/>
      <c r="GFJ51" s="3205"/>
      <c r="GFK51" s="3206"/>
      <c r="GFL51" s="3207"/>
      <c r="GFM51" s="3208"/>
      <c r="GFN51" s="3209"/>
      <c r="GFO51" s="3208"/>
      <c r="GFP51" s="3209"/>
      <c r="GFQ51" s="3200"/>
      <c r="GFR51" s="3201"/>
      <c r="GFS51" s="3208"/>
      <c r="GFT51" s="3206"/>
      <c r="GFU51" s="3200"/>
      <c r="GFV51" s="3201"/>
      <c r="GFW51" s="3202"/>
      <c r="GFX51" s="3203"/>
      <c r="GFY51" s="3200"/>
      <c r="GFZ51" s="3204"/>
      <c r="GGA51" s="3179"/>
      <c r="GGB51" s="3205"/>
      <c r="GGC51" s="3206"/>
      <c r="GGD51" s="3207"/>
      <c r="GGE51" s="3208"/>
      <c r="GGF51" s="3209"/>
      <c r="GGG51" s="3208"/>
      <c r="GGH51" s="3209"/>
      <c r="GGI51" s="3200"/>
      <c r="GGJ51" s="3201"/>
      <c r="GGK51" s="3208"/>
      <c r="GGL51" s="3206"/>
      <c r="GGM51" s="3200"/>
      <c r="GGN51" s="3201"/>
      <c r="GGO51" s="3202"/>
      <c r="GGP51" s="3203"/>
      <c r="GGQ51" s="3200"/>
      <c r="GGR51" s="3204"/>
      <c r="GGS51" s="3179"/>
      <c r="GGT51" s="3205"/>
      <c r="GGU51" s="3206"/>
      <c r="GGV51" s="3207"/>
      <c r="GGW51" s="3208"/>
      <c r="GGX51" s="3209"/>
      <c r="GGY51" s="3208"/>
      <c r="GGZ51" s="3209"/>
      <c r="GHA51" s="3200"/>
      <c r="GHB51" s="3201"/>
      <c r="GHC51" s="3208"/>
      <c r="GHD51" s="3206"/>
      <c r="GHE51" s="3200"/>
      <c r="GHF51" s="3201"/>
      <c r="GHG51" s="3202"/>
      <c r="GHH51" s="3203"/>
      <c r="GHI51" s="3200"/>
      <c r="GHJ51" s="3204"/>
      <c r="GHK51" s="3179"/>
      <c r="GHL51" s="3205"/>
      <c r="GHM51" s="3206"/>
      <c r="GHN51" s="3207"/>
      <c r="GHO51" s="3208"/>
      <c r="GHP51" s="3209"/>
      <c r="GHQ51" s="3208"/>
      <c r="GHR51" s="3209"/>
      <c r="GHS51" s="3200"/>
      <c r="GHT51" s="3201"/>
      <c r="GHU51" s="3208"/>
      <c r="GHV51" s="3206"/>
      <c r="GHW51" s="3200"/>
      <c r="GHX51" s="3201"/>
      <c r="GHY51" s="3202"/>
      <c r="GHZ51" s="3203"/>
      <c r="GIA51" s="3200"/>
      <c r="GIB51" s="3204"/>
      <c r="GIC51" s="3179"/>
      <c r="GID51" s="3205"/>
      <c r="GIE51" s="3206"/>
      <c r="GIF51" s="3207"/>
      <c r="GIG51" s="3208"/>
      <c r="GIH51" s="3209"/>
      <c r="GII51" s="3208"/>
      <c r="GIJ51" s="3209"/>
      <c r="GIK51" s="3200"/>
      <c r="GIL51" s="3201"/>
      <c r="GIM51" s="3208"/>
      <c r="GIN51" s="3206"/>
      <c r="GIO51" s="3200"/>
      <c r="GIP51" s="3201"/>
      <c r="GIQ51" s="3202"/>
      <c r="GIR51" s="3203"/>
      <c r="GIS51" s="3200"/>
      <c r="GIT51" s="3204"/>
      <c r="GIU51" s="3179"/>
      <c r="GIV51" s="3205"/>
      <c r="GIW51" s="3206"/>
      <c r="GIX51" s="3207"/>
      <c r="GIY51" s="3208"/>
      <c r="GIZ51" s="3209"/>
      <c r="GJA51" s="3208"/>
      <c r="GJB51" s="3209"/>
      <c r="GJC51" s="3200"/>
      <c r="GJD51" s="3201"/>
      <c r="GJE51" s="3208"/>
      <c r="GJF51" s="3206"/>
      <c r="GJG51" s="3200"/>
      <c r="GJH51" s="3201"/>
      <c r="GJI51" s="3202"/>
      <c r="GJJ51" s="3203"/>
      <c r="GJK51" s="3200"/>
      <c r="GJL51" s="3204"/>
      <c r="GJM51" s="3179"/>
      <c r="GJN51" s="3205"/>
      <c r="GJO51" s="3206"/>
      <c r="GJP51" s="3207"/>
      <c r="GJQ51" s="3208"/>
      <c r="GJR51" s="3209"/>
      <c r="GJS51" s="3208"/>
      <c r="GJT51" s="3209"/>
      <c r="GJU51" s="3200"/>
      <c r="GJV51" s="3201"/>
      <c r="GJW51" s="3208"/>
      <c r="GJX51" s="3206"/>
      <c r="GJY51" s="3200"/>
      <c r="GJZ51" s="3201"/>
      <c r="GKA51" s="3202"/>
      <c r="GKB51" s="3203"/>
      <c r="GKC51" s="3200"/>
      <c r="GKD51" s="3204"/>
      <c r="GKE51" s="3179"/>
      <c r="GKF51" s="3205"/>
      <c r="GKG51" s="3206"/>
      <c r="GKH51" s="3207"/>
      <c r="GKI51" s="3208"/>
      <c r="GKJ51" s="3209"/>
      <c r="GKK51" s="3208"/>
      <c r="GKL51" s="3209"/>
      <c r="GKM51" s="3200"/>
      <c r="GKN51" s="3201"/>
      <c r="GKO51" s="3208"/>
      <c r="GKP51" s="3206"/>
      <c r="GKQ51" s="3200"/>
      <c r="GKR51" s="3201"/>
      <c r="GKS51" s="3202"/>
      <c r="GKT51" s="3203"/>
      <c r="GKU51" s="3200"/>
      <c r="GKV51" s="3204"/>
      <c r="GKW51" s="3179"/>
      <c r="GKX51" s="3205"/>
      <c r="GKY51" s="3206"/>
      <c r="GKZ51" s="3207"/>
      <c r="GLA51" s="3208"/>
      <c r="GLB51" s="3209"/>
      <c r="GLC51" s="3208"/>
      <c r="GLD51" s="3209"/>
      <c r="GLE51" s="3200"/>
      <c r="GLF51" s="3201"/>
      <c r="GLG51" s="3208"/>
      <c r="GLH51" s="3206"/>
      <c r="GLI51" s="3200"/>
      <c r="GLJ51" s="3201"/>
      <c r="GLK51" s="3202"/>
      <c r="GLL51" s="3203"/>
      <c r="GLM51" s="3200"/>
      <c r="GLN51" s="3204"/>
      <c r="GLO51" s="3179"/>
      <c r="GLP51" s="3205"/>
      <c r="GLQ51" s="3206"/>
      <c r="GLR51" s="3207"/>
      <c r="GLS51" s="3208"/>
      <c r="GLT51" s="3209"/>
      <c r="GLU51" s="3208"/>
      <c r="GLV51" s="3209"/>
      <c r="GLW51" s="3200"/>
      <c r="GLX51" s="3201"/>
      <c r="GLY51" s="3208"/>
      <c r="GLZ51" s="3206"/>
      <c r="GMA51" s="3200"/>
      <c r="GMB51" s="3201"/>
      <c r="GMC51" s="3202"/>
      <c r="GMD51" s="3203"/>
      <c r="GME51" s="3200"/>
      <c r="GMF51" s="3204"/>
      <c r="GMG51" s="3179"/>
      <c r="GMH51" s="3205"/>
      <c r="GMI51" s="3206"/>
      <c r="GMJ51" s="3207"/>
      <c r="GMK51" s="3208"/>
      <c r="GML51" s="3209"/>
      <c r="GMM51" s="3208"/>
      <c r="GMN51" s="3209"/>
      <c r="GMO51" s="3200"/>
      <c r="GMP51" s="3201"/>
      <c r="GMQ51" s="3208"/>
      <c r="GMR51" s="3206"/>
      <c r="GMS51" s="3200"/>
      <c r="GMT51" s="3201"/>
      <c r="GMU51" s="3202"/>
      <c r="GMV51" s="3203"/>
      <c r="GMW51" s="3200"/>
      <c r="GMX51" s="3204"/>
      <c r="GMY51" s="3179"/>
      <c r="GMZ51" s="3205"/>
      <c r="GNA51" s="3206"/>
      <c r="GNB51" s="3207"/>
      <c r="GNC51" s="3208"/>
      <c r="GND51" s="3209"/>
      <c r="GNE51" s="3208"/>
      <c r="GNF51" s="3209"/>
      <c r="GNG51" s="3200"/>
      <c r="GNH51" s="3201"/>
      <c r="GNI51" s="3208"/>
      <c r="GNJ51" s="3206"/>
      <c r="GNK51" s="3200"/>
      <c r="GNL51" s="3201"/>
      <c r="GNM51" s="3202"/>
      <c r="GNN51" s="3203"/>
      <c r="GNO51" s="3200"/>
      <c r="GNP51" s="3204"/>
      <c r="GNQ51" s="3179"/>
      <c r="GNR51" s="3205"/>
      <c r="GNS51" s="3206"/>
      <c r="GNT51" s="3207"/>
      <c r="GNU51" s="3208"/>
      <c r="GNV51" s="3209"/>
      <c r="GNW51" s="3208"/>
      <c r="GNX51" s="3209"/>
      <c r="GNY51" s="3200"/>
      <c r="GNZ51" s="3201"/>
      <c r="GOA51" s="3208"/>
      <c r="GOB51" s="3206"/>
      <c r="GOC51" s="3200"/>
      <c r="GOD51" s="3201"/>
      <c r="GOE51" s="3202"/>
      <c r="GOF51" s="3203"/>
      <c r="GOG51" s="3200"/>
      <c r="GOH51" s="3204"/>
      <c r="GOI51" s="3179"/>
      <c r="GOJ51" s="3205"/>
      <c r="GOK51" s="3206"/>
      <c r="GOL51" s="3207"/>
      <c r="GOM51" s="3208"/>
      <c r="GON51" s="3209"/>
      <c r="GOO51" s="3208"/>
      <c r="GOP51" s="3209"/>
      <c r="GOQ51" s="3200"/>
      <c r="GOR51" s="3201"/>
      <c r="GOS51" s="3208"/>
      <c r="GOT51" s="3206"/>
      <c r="GOU51" s="3200"/>
      <c r="GOV51" s="3201"/>
      <c r="GOW51" s="3202"/>
      <c r="GOX51" s="3203"/>
      <c r="GOY51" s="3200"/>
      <c r="GOZ51" s="3204"/>
      <c r="GPA51" s="3179"/>
      <c r="GPB51" s="3205"/>
      <c r="GPC51" s="3206"/>
      <c r="GPD51" s="3207"/>
      <c r="GPE51" s="3208"/>
      <c r="GPF51" s="3209"/>
      <c r="GPG51" s="3208"/>
      <c r="GPH51" s="3209"/>
      <c r="GPI51" s="3200"/>
      <c r="GPJ51" s="3201"/>
      <c r="GPK51" s="3208"/>
      <c r="GPL51" s="3206"/>
      <c r="GPM51" s="3200"/>
      <c r="GPN51" s="3201"/>
      <c r="GPO51" s="3202"/>
      <c r="GPP51" s="3203"/>
      <c r="GPQ51" s="3200"/>
      <c r="GPR51" s="3204"/>
      <c r="GPS51" s="3179"/>
      <c r="GPT51" s="3205"/>
      <c r="GPU51" s="3206"/>
      <c r="GPV51" s="3207"/>
      <c r="GPW51" s="3208"/>
      <c r="GPX51" s="3209"/>
      <c r="GPY51" s="3208"/>
      <c r="GPZ51" s="3209"/>
      <c r="GQA51" s="3200"/>
      <c r="GQB51" s="3201"/>
      <c r="GQC51" s="3208"/>
      <c r="GQD51" s="3206"/>
      <c r="GQE51" s="3200"/>
      <c r="GQF51" s="3201"/>
      <c r="GQG51" s="3202"/>
      <c r="GQH51" s="3203"/>
      <c r="GQI51" s="3200"/>
      <c r="GQJ51" s="3204"/>
      <c r="GQK51" s="3179"/>
      <c r="GQL51" s="3205"/>
      <c r="GQM51" s="3206"/>
      <c r="GQN51" s="3207"/>
      <c r="GQO51" s="3208"/>
      <c r="GQP51" s="3209"/>
      <c r="GQQ51" s="3208"/>
      <c r="GQR51" s="3209"/>
      <c r="GQS51" s="3200"/>
      <c r="GQT51" s="3201"/>
      <c r="GQU51" s="3208"/>
      <c r="GQV51" s="3206"/>
      <c r="GQW51" s="3200"/>
      <c r="GQX51" s="3201"/>
      <c r="GQY51" s="3202"/>
      <c r="GQZ51" s="3203"/>
      <c r="GRA51" s="3200"/>
      <c r="GRB51" s="3204"/>
      <c r="GRC51" s="3179"/>
      <c r="GRD51" s="3205"/>
      <c r="GRE51" s="3206"/>
      <c r="GRF51" s="3207"/>
      <c r="GRG51" s="3208"/>
      <c r="GRH51" s="3209"/>
      <c r="GRI51" s="3208"/>
      <c r="GRJ51" s="3209"/>
      <c r="GRK51" s="3200"/>
      <c r="GRL51" s="3201"/>
      <c r="GRM51" s="3208"/>
      <c r="GRN51" s="3206"/>
      <c r="GRO51" s="3200"/>
      <c r="GRP51" s="3201"/>
      <c r="GRQ51" s="3202"/>
      <c r="GRR51" s="3203"/>
      <c r="GRS51" s="3200"/>
      <c r="GRT51" s="3204"/>
      <c r="GRU51" s="3179"/>
      <c r="GRV51" s="3205"/>
      <c r="GRW51" s="3206"/>
      <c r="GRX51" s="3207"/>
      <c r="GRY51" s="3208"/>
      <c r="GRZ51" s="3209"/>
      <c r="GSA51" s="3208"/>
      <c r="GSB51" s="3209"/>
      <c r="GSC51" s="3200"/>
      <c r="GSD51" s="3201"/>
      <c r="GSE51" s="3208"/>
      <c r="GSF51" s="3206"/>
      <c r="GSG51" s="3200"/>
      <c r="GSH51" s="3201"/>
      <c r="GSI51" s="3202"/>
      <c r="GSJ51" s="3203"/>
      <c r="GSK51" s="3200"/>
      <c r="GSL51" s="3204"/>
      <c r="GSM51" s="3179"/>
      <c r="GSN51" s="3205"/>
      <c r="GSO51" s="3206"/>
      <c r="GSP51" s="3207"/>
      <c r="GSQ51" s="3208"/>
      <c r="GSR51" s="3209"/>
      <c r="GSS51" s="3208"/>
      <c r="GST51" s="3209"/>
      <c r="GSU51" s="3200"/>
      <c r="GSV51" s="3201"/>
      <c r="GSW51" s="3208"/>
      <c r="GSX51" s="3206"/>
      <c r="GSY51" s="3200"/>
      <c r="GSZ51" s="3201"/>
      <c r="GTA51" s="3202"/>
      <c r="GTB51" s="3203"/>
      <c r="GTC51" s="3200"/>
      <c r="GTD51" s="3204"/>
      <c r="GTE51" s="3179"/>
      <c r="GTF51" s="3205"/>
      <c r="GTG51" s="3206"/>
      <c r="GTH51" s="3207"/>
      <c r="GTI51" s="3208"/>
      <c r="GTJ51" s="3209"/>
      <c r="GTK51" s="3208"/>
      <c r="GTL51" s="3209"/>
      <c r="GTM51" s="3200"/>
      <c r="GTN51" s="3201"/>
      <c r="GTO51" s="3208"/>
      <c r="GTP51" s="3206"/>
      <c r="GTQ51" s="3200"/>
      <c r="GTR51" s="3201"/>
      <c r="GTS51" s="3202"/>
      <c r="GTT51" s="3203"/>
      <c r="GTU51" s="3200"/>
      <c r="GTV51" s="3204"/>
      <c r="GTW51" s="3179"/>
      <c r="GTX51" s="3205"/>
      <c r="GTY51" s="3206"/>
      <c r="GTZ51" s="3207"/>
      <c r="GUA51" s="3208"/>
      <c r="GUB51" s="3209"/>
      <c r="GUC51" s="3208"/>
      <c r="GUD51" s="3209"/>
      <c r="GUE51" s="3200"/>
      <c r="GUF51" s="3201"/>
      <c r="GUG51" s="3208"/>
      <c r="GUH51" s="3206"/>
      <c r="GUI51" s="3200"/>
      <c r="GUJ51" s="3201"/>
      <c r="GUK51" s="3202"/>
      <c r="GUL51" s="3203"/>
      <c r="GUM51" s="3200"/>
      <c r="GUN51" s="3204"/>
      <c r="GUO51" s="3179"/>
      <c r="GUP51" s="3205"/>
      <c r="GUQ51" s="3206"/>
      <c r="GUR51" s="3207"/>
      <c r="GUS51" s="3208"/>
      <c r="GUT51" s="3209"/>
      <c r="GUU51" s="3208"/>
      <c r="GUV51" s="3209"/>
      <c r="GUW51" s="3200"/>
      <c r="GUX51" s="3201"/>
      <c r="GUY51" s="3208"/>
      <c r="GUZ51" s="3206"/>
      <c r="GVA51" s="3200"/>
      <c r="GVB51" s="3201"/>
      <c r="GVC51" s="3202"/>
      <c r="GVD51" s="3203"/>
      <c r="GVE51" s="3200"/>
      <c r="GVF51" s="3204"/>
      <c r="GVG51" s="3179"/>
      <c r="GVH51" s="3205"/>
      <c r="GVI51" s="3206"/>
      <c r="GVJ51" s="3207"/>
      <c r="GVK51" s="3208"/>
      <c r="GVL51" s="3209"/>
      <c r="GVM51" s="3208"/>
      <c r="GVN51" s="3209"/>
      <c r="GVO51" s="3200"/>
      <c r="GVP51" s="3201"/>
      <c r="GVQ51" s="3208"/>
      <c r="GVR51" s="3206"/>
      <c r="GVS51" s="3200"/>
      <c r="GVT51" s="3201"/>
      <c r="GVU51" s="3202"/>
      <c r="GVV51" s="3203"/>
      <c r="GVW51" s="3200"/>
      <c r="GVX51" s="3204"/>
      <c r="GVY51" s="3179"/>
      <c r="GVZ51" s="3205"/>
      <c r="GWA51" s="3206"/>
      <c r="GWB51" s="3207"/>
      <c r="GWC51" s="3208"/>
      <c r="GWD51" s="3209"/>
      <c r="GWE51" s="3208"/>
      <c r="GWF51" s="3209"/>
      <c r="GWG51" s="3200"/>
      <c r="GWH51" s="3201"/>
      <c r="GWI51" s="3208"/>
      <c r="GWJ51" s="3206"/>
      <c r="GWK51" s="3200"/>
      <c r="GWL51" s="3201"/>
      <c r="GWM51" s="3202"/>
      <c r="GWN51" s="3203"/>
      <c r="GWO51" s="3200"/>
      <c r="GWP51" s="3204"/>
      <c r="GWQ51" s="3179"/>
      <c r="GWR51" s="3205"/>
      <c r="GWS51" s="3206"/>
      <c r="GWT51" s="3207"/>
      <c r="GWU51" s="3208"/>
      <c r="GWV51" s="3209"/>
      <c r="GWW51" s="3208"/>
      <c r="GWX51" s="3209"/>
      <c r="GWY51" s="3200"/>
      <c r="GWZ51" s="3201"/>
      <c r="GXA51" s="3208"/>
      <c r="GXB51" s="3206"/>
      <c r="GXC51" s="3200"/>
      <c r="GXD51" s="3201"/>
      <c r="GXE51" s="3202"/>
      <c r="GXF51" s="3203"/>
      <c r="GXG51" s="3200"/>
      <c r="GXH51" s="3204"/>
      <c r="GXI51" s="3179"/>
      <c r="GXJ51" s="3205"/>
      <c r="GXK51" s="3206"/>
      <c r="GXL51" s="3207"/>
      <c r="GXM51" s="3208"/>
      <c r="GXN51" s="3209"/>
      <c r="GXO51" s="3208"/>
      <c r="GXP51" s="3209"/>
      <c r="GXQ51" s="3200"/>
      <c r="GXR51" s="3201"/>
      <c r="GXS51" s="3208"/>
      <c r="GXT51" s="3206"/>
      <c r="GXU51" s="3200"/>
      <c r="GXV51" s="3201"/>
      <c r="GXW51" s="3202"/>
      <c r="GXX51" s="3203"/>
      <c r="GXY51" s="3200"/>
      <c r="GXZ51" s="3204"/>
      <c r="GYA51" s="3179"/>
      <c r="GYB51" s="3205"/>
      <c r="GYC51" s="3206"/>
      <c r="GYD51" s="3207"/>
      <c r="GYE51" s="3208"/>
      <c r="GYF51" s="3209"/>
      <c r="GYG51" s="3208"/>
      <c r="GYH51" s="3209"/>
      <c r="GYI51" s="3200"/>
      <c r="GYJ51" s="3201"/>
      <c r="GYK51" s="3208"/>
      <c r="GYL51" s="3206"/>
      <c r="GYM51" s="3200"/>
      <c r="GYN51" s="3201"/>
      <c r="GYO51" s="3202"/>
      <c r="GYP51" s="3203"/>
      <c r="GYQ51" s="3200"/>
      <c r="GYR51" s="3204"/>
      <c r="GYS51" s="3179"/>
      <c r="GYT51" s="3205"/>
      <c r="GYU51" s="3206"/>
      <c r="GYV51" s="3207"/>
      <c r="GYW51" s="3208"/>
      <c r="GYX51" s="3209"/>
      <c r="GYY51" s="3208"/>
      <c r="GYZ51" s="3209"/>
      <c r="GZA51" s="3200"/>
      <c r="GZB51" s="3201"/>
      <c r="GZC51" s="3208"/>
      <c r="GZD51" s="3206"/>
      <c r="GZE51" s="3200"/>
      <c r="GZF51" s="3201"/>
      <c r="GZG51" s="3202"/>
      <c r="GZH51" s="3203"/>
      <c r="GZI51" s="3200"/>
      <c r="GZJ51" s="3204"/>
      <c r="GZK51" s="3179"/>
      <c r="GZL51" s="3205"/>
      <c r="GZM51" s="3206"/>
      <c r="GZN51" s="3207"/>
      <c r="GZO51" s="3208"/>
      <c r="GZP51" s="3209"/>
      <c r="GZQ51" s="3208"/>
      <c r="GZR51" s="3209"/>
      <c r="GZS51" s="3200"/>
      <c r="GZT51" s="3201"/>
      <c r="GZU51" s="3208"/>
      <c r="GZV51" s="3206"/>
      <c r="GZW51" s="3200"/>
      <c r="GZX51" s="3201"/>
      <c r="GZY51" s="3202"/>
      <c r="GZZ51" s="3203"/>
      <c r="HAA51" s="3200"/>
      <c r="HAB51" s="3204"/>
      <c r="HAC51" s="3179"/>
      <c r="HAD51" s="3205"/>
      <c r="HAE51" s="3206"/>
      <c r="HAF51" s="3207"/>
      <c r="HAG51" s="3208"/>
      <c r="HAH51" s="3209"/>
      <c r="HAI51" s="3208"/>
      <c r="HAJ51" s="3209"/>
      <c r="HAK51" s="3200"/>
      <c r="HAL51" s="3201"/>
      <c r="HAM51" s="3208"/>
      <c r="HAN51" s="3206"/>
      <c r="HAO51" s="3200"/>
      <c r="HAP51" s="3201"/>
      <c r="HAQ51" s="3202"/>
      <c r="HAR51" s="3203"/>
      <c r="HAS51" s="3200"/>
      <c r="HAT51" s="3204"/>
      <c r="HAU51" s="3179"/>
      <c r="HAV51" s="3205"/>
      <c r="HAW51" s="3206"/>
      <c r="HAX51" s="3207"/>
      <c r="HAY51" s="3208"/>
      <c r="HAZ51" s="3209"/>
      <c r="HBA51" s="3208"/>
      <c r="HBB51" s="3209"/>
      <c r="HBC51" s="3200"/>
      <c r="HBD51" s="3201"/>
      <c r="HBE51" s="3208"/>
      <c r="HBF51" s="3206"/>
      <c r="HBG51" s="3200"/>
      <c r="HBH51" s="3201"/>
      <c r="HBI51" s="3202"/>
      <c r="HBJ51" s="3203"/>
      <c r="HBK51" s="3200"/>
      <c r="HBL51" s="3204"/>
      <c r="HBM51" s="3179"/>
      <c r="HBN51" s="3205"/>
      <c r="HBO51" s="3206"/>
      <c r="HBP51" s="3207"/>
      <c r="HBQ51" s="3208"/>
      <c r="HBR51" s="3209"/>
      <c r="HBS51" s="3208"/>
      <c r="HBT51" s="3209"/>
      <c r="HBU51" s="3200"/>
      <c r="HBV51" s="3201"/>
      <c r="HBW51" s="3208"/>
      <c r="HBX51" s="3206"/>
      <c r="HBY51" s="3200"/>
      <c r="HBZ51" s="3201"/>
      <c r="HCA51" s="3202"/>
      <c r="HCB51" s="3203"/>
      <c r="HCC51" s="3200"/>
      <c r="HCD51" s="3204"/>
      <c r="HCE51" s="3179"/>
      <c r="HCF51" s="3205"/>
      <c r="HCG51" s="3206"/>
      <c r="HCH51" s="3207"/>
      <c r="HCI51" s="3208"/>
      <c r="HCJ51" s="3209"/>
      <c r="HCK51" s="3208"/>
      <c r="HCL51" s="3209"/>
      <c r="HCM51" s="3200"/>
      <c r="HCN51" s="3201"/>
      <c r="HCO51" s="3208"/>
      <c r="HCP51" s="3206"/>
      <c r="HCQ51" s="3200"/>
      <c r="HCR51" s="3201"/>
      <c r="HCS51" s="3202"/>
      <c r="HCT51" s="3203"/>
      <c r="HCU51" s="3200"/>
      <c r="HCV51" s="3204"/>
      <c r="HCW51" s="3179"/>
      <c r="HCX51" s="3205"/>
      <c r="HCY51" s="3206"/>
      <c r="HCZ51" s="3207"/>
      <c r="HDA51" s="3208"/>
      <c r="HDB51" s="3209"/>
      <c r="HDC51" s="3208"/>
      <c r="HDD51" s="3209"/>
      <c r="HDE51" s="3200"/>
      <c r="HDF51" s="3201"/>
      <c r="HDG51" s="3208"/>
      <c r="HDH51" s="3206"/>
      <c r="HDI51" s="3200"/>
      <c r="HDJ51" s="3201"/>
      <c r="HDK51" s="3202"/>
      <c r="HDL51" s="3203"/>
      <c r="HDM51" s="3200"/>
      <c r="HDN51" s="3204"/>
      <c r="HDO51" s="3179"/>
      <c r="HDP51" s="3205"/>
      <c r="HDQ51" s="3206"/>
      <c r="HDR51" s="3207"/>
      <c r="HDS51" s="3208"/>
      <c r="HDT51" s="3209"/>
      <c r="HDU51" s="3208"/>
      <c r="HDV51" s="3209"/>
      <c r="HDW51" s="3200"/>
      <c r="HDX51" s="3201"/>
      <c r="HDY51" s="3208"/>
      <c r="HDZ51" s="3206"/>
      <c r="HEA51" s="3200"/>
      <c r="HEB51" s="3201"/>
      <c r="HEC51" s="3202"/>
      <c r="HED51" s="3203"/>
      <c r="HEE51" s="3200"/>
      <c r="HEF51" s="3204"/>
      <c r="HEG51" s="3179"/>
      <c r="HEH51" s="3205"/>
      <c r="HEI51" s="3206"/>
      <c r="HEJ51" s="3207"/>
      <c r="HEK51" s="3208"/>
      <c r="HEL51" s="3209"/>
      <c r="HEM51" s="3208"/>
      <c r="HEN51" s="3209"/>
      <c r="HEO51" s="3200"/>
      <c r="HEP51" s="3201"/>
      <c r="HEQ51" s="3208"/>
      <c r="HER51" s="3206"/>
      <c r="HES51" s="3200"/>
      <c r="HET51" s="3201"/>
      <c r="HEU51" s="3202"/>
      <c r="HEV51" s="3203"/>
      <c r="HEW51" s="3200"/>
      <c r="HEX51" s="3204"/>
      <c r="HEY51" s="3179"/>
      <c r="HEZ51" s="3205"/>
      <c r="HFA51" s="3206"/>
      <c r="HFB51" s="3207"/>
      <c r="HFC51" s="3208"/>
      <c r="HFD51" s="3209"/>
      <c r="HFE51" s="3208"/>
      <c r="HFF51" s="3209"/>
      <c r="HFG51" s="3200"/>
      <c r="HFH51" s="3201"/>
      <c r="HFI51" s="3208"/>
      <c r="HFJ51" s="3206"/>
      <c r="HFK51" s="3200"/>
      <c r="HFL51" s="3201"/>
      <c r="HFM51" s="3202"/>
      <c r="HFN51" s="3203"/>
      <c r="HFO51" s="3200"/>
      <c r="HFP51" s="3204"/>
      <c r="HFQ51" s="3179"/>
      <c r="HFR51" s="3205"/>
      <c r="HFS51" s="3206"/>
      <c r="HFT51" s="3207"/>
      <c r="HFU51" s="3208"/>
      <c r="HFV51" s="3209"/>
      <c r="HFW51" s="3208"/>
      <c r="HFX51" s="3209"/>
      <c r="HFY51" s="3200"/>
      <c r="HFZ51" s="3201"/>
      <c r="HGA51" s="3208"/>
      <c r="HGB51" s="3206"/>
      <c r="HGC51" s="3200"/>
      <c r="HGD51" s="3201"/>
      <c r="HGE51" s="3202"/>
      <c r="HGF51" s="3203"/>
      <c r="HGG51" s="3200"/>
      <c r="HGH51" s="3204"/>
      <c r="HGI51" s="3179"/>
      <c r="HGJ51" s="3205"/>
      <c r="HGK51" s="3206"/>
      <c r="HGL51" s="3207"/>
      <c r="HGM51" s="3208"/>
      <c r="HGN51" s="3209"/>
      <c r="HGO51" s="3208"/>
      <c r="HGP51" s="3209"/>
      <c r="HGQ51" s="3200"/>
      <c r="HGR51" s="3201"/>
      <c r="HGS51" s="3208"/>
      <c r="HGT51" s="3206"/>
      <c r="HGU51" s="3200"/>
      <c r="HGV51" s="3201"/>
      <c r="HGW51" s="3202"/>
      <c r="HGX51" s="3203"/>
      <c r="HGY51" s="3200"/>
      <c r="HGZ51" s="3204"/>
      <c r="HHA51" s="3179"/>
      <c r="HHB51" s="3205"/>
      <c r="HHC51" s="3206"/>
      <c r="HHD51" s="3207"/>
      <c r="HHE51" s="3208"/>
      <c r="HHF51" s="3209"/>
      <c r="HHG51" s="3208"/>
      <c r="HHH51" s="3209"/>
      <c r="HHI51" s="3200"/>
      <c r="HHJ51" s="3201"/>
      <c r="HHK51" s="3208"/>
      <c r="HHL51" s="3206"/>
      <c r="HHM51" s="3200"/>
      <c r="HHN51" s="3201"/>
      <c r="HHO51" s="3202"/>
      <c r="HHP51" s="3203"/>
      <c r="HHQ51" s="3200"/>
      <c r="HHR51" s="3204"/>
      <c r="HHS51" s="3179"/>
      <c r="HHT51" s="3205"/>
      <c r="HHU51" s="3206"/>
      <c r="HHV51" s="3207"/>
      <c r="HHW51" s="3208"/>
      <c r="HHX51" s="3209"/>
      <c r="HHY51" s="3208"/>
      <c r="HHZ51" s="3209"/>
      <c r="HIA51" s="3200"/>
      <c r="HIB51" s="3201"/>
      <c r="HIC51" s="3208"/>
      <c r="HID51" s="3206"/>
      <c r="HIE51" s="3200"/>
      <c r="HIF51" s="3201"/>
      <c r="HIG51" s="3202"/>
      <c r="HIH51" s="3203"/>
      <c r="HII51" s="3200"/>
      <c r="HIJ51" s="3204"/>
      <c r="HIK51" s="3179"/>
      <c r="HIL51" s="3205"/>
      <c r="HIM51" s="3206"/>
      <c r="HIN51" s="3207"/>
      <c r="HIO51" s="3208"/>
      <c r="HIP51" s="3209"/>
      <c r="HIQ51" s="3208"/>
      <c r="HIR51" s="3209"/>
      <c r="HIS51" s="3200"/>
      <c r="HIT51" s="3201"/>
      <c r="HIU51" s="3208"/>
      <c r="HIV51" s="3206"/>
      <c r="HIW51" s="3200"/>
      <c r="HIX51" s="3201"/>
      <c r="HIY51" s="3202"/>
      <c r="HIZ51" s="3203"/>
      <c r="HJA51" s="3200"/>
      <c r="HJB51" s="3204"/>
      <c r="HJC51" s="3179"/>
      <c r="HJD51" s="3205"/>
      <c r="HJE51" s="3206"/>
      <c r="HJF51" s="3207"/>
      <c r="HJG51" s="3208"/>
      <c r="HJH51" s="3209"/>
      <c r="HJI51" s="3208"/>
      <c r="HJJ51" s="3209"/>
      <c r="HJK51" s="3200"/>
      <c r="HJL51" s="3201"/>
      <c r="HJM51" s="3208"/>
      <c r="HJN51" s="3206"/>
      <c r="HJO51" s="3200"/>
      <c r="HJP51" s="3201"/>
      <c r="HJQ51" s="3202"/>
      <c r="HJR51" s="3203"/>
      <c r="HJS51" s="3200"/>
      <c r="HJT51" s="3204"/>
      <c r="HJU51" s="3179"/>
      <c r="HJV51" s="3205"/>
      <c r="HJW51" s="3206"/>
      <c r="HJX51" s="3207"/>
      <c r="HJY51" s="3208"/>
      <c r="HJZ51" s="3209"/>
      <c r="HKA51" s="3208"/>
      <c r="HKB51" s="3209"/>
      <c r="HKC51" s="3200"/>
      <c r="HKD51" s="3201"/>
      <c r="HKE51" s="3208"/>
      <c r="HKF51" s="3206"/>
      <c r="HKG51" s="3200"/>
      <c r="HKH51" s="3201"/>
      <c r="HKI51" s="3202"/>
      <c r="HKJ51" s="3203"/>
      <c r="HKK51" s="3200"/>
      <c r="HKL51" s="3204"/>
      <c r="HKM51" s="3179"/>
      <c r="HKN51" s="3205"/>
      <c r="HKO51" s="3206"/>
      <c r="HKP51" s="3207"/>
      <c r="HKQ51" s="3208"/>
      <c r="HKR51" s="3209"/>
      <c r="HKS51" s="3208"/>
      <c r="HKT51" s="3209"/>
      <c r="HKU51" s="3200"/>
      <c r="HKV51" s="3201"/>
      <c r="HKW51" s="3208"/>
      <c r="HKX51" s="3206"/>
      <c r="HKY51" s="3200"/>
      <c r="HKZ51" s="3201"/>
      <c r="HLA51" s="3202"/>
      <c r="HLB51" s="3203"/>
      <c r="HLC51" s="3200"/>
      <c r="HLD51" s="3204"/>
      <c r="HLE51" s="3179"/>
      <c r="HLF51" s="3205"/>
      <c r="HLG51" s="3206"/>
      <c r="HLH51" s="3207"/>
      <c r="HLI51" s="3208"/>
      <c r="HLJ51" s="3209"/>
      <c r="HLK51" s="3208"/>
      <c r="HLL51" s="3209"/>
      <c r="HLM51" s="3200"/>
      <c r="HLN51" s="3201"/>
      <c r="HLO51" s="3208"/>
      <c r="HLP51" s="3206"/>
      <c r="HLQ51" s="3200"/>
      <c r="HLR51" s="3201"/>
      <c r="HLS51" s="3202"/>
      <c r="HLT51" s="3203"/>
      <c r="HLU51" s="3200"/>
      <c r="HLV51" s="3204"/>
      <c r="HLW51" s="3179"/>
      <c r="HLX51" s="3205"/>
      <c r="HLY51" s="3206"/>
      <c r="HLZ51" s="3207"/>
      <c r="HMA51" s="3208"/>
      <c r="HMB51" s="3209"/>
      <c r="HMC51" s="3208"/>
      <c r="HMD51" s="3209"/>
      <c r="HME51" s="3200"/>
      <c r="HMF51" s="3201"/>
      <c r="HMG51" s="3208"/>
      <c r="HMH51" s="3206"/>
      <c r="HMI51" s="3200"/>
      <c r="HMJ51" s="3201"/>
      <c r="HMK51" s="3202"/>
      <c r="HML51" s="3203"/>
      <c r="HMM51" s="3200"/>
      <c r="HMN51" s="3204"/>
      <c r="HMO51" s="3179"/>
      <c r="HMP51" s="3205"/>
      <c r="HMQ51" s="3206"/>
      <c r="HMR51" s="3207"/>
      <c r="HMS51" s="3208"/>
      <c r="HMT51" s="3209"/>
      <c r="HMU51" s="3208"/>
      <c r="HMV51" s="3209"/>
      <c r="HMW51" s="3200"/>
      <c r="HMX51" s="3201"/>
      <c r="HMY51" s="3208"/>
      <c r="HMZ51" s="3206"/>
      <c r="HNA51" s="3200"/>
      <c r="HNB51" s="3201"/>
      <c r="HNC51" s="3202"/>
      <c r="HND51" s="3203"/>
      <c r="HNE51" s="3200"/>
      <c r="HNF51" s="3204"/>
      <c r="HNG51" s="3179"/>
      <c r="HNH51" s="3205"/>
      <c r="HNI51" s="3206"/>
      <c r="HNJ51" s="3207"/>
      <c r="HNK51" s="3208"/>
      <c r="HNL51" s="3209"/>
      <c r="HNM51" s="3208"/>
      <c r="HNN51" s="3209"/>
      <c r="HNO51" s="3200"/>
      <c r="HNP51" s="3201"/>
      <c r="HNQ51" s="3208"/>
      <c r="HNR51" s="3206"/>
      <c r="HNS51" s="3200"/>
      <c r="HNT51" s="3201"/>
      <c r="HNU51" s="3202"/>
      <c r="HNV51" s="3203"/>
      <c r="HNW51" s="3200"/>
      <c r="HNX51" s="3204"/>
      <c r="HNY51" s="3179"/>
      <c r="HNZ51" s="3205"/>
      <c r="HOA51" s="3206"/>
      <c r="HOB51" s="3207"/>
      <c r="HOC51" s="3208"/>
      <c r="HOD51" s="3209"/>
      <c r="HOE51" s="3208"/>
      <c r="HOF51" s="3209"/>
      <c r="HOG51" s="3200"/>
      <c r="HOH51" s="3201"/>
      <c r="HOI51" s="3208"/>
      <c r="HOJ51" s="3206"/>
      <c r="HOK51" s="3200"/>
      <c r="HOL51" s="3201"/>
      <c r="HOM51" s="3202"/>
      <c r="HON51" s="3203"/>
      <c r="HOO51" s="3200"/>
      <c r="HOP51" s="3204"/>
      <c r="HOQ51" s="3179"/>
      <c r="HOR51" s="3205"/>
      <c r="HOS51" s="3206"/>
      <c r="HOT51" s="3207"/>
      <c r="HOU51" s="3208"/>
      <c r="HOV51" s="3209"/>
      <c r="HOW51" s="3208"/>
      <c r="HOX51" s="3209"/>
      <c r="HOY51" s="3200"/>
      <c r="HOZ51" s="3201"/>
      <c r="HPA51" s="3208"/>
      <c r="HPB51" s="3206"/>
      <c r="HPC51" s="3200"/>
      <c r="HPD51" s="3201"/>
      <c r="HPE51" s="3202"/>
      <c r="HPF51" s="3203"/>
      <c r="HPG51" s="3200"/>
      <c r="HPH51" s="3204"/>
      <c r="HPI51" s="3179"/>
      <c r="HPJ51" s="3205"/>
      <c r="HPK51" s="3206"/>
      <c r="HPL51" s="3207"/>
      <c r="HPM51" s="3208"/>
      <c r="HPN51" s="3209"/>
      <c r="HPO51" s="3208"/>
      <c r="HPP51" s="3209"/>
      <c r="HPQ51" s="3200"/>
      <c r="HPR51" s="3201"/>
      <c r="HPS51" s="3208"/>
      <c r="HPT51" s="3206"/>
      <c r="HPU51" s="3200"/>
      <c r="HPV51" s="3201"/>
      <c r="HPW51" s="3202"/>
      <c r="HPX51" s="3203"/>
      <c r="HPY51" s="3200"/>
      <c r="HPZ51" s="3204"/>
      <c r="HQA51" s="3179"/>
      <c r="HQB51" s="3205"/>
      <c r="HQC51" s="3206"/>
      <c r="HQD51" s="3207"/>
      <c r="HQE51" s="3208"/>
      <c r="HQF51" s="3209"/>
      <c r="HQG51" s="3208"/>
      <c r="HQH51" s="3209"/>
      <c r="HQI51" s="3200"/>
      <c r="HQJ51" s="3201"/>
      <c r="HQK51" s="3208"/>
      <c r="HQL51" s="3206"/>
      <c r="HQM51" s="3200"/>
      <c r="HQN51" s="3201"/>
      <c r="HQO51" s="3202"/>
      <c r="HQP51" s="3203"/>
      <c r="HQQ51" s="3200"/>
      <c r="HQR51" s="3204"/>
      <c r="HQS51" s="3179"/>
      <c r="HQT51" s="3205"/>
      <c r="HQU51" s="3206"/>
      <c r="HQV51" s="3207"/>
      <c r="HQW51" s="3208"/>
      <c r="HQX51" s="3209"/>
      <c r="HQY51" s="3208"/>
      <c r="HQZ51" s="3209"/>
      <c r="HRA51" s="3200"/>
      <c r="HRB51" s="3201"/>
      <c r="HRC51" s="3208"/>
      <c r="HRD51" s="3206"/>
      <c r="HRE51" s="3200"/>
      <c r="HRF51" s="3201"/>
      <c r="HRG51" s="3202"/>
      <c r="HRH51" s="3203"/>
      <c r="HRI51" s="3200"/>
      <c r="HRJ51" s="3204"/>
      <c r="HRK51" s="3179"/>
      <c r="HRL51" s="3205"/>
      <c r="HRM51" s="3206"/>
      <c r="HRN51" s="3207"/>
      <c r="HRO51" s="3208"/>
      <c r="HRP51" s="3209"/>
      <c r="HRQ51" s="3208"/>
      <c r="HRR51" s="3209"/>
      <c r="HRS51" s="3200"/>
      <c r="HRT51" s="3201"/>
      <c r="HRU51" s="3208"/>
      <c r="HRV51" s="3206"/>
      <c r="HRW51" s="3200"/>
      <c r="HRX51" s="3201"/>
      <c r="HRY51" s="3202"/>
      <c r="HRZ51" s="3203"/>
      <c r="HSA51" s="3200"/>
      <c r="HSB51" s="3204"/>
      <c r="HSC51" s="3179"/>
      <c r="HSD51" s="3205"/>
      <c r="HSE51" s="3206"/>
      <c r="HSF51" s="3207"/>
      <c r="HSG51" s="3208"/>
      <c r="HSH51" s="3209"/>
      <c r="HSI51" s="3208"/>
      <c r="HSJ51" s="3209"/>
      <c r="HSK51" s="3200"/>
      <c r="HSL51" s="3201"/>
      <c r="HSM51" s="3208"/>
      <c r="HSN51" s="3206"/>
      <c r="HSO51" s="3200"/>
      <c r="HSP51" s="3201"/>
      <c r="HSQ51" s="3202"/>
      <c r="HSR51" s="3203"/>
      <c r="HSS51" s="3200"/>
      <c r="HST51" s="3204"/>
      <c r="HSU51" s="3179"/>
      <c r="HSV51" s="3205"/>
      <c r="HSW51" s="3206"/>
      <c r="HSX51" s="3207"/>
      <c r="HSY51" s="3208"/>
      <c r="HSZ51" s="3209"/>
      <c r="HTA51" s="3208"/>
      <c r="HTB51" s="3209"/>
      <c r="HTC51" s="3200"/>
      <c r="HTD51" s="3201"/>
      <c r="HTE51" s="3208"/>
      <c r="HTF51" s="3206"/>
      <c r="HTG51" s="3200"/>
      <c r="HTH51" s="3201"/>
      <c r="HTI51" s="3202"/>
      <c r="HTJ51" s="3203"/>
      <c r="HTK51" s="3200"/>
      <c r="HTL51" s="3204"/>
      <c r="HTM51" s="3179"/>
      <c r="HTN51" s="3205"/>
      <c r="HTO51" s="3206"/>
      <c r="HTP51" s="3207"/>
      <c r="HTQ51" s="3208"/>
      <c r="HTR51" s="3209"/>
      <c r="HTS51" s="3208"/>
      <c r="HTT51" s="3209"/>
      <c r="HTU51" s="3200"/>
      <c r="HTV51" s="3201"/>
      <c r="HTW51" s="3208"/>
      <c r="HTX51" s="3206"/>
      <c r="HTY51" s="3200"/>
      <c r="HTZ51" s="3201"/>
      <c r="HUA51" s="3202"/>
      <c r="HUB51" s="3203"/>
      <c r="HUC51" s="3200"/>
      <c r="HUD51" s="3204"/>
      <c r="HUE51" s="3179"/>
      <c r="HUF51" s="3205"/>
      <c r="HUG51" s="3206"/>
      <c r="HUH51" s="3207"/>
      <c r="HUI51" s="3208"/>
      <c r="HUJ51" s="3209"/>
      <c r="HUK51" s="3208"/>
      <c r="HUL51" s="3209"/>
      <c r="HUM51" s="3200"/>
      <c r="HUN51" s="3201"/>
      <c r="HUO51" s="3208"/>
      <c r="HUP51" s="3206"/>
      <c r="HUQ51" s="3200"/>
      <c r="HUR51" s="3201"/>
      <c r="HUS51" s="3202"/>
      <c r="HUT51" s="3203"/>
      <c r="HUU51" s="3200"/>
      <c r="HUV51" s="3204"/>
      <c r="HUW51" s="3179"/>
      <c r="HUX51" s="3205"/>
      <c r="HUY51" s="3206"/>
      <c r="HUZ51" s="3207"/>
      <c r="HVA51" s="3208"/>
      <c r="HVB51" s="3209"/>
      <c r="HVC51" s="3208"/>
      <c r="HVD51" s="3209"/>
      <c r="HVE51" s="3200"/>
      <c r="HVF51" s="3201"/>
      <c r="HVG51" s="3208"/>
      <c r="HVH51" s="3206"/>
      <c r="HVI51" s="3200"/>
      <c r="HVJ51" s="3201"/>
      <c r="HVK51" s="3202"/>
      <c r="HVL51" s="3203"/>
      <c r="HVM51" s="3200"/>
      <c r="HVN51" s="3204"/>
      <c r="HVO51" s="3179"/>
      <c r="HVP51" s="3205"/>
      <c r="HVQ51" s="3206"/>
      <c r="HVR51" s="3207"/>
      <c r="HVS51" s="3208"/>
      <c r="HVT51" s="3209"/>
      <c r="HVU51" s="3208"/>
      <c r="HVV51" s="3209"/>
      <c r="HVW51" s="3200"/>
      <c r="HVX51" s="3201"/>
      <c r="HVY51" s="3208"/>
      <c r="HVZ51" s="3206"/>
      <c r="HWA51" s="3200"/>
      <c r="HWB51" s="3201"/>
      <c r="HWC51" s="3202"/>
      <c r="HWD51" s="3203"/>
      <c r="HWE51" s="3200"/>
      <c r="HWF51" s="3204"/>
      <c r="HWG51" s="3179"/>
      <c r="HWH51" s="3205"/>
      <c r="HWI51" s="3206"/>
      <c r="HWJ51" s="3207"/>
      <c r="HWK51" s="3208"/>
      <c r="HWL51" s="3209"/>
      <c r="HWM51" s="3208"/>
      <c r="HWN51" s="3209"/>
      <c r="HWO51" s="3200"/>
      <c r="HWP51" s="3201"/>
      <c r="HWQ51" s="3208"/>
      <c r="HWR51" s="3206"/>
      <c r="HWS51" s="3200"/>
      <c r="HWT51" s="3201"/>
      <c r="HWU51" s="3202"/>
      <c r="HWV51" s="3203"/>
      <c r="HWW51" s="3200"/>
      <c r="HWX51" s="3204"/>
      <c r="HWY51" s="3179"/>
      <c r="HWZ51" s="3205"/>
      <c r="HXA51" s="3206"/>
      <c r="HXB51" s="3207"/>
      <c r="HXC51" s="3208"/>
      <c r="HXD51" s="3209"/>
      <c r="HXE51" s="3208"/>
      <c r="HXF51" s="3209"/>
      <c r="HXG51" s="3200"/>
      <c r="HXH51" s="3201"/>
      <c r="HXI51" s="3208"/>
      <c r="HXJ51" s="3206"/>
      <c r="HXK51" s="3200"/>
      <c r="HXL51" s="3201"/>
      <c r="HXM51" s="3202"/>
      <c r="HXN51" s="3203"/>
      <c r="HXO51" s="3200"/>
      <c r="HXP51" s="3204"/>
      <c r="HXQ51" s="3179"/>
      <c r="HXR51" s="3205"/>
      <c r="HXS51" s="3206"/>
      <c r="HXT51" s="3207"/>
      <c r="HXU51" s="3208"/>
      <c r="HXV51" s="3209"/>
      <c r="HXW51" s="3208"/>
      <c r="HXX51" s="3209"/>
      <c r="HXY51" s="3200"/>
      <c r="HXZ51" s="3201"/>
      <c r="HYA51" s="3208"/>
      <c r="HYB51" s="3206"/>
      <c r="HYC51" s="3200"/>
      <c r="HYD51" s="3201"/>
      <c r="HYE51" s="3202"/>
      <c r="HYF51" s="3203"/>
      <c r="HYG51" s="3200"/>
      <c r="HYH51" s="3204"/>
      <c r="HYI51" s="3179"/>
      <c r="HYJ51" s="3205"/>
      <c r="HYK51" s="3206"/>
      <c r="HYL51" s="3207"/>
      <c r="HYM51" s="3208"/>
      <c r="HYN51" s="3209"/>
      <c r="HYO51" s="3208"/>
      <c r="HYP51" s="3209"/>
      <c r="HYQ51" s="3200"/>
      <c r="HYR51" s="3201"/>
      <c r="HYS51" s="3208"/>
      <c r="HYT51" s="3206"/>
      <c r="HYU51" s="3200"/>
      <c r="HYV51" s="3201"/>
      <c r="HYW51" s="3202"/>
      <c r="HYX51" s="3203"/>
      <c r="HYY51" s="3200"/>
      <c r="HYZ51" s="3204"/>
      <c r="HZA51" s="3179"/>
      <c r="HZB51" s="3205"/>
      <c r="HZC51" s="3206"/>
      <c r="HZD51" s="3207"/>
      <c r="HZE51" s="3208"/>
      <c r="HZF51" s="3209"/>
      <c r="HZG51" s="3208"/>
      <c r="HZH51" s="3209"/>
      <c r="HZI51" s="3200"/>
      <c r="HZJ51" s="3201"/>
      <c r="HZK51" s="3208"/>
      <c r="HZL51" s="3206"/>
      <c r="HZM51" s="3200"/>
      <c r="HZN51" s="3201"/>
      <c r="HZO51" s="3202"/>
      <c r="HZP51" s="3203"/>
      <c r="HZQ51" s="3200"/>
      <c r="HZR51" s="3204"/>
      <c r="HZS51" s="3179"/>
      <c r="HZT51" s="3205"/>
      <c r="HZU51" s="3206"/>
      <c r="HZV51" s="3207"/>
      <c r="HZW51" s="3208"/>
      <c r="HZX51" s="3209"/>
      <c r="HZY51" s="3208"/>
      <c r="HZZ51" s="3209"/>
      <c r="IAA51" s="3200"/>
      <c r="IAB51" s="3201"/>
      <c r="IAC51" s="3208"/>
      <c r="IAD51" s="3206"/>
      <c r="IAE51" s="3200"/>
      <c r="IAF51" s="3201"/>
      <c r="IAG51" s="3202"/>
      <c r="IAH51" s="3203"/>
      <c r="IAI51" s="3200"/>
      <c r="IAJ51" s="3204"/>
      <c r="IAK51" s="3179"/>
      <c r="IAL51" s="3205"/>
      <c r="IAM51" s="3206"/>
      <c r="IAN51" s="3207"/>
      <c r="IAO51" s="3208"/>
      <c r="IAP51" s="3209"/>
      <c r="IAQ51" s="3208"/>
      <c r="IAR51" s="3209"/>
      <c r="IAS51" s="3200"/>
      <c r="IAT51" s="3201"/>
      <c r="IAU51" s="3208"/>
      <c r="IAV51" s="3206"/>
      <c r="IAW51" s="3200"/>
      <c r="IAX51" s="3201"/>
      <c r="IAY51" s="3202"/>
      <c r="IAZ51" s="3203"/>
      <c r="IBA51" s="3200"/>
      <c r="IBB51" s="3204"/>
      <c r="IBC51" s="3179"/>
      <c r="IBD51" s="3205"/>
      <c r="IBE51" s="3206"/>
      <c r="IBF51" s="3207"/>
      <c r="IBG51" s="3208"/>
      <c r="IBH51" s="3209"/>
      <c r="IBI51" s="3208"/>
      <c r="IBJ51" s="3209"/>
      <c r="IBK51" s="3200"/>
      <c r="IBL51" s="3201"/>
      <c r="IBM51" s="3208"/>
      <c r="IBN51" s="3206"/>
      <c r="IBO51" s="3200"/>
      <c r="IBP51" s="3201"/>
      <c r="IBQ51" s="3202"/>
      <c r="IBR51" s="3203"/>
      <c r="IBS51" s="3200"/>
      <c r="IBT51" s="3204"/>
      <c r="IBU51" s="3179"/>
      <c r="IBV51" s="3205"/>
      <c r="IBW51" s="3206"/>
      <c r="IBX51" s="3207"/>
      <c r="IBY51" s="3208"/>
      <c r="IBZ51" s="3209"/>
      <c r="ICA51" s="3208"/>
      <c r="ICB51" s="3209"/>
      <c r="ICC51" s="3200"/>
      <c r="ICD51" s="3201"/>
      <c r="ICE51" s="3208"/>
      <c r="ICF51" s="3206"/>
      <c r="ICG51" s="3200"/>
      <c r="ICH51" s="3201"/>
      <c r="ICI51" s="3202"/>
      <c r="ICJ51" s="3203"/>
      <c r="ICK51" s="3200"/>
      <c r="ICL51" s="3204"/>
      <c r="ICM51" s="3179"/>
      <c r="ICN51" s="3205"/>
      <c r="ICO51" s="3206"/>
      <c r="ICP51" s="3207"/>
      <c r="ICQ51" s="3208"/>
      <c r="ICR51" s="3209"/>
      <c r="ICS51" s="3208"/>
      <c r="ICT51" s="3209"/>
      <c r="ICU51" s="3200"/>
      <c r="ICV51" s="3201"/>
      <c r="ICW51" s="3208"/>
      <c r="ICX51" s="3206"/>
      <c r="ICY51" s="3200"/>
      <c r="ICZ51" s="3201"/>
      <c r="IDA51" s="3202"/>
      <c r="IDB51" s="3203"/>
      <c r="IDC51" s="3200"/>
      <c r="IDD51" s="3204"/>
      <c r="IDE51" s="3179"/>
      <c r="IDF51" s="3205"/>
      <c r="IDG51" s="3206"/>
      <c r="IDH51" s="3207"/>
      <c r="IDI51" s="3208"/>
      <c r="IDJ51" s="3209"/>
      <c r="IDK51" s="3208"/>
      <c r="IDL51" s="3209"/>
      <c r="IDM51" s="3200"/>
      <c r="IDN51" s="3201"/>
      <c r="IDO51" s="3208"/>
      <c r="IDP51" s="3206"/>
      <c r="IDQ51" s="3200"/>
      <c r="IDR51" s="3201"/>
      <c r="IDS51" s="3202"/>
      <c r="IDT51" s="3203"/>
      <c r="IDU51" s="3200"/>
      <c r="IDV51" s="3204"/>
      <c r="IDW51" s="3179"/>
      <c r="IDX51" s="3205"/>
      <c r="IDY51" s="3206"/>
      <c r="IDZ51" s="3207"/>
      <c r="IEA51" s="3208"/>
      <c r="IEB51" s="3209"/>
      <c r="IEC51" s="3208"/>
      <c r="IED51" s="3209"/>
      <c r="IEE51" s="3200"/>
      <c r="IEF51" s="3201"/>
      <c r="IEG51" s="3208"/>
      <c r="IEH51" s="3206"/>
      <c r="IEI51" s="3200"/>
      <c r="IEJ51" s="3201"/>
      <c r="IEK51" s="3202"/>
      <c r="IEL51" s="3203"/>
      <c r="IEM51" s="3200"/>
      <c r="IEN51" s="3204"/>
      <c r="IEO51" s="3179"/>
      <c r="IEP51" s="3205"/>
      <c r="IEQ51" s="3206"/>
      <c r="IER51" s="3207"/>
      <c r="IES51" s="3208"/>
      <c r="IET51" s="3209"/>
      <c r="IEU51" s="3208"/>
      <c r="IEV51" s="3209"/>
      <c r="IEW51" s="3200"/>
      <c r="IEX51" s="3201"/>
      <c r="IEY51" s="3208"/>
      <c r="IEZ51" s="3206"/>
      <c r="IFA51" s="3200"/>
      <c r="IFB51" s="3201"/>
      <c r="IFC51" s="3202"/>
      <c r="IFD51" s="3203"/>
      <c r="IFE51" s="3200"/>
      <c r="IFF51" s="3204"/>
      <c r="IFG51" s="3179"/>
      <c r="IFH51" s="3205"/>
      <c r="IFI51" s="3206"/>
      <c r="IFJ51" s="3207"/>
      <c r="IFK51" s="3208"/>
      <c r="IFL51" s="3209"/>
      <c r="IFM51" s="3208"/>
      <c r="IFN51" s="3209"/>
      <c r="IFO51" s="3200"/>
      <c r="IFP51" s="3201"/>
      <c r="IFQ51" s="3208"/>
      <c r="IFR51" s="3206"/>
      <c r="IFS51" s="3200"/>
      <c r="IFT51" s="3201"/>
      <c r="IFU51" s="3202"/>
      <c r="IFV51" s="3203"/>
      <c r="IFW51" s="3200"/>
      <c r="IFX51" s="3204"/>
      <c r="IFY51" s="3179"/>
      <c r="IFZ51" s="3205"/>
      <c r="IGA51" s="3206"/>
      <c r="IGB51" s="3207"/>
      <c r="IGC51" s="3208"/>
      <c r="IGD51" s="3209"/>
      <c r="IGE51" s="3208"/>
      <c r="IGF51" s="3209"/>
      <c r="IGG51" s="3200"/>
      <c r="IGH51" s="3201"/>
      <c r="IGI51" s="3208"/>
      <c r="IGJ51" s="3206"/>
      <c r="IGK51" s="3200"/>
      <c r="IGL51" s="3201"/>
      <c r="IGM51" s="3202"/>
      <c r="IGN51" s="3203"/>
      <c r="IGO51" s="3200"/>
      <c r="IGP51" s="3204"/>
      <c r="IGQ51" s="3179"/>
      <c r="IGR51" s="3205"/>
      <c r="IGS51" s="3206"/>
      <c r="IGT51" s="3207"/>
      <c r="IGU51" s="3208"/>
      <c r="IGV51" s="3209"/>
      <c r="IGW51" s="3208"/>
      <c r="IGX51" s="3209"/>
      <c r="IGY51" s="3200"/>
      <c r="IGZ51" s="3201"/>
      <c r="IHA51" s="3208"/>
      <c r="IHB51" s="3206"/>
      <c r="IHC51" s="3200"/>
      <c r="IHD51" s="3201"/>
      <c r="IHE51" s="3202"/>
      <c r="IHF51" s="3203"/>
      <c r="IHG51" s="3200"/>
      <c r="IHH51" s="3204"/>
      <c r="IHI51" s="3179"/>
      <c r="IHJ51" s="3205"/>
      <c r="IHK51" s="3206"/>
      <c r="IHL51" s="3207"/>
      <c r="IHM51" s="3208"/>
      <c r="IHN51" s="3209"/>
      <c r="IHO51" s="3208"/>
      <c r="IHP51" s="3209"/>
      <c r="IHQ51" s="3200"/>
      <c r="IHR51" s="3201"/>
      <c r="IHS51" s="3208"/>
      <c r="IHT51" s="3206"/>
      <c r="IHU51" s="3200"/>
      <c r="IHV51" s="3201"/>
      <c r="IHW51" s="3202"/>
      <c r="IHX51" s="3203"/>
      <c r="IHY51" s="3200"/>
      <c r="IHZ51" s="3204"/>
      <c r="IIA51" s="3179"/>
      <c r="IIB51" s="3205"/>
      <c r="IIC51" s="3206"/>
      <c r="IID51" s="3207"/>
      <c r="IIE51" s="3208"/>
      <c r="IIF51" s="3209"/>
      <c r="IIG51" s="3208"/>
      <c r="IIH51" s="3209"/>
      <c r="III51" s="3200"/>
      <c r="IIJ51" s="3201"/>
      <c r="IIK51" s="3208"/>
      <c r="IIL51" s="3206"/>
      <c r="IIM51" s="3200"/>
      <c r="IIN51" s="3201"/>
      <c r="IIO51" s="3202"/>
      <c r="IIP51" s="3203"/>
      <c r="IIQ51" s="3200"/>
      <c r="IIR51" s="3204"/>
      <c r="IIS51" s="3179"/>
      <c r="IIT51" s="3205"/>
      <c r="IIU51" s="3206"/>
      <c r="IIV51" s="3207"/>
      <c r="IIW51" s="3208"/>
      <c r="IIX51" s="3209"/>
      <c r="IIY51" s="3208"/>
      <c r="IIZ51" s="3209"/>
      <c r="IJA51" s="3200"/>
      <c r="IJB51" s="3201"/>
      <c r="IJC51" s="3208"/>
      <c r="IJD51" s="3206"/>
      <c r="IJE51" s="3200"/>
      <c r="IJF51" s="3201"/>
      <c r="IJG51" s="3202"/>
      <c r="IJH51" s="3203"/>
      <c r="IJI51" s="3200"/>
      <c r="IJJ51" s="3204"/>
      <c r="IJK51" s="3179"/>
      <c r="IJL51" s="3205"/>
      <c r="IJM51" s="3206"/>
      <c r="IJN51" s="3207"/>
      <c r="IJO51" s="3208"/>
      <c r="IJP51" s="3209"/>
      <c r="IJQ51" s="3208"/>
      <c r="IJR51" s="3209"/>
      <c r="IJS51" s="3200"/>
      <c r="IJT51" s="3201"/>
      <c r="IJU51" s="3208"/>
      <c r="IJV51" s="3206"/>
      <c r="IJW51" s="3200"/>
      <c r="IJX51" s="3201"/>
      <c r="IJY51" s="3202"/>
      <c r="IJZ51" s="3203"/>
      <c r="IKA51" s="3200"/>
      <c r="IKB51" s="3204"/>
      <c r="IKC51" s="3179"/>
      <c r="IKD51" s="3205"/>
      <c r="IKE51" s="3206"/>
      <c r="IKF51" s="3207"/>
      <c r="IKG51" s="3208"/>
      <c r="IKH51" s="3209"/>
      <c r="IKI51" s="3208"/>
      <c r="IKJ51" s="3209"/>
      <c r="IKK51" s="3200"/>
      <c r="IKL51" s="3201"/>
      <c r="IKM51" s="3208"/>
      <c r="IKN51" s="3206"/>
      <c r="IKO51" s="3200"/>
      <c r="IKP51" s="3201"/>
      <c r="IKQ51" s="3202"/>
      <c r="IKR51" s="3203"/>
      <c r="IKS51" s="3200"/>
      <c r="IKT51" s="3204"/>
      <c r="IKU51" s="3179"/>
      <c r="IKV51" s="3205"/>
      <c r="IKW51" s="3206"/>
      <c r="IKX51" s="3207"/>
      <c r="IKY51" s="3208"/>
      <c r="IKZ51" s="3209"/>
      <c r="ILA51" s="3208"/>
      <c r="ILB51" s="3209"/>
      <c r="ILC51" s="3200"/>
      <c r="ILD51" s="3201"/>
      <c r="ILE51" s="3208"/>
      <c r="ILF51" s="3206"/>
      <c r="ILG51" s="3200"/>
      <c r="ILH51" s="3201"/>
      <c r="ILI51" s="3202"/>
      <c r="ILJ51" s="3203"/>
      <c r="ILK51" s="3200"/>
      <c r="ILL51" s="3204"/>
      <c r="ILM51" s="3179"/>
      <c r="ILN51" s="3205"/>
      <c r="ILO51" s="3206"/>
      <c r="ILP51" s="3207"/>
      <c r="ILQ51" s="3208"/>
      <c r="ILR51" s="3209"/>
      <c r="ILS51" s="3208"/>
      <c r="ILT51" s="3209"/>
      <c r="ILU51" s="3200"/>
      <c r="ILV51" s="3201"/>
      <c r="ILW51" s="3208"/>
      <c r="ILX51" s="3206"/>
      <c r="ILY51" s="3200"/>
      <c r="ILZ51" s="3201"/>
      <c r="IMA51" s="3202"/>
      <c r="IMB51" s="3203"/>
      <c r="IMC51" s="3200"/>
      <c r="IMD51" s="3204"/>
      <c r="IME51" s="3179"/>
      <c r="IMF51" s="3205"/>
      <c r="IMG51" s="3206"/>
      <c r="IMH51" s="3207"/>
      <c r="IMI51" s="3208"/>
      <c r="IMJ51" s="3209"/>
      <c r="IMK51" s="3208"/>
      <c r="IML51" s="3209"/>
      <c r="IMM51" s="3200"/>
      <c r="IMN51" s="3201"/>
      <c r="IMO51" s="3208"/>
      <c r="IMP51" s="3206"/>
      <c r="IMQ51" s="3200"/>
      <c r="IMR51" s="3201"/>
      <c r="IMS51" s="3202"/>
      <c r="IMT51" s="3203"/>
      <c r="IMU51" s="3200"/>
      <c r="IMV51" s="3204"/>
      <c r="IMW51" s="3179"/>
      <c r="IMX51" s="3205"/>
      <c r="IMY51" s="3206"/>
      <c r="IMZ51" s="3207"/>
      <c r="INA51" s="3208"/>
      <c r="INB51" s="3209"/>
      <c r="INC51" s="3208"/>
      <c r="IND51" s="3209"/>
      <c r="INE51" s="3200"/>
      <c r="INF51" s="3201"/>
      <c r="ING51" s="3208"/>
      <c r="INH51" s="3206"/>
      <c r="INI51" s="3200"/>
      <c r="INJ51" s="3201"/>
      <c r="INK51" s="3202"/>
      <c r="INL51" s="3203"/>
      <c r="INM51" s="3200"/>
      <c r="INN51" s="3204"/>
      <c r="INO51" s="3179"/>
      <c r="INP51" s="3205"/>
      <c r="INQ51" s="3206"/>
      <c r="INR51" s="3207"/>
      <c r="INS51" s="3208"/>
      <c r="INT51" s="3209"/>
      <c r="INU51" s="3208"/>
      <c r="INV51" s="3209"/>
      <c r="INW51" s="3200"/>
      <c r="INX51" s="3201"/>
      <c r="INY51" s="3208"/>
      <c r="INZ51" s="3206"/>
      <c r="IOA51" s="3200"/>
      <c r="IOB51" s="3201"/>
      <c r="IOC51" s="3202"/>
      <c r="IOD51" s="3203"/>
      <c r="IOE51" s="3200"/>
      <c r="IOF51" s="3204"/>
      <c r="IOG51" s="3179"/>
      <c r="IOH51" s="3205"/>
      <c r="IOI51" s="3206"/>
      <c r="IOJ51" s="3207"/>
      <c r="IOK51" s="3208"/>
      <c r="IOL51" s="3209"/>
      <c r="IOM51" s="3208"/>
      <c r="ION51" s="3209"/>
      <c r="IOO51" s="3200"/>
      <c r="IOP51" s="3201"/>
      <c r="IOQ51" s="3208"/>
      <c r="IOR51" s="3206"/>
      <c r="IOS51" s="3200"/>
      <c r="IOT51" s="3201"/>
      <c r="IOU51" s="3202"/>
      <c r="IOV51" s="3203"/>
      <c r="IOW51" s="3200"/>
      <c r="IOX51" s="3204"/>
      <c r="IOY51" s="3179"/>
      <c r="IOZ51" s="3205"/>
      <c r="IPA51" s="3206"/>
      <c r="IPB51" s="3207"/>
      <c r="IPC51" s="3208"/>
      <c r="IPD51" s="3209"/>
      <c r="IPE51" s="3208"/>
      <c r="IPF51" s="3209"/>
      <c r="IPG51" s="3200"/>
      <c r="IPH51" s="3201"/>
      <c r="IPI51" s="3208"/>
      <c r="IPJ51" s="3206"/>
      <c r="IPK51" s="3200"/>
      <c r="IPL51" s="3201"/>
      <c r="IPM51" s="3202"/>
      <c r="IPN51" s="3203"/>
      <c r="IPO51" s="3200"/>
      <c r="IPP51" s="3204"/>
      <c r="IPQ51" s="3179"/>
      <c r="IPR51" s="3205"/>
      <c r="IPS51" s="3206"/>
      <c r="IPT51" s="3207"/>
      <c r="IPU51" s="3208"/>
      <c r="IPV51" s="3209"/>
      <c r="IPW51" s="3208"/>
      <c r="IPX51" s="3209"/>
      <c r="IPY51" s="3200"/>
      <c r="IPZ51" s="3201"/>
      <c r="IQA51" s="3208"/>
      <c r="IQB51" s="3206"/>
      <c r="IQC51" s="3200"/>
      <c r="IQD51" s="3201"/>
      <c r="IQE51" s="3202"/>
      <c r="IQF51" s="3203"/>
      <c r="IQG51" s="3200"/>
      <c r="IQH51" s="3204"/>
      <c r="IQI51" s="3179"/>
      <c r="IQJ51" s="3205"/>
      <c r="IQK51" s="3206"/>
      <c r="IQL51" s="3207"/>
      <c r="IQM51" s="3208"/>
      <c r="IQN51" s="3209"/>
      <c r="IQO51" s="3208"/>
      <c r="IQP51" s="3209"/>
      <c r="IQQ51" s="3200"/>
      <c r="IQR51" s="3201"/>
      <c r="IQS51" s="3208"/>
      <c r="IQT51" s="3206"/>
      <c r="IQU51" s="3200"/>
      <c r="IQV51" s="3201"/>
      <c r="IQW51" s="3202"/>
      <c r="IQX51" s="3203"/>
      <c r="IQY51" s="3200"/>
      <c r="IQZ51" s="3204"/>
      <c r="IRA51" s="3179"/>
      <c r="IRB51" s="3205"/>
      <c r="IRC51" s="3206"/>
      <c r="IRD51" s="3207"/>
      <c r="IRE51" s="3208"/>
      <c r="IRF51" s="3209"/>
      <c r="IRG51" s="3208"/>
      <c r="IRH51" s="3209"/>
      <c r="IRI51" s="3200"/>
      <c r="IRJ51" s="3201"/>
      <c r="IRK51" s="3208"/>
      <c r="IRL51" s="3206"/>
      <c r="IRM51" s="3200"/>
      <c r="IRN51" s="3201"/>
      <c r="IRO51" s="3202"/>
      <c r="IRP51" s="3203"/>
      <c r="IRQ51" s="3200"/>
      <c r="IRR51" s="3204"/>
      <c r="IRS51" s="3179"/>
      <c r="IRT51" s="3205"/>
      <c r="IRU51" s="3206"/>
      <c r="IRV51" s="3207"/>
      <c r="IRW51" s="3208"/>
      <c r="IRX51" s="3209"/>
      <c r="IRY51" s="3208"/>
      <c r="IRZ51" s="3209"/>
      <c r="ISA51" s="3200"/>
      <c r="ISB51" s="3201"/>
      <c r="ISC51" s="3208"/>
      <c r="ISD51" s="3206"/>
      <c r="ISE51" s="3200"/>
      <c r="ISF51" s="3201"/>
      <c r="ISG51" s="3202"/>
      <c r="ISH51" s="3203"/>
      <c r="ISI51" s="3200"/>
      <c r="ISJ51" s="3204"/>
      <c r="ISK51" s="3179"/>
      <c r="ISL51" s="3205"/>
      <c r="ISM51" s="3206"/>
      <c r="ISN51" s="3207"/>
      <c r="ISO51" s="3208"/>
      <c r="ISP51" s="3209"/>
      <c r="ISQ51" s="3208"/>
      <c r="ISR51" s="3209"/>
      <c r="ISS51" s="3200"/>
      <c r="IST51" s="3201"/>
      <c r="ISU51" s="3208"/>
      <c r="ISV51" s="3206"/>
      <c r="ISW51" s="3200"/>
      <c r="ISX51" s="3201"/>
      <c r="ISY51" s="3202"/>
      <c r="ISZ51" s="3203"/>
      <c r="ITA51" s="3200"/>
      <c r="ITB51" s="3204"/>
      <c r="ITC51" s="3179"/>
      <c r="ITD51" s="3205"/>
      <c r="ITE51" s="3206"/>
      <c r="ITF51" s="3207"/>
      <c r="ITG51" s="3208"/>
      <c r="ITH51" s="3209"/>
      <c r="ITI51" s="3208"/>
      <c r="ITJ51" s="3209"/>
      <c r="ITK51" s="3200"/>
      <c r="ITL51" s="3201"/>
      <c r="ITM51" s="3208"/>
      <c r="ITN51" s="3206"/>
      <c r="ITO51" s="3200"/>
      <c r="ITP51" s="3201"/>
      <c r="ITQ51" s="3202"/>
      <c r="ITR51" s="3203"/>
      <c r="ITS51" s="3200"/>
      <c r="ITT51" s="3204"/>
      <c r="ITU51" s="3179"/>
      <c r="ITV51" s="3205"/>
      <c r="ITW51" s="3206"/>
      <c r="ITX51" s="3207"/>
      <c r="ITY51" s="3208"/>
      <c r="ITZ51" s="3209"/>
      <c r="IUA51" s="3208"/>
      <c r="IUB51" s="3209"/>
      <c r="IUC51" s="3200"/>
      <c r="IUD51" s="3201"/>
      <c r="IUE51" s="3208"/>
      <c r="IUF51" s="3206"/>
      <c r="IUG51" s="3200"/>
      <c r="IUH51" s="3201"/>
      <c r="IUI51" s="3202"/>
      <c r="IUJ51" s="3203"/>
      <c r="IUK51" s="3200"/>
      <c r="IUL51" s="3204"/>
      <c r="IUM51" s="3179"/>
      <c r="IUN51" s="3205"/>
      <c r="IUO51" s="3206"/>
      <c r="IUP51" s="3207"/>
      <c r="IUQ51" s="3208"/>
      <c r="IUR51" s="3209"/>
      <c r="IUS51" s="3208"/>
      <c r="IUT51" s="3209"/>
      <c r="IUU51" s="3200"/>
      <c r="IUV51" s="3201"/>
      <c r="IUW51" s="3208"/>
      <c r="IUX51" s="3206"/>
      <c r="IUY51" s="3200"/>
      <c r="IUZ51" s="3201"/>
      <c r="IVA51" s="3202"/>
      <c r="IVB51" s="3203"/>
      <c r="IVC51" s="3200"/>
      <c r="IVD51" s="3204"/>
      <c r="IVE51" s="3179"/>
      <c r="IVF51" s="3205"/>
      <c r="IVG51" s="3206"/>
      <c r="IVH51" s="3207"/>
      <c r="IVI51" s="3208"/>
      <c r="IVJ51" s="3209"/>
      <c r="IVK51" s="3208"/>
      <c r="IVL51" s="3209"/>
      <c r="IVM51" s="3200"/>
      <c r="IVN51" s="3201"/>
      <c r="IVO51" s="3208"/>
      <c r="IVP51" s="3206"/>
      <c r="IVQ51" s="3200"/>
      <c r="IVR51" s="3201"/>
      <c r="IVS51" s="3202"/>
      <c r="IVT51" s="3203"/>
      <c r="IVU51" s="3200"/>
      <c r="IVV51" s="3204"/>
      <c r="IVW51" s="3179"/>
      <c r="IVX51" s="3205"/>
      <c r="IVY51" s="3206"/>
      <c r="IVZ51" s="3207"/>
      <c r="IWA51" s="3208"/>
      <c r="IWB51" s="3209"/>
      <c r="IWC51" s="3208"/>
      <c r="IWD51" s="3209"/>
      <c r="IWE51" s="3200"/>
      <c r="IWF51" s="3201"/>
      <c r="IWG51" s="3208"/>
      <c r="IWH51" s="3206"/>
      <c r="IWI51" s="3200"/>
      <c r="IWJ51" s="3201"/>
      <c r="IWK51" s="3202"/>
      <c r="IWL51" s="3203"/>
      <c r="IWM51" s="3200"/>
      <c r="IWN51" s="3204"/>
      <c r="IWO51" s="3179"/>
      <c r="IWP51" s="3205"/>
      <c r="IWQ51" s="3206"/>
      <c r="IWR51" s="3207"/>
      <c r="IWS51" s="3208"/>
      <c r="IWT51" s="3209"/>
      <c r="IWU51" s="3208"/>
      <c r="IWV51" s="3209"/>
      <c r="IWW51" s="3200"/>
      <c r="IWX51" s="3201"/>
      <c r="IWY51" s="3208"/>
      <c r="IWZ51" s="3206"/>
      <c r="IXA51" s="3200"/>
      <c r="IXB51" s="3201"/>
      <c r="IXC51" s="3202"/>
      <c r="IXD51" s="3203"/>
      <c r="IXE51" s="3200"/>
      <c r="IXF51" s="3204"/>
      <c r="IXG51" s="3179"/>
      <c r="IXH51" s="3205"/>
      <c r="IXI51" s="3206"/>
      <c r="IXJ51" s="3207"/>
      <c r="IXK51" s="3208"/>
      <c r="IXL51" s="3209"/>
      <c r="IXM51" s="3208"/>
      <c r="IXN51" s="3209"/>
      <c r="IXO51" s="3200"/>
      <c r="IXP51" s="3201"/>
      <c r="IXQ51" s="3208"/>
      <c r="IXR51" s="3206"/>
      <c r="IXS51" s="3200"/>
      <c r="IXT51" s="3201"/>
      <c r="IXU51" s="3202"/>
      <c r="IXV51" s="3203"/>
      <c r="IXW51" s="3200"/>
      <c r="IXX51" s="3204"/>
      <c r="IXY51" s="3179"/>
      <c r="IXZ51" s="3205"/>
      <c r="IYA51" s="3206"/>
      <c r="IYB51" s="3207"/>
      <c r="IYC51" s="3208"/>
      <c r="IYD51" s="3209"/>
      <c r="IYE51" s="3208"/>
      <c r="IYF51" s="3209"/>
      <c r="IYG51" s="3200"/>
      <c r="IYH51" s="3201"/>
      <c r="IYI51" s="3208"/>
      <c r="IYJ51" s="3206"/>
      <c r="IYK51" s="3200"/>
      <c r="IYL51" s="3201"/>
      <c r="IYM51" s="3202"/>
      <c r="IYN51" s="3203"/>
      <c r="IYO51" s="3200"/>
      <c r="IYP51" s="3204"/>
      <c r="IYQ51" s="3179"/>
      <c r="IYR51" s="3205"/>
      <c r="IYS51" s="3206"/>
      <c r="IYT51" s="3207"/>
      <c r="IYU51" s="3208"/>
      <c r="IYV51" s="3209"/>
      <c r="IYW51" s="3208"/>
      <c r="IYX51" s="3209"/>
      <c r="IYY51" s="3200"/>
      <c r="IYZ51" s="3201"/>
      <c r="IZA51" s="3208"/>
      <c r="IZB51" s="3206"/>
      <c r="IZC51" s="3200"/>
      <c r="IZD51" s="3201"/>
      <c r="IZE51" s="3202"/>
      <c r="IZF51" s="3203"/>
      <c r="IZG51" s="3200"/>
      <c r="IZH51" s="3204"/>
      <c r="IZI51" s="3179"/>
      <c r="IZJ51" s="3205"/>
      <c r="IZK51" s="3206"/>
      <c r="IZL51" s="3207"/>
      <c r="IZM51" s="3208"/>
      <c r="IZN51" s="3209"/>
      <c r="IZO51" s="3208"/>
      <c r="IZP51" s="3209"/>
      <c r="IZQ51" s="3200"/>
      <c r="IZR51" s="3201"/>
      <c r="IZS51" s="3208"/>
      <c r="IZT51" s="3206"/>
      <c r="IZU51" s="3200"/>
      <c r="IZV51" s="3201"/>
      <c r="IZW51" s="3202"/>
      <c r="IZX51" s="3203"/>
      <c r="IZY51" s="3200"/>
      <c r="IZZ51" s="3204"/>
      <c r="JAA51" s="3179"/>
      <c r="JAB51" s="3205"/>
      <c r="JAC51" s="3206"/>
      <c r="JAD51" s="3207"/>
      <c r="JAE51" s="3208"/>
      <c r="JAF51" s="3209"/>
      <c r="JAG51" s="3208"/>
      <c r="JAH51" s="3209"/>
      <c r="JAI51" s="3200"/>
      <c r="JAJ51" s="3201"/>
      <c r="JAK51" s="3208"/>
      <c r="JAL51" s="3206"/>
      <c r="JAM51" s="3200"/>
      <c r="JAN51" s="3201"/>
      <c r="JAO51" s="3202"/>
      <c r="JAP51" s="3203"/>
      <c r="JAQ51" s="3200"/>
      <c r="JAR51" s="3204"/>
      <c r="JAS51" s="3179"/>
      <c r="JAT51" s="3205"/>
      <c r="JAU51" s="3206"/>
      <c r="JAV51" s="3207"/>
      <c r="JAW51" s="3208"/>
      <c r="JAX51" s="3209"/>
      <c r="JAY51" s="3208"/>
      <c r="JAZ51" s="3209"/>
      <c r="JBA51" s="3200"/>
      <c r="JBB51" s="3201"/>
      <c r="JBC51" s="3208"/>
      <c r="JBD51" s="3206"/>
      <c r="JBE51" s="3200"/>
      <c r="JBF51" s="3201"/>
      <c r="JBG51" s="3202"/>
      <c r="JBH51" s="3203"/>
      <c r="JBI51" s="3200"/>
      <c r="JBJ51" s="3204"/>
      <c r="JBK51" s="3179"/>
      <c r="JBL51" s="3205"/>
      <c r="JBM51" s="3206"/>
      <c r="JBN51" s="3207"/>
      <c r="JBO51" s="3208"/>
      <c r="JBP51" s="3209"/>
      <c r="JBQ51" s="3208"/>
      <c r="JBR51" s="3209"/>
      <c r="JBS51" s="3200"/>
      <c r="JBT51" s="3201"/>
      <c r="JBU51" s="3208"/>
      <c r="JBV51" s="3206"/>
      <c r="JBW51" s="3200"/>
      <c r="JBX51" s="3201"/>
      <c r="JBY51" s="3202"/>
      <c r="JBZ51" s="3203"/>
      <c r="JCA51" s="3200"/>
      <c r="JCB51" s="3204"/>
      <c r="JCC51" s="3179"/>
      <c r="JCD51" s="3205"/>
      <c r="JCE51" s="3206"/>
      <c r="JCF51" s="3207"/>
      <c r="JCG51" s="3208"/>
      <c r="JCH51" s="3209"/>
      <c r="JCI51" s="3208"/>
      <c r="JCJ51" s="3209"/>
      <c r="JCK51" s="3200"/>
      <c r="JCL51" s="3201"/>
      <c r="JCM51" s="3208"/>
      <c r="JCN51" s="3206"/>
      <c r="JCO51" s="3200"/>
      <c r="JCP51" s="3201"/>
      <c r="JCQ51" s="3202"/>
      <c r="JCR51" s="3203"/>
      <c r="JCS51" s="3200"/>
      <c r="JCT51" s="3204"/>
      <c r="JCU51" s="3179"/>
      <c r="JCV51" s="3205"/>
      <c r="JCW51" s="3206"/>
      <c r="JCX51" s="3207"/>
      <c r="JCY51" s="3208"/>
      <c r="JCZ51" s="3209"/>
      <c r="JDA51" s="3208"/>
      <c r="JDB51" s="3209"/>
      <c r="JDC51" s="3200"/>
      <c r="JDD51" s="3201"/>
      <c r="JDE51" s="3208"/>
      <c r="JDF51" s="3206"/>
      <c r="JDG51" s="3200"/>
      <c r="JDH51" s="3201"/>
      <c r="JDI51" s="3202"/>
      <c r="JDJ51" s="3203"/>
      <c r="JDK51" s="3200"/>
      <c r="JDL51" s="3204"/>
      <c r="JDM51" s="3179"/>
      <c r="JDN51" s="3205"/>
      <c r="JDO51" s="3206"/>
      <c r="JDP51" s="3207"/>
      <c r="JDQ51" s="3208"/>
      <c r="JDR51" s="3209"/>
      <c r="JDS51" s="3208"/>
      <c r="JDT51" s="3209"/>
      <c r="JDU51" s="3200"/>
      <c r="JDV51" s="3201"/>
      <c r="JDW51" s="3208"/>
      <c r="JDX51" s="3206"/>
      <c r="JDY51" s="3200"/>
      <c r="JDZ51" s="3201"/>
      <c r="JEA51" s="3202"/>
      <c r="JEB51" s="3203"/>
      <c r="JEC51" s="3200"/>
      <c r="JED51" s="3204"/>
      <c r="JEE51" s="3179"/>
      <c r="JEF51" s="3205"/>
      <c r="JEG51" s="3206"/>
      <c r="JEH51" s="3207"/>
      <c r="JEI51" s="3208"/>
      <c r="JEJ51" s="3209"/>
      <c r="JEK51" s="3208"/>
      <c r="JEL51" s="3209"/>
      <c r="JEM51" s="3200"/>
      <c r="JEN51" s="3201"/>
      <c r="JEO51" s="3208"/>
      <c r="JEP51" s="3206"/>
      <c r="JEQ51" s="3200"/>
      <c r="JER51" s="3201"/>
      <c r="JES51" s="3202"/>
      <c r="JET51" s="3203"/>
      <c r="JEU51" s="3200"/>
      <c r="JEV51" s="3204"/>
      <c r="JEW51" s="3179"/>
      <c r="JEX51" s="3205"/>
      <c r="JEY51" s="3206"/>
      <c r="JEZ51" s="3207"/>
      <c r="JFA51" s="3208"/>
      <c r="JFB51" s="3209"/>
      <c r="JFC51" s="3208"/>
      <c r="JFD51" s="3209"/>
      <c r="JFE51" s="3200"/>
      <c r="JFF51" s="3201"/>
      <c r="JFG51" s="3208"/>
      <c r="JFH51" s="3206"/>
      <c r="JFI51" s="3200"/>
      <c r="JFJ51" s="3201"/>
      <c r="JFK51" s="3202"/>
      <c r="JFL51" s="3203"/>
      <c r="JFM51" s="3200"/>
      <c r="JFN51" s="3204"/>
      <c r="JFO51" s="3179"/>
      <c r="JFP51" s="3205"/>
      <c r="JFQ51" s="3206"/>
      <c r="JFR51" s="3207"/>
      <c r="JFS51" s="3208"/>
      <c r="JFT51" s="3209"/>
      <c r="JFU51" s="3208"/>
      <c r="JFV51" s="3209"/>
      <c r="JFW51" s="3200"/>
      <c r="JFX51" s="3201"/>
      <c r="JFY51" s="3208"/>
      <c r="JFZ51" s="3206"/>
      <c r="JGA51" s="3200"/>
      <c r="JGB51" s="3201"/>
      <c r="JGC51" s="3202"/>
      <c r="JGD51" s="3203"/>
      <c r="JGE51" s="3200"/>
      <c r="JGF51" s="3204"/>
      <c r="JGG51" s="3179"/>
      <c r="JGH51" s="3205"/>
      <c r="JGI51" s="3206"/>
      <c r="JGJ51" s="3207"/>
      <c r="JGK51" s="3208"/>
      <c r="JGL51" s="3209"/>
      <c r="JGM51" s="3208"/>
      <c r="JGN51" s="3209"/>
      <c r="JGO51" s="3200"/>
      <c r="JGP51" s="3201"/>
      <c r="JGQ51" s="3208"/>
      <c r="JGR51" s="3206"/>
      <c r="JGS51" s="3200"/>
      <c r="JGT51" s="3201"/>
      <c r="JGU51" s="3202"/>
      <c r="JGV51" s="3203"/>
      <c r="JGW51" s="3200"/>
      <c r="JGX51" s="3204"/>
      <c r="JGY51" s="3179"/>
      <c r="JGZ51" s="3205"/>
      <c r="JHA51" s="3206"/>
      <c r="JHB51" s="3207"/>
      <c r="JHC51" s="3208"/>
      <c r="JHD51" s="3209"/>
      <c r="JHE51" s="3208"/>
      <c r="JHF51" s="3209"/>
      <c r="JHG51" s="3200"/>
      <c r="JHH51" s="3201"/>
      <c r="JHI51" s="3208"/>
      <c r="JHJ51" s="3206"/>
      <c r="JHK51" s="3200"/>
      <c r="JHL51" s="3201"/>
      <c r="JHM51" s="3202"/>
      <c r="JHN51" s="3203"/>
      <c r="JHO51" s="3200"/>
      <c r="JHP51" s="3204"/>
      <c r="JHQ51" s="3179"/>
      <c r="JHR51" s="3205"/>
      <c r="JHS51" s="3206"/>
      <c r="JHT51" s="3207"/>
      <c r="JHU51" s="3208"/>
      <c r="JHV51" s="3209"/>
      <c r="JHW51" s="3208"/>
      <c r="JHX51" s="3209"/>
      <c r="JHY51" s="3200"/>
      <c r="JHZ51" s="3201"/>
      <c r="JIA51" s="3208"/>
      <c r="JIB51" s="3206"/>
      <c r="JIC51" s="3200"/>
      <c r="JID51" s="3201"/>
      <c r="JIE51" s="3202"/>
      <c r="JIF51" s="3203"/>
      <c r="JIG51" s="3200"/>
      <c r="JIH51" s="3204"/>
      <c r="JII51" s="3179"/>
      <c r="JIJ51" s="3205"/>
      <c r="JIK51" s="3206"/>
      <c r="JIL51" s="3207"/>
      <c r="JIM51" s="3208"/>
      <c r="JIN51" s="3209"/>
      <c r="JIO51" s="3208"/>
      <c r="JIP51" s="3209"/>
      <c r="JIQ51" s="3200"/>
      <c r="JIR51" s="3201"/>
      <c r="JIS51" s="3208"/>
      <c r="JIT51" s="3206"/>
      <c r="JIU51" s="3200"/>
      <c r="JIV51" s="3201"/>
      <c r="JIW51" s="3202"/>
      <c r="JIX51" s="3203"/>
      <c r="JIY51" s="3200"/>
      <c r="JIZ51" s="3204"/>
      <c r="JJA51" s="3179"/>
      <c r="JJB51" s="3205"/>
      <c r="JJC51" s="3206"/>
      <c r="JJD51" s="3207"/>
      <c r="JJE51" s="3208"/>
      <c r="JJF51" s="3209"/>
      <c r="JJG51" s="3208"/>
      <c r="JJH51" s="3209"/>
      <c r="JJI51" s="3200"/>
      <c r="JJJ51" s="3201"/>
      <c r="JJK51" s="3208"/>
      <c r="JJL51" s="3206"/>
      <c r="JJM51" s="3200"/>
      <c r="JJN51" s="3201"/>
      <c r="JJO51" s="3202"/>
      <c r="JJP51" s="3203"/>
      <c r="JJQ51" s="3200"/>
      <c r="JJR51" s="3204"/>
      <c r="JJS51" s="3179"/>
      <c r="JJT51" s="3205"/>
      <c r="JJU51" s="3206"/>
      <c r="JJV51" s="3207"/>
      <c r="JJW51" s="3208"/>
      <c r="JJX51" s="3209"/>
      <c r="JJY51" s="3208"/>
      <c r="JJZ51" s="3209"/>
      <c r="JKA51" s="3200"/>
      <c r="JKB51" s="3201"/>
      <c r="JKC51" s="3208"/>
      <c r="JKD51" s="3206"/>
      <c r="JKE51" s="3200"/>
      <c r="JKF51" s="3201"/>
      <c r="JKG51" s="3202"/>
      <c r="JKH51" s="3203"/>
      <c r="JKI51" s="3200"/>
      <c r="JKJ51" s="3204"/>
      <c r="JKK51" s="3179"/>
      <c r="JKL51" s="3205"/>
      <c r="JKM51" s="3206"/>
      <c r="JKN51" s="3207"/>
      <c r="JKO51" s="3208"/>
      <c r="JKP51" s="3209"/>
      <c r="JKQ51" s="3208"/>
      <c r="JKR51" s="3209"/>
      <c r="JKS51" s="3200"/>
      <c r="JKT51" s="3201"/>
      <c r="JKU51" s="3208"/>
      <c r="JKV51" s="3206"/>
      <c r="JKW51" s="3200"/>
      <c r="JKX51" s="3201"/>
      <c r="JKY51" s="3202"/>
      <c r="JKZ51" s="3203"/>
      <c r="JLA51" s="3200"/>
      <c r="JLB51" s="3204"/>
      <c r="JLC51" s="3179"/>
      <c r="JLD51" s="3205"/>
      <c r="JLE51" s="3206"/>
      <c r="JLF51" s="3207"/>
      <c r="JLG51" s="3208"/>
      <c r="JLH51" s="3209"/>
      <c r="JLI51" s="3208"/>
      <c r="JLJ51" s="3209"/>
      <c r="JLK51" s="3200"/>
      <c r="JLL51" s="3201"/>
      <c r="JLM51" s="3208"/>
      <c r="JLN51" s="3206"/>
      <c r="JLO51" s="3200"/>
      <c r="JLP51" s="3201"/>
      <c r="JLQ51" s="3202"/>
      <c r="JLR51" s="3203"/>
      <c r="JLS51" s="3200"/>
      <c r="JLT51" s="3204"/>
      <c r="JLU51" s="3179"/>
      <c r="JLV51" s="3205"/>
      <c r="JLW51" s="3206"/>
      <c r="JLX51" s="3207"/>
      <c r="JLY51" s="3208"/>
      <c r="JLZ51" s="3209"/>
      <c r="JMA51" s="3208"/>
      <c r="JMB51" s="3209"/>
      <c r="JMC51" s="3200"/>
      <c r="JMD51" s="3201"/>
      <c r="JME51" s="3208"/>
      <c r="JMF51" s="3206"/>
      <c r="JMG51" s="3200"/>
      <c r="JMH51" s="3201"/>
      <c r="JMI51" s="3202"/>
      <c r="JMJ51" s="3203"/>
      <c r="JMK51" s="3200"/>
      <c r="JML51" s="3204"/>
      <c r="JMM51" s="3179"/>
      <c r="JMN51" s="3205"/>
      <c r="JMO51" s="3206"/>
      <c r="JMP51" s="3207"/>
      <c r="JMQ51" s="3208"/>
      <c r="JMR51" s="3209"/>
      <c r="JMS51" s="3208"/>
      <c r="JMT51" s="3209"/>
      <c r="JMU51" s="3200"/>
      <c r="JMV51" s="3201"/>
      <c r="JMW51" s="3208"/>
      <c r="JMX51" s="3206"/>
      <c r="JMY51" s="3200"/>
      <c r="JMZ51" s="3201"/>
      <c r="JNA51" s="3202"/>
      <c r="JNB51" s="3203"/>
      <c r="JNC51" s="3200"/>
      <c r="JND51" s="3204"/>
      <c r="JNE51" s="3179"/>
      <c r="JNF51" s="3205"/>
      <c r="JNG51" s="3206"/>
      <c r="JNH51" s="3207"/>
      <c r="JNI51" s="3208"/>
      <c r="JNJ51" s="3209"/>
      <c r="JNK51" s="3208"/>
      <c r="JNL51" s="3209"/>
      <c r="JNM51" s="3200"/>
      <c r="JNN51" s="3201"/>
      <c r="JNO51" s="3208"/>
      <c r="JNP51" s="3206"/>
      <c r="JNQ51" s="3200"/>
      <c r="JNR51" s="3201"/>
      <c r="JNS51" s="3202"/>
      <c r="JNT51" s="3203"/>
      <c r="JNU51" s="3200"/>
      <c r="JNV51" s="3204"/>
      <c r="JNW51" s="3179"/>
      <c r="JNX51" s="3205"/>
      <c r="JNY51" s="3206"/>
      <c r="JNZ51" s="3207"/>
      <c r="JOA51" s="3208"/>
      <c r="JOB51" s="3209"/>
      <c r="JOC51" s="3208"/>
      <c r="JOD51" s="3209"/>
      <c r="JOE51" s="3200"/>
      <c r="JOF51" s="3201"/>
      <c r="JOG51" s="3208"/>
      <c r="JOH51" s="3206"/>
      <c r="JOI51" s="3200"/>
      <c r="JOJ51" s="3201"/>
      <c r="JOK51" s="3202"/>
      <c r="JOL51" s="3203"/>
      <c r="JOM51" s="3200"/>
      <c r="JON51" s="3204"/>
      <c r="JOO51" s="3179"/>
      <c r="JOP51" s="3205"/>
      <c r="JOQ51" s="3206"/>
      <c r="JOR51" s="3207"/>
      <c r="JOS51" s="3208"/>
      <c r="JOT51" s="3209"/>
      <c r="JOU51" s="3208"/>
      <c r="JOV51" s="3209"/>
      <c r="JOW51" s="3200"/>
      <c r="JOX51" s="3201"/>
      <c r="JOY51" s="3208"/>
      <c r="JOZ51" s="3206"/>
      <c r="JPA51" s="3200"/>
      <c r="JPB51" s="3201"/>
      <c r="JPC51" s="3202"/>
      <c r="JPD51" s="3203"/>
      <c r="JPE51" s="3200"/>
      <c r="JPF51" s="3204"/>
      <c r="JPG51" s="3179"/>
      <c r="JPH51" s="3205"/>
      <c r="JPI51" s="3206"/>
      <c r="JPJ51" s="3207"/>
      <c r="JPK51" s="3208"/>
      <c r="JPL51" s="3209"/>
      <c r="JPM51" s="3208"/>
      <c r="JPN51" s="3209"/>
      <c r="JPO51" s="3200"/>
      <c r="JPP51" s="3201"/>
      <c r="JPQ51" s="3208"/>
      <c r="JPR51" s="3206"/>
      <c r="JPS51" s="3200"/>
      <c r="JPT51" s="3201"/>
      <c r="JPU51" s="3202"/>
      <c r="JPV51" s="3203"/>
      <c r="JPW51" s="3200"/>
      <c r="JPX51" s="3204"/>
      <c r="JPY51" s="3179"/>
      <c r="JPZ51" s="3205"/>
      <c r="JQA51" s="3206"/>
      <c r="JQB51" s="3207"/>
      <c r="JQC51" s="3208"/>
      <c r="JQD51" s="3209"/>
      <c r="JQE51" s="3208"/>
      <c r="JQF51" s="3209"/>
      <c r="JQG51" s="3200"/>
      <c r="JQH51" s="3201"/>
      <c r="JQI51" s="3208"/>
      <c r="JQJ51" s="3206"/>
      <c r="JQK51" s="3200"/>
      <c r="JQL51" s="3201"/>
      <c r="JQM51" s="3202"/>
      <c r="JQN51" s="3203"/>
      <c r="JQO51" s="3200"/>
      <c r="JQP51" s="3204"/>
      <c r="JQQ51" s="3179"/>
      <c r="JQR51" s="3205"/>
      <c r="JQS51" s="3206"/>
      <c r="JQT51" s="3207"/>
      <c r="JQU51" s="3208"/>
      <c r="JQV51" s="3209"/>
      <c r="JQW51" s="3208"/>
      <c r="JQX51" s="3209"/>
      <c r="JQY51" s="3200"/>
      <c r="JQZ51" s="3201"/>
      <c r="JRA51" s="3208"/>
      <c r="JRB51" s="3206"/>
      <c r="JRC51" s="3200"/>
      <c r="JRD51" s="3201"/>
      <c r="JRE51" s="3202"/>
      <c r="JRF51" s="3203"/>
      <c r="JRG51" s="3200"/>
      <c r="JRH51" s="3204"/>
      <c r="JRI51" s="3179"/>
      <c r="JRJ51" s="3205"/>
      <c r="JRK51" s="3206"/>
      <c r="JRL51" s="3207"/>
      <c r="JRM51" s="3208"/>
      <c r="JRN51" s="3209"/>
      <c r="JRO51" s="3208"/>
      <c r="JRP51" s="3209"/>
      <c r="JRQ51" s="3200"/>
      <c r="JRR51" s="3201"/>
      <c r="JRS51" s="3208"/>
      <c r="JRT51" s="3206"/>
      <c r="JRU51" s="3200"/>
      <c r="JRV51" s="3201"/>
      <c r="JRW51" s="3202"/>
      <c r="JRX51" s="3203"/>
      <c r="JRY51" s="3200"/>
      <c r="JRZ51" s="3204"/>
      <c r="JSA51" s="3179"/>
      <c r="JSB51" s="3205"/>
      <c r="JSC51" s="3206"/>
      <c r="JSD51" s="3207"/>
      <c r="JSE51" s="3208"/>
      <c r="JSF51" s="3209"/>
      <c r="JSG51" s="3208"/>
      <c r="JSH51" s="3209"/>
      <c r="JSI51" s="3200"/>
      <c r="JSJ51" s="3201"/>
      <c r="JSK51" s="3208"/>
      <c r="JSL51" s="3206"/>
      <c r="JSM51" s="3200"/>
      <c r="JSN51" s="3201"/>
      <c r="JSO51" s="3202"/>
      <c r="JSP51" s="3203"/>
      <c r="JSQ51" s="3200"/>
      <c r="JSR51" s="3204"/>
      <c r="JSS51" s="3179"/>
      <c r="JST51" s="3205"/>
      <c r="JSU51" s="3206"/>
      <c r="JSV51" s="3207"/>
      <c r="JSW51" s="3208"/>
      <c r="JSX51" s="3209"/>
      <c r="JSY51" s="3208"/>
      <c r="JSZ51" s="3209"/>
      <c r="JTA51" s="3200"/>
      <c r="JTB51" s="3201"/>
      <c r="JTC51" s="3208"/>
      <c r="JTD51" s="3206"/>
      <c r="JTE51" s="3200"/>
      <c r="JTF51" s="3201"/>
      <c r="JTG51" s="3202"/>
      <c r="JTH51" s="3203"/>
      <c r="JTI51" s="3200"/>
      <c r="JTJ51" s="3204"/>
      <c r="JTK51" s="3179"/>
      <c r="JTL51" s="3205"/>
      <c r="JTM51" s="3206"/>
      <c r="JTN51" s="3207"/>
      <c r="JTO51" s="3208"/>
      <c r="JTP51" s="3209"/>
      <c r="JTQ51" s="3208"/>
      <c r="JTR51" s="3209"/>
      <c r="JTS51" s="3200"/>
      <c r="JTT51" s="3201"/>
      <c r="JTU51" s="3208"/>
      <c r="JTV51" s="3206"/>
      <c r="JTW51" s="3200"/>
      <c r="JTX51" s="3201"/>
      <c r="JTY51" s="3202"/>
      <c r="JTZ51" s="3203"/>
      <c r="JUA51" s="3200"/>
      <c r="JUB51" s="3204"/>
      <c r="JUC51" s="3179"/>
      <c r="JUD51" s="3205"/>
      <c r="JUE51" s="3206"/>
      <c r="JUF51" s="3207"/>
      <c r="JUG51" s="3208"/>
      <c r="JUH51" s="3209"/>
      <c r="JUI51" s="3208"/>
      <c r="JUJ51" s="3209"/>
      <c r="JUK51" s="3200"/>
      <c r="JUL51" s="3201"/>
      <c r="JUM51" s="3208"/>
      <c r="JUN51" s="3206"/>
      <c r="JUO51" s="3200"/>
      <c r="JUP51" s="3201"/>
      <c r="JUQ51" s="3202"/>
      <c r="JUR51" s="3203"/>
      <c r="JUS51" s="3200"/>
      <c r="JUT51" s="3204"/>
      <c r="JUU51" s="3179"/>
      <c r="JUV51" s="3205"/>
      <c r="JUW51" s="3206"/>
      <c r="JUX51" s="3207"/>
      <c r="JUY51" s="3208"/>
      <c r="JUZ51" s="3209"/>
      <c r="JVA51" s="3208"/>
      <c r="JVB51" s="3209"/>
      <c r="JVC51" s="3200"/>
      <c r="JVD51" s="3201"/>
      <c r="JVE51" s="3208"/>
      <c r="JVF51" s="3206"/>
      <c r="JVG51" s="3200"/>
      <c r="JVH51" s="3201"/>
      <c r="JVI51" s="3202"/>
      <c r="JVJ51" s="3203"/>
      <c r="JVK51" s="3200"/>
      <c r="JVL51" s="3204"/>
      <c r="JVM51" s="3179"/>
      <c r="JVN51" s="3205"/>
      <c r="JVO51" s="3206"/>
      <c r="JVP51" s="3207"/>
      <c r="JVQ51" s="3208"/>
      <c r="JVR51" s="3209"/>
      <c r="JVS51" s="3208"/>
      <c r="JVT51" s="3209"/>
      <c r="JVU51" s="3200"/>
      <c r="JVV51" s="3201"/>
      <c r="JVW51" s="3208"/>
      <c r="JVX51" s="3206"/>
      <c r="JVY51" s="3200"/>
      <c r="JVZ51" s="3201"/>
      <c r="JWA51" s="3202"/>
      <c r="JWB51" s="3203"/>
      <c r="JWC51" s="3200"/>
      <c r="JWD51" s="3204"/>
      <c r="JWE51" s="3179"/>
      <c r="JWF51" s="3205"/>
      <c r="JWG51" s="3206"/>
      <c r="JWH51" s="3207"/>
      <c r="JWI51" s="3208"/>
      <c r="JWJ51" s="3209"/>
      <c r="JWK51" s="3208"/>
      <c r="JWL51" s="3209"/>
      <c r="JWM51" s="3200"/>
      <c r="JWN51" s="3201"/>
      <c r="JWO51" s="3208"/>
      <c r="JWP51" s="3206"/>
      <c r="JWQ51" s="3200"/>
      <c r="JWR51" s="3201"/>
      <c r="JWS51" s="3202"/>
      <c r="JWT51" s="3203"/>
      <c r="JWU51" s="3200"/>
      <c r="JWV51" s="3204"/>
      <c r="JWW51" s="3179"/>
      <c r="JWX51" s="3205"/>
      <c r="JWY51" s="3206"/>
      <c r="JWZ51" s="3207"/>
      <c r="JXA51" s="3208"/>
      <c r="JXB51" s="3209"/>
      <c r="JXC51" s="3208"/>
      <c r="JXD51" s="3209"/>
      <c r="JXE51" s="3200"/>
      <c r="JXF51" s="3201"/>
      <c r="JXG51" s="3208"/>
      <c r="JXH51" s="3206"/>
      <c r="JXI51" s="3200"/>
      <c r="JXJ51" s="3201"/>
      <c r="JXK51" s="3202"/>
      <c r="JXL51" s="3203"/>
      <c r="JXM51" s="3200"/>
      <c r="JXN51" s="3204"/>
      <c r="JXO51" s="3179"/>
      <c r="JXP51" s="3205"/>
      <c r="JXQ51" s="3206"/>
      <c r="JXR51" s="3207"/>
      <c r="JXS51" s="3208"/>
      <c r="JXT51" s="3209"/>
      <c r="JXU51" s="3208"/>
      <c r="JXV51" s="3209"/>
      <c r="JXW51" s="3200"/>
      <c r="JXX51" s="3201"/>
      <c r="JXY51" s="3208"/>
      <c r="JXZ51" s="3206"/>
      <c r="JYA51" s="3200"/>
      <c r="JYB51" s="3201"/>
      <c r="JYC51" s="3202"/>
      <c r="JYD51" s="3203"/>
      <c r="JYE51" s="3200"/>
      <c r="JYF51" s="3204"/>
      <c r="JYG51" s="3179"/>
      <c r="JYH51" s="3205"/>
      <c r="JYI51" s="3206"/>
      <c r="JYJ51" s="3207"/>
      <c r="JYK51" s="3208"/>
      <c r="JYL51" s="3209"/>
      <c r="JYM51" s="3208"/>
      <c r="JYN51" s="3209"/>
      <c r="JYO51" s="3200"/>
      <c r="JYP51" s="3201"/>
      <c r="JYQ51" s="3208"/>
      <c r="JYR51" s="3206"/>
      <c r="JYS51" s="3200"/>
      <c r="JYT51" s="3201"/>
      <c r="JYU51" s="3202"/>
      <c r="JYV51" s="3203"/>
      <c r="JYW51" s="3200"/>
      <c r="JYX51" s="3204"/>
      <c r="JYY51" s="3179"/>
      <c r="JYZ51" s="3205"/>
      <c r="JZA51" s="3206"/>
      <c r="JZB51" s="3207"/>
      <c r="JZC51" s="3208"/>
      <c r="JZD51" s="3209"/>
      <c r="JZE51" s="3208"/>
      <c r="JZF51" s="3209"/>
      <c r="JZG51" s="3200"/>
      <c r="JZH51" s="3201"/>
      <c r="JZI51" s="3208"/>
      <c r="JZJ51" s="3206"/>
      <c r="JZK51" s="3200"/>
      <c r="JZL51" s="3201"/>
      <c r="JZM51" s="3202"/>
      <c r="JZN51" s="3203"/>
      <c r="JZO51" s="3200"/>
      <c r="JZP51" s="3204"/>
      <c r="JZQ51" s="3179"/>
      <c r="JZR51" s="3205"/>
      <c r="JZS51" s="3206"/>
      <c r="JZT51" s="3207"/>
      <c r="JZU51" s="3208"/>
      <c r="JZV51" s="3209"/>
      <c r="JZW51" s="3208"/>
      <c r="JZX51" s="3209"/>
      <c r="JZY51" s="3200"/>
      <c r="JZZ51" s="3201"/>
      <c r="KAA51" s="3208"/>
      <c r="KAB51" s="3206"/>
      <c r="KAC51" s="3200"/>
      <c r="KAD51" s="3201"/>
      <c r="KAE51" s="3202"/>
      <c r="KAF51" s="3203"/>
      <c r="KAG51" s="3200"/>
      <c r="KAH51" s="3204"/>
      <c r="KAI51" s="3179"/>
      <c r="KAJ51" s="3205"/>
      <c r="KAK51" s="3206"/>
      <c r="KAL51" s="3207"/>
      <c r="KAM51" s="3208"/>
      <c r="KAN51" s="3209"/>
      <c r="KAO51" s="3208"/>
      <c r="KAP51" s="3209"/>
      <c r="KAQ51" s="3200"/>
      <c r="KAR51" s="3201"/>
      <c r="KAS51" s="3208"/>
      <c r="KAT51" s="3206"/>
      <c r="KAU51" s="3200"/>
      <c r="KAV51" s="3201"/>
      <c r="KAW51" s="3202"/>
      <c r="KAX51" s="3203"/>
      <c r="KAY51" s="3200"/>
      <c r="KAZ51" s="3204"/>
      <c r="KBA51" s="3179"/>
      <c r="KBB51" s="3205"/>
      <c r="KBC51" s="3206"/>
      <c r="KBD51" s="3207"/>
      <c r="KBE51" s="3208"/>
      <c r="KBF51" s="3209"/>
      <c r="KBG51" s="3208"/>
      <c r="KBH51" s="3209"/>
      <c r="KBI51" s="3200"/>
      <c r="KBJ51" s="3201"/>
      <c r="KBK51" s="3208"/>
      <c r="KBL51" s="3206"/>
      <c r="KBM51" s="3200"/>
      <c r="KBN51" s="3201"/>
      <c r="KBO51" s="3202"/>
      <c r="KBP51" s="3203"/>
      <c r="KBQ51" s="3200"/>
      <c r="KBR51" s="3204"/>
      <c r="KBS51" s="3179"/>
      <c r="KBT51" s="3205"/>
      <c r="KBU51" s="3206"/>
      <c r="KBV51" s="3207"/>
      <c r="KBW51" s="3208"/>
      <c r="KBX51" s="3209"/>
      <c r="KBY51" s="3208"/>
      <c r="KBZ51" s="3209"/>
      <c r="KCA51" s="3200"/>
      <c r="KCB51" s="3201"/>
      <c r="KCC51" s="3208"/>
      <c r="KCD51" s="3206"/>
      <c r="KCE51" s="3200"/>
      <c r="KCF51" s="3201"/>
      <c r="KCG51" s="3202"/>
      <c r="KCH51" s="3203"/>
      <c r="KCI51" s="3200"/>
      <c r="KCJ51" s="3204"/>
      <c r="KCK51" s="3179"/>
      <c r="KCL51" s="3205"/>
      <c r="KCM51" s="3206"/>
      <c r="KCN51" s="3207"/>
      <c r="KCO51" s="3208"/>
      <c r="KCP51" s="3209"/>
      <c r="KCQ51" s="3208"/>
      <c r="KCR51" s="3209"/>
      <c r="KCS51" s="3200"/>
      <c r="KCT51" s="3201"/>
      <c r="KCU51" s="3208"/>
      <c r="KCV51" s="3206"/>
      <c r="KCW51" s="3200"/>
      <c r="KCX51" s="3201"/>
      <c r="KCY51" s="3202"/>
      <c r="KCZ51" s="3203"/>
      <c r="KDA51" s="3200"/>
      <c r="KDB51" s="3204"/>
      <c r="KDC51" s="3179"/>
      <c r="KDD51" s="3205"/>
      <c r="KDE51" s="3206"/>
      <c r="KDF51" s="3207"/>
      <c r="KDG51" s="3208"/>
      <c r="KDH51" s="3209"/>
      <c r="KDI51" s="3208"/>
      <c r="KDJ51" s="3209"/>
      <c r="KDK51" s="3200"/>
      <c r="KDL51" s="3201"/>
      <c r="KDM51" s="3208"/>
      <c r="KDN51" s="3206"/>
      <c r="KDO51" s="3200"/>
      <c r="KDP51" s="3201"/>
      <c r="KDQ51" s="3202"/>
      <c r="KDR51" s="3203"/>
      <c r="KDS51" s="3200"/>
      <c r="KDT51" s="3204"/>
      <c r="KDU51" s="3179"/>
      <c r="KDV51" s="3205"/>
      <c r="KDW51" s="3206"/>
      <c r="KDX51" s="3207"/>
      <c r="KDY51" s="3208"/>
      <c r="KDZ51" s="3209"/>
      <c r="KEA51" s="3208"/>
      <c r="KEB51" s="3209"/>
      <c r="KEC51" s="3200"/>
      <c r="KED51" s="3201"/>
      <c r="KEE51" s="3208"/>
      <c r="KEF51" s="3206"/>
      <c r="KEG51" s="3200"/>
      <c r="KEH51" s="3201"/>
      <c r="KEI51" s="3202"/>
      <c r="KEJ51" s="3203"/>
      <c r="KEK51" s="3200"/>
      <c r="KEL51" s="3204"/>
      <c r="KEM51" s="3179"/>
      <c r="KEN51" s="3205"/>
      <c r="KEO51" s="3206"/>
      <c r="KEP51" s="3207"/>
      <c r="KEQ51" s="3208"/>
      <c r="KER51" s="3209"/>
      <c r="KES51" s="3208"/>
      <c r="KET51" s="3209"/>
      <c r="KEU51" s="3200"/>
      <c r="KEV51" s="3201"/>
      <c r="KEW51" s="3208"/>
      <c r="KEX51" s="3206"/>
      <c r="KEY51" s="3200"/>
      <c r="KEZ51" s="3201"/>
      <c r="KFA51" s="3202"/>
      <c r="KFB51" s="3203"/>
      <c r="KFC51" s="3200"/>
      <c r="KFD51" s="3204"/>
      <c r="KFE51" s="3179"/>
      <c r="KFF51" s="3205"/>
      <c r="KFG51" s="3206"/>
      <c r="KFH51" s="3207"/>
      <c r="KFI51" s="3208"/>
      <c r="KFJ51" s="3209"/>
      <c r="KFK51" s="3208"/>
      <c r="KFL51" s="3209"/>
      <c r="KFM51" s="3200"/>
      <c r="KFN51" s="3201"/>
      <c r="KFO51" s="3208"/>
      <c r="KFP51" s="3206"/>
      <c r="KFQ51" s="3200"/>
      <c r="KFR51" s="3201"/>
      <c r="KFS51" s="3202"/>
      <c r="KFT51" s="3203"/>
      <c r="KFU51" s="3200"/>
      <c r="KFV51" s="3204"/>
      <c r="KFW51" s="3179"/>
      <c r="KFX51" s="3205"/>
      <c r="KFY51" s="3206"/>
      <c r="KFZ51" s="3207"/>
      <c r="KGA51" s="3208"/>
      <c r="KGB51" s="3209"/>
      <c r="KGC51" s="3208"/>
      <c r="KGD51" s="3209"/>
      <c r="KGE51" s="3200"/>
      <c r="KGF51" s="3201"/>
      <c r="KGG51" s="3208"/>
      <c r="KGH51" s="3206"/>
      <c r="KGI51" s="3200"/>
      <c r="KGJ51" s="3201"/>
      <c r="KGK51" s="3202"/>
      <c r="KGL51" s="3203"/>
      <c r="KGM51" s="3200"/>
      <c r="KGN51" s="3204"/>
      <c r="KGO51" s="3179"/>
      <c r="KGP51" s="3205"/>
      <c r="KGQ51" s="3206"/>
      <c r="KGR51" s="3207"/>
      <c r="KGS51" s="3208"/>
      <c r="KGT51" s="3209"/>
      <c r="KGU51" s="3208"/>
      <c r="KGV51" s="3209"/>
      <c r="KGW51" s="3200"/>
      <c r="KGX51" s="3201"/>
      <c r="KGY51" s="3208"/>
      <c r="KGZ51" s="3206"/>
      <c r="KHA51" s="3200"/>
      <c r="KHB51" s="3201"/>
      <c r="KHC51" s="3202"/>
      <c r="KHD51" s="3203"/>
      <c r="KHE51" s="3200"/>
      <c r="KHF51" s="3204"/>
      <c r="KHG51" s="3179"/>
      <c r="KHH51" s="3205"/>
      <c r="KHI51" s="3206"/>
      <c r="KHJ51" s="3207"/>
      <c r="KHK51" s="3208"/>
      <c r="KHL51" s="3209"/>
      <c r="KHM51" s="3208"/>
      <c r="KHN51" s="3209"/>
      <c r="KHO51" s="3200"/>
      <c r="KHP51" s="3201"/>
      <c r="KHQ51" s="3208"/>
      <c r="KHR51" s="3206"/>
      <c r="KHS51" s="3200"/>
      <c r="KHT51" s="3201"/>
      <c r="KHU51" s="3202"/>
      <c r="KHV51" s="3203"/>
      <c r="KHW51" s="3200"/>
      <c r="KHX51" s="3204"/>
      <c r="KHY51" s="3179"/>
      <c r="KHZ51" s="3205"/>
      <c r="KIA51" s="3206"/>
      <c r="KIB51" s="3207"/>
      <c r="KIC51" s="3208"/>
      <c r="KID51" s="3209"/>
      <c r="KIE51" s="3208"/>
      <c r="KIF51" s="3209"/>
      <c r="KIG51" s="3200"/>
      <c r="KIH51" s="3201"/>
      <c r="KII51" s="3208"/>
      <c r="KIJ51" s="3206"/>
      <c r="KIK51" s="3200"/>
      <c r="KIL51" s="3201"/>
      <c r="KIM51" s="3202"/>
      <c r="KIN51" s="3203"/>
      <c r="KIO51" s="3200"/>
      <c r="KIP51" s="3204"/>
      <c r="KIQ51" s="3179"/>
      <c r="KIR51" s="3205"/>
      <c r="KIS51" s="3206"/>
      <c r="KIT51" s="3207"/>
      <c r="KIU51" s="3208"/>
      <c r="KIV51" s="3209"/>
      <c r="KIW51" s="3208"/>
      <c r="KIX51" s="3209"/>
      <c r="KIY51" s="3200"/>
      <c r="KIZ51" s="3201"/>
      <c r="KJA51" s="3208"/>
      <c r="KJB51" s="3206"/>
      <c r="KJC51" s="3200"/>
      <c r="KJD51" s="3201"/>
      <c r="KJE51" s="3202"/>
      <c r="KJF51" s="3203"/>
      <c r="KJG51" s="3200"/>
      <c r="KJH51" s="3204"/>
      <c r="KJI51" s="3179"/>
      <c r="KJJ51" s="3205"/>
      <c r="KJK51" s="3206"/>
      <c r="KJL51" s="3207"/>
      <c r="KJM51" s="3208"/>
      <c r="KJN51" s="3209"/>
      <c r="KJO51" s="3208"/>
      <c r="KJP51" s="3209"/>
      <c r="KJQ51" s="3200"/>
      <c r="KJR51" s="3201"/>
      <c r="KJS51" s="3208"/>
      <c r="KJT51" s="3206"/>
      <c r="KJU51" s="3200"/>
      <c r="KJV51" s="3201"/>
      <c r="KJW51" s="3202"/>
      <c r="KJX51" s="3203"/>
      <c r="KJY51" s="3200"/>
      <c r="KJZ51" s="3204"/>
      <c r="KKA51" s="3179"/>
      <c r="KKB51" s="3205"/>
      <c r="KKC51" s="3206"/>
      <c r="KKD51" s="3207"/>
      <c r="KKE51" s="3208"/>
      <c r="KKF51" s="3209"/>
      <c r="KKG51" s="3208"/>
      <c r="KKH51" s="3209"/>
      <c r="KKI51" s="3200"/>
      <c r="KKJ51" s="3201"/>
      <c r="KKK51" s="3208"/>
      <c r="KKL51" s="3206"/>
      <c r="KKM51" s="3200"/>
      <c r="KKN51" s="3201"/>
      <c r="KKO51" s="3202"/>
      <c r="KKP51" s="3203"/>
      <c r="KKQ51" s="3200"/>
      <c r="KKR51" s="3204"/>
      <c r="KKS51" s="3179"/>
      <c r="KKT51" s="3205"/>
      <c r="KKU51" s="3206"/>
      <c r="KKV51" s="3207"/>
      <c r="KKW51" s="3208"/>
      <c r="KKX51" s="3209"/>
      <c r="KKY51" s="3208"/>
      <c r="KKZ51" s="3209"/>
      <c r="KLA51" s="3200"/>
      <c r="KLB51" s="3201"/>
      <c r="KLC51" s="3208"/>
      <c r="KLD51" s="3206"/>
      <c r="KLE51" s="3200"/>
      <c r="KLF51" s="3201"/>
      <c r="KLG51" s="3202"/>
      <c r="KLH51" s="3203"/>
      <c r="KLI51" s="3200"/>
      <c r="KLJ51" s="3204"/>
      <c r="KLK51" s="3179"/>
      <c r="KLL51" s="3205"/>
      <c r="KLM51" s="3206"/>
      <c r="KLN51" s="3207"/>
      <c r="KLO51" s="3208"/>
      <c r="KLP51" s="3209"/>
      <c r="KLQ51" s="3208"/>
      <c r="KLR51" s="3209"/>
      <c r="KLS51" s="3200"/>
      <c r="KLT51" s="3201"/>
      <c r="KLU51" s="3208"/>
      <c r="KLV51" s="3206"/>
      <c r="KLW51" s="3200"/>
      <c r="KLX51" s="3201"/>
      <c r="KLY51" s="3202"/>
      <c r="KLZ51" s="3203"/>
      <c r="KMA51" s="3200"/>
      <c r="KMB51" s="3204"/>
      <c r="KMC51" s="3179"/>
      <c r="KMD51" s="3205"/>
      <c r="KME51" s="3206"/>
      <c r="KMF51" s="3207"/>
      <c r="KMG51" s="3208"/>
      <c r="KMH51" s="3209"/>
      <c r="KMI51" s="3208"/>
      <c r="KMJ51" s="3209"/>
      <c r="KMK51" s="3200"/>
      <c r="KML51" s="3201"/>
      <c r="KMM51" s="3208"/>
      <c r="KMN51" s="3206"/>
      <c r="KMO51" s="3200"/>
      <c r="KMP51" s="3201"/>
      <c r="KMQ51" s="3202"/>
      <c r="KMR51" s="3203"/>
      <c r="KMS51" s="3200"/>
      <c r="KMT51" s="3204"/>
      <c r="KMU51" s="3179"/>
      <c r="KMV51" s="3205"/>
      <c r="KMW51" s="3206"/>
      <c r="KMX51" s="3207"/>
      <c r="KMY51" s="3208"/>
      <c r="KMZ51" s="3209"/>
      <c r="KNA51" s="3208"/>
      <c r="KNB51" s="3209"/>
      <c r="KNC51" s="3200"/>
      <c r="KND51" s="3201"/>
      <c r="KNE51" s="3208"/>
      <c r="KNF51" s="3206"/>
      <c r="KNG51" s="3200"/>
      <c r="KNH51" s="3201"/>
      <c r="KNI51" s="3202"/>
      <c r="KNJ51" s="3203"/>
      <c r="KNK51" s="3200"/>
      <c r="KNL51" s="3204"/>
      <c r="KNM51" s="3179"/>
      <c r="KNN51" s="3205"/>
      <c r="KNO51" s="3206"/>
      <c r="KNP51" s="3207"/>
      <c r="KNQ51" s="3208"/>
      <c r="KNR51" s="3209"/>
      <c r="KNS51" s="3208"/>
      <c r="KNT51" s="3209"/>
      <c r="KNU51" s="3200"/>
      <c r="KNV51" s="3201"/>
      <c r="KNW51" s="3208"/>
      <c r="KNX51" s="3206"/>
      <c r="KNY51" s="3200"/>
      <c r="KNZ51" s="3201"/>
      <c r="KOA51" s="3202"/>
      <c r="KOB51" s="3203"/>
      <c r="KOC51" s="3200"/>
      <c r="KOD51" s="3204"/>
      <c r="KOE51" s="3179"/>
      <c r="KOF51" s="3205"/>
      <c r="KOG51" s="3206"/>
      <c r="KOH51" s="3207"/>
      <c r="KOI51" s="3208"/>
      <c r="KOJ51" s="3209"/>
      <c r="KOK51" s="3208"/>
      <c r="KOL51" s="3209"/>
      <c r="KOM51" s="3200"/>
      <c r="KON51" s="3201"/>
      <c r="KOO51" s="3208"/>
      <c r="KOP51" s="3206"/>
      <c r="KOQ51" s="3200"/>
      <c r="KOR51" s="3201"/>
      <c r="KOS51" s="3202"/>
      <c r="KOT51" s="3203"/>
      <c r="KOU51" s="3200"/>
      <c r="KOV51" s="3204"/>
      <c r="KOW51" s="3179"/>
      <c r="KOX51" s="3205"/>
      <c r="KOY51" s="3206"/>
      <c r="KOZ51" s="3207"/>
      <c r="KPA51" s="3208"/>
      <c r="KPB51" s="3209"/>
      <c r="KPC51" s="3208"/>
      <c r="KPD51" s="3209"/>
      <c r="KPE51" s="3200"/>
      <c r="KPF51" s="3201"/>
      <c r="KPG51" s="3208"/>
      <c r="KPH51" s="3206"/>
      <c r="KPI51" s="3200"/>
      <c r="KPJ51" s="3201"/>
      <c r="KPK51" s="3202"/>
      <c r="KPL51" s="3203"/>
      <c r="KPM51" s="3200"/>
      <c r="KPN51" s="3204"/>
      <c r="KPO51" s="3179"/>
      <c r="KPP51" s="3205"/>
      <c r="KPQ51" s="3206"/>
      <c r="KPR51" s="3207"/>
      <c r="KPS51" s="3208"/>
      <c r="KPT51" s="3209"/>
      <c r="KPU51" s="3208"/>
      <c r="KPV51" s="3209"/>
      <c r="KPW51" s="3200"/>
      <c r="KPX51" s="3201"/>
      <c r="KPY51" s="3208"/>
      <c r="KPZ51" s="3206"/>
      <c r="KQA51" s="3200"/>
      <c r="KQB51" s="3201"/>
      <c r="KQC51" s="3202"/>
      <c r="KQD51" s="3203"/>
      <c r="KQE51" s="3200"/>
      <c r="KQF51" s="3204"/>
      <c r="KQG51" s="3179"/>
      <c r="KQH51" s="3205"/>
      <c r="KQI51" s="3206"/>
      <c r="KQJ51" s="3207"/>
      <c r="KQK51" s="3208"/>
      <c r="KQL51" s="3209"/>
      <c r="KQM51" s="3208"/>
      <c r="KQN51" s="3209"/>
      <c r="KQO51" s="3200"/>
      <c r="KQP51" s="3201"/>
      <c r="KQQ51" s="3208"/>
      <c r="KQR51" s="3206"/>
      <c r="KQS51" s="3200"/>
      <c r="KQT51" s="3201"/>
      <c r="KQU51" s="3202"/>
      <c r="KQV51" s="3203"/>
      <c r="KQW51" s="3200"/>
      <c r="KQX51" s="3204"/>
      <c r="KQY51" s="3179"/>
      <c r="KQZ51" s="3205"/>
      <c r="KRA51" s="3206"/>
      <c r="KRB51" s="3207"/>
      <c r="KRC51" s="3208"/>
      <c r="KRD51" s="3209"/>
      <c r="KRE51" s="3208"/>
      <c r="KRF51" s="3209"/>
      <c r="KRG51" s="3200"/>
      <c r="KRH51" s="3201"/>
      <c r="KRI51" s="3208"/>
      <c r="KRJ51" s="3206"/>
      <c r="KRK51" s="3200"/>
      <c r="KRL51" s="3201"/>
      <c r="KRM51" s="3202"/>
      <c r="KRN51" s="3203"/>
      <c r="KRO51" s="3200"/>
      <c r="KRP51" s="3204"/>
      <c r="KRQ51" s="3179"/>
      <c r="KRR51" s="3205"/>
      <c r="KRS51" s="3206"/>
      <c r="KRT51" s="3207"/>
      <c r="KRU51" s="3208"/>
      <c r="KRV51" s="3209"/>
      <c r="KRW51" s="3208"/>
      <c r="KRX51" s="3209"/>
      <c r="KRY51" s="3200"/>
      <c r="KRZ51" s="3201"/>
      <c r="KSA51" s="3208"/>
      <c r="KSB51" s="3206"/>
      <c r="KSC51" s="3200"/>
      <c r="KSD51" s="3201"/>
      <c r="KSE51" s="3202"/>
      <c r="KSF51" s="3203"/>
      <c r="KSG51" s="3200"/>
      <c r="KSH51" s="3204"/>
      <c r="KSI51" s="3179"/>
      <c r="KSJ51" s="3205"/>
      <c r="KSK51" s="3206"/>
      <c r="KSL51" s="3207"/>
      <c r="KSM51" s="3208"/>
      <c r="KSN51" s="3209"/>
      <c r="KSO51" s="3208"/>
      <c r="KSP51" s="3209"/>
      <c r="KSQ51" s="3200"/>
      <c r="KSR51" s="3201"/>
      <c r="KSS51" s="3208"/>
      <c r="KST51" s="3206"/>
      <c r="KSU51" s="3200"/>
      <c r="KSV51" s="3201"/>
      <c r="KSW51" s="3202"/>
      <c r="KSX51" s="3203"/>
      <c r="KSY51" s="3200"/>
      <c r="KSZ51" s="3204"/>
      <c r="KTA51" s="3179"/>
      <c r="KTB51" s="3205"/>
      <c r="KTC51" s="3206"/>
      <c r="KTD51" s="3207"/>
      <c r="KTE51" s="3208"/>
      <c r="KTF51" s="3209"/>
      <c r="KTG51" s="3208"/>
      <c r="KTH51" s="3209"/>
      <c r="KTI51" s="3200"/>
      <c r="KTJ51" s="3201"/>
      <c r="KTK51" s="3208"/>
      <c r="KTL51" s="3206"/>
      <c r="KTM51" s="3200"/>
      <c r="KTN51" s="3201"/>
      <c r="KTO51" s="3202"/>
      <c r="KTP51" s="3203"/>
      <c r="KTQ51" s="3200"/>
      <c r="KTR51" s="3204"/>
      <c r="KTS51" s="3179"/>
      <c r="KTT51" s="3205"/>
      <c r="KTU51" s="3206"/>
      <c r="KTV51" s="3207"/>
      <c r="KTW51" s="3208"/>
      <c r="KTX51" s="3209"/>
      <c r="KTY51" s="3208"/>
      <c r="KTZ51" s="3209"/>
      <c r="KUA51" s="3200"/>
      <c r="KUB51" s="3201"/>
      <c r="KUC51" s="3208"/>
      <c r="KUD51" s="3206"/>
      <c r="KUE51" s="3200"/>
      <c r="KUF51" s="3201"/>
      <c r="KUG51" s="3202"/>
      <c r="KUH51" s="3203"/>
      <c r="KUI51" s="3200"/>
      <c r="KUJ51" s="3204"/>
      <c r="KUK51" s="3179"/>
      <c r="KUL51" s="3205"/>
      <c r="KUM51" s="3206"/>
      <c r="KUN51" s="3207"/>
      <c r="KUO51" s="3208"/>
      <c r="KUP51" s="3209"/>
      <c r="KUQ51" s="3208"/>
      <c r="KUR51" s="3209"/>
      <c r="KUS51" s="3200"/>
      <c r="KUT51" s="3201"/>
      <c r="KUU51" s="3208"/>
      <c r="KUV51" s="3206"/>
      <c r="KUW51" s="3200"/>
      <c r="KUX51" s="3201"/>
      <c r="KUY51" s="3202"/>
      <c r="KUZ51" s="3203"/>
      <c r="KVA51" s="3200"/>
      <c r="KVB51" s="3204"/>
      <c r="KVC51" s="3179"/>
      <c r="KVD51" s="3205"/>
      <c r="KVE51" s="3206"/>
      <c r="KVF51" s="3207"/>
      <c r="KVG51" s="3208"/>
      <c r="KVH51" s="3209"/>
      <c r="KVI51" s="3208"/>
      <c r="KVJ51" s="3209"/>
      <c r="KVK51" s="3200"/>
      <c r="KVL51" s="3201"/>
      <c r="KVM51" s="3208"/>
      <c r="KVN51" s="3206"/>
      <c r="KVO51" s="3200"/>
      <c r="KVP51" s="3201"/>
      <c r="KVQ51" s="3202"/>
      <c r="KVR51" s="3203"/>
      <c r="KVS51" s="3200"/>
      <c r="KVT51" s="3204"/>
      <c r="KVU51" s="3179"/>
      <c r="KVV51" s="3205"/>
      <c r="KVW51" s="3206"/>
      <c r="KVX51" s="3207"/>
      <c r="KVY51" s="3208"/>
      <c r="KVZ51" s="3209"/>
      <c r="KWA51" s="3208"/>
      <c r="KWB51" s="3209"/>
      <c r="KWC51" s="3200"/>
      <c r="KWD51" s="3201"/>
      <c r="KWE51" s="3208"/>
      <c r="KWF51" s="3206"/>
      <c r="KWG51" s="3200"/>
      <c r="KWH51" s="3201"/>
      <c r="KWI51" s="3202"/>
      <c r="KWJ51" s="3203"/>
      <c r="KWK51" s="3200"/>
      <c r="KWL51" s="3204"/>
      <c r="KWM51" s="3179"/>
      <c r="KWN51" s="3205"/>
      <c r="KWO51" s="3206"/>
      <c r="KWP51" s="3207"/>
      <c r="KWQ51" s="3208"/>
      <c r="KWR51" s="3209"/>
      <c r="KWS51" s="3208"/>
      <c r="KWT51" s="3209"/>
      <c r="KWU51" s="3200"/>
      <c r="KWV51" s="3201"/>
      <c r="KWW51" s="3208"/>
      <c r="KWX51" s="3206"/>
      <c r="KWY51" s="3200"/>
      <c r="KWZ51" s="3201"/>
      <c r="KXA51" s="3202"/>
      <c r="KXB51" s="3203"/>
      <c r="KXC51" s="3200"/>
      <c r="KXD51" s="3204"/>
      <c r="KXE51" s="3179"/>
      <c r="KXF51" s="3205"/>
      <c r="KXG51" s="3206"/>
      <c r="KXH51" s="3207"/>
      <c r="KXI51" s="3208"/>
      <c r="KXJ51" s="3209"/>
      <c r="KXK51" s="3208"/>
      <c r="KXL51" s="3209"/>
      <c r="KXM51" s="3200"/>
      <c r="KXN51" s="3201"/>
      <c r="KXO51" s="3208"/>
      <c r="KXP51" s="3206"/>
      <c r="KXQ51" s="3200"/>
      <c r="KXR51" s="3201"/>
      <c r="KXS51" s="3202"/>
      <c r="KXT51" s="3203"/>
      <c r="KXU51" s="3200"/>
      <c r="KXV51" s="3204"/>
      <c r="KXW51" s="3179"/>
      <c r="KXX51" s="3205"/>
      <c r="KXY51" s="3206"/>
      <c r="KXZ51" s="3207"/>
      <c r="KYA51" s="3208"/>
      <c r="KYB51" s="3209"/>
      <c r="KYC51" s="3208"/>
      <c r="KYD51" s="3209"/>
      <c r="KYE51" s="3200"/>
      <c r="KYF51" s="3201"/>
      <c r="KYG51" s="3208"/>
      <c r="KYH51" s="3206"/>
      <c r="KYI51" s="3200"/>
      <c r="KYJ51" s="3201"/>
      <c r="KYK51" s="3202"/>
      <c r="KYL51" s="3203"/>
      <c r="KYM51" s="3200"/>
      <c r="KYN51" s="3204"/>
      <c r="KYO51" s="3179"/>
      <c r="KYP51" s="3205"/>
      <c r="KYQ51" s="3206"/>
      <c r="KYR51" s="3207"/>
      <c r="KYS51" s="3208"/>
      <c r="KYT51" s="3209"/>
      <c r="KYU51" s="3208"/>
      <c r="KYV51" s="3209"/>
      <c r="KYW51" s="3200"/>
      <c r="KYX51" s="3201"/>
      <c r="KYY51" s="3208"/>
      <c r="KYZ51" s="3206"/>
      <c r="KZA51" s="3200"/>
      <c r="KZB51" s="3201"/>
      <c r="KZC51" s="3202"/>
      <c r="KZD51" s="3203"/>
      <c r="KZE51" s="3200"/>
      <c r="KZF51" s="3204"/>
      <c r="KZG51" s="3179"/>
      <c r="KZH51" s="3205"/>
      <c r="KZI51" s="3206"/>
      <c r="KZJ51" s="3207"/>
      <c r="KZK51" s="3208"/>
      <c r="KZL51" s="3209"/>
      <c r="KZM51" s="3208"/>
      <c r="KZN51" s="3209"/>
      <c r="KZO51" s="3200"/>
      <c r="KZP51" s="3201"/>
      <c r="KZQ51" s="3208"/>
      <c r="KZR51" s="3206"/>
      <c r="KZS51" s="3200"/>
      <c r="KZT51" s="3201"/>
      <c r="KZU51" s="3202"/>
      <c r="KZV51" s="3203"/>
      <c r="KZW51" s="3200"/>
      <c r="KZX51" s="3204"/>
      <c r="KZY51" s="3179"/>
      <c r="KZZ51" s="3205"/>
      <c r="LAA51" s="3206"/>
      <c r="LAB51" s="3207"/>
      <c r="LAC51" s="3208"/>
      <c r="LAD51" s="3209"/>
      <c r="LAE51" s="3208"/>
      <c r="LAF51" s="3209"/>
      <c r="LAG51" s="3200"/>
      <c r="LAH51" s="3201"/>
      <c r="LAI51" s="3208"/>
      <c r="LAJ51" s="3206"/>
      <c r="LAK51" s="3200"/>
      <c r="LAL51" s="3201"/>
      <c r="LAM51" s="3202"/>
      <c r="LAN51" s="3203"/>
      <c r="LAO51" s="3200"/>
      <c r="LAP51" s="3204"/>
      <c r="LAQ51" s="3179"/>
      <c r="LAR51" s="3205"/>
      <c r="LAS51" s="3206"/>
      <c r="LAT51" s="3207"/>
      <c r="LAU51" s="3208"/>
      <c r="LAV51" s="3209"/>
      <c r="LAW51" s="3208"/>
      <c r="LAX51" s="3209"/>
      <c r="LAY51" s="3200"/>
      <c r="LAZ51" s="3201"/>
      <c r="LBA51" s="3208"/>
      <c r="LBB51" s="3206"/>
      <c r="LBC51" s="3200"/>
      <c r="LBD51" s="3201"/>
      <c r="LBE51" s="3202"/>
      <c r="LBF51" s="3203"/>
      <c r="LBG51" s="3200"/>
      <c r="LBH51" s="3204"/>
      <c r="LBI51" s="3179"/>
      <c r="LBJ51" s="3205"/>
      <c r="LBK51" s="3206"/>
      <c r="LBL51" s="3207"/>
      <c r="LBM51" s="3208"/>
      <c r="LBN51" s="3209"/>
      <c r="LBO51" s="3208"/>
      <c r="LBP51" s="3209"/>
      <c r="LBQ51" s="3200"/>
      <c r="LBR51" s="3201"/>
      <c r="LBS51" s="3208"/>
      <c r="LBT51" s="3206"/>
      <c r="LBU51" s="3200"/>
      <c r="LBV51" s="3201"/>
      <c r="LBW51" s="3202"/>
      <c r="LBX51" s="3203"/>
      <c r="LBY51" s="3200"/>
      <c r="LBZ51" s="3204"/>
      <c r="LCA51" s="3179"/>
      <c r="LCB51" s="3205"/>
      <c r="LCC51" s="3206"/>
      <c r="LCD51" s="3207"/>
      <c r="LCE51" s="3208"/>
      <c r="LCF51" s="3209"/>
      <c r="LCG51" s="3208"/>
      <c r="LCH51" s="3209"/>
      <c r="LCI51" s="3200"/>
      <c r="LCJ51" s="3201"/>
      <c r="LCK51" s="3208"/>
      <c r="LCL51" s="3206"/>
      <c r="LCM51" s="3200"/>
      <c r="LCN51" s="3201"/>
      <c r="LCO51" s="3202"/>
      <c r="LCP51" s="3203"/>
      <c r="LCQ51" s="3200"/>
      <c r="LCR51" s="3204"/>
      <c r="LCS51" s="3179"/>
      <c r="LCT51" s="3205"/>
      <c r="LCU51" s="3206"/>
      <c r="LCV51" s="3207"/>
      <c r="LCW51" s="3208"/>
      <c r="LCX51" s="3209"/>
      <c r="LCY51" s="3208"/>
      <c r="LCZ51" s="3209"/>
      <c r="LDA51" s="3200"/>
      <c r="LDB51" s="3201"/>
      <c r="LDC51" s="3208"/>
      <c r="LDD51" s="3206"/>
      <c r="LDE51" s="3200"/>
      <c r="LDF51" s="3201"/>
      <c r="LDG51" s="3202"/>
      <c r="LDH51" s="3203"/>
      <c r="LDI51" s="3200"/>
      <c r="LDJ51" s="3204"/>
      <c r="LDK51" s="3179"/>
      <c r="LDL51" s="3205"/>
      <c r="LDM51" s="3206"/>
      <c r="LDN51" s="3207"/>
      <c r="LDO51" s="3208"/>
      <c r="LDP51" s="3209"/>
      <c r="LDQ51" s="3208"/>
      <c r="LDR51" s="3209"/>
      <c r="LDS51" s="3200"/>
      <c r="LDT51" s="3201"/>
      <c r="LDU51" s="3208"/>
      <c r="LDV51" s="3206"/>
      <c r="LDW51" s="3200"/>
      <c r="LDX51" s="3201"/>
      <c r="LDY51" s="3202"/>
      <c r="LDZ51" s="3203"/>
      <c r="LEA51" s="3200"/>
      <c r="LEB51" s="3204"/>
      <c r="LEC51" s="3179"/>
      <c r="LED51" s="3205"/>
      <c r="LEE51" s="3206"/>
      <c r="LEF51" s="3207"/>
      <c r="LEG51" s="3208"/>
      <c r="LEH51" s="3209"/>
      <c r="LEI51" s="3208"/>
      <c r="LEJ51" s="3209"/>
      <c r="LEK51" s="3200"/>
      <c r="LEL51" s="3201"/>
      <c r="LEM51" s="3208"/>
      <c r="LEN51" s="3206"/>
      <c r="LEO51" s="3200"/>
      <c r="LEP51" s="3201"/>
      <c r="LEQ51" s="3202"/>
      <c r="LER51" s="3203"/>
      <c r="LES51" s="3200"/>
      <c r="LET51" s="3204"/>
      <c r="LEU51" s="3179"/>
      <c r="LEV51" s="3205"/>
      <c r="LEW51" s="3206"/>
      <c r="LEX51" s="3207"/>
      <c r="LEY51" s="3208"/>
      <c r="LEZ51" s="3209"/>
      <c r="LFA51" s="3208"/>
      <c r="LFB51" s="3209"/>
      <c r="LFC51" s="3200"/>
      <c r="LFD51" s="3201"/>
      <c r="LFE51" s="3208"/>
      <c r="LFF51" s="3206"/>
      <c r="LFG51" s="3200"/>
      <c r="LFH51" s="3201"/>
      <c r="LFI51" s="3202"/>
      <c r="LFJ51" s="3203"/>
      <c r="LFK51" s="3200"/>
      <c r="LFL51" s="3204"/>
      <c r="LFM51" s="3179"/>
      <c r="LFN51" s="3205"/>
      <c r="LFO51" s="3206"/>
      <c r="LFP51" s="3207"/>
      <c r="LFQ51" s="3208"/>
      <c r="LFR51" s="3209"/>
      <c r="LFS51" s="3208"/>
      <c r="LFT51" s="3209"/>
      <c r="LFU51" s="3200"/>
      <c r="LFV51" s="3201"/>
      <c r="LFW51" s="3208"/>
      <c r="LFX51" s="3206"/>
      <c r="LFY51" s="3200"/>
      <c r="LFZ51" s="3201"/>
      <c r="LGA51" s="3202"/>
      <c r="LGB51" s="3203"/>
      <c r="LGC51" s="3200"/>
      <c r="LGD51" s="3204"/>
      <c r="LGE51" s="3179"/>
      <c r="LGF51" s="3205"/>
      <c r="LGG51" s="3206"/>
      <c r="LGH51" s="3207"/>
      <c r="LGI51" s="3208"/>
      <c r="LGJ51" s="3209"/>
      <c r="LGK51" s="3208"/>
      <c r="LGL51" s="3209"/>
      <c r="LGM51" s="3200"/>
      <c r="LGN51" s="3201"/>
      <c r="LGO51" s="3208"/>
      <c r="LGP51" s="3206"/>
      <c r="LGQ51" s="3200"/>
      <c r="LGR51" s="3201"/>
      <c r="LGS51" s="3202"/>
      <c r="LGT51" s="3203"/>
      <c r="LGU51" s="3200"/>
      <c r="LGV51" s="3204"/>
      <c r="LGW51" s="3179"/>
      <c r="LGX51" s="3205"/>
      <c r="LGY51" s="3206"/>
      <c r="LGZ51" s="3207"/>
      <c r="LHA51" s="3208"/>
      <c r="LHB51" s="3209"/>
      <c r="LHC51" s="3208"/>
      <c r="LHD51" s="3209"/>
      <c r="LHE51" s="3200"/>
      <c r="LHF51" s="3201"/>
      <c r="LHG51" s="3208"/>
      <c r="LHH51" s="3206"/>
      <c r="LHI51" s="3200"/>
      <c r="LHJ51" s="3201"/>
      <c r="LHK51" s="3202"/>
      <c r="LHL51" s="3203"/>
      <c r="LHM51" s="3200"/>
      <c r="LHN51" s="3204"/>
      <c r="LHO51" s="3179"/>
      <c r="LHP51" s="3205"/>
      <c r="LHQ51" s="3206"/>
      <c r="LHR51" s="3207"/>
      <c r="LHS51" s="3208"/>
      <c r="LHT51" s="3209"/>
      <c r="LHU51" s="3208"/>
      <c r="LHV51" s="3209"/>
      <c r="LHW51" s="3200"/>
      <c r="LHX51" s="3201"/>
      <c r="LHY51" s="3208"/>
      <c r="LHZ51" s="3206"/>
      <c r="LIA51" s="3200"/>
      <c r="LIB51" s="3201"/>
      <c r="LIC51" s="3202"/>
      <c r="LID51" s="3203"/>
      <c r="LIE51" s="3200"/>
      <c r="LIF51" s="3204"/>
      <c r="LIG51" s="3179"/>
      <c r="LIH51" s="3205"/>
      <c r="LII51" s="3206"/>
      <c r="LIJ51" s="3207"/>
      <c r="LIK51" s="3208"/>
      <c r="LIL51" s="3209"/>
      <c r="LIM51" s="3208"/>
      <c r="LIN51" s="3209"/>
      <c r="LIO51" s="3200"/>
      <c r="LIP51" s="3201"/>
      <c r="LIQ51" s="3208"/>
      <c r="LIR51" s="3206"/>
      <c r="LIS51" s="3200"/>
      <c r="LIT51" s="3201"/>
      <c r="LIU51" s="3202"/>
      <c r="LIV51" s="3203"/>
      <c r="LIW51" s="3200"/>
      <c r="LIX51" s="3204"/>
      <c r="LIY51" s="3179"/>
      <c r="LIZ51" s="3205"/>
      <c r="LJA51" s="3206"/>
      <c r="LJB51" s="3207"/>
      <c r="LJC51" s="3208"/>
      <c r="LJD51" s="3209"/>
      <c r="LJE51" s="3208"/>
      <c r="LJF51" s="3209"/>
      <c r="LJG51" s="3200"/>
      <c r="LJH51" s="3201"/>
      <c r="LJI51" s="3208"/>
      <c r="LJJ51" s="3206"/>
      <c r="LJK51" s="3200"/>
      <c r="LJL51" s="3201"/>
      <c r="LJM51" s="3202"/>
      <c r="LJN51" s="3203"/>
      <c r="LJO51" s="3200"/>
      <c r="LJP51" s="3204"/>
      <c r="LJQ51" s="3179"/>
      <c r="LJR51" s="3205"/>
      <c r="LJS51" s="3206"/>
      <c r="LJT51" s="3207"/>
      <c r="LJU51" s="3208"/>
      <c r="LJV51" s="3209"/>
      <c r="LJW51" s="3208"/>
      <c r="LJX51" s="3209"/>
      <c r="LJY51" s="3200"/>
      <c r="LJZ51" s="3201"/>
      <c r="LKA51" s="3208"/>
      <c r="LKB51" s="3206"/>
      <c r="LKC51" s="3200"/>
      <c r="LKD51" s="3201"/>
      <c r="LKE51" s="3202"/>
      <c r="LKF51" s="3203"/>
      <c r="LKG51" s="3200"/>
      <c r="LKH51" s="3204"/>
      <c r="LKI51" s="3179"/>
      <c r="LKJ51" s="3205"/>
      <c r="LKK51" s="3206"/>
      <c r="LKL51" s="3207"/>
      <c r="LKM51" s="3208"/>
      <c r="LKN51" s="3209"/>
      <c r="LKO51" s="3208"/>
      <c r="LKP51" s="3209"/>
      <c r="LKQ51" s="3200"/>
      <c r="LKR51" s="3201"/>
      <c r="LKS51" s="3208"/>
      <c r="LKT51" s="3206"/>
      <c r="LKU51" s="3200"/>
      <c r="LKV51" s="3201"/>
      <c r="LKW51" s="3202"/>
      <c r="LKX51" s="3203"/>
      <c r="LKY51" s="3200"/>
      <c r="LKZ51" s="3204"/>
      <c r="LLA51" s="3179"/>
      <c r="LLB51" s="3205"/>
      <c r="LLC51" s="3206"/>
      <c r="LLD51" s="3207"/>
      <c r="LLE51" s="3208"/>
      <c r="LLF51" s="3209"/>
      <c r="LLG51" s="3208"/>
      <c r="LLH51" s="3209"/>
      <c r="LLI51" s="3200"/>
      <c r="LLJ51" s="3201"/>
      <c r="LLK51" s="3208"/>
      <c r="LLL51" s="3206"/>
      <c r="LLM51" s="3200"/>
      <c r="LLN51" s="3201"/>
      <c r="LLO51" s="3202"/>
      <c r="LLP51" s="3203"/>
      <c r="LLQ51" s="3200"/>
      <c r="LLR51" s="3204"/>
      <c r="LLS51" s="3179"/>
      <c r="LLT51" s="3205"/>
      <c r="LLU51" s="3206"/>
      <c r="LLV51" s="3207"/>
      <c r="LLW51" s="3208"/>
      <c r="LLX51" s="3209"/>
      <c r="LLY51" s="3208"/>
      <c r="LLZ51" s="3209"/>
      <c r="LMA51" s="3200"/>
      <c r="LMB51" s="3201"/>
      <c r="LMC51" s="3208"/>
      <c r="LMD51" s="3206"/>
      <c r="LME51" s="3200"/>
      <c r="LMF51" s="3201"/>
      <c r="LMG51" s="3202"/>
      <c r="LMH51" s="3203"/>
      <c r="LMI51" s="3200"/>
      <c r="LMJ51" s="3204"/>
      <c r="LMK51" s="3179"/>
      <c r="LML51" s="3205"/>
      <c r="LMM51" s="3206"/>
      <c r="LMN51" s="3207"/>
      <c r="LMO51" s="3208"/>
      <c r="LMP51" s="3209"/>
      <c r="LMQ51" s="3208"/>
      <c r="LMR51" s="3209"/>
      <c r="LMS51" s="3200"/>
      <c r="LMT51" s="3201"/>
      <c r="LMU51" s="3208"/>
      <c r="LMV51" s="3206"/>
      <c r="LMW51" s="3200"/>
      <c r="LMX51" s="3201"/>
      <c r="LMY51" s="3202"/>
      <c r="LMZ51" s="3203"/>
      <c r="LNA51" s="3200"/>
      <c r="LNB51" s="3204"/>
      <c r="LNC51" s="3179"/>
      <c r="LND51" s="3205"/>
      <c r="LNE51" s="3206"/>
      <c r="LNF51" s="3207"/>
      <c r="LNG51" s="3208"/>
      <c r="LNH51" s="3209"/>
      <c r="LNI51" s="3208"/>
      <c r="LNJ51" s="3209"/>
      <c r="LNK51" s="3200"/>
      <c r="LNL51" s="3201"/>
      <c r="LNM51" s="3208"/>
      <c r="LNN51" s="3206"/>
      <c r="LNO51" s="3200"/>
      <c r="LNP51" s="3201"/>
      <c r="LNQ51" s="3202"/>
      <c r="LNR51" s="3203"/>
      <c r="LNS51" s="3200"/>
      <c r="LNT51" s="3204"/>
      <c r="LNU51" s="3179"/>
      <c r="LNV51" s="3205"/>
      <c r="LNW51" s="3206"/>
      <c r="LNX51" s="3207"/>
      <c r="LNY51" s="3208"/>
      <c r="LNZ51" s="3209"/>
      <c r="LOA51" s="3208"/>
      <c r="LOB51" s="3209"/>
      <c r="LOC51" s="3200"/>
      <c r="LOD51" s="3201"/>
      <c r="LOE51" s="3208"/>
      <c r="LOF51" s="3206"/>
      <c r="LOG51" s="3200"/>
      <c r="LOH51" s="3201"/>
      <c r="LOI51" s="3202"/>
      <c r="LOJ51" s="3203"/>
      <c r="LOK51" s="3200"/>
      <c r="LOL51" s="3204"/>
      <c r="LOM51" s="3179"/>
      <c r="LON51" s="3205"/>
      <c r="LOO51" s="3206"/>
      <c r="LOP51" s="3207"/>
      <c r="LOQ51" s="3208"/>
      <c r="LOR51" s="3209"/>
      <c r="LOS51" s="3208"/>
      <c r="LOT51" s="3209"/>
      <c r="LOU51" s="3200"/>
      <c r="LOV51" s="3201"/>
      <c r="LOW51" s="3208"/>
      <c r="LOX51" s="3206"/>
      <c r="LOY51" s="3200"/>
      <c r="LOZ51" s="3201"/>
      <c r="LPA51" s="3202"/>
      <c r="LPB51" s="3203"/>
      <c r="LPC51" s="3200"/>
      <c r="LPD51" s="3204"/>
      <c r="LPE51" s="3179"/>
      <c r="LPF51" s="3205"/>
      <c r="LPG51" s="3206"/>
      <c r="LPH51" s="3207"/>
      <c r="LPI51" s="3208"/>
      <c r="LPJ51" s="3209"/>
      <c r="LPK51" s="3208"/>
      <c r="LPL51" s="3209"/>
      <c r="LPM51" s="3200"/>
      <c r="LPN51" s="3201"/>
      <c r="LPO51" s="3208"/>
      <c r="LPP51" s="3206"/>
      <c r="LPQ51" s="3200"/>
      <c r="LPR51" s="3201"/>
      <c r="LPS51" s="3202"/>
      <c r="LPT51" s="3203"/>
      <c r="LPU51" s="3200"/>
      <c r="LPV51" s="3204"/>
      <c r="LPW51" s="3179"/>
      <c r="LPX51" s="3205"/>
      <c r="LPY51" s="3206"/>
      <c r="LPZ51" s="3207"/>
      <c r="LQA51" s="3208"/>
      <c r="LQB51" s="3209"/>
      <c r="LQC51" s="3208"/>
      <c r="LQD51" s="3209"/>
      <c r="LQE51" s="3200"/>
      <c r="LQF51" s="3201"/>
      <c r="LQG51" s="3208"/>
      <c r="LQH51" s="3206"/>
      <c r="LQI51" s="3200"/>
      <c r="LQJ51" s="3201"/>
      <c r="LQK51" s="3202"/>
      <c r="LQL51" s="3203"/>
      <c r="LQM51" s="3200"/>
      <c r="LQN51" s="3204"/>
      <c r="LQO51" s="3179"/>
      <c r="LQP51" s="3205"/>
      <c r="LQQ51" s="3206"/>
      <c r="LQR51" s="3207"/>
      <c r="LQS51" s="3208"/>
      <c r="LQT51" s="3209"/>
      <c r="LQU51" s="3208"/>
      <c r="LQV51" s="3209"/>
      <c r="LQW51" s="3200"/>
      <c r="LQX51" s="3201"/>
      <c r="LQY51" s="3208"/>
      <c r="LQZ51" s="3206"/>
      <c r="LRA51" s="3200"/>
      <c r="LRB51" s="3201"/>
      <c r="LRC51" s="3202"/>
      <c r="LRD51" s="3203"/>
      <c r="LRE51" s="3200"/>
      <c r="LRF51" s="3204"/>
      <c r="LRG51" s="3179"/>
      <c r="LRH51" s="3205"/>
      <c r="LRI51" s="3206"/>
      <c r="LRJ51" s="3207"/>
      <c r="LRK51" s="3208"/>
      <c r="LRL51" s="3209"/>
      <c r="LRM51" s="3208"/>
      <c r="LRN51" s="3209"/>
      <c r="LRO51" s="3200"/>
      <c r="LRP51" s="3201"/>
      <c r="LRQ51" s="3208"/>
      <c r="LRR51" s="3206"/>
      <c r="LRS51" s="3200"/>
      <c r="LRT51" s="3201"/>
      <c r="LRU51" s="3202"/>
      <c r="LRV51" s="3203"/>
      <c r="LRW51" s="3200"/>
      <c r="LRX51" s="3204"/>
      <c r="LRY51" s="3179"/>
      <c r="LRZ51" s="3205"/>
      <c r="LSA51" s="3206"/>
      <c r="LSB51" s="3207"/>
      <c r="LSC51" s="3208"/>
      <c r="LSD51" s="3209"/>
      <c r="LSE51" s="3208"/>
      <c r="LSF51" s="3209"/>
      <c r="LSG51" s="3200"/>
      <c r="LSH51" s="3201"/>
      <c r="LSI51" s="3208"/>
      <c r="LSJ51" s="3206"/>
      <c r="LSK51" s="3200"/>
      <c r="LSL51" s="3201"/>
      <c r="LSM51" s="3202"/>
      <c r="LSN51" s="3203"/>
      <c r="LSO51" s="3200"/>
      <c r="LSP51" s="3204"/>
      <c r="LSQ51" s="3179"/>
      <c r="LSR51" s="3205"/>
      <c r="LSS51" s="3206"/>
      <c r="LST51" s="3207"/>
      <c r="LSU51" s="3208"/>
      <c r="LSV51" s="3209"/>
      <c r="LSW51" s="3208"/>
      <c r="LSX51" s="3209"/>
      <c r="LSY51" s="3200"/>
      <c r="LSZ51" s="3201"/>
      <c r="LTA51" s="3208"/>
      <c r="LTB51" s="3206"/>
      <c r="LTC51" s="3200"/>
      <c r="LTD51" s="3201"/>
      <c r="LTE51" s="3202"/>
      <c r="LTF51" s="3203"/>
      <c r="LTG51" s="3200"/>
      <c r="LTH51" s="3204"/>
      <c r="LTI51" s="3179"/>
      <c r="LTJ51" s="3205"/>
      <c r="LTK51" s="3206"/>
      <c r="LTL51" s="3207"/>
      <c r="LTM51" s="3208"/>
      <c r="LTN51" s="3209"/>
      <c r="LTO51" s="3208"/>
      <c r="LTP51" s="3209"/>
      <c r="LTQ51" s="3200"/>
      <c r="LTR51" s="3201"/>
      <c r="LTS51" s="3208"/>
      <c r="LTT51" s="3206"/>
      <c r="LTU51" s="3200"/>
      <c r="LTV51" s="3201"/>
      <c r="LTW51" s="3202"/>
      <c r="LTX51" s="3203"/>
      <c r="LTY51" s="3200"/>
      <c r="LTZ51" s="3204"/>
      <c r="LUA51" s="3179"/>
      <c r="LUB51" s="3205"/>
      <c r="LUC51" s="3206"/>
      <c r="LUD51" s="3207"/>
      <c r="LUE51" s="3208"/>
      <c r="LUF51" s="3209"/>
      <c r="LUG51" s="3208"/>
      <c r="LUH51" s="3209"/>
      <c r="LUI51" s="3200"/>
      <c r="LUJ51" s="3201"/>
      <c r="LUK51" s="3208"/>
      <c r="LUL51" s="3206"/>
      <c r="LUM51" s="3200"/>
      <c r="LUN51" s="3201"/>
      <c r="LUO51" s="3202"/>
      <c r="LUP51" s="3203"/>
      <c r="LUQ51" s="3200"/>
      <c r="LUR51" s="3204"/>
      <c r="LUS51" s="3179"/>
      <c r="LUT51" s="3205"/>
      <c r="LUU51" s="3206"/>
      <c r="LUV51" s="3207"/>
      <c r="LUW51" s="3208"/>
      <c r="LUX51" s="3209"/>
      <c r="LUY51" s="3208"/>
      <c r="LUZ51" s="3209"/>
      <c r="LVA51" s="3200"/>
      <c r="LVB51" s="3201"/>
      <c r="LVC51" s="3208"/>
      <c r="LVD51" s="3206"/>
      <c r="LVE51" s="3200"/>
      <c r="LVF51" s="3201"/>
      <c r="LVG51" s="3202"/>
      <c r="LVH51" s="3203"/>
      <c r="LVI51" s="3200"/>
      <c r="LVJ51" s="3204"/>
      <c r="LVK51" s="3179"/>
      <c r="LVL51" s="3205"/>
      <c r="LVM51" s="3206"/>
      <c r="LVN51" s="3207"/>
      <c r="LVO51" s="3208"/>
      <c r="LVP51" s="3209"/>
      <c r="LVQ51" s="3208"/>
      <c r="LVR51" s="3209"/>
      <c r="LVS51" s="3200"/>
      <c r="LVT51" s="3201"/>
      <c r="LVU51" s="3208"/>
      <c r="LVV51" s="3206"/>
      <c r="LVW51" s="3200"/>
      <c r="LVX51" s="3201"/>
      <c r="LVY51" s="3202"/>
      <c r="LVZ51" s="3203"/>
      <c r="LWA51" s="3200"/>
      <c r="LWB51" s="3204"/>
      <c r="LWC51" s="3179"/>
      <c r="LWD51" s="3205"/>
      <c r="LWE51" s="3206"/>
      <c r="LWF51" s="3207"/>
      <c r="LWG51" s="3208"/>
      <c r="LWH51" s="3209"/>
      <c r="LWI51" s="3208"/>
      <c r="LWJ51" s="3209"/>
      <c r="LWK51" s="3200"/>
      <c r="LWL51" s="3201"/>
      <c r="LWM51" s="3208"/>
      <c r="LWN51" s="3206"/>
      <c r="LWO51" s="3200"/>
      <c r="LWP51" s="3201"/>
      <c r="LWQ51" s="3202"/>
      <c r="LWR51" s="3203"/>
      <c r="LWS51" s="3200"/>
      <c r="LWT51" s="3204"/>
      <c r="LWU51" s="3179"/>
      <c r="LWV51" s="3205"/>
      <c r="LWW51" s="3206"/>
      <c r="LWX51" s="3207"/>
      <c r="LWY51" s="3208"/>
      <c r="LWZ51" s="3209"/>
      <c r="LXA51" s="3208"/>
      <c r="LXB51" s="3209"/>
      <c r="LXC51" s="3200"/>
      <c r="LXD51" s="3201"/>
      <c r="LXE51" s="3208"/>
      <c r="LXF51" s="3206"/>
      <c r="LXG51" s="3200"/>
      <c r="LXH51" s="3201"/>
      <c r="LXI51" s="3202"/>
      <c r="LXJ51" s="3203"/>
      <c r="LXK51" s="3200"/>
      <c r="LXL51" s="3204"/>
      <c r="LXM51" s="3179"/>
      <c r="LXN51" s="3205"/>
      <c r="LXO51" s="3206"/>
      <c r="LXP51" s="3207"/>
      <c r="LXQ51" s="3208"/>
      <c r="LXR51" s="3209"/>
      <c r="LXS51" s="3208"/>
      <c r="LXT51" s="3209"/>
      <c r="LXU51" s="3200"/>
      <c r="LXV51" s="3201"/>
      <c r="LXW51" s="3208"/>
      <c r="LXX51" s="3206"/>
      <c r="LXY51" s="3200"/>
      <c r="LXZ51" s="3201"/>
      <c r="LYA51" s="3202"/>
      <c r="LYB51" s="3203"/>
      <c r="LYC51" s="3200"/>
      <c r="LYD51" s="3204"/>
      <c r="LYE51" s="3179"/>
      <c r="LYF51" s="3205"/>
      <c r="LYG51" s="3206"/>
      <c r="LYH51" s="3207"/>
      <c r="LYI51" s="3208"/>
      <c r="LYJ51" s="3209"/>
      <c r="LYK51" s="3208"/>
      <c r="LYL51" s="3209"/>
      <c r="LYM51" s="3200"/>
      <c r="LYN51" s="3201"/>
      <c r="LYO51" s="3208"/>
      <c r="LYP51" s="3206"/>
      <c r="LYQ51" s="3200"/>
      <c r="LYR51" s="3201"/>
      <c r="LYS51" s="3202"/>
      <c r="LYT51" s="3203"/>
      <c r="LYU51" s="3200"/>
      <c r="LYV51" s="3204"/>
      <c r="LYW51" s="3179"/>
      <c r="LYX51" s="3205"/>
      <c r="LYY51" s="3206"/>
      <c r="LYZ51" s="3207"/>
      <c r="LZA51" s="3208"/>
      <c r="LZB51" s="3209"/>
      <c r="LZC51" s="3208"/>
      <c r="LZD51" s="3209"/>
      <c r="LZE51" s="3200"/>
      <c r="LZF51" s="3201"/>
      <c r="LZG51" s="3208"/>
      <c r="LZH51" s="3206"/>
      <c r="LZI51" s="3200"/>
      <c r="LZJ51" s="3201"/>
      <c r="LZK51" s="3202"/>
      <c r="LZL51" s="3203"/>
      <c r="LZM51" s="3200"/>
      <c r="LZN51" s="3204"/>
      <c r="LZO51" s="3179"/>
      <c r="LZP51" s="3205"/>
      <c r="LZQ51" s="3206"/>
      <c r="LZR51" s="3207"/>
      <c r="LZS51" s="3208"/>
      <c r="LZT51" s="3209"/>
      <c r="LZU51" s="3208"/>
      <c r="LZV51" s="3209"/>
      <c r="LZW51" s="3200"/>
      <c r="LZX51" s="3201"/>
      <c r="LZY51" s="3208"/>
      <c r="LZZ51" s="3206"/>
      <c r="MAA51" s="3200"/>
      <c r="MAB51" s="3201"/>
      <c r="MAC51" s="3202"/>
      <c r="MAD51" s="3203"/>
      <c r="MAE51" s="3200"/>
      <c r="MAF51" s="3204"/>
      <c r="MAG51" s="3179"/>
      <c r="MAH51" s="3205"/>
      <c r="MAI51" s="3206"/>
      <c r="MAJ51" s="3207"/>
      <c r="MAK51" s="3208"/>
      <c r="MAL51" s="3209"/>
      <c r="MAM51" s="3208"/>
      <c r="MAN51" s="3209"/>
      <c r="MAO51" s="3200"/>
      <c r="MAP51" s="3201"/>
      <c r="MAQ51" s="3208"/>
      <c r="MAR51" s="3206"/>
      <c r="MAS51" s="3200"/>
      <c r="MAT51" s="3201"/>
      <c r="MAU51" s="3202"/>
      <c r="MAV51" s="3203"/>
      <c r="MAW51" s="3200"/>
      <c r="MAX51" s="3204"/>
      <c r="MAY51" s="3179"/>
      <c r="MAZ51" s="3205"/>
      <c r="MBA51" s="3206"/>
      <c r="MBB51" s="3207"/>
      <c r="MBC51" s="3208"/>
      <c r="MBD51" s="3209"/>
      <c r="MBE51" s="3208"/>
      <c r="MBF51" s="3209"/>
      <c r="MBG51" s="3200"/>
      <c r="MBH51" s="3201"/>
      <c r="MBI51" s="3208"/>
      <c r="MBJ51" s="3206"/>
      <c r="MBK51" s="3200"/>
      <c r="MBL51" s="3201"/>
      <c r="MBM51" s="3202"/>
      <c r="MBN51" s="3203"/>
      <c r="MBO51" s="3200"/>
      <c r="MBP51" s="3204"/>
      <c r="MBQ51" s="3179"/>
      <c r="MBR51" s="3205"/>
      <c r="MBS51" s="3206"/>
      <c r="MBT51" s="3207"/>
      <c r="MBU51" s="3208"/>
      <c r="MBV51" s="3209"/>
      <c r="MBW51" s="3208"/>
      <c r="MBX51" s="3209"/>
      <c r="MBY51" s="3200"/>
      <c r="MBZ51" s="3201"/>
      <c r="MCA51" s="3208"/>
      <c r="MCB51" s="3206"/>
      <c r="MCC51" s="3200"/>
      <c r="MCD51" s="3201"/>
      <c r="MCE51" s="3202"/>
      <c r="MCF51" s="3203"/>
      <c r="MCG51" s="3200"/>
      <c r="MCH51" s="3204"/>
      <c r="MCI51" s="3179"/>
      <c r="MCJ51" s="3205"/>
      <c r="MCK51" s="3206"/>
      <c r="MCL51" s="3207"/>
      <c r="MCM51" s="3208"/>
      <c r="MCN51" s="3209"/>
      <c r="MCO51" s="3208"/>
      <c r="MCP51" s="3209"/>
      <c r="MCQ51" s="3200"/>
      <c r="MCR51" s="3201"/>
      <c r="MCS51" s="3208"/>
      <c r="MCT51" s="3206"/>
      <c r="MCU51" s="3200"/>
      <c r="MCV51" s="3201"/>
      <c r="MCW51" s="3202"/>
      <c r="MCX51" s="3203"/>
      <c r="MCY51" s="3200"/>
      <c r="MCZ51" s="3204"/>
      <c r="MDA51" s="3179"/>
      <c r="MDB51" s="3205"/>
      <c r="MDC51" s="3206"/>
      <c r="MDD51" s="3207"/>
      <c r="MDE51" s="3208"/>
      <c r="MDF51" s="3209"/>
      <c r="MDG51" s="3208"/>
      <c r="MDH51" s="3209"/>
      <c r="MDI51" s="3200"/>
      <c r="MDJ51" s="3201"/>
      <c r="MDK51" s="3208"/>
      <c r="MDL51" s="3206"/>
      <c r="MDM51" s="3200"/>
      <c r="MDN51" s="3201"/>
      <c r="MDO51" s="3202"/>
      <c r="MDP51" s="3203"/>
      <c r="MDQ51" s="3200"/>
      <c r="MDR51" s="3204"/>
      <c r="MDS51" s="3179"/>
      <c r="MDT51" s="3205"/>
      <c r="MDU51" s="3206"/>
      <c r="MDV51" s="3207"/>
      <c r="MDW51" s="3208"/>
      <c r="MDX51" s="3209"/>
      <c r="MDY51" s="3208"/>
      <c r="MDZ51" s="3209"/>
      <c r="MEA51" s="3200"/>
      <c r="MEB51" s="3201"/>
      <c r="MEC51" s="3208"/>
      <c r="MED51" s="3206"/>
      <c r="MEE51" s="3200"/>
      <c r="MEF51" s="3201"/>
      <c r="MEG51" s="3202"/>
      <c r="MEH51" s="3203"/>
      <c r="MEI51" s="3200"/>
      <c r="MEJ51" s="3204"/>
      <c r="MEK51" s="3179"/>
      <c r="MEL51" s="3205"/>
      <c r="MEM51" s="3206"/>
      <c r="MEN51" s="3207"/>
      <c r="MEO51" s="3208"/>
      <c r="MEP51" s="3209"/>
      <c r="MEQ51" s="3208"/>
      <c r="MER51" s="3209"/>
      <c r="MES51" s="3200"/>
      <c r="MET51" s="3201"/>
      <c r="MEU51" s="3208"/>
      <c r="MEV51" s="3206"/>
      <c r="MEW51" s="3200"/>
      <c r="MEX51" s="3201"/>
      <c r="MEY51" s="3202"/>
      <c r="MEZ51" s="3203"/>
      <c r="MFA51" s="3200"/>
      <c r="MFB51" s="3204"/>
      <c r="MFC51" s="3179"/>
      <c r="MFD51" s="3205"/>
      <c r="MFE51" s="3206"/>
      <c r="MFF51" s="3207"/>
      <c r="MFG51" s="3208"/>
      <c r="MFH51" s="3209"/>
      <c r="MFI51" s="3208"/>
      <c r="MFJ51" s="3209"/>
      <c r="MFK51" s="3200"/>
      <c r="MFL51" s="3201"/>
      <c r="MFM51" s="3208"/>
      <c r="MFN51" s="3206"/>
      <c r="MFO51" s="3200"/>
      <c r="MFP51" s="3201"/>
      <c r="MFQ51" s="3202"/>
      <c r="MFR51" s="3203"/>
      <c r="MFS51" s="3200"/>
      <c r="MFT51" s="3204"/>
      <c r="MFU51" s="3179"/>
      <c r="MFV51" s="3205"/>
      <c r="MFW51" s="3206"/>
      <c r="MFX51" s="3207"/>
      <c r="MFY51" s="3208"/>
      <c r="MFZ51" s="3209"/>
      <c r="MGA51" s="3208"/>
      <c r="MGB51" s="3209"/>
      <c r="MGC51" s="3200"/>
      <c r="MGD51" s="3201"/>
      <c r="MGE51" s="3208"/>
      <c r="MGF51" s="3206"/>
      <c r="MGG51" s="3200"/>
      <c r="MGH51" s="3201"/>
      <c r="MGI51" s="3202"/>
      <c r="MGJ51" s="3203"/>
      <c r="MGK51" s="3200"/>
      <c r="MGL51" s="3204"/>
      <c r="MGM51" s="3179"/>
      <c r="MGN51" s="3205"/>
      <c r="MGO51" s="3206"/>
      <c r="MGP51" s="3207"/>
      <c r="MGQ51" s="3208"/>
      <c r="MGR51" s="3209"/>
      <c r="MGS51" s="3208"/>
      <c r="MGT51" s="3209"/>
      <c r="MGU51" s="3200"/>
      <c r="MGV51" s="3201"/>
      <c r="MGW51" s="3208"/>
      <c r="MGX51" s="3206"/>
      <c r="MGY51" s="3200"/>
      <c r="MGZ51" s="3201"/>
      <c r="MHA51" s="3202"/>
      <c r="MHB51" s="3203"/>
      <c r="MHC51" s="3200"/>
      <c r="MHD51" s="3204"/>
      <c r="MHE51" s="3179"/>
      <c r="MHF51" s="3205"/>
      <c r="MHG51" s="3206"/>
      <c r="MHH51" s="3207"/>
      <c r="MHI51" s="3208"/>
      <c r="MHJ51" s="3209"/>
      <c r="MHK51" s="3208"/>
      <c r="MHL51" s="3209"/>
      <c r="MHM51" s="3200"/>
      <c r="MHN51" s="3201"/>
      <c r="MHO51" s="3208"/>
      <c r="MHP51" s="3206"/>
      <c r="MHQ51" s="3200"/>
      <c r="MHR51" s="3201"/>
      <c r="MHS51" s="3202"/>
      <c r="MHT51" s="3203"/>
      <c r="MHU51" s="3200"/>
      <c r="MHV51" s="3204"/>
      <c r="MHW51" s="3179"/>
      <c r="MHX51" s="3205"/>
      <c r="MHY51" s="3206"/>
      <c r="MHZ51" s="3207"/>
      <c r="MIA51" s="3208"/>
      <c r="MIB51" s="3209"/>
      <c r="MIC51" s="3208"/>
      <c r="MID51" s="3209"/>
      <c r="MIE51" s="3200"/>
      <c r="MIF51" s="3201"/>
      <c r="MIG51" s="3208"/>
      <c r="MIH51" s="3206"/>
      <c r="MII51" s="3200"/>
      <c r="MIJ51" s="3201"/>
      <c r="MIK51" s="3202"/>
      <c r="MIL51" s="3203"/>
      <c r="MIM51" s="3200"/>
      <c r="MIN51" s="3204"/>
      <c r="MIO51" s="3179"/>
      <c r="MIP51" s="3205"/>
      <c r="MIQ51" s="3206"/>
      <c r="MIR51" s="3207"/>
      <c r="MIS51" s="3208"/>
      <c r="MIT51" s="3209"/>
      <c r="MIU51" s="3208"/>
      <c r="MIV51" s="3209"/>
      <c r="MIW51" s="3200"/>
      <c r="MIX51" s="3201"/>
      <c r="MIY51" s="3208"/>
      <c r="MIZ51" s="3206"/>
      <c r="MJA51" s="3200"/>
      <c r="MJB51" s="3201"/>
      <c r="MJC51" s="3202"/>
      <c r="MJD51" s="3203"/>
      <c r="MJE51" s="3200"/>
      <c r="MJF51" s="3204"/>
      <c r="MJG51" s="3179"/>
      <c r="MJH51" s="3205"/>
      <c r="MJI51" s="3206"/>
      <c r="MJJ51" s="3207"/>
      <c r="MJK51" s="3208"/>
      <c r="MJL51" s="3209"/>
      <c r="MJM51" s="3208"/>
      <c r="MJN51" s="3209"/>
      <c r="MJO51" s="3200"/>
      <c r="MJP51" s="3201"/>
      <c r="MJQ51" s="3208"/>
      <c r="MJR51" s="3206"/>
      <c r="MJS51" s="3200"/>
      <c r="MJT51" s="3201"/>
      <c r="MJU51" s="3202"/>
      <c r="MJV51" s="3203"/>
      <c r="MJW51" s="3200"/>
      <c r="MJX51" s="3204"/>
      <c r="MJY51" s="3179"/>
      <c r="MJZ51" s="3205"/>
      <c r="MKA51" s="3206"/>
      <c r="MKB51" s="3207"/>
      <c r="MKC51" s="3208"/>
      <c r="MKD51" s="3209"/>
      <c r="MKE51" s="3208"/>
      <c r="MKF51" s="3209"/>
      <c r="MKG51" s="3200"/>
      <c r="MKH51" s="3201"/>
      <c r="MKI51" s="3208"/>
      <c r="MKJ51" s="3206"/>
      <c r="MKK51" s="3200"/>
      <c r="MKL51" s="3201"/>
      <c r="MKM51" s="3202"/>
      <c r="MKN51" s="3203"/>
      <c r="MKO51" s="3200"/>
      <c r="MKP51" s="3204"/>
      <c r="MKQ51" s="3179"/>
      <c r="MKR51" s="3205"/>
      <c r="MKS51" s="3206"/>
      <c r="MKT51" s="3207"/>
      <c r="MKU51" s="3208"/>
      <c r="MKV51" s="3209"/>
      <c r="MKW51" s="3208"/>
      <c r="MKX51" s="3209"/>
      <c r="MKY51" s="3200"/>
      <c r="MKZ51" s="3201"/>
      <c r="MLA51" s="3208"/>
      <c r="MLB51" s="3206"/>
      <c r="MLC51" s="3200"/>
      <c r="MLD51" s="3201"/>
      <c r="MLE51" s="3202"/>
      <c r="MLF51" s="3203"/>
      <c r="MLG51" s="3200"/>
      <c r="MLH51" s="3204"/>
      <c r="MLI51" s="3179"/>
      <c r="MLJ51" s="3205"/>
      <c r="MLK51" s="3206"/>
      <c r="MLL51" s="3207"/>
      <c r="MLM51" s="3208"/>
      <c r="MLN51" s="3209"/>
      <c r="MLO51" s="3208"/>
      <c r="MLP51" s="3209"/>
      <c r="MLQ51" s="3200"/>
      <c r="MLR51" s="3201"/>
      <c r="MLS51" s="3208"/>
      <c r="MLT51" s="3206"/>
      <c r="MLU51" s="3200"/>
      <c r="MLV51" s="3201"/>
      <c r="MLW51" s="3202"/>
      <c r="MLX51" s="3203"/>
      <c r="MLY51" s="3200"/>
      <c r="MLZ51" s="3204"/>
      <c r="MMA51" s="3179"/>
      <c r="MMB51" s="3205"/>
      <c r="MMC51" s="3206"/>
      <c r="MMD51" s="3207"/>
      <c r="MME51" s="3208"/>
      <c r="MMF51" s="3209"/>
      <c r="MMG51" s="3208"/>
      <c r="MMH51" s="3209"/>
      <c r="MMI51" s="3200"/>
      <c r="MMJ51" s="3201"/>
      <c r="MMK51" s="3208"/>
      <c r="MML51" s="3206"/>
      <c r="MMM51" s="3200"/>
      <c r="MMN51" s="3201"/>
      <c r="MMO51" s="3202"/>
      <c r="MMP51" s="3203"/>
      <c r="MMQ51" s="3200"/>
      <c r="MMR51" s="3204"/>
      <c r="MMS51" s="3179"/>
      <c r="MMT51" s="3205"/>
      <c r="MMU51" s="3206"/>
      <c r="MMV51" s="3207"/>
      <c r="MMW51" s="3208"/>
      <c r="MMX51" s="3209"/>
      <c r="MMY51" s="3208"/>
      <c r="MMZ51" s="3209"/>
      <c r="MNA51" s="3200"/>
      <c r="MNB51" s="3201"/>
      <c r="MNC51" s="3208"/>
      <c r="MND51" s="3206"/>
      <c r="MNE51" s="3200"/>
      <c r="MNF51" s="3201"/>
      <c r="MNG51" s="3202"/>
      <c r="MNH51" s="3203"/>
      <c r="MNI51" s="3200"/>
      <c r="MNJ51" s="3204"/>
      <c r="MNK51" s="3179"/>
      <c r="MNL51" s="3205"/>
      <c r="MNM51" s="3206"/>
      <c r="MNN51" s="3207"/>
      <c r="MNO51" s="3208"/>
      <c r="MNP51" s="3209"/>
      <c r="MNQ51" s="3208"/>
      <c r="MNR51" s="3209"/>
      <c r="MNS51" s="3200"/>
      <c r="MNT51" s="3201"/>
      <c r="MNU51" s="3208"/>
      <c r="MNV51" s="3206"/>
      <c r="MNW51" s="3200"/>
      <c r="MNX51" s="3201"/>
      <c r="MNY51" s="3202"/>
      <c r="MNZ51" s="3203"/>
      <c r="MOA51" s="3200"/>
      <c r="MOB51" s="3204"/>
      <c r="MOC51" s="3179"/>
      <c r="MOD51" s="3205"/>
      <c r="MOE51" s="3206"/>
      <c r="MOF51" s="3207"/>
      <c r="MOG51" s="3208"/>
      <c r="MOH51" s="3209"/>
      <c r="MOI51" s="3208"/>
      <c r="MOJ51" s="3209"/>
      <c r="MOK51" s="3200"/>
      <c r="MOL51" s="3201"/>
      <c r="MOM51" s="3208"/>
      <c r="MON51" s="3206"/>
      <c r="MOO51" s="3200"/>
      <c r="MOP51" s="3201"/>
      <c r="MOQ51" s="3202"/>
      <c r="MOR51" s="3203"/>
      <c r="MOS51" s="3200"/>
      <c r="MOT51" s="3204"/>
      <c r="MOU51" s="3179"/>
      <c r="MOV51" s="3205"/>
      <c r="MOW51" s="3206"/>
      <c r="MOX51" s="3207"/>
      <c r="MOY51" s="3208"/>
      <c r="MOZ51" s="3209"/>
      <c r="MPA51" s="3208"/>
      <c r="MPB51" s="3209"/>
      <c r="MPC51" s="3200"/>
      <c r="MPD51" s="3201"/>
      <c r="MPE51" s="3208"/>
      <c r="MPF51" s="3206"/>
      <c r="MPG51" s="3200"/>
      <c r="MPH51" s="3201"/>
      <c r="MPI51" s="3202"/>
      <c r="MPJ51" s="3203"/>
      <c r="MPK51" s="3200"/>
      <c r="MPL51" s="3204"/>
      <c r="MPM51" s="3179"/>
      <c r="MPN51" s="3205"/>
      <c r="MPO51" s="3206"/>
      <c r="MPP51" s="3207"/>
      <c r="MPQ51" s="3208"/>
      <c r="MPR51" s="3209"/>
      <c r="MPS51" s="3208"/>
      <c r="MPT51" s="3209"/>
      <c r="MPU51" s="3200"/>
      <c r="MPV51" s="3201"/>
      <c r="MPW51" s="3208"/>
      <c r="MPX51" s="3206"/>
      <c r="MPY51" s="3200"/>
      <c r="MPZ51" s="3201"/>
      <c r="MQA51" s="3202"/>
      <c r="MQB51" s="3203"/>
      <c r="MQC51" s="3200"/>
      <c r="MQD51" s="3204"/>
      <c r="MQE51" s="3179"/>
      <c r="MQF51" s="3205"/>
      <c r="MQG51" s="3206"/>
      <c r="MQH51" s="3207"/>
      <c r="MQI51" s="3208"/>
      <c r="MQJ51" s="3209"/>
      <c r="MQK51" s="3208"/>
      <c r="MQL51" s="3209"/>
      <c r="MQM51" s="3200"/>
      <c r="MQN51" s="3201"/>
      <c r="MQO51" s="3208"/>
      <c r="MQP51" s="3206"/>
      <c r="MQQ51" s="3200"/>
      <c r="MQR51" s="3201"/>
      <c r="MQS51" s="3202"/>
      <c r="MQT51" s="3203"/>
      <c r="MQU51" s="3200"/>
      <c r="MQV51" s="3204"/>
      <c r="MQW51" s="3179"/>
      <c r="MQX51" s="3205"/>
      <c r="MQY51" s="3206"/>
      <c r="MQZ51" s="3207"/>
      <c r="MRA51" s="3208"/>
      <c r="MRB51" s="3209"/>
      <c r="MRC51" s="3208"/>
      <c r="MRD51" s="3209"/>
      <c r="MRE51" s="3200"/>
      <c r="MRF51" s="3201"/>
      <c r="MRG51" s="3208"/>
      <c r="MRH51" s="3206"/>
      <c r="MRI51" s="3200"/>
      <c r="MRJ51" s="3201"/>
      <c r="MRK51" s="3202"/>
      <c r="MRL51" s="3203"/>
      <c r="MRM51" s="3200"/>
      <c r="MRN51" s="3204"/>
      <c r="MRO51" s="3179"/>
      <c r="MRP51" s="3205"/>
      <c r="MRQ51" s="3206"/>
      <c r="MRR51" s="3207"/>
      <c r="MRS51" s="3208"/>
      <c r="MRT51" s="3209"/>
      <c r="MRU51" s="3208"/>
      <c r="MRV51" s="3209"/>
      <c r="MRW51" s="3200"/>
      <c r="MRX51" s="3201"/>
      <c r="MRY51" s="3208"/>
      <c r="MRZ51" s="3206"/>
      <c r="MSA51" s="3200"/>
      <c r="MSB51" s="3201"/>
      <c r="MSC51" s="3202"/>
      <c r="MSD51" s="3203"/>
      <c r="MSE51" s="3200"/>
      <c r="MSF51" s="3204"/>
      <c r="MSG51" s="3179"/>
      <c r="MSH51" s="3205"/>
      <c r="MSI51" s="3206"/>
      <c r="MSJ51" s="3207"/>
      <c r="MSK51" s="3208"/>
      <c r="MSL51" s="3209"/>
      <c r="MSM51" s="3208"/>
      <c r="MSN51" s="3209"/>
      <c r="MSO51" s="3200"/>
      <c r="MSP51" s="3201"/>
      <c r="MSQ51" s="3208"/>
      <c r="MSR51" s="3206"/>
      <c r="MSS51" s="3200"/>
      <c r="MST51" s="3201"/>
      <c r="MSU51" s="3202"/>
      <c r="MSV51" s="3203"/>
      <c r="MSW51" s="3200"/>
      <c r="MSX51" s="3204"/>
      <c r="MSY51" s="3179"/>
      <c r="MSZ51" s="3205"/>
      <c r="MTA51" s="3206"/>
      <c r="MTB51" s="3207"/>
      <c r="MTC51" s="3208"/>
      <c r="MTD51" s="3209"/>
      <c r="MTE51" s="3208"/>
      <c r="MTF51" s="3209"/>
      <c r="MTG51" s="3200"/>
      <c r="MTH51" s="3201"/>
      <c r="MTI51" s="3208"/>
      <c r="MTJ51" s="3206"/>
      <c r="MTK51" s="3200"/>
      <c r="MTL51" s="3201"/>
      <c r="MTM51" s="3202"/>
      <c r="MTN51" s="3203"/>
      <c r="MTO51" s="3200"/>
      <c r="MTP51" s="3204"/>
      <c r="MTQ51" s="3179"/>
      <c r="MTR51" s="3205"/>
      <c r="MTS51" s="3206"/>
      <c r="MTT51" s="3207"/>
      <c r="MTU51" s="3208"/>
      <c r="MTV51" s="3209"/>
      <c r="MTW51" s="3208"/>
      <c r="MTX51" s="3209"/>
      <c r="MTY51" s="3200"/>
      <c r="MTZ51" s="3201"/>
      <c r="MUA51" s="3208"/>
      <c r="MUB51" s="3206"/>
      <c r="MUC51" s="3200"/>
      <c r="MUD51" s="3201"/>
      <c r="MUE51" s="3202"/>
      <c r="MUF51" s="3203"/>
      <c r="MUG51" s="3200"/>
      <c r="MUH51" s="3204"/>
      <c r="MUI51" s="3179"/>
      <c r="MUJ51" s="3205"/>
      <c r="MUK51" s="3206"/>
      <c r="MUL51" s="3207"/>
      <c r="MUM51" s="3208"/>
      <c r="MUN51" s="3209"/>
      <c r="MUO51" s="3208"/>
      <c r="MUP51" s="3209"/>
      <c r="MUQ51" s="3200"/>
      <c r="MUR51" s="3201"/>
      <c r="MUS51" s="3208"/>
      <c r="MUT51" s="3206"/>
      <c r="MUU51" s="3200"/>
      <c r="MUV51" s="3201"/>
      <c r="MUW51" s="3202"/>
      <c r="MUX51" s="3203"/>
      <c r="MUY51" s="3200"/>
      <c r="MUZ51" s="3204"/>
      <c r="MVA51" s="3179"/>
      <c r="MVB51" s="3205"/>
      <c r="MVC51" s="3206"/>
      <c r="MVD51" s="3207"/>
      <c r="MVE51" s="3208"/>
      <c r="MVF51" s="3209"/>
      <c r="MVG51" s="3208"/>
      <c r="MVH51" s="3209"/>
      <c r="MVI51" s="3200"/>
      <c r="MVJ51" s="3201"/>
      <c r="MVK51" s="3208"/>
      <c r="MVL51" s="3206"/>
      <c r="MVM51" s="3200"/>
      <c r="MVN51" s="3201"/>
      <c r="MVO51" s="3202"/>
      <c r="MVP51" s="3203"/>
      <c r="MVQ51" s="3200"/>
      <c r="MVR51" s="3204"/>
      <c r="MVS51" s="3179"/>
      <c r="MVT51" s="3205"/>
      <c r="MVU51" s="3206"/>
      <c r="MVV51" s="3207"/>
      <c r="MVW51" s="3208"/>
      <c r="MVX51" s="3209"/>
      <c r="MVY51" s="3208"/>
      <c r="MVZ51" s="3209"/>
      <c r="MWA51" s="3200"/>
      <c r="MWB51" s="3201"/>
      <c r="MWC51" s="3208"/>
      <c r="MWD51" s="3206"/>
      <c r="MWE51" s="3200"/>
      <c r="MWF51" s="3201"/>
      <c r="MWG51" s="3202"/>
      <c r="MWH51" s="3203"/>
      <c r="MWI51" s="3200"/>
      <c r="MWJ51" s="3204"/>
      <c r="MWK51" s="3179"/>
      <c r="MWL51" s="3205"/>
      <c r="MWM51" s="3206"/>
      <c r="MWN51" s="3207"/>
      <c r="MWO51" s="3208"/>
      <c r="MWP51" s="3209"/>
      <c r="MWQ51" s="3208"/>
      <c r="MWR51" s="3209"/>
      <c r="MWS51" s="3200"/>
      <c r="MWT51" s="3201"/>
      <c r="MWU51" s="3208"/>
      <c r="MWV51" s="3206"/>
      <c r="MWW51" s="3200"/>
      <c r="MWX51" s="3201"/>
      <c r="MWY51" s="3202"/>
      <c r="MWZ51" s="3203"/>
      <c r="MXA51" s="3200"/>
      <c r="MXB51" s="3204"/>
      <c r="MXC51" s="3179"/>
      <c r="MXD51" s="3205"/>
      <c r="MXE51" s="3206"/>
      <c r="MXF51" s="3207"/>
      <c r="MXG51" s="3208"/>
      <c r="MXH51" s="3209"/>
      <c r="MXI51" s="3208"/>
      <c r="MXJ51" s="3209"/>
      <c r="MXK51" s="3200"/>
      <c r="MXL51" s="3201"/>
      <c r="MXM51" s="3208"/>
      <c r="MXN51" s="3206"/>
      <c r="MXO51" s="3200"/>
      <c r="MXP51" s="3201"/>
      <c r="MXQ51" s="3202"/>
      <c r="MXR51" s="3203"/>
      <c r="MXS51" s="3200"/>
      <c r="MXT51" s="3204"/>
      <c r="MXU51" s="3179"/>
      <c r="MXV51" s="3205"/>
      <c r="MXW51" s="3206"/>
      <c r="MXX51" s="3207"/>
      <c r="MXY51" s="3208"/>
      <c r="MXZ51" s="3209"/>
      <c r="MYA51" s="3208"/>
      <c r="MYB51" s="3209"/>
      <c r="MYC51" s="3200"/>
      <c r="MYD51" s="3201"/>
      <c r="MYE51" s="3208"/>
      <c r="MYF51" s="3206"/>
      <c r="MYG51" s="3200"/>
      <c r="MYH51" s="3201"/>
      <c r="MYI51" s="3202"/>
      <c r="MYJ51" s="3203"/>
      <c r="MYK51" s="3200"/>
      <c r="MYL51" s="3204"/>
      <c r="MYM51" s="3179"/>
      <c r="MYN51" s="3205"/>
      <c r="MYO51" s="3206"/>
      <c r="MYP51" s="3207"/>
      <c r="MYQ51" s="3208"/>
      <c r="MYR51" s="3209"/>
      <c r="MYS51" s="3208"/>
      <c r="MYT51" s="3209"/>
      <c r="MYU51" s="3200"/>
      <c r="MYV51" s="3201"/>
      <c r="MYW51" s="3208"/>
      <c r="MYX51" s="3206"/>
      <c r="MYY51" s="3200"/>
      <c r="MYZ51" s="3201"/>
      <c r="MZA51" s="3202"/>
      <c r="MZB51" s="3203"/>
      <c r="MZC51" s="3200"/>
      <c r="MZD51" s="3204"/>
      <c r="MZE51" s="3179"/>
      <c r="MZF51" s="3205"/>
      <c r="MZG51" s="3206"/>
      <c r="MZH51" s="3207"/>
      <c r="MZI51" s="3208"/>
      <c r="MZJ51" s="3209"/>
      <c r="MZK51" s="3208"/>
      <c r="MZL51" s="3209"/>
      <c r="MZM51" s="3200"/>
      <c r="MZN51" s="3201"/>
      <c r="MZO51" s="3208"/>
      <c r="MZP51" s="3206"/>
      <c r="MZQ51" s="3200"/>
      <c r="MZR51" s="3201"/>
      <c r="MZS51" s="3202"/>
      <c r="MZT51" s="3203"/>
      <c r="MZU51" s="3200"/>
      <c r="MZV51" s="3204"/>
      <c r="MZW51" s="3179"/>
      <c r="MZX51" s="3205"/>
      <c r="MZY51" s="3206"/>
      <c r="MZZ51" s="3207"/>
      <c r="NAA51" s="3208"/>
      <c r="NAB51" s="3209"/>
      <c r="NAC51" s="3208"/>
      <c r="NAD51" s="3209"/>
      <c r="NAE51" s="3200"/>
      <c r="NAF51" s="3201"/>
      <c r="NAG51" s="3208"/>
      <c r="NAH51" s="3206"/>
      <c r="NAI51" s="3200"/>
      <c r="NAJ51" s="3201"/>
      <c r="NAK51" s="3202"/>
      <c r="NAL51" s="3203"/>
      <c r="NAM51" s="3200"/>
      <c r="NAN51" s="3204"/>
      <c r="NAO51" s="3179"/>
      <c r="NAP51" s="3205"/>
      <c r="NAQ51" s="3206"/>
      <c r="NAR51" s="3207"/>
      <c r="NAS51" s="3208"/>
      <c r="NAT51" s="3209"/>
      <c r="NAU51" s="3208"/>
      <c r="NAV51" s="3209"/>
      <c r="NAW51" s="3200"/>
      <c r="NAX51" s="3201"/>
      <c r="NAY51" s="3208"/>
      <c r="NAZ51" s="3206"/>
      <c r="NBA51" s="3200"/>
      <c r="NBB51" s="3201"/>
      <c r="NBC51" s="3202"/>
      <c r="NBD51" s="3203"/>
      <c r="NBE51" s="3200"/>
      <c r="NBF51" s="3204"/>
      <c r="NBG51" s="3179"/>
      <c r="NBH51" s="3205"/>
      <c r="NBI51" s="3206"/>
      <c r="NBJ51" s="3207"/>
      <c r="NBK51" s="3208"/>
      <c r="NBL51" s="3209"/>
      <c r="NBM51" s="3208"/>
      <c r="NBN51" s="3209"/>
      <c r="NBO51" s="3200"/>
      <c r="NBP51" s="3201"/>
      <c r="NBQ51" s="3208"/>
      <c r="NBR51" s="3206"/>
      <c r="NBS51" s="3200"/>
      <c r="NBT51" s="3201"/>
      <c r="NBU51" s="3202"/>
      <c r="NBV51" s="3203"/>
      <c r="NBW51" s="3200"/>
      <c r="NBX51" s="3204"/>
      <c r="NBY51" s="3179"/>
      <c r="NBZ51" s="3205"/>
      <c r="NCA51" s="3206"/>
      <c r="NCB51" s="3207"/>
      <c r="NCC51" s="3208"/>
      <c r="NCD51" s="3209"/>
      <c r="NCE51" s="3208"/>
      <c r="NCF51" s="3209"/>
      <c r="NCG51" s="3200"/>
      <c r="NCH51" s="3201"/>
      <c r="NCI51" s="3208"/>
      <c r="NCJ51" s="3206"/>
      <c r="NCK51" s="3200"/>
      <c r="NCL51" s="3201"/>
      <c r="NCM51" s="3202"/>
      <c r="NCN51" s="3203"/>
      <c r="NCO51" s="3200"/>
      <c r="NCP51" s="3204"/>
      <c r="NCQ51" s="3179"/>
      <c r="NCR51" s="3205"/>
      <c r="NCS51" s="3206"/>
      <c r="NCT51" s="3207"/>
      <c r="NCU51" s="3208"/>
      <c r="NCV51" s="3209"/>
      <c r="NCW51" s="3208"/>
      <c r="NCX51" s="3209"/>
      <c r="NCY51" s="3200"/>
      <c r="NCZ51" s="3201"/>
      <c r="NDA51" s="3208"/>
      <c r="NDB51" s="3206"/>
      <c r="NDC51" s="3200"/>
      <c r="NDD51" s="3201"/>
      <c r="NDE51" s="3202"/>
      <c r="NDF51" s="3203"/>
      <c r="NDG51" s="3200"/>
      <c r="NDH51" s="3204"/>
      <c r="NDI51" s="3179"/>
      <c r="NDJ51" s="3205"/>
      <c r="NDK51" s="3206"/>
      <c r="NDL51" s="3207"/>
      <c r="NDM51" s="3208"/>
      <c r="NDN51" s="3209"/>
      <c r="NDO51" s="3208"/>
      <c r="NDP51" s="3209"/>
      <c r="NDQ51" s="3200"/>
      <c r="NDR51" s="3201"/>
      <c r="NDS51" s="3208"/>
      <c r="NDT51" s="3206"/>
      <c r="NDU51" s="3200"/>
      <c r="NDV51" s="3201"/>
      <c r="NDW51" s="3202"/>
      <c r="NDX51" s="3203"/>
      <c r="NDY51" s="3200"/>
      <c r="NDZ51" s="3204"/>
      <c r="NEA51" s="3179"/>
      <c r="NEB51" s="3205"/>
      <c r="NEC51" s="3206"/>
      <c r="NED51" s="3207"/>
      <c r="NEE51" s="3208"/>
      <c r="NEF51" s="3209"/>
      <c r="NEG51" s="3208"/>
      <c r="NEH51" s="3209"/>
      <c r="NEI51" s="3200"/>
      <c r="NEJ51" s="3201"/>
      <c r="NEK51" s="3208"/>
      <c r="NEL51" s="3206"/>
      <c r="NEM51" s="3200"/>
      <c r="NEN51" s="3201"/>
      <c r="NEO51" s="3202"/>
      <c r="NEP51" s="3203"/>
      <c r="NEQ51" s="3200"/>
      <c r="NER51" s="3204"/>
      <c r="NES51" s="3179"/>
      <c r="NET51" s="3205"/>
      <c r="NEU51" s="3206"/>
      <c r="NEV51" s="3207"/>
      <c r="NEW51" s="3208"/>
      <c r="NEX51" s="3209"/>
      <c r="NEY51" s="3208"/>
      <c r="NEZ51" s="3209"/>
      <c r="NFA51" s="3200"/>
      <c r="NFB51" s="3201"/>
      <c r="NFC51" s="3208"/>
      <c r="NFD51" s="3206"/>
      <c r="NFE51" s="3200"/>
      <c r="NFF51" s="3201"/>
      <c r="NFG51" s="3202"/>
      <c r="NFH51" s="3203"/>
      <c r="NFI51" s="3200"/>
      <c r="NFJ51" s="3204"/>
      <c r="NFK51" s="3179"/>
      <c r="NFL51" s="3205"/>
      <c r="NFM51" s="3206"/>
      <c r="NFN51" s="3207"/>
      <c r="NFO51" s="3208"/>
      <c r="NFP51" s="3209"/>
      <c r="NFQ51" s="3208"/>
      <c r="NFR51" s="3209"/>
      <c r="NFS51" s="3200"/>
      <c r="NFT51" s="3201"/>
      <c r="NFU51" s="3208"/>
      <c r="NFV51" s="3206"/>
      <c r="NFW51" s="3200"/>
      <c r="NFX51" s="3201"/>
      <c r="NFY51" s="3202"/>
      <c r="NFZ51" s="3203"/>
      <c r="NGA51" s="3200"/>
      <c r="NGB51" s="3204"/>
      <c r="NGC51" s="3179"/>
      <c r="NGD51" s="3205"/>
      <c r="NGE51" s="3206"/>
      <c r="NGF51" s="3207"/>
      <c r="NGG51" s="3208"/>
      <c r="NGH51" s="3209"/>
      <c r="NGI51" s="3208"/>
      <c r="NGJ51" s="3209"/>
      <c r="NGK51" s="3200"/>
      <c r="NGL51" s="3201"/>
      <c r="NGM51" s="3208"/>
      <c r="NGN51" s="3206"/>
      <c r="NGO51" s="3200"/>
      <c r="NGP51" s="3201"/>
      <c r="NGQ51" s="3202"/>
      <c r="NGR51" s="3203"/>
      <c r="NGS51" s="3200"/>
      <c r="NGT51" s="3204"/>
      <c r="NGU51" s="3179"/>
      <c r="NGV51" s="3205"/>
      <c r="NGW51" s="3206"/>
      <c r="NGX51" s="3207"/>
      <c r="NGY51" s="3208"/>
      <c r="NGZ51" s="3209"/>
      <c r="NHA51" s="3208"/>
      <c r="NHB51" s="3209"/>
      <c r="NHC51" s="3200"/>
      <c r="NHD51" s="3201"/>
      <c r="NHE51" s="3208"/>
      <c r="NHF51" s="3206"/>
      <c r="NHG51" s="3200"/>
      <c r="NHH51" s="3201"/>
      <c r="NHI51" s="3202"/>
      <c r="NHJ51" s="3203"/>
      <c r="NHK51" s="3200"/>
      <c r="NHL51" s="3204"/>
      <c r="NHM51" s="3179"/>
      <c r="NHN51" s="3205"/>
      <c r="NHO51" s="3206"/>
      <c r="NHP51" s="3207"/>
      <c r="NHQ51" s="3208"/>
      <c r="NHR51" s="3209"/>
      <c r="NHS51" s="3208"/>
      <c r="NHT51" s="3209"/>
      <c r="NHU51" s="3200"/>
      <c r="NHV51" s="3201"/>
      <c r="NHW51" s="3208"/>
      <c r="NHX51" s="3206"/>
      <c r="NHY51" s="3200"/>
      <c r="NHZ51" s="3201"/>
      <c r="NIA51" s="3202"/>
      <c r="NIB51" s="3203"/>
      <c r="NIC51" s="3200"/>
      <c r="NID51" s="3204"/>
      <c r="NIE51" s="3179"/>
      <c r="NIF51" s="3205"/>
      <c r="NIG51" s="3206"/>
      <c r="NIH51" s="3207"/>
      <c r="NII51" s="3208"/>
      <c r="NIJ51" s="3209"/>
      <c r="NIK51" s="3208"/>
      <c r="NIL51" s="3209"/>
      <c r="NIM51" s="3200"/>
      <c r="NIN51" s="3201"/>
      <c r="NIO51" s="3208"/>
      <c r="NIP51" s="3206"/>
      <c r="NIQ51" s="3200"/>
      <c r="NIR51" s="3201"/>
      <c r="NIS51" s="3202"/>
      <c r="NIT51" s="3203"/>
      <c r="NIU51" s="3200"/>
      <c r="NIV51" s="3204"/>
      <c r="NIW51" s="3179"/>
      <c r="NIX51" s="3205"/>
      <c r="NIY51" s="3206"/>
      <c r="NIZ51" s="3207"/>
      <c r="NJA51" s="3208"/>
      <c r="NJB51" s="3209"/>
      <c r="NJC51" s="3208"/>
      <c r="NJD51" s="3209"/>
      <c r="NJE51" s="3200"/>
      <c r="NJF51" s="3201"/>
      <c r="NJG51" s="3208"/>
      <c r="NJH51" s="3206"/>
      <c r="NJI51" s="3200"/>
      <c r="NJJ51" s="3201"/>
      <c r="NJK51" s="3202"/>
      <c r="NJL51" s="3203"/>
      <c r="NJM51" s="3200"/>
      <c r="NJN51" s="3204"/>
      <c r="NJO51" s="3179"/>
      <c r="NJP51" s="3205"/>
      <c r="NJQ51" s="3206"/>
      <c r="NJR51" s="3207"/>
      <c r="NJS51" s="3208"/>
      <c r="NJT51" s="3209"/>
      <c r="NJU51" s="3208"/>
      <c r="NJV51" s="3209"/>
      <c r="NJW51" s="3200"/>
      <c r="NJX51" s="3201"/>
      <c r="NJY51" s="3208"/>
      <c r="NJZ51" s="3206"/>
      <c r="NKA51" s="3200"/>
      <c r="NKB51" s="3201"/>
      <c r="NKC51" s="3202"/>
      <c r="NKD51" s="3203"/>
      <c r="NKE51" s="3200"/>
      <c r="NKF51" s="3204"/>
      <c r="NKG51" s="3179"/>
      <c r="NKH51" s="3205"/>
      <c r="NKI51" s="3206"/>
      <c r="NKJ51" s="3207"/>
      <c r="NKK51" s="3208"/>
      <c r="NKL51" s="3209"/>
      <c r="NKM51" s="3208"/>
      <c r="NKN51" s="3209"/>
      <c r="NKO51" s="3200"/>
      <c r="NKP51" s="3201"/>
      <c r="NKQ51" s="3208"/>
      <c r="NKR51" s="3206"/>
      <c r="NKS51" s="3200"/>
      <c r="NKT51" s="3201"/>
      <c r="NKU51" s="3202"/>
      <c r="NKV51" s="3203"/>
      <c r="NKW51" s="3200"/>
      <c r="NKX51" s="3204"/>
      <c r="NKY51" s="3179"/>
      <c r="NKZ51" s="3205"/>
      <c r="NLA51" s="3206"/>
      <c r="NLB51" s="3207"/>
      <c r="NLC51" s="3208"/>
      <c r="NLD51" s="3209"/>
      <c r="NLE51" s="3208"/>
      <c r="NLF51" s="3209"/>
      <c r="NLG51" s="3200"/>
      <c r="NLH51" s="3201"/>
      <c r="NLI51" s="3208"/>
      <c r="NLJ51" s="3206"/>
      <c r="NLK51" s="3200"/>
      <c r="NLL51" s="3201"/>
      <c r="NLM51" s="3202"/>
      <c r="NLN51" s="3203"/>
      <c r="NLO51" s="3200"/>
      <c r="NLP51" s="3204"/>
      <c r="NLQ51" s="3179"/>
      <c r="NLR51" s="3205"/>
      <c r="NLS51" s="3206"/>
      <c r="NLT51" s="3207"/>
      <c r="NLU51" s="3208"/>
      <c r="NLV51" s="3209"/>
      <c r="NLW51" s="3208"/>
      <c r="NLX51" s="3209"/>
      <c r="NLY51" s="3200"/>
      <c r="NLZ51" s="3201"/>
      <c r="NMA51" s="3208"/>
      <c r="NMB51" s="3206"/>
      <c r="NMC51" s="3200"/>
      <c r="NMD51" s="3201"/>
      <c r="NME51" s="3202"/>
      <c r="NMF51" s="3203"/>
      <c r="NMG51" s="3200"/>
      <c r="NMH51" s="3204"/>
      <c r="NMI51" s="3179"/>
      <c r="NMJ51" s="3205"/>
      <c r="NMK51" s="3206"/>
      <c r="NML51" s="3207"/>
      <c r="NMM51" s="3208"/>
      <c r="NMN51" s="3209"/>
      <c r="NMO51" s="3208"/>
      <c r="NMP51" s="3209"/>
      <c r="NMQ51" s="3200"/>
      <c r="NMR51" s="3201"/>
      <c r="NMS51" s="3208"/>
      <c r="NMT51" s="3206"/>
      <c r="NMU51" s="3200"/>
      <c r="NMV51" s="3201"/>
      <c r="NMW51" s="3202"/>
      <c r="NMX51" s="3203"/>
      <c r="NMY51" s="3200"/>
      <c r="NMZ51" s="3204"/>
      <c r="NNA51" s="3179"/>
      <c r="NNB51" s="3205"/>
      <c r="NNC51" s="3206"/>
      <c r="NND51" s="3207"/>
      <c r="NNE51" s="3208"/>
      <c r="NNF51" s="3209"/>
      <c r="NNG51" s="3208"/>
      <c r="NNH51" s="3209"/>
      <c r="NNI51" s="3200"/>
      <c r="NNJ51" s="3201"/>
      <c r="NNK51" s="3208"/>
      <c r="NNL51" s="3206"/>
      <c r="NNM51" s="3200"/>
      <c r="NNN51" s="3201"/>
      <c r="NNO51" s="3202"/>
      <c r="NNP51" s="3203"/>
      <c r="NNQ51" s="3200"/>
      <c r="NNR51" s="3204"/>
      <c r="NNS51" s="3179"/>
      <c r="NNT51" s="3205"/>
      <c r="NNU51" s="3206"/>
      <c r="NNV51" s="3207"/>
      <c r="NNW51" s="3208"/>
      <c r="NNX51" s="3209"/>
      <c r="NNY51" s="3208"/>
      <c r="NNZ51" s="3209"/>
      <c r="NOA51" s="3200"/>
      <c r="NOB51" s="3201"/>
      <c r="NOC51" s="3208"/>
      <c r="NOD51" s="3206"/>
      <c r="NOE51" s="3200"/>
      <c r="NOF51" s="3201"/>
      <c r="NOG51" s="3202"/>
      <c r="NOH51" s="3203"/>
      <c r="NOI51" s="3200"/>
      <c r="NOJ51" s="3204"/>
      <c r="NOK51" s="3179"/>
      <c r="NOL51" s="3205"/>
      <c r="NOM51" s="3206"/>
      <c r="NON51" s="3207"/>
      <c r="NOO51" s="3208"/>
      <c r="NOP51" s="3209"/>
      <c r="NOQ51" s="3208"/>
      <c r="NOR51" s="3209"/>
      <c r="NOS51" s="3200"/>
      <c r="NOT51" s="3201"/>
      <c r="NOU51" s="3208"/>
      <c r="NOV51" s="3206"/>
      <c r="NOW51" s="3200"/>
      <c r="NOX51" s="3201"/>
      <c r="NOY51" s="3202"/>
      <c r="NOZ51" s="3203"/>
      <c r="NPA51" s="3200"/>
      <c r="NPB51" s="3204"/>
      <c r="NPC51" s="3179"/>
      <c r="NPD51" s="3205"/>
      <c r="NPE51" s="3206"/>
      <c r="NPF51" s="3207"/>
      <c r="NPG51" s="3208"/>
      <c r="NPH51" s="3209"/>
      <c r="NPI51" s="3208"/>
      <c r="NPJ51" s="3209"/>
      <c r="NPK51" s="3200"/>
      <c r="NPL51" s="3201"/>
      <c r="NPM51" s="3208"/>
      <c r="NPN51" s="3206"/>
      <c r="NPO51" s="3200"/>
      <c r="NPP51" s="3201"/>
      <c r="NPQ51" s="3202"/>
      <c r="NPR51" s="3203"/>
      <c r="NPS51" s="3200"/>
      <c r="NPT51" s="3204"/>
      <c r="NPU51" s="3179"/>
      <c r="NPV51" s="3205"/>
      <c r="NPW51" s="3206"/>
      <c r="NPX51" s="3207"/>
      <c r="NPY51" s="3208"/>
      <c r="NPZ51" s="3209"/>
      <c r="NQA51" s="3208"/>
      <c r="NQB51" s="3209"/>
      <c r="NQC51" s="3200"/>
      <c r="NQD51" s="3201"/>
      <c r="NQE51" s="3208"/>
      <c r="NQF51" s="3206"/>
      <c r="NQG51" s="3200"/>
      <c r="NQH51" s="3201"/>
      <c r="NQI51" s="3202"/>
      <c r="NQJ51" s="3203"/>
      <c r="NQK51" s="3200"/>
      <c r="NQL51" s="3204"/>
      <c r="NQM51" s="3179"/>
      <c r="NQN51" s="3205"/>
      <c r="NQO51" s="3206"/>
      <c r="NQP51" s="3207"/>
      <c r="NQQ51" s="3208"/>
      <c r="NQR51" s="3209"/>
      <c r="NQS51" s="3208"/>
      <c r="NQT51" s="3209"/>
      <c r="NQU51" s="3200"/>
      <c r="NQV51" s="3201"/>
      <c r="NQW51" s="3208"/>
      <c r="NQX51" s="3206"/>
      <c r="NQY51" s="3200"/>
      <c r="NQZ51" s="3201"/>
      <c r="NRA51" s="3202"/>
      <c r="NRB51" s="3203"/>
      <c r="NRC51" s="3200"/>
      <c r="NRD51" s="3204"/>
      <c r="NRE51" s="3179"/>
      <c r="NRF51" s="3205"/>
      <c r="NRG51" s="3206"/>
      <c r="NRH51" s="3207"/>
      <c r="NRI51" s="3208"/>
      <c r="NRJ51" s="3209"/>
      <c r="NRK51" s="3208"/>
      <c r="NRL51" s="3209"/>
      <c r="NRM51" s="3200"/>
      <c r="NRN51" s="3201"/>
      <c r="NRO51" s="3208"/>
      <c r="NRP51" s="3206"/>
      <c r="NRQ51" s="3200"/>
      <c r="NRR51" s="3201"/>
      <c r="NRS51" s="3202"/>
      <c r="NRT51" s="3203"/>
      <c r="NRU51" s="3200"/>
      <c r="NRV51" s="3204"/>
      <c r="NRW51" s="3179"/>
      <c r="NRX51" s="3205"/>
      <c r="NRY51" s="3206"/>
      <c r="NRZ51" s="3207"/>
      <c r="NSA51" s="3208"/>
      <c r="NSB51" s="3209"/>
      <c r="NSC51" s="3208"/>
      <c r="NSD51" s="3209"/>
      <c r="NSE51" s="3200"/>
      <c r="NSF51" s="3201"/>
      <c r="NSG51" s="3208"/>
      <c r="NSH51" s="3206"/>
      <c r="NSI51" s="3200"/>
      <c r="NSJ51" s="3201"/>
      <c r="NSK51" s="3202"/>
      <c r="NSL51" s="3203"/>
      <c r="NSM51" s="3200"/>
      <c r="NSN51" s="3204"/>
      <c r="NSO51" s="3179"/>
      <c r="NSP51" s="3205"/>
      <c r="NSQ51" s="3206"/>
      <c r="NSR51" s="3207"/>
      <c r="NSS51" s="3208"/>
      <c r="NST51" s="3209"/>
      <c r="NSU51" s="3208"/>
      <c r="NSV51" s="3209"/>
      <c r="NSW51" s="3200"/>
      <c r="NSX51" s="3201"/>
      <c r="NSY51" s="3208"/>
      <c r="NSZ51" s="3206"/>
      <c r="NTA51" s="3200"/>
      <c r="NTB51" s="3201"/>
      <c r="NTC51" s="3202"/>
      <c r="NTD51" s="3203"/>
      <c r="NTE51" s="3200"/>
      <c r="NTF51" s="3204"/>
      <c r="NTG51" s="3179"/>
      <c r="NTH51" s="3205"/>
      <c r="NTI51" s="3206"/>
      <c r="NTJ51" s="3207"/>
      <c r="NTK51" s="3208"/>
      <c r="NTL51" s="3209"/>
      <c r="NTM51" s="3208"/>
      <c r="NTN51" s="3209"/>
      <c r="NTO51" s="3200"/>
      <c r="NTP51" s="3201"/>
      <c r="NTQ51" s="3208"/>
      <c r="NTR51" s="3206"/>
      <c r="NTS51" s="3200"/>
      <c r="NTT51" s="3201"/>
      <c r="NTU51" s="3202"/>
      <c r="NTV51" s="3203"/>
      <c r="NTW51" s="3200"/>
      <c r="NTX51" s="3204"/>
      <c r="NTY51" s="3179"/>
      <c r="NTZ51" s="3205"/>
      <c r="NUA51" s="3206"/>
      <c r="NUB51" s="3207"/>
      <c r="NUC51" s="3208"/>
      <c r="NUD51" s="3209"/>
      <c r="NUE51" s="3208"/>
      <c r="NUF51" s="3209"/>
      <c r="NUG51" s="3200"/>
      <c r="NUH51" s="3201"/>
      <c r="NUI51" s="3208"/>
      <c r="NUJ51" s="3206"/>
      <c r="NUK51" s="3200"/>
      <c r="NUL51" s="3201"/>
      <c r="NUM51" s="3202"/>
      <c r="NUN51" s="3203"/>
      <c r="NUO51" s="3200"/>
      <c r="NUP51" s="3204"/>
      <c r="NUQ51" s="3179"/>
      <c r="NUR51" s="3205"/>
      <c r="NUS51" s="3206"/>
      <c r="NUT51" s="3207"/>
      <c r="NUU51" s="3208"/>
      <c r="NUV51" s="3209"/>
      <c r="NUW51" s="3208"/>
      <c r="NUX51" s="3209"/>
      <c r="NUY51" s="3200"/>
      <c r="NUZ51" s="3201"/>
      <c r="NVA51" s="3208"/>
      <c r="NVB51" s="3206"/>
      <c r="NVC51" s="3200"/>
      <c r="NVD51" s="3201"/>
      <c r="NVE51" s="3202"/>
      <c r="NVF51" s="3203"/>
      <c r="NVG51" s="3200"/>
      <c r="NVH51" s="3204"/>
      <c r="NVI51" s="3179"/>
      <c r="NVJ51" s="3205"/>
      <c r="NVK51" s="3206"/>
      <c r="NVL51" s="3207"/>
      <c r="NVM51" s="3208"/>
      <c r="NVN51" s="3209"/>
      <c r="NVO51" s="3208"/>
      <c r="NVP51" s="3209"/>
      <c r="NVQ51" s="3200"/>
      <c r="NVR51" s="3201"/>
      <c r="NVS51" s="3208"/>
      <c r="NVT51" s="3206"/>
      <c r="NVU51" s="3200"/>
      <c r="NVV51" s="3201"/>
      <c r="NVW51" s="3202"/>
      <c r="NVX51" s="3203"/>
      <c r="NVY51" s="3200"/>
      <c r="NVZ51" s="3204"/>
      <c r="NWA51" s="3179"/>
      <c r="NWB51" s="3205"/>
      <c r="NWC51" s="3206"/>
      <c r="NWD51" s="3207"/>
      <c r="NWE51" s="3208"/>
      <c r="NWF51" s="3209"/>
      <c r="NWG51" s="3208"/>
      <c r="NWH51" s="3209"/>
      <c r="NWI51" s="3200"/>
      <c r="NWJ51" s="3201"/>
      <c r="NWK51" s="3208"/>
      <c r="NWL51" s="3206"/>
      <c r="NWM51" s="3200"/>
      <c r="NWN51" s="3201"/>
      <c r="NWO51" s="3202"/>
      <c r="NWP51" s="3203"/>
      <c r="NWQ51" s="3200"/>
      <c r="NWR51" s="3204"/>
      <c r="NWS51" s="3179"/>
      <c r="NWT51" s="3205"/>
      <c r="NWU51" s="3206"/>
      <c r="NWV51" s="3207"/>
      <c r="NWW51" s="3208"/>
      <c r="NWX51" s="3209"/>
      <c r="NWY51" s="3208"/>
      <c r="NWZ51" s="3209"/>
      <c r="NXA51" s="3200"/>
      <c r="NXB51" s="3201"/>
      <c r="NXC51" s="3208"/>
      <c r="NXD51" s="3206"/>
      <c r="NXE51" s="3200"/>
      <c r="NXF51" s="3201"/>
      <c r="NXG51" s="3202"/>
      <c r="NXH51" s="3203"/>
      <c r="NXI51" s="3200"/>
      <c r="NXJ51" s="3204"/>
      <c r="NXK51" s="3179"/>
      <c r="NXL51" s="3205"/>
      <c r="NXM51" s="3206"/>
      <c r="NXN51" s="3207"/>
      <c r="NXO51" s="3208"/>
      <c r="NXP51" s="3209"/>
      <c r="NXQ51" s="3208"/>
      <c r="NXR51" s="3209"/>
      <c r="NXS51" s="3200"/>
      <c r="NXT51" s="3201"/>
      <c r="NXU51" s="3208"/>
      <c r="NXV51" s="3206"/>
      <c r="NXW51" s="3200"/>
      <c r="NXX51" s="3201"/>
      <c r="NXY51" s="3202"/>
      <c r="NXZ51" s="3203"/>
      <c r="NYA51" s="3200"/>
      <c r="NYB51" s="3204"/>
      <c r="NYC51" s="3179"/>
      <c r="NYD51" s="3205"/>
      <c r="NYE51" s="3206"/>
      <c r="NYF51" s="3207"/>
      <c r="NYG51" s="3208"/>
      <c r="NYH51" s="3209"/>
      <c r="NYI51" s="3208"/>
      <c r="NYJ51" s="3209"/>
      <c r="NYK51" s="3200"/>
      <c r="NYL51" s="3201"/>
      <c r="NYM51" s="3208"/>
      <c r="NYN51" s="3206"/>
      <c r="NYO51" s="3200"/>
      <c r="NYP51" s="3201"/>
      <c r="NYQ51" s="3202"/>
      <c r="NYR51" s="3203"/>
      <c r="NYS51" s="3200"/>
      <c r="NYT51" s="3204"/>
      <c r="NYU51" s="3179"/>
      <c r="NYV51" s="3205"/>
      <c r="NYW51" s="3206"/>
      <c r="NYX51" s="3207"/>
      <c r="NYY51" s="3208"/>
      <c r="NYZ51" s="3209"/>
      <c r="NZA51" s="3208"/>
      <c r="NZB51" s="3209"/>
      <c r="NZC51" s="3200"/>
      <c r="NZD51" s="3201"/>
      <c r="NZE51" s="3208"/>
      <c r="NZF51" s="3206"/>
      <c r="NZG51" s="3200"/>
      <c r="NZH51" s="3201"/>
      <c r="NZI51" s="3202"/>
      <c r="NZJ51" s="3203"/>
      <c r="NZK51" s="3200"/>
      <c r="NZL51" s="3204"/>
      <c r="NZM51" s="3179"/>
      <c r="NZN51" s="3205"/>
      <c r="NZO51" s="3206"/>
      <c r="NZP51" s="3207"/>
      <c r="NZQ51" s="3208"/>
      <c r="NZR51" s="3209"/>
      <c r="NZS51" s="3208"/>
      <c r="NZT51" s="3209"/>
      <c r="NZU51" s="3200"/>
      <c r="NZV51" s="3201"/>
      <c r="NZW51" s="3208"/>
      <c r="NZX51" s="3206"/>
      <c r="NZY51" s="3200"/>
      <c r="NZZ51" s="3201"/>
      <c r="OAA51" s="3202"/>
      <c r="OAB51" s="3203"/>
      <c r="OAC51" s="3200"/>
      <c r="OAD51" s="3204"/>
      <c r="OAE51" s="3179"/>
      <c r="OAF51" s="3205"/>
      <c r="OAG51" s="3206"/>
      <c r="OAH51" s="3207"/>
      <c r="OAI51" s="3208"/>
      <c r="OAJ51" s="3209"/>
      <c r="OAK51" s="3208"/>
      <c r="OAL51" s="3209"/>
      <c r="OAM51" s="3200"/>
      <c r="OAN51" s="3201"/>
      <c r="OAO51" s="3208"/>
      <c r="OAP51" s="3206"/>
      <c r="OAQ51" s="3200"/>
      <c r="OAR51" s="3201"/>
      <c r="OAS51" s="3202"/>
      <c r="OAT51" s="3203"/>
      <c r="OAU51" s="3200"/>
      <c r="OAV51" s="3204"/>
      <c r="OAW51" s="3179"/>
      <c r="OAX51" s="3205"/>
      <c r="OAY51" s="3206"/>
      <c r="OAZ51" s="3207"/>
      <c r="OBA51" s="3208"/>
      <c r="OBB51" s="3209"/>
      <c r="OBC51" s="3208"/>
      <c r="OBD51" s="3209"/>
      <c r="OBE51" s="3200"/>
      <c r="OBF51" s="3201"/>
      <c r="OBG51" s="3208"/>
      <c r="OBH51" s="3206"/>
      <c r="OBI51" s="3200"/>
      <c r="OBJ51" s="3201"/>
      <c r="OBK51" s="3202"/>
      <c r="OBL51" s="3203"/>
      <c r="OBM51" s="3200"/>
      <c r="OBN51" s="3204"/>
      <c r="OBO51" s="3179"/>
      <c r="OBP51" s="3205"/>
      <c r="OBQ51" s="3206"/>
      <c r="OBR51" s="3207"/>
      <c r="OBS51" s="3208"/>
      <c r="OBT51" s="3209"/>
      <c r="OBU51" s="3208"/>
      <c r="OBV51" s="3209"/>
      <c r="OBW51" s="3200"/>
      <c r="OBX51" s="3201"/>
      <c r="OBY51" s="3208"/>
      <c r="OBZ51" s="3206"/>
      <c r="OCA51" s="3200"/>
      <c r="OCB51" s="3201"/>
      <c r="OCC51" s="3202"/>
      <c r="OCD51" s="3203"/>
      <c r="OCE51" s="3200"/>
      <c r="OCF51" s="3204"/>
      <c r="OCG51" s="3179"/>
      <c r="OCH51" s="3205"/>
      <c r="OCI51" s="3206"/>
      <c r="OCJ51" s="3207"/>
      <c r="OCK51" s="3208"/>
      <c r="OCL51" s="3209"/>
      <c r="OCM51" s="3208"/>
      <c r="OCN51" s="3209"/>
      <c r="OCO51" s="3200"/>
      <c r="OCP51" s="3201"/>
      <c r="OCQ51" s="3208"/>
      <c r="OCR51" s="3206"/>
      <c r="OCS51" s="3200"/>
      <c r="OCT51" s="3201"/>
      <c r="OCU51" s="3202"/>
      <c r="OCV51" s="3203"/>
      <c r="OCW51" s="3200"/>
      <c r="OCX51" s="3204"/>
      <c r="OCY51" s="3179"/>
      <c r="OCZ51" s="3205"/>
      <c r="ODA51" s="3206"/>
      <c r="ODB51" s="3207"/>
      <c r="ODC51" s="3208"/>
      <c r="ODD51" s="3209"/>
      <c r="ODE51" s="3208"/>
      <c r="ODF51" s="3209"/>
      <c r="ODG51" s="3200"/>
      <c r="ODH51" s="3201"/>
      <c r="ODI51" s="3208"/>
      <c r="ODJ51" s="3206"/>
      <c r="ODK51" s="3200"/>
      <c r="ODL51" s="3201"/>
      <c r="ODM51" s="3202"/>
      <c r="ODN51" s="3203"/>
      <c r="ODO51" s="3200"/>
      <c r="ODP51" s="3204"/>
      <c r="ODQ51" s="3179"/>
      <c r="ODR51" s="3205"/>
      <c r="ODS51" s="3206"/>
      <c r="ODT51" s="3207"/>
      <c r="ODU51" s="3208"/>
      <c r="ODV51" s="3209"/>
      <c r="ODW51" s="3208"/>
      <c r="ODX51" s="3209"/>
      <c r="ODY51" s="3200"/>
      <c r="ODZ51" s="3201"/>
      <c r="OEA51" s="3208"/>
      <c r="OEB51" s="3206"/>
      <c r="OEC51" s="3200"/>
      <c r="OED51" s="3201"/>
      <c r="OEE51" s="3202"/>
      <c r="OEF51" s="3203"/>
      <c r="OEG51" s="3200"/>
      <c r="OEH51" s="3204"/>
      <c r="OEI51" s="3179"/>
      <c r="OEJ51" s="3205"/>
      <c r="OEK51" s="3206"/>
      <c r="OEL51" s="3207"/>
      <c r="OEM51" s="3208"/>
      <c r="OEN51" s="3209"/>
      <c r="OEO51" s="3208"/>
      <c r="OEP51" s="3209"/>
      <c r="OEQ51" s="3200"/>
      <c r="OER51" s="3201"/>
      <c r="OES51" s="3208"/>
      <c r="OET51" s="3206"/>
      <c r="OEU51" s="3200"/>
      <c r="OEV51" s="3201"/>
      <c r="OEW51" s="3202"/>
      <c r="OEX51" s="3203"/>
      <c r="OEY51" s="3200"/>
      <c r="OEZ51" s="3204"/>
      <c r="OFA51" s="3179"/>
      <c r="OFB51" s="3205"/>
      <c r="OFC51" s="3206"/>
      <c r="OFD51" s="3207"/>
      <c r="OFE51" s="3208"/>
      <c r="OFF51" s="3209"/>
      <c r="OFG51" s="3208"/>
      <c r="OFH51" s="3209"/>
      <c r="OFI51" s="3200"/>
      <c r="OFJ51" s="3201"/>
      <c r="OFK51" s="3208"/>
      <c r="OFL51" s="3206"/>
      <c r="OFM51" s="3200"/>
      <c r="OFN51" s="3201"/>
      <c r="OFO51" s="3202"/>
      <c r="OFP51" s="3203"/>
      <c r="OFQ51" s="3200"/>
      <c r="OFR51" s="3204"/>
      <c r="OFS51" s="3179"/>
      <c r="OFT51" s="3205"/>
      <c r="OFU51" s="3206"/>
      <c r="OFV51" s="3207"/>
      <c r="OFW51" s="3208"/>
      <c r="OFX51" s="3209"/>
      <c r="OFY51" s="3208"/>
      <c r="OFZ51" s="3209"/>
      <c r="OGA51" s="3200"/>
      <c r="OGB51" s="3201"/>
      <c r="OGC51" s="3208"/>
      <c r="OGD51" s="3206"/>
      <c r="OGE51" s="3200"/>
      <c r="OGF51" s="3201"/>
      <c r="OGG51" s="3202"/>
      <c r="OGH51" s="3203"/>
      <c r="OGI51" s="3200"/>
      <c r="OGJ51" s="3204"/>
      <c r="OGK51" s="3179"/>
      <c r="OGL51" s="3205"/>
      <c r="OGM51" s="3206"/>
      <c r="OGN51" s="3207"/>
      <c r="OGO51" s="3208"/>
      <c r="OGP51" s="3209"/>
      <c r="OGQ51" s="3208"/>
      <c r="OGR51" s="3209"/>
      <c r="OGS51" s="3200"/>
      <c r="OGT51" s="3201"/>
      <c r="OGU51" s="3208"/>
      <c r="OGV51" s="3206"/>
      <c r="OGW51" s="3200"/>
      <c r="OGX51" s="3201"/>
      <c r="OGY51" s="3202"/>
      <c r="OGZ51" s="3203"/>
      <c r="OHA51" s="3200"/>
      <c r="OHB51" s="3204"/>
      <c r="OHC51" s="3179"/>
      <c r="OHD51" s="3205"/>
      <c r="OHE51" s="3206"/>
      <c r="OHF51" s="3207"/>
      <c r="OHG51" s="3208"/>
      <c r="OHH51" s="3209"/>
      <c r="OHI51" s="3208"/>
      <c r="OHJ51" s="3209"/>
      <c r="OHK51" s="3200"/>
      <c r="OHL51" s="3201"/>
      <c r="OHM51" s="3208"/>
      <c r="OHN51" s="3206"/>
      <c r="OHO51" s="3200"/>
      <c r="OHP51" s="3201"/>
      <c r="OHQ51" s="3202"/>
      <c r="OHR51" s="3203"/>
      <c r="OHS51" s="3200"/>
      <c r="OHT51" s="3204"/>
      <c r="OHU51" s="3179"/>
      <c r="OHV51" s="3205"/>
      <c r="OHW51" s="3206"/>
      <c r="OHX51" s="3207"/>
      <c r="OHY51" s="3208"/>
      <c r="OHZ51" s="3209"/>
      <c r="OIA51" s="3208"/>
      <c r="OIB51" s="3209"/>
      <c r="OIC51" s="3200"/>
      <c r="OID51" s="3201"/>
      <c r="OIE51" s="3208"/>
      <c r="OIF51" s="3206"/>
      <c r="OIG51" s="3200"/>
      <c r="OIH51" s="3201"/>
      <c r="OII51" s="3202"/>
      <c r="OIJ51" s="3203"/>
      <c r="OIK51" s="3200"/>
      <c r="OIL51" s="3204"/>
      <c r="OIM51" s="3179"/>
      <c r="OIN51" s="3205"/>
      <c r="OIO51" s="3206"/>
      <c r="OIP51" s="3207"/>
      <c r="OIQ51" s="3208"/>
      <c r="OIR51" s="3209"/>
      <c r="OIS51" s="3208"/>
      <c r="OIT51" s="3209"/>
      <c r="OIU51" s="3200"/>
      <c r="OIV51" s="3201"/>
      <c r="OIW51" s="3208"/>
      <c r="OIX51" s="3206"/>
      <c r="OIY51" s="3200"/>
      <c r="OIZ51" s="3201"/>
      <c r="OJA51" s="3202"/>
      <c r="OJB51" s="3203"/>
      <c r="OJC51" s="3200"/>
      <c r="OJD51" s="3204"/>
      <c r="OJE51" s="3179"/>
      <c r="OJF51" s="3205"/>
      <c r="OJG51" s="3206"/>
      <c r="OJH51" s="3207"/>
      <c r="OJI51" s="3208"/>
      <c r="OJJ51" s="3209"/>
      <c r="OJK51" s="3208"/>
      <c r="OJL51" s="3209"/>
      <c r="OJM51" s="3200"/>
      <c r="OJN51" s="3201"/>
      <c r="OJO51" s="3208"/>
      <c r="OJP51" s="3206"/>
      <c r="OJQ51" s="3200"/>
      <c r="OJR51" s="3201"/>
      <c r="OJS51" s="3202"/>
      <c r="OJT51" s="3203"/>
      <c r="OJU51" s="3200"/>
      <c r="OJV51" s="3204"/>
      <c r="OJW51" s="3179"/>
      <c r="OJX51" s="3205"/>
      <c r="OJY51" s="3206"/>
      <c r="OJZ51" s="3207"/>
      <c r="OKA51" s="3208"/>
      <c r="OKB51" s="3209"/>
      <c r="OKC51" s="3208"/>
      <c r="OKD51" s="3209"/>
      <c r="OKE51" s="3200"/>
      <c r="OKF51" s="3201"/>
      <c r="OKG51" s="3208"/>
      <c r="OKH51" s="3206"/>
      <c r="OKI51" s="3200"/>
      <c r="OKJ51" s="3201"/>
      <c r="OKK51" s="3202"/>
      <c r="OKL51" s="3203"/>
      <c r="OKM51" s="3200"/>
      <c r="OKN51" s="3204"/>
      <c r="OKO51" s="3179"/>
      <c r="OKP51" s="3205"/>
      <c r="OKQ51" s="3206"/>
      <c r="OKR51" s="3207"/>
      <c r="OKS51" s="3208"/>
      <c r="OKT51" s="3209"/>
      <c r="OKU51" s="3208"/>
      <c r="OKV51" s="3209"/>
      <c r="OKW51" s="3200"/>
      <c r="OKX51" s="3201"/>
      <c r="OKY51" s="3208"/>
      <c r="OKZ51" s="3206"/>
      <c r="OLA51" s="3200"/>
      <c r="OLB51" s="3201"/>
      <c r="OLC51" s="3202"/>
      <c r="OLD51" s="3203"/>
      <c r="OLE51" s="3200"/>
      <c r="OLF51" s="3204"/>
      <c r="OLG51" s="3179"/>
      <c r="OLH51" s="3205"/>
      <c r="OLI51" s="3206"/>
      <c r="OLJ51" s="3207"/>
      <c r="OLK51" s="3208"/>
      <c r="OLL51" s="3209"/>
      <c r="OLM51" s="3208"/>
      <c r="OLN51" s="3209"/>
      <c r="OLO51" s="3200"/>
      <c r="OLP51" s="3201"/>
      <c r="OLQ51" s="3208"/>
      <c r="OLR51" s="3206"/>
      <c r="OLS51" s="3200"/>
      <c r="OLT51" s="3201"/>
      <c r="OLU51" s="3202"/>
      <c r="OLV51" s="3203"/>
      <c r="OLW51" s="3200"/>
      <c r="OLX51" s="3204"/>
      <c r="OLY51" s="3179"/>
      <c r="OLZ51" s="3205"/>
      <c r="OMA51" s="3206"/>
      <c r="OMB51" s="3207"/>
      <c r="OMC51" s="3208"/>
      <c r="OMD51" s="3209"/>
      <c r="OME51" s="3208"/>
      <c r="OMF51" s="3209"/>
      <c r="OMG51" s="3200"/>
      <c r="OMH51" s="3201"/>
      <c r="OMI51" s="3208"/>
      <c r="OMJ51" s="3206"/>
      <c r="OMK51" s="3200"/>
      <c r="OML51" s="3201"/>
      <c r="OMM51" s="3202"/>
      <c r="OMN51" s="3203"/>
      <c r="OMO51" s="3200"/>
      <c r="OMP51" s="3204"/>
      <c r="OMQ51" s="3179"/>
      <c r="OMR51" s="3205"/>
      <c r="OMS51" s="3206"/>
      <c r="OMT51" s="3207"/>
      <c r="OMU51" s="3208"/>
      <c r="OMV51" s="3209"/>
      <c r="OMW51" s="3208"/>
      <c r="OMX51" s="3209"/>
      <c r="OMY51" s="3200"/>
      <c r="OMZ51" s="3201"/>
      <c r="ONA51" s="3208"/>
      <c r="ONB51" s="3206"/>
      <c r="ONC51" s="3200"/>
      <c r="OND51" s="3201"/>
      <c r="ONE51" s="3202"/>
      <c r="ONF51" s="3203"/>
      <c r="ONG51" s="3200"/>
      <c r="ONH51" s="3204"/>
      <c r="ONI51" s="3179"/>
      <c r="ONJ51" s="3205"/>
      <c r="ONK51" s="3206"/>
      <c r="ONL51" s="3207"/>
      <c r="ONM51" s="3208"/>
      <c r="ONN51" s="3209"/>
      <c r="ONO51" s="3208"/>
      <c r="ONP51" s="3209"/>
      <c r="ONQ51" s="3200"/>
      <c r="ONR51" s="3201"/>
      <c r="ONS51" s="3208"/>
      <c r="ONT51" s="3206"/>
      <c r="ONU51" s="3200"/>
      <c r="ONV51" s="3201"/>
      <c r="ONW51" s="3202"/>
      <c r="ONX51" s="3203"/>
      <c r="ONY51" s="3200"/>
      <c r="ONZ51" s="3204"/>
      <c r="OOA51" s="3179"/>
      <c r="OOB51" s="3205"/>
      <c r="OOC51" s="3206"/>
      <c r="OOD51" s="3207"/>
      <c r="OOE51" s="3208"/>
      <c r="OOF51" s="3209"/>
      <c r="OOG51" s="3208"/>
      <c r="OOH51" s="3209"/>
      <c r="OOI51" s="3200"/>
      <c r="OOJ51" s="3201"/>
      <c r="OOK51" s="3208"/>
      <c r="OOL51" s="3206"/>
      <c r="OOM51" s="3200"/>
      <c r="OON51" s="3201"/>
      <c r="OOO51" s="3202"/>
      <c r="OOP51" s="3203"/>
      <c r="OOQ51" s="3200"/>
      <c r="OOR51" s="3204"/>
      <c r="OOS51" s="3179"/>
      <c r="OOT51" s="3205"/>
      <c r="OOU51" s="3206"/>
      <c r="OOV51" s="3207"/>
      <c r="OOW51" s="3208"/>
      <c r="OOX51" s="3209"/>
      <c r="OOY51" s="3208"/>
      <c r="OOZ51" s="3209"/>
      <c r="OPA51" s="3200"/>
      <c r="OPB51" s="3201"/>
      <c r="OPC51" s="3208"/>
      <c r="OPD51" s="3206"/>
      <c r="OPE51" s="3200"/>
      <c r="OPF51" s="3201"/>
      <c r="OPG51" s="3202"/>
      <c r="OPH51" s="3203"/>
      <c r="OPI51" s="3200"/>
      <c r="OPJ51" s="3204"/>
      <c r="OPK51" s="3179"/>
      <c r="OPL51" s="3205"/>
      <c r="OPM51" s="3206"/>
      <c r="OPN51" s="3207"/>
      <c r="OPO51" s="3208"/>
      <c r="OPP51" s="3209"/>
      <c r="OPQ51" s="3208"/>
      <c r="OPR51" s="3209"/>
      <c r="OPS51" s="3200"/>
      <c r="OPT51" s="3201"/>
      <c r="OPU51" s="3208"/>
      <c r="OPV51" s="3206"/>
      <c r="OPW51" s="3200"/>
      <c r="OPX51" s="3201"/>
      <c r="OPY51" s="3202"/>
      <c r="OPZ51" s="3203"/>
      <c r="OQA51" s="3200"/>
      <c r="OQB51" s="3204"/>
      <c r="OQC51" s="3179"/>
      <c r="OQD51" s="3205"/>
      <c r="OQE51" s="3206"/>
      <c r="OQF51" s="3207"/>
      <c r="OQG51" s="3208"/>
      <c r="OQH51" s="3209"/>
      <c r="OQI51" s="3208"/>
      <c r="OQJ51" s="3209"/>
      <c r="OQK51" s="3200"/>
      <c r="OQL51" s="3201"/>
      <c r="OQM51" s="3208"/>
      <c r="OQN51" s="3206"/>
      <c r="OQO51" s="3200"/>
      <c r="OQP51" s="3201"/>
      <c r="OQQ51" s="3202"/>
      <c r="OQR51" s="3203"/>
      <c r="OQS51" s="3200"/>
      <c r="OQT51" s="3204"/>
      <c r="OQU51" s="3179"/>
      <c r="OQV51" s="3205"/>
      <c r="OQW51" s="3206"/>
      <c r="OQX51" s="3207"/>
      <c r="OQY51" s="3208"/>
      <c r="OQZ51" s="3209"/>
      <c r="ORA51" s="3208"/>
      <c r="ORB51" s="3209"/>
      <c r="ORC51" s="3200"/>
      <c r="ORD51" s="3201"/>
      <c r="ORE51" s="3208"/>
      <c r="ORF51" s="3206"/>
      <c r="ORG51" s="3200"/>
      <c r="ORH51" s="3201"/>
      <c r="ORI51" s="3202"/>
      <c r="ORJ51" s="3203"/>
      <c r="ORK51" s="3200"/>
      <c r="ORL51" s="3204"/>
      <c r="ORM51" s="3179"/>
      <c r="ORN51" s="3205"/>
      <c r="ORO51" s="3206"/>
      <c r="ORP51" s="3207"/>
      <c r="ORQ51" s="3208"/>
      <c r="ORR51" s="3209"/>
      <c r="ORS51" s="3208"/>
      <c r="ORT51" s="3209"/>
      <c r="ORU51" s="3200"/>
      <c r="ORV51" s="3201"/>
      <c r="ORW51" s="3208"/>
      <c r="ORX51" s="3206"/>
      <c r="ORY51" s="3200"/>
      <c r="ORZ51" s="3201"/>
      <c r="OSA51" s="3202"/>
      <c r="OSB51" s="3203"/>
      <c r="OSC51" s="3200"/>
      <c r="OSD51" s="3204"/>
      <c r="OSE51" s="3179"/>
      <c r="OSF51" s="3205"/>
      <c r="OSG51" s="3206"/>
      <c r="OSH51" s="3207"/>
      <c r="OSI51" s="3208"/>
      <c r="OSJ51" s="3209"/>
      <c r="OSK51" s="3208"/>
      <c r="OSL51" s="3209"/>
      <c r="OSM51" s="3200"/>
      <c r="OSN51" s="3201"/>
      <c r="OSO51" s="3208"/>
      <c r="OSP51" s="3206"/>
      <c r="OSQ51" s="3200"/>
      <c r="OSR51" s="3201"/>
      <c r="OSS51" s="3202"/>
      <c r="OST51" s="3203"/>
      <c r="OSU51" s="3200"/>
      <c r="OSV51" s="3204"/>
      <c r="OSW51" s="3179"/>
      <c r="OSX51" s="3205"/>
      <c r="OSY51" s="3206"/>
      <c r="OSZ51" s="3207"/>
      <c r="OTA51" s="3208"/>
      <c r="OTB51" s="3209"/>
      <c r="OTC51" s="3208"/>
      <c r="OTD51" s="3209"/>
      <c r="OTE51" s="3200"/>
      <c r="OTF51" s="3201"/>
      <c r="OTG51" s="3208"/>
      <c r="OTH51" s="3206"/>
      <c r="OTI51" s="3200"/>
      <c r="OTJ51" s="3201"/>
      <c r="OTK51" s="3202"/>
      <c r="OTL51" s="3203"/>
      <c r="OTM51" s="3200"/>
      <c r="OTN51" s="3204"/>
      <c r="OTO51" s="3179"/>
      <c r="OTP51" s="3205"/>
      <c r="OTQ51" s="3206"/>
      <c r="OTR51" s="3207"/>
      <c r="OTS51" s="3208"/>
      <c r="OTT51" s="3209"/>
      <c r="OTU51" s="3208"/>
      <c r="OTV51" s="3209"/>
      <c r="OTW51" s="3200"/>
      <c r="OTX51" s="3201"/>
      <c r="OTY51" s="3208"/>
      <c r="OTZ51" s="3206"/>
      <c r="OUA51" s="3200"/>
      <c r="OUB51" s="3201"/>
      <c r="OUC51" s="3202"/>
      <c r="OUD51" s="3203"/>
      <c r="OUE51" s="3200"/>
      <c r="OUF51" s="3204"/>
      <c r="OUG51" s="3179"/>
      <c r="OUH51" s="3205"/>
      <c r="OUI51" s="3206"/>
      <c r="OUJ51" s="3207"/>
      <c r="OUK51" s="3208"/>
      <c r="OUL51" s="3209"/>
      <c r="OUM51" s="3208"/>
      <c r="OUN51" s="3209"/>
      <c r="OUO51" s="3200"/>
      <c r="OUP51" s="3201"/>
      <c r="OUQ51" s="3208"/>
      <c r="OUR51" s="3206"/>
      <c r="OUS51" s="3200"/>
      <c r="OUT51" s="3201"/>
      <c r="OUU51" s="3202"/>
      <c r="OUV51" s="3203"/>
      <c r="OUW51" s="3200"/>
      <c r="OUX51" s="3204"/>
      <c r="OUY51" s="3179"/>
      <c r="OUZ51" s="3205"/>
      <c r="OVA51" s="3206"/>
      <c r="OVB51" s="3207"/>
      <c r="OVC51" s="3208"/>
      <c r="OVD51" s="3209"/>
      <c r="OVE51" s="3208"/>
      <c r="OVF51" s="3209"/>
      <c r="OVG51" s="3200"/>
      <c r="OVH51" s="3201"/>
      <c r="OVI51" s="3208"/>
      <c r="OVJ51" s="3206"/>
      <c r="OVK51" s="3200"/>
      <c r="OVL51" s="3201"/>
      <c r="OVM51" s="3202"/>
      <c r="OVN51" s="3203"/>
      <c r="OVO51" s="3200"/>
      <c r="OVP51" s="3204"/>
      <c r="OVQ51" s="3179"/>
      <c r="OVR51" s="3205"/>
      <c r="OVS51" s="3206"/>
      <c r="OVT51" s="3207"/>
      <c r="OVU51" s="3208"/>
      <c r="OVV51" s="3209"/>
      <c r="OVW51" s="3208"/>
      <c r="OVX51" s="3209"/>
      <c r="OVY51" s="3200"/>
      <c r="OVZ51" s="3201"/>
      <c r="OWA51" s="3208"/>
      <c r="OWB51" s="3206"/>
      <c r="OWC51" s="3200"/>
      <c r="OWD51" s="3201"/>
      <c r="OWE51" s="3202"/>
      <c r="OWF51" s="3203"/>
      <c r="OWG51" s="3200"/>
      <c r="OWH51" s="3204"/>
      <c r="OWI51" s="3179"/>
      <c r="OWJ51" s="3205"/>
      <c r="OWK51" s="3206"/>
      <c r="OWL51" s="3207"/>
      <c r="OWM51" s="3208"/>
      <c r="OWN51" s="3209"/>
      <c r="OWO51" s="3208"/>
      <c r="OWP51" s="3209"/>
      <c r="OWQ51" s="3200"/>
      <c r="OWR51" s="3201"/>
      <c r="OWS51" s="3208"/>
      <c r="OWT51" s="3206"/>
      <c r="OWU51" s="3200"/>
      <c r="OWV51" s="3201"/>
      <c r="OWW51" s="3202"/>
      <c r="OWX51" s="3203"/>
      <c r="OWY51" s="3200"/>
      <c r="OWZ51" s="3204"/>
      <c r="OXA51" s="3179"/>
      <c r="OXB51" s="3205"/>
      <c r="OXC51" s="3206"/>
      <c r="OXD51" s="3207"/>
      <c r="OXE51" s="3208"/>
      <c r="OXF51" s="3209"/>
      <c r="OXG51" s="3208"/>
      <c r="OXH51" s="3209"/>
      <c r="OXI51" s="3200"/>
      <c r="OXJ51" s="3201"/>
      <c r="OXK51" s="3208"/>
      <c r="OXL51" s="3206"/>
      <c r="OXM51" s="3200"/>
      <c r="OXN51" s="3201"/>
      <c r="OXO51" s="3202"/>
      <c r="OXP51" s="3203"/>
      <c r="OXQ51" s="3200"/>
      <c r="OXR51" s="3204"/>
      <c r="OXS51" s="3179"/>
      <c r="OXT51" s="3205"/>
      <c r="OXU51" s="3206"/>
      <c r="OXV51" s="3207"/>
      <c r="OXW51" s="3208"/>
      <c r="OXX51" s="3209"/>
      <c r="OXY51" s="3208"/>
      <c r="OXZ51" s="3209"/>
      <c r="OYA51" s="3200"/>
      <c r="OYB51" s="3201"/>
      <c r="OYC51" s="3208"/>
      <c r="OYD51" s="3206"/>
      <c r="OYE51" s="3200"/>
      <c r="OYF51" s="3201"/>
      <c r="OYG51" s="3202"/>
      <c r="OYH51" s="3203"/>
      <c r="OYI51" s="3200"/>
      <c r="OYJ51" s="3204"/>
      <c r="OYK51" s="3179"/>
      <c r="OYL51" s="3205"/>
      <c r="OYM51" s="3206"/>
      <c r="OYN51" s="3207"/>
      <c r="OYO51" s="3208"/>
      <c r="OYP51" s="3209"/>
      <c r="OYQ51" s="3208"/>
      <c r="OYR51" s="3209"/>
      <c r="OYS51" s="3200"/>
      <c r="OYT51" s="3201"/>
      <c r="OYU51" s="3208"/>
      <c r="OYV51" s="3206"/>
      <c r="OYW51" s="3200"/>
      <c r="OYX51" s="3201"/>
      <c r="OYY51" s="3202"/>
      <c r="OYZ51" s="3203"/>
      <c r="OZA51" s="3200"/>
      <c r="OZB51" s="3204"/>
      <c r="OZC51" s="3179"/>
      <c r="OZD51" s="3205"/>
      <c r="OZE51" s="3206"/>
      <c r="OZF51" s="3207"/>
      <c r="OZG51" s="3208"/>
      <c r="OZH51" s="3209"/>
      <c r="OZI51" s="3208"/>
      <c r="OZJ51" s="3209"/>
      <c r="OZK51" s="3200"/>
      <c r="OZL51" s="3201"/>
      <c r="OZM51" s="3208"/>
      <c r="OZN51" s="3206"/>
      <c r="OZO51" s="3200"/>
      <c r="OZP51" s="3201"/>
      <c r="OZQ51" s="3202"/>
      <c r="OZR51" s="3203"/>
      <c r="OZS51" s="3200"/>
      <c r="OZT51" s="3204"/>
      <c r="OZU51" s="3179"/>
      <c r="OZV51" s="3205"/>
      <c r="OZW51" s="3206"/>
      <c r="OZX51" s="3207"/>
      <c r="OZY51" s="3208"/>
      <c r="OZZ51" s="3209"/>
      <c r="PAA51" s="3208"/>
      <c r="PAB51" s="3209"/>
      <c r="PAC51" s="3200"/>
      <c r="PAD51" s="3201"/>
      <c r="PAE51" s="3208"/>
      <c r="PAF51" s="3206"/>
      <c r="PAG51" s="3200"/>
      <c r="PAH51" s="3201"/>
      <c r="PAI51" s="3202"/>
      <c r="PAJ51" s="3203"/>
      <c r="PAK51" s="3200"/>
      <c r="PAL51" s="3204"/>
      <c r="PAM51" s="3179"/>
      <c r="PAN51" s="3205"/>
      <c r="PAO51" s="3206"/>
      <c r="PAP51" s="3207"/>
      <c r="PAQ51" s="3208"/>
      <c r="PAR51" s="3209"/>
      <c r="PAS51" s="3208"/>
      <c r="PAT51" s="3209"/>
      <c r="PAU51" s="3200"/>
      <c r="PAV51" s="3201"/>
      <c r="PAW51" s="3208"/>
      <c r="PAX51" s="3206"/>
      <c r="PAY51" s="3200"/>
      <c r="PAZ51" s="3201"/>
      <c r="PBA51" s="3202"/>
      <c r="PBB51" s="3203"/>
      <c r="PBC51" s="3200"/>
      <c r="PBD51" s="3204"/>
      <c r="PBE51" s="3179"/>
      <c r="PBF51" s="3205"/>
      <c r="PBG51" s="3206"/>
      <c r="PBH51" s="3207"/>
      <c r="PBI51" s="3208"/>
      <c r="PBJ51" s="3209"/>
      <c r="PBK51" s="3208"/>
      <c r="PBL51" s="3209"/>
      <c r="PBM51" s="3200"/>
      <c r="PBN51" s="3201"/>
      <c r="PBO51" s="3208"/>
      <c r="PBP51" s="3206"/>
      <c r="PBQ51" s="3200"/>
      <c r="PBR51" s="3201"/>
      <c r="PBS51" s="3202"/>
      <c r="PBT51" s="3203"/>
      <c r="PBU51" s="3200"/>
      <c r="PBV51" s="3204"/>
      <c r="PBW51" s="3179"/>
      <c r="PBX51" s="3205"/>
      <c r="PBY51" s="3206"/>
      <c r="PBZ51" s="3207"/>
      <c r="PCA51" s="3208"/>
      <c r="PCB51" s="3209"/>
      <c r="PCC51" s="3208"/>
      <c r="PCD51" s="3209"/>
      <c r="PCE51" s="3200"/>
      <c r="PCF51" s="3201"/>
      <c r="PCG51" s="3208"/>
      <c r="PCH51" s="3206"/>
      <c r="PCI51" s="3200"/>
      <c r="PCJ51" s="3201"/>
      <c r="PCK51" s="3202"/>
      <c r="PCL51" s="3203"/>
      <c r="PCM51" s="3200"/>
      <c r="PCN51" s="3204"/>
      <c r="PCO51" s="3179"/>
      <c r="PCP51" s="3205"/>
      <c r="PCQ51" s="3206"/>
      <c r="PCR51" s="3207"/>
      <c r="PCS51" s="3208"/>
      <c r="PCT51" s="3209"/>
      <c r="PCU51" s="3208"/>
      <c r="PCV51" s="3209"/>
      <c r="PCW51" s="3200"/>
      <c r="PCX51" s="3201"/>
      <c r="PCY51" s="3208"/>
      <c r="PCZ51" s="3206"/>
      <c r="PDA51" s="3200"/>
      <c r="PDB51" s="3201"/>
      <c r="PDC51" s="3202"/>
      <c r="PDD51" s="3203"/>
      <c r="PDE51" s="3200"/>
      <c r="PDF51" s="3204"/>
      <c r="PDG51" s="3179"/>
      <c r="PDH51" s="3205"/>
      <c r="PDI51" s="3206"/>
      <c r="PDJ51" s="3207"/>
      <c r="PDK51" s="3208"/>
      <c r="PDL51" s="3209"/>
      <c r="PDM51" s="3208"/>
      <c r="PDN51" s="3209"/>
      <c r="PDO51" s="3200"/>
      <c r="PDP51" s="3201"/>
      <c r="PDQ51" s="3208"/>
      <c r="PDR51" s="3206"/>
      <c r="PDS51" s="3200"/>
      <c r="PDT51" s="3201"/>
      <c r="PDU51" s="3202"/>
      <c r="PDV51" s="3203"/>
      <c r="PDW51" s="3200"/>
      <c r="PDX51" s="3204"/>
      <c r="PDY51" s="3179"/>
      <c r="PDZ51" s="3205"/>
      <c r="PEA51" s="3206"/>
      <c r="PEB51" s="3207"/>
      <c r="PEC51" s="3208"/>
      <c r="PED51" s="3209"/>
      <c r="PEE51" s="3208"/>
      <c r="PEF51" s="3209"/>
      <c r="PEG51" s="3200"/>
      <c r="PEH51" s="3201"/>
      <c r="PEI51" s="3208"/>
      <c r="PEJ51" s="3206"/>
      <c r="PEK51" s="3200"/>
      <c r="PEL51" s="3201"/>
      <c r="PEM51" s="3202"/>
      <c r="PEN51" s="3203"/>
      <c r="PEO51" s="3200"/>
      <c r="PEP51" s="3204"/>
      <c r="PEQ51" s="3179"/>
      <c r="PER51" s="3205"/>
      <c r="PES51" s="3206"/>
      <c r="PET51" s="3207"/>
      <c r="PEU51" s="3208"/>
      <c r="PEV51" s="3209"/>
      <c r="PEW51" s="3208"/>
      <c r="PEX51" s="3209"/>
      <c r="PEY51" s="3200"/>
      <c r="PEZ51" s="3201"/>
      <c r="PFA51" s="3208"/>
      <c r="PFB51" s="3206"/>
      <c r="PFC51" s="3200"/>
      <c r="PFD51" s="3201"/>
      <c r="PFE51" s="3202"/>
      <c r="PFF51" s="3203"/>
      <c r="PFG51" s="3200"/>
      <c r="PFH51" s="3204"/>
      <c r="PFI51" s="3179"/>
      <c r="PFJ51" s="3205"/>
      <c r="PFK51" s="3206"/>
      <c r="PFL51" s="3207"/>
      <c r="PFM51" s="3208"/>
      <c r="PFN51" s="3209"/>
      <c r="PFO51" s="3208"/>
      <c r="PFP51" s="3209"/>
      <c r="PFQ51" s="3200"/>
      <c r="PFR51" s="3201"/>
      <c r="PFS51" s="3208"/>
      <c r="PFT51" s="3206"/>
      <c r="PFU51" s="3200"/>
      <c r="PFV51" s="3201"/>
      <c r="PFW51" s="3202"/>
      <c r="PFX51" s="3203"/>
      <c r="PFY51" s="3200"/>
      <c r="PFZ51" s="3204"/>
      <c r="PGA51" s="3179"/>
      <c r="PGB51" s="3205"/>
      <c r="PGC51" s="3206"/>
      <c r="PGD51" s="3207"/>
      <c r="PGE51" s="3208"/>
      <c r="PGF51" s="3209"/>
      <c r="PGG51" s="3208"/>
      <c r="PGH51" s="3209"/>
      <c r="PGI51" s="3200"/>
      <c r="PGJ51" s="3201"/>
      <c r="PGK51" s="3208"/>
      <c r="PGL51" s="3206"/>
      <c r="PGM51" s="3200"/>
      <c r="PGN51" s="3201"/>
      <c r="PGO51" s="3202"/>
      <c r="PGP51" s="3203"/>
      <c r="PGQ51" s="3200"/>
      <c r="PGR51" s="3204"/>
      <c r="PGS51" s="3179"/>
      <c r="PGT51" s="3205"/>
      <c r="PGU51" s="3206"/>
      <c r="PGV51" s="3207"/>
      <c r="PGW51" s="3208"/>
      <c r="PGX51" s="3209"/>
      <c r="PGY51" s="3208"/>
      <c r="PGZ51" s="3209"/>
      <c r="PHA51" s="3200"/>
      <c r="PHB51" s="3201"/>
      <c r="PHC51" s="3208"/>
      <c r="PHD51" s="3206"/>
      <c r="PHE51" s="3200"/>
      <c r="PHF51" s="3201"/>
      <c r="PHG51" s="3202"/>
      <c r="PHH51" s="3203"/>
      <c r="PHI51" s="3200"/>
      <c r="PHJ51" s="3204"/>
      <c r="PHK51" s="3179"/>
      <c r="PHL51" s="3205"/>
      <c r="PHM51" s="3206"/>
      <c r="PHN51" s="3207"/>
      <c r="PHO51" s="3208"/>
      <c r="PHP51" s="3209"/>
      <c r="PHQ51" s="3208"/>
      <c r="PHR51" s="3209"/>
      <c r="PHS51" s="3200"/>
      <c r="PHT51" s="3201"/>
      <c r="PHU51" s="3208"/>
      <c r="PHV51" s="3206"/>
      <c r="PHW51" s="3200"/>
      <c r="PHX51" s="3201"/>
      <c r="PHY51" s="3202"/>
      <c r="PHZ51" s="3203"/>
      <c r="PIA51" s="3200"/>
      <c r="PIB51" s="3204"/>
      <c r="PIC51" s="3179"/>
      <c r="PID51" s="3205"/>
      <c r="PIE51" s="3206"/>
      <c r="PIF51" s="3207"/>
      <c r="PIG51" s="3208"/>
      <c r="PIH51" s="3209"/>
      <c r="PII51" s="3208"/>
      <c r="PIJ51" s="3209"/>
      <c r="PIK51" s="3200"/>
      <c r="PIL51" s="3201"/>
      <c r="PIM51" s="3208"/>
      <c r="PIN51" s="3206"/>
      <c r="PIO51" s="3200"/>
      <c r="PIP51" s="3201"/>
      <c r="PIQ51" s="3202"/>
      <c r="PIR51" s="3203"/>
      <c r="PIS51" s="3200"/>
      <c r="PIT51" s="3204"/>
      <c r="PIU51" s="3179"/>
      <c r="PIV51" s="3205"/>
      <c r="PIW51" s="3206"/>
      <c r="PIX51" s="3207"/>
      <c r="PIY51" s="3208"/>
      <c r="PIZ51" s="3209"/>
      <c r="PJA51" s="3208"/>
      <c r="PJB51" s="3209"/>
      <c r="PJC51" s="3200"/>
      <c r="PJD51" s="3201"/>
      <c r="PJE51" s="3208"/>
      <c r="PJF51" s="3206"/>
      <c r="PJG51" s="3200"/>
      <c r="PJH51" s="3201"/>
      <c r="PJI51" s="3202"/>
      <c r="PJJ51" s="3203"/>
      <c r="PJK51" s="3200"/>
      <c r="PJL51" s="3204"/>
      <c r="PJM51" s="3179"/>
      <c r="PJN51" s="3205"/>
      <c r="PJO51" s="3206"/>
      <c r="PJP51" s="3207"/>
      <c r="PJQ51" s="3208"/>
      <c r="PJR51" s="3209"/>
      <c r="PJS51" s="3208"/>
      <c r="PJT51" s="3209"/>
      <c r="PJU51" s="3200"/>
      <c r="PJV51" s="3201"/>
      <c r="PJW51" s="3208"/>
      <c r="PJX51" s="3206"/>
      <c r="PJY51" s="3200"/>
      <c r="PJZ51" s="3201"/>
      <c r="PKA51" s="3202"/>
      <c r="PKB51" s="3203"/>
      <c r="PKC51" s="3200"/>
      <c r="PKD51" s="3204"/>
      <c r="PKE51" s="3179"/>
      <c r="PKF51" s="3205"/>
      <c r="PKG51" s="3206"/>
      <c r="PKH51" s="3207"/>
      <c r="PKI51" s="3208"/>
      <c r="PKJ51" s="3209"/>
      <c r="PKK51" s="3208"/>
      <c r="PKL51" s="3209"/>
      <c r="PKM51" s="3200"/>
      <c r="PKN51" s="3201"/>
      <c r="PKO51" s="3208"/>
      <c r="PKP51" s="3206"/>
      <c r="PKQ51" s="3200"/>
      <c r="PKR51" s="3201"/>
      <c r="PKS51" s="3202"/>
      <c r="PKT51" s="3203"/>
      <c r="PKU51" s="3200"/>
      <c r="PKV51" s="3204"/>
      <c r="PKW51" s="3179"/>
      <c r="PKX51" s="3205"/>
      <c r="PKY51" s="3206"/>
      <c r="PKZ51" s="3207"/>
      <c r="PLA51" s="3208"/>
      <c r="PLB51" s="3209"/>
      <c r="PLC51" s="3208"/>
      <c r="PLD51" s="3209"/>
      <c r="PLE51" s="3200"/>
      <c r="PLF51" s="3201"/>
      <c r="PLG51" s="3208"/>
      <c r="PLH51" s="3206"/>
      <c r="PLI51" s="3200"/>
      <c r="PLJ51" s="3201"/>
      <c r="PLK51" s="3202"/>
      <c r="PLL51" s="3203"/>
      <c r="PLM51" s="3200"/>
      <c r="PLN51" s="3204"/>
      <c r="PLO51" s="3179"/>
      <c r="PLP51" s="3205"/>
      <c r="PLQ51" s="3206"/>
      <c r="PLR51" s="3207"/>
      <c r="PLS51" s="3208"/>
      <c r="PLT51" s="3209"/>
      <c r="PLU51" s="3208"/>
      <c r="PLV51" s="3209"/>
      <c r="PLW51" s="3200"/>
      <c r="PLX51" s="3201"/>
      <c r="PLY51" s="3208"/>
      <c r="PLZ51" s="3206"/>
      <c r="PMA51" s="3200"/>
      <c r="PMB51" s="3201"/>
      <c r="PMC51" s="3202"/>
      <c r="PMD51" s="3203"/>
      <c r="PME51" s="3200"/>
      <c r="PMF51" s="3204"/>
      <c r="PMG51" s="3179"/>
      <c r="PMH51" s="3205"/>
      <c r="PMI51" s="3206"/>
      <c r="PMJ51" s="3207"/>
      <c r="PMK51" s="3208"/>
      <c r="PML51" s="3209"/>
      <c r="PMM51" s="3208"/>
      <c r="PMN51" s="3209"/>
      <c r="PMO51" s="3200"/>
      <c r="PMP51" s="3201"/>
      <c r="PMQ51" s="3208"/>
      <c r="PMR51" s="3206"/>
      <c r="PMS51" s="3200"/>
      <c r="PMT51" s="3201"/>
      <c r="PMU51" s="3202"/>
      <c r="PMV51" s="3203"/>
      <c r="PMW51" s="3200"/>
      <c r="PMX51" s="3204"/>
      <c r="PMY51" s="3179"/>
      <c r="PMZ51" s="3205"/>
      <c r="PNA51" s="3206"/>
      <c r="PNB51" s="3207"/>
      <c r="PNC51" s="3208"/>
      <c r="PND51" s="3209"/>
      <c r="PNE51" s="3208"/>
      <c r="PNF51" s="3209"/>
      <c r="PNG51" s="3200"/>
      <c r="PNH51" s="3201"/>
      <c r="PNI51" s="3208"/>
      <c r="PNJ51" s="3206"/>
      <c r="PNK51" s="3200"/>
      <c r="PNL51" s="3201"/>
      <c r="PNM51" s="3202"/>
      <c r="PNN51" s="3203"/>
      <c r="PNO51" s="3200"/>
      <c r="PNP51" s="3204"/>
      <c r="PNQ51" s="3179"/>
      <c r="PNR51" s="3205"/>
      <c r="PNS51" s="3206"/>
      <c r="PNT51" s="3207"/>
      <c r="PNU51" s="3208"/>
      <c r="PNV51" s="3209"/>
      <c r="PNW51" s="3208"/>
      <c r="PNX51" s="3209"/>
      <c r="PNY51" s="3200"/>
      <c r="PNZ51" s="3201"/>
      <c r="POA51" s="3208"/>
      <c r="POB51" s="3206"/>
      <c r="POC51" s="3200"/>
      <c r="POD51" s="3201"/>
      <c r="POE51" s="3202"/>
      <c r="POF51" s="3203"/>
      <c r="POG51" s="3200"/>
      <c r="POH51" s="3204"/>
      <c r="POI51" s="3179"/>
      <c r="POJ51" s="3205"/>
      <c r="POK51" s="3206"/>
      <c r="POL51" s="3207"/>
      <c r="POM51" s="3208"/>
      <c r="PON51" s="3209"/>
      <c r="POO51" s="3208"/>
      <c r="POP51" s="3209"/>
      <c r="POQ51" s="3200"/>
      <c r="POR51" s="3201"/>
      <c r="POS51" s="3208"/>
      <c r="POT51" s="3206"/>
      <c r="POU51" s="3200"/>
      <c r="POV51" s="3201"/>
      <c r="POW51" s="3202"/>
      <c r="POX51" s="3203"/>
      <c r="POY51" s="3200"/>
      <c r="POZ51" s="3204"/>
      <c r="PPA51" s="3179"/>
      <c r="PPB51" s="3205"/>
      <c r="PPC51" s="3206"/>
      <c r="PPD51" s="3207"/>
      <c r="PPE51" s="3208"/>
      <c r="PPF51" s="3209"/>
      <c r="PPG51" s="3208"/>
      <c r="PPH51" s="3209"/>
      <c r="PPI51" s="3200"/>
      <c r="PPJ51" s="3201"/>
      <c r="PPK51" s="3208"/>
      <c r="PPL51" s="3206"/>
      <c r="PPM51" s="3200"/>
      <c r="PPN51" s="3201"/>
      <c r="PPO51" s="3202"/>
      <c r="PPP51" s="3203"/>
      <c r="PPQ51" s="3200"/>
      <c r="PPR51" s="3204"/>
      <c r="PPS51" s="3179"/>
      <c r="PPT51" s="3205"/>
      <c r="PPU51" s="3206"/>
      <c r="PPV51" s="3207"/>
      <c r="PPW51" s="3208"/>
      <c r="PPX51" s="3209"/>
      <c r="PPY51" s="3208"/>
      <c r="PPZ51" s="3209"/>
      <c r="PQA51" s="3200"/>
      <c r="PQB51" s="3201"/>
      <c r="PQC51" s="3208"/>
      <c r="PQD51" s="3206"/>
      <c r="PQE51" s="3200"/>
      <c r="PQF51" s="3201"/>
      <c r="PQG51" s="3202"/>
      <c r="PQH51" s="3203"/>
      <c r="PQI51" s="3200"/>
      <c r="PQJ51" s="3204"/>
      <c r="PQK51" s="3179"/>
      <c r="PQL51" s="3205"/>
      <c r="PQM51" s="3206"/>
      <c r="PQN51" s="3207"/>
      <c r="PQO51" s="3208"/>
      <c r="PQP51" s="3209"/>
      <c r="PQQ51" s="3208"/>
      <c r="PQR51" s="3209"/>
      <c r="PQS51" s="3200"/>
      <c r="PQT51" s="3201"/>
      <c r="PQU51" s="3208"/>
      <c r="PQV51" s="3206"/>
      <c r="PQW51" s="3200"/>
      <c r="PQX51" s="3201"/>
      <c r="PQY51" s="3202"/>
      <c r="PQZ51" s="3203"/>
      <c r="PRA51" s="3200"/>
      <c r="PRB51" s="3204"/>
      <c r="PRC51" s="3179"/>
      <c r="PRD51" s="3205"/>
      <c r="PRE51" s="3206"/>
      <c r="PRF51" s="3207"/>
      <c r="PRG51" s="3208"/>
      <c r="PRH51" s="3209"/>
      <c r="PRI51" s="3208"/>
      <c r="PRJ51" s="3209"/>
      <c r="PRK51" s="3200"/>
      <c r="PRL51" s="3201"/>
      <c r="PRM51" s="3208"/>
      <c r="PRN51" s="3206"/>
      <c r="PRO51" s="3200"/>
      <c r="PRP51" s="3201"/>
      <c r="PRQ51" s="3202"/>
      <c r="PRR51" s="3203"/>
      <c r="PRS51" s="3200"/>
      <c r="PRT51" s="3204"/>
      <c r="PRU51" s="3179"/>
      <c r="PRV51" s="3205"/>
      <c r="PRW51" s="3206"/>
      <c r="PRX51" s="3207"/>
      <c r="PRY51" s="3208"/>
      <c r="PRZ51" s="3209"/>
      <c r="PSA51" s="3208"/>
      <c r="PSB51" s="3209"/>
      <c r="PSC51" s="3200"/>
      <c r="PSD51" s="3201"/>
      <c r="PSE51" s="3208"/>
      <c r="PSF51" s="3206"/>
      <c r="PSG51" s="3200"/>
      <c r="PSH51" s="3201"/>
      <c r="PSI51" s="3202"/>
      <c r="PSJ51" s="3203"/>
      <c r="PSK51" s="3200"/>
      <c r="PSL51" s="3204"/>
      <c r="PSM51" s="3179"/>
      <c r="PSN51" s="3205"/>
      <c r="PSO51" s="3206"/>
      <c r="PSP51" s="3207"/>
      <c r="PSQ51" s="3208"/>
      <c r="PSR51" s="3209"/>
      <c r="PSS51" s="3208"/>
      <c r="PST51" s="3209"/>
      <c r="PSU51" s="3200"/>
      <c r="PSV51" s="3201"/>
      <c r="PSW51" s="3208"/>
      <c r="PSX51" s="3206"/>
      <c r="PSY51" s="3200"/>
      <c r="PSZ51" s="3201"/>
      <c r="PTA51" s="3202"/>
      <c r="PTB51" s="3203"/>
      <c r="PTC51" s="3200"/>
      <c r="PTD51" s="3204"/>
      <c r="PTE51" s="3179"/>
      <c r="PTF51" s="3205"/>
      <c r="PTG51" s="3206"/>
      <c r="PTH51" s="3207"/>
      <c r="PTI51" s="3208"/>
      <c r="PTJ51" s="3209"/>
      <c r="PTK51" s="3208"/>
      <c r="PTL51" s="3209"/>
      <c r="PTM51" s="3200"/>
      <c r="PTN51" s="3201"/>
      <c r="PTO51" s="3208"/>
      <c r="PTP51" s="3206"/>
      <c r="PTQ51" s="3200"/>
      <c r="PTR51" s="3201"/>
      <c r="PTS51" s="3202"/>
      <c r="PTT51" s="3203"/>
      <c r="PTU51" s="3200"/>
      <c r="PTV51" s="3204"/>
      <c r="PTW51" s="3179"/>
      <c r="PTX51" s="3205"/>
      <c r="PTY51" s="3206"/>
      <c r="PTZ51" s="3207"/>
      <c r="PUA51" s="3208"/>
      <c r="PUB51" s="3209"/>
      <c r="PUC51" s="3208"/>
      <c r="PUD51" s="3209"/>
      <c r="PUE51" s="3200"/>
      <c r="PUF51" s="3201"/>
      <c r="PUG51" s="3208"/>
      <c r="PUH51" s="3206"/>
      <c r="PUI51" s="3200"/>
      <c r="PUJ51" s="3201"/>
      <c r="PUK51" s="3202"/>
      <c r="PUL51" s="3203"/>
      <c r="PUM51" s="3200"/>
      <c r="PUN51" s="3204"/>
      <c r="PUO51" s="3179"/>
      <c r="PUP51" s="3205"/>
      <c r="PUQ51" s="3206"/>
      <c r="PUR51" s="3207"/>
      <c r="PUS51" s="3208"/>
      <c r="PUT51" s="3209"/>
      <c r="PUU51" s="3208"/>
      <c r="PUV51" s="3209"/>
      <c r="PUW51" s="3200"/>
      <c r="PUX51" s="3201"/>
      <c r="PUY51" s="3208"/>
      <c r="PUZ51" s="3206"/>
      <c r="PVA51" s="3200"/>
      <c r="PVB51" s="3201"/>
      <c r="PVC51" s="3202"/>
      <c r="PVD51" s="3203"/>
      <c r="PVE51" s="3200"/>
      <c r="PVF51" s="3204"/>
      <c r="PVG51" s="3179"/>
      <c r="PVH51" s="3205"/>
      <c r="PVI51" s="3206"/>
      <c r="PVJ51" s="3207"/>
      <c r="PVK51" s="3208"/>
      <c r="PVL51" s="3209"/>
      <c r="PVM51" s="3208"/>
      <c r="PVN51" s="3209"/>
      <c r="PVO51" s="3200"/>
      <c r="PVP51" s="3201"/>
      <c r="PVQ51" s="3208"/>
      <c r="PVR51" s="3206"/>
      <c r="PVS51" s="3200"/>
      <c r="PVT51" s="3201"/>
      <c r="PVU51" s="3202"/>
      <c r="PVV51" s="3203"/>
      <c r="PVW51" s="3200"/>
      <c r="PVX51" s="3204"/>
      <c r="PVY51" s="3179"/>
      <c r="PVZ51" s="3205"/>
      <c r="PWA51" s="3206"/>
      <c r="PWB51" s="3207"/>
      <c r="PWC51" s="3208"/>
      <c r="PWD51" s="3209"/>
      <c r="PWE51" s="3208"/>
      <c r="PWF51" s="3209"/>
      <c r="PWG51" s="3200"/>
      <c r="PWH51" s="3201"/>
      <c r="PWI51" s="3208"/>
      <c r="PWJ51" s="3206"/>
      <c r="PWK51" s="3200"/>
      <c r="PWL51" s="3201"/>
      <c r="PWM51" s="3202"/>
      <c r="PWN51" s="3203"/>
      <c r="PWO51" s="3200"/>
      <c r="PWP51" s="3204"/>
      <c r="PWQ51" s="3179"/>
      <c r="PWR51" s="3205"/>
      <c r="PWS51" s="3206"/>
      <c r="PWT51" s="3207"/>
      <c r="PWU51" s="3208"/>
      <c r="PWV51" s="3209"/>
      <c r="PWW51" s="3208"/>
      <c r="PWX51" s="3209"/>
      <c r="PWY51" s="3200"/>
      <c r="PWZ51" s="3201"/>
      <c r="PXA51" s="3208"/>
      <c r="PXB51" s="3206"/>
      <c r="PXC51" s="3200"/>
      <c r="PXD51" s="3201"/>
      <c r="PXE51" s="3202"/>
      <c r="PXF51" s="3203"/>
      <c r="PXG51" s="3200"/>
      <c r="PXH51" s="3204"/>
      <c r="PXI51" s="3179"/>
      <c r="PXJ51" s="3205"/>
      <c r="PXK51" s="3206"/>
      <c r="PXL51" s="3207"/>
      <c r="PXM51" s="3208"/>
      <c r="PXN51" s="3209"/>
      <c r="PXO51" s="3208"/>
      <c r="PXP51" s="3209"/>
      <c r="PXQ51" s="3200"/>
      <c r="PXR51" s="3201"/>
      <c r="PXS51" s="3208"/>
      <c r="PXT51" s="3206"/>
      <c r="PXU51" s="3200"/>
      <c r="PXV51" s="3201"/>
      <c r="PXW51" s="3202"/>
      <c r="PXX51" s="3203"/>
      <c r="PXY51" s="3200"/>
      <c r="PXZ51" s="3204"/>
      <c r="PYA51" s="3179"/>
      <c r="PYB51" s="3205"/>
      <c r="PYC51" s="3206"/>
      <c r="PYD51" s="3207"/>
      <c r="PYE51" s="3208"/>
      <c r="PYF51" s="3209"/>
      <c r="PYG51" s="3208"/>
      <c r="PYH51" s="3209"/>
      <c r="PYI51" s="3200"/>
      <c r="PYJ51" s="3201"/>
      <c r="PYK51" s="3208"/>
      <c r="PYL51" s="3206"/>
      <c r="PYM51" s="3200"/>
      <c r="PYN51" s="3201"/>
      <c r="PYO51" s="3202"/>
      <c r="PYP51" s="3203"/>
      <c r="PYQ51" s="3200"/>
      <c r="PYR51" s="3204"/>
      <c r="PYS51" s="3179"/>
      <c r="PYT51" s="3205"/>
      <c r="PYU51" s="3206"/>
      <c r="PYV51" s="3207"/>
      <c r="PYW51" s="3208"/>
      <c r="PYX51" s="3209"/>
      <c r="PYY51" s="3208"/>
      <c r="PYZ51" s="3209"/>
      <c r="PZA51" s="3200"/>
      <c r="PZB51" s="3201"/>
      <c r="PZC51" s="3208"/>
      <c r="PZD51" s="3206"/>
      <c r="PZE51" s="3200"/>
      <c r="PZF51" s="3201"/>
      <c r="PZG51" s="3202"/>
      <c r="PZH51" s="3203"/>
      <c r="PZI51" s="3200"/>
      <c r="PZJ51" s="3204"/>
      <c r="PZK51" s="3179"/>
      <c r="PZL51" s="3205"/>
      <c r="PZM51" s="3206"/>
      <c r="PZN51" s="3207"/>
      <c r="PZO51" s="3208"/>
      <c r="PZP51" s="3209"/>
      <c r="PZQ51" s="3208"/>
      <c r="PZR51" s="3209"/>
      <c r="PZS51" s="3200"/>
      <c r="PZT51" s="3201"/>
      <c r="PZU51" s="3208"/>
      <c r="PZV51" s="3206"/>
      <c r="PZW51" s="3200"/>
      <c r="PZX51" s="3201"/>
      <c r="PZY51" s="3202"/>
      <c r="PZZ51" s="3203"/>
      <c r="QAA51" s="3200"/>
      <c r="QAB51" s="3204"/>
      <c r="QAC51" s="3179"/>
      <c r="QAD51" s="3205"/>
      <c r="QAE51" s="3206"/>
      <c r="QAF51" s="3207"/>
      <c r="QAG51" s="3208"/>
      <c r="QAH51" s="3209"/>
      <c r="QAI51" s="3208"/>
      <c r="QAJ51" s="3209"/>
      <c r="QAK51" s="3200"/>
      <c r="QAL51" s="3201"/>
      <c r="QAM51" s="3208"/>
      <c r="QAN51" s="3206"/>
      <c r="QAO51" s="3200"/>
      <c r="QAP51" s="3201"/>
      <c r="QAQ51" s="3202"/>
      <c r="QAR51" s="3203"/>
      <c r="QAS51" s="3200"/>
      <c r="QAT51" s="3204"/>
      <c r="QAU51" s="3179"/>
      <c r="QAV51" s="3205"/>
      <c r="QAW51" s="3206"/>
      <c r="QAX51" s="3207"/>
      <c r="QAY51" s="3208"/>
      <c r="QAZ51" s="3209"/>
      <c r="QBA51" s="3208"/>
      <c r="QBB51" s="3209"/>
      <c r="QBC51" s="3200"/>
      <c r="QBD51" s="3201"/>
      <c r="QBE51" s="3208"/>
      <c r="QBF51" s="3206"/>
      <c r="QBG51" s="3200"/>
      <c r="QBH51" s="3201"/>
      <c r="QBI51" s="3202"/>
      <c r="QBJ51" s="3203"/>
      <c r="QBK51" s="3200"/>
      <c r="QBL51" s="3204"/>
      <c r="QBM51" s="3179"/>
      <c r="QBN51" s="3205"/>
      <c r="QBO51" s="3206"/>
      <c r="QBP51" s="3207"/>
      <c r="QBQ51" s="3208"/>
      <c r="QBR51" s="3209"/>
      <c r="QBS51" s="3208"/>
      <c r="QBT51" s="3209"/>
      <c r="QBU51" s="3200"/>
      <c r="QBV51" s="3201"/>
      <c r="QBW51" s="3208"/>
      <c r="QBX51" s="3206"/>
      <c r="QBY51" s="3200"/>
      <c r="QBZ51" s="3201"/>
      <c r="QCA51" s="3202"/>
      <c r="QCB51" s="3203"/>
      <c r="QCC51" s="3200"/>
      <c r="QCD51" s="3204"/>
      <c r="QCE51" s="3179"/>
      <c r="QCF51" s="3205"/>
      <c r="QCG51" s="3206"/>
      <c r="QCH51" s="3207"/>
      <c r="QCI51" s="3208"/>
      <c r="QCJ51" s="3209"/>
      <c r="QCK51" s="3208"/>
      <c r="QCL51" s="3209"/>
      <c r="QCM51" s="3200"/>
      <c r="QCN51" s="3201"/>
      <c r="QCO51" s="3208"/>
      <c r="QCP51" s="3206"/>
      <c r="QCQ51" s="3200"/>
      <c r="QCR51" s="3201"/>
      <c r="QCS51" s="3202"/>
      <c r="QCT51" s="3203"/>
      <c r="QCU51" s="3200"/>
      <c r="QCV51" s="3204"/>
      <c r="QCW51" s="3179"/>
      <c r="QCX51" s="3205"/>
      <c r="QCY51" s="3206"/>
      <c r="QCZ51" s="3207"/>
      <c r="QDA51" s="3208"/>
      <c r="QDB51" s="3209"/>
      <c r="QDC51" s="3208"/>
      <c r="QDD51" s="3209"/>
      <c r="QDE51" s="3200"/>
      <c r="QDF51" s="3201"/>
      <c r="QDG51" s="3208"/>
      <c r="QDH51" s="3206"/>
      <c r="QDI51" s="3200"/>
      <c r="QDJ51" s="3201"/>
      <c r="QDK51" s="3202"/>
      <c r="QDL51" s="3203"/>
      <c r="QDM51" s="3200"/>
      <c r="QDN51" s="3204"/>
      <c r="QDO51" s="3179"/>
      <c r="QDP51" s="3205"/>
      <c r="QDQ51" s="3206"/>
      <c r="QDR51" s="3207"/>
      <c r="QDS51" s="3208"/>
      <c r="QDT51" s="3209"/>
      <c r="QDU51" s="3208"/>
      <c r="QDV51" s="3209"/>
      <c r="QDW51" s="3200"/>
      <c r="QDX51" s="3201"/>
      <c r="QDY51" s="3208"/>
      <c r="QDZ51" s="3206"/>
      <c r="QEA51" s="3200"/>
      <c r="QEB51" s="3201"/>
      <c r="QEC51" s="3202"/>
      <c r="QED51" s="3203"/>
      <c r="QEE51" s="3200"/>
      <c r="QEF51" s="3204"/>
      <c r="QEG51" s="3179"/>
      <c r="QEH51" s="3205"/>
      <c r="QEI51" s="3206"/>
      <c r="QEJ51" s="3207"/>
      <c r="QEK51" s="3208"/>
      <c r="QEL51" s="3209"/>
      <c r="QEM51" s="3208"/>
      <c r="QEN51" s="3209"/>
      <c r="QEO51" s="3200"/>
      <c r="QEP51" s="3201"/>
      <c r="QEQ51" s="3208"/>
      <c r="QER51" s="3206"/>
      <c r="QES51" s="3200"/>
      <c r="QET51" s="3201"/>
      <c r="QEU51" s="3202"/>
      <c r="QEV51" s="3203"/>
      <c r="QEW51" s="3200"/>
      <c r="QEX51" s="3204"/>
      <c r="QEY51" s="3179"/>
      <c r="QEZ51" s="3205"/>
      <c r="QFA51" s="3206"/>
      <c r="QFB51" s="3207"/>
      <c r="QFC51" s="3208"/>
      <c r="QFD51" s="3209"/>
      <c r="QFE51" s="3208"/>
      <c r="QFF51" s="3209"/>
      <c r="QFG51" s="3200"/>
      <c r="QFH51" s="3201"/>
      <c r="QFI51" s="3208"/>
      <c r="QFJ51" s="3206"/>
      <c r="QFK51" s="3200"/>
      <c r="QFL51" s="3201"/>
      <c r="QFM51" s="3202"/>
      <c r="QFN51" s="3203"/>
      <c r="QFO51" s="3200"/>
      <c r="QFP51" s="3204"/>
      <c r="QFQ51" s="3179"/>
      <c r="QFR51" s="3205"/>
      <c r="QFS51" s="3206"/>
      <c r="QFT51" s="3207"/>
      <c r="QFU51" s="3208"/>
      <c r="QFV51" s="3209"/>
      <c r="QFW51" s="3208"/>
      <c r="QFX51" s="3209"/>
      <c r="QFY51" s="3200"/>
      <c r="QFZ51" s="3201"/>
      <c r="QGA51" s="3208"/>
      <c r="QGB51" s="3206"/>
      <c r="QGC51" s="3200"/>
      <c r="QGD51" s="3201"/>
      <c r="QGE51" s="3202"/>
      <c r="QGF51" s="3203"/>
      <c r="QGG51" s="3200"/>
      <c r="QGH51" s="3204"/>
      <c r="QGI51" s="3179"/>
      <c r="QGJ51" s="3205"/>
      <c r="QGK51" s="3206"/>
      <c r="QGL51" s="3207"/>
      <c r="QGM51" s="3208"/>
      <c r="QGN51" s="3209"/>
      <c r="QGO51" s="3208"/>
      <c r="QGP51" s="3209"/>
      <c r="QGQ51" s="3200"/>
      <c r="QGR51" s="3201"/>
      <c r="QGS51" s="3208"/>
      <c r="QGT51" s="3206"/>
      <c r="QGU51" s="3200"/>
      <c r="QGV51" s="3201"/>
      <c r="QGW51" s="3202"/>
      <c r="QGX51" s="3203"/>
      <c r="QGY51" s="3200"/>
      <c r="QGZ51" s="3204"/>
      <c r="QHA51" s="3179"/>
      <c r="QHB51" s="3205"/>
      <c r="QHC51" s="3206"/>
      <c r="QHD51" s="3207"/>
      <c r="QHE51" s="3208"/>
      <c r="QHF51" s="3209"/>
      <c r="QHG51" s="3208"/>
      <c r="QHH51" s="3209"/>
      <c r="QHI51" s="3200"/>
      <c r="QHJ51" s="3201"/>
      <c r="QHK51" s="3208"/>
      <c r="QHL51" s="3206"/>
      <c r="QHM51" s="3200"/>
      <c r="QHN51" s="3201"/>
      <c r="QHO51" s="3202"/>
      <c r="QHP51" s="3203"/>
      <c r="QHQ51" s="3200"/>
      <c r="QHR51" s="3204"/>
      <c r="QHS51" s="3179"/>
      <c r="QHT51" s="3205"/>
      <c r="QHU51" s="3206"/>
      <c r="QHV51" s="3207"/>
      <c r="QHW51" s="3208"/>
      <c r="QHX51" s="3209"/>
      <c r="QHY51" s="3208"/>
      <c r="QHZ51" s="3209"/>
      <c r="QIA51" s="3200"/>
      <c r="QIB51" s="3201"/>
      <c r="QIC51" s="3208"/>
      <c r="QID51" s="3206"/>
      <c r="QIE51" s="3200"/>
      <c r="QIF51" s="3201"/>
      <c r="QIG51" s="3202"/>
      <c r="QIH51" s="3203"/>
      <c r="QII51" s="3200"/>
      <c r="QIJ51" s="3204"/>
      <c r="QIK51" s="3179"/>
      <c r="QIL51" s="3205"/>
      <c r="QIM51" s="3206"/>
      <c r="QIN51" s="3207"/>
      <c r="QIO51" s="3208"/>
      <c r="QIP51" s="3209"/>
      <c r="QIQ51" s="3208"/>
      <c r="QIR51" s="3209"/>
      <c r="QIS51" s="3200"/>
      <c r="QIT51" s="3201"/>
      <c r="QIU51" s="3208"/>
      <c r="QIV51" s="3206"/>
      <c r="QIW51" s="3200"/>
      <c r="QIX51" s="3201"/>
      <c r="QIY51" s="3202"/>
      <c r="QIZ51" s="3203"/>
      <c r="QJA51" s="3200"/>
      <c r="QJB51" s="3204"/>
      <c r="QJC51" s="3179"/>
      <c r="QJD51" s="3205"/>
      <c r="QJE51" s="3206"/>
      <c r="QJF51" s="3207"/>
      <c r="QJG51" s="3208"/>
      <c r="QJH51" s="3209"/>
      <c r="QJI51" s="3208"/>
      <c r="QJJ51" s="3209"/>
      <c r="QJK51" s="3200"/>
      <c r="QJL51" s="3201"/>
      <c r="QJM51" s="3208"/>
      <c r="QJN51" s="3206"/>
      <c r="QJO51" s="3200"/>
      <c r="QJP51" s="3201"/>
      <c r="QJQ51" s="3202"/>
      <c r="QJR51" s="3203"/>
      <c r="QJS51" s="3200"/>
      <c r="QJT51" s="3204"/>
      <c r="QJU51" s="3179"/>
      <c r="QJV51" s="3205"/>
      <c r="QJW51" s="3206"/>
      <c r="QJX51" s="3207"/>
      <c r="QJY51" s="3208"/>
      <c r="QJZ51" s="3209"/>
      <c r="QKA51" s="3208"/>
      <c r="QKB51" s="3209"/>
      <c r="QKC51" s="3200"/>
      <c r="QKD51" s="3201"/>
      <c r="QKE51" s="3208"/>
      <c r="QKF51" s="3206"/>
      <c r="QKG51" s="3200"/>
      <c r="QKH51" s="3201"/>
      <c r="QKI51" s="3202"/>
      <c r="QKJ51" s="3203"/>
      <c r="QKK51" s="3200"/>
      <c r="QKL51" s="3204"/>
      <c r="QKM51" s="3179"/>
      <c r="QKN51" s="3205"/>
      <c r="QKO51" s="3206"/>
      <c r="QKP51" s="3207"/>
      <c r="QKQ51" s="3208"/>
      <c r="QKR51" s="3209"/>
      <c r="QKS51" s="3208"/>
      <c r="QKT51" s="3209"/>
      <c r="QKU51" s="3200"/>
      <c r="QKV51" s="3201"/>
      <c r="QKW51" s="3208"/>
      <c r="QKX51" s="3206"/>
      <c r="QKY51" s="3200"/>
      <c r="QKZ51" s="3201"/>
      <c r="QLA51" s="3202"/>
      <c r="QLB51" s="3203"/>
      <c r="QLC51" s="3200"/>
      <c r="QLD51" s="3204"/>
      <c r="QLE51" s="3179"/>
      <c r="QLF51" s="3205"/>
      <c r="QLG51" s="3206"/>
      <c r="QLH51" s="3207"/>
      <c r="QLI51" s="3208"/>
      <c r="QLJ51" s="3209"/>
      <c r="QLK51" s="3208"/>
      <c r="QLL51" s="3209"/>
      <c r="QLM51" s="3200"/>
      <c r="QLN51" s="3201"/>
      <c r="QLO51" s="3208"/>
      <c r="QLP51" s="3206"/>
      <c r="QLQ51" s="3200"/>
      <c r="QLR51" s="3201"/>
      <c r="QLS51" s="3202"/>
      <c r="QLT51" s="3203"/>
      <c r="QLU51" s="3200"/>
      <c r="QLV51" s="3204"/>
      <c r="QLW51" s="3179"/>
      <c r="QLX51" s="3205"/>
      <c r="QLY51" s="3206"/>
      <c r="QLZ51" s="3207"/>
      <c r="QMA51" s="3208"/>
      <c r="QMB51" s="3209"/>
      <c r="QMC51" s="3208"/>
      <c r="QMD51" s="3209"/>
      <c r="QME51" s="3200"/>
      <c r="QMF51" s="3201"/>
      <c r="QMG51" s="3208"/>
      <c r="QMH51" s="3206"/>
      <c r="QMI51" s="3200"/>
      <c r="QMJ51" s="3201"/>
      <c r="QMK51" s="3202"/>
      <c r="QML51" s="3203"/>
      <c r="QMM51" s="3200"/>
      <c r="QMN51" s="3204"/>
      <c r="QMO51" s="3179"/>
      <c r="QMP51" s="3205"/>
      <c r="QMQ51" s="3206"/>
      <c r="QMR51" s="3207"/>
      <c r="QMS51" s="3208"/>
      <c r="QMT51" s="3209"/>
      <c r="QMU51" s="3208"/>
      <c r="QMV51" s="3209"/>
      <c r="QMW51" s="3200"/>
      <c r="QMX51" s="3201"/>
      <c r="QMY51" s="3208"/>
      <c r="QMZ51" s="3206"/>
      <c r="QNA51" s="3200"/>
      <c r="QNB51" s="3201"/>
      <c r="QNC51" s="3202"/>
      <c r="QND51" s="3203"/>
      <c r="QNE51" s="3200"/>
      <c r="QNF51" s="3204"/>
      <c r="QNG51" s="3179"/>
      <c r="QNH51" s="3205"/>
      <c r="QNI51" s="3206"/>
      <c r="QNJ51" s="3207"/>
      <c r="QNK51" s="3208"/>
      <c r="QNL51" s="3209"/>
      <c r="QNM51" s="3208"/>
      <c r="QNN51" s="3209"/>
      <c r="QNO51" s="3200"/>
      <c r="QNP51" s="3201"/>
      <c r="QNQ51" s="3208"/>
      <c r="QNR51" s="3206"/>
      <c r="QNS51" s="3200"/>
      <c r="QNT51" s="3201"/>
      <c r="QNU51" s="3202"/>
      <c r="QNV51" s="3203"/>
      <c r="QNW51" s="3200"/>
      <c r="QNX51" s="3204"/>
      <c r="QNY51" s="3179"/>
      <c r="QNZ51" s="3205"/>
      <c r="QOA51" s="3206"/>
      <c r="QOB51" s="3207"/>
      <c r="QOC51" s="3208"/>
      <c r="QOD51" s="3209"/>
      <c r="QOE51" s="3208"/>
      <c r="QOF51" s="3209"/>
      <c r="QOG51" s="3200"/>
      <c r="QOH51" s="3201"/>
      <c r="QOI51" s="3208"/>
      <c r="QOJ51" s="3206"/>
      <c r="QOK51" s="3200"/>
      <c r="QOL51" s="3201"/>
      <c r="QOM51" s="3202"/>
      <c r="QON51" s="3203"/>
      <c r="QOO51" s="3200"/>
      <c r="QOP51" s="3204"/>
      <c r="QOQ51" s="3179"/>
      <c r="QOR51" s="3205"/>
      <c r="QOS51" s="3206"/>
      <c r="QOT51" s="3207"/>
      <c r="QOU51" s="3208"/>
      <c r="QOV51" s="3209"/>
      <c r="QOW51" s="3208"/>
      <c r="QOX51" s="3209"/>
      <c r="QOY51" s="3200"/>
      <c r="QOZ51" s="3201"/>
      <c r="QPA51" s="3208"/>
      <c r="QPB51" s="3206"/>
      <c r="QPC51" s="3200"/>
      <c r="QPD51" s="3201"/>
      <c r="QPE51" s="3202"/>
      <c r="QPF51" s="3203"/>
      <c r="QPG51" s="3200"/>
      <c r="QPH51" s="3204"/>
      <c r="QPI51" s="3179"/>
      <c r="QPJ51" s="3205"/>
      <c r="QPK51" s="3206"/>
      <c r="QPL51" s="3207"/>
      <c r="QPM51" s="3208"/>
      <c r="QPN51" s="3209"/>
      <c r="QPO51" s="3208"/>
      <c r="QPP51" s="3209"/>
      <c r="QPQ51" s="3200"/>
      <c r="QPR51" s="3201"/>
      <c r="QPS51" s="3208"/>
      <c r="QPT51" s="3206"/>
      <c r="QPU51" s="3200"/>
      <c r="QPV51" s="3201"/>
      <c r="QPW51" s="3202"/>
      <c r="QPX51" s="3203"/>
      <c r="QPY51" s="3200"/>
      <c r="QPZ51" s="3204"/>
      <c r="QQA51" s="3179"/>
      <c r="QQB51" s="3205"/>
      <c r="QQC51" s="3206"/>
      <c r="QQD51" s="3207"/>
      <c r="QQE51" s="3208"/>
      <c r="QQF51" s="3209"/>
      <c r="QQG51" s="3208"/>
      <c r="QQH51" s="3209"/>
      <c r="QQI51" s="3200"/>
      <c r="QQJ51" s="3201"/>
      <c r="QQK51" s="3208"/>
      <c r="QQL51" s="3206"/>
      <c r="QQM51" s="3200"/>
      <c r="QQN51" s="3201"/>
      <c r="QQO51" s="3202"/>
      <c r="QQP51" s="3203"/>
      <c r="QQQ51" s="3200"/>
      <c r="QQR51" s="3204"/>
      <c r="QQS51" s="3179"/>
      <c r="QQT51" s="3205"/>
      <c r="QQU51" s="3206"/>
      <c r="QQV51" s="3207"/>
      <c r="QQW51" s="3208"/>
      <c r="QQX51" s="3209"/>
      <c r="QQY51" s="3208"/>
      <c r="QQZ51" s="3209"/>
      <c r="QRA51" s="3200"/>
      <c r="QRB51" s="3201"/>
      <c r="QRC51" s="3208"/>
      <c r="QRD51" s="3206"/>
      <c r="QRE51" s="3200"/>
      <c r="QRF51" s="3201"/>
      <c r="QRG51" s="3202"/>
      <c r="QRH51" s="3203"/>
      <c r="QRI51" s="3200"/>
      <c r="QRJ51" s="3204"/>
      <c r="QRK51" s="3179"/>
      <c r="QRL51" s="3205"/>
      <c r="QRM51" s="3206"/>
      <c r="QRN51" s="3207"/>
      <c r="QRO51" s="3208"/>
      <c r="QRP51" s="3209"/>
      <c r="QRQ51" s="3208"/>
      <c r="QRR51" s="3209"/>
      <c r="QRS51" s="3200"/>
      <c r="QRT51" s="3201"/>
      <c r="QRU51" s="3208"/>
      <c r="QRV51" s="3206"/>
      <c r="QRW51" s="3200"/>
      <c r="QRX51" s="3201"/>
      <c r="QRY51" s="3202"/>
      <c r="QRZ51" s="3203"/>
      <c r="QSA51" s="3200"/>
      <c r="QSB51" s="3204"/>
      <c r="QSC51" s="3179"/>
      <c r="QSD51" s="3205"/>
      <c r="QSE51" s="3206"/>
      <c r="QSF51" s="3207"/>
      <c r="QSG51" s="3208"/>
      <c r="QSH51" s="3209"/>
      <c r="QSI51" s="3208"/>
      <c r="QSJ51" s="3209"/>
      <c r="QSK51" s="3200"/>
      <c r="QSL51" s="3201"/>
      <c r="QSM51" s="3208"/>
      <c r="QSN51" s="3206"/>
      <c r="QSO51" s="3200"/>
      <c r="QSP51" s="3201"/>
      <c r="QSQ51" s="3202"/>
      <c r="QSR51" s="3203"/>
      <c r="QSS51" s="3200"/>
      <c r="QST51" s="3204"/>
      <c r="QSU51" s="3179"/>
      <c r="QSV51" s="3205"/>
      <c r="QSW51" s="3206"/>
      <c r="QSX51" s="3207"/>
      <c r="QSY51" s="3208"/>
      <c r="QSZ51" s="3209"/>
      <c r="QTA51" s="3208"/>
      <c r="QTB51" s="3209"/>
      <c r="QTC51" s="3200"/>
      <c r="QTD51" s="3201"/>
      <c r="QTE51" s="3208"/>
      <c r="QTF51" s="3206"/>
      <c r="QTG51" s="3200"/>
      <c r="QTH51" s="3201"/>
      <c r="QTI51" s="3202"/>
      <c r="QTJ51" s="3203"/>
      <c r="QTK51" s="3200"/>
      <c r="QTL51" s="3204"/>
      <c r="QTM51" s="3179"/>
      <c r="QTN51" s="3205"/>
      <c r="QTO51" s="3206"/>
      <c r="QTP51" s="3207"/>
      <c r="QTQ51" s="3208"/>
      <c r="QTR51" s="3209"/>
      <c r="QTS51" s="3208"/>
      <c r="QTT51" s="3209"/>
      <c r="QTU51" s="3200"/>
      <c r="QTV51" s="3201"/>
      <c r="QTW51" s="3208"/>
      <c r="QTX51" s="3206"/>
      <c r="QTY51" s="3200"/>
      <c r="QTZ51" s="3201"/>
      <c r="QUA51" s="3202"/>
      <c r="QUB51" s="3203"/>
      <c r="QUC51" s="3200"/>
      <c r="QUD51" s="3204"/>
      <c r="QUE51" s="3179"/>
      <c r="QUF51" s="3205"/>
      <c r="QUG51" s="3206"/>
      <c r="QUH51" s="3207"/>
      <c r="QUI51" s="3208"/>
      <c r="QUJ51" s="3209"/>
      <c r="QUK51" s="3208"/>
      <c r="QUL51" s="3209"/>
      <c r="QUM51" s="3200"/>
      <c r="QUN51" s="3201"/>
      <c r="QUO51" s="3208"/>
      <c r="QUP51" s="3206"/>
      <c r="QUQ51" s="3200"/>
      <c r="QUR51" s="3201"/>
      <c r="QUS51" s="3202"/>
      <c r="QUT51" s="3203"/>
      <c r="QUU51" s="3200"/>
      <c r="QUV51" s="3204"/>
      <c r="QUW51" s="3179"/>
      <c r="QUX51" s="3205"/>
      <c r="QUY51" s="3206"/>
      <c r="QUZ51" s="3207"/>
      <c r="QVA51" s="3208"/>
      <c r="QVB51" s="3209"/>
      <c r="QVC51" s="3208"/>
      <c r="QVD51" s="3209"/>
      <c r="QVE51" s="3200"/>
      <c r="QVF51" s="3201"/>
      <c r="QVG51" s="3208"/>
      <c r="QVH51" s="3206"/>
      <c r="QVI51" s="3200"/>
      <c r="QVJ51" s="3201"/>
      <c r="QVK51" s="3202"/>
      <c r="QVL51" s="3203"/>
      <c r="QVM51" s="3200"/>
      <c r="QVN51" s="3204"/>
      <c r="QVO51" s="3179"/>
      <c r="QVP51" s="3205"/>
      <c r="QVQ51" s="3206"/>
      <c r="QVR51" s="3207"/>
      <c r="QVS51" s="3208"/>
      <c r="QVT51" s="3209"/>
      <c r="QVU51" s="3208"/>
      <c r="QVV51" s="3209"/>
      <c r="QVW51" s="3200"/>
      <c r="QVX51" s="3201"/>
      <c r="QVY51" s="3208"/>
      <c r="QVZ51" s="3206"/>
      <c r="QWA51" s="3200"/>
      <c r="QWB51" s="3201"/>
      <c r="QWC51" s="3202"/>
      <c r="QWD51" s="3203"/>
      <c r="QWE51" s="3200"/>
      <c r="QWF51" s="3204"/>
      <c r="QWG51" s="3179"/>
      <c r="QWH51" s="3205"/>
      <c r="QWI51" s="3206"/>
      <c r="QWJ51" s="3207"/>
      <c r="QWK51" s="3208"/>
      <c r="QWL51" s="3209"/>
      <c r="QWM51" s="3208"/>
      <c r="QWN51" s="3209"/>
      <c r="QWO51" s="3200"/>
      <c r="QWP51" s="3201"/>
      <c r="QWQ51" s="3208"/>
      <c r="QWR51" s="3206"/>
      <c r="QWS51" s="3200"/>
      <c r="QWT51" s="3201"/>
      <c r="QWU51" s="3202"/>
      <c r="QWV51" s="3203"/>
      <c r="QWW51" s="3200"/>
      <c r="QWX51" s="3204"/>
      <c r="QWY51" s="3179"/>
      <c r="QWZ51" s="3205"/>
      <c r="QXA51" s="3206"/>
      <c r="QXB51" s="3207"/>
      <c r="QXC51" s="3208"/>
      <c r="QXD51" s="3209"/>
      <c r="QXE51" s="3208"/>
      <c r="QXF51" s="3209"/>
      <c r="QXG51" s="3200"/>
      <c r="QXH51" s="3201"/>
      <c r="QXI51" s="3208"/>
      <c r="QXJ51" s="3206"/>
      <c r="QXK51" s="3200"/>
      <c r="QXL51" s="3201"/>
      <c r="QXM51" s="3202"/>
      <c r="QXN51" s="3203"/>
      <c r="QXO51" s="3200"/>
      <c r="QXP51" s="3204"/>
      <c r="QXQ51" s="3179"/>
      <c r="QXR51" s="3205"/>
      <c r="QXS51" s="3206"/>
      <c r="QXT51" s="3207"/>
      <c r="QXU51" s="3208"/>
      <c r="QXV51" s="3209"/>
      <c r="QXW51" s="3208"/>
      <c r="QXX51" s="3209"/>
      <c r="QXY51" s="3200"/>
      <c r="QXZ51" s="3201"/>
      <c r="QYA51" s="3208"/>
      <c r="QYB51" s="3206"/>
      <c r="QYC51" s="3200"/>
      <c r="QYD51" s="3201"/>
      <c r="QYE51" s="3202"/>
      <c r="QYF51" s="3203"/>
      <c r="QYG51" s="3200"/>
      <c r="QYH51" s="3204"/>
      <c r="QYI51" s="3179"/>
      <c r="QYJ51" s="3205"/>
      <c r="QYK51" s="3206"/>
      <c r="QYL51" s="3207"/>
      <c r="QYM51" s="3208"/>
      <c r="QYN51" s="3209"/>
      <c r="QYO51" s="3208"/>
      <c r="QYP51" s="3209"/>
      <c r="QYQ51" s="3200"/>
      <c r="QYR51" s="3201"/>
      <c r="QYS51" s="3208"/>
      <c r="QYT51" s="3206"/>
      <c r="QYU51" s="3200"/>
      <c r="QYV51" s="3201"/>
      <c r="QYW51" s="3202"/>
      <c r="QYX51" s="3203"/>
      <c r="QYY51" s="3200"/>
      <c r="QYZ51" s="3204"/>
      <c r="QZA51" s="3179"/>
      <c r="QZB51" s="3205"/>
      <c r="QZC51" s="3206"/>
      <c r="QZD51" s="3207"/>
      <c r="QZE51" s="3208"/>
      <c r="QZF51" s="3209"/>
      <c r="QZG51" s="3208"/>
      <c r="QZH51" s="3209"/>
      <c r="QZI51" s="3200"/>
      <c r="QZJ51" s="3201"/>
      <c r="QZK51" s="3208"/>
      <c r="QZL51" s="3206"/>
      <c r="QZM51" s="3200"/>
      <c r="QZN51" s="3201"/>
      <c r="QZO51" s="3202"/>
      <c r="QZP51" s="3203"/>
      <c r="QZQ51" s="3200"/>
      <c r="QZR51" s="3204"/>
      <c r="QZS51" s="3179"/>
      <c r="QZT51" s="3205"/>
      <c r="QZU51" s="3206"/>
      <c r="QZV51" s="3207"/>
      <c r="QZW51" s="3208"/>
      <c r="QZX51" s="3209"/>
      <c r="QZY51" s="3208"/>
      <c r="QZZ51" s="3209"/>
      <c r="RAA51" s="3200"/>
      <c r="RAB51" s="3201"/>
      <c r="RAC51" s="3208"/>
      <c r="RAD51" s="3206"/>
      <c r="RAE51" s="3200"/>
      <c r="RAF51" s="3201"/>
      <c r="RAG51" s="3202"/>
      <c r="RAH51" s="3203"/>
      <c r="RAI51" s="3200"/>
      <c r="RAJ51" s="3204"/>
      <c r="RAK51" s="3179"/>
      <c r="RAL51" s="3205"/>
      <c r="RAM51" s="3206"/>
      <c r="RAN51" s="3207"/>
      <c r="RAO51" s="3208"/>
      <c r="RAP51" s="3209"/>
      <c r="RAQ51" s="3208"/>
      <c r="RAR51" s="3209"/>
      <c r="RAS51" s="3200"/>
      <c r="RAT51" s="3201"/>
      <c r="RAU51" s="3208"/>
      <c r="RAV51" s="3206"/>
      <c r="RAW51" s="3200"/>
      <c r="RAX51" s="3201"/>
      <c r="RAY51" s="3202"/>
      <c r="RAZ51" s="3203"/>
      <c r="RBA51" s="3200"/>
      <c r="RBB51" s="3204"/>
      <c r="RBC51" s="3179"/>
      <c r="RBD51" s="3205"/>
      <c r="RBE51" s="3206"/>
      <c r="RBF51" s="3207"/>
      <c r="RBG51" s="3208"/>
      <c r="RBH51" s="3209"/>
      <c r="RBI51" s="3208"/>
      <c r="RBJ51" s="3209"/>
      <c r="RBK51" s="3200"/>
      <c r="RBL51" s="3201"/>
      <c r="RBM51" s="3208"/>
      <c r="RBN51" s="3206"/>
      <c r="RBO51" s="3200"/>
      <c r="RBP51" s="3201"/>
      <c r="RBQ51" s="3202"/>
      <c r="RBR51" s="3203"/>
      <c r="RBS51" s="3200"/>
      <c r="RBT51" s="3204"/>
      <c r="RBU51" s="3179"/>
      <c r="RBV51" s="3205"/>
      <c r="RBW51" s="3206"/>
      <c r="RBX51" s="3207"/>
      <c r="RBY51" s="3208"/>
      <c r="RBZ51" s="3209"/>
      <c r="RCA51" s="3208"/>
      <c r="RCB51" s="3209"/>
      <c r="RCC51" s="3200"/>
      <c r="RCD51" s="3201"/>
      <c r="RCE51" s="3208"/>
      <c r="RCF51" s="3206"/>
      <c r="RCG51" s="3200"/>
      <c r="RCH51" s="3201"/>
      <c r="RCI51" s="3202"/>
      <c r="RCJ51" s="3203"/>
      <c r="RCK51" s="3200"/>
      <c r="RCL51" s="3204"/>
      <c r="RCM51" s="3179"/>
      <c r="RCN51" s="3205"/>
      <c r="RCO51" s="3206"/>
      <c r="RCP51" s="3207"/>
      <c r="RCQ51" s="3208"/>
      <c r="RCR51" s="3209"/>
      <c r="RCS51" s="3208"/>
      <c r="RCT51" s="3209"/>
      <c r="RCU51" s="3200"/>
      <c r="RCV51" s="3201"/>
      <c r="RCW51" s="3208"/>
      <c r="RCX51" s="3206"/>
      <c r="RCY51" s="3200"/>
      <c r="RCZ51" s="3201"/>
      <c r="RDA51" s="3202"/>
      <c r="RDB51" s="3203"/>
      <c r="RDC51" s="3200"/>
      <c r="RDD51" s="3204"/>
      <c r="RDE51" s="3179"/>
      <c r="RDF51" s="3205"/>
      <c r="RDG51" s="3206"/>
      <c r="RDH51" s="3207"/>
      <c r="RDI51" s="3208"/>
      <c r="RDJ51" s="3209"/>
      <c r="RDK51" s="3208"/>
      <c r="RDL51" s="3209"/>
      <c r="RDM51" s="3200"/>
      <c r="RDN51" s="3201"/>
      <c r="RDO51" s="3208"/>
      <c r="RDP51" s="3206"/>
      <c r="RDQ51" s="3200"/>
      <c r="RDR51" s="3201"/>
      <c r="RDS51" s="3202"/>
      <c r="RDT51" s="3203"/>
      <c r="RDU51" s="3200"/>
      <c r="RDV51" s="3204"/>
      <c r="RDW51" s="3179"/>
      <c r="RDX51" s="3205"/>
      <c r="RDY51" s="3206"/>
      <c r="RDZ51" s="3207"/>
      <c r="REA51" s="3208"/>
      <c r="REB51" s="3209"/>
      <c r="REC51" s="3208"/>
      <c r="RED51" s="3209"/>
      <c r="REE51" s="3200"/>
      <c r="REF51" s="3201"/>
      <c r="REG51" s="3208"/>
      <c r="REH51" s="3206"/>
      <c r="REI51" s="3200"/>
      <c r="REJ51" s="3201"/>
      <c r="REK51" s="3202"/>
      <c r="REL51" s="3203"/>
      <c r="REM51" s="3200"/>
      <c r="REN51" s="3204"/>
      <c r="REO51" s="3179"/>
      <c r="REP51" s="3205"/>
      <c r="REQ51" s="3206"/>
      <c r="RER51" s="3207"/>
      <c r="RES51" s="3208"/>
      <c r="RET51" s="3209"/>
      <c r="REU51" s="3208"/>
      <c r="REV51" s="3209"/>
      <c r="REW51" s="3200"/>
      <c r="REX51" s="3201"/>
      <c r="REY51" s="3208"/>
      <c r="REZ51" s="3206"/>
      <c r="RFA51" s="3200"/>
      <c r="RFB51" s="3201"/>
      <c r="RFC51" s="3202"/>
      <c r="RFD51" s="3203"/>
      <c r="RFE51" s="3200"/>
      <c r="RFF51" s="3204"/>
      <c r="RFG51" s="3179"/>
      <c r="RFH51" s="3205"/>
      <c r="RFI51" s="3206"/>
      <c r="RFJ51" s="3207"/>
      <c r="RFK51" s="3208"/>
      <c r="RFL51" s="3209"/>
      <c r="RFM51" s="3208"/>
      <c r="RFN51" s="3209"/>
      <c r="RFO51" s="3200"/>
      <c r="RFP51" s="3201"/>
      <c r="RFQ51" s="3208"/>
      <c r="RFR51" s="3206"/>
      <c r="RFS51" s="3200"/>
      <c r="RFT51" s="3201"/>
      <c r="RFU51" s="3202"/>
      <c r="RFV51" s="3203"/>
      <c r="RFW51" s="3200"/>
      <c r="RFX51" s="3204"/>
      <c r="RFY51" s="3179"/>
      <c r="RFZ51" s="3205"/>
      <c r="RGA51" s="3206"/>
      <c r="RGB51" s="3207"/>
      <c r="RGC51" s="3208"/>
      <c r="RGD51" s="3209"/>
      <c r="RGE51" s="3208"/>
      <c r="RGF51" s="3209"/>
      <c r="RGG51" s="3200"/>
      <c r="RGH51" s="3201"/>
      <c r="RGI51" s="3208"/>
      <c r="RGJ51" s="3206"/>
      <c r="RGK51" s="3200"/>
      <c r="RGL51" s="3201"/>
      <c r="RGM51" s="3202"/>
      <c r="RGN51" s="3203"/>
      <c r="RGO51" s="3200"/>
      <c r="RGP51" s="3204"/>
      <c r="RGQ51" s="3179"/>
      <c r="RGR51" s="3205"/>
      <c r="RGS51" s="3206"/>
      <c r="RGT51" s="3207"/>
      <c r="RGU51" s="3208"/>
      <c r="RGV51" s="3209"/>
      <c r="RGW51" s="3208"/>
      <c r="RGX51" s="3209"/>
      <c r="RGY51" s="3200"/>
      <c r="RGZ51" s="3201"/>
      <c r="RHA51" s="3208"/>
      <c r="RHB51" s="3206"/>
      <c r="RHC51" s="3200"/>
      <c r="RHD51" s="3201"/>
      <c r="RHE51" s="3202"/>
      <c r="RHF51" s="3203"/>
      <c r="RHG51" s="3200"/>
      <c r="RHH51" s="3204"/>
      <c r="RHI51" s="3179"/>
      <c r="RHJ51" s="3205"/>
      <c r="RHK51" s="3206"/>
      <c r="RHL51" s="3207"/>
      <c r="RHM51" s="3208"/>
      <c r="RHN51" s="3209"/>
      <c r="RHO51" s="3208"/>
      <c r="RHP51" s="3209"/>
      <c r="RHQ51" s="3200"/>
      <c r="RHR51" s="3201"/>
      <c r="RHS51" s="3208"/>
      <c r="RHT51" s="3206"/>
      <c r="RHU51" s="3200"/>
      <c r="RHV51" s="3201"/>
      <c r="RHW51" s="3202"/>
      <c r="RHX51" s="3203"/>
      <c r="RHY51" s="3200"/>
      <c r="RHZ51" s="3204"/>
      <c r="RIA51" s="3179"/>
      <c r="RIB51" s="3205"/>
      <c r="RIC51" s="3206"/>
      <c r="RID51" s="3207"/>
      <c r="RIE51" s="3208"/>
      <c r="RIF51" s="3209"/>
      <c r="RIG51" s="3208"/>
      <c r="RIH51" s="3209"/>
      <c r="RII51" s="3200"/>
      <c r="RIJ51" s="3201"/>
      <c r="RIK51" s="3208"/>
      <c r="RIL51" s="3206"/>
      <c r="RIM51" s="3200"/>
      <c r="RIN51" s="3201"/>
      <c r="RIO51" s="3202"/>
      <c r="RIP51" s="3203"/>
      <c r="RIQ51" s="3200"/>
      <c r="RIR51" s="3204"/>
      <c r="RIS51" s="3179"/>
      <c r="RIT51" s="3205"/>
      <c r="RIU51" s="3206"/>
      <c r="RIV51" s="3207"/>
      <c r="RIW51" s="3208"/>
      <c r="RIX51" s="3209"/>
      <c r="RIY51" s="3208"/>
      <c r="RIZ51" s="3209"/>
      <c r="RJA51" s="3200"/>
      <c r="RJB51" s="3201"/>
      <c r="RJC51" s="3208"/>
      <c r="RJD51" s="3206"/>
      <c r="RJE51" s="3200"/>
      <c r="RJF51" s="3201"/>
      <c r="RJG51" s="3202"/>
      <c r="RJH51" s="3203"/>
      <c r="RJI51" s="3200"/>
      <c r="RJJ51" s="3204"/>
      <c r="RJK51" s="3179"/>
      <c r="RJL51" s="3205"/>
      <c r="RJM51" s="3206"/>
      <c r="RJN51" s="3207"/>
      <c r="RJO51" s="3208"/>
      <c r="RJP51" s="3209"/>
      <c r="RJQ51" s="3208"/>
      <c r="RJR51" s="3209"/>
      <c r="RJS51" s="3200"/>
      <c r="RJT51" s="3201"/>
      <c r="RJU51" s="3208"/>
      <c r="RJV51" s="3206"/>
      <c r="RJW51" s="3200"/>
      <c r="RJX51" s="3201"/>
      <c r="RJY51" s="3202"/>
      <c r="RJZ51" s="3203"/>
      <c r="RKA51" s="3200"/>
      <c r="RKB51" s="3204"/>
      <c r="RKC51" s="3179"/>
      <c r="RKD51" s="3205"/>
      <c r="RKE51" s="3206"/>
      <c r="RKF51" s="3207"/>
      <c r="RKG51" s="3208"/>
      <c r="RKH51" s="3209"/>
      <c r="RKI51" s="3208"/>
      <c r="RKJ51" s="3209"/>
      <c r="RKK51" s="3200"/>
      <c r="RKL51" s="3201"/>
      <c r="RKM51" s="3208"/>
      <c r="RKN51" s="3206"/>
      <c r="RKO51" s="3200"/>
      <c r="RKP51" s="3201"/>
      <c r="RKQ51" s="3202"/>
      <c r="RKR51" s="3203"/>
      <c r="RKS51" s="3200"/>
      <c r="RKT51" s="3204"/>
      <c r="RKU51" s="3179"/>
      <c r="RKV51" s="3205"/>
      <c r="RKW51" s="3206"/>
      <c r="RKX51" s="3207"/>
      <c r="RKY51" s="3208"/>
      <c r="RKZ51" s="3209"/>
      <c r="RLA51" s="3208"/>
      <c r="RLB51" s="3209"/>
      <c r="RLC51" s="3200"/>
      <c r="RLD51" s="3201"/>
      <c r="RLE51" s="3208"/>
      <c r="RLF51" s="3206"/>
      <c r="RLG51" s="3200"/>
      <c r="RLH51" s="3201"/>
      <c r="RLI51" s="3202"/>
      <c r="RLJ51" s="3203"/>
      <c r="RLK51" s="3200"/>
      <c r="RLL51" s="3204"/>
      <c r="RLM51" s="3179"/>
      <c r="RLN51" s="3205"/>
      <c r="RLO51" s="3206"/>
      <c r="RLP51" s="3207"/>
      <c r="RLQ51" s="3208"/>
      <c r="RLR51" s="3209"/>
      <c r="RLS51" s="3208"/>
      <c r="RLT51" s="3209"/>
      <c r="RLU51" s="3200"/>
      <c r="RLV51" s="3201"/>
      <c r="RLW51" s="3208"/>
      <c r="RLX51" s="3206"/>
      <c r="RLY51" s="3200"/>
      <c r="RLZ51" s="3201"/>
      <c r="RMA51" s="3202"/>
      <c r="RMB51" s="3203"/>
      <c r="RMC51" s="3200"/>
      <c r="RMD51" s="3204"/>
      <c r="RME51" s="3179"/>
      <c r="RMF51" s="3205"/>
      <c r="RMG51" s="3206"/>
      <c r="RMH51" s="3207"/>
      <c r="RMI51" s="3208"/>
      <c r="RMJ51" s="3209"/>
      <c r="RMK51" s="3208"/>
      <c r="RML51" s="3209"/>
      <c r="RMM51" s="3200"/>
      <c r="RMN51" s="3201"/>
      <c r="RMO51" s="3208"/>
      <c r="RMP51" s="3206"/>
      <c r="RMQ51" s="3200"/>
      <c r="RMR51" s="3201"/>
      <c r="RMS51" s="3202"/>
      <c r="RMT51" s="3203"/>
      <c r="RMU51" s="3200"/>
      <c r="RMV51" s="3204"/>
      <c r="RMW51" s="3179"/>
      <c r="RMX51" s="3205"/>
      <c r="RMY51" s="3206"/>
      <c r="RMZ51" s="3207"/>
      <c r="RNA51" s="3208"/>
      <c r="RNB51" s="3209"/>
      <c r="RNC51" s="3208"/>
      <c r="RND51" s="3209"/>
      <c r="RNE51" s="3200"/>
      <c r="RNF51" s="3201"/>
      <c r="RNG51" s="3208"/>
      <c r="RNH51" s="3206"/>
      <c r="RNI51" s="3200"/>
      <c r="RNJ51" s="3201"/>
      <c r="RNK51" s="3202"/>
      <c r="RNL51" s="3203"/>
      <c r="RNM51" s="3200"/>
      <c r="RNN51" s="3204"/>
      <c r="RNO51" s="3179"/>
      <c r="RNP51" s="3205"/>
      <c r="RNQ51" s="3206"/>
      <c r="RNR51" s="3207"/>
      <c r="RNS51" s="3208"/>
      <c r="RNT51" s="3209"/>
      <c r="RNU51" s="3208"/>
      <c r="RNV51" s="3209"/>
      <c r="RNW51" s="3200"/>
      <c r="RNX51" s="3201"/>
      <c r="RNY51" s="3208"/>
      <c r="RNZ51" s="3206"/>
      <c r="ROA51" s="3200"/>
      <c r="ROB51" s="3201"/>
      <c r="ROC51" s="3202"/>
      <c r="ROD51" s="3203"/>
      <c r="ROE51" s="3200"/>
      <c r="ROF51" s="3204"/>
      <c r="ROG51" s="3179"/>
      <c r="ROH51" s="3205"/>
      <c r="ROI51" s="3206"/>
      <c r="ROJ51" s="3207"/>
      <c r="ROK51" s="3208"/>
      <c r="ROL51" s="3209"/>
      <c r="ROM51" s="3208"/>
      <c r="RON51" s="3209"/>
      <c r="ROO51" s="3200"/>
      <c r="ROP51" s="3201"/>
      <c r="ROQ51" s="3208"/>
      <c r="ROR51" s="3206"/>
      <c r="ROS51" s="3200"/>
      <c r="ROT51" s="3201"/>
      <c r="ROU51" s="3202"/>
      <c r="ROV51" s="3203"/>
      <c r="ROW51" s="3200"/>
      <c r="ROX51" s="3204"/>
      <c r="ROY51" s="3179"/>
      <c r="ROZ51" s="3205"/>
      <c r="RPA51" s="3206"/>
      <c r="RPB51" s="3207"/>
      <c r="RPC51" s="3208"/>
      <c r="RPD51" s="3209"/>
      <c r="RPE51" s="3208"/>
      <c r="RPF51" s="3209"/>
      <c r="RPG51" s="3200"/>
      <c r="RPH51" s="3201"/>
      <c r="RPI51" s="3208"/>
      <c r="RPJ51" s="3206"/>
      <c r="RPK51" s="3200"/>
      <c r="RPL51" s="3201"/>
      <c r="RPM51" s="3202"/>
      <c r="RPN51" s="3203"/>
      <c r="RPO51" s="3200"/>
      <c r="RPP51" s="3204"/>
      <c r="RPQ51" s="3179"/>
      <c r="RPR51" s="3205"/>
      <c r="RPS51" s="3206"/>
      <c r="RPT51" s="3207"/>
      <c r="RPU51" s="3208"/>
      <c r="RPV51" s="3209"/>
      <c r="RPW51" s="3208"/>
      <c r="RPX51" s="3209"/>
      <c r="RPY51" s="3200"/>
      <c r="RPZ51" s="3201"/>
      <c r="RQA51" s="3208"/>
      <c r="RQB51" s="3206"/>
      <c r="RQC51" s="3200"/>
      <c r="RQD51" s="3201"/>
      <c r="RQE51" s="3202"/>
      <c r="RQF51" s="3203"/>
      <c r="RQG51" s="3200"/>
      <c r="RQH51" s="3204"/>
      <c r="RQI51" s="3179"/>
      <c r="RQJ51" s="3205"/>
      <c r="RQK51" s="3206"/>
      <c r="RQL51" s="3207"/>
      <c r="RQM51" s="3208"/>
      <c r="RQN51" s="3209"/>
      <c r="RQO51" s="3208"/>
      <c r="RQP51" s="3209"/>
      <c r="RQQ51" s="3200"/>
      <c r="RQR51" s="3201"/>
      <c r="RQS51" s="3208"/>
      <c r="RQT51" s="3206"/>
      <c r="RQU51" s="3200"/>
      <c r="RQV51" s="3201"/>
      <c r="RQW51" s="3202"/>
      <c r="RQX51" s="3203"/>
      <c r="RQY51" s="3200"/>
      <c r="RQZ51" s="3204"/>
      <c r="RRA51" s="3179"/>
      <c r="RRB51" s="3205"/>
      <c r="RRC51" s="3206"/>
      <c r="RRD51" s="3207"/>
      <c r="RRE51" s="3208"/>
      <c r="RRF51" s="3209"/>
      <c r="RRG51" s="3208"/>
      <c r="RRH51" s="3209"/>
      <c r="RRI51" s="3200"/>
      <c r="RRJ51" s="3201"/>
      <c r="RRK51" s="3208"/>
      <c r="RRL51" s="3206"/>
      <c r="RRM51" s="3200"/>
      <c r="RRN51" s="3201"/>
      <c r="RRO51" s="3202"/>
      <c r="RRP51" s="3203"/>
      <c r="RRQ51" s="3200"/>
      <c r="RRR51" s="3204"/>
      <c r="RRS51" s="3179"/>
      <c r="RRT51" s="3205"/>
      <c r="RRU51" s="3206"/>
      <c r="RRV51" s="3207"/>
      <c r="RRW51" s="3208"/>
      <c r="RRX51" s="3209"/>
      <c r="RRY51" s="3208"/>
      <c r="RRZ51" s="3209"/>
      <c r="RSA51" s="3200"/>
      <c r="RSB51" s="3201"/>
      <c r="RSC51" s="3208"/>
      <c r="RSD51" s="3206"/>
      <c r="RSE51" s="3200"/>
      <c r="RSF51" s="3201"/>
      <c r="RSG51" s="3202"/>
      <c r="RSH51" s="3203"/>
      <c r="RSI51" s="3200"/>
      <c r="RSJ51" s="3204"/>
      <c r="RSK51" s="3179"/>
      <c r="RSL51" s="3205"/>
      <c r="RSM51" s="3206"/>
      <c r="RSN51" s="3207"/>
      <c r="RSO51" s="3208"/>
      <c r="RSP51" s="3209"/>
      <c r="RSQ51" s="3208"/>
      <c r="RSR51" s="3209"/>
      <c r="RSS51" s="3200"/>
      <c r="RST51" s="3201"/>
      <c r="RSU51" s="3208"/>
      <c r="RSV51" s="3206"/>
      <c r="RSW51" s="3200"/>
      <c r="RSX51" s="3201"/>
      <c r="RSY51" s="3202"/>
      <c r="RSZ51" s="3203"/>
      <c r="RTA51" s="3200"/>
      <c r="RTB51" s="3204"/>
      <c r="RTC51" s="3179"/>
      <c r="RTD51" s="3205"/>
      <c r="RTE51" s="3206"/>
      <c r="RTF51" s="3207"/>
      <c r="RTG51" s="3208"/>
      <c r="RTH51" s="3209"/>
      <c r="RTI51" s="3208"/>
      <c r="RTJ51" s="3209"/>
      <c r="RTK51" s="3200"/>
      <c r="RTL51" s="3201"/>
      <c r="RTM51" s="3208"/>
      <c r="RTN51" s="3206"/>
      <c r="RTO51" s="3200"/>
      <c r="RTP51" s="3201"/>
      <c r="RTQ51" s="3202"/>
      <c r="RTR51" s="3203"/>
      <c r="RTS51" s="3200"/>
      <c r="RTT51" s="3204"/>
      <c r="RTU51" s="3179"/>
      <c r="RTV51" s="3205"/>
      <c r="RTW51" s="3206"/>
      <c r="RTX51" s="3207"/>
      <c r="RTY51" s="3208"/>
      <c r="RTZ51" s="3209"/>
      <c r="RUA51" s="3208"/>
      <c r="RUB51" s="3209"/>
      <c r="RUC51" s="3200"/>
      <c r="RUD51" s="3201"/>
      <c r="RUE51" s="3208"/>
      <c r="RUF51" s="3206"/>
      <c r="RUG51" s="3200"/>
      <c r="RUH51" s="3201"/>
      <c r="RUI51" s="3202"/>
      <c r="RUJ51" s="3203"/>
      <c r="RUK51" s="3200"/>
      <c r="RUL51" s="3204"/>
      <c r="RUM51" s="3179"/>
      <c r="RUN51" s="3205"/>
      <c r="RUO51" s="3206"/>
      <c r="RUP51" s="3207"/>
      <c r="RUQ51" s="3208"/>
      <c r="RUR51" s="3209"/>
      <c r="RUS51" s="3208"/>
      <c r="RUT51" s="3209"/>
      <c r="RUU51" s="3200"/>
      <c r="RUV51" s="3201"/>
      <c r="RUW51" s="3208"/>
      <c r="RUX51" s="3206"/>
      <c r="RUY51" s="3200"/>
      <c r="RUZ51" s="3201"/>
      <c r="RVA51" s="3202"/>
      <c r="RVB51" s="3203"/>
      <c r="RVC51" s="3200"/>
      <c r="RVD51" s="3204"/>
      <c r="RVE51" s="3179"/>
      <c r="RVF51" s="3205"/>
      <c r="RVG51" s="3206"/>
      <c r="RVH51" s="3207"/>
      <c r="RVI51" s="3208"/>
      <c r="RVJ51" s="3209"/>
      <c r="RVK51" s="3208"/>
      <c r="RVL51" s="3209"/>
      <c r="RVM51" s="3200"/>
      <c r="RVN51" s="3201"/>
      <c r="RVO51" s="3208"/>
      <c r="RVP51" s="3206"/>
      <c r="RVQ51" s="3200"/>
      <c r="RVR51" s="3201"/>
      <c r="RVS51" s="3202"/>
      <c r="RVT51" s="3203"/>
      <c r="RVU51" s="3200"/>
      <c r="RVV51" s="3204"/>
      <c r="RVW51" s="3179"/>
      <c r="RVX51" s="3205"/>
      <c r="RVY51" s="3206"/>
      <c r="RVZ51" s="3207"/>
      <c r="RWA51" s="3208"/>
      <c r="RWB51" s="3209"/>
      <c r="RWC51" s="3208"/>
      <c r="RWD51" s="3209"/>
      <c r="RWE51" s="3200"/>
      <c r="RWF51" s="3201"/>
      <c r="RWG51" s="3208"/>
      <c r="RWH51" s="3206"/>
      <c r="RWI51" s="3200"/>
      <c r="RWJ51" s="3201"/>
      <c r="RWK51" s="3202"/>
      <c r="RWL51" s="3203"/>
      <c r="RWM51" s="3200"/>
      <c r="RWN51" s="3204"/>
      <c r="RWO51" s="3179"/>
      <c r="RWP51" s="3205"/>
      <c r="RWQ51" s="3206"/>
      <c r="RWR51" s="3207"/>
      <c r="RWS51" s="3208"/>
      <c r="RWT51" s="3209"/>
      <c r="RWU51" s="3208"/>
      <c r="RWV51" s="3209"/>
      <c r="RWW51" s="3200"/>
      <c r="RWX51" s="3201"/>
      <c r="RWY51" s="3208"/>
      <c r="RWZ51" s="3206"/>
      <c r="RXA51" s="3200"/>
      <c r="RXB51" s="3201"/>
      <c r="RXC51" s="3202"/>
      <c r="RXD51" s="3203"/>
      <c r="RXE51" s="3200"/>
      <c r="RXF51" s="3204"/>
      <c r="RXG51" s="3179"/>
      <c r="RXH51" s="3205"/>
      <c r="RXI51" s="3206"/>
      <c r="RXJ51" s="3207"/>
      <c r="RXK51" s="3208"/>
      <c r="RXL51" s="3209"/>
      <c r="RXM51" s="3208"/>
      <c r="RXN51" s="3209"/>
      <c r="RXO51" s="3200"/>
      <c r="RXP51" s="3201"/>
      <c r="RXQ51" s="3208"/>
      <c r="RXR51" s="3206"/>
      <c r="RXS51" s="3200"/>
      <c r="RXT51" s="3201"/>
      <c r="RXU51" s="3202"/>
      <c r="RXV51" s="3203"/>
      <c r="RXW51" s="3200"/>
      <c r="RXX51" s="3204"/>
      <c r="RXY51" s="3179"/>
      <c r="RXZ51" s="3205"/>
      <c r="RYA51" s="3206"/>
      <c r="RYB51" s="3207"/>
      <c r="RYC51" s="3208"/>
      <c r="RYD51" s="3209"/>
      <c r="RYE51" s="3208"/>
      <c r="RYF51" s="3209"/>
      <c r="RYG51" s="3200"/>
      <c r="RYH51" s="3201"/>
      <c r="RYI51" s="3208"/>
      <c r="RYJ51" s="3206"/>
      <c r="RYK51" s="3200"/>
      <c r="RYL51" s="3201"/>
      <c r="RYM51" s="3202"/>
      <c r="RYN51" s="3203"/>
      <c r="RYO51" s="3200"/>
      <c r="RYP51" s="3204"/>
      <c r="RYQ51" s="3179"/>
      <c r="RYR51" s="3205"/>
      <c r="RYS51" s="3206"/>
      <c r="RYT51" s="3207"/>
      <c r="RYU51" s="3208"/>
      <c r="RYV51" s="3209"/>
      <c r="RYW51" s="3208"/>
      <c r="RYX51" s="3209"/>
      <c r="RYY51" s="3200"/>
      <c r="RYZ51" s="3201"/>
      <c r="RZA51" s="3208"/>
      <c r="RZB51" s="3206"/>
      <c r="RZC51" s="3200"/>
      <c r="RZD51" s="3201"/>
      <c r="RZE51" s="3202"/>
      <c r="RZF51" s="3203"/>
      <c r="RZG51" s="3200"/>
      <c r="RZH51" s="3204"/>
      <c r="RZI51" s="3179"/>
      <c r="RZJ51" s="3205"/>
      <c r="RZK51" s="3206"/>
      <c r="RZL51" s="3207"/>
      <c r="RZM51" s="3208"/>
      <c r="RZN51" s="3209"/>
      <c r="RZO51" s="3208"/>
      <c r="RZP51" s="3209"/>
      <c r="RZQ51" s="3200"/>
      <c r="RZR51" s="3201"/>
      <c r="RZS51" s="3208"/>
      <c r="RZT51" s="3206"/>
      <c r="RZU51" s="3200"/>
      <c r="RZV51" s="3201"/>
      <c r="RZW51" s="3202"/>
      <c r="RZX51" s="3203"/>
      <c r="RZY51" s="3200"/>
      <c r="RZZ51" s="3204"/>
      <c r="SAA51" s="3179"/>
      <c r="SAB51" s="3205"/>
      <c r="SAC51" s="3206"/>
      <c r="SAD51" s="3207"/>
      <c r="SAE51" s="3208"/>
      <c r="SAF51" s="3209"/>
      <c r="SAG51" s="3208"/>
      <c r="SAH51" s="3209"/>
      <c r="SAI51" s="3200"/>
      <c r="SAJ51" s="3201"/>
      <c r="SAK51" s="3208"/>
      <c r="SAL51" s="3206"/>
      <c r="SAM51" s="3200"/>
      <c r="SAN51" s="3201"/>
      <c r="SAO51" s="3202"/>
      <c r="SAP51" s="3203"/>
      <c r="SAQ51" s="3200"/>
      <c r="SAR51" s="3204"/>
      <c r="SAS51" s="3179"/>
      <c r="SAT51" s="3205"/>
      <c r="SAU51" s="3206"/>
      <c r="SAV51" s="3207"/>
      <c r="SAW51" s="3208"/>
      <c r="SAX51" s="3209"/>
      <c r="SAY51" s="3208"/>
      <c r="SAZ51" s="3209"/>
      <c r="SBA51" s="3200"/>
      <c r="SBB51" s="3201"/>
      <c r="SBC51" s="3208"/>
      <c r="SBD51" s="3206"/>
      <c r="SBE51" s="3200"/>
      <c r="SBF51" s="3201"/>
      <c r="SBG51" s="3202"/>
      <c r="SBH51" s="3203"/>
      <c r="SBI51" s="3200"/>
      <c r="SBJ51" s="3204"/>
      <c r="SBK51" s="3179"/>
      <c r="SBL51" s="3205"/>
      <c r="SBM51" s="3206"/>
      <c r="SBN51" s="3207"/>
      <c r="SBO51" s="3208"/>
      <c r="SBP51" s="3209"/>
      <c r="SBQ51" s="3208"/>
      <c r="SBR51" s="3209"/>
      <c r="SBS51" s="3200"/>
      <c r="SBT51" s="3201"/>
      <c r="SBU51" s="3208"/>
      <c r="SBV51" s="3206"/>
      <c r="SBW51" s="3200"/>
      <c r="SBX51" s="3201"/>
      <c r="SBY51" s="3202"/>
      <c r="SBZ51" s="3203"/>
      <c r="SCA51" s="3200"/>
      <c r="SCB51" s="3204"/>
      <c r="SCC51" s="3179"/>
      <c r="SCD51" s="3205"/>
      <c r="SCE51" s="3206"/>
      <c r="SCF51" s="3207"/>
      <c r="SCG51" s="3208"/>
      <c r="SCH51" s="3209"/>
      <c r="SCI51" s="3208"/>
      <c r="SCJ51" s="3209"/>
      <c r="SCK51" s="3200"/>
      <c r="SCL51" s="3201"/>
      <c r="SCM51" s="3208"/>
      <c r="SCN51" s="3206"/>
      <c r="SCO51" s="3200"/>
      <c r="SCP51" s="3201"/>
      <c r="SCQ51" s="3202"/>
      <c r="SCR51" s="3203"/>
      <c r="SCS51" s="3200"/>
      <c r="SCT51" s="3204"/>
      <c r="SCU51" s="3179"/>
      <c r="SCV51" s="3205"/>
      <c r="SCW51" s="3206"/>
      <c r="SCX51" s="3207"/>
      <c r="SCY51" s="3208"/>
      <c r="SCZ51" s="3209"/>
      <c r="SDA51" s="3208"/>
      <c r="SDB51" s="3209"/>
      <c r="SDC51" s="3200"/>
      <c r="SDD51" s="3201"/>
      <c r="SDE51" s="3208"/>
      <c r="SDF51" s="3206"/>
      <c r="SDG51" s="3200"/>
      <c r="SDH51" s="3201"/>
      <c r="SDI51" s="3202"/>
      <c r="SDJ51" s="3203"/>
      <c r="SDK51" s="3200"/>
      <c r="SDL51" s="3204"/>
      <c r="SDM51" s="3179"/>
      <c r="SDN51" s="3205"/>
      <c r="SDO51" s="3206"/>
      <c r="SDP51" s="3207"/>
      <c r="SDQ51" s="3208"/>
      <c r="SDR51" s="3209"/>
      <c r="SDS51" s="3208"/>
      <c r="SDT51" s="3209"/>
      <c r="SDU51" s="3200"/>
      <c r="SDV51" s="3201"/>
      <c r="SDW51" s="3208"/>
      <c r="SDX51" s="3206"/>
      <c r="SDY51" s="3200"/>
      <c r="SDZ51" s="3201"/>
      <c r="SEA51" s="3202"/>
      <c r="SEB51" s="3203"/>
      <c r="SEC51" s="3200"/>
      <c r="SED51" s="3204"/>
      <c r="SEE51" s="3179"/>
      <c r="SEF51" s="3205"/>
      <c r="SEG51" s="3206"/>
      <c r="SEH51" s="3207"/>
      <c r="SEI51" s="3208"/>
      <c r="SEJ51" s="3209"/>
      <c r="SEK51" s="3208"/>
      <c r="SEL51" s="3209"/>
      <c r="SEM51" s="3200"/>
      <c r="SEN51" s="3201"/>
      <c r="SEO51" s="3208"/>
      <c r="SEP51" s="3206"/>
      <c r="SEQ51" s="3200"/>
      <c r="SER51" s="3201"/>
      <c r="SES51" s="3202"/>
      <c r="SET51" s="3203"/>
      <c r="SEU51" s="3200"/>
      <c r="SEV51" s="3204"/>
      <c r="SEW51" s="3179"/>
      <c r="SEX51" s="3205"/>
      <c r="SEY51" s="3206"/>
      <c r="SEZ51" s="3207"/>
      <c r="SFA51" s="3208"/>
      <c r="SFB51" s="3209"/>
      <c r="SFC51" s="3208"/>
      <c r="SFD51" s="3209"/>
      <c r="SFE51" s="3200"/>
      <c r="SFF51" s="3201"/>
      <c r="SFG51" s="3208"/>
      <c r="SFH51" s="3206"/>
      <c r="SFI51" s="3200"/>
      <c r="SFJ51" s="3201"/>
      <c r="SFK51" s="3202"/>
      <c r="SFL51" s="3203"/>
      <c r="SFM51" s="3200"/>
      <c r="SFN51" s="3204"/>
      <c r="SFO51" s="3179"/>
      <c r="SFP51" s="3205"/>
      <c r="SFQ51" s="3206"/>
      <c r="SFR51" s="3207"/>
      <c r="SFS51" s="3208"/>
      <c r="SFT51" s="3209"/>
      <c r="SFU51" s="3208"/>
      <c r="SFV51" s="3209"/>
      <c r="SFW51" s="3200"/>
      <c r="SFX51" s="3201"/>
      <c r="SFY51" s="3208"/>
      <c r="SFZ51" s="3206"/>
      <c r="SGA51" s="3200"/>
      <c r="SGB51" s="3201"/>
      <c r="SGC51" s="3202"/>
      <c r="SGD51" s="3203"/>
      <c r="SGE51" s="3200"/>
      <c r="SGF51" s="3204"/>
      <c r="SGG51" s="3179"/>
      <c r="SGH51" s="3205"/>
      <c r="SGI51" s="3206"/>
      <c r="SGJ51" s="3207"/>
      <c r="SGK51" s="3208"/>
      <c r="SGL51" s="3209"/>
      <c r="SGM51" s="3208"/>
      <c r="SGN51" s="3209"/>
      <c r="SGO51" s="3200"/>
      <c r="SGP51" s="3201"/>
      <c r="SGQ51" s="3208"/>
      <c r="SGR51" s="3206"/>
      <c r="SGS51" s="3200"/>
      <c r="SGT51" s="3201"/>
      <c r="SGU51" s="3202"/>
      <c r="SGV51" s="3203"/>
      <c r="SGW51" s="3200"/>
      <c r="SGX51" s="3204"/>
      <c r="SGY51" s="3179"/>
      <c r="SGZ51" s="3205"/>
      <c r="SHA51" s="3206"/>
      <c r="SHB51" s="3207"/>
      <c r="SHC51" s="3208"/>
      <c r="SHD51" s="3209"/>
      <c r="SHE51" s="3208"/>
      <c r="SHF51" s="3209"/>
      <c r="SHG51" s="3200"/>
      <c r="SHH51" s="3201"/>
      <c r="SHI51" s="3208"/>
      <c r="SHJ51" s="3206"/>
      <c r="SHK51" s="3200"/>
      <c r="SHL51" s="3201"/>
      <c r="SHM51" s="3202"/>
      <c r="SHN51" s="3203"/>
      <c r="SHO51" s="3200"/>
      <c r="SHP51" s="3204"/>
      <c r="SHQ51" s="3179"/>
      <c r="SHR51" s="3205"/>
      <c r="SHS51" s="3206"/>
      <c r="SHT51" s="3207"/>
      <c r="SHU51" s="3208"/>
      <c r="SHV51" s="3209"/>
      <c r="SHW51" s="3208"/>
      <c r="SHX51" s="3209"/>
      <c r="SHY51" s="3200"/>
      <c r="SHZ51" s="3201"/>
      <c r="SIA51" s="3208"/>
      <c r="SIB51" s="3206"/>
      <c r="SIC51" s="3200"/>
      <c r="SID51" s="3201"/>
      <c r="SIE51" s="3202"/>
      <c r="SIF51" s="3203"/>
      <c r="SIG51" s="3200"/>
      <c r="SIH51" s="3204"/>
      <c r="SII51" s="3179"/>
      <c r="SIJ51" s="3205"/>
      <c r="SIK51" s="3206"/>
      <c r="SIL51" s="3207"/>
      <c r="SIM51" s="3208"/>
      <c r="SIN51" s="3209"/>
      <c r="SIO51" s="3208"/>
      <c r="SIP51" s="3209"/>
      <c r="SIQ51" s="3200"/>
      <c r="SIR51" s="3201"/>
      <c r="SIS51" s="3208"/>
      <c r="SIT51" s="3206"/>
      <c r="SIU51" s="3200"/>
      <c r="SIV51" s="3201"/>
      <c r="SIW51" s="3202"/>
      <c r="SIX51" s="3203"/>
      <c r="SIY51" s="3200"/>
      <c r="SIZ51" s="3204"/>
      <c r="SJA51" s="3179"/>
      <c r="SJB51" s="3205"/>
      <c r="SJC51" s="3206"/>
      <c r="SJD51" s="3207"/>
      <c r="SJE51" s="3208"/>
      <c r="SJF51" s="3209"/>
      <c r="SJG51" s="3208"/>
      <c r="SJH51" s="3209"/>
      <c r="SJI51" s="3200"/>
      <c r="SJJ51" s="3201"/>
      <c r="SJK51" s="3208"/>
      <c r="SJL51" s="3206"/>
      <c r="SJM51" s="3200"/>
      <c r="SJN51" s="3201"/>
      <c r="SJO51" s="3202"/>
      <c r="SJP51" s="3203"/>
      <c r="SJQ51" s="3200"/>
      <c r="SJR51" s="3204"/>
      <c r="SJS51" s="3179"/>
      <c r="SJT51" s="3205"/>
      <c r="SJU51" s="3206"/>
      <c r="SJV51" s="3207"/>
      <c r="SJW51" s="3208"/>
      <c r="SJX51" s="3209"/>
      <c r="SJY51" s="3208"/>
      <c r="SJZ51" s="3209"/>
      <c r="SKA51" s="3200"/>
      <c r="SKB51" s="3201"/>
      <c r="SKC51" s="3208"/>
      <c r="SKD51" s="3206"/>
      <c r="SKE51" s="3200"/>
      <c r="SKF51" s="3201"/>
      <c r="SKG51" s="3202"/>
      <c r="SKH51" s="3203"/>
      <c r="SKI51" s="3200"/>
      <c r="SKJ51" s="3204"/>
      <c r="SKK51" s="3179"/>
      <c r="SKL51" s="3205"/>
      <c r="SKM51" s="3206"/>
      <c r="SKN51" s="3207"/>
      <c r="SKO51" s="3208"/>
      <c r="SKP51" s="3209"/>
      <c r="SKQ51" s="3208"/>
      <c r="SKR51" s="3209"/>
      <c r="SKS51" s="3200"/>
      <c r="SKT51" s="3201"/>
      <c r="SKU51" s="3208"/>
      <c r="SKV51" s="3206"/>
      <c r="SKW51" s="3200"/>
      <c r="SKX51" s="3201"/>
      <c r="SKY51" s="3202"/>
      <c r="SKZ51" s="3203"/>
      <c r="SLA51" s="3200"/>
      <c r="SLB51" s="3204"/>
      <c r="SLC51" s="3179"/>
      <c r="SLD51" s="3205"/>
      <c r="SLE51" s="3206"/>
      <c r="SLF51" s="3207"/>
      <c r="SLG51" s="3208"/>
      <c r="SLH51" s="3209"/>
      <c r="SLI51" s="3208"/>
      <c r="SLJ51" s="3209"/>
      <c r="SLK51" s="3200"/>
      <c r="SLL51" s="3201"/>
      <c r="SLM51" s="3208"/>
      <c r="SLN51" s="3206"/>
      <c r="SLO51" s="3200"/>
      <c r="SLP51" s="3201"/>
      <c r="SLQ51" s="3202"/>
      <c r="SLR51" s="3203"/>
      <c r="SLS51" s="3200"/>
      <c r="SLT51" s="3204"/>
      <c r="SLU51" s="3179"/>
      <c r="SLV51" s="3205"/>
      <c r="SLW51" s="3206"/>
      <c r="SLX51" s="3207"/>
      <c r="SLY51" s="3208"/>
      <c r="SLZ51" s="3209"/>
      <c r="SMA51" s="3208"/>
      <c r="SMB51" s="3209"/>
      <c r="SMC51" s="3200"/>
      <c r="SMD51" s="3201"/>
      <c r="SME51" s="3208"/>
      <c r="SMF51" s="3206"/>
      <c r="SMG51" s="3200"/>
      <c r="SMH51" s="3201"/>
      <c r="SMI51" s="3202"/>
      <c r="SMJ51" s="3203"/>
      <c r="SMK51" s="3200"/>
      <c r="SML51" s="3204"/>
      <c r="SMM51" s="3179"/>
      <c r="SMN51" s="3205"/>
      <c r="SMO51" s="3206"/>
      <c r="SMP51" s="3207"/>
      <c r="SMQ51" s="3208"/>
      <c r="SMR51" s="3209"/>
      <c r="SMS51" s="3208"/>
      <c r="SMT51" s="3209"/>
      <c r="SMU51" s="3200"/>
      <c r="SMV51" s="3201"/>
      <c r="SMW51" s="3208"/>
      <c r="SMX51" s="3206"/>
      <c r="SMY51" s="3200"/>
      <c r="SMZ51" s="3201"/>
      <c r="SNA51" s="3202"/>
      <c r="SNB51" s="3203"/>
      <c r="SNC51" s="3200"/>
      <c r="SND51" s="3204"/>
      <c r="SNE51" s="3179"/>
      <c r="SNF51" s="3205"/>
      <c r="SNG51" s="3206"/>
      <c r="SNH51" s="3207"/>
      <c r="SNI51" s="3208"/>
      <c r="SNJ51" s="3209"/>
      <c r="SNK51" s="3208"/>
      <c r="SNL51" s="3209"/>
      <c r="SNM51" s="3200"/>
      <c r="SNN51" s="3201"/>
      <c r="SNO51" s="3208"/>
      <c r="SNP51" s="3206"/>
      <c r="SNQ51" s="3200"/>
      <c r="SNR51" s="3201"/>
      <c r="SNS51" s="3202"/>
      <c r="SNT51" s="3203"/>
      <c r="SNU51" s="3200"/>
      <c r="SNV51" s="3204"/>
      <c r="SNW51" s="3179"/>
      <c r="SNX51" s="3205"/>
      <c r="SNY51" s="3206"/>
      <c r="SNZ51" s="3207"/>
      <c r="SOA51" s="3208"/>
      <c r="SOB51" s="3209"/>
      <c r="SOC51" s="3208"/>
      <c r="SOD51" s="3209"/>
      <c r="SOE51" s="3200"/>
      <c r="SOF51" s="3201"/>
      <c r="SOG51" s="3208"/>
      <c r="SOH51" s="3206"/>
      <c r="SOI51" s="3200"/>
      <c r="SOJ51" s="3201"/>
      <c r="SOK51" s="3202"/>
      <c r="SOL51" s="3203"/>
      <c r="SOM51" s="3200"/>
      <c r="SON51" s="3204"/>
      <c r="SOO51" s="3179"/>
      <c r="SOP51" s="3205"/>
      <c r="SOQ51" s="3206"/>
      <c r="SOR51" s="3207"/>
      <c r="SOS51" s="3208"/>
      <c r="SOT51" s="3209"/>
      <c r="SOU51" s="3208"/>
      <c r="SOV51" s="3209"/>
      <c r="SOW51" s="3200"/>
      <c r="SOX51" s="3201"/>
      <c r="SOY51" s="3208"/>
      <c r="SOZ51" s="3206"/>
      <c r="SPA51" s="3200"/>
      <c r="SPB51" s="3201"/>
      <c r="SPC51" s="3202"/>
      <c r="SPD51" s="3203"/>
      <c r="SPE51" s="3200"/>
      <c r="SPF51" s="3204"/>
      <c r="SPG51" s="3179"/>
      <c r="SPH51" s="3205"/>
      <c r="SPI51" s="3206"/>
      <c r="SPJ51" s="3207"/>
      <c r="SPK51" s="3208"/>
      <c r="SPL51" s="3209"/>
      <c r="SPM51" s="3208"/>
      <c r="SPN51" s="3209"/>
      <c r="SPO51" s="3200"/>
      <c r="SPP51" s="3201"/>
      <c r="SPQ51" s="3208"/>
      <c r="SPR51" s="3206"/>
      <c r="SPS51" s="3200"/>
      <c r="SPT51" s="3201"/>
      <c r="SPU51" s="3202"/>
      <c r="SPV51" s="3203"/>
      <c r="SPW51" s="3200"/>
      <c r="SPX51" s="3204"/>
      <c r="SPY51" s="3179"/>
      <c r="SPZ51" s="3205"/>
      <c r="SQA51" s="3206"/>
      <c r="SQB51" s="3207"/>
      <c r="SQC51" s="3208"/>
      <c r="SQD51" s="3209"/>
      <c r="SQE51" s="3208"/>
      <c r="SQF51" s="3209"/>
      <c r="SQG51" s="3200"/>
      <c r="SQH51" s="3201"/>
      <c r="SQI51" s="3208"/>
      <c r="SQJ51" s="3206"/>
      <c r="SQK51" s="3200"/>
      <c r="SQL51" s="3201"/>
      <c r="SQM51" s="3202"/>
      <c r="SQN51" s="3203"/>
      <c r="SQO51" s="3200"/>
      <c r="SQP51" s="3204"/>
      <c r="SQQ51" s="3179"/>
      <c r="SQR51" s="3205"/>
      <c r="SQS51" s="3206"/>
      <c r="SQT51" s="3207"/>
      <c r="SQU51" s="3208"/>
      <c r="SQV51" s="3209"/>
      <c r="SQW51" s="3208"/>
      <c r="SQX51" s="3209"/>
      <c r="SQY51" s="3200"/>
      <c r="SQZ51" s="3201"/>
      <c r="SRA51" s="3208"/>
      <c r="SRB51" s="3206"/>
      <c r="SRC51" s="3200"/>
      <c r="SRD51" s="3201"/>
      <c r="SRE51" s="3202"/>
      <c r="SRF51" s="3203"/>
      <c r="SRG51" s="3200"/>
      <c r="SRH51" s="3204"/>
      <c r="SRI51" s="3179"/>
      <c r="SRJ51" s="3205"/>
      <c r="SRK51" s="3206"/>
      <c r="SRL51" s="3207"/>
      <c r="SRM51" s="3208"/>
      <c r="SRN51" s="3209"/>
      <c r="SRO51" s="3208"/>
      <c r="SRP51" s="3209"/>
      <c r="SRQ51" s="3200"/>
      <c r="SRR51" s="3201"/>
      <c r="SRS51" s="3208"/>
      <c r="SRT51" s="3206"/>
      <c r="SRU51" s="3200"/>
      <c r="SRV51" s="3201"/>
      <c r="SRW51" s="3202"/>
      <c r="SRX51" s="3203"/>
      <c r="SRY51" s="3200"/>
      <c r="SRZ51" s="3204"/>
      <c r="SSA51" s="3179"/>
      <c r="SSB51" s="3205"/>
      <c r="SSC51" s="3206"/>
      <c r="SSD51" s="3207"/>
      <c r="SSE51" s="3208"/>
      <c r="SSF51" s="3209"/>
      <c r="SSG51" s="3208"/>
      <c r="SSH51" s="3209"/>
      <c r="SSI51" s="3200"/>
      <c r="SSJ51" s="3201"/>
      <c r="SSK51" s="3208"/>
      <c r="SSL51" s="3206"/>
      <c r="SSM51" s="3200"/>
      <c r="SSN51" s="3201"/>
      <c r="SSO51" s="3202"/>
      <c r="SSP51" s="3203"/>
      <c r="SSQ51" s="3200"/>
      <c r="SSR51" s="3204"/>
      <c r="SSS51" s="3179"/>
      <c r="SST51" s="3205"/>
      <c r="SSU51" s="3206"/>
      <c r="SSV51" s="3207"/>
      <c r="SSW51" s="3208"/>
      <c r="SSX51" s="3209"/>
      <c r="SSY51" s="3208"/>
      <c r="SSZ51" s="3209"/>
      <c r="STA51" s="3200"/>
      <c r="STB51" s="3201"/>
      <c r="STC51" s="3208"/>
      <c r="STD51" s="3206"/>
      <c r="STE51" s="3200"/>
      <c r="STF51" s="3201"/>
      <c r="STG51" s="3202"/>
      <c r="STH51" s="3203"/>
      <c r="STI51" s="3200"/>
      <c r="STJ51" s="3204"/>
      <c r="STK51" s="3179"/>
      <c r="STL51" s="3205"/>
      <c r="STM51" s="3206"/>
      <c r="STN51" s="3207"/>
      <c r="STO51" s="3208"/>
      <c r="STP51" s="3209"/>
      <c r="STQ51" s="3208"/>
      <c r="STR51" s="3209"/>
      <c r="STS51" s="3200"/>
      <c r="STT51" s="3201"/>
      <c r="STU51" s="3208"/>
      <c r="STV51" s="3206"/>
      <c r="STW51" s="3200"/>
      <c r="STX51" s="3201"/>
      <c r="STY51" s="3202"/>
      <c r="STZ51" s="3203"/>
      <c r="SUA51" s="3200"/>
      <c r="SUB51" s="3204"/>
      <c r="SUC51" s="3179"/>
      <c r="SUD51" s="3205"/>
      <c r="SUE51" s="3206"/>
      <c r="SUF51" s="3207"/>
      <c r="SUG51" s="3208"/>
      <c r="SUH51" s="3209"/>
      <c r="SUI51" s="3208"/>
      <c r="SUJ51" s="3209"/>
      <c r="SUK51" s="3200"/>
      <c r="SUL51" s="3201"/>
      <c r="SUM51" s="3208"/>
      <c r="SUN51" s="3206"/>
      <c r="SUO51" s="3200"/>
      <c r="SUP51" s="3201"/>
      <c r="SUQ51" s="3202"/>
      <c r="SUR51" s="3203"/>
      <c r="SUS51" s="3200"/>
      <c r="SUT51" s="3204"/>
      <c r="SUU51" s="3179"/>
      <c r="SUV51" s="3205"/>
      <c r="SUW51" s="3206"/>
      <c r="SUX51" s="3207"/>
      <c r="SUY51" s="3208"/>
      <c r="SUZ51" s="3209"/>
      <c r="SVA51" s="3208"/>
      <c r="SVB51" s="3209"/>
      <c r="SVC51" s="3200"/>
      <c r="SVD51" s="3201"/>
      <c r="SVE51" s="3208"/>
      <c r="SVF51" s="3206"/>
      <c r="SVG51" s="3200"/>
      <c r="SVH51" s="3201"/>
      <c r="SVI51" s="3202"/>
      <c r="SVJ51" s="3203"/>
      <c r="SVK51" s="3200"/>
      <c r="SVL51" s="3204"/>
      <c r="SVM51" s="3179"/>
      <c r="SVN51" s="3205"/>
      <c r="SVO51" s="3206"/>
      <c r="SVP51" s="3207"/>
      <c r="SVQ51" s="3208"/>
      <c r="SVR51" s="3209"/>
      <c r="SVS51" s="3208"/>
      <c r="SVT51" s="3209"/>
      <c r="SVU51" s="3200"/>
      <c r="SVV51" s="3201"/>
      <c r="SVW51" s="3208"/>
      <c r="SVX51" s="3206"/>
      <c r="SVY51" s="3200"/>
      <c r="SVZ51" s="3201"/>
      <c r="SWA51" s="3202"/>
      <c r="SWB51" s="3203"/>
      <c r="SWC51" s="3200"/>
      <c r="SWD51" s="3204"/>
      <c r="SWE51" s="3179"/>
      <c r="SWF51" s="3205"/>
      <c r="SWG51" s="3206"/>
      <c r="SWH51" s="3207"/>
      <c r="SWI51" s="3208"/>
      <c r="SWJ51" s="3209"/>
      <c r="SWK51" s="3208"/>
      <c r="SWL51" s="3209"/>
      <c r="SWM51" s="3200"/>
      <c r="SWN51" s="3201"/>
      <c r="SWO51" s="3208"/>
      <c r="SWP51" s="3206"/>
      <c r="SWQ51" s="3200"/>
      <c r="SWR51" s="3201"/>
      <c r="SWS51" s="3202"/>
      <c r="SWT51" s="3203"/>
      <c r="SWU51" s="3200"/>
      <c r="SWV51" s="3204"/>
      <c r="SWW51" s="3179"/>
      <c r="SWX51" s="3205"/>
      <c r="SWY51" s="3206"/>
      <c r="SWZ51" s="3207"/>
      <c r="SXA51" s="3208"/>
      <c r="SXB51" s="3209"/>
      <c r="SXC51" s="3208"/>
      <c r="SXD51" s="3209"/>
      <c r="SXE51" s="3200"/>
      <c r="SXF51" s="3201"/>
      <c r="SXG51" s="3208"/>
      <c r="SXH51" s="3206"/>
      <c r="SXI51" s="3200"/>
      <c r="SXJ51" s="3201"/>
      <c r="SXK51" s="3202"/>
      <c r="SXL51" s="3203"/>
      <c r="SXM51" s="3200"/>
      <c r="SXN51" s="3204"/>
      <c r="SXO51" s="3179"/>
      <c r="SXP51" s="3205"/>
      <c r="SXQ51" s="3206"/>
      <c r="SXR51" s="3207"/>
      <c r="SXS51" s="3208"/>
      <c r="SXT51" s="3209"/>
      <c r="SXU51" s="3208"/>
      <c r="SXV51" s="3209"/>
      <c r="SXW51" s="3200"/>
      <c r="SXX51" s="3201"/>
      <c r="SXY51" s="3208"/>
      <c r="SXZ51" s="3206"/>
      <c r="SYA51" s="3200"/>
      <c r="SYB51" s="3201"/>
      <c r="SYC51" s="3202"/>
      <c r="SYD51" s="3203"/>
      <c r="SYE51" s="3200"/>
      <c r="SYF51" s="3204"/>
      <c r="SYG51" s="3179"/>
      <c r="SYH51" s="3205"/>
      <c r="SYI51" s="3206"/>
      <c r="SYJ51" s="3207"/>
      <c r="SYK51" s="3208"/>
      <c r="SYL51" s="3209"/>
      <c r="SYM51" s="3208"/>
      <c r="SYN51" s="3209"/>
      <c r="SYO51" s="3200"/>
      <c r="SYP51" s="3201"/>
      <c r="SYQ51" s="3208"/>
      <c r="SYR51" s="3206"/>
      <c r="SYS51" s="3200"/>
      <c r="SYT51" s="3201"/>
      <c r="SYU51" s="3202"/>
      <c r="SYV51" s="3203"/>
      <c r="SYW51" s="3200"/>
      <c r="SYX51" s="3204"/>
      <c r="SYY51" s="3179"/>
      <c r="SYZ51" s="3205"/>
      <c r="SZA51" s="3206"/>
      <c r="SZB51" s="3207"/>
      <c r="SZC51" s="3208"/>
      <c r="SZD51" s="3209"/>
      <c r="SZE51" s="3208"/>
      <c r="SZF51" s="3209"/>
      <c r="SZG51" s="3200"/>
      <c r="SZH51" s="3201"/>
      <c r="SZI51" s="3208"/>
      <c r="SZJ51" s="3206"/>
      <c r="SZK51" s="3200"/>
      <c r="SZL51" s="3201"/>
      <c r="SZM51" s="3202"/>
      <c r="SZN51" s="3203"/>
      <c r="SZO51" s="3200"/>
      <c r="SZP51" s="3204"/>
      <c r="SZQ51" s="3179"/>
      <c r="SZR51" s="3205"/>
      <c r="SZS51" s="3206"/>
      <c r="SZT51" s="3207"/>
      <c r="SZU51" s="3208"/>
      <c r="SZV51" s="3209"/>
      <c r="SZW51" s="3208"/>
      <c r="SZX51" s="3209"/>
      <c r="SZY51" s="3200"/>
      <c r="SZZ51" s="3201"/>
      <c r="TAA51" s="3208"/>
      <c r="TAB51" s="3206"/>
      <c r="TAC51" s="3200"/>
      <c r="TAD51" s="3201"/>
      <c r="TAE51" s="3202"/>
      <c r="TAF51" s="3203"/>
      <c r="TAG51" s="3200"/>
      <c r="TAH51" s="3204"/>
      <c r="TAI51" s="3179"/>
      <c r="TAJ51" s="3205"/>
      <c r="TAK51" s="3206"/>
      <c r="TAL51" s="3207"/>
      <c r="TAM51" s="3208"/>
      <c r="TAN51" s="3209"/>
      <c r="TAO51" s="3208"/>
      <c r="TAP51" s="3209"/>
      <c r="TAQ51" s="3200"/>
      <c r="TAR51" s="3201"/>
      <c r="TAS51" s="3208"/>
      <c r="TAT51" s="3206"/>
      <c r="TAU51" s="3200"/>
      <c r="TAV51" s="3201"/>
      <c r="TAW51" s="3202"/>
      <c r="TAX51" s="3203"/>
      <c r="TAY51" s="3200"/>
      <c r="TAZ51" s="3204"/>
      <c r="TBA51" s="3179"/>
      <c r="TBB51" s="3205"/>
      <c r="TBC51" s="3206"/>
      <c r="TBD51" s="3207"/>
      <c r="TBE51" s="3208"/>
      <c r="TBF51" s="3209"/>
      <c r="TBG51" s="3208"/>
      <c r="TBH51" s="3209"/>
      <c r="TBI51" s="3200"/>
      <c r="TBJ51" s="3201"/>
      <c r="TBK51" s="3208"/>
      <c r="TBL51" s="3206"/>
      <c r="TBM51" s="3200"/>
      <c r="TBN51" s="3201"/>
      <c r="TBO51" s="3202"/>
      <c r="TBP51" s="3203"/>
      <c r="TBQ51" s="3200"/>
      <c r="TBR51" s="3204"/>
      <c r="TBS51" s="3179"/>
      <c r="TBT51" s="3205"/>
      <c r="TBU51" s="3206"/>
      <c r="TBV51" s="3207"/>
      <c r="TBW51" s="3208"/>
      <c r="TBX51" s="3209"/>
      <c r="TBY51" s="3208"/>
      <c r="TBZ51" s="3209"/>
      <c r="TCA51" s="3200"/>
      <c r="TCB51" s="3201"/>
      <c r="TCC51" s="3208"/>
      <c r="TCD51" s="3206"/>
      <c r="TCE51" s="3200"/>
      <c r="TCF51" s="3201"/>
      <c r="TCG51" s="3202"/>
      <c r="TCH51" s="3203"/>
      <c r="TCI51" s="3200"/>
      <c r="TCJ51" s="3204"/>
      <c r="TCK51" s="3179"/>
      <c r="TCL51" s="3205"/>
      <c r="TCM51" s="3206"/>
      <c r="TCN51" s="3207"/>
      <c r="TCO51" s="3208"/>
      <c r="TCP51" s="3209"/>
      <c r="TCQ51" s="3208"/>
      <c r="TCR51" s="3209"/>
      <c r="TCS51" s="3200"/>
      <c r="TCT51" s="3201"/>
      <c r="TCU51" s="3208"/>
      <c r="TCV51" s="3206"/>
      <c r="TCW51" s="3200"/>
      <c r="TCX51" s="3201"/>
      <c r="TCY51" s="3202"/>
      <c r="TCZ51" s="3203"/>
      <c r="TDA51" s="3200"/>
      <c r="TDB51" s="3204"/>
      <c r="TDC51" s="3179"/>
      <c r="TDD51" s="3205"/>
      <c r="TDE51" s="3206"/>
      <c r="TDF51" s="3207"/>
      <c r="TDG51" s="3208"/>
      <c r="TDH51" s="3209"/>
      <c r="TDI51" s="3208"/>
      <c r="TDJ51" s="3209"/>
      <c r="TDK51" s="3200"/>
      <c r="TDL51" s="3201"/>
      <c r="TDM51" s="3208"/>
      <c r="TDN51" s="3206"/>
      <c r="TDO51" s="3200"/>
      <c r="TDP51" s="3201"/>
      <c r="TDQ51" s="3202"/>
      <c r="TDR51" s="3203"/>
      <c r="TDS51" s="3200"/>
      <c r="TDT51" s="3204"/>
      <c r="TDU51" s="3179"/>
      <c r="TDV51" s="3205"/>
      <c r="TDW51" s="3206"/>
      <c r="TDX51" s="3207"/>
      <c r="TDY51" s="3208"/>
      <c r="TDZ51" s="3209"/>
      <c r="TEA51" s="3208"/>
      <c r="TEB51" s="3209"/>
      <c r="TEC51" s="3200"/>
      <c r="TED51" s="3201"/>
      <c r="TEE51" s="3208"/>
      <c r="TEF51" s="3206"/>
      <c r="TEG51" s="3200"/>
      <c r="TEH51" s="3201"/>
      <c r="TEI51" s="3202"/>
      <c r="TEJ51" s="3203"/>
      <c r="TEK51" s="3200"/>
      <c r="TEL51" s="3204"/>
      <c r="TEM51" s="3179"/>
      <c r="TEN51" s="3205"/>
      <c r="TEO51" s="3206"/>
      <c r="TEP51" s="3207"/>
      <c r="TEQ51" s="3208"/>
      <c r="TER51" s="3209"/>
      <c r="TES51" s="3208"/>
      <c r="TET51" s="3209"/>
      <c r="TEU51" s="3200"/>
      <c r="TEV51" s="3201"/>
      <c r="TEW51" s="3208"/>
      <c r="TEX51" s="3206"/>
      <c r="TEY51" s="3200"/>
      <c r="TEZ51" s="3201"/>
      <c r="TFA51" s="3202"/>
      <c r="TFB51" s="3203"/>
      <c r="TFC51" s="3200"/>
      <c r="TFD51" s="3204"/>
      <c r="TFE51" s="3179"/>
      <c r="TFF51" s="3205"/>
      <c r="TFG51" s="3206"/>
      <c r="TFH51" s="3207"/>
      <c r="TFI51" s="3208"/>
      <c r="TFJ51" s="3209"/>
      <c r="TFK51" s="3208"/>
      <c r="TFL51" s="3209"/>
      <c r="TFM51" s="3200"/>
      <c r="TFN51" s="3201"/>
      <c r="TFO51" s="3208"/>
      <c r="TFP51" s="3206"/>
      <c r="TFQ51" s="3200"/>
      <c r="TFR51" s="3201"/>
      <c r="TFS51" s="3202"/>
      <c r="TFT51" s="3203"/>
      <c r="TFU51" s="3200"/>
      <c r="TFV51" s="3204"/>
      <c r="TFW51" s="3179"/>
      <c r="TFX51" s="3205"/>
      <c r="TFY51" s="3206"/>
      <c r="TFZ51" s="3207"/>
      <c r="TGA51" s="3208"/>
      <c r="TGB51" s="3209"/>
      <c r="TGC51" s="3208"/>
      <c r="TGD51" s="3209"/>
      <c r="TGE51" s="3200"/>
      <c r="TGF51" s="3201"/>
      <c r="TGG51" s="3208"/>
      <c r="TGH51" s="3206"/>
      <c r="TGI51" s="3200"/>
      <c r="TGJ51" s="3201"/>
      <c r="TGK51" s="3202"/>
      <c r="TGL51" s="3203"/>
      <c r="TGM51" s="3200"/>
      <c r="TGN51" s="3204"/>
      <c r="TGO51" s="3179"/>
      <c r="TGP51" s="3205"/>
      <c r="TGQ51" s="3206"/>
      <c r="TGR51" s="3207"/>
      <c r="TGS51" s="3208"/>
      <c r="TGT51" s="3209"/>
      <c r="TGU51" s="3208"/>
      <c r="TGV51" s="3209"/>
      <c r="TGW51" s="3200"/>
      <c r="TGX51" s="3201"/>
      <c r="TGY51" s="3208"/>
      <c r="TGZ51" s="3206"/>
      <c r="THA51" s="3200"/>
      <c r="THB51" s="3201"/>
      <c r="THC51" s="3202"/>
      <c r="THD51" s="3203"/>
      <c r="THE51" s="3200"/>
      <c r="THF51" s="3204"/>
      <c r="THG51" s="3179"/>
      <c r="THH51" s="3205"/>
      <c r="THI51" s="3206"/>
      <c r="THJ51" s="3207"/>
      <c r="THK51" s="3208"/>
      <c r="THL51" s="3209"/>
      <c r="THM51" s="3208"/>
      <c r="THN51" s="3209"/>
      <c r="THO51" s="3200"/>
      <c r="THP51" s="3201"/>
      <c r="THQ51" s="3208"/>
      <c r="THR51" s="3206"/>
      <c r="THS51" s="3200"/>
      <c r="THT51" s="3201"/>
      <c r="THU51" s="3202"/>
      <c r="THV51" s="3203"/>
      <c r="THW51" s="3200"/>
      <c r="THX51" s="3204"/>
      <c r="THY51" s="3179"/>
      <c r="THZ51" s="3205"/>
      <c r="TIA51" s="3206"/>
      <c r="TIB51" s="3207"/>
      <c r="TIC51" s="3208"/>
      <c r="TID51" s="3209"/>
      <c r="TIE51" s="3208"/>
      <c r="TIF51" s="3209"/>
      <c r="TIG51" s="3200"/>
      <c r="TIH51" s="3201"/>
      <c r="TII51" s="3208"/>
      <c r="TIJ51" s="3206"/>
      <c r="TIK51" s="3200"/>
      <c r="TIL51" s="3201"/>
      <c r="TIM51" s="3202"/>
      <c r="TIN51" s="3203"/>
      <c r="TIO51" s="3200"/>
      <c r="TIP51" s="3204"/>
      <c r="TIQ51" s="3179"/>
      <c r="TIR51" s="3205"/>
      <c r="TIS51" s="3206"/>
      <c r="TIT51" s="3207"/>
      <c r="TIU51" s="3208"/>
      <c r="TIV51" s="3209"/>
      <c r="TIW51" s="3208"/>
      <c r="TIX51" s="3209"/>
      <c r="TIY51" s="3200"/>
      <c r="TIZ51" s="3201"/>
      <c r="TJA51" s="3208"/>
      <c r="TJB51" s="3206"/>
      <c r="TJC51" s="3200"/>
      <c r="TJD51" s="3201"/>
      <c r="TJE51" s="3202"/>
      <c r="TJF51" s="3203"/>
      <c r="TJG51" s="3200"/>
      <c r="TJH51" s="3204"/>
      <c r="TJI51" s="3179"/>
      <c r="TJJ51" s="3205"/>
      <c r="TJK51" s="3206"/>
      <c r="TJL51" s="3207"/>
      <c r="TJM51" s="3208"/>
      <c r="TJN51" s="3209"/>
      <c r="TJO51" s="3208"/>
      <c r="TJP51" s="3209"/>
      <c r="TJQ51" s="3200"/>
      <c r="TJR51" s="3201"/>
      <c r="TJS51" s="3208"/>
      <c r="TJT51" s="3206"/>
      <c r="TJU51" s="3200"/>
      <c r="TJV51" s="3201"/>
      <c r="TJW51" s="3202"/>
      <c r="TJX51" s="3203"/>
      <c r="TJY51" s="3200"/>
      <c r="TJZ51" s="3204"/>
      <c r="TKA51" s="3179"/>
      <c r="TKB51" s="3205"/>
      <c r="TKC51" s="3206"/>
      <c r="TKD51" s="3207"/>
      <c r="TKE51" s="3208"/>
      <c r="TKF51" s="3209"/>
      <c r="TKG51" s="3208"/>
      <c r="TKH51" s="3209"/>
      <c r="TKI51" s="3200"/>
      <c r="TKJ51" s="3201"/>
      <c r="TKK51" s="3208"/>
      <c r="TKL51" s="3206"/>
      <c r="TKM51" s="3200"/>
      <c r="TKN51" s="3201"/>
      <c r="TKO51" s="3202"/>
      <c r="TKP51" s="3203"/>
      <c r="TKQ51" s="3200"/>
      <c r="TKR51" s="3204"/>
      <c r="TKS51" s="3179"/>
      <c r="TKT51" s="3205"/>
      <c r="TKU51" s="3206"/>
      <c r="TKV51" s="3207"/>
      <c r="TKW51" s="3208"/>
      <c r="TKX51" s="3209"/>
      <c r="TKY51" s="3208"/>
      <c r="TKZ51" s="3209"/>
      <c r="TLA51" s="3200"/>
      <c r="TLB51" s="3201"/>
      <c r="TLC51" s="3208"/>
      <c r="TLD51" s="3206"/>
      <c r="TLE51" s="3200"/>
      <c r="TLF51" s="3201"/>
      <c r="TLG51" s="3202"/>
      <c r="TLH51" s="3203"/>
      <c r="TLI51" s="3200"/>
      <c r="TLJ51" s="3204"/>
      <c r="TLK51" s="3179"/>
      <c r="TLL51" s="3205"/>
      <c r="TLM51" s="3206"/>
      <c r="TLN51" s="3207"/>
      <c r="TLO51" s="3208"/>
      <c r="TLP51" s="3209"/>
      <c r="TLQ51" s="3208"/>
      <c r="TLR51" s="3209"/>
      <c r="TLS51" s="3200"/>
      <c r="TLT51" s="3201"/>
      <c r="TLU51" s="3208"/>
      <c r="TLV51" s="3206"/>
      <c r="TLW51" s="3200"/>
      <c r="TLX51" s="3201"/>
      <c r="TLY51" s="3202"/>
      <c r="TLZ51" s="3203"/>
      <c r="TMA51" s="3200"/>
      <c r="TMB51" s="3204"/>
      <c r="TMC51" s="3179"/>
      <c r="TMD51" s="3205"/>
      <c r="TME51" s="3206"/>
      <c r="TMF51" s="3207"/>
      <c r="TMG51" s="3208"/>
      <c r="TMH51" s="3209"/>
      <c r="TMI51" s="3208"/>
      <c r="TMJ51" s="3209"/>
      <c r="TMK51" s="3200"/>
      <c r="TML51" s="3201"/>
      <c r="TMM51" s="3208"/>
      <c r="TMN51" s="3206"/>
      <c r="TMO51" s="3200"/>
      <c r="TMP51" s="3201"/>
      <c r="TMQ51" s="3202"/>
      <c r="TMR51" s="3203"/>
      <c r="TMS51" s="3200"/>
      <c r="TMT51" s="3204"/>
      <c r="TMU51" s="3179"/>
      <c r="TMV51" s="3205"/>
      <c r="TMW51" s="3206"/>
      <c r="TMX51" s="3207"/>
      <c r="TMY51" s="3208"/>
      <c r="TMZ51" s="3209"/>
      <c r="TNA51" s="3208"/>
      <c r="TNB51" s="3209"/>
      <c r="TNC51" s="3200"/>
      <c r="TND51" s="3201"/>
      <c r="TNE51" s="3208"/>
      <c r="TNF51" s="3206"/>
      <c r="TNG51" s="3200"/>
      <c r="TNH51" s="3201"/>
      <c r="TNI51" s="3202"/>
      <c r="TNJ51" s="3203"/>
      <c r="TNK51" s="3200"/>
      <c r="TNL51" s="3204"/>
      <c r="TNM51" s="3179"/>
      <c r="TNN51" s="3205"/>
      <c r="TNO51" s="3206"/>
      <c r="TNP51" s="3207"/>
      <c r="TNQ51" s="3208"/>
      <c r="TNR51" s="3209"/>
      <c r="TNS51" s="3208"/>
      <c r="TNT51" s="3209"/>
      <c r="TNU51" s="3200"/>
      <c r="TNV51" s="3201"/>
      <c r="TNW51" s="3208"/>
      <c r="TNX51" s="3206"/>
      <c r="TNY51" s="3200"/>
      <c r="TNZ51" s="3201"/>
      <c r="TOA51" s="3202"/>
      <c r="TOB51" s="3203"/>
      <c r="TOC51" s="3200"/>
      <c r="TOD51" s="3204"/>
      <c r="TOE51" s="3179"/>
      <c r="TOF51" s="3205"/>
      <c r="TOG51" s="3206"/>
      <c r="TOH51" s="3207"/>
      <c r="TOI51" s="3208"/>
      <c r="TOJ51" s="3209"/>
      <c r="TOK51" s="3208"/>
      <c r="TOL51" s="3209"/>
      <c r="TOM51" s="3200"/>
      <c r="TON51" s="3201"/>
      <c r="TOO51" s="3208"/>
      <c r="TOP51" s="3206"/>
      <c r="TOQ51" s="3200"/>
      <c r="TOR51" s="3201"/>
      <c r="TOS51" s="3202"/>
      <c r="TOT51" s="3203"/>
      <c r="TOU51" s="3200"/>
      <c r="TOV51" s="3204"/>
      <c r="TOW51" s="3179"/>
      <c r="TOX51" s="3205"/>
      <c r="TOY51" s="3206"/>
      <c r="TOZ51" s="3207"/>
      <c r="TPA51" s="3208"/>
      <c r="TPB51" s="3209"/>
      <c r="TPC51" s="3208"/>
      <c r="TPD51" s="3209"/>
      <c r="TPE51" s="3200"/>
      <c r="TPF51" s="3201"/>
      <c r="TPG51" s="3208"/>
      <c r="TPH51" s="3206"/>
      <c r="TPI51" s="3200"/>
      <c r="TPJ51" s="3201"/>
      <c r="TPK51" s="3202"/>
      <c r="TPL51" s="3203"/>
      <c r="TPM51" s="3200"/>
      <c r="TPN51" s="3204"/>
      <c r="TPO51" s="3179"/>
      <c r="TPP51" s="3205"/>
      <c r="TPQ51" s="3206"/>
      <c r="TPR51" s="3207"/>
      <c r="TPS51" s="3208"/>
      <c r="TPT51" s="3209"/>
      <c r="TPU51" s="3208"/>
      <c r="TPV51" s="3209"/>
      <c r="TPW51" s="3200"/>
      <c r="TPX51" s="3201"/>
      <c r="TPY51" s="3208"/>
      <c r="TPZ51" s="3206"/>
      <c r="TQA51" s="3200"/>
      <c r="TQB51" s="3201"/>
      <c r="TQC51" s="3202"/>
      <c r="TQD51" s="3203"/>
      <c r="TQE51" s="3200"/>
      <c r="TQF51" s="3204"/>
      <c r="TQG51" s="3179"/>
      <c r="TQH51" s="3205"/>
      <c r="TQI51" s="3206"/>
      <c r="TQJ51" s="3207"/>
      <c r="TQK51" s="3208"/>
      <c r="TQL51" s="3209"/>
      <c r="TQM51" s="3208"/>
      <c r="TQN51" s="3209"/>
      <c r="TQO51" s="3200"/>
      <c r="TQP51" s="3201"/>
      <c r="TQQ51" s="3208"/>
      <c r="TQR51" s="3206"/>
      <c r="TQS51" s="3200"/>
      <c r="TQT51" s="3201"/>
      <c r="TQU51" s="3202"/>
      <c r="TQV51" s="3203"/>
      <c r="TQW51" s="3200"/>
      <c r="TQX51" s="3204"/>
      <c r="TQY51" s="3179"/>
      <c r="TQZ51" s="3205"/>
      <c r="TRA51" s="3206"/>
      <c r="TRB51" s="3207"/>
      <c r="TRC51" s="3208"/>
      <c r="TRD51" s="3209"/>
      <c r="TRE51" s="3208"/>
      <c r="TRF51" s="3209"/>
      <c r="TRG51" s="3200"/>
      <c r="TRH51" s="3201"/>
      <c r="TRI51" s="3208"/>
      <c r="TRJ51" s="3206"/>
      <c r="TRK51" s="3200"/>
      <c r="TRL51" s="3201"/>
      <c r="TRM51" s="3202"/>
      <c r="TRN51" s="3203"/>
      <c r="TRO51" s="3200"/>
      <c r="TRP51" s="3204"/>
      <c r="TRQ51" s="3179"/>
      <c r="TRR51" s="3205"/>
      <c r="TRS51" s="3206"/>
      <c r="TRT51" s="3207"/>
      <c r="TRU51" s="3208"/>
      <c r="TRV51" s="3209"/>
      <c r="TRW51" s="3208"/>
      <c r="TRX51" s="3209"/>
      <c r="TRY51" s="3200"/>
      <c r="TRZ51" s="3201"/>
      <c r="TSA51" s="3208"/>
      <c r="TSB51" s="3206"/>
      <c r="TSC51" s="3200"/>
      <c r="TSD51" s="3201"/>
      <c r="TSE51" s="3202"/>
      <c r="TSF51" s="3203"/>
      <c r="TSG51" s="3200"/>
      <c r="TSH51" s="3204"/>
      <c r="TSI51" s="3179"/>
      <c r="TSJ51" s="3205"/>
      <c r="TSK51" s="3206"/>
      <c r="TSL51" s="3207"/>
      <c r="TSM51" s="3208"/>
      <c r="TSN51" s="3209"/>
      <c r="TSO51" s="3208"/>
      <c r="TSP51" s="3209"/>
      <c r="TSQ51" s="3200"/>
      <c r="TSR51" s="3201"/>
      <c r="TSS51" s="3208"/>
      <c r="TST51" s="3206"/>
      <c r="TSU51" s="3200"/>
      <c r="TSV51" s="3201"/>
      <c r="TSW51" s="3202"/>
      <c r="TSX51" s="3203"/>
      <c r="TSY51" s="3200"/>
      <c r="TSZ51" s="3204"/>
      <c r="TTA51" s="3179"/>
      <c r="TTB51" s="3205"/>
      <c r="TTC51" s="3206"/>
      <c r="TTD51" s="3207"/>
      <c r="TTE51" s="3208"/>
      <c r="TTF51" s="3209"/>
      <c r="TTG51" s="3208"/>
      <c r="TTH51" s="3209"/>
      <c r="TTI51" s="3200"/>
      <c r="TTJ51" s="3201"/>
      <c r="TTK51" s="3208"/>
      <c r="TTL51" s="3206"/>
      <c r="TTM51" s="3200"/>
      <c r="TTN51" s="3201"/>
      <c r="TTO51" s="3202"/>
      <c r="TTP51" s="3203"/>
      <c r="TTQ51" s="3200"/>
      <c r="TTR51" s="3204"/>
      <c r="TTS51" s="3179"/>
      <c r="TTT51" s="3205"/>
      <c r="TTU51" s="3206"/>
      <c r="TTV51" s="3207"/>
      <c r="TTW51" s="3208"/>
      <c r="TTX51" s="3209"/>
      <c r="TTY51" s="3208"/>
      <c r="TTZ51" s="3209"/>
      <c r="TUA51" s="3200"/>
      <c r="TUB51" s="3201"/>
      <c r="TUC51" s="3208"/>
      <c r="TUD51" s="3206"/>
      <c r="TUE51" s="3200"/>
      <c r="TUF51" s="3201"/>
      <c r="TUG51" s="3202"/>
      <c r="TUH51" s="3203"/>
      <c r="TUI51" s="3200"/>
      <c r="TUJ51" s="3204"/>
      <c r="TUK51" s="3179"/>
      <c r="TUL51" s="3205"/>
      <c r="TUM51" s="3206"/>
      <c r="TUN51" s="3207"/>
      <c r="TUO51" s="3208"/>
      <c r="TUP51" s="3209"/>
      <c r="TUQ51" s="3208"/>
      <c r="TUR51" s="3209"/>
      <c r="TUS51" s="3200"/>
      <c r="TUT51" s="3201"/>
      <c r="TUU51" s="3208"/>
      <c r="TUV51" s="3206"/>
      <c r="TUW51" s="3200"/>
      <c r="TUX51" s="3201"/>
      <c r="TUY51" s="3202"/>
      <c r="TUZ51" s="3203"/>
      <c r="TVA51" s="3200"/>
      <c r="TVB51" s="3204"/>
      <c r="TVC51" s="3179"/>
      <c r="TVD51" s="3205"/>
      <c r="TVE51" s="3206"/>
      <c r="TVF51" s="3207"/>
      <c r="TVG51" s="3208"/>
      <c r="TVH51" s="3209"/>
      <c r="TVI51" s="3208"/>
      <c r="TVJ51" s="3209"/>
      <c r="TVK51" s="3200"/>
      <c r="TVL51" s="3201"/>
      <c r="TVM51" s="3208"/>
      <c r="TVN51" s="3206"/>
      <c r="TVO51" s="3200"/>
      <c r="TVP51" s="3201"/>
      <c r="TVQ51" s="3202"/>
      <c r="TVR51" s="3203"/>
      <c r="TVS51" s="3200"/>
      <c r="TVT51" s="3204"/>
      <c r="TVU51" s="3179"/>
      <c r="TVV51" s="3205"/>
      <c r="TVW51" s="3206"/>
      <c r="TVX51" s="3207"/>
      <c r="TVY51" s="3208"/>
      <c r="TVZ51" s="3209"/>
      <c r="TWA51" s="3208"/>
      <c r="TWB51" s="3209"/>
      <c r="TWC51" s="3200"/>
      <c r="TWD51" s="3201"/>
      <c r="TWE51" s="3208"/>
      <c r="TWF51" s="3206"/>
      <c r="TWG51" s="3200"/>
      <c r="TWH51" s="3201"/>
      <c r="TWI51" s="3202"/>
      <c r="TWJ51" s="3203"/>
      <c r="TWK51" s="3200"/>
      <c r="TWL51" s="3204"/>
      <c r="TWM51" s="3179"/>
      <c r="TWN51" s="3205"/>
      <c r="TWO51" s="3206"/>
      <c r="TWP51" s="3207"/>
      <c r="TWQ51" s="3208"/>
      <c r="TWR51" s="3209"/>
      <c r="TWS51" s="3208"/>
      <c r="TWT51" s="3209"/>
      <c r="TWU51" s="3200"/>
      <c r="TWV51" s="3201"/>
      <c r="TWW51" s="3208"/>
      <c r="TWX51" s="3206"/>
      <c r="TWY51" s="3200"/>
      <c r="TWZ51" s="3201"/>
      <c r="TXA51" s="3202"/>
      <c r="TXB51" s="3203"/>
      <c r="TXC51" s="3200"/>
      <c r="TXD51" s="3204"/>
      <c r="TXE51" s="3179"/>
      <c r="TXF51" s="3205"/>
      <c r="TXG51" s="3206"/>
      <c r="TXH51" s="3207"/>
      <c r="TXI51" s="3208"/>
      <c r="TXJ51" s="3209"/>
      <c r="TXK51" s="3208"/>
      <c r="TXL51" s="3209"/>
      <c r="TXM51" s="3200"/>
      <c r="TXN51" s="3201"/>
      <c r="TXO51" s="3208"/>
      <c r="TXP51" s="3206"/>
      <c r="TXQ51" s="3200"/>
      <c r="TXR51" s="3201"/>
      <c r="TXS51" s="3202"/>
      <c r="TXT51" s="3203"/>
      <c r="TXU51" s="3200"/>
      <c r="TXV51" s="3204"/>
      <c r="TXW51" s="3179"/>
      <c r="TXX51" s="3205"/>
      <c r="TXY51" s="3206"/>
      <c r="TXZ51" s="3207"/>
      <c r="TYA51" s="3208"/>
      <c r="TYB51" s="3209"/>
      <c r="TYC51" s="3208"/>
      <c r="TYD51" s="3209"/>
      <c r="TYE51" s="3200"/>
      <c r="TYF51" s="3201"/>
      <c r="TYG51" s="3208"/>
      <c r="TYH51" s="3206"/>
      <c r="TYI51" s="3200"/>
      <c r="TYJ51" s="3201"/>
      <c r="TYK51" s="3202"/>
      <c r="TYL51" s="3203"/>
      <c r="TYM51" s="3200"/>
      <c r="TYN51" s="3204"/>
      <c r="TYO51" s="3179"/>
      <c r="TYP51" s="3205"/>
      <c r="TYQ51" s="3206"/>
      <c r="TYR51" s="3207"/>
      <c r="TYS51" s="3208"/>
      <c r="TYT51" s="3209"/>
      <c r="TYU51" s="3208"/>
      <c r="TYV51" s="3209"/>
      <c r="TYW51" s="3200"/>
      <c r="TYX51" s="3201"/>
      <c r="TYY51" s="3208"/>
      <c r="TYZ51" s="3206"/>
      <c r="TZA51" s="3200"/>
      <c r="TZB51" s="3201"/>
      <c r="TZC51" s="3202"/>
      <c r="TZD51" s="3203"/>
      <c r="TZE51" s="3200"/>
      <c r="TZF51" s="3204"/>
      <c r="TZG51" s="3179"/>
      <c r="TZH51" s="3205"/>
      <c r="TZI51" s="3206"/>
      <c r="TZJ51" s="3207"/>
      <c r="TZK51" s="3208"/>
      <c r="TZL51" s="3209"/>
      <c r="TZM51" s="3208"/>
      <c r="TZN51" s="3209"/>
      <c r="TZO51" s="3200"/>
      <c r="TZP51" s="3201"/>
      <c r="TZQ51" s="3208"/>
      <c r="TZR51" s="3206"/>
      <c r="TZS51" s="3200"/>
      <c r="TZT51" s="3201"/>
      <c r="TZU51" s="3202"/>
      <c r="TZV51" s="3203"/>
      <c r="TZW51" s="3200"/>
      <c r="TZX51" s="3204"/>
      <c r="TZY51" s="3179"/>
      <c r="TZZ51" s="3205"/>
      <c r="UAA51" s="3206"/>
      <c r="UAB51" s="3207"/>
      <c r="UAC51" s="3208"/>
      <c r="UAD51" s="3209"/>
      <c r="UAE51" s="3208"/>
      <c r="UAF51" s="3209"/>
      <c r="UAG51" s="3200"/>
      <c r="UAH51" s="3201"/>
      <c r="UAI51" s="3208"/>
      <c r="UAJ51" s="3206"/>
      <c r="UAK51" s="3200"/>
      <c r="UAL51" s="3201"/>
      <c r="UAM51" s="3202"/>
      <c r="UAN51" s="3203"/>
      <c r="UAO51" s="3200"/>
      <c r="UAP51" s="3204"/>
      <c r="UAQ51" s="3179"/>
      <c r="UAR51" s="3205"/>
      <c r="UAS51" s="3206"/>
      <c r="UAT51" s="3207"/>
      <c r="UAU51" s="3208"/>
      <c r="UAV51" s="3209"/>
      <c r="UAW51" s="3208"/>
      <c r="UAX51" s="3209"/>
      <c r="UAY51" s="3200"/>
      <c r="UAZ51" s="3201"/>
      <c r="UBA51" s="3208"/>
      <c r="UBB51" s="3206"/>
      <c r="UBC51" s="3200"/>
      <c r="UBD51" s="3201"/>
      <c r="UBE51" s="3202"/>
      <c r="UBF51" s="3203"/>
      <c r="UBG51" s="3200"/>
      <c r="UBH51" s="3204"/>
      <c r="UBI51" s="3179"/>
      <c r="UBJ51" s="3205"/>
      <c r="UBK51" s="3206"/>
      <c r="UBL51" s="3207"/>
      <c r="UBM51" s="3208"/>
      <c r="UBN51" s="3209"/>
      <c r="UBO51" s="3208"/>
      <c r="UBP51" s="3209"/>
      <c r="UBQ51" s="3200"/>
      <c r="UBR51" s="3201"/>
      <c r="UBS51" s="3208"/>
      <c r="UBT51" s="3206"/>
      <c r="UBU51" s="3200"/>
      <c r="UBV51" s="3201"/>
      <c r="UBW51" s="3202"/>
      <c r="UBX51" s="3203"/>
      <c r="UBY51" s="3200"/>
      <c r="UBZ51" s="3204"/>
      <c r="UCA51" s="3179"/>
      <c r="UCB51" s="3205"/>
      <c r="UCC51" s="3206"/>
      <c r="UCD51" s="3207"/>
      <c r="UCE51" s="3208"/>
      <c r="UCF51" s="3209"/>
      <c r="UCG51" s="3208"/>
      <c r="UCH51" s="3209"/>
      <c r="UCI51" s="3200"/>
      <c r="UCJ51" s="3201"/>
      <c r="UCK51" s="3208"/>
      <c r="UCL51" s="3206"/>
      <c r="UCM51" s="3200"/>
      <c r="UCN51" s="3201"/>
      <c r="UCO51" s="3202"/>
      <c r="UCP51" s="3203"/>
      <c r="UCQ51" s="3200"/>
      <c r="UCR51" s="3204"/>
      <c r="UCS51" s="3179"/>
      <c r="UCT51" s="3205"/>
      <c r="UCU51" s="3206"/>
      <c r="UCV51" s="3207"/>
      <c r="UCW51" s="3208"/>
      <c r="UCX51" s="3209"/>
      <c r="UCY51" s="3208"/>
      <c r="UCZ51" s="3209"/>
      <c r="UDA51" s="3200"/>
      <c r="UDB51" s="3201"/>
      <c r="UDC51" s="3208"/>
      <c r="UDD51" s="3206"/>
      <c r="UDE51" s="3200"/>
      <c r="UDF51" s="3201"/>
      <c r="UDG51" s="3202"/>
      <c r="UDH51" s="3203"/>
      <c r="UDI51" s="3200"/>
      <c r="UDJ51" s="3204"/>
      <c r="UDK51" s="3179"/>
      <c r="UDL51" s="3205"/>
      <c r="UDM51" s="3206"/>
      <c r="UDN51" s="3207"/>
      <c r="UDO51" s="3208"/>
      <c r="UDP51" s="3209"/>
      <c r="UDQ51" s="3208"/>
      <c r="UDR51" s="3209"/>
      <c r="UDS51" s="3200"/>
      <c r="UDT51" s="3201"/>
      <c r="UDU51" s="3208"/>
      <c r="UDV51" s="3206"/>
      <c r="UDW51" s="3200"/>
      <c r="UDX51" s="3201"/>
      <c r="UDY51" s="3202"/>
      <c r="UDZ51" s="3203"/>
      <c r="UEA51" s="3200"/>
      <c r="UEB51" s="3204"/>
      <c r="UEC51" s="3179"/>
      <c r="UED51" s="3205"/>
      <c r="UEE51" s="3206"/>
      <c r="UEF51" s="3207"/>
      <c r="UEG51" s="3208"/>
      <c r="UEH51" s="3209"/>
      <c r="UEI51" s="3208"/>
      <c r="UEJ51" s="3209"/>
      <c r="UEK51" s="3200"/>
      <c r="UEL51" s="3201"/>
      <c r="UEM51" s="3208"/>
      <c r="UEN51" s="3206"/>
      <c r="UEO51" s="3200"/>
      <c r="UEP51" s="3201"/>
      <c r="UEQ51" s="3202"/>
      <c r="UER51" s="3203"/>
      <c r="UES51" s="3200"/>
      <c r="UET51" s="3204"/>
      <c r="UEU51" s="3179"/>
      <c r="UEV51" s="3205"/>
      <c r="UEW51" s="3206"/>
      <c r="UEX51" s="3207"/>
      <c r="UEY51" s="3208"/>
      <c r="UEZ51" s="3209"/>
      <c r="UFA51" s="3208"/>
      <c r="UFB51" s="3209"/>
      <c r="UFC51" s="3200"/>
      <c r="UFD51" s="3201"/>
      <c r="UFE51" s="3208"/>
      <c r="UFF51" s="3206"/>
      <c r="UFG51" s="3200"/>
      <c r="UFH51" s="3201"/>
      <c r="UFI51" s="3202"/>
      <c r="UFJ51" s="3203"/>
      <c r="UFK51" s="3200"/>
      <c r="UFL51" s="3204"/>
      <c r="UFM51" s="3179"/>
      <c r="UFN51" s="3205"/>
      <c r="UFO51" s="3206"/>
      <c r="UFP51" s="3207"/>
      <c r="UFQ51" s="3208"/>
      <c r="UFR51" s="3209"/>
      <c r="UFS51" s="3208"/>
      <c r="UFT51" s="3209"/>
      <c r="UFU51" s="3200"/>
      <c r="UFV51" s="3201"/>
      <c r="UFW51" s="3208"/>
      <c r="UFX51" s="3206"/>
      <c r="UFY51" s="3200"/>
      <c r="UFZ51" s="3201"/>
      <c r="UGA51" s="3202"/>
      <c r="UGB51" s="3203"/>
      <c r="UGC51" s="3200"/>
      <c r="UGD51" s="3204"/>
      <c r="UGE51" s="3179"/>
      <c r="UGF51" s="3205"/>
      <c r="UGG51" s="3206"/>
      <c r="UGH51" s="3207"/>
      <c r="UGI51" s="3208"/>
      <c r="UGJ51" s="3209"/>
      <c r="UGK51" s="3208"/>
      <c r="UGL51" s="3209"/>
      <c r="UGM51" s="3200"/>
      <c r="UGN51" s="3201"/>
      <c r="UGO51" s="3208"/>
      <c r="UGP51" s="3206"/>
      <c r="UGQ51" s="3200"/>
      <c r="UGR51" s="3201"/>
      <c r="UGS51" s="3202"/>
      <c r="UGT51" s="3203"/>
      <c r="UGU51" s="3200"/>
      <c r="UGV51" s="3204"/>
      <c r="UGW51" s="3179"/>
      <c r="UGX51" s="3205"/>
      <c r="UGY51" s="3206"/>
      <c r="UGZ51" s="3207"/>
      <c r="UHA51" s="3208"/>
      <c r="UHB51" s="3209"/>
      <c r="UHC51" s="3208"/>
      <c r="UHD51" s="3209"/>
      <c r="UHE51" s="3200"/>
      <c r="UHF51" s="3201"/>
      <c r="UHG51" s="3208"/>
      <c r="UHH51" s="3206"/>
      <c r="UHI51" s="3200"/>
      <c r="UHJ51" s="3201"/>
      <c r="UHK51" s="3202"/>
      <c r="UHL51" s="3203"/>
      <c r="UHM51" s="3200"/>
      <c r="UHN51" s="3204"/>
      <c r="UHO51" s="3179"/>
      <c r="UHP51" s="3205"/>
      <c r="UHQ51" s="3206"/>
      <c r="UHR51" s="3207"/>
      <c r="UHS51" s="3208"/>
      <c r="UHT51" s="3209"/>
      <c r="UHU51" s="3208"/>
      <c r="UHV51" s="3209"/>
      <c r="UHW51" s="3200"/>
      <c r="UHX51" s="3201"/>
      <c r="UHY51" s="3208"/>
      <c r="UHZ51" s="3206"/>
      <c r="UIA51" s="3200"/>
      <c r="UIB51" s="3201"/>
      <c r="UIC51" s="3202"/>
      <c r="UID51" s="3203"/>
      <c r="UIE51" s="3200"/>
      <c r="UIF51" s="3204"/>
      <c r="UIG51" s="3179"/>
      <c r="UIH51" s="3205"/>
      <c r="UII51" s="3206"/>
      <c r="UIJ51" s="3207"/>
      <c r="UIK51" s="3208"/>
      <c r="UIL51" s="3209"/>
      <c r="UIM51" s="3208"/>
      <c r="UIN51" s="3209"/>
      <c r="UIO51" s="3200"/>
      <c r="UIP51" s="3201"/>
      <c r="UIQ51" s="3208"/>
      <c r="UIR51" s="3206"/>
      <c r="UIS51" s="3200"/>
      <c r="UIT51" s="3201"/>
      <c r="UIU51" s="3202"/>
      <c r="UIV51" s="3203"/>
      <c r="UIW51" s="3200"/>
      <c r="UIX51" s="3204"/>
      <c r="UIY51" s="3179"/>
      <c r="UIZ51" s="3205"/>
      <c r="UJA51" s="3206"/>
      <c r="UJB51" s="3207"/>
      <c r="UJC51" s="3208"/>
      <c r="UJD51" s="3209"/>
      <c r="UJE51" s="3208"/>
      <c r="UJF51" s="3209"/>
      <c r="UJG51" s="3200"/>
      <c r="UJH51" s="3201"/>
      <c r="UJI51" s="3208"/>
      <c r="UJJ51" s="3206"/>
      <c r="UJK51" s="3200"/>
      <c r="UJL51" s="3201"/>
      <c r="UJM51" s="3202"/>
      <c r="UJN51" s="3203"/>
      <c r="UJO51" s="3200"/>
      <c r="UJP51" s="3204"/>
      <c r="UJQ51" s="3179"/>
      <c r="UJR51" s="3205"/>
      <c r="UJS51" s="3206"/>
      <c r="UJT51" s="3207"/>
      <c r="UJU51" s="3208"/>
      <c r="UJV51" s="3209"/>
      <c r="UJW51" s="3208"/>
      <c r="UJX51" s="3209"/>
      <c r="UJY51" s="3200"/>
      <c r="UJZ51" s="3201"/>
      <c r="UKA51" s="3208"/>
      <c r="UKB51" s="3206"/>
      <c r="UKC51" s="3200"/>
      <c r="UKD51" s="3201"/>
      <c r="UKE51" s="3202"/>
      <c r="UKF51" s="3203"/>
      <c r="UKG51" s="3200"/>
      <c r="UKH51" s="3204"/>
      <c r="UKI51" s="3179"/>
      <c r="UKJ51" s="3205"/>
      <c r="UKK51" s="3206"/>
      <c r="UKL51" s="3207"/>
      <c r="UKM51" s="3208"/>
      <c r="UKN51" s="3209"/>
      <c r="UKO51" s="3208"/>
      <c r="UKP51" s="3209"/>
      <c r="UKQ51" s="3200"/>
      <c r="UKR51" s="3201"/>
      <c r="UKS51" s="3208"/>
      <c r="UKT51" s="3206"/>
      <c r="UKU51" s="3200"/>
      <c r="UKV51" s="3201"/>
      <c r="UKW51" s="3202"/>
      <c r="UKX51" s="3203"/>
      <c r="UKY51" s="3200"/>
      <c r="UKZ51" s="3204"/>
      <c r="ULA51" s="3179"/>
      <c r="ULB51" s="3205"/>
      <c r="ULC51" s="3206"/>
      <c r="ULD51" s="3207"/>
      <c r="ULE51" s="3208"/>
      <c r="ULF51" s="3209"/>
      <c r="ULG51" s="3208"/>
      <c r="ULH51" s="3209"/>
      <c r="ULI51" s="3200"/>
      <c r="ULJ51" s="3201"/>
      <c r="ULK51" s="3208"/>
      <c r="ULL51" s="3206"/>
      <c r="ULM51" s="3200"/>
      <c r="ULN51" s="3201"/>
      <c r="ULO51" s="3202"/>
      <c r="ULP51" s="3203"/>
      <c r="ULQ51" s="3200"/>
      <c r="ULR51" s="3204"/>
      <c r="ULS51" s="3179"/>
      <c r="ULT51" s="3205"/>
      <c r="ULU51" s="3206"/>
      <c r="ULV51" s="3207"/>
      <c r="ULW51" s="3208"/>
      <c r="ULX51" s="3209"/>
      <c r="ULY51" s="3208"/>
      <c r="ULZ51" s="3209"/>
      <c r="UMA51" s="3200"/>
      <c r="UMB51" s="3201"/>
      <c r="UMC51" s="3208"/>
      <c r="UMD51" s="3206"/>
      <c r="UME51" s="3200"/>
      <c r="UMF51" s="3201"/>
      <c r="UMG51" s="3202"/>
      <c r="UMH51" s="3203"/>
      <c r="UMI51" s="3200"/>
      <c r="UMJ51" s="3204"/>
      <c r="UMK51" s="3179"/>
      <c r="UML51" s="3205"/>
      <c r="UMM51" s="3206"/>
      <c r="UMN51" s="3207"/>
      <c r="UMO51" s="3208"/>
      <c r="UMP51" s="3209"/>
      <c r="UMQ51" s="3208"/>
      <c r="UMR51" s="3209"/>
      <c r="UMS51" s="3200"/>
      <c r="UMT51" s="3201"/>
      <c r="UMU51" s="3208"/>
      <c r="UMV51" s="3206"/>
      <c r="UMW51" s="3200"/>
      <c r="UMX51" s="3201"/>
      <c r="UMY51" s="3202"/>
      <c r="UMZ51" s="3203"/>
      <c r="UNA51" s="3200"/>
      <c r="UNB51" s="3204"/>
      <c r="UNC51" s="3179"/>
      <c r="UND51" s="3205"/>
      <c r="UNE51" s="3206"/>
      <c r="UNF51" s="3207"/>
      <c r="UNG51" s="3208"/>
      <c r="UNH51" s="3209"/>
      <c r="UNI51" s="3208"/>
      <c r="UNJ51" s="3209"/>
      <c r="UNK51" s="3200"/>
      <c r="UNL51" s="3201"/>
      <c r="UNM51" s="3208"/>
      <c r="UNN51" s="3206"/>
      <c r="UNO51" s="3200"/>
      <c r="UNP51" s="3201"/>
      <c r="UNQ51" s="3202"/>
      <c r="UNR51" s="3203"/>
      <c r="UNS51" s="3200"/>
      <c r="UNT51" s="3204"/>
      <c r="UNU51" s="3179"/>
      <c r="UNV51" s="3205"/>
      <c r="UNW51" s="3206"/>
      <c r="UNX51" s="3207"/>
      <c r="UNY51" s="3208"/>
      <c r="UNZ51" s="3209"/>
      <c r="UOA51" s="3208"/>
      <c r="UOB51" s="3209"/>
      <c r="UOC51" s="3200"/>
      <c r="UOD51" s="3201"/>
      <c r="UOE51" s="3208"/>
      <c r="UOF51" s="3206"/>
      <c r="UOG51" s="3200"/>
      <c r="UOH51" s="3201"/>
      <c r="UOI51" s="3202"/>
      <c r="UOJ51" s="3203"/>
      <c r="UOK51" s="3200"/>
      <c r="UOL51" s="3204"/>
      <c r="UOM51" s="3179"/>
      <c r="UON51" s="3205"/>
      <c r="UOO51" s="3206"/>
      <c r="UOP51" s="3207"/>
      <c r="UOQ51" s="3208"/>
      <c r="UOR51" s="3209"/>
      <c r="UOS51" s="3208"/>
      <c r="UOT51" s="3209"/>
      <c r="UOU51" s="3200"/>
      <c r="UOV51" s="3201"/>
      <c r="UOW51" s="3208"/>
      <c r="UOX51" s="3206"/>
      <c r="UOY51" s="3200"/>
      <c r="UOZ51" s="3201"/>
      <c r="UPA51" s="3202"/>
      <c r="UPB51" s="3203"/>
      <c r="UPC51" s="3200"/>
      <c r="UPD51" s="3204"/>
      <c r="UPE51" s="3179"/>
      <c r="UPF51" s="3205"/>
      <c r="UPG51" s="3206"/>
      <c r="UPH51" s="3207"/>
      <c r="UPI51" s="3208"/>
      <c r="UPJ51" s="3209"/>
      <c r="UPK51" s="3208"/>
      <c r="UPL51" s="3209"/>
      <c r="UPM51" s="3200"/>
      <c r="UPN51" s="3201"/>
      <c r="UPO51" s="3208"/>
      <c r="UPP51" s="3206"/>
      <c r="UPQ51" s="3200"/>
      <c r="UPR51" s="3201"/>
      <c r="UPS51" s="3202"/>
      <c r="UPT51" s="3203"/>
      <c r="UPU51" s="3200"/>
      <c r="UPV51" s="3204"/>
      <c r="UPW51" s="3179"/>
      <c r="UPX51" s="3205"/>
      <c r="UPY51" s="3206"/>
      <c r="UPZ51" s="3207"/>
      <c r="UQA51" s="3208"/>
      <c r="UQB51" s="3209"/>
      <c r="UQC51" s="3208"/>
      <c r="UQD51" s="3209"/>
      <c r="UQE51" s="3200"/>
      <c r="UQF51" s="3201"/>
      <c r="UQG51" s="3208"/>
      <c r="UQH51" s="3206"/>
      <c r="UQI51" s="3200"/>
      <c r="UQJ51" s="3201"/>
      <c r="UQK51" s="3202"/>
      <c r="UQL51" s="3203"/>
      <c r="UQM51" s="3200"/>
      <c r="UQN51" s="3204"/>
      <c r="UQO51" s="3179"/>
      <c r="UQP51" s="3205"/>
      <c r="UQQ51" s="3206"/>
      <c r="UQR51" s="3207"/>
      <c r="UQS51" s="3208"/>
      <c r="UQT51" s="3209"/>
      <c r="UQU51" s="3208"/>
      <c r="UQV51" s="3209"/>
      <c r="UQW51" s="3200"/>
      <c r="UQX51" s="3201"/>
      <c r="UQY51" s="3208"/>
      <c r="UQZ51" s="3206"/>
      <c r="URA51" s="3200"/>
      <c r="URB51" s="3201"/>
      <c r="URC51" s="3202"/>
      <c r="URD51" s="3203"/>
      <c r="URE51" s="3200"/>
      <c r="URF51" s="3204"/>
      <c r="URG51" s="3179"/>
      <c r="URH51" s="3205"/>
      <c r="URI51" s="3206"/>
      <c r="URJ51" s="3207"/>
      <c r="URK51" s="3208"/>
      <c r="URL51" s="3209"/>
      <c r="URM51" s="3208"/>
      <c r="URN51" s="3209"/>
      <c r="URO51" s="3200"/>
      <c r="URP51" s="3201"/>
      <c r="URQ51" s="3208"/>
      <c r="URR51" s="3206"/>
      <c r="URS51" s="3200"/>
      <c r="URT51" s="3201"/>
      <c r="URU51" s="3202"/>
      <c r="URV51" s="3203"/>
      <c r="URW51" s="3200"/>
      <c r="URX51" s="3204"/>
      <c r="URY51" s="3179"/>
      <c r="URZ51" s="3205"/>
      <c r="USA51" s="3206"/>
      <c r="USB51" s="3207"/>
      <c r="USC51" s="3208"/>
      <c r="USD51" s="3209"/>
      <c r="USE51" s="3208"/>
      <c r="USF51" s="3209"/>
      <c r="USG51" s="3200"/>
      <c r="USH51" s="3201"/>
      <c r="USI51" s="3208"/>
      <c r="USJ51" s="3206"/>
      <c r="USK51" s="3200"/>
      <c r="USL51" s="3201"/>
      <c r="USM51" s="3202"/>
      <c r="USN51" s="3203"/>
      <c r="USO51" s="3200"/>
      <c r="USP51" s="3204"/>
      <c r="USQ51" s="3179"/>
      <c r="USR51" s="3205"/>
      <c r="USS51" s="3206"/>
      <c r="UST51" s="3207"/>
      <c r="USU51" s="3208"/>
      <c r="USV51" s="3209"/>
      <c r="USW51" s="3208"/>
      <c r="USX51" s="3209"/>
      <c r="USY51" s="3200"/>
      <c r="USZ51" s="3201"/>
      <c r="UTA51" s="3208"/>
      <c r="UTB51" s="3206"/>
      <c r="UTC51" s="3200"/>
      <c r="UTD51" s="3201"/>
      <c r="UTE51" s="3202"/>
      <c r="UTF51" s="3203"/>
      <c r="UTG51" s="3200"/>
      <c r="UTH51" s="3204"/>
      <c r="UTI51" s="3179"/>
      <c r="UTJ51" s="3205"/>
      <c r="UTK51" s="3206"/>
      <c r="UTL51" s="3207"/>
      <c r="UTM51" s="3208"/>
      <c r="UTN51" s="3209"/>
      <c r="UTO51" s="3208"/>
      <c r="UTP51" s="3209"/>
      <c r="UTQ51" s="3200"/>
      <c r="UTR51" s="3201"/>
      <c r="UTS51" s="3208"/>
      <c r="UTT51" s="3206"/>
      <c r="UTU51" s="3200"/>
      <c r="UTV51" s="3201"/>
      <c r="UTW51" s="3202"/>
      <c r="UTX51" s="3203"/>
      <c r="UTY51" s="3200"/>
      <c r="UTZ51" s="3204"/>
      <c r="UUA51" s="3179"/>
      <c r="UUB51" s="3205"/>
      <c r="UUC51" s="3206"/>
      <c r="UUD51" s="3207"/>
      <c r="UUE51" s="3208"/>
      <c r="UUF51" s="3209"/>
      <c r="UUG51" s="3208"/>
      <c r="UUH51" s="3209"/>
      <c r="UUI51" s="3200"/>
      <c r="UUJ51" s="3201"/>
      <c r="UUK51" s="3208"/>
      <c r="UUL51" s="3206"/>
      <c r="UUM51" s="3200"/>
      <c r="UUN51" s="3201"/>
      <c r="UUO51" s="3202"/>
      <c r="UUP51" s="3203"/>
      <c r="UUQ51" s="3200"/>
      <c r="UUR51" s="3204"/>
      <c r="UUS51" s="3179"/>
      <c r="UUT51" s="3205"/>
      <c r="UUU51" s="3206"/>
      <c r="UUV51" s="3207"/>
      <c r="UUW51" s="3208"/>
      <c r="UUX51" s="3209"/>
      <c r="UUY51" s="3208"/>
      <c r="UUZ51" s="3209"/>
      <c r="UVA51" s="3200"/>
      <c r="UVB51" s="3201"/>
      <c r="UVC51" s="3208"/>
      <c r="UVD51" s="3206"/>
      <c r="UVE51" s="3200"/>
      <c r="UVF51" s="3201"/>
      <c r="UVG51" s="3202"/>
      <c r="UVH51" s="3203"/>
      <c r="UVI51" s="3200"/>
      <c r="UVJ51" s="3204"/>
      <c r="UVK51" s="3179"/>
      <c r="UVL51" s="3205"/>
      <c r="UVM51" s="3206"/>
      <c r="UVN51" s="3207"/>
      <c r="UVO51" s="3208"/>
      <c r="UVP51" s="3209"/>
      <c r="UVQ51" s="3208"/>
      <c r="UVR51" s="3209"/>
      <c r="UVS51" s="3200"/>
      <c r="UVT51" s="3201"/>
      <c r="UVU51" s="3208"/>
      <c r="UVV51" s="3206"/>
      <c r="UVW51" s="3200"/>
      <c r="UVX51" s="3201"/>
      <c r="UVY51" s="3202"/>
      <c r="UVZ51" s="3203"/>
      <c r="UWA51" s="3200"/>
      <c r="UWB51" s="3204"/>
      <c r="UWC51" s="3179"/>
      <c r="UWD51" s="3205"/>
      <c r="UWE51" s="3206"/>
      <c r="UWF51" s="3207"/>
      <c r="UWG51" s="3208"/>
      <c r="UWH51" s="3209"/>
      <c r="UWI51" s="3208"/>
      <c r="UWJ51" s="3209"/>
      <c r="UWK51" s="3200"/>
      <c r="UWL51" s="3201"/>
      <c r="UWM51" s="3208"/>
      <c r="UWN51" s="3206"/>
      <c r="UWO51" s="3200"/>
      <c r="UWP51" s="3201"/>
      <c r="UWQ51" s="3202"/>
      <c r="UWR51" s="3203"/>
      <c r="UWS51" s="3200"/>
      <c r="UWT51" s="3204"/>
      <c r="UWU51" s="3179"/>
      <c r="UWV51" s="3205"/>
      <c r="UWW51" s="3206"/>
      <c r="UWX51" s="3207"/>
      <c r="UWY51" s="3208"/>
      <c r="UWZ51" s="3209"/>
      <c r="UXA51" s="3208"/>
      <c r="UXB51" s="3209"/>
      <c r="UXC51" s="3200"/>
      <c r="UXD51" s="3201"/>
      <c r="UXE51" s="3208"/>
      <c r="UXF51" s="3206"/>
      <c r="UXG51" s="3200"/>
      <c r="UXH51" s="3201"/>
      <c r="UXI51" s="3202"/>
      <c r="UXJ51" s="3203"/>
      <c r="UXK51" s="3200"/>
      <c r="UXL51" s="3204"/>
      <c r="UXM51" s="3179"/>
      <c r="UXN51" s="3205"/>
      <c r="UXO51" s="3206"/>
      <c r="UXP51" s="3207"/>
      <c r="UXQ51" s="3208"/>
      <c r="UXR51" s="3209"/>
      <c r="UXS51" s="3208"/>
      <c r="UXT51" s="3209"/>
      <c r="UXU51" s="3200"/>
      <c r="UXV51" s="3201"/>
      <c r="UXW51" s="3208"/>
      <c r="UXX51" s="3206"/>
      <c r="UXY51" s="3200"/>
      <c r="UXZ51" s="3201"/>
      <c r="UYA51" s="3202"/>
      <c r="UYB51" s="3203"/>
      <c r="UYC51" s="3200"/>
      <c r="UYD51" s="3204"/>
      <c r="UYE51" s="3179"/>
      <c r="UYF51" s="3205"/>
      <c r="UYG51" s="3206"/>
      <c r="UYH51" s="3207"/>
      <c r="UYI51" s="3208"/>
      <c r="UYJ51" s="3209"/>
      <c r="UYK51" s="3208"/>
      <c r="UYL51" s="3209"/>
      <c r="UYM51" s="3200"/>
      <c r="UYN51" s="3201"/>
      <c r="UYO51" s="3208"/>
      <c r="UYP51" s="3206"/>
      <c r="UYQ51" s="3200"/>
      <c r="UYR51" s="3201"/>
      <c r="UYS51" s="3202"/>
      <c r="UYT51" s="3203"/>
      <c r="UYU51" s="3200"/>
      <c r="UYV51" s="3204"/>
      <c r="UYW51" s="3179"/>
      <c r="UYX51" s="3205"/>
      <c r="UYY51" s="3206"/>
      <c r="UYZ51" s="3207"/>
      <c r="UZA51" s="3208"/>
      <c r="UZB51" s="3209"/>
      <c r="UZC51" s="3208"/>
      <c r="UZD51" s="3209"/>
      <c r="UZE51" s="3200"/>
      <c r="UZF51" s="3201"/>
      <c r="UZG51" s="3208"/>
      <c r="UZH51" s="3206"/>
      <c r="UZI51" s="3200"/>
      <c r="UZJ51" s="3201"/>
      <c r="UZK51" s="3202"/>
      <c r="UZL51" s="3203"/>
      <c r="UZM51" s="3200"/>
      <c r="UZN51" s="3204"/>
      <c r="UZO51" s="3179"/>
      <c r="UZP51" s="3205"/>
      <c r="UZQ51" s="3206"/>
      <c r="UZR51" s="3207"/>
      <c r="UZS51" s="3208"/>
      <c r="UZT51" s="3209"/>
      <c r="UZU51" s="3208"/>
      <c r="UZV51" s="3209"/>
      <c r="UZW51" s="3200"/>
      <c r="UZX51" s="3201"/>
      <c r="UZY51" s="3208"/>
      <c r="UZZ51" s="3206"/>
      <c r="VAA51" s="3200"/>
      <c r="VAB51" s="3201"/>
      <c r="VAC51" s="3202"/>
      <c r="VAD51" s="3203"/>
      <c r="VAE51" s="3200"/>
      <c r="VAF51" s="3204"/>
      <c r="VAG51" s="3179"/>
      <c r="VAH51" s="3205"/>
      <c r="VAI51" s="3206"/>
      <c r="VAJ51" s="3207"/>
      <c r="VAK51" s="3208"/>
      <c r="VAL51" s="3209"/>
      <c r="VAM51" s="3208"/>
      <c r="VAN51" s="3209"/>
      <c r="VAO51" s="3200"/>
      <c r="VAP51" s="3201"/>
      <c r="VAQ51" s="3208"/>
      <c r="VAR51" s="3206"/>
      <c r="VAS51" s="3200"/>
      <c r="VAT51" s="3201"/>
      <c r="VAU51" s="3202"/>
      <c r="VAV51" s="3203"/>
      <c r="VAW51" s="3200"/>
      <c r="VAX51" s="3204"/>
      <c r="VAY51" s="3179"/>
      <c r="VAZ51" s="3205"/>
      <c r="VBA51" s="3206"/>
      <c r="VBB51" s="3207"/>
      <c r="VBC51" s="3208"/>
      <c r="VBD51" s="3209"/>
      <c r="VBE51" s="3208"/>
      <c r="VBF51" s="3209"/>
      <c r="VBG51" s="3200"/>
      <c r="VBH51" s="3201"/>
      <c r="VBI51" s="3208"/>
      <c r="VBJ51" s="3206"/>
      <c r="VBK51" s="3200"/>
      <c r="VBL51" s="3201"/>
      <c r="VBM51" s="3202"/>
      <c r="VBN51" s="3203"/>
      <c r="VBO51" s="3200"/>
      <c r="VBP51" s="3204"/>
      <c r="VBQ51" s="3179"/>
      <c r="VBR51" s="3205"/>
      <c r="VBS51" s="3206"/>
      <c r="VBT51" s="3207"/>
      <c r="VBU51" s="3208"/>
      <c r="VBV51" s="3209"/>
      <c r="VBW51" s="3208"/>
      <c r="VBX51" s="3209"/>
      <c r="VBY51" s="3200"/>
      <c r="VBZ51" s="3201"/>
      <c r="VCA51" s="3208"/>
      <c r="VCB51" s="3206"/>
      <c r="VCC51" s="3200"/>
      <c r="VCD51" s="3201"/>
      <c r="VCE51" s="3202"/>
      <c r="VCF51" s="3203"/>
      <c r="VCG51" s="3200"/>
      <c r="VCH51" s="3204"/>
      <c r="VCI51" s="3179"/>
      <c r="VCJ51" s="3205"/>
      <c r="VCK51" s="3206"/>
      <c r="VCL51" s="3207"/>
      <c r="VCM51" s="3208"/>
      <c r="VCN51" s="3209"/>
      <c r="VCO51" s="3208"/>
      <c r="VCP51" s="3209"/>
      <c r="VCQ51" s="3200"/>
      <c r="VCR51" s="3201"/>
      <c r="VCS51" s="3208"/>
      <c r="VCT51" s="3206"/>
      <c r="VCU51" s="3200"/>
      <c r="VCV51" s="3201"/>
      <c r="VCW51" s="3202"/>
      <c r="VCX51" s="3203"/>
      <c r="VCY51" s="3200"/>
      <c r="VCZ51" s="3204"/>
      <c r="VDA51" s="3179"/>
      <c r="VDB51" s="3205"/>
      <c r="VDC51" s="3206"/>
      <c r="VDD51" s="3207"/>
      <c r="VDE51" s="3208"/>
      <c r="VDF51" s="3209"/>
      <c r="VDG51" s="3208"/>
      <c r="VDH51" s="3209"/>
      <c r="VDI51" s="3200"/>
      <c r="VDJ51" s="3201"/>
      <c r="VDK51" s="3208"/>
      <c r="VDL51" s="3206"/>
      <c r="VDM51" s="3200"/>
      <c r="VDN51" s="3201"/>
      <c r="VDO51" s="3202"/>
      <c r="VDP51" s="3203"/>
      <c r="VDQ51" s="3200"/>
      <c r="VDR51" s="3204"/>
      <c r="VDS51" s="3179"/>
      <c r="VDT51" s="3205"/>
      <c r="VDU51" s="3206"/>
      <c r="VDV51" s="3207"/>
      <c r="VDW51" s="3208"/>
      <c r="VDX51" s="3209"/>
      <c r="VDY51" s="3208"/>
      <c r="VDZ51" s="3209"/>
      <c r="VEA51" s="3200"/>
      <c r="VEB51" s="3201"/>
      <c r="VEC51" s="3208"/>
      <c r="VED51" s="3206"/>
      <c r="VEE51" s="3200"/>
      <c r="VEF51" s="3201"/>
      <c r="VEG51" s="3202"/>
      <c r="VEH51" s="3203"/>
      <c r="VEI51" s="3200"/>
      <c r="VEJ51" s="3204"/>
      <c r="VEK51" s="3179"/>
      <c r="VEL51" s="3205"/>
      <c r="VEM51" s="3206"/>
      <c r="VEN51" s="3207"/>
      <c r="VEO51" s="3208"/>
      <c r="VEP51" s="3209"/>
      <c r="VEQ51" s="3208"/>
      <c r="VER51" s="3209"/>
      <c r="VES51" s="3200"/>
      <c r="VET51" s="3201"/>
      <c r="VEU51" s="3208"/>
      <c r="VEV51" s="3206"/>
      <c r="VEW51" s="3200"/>
      <c r="VEX51" s="3201"/>
      <c r="VEY51" s="3202"/>
      <c r="VEZ51" s="3203"/>
      <c r="VFA51" s="3200"/>
      <c r="VFB51" s="3204"/>
      <c r="VFC51" s="3179"/>
      <c r="VFD51" s="3205"/>
      <c r="VFE51" s="3206"/>
      <c r="VFF51" s="3207"/>
      <c r="VFG51" s="3208"/>
      <c r="VFH51" s="3209"/>
      <c r="VFI51" s="3208"/>
      <c r="VFJ51" s="3209"/>
      <c r="VFK51" s="3200"/>
      <c r="VFL51" s="3201"/>
      <c r="VFM51" s="3208"/>
      <c r="VFN51" s="3206"/>
      <c r="VFO51" s="3200"/>
      <c r="VFP51" s="3201"/>
      <c r="VFQ51" s="3202"/>
      <c r="VFR51" s="3203"/>
      <c r="VFS51" s="3200"/>
      <c r="VFT51" s="3204"/>
      <c r="VFU51" s="3179"/>
      <c r="VFV51" s="3205"/>
      <c r="VFW51" s="3206"/>
      <c r="VFX51" s="3207"/>
      <c r="VFY51" s="3208"/>
      <c r="VFZ51" s="3209"/>
      <c r="VGA51" s="3208"/>
      <c r="VGB51" s="3209"/>
      <c r="VGC51" s="3200"/>
      <c r="VGD51" s="3201"/>
      <c r="VGE51" s="3208"/>
      <c r="VGF51" s="3206"/>
      <c r="VGG51" s="3200"/>
      <c r="VGH51" s="3201"/>
      <c r="VGI51" s="3202"/>
      <c r="VGJ51" s="3203"/>
      <c r="VGK51" s="3200"/>
      <c r="VGL51" s="3204"/>
      <c r="VGM51" s="3179"/>
      <c r="VGN51" s="3205"/>
      <c r="VGO51" s="3206"/>
      <c r="VGP51" s="3207"/>
      <c r="VGQ51" s="3208"/>
      <c r="VGR51" s="3209"/>
      <c r="VGS51" s="3208"/>
      <c r="VGT51" s="3209"/>
      <c r="VGU51" s="3200"/>
      <c r="VGV51" s="3201"/>
      <c r="VGW51" s="3208"/>
      <c r="VGX51" s="3206"/>
      <c r="VGY51" s="3200"/>
      <c r="VGZ51" s="3201"/>
      <c r="VHA51" s="3202"/>
      <c r="VHB51" s="3203"/>
      <c r="VHC51" s="3200"/>
      <c r="VHD51" s="3204"/>
      <c r="VHE51" s="3179"/>
      <c r="VHF51" s="3205"/>
      <c r="VHG51" s="3206"/>
      <c r="VHH51" s="3207"/>
      <c r="VHI51" s="3208"/>
      <c r="VHJ51" s="3209"/>
      <c r="VHK51" s="3208"/>
      <c r="VHL51" s="3209"/>
      <c r="VHM51" s="3200"/>
      <c r="VHN51" s="3201"/>
      <c r="VHO51" s="3208"/>
      <c r="VHP51" s="3206"/>
      <c r="VHQ51" s="3200"/>
      <c r="VHR51" s="3201"/>
      <c r="VHS51" s="3202"/>
      <c r="VHT51" s="3203"/>
      <c r="VHU51" s="3200"/>
      <c r="VHV51" s="3204"/>
      <c r="VHW51" s="3179"/>
      <c r="VHX51" s="3205"/>
      <c r="VHY51" s="3206"/>
      <c r="VHZ51" s="3207"/>
      <c r="VIA51" s="3208"/>
      <c r="VIB51" s="3209"/>
      <c r="VIC51" s="3208"/>
      <c r="VID51" s="3209"/>
      <c r="VIE51" s="3200"/>
      <c r="VIF51" s="3201"/>
      <c r="VIG51" s="3208"/>
      <c r="VIH51" s="3206"/>
      <c r="VII51" s="3200"/>
      <c r="VIJ51" s="3201"/>
      <c r="VIK51" s="3202"/>
      <c r="VIL51" s="3203"/>
      <c r="VIM51" s="3200"/>
      <c r="VIN51" s="3204"/>
      <c r="VIO51" s="3179"/>
      <c r="VIP51" s="3205"/>
      <c r="VIQ51" s="3206"/>
      <c r="VIR51" s="3207"/>
      <c r="VIS51" s="3208"/>
      <c r="VIT51" s="3209"/>
      <c r="VIU51" s="3208"/>
      <c r="VIV51" s="3209"/>
      <c r="VIW51" s="3200"/>
      <c r="VIX51" s="3201"/>
      <c r="VIY51" s="3208"/>
      <c r="VIZ51" s="3206"/>
      <c r="VJA51" s="3200"/>
      <c r="VJB51" s="3201"/>
      <c r="VJC51" s="3202"/>
      <c r="VJD51" s="3203"/>
      <c r="VJE51" s="3200"/>
      <c r="VJF51" s="3204"/>
      <c r="VJG51" s="3179"/>
      <c r="VJH51" s="3205"/>
      <c r="VJI51" s="3206"/>
      <c r="VJJ51" s="3207"/>
      <c r="VJK51" s="3208"/>
      <c r="VJL51" s="3209"/>
      <c r="VJM51" s="3208"/>
      <c r="VJN51" s="3209"/>
      <c r="VJO51" s="3200"/>
      <c r="VJP51" s="3201"/>
      <c r="VJQ51" s="3208"/>
      <c r="VJR51" s="3206"/>
      <c r="VJS51" s="3200"/>
      <c r="VJT51" s="3201"/>
      <c r="VJU51" s="3202"/>
      <c r="VJV51" s="3203"/>
      <c r="VJW51" s="3200"/>
      <c r="VJX51" s="3204"/>
      <c r="VJY51" s="3179"/>
      <c r="VJZ51" s="3205"/>
      <c r="VKA51" s="3206"/>
      <c r="VKB51" s="3207"/>
      <c r="VKC51" s="3208"/>
      <c r="VKD51" s="3209"/>
      <c r="VKE51" s="3208"/>
      <c r="VKF51" s="3209"/>
      <c r="VKG51" s="3200"/>
      <c r="VKH51" s="3201"/>
      <c r="VKI51" s="3208"/>
      <c r="VKJ51" s="3206"/>
      <c r="VKK51" s="3200"/>
      <c r="VKL51" s="3201"/>
      <c r="VKM51" s="3202"/>
      <c r="VKN51" s="3203"/>
      <c r="VKO51" s="3200"/>
      <c r="VKP51" s="3204"/>
      <c r="VKQ51" s="3179"/>
      <c r="VKR51" s="3205"/>
      <c r="VKS51" s="3206"/>
      <c r="VKT51" s="3207"/>
      <c r="VKU51" s="3208"/>
      <c r="VKV51" s="3209"/>
      <c r="VKW51" s="3208"/>
      <c r="VKX51" s="3209"/>
      <c r="VKY51" s="3200"/>
      <c r="VKZ51" s="3201"/>
      <c r="VLA51" s="3208"/>
      <c r="VLB51" s="3206"/>
      <c r="VLC51" s="3200"/>
      <c r="VLD51" s="3201"/>
      <c r="VLE51" s="3202"/>
      <c r="VLF51" s="3203"/>
      <c r="VLG51" s="3200"/>
      <c r="VLH51" s="3204"/>
      <c r="VLI51" s="3179"/>
      <c r="VLJ51" s="3205"/>
      <c r="VLK51" s="3206"/>
      <c r="VLL51" s="3207"/>
      <c r="VLM51" s="3208"/>
      <c r="VLN51" s="3209"/>
      <c r="VLO51" s="3208"/>
      <c r="VLP51" s="3209"/>
      <c r="VLQ51" s="3200"/>
      <c r="VLR51" s="3201"/>
      <c r="VLS51" s="3208"/>
      <c r="VLT51" s="3206"/>
      <c r="VLU51" s="3200"/>
      <c r="VLV51" s="3201"/>
      <c r="VLW51" s="3202"/>
      <c r="VLX51" s="3203"/>
      <c r="VLY51" s="3200"/>
      <c r="VLZ51" s="3204"/>
      <c r="VMA51" s="3179"/>
      <c r="VMB51" s="3205"/>
      <c r="VMC51" s="3206"/>
      <c r="VMD51" s="3207"/>
      <c r="VME51" s="3208"/>
      <c r="VMF51" s="3209"/>
      <c r="VMG51" s="3208"/>
      <c r="VMH51" s="3209"/>
      <c r="VMI51" s="3200"/>
      <c r="VMJ51" s="3201"/>
      <c r="VMK51" s="3208"/>
      <c r="VML51" s="3206"/>
      <c r="VMM51" s="3200"/>
      <c r="VMN51" s="3201"/>
      <c r="VMO51" s="3202"/>
      <c r="VMP51" s="3203"/>
      <c r="VMQ51" s="3200"/>
      <c r="VMR51" s="3204"/>
      <c r="VMS51" s="3179"/>
      <c r="VMT51" s="3205"/>
      <c r="VMU51" s="3206"/>
      <c r="VMV51" s="3207"/>
      <c r="VMW51" s="3208"/>
      <c r="VMX51" s="3209"/>
      <c r="VMY51" s="3208"/>
      <c r="VMZ51" s="3209"/>
      <c r="VNA51" s="3200"/>
      <c r="VNB51" s="3201"/>
      <c r="VNC51" s="3208"/>
      <c r="VND51" s="3206"/>
      <c r="VNE51" s="3200"/>
      <c r="VNF51" s="3201"/>
      <c r="VNG51" s="3202"/>
      <c r="VNH51" s="3203"/>
      <c r="VNI51" s="3200"/>
      <c r="VNJ51" s="3204"/>
      <c r="VNK51" s="3179"/>
      <c r="VNL51" s="3205"/>
      <c r="VNM51" s="3206"/>
      <c r="VNN51" s="3207"/>
      <c r="VNO51" s="3208"/>
      <c r="VNP51" s="3209"/>
      <c r="VNQ51" s="3208"/>
      <c r="VNR51" s="3209"/>
      <c r="VNS51" s="3200"/>
      <c r="VNT51" s="3201"/>
      <c r="VNU51" s="3208"/>
      <c r="VNV51" s="3206"/>
      <c r="VNW51" s="3200"/>
      <c r="VNX51" s="3201"/>
      <c r="VNY51" s="3202"/>
      <c r="VNZ51" s="3203"/>
      <c r="VOA51" s="3200"/>
      <c r="VOB51" s="3204"/>
      <c r="VOC51" s="3179"/>
      <c r="VOD51" s="3205"/>
      <c r="VOE51" s="3206"/>
      <c r="VOF51" s="3207"/>
      <c r="VOG51" s="3208"/>
      <c r="VOH51" s="3209"/>
      <c r="VOI51" s="3208"/>
      <c r="VOJ51" s="3209"/>
      <c r="VOK51" s="3200"/>
      <c r="VOL51" s="3201"/>
      <c r="VOM51" s="3208"/>
      <c r="VON51" s="3206"/>
      <c r="VOO51" s="3200"/>
      <c r="VOP51" s="3201"/>
      <c r="VOQ51" s="3202"/>
      <c r="VOR51" s="3203"/>
      <c r="VOS51" s="3200"/>
      <c r="VOT51" s="3204"/>
      <c r="VOU51" s="3179"/>
      <c r="VOV51" s="3205"/>
      <c r="VOW51" s="3206"/>
      <c r="VOX51" s="3207"/>
      <c r="VOY51" s="3208"/>
      <c r="VOZ51" s="3209"/>
      <c r="VPA51" s="3208"/>
      <c r="VPB51" s="3209"/>
      <c r="VPC51" s="3200"/>
      <c r="VPD51" s="3201"/>
      <c r="VPE51" s="3208"/>
      <c r="VPF51" s="3206"/>
      <c r="VPG51" s="3200"/>
      <c r="VPH51" s="3201"/>
      <c r="VPI51" s="3202"/>
      <c r="VPJ51" s="3203"/>
      <c r="VPK51" s="3200"/>
      <c r="VPL51" s="3204"/>
      <c r="VPM51" s="3179"/>
      <c r="VPN51" s="3205"/>
      <c r="VPO51" s="3206"/>
      <c r="VPP51" s="3207"/>
      <c r="VPQ51" s="3208"/>
      <c r="VPR51" s="3209"/>
      <c r="VPS51" s="3208"/>
      <c r="VPT51" s="3209"/>
      <c r="VPU51" s="3200"/>
      <c r="VPV51" s="3201"/>
      <c r="VPW51" s="3208"/>
      <c r="VPX51" s="3206"/>
      <c r="VPY51" s="3200"/>
      <c r="VPZ51" s="3201"/>
      <c r="VQA51" s="3202"/>
      <c r="VQB51" s="3203"/>
      <c r="VQC51" s="3200"/>
      <c r="VQD51" s="3204"/>
      <c r="VQE51" s="3179"/>
      <c r="VQF51" s="3205"/>
      <c r="VQG51" s="3206"/>
      <c r="VQH51" s="3207"/>
      <c r="VQI51" s="3208"/>
      <c r="VQJ51" s="3209"/>
      <c r="VQK51" s="3208"/>
      <c r="VQL51" s="3209"/>
      <c r="VQM51" s="3200"/>
      <c r="VQN51" s="3201"/>
      <c r="VQO51" s="3208"/>
      <c r="VQP51" s="3206"/>
      <c r="VQQ51" s="3200"/>
      <c r="VQR51" s="3201"/>
      <c r="VQS51" s="3202"/>
      <c r="VQT51" s="3203"/>
      <c r="VQU51" s="3200"/>
      <c r="VQV51" s="3204"/>
      <c r="VQW51" s="3179"/>
      <c r="VQX51" s="3205"/>
      <c r="VQY51" s="3206"/>
      <c r="VQZ51" s="3207"/>
      <c r="VRA51" s="3208"/>
      <c r="VRB51" s="3209"/>
      <c r="VRC51" s="3208"/>
      <c r="VRD51" s="3209"/>
      <c r="VRE51" s="3200"/>
      <c r="VRF51" s="3201"/>
      <c r="VRG51" s="3208"/>
      <c r="VRH51" s="3206"/>
      <c r="VRI51" s="3200"/>
      <c r="VRJ51" s="3201"/>
      <c r="VRK51" s="3202"/>
      <c r="VRL51" s="3203"/>
      <c r="VRM51" s="3200"/>
      <c r="VRN51" s="3204"/>
      <c r="VRO51" s="3179"/>
      <c r="VRP51" s="3205"/>
      <c r="VRQ51" s="3206"/>
      <c r="VRR51" s="3207"/>
      <c r="VRS51" s="3208"/>
      <c r="VRT51" s="3209"/>
      <c r="VRU51" s="3208"/>
      <c r="VRV51" s="3209"/>
      <c r="VRW51" s="3200"/>
      <c r="VRX51" s="3201"/>
      <c r="VRY51" s="3208"/>
      <c r="VRZ51" s="3206"/>
      <c r="VSA51" s="3200"/>
      <c r="VSB51" s="3201"/>
      <c r="VSC51" s="3202"/>
      <c r="VSD51" s="3203"/>
      <c r="VSE51" s="3200"/>
      <c r="VSF51" s="3204"/>
      <c r="VSG51" s="3179"/>
      <c r="VSH51" s="3205"/>
      <c r="VSI51" s="3206"/>
      <c r="VSJ51" s="3207"/>
      <c r="VSK51" s="3208"/>
      <c r="VSL51" s="3209"/>
      <c r="VSM51" s="3208"/>
      <c r="VSN51" s="3209"/>
      <c r="VSO51" s="3200"/>
      <c r="VSP51" s="3201"/>
      <c r="VSQ51" s="3208"/>
      <c r="VSR51" s="3206"/>
      <c r="VSS51" s="3200"/>
      <c r="VST51" s="3201"/>
      <c r="VSU51" s="3202"/>
      <c r="VSV51" s="3203"/>
      <c r="VSW51" s="3200"/>
      <c r="VSX51" s="3204"/>
      <c r="VSY51" s="3179"/>
      <c r="VSZ51" s="3205"/>
      <c r="VTA51" s="3206"/>
      <c r="VTB51" s="3207"/>
      <c r="VTC51" s="3208"/>
      <c r="VTD51" s="3209"/>
      <c r="VTE51" s="3208"/>
      <c r="VTF51" s="3209"/>
      <c r="VTG51" s="3200"/>
      <c r="VTH51" s="3201"/>
      <c r="VTI51" s="3208"/>
      <c r="VTJ51" s="3206"/>
      <c r="VTK51" s="3200"/>
      <c r="VTL51" s="3201"/>
      <c r="VTM51" s="3202"/>
      <c r="VTN51" s="3203"/>
      <c r="VTO51" s="3200"/>
      <c r="VTP51" s="3204"/>
      <c r="VTQ51" s="3179"/>
      <c r="VTR51" s="3205"/>
      <c r="VTS51" s="3206"/>
      <c r="VTT51" s="3207"/>
      <c r="VTU51" s="3208"/>
      <c r="VTV51" s="3209"/>
      <c r="VTW51" s="3208"/>
      <c r="VTX51" s="3209"/>
      <c r="VTY51" s="3200"/>
      <c r="VTZ51" s="3201"/>
      <c r="VUA51" s="3208"/>
      <c r="VUB51" s="3206"/>
      <c r="VUC51" s="3200"/>
      <c r="VUD51" s="3201"/>
      <c r="VUE51" s="3202"/>
      <c r="VUF51" s="3203"/>
      <c r="VUG51" s="3200"/>
      <c r="VUH51" s="3204"/>
      <c r="VUI51" s="3179"/>
      <c r="VUJ51" s="3205"/>
      <c r="VUK51" s="3206"/>
      <c r="VUL51" s="3207"/>
      <c r="VUM51" s="3208"/>
      <c r="VUN51" s="3209"/>
      <c r="VUO51" s="3208"/>
      <c r="VUP51" s="3209"/>
      <c r="VUQ51" s="3200"/>
      <c r="VUR51" s="3201"/>
      <c r="VUS51" s="3208"/>
      <c r="VUT51" s="3206"/>
      <c r="VUU51" s="3200"/>
      <c r="VUV51" s="3201"/>
      <c r="VUW51" s="3202"/>
      <c r="VUX51" s="3203"/>
      <c r="VUY51" s="3200"/>
      <c r="VUZ51" s="3204"/>
      <c r="VVA51" s="3179"/>
      <c r="VVB51" s="3205"/>
      <c r="VVC51" s="3206"/>
      <c r="VVD51" s="3207"/>
      <c r="VVE51" s="3208"/>
      <c r="VVF51" s="3209"/>
      <c r="VVG51" s="3208"/>
      <c r="VVH51" s="3209"/>
      <c r="VVI51" s="3200"/>
      <c r="VVJ51" s="3201"/>
      <c r="VVK51" s="3208"/>
      <c r="VVL51" s="3206"/>
      <c r="VVM51" s="3200"/>
      <c r="VVN51" s="3201"/>
      <c r="VVO51" s="3202"/>
      <c r="VVP51" s="3203"/>
      <c r="VVQ51" s="3200"/>
      <c r="VVR51" s="3204"/>
      <c r="VVS51" s="3179"/>
      <c r="VVT51" s="3205"/>
      <c r="VVU51" s="3206"/>
      <c r="VVV51" s="3207"/>
      <c r="VVW51" s="3208"/>
      <c r="VVX51" s="3209"/>
      <c r="VVY51" s="3208"/>
      <c r="VVZ51" s="3209"/>
      <c r="VWA51" s="3200"/>
      <c r="VWB51" s="3201"/>
      <c r="VWC51" s="3208"/>
      <c r="VWD51" s="3206"/>
      <c r="VWE51" s="3200"/>
      <c r="VWF51" s="3201"/>
      <c r="VWG51" s="3202"/>
      <c r="VWH51" s="3203"/>
      <c r="VWI51" s="3200"/>
      <c r="VWJ51" s="3204"/>
      <c r="VWK51" s="3179"/>
      <c r="VWL51" s="3205"/>
      <c r="VWM51" s="3206"/>
      <c r="VWN51" s="3207"/>
      <c r="VWO51" s="3208"/>
      <c r="VWP51" s="3209"/>
      <c r="VWQ51" s="3208"/>
      <c r="VWR51" s="3209"/>
      <c r="VWS51" s="3200"/>
      <c r="VWT51" s="3201"/>
      <c r="VWU51" s="3208"/>
      <c r="VWV51" s="3206"/>
      <c r="VWW51" s="3200"/>
      <c r="VWX51" s="3201"/>
      <c r="VWY51" s="3202"/>
      <c r="VWZ51" s="3203"/>
      <c r="VXA51" s="3200"/>
      <c r="VXB51" s="3204"/>
      <c r="VXC51" s="3179"/>
      <c r="VXD51" s="3205"/>
      <c r="VXE51" s="3206"/>
      <c r="VXF51" s="3207"/>
      <c r="VXG51" s="3208"/>
      <c r="VXH51" s="3209"/>
      <c r="VXI51" s="3208"/>
      <c r="VXJ51" s="3209"/>
      <c r="VXK51" s="3200"/>
      <c r="VXL51" s="3201"/>
      <c r="VXM51" s="3208"/>
      <c r="VXN51" s="3206"/>
      <c r="VXO51" s="3200"/>
      <c r="VXP51" s="3201"/>
      <c r="VXQ51" s="3202"/>
      <c r="VXR51" s="3203"/>
      <c r="VXS51" s="3200"/>
      <c r="VXT51" s="3204"/>
      <c r="VXU51" s="3179"/>
      <c r="VXV51" s="3205"/>
      <c r="VXW51" s="3206"/>
      <c r="VXX51" s="3207"/>
      <c r="VXY51" s="3208"/>
      <c r="VXZ51" s="3209"/>
      <c r="VYA51" s="3208"/>
      <c r="VYB51" s="3209"/>
      <c r="VYC51" s="3200"/>
      <c r="VYD51" s="3201"/>
      <c r="VYE51" s="3208"/>
      <c r="VYF51" s="3206"/>
      <c r="VYG51" s="3200"/>
      <c r="VYH51" s="3201"/>
      <c r="VYI51" s="3202"/>
      <c r="VYJ51" s="3203"/>
      <c r="VYK51" s="3200"/>
      <c r="VYL51" s="3204"/>
      <c r="VYM51" s="3179"/>
      <c r="VYN51" s="3205"/>
      <c r="VYO51" s="3206"/>
      <c r="VYP51" s="3207"/>
      <c r="VYQ51" s="3208"/>
      <c r="VYR51" s="3209"/>
      <c r="VYS51" s="3208"/>
      <c r="VYT51" s="3209"/>
      <c r="VYU51" s="3200"/>
      <c r="VYV51" s="3201"/>
      <c r="VYW51" s="3208"/>
      <c r="VYX51" s="3206"/>
      <c r="VYY51" s="3200"/>
      <c r="VYZ51" s="3201"/>
      <c r="VZA51" s="3202"/>
      <c r="VZB51" s="3203"/>
      <c r="VZC51" s="3200"/>
      <c r="VZD51" s="3204"/>
      <c r="VZE51" s="3179"/>
      <c r="VZF51" s="3205"/>
      <c r="VZG51" s="3206"/>
      <c r="VZH51" s="3207"/>
      <c r="VZI51" s="3208"/>
      <c r="VZJ51" s="3209"/>
      <c r="VZK51" s="3208"/>
      <c r="VZL51" s="3209"/>
      <c r="VZM51" s="3200"/>
      <c r="VZN51" s="3201"/>
      <c r="VZO51" s="3208"/>
      <c r="VZP51" s="3206"/>
      <c r="VZQ51" s="3200"/>
      <c r="VZR51" s="3201"/>
      <c r="VZS51" s="3202"/>
      <c r="VZT51" s="3203"/>
      <c r="VZU51" s="3200"/>
      <c r="VZV51" s="3204"/>
      <c r="VZW51" s="3179"/>
      <c r="VZX51" s="3205"/>
      <c r="VZY51" s="3206"/>
      <c r="VZZ51" s="3207"/>
      <c r="WAA51" s="3208"/>
      <c r="WAB51" s="3209"/>
      <c r="WAC51" s="3208"/>
      <c r="WAD51" s="3209"/>
      <c r="WAE51" s="3200"/>
      <c r="WAF51" s="3201"/>
      <c r="WAG51" s="3208"/>
      <c r="WAH51" s="3206"/>
      <c r="WAI51" s="3200"/>
      <c r="WAJ51" s="3201"/>
      <c r="WAK51" s="3202"/>
      <c r="WAL51" s="3203"/>
      <c r="WAM51" s="3200"/>
      <c r="WAN51" s="3204"/>
      <c r="WAO51" s="3179"/>
      <c r="WAP51" s="3205"/>
      <c r="WAQ51" s="3206"/>
      <c r="WAR51" s="3207"/>
      <c r="WAS51" s="3208"/>
      <c r="WAT51" s="3209"/>
      <c r="WAU51" s="3208"/>
      <c r="WAV51" s="3209"/>
      <c r="WAW51" s="3200"/>
      <c r="WAX51" s="3201"/>
      <c r="WAY51" s="3208"/>
      <c r="WAZ51" s="3206"/>
      <c r="WBA51" s="3200"/>
      <c r="WBB51" s="3201"/>
      <c r="WBC51" s="3202"/>
      <c r="WBD51" s="3203"/>
      <c r="WBE51" s="3200"/>
      <c r="WBF51" s="3204"/>
      <c r="WBG51" s="3179"/>
      <c r="WBH51" s="3205"/>
      <c r="WBI51" s="3206"/>
      <c r="WBJ51" s="3207"/>
      <c r="WBK51" s="3208"/>
      <c r="WBL51" s="3209"/>
      <c r="WBM51" s="3208"/>
      <c r="WBN51" s="3209"/>
      <c r="WBO51" s="3200"/>
      <c r="WBP51" s="3201"/>
      <c r="WBQ51" s="3208"/>
      <c r="WBR51" s="3206"/>
      <c r="WBS51" s="3200"/>
      <c r="WBT51" s="3201"/>
      <c r="WBU51" s="3202"/>
      <c r="WBV51" s="3203"/>
      <c r="WBW51" s="3200"/>
      <c r="WBX51" s="3204"/>
      <c r="WBY51" s="3179"/>
      <c r="WBZ51" s="3205"/>
      <c r="WCA51" s="3206"/>
      <c r="WCB51" s="3207"/>
      <c r="WCC51" s="3208"/>
      <c r="WCD51" s="3209"/>
      <c r="WCE51" s="3208"/>
      <c r="WCF51" s="3209"/>
      <c r="WCG51" s="3200"/>
      <c r="WCH51" s="3201"/>
      <c r="WCI51" s="3208"/>
      <c r="WCJ51" s="3206"/>
      <c r="WCK51" s="3200"/>
      <c r="WCL51" s="3201"/>
      <c r="WCM51" s="3202"/>
      <c r="WCN51" s="3203"/>
      <c r="WCO51" s="3200"/>
      <c r="WCP51" s="3204"/>
      <c r="WCQ51" s="3179"/>
      <c r="WCR51" s="3205"/>
      <c r="WCS51" s="3206"/>
      <c r="WCT51" s="3207"/>
      <c r="WCU51" s="3208"/>
      <c r="WCV51" s="3209"/>
      <c r="WCW51" s="3208"/>
      <c r="WCX51" s="3209"/>
      <c r="WCY51" s="3200"/>
      <c r="WCZ51" s="3201"/>
      <c r="WDA51" s="3208"/>
      <c r="WDB51" s="3206"/>
      <c r="WDC51" s="3200"/>
      <c r="WDD51" s="3201"/>
      <c r="WDE51" s="3202"/>
      <c r="WDF51" s="3203"/>
      <c r="WDG51" s="3200"/>
      <c r="WDH51" s="3204"/>
      <c r="WDI51" s="3179"/>
      <c r="WDJ51" s="3205"/>
      <c r="WDK51" s="3206"/>
      <c r="WDL51" s="3207"/>
      <c r="WDM51" s="3208"/>
      <c r="WDN51" s="3209"/>
      <c r="WDO51" s="3208"/>
      <c r="WDP51" s="3209"/>
      <c r="WDQ51" s="3200"/>
      <c r="WDR51" s="3201"/>
      <c r="WDS51" s="3208"/>
      <c r="WDT51" s="3206"/>
      <c r="WDU51" s="3200"/>
      <c r="WDV51" s="3201"/>
      <c r="WDW51" s="3202"/>
      <c r="WDX51" s="3203"/>
      <c r="WDY51" s="3200"/>
      <c r="WDZ51" s="3204"/>
      <c r="WEA51" s="3179"/>
      <c r="WEB51" s="3205"/>
      <c r="WEC51" s="3206"/>
      <c r="WED51" s="3207"/>
      <c r="WEE51" s="3208"/>
      <c r="WEF51" s="3209"/>
      <c r="WEG51" s="3208"/>
      <c r="WEH51" s="3209"/>
      <c r="WEI51" s="3200"/>
      <c r="WEJ51" s="3201"/>
      <c r="WEK51" s="3208"/>
      <c r="WEL51" s="3206"/>
      <c r="WEM51" s="3200"/>
      <c r="WEN51" s="3201"/>
      <c r="WEO51" s="3202"/>
      <c r="WEP51" s="3203"/>
      <c r="WEQ51" s="3200"/>
      <c r="WER51" s="3204"/>
      <c r="WES51" s="3179"/>
      <c r="WET51" s="3205"/>
      <c r="WEU51" s="3206"/>
      <c r="WEV51" s="3207"/>
      <c r="WEW51" s="3208"/>
      <c r="WEX51" s="3209"/>
      <c r="WEY51" s="3208"/>
      <c r="WEZ51" s="3209"/>
      <c r="WFA51" s="3200"/>
      <c r="WFB51" s="3201"/>
      <c r="WFC51" s="3208"/>
      <c r="WFD51" s="3206"/>
      <c r="WFE51" s="3200"/>
      <c r="WFF51" s="3201"/>
      <c r="WFG51" s="3202"/>
      <c r="WFH51" s="3203"/>
      <c r="WFI51" s="3200"/>
      <c r="WFJ51" s="3204"/>
      <c r="WFK51" s="3179"/>
      <c r="WFL51" s="3205"/>
      <c r="WFM51" s="3206"/>
      <c r="WFN51" s="3207"/>
      <c r="WFO51" s="3208"/>
      <c r="WFP51" s="3209"/>
      <c r="WFQ51" s="3208"/>
      <c r="WFR51" s="3209"/>
      <c r="WFS51" s="3200"/>
      <c r="WFT51" s="3201"/>
      <c r="WFU51" s="3208"/>
      <c r="WFV51" s="3206"/>
      <c r="WFW51" s="3200"/>
      <c r="WFX51" s="3201"/>
      <c r="WFY51" s="3202"/>
      <c r="WFZ51" s="3203"/>
      <c r="WGA51" s="3200"/>
      <c r="WGB51" s="3204"/>
      <c r="WGC51" s="3179"/>
      <c r="WGD51" s="3205"/>
      <c r="WGE51" s="3206"/>
      <c r="WGF51" s="3207"/>
      <c r="WGG51" s="3208"/>
      <c r="WGH51" s="3209"/>
      <c r="WGI51" s="3208"/>
      <c r="WGJ51" s="3209"/>
      <c r="WGK51" s="3200"/>
      <c r="WGL51" s="3201"/>
      <c r="WGM51" s="3208"/>
      <c r="WGN51" s="3206"/>
      <c r="WGO51" s="3200"/>
      <c r="WGP51" s="3201"/>
      <c r="WGQ51" s="3202"/>
      <c r="WGR51" s="3203"/>
      <c r="WGS51" s="3200"/>
      <c r="WGT51" s="3204"/>
      <c r="WGU51" s="3179"/>
      <c r="WGV51" s="3205"/>
      <c r="WGW51" s="3206"/>
      <c r="WGX51" s="3207"/>
      <c r="WGY51" s="3208"/>
      <c r="WGZ51" s="3209"/>
      <c r="WHA51" s="3208"/>
      <c r="WHB51" s="3209"/>
      <c r="WHC51" s="3200"/>
      <c r="WHD51" s="3201"/>
      <c r="WHE51" s="3208"/>
      <c r="WHF51" s="3206"/>
      <c r="WHG51" s="3200"/>
      <c r="WHH51" s="3201"/>
      <c r="WHI51" s="3202"/>
      <c r="WHJ51" s="3203"/>
      <c r="WHK51" s="3200"/>
      <c r="WHL51" s="3204"/>
      <c r="WHM51" s="3179"/>
      <c r="WHN51" s="3205"/>
      <c r="WHO51" s="3206"/>
      <c r="WHP51" s="3207"/>
      <c r="WHQ51" s="3208"/>
      <c r="WHR51" s="3209"/>
      <c r="WHS51" s="3208"/>
      <c r="WHT51" s="3209"/>
      <c r="WHU51" s="3200"/>
      <c r="WHV51" s="3201"/>
      <c r="WHW51" s="3208"/>
      <c r="WHX51" s="3206"/>
      <c r="WHY51" s="3200"/>
      <c r="WHZ51" s="3201"/>
      <c r="WIA51" s="3202"/>
      <c r="WIB51" s="3203"/>
      <c r="WIC51" s="3200"/>
      <c r="WID51" s="3204"/>
      <c r="WIE51" s="3179"/>
      <c r="WIF51" s="3205"/>
      <c r="WIG51" s="3206"/>
      <c r="WIH51" s="3207"/>
      <c r="WII51" s="3208"/>
      <c r="WIJ51" s="3209"/>
      <c r="WIK51" s="3208"/>
      <c r="WIL51" s="3209"/>
      <c r="WIM51" s="3200"/>
      <c r="WIN51" s="3201"/>
      <c r="WIO51" s="3208"/>
      <c r="WIP51" s="3206"/>
      <c r="WIQ51" s="3200"/>
      <c r="WIR51" s="3201"/>
      <c r="WIS51" s="3202"/>
      <c r="WIT51" s="3203"/>
      <c r="WIU51" s="3200"/>
      <c r="WIV51" s="3204"/>
      <c r="WIW51" s="3179"/>
      <c r="WIX51" s="3205"/>
      <c r="WIY51" s="3206"/>
      <c r="WIZ51" s="3207"/>
      <c r="WJA51" s="3208"/>
      <c r="WJB51" s="3209"/>
      <c r="WJC51" s="3208"/>
      <c r="WJD51" s="3209"/>
      <c r="WJE51" s="3200"/>
      <c r="WJF51" s="3201"/>
      <c r="WJG51" s="3208"/>
      <c r="WJH51" s="3206"/>
      <c r="WJI51" s="3200"/>
      <c r="WJJ51" s="3201"/>
      <c r="WJK51" s="3202"/>
      <c r="WJL51" s="3203"/>
      <c r="WJM51" s="3200"/>
      <c r="WJN51" s="3204"/>
      <c r="WJO51" s="3179"/>
      <c r="WJP51" s="3205"/>
      <c r="WJQ51" s="3206"/>
      <c r="WJR51" s="3207"/>
      <c r="WJS51" s="3208"/>
      <c r="WJT51" s="3209"/>
      <c r="WJU51" s="3208"/>
      <c r="WJV51" s="3209"/>
      <c r="WJW51" s="3200"/>
      <c r="WJX51" s="3201"/>
      <c r="WJY51" s="3208"/>
      <c r="WJZ51" s="3206"/>
      <c r="WKA51" s="3200"/>
      <c r="WKB51" s="3201"/>
      <c r="WKC51" s="3202"/>
      <c r="WKD51" s="3203"/>
      <c r="WKE51" s="3200"/>
      <c r="WKF51" s="3204"/>
      <c r="WKG51" s="3179"/>
      <c r="WKH51" s="3205"/>
      <c r="WKI51" s="3206"/>
      <c r="WKJ51" s="3207"/>
      <c r="WKK51" s="3208"/>
      <c r="WKL51" s="3209"/>
      <c r="WKM51" s="3208"/>
      <c r="WKN51" s="3209"/>
      <c r="WKO51" s="3200"/>
      <c r="WKP51" s="3201"/>
      <c r="WKQ51" s="3208"/>
      <c r="WKR51" s="3206"/>
      <c r="WKS51" s="3200"/>
      <c r="WKT51" s="3201"/>
      <c r="WKU51" s="3202"/>
      <c r="WKV51" s="3203"/>
      <c r="WKW51" s="3200"/>
      <c r="WKX51" s="3204"/>
      <c r="WKY51" s="3179"/>
      <c r="WKZ51" s="3205"/>
      <c r="WLA51" s="3206"/>
      <c r="WLB51" s="3207"/>
      <c r="WLC51" s="3208"/>
      <c r="WLD51" s="3209"/>
      <c r="WLE51" s="3208"/>
      <c r="WLF51" s="3209"/>
      <c r="WLG51" s="3200"/>
      <c r="WLH51" s="3201"/>
      <c r="WLI51" s="3208"/>
      <c r="WLJ51" s="3206"/>
      <c r="WLK51" s="3200"/>
      <c r="WLL51" s="3201"/>
      <c r="WLM51" s="3202"/>
      <c r="WLN51" s="3203"/>
      <c r="WLO51" s="3200"/>
      <c r="WLP51" s="3204"/>
      <c r="WLQ51" s="3179"/>
      <c r="WLR51" s="3205"/>
      <c r="WLS51" s="3206"/>
      <c r="WLT51" s="3207"/>
      <c r="WLU51" s="3208"/>
      <c r="WLV51" s="3209"/>
      <c r="WLW51" s="3208"/>
      <c r="WLX51" s="3209"/>
      <c r="WLY51" s="3200"/>
      <c r="WLZ51" s="3201"/>
      <c r="WMA51" s="3208"/>
      <c r="WMB51" s="3206"/>
      <c r="WMC51" s="3200"/>
      <c r="WMD51" s="3201"/>
      <c r="WME51" s="3202"/>
      <c r="WMF51" s="3203"/>
      <c r="WMG51" s="3200"/>
      <c r="WMH51" s="3204"/>
      <c r="WMI51" s="3179"/>
      <c r="WMJ51" s="3205"/>
      <c r="WMK51" s="3206"/>
      <c r="WML51" s="3207"/>
      <c r="WMM51" s="3208"/>
      <c r="WMN51" s="3209"/>
      <c r="WMO51" s="3208"/>
      <c r="WMP51" s="3209"/>
      <c r="WMQ51" s="3200"/>
      <c r="WMR51" s="3201"/>
      <c r="WMS51" s="3208"/>
      <c r="WMT51" s="3206"/>
      <c r="WMU51" s="3200"/>
      <c r="WMV51" s="3201"/>
      <c r="WMW51" s="3202"/>
      <c r="WMX51" s="3203"/>
      <c r="WMY51" s="3200"/>
      <c r="WMZ51" s="3204"/>
      <c r="WNA51" s="3179"/>
      <c r="WNB51" s="3205"/>
      <c r="WNC51" s="3206"/>
      <c r="WND51" s="3207"/>
      <c r="WNE51" s="3208"/>
      <c r="WNF51" s="3209"/>
      <c r="WNG51" s="3208"/>
      <c r="WNH51" s="3209"/>
      <c r="WNI51" s="3200"/>
      <c r="WNJ51" s="3201"/>
      <c r="WNK51" s="3208"/>
      <c r="WNL51" s="3206"/>
      <c r="WNM51" s="3200"/>
      <c r="WNN51" s="3201"/>
      <c r="WNO51" s="3202"/>
      <c r="WNP51" s="3203"/>
      <c r="WNQ51" s="3200"/>
      <c r="WNR51" s="3204"/>
      <c r="WNS51" s="3179"/>
      <c r="WNT51" s="3205"/>
      <c r="WNU51" s="3206"/>
      <c r="WNV51" s="3207"/>
      <c r="WNW51" s="3208"/>
      <c r="WNX51" s="3209"/>
      <c r="WNY51" s="3208"/>
      <c r="WNZ51" s="3209"/>
      <c r="WOA51" s="3200"/>
      <c r="WOB51" s="3201"/>
      <c r="WOC51" s="3208"/>
      <c r="WOD51" s="3206"/>
      <c r="WOE51" s="3200"/>
      <c r="WOF51" s="3201"/>
      <c r="WOG51" s="3202"/>
      <c r="WOH51" s="3203"/>
      <c r="WOI51" s="3200"/>
      <c r="WOJ51" s="3204"/>
      <c r="WOK51" s="3179"/>
      <c r="WOL51" s="3205"/>
      <c r="WOM51" s="3206"/>
      <c r="WON51" s="3207"/>
      <c r="WOO51" s="3208"/>
      <c r="WOP51" s="3209"/>
      <c r="WOQ51" s="3208"/>
      <c r="WOR51" s="3209"/>
      <c r="WOS51" s="3200"/>
      <c r="WOT51" s="3201"/>
      <c r="WOU51" s="3208"/>
      <c r="WOV51" s="3206"/>
      <c r="WOW51" s="3200"/>
      <c r="WOX51" s="3201"/>
      <c r="WOY51" s="3202"/>
      <c r="WOZ51" s="3203"/>
      <c r="WPA51" s="3200"/>
      <c r="WPB51" s="3204"/>
      <c r="WPC51" s="3179"/>
      <c r="WPD51" s="3205"/>
      <c r="WPE51" s="3206"/>
      <c r="WPF51" s="3207"/>
      <c r="WPG51" s="3208"/>
      <c r="WPH51" s="3209"/>
      <c r="WPI51" s="3208"/>
      <c r="WPJ51" s="3209"/>
      <c r="WPK51" s="3200"/>
      <c r="WPL51" s="3201"/>
      <c r="WPM51" s="3208"/>
      <c r="WPN51" s="3206"/>
      <c r="WPO51" s="3200"/>
      <c r="WPP51" s="3201"/>
      <c r="WPQ51" s="3202"/>
      <c r="WPR51" s="3203"/>
      <c r="WPS51" s="3200"/>
      <c r="WPT51" s="3204"/>
      <c r="WPU51" s="3179"/>
      <c r="WPV51" s="3205"/>
      <c r="WPW51" s="3206"/>
      <c r="WPX51" s="3207"/>
      <c r="WPY51" s="3208"/>
      <c r="WPZ51" s="3209"/>
      <c r="WQA51" s="3208"/>
      <c r="WQB51" s="3209"/>
      <c r="WQC51" s="3200"/>
      <c r="WQD51" s="3201"/>
      <c r="WQE51" s="3208"/>
      <c r="WQF51" s="3206"/>
      <c r="WQG51" s="3200"/>
      <c r="WQH51" s="3201"/>
      <c r="WQI51" s="3202"/>
      <c r="WQJ51" s="3203"/>
      <c r="WQK51" s="3200"/>
      <c r="WQL51" s="3204"/>
      <c r="WQM51" s="3179"/>
      <c r="WQN51" s="3205"/>
      <c r="WQO51" s="3206"/>
      <c r="WQP51" s="3207"/>
      <c r="WQQ51" s="3208"/>
      <c r="WQR51" s="3209"/>
      <c r="WQS51" s="3208"/>
      <c r="WQT51" s="3209"/>
      <c r="WQU51" s="3200"/>
      <c r="WQV51" s="3201"/>
      <c r="WQW51" s="3208"/>
      <c r="WQX51" s="3206"/>
      <c r="WQY51" s="3200"/>
      <c r="WQZ51" s="3201"/>
      <c r="WRA51" s="3202"/>
      <c r="WRB51" s="3203"/>
      <c r="WRC51" s="3200"/>
      <c r="WRD51" s="3204"/>
      <c r="WRE51" s="3179"/>
      <c r="WRF51" s="3205"/>
      <c r="WRG51" s="3206"/>
      <c r="WRH51" s="3207"/>
      <c r="WRI51" s="3208"/>
      <c r="WRJ51" s="3209"/>
      <c r="WRK51" s="3208"/>
      <c r="WRL51" s="3209"/>
      <c r="WRM51" s="3200"/>
      <c r="WRN51" s="3201"/>
      <c r="WRO51" s="3208"/>
      <c r="WRP51" s="3206"/>
      <c r="WRQ51" s="3200"/>
      <c r="WRR51" s="3201"/>
      <c r="WRS51" s="3202"/>
      <c r="WRT51" s="3203"/>
      <c r="WRU51" s="3200"/>
      <c r="WRV51" s="3204"/>
      <c r="WRW51" s="3179"/>
      <c r="WRX51" s="3205"/>
      <c r="WRY51" s="3206"/>
      <c r="WRZ51" s="3207"/>
      <c r="WSA51" s="3208"/>
      <c r="WSB51" s="3209"/>
      <c r="WSC51" s="3208"/>
      <c r="WSD51" s="3209"/>
      <c r="WSE51" s="3200"/>
      <c r="WSF51" s="3201"/>
      <c r="WSG51" s="3208"/>
      <c r="WSH51" s="3206"/>
      <c r="WSI51" s="3200"/>
      <c r="WSJ51" s="3201"/>
      <c r="WSK51" s="3202"/>
      <c r="WSL51" s="3203"/>
      <c r="WSM51" s="3200"/>
      <c r="WSN51" s="3204"/>
      <c r="WSO51" s="3179"/>
      <c r="WSP51" s="3205"/>
      <c r="WSQ51" s="3206"/>
      <c r="WSR51" s="3207"/>
      <c r="WSS51" s="3208"/>
      <c r="WST51" s="3209"/>
      <c r="WSU51" s="3208"/>
      <c r="WSV51" s="3209"/>
      <c r="WSW51" s="3200"/>
      <c r="WSX51" s="3201"/>
      <c r="WSY51" s="3208"/>
      <c r="WSZ51" s="3206"/>
      <c r="WTA51" s="3200"/>
      <c r="WTB51" s="3201"/>
      <c r="WTC51" s="3202"/>
      <c r="WTD51" s="3203"/>
      <c r="WTE51" s="3200"/>
      <c r="WTF51" s="3204"/>
      <c r="WTG51" s="3179"/>
      <c r="WTH51" s="3205"/>
      <c r="WTI51" s="3206"/>
      <c r="WTJ51" s="3207"/>
      <c r="WTK51" s="3208"/>
      <c r="WTL51" s="3209"/>
      <c r="WTM51" s="3208"/>
      <c r="WTN51" s="3209"/>
      <c r="WTO51" s="3200"/>
      <c r="WTP51" s="3201"/>
      <c r="WTQ51" s="3208"/>
      <c r="WTR51" s="3206"/>
      <c r="WTS51" s="3200"/>
      <c r="WTT51" s="3201"/>
      <c r="WTU51" s="3202"/>
      <c r="WTV51" s="3203"/>
      <c r="WTW51" s="3200"/>
      <c r="WTX51" s="3204"/>
      <c r="WTY51" s="3179"/>
      <c r="WTZ51" s="3205"/>
      <c r="WUA51" s="3206"/>
      <c r="WUB51" s="3207"/>
      <c r="WUC51" s="3208"/>
      <c r="WUD51" s="3209"/>
      <c r="WUE51" s="3208"/>
      <c r="WUF51" s="3209"/>
      <c r="WUG51" s="3200"/>
      <c r="WUH51" s="3201"/>
      <c r="WUI51" s="3208"/>
      <c r="WUJ51" s="3206"/>
      <c r="WUK51" s="3200"/>
      <c r="WUL51" s="3201"/>
      <c r="WUM51" s="3202"/>
      <c r="WUN51" s="3203"/>
      <c r="WUO51" s="3200"/>
      <c r="WUP51" s="3204"/>
      <c r="WUQ51" s="3179"/>
      <c r="WUR51" s="3205"/>
      <c r="WUS51" s="3206"/>
      <c r="WUT51" s="3207"/>
      <c r="WUU51" s="3208"/>
      <c r="WUV51" s="3209"/>
      <c r="WUW51" s="3208"/>
      <c r="WUX51" s="3209"/>
      <c r="WUY51" s="3200"/>
      <c r="WUZ51" s="3201"/>
      <c r="WVA51" s="3208"/>
      <c r="WVB51" s="3206"/>
      <c r="WVC51" s="3200"/>
      <c r="WVD51" s="3201"/>
      <c r="WVE51" s="3202"/>
      <c r="WVF51" s="3203"/>
      <c r="WVG51" s="3200"/>
      <c r="WVH51" s="3204"/>
      <c r="WVI51" s="3179"/>
      <c r="WVJ51" s="3205"/>
      <c r="WVK51" s="3206"/>
      <c r="WVL51" s="3207"/>
      <c r="WVM51" s="3208"/>
      <c r="WVN51" s="3209"/>
      <c r="WVO51" s="3208"/>
      <c r="WVP51" s="3209"/>
      <c r="WVQ51" s="3200"/>
      <c r="WVR51" s="3201"/>
      <c r="WVS51" s="3208"/>
      <c r="WVT51" s="3206"/>
      <c r="WVU51" s="3200"/>
      <c r="WVV51" s="3201"/>
      <c r="WVW51" s="3202"/>
      <c r="WVX51" s="3203"/>
      <c r="WVY51" s="3200"/>
      <c r="WVZ51" s="3204"/>
      <c r="WWA51" s="3179"/>
      <c r="WWB51" s="3205"/>
      <c r="WWC51" s="3206"/>
      <c r="WWD51" s="3207"/>
      <c r="WWE51" s="3208"/>
      <c r="WWF51" s="3209"/>
      <c r="WWG51" s="3208"/>
      <c r="WWH51" s="3209"/>
      <c r="WWI51" s="3200"/>
      <c r="WWJ51" s="3201"/>
      <c r="WWK51" s="3208"/>
      <c r="WWL51" s="3206"/>
      <c r="WWM51" s="3200"/>
      <c r="WWN51" s="3201"/>
      <c r="WWO51" s="3202"/>
      <c r="WWP51" s="3203"/>
      <c r="WWQ51" s="3200"/>
      <c r="WWR51" s="3204"/>
      <c r="WWS51" s="3179"/>
      <c r="WWT51" s="3205"/>
      <c r="WWU51" s="3206"/>
      <c r="WWV51" s="3207"/>
      <c r="WWW51" s="3208"/>
      <c r="WWX51" s="3209"/>
      <c r="WWY51" s="3208"/>
      <c r="WWZ51" s="3209"/>
      <c r="WXA51" s="3200"/>
      <c r="WXB51" s="3201"/>
      <c r="WXC51" s="3208"/>
      <c r="WXD51" s="3206"/>
      <c r="WXE51" s="3200"/>
      <c r="WXF51" s="3201"/>
      <c r="WXG51" s="3202"/>
      <c r="WXH51" s="3203"/>
      <c r="WXI51" s="3200"/>
      <c r="WXJ51" s="3204"/>
      <c r="WXK51" s="3179"/>
      <c r="WXL51" s="3205"/>
      <c r="WXM51" s="3206"/>
      <c r="WXN51" s="3207"/>
      <c r="WXO51" s="3208"/>
      <c r="WXP51" s="3209"/>
      <c r="WXQ51" s="3208"/>
      <c r="WXR51" s="3209"/>
      <c r="WXS51" s="3200"/>
      <c r="WXT51" s="3201"/>
      <c r="WXU51" s="3208"/>
      <c r="WXV51" s="3206"/>
      <c r="WXW51" s="3200"/>
      <c r="WXX51" s="3201"/>
      <c r="WXY51" s="3202"/>
      <c r="WXZ51" s="3203"/>
      <c r="WYA51" s="3200"/>
      <c r="WYB51" s="3204"/>
      <c r="WYC51" s="3179"/>
      <c r="WYD51" s="3205"/>
      <c r="WYE51" s="3206"/>
      <c r="WYF51" s="3207"/>
      <c r="WYG51" s="3208"/>
      <c r="WYH51" s="3209"/>
      <c r="WYI51" s="3208"/>
      <c r="WYJ51" s="3209"/>
      <c r="WYK51" s="3200"/>
      <c r="WYL51" s="3201"/>
      <c r="WYM51" s="3208"/>
      <c r="WYN51" s="3206"/>
      <c r="WYO51" s="3200"/>
      <c r="WYP51" s="3201"/>
      <c r="WYQ51" s="3202"/>
      <c r="WYR51" s="3203"/>
      <c r="WYS51" s="3200"/>
      <c r="WYT51" s="3204"/>
      <c r="WYU51" s="3179"/>
      <c r="WYV51" s="3205"/>
      <c r="WYW51" s="3206"/>
      <c r="WYX51" s="3207"/>
      <c r="WYY51" s="3208"/>
      <c r="WYZ51" s="3209"/>
      <c r="WZA51" s="3208"/>
      <c r="WZB51" s="3209"/>
      <c r="WZC51" s="3200"/>
      <c r="WZD51" s="3201"/>
      <c r="WZE51" s="3208"/>
      <c r="WZF51" s="3206"/>
      <c r="WZG51" s="3200"/>
      <c r="WZH51" s="3201"/>
      <c r="WZI51" s="3202"/>
      <c r="WZJ51" s="3203"/>
      <c r="WZK51" s="3200"/>
      <c r="WZL51" s="3204"/>
      <c r="WZM51" s="3179"/>
      <c r="WZN51" s="3205"/>
      <c r="WZO51" s="3206"/>
      <c r="WZP51" s="3207"/>
      <c r="WZQ51" s="3208"/>
      <c r="WZR51" s="3209"/>
      <c r="WZS51" s="3208"/>
      <c r="WZT51" s="3209"/>
      <c r="WZU51" s="3200"/>
      <c r="WZV51" s="3201"/>
      <c r="WZW51" s="3208"/>
      <c r="WZX51" s="3206"/>
      <c r="WZY51" s="3200"/>
      <c r="WZZ51" s="3201"/>
      <c r="XAA51" s="3202"/>
      <c r="XAB51" s="3203"/>
      <c r="XAC51" s="3200"/>
      <c r="XAD51" s="3204"/>
      <c r="XAE51" s="3179"/>
      <c r="XAF51" s="3205"/>
      <c r="XAG51" s="3206"/>
      <c r="XAH51" s="3207"/>
      <c r="XAI51" s="3208"/>
      <c r="XAJ51" s="3209"/>
      <c r="XAK51" s="3208"/>
      <c r="XAL51" s="3209"/>
      <c r="XAM51" s="3200"/>
      <c r="XAN51" s="3201"/>
      <c r="XAO51" s="3208"/>
      <c r="XAP51" s="3206"/>
      <c r="XAQ51" s="3200"/>
      <c r="XAR51" s="3201"/>
      <c r="XAS51" s="3202"/>
      <c r="XAT51" s="3203"/>
      <c r="XAU51" s="3200"/>
      <c r="XAV51" s="3204"/>
      <c r="XAW51" s="3179"/>
      <c r="XAX51" s="3205"/>
      <c r="XAY51" s="3206"/>
      <c r="XAZ51" s="3207"/>
      <c r="XBA51" s="3208"/>
      <c r="XBB51" s="3209"/>
      <c r="XBC51" s="3208"/>
      <c r="XBD51" s="3209"/>
      <c r="XBE51" s="3200"/>
      <c r="XBF51" s="3201"/>
      <c r="XBG51" s="3208"/>
      <c r="XBH51" s="3206"/>
      <c r="XBI51" s="3200"/>
      <c r="XBJ51" s="3201"/>
      <c r="XBK51" s="3202"/>
      <c r="XBL51" s="3203"/>
      <c r="XBM51" s="3200"/>
      <c r="XBN51" s="3204"/>
      <c r="XBO51" s="3179"/>
      <c r="XBP51" s="3205"/>
      <c r="XBQ51" s="3206"/>
      <c r="XBR51" s="3207"/>
      <c r="XBS51" s="3208"/>
      <c r="XBT51" s="3209"/>
      <c r="XBU51" s="3208"/>
      <c r="XBV51" s="3209"/>
      <c r="XBW51" s="3200"/>
      <c r="XBX51" s="3201"/>
      <c r="XBY51" s="3208"/>
      <c r="XBZ51" s="3206"/>
      <c r="XCA51" s="3200"/>
      <c r="XCB51" s="3201"/>
      <c r="XCC51" s="3202"/>
      <c r="XCD51" s="3203"/>
      <c r="XCE51" s="3200"/>
      <c r="XCF51" s="3204"/>
      <c r="XCG51" s="3179"/>
      <c r="XCH51" s="3205"/>
      <c r="XCI51" s="3206"/>
      <c r="XCJ51" s="3207"/>
      <c r="XCK51" s="3208"/>
      <c r="XCL51" s="3209"/>
      <c r="XCM51" s="3208"/>
      <c r="XCN51" s="3209"/>
      <c r="XCO51" s="3200"/>
      <c r="XCP51" s="3201"/>
      <c r="XCQ51" s="3208"/>
      <c r="XCR51" s="3206"/>
      <c r="XCS51" s="3200"/>
      <c r="XCT51" s="3201"/>
      <c r="XCU51" s="3202"/>
      <c r="XCV51" s="3203"/>
      <c r="XCW51" s="3200"/>
      <c r="XCX51" s="3204"/>
      <c r="XCY51" s="3179"/>
      <c r="XCZ51" s="3205"/>
      <c r="XDA51" s="3206"/>
      <c r="XDB51" s="3207"/>
      <c r="XDC51" s="3208"/>
      <c r="XDD51" s="3209"/>
      <c r="XDE51" s="3208"/>
      <c r="XDF51" s="3209"/>
      <c r="XDG51" s="3200"/>
      <c r="XDH51" s="3201"/>
      <c r="XDI51" s="3208"/>
      <c r="XDJ51" s="3206"/>
      <c r="XDK51" s="3200"/>
      <c r="XDL51" s="3201"/>
      <c r="XDM51" s="3202"/>
      <c r="XDN51" s="3203"/>
      <c r="XDO51" s="3200"/>
      <c r="XDP51" s="3204"/>
      <c r="XDQ51" s="3179"/>
      <c r="XDR51" s="3205"/>
      <c r="XDS51" s="3206"/>
      <c r="XDT51" s="3207"/>
      <c r="XDU51" s="3208"/>
      <c r="XDV51" s="3209"/>
      <c r="XDW51" s="3208"/>
      <c r="XDX51" s="3209"/>
      <c r="XDY51" s="3200"/>
      <c r="XDZ51" s="3201"/>
      <c r="XEA51" s="3208"/>
      <c r="XEB51" s="3206"/>
      <c r="XEC51" s="3200"/>
      <c r="XED51" s="3201"/>
      <c r="XEE51" s="3202"/>
      <c r="XEF51" s="3203"/>
      <c r="XEG51" s="3200"/>
      <c r="XEH51" s="3204"/>
      <c r="XEI51" s="3179"/>
      <c r="XEJ51" s="3205"/>
      <c r="XEK51" s="3206"/>
      <c r="XEL51" s="3207"/>
      <c r="XEM51" s="3208"/>
      <c r="XEN51" s="3209"/>
      <c r="XEO51" s="3208"/>
      <c r="XEP51" s="3209"/>
      <c r="XEQ51" s="3200"/>
      <c r="XER51" s="3201"/>
      <c r="XES51" s="3208"/>
      <c r="XET51" s="3206"/>
      <c r="XEU51" s="3200"/>
      <c r="XEV51" s="3201"/>
      <c r="XEW51" s="3202"/>
      <c r="XEX51" s="3203"/>
      <c r="XEY51" s="3200"/>
      <c r="XEZ51" s="3204"/>
      <c r="XFA51" s="3179"/>
      <c r="XFB51" s="3205"/>
      <c r="XFC51" s="3206"/>
      <c r="XFD51" s="3207"/>
    </row>
    <row r="52" spans="1:16384" s="3173" customFormat="1" ht="15.5">
      <c r="A52" s="3179" t="str">
        <f>'General TPUM'!B52</f>
        <v>Betikama Adventist College</v>
      </c>
      <c r="B52" s="3180"/>
      <c r="C52" s="3181">
        <v>29</v>
      </c>
      <c r="D52" s="1235">
        <f t="shared" si="12"/>
        <v>29</v>
      </c>
      <c r="E52" s="3183"/>
      <c r="F52" s="3184">
        <v>12</v>
      </c>
      <c r="G52" s="3801"/>
      <c r="H52" s="3801"/>
      <c r="I52" s="3801">
        <v>29</v>
      </c>
      <c r="J52" s="3801"/>
      <c r="K52" s="3186"/>
      <c r="L52" s="3181">
        <v>16</v>
      </c>
      <c r="M52" s="3186"/>
      <c r="N52" s="3181">
        <v>9</v>
      </c>
      <c r="O52" s="3186"/>
      <c r="P52" s="3181">
        <v>29</v>
      </c>
      <c r="Q52" s="3185"/>
      <c r="R52" s="3187">
        <v>29</v>
      </c>
      <c r="S52" s="3199"/>
      <c r="T52" s="285"/>
      <c r="U52" s="3173">
        <f t="shared" si="11"/>
        <v>0</v>
      </c>
      <c r="V52" s="3190"/>
      <c r="AA52" s="3190"/>
      <c r="AB52" s="3190"/>
      <c r="AD52" s="3190"/>
      <c r="AE52" s="3190"/>
      <c r="AF52" s="3190"/>
      <c r="AG52" s="3190"/>
      <c r="AH52" s="3190"/>
      <c r="AI52" s="3190"/>
      <c r="AJ52" s="3190"/>
      <c r="AK52" s="3199"/>
      <c r="AL52" s="3189"/>
      <c r="AM52" s="3190"/>
      <c r="AN52" s="3190"/>
      <c r="AS52" s="3190"/>
      <c r="AT52" s="3190"/>
      <c r="AV52" s="3190"/>
      <c r="AW52" s="3190"/>
      <c r="AX52" s="3190"/>
      <c r="AY52" s="3190"/>
      <c r="AZ52" s="3190"/>
      <c r="BA52" s="3190"/>
      <c r="BB52" s="3190"/>
      <c r="BC52" s="3199"/>
      <c r="BD52" s="3189"/>
      <c r="BE52" s="3190"/>
      <c r="BF52" s="3190"/>
      <c r="BK52" s="3190"/>
      <c r="BL52" s="3190"/>
      <c r="BN52" s="3190"/>
      <c r="BO52" s="3190"/>
      <c r="BP52" s="3190"/>
      <c r="BQ52" s="3190"/>
      <c r="BR52" s="3190"/>
      <c r="BS52" s="3190"/>
      <c r="BT52" s="3190"/>
      <c r="BU52" s="3199"/>
      <c r="BV52" s="3189"/>
      <c r="BW52" s="3190"/>
      <c r="BX52" s="3190"/>
      <c r="CC52" s="3190"/>
      <c r="CD52" s="3190"/>
      <c r="CF52" s="3190"/>
      <c r="CG52" s="3190"/>
      <c r="CH52" s="3190"/>
      <c r="CI52" s="3190"/>
      <c r="CJ52" s="3190"/>
      <c r="CK52" s="3190"/>
      <c r="CL52" s="3190"/>
      <c r="CM52" s="3199"/>
      <c r="CN52" s="3189"/>
      <c r="CO52" s="3190"/>
      <c r="CP52" s="3190"/>
      <c r="CU52" s="3190"/>
      <c r="CV52" s="3190"/>
      <c r="CX52" s="3190"/>
      <c r="CY52" s="3190"/>
      <c r="CZ52" s="3190"/>
      <c r="DA52" s="3190"/>
      <c r="DB52" s="3190"/>
      <c r="DC52" s="3190"/>
      <c r="DD52" s="3190"/>
      <c r="DE52" s="3199"/>
      <c r="DF52" s="3189"/>
      <c r="DG52" s="3190"/>
      <c r="DH52" s="3190"/>
      <c r="DM52" s="3190"/>
      <c r="DN52" s="3190"/>
      <c r="DP52" s="3190"/>
      <c r="DQ52" s="3190"/>
      <c r="DR52" s="3190"/>
      <c r="DS52" s="3190"/>
      <c r="DT52" s="3190"/>
      <c r="DU52" s="3190"/>
      <c r="DV52" s="3190"/>
      <c r="DW52" s="3199"/>
      <c r="DX52" s="3189"/>
      <c r="DY52" s="3190"/>
      <c r="DZ52" s="3190"/>
      <c r="EE52" s="3190"/>
      <c r="EF52" s="3190"/>
      <c r="EH52" s="3190"/>
      <c r="EI52" s="3190"/>
      <c r="EJ52" s="3190"/>
      <c r="EK52" s="3190"/>
      <c r="EL52" s="3190"/>
      <c r="EM52" s="3190"/>
      <c r="EN52" s="3190"/>
      <c r="EO52" s="3199"/>
      <c r="EP52" s="3189"/>
      <c r="EQ52" s="3190"/>
      <c r="ER52" s="3190"/>
      <c r="EW52" s="3190"/>
      <c r="EX52" s="3190"/>
      <c r="EZ52" s="3190"/>
      <c r="FA52" s="3190"/>
      <c r="FB52" s="3190"/>
      <c r="FC52" s="3190"/>
      <c r="FD52" s="3190"/>
      <c r="FE52" s="3190"/>
      <c r="FF52" s="3190"/>
      <c r="FG52" s="3199"/>
      <c r="FH52" s="3189"/>
      <c r="FI52" s="3190"/>
      <c r="FJ52" s="3190"/>
      <c r="FO52" s="3190"/>
      <c r="FP52" s="3190"/>
      <c r="FR52" s="3190"/>
      <c r="FS52" s="3190"/>
      <c r="FT52" s="3190"/>
      <c r="FU52" s="3190"/>
      <c r="FV52" s="3190"/>
      <c r="FW52" s="3190"/>
      <c r="FX52" s="3190"/>
      <c r="FY52" s="3199"/>
      <c r="FZ52" s="3189"/>
      <c r="GA52" s="3190"/>
      <c r="GB52" s="3190"/>
      <c r="GG52" s="3190"/>
      <c r="GH52" s="3190"/>
      <c r="GJ52" s="3200"/>
      <c r="GK52" s="3200"/>
      <c r="GL52" s="3201"/>
      <c r="GM52" s="3202"/>
      <c r="GN52" s="3203"/>
      <c r="GO52" s="3200"/>
      <c r="GP52" s="3204"/>
      <c r="GQ52" s="3179"/>
      <c r="GR52" s="3205"/>
      <c r="GS52" s="3206"/>
      <c r="GT52" s="3207"/>
      <c r="GU52" s="3208"/>
      <c r="GV52" s="3209"/>
      <c r="GW52" s="3208"/>
      <c r="GX52" s="3209"/>
      <c r="GY52" s="3200"/>
      <c r="GZ52" s="3201"/>
      <c r="HA52" s="3208"/>
      <c r="HB52" s="3206"/>
      <c r="HC52" s="3200"/>
      <c r="HD52" s="3201"/>
      <c r="HE52" s="3202"/>
      <c r="HF52" s="3203"/>
      <c r="HG52" s="3200"/>
      <c r="HH52" s="3204"/>
      <c r="HI52" s="3179"/>
      <c r="HJ52" s="3205"/>
      <c r="HK52" s="3206"/>
      <c r="HL52" s="3207"/>
      <c r="HM52" s="3208"/>
      <c r="HN52" s="3209"/>
      <c r="HO52" s="3208"/>
      <c r="HP52" s="3209"/>
      <c r="HQ52" s="3200"/>
      <c r="HR52" s="3201"/>
      <c r="HS52" s="3208"/>
      <c r="HT52" s="3206"/>
      <c r="HU52" s="3200"/>
      <c r="HV52" s="3201"/>
      <c r="HW52" s="3202"/>
      <c r="HX52" s="3203"/>
      <c r="HY52" s="3200"/>
      <c r="HZ52" s="3204"/>
      <c r="IA52" s="3179"/>
      <c r="IB52" s="3205"/>
      <c r="IC52" s="3206"/>
      <c r="ID52" s="3207"/>
      <c r="IE52" s="3208"/>
      <c r="IF52" s="3209"/>
      <c r="IG52" s="3208"/>
      <c r="IH52" s="3209"/>
      <c r="II52" s="3200"/>
      <c r="IJ52" s="3201"/>
      <c r="IK52" s="3208"/>
      <c r="IL52" s="3206"/>
      <c r="IM52" s="3200"/>
      <c r="IN52" s="3201"/>
      <c r="IO52" s="3202"/>
      <c r="IP52" s="3203"/>
      <c r="IQ52" s="3200"/>
      <c r="IR52" s="3204"/>
      <c r="IS52" s="3179"/>
      <c r="IT52" s="3205"/>
      <c r="IU52" s="3206"/>
      <c r="IV52" s="3207"/>
      <c r="IW52" s="3208"/>
      <c r="IX52" s="3209"/>
      <c r="IY52" s="3208"/>
      <c r="IZ52" s="3209"/>
      <c r="JA52" s="3200"/>
      <c r="JB52" s="3201"/>
      <c r="JC52" s="3208"/>
      <c r="JD52" s="3206"/>
      <c r="JE52" s="3200"/>
      <c r="JF52" s="3201"/>
      <c r="JG52" s="3202"/>
      <c r="JH52" s="3203"/>
      <c r="JI52" s="3200"/>
      <c r="JJ52" s="3204"/>
      <c r="JK52" s="3179"/>
      <c r="JL52" s="3205"/>
      <c r="JM52" s="3206"/>
      <c r="JN52" s="3207"/>
      <c r="JO52" s="3208"/>
      <c r="JP52" s="3209"/>
      <c r="JQ52" s="3208"/>
      <c r="JR52" s="3209"/>
      <c r="JS52" s="3200"/>
      <c r="JT52" s="3201"/>
      <c r="JU52" s="3208"/>
      <c r="JV52" s="3206"/>
      <c r="JW52" s="3200"/>
      <c r="JX52" s="3201"/>
      <c r="JY52" s="3202"/>
      <c r="JZ52" s="3203"/>
      <c r="KA52" s="3200"/>
      <c r="KB52" s="3204"/>
      <c r="KC52" s="3179"/>
      <c r="KD52" s="3205"/>
      <c r="KE52" s="3206"/>
      <c r="KF52" s="3207"/>
      <c r="KG52" s="3208"/>
      <c r="KH52" s="3209"/>
      <c r="KI52" s="3208"/>
      <c r="KJ52" s="3209"/>
      <c r="KK52" s="3200"/>
      <c r="KL52" s="3201"/>
      <c r="KM52" s="3208"/>
      <c r="KN52" s="3206"/>
      <c r="KO52" s="3200"/>
      <c r="KP52" s="3201"/>
      <c r="KQ52" s="3202"/>
      <c r="KR52" s="3203"/>
      <c r="KS52" s="3200"/>
      <c r="KT52" s="3204"/>
      <c r="KU52" s="3179"/>
      <c r="KV52" s="3205"/>
      <c r="KW52" s="3206"/>
      <c r="KX52" s="3207"/>
      <c r="KY52" s="3208"/>
      <c r="KZ52" s="3209"/>
      <c r="LA52" s="3208"/>
      <c r="LB52" s="3209"/>
      <c r="LC52" s="3200"/>
      <c r="LD52" s="3201"/>
      <c r="LE52" s="3208"/>
      <c r="LF52" s="3206"/>
      <c r="LG52" s="3200"/>
      <c r="LH52" s="3201"/>
      <c r="LI52" s="3202"/>
      <c r="LJ52" s="3203"/>
      <c r="LK52" s="3200"/>
      <c r="LL52" s="3204"/>
      <c r="LM52" s="3179"/>
      <c r="LN52" s="3205"/>
      <c r="LO52" s="3206"/>
      <c r="LP52" s="3207"/>
      <c r="LQ52" s="3208"/>
      <c r="LR52" s="3209"/>
      <c r="LS52" s="3208"/>
      <c r="LT52" s="3209"/>
      <c r="LU52" s="3200"/>
      <c r="LV52" s="3201"/>
      <c r="LW52" s="3208"/>
      <c r="LX52" s="3206"/>
      <c r="LY52" s="3200"/>
      <c r="LZ52" s="3201"/>
      <c r="MA52" s="3202"/>
      <c r="MB52" s="3203"/>
      <c r="MC52" s="3200"/>
      <c r="MD52" s="3204"/>
      <c r="ME52" s="3179"/>
      <c r="MF52" s="3205"/>
      <c r="MG52" s="3206"/>
      <c r="MH52" s="3207"/>
      <c r="MI52" s="3208"/>
      <c r="MJ52" s="3209"/>
      <c r="MK52" s="3208"/>
      <c r="ML52" s="3209"/>
      <c r="MM52" s="3200"/>
      <c r="MN52" s="3201"/>
      <c r="MO52" s="3208"/>
      <c r="MP52" s="3206"/>
      <c r="MQ52" s="3200"/>
      <c r="MR52" s="3201"/>
      <c r="MS52" s="3202"/>
      <c r="MT52" s="3203"/>
      <c r="MU52" s="3200"/>
      <c r="MV52" s="3204"/>
      <c r="MW52" s="3179"/>
      <c r="MX52" s="3205"/>
      <c r="MY52" s="3206"/>
      <c r="MZ52" s="3207"/>
      <c r="NA52" s="3208"/>
      <c r="NB52" s="3209"/>
      <c r="NC52" s="3208"/>
      <c r="ND52" s="3209"/>
      <c r="NE52" s="3200"/>
      <c r="NF52" s="3201"/>
      <c r="NG52" s="3208"/>
      <c r="NH52" s="3206"/>
      <c r="NI52" s="3200"/>
      <c r="NJ52" s="3201"/>
      <c r="NK52" s="3202"/>
      <c r="NL52" s="3203"/>
      <c r="NM52" s="3200"/>
      <c r="NN52" s="3204"/>
      <c r="NO52" s="3179"/>
      <c r="NP52" s="3205"/>
      <c r="NQ52" s="3206"/>
      <c r="NR52" s="3207"/>
      <c r="NS52" s="3208"/>
      <c r="NT52" s="3209"/>
      <c r="NU52" s="3208"/>
      <c r="NV52" s="3209"/>
      <c r="NW52" s="3200"/>
      <c r="NX52" s="3201"/>
      <c r="NY52" s="3208"/>
      <c r="NZ52" s="3206"/>
      <c r="OA52" s="3200"/>
      <c r="OB52" s="3201"/>
      <c r="OC52" s="3202"/>
      <c r="OD52" s="3203"/>
      <c r="OE52" s="3200"/>
      <c r="OF52" s="3204"/>
      <c r="OG52" s="3179"/>
      <c r="OH52" s="3205"/>
      <c r="OI52" s="3206"/>
      <c r="OJ52" s="3207"/>
      <c r="OK52" s="3208"/>
      <c r="OL52" s="3209"/>
      <c r="OM52" s="3208"/>
      <c r="ON52" s="3209"/>
      <c r="OO52" s="3200"/>
      <c r="OP52" s="3201"/>
      <c r="OQ52" s="3208"/>
      <c r="OR52" s="3206"/>
      <c r="OS52" s="3200"/>
      <c r="OT52" s="3201"/>
      <c r="OU52" s="3202"/>
      <c r="OV52" s="3203"/>
      <c r="OW52" s="3200"/>
      <c r="OX52" s="3204"/>
      <c r="OY52" s="3179"/>
      <c r="OZ52" s="3205"/>
      <c r="PA52" s="3206"/>
      <c r="PB52" s="3207"/>
      <c r="PC52" s="3208"/>
      <c r="PD52" s="3209"/>
      <c r="PE52" s="3208"/>
      <c r="PF52" s="3209"/>
      <c r="PG52" s="3200"/>
      <c r="PH52" s="3201"/>
      <c r="PI52" s="3208"/>
      <c r="PJ52" s="3206"/>
      <c r="PK52" s="3200"/>
      <c r="PL52" s="3201"/>
      <c r="PM52" s="3202"/>
      <c r="PN52" s="3203"/>
      <c r="PO52" s="3200"/>
      <c r="PP52" s="3204"/>
      <c r="PQ52" s="3179"/>
      <c r="PR52" s="3205"/>
      <c r="PS52" s="3206"/>
      <c r="PT52" s="3207"/>
      <c r="PU52" s="3208"/>
      <c r="PV52" s="3209"/>
      <c r="PW52" s="3208"/>
      <c r="PX52" s="3209"/>
      <c r="PY52" s="3200"/>
      <c r="PZ52" s="3201"/>
      <c r="QA52" s="3208"/>
      <c r="QB52" s="3206"/>
      <c r="QC52" s="3200"/>
      <c r="QD52" s="3201"/>
      <c r="QE52" s="3202"/>
      <c r="QF52" s="3203"/>
      <c r="QG52" s="3200"/>
      <c r="QH52" s="3204"/>
      <c r="QI52" s="3179"/>
      <c r="QJ52" s="3205"/>
      <c r="QK52" s="3206"/>
      <c r="QL52" s="3207"/>
      <c r="QM52" s="3208"/>
      <c r="QN52" s="3209"/>
      <c r="QO52" s="3208"/>
      <c r="QP52" s="3209"/>
      <c r="QQ52" s="3200"/>
      <c r="QR52" s="3201"/>
      <c r="QS52" s="3208"/>
      <c r="QT52" s="3206"/>
      <c r="QU52" s="3200"/>
      <c r="QV52" s="3201"/>
      <c r="QW52" s="3202"/>
      <c r="QX52" s="3203"/>
      <c r="QY52" s="3200"/>
      <c r="QZ52" s="3204"/>
      <c r="RA52" s="3179"/>
      <c r="RB52" s="3205"/>
      <c r="RC52" s="3206"/>
      <c r="RD52" s="3207"/>
      <c r="RE52" s="3208"/>
      <c r="RF52" s="3209"/>
      <c r="RG52" s="3208"/>
      <c r="RH52" s="3209"/>
      <c r="RI52" s="3200"/>
      <c r="RJ52" s="3201"/>
      <c r="RK52" s="3208"/>
      <c r="RL52" s="3206"/>
      <c r="RM52" s="3200"/>
      <c r="RN52" s="3201"/>
      <c r="RO52" s="3202"/>
      <c r="RP52" s="3203"/>
      <c r="RQ52" s="3200"/>
      <c r="RR52" s="3204"/>
      <c r="RS52" s="3179"/>
      <c r="RT52" s="3205"/>
      <c r="RU52" s="3206"/>
      <c r="RV52" s="3207"/>
      <c r="RW52" s="3208"/>
      <c r="RX52" s="3209"/>
      <c r="RY52" s="3208"/>
      <c r="RZ52" s="3209"/>
      <c r="SA52" s="3200"/>
      <c r="SB52" s="3201"/>
      <c r="SC52" s="3208"/>
      <c r="SD52" s="3206"/>
      <c r="SE52" s="3200"/>
      <c r="SF52" s="3201"/>
      <c r="SG52" s="3202"/>
      <c r="SH52" s="3203"/>
      <c r="SI52" s="3200"/>
      <c r="SJ52" s="3204"/>
      <c r="SK52" s="3179"/>
      <c r="SL52" s="3205"/>
      <c r="SM52" s="3206"/>
      <c r="SN52" s="3207"/>
      <c r="SO52" s="3208"/>
      <c r="SP52" s="3209"/>
      <c r="SQ52" s="3208"/>
      <c r="SR52" s="3209"/>
      <c r="SS52" s="3200"/>
      <c r="ST52" s="3201"/>
      <c r="SU52" s="3208"/>
      <c r="SV52" s="3206"/>
      <c r="SW52" s="3200"/>
      <c r="SX52" s="3201"/>
      <c r="SY52" s="3202"/>
      <c r="SZ52" s="3203"/>
      <c r="TA52" s="3200"/>
      <c r="TB52" s="3204"/>
      <c r="TC52" s="3179"/>
      <c r="TD52" s="3205"/>
      <c r="TE52" s="3206"/>
      <c r="TF52" s="3207"/>
      <c r="TG52" s="3208"/>
      <c r="TH52" s="3209"/>
      <c r="TI52" s="3208"/>
      <c r="TJ52" s="3209"/>
      <c r="TK52" s="3200"/>
      <c r="TL52" s="3201"/>
      <c r="TM52" s="3208"/>
      <c r="TN52" s="3206"/>
      <c r="TO52" s="3200"/>
      <c r="TP52" s="3201"/>
      <c r="TQ52" s="3202"/>
      <c r="TR52" s="3203"/>
      <c r="TS52" s="3200"/>
      <c r="TT52" s="3204"/>
      <c r="TU52" s="3179"/>
      <c r="TV52" s="3205"/>
      <c r="TW52" s="3206"/>
      <c r="TX52" s="3207"/>
      <c r="TY52" s="3208"/>
      <c r="TZ52" s="3209"/>
      <c r="UA52" s="3208"/>
      <c r="UB52" s="3209"/>
      <c r="UC52" s="3200"/>
      <c r="UD52" s="3201"/>
      <c r="UE52" s="3208"/>
      <c r="UF52" s="3206"/>
      <c r="UG52" s="3200"/>
      <c r="UH52" s="3201"/>
      <c r="UI52" s="3202"/>
      <c r="UJ52" s="3203"/>
      <c r="UK52" s="3200"/>
      <c r="UL52" s="3204"/>
      <c r="UM52" s="3179"/>
      <c r="UN52" s="3205"/>
      <c r="UO52" s="3206"/>
      <c r="UP52" s="3207"/>
      <c r="UQ52" s="3208"/>
      <c r="UR52" s="3209"/>
      <c r="US52" s="3208"/>
      <c r="UT52" s="3209"/>
      <c r="UU52" s="3200"/>
      <c r="UV52" s="3201"/>
      <c r="UW52" s="3208"/>
      <c r="UX52" s="3206"/>
      <c r="UY52" s="3200"/>
      <c r="UZ52" s="3201"/>
      <c r="VA52" s="3202"/>
      <c r="VB52" s="3203"/>
      <c r="VC52" s="3200"/>
      <c r="VD52" s="3204"/>
      <c r="VE52" s="3179"/>
      <c r="VF52" s="3205"/>
      <c r="VG52" s="3206"/>
      <c r="VH52" s="3207"/>
      <c r="VI52" s="3208"/>
      <c r="VJ52" s="3209"/>
      <c r="VK52" s="3208"/>
      <c r="VL52" s="3209"/>
      <c r="VM52" s="3200"/>
      <c r="VN52" s="3201"/>
      <c r="VO52" s="3208"/>
      <c r="VP52" s="3206"/>
      <c r="VQ52" s="3200"/>
      <c r="VR52" s="3201"/>
      <c r="VS52" s="3202"/>
      <c r="VT52" s="3203"/>
      <c r="VU52" s="3200"/>
      <c r="VV52" s="3204"/>
      <c r="VW52" s="3179"/>
      <c r="VX52" s="3205"/>
      <c r="VY52" s="3206"/>
      <c r="VZ52" s="3207"/>
      <c r="WA52" s="3208"/>
      <c r="WB52" s="3209"/>
      <c r="WC52" s="3208"/>
      <c r="WD52" s="3209"/>
      <c r="WE52" s="3200"/>
      <c r="WF52" s="3201"/>
      <c r="WG52" s="3208"/>
      <c r="WH52" s="3206"/>
      <c r="WI52" s="3200"/>
      <c r="WJ52" s="3201"/>
      <c r="WK52" s="3202"/>
      <c r="WL52" s="3203"/>
      <c r="WM52" s="3200"/>
      <c r="WN52" s="3204"/>
      <c r="WO52" s="3179"/>
      <c r="WP52" s="3205"/>
      <c r="WQ52" s="3206"/>
      <c r="WR52" s="3207"/>
      <c r="WS52" s="3208"/>
      <c r="WT52" s="3209"/>
      <c r="WU52" s="3208"/>
      <c r="WV52" s="3209"/>
      <c r="WW52" s="3200"/>
      <c r="WX52" s="3201"/>
      <c r="WY52" s="3208"/>
      <c r="WZ52" s="3206"/>
      <c r="XA52" s="3200"/>
      <c r="XB52" s="3201"/>
      <c r="XC52" s="3202"/>
      <c r="XD52" s="3203"/>
      <c r="XE52" s="3200"/>
      <c r="XF52" s="3204"/>
      <c r="XG52" s="3179"/>
      <c r="XH52" s="3205"/>
      <c r="XI52" s="3206"/>
      <c r="XJ52" s="3207"/>
      <c r="XK52" s="3208"/>
      <c r="XL52" s="3209"/>
      <c r="XM52" s="3208"/>
      <c r="XN52" s="3209"/>
      <c r="XO52" s="3200"/>
      <c r="XP52" s="3201"/>
      <c r="XQ52" s="3208"/>
      <c r="XR52" s="3206"/>
      <c r="XS52" s="3200"/>
      <c r="XT52" s="3201"/>
      <c r="XU52" s="3202"/>
      <c r="XV52" s="3203"/>
      <c r="XW52" s="3200"/>
      <c r="XX52" s="3204"/>
      <c r="XY52" s="3179"/>
      <c r="XZ52" s="3205"/>
      <c r="YA52" s="3206"/>
      <c r="YB52" s="3207"/>
      <c r="YC52" s="3208"/>
      <c r="YD52" s="3209"/>
      <c r="YE52" s="3208"/>
      <c r="YF52" s="3209"/>
      <c r="YG52" s="3200"/>
      <c r="YH52" s="3201"/>
      <c r="YI52" s="3208"/>
      <c r="YJ52" s="3206"/>
      <c r="YK52" s="3200"/>
      <c r="YL52" s="3201"/>
      <c r="YM52" s="3202"/>
      <c r="YN52" s="3203"/>
      <c r="YO52" s="3200"/>
      <c r="YP52" s="3204"/>
      <c r="YQ52" s="3179"/>
      <c r="YR52" s="3205"/>
      <c r="YS52" s="3206"/>
      <c r="YT52" s="3207"/>
      <c r="YU52" s="3208"/>
      <c r="YV52" s="3209"/>
      <c r="YW52" s="3208"/>
      <c r="YX52" s="3209"/>
      <c r="YY52" s="3200"/>
      <c r="YZ52" s="3201"/>
      <c r="ZA52" s="3208"/>
      <c r="ZB52" s="3206"/>
      <c r="ZC52" s="3200"/>
      <c r="ZD52" s="3201"/>
      <c r="ZE52" s="3202"/>
      <c r="ZF52" s="3203"/>
      <c r="ZG52" s="3200"/>
      <c r="ZH52" s="3204"/>
      <c r="ZI52" s="3179"/>
      <c r="ZJ52" s="3205"/>
      <c r="ZK52" s="3206"/>
      <c r="ZL52" s="3207"/>
      <c r="ZM52" s="3208"/>
      <c r="ZN52" s="3209"/>
      <c r="ZO52" s="3208"/>
      <c r="ZP52" s="3209"/>
      <c r="ZQ52" s="3200"/>
      <c r="ZR52" s="3201"/>
      <c r="ZS52" s="3208"/>
      <c r="ZT52" s="3206"/>
      <c r="ZU52" s="3200"/>
      <c r="ZV52" s="3201"/>
      <c r="ZW52" s="3202"/>
      <c r="ZX52" s="3203"/>
      <c r="ZY52" s="3200"/>
      <c r="ZZ52" s="3204"/>
      <c r="AAA52" s="3179"/>
      <c r="AAB52" s="3205"/>
      <c r="AAC52" s="3206"/>
      <c r="AAD52" s="3207"/>
      <c r="AAE52" s="3208"/>
      <c r="AAF52" s="3209"/>
      <c r="AAG52" s="3208"/>
      <c r="AAH52" s="3209"/>
      <c r="AAI52" s="3200"/>
      <c r="AAJ52" s="3201"/>
      <c r="AAK52" s="3208"/>
      <c r="AAL52" s="3206"/>
      <c r="AAM52" s="3200"/>
      <c r="AAN52" s="3201"/>
      <c r="AAO52" s="3202"/>
      <c r="AAP52" s="3203"/>
      <c r="AAQ52" s="3200"/>
      <c r="AAR52" s="3204"/>
      <c r="AAS52" s="3179"/>
      <c r="AAT52" s="3205"/>
      <c r="AAU52" s="3206"/>
      <c r="AAV52" s="3207"/>
      <c r="AAW52" s="3208"/>
      <c r="AAX52" s="3209"/>
      <c r="AAY52" s="3208"/>
      <c r="AAZ52" s="3209"/>
      <c r="ABA52" s="3200"/>
      <c r="ABB52" s="3201"/>
      <c r="ABC52" s="3208"/>
      <c r="ABD52" s="3206"/>
      <c r="ABE52" s="3200"/>
      <c r="ABF52" s="3201"/>
      <c r="ABG52" s="3202"/>
      <c r="ABH52" s="3203"/>
      <c r="ABI52" s="3200"/>
      <c r="ABJ52" s="3204"/>
      <c r="ABK52" s="3179"/>
      <c r="ABL52" s="3205"/>
      <c r="ABM52" s="3206"/>
      <c r="ABN52" s="3207"/>
      <c r="ABO52" s="3208"/>
      <c r="ABP52" s="3209"/>
      <c r="ABQ52" s="3208"/>
      <c r="ABR52" s="3209"/>
      <c r="ABS52" s="3200"/>
      <c r="ABT52" s="3201"/>
      <c r="ABU52" s="3208"/>
      <c r="ABV52" s="3206"/>
      <c r="ABW52" s="3200"/>
      <c r="ABX52" s="3201"/>
      <c r="ABY52" s="3202"/>
      <c r="ABZ52" s="3203"/>
      <c r="ACA52" s="3200"/>
      <c r="ACB52" s="3204"/>
      <c r="ACC52" s="3179"/>
      <c r="ACD52" s="3205"/>
      <c r="ACE52" s="3206"/>
      <c r="ACF52" s="3207"/>
      <c r="ACG52" s="3208"/>
      <c r="ACH52" s="3209"/>
      <c r="ACI52" s="3208"/>
      <c r="ACJ52" s="3209"/>
      <c r="ACK52" s="3200"/>
      <c r="ACL52" s="3201"/>
      <c r="ACM52" s="3208"/>
      <c r="ACN52" s="3206"/>
      <c r="ACO52" s="3200"/>
      <c r="ACP52" s="3201"/>
      <c r="ACQ52" s="3202"/>
      <c r="ACR52" s="3203"/>
      <c r="ACS52" s="3200"/>
      <c r="ACT52" s="3204"/>
      <c r="ACU52" s="3179"/>
      <c r="ACV52" s="3205"/>
      <c r="ACW52" s="3206"/>
      <c r="ACX52" s="3207"/>
      <c r="ACY52" s="3208"/>
      <c r="ACZ52" s="3209"/>
      <c r="ADA52" s="3208"/>
      <c r="ADB52" s="3209"/>
      <c r="ADC52" s="3200"/>
      <c r="ADD52" s="3201"/>
      <c r="ADE52" s="3208"/>
      <c r="ADF52" s="3206"/>
      <c r="ADG52" s="3200"/>
      <c r="ADH52" s="3201"/>
      <c r="ADI52" s="3202"/>
      <c r="ADJ52" s="3203"/>
      <c r="ADK52" s="3200"/>
      <c r="ADL52" s="3204"/>
      <c r="ADM52" s="3179"/>
      <c r="ADN52" s="3205"/>
      <c r="ADO52" s="3206"/>
      <c r="ADP52" s="3207"/>
      <c r="ADQ52" s="3208"/>
      <c r="ADR52" s="3209"/>
      <c r="ADS52" s="3208"/>
      <c r="ADT52" s="3209"/>
      <c r="ADU52" s="3200"/>
      <c r="ADV52" s="3201"/>
      <c r="ADW52" s="3208"/>
      <c r="ADX52" s="3206"/>
      <c r="ADY52" s="3200"/>
      <c r="ADZ52" s="3201"/>
      <c r="AEA52" s="3202"/>
      <c r="AEB52" s="3203"/>
      <c r="AEC52" s="3200"/>
      <c r="AED52" s="3204"/>
      <c r="AEE52" s="3179"/>
      <c r="AEF52" s="3205"/>
      <c r="AEG52" s="3206"/>
      <c r="AEH52" s="3207"/>
      <c r="AEI52" s="3208"/>
      <c r="AEJ52" s="3209"/>
      <c r="AEK52" s="3208"/>
      <c r="AEL52" s="3209"/>
      <c r="AEM52" s="3200"/>
      <c r="AEN52" s="3201"/>
      <c r="AEO52" s="3208"/>
      <c r="AEP52" s="3206"/>
      <c r="AEQ52" s="3200"/>
      <c r="AER52" s="3201"/>
      <c r="AES52" s="3202"/>
      <c r="AET52" s="3203"/>
      <c r="AEU52" s="3200"/>
      <c r="AEV52" s="3204"/>
      <c r="AEW52" s="3179"/>
      <c r="AEX52" s="3205"/>
      <c r="AEY52" s="3206"/>
      <c r="AEZ52" s="3207"/>
      <c r="AFA52" s="3208"/>
      <c r="AFB52" s="3209"/>
      <c r="AFC52" s="3208"/>
      <c r="AFD52" s="3209"/>
      <c r="AFE52" s="3200"/>
      <c r="AFF52" s="3201"/>
      <c r="AFG52" s="3208"/>
      <c r="AFH52" s="3206"/>
      <c r="AFI52" s="3200"/>
      <c r="AFJ52" s="3201"/>
      <c r="AFK52" s="3202"/>
      <c r="AFL52" s="3203"/>
      <c r="AFM52" s="3200"/>
      <c r="AFN52" s="3204"/>
      <c r="AFO52" s="3179"/>
      <c r="AFP52" s="3205"/>
      <c r="AFQ52" s="3206"/>
      <c r="AFR52" s="3207"/>
      <c r="AFS52" s="3208"/>
      <c r="AFT52" s="3209"/>
      <c r="AFU52" s="3208"/>
      <c r="AFV52" s="3209"/>
      <c r="AFW52" s="3200"/>
      <c r="AFX52" s="3201"/>
      <c r="AFY52" s="3208"/>
      <c r="AFZ52" s="3206"/>
      <c r="AGA52" s="3200"/>
      <c r="AGB52" s="3201"/>
      <c r="AGC52" s="3202"/>
      <c r="AGD52" s="3203"/>
      <c r="AGE52" s="3200"/>
      <c r="AGF52" s="3204"/>
      <c r="AGG52" s="3179"/>
      <c r="AGH52" s="3205"/>
      <c r="AGI52" s="3206"/>
      <c r="AGJ52" s="3207"/>
      <c r="AGK52" s="3208"/>
      <c r="AGL52" s="3209"/>
      <c r="AGM52" s="3208"/>
      <c r="AGN52" s="3209"/>
      <c r="AGO52" s="3200"/>
      <c r="AGP52" s="3201"/>
      <c r="AGQ52" s="3208"/>
      <c r="AGR52" s="3206"/>
      <c r="AGS52" s="3200"/>
      <c r="AGT52" s="3201"/>
      <c r="AGU52" s="3202"/>
      <c r="AGV52" s="3203"/>
      <c r="AGW52" s="3200"/>
      <c r="AGX52" s="3204"/>
      <c r="AGY52" s="3179"/>
      <c r="AGZ52" s="3205"/>
      <c r="AHA52" s="3206"/>
      <c r="AHB52" s="3207"/>
      <c r="AHC52" s="3208"/>
      <c r="AHD52" s="3209"/>
      <c r="AHE52" s="3208"/>
      <c r="AHF52" s="3209"/>
      <c r="AHG52" s="3200"/>
      <c r="AHH52" s="3201"/>
      <c r="AHI52" s="3208"/>
      <c r="AHJ52" s="3206"/>
      <c r="AHK52" s="3200"/>
      <c r="AHL52" s="3201"/>
      <c r="AHM52" s="3202"/>
      <c r="AHN52" s="3203"/>
      <c r="AHO52" s="3200"/>
      <c r="AHP52" s="3204"/>
      <c r="AHQ52" s="3179"/>
      <c r="AHR52" s="3205"/>
      <c r="AHS52" s="3206"/>
      <c r="AHT52" s="3207"/>
      <c r="AHU52" s="3208"/>
      <c r="AHV52" s="3209"/>
      <c r="AHW52" s="3208"/>
      <c r="AHX52" s="3209"/>
      <c r="AHY52" s="3200"/>
      <c r="AHZ52" s="3201"/>
      <c r="AIA52" s="3208"/>
      <c r="AIB52" s="3206"/>
      <c r="AIC52" s="3200"/>
      <c r="AID52" s="3201"/>
      <c r="AIE52" s="3202"/>
      <c r="AIF52" s="3203"/>
      <c r="AIG52" s="3200"/>
      <c r="AIH52" s="3204"/>
      <c r="AII52" s="3179"/>
      <c r="AIJ52" s="3205"/>
      <c r="AIK52" s="3206"/>
      <c r="AIL52" s="3207"/>
      <c r="AIM52" s="3208"/>
      <c r="AIN52" s="3209"/>
      <c r="AIO52" s="3208"/>
      <c r="AIP52" s="3209"/>
      <c r="AIQ52" s="3200"/>
      <c r="AIR52" s="3201"/>
      <c r="AIS52" s="3208"/>
      <c r="AIT52" s="3206"/>
      <c r="AIU52" s="3200"/>
      <c r="AIV52" s="3201"/>
      <c r="AIW52" s="3202"/>
      <c r="AIX52" s="3203"/>
      <c r="AIY52" s="3200"/>
      <c r="AIZ52" s="3204"/>
      <c r="AJA52" s="3179"/>
      <c r="AJB52" s="3205"/>
      <c r="AJC52" s="3206"/>
      <c r="AJD52" s="3207"/>
      <c r="AJE52" s="3208"/>
      <c r="AJF52" s="3209"/>
      <c r="AJG52" s="3208"/>
      <c r="AJH52" s="3209"/>
      <c r="AJI52" s="3200"/>
      <c r="AJJ52" s="3201"/>
      <c r="AJK52" s="3208"/>
      <c r="AJL52" s="3206"/>
      <c r="AJM52" s="3200"/>
      <c r="AJN52" s="3201"/>
      <c r="AJO52" s="3202"/>
      <c r="AJP52" s="3203"/>
      <c r="AJQ52" s="3200"/>
      <c r="AJR52" s="3204"/>
      <c r="AJS52" s="3179"/>
      <c r="AJT52" s="3205"/>
      <c r="AJU52" s="3206"/>
      <c r="AJV52" s="3207"/>
      <c r="AJW52" s="3208"/>
      <c r="AJX52" s="3209"/>
      <c r="AJY52" s="3208"/>
      <c r="AJZ52" s="3209"/>
      <c r="AKA52" s="3200"/>
      <c r="AKB52" s="3201"/>
      <c r="AKC52" s="3208"/>
      <c r="AKD52" s="3206"/>
      <c r="AKE52" s="3200"/>
      <c r="AKF52" s="3201"/>
      <c r="AKG52" s="3202"/>
      <c r="AKH52" s="3203"/>
      <c r="AKI52" s="3200"/>
      <c r="AKJ52" s="3204"/>
      <c r="AKK52" s="3179"/>
      <c r="AKL52" s="3205"/>
      <c r="AKM52" s="3206"/>
      <c r="AKN52" s="3207"/>
      <c r="AKO52" s="3208"/>
      <c r="AKP52" s="3209"/>
      <c r="AKQ52" s="3208"/>
      <c r="AKR52" s="3209"/>
      <c r="AKS52" s="3200"/>
      <c r="AKT52" s="3201"/>
      <c r="AKU52" s="3208"/>
      <c r="AKV52" s="3206"/>
      <c r="AKW52" s="3200"/>
      <c r="AKX52" s="3201"/>
      <c r="AKY52" s="3202"/>
      <c r="AKZ52" s="3203"/>
      <c r="ALA52" s="3200"/>
      <c r="ALB52" s="3204"/>
      <c r="ALC52" s="3179"/>
      <c r="ALD52" s="3205"/>
      <c r="ALE52" s="3206"/>
      <c r="ALF52" s="3207"/>
      <c r="ALG52" s="3208"/>
      <c r="ALH52" s="3209"/>
      <c r="ALI52" s="3208"/>
      <c r="ALJ52" s="3209"/>
      <c r="ALK52" s="3200"/>
      <c r="ALL52" s="3201"/>
      <c r="ALM52" s="3208"/>
      <c r="ALN52" s="3206"/>
      <c r="ALO52" s="3200"/>
      <c r="ALP52" s="3201"/>
      <c r="ALQ52" s="3202"/>
      <c r="ALR52" s="3203"/>
      <c r="ALS52" s="3200"/>
      <c r="ALT52" s="3204"/>
      <c r="ALU52" s="3179"/>
      <c r="ALV52" s="3205"/>
      <c r="ALW52" s="3206"/>
      <c r="ALX52" s="3207"/>
      <c r="ALY52" s="3208"/>
      <c r="ALZ52" s="3209"/>
      <c r="AMA52" s="3208"/>
      <c r="AMB52" s="3209"/>
      <c r="AMC52" s="3200"/>
      <c r="AMD52" s="3201"/>
      <c r="AME52" s="3208"/>
      <c r="AMF52" s="3206"/>
      <c r="AMG52" s="3200"/>
      <c r="AMH52" s="3201"/>
      <c r="AMI52" s="3202"/>
      <c r="AMJ52" s="3203"/>
      <c r="AMK52" s="3200"/>
      <c r="AML52" s="3204"/>
      <c r="AMM52" s="3179"/>
      <c r="AMN52" s="3205"/>
      <c r="AMO52" s="3206"/>
      <c r="AMP52" s="3207"/>
      <c r="AMQ52" s="3208"/>
      <c r="AMR52" s="3209"/>
      <c r="AMS52" s="3208"/>
      <c r="AMT52" s="3209"/>
      <c r="AMU52" s="3200"/>
      <c r="AMV52" s="3201"/>
      <c r="AMW52" s="3208"/>
      <c r="AMX52" s="3206"/>
      <c r="AMY52" s="3200"/>
      <c r="AMZ52" s="3201"/>
      <c r="ANA52" s="3202"/>
      <c r="ANB52" s="3203"/>
      <c r="ANC52" s="3200"/>
      <c r="AND52" s="3204"/>
      <c r="ANE52" s="3179"/>
      <c r="ANF52" s="3205"/>
      <c r="ANG52" s="3206"/>
      <c r="ANH52" s="3207"/>
      <c r="ANI52" s="3208"/>
      <c r="ANJ52" s="3209"/>
      <c r="ANK52" s="3208"/>
      <c r="ANL52" s="3209"/>
      <c r="ANM52" s="3200"/>
      <c r="ANN52" s="3201"/>
      <c r="ANO52" s="3208"/>
      <c r="ANP52" s="3206"/>
      <c r="ANQ52" s="3200"/>
      <c r="ANR52" s="3201"/>
      <c r="ANS52" s="3202"/>
      <c r="ANT52" s="3203"/>
      <c r="ANU52" s="3200"/>
      <c r="ANV52" s="3204"/>
      <c r="ANW52" s="3179"/>
      <c r="ANX52" s="3205"/>
      <c r="ANY52" s="3206"/>
      <c r="ANZ52" s="3207"/>
      <c r="AOA52" s="3208"/>
      <c r="AOB52" s="3209"/>
      <c r="AOC52" s="3208"/>
      <c r="AOD52" s="3209"/>
      <c r="AOE52" s="3200"/>
      <c r="AOF52" s="3201"/>
      <c r="AOG52" s="3208"/>
      <c r="AOH52" s="3206"/>
      <c r="AOI52" s="3200"/>
      <c r="AOJ52" s="3201"/>
      <c r="AOK52" s="3202"/>
      <c r="AOL52" s="3203"/>
      <c r="AOM52" s="3200"/>
      <c r="AON52" s="3204"/>
      <c r="AOO52" s="3179"/>
      <c r="AOP52" s="3205"/>
      <c r="AOQ52" s="3206"/>
      <c r="AOR52" s="3207"/>
      <c r="AOS52" s="3208"/>
      <c r="AOT52" s="3209"/>
      <c r="AOU52" s="3208"/>
      <c r="AOV52" s="3209"/>
      <c r="AOW52" s="3200"/>
      <c r="AOX52" s="3201"/>
      <c r="AOY52" s="3208"/>
      <c r="AOZ52" s="3206"/>
      <c r="APA52" s="3200"/>
      <c r="APB52" s="3201"/>
      <c r="APC52" s="3202"/>
      <c r="APD52" s="3203"/>
      <c r="APE52" s="3200"/>
      <c r="APF52" s="3204"/>
      <c r="APG52" s="3179"/>
      <c r="APH52" s="3205"/>
      <c r="API52" s="3206"/>
      <c r="APJ52" s="3207"/>
      <c r="APK52" s="3208"/>
      <c r="APL52" s="3209"/>
      <c r="APM52" s="3208"/>
      <c r="APN52" s="3209"/>
      <c r="APO52" s="3200"/>
      <c r="APP52" s="3201"/>
      <c r="APQ52" s="3208"/>
      <c r="APR52" s="3206"/>
      <c r="APS52" s="3200"/>
      <c r="APT52" s="3201"/>
      <c r="APU52" s="3202"/>
      <c r="APV52" s="3203"/>
      <c r="APW52" s="3200"/>
      <c r="APX52" s="3204"/>
      <c r="APY52" s="3179"/>
      <c r="APZ52" s="3205"/>
      <c r="AQA52" s="3206"/>
      <c r="AQB52" s="3207"/>
      <c r="AQC52" s="3208"/>
      <c r="AQD52" s="3209"/>
      <c r="AQE52" s="3208"/>
      <c r="AQF52" s="3209"/>
      <c r="AQG52" s="3200"/>
      <c r="AQH52" s="3201"/>
      <c r="AQI52" s="3208"/>
      <c r="AQJ52" s="3206"/>
      <c r="AQK52" s="3200"/>
      <c r="AQL52" s="3201"/>
      <c r="AQM52" s="3202"/>
      <c r="AQN52" s="3203"/>
      <c r="AQO52" s="3200"/>
      <c r="AQP52" s="3204"/>
      <c r="AQQ52" s="3179"/>
      <c r="AQR52" s="3205"/>
      <c r="AQS52" s="3206"/>
      <c r="AQT52" s="3207"/>
      <c r="AQU52" s="3208"/>
      <c r="AQV52" s="3209"/>
      <c r="AQW52" s="3208"/>
      <c r="AQX52" s="3209"/>
      <c r="AQY52" s="3200"/>
      <c r="AQZ52" s="3201"/>
      <c r="ARA52" s="3208"/>
      <c r="ARB52" s="3206"/>
      <c r="ARC52" s="3200"/>
      <c r="ARD52" s="3201"/>
      <c r="ARE52" s="3202"/>
      <c r="ARF52" s="3203"/>
      <c r="ARG52" s="3200"/>
      <c r="ARH52" s="3204"/>
      <c r="ARI52" s="3179"/>
      <c r="ARJ52" s="3205"/>
      <c r="ARK52" s="3206"/>
      <c r="ARL52" s="3207"/>
      <c r="ARM52" s="3208"/>
      <c r="ARN52" s="3209"/>
      <c r="ARO52" s="3208"/>
      <c r="ARP52" s="3209"/>
      <c r="ARQ52" s="3200"/>
      <c r="ARR52" s="3201"/>
      <c r="ARS52" s="3208"/>
      <c r="ART52" s="3206"/>
      <c r="ARU52" s="3200"/>
      <c r="ARV52" s="3201"/>
      <c r="ARW52" s="3202"/>
      <c r="ARX52" s="3203"/>
      <c r="ARY52" s="3200"/>
      <c r="ARZ52" s="3204"/>
      <c r="ASA52" s="3179"/>
      <c r="ASB52" s="3205"/>
      <c r="ASC52" s="3206"/>
      <c r="ASD52" s="3207"/>
      <c r="ASE52" s="3208"/>
      <c r="ASF52" s="3209"/>
      <c r="ASG52" s="3208"/>
      <c r="ASH52" s="3209"/>
      <c r="ASI52" s="3200"/>
      <c r="ASJ52" s="3201"/>
      <c r="ASK52" s="3208"/>
      <c r="ASL52" s="3206"/>
      <c r="ASM52" s="3200"/>
      <c r="ASN52" s="3201"/>
      <c r="ASO52" s="3202"/>
      <c r="ASP52" s="3203"/>
      <c r="ASQ52" s="3200"/>
      <c r="ASR52" s="3204"/>
      <c r="ASS52" s="3179"/>
      <c r="AST52" s="3205"/>
      <c r="ASU52" s="3206"/>
      <c r="ASV52" s="3207"/>
      <c r="ASW52" s="3208"/>
      <c r="ASX52" s="3209"/>
      <c r="ASY52" s="3208"/>
      <c r="ASZ52" s="3209"/>
      <c r="ATA52" s="3200"/>
      <c r="ATB52" s="3201"/>
      <c r="ATC52" s="3208"/>
      <c r="ATD52" s="3206"/>
      <c r="ATE52" s="3200"/>
      <c r="ATF52" s="3201"/>
      <c r="ATG52" s="3202"/>
      <c r="ATH52" s="3203"/>
      <c r="ATI52" s="3200"/>
      <c r="ATJ52" s="3204"/>
      <c r="ATK52" s="3179"/>
      <c r="ATL52" s="3205"/>
      <c r="ATM52" s="3206"/>
      <c r="ATN52" s="3207"/>
      <c r="ATO52" s="3208"/>
      <c r="ATP52" s="3209"/>
      <c r="ATQ52" s="3208"/>
      <c r="ATR52" s="3209"/>
      <c r="ATS52" s="3200"/>
      <c r="ATT52" s="3201"/>
      <c r="ATU52" s="3208"/>
      <c r="ATV52" s="3206"/>
      <c r="ATW52" s="3200"/>
      <c r="ATX52" s="3201"/>
      <c r="ATY52" s="3202"/>
      <c r="ATZ52" s="3203"/>
      <c r="AUA52" s="3200"/>
      <c r="AUB52" s="3204"/>
      <c r="AUC52" s="3179"/>
      <c r="AUD52" s="3205"/>
      <c r="AUE52" s="3206"/>
      <c r="AUF52" s="3207"/>
      <c r="AUG52" s="3208"/>
      <c r="AUH52" s="3209"/>
      <c r="AUI52" s="3208"/>
      <c r="AUJ52" s="3209"/>
      <c r="AUK52" s="3200"/>
      <c r="AUL52" s="3201"/>
      <c r="AUM52" s="3208"/>
      <c r="AUN52" s="3206"/>
      <c r="AUO52" s="3200"/>
      <c r="AUP52" s="3201"/>
      <c r="AUQ52" s="3202"/>
      <c r="AUR52" s="3203"/>
      <c r="AUS52" s="3200"/>
      <c r="AUT52" s="3204"/>
      <c r="AUU52" s="3179"/>
      <c r="AUV52" s="3205"/>
      <c r="AUW52" s="3206"/>
      <c r="AUX52" s="3207"/>
      <c r="AUY52" s="3208"/>
      <c r="AUZ52" s="3209"/>
      <c r="AVA52" s="3208"/>
      <c r="AVB52" s="3209"/>
      <c r="AVC52" s="3200"/>
      <c r="AVD52" s="3201"/>
      <c r="AVE52" s="3208"/>
      <c r="AVF52" s="3206"/>
      <c r="AVG52" s="3200"/>
      <c r="AVH52" s="3201"/>
      <c r="AVI52" s="3202"/>
      <c r="AVJ52" s="3203"/>
      <c r="AVK52" s="3200"/>
      <c r="AVL52" s="3204"/>
      <c r="AVM52" s="3179"/>
      <c r="AVN52" s="3205"/>
      <c r="AVO52" s="3206"/>
      <c r="AVP52" s="3207"/>
      <c r="AVQ52" s="3208"/>
      <c r="AVR52" s="3209"/>
      <c r="AVS52" s="3208"/>
      <c r="AVT52" s="3209"/>
      <c r="AVU52" s="3200"/>
      <c r="AVV52" s="3201"/>
      <c r="AVW52" s="3208"/>
      <c r="AVX52" s="3206"/>
      <c r="AVY52" s="3200"/>
      <c r="AVZ52" s="3201"/>
      <c r="AWA52" s="3202"/>
      <c r="AWB52" s="3203"/>
      <c r="AWC52" s="3200"/>
      <c r="AWD52" s="3204"/>
      <c r="AWE52" s="3179"/>
      <c r="AWF52" s="3205"/>
      <c r="AWG52" s="3206"/>
      <c r="AWH52" s="3207"/>
      <c r="AWI52" s="3208"/>
      <c r="AWJ52" s="3209"/>
      <c r="AWK52" s="3208"/>
      <c r="AWL52" s="3209"/>
      <c r="AWM52" s="3200"/>
      <c r="AWN52" s="3201"/>
      <c r="AWO52" s="3208"/>
      <c r="AWP52" s="3206"/>
      <c r="AWQ52" s="3200"/>
      <c r="AWR52" s="3201"/>
      <c r="AWS52" s="3202"/>
      <c r="AWT52" s="3203"/>
      <c r="AWU52" s="3200"/>
      <c r="AWV52" s="3204"/>
      <c r="AWW52" s="3179"/>
      <c r="AWX52" s="3205"/>
      <c r="AWY52" s="3206"/>
      <c r="AWZ52" s="3207"/>
      <c r="AXA52" s="3208"/>
      <c r="AXB52" s="3209"/>
      <c r="AXC52" s="3208"/>
      <c r="AXD52" s="3209"/>
      <c r="AXE52" s="3200"/>
      <c r="AXF52" s="3201"/>
      <c r="AXG52" s="3208"/>
      <c r="AXH52" s="3206"/>
      <c r="AXI52" s="3200"/>
      <c r="AXJ52" s="3201"/>
      <c r="AXK52" s="3202"/>
      <c r="AXL52" s="3203"/>
      <c r="AXM52" s="3200"/>
      <c r="AXN52" s="3204"/>
      <c r="AXO52" s="3179"/>
      <c r="AXP52" s="3205"/>
      <c r="AXQ52" s="3206"/>
      <c r="AXR52" s="3207"/>
      <c r="AXS52" s="3208"/>
      <c r="AXT52" s="3209"/>
      <c r="AXU52" s="3208"/>
      <c r="AXV52" s="3209"/>
      <c r="AXW52" s="3200"/>
      <c r="AXX52" s="3201"/>
      <c r="AXY52" s="3208"/>
      <c r="AXZ52" s="3206"/>
      <c r="AYA52" s="3200"/>
      <c r="AYB52" s="3201"/>
      <c r="AYC52" s="3202"/>
      <c r="AYD52" s="3203"/>
      <c r="AYE52" s="3200"/>
      <c r="AYF52" s="3204"/>
      <c r="AYG52" s="3179"/>
      <c r="AYH52" s="3205"/>
      <c r="AYI52" s="3206"/>
      <c r="AYJ52" s="3207"/>
      <c r="AYK52" s="3208"/>
      <c r="AYL52" s="3209"/>
      <c r="AYM52" s="3208"/>
      <c r="AYN52" s="3209"/>
      <c r="AYO52" s="3200"/>
      <c r="AYP52" s="3201"/>
      <c r="AYQ52" s="3208"/>
      <c r="AYR52" s="3206"/>
      <c r="AYS52" s="3200"/>
      <c r="AYT52" s="3201"/>
      <c r="AYU52" s="3202"/>
      <c r="AYV52" s="3203"/>
      <c r="AYW52" s="3200"/>
      <c r="AYX52" s="3204"/>
      <c r="AYY52" s="3179"/>
      <c r="AYZ52" s="3205"/>
      <c r="AZA52" s="3206"/>
      <c r="AZB52" s="3207"/>
      <c r="AZC52" s="3208"/>
      <c r="AZD52" s="3209"/>
      <c r="AZE52" s="3208"/>
      <c r="AZF52" s="3209"/>
      <c r="AZG52" s="3200"/>
      <c r="AZH52" s="3201"/>
      <c r="AZI52" s="3208"/>
      <c r="AZJ52" s="3206"/>
      <c r="AZK52" s="3200"/>
      <c r="AZL52" s="3201"/>
      <c r="AZM52" s="3202"/>
      <c r="AZN52" s="3203"/>
      <c r="AZO52" s="3200"/>
      <c r="AZP52" s="3204"/>
      <c r="AZQ52" s="3179"/>
      <c r="AZR52" s="3205"/>
      <c r="AZS52" s="3206"/>
      <c r="AZT52" s="3207"/>
      <c r="AZU52" s="3208"/>
      <c r="AZV52" s="3209"/>
      <c r="AZW52" s="3208"/>
      <c r="AZX52" s="3209"/>
      <c r="AZY52" s="3200"/>
      <c r="AZZ52" s="3201"/>
      <c r="BAA52" s="3208"/>
      <c r="BAB52" s="3206"/>
      <c r="BAC52" s="3200"/>
      <c r="BAD52" s="3201"/>
      <c r="BAE52" s="3202"/>
      <c r="BAF52" s="3203"/>
      <c r="BAG52" s="3200"/>
      <c r="BAH52" s="3204"/>
      <c r="BAI52" s="3179"/>
      <c r="BAJ52" s="3205"/>
      <c r="BAK52" s="3206"/>
      <c r="BAL52" s="3207"/>
      <c r="BAM52" s="3208"/>
      <c r="BAN52" s="3209"/>
      <c r="BAO52" s="3208"/>
      <c r="BAP52" s="3209"/>
      <c r="BAQ52" s="3200"/>
      <c r="BAR52" s="3201"/>
      <c r="BAS52" s="3208"/>
      <c r="BAT52" s="3206"/>
      <c r="BAU52" s="3200"/>
      <c r="BAV52" s="3201"/>
      <c r="BAW52" s="3202"/>
      <c r="BAX52" s="3203"/>
      <c r="BAY52" s="3200"/>
      <c r="BAZ52" s="3204"/>
      <c r="BBA52" s="3179"/>
      <c r="BBB52" s="3205"/>
      <c r="BBC52" s="3206"/>
      <c r="BBD52" s="3207"/>
      <c r="BBE52" s="3208"/>
      <c r="BBF52" s="3209"/>
      <c r="BBG52" s="3208"/>
      <c r="BBH52" s="3209"/>
      <c r="BBI52" s="3200"/>
      <c r="BBJ52" s="3201"/>
      <c r="BBK52" s="3208"/>
      <c r="BBL52" s="3206"/>
      <c r="BBM52" s="3200"/>
      <c r="BBN52" s="3201"/>
      <c r="BBO52" s="3202"/>
      <c r="BBP52" s="3203"/>
      <c r="BBQ52" s="3200"/>
      <c r="BBR52" s="3204"/>
      <c r="BBS52" s="3179"/>
      <c r="BBT52" s="3205"/>
      <c r="BBU52" s="3206"/>
      <c r="BBV52" s="3207"/>
      <c r="BBW52" s="3208"/>
      <c r="BBX52" s="3209"/>
      <c r="BBY52" s="3208"/>
      <c r="BBZ52" s="3209"/>
      <c r="BCA52" s="3200"/>
      <c r="BCB52" s="3201"/>
      <c r="BCC52" s="3208"/>
      <c r="BCD52" s="3206"/>
      <c r="BCE52" s="3200"/>
      <c r="BCF52" s="3201"/>
      <c r="BCG52" s="3202"/>
      <c r="BCH52" s="3203"/>
      <c r="BCI52" s="3200"/>
      <c r="BCJ52" s="3204"/>
      <c r="BCK52" s="3179"/>
      <c r="BCL52" s="3205"/>
      <c r="BCM52" s="3206"/>
      <c r="BCN52" s="3207"/>
      <c r="BCO52" s="3208"/>
      <c r="BCP52" s="3209"/>
      <c r="BCQ52" s="3208"/>
      <c r="BCR52" s="3209"/>
      <c r="BCS52" s="3200"/>
      <c r="BCT52" s="3201"/>
      <c r="BCU52" s="3208"/>
      <c r="BCV52" s="3206"/>
      <c r="BCW52" s="3200"/>
      <c r="BCX52" s="3201"/>
      <c r="BCY52" s="3202"/>
      <c r="BCZ52" s="3203"/>
      <c r="BDA52" s="3200"/>
      <c r="BDB52" s="3204"/>
      <c r="BDC52" s="3179"/>
      <c r="BDD52" s="3205"/>
      <c r="BDE52" s="3206"/>
      <c r="BDF52" s="3207"/>
      <c r="BDG52" s="3208"/>
      <c r="BDH52" s="3209"/>
      <c r="BDI52" s="3208"/>
      <c r="BDJ52" s="3209"/>
      <c r="BDK52" s="3200"/>
      <c r="BDL52" s="3201"/>
      <c r="BDM52" s="3208"/>
      <c r="BDN52" s="3206"/>
      <c r="BDO52" s="3200"/>
      <c r="BDP52" s="3201"/>
      <c r="BDQ52" s="3202"/>
      <c r="BDR52" s="3203"/>
      <c r="BDS52" s="3200"/>
      <c r="BDT52" s="3204"/>
      <c r="BDU52" s="3179"/>
      <c r="BDV52" s="3205"/>
      <c r="BDW52" s="3206"/>
      <c r="BDX52" s="3207"/>
      <c r="BDY52" s="3208"/>
      <c r="BDZ52" s="3209"/>
      <c r="BEA52" s="3208"/>
      <c r="BEB52" s="3209"/>
      <c r="BEC52" s="3200"/>
      <c r="BED52" s="3201"/>
      <c r="BEE52" s="3208"/>
      <c r="BEF52" s="3206"/>
      <c r="BEG52" s="3200"/>
      <c r="BEH52" s="3201"/>
      <c r="BEI52" s="3202"/>
      <c r="BEJ52" s="3203"/>
      <c r="BEK52" s="3200"/>
      <c r="BEL52" s="3204"/>
      <c r="BEM52" s="3179"/>
      <c r="BEN52" s="3205"/>
      <c r="BEO52" s="3206"/>
      <c r="BEP52" s="3207"/>
      <c r="BEQ52" s="3208"/>
      <c r="BER52" s="3209"/>
      <c r="BES52" s="3208"/>
      <c r="BET52" s="3209"/>
      <c r="BEU52" s="3200"/>
      <c r="BEV52" s="3201"/>
      <c r="BEW52" s="3208"/>
      <c r="BEX52" s="3206"/>
      <c r="BEY52" s="3200"/>
      <c r="BEZ52" s="3201"/>
      <c r="BFA52" s="3202"/>
      <c r="BFB52" s="3203"/>
      <c r="BFC52" s="3200"/>
      <c r="BFD52" s="3204"/>
      <c r="BFE52" s="3179"/>
      <c r="BFF52" s="3205"/>
      <c r="BFG52" s="3206"/>
      <c r="BFH52" s="3207"/>
      <c r="BFI52" s="3208"/>
      <c r="BFJ52" s="3209"/>
      <c r="BFK52" s="3208"/>
      <c r="BFL52" s="3209"/>
      <c r="BFM52" s="3200"/>
      <c r="BFN52" s="3201"/>
      <c r="BFO52" s="3208"/>
      <c r="BFP52" s="3206"/>
      <c r="BFQ52" s="3200"/>
      <c r="BFR52" s="3201"/>
      <c r="BFS52" s="3202"/>
      <c r="BFT52" s="3203"/>
      <c r="BFU52" s="3200"/>
      <c r="BFV52" s="3204"/>
      <c r="BFW52" s="3179"/>
      <c r="BFX52" s="3205"/>
      <c r="BFY52" s="3206"/>
      <c r="BFZ52" s="3207"/>
      <c r="BGA52" s="3208"/>
      <c r="BGB52" s="3209"/>
      <c r="BGC52" s="3208"/>
      <c r="BGD52" s="3209"/>
      <c r="BGE52" s="3200"/>
      <c r="BGF52" s="3201"/>
      <c r="BGG52" s="3208"/>
      <c r="BGH52" s="3206"/>
      <c r="BGI52" s="3200"/>
      <c r="BGJ52" s="3201"/>
      <c r="BGK52" s="3202"/>
      <c r="BGL52" s="3203"/>
      <c r="BGM52" s="3200"/>
      <c r="BGN52" s="3204"/>
      <c r="BGO52" s="3179"/>
      <c r="BGP52" s="3205"/>
      <c r="BGQ52" s="3206"/>
      <c r="BGR52" s="3207"/>
      <c r="BGS52" s="3208"/>
      <c r="BGT52" s="3209"/>
      <c r="BGU52" s="3208"/>
      <c r="BGV52" s="3209"/>
      <c r="BGW52" s="3200"/>
      <c r="BGX52" s="3201"/>
      <c r="BGY52" s="3208"/>
      <c r="BGZ52" s="3206"/>
      <c r="BHA52" s="3200"/>
      <c r="BHB52" s="3201"/>
      <c r="BHC52" s="3202"/>
      <c r="BHD52" s="3203"/>
      <c r="BHE52" s="3200"/>
      <c r="BHF52" s="3204"/>
      <c r="BHG52" s="3179"/>
      <c r="BHH52" s="3205"/>
      <c r="BHI52" s="3206"/>
      <c r="BHJ52" s="3207"/>
      <c r="BHK52" s="3208"/>
      <c r="BHL52" s="3209"/>
      <c r="BHM52" s="3208"/>
      <c r="BHN52" s="3209"/>
      <c r="BHO52" s="3200"/>
      <c r="BHP52" s="3201"/>
      <c r="BHQ52" s="3208"/>
      <c r="BHR52" s="3206"/>
      <c r="BHS52" s="3200"/>
      <c r="BHT52" s="3201"/>
      <c r="BHU52" s="3202"/>
      <c r="BHV52" s="3203"/>
      <c r="BHW52" s="3200"/>
      <c r="BHX52" s="3204"/>
      <c r="BHY52" s="3179"/>
      <c r="BHZ52" s="3205"/>
      <c r="BIA52" s="3206"/>
      <c r="BIB52" s="3207"/>
      <c r="BIC52" s="3208"/>
      <c r="BID52" s="3209"/>
      <c r="BIE52" s="3208"/>
      <c r="BIF52" s="3209"/>
      <c r="BIG52" s="3200"/>
      <c r="BIH52" s="3201"/>
      <c r="BII52" s="3208"/>
      <c r="BIJ52" s="3206"/>
      <c r="BIK52" s="3200"/>
      <c r="BIL52" s="3201"/>
      <c r="BIM52" s="3202"/>
      <c r="BIN52" s="3203"/>
      <c r="BIO52" s="3200"/>
      <c r="BIP52" s="3204"/>
      <c r="BIQ52" s="3179"/>
      <c r="BIR52" s="3205"/>
      <c r="BIS52" s="3206"/>
      <c r="BIT52" s="3207"/>
      <c r="BIU52" s="3208"/>
      <c r="BIV52" s="3209"/>
      <c r="BIW52" s="3208"/>
      <c r="BIX52" s="3209"/>
      <c r="BIY52" s="3200"/>
      <c r="BIZ52" s="3201"/>
      <c r="BJA52" s="3208"/>
      <c r="BJB52" s="3206"/>
      <c r="BJC52" s="3200"/>
      <c r="BJD52" s="3201"/>
      <c r="BJE52" s="3202"/>
      <c r="BJF52" s="3203"/>
      <c r="BJG52" s="3200"/>
      <c r="BJH52" s="3204"/>
      <c r="BJI52" s="3179"/>
      <c r="BJJ52" s="3205"/>
      <c r="BJK52" s="3206"/>
      <c r="BJL52" s="3207"/>
      <c r="BJM52" s="3208"/>
      <c r="BJN52" s="3209"/>
      <c r="BJO52" s="3208"/>
      <c r="BJP52" s="3209"/>
      <c r="BJQ52" s="3200"/>
      <c r="BJR52" s="3201"/>
      <c r="BJS52" s="3208"/>
      <c r="BJT52" s="3206"/>
      <c r="BJU52" s="3200"/>
      <c r="BJV52" s="3201"/>
      <c r="BJW52" s="3202"/>
      <c r="BJX52" s="3203"/>
      <c r="BJY52" s="3200"/>
      <c r="BJZ52" s="3204"/>
      <c r="BKA52" s="3179"/>
      <c r="BKB52" s="3205"/>
      <c r="BKC52" s="3206"/>
      <c r="BKD52" s="3207"/>
      <c r="BKE52" s="3208"/>
      <c r="BKF52" s="3209"/>
      <c r="BKG52" s="3208"/>
      <c r="BKH52" s="3209"/>
      <c r="BKI52" s="3200"/>
      <c r="BKJ52" s="3201"/>
      <c r="BKK52" s="3208"/>
      <c r="BKL52" s="3206"/>
      <c r="BKM52" s="3200"/>
      <c r="BKN52" s="3201"/>
      <c r="BKO52" s="3202"/>
      <c r="BKP52" s="3203"/>
      <c r="BKQ52" s="3200"/>
      <c r="BKR52" s="3204"/>
      <c r="BKS52" s="3179"/>
      <c r="BKT52" s="3205"/>
      <c r="BKU52" s="3206"/>
      <c r="BKV52" s="3207"/>
      <c r="BKW52" s="3208"/>
      <c r="BKX52" s="3209"/>
      <c r="BKY52" s="3208"/>
      <c r="BKZ52" s="3209"/>
      <c r="BLA52" s="3200"/>
      <c r="BLB52" s="3201"/>
      <c r="BLC52" s="3208"/>
      <c r="BLD52" s="3206"/>
      <c r="BLE52" s="3200"/>
      <c r="BLF52" s="3201"/>
      <c r="BLG52" s="3202"/>
      <c r="BLH52" s="3203"/>
      <c r="BLI52" s="3200"/>
      <c r="BLJ52" s="3204"/>
      <c r="BLK52" s="3179"/>
      <c r="BLL52" s="3205"/>
      <c r="BLM52" s="3206"/>
      <c r="BLN52" s="3207"/>
      <c r="BLO52" s="3208"/>
      <c r="BLP52" s="3209"/>
      <c r="BLQ52" s="3208"/>
      <c r="BLR52" s="3209"/>
      <c r="BLS52" s="3200"/>
      <c r="BLT52" s="3201"/>
      <c r="BLU52" s="3208"/>
      <c r="BLV52" s="3206"/>
      <c r="BLW52" s="3200"/>
      <c r="BLX52" s="3201"/>
      <c r="BLY52" s="3202"/>
      <c r="BLZ52" s="3203"/>
      <c r="BMA52" s="3200"/>
      <c r="BMB52" s="3204"/>
      <c r="BMC52" s="3179"/>
      <c r="BMD52" s="3205"/>
      <c r="BME52" s="3206"/>
      <c r="BMF52" s="3207"/>
      <c r="BMG52" s="3208"/>
      <c r="BMH52" s="3209"/>
      <c r="BMI52" s="3208"/>
      <c r="BMJ52" s="3209"/>
      <c r="BMK52" s="3200"/>
      <c r="BML52" s="3201"/>
      <c r="BMM52" s="3208"/>
      <c r="BMN52" s="3206"/>
      <c r="BMO52" s="3200"/>
      <c r="BMP52" s="3201"/>
      <c r="BMQ52" s="3202"/>
      <c r="BMR52" s="3203"/>
      <c r="BMS52" s="3200"/>
      <c r="BMT52" s="3204"/>
      <c r="BMU52" s="3179"/>
      <c r="BMV52" s="3205"/>
      <c r="BMW52" s="3206"/>
      <c r="BMX52" s="3207"/>
      <c r="BMY52" s="3208"/>
      <c r="BMZ52" s="3209"/>
      <c r="BNA52" s="3208"/>
      <c r="BNB52" s="3209"/>
      <c r="BNC52" s="3200"/>
      <c r="BND52" s="3201"/>
      <c r="BNE52" s="3208"/>
      <c r="BNF52" s="3206"/>
      <c r="BNG52" s="3200"/>
      <c r="BNH52" s="3201"/>
      <c r="BNI52" s="3202"/>
      <c r="BNJ52" s="3203"/>
      <c r="BNK52" s="3200"/>
      <c r="BNL52" s="3204"/>
      <c r="BNM52" s="3179"/>
      <c r="BNN52" s="3205"/>
      <c r="BNO52" s="3206"/>
      <c r="BNP52" s="3207"/>
      <c r="BNQ52" s="3208"/>
      <c r="BNR52" s="3209"/>
      <c r="BNS52" s="3208"/>
      <c r="BNT52" s="3209"/>
      <c r="BNU52" s="3200"/>
      <c r="BNV52" s="3201"/>
      <c r="BNW52" s="3208"/>
      <c r="BNX52" s="3206"/>
      <c r="BNY52" s="3200"/>
      <c r="BNZ52" s="3201"/>
      <c r="BOA52" s="3202"/>
      <c r="BOB52" s="3203"/>
      <c r="BOC52" s="3200"/>
      <c r="BOD52" s="3204"/>
      <c r="BOE52" s="3179"/>
      <c r="BOF52" s="3205"/>
      <c r="BOG52" s="3206"/>
      <c r="BOH52" s="3207"/>
      <c r="BOI52" s="3208"/>
      <c r="BOJ52" s="3209"/>
      <c r="BOK52" s="3208"/>
      <c r="BOL52" s="3209"/>
      <c r="BOM52" s="3200"/>
      <c r="BON52" s="3201"/>
      <c r="BOO52" s="3208"/>
      <c r="BOP52" s="3206"/>
      <c r="BOQ52" s="3200"/>
      <c r="BOR52" s="3201"/>
      <c r="BOS52" s="3202"/>
      <c r="BOT52" s="3203"/>
      <c r="BOU52" s="3200"/>
      <c r="BOV52" s="3204"/>
      <c r="BOW52" s="3179"/>
      <c r="BOX52" s="3205"/>
      <c r="BOY52" s="3206"/>
      <c r="BOZ52" s="3207"/>
      <c r="BPA52" s="3208"/>
      <c r="BPB52" s="3209"/>
      <c r="BPC52" s="3208"/>
      <c r="BPD52" s="3209"/>
      <c r="BPE52" s="3200"/>
      <c r="BPF52" s="3201"/>
      <c r="BPG52" s="3208"/>
      <c r="BPH52" s="3206"/>
      <c r="BPI52" s="3200"/>
      <c r="BPJ52" s="3201"/>
      <c r="BPK52" s="3202"/>
      <c r="BPL52" s="3203"/>
      <c r="BPM52" s="3200"/>
      <c r="BPN52" s="3204"/>
      <c r="BPO52" s="3179"/>
      <c r="BPP52" s="3205"/>
      <c r="BPQ52" s="3206"/>
      <c r="BPR52" s="3207"/>
      <c r="BPS52" s="3208"/>
      <c r="BPT52" s="3209"/>
      <c r="BPU52" s="3208"/>
      <c r="BPV52" s="3209"/>
      <c r="BPW52" s="3200"/>
      <c r="BPX52" s="3201"/>
      <c r="BPY52" s="3208"/>
      <c r="BPZ52" s="3206"/>
      <c r="BQA52" s="3200"/>
      <c r="BQB52" s="3201"/>
      <c r="BQC52" s="3202"/>
      <c r="BQD52" s="3203"/>
      <c r="BQE52" s="3200"/>
      <c r="BQF52" s="3204"/>
      <c r="BQG52" s="3179"/>
      <c r="BQH52" s="3205"/>
      <c r="BQI52" s="3206"/>
      <c r="BQJ52" s="3207"/>
      <c r="BQK52" s="3208"/>
      <c r="BQL52" s="3209"/>
      <c r="BQM52" s="3208"/>
      <c r="BQN52" s="3209"/>
      <c r="BQO52" s="3200"/>
      <c r="BQP52" s="3201"/>
      <c r="BQQ52" s="3208"/>
      <c r="BQR52" s="3206"/>
      <c r="BQS52" s="3200"/>
      <c r="BQT52" s="3201"/>
      <c r="BQU52" s="3202"/>
      <c r="BQV52" s="3203"/>
      <c r="BQW52" s="3200"/>
      <c r="BQX52" s="3204"/>
      <c r="BQY52" s="3179"/>
      <c r="BQZ52" s="3205"/>
      <c r="BRA52" s="3206"/>
      <c r="BRB52" s="3207"/>
      <c r="BRC52" s="3208"/>
      <c r="BRD52" s="3209"/>
      <c r="BRE52" s="3208"/>
      <c r="BRF52" s="3209"/>
      <c r="BRG52" s="3200"/>
      <c r="BRH52" s="3201"/>
      <c r="BRI52" s="3208"/>
      <c r="BRJ52" s="3206"/>
      <c r="BRK52" s="3200"/>
      <c r="BRL52" s="3201"/>
      <c r="BRM52" s="3202"/>
      <c r="BRN52" s="3203"/>
      <c r="BRO52" s="3200"/>
      <c r="BRP52" s="3204"/>
      <c r="BRQ52" s="3179"/>
      <c r="BRR52" s="3205"/>
      <c r="BRS52" s="3206"/>
      <c r="BRT52" s="3207"/>
      <c r="BRU52" s="3208"/>
      <c r="BRV52" s="3209"/>
      <c r="BRW52" s="3208"/>
      <c r="BRX52" s="3209"/>
      <c r="BRY52" s="3200"/>
      <c r="BRZ52" s="3201"/>
      <c r="BSA52" s="3208"/>
      <c r="BSB52" s="3206"/>
      <c r="BSC52" s="3200"/>
      <c r="BSD52" s="3201"/>
      <c r="BSE52" s="3202"/>
      <c r="BSF52" s="3203"/>
      <c r="BSG52" s="3200"/>
      <c r="BSH52" s="3204"/>
      <c r="BSI52" s="3179"/>
      <c r="BSJ52" s="3205"/>
      <c r="BSK52" s="3206"/>
      <c r="BSL52" s="3207"/>
      <c r="BSM52" s="3208"/>
      <c r="BSN52" s="3209"/>
      <c r="BSO52" s="3208"/>
      <c r="BSP52" s="3209"/>
      <c r="BSQ52" s="3200"/>
      <c r="BSR52" s="3201"/>
      <c r="BSS52" s="3208"/>
      <c r="BST52" s="3206"/>
      <c r="BSU52" s="3200"/>
      <c r="BSV52" s="3201"/>
      <c r="BSW52" s="3202"/>
      <c r="BSX52" s="3203"/>
      <c r="BSY52" s="3200"/>
      <c r="BSZ52" s="3204"/>
      <c r="BTA52" s="3179"/>
      <c r="BTB52" s="3205"/>
      <c r="BTC52" s="3206"/>
      <c r="BTD52" s="3207"/>
      <c r="BTE52" s="3208"/>
      <c r="BTF52" s="3209"/>
      <c r="BTG52" s="3208"/>
      <c r="BTH52" s="3209"/>
      <c r="BTI52" s="3200"/>
      <c r="BTJ52" s="3201"/>
      <c r="BTK52" s="3208"/>
      <c r="BTL52" s="3206"/>
      <c r="BTM52" s="3200"/>
      <c r="BTN52" s="3201"/>
      <c r="BTO52" s="3202"/>
      <c r="BTP52" s="3203"/>
      <c r="BTQ52" s="3200"/>
      <c r="BTR52" s="3204"/>
      <c r="BTS52" s="3179"/>
      <c r="BTT52" s="3205"/>
      <c r="BTU52" s="3206"/>
      <c r="BTV52" s="3207"/>
      <c r="BTW52" s="3208"/>
      <c r="BTX52" s="3209"/>
      <c r="BTY52" s="3208"/>
      <c r="BTZ52" s="3209"/>
      <c r="BUA52" s="3200"/>
      <c r="BUB52" s="3201"/>
      <c r="BUC52" s="3208"/>
      <c r="BUD52" s="3206"/>
      <c r="BUE52" s="3200"/>
      <c r="BUF52" s="3201"/>
      <c r="BUG52" s="3202"/>
      <c r="BUH52" s="3203"/>
      <c r="BUI52" s="3200"/>
      <c r="BUJ52" s="3204"/>
      <c r="BUK52" s="3179"/>
      <c r="BUL52" s="3205"/>
      <c r="BUM52" s="3206"/>
      <c r="BUN52" s="3207"/>
      <c r="BUO52" s="3208"/>
      <c r="BUP52" s="3209"/>
      <c r="BUQ52" s="3208"/>
      <c r="BUR52" s="3209"/>
      <c r="BUS52" s="3200"/>
      <c r="BUT52" s="3201"/>
      <c r="BUU52" s="3208"/>
      <c r="BUV52" s="3206"/>
      <c r="BUW52" s="3200"/>
      <c r="BUX52" s="3201"/>
      <c r="BUY52" s="3202"/>
      <c r="BUZ52" s="3203"/>
      <c r="BVA52" s="3200"/>
      <c r="BVB52" s="3204"/>
      <c r="BVC52" s="3179"/>
      <c r="BVD52" s="3205"/>
      <c r="BVE52" s="3206"/>
      <c r="BVF52" s="3207"/>
      <c r="BVG52" s="3208"/>
      <c r="BVH52" s="3209"/>
      <c r="BVI52" s="3208"/>
      <c r="BVJ52" s="3209"/>
      <c r="BVK52" s="3200"/>
      <c r="BVL52" s="3201"/>
      <c r="BVM52" s="3208"/>
      <c r="BVN52" s="3206"/>
      <c r="BVO52" s="3200"/>
      <c r="BVP52" s="3201"/>
      <c r="BVQ52" s="3202"/>
      <c r="BVR52" s="3203"/>
      <c r="BVS52" s="3200"/>
      <c r="BVT52" s="3204"/>
      <c r="BVU52" s="3179"/>
      <c r="BVV52" s="3205"/>
      <c r="BVW52" s="3206"/>
      <c r="BVX52" s="3207"/>
      <c r="BVY52" s="3208"/>
      <c r="BVZ52" s="3209"/>
      <c r="BWA52" s="3208"/>
      <c r="BWB52" s="3209"/>
      <c r="BWC52" s="3200"/>
      <c r="BWD52" s="3201"/>
      <c r="BWE52" s="3208"/>
      <c r="BWF52" s="3206"/>
      <c r="BWG52" s="3200"/>
      <c r="BWH52" s="3201"/>
      <c r="BWI52" s="3202"/>
      <c r="BWJ52" s="3203"/>
      <c r="BWK52" s="3200"/>
      <c r="BWL52" s="3204"/>
      <c r="BWM52" s="3179"/>
      <c r="BWN52" s="3205"/>
      <c r="BWO52" s="3206"/>
      <c r="BWP52" s="3207"/>
      <c r="BWQ52" s="3208"/>
      <c r="BWR52" s="3209"/>
      <c r="BWS52" s="3208"/>
      <c r="BWT52" s="3209"/>
      <c r="BWU52" s="3200"/>
      <c r="BWV52" s="3201"/>
      <c r="BWW52" s="3208"/>
      <c r="BWX52" s="3206"/>
      <c r="BWY52" s="3200"/>
      <c r="BWZ52" s="3201"/>
      <c r="BXA52" s="3202"/>
      <c r="BXB52" s="3203"/>
      <c r="BXC52" s="3200"/>
      <c r="BXD52" s="3204"/>
      <c r="BXE52" s="3179"/>
      <c r="BXF52" s="3205"/>
      <c r="BXG52" s="3206"/>
      <c r="BXH52" s="3207"/>
      <c r="BXI52" s="3208"/>
      <c r="BXJ52" s="3209"/>
      <c r="BXK52" s="3208"/>
      <c r="BXL52" s="3209"/>
      <c r="BXM52" s="3200"/>
      <c r="BXN52" s="3201"/>
      <c r="BXO52" s="3208"/>
      <c r="BXP52" s="3206"/>
      <c r="BXQ52" s="3200"/>
      <c r="BXR52" s="3201"/>
      <c r="BXS52" s="3202"/>
      <c r="BXT52" s="3203"/>
      <c r="BXU52" s="3200"/>
      <c r="BXV52" s="3204"/>
      <c r="BXW52" s="3179"/>
      <c r="BXX52" s="3205"/>
      <c r="BXY52" s="3206"/>
      <c r="BXZ52" s="3207"/>
      <c r="BYA52" s="3208"/>
      <c r="BYB52" s="3209"/>
      <c r="BYC52" s="3208"/>
      <c r="BYD52" s="3209"/>
      <c r="BYE52" s="3200"/>
      <c r="BYF52" s="3201"/>
      <c r="BYG52" s="3208"/>
      <c r="BYH52" s="3206"/>
      <c r="BYI52" s="3200"/>
      <c r="BYJ52" s="3201"/>
      <c r="BYK52" s="3202"/>
      <c r="BYL52" s="3203"/>
      <c r="BYM52" s="3200"/>
      <c r="BYN52" s="3204"/>
      <c r="BYO52" s="3179"/>
      <c r="BYP52" s="3205"/>
      <c r="BYQ52" s="3206"/>
      <c r="BYR52" s="3207"/>
      <c r="BYS52" s="3208"/>
      <c r="BYT52" s="3209"/>
      <c r="BYU52" s="3208"/>
      <c r="BYV52" s="3209"/>
      <c r="BYW52" s="3200"/>
      <c r="BYX52" s="3201"/>
      <c r="BYY52" s="3208"/>
      <c r="BYZ52" s="3206"/>
      <c r="BZA52" s="3200"/>
      <c r="BZB52" s="3201"/>
      <c r="BZC52" s="3202"/>
      <c r="BZD52" s="3203"/>
      <c r="BZE52" s="3200"/>
      <c r="BZF52" s="3204"/>
      <c r="BZG52" s="3179"/>
      <c r="BZH52" s="3205"/>
      <c r="BZI52" s="3206"/>
      <c r="BZJ52" s="3207"/>
      <c r="BZK52" s="3208"/>
      <c r="BZL52" s="3209"/>
      <c r="BZM52" s="3208"/>
      <c r="BZN52" s="3209"/>
      <c r="BZO52" s="3200"/>
      <c r="BZP52" s="3201"/>
      <c r="BZQ52" s="3208"/>
      <c r="BZR52" s="3206"/>
      <c r="BZS52" s="3200"/>
      <c r="BZT52" s="3201"/>
      <c r="BZU52" s="3202"/>
      <c r="BZV52" s="3203"/>
      <c r="BZW52" s="3200"/>
      <c r="BZX52" s="3204"/>
      <c r="BZY52" s="3179"/>
      <c r="BZZ52" s="3205"/>
      <c r="CAA52" s="3206"/>
      <c r="CAB52" s="3207"/>
      <c r="CAC52" s="3208"/>
      <c r="CAD52" s="3209"/>
      <c r="CAE52" s="3208"/>
      <c r="CAF52" s="3209"/>
      <c r="CAG52" s="3200"/>
      <c r="CAH52" s="3201"/>
      <c r="CAI52" s="3208"/>
      <c r="CAJ52" s="3206"/>
      <c r="CAK52" s="3200"/>
      <c r="CAL52" s="3201"/>
      <c r="CAM52" s="3202"/>
      <c r="CAN52" s="3203"/>
      <c r="CAO52" s="3200"/>
      <c r="CAP52" s="3204"/>
      <c r="CAQ52" s="3179"/>
      <c r="CAR52" s="3205"/>
      <c r="CAS52" s="3206"/>
      <c r="CAT52" s="3207"/>
      <c r="CAU52" s="3208"/>
      <c r="CAV52" s="3209"/>
      <c r="CAW52" s="3208"/>
      <c r="CAX52" s="3209"/>
      <c r="CAY52" s="3200"/>
      <c r="CAZ52" s="3201"/>
      <c r="CBA52" s="3208"/>
      <c r="CBB52" s="3206"/>
      <c r="CBC52" s="3200"/>
      <c r="CBD52" s="3201"/>
      <c r="CBE52" s="3202"/>
      <c r="CBF52" s="3203"/>
      <c r="CBG52" s="3200"/>
      <c r="CBH52" s="3204"/>
      <c r="CBI52" s="3179"/>
      <c r="CBJ52" s="3205"/>
      <c r="CBK52" s="3206"/>
      <c r="CBL52" s="3207"/>
      <c r="CBM52" s="3208"/>
      <c r="CBN52" s="3209"/>
      <c r="CBO52" s="3208"/>
      <c r="CBP52" s="3209"/>
      <c r="CBQ52" s="3200"/>
      <c r="CBR52" s="3201"/>
      <c r="CBS52" s="3208"/>
      <c r="CBT52" s="3206"/>
      <c r="CBU52" s="3200"/>
      <c r="CBV52" s="3201"/>
      <c r="CBW52" s="3202"/>
      <c r="CBX52" s="3203"/>
      <c r="CBY52" s="3200"/>
      <c r="CBZ52" s="3204"/>
      <c r="CCA52" s="3179"/>
      <c r="CCB52" s="3205"/>
      <c r="CCC52" s="3206"/>
      <c r="CCD52" s="3207"/>
      <c r="CCE52" s="3208"/>
      <c r="CCF52" s="3209"/>
      <c r="CCG52" s="3208"/>
      <c r="CCH52" s="3209"/>
      <c r="CCI52" s="3200"/>
      <c r="CCJ52" s="3201"/>
      <c r="CCK52" s="3208"/>
      <c r="CCL52" s="3206"/>
      <c r="CCM52" s="3200"/>
      <c r="CCN52" s="3201"/>
      <c r="CCO52" s="3202"/>
      <c r="CCP52" s="3203"/>
      <c r="CCQ52" s="3200"/>
      <c r="CCR52" s="3204"/>
      <c r="CCS52" s="3179"/>
      <c r="CCT52" s="3205"/>
      <c r="CCU52" s="3206"/>
      <c r="CCV52" s="3207"/>
      <c r="CCW52" s="3208"/>
      <c r="CCX52" s="3209"/>
      <c r="CCY52" s="3208"/>
      <c r="CCZ52" s="3209"/>
      <c r="CDA52" s="3200"/>
      <c r="CDB52" s="3201"/>
      <c r="CDC52" s="3208"/>
      <c r="CDD52" s="3206"/>
      <c r="CDE52" s="3200"/>
      <c r="CDF52" s="3201"/>
      <c r="CDG52" s="3202"/>
      <c r="CDH52" s="3203"/>
      <c r="CDI52" s="3200"/>
      <c r="CDJ52" s="3204"/>
      <c r="CDK52" s="3179"/>
      <c r="CDL52" s="3205"/>
      <c r="CDM52" s="3206"/>
      <c r="CDN52" s="3207"/>
      <c r="CDO52" s="3208"/>
      <c r="CDP52" s="3209"/>
      <c r="CDQ52" s="3208"/>
      <c r="CDR52" s="3209"/>
      <c r="CDS52" s="3200"/>
      <c r="CDT52" s="3201"/>
      <c r="CDU52" s="3208"/>
      <c r="CDV52" s="3206"/>
      <c r="CDW52" s="3200"/>
      <c r="CDX52" s="3201"/>
      <c r="CDY52" s="3202"/>
      <c r="CDZ52" s="3203"/>
      <c r="CEA52" s="3200"/>
      <c r="CEB52" s="3204"/>
      <c r="CEC52" s="3179"/>
      <c r="CED52" s="3205"/>
      <c r="CEE52" s="3206"/>
      <c r="CEF52" s="3207"/>
      <c r="CEG52" s="3208"/>
      <c r="CEH52" s="3209"/>
      <c r="CEI52" s="3208"/>
      <c r="CEJ52" s="3209"/>
      <c r="CEK52" s="3200"/>
      <c r="CEL52" s="3201"/>
      <c r="CEM52" s="3208"/>
      <c r="CEN52" s="3206"/>
      <c r="CEO52" s="3200"/>
      <c r="CEP52" s="3201"/>
      <c r="CEQ52" s="3202"/>
      <c r="CER52" s="3203"/>
      <c r="CES52" s="3200"/>
      <c r="CET52" s="3204"/>
      <c r="CEU52" s="3179"/>
      <c r="CEV52" s="3205"/>
      <c r="CEW52" s="3206"/>
      <c r="CEX52" s="3207"/>
      <c r="CEY52" s="3208"/>
      <c r="CEZ52" s="3209"/>
      <c r="CFA52" s="3208"/>
      <c r="CFB52" s="3209"/>
      <c r="CFC52" s="3200"/>
      <c r="CFD52" s="3201"/>
      <c r="CFE52" s="3208"/>
      <c r="CFF52" s="3206"/>
      <c r="CFG52" s="3200"/>
      <c r="CFH52" s="3201"/>
      <c r="CFI52" s="3202"/>
      <c r="CFJ52" s="3203"/>
      <c r="CFK52" s="3200"/>
      <c r="CFL52" s="3204"/>
      <c r="CFM52" s="3179"/>
      <c r="CFN52" s="3205"/>
      <c r="CFO52" s="3206"/>
      <c r="CFP52" s="3207"/>
      <c r="CFQ52" s="3208"/>
      <c r="CFR52" s="3209"/>
      <c r="CFS52" s="3208"/>
      <c r="CFT52" s="3209"/>
      <c r="CFU52" s="3200"/>
      <c r="CFV52" s="3201"/>
      <c r="CFW52" s="3208"/>
      <c r="CFX52" s="3206"/>
      <c r="CFY52" s="3200"/>
      <c r="CFZ52" s="3201"/>
      <c r="CGA52" s="3202"/>
      <c r="CGB52" s="3203"/>
      <c r="CGC52" s="3200"/>
      <c r="CGD52" s="3204"/>
      <c r="CGE52" s="3179"/>
      <c r="CGF52" s="3205"/>
      <c r="CGG52" s="3206"/>
      <c r="CGH52" s="3207"/>
      <c r="CGI52" s="3208"/>
      <c r="CGJ52" s="3209"/>
      <c r="CGK52" s="3208"/>
      <c r="CGL52" s="3209"/>
      <c r="CGM52" s="3200"/>
      <c r="CGN52" s="3201"/>
      <c r="CGO52" s="3208"/>
      <c r="CGP52" s="3206"/>
      <c r="CGQ52" s="3200"/>
      <c r="CGR52" s="3201"/>
      <c r="CGS52" s="3202"/>
      <c r="CGT52" s="3203"/>
      <c r="CGU52" s="3200"/>
      <c r="CGV52" s="3204"/>
      <c r="CGW52" s="3179"/>
      <c r="CGX52" s="3205"/>
      <c r="CGY52" s="3206"/>
      <c r="CGZ52" s="3207"/>
      <c r="CHA52" s="3208"/>
      <c r="CHB52" s="3209"/>
      <c r="CHC52" s="3208"/>
      <c r="CHD52" s="3209"/>
      <c r="CHE52" s="3200"/>
      <c r="CHF52" s="3201"/>
      <c r="CHG52" s="3208"/>
      <c r="CHH52" s="3206"/>
      <c r="CHI52" s="3200"/>
      <c r="CHJ52" s="3201"/>
      <c r="CHK52" s="3202"/>
      <c r="CHL52" s="3203"/>
      <c r="CHM52" s="3200"/>
      <c r="CHN52" s="3204"/>
      <c r="CHO52" s="3179"/>
      <c r="CHP52" s="3205"/>
      <c r="CHQ52" s="3206"/>
      <c r="CHR52" s="3207"/>
      <c r="CHS52" s="3208"/>
      <c r="CHT52" s="3209"/>
      <c r="CHU52" s="3208"/>
      <c r="CHV52" s="3209"/>
      <c r="CHW52" s="3200"/>
      <c r="CHX52" s="3201"/>
      <c r="CHY52" s="3208"/>
      <c r="CHZ52" s="3206"/>
      <c r="CIA52" s="3200"/>
      <c r="CIB52" s="3201"/>
      <c r="CIC52" s="3202"/>
      <c r="CID52" s="3203"/>
      <c r="CIE52" s="3200"/>
      <c r="CIF52" s="3204"/>
      <c r="CIG52" s="3179"/>
      <c r="CIH52" s="3205"/>
      <c r="CII52" s="3206"/>
      <c r="CIJ52" s="3207"/>
      <c r="CIK52" s="3208"/>
      <c r="CIL52" s="3209"/>
      <c r="CIM52" s="3208"/>
      <c r="CIN52" s="3209"/>
      <c r="CIO52" s="3200"/>
      <c r="CIP52" s="3201"/>
      <c r="CIQ52" s="3208"/>
      <c r="CIR52" s="3206"/>
      <c r="CIS52" s="3200"/>
      <c r="CIT52" s="3201"/>
      <c r="CIU52" s="3202"/>
      <c r="CIV52" s="3203"/>
      <c r="CIW52" s="3200"/>
      <c r="CIX52" s="3204"/>
      <c r="CIY52" s="3179"/>
      <c r="CIZ52" s="3205"/>
      <c r="CJA52" s="3206"/>
      <c r="CJB52" s="3207"/>
      <c r="CJC52" s="3208"/>
      <c r="CJD52" s="3209"/>
      <c r="CJE52" s="3208"/>
      <c r="CJF52" s="3209"/>
      <c r="CJG52" s="3200"/>
      <c r="CJH52" s="3201"/>
      <c r="CJI52" s="3208"/>
      <c r="CJJ52" s="3206"/>
      <c r="CJK52" s="3200"/>
      <c r="CJL52" s="3201"/>
      <c r="CJM52" s="3202"/>
      <c r="CJN52" s="3203"/>
      <c r="CJO52" s="3200"/>
      <c r="CJP52" s="3204"/>
      <c r="CJQ52" s="3179"/>
      <c r="CJR52" s="3205"/>
      <c r="CJS52" s="3206"/>
      <c r="CJT52" s="3207"/>
      <c r="CJU52" s="3208"/>
      <c r="CJV52" s="3209"/>
      <c r="CJW52" s="3208"/>
      <c r="CJX52" s="3209"/>
      <c r="CJY52" s="3200"/>
      <c r="CJZ52" s="3201"/>
      <c r="CKA52" s="3208"/>
      <c r="CKB52" s="3206"/>
      <c r="CKC52" s="3200"/>
      <c r="CKD52" s="3201"/>
      <c r="CKE52" s="3202"/>
      <c r="CKF52" s="3203"/>
      <c r="CKG52" s="3200"/>
      <c r="CKH52" s="3204"/>
      <c r="CKI52" s="3179"/>
      <c r="CKJ52" s="3205"/>
      <c r="CKK52" s="3206"/>
      <c r="CKL52" s="3207"/>
      <c r="CKM52" s="3208"/>
      <c r="CKN52" s="3209"/>
      <c r="CKO52" s="3208"/>
      <c r="CKP52" s="3209"/>
      <c r="CKQ52" s="3200"/>
      <c r="CKR52" s="3201"/>
      <c r="CKS52" s="3208"/>
      <c r="CKT52" s="3206"/>
      <c r="CKU52" s="3200"/>
      <c r="CKV52" s="3201"/>
      <c r="CKW52" s="3202"/>
      <c r="CKX52" s="3203"/>
      <c r="CKY52" s="3200"/>
      <c r="CKZ52" s="3204"/>
      <c r="CLA52" s="3179"/>
      <c r="CLB52" s="3205"/>
      <c r="CLC52" s="3206"/>
      <c r="CLD52" s="3207"/>
      <c r="CLE52" s="3208"/>
      <c r="CLF52" s="3209"/>
      <c r="CLG52" s="3208"/>
      <c r="CLH52" s="3209"/>
      <c r="CLI52" s="3200"/>
      <c r="CLJ52" s="3201"/>
      <c r="CLK52" s="3208"/>
      <c r="CLL52" s="3206"/>
      <c r="CLM52" s="3200"/>
      <c r="CLN52" s="3201"/>
      <c r="CLO52" s="3202"/>
      <c r="CLP52" s="3203"/>
      <c r="CLQ52" s="3200"/>
      <c r="CLR52" s="3204"/>
      <c r="CLS52" s="3179"/>
      <c r="CLT52" s="3205"/>
      <c r="CLU52" s="3206"/>
      <c r="CLV52" s="3207"/>
      <c r="CLW52" s="3208"/>
      <c r="CLX52" s="3209"/>
      <c r="CLY52" s="3208"/>
      <c r="CLZ52" s="3209"/>
      <c r="CMA52" s="3200"/>
      <c r="CMB52" s="3201"/>
      <c r="CMC52" s="3208"/>
      <c r="CMD52" s="3206"/>
      <c r="CME52" s="3200"/>
      <c r="CMF52" s="3201"/>
      <c r="CMG52" s="3202"/>
      <c r="CMH52" s="3203"/>
      <c r="CMI52" s="3200"/>
      <c r="CMJ52" s="3204"/>
      <c r="CMK52" s="3179"/>
      <c r="CML52" s="3205"/>
      <c r="CMM52" s="3206"/>
      <c r="CMN52" s="3207"/>
      <c r="CMO52" s="3208"/>
      <c r="CMP52" s="3209"/>
      <c r="CMQ52" s="3208"/>
      <c r="CMR52" s="3209"/>
      <c r="CMS52" s="3200"/>
      <c r="CMT52" s="3201"/>
      <c r="CMU52" s="3208"/>
      <c r="CMV52" s="3206"/>
      <c r="CMW52" s="3200"/>
      <c r="CMX52" s="3201"/>
      <c r="CMY52" s="3202"/>
      <c r="CMZ52" s="3203"/>
      <c r="CNA52" s="3200"/>
      <c r="CNB52" s="3204"/>
      <c r="CNC52" s="3179"/>
      <c r="CND52" s="3205"/>
      <c r="CNE52" s="3206"/>
      <c r="CNF52" s="3207"/>
      <c r="CNG52" s="3208"/>
      <c r="CNH52" s="3209"/>
      <c r="CNI52" s="3208"/>
      <c r="CNJ52" s="3209"/>
      <c r="CNK52" s="3200"/>
      <c r="CNL52" s="3201"/>
      <c r="CNM52" s="3208"/>
      <c r="CNN52" s="3206"/>
      <c r="CNO52" s="3200"/>
      <c r="CNP52" s="3201"/>
      <c r="CNQ52" s="3202"/>
      <c r="CNR52" s="3203"/>
      <c r="CNS52" s="3200"/>
      <c r="CNT52" s="3204"/>
      <c r="CNU52" s="3179"/>
      <c r="CNV52" s="3205"/>
      <c r="CNW52" s="3206"/>
      <c r="CNX52" s="3207"/>
      <c r="CNY52" s="3208"/>
      <c r="CNZ52" s="3209"/>
      <c r="COA52" s="3208"/>
      <c r="COB52" s="3209"/>
      <c r="COC52" s="3200"/>
      <c r="COD52" s="3201"/>
      <c r="COE52" s="3208"/>
      <c r="COF52" s="3206"/>
      <c r="COG52" s="3200"/>
      <c r="COH52" s="3201"/>
      <c r="COI52" s="3202"/>
      <c r="COJ52" s="3203"/>
      <c r="COK52" s="3200"/>
      <c r="COL52" s="3204"/>
      <c r="COM52" s="3179"/>
      <c r="CON52" s="3205"/>
      <c r="COO52" s="3206"/>
      <c r="COP52" s="3207"/>
      <c r="COQ52" s="3208"/>
      <c r="COR52" s="3209"/>
      <c r="COS52" s="3208"/>
      <c r="COT52" s="3209"/>
      <c r="COU52" s="3200"/>
      <c r="COV52" s="3201"/>
      <c r="COW52" s="3208"/>
      <c r="COX52" s="3206"/>
      <c r="COY52" s="3200"/>
      <c r="COZ52" s="3201"/>
      <c r="CPA52" s="3202"/>
      <c r="CPB52" s="3203"/>
      <c r="CPC52" s="3200"/>
      <c r="CPD52" s="3204"/>
      <c r="CPE52" s="3179"/>
      <c r="CPF52" s="3205"/>
      <c r="CPG52" s="3206"/>
      <c r="CPH52" s="3207"/>
      <c r="CPI52" s="3208"/>
      <c r="CPJ52" s="3209"/>
      <c r="CPK52" s="3208"/>
      <c r="CPL52" s="3209"/>
      <c r="CPM52" s="3200"/>
      <c r="CPN52" s="3201"/>
      <c r="CPO52" s="3208"/>
      <c r="CPP52" s="3206"/>
      <c r="CPQ52" s="3200"/>
      <c r="CPR52" s="3201"/>
      <c r="CPS52" s="3202"/>
      <c r="CPT52" s="3203"/>
      <c r="CPU52" s="3200"/>
      <c r="CPV52" s="3204"/>
      <c r="CPW52" s="3179"/>
      <c r="CPX52" s="3205"/>
      <c r="CPY52" s="3206"/>
      <c r="CPZ52" s="3207"/>
      <c r="CQA52" s="3208"/>
      <c r="CQB52" s="3209"/>
      <c r="CQC52" s="3208"/>
      <c r="CQD52" s="3209"/>
      <c r="CQE52" s="3200"/>
      <c r="CQF52" s="3201"/>
      <c r="CQG52" s="3208"/>
      <c r="CQH52" s="3206"/>
      <c r="CQI52" s="3200"/>
      <c r="CQJ52" s="3201"/>
      <c r="CQK52" s="3202"/>
      <c r="CQL52" s="3203"/>
      <c r="CQM52" s="3200"/>
      <c r="CQN52" s="3204"/>
      <c r="CQO52" s="3179"/>
      <c r="CQP52" s="3205"/>
      <c r="CQQ52" s="3206"/>
      <c r="CQR52" s="3207"/>
      <c r="CQS52" s="3208"/>
      <c r="CQT52" s="3209"/>
      <c r="CQU52" s="3208"/>
      <c r="CQV52" s="3209"/>
      <c r="CQW52" s="3200"/>
      <c r="CQX52" s="3201"/>
      <c r="CQY52" s="3208"/>
      <c r="CQZ52" s="3206"/>
      <c r="CRA52" s="3200"/>
      <c r="CRB52" s="3201"/>
      <c r="CRC52" s="3202"/>
      <c r="CRD52" s="3203"/>
      <c r="CRE52" s="3200"/>
      <c r="CRF52" s="3204"/>
      <c r="CRG52" s="3179"/>
      <c r="CRH52" s="3205"/>
      <c r="CRI52" s="3206"/>
      <c r="CRJ52" s="3207"/>
      <c r="CRK52" s="3208"/>
      <c r="CRL52" s="3209"/>
      <c r="CRM52" s="3208"/>
      <c r="CRN52" s="3209"/>
      <c r="CRO52" s="3200"/>
      <c r="CRP52" s="3201"/>
      <c r="CRQ52" s="3208"/>
      <c r="CRR52" s="3206"/>
      <c r="CRS52" s="3200"/>
      <c r="CRT52" s="3201"/>
      <c r="CRU52" s="3202"/>
      <c r="CRV52" s="3203"/>
      <c r="CRW52" s="3200"/>
      <c r="CRX52" s="3204"/>
      <c r="CRY52" s="3179"/>
      <c r="CRZ52" s="3205"/>
      <c r="CSA52" s="3206"/>
      <c r="CSB52" s="3207"/>
      <c r="CSC52" s="3208"/>
      <c r="CSD52" s="3209"/>
      <c r="CSE52" s="3208"/>
      <c r="CSF52" s="3209"/>
      <c r="CSG52" s="3200"/>
      <c r="CSH52" s="3201"/>
      <c r="CSI52" s="3208"/>
      <c r="CSJ52" s="3206"/>
      <c r="CSK52" s="3200"/>
      <c r="CSL52" s="3201"/>
      <c r="CSM52" s="3202"/>
      <c r="CSN52" s="3203"/>
      <c r="CSO52" s="3200"/>
      <c r="CSP52" s="3204"/>
      <c r="CSQ52" s="3179"/>
      <c r="CSR52" s="3205"/>
      <c r="CSS52" s="3206"/>
      <c r="CST52" s="3207"/>
      <c r="CSU52" s="3208"/>
      <c r="CSV52" s="3209"/>
      <c r="CSW52" s="3208"/>
      <c r="CSX52" s="3209"/>
      <c r="CSY52" s="3200"/>
      <c r="CSZ52" s="3201"/>
      <c r="CTA52" s="3208"/>
      <c r="CTB52" s="3206"/>
      <c r="CTC52" s="3200"/>
      <c r="CTD52" s="3201"/>
      <c r="CTE52" s="3202"/>
      <c r="CTF52" s="3203"/>
      <c r="CTG52" s="3200"/>
      <c r="CTH52" s="3204"/>
      <c r="CTI52" s="3179"/>
      <c r="CTJ52" s="3205"/>
      <c r="CTK52" s="3206"/>
      <c r="CTL52" s="3207"/>
      <c r="CTM52" s="3208"/>
      <c r="CTN52" s="3209"/>
      <c r="CTO52" s="3208"/>
      <c r="CTP52" s="3209"/>
      <c r="CTQ52" s="3200"/>
      <c r="CTR52" s="3201"/>
      <c r="CTS52" s="3208"/>
      <c r="CTT52" s="3206"/>
      <c r="CTU52" s="3200"/>
      <c r="CTV52" s="3201"/>
      <c r="CTW52" s="3202"/>
      <c r="CTX52" s="3203"/>
      <c r="CTY52" s="3200"/>
      <c r="CTZ52" s="3204"/>
      <c r="CUA52" s="3179"/>
      <c r="CUB52" s="3205"/>
      <c r="CUC52" s="3206"/>
      <c r="CUD52" s="3207"/>
      <c r="CUE52" s="3208"/>
      <c r="CUF52" s="3209"/>
      <c r="CUG52" s="3208"/>
      <c r="CUH52" s="3209"/>
      <c r="CUI52" s="3200"/>
      <c r="CUJ52" s="3201"/>
      <c r="CUK52" s="3208"/>
      <c r="CUL52" s="3206"/>
      <c r="CUM52" s="3200"/>
      <c r="CUN52" s="3201"/>
      <c r="CUO52" s="3202"/>
      <c r="CUP52" s="3203"/>
      <c r="CUQ52" s="3200"/>
      <c r="CUR52" s="3204"/>
      <c r="CUS52" s="3179"/>
      <c r="CUT52" s="3205"/>
      <c r="CUU52" s="3206"/>
      <c r="CUV52" s="3207"/>
      <c r="CUW52" s="3208"/>
      <c r="CUX52" s="3209"/>
      <c r="CUY52" s="3208"/>
      <c r="CUZ52" s="3209"/>
      <c r="CVA52" s="3200"/>
      <c r="CVB52" s="3201"/>
      <c r="CVC52" s="3208"/>
      <c r="CVD52" s="3206"/>
      <c r="CVE52" s="3200"/>
      <c r="CVF52" s="3201"/>
      <c r="CVG52" s="3202"/>
      <c r="CVH52" s="3203"/>
      <c r="CVI52" s="3200"/>
      <c r="CVJ52" s="3204"/>
      <c r="CVK52" s="3179"/>
      <c r="CVL52" s="3205"/>
      <c r="CVM52" s="3206"/>
      <c r="CVN52" s="3207"/>
      <c r="CVO52" s="3208"/>
      <c r="CVP52" s="3209"/>
      <c r="CVQ52" s="3208"/>
      <c r="CVR52" s="3209"/>
      <c r="CVS52" s="3200"/>
      <c r="CVT52" s="3201"/>
      <c r="CVU52" s="3208"/>
      <c r="CVV52" s="3206"/>
      <c r="CVW52" s="3200"/>
      <c r="CVX52" s="3201"/>
      <c r="CVY52" s="3202"/>
      <c r="CVZ52" s="3203"/>
      <c r="CWA52" s="3200"/>
      <c r="CWB52" s="3204"/>
      <c r="CWC52" s="3179"/>
      <c r="CWD52" s="3205"/>
      <c r="CWE52" s="3206"/>
      <c r="CWF52" s="3207"/>
      <c r="CWG52" s="3208"/>
      <c r="CWH52" s="3209"/>
      <c r="CWI52" s="3208"/>
      <c r="CWJ52" s="3209"/>
      <c r="CWK52" s="3200"/>
      <c r="CWL52" s="3201"/>
      <c r="CWM52" s="3208"/>
      <c r="CWN52" s="3206"/>
      <c r="CWO52" s="3200"/>
      <c r="CWP52" s="3201"/>
      <c r="CWQ52" s="3202"/>
      <c r="CWR52" s="3203"/>
      <c r="CWS52" s="3200"/>
      <c r="CWT52" s="3204"/>
      <c r="CWU52" s="3179"/>
      <c r="CWV52" s="3205"/>
      <c r="CWW52" s="3206"/>
      <c r="CWX52" s="3207"/>
      <c r="CWY52" s="3208"/>
      <c r="CWZ52" s="3209"/>
      <c r="CXA52" s="3208"/>
      <c r="CXB52" s="3209"/>
      <c r="CXC52" s="3200"/>
      <c r="CXD52" s="3201"/>
      <c r="CXE52" s="3208"/>
      <c r="CXF52" s="3206"/>
      <c r="CXG52" s="3200"/>
      <c r="CXH52" s="3201"/>
      <c r="CXI52" s="3202"/>
      <c r="CXJ52" s="3203"/>
      <c r="CXK52" s="3200"/>
      <c r="CXL52" s="3204"/>
      <c r="CXM52" s="3179"/>
      <c r="CXN52" s="3205"/>
      <c r="CXO52" s="3206"/>
      <c r="CXP52" s="3207"/>
      <c r="CXQ52" s="3208"/>
      <c r="CXR52" s="3209"/>
      <c r="CXS52" s="3208"/>
      <c r="CXT52" s="3209"/>
      <c r="CXU52" s="3200"/>
      <c r="CXV52" s="3201"/>
      <c r="CXW52" s="3208"/>
      <c r="CXX52" s="3206"/>
      <c r="CXY52" s="3200"/>
      <c r="CXZ52" s="3201"/>
      <c r="CYA52" s="3202"/>
      <c r="CYB52" s="3203"/>
      <c r="CYC52" s="3200"/>
      <c r="CYD52" s="3204"/>
      <c r="CYE52" s="3179"/>
      <c r="CYF52" s="3205"/>
      <c r="CYG52" s="3206"/>
      <c r="CYH52" s="3207"/>
      <c r="CYI52" s="3208"/>
      <c r="CYJ52" s="3209"/>
      <c r="CYK52" s="3208"/>
      <c r="CYL52" s="3209"/>
      <c r="CYM52" s="3200"/>
      <c r="CYN52" s="3201"/>
      <c r="CYO52" s="3208"/>
      <c r="CYP52" s="3206"/>
      <c r="CYQ52" s="3200"/>
      <c r="CYR52" s="3201"/>
      <c r="CYS52" s="3202"/>
      <c r="CYT52" s="3203"/>
      <c r="CYU52" s="3200"/>
      <c r="CYV52" s="3204"/>
      <c r="CYW52" s="3179"/>
      <c r="CYX52" s="3205"/>
      <c r="CYY52" s="3206"/>
      <c r="CYZ52" s="3207"/>
      <c r="CZA52" s="3208"/>
      <c r="CZB52" s="3209"/>
      <c r="CZC52" s="3208"/>
      <c r="CZD52" s="3209"/>
      <c r="CZE52" s="3200"/>
      <c r="CZF52" s="3201"/>
      <c r="CZG52" s="3208"/>
      <c r="CZH52" s="3206"/>
      <c r="CZI52" s="3200"/>
      <c r="CZJ52" s="3201"/>
      <c r="CZK52" s="3202"/>
      <c r="CZL52" s="3203"/>
      <c r="CZM52" s="3200"/>
      <c r="CZN52" s="3204"/>
      <c r="CZO52" s="3179"/>
      <c r="CZP52" s="3205"/>
      <c r="CZQ52" s="3206"/>
      <c r="CZR52" s="3207"/>
      <c r="CZS52" s="3208"/>
      <c r="CZT52" s="3209"/>
      <c r="CZU52" s="3208"/>
      <c r="CZV52" s="3209"/>
      <c r="CZW52" s="3200"/>
      <c r="CZX52" s="3201"/>
      <c r="CZY52" s="3208"/>
      <c r="CZZ52" s="3206"/>
      <c r="DAA52" s="3200"/>
      <c r="DAB52" s="3201"/>
      <c r="DAC52" s="3202"/>
      <c r="DAD52" s="3203"/>
      <c r="DAE52" s="3200"/>
      <c r="DAF52" s="3204"/>
      <c r="DAG52" s="3179"/>
      <c r="DAH52" s="3205"/>
      <c r="DAI52" s="3206"/>
      <c r="DAJ52" s="3207"/>
      <c r="DAK52" s="3208"/>
      <c r="DAL52" s="3209"/>
      <c r="DAM52" s="3208"/>
      <c r="DAN52" s="3209"/>
      <c r="DAO52" s="3200"/>
      <c r="DAP52" s="3201"/>
      <c r="DAQ52" s="3208"/>
      <c r="DAR52" s="3206"/>
      <c r="DAS52" s="3200"/>
      <c r="DAT52" s="3201"/>
      <c r="DAU52" s="3202"/>
      <c r="DAV52" s="3203"/>
      <c r="DAW52" s="3200"/>
      <c r="DAX52" s="3204"/>
      <c r="DAY52" s="3179"/>
      <c r="DAZ52" s="3205"/>
      <c r="DBA52" s="3206"/>
      <c r="DBB52" s="3207"/>
      <c r="DBC52" s="3208"/>
      <c r="DBD52" s="3209"/>
      <c r="DBE52" s="3208"/>
      <c r="DBF52" s="3209"/>
      <c r="DBG52" s="3200"/>
      <c r="DBH52" s="3201"/>
      <c r="DBI52" s="3208"/>
      <c r="DBJ52" s="3206"/>
      <c r="DBK52" s="3200"/>
      <c r="DBL52" s="3201"/>
      <c r="DBM52" s="3202"/>
      <c r="DBN52" s="3203"/>
      <c r="DBO52" s="3200"/>
      <c r="DBP52" s="3204"/>
      <c r="DBQ52" s="3179"/>
      <c r="DBR52" s="3205"/>
      <c r="DBS52" s="3206"/>
      <c r="DBT52" s="3207"/>
      <c r="DBU52" s="3208"/>
      <c r="DBV52" s="3209"/>
      <c r="DBW52" s="3208"/>
      <c r="DBX52" s="3209"/>
      <c r="DBY52" s="3200"/>
      <c r="DBZ52" s="3201"/>
      <c r="DCA52" s="3208"/>
      <c r="DCB52" s="3206"/>
      <c r="DCC52" s="3200"/>
      <c r="DCD52" s="3201"/>
      <c r="DCE52" s="3202"/>
      <c r="DCF52" s="3203"/>
      <c r="DCG52" s="3200"/>
      <c r="DCH52" s="3204"/>
      <c r="DCI52" s="3179"/>
      <c r="DCJ52" s="3205"/>
      <c r="DCK52" s="3206"/>
      <c r="DCL52" s="3207"/>
      <c r="DCM52" s="3208"/>
      <c r="DCN52" s="3209"/>
      <c r="DCO52" s="3208"/>
      <c r="DCP52" s="3209"/>
      <c r="DCQ52" s="3200"/>
      <c r="DCR52" s="3201"/>
      <c r="DCS52" s="3208"/>
      <c r="DCT52" s="3206"/>
      <c r="DCU52" s="3200"/>
      <c r="DCV52" s="3201"/>
      <c r="DCW52" s="3202"/>
      <c r="DCX52" s="3203"/>
      <c r="DCY52" s="3200"/>
      <c r="DCZ52" s="3204"/>
      <c r="DDA52" s="3179"/>
      <c r="DDB52" s="3205"/>
      <c r="DDC52" s="3206"/>
      <c r="DDD52" s="3207"/>
      <c r="DDE52" s="3208"/>
      <c r="DDF52" s="3209"/>
      <c r="DDG52" s="3208"/>
      <c r="DDH52" s="3209"/>
      <c r="DDI52" s="3200"/>
      <c r="DDJ52" s="3201"/>
      <c r="DDK52" s="3208"/>
      <c r="DDL52" s="3206"/>
      <c r="DDM52" s="3200"/>
      <c r="DDN52" s="3201"/>
      <c r="DDO52" s="3202"/>
      <c r="DDP52" s="3203"/>
      <c r="DDQ52" s="3200"/>
      <c r="DDR52" s="3204"/>
      <c r="DDS52" s="3179"/>
      <c r="DDT52" s="3205"/>
      <c r="DDU52" s="3206"/>
      <c r="DDV52" s="3207"/>
      <c r="DDW52" s="3208"/>
      <c r="DDX52" s="3209"/>
      <c r="DDY52" s="3208"/>
      <c r="DDZ52" s="3209"/>
      <c r="DEA52" s="3200"/>
      <c r="DEB52" s="3201"/>
      <c r="DEC52" s="3208"/>
      <c r="DED52" s="3206"/>
      <c r="DEE52" s="3200"/>
      <c r="DEF52" s="3201"/>
      <c r="DEG52" s="3202"/>
      <c r="DEH52" s="3203"/>
      <c r="DEI52" s="3200"/>
      <c r="DEJ52" s="3204"/>
      <c r="DEK52" s="3179"/>
      <c r="DEL52" s="3205"/>
      <c r="DEM52" s="3206"/>
      <c r="DEN52" s="3207"/>
      <c r="DEO52" s="3208"/>
      <c r="DEP52" s="3209"/>
      <c r="DEQ52" s="3208"/>
      <c r="DER52" s="3209"/>
      <c r="DES52" s="3200"/>
      <c r="DET52" s="3201"/>
      <c r="DEU52" s="3208"/>
      <c r="DEV52" s="3206"/>
      <c r="DEW52" s="3200"/>
      <c r="DEX52" s="3201"/>
      <c r="DEY52" s="3202"/>
      <c r="DEZ52" s="3203"/>
      <c r="DFA52" s="3200"/>
      <c r="DFB52" s="3204"/>
      <c r="DFC52" s="3179"/>
      <c r="DFD52" s="3205"/>
      <c r="DFE52" s="3206"/>
      <c r="DFF52" s="3207"/>
      <c r="DFG52" s="3208"/>
      <c r="DFH52" s="3209"/>
      <c r="DFI52" s="3208"/>
      <c r="DFJ52" s="3209"/>
      <c r="DFK52" s="3200"/>
      <c r="DFL52" s="3201"/>
      <c r="DFM52" s="3208"/>
      <c r="DFN52" s="3206"/>
      <c r="DFO52" s="3200"/>
      <c r="DFP52" s="3201"/>
      <c r="DFQ52" s="3202"/>
      <c r="DFR52" s="3203"/>
      <c r="DFS52" s="3200"/>
      <c r="DFT52" s="3204"/>
      <c r="DFU52" s="3179"/>
      <c r="DFV52" s="3205"/>
      <c r="DFW52" s="3206"/>
      <c r="DFX52" s="3207"/>
      <c r="DFY52" s="3208"/>
      <c r="DFZ52" s="3209"/>
      <c r="DGA52" s="3208"/>
      <c r="DGB52" s="3209"/>
      <c r="DGC52" s="3200"/>
      <c r="DGD52" s="3201"/>
      <c r="DGE52" s="3208"/>
      <c r="DGF52" s="3206"/>
      <c r="DGG52" s="3200"/>
      <c r="DGH52" s="3201"/>
      <c r="DGI52" s="3202"/>
      <c r="DGJ52" s="3203"/>
      <c r="DGK52" s="3200"/>
      <c r="DGL52" s="3204"/>
      <c r="DGM52" s="3179"/>
      <c r="DGN52" s="3205"/>
      <c r="DGO52" s="3206"/>
      <c r="DGP52" s="3207"/>
      <c r="DGQ52" s="3208"/>
      <c r="DGR52" s="3209"/>
      <c r="DGS52" s="3208"/>
      <c r="DGT52" s="3209"/>
      <c r="DGU52" s="3200"/>
      <c r="DGV52" s="3201"/>
      <c r="DGW52" s="3208"/>
      <c r="DGX52" s="3206"/>
      <c r="DGY52" s="3200"/>
      <c r="DGZ52" s="3201"/>
      <c r="DHA52" s="3202"/>
      <c r="DHB52" s="3203"/>
      <c r="DHC52" s="3200"/>
      <c r="DHD52" s="3204"/>
      <c r="DHE52" s="3179"/>
      <c r="DHF52" s="3205"/>
      <c r="DHG52" s="3206"/>
      <c r="DHH52" s="3207"/>
      <c r="DHI52" s="3208"/>
      <c r="DHJ52" s="3209"/>
      <c r="DHK52" s="3208"/>
      <c r="DHL52" s="3209"/>
      <c r="DHM52" s="3200"/>
      <c r="DHN52" s="3201"/>
      <c r="DHO52" s="3208"/>
      <c r="DHP52" s="3206"/>
      <c r="DHQ52" s="3200"/>
      <c r="DHR52" s="3201"/>
      <c r="DHS52" s="3202"/>
      <c r="DHT52" s="3203"/>
      <c r="DHU52" s="3200"/>
      <c r="DHV52" s="3204"/>
      <c r="DHW52" s="3179"/>
      <c r="DHX52" s="3205"/>
      <c r="DHY52" s="3206"/>
      <c r="DHZ52" s="3207"/>
      <c r="DIA52" s="3208"/>
      <c r="DIB52" s="3209"/>
      <c r="DIC52" s="3208"/>
      <c r="DID52" s="3209"/>
      <c r="DIE52" s="3200"/>
      <c r="DIF52" s="3201"/>
      <c r="DIG52" s="3208"/>
      <c r="DIH52" s="3206"/>
      <c r="DII52" s="3200"/>
      <c r="DIJ52" s="3201"/>
      <c r="DIK52" s="3202"/>
      <c r="DIL52" s="3203"/>
      <c r="DIM52" s="3200"/>
      <c r="DIN52" s="3204"/>
      <c r="DIO52" s="3179"/>
      <c r="DIP52" s="3205"/>
      <c r="DIQ52" s="3206"/>
      <c r="DIR52" s="3207"/>
      <c r="DIS52" s="3208"/>
      <c r="DIT52" s="3209"/>
      <c r="DIU52" s="3208"/>
      <c r="DIV52" s="3209"/>
      <c r="DIW52" s="3200"/>
      <c r="DIX52" s="3201"/>
      <c r="DIY52" s="3208"/>
      <c r="DIZ52" s="3206"/>
      <c r="DJA52" s="3200"/>
      <c r="DJB52" s="3201"/>
      <c r="DJC52" s="3202"/>
      <c r="DJD52" s="3203"/>
      <c r="DJE52" s="3200"/>
      <c r="DJF52" s="3204"/>
      <c r="DJG52" s="3179"/>
      <c r="DJH52" s="3205"/>
      <c r="DJI52" s="3206"/>
      <c r="DJJ52" s="3207"/>
      <c r="DJK52" s="3208"/>
      <c r="DJL52" s="3209"/>
      <c r="DJM52" s="3208"/>
      <c r="DJN52" s="3209"/>
      <c r="DJO52" s="3200"/>
      <c r="DJP52" s="3201"/>
      <c r="DJQ52" s="3208"/>
      <c r="DJR52" s="3206"/>
      <c r="DJS52" s="3200"/>
      <c r="DJT52" s="3201"/>
      <c r="DJU52" s="3202"/>
      <c r="DJV52" s="3203"/>
      <c r="DJW52" s="3200"/>
      <c r="DJX52" s="3204"/>
      <c r="DJY52" s="3179"/>
      <c r="DJZ52" s="3205"/>
      <c r="DKA52" s="3206"/>
      <c r="DKB52" s="3207"/>
      <c r="DKC52" s="3208"/>
      <c r="DKD52" s="3209"/>
      <c r="DKE52" s="3208"/>
      <c r="DKF52" s="3209"/>
      <c r="DKG52" s="3200"/>
      <c r="DKH52" s="3201"/>
      <c r="DKI52" s="3208"/>
      <c r="DKJ52" s="3206"/>
      <c r="DKK52" s="3200"/>
      <c r="DKL52" s="3201"/>
      <c r="DKM52" s="3202"/>
      <c r="DKN52" s="3203"/>
      <c r="DKO52" s="3200"/>
      <c r="DKP52" s="3204"/>
      <c r="DKQ52" s="3179"/>
      <c r="DKR52" s="3205"/>
      <c r="DKS52" s="3206"/>
      <c r="DKT52" s="3207"/>
      <c r="DKU52" s="3208"/>
      <c r="DKV52" s="3209"/>
      <c r="DKW52" s="3208"/>
      <c r="DKX52" s="3209"/>
      <c r="DKY52" s="3200"/>
      <c r="DKZ52" s="3201"/>
      <c r="DLA52" s="3208"/>
      <c r="DLB52" s="3206"/>
      <c r="DLC52" s="3200"/>
      <c r="DLD52" s="3201"/>
      <c r="DLE52" s="3202"/>
      <c r="DLF52" s="3203"/>
      <c r="DLG52" s="3200"/>
      <c r="DLH52" s="3204"/>
      <c r="DLI52" s="3179"/>
      <c r="DLJ52" s="3205"/>
      <c r="DLK52" s="3206"/>
      <c r="DLL52" s="3207"/>
      <c r="DLM52" s="3208"/>
      <c r="DLN52" s="3209"/>
      <c r="DLO52" s="3208"/>
      <c r="DLP52" s="3209"/>
      <c r="DLQ52" s="3200"/>
      <c r="DLR52" s="3201"/>
      <c r="DLS52" s="3208"/>
      <c r="DLT52" s="3206"/>
      <c r="DLU52" s="3200"/>
      <c r="DLV52" s="3201"/>
      <c r="DLW52" s="3202"/>
      <c r="DLX52" s="3203"/>
      <c r="DLY52" s="3200"/>
      <c r="DLZ52" s="3204"/>
      <c r="DMA52" s="3179"/>
      <c r="DMB52" s="3205"/>
      <c r="DMC52" s="3206"/>
      <c r="DMD52" s="3207"/>
      <c r="DME52" s="3208"/>
      <c r="DMF52" s="3209"/>
      <c r="DMG52" s="3208"/>
      <c r="DMH52" s="3209"/>
      <c r="DMI52" s="3200"/>
      <c r="DMJ52" s="3201"/>
      <c r="DMK52" s="3208"/>
      <c r="DML52" s="3206"/>
      <c r="DMM52" s="3200"/>
      <c r="DMN52" s="3201"/>
      <c r="DMO52" s="3202"/>
      <c r="DMP52" s="3203"/>
      <c r="DMQ52" s="3200"/>
      <c r="DMR52" s="3204"/>
      <c r="DMS52" s="3179"/>
      <c r="DMT52" s="3205"/>
      <c r="DMU52" s="3206"/>
      <c r="DMV52" s="3207"/>
      <c r="DMW52" s="3208"/>
      <c r="DMX52" s="3209"/>
      <c r="DMY52" s="3208"/>
      <c r="DMZ52" s="3209"/>
      <c r="DNA52" s="3200"/>
      <c r="DNB52" s="3201"/>
      <c r="DNC52" s="3208"/>
      <c r="DND52" s="3206"/>
      <c r="DNE52" s="3200"/>
      <c r="DNF52" s="3201"/>
      <c r="DNG52" s="3202"/>
      <c r="DNH52" s="3203"/>
      <c r="DNI52" s="3200"/>
      <c r="DNJ52" s="3204"/>
      <c r="DNK52" s="3179"/>
      <c r="DNL52" s="3205"/>
      <c r="DNM52" s="3206"/>
      <c r="DNN52" s="3207"/>
      <c r="DNO52" s="3208"/>
      <c r="DNP52" s="3209"/>
      <c r="DNQ52" s="3208"/>
      <c r="DNR52" s="3209"/>
      <c r="DNS52" s="3200"/>
      <c r="DNT52" s="3201"/>
      <c r="DNU52" s="3208"/>
      <c r="DNV52" s="3206"/>
      <c r="DNW52" s="3200"/>
      <c r="DNX52" s="3201"/>
      <c r="DNY52" s="3202"/>
      <c r="DNZ52" s="3203"/>
      <c r="DOA52" s="3200"/>
      <c r="DOB52" s="3204"/>
      <c r="DOC52" s="3179"/>
      <c r="DOD52" s="3205"/>
      <c r="DOE52" s="3206"/>
      <c r="DOF52" s="3207"/>
      <c r="DOG52" s="3208"/>
      <c r="DOH52" s="3209"/>
      <c r="DOI52" s="3208"/>
      <c r="DOJ52" s="3209"/>
      <c r="DOK52" s="3200"/>
      <c r="DOL52" s="3201"/>
      <c r="DOM52" s="3208"/>
      <c r="DON52" s="3206"/>
      <c r="DOO52" s="3200"/>
      <c r="DOP52" s="3201"/>
      <c r="DOQ52" s="3202"/>
      <c r="DOR52" s="3203"/>
      <c r="DOS52" s="3200"/>
      <c r="DOT52" s="3204"/>
      <c r="DOU52" s="3179"/>
      <c r="DOV52" s="3205"/>
      <c r="DOW52" s="3206"/>
      <c r="DOX52" s="3207"/>
      <c r="DOY52" s="3208"/>
      <c r="DOZ52" s="3209"/>
      <c r="DPA52" s="3208"/>
      <c r="DPB52" s="3209"/>
      <c r="DPC52" s="3200"/>
      <c r="DPD52" s="3201"/>
      <c r="DPE52" s="3208"/>
      <c r="DPF52" s="3206"/>
      <c r="DPG52" s="3200"/>
      <c r="DPH52" s="3201"/>
      <c r="DPI52" s="3202"/>
      <c r="DPJ52" s="3203"/>
      <c r="DPK52" s="3200"/>
      <c r="DPL52" s="3204"/>
      <c r="DPM52" s="3179"/>
      <c r="DPN52" s="3205"/>
      <c r="DPO52" s="3206"/>
      <c r="DPP52" s="3207"/>
      <c r="DPQ52" s="3208"/>
      <c r="DPR52" s="3209"/>
      <c r="DPS52" s="3208"/>
      <c r="DPT52" s="3209"/>
      <c r="DPU52" s="3200"/>
      <c r="DPV52" s="3201"/>
      <c r="DPW52" s="3208"/>
      <c r="DPX52" s="3206"/>
      <c r="DPY52" s="3200"/>
      <c r="DPZ52" s="3201"/>
      <c r="DQA52" s="3202"/>
      <c r="DQB52" s="3203"/>
      <c r="DQC52" s="3200"/>
      <c r="DQD52" s="3204"/>
      <c r="DQE52" s="3179"/>
      <c r="DQF52" s="3205"/>
      <c r="DQG52" s="3206"/>
      <c r="DQH52" s="3207"/>
      <c r="DQI52" s="3208"/>
      <c r="DQJ52" s="3209"/>
      <c r="DQK52" s="3208"/>
      <c r="DQL52" s="3209"/>
      <c r="DQM52" s="3200"/>
      <c r="DQN52" s="3201"/>
      <c r="DQO52" s="3208"/>
      <c r="DQP52" s="3206"/>
      <c r="DQQ52" s="3200"/>
      <c r="DQR52" s="3201"/>
      <c r="DQS52" s="3202"/>
      <c r="DQT52" s="3203"/>
      <c r="DQU52" s="3200"/>
      <c r="DQV52" s="3204"/>
      <c r="DQW52" s="3179"/>
      <c r="DQX52" s="3205"/>
      <c r="DQY52" s="3206"/>
      <c r="DQZ52" s="3207"/>
      <c r="DRA52" s="3208"/>
      <c r="DRB52" s="3209"/>
      <c r="DRC52" s="3208"/>
      <c r="DRD52" s="3209"/>
      <c r="DRE52" s="3200"/>
      <c r="DRF52" s="3201"/>
      <c r="DRG52" s="3208"/>
      <c r="DRH52" s="3206"/>
      <c r="DRI52" s="3200"/>
      <c r="DRJ52" s="3201"/>
      <c r="DRK52" s="3202"/>
      <c r="DRL52" s="3203"/>
      <c r="DRM52" s="3200"/>
      <c r="DRN52" s="3204"/>
      <c r="DRO52" s="3179"/>
      <c r="DRP52" s="3205"/>
      <c r="DRQ52" s="3206"/>
      <c r="DRR52" s="3207"/>
      <c r="DRS52" s="3208"/>
      <c r="DRT52" s="3209"/>
      <c r="DRU52" s="3208"/>
      <c r="DRV52" s="3209"/>
      <c r="DRW52" s="3200"/>
      <c r="DRX52" s="3201"/>
      <c r="DRY52" s="3208"/>
      <c r="DRZ52" s="3206"/>
      <c r="DSA52" s="3200"/>
      <c r="DSB52" s="3201"/>
      <c r="DSC52" s="3202"/>
      <c r="DSD52" s="3203"/>
      <c r="DSE52" s="3200"/>
      <c r="DSF52" s="3204"/>
      <c r="DSG52" s="3179"/>
      <c r="DSH52" s="3205"/>
      <c r="DSI52" s="3206"/>
      <c r="DSJ52" s="3207"/>
      <c r="DSK52" s="3208"/>
      <c r="DSL52" s="3209"/>
      <c r="DSM52" s="3208"/>
      <c r="DSN52" s="3209"/>
      <c r="DSO52" s="3200"/>
      <c r="DSP52" s="3201"/>
      <c r="DSQ52" s="3208"/>
      <c r="DSR52" s="3206"/>
      <c r="DSS52" s="3200"/>
      <c r="DST52" s="3201"/>
      <c r="DSU52" s="3202"/>
      <c r="DSV52" s="3203"/>
      <c r="DSW52" s="3200"/>
      <c r="DSX52" s="3204"/>
      <c r="DSY52" s="3179"/>
      <c r="DSZ52" s="3205"/>
      <c r="DTA52" s="3206"/>
      <c r="DTB52" s="3207"/>
      <c r="DTC52" s="3208"/>
      <c r="DTD52" s="3209"/>
      <c r="DTE52" s="3208"/>
      <c r="DTF52" s="3209"/>
      <c r="DTG52" s="3200"/>
      <c r="DTH52" s="3201"/>
      <c r="DTI52" s="3208"/>
      <c r="DTJ52" s="3206"/>
      <c r="DTK52" s="3200"/>
      <c r="DTL52" s="3201"/>
      <c r="DTM52" s="3202"/>
      <c r="DTN52" s="3203"/>
      <c r="DTO52" s="3200"/>
      <c r="DTP52" s="3204"/>
      <c r="DTQ52" s="3179"/>
      <c r="DTR52" s="3205"/>
      <c r="DTS52" s="3206"/>
      <c r="DTT52" s="3207"/>
      <c r="DTU52" s="3208"/>
      <c r="DTV52" s="3209"/>
      <c r="DTW52" s="3208"/>
      <c r="DTX52" s="3209"/>
      <c r="DTY52" s="3200"/>
      <c r="DTZ52" s="3201"/>
      <c r="DUA52" s="3208"/>
      <c r="DUB52" s="3206"/>
      <c r="DUC52" s="3200"/>
      <c r="DUD52" s="3201"/>
      <c r="DUE52" s="3202"/>
      <c r="DUF52" s="3203"/>
      <c r="DUG52" s="3200"/>
      <c r="DUH52" s="3204"/>
      <c r="DUI52" s="3179"/>
      <c r="DUJ52" s="3205"/>
      <c r="DUK52" s="3206"/>
      <c r="DUL52" s="3207"/>
      <c r="DUM52" s="3208"/>
      <c r="DUN52" s="3209"/>
      <c r="DUO52" s="3208"/>
      <c r="DUP52" s="3209"/>
      <c r="DUQ52" s="3200"/>
      <c r="DUR52" s="3201"/>
      <c r="DUS52" s="3208"/>
      <c r="DUT52" s="3206"/>
      <c r="DUU52" s="3200"/>
      <c r="DUV52" s="3201"/>
      <c r="DUW52" s="3202"/>
      <c r="DUX52" s="3203"/>
      <c r="DUY52" s="3200"/>
      <c r="DUZ52" s="3204"/>
      <c r="DVA52" s="3179"/>
      <c r="DVB52" s="3205"/>
      <c r="DVC52" s="3206"/>
      <c r="DVD52" s="3207"/>
      <c r="DVE52" s="3208"/>
      <c r="DVF52" s="3209"/>
      <c r="DVG52" s="3208"/>
      <c r="DVH52" s="3209"/>
      <c r="DVI52" s="3200"/>
      <c r="DVJ52" s="3201"/>
      <c r="DVK52" s="3208"/>
      <c r="DVL52" s="3206"/>
      <c r="DVM52" s="3200"/>
      <c r="DVN52" s="3201"/>
      <c r="DVO52" s="3202"/>
      <c r="DVP52" s="3203"/>
      <c r="DVQ52" s="3200"/>
      <c r="DVR52" s="3204"/>
      <c r="DVS52" s="3179"/>
      <c r="DVT52" s="3205"/>
      <c r="DVU52" s="3206"/>
      <c r="DVV52" s="3207"/>
      <c r="DVW52" s="3208"/>
      <c r="DVX52" s="3209"/>
      <c r="DVY52" s="3208"/>
      <c r="DVZ52" s="3209"/>
      <c r="DWA52" s="3200"/>
      <c r="DWB52" s="3201"/>
      <c r="DWC52" s="3208"/>
      <c r="DWD52" s="3206"/>
      <c r="DWE52" s="3200"/>
      <c r="DWF52" s="3201"/>
      <c r="DWG52" s="3202"/>
      <c r="DWH52" s="3203"/>
      <c r="DWI52" s="3200"/>
      <c r="DWJ52" s="3204"/>
      <c r="DWK52" s="3179"/>
      <c r="DWL52" s="3205"/>
      <c r="DWM52" s="3206"/>
      <c r="DWN52" s="3207"/>
      <c r="DWO52" s="3208"/>
      <c r="DWP52" s="3209"/>
      <c r="DWQ52" s="3208"/>
      <c r="DWR52" s="3209"/>
      <c r="DWS52" s="3200"/>
      <c r="DWT52" s="3201"/>
      <c r="DWU52" s="3208"/>
      <c r="DWV52" s="3206"/>
      <c r="DWW52" s="3200"/>
      <c r="DWX52" s="3201"/>
      <c r="DWY52" s="3202"/>
      <c r="DWZ52" s="3203"/>
      <c r="DXA52" s="3200"/>
      <c r="DXB52" s="3204"/>
      <c r="DXC52" s="3179"/>
      <c r="DXD52" s="3205"/>
      <c r="DXE52" s="3206"/>
      <c r="DXF52" s="3207"/>
      <c r="DXG52" s="3208"/>
      <c r="DXH52" s="3209"/>
      <c r="DXI52" s="3208"/>
      <c r="DXJ52" s="3209"/>
      <c r="DXK52" s="3200"/>
      <c r="DXL52" s="3201"/>
      <c r="DXM52" s="3208"/>
      <c r="DXN52" s="3206"/>
      <c r="DXO52" s="3200"/>
      <c r="DXP52" s="3201"/>
      <c r="DXQ52" s="3202"/>
      <c r="DXR52" s="3203"/>
      <c r="DXS52" s="3200"/>
      <c r="DXT52" s="3204"/>
      <c r="DXU52" s="3179"/>
      <c r="DXV52" s="3205"/>
      <c r="DXW52" s="3206"/>
      <c r="DXX52" s="3207"/>
      <c r="DXY52" s="3208"/>
      <c r="DXZ52" s="3209"/>
      <c r="DYA52" s="3208"/>
      <c r="DYB52" s="3209"/>
      <c r="DYC52" s="3200"/>
      <c r="DYD52" s="3201"/>
      <c r="DYE52" s="3208"/>
      <c r="DYF52" s="3206"/>
      <c r="DYG52" s="3200"/>
      <c r="DYH52" s="3201"/>
      <c r="DYI52" s="3202"/>
      <c r="DYJ52" s="3203"/>
      <c r="DYK52" s="3200"/>
      <c r="DYL52" s="3204"/>
      <c r="DYM52" s="3179"/>
      <c r="DYN52" s="3205"/>
      <c r="DYO52" s="3206"/>
      <c r="DYP52" s="3207"/>
      <c r="DYQ52" s="3208"/>
      <c r="DYR52" s="3209"/>
      <c r="DYS52" s="3208"/>
      <c r="DYT52" s="3209"/>
      <c r="DYU52" s="3200"/>
      <c r="DYV52" s="3201"/>
      <c r="DYW52" s="3208"/>
      <c r="DYX52" s="3206"/>
      <c r="DYY52" s="3200"/>
      <c r="DYZ52" s="3201"/>
      <c r="DZA52" s="3202"/>
      <c r="DZB52" s="3203"/>
      <c r="DZC52" s="3200"/>
      <c r="DZD52" s="3204"/>
      <c r="DZE52" s="3179"/>
      <c r="DZF52" s="3205"/>
      <c r="DZG52" s="3206"/>
      <c r="DZH52" s="3207"/>
      <c r="DZI52" s="3208"/>
      <c r="DZJ52" s="3209"/>
      <c r="DZK52" s="3208"/>
      <c r="DZL52" s="3209"/>
      <c r="DZM52" s="3200"/>
      <c r="DZN52" s="3201"/>
      <c r="DZO52" s="3208"/>
      <c r="DZP52" s="3206"/>
      <c r="DZQ52" s="3200"/>
      <c r="DZR52" s="3201"/>
      <c r="DZS52" s="3202"/>
      <c r="DZT52" s="3203"/>
      <c r="DZU52" s="3200"/>
      <c r="DZV52" s="3204"/>
      <c r="DZW52" s="3179"/>
      <c r="DZX52" s="3205"/>
      <c r="DZY52" s="3206"/>
      <c r="DZZ52" s="3207"/>
      <c r="EAA52" s="3208"/>
      <c r="EAB52" s="3209"/>
      <c r="EAC52" s="3208"/>
      <c r="EAD52" s="3209"/>
      <c r="EAE52" s="3200"/>
      <c r="EAF52" s="3201"/>
      <c r="EAG52" s="3208"/>
      <c r="EAH52" s="3206"/>
      <c r="EAI52" s="3200"/>
      <c r="EAJ52" s="3201"/>
      <c r="EAK52" s="3202"/>
      <c r="EAL52" s="3203"/>
      <c r="EAM52" s="3200"/>
      <c r="EAN52" s="3204"/>
      <c r="EAO52" s="3179"/>
      <c r="EAP52" s="3205"/>
      <c r="EAQ52" s="3206"/>
      <c r="EAR52" s="3207"/>
      <c r="EAS52" s="3208"/>
      <c r="EAT52" s="3209"/>
      <c r="EAU52" s="3208"/>
      <c r="EAV52" s="3209"/>
      <c r="EAW52" s="3200"/>
      <c r="EAX52" s="3201"/>
      <c r="EAY52" s="3208"/>
      <c r="EAZ52" s="3206"/>
      <c r="EBA52" s="3200"/>
      <c r="EBB52" s="3201"/>
      <c r="EBC52" s="3202"/>
      <c r="EBD52" s="3203"/>
      <c r="EBE52" s="3200"/>
      <c r="EBF52" s="3204"/>
      <c r="EBG52" s="3179"/>
      <c r="EBH52" s="3205"/>
      <c r="EBI52" s="3206"/>
      <c r="EBJ52" s="3207"/>
      <c r="EBK52" s="3208"/>
      <c r="EBL52" s="3209"/>
      <c r="EBM52" s="3208"/>
      <c r="EBN52" s="3209"/>
      <c r="EBO52" s="3200"/>
      <c r="EBP52" s="3201"/>
      <c r="EBQ52" s="3208"/>
      <c r="EBR52" s="3206"/>
      <c r="EBS52" s="3200"/>
      <c r="EBT52" s="3201"/>
      <c r="EBU52" s="3202"/>
      <c r="EBV52" s="3203"/>
      <c r="EBW52" s="3200"/>
      <c r="EBX52" s="3204"/>
      <c r="EBY52" s="3179"/>
      <c r="EBZ52" s="3205"/>
      <c r="ECA52" s="3206"/>
      <c r="ECB52" s="3207"/>
      <c r="ECC52" s="3208"/>
      <c r="ECD52" s="3209"/>
      <c r="ECE52" s="3208"/>
      <c r="ECF52" s="3209"/>
      <c r="ECG52" s="3200"/>
      <c r="ECH52" s="3201"/>
      <c r="ECI52" s="3208"/>
      <c r="ECJ52" s="3206"/>
      <c r="ECK52" s="3200"/>
      <c r="ECL52" s="3201"/>
      <c r="ECM52" s="3202"/>
      <c r="ECN52" s="3203"/>
      <c r="ECO52" s="3200"/>
      <c r="ECP52" s="3204"/>
      <c r="ECQ52" s="3179"/>
      <c r="ECR52" s="3205"/>
      <c r="ECS52" s="3206"/>
      <c r="ECT52" s="3207"/>
      <c r="ECU52" s="3208"/>
      <c r="ECV52" s="3209"/>
      <c r="ECW52" s="3208"/>
      <c r="ECX52" s="3209"/>
      <c r="ECY52" s="3200"/>
      <c r="ECZ52" s="3201"/>
      <c r="EDA52" s="3208"/>
      <c r="EDB52" s="3206"/>
      <c r="EDC52" s="3200"/>
      <c r="EDD52" s="3201"/>
      <c r="EDE52" s="3202"/>
      <c r="EDF52" s="3203"/>
      <c r="EDG52" s="3200"/>
      <c r="EDH52" s="3204"/>
      <c r="EDI52" s="3179"/>
      <c r="EDJ52" s="3205"/>
      <c r="EDK52" s="3206"/>
      <c r="EDL52" s="3207"/>
      <c r="EDM52" s="3208"/>
      <c r="EDN52" s="3209"/>
      <c r="EDO52" s="3208"/>
      <c r="EDP52" s="3209"/>
      <c r="EDQ52" s="3200"/>
      <c r="EDR52" s="3201"/>
      <c r="EDS52" s="3208"/>
      <c r="EDT52" s="3206"/>
      <c r="EDU52" s="3200"/>
      <c r="EDV52" s="3201"/>
      <c r="EDW52" s="3202"/>
      <c r="EDX52" s="3203"/>
      <c r="EDY52" s="3200"/>
      <c r="EDZ52" s="3204"/>
      <c r="EEA52" s="3179"/>
      <c r="EEB52" s="3205"/>
      <c r="EEC52" s="3206"/>
      <c r="EED52" s="3207"/>
      <c r="EEE52" s="3208"/>
      <c r="EEF52" s="3209"/>
      <c r="EEG52" s="3208"/>
      <c r="EEH52" s="3209"/>
      <c r="EEI52" s="3200"/>
      <c r="EEJ52" s="3201"/>
      <c r="EEK52" s="3208"/>
      <c r="EEL52" s="3206"/>
      <c r="EEM52" s="3200"/>
      <c r="EEN52" s="3201"/>
      <c r="EEO52" s="3202"/>
      <c r="EEP52" s="3203"/>
      <c r="EEQ52" s="3200"/>
      <c r="EER52" s="3204"/>
      <c r="EES52" s="3179"/>
      <c r="EET52" s="3205"/>
      <c r="EEU52" s="3206"/>
      <c r="EEV52" s="3207"/>
      <c r="EEW52" s="3208"/>
      <c r="EEX52" s="3209"/>
      <c r="EEY52" s="3208"/>
      <c r="EEZ52" s="3209"/>
      <c r="EFA52" s="3200"/>
      <c r="EFB52" s="3201"/>
      <c r="EFC52" s="3208"/>
      <c r="EFD52" s="3206"/>
      <c r="EFE52" s="3200"/>
      <c r="EFF52" s="3201"/>
      <c r="EFG52" s="3202"/>
      <c r="EFH52" s="3203"/>
      <c r="EFI52" s="3200"/>
      <c r="EFJ52" s="3204"/>
      <c r="EFK52" s="3179"/>
      <c r="EFL52" s="3205"/>
      <c r="EFM52" s="3206"/>
      <c r="EFN52" s="3207"/>
      <c r="EFO52" s="3208"/>
      <c r="EFP52" s="3209"/>
      <c r="EFQ52" s="3208"/>
      <c r="EFR52" s="3209"/>
      <c r="EFS52" s="3200"/>
      <c r="EFT52" s="3201"/>
      <c r="EFU52" s="3208"/>
      <c r="EFV52" s="3206"/>
      <c r="EFW52" s="3200"/>
      <c r="EFX52" s="3201"/>
      <c r="EFY52" s="3202"/>
      <c r="EFZ52" s="3203"/>
      <c r="EGA52" s="3200"/>
      <c r="EGB52" s="3204"/>
      <c r="EGC52" s="3179"/>
      <c r="EGD52" s="3205"/>
      <c r="EGE52" s="3206"/>
      <c r="EGF52" s="3207"/>
      <c r="EGG52" s="3208"/>
      <c r="EGH52" s="3209"/>
      <c r="EGI52" s="3208"/>
      <c r="EGJ52" s="3209"/>
      <c r="EGK52" s="3200"/>
      <c r="EGL52" s="3201"/>
      <c r="EGM52" s="3208"/>
      <c r="EGN52" s="3206"/>
      <c r="EGO52" s="3200"/>
      <c r="EGP52" s="3201"/>
      <c r="EGQ52" s="3202"/>
      <c r="EGR52" s="3203"/>
      <c r="EGS52" s="3200"/>
      <c r="EGT52" s="3204"/>
      <c r="EGU52" s="3179"/>
      <c r="EGV52" s="3205"/>
      <c r="EGW52" s="3206"/>
      <c r="EGX52" s="3207"/>
      <c r="EGY52" s="3208"/>
      <c r="EGZ52" s="3209"/>
      <c r="EHA52" s="3208"/>
      <c r="EHB52" s="3209"/>
      <c r="EHC52" s="3200"/>
      <c r="EHD52" s="3201"/>
      <c r="EHE52" s="3208"/>
      <c r="EHF52" s="3206"/>
      <c r="EHG52" s="3200"/>
      <c r="EHH52" s="3201"/>
      <c r="EHI52" s="3202"/>
      <c r="EHJ52" s="3203"/>
      <c r="EHK52" s="3200"/>
      <c r="EHL52" s="3204"/>
      <c r="EHM52" s="3179"/>
      <c r="EHN52" s="3205"/>
      <c r="EHO52" s="3206"/>
      <c r="EHP52" s="3207"/>
      <c r="EHQ52" s="3208"/>
      <c r="EHR52" s="3209"/>
      <c r="EHS52" s="3208"/>
      <c r="EHT52" s="3209"/>
      <c r="EHU52" s="3200"/>
      <c r="EHV52" s="3201"/>
      <c r="EHW52" s="3208"/>
      <c r="EHX52" s="3206"/>
      <c r="EHY52" s="3200"/>
      <c r="EHZ52" s="3201"/>
      <c r="EIA52" s="3202"/>
      <c r="EIB52" s="3203"/>
      <c r="EIC52" s="3200"/>
      <c r="EID52" s="3204"/>
      <c r="EIE52" s="3179"/>
      <c r="EIF52" s="3205"/>
      <c r="EIG52" s="3206"/>
      <c r="EIH52" s="3207"/>
      <c r="EII52" s="3208"/>
      <c r="EIJ52" s="3209"/>
      <c r="EIK52" s="3208"/>
      <c r="EIL52" s="3209"/>
      <c r="EIM52" s="3200"/>
      <c r="EIN52" s="3201"/>
      <c r="EIO52" s="3208"/>
      <c r="EIP52" s="3206"/>
      <c r="EIQ52" s="3200"/>
      <c r="EIR52" s="3201"/>
      <c r="EIS52" s="3202"/>
      <c r="EIT52" s="3203"/>
      <c r="EIU52" s="3200"/>
      <c r="EIV52" s="3204"/>
      <c r="EIW52" s="3179"/>
      <c r="EIX52" s="3205"/>
      <c r="EIY52" s="3206"/>
      <c r="EIZ52" s="3207"/>
      <c r="EJA52" s="3208"/>
      <c r="EJB52" s="3209"/>
      <c r="EJC52" s="3208"/>
      <c r="EJD52" s="3209"/>
      <c r="EJE52" s="3200"/>
      <c r="EJF52" s="3201"/>
      <c r="EJG52" s="3208"/>
      <c r="EJH52" s="3206"/>
      <c r="EJI52" s="3200"/>
      <c r="EJJ52" s="3201"/>
      <c r="EJK52" s="3202"/>
      <c r="EJL52" s="3203"/>
      <c r="EJM52" s="3200"/>
      <c r="EJN52" s="3204"/>
      <c r="EJO52" s="3179"/>
      <c r="EJP52" s="3205"/>
      <c r="EJQ52" s="3206"/>
      <c r="EJR52" s="3207"/>
      <c r="EJS52" s="3208"/>
      <c r="EJT52" s="3209"/>
      <c r="EJU52" s="3208"/>
      <c r="EJV52" s="3209"/>
      <c r="EJW52" s="3200"/>
      <c r="EJX52" s="3201"/>
      <c r="EJY52" s="3208"/>
      <c r="EJZ52" s="3206"/>
      <c r="EKA52" s="3200"/>
      <c r="EKB52" s="3201"/>
      <c r="EKC52" s="3202"/>
      <c r="EKD52" s="3203"/>
      <c r="EKE52" s="3200"/>
      <c r="EKF52" s="3204"/>
      <c r="EKG52" s="3179"/>
      <c r="EKH52" s="3205"/>
      <c r="EKI52" s="3206"/>
      <c r="EKJ52" s="3207"/>
      <c r="EKK52" s="3208"/>
      <c r="EKL52" s="3209"/>
      <c r="EKM52" s="3208"/>
      <c r="EKN52" s="3209"/>
      <c r="EKO52" s="3200"/>
      <c r="EKP52" s="3201"/>
      <c r="EKQ52" s="3208"/>
      <c r="EKR52" s="3206"/>
      <c r="EKS52" s="3200"/>
      <c r="EKT52" s="3201"/>
      <c r="EKU52" s="3202"/>
      <c r="EKV52" s="3203"/>
      <c r="EKW52" s="3200"/>
      <c r="EKX52" s="3204"/>
      <c r="EKY52" s="3179"/>
      <c r="EKZ52" s="3205"/>
      <c r="ELA52" s="3206"/>
      <c r="ELB52" s="3207"/>
      <c r="ELC52" s="3208"/>
      <c r="ELD52" s="3209"/>
      <c r="ELE52" s="3208"/>
      <c r="ELF52" s="3209"/>
      <c r="ELG52" s="3200"/>
      <c r="ELH52" s="3201"/>
      <c r="ELI52" s="3208"/>
      <c r="ELJ52" s="3206"/>
      <c r="ELK52" s="3200"/>
      <c r="ELL52" s="3201"/>
      <c r="ELM52" s="3202"/>
      <c r="ELN52" s="3203"/>
      <c r="ELO52" s="3200"/>
      <c r="ELP52" s="3204"/>
      <c r="ELQ52" s="3179"/>
      <c r="ELR52" s="3205"/>
      <c r="ELS52" s="3206"/>
      <c r="ELT52" s="3207"/>
      <c r="ELU52" s="3208"/>
      <c r="ELV52" s="3209"/>
      <c r="ELW52" s="3208"/>
      <c r="ELX52" s="3209"/>
      <c r="ELY52" s="3200"/>
      <c r="ELZ52" s="3201"/>
      <c r="EMA52" s="3208"/>
      <c r="EMB52" s="3206"/>
      <c r="EMC52" s="3200"/>
      <c r="EMD52" s="3201"/>
      <c r="EME52" s="3202"/>
      <c r="EMF52" s="3203"/>
      <c r="EMG52" s="3200"/>
      <c r="EMH52" s="3204"/>
      <c r="EMI52" s="3179"/>
      <c r="EMJ52" s="3205"/>
      <c r="EMK52" s="3206"/>
      <c r="EML52" s="3207"/>
      <c r="EMM52" s="3208"/>
      <c r="EMN52" s="3209"/>
      <c r="EMO52" s="3208"/>
      <c r="EMP52" s="3209"/>
      <c r="EMQ52" s="3200"/>
      <c r="EMR52" s="3201"/>
      <c r="EMS52" s="3208"/>
      <c r="EMT52" s="3206"/>
      <c r="EMU52" s="3200"/>
      <c r="EMV52" s="3201"/>
      <c r="EMW52" s="3202"/>
      <c r="EMX52" s="3203"/>
      <c r="EMY52" s="3200"/>
      <c r="EMZ52" s="3204"/>
      <c r="ENA52" s="3179"/>
      <c r="ENB52" s="3205"/>
      <c r="ENC52" s="3206"/>
      <c r="END52" s="3207"/>
      <c r="ENE52" s="3208"/>
      <c r="ENF52" s="3209"/>
      <c r="ENG52" s="3208"/>
      <c r="ENH52" s="3209"/>
      <c r="ENI52" s="3200"/>
      <c r="ENJ52" s="3201"/>
      <c r="ENK52" s="3208"/>
      <c r="ENL52" s="3206"/>
      <c r="ENM52" s="3200"/>
      <c r="ENN52" s="3201"/>
      <c r="ENO52" s="3202"/>
      <c r="ENP52" s="3203"/>
      <c r="ENQ52" s="3200"/>
      <c r="ENR52" s="3204"/>
      <c r="ENS52" s="3179"/>
      <c r="ENT52" s="3205"/>
      <c r="ENU52" s="3206"/>
      <c r="ENV52" s="3207"/>
      <c r="ENW52" s="3208"/>
      <c r="ENX52" s="3209"/>
      <c r="ENY52" s="3208"/>
      <c r="ENZ52" s="3209"/>
      <c r="EOA52" s="3200"/>
      <c r="EOB52" s="3201"/>
      <c r="EOC52" s="3208"/>
      <c r="EOD52" s="3206"/>
      <c r="EOE52" s="3200"/>
      <c r="EOF52" s="3201"/>
      <c r="EOG52" s="3202"/>
      <c r="EOH52" s="3203"/>
      <c r="EOI52" s="3200"/>
      <c r="EOJ52" s="3204"/>
      <c r="EOK52" s="3179"/>
      <c r="EOL52" s="3205"/>
      <c r="EOM52" s="3206"/>
      <c r="EON52" s="3207"/>
      <c r="EOO52" s="3208"/>
      <c r="EOP52" s="3209"/>
      <c r="EOQ52" s="3208"/>
      <c r="EOR52" s="3209"/>
      <c r="EOS52" s="3200"/>
      <c r="EOT52" s="3201"/>
      <c r="EOU52" s="3208"/>
      <c r="EOV52" s="3206"/>
      <c r="EOW52" s="3200"/>
      <c r="EOX52" s="3201"/>
      <c r="EOY52" s="3202"/>
      <c r="EOZ52" s="3203"/>
      <c r="EPA52" s="3200"/>
      <c r="EPB52" s="3204"/>
      <c r="EPC52" s="3179"/>
      <c r="EPD52" s="3205"/>
      <c r="EPE52" s="3206"/>
      <c r="EPF52" s="3207"/>
      <c r="EPG52" s="3208"/>
      <c r="EPH52" s="3209"/>
      <c r="EPI52" s="3208"/>
      <c r="EPJ52" s="3209"/>
      <c r="EPK52" s="3200"/>
      <c r="EPL52" s="3201"/>
      <c r="EPM52" s="3208"/>
      <c r="EPN52" s="3206"/>
      <c r="EPO52" s="3200"/>
      <c r="EPP52" s="3201"/>
      <c r="EPQ52" s="3202"/>
      <c r="EPR52" s="3203"/>
      <c r="EPS52" s="3200"/>
      <c r="EPT52" s="3204"/>
      <c r="EPU52" s="3179"/>
      <c r="EPV52" s="3205"/>
      <c r="EPW52" s="3206"/>
      <c r="EPX52" s="3207"/>
      <c r="EPY52" s="3208"/>
      <c r="EPZ52" s="3209"/>
      <c r="EQA52" s="3208"/>
      <c r="EQB52" s="3209"/>
      <c r="EQC52" s="3200"/>
      <c r="EQD52" s="3201"/>
      <c r="EQE52" s="3208"/>
      <c r="EQF52" s="3206"/>
      <c r="EQG52" s="3200"/>
      <c r="EQH52" s="3201"/>
      <c r="EQI52" s="3202"/>
      <c r="EQJ52" s="3203"/>
      <c r="EQK52" s="3200"/>
      <c r="EQL52" s="3204"/>
      <c r="EQM52" s="3179"/>
      <c r="EQN52" s="3205"/>
      <c r="EQO52" s="3206"/>
      <c r="EQP52" s="3207"/>
      <c r="EQQ52" s="3208"/>
      <c r="EQR52" s="3209"/>
      <c r="EQS52" s="3208"/>
      <c r="EQT52" s="3209"/>
      <c r="EQU52" s="3200"/>
      <c r="EQV52" s="3201"/>
      <c r="EQW52" s="3208"/>
      <c r="EQX52" s="3206"/>
      <c r="EQY52" s="3200"/>
      <c r="EQZ52" s="3201"/>
      <c r="ERA52" s="3202"/>
      <c r="ERB52" s="3203"/>
      <c r="ERC52" s="3200"/>
      <c r="ERD52" s="3204"/>
      <c r="ERE52" s="3179"/>
      <c r="ERF52" s="3205"/>
      <c r="ERG52" s="3206"/>
      <c r="ERH52" s="3207"/>
      <c r="ERI52" s="3208"/>
      <c r="ERJ52" s="3209"/>
      <c r="ERK52" s="3208"/>
      <c r="ERL52" s="3209"/>
      <c r="ERM52" s="3200"/>
      <c r="ERN52" s="3201"/>
      <c r="ERO52" s="3208"/>
      <c r="ERP52" s="3206"/>
      <c r="ERQ52" s="3200"/>
      <c r="ERR52" s="3201"/>
      <c r="ERS52" s="3202"/>
      <c r="ERT52" s="3203"/>
      <c r="ERU52" s="3200"/>
      <c r="ERV52" s="3204"/>
      <c r="ERW52" s="3179"/>
      <c r="ERX52" s="3205"/>
      <c r="ERY52" s="3206"/>
      <c r="ERZ52" s="3207"/>
      <c r="ESA52" s="3208"/>
      <c r="ESB52" s="3209"/>
      <c r="ESC52" s="3208"/>
      <c r="ESD52" s="3209"/>
      <c r="ESE52" s="3200"/>
      <c r="ESF52" s="3201"/>
      <c r="ESG52" s="3208"/>
      <c r="ESH52" s="3206"/>
      <c r="ESI52" s="3200"/>
      <c r="ESJ52" s="3201"/>
      <c r="ESK52" s="3202"/>
      <c r="ESL52" s="3203"/>
      <c r="ESM52" s="3200"/>
      <c r="ESN52" s="3204"/>
      <c r="ESO52" s="3179"/>
      <c r="ESP52" s="3205"/>
      <c r="ESQ52" s="3206"/>
      <c r="ESR52" s="3207"/>
      <c r="ESS52" s="3208"/>
      <c r="EST52" s="3209"/>
      <c r="ESU52" s="3208"/>
      <c r="ESV52" s="3209"/>
      <c r="ESW52" s="3200"/>
      <c r="ESX52" s="3201"/>
      <c r="ESY52" s="3208"/>
      <c r="ESZ52" s="3206"/>
      <c r="ETA52" s="3200"/>
      <c r="ETB52" s="3201"/>
      <c r="ETC52" s="3202"/>
      <c r="ETD52" s="3203"/>
      <c r="ETE52" s="3200"/>
      <c r="ETF52" s="3204"/>
      <c r="ETG52" s="3179"/>
      <c r="ETH52" s="3205"/>
      <c r="ETI52" s="3206"/>
      <c r="ETJ52" s="3207"/>
      <c r="ETK52" s="3208"/>
      <c r="ETL52" s="3209"/>
      <c r="ETM52" s="3208"/>
      <c r="ETN52" s="3209"/>
      <c r="ETO52" s="3200"/>
      <c r="ETP52" s="3201"/>
      <c r="ETQ52" s="3208"/>
      <c r="ETR52" s="3206"/>
      <c r="ETS52" s="3200"/>
      <c r="ETT52" s="3201"/>
      <c r="ETU52" s="3202"/>
      <c r="ETV52" s="3203"/>
      <c r="ETW52" s="3200"/>
      <c r="ETX52" s="3204"/>
      <c r="ETY52" s="3179"/>
      <c r="ETZ52" s="3205"/>
      <c r="EUA52" s="3206"/>
      <c r="EUB52" s="3207"/>
      <c r="EUC52" s="3208"/>
      <c r="EUD52" s="3209"/>
      <c r="EUE52" s="3208"/>
      <c r="EUF52" s="3209"/>
      <c r="EUG52" s="3200"/>
      <c r="EUH52" s="3201"/>
      <c r="EUI52" s="3208"/>
      <c r="EUJ52" s="3206"/>
      <c r="EUK52" s="3200"/>
      <c r="EUL52" s="3201"/>
      <c r="EUM52" s="3202"/>
      <c r="EUN52" s="3203"/>
      <c r="EUO52" s="3200"/>
      <c r="EUP52" s="3204"/>
      <c r="EUQ52" s="3179"/>
      <c r="EUR52" s="3205"/>
      <c r="EUS52" s="3206"/>
      <c r="EUT52" s="3207"/>
      <c r="EUU52" s="3208"/>
      <c r="EUV52" s="3209"/>
      <c r="EUW52" s="3208"/>
      <c r="EUX52" s="3209"/>
      <c r="EUY52" s="3200"/>
      <c r="EUZ52" s="3201"/>
      <c r="EVA52" s="3208"/>
      <c r="EVB52" s="3206"/>
      <c r="EVC52" s="3200"/>
      <c r="EVD52" s="3201"/>
      <c r="EVE52" s="3202"/>
      <c r="EVF52" s="3203"/>
      <c r="EVG52" s="3200"/>
      <c r="EVH52" s="3204"/>
      <c r="EVI52" s="3179"/>
      <c r="EVJ52" s="3205"/>
      <c r="EVK52" s="3206"/>
      <c r="EVL52" s="3207"/>
      <c r="EVM52" s="3208"/>
      <c r="EVN52" s="3209"/>
      <c r="EVO52" s="3208"/>
      <c r="EVP52" s="3209"/>
      <c r="EVQ52" s="3200"/>
      <c r="EVR52" s="3201"/>
      <c r="EVS52" s="3208"/>
      <c r="EVT52" s="3206"/>
      <c r="EVU52" s="3200"/>
      <c r="EVV52" s="3201"/>
      <c r="EVW52" s="3202"/>
      <c r="EVX52" s="3203"/>
      <c r="EVY52" s="3200"/>
      <c r="EVZ52" s="3204"/>
      <c r="EWA52" s="3179"/>
      <c r="EWB52" s="3205"/>
      <c r="EWC52" s="3206"/>
      <c r="EWD52" s="3207"/>
      <c r="EWE52" s="3208"/>
      <c r="EWF52" s="3209"/>
      <c r="EWG52" s="3208"/>
      <c r="EWH52" s="3209"/>
      <c r="EWI52" s="3200"/>
      <c r="EWJ52" s="3201"/>
      <c r="EWK52" s="3208"/>
      <c r="EWL52" s="3206"/>
      <c r="EWM52" s="3200"/>
      <c r="EWN52" s="3201"/>
      <c r="EWO52" s="3202"/>
      <c r="EWP52" s="3203"/>
      <c r="EWQ52" s="3200"/>
      <c r="EWR52" s="3204"/>
      <c r="EWS52" s="3179"/>
      <c r="EWT52" s="3205"/>
      <c r="EWU52" s="3206"/>
      <c r="EWV52" s="3207"/>
      <c r="EWW52" s="3208"/>
      <c r="EWX52" s="3209"/>
      <c r="EWY52" s="3208"/>
      <c r="EWZ52" s="3209"/>
      <c r="EXA52" s="3200"/>
      <c r="EXB52" s="3201"/>
      <c r="EXC52" s="3208"/>
      <c r="EXD52" s="3206"/>
      <c r="EXE52" s="3200"/>
      <c r="EXF52" s="3201"/>
      <c r="EXG52" s="3202"/>
      <c r="EXH52" s="3203"/>
      <c r="EXI52" s="3200"/>
      <c r="EXJ52" s="3204"/>
      <c r="EXK52" s="3179"/>
      <c r="EXL52" s="3205"/>
      <c r="EXM52" s="3206"/>
      <c r="EXN52" s="3207"/>
      <c r="EXO52" s="3208"/>
      <c r="EXP52" s="3209"/>
      <c r="EXQ52" s="3208"/>
      <c r="EXR52" s="3209"/>
      <c r="EXS52" s="3200"/>
      <c r="EXT52" s="3201"/>
      <c r="EXU52" s="3208"/>
      <c r="EXV52" s="3206"/>
      <c r="EXW52" s="3200"/>
      <c r="EXX52" s="3201"/>
      <c r="EXY52" s="3202"/>
      <c r="EXZ52" s="3203"/>
      <c r="EYA52" s="3200"/>
      <c r="EYB52" s="3204"/>
      <c r="EYC52" s="3179"/>
      <c r="EYD52" s="3205"/>
      <c r="EYE52" s="3206"/>
      <c r="EYF52" s="3207"/>
      <c r="EYG52" s="3208"/>
      <c r="EYH52" s="3209"/>
      <c r="EYI52" s="3208"/>
      <c r="EYJ52" s="3209"/>
      <c r="EYK52" s="3200"/>
      <c r="EYL52" s="3201"/>
      <c r="EYM52" s="3208"/>
      <c r="EYN52" s="3206"/>
      <c r="EYO52" s="3200"/>
      <c r="EYP52" s="3201"/>
      <c r="EYQ52" s="3202"/>
      <c r="EYR52" s="3203"/>
      <c r="EYS52" s="3200"/>
      <c r="EYT52" s="3204"/>
      <c r="EYU52" s="3179"/>
      <c r="EYV52" s="3205"/>
      <c r="EYW52" s="3206"/>
      <c r="EYX52" s="3207"/>
      <c r="EYY52" s="3208"/>
      <c r="EYZ52" s="3209"/>
      <c r="EZA52" s="3208"/>
      <c r="EZB52" s="3209"/>
      <c r="EZC52" s="3200"/>
      <c r="EZD52" s="3201"/>
      <c r="EZE52" s="3208"/>
      <c r="EZF52" s="3206"/>
      <c r="EZG52" s="3200"/>
      <c r="EZH52" s="3201"/>
      <c r="EZI52" s="3202"/>
      <c r="EZJ52" s="3203"/>
      <c r="EZK52" s="3200"/>
      <c r="EZL52" s="3204"/>
      <c r="EZM52" s="3179"/>
      <c r="EZN52" s="3205"/>
      <c r="EZO52" s="3206"/>
      <c r="EZP52" s="3207"/>
      <c r="EZQ52" s="3208"/>
      <c r="EZR52" s="3209"/>
      <c r="EZS52" s="3208"/>
      <c r="EZT52" s="3209"/>
      <c r="EZU52" s="3200"/>
      <c r="EZV52" s="3201"/>
      <c r="EZW52" s="3208"/>
      <c r="EZX52" s="3206"/>
      <c r="EZY52" s="3200"/>
      <c r="EZZ52" s="3201"/>
      <c r="FAA52" s="3202"/>
      <c r="FAB52" s="3203"/>
      <c r="FAC52" s="3200"/>
      <c r="FAD52" s="3204"/>
      <c r="FAE52" s="3179"/>
      <c r="FAF52" s="3205"/>
      <c r="FAG52" s="3206"/>
      <c r="FAH52" s="3207"/>
      <c r="FAI52" s="3208"/>
      <c r="FAJ52" s="3209"/>
      <c r="FAK52" s="3208"/>
      <c r="FAL52" s="3209"/>
      <c r="FAM52" s="3200"/>
      <c r="FAN52" s="3201"/>
      <c r="FAO52" s="3208"/>
      <c r="FAP52" s="3206"/>
      <c r="FAQ52" s="3200"/>
      <c r="FAR52" s="3201"/>
      <c r="FAS52" s="3202"/>
      <c r="FAT52" s="3203"/>
      <c r="FAU52" s="3200"/>
      <c r="FAV52" s="3204"/>
      <c r="FAW52" s="3179"/>
      <c r="FAX52" s="3205"/>
      <c r="FAY52" s="3206"/>
      <c r="FAZ52" s="3207"/>
      <c r="FBA52" s="3208"/>
      <c r="FBB52" s="3209"/>
      <c r="FBC52" s="3208"/>
      <c r="FBD52" s="3209"/>
      <c r="FBE52" s="3200"/>
      <c r="FBF52" s="3201"/>
      <c r="FBG52" s="3208"/>
      <c r="FBH52" s="3206"/>
      <c r="FBI52" s="3200"/>
      <c r="FBJ52" s="3201"/>
      <c r="FBK52" s="3202"/>
      <c r="FBL52" s="3203"/>
      <c r="FBM52" s="3200"/>
      <c r="FBN52" s="3204"/>
      <c r="FBO52" s="3179"/>
      <c r="FBP52" s="3205"/>
      <c r="FBQ52" s="3206"/>
      <c r="FBR52" s="3207"/>
      <c r="FBS52" s="3208"/>
      <c r="FBT52" s="3209"/>
      <c r="FBU52" s="3208"/>
      <c r="FBV52" s="3209"/>
      <c r="FBW52" s="3200"/>
      <c r="FBX52" s="3201"/>
      <c r="FBY52" s="3208"/>
      <c r="FBZ52" s="3206"/>
      <c r="FCA52" s="3200"/>
      <c r="FCB52" s="3201"/>
      <c r="FCC52" s="3202"/>
      <c r="FCD52" s="3203"/>
      <c r="FCE52" s="3200"/>
      <c r="FCF52" s="3204"/>
      <c r="FCG52" s="3179"/>
      <c r="FCH52" s="3205"/>
      <c r="FCI52" s="3206"/>
      <c r="FCJ52" s="3207"/>
      <c r="FCK52" s="3208"/>
      <c r="FCL52" s="3209"/>
      <c r="FCM52" s="3208"/>
      <c r="FCN52" s="3209"/>
      <c r="FCO52" s="3200"/>
      <c r="FCP52" s="3201"/>
      <c r="FCQ52" s="3208"/>
      <c r="FCR52" s="3206"/>
      <c r="FCS52" s="3200"/>
      <c r="FCT52" s="3201"/>
      <c r="FCU52" s="3202"/>
      <c r="FCV52" s="3203"/>
      <c r="FCW52" s="3200"/>
      <c r="FCX52" s="3204"/>
      <c r="FCY52" s="3179"/>
      <c r="FCZ52" s="3205"/>
      <c r="FDA52" s="3206"/>
      <c r="FDB52" s="3207"/>
      <c r="FDC52" s="3208"/>
      <c r="FDD52" s="3209"/>
      <c r="FDE52" s="3208"/>
      <c r="FDF52" s="3209"/>
      <c r="FDG52" s="3200"/>
      <c r="FDH52" s="3201"/>
      <c r="FDI52" s="3208"/>
      <c r="FDJ52" s="3206"/>
      <c r="FDK52" s="3200"/>
      <c r="FDL52" s="3201"/>
      <c r="FDM52" s="3202"/>
      <c r="FDN52" s="3203"/>
      <c r="FDO52" s="3200"/>
      <c r="FDP52" s="3204"/>
      <c r="FDQ52" s="3179"/>
      <c r="FDR52" s="3205"/>
      <c r="FDS52" s="3206"/>
      <c r="FDT52" s="3207"/>
      <c r="FDU52" s="3208"/>
      <c r="FDV52" s="3209"/>
      <c r="FDW52" s="3208"/>
      <c r="FDX52" s="3209"/>
      <c r="FDY52" s="3200"/>
      <c r="FDZ52" s="3201"/>
      <c r="FEA52" s="3208"/>
      <c r="FEB52" s="3206"/>
      <c r="FEC52" s="3200"/>
      <c r="FED52" s="3201"/>
      <c r="FEE52" s="3202"/>
      <c r="FEF52" s="3203"/>
      <c r="FEG52" s="3200"/>
      <c r="FEH52" s="3204"/>
      <c r="FEI52" s="3179"/>
      <c r="FEJ52" s="3205"/>
      <c r="FEK52" s="3206"/>
      <c r="FEL52" s="3207"/>
      <c r="FEM52" s="3208"/>
      <c r="FEN52" s="3209"/>
      <c r="FEO52" s="3208"/>
      <c r="FEP52" s="3209"/>
      <c r="FEQ52" s="3200"/>
      <c r="FER52" s="3201"/>
      <c r="FES52" s="3208"/>
      <c r="FET52" s="3206"/>
      <c r="FEU52" s="3200"/>
      <c r="FEV52" s="3201"/>
      <c r="FEW52" s="3202"/>
      <c r="FEX52" s="3203"/>
      <c r="FEY52" s="3200"/>
      <c r="FEZ52" s="3204"/>
      <c r="FFA52" s="3179"/>
      <c r="FFB52" s="3205"/>
      <c r="FFC52" s="3206"/>
      <c r="FFD52" s="3207"/>
      <c r="FFE52" s="3208"/>
      <c r="FFF52" s="3209"/>
      <c r="FFG52" s="3208"/>
      <c r="FFH52" s="3209"/>
      <c r="FFI52" s="3200"/>
      <c r="FFJ52" s="3201"/>
      <c r="FFK52" s="3208"/>
      <c r="FFL52" s="3206"/>
      <c r="FFM52" s="3200"/>
      <c r="FFN52" s="3201"/>
      <c r="FFO52" s="3202"/>
      <c r="FFP52" s="3203"/>
      <c r="FFQ52" s="3200"/>
      <c r="FFR52" s="3204"/>
      <c r="FFS52" s="3179"/>
      <c r="FFT52" s="3205"/>
      <c r="FFU52" s="3206"/>
      <c r="FFV52" s="3207"/>
      <c r="FFW52" s="3208"/>
      <c r="FFX52" s="3209"/>
      <c r="FFY52" s="3208"/>
      <c r="FFZ52" s="3209"/>
      <c r="FGA52" s="3200"/>
      <c r="FGB52" s="3201"/>
      <c r="FGC52" s="3208"/>
      <c r="FGD52" s="3206"/>
      <c r="FGE52" s="3200"/>
      <c r="FGF52" s="3201"/>
      <c r="FGG52" s="3202"/>
      <c r="FGH52" s="3203"/>
      <c r="FGI52" s="3200"/>
      <c r="FGJ52" s="3204"/>
      <c r="FGK52" s="3179"/>
      <c r="FGL52" s="3205"/>
      <c r="FGM52" s="3206"/>
      <c r="FGN52" s="3207"/>
      <c r="FGO52" s="3208"/>
      <c r="FGP52" s="3209"/>
      <c r="FGQ52" s="3208"/>
      <c r="FGR52" s="3209"/>
      <c r="FGS52" s="3200"/>
      <c r="FGT52" s="3201"/>
      <c r="FGU52" s="3208"/>
      <c r="FGV52" s="3206"/>
      <c r="FGW52" s="3200"/>
      <c r="FGX52" s="3201"/>
      <c r="FGY52" s="3202"/>
      <c r="FGZ52" s="3203"/>
      <c r="FHA52" s="3200"/>
      <c r="FHB52" s="3204"/>
      <c r="FHC52" s="3179"/>
      <c r="FHD52" s="3205"/>
      <c r="FHE52" s="3206"/>
      <c r="FHF52" s="3207"/>
      <c r="FHG52" s="3208"/>
      <c r="FHH52" s="3209"/>
      <c r="FHI52" s="3208"/>
      <c r="FHJ52" s="3209"/>
      <c r="FHK52" s="3200"/>
      <c r="FHL52" s="3201"/>
      <c r="FHM52" s="3208"/>
      <c r="FHN52" s="3206"/>
      <c r="FHO52" s="3200"/>
      <c r="FHP52" s="3201"/>
      <c r="FHQ52" s="3202"/>
      <c r="FHR52" s="3203"/>
      <c r="FHS52" s="3200"/>
      <c r="FHT52" s="3204"/>
      <c r="FHU52" s="3179"/>
      <c r="FHV52" s="3205"/>
      <c r="FHW52" s="3206"/>
      <c r="FHX52" s="3207"/>
      <c r="FHY52" s="3208"/>
      <c r="FHZ52" s="3209"/>
      <c r="FIA52" s="3208"/>
      <c r="FIB52" s="3209"/>
      <c r="FIC52" s="3200"/>
      <c r="FID52" s="3201"/>
      <c r="FIE52" s="3208"/>
      <c r="FIF52" s="3206"/>
      <c r="FIG52" s="3200"/>
      <c r="FIH52" s="3201"/>
      <c r="FII52" s="3202"/>
      <c r="FIJ52" s="3203"/>
      <c r="FIK52" s="3200"/>
      <c r="FIL52" s="3204"/>
      <c r="FIM52" s="3179"/>
      <c r="FIN52" s="3205"/>
      <c r="FIO52" s="3206"/>
      <c r="FIP52" s="3207"/>
      <c r="FIQ52" s="3208"/>
      <c r="FIR52" s="3209"/>
      <c r="FIS52" s="3208"/>
      <c r="FIT52" s="3209"/>
      <c r="FIU52" s="3200"/>
      <c r="FIV52" s="3201"/>
      <c r="FIW52" s="3208"/>
      <c r="FIX52" s="3206"/>
      <c r="FIY52" s="3200"/>
      <c r="FIZ52" s="3201"/>
      <c r="FJA52" s="3202"/>
      <c r="FJB52" s="3203"/>
      <c r="FJC52" s="3200"/>
      <c r="FJD52" s="3204"/>
      <c r="FJE52" s="3179"/>
      <c r="FJF52" s="3205"/>
      <c r="FJG52" s="3206"/>
      <c r="FJH52" s="3207"/>
      <c r="FJI52" s="3208"/>
      <c r="FJJ52" s="3209"/>
      <c r="FJK52" s="3208"/>
      <c r="FJL52" s="3209"/>
      <c r="FJM52" s="3200"/>
      <c r="FJN52" s="3201"/>
      <c r="FJO52" s="3208"/>
      <c r="FJP52" s="3206"/>
      <c r="FJQ52" s="3200"/>
      <c r="FJR52" s="3201"/>
      <c r="FJS52" s="3202"/>
      <c r="FJT52" s="3203"/>
      <c r="FJU52" s="3200"/>
      <c r="FJV52" s="3204"/>
      <c r="FJW52" s="3179"/>
      <c r="FJX52" s="3205"/>
      <c r="FJY52" s="3206"/>
      <c r="FJZ52" s="3207"/>
      <c r="FKA52" s="3208"/>
      <c r="FKB52" s="3209"/>
      <c r="FKC52" s="3208"/>
      <c r="FKD52" s="3209"/>
      <c r="FKE52" s="3200"/>
      <c r="FKF52" s="3201"/>
      <c r="FKG52" s="3208"/>
      <c r="FKH52" s="3206"/>
      <c r="FKI52" s="3200"/>
      <c r="FKJ52" s="3201"/>
      <c r="FKK52" s="3202"/>
      <c r="FKL52" s="3203"/>
      <c r="FKM52" s="3200"/>
      <c r="FKN52" s="3204"/>
      <c r="FKO52" s="3179"/>
      <c r="FKP52" s="3205"/>
      <c r="FKQ52" s="3206"/>
      <c r="FKR52" s="3207"/>
      <c r="FKS52" s="3208"/>
      <c r="FKT52" s="3209"/>
      <c r="FKU52" s="3208"/>
      <c r="FKV52" s="3209"/>
      <c r="FKW52" s="3200"/>
      <c r="FKX52" s="3201"/>
      <c r="FKY52" s="3208"/>
      <c r="FKZ52" s="3206"/>
      <c r="FLA52" s="3200"/>
      <c r="FLB52" s="3201"/>
      <c r="FLC52" s="3202"/>
      <c r="FLD52" s="3203"/>
      <c r="FLE52" s="3200"/>
      <c r="FLF52" s="3204"/>
      <c r="FLG52" s="3179"/>
      <c r="FLH52" s="3205"/>
      <c r="FLI52" s="3206"/>
      <c r="FLJ52" s="3207"/>
      <c r="FLK52" s="3208"/>
      <c r="FLL52" s="3209"/>
      <c r="FLM52" s="3208"/>
      <c r="FLN52" s="3209"/>
      <c r="FLO52" s="3200"/>
      <c r="FLP52" s="3201"/>
      <c r="FLQ52" s="3208"/>
      <c r="FLR52" s="3206"/>
      <c r="FLS52" s="3200"/>
      <c r="FLT52" s="3201"/>
      <c r="FLU52" s="3202"/>
      <c r="FLV52" s="3203"/>
      <c r="FLW52" s="3200"/>
      <c r="FLX52" s="3204"/>
      <c r="FLY52" s="3179"/>
      <c r="FLZ52" s="3205"/>
      <c r="FMA52" s="3206"/>
      <c r="FMB52" s="3207"/>
      <c r="FMC52" s="3208"/>
      <c r="FMD52" s="3209"/>
      <c r="FME52" s="3208"/>
      <c r="FMF52" s="3209"/>
      <c r="FMG52" s="3200"/>
      <c r="FMH52" s="3201"/>
      <c r="FMI52" s="3208"/>
      <c r="FMJ52" s="3206"/>
      <c r="FMK52" s="3200"/>
      <c r="FML52" s="3201"/>
      <c r="FMM52" s="3202"/>
      <c r="FMN52" s="3203"/>
      <c r="FMO52" s="3200"/>
      <c r="FMP52" s="3204"/>
      <c r="FMQ52" s="3179"/>
      <c r="FMR52" s="3205"/>
      <c r="FMS52" s="3206"/>
      <c r="FMT52" s="3207"/>
      <c r="FMU52" s="3208"/>
      <c r="FMV52" s="3209"/>
      <c r="FMW52" s="3208"/>
      <c r="FMX52" s="3209"/>
      <c r="FMY52" s="3200"/>
      <c r="FMZ52" s="3201"/>
      <c r="FNA52" s="3208"/>
      <c r="FNB52" s="3206"/>
      <c r="FNC52" s="3200"/>
      <c r="FND52" s="3201"/>
      <c r="FNE52" s="3202"/>
      <c r="FNF52" s="3203"/>
      <c r="FNG52" s="3200"/>
      <c r="FNH52" s="3204"/>
      <c r="FNI52" s="3179"/>
      <c r="FNJ52" s="3205"/>
      <c r="FNK52" s="3206"/>
      <c r="FNL52" s="3207"/>
      <c r="FNM52" s="3208"/>
      <c r="FNN52" s="3209"/>
      <c r="FNO52" s="3208"/>
      <c r="FNP52" s="3209"/>
      <c r="FNQ52" s="3200"/>
      <c r="FNR52" s="3201"/>
      <c r="FNS52" s="3208"/>
      <c r="FNT52" s="3206"/>
      <c r="FNU52" s="3200"/>
      <c r="FNV52" s="3201"/>
      <c r="FNW52" s="3202"/>
      <c r="FNX52" s="3203"/>
      <c r="FNY52" s="3200"/>
      <c r="FNZ52" s="3204"/>
      <c r="FOA52" s="3179"/>
      <c r="FOB52" s="3205"/>
      <c r="FOC52" s="3206"/>
      <c r="FOD52" s="3207"/>
      <c r="FOE52" s="3208"/>
      <c r="FOF52" s="3209"/>
      <c r="FOG52" s="3208"/>
      <c r="FOH52" s="3209"/>
      <c r="FOI52" s="3200"/>
      <c r="FOJ52" s="3201"/>
      <c r="FOK52" s="3208"/>
      <c r="FOL52" s="3206"/>
      <c r="FOM52" s="3200"/>
      <c r="FON52" s="3201"/>
      <c r="FOO52" s="3202"/>
      <c r="FOP52" s="3203"/>
      <c r="FOQ52" s="3200"/>
      <c r="FOR52" s="3204"/>
      <c r="FOS52" s="3179"/>
      <c r="FOT52" s="3205"/>
      <c r="FOU52" s="3206"/>
      <c r="FOV52" s="3207"/>
      <c r="FOW52" s="3208"/>
      <c r="FOX52" s="3209"/>
      <c r="FOY52" s="3208"/>
      <c r="FOZ52" s="3209"/>
      <c r="FPA52" s="3200"/>
      <c r="FPB52" s="3201"/>
      <c r="FPC52" s="3208"/>
      <c r="FPD52" s="3206"/>
      <c r="FPE52" s="3200"/>
      <c r="FPF52" s="3201"/>
      <c r="FPG52" s="3202"/>
      <c r="FPH52" s="3203"/>
      <c r="FPI52" s="3200"/>
      <c r="FPJ52" s="3204"/>
      <c r="FPK52" s="3179"/>
      <c r="FPL52" s="3205"/>
      <c r="FPM52" s="3206"/>
      <c r="FPN52" s="3207"/>
      <c r="FPO52" s="3208"/>
      <c r="FPP52" s="3209"/>
      <c r="FPQ52" s="3208"/>
      <c r="FPR52" s="3209"/>
      <c r="FPS52" s="3200"/>
      <c r="FPT52" s="3201"/>
      <c r="FPU52" s="3208"/>
      <c r="FPV52" s="3206"/>
      <c r="FPW52" s="3200"/>
      <c r="FPX52" s="3201"/>
      <c r="FPY52" s="3202"/>
      <c r="FPZ52" s="3203"/>
      <c r="FQA52" s="3200"/>
      <c r="FQB52" s="3204"/>
      <c r="FQC52" s="3179"/>
      <c r="FQD52" s="3205"/>
      <c r="FQE52" s="3206"/>
      <c r="FQF52" s="3207"/>
      <c r="FQG52" s="3208"/>
      <c r="FQH52" s="3209"/>
      <c r="FQI52" s="3208"/>
      <c r="FQJ52" s="3209"/>
      <c r="FQK52" s="3200"/>
      <c r="FQL52" s="3201"/>
      <c r="FQM52" s="3208"/>
      <c r="FQN52" s="3206"/>
      <c r="FQO52" s="3200"/>
      <c r="FQP52" s="3201"/>
      <c r="FQQ52" s="3202"/>
      <c r="FQR52" s="3203"/>
      <c r="FQS52" s="3200"/>
      <c r="FQT52" s="3204"/>
      <c r="FQU52" s="3179"/>
      <c r="FQV52" s="3205"/>
      <c r="FQW52" s="3206"/>
      <c r="FQX52" s="3207"/>
      <c r="FQY52" s="3208"/>
      <c r="FQZ52" s="3209"/>
      <c r="FRA52" s="3208"/>
      <c r="FRB52" s="3209"/>
      <c r="FRC52" s="3200"/>
      <c r="FRD52" s="3201"/>
      <c r="FRE52" s="3208"/>
      <c r="FRF52" s="3206"/>
      <c r="FRG52" s="3200"/>
      <c r="FRH52" s="3201"/>
      <c r="FRI52" s="3202"/>
      <c r="FRJ52" s="3203"/>
      <c r="FRK52" s="3200"/>
      <c r="FRL52" s="3204"/>
      <c r="FRM52" s="3179"/>
      <c r="FRN52" s="3205"/>
      <c r="FRO52" s="3206"/>
      <c r="FRP52" s="3207"/>
      <c r="FRQ52" s="3208"/>
      <c r="FRR52" s="3209"/>
      <c r="FRS52" s="3208"/>
      <c r="FRT52" s="3209"/>
      <c r="FRU52" s="3200"/>
      <c r="FRV52" s="3201"/>
      <c r="FRW52" s="3208"/>
      <c r="FRX52" s="3206"/>
      <c r="FRY52" s="3200"/>
      <c r="FRZ52" s="3201"/>
      <c r="FSA52" s="3202"/>
      <c r="FSB52" s="3203"/>
      <c r="FSC52" s="3200"/>
      <c r="FSD52" s="3204"/>
      <c r="FSE52" s="3179"/>
      <c r="FSF52" s="3205"/>
      <c r="FSG52" s="3206"/>
      <c r="FSH52" s="3207"/>
      <c r="FSI52" s="3208"/>
      <c r="FSJ52" s="3209"/>
      <c r="FSK52" s="3208"/>
      <c r="FSL52" s="3209"/>
      <c r="FSM52" s="3200"/>
      <c r="FSN52" s="3201"/>
      <c r="FSO52" s="3208"/>
      <c r="FSP52" s="3206"/>
      <c r="FSQ52" s="3200"/>
      <c r="FSR52" s="3201"/>
      <c r="FSS52" s="3202"/>
      <c r="FST52" s="3203"/>
      <c r="FSU52" s="3200"/>
      <c r="FSV52" s="3204"/>
      <c r="FSW52" s="3179"/>
      <c r="FSX52" s="3205"/>
      <c r="FSY52" s="3206"/>
      <c r="FSZ52" s="3207"/>
      <c r="FTA52" s="3208"/>
      <c r="FTB52" s="3209"/>
      <c r="FTC52" s="3208"/>
      <c r="FTD52" s="3209"/>
      <c r="FTE52" s="3200"/>
      <c r="FTF52" s="3201"/>
      <c r="FTG52" s="3208"/>
      <c r="FTH52" s="3206"/>
      <c r="FTI52" s="3200"/>
      <c r="FTJ52" s="3201"/>
      <c r="FTK52" s="3202"/>
      <c r="FTL52" s="3203"/>
      <c r="FTM52" s="3200"/>
      <c r="FTN52" s="3204"/>
      <c r="FTO52" s="3179"/>
      <c r="FTP52" s="3205"/>
      <c r="FTQ52" s="3206"/>
      <c r="FTR52" s="3207"/>
      <c r="FTS52" s="3208"/>
      <c r="FTT52" s="3209"/>
      <c r="FTU52" s="3208"/>
      <c r="FTV52" s="3209"/>
      <c r="FTW52" s="3200"/>
      <c r="FTX52" s="3201"/>
      <c r="FTY52" s="3208"/>
      <c r="FTZ52" s="3206"/>
      <c r="FUA52" s="3200"/>
      <c r="FUB52" s="3201"/>
      <c r="FUC52" s="3202"/>
      <c r="FUD52" s="3203"/>
      <c r="FUE52" s="3200"/>
      <c r="FUF52" s="3204"/>
      <c r="FUG52" s="3179"/>
      <c r="FUH52" s="3205"/>
      <c r="FUI52" s="3206"/>
      <c r="FUJ52" s="3207"/>
      <c r="FUK52" s="3208"/>
      <c r="FUL52" s="3209"/>
      <c r="FUM52" s="3208"/>
      <c r="FUN52" s="3209"/>
      <c r="FUO52" s="3200"/>
      <c r="FUP52" s="3201"/>
      <c r="FUQ52" s="3208"/>
      <c r="FUR52" s="3206"/>
      <c r="FUS52" s="3200"/>
      <c r="FUT52" s="3201"/>
      <c r="FUU52" s="3202"/>
      <c r="FUV52" s="3203"/>
      <c r="FUW52" s="3200"/>
      <c r="FUX52" s="3204"/>
      <c r="FUY52" s="3179"/>
      <c r="FUZ52" s="3205"/>
      <c r="FVA52" s="3206"/>
      <c r="FVB52" s="3207"/>
      <c r="FVC52" s="3208"/>
      <c r="FVD52" s="3209"/>
      <c r="FVE52" s="3208"/>
      <c r="FVF52" s="3209"/>
      <c r="FVG52" s="3200"/>
      <c r="FVH52" s="3201"/>
      <c r="FVI52" s="3208"/>
      <c r="FVJ52" s="3206"/>
      <c r="FVK52" s="3200"/>
      <c r="FVL52" s="3201"/>
      <c r="FVM52" s="3202"/>
      <c r="FVN52" s="3203"/>
      <c r="FVO52" s="3200"/>
      <c r="FVP52" s="3204"/>
      <c r="FVQ52" s="3179"/>
      <c r="FVR52" s="3205"/>
      <c r="FVS52" s="3206"/>
      <c r="FVT52" s="3207"/>
      <c r="FVU52" s="3208"/>
      <c r="FVV52" s="3209"/>
      <c r="FVW52" s="3208"/>
      <c r="FVX52" s="3209"/>
      <c r="FVY52" s="3200"/>
      <c r="FVZ52" s="3201"/>
      <c r="FWA52" s="3208"/>
      <c r="FWB52" s="3206"/>
      <c r="FWC52" s="3200"/>
      <c r="FWD52" s="3201"/>
      <c r="FWE52" s="3202"/>
      <c r="FWF52" s="3203"/>
      <c r="FWG52" s="3200"/>
      <c r="FWH52" s="3204"/>
      <c r="FWI52" s="3179"/>
      <c r="FWJ52" s="3205"/>
      <c r="FWK52" s="3206"/>
      <c r="FWL52" s="3207"/>
      <c r="FWM52" s="3208"/>
      <c r="FWN52" s="3209"/>
      <c r="FWO52" s="3208"/>
      <c r="FWP52" s="3209"/>
      <c r="FWQ52" s="3200"/>
      <c r="FWR52" s="3201"/>
      <c r="FWS52" s="3208"/>
      <c r="FWT52" s="3206"/>
      <c r="FWU52" s="3200"/>
      <c r="FWV52" s="3201"/>
      <c r="FWW52" s="3202"/>
      <c r="FWX52" s="3203"/>
      <c r="FWY52" s="3200"/>
      <c r="FWZ52" s="3204"/>
      <c r="FXA52" s="3179"/>
      <c r="FXB52" s="3205"/>
      <c r="FXC52" s="3206"/>
      <c r="FXD52" s="3207"/>
      <c r="FXE52" s="3208"/>
      <c r="FXF52" s="3209"/>
      <c r="FXG52" s="3208"/>
      <c r="FXH52" s="3209"/>
      <c r="FXI52" s="3200"/>
      <c r="FXJ52" s="3201"/>
      <c r="FXK52" s="3208"/>
      <c r="FXL52" s="3206"/>
      <c r="FXM52" s="3200"/>
      <c r="FXN52" s="3201"/>
      <c r="FXO52" s="3202"/>
      <c r="FXP52" s="3203"/>
      <c r="FXQ52" s="3200"/>
      <c r="FXR52" s="3204"/>
      <c r="FXS52" s="3179"/>
      <c r="FXT52" s="3205"/>
      <c r="FXU52" s="3206"/>
      <c r="FXV52" s="3207"/>
      <c r="FXW52" s="3208"/>
      <c r="FXX52" s="3209"/>
      <c r="FXY52" s="3208"/>
      <c r="FXZ52" s="3209"/>
      <c r="FYA52" s="3200"/>
      <c r="FYB52" s="3201"/>
      <c r="FYC52" s="3208"/>
      <c r="FYD52" s="3206"/>
      <c r="FYE52" s="3200"/>
      <c r="FYF52" s="3201"/>
      <c r="FYG52" s="3202"/>
      <c r="FYH52" s="3203"/>
      <c r="FYI52" s="3200"/>
      <c r="FYJ52" s="3204"/>
      <c r="FYK52" s="3179"/>
      <c r="FYL52" s="3205"/>
      <c r="FYM52" s="3206"/>
      <c r="FYN52" s="3207"/>
      <c r="FYO52" s="3208"/>
      <c r="FYP52" s="3209"/>
      <c r="FYQ52" s="3208"/>
      <c r="FYR52" s="3209"/>
      <c r="FYS52" s="3200"/>
      <c r="FYT52" s="3201"/>
      <c r="FYU52" s="3208"/>
      <c r="FYV52" s="3206"/>
      <c r="FYW52" s="3200"/>
      <c r="FYX52" s="3201"/>
      <c r="FYY52" s="3202"/>
      <c r="FYZ52" s="3203"/>
      <c r="FZA52" s="3200"/>
      <c r="FZB52" s="3204"/>
      <c r="FZC52" s="3179"/>
      <c r="FZD52" s="3205"/>
      <c r="FZE52" s="3206"/>
      <c r="FZF52" s="3207"/>
      <c r="FZG52" s="3208"/>
      <c r="FZH52" s="3209"/>
      <c r="FZI52" s="3208"/>
      <c r="FZJ52" s="3209"/>
      <c r="FZK52" s="3200"/>
      <c r="FZL52" s="3201"/>
      <c r="FZM52" s="3208"/>
      <c r="FZN52" s="3206"/>
      <c r="FZO52" s="3200"/>
      <c r="FZP52" s="3201"/>
      <c r="FZQ52" s="3202"/>
      <c r="FZR52" s="3203"/>
      <c r="FZS52" s="3200"/>
      <c r="FZT52" s="3204"/>
      <c r="FZU52" s="3179"/>
      <c r="FZV52" s="3205"/>
      <c r="FZW52" s="3206"/>
      <c r="FZX52" s="3207"/>
      <c r="FZY52" s="3208"/>
      <c r="FZZ52" s="3209"/>
      <c r="GAA52" s="3208"/>
      <c r="GAB52" s="3209"/>
      <c r="GAC52" s="3200"/>
      <c r="GAD52" s="3201"/>
      <c r="GAE52" s="3208"/>
      <c r="GAF52" s="3206"/>
      <c r="GAG52" s="3200"/>
      <c r="GAH52" s="3201"/>
      <c r="GAI52" s="3202"/>
      <c r="GAJ52" s="3203"/>
      <c r="GAK52" s="3200"/>
      <c r="GAL52" s="3204"/>
      <c r="GAM52" s="3179"/>
      <c r="GAN52" s="3205"/>
      <c r="GAO52" s="3206"/>
      <c r="GAP52" s="3207"/>
      <c r="GAQ52" s="3208"/>
      <c r="GAR52" s="3209"/>
      <c r="GAS52" s="3208"/>
      <c r="GAT52" s="3209"/>
      <c r="GAU52" s="3200"/>
      <c r="GAV52" s="3201"/>
      <c r="GAW52" s="3208"/>
      <c r="GAX52" s="3206"/>
      <c r="GAY52" s="3200"/>
      <c r="GAZ52" s="3201"/>
      <c r="GBA52" s="3202"/>
      <c r="GBB52" s="3203"/>
      <c r="GBC52" s="3200"/>
      <c r="GBD52" s="3204"/>
      <c r="GBE52" s="3179"/>
      <c r="GBF52" s="3205"/>
      <c r="GBG52" s="3206"/>
      <c r="GBH52" s="3207"/>
      <c r="GBI52" s="3208"/>
      <c r="GBJ52" s="3209"/>
      <c r="GBK52" s="3208"/>
      <c r="GBL52" s="3209"/>
      <c r="GBM52" s="3200"/>
      <c r="GBN52" s="3201"/>
      <c r="GBO52" s="3208"/>
      <c r="GBP52" s="3206"/>
      <c r="GBQ52" s="3200"/>
      <c r="GBR52" s="3201"/>
      <c r="GBS52" s="3202"/>
      <c r="GBT52" s="3203"/>
      <c r="GBU52" s="3200"/>
      <c r="GBV52" s="3204"/>
      <c r="GBW52" s="3179"/>
      <c r="GBX52" s="3205"/>
      <c r="GBY52" s="3206"/>
      <c r="GBZ52" s="3207"/>
      <c r="GCA52" s="3208"/>
      <c r="GCB52" s="3209"/>
      <c r="GCC52" s="3208"/>
      <c r="GCD52" s="3209"/>
      <c r="GCE52" s="3200"/>
      <c r="GCF52" s="3201"/>
      <c r="GCG52" s="3208"/>
      <c r="GCH52" s="3206"/>
      <c r="GCI52" s="3200"/>
      <c r="GCJ52" s="3201"/>
      <c r="GCK52" s="3202"/>
      <c r="GCL52" s="3203"/>
      <c r="GCM52" s="3200"/>
      <c r="GCN52" s="3204"/>
      <c r="GCO52" s="3179"/>
      <c r="GCP52" s="3205"/>
      <c r="GCQ52" s="3206"/>
      <c r="GCR52" s="3207"/>
      <c r="GCS52" s="3208"/>
      <c r="GCT52" s="3209"/>
      <c r="GCU52" s="3208"/>
      <c r="GCV52" s="3209"/>
      <c r="GCW52" s="3200"/>
      <c r="GCX52" s="3201"/>
      <c r="GCY52" s="3208"/>
      <c r="GCZ52" s="3206"/>
      <c r="GDA52" s="3200"/>
      <c r="GDB52" s="3201"/>
      <c r="GDC52" s="3202"/>
      <c r="GDD52" s="3203"/>
      <c r="GDE52" s="3200"/>
      <c r="GDF52" s="3204"/>
      <c r="GDG52" s="3179"/>
      <c r="GDH52" s="3205"/>
      <c r="GDI52" s="3206"/>
      <c r="GDJ52" s="3207"/>
      <c r="GDK52" s="3208"/>
      <c r="GDL52" s="3209"/>
      <c r="GDM52" s="3208"/>
      <c r="GDN52" s="3209"/>
      <c r="GDO52" s="3200"/>
      <c r="GDP52" s="3201"/>
      <c r="GDQ52" s="3208"/>
      <c r="GDR52" s="3206"/>
      <c r="GDS52" s="3200"/>
      <c r="GDT52" s="3201"/>
      <c r="GDU52" s="3202"/>
      <c r="GDV52" s="3203"/>
      <c r="GDW52" s="3200"/>
      <c r="GDX52" s="3204"/>
      <c r="GDY52" s="3179"/>
      <c r="GDZ52" s="3205"/>
      <c r="GEA52" s="3206"/>
      <c r="GEB52" s="3207"/>
      <c r="GEC52" s="3208"/>
      <c r="GED52" s="3209"/>
      <c r="GEE52" s="3208"/>
      <c r="GEF52" s="3209"/>
      <c r="GEG52" s="3200"/>
      <c r="GEH52" s="3201"/>
      <c r="GEI52" s="3208"/>
      <c r="GEJ52" s="3206"/>
      <c r="GEK52" s="3200"/>
      <c r="GEL52" s="3201"/>
      <c r="GEM52" s="3202"/>
      <c r="GEN52" s="3203"/>
      <c r="GEO52" s="3200"/>
      <c r="GEP52" s="3204"/>
      <c r="GEQ52" s="3179"/>
      <c r="GER52" s="3205"/>
      <c r="GES52" s="3206"/>
      <c r="GET52" s="3207"/>
      <c r="GEU52" s="3208"/>
      <c r="GEV52" s="3209"/>
      <c r="GEW52" s="3208"/>
      <c r="GEX52" s="3209"/>
      <c r="GEY52" s="3200"/>
      <c r="GEZ52" s="3201"/>
      <c r="GFA52" s="3208"/>
      <c r="GFB52" s="3206"/>
      <c r="GFC52" s="3200"/>
      <c r="GFD52" s="3201"/>
      <c r="GFE52" s="3202"/>
      <c r="GFF52" s="3203"/>
      <c r="GFG52" s="3200"/>
      <c r="GFH52" s="3204"/>
      <c r="GFI52" s="3179"/>
      <c r="GFJ52" s="3205"/>
      <c r="GFK52" s="3206"/>
      <c r="GFL52" s="3207"/>
      <c r="GFM52" s="3208"/>
      <c r="GFN52" s="3209"/>
      <c r="GFO52" s="3208"/>
      <c r="GFP52" s="3209"/>
      <c r="GFQ52" s="3200"/>
      <c r="GFR52" s="3201"/>
      <c r="GFS52" s="3208"/>
      <c r="GFT52" s="3206"/>
      <c r="GFU52" s="3200"/>
      <c r="GFV52" s="3201"/>
      <c r="GFW52" s="3202"/>
      <c r="GFX52" s="3203"/>
      <c r="GFY52" s="3200"/>
      <c r="GFZ52" s="3204"/>
      <c r="GGA52" s="3179"/>
      <c r="GGB52" s="3205"/>
      <c r="GGC52" s="3206"/>
      <c r="GGD52" s="3207"/>
      <c r="GGE52" s="3208"/>
      <c r="GGF52" s="3209"/>
      <c r="GGG52" s="3208"/>
      <c r="GGH52" s="3209"/>
      <c r="GGI52" s="3200"/>
      <c r="GGJ52" s="3201"/>
      <c r="GGK52" s="3208"/>
      <c r="GGL52" s="3206"/>
      <c r="GGM52" s="3200"/>
      <c r="GGN52" s="3201"/>
      <c r="GGO52" s="3202"/>
      <c r="GGP52" s="3203"/>
      <c r="GGQ52" s="3200"/>
      <c r="GGR52" s="3204"/>
      <c r="GGS52" s="3179"/>
      <c r="GGT52" s="3205"/>
      <c r="GGU52" s="3206"/>
      <c r="GGV52" s="3207"/>
      <c r="GGW52" s="3208"/>
      <c r="GGX52" s="3209"/>
      <c r="GGY52" s="3208"/>
      <c r="GGZ52" s="3209"/>
      <c r="GHA52" s="3200"/>
      <c r="GHB52" s="3201"/>
      <c r="GHC52" s="3208"/>
      <c r="GHD52" s="3206"/>
      <c r="GHE52" s="3200"/>
      <c r="GHF52" s="3201"/>
      <c r="GHG52" s="3202"/>
      <c r="GHH52" s="3203"/>
      <c r="GHI52" s="3200"/>
      <c r="GHJ52" s="3204"/>
      <c r="GHK52" s="3179"/>
      <c r="GHL52" s="3205"/>
      <c r="GHM52" s="3206"/>
      <c r="GHN52" s="3207"/>
      <c r="GHO52" s="3208"/>
      <c r="GHP52" s="3209"/>
      <c r="GHQ52" s="3208"/>
      <c r="GHR52" s="3209"/>
      <c r="GHS52" s="3200"/>
      <c r="GHT52" s="3201"/>
      <c r="GHU52" s="3208"/>
      <c r="GHV52" s="3206"/>
      <c r="GHW52" s="3200"/>
      <c r="GHX52" s="3201"/>
      <c r="GHY52" s="3202"/>
      <c r="GHZ52" s="3203"/>
      <c r="GIA52" s="3200"/>
      <c r="GIB52" s="3204"/>
      <c r="GIC52" s="3179"/>
      <c r="GID52" s="3205"/>
      <c r="GIE52" s="3206"/>
      <c r="GIF52" s="3207"/>
      <c r="GIG52" s="3208"/>
      <c r="GIH52" s="3209"/>
      <c r="GII52" s="3208"/>
      <c r="GIJ52" s="3209"/>
      <c r="GIK52" s="3200"/>
      <c r="GIL52" s="3201"/>
      <c r="GIM52" s="3208"/>
      <c r="GIN52" s="3206"/>
      <c r="GIO52" s="3200"/>
      <c r="GIP52" s="3201"/>
      <c r="GIQ52" s="3202"/>
      <c r="GIR52" s="3203"/>
      <c r="GIS52" s="3200"/>
      <c r="GIT52" s="3204"/>
      <c r="GIU52" s="3179"/>
      <c r="GIV52" s="3205"/>
      <c r="GIW52" s="3206"/>
      <c r="GIX52" s="3207"/>
      <c r="GIY52" s="3208"/>
      <c r="GIZ52" s="3209"/>
      <c r="GJA52" s="3208"/>
      <c r="GJB52" s="3209"/>
      <c r="GJC52" s="3200"/>
      <c r="GJD52" s="3201"/>
      <c r="GJE52" s="3208"/>
      <c r="GJF52" s="3206"/>
      <c r="GJG52" s="3200"/>
      <c r="GJH52" s="3201"/>
      <c r="GJI52" s="3202"/>
      <c r="GJJ52" s="3203"/>
      <c r="GJK52" s="3200"/>
      <c r="GJL52" s="3204"/>
      <c r="GJM52" s="3179"/>
      <c r="GJN52" s="3205"/>
      <c r="GJO52" s="3206"/>
      <c r="GJP52" s="3207"/>
      <c r="GJQ52" s="3208"/>
      <c r="GJR52" s="3209"/>
      <c r="GJS52" s="3208"/>
      <c r="GJT52" s="3209"/>
      <c r="GJU52" s="3200"/>
      <c r="GJV52" s="3201"/>
      <c r="GJW52" s="3208"/>
      <c r="GJX52" s="3206"/>
      <c r="GJY52" s="3200"/>
      <c r="GJZ52" s="3201"/>
      <c r="GKA52" s="3202"/>
      <c r="GKB52" s="3203"/>
      <c r="GKC52" s="3200"/>
      <c r="GKD52" s="3204"/>
      <c r="GKE52" s="3179"/>
      <c r="GKF52" s="3205"/>
      <c r="GKG52" s="3206"/>
      <c r="GKH52" s="3207"/>
      <c r="GKI52" s="3208"/>
      <c r="GKJ52" s="3209"/>
      <c r="GKK52" s="3208"/>
      <c r="GKL52" s="3209"/>
      <c r="GKM52" s="3200"/>
      <c r="GKN52" s="3201"/>
      <c r="GKO52" s="3208"/>
      <c r="GKP52" s="3206"/>
      <c r="GKQ52" s="3200"/>
      <c r="GKR52" s="3201"/>
      <c r="GKS52" s="3202"/>
      <c r="GKT52" s="3203"/>
      <c r="GKU52" s="3200"/>
      <c r="GKV52" s="3204"/>
      <c r="GKW52" s="3179"/>
      <c r="GKX52" s="3205"/>
      <c r="GKY52" s="3206"/>
      <c r="GKZ52" s="3207"/>
      <c r="GLA52" s="3208"/>
      <c r="GLB52" s="3209"/>
      <c r="GLC52" s="3208"/>
      <c r="GLD52" s="3209"/>
      <c r="GLE52" s="3200"/>
      <c r="GLF52" s="3201"/>
      <c r="GLG52" s="3208"/>
      <c r="GLH52" s="3206"/>
      <c r="GLI52" s="3200"/>
      <c r="GLJ52" s="3201"/>
      <c r="GLK52" s="3202"/>
      <c r="GLL52" s="3203"/>
      <c r="GLM52" s="3200"/>
      <c r="GLN52" s="3204"/>
      <c r="GLO52" s="3179"/>
      <c r="GLP52" s="3205"/>
      <c r="GLQ52" s="3206"/>
      <c r="GLR52" s="3207"/>
      <c r="GLS52" s="3208"/>
      <c r="GLT52" s="3209"/>
      <c r="GLU52" s="3208"/>
      <c r="GLV52" s="3209"/>
      <c r="GLW52" s="3200"/>
      <c r="GLX52" s="3201"/>
      <c r="GLY52" s="3208"/>
      <c r="GLZ52" s="3206"/>
      <c r="GMA52" s="3200"/>
      <c r="GMB52" s="3201"/>
      <c r="GMC52" s="3202"/>
      <c r="GMD52" s="3203"/>
      <c r="GME52" s="3200"/>
      <c r="GMF52" s="3204"/>
      <c r="GMG52" s="3179"/>
      <c r="GMH52" s="3205"/>
      <c r="GMI52" s="3206"/>
      <c r="GMJ52" s="3207"/>
      <c r="GMK52" s="3208"/>
      <c r="GML52" s="3209"/>
      <c r="GMM52" s="3208"/>
      <c r="GMN52" s="3209"/>
      <c r="GMO52" s="3200"/>
      <c r="GMP52" s="3201"/>
      <c r="GMQ52" s="3208"/>
      <c r="GMR52" s="3206"/>
      <c r="GMS52" s="3200"/>
      <c r="GMT52" s="3201"/>
      <c r="GMU52" s="3202"/>
      <c r="GMV52" s="3203"/>
      <c r="GMW52" s="3200"/>
      <c r="GMX52" s="3204"/>
      <c r="GMY52" s="3179"/>
      <c r="GMZ52" s="3205"/>
      <c r="GNA52" s="3206"/>
      <c r="GNB52" s="3207"/>
      <c r="GNC52" s="3208"/>
      <c r="GND52" s="3209"/>
      <c r="GNE52" s="3208"/>
      <c r="GNF52" s="3209"/>
      <c r="GNG52" s="3200"/>
      <c r="GNH52" s="3201"/>
      <c r="GNI52" s="3208"/>
      <c r="GNJ52" s="3206"/>
      <c r="GNK52" s="3200"/>
      <c r="GNL52" s="3201"/>
      <c r="GNM52" s="3202"/>
      <c r="GNN52" s="3203"/>
      <c r="GNO52" s="3200"/>
      <c r="GNP52" s="3204"/>
      <c r="GNQ52" s="3179"/>
      <c r="GNR52" s="3205"/>
      <c r="GNS52" s="3206"/>
      <c r="GNT52" s="3207"/>
      <c r="GNU52" s="3208"/>
      <c r="GNV52" s="3209"/>
      <c r="GNW52" s="3208"/>
      <c r="GNX52" s="3209"/>
      <c r="GNY52" s="3200"/>
      <c r="GNZ52" s="3201"/>
      <c r="GOA52" s="3208"/>
      <c r="GOB52" s="3206"/>
      <c r="GOC52" s="3200"/>
      <c r="GOD52" s="3201"/>
      <c r="GOE52" s="3202"/>
      <c r="GOF52" s="3203"/>
      <c r="GOG52" s="3200"/>
      <c r="GOH52" s="3204"/>
      <c r="GOI52" s="3179"/>
      <c r="GOJ52" s="3205"/>
      <c r="GOK52" s="3206"/>
      <c r="GOL52" s="3207"/>
      <c r="GOM52" s="3208"/>
      <c r="GON52" s="3209"/>
      <c r="GOO52" s="3208"/>
      <c r="GOP52" s="3209"/>
      <c r="GOQ52" s="3200"/>
      <c r="GOR52" s="3201"/>
      <c r="GOS52" s="3208"/>
      <c r="GOT52" s="3206"/>
      <c r="GOU52" s="3200"/>
      <c r="GOV52" s="3201"/>
      <c r="GOW52" s="3202"/>
      <c r="GOX52" s="3203"/>
      <c r="GOY52" s="3200"/>
      <c r="GOZ52" s="3204"/>
      <c r="GPA52" s="3179"/>
      <c r="GPB52" s="3205"/>
      <c r="GPC52" s="3206"/>
      <c r="GPD52" s="3207"/>
      <c r="GPE52" s="3208"/>
      <c r="GPF52" s="3209"/>
      <c r="GPG52" s="3208"/>
      <c r="GPH52" s="3209"/>
      <c r="GPI52" s="3200"/>
      <c r="GPJ52" s="3201"/>
      <c r="GPK52" s="3208"/>
      <c r="GPL52" s="3206"/>
      <c r="GPM52" s="3200"/>
      <c r="GPN52" s="3201"/>
      <c r="GPO52" s="3202"/>
      <c r="GPP52" s="3203"/>
      <c r="GPQ52" s="3200"/>
      <c r="GPR52" s="3204"/>
      <c r="GPS52" s="3179"/>
      <c r="GPT52" s="3205"/>
      <c r="GPU52" s="3206"/>
      <c r="GPV52" s="3207"/>
      <c r="GPW52" s="3208"/>
      <c r="GPX52" s="3209"/>
      <c r="GPY52" s="3208"/>
      <c r="GPZ52" s="3209"/>
      <c r="GQA52" s="3200"/>
      <c r="GQB52" s="3201"/>
      <c r="GQC52" s="3208"/>
      <c r="GQD52" s="3206"/>
      <c r="GQE52" s="3200"/>
      <c r="GQF52" s="3201"/>
      <c r="GQG52" s="3202"/>
      <c r="GQH52" s="3203"/>
      <c r="GQI52" s="3200"/>
      <c r="GQJ52" s="3204"/>
      <c r="GQK52" s="3179"/>
      <c r="GQL52" s="3205"/>
      <c r="GQM52" s="3206"/>
      <c r="GQN52" s="3207"/>
      <c r="GQO52" s="3208"/>
      <c r="GQP52" s="3209"/>
      <c r="GQQ52" s="3208"/>
      <c r="GQR52" s="3209"/>
      <c r="GQS52" s="3200"/>
      <c r="GQT52" s="3201"/>
      <c r="GQU52" s="3208"/>
      <c r="GQV52" s="3206"/>
      <c r="GQW52" s="3200"/>
      <c r="GQX52" s="3201"/>
      <c r="GQY52" s="3202"/>
      <c r="GQZ52" s="3203"/>
      <c r="GRA52" s="3200"/>
      <c r="GRB52" s="3204"/>
      <c r="GRC52" s="3179"/>
      <c r="GRD52" s="3205"/>
      <c r="GRE52" s="3206"/>
      <c r="GRF52" s="3207"/>
      <c r="GRG52" s="3208"/>
      <c r="GRH52" s="3209"/>
      <c r="GRI52" s="3208"/>
      <c r="GRJ52" s="3209"/>
      <c r="GRK52" s="3200"/>
      <c r="GRL52" s="3201"/>
      <c r="GRM52" s="3208"/>
      <c r="GRN52" s="3206"/>
      <c r="GRO52" s="3200"/>
      <c r="GRP52" s="3201"/>
      <c r="GRQ52" s="3202"/>
      <c r="GRR52" s="3203"/>
      <c r="GRS52" s="3200"/>
      <c r="GRT52" s="3204"/>
      <c r="GRU52" s="3179"/>
      <c r="GRV52" s="3205"/>
      <c r="GRW52" s="3206"/>
      <c r="GRX52" s="3207"/>
      <c r="GRY52" s="3208"/>
      <c r="GRZ52" s="3209"/>
      <c r="GSA52" s="3208"/>
      <c r="GSB52" s="3209"/>
      <c r="GSC52" s="3200"/>
      <c r="GSD52" s="3201"/>
      <c r="GSE52" s="3208"/>
      <c r="GSF52" s="3206"/>
      <c r="GSG52" s="3200"/>
      <c r="GSH52" s="3201"/>
      <c r="GSI52" s="3202"/>
      <c r="GSJ52" s="3203"/>
      <c r="GSK52" s="3200"/>
      <c r="GSL52" s="3204"/>
      <c r="GSM52" s="3179"/>
      <c r="GSN52" s="3205"/>
      <c r="GSO52" s="3206"/>
      <c r="GSP52" s="3207"/>
      <c r="GSQ52" s="3208"/>
      <c r="GSR52" s="3209"/>
      <c r="GSS52" s="3208"/>
      <c r="GST52" s="3209"/>
      <c r="GSU52" s="3200"/>
      <c r="GSV52" s="3201"/>
      <c r="GSW52" s="3208"/>
      <c r="GSX52" s="3206"/>
      <c r="GSY52" s="3200"/>
      <c r="GSZ52" s="3201"/>
      <c r="GTA52" s="3202"/>
      <c r="GTB52" s="3203"/>
      <c r="GTC52" s="3200"/>
      <c r="GTD52" s="3204"/>
      <c r="GTE52" s="3179"/>
      <c r="GTF52" s="3205"/>
      <c r="GTG52" s="3206"/>
      <c r="GTH52" s="3207"/>
      <c r="GTI52" s="3208"/>
      <c r="GTJ52" s="3209"/>
      <c r="GTK52" s="3208"/>
      <c r="GTL52" s="3209"/>
      <c r="GTM52" s="3200"/>
      <c r="GTN52" s="3201"/>
      <c r="GTO52" s="3208"/>
      <c r="GTP52" s="3206"/>
      <c r="GTQ52" s="3200"/>
      <c r="GTR52" s="3201"/>
      <c r="GTS52" s="3202"/>
      <c r="GTT52" s="3203"/>
      <c r="GTU52" s="3200"/>
      <c r="GTV52" s="3204"/>
      <c r="GTW52" s="3179"/>
      <c r="GTX52" s="3205"/>
      <c r="GTY52" s="3206"/>
      <c r="GTZ52" s="3207"/>
      <c r="GUA52" s="3208"/>
      <c r="GUB52" s="3209"/>
      <c r="GUC52" s="3208"/>
      <c r="GUD52" s="3209"/>
      <c r="GUE52" s="3200"/>
      <c r="GUF52" s="3201"/>
      <c r="GUG52" s="3208"/>
      <c r="GUH52" s="3206"/>
      <c r="GUI52" s="3200"/>
      <c r="GUJ52" s="3201"/>
      <c r="GUK52" s="3202"/>
      <c r="GUL52" s="3203"/>
      <c r="GUM52" s="3200"/>
      <c r="GUN52" s="3204"/>
      <c r="GUO52" s="3179"/>
      <c r="GUP52" s="3205"/>
      <c r="GUQ52" s="3206"/>
      <c r="GUR52" s="3207"/>
      <c r="GUS52" s="3208"/>
      <c r="GUT52" s="3209"/>
      <c r="GUU52" s="3208"/>
      <c r="GUV52" s="3209"/>
      <c r="GUW52" s="3200"/>
      <c r="GUX52" s="3201"/>
      <c r="GUY52" s="3208"/>
      <c r="GUZ52" s="3206"/>
      <c r="GVA52" s="3200"/>
      <c r="GVB52" s="3201"/>
      <c r="GVC52" s="3202"/>
      <c r="GVD52" s="3203"/>
      <c r="GVE52" s="3200"/>
      <c r="GVF52" s="3204"/>
      <c r="GVG52" s="3179"/>
      <c r="GVH52" s="3205"/>
      <c r="GVI52" s="3206"/>
      <c r="GVJ52" s="3207"/>
      <c r="GVK52" s="3208"/>
      <c r="GVL52" s="3209"/>
      <c r="GVM52" s="3208"/>
      <c r="GVN52" s="3209"/>
      <c r="GVO52" s="3200"/>
      <c r="GVP52" s="3201"/>
      <c r="GVQ52" s="3208"/>
      <c r="GVR52" s="3206"/>
      <c r="GVS52" s="3200"/>
      <c r="GVT52" s="3201"/>
      <c r="GVU52" s="3202"/>
      <c r="GVV52" s="3203"/>
      <c r="GVW52" s="3200"/>
      <c r="GVX52" s="3204"/>
      <c r="GVY52" s="3179"/>
      <c r="GVZ52" s="3205"/>
      <c r="GWA52" s="3206"/>
      <c r="GWB52" s="3207"/>
      <c r="GWC52" s="3208"/>
      <c r="GWD52" s="3209"/>
      <c r="GWE52" s="3208"/>
      <c r="GWF52" s="3209"/>
      <c r="GWG52" s="3200"/>
      <c r="GWH52" s="3201"/>
      <c r="GWI52" s="3208"/>
      <c r="GWJ52" s="3206"/>
      <c r="GWK52" s="3200"/>
      <c r="GWL52" s="3201"/>
      <c r="GWM52" s="3202"/>
      <c r="GWN52" s="3203"/>
      <c r="GWO52" s="3200"/>
      <c r="GWP52" s="3204"/>
      <c r="GWQ52" s="3179"/>
      <c r="GWR52" s="3205"/>
      <c r="GWS52" s="3206"/>
      <c r="GWT52" s="3207"/>
      <c r="GWU52" s="3208"/>
      <c r="GWV52" s="3209"/>
      <c r="GWW52" s="3208"/>
      <c r="GWX52" s="3209"/>
      <c r="GWY52" s="3200"/>
      <c r="GWZ52" s="3201"/>
      <c r="GXA52" s="3208"/>
      <c r="GXB52" s="3206"/>
      <c r="GXC52" s="3200"/>
      <c r="GXD52" s="3201"/>
      <c r="GXE52" s="3202"/>
      <c r="GXF52" s="3203"/>
      <c r="GXG52" s="3200"/>
      <c r="GXH52" s="3204"/>
      <c r="GXI52" s="3179"/>
      <c r="GXJ52" s="3205"/>
      <c r="GXK52" s="3206"/>
      <c r="GXL52" s="3207"/>
      <c r="GXM52" s="3208"/>
      <c r="GXN52" s="3209"/>
      <c r="GXO52" s="3208"/>
      <c r="GXP52" s="3209"/>
      <c r="GXQ52" s="3200"/>
      <c r="GXR52" s="3201"/>
      <c r="GXS52" s="3208"/>
      <c r="GXT52" s="3206"/>
      <c r="GXU52" s="3200"/>
      <c r="GXV52" s="3201"/>
      <c r="GXW52" s="3202"/>
      <c r="GXX52" s="3203"/>
      <c r="GXY52" s="3200"/>
      <c r="GXZ52" s="3204"/>
      <c r="GYA52" s="3179"/>
      <c r="GYB52" s="3205"/>
      <c r="GYC52" s="3206"/>
      <c r="GYD52" s="3207"/>
      <c r="GYE52" s="3208"/>
      <c r="GYF52" s="3209"/>
      <c r="GYG52" s="3208"/>
      <c r="GYH52" s="3209"/>
      <c r="GYI52" s="3200"/>
      <c r="GYJ52" s="3201"/>
      <c r="GYK52" s="3208"/>
      <c r="GYL52" s="3206"/>
      <c r="GYM52" s="3200"/>
      <c r="GYN52" s="3201"/>
      <c r="GYO52" s="3202"/>
      <c r="GYP52" s="3203"/>
      <c r="GYQ52" s="3200"/>
      <c r="GYR52" s="3204"/>
      <c r="GYS52" s="3179"/>
      <c r="GYT52" s="3205"/>
      <c r="GYU52" s="3206"/>
      <c r="GYV52" s="3207"/>
      <c r="GYW52" s="3208"/>
      <c r="GYX52" s="3209"/>
      <c r="GYY52" s="3208"/>
      <c r="GYZ52" s="3209"/>
      <c r="GZA52" s="3200"/>
      <c r="GZB52" s="3201"/>
      <c r="GZC52" s="3208"/>
      <c r="GZD52" s="3206"/>
      <c r="GZE52" s="3200"/>
      <c r="GZF52" s="3201"/>
      <c r="GZG52" s="3202"/>
      <c r="GZH52" s="3203"/>
      <c r="GZI52" s="3200"/>
      <c r="GZJ52" s="3204"/>
      <c r="GZK52" s="3179"/>
      <c r="GZL52" s="3205"/>
      <c r="GZM52" s="3206"/>
      <c r="GZN52" s="3207"/>
      <c r="GZO52" s="3208"/>
      <c r="GZP52" s="3209"/>
      <c r="GZQ52" s="3208"/>
      <c r="GZR52" s="3209"/>
      <c r="GZS52" s="3200"/>
      <c r="GZT52" s="3201"/>
      <c r="GZU52" s="3208"/>
      <c r="GZV52" s="3206"/>
      <c r="GZW52" s="3200"/>
      <c r="GZX52" s="3201"/>
      <c r="GZY52" s="3202"/>
      <c r="GZZ52" s="3203"/>
      <c r="HAA52" s="3200"/>
      <c r="HAB52" s="3204"/>
      <c r="HAC52" s="3179"/>
      <c r="HAD52" s="3205"/>
      <c r="HAE52" s="3206"/>
      <c r="HAF52" s="3207"/>
      <c r="HAG52" s="3208"/>
      <c r="HAH52" s="3209"/>
      <c r="HAI52" s="3208"/>
      <c r="HAJ52" s="3209"/>
      <c r="HAK52" s="3200"/>
      <c r="HAL52" s="3201"/>
      <c r="HAM52" s="3208"/>
      <c r="HAN52" s="3206"/>
      <c r="HAO52" s="3200"/>
      <c r="HAP52" s="3201"/>
      <c r="HAQ52" s="3202"/>
      <c r="HAR52" s="3203"/>
      <c r="HAS52" s="3200"/>
      <c r="HAT52" s="3204"/>
      <c r="HAU52" s="3179"/>
      <c r="HAV52" s="3205"/>
      <c r="HAW52" s="3206"/>
      <c r="HAX52" s="3207"/>
      <c r="HAY52" s="3208"/>
      <c r="HAZ52" s="3209"/>
      <c r="HBA52" s="3208"/>
      <c r="HBB52" s="3209"/>
      <c r="HBC52" s="3200"/>
      <c r="HBD52" s="3201"/>
      <c r="HBE52" s="3208"/>
      <c r="HBF52" s="3206"/>
      <c r="HBG52" s="3200"/>
      <c r="HBH52" s="3201"/>
      <c r="HBI52" s="3202"/>
      <c r="HBJ52" s="3203"/>
      <c r="HBK52" s="3200"/>
      <c r="HBL52" s="3204"/>
      <c r="HBM52" s="3179"/>
      <c r="HBN52" s="3205"/>
      <c r="HBO52" s="3206"/>
      <c r="HBP52" s="3207"/>
      <c r="HBQ52" s="3208"/>
      <c r="HBR52" s="3209"/>
      <c r="HBS52" s="3208"/>
      <c r="HBT52" s="3209"/>
      <c r="HBU52" s="3200"/>
      <c r="HBV52" s="3201"/>
      <c r="HBW52" s="3208"/>
      <c r="HBX52" s="3206"/>
      <c r="HBY52" s="3200"/>
      <c r="HBZ52" s="3201"/>
      <c r="HCA52" s="3202"/>
      <c r="HCB52" s="3203"/>
      <c r="HCC52" s="3200"/>
      <c r="HCD52" s="3204"/>
      <c r="HCE52" s="3179"/>
      <c r="HCF52" s="3205"/>
      <c r="HCG52" s="3206"/>
      <c r="HCH52" s="3207"/>
      <c r="HCI52" s="3208"/>
      <c r="HCJ52" s="3209"/>
      <c r="HCK52" s="3208"/>
      <c r="HCL52" s="3209"/>
      <c r="HCM52" s="3200"/>
      <c r="HCN52" s="3201"/>
      <c r="HCO52" s="3208"/>
      <c r="HCP52" s="3206"/>
      <c r="HCQ52" s="3200"/>
      <c r="HCR52" s="3201"/>
      <c r="HCS52" s="3202"/>
      <c r="HCT52" s="3203"/>
      <c r="HCU52" s="3200"/>
      <c r="HCV52" s="3204"/>
      <c r="HCW52" s="3179"/>
      <c r="HCX52" s="3205"/>
      <c r="HCY52" s="3206"/>
      <c r="HCZ52" s="3207"/>
      <c r="HDA52" s="3208"/>
      <c r="HDB52" s="3209"/>
      <c r="HDC52" s="3208"/>
      <c r="HDD52" s="3209"/>
      <c r="HDE52" s="3200"/>
      <c r="HDF52" s="3201"/>
      <c r="HDG52" s="3208"/>
      <c r="HDH52" s="3206"/>
      <c r="HDI52" s="3200"/>
      <c r="HDJ52" s="3201"/>
      <c r="HDK52" s="3202"/>
      <c r="HDL52" s="3203"/>
      <c r="HDM52" s="3200"/>
      <c r="HDN52" s="3204"/>
      <c r="HDO52" s="3179"/>
      <c r="HDP52" s="3205"/>
      <c r="HDQ52" s="3206"/>
      <c r="HDR52" s="3207"/>
      <c r="HDS52" s="3208"/>
      <c r="HDT52" s="3209"/>
      <c r="HDU52" s="3208"/>
      <c r="HDV52" s="3209"/>
      <c r="HDW52" s="3200"/>
      <c r="HDX52" s="3201"/>
      <c r="HDY52" s="3208"/>
      <c r="HDZ52" s="3206"/>
      <c r="HEA52" s="3200"/>
      <c r="HEB52" s="3201"/>
      <c r="HEC52" s="3202"/>
      <c r="HED52" s="3203"/>
      <c r="HEE52" s="3200"/>
      <c r="HEF52" s="3204"/>
      <c r="HEG52" s="3179"/>
      <c r="HEH52" s="3205"/>
      <c r="HEI52" s="3206"/>
      <c r="HEJ52" s="3207"/>
      <c r="HEK52" s="3208"/>
      <c r="HEL52" s="3209"/>
      <c r="HEM52" s="3208"/>
      <c r="HEN52" s="3209"/>
      <c r="HEO52" s="3200"/>
      <c r="HEP52" s="3201"/>
      <c r="HEQ52" s="3208"/>
      <c r="HER52" s="3206"/>
      <c r="HES52" s="3200"/>
      <c r="HET52" s="3201"/>
      <c r="HEU52" s="3202"/>
      <c r="HEV52" s="3203"/>
      <c r="HEW52" s="3200"/>
      <c r="HEX52" s="3204"/>
      <c r="HEY52" s="3179"/>
      <c r="HEZ52" s="3205"/>
      <c r="HFA52" s="3206"/>
      <c r="HFB52" s="3207"/>
      <c r="HFC52" s="3208"/>
      <c r="HFD52" s="3209"/>
      <c r="HFE52" s="3208"/>
      <c r="HFF52" s="3209"/>
      <c r="HFG52" s="3200"/>
      <c r="HFH52" s="3201"/>
      <c r="HFI52" s="3208"/>
      <c r="HFJ52" s="3206"/>
      <c r="HFK52" s="3200"/>
      <c r="HFL52" s="3201"/>
      <c r="HFM52" s="3202"/>
      <c r="HFN52" s="3203"/>
      <c r="HFO52" s="3200"/>
      <c r="HFP52" s="3204"/>
      <c r="HFQ52" s="3179"/>
      <c r="HFR52" s="3205"/>
      <c r="HFS52" s="3206"/>
      <c r="HFT52" s="3207"/>
      <c r="HFU52" s="3208"/>
      <c r="HFV52" s="3209"/>
      <c r="HFW52" s="3208"/>
      <c r="HFX52" s="3209"/>
      <c r="HFY52" s="3200"/>
      <c r="HFZ52" s="3201"/>
      <c r="HGA52" s="3208"/>
      <c r="HGB52" s="3206"/>
      <c r="HGC52" s="3200"/>
      <c r="HGD52" s="3201"/>
      <c r="HGE52" s="3202"/>
      <c r="HGF52" s="3203"/>
      <c r="HGG52" s="3200"/>
      <c r="HGH52" s="3204"/>
      <c r="HGI52" s="3179"/>
      <c r="HGJ52" s="3205"/>
      <c r="HGK52" s="3206"/>
      <c r="HGL52" s="3207"/>
      <c r="HGM52" s="3208"/>
      <c r="HGN52" s="3209"/>
      <c r="HGO52" s="3208"/>
      <c r="HGP52" s="3209"/>
      <c r="HGQ52" s="3200"/>
      <c r="HGR52" s="3201"/>
      <c r="HGS52" s="3208"/>
      <c r="HGT52" s="3206"/>
      <c r="HGU52" s="3200"/>
      <c r="HGV52" s="3201"/>
      <c r="HGW52" s="3202"/>
      <c r="HGX52" s="3203"/>
      <c r="HGY52" s="3200"/>
      <c r="HGZ52" s="3204"/>
      <c r="HHA52" s="3179"/>
      <c r="HHB52" s="3205"/>
      <c r="HHC52" s="3206"/>
      <c r="HHD52" s="3207"/>
      <c r="HHE52" s="3208"/>
      <c r="HHF52" s="3209"/>
      <c r="HHG52" s="3208"/>
      <c r="HHH52" s="3209"/>
      <c r="HHI52" s="3200"/>
      <c r="HHJ52" s="3201"/>
      <c r="HHK52" s="3208"/>
      <c r="HHL52" s="3206"/>
      <c r="HHM52" s="3200"/>
      <c r="HHN52" s="3201"/>
      <c r="HHO52" s="3202"/>
      <c r="HHP52" s="3203"/>
      <c r="HHQ52" s="3200"/>
      <c r="HHR52" s="3204"/>
      <c r="HHS52" s="3179"/>
      <c r="HHT52" s="3205"/>
      <c r="HHU52" s="3206"/>
      <c r="HHV52" s="3207"/>
      <c r="HHW52" s="3208"/>
      <c r="HHX52" s="3209"/>
      <c r="HHY52" s="3208"/>
      <c r="HHZ52" s="3209"/>
      <c r="HIA52" s="3200"/>
      <c r="HIB52" s="3201"/>
      <c r="HIC52" s="3208"/>
      <c r="HID52" s="3206"/>
      <c r="HIE52" s="3200"/>
      <c r="HIF52" s="3201"/>
      <c r="HIG52" s="3202"/>
      <c r="HIH52" s="3203"/>
      <c r="HII52" s="3200"/>
      <c r="HIJ52" s="3204"/>
      <c r="HIK52" s="3179"/>
      <c r="HIL52" s="3205"/>
      <c r="HIM52" s="3206"/>
      <c r="HIN52" s="3207"/>
      <c r="HIO52" s="3208"/>
      <c r="HIP52" s="3209"/>
      <c r="HIQ52" s="3208"/>
      <c r="HIR52" s="3209"/>
      <c r="HIS52" s="3200"/>
      <c r="HIT52" s="3201"/>
      <c r="HIU52" s="3208"/>
      <c r="HIV52" s="3206"/>
      <c r="HIW52" s="3200"/>
      <c r="HIX52" s="3201"/>
      <c r="HIY52" s="3202"/>
      <c r="HIZ52" s="3203"/>
      <c r="HJA52" s="3200"/>
      <c r="HJB52" s="3204"/>
      <c r="HJC52" s="3179"/>
      <c r="HJD52" s="3205"/>
      <c r="HJE52" s="3206"/>
      <c r="HJF52" s="3207"/>
      <c r="HJG52" s="3208"/>
      <c r="HJH52" s="3209"/>
      <c r="HJI52" s="3208"/>
      <c r="HJJ52" s="3209"/>
      <c r="HJK52" s="3200"/>
      <c r="HJL52" s="3201"/>
      <c r="HJM52" s="3208"/>
      <c r="HJN52" s="3206"/>
      <c r="HJO52" s="3200"/>
      <c r="HJP52" s="3201"/>
      <c r="HJQ52" s="3202"/>
      <c r="HJR52" s="3203"/>
      <c r="HJS52" s="3200"/>
      <c r="HJT52" s="3204"/>
      <c r="HJU52" s="3179"/>
      <c r="HJV52" s="3205"/>
      <c r="HJW52" s="3206"/>
      <c r="HJX52" s="3207"/>
      <c r="HJY52" s="3208"/>
      <c r="HJZ52" s="3209"/>
      <c r="HKA52" s="3208"/>
      <c r="HKB52" s="3209"/>
      <c r="HKC52" s="3200"/>
      <c r="HKD52" s="3201"/>
      <c r="HKE52" s="3208"/>
      <c r="HKF52" s="3206"/>
      <c r="HKG52" s="3200"/>
      <c r="HKH52" s="3201"/>
      <c r="HKI52" s="3202"/>
      <c r="HKJ52" s="3203"/>
      <c r="HKK52" s="3200"/>
      <c r="HKL52" s="3204"/>
      <c r="HKM52" s="3179"/>
      <c r="HKN52" s="3205"/>
      <c r="HKO52" s="3206"/>
      <c r="HKP52" s="3207"/>
      <c r="HKQ52" s="3208"/>
      <c r="HKR52" s="3209"/>
      <c r="HKS52" s="3208"/>
      <c r="HKT52" s="3209"/>
      <c r="HKU52" s="3200"/>
      <c r="HKV52" s="3201"/>
      <c r="HKW52" s="3208"/>
      <c r="HKX52" s="3206"/>
      <c r="HKY52" s="3200"/>
      <c r="HKZ52" s="3201"/>
      <c r="HLA52" s="3202"/>
      <c r="HLB52" s="3203"/>
      <c r="HLC52" s="3200"/>
      <c r="HLD52" s="3204"/>
      <c r="HLE52" s="3179"/>
      <c r="HLF52" s="3205"/>
      <c r="HLG52" s="3206"/>
      <c r="HLH52" s="3207"/>
      <c r="HLI52" s="3208"/>
      <c r="HLJ52" s="3209"/>
      <c r="HLK52" s="3208"/>
      <c r="HLL52" s="3209"/>
      <c r="HLM52" s="3200"/>
      <c r="HLN52" s="3201"/>
      <c r="HLO52" s="3208"/>
      <c r="HLP52" s="3206"/>
      <c r="HLQ52" s="3200"/>
      <c r="HLR52" s="3201"/>
      <c r="HLS52" s="3202"/>
      <c r="HLT52" s="3203"/>
      <c r="HLU52" s="3200"/>
      <c r="HLV52" s="3204"/>
      <c r="HLW52" s="3179"/>
      <c r="HLX52" s="3205"/>
      <c r="HLY52" s="3206"/>
      <c r="HLZ52" s="3207"/>
      <c r="HMA52" s="3208"/>
      <c r="HMB52" s="3209"/>
      <c r="HMC52" s="3208"/>
      <c r="HMD52" s="3209"/>
      <c r="HME52" s="3200"/>
      <c r="HMF52" s="3201"/>
      <c r="HMG52" s="3208"/>
      <c r="HMH52" s="3206"/>
      <c r="HMI52" s="3200"/>
      <c r="HMJ52" s="3201"/>
      <c r="HMK52" s="3202"/>
      <c r="HML52" s="3203"/>
      <c r="HMM52" s="3200"/>
      <c r="HMN52" s="3204"/>
      <c r="HMO52" s="3179"/>
      <c r="HMP52" s="3205"/>
      <c r="HMQ52" s="3206"/>
      <c r="HMR52" s="3207"/>
      <c r="HMS52" s="3208"/>
      <c r="HMT52" s="3209"/>
      <c r="HMU52" s="3208"/>
      <c r="HMV52" s="3209"/>
      <c r="HMW52" s="3200"/>
      <c r="HMX52" s="3201"/>
      <c r="HMY52" s="3208"/>
      <c r="HMZ52" s="3206"/>
      <c r="HNA52" s="3200"/>
      <c r="HNB52" s="3201"/>
      <c r="HNC52" s="3202"/>
      <c r="HND52" s="3203"/>
      <c r="HNE52" s="3200"/>
      <c r="HNF52" s="3204"/>
      <c r="HNG52" s="3179"/>
      <c r="HNH52" s="3205"/>
      <c r="HNI52" s="3206"/>
      <c r="HNJ52" s="3207"/>
      <c r="HNK52" s="3208"/>
      <c r="HNL52" s="3209"/>
      <c r="HNM52" s="3208"/>
      <c r="HNN52" s="3209"/>
      <c r="HNO52" s="3200"/>
      <c r="HNP52" s="3201"/>
      <c r="HNQ52" s="3208"/>
      <c r="HNR52" s="3206"/>
      <c r="HNS52" s="3200"/>
      <c r="HNT52" s="3201"/>
      <c r="HNU52" s="3202"/>
      <c r="HNV52" s="3203"/>
      <c r="HNW52" s="3200"/>
      <c r="HNX52" s="3204"/>
      <c r="HNY52" s="3179"/>
      <c r="HNZ52" s="3205"/>
      <c r="HOA52" s="3206"/>
      <c r="HOB52" s="3207"/>
      <c r="HOC52" s="3208"/>
      <c r="HOD52" s="3209"/>
      <c r="HOE52" s="3208"/>
      <c r="HOF52" s="3209"/>
      <c r="HOG52" s="3200"/>
      <c r="HOH52" s="3201"/>
      <c r="HOI52" s="3208"/>
      <c r="HOJ52" s="3206"/>
      <c r="HOK52" s="3200"/>
      <c r="HOL52" s="3201"/>
      <c r="HOM52" s="3202"/>
      <c r="HON52" s="3203"/>
      <c r="HOO52" s="3200"/>
      <c r="HOP52" s="3204"/>
      <c r="HOQ52" s="3179"/>
      <c r="HOR52" s="3205"/>
      <c r="HOS52" s="3206"/>
      <c r="HOT52" s="3207"/>
      <c r="HOU52" s="3208"/>
      <c r="HOV52" s="3209"/>
      <c r="HOW52" s="3208"/>
      <c r="HOX52" s="3209"/>
      <c r="HOY52" s="3200"/>
      <c r="HOZ52" s="3201"/>
      <c r="HPA52" s="3208"/>
      <c r="HPB52" s="3206"/>
      <c r="HPC52" s="3200"/>
      <c r="HPD52" s="3201"/>
      <c r="HPE52" s="3202"/>
      <c r="HPF52" s="3203"/>
      <c r="HPG52" s="3200"/>
      <c r="HPH52" s="3204"/>
      <c r="HPI52" s="3179"/>
      <c r="HPJ52" s="3205"/>
      <c r="HPK52" s="3206"/>
      <c r="HPL52" s="3207"/>
      <c r="HPM52" s="3208"/>
      <c r="HPN52" s="3209"/>
      <c r="HPO52" s="3208"/>
      <c r="HPP52" s="3209"/>
      <c r="HPQ52" s="3200"/>
      <c r="HPR52" s="3201"/>
      <c r="HPS52" s="3208"/>
      <c r="HPT52" s="3206"/>
      <c r="HPU52" s="3200"/>
      <c r="HPV52" s="3201"/>
      <c r="HPW52" s="3202"/>
      <c r="HPX52" s="3203"/>
      <c r="HPY52" s="3200"/>
      <c r="HPZ52" s="3204"/>
      <c r="HQA52" s="3179"/>
      <c r="HQB52" s="3205"/>
      <c r="HQC52" s="3206"/>
      <c r="HQD52" s="3207"/>
      <c r="HQE52" s="3208"/>
      <c r="HQF52" s="3209"/>
      <c r="HQG52" s="3208"/>
      <c r="HQH52" s="3209"/>
      <c r="HQI52" s="3200"/>
      <c r="HQJ52" s="3201"/>
      <c r="HQK52" s="3208"/>
      <c r="HQL52" s="3206"/>
      <c r="HQM52" s="3200"/>
      <c r="HQN52" s="3201"/>
      <c r="HQO52" s="3202"/>
      <c r="HQP52" s="3203"/>
      <c r="HQQ52" s="3200"/>
      <c r="HQR52" s="3204"/>
      <c r="HQS52" s="3179"/>
      <c r="HQT52" s="3205"/>
      <c r="HQU52" s="3206"/>
      <c r="HQV52" s="3207"/>
      <c r="HQW52" s="3208"/>
      <c r="HQX52" s="3209"/>
      <c r="HQY52" s="3208"/>
      <c r="HQZ52" s="3209"/>
      <c r="HRA52" s="3200"/>
      <c r="HRB52" s="3201"/>
      <c r="HRC52" s="3208"/>
      <c r="HRD52" s="3206"/>
      <c r="HRE52" s="3200"/>
      <c r="HRF52" s="3201"/>
      <c r="HRG52" s="3202"/>
      <c r="HRH52" s="3203"/>
      <c r="HRI52" s="3200"/>
      <c r="HRJ52" s="3204"/>
      <c r="HRK52" s="3179"/>
      <c r="HRL52" s="3205"/>
      <c r="HRM52" s="3206"/>
      <c r="HRN52" s="3207"/>
      <c r="HRO52" s="3208"/>
      <c r="HRP52" s="3209"/>
      <c r="HRQ52" s="3208"/>
      <c r="HRR52" s="3209"/>
      <c r="HRS52" s="3200"/>
      <c r="HRT52" s="3201"/>
      <c r="HRU52" s="3208"/>
      <c r="HRV52" s="3206"/>
      <c r="HRW52" s="3200"/>
      <c r="HRX52" s="3201"/>
      <c r="HRY52" s="3202"/>
      <c r="HRZ52" s="3203"/>
      <c r="HSA52" s="3200"/>
      <c r="HSB52" s="3204"/>
      <c r="HSC52" s="3179"/>
      <c r="HSD52" s="3205"/>
      <c r="HSE52" s="3206"/>
      <c r="HSF52" s="3207"/>
      <c r="HSG52" s="3208"/>
      <c r="HSH52" s="3209"/>
      <c r="HSI52" s="3208"/>
      <c r="HSJ52" s="3209"/>
      <c r="HSK52" s="3200"/>
      <c r="HSL52" s="3201"/>
      <c r="HSM52" s="3208"/>
      <c r="HSN52" s="3206"/>
      <c r="HSO52" s="3200"/>
      <c r="HSP52" s="3201"/>
      <c r="HSQ52" s="3202"/>
      <c r="HSR52" s="3203"/>
      <c r="HSS52" s="3200"/>
      <c r="HST52" s="3204"/>
      <c r="HSU52" s="3179"/>
      <c r="HSV52" s="3205"/>
      <c r="HSW52" s="3206"/>
      <c r="HSX52" s="3207"/>
      <c r="HSY52" s="3208"/>
      <c r="HSZ52" s="3209"/>
      <c r="HTA52" s="3208"/>
      <c r="HTB52" s="3209"/>
      <c r="HTC52" s="3200"/>
      <c r="HTD52" s="3201"/>
      <c r="HTE52" s="3208"/>
      <c r="HTF52" s="3206"/>
      <c r="HTG52" s="3200"/>
      <c r="HTH52" s="3201"/>
      <c r="HTI52" s="3202"/>
      <c r="HTJ52" s="3203"/>
      <c r="HTK52" s="3200"/>
      <c r="HTL52" s="3204"/>
      <c r="HTM52" s="3179"/>
      <c r="HTN52" s="3205"/>
      <c r="HTO52" s="3206"/>
      <c r="HTP52" s="3207"/>
      <c r="HTQ52" s="3208"/>
      <c r="HTR52" s="3209"/>
      <c r="HTS52" s="3208"/>
      <c r="HTT52" s="3209"/>
      <c r="HTU52" s="3200"/>
      <c r="HTV52" s="3201"/>
      <c r="HTW52" s="3208"/>
      <c r="HTX52" s="3206"/>
      <c r="HTY52" s="3200"/>
      <c r="HTZ52" s="3201"/>
      <c r="HUA52" s="3202"/>
      <c r="HUB52" s="3203"/>
      <c r="HUC52" s="3200"/>
      <c r="HUD52" s="3204"/>
      <c r="HUE52" s="3179"/>
      <c r="HUF52" s="3205"/>
      <c r="HUG52" s="3206"/>
      <c r="HUH52" s="3207"/>
      <c r="HUI52" s="3208"/>
      <c r="HUJ52" s="3209"/>
      <c r="HUK52" s="3208"/>
      <c r="HUL52" s="3209"/>
      <c r="HUM52" s="3200"/>
      <c r="HUN52" s="3201"/>
      <c r="HUO52" s="3208"/>
      <c r="HUP52" s="3206"/>
      <c r="HUQ52" s="3200"/>
      <c r="HUR52" s="3201"/>
      <c r="HUS52" s="3202"/>
      <c r="HUT52" s="3203"/>
      <c r="HUU52" s="3200"/>
      <c r="HUV52" s="3204"/>
      <c r="HUW52" s="3179"/>
      <c r="HUX52" s="3205"/>
      <c r="HUY52" s="3206"/>
      <c r="HUZ52" s="3207"/>
      <c r="HVA52" s="3208"/>
      <c r="HVB52" s="3209"/>
      <c r="HVC52" s="3208"/>
      <c r="HVD52" s="3209"/>
      <c r="HVE52" s="3200"/>
      <c r="HVF52" s="3201"/>
      <c r="HVG52" s="3208"/>
      <c r="HVH52" s="3206"/>
      <c r="HVI52" s="3200"/>
      <c r="HVJ52" s="3201"/>
      <c r="HVK52" s="3202"/>
      <c r="HVL52" s="3203"/>
      <c r="HVM52" s="3200"/>
      <c r="HVN52" s="3204"/>
      <c r="HVO52" s="3179"/>
      <c r="HVP52" s="3205"/>
      <c r="HVQ52" s="3206"/>
      <c r="HVR52" s="3207"/>
      <c r="HVS52" s="3208"/>
      <c r="HVT52" s="3209"/>
      <c r="HVU52" s="3208"/>
      <c r="HVV52" s="3209"/>
      <c r="HVW52" s="3200"/>
      <c r="HVX52" s="3201"/>
      <c r="HVY52" s="3208"/>
      <c r="HVZ52" s="3206"/>
      <c r="HWA52" s="3200"/>
      <c r="HWB52" s="3201"/>
      <c r="HWC52" s="3202"/>
      <c r="HWD52" s="3203"/>
      <c r="HWE52" s="3200"/>
      <c r="HWF52" s="3204"/>
      <c r="HWG52" s="3179"/>
      <c r="HWH52" s="3205"/>
      <c r="HWI52" s="3206"/>
      <c r="HWJ52" s="3207"/>
      <c r="HWK52" s="3208"/>
      <c r="HWL52" s="3209"/>
      <c r="HWM52" s="3208"/>
      <c r="HWN52" s="3209"/>
      <c r="HWO52" s="3200"/>
      <c r="HWP52" s="3201"/>
      <c r="HWQ52" s="3208"/>
      <c r="HWR52" s="3206"/>
      <c r="HWS52" s="3200"/>
      <c r="HWT52" s="3201"/>
      <c r="HWU52" s="3202"/>
      <c r="HWV52" s="3203"/>
      <c r="HWW52" s="3200"/>
      <c r="HWX52" s="3204"/>
      <c r="HWY52" s="3179"/>
      <c r="HWZ52" s="3205"/>
      <c r="HXA52" s="3206"/>
      <c r="HXB52" s="3207"/>
      <c r="HXC52" s="3208"/>
      <c r="HXD52" s="3209"/>
      <c r="HXE52" s="3208"/>
      <c r="HXF52" s="3209"/>
      <c r="HXG52" s="3200"/>
      <c r="HXH52" s="3201"/>
      <c r="HXI52" s="3208"/>
      <c r="HXJ52" s="3206"/>
      <c r="HXK52" s="3200"/>
      <c r="HXL52" s="3201"/>
      <c r="HXM52" s="3202"/>
      <c r="HXN52" s="3203"/>
      <c r="HXO52" s="3200"/>
      <c r="HXP52" s="3204"/>
      <c r="HXQ52" s="3179"/>
      <c r="HXR52" s="3205"/>
      <c r="HXS52" s="3206"/>
      <c r="HXT52" s="3207"/>
      <c r="HXU52" s="3208"/>
      <c r="HXV52" s="3209"/>
      <c r="HXW52" s="3208"/>
      <c r="HXX52" s="3209"/>
      <c r="HXY52" s="3200"/>
      <c r="HXZ52" s="3201"/>
      <c r="HYA52" s="3208"/>
      <c r="HYB52" s="3206"/>
      <c r="HYC52" s="3200"/>
      <c r="HYD52" s="3201"/>
      <c r="HYE52" s="3202"/>
      <c r="HYF52" s="3203"/>
      <c r="HYG52" s="3200"/>
      <c r="HYH52" s="3204"/>
      <c r="HYI52" s="3179"/>
      <c r="HYJ52" s="3205"/>
      <c r="HYK52" s="3206"/>
      <c r="HYL52" s="3207"/>
      <c r="HYM52" s="3208"/>
      <c r="HYN52" s="3209"/>
      <c r="HYO52" s="3208"/>
      <c r="HYP52" s="3209"/>
      <c r="HYQ52" s="3200"/>
      <c r="HYR52" s="3201"/>
      <c r="HYS52" s="3208"/>
      <c r="HYT52" s="3206"/>
      <c r="HYU52" s="3200"/>
      <c r="HYV52" s="3201"/>
      <c r="HYW52" s="3202"/>
      <c r="HYX52" s="3203"/>
      <c r="HYY52" s="3200"/>
      <c r="HYZ52" s="3204"/>
      <c r="HZA52" s="3179"/>
      <c r="HZB52" s="3205"/>
      <c r="HZC52" s="3206"/>
      <c r="HZD52" s="3207"/>
      <c r="HZE52" s="3208"/>
      <c r="HZF52" s="3209"/>
      <c r="HZG52" s="3208"/>
      <c r="HZH52" s="3209"/>
      <c r="HZI52" s="3200"/>
      <c r="HZJ52" s="3201"/>
      <c r="HZK52" s="3208"/>
      <c r="HZL52" s="3206"/>
      <c r="HZM52" s="3200"/>
      <c r="HZN52" s="3201"/>
      <c r="HZO52" s="3202"/>
      <c r="HZP52" s="3203"/>
      <c r="HZQ52" s="3200"/>
      <c r="HZR52" s="3204"/>
      <c r="HZS52" s="3179"/>
      <c r="HZT52" s="3205"/>
      <c r="HZU52" s="3206"/>
      <c r="HZV52" s="3207"/>
      <c r="HZW52" s="3208"/>
      <c r="HZX52" s="3209"/>
      <c r="HZY52" s="3208"/>
      <c r="HZZ52" s="3209"/>
      <c r="IAA52" s="3200"/>
      <c r="IAB52" s="3201"/>
      <c r="IAC52" s="3208"/>
      <c r="IAD52" s="3206"/>
      <c r="IAE52" s="3200"/>
      <c r="IAF52" s="3201"/>
      <c r="IAG52" s="3202"/>
      <c r="IAH52" s="3203"/>
      <c r="IAI52" s="3200"/>
      <c r="IAJ52" s="3204"/>
      <c r="IAK52" s="3179"/>
      <c r="IAL52" s="3205"/>
      <c r="IAM52" s="3206"/>
      <c r="IAN52" s="3207"/>
      <c r="IAO52" s="3208"/>
      <c r="IAP52" s="3209"/>
      <c r="IAQ52" s="3208"/>
      <c r="IAR52" s="3209"/>
      <c r="IAS52" s="3200"/>
      <c r="IAT52" s="3201"/>
      <c r="IAU52" s="3208"/>
      <c r="IAV52" s="3206"/>
      <c r="IAW52" s="3200"/>
      <c r="IAX52" s="3201"/>
      <c r="IAY52" s="3202"/>
      <c r="IAZ52" s="3203"/>
      <c r="IBA52" s="3200"/>
      <c r="IBB52" s="3204"/>
      <c r="IBC52" s="3179"/>
      <c r="IBD52" s="3205"/>
      <c r="IBE52" s="3206"/>
      <c r="IBF52" s="3207"/>
      <c r="IBG52" s="3208"/>
      <c r="IBH52" s="3209"/>
      <c r="IBI52" s="3208"/>
      <c r="IBJ52" s="3209"/>
      <c r="IBK52" s="3200"/>
      <c r="IBL52" s="3201"/>
      <c r="IBM52" s="3208"/>
      <c r="IBN52" s="3206"/>
      <c r="IBO52" s="3200"/>
      <c r="IBP52" s="3201"/>
      <c r="IBQ52" s="3202"/>
      <c r="IBR52" s="3203"/>
      <c r="IBS52" s="3200"/>
      <c r="IBT52" s="3204"/>
      <c r="IBU52" s="3179"/>
      <c r="IBV52" s="3205"/>
      <c r="IBW52" s="3206"/>
      <c r="IBX52" s="3207"/>
      <c r="IBY52" s="3208"/>
      <c r="IBZ52" s="3209"/>
      <c r="ICA52" s="3208"/>
      <c r="ICB52" s="3209"/>
      <c r="ICC52" s="3200"/>
      <c r="ICD52" s="3201"/>
      <c r="ICE52" s="3208"/>
      <c r="ICF52" s="3206"/>
      <c r="ICG52" s="3200"/>
      <c r="ICH52" s="3201"/>
      <c r="ICI52" s="3202"/>
      <c r="ICJ52" s="3203"/>
      <c r="ICK52" s="3200"/>
      <c r="ICL52" s="3204"/>
      <c r="ICM52" s="3179"/>
      <c r="ICN52" s="3205"/>
      <c r="ICO52" s="3206"/>
      <c r="ICP52" s="3207"/>
      <c r="ICQ52" s="3208"/>
      <c r="ICR52" s="3209"/>
      <c r="ICS52" s="3208"/>
      <c r="ICT52" s="3209"/>
      <c r="ICU52" s="3200"/>
      <c r="ICV52" s="3201"/>
      <c r="ICW52" s="3208"/>
      <c r="ICX52" s="3206"/>
      <c r="ICY52" s="3200"/>
      <c r="ICZ52" s="3201"/>
      <c r="IDA52" s="3202"/>
      <c r="IDB52" s="3203"/>
      <c r="IDC52" s="3200"/>
      <c r="IDD52" s="3204"/>
      <c r="IDE52" s="3179"/>
      <c r="IDF52" s="3205"/>
      <c r="IDG52" s="3206"/>
      <c r="IDH52" s="3207"/>
      <c r="IDI52" s="3208"/>
      <c r="IDJ52" s="3209"/>
      <c r="IDK52" s="3208"/>
      <c r="IDL52" s="3209"/>
      <c r="IDM52" s="3200"/>
      <c r="IDN52" s="3201"/>
      <c r="IDO52" s="3208"/>
      <c r="IDP52" s="3206"/>
      <c r="IDQ52" s="3200"/>
      <c r="IDR52" s="3201"/>
      <c r="IDS52" s="3202"/>
      <c r="IDT52" s="3203"/>
      <c r="IDU52" s="3200"/>
      <c r="IDV52" s="3204"/>
      <c r="IDW52" s="3179"/>
      <c r="IDX52" s="3205"/>
      <c r="IDY52" s="3206"/>
      <c r="IDZ52" s="3207"/>
      <c r="IEA52" s="3208"/>
      <c r="IEB52" s="3209"/>
      <c r="IEC52" s="3208"/>
      <c r="IED52" s="3209"/>
      <c r="IEE52" s="3200"/>
      <c r="IEF52" s="3201"/>
      <c r="IEG52" s="3208"/>
      <c r="IEH52" s="3206"/>
      <c r="IEI52" s="3200"/>
      <c r="IEJ52" s="3201"/>
      <c r="IEK52" s="3202"/>
      <c r="IEL52" s="3203"/>
      <c r="IEM52" s="3200"/>
      <c r="IEN52" s="3204"/>
      <c r="IEO52" s="3179"/>
      <c r="IEP52" s="3205"/>
      <c r="IEQ52" s="3206"/>
      <c r="IER52" s="3207"/>
      <c r="IES52" s="3208"/>
      <c r="IET52" s="3209"/>
      <c r="IEU52" s="3208"/>
      <c r="IEV52" s="3209"/>
      <c r="IEW52" s="3200"/>
      <c r="IEX52" s="3201"/>
      <c r="IEY52" s="3208"/>
      <c r="IEZ52" s="3206"/>
      <c r="IFA52" s="3200"/>
      <c r="IFB52" s="3201"/>
      <c r="IFC52" s="3202"/>
      <c r="IFD52" s="3203"/>
      <c r="IFE52" s="3200"/>
      <c r="IFF52" s="3204"/>
      <c r="IFG52" s="3179"/>
      <c r="IFH52" s="3205"/>
      <c r="IFI52" s="3206"/>
      <c r="IFJ52" s="3207"/>
      <c r="IFK52" s="3208"/>
      <c r="IFL52" s="3209"/>
      <c r="IFM52" s="3208"/>
      <c r="IFN52" s="3209"/>
      <c r="IFO52" s="3200"/>
      <c r="IFP52" s="3201"/>
      <c r="IFQ52" s="3208"/>
      <c r="IFR52" s="3206"/>
      <c r="IFS52" s="3200"/>
      <c r="IFT52" s="3201"/>
      <c r="IFU52" s="3202"/>
      <c r="IFV52" s="3203"/>
      <c r="IFW52" s="3200"/>
      <c r="IFX52" s="3204"/>
      <c r="IFY52" s="3179"/>
      <c r="IFZ52" s="3205"/>
      <c r="IGA52" s="3206"/>
      <c r="IGB52" s="3207"/>
      <c r="IGC52" s="3208"/>
      <c r="IGD52" s="3209"/>
      <c r="IGE52" s="3208"/>
      <c r="IGF52" s="3209"/>
      <c r="IGG52" s="3200"/>
      <c r="IGH52" s="3201"/>
      <c r="IGI52" s="3208"/>
      <c r="IGJ52" s="3206"/>
      <c r="IGK52" s="3200"/>
      <c r="IGL52" s="3201"/>
      <c r="IGM52" s="3202"/>
      <c r="IGN52" s="3203"/>
      <c r="IGO52" s="3200"/>
      <c r="IGP52" s="3204"/>
      <c r="IGQ52" s="3179"/>
      <c r="IGR52" s="3205"/>
      <c r="IGS52" s="3206"/>
      <c r="IGT52" s="3207"/>
      <c r="IGU52" s="3208"/>
      <c r="IGV52" s="3209"/>
      <c r="IGW52" s="3208"/>
      <c r="IGX52" s="3209"/>
      <c r="IGY52" s="3200"/>
      <c r="IGZ52" s="3201"/>
      <c r="IHA52" s="3208"/>
      <c r="IHB52" s="3206"/>
      <c r="IHC52" s="3200"/>
      <c r="IHD52" s="3201"/>
      <c r="IHE52" s="3202"/>
      <c r="IHF52" s="3203"/>
      <c r="IHG52" s="3200"/>
      <c r="IHH52" s="3204"/>
      <c r="IHI52" s="3179"/>
      <c r="IHJ52" s="3205"/>
      <c r="IHK52" s="3206"/>
      <c r="IHL52" s="3207"/>
      <c r="IHM52" s="3208"/>
      <c r="IHN52" s="3209"/>
      <c r="IHO52" s="3208"/>
      <c r="IHP52" s="3209"/>
      <c r="IHQ52" s="3200"/>
      <c r="IHR52" s="3201"/>
      <c r="IHS52" s="3208"/>
      <c r="IHT52" s="3206"/>
      <c r="IHU52" s="3200"/>
      <c r="IHV52" s="3201"/>
      <c r="IHW52" s="3202"/>
      <c r="IHX52" s="3203"/>
      <c r="IHY52" s="3200"/>
      <c r="IHZ52" s="3204"/>
      <c r="IIA52" s="3179"/>
      <c r="IIB52" s="3205"/>
      <c r="IIC52" s="3206"/>
      <c r="IID52" s="3207"/>
      <c r="IIE52" s="3208"/>
      <c r="IIF52" s="3209"/>
      <c r="IIG52" s="3208"/>
      <c r="IIH52" s="3209"/>
      <c r="III52" s="3200"/>
      <c r="IIJ52" s="3201"/>
      <c r="IIK52" s="3208"/>
      <c r="IIL52" s="3206"/>
      <c r="IIM52" s="3200"/>
      <c r="IIN52" s="3201"/>
      <c r="IIO52" s="3202"/>
      <c r="IIP52" s="3203"/>
      <c r="IIQ52" s="3200"/>
      <c r="IIR52" s="3204"/>
      <c r="IIS52" s="3179"/>
      <c r="IIT52" s="3205"/>
      <c r="IIU52" s="3206"/>
      <c r="IIV52" s="3207"/>
      <c r="IIW52" s="3208"/>
      <c r="IIX52" s="3209"/>
      <c r="IIY52" s="3208"/>
      <c r="IIZ52" s="3209"/>
      <c r="IJA52" s="3200"/>
      <c r="IJB52" s="3201"/>
      <c r="IJC52" s="3208"/>
      <c r="IJD52" s="3206"/>
      <c r="IJE52" s="3200"/>
      <c r="IJF52" s="3201"/>
      <c r="IJG52" s="3202"/>
      <c r="IJH52" s="3203"/>
      <c r="IJI52" s="3200"/>
      <c r="IJJ52" s="3204"/>
      <c r="IJK52" s="3179"/>
      <c r="IJL52" s="3205"/>
      <c r="IJM52" s="3206"/>
      <c r="IJN52" s="3207"/>
      <c r="IJO52" s="3208"/>
      <c r="IJP52" s="3209"/>
      <c r="IJQ52" s="3208"/>
      <c r="IJR52" s="3209"/>
      <c r="IJS52" s="3200"/>
      <c r="IJT52" s="3201"/>
      <c r="IJU52" s="3208"/>
      <c r="IJV52" s="3206"/>
      <c r="IJW52" s="3200"/>
      <c r="IJX52" s="3201"/>
      <c r="IJY52" s="3202"/>
      <c r="IJZ52" s="3203"/>
      <c r="IKA52" s="3200"/>
      <c r="IKB52" s="3204"/>
      <c r="IKC52" s="3179"/>
      <c r="IKD52" s="3205"/>
      <c r="IKE52" s="3206"/>
      <c r="IKF52" s="3207"/>
      <c r="IKG52" s="3208"/>
      <c r="IKH52" s="3209"/>
      <c r="IKI52" s="3208"/>
      <c r="IKJ52" s="3209"/>
      <c r="IKK52" s="3200"/>
      <c r="IKL52" s="3201"/>
      <c r="IKM52" s="3208"/>
      <c r="IKN52" s="3206"/>
      <c r="IKO52" s="3200"/>
      <c r="IKP52" s="3201"/>
      <c r="IKQ52" s="3202"/>
      <c r="IKR52" s="3203"/>
      <c r="IKS52" s="3200"/>
      <c r="IKT52" s="3204"/>
      <c r="IKU52" s="3179"/>
      <c r="IKV52" s="3205"/>
      <c r="IKW52" s="3206"/>
      <c r="IKX52" s="3207"/>
      <c r="IKY52" s="3208"/>
      <c r="IKZ52" s="3209"/>
      <c r="ILA52" s="3208"/>
      <c r="ILB52" s="3209"/>
      <c r="ILC52" s="3200"/>
      <c r="ILD52" s="3201"/>
      <c r="ILE52" s="3208"/>
      <c r="ILF52" s="3206"/>
      <c r="ILG52" s="3200"/>
      <c r="ILH52" s="3201"/>
      <c r="ILI52" s="3202"/>
      <c r="ILJ52" s="3203"/>
      <c r="ILK52" s="3200"/>
      <c r="ILL52" s="3204"/>
      <c r="ILM52" s="3179"/>
      <c r="ILN52" s="3205"/>
      <c r="ILO52" s="3206"/>
      <c r="ILP52" s="3207"/>
      <c r="ILQ52" s="3208"/>
      <c r="ILR52" s="3209"/>
      <c r="ILS52" s="3208"/>
      <c r="ILT52" s="3209"/>
      <c r="ILU52" s="3200"/>
      <c r="ILV52" s="3201"/>
      <c r="ILW52" s="3208"/>
      <c r="ILX52" s="3206"/>
      <c r="ILY52" s="3200"/>
      <c r="ILZ52" s="3201"/>
      <c r="IMA52" s="3202"/>
      <c r="IMB52" s="3203"/>
      <c r="IMC52" s="3200"/>
      <c r="IMD52" s="3204"/>
      <c r="IME52" s="3179"/>
      <c r="IMF52" s="3205"/>
      <c r="IMG52" s="3206"/>
      <c r="IMH52" s="3207"/>
      <c r="IMI52" s="3208"/>
      <c r="IMJ52" s="3209"/>
      <c r="IMK52" s="3208"/>
      <c r="IML52" s="3209"/>
      <c r="IMM52" s="3200"/>
      <c r="IMN52" s="3201"/>
      <c r="IMO52" s="3208"/>
      <c r="IMP52" s="3206"/>
      <c r="IMQ52" s="3200"/>
      <c r="IMR52" s="3201"/>
      <c r="IMS52" s="3202"/>
      <c r="IMT52" s="3203"/>
      <c r="IMU52" s="3200"/>
      <c r="IMV52" s="3204"/>
      <c r="IMW52" s="3179"/>
      <c r="IMX52" s="3205"/>
      <c r="IMY52" s="3206"/>
      <c r="IMZ52" s="3207"/>
      <c r="INA52" s="3208"/>
      <c r="INB52" s="3209"/>
      <c r="INC52" s="3208"/>
      <c r="IND52" s="3209"/>
      <c r="INE52" s="3200"/>
      <c r="INF52" s="3201"/>
      <c r="ING52" s="3208"/>
      <c r="INH52" s="3206"/>
      <c r="INI52" s="3200"/>
      <c r="INJ52" s="3201"/>
      <c r="INK52" s="3202"/>
      <c r="INL52" s="3203"/>
      <c r="INM52" s="3200"/>
      <c r="INN52" s="3204"/>
      <c r="INO52" s="3179"/>
      <c r="INP52" s="3205"/>
      <c r="INQ52" s="3206"/>
      <c r="INR52" s="3207"/>
      <c r="INS52" s="3208"/>
      <c r="INT52" s="3209"/>
      <c r="INU52" s="3208"/>
      <c r="INV52" s="3209"/>
      <c r="INW52" s="3200"/>
      <c r="INX52" s="3201"/>
      <c r="INY52" s="3208"/>
      <c r="INZ52" s="3206"/>
      <c r="IOA52" s="3200"/>
      <c r="IOB52" s="3201"/>
      <c r="IOC52" s="3202"/>
      <c r="IOD52" s="3203"/>
      <c r="IOE52" s="3200"/>
      <c r="IOF52" s="3204"/>
      <c r="IOG52" s="3179"/>
      <c r="IOH52" s="3205"/>
      <c r="IOI52" s="3206"/>
      <c r="IOJ52" s="3207"/>
      <c r="IOK52" s="3208"/>
      <c r="IOL52" s="3209"/>
      <c r="IOM52" s="3208"/>
      <c r="ION52" s="3209"/>
      <c r="IOO52" s="3200"/>
      <c r="IOP52" s="3201"/>
      <c r="IOQ52" s="3208"/>
      <c r="IOR52" s="3206"/>
      <c r="IOS52" s="3200"/>
      <c r="IOT52" s="3201"/>
      <c r="IOU52" s="3202"/>
      <c r="IOV52" s="3203"/>
      <c r="IOW52" s="3200"/>
      <c r="IOX52" s="3204"/>
      <c r="IOY52" s="3179"/>
      <c r="IOZ52" s="3205"/>
      <c r="IPA52" s="3206"/>
      <c r="IPB52" s="3207"/>
      <c r="IPC52" s="3208"/>
      <c r="IPD52" s="3209"/>
      <c r="IPE52" s="3208"/>
      <c r="IPF52" s="3209"/>
      <c r="IPG52" s="3200"/>
      <c r="IPH52" s="3201"/>
      <c r="IPI52" s="3208"/>
      <c r="IPJ52" s="3206"/>
      <c r="IPK52" s="3200"/>
      <c r="IPL52" s="3201"/>
      <c r="IPM52" s="3202"/>
      <c r="IPN52" s="3203"/>
      <c r="IPO52" s="3200"/>
      <c r="IPP52" s="3204"/>
      <c r="IPQ52" s="3179"/>
      <c r="IPR52" s="3205"/>
      <c r="IPS52" s="3206"/>
      <c r="IPT52" s="3207"/>
      <c r="IPU52" s="3208"/>
      <c r="IPV52" s="3209"/>
      <c r="IPW52" s="3208"/>
      <c r="IPX52" s="3209"/>
      <c r="IPY52" s="3200"/>
      <c r="IPZ52" s="3201"/>
      <c r="IQA52" s="3208"/>
      <c r="IQB52" s="3206"/>
      <c r="IQC52" s="3200"/>
      <c r="IQD52" s="3201"/>
      <c r="IQE52" s="3202"/>
      <c r="IQF52" s="3203"/>
      <c r="IQG52" s="3200"/>
      <c r="IQH52" s="3204"/>
      <c r="IQI52" s="3179"/>
      <c r="IQJ52" s="3205"/>
      <c r="IQK52" s="3206"/>
      <c r="IQL52" s="3207"/>
      <c r="IQM52" s="3208"/>
      <c r="IQN52" s="3209"/>
      <c r="IQO52" s="3208"/>
      <c r="IQP52" s="3209"/>
      <c r="IQQ52" s="3200"/>
      <c r="IQR52" s="3201"/>
      <c r="IQS52" s="3208"/>
      <c r="IQT52" s="3206"/>
      <c r="IQU52" s="3200"/>
      <c r="IQV52" s="3201"/>
      <c r="IQW52" s="3202"/>
      <c r="IQX52" s="3203"/>
      <c r="IQY52" s="3200"/>
      <c r="IQZ52" s="3204"/>
      <c r="IRA52" s="3179"/>
      <c r="IRB52" s="3205"/>
      <c r="IRC52" s="3206"/>
      <c r="IRD52" s="3207"/>
      <c r="IRE52" s="3208"/>
      <c r="IRF52" s="3209"/>
      <c r="IRG52" s="3208"/>
      <c r="IRH52" s="3209"/>
      <c r="IRI52" s="3200"/>
      <c r="IRJ52" s="3201"/>
      <c r="IRK52" s="3208"/>
      <c r="IRL52" s="3206"/>
      <c r="IRM52" s="3200"/>
      <c r="IRN52" s="3201"/>
      <c r="IRO52" s="3202"/>
      <c r="IRP52" s="3203"/>
      <c r="IRQ52" s="3200"/>
      <c r="IRR52" s="3204"/>
      <c r="IRS52" s="3179"/>
      <c r="IRT52" s="3205"/>
      <c r="IRU52" s="3206"/>
      <c r="IRV52" s="3207"/>
      <c r="IRW52" s="3208"/>
      <c r="IRX52" s="3209"/>
      <c r="IRY52" s="3208"/>
      <c r="IRZ52" s="3209"/>
      <c r="ISA52" s="3200"/>
      <c r="ISB52" s="3201"/>
      <c r="ISC52" s="3208"/>
      <c r="ISD52" s="3206"/>
      <c r="ISE52" s="3200"/>
      <c r="ISF52" s="3201"/>
      <c r="ISG52" s="3202"/>
      <c r="ISH52" s="3203"/>
      <c r="ISI52" s="3200"/>
      <c r="ISJ52" s="3204"/>
      <c r="ISK52" s="3179"/>
      <c r="ISL52" s="3205"/>
      <c r="ISM52" s="3206"/>
      <c r="ISN52" s="3207"/>
      <c r="ISO52" s="3208"/>
      <c r="ISP52" s="3209"/>
      <c r="ISQ52" s="3208"/>
      <c r="ISR52" s="3209"/>
      <c r="ISS52" s="3200"/>
      <c r="IST52" s="3201"/>
      <c r="ISU52" s="3208"/>
      <c r="ISV52" s="3206"/>
      <c r="ISW52" s="3200"/>
      <c r="ISX52" s="3201"/>
      <c r="ISY52" s="3202"/>
      <c r="ISZ52" s="3203"/>
      <c r="ITA52" s="3200"/>
      <c r="ITB52" s="3204"/>
      <c r="ITC52" s="3179"/>
      <c r="ITD52" s="3205"/>
      <c r="ITE52" s="3206"/>
      <c r="ITF52" s="3207"/>
      <c r="ITG52" s="3208"/>
      <c r="ITH52" s="3209"/>
      <c r="ITI52" s="3208"/>
      <c r="ITJ52" s="3209"/>
      <c r="ITK52" s="3200"/>
      <c r="ITL52" s="3201"/>
      <c r="ITM52" s="3208"/>
      <c r="ITN52" s="3206"/>
      <c r="ITO52" s="3200"/>
      <c r="ITP52" s="3201"/>
      <c r="ITQ52" s="3202"/>
      <c r="ITR52" s="3203"/>
      <c r="ITS52" s="3200"/>
      <c r="ITT52" s="3204"/>
      <c r="ITU52" s="3179"/>
      <c r="ITV52" s="3205"/>
      <c r="ITW52" s="3206"/>
      <c r="ITX52" s="3207"/>
      <c r="ITY52" s="3208"/>
      <c r="ITZ52" s="3209"/>
      <c r="IUA52" s="3208"/>
      <c r="IUB52" s="3209"/>
      <c r="IUC52" s="3200"/>
      <c r="IUD52" s="3201"/>
      <c r="IUE52" s="3208"/>
      <c r="IUF52" s="3206"/>
      <c r="IUG52" s="3200"/>
      <c r="IUH52" s="3201"/>
      <c r="IUI52" s="3202"/>
      <c r="IUJ52" s="3203"/>
      <c r="IUK52" s="3200"/>
      <c r="IUL52" s="3204"/>
      <c r="IUM52" s="3179"/>
      <c r="IUN52" s="3205"/>
      <c r="IUO52" s="3206"/>
      <c r="IUP52" s="3207"/>
      <c r="IUQ52" s="3208"/>
      <c r="IUR52" s="3209"/>
      <c r="IUS52" s="3208"/>
      <c r="IUT52" s="3209"/>
      <c r="IUU52" s="3200"/>
      <c r="IUV52" s="3201"/>
      <c r="IUW52" s="3208"/>
      <c r="IUX52" s="3206"/>
      <c r="IUY52" s="3200"/>
      <c r="IUZ52" s="3201"/>
      <c r="IVA52" s="3202"/>
      <c r="IVB52" s="3203"/>
      <c r="IVC52" s="3200"/>
      <c r="IVD52" s="3204"/>
      <c r="IVE52" s="3179"/>
      <c r="IVF52" s="3205"/>
      <c r="IVG52" s="3206"/>
      <c r="IVH52" s="3207"/>
      <c r="IVI52" s="3208"/>
      <c r="IVJ52" s="3209"/>
      <c r="IVK52" s="3208"/>
      <c r="IVL52" s="3209"/>
      <c r="IVM52" s="3200"/>
      <c r="IVN52" s="3201"/>
      <c r="IVO52" s="3208"/>
      <c r="IVP52" s="3206"/>
      <c r="IVQ52" s="3200"/>
      <c r="IVR52" s="3201"/>
      <c r="IVS52" s="3202"/>
      <c r="IVT52" s="3203"/>
      <c r="IVU52" s="3200"/>
      <c r="IVV52" s="3204"/>
      <c r="IVW52" s="3179"/>
      <c r="IVX52" s="3205"/>
      <c r="IVY52" s="3206"/>
      <c r="IVZ52" s="3207"/>
      <c r="IWA52" s="3208"/>
      <c r="IWB52" s="3209"/>
      <c r="IWC52" s="3208"/>
      <c r="IWD52" s="3209"/>
      <c r="IWE52" s="3200"/>
      <c r="IWF52" s="3201"/>
      <c r="IWG52" s="3208"/>
      <c r="IWH52" s="3206"/>
      <c r="IWI52" s="3200"/>
      <c r="IWJ52" s="3201"/>
      <c r="IWK52" s="3202"/>
      <c r="IWL52" s="3203"/>
      <c r="IWM52" s="3200"/>
      <c r="IWN52" s="3204"/>
      <c r="IWO52" s="3179"/>
      <c r="IWP52" s="3205"/>
      <c r="IWQ52" s="3206"/>
      <c r="IWR52" s="3207"/>
      <c r="IWS52" s="3208"/>
      <c r="IWT52" s="3209"/>
      <c r="IWU52" s="3208"/>
      <c r="IWV52" s="3209"/>
      <c r="IWW52" s="3200"/>
      <c r="IWX52" s="3201"/>
      <c r="IWY52" s="3208"/>
      <c r="IWZ52" s="3206"/>
      <c r="IXA52" s="3200"/>
      <c r="IXB52" s="3201"/>
      <c r="IXC52" s="3202"/>
      <c r="IXD52" s="3203"/>
      <c r="IXE52" s="3200"/>
      <c r="IXF52" s="3204"/>
      <c r="IXG52" s="3179"/>
      <c r="IXH52" s="3205"/>
      <c r="IXI52" s="3206"/>
      <c r="IXJ52" s="3207"/>
      <c r="IXK52" s="3208"/>
      <c r="IXL52" s="3209"/>
      <c r="IXM52" s="3208"/>
      <c r="IXN52" s="3209"/>
      <c r="IXO52" s="3200"/>
      <c r="IXP52" s="3201"/>
      <c r="IXQ52" s="3208"/>
      <c r="IXR52" s="3206"/>
      <c r="IXS52" s="3200"/>
      <c r="IXT52" s="3201"/>
      <c r="IXU52" s="3202"/>
      <c r="IXV52" s="3203"/>
      <c r="IXW52" s="3200"/>
      <c r="IXX52" s="3204"/>
      <c r="IXY52" s="3179"/>
      <c r="IXZ52" s="3205"/>
      <c r="IYA52" s="3206"/>
      <c r="IYB52" s="3207"/>
      <c r="IYC52" s="3208"/>
      <c r="IYD52" s="3209"/>
      <c r="IYE52" s="3208"/>
      <c r="IYF52" s="3209"/>
      <c r="IYG52" s="3200"/>
      <c r="IYH52" s="3201"/>
      <c r="IYI52" s="3208"/>
      <c r="IYJ52" s="3206"/>
      <c r="IYK52" s="3200"/>
      <c r="IYL52" s="3201"/>
      <c r="IYM52" s="3202"/>
      <c r="IYN52" s="3203"/>
      <c r="IYO52" s="3200"/>
      <c r="IYP52" s="3204"/>
      <c r="IYQ52" s="3179"/>
      <c r="IYR52" s="3205"/>
      <c r="IYS52" s="3206"/>
      <c r="IYT52" s="3207"/>
      <c r="IYU52" s="3208"/>
      <c r="IYV52" s="3209"/>
      <c r="IYW52" s="3208"/>
      <c r="IYX52" s="3209"/>
      <c r="IYY52" s="3200"/>
      <c r="IYZ52" s="3201"/>
      <c r="IZA52" s="3208"/>
      <c r="IZB52" s="3206"/>
      <c r="IZC52" s="3200"/>
      <c r="IZD52" s="3201"/>
      <c r="IZE52" s="3202"/>
      <c r="IZF52" s="3203"/>
      <c r="IZG52" s="3200"/>
      <c r="IZH52" s="3204"/>
      <c r="IZI52" s="3179"/>
      <c r="IZJ52" s="3205"/>
      <c r="IZK52" s="3206"/>
      <c r="IZL52" s="3207"/>
      <c r="IZM52" s="3208"/>
      <c r="IZN52" s="3209"/>
      <c r="IZO52" s="3208"/>
      <c r="IZP52" s="3209"/>
      <c r="IZQ52" s="3200"/>
      <c r="IZR52" s="3201"/>
      <c r="IZS52" s="3208"/>
      <c r="IZT52" s="3206"/>
      <c r="IZU52" s="3200"/>
      <c r="IZV52" s="3201"/>
      <c r="IZW52" s="3202"/>
      <c r="IZX52" s="3203"/>
      <c r="IZY52" s="3200"/>
      <c r="IZZ52" s="3204"/>
      <c r="JAA52" s="3179"/>
      <c r="JAB52" s="3205"/>
      <c r="JAC52" s="3206"/>
      <c r="JAD52" s="3207"/>
      <c r="JAE52" s="3208"/>
      <c r="JAF52" s="3209"/>
      <c r="JAG52" s="3208"/>
      <c r="JAH52" s="3209"/>
      <c r="JAI52" s="3200"/>
      <c r="JAJ52" s="3201"/>
      <c r="JAK52" s="3208"/>
      <c r="JAL52" s="3206"/>
      <c r="JAM52" s="3200"/>
      <c r="JAN52" s="3201"/>
      <c r="JAO52" s="3202"/>
      <c r="JAP52" s="3203"/>
      <c r="JAQ52" s="3200"/>
      <c r="JAR52" s="3204"/>
      <c r="JAS52" s="3179"/>
      <c r="JAT52" s="3205"/>
      <c r="JAU52" s="3206"/>
      <c r="JAV52" s="3207"/>
      <c r="JAW52" s="3208"/>
      <c r="JAX52" s="3209"/>
      <c r="JAY52" s="3208"/>
      <c r="JAZ52" s="3209"/>
      <c r="JBA52" s="3200"/>
      <c r="JBB52" s="3201"/>
      <c r="JBC52" s="3208"/>
      <c r="JBD52" s="3206"/>
      <c r="JBE52" s="3200"/>
      <c r="JBF52" s="3201"/>
      <c r="JBG52" s="3202"/>
      <c r="JBH52" s="3203"/>
      <c r="JBI52" s="3200"/>
      <c r="JBJ52" s="3204"/>
      <c r="JBK52" s="3179"/>
      <c r="JBL52" s="3205"/>
      <c r="JBM52" s="3206"/>
      <c r="JBN52" s="3207"/>
      <c r="JBO52" s="3208"/>
      <c r="JBP52" s="3209"/>
      <c r="JBQ52" s="3208"/>
      <c r="JBR52" s="3209"/>
      <c r="JBS52" s="3200"/>
      <c r="JBT52" s="3201"/>
      <c r="JBU52" s="3208"/>
      <c r="JBV52" s="3206"/>
      <c r="JBW52" s="3200"/>
      <c r="JBX52" s="3201"/>
      <c r="JBY52" s="3202"/>
      <c r="JBZ52" s="3203"/>
      <c r="JCA52" s="3200"/>
      <c r="JCB52" s="3204"/>
      <c r="JCC52" s="3179"/>
      <c r="JCD52" s="3205"/>
      <c r="JCE52" s="3206"/>
      <c r="JCF52" s="3207"/>
      <c r="JCG52" s="3208"/>
      <c r="JCH52" s="3209"/>
      <c r="JCI52" s="3208"/>
      <c r="JCJ52" s="3209"/>
      <c r="JCK52" s="3200"/>
      <c r="JCL52" s="3201"/>
      <c r="JCM52" s="3208"/>
      <c r="JCN52" s="3206"/>
      <c r="JCO52" s="3200"/>
      <c r="JCP52" s="3201"/>
      <c r="JCQ52" s="3202"/>
      <c r="JCR52" s="3203"/>
      <c r="JCS52" s="3200"/>
      <c r="JCT52" s="3204"/>
      <c r="JCU52" s="3179"/>
      <c r="JCV52" s="3205"/>
      <c r="JCW52" s="3206"/>
      <c r="JCX52" s="3207"/>
      <c r="JCY52" s="3208"/>
      <c r="JCZ52" s="3209"/>
      <c r="JDA52" s="3208"/>
      <c r="JDB52" s="3209"/>
      <c r="JDC52" s="3200"/>
      <c r="JDD52" s="3201"/>
      <c r="JDE52" s="3208"/>
      <c r="JDF52" s="3206"/>
      <c r="JDG52" s="3200"/>
      <c r="JDH52" s="3201"/>
      <c r="JDI52" s="3202"/>
      <c r="JDJ52" s="3203"/>
      <c r="JDK52" s="3200"/>
      <c r="JDL52" s="3204"/>
      <c r="JDM52" s="3179"/>
      <c r="JDN52" s="3205"/>
      <c r="JDO52" s="3206"/>
      <c r="JDP52" s="3207"/>
      <c r="JDQ52" s="3208"/>
      <c r="JDR52" s="3209"/>
      <c r="JDS52" s="3208"/>
      <c r="JDT52" s="3209"/>
      <c r="JDU52" s="3200"/>
      <c r="JDV52" s="3201"/>
      <c r="JDW52" s="3208"/>
      <c r="JDX52" s="3206"/>
      <c r="JDY52" s="3200"/>
      <c r="JDZ52" s="3201"/>
      <c r="JEA52" s="3202"/>
      <c r="JEB52" s="3203"/>
      <c r="JEC52" s="3200"/>
      <c r="JED52" s="3204"/>
      <c r="JEE52" s="3179"/>
      <c r="JEF52" s="3205"/>
      <c r="JEG52" s="3206"/>
      <c r="JEH52" s="3207"/>
      <c r="JEI52" s="3208"/>
      <c r="JEJ52" s="3209"/>
      <c r="JEK52" s="3208"/>
      <c r="JEL52" s="3209"/>
      <c r="JEM52" s="3200"/>
      <c r="JEN52" s="3201"/>
      <c r="JEO52" s="3208"/>
      <c r="JEP52" s="3206"/>
      <c r="JEQ52" s="3200"/>
      <c r="JER52" s="3201"/>
      <c r="JES52" s="3202"/>
      <c r="JET52" s="3203"/>
      <c r="JEU52" s="3200"/>
      <c r="JEV52" s="3204"/>
      <c r="JEW52" s="3179"/>
      <c r="JEX52" s="3205"/>
      <c r="JEY52" s="3206"/>
      <c r="JEZ52" s="3207"/>
      <c r="JFA52" s="3208"/>
      <c r="JFB52" s="3209"/>
      <c r="JFC52" s="3208"/>
      <c r="JFD52" s="3209"/>
      <c r="JFE52" s="3200"/>
      <c r="JFF52" s="3201"/>
      <c r="JFG52" s="3208"/>
      <c r="JFH52" s="3206"/>
      <c r="JFI52" s="3200"/>
      <c r="JFJ52" s="3201"/>
      <c r="JFK52" s="3202"/>
      <c r="JFL52" s="3203"/>
      <c r="JFM52" s="3200"/>
      <c r="JFN52" s="3204"/>
      <c r="JFO52" s="3179"/>
      <c r="JFP52" s="3205"/>
      <c r="JFQ52" s="3206"/>
      <c r="JFR52" s="3207"/>
      <c r="JFS52" s="3208"/>
      <c r="JFT52" s="3209"/>
      <c r="JFU52" s="3208"/>
      <c r="JFV52" s="3209"/>
      <c r="JFW52" s="3200"/>
      <c r="JFX52" s="3201"/>
      <c r="JFY52" s="3208"/>
      <c r="JFZ52" s="3206"/>
      <c r="JGA52" s="3200"/>
      <c r="JGB52" s="3201"/>
      <c r="JGC52" s="3202"/>
      <c r="JGD52" s="3203"/>
      <c r="JGE52" s="3200"/>
      <c r="JGF52" s="3204"/>
      <c r="JGG52" s="3179"/>
      <c r="JGH52" s="3205"/>
      <c r="JGI52" s="3206"/>
      <c r="JGJ52" s="3207"/>
      <c r="JGK52" s="3208"/>
      <c r="JGL52" s="3209"/>
      <c r="JGM52" s="3208"/>
      <c r="JGN52" s="3209"/>
      <c r="JGO52" s="3200"/>
      <c r="JGP52" s="3201"/>
      <c r="JGQ52" s="3208"/>
      <c r="JGR52" s="3206"/>
      <c r="JGS52" s="3200"/>
      <c r="JGT52" s="3201"/>
      <c r="JGU52" s="3202"/>
      <c r="JGV52" s="3203"/>
      <c r="JGW52" s="3200"/>
      <c r="JGX52" s="3204"/>
      <c r="JGY52" s="3179"/>
      <c r="JGZ52" s="3205"/>
      <c r="JHA52" s="3206"/>
      <c r="JHB52" s="3207"/>
      <c r="JHC52" s="3208"/>
      <c r="JHD52" s="3209"/>
      <c r="JHE52" s="3208"/>
      <c r="JHF52" s="3209"/>
      <c r="JHG52" s="3200"/>
      <c r="JHH52" s="3201"/>
      <c r="JHI52" s="3208"/>
      <c r="JHJ52" s="3206"/>
      <c r="JHK52" s="3200"/>
      <c r="JHL52" s="3201"/>
      <c r="JHM52" s="3202"/>
      <c r="JHN52" s="3203"/>
      <c r="JHO52" s="3200"/>
      <c r="JHP52" s="3204"/>
      <c r="JHQ52" s="3179"/>
      <c r="JHR52" s="3205"/>
      <c r="JHS52" s="3206"/>
      <c r="JHT52" s="3207"/>
      <c r="JHU52" s="3208"/>
      <c r="JHV52" s="3209"/>
      <c r="JHW52" s="3208"/>
      <c r="JHX52" s="3209"/>
      <c r="JHY52" s="3200"/>
      <c r="JHZ52" s="3201"/>
      <c r="JIA52" s="3208"/>
      <c r="JIB52" s="3206"/>
      <c r="JIC52" s="3200"/>
      <c r="JID52" s="3201"/>
      <c r="JIE52" s="3202"/>
      <c r="JIF52" s="3203"/>
      <c r="JIG52" s="3200"/>
      <c r="JIH52" s="3204"/>
      <c r="JII52" s="3179"/>
      <c r="JIJ52" s="3205"/>
      <c r="JIK52" s="3206"/>
      <c r="JIL52" s="3207"/>
      <c r="JIM52" s="3208"/>
      <c r="JIN52" s="3209"/>
      <c r="JIO52" s="3208"/>
      <c r="JIP52" s="3209"/>
      <c r="JIQ52" s="3200"/>
      <c r="JIR52" s="3201"/>
      <c r="JIS52" s="3208"/>
      <c r="JIT52" s="3206"/>
      <c r="JIU52" s="3200"/>
      <c r="JIV52" s="3201"/>
      <c r="JIW52" s="3202"/>
      <c r="JIX52" s="3203"/>
      <c r="JIY52" s="3200"/>
      <c r="JIZ52" s="3204"/>
      <c r="JJA52" s="3179"/>
      <c r="JJB52" s="3205"/>
      <c r="JJC52" s="3206"/>
      <c r="JJD52" s="3207"/>
      <c r="JJE52" s="3208"/>
      <c r="JJF52" s="3209"/>
      <c r="JJG52" s="3208"/>
      <c r="JJH52" s="3209"/>
      <c r="JJI52" s="3200"/>
      <c r="JJJ52" s="3201"/>
      <c r="JJK52" s="3208"/>
      <c r="JJL52" s="3206"/>
      <c r="JJM52" s="3200"/>
      <c r="JJN52" s="3201"/>
      <c r="JJO52" s="3202"/>
      <c r="JJP52" s="3203"/>
      <c r="JJQ52" s="3200"/>
      <c r="JJR52" s="3204"/>
      <c r="JJS52" s="3179"/>
      <c r="JJT52" s="3205"/>
      <c r="JJU52" s="3206"/>
      <c r="JJV52" s="3207"/>
      <c r="JJW52" s="3208"/>
      <c r="JJX52" s="3209"/>
      <c r="JJY52" s="3208"/>
      <c r="JJZ52" s="3209"/>
      <c r="JKA52" s="3200"/>
      <c r="JKB52" s="3201"/>
      <c r="JKC52" s="3208"/>
      <c r="JKD52" s="3206"/>
      <c r="JKE52" s="3200"/>
      <c r="JKF52" s="3201"/>
      <c r="JKG52" s="3202"/>
      <c r="JKH52" s="3203"/>
      <c r="JKI52" s="3200"/>
      <c r="JKJ52" s="3204"/>
      <c r="JKK52" s="3179"/>
      <c r="JKL52" s="3205"/>
      <c r="JKM52" s="3206"/>
      <c r="JKN52" s="3207"/>
      <c r="JKO52" s="3208"/>
      <c r="JKP52" s="3209"/>
      <c r="JKQ52" s="3208"/>
      <c r="JKR52" s="3209"/>
      <c r="JKS52" s="3200"/>
      <c r="JKT52" s="3201"/>
      <c r="JKU52" s="3208"/>
      <c r="JKV52" s="3206"/>
      <c r="JKW52" s="3200"/>
      <c r="JKX52" s="3201"/>
      <c r="JKY52" s="3202"/>
      <c r="JKZ52" s="3203"/>
      <c r="JLA52" s="3200"/>
      <c r="JLB52" s="3204"/>
      <c r="JLC52" s="3179"/>
      <c r="JLD52" s="3205"/>
      <c r="JLE52" s="3206"/>
      <c r="JLF52" s="3207"/>
      <c r="JLG52" s="3208"/>
      <c r="JLH52" s="3209"/>
      <c r="JLI52" s="3208"/>
      <c r="JLJ52" s="3209"/>
      <c r="JLK52" s="3200"/>
      <c r="JLL52" s="3201"/>
      <c r="JLM52" s="3208"/>
      <c r="JLN52" s="3206"/>
      <c r="JLO52" s="3200"/>
      <c r="JLP52" s="3201"/>
      <c r="JLQ52" s="3202"/>
      <c r="JLR52" s="3203"/>
      <c r="JLS52" s="3200"/>
      <c r="JLT52" s="3204"/>
      <c r="JLU52" s="3179"/>
      <c r="JLV52" s="3205"/>
      <c r="JLW52" s="3206"/>
      <c r="JLX52" s="3207"/>
      <c r="JLY52" s="3208"/>
      <c r="JLZ52" s="3209"/>
      <c r="JMA52" s="3208"/>
      <c r="JMB52" s="3209"/>
      <c r="JMC52" s="3200"/>
      <c r="JMD52" s="3201"/>
      <c r="JME52" s="3208"/>
      <c r="JMF52" s="3206"/>
      <c r="JMG52" s="3200"/>
      <c r="JMH52" s="3201"/>
      <c r="JMI52" s="3202"/>
      <c r="JMJ52" s="3203"/>
      <c r="JMK52" s="3200"/>
      <c r="JML52" s="3204"/>
      <c r="JMM52" s="3179"/>
      <c r="JMN52" s="3205"/>
      <c r="JMO52" s="3206"/>
      <c r="JMP52" s="3207"/>
      <c r="JMQ52" s="3208"/>
      <c r="JMR52" s="3209"/>
      <c r="JMS52" s="3208"/>
      <c r="JMT52" s="3209"/>
      <c r="JMU52" s="3200"/>
      <c r="JMV52" s="3201"/>
      <c r="JMW52" s="3208"/>
      <c r="JMX52" s="3206"/>
      <c r="JMY52" s="3200"/>
      <c r="JMZ52" s="3201"/>
      <c r="JNA52" s="3202"/>
      <c r="JNB52" s="3203"/>
      <c r="JNC52" s="3200"/>
      <c r="JND52" s="3204"/>
      <c r="JNE52" s="3179"/>
      <c r="JNF52" s="3205"/>
      <c r="JNG52" s="3206"/>
      <c r="JNH52" s="3207"/>
      <c r="JNI52" s="3208"/>
      <c r="JNJ52" s="3209"/>
      <c r="JNK52" s="3208"/>
      <c r="JNL52" s="3209"/>
      <c r="JNM52" s="3200"/>
      <c r="JNN52" s="3201"/>
      <c r="JNO52" s="3208"/>
      <c r="JNP52" s="3206"/>
      <c r="JNQ52" s="3200"/>
      <c r="JNR52" s="3201"/>
      <c r="JNS52" s="3202"/>
      <c r="JNT52" s="3203"/>
      <c r="JNU52" s="3200"/>
      <c r="JNV52" s="3204"/>
      <c r="JNW52" s="3179"/>
      <c r="JNX52" s="3205"/>
      <c r="JNY52" s="3206"/>
      <c r="JNZ52" s="3207"/>
      <c r="JOA52" s="3208"/>
      <c r="JOB52" s="3209"/>
      <c r="JOC52" s="3208"/>
      <c r="JOD52" s="3209"/>
      <c r="JOE52" s="3200"/>
      <c r="JOF52" s="3201"/>
      <c r="JOG52" s="3208"/>
      <c r="JOH52" s="3206"/>
      <c r="JOI52" s="3200"/>
      <c r="JOJ52" s="3201"/>
      <c r="JOK52" s="3202"/>
      <c r="JOL52" s="3203"/>
      <c r="JOM52" s="3200"/>
      <c r="JON52" s="3204"/>
      <c r="JOO52" s="3179"/>
      <c r="JOP52" s="3205"/>
      <c r="JOQ52" s="3206"/>
      <c r="JOR52" s="3207"/>
      <c r="JOS52" s="3208"/>
      <c r="JOT52" s="3209"/>
      <c r="JOU52" s="3208"/>
      <c r="JOV52" s="3209"/>
      <c r="JOW52" s="3200"/>
      <c r="JOX52" s="3201"/>
      <c r="JOY52" s="3208"/>
      <c r="JOZ52" s="3206"/>
      <c r="JPA52" s="3200"/>
      <c r="JPB52" s="3201"/>
      <c r="JPC52" s="3202"/>
      <c r="JPD52" s="3203"/>
      <c r="JPE52" s="3200"/>
      <c r="JPF52" s="3204"/>
      <c r="JPG52" s="3179"/>
      <c r="JPH52" s="3205"/>
      <c r="JPI52" s="3206"/>
      <c r="JPJ52" s="3207"/>
      <c r="JPK52" s="3208"/>
      <c r="JPL52" s="3209"/>
      <c r="JPM52" s="3208"/>
      <c r="JPN52" s="3209"/>
      <c r="JPO52" s="3200"/>
      <c r="JPP52" s="3201"/>
      <c r="JPQ52" s="3208"/>
      <c r="JPR52" s="3206"/>
      <c r="JPS52" s="3200"/>
      <c r="JPT52" s="3201"/>
      <c r="JPU52" s="3202"/>
      <c r="JPV52" s="3203"/>
      <c r="JPW52" s="3200"/>
      <c r="JPX52" s="3204"/>
      <c r="JPY52" s="3179"/>
      <c r="JPZ52" s="3205"/>
      <c r="JQA52" s="3206"/>
      <c r="JQB52" s="3207"/>
      <c r="JQC52" s="3208"/>
      <c r="JQD52" s="3209"/>
      <c r="JQE52" s="3208"/>
      <c r="JQF52" s="3209"/>
      <c r="JQG52" s="3200"/>
      <c r="JQH52" s="3201"/>
      <c r="JQI52" s="3208"/>
      <c r="JQJ52" s="3206"/>
      <c r="JQK52" s="3200"/>
      <c r="JQL52" s="3201"/>
      <c r="JQM52" s="3202"/>
      <c r="JQN52" s="3203"/>
      <c r="JQO52" s="3200"/>
      <c r="JQP52" s="3204"/>
      <c r="JQQ52" s="3179"/>
      <c r="JQR52" s="3205"/>
      <c r="JQS52" s="3206"/>
      <c r="JQT52" s="3207"/>
      <c r="JQU52" s="3208"/>
      <c r="JQV52" s="3209"/>
      <c r="JQW52" s="3208"/>
      <c r="JQX52" s="3209"/>
      <c r="JQY52" s="3200"/>
      <c r="JQZ52" s="3201"/>
      <c r="JRA52" s="3208"/>
      <c r="JRB52" s="3206"/>
      <c r="JRC52" s="3200"/>
      <c r="JRD52" s="3201"/>
      <c r="JRE52" s="3202"/>
      <c r="JRF52" s="3203"/>
      <c r="JRG52" s="3200"/>
      <c r="JRH52" s="3204"/>
      <c r="JRI52" s="3179"/>
      <c r="JRJ52" s="3205"/>
      <c r="JRK52" s="3206"/>
      <c r="JRL52" s="3207"/>
      <c r="JRM52" s="3208"/>
      <c r="JRN52" s="3209"/>
      <c r="JRO52" s="3208"/>
      <c r="JRP52" s="3209"/>
      <c r="JRQ52" s="3200"/>
      <c r="JRR52" s="3201"/>
      <c r="JRS52" s="3208"/>
      <c r="JRT52" s="3206"/>
      <c r="JRU52" s="3200"/>
      <c r="JRV52" s="3201"/>
      <c r="JRW52" s="3202"/>
      <c r="JRX52" s="3203"/>
      <c r="JRY52" s="3200"/>
      <c r="JRZ52" s="3204"/>
      <c r="JSA52" s="3179"/>
      <c r="JSB52" s="3205"/>
      <c r="JSC52" s="3206"/>
      <c r="JSD52" s="3207"/>
      <c r="JSE52" s="3208"/>
      <c r="JSF52" s="3209"/>
      <c r="JSG52" s="3208"/>
      <c r="JSH52" s="3209"/>
      <c r="JSI52" s="3200"/>
      <c r="JSJ52" s="3201"/>
      <c r="JSK52" s="3208"/>
      <c r="JSL52" s="3206"/>
      <c r="JSM52" s="3200"/>
      <c r="JSN52" s="3201"/>
      <c r="JSO52" s="3202"/>
      <c r="JSP52" s="3203"/>
      <c r="JSQ52" s="3200"/>
      <c r="JSR52" s="3204"/>
      <c r="JSS52" s="3179"/>
      <c r="JST52" s="3205"/>
      <c r="JSU52" s="3206"/>
      <c r="JSV52" s="3207"/>
      <c r="JSW52" s="3208"/>
      <c r="JSX52" s="3209"/>
      <c r="JSY52" s="3208"/>
      <c r="JSZ52" s="3209"/>
      <c r="JTA52" s="3200"/>
      <c r="JTB52" s="3201"/>
      <c r="JTC52" s="3208"/>
      <c r="JTD52" s="3206"/>
      <c r="JTE52" s="3200"/>
      <c r="JTF52" s="3201"/>
      <c r="JTG52" s="3202"/>
      <c r="JTH52" s="3203"/>
      <c r="JTI52" s="3200"/>
      <c r="JTJ52" s="3204"/>
      <c r="JTK52" s="3179"/>
      <c r="JTL52" s="3205"/>
      <c r="JTM52" s="3206"/>
      <c r="JTN52" s="3207"/>
      <c r="JTO52" s="3208"/>
      <c r="JTP52" s="3209"/>
      <c r="JTQ52" s="3208"/>
      <c r="JTR52" s="3209"/>
      <c r="JTS52" s="3200"/>
      <c r="JTT52" s="3201"/>
      <c r="JTU52" s="3208"/>
      <c r="JTV52" s="3206"/>
      <c r="JTW52" s="3200"/>
      <c r="JTX52" s="3201"/>
      <c r="JTY52" s="3202"/>
      <c r="JTZ52" s="3203"/>
      <c r="JUA52" s="3200"/>
      <c r="JUB52" s="3204"/>
      <c r="JUC52" s="3179"/>
      <c r="JUD52" s="3205"/>
      <c r="JUE52" s="3206"/>
      <c r="JUF52" s="3207"/>
      <c r="JUG52" s="3208"/>
      <c r="JUH52" s="3209"/>
      <c r="JUI52" s="3208"/>
      <c r="JUJ52" s="3209"/>
      <c r="JUK52" s="3200"/>
      <c r="JUL52" s="3201"/>
      <c r="JUM52" s="3208"/>
      <c r="JUN52" s="3206"/>
      <c r="JUO52" s="3200"/>
      <c r="JUP52" s="3201"/>
      <c r="JUQ52" s="3202"/>
      <c r="JUR52" s="3203"/>
      <c r="JUS52" s="3200"/>
      <c r="JUT52" s="3204"/>
      <c r="JUU52" s="3179"/>
      <c r="JUV52" s="3205"/>
      <c r="JUW52" s="3206"/>
      <c r="JUX52" s="3207"/>
      <c r="JUY52" s="3208"/>
      <c r="JUZ52" s="3209"/>
      <c r="JVA52" s="3208"/>
      <c r="JVB52" s="3209"/>
      <c r="JVC52" s="3200"/>
      <c r="JVD52" s="3201"/>
      <c r="JVE52" s="3208"/>
      <c r="JVF52" s="3206"/>
      <c r="JVG52" s="3200"/>
      <c r="JVH52" s="3201"/>
      <c r="JVI52" s="3202"/>
      <c r="JVJ52" s="3203"/>
      <c r="JVK52" s="3200"/>
      <c r="JVL52" s="3204"/>
      <c r="JVM52" s="3179"/>
      <c r="JVN52" s="3205"/>
      <c r="JVO52" s="3206"/>
      <c r="JVP52" s="3207"/>
      <c r="JVQ52" s="3208"/>
      <c r="JVR52" s="3209"/>
      <c r="JVS52" s="3208"/>
      <c r="JVT52" s="3209"/>
      <c r="JVU52" s="3200"/>
      <c r="JVV52" s="3201"/>
      <c r="JVW52" s="3208"/>
      <c r="JVX52" s="3206"/>
      <c r="JVY52" s="3200"/>
      <c r="JVZ52" s="3201"/>
      <c r="JWA52" s="3202"/>
      <c r="JWB52" s="3203"/>
      <c r="JWC52" s="3200"/>
      <c r="JWD52" s="3204"/>
      <c r="JWE52" s="3179"/>
      <c r="JWF52" s="3205"/>
      <c r="JWG52" s="3206"/>
      <c r="JWH52" s="3207"/>
      <c r="JWI52" s="3208"/>
      <c r="JWJ52" s="3209"/>
      <c r="JWK52" s="3208"/>
      <c r="JWL52" s="3209"/>
      <c r="JWM52" s="3200"/>
      <c r="JWN52" s="3201"/>
      <c r="JWO52" s="3208"/>
      <c r="JWP52" s="3206"/>
      <c r="JWQ52" s="3200"/>
      <c r="JWR52" s="3201"/>
      <c r="JWS52" s="3202"/>
      <c r="JWT52" s="3203"/>
      <c r="JWU52" s="3200"/>
      <c r="JWV52" s="3204"/>
      <c r="JWW52" s="3179"/>
      <c r="JWX52" s="3205"/>
      <c r="JWY52" s="3206"/>
      <c r="JWZ52" s="3207"/>
      <c r="JXA52" s="3208"/>
      <c r="JXB52" s="3209"/>
      <c r="JXC52" s="3208"/>
      <c r="JXD52" s="3209"/>
      <c r="JXE52" s="3200"/>
      <c r="JXF52" s="3201"/>
      <c r="JXG52" s="3208"/>
      <c r="JXH52" s="3206"/>
      <c r="JXI52" s="3200"/>
      <c r="JXJ52" s="3201"/>
      <c r="JXK52" s="3202"/>
      <c r="JXL52" s="3203"/>
      <c r="JXM52" s="3200"/>
      <c r="JXN52" s="3204"/>
      <c r="JXO52" s="3179"/>
      <c r="JXP52" s="3205"/>
      <c r="JXQ52" s="3206"/>
      <c r="JXR52" s="3207"/>
      <c r="JXS52" s="3208"/>
      <c r="JXT52" s="3209"/>
      <c r="JXU52" s="3208"/>
      <c r="JXV52" s="3209"/>
      <c r="JXW52" s="3200"/>
      <c r="JXX52" s="3201"/>
      <c r="JXY52" s="3208"/>
      <c r="JXZ52" s="3206"/>
      <c r="JYA52" s="3200"/>
      <c r="JYB52" s="3201"/>
      <c r="JYC52" s="3202"/>
      <c r="JYD52" s="3203"/>
      <c r="JYE52" s="3200"/>
      <c r="JYF52" s="3204"/>
      <c r="JYG52" s="3179"/>
      <c r="JYH52" s="3205"/>
      <c r="JYI52" s="3206"/>
      <c r="JYJ52" s="3207"/>
      <c r="JYK52" s="3208"/>
      <c r="JYL52" s="3209"/>
      <c r="JYM52" s="3208"/>
      <c r="JYN52" s="3209"/>
      <c r="JYO52" s="3200"/>
      <c r="JYP52" s="3201"/>
      <c r="JYQ52" s="3208"/>
      <c r="JYR52" s="3206"/>
      <c r="JYS52" s="3200"/>
      <c r="JYT52" s="3201"/>
      <c r="JYU52" s="3202"/>
      <c r="JYV52" s="3203"/>
      <c r="JYW52" s="3200"/>
      <c r="JYX52" s="3204"/>
      <c r="JYY52" s="3179"/>
      <c r="JYZ52" s="3205"/>
      <c r="JZA52" s="3206"/>
      <c r="JZB52" s="3207"/>
      <c r="JZC52" s="3208"/>
      <c r="JZD52" s="3209"/>
      <c r="JZE52" s="3208"/>
      <c r="JZF52" s="3209"/>
      <c r="JZG52" s="3200"/>
      <c r="JZH52" s="3201"/>
      <c r="JZI52" s="3208"/>
      <c r="JZJ52" s="3206"/>
      <c r="JZK52" s="3200"/>
      <c r="JZL52" s="3201"/>
      <c r="JZM52" s="3202"/>
      <c r="JZN52" s="3203"/>
      <c r="JZO52" s="3200"/>
      <c r="JZP52" s="3204"/>
      <c r="JZQ52" s="3179"/>
      <c r="JZR52" s="3205"/>
      <c r="JZS52" s="3206"/>
      <c r="JZT52" s="3207"/>
      <c r="JZU52" s="3208"/>
      <c r="JZV52" s="3209"/>
      <c r="JZW52" s="3208"/>
      <c r="JZX52" s="3209"/>
      <c r="JZY52" s="3200"/>
      <c r="JZZ52" s="3201"/>
      <c r="KAA52" s="3208"/>
      <c r="KAB52" s="3206"/>
      <c r="KAC52" s="3200"/>
      <c r="KAD52" s="3201"/>
      <c r="KAE52" s="3202"/>
      <c r="KAF52" s="3203"/>
      <c r="KAG52" s="3200"/>
      <c r="KAH52" s="3204"/>
      <c r="KAI52" s="3179"/>
      <c r="KAJ52" s="3205"/>
      <c r="KAK52" s="3206"/>
      <c r="KAL52" s="3207"/>
      <c r="KAM52" s="3208"/>
      <c r="KAN52" s="3209"/>
      <c r="KAO52" s="3208"/>
      <c r="KAP52" s="3209"/>
      <c r="KAQ52" s="3200"/>
      <c r="KAR52" s="3201"/>
      <c r="KAS52" s="3208"/>
      <c r="KAT52" s="3206"/>
      <c r="KAU52" s="3200"/>
      <c r="KAV52" s="3201"/>
      <c r="KAW52" s="3202"/>
      <c r="KAX52" s="3203"/>
      <c r="KAY52" s="3200"/>
      <c r="KAZ52" s="3204"/>
      <c r="KBA52" s="3179"/>
      <c r="KBB52" s="3205"/>
      <c r="KBC52" s="3206"/>
      <c r="KBD52" s="3207"/>
      <c r="KBE52" s="3208"/>
      <c r="KBF52" s="3209"/>
      <c r="KBG52" s="3208"/>
      <c r="KBH52" s="3209"/>
      <c r="KBI52" s="3200"/>
      <c r="KBJ52" s="3201"/>
      <c r="KBK52" s="3208"/>
      <c r="KBL52" s="3206"/>
      <c r="KBM52" s="3200"/>
      <c r="KBN52" s="3201"/>
      <c r="KBO52" s="3202"/>
      <c r="KBP52" s="3203"/>
      <c r="KBQ52" s="3200"/>
      <c r="KBR52" s="3204"/>
      <c r="KBS52" s="3179"/>
      <c r="KBT52" s="3205"/>
      <c r="KBU52" s="3206"/>
      <c r="KBV52" s="3207"/>
      <c r="KBW52" s="3208"/>
      <c r="KBX52" s="3209"/>
      <c r="KBY52" s="3208"/>
      <c r="KBZ52" s="3209"/>
      <c r="KCA52" s="3200"/>
      <c r="KCB52" s="3201"/>
      <c r="KCC52" s="3208"/>
      <c r="KCD52" s="3206"/>
      <c r="KCE52" s="3200"/>
      <c r="KCF52" s="3201"/>
      <c r="KCG52" s="3202"/>
      <c r="KCH52" s="3203"/>
      <c r="KCI52" s="3200"/>
      <c r="KCJ52" s="3204"/>
      <c r="KCK52" s="3179"/>
      <c r="KCL52" s="3205"/>
      <c r="KCM52" s="3206"/>
      <c r="KCN52" s="3207"/>
      <c r="KCO52" s="3208"/>
      <c r="KCP52" s="3209"/>
      <c r="KCQ52" s="3208"/>
      <c r="KCR52" s="3209"/>
      <c r="KCS52" s="3200"/>
      <c r="KCT52" s="3201"/>
      <c r="KCU52" s="3208"/>
      <c r="KCV52" s="3206"/>
      <c r="KCW52" s="3200"/>
      <c r="KCX52" s="3201"/>
      <c r="KCY52" s="3202"/>
      <c r="KCZ52" s="3203"/>
      <c r="KDA52" s="3200"/>
      <c r="KDB52" s="3204"/>
      <c r="KDC52" s="3179"/>
      <c r="KDD52" s="3205"/>
      <c r="KDE52" s="3206"/>
      <c r="KDF52" s="3207"/>
      <c r="KDG52" s="3208"/>
      <c r="KDH52" s="3209"/>
      <c r="KDI52" s="3208"/>
      <c r="KDJ52" s="3209"/>
      <c r="KDK52" s="3200"/>
      <c r="KDL52" s="3201"/>
      <c r="KDM52" s="3208"/>
      <c r="KDN52" s="3206"/>
      <c r="KDO52" s="3200"/>
      <c r="KDP52" s="3201"/>
      <c r="KDQ52" s="3202"/>
      <c r="KDR52" s="3203"/>
      <c r="KDS52" s="3200"/>
      <c r="KDT52" s="3204"/>
      <c r="KDU52" s="3179"/>
      <c r="KDV52" s="3205"/>
      <c r="KDW52" s="3206"/>
      <c r="KDX52" s="3207"/>
      <c r="KDY52" s="3208"/>
      <c r="KDZ52" s="3209"/>
      <c r="KEA52" s="3208"/>
      <c r="KEB52" s="3209"/>
      <c r="KEC52" s="3200"/>
      <c r="KED52" s="3201"/>
      <c r="KEE52" s="3208"/>
      <c r="KEF52" s="3206"/>
      <c r="KEG52" s="3200"/>
      <c r="KEH52" s="3201"/>
      <c r="KEI52" s="3202"/>
      <c r="KEJ52" s="3203"/>
      <c r="KEK52" s="3200"/>
      <c r="KEL52" s="3204"/>
      <c r="KEM52" s="3179"/>
      <c r="KEN52" s="3205"/>
      <c r="KEO52" s="3206"/>
      <c r="KEP52" s="3207"/>
      <c r="KEQ52" s="3208"/>
      <c r="KER52" s="3209"/>
      <c r="KES52" s="3208"/>
      <c r="KET52" s="3209"/>
      <c r="KEU52" s="3200"/>
      <c r="KEV52" s="3201"/>
      <c r="KEW52" s="3208"/>
      <c r="KEX52" s="3206"/>
      <c r="KEY52" s="3200"/>
      <c r="KEZ52" s="3201"/>
      <c r="KFA52" s="3202"/>
      <c r="KFB52" s="3203"/>
      <c r="KFC52" s="3200"/>
      <c r="KFD52" s="3204"/>
      <c r="KFE52" s="3179"/>
      <c r="KFF52" s="3205"/>
      <c r="KFG52" s="3206"/>
      <c r="KFH52" s="3207"/>
      <c r="KFI52" s="3208"/>
      <c r="KFJ52" s="3209"/>
      <c r="KFK52" s="3208"/>
      <c r="KFL52" s="3209"/>
      <c r="KFM52" s="3200"/>
      <c r="KFN52" s="3201"/>
      <c r="KFO52" s="3208"/>
      <c r="KFP52" s="3206"/>
      <c r="KFQ52" s="3200"/>
      <c r="KFR52" s="3201"/>
      <c r="KFS52" s="3202"/>
      <c r="KFT52" s="3203"/>
      <c r="KFU52" s="3200"/>
      <c r="KFV52" s="3204"/>
      <c r="KFW52" s="3179"/>
      <c r="KFX52" s="3205"/>
      <c r="KFY52" s="3206"/>
      <c r="KFZ52" s="3207"/>
      <c r="KGA52" s="3208"/>
      <c r="KGB52" s="3209"/>
      <c r="KGC52" s="3208"/>
      <c r="KGD52" s="3209"/>
      <c r="KGE52" s="3200"/>
      <c r="KGF52" s="3201"/>
      <c r="KGG52" s="3208"/>
      <c r="KGH52" s="3206"/>
      <c r="KGI52" s="3200"/>
      <c r="KGJ52" s="3201"/>
      <c r="KGK52" s="3202"/>
      <c r="KGL52" s="3203"/>
      <c r="KGM52" s="3200"/>
      <c r="KGN52" s="3204"/>
      <c r="KGO52" s="3179"/>
      <c r="KGP52" s="3205"/>
      <c r="KGQ52" s="3206"/>
      <c r="KGR52" s="3207"/>
      <c r="KGS52" s="3208"/>
      <c r="KGT52" s="3209"/>
      <c r="KGU52" s="3208"/>
      <c r="KGV52" s="3209"/>
      <c r="KGW52" s="3200"/>
      <c r="KGX52" s="3201"/>
      <c r="KGY52" s="3208"/>
      <c r="KGZ52" s="3206"/>
      <c r="KHA52" s="3200"/>
      <c r="KHB52" s="3201"/>
      <c r="KHC52" s="3202"/>
      <c r="KHD52" s="3203"/>
      <c r="KHE52" s="3200"/>
      <c r="KHF52" s="3204"/>
      <c r="KHG52" s="3179"/>
      <c r="KHH52" s="3205"/>
      <c r="KHI52" s="3206"/>
      <c r="KHJ52" s="3207"/>
      <c r="KHK52" s="3208"/>
      <c r="KHL52" s="3209"/>
      <c r="KHM52" s="3208"/>
      <c r="KHN52" s="3209"/>
      <c r="KHO52" s="3200"/>
      <c r="KHP52" s="3201"/>
      <c r="KHQ52" s="3208"/>
      <c r="KHR52" s="3206"/>
      <c r="KHS52" s="3200"/>
      <c r="KHT52" s="3201"/>
      <c r="KHU52" s="3202"/>
      <c r="KHV52" s="3203"/>
      <c r="KHW52" s="3200"/>
      <c r="KHX52" s="3204"/>
      <c r="KHY52" s="3179"/>
      <c r="KHZ52" s="3205"/>
      <c r="KIA52" s="3206"/>
      <c r="KIB52" s="3207"/>
      <c r="KIC52" s="3208"/>
      <c r="KID52" s="3209"/>
      <c r="KIE52" s="3208"/>
      <c r="KIF52" s="3209"/>
      <c r="KIG52" s="3200"/>
      <c r="KIH52" s="3201"/>
      <c r="KII52" s="3208"/>
      <c r="KIJ52" s="3206"/>
      <c r="KIK52" s="3200"/>
      <c r="KIL52" s="3201"/>
      <c r="KIM52" s="3202"/>
      <c r="KIN52" s="3203"/>
      <c r="KIO52" s="3200"/>
      <c r="KIP52" s="3204"/>
      <c r="KIQ52" s="3179"/>
      <c r="KIR52" s="3205"/>
      <c r="KIS52" s="3206"/>
      <c r="KIT52" s="3207"/>
      <c r="KIU52" s="3208"/>
      <c r="KIV52" s="3209"/>
      <c r="KIW52" s="3208"/>
      <c r="KIX52" s="3209"/>
      <c r="KIY52" s="3200"/>
      <c r="KIZ52" s="3201"/>
      <c r="KJA52" s="3208"/>
      <c r="KJB52" s="3206"/>
      <c r="KJC52" s="3200"/>
      <c r="KJD52" s="3201"/>
      <c r="KJE52" s="3202"/>
      <c r="KJF52" s="3203"/>
      <c r="KJG52" s="3200"/>
      <c r="KJH52" s="3204"/>
      <c r="KJI52" s="3179"/>
      <c r="KJJ52" s="3205"/>
      <c r="KJK52" s="3206"/>
      <c r="KJL52" s="3207"/>
      <c r="KJM52" s="3208"/>
      <c r="KJN52" s="3209"/>
      <c r="KJO52" s="3208"/>
      <c r="KJP52" s="3209"/>
      <c r="KJQ52" s="3200"/>
      <c r="KJR52" s="3201"/>
      <c r="KJS52" s="3208"/>
      <c r="KJT52" s="3206"/>
      <c r="KJU52" s="3200"/>
      <c r="KJV52" s="3201"/>
      <c r="KJW52" s="3202"/>
      <c r="KJX52" s="3203"/>
      <c r="KJY52" s="3200"/>
      <c r="KJZ52" s="3204"/>
      <c r="KKA52" s="3179"/>
      <c r="KKB52" s="3205"/>
      <c r="KKC52" s="3206"/>
      <c r="KKD52" s="3207"/>
      <c r="KKE52" s="3208"/>
      <c r="KKF52" s="3209"/>
      <c r="KKG52" s="3208"/>
      <c r="KKH52" s="3209"/>
      <c r="KKI52" s="3200"/>
      <c r="KKJ52" s="3201"/>
      <c r="KKK52" s="3208"/>
      <c r="KKL52" s="3206"/>
      <c r="KKM52" s="3200"/>
      <c r="KKN52" s="3201"/>
      <c r="KKO52" s="3202"/>
      <c r="KKP52" s="3203"/>
      <c r="KKQ52" s="3200"/>
      <c r="KKR52" s="3204"/>
      <c r="KKS52" s="3179"/>
      <c r="KKT52" s="3205"/>
      <c r="KKU52" s="3206"/>
      <c r="KKV52" s="3207"/>
      <c r="KKW52" s="3208"/>
      <c r="KKX52" s="3209"/>
      <c r="KKY52" s="3208"/>
      <c r="KKZ52" s="3209"/>
      <c r="KLA52" s="3200"/>
      <c r="KLB52" s="3201"/>
      <c r="KLC52" s="3208"/>
      <c r="KLD52" s="3206"/>
      <c r="KLE52" s="3200"/>
      <c r="KLF52" s="3201"/>
      <c r="KLG52" s="3202"/>
      <c r="KLH52" s="3203"/>
      <c r="KLI52" s="3200"/>
      <c r="KLJ52" s="3204"/>
      <c r="KLK52" s="3179"/>
      <c r="KLL52" s="3205"/>
      <c r="KLM52" s="3206"/>
      <c r="KLN52" s="3207"/>
      <c r="KLO52" s="3208"/>
      <c r="KLP52" s="3209"/>
      <c r="KLQ52" s="3208"/>
      <c r="KLR52" s="3209"/>
      <c r="KLS52" s="3200"/>
      <c r="KLT52" s="3201"/>
      <c r="KLU52" s="3208"/>
      <c r="KLV52" s="3206"/>
      <c r="KLW52" s="3200"/>
      <c r="KLX52" s="3201"/>
      <c r="KLY52" s="3202"/>
      <c r="KLZ52" s="3203"/>
      <c r="KMA52" s="3200"/>
      <c r="KMB52" s="3204"/>
      <c r="KMC52" s="3179"/>
      <c r="KMD52" s="3205"/>
      <c r="KME52" s="3206"/>
      <c r="KMF52" s="3207"/>
      <c r="KMG52" s="3208"/>
      <c r="KMH52" s="3209"/>
      <c r="KMI52" s="3208"/>
      <c r="KMJ52" s="3209"/>
      <c r="KMK52" s="3200"/>
      <c r="KML52" s="3201"/>
      <c r="KMM52" s="3208"/>
      <c r="KMN52" s="3206"/>
      <c r="KMO52" s="3200"/>
      <c r="KMP52" s="3201"/>
      <c r="KMQ52" s="3202"/>
      <c r="KMR52" s="3203"/>
      <c r="KMS52" s="3200"/>
      <c r="KMT52" s="3204"/>
      <c r="KMU52" s="3179"/>
      <c r="KMV52" s="3205"/>
      <c r="KMW52" s="3206"/>
      <c r="KMX52" s="3207"/>
      <c r="KMY52" s="3208"/>
      <c r="KMZ52" s="3209"/>
      <c r="KNA52" s="3208"/>
      <c r="KNB52" s="3209"/>
      <c r="KNC52" s="3200"/>
      <c r="KND52" s="3201"/>
      <c r="KNE52" s="3208"/>
      <c r="KNF52" s="3206"/>
      <c r="KNG52" s="3200"/>
      <c r="KNH52" s="3201"/>
      <c r="KNI52" s="3202"/>
      <c r="KNJ52" s="3203"/>
      <c r="KNK52" s="3200"/>
      <c r="KNL52" s="3204"/>
      <c r="KNM52" s="3179"/>
      <c r="KNN52" s="3205"/>
      <c r="KNO52" s="3206"/>
      <c r="KNP52" s="3207"/>
      <c r="KNQ52" s="3208"/>
      <c r="KNR52" s="3209"/>
      <c r="KNS52" s="3208"/>
      <c r="KNT52" s="3209"/>
      <c r="KNU52" s="3200"/>
      <c r="KNV52" s="3201"/>
      <c r="KNW52" s="3208"/>
      <c r="KNX52" s="3206"/>
      <c r="KNY52" s="3200"/>
      <c r="KNZ52" s="3201"/>
      <c r="KOA52" s="3202"/>
      <c r="KOB52" s="3203"/>
      <c r="KOC52" s="3200"/>
      <c r="KOD52" s="3204"/>
      <c r="KOE52" s="3179"/>
      <c r="KOF52" s="3205"/>
      <c r="KOG52" s="3206"/>
      <c r="KOH52" s="3207"/>
      <c r="KOI52" s="3208"/>
      <c r="KOJ52" s="3209"/>
      <c r="KOK52" s="3208"/>
      <c r="KOL52" s="3209"/>
      <c r="KOM52" s="3200"/>
      <c r="KON52" s="3201"/>
      <c r="KOO52" s="3208"/>
      <c r="KOP52" s="3206"/>
      <c r="KOQ52" s="3200"/>
      <c r="KOR52" s="3201"/>
      <c r="KOS52" s="3202"/>
      <c r="KOT52" s="3203"/>
      <c r="KOU52" s="3200"/>
      <c r="KOV52" s="3204"/>
      <c r="KOW52" s="3179"/>
      <c r="KOX52" s="3205"/>
      <c r="KOY52" s="3206"/>
      <c r="KOZ52" s="3207"/>
      <c r="KPA52" s="3208"/>
      <c r="KPB52" s="3209"/>
      <c r="KPC52" s="3208"/>
      <c r="KPD52" s="3209"/>
      <c r="KPE52" s="3200"/>
      <c r="KPF52" s="3201"/>
      <c r="KPG52" s="3208"/>
      <c r="KPH52" s="3206"/>
      <c r="KPI52" s="3200"/>
      <c r="KPJ52" s="3201"/>
      <c r="KPK52" s="3202"/>
      <c r="KPL52" s="3203"/>
      <c r="KPM52" s="3200"/>
      <c r="KPN52" s="3204"/>
      <c r="KPO52" s="3179"/>
      <c r="KPP52" s="3205"/>
      <c r="KPQ52" s="3206"/>
      <c r="KPR52" s="3207"/>
      <c r="KPS52" s="3208"/>
      <c r="KPT52" s="3209"/>
      <c r="KPU52" s="3208"/>
      <c r="KPV52" s="3209"/>
      <c r="KPW52" s="3200"/>
      <c r="KPX52" s="3201"/>
      <c r="KPY52" s="3208"/>
      <c r="KPZ52" s="3206"/>
      <c r="KQA52" s="3200"/>
      <c r="KQB52" s="3201"/>
      <c r="KQC52" s="3202"/>
      <c r="KQD52" s="3203"/>
      <c r="KQE52" s="3200"/>
      <c r="KQF52" s="3204"/>
      <c r="KQG52" s="3179"/>
      <c r="KQH52" s="3205"/>
      <c r="KQI52" s="3206"/>
      <c r="KQJ52" s="3207"/>
      <c r="KQK52" s="3208"/>
      <c r="KQL52" s="3209"/>
      <c r="KQM52" s="3208"/>
      <c r="KQN52" s="3209"/>
      <c r="KQO52" s="3200"/>
      <c r="KQP52" s="3201"/>
      <c r="KQQ52" s="3208"/>
      <c r="KQR52" s="3206"/>
      <c r="KQS52" s="3200"/>
      <c r="KQT52" s="3201"/>
      <c r="KQU52" s="3202"/>
      <c r="KQV52" s="3203"/>
      <c r="KQW52" s="3200"/>
      <c r="KQX52" s="3204"/>
      <c r="KQY52" s="3179"/>
      <c r="KQZ52" s="3205"/>
      <c r="KRA52" s="3206"/>
      <c r="KRB52" s="3207"/>
      <c r="KRC52" s="3208"/>
      <c r="KRD52" s="3209"/>
      <c r="KRE52" s="3208"/>
      <c r="KRF52" s="3209"/>
      <c r="KRG52" s="3200"/>
      <c r="KRH52" s="3201"/>
      <c r="KRI52" s="3208"/>
      <c r="KRJ52" s="3206"/>
      <c r="KRK52" s="3200"/>
      <c r="KRL52" s="3201"/>
      <c r="KRM52" s="3202"/>
      <c r="KRN52" s="3203"/>
      <c r="KRO52" s="3200"/>
      <c r="KRP52" s="3204"/>
      <c r="KRQ52" s="3179"/>
      <c r="KRR52" s="3205"/>
      <c r="KRS52" s="3206"/>
      <c r="KRT52" s="3207"/>
      <c r="KRU52" s="3208"/>
      <c r="KRV52" s="3209"/>
      <c r="KRW52" s="3208"/>
      <c r="KRX52" s="3209"/>
      <c r="KRY52" s="3200"/>
      <c r="KRZ52" s="3201"/>
      <c r="KSA52" s="3208"/>
      <c r="KSB52" s="3206"/>
      <c r="KSC52" s="3200"/>
      <c r="KSD52" s="3201"/>
      <c r="KSE52" s="3202"/>
      <c r="KSF52" s="3203"/>
      <c r="KSG52" s="3200"/>
      <c r="KSH52" s="3204"/>
      <c r="KSI52" s="3179"/>
      <c r="KSJ52" s="3205"/>
      <c r="KSK52" s="3206"/>
      <c r="KSL52" s="3207"/>
      <c r="KSM52" s="3208"/>
      <c r="KSN52" s="3209"/>
      <c r="KSO52" s="3208"/>
      <c r="KSP52" s="3209"/>
      <c r="KSQ52" s="3200"/>
      <c r="KSR52" s="3201"/>
      <c r="KSS52" s="3208"/>
      <c r="KST52" s="3206"/>
      <c r="KSU52" s="3200"/>
      <c r="KSV52" s="3201"/>
      <c r="KSW52" s="3202"/>
      <c r="KSX52" s="3203"/>
      <c r="KSY52" s="3200"/>
      <c r="KSZ52" s="3204"/>
      <c r="KTA52" s="3179"/>
      <c r="KTB52" s="3205"/>
      <c r="KTC52" s="3206"/>
      <c r="KTD52" s="3207"/>
      <c r="KTE52" s="3208"/>
      <c r="KTF52" s="3209"/>
      <c r="KTG52" s="3208"/>
      <c r="KTH52" s="3209"/>
      <c r="KTI52" s="3200"/>
      <c r="KTJ52" s="3201"/>
      <c r="KTK52" s="3208"/>
      <c r="KTL52" s="3206"/>
      <c r="KTM52" s="3200"/>
      <c r="KTN52" s="3201"/>
      <c r="KTO52" s="3202"/>
      <c r="KTP52" s="3203"/>
      <c r="KTQ52" s="3200"/>
      <c r="KTR52" s="3204"/>
      <c r="KTS52" s="3179"/>
      <c r="KTT52" s="3205"/>
      <c r="KTU52" s="3206"/>
      <c r="KTV52" s="3207"/>
      <c r="KTW52" s="3208"/>
      <c r="KTX52" s="3209"/>
      <c r="KTY52" s="3208"/>
      <c r="KTZ52" s="3209"/>
      <c r="KUA52" s="3200"/>
      <c r="KUB52" s="3201"/>
      <c r="KUC52" s="3208"/>
      <c r="KUD52" s="3206"/>
      <c r="KUE52" s="3200"/>
      <c r="KUF52" s="3201"/>
      <c r="KUG52" s="3202"/>
      <c r="KUH52" s="3203"/>
      <c r="KUI52" s="3200"/>
      <c r="KUJ52" s="3204"/>
      <c r="KUK52" s="3179"/>
      <c r="KUL52" s="3205"/>
      <c r="KUM52" s="3206"/>
      <c r="KUN52" s="3207"/>
      <c r="KUO52" s="3208"/>
      <c r="KUP52" s="3209"/>
      <c r="KUQ52" s="3208"/>
      <c r="KUR52" s="3209"/>
      <c r="KUS52" s="3200"/>
      <c r="KUT52" s="3201"/>
      <c r="KUU52" s="3208"/>
      <c r="KUV52" s="3206"/>
      <c r="KUW52" s="3200"/>
      <c r="KUX52" s="3201"/>
      <c r="KUY52" s="3202"/>
      <c r="KUZ52" s="3203"/>
      <c r="KVA52" s="3200"/>
      <c r="KVB52" s="3204"/>
      <c r="KVC52" s="3179"/>
      <c r="KVD52" s="3205"/>
      <c r="KVE52" s="3206"/>
      <c r="KVF52" s="3207"/>
      <c r="KVG52" s="3208"/>
      <c r="KVH52" s="3209"/>
      <c r="KVI52" s="3208"/>
      <c r="KVJ52" s="3209"/>
      <c r="KVK52" s="3200"/>
      <c r="KVL52" s="3201"/>
      <c r="KVM52" s="3208"/>
      <c r="KVN52" s="3206"/>
      <c r="KVO52" s="3200"/>
      <c r="KVP52" s="3201"/>
      <c r="KVQ52" s="3202"/>
      <c r="KVR52" s="3203"/>
      <c r="KVS52" s="3200"/>
      <c r="KVT52" s="3204"/>
      <c r="KVU52" s="3179"/>
      <c r="KVV52" s="3205"/>
      <c r="KVW52" s="3206"/>
      <c r="KVX52" s="3207"/>
      <c r="KVY52" s="3208"/>
      <c r="KVZ52" s="3209"/>
      <c r="KWA52" s="3208"/>
      <c r="KWB52" s="3209"/>
      <c r="KWC52" s="3200"/>
      <c r="KWD52" s="3201"/>
      <c r="KWE52" s="3208"/>
      <c r="KWF52" s="3206"/>
      <c r="KWG52" s="3200"/>
      <c r="KWH52" s="3201"/>
      <c r="KWI52" s="3202"/>
      <c r="KWJ52" s="3203"/>
      <c r="KWK52" s="3200"/>
      <c r="KWL52" s="3204"/>
      <c r="KWM52" s="3179"/>
      <c r="KWN52" s="3205"/>
      <c r="KWO52" s="3206"/>
      <c r="KWP52" s="3207"/>
      <c r="KWQ52" s="3208"/>
      <c r="KWR52" s="3209"/>
      <c r="KWS52" s="3208"/>
      <c r="KWT52" s="3209"/>
      <c r="KWU52" s="3200"/>
      <c r="KWV52" s="3201"/>
      <c r="KWW52" s="3208"/>
      <c r="KWX52" s="3206"/>
      <c r="KWY52" s="3200"/>
      <c r="KWZ52" s="3201"/>
      <c r="KXA52" s="3202"/>
      <c r="KXB52" s="3203"/>
      <c r="KXC52" s="3200"/>
      <c r="KXD52" s="3204"/>
      <c r="KXE52" s="3179"/>
      <c r="KXF52" s="3205"/>
      <c r="KXG52" s="3206"/>
      <c r="KXH52" s="3207"/>
      <c r="KXI52" s="3208"/>
      <c r="KXJ52" s="3209"/>
      <c r="KXK52" s="3208"/>
      <c r="KXL52" s="3209"/>
      <c r="KXM52" s="3200"/>
      <c r="KXN52" s="3201"/>
      <c r="KXO52" s="3208"/>
      <c r="KXP52" s="3206"/>
      <c r="KXQ52" s="3200"/>
      <c r="KXR52" s="3201"/>
      <c r="KXS52" s="3202"/>
      <c r="KXT52" s="3203"/>
      <c r="KXU52" s="3200"/>
      <c r="KXV52" s="3204"/>
      <c r="KXW52" s="3179"/>
      <c r="KXX52" s="3205"/>
      <c r="KXY52" s="3206"/>
      <c r="KXZ52" s="3207"/>
      <c r="KYA52" s="3208"/>
      <c r="KYB52" s="3209"/>
      <c r="KYC52" s="3208"/>
      <c r="KYD52" s="3209"/>
      <c r="KYE52" s="3200"/>
      <c r="KYF52" s="3201"/>
      <c r="KYG52" s="3208"/>
      <c r="KYH52" s="3206"/>
      <c r="KYI52" s="3200"/>
      <c r="KYJ52" s="3201"/>
      <c r="KYK52" s="3202"/>
      <c r="KYL52" s="3203"/>
      <c r="KYM52" s="3200"/>
      <c r="KYN52" s="3204"/>
      <c r="KYO52" s="3179"/>
      <c r="KYP52" s="3205"/>
      <c r="KYQ52" s="3206"/>
      <c r="KYR52" s="3207"/>
      <c r="KYS52" s="3208"/>
      <c r="KYT52" s="3209"/>
      <c r="KYU52" s="3208"/>
      <c r="KYV52" s="3209"/>
      <c r="KYW52" s="3200"/>
      <c r="KYX52" s="3201"/>
      <c r="KYY52" s="3208"/>
      <c r="KYZ52" s="3206"/>
      <c r="KZA52" s="3200"/>
      <c r="KZB52" s="3201"/>
      <c r="KZC52" s="3202"/>
      <c r="KZD52" s="3203"/>
      <c r="KZE52" s="3200"/>
      <c r="KZF52" s="3204"/>
      <c r="KZG52" s="3179"/>
      <c r="KZH52" s="3205"/>
      <c r="KZI52" s="3206"/>
      <c r="KZJ52" s="3207"/>
      <c r="KZK52" s="3208"/>
      <c r="KZL52" s="3209"/>
      <c r="KZM52" s="3208"/>
      <c r="KZN52" s="3209"/>
      <c r="KZO52" s="3200"/>
      <c r="KZP52" s="3201"/>
      <c r="KZQ52" s="3208"/>
      <c r="KZR52" s="3206"/>
      <c r="KZS52" s="3200"/>
      <c r="KZT52" s="3201"/>
      <c r="KZU52" s="3202"/>
      <c r="KZV52" s="3203"/>
      <c r="KZW52" s="3200"/>
      <c r="KZX52" s="3204"/>
      <c r="KZY52" s="3179"/>
      <c r="KZZ52" s="3205"/>
      <c r="LAA52" s="3206"/>
      <c r="LAB52" s="3207"/>
      <c r="LAC52" s="3208"/>
      <c r="LAD52" s="3209"/>
      <c r="LAE52" s="3208"/>
      <c r="LAF52" s="3209"/>
      <c r="LAG52" s="3200"/>
      <c r="LAH52" s="3201"/>
      <c r="LAI52" s="3208"/>
      <c r="LAJ52" s="3206"/>
      <c r="LAK52" s="3200"/>
      <c r="LAL52" s="3201"/>
      <c r="LAM52" s="3202"/>
      <c r="LAN52" s="3203"/>
      <c r="LAO52" s="3200"/>
      <c r="LAP52" s="3204"/>
      <c r="LAQ52" s="3179"/>
      <c r="LAR52" s="3205"/>
      <c r="LAS52" s="3206"/>
      <c r="LAT52" s="3207"/>
      <c r="LAU52" s="3208"/>
      <c r="LAV52" s="3209"/>
      <c r="LAW52" s="3208"/>
      <c r="LAX52" s="3209"/>
      <c r="LAY52" s="3200"/>
      <c r="LAZ52" s="3201"/>
      <c r="LBA52" s="3208"/>
      <c r="LBB52" s="3206"/>
      <c r="LBC52" s="3200"/>
      <c r="LBD52" s="3201"/>
      <c r="LBE52" s="3202"/>
      <c r="LBF52" s="3203"/>
      <c r="LBG52" s="3200"/>
      <c r="LBH52" s="3204"/>
      <c r="LBI52" s="3179"/>
      <c r="LBJ52" s="3205"/>
      <c r="LBK52" s="3206"/>
      <c r="LBL52" s="3207"/>
      <c r="LBM52" s="3208"/>
      <c r="LBN52" s="3209"/>
      <c r="LBO52" s="3208"/>
      <c r="LBP52" s="3209"/>
      <c r="LBQ52" s="3200"/>
      <c r="LBR52" s="3201"/>
      <c r="LBS52" s="3208"/>
      <c r="LBT52" s="3206"/>
      <c r="LBU52" s="3200"/>
      <c r="LBV52" s="3201"/>
      <c r="LBW52" s="3202"/>
      <c r="LBX52" s="3203"/>
      <c r="LBY52" s="3200"/>
      <c r="LBZ52" s="3204"/>
      <c r="LCA52" s="3179"/>
      <c r="LCB52" s="3205"/>
      <c r="LCC52" s="3206"/>
      <c r="LCD52" s="3207"/>
      <c r="LCE52" s="3208"/>
      <c r="LCF52" s="3209"/>
      <c r="LCG52" s="3208"/>
      <c r="LCH52" s="3209"/>
      <c r="LCI52" s="3200"/>
      <c r="LCJ52" s="3201"/>
      <c r="LCK52" s="3208"/>
      <c r="LCL52" s="3206"/>
      <c r="LCM52" s="3200"/>
      <c r="LCN52" s="3201"/>
      <c r="LCO52" s="3202"/>
      <c r="LCP52" s="3203"/>
      <c r="LCQ52" s="3200"/>
      <c r="LCR52" s="3204"/>
      <c r="LCS52" s="3179"/>
      <c r="LCT52" s="3205"/>
      <c r="LCU52" s="3206"/>
      <c r="LCV52" s="3207"/>
      <c r="LCW52" s="3208"/>
      <c r="LCX52" s="3209"/>
      <c r="LCY52" s="3208"/>
      <c r="LCZ52" s="3209"/>
      <c r="LDA52" s="3200"/>
      <c r="LDB52" s="3201"/>
      <c r="LDC52" s="3208"/>
      <c r="LDD52" s="3206"/>
      <c r="LDE52" s="3200"/>
      <c r="LDF52" s="3201"/>
      <c r="LDG52" s="3202"/>
      <c r="LDH52" s="3203"/>
      <c r="LDI52" s="3200"/>
      <c r="LDJ52" s="3204"/>
      <c r="LDK52" s="3179"/>
      <c r="LDL52" s="3205"/>
      <c r="LDM52" s="3206"/>
      <c r="LDN52" s="3207"/>
      <c r="LDO52" s="3208"/>
      <c r="LDP52" s="3209"/>
      <c r="LDQ52" s="3208"/>
      <c r="LDR52" s="3209"/>
      <c r="LDS52" s="3200"/>
      <c r="LDT52" s="3201"/>
      <c r="LDU52" s="3208"/>
      <c r="LDV52" s="3206"/>
      <c r="LDW52" s="3200"/>
      <c r="LDX52" s="3201"/>
      <c r="LDY52" s="3202"/>
      <c r="LDZ52" s="3203"/>
      <c r="LEA52" s="3200"/>
      <c r="LEB52" s="3204"/>
      <c r="LEC52" s="3179"/>
      <c r="LED52" s="3205"/>
      <c r="LEE52" s="3206"/>
      <c r="LEF52" s="3207"/>
      <c r="LEG52" s="3208"/>
      <c r="LEH52" s="3209"/>
      <c r="LEI52" s="3208"/>
      <c r="LEJ52" s="3209"/>
      <c r="LEK52" s="3200"/>
      <c r="LEL52" s="3201"/>
      <c r="LEM52" s="3208"/>
      <c r="LEN52" s="3206"/>
      <c r="LEO52" s="3200"/>
      <c r="LEP52" s="3201"/>
      <c r="LEQ52" s="3202"/>
      <c r="LER52" s="3203"/>
      <c r="LES52" s="3200"/>
      <c r="LET52" s="3204"/>
      <c r="LEU52" s="3179"/>
      <c r="LEV52" s="3205"/>
      <c r="LEW52" s="3206"/>
      <c r="LEX52" s="3207"/>
      <c r="LEY52" s="3208"/>
      <c r="LEZ52" s="3209"/>
      <c r="LFA52" s="3208"/>
      <c r="LFB52" s="3209"/>
      <c r="LFC52" s="3200"/>
      <c r="LFD52" s="3201"/>
      <c r="LFE52" s="3208"/>
      <c r="LFF52" s="3206"/>
      <c r="LFG52" s="3200"/>
      <c r="LFH52" s="3201"/>
      <c r="LFI52" s="3202"/>
      <c r="LFJ52" s="3203"/>
      <c r="LFK52" s="3200"/>
      <c r="LFL52" s="3204"/>
      <c r="LFM52" s="3179"/>
      <c r="LFN52" s="3205"/>
      <c r="LFO52" s="3206"/>
      <c r="LFP52" s="3207"/>
      <c r="LFQ52" s="3208"/>
      <c r="LFR52" s="3209"/>
      <c r="LFS52" s="3208"/>
      <c r="LFT52" s="3209"/>
      <c r="LFU52" s="3200"/>
      <c r="LFV52" s="3201"/>
      <c r="LFW52" s="3208"/>
      <c r="LFX52" s="3206"/>
      <c r="LFY52" s="3200"/>
      <c r="LFZ52" s="3201"/>
      <c r="LGA52" s="3202"/>
      <c r="LGB52" s="3203"/>
      <c r="LGC52" s="3200"/>
      <c r="LGD52" s="3204"/>
      <c r="LGE52" s="3179"/>
      <c r="LGF52" s="3205"/>
      <c r="LGG52" s="3206"/>
      <c r="LGH52" s="3207"/>
      <c r="LGI52" s="3208"/>
      <c r="LGJ52" s="3209"/>
      <c r="LGK52" s="3208"/>
      <c r="LGL52" s="3209"/>
      <c r="LGM52" s="3200"/>
      <c r="LGN52" s="3201"/>
      <c r="LGO52" s="3208"/>
      <c r="LGP52" s="3206"/>
      <c r="LGQ52" s="3200"/>
      <c r="LGR52" s="3201"/>
      <c r="LGS52" s="3202"/>
      <c r="LGT52" s="3203"/>
      <c r="LGU52" s="3200"/>
      <c r="LGV52" s="3204"/>
      <c r="LGW52" s="3179"/>
      <c r="LGX52" s="3205"/>
      <c r="LGY52" s="3206"/>
      <c r="LGZ52" s="3207"/>
      <c r="LHA52" s="3208"/>
      <c r="LHB52" s="3209"/>
      <c r="LHC52" s="3208"/>
      <c r="LHD52" s="3209"/>
      <c r="LHE52" s="3200"/>
      <c r="LHF52" s="3201"/>
      <c r="LHG52" s="3208"/>
      <c r="LHH52" s="3206"/>
      <c r="LHI52" s="3200"/>
      <c r="LHJ52" s="3201"/>
      <c r="LHK52" s="3202"/>
      <c r="LHL52" s="3203"/>
      <c r="LHM52" s="3200"/>
      <c r="LHN52" s="3204"/>
      <c r="LHO52" s="3179"/>
      <c r="LHP52" s="3205"/>
      <c r="LHQ52" s="3206"/>
      <c r="LHR52" s="3207"/>
      <c r="LHS52" s="3208"/>
      <c r="LHT52" s="3209"/>
      <c r="LHU52" s="3208"/>
      <c r="LHV52" s="3209"/>
      <c r="LHW52" s="3200"/>
      <c r="LHX52" s="3201"/>
      <c r="LHY52" s="3208"/>
      <c r="LHZ52" s="3206"/>
      <c r="LIA52" s="3200"/>
      <c r="LIB52" s="3201"/>
      <c r="LIC52" s="3202"/>
      <c r="LID52" s="3203"/>
      <c r="LIE52" s="3200"/>
      <c r="LIF52" s="3204"/>
      <c r="LIG52" s="3179"/>
      <c r="LIH52" s="3205"/>
      <c r="LII52" s="3206"/>
      <c r="LIJ52" s="3207"/>
      <c r="LIK52" s="3208"/>
      <c r="LIL52" s="3209"/>
      <c r="LIM52" s="3208"/>
      <c r="LIN52" s="3209"/>
      <c r="LIO52" s="3200"/>
      <c r="LIP52" s="3201"/>
      <c r="LIQ52" s="3208"/>
      <c r="LIR52" s="3206"/>
      <c r="LIS52" s="3200"/>
      <c r="LIT52" s="3201"/>
      <c r="LIU52" s="3202"/>
      <c r="LIV52" s="3203"/>
      <c r="LIW52" s="3200"/>
      <c r="LIX52" s="3204"/>
      <c r="LIY52" s="3179"/>
      <c r="LIZ52" s="3205"/>
      <c r="LJA52" s="3206"/>
      <c r="LJB52" s="3207"/>
      <c r="LJC52" s="3208"/>
      <c r="LJD52" s="3209"/>
      <c r="LJE52" s="3208"/>
      <c r="LJF52" s="3209"/>
      <c r="LJG52" s="3200"/>
      <c r="LJH52" s="3201"/>
      <c r="LJI52" s="3208"/>
      <c r="LJJ52" s="3206"/>
      <c r="LJK52" s="3200"/>
      <c r="LJL52" s="3201"/>
      <c r="LJM52" s="3202"/>
      <c r="LJN52" s="3203"/>
      <c r="LJO52" s="3200"/>
      <c r="LJP52" s="3204"/>
      <c r="LJQ52" s="3179"/>
      <c r="LJR52" s="3205"/>
      <c r="LJS52" s="3206"/>
      <c r="LJT52" s="3207"/>
      <c r="LJU52" s="3208"/>
      <c r="LJV52" s="3209"/>
      <c r="LJW52" s="3208"/>
      <c r="LJX52" s="3209"/>
      <c r="LJY52" s="3200"/>
      <c r="LJZ52" s="3201"/>
      <c r="LKA52" s="3208"/>
      <c r="LKB52" s="3206"/>
      <c r="LKC52" s="3200"/>
      <c r="LKD52" s="3201"/>
      <c r="LKE52" s="3202"/>
      <c r="LKF52" s="3203"/>
      <c r="LKG52" s="3200"/>
      <c r="LKH52" s="3204"/>
      <c r="LKI52" s="3179"/>
      <c r="LKJ52" s="3205"/>
      <c r="LKK52" s="3206"/>
      <c r="LKL52" s="3207"/>
      <c r="LKM52" s="3208"/>
      <c r="LKN52" s="3209"/>
      <c r="LKO52" s="3208"/>
      <c r="LKP52" s="3209"/>
      <c r="LKQ52" s="3200"/>
      <c r="LKR52" s="3201"/>
      <c r="LKS52" s="3208"/>
      <c r="LKT52" s="3206"/>
      <c r="LKU52" s="3200"/>
      <c r="LKV52" s="3201"/>
      <c r="LKW52" s="3202"/>
      <c r="LKX52" s="3203"/>
      <c r="LKY52" s="3200"/>
      <c r="LKZ52" s="3204"/>
      <c r="LLA52" s="3179"/>
      <c r="LLB52" s="3205"/>
      <c r="LLC52" s="3206"/>
      <c r="LLD52" s="3207"/>
      <c r="LLE52" s="3208"/>
      <c r="LLF52" s="3209"/>
      <c r="LLG52" s="3208"/>
      <c r="LLH52" s="3209"/>
      <c r="LLI52" s="3200"/>
      <c r="LLJ52" s="3201"/>
      <c r="LLK52" s="3208"/>
      <c r="LLL52" s="3206"/>
      <c r="LLM52" s="3200"/>
      <c r="LLN52" s="3201"/>
      <c r="LLO52" s="3202"/>
      <c r="LLP52" s="3203"/>
      <c r="LLQ52" s="3200"/>
      <c r="LLR52" s="3204"/>
      <c r="LLS52" s="3179"/>
      <c r="LLT52" s="3205"/>
      <c r="LLU52" s="3206"/>
      <c r="LLV52" s="3207"/>
      <c r="LLW52" s="3208"/>
      <c r="LLX52" s="3209"/>
      <c r="LLY52" s="3208"/>
      <c r="LLZ52" s="3209"/>
      <c r="LMA52" s="3200"/>
      <c r="LMB52" s="3201"/>
      <c r="LMC52" s="3208"/>
      <c r="LMD52" s="3206"/>
      <c r="LME52" s="3200"/>
      <c r="LMF52" s="3201"/>
      <c r="LMG52" s="3202"/>
      <c r="LMH52" s="3203"/>
      <c r="LMI52" s="3200"/>
      <c r="LMJ52" s="3204"/>
      <c r="LMK52" s="3179"/>
      <c r="LML52" s="3205"/>
      <c r="LMM52" s="3206"/>
      <c r="LMN52" s="3207"/>
      <c r="LMO52" s="3208"/>
      <c r="LMP52" s="3209"/>
      <c r="LMQ52" s="3208"/>
      <c r="LMR52" s="3209"/>
      <c r="LMS52" s="3200"/>
      <c r="LMT52" s="3201"/>
      <c r="LMU52" s="3208"/>
      <c r="LMV52" s="3206"/>
      <c r="LMW52" s="3200"/>
      <c r="LMX52" s="3201"/>
      <c r="LMY52" s="3202"/>
      <c r="LMZ52" s="3203"/>
      <c r="LNA52" s="3200"/>
      <c r="LNB52" s="3204"/>
      <c r="LNC52" s="3179"/>
      <c r="LND52" s="3205"/>
      <c r="LNE52" s="3206"/>
      <c r="LNF52" s="3207"/>
      <c r="LNG52" s="3208"/>
      <c r="LNH52" s="3209"/>
      <c r="LNI52" s="3208"/>
      <c r="LNJ52" s="3209"/>
      <c r="LNK52" s="3200"/>
      <c r="LNL52" s="3201"/>
      <c r="LNM52" s="3208"/>
      <c r="LNN52" s="3206"/>
      <c r="LNO52" s="3200"/>
      <c r="LNP52" s="3201"/>
      <c r="LNQ52" s="3202"/>
      <c r="LNR52" s="3203"/>
      <c r="LNS52" s="3200"/>
      <c r="LNT52" s="3204"/>
      <c r="LNU52" s="3179"/>
      <c r="LNV52" s="3205"/>
      <c r="LNW52" s="3206"/>
      <c r="LNX52" s="3207"/>
      <c r="LNY52" s="3208"/>
      <c r="LNZ52" s="3209"/>
      <c r="LOA52" s="3208"/>
      <c r="LOB52" s="3209"/>
      <c r="LOC52" s="3200"/>
      <c r="LOD52" s="3201"/>
      <c r="LOE52" s="3208"/>
      <c r="LOF52" s="3206"/>
      <c r="LOG52" s="3200"/>
      <c r="LOH52" s="3201"/>
      <c r="LOI52" s="3202"/>
      <c r="LOJ52" s="3203"/>
      <c r="LOK52" s="3200"/>
      <c r="LOL52" s="3204"/>
      <c r="LOM52" s="3179"/>
      <c r="LON52" s="3205"/>
      <c r="LOO52" s="3206"/>
      <c r="LOP52" s="3207"/>
      <c r="LOQ52" s="3208"/>
      <c r="LOR52" s="3209"/>
      <c r="LOS52" s="3208"/>
      <c r="LOT52" s="3209"/>
      <c r="LOU52" s="3200"/>
      <c r="LOV52" s="3201"/>
      <c r="LOW52" s="3208"/>
      <c r="LOX52" s="3206"/>
      <c r="LOY52" s="3200"/>
      <c r="LOZ52" s="3201"/>
      <c r="LPA52" s="3202"/>
      <c r="LPB52" s="3203"/>
      <c r="LPC52" s="3200"/>
      <c r="LPD52" s="3204"/>
      <c r="LPE52" s="3179"/>
      <c r="LPF52" s="3205"/>
      <c r="LPG52" s="3206"/>
      <c r="LPH52" s="3207"/>
      <c r="LPI52" s="3208"/>
      <c r="LPJ52" s="3209"/>
      <c r="LPK52" s="3208"/>
      <c r="LPL52" s="3209"/>
      <c r="LPM52" s="3200"/>
      <c r="LPN52" s="3201"/>
      <c r="LPO52" s="3208"/>
      <c r="LPP52" s="3206"/>
      <c r="LPQ52" s="3200"/>
      <c r="LPR52" s="3201"/>
      <c r="LPS52" s="3202"/>
      <c r="LPT52" s="3203"/>
      <c r="LPU52" s="3200"/>
      <c r="LPV52" s="3204"/>
      <c r="LPW52" s="3179"/>
      <c r="LPX52" s="3205"/>
      <c r="LPY52" s="3206"/>
      <c r="LPZ52" s="3207"/>
      <c r="LQA52" s="3208"/>
      <c r="LQB52" s="3209"/>
      <c r="LQC52" s="3208"/>
      <c r="LQD52" s="3209"/>
      <c r="LQE52" s="3200"/>
      <c r="LQF52" s="3201"/>
      <c r="LQG52" s="3208"/>
      <c r="LQH52" s="3206"/>
      <c r="LQI52" s="3200"/>
      <c r="LQJ52" s="3201"/>
      <c r="LQK52" s="3202"/>
      <c r="LQL52" s="3203"/>
      <c r="LQM52" s="3200"/>
      <c r="LQN52" s="3204"/>
      <c r="LQO52" s="3179"/>
      <c r="LQP52" s="3205"/>
      <c r="LQQ52" s="3206"/>
      <c r="LQR52" s="3207"/>
      <c r="LQS52" s="3208"/>
      <c r="LQT52" s="3209"/>
      <c r="LQU52" s="3208"/>
      <c r="LQV52" s="3209"/>
      <c r="LQW52" s="3200"/>
      <c r="LQX52" s="3201"/>
      <c r="LQY52" s="3208"/>
      <c r="LQZ52" s="3206"/>
      <c r="LRA52" s="3200"/>
      <c r="LRB52" s="3201"/>
      <c r="LRC52" s="3202"/>
      <c r="LRD52" s="3203"/>
      <c r="LRE52" s="3200"/>
      <c r="LRF52" s="3204"/>
      <c r="LRG52" s="3179"/>
      <c r="LRH52" s="3205"/>
      <c r="LRI52" s="3206"/>
      <c r="LRJ52" s="3207"/>
      <c r="LRK52" s="3208"/>
      <c r="LRL52" s="3209"/>
      <c r="LRM52" s="3208"/>
      <c r="LRN52" s="3209"/>
      <c r="LRO52" s="3200"/>
      <c r="LRP52" s="3201"/>
      <c r="LRQ52" s="3208"/>
      <c r="LRR52" s="3206"/>
      <c r="LRS52" s="3200"/>
      <c r="LRT52" s="3201"/>
      <c r="LRU52" s="3202"/>
      <c r="LRV52" s="3203"/>
      <c r="LRW52" s="3200"/>
      <c r="LRX52" s="3204"/>
      <c r="LRY52" s="3179"/>
      <c r="LRZ52" s="3205"/>
      <c r="LSA52" s="3206"/>
      <c r="LSB52" s="3207"/>
      <c r="LSC52" s="3208"/>
      <c r="LSD52" s="3209"/>
      <c r="LSE52" s="3208"/>
      <c r="LSF52" s="3209"/>
      <c r="LSG52" s="3200"/>
      <c r="LSH52" s="3201"/>
      <c r="LSI52" s="3208"/>
      <c r="LSJ52" s="3206"/>
      <c r="LSK52" s="3200"/>
      <c r="LSL52" s="3201"/>
      <c r="LSM52" s="3202"/>
      <c r="LSN52" s="3203"/>
      <c r="LSO52" s="3200"/>
      <c r="LSP52" s="3204"/>
      <c r="LSQ52" s="3179"/>
      <c r="LSR52" s="3205"/>
      <c r="LSS52" s="3206"/>
      <c r="LST52" s="3207"/>
      <c r="LSU52" s="3208"/>
      <c r="LSV52" s="3209"/>
      <c r="LSW52" s="3208"/>
      <c r="LSX52" s="3209"/>
      <c r="LSY52" s="3200"/>
      <c r="LSZ52" s="3201"/>
      <c r="LTA52" s="3208"/>
      <c r="LTB52" s="3206"/>
      <c r="LTC52" s="3200"/>
      <c r="LTD52" s="3201"/>
      <c r="LTE52" s="3202"/>
      <c r="LTF52" s="3203"/>
      <c r="LTG52" s="3200"/>
      <c r="LTH52" s="3204"/>
      <c r="LTI52" s="3179"/>
      <c r="LTJ52" s="3205"/>
      <c r="LTK52" s="3206"/>
      <c r="LTL52" s="3207"/>
      <c r="LTM52" s="3208"/>
      <c r="LTN52" s="3209"/>
      <c r="LTO52" s="3208"/>
      <c r="LTP52" s="3209"/>
      <c r="LTQ52" s="3200"/>
      <c r="LTR52" s="3201"/>
      <c r="LTS52" s="3208"/>
      <c r="LTT52" s="3206"/>
      <c r="LTU52" s="3200"/>
      <c r="LTV52" s="3201"/>
      <c r="LTW52" s="3202"/>
      <c r="LTX52" s="3203"/>
      <c r="LTY52" s="3200"/>
      <c r="LTZ52" s="3204"/>
      <c r="LUA52" s="3179"/>
      <c r="LUB52" s="3205"/>
      <c r="LUC52" s="3206"/>
      <c r="LUD52" s="3207"/>
      <c r="LUE52" s="3208"/>
      <c r="LUF52" s="3209"/>
      <c r="LUG52" s="3208"/>
      <c r="LUH52" s="3209"/>
      <c r="LUI52" s="3200"/>
      <c r="LUJ52" s="3201"/>
      <c r="LUK52" s="3208"/>
      <c r="LUL52" s="3206"/>
      <c r="LUM52" s="3200"/>
      <c r="LUN52" s="3201"/>
      <c r="LUO52" s="3202"/>
      <c r="LUP52" s="3203"/>
      <c r="LUQ52" s="3200"/>
      <c r="LUR52" s="3204"/>
      <c r="LUS52" s="3179"/>
      <c r="LUT52" s="3205"/>
      <c r="LUU52" s="3206"/>
      <c r="LUV52" s="3207"/>
      <c r="LUW52" s="3208"/>
      <c r="LUX52" s="3209"/>
      <c r="LUY52" s="3208"/>
      <c r="LUZ52" s="3209"/>
      <c r="LVA52" s="3200"/>
      <c r="LVB52" s="3201"/>
      <c r="LVC52" s="3208"/>
      <c r="LVD52" s="3206"/>
      <c r="LVE52" s="3200"/>
      <c r="LVF52" s="3201"/>
      <c r="LVG52" s="3202"/>
      <c r="LVH52" s="3203"/>
      <c r="LVI52" s="3200"/>
      <c r="LVJ52" s="3204"/>
      <c r="LVK52" s="3179"/>
      <c r="LVL52" s="3205"/>
      <c r="LVM52" s="3206"/>
      <c r="LVN52" s="3207"/>
      <c r="LVO52" s="3208"/>
      <c r="LVP52" s="3209"/>
      <c r="LVQ52" s="3208"/>
      <c r="LVR52" s="3209"/>
      <c r="LVS52" s="3200"/>
      <c r="LVT52" s="3201"/>
      <c r="LVU52" s="3208"/>
      <c r="LVV52" s="3206"/>
      <c r="LVW52" s="3200"/>
      <c r="LVX52" s="3201"/>
      <c r="LVY52" s="3202"/>
      <c r="LVZ52" s="3203"/>
      <c r="LWA52" s="3200"/>
      <c r="LWB52" s="3204"/>
      <c r="LWC52" s="3179"/>
      <c r="LWD52" s="3205"/>
      <c r="LWE52" s="3206"/>
      <c r="LWF52" s="3207"/>
      <c r="LWG52" s="3208"/>
      <c r="LWH52" s="3209"/>
      <c r="LWI52" s="3208"/>
      <c r="LWJ52" s="3209"/>
      <c r="LWK52" s="3200"/>
      <c r="LWL52" s="3201"/>
      <c r="LWM52" s="3208"/>
      <c r="LWN52" s="3206"/>
      <c r="LWO52" s="3200"/>
      <c r="LWP52" s="3201"/>
      <c r="LWQ52" s="3202"/>
      <c r="LWR52" s="3203"/>
      <c r="LWS52" s="3200"/>
      <c r="LWT52" s="3204"/>
      <c r="LWU52" s="3179"/>
      <c r="LWV52" s="3205"/>
      <c r="LWW52" s="3206"/>
      <c r="LWX52" s="3207"/>
      <c r="LWY52" s="3208"/>
      <c r="LWZ52" s="3209"/>
      <c r="LXA52" s="3208"/>
      <c r="LXB52" s="3209"/>
      <c r="LXC52" s="3200"/>
      <c r="LXD52" s="3201"/>
      <c r="LXE52" s="3208"/>
      <c r="LXF52" s="3206"/>
      <c r="LXG52" s="3200"/>
      <c r="LXH52" s="3201"/>
      <c r="LXI52" s="3202"/>
      <c r="LXJ52" s="3203"/>
      <c r="LXK52" s="3200"/>
      <c r="LXL52" s="3204"/>
      <c r="LXM52" s="3179"/>
      <c r="LXN52" s="3205"/>
      <c r="LXO52" s="3206"/>
      <c r="LXP52" s="3207"/>
      <c r="LXQ52" s="3208"/>
      <c r="LXR52" s="3209"/>
      <c r="LXS52" s="3208"/>
      <c r="LXT52" s="3209"/>
      <c r="LXU52" s="3200"/>
      <c r="LXV52" s="3201"/>
      <c r="LXW52" s="3208"/>
      <c r="LXX52" s="3206"/>
      <c r="LXY52" s="3200"/>
      <c r="LXZ52" s="3201"/>
      <c r="LYA52" s="3202"/>
      <c r="LYB52" s="3203"/>
      <c r="LYC52" s="3200"/>
      <c r="LYD52" s="3204"/>
      <c r="LYE52" s="3179"/>
      <c r="LYF52" s="3205"/>
      <c r="LYG52" s="3206"/>
      <c r="LYH52" s="3207"/>
      <c r="LYI52" s="3208"/>
      <c r="LYJ52" s="3209"/>
      <c r="LYK52" s="3208"/>
      <c r="LYL52" s="3209"/>
      <c r="LYM52" s="3200"/>
      <c r="LYN52" s="3201"/>
      <c r="LYO52" s="3208"/>
      <c r="LYP52" s="3206"/>
      <c r="LYQ52" s="3200"/>
      <c r="LYR52" s="3201"/>
      <c r="LYS52" s="3202"/>
      <c r="LYT52" s="3203"/>
      <c r="LYU52" s="3200"/>
      <c r="LYV52" s="3204"/>
      <c r="LYW52" s="3179"/>
      <c r="LYX52" s="3205"/>
      <c r="LYY52" s="3206"/>
      <c r="LYZ52" s="3207"/>
      <c r="LZA52" s="3208"/>
      <c r="LZB52" s="3209"/>
      <c r="LZC52" s="3208"/>
      <c r="LZD52" s="3209"/>
      <c r="LZE52" s="3200"/>
      <c r="LZF52" s="3201"/>
      <c r="LZG52" s="3208"/>
      <c r="LZH52" s="3206"/>
      <c r="LZI52" s="3200"/>
      <c r="LZJ52" s="3201"/>
      <c r="LZK52" s="3202"/>
      <c r="LZL52" s="3203"/>
      <c r="LZM52" s="3200"/>
      <c r="LZN52" s="3204"/>
      <c r="LZO52" s="3179"/>
      <c r="LZP52" s="3205"/>
      <c r="LZQ52" s="3206"/>
      <c r="LZR52" s="3207"/>
      <c r="LZS52" s="3208"/>
      <c r="LZT52" s="3209"/>
      <c r="LZU52" s="3208"/>
      <c r="LZV52" s="3209"/>
      <c r="LZW52" s="3200"/>
      <c r="LZX52" s="3201"/>
      <c r="LZY52" s="3208"/>
      <c r="LZZ52" s="3206"/>
      <c r="MAA52" s="3200"/>
      <c r="MAB52" s="3201"/>
      <c r="MAC52" s="3202"/>
      <c r="MAD52" s="3203"/>
      <c r="MAE52" s="3200"/>
      <c r="MAF52" s="3204"/>
      <c r="MAG52" s="3179"/>
      <c r="MAH52" s="3205"/>
      <c r="MAI52" s="3206"/>
      <c r="MAJ52" s="3207"/>
      <c r="MAK52" s="3208"/>
      <c r="MAL52" s="3209"/>
      <c r="MAM52" s="3208"/>
      <c r="MAN52" s="3209"/>
      <c r="MAO52" s="3200"/>
      <c r="MAP52" s="3201"/>
      <c r="MAQ52" s="3208"/>
      <c r="MAR52" s="3206"/>
      <c r="MAS52" s="3200"/>
      <c r="MAT52" s="3201"/>
      <c r="MAU52" s="3202"/>
      <c r="MAV52" s="3203"/>
      <c r="MAW52" s="3200"/>
      <c r="MAX52" s="3204"/>
      <c r="MAY52" s="3179"/>
      <c r="MAZ52" s="3205"/>
      <c r="MBA52" s="3206"/>
      <c r="MBB52" s="3207"/>
      <c r="MBC52" s="3208"/>
      <c r="MBD52" s="3209"/>
      <c r="MBE52" s="3208"/>
      <c r="MBF52" s="3209"/>
      <c r="MBG52" s="3200"/>
      <c r="MBH52" s="3201"/>
      <c r="MBI52" s="3208"/>
      <c r="MBJ52" s="3206"/>
      <c r="MBK52" s="3200"/>
      <c r="MBL52" s="3201"/>
      <c r="MBM52" s="3202"/>
      <c r="MBN52" s="3203"/>
      <c r="MBO52" s="3200"/>
      <c r="MBP52" s="3204"/>
      <c r="MBQ52" s="3179"/>
      <c r="MBR52" s="3205"/>
      <c r="MBS52" s="3206"/>
      <c r="MBT52" s="3207"/>
      <c r="MBU52" s="3208"/>
      <c r="MBV52" s="3209"/>
      <c r="MBW52" s="3208"/>
      <c r="MBX52" s="3209"/>
      <c r="MBY52" s="3200"/>
      <c r="MBZ52" s="3201"/>
      <c r="MCA52" s="3208"/>
      <c r="MCB52" s="3206"/>
      <c r="MCC52" s="3200"/>
      <c r="MCD52" s="3201"/>
      <c r="MCE52" s="3202"/>
      <c r="MCF52" s="3203"/>
      <c r="MCG52" s="3200"/>
      <c r="MCH52" s="3204"/>
      <c r="MCI52" s="3179"/>
      <c r="MCJ52" s="3205"/>
      <c r="MCK52" s="3206"/>
      <c r="MCL52" s="3207"/>
      <c r="MCM52" s="3208"/>
      <c r="MCN52" s="3209"/>
      <c r="MCO52" s="3208"/>
      <c r="MCP52" s="3209"/>
      <c r="MCQ52" s="3200"/>
      <c r="MCR52" s="3201"/>
      <c r="MCS52" s="3208"/>
      <c r="MCT52" s="3206"/>
      <c r="MCU52" s="3200"/>
      <c r="MCV52" s="3201"/>
      <c r="MCW52" s="3202"/>
      <c r="MCX52" s="3203"/>
      <c r="MCY52" s="3200"/>
      <c r="MCZ52" s="3204"/>
      <c r="MDA52" s="3179"/>
      <c r="MDB52" s="3205"/>
      <c r="MDC52" s="3206"/>
      <c r="MDD52" s="3207"/>
      <c r="MDE52" s="3208"/>
      <c r="MDF52" s="3209"/>
      <c r="MDG52" s="3208"/>
      <c r="MDH52" s="3209"/>
      <c r="MDI52" s="3200"/>
      <c r="MDJ52" s="3201"/>
      <c r="MDK52" s="3208"/>
      <c r="MDL52" s="3206"/>
      <c r="MDM52" s="3200"/>
      <c r="MDN52" s="3201"/>
      <c r="MDO52" s="3202"/>
      <c r="MDP52" s="3203"/>
      <c r="MDQ52" s="3200"/>
      <c r="MDR52" s="3204"/>
      <c r="MDS52" s="3179"/>
      <c r="MDT52" s="3205"/>
      <c r="MDU52" s="3206"/>
      <c r="MDV52" s="3207"/>
      <c r="MDW52" s="3208"/>
      <c r="MDX52" s="3209"/>
      <c r="MDY52" s="3208"/>
      <c r="MDZ52" s="3209"/>
      <c r="MEA52" s="3200"/>
      <c r="MEB52" s="3201"/>
      <c r="MEC52" s="3208"/>
      <c r="MED52" s="3206"/>
      <c r="MEE52" s="3200"/>
      <c r="MEF52" s="3201"/>
      <c r="MEG52" s="3202"/>
      <c r="MEH52" s="3203"/>
      <c r="MEI52" s="3200"/>
      <c r="MEJ52" s="3204"/>
      <c r="MEK52" s="3179"/>
      <c r="MEL52" s="3205"/>
      <c r="MEM52" s="3206"/>
      <c r="MEN52" s="3207"/>
      <c r="MEO52" s="3208"/>
      <c r="MEP52" s="3209"/>
      <c r="MEQ52" s="3208"/>
      <c r="MER52" s="3209"/>
      <c r="MES52" s="3200"/>
      <c r="MET52" s="3201"/>
      <c r="MEU52" s="3208"/>
      <c r="MEV52" s="3206"/>
      <c r="MEW52" s="3200"/>
      <c r="MEX52" s="3201"/>
      <c r="MEY52" s="3202"/>
      <c r="MEZ52" s="3203"/>
      <c r="MFA52" s="3200"/>
      <c r="MFB52" s="3204"/>
      <c r="MFC52" s="3179"/>
      <c r="MFD52" s="3205"/>
      <c r="MFE52" s="3206"/>
      <c r="MFF52" s="3207"/>
      <c r="MFG52" s="3208"/>
      <c r="MFH52" s="3209"/>
      <c r="MFI52" s="3208"/>
      <c r="MFJ52" s="3209"/>
      <c r="MFK52" s="3200"/>
      <c r="MFL52" s="3201"/>
      <c r="MFM52" s="3208"/>
      <c r="MFN52" s="3206"/>
      <c r="MFO52" s="3200"/>
      <c r="MFP52" s="3201"/>
      <c r="MFQ52" s="3202"/>
      <c r="MFR52" s="3203"/>
      <c r="MFS52" s="3200"/>
      <c r="MFT52" s="3204"/>
      <c r="MFU52" s="3179"/>
      <c r="MFV52" s="3205"/>
      <c r="MFW52" s="3206"/>
      <c r="MFX52" s="3207"/>
      <c r="MFY52" s="3208"/>
      <c r="MFZ52" s="3209"/>
      <c r="MGA52" s="3208"/>
      <c r="MGB52" s="3209"/>
      <c r="MGC52" s="3200"/>
      <c r="MGD52" s="3201"/>
      <c r="MGE52" s="3208"/>
      <c r="MGF52" s="3206"/>
      <c r="MGG52" s="3200"/>
      <c r="MGH52" s="3201"/>
      <c r="MGI52" s="3202"/>
      <c r="MGJ52" s="3203"/>
      <c r="MGK52" s="3200"/>
      <c r="MGL52" s="3204"/>
      <c r="MGM52" s="3179"/>
      <c r="MGN52" s="3205"/>
      <c r="MGO52" s="3206"/>
      <c r="MGP52" s="3207"/>
      <c r="MGQ52" s="3208"/>
      <c r="MGR52" s="3209"/>
      <c r="MGS52" s="3208"/>
      <c r="MGT52" s="3209"/>
      <c r="MGU52" s="3200"/>
      <c r="MGV52" s="3201"/>
      <c r="MGW52" s="3208"/>
      <c r="MGX52" s="3206"/>
      <c r="MGY52" s="3200"/>
      <c r="MGZ52" s="3201"/>
      <c r="MHA52" s="3202"/>
      <c r="MHB52" s="3203"/>
      <c r="MHC52" s="3200"/>
      <c r="MHD52" s="3204"/>
      <c r="MHE52" s="3179"/>
      <c r="MHF52" s="3205"/>
      <c r="MHG52" s="3206"/>
      <c r="MHH52" s="3207"/>
      <c r="MHI52" s="3208"/>
      <c r="MHJ52" s="3209"/>
      <c r="MHK52" s="3208"/>
      <c r="MHL52" s="3209"/>
      <c r="MHM52" s="3200"/>
      <c r="MHN52" s="3201"/>
      <c r="MHO52" s="3208"/>
      <c r="MHP52" s="3206"/>
      <c r="MHQ52" s="3200"/>
      <c r="MHR52" s="3201"/>
      <c r="MHS52" s="3202"/>
      <c r="MHT52" s="3203"/>
      <c r="MHU52" s="3200"/>
      <c r="MHV52" s="3204"/>
      <c r="MHW52" s="3179"/>
      <c r="MHX52" s="3205"/>
      <c r="MHY52" s="3206"/>
      <c r="MHZ52" s="3207"/>
      <c r="MIA52" s="3208"/>
      <c r="MIB52" s="3209"/>
      <c r="MIC52" s="3208"/>
      <c r="MID52" s="3209"/>
      <c r="MIE52" s="3200"/>
      <c r="MIF52" s="3201"/>
      <c r="MIG52" s="3208"/>
      <c r="MIH52" s="3206"/>
      <c r="MII52" s="3200"/>
      <c r="MIJ52" s="3201"/>
      <c r="MIK52" s="3202"/>
      <c r="MIL52" s="3203"/>
      <c r="MIM52" s="3200"/>
      <c r="MIN52" s="3204"/>
      <c r="MIO52" s="3179"/>
      <c r="MIP52" s="3205"/>
      <c r="MIQ52" s="3206"/>
      <c r="MIR52" s="3207"/>
      <c r="MIS52" s="3208"/>
      <c r="MIT52" s="3209"/>
      <c r="MIU52" s="3208"/>
      <c r="MIV52" s="3209"/>
      <c r="MIW52" s="3200"/>
      <c r="MIX52" s="3201"/>
      <c r="MIY52" s="3208"/>
      <c r="MIZ52" s="3206"/>
      <c r="MJA52" s="3200"/>
      <c r="MJB52" s="3201"/>
      <c r="MJC52" s="3202"/>
      <c r="MJD52" s="3203"/>
      <c r="MJE52" s="3200"/>
      <c r="MJF52" s="3204"/>
      <c r="MJG52" s="3179"/>
      <c r="MJH52" s="3205"/>
      <c r="MJI52" s="3206"/>
      <c r="MJJ52" s="3207"/>
      <c r="MJK52" s="3208"/>
      <c r="MJL52" s="3209"/>
      <c r="MJM52" s="3208"/>
      <c r="MJN52" s="3209"/>
      <c r="MJO52" s="3200"/>
      <c r="MJP52" s="3201"/>
      <c r="MJQ52" s="3208"/>
      <c r="MJR52" s="3206"/>
      <c r="MJS52" s="3200"/>
      <c r="MJT52" s="3201"/>
      <c r="MJU52" s="3202"/>
      <c r="MJV52" s="3203"/>
      <c r="MJW52" s="3200"/>
      <c r="MJX52" s="3204"/>
      <c r="MJY52" s="3179"/>
      <c r="MJZ52" s="3205"/>
      <c r="MKA52" s="3206"/>
      <c r="MKB52" s="3207"/>
      <c r="MKC52" s="3208"/>
      <c r="MKD52" s="3209"/>
      <c r="MKE52" s="3208"/>
      <c r="MKF52" s="3209"/>
      <c r="MKG52" s="3200"/>
      <c r="MKH52" s="3201"/>
      <c r="MKI52" s="3208"/>
      <c r="MKJ52" s="3206"/>
      <c r="MKK52" s="3200"/>
      <c r="MKL52" s="3201"/>
      <c r="MKM52" s="3202"/>
      <c r="MKN52" s="3203"/>
      <c r="MKO52" s="3200"/>
      <c r="MKP52" s="3204"/>
      <c r="MKQ52" s="3179"/>
      <c r="MKR52" s="3205"/>
      <c r="MKS52" s="3206"/>
      <c r="MKT52" s="3207"/>
      <c r="MKU52" s="3208"/>
      <c r="MKV52" s="3209"/>
      <c r="MKW52" s="3208"/>
      <c r="MKX52" s="3209"/>
      <c r="MKY52" s="3200"/>
      <c r="MKZ52" s="3201"/>
      <c r="MLA52" s="3208"/>
      <c r="MLB52" s="3206"/>
      <c r="MLC52" s="3200"/>
      <c r="MLD52" s="3201"/>
      <c r="MLE52" s="3202"/>
      <c r="MLF52" s="3203"/>
      <c r="MLG52" s="3200"/>
      <c r="MLH52" s="3204"/>
      <c r="MLI52" s="3179"/>
      <c r="MLJ52" s="3205"/>
      <c r="MLK52" s="3206"/>
      <c r="MLL52" s="3207"/>
      <c r="MLM52" s="3208"/>
      <c r="MLN52" s="3209"/>
      <c r="MLO52" s="3208"/>
      <c r="MLP52" s="3209"/>
      <c r="MLQ52" s="3200"/>
      <c r="MLR52" s="3201"/>
      <c r="MLS52" s="3208"/>
      <c r="MLT52" s="3206"/>
      <c r="MLU52" s="3200"/>
      <c r="MLV52" s="3201"/>
      <c r="MLW52" s="3202"/>
      <c r="MLX52" s="3203"/>
      <c r="MLY52" s="3200"/>
      <c r="MLZ52" s="3204"/>
      <c r="MMA52" s="3179"/>
      <c r="MMB52" s="3205"/>
      <c r="MMC52" s="3206"/>
      <c r="MMD52" s="3207"/>
      <c r="MME52" s="3208"/>
      <c r="MMF52" s="3209"/>
      <c r="MMG52" s="3208"/>
      <c r="MMH52" s="3209"/>
      <c r="MMI52" s="3200"/>
      <c r="MMJ52" s="3201"/>
      <c r="MMK52" s="3208"/>
      <c r="MML52" s="3206"/>
      <c r="MMM52" s="3200"/>
      <c r="MMN52" s="3201"/>
      <c r="MMO52" s="3202"/>
      <c r="MMP52" s="3203"/>
      <c r="MMQ52" s="3200"/>
      <c r="MMR52" s="3204"/>
      <c r="MMS52" s="3179"/>
      <c r="MMT52" s="3205"/>
      <c r="MMU52" s="3206"/>
      <c r="MMV52" s="3207"/>
      <c r="MMW52" s="3208"/>
      <c r="MMX52" s="3209"/>
      <c r="MMY52" s="3208"/>
      <c r="MMZ52" s="3209"/>
      <c r="MNA52" s="3200"/>
      <c r="MNB52" s="3201"/>
      <c r="MNC52" s="3208"/>
      <c r="MND52" s="3206"/>
      <c r="MNE52" s="3200"/>
      <c r="MNF52" s="3201"/>
      <c r="MNG52" s="3202"/>
      <c r="MNH52" s="3203"/>
      <c r="MNI52" s="3200"/>
      <c r="MNJ52" s="3204"/>
      <c r="MNK52" s="3179"/>
      <c r="MNL52" s="3205"/>
      <c r="MNM52" s="3206"/>
      <c r="MNN52" s="3207"/>
      <c r="MNO52" s="3208"/>
      <c r="MNP52" s="3209"/>
      <c r="MNQ52" s="3208"/>
      <c r="MNR52" s="3209"/>
      <c r="MNS52" s="3200"/>
      <c r="MNT52" s="3201"/>
      <c r="MNU52" s="3208"/>
      <c r="MNV52" s="3206"/>
      <c r="MNW52" s="3200"/>
      <c r="MNX52" s="3201"/>
      <c r="MNY52" s="3202"/>
      <c r="MNZ52" s="3203"/>
      <c r="MOA52" s="3200"/>
      <c r="MOB52" s="3204"/>
      <c r="MOC52" s="3179"/>
      <c r="MOD52" s="3205"/>
      <c r="MOE52" s="3206"/>
      <c r="MOF52" s="3207"/>
      <c r="MOG52" s="3208"/>
      <c r="MOH52" s="3209"/>
      <c r="MOI52" s="3208"/>
      <c r="MOJ52" s="3209"/>
      <c r="MOK52" s="3200"/>
      <c r="MOL52" s="3201"/>
      <c r="MOM52" s="3208"/>
      <c r="MON52" s="3206"/>
      <c r="MOO52" s="3200"/>
      <c r="MOP52" s="3201"/>
      <c r="MOQ52" s="3202"/>
      <c r="MOR52" s="3203"/>
      <c r="MOS52" s="3200"/>
      <c r="MOT52" s="3204"/>
      <c r="MOU52" s="3179"/>
      <c r="MOV52" s="3205"/>
      <c r="MOW52" s="3206"/>
      <c r="MOX52" s="3207"/>
      <c r="MOY52" s="3208"/>
      <c r="MOZ52" s="3209"/>
      <c r="MPA52" s="3208"/>
      <c r="MPB52" s="3209"/>
      <c r="MPC52" s="3200"/>
      <c r="MPD52" s="3201"/>
      <c r="MPE52" s="3208"/>
      <c r="MPF52" s="3206"/>
      <c r="MPG52" s="3200"/>
      <c r="MPH52" s="3201"/>
      <c r="MPI52" s="3202"/>
      <c r="MPJ52" s="3203"/>
      <c r="MPK52" s="3200"/>
      <c r="MPL52" s="3204"/>
      <c r="MPM52" s="3179"/>
      <c r="MPN52" s="3205"/>
      <c r="MPO52" s="3206"/>
      <c r="MPP52" s="3207"/>
      <c r="MPQ52" s="3208"/>
      <c r="MPR52" s="3209"/>
      <c r="MPS52" s="3208"/>
      <c r="MPT52" s="3209"/>
      <c r="MPU52" s="3200"/>
      <c r="MPV52" s="3201"/>
      <c r="MPW52" s="3208"/>
      <c r="MPX52" s="3206"/>
      <c r="MPY52" s="3200"/>
      <c r="MPZ52" s="3201"/>
      <c r="MQA52" s="3202"/>
      <c r="MQB52" s="3203"/>
      <c r="MQC52" s="3200"/>
      <c r="MQD52" s="3204"/>
      <c r="MQE52" s="3179"/>
      <c r="MQF52" s="3205"/>
      <c r="MQG52" s="3206"/>
      <c r="MQH52" s="3207"/>
      <c r="MQI52" s="3208"/>
      <c r="MQJ52" s="3209"/>
      <c r="MQK52" s="3208"/>
      <c r="MQL52" s="3209"/>
      <c r="MQM52" s="3200"/>
      <c r="MQN52" s="3201"/>
      <c r="MQO52" s="3208"/>
      <c r="MQP52" s="3206"/>
      <c r="MQQ52" s="3200"/>
      <c r="MQR52" s="3201"/>
      <c r="MQS52" s="3202"/>
      <c r="MQT52" s="3203"/>
      <c r="MQU52" s="3200"/>
      <c r="MQV52" s="3204"/>
      <c r="MQW52" s="3179"/>
      <c r="MQX52" s="3205"/>
      <c r="MQY52" s="3206"/>
      <c r="MQZ52" s="3207"/>
      <c r="MRA52" s="3208"/>
      <c r="MRB52" s="3209"/>
      <c r="MRC52" s="3208"/>
      <c r="MRD52" s="3209"/>
      <c r="MRE52" s="3200"/>
      <c r="MRF52" s="3201"/>
      <c r="MRG52" s="3208"/>
      <c r="MRH52" s="3206"/>
      <c r="MRI52" s="3200"/>
      <c r="MRJ52" s="3201"/>
      <c r="MRK52" s="3202"/>
      <c r="MRL52" s="3203"/>
      <c r="MRM52" s="3200"/>
      <c r="MRN52" s="3204"/>
      <c r="MRO52" s="3179"/>
      <c r="MRP52" s="3205"/>
      <c r="MRQ52" s="3206"/>
      <c r="MRR52" s="3207"/>
      <c r="MRS52" s="3208"/>
      <c r="MRT52" s="3209"/>
      <c r="MRU52" s="3208"/>
      <c r="MRV52" s="3209"/>
      <c r="MRW52" s="3200"/>
      <c r="MRX52" s="3201"/>
      <c r="MRY52" s="3208"/>
      <c r="MRZ52" s="3206"/>
      <c r="MSA52" s="3200"/>
      <c r="MSB52" s="3201"/>
      <c r="MSC52" s="3202"/>
      <c r="MSD52" s="3203"/>
      <c r="MSE52" s="3200"/>
      <c r="MSF52" s="3204"/>
      <c r="MSG52" s="3179"/>
      <c r="MSH52" s="3205"/>
      <c r="MSI52" s="3206"/>
      <c r="MSJ52" s="3207"/>
      <c r="MSK52" s="3208"/>
      <c r="MSL52" s="3209"/>
      <c r="MSM52" s="3208"/>
      <c r="MSN52" s="3209"/>
      <c r="MSO52" s="3200"/>
      <c r="MSP52" s="3201"/>
      <c r="MSQ52" s="3208"/>
      <c r="MSR52" s="3206"/>
      <c r="MSS52" s="3200"/>
      <c r="MST52" s="3201"/>
      <c r="MSU52" s="3202"/>
      <c r="MSV52" s="3203"/>
      <c r="MSW52" s="3200"/>
      <c r="MSX52" s="3204"/>
      <c r="MSY52" s="3179"/>
      <c r="MSZ52" s="3205"/>
      <c r="MTA52" s="3206"/>
      <c r="MTB52" s="3207"/>
      <c r="MTC52" s="3208"/>
      <c r="MTD52" s="3209"/>
      <c r="MTE52" s="3208"/>
      <c r="MTF52" s="3209"/>
      <c r="MTG52" s="3200"/>
      <c r="MTH52" s="3201"/>
      <c r="MTI52" s="3208"/>
      <c r="MTJ52" s="3206"/>
      <c r="MTK52" s="3200"/>
      <c r="MTL52" s="3201"/>
      <c r="MTM52" s="3202"/>
      <c r="MTN52" s="3203"/>
      <c r="MTO52" s="3200"/>
      <c r="MTP52" s="3204"/>
      <c r="MTQ52" s="3179"/>
      <c r="MTR52" s="3205"/>
      <c r="MTS52" s="3206"/>
      <c r="MTT52" s="3207"/>
      <c r="MTU52" s="3208"/>
      <c r="MTV52" s="3209"/>
      <c r="MTW52" s="3208"/>
      <c r="MTX52" s="3209"/>
      <c r="MTY52" s="3200"/>
      <c r="MTZ52" s="3201"/>
      <c r="MUA52" s="3208"/>
      <c r="MUB52" s="3206"/>
      <c r="MUC52" s="3200"/>
      <c r="MUD52" s="3201"/>
      <c r="MUE52" s="3202"/>
      <c r="MUF52" s="3203"/>
      <c r="MUG52" s="3200"/>
      <c r="MUH52" s="3204"/>
      <c r="MUI52" s="3179"/>
      <c r="MUJ52" s="3205"/>
      <c r="MUK52" s="3206"/>
      <c r="MUL52" s="3207"/>
      <c r="MUM52" s="3208"/>
      <c r="MUN52" s="3209"/>
      <c r="MUO52" s="3208"/>
      <c r="MUP52" s="3209"/>
      <c r="MUQ52" s="3200"/>
      <c r="MUR52" s="3201"/>
      <c r="MUS52" s="3208"/>
      <c r="MUT52" s="3206"/>
      <c r="MUU52" s="3200"/>
      <c r="MUV52" s="3201"/>
      <c r="MUW52" s="3202"/>
      <c r="MUX52" s="3203"/>
      <c r="MUY52" s="3200"/>
      <c r="MUZ52" s="3204"/>
      <c r="MVA52" s="3179"/>
      <c r="MVB52" s="3205"/>
      <c r="MVC52" s="3206"/>
      <c r="MVD52" s="3207"/>
      <c r="MVE52" s="3208"/>
      <c r="MVF52" s="3209"/>
      <c r="MVG52" s="3208"/>
      <c r="MVH52" s="3209"/>
      <c r="MVI52" s="3200"/>
      <c r="MVJ52" s="3201"/>
      <c r="MVK52" s="3208"/>
      <c r="MVL52" s="3206"/>
      <c r="MVM52" s="3200"/>
      <c r="MVN52" s="3201"/>
      <c r="MVO52" s="3202"/>
      <c r="MVP52" s="3203"/>
      <c r="MVQ52" s="3200"/>
      <c r="MVR52" s="3204"/>
      <c r="MVS52" s="3179"/>
      <c r="MVT52" s="3205"/>
      <c r="MVU52" s="3206"/>
      <c r="MVV52" s="3207"/>
      <c r="MVW52" s="3208"/>
      <c r="MVX52" s="3209"/>
      <c r="MVY52" s="3208"/>
      <c r="MVZ52" s="3209"/>
      <c r="MWA52" s="3200"/>
      <c r="MWB52" s="3201"/>
      <c r="MWC52" s="3208"/>
      <c r="MWD52" s="3206"/>
      <c r="MWE52" s="3200"/>
      <c r="MWF52" s="3201"/>
      <c r="MWG52" s="3202"/>
      <c r="MWH52" s="3203"/>
      <c r="MWI52" s="3200"/>
      <c r="MWJ52" s="3204"/>
      <c r="MWK52" s="3179"/>
      <c r="MWL52" s="3205"/>
      <c r="MWM52" s="3206"/>
      <c r="MWN52" s="3207"/>
      <c r="MWO52" s="3208"/>
      <c r="MWP52" s="3209"/>
      <c r="MWQ52" s="3208"/>
      <c r="MWR52" s="3209"/>
      <c r="MWS52" s="3200"/>
      <c r="MWT52" s="3201"/>
      <c r="MWU52" s="3208"/>
      <c r="MWV52" s="3206"/>
      <c r="MWW52" s="3200"/>
      <c r="MWX52" s="3201"/>
      <c r="MWY52" s="3202"/>
      <c r="MWZ52" s="3203"/>
      <c r="MXA52" s="3200"/>
      <c r="MXB52" s="3204"/>
      <c r="MXC52" s="3179"/>
      <c r="MXD52" s="3205"/>
      <c r="MXE52" s="3206"/>
      <c r="MXF52" s="3207"/>
      <c r="MXG52" s="3208"/>
      <c r="MXH52" s="3209"/>
      <c r="MXI52" s="3208"/>
      <c r="MXJ52" s="3209"/>
      <c r="MXK52" s="3200"/>
      <c r="MXL52" s="3201"/>
      <c r="MXM52" s="3208"/>
      <c r="MXN52" s="3206"/>
      <c r="MXO52" s="3200"/>
      <c r="MXP52" s="3201"/>
      <c r="MXQ52" s="3202"/>
      <c r="MXR52" s="3203"/>
      <c r="MXS52" s="3200"/>
      <c r="MXT52" s="3204"/>
      <c r="MXU52" s="3179"/>
      <c r="MXV52" s="3205"/>
      <c r="MXW52" s="3206"/>
      <c r="MXX52" s="3207"/>
      <c r="MXY52" s="3208"/>
      <c r="MXZ52" s="3209"/>
      <c r="MYA52" s="3208"/>
      <c r="MYB52" s="3209"/>
      <c r="MYC52" s="3200"/>
      <c r="MYD52" s="3201"/>
      <c r="MYE52" s="3208"/>
      <c r="MYF52" s="3206"/>
      <c r="MYG52" s="3200"/>
      <c r="MYH52" s="3201"/>
      <c r="MYI52" s="3202"/>
      <c r="MYJ52" s="3203"/>
      <c r="MYK52" s="3200"/>
      <c r="MYL52" s="3204"/>
      <c r="MYM52" s="3179"/>
      <c r="MYN52" s="3205"/>
      <c r="MYO52" s="3206"/>
      <c r="MYP52" s="3207"/>
      <c r="MYQ52" s="3208"/>
      <c r="MYR52" s="3209"/>
      <c r="MYS52" s="3208"/>
      <c r="MYT52" s="3209"/>
      <c r="MYU52" s="3200"/>
      <c r="MYV52" s="3201"/>
      <c r="MYW52" s="3208"/>
      <c r="MYX52" s="3206"/>
      <c r="MYY52" s="3200"/>
      <c r="MYZ52" s="3201"/>
      <c r="MZA52" s="3202"/>
      <c r="MZB52" s="3203"/>
      <c r="MZC52" s="3200"/>
      <c r="MZD52" s="3204"/>
      <c r="MZE52" s="3179"/>
      <c r="MZF52" s="3205"/>
      <c r="MZG52" s="3206"/>
      <c r="MZH52" s="3207"/>
      <c r="MZI52" s="3208"/>
      <c r="MZJ52" s="3209"/>
      <c r="MZK52" s="3208"/>
      <c r="MZL52" s="3209"/>
      <c r="MZM52" s="3200"/>
      <c r="MZN52" s="3201"/>
      <c r="MZO52" s="3208"/>
      <c r="MZP52" s="3206"/>
      <c r="MZQ52" s="3200"/>
      <c r="MZR52" s="3201"/>
      <c r="MZS52" s="3202"/>
      <c r="MZT52" s="3203"/>
      <c r="MZU52" s="3200"/>
      <c r="MZV52" s="3204"/>
      <c r="MZW52" s="3179"/>
      <c r="MZX52" s="3205"/>
      <c r="MZY52" s="3206"/>
      <c r="MZZ52" s="3207"/>
      <c r="NAA52" s="3208"/>
      <c r="NAB52" s="3209"/>
      <c r="NAC52" s="3208"/>
      <c r="NAD52" s="3209"/>
      <c r="NAE52" s="3200"/>
      <c r="NAF52" s="3201"/>
      <c r="NAG52" s="3208"/>
      <c r="NAH52" s="3206"/>
      <c r="NAI52" s="3200"/>
      <c r="NAJ52" s="3201"/>
      <c r="NAK52" s="3202"/>
      <c r="NAL52" s="3203"/>
      <c r="NAM52" s="3200"/>
      <c r="NAN52" s="3204"/>
      <c r="NAO52" s="3179"/>
      <c r="NAP52" s="3205"/>
      <c r="NAQ52" s="3206"/>
      <c r="NAR52" s="3207"/>
      <c r="NAS52" s="3208"/>
      <c r="NAT52" s="3209"/>
      <c r="NAU52" s="3208"/>
      <c r="NAV52" s="3209"/>
      <c r="NAW52" s="3200"/>
      <c r="NAX52" s="3201"/>
      <c r="NAY52" s="3208"/>
      <c r="NAZ52" s="3206"/>
      <c r="NBA52" s="3200"/>
      <c r="NBB52" s="3201"/>
      <c r="NBC52" s="3202"/>
      <c r="NBD52" s="3203"/>
      <c r="NBE52" s="3200"/>
      <c r="NBF52" s="3204"/>
      <c r="NBG52" s="3179"/>
      <c r="NBH52" s="3205"/>
      <c r="NBI52" s="3206"/>
      <c r="NBJ52" s="3207"/>
      <c r="NBK52" s="3208"/>
      <c r="NBL52" s="3209"/>
      <c r="NBM52" s="3208"/>
      <c r="NBN52" s="3209"/>
      <c r="NBO52" s="3200"/>
      <c r="NBP52" s="3201"/>
      <c r="NBQ52" s="3208"/>
      <c r="NBR52" s="3206"/>
      <c r="NBS52" s="3200"/>
      <c r="NBT52" s="3201"/>
      <c r="NBU52" s="3202"/>
      <c r="NBV52" s="3203"/>
      <c r="NBW52" s="3200"/>
      <c r="NBX52" s="3204"/>
      <c r="NBY52" s="3179"/>
      <c r="NBZ52" s="3205"/>
      <c r="NCA52" s="3206"/>
      <c r="NCB52" s="3207"/>
      <c r="NCC52" s="3208"/>
      <c r="NCD52" s="3209"/>
      <c r="NCE52" s="3208"/>
      <c r="NCF52" s="3209"/>
      <c r="NCG52" s="3200"/>
      <c r="NCH52" s="3201"/>
      <c r="NCI52" s="3208"/>
      <c r="NCJ52" s="3206"/>
      <c r="NCK52" s="3200"/>
      <c r="NCL52" s="3201"/>
      <c r="NCM52" s="3202"/>
      <c r="NCN52" s="3203"/>
      <c r="NCO52" s="3200"/>
      <c r="NCP52" s="3204"/>
      <c r="NCQ52" s="3179"/>
      <c r="NCR52" s="3205"/>
      <c r="NCS52" s="3206"/>
      <c r="NCT52" s="3207"/>
      <c r="NCU52" s="3208"/>
      <c r="NCV52" s="3209"/>
      <c r="NCW52" s="3208"/>
      <c r="NCX52" s="3209"/>
      <c r="NCY52" s="3200"/>
      <c r="NCZ52" s="3201"/>
      <c r="NDA52" s="3208"/>
      <c r="NDB52" s="3206"/>
      <c r="NDC52" s="3200"/>
      <c r="NDD52" s="3201"/>
      <c r="NDE52" s="3202"/>
      <c r="NDF52" s="3203"/>
      <c r="NDG52" s="3200"/>
      <c r="NDH52" s="3204"/>
      <c r="NDI52" s="3179"/>
      <c r="NDJ52" s="3205"/>
      <c r="NDK52" s="3206"/>
      <c r="NDL52" s="3207"/>
      <c r="NDM52" s="3208"/>
      <c r="NDN52" s="3209"/>
      <c r="NDO52" s="3208"/>
      <c r="NDP52" s="3209"/>
      <c r="NDQ52" s="3200"/>
      <c r="NDR52" s="3201"/>
      <c r="NDS52" s="3208"/>
      <c r="NDT52" s="3206"/>
      <c r="NDU52" s="3200"/>
      <c r="NDV52" s="3201"/>
      <c r="NDW52" s="3202"/>
      <c r="NDX52" s="3203"/>
      <c r="NDY52" s="3200"/>
      <c r="NDZ52" s="3204"/>
      <c r="NEA52" s="3179"/>
      <c r="NEB52" s="3205"/>
      <c r="NEC52" s="3206"/>
      <c r="NED52" s="3207"/>
      <c r="NEE52" s="3208"/>
      <c r="NEF52" s="3209"/>
      <c r="NEG52" s="3208"/>
      <c r="NEH52" s="3209"/>
      <c r="NEI52" s="3200"/>
      <c r="NEJ52" s="3201"/>
      <c r="NEK52" s="3208"/>
      <c r="NEL52" s="3206"/>
      <c r="NEM52" s="3200"/>
      <c r="NEN52" s="3201"/>
      <c r="NEO52" s="3202"/>
      <c r="NEP52" s="3203"/>
      <c r="NEQ52" s="3200"/>
      <c r="NER52" s="3204"/>
      <c r="NES52" s="3179"/>
      <c r="NET52" s="3205"/>
      <c r="NEU52" s="3206"/>
      <c r="NEV52" s="3207"/>
      <c r="NEW52" s="3208"/>
      <c r="NEX52" s="3209"/>
      <c r="NEY52" s="3208"/>
      <c r="NEZ52" s="3209"/>
      <c r="NFA52" s="3200"/>
      <c r="NFB52" s="3201"/>
      <c r="NFC52" s="3208"/>
      <c r="NFD52" s="3206"/>
      <c r="NFE52" s="3200"/>
      <c r="NFF52" s="3201"/>
      <c r="NFG52" s="3202"/>
      <c r="NFH52" s="3203"/>
      <c r="NFI52" s="3200"/>
      <c r="NFJ52" s="3204"/>
      <c r="NFK52" s="3179"/>
      <c r="NFL52" s="3205"/>
      <c r="NFM52" s="3206"/>
      <c r="NFN52" s="3207"/>
      <c r="NFO52" s="3208"/>
      <c r="NFP52" s="3209"/>
      <c r="NFQ52" s="3208"/>
      <c r="NFR52" s="3209"/>
      <c r="NFS52" s="3200"/>
      <c r="NFT52" s="3201"/>
      <c r="NFU52" s="3208"/>
      <c r="NFV52" s="3206"/>
      <c r="NFW52" s="3200"/>
      <c r="NFX52" s="3201"/>
      <c r="NFY52" s="3202"/>
      <c r="NFZ52" s="3203"/>
      <c r="NGA52" s="3200"/>
      <c r="NGB52" s="3204"/>
      <c r="NGC52" s="3179"/>
      <c r="NGD52" s="3205"/>
      <c r="NGE52" s="3206"/>
      <c r="NGF52" s="3207"/>
      <c r="NGG52" s="3208"/>
      <c r="NGH52" s="3209"/>
      <c r="NGI52" s="3208"/>
      <c r="NGJ52" s="3209"/>
      <c r="NGK52" s="3200"/>
      <c r="NGL52" s="3201"/>
      <c r="NGM52" s="3208"/>
      <c r="NGN52" s="3206"/>
      <c r="NGO52" s="3200"/>
      <c r="NGP52" s="3201"/>
      <c r="NGQ52" s="3202"/>
      <c r="NGR52" s="3203"/>
      <c r="NGS52" s="3200"/>
      <c r="NGT52" s="3204"/>
      <c r="NGU52" s="3179"/>
      <c r="NGV52" s="3205"/>
      <c r="NGW52" s="3206"/>
      <c r="NGX52" s="3207"/>
      <c r="NGY52" s="3208"/>
      <c r="NGZ52" s="3209"/>
      <c r="NHA52" s="3208"/>
      <c r="NHB52" s="3209"/>
      <c r="NHC52" s="3200"/>
      <c r="NHD52" s="3201"/>
      <c r="NHE52" s="3208"/>
      <c r="NHF52" s="3206"/>
      <c r="NHG52" s="3200"/>
      <c r="NHH52" s="3201"/>
      <c r="NHI52" s="3202"/>
      <c r="NHJ52" s="3203"/>
      <c r="NHK52" s="3200"/>
      <c r="NHL52" s="3204"/>
      <c r="NHM52" s="3179"/>
      <c r="NHN52" s="3205"/>
      <c r="NHO52" s="3206"/>
      <c r="NHP52" s="3207"/>
      <c r="NHQ52" s="3208"/>
      <c r="NHR52" s="3209"/>
      <c r="NHS52" s="3208"/>
      <c r="NHT52" s="3209"/>
      <c r="NHU52" s="3200"/>
      <c r="NHV52" s="3201"/>
      <c r="NHW52" s="3208"/>
      <c r="NHX52" s="3206"/>
      <c r="NHY52" s="3200"/>
      <c r="NHZ52" s="3201"/>
      <c r="NIA52" s="3202"/>
      <c r="NIB52" s="3203"/>
      <c r="NIC52" s="3200"/>
      <c r="NID52" s="3204"/>
      <c r="NIE52" s="3179"/>
      <c r="NIF52" s="3205"/>
      <c r="NIG52" s="3206"/>
      <c r="NIH52" s="3207"/>
      <c r="NII52" s="3208"/>
      <c r="NIJ52" s="3209"/>
      <c r="NIK52" s="3208"/>
      <c r="NIL52" s="3209"/>
      <c r="NIM52" s="3200"/>
      <c r="NIN52" s="3201"/>
      <c r="NIO52" s="3208"/>
      <c r="NIP52" s="3206"/>
      <c r="NIQ52" s="3200"/>
      <c r="NIR52" s="3201"/>
      <c r="NIS52" s="3202"/>
      <c r="NIT52" s="3203"/>
      <c r="NIU52" s="3200"/>
      <c r="NIV52" s="3204"/>
      <c r="NIW52" s="3179"/>
      <c r="NIX52" s="3205"/>
      <c r="NIY52" s="3206"/>
      <c r="NIZ52" s="3207"/>
      <c r="NJA52" s="3208"/>
      <c r="NJB52" s="3209"/>
      <c r="NJC52" s="3208"/>
      <c r="NJD52" s="3209"/>
      <c r="NJE52" s="3200"/>
      <c r="NJF52" s="3201"/>
      <c r="NJG52" s="3208"/>
      <c r="NJH52" s="3206"/>
      <c r="NJI52" s="3200"/>
      <c r="NJJ52" s="3201"/>
      <c r="NJK52" s="3202"/>
      <c r="NJL52" s="3203"/>
      <c r="NJM52" s="3200"/>
      <c r="NJN52" s="3204"/>
      <c r="NJO52" s="3179"/>
      <c r="NJP52" s="3205"/>
      <c r="NJQ52" s="3206"/>
      <c r="NJR52" s="3207"/>
      <c r="NJS52" s="3208"/>
      <c r="NJT52" s="3209"/>
      <c r="NJU52" s="3208"/>
      <c r="NJV52" s="3209"/>
      <c r="NJW52" s="3200"/>
      <c r="NJX52" s="3201"/>
      <c r="NJY52" s="3208"/>
      <c r="NJZ52" s="3206"/>
      <c r="NKA52" s="3200"/>
      <c r="NKB52" s="3201"/>
      <c r="NKC52" s="3202"/>
      <c r="NKD52" s="3203"/>
      <c r="NKE52" s="3200"/>
      <c r="NKF52" s="3204"/>
      <c r="NKG52" s="3179"/>
      <c r="NKH52" s="3205"/>
      <c r="NKI52" s="3206"/>
      <c r="NKJ52" s="3207"/>
      <c r="NKK52" s="3208"/>
      <c r="NKL52" s="3209"/>
      <c r="NKM52" s="3208"/>
      <c r="NKN52" s="3209"/>
      <c r="NKO52" s="3200"/>
      <c r="NKP52" s="3201"/>
      <c r="NKQ52" s="3208"/>
      <c r="NKR52" s="3206"/>
      <c r="NKS52" s="3200"/>
      <c r="NKT52" s="3201"/>
      <c r="NKU52" s="3202"/>
      <c r="NKV52" s="3203"/>
      <c r="NKW52" s="3200"/>
      <c r="NKX52" s="3204"/>
      <c r="NKY52" s="3179"/>
      <c r="NKZ52" s="3205"/>
      <c r="NLA52" s="3206"/>
      <c r="NLB52" s="3207"/>
      <c r="NLC52" s="3208"/>
      <c r="NLD52" s="3209"/>
      <c r="NLE52" s="3208"/>
      <c r="NLF52" s="3209"/>
      <c r="NLG52" s="3200"/>
      <c r="NLH52" s="3201"/>
      <c r="NLI52" s="3208"/>
      <c r="NLJ52" s="3206"/>
      <c r="NLK52" s="3200"/>
      <c r="NLL52" s="3201"/>
      <c r="NLM52" s="3202"/>
      <c r="NLN52" s="3203"/>
      <c r="NLO52" s="3200"/>
      <c r="NLP52" s="3204"/>
      <c r="NLQ52" s="3179"/>
      <c r="NLR52" s="3205"/>
      <c r="NLS52" s="3206"/>
      <c r="NLT52" s="3207"/>
      <c r="NLU52" s="3208"/>
      <c r="NLV52" s="3209"/>
      <c r="NLW52" s="3208"/>
      <c r="NLX52" s="3209"/>
      <c r="NLY52" s="3200"/>
      <c r="NLZ52" s="3201"/>
      <c r="NMA52" s="3208"/>
      <c r="NMB52" s="3206"/>
      <c r="NMC52" s="3200"/>
      <c r="NMD52" s="3201"/>
      <c r="NME52" s="3202"/>
      <c r="NMF52" s="3203"/>
      <c r="NMG52" s="3200"/>
      <c r="NMH52" s="3204"/>
      <c r="NMI52" s="3179"/>
      <c r="NMJ52" s="3205"/>
      <c r="NMK52" s="3206"/>
      <c r="NML52" s="3207"/>
      <c r="NMM52" s="3208"/>
      <c r="NMN52" s="3209"/>
      <c r="NMO52" s="3208"/>
      <c r="NMP52" s="3209"/>
      <c r="NMQ52" s="3200"/>
      <c r="NMR52" s="3201"/>
      <c r="NMS52" s="3208"/>
      <c r="NMT52" s="3206"/>
      <c r="NMU52" s="3200"/>
      <c r="NMV52" s="3201"/>
      <c r="NMW52" s="3202"/>
      <c r="NMX52" s="3203"/>
      <c r="NMY52" s="3200"/>
      <c r="NMZ52" s="3204"/>
      <c r="NNA52" s="3179"/>
      <c r="NNB52" s="3205"/>
      <c r="NNC52" s="3206"/>
      <c r="NND52" s="3207"/>
      <c r="NNE52" s="3208"/>
      <c r="NNF52" s="3209"/>
      <c r="NNG52" s="3208"/>
      <c r="NNH52" s="3209"/>
      <c r="NNI52" s="3200"/>
      <c r="NNJ52" s="3201"/>
      <c r="NNK52" s="3208"/>
      <c r="NNL52" s="3206"/>
      <c r="NNM52" s="3200"/>
      <c r="NNN52" s="3201"/>
      <c r="NNO52" s="3202"/>
      <c r="NNP52" s="3203"/>
      <c r="NNQ52" s="3200"/>
      <c r="NNR52" s="3204"/>
      <c r="NNS52" s="3179"/>
      <c r="NNT52" s="3205"/>
      <c r="NNU52" s="3206"/>
      <c r="NNV52" s="3207"/>
      <c r="NNW52" s="3208"/>
      <c r="NNX52" s="3209"/>
      <c r="NNY52" s="3208"/>
      <c r="NNZ52" s="3209"/>
      <c r="NOA52" s="3200"/>
      <c r="NOB52" s="3201"/>
      <c r="NOC52" s="3208"/>
      <c r="NOD52" s="3206"/>
      <c r="NOE52" s="3200"/>
      <c r="NOF52" s="3201"/>
      <c r="NOG52" s="3202"/>
      <c r="NOH52" s="3203"/>
      <c r="NOI52" s="3200"/>
      <c r="NOJ52" s="3204"/>
      <c r="NOK52" s="3179"/>
      <c r="NOL52" s="3205"/>
      <c r="NOM52" s="3206"/>
      <c r="NON52" s="3207"/>
      <c r="NOO52" s="3208"/>
      <c r="NOP52" s="3209"/>
      <c r="NOQ52" s="3208"/>
      <c r="NOR52" s="3209"/>
      <c r="NOS52" s="3200"/>
      <c r="NOT52" s="3201"/>
      <c r="NOU52" s="3208"/>
      <c r="NOV52" s="3206"/>
      <c r="NOW52" s="3200"/>
      <c r="NOX52" s="3201"/>
      <c r="NOY52" s="3202"/>
      <c r="NOZ52" s="3203"/>
      <c r="NPA52" s="3200"/>
      <c r="NPB52" s="3204"/>
      <c r="NPC52" s="3179"/>
      <c r="NPD52" s="3205"/>
      <c r="NPE52" s="3206"/>
      <c r="NPF52" s="3207"/>
      <c r="NPG52" s="3208"/>
      <c r="NPH52" s="3209"/>
      <c r="NPI52" s="3208"/>
      <c r="NPJ52" s="3209"/>
      <c r="NPK52" s="3200"/>
      <c r="NPL52" s="3201"/>
      <c r="NPM52" s="3208"/>
      <c r="NPN52" s="3206"/>
      <c r="NPO52" s="3200"/>
      <c r="NPP52" s="3201"/>
      <c r="NPQ52" s="3202"/>
      <c r="NPR52" s="3203"/>
      <c r="NPS52" s="3200"/>
      <c r="NPT52" s="3204"/>
      <c r="NPU52" s="3179"/>
      <c r="NPV52" s="3205"/>
      <c r="NPW52" s="3206"/>
      <c r="NPX52" s="3207"/>
      <c r="NPY52" s="3208"/>
      <c r="NPZ52" s="3209"/>
      <c r="NQA52" s="3208"/>
      <c r="NQB52" s="3209"/>
      <c r="NQC52" s="3200"/>
      <c r="NQD52" s="3201"/>
      <c r="NQE52" s="3208"/>
      <c r="NQF52" s="3206"/>
      <c r="NQG52" s="3200"/>
      <c r="NQH52" s="3201"/>
      <c r="NQI52" s="3202"/>
      <c r="NQJ52" s="3203"/>
      <c r="NQK52" s="3200"/>
      <c r="NQL52" s="3204"/>
      <c r="NQM52" s="3179"/>
      <c r="NQN52" s="3205"/>
      <c r="NQO52" s="3206"/>
      <c r="NQP52" s="3207"/>
      <c r="NQQ52" s="3208"/>
      <c r="NQR52" s="3209"/>
      <c r="NQS52" s="3208"/>
      <c r="NQT52" s="3209"/>
      <c r="NQU52" s="3200"/>
      <c r="NQV52" s="3201"/>
      <c r="NQW52" s="3208"/>
      <c r="NQX52" s="3206"/>
      <c r="NQY52" s="3200"/>
      <c r="NQZ52" s="3201"/>
      <c r="NRA52" s="3202"/>
      <c r="NRB52" s="3203"/>
      <c r="NRC52" s="3200"/>
      <c r="NRD52" s="3204"/>
      <c r="NRE52" s="3179"/>
      <c r="NRF52" s="3205"/>
      <c r="NRG52" s="3206"/>
      <c r="NRH52" s="3207"/>
      <c r="NRI52" s="3208"/>
      <c r="NRJ52" s="3209"/>
      <c r="NRK52" s="3208"/>
      <c r="NRL52" s="3209"/>
      <c r="NRM52" s="3200"/>
      <c r="NRN52" s="3201"/>
      <c r="NRO52" s="3208"/>
      <c r="NRP52" s="3206"/>
      <c r="NRQ52" s="3200"/>
      <c r="NRR52" s="3201"/>
      <c r="NRS52" s="3202"/>
      <c r="NRT52" s="3203"/>
      <c r="NRU52" s="3200"/>
      <c r="NRV52" s="3204"/>
      <c r="NRW52" s="3179"/>
      <c r="NRX52" s="3205"/>
      <c r="NRY52" s="3206"/>
      <c r="NRZ52" s="3207"/>
      <c r="NSA52" s="3208"/>
      <c r="NSB52" s="3209"/>
      <c r="NSC52" s="3208"/>
      <c r="NSD52" s="3209"/>
      <c r="NSE52" s="3200"/>
      <c r="NSF52" s="3201"/>
      <c r="NSG52" s="3208"/>
      <c r="NSH52" s="3206"/>
      <c r="NSI52" s="3200"/>
      <c r="NSJ52" s="3201"/>
      <c r="NSK52" s="3202"/>
      <c r="NSL52" s="3203"/>
      <c r="NSM52" s="3200"/>
      <c r="NSN52" s="3204"/>
      <c r="NSO52" s="3179"/>
      <c r="NSP52" s="3205"/>
      <c r="NSQ52" s="3206"/>
      <c r="NSR52" s="3207"/>
      <c r="NSS52" s="3208"/>
      <c r="NST52" s="3209"/>
      <c r="NSU52" s="3208"/>
      <c r="NSV52" s="3209"/>
      <c r="NSW52" s="3200"/>
      <c r="NSX52" s="3201"/>
      <c r="NSY52" s="3208"/>
      <c r="NSZ52" s="3206"/>
      <c r="NTA52" s="3200"/>
      <c r="NTB52" s="3201"/>
      <c r="NTC52" s="3202"/>
      <c r="NTD52" s="3203"/>
      <c r="NTE52" s="3200"/>
      <c r="NTF52" s="3204"/>
      <c r="NTG52" s="3179"/>
      <c r="NTH52" s="3205"/>
      <c r="NTI52" s="3206"/>
      <c r="NTJ52" s="3207"/>
      <c r="NTK52" s="3208"/>
      <c r="NTL52" s="3209"/>
      <c r="NTM52" s="3208"/>
      <c r="NTN52" s="3209"/>
      <c r="NTO52" s="3200"/>
      <c r="NTP52" s="3201"/>
      <c r="NTQ52" s="3208"/>
      <c r="NTR52" s="3206"/>
      <c r="NTS52" s="3200"/>
      <c r="NTT52" s="3201"/>
      <c r="NTU52" s="3202"/>
      <c r="NTV52" s="3203"/>
      <c r="NTW52" s="3200"/>
      <c r="NTX52" s="3204"/>
      <c r="NTY52" s="3179"/>
      <c r="NTZ52" s="3205"/>
      <c r="NUA52" s="3206"/>
      <c r="NUB52" s="3207"/>
      <c r="NUC52" s="3208"/>
      <c r="NUD52" s="3209"/>
      <c r="NUE52" s="3208"/>
      <c r="NUF52" s="3209"/>
      <c r="NUG52" s="3200"/>
      <c r="NUH52" s="3201"/>
      <c r="NUI52" s="3208"/>
      <c r="NUJ52" s="3206"/>
      <c r="NUK52" s="3200"/>
      <c r="NUL52" s="3201"/>
      <c r="NUM52" s="3202"/>
      <c r="NUN52" s="3203"/>
      <c r="NUO52" s="3200"/>
      <c r="NUP52" s="3204"/>
      <c r="NUQ52" s="3179"/>
      <c r="NUR52" s="3205"/>
      <c r="NUS52" s="3206"/>
      <c r="NUT52" s="3207"/>
      <c r="NUU52" s="3208"/>
      <c r="NUV52" s="3209"/>
      <c r="NUW52" s="3208"/>
      <c r="NUX52" s="3209"/>
      <c r="NUY52" s="3200"/>
      <c r="NUZ52" s="3201"/>
      <c r="NVA52" s="3208"/>
      <c r="NVB52" s="3206"/>
      <c r="NVC52" s="3200"/>
      <c r="NVD52" s="3201"/>
      <c r="NVE52" s="3202"/>
      <c r="NVF52" s="3203"/>
      <c r="NVG52" s="3200"/>
      <c r="NVH52" s="3204"/>
      <c r="NVI52" s="3179"/>
      <c r="NVJ52" s="3205"/>
      <c r="NVK52" s="3206"/>
      <c r="NVL52" s="3207"/>
      <c r="NVM52" s="3208"/>
      <c r="NVN52" s="3209"/>
      <c r="NVO52" s="3208"/>
      <c r="NVP52" s="3209"/>
      <c r="NVQ52" s="3200"/>
      <c r="NVR52" s="3201"/>
      <c r="NVS52" s="3208"/>
      <c r="NVT52" s="3206"/>
      <c r="NVU52" s="3200"/>
      <c r="NVV52" s="3201"/>
      <c r="NVW52" s="3202"/>
      <c r="NVX52" s="3203"/>
      <c r="NVY52" s="3200"/>
      <c r="NVZ52" s="3204"/>
      <c r="NWA52" s="3179"/>
      <c r="NWB52" s="3205"/>
      <c r="NWC52" s="3206"/>
      <c r="NWD52" s="3207"/>
      <c r="NWE52" s="3208"/>
      <c r="NWF52" s="3209"/>
      <c r="NWG52" s="3208"/>
      <c r="NWH52" s="3209"/>
      <c r="NWI52" s="3200"/>
      <c r="NWJ52" s="3201"/>
      <c r="NWK52" s="3208"/>
      <c r="NWL52" s="3206"/>
      <c r="NWM52" s="3200"/>
      <c r="NWN52" s="3201"/>
      <c r="NWO52" s="3202"/>
      <c r="NWP52" s="3203"/>
      <c r="NWQ52" s="3200"/>
      <c r="NWR52" s="3204"/>
      <c r="NWS52" s="3179"/>
      <c r="NWT52" s="3205"/>
      <c r="NWU52" s="3206"/>
      <c r="NWV52" s="3207"/>
      <c r="NWW52" s="3208"/>
      <c r="NWX52" s="3209"/>
      <c r="NWY52" s="3208"/>
      <c r="NWZ52" s="3209"/>
      <c r="NXA52" s="3200"/>
      <c r="NXB52" s="3201"/>
      <c r="NXC52" s="3208"/>
      <c r="NXD52" s="3206"/>
      <c r="NXE52" s="3200"/>
      <c r="NXF52" s="3201"/>
      <c r="NXG52" s="3202"/>
      <c r="NXH52" s="3203"/>
      <c r="NXI52" s="3200"/>
      <c r="NXJ52" s="3204"/>
      <c r="NXK52" s="3179"/>
      <c r="NXL52" s="3205"/>
      <c r="NXM52" s="3206"/>
      <c r="NXN52" s="3207"/>
      <c r="NXO52" s="3208"/>
      <c r="NXP52" s="3209"/>
      <c r="NXQ52" s="3208"/>
      <c r="NXR52" s="3209"/>
      <c r="NXS52" s="3200"/>
      <c r="NXT52" s="3201"/>
      <c r="NXU52" s="3208"/>
      <c r="NXV52" s="3206"/>
      <c r="NXW52" s="3200"/>
      <c r="NXX52" s="3201"/>
      <c r="NXY52" s="3202"/>
      <c r="NXZ52" s="3203"/>
      <c r="NYA52" s="3200"/>
      <c r="NYB52" s="3204"/>
      <c r="NYC52" s="3179"/>
      <c r="NYD52" s="3205"/>
      <c r="NYE52" s="3206"/>
      <c r="NYF52" s="3207"/>
      <c r="NYG52" s="3208"/>
      <c r="NYH52" s="3209"/>
      <c r="NYI52" s="3208"/>
      <c r="NYJ52" s="3209"/>
      <c r="NYK52" s="3200"/>
      <c r="NYL52" s="3201"/>
      <c r="NYM52" s="3208"/>
      <c r="NYN52" s="3206"/>
      <c r="NYO52" s="3200"/>
      <c r="NYP52" s="3201"/>
      <c r="NYQ52" s="3202"/>
      <c r="NYR52" s="3203"/>
      <c r="NYS52" s="3200"/>
      <c r="NYT52" s="3204"/>
      <c r="NYU52" s="3179"/>
      <c r="NYV52" s="3205"/>
      <c r="NYW52" s="3206"/>
      <c r="NYX52" s="3207"/>
      <c r="NYY52" s="3208"/>
      <c r="NYZ52" s="3209"/>
      <c r="NZA52" s="3208"/>
      <c r="NZB52" s="3209"/>
      <c r="NZC52" s="3200"/>
      <c r="NZD52" s="3201"/>
      <c r="NZE52" s="3208"/>
      <c r="NZF52" s="3206"/>
      <c r="NZG52" s="3200"/>
      <c r="NZH52" s="3201"/>
      <c r="NZI52" s="3202"/>
      <c r="NZJ52" s="3203"/>
      <c r="NZK52" s="3200"/>
      <c r="NZL52" s="3204"/>
      <c r="NZM52" s="3179"/>
      <c r="NZN52" s="3205"/>
      <c r="NZO52" s="3206"/>
      <c r="NZP52" s="3207"/>
      <c r="NZQ52" s="3208"/>
      <c r="NZR52" s="3209"/>
      <c r="NZS52" s="3208"/>
      <c r="NZT52" s="3209"/>
      <c r="NZU52" s="3200"/>
      <c r="NZV52" s="3201"/>
      <c r="NZW52" s="3208"/>
      <c r="NZX52" s="3206"/>
      <c r="NZY52" s="3200"/>
      <c r="NZZ52" s="3201"/>
      <c r="OAA52" s="3202"/>
      <c r="OAB52" s="3203"/>
      <c r="OAC52" s="3200"/>
      <c r="OAD52" s="3204"/>
      <c r="OAE52" s="3179"/>
      <c r="OAF52" s="3205"/>
      <c r="OAG52" s="3206"/>
      <c r="OAH52" s="3207"/>
      <c r="OAI52" s="3208"/>
      <c r="OAJ52" s="3209"/>
      <c r="OAK52" s="3208"/>
      <c r="OAL52" s="3209"/>
      <c r="OAM52" s="3200"/>
      <c r="OAN52" s="3201"/>
      <c r="OAO52" s="3208"/>
      <c r="OAP52" s="3206"/>
      <c r="OAQ52" s="3200"/>
      <c r="OAR52" s="3201"/>
      <c r="OAS52" s="3202"/>
      <c r="OAT52" s="3203"/>
      <c r="OAU52" s="3200"/>
      <c r="OAV52" s="3204"/>
      <c r="OAW52" s="3179"/>
      <c r="OAX52" s="3205"/>
      <c r="OAY52" s="3206"/>
      <c r="OAZ52" s="3207"/>
      <c r="OBA52" s="3208"/>
      <c r="OBB52" s="3209"/>
      <c r="OBC52" s="3208"/>
      <c r="OBD52" s="3209"/>
      <c r="OBE52" s="3200"/>
      <c r="OBF52" s="3201"/>
      <c r="OBG52" s="3208"/>
      <c r="OBH52" s="3206"/>
      <c r="OBI52" s="3200"/>
      <c r="OBJ52" s="3201"/>
      <c r="OBK52" s="3202"/>
      <c r="OBL52" s="3203"/>
      <c r="OBM52" s="3200"/>
      <c r="OBN52" s="3204"/>
      <c r="OBO52" s="3179"/>
      <c r="OBP52" s="3205"/>
      <c r="OBQ52" s="3206"/>
      <c r="OBR52" s="3207"/>
      <c r="OBS52" s="3208"/>
      <c r="OBT52" s="3209"/>
      <c r="OBU52" s="3208"/>
      <c r="OBV52" s="3209"/>
      <c r="OBW52" s="3200"/>
      <c r="OBX52" s="3201"/>
      <c r="OBY52" s="3208"/>
      <c r="OBZ52" s="3206"/>
      <c r="OCA52" s="3200"/>
      <c r="OCB52" s="3201"/>
      <c r="OCC52" s="3202"/>
      <c r="OCD52" s="3203"/>
      <c r="OCE52" s="3200"/>
      <c r="OCF52" s="3204"/>
      <c r="OCG52" s="3179"/>
      <c r="OCH52" s="3205"/>
      <c r="OCI52" s="3206"/>
      <c r="OCJ52" s="3207"/>
      <c r="OCK52" s="3208"/>
      <c r="OCL52" s="3209"/>
      <c r="OCM52" s="3208"/>
      <c r="OCN52" s="3209"/>
      <c r="OCO52" s="3200"/>
      <c r="OCP52" s="3201"/>
      <c r="OCQ52" s="3208"/>
      <c r="OCR52" s="3206"/>
      <c r="OCS52" s="3200"/>
      <c r="OCT52" s="3201"/>
      <c r="OCU52" s="3202"/>
      <c r="OCV52" s="3203"/>
      <c r="OCW52" s="3200"/>
      <c r="OCX52" s="3204"/>
      <c r="OCY52" s="3179"/>
      <c r="OCZ52" s="3205"/>
      <c r="ODA52" s="3206"/>
      <c r="ODB52" s="3207"/>
      <c r="ODC52" s="3208"/>
      <c r="ODD52" s="3209"/>
      <c r="ODE52" s="3208"/>
      <c r="ODF52" s="3209"/>
      <c r="ODG52" s="3200"/>
      <c r="ODH52" s="3201"/>
      <c r="ODI52" s="3208"/>
      <c r="ODJ52" s="3206"/>
      <c r="ODK52" s="3200"/>
      <c r="ODL52" s="3201"/>
      <c r="ODM52" s="3202"/>
      <c r="ODN52" s="3203"/>
      <c r="ODO52" s="3200"/>
      <c r="ODP52" s="3204"/>
      <c r="ODQ52" s="3179"/>
      <c r="ODR52" s="3205"/>
      <c r="ODS52" s="3206"/>
      <c r="ODT52" s="3207"/>
      <c r="ODU52" s="3208"/>
      <c r="ODV52" s="3209"/>
      <c r="ODW52" s="3208"/>
      <c r="ODX52" s="3209"/>
      <c r="ODY52" s="3200"/>
      <c r="ODZ52" s="3201"/>
      <c r="OEA52" s="3208"/>
      <c r="OEB52" s="3206"/>
      <c r="OEC52" s="3200"/>
      <c r="OED52" s="3201"/>
      <c r="OEE52" s="3202"/>
      <c r="OEF52" s="3203"/>
      <c r="OEG52" s="3200"/>
      <c r="OEH52" s="3204"/>
      <c r="OEI52" s="3179"/>
      <c r="OEJ52" s="3205"/>
      <c r="OEK52" s="3206"/>
      <c r="OEL52" s="3207"/>
      <c r="OEM52" s="3208"/>
      <c r="OEN52" s="3209"/>
      <c r="OEO52" s="3208"/>
      <c r="OEP52" s="3209"/>
      <c r="OEQ52" s="3200"/>
      <c r="OER52" s="3201"/>
      <c r="OES52" s="3208"/>
      <c r="OET52" s="3206"/>
      <c r="OEU52" s="3200"/>
      <c r="OEV52" s="3201"/>
      <c r="OEW52" s="3202"/>
      <c r="OEX52" s="3203"/>
      <c r="OEY52" s="3200"/>
      <c r="OEZ52" s="3204"/>
      <c r="OFA52" s="3179"/>
      <c r="OFB52" s="3205"/>
      <c r="OFC52" s="3206"/>
      <c r="OFD52" s="3207"/>
      <c r="OFE52" s="3208"/>
      <c r="OFF52" s="3209"/>
      <c r="OFG52" s="3208"/>
      <c r="OFH52" s="3209"/>
      <c r="OFI52" s="3200"/>
      <c r="OFJ52" s="3201"/>
      <c r="OFK52" s="3208"/>
      <c r="OFL52" s="3206"/>
      <c r="OFM52" s="3200"/>
      <c r="OFN52" s="3201"/>
      <c r="OFO52" s="3202"/>
      <c r="OFP52" s="3203"/>
      <c r="OFQ52" s="3200"/>
      <c r="OFR52" s="3204"/>
      <c r="OFS52" s="3179"/>
      <c r="OFT52" s="3205"/>
      <c r="OFU52" s="3206"/>
      <c r="OFV52" s="3207"/>
      <c r="OFW52" s="3208"/>
      <c r="OFX52" s="3209"/>
      <c r="OFY52" s="3208"/>
      <c r="OFZ52" s="3209"/>
      <c r="OGA52" s="3200"/>
      <c r="OGB52" s="3201"/>
      <c r="OGC52" s="3208"/>
      <c r="OGD52" s="3206"/>
      <c r="OGE52" s="3200"/>
      <c r="OGF52" s="3201"/>
      <c r="OGG52" s="3202"/>
      <c r="OGH52" s="3203"/>
      <c r="OGI52" s="3200"/>
      <c r="OGJ52" s="3204"/>
      <c r="OGK52" s="3179"/>
      <c r="OGL52" s="3205"/>
      <c r="OGM52" s="3206"/>
      <c r="OGN52" s="3207"/>
      <c r="OGO52" s="3208"/>
      <c r="OGP52" s="3209"/>
      <c r="OGQ52" s="3208"/>
      <c r="OGR52" s="3209"/>
      <c r="OGS52" s="3200"/>
      <c r="OGT52" s="3201"/>
      <c r="OGU52" s="3208"/>
      <c r="OGV52" s="3206"/>
      <c r="OGW52" s="3200"/>
      <c r="OGX52" s="3201"/>
      <c r="OGY52" s="3202"/>
      <c r="OGZ52" s="3203"/>
      <c r="OHA52" s="3200"/>
      <c r="OHB52" s="3204"/>
      <c r="OHC52" s="3179"/>
      <c r="OHD52" s="3205"/>
      <c r="OHE52" s="3206"/>
      <c r="OHF52" s="3207"/>
      <c r="OHG52" s="3208"/>
      <c r="OHH52" s="3209"/>
      <c r="OHI52" s="3208"/>
      <c r="OHJ52" s="3209"/>
      <c r="OHK52" s="3200"/>
      <c r="OHL52" s="3201"/>
      <c r="OHM52" s="3208"/>
      <c r="OHN52" s="3206"/>
      <c r="OHO52" s="3200"/>
      <c r="OHP52" s="3201"/>
      <c r="OHQ52" s="3202"/>
      <c r="OHR52" s="3203"/>
      <c r="OHS52" s="3200"/>
      <c r="OHT52" s="3204"/>
      <c r="OHU52" s="3179"/>
      <c r="OHV52" s="3205"/>
      <c r="OHW52" s="3206"/>
      <c r="OHX52" s="3207"/>
      <c r="OHY52" s="3208"/>
      <c r="OHZ52" s="3209"/>
      <c r="OIA52" s="3208"/>
      <c r="OIB52" s="3209"/>
      <c r="OIC52" s="3200"/>
      <c r="OID52" s="3201"/>
      <c r="OIE52" s="3208"/>
      <c r="OIF52" s="3206"/>
      <c r="OIG52" s="3200"/>
      <c r="OIH52" s="3201"/>
      <c r="OII52" s="3202"/>
      <c r="OIJ52" s="3203"/>
      <c r="OIK52" s="3200"/>
      <c r="OIL52" s="3204"/>
      <c r="OIM52" s="3179"/>
      <c r="OIN52" s="3205"/>
      <c r="OIO52" s="3206"/>
      <c r="OIP52" s="3207"/>
      <c r="OIQ52" s="3208"/>
      <c r="OIR52" s="3209"/>
      <c r="OIS52" s="3208"/>
      <c r="OIT52" s="3209"/>
      <c r="OIU52" s="3200"/>
      <c r="OIV52" s="3201"/>
      <c r="OIW52" s="3208"/>
      <c r="OIX52" s="3206"/>
      <c r="OIY52" s="3200"/>
      <c r="OIZ52" s="3201"/>
      <c r="OJA52" s="3202"/>
      <c r="OJB52" s="3203"/>
      <c r="OJC52" s="3200"/>
      <c r="OJD52" s="3204"/>
      <c r="OJE52" s="3179"/>
      <c r="OJF52" s="3205"/>
      <c r="OJG52" s="3206"/>
      <c r="OJH52" s="3207"/>
      <c r="OJI52" s="3208"/>
      <c r="OJJ52" s="3209"/>
      <c r="OJK52" s="3208"/>
      <c r="OJL52" s="3209"/>
      <c r="OJM52" s="3200"/>
      <c r="OJN52" s="3201"/>
      <c r="OJO52" s="3208"/>
      <c r="OJP52" s="3206"/>
      <c r="OJQ52" s="3200"/>
      <c r="OJR52" s="3201"/>
      <c r="OJS52" s="3202"/>
      <c r="OJT52" s="3203"/>
      <c r="OJU52" s="3200"/>
      <c r="OJV52" s="3204"/>
      <c r="OJW52" s="3179"/>
      <c r="OJX52" s="3205"/>
      <c r="OJY52" s="3206"/>
      <c r="OJZ52" s="3207"/>
      <c r="OKA52" s="3208"/>
      <c r="OKB52" s="3209"/>
      <c r="OKC52" s="3208"/>
      <c r="OKD52" s="3209"/>
      <c r="OKE52" s="3200"/>
      <c r="OKF52" s="3201"/>
      <c r="OKG52" s="3208"/>
      <c r="OKH52" s="3206"/>
      <c r="OKI52" s="3200"/>
      <c r="OKJ52" s="3201"/>
      <c r="OKK52" s="3202"/>
      <c r="OKL52" s="3203"/>
      <c r="OKM52" s="3200"/>
      <c r="OKN52" s="3204"/>
      <c r="OKO52" s="3179"/>
      <c r="OKP52" s="3205"/>
      <c r="OKQ52" s="3206"/>
      <c r="OKR52" s="3207"/>
      <c r="OKS52" s="3208"/>
      <c r="OKT52" s="3209"/>
      <c r="OKU52" s="3208"/>
      <c r="OKV52" s="3209"/>
      <c r="OKW52" s="3200"/>
      <c r="OKX52" s="3201"/>
      <c r="OKY52" s="3208"/>
      <c r="OKZ52" s="3206"/>
      <c r="OLA52" s="3200"/>
      <c r="OLB52" s="3201"/>
      <c r="OLC52" s="3202"/>
      <c r="OLD52" s="3203"/>
      <c r="OLE52" s="3200"/>
      <c r="OLF52" s="3204"/>
      <c r="OLG52" s="3179"/>
      <c r="OLH52" s="3205"/>
      <c r="OLI52" s="3206"/>
      <c r="OLJ52" s="3207"/>
      <c r="OLK52" s="3208"/>
      <c r="OLL52" s="3209"/>
      <c r="OLM52" s="3208"/>
      <c r="OLN52" s="3209"/>
      <c r="OLO52" s="3200"/>
      <c r="OLP52" s="3201"/>
      <c r="OLQ52" s="3208"/>
      <c r="OLR52" s="3206"/>
      <c r="OLS52" s="3200"/>
      <c r="OLT52" s="3201"/>
      <c r="OLU52" s="3202"/>
      <c r="OLV52" s="3203"/>
      <c r="OLW52" s="3200"/>
      <c r="OLX52" s="3204"/>
      <c r="OLY52" s="3179"/>
      <c r="OLZ52" s="3205"/>
      <c r="OMA52" s="3206"/>
      <c r="OMB52" s="3207"/>
      <c r="OMC52" s="3208"/>
      <c r="OMD52" s="3209"/>
      <c r="OME52" s="3208"/>
      <c r="OMF52" s="3209"/>
      <c r="OMG52" s="3200"/>
      <c r="OMH52" s="3201"/>
      <c r="OMI52" s="3208"/>
      <c r="OMJ52" s="3206"/>
      <c r="OMK52" s="3200"/>
      <c r="OML52" s="3201"/>
      <c r="OMM52" s="3202"/>
      <c r="OMN52" s="3203"/>
      <c r="OMO52" s="3200"/>
      <c r="OMP52" s="3204"/>
      <c r="OMQ52" s="3179"/>
      <c r="OMR52" s="3205"/>
      <c r="OMS52" s="3206"/>
      <c r="OMT52" s="3207"/>
      <c r="OMU52" s="3208"/>
      <c r="OMV52" s="3209"/>
      <c r="OMW52" s="3208"/>
      <c r="OMX52" s="3209"/>
      <c r="OMY52" s="3200"/>
      <c r="OMZ52" s="3201"/>
      <c r="ONA52" s="3208"/>
      <c r="ONB52" s="3206"/>
      <c r="ONC52" s="3200"/>
      <c r="OND52" s="3201"/>
      <c r="ONE52" s="3202"/>
      <c r="ONF52" s="3203"/>
      <c r="ONG52" s="3200"/>
      <c r="ONH52" s="3204"/>
      <c r="ONI52" s="3179"/>
      <c r="ONJ52" s="3205"/>
      <c r="ONK52" s="3206"/>
      <c r="ONL52" s="3207"/>
      <c r="ONM52" s="3208"/>
      <c r="ONN52" s="3209"/>
      <c r="ONO52" s="3208"/>
      <c r="ONP52" s="3209"/>
      <c r="ONQ52" s="3200"/>
      <c r="ONR52" s="3201"/>
      <c r="ONS52" s="3208"/>
      <c r="ONT52" s="3206"/>
      <c r="ONU52" s="3200"/>
      <c r="ONV52" s="3201"/>
      <c r="ONW52" s="3202"/>
      <c r="ONX52" s="3203"/>
      <c r="ONY52" s="3200"/>
      <c r="ONZ52" s="3204"/>
      <c r="OOA52" s="3179"/>
      <c r="OOB52" s="3205"/>
      <c r="OOC52" s="3206"/>
      <c r="OOD52" s="3207"/>
      <c r="OOE52" s="3208"/>
      <c r="OOF52" s="3209"/>
      <c r="OOG52" s="3208"/>
      <c r="OOH52" s="3209"/>
      <c r="OOI52" s="3200"/>
      <c r="OOJ52" s="3201"/>
      <c r="OOK52" s="3208"/>
      <c r="OOL52" s="3206"/>
      <c r="OOM52" s="3200"/>
      <c r="OON52" s="3201"/>
      <c r="OOO52" s="3202"/>
      <c r="OOP52" s="3203"/>
      <c r="OOQ52" s="3200"/>
      <c r="OOR52" s="3204"/>
      <c r="OOS52" s="3179"/>
      <c r="OOT52" s="3205"/>
      <c r="OOU52" s="3206"/>
      <c r="OOV52" s="3207"/>
      <c r="OOW52" s="3208"/>
      <c r="OOX52" s="3209"/>
      <c r="OOY52" s="3208"/>
      <c r="OOZ52" s="3209"/>
      <c r="OPA52" s="3200"/>
      <c r="OPB52" s="3201"/>
      <c r="OPC52" s="3208"/>
      <c r="OPD52" s="3206"/>
      <c r="OPE52" s="3200"/>
      <c r="OPF52" s="3201"/>
      <c r="OPG52" s="3202"/>
      <c r="OPH52" s="3203"/>
      <c r="OPI52" s="3200"/>
      <c r="OPJ52" s="3204"/>
      <c r="OPK52" s="3179"/>
      <c r="OPL52" s="3205"/>
      <c r="OPM52" s="3206"/>
      <c r="OPN52" s="3207"/>
      <c r="OPO52" s="3208"/>
      <c r="OPP52" s="3209"/>
      <c r="OPQ52" s="3208"/>
      <c r="OPR52" s="3209"/>
      <c r="OPS52" s="3200"/>
      <c r="OPT52" s="3201"/>
      <c r="OPU52" s="3208"/>
      <c r="OPV52" s="3206"/>
      <c r="OPW52" s="3200"/>
      <c r="OPX52" s="3201"/>
      <c r="OPY52" s="3202"/>
      <c r="OPZ52" s="3203"/>
      <c r="OQA52" s="3200"/>
      <c r="OQB52" s="3204"/>
      <c r="OQC52" s="3179"/>
      <c r="OQD52" s="3205"/>
      <c r="OQE52" s="3206"/>
      <c r="OQF52" s="3207"/>
      <c r="OQG52" s="3208"/>
      <c r="OQH52" s="3209"/>
      <c r="OQI52" s="3208"/>
      <c r="OQJ52" s="3209"/>
      <c r="OQK52" s="3200"/>
      <c r="OQL52" s="3201"/>
      <c r="OQM52" s="3208"/>
      <c r="OQN52" s="3206"/>
      <c r="OQO52" s="3200"/>
      <c r="OQP52" s="3201"/>
      <c r="OQQ52" s="3202"/>
      <c r="OQR52" s="3203"/>
      <c r="OQS52" s="3200"/>
      <c r="OQT52" s="3204"/>
      <c r="OQU52" s="3179"/>
      <c r="OQV52" s="3205"/>
      <c r="OQW52" s="3206"/>
      <c r="OQX52" s="3207"/>
      <c r="OQY52" s="3208"/>
      <c r="OQZ52" s="3209"/>
      <c r="ORA52" s="3208"/>
      <c r="ORB52" s="3209"/>
      <c r="ORC52" s="3200"/>
      <c r="ORD52" s="3201"/>
      <c r="ORE52" s="3208"/>
      <c r="ORF52" s="3206"/>
      <c r="ORG52" s="3200"/>
      <c r="ORH52" s="3201"/>
      <c r="ORI52" s="3202"/>
      <c r="ORJ52" s="3203"/>
      <c r="ORK52" s="3200"/>
      <c r="ORL52" s="3204"/>
      <c r="ORM52" s="3179"/>
      <c r="ORN52" s="3205"/>
      <c r="ORO52" s="3206"/>
      <c r="ORP52" s="3207"/>
      <c r="ORQ52" s="3208"/>
      <c r="ORR52" s="3209"/>
      <c r="ORS52" s="3208"/>
      <c r="ORT52" s="3209"/>
      <c r="ORU52" s="3200"/>
      <c r="ORV52" s="3201"/>
      <c r="ORW52" s="3208"/>
      <c r="ORX52" s="3206"/>
      <c r="ORY52" s="3200"/>
      <c r="ORZ52" s="3201"/>
      <c r="OSA52" s="3202"/>
      <c r="OSB52" s="3203"/>
      <c r="OSC52" s="3200"/>
      <c r="OSD52" s="3204"/>
      <c r="OSE52" s="3179"/>
      <c r="OSF52" s="3205"/>
      <c r="OSG52" s="3206"/>
      <c r="OSH52" s="3207"/>
      <c r="OSI52" s="3208"/>
      <c r="OSJ52" s="3209"/>
      <c r="OSK52" s="3208"/>
      <c r="OSL52" s="3209"/>
      <c r="OSM52" s="3200"/>
      <c r="OSN52" s="3201"/>
      <c r="OSO52" s="3208"/>
      <c r="OSP52" s="3206"/>
      <c r="OSQ52" s="3200"/>
      <c r="OSR52" s="3201"/>
      <c r="OSS52" s="3202"/>
      <c r="OST52" s="3203"/>
      <c r="OSU52" s="3200"/>
      <c r="OSV52" s="3204"/>
      <c r="OSW52" s="3179"/>
      <c r="OSX52" s="3205"/>
      <c r="OSY52" s="3206"/>
      <c r="OSZ52" s="3207"/>
      <c r="OTA52" s="3208"/>
      <c r="OTB52" s="3209"/>
      <c r="OTC52" s="3208"/>
      <c r="OTD52" s="3209"/>
      <c r="OTE52" s="3200"/>
      <c r="OTF52" s="3201"/>
      <c r="OTG52" s="3208"/>
      <c r="OTH52" s="3206"/>
      <c r="OTI52" s="3200"/>
      <c r="OTJ52" s="3201"/>
      <c r="OTK52" s="3202"/>
      <c r="OTL52" s="3203"/>
      <c r="OTM52" s="3200"/>
      <c r="OTN52" s="3204"/>
      <c r="OTO52" s="3179"/>
      <c r="OTP52" s="3205"/>
      <c r="OTQ52" s="3206"/>
      <c r="OTR52" s="3207"/>
      <c r="OTS52" s="3208"/>
      <c r="OTT52" s="3209"/>
      <c r="OTU52" s="3208"/>
      <c r="OTV52" s="3209"/>
      <c r="OTW52" s="3200"/>
      <c r="OTX52" s="3201"/>
      <c r="OTY52" s="3208"/>
      <c r="OTZ52" s="3206"/>
      <c r="OUA52" s="3200"/>
      <c r="OUB52" s="3201"/>
      <c r="OUC52" s="3202"/>
      <c r="OUD52" s="3203"/>
      <c r="OUE52" s="3200"/>
      <c r="OUF52" s="3204"/>
      <c r="OUG52" s="3179"/>
      <c r="OUH52" s="3205"/>
      <c r="OUI52" s="3206"/>
      <c r="OUJ52" s="3207"/>
      <c r="OUK52" s="3208"/>
      <c r="OUL52" s="3209"/>
      <c r="OUM52" s="3208"/>
      <c r="OUN52" s="3209"/>
      <c r="OUO52" s="3200"/>
      <c r="OUP52" s="3201"/>
      <c r="OUQ52" s="3208"/>
      <c r="OUR52" s="3206"/>
      <c r="OUS52" s="3200"/>
      <c r="OUT52" s="3201"/>
      <c r="OUU52" s="3202"/>
      <c r="OUV52" s="3203"/>
      <c r="OUW52" s="3200"/>
      <c r="OUX52" s="3204"/>
      <c r="OUY52" s="3179"/>
      <c r="OUZ52" s="3205"/>
      <c r="OVA52" s="3206"/>
      <c r="OVB52" s="3207"/>
      <c r="OVC52" s="3208"/>
      <c r="OVD52" s="3209"/>
      <c r="OVE52" s="3208"/>
      <c r="OVF52" s="3209"/>
      <c r="OVG52" s="3200"/>
      <c r="OVH52" s="3201"/>
      <c r="OVI52" s="3208"/>
      <c r="OVJ52" s="3206"/>
      <c r="OVK52" s="3200"/>
      <c r="OVL52" s="3201"/>
      <c r="OVM52" s="3202"/>
      <c r="OVN52" s="3203"/>
      <c r="OVO52" s="3200"/>
      <c r="OVP52" s="3204"/>
      <c r="OVQ52" s="3179"/>
      <c r="OVR52" s="3205"/>
      <c r="OVS52" s="3206"/>
      <c r="OVT52" s="3207"/>
      <c r="OVU52" s="3208"/>
      <c r="OVV52" s="3209"/>
      <c r="OVW52" s="3208"/>
      <c r="OVX52" s="3209"/>
      <c r="OVY52" s="3200"/>
      <c r="OVZ52" s="3201"/>
      <c r="OWA52" s="3208"/>
      <c r="OWB52" s="3206"/>
      <c r="OWC52" s="3200"/>
      <c r="OWD52" s="3201"/>
      <c r="OWE52" s="3202"/>
      <c r="OWF52" s="3203"/>
      <c r="OWG52" s="3200"/>
      <c r="OWH52" s="3204"/>
      <c r="OWI52" s="3179"/>
      <c r="OWJ52" s="3205"/>
      <c r="OWK52" s="3206"/>
      <c r="OWL52" s="3207"/>
      <c r="OWM52" s="3208"/>
      <c r="OWN52" s="3209"/>
      <c r="OWO52" s="3208"/>
      <c r="OWP52" s="3209"/>
      <c r="OWQ52" s="3200"/>
      <c r="OWR52" s="3201"/>
      <c r="OWS52" s="3208"/>
      <c r="OWT52" s="3206"/>
      <c r="OWU52" s="3200"/>
      <c r="OWV52" s="3201"/>
      <c r="OWW52" s="3202"/>
      <c r="OWX52" s="3203"/>
      <c r="OWY52" s="3200"/>
      <c r="OWZ52" s="3204"/>
      <c r="OXA52" s="3179"/>
      <c r="OXB52" s="3205"/>
      <c r="OXC52" s="3206"/>
      <c r="OXD52" s="3207"/>
      <c r="OXE52" s="3208"/>
      <c r="OXF52" s="3209"/>
      <c r="OXG52" s="3208"/>
      <c r="OXH52" s="3209"/>
      <c r="OXI52" s="3200"/>
      <c r="OXJ52" s="3201"/>
      <c r="OXK52" s="3208"/>
      <c r="OXL52" s="3206"/>
      <c r="OXM52" s="3200"/>
      <c r="OXN52" s="3201"/>
      <c r="OXO52" s="3202"/>
      <c r="OXP52" s="3203"/>
      <c r="OXQ52" s="3200"/>
      <c r="OXR52" s="3204"/>
      <c r="OXS52" s="3179"/>
      <c r="OXT52" s="3205"/>
      <c r="OXU52" s="3206"/>
      <c r="OXV52" s="3207"/>
      <c r="OXW52" s="3208"/>
      <c r="OXX52" s="3209"/>
      <c r="OXY52" s="3208"/>
      <c r="OXZ52" s="3209"/>
      <c r="OYA52" s="3200"/>
      <c r="OYB52" s="3201"/>
      <c r="OYC52" s="3208"/>
      <c r="OYD52" s="3206"/>
      <c r="OYE52" s="3200"/>
      <c r="OYF52" s="3201"/>
      <c r="OYG52" s="3202"/>
      <c r="OYH52" s="3203"/>
      <c r="OYI52" s="3200"/>
      <c r="OYJ52" s="3204"/>
      <c r="OYK52" s="3179"/>
      <c r="OYL52" s="3205"/>
      <c r="OYM52" s="3206"/>
      <c r="OYN52" s="3207"/>
      <c r="OYO52" s="3208"/>
      <c r="OYP52" s="3209"/>
      <c r="OYQ52" s="3208"/>
      <c r="OYR52" s="3209"/>
      <c r="OYS52" s="3200"/>
      <c r="OYT52" s="3201"/>
      <c r="OYU52" s="3208"/>
      <c r="OYV52" s="3206"/>
      <c r="OYW52" s="3200"/>
      <c r="OYX52" s="3201"/>
      <c r="OYY52" s="3202"/>
      <c r="OYZ52" s="3203"/>
      <c r="OZA52" s="3200"/>
      <c r="OZB52" s="3204"/>
      <c r="OZC52" s="3179"/>
      <c r="OZD52" s="3205"/>
      <c r="OZE52" s="3206"/>
      <c r="OZF52" s="3207"/>
      <c r="OZG52" s="3208"/>
      <c r="OZH52" s="3209"/>
      <c r="OZI52" s="3208"/>
      <c r="OZJ52" s="3209"/>
      <c r="OZK52" s="3200"/>
      <c r="OZL52" s="3201"/>
      <c r="OZM52" s="3208"/>
      <c r="OZN52" s="3206"/>
      <c r="OZO52" s="3200"/>
      <c r="OZP52" s="3201"/>
      <c r="OZQ52" s="3202"/>
      <c r="OZR52" s="3203"/>
      <c r="OZS52" s="3200"/>
      <c r="OZT52" s="3204"/>
      <c r="OZU52" s="3179"/>
      <c r="OZV52" s="3205"/>
      <c r="OZW52" s="3206"/>
      <c r="OZX52" s="3207"/>
      <c r="OZY52" s="3208"/>
      <c r="OZZ52" s="3209"/>
      <c r="PAA52" s="3208"/>
      <c r="PAB52" s="3209"/>
      <c r="PAC52" s="3200"/>
      <c r="PAD52" s="3201"/>
      <c r="PAE52" s="3208"/>
      <c r="PAF52" s="3206"/>
      <c r="PAG52" s="3200"/>
      <c r="PAH52" s="3201"/>
      <c r="PAI52" s="3202"/>
      <c r="PAJ52" s="3203"/>
      <c r="PAK52" s="3200"/>
      <c r="PAL52" s="3204"/>
      <c r="PAM52" s="3179"/>
      <c r="PAN52" s="3205"/>
      <c r="PAO52" s="3206"/>
      <c r="PAP52" s="3207"/>
      <c r="PAQ52" s="3208"/>
      <c r="PAR52" s="3209"/>
      <c r="PAS52" s="3208"/>
      <c r="PAT52" s="3209"/>
      <c r="PAU52" s="3200"/>
      <c r="PAV52" s="3201"/>
      <c r="PAW52" s="3208"/>
      <c r="PAX52" s="3206"/>
      <c r="PAY52" s="3200"/>
      <c r="PAZ52" s="3201"/>
      <c r="PBA52" s="3202"/>
      <c r="PBB52" s="3203"/>
      <c r="PBC52" s="3200"/>
      <c r="PBD52" s="3204"/>
      <c r="PBE52" s="3179"/>
      <c r="PBF52" s="3205"/>
      <c r="PBG52" s="3206"/>
      <c r="PBH52" s="3207"/>
      <c r="PBI52" s="3208"/>
      <c r="PBJ52" s="3209"/>
      <c r="PBK52" s="3208"/>
      <c r="PBL52" s="3209"/>
      <c r="PBM52" s="3200"/>
      <c r="PBN52" s="3201"/>
      <c r="PBO52" s="3208"/>
      <c r="PBP52" s="3206"/>
      <c r="PBQ52" s="3200"/>
      <c r="PBR52" s="3201"/>
      <c r="PBS52" s="3202"/>
      <c r="PBT52" s="3203"/>
      <c r="PBU52" s="3200"/>
      <c r="PBV52" s="3204"/>
      <c r="PBW52" s="3179"/>
      <c r="PBX52" s="3205"/>
      <c r="PBY52" s="3206"/>
      <c r="PBZ52" s="3207"/>
      <c r="PCA52" s="3208"/>
      <c r="PCB52" s="3209"/>
      <c r="PCC52" s="3208"/>
      <c r="PCD52" s="3209"/>
      <c r="PCE52" s="3200"/>
      <c r="PCF52" s="3201"/>
      <c r="PCG52" s="3208"/>
      <c r="PCH52" s="3206"/>
      <c r="PCI52" s="3200"/>
      <c r="PCJ52" s="3201"/>
      <c r="PCK52" s="3202"/>
      <c r="PCL52" s="3203"/>
      <c r="PCM52" s="3200"/>
      <c r="PCN52" s="3204"/>
      <c r="PCO52" s="3179"/>
      <c r="PCP52" s="3205"/>
      <c r="PCQ52" s="3206"/>
      <c r="PCR52" s="3207"/>
      <c r="PCS52" s="3208"/>
      <c r="PCT52" s="3209"/>
      <c r="PCU52" s="3208"/>
      <c r="PCV52" s="3209"/>
      <c r="PCW52" s="3200"/>
      <c r="PCX52" s="3201"/>
      <c r="PCY52" s="3208"/>
      <c r="PCZ52" s="3206"/>
      <c r="PDA52" s="3200"/>
      <c r="PDB52" s="3201"/>
      <c r="PDC52" s="3202"/>
      <c r="PDD52" s="3203"/>
      <c r="PDE52" s="3200"/>
      <c r="PDF52" s="3204"/>
      <c r="PDG52" s="3179"/>
      <c r="PDH52" s="3205"/>
      <c r="PDI52" s="3206"/>
      <c r="PDJ52" s="3207"/>
      <c r="PDK52" s="3208"/>
      <c r="PDL52" s="3209"/>
      <c r="PDM52" s="3208"/>
      <c r="PDN52" s="3209"/>
      <c r="PDO52" s="3200"/>
      <c r="PDP52" s="3201"/>
      <c r="PDQ52" s="3208"/>
      <c r="PDR52" s="3206"/>
      <c r="PDS52" s="3200"/>
      <c r="PDT52" s="3201"/>
      <c r="PDU52" s="3202"/>
      <c r="PDV52" s="3203"/>
      <c r="PDW52" s="3200"/>
      <c r="PDX52" s="3204"/>
      <c r="PDY52" s="3179"/>
      <c r="PDZ52" s="3205"/>
      <c r="PEA52" s="3206"/>
      <c r="PEB52" s="3207"/>
      <c r="PEC52" s="3208"/>
      <c r="PED52" s="3209"/>
      <c r="PEE52" s="3208"/>
      <c r="PEF52" s="3209"/>
      <c r="PEG52" s="3200"/>
      <c r="PEH52" s="3201"/>
      <c r="PEI52" s="3208"/>
      <c r="PEJ52" s="3206"/>
      <c r="PEK52" s="3200"/>
      <c r="PEL52" s="3201"/>
      <c r="PEM52" s="3202"/>
      <c r="PEN52" s="3203"/>
      <c r="PEO52" s="3200"/>
      <c r="PEP52" s="3204"/>
      <c r="PEQ52" s="3179"/>
      <c r="PER52" s="3205"/>
      <c r="PES52" s="3206"/>
      <c r="PET52" s="3207"/>
      <c r="PEU52" s="3208"/>
      <c r="PEV52" s="3209"/>
      <c r="PEW52" s="3208"/>
      <c r="PEX52" s="3209"/>
      <c r="PEY52" s="3200"/>
      <c r="PEZ52" s="3201"/>
      <c r="PFA52" s="3208"/>
      <c r="PFB52" s="3206"/>
      <c r="PFC52" s="3200"/>
      <c r="PFD52" s="3201"/>
      <c r="PFE52" s="3202"/>
      <c r="PFF52" s="3203"/>
      <c r="PFG52" s="3200"/>
      <c r="PFH52" s="3204"/>
      <c r="PFI52" s="3179"/>
      <c r="PFJ52" s="3205"/>
      <c r="PFK52" s="3206"/>
      <c r="PFL52" s="3207"/>
      <c r="PFM52" s="3208"/>
      <c r="PFN52" s="3209"/>
      <c r="PFO52" s="3208"/>
      <c r="PFP52" s="3209"/>
      <c r="PFQ52" s="3200"/>
      <c r="PFR52" s="3201"/>
      <c r="PFS52" s="3208"/>
      <c r="PFT52" s="3206"/>
      <c r="PFU52" s="3200"/>
      <c r="PFV52" s="3201"/>
      <c r="PFW52" s="3202"/>
      <c r="PFX52" s="3203"/>
      <c r="PFY52" s="3200"/>
      <c r="PFZ52" s="3204"/>
      <c r="PGA52" s="3179"/>
      <c r="PGB52" s="3205"/>
      <c r="PGC52" s="3206"/>
      <c r="PGD52" s="3207"/>
      <c r="PGE52" s="3208"/>
      <c r="PGF52" s="3209"/>
      <c r="PGG52" s="3208"/>
      <c r="PGH52" s="3209"/>
      <c r="PGI52" s="3200"/>
      <c r="PGJ52" s="3201"/>
      <c r="PGK52" s="3208"/>
      <c r="PGL52" s="3206"/>
      <c r="PGM52" s="3200"/>
      <c r="PGN52" s="3201"/>
      <c r="PGO52" s="3202"/>
      <c r="PGP52" s="3203"/>
      <c r="PGQ52" s="3200"/>
      <c r="PGR52" s="3204"/>
      <c r="PGS52" s="3179"/>
      <c r="PGT52" s="3205"/>
      <c r="PGU52" s="3206"/>
      <c r="PGV52" s="3207"/>
      <c r="PGW52" s="3208"/>
      <c r="PGX52" s="3209"/>
      <c r="PGY52" s="3208"/>
      <c r="PGZ52" s="3209"/>
      <c r="PHA52" s="3200"/>
      <c r="PHB52" s="3201"/>
      <c r="PHC52" s="3208"/>
      <c r="PHD52" s="3206"/>
      <c r="PHE52" s="3200"/>
      <c r="PHF52" s="3201"/>
      <c r="PHG52" s="3202"/>
      <c r="PHH52" s="3203"/>
      <c r="PHI52" s="3200"/>
      <c r="PHJ52" s="3204"/>
      <c r="PHK52" s="3179"/>
      <c r="PHL52" s="3205"/>
      <c r="PHM52" s="3206"/>
      <c r="PHN52" s="3207"/>
      <c r="PHO52" s="3208"/>
      <c r="PHP52" s="3209"/>
      <c r="PHQ52" s="3208"/>
      <c r="PHR52" s="3209"/>
      <c r="PHS52" s="3200"/>
      <c r="PHT52" s="3201"/>
      <c r="PHU52" s="3208"/>
      <c r="PHV52" s="3206"/>
      <c r="PHW52" s="3200"/>
      <c r="PHX52" s="3201"/>
      <c r="PHY52" s="3202"/>
      <c r="PHZ52" s="3203"/>
      <c r="PIA52" s="3200"/>
      <c r="PIB52" s="3204"/>
      <c r="PIC52" s="3179"/>
      <c r="PID52" s="3205"/>
      <c r="PIE52" s="3206"/>
      <c r="PIF52" s="3207"/>
      <c r="PIG52" s="3208"/>
      <c r="PIH52" s="3209"/>
      <c r="PII52" s="3208"/>
      <c r="PIJ52" s="3209"/>
      <c r="PIK52" s="3200"/>
      <c r="PIL52" s="3201"/>
      <c r="PIM52" s="3208"/>
      <c r="PIN52" s="3206"/>
      <c r="PIO52" s="3200"/>
      <c r="PIP52" s="3201"/>
      <c r="PIQ52" s="3202"/>
      <c r="PIR52" s="3203"/>
      <c r="PIS52" s="3200"/>
      <c r="PIT52" s="3204"/>
      <c r="PIU52" s="3179"/>
      <c r="PIV52" s="3205"/>
      <c r="PIW52" s="3206"/>
      <c r="PIX52" s="3207"/>
      <c r="PIY52" s="3208"/>
      <c r="PIZ52" s="3209"/>
      <c r="PJA52" s="3208"/>
      <c r="PJB52" s="3209"/>
      <c r="PJC52" s="3200"/>
      <c r="PJD52" s="3201"/>
      <c r="PJE52" s="3208"/>
      <c r="PJF52" s="3206"/>
      <c r="PJG52" s="3200"/>
      <c r="PJH52" s="3201"/>
      <c r="PJI52" s="3202"/>
      <c r="PJJ52" s="3203"/>
      <c r="PJK52" s="3200"/>
      <c r="PJL52" s="3204"/>
      <c r="PJM52" s="3179"/>
      <c r="PJN52" s="3205"/>
      <c r="PJO52" s="3206"/>
      <c r="PJP52" s="3207"/>
      <c r="PJQ52" s="3208"/>
      <c r="PJR52" s="3209"/>
      <c r="PJS52" s="3208"/>
      <c r="PJT52" s="3209"/>
      <c r="PJU52" s="3200"/>
      <c r="PJV52" s="3201"/>
      <c r="PJW52" s="3208"/>
      <c r="PJX52" s="3206"/>
      <c r="PJY52" s="3200"/>
      <c r="PJZ52" s="3201"/>
      <c r="PKA52" s="3202"/>
      <c r="PKB52" s="3203"/>
      <c r="PKC52" s="3200"/>
      <c r="PKD52" s="3204"/>
      <c r="PKE52" s="3179"/>
      <c r="PKF52" s="3205"/>
      <c r="PKG52" s="3206"/>
      <c r="PKH52" s="3207"/>
      <c r="PKI52" s="3208"/>
      <c r="PKJ52" s="3209"/>
      <c r="PKK52" s="3208"/>
      <c r="PKL52" s="3209"/>
      <c r="PKM52" s="3200"/>
      <c r="PKN52" s="3201"/>
      <c r="PKO52" s="3208"/>
      <c r="PKP52" s="3206"/>
      <c r="PKQ52" s="3200"/>
      <c r="PKR52" s="3201"/>
      <c r="PKS52" s="3202"/>
      <c r="PKT52" s="3203"/>
      <c r="PKU52" s="3200"/>
      <c r="PKV52" s="3204"/>
      <c r="PKW52" s="3179"/>
      <c r="PKX52" s="3205"/>
      <c r="PKY52" s="3206"/>
      <c r="PKZ52" s="3207"/>
      <c r="PLA52" s="3208"/>
      <c r="PLB52" s="3209"/>
      <c r="PLC52" s="3208"/>
      <c r="PLD52" s="3209"/>
      <c r="PLE52" s="3200"/>
      <c r="PLF52" s="3201"/>
      <c r="PLG52" s="3208"/>
      <c r="PLH52" s="3206"/>
      <c r="PLI52" s="3200"/>
      <c r="PLJ52" s="3201"/>
      <c r="PLK52" s="3202"/>
      <c r="PLL52" s="3203"/>
      <c r="PLM52" s="3200"/>
      <c r="PLN52" s="3204"/>
      <c r="PLO52" s="3179"/>
      <c r="PLP52" s="3205"/>
      <c r="PLQ52" s="3206"/>
      <c r="PLR52" s="3207"/>
      <c r="PLS52" s="3208"/>
      <c r="PLT52" s="3209"/>
      <c r="PLU52" s="3208"/>
      <c r="PLV52" s="3209"/>
      <c r="PLW52" s="3200"/>
      <c r="PLX52" s="3201"/>
      <c r="PLY52" s="3208"/>
      <c r="PLZ52" s="3206"/>
      <c r="PMA52" s="3200"/>
      <c r="PMB52" s="3201"/>
      <c r="PMC52" s="3202"/>
      <c r="PMD52" s="3203"/>
      <c r="PME52" s="3200"/>
      <c r="PMF52" s="3204"/>
      <c r="PMG52" s="3179"/>
      <c r="PMH52" s="3205"/>
      <c r="PMI52" s="3206"/>
      <c r="PMJ52" s="3207"/>
      <c r="PMK52" s="3208"/>
      <c r="PML52" s="3209"/>
      <c r="PMM52" s="3208"/>
      <c r="PMN52" s="3209"/>
      <c r="PMO52" s="3200"/>
      <c r="PMP52" s="3201"/>
      <c r="PMQ52" s="3208"/>
      <c r="PMR52" s="3206"/>
      <c r="PMS52" s="3200"/>
      <c r="PMT52" s="3201"/>
      <c r="PMU52" s="3202"/>
      <c r="PMV52" s="3203"/>
      <c r="PMW52" s="3200"/>
      <c r="PMX52" s="3204"/>
      <c r="PMY52" s="3179"/>
      <c r="PMZ52" s="3205"/>
      <c r="PNA52" s="3206"/>
      <c r="PNB52" s="3207"/>
      <c r="PNC52" s="3208"/>
      <c r="PND52" s="3209"/>
      <c r="PNE52" s="3208"/>
      <c r="PNF52" s="3209"/>
      <c r="PNG52" s="3200"/>
      <c r="PNH52" s="3201"/>
      <c r="PNI52" s="3208"/>
      <c r="PNJ52" s="3206"/>
      <c r="PNK52" s="3200"/>
      <c r="PNL52" s="3201"/>
      <c r="PNM52" s="3202"/>
      <c r="PNN52" s="3203"/>
      <c r="PNO52" s="3200"/>
      <c r="PNP52" s="3204"/>
      <c r="PNQ52" s="3179"/>
      <c r="PNR52" s="3205"/>
      <c r="PNS52" s="3206"/>
      <c r="PNT52" s="3207"/>
      <c r="PNU52" s="3208"/>
      <c r="PNV52" s="3209"/>
      <c r="PNW52" s="3208"/>
      <c r="PNX52" s="3209"/>
      <c r="PNY52" s="3200"/>
      <c r="PNZ52" s="3201"/>
      <c r="POA52" s="3208"/>
      <c r="POB52" s="3206"/>
      <c r="POC52" s="3200"/>
      <c r="POD52" s="3201"/>
      <c r="POE52" s="3202"/>
      <c r="POF52" s="3203"/>
      <c r="POG52" s="3200"/>
      <c r="POH52" s="3204"/>
      <c r="POI52" s="3179"/>
      <c r="POJ52" s="3205"/>
      <c r="POK52" s="3206"/>
      <c r="POL52" s="3207"/>
      <c r="POM52" s="3208"/>
      <c r="PON52" s="3209"/>
      <c r="POO52" s="3208"/>
      <c r="POP52" s="3209"/>
      <c r="POQ52" s="3200"/>
      <c r="POR52" s="3201"/>
      <c r="POS52" s="3208"/>
      <c r="POT52" s="3206"/>
      <c r="POU52" s="3200"/>
      <c r="POV52" s="3201"/>
      <c r="POW52" s="3202"/>
      <c r="POX52" s="3203"/>
      <c r="POY52" s="3200"/>
      <c r="POZ52" s="3204"/>
      <c r="PPA52" s="3179"/>
      <c r="PPB52" s="3205"/>
      <c r="PPC52" s="3206"/>
      <c r="PPD52" s="3207"/>
      <c r="PPE52" s="3208"/>
      <c r="PPF52" s="3209"/>
      <c r="PPG52" s="3208"/>
      <c r="PPH52" s="3209"/>
      <c r="PPI52" s="3200"/>
      <c r="PPJ52" s="3201"/>
      <c r="PPK52" s="3208"/>
      <c r="PPL52" s="3206"/>
      <c r="PPM52" s="3200"/>
      <c r="PPN52" s="3201"/>
      <c r="PPO52" s="3202"/>
      <c r="PPP52" s="3203"/>
      <c r="PPQ52" s="3200"/>
      <c r="PPR52" s="3204"/>
      <c r="PPS52" s="3179"/>
      <c r="PPT52" s="3205"/>
      <c r="PPU52" s="3206"/>
      <c r="PPV52" s="3207"/>
      <c r="PPW52" s="3208"/>
      <c r="PPX52" s="3209"/>
      <c r="PPY52" s="3208"/>
      <c r="PPZ52" s="3209"/>
      <c r="PQA52" s="3200"/>
      <c r="PQB52" s="3201"/>
      <c r="PQC52" s="3208"/>
      <c r="PQD52" s="3206"/>
      <c r="PQE52" s="3200"/>
      <c r="PQF52" s="3201"/>
      <c r="PQG52" s="3202"/>
      <c r="PQH52" s="3203"/>
      <c r="PQI52" s="3200"/>
      <c r="PQJ52" s="3204"/>
      <c r="PQK52" s="3179"/>
      <c r="PQL52" s="3205"/>
      <c r="PQM52" s="3206"/>
      <c r="PQN52" s="3207"/>
      <c r="PQO52" s="3208"/>
      <c r="PQP52" s="3209"/>
      <c r="PQQ52" s="3208"/>
      <c r="PQR52" s="3209"/>
      <c r="PQS52" s="3200"/>
      <c r="PQT52" s="3201"/>
      <c r="PQU52" s="3208"/>
      <c r="PQV52" s="3206"/>
      <c r="PQW52" s="3200"/>
      <c r="PQX52" s="3201"/>
      <c r="PQY52" s="3202"/>
      <c r="PQZ52" s="3203"/>
      <c r="PRA52" s="3200"/>
      <c r="PRB52" s="3204"/>
      <c r="PRC52" s="3179"/>
      <c r="PRD52" s="3205"/>
      <c r="PRE52" s="3206"/>
      <c r="PRF52" s="3207"/>
      <c r="PRG52" s="3208"/>
      <c r="PRH52" s="3209"/>
      <c r="PRI52" s="3208"/>
      <c r="PRJ52" s="3209"/>
      <c r="PRK52" s="3200"/>
      <c r="PRL52" s="3201"/>
      <c r="PRM52" s="3208"/>
      <c r="PRN52" s="3206"/>
      <c r="PRO52" s="3200"/>
      <c r="PRP52" s="3201"/>
      <c r="PRQ52" s="3202"/>
      <c r="PRR52" s="3203"/>
      <c r="PRS52" s="3200"/>
      <c r="PRT52" s="3204"/>
      <c r="PRU52" s="3179"/>
      <c r="PRV52" s="3205"/>
      <c r="PRW52" s="3206"/>
      <c r="PRX52" s="3207"/>
      <c r="PRY52" s="3208"/>
      <c r="PRZ52" s="3209"/>
      <c r="PSA52" s="3208"/>
      <c r="PSB52" s="3209"/>
      <c r="PSC52" s="3200"/>
      <c r="PSD52" s="3201"/>
      <c r="PSE52" s="3208"/>
      <c r="PSF52" s="3206"/>
      <c r="PSG52" s="3200"/>
      <c r="PSH52" s="3201"/>
      <c r="PSI52" s="3202"/>
      <c r="PSJ52" s="3203"/>
      <c r="PSK52" s="3200"/>
      <c r="PSL52" s="3204"/>
      <c r="PSM52" s="3179"/>
      <c r="PSN52" s="3205"/>
      <c r="PSO52" s="3206"/>
      <c r="PSP52" s="3207"/>
      <c r="PSQ52" s="3208"/>
      <c r="PSR52" s="3209"/>
      <c r="PSS52" s="3208"/>
      <c r="PST52" s="3209"/>
      <c r="PSU52" s="3200"/>
      <c r="PSV52" s="3201"/>
      <c r="PSW52" s="3208"/>
      <c r="PSX52" s="3206"/>
      <c r="PSY52" s="3200"/>
      <c r="PSZ52" s="3201"/>
      <c r="PTA52" s="3202"/>
      <c r="PTB52" s="3203"/>
      <c r="PTC52" s="3200"/>
      <c r="PTD52" s="3204"/>
      <c r="PTE52" s="3179"/>
      <c r="PTF52" s="3205"/>
      <c r="PTG52" s="3206"/>
      <c r="PTH52" s="3207"/>
      <c r="PTI52" s="3208"/>
      <c r="PTJ52" s="3209"/>
      <c r="PTK52" s="3208"/>
      <c r="PTL52" s="3209"/>
      <c r="PTM52" s="3200"/>
      <c r="PTN52" s="3201"/>
      <c r="PTO52" s="3208"/>
      <c r="PTP52" s="3206"/>
      <c r="PTQ52" s="3200"/>
      <c r="PTR52" s="3201"/>
      <c r="PTS52" s="3202"/>
      <c r="PTT52" s="3203"/>
      <c r="PTU52" s="3200"/>
      <c r="PTV52" s="3204"/>
      <c r="PTW52" s="3179"/>
      <c r="PTX52" s="3205"/>
      <c r="PTY52" s="3206"/>
      <c r="PTZ52" s="3207"/>
      <c r="PUA52" s="3208"/>
      <c r="PUB52" s="3209"/>
      <c r="PUC52" s="3208"/>
      <c r="PUD52" s="3209"/>
      <c r="PUE52" s="3200"/>
      <c r="PUF52" s="3201"/>
      <c r="PUG52" s="3208"/>
      <c r="PUH52" s="3206"/>
      <c r="PUI52" s="3200"/>
      <c r="PUJ52" s="3201"/>
      <c r="PUK52" s="3202"/>
      <c r="PUL52" s="3203"/>
      <c r="PUM52" s="3200"/>
      <c r="PUN52" s="3204"/>
      <c r="PUO52" s="3179"/>
      <c r="PUP52" s="3205"/>
      <c r="PUQ52" s="3206"/>
      <c r="PUR52" s="3207"/>
      <c r="PUS52" s="3208"/>
      <c r="PUT52" s="3209"/>
      <c r="PUU52" s="3208"/>
      <c r="PUV52" s="3209"/>
      <c r="PUW52" s="3200"/>
      <c r="PUX52" s="3201"/>
      <c r="PUY52" s="3208"/>
      <c r="PUZ52" s="3206"/>
      <c r="PVA52" s="3200"/>
      <c r="PVB52" s="3201"/>
      <c r="PVC52" s="3202"/>
      <c r="PVD52" s="3203"/>
      <c r="PVE52" s="3200"/>
      <c r="PVF52" s="3204"/>
      <c r="PVG52" s="3179"/>
      <c r="PVH52" s="3205"/>
      <c r="PVI52" s="3206"/>
      <c r="PVJ52" s="3207"/>
      <c r="PVK52" s="3208"/>
      <c r="PVL52" s="3209"/>
      <c r="PVM52" s="3208"/>
      <c r="PVN52" s="3209"/>
      <c r="PVO52" s="3200"/>
      <c r="PVP52" s="3201"/>
      <c r="PVQ52" s="3208"/>
      <c r="PVR52" s="3206"/>
      <c r="PVS52" s="3200"/>
      <c r="PVT52" s="3201"/>
      <c r="PVU52" s="3202"/>
      <c r="PVV52" s="3203"/>
      <c r="PVW52" s="3200"/>
      <c r="PVX52" s="3204"/>
      <c r="PVY52" s="3179"/>
      <c r="PVZ52" s="3205"/>
      <c r="PWA52" s="3206"/>
      <c r="PWB52" s="3207"/>
      <c r="PWC52" s="3208"/>
      <c r="PWD52" s="3209"/>
      <c r="PWE52" s="3208"/>
      <c r="PWF52" s="3209"/>
      <c r="PWG52" s="3200"/>
      <c r="PWH52" s="3201"/>
      <c r="PWI52" s="3208"/>
      <c r="PWJ52" s="3206"/>
      <c r="PWK52" s="3200"/>
      <c r="PWL52" s="3201"/>
      <c r="PWM52" s="3202"/>
      <c r="PWN52" s="3203"/>
      <c r="PWO52" s="3200"/>
      <c r="PWP52" s="3204"/>
      <c r="PWQ52" s="3179"/>
      <c r="PWR52" s="3205"/>
      <c r="PWS52" s="3206"/>
      <c r="PWT52" s="3207"/>
      <c r="PWU52" s="3208"/>
      <c r="PWV52" s="3209"/>
      <c r="PWW52" s="3208"/>
      <c r="PWX52" s="3209"/>
      <c r="PWY52" s="3200"/>
      <c r="PWZ52" s="3201"/>
      <c r="PXA52" s="3208"/>
      <c r="PXB52" s="3206"/>
      <c r="PXC52" s="3200"/>
      <c r="PXD52" s="3201"/>
      <c r="PXE52" s="3202"/>
      <c r="PXF52" s="3203"/>
      <c r="PXG52" s="3200"/>
      <c r="PXH52" s="3204"/>
      <c r="PXI52" s="3179"/>
      <c r="PXJ52" s="3205"/>
      <c r="PXK52" s="3206"/>
      <c r="PXL52" s="3207"/>
      <c r="PXM52" s="3208"/>
      <c r="PXN52" s="3209"/>
      <c r="PXO52" s="3208"/>
      <c r="PXP52" s="3209"/>
      <c r="PXQ52" s="3200"/>
      <c r="PXR52" s="3201"/>
      <c r="PXS52" s="3208"/>
      <c r="PXT52" s="3206"/>
      <c r="PXU52" s="3200"/>
      <c r="PXV52" s="3201"/>
      <c r="PXW52" s="3202"/>
      <c r="PXX52" s="3203"/>
      <c r="PXY52" s="3200"/>
      <c r="PXZ52" s="3204"/>
      <c r="PYA52" s="3179"/>
      <c r="PYB52" s="3205"/>
      <c r="PYC52" s="3206"/>
      <c r="PYD52" s="3207"/>
      <c r="PYE52" s="3208"/>
      <c r="PYF52" s="3209"/>
      <c r="PYG52" s="3208"/>
      <c r="PYH52" s="3209"/>
      <c r="PYI52" s="3200"/>
      <c r="PYJ52" s="3201"/>
      <c r="PYK52" s="3208"/>
      <c r="PYL52" s="3206"/>
      <c r="PYM52" s="3200"/>
      <c r="PYN52" s="3201"/>
      <c r="PYO52" s="3202"/>
      <c r="PYP52" s="3203"/>
      <c r="PYQ52" s="3200"/>
      <c r="PYR52" s="3204"/>
      <c r="PYS52" s="3179"/>
      <c r="PYT52" s="3205"/>
      <c r="PYU52" s="3206"/>
      <c r="PYV52" s="3207"/>
      <c r="PYW52" s="3208"/>
      <c r="PYX52" s="3209"/>
      <c r="PYY52" s="3208"/>
      <c r="PYZ52" s="3209"/>
      <c r="PZA52" s="3200"/>
      <c r="PZB52" s="3201"/>
      <c r="PZC52" s="3208"/>
      <c r="PZD52" s="3206"/>
      <c r="PZE52" s="3200"/>
      <c r="PZF52" s="3201"/>
      <c r="PZG52" s="3202"/>
      <c r="PZH52" s="3203"/>
      <c r="PZI52" s="3200"/>
      <c r="PZJ52" s="3204"/>
      <c r="PZK52" s="3179"/>
      <c r="PZL52" s="3205"/>
      <c r="PZM52" s="3206"/>
      <c r="PZN52" s="3207"/>
      <c r="PZO52" s="3208"/>
      <c r="PZP52" s="3209"/>
      <c r="PZQ52" s="3208"/>
      <c r="PZR52" s="3209"/>
      <c r="PZS52" s="3200"/>
      <c r="PZT52" s="3201"/>
      <c r="PZU52" s="3208"/>
      <c r="PZV52" s="3206"/>
      <c r="PZW52" s="3200"/>
      <c r="PZX52" s="3201"/>
      <c r="PZY52" s="3202"/>
      <c r="PZZ52" s="3203"/>
      <c r="QAA52" s="3200"/>
      <c r="QAB52" s="3204"/>
      <c r="QAC52" s="3179"/>
      <c r="QAD52" s="3205"/>
      <c r="QAE52" s="3206"/>
      <c r="QAF52" s="3207"/>
      <c r="QAG52" s="3208"/>
      <c r="QAH52" s="3209"/>
      <c r="QAI52" s="3208"/>
      <c r="QAJ52" s="3209"/>
      <c r="QAK52" s="3200"/>
      <c r="QAL52" s="3201"/>
      <c r="QAM52" s="3208"/>
      <c r="QAN52" s="3206"/>
      <c r="QAO52" s="3200"/>
      <c r="QAP52" s="3201"/>
      <c r="QAQ52" s="3202"/>
      <c r="QAR52" s="3203"/>
      <c r="QAS52" s="3200"/>
      <c r="QAT52" s="3204"/>
      <c r="QAU52" s="3179"/>
      <c r="QAV52" s="3205"/>
      <c r="QAW52" s="3206"/>
      <c r="QAX52" s="3207"/>
      <c r="QAY52" s="3208"/>
      <c r="QAZ52" s="3209"/>
      <c r="QBA52" s="3208"/>
      <c r="QBB52" s="3209"/>
      <c r="QBC52" s="3200"/>
      <c r="QBD52" s="3201"/>
      <c r="QBE52" s="3208"/>
      <c r="QBF52" s="3206"/>
      <c r="QBG52" s="3200"/>
      <c r="QBH52" s="3201"/>
      <c r="QBI52" s="3202"/>
      <c r="QBJ52" s="3203"/>
      <c r="QBK52" s="3200"/>
      <c r="QBL52" s="3204"/>
      <c r="QBM52" s="3179"/>
      <c r="QBN52" s="3205"/>
      <c r="QBO52" s="3206"/>
      <c r="QBP52" s="3207"/>
      <c r="QBQ52" s="3208"/>
      <c r="QBR52" s="3209"/>
      <c r="QBS52" s="3208"/>
      <c r="QBT52" s="3209"/>
      <c r="QBU52" s="3200"/>
      <c r="QBV52" s="3201"/>
      <c r="QBW52" s="3208"/>
      <c r="QBX52" s="3206"/>
      <c r="QBY52" s="3200"/>
      <c r="QBZ52" s="3201"/>
      <c r="QCA52" s="3202"/>
      <c r="QCB52" s="3203"/>
      <c r="QCC52" s="3200"/>
      <c r="QCD52" s="3204"/>
      <c r="QCE52" s="3179"/>
      <c r="QCF52" s="3205"/>
      <c r="QCG52" s="3206"/>
      <c r="QCH52" s="3207"/>
      <c r="QCI52" s="3208"/>
      <c r="QCJ52" s="3209"/>
      <c r="QCK52" s="3208"/>
      <c r="QCL52" s="3209"/>
      <c r="QCM52" s="3200"/>
      <c r="QCN52" s="3201"/>
      <c r="QCO52" s="3208"/>
      <c r="QCP52" s="3206"/>
      <c r="QCQ52" s="3200"/>
      <c r="QCR52" s="3201"/>
      <c r="QCS52" s="3202"/>
      <c r="QCT52" s="3203"/>
      <c r="QCU52" s="3200"/>
      <c r="QCV52" s="3204"/>
      <c r="QCW52" s="3179"/>
      <c r="QCX52" s="3205"/>
      <c r="QCY52" s="3206"/>
      <c r="QCZ52" s="3207"/>
      <c r="QDA52" s="3208"/>
      <c r="QDB52" s="3209"/>
      <c r="QDC52" s="3208"/>
      <c r="QDD52" s="3209"/>
      <c r="QDE52" s="3200"/>
      <c r="QDF52" s="3201"/>
      <c r="QDG52" s="3208"/>
      <c r="QDH52" s="3206"/>
      <c r="QDI52" s="3200"/>
      <c r="QDJ52" s="3201"/>
      <c r="QDK52" s="3202"/>
      <c r="QDL52" s="3203"/>
      <c r="QDM52" s="3200"/>
      <c r="QDN52" s="3204"/>
      <c r="QDO52" s="3179"/>
      <c r="QDP52" s="3205"/>
      <c r="QDQ52" s="3206"/>
      <c r="QDR52" s="3207"/>
      <c r="QDS52" s="3208"/>
      <c r="QDT52" s="3209"/>
      <c r="QDU52" s="3208"/>
      <c r="QDV52" s="3209"/>
      <c r="QDW52" s="3200"/>
      <c r="QDX52" s="3201"/>
      <c r="QDY52" s="3208"/>
      <c r="QDZ52" s="3206"/>
      <c r="QEA52" s="3200"/>
      <c r="QEB52" s="3201"/>
      <c r="QEC52" s="3202"/>
      <c r="QED52" s="3203"/>
      <c r="QEE52" s="3200"/>
      <c r="QEF52" s="3204"/>
      <c r="QEG52" s="3179"/>
      <c r="QEH52" s="3205"/>
      <c r="QEI52" s="3206"/>
      <c r="QEJ52" s="3207"/>
      <c r="QEK52" s="3208"/>
      <c r="QEL52" s="3209"/>
      <c r="QEM52" s="3208"/>
      <c r="QEN52" s="3209"/>
      <c r="QEO52" s="3200"/>
      <c r="QEP52" s="3201"/>
      <c r="QEQ52" s="3208"/>
      <c r="QER52" s="3206"/>
      <c r="QES52" s="3200"/>
      <c r="QET52" s="3201"/>
      <c r="QEU52" s="3202"/>
      <c r="QEV52" s="3203"/>
      <c r="QEW52" s="3200"/>
      <c r="QEX52" s="3204"/>
      <c r="QEY52" s="3179"/>
      <c r="QEZ52" s="3205"/>
      <c r="QFA52" s="3206"/>
      <c r="QFB52" s="3207"/>
      <c r="QFC52" s="3208"/>
      <c r="QFD52" s="3209"/>
      <c r="QFE52" s="3208"/>
      <c r="QFF52" s="3209"/>
      <c r="QFG52" s="3200"/>
      <c r="QFH52" s="3201"/>
      <c r="QFI52" s="3208"/>
      <c r="QFJ52" s="3206"/>
      <c r="QFK52" s="3200"/>
      <c r="QFL52" s="3201"/>
      <c r="QFM52" s="3202"/>
      <c r="QFN52" s="3203"/>
      <c r="QFO52" s="3200"/>
      <c r="QFP52" s="3204"/>
      <c r="QFQ52" s="3179"/>
      <c r="QFR52" s="3205"/>
      <c r="QFS52" s="3206"/>
      <c r="QFT52" s="3207"/>
      <c r="QFU52" s="3208"/>
      <c r="QFV52" s="3209"/>
      <c r="QFW52" s="3208"/>
      <c r="QFX52" s="3209"/>
      <c r="QFY52" s="3200"/>
      <c r="QFZ52" s="3201"/>
      <c r="QGA52" s="3208"/>
      <c r="QGB52" s="3206"/>
      <c r="QGC52" s="3200"/>
      <c r="QGD52" s="3201"/>
      <c r="QGE52" s="3202"/>
      <c r="QGF52" s="3203"/>
      <c r="QGG52" s="3200"/>
      <c r="QGH52" s="3204"/>
      <c r="QGI52" s="3179"/>
      <c r="QGJ52" s="3205"/>
      <c r="QGK52" s="3206"/>
      <c r="QGL52" s="3207"/>
      <c r="QGM52" s="3208"/>
      <c r="QGN52" s="3209"/>
      <c r="QGO52" s="3208"/>
      <c r="QGP52" s="3209"/>
      <c r="QGQ52" s="3200"/>
      <c r="QGR52" s="3201"/>
      <c r="QGS52" s="3208"/>
      <c r="QGT52" s="3206"/>
      <c r="QGU52" s="3200"/>
      <c r="QGV52" s="3201"/>
      <c r="QGW52" s="3202"/>
      <c r="QGX52" s="3203"/>
      <c r="QGY52" s="3200"/>
      <c r="QGZ52" s="3204"/>
      <c r="QHA52" s="3179"/>
      <c r="QHB52" s="3205"/>
      <c r="QHC52" s="3206"/>
      <c r="QHD52" s="3207"/>
      <c r="QHE52" s="3208"/>
      <c r="QHF52" s="3209"/>
      <c r="QHG52" s="3208"/>
      <c r="QHH52" s="3209"/>
      <c r="QHI52" s="3200"/>
      <c r="QHJ52" s="3201"/>
      <c r="QHK52" s="3208"/>
      <c r="QHL52" s="3206"/>
      <c r="QHM52" s="3200"/>
      <c r="QHN52" s="3201"/>
      <c r="QHO52" s="3202"/>
      <c r="QHP52" s="3203"/>
      <c r="QHQ52" s="3200"/>
      <c r="QHR52" s="3204"/>
      <c r="QHS52" s="3179"/>
      <c r="QHT52" s="3205"/>
      <c r="QHU52" s="3206"/>
      <c r="QHV52" s="3207"/>
      <c r="QHW52" s="3208"/>
      <c r="QHX52" s="3209"/>
      <c r="QHY52" s="3208"/>
      <c r="QHZ52" s="3209"/>
      <c r="QIA52" s="3200"/>
      <c r="QIB52" s="3201"/>
      <c r="QIC52" s="3208"/>
      <c r="QID52" s="3206"/>
      <c r="QIE52" s="3200"/>
      <c r="QIF52" s="3201"/>
      <c r="QIG52" s="3202"/>
      <c r="QIH52" s="3203"/>
      <c r="QII52" s="3200"/>
      <c r="QIJ52" s="3204"/>
      <c r="QIK52" s="3179"/>
      <c r="QIL52" s="3205"/>
      <c r="QIM52" s="3206"/>
      <c r="QIN52" s="3207"/>
      <c r="QIO52" s="3208"/>
      <c r="QIP52" s="3209"/>
      <c r="QIQ52" s="3208"/>
      <c r="QIR52" s="3209"/>
      <c r="QIS52" s="3200"/>
      <c r="QIT52" s="3201"/>
      <c r="QIU52" s="3208"/>
      <c r="QIV52" s="3206"/>
      <c r="QIW52" s="3200"/>
      <c r="QIX52" s="3201"/>
      <c r="QIY52" s="3202"/>
      <c r="QIZ52" s="3203"/>
      <c r="QJA52" s="3200"/>
      <c r="QJB52" s="3204"/>
      <c r="QJC52" s="3179"/>
      <c r="QJD52" s="3205"/>
      <c r="QJE52" s="3206"/>
      <c r="QJF52" s="3207"/>
      <c r="QJG52" s="3208"/>
      <c r="QJH52" s="3209"/>
      <c r="QJI52" s="3208"/>
      <c r="QJJ52" s="3209"/>
      <c r="QJK52" s="3200"/>
      <c r="QJL52" s="3201"/>
      <c r="QJM52" s="3208"/>
      <c r="QJN52" s="3206"/>
      <c r="QJO52" s="3200"/>
      <c r="QJP52" s="3201"/>
      <c r="QJQ52" s="3202"/>
      <c r="QJR52" s="3203"/>
      <c r="QJS52" s="3200"/>
      <c r="QJT52" s="3204"/>
      <c r="QJU52" s="3179"/>
      <c r="QJV52" s="3205"/>
      <c r="QJW52" s="3206"/>
      <c r="QJX52" s="3207"/>
      <c r="QJY52" s="3208"/>
      <c r="QJZ52" s="3209"/>
      <c r="QKA52" s="3208"/>
      <c r="QKB52" s="3209"/>
      <c r="QKC52" s="3200"/>
      <c r="QKD52" s="3201"/>
      <c r="QKE52" s="3208"/>
      <c r="QKF52" s="3206"/>
      <c r="QKG52" s="3200"/>
      <c r="QKH52" s="3201"/>
      <c r="QKI52" s="3202"/>
      <c r="QKJ52" s="3203"/>
      <c r="QKK52" s="3200"/>
      <c r="QKL52" s="3204"/>
      <c r="QKM52" s="3179"/>
      <c r="QKN52" s="3205"/>
      <c r="QKO52" s="3206"/>
      <c r="QKP52" s="3207"/>
      <c r="QKQ52" s="3208"/>
      <c r="QKR52" s="3209"/>
      <c r="QKS52" s="3208"/>
      <c r="QKT52" s="3209"/>
      <c r="QKU52" s="3200"/>
      <c r="QKV52" s="3201"/>
      <c r="QKW52" s="3208"/>
      <c r="QKX52" s="3206"/>
      <c r="QKY52" s="3200"/>
      <c r="QKZ52" s="3201"/>
      <c r="QLA52" s="3202"/>
      <c r="QLB52" s="3203"/>
      <c r="QLC52" s="3200"/>
      <c r="QLD52" s="3204"/>
      <c r="QLE52" s="3179"/>
      <c r="QLF52" s="3205"/>
      <c r="QLG52" s="3206"/>
      <c r="QLH52" s="3207"/>
      <c r="QLI52" s="3208"/>
      <c r="QLJ52" s="3209"/>
      <c r="QLK52" s="3208"/>
      <c r="QLL52" s="3209"/>
      <c r="QLM52" s="3200"/>
      <c r="QLN52" s="3201"/>
      <c r="QLO52" s="3208"/>
      <c r="QLP52" s="3206"/>
      <c r="QLQ52" s="3200"/>
      <c r="QLR52" s="3201"/>
      <c r="QLS52" s="3202"/>
      <c r="QLT52" s="3203"/>
      <c r="QLU52" s="3200"/>
      <c r="QLV52" s="3204"/>
      <c r="QLW52" s="3179"/>
      <c r="QLX52" s="3205"/>
      <c r="QLY52" s="3206"/>
      <c r="QLZ52" s="3207"/>
      <c r="QMA52" s="3208"/>
      <c r="QMB52" s="3209"/>
      <c r="QMC52" s="3208"/>
      <c r="QMD52" s="3209"/>
      <c r="QME52" s="3200"/>
      <c r="QMF52" s="3201"/>
      <c r="QMG52" s="3208"/>
      <c r="QMH52" s="3206"/>
      <c r="QMI52" s="3200"/>
      <c r="QMJ52" s="3201"/>
      <c r="QMK52" s="3202"/>
      <c r="QML52" s="3203"/>
      <c r="QMM52" s="3200"/>
      <c r="QMN52" s="3204"/>
      <c r="QMO52" s="3179"/>
      <c r="QMP52" s="3205"/>
      <c r="QMQ52" s="3206"/>
      <c r="QMR52" s="3207"/>
      <c r="QMS52" s="3208"/>
      <c r="QMT52" s="3209"/>
      <c r="QMU52" s="3208"/>
      <c r="QMV52" s="3209"/>
      <c r="QMW52" s="3200"/>
      <c r="QMX52" s="3201"/>
      <c r="QMY52" s="3208"/>
      <c r="QMZ52" s="3206"/>
      <c r="QNA52" s="3200"/>
      <c r="QNB52" s="3201"/>
      <c r="QNC52" s="3202"/>
      <c r="QND52" s="3203"/>
      <c r="QNE52" s="3200"/>
      <c r="QNF52" s="3204"/>
      <c r="QNG52" s="3179"/>
      <c r="QNH52" s="3205"/>
      <c r="QNI52" s="3206"/>
      <c r="QNJ52" s="3207"/>
      <c r="QNK52" s="3208"/>
      <c r="QNL52" s="3209"/>
      <c r="QNM52" s="3208"/>
      <c r="QNN52" s="3209"/>
      <c r="QNO52" s="3200"/>
      <c r="QNP52" s="3201"/>
      <c r="QNQ52" s="3208"/>
      <c r="QNR52" s="3206"/>
      <c r="QNS52" s="3200"/>
      <c r="QNT52" s="3201"/>
      <c r="QNU52" s="3202"/>
      <c r="QNV52" s="3203"/>
      <c r="QNW52" s="3200"/>
      <c r="QNX52" s="3204"/>
      <c r="QNY52" s="3179"/>
      <c r="QNZ52" s="3205"/>
      <c r="QOA52" s="3206"/>
      <c r="QOB52" s="3207"/>
      <c r="QOC52" s="3208"/>
      <c r="QOD52" s="3209"/>
      <c r="QOE52" s="3208"/>
      <c r="QOF52" s="3209"/>
      <c r="QOG52" s="3200"/>
      <c r="QOH52" s="3201"/>
      <c r="QOI52" s="3208"/>
      <c r="QOJ52" s="3206"/>
      <c r="QOK52" s="3200"/>
      <c r="QOL52" s="3201"/>
      <c r="QOM52" s="3202"/>
      <c r="QON52" s="3203"/>
      <c r="QOO52" s="3200"/>
      <c r="QOP52" s="3204"/>
      <c r="QOQ52" s="3179"/>
      <c r="QOR52" s="3205"/>
      <c r="QOS52" s="3206"/>
      <c r="QOT52" s="3207"/>
      <c r="QOU52" s="3208"/>
      <c r="QOV52" s="3209"/>
      <c r="QOW52" s="3208"/>
      <c r="QOX52" s="3209"/>
      <c r="QOY52" s="3200"/>
      <c r="QOZ52" s="3201"/>
      <c r="QPA52" s="3208"/>
      <c r="QPB52" s="3206"/>
      <c r="QPC52" s="3200"/>
      <c r="QPD52" s="3201"/>
      <c r="QPE52" s="3202"/>
      <c r="QPF52" s="3203"/>
      <c r="QPG52" s="3200"/>
      <c r="QPH52" s="3204"/>
      <c r="QPI52" s="3179"/>
      <c r="QPJ52" s="3205"/>
      <c r="QPK52" s="3206"/>
      <c r="QPL52" s="3207"/>
      <c r="QPM52" s="3208"/>
      <c r="QPN52" s="3209"/>
      <c r="QPO52" s="3208"/>
      <c r="QPP52" s="3209"/>
      <c r="QPQ52" s="3200"/>
      <c r="QPR52" s="3201"/>
      <c r="QPS52" s="3208"/>
      <c r="QPT52" s="3206"/>
      <c r="QPU52" s="3200"/>
      <c r="QPV52" s="3201"/>
      <c r="QPW52" s="3202"/>
      <c r="QPX52" s="3203"/>
      <c r="QPY52" s="3200"/>
      <c r="QPZ52" s="3204"/>
      <c r="QQA52" s="3179"/>
      <c r="QQB52" s="3205"/>
      <c r="QQC52" s="3206"/>
      <c r="QQD52" s="3207"/>
      <c r="QQE52" s="3208"/>
      <c r="QQF52" s="3209"/>
      <c r="QQG52" s="3208"/>
      <c r="QQH52" s="3209"/>
      <c r="QQI52" s="3200"/>
      <c r="QQJ52" s="3201"/>
      <c r="QQK52" s="3208"/>
      <c r="QQL52" s="3206"/>
      <c r="QQM52" s="3200"/>
      <c r="QQN52" s="3201"/>
      <c r="QQO52" s="3202"/>
      <c r="QQP52" s="3203"/>
      <c r="QQQ52" s="3200"/>
      <c r="QQR52" s="3204"/>
      <c r="QQS52" s="3179"/>
      <c r="QQT52" s="3205"/>
      <c r="QQU52" s="3206"/>
      <c r="QQV52" s="3207"/>
      <c r="QQW52" s="3208"/>
      <c r="QQX52" s="3209"/>
      <c r="QQY52" s="3208"/>
      <c r="QQZ52" s="3209"/>
      <c r="QRA52" s="3200"/>
      <c r="QRB52" s="3201"/>
      <c r="QRC52" s="3208"/>
      <c r="QRD52" s="3206"/>
      <c r="QRE52" s="3200"/>
      <c r="QRF52" s="3201"/>
      <c r="QRG52" s="3202"/>
      <c r="QRH52" s="3203"/>
      <c r="QRI52" s="3200"/>
      <c r="QRJ52" s="3204"/>
      <c r="QRK52" s="3179"/>
      <c r="QRL52" s="3205"/>
      <c r="QRM52" s="3206"/>
      <c r="QRN52" s="3207"/>
      <c r="QRO52" s="3208"/>
      <c r="QRP52" s="3209"/>
      <c r="QRQ52" s="3208"/>
      <c r="QRR52" s="3209"/>
      <c r="QRS52" s="3200"/>
      <c r="QRT52" s="3201"/>
      <c r="QRU52" s="3208"/>
      <c r="QRV52" s="3206"/>
      <c r="QRW52" s="3200"/>
      <c r="QRX52" s="3201"/>
      <c r="QRY52" s="3202"/>
      <c r="QRZ52" s="3203"/>
      <c r="QSA52" s="3200"/>
      <c r="QSB52" s="3204"/>
      <c r="QSC52" s="3179"/>
      <c r="QSD52" s="3205"/>
      <c r="QSE52" s="3206"/>
      <c r="QSF52" s="3207"/>
      <c r="QSG52" s="3208"/>
      <c r="QSH52" s="3209"/>
      <c r="QSI52" s="3208"/>
      <c r="QSJ52" s="3209"/>
      <c r="QSK52" s="3200"/>
      <c r="QSL52" s="3201"/>
      <c r="QSM52" s="3208"/>
      <c r="QSN52" s="3206"/>
      <c r="QSO52" s="3200"/>
      <c r="QSP52" s="3201"/>
      <c r="QSQ52" s="3202"/>
      <c r="QSR52" s="3203"/>
      <c r="QSS52" s="3200"/>
      <c r="QST52" s="3204"/>
      <c r="QSU52" s="3179"/>
      <c r="QSV52" s="3205"/>
      <c r="QSW52" s="3206"/>
      <c r="QSX52" s="3207"/>
      <c r="QSY52" s="3208"/>
      <c r="QSZ52" s="3209"/>
      <c r="QTA52" s="3208"/>
      <c r="QTB52" s="3209"/>
      <c r="QTC52" s="3200"/>
      <c r="QTD52" s="3201"/>
      <c r="QTE52" s="3208"/>
      <c r="QTF52" s="3206"/>
      <c r="QTG52" s="3200"/>
      <c r="QTH52" s="3201"/>
      <c r="QTI52" s="3202"/>
      <c r="QTJ52" s="3203"/>
      <c r="QTK52" s="3200"/>
      <c r="QTL52" s="3204"/>
      <c r="QTM52" s="3179"/>
      <c r="QTN52" s="3205"/>
      <c r="QTO52" s="3206"/>
      <c r="QTP52" s="3207"/>
      <c r="QTQ52" s="3208"/>
      <c r="QTR52" s="3209"/>
      <c r="QTS52" s="3208"/>
      <c r="QTT52" s="3209"/>
      <c r="QTU52" s="3200"/>
      <c r="QTV52" s="3201"/>
      <c r="QTW52" s="3208"/>
      <c r="QTX52" s="3206"/>
      <c r="QTY52" s="3200"/>
      <c r="QTZ52" s="3201"/>
      <c r="QUA52" s="3202"/>
      <c r="QUB52" s="3203"/>
      <c r="QUC52" s="3200"/>
      <c r="QUD52" s="3204"/>
      <c r="QUE52" s="3179"/>
      <c r="QUF52" s="3205"/>
      <c r="QUG52" s="3206"/>
      <c r="QUH52" s="3207"/>
      <c r="QUI52" s="3208"/>
      <c r="QUJ52" s="3209"/>
      <c r="QUK52" s="3208"/>
      <c r="QUL52" s="3209"/>
      <c r="QUM52" s="3200"/>
      <c r="QUN52" s="3201"/>
      <c r="QUO52" s="3208"/>
      <c r="QUP52" s="3206"/>
      <c r="QUQ52" s="3200"/>
      <c r="QUR52" s="3201"/>
      <c r="QUS52" s="3202"/>
      <c r="QUT52" s="3203"/>
      <c r="QUU52" s="3200"/>
      <c r="QUV52" s="3204"/>
      <c r="QUW52" s="3179"/>
      <c r="QUX52" s="3205"/>
      <c r="QUY52" s="3206"/>
      <c r="QUZ52" s="3207"/>
      <c r="QVA52" s="3208"/>
      <c r="QVB52" s="3209"/>
      <c r="QVC52" s="3208"/>
      <c r="QVD52" s="3209"/>
      <c r="QVE52" s="3200"/>
      <c r="QVF52" s="3201"/>
      <c r="QVG52" s="3208"/>
      <c r="QVH52" s="3206"/>
      <c r="QVI52" s="3200"/>
      <c r="QVJ52" s="3201"/>
      <c r="QVK52" s="3202"/>
      <c r="QVL52" s="3203"/>
      <c r="QVM52" s="3200"/>
      <c r="QVN52" s="3204"/>
      <c r="QVO52" s="3179"/>
      <c r="QVP52" s="3205"/>
      <c r="QVQ52" s="3206"/>
      <c r="QVR52" s="3207"/>
      <c r="QVS52" s="3208"/>
      <c r="QVT52" s="3209"/>
      <c r="QVU52" s="3208"/>
      <c r="QVV52" s="3209"/>
      <c r="QVW52" s="3200"/>
      <c r="QVX52" s="3201"/>
      <c r="QVY52" s="3208"/>
      <c r="QVZ52" s="3206"/>
      <c r="QWA52" s="3200"/>
      <c r="QWB52" s="3201"/>
      <c r="QWC52" s="3202"/>
      <c r="QWD52" s="3203"/>
      <c r="QWE52" s="3200"/>
      <c r="QWF52" s="3204"/>
      <c r="QWG52" s="3179"/>
      <c r="QWH52" s="3205"/>
      <c r="QWI52" s="3206"/>
      <c r="QWJ52" s="3207"/>
      <c r="QWK52" s="3208"/>
      <c r="QWL52" s="3209"/>
      <c r="QWM52" s="3208"/>
      <c r="QWN52" s="3209"/>
      <c r="QWO52" s="3200"/>
      <c r="QWP52" s="3201"/>
      <c r="QWQ52" s="3208"/>
      <c r="QWR52" s="3206"/>
      <c r="QWS52" s="3200"/>
      <c r="QWT52" s="3201"/>
      <c r="QWU52" s="3202"/>
      <c r="QWV52" s="3203"/>
      <c r="QWW52" s="3200"/>
      <c r="QWX52" s="3204"/>
      <c r="QWY52" s="3179"/>
      <c r="QWZ52" s="3205"/>
      <c r="QXA52" s="3206"/>
      <c r="QXB52" s="3207"/>
      <c r="QXC52" s="3208"/>
      <c r="QXD52" s="3209"/>
      <c r="QXE52" s="3208"/>
      <c r="QXF52" s="3209"/>
      <c r="QXG52" s="3200"/>
      <c r="QXH52" s="3201"/>
      <c r="QXI52" s="3208"/>
      <c r="QXJ52" s="3206"/>
      <c r="QXK52" s="3200"/>
      <c r="QXL52" s="3201"/>
      <c r="QXM52" s="3202"/>
      <c r="QXN52" s="3203"/>
      <c r="QXO52" s="3200"/>
      <c r="QXP52" s="3204"/>
      <c r="QXQ52" s="3179"/>
      <c r="QXR52" s="3205"/>
      <c r="QXS52" s="3206"/>
      <c r="QXT52" s="3207"/>
      <c r="QXU52" s="3208"/>
      <c r="QXV52" s="3209"/>
      <c r="QXW52" s="3208"/>
      <c r="QXX52" s="3209"/>
      <c r="QXY52" s="3200"/>
      <c r="QXZ52" s="3201"/>
      <c r="QYA52" s="3208"/>
      <c r="QYB52" s="3206"/>
      <c r="QYC52" s="3200"/>
      <c r="QYD52" s="3201"/>
      <c r="QYE52" s="3202"/>
      <c r="QYF52" s="3203"/>
      <c r="QYG52" s="3200"/>
      <c r="QYH52" s="3204"/>
      <c r="QYI52" s="3179"/>
      <c r="QYJ52" s="3205"/>
      <c r="QYK52" s="3206"/>
      <c r="QYL52" s="3207"/>
      <c r="QYM52" s="3208"/>
      <c r="QYN52" s="3209"/>
      <c r="QYO52" s="3208"/>
      <c r="QYP52" s="3209"/>
      <c r="QYQ52" s="3200"/>
      <c r="QYR52" s="3201"/>
      <c r="QYS52" s="3208"/>
      <c r="QYT52" s="3206"/>
      <c r="QYU52" s="3200"/>
      <c r="QYV52" s="3201"/>
      <c r="QYW52" s="3202"/>
      <c r="QYX52" s="3203"/>
      <c r="QYY52" s="3200"/>
      <c r="QYZ52" s="3204"/>
      <c r="QZA52" s="3179"/>
      <c r="QZB52" s="3205"/>
      <c r="QZC52" s="3206"/>
      <c r="QZD52" s="3207"/>
      <c r="QZE52" s="3208"/>
      <c r="QZF52" s="3209"/>
      <c r="QZG52" s="3208"/>
      <c r="QZH52" s="3209"/>
      <c r="QZI52" s="3200"/>
      <c r="QZJ52" s="3201"/>
      <c r="QZK52" s="3208"/>
      <c r="QZL52" s="3206"/>
      <c r="QZM52" s="3200"/>
      <c r="QZN52" s="3201"/>
      <c r="QZO52" s="3202"/>
      <c r="QZP52" s="3203"/>
      <c r="QZQ52" s="3200"/>
      <c r="QZR52" s="3204"/>
      <c r="QZS52" s="3179"/>
      <c r="QZT52" s="3205"/>
      <c r="QZU52" s="3206"/>
      <c r="QZV52" s="3207"/>
      <c r="QZW52" s="3208"/>
      <c r="QZX52" s="3209"/>
      <c r="QZY52" s="3208"/>
      <c r="QZZ52" s="3209"/>
      <c r="RAA52" s="3200"/>
      <c r="RAB52" s="3201"/>
      <c r="RAC52" s="3208"/>
      <c r="RAD52" s="3206"/>
      <c r="RAE52" s="3200"/>
      <c r="RAF52" s="3201"/>
      <c r="RAG52" s="3202"/>
      <c r="RAH52" s="3203"/>
      <c r="RAI52" s="3200"/>
      <c r="RAJ52" s="3204"/>
      <c r="RAK52" s="3179"/>
      <c r="RAL52" s="3205"/>
      <c r="RAM52" s="3206"/>
      <c r="RAN52" s="3207"/>
      <c r="RAO52" s="3208"/>
      <c r="RAP52" s="3209"/>
      <c r="RAQ52" s="3208"/>
      <c r="RAR52" s="3209"/>
      <c r="RAS52" s="3200"/>
      <c r="RAT52" s="3201"/>
      <c r="RAU52" s="3208"/>
      <c r="RAV52" s="3206"/>
      <c r="RAW52" s="3200"/>
      <c r="RAX52" s="3201"/>
      <c r="RAY52" s="3202"/>
      <c r="RAZ52" s="3203"/>
      <c r="RBA52" s="3200"/>
      <c r="RBB52" s="3204"/>
      <c r="RBC52" s="3179"/>
      <c r="RBD52" s="3205"/>
      <c r="RBE52" s="3206"/>
      <c r="RBF52" s="3207"/>
      <c r="RBG52" s="3208"/>
      <c r="RBH52" s="3209"/>
      <c r="RBI52" s="3208"/>
      <c r="RBJ52" s="3209"/>
      <c r="RBK52" s="3200"/>
      <c r="RBL52" s="3201"/>
      <c r="RBM52" s="3208"/>
      <c r="RBN52" s="3206"/>
      <c r="RBO52" s="3200"/>
      <c r="RBP52" s="3201"/>
      <c r="RBQ52" s="3202"/>
      <c r="RBR52" s="3203"/>
      <c r="RBS52" s="3200"/>
      <c r="RBT52" s="3204"/>
      <c r="RBU52" s="3179"/>
      <c r="RBV52" s="3205"/>
      <c r="RBW52" s="3206"/>
      <c r="RBX52" s="3207"/>
      <c r="RBY52" s="3208"/>
      <c r="RBZ52" s="3209"/>
      <c r="RCA52" s="3208"/>
      <c r="RCB52" s="3209"/>
      <c r="RCC52" s="3200"/>
      <c r="RCD52" s="3201"/>
      <c r="RCE52" s="3208"/>
      <c r="RCF52" s="3206"/>
      <c r="RCG52" s="3200"/>
      <c r="RCH52" s="3201"/>
      <c r="RCI52" s="3202"/>
      <c r="RCJ52" s="3203"/>
      <c r="RCK52" s="3200"/>
      <c r="RCL52" s="3204"/>
      <c r="RCM52" s="3179"/>
      <c r="RCN52" s="3205"/>
      <c r="RCO52" s="3206"/>
      <c r="RCP52" s="3207"/>
      <c r="RCQ52" s="3208"/>
      <c r="RCR52" s="3209"/>
      <c r="RCS52" s="3208"/>
      <c r="RCT52" s="3209"/>
      <c r="RCU52" s="3200"/>
      <c r="RCV52" s="3201"/>
      <c r="RCW52" s="3208"/>
      <c r="RCX52" s="3206"/>
      <c r="RCY52" s="3200"/>
      <c r="RCZ52" s="3201"/>
      <c r="RDA52" s="3202"/>
      <c r="RDB52" s="3203"/>
      <c r="RDC52" s="3200"/>
      <c r="RDD52" s="3204"/>
      <c r="RDE52" s="3179"/>
      <c r="RDF52" s="3205"/>
      <c r="RDG52" s="3206"/>
      <c r="RDH52" s="3207"/>
      <c r="RDI52" s="3208"/>
      <c r="RDJ52" s="3209"/>
      <c r="RDK52" s="3208"/>
      <c r="RDL52" s="3209"/>
      <c r="RDM52" s="3200"/>
      <c r="RDN52" s="3201"/>
      <c r="RDO52" s="3208"/>
      <c r="RDP52" s="3206"/>
      <c r="RDQ52" s="3200"/>
      <c r="RDR52" s="3201"/>
      <c r="RDS52" s="3202"/>
      <c r="RDT52" s="3203"/>
      <c r="RDU52" s="3200"/>
      <c r="RDV52" s="3204"/>
      <c r="RDW52" s="3179"/>
      <c r="RDX52" s="3205"/>
      <c r="RDY52" s="3206"/>
      <c r="RDZ52" s="3207"/>
      <c r="REA52" s="3208"/>
      <c r="REB52" s="3209"/>
      <c r="REC52" s="3208"/>
      <c r="RED52" s="3209"/>
      <c r="REE52" s="3200"/>
      <c r="REF52" s="3201"/>
      <c r="REG52" s="3208"/>
      <c r="REH52" s="3206"/>
      <c r="REI52" s="3200"/>
      <c r="REJ52" s="3201"/>
      <c r="REK52" s="3202"/>
      <c r="REL52" s="3203"/>
      <c r="REM52" s="3200"/>
      <c r="REN52" s="3204"/>
      <c r="REO52" s="3179"/>
      <c r="REP52" s="3205"/>
      <c r="REQ52" s="3206"/>
      <c r="RER52" s="3207"/>
      <c r="RES52" s="3208"/>
      <c r="RET52" s="3209"/>
      <c r="REU52" s="3208"/>
      <c r="REV52" s="3209"/>
      <c r="REW52" s="3200"/>
      <c r="REX52" s="3201"/>
      <c r="REY52" s="3208"/>
      <c r="REZ52" s="3206"/>
      <c r="RFA52" s="3200"/>
      <c r="RFB52" s="3201"/>
      <c r="RFC52" s="3202"/>
      <c r="RFD52" s="3203"/>
      <c r="RFE52" s="3200"/>
      <c r="RFF52" s="3204"/>
      <c r="RFG52" s="3179"/>
      <c r="RFH52" s="3205"/>
      <c r="RFI52" s="3206"/>
      <c r="RFJ52" s="3207"/>
      <c r="RFK52" s="3208"/>
      <c r="RFL52" s="3209"/>
      <c r="RFM52" s="3208"/>
      <c r="RFN52" s="3209"/>
      <c r="RFO52" s="3200"/>
      <c r="RFP52" s="3201"/>
      <c r="RFQ52" s="3208"/>
      <c r="RFR52" s="3206"/>
      <c r="RFS52" s="3200"/>
      <c r="RFT52" s="3201"/>
      <c r="RFU52" s="3202"/>
      <c r="RFV52" s="3203"/>
      <c r="RFW52" s="3200"/>
      <c r="RFX52" s="3204"/>
      <c r="RFY52" s="3179"/>
      <c r="RFZ52" s="3205"/>
      <c r="RGA52" s="3206"/>
      <c r="RGB52" s="3207"/>
      <c r="RGC52" s="3208"/>
      <c r="RGD52" s="3209"/>
      <c r="RGE52" s="3208"/>
      <c r="RGF52" s="3209"/>
      <c r="RGG52" s="3200"/>
      <c r="RGH52" s="3201"/>
      <c r="RGI52" s="3208"/>
      <c r="RGJ52" s="3206"/>
      <c r="RGK52" s="3200"/>
      <c r="RGL52" s="3201"/>
      <c r="RGM52" s="3202"/>
      <c r="RGN52" s="3203"/>
      <c r="RGO52" s="3200"/>
      <c r="RGP52" s="3204"/>
      <c r="RGQ52" s="3179"/>
      <c r="RGR52" s="3205"/>
      <c r="RGS52" s="3206"/>
      <c r="RGT52" s="3207"/>
      <c r="RGU52" s="3208"/>
      <c r="RGV52" s="3209"/>
      <c r="RGW52" s="3208"/>
      <c r="RGX52" s="3209"/>
      <c r="RGY52" s="3200"/>
      <c r="RGZ52" s="3201"/>
      <c r="RHA52" s="3208"/>
      <c r="RHB52" s="3206"/>
      <c r="RHC52" s="3200"/>
      <c r="RHD52" s="3201"/>
      <c r="RHE52" s="3202"/>
      <c r="RHF52" s="3203"/>
      <c r="RHG52" s="3200"/>
      <c r="RHH52" s="3204"/>
      <c r="RHI52" s="3179"/>
      <c r="RHJ52" s="3205"/>
      <c r="RHK52" s="3206"/>
      <c r="RHL52" s="3207"/>
      <c r="RHM52" s="3208"/>
      <c r="RHN52" s="3209"/>
      <c r="RHO52" s="3208"/>
      <c r="RHP52" s="3209"/>
      <c r="RHQ52" s="3200"/>
      <c r="RHR52" s="3201"/>
      <c r="RHS52" s="3208"/>
      <c r="RHT52" s="3206"/>
      <c r="RHU52" s="3200"/>
      <c r="RHV52" s="3201"/>
      <c r="RHW52" s="3202"/>
      <c r="RHX52" s="3203"/>
      <c r="RHY52" s="3200"/>
      <c r="RHZ52" s="3204"/>
      <c r="RIA52" s="3179"/>
      <c r="RIB52" s="3205"/>
      <c r="RIC52" s="3206"/>
      <c r="RID52" s="3207"/>
      <c r="RIE52" s="3208"/>
      <c r="RIF52" s="3209"/>
      <c r="RIG52" s="3208"/>
      <c r="RIH52" s="3209"/>
      <c r="RII52" s="3200"/>
      <c r="RIJ52" s="3201"/>
      <c r="RIK52" s="3208"/>
      <c r="RIL52" s="3206"/>
      <c r="RIM52" s="3200"/>
      <c r="RIN52" s="3201"/>
      <c r="RIO52" s="3202"/>
      <c r="RIP52" s="3203"/>
      <c r="RIQ52" s="3200"/>
      <c r="RIR52" s="3204"/>
      <c r="RIS52" s="3179"/>
      <c r="RIT52" s="3205"/>
      <c r="RIU52" s="3206"/>
      <c r="RIV52" s="3207"/>
      <c r="RIW52" s="3208"/>
      <c r="RIX52" s="3209"/>
      <c r="RIY52" s="3208"/>
      <c r="RIZ52" s="3209"/>
      <c r="RJA52" s="3200"/>
      <c r="RJB52" s="3201"/>
      <c r="RJC52" s="3208"/>
      <c r="RJD52" s="3206"/>
      <c r="RJE52" s="3200"/>
      <c r="RJF52" s="3201"/>
      <c r="RJG52" s="3202"/>
      <c r="RJH52" s="3203"/>
      <c r="RJI52" s="3200"/>
      <c r="RJJ52" s="3204"/>
      <c r="RJK52" s="3179"/>
      <c r="RJL52" s="3205"/>
      <c r="RJM52" s="3206"/>
      <c r="RJN52" s="3207"/>
      <c r="RJO52" s="3208"/>
      <c r="RJP52" s="3209"/>
      <c r="RJQ52" s="3208"/>
      <c r="RJR52" s="3209"/>
      <c r="RJS52" s="3200"/>
      <c r="RJT52" s="3201"/>
      <c r="RJU52" s="3208"/>
      <c r="RJV52" s="3206"/>
      <c r="RJW52" s="3200"/>
      <c r="RJX52" s="3201"/>
      <c r="RJY52" s="3202"/>
      <c r="RJZ52" s="3203"/>
      <c r="RKA52" s="3200"/>
      <c r="RKB52" s="3204"/>
      <c r="RKC52" s="3179"/>
      <c r="RKD52" s="3205"/>
      <c r="RKE52" s="3206"/>
      <c r="RKF52" s="3207"/>
      <c r="RKG52" s="3208"/>
      <c r="RKH52" s="3209"/>
      <c r="RKI52" s="3208"/>
      <c r="RKJ52" s="3209"/>
      <c r="RKK52" s="3200"/>
      <c r="RKL52" s="3201"/>
      <c r="RKM52" s="3208"/>
      <c r="RKN52" s="3206"/>
      <c r="RKO52" s="3200"/>
      <c r="RKP52" s="3201"/>
      <c r="RKQ52" s="3202"/>
      <c r="RKR52" s="3203"/>
      <c r="RKS52" s="3200"/>
      <c r="RKT52" s="3204"/>
      <c r="RKU52" s="3179"/>
      <c r="RKV52" s="3205"/>
      <c r="RKW52" s="3206"/>
      <c r="RKX52" s="3207"/>
      <c r="RKY52" s="3208"/>
      <c r="RKZ52" s="3209"/>
      <c r="RLA52" s="3208"/>
      <c r="RLB52" s="3209"/>
      <c r="RLC52" s="3200"/>
      <c r="RLD52" s="3201"/>
      <c r="RLE52" s="3208"/>
      <c r="RLF52" s="3206"/>
      <c r="RLG52" s="3200"/>
      <c r="RLH52" s="3201"/>
      <c r="RLI52" s="3202"/>
      <c r="RLJ52" s="3203"/>
      <c r="RLK52" s="3200"/>
      <c r="RLL52" s="3204"/>
      <c r="RLM52" s="3179"/>
      <c r="RLN52" s="3205"/>
      <c r="RLO52" s="3206"/>
      <c r="RLP52" s="3207"/>
      <c r="RLQ52" s="3208"/>
      <c r="RLR52" s="3209"/>
      <c r="RLS52" s="3208"/>
      <c r="RLT52" s="3209"/>
      <c r="RLU52" s="3200"/>
      <c r="RLV52" s="3201"/>
      <c r="RLW52" s="3208"/>
      <c r="RLX52" s="3206"/>
      <c r="RLY52" s="3200"/>
      <c r="RLZ52" s="3201"/>
      <c r="RMA52" s="3202"/>
      <c r="RMB52" s="3203"/>
      <c r="RMC52" s="3200"/>
      <c r="RMD52" s="3204"/>
      <c r="RME52" s="3179"/>
      <c r="RMF52" s="3205"/>
      <c r="RMG52" s="3206"/>
      <c r="RMH52" s="3207"/>
      <c r="RMI52" s="3208"/>
      <c r="RMJ52" s="3209"/>
      <c r="RMK52" s="3208"/>
      <c r="RML52" s="3209"/>
      <c r="RMM52" s="3200"/>
      <c r="RMN52" s="3201"/>
      <c r="RMO52" s="3208"/>
      <c r="RMP52" s="3206"/>
      <c r="RMQ52" s="3200"/>
      <c r="RMR52" s="3201"/>
      <c r="RMS52" s="3202"/>
      <c r="RMT52" s="3203"/>
      <c r="RMU52" s="3200"/>
      <c r="RMV52" s="3204"/>
      <c r="RMW52" s="3179"/>
      <c r="RMX52" s="3205"/>
      <c r="RMY52" s="3206"/>
      <c r="RMZ52" s="3207"/>
      <c r="RNA52" s="3208"/>
      <c r="RNB52" s="3209"/>
      <c r="RNC52" s="3208"/>
      <c r="RND52" s="3209"/>
      <c r="RNE52" s="3200"/>
      <c r="RNF52" s="3201"/>
      <c r="RNG52" s="3208"/>
      <c r="RNH52" s="3206"/>
      <c r="RNI52" s="3200"/>
      <c r="RNJ52" s="3201"/>
      <c r="RNK52" s="3202"/>
      <c r="RNL52" s="3203"/>
      <c r="RNM52" s="3200"/>
      <c r="RNN52" s="3204"/>
      <c r="RNO52" s="3179"/>
      <c r="RNP52" s="3205"/>
      <c r="RNQ52" s="3206"/>
      <c r="RNR52" s="3207"/>
      <c r="RNS52" s="3208"/>
      <c r="RNT52" s="3209"/>
      <c r="RNU52" s="3208"/>
      <c r="RNV52" s="3209"/>
      <c r="RNW52" s="3200"/>
      <c r="RNX52" s="3201"/>
      <c r="RNY52" s="3208"/>
      <c r="RNZ52" s="3206"/>
      <c r="ROA52" s="3200"/>
      <c r="ROB52" s="3201"/>
      <c r="ROC52" s="3202"/>
      <c r="ROD52" s="3203"/>
      <c r="ROE52" s="3200"/>
      <c r="ROF52" s="3204"/>
      <c r="ROG52" s="3179"/>
      <c r="ROH52" s="3205"/>
      <c r="ROI52" s="3206"/>
      <c r="ROJ52" s="3207"/>
      <c r="ROK52" s="3208"/>
      <c r="ROL52" s="3209"/>
      <c r="ROM52" s="3208"/>
      <c r="RON52" s="3209"/>
      <c r="ROO52" s="3200"/>
      <c r="ROP52" s="3201"/>
      <c r="ROQ52" s="3208"/>
      <c r="ROR52" s="3206"/>
      <c r="ROS52" s="3200"/>
      <c r="ROT52" s="3201"/>
      <c r="ROU52" s="3202"/>
      <c r="ROV52" s="3203"/>
      <c r="ROW52" s="3200"/>
      <c r="ROX52" s="3204"/>
      <c r="ROY52" s="3179"/>
      <c r="ROZ52" s="3205"/>
      <c r="RPA52" s="3206"/>
      <c r="RPB52" s="3207"/>
      <c r="RPC52" s="3208"/>
      <c r="RPD52" s="3209"/>
      <c r="RPE52" s="3208"/>
      <c r="RPF52" s="3209"/>
      <c r="RPG52" s="3200"/>
      <c r="RPH52" s="3201"/>
      <c r="RPI52" s="3208"/>
      <c r="RPJ52" s="3206"/>
      <c r="RPK52" s="3200"/>
      <c r="RPL52" s="3201"/>
      <c r="RPM52" s="3202"/>
      <c r="RPN52" s="3203"/>
      <c r="RPO52" s="3200"/>
      <c r="RPP52" s="3204"/>
      <c r="RPQ52" s="3179"/>
      <c r="RPR52" s="3205"/>
      <c r="RPS52" s="3206"/>
      <c r="RPT52" s="3207"/>
      <c r="RPU52" s="3208"/>
      <c r="RPV52" s="3209"/>
      <c r="RPW52" s="3208"/>
      <c r="RPX52" s="3209"/>
      <c r="RPY52" s="3200"/>
      <c r="RPZ52" s="3201"/>
      <c r="RQA52" s="3208"/>
      <c r="RQB52" s="3206"/>
      <c r="RQC52" s="3200"/>
      <c r="RQD52" s="3201"/>
      <c r="RQE52" s="3202"/>
      <c r="RQF52" s="3203"/>
      <c r="RQG52" s="3200"/>
      <c r="RQH52" s="3204"/>
      <c r="RQI52" s="3179"/>
      <c r="RQJ52" s="3205"/>
      <c r="RQK52" s="3206"/>
      <c r="RQL52" s="3207"/>
      <c r="RQM52" s="3208"/>
      <c r="RQN52" s="3209"/>
      <c r="RQO52" s="3208"/>
      <c r="RQP52" s="3209"/>
      <c r="RQQ52" s="3200"/>
      <c r="RQR52" s="3201"/>
      <c r="RQS52" s="3208"/>
      <c r="RQT52" s="3206"/>
      <c r="RQU52" s="3200"/>
      <c r="RQV52" s="3201"/>
      <c r="RQW52" s="3202"/>
      <c r="RQX52" s="3203"/>
      <c r="RQY52" s="3200"/>
      <c r="RQZ52" s="3204"/>
      <c r="RRA52" s="3179"/>
      <c r="RRB52" s="3205"/>
      <c r="RRC52" s="3206"/>
      <c r="RRD52" s="3207"/>
      <c r="RRE52" s="3208"/>
      <c r="RRF52" s="3209"/>
      <c r="RRG52" s="3208"/>
      <c r="RRH52" s="3209"/>
      <c r="RRI52" s="3200"/>
      <c r="RRJ52" s="3201"/>
      <c r="RRK52" s="3208"/>
      <c r="RRL52" s="3206"/>
      <c r="RRM52" s="3200"/>
      <c r="RRN52" s="3201"/>
      <c r="RRO52" s="3202"/>
      <c r="RRP52" s="3203"/>
      <c r="RRQ52" s="3200"/>
      <c r="RRR52" s="3204"/>
      <c r="RRS52" s="3179"/>
      <c r="RRT52" s="3205"/>
      <c r="RRU52" s="3206"/>
      <c r="RRV52" s="3207"/>
      <c r="RRW52" s="3208"/>
      <c r="RRX52" s="3209"/>
      <c r="RRY52" s="3208"/>
      <c r="RRZ52" s="3209"/>
      <c r="RSA52" s="3200"/>
      <c r="RSB52" s="3201"/>
      <c r="RSC52" s="3208"/>
      <c r="RSD52" s="3206"/>
      <c r="RSE52" s="3200"/>
      <c r="RSF52" s="3201"/>
      <c r="RSG52" s="3202"/>
      <c r="RSH52" s="3203"/>
      <c r="RSI52" s="3200"/>
      <c r="RSJ52" s="3204"/>
      <c r="RSK52" s="3179"/>
      <c r="RSL52" s="3205"/>
      <c r="RSM52" s="3206"/>
      <c r="RSN52" s="3207"/>
      <c r="RSO52" s="3208"/>
      <c r="RSP52" s="3209"/>
      <c r="RSQ52" s="3208"/>
      <c r="RSR52" s="3209"/>
      <c r="RSS52" s="3200"/>
      <c r="RST52" s="3201"/>
      <c r="RSU52" s="3208"/>
      <c r="RSV52" s="3206"/>
      <c r="RSW52" s="3200"/>
      <c r="RSX52" s="3201"/>
      <c r="RSY52" s="3202"/>
      <c r="RSZ52" s="3203"/>
      <c r="RTA52" s="3200"/>
      <c r="RTB52" s="3204"/>
      <c r="RTC52" s="3179"/>
      <c r="RTD52" s="3205"/>
      <c r="RTE52" s="3206"/>
      <c r="RTF52" s="3207"/>
      <c r="RTG52" s="3208"/>
      <c r="RTH52" s="3209"/>
      <c r="RTI52" s="3208"/>
      <c r="RTJ52" s="3209"/>
      <c r="RTK52" s="3200"/>
      <c r="RTL52" s="3201"/>
      <c r="RTM52" s="3208"/>
      <c r="RTN52" s="3206"/>
      <c r="RTO52" s="3200"/>
      <c r="RTP52" s="3201"/>
      <c r="RTQ52" s="3202"/>
      <c r="RTR52" s="3203"/>
      <c r="RTS52" s="3200"/>
      <c r="RTT52" s="3204"/>
      <c r="RTU52" s="3179"/>
      <c r="RTV52" s="3205"/>
      <c r="RTW52" s="3206"/>
      <c r="RTX52" s="3207"/>
      <c r="RTY52" s="3208"/>
      <c r="RTZ52" s="3209"/>
      <c r="RUA52" s="3208"/>
      <c r="RUB52" s="3209"/>
      <c r="RUC52" s="3200"/>
      <c r="RUD52" s="3201"/>
      <c r="RUE52" s="3208"/>
      <c r="RUF52" s="3206"/>
      <c r="RUG52" s="3200"/>
      <c r="RUH52" s="3201"/>
      <c r="RUI52" s="3202"/>
      <c r="RUJ52" s="3203"/>
      <c r="RUK52" s="3200"/>
      <c r="RUL52" s="3204"/>
      <c r="RUM52" s="3179"/>
      <c r="RUN52" s="3205"/>
      <c r="RUO52" s="3206"/>
      <c r="RUP52" s="3207"/>
      <c r="RUQ52" s="3208"/>
      <c r="RUR52" s="3209"/>
      <c r="RUS52" s="3208"/>
      <c r="RUT52" s="3209"/>
      <c r="RUU52" s="3200"/>
      <c r="RUV52" s="3201"/>
      <c r="RUW52" s="3208"/>
      <c r="RUX52" s="3206"/>
      <c r="RUY52" s="3200"/>
      <c r="RUZ52" s="3201"/>
      <c r="RVA52" s="3202"/>
      <c r="RVB52" s="3203"/>
      <c r="RVC52" s="3200"/>
      <c r="RVD52" s="3204"/>
      <c r="RVE52" s="3179"/>
      <c r="RVF52" s="3205"/>
      <c r="RVG52" s="3206"/>
      <c r="RVH52" s="3207"/>
      <c r="RVI52" s="3208"/>
      <c r="RVJ52" s="3209"/>
      <c r="RVK52" s="3208"/>
      <c r="RVL52" s="3209"/>
      <c r="RVM52" s="3200"/>
      <c r="RVN52" s="3201"/>
      <c r="RVO52" s="3208"/>
      <c r="RVP52" s="3206"/>
      <c r="RVQ52" s="3200"/>
      <c r="RVR52" s="3201"/>
      <c r="RVS52" s="3202"/>
      <c r="RVT52" s="3203"/>
      <c r="RVU52" s="3200"/>
      <c r="RVV52" s="3204"/>
      <c r="RVW52" s="3179"/>
      <c r="RVX52" s="3205"/>
      <c r="RVY52" s="3206"/>
      <c r="RVZ52" s="3207"/>
      <c r="RWA52" s="3208"/>
      <c r="RWB52" s="3209"/>
      <c r="RWC52" s="3208"/>
      <c r="RWD52" s="3209"/>
      <c r="RWE52" s="3200"/>
      <c r="RWF52" s="3201"/>
      <c r="RWG52" s="3208"/>
      <c r="RWH52" s="3206"/>
      <c r="RWI52" s="3200"/>
      <c r="RWJ52" s="3201"/>
      <c r="RWK52" s="3202"/>
      <c r="RWL52" s="3203"/>
      <c r="RWM52" s="3200"/>
      <c r="RWN52" s="3204"/>
      <c r="RWO52" s="3179"/>
      <c r="RWP52" s="3205"/>
      <c r="RWQ52" s="3206"/>
      <c r="RWR52" s="3207"/>
      <c r="RWS52" s="3208"/>
      <c r="RWT52" s="3209"/>
      <c r="RWU52" s="3208"/>
      <c r="RWV52" s="3209"/>
      <c r="RWW52" s="3200"/>
      <c r="RWX52" s="3201"/>
      <c r="RWY52" s="3208"/>
      <c r="RWZ52" s="3206"/>
      <c r="RXA52" s="3200"/>
      <c r="RXB52" s="3201"/>
      <c r="RXC52" s="3202"/>
      <c r="RXD52" s="3203"/>
      <c r="RXE52" s="3200"/>
      <c r="RXF52" s="3204"/>
      <c r="RXG52" s="3179"/>
      <c r="RXH52" s="3205"/>
      <c r="RXI52" s="3206"/>
      <c r="RXJ52" s="3207"/>
      <c r="RXK52" s="3208"/>
      <c r="RXL52" s="3209"/>
      <c r="RXM52" s="3208"/>
      <c r="RXN52" s="3209"/>
      <c r="RXO52" s="3200"/>
      <c r="RXP52" s="3201"/>
      <c r="RXQ52" s="3208"/>
      <c r="RXR52" s="3206"/>
      <c r="RXS52" s="3200"/>
      <c r="RXT52" s="3201"/>
      <c r="RXU52" s="3202"/>
      <c r="RXV52" s="3203"/>
      <c r="RXW52" s="3200"/>
      <c r="RXX52" s="3204"/>
      <c r="RXY52" s="3179"/>
      <c r="RXZ52" s="3205"/>
      <c r="RYA52" s="3206"/>
      <c r="RYB52" s="3207"/>
      <c r="RYC52" s="3208"/>
      <c r="RYD52" s="3209"/>
      <c r="RYE52" s="3208"/>
      <c r="RYF52" s="3209"/>
      <c r="RYG52" s="3200"/>
      <c r="RYH52" s="3201"/>
      <c r="RYI52" s="3208"/>
      <c r="RYJ52" s="3206"/>
      <c r="RYK52" s="3200"/>
      <c r="RYL52" s="3201"/>
      <c r="RYM52" s="3202"/>
      <c r="RYN52" s="3203"/>
      <c r="RYO52" s="3200"/>
      <c r="RYP52" s="3204"/>
      <c r="RYQ52" s="3179"/>
      <c r="RYR52" s="3205"/>
      <c r="RYS52" s="3206"/>
      <c r="RYT52" s="3207"/>
      <c r="RYU52" s="3208"/>
      <c r="RYV52" s="3209"/>
      <c r="RYW52" s="3208"/>
      <c r="RYX52" s="3209"/>
      <c r="RYY52" s="3200"/>
      <c r="RYZ52" s="3201"/>
      <c r="RZA52" s="3208"/>
      <c r="RZB52" s="3206"/>
      <c r="RZC52" s="3200"/>
      <c r="RZD52" s="3201"/>
      <c r="RZE52" s="3202"/>
      <c r="RZF52" s="3203"/>
      <c r="RZG52" s="3200"/>
      <c r="RZH52" s="3204"/>
      <c r="RZI52" s="3179"/>
      <c r="RZJ52" s="3205"/>
      <c r="RZK52" s="3206"/>
      <c r="RZL52" s="3207"/>
      <c r="RZM52" s="3208"/>
      <c r="RZN52" s="3209"/>
      <c r="RZO52" s="3208"/>
      <c r="RZP52" s="3209"/>
      <c r="RZQ52" s="3200"/>
      <c r="RZR52" s="3201"/>
      <c r="RZS52" s="3208"/>
      <c r="RZT52" s="3206"/>
      <c r="RZU52" s="3200"/>
      <c r="RZV52" s="3201"/>
      <c r="RZW52" s="3202"/>
      <c r="RZX52" s="3203"/>
      <c r="RZY52" s="3200"/>
      <c r="RZZ52" s="3204"/>
      <c r="SAA52" s="3179"/>
      <c r="SAB52" s="3205"/>
      <c r="SAC52" s="3206"/>
      <c r="SAD52" s="3207"/>
      <c r="SAE52" s="3208"/>
      <c r="SAF52" s="3209"/>
      <c r="SAG52" s="3208"/>
      <c r="SAH52" s="3209"/>
      <c r="SAI52" s="3200"/>
      <c r="SAJ52" s="3201"/>
      <c r="SAK52" s="3208"/>
      <c r="SAL52" s="3206"/>
      <c r="SAM52" s="3200"/>
      <c r="SAN52" s="3201"/>
      <c r="SAO52" s="3202"/>
      <c r="SAP52" s="3203"/>
      <c r="SAQ52" s="3200"/>
      <c r="SAR52" s="3204"/>
      <c r="SAS52" s="3179"/>
      <c r="SAT52" s="3205"/>
      <c r="SAU52" s="3206"/>
      <c r="SAV52" s="3207"/>
      <c r="SAW52" s="3208"/>
      <c r="SAX52" s="3209"/>
      <c r="SAY52" s="3208"/>
      <c r="SAZ52" s="3209"/>
      <c r="SBA52" s="3200"/>
      <c r="SBB52" s="3201"/>
      <c r="SBC52" s="3208"/>
      <c r="SBD52" s="3206"/>
      <c r="SBE52" s="3200"/>
      <c r="SBF52" s="3201"/>
      <c r="SBG52" s="3202"/>
      <c r="SBH52" s="3203"/>
      <c r="SBI52" s="3200"/>
      <c r="SBJ52" s="3204"/>
      <c r="SBK52" s="3179"/>
      <c r="SBL52" s="3205"/>
      <c r="SBM52" s="3206"/>
      <c r="SBN52" s="3207"/>
      <c r="SBO52" s="3208"/>
      <c r="SBP52" s="3209"/>
      <c r="SBQ52" s="3208"/>
      <c r="SBR52" s="3209"/>
      <c r="SBS52" s="3200"/>
      <c r="SBT52" s="3201"/>
      <c r="SBU52" s="3208"/>
      <c r="SBV52" s="3206"/>
      <c r="SBW52" s="3200"/>
      <c r="SBX52" s="3201"/>
      <c r="SBY52" s="3202"/>
      <c r="SBZ52" s="3203"/>
      <c r="SCA52" s="3200"/>
      <c r="SCB52" s="3204"/>
      <c r="SCC52" s="3179"/>
      <c r="SCD52" s="3205"/>
      <c r="SCE52" s="3206"/>
      <c r="SCF52" s="3207"/>
      <c r="SCG52" s="3208"/>
      <c r="SCH52" s="3209"/>
      <c r="SCI52" s="3208"/>
      <c r="SCJ52" s="3209"/>
      <c r="SCK52" s="3200"/>
      <c r="SCL52" s="3201"/>
      <c r="SCM52" s="3208"/>
      <c r="SCN52" s="3206"/>
      <c r="SCO52" s="3200"/>
      <c r="SCP52" s="3201"/>
      <c r="SCQ52" s="3202"/>
      <c r="SCR52" s="3203"/>
      <c r="SCS52" s="3200"/>
      <c r="SCT52" s="3204"/>
      <c r="SCU52" s="3179"/>
      <c r="SCV52" s="3205"/>
      <c r="SCW52" s="3206"/>
      <c r="SCX52" s="3207"/>
      <c r="SCY52" s="3208"/>
      <c r="SCZ52" s="3209"/>
      <c r="SDA52" s="3208"/>
      <c r="SDB52" s="3209"/>
      <c r="SDC52" s="3200"/>
      <c r="SDD52" s="3201"/>
      <c r="SDE52" s="3208"/>
      <c r="SDF52" s="3206"/>
      <c r="SDG52" s="3200"/>
      <c r="SDH52" s="3201"/>
      <c r="SDI52" s="3202"/>
      <c r="SDJ52" s="3203"/>
      <c r="SDK52" s="3200"/>
      <c r="SDL52" s="3204"/>
      <c r="SDM52" s="3179"/>
      <c r="SDN52" s="3205"/>
      <c r="SDO52" s="3206"/>
      <c r="SDP52" s="3207"/>
      <c r="SDQ52" s="3208"/>
      <c r="SDR52" s="3209"/>
      <c r="SDS52" s="3208"/>
      <c r="SDT52" s="3209"/>
      <c r="SDU52" s="3200"/>
      <c r="SDV52" s="3201"/>
      <c r="SDW52" s="3208"/>
      <c r="SDX52" s="3206"/>
      <c r="SDY52" s="3200"/>
      <c r="SDZ52" s="3201"/>
      <c r="SEA52" s="3202"/>
      <c r="SEB52" s="3203"/>
      <c r="SEC52" s="3200"/>
      <c r="SED52" s="3204"/>
      <c r="SEE52" s="3179"/>
      <c r="SEF52" s="3205"/>
      <c r="SEG52" s="3206"/>
      <c r="SEH52" s="3207"/>
      <c r="SEI52" s="3208"/>
      <c r="SEJ52" s="3209"/>
      <c r="SEK52" s="3208"/>
      <c r="SEL52" s="3209"/>
      <c r="SEM52" s="3200"/>
      <c r="SEN52" s="3201"/>
      <c r="SEO52" s="3208"/>
      <c r="SEP52" s="3206"/>
      <c r="SEQ52" s="3200"/>
      <c r="SER52" s="3201"/>
      <c r="SES52" s="3202"/>
      <c r="SET52" s="3203"/>
      <c r="SEU52" s="3200"/>
      <c r="SEV52" s="3204"/>
      <c r="SEW52" s="3179"/>
      <c r="SEX52" s="3205"/>
      <c r="SEY52" s="3206"/>
      <c r="SEZ52" s="3207"/>
      <c r="SFA52" s="3208"/>
      <c r="SFB52" s="3209"/>
      <c r="SFC52" s="3208"/>
      <c r="SFD52" s="3209"/>
      <c r="SFE52" s="3200"/>
      <c r="SFF52" s="3201"/>
      <c r="SFG52" s="3208"/>
      <c r="SFH52" s="3206"/>
      <c r="SFI52" s="3200"/>
      <c r="SFJ52" s="3201"/>
      <c r="SFK52" s="3202"/>
      <c r="SFL52" s="3203"/>
      <c r="SFM52" s="3200"/>
      <c r="SFN52" s="3204"/>
      <c r="SFO52" s="3179"/>
      <c r="SFP52" s="3205"/>
      <c r="SFQ52" s="3206"/>
      <c r="SFR52" s="3207"/>
      <c r="SFS52" s="3208"/>
      <c r="SFT52" s="3209"/>
      <c r="SFU52" s="3208"/>
      <c r="SFV52" s="3209"/>
      <c r="SFW52" s="3200"/>
      <c r="SFX52" s="3201"/>
      <c r="SFY52" s="3208"/>
      <c r="SFZ52" s="3206"/>
      <c r="SGA52" s="3200"/>
      <c r="SGB52" s="3201"/>
      <c r="SGC52" s="3202"/>
      <c r="SGD52" s="3203"/>
      <c r="SGE52" s="3200"/>
      <c r="SGF52" s="3204"/>
      <c r="SGG52" s="3179"/>
      <c r="SGH52" s="3205"/>
      <c r="SGI52" s="3206"/>
      <c r="SGJ52" s="3207"/>
      <c r="SGK52" s="3208"/>
      <c r="SGL52" s="3209"/>
      <c r="SGM52" s="3208"/>
      <c r="SGN52" s="3209"/>
      <c r="SGO52" s="3200"/>
      <c r="SGP52" s="3201"/>
      <c r="SGQ52" s="3208"/>
      <c r="SGR52" s="3206"/>
      <c r="SGS52" s="3200"/>
      <c r="SGT52" s="3201"/>
      <c r="SGU52" s="3202"/>
      <c r="SGV52" s="3203"/>
      <c r="SGW52" s="3200"/>
      <c r="SGX52" s="3204"/>
      <c r="SGY52" s="3179"/>
      <c r="SGZ52" s="3205"/>
      <c r="SHA52" s="3206"/>
      <c r="SHB52" s="3207"/>
      <c r="SHC52" s="3208"/>
      <c r="SHD52" s="3209"/>
      <c r="SHE52" s="3208"/>
      <c r="SHF52" s="3209"/>
      <c r="SHG52" s="3200"/>
      <c r="SHH52" s="3201"/>
      <c r="SHI52" s="3208"/>
      <c r="SHJ52" s="3206"/>
      <c r="SHK52" s="3200"/>
      <c r="SHL52" s="3201"/>
      <c r="SHM52" s="3202"/>
      <c r="SHN52" s="3203"/>
      <c r="SHO52" s="3200"/>
      <c r="SHP52" s="3204"/>
      <c r="SHQ52" s="3179"/>
      <c r="SHR52" s="3205"/>
      <c r="SHS52" s="3206"/>
      <c r="SHT52" s="3207"/>
      <c r="SHU52" s="3208"/>
      <c r="SHV52" s="3209"/>
      <c r="SHW52" s="3208"/>
      <c r="SHX52" s="3209"/>
      <c r="SHY52" s="3200"/>
      <c r="SHZ52" s="3201"/>
      <c r="SIA52" s="3208"/>
      <c r="SIB52" s="3206"/>
      <c r="SIC52" s="3200"/>
      <c r="SID52" s="3201"/>
      <c r="SIE52" s="3202"/>
      <c r="SIF52" s="3203"/>
      <c r="SIG52" s="3200"/>
      <c r="SIH52" s="3204"/>
      <c r="SII52" s="3179"/>
      <c r="SIJ52" s="3205"/>
      <c r="SIK52" s="3206"/>
      <c r="SIL52" s="3207"/>
      <c r="SIM52" s="3208"/>
      <c r="SIN52" s="3209"/>
      <c r="SIO52" s="3208"/>
      <c r="SIP52" s="3209"/>
      <c r="SIQ52" s="3200"/>
      <c r="SIR52" s="3201"/>
      <c r="SIS52" s="3208"/>
      <c r="SIT52" s="3206"/>
      <c r="SIU52" s="3200"/>
      <c r="SIV52" s="3201"/>
      <c r="SIW52" s="3202"/>
      <c r="SIX52" s="3203"/>
      <c r="SIY52" s="3200"/>
      <c r="SIZ52" s="3204"/>
      <c r="SJA52" s="3179"/>
      <c r="SJB52" s="3205"/>
      <c r="SJC52" s="3206"/>
      <c r="SJD52" s="3207"/>
      <c r="SJE52" s="3208"/>
      <c r="SJF52" s="3209"/>
      <c r="SJG52" s="3208"/>
      <c r="SJH52" s="3209"/>
      <c r="SJI52" s="3200"/>
      <c r="SJJ52" s="3201"/>
      <c r="SJK52" s="3208"/>
      <c r="SJL52" s="3206"/>
      <c r="SJM52" s="3200"/>
      <c r="SJN52" s="3201"/>
      <c r="SJO52" s="3202"/>
      <c r="SJP52" s="3203"/>
      <c r="SJQ52" s="3200"/>
      <c r="SJR52" s="3204"/>
      <c r="SJS52" s="3179"/>
      <c r="SJT52" s="3205"/>
      <c r="SJU52" s="3206"/>
      <c r="SJV52" s="3207"/>
      <c r="SJW52" s="3208"/>
      <c r="SJX52" s="3209"/>
      <c r="SJY52" s="3208"/>
      <c r="SJZ52" s="3209"/>
      <c r="SKA52" s="3200"/>
      <c r="SKB52" s="3201"/>
      <c r="SKC52" s="3208"/>
      <c r="SKD52" s="3206"/>
      <c r="SKE52" s="3200"/>
      <c r="SKF52" s="3201"/>
      <c r="SKG52" s="3202"/>
      <c r="SKH52" s="3203"/>
      <c r="SKI52" s="3200"/>
      <c r="SKJ52" s="3204"/>
      <c r="SKK52" s="3179"/>
      <c r="SKL52" s="3205"/>
      <c r="SKM52" s="3206"/>
      <c r="SKN52" s="3207"/>
      <c r="SKO52" s="3208"/>
      <c r="SKP52" s="3209"/>
      <c r="SKQ52" s="3208"/>
      <c r="SKR52" s="3209"/>
      <c r="SKS52" s="3200"/>
      <c r="SKT52" s="3201"/>
      <c r="SKU52" s="3208"/>
      <c r="SKV52" s="3206"/>
      <c r="SKW52" s="3200"/>
      <c r="SKX52" s="3201"/>
      <c r="SKY52" s="3202"/>
      <c r="SKZ52" s="3203"/>
      <c r="SLA52" s="3200"/>
      <c r="SLB52" s="3204"/>
      <c r="SLC52" s="3179"/>
      <c r="SLD52" s="3205"/>
      <c r="SLE52" s="3206"/>
      <c r="SLF52" s="3207"/>
      <c r="SLG52" s="3208"/>
      <c r="SLH52" s="3209"/>
      <c r="SLI52" s="3208"/>
      <c r="SLJ52" s="3209"/>
      <c r="SLK52" s="3200"/>
      <c r="SLL52" s="3201"/>
      <c r="SLM52" s="3208"/>
      <c r="SLN52" s="3206"/>
      <c r="SLO52" s="3200"/>
      <c r="SLP52" s="3201"/>
      <c r="SLQ52" s="3202"/>
      <c r="SLR52" s="3203"/>
      <c r="SLS52" s="3200"/>
      <c r="SLT52" s="3204"/>
      <c r="SLU52" s="3179"/>
      <c r="SLV52" s="3205"/>
      <c r="SLW52" s="3206"/>
      <c r="SLX52" s="3207"/>
      <c r="SLY52" s="3208"/>
      <c r="SLZ52" s="3209"/>
      <c r="SMA52" s="3208"/>
      <c r="SMB52" s="3209"/>
      <c r="SMC52" s="3200"/>
      <c r="SMD52" s="3201"/>
      <c r="SME52" s="3208"/>
      <c r="SMF52" s="3206"/>
      <c r="SMG52" s="3200"/>
      <c r="SMH52" s="3201"/>
      <c r="SMI52" s="3202"/>
      <c r="SMJ52" s="3203"/>
      <c r="SMK52" s="3200"/>
      <c r="SML52" s="3204"/>
      <c r="SMM52" s="3179"/>
      <c r="SMN52" s="3205"/>
      <c r="SMO52" s="3206"/>
      <c r="SMP52" s="3207"/>
      <c r="SMQ52" s="3208"/>
      <c r="SMR52" s="3209"/>
      <c r="SMS52" s="3208"/>
      <c r="SMT52" s="3209"/>
      <c r="SMU52" s="3200"/>
      <c r="SMV52" s="3201"/>
      <c r="SMW52" s="3208"/>
      <c r="SMX52" s="3206"/>
      <c r="SMY52" s="3200"/>
      <c r="SMZ52" s="3201"/>
      <c r="SNA52" s="3202"/>
      <c r="SNB52" s="3203"/>
      <c r="SNC52" s="3200"/>
      <c r="SND52" s="3204"/>
      <c r="SNE52" s="3179"/>
      <c r="SNF52" s="3205"/>
      <c r="SNG52" s="3206"/>
      <c r="SNH52" s="3207"/>
      <c r="SNI52" s="3208"/>
      <c r="SNJ52" s="3209"/>
      <c r="SNK52" s="3208"/>
      <c r="SNL52" s="3209"/>
      <c r="SNM52" s="3200"/>
      <c r="SNN52" s="3201"/>
      <c r="SNO52" s="3208"/>
      <c r="SNP52" s="3206"/>
      <c r="SNQ52" s="3200"/>
      <c r="SNR52" s="3201"/>
      <c r="SNS52" s="3202"/>
      <c r="SNT52" s="3203"/>
      <c r="SNU52" s="3200"/>
      <c r="SNV52" s="3204"/>
      <c r="SNW52" s="3179"/>
      <c r="SNX52" s="3205"/>
      <c r="SNY52" s="3206"/>
      <c r="SNZ52" s="3207"/>
      <c r="SOA52" s="3208"/>
      <c r="SOB52" s="3209"/>
      <c r="SOC52" s="3208"/>
      <c r="SOD52" s="3209"/>
      <c r="SOE52" s="3200"/>
      <c r="SOF52" s="3201"/>
      <c r="SOG52" s="3208"/>
      <c r="SOH52" s="3206"/>
      <c r="SOI52" s="3200"/>
      <c r="SOJ52" s="3201"/>
      <c r="SOK52" s="3202"/>
      <c r="SOL52" s="3203"/>
      <c r="SOM52" s="3200"/>
      <c r="SON52" s="3204"/>
      <c r="SOO52" s="3179"/>
      <c r="SOP52" s="3205"/>
      <c r="SOQ52" s="3206"/>
      <c r="SOR52" s="3207"/>
      <c r="SOS52" s="3208"/>
      <c r="SOT52" s="3209"/>
      <c r="SOU52" s="3208"/>
      <c r="SOV52" s="3209"/>
      <c r="SOW52" s="3200"/>
      <c r="SOX52" s="3201"/>
      <c r="SOY52" s="3208"/>
      <c r="SOZ52" s="3206"/>
      <c r="SPA52" s="3200"/>
      <c r="SPB52" s="3201"/>
      <c r="SPC52" s="3202"/>
      <c r="SPD52" s="3203"/>
      <c r="SPE52" s="3200"/>
      <c r="SPF52" s="3204"/>
      <c r="SPG52" s="3179"/>
      <c r="SPH52" s="3205"/>
      <c r="SPI52" s="3206"/>
      <c r="SPJ52" s="3207"/>
      <c r="SPK52" s="3208"/>
      <c r="SPL52" s="3209"/>
      <c r="SPM52" s="3208"/>
      <c r="SPN52" s="3209"/>
      <c r="SPO52" s="3200"/>
      <c r="SPP52" s="3201"/>
      <c r="SPQ52" s="3208"/>
      <c r="SPR52" s="3206"/>
      <c r="SPS52" s="3200"/>
      <c r="SPT52" s="3201"/>
      <c r="SPU52" s="3202"/>
      <c r="SPV52" s="3203"/>
      <c r="SPW52" s="3200"/>
      <c r="SPX52" s="3204"/>
      <c r="SPY52" s="3179"/>
      <c r="SPZ52" s="3205"/>
      <c r="SQA52" s="3206"/>
      <c r="SQB52" s="3207"/>
      <c r="SQC52" s="3208"/>
      <c r="SQD52" s="3209"/>
      <c r="SQE52" s="3208"/>
      <c r="SQF52" s="3209"/>
      <c r="SQG52" s="3200"/>
      <c r="SQH52" s="3201"/>
      <c r="SQI52" s="3208"/>
      <c r="SQJ52" s="3206"/>
      <c r="SQK52" s="3200"/>
      <c r="SQL52" s="3201"/>
      <c r="SQM52" s="3202"/>
      <c r="SQN52" s="3203"/>
      <c r="SQO52" s="3200"/>
      <c r="SQP52" s="3204"/>
      <c r="SQQ52" s="3179"/>
      <c r="SQR52" s="3205"/>
      <c r="SQS52" s="3206"/>
      <c r="SQT52" s="3207"/>
      <c r="SQU52" s="3208"/>
      <c r="SQV52" s="3209"/>
      <c r="SQW52" s="3208"/>
      <c r="SQX52" s="3209"/>
      <c r="SQY52" s="3200"/>
      <c r="SQZ52" s="3201"/>
      <c r="SRA52" s="3208"/>
      <c r="SRB52" s="3206"/>
      <c r="SRC52" s="3200"/>
      <c r="SRD52" s="3201"/>
      <c r="SRE52" s="3202"/>
      <c r="SRF52" s="3203"/>
      <c r="SRG52" s="3200"/>
      <c r="SRH52" s="3204"/>
      <c r="SRI52" s="3179"/>
      <c r="SRJ52" s="3205"/>
      <c r="SRK52" s="3206"/>
      <c r="SRL52" s="3207"/>
      <c r="SRM52" s="3208"/>
      <c r="SRN52" s="3209"/>
      <c r="SRO52" s="3208"/>
      <c r="SRP52" s="3209"/>
      <c r="SRQ52" s="3200"/>
      <c r="SRR52" s="3201"/>
      <c r="SRS52" s="3208"/>
      <c r="SRT52" s="3206"/>
      <c r="SRU52" s="3200"/>
      <c r="SRV52" s="3201"/>
      <c r="SRW52" s="3202"/>
      <c r="SRX52" s="3203"/>
      <c r="SRY52" s="3200"/>
      <c r="SRZ52" s="3204"/>
      <c r="SSA52" s="3179"/>
      <c r="SSB52" s="3205"/>
      <c r="SSC52" s="3206"/>
      <c r="SSD52" s="3207"/>
      <c r="SSE52" s="3208"/>
      <c r="SSF52" s="3209"/>
      <c r="SSG52" s="3208"/>
      <c r="SSH52" s="3209"/>
      <c r="SSI52" s="3200"/>
      <c r="SSJ52" s="3201"/>
      <c r="SSK52" s="3208"/>
      <c r="SSL52" s="3206"/>
      <c r="SSM52" s="3200"/>
      <c r="SSN52" s="3201"/>
      <c r="SSO52" s="3202"/>
      <c r="SSP52" s="3203"/>
      <c r="SSQ52" s="3200"/>
      <c r="SSR52" s="3204"/>
      <c r="SSS52" s="3179"/>
      <c r="SST52" s="3205"/>
      <c r="SSU52" s="3206"/>
      <c r="SSV52" s="3207"/>
      <c r="SSW52" s="3208"/>
      <c r="SSX52" s="3209"/>
      <c r="SSY52" s="3208"/>
      <c r="SSZ52" s="3209"/>
      <c r="STA52" s="3200"/>
      <c r="STB52" s="3201"/>
      <c r="STC52" s="3208"/>
      <c r="STD52" s="3206"/>
      <c r="STE52" s="3200"/>
      <c r="STF52" s="3201"/>
      <c r="STG52" s="3202"/>
      <c r="STH52" s="3203"/>
      <c r="STI52" s="3200"/>
      <c r="STJ52" s="3204"/>
      <c r="STK52" s="3179"/>
      <c r="STL52" s="3205"/>
      <c r="STM52" s="3206"/>
      <c r="STN52" s="3207"/>
      <c r="STO52" s="3208"/>
      <c r="STP52" s="3209"/>
      <c r="STQ52" s="3208"/>
      <c r="STR52" s="3209"/>
      <c r="STS52" s="3200"/>
      <c r="STT52" s="3201"/>
      <c r="STU52" s="3208"/>
      <c r="STV52" s="3206"/>
      <c r="STW52" s="3200"/>
      <c r="STX52" s="3201"/>
      <c r="STY52" s="3202"/>
      <c r="STZ52" s="3203"/>
      <c r="SUA52" s="3200"/>
      <c r="SUB52" s="3204"/>
      <c r="SUC52" s="3179"/>
      <c r="SUD52" s="3205"/>
      <c r="SUE52" s="3206"/>
      <c r="SUF52" s="3207"/>
      <c r="SUG52" s="3208"/>
      <c r="SUH52" s="3209"/>
      <c r="SUI52" s="3208"/>
      <c r="SUJ52" s="3209"/>
      <c r="SUK52" s="3200"/>
      <c r="SUL52" s="3201"/>
      <c r="SUM52" s="3208"/>
      <c r="SUN52" s="3206"/>
      <c r="SUO52" s="3200"/>
      <c r="SUP52" s="3201"/>
      <c r="SUQ52" s="3202"/>
      <c r="SUR52" s="3203"/>
      <c r="SUS52" s="3200"/>
      <c r="SUT52" s="3204"/>
      <c r="SUU52" s="3179"/>
      <c r="SUV52" s="3205"/>
      <c r="SUW52" s="3206"/>
      <c r="SUX52" s="3207"/>
      <c r="SUY52" s="3208"/>
      <c r="SUZ52" s="3209"/>
      <c r="SVA52" s="3208"/>
      <c r="SVB52" s="3209"/>
      <c r="SVC52" s="3200"/>
      <c r="SVD52" s="3201"/>
      <c r="SVE52" s="3208"/>
      <c r="SVF52" s="3206"/>
      <c r="SVG52" s="3200"/>
      <c r="SVH52" s="3201"/>
      <c r="SVI52" s="3202"/>
      <c r="SVJ52" s="3203"/>
      <c r="SVK52" s="3200"/>
      <c r="SVL52" s="3204"/>
      <c r="SVM52" s="3179"/>
      <c r="SVN52" s="3205"/>
      <c r="SVO52" s="3206"/>
      <c r="SVP52" s="3207"/>
      <c r="SVQ52" s="3208"/>
      <c r="SVR52" s="3209"/>
      <c r="SVS52" s="3208"/>
      <c r="SVT52" s="3209"/>
      <c r="SVU52" s="3200"/>
      <c r="SVV52" s="3201"/>
      <c r="SVW52" s="3208"/>
      <c r="SVX52" s="3206"/>
      <c r="SVY52" s="3200"/>
      <c r="SVZ52" s="3201"/>
      <c r="SWA52" s="3202"/>
      <c r="SWB52" s="3203"/>
      <c r="SWC52" s="3200"/>
      <c r="SWD52" s="3204"/>
      <c r="SWE52" s="3179"/>
      <c r="SWF52" s="3205"/>
      <c r="SWG52" s="3206"/>
      <c r="SWH52" s="3207"/>
      <c r="SWI52" s="3208"/>
      <c r="SWJ52" s="3209"/>
      <c r="SWK52" s="3208"/>
      <c r="SWL52" s="3209"/>
      <c r="SWM52" s="3200"/>
      <c r="SWN52" s="3201"/>
      <c r="SWO52" s="3208"/>
      <c r="SWP52" s="3206"/>
      <c r="SWQ52" s="3200"/>
      <c r="SWR52" s="3201"/>
      <c r="SWS52" s="3202"/>
      <c r="SWT52" s="3203"/>
      <c r="SWU52" s="3200"/>
      <c r="SWV52" s="3204"/>
      <c r="SWW52" s="3179"/>
      <c r="SWX52" s="3205"/>
      <c r="SWY52" s="3206"/>
      <c r="SWZ52" s="3207"/>
      <c r="SXA52" s="3208"/>
      <c r="SXB52" s="3209"/>
      <c r="SXC52" s="3208"/>
      <c r="SXD52" s="3209"/>
      <c r="SXE52" s="3200"/>
      <c r="SXF52" s="3201"/>
      <c r="SXG52" s="3208"/>
      <c r="SXH52" s="3206"/>
      <c r="SXI52" s="3200"/>
      <c r="SXJ52" s="3201"/>
      <c r="SXK52" s="3202"/>
      <c r="SXL52" s="3203"/>
      <c r="SXM52" s="3200"/>
      <c r="SXN52" s="3204"/>
      <c r="SXO52" s="3179"/>
      <c r="SXP52" s="3205"/>
      <c r="SXQ52" s="3206"/>
      <c r="SXR52" s="3207"/>
      <c r="SXS52" s="3208"/>
      <c r="SXT52" s="3209"/>
      <c r="SXU52" s="3208"/>
      <c r="SXV52" s="3209"/>
      <c r="SXW52" s="3200"/>
      <c r="SXX52" s="3201"/>
      <c r="SXY52" s="3208"/>
      <c r="SXZ52" s="3206"/>
      <c r="SYA52" s="3200"/>
      <c r="SYB52" s="3201"/>
      <c r="SYC52" s="3202"/>
      <c r="SYD52" s="3203"/>
      <c r="SYE52" s="3200"/>
      <c r="SYF52" s="3204"/>
      <c r="SYG52" s="3179"/>
      <c r="SYH52" s="3205"/>
      <c r="SYI52" s="3206"/>
      <c r="SYJ52" s="3207"/>
      <c r="SYK52" s="3208"/>
      <c r="SYL52" s="3209"/>
      <c r="SYM52" s="3208"/>
      <c r="SYN52" s="3209"/>
      <c r="SYO52" s="3200"/>
      <c r="SYP52" s="3201"/>
      <c r="SYQ52" s="3208"/>
      <c r="SYR52" s="3206"/>
      <c r="SYS52" s="3200"/>
      <c r="SYT52" s="3201"/>
      <c r="SYU52" s="3202"/>
      <c r="SYV52" s="3203"/>
      <c r="SYW52" s="3200"/>
      <c r="SYX52" s="3204"/>
      <c r="SYY52" s="3179"/>
      <c r="SYZ52" s="3205"/>
      <c r="SZA52" s="3206"/>
      <c r="SZB52" s="3207"/>
      <c r="SZC52" s="3208"/>
      <c r="SZD52" s="3209"/>
      <c r="SZE52" s="3208"/>
      <c r="SZF52" s="3209"/>
      <c r="SZG52" s="3200"/>
      <c r="SZH52" s="3201"/>
      <c r="SZI52" s="3208"/>
      <c r="SZJ52" s="3206"/>
      <c r="SZK52" s="3200"/>
      <c r="SZL52" s="3201"/>
      <c r="SZM52" s="3202"/>
      <c r="SZN52" s="3203"/>
      <c r="SZO52" s="3200"/>
      <c r="SZP52" s="3204"/>
      <c r="SZQ52" s="3179"/>
      <c r="SZR52" s="3205"/>
      <c r="SZS52" s="3206"/>
      <c r="SZT52" s="3207"/>
      <c r="SZU52" s="3208"/>
      <c r="SZV52" s="3209"/>
      <c r="SZW52" s="3208"/>
      <c r="SZX52" s="3209"/>
      <c r="SZY52" s="3200"/>
      <c r="SZZ52" s="3201"/>
      <c r="TAA52" s="3208"/>
      <c r="TAB52" s="3206"/>
      <c r="TAC52" s="3200"/>
      <c r="TAD52" s="3201"/>
      <c r="TAE52" s="3202"/>
      <c r="TAF52" s="3203"/>
      <c r="TAG52" s="3200"/>
      <c r="TAH52" s="3204"/>
      <c r="TAI52" s="3179"/>
      <c r="TAJ52" s="3205"/>
      <c r="TAK52" s="3206"/>
      <c r="TAL52" s="3207"/>
      <c r="TAM52" s="3208"/>
      <c r="TAN52" s="3209"/>
      <c r="TAO52" s="3208"/>
      <c r="TAP52" s="3209"/>
      <c r="TAQ52" s="3200"/>
      <c r="TAR52" s="3201"/>
      <c r="TAS52" s="3208"/>
      <c r="TAT52" s="3206"/>
      <c r="TAU52" s="3200"/>
      <c r="TAV52" s="3201"/>
      <c r="TAW52" s="3202"/>
      <c r="TAX52" s="3203"/>
      <c r="TAY52" s="3200"/>
      <c r="TAZ52" s="3204"/>
      <c r="TBA52" s="3179"/>
      <c r="TBB52" s="3205"/>
      <c r="TBC52" s="3206"/>
      <c r="TBD52" s="3207"/>
      <c r="TBE52" s="3208"/>
      <c r="TBF52" s="3209"/>
      <c r="TBG52" s="3208"/>
      <c r="TBH52" s="3209"/>
      <c r="TBI52" s="3200"/>
      <c r="TBJ52" s="3201"/>
      <c r="TBK52" s="3208"/>
      <c r="TBL52" s="3206"/>
      <c r="TBM52" s="3200"/>
      <c r="TBN52" s="3201"/>
      <c r="TBO52" s="3202"/>
      <c r="TBP52" s="3203"/>
      <c r="TBQ52" s="3200"/>
      <c r="TBR52" s="3204"/>
      <c r="TBS52" s="3179"/>
      <c r="TBT52" s="3205"/>
      <c r="TBU52" s="3206"/>
      <c r="TBV52" s="3207"/>
      <c r="TBW52" s="3208"/>
      <c r="TBX52" s="3209"/>
      <c r="TBY52" s="3208"/>
      <c r="TBZ52" s="3209"/>
      <c r="TCA52" s="3200"/>
      <c r="TCB52" s="3201"/>
      <c r="TCC52" s="3208"/>
      <c r="TCD52" s="3206"/>
      <c r="TCE52" s="3200"/>
      <c r="TCF52" s="3201"/>
      <c r="TCG52" s="3202"/>
      <c r="TCH52" s="3203"/>
      <c r="TCI52" s="3200"/>
      <c r="TCJ52" s="3204"/>
      <c r="TCK52" s="3179"/>
      <c r="TCL52" s="3205"/>
      <c r="TCM52" s="3206"/>
      <c r="TCN52" s="3207"/>
      <c r="TCO52" s="3208"/>
      <c r="TCP52" s="3209"/>
      <c r="TCQ52" s="3208"/>
      <c r="TCR52" s="3209"/>
      <c r="TCS52" s="3200"/>
      <c r="TCT52" s="3201"/>
      <c r="TCU52" s="3208"/>
      <c r="TCV52" s="3206"/>
      <c r="TCW52" s="3200"/>
      <c r="TCX52" s="3201"/>
      <c r="TCY52" s="3202"/>
      <c r="TCZ52" s="3203"/>
      <c r="TDA52" s="3200"/>
      <c r="TDB52" s="3204"/>
      <c r="TDC52" s="3179"/>
      <c r="TDD52" s="3205"/>
      <c r="TDE52" s="3206"/>
      <c r="TDF52" s="3207"/>
      <c r="TDG52" s="3208"/>
      <c r="TDH52" s="3209"/>
      <c r="TDI52" s="3208"/>
      <c r="TDJ52" s="3209"/>
      <c r="TDK52" s="3200"/>
      <c r="TDL52" s="3201"/>
      <c r="TDM52" s="3208"/>
      <c r="TDN52" s="3206"/>
      <c r="TDO52" s="3200"/>
      <c r="TDP52" s="3201"/>
      <c r="TDQ52" s="3202"/>
      <c r="TDR52" s="3203"/>
      <c r="TDS52" s="3200"/>
      <c r="TDT52" s="3204"/>
      <c r="TDU52" s="3179"/>
      <c r="TDV52" s="3205"/>
      <c r="TDW52" s="3206"/>
      <c r="TDX52" s="3207"/>
      <c r="TDY52" s="3208"/>
      <c r="TDZ52" s="3209"/>
      <c r="TEA52" s="3208"/>
      <c r="TEB52" s="3209"/>
      <c r="TEC52" s="3200"/>
      <c r="TED52" s="3201"/>
      <c r="TEE52" s="3208"/>
      <c r="TEF52" s="3206"/>
      <c r="TEG52" s="3200"/>
      <c r="TEH52" s="3201"/>
      <c r="TEI52" s="3202"/>
      <c r="TEJ52" s="3203"/>
      <c r="TEK52" s="3200"/>
      <c r="TEL52" s="3204"/>
      <c r="TEM52" s="3179"/>
      <c r="TEN52" s="3205"/>
      <c r="TEO52" s="3206"/>
      <c r="TEP52" s="3207"/>
      <c r="TEQ52" s="3208"/>
      <c r="TER52" s="3209"/>
      <c r="TES52" s="3208"/>
      <c r="TET52" s="3209"/>
      <c r="TEU52" s="3200"/>
      <c r="TEV52" s="3201"/>
      <c r="TEW52" s="3208"/>
      <c r="TEX52" s="3206"/>
      <c r="TEY52" s="3200"/>
      <c r="TEZ52" s="3201"/>
      <c r="TFA52" s="3202"/>
      <c r="TFB52" s="3203"/>
      <c r="TFC52" s="3200"/>
      <c r="TFD52" s="3204"/>
      <c r="TFE52" s="3179"/>
      <c r="TFF52" s="3205"/>
      <c r="TFG52" s="3206"/>
      <c r="TFH52" s="3207"/>
      <c r="TFI52" s="3208"/>
      <c r="TFJ52" s="3209"/>
      <c r="TFK52" s="3208"/>
      <c r="TFL52" s="3209"/>
      <c r="TFM52" s="3200"/>
      <c r="TFN52" s="3201"/>
      <c r="TFO52" s="3208"/>
      <c r="TFP52" s="3206"/>
      <c r="TFQ52" s="3200"/>
      <c r="TFR52" s="3201"/>
      <c r="TFS52" s="3202"/>
      <c r="TFT52" s="3203"/>
      <c r="TFU52" s="3200"/>
      <c r="TFV52" s="3204"/>
      <c r="TFW52" s="3179"/>
      <c r="TFX52" s="3205"/>
      <c r="TFY52" s="3206"/>
      <c r="TFZ52" s="3207"/>
      <c r="TGA52" s="3208"/>
      <c r="TGB52" s="3209"/>
      <c r="TGC52" s="3208"/>
      <c r="TGD52" s="3209"/>
      <c r="TGE52" s="3200"/>
      <c r="TGF52" s="3201"/>
      <c r="TGG52" s="3208"/>
      <c r="TGH52" s="3206"/>
      <c r="TGI52" s="3200"/>
      <c r="TGJ52" s="3201"/>
      <c r="TGK52" s="3202"/>
      <c r="TGL52" s="3203"/>
      <c r="TGM52" s="3200"/>
      <c r="TGN52" s="3204"/>
      <c r="TGO52" s="3179"/>
      <c r="TGP52" s="3205"/>
      <c r="TGQ52" s="3206"/>
      <c r="TGR52" s="3207"/>
      <c r="TGS52" s="3208"/>
      <c r="TGT52" s="3209"/>
      <c r="TGU52" s="3208"/>
      <c r="TGV52" s="3209"/>
      <c r="TGW52" s="3200"/>
      <c r="TGX52" s="3201"/>
      <c r="TGY52" s="3208"/>
      <c r="TGZ52" s="3206"/>
      <c r="THA52" s="3200"/>
      <c r="THB52" s="3201"/>
      <c r="THC52" s="3202"/>
      <c r="THD52" s="3203"/>
      <c r="THE52" s="3200"/>
      <c r="THF52" s="3204"/>
      <c r="THG52" s="3179"/>
      <c r="THH52" s="3205"/>
      <c r="THI52" s="3206"/>
      <c r="THJ52" s="3207"/>
      <c r="THK52" s="3208"/>
      <c r="THL52" s="3209"/>
      <c r="THM52" s="3208"/>
      <c r="THN52" s="3209"/>
      <c r="THO52" s="3200"/>
      <c r="THP52" s="3201"/>
      <c r="THQ52" s="3208"/>
      <c r="THR52" s="3206"/>
      <c r="THS52" s="3200"/>
      <c r="THT52" s="3201"/>
      <c r="THU52" s="3202"/>
      <c r="THV52" s="3203"/>
      <c r="THW52" s="3200"/>
      <c r="THX52" s="3204"/>
      <c r="THY52" s="3179"/>
      <c r="THZ52" s="3205"/>
      <c r="TIA52" s="3206"/>
      <c r="TIB52" s="3207"/>
      <c r="TIC52" s="3208"/>
      <c r="TID52" s="3209"/>
      <c r="TIE52" s="3208"/>
      <c r="TIF52" s="3209"/>
      <c r="TIG52" s="3200"/>
      <c r="TIH52" s="3201"/>
      <c r="TII52" s="3208"/>
      <c r="TIJ52" s="3206"/>
      <c r="TIK52" s="3200"/>
      <c r="TIL52" s="3201"/>
      <c r="TIM52" s="3202"/>
      <c r="TIN52" s="3203"/>
      <c r="TIO52" s="3200"/>
      <c r="TIP52" s="3204"/>
      <c r="TIQ52" s="3179"/>
      <c r="TIR52" s="3205"/>
      <c r="TIS52" s="3206"/>
      <c r="TIT52" s="3207"/>
      <c r="TIU52" s="3208"/>
      <c r="TIV52" s="3209"/>
      <c r="TIW52" s="3208"/>
      <c r="TIX52" s="3209"/>
      <c r="TIY52" s="3200"/>
      <c r="TIZ52" s="3201"/>
      <c r="TJA52" s="3208"/>
      <c r="TJB52" s="3206"/>
      <c r="TJC52" s="3200"/>
      <c r="TJD52" s="3201"/>
      <c r="TJE52" s="3202"/>
      <c r="TJF52" s="3203"/>
      <c r="TJG52" s="3200"/>
      <c r="TJH52" s="3204"/>
      <c r="TJI52" s="3179"/>
      <c r="TJJ52" s="3205"/>
      <c r="TJK52" s="3206"/>
      <c r="TJL52" s="3207"/>
      <c r="TJM52" s="3208"/>
      <c r="TJN52" s="3209"/>
      <c r="TJO52" s="3208"/>
      <c r="TJP52" s="3209"/>
      <c r="TJQ52" s="3200"/>
      <c r="TJR52" s="3201"/>
      <c r="TJS52" s="3208"/>
      <c r="TJT52" s="3206"/>
      <c r="TJU52" s="3200"/>
      <c r="TJV52" s="3201"/>
      <c r="TJW52" s="3202"/>
      <c r="TJX52" s="3203"/>
      <c r="TJY52" s="3200"/>
      <c r="TJZ52" s="3204"/>
      <c r="TKA52" s="3179"/>
      <c r="TKB52" s="3205"/>
      <c r="TKC52" s="3206"/>
      <c r="TKD52" s="3207"/>
      <c r="TKE52" s="3208"/>
      <c r="TKF52" s="3209"/>
      <c r="TKG52" s="3208"/>
      <c r="TKH52" s="3209"/>
      <c r="TKI52" s="3200"/>
      <c r="TKJ52" s="3201"/>
      <c r="TKK52" s="3208"/>
      <c r="TKL52" s="3206"/>
      <c r="TKM52" s="3200"/>
      <c r="TKN52" s="3201"/>
      <c r="TKO52" s="3202"/>
      <c r="TKP52" s="3203"/>
      <c r="TKQ52" s="3200"/>
      <c r="TKR52" s="3204"/>
      <c r="TKS52" s="3179"/>
      <c r="TKT52" s="3205"/>
      <c r="TKU52" s="3206"/>
      <c r="TKV52" s="3207"/>
      <c r="TKW52" s="3208"/>
      <c r="TKX52" s="3209"/>
      <c r="TKY52" s="3208"/>
      <c r="TKZ52" s="3209"/>
      <c r="TLA52" s="3200"/>
      <c r="TLB52" s="3201"/>
      <c r="TLC52" s="3208"/>
      <c r="TLD52" s="3206"/>
      <c r="TLE52" s="3200"/>
      <c r="TLF52" s="3201"/>
      <c r="TLG52" s="3202"/>
      <c r="TLH52" s="3203"/>
      <c r="TLI52" s="3200"/>
      <c r="TLJ52" s="3204"/>
      <c r="TLK52" s="3179"/>
      <c r="TLL52" s="3205"/>
      <c r="TLM52" s="3206"/>
      <c r="TLN52" s="3207"/>
      <c r="TLO52" s="3208"/>
      <c r="TLP52" s="3209"/>
      <c r="TLQ52" s="3208"/>
      <c r="TLR52" s="3209"/>
      <c r="TLS52" s="3200"/>
      <c r="TLT52" s="3201"/>
      <c r="TLU52" s="3208"/>
      <c r="TLV52" s="3206"/>
      <c r="TLW52" s="3200"/>
      <c r="TLX52" s="3201"/>
      <c r="TLY52" s="3202"/>
      <c r="TLZ52" s="3203"/>
      <c r="TMA52" s="3200"/>
      <c r="TMB52" s="3204"/>
      <c r="TMC52" s="3179"/>
      <c r="TMD52" s="3205"/>
      <c r="TME52" s="3206"/>
      <c r="TMF52" s="3207"/>
      <c r="TMG52" s="3208"/>
      <c r="TMH52" s="3209"/>
      <c r="TMI52" s="3208"/>
      <c r="TMJ52" s="3209"/>
      <c r="TMK52" s="3200"/>
      <c r="TML52" s="3201"/>
      <c r="TMM52" s="3208"/>
      <c r="TMN52" s="3206"/>
      <c r="TMO52" s="3200"/>
      <c r="TMP52" s="3201"/>
      <c r="TMQ52" s="3202"/>
      <c r="TMR52" s="3203"/>
      <c r="TMS52" s="3200"/>
      <c r="TMT52" s="3204"/>
      <c r="TMU52" s="3179"/>
      <c r="TMV52" s="3205"/>
      <c r="TMW52" s="3206"/>
      <c r="TMX52" s="3207"/>
      <c r="TMY52" s="3208"/>
      <c r="TMZ52" s="3209"/>
      <c r="TNA52" s="3208"/>
      <c r="TNB52" s="3209"/>
      <c r="TNC52" s="3200"/>
      <c r="TND52" s="3201"/>
      <c r="TNE52" s="3208"/>
      <c r="TNF52" s="3206"/>
      <c r="TNG52" s="3200"/>
      <c r="TNH52" s="3201"/>
      <c r="TNI52" s="3202"/>
      <c r="TNJ52" s="3203"/>
      <c r="TNK52" s="3200"/>
      <c r="TNL52" s="3204"/>
      <c r="TNM52" s="3179"/>
      <c r="TNN52" s="3205"/>
      <c r="TNO52" s="3206"/>
      <c r="TNP52" s="3207"/>
      <c r="TNQ52" s="3208"/>
      <c r="TNR52" s="3209"/>
      <c r="TNS52" s="3208"/>
      <c r="TNT52" s="3209"/>
      <c r="TNU52" s="3200"/>
      <c r="TNV52" s="3201"/>
      <c r="TNW52" s="3208"/>
      <c r="TNX52" s="3206"/>
      <c r="TNY52" s="3200"/>
      <c r="TNZ52" s="3201"/>
      <c r="TOA52" s="3202"/>
      <c r="TOB52" s="3203"/>
      <c r="TOC52" s="3200"/>
      <c r="TOD52" s="3204"/>
      <c r="TOE52" s="3179"/>
      <c r="TOF52" s="3205"/>
      <c r="TOG52" s="3206"/>
      <c r="TOH52" s="3207"/>
      <c r="TOI52" s="3208"/>
      <c r="TOJ52" s="3209"/>
      <c r="TOK52" s="3208"/>
      <c r="TOL52" s="3209"/>
      <c r="TOM52" s="3200"/>
      <c r="TON52" s="3201"/>
      <c r="TOO52" s="3208"/>
      <c r="TOP52" s="3206"/>
      <c r="TOQ52" s="3200"/>
      <c r="TOR52" s="3201"/>
      <c r="TOS52" s="3202"/>
      <c r="TOT52" s="3203"/>
      <c r="TOU52" s="3200"/>
      <c r="TOV52" s="3204"/>
      <c r="TOW52" s="3179"/>
      <c r="TOX52" s="3205"/>
      <c r="TOY52" s="3206"/>
      <c r="TOZ52" s="3207"/>
      <c r="TPA52" s="3208"/>
      <c r="TPB52" s="3209"/>
      <c r="TPC52" s="3208"/>
      <c r="TPD52" s="3209"/>
      <c r="TPE52" s="3200"/>
      <c r="TPF52" s="3201"/>
      <c r="TPG52" s="3208"/>
      <c r="TPH52" s="3206"/>
      <c r="TPI52" s="3200"/>
      <c r="TPJ52" s="3201"/>
      <c r="TPK52" s="3202"/>
      <c r="TPL52" s="3203"/>
      <c r="TPM52" s="3200"/>
      <c r="TPN52" s="3204"/>
      <c r="TPO52" s="3179"/>
      <c r="TPP52" s="3205"/>
      <c r="TPQ52" s="3206"/>
      <c r="TPR52" s="3207"/>
      <c r="TPS52" s="3208"/>
      <c r="TPT52" s="3209"/>
      <c r="TPU52" s="3208"/>
      <c r="TPV52" s="3209"/>
      <c r="TPW52" s="3200"/>
      <c r="TPX52" s="3201"/>
      <c r="TPY52" s="3208"/>
      <c r="TPZ52" s="3206"/>
      <c r="TQA52" s="3200"/>
      <c r="TQB52" s="3201"/>
      <c r="TQC52" s="3202"/>
      <c r="TQD52" s="3203"/>
      <c r="TQE52" s="3200"/>
      <c r="TQF52" s="3204"/>
      <c r="TQG52" s="3179"/>
      <c r="TQH52" s="3205"/>
      <c r="TQI52" s="3206"/>
      <c r="TQJ52" s="3207"/>
      <c r="TQK52" s="3208"/>
      <c r="TQL52" s="3209"/>
      <c r="TQM52" s="3208"/>
      <c r="TQN52" s="3209"/>
      <c r="TQO52" s="3200"/>
      <c r="TQP52" s="3201"/>
      <c r="TQQ52" s="3208"/>
      <c r="TQR52" s="3206"/>
      <c r="TQS52" s="3200"/>
      <c r="TQT52" s="3201"/>
      <c r="TQU52" s="3202"/>
      <c r="TQV52" s="3203"/>
      <c r="TQW52" s="3200"/>
      <c r="TQX52" s="3204"/>
      <c r="TQY52" s="3179"/>
      <c r="TQZ52" s="3205"/>
      <c r="TRA52" s="3206"/>
      <c r="TRB52" s="3207"/>
      <c r="TRC52" s="3208"/>
      <c r="TRD52" s="3209"/>
      <c r="TRE52" s="3208"/>
      <c r="TRF52" s="3209"/>
      <c r="TRG52" s="3200"/>
      <c r="TRH52" s="3201"/>
      <c r="TRI52" s="3208"/>
      <c r="TRJ52" s="3206"/>
      <c r="TRK52" s="3200"/>
      <c r="TRL52" s="3201"/>
      <c r="TRM52" s="3202"/>
      <c r="TRN52" s="3203"/>
      <c r="TRO52" s="3200"/>
      <c r="TRP52" s="3204"/>
      <c r="TRQ52" s="3179"/>
      <c r="TRR52" s="3205"/>
      <c r="TRS52" s="3206"/>
      <c r="TRT52" s="3207"/>
      <c r="TRU52" s="3208"/>
      <c r="TRV52" s="3209"/>
      <c r="TRW52" s="3208"/>
      <c r="TRX52" s="3209"/>
      <c r="TRY52" s="3200"/>
      <c r="TRZ52" s="3201"/>
      <c r="TSA52" s="3208"/>
      <c r="TSB52" s="3206"/>
      <c r="TSC52" s="3200"/>
      <c r="TSD52" s="3201"/>
      <c r="TSE52" s="3202"/>
      <c r="TSF52" s="3203"/>
      <c r="TSG52" s="3200"/>
      <c r="TSH52" s="3204"/>
      <c r="TSI52" s="3179"/>
      <c r="TSJ52" s="3205"/>
      <c r="TSK52" s="3206"/>
      <c r="TSL52" s="3207"/>
      <c r="TSM52" s="3208"/>
      <c r="TSN52" s="3209"/>
      <c r="TSO52" s="3208"/>
      <c r="TSP52" s="3209"/>
      <c r="TSQ52" s="3200"/>
      <c r="TSR52" s="3201"/>
      <c r="TSS52" s="3208"/>
      <c r="TST52" s="3206"/>
      <c r="TSU52" s="3200"/>
      <c r="TSV52" s="3201"/>
      <c r="TSW52" s="3202"/>
      <c r="TSX52" s="3203"/>
      <c r="TSY52" s="3200"/>
      <c r="TSZ52" s="3204"/>
      <c r="TTA52" s="3179"/>
      <c r="TTB52" s="3205"/>
      <c r="TTC52" s="3206"/>
      <c r="TTD52" s="3207"/>
      <c r="TTE52" s="3208"/>
      <c r="TTF52" s="3209"/>
      <c r="TTG52" s="3208"/>
      <c r="TTH52" s="3209"/>
      <c r="TTI52" s="3200"/>
      <c r="TTJ52" s="3201"/>
      <c r="TTK52" s="3208"/>
      <c r="TTL52" s="3206"/>
      <c r="TTM52" s="3200"/>
      <c r="TTN52" s="3201"/>
      <c r="TTO52" s="3202"/>
      <c r="TTP52" s="3203"/>
      <c r="TTQ52" s="3200"/>
      <c r="TTR52" s="3204"/>
      <c r="TTS52" s="3179"/>
      <c r="TTT52" s="3205"/>
      <c r="TTU52" s="3206"/>
      <c r="TTV52" s="3207"/>
      <c r="TTW52" s="3208"/>
      <c r="TTX52" s="3209"/>
      <c r="TTY52" s="3208"/>
      <c r="TTZ52" s="3209"/>
      <c r="TUA52" s="3200"/>
      <c r="TUB52" s="3201"/>
      <c r="TUC52" s="3208"/>
      <c r="TUD52" s="3206"/>
      <c r="TUE52" s="3200"/>
      <c r="TUF52" s="3201"/>
      <c r="TUG52" s="3202"/>
      <c r="TUH52" s="3203"/>
      <c r="TUI52" s="3200"/>
      <c r="TUJ52" s="3204"/>
      <c r="TUK52" s="3179"/>
      <c r="TUL52" s="3205"/>
      <c r="TUM52" s="3206"/>
      <c r="TUN52" s="3207"/>
      <c r="TUO52" s="3208"/>
      <c r="TUP52" s="3209"/>
      <c r="TUQ52" s="3208"/>
      <c r="TUR52" s="3209"/>
      <c r="TUS52" s="3200"/>
      <c r="TUT52" s="3201"/>
      <c r="TUU52" s="3208"/>
      <c r="TUV52" s="3206"/>
      <c r="TUW52" s="3200"/>
      <c r="TUX52" s="3201"/>
      <c r="TUY52" s="3202"/>
      <c r="TUZ52" s="3203"/>
      <c r="TVA52" s="3200"/>
      <c r="TVB52" s="3204"/>
      <c r="TVC52" s="3179"/>
      <c r="TVD52" s="3205"/>
      <c r="TVE52" s="3206"/>
      <c r="TVF52" s="3207"/>
      <c r="TVG52" s="3208"/>
      <c r="TVH52" s="3209"/>
      <c r="TVI52" s="3208"/>
      <c r="TVJ52" s="3209"/>
      <c r="TVK52" s="3200"/>
      <c r="TVL52" s="3201"/>
      <c r="TVM52" s="3208"/>
      <c r="TVN52" s="3206"/>
      <c r="TVO52" s="3200"/>
      <c r="TVP52" s="3201"/>
      <c r="TVQ52" s="3202"/>
      <c r="TVR52" s="3203"/>
      <c r="TVS52" s="3200"/>
      <c r="TVT52" s="3204"/>
      <c r="TVU52" s="3179"/>
      <c r="TVV52" s="3205"/>
      <c r="TVW52" s="3206"/>
      <c r="TVX52" s="3207"/>
      <c r="TVY52" s="3208"/>
      <c r="TVZ52" s="3209"/>
      <c r="TWA52" s="3208"/>
      <c r="TWB52" s="3209"/>
      <c r="TWC52" s="3200"/>
      <c r="TWD52" s="3201"/>
      <c r="TWE52" s="3208"/>
      <c r="TWF52" s="3206"/>
      <c r="TWG52" s="3200"/>
      <c r="TWH52" s="3201"/>
      <c r="TWI52" s="3202"/>
      <c r="TWJ52" s="3203"/>
      <c r="TWK52" s="3200"/>
      <c r="TWL52" s="3204"/>
      <c r="TWM52" s="3179"/>
      <c r="TWN52" s="3205"/>
      <c r="TWO52" s="3206"/>
      <c r="TWP52" s="3207"/>
      <c r="TWQ52" s="3208"/>
      <c r="TWR52" s="3209"/>
      <c r="TWS52" s="3208"/>
      <c r="TWT52" s="3209"/>
      <c r="TWU52" s="3200"/>
      <c r="TWV52" s="3201"/>
      <c r="TWW52" s="3208"/>
      <c r="TWX52" s="3206"/>
      <c r="TWY52" s="3200"/>
      <c r="TWZ52" s="3201"/>
      <c r="TXA52" s="3202"/>
      <c r="TXB52" s="3203"/>
      <c r="TXC52" s="3200"/>
      <c r="TXD52" s="3204"/>
      <c r="TXE52" s="3179"/>
      <c r="TXF52" s="3205"/>
      <c r="TXG52" s="3206"/>
      <c r="TXH52" s="3207"/>
      <c r="TXI52" s="3208"/>
      <c r="TXJ52" s="3209"/>
      <c r="TXK52" s="3208"/>
      <c r="TXL52" s="3209"/>
      <c r="TXM52" s="3200"/>
      <c r="TXN52" s="3201"/>
      <c r="TXO52" s="3208"/>
      <c r="TXP52" s="3206"/>
      <c r="TXQ52" s="3200"/>
      <c r="TXR52" s="3201"/>
      <c r="TXS52" s="3202"/>
      <c r="TXT52" s="3203"/>
      <c r="TXU52" s="3200"/>
      <c r="TXV52" s="3204"/>
      <c r="TXW52" s="3179"/>
      <c r="TXX52" s="3205"/>
      <c r="TXY52" s="3206"/>
      <c r="TXZ52" s="3207"/>
      <c r="TYA52" s="3208"/>
      <c r="TYB52" s="3209"/>
      <c r="TYC52" s="3208"/>
      <c r="TYD52" s="3209"/>
      <c r="TYE52" s="3200"/>
      <c r="TYF52" s="3201"/>
      <c r="TYG52" s="3208"/>
      <c r="TYH52" s="3206"/>
      <c r="TYI52" s="3200"/>
      <c r="TYJ52" s="3201"/>
      <c r="TYK52" s="3202"/>
      <c r="TYL52" s="3203"/>
      <c r="TYM52" s="3200"/>
      <c r="TYN52" s="3204"/>
      <c r="TYO52" s="3179"/>
      <c r="TYP52" s="3205"/>
      <c r="TYQ52" s="3206"/>
      <c r="TYR52" s="3207"/>
      <c r="TYS52" s="3208"/>
      <c r="TYT52" s="3209"/>
      <c r="TYU52" s="3208"/>
      <c r="TYV52" s="3209"/>
      <c r="TYW52" s="3200"/>
      <c r="TYX52" s="3201"/>
      <c r="TYY52" s="3208"/>
      <c r="TYZ52" s="3206"/>
      <c r="TZA52" s="3200"/>
      <c r="TZB52" s="3201"/>
      <c r="TZC52" s="3202"/>
      <c r="TZD52" s="3203"/>
      <c r="TZE52" s="3200"/>
      <c r="TZF52" s="3204"/>
      <c r="TZG52" s="3179"/>
      <c r="TZH52" s="3205"/>
      <c r="TZI52" s="3206"/>
      <c r="TZJ52" s="3207"/>
      <c r="TZK52" s="3208"/>
      <c r="TZL52" s="3209"/>
      <c r="TZM52" s="3208"/>
      <c r="TZN52" s="3209"/>
      <c r="TZO52" s="3200"/>
      <c r="TZP52" s="3201"/>
      <c r="TZQ52" s="3208"/>
      <c r="TZR52" s="3206"/>
      <c r="TZS52" s="3200"/>
      <c r="TZT52" s="3201"/>
      <c r="TZU52" s="3202"/>
      <c r="TZV52" s="3203"/>
      <c r="TZW52" s="3200"/>
      <c r="TZX52" s="3204"/>
      <c r="TZY52" s="3179"/>
      <c r="TZZ52" s="3205"/>
      <c r="UAA52" s="3206"/>
      <c r="UAB52" s="3207"/>
      <c r="UAC52" s="3208"/>
      <c r="UAD52" s="3209"/>
      <c r="UAE52" s="3208"/>
      <c r="UAF52" s="3209"/>
      <c r="UAG52" s="3200"/>
      <c r="UAH52" s="3201"/>
      <c r="UAI52" s="3208"/>
      <c r="UAJ52" s="3206"/>
      <c r="UAK52" s="3200"/>
      <c r="UAL52" s="3201"/>
      <c r="UAM52" s="3202"/>
      <c r="UAN52" s="3203"/>
      <c r="UAO52" s="3200"/>
      <c r="UAP52" s="3204"/>
      <c r="UAQ52" s="3179"/>
      <c r="UAR52" s="3205"/>
      <c r="UAS52" s="3206"/>
      <c r="UAT52" s="3207"/>
      <c r="UAU52" s="3208"/>
      <c r="UAV52" s="3209"/>
      <c r="UAW52" s="3208"/>
      <c r="UAX52" s="3209"/>
      <c r="UAY52" s="3200"/>
      <c r="UAZ52" s="3201"/>
      <c r="UBA52" s="3208"/>
      <c r="UBB52" s="3206"/>
      <c r="UBC52" s="3200"/>
      <c r="UBD52" s="3201"/>
      <c r="UBE52" s="3202"/>
      <c r="UBF52" s="3203"/>
      <c r="UBG52" s="3200"/>
      <c r="UBH52" s="3204"/>
      <c r="UBI52" s="3179"/>
      <c r="UBJ52" s="3205"/>
      <c r="UBK52" s="3206"/>
      <c r="UBL52" s="3207"/>
      <c r="UBM52" s="3208"/>
      <c r="UBN52" s="3209"/>
      <c r="UBO52" s="3208"/>
      <c r="UBP52" s="3209"/>
      <c r="UBQ52" s="3200"/>
      <c r="UBR52" s="3201"/>
      <c r="UBS52" s="3208"/>
      <c r="UBT52" s="3206"/>
      <c r="UBU52" s="3200"/>
      <c r="UBV52" s="3201"/>
      <c r="UBW52" s="3202"/>
      <c r="UBX52" s="3203"/>
      <c r="UBY52" s="3200"/>
      <c r="UBZ52" s="3204"/>
      <c r="UCA52" s="3179"/>
      <c r="UCB52" s="3205"/>
      <c r="UCC52" s="3206"/>
      <c r="UCD52" s="3207"/>
      <c r="UCE52" s="3208"/>
      <c r="UCF52" s="3209"/>
      <c r="UCG52" s="3208"/>
      <c r="UCH52" s="3209"/>
      <c r="UCI52" s="3200"/>
      <c r="UCJ52" s="3201"/>
      <c r="UCK52" s="3208"/>
      <c r="UCL52" s="3206"/>
      <c r="UCM52" s="3200"/>
      <c r="UCN52" s="3201"/>
      <c r="UCO52" s="3202"/>
      <c r="UCP52" s="3203"/>
      <c r="UCQ52" s="3200"/>
      <c r="UCR52" s="3204"/>
      <c r="UCS52" s="3179"/>
      <c r="UCT52" s="3205"/>
      <c r="UCU52" s="3206"/>
      <c r="UCV52" s="3207"/>
      <c r="UCW52" s="3208"/>
      <c r="UCX52" s="3209"/>
      <c r="UCY52" s="3208"/>
      <c r="UCZ52" s="3209"/>
      <c r="UDA52" s="3200"/>
      <c r="UDB52" s="3201"/>
      <c r="UDC52" s="3208"/>
      <c r="UDD52" s="3206"/>
      <c r="UDE52" s="3200"/>
      <c r="UDF52" s="3201"/>
      <c r="UDG52" s="3202"/>
      <c r="UDH52" s="3203"/>
      <c r="UDI52" s="3200"/>
      <c r="UDJ52" s="3204"/>
      <c r="UDK52" s="3179"/>
      <c r="UDL52" s="3205"/>
      <c r="UDM52" s="3206"/>
      <c r="UDN52" s="3207"/>
      <c r="UDO52" s="3208"/>
      <c r="UDP52" s="3209"/>
      <c r="UDQ52" s="3208"/>
      <c r="UDR52" s="3209"/>
      <c r="UDS52" s="3200"/>
      <c r="UDT52" s="3201"/>
      <c r="UDU52" s="3208"/>
      <c r="UDV52" s="3206"/>
      <c r="UDW52" s="3200"/>
      <c r="UDX52" s="3201"/>
      <c r="UDY52" s="3202"/>
      <c r="UDZ52" s="3203"/>
      <c r="UEA52" s="3200"/>
      <c r="UEB52" s="3204"/>
      <c r="UEC52" s="3179"/>
      <c r="UED52" s="3205"/>
      <c r="UEE52" s="3206"/>
      <c r="UEF52" s="3207"/>
      <c r="UEG52" s="3208"/>
      <c r="UEH52" s="3209"/>
      <c r="UEI52" s="3208"/>
      <c r="UEJ52" s="3209"/>
      <c r="UEK52" s="3200"/>
      <c r="UEL52" s="3201"/>
      <c r="UEM52" s="3208"/>
      <c r="UEN52" s="3206"/>
      <c r="UEO52" s="3200"/>
      <c r="UEP52" s="3201"/>
      <c r="UEQ52" s="3202"/>
      <c r="UER52" s="3203"/>
      <c r="UES52" s="3200"/>
      <c r="UET52" s="3204"/>
      <c r="UEU52" s="3179"/>
      <c r="UEV52" s="3205"/>
      <c r="UEW52" s="3206"/>
      <c r="UEX52" s="3207"/>
      <c r="UEY52" s="3208"/>
      <c r="UEZ52" s="3209"/>
      <c r="UFA52" s="3208"/>
      <c r="UFB52" s="3209"/>
      <c r="UFC52" s="3200"/>
      <c r="UFD52" s="3201"/>
      <c r="UFE52" s="3208"/>
      <c r="UFF52" s="3206"/>
      <c r="UFG52" s="3200"/>
      <c r="UFH52" s="3201"/>
      <c r="UFI52" s="3202"/>
      <c r="UFJ52" s="3203"/>
      <c r="UFK52" s="3200"/>
      <c r="UFL52" s="3204"/>
      <c r="UFM52" s="3179"/>
      <c r="UFN52" s="3205"/>
      <c r="UFO52" s="3206"/>
      <c r="UFP52" s="3207"/>
      <c r="UFQ52" s="3208"/>
      <c r="UFR52" s="3209"/>
      <c r="UFS52" s="3208"/>
      <c r="UFT52" s="3209"/>
      <c r="UFU52" s="3200"/>
      <c r="UFV52" s="3201"/>
      <c r="UFW52" s="3208"/>
      <c r="UFX52" s="3206"/>
      <c r="UFY52" s="3200"/>
      <c r="UFZ52" s="3201"/>
      <c r="UGA52" s="3202"/>
      <c r="UGB52" s="3203"/>
      <c r="UGC52" s="3200"/>
      <c r="UGD52" s="3204"/>
      <c r="UGE52" s="3179"/>
      <c r="UGF52" s="3205"/>
      <c r="UGG52" s="3206"/>
      <c r="UGH52" s="3207"/>
      <c r="UGI52" s="3208"/>
      <c r="UGJ52" s="3209"/>
      <c r="UGK52" s="3208"/>
      <c r="UGL52" s="3209"/>
      <c r="UGM52" s="3200"/>
      <c r="UGN52" s="3201"/>
      <c r="UGO52" s="3208"/>
      <c r="UGP52" s="3206"/>
      <c r="UGQ52" s="3200"/>
      <c r="UGR52" s="3201"/>
      <c r="UGS52" s="3202"/>
      <c r="UGT52" s="3203"/>
      <c r="UGU52" s="3200"/>
      <c r="UGV52" s="3204"/>
      <c r="UGW52" s="3179"/>
      <c r="UGX52" s="3205"/>
      <c r="UGY52" s="3206"/>
      <c r="UGZ52" s="3207"/>
      <c r="UHA52" s="3208"/>
      <c r="UHB52" s="3209"/>
      <c r="UHC52" s="3208"/>
      <c r="UHD52" s="3209"/>
      <c r="UHE52" s="3200"/>
      <c r="UHF52" s="3201"/>
      <c r="UHG52" s="3208"/>
      <c r="UHH52" s="3206"/>
      <c r="UHI52" s="3200"/>
      <c r="UHJ52" s="3201"/>
      <c r="UHK52" s="3202"/>
      <c r="UHL52" s="3203"/>
      <c r="UHM52" s="3200"/>
      <c r="UHN52" s="3204"/>
      <c r="UHO52" s="3179"/>
      <c r="UHP52" s="3205"/>
      <c r="UHQ52" s="3206"/>
      <c r="UHR52" s="3207"/>
      <c r="UHS52" s="3208"/>
      <c r="UHT52" s="3209"/>
      <c r="UHU52" s="3208"/>
      <c r="UHV52" s="3209"/>
      <c r="UHW52" s="3200"/>
      <c r="UHX52" s="3201"/>
      <c r="UHY52" s="3208"/>
      <c r="UHZ52" s="3206"/>
      <c r="UIA52" s="3200"/>
      <c r="UIB52" s="3201"/>
      <c r="UIC52" s="3202"/>
      <c r="UID52" s="3203"/>
      <c r="UIE52" s="3200"/>
      <c r="UIF52" s="3204"/>
      <c r="UIG52" s="3179"/>
      <c r="UIH52" s="3205"/>
      <c r="UII52" s="3206"/>
      <c r="UIJ52" s="3207"/>
      <c r="UIK52" s="3208"/>
      <c r="UIL52" s="3209"/>
      <c r="UIM52" s="3208"/>
      <c r="UIN52" s="3209"/>
      <c r="UIO52" s="3200"/>
      <c r="UIP52" s="3201"/>
      <c r="UIQ52" s="3208"/>
      <c r="UIR52" s="3206"/>
      <c r="UIS52" s="3200"/>
      <c r="UIT52" s="3201"/>
      <c r="UIU52" s="3202"/>
      <c r="UIV52" s="3203"/>
      <c r="UIW52" s="3200"/>
      <c r="UIX52" s="3204"/>
      <c r="UIY52" s="3179"/>
      <c r="UIZ52" s="3205"/>
      <c r="UJA52" s="3206"/>
      <c r="UJB52" s="3207"/>
      <c r="UJC52" s="3208"/>
      <c r="UJD52" s="3209"/>
      <c r="UJE52" s="3208"/>
      <c r="UJF52" s="3209"/>
      <c r="UJG52" s="3200"/>
      <c r="UJH52" s="3201"/>
      <c r="UJI52" s="3208"/>
      <c r="UJJ52" s="3206"/>
      <c r="UJK52" s="3200"/>
      <c r="UJL52" s="3201"/>
      <c r="UJM52" s="3202"/>
      <c r="UJN52" s="3203"/>
      <c r="UJO52" s="3200"/>
      <c r="UJP52" s="3204"/>
      <c r="UJQ52" s="3179"/>
      <c r="UJR52" s="3205"/>
      <c r="UJS52" s="3206"/>
      <c r="UJT52" s="3207"/>
      <c r="UJU52" s="3208"/>
      <c r="UJV52" s="3209"/>
      <c r="UJW52" s="3208"/>
      <c r="UJX52" s="3209"/>
      <c r="UJY52" s="3200"/>
      <c r="UJZ52" s="3201"/>
      <c r="UKA52" s="3208"/>
      <c r="UKB52" s="3206"/>
      <c r="UKC52" s="3200"/>
      <c r="UKD52" s="3201"/>
      <c r="UKE52" s="3202"/>
      <c r="UKF52" s="3203"/>
      <c r="UKG52" s="3200"/>
      <c r="UKH52" s="3204"/>
      <c r="UKI52" s="3179"/>
      <c r="UKJ52" s="3205"/>
      <c r="UKK52" s="3206"/>
      <c r="UKL52" s="3207"/>
      <c r="UKM52" s="3208"/>
      <c r="UKN52" s="3209"/>
      <c r="UKO52" s="3208"/>
      <c r="UKP52" s="3209"/>
      <c r="UKQ52" s="3200"/>
      <c r="UKR52" s="3201"/>
      <c r="UKS52" s="3208"/>
      <c r="UKT52" s="3206"/>
      <c r="UKU52" s="3200"/>
      <c r="UKV52" s="3201"/>
      <c r="UKW52" s="3202"/>
      <c r="UKX52" s="3203"/>
      <c r="UKY52" s="3200"/>
      <c r="UKZ52" s="3204"/>
      <c r="ULA52" s="3179"/>
      <c r="ULB52" s="3205"/>
      <c r="ULC52" s="3206"/>
      <c r="ULD52" s="3207"/>
      <c r="ULE52" s="3208"/>
      <c r="ULF52" s="3209"/>
      <c r="ULG52" s="3208"/>
      <c r="ULH52" s="3209"/>
      <c r="ULI52" s="3200"/>
      <c r="ULJ52" s="3201"/>
      <c r="ULK52" s="3208"/>
      <c r="ULL52" s="3206"/>
      <c r="ULM52" s="3200"/>
      <c r="ULN52" s="3201"/>
      <c r="ULO52" s="3202"/>
      <c r="ULP52" s="3203"/>
      <c r="ULQ52" s="3200"/>
      <c r="ULR52" s="3204"/>
      <c r="ULS52" s="3179"/>
      <c r="ULT52" s="3205"/>
      <c r="ULU52" s="3206"/>
      <c r="ULV52" s="3207"/>
      <c r="ULW52" s="3208"/>
      <c r="ULX52" s="3209"/>
      <c r="ULY52" s="3208"/>
      <c r="ULZ52" s="3209"/>
      <c r="UMA52" s="3200"/>
      <c r="UMB52" s="3201"/>
      <c r="UMC52" s="3208"/>
      <c r="UMD52" s="3206"/>
      <c r="UME52" s="3200"/>
      <c r="UMF52" s="3201"/>
      <c r="UMG52" s="3202"/>
      <c r="UMH52" s="3203"/>
      <c r="UMI52" s="3200"/>
      <c r="UMJ52" s="3204"/>
      <c r="UMK52" s="3179"/>
      <c r="UML52" s="3205"/>
      <c r="UMM52" s="3206"/>
      <c r="UMN52" s="3207"/>
      <c r="UMO52" s="3208"/>
      <c r="UMP52" s="3209"/>
      <c r="UMQ52" s="3208"/>
      <c r="UMR52" s="3209"/>
      <c r="UMS52" s="3200"/>
      <c r="UMT52" s="3201"/>
      <c r="UMU52" s="3208"/>
      <c r="UMV52" s="3206"/>
      <c r="UMW52" s="3200"/>
      <c r="UMX52" s="3201"/>
      <c r="UMY52" s="3202"/>
      <c r="UMZ52" s="3203"/>
      <c r="UNA52" s="3200"/>
      <c r="UNB52" s="3204"/>
      <c r="UNC52" s="3179"/>
      <c r="UND52" s="3205"/>
      <c r="UNE52" s="3206"/>
      <c r="UNF52" s="3207"/>
      <c r="UNG52" s="3208"/>
      <c r="UNH52" s="3209"/>
      <c r="UNI52" s="3208"/>
      <c r="UNJ52" s="3209"/>
      <c r="UNK52" s="3200"/>
      <c r="UNL52" s="3201"/>
      <c r="UNM52" s="3208"/>
      <c r="UNN52" s="3206"/>
      <c r="UNO52" s="3200"/>
      <c r="UNP52" s="3201"/>
      <c r="UNQ52" s="3202"/>
      <c r="UNR52" s="3203"/>
      <c r="UNS52" s="3200"/>
      <c r="UNT52" s="3204"/>
      <c r="UNU52" s="3179"/>
      <c r="UNV52" s="3205"/>
      <c r="UNW52" s="3206"/>
      <c r="UNX52" s="3207"/>
      <c r="UNY52" s="3208"/>
      <c r="UNZ52" s="3209"/>
      <c r="UOA52" s="3208"/>
      <c r="UOB52" s="3209"/>
      <c r="UOC52" s="3200"/>
      <c r="UOD52" s="3201"/>
      <c r="UOE52" s="3208"/>
      <c r="UOF52" s="3206"/>
      <c r="UOG52" s="3200"/>
      <c r="UOH52" s="3201"/>
      <c r="UOI52" s="3202"/>
      <c r="UOJ52" s="3203"/>
      <c r="UOK52" s="3200"/>
      <c r="UOL52" s="3204"/>
      <c r="UOM52" s="3179"/>
      <c r="UON52" s="3205"/>
      <c r="UOO52" s="3206"/>
      <c r="UOP52" s="3207"/>
      <c r="UOQ52" s="3208"/>
      <c r="UOR52" s="3209"/>
      <c r="UOS52" s="3208"/>
      <c r="UOT52" s="3209"/>
      <c r="UOU52" s="3200"/>
      <c r="UOV52" s="3201"/>
      <c r="UOW52" s="3208"/>
      <c r="UOX52" s="3206"/>
      <c r="UOY52" s="3200"/>
      <c r="UOZ52" s="3201"/>
      <c r="UPA52" s="3202"/>
      <c r="UPB52" s="3203"/>
      <c r="UPC52" s="3200"/>
      <c r="UPD52" s="3204"/>
      <c r="UPE52" s="3179"/>
      <c r="UPF52" s="3205"/>
      <c r="UPG52" s="3206"/>
      <c r="UPH52" s="3207"/>
      <c r="UPI52" s="3208"/>
      <c r="UPJ52" s="3209"/>
      <c r="UPK52" s="3208"/>
      <c r="UPL52" s="3209"/>
      <c r="UPM52" s="3200"/>
      <c r="UPN52" s="3201"/>
      <c r="UPO52" s="3208"/>
      <c r="UPP52" s="3206"/>
      <c r="UPQ52" s="3200"/>
      <c r="UPR52" s="3201"/>
      <c r="UPS52" s="3202"/>
      <c r="UPT52" s="3203"/>
      <c r="UPU52" s="3200"/>
      <c r="UPV52" s="3204"/>
      <c r="UPW52" s="3179"/>
      <c r="UPX52" s="3205"/>
      <c r="UPY52" s="3206"/>
      <c r="UPZ52" s="3207"/>
      <c r="UQA52" s="3208"/>
      <c r="UQB52" s="3209"/>
      <c r="UQC52" s="3208"/>
      <c r="UQD52" s="3209"/>
      <c r="UQE52" s="3200"/>
      <c r="UQF52" s="3201"/>
      <c r="UQG52" s="3208"/>
      <c r="UQH52" s="3206"/>
      <c r="UQI52" s="3200"/>
      <c r="UQJ52" s="3201"/>
      <c r="UQK52" s="3202"/>
      <c r="UQL52" s="3203"/>
      <c r="UQM52" s="3200"/>
      <c r="UQN52" s="3204"/>
      <c r="UQO52" s="3179"/>
      <c r="UQP52" s="3205"/>
      <c r="UQQ52" s="3206"/>
      <c r="UQR52" s="3207"/>
      <c r="UQS52" s="3208"/>
      <c r="UQT52" s="3209"/>
      <c r="UQU52" s="3208"/>
      <c r="UQV52" s="3209"/>
      <c r="UQW52" s="3200"/>
      <c r="UQX52" s="3201"/>
      <c r="UQY52" s="3208"/>
      <c r="UQZ52" s="3206"/>
      <c r="URA52" s="3200"/>
      <c r="URB52" s="3201"/>
      <c r="URC52" s="3202"/>
      <c r="URD52" s="3203"/>
      <c r="URE52" s="3200"/>
      <c r="URF52" s="3204"/>
      <c r="URG52" s="3179"/>
      <c r="URH52" s="3205"/>
      <c r="URI52" s="3206"/>
      <c r="URJ52" s="3207"/>
      <c r="URK52" s="3208"/>
      <c r="URL52" s="3209"/>
      <c r="URM52" s="3208"/>
      <c r="URN52" s="3209"/>
      <c r="URO52" s="3200"/>
      <c r="URP52" s="3201"/>
      <c r="URQ52" s="3208"/>
      <c r="URR52" s="3206"/>
      <c r="URS52" s="3200"/>
      <c r="URT52" s="3201"/>
      <c r="URU52" s="3202"/>
      <c r="URV52" s="3203"/>
      <c r="URW52" s="3200"/>
      <c r="URX52" s="3204"/>
      <c r="URY52" s="3179"/>
      <c r="URZ52" s="3205"/>
      <c r="USA52" s="3206"/>
      <c r="USB52" s="3207"/>
      <c r="USC52" s="3208"/>
      <c r="USD52" s="3209"/>
      <c r="USE52" s="3208"/>
      <c r="USF52" s="3209"/>
      <c r="USG52" s="3200"/>
      <c r="USH52" s="3201"/>
      <c r="USI52" s="3208"/>
      <c r="USJ52" s="3206"/>
      <c r="USK52" s="3200"/>
      <c r="USL52" s="3201"/>
      <c r="USM52" s="3202"/>
      <c r="USN52" s="3203"/>
      <c r="USO52" s="3200"/>
      <c r="USP52" s="3204"/>
      <c r="USQ52" s="3179"/>
      <c r="USR52" s="3205"/>
      <c r="USS52" s="3206"/>
      <c r="UST52" s="3207"/>
      <c r="USU52" s="3208"/>
      <c r="USV52" s="3209"/>
      <c r="USW52" s="3208"/>
      <c r="USX52" s="3209"/>
      <c r="USY52" s="3200"/>
      <c r="USZ52" s="3201"/>
      <c r="UTA52" s="3208"/>
      <c r="UTB52" s="3206"/>
      <c r="UTC52" s="3200"/>
      <c r="UTD52" s="3201"/>
      <c r="UTE52" s="3202"/>
      <c r="UTF52" s="3203"/>
      <c r="UTG52" s="3200"/>
      <c r="UTH52" s="3204"/>
      <c r="UTI52" s="3179"/>
      <c r="UTJ52" s="3205"/>
      <c r="UTK52" s="3206"/>
      <c r="UTL52" s="3207"/>
      <c r="UTM52" s="3208"/>
      <c r="UTN52" s="3209"/>
      <c r="UTO52" s="3208"/>
      <c r="UTP52" s="3209"/>
      <c r="UTQ52" s="3200"/>
      <c r="UTR52" s="3201"/>
      <c r="UTS52" s="3208"/>
      <c r="UTT52" s="3206"/>
      <c r="UTU52" s="3200"/>
      <c r="UTV52" s="3201"/>
      <c r="UTW52" s="3202"/>
      <c r="UTX52" s="3203"/>
      <c r="UTY52" s="3200"/>
      <c r="UTZ52" s="3204"/>
      <c r="UUA52" s="3179"/>
      <c r="UUB52" s="3205"/>
      <c r="UUC52" s="3206"/>
      <c r="UUD52" s="3207"/>
      <c r="UUE52" s="3208"/>
      <c r="UUF52" s="3209"/>
      <c r="UUG52" s="3208"/>
      <c r="UUH52" s="3209"/>
      <c r="UUI52" s="3200"/>
      <c r="UUJ52" s="3201"/>
      <c r="UUK52" s="3208"/>
      <c r="UUL52" s="3206"/>
      <c r="UUM52" s="3200"/>
      <c r="UUN52" s="3201"/>
      <c r="UUO52" s="3202"/>
      <c r="UUP52" s="3203"/>
      <c r="UUQ52" s="3200"/>
      <c r="UUR52" s="3204"/>
      <c r="UUS52" s="3179"/>
      <c r="UUT52" s="3205"/>
      <c r="UUU52" s="3206"/>
      <c r="UUV52" s="3207"/>
      <c r="UUW52" s="3208"/>
      <c r="UUX52" s="3209"/>
      <c r="UUY52" s="3208"/>
      <c r="UUZ52" s="3209"/>
      <c r="UVA52" s="3200"/>
      <c r="UVB52" s="3201"/>
      <c r="UVC52" s="3208"/>
      <c r="UVD52" s="3206"/>
      <c r="UVE52" s="3200"/>
      <c r="UVF52" s="3201"/>
      <c r="UVG52" s="3202"/>
      <c r="UVH52" s="3203"/>
      <c r="UVI52" s="3200"/>
      <c r="UVJ52" s="3204"/>
      <c r="UVK52" s="3179"/>
      <c r="UVL52" s="3205"/>
      <c r="UVM52" s="3206"/>
      <c r="UVN52" s="3207"/>
      <c r="UVO52" s="3208"/>
      <c r="UVP52" s="3209"/>
      <c r="UVQ52" s="3208"/>
      <c r="UVR52" s="3209"/>
      <c r="UVS52" s="3200"/>
      <c r="UVT52" s="3201"/>
      <c r="UVU52" s="3208"/>
      <c r="UVV52" s="3206"/>
      <c r="UVW52" s="3200"/>
      <c r="UVX52" s="3201"/>
      <c r="UVY52" s="3202"/>
      <c r="UVZ52" s="3203"/>
      <c r="UWA52" s="3200"/>
      <c r="UWB52" s="3204"/>
      <c r="UWC52" s="3179"/>
      <c r="UWD52" s="3205"/>
      <c r="UWE52" s="3206"/>
      <c r="UWF52" s="3207"/>
      <c r="UWG52" s="3208"/>
      <c r="UWH52" s="3209"/>
      <c r="UWI52" s="3208"/>
      <c r="UWJ52" s="3209"/>
      <c r="UWK52" s="3200"/>
      <c r="UWL52" s="3201"/>
      <c r="UWM52" s="3208"/>
      <c r="UWN52" s="3206"/>
      <c r="UWO52" s="3200"/>
      <c r="UWP52" s="3201"/>
      <c r="UWQ52" s="3202"/>
      <c r="UWR52" s="3203"/>
      <c r="UWS52" s="3200"/>
      <c r="UWT52" s="3204"/>
      <c r="UWU52" s="3179"/>
      <c r="UWV52" s="3205"/>
      <c r="UWW52" s="3206"/>
      <c r="UWX52" s="3207"/>
      <c r="UWY52" s="3208"/>
      <c r="UWZ52" s="3209"/>
      <c r="UXA52" s="3208"/>
      <c r="UXB52" s="3209"/>
      <c r="UXC52" s="3200"/>
      <c r="UXD52" s="3201"/>
      <c r="UXE52" s="3208"/>
      <c r="UXF52" s="3206"/>
      <c r="UXG52" s="3200"/>
      <c r="UXH52" s="3201"/>
      <c r="UXI52" s="3202"/>
      <c r="UXJ52" s="3203"/>
      <c r="UXK52" s="3200"/>
      <c r="UXL52" s="3204"/>
      <c r="UXM52" s="3179"/>
      <c r="UXN52" s="3205"/>
      <c r="UXO52" s="3206"/>
      <c r="UXP52" s="3207"/>
      <c r="UXQ52" s="3208"/>
      <c r="UXR52" s="3209"/>
      <c r="UXS52" s="3208"/>
      <c r="UXT52" s="3209"/>
      <c r="UXU52" s="3200"/>
      <c r="UXV52" s="3201"/>
      <c r="UXW52" s="3208"/>
      <c r="UXX52" s="3206"/>
      <c r="UXY52" s="3200"/>
      <c r="UXZ52" s="3201"/>
      <c r="UYA52" s="3202"/>
      <c r="UYB52" s="3203"/>
      <c r="UYC52" s="3200"/>
      <c r="UYD52" s="3204"/>
      <c r="UYE52" s="3179"/>
      <c r="UYF52" s="3205"/>
      <c r="UYG52" s="3206"/>
      <c r="UYH52" s="3207"/>
      <c r="UYI52" s="3208"/>
      <c r="UYJ52" s="3209"/>
      <c r="UYK52" s="3208"/>
      <c r="UYL52" s="3209"/>
      <c r="UYM52" s="3200"/>
      <c r="UYN52" s="3201"/>
      <c r="UYO52" s="3208"/>
      <c r="UYP52" s="3206"/>
      <c r="UYQ52" s="3200"/>
      <c r="UYR52" s="3201"/>
      <c r="UYS52" s="3202"/>
      <c r="UYT52" s="3203"/>
      <c r="UYU52" s="3200"/>
      <c r="UYV52" s="3204"/>
      <c r="UYW52" s="3179"/>
      <c r="UYX52" s="3205"/>
      <c r="UYY52" s="3206"/>
      <c r="UYZ52" s="3207"/>
      <c r="UZA52" s="3208"/>
      <c r="UZB52" s="3209"/>
      <c r="UZC52" s="3208"/>
      <c r="UZD52" s="3209"/>
      <c r="UZE52" s="3200"/>
      <c r="UZF52" s="3201"/>
      <c r="UZG52" s="3208"/>
      <c r="UZH52" s="3206"/>
      <c r="UZI52" s="3200"/>
      <c r="UZJ52" s="3201"/>
      <c r="UZK52" s="3202"/>
      <c r="UZL52" s="3203"/>
      <c r="UZM52" s="3200"/>
      <c r="UZN52" s="3204"/>
      <c r="UZO52" s="3179"/>
      <c r="UZP52" s="3205"/>
      <c r="UZQ52" s="3206"/>
      <c r="UZR52" s="3207"/>
      <c r="UZS52" s="3208"/>
      <c r="UZT52" s="3209"/>
      <c r="UZU52" s="3208"/>
      <c r="UZV52" s="3209"/>
      <c r="UZW52" s="3200"/>
      <c r="UZX52" s="3201"/>
      <c r="UZY52" s="3208"/>
      <c r="UZZ52" s="3206"/>
      <c r="VAA52" s="3200"/>
      <c r="VAB52" s="3201"/>
      <c r="VAC52" s="3202"/>
      <c r="VAD52" s="3203"/>
      <c r="VAE52" s="3200"/>
      <c r="VAF52" s="3204"/>
      <c r="VAG52" s="3179"/>
      <c r="VAH52" s="3205"/>
      <c r="VAI52" s="3206"/>
      <c r="VAJ52" s="3207"/>
      <c r="VAK52" s="3208"/>
      <c r="VAL52" s="3209"/>
      <c r="VAM52" s="3208"/>
      <c r="VAN52" s="3209"/>
      <c r="VAO52" s="3200"/>
      <c r="VAP52" s="3201"/>
      <c r="VAQ52" s="3208"/>
      <c r="VAR52" s="3206"/>
      <c r="VAS52" s="3200"/>
      <c r="VAT52" s="3201"/>
      <c r="VAU52" s="3202"/>
      <c r="VAV52" s="3203"/>
      <c r="VAW52" s="3200"/>
      <c r="VAX52" s="3204"/>
      <c r="VAY52" s="3179"/>
      <c r="VAZ52" s="3205"/>
      <c r="VBA52" s="3206"/>
      <c r="VBB52" s="3207"/>
      <c r="VBC52" s="3208"/>
      <c r="VBD52" s="3209"/>
      <c r="VBE52" s="3208"/>
      <c r="VBF52" s="3209"/>
      <c r="VBG52" s="3200"/>
      <c r="VBH52" s="3201"/>
      <c r="VBI52" s="3208"/>
      <c r="VBJ52" s="3206"/>
      <c r="VBK52" s="3200"/>
      <c r="VBL52" s="3201"/>
      <c r="VBM52" s="3202"/>
      <c r="VBN52" s="3203"/>
      <c r="VBO52" s="3200"/>
      <c r="VBP52" s="3204"/>
      <c r="VBQ52" s="3179"/>
      <c r="VBR52" s="3205"/>
      <c r="VBS52" s="3206"/>
      <c r="VBT52" s="3207"/>
      <c r="VBU52" s="3208"/>
      <c r="VBV52" s="3209"/>
      <c r="VBW52" s="3208"/>
      <c r="VBX52" s="3209"/>
      <c r="VBY52" s="3200"/>
      <c r="VBZ52" s="3201"/>
      <c r="VCA52" s="3208"/>
      <c r="VCB52" s="3206"/>
      <c r="VCC52" s="3200"/>
      <c r="VCD52" s="3201"/>
      <c r="VCE52" s="3202"/>
      <c r="VCF52" s="3203"/>
      <c r="VCG52" s="3200"/>
      <c r="VCH52" s="3204"/>
      <c r="VCI52" s="3179"/>
      <c r="VCJ52" s="3205"/>
      <c r="VCK52" s="3206"/>
      <c r="VCL52" s="3207"/>
      <c r="VCM52" s="3208"/>
      <c r="VCN52" s="3209"/>
      <c r="VCO52" s="3208"/>
      <c r="VCP52" s="3209"/>
      <c r="VCQ52" s="3200"/>
      <c r="VCR52" s="3201"/>
      <c r="VCS52" s="3208"/>
      <c r="VCT52" s="3206"/>
      <c r="VCU52" s="3200"/>
      <c r="VCV52" s="3201"/>
      <c r="VCW52" s="3202"/>
      <c r="VCX52" s="3203"/>
      <c r="VCY52" s="3200"/>
      <c r="VCZ52" s="3204"/>
      <c r="VDA52" s="3179"/>
      <c r="VDB52" s="3205"/>
      <c r="VDC52" s="3206"/>
      <c r="VDD52" s="3207"/>
      <c r="VDE52" s="3208"/>
      <c r="VDF52" s="3209"/>
      <c r="VDG52" s="3208"/>
      <c r="VDH52" s="3209"/>
      <c r="VDI52" s="3200"/>
      <c r="VDJ52" s="3201"/>
      <c r="VDK52" s="3208"/>
      <c r="VDL52" s="3206"/>
      <c r="VDM52" s="3200"/>
      <c r="VDN52" s="3201"/>
      <c r="VDO52" s="3202"/>
      <c r="VDP52" s="3203"/>
      <c r="VDQ52" s="3200"/>
      <c r="VDR52" s="3204"/>
      <c r="VDS52" s="3179"/>
      <c r="VDT52" s="3205"/>
      <c r="VDU52" s="3206"/>
      <c r="VDV52" s="3207"/>
      <c r="VDW52" s="3208"/>
      <c r="VDX52" s="3209"/>
      <c r="VDY52" s="3208"/>
      <c r="VDZ52" s="3209"/>
      <c r="VEA52" s="3200"/>
      <c r="VEB52" s="3201"/>
      <c r="VEC52" s="3208"/>
      <c r="VED52" s="3206"/>
      <c r="VEE52" s="3200"/>
      <c r="VEF52" s="3201"/>
      <c r="VEG52" s="3202"/>
      <c r="VEH52" s="3203"/>
      <c r="VEI52" s="3200"/>
      <c r="VEJ52" s="3204"/>
      <c r="VEK52" s="3179"/>
      <c r="VEL52" s="3205"/>
      <c r="VEM52" s="3206"/>
      <c r="VEN52" s="3207"/>
      <c r="VEO52" s="3208"/>
      <c r="VEP52" s="3209"/>
      <c r="VEQ52" s="3208"/>
      <c r="VER52" s="3209"/>
      <c r="VES52" s="3200"/>
      <c r="VET52" s="3201"/>
      <c r="VEU52" s="3208"/>
      <c r="VEV52" s="3206"/>
      <c r="VEW52" s="3200"/>
      <c r="VEX52" s="3201"/>
      <c r="VEY52" s="3202"/>
      <c r="VEZ52" s="3203"/>
      <c r="VFA52" s="3200"/>
      <c r="VFB52" s="3204"/>
      <c r="VFC52" s="3179"/>
      <c r="VFD52" s="3205"/>
      <c r="VFE52" s="3206"/>
      <c r="VFF52" s="3207"/>
      <c r="VFG52" s="3208"/>
      <c r="VFH52" s="3209"/>
      <c r="VFI52" s="3208"/>
      <c r="VFJ52" s="3209"/>
      <c r="VFK52" s="3200"/>
      <c r="VFL52" s="3201"/>
      <c r="VFM52" s="3208"/>
      <c r="VFN52" s="3206"/>
      <c r="VFO52" s="3200"/>
      <c r="VFP52" s="3201"/>
      <c r="VFQ52" s="3202"/>
      <c r="VFR52" s="3203"/>
      <c r="VFS52" s="3200"/>
      <c r="VFT52" s="3204"/>
      <c r="VFU52" s="3179"/>
      <c r="VFV52" s="3205"/>
      <c r="VFW52" s="3206"/>
      <c r="VFX52" s="3207"/>
      <c r="VFY52" s="3208"/>
      <c r="VFZ52" s="3209"/>
      <c r="VGA52" s="3208"/>
      <c r="VGB52" s="3209"/>
      <c r="VGC52" s="3200"/>
      <c r="VGD52" s="3201"/>
      <c r="VGE52" s="3208"/>
      <c r="VGF52" s="3206"/>
      <c r="VGG52" s="3200"/>
      <c r="VGH52" s="3201"/>
      <c r="VGI52" s="3202"/>
      <c r="VGJ52" s="3203"/>
      <c r="VGK52" s="3200"/>
      <c r="VGL52" s="3204"/>
      <c r="VGM52" s="3179"/>
      <c r="VGN52" s="3205"/>
      <c r="VGO52" s="3206"/>
      <c r="VGP52" s="3207"/>
      <c r="VGQ52" s="3208"/>
      <c r="VGR52" s="3209"/>
      <c r="VGS52" s="3208"/>
      <c r="VGT52" s="3209"/>
      <c r="VGU52" s="3200"/>
      <c r="VGV52" s="3201"/>
      <c r="VGW52" s="3208"/>
      <c r="VGX52" s="3206"/>
      <c r="VGY52" s="3200"/>
      <c r="VGZ52" s="3201"/>
      <c r="VHA52" s="3202"/>
      <c r="VHB52" s="3203"/>
      <c r="VHC52" s="3200"/>
      <c r="VHD52" s="3204"/>
      <c r="VHE52" s="3179"/>
      <c r="VHF52" s="3205"/>
      <c r="VHG52" s="3206"/>
      <c r="VHH52" s="3207"/>
      <c r="VHI52" s="3208"/>
      <c r="VHJ52" s="3209"/>
      <c r="VHK52" s="3208"/>
      <c r="VHL52" s="3209"/>
      <c r="VHM52" s="3200"/>
      <c r="VHN52" s="3201"/>
      <c r="VHO52" s="3208"/>
      <c r="VHP52" s="3206"/>
      <c r="VHQ52" s="3200"/>
      <c r="VHR52" s="3201"/>
      <c r="VHS52" s="3202"/>
      <c r="VHT52" s="3203"/>
      <c r="VHU52" s="3200"/>
      <c r="VHV52" s="3204"/>
      <c r="VHW52" s="3179"/>
      <c r="VHX52" s="3205"/>
      <c r="VHY52" s="3206"/>
      <c r="VHZ52" s="3207"/>
      <c r="VIA52" s="3208"/>
      <c r="VIB52" s="3209"/>
      <c r="VIC52" s="3208"/>
      <c r="VID52" s="3209"/>
      <c r="VIE52" s="3200"/>
      <c r="VIF52" s="3201"/>
      <c r="VIG52" s="3208"/>
      <c r="VIH52" s="3206"/>
      <c r="VII52" s="3200"/>
      <c r="VIJ52" s="3201"/>
      <c r="VIK52" s="3202"/>
      <c r="VIL52" s="3203"/>
      <c r="VIM52" s="3200"/>
      <c r="VIN52" s="3204"/>
      <c r="VIO52" s="3179"/>
      <c r="VIP52" s="3205"/>
      <c r="VIQ52" s="3206"/>
      <c r="VIR52" s="3207"/>
      <c r="VIS52" s="3208"/>
      <c r="VIT52" s="3209"/>
      <c r="VIU52" s="3208"/>
      <c r="VIV52" s="3209"/>
      <c r="VIW52" s="3200"/>
      <c r="VIX52" s="3201"/>
      <c r="VIY52" s="3208"/>
      <c r="VIZ52" s="3206"/>
      <c r="VJA52" s="3200"/>
      <c r="VJB52" s="3201"/>
      <c r="VJC52" s="3202"/>
      <c r="VJD52" s="3203"/>
      <c r="VJE52" s="3200"/>
      <c r="VJF52" s="3204"/>
      <c r="VJG52" s="3179"/>
      <c r="VJH52" s="3205"/>
      <c r="VJI52" s="3206"/>
      <c r="VJJ52" s="3207"/>
      <c r="VJK52" s="3208"/>
      <c r="VJL52" s="3209"/>
      <c r="VJM52" s="3208"/>
      <c r="VJN52" s="3209"/>
      <c r="VJO52" s="3200"/>
      <c r="VJP52" s="3201"/>
      <c r="VJQ52" s="3208"/>
      <c r="VJR52" s="3206"/>
      <c r="VJS52" s="3200"/>
      <c r="VJT52" s="3201"/>
      <c r="VJU52" s="3202"/>
      <c r="VJV52" s="3203"/>
      <c r="VJW52" s="3200"/>
      <c r="VJX52" s="3204"/>
      <c r="VJY52" s="3179"/>
      <c r="VJZ52" s="3205"/>
      <c r="VKA52" s="3206"/>
      <c r="VKB52" s="3207"/>
      <c r="VKC52" s="3208"/>
      <c r="VKD52" s="3209"/>
      <c r="VKE52" s="3208"/>
      <c r="VKF52" s="3209"/>
      <c r="VKG52" s="3200"/>
      <c r="VKH52" s="3201"/>
      <c r="VKI52" s="3208"/>
      <c r="VKJ52" s="3206"/>
      <c r="VKK52" s="3200"/>
      <c r="VKL52" s="3201"/>
      <c r="VKM52" s="3202"/>
      <c r="VKN52" s="3203"/>
      <c r="VKO52" s="3200"/>
      <c r="VKP52" s="3204"/>
      <c r="VKQ52" s="3179"/>
      <c r="VKR52" s="3205"/>
      <c r="VKS52" s="3206"/>
      <c r="VKT52" s="3207"/>
      <c r="VKU52" s="3208"/>
      <c r="VKV52" s="3209"/>
      <c r="VKW52" s="3208"/>
      <c r="VKX52" s="3209"/>
      <c r="VKY52" s="3200"/>
      <c r="VKZ52" s="3201"/>
      <c r="VLA52" s="3208"/>
      <c r="VLB52" s="3206"/>
      <c r="VLC52" s="3200"/>
      <c r="VLD52" s="3201"/>
      <c r="VLE52" s="3202"/>
      <c r="VLF52" s="3203"/>
      <c r="VLG52" s="3200"/>
      <c r="VLH52" s="3204"/>
      <c r="VLI52" s="3179"/>
      <c r="VLJ52" s="3205"/>
      <c r="VLK52" s="3206"/>
      <c r="VLL52" s="3207"/>
      <c r="VLM52" s="3208"/>
      <c r="VLN52" s="3209"/>
      <c r="VLO52" s="3208"/>
      <c r="VLP52" s="3209"/>
      <c r="VLQ52" s="3200"/>
      <c r="VLR52" s="3201"/>
      <c r="VLS52" s="3208"/>
      <c r="VLT52" s="3206"/>
      <c r="VLU52" s="3200"/>
      <c r="VLV52" s="3201"/>
      <c r="VLW52" s="3202"/>
      <c r="VLX52" s="3203"/>
      <c r="VLY52" s="3200"/>
      <c r="VLZ52" s="3204"/>
      <c r="VMA52" s="3179"/>
      <c r="VMB52" s="3205"/>
      <c r="VMC52" s="3206"/>
      <c r="VMD52" s="3207"/>
      <c r="VME52" s="3208"/>
      <c r="VMF52" s="3209"/>
      <c r="VMG52" s="3208"/>
      <c r="VMH52" s="3209"/>
      <c r="VMI52" s="3200"/>
      <c r="VMJ52" s="3201"/>
      <c r="VMK52" s="3208"/>
      <c r="VML52" s="3206"/>
      <c r="VMM52" s="3200"/>
      <c r="VMN52" s="3201"/>
      <c r="VMO52" s="3202"/>
      <c r="VMP52" s="3203"/>
      <c r="VMQ52" s="3200"/>
      <c r="VMR52" s="3204"/>
      <c r="VMS52" s="3179"/>
      <c r="VMT52" s="3205"/>
      <c r="VMU52" s="3206"/>
      <c r="VMV52" s="3207"/>
      <c r="VMW52" s="3208"/>
      <c r="VMX52" s="3209"/>
      <c r="VMY52" s="3208"/>
      <c r="VMZ52" s="3209"/>
      <c r="VNA52" s="3200"/>
      <c r="VNB52" s="3201"/>
      <c r="VNC52" s="3208"/>
      <c r="VND52" s="3206"/>
      <c r="VNE52" s="3200"/>
      <c r="VNF52" s="3201"/>
      <c r="VNG52" s="3202"/>
      <c r="VNH52" s="3203"/>
      <c r="VNI52" s="3200"/>
      <c r="VNJ52" s="3204"/>
      <c r="VNK52" s="3179"/>
      <c r="VNL52" s="3205"/>
      <c r="VNM52" s="3206"/>
      <c r="VNN52" s="3207"/>
      <c r="VNO52" s="3208"/>
      <c r="VNP52" s="3209"/>
      <c r="VNQ52" s="3208"/>
      <c r="VNR52" s="3209"/>
      <c r="VNS52" s="3200"/>
      <c r="VNT52" s="3201"/>
      <c r="VNU52" s="3208"/>
      <c r="VNV52" s="3206"/>
      <c r="VNW52" s="3200"/>
      <c r="VNX52" s="3201"/>
      <c r="VNY52" s="3202"/>
      <c r="VNZ52" s="3203"/>
      <c r="VOA52" s="3200"/>
      <c r="VOB52" s="3204"/>
      <c r="VOC52" s="3179"/>
      <c r="VOD52" s="3205"/>
      <c r="VOE52" s="3206"/>
      <c r="VOF52" s="3207"/>
      <c r="VOG52" s="3208"/>
      <c r="VOH52" s="3209"/>
      <c r="VOI52" s="3208"/>
      <c r="VOJ52" s="3209"/>
      <c r="VOK52" s="3200"/>
      <c r="VOL52" s="3201"/>
      <c r="VOM52" s="3208"/>
      <c r="VON52" s="3206"/>
      <c r="VOO52" s="3200"/>
      <c r="VOP52" s="3201"/>
      <c r="VOQ52" s="3202"/>
      <c r="VOR52" s="3203"/>
      <c r="VOS52" s="3200"/>
      <c r="VOT52" s="3204"/>
      <c r="VOU52" s="3179"/>
      <c r="VOV52" s="3205"/>
      <c r="VOW52" s="3206"/>
      <c r="VOX52" s="3207"/>
      <c r="VOY52" s="3208"/>
      <c r="VOZ52" s="3209"/>
      <c r="VPA52" s="3208"/>
      <c r="VPB52" s="3209"/>
      <c r="VPC52" s="3200"/>
      <c r="VPD52" s="3201"/>
      <c r="VPE52" s="3208"/>
      <c r="VPF52" s="3206"/>
      <c r="VPG52" s="3200"/>
      <c r="VPH52" s="3201"/>
      <c r="VPI52" s="3202"/>
      <c r="VPJ52" s="3203"/>
      <c r="VPK52" s="3200"/>
      <c r="VPL52" s="3204"/>
      <c r="VPM52" s="3179"/>
      <c r="VPN52" s="3205"/>
      <c r="VPO52" s="3206"/>
      <c r="VPP52" s="3207"/>
      <c r="VPQ52" s="3208"/>
      <c r="VPR52" s="3209"/>
      <c r="VPS52" s="3208"/>
      <c r="VPT52" s="3209"/>
      <c r="VPU52" s="3200"/>
      <c r="VPV52" s="3201"/>
      <c r="VPW52" s="3208"/>
      <c r="VPX52" s="3206"/>
      <c r="VPY52" s="3200"/>
      <c r="VPZ52" s="3201"/>
      <c r="VQA52" s="3202"/>
      <c r="VQB52" s="3203"/>
      <c r="VQC52" s="3200"/>
      <c r="VQD52" s="3204"/>
      <c r="VQE52" s="3179"/>
      <c r="VQF52" s="3205"/>
      <c r="VQG52" s="3206"/>
      <c r="VQH52" s="3207"/>
      <c r="VQI52" s="3208"/>
      <c r="VQJ52" s="3209"/>
      <c r="VQK52" s="3208"/>
      <c r="VQL52" s="3209"/>
      <c r="VQM52" s="3200"/>
      <c r="VQN52" s="3201"/>
      <c r="VQO52" s="3208"/>
      <c r="VQP52" s="3206"/>
      <c r="VQQ52" s="3200"/>
      <c r="VQR52" s="3201"/>
      <c r="VQS52" s="3202"/>
      <c r="VQT52" s="3203"/>
      <c r="VQU52" s="3200"/>
      <c r="VQV52" s="3204"/>
      <c r="VQW52" s="3179"/>
      <c r="VQX52" s="3205"/>
      <c r="VQY52" s="3206"/>
      <c r="VQZ52" s="3207"/>
      <c r="VRA52" s="3208"/>
      <c r="VRB52" s="3209"/>
      <c r="VRC52" s="3208"/>
      <c r="VRD52" s="3209"/>
      <c r="VRE52" s="3200"/>
      <c r="VRF52" s="3201"/>
      <c r="VRG52" s="3208"/>
      <c r="VRH52" s="3206"/>
      <c r="VRI52" s="3200"/>
      <c r="VRJ52" s="3201"/>
      <c r="VRK52" s="3202"/>
      <c r="VRL52" s="3203"/>
      <c r="VRM52" s="3200"/>
      <c r="VRN52" s="3204"/>
      <c r="VRO52" s="3179"/>
      <c r="VRP52" s="3205"/>
      <c r="VRQ52" s="3206"/>
      <c r="VRR52" s="3207"/>
      <c r="VRS52" s="3208"/>
      <c r="VRT52" s="3209"/>
      <c r="VRU52" s="3208"/>
      <c r="VRV52" s="3209"/>
      <c r="VRW52" s="3200"/>
      <c r="VRX52" s="3201"/>
      <c r="VRY52" s="3208"/>
      <c r="VRZ52" s="3206"/>
      <c r="VSA52" s="3200"/>
      <c r="VSB52" s="3201"/>
      <c r="VSC52" s="3202"/>
      <c r="VSD52" s="3203"/>
      <c r="VSE52" s="3200"/>
      <c r="VSF52" s="3204"/>
      <c r="VSG52" s="3179"/>
      <c r="VSH52" s="3205"/>
      <c r="VSI52" s="3206"/>
      <c r="VSJ52" s="3207"/>
      <c r="VSK52" s="3208"/>
      <c r="VSL52" s="3209"/>
      <c r="VSM52" s="3208"/>
      <c r="VSN52" s="3209"/>
      <c r="VSO52" s="3200"/>
      <c r="VSP52" s="3201"/>
      <c r="VSQ52" s="3208"/>
      <c r="VSR52" s="3206"/>
      <c r="VSS52" s="3200"/>
      <c r="VST52" s="3201"/>
      <c r="VSU52" s="3202"/>
      <c r="VSV52" s="3203"/>
      <c r="VSW52" s="3200"/>
      <c r="VSX52" s="3204"/>
      <c r="VSY52" s="3179"/>
      <c r="VSZ52" s="3205"/>
      <c r="VTA52" s="3206"/>
      <c r="VTB52" s="3207"/>
      <c r="VTC52" s="3208"/>
      <c r="VTD52" s="3209"/>
      <c r="VTE52" s="3208"/>
      <c r="VTF52" s="3209"/>
      <c r="VTG52" s="3200"/>
      <c r="VTH52" s="3201"/>
      <c r="VTI52" s="3208"/>
      <c r="VTJ52" s="3206"/>
      <c r="VTK52" s="3200"/>
      <c r="VTL52" s="3201"/>
      <c r="VTM52" s="3202"/>
      <c r="VTN52" s="3203"/>
      <c r="VTO52" s="3200"/>
      <c r="VTP52" s="3204"/>
      <c r="VTQ52" s="3179"/>
      <c r="VTR52" s="3205"/>
      <c r="VTS52" s="3206"/>
      <c r="VTT52" s="3207"/>
      <c r="VTU52" s="3208"/>
      <c r="VTV52" s="3209"/>
      <c r="VTW52" s="3208"/>
      <c r="VTX52" s="3209"/>
      <c r="VTY52" s="3200"/>
      <c r="VTZ52" s="3201"/>
      <c r="VUA52" s="3208"/>
      <c r="VUB52" s="3206"/>
      <c r="VUC52" s="3200"/>
      <c r="VUD52" s="3201"/>
      <c r="VUE52" s="3202"/>
      <c r="VUF52" s="3203"/>
      <c r="VUG52" s="3200"/>
      <c r="VUH52" s="3204"/>
      <c r="VUI52" s="3179"/>
      <c r="VUJ52" s="3205"/>
      <c r="VUK52" s="3206"/>
      <c r="VUL52" s="3207"/>
      <c r="VUM52" s="3208"/>
      <c r="VUN52" s="3209"/>
      <c r="VUO52" s="3208"/>
      <c r="VUP52" s="3209"/>
      <c r="VUQ52" s="3200"/>
      <c r="VUR52" s="3201"/>
      <c r="VUS52" s="3208"/>
      <c r="VUT52" s="3206"/>
      <c r="VUU52" s="3200"/>
      <c r="VUV52" s="3201"/>
      <c r="VUW52" s="3202"/>
      <c r="VUX52" s="3203"/>
      <c r="VUY52" s="3200"/>
      <c r="VUZ52" s="3204"/>
      <c r="VVA52" s="3179"/>
      <c r="VVB52" s="3205"/>
      <c r="VVC52" s="3206"/>
      <c r="VVD52" s="3207"/>
      <c r="VVE52" s="3208"/>
      <c r="VVF52" s="3209"/>
      <c r="VVG52" s="3208"/>
      <c r="VVH52" s="3209"/>
      <c r="VVI52" s="3200"/>
      <c r="VVJ52" s="3201"/>
      <c r="VVK52" s="3208"/>
      <c r="VVL52" s="3206"/>
      <c r="VVM52" s="3200"/>
      <c r="VVN52" s="3201"/>
      <c r="VVO52" s="3202"/>
      <c r="VVP52" s="3203"/>
      <c r="VVQ52" s="3200"/>
      <c r="VVR52" s="3204"/>
      <c r="VVS52" s="3179"/>
      <c r="VVT52" s="3205"/>
      <c r="VVU52" s="3206"/>
      <c r="VVV52" s="3207"/>
      <c r="VVW52" s="3208"/>
      <c r="VVX52" s="3209"/>
      <c r="VVY52" s="3208"/>
      <c r="VVZ52" s="3209"/>
      <c r="VWA52" s="3200"/>
      <c r="VWB52" s="3201"/>
      <c r="VWC52" s="3208"/>
      <c r="VWD52" s="3206"/>
      <c r="VWE52" s="3200"/>
      <c r="VWF52" s="3201"/>
      <c r="VWG52" s="3202"/>
      <c r="VWH52" s="3203"/>
      <c r="VWI52" s="3200"/>
      <c r="VWJ52" s="3204"/>
      <c r="VWK52" s="3179"/>
      <c r="VWL52" s="3205"/>
      <c r="VWM52" s="3206"/>
      <c r="VWN52" s="3207"/>
      <c r="VWO52" s="3208"/>
      <c r="VWP52" s="3209"/>
      <c r="VWQ52" s="3208"/>
      <c r="VWR52" s="3209"/>
      <c r="VWS52" s="3200"/>
      <c r="VWT52" s="3201"/>
      <c r="VWU52" s="3208"/>
      <c r="VWV52" s="3206"/>
      <c r="VWW52" s="3200"/>
      <c r="VWX52" s="3201"/>
      <c r="VWY52" s="3202"/>
      <c r="VWZ52" s="3203"/>
      <c r="VXA52" s="3200"/>
      <c r="VXB52" s="3204"/>
      <c r="VXC52" s="3179"/>
      <c r="VXD52" s="3205"/>
      <c r="VXE52" s="3206"/>
      <c r="VXF52" s="3207"/>
      <c r="VXG52" s="3208"/>
      <c r="VXH52" s="3209"/>
      <c r="VXI52" s="3208"/>
      <c r="VXJ52" s="3209"/>
      <c r="VXK52" s="3200"/>
      <c r="VXL52" s="3201"/>
      <c r="VXM52" s="3208"/>
      <c r="VXN52" s="3206"/>
      <c r="VXO52" s="3200"/>
      <c r="VXP52" s="3201"/>
      <c r="VXQ52" s="3202"/>
      <c r="VXR52" s="3203"/>
      <c r="VXS52" s="3200"/>
      <c r="VXT52" s="3204"/>
      <c r="VXU52" s="3179"/>
      <c r="VXV52" s="3205"/>
      <c r="VXW52" s="3206"/>
      <c r="VXX52" s="3207"/>
      <c r="VXY52" s="3208"/>
      <c r="VXZ52" s="3209"/>
      <c r="VYA52" s="3208"/>
      <c r="VYB52" s="3209"/>
      <c r="VYC52" s="3200"/>
      <c r="VYD52" s="3201"/>
      <c r="VYE52" s="3208"/>
      <c r="VYF52" s="3206"/>
      <c r="VYG52" s="3200"/>
      <c r="VYH52" s="3201"/>
      <c r="VYI52" s="3202"/>
      <c r="VYJ52" s="3203"/>
      <c r="VYK52" s="3200"/>
      <c r="VYL52" s="3204"/>
      <c r="VYM52" s="3179"/>
      <c r="VYN52" s="3205"/>
      <c r="VYO52" s="3206"/>
      <c r="VYP52" s="3207"/>
      <c r="VYQ52" s="3208"/>
      <c r="VYR52" s="3209"/>
      <c r="VYS52" s="3208"/>
      <c r="VYT52" s="3209"/>
      <c r="VYU52" s="3200"/>
      <c r="VYV52" s="3201"/>
      <c r="VYW52" s="3208"/>
      <c r="VYX52" s="3206"/>
      <c r="VYY52" s="3200"/>
      <c r="VYZ52" s="3201"/>
      <c r="VZA52" s="3202"/>
      <c r="VZB52" s="3203"/>
      <c r="VZC52" s="3200"/>
      <c r="VZD52" s="3204"/>
      <c r="VZE52" s="3179"/>
      <c r="VZF52" s="3205"/>
      <c r="VZG52" s="3206"/>
      <c r="VZH52" s="3207"/>
      <c r="VZI52" s="3208"/>
      <c r="VZJ52" s="3209"/>
      <c r="VZK52" s="3208"/>
      <c r="VZL52" s="3209"/>
      <c r="VZM52" s="3200"/>
      <c r="VZN52" s="3201"/>
      <c r="VZO52" s="3208"/>
      <c r="VZP52" s="3206"/>
      <c r="VZQ52" s="3200"/>
      <c r="VZR52" s="3201"/>
      <c r="VZS52" s="3202"/>
      <c r="VZT52" s="3203"/>
      <c r="VZU52" s="3200"/>
      <c r="VZV52" s="3204"/>
      <c r="VZW52" s="3179"/>
      <c r="VZX52" s="3205"/>
      <c r="VZY52" s="3206"/>
      <c r="VZZ52" s="3207"/>
      <c r="WAA52" s="3208"/>
      <c r="WAB52" s="3209"/>
      <c r="WAC52" s="3208"/>
      <c r="WAD52" s="3209"/>
      <c r="WAE52" s="3200"/>
      <c r="WAF52" s="3201"/>
      <c r="WAG52" s="3208"/>
      <c r="WAH52" s="3206"/>
      <c r="WAI52" s="3200"/>
      <c r="WAJ52" s="3201"/>
      <c r="WAK52" s="3202"/>
      <c r="WAL52" s="3203"/>
      <c r="WAM52" s="3200"/>
      <c r="WAN52" s="3204"/>
      <c r="WAO52" s="3179"/>
      <c r="WAP52" s="3205"/>
      <c r="WAQ52" s="3206"/>
      <c r="WAR52" s="3207"/>
      <c r="WAS52" s="3208"/>
      <c r="WAT52" s="3209"/>
      <c r="WAU52" s="3208"/>
      <c r="WAV52" s="3209"/>
      <c r="WAW52" s="3200"/>
      <c r="WAX52" s="3201"/>
      <c r="WAY52" s="3208"/>
      <c r="WAZ52" s="3206"/>
      <c r="WBA52" s="3200"/>
      <c r="WBB52" s="3201"/>
      <c r="WBC52" s="3202"/>
      <c r="WBD52" s="3203"/>
      <c r="WBE52" s="3200"/>
      <c r="WBF52" s="3204"/>
      <c r="WBG52" s="3179"/>
      <c r="WBH52" s="3205"/>
      <c r="WBI52" s="3206"/>
      <c r="WBJ52" s="3207"/>
      <c r="WBK52" s="3208"/>
      <c r="WBL52" s="3209"/>
      <c r="WBM52" s="3208"/>
      <c r="WBN52" s="3209"/>
      <c r="WBO52" s="3200"/>
      <c r="WBP52" s="3201"/>
      <c r="WBQ52" s="3208"/>
      <c r="WBR52" s="3206"/>
      <c r="WBS52" s="3200"/>
      <c r="WBT52" s="3201"/>
      <c r="WBU52" s="3202"/>
      <c r="WBV52" s="3203"/>
      <c r="WBW52" s="3200"/>
      <c r="WBX52" s="3204"/>
      <c r="WBY52" s="3179"/>
      <c r="WBZ52" s="3205"/>
      <c r="WCA52" s="3206"/>
      <c r="WCB52" s="3207"/>
      <c r="WCC52" s="3208"/>
      <c r="WCD52" s="3209"/>
      <c r="WCE52" s="3208"/>
      <c r="WCF52" s="3209"/>
      <c r="WCG52" s="3200"/>
      <c r="WCH52" s="3201"/>
      <c r="WCI52" s="3208"/>
      <c r="WCJ52" s="3206"/>
      <c r="WCK52" s="3200"/>
      <c r="WCL52" s="3201"/>
      <c r="WCM52" s="3202"/>
      <c r="WCN52" s="3203"/>
      <c r="WCO52" s="3200"/>
      <c r="WCP52" s="3204"/>
      <c r="WCQ52" s="3179"/>
      <c r="WCR52" s="3205"/>
      <c r="WCS52" s="3206"/>
      <c r="WCT52" s="3207"/>
      <c r="WCU52" s="3208"/>
      <c r="WCV52" s="3209"/>
      <c r="WCW52" s="3208"/>
      <c r="WCX52" s="3209"/>
      <c r="WCY52" s="3200"/>
      <c r="WCZ52" s="3201"/>
      <c r="WDA52" s="3208"/>
      <c r="WDB52" s="3206"/>
      <c r="WDC52" s="3200"/>
      <c r="WDD52" s="3201"/>
      <c r="WDE52" s="3202"/>
      <c r="WDF52" s="3203"/>
      <c r="WDG52" s="3200"/>
      <c r="WDH52" s="3204"/>
      <c r="WDI52" s="3179"/>
      <c r="WDJ52" s="3205"/>
      <c r="WDK52" s="3206"/>
      <c r="WDL52" s="3207"/>
      <c r="WDM52" s="3208"/>
      <c r="WDN52" s="3209"/>
      <c r="WDO52" s="3208"/>
      <c r="WDP52" s="3209"/>
      <c r="WDQ52" s="3200"/>
      <c r="WDR52" s="3201"/>
      <c r="WDS52" s="3208"/>
      <c r="WDT52" s="3206"/>
      <c r="WDU52" s="3200"/>
      <c r="WDV52" s="3201"/>
      <c r="WDW52" s="3202"/>
      <c r="WDX52" s="3203"/>
      <c r="WDY52" s="3200"/>
      <c r="WDZ52" s="3204"/>
      <c r="WEA52" s="3179"/>
      <c r="WEB52" s="3205"/>
      <c r="WEC52" s="3206"/>
      <c r="WED52" s="3207"/>
      <c r="WEE52" s="3208"/>
      <c r="WEF52" s="3209"/>
      <c r="WEG52" s="3208"/>
      <c r="WEH52" s="3209"/>
      <c r="WEI52" s="3200"/>
      <c r="WEJ52" s="3201"/>
      <c r="WEK52" s="3208"/>
      <c r="WEL52" s="3206"/>
      <c r="WEM52" s="3200"/>
      <c r="WEN52" s="3201"/>
      <c r="WEO52" s="3202"/>
      <c r="WEP52" s="3203"/>
      <c r="WEQ52" s="3200"/>
      <c r="WER52" s="3204"/>
      <c r="WES52" s="3179"/>
      <c r="WET52" s="3205"/>
      <c r="WEU52" s="3206"/>
      <c r="WEV52" s="3207"/>
      <c r="WEW52" s="3208"/>
      <c r="WEX52" s="3209"/>
      <c r="WEY52" s="3208"/>
      <c r="WEZ52" s="3209"/>
      <c r="WFA52" s="3200"/>
      <c r="WFB52" s="3201"/>
      <c r="WFC52" s="3208"/>
      <c r="WFD52" s="3206"/>
      <c r="WFE52" s="3200"/>
      <c r="WFF52" s="3201"/>
      <c r="WFG52" s="3202"/>
      <c r="WFH52" s="3203"/>
      <c r="WFI52" s="3200"/>
      <c r="WFJ52" s="3204"/>
      <c r="WFK52" s="3179"/>
      <c r="WFL52" s="3205"/>
      <c r="WFM52" s="3206"/>
      <c r="WFN52" s="3207"/>
      <c r="WFO52" s="3208"/>
      <c r="WFP52" s="3209"/>
      <c r="WFQ52" s="3208"/>
      <c r="WFR52" s="3209"/>
      <c r="WFS52" s="3200"/>
      <c r="WFT52" s="3201"/>
      <c r="WFU52" s="3208"/>
      <c r="WFV52" s="3206"/>
      <c r="WFW52" s="3200"/>
      <c r="WFX52" s="3201"/>
      <c r="WFY52" s="3202"/>
      <c r="WFZ52" s="3203"/>
      <c r="WGA52" s="3200"/>
      <c r="WGB52" s="3204"/>
      <c r="WGC52" s="3179"/>
      <c r="WGD52" s="3205"/>
      <c r="WGE52" s="3206"/>
      <c r="WGF52" s="3207"/>
      <c r="WGG52" s="3208"/>
      <c r="WGH52" s="3209"/>
      <c r="WGI52" s="3208"/>
      <c r="WGJ52" s="3209"/>
      <c r="WGK52" s="3200"/>
      <c r="WGL52" s="3201"/>
      <c r="WGM52" s="3208"/>
      <c r="WGN52" s="3206"/>
      <c r="WGO52" s="3200"/>
      <c r="WGP52" s="3201"/>
      <c r="WGQ52" s="3202"/>
      <c r="WGR52" s="3203"/>
      <c r="WGS52" s="3200"/>
      <c r="WGT52" s="3204"/>
      <c r="WGU52" s="3179"/>
      <c r="WGV52" s="3205"/>
      <c r="WGW52" s="3206"/>
      <c r="WGX52" s="3207"/>
      <c r="WGY52" s="3208"/>
      <c r="WGZ52" s="3209"/>
      <c r="WHA52" s="3208"/>
      <c r="WHB52" s="3209"/>
      <c r="WHC52" s="3200"/>
      <c r="WHD52" s="3201"/>
      <c r="WHE52" s="3208"/>
      <c r="WHF52" s="3206"/>
      <c r="WHG52" s="3200"/>
      <c r="WHH52" s="3201"/>
      <c r="WHI52" s="3202"/>
      <c r="WHJ52" s="3203"/>
      <c r="WHK52" s="3200"/>
      <c r="WHL52" s="3204"/>
      <c r="WHM52" s="3179"/>
      <c r="WHN52" s="3205"/>
      <c r="WHO52" s="3206"/>
      <c r="WHP52" s="3207"/>
      <c r="WHQ52" s="3208"/>
      <c r="WHR52" s="3209"/>
      <c r="WHS52" s="3208"/>
      <c r="WHT52" s="3209"/>
      <c r="WHU52" s="3200"/>
      <c r="WHV52" s="3201"/>
      <c r="WHW52" s="3208"/>
      <c r="WHX52" s="3206"/>
      <c r="WHY52" s="3200"/>
      <c r="WHZ52" s="3201"/>
      <c r="WIA52" s="3202"/>
      <c r="WIB52" s="3203"/>
      <c r="WIC52" s="3200"/>
      <c r="WID52" s="3204"/>
      <c r="WIE52" s="3179"/>
      <c r="WIF52" s="3205"/>
      <c r="WIG52" s="3206"/>
      <c r="WIH52" s="3207"/>
      <c r="WII52" s="3208"/>
      <c r="WIJ52" s="3209"/>
      <c r="WIK52" s="3208"/>
      <c r="WIL52" s="3209"/>
      <c r="WIM52" s="3200"/>
      <c r="WIN52" s="3201"/>
      <c r="WIO52" s="3208"/>
      <c r="WIP52" s="3206"/>
      <c r="WIQ52" s="3200"/>
      <c r="WIR52" s="3201"/>
      <c r="WIS52" s="3202"/>
      <c r="WIT52" s="3203"/>
      <c r="WIU52" s="3200"/>
      <c r="WIV52" s="3204"/>
      <c r="WIW52" s="3179"/>
      <c r="WIX52" s="3205"/>
      <c r="WIY52" s="3206"/>
      <c r="WIZ52" s="3207"/>
      <c r="WJA52" s="3208"/>
      <c r="WJB52" s="3209"/>
      <c r="WJC52" s="3208"/>
      <c r="WJD52" s="3209"/>
      <c r="WJE52" s="3200"/>
      <c r="WJF52" s="3201"/>
      <c r="WJG52" s="3208"/>
      <c r="WJH52" s="3206"/>
      <c r="WJI52" s="3200"/>
      <c r="WJJ52" s="3201"/>
      <c r="WJK52" s="3202"/>
      <c r="WJL52" s="3203"/>
      <c r="WJM52" s="3200"/>
      <c r="WJN52" s="3204"/>
      <c r="WJO52" s="3179"/>
      <c r="WJP52" s="3205"/>
      <c r="WJQ52" s="3206"/>
      <c r="WJR52" s="3207"/>
      <c r="WJS52" s="3208"/>
      <c r="WJT52" s="3209"/>
      <c r="WJU52" s="3208"/>
      <c r="WJV52" s="3209"/>
      <c r="WJW52" s="3200"/>
      <c r="WJX52" s="3201"/>
      <c r="WJY52" s="3208"/>
      <c r="WJZ52" s="3206"/>
      <c r="WKA52" s="3200"/>
      <c r="WKB52" s="3201"/>
      <c r="WKC52" s="3202"/>
      <c r="WKD52" s="3203"/>
      <c r="WKE52" s="3200"/>
      <c r="WKF52" s="3204"/>
      <c r="WKG52" s="3179"/>
      <c r="WKH52" s="3205"/>
      <c r="WKI52" s="3206"/>
      <c r="WKJ52" s="3207"/>
      <c r="WKK52" s="3208"/>
      <c r="WKL52" s="3209"/>
      <c r="WKM52" s="3208"/>
      <c r="WKN52" s="3209"/>
      <c r="WKO52" s="3200"/>
      <c r="WKP52" s="3201"/>
      <c r="WKQ52" s="3208"/>
      <c r="WKR52" s="3206"/>
      <c r="WKS52" s="3200"/>
      <c r="WKT52" s="3201"/>
      <c r="WKU52" s="3202"/>
      <c r="WKV52" s="3203"/>
      <c r="WKW52" s="3200"/>
      <c r="WKX52" s="3204"/>
      <c r="WKY52" s="3179"/>
      <c r="WKZ52" s="3205"/>
      <c r="WLA52" s="3206"/>
      <c r="WLB52" s="3207"/>
      <c r="WLC52" s="3208"/>
      <c r="WLD52" s="3209"/>
      <c r="WLE52" s="3208"/>
      <c r="WLF52" s="3209"/>
      <c r="WLG52" s="3200"/>
      <c r="WLH52" s="3201"/>
      <c r="WLI52" s="3208"/>
      <c r="WLJ52" s="3206"/>
      <c r="WLK52" s="3200"/>
      <c r="WLL52" s="3201"/>
      <c r="WLM52" s="3202"/>
      <c r="WLN52" s="3203"/>
      <c r="WLO52" s="3200"/>
      <c r="WLP52" s="3204"/>
      <c r="WLQ52" s="3179"/>
      <c r="WLR52" s="3205"/>
      <c r="WLS52" s="3206"/>
      <c r="WLT52" s="3207"/>
      <c r="WLU52" s="3208"/>
      <c r="WLV52" s="3209"/>
      <c r="WLW52" s="3208"/>
      <c r="WLX52" s="3209"/>
      <c r="WLY52" s="3200"/>
      <c r="WLZ52" s="3201"/>
      <c r="WMA52" s="3208"/>
      <c r="WMB52" s="3206"/>
      <c r="WMC52" s="3200"/>
      <c r="WMD52" s="3201"/>
      <c r="WME52" s="3202"/>
      <c r="WMF52" s="3203"/>
      <c r="WMG52" s="3200"/>
      <c r="WMH52" s="3204"/>
      <c r="WMI52" s="3179"/>
      <c r="WMJ52" s="3205"/>
      <c r="WMK52" s="3206"/>
      <c r="WML52" s="3207"/>
      <c r="WMM52" s="3208"/>
      <c r="WMN52" s="3209"/>
      <c r="WMO52" s="3208"/>
      <c r="WMP52" s="3209"/>
      <c r="WMQ52" s="3200"/>
      <c r="WMR52" s="3201"/>
      <c r="WMS52" s="3208"/>
      <c r="WMT52" s="3206"/>
      <c r="WMU52" s="3200"/>
      <c r="WMV52" s="3201"/>
      <c r="WMW52" s="3202"/>
      <c r="WMX52" s="3203"/>
      <c r="WMY52" s="3200"/>
      <c r="WMZ52" s="3204"/>
      <c r="WNA52" s="3179"/>
      <c r="WNB52" s="3205"/>
      <c r="WNC52" s="3206"/>
      <c r="WND52" s="3207"/>
      <c r="WNE52" s="3208"/>
      <c r="WNF52" s="3209"/>
      <c r="WNG52" s="3208"/>
      <c r="WNH52" s="3209"/>
      <c r="WNI52" s="3200"/>
      <c r="WNJ52" s="3201"/>
      <c r="WNK52" s="3208"/>
      <c r="WNL52" s="3206"/>
      <c r="WNM52" s="3200"/>
      <c r="WNN52" s="3201"/>
      <c r="WNO52" s="3202"/>
      <c r="WNP52" s="3203"/>
      <c r="WNQ52" s="3200"/>
      <c r="WNR52" s="3204"/>
      <c r="WNS52" s="3179"/>
      <c r="WNT52" s="3205"/>
      <c r="WNU52" s="3206"/>
      <c r="WNV52" s="3207"/>
      <c r="WNW52" s="3208"/>
      <c r="WNX52" s="3209"/>
      <c r="WNY52" s="3208"/>
      <c r="WNZ52" s="3209"/>
      <c r="WOA52" s="3200"/>
      <c r="WOB52" s="3201"/>
      <c r="WOC52" s="3208"/>
      <c r="WOD52" s="3206"/>
      <c r="WOE52" s="3200"/>
      <c r="WOF52" s="3201"/>
      <c r="WOG52" s="3202"/>
      <c r="WOH52" s="3203"/>
      <c r="WOI52" s="3200"/>
      <c r="WOJ52" s="3204"/>
      <c r="WOK52" s="3179"/>
      <c r="WOL52" s="3205"/>
      <c r="WOM52" s="3206"/>
      <c r="WON52" s="3207"/>
      <c r="WOO52" s="3208"/>
      <c r="WOP52" s="3209"/>
      <c r="WOQ52" s="3208"/>
      <c r="WOR52" s="3209"/>
      <c r="WOS52" s="3200"/>
      <c r="WOT52" s="3201"/>
      <c r="WOU52" s="3208"/>
      <c r="WOV52" s="3206"/>
      <c r="WOW52" s="3200"/>
      <c r="WOX52" s="3201"/>
      <c r="WOY52" s="3202"/>
      <c r="WOZ52" s="3203"/>
      <c r="WPA52" s="3200"/>
      <c r="WPB52" s="3204"/>
      <c r="WPC52" s="3179"/>
      <c r="WPD52" s="3205"/>
      <c r="WPE52" s="3206"/>
      <c r="WPF52" s="3207"/>
      <c r="WPG52" s="3208"/>
      <c r="WPH52" s="3209"/>
      <c r="WPI52" s="3208"/>
      <c r="WPJ52" s="3209"/>
      <c r="WPK52" s="3200"/>
      <c r="WPL52" s="3201"/>
      <c r="WPM52" s="3208"/>
      <c r="WPN52" s="3206"/>
      <c r="WPO52" s="3200"/>
      <c r="WPP52" s="3201"/>
      <c r="WPQ52" s="3202"/>
      <c r="WPR52" s="3203"/>
      <c r="WPS52" s="3200"/>
      <c r="WPT52" s="3204"/>
      <c r="WPU52" s="3179"/>
      <c r="WPV52" s="3205"/>
      <c r="WPW52" s="3206"/>
      <c r="WPX52" s="3207"/>
      <c r="WPY52" s="3208"/>
      <c r="WPZ52" s="3209"/>
      <c r="WQA52" s="3208"/>
      <c r="WQB52" s="3209"/>
      <c r="WQC52" s="3200"/>
      <c r="WQD52" s="3201"/>
      <c r="WQE52" s="3208"/>
      <c r="WQF52" s="3206"/>
      <c r="WQG52" s="3200"/>
      <c r="WQH52" s="3201"/>
      <c r="WQI52" s="3202"/>
      <c r="WQJ52" s="3203"/>
      <c r="WQK52" s="3200"/>
      <c r="WQL52" s="3204"/>
      <c r="WQM52" s="3179"/>
      <c r="WQN52" s="3205"/>
      <c r="WQO52" s="3206"/>
      <c r="WQP52" s="3207"/>
      <c r="WQQ52" s="3208"/>
      <c r="WQR52" s="3209"/>
      <c r="WQS52" s="3208"/>
      <c r="WQT52" s="3209"/>
      <c r="WQU52" s="3200"/>
      <c r="WQV52" s="3201"/>
      <c r="WQW52" s="3208"/>
      <c r="WQX52" s="3206"/>
      <c r="WQY52" s="3200"/>
      <c r="WQZ52" s="3201"/>
      <c r="WRA52" s="3202"/>
      <c r="WRB52" s="3203"/>
      <c r="WRC52" s="3200"/>
      <c r="WRD52" s="3204"/>
      <c r="WRE52" s="3179"/>
      <c r="WRF52" s="3205"/>
      <c r="WRG52" s="3206"/>
      <c r="WRH52" s="3207"/>
      <c r="WRI52" s="3208"/>
      <c r="WRJ52" s="3209"/>
      <c r="WRK52" s="3208"/>
      <c r="WRL52" s="3209"/>
      <c r="WRM52" s="3200"/>
      <c r="WRN52" s="3201"/>
      <c r="WRO52" s="3208"/>
      <c r="WRP52" s="3206"/>
      <c r="WRQ52" s="3200"/>
      <c r="WRR52" s="3201"/>
      <c r="WRS52" s="3202"/>
      <c r="WRT52" s="3203"/>
      <c r="WRU52" s="3200"/>
      <c r="WRV52" s="3204"/>
      <c r="WRW52" s="3179"/>
      <c r="WRX52" s="3205"/>
      <c r="WRY52" s="3206"/>
      <c r="WRZ52" s="3207"/>
      <c r="WSA52" s="3208"/>
      <c r="WSB52" s="3209"/>
      <c r="WSC52" s="3208"/>
      <c r="WSD52" s="3209"/>
      <c r="WSE52" s="3200"/>
      <c r="WSF52" s="3201"/>
      <c r="WSG52" s="3208"/>
      <c r="WSH52" s="3206"/>
      <c r="WSI52" s="3200"/>
      <c r="WSJ52" s="3201"/>
      <c r="WSK52" s="3202"/>
      <c r="WSL52" s="3203"/>
      <c r="WSM52" s="3200"/>
      <c r="WSN52" s="3204"/>
      <c r="WSO52" s="3179"/>
      <c r="WSP52" s="3205"/>
      <c r="WSQ52" s="3206"/>
      <c r="WSR52" s="3207"/>
      <c r="WSS52" s="3208"/>
      <c r="WST52" s="3209"/>
      <c r="WSU52" s="3208"/>
      <c r="WSV52" s="3209"/>
      <c r="WSW52" s="3200"/>
      <c r="WSX52" s="3201"/>
      <c r="WSY52" s="3208"/>
      <c r="WSZ52" s="3206"/>
      <c r="WTA52" s="3200"/>
      <c r="WTB52" s="3201"/>
      <c r="WTC52" s="3202"/>
      <c r="WTD52" s="3203"/>
      <c r="WTE52" s="3200"/>
      <c r="WTF52" s="3204"/>
      <c r="WTG52" s="3179"/>
      <c r="WTH52" s="3205"/>
      <c r="WTI52" s="3206"/>
      <c r="WTJ52" s="3207"/>
      <c r="WTK52" s="3208"/>
      <c r="WTL52" s="3209"/>
      <c r="WTM52" s="3208"/>
      <c r="WTN52" s="3209"/>
      <c r="WTO52" s="3200"/>
      <c r="WTP52" s="3201"/>
      <c r="WTQ52" s="3208"/>
      <c r="WTR52" s="3206"/>
      <c r="WTS52" s="3200"/>
      <c r="WTT52" s="3201"/>
      <c r="WTU52" s="3202"/>
      <c r="WTV52" s="3203"/>
      <c r="WTW52" s="3200"/>
      <c r="WTX52" s="3204"/>
      <c r="WTY52" s="3179"/>
      <c r="WTZ52" s="3205"/>
      <c r="WUA52" s="3206"/>
      <c r="WUB52" s="3207"/>
      <c r="WUC52" s="3208"/>
      <c r="WUD52" s="3209"/>
      <c r="WUE52" s="3208"/>
      <c r="WUF52" s="3209"/>
      <c r="WUG52" s="3200"/>
      <c r="WUH52" s="3201"/>
      <c r="WUI52" s="3208"/>
      <c r="WUJ52" s="3206"/>
      <c r="WUK52" s="3200"/>
      <c r="WUL52" s="3201"/>
      <c r="WUM52" s="3202"/>
      <c r="WUN52" s="3203"/>
      <c r="WUO52" s="3200"/>
      <c r="WUP52" s="3204"/>
      <c r="WUQ52" s="3179"/>
      <c r="WUR52" s="3205"/>
      <c r="WUS52" s="3206"/>
      <c r="WUT52" s="3207"/>
      <c r="WUU52" s="3208"/>
      <c r="WUV52" s="3209"/>
      <c r="WUW52" s="3208"/>
      <c r="WUX52" s="3209"/>
      <c r="WUY52" s="3200"/>
      <c r="WUZ52" s="3201"/>
      <c r="WVA52" s="3208"/>
      <c r="WVB52" s="3206"/>
      <c r="WVC52" s="3200"/>
      <c r="WVD52" s="3201"/>
      <c r="WVE52" s="3202"/>
      <c r="WVF52" s="3203"/>
      <c r="WVG52" s="3200"/>
      <c r="WVH52" s="3204"/>
      <c r="WVI52" s="3179"/>
      <c r="WVJ52" s="3205"/>
      <c r="WVK52" s="3206"/>
      <c r="WVL52" s="3207"/>
      <c r="WVM52" s="3208"/>
      <c r="WVN52" s="3209"/>
      <c r="WVO52" s="3208"/>
      <c r="WVP52" s="3209"/>
      <c r="WVQ52" s="3200"/>
      <c r="WVR52" s="3201"/>
      <c r="WVS52" s="3208"/>
      <c r="WVT52" s="3206"/>
      <c r="WVU52" s="3200"/>
      <c r="WVV52" s="3201"/>
      <c r="WVW52" s="3202"/>
      <c r="WVX52" s="3203"/>
      <c r="WVY52" s="3200"/>
      <c r="WVZ52" s="3204"/>
      <c r="WWA52" s="3179"/>
      <c r="WWB52" s="3205"/>
      <c r="WWC52" s="3206"/>
      <c r="WWD52" s="3207"/>
      <c r="WWE52" s="3208"/>
      <c r="WWF52" s="3209"/>
      <c r="WWG52" s="3208"/>
      <c r="WWH52" s="3209"/>
      <c r="WWI52" s="3200"/>
      <c r="WWJ52" s="3201"/>
      <c r="WWK52" s="3208"/>
      <c r="WWL52" s="3206"/>
      <c r="WWM52" s="3200"/>
      <c r="WWN52" s="3201"/>
      <c r="WWO52" s="3202"/>
      <c r="WWP52" s="3203"/>
      <c r="WWQ52" s="3200"/>
      <c r="WWR52" s="3204"/>
      <c r="WWS52" s="3179"/>
      <c r="WWT52" s="3205"/>
      <c r="WWU52" s="3206"/>
      <c r="WWV52" s="3207"/>
      <c r="WWW52" s="3208"/>
      <c r="WWX52" s="3209"/>
      <c r="WWY52" s="3208"/>
      <c r="WWZ52" s="3209"/>
      <c r="WXA52" s="3200"/>
      <c r="WXB52" s="3201"/>
      <c r="WXC52" s="3208"/>
      <c r="WXD52" s="3206"/>
      <c r="WXE52" s="3200"/>
      <c r="WXF52" s="3201"/>
      <c r="WXG52" s="3202"/>
      <c r="WXH52" s="3203"/>
      <c r="WXI52" s="3200"/>
      <c r="WXJ52" s="3204"/>
      <c r="WXK52" s="3179"/>
      <c r="WXL52" s="3205"/>
      <c r="WXM52" s="3206"/>
      <c r="WXN52" s="3207"/>
      <c r="WXO52" s="3208"/>
      <c r="WXP52" s="3209"/>
      <c r="WXQ52" s="3208"/>
      <c r="WXR52" s="3209"/>
      <c r="WXS52" s="3200"/>
      <c r="WXT52" s="3201"/>
      <c r="WXU52" s="3208"/>
      <c r="WXV52" s="3206"/>
      <c r="WXW52" s="3200"/>
      <c r="WXX52" s="3201"/>
      <c r="WXY52" s="3202"/>
      <c r="WXZ52" s="3203"/>
      <c r="WYA52" s="3200"/>
      <c r="WYB52" s="3204"/>
      <c r="WYC52" s="3179"/>
      <c r="WYD52" s="3205"/>
      <c r="WYE52" s="3206"/>
      <c r="WYF52" s="3207"/>
      <c r="WYG52" s="3208"/>
      <c r="WYH52" s="3209"/>
      <c r="WYI52" s="3208"/>
      <c r="WYJ52" s="3209"/>
      <c r="WYK52" s="3200"/>
      <c r="WYL52" s="3201"/>
      <c r="WYM52" s="3208"/>
      <c r="WYN52" s="3206"/>
      <c r="WYO52" s="3200"/>
      <c r="WYP52" s="3201"/>
      <c r="WYQ52" s="3202"/>
      <c r="WYR52" s="3203"/>
      <c r="WYS52" s="3200"/>
      <c r="WYT52" s="3204"/>
      <c r="WYU52" s="3179"/>
      <c r="WYV52" s="3205"/>
      <c r="WYW52" s="3206"/>
      <c r="WYX52" s="3207"/>
      <c r="WYY52" s="3208"/>
      <c r="WYZ52" s="3209"/>
      <c r="WZA52" s="3208"/>
      <c r="WZB52" s="3209"/>
      <c r="WZC52" s="3200"/>
      <c r="WZD52" s="3201"/>
      <c r="WZE52" s="3208"/>
      <c r="WZF52" s="3206"/>
      <c r="WZG52" s="3200"/>
      <c r="WZH52" s="3201"/>
      <c r="WZI52" s="3202"/>
      <c r="WZJ52" s="3203"/>
      <c r="WZK52" s="3200"/>
      <c r="WZL52" s="3204"/>
      <c r="WZM52" s="3179"/>
      <c r="WZN52" s="3205"/>
      <c r="WZO52" s="3206"/>
      <c r="WZP52" s="3207"/>
      <c r="WZQ52" s="3208"/>
      <c r="WZR52" s="3209"/>
      <c r="WZS52" s="3208"/>
      <c r="WZT52" s="3209"/>
      <c r="WZU52" s="3200"/>
      <c r="WZV52" s="3201"/>
      <c r="WZW52" s="3208"/>
      <c r="WZX52" s="3206"/>
      <c r="WZY52" s="3200"/>
      <c r="WZZ52" s="3201"/>
      <c r="XAA52" s="3202"/>
      <c r="XAB52" s="3203"/>
      <c r="XAC52" s="3200"/>
      <c r="XAD52" s="3204"/>
      <c r="XAE52" s="3179"/>
      <c r="XAF52" s="3205"/>
      <c r="XAG52" s="3206"/>
      <c r="XAH52" s="3207"/>
      <c r="XAI52" s="3208"/>
      <c r="XAJ52" s="3209"/>
      <c r="XAK52" s="3208"/>
      <c r="XAL52" s="3209"/>
      <c r="XAM52" s="3200"/>
      <c r="XAN52" s="3201"/>
      <c r="XAO52" s="3208"/>
      <c r="XAP52" s="3206"/>
      <c r="XAQ52" s="3200"/>
      <c r="XAR52" s="3201"/>
      <c r="XAS52" s="3202"/>
      <c r="XAT52" s="3203"/>
      <c r="XAU52" s="3200"/>
      <c r="XAV52" s="3204"/>
      <c r="XAW52" s="3179"/>
      <c r="XAX52" s="3205"/>
      <c r="XAY52" s="3206"/>
      <c r="XAZ52" s="3207"/>
      <c r="XBA52" s="3208"/>
      <c r="XBB52" s="3209"/>
      <c r="XBC52" s="3208"/>
      <c r="XBD52" s="3209"/>
      <c r="XBE52" s="3200"/>
      <c r="XBF52" s="3201"/>
      <c r="XBG52" s="3208"/>
      <c r="XBH52" s="3206"/>
      <c r="XBI52" s="3200"/>
      <c r="XBJ52" s="3201"/>
      <c r="XBK52" s="3202"/>
      <c r="XBL52" s="3203"/>
      <c r="XBM52" s="3200"/>
      <c r="XBN52" s="3204"/>
      <c r="XBO52" s="3179"/>
      <c r="XBP52" s="3205"/>
      <c r="XBQ52" s="3206"/>
      <c r="XBR52" s="3207"/>
      <c r="XBS52" s="3208"/>
      <c r="XBT52" s="3209"/>
      <c r="XBU52" s="3208"/>
      <c r="XBV52" s="3209"/>
      <c r="XBW52" s="3200"/>
      <c r="XBX52" s="3201"/>
      <c r="XBY52" s="3208"/>
      <c r="XBZ52" s="3206"/>
      <c r="XCA52" s="3200"/>
      <c r="XCB52" s="3201"/>
      <c r="XCC52" s="3202"/>
      <c r="XCD52" s="3203"/>
      <c r="XCE52" s="3200"/>
      <c r="XCF52" s="3204"/>
      <c r="XCG52" s="3179"/>
      <c r="XCH52" s="3205"/>
      <c r="XCI52" s="3206"/>
      <c r="XCJ52" s="3207"/>
      <c r="XCK52" s="3208"/>
      <c r="XCL52" s="3209"/>
      <c r="XCM52" s="3208"/>
      <c r="XCN52" s="3209"/>
      <c r="XCO52" s="3200"/>
      <c r="XCP52" s="3201"/>
      <c r="XCQ52" s="3208"/>
      <c r="XCR52" s="3206"/>
      <c r="XCS52" s="3200"/>
      <c r="XCT52" s="3201"/>
      <c r="XCU52" s="3202"/>
      <c r="XCV52" s="3203"/>
      <c r="XCW52" s="3200"/>
      <c r="XCX52" s="3204"/>
      <c r="XCY52" s="3179"/>
      <c r="XCZ52" s="3205"/>
      <c r="XDA52" s="3206"/>
      <c r="XDB52" s="3207"/>
      <c r="XDC52" s="3208"/>
      <c r="XDD52" s="3209"/>
      <c r="XDE52" s="3208"/>
      <c r="XDF52" s="3209"/>
      <c r="XDG52" s="3200"/>
      <c r="XDH52" s="3201"/>
      <c r="XDI52" s="3208"/>
      <c r="XDJ52" s="3206"/>
      <c r="XDK52" s="3200"/>
      <c r="XDL52" s="3201"/>
      <c r="XDM52" s="3202"/>
      <c r="XDN52" s="3203"/>
      <c r="XDO52" s="3200"/>
      <c r="XDP52" s="3204"/>
      <c r="XDQ52" s="3179"/>
      <c r="XDR52" s="3205"/>
      <c r="XDS52" s="3206"/>
      <c r="XDT52" s="3207"/>
      <c r="XDU52" s="3208"/>
      <c r="XDV52" s="3209"/>
      <c r="XDW52" s="3208"/>
      <c r="XDX52" s="3209"/>
      <c r="XDY52" s="3200"/>
      <c r="XDZ52" s="3201"/>
      <c r="XEA52" s="3208"/>
      <c r="XEB52" s="3206"/>
      <c r="XEC52" s="3200"/>
      <c r="XED52" s="3201"/>
      <c r="XEE52" s="3202"/>
      <c r="XEF52" s="3203"/>
      <c r="XEG52" s="3200"/>
      <c r="XEH52" s="3204"/>
      <c r="XEI52" s="3179"/>
      <c r="XEJ52" s="3205"/>
      <c r="XEK52" s="3206"/>
      <c r="XEL52" s="3207"/>
      <c r="XEM52" s="3208"/>
      <c r="XEN52" s="3209"/>
      <c r="XEO52" s="3208"/>
      <c r="XEP52" s="3209"/>
      <c r="XEQ52" s="3200"/>
      <c r="XER52" s="3201"/>
      <c r="XES52" s="3208"/>
      <c r="XET52" s="3206"/>
      <c r="XEU52" s="3200"/>
      <c r="XEV52" s="3201"/>
      <c r="XEW52" s="3202"/>
      <c r="XEX52" s="3203"/>
      <c r="XEY52" s="3200"/>
      <c r="XEZ52" s="3204"/>
      <c r="XFA52" s="3179"/>
      <c r="XFB52" s="3205"/>
      <c r="XFC52" s="3206"/>
      <c r="XFD52" s="3207"/>
    </row>
    <row r="53" spans="1:16384" s="3198" customFormat="1" ht="15.5">
      <c r="A53" s="3191" t="str">
        <f>'General TPUM'!B53</f>
        <v>Bili Adventist Primary School</v>
      </c>
      <c r="B53" s="3192">
        <v>4</v>
      </c>
      <c r="C53" s="3193"/>
      <c r="D53" s="1235">
        <f t="shared" si="12"/>
        <v>4</v>
      </c>
      <c r="E53" s="3210"/>
      <c r="F53" s="3211"/>
      <c r="G53" s="3801">
        <v>4</v>
      </c>
      <c r="H53" s="3801">
        <v>0</v>
      </c>
      <c r="I53" s="3801"/>
      <c r="J53" s="3801"/>
      <c r="K53" s="3195">
        <v>2</v>
      </c>
      <c r="L53" s="3193"/>
      <c r="M53" s="3195">
        <v>0</v>
      </c>
      <c r="N53" s="3193"/>
      <c r="O53" s="3195">
        <v>4</v>
      </c>
      <c r="P53" s="3193"/>
      <c r="Q53" s="3196">
        <v>4</v>
      </c>
      <c r="R53" s="3212"/>
      <c r="T53" s="285"/>
      <c r="U53" s="3173">
        <f t="shared" si="11"/>
        <v>0</v>
      </c>
    </row>
    <row r="54" spans="1:16384" s="3198" customFormat="1" ht="15.5">
      <c r="A54" s="3191" t="str">
        <f>'General TPUM'!B54</f>
        <v>Boboe Adventist Primary School</v>
      </c>
      <c r="B54" s="3192">
        <v>4</v>
      </c>
      <c r="C54" s="3193"/>
      <c r="D54" s="1235">
        <f t="shared" si="12"/>
        <v>4</v>
      </c>
      <c r="E54" s="3210"/>
      <c r="F54" s="3211"/>
      <c r="G54" s="3801">
        <v>4</v>
      </c>
      <c r="H54" s="3801">
        <v>0</v>
      </c>
      <c r="I54" s="3801"/>
      <c r="J54" s="3801"/>
      <c r="K54" s="3195">
        <v>2</v>
      </c>
      <c r="L54" s="3193"/>
      <c r="M54" s="3195">
        <v>0</v>
      </c>
      <c r="N54" s="3193"/>
      <c r="O54" s="3195">
        <v>4</v>
      </c>
      <c r="P54" s="3193"/>
      <c r="Q54" s="3196">
        <v>4</v>
      </c>
      <c r="R54" s="3212"/>
      <c r="T54" s="285"/>
      <c r="U54" s="3173">
        <f t="shared" si="11"/>
        <v>0</v>
      </c>
    </row>
    <row r="55" spans="1:16384" s="3198" customFormat="1" ht="15.5">
      <c r="A55" s="3191" t="str">
        <f>'General TPUM'!B55</f>
        <v>Buinitusu Adventist Primary School</v>
      </c>
      <c r="B55" s="3192">
        <v>3</v>
      </c>
      <c r="C55" s="3193"/>
      <c r="D55" s="1235">
        <f t="shared" si="12"/>
        <v>3</v>
      </c>
      <c r="E55" s="3210"/>
      <c r="F55" s="3211"/>
      <c r="G55" s="3801">
        <v>3</v>
      </c>
      <c r="H55" s="3801">
        <v>0</v>
      </c>
      <c r="I55" s="3801"/>
      <c r="J55" s="3801"/>
      <c r="K55" s="3195">
        <v>0</v>
      </c>
      <c r="L55" s="3193"/>
      <c r="M55" s="3195">
        <v>0</v>
      </c>
      <c r="N55" s="3193"/>
      <c r="O55" s="3195">
        <v>3</v>
      </c>
      <c r="P55" s="3193"/>
      <c r="Q55" s="3196">
        <v>3</v>
      </c>
      <c r="R55" s="3212"/>
      <c r="T55" s="285"/>
      <c r="U55" s="3173">
        <f t="shared" si="11"/>
        <v>0</v>
      </c>
    </row>
    <row r="56" spans="1:16384" s="3198" customFormat="1" ht="15.5">
      <c r="A56" s="3191" t="str">
        <f>'General TPUM'!B56</f>
        <v>Bulungali Adventist Primary School</v>
      </c>
      <c r="B56" s="3192">
        <v>7</v>
      </c>
      <c r="C56" s="3193"/>
      <c r="D56" s="1235">
        <f t="shared" si="12"/>
        <v>7</v>
      </c>
      <c r="E56" s="3210"/>
      <c r="F56" s="3211"/>
      <c r="G56" s="3801">
        <v>7</v>
      </c>
      <c r="H56" s="3801">
        <v>0</v>
      </c>
      <c r="I56" s="3801"/>
      <c r="J56" s="3801"/>
      <c r="K56" s="3195">
        <v>3</v>
      </c>
      <c r="L56" s="3193"/>
      <c r="M56" s="3195">
        <v>0</v>
      </c>
      <c r="N56" s="3193"/>
      <c r="O56" s="3195">
        <v>7</v>
      </c>
      <c r="P56" s="3193"/>
      <c r="Q56" s="3196">
        <v>7</v>
      </c>
      <c r="R56" s="3212"/>
      <c r="T56" s="285"/>
      <c r="U56" s="3173">
        <f t="shared" si="11"/>
        <v>0</v>
      </c>
    </row>
    <row r="57" spans="1:16384" s="3198" customFormat="1" ht="15.5">
      <c r="A57" s="3191" t="str">
        <f>'General TPUM'!B57</f>
        <v>Buri Adventist Primary School</v>
      </c>
      <c r="B57" s="3192">
        <v>7</v>
      </c>
      <c r="C57" s="3193"/>
      <c r="D57" s="1235">
        <f t="shared" si="12"/>
        <v>7</v>
      </c>
      <c r="E57" s="3210"/>
      <c r="F57" s="3211"/>
      <c r="G57" s="3801">
        <v>7</v>
      </c>
      <c r="H57" s="3801">
        <v>0</v>
      </c>
      <c r="I57" s="3801"/>
      <c r="J57" s="3801"/>
      <c r="K57" s="3195">
        <v>3</v>
      </c>
      <c r="L57" s="3193"/>
      <c r="M57" s="3195">
        <v>0</v>
      </c>
      <c r="N57" s="3193"/>
      <c r="O57" s="3195">
        <v>7</v>
      </c>
      <c r="P57" s="3193"/>
      <c r="Q57" s="3196">
        <v>7</v>
      </c>
      <c r="R57" s="3212"/>
      <c r="T57" s="285"/>
      <c r="U57" s="3173">
        <f t="shared" si="11"/>
        <v>0</v>
      </c>
    </row>
    <row r="58" spans="1:16384" s="3198" customFormat="1" ht="24">
      <c r="A58" s="3191" t="str">
        <f>'General TPUM'!B58</f>
        <v>Burns Creek Adventist Community High School</v>
      </c>
      <c r="B58" s="3192">
        <v>17</v>
      </c>
      <c r="C58" s="3193">
        <v>26</v>
      </c>
      <c r="D58" s="1235">
        <f t="shared" si="12"/>
        <v>43</v>
      </c>
      <c r="E58" s="3210"/>
      <c r="F58" s="3211"/>
      <c r="G58" s="3801">
        <v>17</v>
      </c>
      <c r="H58" s="3801">
        <v>0</v>
      </c>
      <c r="I58" s="3801">
        <v>26</v>
      </c>
      <c r="J58" s="3801">
        <v>0</v>
      </c>
      <c r="K58" s="3195">
        <v>6</v>
      </c>
      <c r="L58" s="3193">
        <v>9</v>
      </c>
      <c r="M58" s="3195">
        <v>2</v>
      </c>
      <c r="N58" s="3193">
        <v>16</v>
      </c>
      <c r="O58" s="3195">
        <v>17</v>
      </c>
      <c r="P58" s="3193">
        <v>22</v>
      </c>
      <c r="Q58" s="3196">
        <v>17</v>
      </c>
      <c r="R58" s="3212">
        <v>22</v>
      </c>
      <c r="T58" s="285"/>
      <c r="U58" s="3173">
        <f t="shared" si="11"/>
        <v>0</v>
      </c>
    </row>
    <row r="59" spans="1:16384" s="3198" customFormat="1" ht="24">
      <c r="A59" s="3191" t="str">
        <f>'General TPUM'!B59</f>
        <v>Buruku Adventist Community High School</v>
      </c>
      <c r="B59" s="3192">
        <v>7</v>
      </c>
      <c r="C59" s="3193">
        <v>11</v>
      </c>
      <c r="D59" s="1235">
        <f t="shared" si="12"/>
        <v>18</v>
      </c>
      <c r="E59" s="3210"/>
      <c r="F59" s="3211"/>
      <c r="G59" s="3801">
        <v>7</v>
      </c>
      <c r="H59" s="3801"/>
      <c r="I59" s="3801">
        <v>11</v>
      </c>
      <c r="J59" s="3801"/>
      <c r="K59" s="3195">
        <v>2</v>
      </c>
      <c r="L59" s="3193">
        <v>2</v>
      </c>
      <c r="M59" s="3195">
        <v>2</v>
      </c>
      <c r="N59" s="3193">
        <v>5</v>
      </c>
      <c r="O59" s="3195">
        <v>7</v>
      </c>
      <c r="P59" s="3193">
        <v>11</v>
      </c>
      <c r="Q59" s="3196">
        <v>7</v>
      </c>
      <c r="R59" s="3212">
        <v>11</v>
      </c>
      <c r="T59" s="285"/>
      <c r="U59" s="3173">
        <f t="shared" si="11"/>
        <v>0</v>
      </c>
    </row>
    <row r="60" spans="1:16384" s="3198" customFormat="1" ht="15.5">
      <c r="A60" s="3191" t="str">
        <f>'General TPUM'!B60</f>
        <v>Ghatere Adventist Primary School</v>
      </c>
      <c r="B60" s="3192">
        <v>3</v>
      </c>
      <c r="C60" s="3193"/>
      <c r="D60" s="1235">
        <f t="shared" si="12"/>
        <v>3</v>
      </c>
      <c r="E60" s="3210"/>
      <c r="F60" s="3211"/>
      <c r="G60" s="3801">
        <v>3</v>
      </c>
      <c r="H60" s="3801">
        <v>0</v>
      </c>
      <c r="I60" s="3801"/>
      <c r="J60" s="3801"/>
      <c r="K60" s="3195">
        <v>0</v>
      </c>
      <c r="L60" s="3193"/>
      <c r="M60" s="3195">
        <v>0</v>
      </c>
      <c r="N60" s="3193"/>
      <c r="O60" s="3195">
        <v>3</v>
      </c>
      <c r="P60" s="3193"/>
      <c r="Q60" s="3196">
        <v>3</v>
      </c>
      <c r="R60" s="3212"/>
      <c r="T60" s="285"/>
      <c r="U60" s="3173">
        <f t="shared" si="11"/>
        <v>0</v>
      </c>
    </row>
    <row r="61" spans="1:16384" s="3198" customFormat="1" ht="15.5">
      <c r="A61" s="3191" t="s">
        <v>1038</v>
      </c>
      <c r="B61" s="3192">
        <v>10</v>
      </c>
      <c r="C61" s="3193">
        <v>5</v>
      </c>
      <c r="D61" s="1235">
        <f t="shared" si="12"/>
        <v>15</v>
      </c>
      <c r="E61" s="3210"/>
      <c r="F61" s="3211"/>
      <c r="G61" s="3801">
        <v>10</v>
      </c>
      <c r="H61" s="3801">
        <v>0</v>
      </c>
      <c r="I61" s="3801">
        <v>5</v>
      </c>
      <c r="J61" s="3801">
        <v>0</v>
      </c>
      <c r="K61" s="3195">
        <v>1</v>
      </c>
      <c r="L61" s="3193">
        <v>0</v>
      </c>
      <c r="M61" s="3195">
        <v>0</v>
      </c>
      <c r="N61" s="3193">
        <v>2</v>
      </c>
      <c r="O61" s="3195">
        <v>10</v>
      </c>
      <c r="P61" s="3193">
        <v>5</v>
      </c>
      <c r="Q61" s="3196">
        <v>10</v>
      </c>
      <c r="R61" s="3212">
        <v>5</v>
      </c>
      <c r="T61" s="285"/>
      <c r="U61" s="3173">
        <f t="shared" si="11"/>
        <v>0</v>
      </c>
    </row>
    <row r="62" spans="1:16384" s="3198" customFormat="1" ht="24">
      <c r="A62" s="3191" t="str">
        <f>'General TPUM'!B62</f>
        <v>Gwaunasu Adventist Community High School</v>
      </c>
      <c r="B62" s="3192">
        <v>8</v>
      </c>
      <c r="C62" s="3193">
        <v>10</v>
      </c>
      <c r="D62" s="1235">
        <f t="shared" si="12"/>
        <v>18</v>
      </c>
      <c r="E62" s="3210"/>
      <c r="F62" s="3211"/>
      <c r="G62" s="3801">
        <v>8</v>
      </c>
      <c r="H62" s="3801"/>
      <c r="I62" s="3801">
        <v>10</v>
      </c>
      <c r="J62" s="3801"/>
      <c r="K62" s="3195">
        <v>3</v>
      </c>
      <c r="L62" s="3193">
        <v>1</v>
      </c>
      <c r="M62" s="3195">
        <v>1</v>
      </c>
      <c r="N62" s="3193">
        <v>1</v>
      </c>
      <c r="O62" s="3195">
        <v>8</v>
      </c>
      <c r="P62" s="3193">
        <v>10</v>
      </c>
      <c r="Q62" s="3196">
        <v>8</v>
      </c>
      <c r="R62" s="3212">
        <v>10</v>
      </c>
      <c r="T62" s="285"/>
      <c r="U62" s="3173">
        <f t="shared" si="11"/>
        <v>0</v>
      </c>
    </row>
    <row r="63" spans="1:16384" s="3198" customFormat="1" ht="15.5">
      <c r="A63" s="3191" t="str">
        <f>'General TPUM'!B63</f>
        <v>Haiparia Adventist Primary School</v>
      </c>
      <c r="B63" s="3192">
        <v>4</v>
      </c>
      <c r="C63" s="3193"/>
      <c r="D63" s="1235">
        <f t="shared" si="12"/>
        <v>4</v>
      </c>
      <c r="E63" s="3210"/>
      <c r="F63" s="3211"/>
      <c r="G63" s="3801">
        <v>4</v>
      </c>
      <c r="H63" s="3801">
        <v>0</v>
      </c>
      <c r="I63" s="3801"/>
      <c r="J63" s="3801"/>
      <c r="K63" s="3195">
        <v>2</v>
      </c>
      <c r="L63" s="3193"/>
      <c r="M63" s="3195">
        <v>0</v>
      </c>
      <c r="N63" s="3193"/>
      <c r="O63" s="3195">
        <v>4</v>
      </c>
      <c r="P63" s="3193"/>
      <c r="Q63" s="3196">
        <v>4</v>
      </c>
      <c r="R63" s="3212"/>
      <c r="T63" s="285"/>
      <c r="U63" s="3173">
        <f t="shared" si="11"/>
        <v>0</v>
      </c>
    </row>
    <row r="64" spans="1:16384" s="3198" customFormat="1" ht="15.5">
      <c r="A64" s="3191" t="str">
        <f>'General TPUM'!B64</f>
        <v>Hinakole Adventist Primary School</v>
      </c>
      <c r="B64" s="3192">
        <v>6</v>
      </c>
      <c r="C64" s="3193"/>
      <c r="D64" s="1235">
        <f t="shared" si="12"/>
        <v>6</v>
      </c>
      <c r="E64" s="3210"/>
      <c r="F64" s="3211"/>
      <c r="G64" s="3801">
        <v>6</v>
      </c>
      <c r="H64" s="3801">
        <v>0</v>
      </c>
      <c r="I64" s="3801"/>
      <c r="J64" s="3801"/>
      <c r="K64" s="3195">
        <v>4</v>
      </c>
      <c r="L64" s="3193"/>
      <c r="M64" s="3195">
        <v>0</v>
      </c>
      <c r="N64" s="3193"/>
      <c r="O64" s="3195">
        <v>6</v>
      </c>
      <c r="P64" s="3193"/>
      <c r="Q64" s="3196">
        <v>6</v>
      </c>
      <c r="R64" s="3212"/>
      <c r="T64" s="285"/>
      <c r="U64" s="3173">
        <f t="shared" si="11"/>
        <v>0</v>
      </c>
    </row>
    <row r="65" spans="1:16384" s="3198" customFormat="1" ht="15.5">
      <c r="A65" s="3191" t="str">
        <f>'General TPUM'!B65</f>
        <v>Horohana Adventist Primary School</v>
      </c>
      <c r="B65" s="3192">
        <v>5</v>
      </c>
      <c r="C65" s="3193"/>
      <c r="D65" s="1235">
        <f t="shared" si="12"/>
        <v>5</v>
      </c>
      <c r="E65" s="3210"/>
      <c r="F65" s="3211"/>
      <c r="G65" s="3801">
        <v>5</v>
      </c>
      <c r="H65" s="3801">
        <v>0</v>
      </c>
      <c r="I65" s="3801"/>
      <c r="J65" s="3801"/>
      <c r="K65" s="3195">
        <v>3</v>
      </c>
      <c r="L65" s="3193"/>
      <c r="M65" s="3195">
        <v>0</v>
      </c>
      <c r="N65" s="3193"/>
      <c r="O65" s="3195">
        <v>5</v>
      </c>
      <c r="P65" s="3193"/>
      <c r="Q65" s="3196">
        <v>5</v>
      </c>
      <c r="R65" s="3212"/>
      <c r="T65" s="285"/>
      <c r="U65" s="3173">
        <f t="shared" si="11"/>
        <v>0</v>
      </c>
    </row>
    <row r="66" spans="1:16384" s="3198" customFormat="1" ht="24">
      <c r="A66" s="3191" t="str">
        <f>'General TPUM'!B66</f>
        <v>Hovi Adventist Primary School (Ext Kupikolo)</v>
      </c>
      <c r="B66" s="3192">
        <v>7</v>
      </c>
      <c r="C66" s="3193">
        <v>5</v>
      </c>
      <c r="D66" s="1235">
        <f t="shared" si="12"/>
        <v>12</v>
      </c>
      <c r="E66" s="3210"/>
      <c r="F66" s="3211"/>
      <c r="G66" s="3801">
        <v>7</v>
      </c>
      <c r="H66" s="3801">
        <v>0</v>
      </c>
      <c r="I66" s="3801">
        <v>5</v>
      </c>
      <c r="J66" s="3801">
        <v>0</v>
      </c>
      <c r="K66" s="3195">
        <v>0</v>
      </c>
      <c r="L66" s="3193">
        <v>0</v>
      </c>
      <c r="M66" s="3195">
        <v>1</v>
      </c>
      <c r="N66" s="3193">
        <v>1</v>
      </c>
      <c r="O66" s="3195">
        <v>7</v>
      </c>
      <c r="P66" s="3193">
        <v>5</v>
      </c>
      <c r="Q66" s="3196">
        <v>7</v>
      </c>
      <c r="R66" s="3212">
        <v>5</v>
      </c>
      <c r="T66" s="285"/>
      <c r="U66" s="3173">
        <f t="shared" si="11"/>
        <v>0</v>
      </c>
    </row>
    <row r="67" spans="1:16384" s="3198" customFormat="1" ht="15.5">
      <c r="A67" s="3191" t="str">
        <f>'General TPUM'!B67</f>
        <v>Imbo Adventist Primary School</v>
      </c>
      <c r="B67" s="3192">
        <v>8</v>
      </c>
      <c r="C67" s="3193">
        <v>5</v>
      </c>
      <c r="D67" s="1235">
        <f t="shared" si="12"/>
        <v>13</v>
      </c>
      <c r="E67" s="3210"/>
      <c r="F67" s="3211"/>
      <c r="G67" s="3801">
        <v>8</v>
      </c>
      <c r="H67" s="3801">
        <v>0</v>
      </c>
      <c r="I67" s="3801">
        <v>5</v>
      </c>
      <c r="J67" s="3801">
        <v>0</v>
      </c>
      <c r="K67" s="3195">
        <v>0</v>
      </c>
      <c r="L67" s="3193">
        <v>0</v>
      </c>
      <c r="M67" s="3195">
        <v>0</v>
      </c>
      <c r="N67" s="3193">
        <v>0</v>
      </c>
      <c r="O67" s="3195">
        <v>8</v>
      </c>
      <c r="P67" s="3193">
        <v>5</v>
      </c>
      <c r="Q67" s="3196">
        <v>8</v>
      </c>
      <c r="R67" s="3212">
        <v>5</v>
      </c>
      <c r="T67" s="285"/>
      <c r="U67" s="3173">
        <f t="shared" si="11"/>
        <v>0</v>
      </c>
    </row>
    <row r="68" spans="1:16384" s="3198" customFormat="1" ht="15.5">
      <c r="A68" s="3191" t="str">
        <f>'General TPUM'!B68</f>
        <v>Iriri Adventist Primary School</v>
      </c>
      <c r="B68" s="3192">
        <v>5</v>
      </c>
      <c r="C68" s="3193"/>
      <c r="D68" s="1235">
        <f t="shared" si="12"/>
        <v>5</v>
      </c>
      <c r="E68" s="3210"/>
      <c r="F68" s="3211"/>
      <c r="G68" s="3801">
        <v>5</v>
      </c>
      <c r="H68" s="3801">
        <v>0</v>
      </c>
      <c r="I68" s="3801"/>
      <c r="J68" s="3801"/>
      <c r="K68" s="3195">
        <v>4</v>
      </c>
      <c r="L68" s="3193"/>
      <c r="M68" s="3195">
        <v>0</v>
      </c>
      <c r="N68" s="3193"/>
      <c r="O68" s="3195">
        <v>5</v>
      </c>
      <c r="P68" s="3193"/>
      <c r="Q68" s="3196">
        <v>5</v>
      </c>
      <c r="R68" s="3212"/>
      <c r="T68" s="285"/>
      <c r="U68" s="3173">
        <f t="shared" si="11"/>
        <v>0</v>
      </c>
    </row>
    <row r="69" spans="1:16384" s="3198" customFormat="1" ht="24">
      <c r="A69" s="3191" t="str">
        <f>'General TPUM'!B69</f>
        <v>Jack Harbour Adventist Primary School</v>
      </c>
      <c r="B69" s="3192">
        <v>4</v>
      </c>
      <c r="C69" s="3193"/>
      <c r="D69" s="1235">
        <f t="shared" si="12"/>
        <v>4</v>
      </c>
      <c r="E69" s="3210"/>
      <c r="F69" s="3211"/>
      <c r="G69" s="3801">
        <v>4</v>
      </c>
      <c r="H69" s="3801">
        <v>0</v>
      </c>
      <c r="I69" s="3801"/>
      <c r="J69" s="3801"/>
      <c r="K69" s="3195">
        <v>3</v>
      </c>
      <c r="L69" s="3193"/>
      <c r="M69" s="3195">
        <v>0</v>
      </c>
      <c r="N69" s="3193"/>
      <c r="O69" s="3195">
        <v>3</v>
      </c>
      <c r="P69" s="3193"/>
      <c r="Q69" s="3196">
        <v>3</v>
      </c>
      <c r="R69" s="3212"/>
      <c r="T69" s="285"/>
      <c r="U69" s="3173">
        <f t="shared" si="11"/>
        <v>0</v>
      </c>
    </row>
    <row r="70" spans="1:16384" s="3198" customFormat="1" ht="15.5">
      <c r="A70" s="3191" t="str">
        <f>'General TPUM'!B70</f>
        <v>Jare Adventist Primary School</v>
      </c>
      <c r="B70" s="3192">
        <v>3</v>
      </c>
      <c r="C70" s="3193"/>
      <c r="D70" s="1235">
        <f t="shared" si="12"/>
        <v>3</v>
      </c>
      <c r="E70" s="3210"/>
      <c r="F70" s="3211"/>
      <c r="G70" s="3801">
        <v>3</v>
      </c>
      <c r="H70" s="3801">
        <v>0</v>
      </c>
      <c r="I70" s="3801"/>
      <c r="J70" s="3801"/>
      <c r="K70" s="3195">
        <v>2</v>
      </c>
      <c r="L70" s="3193"/>
      <c r="M70" s="3195">
        <v>0</v>
      </c>
      <c r="N70" s="3193"/>
      <c r="O70" s="3195">
        <v>3</v>
      </c>
      <c r="P70" s="3193"/>
      <c r="Q70" s="3196">
        <v>3</v>
      </c>
      <c r="R70" s="3212"/>
      <c r="T70" s="285"/>
      <c r="U70" s="3173">
        <f t="shared" si="11"/>
        <v>0</v>
      </c>
    </row>
    <row r="71" spans="1:16384" s="3198" customFormat="1" ht="15.5">
      <c r="A71" s="3191" t="str">
        <f>'General TPUM'!B71</f>
        <v>Jella Adventist Primary School</v>
      </c>
      <c r="B71" s="3192">
        <v>5</v>
      </c>
      <c r="C71" s="3193"/>
      <c r="D71" s="1235">
        <f t="shared" si="12"/>
        <v>5</v>
      </c>
      <c r="E71" s="3210"/>
      <c r="F71" s="3211"/>
      <c r="G71" s="3801">
        <v>5</v>
      </c>
      <c r="H71" s="3801">
        <v>0</v>
      </c>
      <c r="I71" s="3801"/>
      <c r="J71" s="3801"/>
      <c r="K71" s="3195">
        <v>5</v>
      </c>
      <c r="L71" s="3193"/>
      <c r="M71" s="3195">
        <v>0</v>
      </c>
      <c r="N71" s="3193"/>
      <c r="O71" s="3195">
        <v>5</v>
      </c>
      <c r="P71" s="3193"/>
      <c r="Q71" s="3196">
        <v>5</v>
      </c>
      <c r="R71" s="3212"/>
      <c r="T71" s="285"/>
      <c r="U71" s="3173">
        <f t="shared" si="11"/>
        <v>0</v>
      </c>
    </row>
    <row r="72" spans="1:16384" s="3198" customFormat="1" ht="18" customHeight="1">
      <c r="A72" s="3191" t="str">
        <f>'General TPUM'!B72</f>
        <v>Jones  Adventist Primary School</v>
      </c>
      <c r="B72" s="3192">
        <v>4</v>
      </c>
      <c r="C72" s="3193"/>
      <c r="D72" s="1235">
        <f t="shared" si="12"/>
        <v>4</v>
      </c>
      <c r="E72" s="4569">
        <v>0</v>
      </c>
      <c r="F72" s="4569"/>
      <c r="G72" s="4569">
        <v>4</v>
      </c>
      <c r="H72" s="4569">
        <v>0</v>
      </c>
      <c r="I72" s="4569"/>
      <c r="J72" s="4569"/>
      <c r="K72" s="4569">
        <v>1</v>
      </c>
      <c r="L72" s="4569"/>
      <c r="M72" s="4569">
        <v>0</v>
      </c>
      <c r="N72" s="4569"/>
      <c r="O72" s="4569">
        <v>4</v>
      </c>
      <c r="P72" s="4569"/>
      <c r="Q72" s="4569">
        <v>4</v>
      </c>
      <c r="R72" s="4570"/>
      <c r="T72" s="285"/>
      <c r="U72" s="3173">
        <f t="shared" si="11"/>
        <v>0</v>
      </c>
    </row>
    <row r="73" spans="1:16384" s="3173" customFormat="1" ht="30" customHeight="1">
      <c r="A73" s="3191" t="str">
        <f>'General TPUM'!B73</f>
        <v>Jones Adventist College</v>
      </c>
      <c r="B73" s="3192"/>
      <c r="C73" s="3193">
        <v>22</v>
      </c>
      <c r="D73" s="1235">
        <f t="shared" si="12"/>
        <v>22</v>
      </c>
      <c r="E73" s="4569"/>
      <c r="F73" s="4569">
        <v>3</v>
      </c>
      <c r="G73" s="4569"/>
      <c r="H73" s="4569"/>
      <c r="I73" s="4569">
        <v>22</v>
      </c>
      <c r="J73" s="4569">
        <v>0</v>
      </c>
      <c r="K73" s="4569"/>
      <c r="L73" s="4569">
        <v>11</v>
      </c>
      <c r="M73" s="4569"/>
      <c r="N73" s="4569">
        <v>13</v>
      </c>
      <c r="O73" s="4569"/>
      <c r="P73" s="4569">
        <v>22</v>
      </c>
      <c r="Q73" s="4569"/>
      <c r="R73" s="4570">
        <v>22</v>
      </c>
      <c r="S73" s="3199"/>
      <c r="T73" s="285"/>
      <c r="U73" s="3173">
        <f t="shared" si="11"/>
        <v>0</v>
      </c>
      <c r="V73" s="3190"/>
      <c r="AA73" s="3190"/>
      <c r="AB73" s="3190"/>
      <c r="AD73" s="3190"/>
      <c r="AE73" s="3190"/>
      <c r="AF73" s="3190"/>
      <c r="AG73" s="3190"/>
      <c r="AH73" s="3190"/>
      <c r="AI73" s="3190"/>
      <c r="AJ73" s="3190"/>
      <c r="AK73" s="3199"/>
      <c r="AL73" s="3189"/>
      <c r="AM73" s="3190"/>
      <c r="AN73" s="3190"/>
      <c r="AS73" s="3190"/>
      <c r="AT73" s="3190"/>
      <c r="AV73" s="3190"/>
      <c r="AW73" s="3190"/>
      <c r="AX73" s="3190"/>
      <c r="AY73" s="3190"/>
      <c r="AZ73" s="3190"/>
      <c r="BA73" s="3190"/>
      <c r="BB73" s="3190"/>
      <c r="BC73" s="3199"/>
      <c r="BD73" s="3189"/>
      <c r="BE73" s="3190"/>
      <c r="BF73" s="3190"/>
      <c r="BK73" s="3190"/>
      <c r="BL73" s="3190"/>
      <c r="BN73" s="3190"/>
      <c r="BO73" s="3190"/>
      <c r="BP73" s="3190"/>
      <c r="BQ73" s="3190"/>
      <c r="BR73" s="3190"/>
      <c r="BS73" s="3190"/>
      <c r="BT73" s="3190"/>
      <c r="BU73" s="3199"/>
      <c r="BV73" s="3189"/>
      <c r="BW73" s="3190"/>
      <c r="BX73" s="3190"/>
      <c r="CC73" s="3190"/>
      <c r="CD73" s="3190"/>
      <c r="CF73" s="3190"/>
      <c r="CG73" s="3190"/>
      <c r="CH73" s="3190"/>
      <c r="CI73" s="3190"/>
      <c r="CJ73" s="3190"/>
      <c r="CK73" s="3190"/>
      <c r="CL73" s="3190"/>
      <c r="CM73" s="3199"/>
      <c r="CN73" s="3189"/>
      <c r="CO73" s="3190"/>
      <c r="CP73" s="3190"/>
      <c r="CU73" s="3190"/>
      <c r="CV73" s="3190"/>
      <c r="CX73" s="3190"/>
      <c r="CY73" s="3190"/>
      <c r="CZ73" s="3190"/>
      <c r="DA73" s="3190"/>
      <c r="DB73" s="3190"/>
      <c r="DC73" s="3190"/>
      <c r="DD73" s="3190"/>
      <c r="DE73" s="3199"/>
      <c r="DF73" s="3189"/>
      <c r="DG73" s="3190"/>
      <c r="DH73" s="3190"/>
      <c r="DM73" s="3190"/>
      <c r="DN73" s="3190"/>
      <c r="DP73" s="3190"/>
      <c r="DQ73" s="3190"/>
      <c r="DR73" s="3190"/>
      <c r="DS73" s="3190"/>
      <c r="DT73" s="3190"/>
      <c r="DU73" s="3190"/>
      <c r="DV73" s="3190"/>
      <c r="DW73" s="3199"/>
      <c r="DX73" s="3189"/>
      <c r="DY73" s="3190"/>
      <c r="DZ73" s="3190"/>
      <c r="EE73" s="3190"/>
      <c r="EF73" s="3190"/>
      <c r="EH73" s="3190"/>
      <c r="EI73" s="3190"/>
      <c r="EJ73" s="3190"/>
      <c r="EK73" s="3190"/>
      <c r="EL73" s="3190"/>
      <c r="EM73" s="3190"/>
      <c r="EN73" s="3190"/>
      <c r="EO73" s="3199"/>
      <c r="EP73" s="3189"/>
      <c r="EQ73" s="3190"/>
      <c r="ER73" s="3190"/>
      <c r="EW73" s="3190"/>
      <c r="EX73" s="3190"/>
      <c r="EZ73" s="3190"/>
      <c r="FA73" s="3190"/>
      <c r="FB73" s="3190"/>
      <c r="FC73" s="3190"/>
      <c r="FD73" s="3190"/>
      <c r="FE73" s="3190"/>
      <c r="FF73" s="3190"/>
      <c r="FG73" s="3199"/>
      <c r="FH73" s="3189"/>
      <c r="FI73" s="3190"/>
      <c r="FJ73" s="3190"/>
      <c r="FO73" s="3190"/>
      <c r="FP73" s="3190"/>
      <c r="FR73" s="3190"/>
      <c r="FS73" s="3190"/>
      <c r="FT73" s="3190"/>
      <c r="FU73" s="3190"/>
      <c r="FV73" s="3190"/>
      <c r="FW73" s="3190"/>
      <c r="FX73" s="3190"/>
      <c r="FY73" s="3199"/>
      <c r="FZ73" s="3189"/>
      <c r="GA73" s="3190"/>
      <c r="GB73" s="3190"/>
      <c r="GG73" s="3190"/>
      <c r="GH73" s="3190"/>
      <c r="GJ73" s="3200"/>
      <c r="GK73" s="3200"/>
      <c r="GL73" s="3201"/>
      <c r="GM73" s="3202"/>
      <c r="GN73" s="3203"/>
      <c r="GO73" s="3200"/>
      <c r="GP73" s="3204"/>
      <c r="GQ73" s="3179"/>
      <c r="GR73" s="3205"/>
      <c r="GS73" s="3206"/>
      <c r="GT73" s="3207"/>
      <c r="GU73" s="3208"/>
      <c r="GV73" s="3209"/>
      <c r="GW73" s="3208"/>
      <c r="GX73" s="3209"/>
      <c r="GY73" s="3200"/>
      <c r="GZ73" s="3201"/>
      <c r="HA73" s="3208"/>
      <c r="HB73" s="3206"/>
      <c r="HC73" s="3200"/>
      <c r="HD73" s="3201"/>
      <c r="HE73" s="3202"/>
      <c r="HF73" s="3203"/>
      <c r="HG73" s="3200"/>
      <c r="HH73" s="3204"/>
      <c r="HI73" s="3179"/>
      <c r="HJ73" s="3205"/>
      <c r="HK73" s="3206"/>
      <c r="HL73" s="3207"/>
      <c r="HM73" s="3208"/>
      <c r="HN73" s="3209"/>
      <c r="HO73" s="3208"/>
      <c r="HP73" s="3209"/>
      <c r="HQ73" s="3200"/>
      <c r="HR73" s="3201"/>
      <c r="HS73" s="3208"/>
      <c r="HT73" s="3206"/>
      <c r="HU73" s="3200"/>
      <c r="HV73" s="3201"/>
      <c r="HW73" s="3202"/>
      <c r="HX73" s="3203"/>
      <c r="HY73" s="3200"/>
      <c r="HZ73" s="3204"/>
      <c r="IA73" s="3179"/>
      <c r="IB73" s="3205"/>
      <c r="IC73" s="3206"/>
      <c r="ID73" s="3207"/>
      <c r="IE73" s="3208"/>
      <c r="IF73" s="3209"/>
      <c r="IG73" s="3208"/>
      <c r="IH73" s="3209"/>
      <c r="II73" s="3200"/>
      <c r="IJ73" s="3201"/>
      <c r="IK73" s="3208"/>
      <c r="IL73" s="3206"/>
      <c r="IM73" s="3200"/>
      <c r="IN73" s="3201"/>
      <c r="IO73" s="3202"/>
      <c r="IP73" s="3203"/>
      <c r="IQ73" s="3200"/>
      <c r="IR73" s="3204"/>
      <c r="IS73" s="3179"/>
      <c r="IT73" s="3205"/>
      <c r="IU73" s="3206"/>
      <c r="IV73" s="3207"/>
      <c r="IW73" s="3208"/>
      <c r="IX73" s="3209"/>
      <c r="IY73" s="3208"/>
      <c r="IZ73" s="3209"/>
      <c r="JA73" s="3200"/>
      <c r="JB73" s="3201"/>
      <c r="JC73" s="3208"/>
      <c r="JD73" s="3206"/>
      <c r="JE73" s="3200"/>
      <c r="JF73" s="3201"/>
      <c r="JG73" s="3202"/>
      <c r="JH73" s="3203"/>
      <c r="JI73" s="3200"/>
      <c r="JJ73" s="3204"/>
      <c r="JK73" s="3179"/>
      <c r="JL73" s="3205"/>
      <c r="JM73" s="3206"/>
      <c r="JN73" s="3207"/>
      <c r="JO73" s="3208"/>
      <c r="JP73" s="3209"/>
      <c r="JQ73" s="3208"/>
      <c r="JR73" s="3209"/>
      <c r="JS73" s="3200"/>
      <c r="JT73" s="3201"/>
      <c r="JU73" s="3208"/>
      <c r="JV73" s="3206"/>
      <c r="JW73" s="3200"/>
      <c r="JX73" s="3201"/>
      <c r="JY73" s="3202"/>
      <c r="JZ73" s="3203"/>
      <c r="KA73" s="3200"/>
      <c r="KB73" s="3204"/>
      <c r="KC73" s="3179"/>
      <c r="KD73" s="3205"/>
      <c r="KE73" s="3206"/>
      <c r="KF73" s="3207"/>
      <c r="KG73" s="3208"/>
      <c r="KH73" s="3209"/>
      <c r="KI73" s="3208"/>
      <c r="KJ73" s="3209"/>
      <c r="KK73" s="3200"/>
      <c r="KL73" s="3201"/>
      <c r="KM73" s="3208"/>
      <c r="KN73" s="3206"/>
      <c r="KO73" s="3200"/>
      <c r="KP73" s="3201"/>
      <c r="KQ73" s="3202"/>
      <c r="KR73" s="3203"/>
      <c r="KS73" s="3200"/>
      <c r="KT73" s="3204"/>
      <c r="KU73" s="3179"/>
      <c r="KV73" s="3205"/>
      <c r="KW73" s="3206"/>
      <c r="KX73" s="3207"/>
      <c r="KY73" s="3208"/>
      <c r="KZ73" s="3209"/>
      <c r="LA73" s="3208"/>
      <c r="LB73" s="3209"/>
      <c r="LC73" s="3200"/>
      <c r="LD73" s="3201"/>
      <c r="LE73" s="3208"/>
      <c r="LF73" s="3206"/>
      <c r="LG73" s="3200"/>
      <c r="LH73" s="3201"/>
      <c r="LI73" s="3202"/>
      <c r="LJ73" s="3203"/>
      <c r="LK73" s="3200"/>
      <c r="LL73" s="3204"/>
      <c r="LM73" s="3179"/>
      <c r="LN73" s="3205"/>
      <c r="LO73" s="3206"/>
      <c r="LP73" s="3207"/>
      <c r="LQ73" s="3208"/>
      <c r="LR73" s="3209"/>
      <c r="LS73" s="3208"/>
      <c r="LT73" s="3209"/>
      <c r="LU73" s="3200"/>
      <c r="LV73" s="3201"/>
      <c r="LW73" s="3208"/>
      <c r="LX73" s="3206"/>
      <c r="LY73" s="3200"/>
      <c r="LZ73" s="3201"/>
      <c r="MA73" s="3202"/>
      <c r="MB73" s="3203"/>
      <c r="MC73" s="3200"/>
      <c r="MD73" s="3204"/>
      <c r="ME73" s="3179"/>
      <c r="MF73" s="3205"/>
      <c r="MG73" s="3206"/>
      <c r="MH73" s="3207"/>
      <c r="MI73" s="3208"/>
      <c r="MJ73" s="3209"/>
      <c r="MK73" s="3208"/>
      <c r="ML73" s="3209"/>
      <c r="MM73" s="3200"/>
      <c r="MN73" s="3201"/>
      <c r="MO73" s="3208"/>
      <c r="MP73" s="3206"/>
      <c r="MQ73" s="3200"/>
      <c r="MR73" s="3201"/>
      <c r="MS73" s="3202"/>
      <c r="MT73" s="3203"/>
      <c r="MU73" s="3200"/>
      <c r="MV73" s="3204"/>
      <c r="MW73" s="3179"/>
      <c r="MX73" s="3205"/>
      <c r="MY73" s="3206"/>
      <c r="MZ73" s="3207"/>
      <c r="NA73" s="3208"/>
      <c r="NB73" s="3209"/>
      <c r="NC73" s="3208"/>
      <c r="ND73" s="3209"/>
      <c r="NE73" s="3200"/>
      <c r="NF73" s="3201"/>
      <c r="NG73" s="3208"/>
      <c r="NH73" s="3206"/>
      <c r="NI73" s="3200"/>
      <c r="NJ73" s="3201"/>
      <c r="NK73" s="3202"/>
      <c r="NL73" s="3203"/>
      <c r="NM73" s="3200"/>
      <c r="NN73" s="3204"/>
      <c r="NO73" s="3179"/>
      <c r="NP73" s="3205"/>
      <c r="NQ73" s="3206"/>
      <c r="NR73" s="3207"/>
      <c r="NS73" s="3208"/>
      <c r="NT73" s="3209"/>
      <c r="NU73" s="3208"/>
      <c r="NV73" s="3209"/>
      <c r="NW73" s="3200"/>
      <c r="NX73" s="3201"/>
      <c r="NY73" s="3208"/>
      <c r="NZ73" s="3206"/>
      <c r="OA73" s="3200"/>
      <c r="OB73" s="3201"/>
      <c r="OC73" s="3202"/>
      <c r="OD73" s="3203"/>
      <c r="OE73" s="3200"/>
      <c r="OF73" s="3204"/>
      <c r="OG73" s="3179"/>
      <c r="OH73" s="3205"/>
      <c r="OI73" s="3206"/>
      <c r="OJ73" s="3207"/>
      <c r="OK73" s="3208"/>
      <c r="OL73" s="3209"/>
      <c r="OM73" s="3208"/>
      <c r="ON73" s="3209"/>
      <c r="OO73" s="3200"/>
      <c r="OP73" s="3201"/>
      <c r="OQ73" s="3208"/>
      <c r="OR73" s="3206"/>
      <c r="OS73" s="3200"/>
      <c r="OT73" s="3201"/>
      <c r="OU73" s="3202"/>
      <c r="OV73" s="3203"/>
      <c r="OW73" s="3200"/>
      <c r="OX73" s="3204"/>
      <c r="OY73" s="3179"/>
      <c r="OZ73" s="3205"/>
      <c r="PA73" s="3206"/>
      <c r="PB73" s="3207"/>
      <c r="PC73" s="3208"/>
      <c r="PD73" s="3209"/>
      <c r="PE73" s="3208"/>
      <c r="PF73" s="3209"/>
      <c r="PG73" s="3200"/>
      <c r="PH73" s="3201"/>
      <c r="PI73" s="3208"/>
      <c r="PJ73" s="3206"/>
      <c r="PK73" s="3200"/>
      <c r="PL73" s="3201"/>
      <c r="PM73" s="3202"/>
      <c r="PN73" s="3203"/>
      <c r="PO73" s="3200"/>
      <c r="PP73" s="3204"/>
      <c r="PQ73" s="3179"/>
      <c r="PR73" s="3205"/>
      <c r="PS73" s="3206"/>
      <c r="PT73" s="3207"/>
      <c r="PU73" s="3208"/>
      <c r="PV73" s="3209"/>
      <c r="PW73" s="3208"/>
      <c r="PX73" s="3209"/>
      <c r="PY73" s="3200"/>
      <c r="PZ73" s="3201"/>
      <c r="QA73" s="3208"/>
      <c r="QB73" s="3206"/>
      <c r="QC73" s="3200"/>
      <c r="QD73" s="3201"/>
      <c r="QE73" s="3202"/>
      <c r="QF73" s="3203"/>
      <c r="QG73" s="3200"/>
      <c r="QH73" s="3204"/>
      <c r="QI73" s="3179"/>
      <c r="QJ73" s="3205"/>
      <c r="QK73" s="3206"/>
      <c r="QL73" s="3207"/>
      <c r="QM73" s="3208"/>
      <c r="QN73" s="3209"/>
      <c r="QO73" s="3208"/>
      <c r="QP73" s="3209"/>
      <c r="QQ73" s="3200"/>
      <c r="QR73" s="3201"/>
      <c r="QS73" s="3208"/>
      <c r="QT73" s="3206"/>
      <c r="QU73" s="3200"/>
      <c r="QV73" s="3201"/>
      <c r="QW73" s="3202"/>
      <c r="QX73" s="3203"/>
      <c r="QY73" s="3200"/>
      <c r="QZ73" s="3204"/>
      <c r="RA73" s="3179"/>
      <c r="RB73" s="3205"/>
      <c r="RC73" s="3206"/>
      <c r="RD73" s="3207"/>
      <c r="RE73" s="3208"/>
      <c r="RF73" s="3209"/>
      <c r="RG73" s="3208"/>
      <c r="RH73" s="3209"/>
      <c r="RI73" s="3200"/>
      <c r="RJ73" s="3201"/>
      <c r="RK73" s="3208"/>
      <c r="RL73" s="3206"/>
      <c r="RM73" s="3200"/>
      <c r="RN73" s="3201"/>
      <c r="RO73" s="3202"/>
      <c r="RP73" s="3203"/>
      <c r="RQ73" s="3200"/>
      <c r="RR73" s="3204"/>
      <c r="RS73" s="3179"/>
      <c r="RT73" s="3205"/>
      <c r="RU73" s="3206"/>
      <c r="RV73" s="3207"/>
      <c r="RW73" s="3208"/>
      <c r="RX73" s="3209"/>
      <c r="RY73" s="3208"/>
      <c r="RZ73" s="3209"/>
      <c r="SA73" s="3200"/>
      <c r="SB73" s="3201"/>
      <c r="SC73" s="3208"/>
      <c r="SD73" s="3206"/>
      <c r="SE73" s="3200"/>
      <c r="SF73" s="3201"/>
      <c r="SG73" s="3202"/>
      <c r="SH73" s="3203"/>
      <c r="SI73" s="3200"/>
      <c r="SJ73" s="3204"/>
      <c r="SK73" s="3179"/>
      <c r="SL73" s="3205"/>
      <c r="SM73" s="3206"/>
      <c r="SN73" s="3207"/>
      <c r="SO73" s="3208"/>
      <c r="SP73" s="3209"/>
      <c r="SQ73" s="3208"/>
      <c r="SR73" s="3209"/>
      <c r="SS73" s="3200"/>
      <c r="ST73" s="3201"/>
      <c r="SU73" s="3208"/>
      <c r="SV73" s="3206"/>
      <c r="SW73" s="3200"/>
      <c r="SX73" s="3201"/>
      <c r="SY73" s="3202"/>
      <c r="SZ73" s="3203"/>
      <c r="TA73" s="3200"/>
      <c r="TB73" s="3204"/>
      <c r="TC73" s="3179"/>
      <c r="TD73" s="3205"/>
      <c r="TE73" s="3206"/>
      <c r="TF73" s="3207"/>
      <c r="TG73" s="3208"/>
      <c r="TH73" s="3209"/>
      <c r="TI73" s="3208"/>
      <c r="TJ73" s="3209"/>
      <c r="TK73" s="3200"/>
      <c r="TL73" s="3201"/>
      <c r="TM73" s="3208"/>
      <c r="TN73" s="3206"/>
      <c r="TO73" s="3200"/>
      <c r="TP73" s="3201"/>
      <c r="TQ73" s="3202"/>
      <c r="TR73" s="3203"/>
      <c r="TS73" s="3200"/>
      <c r="TT73" s="3204"/>
      <c r="TU73" s="3179"/>
      <c r="TV73" s="3205"/>
      <c r="TW73" s="3206"/>
      <c r="TX73" s="3207"/>
      <c r="TY73" s="3208"/>
      <c r="TZ73" s="3209"/>
      <c r="UA73" s="3208"/>
      <c r="UB73" s="3209"/>
      <c r="UC73" s="3200"/>
      <c r="UD73" s="3201"/>
      <c r="UE73" s="3208"/>
      <c r="UF73" s="3206"/>
      <c r="UG73" s="3200"/>
      <c r="UH73" s="3201"/>
      <c r="UI73" s="3202"/>
      <c r="UJ73" s="3203"/>
      <c r="UK73" s="3200"/>
      <c r="UL73" s="3204"/>
      <c r="UM73" s="3179"/>
      <c r="UN73" s="3205"/>
      <c r="UO73" s="3206"/>
      <c r="UP73" s="3207"/>
      <c r="UQ73" s="3208"/>
      <c r="UR73" s="3209"/>
      <c r="US73" s="3208"/>
      <c r="UT73" s="3209"/>
      <c r="UU73" s="3200"/>
      <c r="UV73" s="3201"/>
      <c r="UW73" s="3208"/>
      <c r="UX73" s="3206"/>
      <c r="UY73" s="3200"/>
      <c r="UZ73" s="3201"/>
      <c r="VA73" s="3202"/>
      <c r="VB73" s="3203"/>
      <c r="VC73" s="3200"/>
      <c r="VD73" s="3204"/>
      <c r="VE73" s="3179"/>
      <c r="VF73" s="3205"/>
      <c r="VG73" s="3206"/>
      <c r="VH73" s="3207"/>
      <c r="VI73" s="3208"/>
      <c r="VJ73" s="3209"/>
      <c r="VK73" s="3208"/>
      <c r="VL73" s="3209"/>
      <c r="VM73" s="3200"/>
      <c r="VN73" s="3201"/>
      <c r="VO73" s="3208"/>
      <c r="VP73" s="3206"/>
      <c r="VQ73" s="3200"/>
      <c r="VR73" s="3201"/>
      <c r="VS73" s="3202"/>
      <c r="VT73" s="3203"/>
      <c r="VU73" s="3200"/>
      <c r="VV73" s="3204"/>
      <c r="VW73" s="3179"/>
      <c r="VX73" s="3205"/>
      <c r="VY73" s="3206"/>
      <c r="VZ73" s="3207"/>
      <c r="WA73" s="3208"/>
      <c r="WB73" s="3209"/>
      <c r="WC73" s="3208"/>
      <c r="WD73" s="3209"/>
      <c r="WE73" s="3200"/>
      <c r="WF73" s="3201"/>
      <c r="WG73" s="3208"/>
      <c r="WH73" s="3206"/>
      <c r="WI73" s="3200"/>
      <c r="WJ73" s="3201"/>
      <c r="WK73" s="3202"/>
      <c r="WL73" s="3203"/>
      <c r="WM73" s="3200"/>
      <c r="WN73" s="3204"/>
      <c r="WO73" s="3179"/>
      <c r="WP73" s="3205"/>
      <c r="WQ73" s="3206"/>
      <c r="WR73" s="3207"/>
      <c r="WS73" s="3208"/>
      <c r="WT73" s="3209"/>
      <c r="WU73" s="3208"/>
      <c r="WV73" s="3209"/>
      <c r="WW73" s="3200"/>
      <c r="WX73" s="3201"/>
      <c r="WY73" s="3208"/>
      <c r="WZ73" s="3206"/>
      <c r="XA73" s="3200"/>
      <c r="XB73" s="3201"/>
      <c r="XC73" s="3202"/>
      <c r="XD73" s="3203"/>
      <c r="XE73" s="3200"/>
      <c r="XF73" s="3204"/>
      <c r="XG73" s="3179"/>
      <c r="XH73" s="3205"/>
      <c r="XI73" s="3206"/>
      <c r="XJ73" s="3207"/>
      <c r="XK73" s="3208"/>
      <c r="XL73" s="3209"/>
      <c r="XM73" s="3208"/>
      <c r="XN73" s="3209"/>
      <c r="XO73" s="3200"/>
      <c r="XP73" s="3201"/>
      <c r="XQ73" s="3208"/>
      <c r="XR73" s="3206"/>
      <c r="XS73" s="3200"/>
      <c r="XT73" s="3201"/>
      <c r="XU73" s="3202"/>
      <c r="XV73" s="3203"/>
      <c r="XW73" s="3200"/>
      <c r="XX73" s="3204"/>
      <c r="XY73" s="3179"/>
      <c r="XZ73" s="3205"/>
      <c r="YA73" s="3206"/>
      <c r="YB73" s="3207"/>
      <c r="YC73" s="3208"/>
      <c r="YD73" s="3209"/>
      <c r="YE73" s="3208"/>
      <c r="YF73" s="3209"/>
      <c r="YG73" s="3200"/>
      <c r="YH73" s="3201"/>
      <c r="YI73" s="3208"/>
      <c r="YJ73" s="3206"/>
      <c r="YK73" s="3200"/>
      <c r="YL73" s="3201"/>
      <c r="YM73" s="3202"/>
      <c r="YN73" s="3203"/>
      <c r="YO73" s="3200"/>
      <c r="YP73" s="3204"/>
      <c r="YQ73" s="3179"/>
      <c r="YR73" s="3205"/>
      <c r="YS73" s="3206"/>
      <c r="YT73" s="3207"/>
      <c r="YU73" s="3208"/>
      <c r="YV73" s="3209"/>
      <c r="YW73" s="3208"/>
      <c r="YX73" s="3209"/>
      <c r="YY73" s="3200"/>
      <c r="YZ73" s="3201"/>
      <c r="ZA73" s="3208"/>
      <c r="ZB73" s="3206"/>
      <c r="ZC73" s="3200"/>
      <c r="ZD73" s="3201"/>
      <c r="ZE73" s="3202"/>
      <c r="ZF73" s="3203"/>
      <c r="ZG73" s="3200"/>
      <c r="ZH73" s="3204"/>
      <c r="ZI73" s="3179"/>
      <c r="ZJ73" s="3205"/>
      <c r="ZK73" s="3206"/>
      <c r="ZL73" s="3207"/>
      <c r="ZM73" s="3208"/>
      <c r="ZN73" s="3209"/>
      <c r="ZO73" s="3208"/>
      <c r="ZP73" s="3209"/>
      <c r="ZQ73" s="3200"/>
      <c r="ZR73" s="3201"/>
      <c r="ZS73" s="3208"/>
      <c r="ZT73" s="3206"/>
      <c r="ZU73" s="3200"/>
      <c r="ZV73" s="3201"/>
      <c r="ZW73" s="3202"/>
      <c r="ZX73" s="3203"/>
      <c r="ZY73" s="3200"/>
      <c r="ZZ73" s="3204"/>
      <c r="AAA73" s="3179"/>
      <c r="AAB73" s="3205"/>
      <c r="AAC73" s="3206"/>
      <c r="AAD73" s="3207"/>
      <c r="AAE73" s="3208"/>
      <c r="AAF73" s="3209"/>
      <c r="AAG73" s="3208"/>
      <c r="AAH73" s="3209"/>
      <c r="AAI73" s="3200"/>
      <c r="AAJ73" s="3201"/>
      <c r="AAK73" s="3208"/>
      <c r="AAL73" s="3206"/>
      <c r="AAM73" s="3200"/>
      <c r="AAN73" s="3201"/>
      <c r="AAO73" s="3202"/>
      <c r="AAP73" s="3203"/>
      <c r="AAQ73" s="3200"/>
      <c r="AAR73" s="3204"/>
      <c r="AAS73" s="3179"/>
      <c r="AAT73" s="3205"/>
      <c r="AAU73" s="3206"/>
      <c r="AAV73" s="3207"/>
      <c r="AAW73" s="3208"/>
      <c r="AAX73" s="3209"/>
      <c r="AAY73" s="3208"/>
      <c r="AAZ73" s="3209"/>
      <c r="ABA73" s="3200"/>
      <c r="ABB73" s="3201"/>
      <c r="ABC73" s="3208"/>
      <c r="ABD73" s="3206"/>
      <c r="ABE73" s="3200"/>
      <c r="ABF73" s="3201"/>
      <c r="ABG73" s="3202"/>
      <c r="ABH73" s="3203"/>
      <c r="ABI73" s="3200"/>
      <c r="ABJ73" s="3204"/>
      <c r="ABK73" s="3179"/>
      <c r="ABL73" s="3205"/>
      <c r="ABM73" s="3206"/>
      <c r="ABN73" s="3207"/>
      <c r="ABO73" s="3208"/>
      <c r="ABP73" s="3209"/>
      <c r="ABQ73" s="3208"/>
      <c r="ABR73" s="3209"/>
      <c r="ABS73" s="3200"/>
      <c r="ABT73" s="3201"/>
      <c r="ABU73" s="3208"/>
      <c r="ABV73" s="3206"/>
      <c r="ABW73" s="3200"/>
      <c r="ABX73" s="3201"/>
      <c r="ABY73" s="3202"/>
      <c r="ABZ73" s="3203"/>
      <c r="ACA73" s="3200"/>
      <c r="ACB73" s="3204"/>
      <c r="ACC73" s="3179"/>
      <c r="ACD73" s="3205"/>
      <c r="ACE73" s="3206"/>
      <c r="ACF73" s="3207"/>
      <c r="ACG73" s="3208"/>
      <c r="ACH73" s="3209"/>
      <c r="ACI73" s="3208"/>
      <c r="ACJ73" s="3209"/>
      <c r="ACK73" s="3200"/>
      <c r="ACL73" s="3201"/>
      <c r="ACM73" s="3208"/>
      <c r="ACN73" s="3206"/>
      <c r="ACO73" s="3200"/>
      <c r="ACP73" s="3201"/>
      <c r="ACQ73" s="3202"/>
      <c r="ACR73" s="3203"/>
      <c r="ACS73" s="3200"/>
      <c r="ACT73" s="3204"/>
      <c r="ACU73" s="3179"/>
      <c r="ACV73" s="3205"/>
      <c r="ACW73" s="3206"/>
      <c r="ACX73" s="3207"/>
      <c r="ACY73" s="3208"/>
      <c r="ACZ73" s="3209"/>
      <c r="ADA73" s="3208"/>
      <c r="ADB73" s="3209"/>
      <c r="ADC73" s="3200"/>
      <c r="ADD73" s="3201"/>
      <c r="ADE73" s="3208"/>
      <c r="ADF73" s="3206"/>
      <c r="ADG73" s="3200"/>
      <c r="ADH73" s="3201"/>
      <c r="ADI73" s="3202"/>
      <c r="ADJ73" s="3203"/>
      <c r="ADK73" s="3200"/>
      <c r="ADL73" s="3204"/>
      <c r="ADM73" s="3179"/>
      <c r="ADN73" s="3205"/>
      <c r="ADO73" s="3206"/>
      <c r="ADP73" s="3207"/>
      <c r="ADQ73" s="3208"/>
      <c r="ADR73" s="3209"/>
      <c r="ADS73" s="3208"/>
      <c r="ADT73" s="3209"/>
      <c r="ADU73" s="3200"/>
      <c r="ADV73" s="3201"/>
      <c r="ADW73" s="3208"/>
      <c r="ADX73" s="3206"/>
      <c r="ADY73" s="3200"/>
      <c r="ADZ73" s="3201"/>
      <c r="AEA73" s="3202"/>
      <c r="AEB73" s="3203"/>
      <c r="AEC73" s="3200"/>
      <c r="AED73" s="3204"/>
      <c r="AEE73" s="3179"/>
      <c r="AEF73" s="3205"/>
      <c r="AEG73" s="3206"/>
      <c r="AEH73" s="3207"/>
      <c r="AEI73" s="3208"/>
      <c r="AEJ73" s="3209"/>
      <c r="AEK73" s="3208"/>
      <c r="AEL73" s="3209"/>
      <c r="AEM73" s="3200"/>
      <c r="AEN73" s="3201"/>
      <c r="AEO73" s="3208"/>
      <c r="AEP73" s="3206"/>
      <c r="AEQ73" s="3200"/>
      <c r="AER73" s="3201"/>
      <c r="AES73" s="3202"/>
      <c r="AET73" s="3203"/>
      <c r="AEU73" s="3200"/>
      <c r="AEV73" s="3204"/>
      <c r="AEW73" s="3179"/>
      <c r="AEX73" s="3205"/>
      <c r="AEY73" s="3206"/>
      <c r="AEZ73" s="3207"/>
      <c r="AFA73" s="3208"/>
      <c r="AFB73" s="3209"/>
      <c r="AFC73" s="3208"/>
      <c r="AFD73" s="3209"/>
      <c r="AFE73" s="3200"/>
      <c r="AFF73" s="3201"/>
      <c r="AFG73" s="3208"/>
      <c r="AFH73" s="3206"/>
      <c r="AFI73" s="3200"/>
      <c r="AFJ73" s="3201"/>
      <c r="AFK73" s="3202"/>
      <c r="AFL73" s="3203"/>
      <c r="AFM73" s="3200"/>
      <c r="AFN73" s="3204"/>
      <c r="AFO73" s="3179"/>
      <c r="AFP73" s="3205"/>
      <c r="AFQ73" s="3206"/>
      <c r="AFR73" s="3207"/>
      <c r="AFS73" s="3208"/>
      <c r="AFT73" s="3209"/>
      <c r="AFU73" s="3208"/>
      <c r="AFV73" s="3209"/>
      <c r="AFW73" s="3200"/>
      <c r="AFX73" s="3201"/>
      <c r="AFY73" s="3208"/>
      <c r="AFZ73" s="3206"/>
      <c r="AGA73" s="3200"/>
      <c r="AGB73" s="3201"/>
      <c r="AGC73" s="3202"/>
      <c r="AGD73" s="3203"/>
      <c r="AGE73" s="3200"/>
      <c r="AGF73" s="3204"/>
      <c r="AGG73" s="3179"/>
      <c r="AGH73" s="3205"/>
      <c r="AGI73" s="3206"/>
      <c r="AGJ73" s="3207"/>
      <c r="AGK73" s="3208"/>
      <c r="AGL73" s="3209"/>
      <c r="AGM73" s="3208"/>
      <c r="AGN73" s="3209"/>
      <c r="AGO73" s="3200"/>
      <c r="AGP73" s="3201"/>
      <c r="AGQ73" s="3208"/>
      <c r="AGR73" s="3206"/>
      <c r="AGS73" s="3200"/>
      <c r="AGT73" s="3201"/>
      <c r="AGU73" s="3202"/>
      <c r="AGV73" s="3203"/>
      <c r="AGW73" s="3200"/>
      <c r="AGX73" s="3204"/>
      <c r="AGY73" s="3179"/>
      <c r="AGZ73" s="3205"/>
      <c r="AHA73" s="3206"/>
      <c r="AHB73" s="3207"/>
      <c r="AHC73" s="3208"/>
      <c r="AHD73" s="3209"/>
      <c r="AHE73" s="3208"/>
      <c r="AHF73" s="3209"/>
      <c r="AHG73" s="3200"/>
      <c r="AHH73" s="3201"/>
      <c r="AHI73" s="3208"/>
      <c r="AHJ73" s="3206"/>
      <c r="AHK73" s="3200"/>
      <c r="AHL73" s="3201"/>
      <c r="AHM73" s="3202"/>
      <c r="AHN73" s="3203"/>
      <c r="AHO73" s="3200"/>
      <c r="AHP73" s="3204"/>
      <c r="AHQ73" s="3179"/>
      <c r="AHR73" s="3205"/>
      <c r="AHS73" s="3206"/>
      <c r="AHT73" s="3207"/>
      <c r="AHU73" s="3208"/>
      <c r="AHV73" s="3209"/>
      <c r="AHW73" s="3208"/>
      <c r="AHX73" s="3209"/>
      <c r="AHY73" s="3200"/>
      <c r="AHZ73" s="3201"/>
      <c r="AIA73" s="3208"/>
      <c r="AIB73" s="3206"/>
      <c r="AIC73" s="3200"/>
      <c r="AID73" s="3201"/>
      <c r="AIE73" s="3202"/>
      <c r="AIF73" s="3203"/>
      <c r="AIG73" s="3200"/>
      <c r="AIH73" s="3204"/>
      <c r="AII73" s="3179"/>
      <c r="AIJ73" s="3205"/>
      <c r="AIK73" s="3206"/>
      <c r="AIL73" s="3207"/>
      <c r="AIM73" s="3208"/>
      <c r="AIN73" s="3209"/>
      <c r="AIO73" s="3208"/>
      <c r="AIP73" s="3209"/>
      <c r="AIQ73" s="3200"/>
      <c r="AIR73" s="3201"/>
      <c r="AIS73" s="3208"/>
      <c r="AIT73" s="3206"/>
      <c r="AIU73" s="3200"/>
      <c r="AIV73" s="3201"/>
      <c r="AIW73" s="3202"/>
      <c r="AIX73" s="3203"/>
      <c r="AIY73" s="3200"/>
      <c r="AIZ73" s="3204"/>
      <c r="AJA73" s="3179"/>
      <c r="AJB73" s="3205"/>
      <c r="AJC73" s="3206"/>
      <c r="AJD73" s="3207"/>
      <c r="AJE73" s="3208"/>
      <c r="AJF73" s="3209"/>
      <c r="AJG73" s="3208"/>
      <c r="AJH73" s="3209"/>
      <c r="AJI73" s="3200"/>
      <c r="AJJ73" s="3201"/>
      <c r="AJK73" s="3208"/>
      <c r="AJL73" s="3206"/>
      <c r="AJM73" s="3200"/>
      <c r="AJN73" s="3201"/>
      <c r="AJO73" s="3202"/>
      <c r="AJP73" s="3203"/>
      <c r="AJQ73" s="3200"/>
      <c r="AJR73" s="3204"/>
      <c r="AJS73" s="3179"/>
      <c r="AJT73" s="3205"/>
      <c r="AJU73" s="3206"/>
      <c r="AJV73" s="3207"/>
      <c r="AJW73" s="3208"/>
      <c r="AJX73" s="3209"/>
      <c r="AJY73" s="3208"/>
      <c r="AJZ73" s="3209"/>
      <c r="AKA73" s="3200"/>
      <c r="AKB73" s="3201"/>
      <c r="AKC73" s="3208"/>
      <c r="AKD73" s="3206"/>
      <c r="AKE73" s="3200"/>
      <c r="AKF73" s="3201"/>
      <c r="AKG73" s="3202"/>
      <c r="AKH73" s="3203"/>
      <c r="AKI73" s="3200"/>
      <c r="AKJ73" s="3204"/>
      <c r="AKK73" s="3179"/>
      <c r="AKL73" s="3205"/>
      <c r="AKM73" s="3206"/>
      <c r="AKN73" s="3207"/>
      <c r="AKO73" s="3208"/>
      <c r="AKP73" s="3209"/>
      <c r="AKQ73" s="3208"/>
      <c r="AKR73" s="3209"/>
      <c r="AKS73" s="3200"/>
      <c r="AKT73" s="3201"/>
      <c r="AKU73" s="3208"/>
      <c r="AKV73" s="3206"/>
      <c r="AKW73" s="3200"/>
      <c r="AKX73" s="3201"/>
      <c r="AKY73" s="3202"/>
      <c r="AKZ73" s="3203"/>
      <c r="ALA73" s="3200"/>
      <c r="ALB73" s="3204"/>
      <c r="ALC73" s="3179"/>
      <c r="ALD73" s="3205"/>
      <c r="ALE73" s="3206"/>
      <c r="ALF73" s="3207"/>
      <c r="ALG73" s="3208"/>
      <c r="ALH73" s="3209"/>
      <c r="ALI73" s="3208"/>
      <c r="ALJ73" s="3209"/>
      <c r="ALK73" s="3200"/>
      <c r="ALL73" s="3201"/>
      <c r="ALM73" s="3208"/>
      <c r="ALN73" s="3206"/>
      <c r="ALO73" s="3200"/>
      <c r="ALP73" s="3201"/>
      <c r="ALQ73" s="3202"/>
      <c r="ALR73" s="3203"/>
      <c r="ALS73" s="3200"/>
      <c r="ALT73" s="3204"/>
      <c r="ALU73" s="3179"/>
      <c r="ALV73" s="3205"/>
      <c r="ALW73" s="3206"/>
      <c r="ALX73" s="3207"/>
      <c r="ALY73" s="3208"/>
      <c r="ALZ73" s="3209"/>
      <c r="AMA73" s="3208"/>
      <c r="AMB73" s="3209"/>
      <c r="AMC73" s="3200"/>
      <c r="AMD73" s="3201"/>
      <c r="AME73" s="3208"/>
      <c r="AMF73" s="3206"/>
      <c r="AMG73" s="3200"/>
      <c r="AMH73" s="3201"/>
      <c r="AMI73" s="3202"/>
      <c r="AMJ73" s="3203"/>
      <c r="AMK73" s="3200"/>
      <c r="AML73" s="3204"/>
      <c r="AMM73" s="3179"/>
      <c r="AMN73" s="3205"/>
      <c r="AMO73" s="3206"/>
      <c r="AMP73" s="3207"/>
      <c r="AMQ73" s="3208"/>
      <c r="AMR73" s="3209"/>
      <c r="AMS73" s="3208"/>
      <c r="AMT73" s="3209"/>
      <c r="AMU73" s="3200"/>
      <c r="AMV73" s="3201"/>
      <c r="AMW73" s="3208"/>
      <c r="AMX73" s="3206"/>
      <c r="AMY73" s="3200"/>
      <c r="AMZ73" s="3201"/>
      <c r="ANA73" s="3202"/>
      <c r="ANB73" s="3203"/>
      <c r="ANC73" s="3200"/>
      <c r="AND73" s="3204"/>
      <c r="ANE73" s="3179"/>
      <c r="ANF73" s="3205"/>
      <c r="ANG73" s="3206"/>
      <c r="ANH73" s="3207"/>
      <c r="ANI73" s="3208"/>
      <c r="ANJ73" s="3209"/>
      <c r="ANK73" s="3208"/>
      <c r="ANL73" s="3209"/>
      <c r="ANM73" s="3200"/>
      <c r="ANN73" s="3201"/>
      <c r="ANO73" s="3208"/>
      <c r="ANP73" s="3206"/>
      <c r="ANQ73" s="3200"/>
      <c r="ANR73" s="3201"/>
      <c r="ANS73" s="3202"/>
      <c r="ANT73" s="3203"/>
      <c r="ANU73" s="3200"/>
      <c r="ANV73" s="3204"/>
      <c r="ANW73" s="3179"/>
      <c r="ANX73" s="3205"/>
      <c r="ANY73" s="3206"/>
      <c r="ANZ73" s="3207"/>
      <c r="AOA73" s="3208"/>
      <c r="AOB73" s="3209"/>
      <c r="AOC73" s="3208"/>
      <c r="AOD73" s="3209"/>
      <c r="AOE73" s="3200"/>
      <c r="AOF73" s="3201"/>
      <c r="AOG73" s="3208"/>
      <c r="AOH73" s="3206"/>
      <c r="AOI73" s="3200"/>
      <c r="AOJ73" s="3201"/>
      <c r="AOK73" s="3202"/>
      <c r="AOL73" s="3203"/>
      <c r="AOM73" s="3200"/>
      <c r="AON73" s="3204"/>
      <c r="AOO73" s="3179"/>
      <c r="AOP73" s="3205"/>
      <c r="AOQ73" s="3206"/>
      <c r="AOR73" s="3207"/>
      <c r="AOS73" s="3208"/>
      <c r="AOT73" s="3209"/>
      <c r="AOU73" s="3208"/>
      <c r="AOV73" s="3209"/>
      <c r="AOW73" s="3200"/>
      <c r="AOX73" s="3201"/>
      <c r="AOY73" s="3208"/>
      <c r="AOZ73" s="3206"/>
      <c r="APA73" s="3200"/>
      <c r="APB73" s="3201"/>
      <c r="APC73" s="3202"/>
      <c r="APD73" s="3203"/>
      <c r="APE73" s="3200"/>
      <c r="APF73" s="3204"/>
      <c r="APG73" s="3179"/>
      <c r="APH73" s="3205"/>
      <c r="API73" s="3206"/>
      <c r="APJ73" s="3207"/>
      <c r="APK73" s="3208"/>
      <c r="APL73" s="3209"/>
      <c r="APM73" s="3208"/>
      <c r="APN73" s="3209"/>
      <c r="APO73" s="3200"/>
      <c r="APP73" s="3201"/>
      <c r="APQ73" s="3208"/>
      <c r="APR73" s="3206"/>
      <c r="APS73" s="3200"/>
      <c r="APT73" s="3201"/>
      <c r="APU73" s="3202"/>
      <c r="APV73" s="3203"/>
      <c r="APW73" s="3200"/>
      <c r="APX73" s="3204"/>
      <c r="APY73" s="3179"/>
      <c r="APZ73" s="3205"/>
      <c r="AQA73" s="3206"/>
      <c r="AQB73" s="3207"/>
      <c r="AQC73" s="3208"/>
      <c r="AQD73" s="3209"/>
      <c r="AQE73" s="3208"/>
      <c r="AQF73" s="3209"/>
      <c r="AQG73" s="3200"/>
      <c r="AQH73" s="3201"/>
      <c r="AQI73" s="3208"/>
      <c r="AQJ73" s="3206"/>
      <c r="AQK73" s="3200"/>
      <c r="AQL73" s="3201"/>
      <c r="AQM73" s="3202"/>
      <c r="AQN73" s="3203"/>
      <c r="AQO73" s="3200"/>
      <c r="AQP73" s="3204"/>
      <c r="AQQ73" s="3179"/>
      <c r="AQR73" s="3205"/>
      <c r="AQS73" s="3206"/>
      <c r="AQT73" s="3207"/>
      <c r="AQU73" s="3208"/>
      <c r="AQV73" s="3209"/>
      <c r="AQW73" s="3208"/>
      <c r="AQX73" s="3209"/>
      <c r="AQY73" s="3200"/>
      <c r="AQZ73" s="3201"/>
      <c r="ARA73" s="3208"/>
      <c r="ARB73" s="3206"/>
      <c r="ARC73" s="3200"/>
      <c r="ARD73" s="3201"/>
      <c r="ARE73" s="3202"/>
      <c r="ARF73" s="3203"/>
      <c r="ARG73" s="3200"/>
      <c r="ARH73" s="3204"/>
      <c r="ARI73" s="3179"/>
      <c r="ARJ73" s="3205"/>
      <c r="ARK73" s="3206"/>
      <c r="ARL73" s="3207"/>
      <c r="ARM73" s="3208"/>
      <c r="ARN73" s="3209"/>
      <c r="ARO73" s="3208"/>
      <c r="ARP73" s="3209"/>
      <c r="ARQ73" s="3200"/>
      <c r="ARR73" s="3201"/>
      <c r="ARS73" s="3208"/>
      <c r="ART73" s="3206"/>
      <c r="ARU73" s="3200"/>
      <c r="ARV73" s="3201"/>
      <c r="ARW73" s="3202"/>
      <c r="ARX73" s="3203"/>
      <c r="ARY73" s="3200"/>
      <c r="ARZ73" s="3204"/>
      <c r="ASA73" s="3179"/>
      <c r="ASB73" s="3205"/>
      <c r="ASC73" s="3206"/>
      <c r="ASD73" s="3207"/>
      <c r="ASE73" s="3208"/>
      <c r="ASF73" s="3209"/>
      <c r="ASG73" s="3208"/>
      <c r="ASH73" s="3209"/>
      <c r="ASI73" s="3200"/>
      <c r="ASJ73" s="3201"/>
      <c r="ASK73" s="3208"/>
      <c r="ASL73" s="3206"/>
      <c r="ASM73" s="3200"/>
      <c r="ASN73" s="3201"/>
      <c r="ASO73" s="3202"/>
      <c r="ASP73" s="3203"/>
      <c r="ASQ73" s="3200"/>
      <c r="ASR73" s="3204"/>
      <c r="ASS73" s="3179"/>
      <c r="AST73" s="3205"/>
      <c r="ASU73" s="3206"/>
      <c r="ASV73" s="3207"/>
      <c r="ASW73" s="3208"/>
      <c r="ASX73" s="3209"/>
      <c r="ASY73" s="3208"/>
      <c r="ASZ73" s="3209"/>
      <c r="ATA73" s="3200"/>
      <c r="ATB73" s="3201"/>
      <c r="ATC73" s="3208"/>
      <c r="ATD73" s="3206"/>
      <c r="ATE73" s="3200"/>
      <c r="ATF73" s="3201"/>
      <c r="ATG73" s="3202"/>
      <c r="ATH73" s="3203"/>
      <c r="ATI73" s="3200"/>
      <c r="ATJ73" s="3204"/>
      <c r="ATK73" s="3179"/>
      <c r="ATL73" s="3205"/>
      <c r="ATM73" s="3206"/>
      <c r="ATN73" s="3207"/>
      <c r="ATO73" s="3208"/>
      <c r="ATP73" s="3209"/>
      <c r="ATQ73" s="3208"/>
      <c r="ATR73" s="3209"/>
      <c r="ATS73" s="3200"/>
      <c r="ATT73" s="3201"/>
      <c r="ATU73" s="3208"/>
      <c r="ATV73" s="3206"/>
      <c r="ATW73" s="3200"/>
      <c r="ATX73" s="3201"/>
      <c r="ATY73" s="3202"/>
      <c r="ATZ73" s="3203"/>
      <c r="AUA73" s="3200"/>
      <c r="AUB73" s="3204"/>
      <c r="AUC73" s="3179"/>
      <c r="AUD73" s="3205"/>
      <c r="AUE73" s="3206"/>
      <c r="AUF73" s="3207"/>
      <c r="AUG73" s="3208"/>
      <c r="AUH73" s="3209"/>
      <c r="AUI73" s="3208"/>
      <c r="AUJ73" s="3209"/>
      <c r="AUK73" s="3200"/>
      <c r="AUL73" s="3201"/>
      <c r="AUM73" s="3208"/>
      <c r="AUN73" s="3206"/>
      <c r="AUO73" s="3200"/>
      <c r="AUP73" s="3201"/>
      <c r="AUQ73" s="3202"/>
      <c r="AUR73" s="3203"/>
      <c r="AUS73" s="3200"/>
      <c r="AUT73" s="3204"/>
      <c r="AUU73" s="3179"/>
      <c r="AUV73" s="3205"/>
      <c r="AUW73" s="3206"/>
      <c r="AUX73" s="3207"/>
      <c r="AUY73" s="3208"/>
      <c r="AUZ73" s="3209"/>
      <c r="AVA73" s="3208"/>
      <c r="AVB73" s="3209"/>
      <c r="AVC73" s="3200"/>
      <c r="AVD73" s="3201"/>
      <c r="AVE73" s="3208"/>
      <c r="AVF73" s="3206"/>
      <c r="AVG73" s="3200"/>
      <c r="AVH73" s="3201"/>
      <c r="AVI73" s="3202"/>
      <c r="AVJ73" s="3203"/>
      <c r="AVK73" s="3200"/>
      <c r="AVL73" s="3204"/>
      <c r="AVM73" s="3179"/>
      <c r="AVN73" s="3205"/>
      <c r="AVO73" s="3206"/>
      <c r="AVP73" s="3207"/>
      <c r="AVQ73" s="3208"/>
      <c r="AVR73" s="3209"/>
      <c r="AVS73" s="3208"/>
      <c r="AVT73" s="3209"/>
      <c r="AVU73" s="3200"/>
      <c r="AVV73" s="3201"/>
      <c r="AVW73" s="3208"/>
      <c r="AVX73" s="3206"/>
      <c r="AVY73" s="3200"/>
      <c r="AVZ73" s="3201"/>
      <c r="AWA73" s="3202"/>
      <c r="AWB73" s="3203"/>
      <c r="AWC73" s="3200"/>
      <c r="AWD73" s="3204"/>
      <c r="AWE73" s="3179"/>
      <c r="AWF73" s="3205"/>
      <c r="AWG73" s="3206"/>
      <c r="AWH73" s="3207"/>
      <c r="AWI73" s="3208"/>
      <c r="AWJ73" s="3209"/>
      <c r="AWK73" s="3208"/>
      <c r="AWL73" s="3209"/>
      <c r="AWM73" s="3200"/>
      <c r="AWN73" s="3201"/>
      <c r="AWO73" s="3208"/>
      <c r="AWP73" s="3206"/>
      <c r="AWQ73" s="3200"/>
      <c r="AWR73" s="3201"/>
      <c r="AWS73" s="3202"/>
      <c r="AWT73" s="3203"/>
      <c r="AWU73" s="3200"/>
      <c r="AWV73" s="3204"/>
      <c r="AWW73" s="3179"/>
      <c r="AWX73" s="3205"/>
      <c r="AWY73" s="3206"/>
      <c r="AWZ73" s="3207"/>
      <c r="AXA73" s="3208"/>
      <c r="AXB73" s="3209"/>
      <c r="AXC73" s="3208"/>
      <c r="AXD73" s="3209"/>
      <c r="AXE73" s="3200"/>
      <c r="AXF73" s="3201"/>
      <c r="AXG73" s="3208"/>
      <c r="AXH73" s="3206"/>
      <c r="AXI73" s="3200"/>
      <c r="AXJ73" s="3201"/>
      <c r="AXK73" s="3202"/>
      <c r="AXL73" s="3203"/>
      <c r="AXM73" s="3200"/>
      <c r="AXN73" s="3204"/>
      <c r="AXO73" s="3179"/>
      <c r="AXP73" s="3205"/>
      <c r="AXQ73" s="3206"/>
      <c r="AXR73" s="3207"/>
      <c r="AXS73" s="3208"/>
      <c r="AXT73" s="3209"/>
      <c r="AXU73" s="3208"/>
      <c r="AXV73" s="3209"/>
      <c r="AXW73" s="3200"/>
      <c r="AXX73" s="3201"/>
      <c r="AXY73" s="3208"/>
      <c r="AXZ73" s="3206"/>
      <c r="AYA73" s="3200"/>
      <c r="AYB73" s="3201"/>
      <c r="AYC73" s="3202"/>
      <c r="AYD73" s="3203"/>
      <c r="AYE73" s="3200"/>
      <c r="AYF73" s="3204"/>
      <c r="AYG73" s="3179"/>
      <c r="AYH73" s="3205"/>
      <c r="AYI73" s="3206"/>
      <c r="AYJ73" s="3207"/>
      <c r="AYK73" s="3208"/>
      <c r="AYL73" s="3209"/>
      <c r="AYM73" s="3208"/>
      <c r="AYN73" s="3209"/>
      <c r="AYO73" s="3200"/>
      <c r="AYP73" s="3201"/>
      <c r="AYQ73" s="3208"/>
      <c r="AYR73" s="3206"/>
      <c r="AYS73" s="3200"/>
      <c r="AYT73" s="3201"/>
      <c r="AYU73" s="3202"/>
      <c r="AYV73" s="3203"/>
      <c r="AYW73" s="3200"/>
      <c r="AYX73" s="3204"/>
      <c r="AYY73" s="3179"/>
      <c r="AYZ73" s="3205"/>
      <c r="AZA73" s="3206"/>
      <c r="AZB73" s="3207"/>
      <c r="AZC73" s="3208"/>
      <c r="AZD73" s="3209"/>
      <c r="AZE73" s="3208"/>
      <c r="AZF73" s="3209"/>
      <c r="AZG73" s="3200"/>
      <c r="AZH73" s="3201"/>
      <c r="AZI73" s="3208"/>
      <c r="AZJ73" s="3206"/>
      <c r="AZK73" s="3200"/>
      <c r="AZL73" s="3201"/>
      <c r="AZM73" s="3202"/>
      <c r="AZN73" s="3203"/>
      <c r="AZO73" s="3200"/>
      <c r="AZP73" s="3204"/>
      <c r="AZQ73" s="3179"/>
      <c r="AZR73" s="3205"/>
      <c r="AZS73" s="3206"/>
      <c r="AZT73" s="3207"/>
      <c r="AZU73" s="3208"/>
      <c r="AZV73" s="3209"/>
      <c r="AZW73" s="3208"/>
      <c r="AZX73" s="3209"/>
      <c r="AZY73" s="3200"/>
      <c r="AZZ73" s="3201"/>
      <c r="BAA73" s="3208"/>
      <c r="BAB73" s="3206"/>
      <c r="BAC73" s="3200"/>
      <c r="BAD73" s="3201"/>
      <c r="BAE73" s="3202"/>
      <c r="BAF73" s="3203"/>
      <c r="BAG73" s="3200"/>
      <c r="BAH73" s="3204"/>
      <c r="BAI73" s="3179"/>
      <c r="BAJ73" s="3205"/>
      <c r="BAK73" s="3206"/>
      <c r="BAL73" s="3207"/>
      <c r="BAM73" s="3208"/>
      <c r="BAN73" s="3209"/>
      <c r="BAO73" s="3208"/>
      <c r="BAP73" s="3209"/>
      <c r="BAQ73" s="3200"/>
      <c r="BAR73" s="3201"/>
      <c r="BAS73" s="3208"/>
      <c r="BAT73" s="3206"/>
      <c r="BAU73" s="3200"/>
      <c r="BAV73" s="3201"/>
      <c r="BAW73" s="3202"/>
      <c r="BAX73" s="3203"/>
      <c r="BAY73" s="3200"/>
      <c r="BAZ73" s="3204"/>
      <c r="BBA73" s="3179"/>
      <c r="BBB73" s="3205"/>
      <c r="BBC73" s="3206"/>
      <c r="BBD73" s="3207"/>
      <c r="BBE73" s="3208"/>
      <c r="BBF73" s="3209"/>
      <c r="BBG73" s="3208"/>
      <c r="BBH73" s="3209"/>
      <c r="BBI73" s="3200"/>
      <c r="BBJ73" s="3201"/>
      <c r="BBK73" s="3208"/>
      <c r="BBL73" s="3206"/>
      <c r="BBM73" s="3200"/>
      <c r="BBN73" s="3201"/>
      <c r="BBO73" s="3202"/>
      <c r="BBP73" s="3203"/>
      <c r="BBQ73" s="3200"/>
      <c r="BBR73" s="3204"/>
      <c r="BBS73" s="3179"/>
      <c r="BBT73" s="3205"/>
      <c r="BBU73" s="3206"/>
      <c r="BBV73" s="3207"/>
      <c r="BBW73" s="3208"/>
      <c r="BBX73" s="3209"/>
      <c r="BBY73" s="3208"/>
      <c r="BBZ73" s="3209"/>
      <c r="BCA73" s="3200"/>
      <c r="BCB73" s="3201"/>
      <c r="BCC73" s="3208"/>
      <c r="BCD73" s="3206"/>
      <c r="BCE73" s="3200"/>
      <c r="BCF73" s="3201"/>
      <c r="BCG73" s="3202"/>
      <c r="BCH73" s="3203"/>
      <c r="BCI73" s="3200"/>
      <c r="BCJ73" s="3204"/>
      <c r="BCK73" s="3179"/>
      <c r="BCL73" s="3205"/>
      <c r="BCM73" s="3206"/>
      <c r="BCN73" s="3207"/>
      <c r="BCO73" s="3208"/>
      <c r="BCP73" s="3209"/>
      <c r="BCQ73" s="3208"/>
      <c r="BCR73" s="3209"/>
      <c r="BCS73" s="3200"/>
      <c r="BCT73" s="3201"/>
      <c r="BCU73" s="3208"/>
      <c r="BCV73" s="3206"/>
      <c r="BCW73" s="3200"/>
      <c r="BCX73" s="3201"/>
      <c r="BCY73" s="3202"/>
      <c r="BCZ73" s="3203"/>
      <c r="BDA73" s="3200"/>
      <c r="BDB73" s="3204"/>
      <c r="BDC73" s="3179"/>
      <c r="BDD73" s="3205"/>
      <c r="BDE73" s="3206"/>
      <c r="BDF73" s="3207"/>
      <c r="BDG73" s="3208"/>
      <c r="BDH73" s="3209"/>
      <c r="BDI73" s="3208"/>
      <c r="BDJ73" s="3209"/>
      <c r="BDK73" s="3200"/>
      <c r="BDL73" s="3201"/>
      <c r="BDM73" s="3208"/>
      <c r="BDN73" s="3206"/>
      <c r="BDO73" s="3200"/>
      <c r="BDP73" s="3201"/>
      <c r="BDQ73" s="3202"/>
      <c r="BDR73" s="3203"/>
      <c r="BDS73" s="3200"/>
      <c r="BDT73" s="3204"/>
      <c r="BDU73" s="3179"/>
      <c r="BDV73" s="3205"/>
      <c r="BDW73" s="3206"/>
      <c r="BDX73" s="3207"/>
      <c r="BDY73" s="3208"/>
      <c r="BDZ73" s="3209"/>
      <c r="BEA73" s="3208"/>
      <c r="BEB73" s="3209"/>
      <c r="BEC73" s="3200"/>
      <c r="BED73" s="3201"/>
      <c r="BEE73" s="3208"/>
      <c r="BEF73" s="3206"/>
      <c r="BEG73" s="3200"/>
      <c r="BEH73" s="3201"/>
      <c r="BEI73" s="3202"/>
      <c r="BEJ73" s="3203"/>
      <c r="BEK73" s="3200"/>
      <c r="BEL73" s="3204"/>
      <c r="BEM73" s="3179"/>
      <c r="BEN73" s="3205"/>
      <c r="BEO73" s="3206"/>
      <c r="BEP73" s="3207"/>
      <c r="BEQ73" s="3208"/>
      <c r="BER73" s="3209"/>
      <c r="BES73" s="3208"/>
      <c r="BET73" s="3209"/>
      <c r="BEU73" s="3200"/>
      <c r="BEV73" s="3201"/>
      <c r="BEW73" s="3208"/>
      <c r="BEX73" s="3206"/>
      <c r="BEY73" s="3200"/>
      <c r="BEZ73" s="3201"/>
      <c r="BFA73" s="3202"/>
      <c r="BFB73" s="3203"/>
      <c r="BFC73" s="3200"/>
      <c r="BFD73" s="3204"/>
      <c r="BFE73" s="3179"/>
      <c r="BFF73" s="3205"/>
      <c r="BFG73" s="3206"/>
      <c r="BFH73" s="3207"/>
      <c r="BFI73" s="3208"/>
      <c r="BFJ73" s="3209"/>
      <c r="BFK73" s="3208"/>
      <c r="BFL73" s="3209"/>
      <c r="BFM73" s="3200"/>
      <c r="BFN73" s="3201"/>
      <c r="BFO73" s="3208"/>
      <c r="BFP73" s="3206"/>
      <c r="BFQ73" s="3200"/>
      <c r="BFR73" s="3201"/>
      <c r="BFS73" s="3202"/>
      <c r="BFT73" s="3203"/>
      <c r="BFU73" s="3200"/>
      <c r="BFV73" s="3204"/>
      <c r="BFW73" s="3179"/>
      <c r="BFX73" s="3205"/>
      <c r="BFY73" s="3206"/>
      <c r="BFZ73" s="3207"/>
      <c r="BGA73" s="3208"/>
      <c r="BGB73" s="3209"/>
      <c r="BGC73" s="3208"/>
      <c r="BGD73" s="3209"/>
      <c r="BGE73" s="3200"/>
      <c r="BGF73" s="3201"/>
      <c r="BGG73" s="3208"/>
      <c r="BGH73" s="3206"/>
      <c r="BGI73" s="3200"/>
      <c r="BGJ73" s="3201"/>
      <c r="BGK73" s="3202"/>
      <c r="BGL73" s="3203"/>
      <c r="BGM73" s="3200"/>
      <c r="BGN73" s="3204"/>
      <c r="BGO73" s="3179"/>
      <c r="BGP73" s="3205"/>
      <c r="BGQ73" s="3206"/>
      <c r="BGR73" s="3207"/>
      <c r="BGS73" s="3208"/>
      <c r="BGT73" s="3209"/>
      <c r="BGU73" s="3208"/>
      <c r="BGV73" s="3209"/>
      <c r="BGW73" s="3200"/>
      <c r="BGX73" s="3201"/>
      <c r="BGY73" s="3208"/>
      <c r="BGZ73" s="3206"/>
      <c r="BHA73" s="3200"/>
      <c r="BHB73" s="3201"/>
      <c r="BHC73" s="3202"/>
      <c r="BHD73" s="3203"/>
      <c r="BHE73" s="3200"/>
      <c r="BHF73" s="3204"/>
      <c r="BHG73" s="3179"/>
      <c r="BHH73" s="3205"/>
      <c r="BHI73" s="3206"/>
      <c r="BHJ73" s="3207"/>
      <c r="BHK73" s="3208"/>
      <c r="BHL73" s="3209"/>
      <c r="BHM73" s="3208"/>
      <c r="BHN73" s="3209"/>
      <c r="BHO73" s="3200"/>
      <c r="BHP73" s="3201"/>
      <c r="BHQ73" s="3208"/>
      <c r="BHR73" s="3206"/>
      <c r="BHS73" s="3200"/>
      <c r="BHT73" s="3201"/>
      <c r="BHU73" s="3202"/>
      <c r="BHV73" s="3203"/>
      <c r="BHW73" s="3200"/>
      <c r="BHX73" s="3204"/>
      <c r="BHY73" s="3179"/>
      <c r="BHZ73" s="3205"/>
      <c r="BIA73" s="3206"/>
      <c r="BIB73" s="3207"/>
      <c r="BIC73" s="3208"/>
      <c r="BID73" s="3209"/>
      <c r="BIE73" s="3208"/>
      <c r="BIF73" s="3209"/>
      <c r="BIG73" s="3200"/>
      <c r="BIH73" s="3201"/>
      <c r="BII73" s="3208"/>
      <c r="BIJ73" s="3206"/>
      <c r="BIK73" s="3200"/>
      <c r="BIL73" s="3201"/>
      <c r="BIM73" s="3202"/>
      <c r="BIN73" s="3203"/>
      <c r="BIO73" s="3200"/>
      <c r="BIP73" s="3204"/>
      <c r="BIQ73" s="3179"/>
      <c r="BIR73" s="3205"/>
      <c r="BIS73" s="3206"/>
      <c r="BIT73" s="3207"/>
      <c r="BIU73" s="3208"/>
      <c r="BIV73" s="3209"/>
      <c r="BIW73" s="3208"/>
      <c r="BIX73" s="3209"/>
      <c r="BIY73" s="3200"/>
      <c r="BIZ73" s="3201"/>
      <c r="BJA73" s="3208"/>
      <c r="BJB73" s="3206"/>
      <c r="BJC73" s="3200"/>
      <c r="BJD73" s="3201"/>
      <c r="BJE73" s="3202"/>
      <c r="BJF73" s="3203"/>
      <c r="BJG73" s="3200"/>
      <c r="BJH73" s="3204"/>
      <c r="BJI73" s="3179"/>
      <c r="BJJ73" s="3205"/>
      <c r="BJK73" s="3206"/>
      <c r="BJL73" s="3207"/>
      <c r="BJM73" s="3208"/>
      <c r="BJN73" s="3209"/>
      <c r="BJO73" s="3208"/>
      <c r="BJP73" s="3209"/>
      <c r="BJQ73" s="3200"/>
      <c r="BJR73" s="3201"/>
      <c r="BJS73" s="3208"/>
      <c r="BJT73" s="3206"/>
      <c r="BJU73" s="3200"/>
      <c r="BJV73" s="3201"/>
      <c r="BJW73" s="3202"/>
      <c r="BJX73" s="3203"/>
      <c r="BJY73" s="3200"/>
      <c r="BJZ73" s="3204"/>
      <c r="BKA73" s="3179"/>
      <c r="BKB73" s="3205"/>
      <c r="BKC73" s="3206"/>
      <c r="BKD73" s="3207"/>
      <c r="BKE73" s="3208"/>
      <c r="BKF73" s="3209"/>
      <c r="BKG73" s="3208"/>
      <c r="BKH73" s="3209"/>
      <c r="BKI73" s="3200"/>
      <c r="BKJ73" s="3201"/>
      <c r="BKK73" s="3208"/>
      <c r="BKL73" s="3206"/>
      <c r="BKM73" s="3200"/>
      <c r="BKN73" s="3201"/>
      <c r="BKO73" s="3202"/>
      <c r="BKP73" s="3203"/>
      <c r="BKQ73" s="3200"/>
      <c r="BKR73" s="3204"/>
      <c r="BKS73" s="3179"/>
      <c r="BKT73" s="3205"/>
      <c r="BKU73" s="3206"/>
      <c r="BKV73" s="3207"/>
      <c r="BKW73" s="3208"/>
      <c r="BKX73" s="3209"/>
      <c r="BKY73" s="3208"/>
      <c r="BKZ73" s="3209"/>
      <c r="BLA73" s="3200"/>
      <c r="BLB73" s="3201"/>
      <c r="BLC73" s="3208"/>
      <c r="BLD73" s="3206"/>
      <c r="BLE73" s="3200"/>
      <c r="BLF73" s="3201"/>
      <c r="BLG73" s="3202"/>
      <c r="BLH73" s="3203"/>
      <c r="BLI73" s="3200"/>
      <c r="BLJ73" s="3204"/>
      <c r="BLK73" s="3179"/>
      <c r="BLL73" s="3205"/>
      <c r="BLM73" s="3206"/>
      <c r="BLN73" s="3207"/>
      <c r="BLO73" s="3208"/>
      <c r="BLP73" s="3209"/>
      <c r="BLQ73" s="3208"/>
      <c r="BLR73" s="3209"/>
      <c r="BLS73" s="3200"/>
      <c r="BLT73" s="3201"/>
      <c r="BLU73" s="3208"/>
      <c r="BLV73" s="3206"/>
      <c r="BLW73" s="3200"/>
      <c r="BLX73" s="3201"/>
      <c r="BLY73" s="3202"/>
      <c r="BLZ73" s="3203"/>
      <c r="BMA73" s="3200"/>
      <c r="BMB73" s="3204"/>
      <c r="BMC73" s="3179"/>
      <c r="BMD73" s="3205"/>
      <c r="BME73" s="3206"/>
      <c r="BMF73" s="3207"/>
      <c r="BMG73" s="3208"/>
      <c r="BMH73" s="3209"/>
      <c r="BMI73" s="3208"/>
      <c r="BMJ73" s="3209"/>
      <c r="BMK73" s="3200"/>
      <c r="BML73" s="3201"/>
      <c r="BMM73" s="3208"/>
      <c r="BMN73" s="3206"/>
      <c r="BMO73" s="3200"/>
      <c r="BMP73" s="3201"/>
      <c r="BMQ73" s="3202"/>
      <c r="BMR73" s="3203"/>
      <c r="BMS73" s="3200"/>
      <c r="BMT73" s="3204"/>
      <c r="BMU73" s="3179"/>
      <c r="BMV73" s="3205"/>
      <c r="BMW73" s="3206"/>
      <c r="BMX73" s="3207"/>
      <c r="BMY73" s="3208"/>
      <c r="BMZ73" s="3209"/>
      <c r="BNA73" s="3208"/>
      <c r="BNB73" s="3209"/>
      <c r="BNC73" s="3200"/>
      <c r="BND73" s="3201"/>
      <c r="BNE73" s="3208"/>
      <c r="BNF73" s="3206"/>
      <c r="BNG73" s="3200"/>
      <c r="BNH73" s="3201"/>
      <c r="BNI73" s="3202"/>
      <c r="BNJ73" s="3203"/>
      <c r="BNK73" s="3200"/>
      <c r="BNL73" s="3204"/>
      <c r="BNM73" s="3179"/>
      <c r="BNN73" s="3205"/>
      <c r="BNO73" s="3206"/>
      <c r="BNP73" s="3207"/>
      <c r="BNQ73" s="3208"/>
      <c r="BNR73" s="3209"/>
      <c r="BNS73" s="3208"/>
      <c r="BNT73" s="3209"/>
      <c r="BNU73" s="3200"/>
      <c r="BNV73" s="3201"/>
      <c r="BNW73" s="3208"/>
      <c r="BNX73" s="3206"/>
      <c r="BNY73" s="3200"/>
      <c r="BNZ73" s="3201"/>
      <c r="BOA73" s="3202"/>
      <c r="BOB73" s="3203"/>
      <c r="BOC73" s="3200"/>
      <c r="BOD73" s="3204"/>
      <c r="BOE73" s="3179"/>
      <c r="BOF73" s="3205"/>
      <c r="BOG73" s="3206"/>
      <c r="BOH73" s="3207"/>
      <c r="BOI73" s="3208"/>
      <c r="BOJ73" s="3209"/>
      <c r="BOK73" s="3208"/>
      <c r="BOL73" s="3209"/>
      <c r="BOM73" s="3200"/>
      <c r="BON73" s="3201"/>
      <c r="BOO73" s="3208"/>
      <c r="BOP73" s="3206"/>
      <c r="BOQ73" s="3200"/>
      <c r="BOR73" s="3201"/>
      <c r="BOS73" s="3202"/>
      <c r="BOT73" s="3203"/>
      <c r="BOU73" s="3200"/>
      <c r="BOV73" s="3204"/>
      <c r="BOW73" s="3179"/>
      <c r="BOX73" s="3205"/>
      <c r="BOY73" s="3206"/>
      <c r="BOZ73" s="3207"/>
      <c r="BPA73" s="3208"/>
      <c r="BPB73" s="3209"/>
      <c r="BPC73" s="3208"/>
      <c r="BPD73" s="3209"/>
      <c r="BPE73" s="3200"/>
      <c r="BPF73" s="3201"/>
      <c r="BPG73" s="3208"/>
      <c r="BPH73" s="3206"/>
      <c r="BPI73" s="3200"/>
      <c r="BPJ73" s="3201"/>
      <c r="BPK73" s="3202"/>
      <c r="BPL73" s="3203"/>
      <c r="BPM73" s="3200"/>
      <c r="BPN73" s="3204"/>
      <c r="BPO73" s="3179"/>
      <c r="BPP73" s="3205"/>
      <c r="BPQ73" s="3206"/>
      <c r="BPR73" s="3207"/>
      <c r="BPS73" s="3208"/>
      <c r="BPT73" s="3209"/>
      <c r="BPU73" s="3208"/>
      <c r="BPV73" s="3209"/>
      <c r="BPW73" s="3200"/>
      <c r="BPX73" s="3201"/>
      <c r="BPY73" s="3208"/>
      <c r="BPZ73" s="3206"/>
      <c r="BQA73" s="3200"/>
      <c r="BQB73" s="3201"/>
      <c r="BQC73" s="3202"/>
      <c r="BQD73" s="3203"/>
      <c r="BQE73" s="3200"/>
      <c r="BQF73" s="3204"/>
      <c r="BQG73" s="3179"/>
      <c r="BQH73" s="3205"/>
      <c r="BQI73" s="3206"/>
      <c r="BQJ73" s="3207"/>
      <c r="BQK73" s="3208"/>
      <c r="BQL73" s="3209"/>
      <c r="BQM73" s="3208"/>
      <c r="BQN73" s="3209"/>
      <c r="BQO73" s="3200"/>
      <c r="BQP73" s="3201"/>
      <c r="BQQ73" s="3208"/>
      <c r="BQR73" s="3206"/>
      <c r="BQS73" s="3200"/>
      <c r="BQT73" s="3201"/>
      <c r="BQU73" s="3202"/>
      <c r="BQV73" s="3203"/>
      <c r="BQW73" s="3200"/>
      <c r="BQX73" s="3204"/>
      <c r="BQY73" s="3179"/>
      <c r="BQZ73" s="3205"/>
      <c r="BRA73" s="3206"/>
      <c r="BRB73" s="3207"/>
      <c r="BRC73" s="3208"/>
      <c r="BRD73" s="3209"/>
      <c r="BRE73" s="3208"/>
      <c r="BRF73" s="3209"/>
      <c r="BRG73" s="3200"/>
      <c r="BRH73" s="3201"/>
      <c r="BRI73" s="3208"/>
      <c r="BRJ73" s="3206"/>
      <c r="BRK73" s="3200"/>
      <c r="BRL73" s="3201"/>
      <c r="BRM73" s="3202"/>
      <c r="BRN73" s="3203"/>
      <c r="BRO73" s="3200"/>
      <c r="BRP73" s="3204"/>
      <c r="BRQ73" s="3179"/>
      <c r="BRR73" s="3205"/>
      <c r="BRS73" s="3206"/>
      <c r="BRT73" s="3207"/>
      <c r="BRU73" s="3208"/>
      <c r="BRV73" s="3209"/>
      <c r="BRW73" s="3208"/>
      <c r="BRX73" s="3209"/>
      <c r="BRY73" s="3200"/>
      <c r="BRZ73" s="3201"/>
      <c r="BSA73" s="3208"/>
      <c r="BSB73" s="3206"/>
      <c r="BSC73" s="3200"/>
      <c r="BSD73" s="3201"/>
      <c r="BSE73" s="3202"/>
      <c r="BSF73" s="3203"/>
      <c r="BSG73" s="3200"/>
      <c r="BSH73" s="3204"/>
      <c r="BSI73" s="3179"/>
      <c r="BSJ73" s="3205"/>
      <c r="BSK73" s="3206"/>
      <c r="BSL73" s="3207"/>
      <c r="BSM73" s="3208"/>
      <c r="BSN73" s="3209"/>
      <c r="BSO73" s="3208"/>
      <c r="BSP73" s="3209"/>
      <c r="BSQ73" s="3200"/>
      <c r="BSR73" s="3201"/>
      <c r="BSS73" s="3208"/>
      <c r="BST73" s="3206"/>
      <c r="BSU73" s="3200"/>
      <c r="BSV73" s="3201"/>
      <c r="BSW73" s="3202"/>
      <c r="BSX73" s="3203"/>
      <c r="BSY73" s="3200"/>
      <c r="BSZ73" s="3204"/>
      <c r="BTA73" s="3179"/>
      <c r="BTB73" s="3205"/>
      <c r="BTC73" s="3206"/>
      <c r="BTD73" s="3207"/>
      <c r="BTE73" s="3208"/>
      <c r="BTF73" s="3209"/>
      <c r="BTG73" s="3208"/>
      <c r="BTH73" s="3209"/>
      <c r="BTI73" s="3200"/>
      <c r="BTJ73" s="3201"/>
      <c r="BTK73" s="3208"/>
      <c r="BTL73" s="3206"/>
      <c r="BTM73" s="3200"/>
      <c r="BTN73" s="3201"/>
      <c r="BTO73" s="3202"/>
      <c r="BTP73" s="3203"/>
      <c r="BTQ73" s="3200"/>
      <c r="BTR73" s="3204"/>
      <c r="BTS73" s="3179"/>
      <c r="BTT73" s="3205"/>
      <c r="BTU73" s="3206"/>
      <c r="BTV73" s="3207"/>
      <c r="BTW73" s="3208"/>
      <c r="BTX73" s="3209"/>
      <c r="BTY73" s="3208"/>
      <c r="BTZ73" s="3209"/>
      <c r="BUA73" s="3200"/>
      <c r="BUB73" s="3201"/>
      <c r="BUC73" s="3208"/>
      <c r="BUD73" s="3206"/>
      <c r="BUE73" s="3200"/>
      <c r="BUF73" s="3201"/>
      <c r="BUG73" s="3202"/>
      <c r="BUH73" s="3203"/>
      <c r="BUI73" s="3200"/>
      <c r="BUJ73" s="3204"/>
      <c r="BUK73" s="3179"/>
      <c r="BUL73" s="3205"/>
      <c r="BUM73" s="3206"/>
      <c r="BUN73" s="3207"/>
      <c r="BUO73" s="3208"/>
      <c r="BUP73" s="3209"/>
      <c r="BUQ73" s="3208"/>
      <c r="BUR73" s="3209"/>
      <c r="BUS73" s="3200"/>
      <c r="BUT73" s="3201"/>
      <c r="BUU73" s="3208"/>
      <c r="BUV73" s="3206"/>
      <c r="BUW73" s="3200"/>
      <c r="BUX73" s="3201"/>
      <c r="BUY73" s="3202"/>
      <c r="BUZ73" s="3203"/>
      <c r="BVA73" s="3200"/>
      <c r="BVB73" s="3204"/>
      <c r="BVC73" s="3179"/>
      <c r="BVD73" s="3205"/>
      <c r="BVE73" s="3206"/>
      <c r="BVF73" s="3207"/>
      <c r="BVG73" s="3208"/>
      <c r="BVH73" s="3209"/>
      <c r="BVI73" s="3208"/>
      <c r="BVJ73" s="3209"/>
      <c r="BVK73" s="3200"/>
      <c r="BVL73" s="3201"/>
      <c r="BVM73" s="3208"/>
      <c r="BVN73" s="3206"/>
      <c r="BVO73" s="3200"/>
      <c r="BVP73" s="3201"/>
      <c r="BVQ73" s="3202"/>
      <c r="BVR73" s="3203"/>
      <c r="BVS73" s="3200"/>
      <c r="BVT73" s="3204"/>
      <c r="BVU73" s="3179"/>
      <c r="BVV73" s="3205"/>
      <c r="BVW73" s="3206"/>
      <c r="BVX73" s="3207"/>
      <c r="BVY73" s="3208"/>
      <c r="BVZ73" s="3209"/>
      <c r="BWA73" s="3208"/>
      <c r="BWB73" s="3209"/>
      <c r="BWC73" s="3200"/>
      <c r="BWD73" s="3201"/>
      <c r="BWE73" s="3208"/>
      <c r="BWF73" s="3206"/>
      <c r="BWG73" s="3200"/>
      <c r="BWH73" s="3201"/>
      <c r="BWI73" s="3202"/>
      <c r="BWJ73" s="3203"/>
      <c r="BWK73" s="3200"/>
      <c r="BWL73" s="3204"/>
      <c r="BWM73" s="3179"/>
      <c r="BWN73" s="3205"/>
      <c r="BWO73" s="3206"/>
      <c r="BWP73" s="3207"/>
      <c r="BWQ73" s="3208"/>
      <c r="BWR73" s="3209"/>
      <c r="BWS73" s="3208"/>
      <c r="BWT73" s="3209"/>
      <c r="BWU73" s="3200"/>
      <c r="BWV73" s="3201"/>
      <c r="BWW73" s="3208"/>
      <c r="BWX73" s="3206"/>
      <c r="BWY73" s="3200"/>
      <c r="BWZ73" s="3201"/>
      <c r="BXA73" s="3202"/>
      <c r="BXB73" s="3203"/>
      <c r="BXC73" s="3200"/>
      <c r="BXD73" s="3204"/>
      <c r="BXE73" s="3179"/>
      <c r="BXF73" s="3205"/>
      <c r="BXG73" s="3206"/>
      <c r="BXH73" s="3207"/>
      <c r="BXI73" s="3208"/>
      <c r="BXJ73" s="3209"/>
      <c r="BXK73" s="3208"/>
      <c r="BXL73" s="3209"/>
      <c r="BXM73" s="3200"/>
      <c r="BXN73" s="3201"/>
      <c r="BXO73" s="3208"/>
      <c r="BXP73" s="3206"/>
      <c r="BXQ73" s="3200"/>
      <c r="BXR73" s="3201"/>
      <c r="BXS73" s="3202"/>
      <c r="BXT73" s="3203"/>
      <c r="BXU73" s="3200"/>
      <c r="BXV73" s="3204"/>
      <c r="BXW73" s="3179"/>
      <c r="BXX73" s="3205"/>
      <c r="BXY73" s="3206"/>
      <c r="BXZ73" s="3207"/>
      <c r="BYA73" s="3208"/>
      <c r="BYB73" s="3209"/>
      <c r="BYC73" s="3208"/>
      <c r="BYD73" s="3209"/>
      <c r="BYE73" s="3200"/>
      <c r="BYF73" s="3201"/>
      <c r="BYG73" s="3208"/>
      <c r="BYH73" s="3206"/>
      <c r="BYI73" s="3200"/>
      <c r="BYJ73" s="3201"/>
      <c r="BYK73" s="3202"/>
      <c r="BYL73" s="3203"/>
      <c r="BYM73" s="3200"/>
      <c r="BYN73" s="3204"/>
      <c r="BYO73" s="3179"/>
      <c r="BYP73" s="3205"/>
      <c r="BYQ73" s="3206"/>
      <c r="BYR73" s="3207"/>
      <c r="BYS73" s="3208"/>
      <c r="BYT73" s="3209"/>
      <c r="BYU73" s="3208"/>
      <c r="BYV73" s="3209"/>
      <c r="BYW73" s="3200"/>
      <c r="BYX73" s="3201"/>
      <c r="BYY73" s="3208"/>
      <c r="BYZ73" s="3206"/>
      <c r="BZA73" s="3200"/>
      <c r="BZB73" s="3201"/>
      <c r="BZC73" s="3202"/>
      <c r="BZD73" s="3203"/>
      <c r="BZE73" s="3200"/>
      <c r="BZF73" s="3204"/>
      <c r="BZG73" s="3179"/>
      <c r="BZH73" s="3205"/>
      <c r="BZI73" s="3206"/>
      <c r="BZJ73" s="3207"/>
      <c r="BZK73" s="3208"/>
      <c r="BZL73" s="3209"/>
      <c r="BZM73" s="3208"/>
      <c r="BZN73" s="3209"/>
      <c r="BZO73" s="3200"/>
      <c r="BZP73" s="3201"/>
      <c r="BZQ73" s="3208"/>
      <c r="BZR73" s="3206"/>
      <c r="BZS73" s="3200"/>
      <c r="BZT73" s="3201"/>
      <c r="BZU73" s="3202"/>
      <c r="BZV73" s="3203"/>
      <c r="BZW73" s="3200"/>
      <c r="BZX73" s="3204"/>
      <c r="BZY73" s="3179"/>
      <c r="BZZ73" s="3205"/>
      <c r="CAA73" s="3206"/>
      <c r="CAB73" s="3207"/>
      <c r="CAC73" s="3208"/>
      <c r="CAD73" s="3209"/>
      <c r="CAE73" s="3208"/>
      <c r="CAF73" s="3209"/>
      <c r="CAG73" s="3200"/>
      <c r="CAH73" s="3201"/>
      <c r="CAI73" s="3208"/>
      <c r="CAJ73" s="3206"/>
      <c r="CAK73" s="3200"/>
      <c r="CAL73" s="3201"/>
      <c r="CAM73" s="3202"/>
      <c r="CAN73" s="3203"/>
      <c r="CAO73" s="3200"/>
      <c r="CAP73" s="3204"/>
      <c r="CAQ73" s="3179"/>
      <c r="CAR73" s="3205"/>
      <c r="CAS73" s="3206"/>
      <c r="CAT73" s="3207"/>
      <c r="CAU73" s="3208"/>
      <c r="CAV73" s="3209"/>
      <c r="CAW73" s="3208"/>
      <c r="CAX73" s="3209"/>
      <c r="CAY73" s="3200"/>
      <c r="CAZ73" s="3201"/>
      <c r="CBA73" s="3208"/>
      <c r="CBB73" s="3206"/>
      <c r="CBC73" s="3200"/>
      <c r="CBD73" s="3201"/>
      <c r="CBE73" s="3202"/>
      <c r="CBF73" s="3203"/>
      <c r="CBG73" s="3200"/>
      <c r="CBH73" s="3204"/>
      <c r="CBI73" s="3179"/>
      <c r="CBJ73" s="3205"/>
      <c r="CBK73" s="3206"/>
      <c r="CBL73" s="3207"/>
      <c r="CBM73" s="3208"/>
      <c r="CBN73" s="3209"/>
      <c r="CBO73" s="3208"/>
      <c r="CBP73" s="3209"/>
      <c r="CBQ73" s="3200"/>
      <c r="CBR73" s="3201"/>
      <c r="CBS73" s="3208"/>
      <c r="CBT73" s="3206"/>
      <c r="CBU73" s="3200"/>
      <c r="CBV73" s="3201"/>
      <c r="CBW73" s="3202"/>
      <c r="CBX73" s="3203"/>
      <c r="CBY73" s="3200"/>
      <c r="CBZ73" s="3204"/>
      <c r="CCA73" s="3179"/>
      <c r="CCB73" s="3205"/>
      <c r="CCC73" s="3206"/>
      <c r="CCD73" s="3207"/>
      <c r="CCE73" s="3208"/>
      <c r="CCF73" s="3209"/>
      <c r="CCG73" s="3208"/>
      <c r="CCH73" s="3209"/>
      <c r="CCI73" s="3200"/>
      <c r="CCJ73" s="3201"/>
      <c r="CCK73" s="3208"/>
      <c r="CCL73" s="3206"/>
      <c r="CCM73" s="3200"/>
      <c r="CCN73" s="3201"/>
      <c r="CCO73" s="3202"/>
      <c r="CCP73" s="3203"/>
      <c r="CCQ73" s="3200"/>
      <c r="CCR73" s="3204"/>
      <c r="CCS73" s="3179"/>
      <c r="CCT73" s="3205"/>
      <c r="CCU73" s="3206"/>
      <c r="CCV73" s="3207"/>
      <c r="CCW73" s="3208"/>
      <c r="CCX73" s="3209"/>
      <c r="CCY73" s="3208"/>
      <c r="CCZ73" s="3209"/>
      <c r="CDA73" s="3200"/>
      <c r="CDB73" s="3201"/>
      <c r="CDC73" s="3208"/>
      <c r="CDD73" s="3206"/>
      <c r="CDE73" s="3200"/>
      <c r="CDF73" s="3201"/>
      <c r="CDG73" s="3202"/>
      <c r="CDH73" s="3203"/>
      <c r="CDI73" s="3200"/>
      <c r="CDJ73" s="3204"/>
      <c r="CDK73" s="3179"/>
      <c r="CDL73" s="3205"/>
      <c r="CDM73" s="3206"/>
      <c r="CDN73" s="3207"/>
      <c r="CDO73" s="3208"/>
      <c r="CDP73" s="3209"/>
      <c r="CDQ73" s="3208"/>
      <c r="CDR73" s="3209"/>
      <c r="CDS73" s="3200"/>
      <c r="CDT73" s="3201"/>
      <c r="CDU73" s="3208"/>
      <c r="CDV73" s="3206"/>
      <c r="CDW73" s="3200"/>
      <c r="CDX73" s="3201"/>
      <c r="CDY73" s="3202"/>
      <c r="CDZ73" s="3203"/>
      <c r="CEA73" s="3200"/>
      <c r="CEB73" s="3204"/>
      <c r="CEC73" s="3179"/>
      <c r="CED73" s="3205"/>
      <c r="CEE73" s="3206"/>
      <c r="CEF73" s="3207"/>
      <c r="CEG73" s="3208"/>
      <c r="CEH73" s="3209"/>
      <c r="CEI73" s="3208"/>
      <c r="CEJ73" s="3209"/>
      <c r="CEK73" s="3200"/>
      <c r="CEL73" s="3201"/>
      <c r="CEM73" s="3208"/>
      <c r="CEN73" s="3206"/>
      <c r="CEO73" s="3200"/>
      <c r="CEP73" s="3201"/>
      <c r="CEQ73" s="3202"/>
      <c r="CER73" s="3203"/>
      <c r="CES73" s="3200"/>
      <c r="CET73" s="3204"/>
      <c r="CEU73" s="3179"/>
      <c r="CEV73" s="3205"/>
      <c r="CEW73" s="3206"/>
      <c r="CEX73" s="3207"/>
      <c r="CEY73" s="3208"/>
      <c r="CEZ73" s="3209"/>
      <c r="CFA73" s="3208"/>
      <c r="CFB73" s="3209"/>
      <c r="CFC73" s="3200"/>
      <c r="CFD73" s="3201"/>
      <c r="CFE73" s="3208"/>
      <c r="CFF73" s="3206"/>
      <c r="CFG73" s="3200"/>
      <c r="CFH73" s="3201"/>
      <c r="CFI73" s="3202"/>
      <c r="CFJ73" s="3203"/>
      <c r="CFK73" s="3200"/>
      <c r="CFL73" s="3204"/>
      <c r="CFM73" s="3179"/>
      <c r="CFN73" s="3205"/>
      <c r="CFO73" s="3206"/>
      <c r="CFP73" s="3207"/>
      <c r="CFQ73" s="3208"/>
      <c r="CFR73" s="3209"/>
      <c r="CFS73" s="3208"/>
      <c r="CFT73" s="3209"/>
      <c r="CFU73" s="3200"/>
      <c r="CFV73" s="3201"/>
      <c r="CFW73" s="3208"/>
      <c r="CFX73" s="3206"/>
      <c r="CFY73" s="3200"/>
      <c r="CFZ73" s="3201"/>
      <c r="CGA73" s="3202"/>
      <c r="CGB73" s="3203"/>
      <c r="CGC73" s="3200"/>
      <c r="CGD73" s="3204"/>
      <c r="CGE73" s="3179"/>
      <c r="CGF73" s="3205"/>
      <c r="CGG73" s="3206"/>
      <c r="CGH73" s="3207"/>
      <c r="CGI73" s="3208"/>
      <c r="CGJ73" s="3209"/>
      <c r="CGK73" s="3208"/>
      <c r="CGL73" s="3209"/>
      <c r="CGM73" s="3200"/>
      <c r="CGN73" s="3201"/>
      <c r="CGO73" s="3208"/>
      <c r="CGP73" s="3206"/>
      <c r="CGQ73" s="3200"/>
      <c r="CGR73" s="3201"/>
      <c r="CGS73" s="3202"/>
      <c r="CGT73" s="3203"/>
      <c r="CGU73" s="3200"/>
      <c r="CGV73" s="3204"/>
      <c r="CGW73" s="3179"/>
      <c r="CGX73" s="3205"/>
      <c r="CGY73" s="3206"/>
      <c r="CGZ73" s="3207"/>
      <c r="CHA73" s="3208"/>
      <c r="CHB73" s="3209"/>
      <c r="CHC73" s="3208"/>
      <c r="CHD73" s="3209"/>
      <c r="CHE73" s="3200"/>
      <c r="CHF73" s="3201"/>
      <c r="CHG73" s="3208"/>
      <c r="CHH73" s="3206"/>
      <c r="CHI73" s="3200"/>
      <c r="CHJ73" s="3201"/>
      <c r="CHK73" s="3202"/>
      <c r="CHL73" s="3203"/>
      <c r="CHM73" s="3200"/>
      <c r="CHN73" s="3204"/>
      <c r="CHO73" s="3179"/>
      <c r="CHP73" s="3205"/>
      <c r="CHQ73" s="3206"/>
      <c r="CHR73" s="3207"/>
      <c r="CHS73" s="3208"/>
      <c r="CHT73" s="3209"/>
      <c r="CHU73" s="3208"/>
      <c r="CHV73" s="3209"/>
      <c r="CHW73" s="3200"/>
      <c r="CHX73" s="3201"/>
      <c r="CHY73" s="3208"/>
      <c r="CHZ73" s="3206"/>
      <c r="CIA73" s="3200"/>
      <c r="CIB73" s="3201"/>
      <c r="CIC73" s="3202"/>
      <c r="CID73" s="3203"/>
      <c r="CIE73" s="3200"/>
      <c r="CIF73" s="3204"/>
      <c r="CIG73" s="3179"/>
      <c r="CIH73" s="3205"/>
      <c r="CII73" s="3206"/>
      <c r="CIJ73" s="3207"/>
      <c r="CIK73" s="3208"/>
      <c r="CIL73" s="3209"/>
      <c r="CIM73" s="3208"/>
      <c r="CIN73" s="3209"/>
      <c r="CIO73" s="3200"/>
      <c r="CIP73" s="3201"/>
      <c r="CIQ73" s="3208"/>
      <c r="CIR73" s="3206"/>
      <c r="CIS73" s="3200"/>
      <c r="CIT73" s="3201"/>
      <c r="CIU73" s="3202"/>
      <c r="CIV73" s="3203"/>
      <c r="CIW73" s="3200"/>
      <c r="CIX73" s="3204"/>
      <c r="CIY73" s="3179"/>
      <c r="CIZ73" s="3205"/>
      <c r="CJA73" s="3206"/>
      <c r="CJB73" s="3207"/>
      <c r="CJC73" s="3208"/>
      <c r="CJD73" s="3209"/>
      <c r="CJE73" s="3208"/>
      <c r="CJF73" s="3209"/>
      <c r="CJG73" s="3200"/>
      <c r="CJH73" s="3201"/>
      <c r="CJI73" s="3208"/>
      <c r="CJJ73" s="3206"/>
      <c r="CJK73" s="3200"/>
      <c r="CJL73" s="3201"/>
      <c r="CJM73" s="3202"/>
      <c r="CJN73" s="3203"/>
      <c r="CJO73" s="3200"/>
      <c r="CJP73" s="3204"/>
      <c r="CJQ73" s="3179"/>
      <c r="CJR73" s="3205"/>
      <c r="CJS73" s="3206"/>
      <c r="CJT73" s="3207"/>
      <c r="CJU73" s="3208"/>
      <c r="CJV73" s="3209"/>
      <c r="CJW73" s="3208"/>
      <c r="CJX73" s="3209"/>
      <c r="CJY73" s="3200"/>
      <c r="CJZ73" s="3201"/>
      <c r="CKA73" s="3208"/>
      <c r="CKB73" s="3206"/>
      <c r="CKC73" s="3200"/>
      <c r="CKD73" s="3201"/>
      <c r="CKE73" s="3202"/>
      <c r="CKF73" s="3203"/>
      <c r="CKG73" s="3200"/>
      <c r="CKH73" s="3204"/>
      <c r="CKI73" s="3179"/>
      <c r="CKJ73" s="3205"/>
      <c r="CKK73" s="3206"/>
      <c r="CKL73" s="3207"/>
      <c r="CKM73" s="3208"/>
      <c r="CKN73" s="3209"/>
      <c r="CKO73" s="3208"/>
      <c r="CKP73" s="3209"/>
      <c r="CKQ73" s="3200"/>
      <c r="CKR73" s="3201"/>
      <c r="CKS73" s="3208"/>
      <c r="CKT73" s="3206"/>
      <c r="CKU73" s="3200"/>
      <c r="CKV73" s="3201"/>
      <c r="CKW73" s="3202"/>
      <c r="CKX73" s="3203"/>
      <c r="CKY73" s="3200"/>
      <c r="CKZ73" s="3204"/>
      <c r="CLA73" s="3179"/>
      <c r="CLB73" s="3205"/>
      <c r="CLC73" s="3206"/>
      <c r="CLD73" s="3207"/>
      <c r="CLE73" s="3208"/>
      <c r="CLF73" s="3209"/>
      <c r="CLG73" s="3208"/>
      <c r="CLH73" s="3209"/>
      <c r="CLI73" s="3200"/>
      <c r="CLJ73" s="3201"/>
      <c r="CLK73" s="3208"/>
      <c r="CLL73" s="3206"/>
      <c r="CLM73" s="3200"/>
      <c r="CLN73" s="3201"/>
      <c r="CLO73" s="3202"/>
      <c r="CLP73" s="3203"/>
      <c r="CLQ73" s="3200"/>
      <c r="CLR73" s="3204"/>
      <c r="CLS73" s="3179"/>
      <c r="CLT73" s="3205"/>
      <c r="CLU73" s="3206"/>
      <c r="CLV73" s="3207"/>
      <c r="CLW73" s="3208"/>
      <c r="CLX73" s="3209"/>
      <c r="CLY73" s="3208"/>
      <c r="CLZ73" s="3209"/>
      <c r="CMA73" s="3200"/>
      <c r="CMB73" s="3201"/>
      <c r="CMC73" s="3208"/>
      <c r="CMD73" s="3206"/>
      <c r="CME73" s="3200"/>
      <c r="CMF73" s="3201"/>
      <c r="CMG73" s="3202"/>
      <c r="CMH73" s="3203"/>
      <c r="CMI73" s="3200"/>
      <c r="CMJ73" s="3204"/>
      <c r="CMK73" s="3179"/>
      <c r="CML73" s="3205"/>
      <c r="CMM73" s="3206"/>
      <c r="CMN73" s="3207"/>
      <c r="CMO73" s="3208"/>
      <c r="CMP73" s="3209"/>
      <c r="CMQ73" s="3208"/>
      <c r="CMR73" s="3209"/>
      <c r="CMS73" s="3200"/>
      <c r="CMT73" s="3201"/>
      <c r="CMU73" s="3208"/>
      <c r="CMV73" s="3206"/>
      <c r="CMW73" s="3200"/>
      <c r="CMX73" s="3201"/>
      <c r="CMY73" s="3202"/>
      <c r="CMZ73" s="3203"/>
      <c r="CNA73" s="3200"/>
      <c r="CNB73" s="3204"/>
      <c r="CNC73" s="3179"/>
      <c r="CND73" s="3205"/>
      <c r="CNE73" s="3206"/>
      <c r="CNF73" s="3207"/>
      <c r="CNG73" s="3208"/>
      <c r="CNH73" s="3209"/>
      <c r="CNI73" s="3208"/>
      <c r="CNJ73" s="3209"/>
      <c r="CNK73" s="3200"/>
      <c r="CNL73" s="3201"/>
      <c r="CNM73" s="3208"/>
      <c r="CNN73" s="3206"/>
      <c r="CNO73" s="3200"/>
      <c r="CNP73" s="3201"/>
      <c r="CNQ73" s="3202"/>
      <c r="CNR73" s="3203"/>
      <c r="CNS73" s="3200"/>
      <c r="CNT73" s="3204"/>
      <c r="CNU73" s="3179"/>
      <c r="CNV73" s="3205"/>
      <c r="CNW73" s="3206"/>
      <c r="CNX73" s="3207"/>
      <c r="CNY73" s="3208"/>
      <c r="CNZ73" s="3209"/>
      <c r="COA73" s="3208"/>
      <c r="COB73" s="3209"/>
      <c r="COC73" s="3200"/>
      <c r="COD73" s="3201"/>
      <c r="COE73" s="3208"/>
      <c r="COF73" s="3206"/>
      <c r="COG73" s="3200"/>
      <c r="COH73" s="3201"/>
      <c r="COI73" s="3202"/>
      <c r="COJ73" s="3203"/>
      <c r="COK73" s="3200"/>
      <c r="COL73" s="3204"/>
      <c r="COM73" s="3179"/>
      <c r="CON73" s="3205"/>
      <c r="COO73" s="3206"/>
      <c r="COP73" s="3207"/>
      <c r="COQ73" s="3208"/>
      <c r="COR73" s="3209"/>
      <c r="COS73" s="3208"/>
      <c r="COT73" s="3209"/>
      <c r="COU73" s="3200"/>
      <c r="COV73" s="3201"/>
      <c r="COW73" s="3208"/>
      <c r="COX73" s="3206"/>
      <c r="COY73" s="3200"/>
      <c r="COZ73" s="3201"/>
      <c r="CPA73" s="3202"/>
      <c r="CPB73" s="3203"/>
      <c r="CPC73" s="3200"/>
      <c r="CPD73" s="3204"/>
      <c r="CPE73" s="3179"/>
      <c r="CPF73" s="3205"/>
      <c r="CPG73" s="3206"/>
      <c r="CPH73" s="3207"/>
      <c r="CPI73" s="3208"/>
      <c r="CPJ73" s="3209"/>
      <c r="CPK73" s="3208"/>
      <c r="CPL73" s="3209"/>
      <c r="CPM73" s="3200"/>
      <c r="CPN73" s="3201"/>
      <c r="CPO73" s="3208"/>
      <c r="CPP73" s="3206"/>
      <c r="CPQ73" s="3200"/>
      <c r="CPR73" s="3201"/>
      <c r="CPS73" s="3202"/>
      <c r="CPT73" s="3203"/>
      <c r="CPU73" s="3200"/>
      <c r="CPV73" s="3204"/>
      <c r="CPW73" s="3179"/>
      <c r="CPX73" s="3205"/>
      <c r="CPY73" s="3206"/>
      <c r="CPZ73" s="3207"/>
      <c r="CQA73" s="3208"/>
      <c r="CQB73" s="3209"/>
      <c r="CQC73" s="3208"/>
      <c r="CQD73" s="3209"/>
      <c r="CQE73" s="3200"/>
      <c r="CQF73" s="3201"/>
      <c r="CQG73" s="3208"/>
      <c r="CQH73" s="3206"/>
      <c r="CQI73" s="3200"/>
      <c r="CQJ73" s="3201"/>
      <c r="CQK73" s="3202"/>
      <c r="CQL73" s="3203"/>
      <c r="CQM73" s="3200"/>
      <c r="CQN73" s="3204"/>
      <c r="CQO73" s="3179"/>
      <c r="CQP73" s="3205"/>
      <c r="CQQ73" s="3206"/>
      <c r="CQR73" s="3207"/>
      <c r="CQS73" s="3208"/>
      <c r="CQT73" s="3209"/>
      <c r="CQU73" s="3208"/>
      <c r="CQV73" s="3209"/>
      <c r="CQW73" s="3200"/>
      <c r="CQX73" s="3201"/>
      <c r="CQY73" s="3208"/>
      <c r="CQZ73" s="3206"/>
      <c r="CRA73" s="3200"/>
      <c r="CRB73" s="3201"/>
      <c r="CRC73" s="3202"/>
      <c r="CRD73" s="3203"/>
      <c r="CRE73" s="3200"/>
      <c r="CRF73" s="3204"/>
      <c r="CRG73" s="3179"/>
      <c r="CRH73" s="3205"/>
      <c r="CRI73" s="3206"/>
      <c r="CRJ73" s="3207"/>
      <c r="CRK73" s="3208"/>
      <c r="CRL73" s="3209"/>
      <c r="CRM73" s="3208"/>
      <c r="CRN73" s="3209"/>
      <c r="CRO73" s="3200"/>
      <c r="CRP73" s="3201"/>
      <c r="CRQ73" s="3208"/>
      <c r="CRR73" s="3206"/>
      <c r="CRS73" s="3200"/>
      <c r="CRT73" s="3201"/>
      <c r="CRU73" s="3202"/>
      <c r="CRV73" s="3203"/>
      <c r="CRW73" s="3200"/>
      <c r="CRX73" s="3204"/>
      <c r="CRY73" s="3179"/>
      <c r="CRZ73" s="3205"/>
      <c r="CSA73" s="3206"/>
      <c r="CSB73" s="3207"/>
      <c r="CSC73" s="3208"/>
      <c r="CSD73" s="3209"/>
      <c r="CSE73" s="3208"/>
      <c r="CSF73" s="3209"/>
      <c r="CSG73" s="3200"/>
      <c r="CSH73" s="3201"/>
      <c r="CSI73" s="3208"/>
      <c r="CSJ73" s="3206"/>
      <c r="CSK73" s="3200"/>
      <c r="CSL73" s="3201"/>
      <c r="CSM73" s="3202"/>
      <c r="CSN73" s="3203"/>
      <c r="CSO73" s="3200"/>
      <c r="CSP73" s="3204"/>
      <c r="CSQ73" s="3179"/>
      <c r="CSR73" s="3205"/>
      <c r="CSS73" s="3206"/>
      <c r="CST73" s="3207"/>
      <c r="CSU73" s="3208"/>
      <c r="CSV73" s="3209"/>
      <c r="CSW73" s="3208"/>
      <c r="CSX73" s="3209"/>
      <c r="CSY73" s="3200"/>
      <c r="CSZ73" s="3201"/>
      <c r="CTA73" s="3208"/>
      <c r="CTB73" s="3206"/>
      <c r="CTC73" s="3200"/>
      <c r="CTD73" s="3201"/>
      <c r="CTE73" s="3202"/>
      <c r="CTF73" s="3203"/>
      <c r="CTG73" s="3200"/>
      <c r="CTH73" s="3204"/>
      <c r="CTI73" s="3179"/>
      <c r="CTJ73" s="3205"/>
      <c r="CTK73" s="3206"/>
      <c r="CTL73" s="3207"/>
      <c r="CTM73" s="3208"/>
      <c r="CTN73" s="3209"/>
      <c r="CTO73" s="3208"/>
      <c r="CTP73" s="3209"/>
      <c r="CTQ73" s="3200"/>
      <c r="CTR73" s="3201"/>
      <c r="CTS73" s="3208"/>
      <c r="CTT73" s="3206"/>
      <c r="CTU73" s="3200"/>
      <c r="CTV73" s="3201"/>
      <c r="CTW73" s="3202"/>
      <c r="CTX73" s="3203"/>
      <c r="CTY73" s="3200"/>
      <c r="CTZ73" s="3204"/>
      <c r="CUA73" s="3179"/>
      <c r="CUB73" s="3205"/>
      <c r="CUC73" s="3206"/>
      <c r="CUD73" s="3207"/>
      <c r="CUE73" s="3208"/>
      <c r="CUF73" s="3209"/>
      <c r="CUG73" s="3208"/>
      <c r="CUH73" s="3209"/>
      <c r="CUI73" s="3200"/>
      <c r="CUJ73" s="3201"/>
      <c r="CUK73" s="3208"/>
      <c r="CUL73" s="3206"/>
      <c r="CUM73" s="3200"/>
      <c r="CUN73" s="3201"/>
      <c r="CUO73" s="3202"/>
      <c r="CUP73" s="3203"/>
      <c r="CUQ73" s="3200"/>
      <c r="CUR73" s="3204"/>
      <c r="CUS73" s="3179"/>
      <c r="CUT73" s="3205"/>
      <c r="CUU73" s="3206"/>
      <c r="CUV73" s="3207"/>
      <c r="CUW73" s="3208"/>
      <c r="CUX73" s="3209"/>
      <c r="CUY73" s="3208"/>
      <c r="CUZ73" s="3209"/>
      <c r="CVA73" s="3200"/>
      <c r="CVB73" s="3201"/>
      <c r="CVC73" s="3208"/>
      <c r="CVD73" s="3206"/>
      <c r="CVE73" s="3200"/>
      <c r="CVF73" s="3201"/>
      <c r="CVG73" s="3202"/>
      <c r="CVH73" s="3203"/>
      <c r="CVI73" s="3200"/>
      <c r="CVJ73" s="3204"/>
      <c r="CVK73" s="3179"/>
      <c r="CVL73" s="3205"/>
      <c r="CVM73" s="3206"/>
      <c r="CVN73" s="3207"/>
      <c r="CVO73" s="3208"/>
      <c r="CVP73" s="3209"/>
      <c r="CVQ73" s="3208"/>
      <c r="CVR73" s="3209"/>
      <c r="CVS73" s="3200"/>
      <c r="CVT73" s="3201"/>
      <c r="CVU73" s="3208"/>
      <c r="CVV73" s="3206"/>
      <c r="CVW73" s="3200"/>
      <c r="CVX73" s="3201"/>
      <c r="CVY73" s="3202"/>
      <c r="CVZ73" s="3203"/>
      <c r="CWA73" s="3200"/>
      <c r="CWB73" s="3204"/>
      <c r="CWC73" s="3179"/>
      <c r="CWD73" s="3205"/>
      <c r="CWE73" s="3206"/>
      <c r="CWF73" s="3207"/>
      <c r="CWG73" s="3208"/>
      <c r="CWH73" s="3209"/>
      <c r="CWI73" s="3208"/>
      <c r="CWJ73" s="3209"/>
      <c r="CWK73" s="3200"/>
      <c r="CWL73" s="3201"/>
      <c r="CWM73" s="3208"/>
      <c r="CWN73" s="3206"/>
      <c r="CWO73" s="3200"/>
      <c r="CWP73" s="3201"/>
      <c r="CWQ73" s="3202"/>
      <c r="CWR73" s="3203"/>
      <c r="CWS73" s="3200"/>
      <c r="CWT73" s="3204"/>
      <c r="CWU73" s="3179"/>
      <c r="CWV73" s="3205"/>
      <c r="CWW73" s="3206"/>
      <c r="CWX73" s="3207"/>
      <c r="CWY73" s="3208"/>
      <c r="CWZ73" s="3209"/>
      <c r="CXA73" s="3208"/>
      <c r="CXB73" s="3209"/>
      <c r="CXC73" s="3200"/>
      <c r="CXD73" s="3201"/>
      <c r="CXE73" s="3208"/>
      <c r="CXF73" s="3206"/>
      <c r="CXG73" s="3200"/>
      <c r="CXH73" s="3201"/>
      <c r="CXI73" s="3202"/>
      <c r="CXJ73" s="3203"/>
      <c r="CXK73" s="3200"/>
      <c r="CXL73" s="3204"/>
      <c r="CXM73" s="3179"/>
      <c r="CXN73" s="3205"/>
      <c r="CXO73" s="3206"/>
      <c r="CXP73" s="3207"/>
      <c r="CXQ73" s="3208"/>
      <c r="CXR73" s="3209"/>
      <c r="CXS73" s="3208"/>
      <c r="CXT73" s="3209"/>
      <c r="CXU73" s="3200"/>
      <c r="CXV73" s="3201"/>
      <c r="CXW73" s="3208"/>
      <c r="CXX73" s="3206"/>
      <c r="CXY73" s="3200"/>
      <c r="CXZ73" s="3201"/>
      <c r="CYA73" s="3202"/>
      <c r="CYB73" s="3203"/>
      <c r="CYC73" s="3200"/>
      <c r="CYD73" s="3204"/>
      <c r="CYE73" s="3179"/>
      <c r="CYF73" s="3205"/>
      <c r="CYG73" s="3206"/>
      <c r="CYH73" s="3207"/>
      <c r="CYI73" s="3208"/>
      <c r="CYJ73" s="3209"/>
      <c r="CYK73" s="3208"/>
      <c r="CYL73" s="3209"/>
      <c r="CYM73" s="3200"/>
      <c r="CYN73" s="3201"/>
      <c r="CYO73" s="3208"/>
      <c r="CYP73" s="3206"/>
      <c r="CYQ73" s="3200"/>
      <c r="CYR73" s="3201"/>
      <c r="CYS73" s="3202"/>
      <c r="CYT73" s="3203"/>
      <c r="CYU73" s="3200"/>
      <c r="CYV73" s="3204"/>
      <c r="CYW73" s="3179"/>
      <c r="CYX73" s="3205"/>
      <c r="CYY73" s="3206"/>
      <c r="CYZ73" s="3207"/>
      <c r="CZA73" s="3208"/>
      <c r="CZB73" s="3209"/>
      <c r="CZC73" s="3208"/>
      <c r="CZD73" s="3209"/>
      <c r="CZE73" s="3200"/>
      <c r="CZF73" s="3201"/>
      <c r="CZG73" s="3208"/>
      <c r="CZH73" s="3206"/>
      <c r="CZI73" s="3200"/>
      <c r="CZJ73" s="3201"/>
      <c r="CZK73" s="3202"/>
      <c r="CZL73" s="3203"/>
      <c r="CZM73" s="3200"/>
      <c r="CZN73" s="3204"/>
      <c r="CZO73" s="3179"/>
      <c r="CZP73" s="3205"/>
      <c r="CZQ73" s="3206"/>
      <c r="CZR73" s="3207"/>
      <c r="CZS73" s="3208"/>
      <c r="CZT73" s="3209"/>
      <c r="CZU73" s="3208"/>
      <c r="CZV73" s="3209"/>
      <c r="CZW73" s="3200"/>
      <c r="CZX73" s="3201"/>
      <c r="CZY73" s="3208"/>
      <c r="CZZ73" s="3206"/>
      <c r="DAA73" s="3200"/>
      <c r="DAB73" s="3201"/>
      <c r="DAC73" s="3202"/>
      <c r="DAD73" s="3203"/>
      <c r="DAE73" s="3200"/>
      <c r="DAF73" s="3204"/>
      <c r="DAG73" s="3179"/>
      <c r="DAH73" s="3205"/>
      <c r="DAI73" s="3206"/>
      <c r="DAJ73" s="3207"/>
      <c r="DAK73" s="3208"/>
      <c r="DAL73" s="3209"/>
      <c r="DAM73" s="3208"/>
      <c r="DAN73" s="3209"/>
      <c r="DAO73" s="3200"/>
      <c r="DAP73" s="3201"/>
      <c r="DAQ73" s="3208"/>
      <c r="DAR73" s="3206"/>
      <c r="DAS73" s="3200"/>
      <c r="DAT73" s="3201"/>
      <c r="DAU73" s="3202"/>
      <c r="DAV73" s="3203"/>
      <c r="DAW73" s="3200"/>
      <c r="DAX73" s="3204"/>
      <c r="DAY73" s="3179"/>
      <c r="DAZ73" s="3205"/>
      <c r="DBA73" s="3206"/>
      <c r="DBB73" s="3207"/>
      <c r="DBC73" s="3208"/>
      <c r="DBD73" s="3209"/>
      <c r="DBE73" s="3208"/>
      <c r="DBF73" s="3209"/>
      <c r="DBG73" s="3200"/>
      <c r="DBH73" s="3201"/>
      <c r="DBI73" s="3208"/>
      <c r="DBJ73" s="3206"/>
      <c r="DBK73" s="3200"/>
      <c r="DBL73" s="3201"/>
      <c r="DBM73" s="3202"/>
      <c r="DBN73" s="3203"/>
      <c r="DBO73" s="3200"/>
      <c r="DBP73" s="3204"/>
      <c r="DBQ73" s="3179"/>
      <c r="DBR73" s="3205"/>
      <c r="DBS73" s="3206"/>
      <c r="DBT73" s="3207"/>
      <c r="DBU73" s="3208"/>
      <c r="DBV73" s="3209"/>
      <c r="DBW73" s="3208"/>
      <c r="DBX73" s="3209"/>
      <c r="DBY73" s="3200"/>
      <c r="DBZ73" s="3201"/>
      <c r="DCA73" s="3208"/>
      <c r="DCB73" s="3206"/>
      <c r="DCC73" s="3200"/>
      <c r="DCD73" s="3201"/>
      <c r="DCE73" s="3202"/>
      <c r="DCF73" s="3203"/>
      <c r="DCG73" s="3200"/>
      <c r="DCH73" s="3204"/>
      <c r="DCI73" s="3179"/>
      <c r="DCJ73" s="3205"/>
      <c r="DCK73" s="3206"/>
      <c r="DCL73" s="3207"/>
      <c r="DCM73" s="3208"/>
      <c r="DCN73" s="3209"/>
      <c r="DCO73" s="3208"/>
      <c r="DCP73" s="3209"/>
      <c r="DCQ73" s="3200"/>
      <c r="DCR73" s="3201"/>
      <c r="DCS73" s="3208"/>
      <c r="DCT73" s="3206"/>
      <c r="DCU73" s="3200"/>
      <c r="DCV73" s="3201"/>
      <c r="DCW73" s="3202"/>
      <c r="DCX73" s="3203"/>
      <c r="DCY73" s="3200"/>
      <c r="DCZ73" s="3204"/>
      <c r="DDA73" s="3179"/>
      <c r="DDB73" s="3205"/>
      <c r="DDC73" s="3206"/>
      <c r="DDD73" s="3207"/>
      <c r="DDE73" s="3208"/>
      <c r="DDF73" s="3209"/>
      <c r="DDG73" s="3208"/>
      <c r="DDH73" s="3209"/>
      <c r="DDI73" s="3200"/>
      <c r="DDJ73" s="3201"/>
      <c r="DDK73" s="3208"/>
      <c r="DDL73" s="3206"/>
      <c r="DDM73" s="3200"/>
      <c r="DDN73" s="3201"/>
      <c r="DDO73" s="3202"/>
      <c r="DDP73" s="3203"/>
      <c r="DDQ73" s="3200"/>
      <c r="DDR73" s="3204"/>
      <c r="DDS73" s="3179"/>
      <c r="DDT73" s="3205"/>
      <c r="DDU73" s="3206"/>
      <c r="DDV73" s="3207"/>
      <c r="DDW73" s="3208"/>
      <c r="DDX73" s="3209"/>
      <c r="DDY73" s="3208"/>
      <c r="DDZ73" s="3209"/>
      <c r="DEA73" s="3200"/>
      <c r="DEB73" s="3201"/>
      <c r="DEC73" s="3208"/>
      <c r="DED73" s="3206"/>
      <c r="DEE73" s="3200"/>
      <c r="DEF73" s="3201"/>
      <c r="DEG73" s="3202"/>
      <c r="DEH73" s="3203"/>
      <c r="DEI73" s="3200"/>
      <c r="DEJ73" s="3204"/>
      <c r="DEK73" s="3179"/>
      <c r="DEL73" s="3205"/>
      <c r="DEM73" s="3206"/>
      <c r="DEN73" s="3207"/>
      <c r="DEO73" s="3208"/>
      <c r="DEP73" s="3209"/>
      <c r="DEQ73" s="3208"/>
      <c r="DER73" s="3209"/>
      <c r="DES73" s="3200"/>
      <c r="DET73" s="3201"/>
      <c r="DEU73" s="3208"/>
      <c r="DEV73" s="3206"/>
      <c r="DEW73" s="3200"/>
      <c r="DEX73" s="3201"/>
      <c r="DEY73" s="3202"/>
      <c r="DEZ73" s="3203"/>
      <c r="DFA73" s="3200"/>
      <c r="DFB73" s="3204"/>
      <c r="DFC73" s="3179"/>
      <c r="DFD73" s="3205"/>
      <c r="DFE73" s="3206"/>
      <c r="DFF73" s="3207"/>
      <c r="DFG73" s="3208"/>
      <c r="DFH73" s="3209"/>
      <c r="DFI73" s="3208"/>
      <c r="DFJ73" s="3209"/>
      <c r="DFK73" s="3200"/>
      <c r="DFL73" s="3201"/>
      <c r="DFM73" s="3208"/>
      <c r="DFN73" s="3206"/>
      <c r="DFO73" s="3200"/>
      <c r="DFP73" s="3201"/>
      <c r="DFQ73" s="3202"/>
      <c r="DFR73" s="3203"/>
      <c r="DFS73" s="3200"/>
      <c r="DFT73" s="3204"/>
      <c r="DFU73" s="3179"/>
      <c r="DFV73" s="3205"/>
      <c r="DFW73" s="3206"/>
      <c r="DFX73" s="3207"/>
      <c r="DFY73" s="3208"/>
      <c r="DFZ73" s="3209"/>
      <c r="DGA73" s="3208"/>
      <c r="DGB73" s="3209"/>
      <c r="DGC73" s="3200"/>
      <c r="DGD73" s="3201"/>
      <c r="DGE73" s="3208"/>
      <c r="DGF73" s="3206"/>
      <c r="DGG73" s="3200"/>
      <c r="DGH73" s="3201"/>
      <c r="DGI73" s="3202"/>
      <c r="DGJ73" s="3203"/>
      <c r="DGK73" s="3200"/>
      <c r="DGL73" s="3204"/>
      <c r="DGM73" s="3179"/>
      <c r="DGN73" s="3205"/>
      <c r="DGO73" s="3206"/>
      <c r="DGP73" s="3207"/>
      <c r="DGQ73" s="3208"/>
      <c r="DGR73" s="3209"/>
      <c r="DGS73" s="3208"/>
      <c r="DGT73" s="3209"/>
      <c r="DGU73" s="3200"/>
      <c r="DGV73" s="3201"/>
      <c r="DGW73" s="3208"/>
      <c r="DGX73" s="3206"/>
      <c r="DGY73" s="3200"/>
      <c r="DGZ73" s="3201"/>
      <c r="DHA73" s="3202"/>
      <c r="DHB73" s="3203"/>
      <c r="DHC73" s="3200"/>
      <c r="DHD73" s="3204"/>
      <c r="DHE73" s="3179"/>
      <c r="DHF73" s="3205"/>
      <c r="DHG73" s="3206"/>
      <c r="DHH73" s="3207"/>
      <c r="DHI73" s="3208"/>
      <c r="DHJ73" s="3209"/>
      <c r="DHK73" s="3208"/>
      <c r="DHL73" s="3209"/>
      <c r="DHM73" s="3200"/>
      <c r="DHN73" s="3201"/>
      <c r="DHO73" s="3208"/>
      <c r="DHP73" s="3206"/>
      <c r="DHQ73" s="3200"/>
      <c r="DHR73" s="3201"/>
      <c r="DHS73" s="3202"/>
      <c r="DHT73" s="3203"/>
      <c r="DHU73" s="3200"/>
      <c r="DHV73" s="3204"/>
      <c r="DHW73" s="3179"/>
      <c r="DHX73" s="3205"/>
      <c r="DHY73" s="3206"/>
      <c r="DHZ73" s="3207"/>
      <c r="DIA73" s="3208"/>
      <c r="DIB73" s="3209"/>
      <c r="DIC73" s="3208"/>
      <c r="DID73" s="3209"/>
      <c r="DIE73" s="3200"/>
      <c r="DIF73" s="3201"/>
      <c r="DIG73" s="3208"/>
      <c r="DIH73" s="3206"/>
      <c r="DII73" s="3200"/>
      <c r="DIJ73" s="3201"/>
      <c r="DIK73" s="3202"/>
      <c r="DIL73" s="3203"/>
      <c r="DIM73" s="3200"/>
      <c r="DIN73" s="3204"/>
      <c r="DIO73" s="3179"/>
      <c r="DIP73" s="3205"/>
      <c r="DIQ73" s="3206"/>
      <c r="DIR73" s="3207"/>
      <c r="DIS73" s="3208"/>
      <c r="DIT73" s="3209"/>
      <c r="DIU73" s="3208"/>
      <c r="DIV73" s="3209"/>
      <c r="DIW73" s="3200"/>
      <c r="DIX73" s="3201"/>
      <c r="DIY73" s="3208"/>
      <c r="DIZ73" s="3206"/>
      <c r="DJA73" s="3200"/>
      <c r="DJB73" s="3201"/>
      <c r="DJC73" s="3202"/>
      <c r="DJD73" s="3203"/>
      <c r="DJE73" s="3200"/>
      <c r="DJF73" s="3204"/>
      <c r="DJG73" s="3179"/>
      <c r="DJH73" s="3205"/>
      <c r="DJI73" s="3206"/>
      <c r="DJJ73" s="3207"/>
      <c r="DJK73" s="3208"/>
      <c r="DJL73" s="3209"/>
      <c r="DJM73" s="3208"/>
      <c r="DJN73" s="3209"/>
      <c r="DJO73" s="3200"/>
      <c r="DJP73" s="3201"/>
      <c r="DJQ73" s="3208"/>
      <c r="DJR73" s="3206"/>
      <c r="DJS73" s="3200"/>
      <c r="DJT73" s="3201"/>
      <c r="DJU73" s="3202"/>
      <c r="DJV73" s="3203"/>
      <c r="DJW73" s="3200"/>
      <c r="DJX73" s="3204"/>
      <c r="DJY73" s="3179"/>
      <c r="DJZ73" s="3205"/>
      <c r="DKA73" s="3206"/>
      <c r="DKB73" s="3207"/>
      <c r="DKC73" s="3208"/>
      <c r="DKD73" s="3209"/>
      <c r="DKE73" s="3208"/>
      <c r="DKF73" s="3209"/>
      <c r="DKG73" s="3200"/>
      <c r="DKH73" s="3201"/>
      <c r="DKI73" s="3208"/>
      <c r="DKJ73" s="3206"/>
      <c r="DKK73" s="3200"/>
      <c r="DKL73" s="3201"/>
      <c r="DKM73" s="3202"/>
      <c r="DKN73" s="3203"/>
      <c r="DKO73" s="3200"/>
      <c r="DKP73" s="3204"/>
      <c r="DKQ73" s="3179"/>
      <c r="DKR73" s="3205"/>
      <c r="DKS73" s="3206"/>
      <c r="DKT73" s="3207"/>
      <c r="DKU73" s="3208"/>
      <c r="DKV73" s="3209"/>
      <c r="DKW73" s="3208"/>
      <c r="DKX73" s="3209"/>
      <c r="DKY73" s="3200"/>
      <c r="DKZ73" s="3201"/>
      <c r="DLA73" s="3208"/>
      <c r="DLB73" s="3206"/>
      <c r="DLC73" s="3200"/>
      <c r="DLD73" s="3201"/>
      <c r="DLE73" s="3202"/>
      <c r="DLF73" s="3203"/>
      <c r="DLG73" s="3200"/>
      <c r="DLH73" s="3204"/>
      <c r="DLI73" s="3179"/>
      <c r="DLJ73" s="3205"/>
      <c r="DLK73" s="3206"/>
      <c r="DLL73" s="3207"/>
      <c r="DLM73" s="3208"/>
      <c r="DLN73" s="3209"/>
      <c r="DLO73" s="3208"/>
      <c r="DLP73" s="3209"/>
      <c r="DLQ73" s="3200"/>
      <c r="DLR73" s="3201"/>
      <c r="DLS73" s="3208"/>
      <c r="DLT73" s="3206"/>
      <c r="DLU73" s="3200"/>
      <c r="DLV73" s="3201"/>
      <c r="DLW73" s="3202"/>
      <c r="DLX73" s="3203"/>
      <c r="DLY73" s="3200"/>
      <c r="DLZ73" s="3204"/>
      <c r="DMA73" s="3179"/>
      <c r="DMB73" s="3205"/>
      <c r="DMC73" s="3206"/>
      <c r="DMD73" s="3207"/>
      <c r="DME73" s="3208"/>
      <c r="DMF73" s="3209"/>
      <c r="DMG73" s="3208"/>
      <c r="DMH73" s="3209"/>
      <c r="DMI73" s="3200"/>
      <c r="DMJ73" s="3201"/>
      <c r="DMK73" s="3208"/>
      <c r="DML73" s="3206"/>
      <c r="DMM73" s="3200"/>
      <c r="DMN73" s="3201"/>
      <c r="DMO73" s="3202"/>
      <c r="DMP73" s="3203"/>
      <c r="DMQ73" s="3200"/>
      <c r="DMR73" s="3204"/>
      <c r="DMS73" s="3179"/>
      <c r="DMT73" s="3205"/>
      <c r="DMU73" s="3206"/>
      <c r="DMV73" s="3207"/>
      <c r="DMW73" s="3208"/>
      <c r="DMX73" s="3209"/>
      <c r="DMY73" s="3208"/>
      <c r="DMZ73" s="3209"/>
      <c r="DNA73" s="3200"/>
      <c r="DNB73" s="3201"/>
      <c r="DNC73" s="3208"/>
      <c r="DND73" s="3206"/>
      <c r="DNE73" s="3200"/>
      <c r="DNF73" s="3201"/>
      <c r="DNG73" s="3202"/>
      <c r="DNH73" s="3203"/>
      <c r="DNI73" s="3200"/>
      <c r="DNJ73" s="3204"/>
      <c r="DNK73" s="3179"/>
      <c r="DNL73" s="3205"/>
      <c r="DNM73" s="3206"/>
      <c r="DNN73" s="3207"/>
      <c r="DNO73" s="3208"/>
      <c r="DNP73" s="3209"/>
      <c r="DNQ73" s="3208"/>
      <c r="DNR73" s="3209"/>
      <c r="DNS73" s="3200"/>
      <c r="DNT73" s="3201"/>
      <c r="DNU73" s="3208"/>
      <c r="DNV73" s="3206"/>
      <c r="DNW73" s="3200"/>
      <c r="DNX73" s="3201"/>
      <c r="DNY73" s="3202"/>
      <c r="DNZ73" s="3203"/>
      <c r="DOA73" s="3200"/>
      <c r="DOB73" s="3204"/>
      <c r="DOC73" s="3179"/>
      <c r="DOD73" s="3205"/>
      <c r="DOE73" s="3206"/>
      <c r="DOF73" s="3207"/>
      <c r="DOG73" s="3208"/>
      <c r="DOH73" s="3209"/>
      <c r="DOI73" s="3208"/>
      <c r="DOJ73" s="3209"/>
      <c r="DOK73" s="3200"/>
      <c r="DOL73" s="3201"/>
      <c r="DOM73" s="3208"/>
      <c r="DON73" s="3206"/>
      <c r="DOO73" s="3200"/>
      <c r="DOP73" s="3201"/>
      <c r="DOQ73" s="3202"/>
      <c r="DOR73" s="3203"/>
      <c r="DOS73" s="3200"/>
      <c r="DOT73" s="3204"/>
      <c r="DOU73" s="3179"/>
      <c r="DOV73" s="3205"/>
      <c r="DOW73" s="3206"/>
      <c r="DOX73" s="3207"/>
      <c r="DOY73" s="3208"/>
      <c r="DOZ73" s="3209"/>
      <c r="DPA73" s="3208"/>
      <c r="DPB73" s="3209"/>
      <c r="DPC73" s="3200"/>
      <c r="DPD73" s="3201"/>
      <c r="DPE73" s="3208"/>
      <c r="DPF73" s="3206"/>
      <c r="DPG73" s="3200"/>
      <c r="DPH73" s="3201"/>
      <c r="DPI73" s="3202"/>
      <c r="DPJ73" s="3203"/>
      <c r="DPK73" s="3200"/>
      <c r="DPL73" s="3204"/>
      <c r="DPM73" s="3179"/>
      <c r="DPN73" s="3205"/>
      <c r="DPO73" s="3206"/>
      <c r="DPP73" s="3207"/>
      <c r="DPQ73" s="3208"/>
      <c r="DPR73" s="3209"/>
      <c r="DPS73" s="3208"/>
      <c r="DPT73" s="3209"/>
      <c r="DPU73" s="3200"/>
      <c r="DPV73" s="3201"/>
      <c r="DPW73" s="3208"/>
      <c r="DPX73" s="3206"/>
      <c r="DPY73" s="3200"/>
      <c r="DPZ73" s="3201"/>
      <c r="DQA73" s="3202"/>
      <c r="DQB73" s="3203"/>
      <c r="DQC73" s="3200"/>
      <c r="DQD73" s="3204"/>
      <c r="DQE73" s="3179"/>
      <c r="DQF73" s="3205"/>
      <c r="DQG73" s="3206"/>
      <c r="DQH73" s="3207"/>
      <c r="DQI73" s="3208"/>
      <c r="DQJ73" s="3209"/>
      <c r="DQK73" s="3208"/>
      <c r="DQL73" s="3209"/>
      <c r="DQM73" s="3200"/>
      <c r="DQN73" s="3201"/>
      <c r="DQO73" s="3208"/>
      <c r="DQP73" s="3206"/>
      <c r="DQQ73" s="3200"/>
      <c r="DQR73" s="3201"/>
      <c r="DQS73" s="3202"/>
      <c r="DQT73" s="3203"/>
      <c r="DQU73" s="3200"/>
      <c r="DQV73" s="3204"/>
      <c r="DQW73" s="3179"/>
      <c r="DQX73" s="3205"/>
      <c r="DQY73" s="3206"/>
      <c r="DQZ73" s="3207"/>
      <c r="DRA73" s="3208"/>
      <c r="DRB73" s="3209"/>
      <c r="DRC73" s="3208"/>
      <c r="DRD73" s="3209"/>
      <c r="DRE73" s="3200"/>
      <c r="DRF73" s="3201"/>
      <c r="DRG73" s="3208"/>
      <c r="DRH73" s="3206"/>
      <c r="DRI73" s="3200"/>
      <c r="DRJ73" s="3201"/>
      <c r="DRK73" s="3202"/>
      <c r="DRL73" s="3203"/>
      <c r="DRM73" s="3200"/>
      <c r="DRN73" s="3204"/>
      <c r="DRO73" s="3179"/>
      <c r="DRP73" s="3205"/>
      <c r="DRQ73" s="3206"/>
      <c r="DRR73" s="3207"/>
      <c r="DRS73" s="3208"/>
      <c r="DRT73" s="3209"/>
      <c r="DRU73" s="3208"/>
      <c r="DRV73" s="3209"/>
      <c r="DRW73" s="3200"/>
      <c r="DRX73" s="3201"/>
      <c r="DRY73" s="3208"/>
      <c r="DRZ73" s="3206"/>
      <c r="DSA73" s="3200"/>
      <c r="DSB73" s="3201"/>
      <c r="DSC73" s="3202"/>
      <c r="DSD73" s="3203"/>
      <c r="DSE73" s="3200"/>
      <c r="DSF73" s="3204"/>
      <c r="DSG73" s="3179"/>
      <c r="DSH73" s="3205"/>
      <c r="DSI73" s="3206"/>
      <c r="DSJ73" s="3207"/>
      <c r="DSK73" s="3208"/>
      <c r="DSL73" s="3209"/>
      <c r="DSM73" s="3208"/>
      <c r="DSN73" s="3209"/>
      <c r="DSO73" s="3200"/>
      <c r="DSP73" s="3201"/>
      <c r="DSQ73" s="3208"/>
      <c r="DSR73" s="3206"/>
      <c r="DSS73" s="3200"/>
      <c r="DST73" s="3201"/>
      <c r="DSU73" s="3202"/>
      <c r="DSV73" s="3203"/>
      <c r="DSW73" s="3200"/>
      <c r="DSX73" s="3204"/>
      <c r="DSY73" s="3179"/>
      <c r="DSZ73" s="3205"/>
      <c r="DTA73" s="3206"/>
      <c r="DTB73" s="3207"/>
      <c r="DTC73" s="3208"/>
      <c r="DTD73" s="3209"/>
      <c r="DTE73" s="3208"/>
      <c r="DTF73" s="3209"/>
      <c r="DTG73" s="3200"/>
      <c r="DTH73" s="3201"/>
      <c r="DTI73" s="3208"/>
      <c r="DTJ73" s="3206"/>
      <c r="DTK73" s="3200"/>
      <c r="DTL73" s="3201"/>
      <c r="DTM73" s="3202"/>
      <c r="DTN73" s="3203"/>
      <c r="DTO73" s="3200"/>
      <c r="DTP73" s="3204"/>
      <c r="DTQ73" s="3179"/>
      <c r="DTR73" s="3205"/>
      <c r="DTS73" s="3206"/>
      <c r="DTT73" s="3207"/>
      <c r="DTU73" s="3208"/>
      <c r="DTV73" s="3209"/>
      <c r="DTW73" s="3208"/>
      <c r="DTX73" s="3209"/>
      <c r="DTY73" s="3200"/>
      <c r="DTZ73" s="3201"/>
      <c r="DUA73" s="3208"/>
      <c r="DUB73" s="3206"/>
      <c r="DUC73" s="3200"/>
      <c r="DUD73" s="3201"/>
      <c r="DUE73" s="3202"/>
      <c r="DUF73" s="3203"/>
      <c r="DUG73" s="3200"/>
      <c r="DUH73" s="3204"/>
      <c r="DUI73" s="3179"/>
      <c r="DUJ73" s="3205"/>
      <c r="DUK73" s="3206"/>
      <c r="DUL73" s="3207"/>
      <c r="DUM73" s="3208"/>
      <c r="DUN73" s="3209"/>
      <c r="DUO73" s="3208"/>
      <c r="DUP73" s="3209"/>
      <c r="DUQ73" s="3200"/>
      <c r="DUR73" s="3201"/>
      <c r="DUS73" s="3208"/>
      <c r="DUT73" s="3206"/>
      <c r="DUU73" s="3200"/>
      <c r="DUV73" s="3201"/>
      <c r="DUW73" s="3202"/>
      <c r="DUX73" s="3203"/>
      <c r="DUY73" s="3200"/>
      <c r="DUZ73" s="3204"/>
      <c r="DVA73" s="3179"/>
      <c r="DVB73" s="3205"/>
      <c r="DVC73" s="3206"/>
      <c r="DVD73" s="3207"/>
      <c r="DVE73" s="3208"/>
      <c r="DVF73" s="3209"/>
      <c r="DVG73" s="3208"/>
      <c r="DVH73" s="3209"/>
      <c r="DVI73" s="3200"/>
      <c r="DVJ73" s="3201"/>
      <c r="DVK73" s="3208"/>
      <c r="DVL73" s="3206"/>
      <c r="DVM73" s="3200"/>
      <c r="DVN73" s="3201"/>
      <c r="DVO73" s="3202"/>
      <c r="DVP73" s="3203"/>
      <c r="DVQ73" s="3200"/>
      <c r="DVR73" s="3204"/>
      <c r="DVS73" s="3179"/>
      <c r="DVT73" s="3205"/>
      <c r="DVU73" s="3206"/>
      <c r="DVV73" s="3207"/>
      <c r="DVW73" s="3208"/>
      <c r="DVX73" s="3209"/>
      <c r="DVY73" s="3208"/>
      <c r="DVZ73" s="3209"/>
      <c r="DWA73" s="3200"/>
      <c r="DWB73" s="3201"/>
      <c r="DWC73" s="3208"/>
      <c r="DWD73" s="3206"/>
      <c r="DWE73" s="3200"/>
      <c r="DWF73" s="3201"/>
      <c r="DWG73" s="3202"/>
      <c r="DWH73" s="3203"/>
      <c r="DWI73" s="3200"/>
      <c r="DWJ73" s="3204"/>
      <c r="DWK73" s="3179"/>
      <c r="DWL73" s="3205"/>
      <c r="DWM73" s="3206"/>
      <c r="DWN73" s="3207"/>
      <c r="DWO73" s="3208"/>
      <c r="DWP73" s="3209"/>
      <c r="DWQ73" s="3208"/>
      <c r="DWR73" s="3209"/>
      <c r="DWS73" s="3200"/>
      <c r="DWT73" s="3201"/>
      <c r="DWU73" s="3208"/>
      <c r="DWV73" s="3206"/>
      <c r="DWW73" s="3200"/>
      <c r="DWX73" s="3201"/>
      <c r="DWY73" s="3202"/>
      <c r="DWZ73" s="3203"/>
      <c r="DXA73" s="3200"/>
      <c r="DXB73" s="3204"/>
      <c r="DXC73" s="3179"/>
      <c r="DXD73" s="3205"/>
      <c r="DXE73" s="3206"/>
      <c r="DXF73" s="3207"/>
      <c r="DXG73" s="3208"/>
      <c r="DXH73" s="3209"/>
      <c r="DXI73" s="3208"/>
      <c r="DXJ73" s="3209"/>
      <c r="DXK73" s="3200"/>
      <c r="DXL73" s="3201"/>
      <c r="DXM73" s="3208"/>
      <c r="DXN73" s="3206"/>
      <c r="DXO73" s="3200"/>
      <c r="DXP73" s="3201"/>
      <c r="DXQ73" s="3202"/>
      <c r="DXR73" s="3203"/>
      <c r="DXS73" s="3200"/>
      <c r="DXT73" s="3204"/>
      <c r="DXU73" s="3179"/>
      <c r="DXV73" s="3205"/>
      <c r="DXW73" s="3206"/>
      <c r="DXX73" s="3207"/>
      <c r="DXY73" s="3208"/>
      <c r="DXZ73" s="3209"/>
      <c r="DYA73" s="3208"/>
      <c r="DYB73" s="3209"/>
      <c r="DYC73" s="3200"/>
      <c r="DYD73" s="3201"/>
      <c r="DYE73" s="3208"/>
      <c r="DYF73" s="3206"/>
      <c r="DYG73" s="3200"/>
      <c r="DYH73" s="3201"/>
      <c r="DYI73" s="3202"/>
      <c r="DYJ73" s="3203"/>
      <c r="DYK73" s="3200"/>
      <c r="DYL73" s="3204"/>
      <c r="DYM73" s="3179"/>
      <c r="DYN73" s="3205"/>
      <c r="DYO73" s="3206"/>
      <c r="DYP73" s="3207"/>
      <c r="DYQ73" s="3208"/>
      <c r="DYR73" s="3209"/>
      <c r="DYS73" s="3208"/>
      <c r="DYT73" s="3209"/>
      <c r="DYU73" s="3200"/>
      <c r="DYV73" s="3201"/>
      <c r="DYW73" s="3208"/>
      <c r="DYX73" s="3206"/>
      <c r="DYY73" s="3200"/>
      <c r="DYZ73" s="3201"/>
      <c r="DZA73" s="3202"/>
      <c r="DZB73" s="3203"/>
      <c r="DZC73" s="3200"/>
      <c r="DZD73" s="3204"/>
      <c r="DZE73" s="3179"/>
      <c r="DZF73" s="3205"/>
      <c r="DZG73" s="3206"/>
      <c r="DZH73" s="3207"/>
      <c r="DZI73" s="3208"/>
      <c r="DZJ73" s="3209"/>
      <c r="DZK73" s="3208"/>
      <c r="DZL73" s="3209"/>
      <c r="DZM73" s="3200"/>
      <c r="DZN73" s="3201"/>
      <c r="DZO73" s="3208"/>
      <c r="DZP73" s="3206"/>
      <c r="DZQ73" s="3200"/>
      <c r="DZR73" s="3201"/>
      <c r="DZS73" s="3202"/>
      <c r="DZT73" s="3203"/>
      <c r="DZU73" s="3200"/>
      <c r="DZV73" s="3204"/>
      <c r="DZW73" s="3179"/>
      <c r="DZX73" s="3205"/>
      <c r="DZY73" s="3206"/>
      <c r="DZZ73" s="3207"/>
      <c r="EAA73" s="3208"/>
      <c r="EAB73" s="3209"/>
      <c r="EAC73" s="3208"/>
      <c r="EAD73" s="3209"/>
      <c r="EAE73" s="3200"/>
      <c r="EAF73" s="3201"/>
      <c r="EAG73" s="3208"/>
      <c r="EAH73" s="3206"/>
      <c r="EAI73" s="3200"/>
      <c r="EAJ73" s="3201"/>
      <c r="EAK73" s="3202"/>
      <c r="EAL73" s="3203"/>
      <c r="EAM73" s="3200"/>
      <c r="EAN73" s="3204"/>
      <c r="EAO73" s="3179"/>
      <c r="EAP73" s="3205"/>
      <c r="EAQ73" s="3206"/>
      <c r="EAR73" s="3207"/>
      <c r="EAS73" s="3208"/>
      <c r="EAT73" s="3209"/>
      <c r="EAU73" s="3208"/>
      <c r="EAV73" s="3209"/>
      <c r="EAW73" s="3200"/>
      <c r="EAX73" s="3201"/>
      <c r="EAY73" s="3208"/>
      <c r="EAZ73" s="3206"/>
      <c r="EBA73" s="3200"/>
      <c r="EBB73" s="3201"/>
      <c r="EBC73" s="3202"/>
      <c r="EBD73" s="3203"/>
      <c r="EBE73" s="3200"/>
      <c r="EBF73" s="3204"/>
      <c r="EBG73" s="3179"/>
      <c r="EBH73" s="3205"/>
      <c r="EBI73" s="3206"/>
      <c r="EBJ73" s="3207"/>
      <c r="EBK73" s="3208"/>
      <c r="EBL73" s="3209"/>
      <c r="EBM73" s="3208"/>
      <c r="EBN73" s="3209"/>
      <c r="EBO73" s="3200"/>
      <c r="EBP73" s="3201"/>
      <c r="EBQ73" s="3208"/>
      <c r="EBR73" s="3206"/>
      <c r="EBS73" s="3200"/>
      <c r="EBT73" s="3201"/>
      <c r="EBU73" s="3202"/>
      <c r="EBV73" s="3203"/>
      <c r="EBW73" s="3200"/>
      <c r="EBX73" s="3204"/>
      <c r="EBY73" s="3179"/>
      <c r="EBZ73" s="3205"/>
      <c r="ECA73" s="3206"/>
      <c r="ECB73" s="3207"/>
      <c r="ECC73" s="3208"/>
      <c r="ECD73" s="3209"/>
      <c r="ECE73" s="3208"/>
      <c r="ECF73" s="3209"/>
      <c r="ECG73" s="3200"/>
      <c r="ECH73" s="3201"/>
      <c r="ECI73" s="3208"/>
      <c r="ECJ73" s="3206"/>
      <c r="ECK73" s="3200"/>
      <c r="ECL73" s="3201"/>
      <c r="ECM73" s="3202"/>
      <c r="ECN73" s="3203"/>
      <c r="ECO73" s="3200"/>
      <c r="ECP73" s="3204"/>
      <c r="ECQ73" s="3179"/>
      <c r="ECR73" s="3205"/>
      <c r="ECS73" s="3206"/>
      <c r="ECT73" s="3207"/>
      <c r="ECU73" s="3208"/>
      <c r="ECV73" s="3209"/>
      <c r="ECW73" s="3208"/>
      <c r="ECX73" s="3209"/>
      <c r="ECY73" s="3200"/>
      <c r="ECZ73" s="3201"/>
      <c r="EDA73" s="3208"/>
      <c r="EDB73" s="3206"/>
      <c r="EDC73" s="3200"/>
      <c r="EDD73" s="3201"/>
      <c r="EDE73" s="3202"/>
      <c r="EDF73" s="3203"/>
      <c r="EDG73" s="3200"/>
      <c r="EDH73" s="3204"/>
      <c r="EDI73" s="3179"/>
      <c r="EDJ73" s="3205"/>
      <c r="EDK73" s="3206"/>
      <c r="EDL73" s="3207"/>
      <c r="EDM73" s="3208"/>
      <c r="EDN73" s="3209"/>
      <c r="EDO73" s="3208"/>
      <c r="EDP73" s="3209"/>
      <c r="EDQ73" s="3200"/>
      <c r="EDR73" s="3201"/>
      <c r="EDS73" s="3208"/>
      <c r="EDT73" s="3206"/>
      <c r="EDU73" s="3200"/>
      <c r="EDV73" s="3201"/>
      <c r="EDW73" s="3202"/>
      <c r="EDX73" s="3203"/>
      <c r="EDY73" s="3200"/>
      <c r="EDZ73" s="3204"/>
      <c r="EEA73" s="3179"/>
      <c r="EEB73" s="3205"/>
      <c r="EEC73" s="3206"/>
      <c r="EED73" s="3207"/>
      <c r="EEE73" s="3208"/>
      <c r="EEF73" s="3209"/>
      <c r="EEG73" s="3208"/>
      <c r="EEH73" s="3209"/>
      <c r="EEI73" s="3200"/>
      <c r="EEJ73" s="3201"/>
      <c r="EEK73" s="3208"/>
      <c r="EEL73" s="3206"/>
      <c r="EEM73" s="3200"/>
      <c r="EEN73" s="3201"/>
      <c r="EEO73" s="3202"/>
      <c r="EEP73" s="3203"/>
      <c r="EEQ73" s="3200"/>
      <c r="EER73" s="3204"/>
      <c r="EES73" s="3179"/>
      <c r="EET73" s="3205"/>
      <c r="EEU73" s="3206"/>
      <c r="EEV73" s="3207"/>
      <c r="EEW73" s="3208"/>
      <c r="EEX73" s="3209"/>
      <c r="EEY73" s="3208"/>
      <c r="EEZ73" s="3209"/>
      <c r="EFA73" s="3200"/>
      <c r="EFB73" s="3201"/>
      <c r="EFC73" s="3208"/>
      <c r="EFD73" s="3206"/>
      <c r="EFE73" s="3200"/>
      <c r="EFF73" s="3201"/>
      <c r="EFG73" s="3202"/>
      <c r="EFH73" s="3203"/>
      <c r="EFI73" s="3200"/>
      <c r="EFJ73" s="3204"/>
      <c r="EFK73" s="3179"/>
      <c r="EFL73" s="3205"/>
      <c r="EFM73" s="3206"/>
      <c r="EFN73" s="3207"/>
      <c r="EFO73" s="3208"/>
      <c r="EFP73" s="3209"/>
      <c r="EFQ73" s="3208"/>
      <c r="EFR73" s="3209"/>
      <c r="EFS73" s="3200"/>
      <c r="EFT73" s="3201"/>
      <c r="EFU73" s="3208"/>
      <c r="EFV73" s="3206"/>
      <c r="EFW73" s="3200"/>
      <c r="EFX73" s="3201"/>
      <c r="EFY73" s="3202"/>
      <c r="EFZ73" s="3203"/>
      <c r="EGA73" s="3200"/>
      <c r="EGB73" s="3204"/>
      <c r="EGC73" s="3179"/>
      <c r="EGD73" s="3205"/>
      <c r="EGE73" s="3206"/>
      <c r="EGF73" s="3207"/>
      <c r="EGG73" s="3208"/>
      <c r="EGH73" s="3209"/>
      <c r="EGI73" s="3208"/>
      <c r="EGJ73" s="3209"/>
      <c r="EGK73" s="3200"/>
      <c r="EGL73" s="3201"/>
      <c r="EGM73" s="3208"/>
      <c r="EGN73" s="3206"/>
      <c r="EGO73" s="3200"/>
      <c r="EGP73" s="3201"/>
      <c r="EGQ73" s="3202"/>
      <c r="EGR73" s="3203"/>
      <c r="EGS73" s="3200"/>
      <c r="EGT73" s="3204"/>
      <c r="EGU73" s="3179"/>
      <c r="EGV73" s="3205"/>
      <c r="EGW73" s="3206"/>
      <c r="EGX73" s="3207"/>
      <c r="EGY73" s="3208"/>
      <c r="EGZ73" s="3209"/>
      <c r="EHA73" s="3208"/>
      <c r="EHB73" s="3209"/>
      <c r="EHC73" s="3200"/>
      <c r="EHD73" s="3201"/>
      <c r="EHE73" s="3208"/>
      <c r="EHF73" s="3206"/>
      <c r="EHG73" s="3200"/>
      <c r="EHH73" s="3201"/>
      <c r="EHI73" s="3202"/>
      <c r="EHJ73" s="3203"/>
      <c r="EHK73" s="3200"/>
      <c r="EHL73" s="3204"/>
      <c r="EHM73" s="3179"/>
      <c r="EHN73" s="3205"/>
      <c r="EHO73" s="3206"/>
      <c r="EHP73" s="3207"/>
      <c r="EHQ73" s="3208"/>
      <c r="EHR73" s="3209"/>
      <c r="EHS73" s="3208"/>
      <c r="EHT73" s="3209"/>
      <c r="EHU73" s="3200"/>
      <c r="EHV73" s="3201"/>
      <c r="EHW73" s="3208"/>
      <c r="EHX73" s="3206"/>
      <c r="EHY73" s="3200"/>
      <c r="EHZ73" s="3201"/>
      <c r="EIA73" s="3202"/>
      <c r="EIB73" s="3203"/>
      <c r="EIC73" s="3200"/>
      <c r="EID73" s="3204"/>
      <c r="EIE73" s="3179"/>
      <c r="EIF73" s="3205"/>
      <c r="EIG73" s="3206"/>
      <c r="EIH73" s="3207"/>
      <c r="EII73" s="3208"/>
      <c r="EIJ73" s="3209"/>
      <c r="EIK73" s="3208"/>
      <c r="EIL73" s="3209"/>
      <c r="EIM73" s="3200"/>
      <c r="EIN73" s="3201"/>
      <c r="EIO73" s="3208"/>
      <c r="EIP73" s="3206"/>
      <c r="EIQ73" s="3200"/>
      <c r="EIR73" s="3201"/>
      <c r="EIS73" s="3202"/>
      <c r="EIT73" s="3203"/>
      <c r="EIU73" s="3200"/>
      <c r="EIV73" s="3204"/>
      <c r="EIW73" s="3179"/>
      <c r="EIX73" s="3205"/>
      <c r="EIY73" s="3206"/>
      <c r="EIZ73" s="3207"/>
      <c r="EJA73" s="3208"/>
      <c r="EJB73" s="3209"/>
      <c r="EJC73" s="3208"/>
      <c r="EJD73" s="3209"/>
      <c r="EJE73" s="3200"/>
      <c r="EJF73" s="3201"/>
      <c r="EJG73" s="3208"/>
      <c r="EJH73" s="3206"/>
      <c r="EJI73" s="3200"/>
      <c r="EJJ73" s="3201"/>
      <c r="EJK73" s="3202"/>
      <c r="EJL73" s="3203"/>
      <c r="EJM73" s="3200"/>
      <c r="EJN73" s="3204"/>
      <c r="EJO73" s="3179"/>
      <c r="EJP73" s="3205"/>
      <c r="EJQ73" s="3206"/>
      <c r="EJR73" s="3207"/>
      <c r="EJS73" s="3208"/>
      <c r="EJT73" s="3209"/>
      <c r="EJU73" s="3208"/>
      <c r="EJV73" s="3209"/>
      <c r="EJW73" s="3200"/>
      <c r="EJX73" s="3201"/>
      <c r="EJY73" s="3208"/>
      <c r="EJZ73" s="3206"/>
      <c r="EKA73" s="3200"/>
      <c r="EKB73" s="3201"/>
      <c r="EKC73" s="3202"/>
      <c r="EKD73" s="3203"/>
      <c r="EKE73" s="3200"/>
      <c r="EKF73" s="3204"/>
      <c r="EKG73" s="3179"/>
      <c r="EKH73" s="3205"/>
      <c r="EKI73" s="3206"/>
      <c r="EKJ73" s="3207"/>
      <c r="EKK73" s="3208"/>
      <c r="EKL73" s="3209"/>
      <c r="EKM73" s="3208"/>
      <c r="EKN73" s="3209"/>
      <c r="EKO73" s="3200"/>
      <c r="EKP73" s="3201"/>
      <c r="EKQ73" s="3208"/>
      <c r="EKR73" s="3206"/>
      <c r="EKS73" s="3200"/>
      <c r="EKT73" s="3201"/>
      <c r="EKU73" s="3202"/>
      <c r="EKV73" s="3203"/>
      <c r="EKW73" s="3200"/>
      <c r="EKX73" s="3204"/>
      <c r="EKY73" s="3179"/>
      <c r="EKZ73" s="3205"/>
      <c r="ELA73" s="3206"/>
      <c r="ELB73" s="3207"/>
      <c r="ELC73" s="3208"/>
      <c r="ELD73" s="3209"/>
      <c r="ELE73" s="3208"/>
      <c r="ELF73" s="3209"/>
      <c r="ELG73" s="3200"/>
      <c r="ELH73" s="3201"/>
      <c r="ELI73" s="3208"/>
      <c r="ELJ73" s="3206"/>
      <c r="ELK73" s="3200"/>
      <c r="ELL73" s="3201"/>
      <c r="ELM73" s="3202"/>
      <c r="ELN73" s="3203"/>
      <c r="ELO73" s="3200"/>
      <c r="ELP73" s="3204"/>
      <c r="ELQ73" s="3179"/>
      <c r="ELR73" s="3205"/>
      <c r="ELS73" s="3206"/>
      <c r="ELT73" s="3207"/>
      <c r="ELU73" s="3208"/>
      <c r="ELV73" s="3209"/>
      <c r="ELW73" s="3208"/>
      <c r="ELX73" s="3209"/>
      <c r="ELY73" s="3200"/>
      <c r="ELZ73" s="3201"/>
      <c r="EMA73" s="3208"/>
      <c r="EMB73" s="3206"/>
      <c r="EMC73" s="3200"/>
      <c r="EMD73" s="3201"/>
      <c r="EME73" s="3202"/>
      <c r="EMF73" s="3203"/>
      <c r="EMG73" s="3200"/>
      <c r="EMH73" s="3204"/>
      <c r="EMI73" s="3179"/>
      <c r="EMJ73" s="3205"/>
      <c r="EMK73" s="3206"/>
      <c r="EML73" s="3207"/>
      <c r="EMM73" s="3208"/>
      <c r="EMN73" s="3209"/>
      <c r="EMO73" s="3208"/>
      <c r="EMP73" s="3209"/>
      <c r="EMQ73" s="3200"/>
      <c r="EMR73" s="3201"/>
      <c r="EMS73" s="3208"/>
      <c r="EMT73" s="3206"/>
      <c r="EMU73" s="3200"/>
      <c r="EMV73" s="3201"/>
      <c r="EMW73" s="3202"/>
      <c r="EMX73" s="3203"/>
      <c r="EMY73" s="3200"/>
      <c r="EMZ73" s="3204"/>
      <c r="ENA73" s="3179"/>
      <c r="ENB73" s="3205"/>
      <c r="ENC73" s="3206"/>
      <c r="END73" s="3207"/>
      <c r="ENE73" s="3208"/>
      <c r="ENF73" s="3209"/>
      <c r="ENG73" s="3208"/>
      <c r="ENH73" s="3209"/>
      <c r="ENI73" s="3200"/>
      <c r="ENJ73" s="3201"/>
      <c r="ENK73" s="3208"/>
      <c r="ENL73" s="3206"/>
      <c r="ENM73" s="3200"/>
      <c r="ENN73" s="3201"/>
      <c r="ENO73" s="3202"/>
      <c r="ENP73" s="3203"/>
      <c r="ENQ73" s="3200"/>
      <c r="ENR73" s="3204"/>
      <c r="ENS73" s="3179"/>
      <c r="ENT73" s="3205"/>
      <c r="ENU73" s="3206"/>
      <c r="ENV73" s="3207"/>
      <c r="ENW73" s="3208"/>
      <c r="ENX73" s="3209"/>
      <c r="ENY73" s="3208"/>
      <c r="ENZ73" s="3209"/>
      <c r="EOA73" s="3200"/>
      <c r="EOB73" s="3201"/>
      <c r="EOC73" s="3208"/>
      <c r="EOD73" s="3206"/>
      <c r="EOE73" s="3200"/>
      <c r="EOF73" s="3201"/>
      <c r="EOG73" s="3202"/>
      <c r="EOH73" s="3203"/>
      <c r="EOI73" s="3200"/>
      <c r="EOJ73" s="3204"/>
      <c r="EOK73" s="3179"/>
      <c r="EOL73" s="3205"/>
      <c r="EOM73" s="3206"/>
      <c r="EON73" s="3207"/>
      <c r="EOO73" s="3208"/>
      <c r="EOP73" s="3209"/>
      <c r="EOQ73" s="3208"/>
      <c r="EOR73" s="3209"/>
      <c r="EOS73" s="3200"/>
      <c r="EOT73" s="3201"/>
      <c r="EOU73" s="3208"/>
      <c r="EOV73" s="3206"/>
      <c r="EOW73" s="3200"/>
      <c r="EOX73" s="3201"/>
      <c r="EOY73" s="3202"/>
      <c r="EOZ73" s="3203"/>
      <c r="EPA73" s="3200"/>
      <c r="EPB73" s="3204"/>
      <c r="EPC73" s="3179"/>
      <c r="EPD73" s="3205"/>
      <c r="EPE73" s="3206"/>
      <c r="EPF73" s="3207"/>
      <c r="EPG73" s="3208"/>
      <c r="EPH73" s="3209"/>
      <c r="EPI73" s="3208"/>
      <c r="EPJ73" s="3209"/>
      <c r="EPK73" s="3200"/>
      <c r="EPL73" s="3201"/>
      <c r="EPM73" s="3208"/>
      <c r="EPN73" s="3206"/>
      <c r="EPO73" s="3200"/>
      <c r="EPP73" s="3201"/>
      <c r="EPQ73" s="3202"/>
      <c r="EPR73" s="3203"/>
      <c r="EPS73" s="3200"/>
      <c r="EPT73" s="3204"/>
      <c r="EPU73" s="3179"/>
      <c r="EPV73" s="3205"/>
      <c r="EPW73" s="3206"/>
      <c r="EPX73" s="3207"/>
      <c r="EPY73" s="3208"/>
      <c r="EPZ73" s="3209"/>
      <c r="EQA73" s="3208"/>
      <c r="EQB73" s="3209"/>
      <c r="EQC73" s="3200"/>
      <c r="EQD73" s="3201"/>
      <c r="EQE73" s="3208"/>
      <c r="EQF73" s="3206"/>
      <c r="EQG73" s="3200"/>
      <c r="EQH73" s="3201"/>
      <c r="EQI73" s="3202"/>
      <c r="EQJ73" s="3203"/>
      <c r="EQK73" s="3200"/>
      <c r="EQL73" s="3204"/>
      <c r="EQM73" s="3179"/>
      <c r="EQN73" s="3205"/>
      <c r="EQO73" s="3206"/>
      <c r="EQP73" s="3207"/>
      <c r="EQQ73" s="3208"/>
      <c r="EQR73" s="3209"/>
      <c r="EQS73" s="3208"/>
      <c r="EQT73" s="3209"/>
      <c r="EQU73" s="3200"/>
      <c r="EQV73" s="3201"/>
      <c r="EQW73" s="3208"/>
      <c r="EQX73" s="3206"/>
      <c r="EQY73" s="3200"/>
      <c r="EQZ73" s="3201"/>
      <c r="ERA73" s="3202"/>
      <c r="ERB73" s="3203"/>
      <c r="ERC73" s="3200"/>
      <c r="ERD73" s="3204"/>
      <c r="ERE73" s="3179"/>
      <c r="ERF73" s="3205"/>
      <c r="ERG73" s="3206"/>
      <c r="ERH73" s="3207"/>
      <c r="ERI73" s="3208"/>
      <c r="ERJ73" s="3209"/>
      <c r="ERK73" s="3208"/>
      <c r="ERL73" s="3209"/>
      <c r="ERM73" s="3200"/>
      <c r="ERN73" s="3201"/>
      <c r="ERO73" s="3208"/>
      <c r="ERP73" s="3206"/>
      <c r="ERQ73" s="3200"/>
      <c r="ERR73" s="3201"/>
      <c r="ERS73" s="3202"/>
      <c r="ERT73" s="3203"/>
      <c r="ERU73" s="3200"/>
      <c r="ERV73" s="3204"/>
      <c r="ERW73" s="3179"/>
      <c r="ERX73" s="3205"/>
      <c r="ERY73" s="3206"/>
      <c r="ERZ73" s="3207"/>
      <c r="ESA73" s="3208"/>
      <c r="ESB73" s="3209"/>
      <c r="ESC73" s="3208"/>
      <c r="ESD73" s="3209"/>
      <c r="ESE73" s="3200"/>
      <c r="ESF73" s="3201"/>
      <c r="ESG73" s="3208"/>
      <c r="ESH73" s="3206"/>
      <c r="ESI73" s="3200"/>
      <c r="ESJ73" s="3201"/>
      <c r="ESK73" s="3202"/>
      <c r="ESL73" s="3203"/>
      <c r="ESM73" s="3200"/>
      <c r="ESN73" s="3204"/>
      <c r="ESO73" s="3179"/>
      <c r="ESP73" s="3205"/>
      <c r="ESQ73" s="3206"/>
      <c r="ESR73" s="3207"/>
      <c r="ESS73" s="3208"/>
      <c r="EST73" s="3209"/>
      <c r="ESU73" s="3208"/>
      <c r="ESV73" s="3209"/>
      <c r="ESW73" s="3200"/>
      <c r="ESX73" s="3201"/>
      <c r="ESY73" s="3208"/>
      <c r="ESZ73" s="3206"/>
      <c r="ETA73" s="3200"/>
      <c r="ETB73" s="3201"/>
      <c r="ETC73" s="3202"/>
      <c r="ETD73" s="3203"/>
      <c r="ETE73" s="3200"/>
      <c r="ETF73" s="3204"/>
      <c r="ETG73" s="3179"/>
      <c r="ETH73" s="3205"/>
      <c r="ETI73" s="3206"/>
      <c r="ETJ73" s="3207"/>
      <c r="ETK73" s="3208"/>
      <c r="ETL73" s="3209"/>
      <c r="ETM73" s="3208"/>
      <c r="ETN73" s="3209"/>
      <c r="ETO73" s="3200"/>
      <c r="ETP73" s="3201"/>
      <c r="ETQ73" s="3208"/>
      <c r="ETR73" s="3206"/>
      <c r="ETS73" s="3200"/>
      <c r="ETT73" s="3201"/>
      <c r="ETU73" s="3202"/>
      <c r="ETV73" s="3203"/>
      <c r="ETW73" s="3200"/>
      <c r="ETX73" s="3204"/>
      <c r="ETY73" s="3179"/>
      <c r="ETZ73" s="3205"/>
      <c r="EUA73" s="3206"/>
      <c r="EUB73" s="3207"/>
      <c r="EUC73" s="3208"/>
      <c r="EUD73" s="3209"/>
      <c r="EUE73" s="3208"/>
      <c r="EUF73" s="3209"/>
      <c r="EUG73" s="3200"/>
      <c r="EUH73" s="3201"/>
      <c r="EUI73" s="3208"/>
      <c r="EUJ73" s="3206"/>
      <c r="EUK73" s="3200"/>
      <c r="EUL73" s="3201"/>
      <c r="EUM73" s="3202"/>
      <c r="EUN73" s="3203"/>
      <c r="EUO73" s="3200"/>
      <c r="EUP73" s="3204"/>
      <c r="EUQ73" s="3179"/>
      <c r="EUR73" s="3205"/>
      <c r="EUS73" s="3206"/>
      <c r="EUT73" s="3207"/>
      <c r="EUU73" s="3208"/>
      <c r="EUV73" s="3209"/>
      <c r="EUW73" s="3208"/>
      <c r="EUX73" s="3209"/>
      <c r="EUY73" s="3200"/>
      <c r="EUZ73" s="3201"/>
      <c r="EVA73" s="3208"/>
      <c r="EVB73" s="3206"/>
      <c r="EVC73" s="3200"/>
      <c r="EVD73" s="3201"/>
      <c r="EVE73" s="3202"/>
      <c r="EVF73" s="3203"/>
      <c r="EVG73" s="3200"/>
      <c r="EVH73" s="3204"/>
      <c r="EVI73" s="3179"/>
      <c r="EVJ73" s="3205"/>
      <c r="EVK73" s="3206"/>
      <c r="EVL73" s="3207"/>
      <c r="EVM73" s="3208"/>
      <c r="EVN73" s="3209"/>
      <c r="EVO73" s="3208"/>
      <c r="EVP73" s="3209"/>
      <c r="EVQ73" s="3200"/>
      <c r="EVR73" s="3201"/>
      <c r="EVS73" s="3208"/>
      <c r="EVT73" s="3206"/>
      <c r="EVU73" s="3200"/>
      <c r="EVV73" s="3201"/>
      <c r="EVW73" s="3202"/>
      <c r="EVX73" s="3203"/>
      <c r="EVY73" s="3200"/>
      <c r="EVZ73" s="3204"/>
      <c r="EWA73" s="3179"/>
      <c r="EWB73" s="3205"/>
      <c r="EWC73" s="3206"/>
      <c r="EWD73" s="3207"/>
      <c r="EWE73" s="3208"/>
      <c r="EWF73" s="3209"/>
      <c r="EWG73" s="3208"/>
      <c r="EWH73" s="3209"/>
      <c r="EWI73" s="3200"/>
      <c r="EWJ73" s="3201"/>
      <c r="EWK73" s="3208"/>
      <c r="EWL73" s="3206"/>
      <c r="EWM73" s="3200"/>
      <c r="EWN73" s="3201"/>
      <c r="EWO73" s="3202"/>
      <c r="EWP73" s="3203"/>
      <c r="EWQ73" s="3200"/>
      <c r="EWR73" s="3204"/>
      <c r="EWS73" s="3179"/>
      <c r="EWT73" s="3205"/>
      <c r="EWU73" s="3206"/>
      <c r="EWV73" s="3207"/>
      <c r="EWW73" s="3208"/>
      <c r="EWX73" s="3209"/>
      <c r="EWY73" s="3208"/>
      <c r="EWZ73" s="3209"/>
      <c r="EXA73" s="3200"/>
      <c r="EXB73" s="3201"/>
      <c r="EXC73" s="3208"/>
      <c r="EXD73" s="3206"/>
      <c r="EXE73" s="3200"/>
      <c r="EXF73" s="3201"/>
      <c r="EXG73" s="3202"/>
      <c r="EXH73" s="3203"/>
      <c r="EXI73" s="3200"/>
      <c r="EXJ73" s="3204"/>
      <c r="EXK73" s="3179"/>
      <c r="EXL73" s="3205"/>
      <c r="EXM73" s="3206"/>
      <c r="EXN73" s="3207"/>
      <c r="EXO73" s="3208"/>
      <c r="EXP73" s="3209"/>
      <c r="EXQ73" s="3208"/>
      <c r="EXR73" s="3209"/>
      <c r="EXS73" s="3200"/>
      <c r="EXT73" s="3201"/>
      <c r="EXU73" s="3208"/>
      <c r="EXV73" s="3206"/>
      <c r="EXW73" s="3200"/>
      <c r="EXX73" s="3201"/>
      <c r="EXY73" s="3202"/>
      <c r="EXZ73" s="3203"/>
      <c r="EYA73" s="3200"/>
      <c r="EYB73" s="3204"/>
      <c r="EYC73" s="3179"/>
      <c r="EYD73" s="3205"/>
      <c r="EYE73" s="3206"/>
      <c r="EYF73" s="3207"/>
      <c r="EYG73" s="3208"/>
      <c r="EYH73" s="3209"/>
      <c r="EYI73" s="3208"/>
      <c r="EYJ73" s="3209"/>
      <c r="EYK73" s="3200"/>
      <c r="EYL73" s="3201"/>
      <c r="EYM73" s="3208"/>
      <c r="EYN73" s="3206"/>
      <c r="EYO73" s="3200"/>
      <c r="EYP73" s="3201"/>
      <c r="EYQ73" s="3202"/>
      <c r="EYR73" s="3203"/>
      <c r="EYS73" s="3200"/>
      <c r="EYT73" s="3204"/>
      <c r="EYU73" s="3179"/>
      <c r="EYV73" s="3205"/>
      <c r="EYW73" s="3206"/>
      <c r="EYX73" s="3207"/>
      <c r="EYY73" s="3208"/>
      <c r="EYZ73" s="3209"/>
      <c r="EZA73" s="3208"/>
      <c r="EZB73" s="3209"/>
      <c r="EZC73" s="3200"/>
      <c r="EZD73" s="3201"/>
      <c r="EZE73" s="3208"/>
      <c r="EZF73" s="3206"/>
      <c r="EZG73" s="3200"/>
      <c r="EZH73" s="3201"/>
      <c r="EZI73" s="3202"/>
      <c r="EZJ73" s="3203"/>
      <c r="EZK73" s="3200"/>
      <c r="EZL73" s="3204"/>
      <c r="EZM73" s="3179"/>
      <c r="EZN73" s="3205"/>
      <c r="EZO73" s="3206"/>
      <c r="EZP73" s="3207"/>
      <c r="EZQ73" s="3208"/>
      <c r="EZR73" s="3209"/>
      <c r="EZS73" s="3208"/>
      <c r="EZT73" s="3209"/>
      <c r="EZU73" s="3200"/>
      <c r="EZV73" s="3201"/>
      <c r="EZW73" s="3208"/>
      <c r="EZX73" s="3206"/>
      <c r="EZY73" s="3200"/>
      <c r="EZZ73" s="3201"/>
      <c r="FAA73" s="3202"/>
      <c r="FAB73" s="3203"/>
      <c r="FAC73" s="3200"/>
      <c r="FAD73" s="3204"/>
      <c r="FAE73" s="3179"/>
      <c r="FAF73" s="3205"/>
      <c r="FAG73" s="3206"/>
      <c r="FAH73" s="3207"/>
      <c r="FAI73" s="3208"/>
      <c r="FAJ73" s="3209"/>
      <c r="FAK73" s="3208"/>
      <c r="FAL73" s="3209"/>
      <c r="FAM73" s="3200"/>
      <c r="FAN73" s="3201"/>
      <c r="FAO73" s="3208"/>
      <c r="FAP73" s="3206"/>
      <c r="FAQ73" s="3200"/>
      <c r="FAR73" s="3201"/>
      <c r="FAS73" s="3202"/>
      <c r="FAT73" s="3203"/>
      <c r="FAU73" s="3200"/>
      <c r="FAV73" s="3204"/>
      <c r="FAW73" s="3179"/>
      <c r="FAX73" s="3205"/>
      <c r="FAY73" s="3206"/>
      <c r="FAZ73" s="3207"/>
      <c r="FBA73" s="3208"/>
      <c r="FBB73" s="3209"/>
      <c r="FBC73" s="3208"/>
      <c r="FBD73" s="3209"/>
      <c r="FBE73" s="3200"/>
      <c r="FBF73" s="3201"/>
      <c r="FBG73" s="3208"/>
      <c r="FBH73" s="3206"/>
      <c r="FBI73" s="3200"/>
      <c r="FBJ73" s="3201"/>
      <c r="FBK73" s="3202"/>
      <c r="FBL73" s="3203"/>
      <c r="FBM73" s="3200"/>
      <c r="FBN73" s="3204"/>
      <c r="FBO73" s="3179"/>
      <c r="FBP73" s="3205"/>
      <c r="FBQ73" s="3206"/>
      <c r="FBR73" s="3207"/>
      <c r="FBS73" s="3208"/>
      <c r="FBT73" s="3209"/>
      <c r="FBU73" s="3208"/>
      <c r="FBV73" s="3209"/>
      <c r="FBW73" s="3200"/>
      <c r="FBX73" s="3201"/>
      <c r="FBY73" s="3208"/>
      <c r="FBZ73" s="3206"/>
      <c r="FCA73" s="3200"/>
      <c r="FCB73" s="3201"/>
      <c r="FCC73" s="3202"/>
      <c r="FCD73" s="3203"/>
      <c r="FCE73" s="3200"/>
      <c r="FCF73" s="3204"/>
      <c r="FCG73" s="3179"/>
      <c r="FCH73" s="3205"/>
      <c r="FCI73" s="3206"/>
      <c r="FCJ73" s="3207"/>
      <c r="FCK73" s="3208"/>
      <c r="FCL73" s="3209"/>
      <c r="FCM73" s="3208"/>
      <c r="FCN73" s="3209"/>
      <c r="FCO73" s="3200"/>
      <c r="FCP73" s="3201"/>
      <c r="FCQ73" s="3208"/>
      <c r="FCR73" s="3206"/>
      <c r="FCS73" s="3200"/>
      <c r="FCT73" s="3201"/>
      <c r="FCU73" s="3202"/>
      <c r="FCV73" s="3203"/>
      <c r="FCW73" s="3200"/>
      <c r="FCX73" s="3204"/>
      <c r="FCY73" s="3179"/>
      <c r="FCZ73" s="3205"/>
      <c r="FDA73" s="3206"/>
      <c r="FDB73" s="3207"/>
      <c r="FDC73" s="3208"/>
      <c r="FDD73" s="3209"/>
      <c r="FDE73" s="3208"/>
      <c r="FDF73" s="3209"/>
      <c r="FDG73" s="3200"/>
      <c r="FDH73" s="3201"/>
      <c r="FDI73" s="3208"/>
      <c r="FDJ73" s="3206"/>
      <c r="FDK73" s="3200"/>
      <c r="FDL73" s="3201"/>
      <c r="FDM73" s="3202"/>
      <c r="FDN73" s="3203"/>
      <c r="FDO73" s="3200"/>
      <c r="FDP73" s="3204"/>
      <c r="FDQ73" s="3179"/>
      <c r="FDR73" s="3205"/>
      <c r="FDS73" s="3206"/>
      <c r="FDT73" s="3207"/>
      <c r="FDU73" s="3208"/>
      <c r="FDV73" s="3209"/>
      <c r="FDW73" s="3208"/>
      <c r="FDX73" s="3209"/>
      <c r="FDY73" s="3200"/>
      <c r="FDZ73" s="3201"/>
      <c r="FEA73" s="3208"/>
      <c r="FEB73" s="3206"/>
      <c r="FEC73" s="3200"/>
      <c r="FED73" s="3201"/>
      <c r="FEE73" s="3202"/>
      <c r="FEF73" s="3203"/>
      <c r="FEG73" s="3200"/>
      <c r="FEH73" s="3204"/>
      <c r="FEI73" s="3179"/>
      <c r="FEJ73" s="3205"/>
      <c r="FEK73" s="3206"/>
      <c r="FEL73" s="3207"/>
      <c r="FEM73" s="3208"/>
      <c r="FEN73" s="3209"/>
      <c r="FEO73" s="3208"/>
      <c r="FEP73" s="3209"/>
      <c r="FEQ73" s="3200"/>
      <c r="FER73" s="3201"/>
      <c r="FES73" s="3208"/>
      <c r="FET73" s="3206"/>
      <c r="FEU73" s="3200"/>
      <c r="FEV73" s="3201"/>
      <c r="FEW73" s="3202"/>
      <c r="FEX73" s="3203"/>
      <c r="FEY73" s="3200"/>
      <c r="FEZ73" s="3204"/>
      <c r="FFA73" s="3179"/>
      <c r="FFB73" s="3205"/>
      <c r="FFC73" s="3206"/>
      <c r="FFD73" s="3207"/>
      <c r="FFE73" s="3208"/>
      <c r="FFF73" s="3209"/>
      <c r="FFG73" s="3208"/>
      <c r="FFH73" s="3209"/>
      <c r="FFI73" s="3200"/>
      <c r="FFJ73" s="3201"/>
      <c r="FFK73" s="3208"/>
      <c r="FFL73" s="3206"/>
      <c r="FFM73" s="3200"/>
      <c r="FFN73" s="3201"/>
      <c r="FFO73" s="3202"/>
      <c r="FFP73" s="3203"/>
      <c r="FFQ73" s="3200"/>
      <c r="FFR73" s="3204"/>
      <c r="FFS73" s="3179"/>
      <c r="FFT73" s="3205"/>
      <c r="FFU73" s="3206"/>
      <c r="FFV73" s="3207"/>
      <c r="FFW73" s="3208"/>
      <c r="FFX73" s="3209"/>
      <c r="FFY73" s="3208"/>
      <c r="FFZ73" s="3209"/>
      <c r="FGA73" s="3200"/>
      <c r="FGB73" s="3201"/>
      <c r="FGC73" s="3208"/>
      <c r="FGD73" s="3206"/>
      <c r="FGE73" s="3200"/>
      <c r="FGF73" s="3201"/>
      <c r="FGG73" s="3202"/>
      <c r="FGH73" s="3203"/>
      <c r="FGI73" s="3200"/>
      <c r="FGJ73" s="3204"/>
      <c r="FGK73" s="3179"/>
      <c r="FGL73" s="3205"/>
      <c r="FGM73" s="3206"/>
      <c r="FGN73" s="3207"/>
      <c r="FGO73" s="3208"/>
      <c r="FGP73" s="3209"/>
      <c r="FGQ73" s="3208"/>
      <c r="FGR73" s="3209"/>
      <c r="FGS73" s="3200"/>
      <c r="FGT73" s="3201"/>
      <c r="FGU73" s="3208"/>
      <c r="FGV73" s="3206"/>
      <c r="FGW73" s="3200"/>
      <c r="FGX73" s="3201"/>
      <c r="FGY73" s="3202"/>
      <c r="FGZ73" s="3203"/>
      <c r="FHA73" s="3200"/>
      <c r="FHB73" s="3204"/>
      <c r="FHC73" s="3179"/>
      <c r="FHD73" s="3205"/>
      <c r="FHE73" s="3206"/>
      <c r="FHF73" s="3207"/>
      <c r="FHG73" s="3208"/>
      <c r="FHH73" s="3209"/>
      <c r="FHI73" s="3208"/>
      <c r="FHJ73" s="3209"/>
      <c r="FHK73" s="3200"/>
      <c r="FHL73" s="3201"/>
      <c r="FHM73" s="3208"/>
      <c r="FHN73" s="3206"/>
      <c r="FHO73" s="3200"/>
      <c r="FHP73" s="3201"/>
      <c r="FHQ73" s="3202"/>
      <c r="FHR73" s="3203"/>
      <c r="FHS73" s="3200"/>
      <c r="FHT73" s="3204"/>
      <c r="FHU73" s="3179"/>
      <c r="FHV73" s="3205"/>
      <c r="FHW73" s="3206"/>
      <c r="FHX73" s="3207"/>
      <c r="FHY73" s="3208"/>
      <c r="FHZ73" s="3209"/>
      <c r="FIA73" s="3208"/>
      <c r="FIB73" s="3209"/>
      <c r="FIC73" s="3200"/>
      <c r="FID73" s="3201"/>
      <c r="FIE73" s="3208"/>
      <c r="FIF73" s="3206"/>
      <c r="FIG73" s="3200"/>
      <c r="FIH73" s="3201"/>
      <c r="FII73" s="3202"/>
      <c r="FIJ73" s="3203"/>
      <c r="FIK73" s="3200"/>
      <c r="FIL73" s="3204"/>
      <c r="FIM73" s="3179"/>
      <c r="FIN73" s="3205"/>
      <c r="FIO73" s="3206"/>
      <c r="FIP73" s="3207"/>
      <c r="FIQ73" s="3208"/>
      <c r="FIR73" s="3209"/>
      <c r="FIS73" s="3208"/>
      <c r="FIT73" s="3209"/>
      <c r="FIU73" s="3200"/>
      <c r="FIV73" s="3201"/>
      <c r="FIW73" s="3208"/>
      <c r="FIX73" s="3206"/>
      <c r="FIY73" s="3200"/>
      <c r="FIZ73" s="3201"/>
      <c r="FJA73" s="3202"/>
      <c r="FJB73" s="3203"/>
      <c r="FJC73" s="3200"/>
      <c r="FJD73" s="3204"/>
      <c r="FJE73" s="3179"/>
      <c r="FJF73" s="3205"/>
      <c r="FJG73" s="3206"/>
      <c r="FJH73" s="3207"/>
      <c r="FJI73" s="3208"/>
      <c r="FJJ73" s="3209"/>
      <c r="FJK73" s="3208"/>
      <c r="FJL73" s="3209"/>
      <c r="FJM73" s="3200"/>
      <c r="FJN73" s="3201"/>
      <c r="FJO73" s="3208"/>
      <c r="FJP73" s="3206"/>
      <c r="FJQ73" s="3200"/>
      <c r="FJR73" s="3201"/>
      <c r="FJS73" s="3202"/>
      <c r="FJT73" s="3203"/>
      <c r="FJU73" s="3200"/>
      <c r="FJV73" s="3204"/>
      <c r="FJW73" s="3179"/>
      <c r="FJX73" s="3205"/>
      <c r="FJY73" s="3206"/>
      <c r="FJZ73" s="3207"/>
      <c r="FKA73" s="3208"/>
      <c r="FKB73" s="3209"/>
      <c r="FKC73" s="3208"/>
      <c r="FKD73" s="3209"/>
      <c r="FKE73" s="3200"/>
      <c r="FKF73" s="3201"/>
      <c r="FKG73" s="3208"/>
      <c r="FKH73" s="3206"/>
      <c r="FKI73" s="3200"/>
      <c r="FKJ73" s="3201"/>
      <c r="FKK73" s="3202"/>
      <c r="FKL73" s="3203"/>
      <c r="FKM73" s="3200"/>
      <c r="FKN73" s="3204"/>
      <c r="FKO73" s="3179"/>
      <c r="FKP73" s="3205"/>
      <c r="FKQ73" s="3206"/>
      <c r="FKR73" s="3207"/>
      <c r="FKS73" s="3208"/>
      <c r="FKT73" s="3209"/>
      <c r="FKU73" s="3208"/>
      <c r="FKV73" s="3209"/>
      <c r="FKW73" s="3200"/>
      <c r="FKX73" s="3201"/>
      <c r="FKY73" s="3208"/>
      <c r="FKZ73" s="3206"/>
      <c r="FLA73" s="3200"/>
      <c r="FLB73" s="3201"/>
      <c r="FLC73" s="3202"/>
      <c r="FLD73" s="3203"/>
      <c r="FLE73" s="3200"/>
      <c r="FLF73" s="3204"/>
      <c r="FLG73" s="3179"/>
      <c r="FLH73" s="3205"/>
      <c r="FLI73" s="3206"/>
      <c r="FLJ73" s="3207"/>
      <c r="FLK73" s="3208"/>
      <c r="FLL73" s="3209"/>
      <c r="FLM73" s="3208"/>
      <c r="FLN73" s="3209"/>
      <c r="FLO73" s="3200"/>
      <c r="FLP73" s="3201"/>
      <c r="FLQ73" s="3208"/>
      <c r="FLR73" s="3206"/>
      <c r="FLS73" s="3200"/>
      <c r="FLT73" s="3201"/>
      <c r="FLU73" s="3202"/>
      <c r="FLV73" s="3203"/>
      <c r="FLW73" s="3200"/>
      <c r="FLX73" s="3204"/>
      <c r="FLY73" s="3179"/>
      <c r="FLZ73" s="3205"/>
      <c r="FMA73" s="3206"/>
      <c r="FMB73" s="3207"/>
      <c r="FMC73" s="3208"/>
      <c r="FMD73" s="3209"/>
      <c r="FME73" s="3208"/>
      <c r="FMF73" s="3209"/>
      <c r="FMG73" s="3200"/>
      <c r="FMH73" s="3201"/>
      <c r="FMI73" s="3208"/>
      <c r="FMJ73" s="3206"/>
      <c r="FMK73" s="3200"/>
      <c r="FML73" s="3201"/>
      <c r="FMM73" s="3202"/>
      <c r="FMN73" s="3203"/>
      <c r="FMO73" s="3200"/>
      <c r="FMP73" s="3204"/>
      <c r="FMQ73" s="3179"/>
      <c r="FMR73" s="3205"/>
      <c r="FMS73" s="3206"/>
      <c r="FMT73" s="3207"/>
      <c r="FMU73" s="3208"/>
      <c r="FMV73" s="3209"/>
      <c r="FMW73" s="3208"/>
      <c r="FMX73" s="3209"/>
      <c r="FMY73" s="3200"/>
      <c r="FMZ73" s="3201"/>
      <c r="FNA73" s="3208"/>
      <c r="FNB73" s="3206"/>
      <c r="FNC73" s="3200"/>
      <c r="FND73" s="3201"/>
      <c r="FNE73" s="3202"/>
      <c r="FNF73" s="3203"/>
      <c r="FNG73" s="3200"/>
      <c r="FNH73" s="3204"/>
      <c r="FNI73" s="3179"/>
      <c r="FNJ73" s="3205"/>
      <c r="FNK73" s="3206"/>
      <c r="FNL73" s="3207"/>
      <c r="FNM73" s="3208"/>
      <c r="FNN73" s="3209"/>
      <c r="FNO73" s="3208"/>
      <c r="FNP73" s="3209"/>
      <c r="FNQ73" s="3200"/>
      <c r="FNR73" s="3201"/>
      <c r="FNS73" s="3208"/>
      <c r="FNT73" s="3206"/>
      <c r="FNU73" s="3200"/>
      <c r="FNV73" s="3201"/>
      <c r="FNW73" s="3202"/>
      <c r="FNX73" s="3203"/>
      <c r="FNY73" s="3200"/>
      <c r="FNZ73" s="3204"/>
      <c r="FOA73" s="3179"/>
      <c r="FOB73" s="3205"/>
      <c r="FOC73" s="3206"/>
      <c r="FOD73" s="3207"/>
      <c r="FOE73" s="3208"/>
      <c r="FOF73" s="3209"/>
      <c r="FOG73" s="3208"/>
      <c r="FOH73" s="3209"/>
      <c r="FOI73" s="3200"/>
      <c r="FOJ73" s="3201"/>
      <c r="FOK73" s="3208"/>
      <c r="FOL73" s="3206"/>
      <c r="FOM73" s="3200"/>
      <c r="FON73" s="3201"/>
      <c r="FOO73" s="3202"/>
      <c r="FOP73" s="3203"/>
      <c r="FOQ73" s="3200"/>
      <c r="FOR73" s="3204"/>
      <c r="FOS73" s="3179"/>
      <c r="FOT73" s="3205"/>
      <c r="FOU73" s="3206"/>
      <c r="FOV73" s="3207"/>
      <c r="FOW73" s="3208"/>
      <c r="FOX73" s="3209"/>
      <c r="FOY73" s="3208"/>
      <c r="FOZ73" s="3209"/>
      <c r="FPA73" s="3200"/>
      <c r="FPB73" s="3201"/>
      <c r="FPC73" s="3208"/>
      <c r="FPD73" s="3206"/>
      <c r="FPE73" s="3200"/>
      <c r="FPF73" s="3201"/>
      <c r="FPG73" s="3202"/>
      <c r="FPH73" s="3203"/>
      <c r="FPI73" s="3200"/>
      <c r="FPJ73" s="3204"/>
      <c r="FPK73" s="3179"/>
      <c r="FPL73" s="3205"/>
      <c r="FPM73" s="3206"/>
      <c r="FPN73" s="3207"/>
      <c r="FPO73" s="3208"/>
      <c r="FPP73" s="3209"/>
      <c r="FPQ73" s="3208"/>
      <c r="FPR73" s="3209"/>
      <c r="FPS73" s="3200"/>
      <c r="FPT73" s="3201"/>
      <c r="FPU73" s="3208"/>
      <c r="FPV73" s="3206"/>
      <c r="FPW73" s="3200"/>
      <c r="FPX73" s="3201"/>
      <c r="FPY73" s="3202"/>
      <c r="FPZ73" s="3203"/>
      <c r="FQA73" s="3200"/>
      <c r="FQB73" s="3204"/>
      <c r="FQC73" s="3179"/>
      <c r="FQD73" s="3205"/>
      <c r="FQE73" s="3206"/>
      <c r="FQF73" s="3207"/>
      <c r="FQG73" s="3208"/>
      <c r="FQH73" s="3209"/>
      <c r="FQI73" s="3208"/>
      <c r="FQJ73" s="3209"/>
      <c r="FQK73" s="3200"/>
      <c r="FQL73" s="3201"/>
      <c r="FQM73" s="3208"/>
      <c r="FQN73" s="3206"/>
      <c r="FQO73" s="3200"/>
      <c r="FQP73" s="3201"/>
      <c r="FQQ73" s="3202"/>
      <c r="FQR73" s="3203"/>
      <c r="FQS73" s="3200"/>
      <c r="FQT73" s="3204"/>
      <c r="FQU73" s="3179"/>
      <c r="FQV73" s="3205"/>
      <c r="FQW73" s="3206"/>
      <c r="FQX73" s="3207"/>
      <c r="FQY73" s="3208"/>
      <c r="FQZ73" s="3209"/>
      <c r="FRA73" s="3208"/>
      <c r="FRB73" s="3209"/>
      <c r="FRC73" s="3200"/>
      <c r="FRD73" s="3201"/>
      <c r="FRE73" s="3208"/>
      <c r="FRF73" s="3206"/>
      <c r="FRG73" s="3200"/>
      <c r="FRH73" s="3201"/>
      <c r="FRI73" s="3202"/>
      <c r="FRJ73" s="3203"/>
      <c r="FRK73" s="3200"/>
      <c r="FRL73" s="3204"/>
      <c r="FRM73" s="3179"/>
      <c r="FRN73" s="3205"/>
      <c r="FRO73" s="3206"/>
      <c r="FRP73" s="3207"/>
      <c r="FRQ73" s="3208"/>
      <c r="FRR73" s="3209"/>
      <c r="FRS73" s="3208"/>
      <c r="FRT73" s="3209"/>
      <c r="FRU73" s="3200"/>
      <c r="FRV73" s="3201"/>
      <c r="FRW73" s="3208"/>
      <c r="FRX73" s="3206"/>
      <c r="FRY73" s="3200"/>
      <c r="FRZ73" s="3201"/>
      <c r="FSA73" s="3202"/>
      <c r="FSB73" s="3203"/>
      <c r="FSC73" s="3200"/>
      <c r="FSD73" s="3204"/>
      <c r="FSE73" s="3179"/>
      <c r="FSF73" s="3205"/>
      <c r="FSG73" s="3206"/>
      <c r="FSH73" s="3207"/>
      <c r="FSI73" s="3208"/>
      <c r="FSJ73" s="3209"/>
      <c r="FSK73" s="3208"/>
      <c r="FSL73" s="3209"/>
      <c r="FSM73" s="3200"/>
      <c r="FSN73" s="3201"/>
      <c r="FSO73" s="3208"/>
      <c r="FSP73" s="3206"/>
      <c r="FSQ73" s="3200"/>
      <c r="FSR73" s="3201"/>
      <c r="FSS73" s="3202"/>
      <c r="FST73" s="3203"/>
      <c r="FSU73" s="3200"/>
      <c r="FSV73" s="3204"/>
      <c r="FSW73" s="3179"/>
      <c r="FSX73" s="3205"/>
      <c r="FSY73" s="3206"/>
      <c r="FSZ73" s="3207"/>
      <c r="FTA73" s="3208"/>
      <c r="FTB73" s="3209"/>
      <c r="FTC73" s="3208"/>
      <c r="FTD73" s="3209"/>
      <c r="FTE73" s="3200"/>
      <c r="FTF73" s="3201"/>
      <c r="FTG73" s="3208"/>
      <c r="FTH73" s="3206"/>
      <c r="FTI73" s="3200"/>
      <c r="FTJ73" s="3201"/>
      <c r="FTK73" s="3202"/>
      <c r="FTL73" s="3203"/>
      <c r="FTM73" s="3200"/>
      <c r="FTN73" s="3204"/>
      <c r="FTO73" s="3179"/>
      <c r="FTP73" s="3205"/>
      <c r="FTQ73" s="3206"/>
      <c r="FTR73" s="3207"/>
      <c r="FTS73" s="3208"/>
      <c r="FTT73" s="3209"/>
      <c r="FTU73" s="3208"/>
      <c r="FTV73" s="3209"/>
      <c r="FTW73" s="3200"/>
      <c r="FTX73" s="3201"/>
      <c r="FTY73" s="3208"/>
      <c r="FTZ73" s="3206"/>
      <c r="FUA73" s="3200"/>
      <c r="FUB73" s="3201"/>
      <c r="FUC73" s="3202"/>
      <c r="FUD73" s="3203"/>
      <c r="FUE73" s="3200"/>
      <c r="FUF73" s="3204"/>
      <c r="FUG73" s="3179"/>
      <c r="FUH73" s="3205"/>
      <c r="FUI73" s="3206"/>
      <c r="FUJ73" s="3207"/>
      <c r="FUK73" s="3208"/>
      <c r="FUL73" s="3209"/>
      <c r="FUM73" s="3208"/>
      <c r="FUN73" s="3209"/>
      <c r="FUO73" s="3200"/>
      <c r="FUP73" s="3201"/>
      <c r="FUQ73" s="3208"/>
      <c r="FUR73" s="3206"/>
      <c r="FUS73" s="3200"/>
      <c r="FUT73" s="3201"/>
      <c r="FUU73" s="3202"/>
      <c r="FUV73" s="3203"/>
      <c r="FUW73" s="3200"/>
      <c r="FUX73" s="3204"/>
      <c r="FUY73" s="3179"/>
      <c r="FUZ73" s="3205"/>
      <c r="FVA73" s="3206"/>
      <c r="FVB73" s="3207"/>
      <c r="FVC73" s="3208"/>
      <c r="FVD73" s="3209"/>
      <c r="FVE73" s="3208"/>
      <c r="FVF73" s="3209"/>
      <c r="FVG73" s="3200"/>
      <c r="FVH73" s="3201"/>
      <c r="FVI73" s="3208"/>
      <c r="FVJ73" s="3206"/>
      <c r="FVK73" s="3200"/>
      <c r="FVL73" s="3201"/>
      <c r="FVM73" s="3202"/>
      <c r="FVN73" s="3203"/>
      <c r="FVO73" s="3200"/>
      <c r="FVP73" s="3204"/>
      <c r="FVQ73" s="3179"/>
      <c r="FVR73" s="3205"/>
      <c r="FVS73" s="3206"/>
      <c r="FVT73" s="3207"/>
      <c r="FVU73" s="3208"/>
      <c r="FVV73" s="3209"/>
      <c r="FVW73" s="3208"/>
      <c r="FVX73" s="3209"/>
      <c r="FVY73" s="3200"/>
      <c r="FVZ73" s="3201"/>
      <c r="FWA73" s="3208"/>
      <c r="FWB73" s="3206"/>
      <c r="FWC73" s="3200"/>
      <c r="FWD73" s="3201"/>
      <c r="FWE73" s="3202"/>
      <c r="FWF73" s="3203"/>
      <c r="FWG73" s="3200"/>
      <c r="FWH73" s="3204"/>
      <c r="FWI73" s="3179"/>
      <c r="FWJ73" s="3205"/>
      <c r="FWK73" s="3206"/>
      <c r="FWL73" s="3207"/>
      <c r="FWM73" s="3208"/>
      <c r="FWN73" s="3209"/>
      <c r="FWO73" s="3208"/>
      <c r="FWP73" s="3209"/>
      <c r="FWQ73" s="3200"/>
      <c r="FWR73" s="3201"/>
      <c r="FWS73" s="3208"/>
      <c r="FWT73" s="3206"/>
      <c r="FWU73" s="3200"/>
      <c r="FWV73" s="3201"/>
      <c r="FWW73" s="3202"/>
      <c r="FWX73" s="3203"/>
      <c r="FWY73" s="3200"/>
      <c r="FWZ73" s="3204"/>
      <c r="FXA73" s="3179"/>
      <c r="FXB73" s="3205"/>
      <c r="FXC73" s="3206"/>
      <c r="FXD73" s="3207"/>
      <c r="FXE73" s="3208"/>
      <c r="FXF73" s="3209"/>
      <c r="FXG73" s="3208"/>
      <c r="FXH73" s="3209"/>
      <c r="FXI73" s="3200"/>
      <c r="FXJ73" s="3201"/>
      <c r="FXK73" s="3208"/>
      <c r="FXL73" s="3206"/>
      <c r="FXM73" s="3200"/>
      <c r="FXN73" s="3201"/>
      <c r="FXO73" s="3202"/>
      <c r="FXP73" s="3203"/>
      <c r="FXQ73" s="3200"/>
      <c r="FXR73" s="3204"/>
      <c r="FXS73" s="3179"/>
      <c r="FXT73" s="3205"/>
      <c r="FXU73" s="3206"/>
      <c r="FXV73" s="3207"/>
      <c r="FXW73" s="3208"/>
      <c r="FXX73" s="3209"/>
      <c r="FXY73" s="3208"/>
      <c r="FXZ73" s="3209"/>
      <c r="FYA73" s="3200"/>
      <c r="FYB73" s="3201"/>
      <c r="FYC73" s="3208"/>
      <c r="FYD73" s="3206"/>
      <c r="FYE73" s="3200"/>
      <c r="FYF73" s="3201"/>
      <c r="FYG73" s="3202"/>
      <c r="FYH73" s="3203"/>
      <c r="FYI73" s="3200"/>
      <c r="FYJ73" s="3204"/>
      <c r="FYK73" s="3179"/>
      <c r="FYL73" s="3205"/>
      <c r="FYM73" s="3206"/>
      <c r="FYN73" s="3207"/>
      <c r="FYO73" s="3208"/>
      <c r="FYP73" s="3209"/>
      <c r="FYQ73" s="3208"/>
      <c r="FYR73" s="3209"/>
      <c r="FYS73" s="3200"/>
      <c r="FYT73" s="3201"/>
      <c r="FYU73" s="3208"/>
      <c r="FYV73" s="3206"/>
      <c r="FYW73" s="3200"/>
      <c r="FYX73" s="3201"/>
      <c r="FYY73" s="3202"/>
      <c r="FYZ73" s="3203"/>
      <c r="FZA73" s="3200"/>
      <c r="FZB73" s="3204"/>
      <c r="FZC73" s="3179"/>
      <c r="FZD73" s="3205"/>
      <c r="FZE73" s="3206"/>
      <c r="FZF73" s="3207"/>
      <c r="FZG73" s="3208"/>
      <c r="FZH73" s="3209"/>
      <c r="FZI73" s="3208"/>
      <c r="FZJ73" s="3209"/>
      <c r="FZK73" s="3200"/>
      <c r="FZL73" s="3201"/>
      <c r="FZM73" s="3208"/>
      <c r="FZN73" s="3206"/>
      <c r="FZO73" s="3200"/>
      <c r="FZP73" s="3201"/>
      <c r="FZQ73" s="3202"/>
      <c r="FZR73" s="3203"/>
      <c r="FZS73" s="3200"/>
      <c r="FZT73" s="3204"/>
      <c r="FZU73" s="3179"/>
      <c r="FZV73" s="3205"/>
      <c r="FZW73" s="3206"/>
      <c r="FZX73" s="3207"/>
      <c r="FZY73" s="3208"/>
      <c r="FZZ73" s="3209"/>
      <c r="GAA73" s="3208"/>
      <c r="GAB73" s="3209"/>
      <c r="GAC73" s="3200"/>
      <c r="GAD73" s="3201"/>
      <c r="GAE73" s="3208"/>
      <c r="GAF73" s="3206"/>
      <c r="GAG73" s="3200"/>
      <c r="GAH73" s="3201"/>
      <c r="GAI73" s="3202"/>
      <c r="GAJ73" s="3203"/>
      <c r="GAK73" s="3200"/>
      <c r="GAL73" s="3204"/>
      <c r="GAM73" s="3179"/>
      <c r="GAN73" s="3205"/>
      <c r="GAO73" s="3206"/>
      <c r="GAP73" s="3207"/>
      <c r="GAQ73" s="3208"/>
      <c r="GAR73" s="3209"/>
      <c r="GAS73" s="3208"/>
      <c r="GAT73" s="3209"/>
      <c r="GAU73" s="3200"/>
      <c r="GAV73" s="3201"/>
      <c r="GAW73" s="3208"/>
      <c r="GAX73" s="3206"/>
      <c r="GAY73" s="3200"/>
      <c r="GAZ73" s="3201"/>
      <c r="GBA73" s="3202"/>
      <c r="GBB73" s="3203"/>
      <c r="GBC73" s="3200"/>
      <c r="GBD73" s="3204"/>
      <c r="GBE73" s="3179"/>
      <c r="GBF73" s="3205"/>
      <c r="GBG73" s="3206"/>
      <c r="GBH73" s="3207"/>
      <c r="GBI73" s="3208"/>
      <c r="GBJ73" s="3209"/>
      <c r="GBK73" s="3208"/>
      <c r="GBL73" s="3209"/>
      <c r="GBM73" s="3200"/>
      <c r="GBN73" s="3201"/>
      <c r="GBO73" s="3208"/>
      <c r="GBP73" s="3206"/>
      <c r="GBQ73" s="3200"/>
      <c r="GBR73" s="3201"/>
      <c r="GBS73" s="3202"/>
      <c r="GBT73" s="3203"/>
      <c r="GBU73" s="3200"/>
      <c r="GBV73" s="3204"/>
      <c r="GBW73" s="3179"/>
      <c r="GBX73" s="3205"/>
      <c r="GBY73" s="3206"/>
      <c r="GBZ73" s="3207"/>
      <c r="GCA73" s="3208"/>
      <c r="GCB73" s="3209"/>
      <c r="GCC73" s="3208"/>
      <c r="GCD73" s="3209"/>
      <c r="GCE73" s="3200"/>
      <c r="GCF73" s="3201"/>
      <c r="GCG73" s="3208"/>
      <c r="GCH73" s="3206"/>
      <c r="GCI73" s="3200"/>
      <c r="GCJ73" s="3201"/>
      <c r="GCK73" s="3202"/>
      <c r="GCL73" s="3203"/>
      <c r="GCM73" s="3200"/>
      <c r="GCN73" s="3204"/>
      <c r="GCO73" s="3179"/>
      <c r="GCP73" s="3205"/>
      <c r="GCQ73" s="3206"/>
      <c r="GCR73" s="3207"/>
      <c r="GCS73" s="3208"/>
      <c r="GCT73" s="3209"/>
      <c r="GCU73" s="3208"/>
      <c r="GCV73" s="3209"/>
      <c r="GCW73" s="3200"/>
      <c r="GCX73" s="3201"/>
      <c r="GCY73" s="3208"/>
      <c r="GCZ73" s="3206"/>
      <c r="GDA73" s="3200"/>
      <c r="GDB73" s="3201"/>
      <c r="GDC73" s="3202"/>
      <c r="GDD73" s="3203"/>
      <c r="GDE73" s="3200"/>
      <c r="GDF73" s="3204"/>
      <c r="GDG73" s="3179"/>
      <c r="GDH73" s="3205"/>
      <c r="GDI73" s="3206"/>
      <c r="GDJ73" s="3207"/>
      <c r="GDK73" s="3208"/>
      <c r="GDL73" s="3209"/>
      <c r="GDM73" s="3208"/>
      <c r="GDN73" s="3209"/>
      <c r="GDO73" s="3200"/>
      <c r="GDP73" s="3201"/>
      <c r="GDQ73" s="3208"/>
      <c r="GDR73" s="3206"/>
      <c r="GDS73" s="3200"/>
      <c r="GDT73" s="3201"/>
      <c r="GDU73" s="3202"/>
      <c r="GDV73" s="3203"/>
      <c r="GDW73" s="3200"/>
      <c r="GDX73" s="3204"/>
      <c r="GDY73" s="3179"/>
      <c r="GDZ73" s="3205"/>
      <c r="GEA73" s="3206"/>
      <c r="GEB73" s="3207"/>
      <c r="GEC73" s="3208"/>
      <c r="GED73" s="3209"/>
      <c r="GEE73" s="3208"/>
      <c r="GEF73" s="3209"/>
      <c r="GEG73" s="3200"/>
      <c r="GEH73" s="3201"/>
      <c r="GEI73" s="3208"/>
      <c r="GEJ73" s="3206"/>
      <c r="GEK73" s="3200"/>
      <c r="GEL73" s="3201"/>
      <c r="GEM73" s="3202"/>
      <c r="GEN73" s="3203"/>
      <c r="GEO73" s="3200"/>
      <c r="GEP73" s="3204"/>
      <c r="GEQ73" s="3179"/>
      <c r="GER73" s="3205"/>
      <c r="GES73" s="3206"/>
      <c r="GET73" s="3207"/>
      <c r="GEU73" s="3208"/>
      <c r="GEV73" s="3209"/>
      <c r="GEW73" s="3208"/>
      <c r="GEX73" s="3209"/>
      <c r="GEY73" s="3200"/>
      <c r="GEZ73" s="3201"/>
      <c r="GFA73" s="3208"/>
      <c r="GFB73" s="3206"/>
      <c r="GFC73" s="3200"/>
      <c r="GFD73" s="3201"/>
      <c r="GFE73" s="3202"/>
      <c r="GFF73" s="3203"/>
      <c r="GFG73" s="3200"/>
      <c r="GFH73" s="3204"/>
      <c r="GFI73" s="3179"/>
      <c r="GFJ73" s="3205"/>
      <c r="GFK73" s="3206"/>
      <c r="GFL73" s="3207"/>
      <c r="GFM73" s="3208"/>
      <c r="GFN73" s="3209"/>
      <c r="GFO73" s="3208"/>
      <c r="GFP73" s="3209"/>
      <c r="GFQ73" s="3200"/>
      <c r="GFR73" s="3201"/>
      <c r="GFS73" s="3208"/>
      <c r="GFT73" s="3206"/>
      <c r="GFU73" s="3200"/>
      <c r="GFV73" s="3201"/>
      <c r="GFW73" s="3202"/>
      <c r="GFX73" s="3203"/>
      <c r="GFY73" s="3200"/>
      <c r="GFZ73" s="3204"/>
      <c r="GGA73" s="3179"/>
      <c r="GGB73" s="3205"/>
      <c r="GGC73" s="3206"/>
      <c r="GGD73" s="3207"/>
      <c r="GGE73" s="3208"/>
      <c r="GGF73" s="3209"/>
      <c r="GGG73" s="3208"/>
      <c r="GGH73" s="3209"/>
      <c r="GGI73" s="3200"/>
      <c r="GGJ73" s="3201"/>
      <c r="GGK73" s="3208"/>
      <c r="GGL73" s="3206"/>
      <c r="GGM73" s="3200"/>
      <c r="GGN73" s="3201"/>
      <c r="GGO73" s="3202"/>
      <c r="GGP73" s="3203"/>
      <c r="GGQ73" s="3200"/>
      <c r="GGR73" s="3204"/>
      <c r="GGS73" s="3179"/>
      <c r="GGT73" s="3205"/>
      <c r="GGU73" s="3206"/>
      <c r="GGV73" s="3207"/>
      <c r="GGW73" s="3208"/>
      <c r="GGX73" s="3209"/>
      <c r="GGY73" s="3208"/>
      <c r="GGZ73" s="3209"/>
      <c r="GHA73" s="3200"/>
      <c r="GHB73" s="3201"/>
      <c r="GHC73" s="3208"/>
      <c r="GHD73" s="3206"/>
      <c r="GHE73" s="3200"/>
      <c r="GHF73" s="3201"/>
      <c r="GHG73" s="3202"/>
      <c r="GHH73" s="3203"/>
      <c r="GHI73" s="3200"/>
      <c r="GHJ73" s="3204"/>
      <c r="GHK73" s="3179"/>
      <c r="GHL73" s="3205"/>
      <c r="GHM73" s="3206"/>
      <c r="GHN73" s="3207"/>
      <c r="GHO73" s="3208"/>
      <c r="GHP73" s="3209"/>
      <c r="GHQ73" s="3208"/>
      <c r="GHR73" s="3209"/>
      <c r="GHS73" s="3200"/>
      <c r="GHT73" s="3201"/>
      <c r="GHU73" s="3208"/>
      <c r="GHV73" s="3206"/>
      <c r="GHW73" s="3200"/>
      <c r="GHX73" s="3201"/>
      <c r="GHY73" s="3202"/>
      <c r="GHZ73" s="3203"/>
      <c r="GIA73" s="3200"/>
      <c r="GIB73" s="3204"/>
      <c r="GIC73" s="3179"/>
      <c r="GID73" s="3205"/>
      <c r="GIE73" s="3206"/>
      <c r="GIF73" s="3207"/>
      <c r="GIG73" s="3208"/>
      <c r="GIH73" s="3209"/>
      <c r="GII73" s="3208"/>
      <c r="GIJ73" s="3209"/>
      <c r="GIK73" s="3200"/>
      <c r="GIL73" s="3201"/>
      <c r="GIM73" s="3208"/>
      <c r="GIN73" s="3206"/>
      <c r="GIO73" s="3200"/>
      <c r="GIP73" s="3201"/>
      <c r="GIQ73" s="3202"/>
      <c r="GIR73" s="3203"/>
      <c r="GIS73" s="3200"/>
      <c r="GIT73" s="3204"/>
      <c r="GIU73" s="3179"/>
      <c r="GIV73" s="3205"/>
      <c r="GIW73" s="3206"/>
      <c r="GIX73" s="3207"/>
      <c r="GIY73" s="3208"/>
      <c r="GIZ73" s="3209"/>
      <c r="GJA73" s="3208"/>
      <c r="GJB73" s="3209"/>
      <c r="GJC73" s="3200"/>
      <c r="GJD73" s="3201"/>
      <c r="GJE73" s="3208"/>
      <c r="GJF73" s="3206"/>
      <c r="GJG73" s="3200"/>
      <c r="GJH73" s="3201"/>
      <c r="GJI73" s="3202"/>
      <c r="GJJ73" s="3203"/>
      <c r="GJK73" s="3200"/>
      <c r="GJL73" s="3204"/>
      <c r="GJM73" s="3179"/>
      <c r="GJN73" s="3205"/>
      <c r="GJO73" s="3206"/>
      <c r="GJP73" s="3207"/>
      <c r="GJQ73" s="3208"/>
      <c r="GJR73" s="3209"/>
      <c r="GJS73" s="3208"/>
      <c r="GJT73" s="3209"/>
      <c r="GJU73" s="3200"/>
      <c r="GJV73" s="3201"/>
      <c r="GJW73" s="3208"/>
      <c r="GJX73" s="3206"/>
      <c r="GJY73" s="3200"/>
      <c r="GJZ73" s="3201"/>
      <c r="GKA73" s="3202"/>
      <c r="GKB73" s="3203"/>
      <c r="GKC73" s="3200"/>
      <c r="GKD73" s="3204"/>
      <c r="GKE73" s="3179"/>
      <c r="GKF73" s="3205"/>
      <c r="GKG73" s="3206"/>
      <c r="GKH73" s="3207"/>
      <c r="GKI73" s="3208"/>
      <c r="GKJ73" s="3209"/>
      <c r="GKK73" s="3208"/>
      <c r="GKL73" s="3209"/>
      <c r="GKM73" s="3200"/>
      <c r="GKN73" s="3201"/>
      <c r="GKO73" s="3208"/>
      <c r="GKP73" s="3206"/>
      <c r="GKQ73" s="3200"/>
      <c r="GKR73" s="3201"/>
      <c r="GKS73" s="3202"/>
      <c r="GKT73" s="3203"/>
      <c r="GKU73" s="3200"/>
      <c r="GKV73" s="3204"/>
      <c r="GKW73" s="3179"/>
      <c r="GKX73" s="3205"/>
      <c r="GKY73" s="3206"/>
      <c r="GKZ73" s="3207"/>
      <c r="GLA73" s="3208"/>
      <c r="GLB73" s="3209"/>
      <c r="GLC73" s="3208"/>
      <c r="GLD73" s="3209"/>
      <c r="GLE73" s="3200"/>
      <c r="GLF73" s="3201"/>
      <c r="GLG73" s="3208"/>
      <c r="GLH73" s="3206"/>
      <c r="GLI73" s="3200"/>
      <c r="GLJ73" s="3201"/>
      <c r="GLK73" s="3202"/>
      <c r="GLL73" s="3203"/>
      <c r="GLM73" s="3200"/>
      <c r="GLN73" s="3204"/>
      <c r="GLO73" s="3179"/>
      <c r="GLP73" s="3205"/>
      <c r="GLQ73" s="3206"/>
      <c r="GLR73" s="3207"/>
      <c r="GLS73" s="3208"/>
      <c r="GLT73" s="3209"/>
      <c r="GLU73" s="3208"/>
      <c r="GLV73" s="3209"/>
      <c r="GLW73" s="3200"/>
      <c r="GLX73" s="3201"/>
      <c r="GLY73" s="3208"/>
      <c r="GLZ73" s="3206"/>
      <c r="GMA73" s="3200"/>
      <c r="GMB73" s="3201"/>
      <c r="GMC73" s="3202"/>
      <c r="GMD73" s="3203"/>
      <c r="GME73" s="3200"/>
      <c r="GMF73" s="3204"/>
      <c r="GMG73" s="3179"/>
      <c r="GMH73" s="3205"/>
      <c r="GMI73" s="3206"/>
      <c r="GMJ73" s="3207"/>
      <c r="GMK73" s="3208"/>
      <c r="GML73" s="3209"/>
      <c r="GMM73" s="3208"/>
      <c r="GMN73" s="3209"/>
      <c r="GMO73" s="3200"/>
      <c r="GMP73" s="3201"/>
      <c r="GMQ73" s="3208"/>
      <c r="GMR73" s="3206"/>
      <c r="GMS73" s="3200"/>
      <c r="GMT73" s="3201"/>
      <c r="GMU73" s="3202"/>
      <c r="GMV73" s="3203"/>
      <c r="GMW73" s="3200"/>
      <c r="GMX73" s="3204"/>
      <c r="GMY73" s="3179"/>
      <c r="GMZ73" s="3205"/>
      <c r="GNA73" s="3206"/>
      <c r="GNB73" s="3207"/>
      <c r="GNC73" s="3208"/>
      <c r="GND73" s="3209"/>
      <c r="GNE73" s="3208"/>
      <c r="GNF73" s="3209"/>
      <c r="GNG73" s="3200"/>
      <c r="GNH73" s="3201"/>
      <c r="GNI73" s="3208"/>
      <c r="GNJ73" s="3206"/>
      <c r="GNK73" s="3200"/>
      <c r="GNL73" s="3201"/>
      <c r="GNM73" s="3202"/>
      <c r="GNN73" s="3203"/>
      <c r="GNO73" s="3200"/>
      <c r="GNP73" s="3204"/>
      <c r="GNQ73" s="3179"/>
      <c r="GNR73" s="3205"/>
      <c r="GNS73" s="3206"/>
      <c r="GNT73" s="3207"/>
      <c r="GNU73" s="3208"/>
      <c r="GNV73" s="3209"/>
      <c r="GNW73" s="3208"/>
      <c r="GNX73" s="3209"/>
      <c r="GNY73" s="3200"/>
      <c r="GNZ73" s="3201"/>
      <c r="GOA73" s="3208"/>
      <c r="GOB73" s="3206"/>
      <c r="GOC73" s="3200"/>
      <c r="GOD73" s="3201"/>
      <c r="GOE73" s="3202"/>
      <c r="GOF73" s="3203"/>
      <c r="GOG73" s="3200"/>
      <c r="GOH73" s="3204"/>
      <c r="GOI73" s="3179"/>
      <c r="GOJ73" s="3205"/>
      <c r="GOK73" s="3206"/>
      <c r="GOL73" s="3207"/>
      <c r="GOM73" s="3208"/>
      <c r="GON73" s="3209"/>
      <c r="GOO73" s="3208"/>
      <c r="GOP73" s="3209"/>
      <c r="GOQ73" s="3200"/>
      <c r="GOR73" s="3201"/>
      <c r="GOS73" s="3208"/>
      <c r="GOT73" s="3206"/>
      <c r="GOU73" s="3200"/>
      <c r="GOV73" s="3201"/>
      <c r="GOW73" s="3202"/>
      <c r="GOX73" s="3203"/>
      <c r="GOY73" s="3200"/>
      <c r="GOZ73" s="3204"/>
      <c r="GPA73" s="3179"/>
      <c r="GPB73" s="3205"/>
      <c r="GPC73" s="3206"/>
      <c r="GPD73" s="3207"/>
      <c r="GPE73" s="3208"/>
      <c r="GPF73" s="3209"/>
      <c r="GPG73" s="3208"/>
      <c r="GPH73" s="3209"/>
      <c r="GPI73" s="3200"/>
      <c r="GPJ73" s="3201"/>
      <c r="GPK73" s="3208"/>
      <c r="GPL73" s="3206"/>
      <c r="GPM73" s="3200"/>
      <c r="GPN73" s="3201"/>
      <c r="GPO73" s="3202"/>
      <c r="GPP73" s="3203"/>
      <c r="GPQ73" s="3200"/>
      <c r="GPR73" s="3204"/>
      <c r="GPS73" s="3179"/>
      <c r="GPT73" s="3205"/>
      <c r="GPU73" s="3206"/>
      <c r="GPV73" s="3207"/>
      <c r="GPW73" s="3208"/>
      <c r="GPX73" s="3209"/>
      <c r="GPY73" s="3208"/>
      <c r="GPZ73" s="3209"/>
      <c r="GQA73" s="3200"/>
      <c r="GQB73" s="3201"/>
      <c r="GQC73" s="3208"/>
      <c r="GQD73" s="3206"/>
      <c r="GQE73" s="3200"/>
      <c r="GQF73" s="3201"/>
      <c r="GQG73" s="3202"/>
      <c r="GQH73" s="3203"/>
      <c r="GQI73" s="3200"/>
      <c r="GQJ73" s="3204"/>
      <c r="GQK73" s="3179"/>
      <c r="GQL73" s="3205"/>
      <c r="GQM73" s="3206"/>
      <c r="GQN73" s="3207"/>
      <c r="GQO73" s="3208"/>
      <c r="GQP73" s="3209"/>
      <c r="GQQ73" s="3208"/>
      <c r="GQR73" s="3209"/>
      <c r="GQS73" s="3200"/>
      <c r="GQT73" s="3201"/>
      <c r="GQU73" s="3208"/>
      <c r="GQV73" s="3206"/>
      <c r="GQW73" s="3200"/>
      <c r="GQX73" s="3201"/>
      <c r="GQY73" s="3202"/>
      <c r="GQZ73" s="3203"/>
      <c r="GRA73" s="3200"/>
      <c r="GRB73" s="3204"/>
      <c r="GRC73" s="3179"/>
      <c r="GRD73" s="3205"/>
      <c r="GRE73" s="3206"/>
      <c r="GRF73" s="3207"/>
      <c r="GRG73" s="3208"/>
      <c r="GRH73" s="3209"/>
      <c r="GRI73" s="3208"/>
      <c r="GRJ73" s="3209"/>
      <c r="GRK73" s="3200"/>
      <c r="GRL73" s="3201"/>
      <c r="GRM73" s="3208"/>
      <c r="GRN73" s="3206"/>
      <c r="GRO73" s="3200"/>
      <c r="GRP73" s="3201"/>
      <c r="GRQ73" s="3202"/>
      <c r="GRR73" s="3203"/>
      <c r="GRS73" s="3200"/>
      <c r="GRT73" s="3204"/>
      <c r="GRU73" s="3179"/>
      <c r="GRV73" s="3205"/>
      <c r="GRW73" s="3206"/>
      <c r="GRX73" s="3207"/>
      <c r="GRY73" s="3208"/>
      <c r="GRZ73" s="3209"/>
      <c r="GSA73" s="3208"/>
      <c r="GSB73" s="3209"/>
      <c r="GSC73" s="3200"/>
      <c r="GSD73" s="3201"/>
      <c r="GSE73" s="3208"/>
      <c r="GSF73" s="3206"/>
      <c r="GSG73" s="3200"/>
      <c r="GSH73" s="3201"/>
      <c r="GSI73" s="3202"/>
      <c r="GSJ73" s="3203"/>
      <c r="GSK73" s="3200"/>
      <c r="GSL73" s="3204"/>
      <c r="GSM73" s="3179"/>
      <c r="GSN73" s="3205"/>
      <c r="GSO73" s="3206"/>
      <c r="GSP73" s="3207"/>
      <c r="GSQ73" s="3208"/>
      <c r="GSR73" s="3209"/>
      <c r="GSS73" s="3208"/>
      <c r="GST73" s="3209"/>
      <c r="GSU73" s="3200"/>
      <c r="GSV73" s="3201"/>
      <c r="GSW73" s="3208"/>
      <c r="GSX73" s="3206"/>
      <c r="GSY73" s="3200"/>
      <c r="GSZ73" s="3201"/>
      <c r="GTA73" s="3202"/>
      <c r="GTB73" s="3203"/>
      <c r="GTC73" s="3200"/>
      <c r="GTD73" s="3204"/>
      <c r="GTE73" s="3179"/>
      <c r="GTF73" s="3205"/>
      <c r="GTG73" s="3206"/>
      <c r="GTH73" s="3207"/>
      <c r="GTI73" s="3208"/>
      <c r="GTJ73" s="3209"/>
      <c r="GTK73" s="3208"/>
      <c r="GTL73" s="3209"/>
      <c r="GTM73" s="3200"/>
      <c r="GTN73" s="3201"/>
      <c r="GTO73" s="3208"/>
      <c r="GTP73" s="3206"/>
      <c r="GTQ73" s="3200"/>
      <c r="GTR73" s="3201"/>
      <c r="GTS73" s="3202"/>
      <c r="GTT73" s="3203"/>
      <c r="GTU73" s="3200"/>
      <c r="GTV73" s="3204"/>
      <c r="GTW73" s="3179"/>
      <c r="GTX73" s="3205"/>
      <c r="GTY73" s="3206"/>
      <c r="GTZ73" s="3207"/>
      <c r="GUA73" s="3208"/>
      <c r="GUB73" s="3209"/>
      <c r="GUC73" s="3208"/>
      <c r="GUD73" s="3209"/>
      <c r="GUE73" s="3200"/>
      <c r="GUF73" s="3201"/>
      <c r="GUG73" s="3208"/>
      <c r="GUH73" s="3206"/>
      <c r="GUI73" s="3200"/>
      <c r="GUJ73" s="3201"/>
      <c r="GUK73" s="3202"/>
      <c r="GUL73" s="3203"/>
      <c r="GUM73" s="3200"/>
      <c r="GUN73" s="3204"/>
      <c r="GUO73" s="3179"/>
      <c r="GUP73" s="3205"/>
      <c r="GUQ73" s="3206"/>
      <c r="GUR73" s="3207"/>
      <c r="GUS73" s="3208"/>
      <c r="GUT73" s="3209"/>
      <c r="GUU73" s="3208"/>
      <c r="GUV73" s="3209"/>
      <c r="GUW73" s="3200"/>
      <c r="GUX73" s="3201"/>
      <c r="GUY73" s="3208"/>
      <c r="GUZ73" s="3206"/>
      <c r="GVA73" s="3200"/>
      <c r="GVB73" s="3201"/>
      <c r="GVC73" s="3202"/>
      <c r="GVD73" s="3203"/>
      <c r="GVE73" s="3200"/>
      <c r="GVF73" s="3204"/>
      <c r="GVG73" s="3179"/>
      <c r="GVH73" s="3205"/>
      <c r="GVI73" s="3206"/>
      <c r="GVJ73" s="3207"/>
      <c r="GVK73" s="3208"/>
      <c r="GVL73" s="3209"/>
      <c r="GVM73" s="3208"/>
      <c r="GVN73" s="3209"/>
      <c r="GVO73" s="3200"/>
      <c r="GVP73" s="3201"/>
      <c r="GVQ73" s="3208"/>
      <c r="GVR73" s="3206"/>
      <c r="GVS73" s="3200"/>
      <c r="GVT73" s="3201"/>
      <c r="GVU73" s="3202"/>
      <c r="GVV73" s="3203"/>
      <c r="GVW73" s="3200"/>
      <c r="GVX73" s="3204"/>
      <c r="GVY73" s="3179"/>
      <c r="GVZ73" s="3205"/>
      <c r="GWA73" s="3206"/>
      <c r="GWB73" s="3207"/>
      <c r="GWC73" s="3208"/>
      <c r="GWD73" s="3209"/>
      <c r="GWE73" s="3208"/>
      <c r="GWF73" s="3209"/>
      <c r="GWG73" s="3200"/>
      <c r="GWH73" s="3201"/>
      <c r="GWI73" s="3208"/>
      <c r="GWJ73" s="3206"/>
      <c r="GWK73" s="3200"/>
      <c r="GWL73" s="3201"/>
      <c r="GWM73" s="3202"/>
      <c r="GWN73" s="3203"/>
      <c r="GWO73" s="3200"/>
      <c r="GWP73" s="3204"/>
      <c r="GWQ73" s="3179"/>
      <c r="GWR73" s="3205"/>
      <c r="GWS73" s="3206"/>
      <c r="GWT73" s="3207"/>
      <c r="GWU73" s="3208"/>
      <c r="GWV73" s="3209"/>
      <c r="GWW73" s="3208"/>
      <c r="GWX73" s="3209"/>
      <c r="GWY73" s="3200"/>
      <c r="GWZ73" s="3201"/>
      <c r="GXA73" s="3208"/>
      <c r="GXB73" s="3206"/>
      <c r="GXC73" s="3200"/>
      <c r="GXD73" s="3201"/>
      <c r="GXE73" s="3202"/>
      <c r="GXF73" s="3203"/>
      <c r="GXG73" s="3200"/>
      <c r="GXH73" s="3204"/>
      <c r="GXI73" s="3179"/>
      <c r="GXJ73" s="3205"/>
      <c r="GXK73" s="3206"/>
      <c r="GXL73" s="3207"/>
      <c r="GXM73" s="3208"/>
      <c r="GXN73" s="3209"/>
      <c r="GXO73" s="3208"/>
      <c r="GXP73" s="3209"/>
      <c r="GXQ73" s="3200"/>
      <c r="GXR73" s="3201"/>
      <c r="GXS73" s="3208"/>
      <c r="GXT73" s="3206"/>
      <c r="GXU73" s="3200"/>
      <c r="GXV73" s="3201"/>
      <c r="GXW73" s="3202"/>
      <c r="GXX73" s="3203"/>
      <c r="GXY73" s="3200"/>
      <c r="GXZ73" s="3204"/>
      <c r="GYA73" s="3179"/>
      <c r="GYB73" s="3205"/>
      <c r="GYC73" s="3206"/>
      <c r="GYD73" s="3207"/>
      <c r="GYE73" s="3208"/>
      <c r="GYF73" s="3209"/>
      <c r="GYG73" s="3208"/>
      <c r="GYH73" s="3209"/>
      <c r="GYI73" s="3200"/>
      <c r="GYJ73" s="3201"/>
      <c r="GYK73" s="3208"/>
      <c r="GYL73" s="3206"/>
      <c r="GYM73" s="3200"/>
      <c r="GYN73" s="3201"/>
      <c r="GYO73" s="3202"/>
      <c r="GYP73" s="3203"/>
      <c r="GYQ73" s="3200"/>
      <c r="GYR73" s="3204"/>
      <c r="GYS73" s="3179"/>
      <c r="GYT73" s="3205"/>
      <c r="GYU73" s="3206"/>
      <c r="GYV73" s="3207"/>
      <c r="GYW73" s="3208"/>
      <c r="GYX73" s="3209"/>
      <c r="GYY73" s="3208"/>
      <c r="GYZ73" s="3209"/>
      <c r="GZA73" s="3200"/>
      <c r="GZB73" s="3201"/>
      <c r="GZC73" s="3208"/>
      <c r="GZD73" s="3206"/>
      <c r="GZE73" s="3200"/>
      <c r="GZF73" s="3201"/>
      <c r="GZG73" s="3202"/>
      <c r="GZH73" s="3203"/>
      <c r="GZI73" s="3200"/>
      <c r="GZJ73" s="3204"/>
      <c r="GZK73" s="3179"/>
      <c r="GZL73" s="3205"/>
      <c r="GZM73" s="3206"/>
      <c r="GZN73" s="3207"/>
      <c r="GZO73" s="3208"/>
      <c r="GZP73" s="3209"/>
      <c r="GZQ73" s="3208"/>
      <c r="GZR73" s="3209"/>
      <c r="GZS73" s="3200"/>
      <c r="GZT73" s="3201"/>
      <c r="GZU73" s="3208"/>
      <c r="GZV73" s="3206"/>
      <c r="GZW73" s="3200"/>
      <c r="GZX73" s="3201"/>
      <c r="GZY73" s="3202"/>
      <c r="GZZ73" s="3203"/>
      <c r="HAA73" s="3200"/>
      <c r="HAB73" s="3204"/>
      <c r="HAC73" s="3179"/>
      <c r="HAD73" s="3205"/>
      <c r="HAE73" s="3206"/>
      <c r="HAF73" s="3207"/>
      <c r="HAG73" s="3208"/>
      <c r="HAH73" s="3209"/>
      <c r="HAI73" s="3208"/>
      <c r="HAJ73" s="3209"/>
      <c r="HAK73" s="3200"/>
      <c r="HAL73" s="3201"/>
      <c r="HAM73" s="3208"/>
      <c r="HAN73" s="3206"/>
      <c r="HAO73" s="3200"/>
      <c r="HAP73" s="3201"/>
      <c r="HAQ73" s="3202"/>
      <c r="HAR73" s="3203"/>
      <c r="HAS73" s="3200"/>
      <c r="HAT73" s="3204"/>
      <c r="HAU73" s="3179"/>
      <c r="HAV73" s="3205"/>
      <c r="HAW73" s="3206"/>
      <c r="HAX73" s="3207"/>
      <c r="HAY73" s="3208"/>
      <c r="HAZ73" s="3209"/>
      <c r="HBA73" s="3208"/>
      <c r="HBB73" s="3209"/>
      <c r="HBC73" s="3200"/>
      <c r="HBD73" s="3201"/>
      <c r="HBE73" s="3208"/>
      <c r="HBF73" s="3206"/>
      <c r="HBG73" s="3200"/>
      <c r="HBH73" s="3201"/>
      <c r="HBI73" s="3202"/>
      <c r="HBJ73" s="3203"/>
      <c r="HBK73" s="3200"/>
      <c r="HBL73" s="3204"/>
      <c r="HBM73" s="3179"/>
      <c r="HBN73" s="3205"/>
      <c r="HBO73" s="3206"/>
      <c r="HBP73" s="3207"/>
      <c r="HBQ73" s="3208"/>
      <c r="HBR73" s="3209"/>
      <c r="HBS73" s="3208"/>
      <c r="HBT73" s="3209"/>
      <c r="HBU73" s="3200"/>
      <c r="HBV73" s="3201"/>
      <c r="HBW73" s="3208"/>
      <c r="HBX73" s="3206"/>
      <c r="HBY73" s="3200"/>
      <c r="HBZ73" s="3201"/>
      <c r="HCA73" s="3202"/>
      <c r="HCB73" s="3203"/>
      <c r="HCC73" s="3200"/>
      <c r="HCD73" s="3204"/>
      <c r="HCE73" s="3179"/>
      <c r="HCF73" s="3205"/>
      <c r="HCG73" s="3206"/>
      <c r="HCH73" s="3207"/>
      <c r="HCI73" s="3208"/>
      <c r="HCJ73" s="3209"/>
      <c r="HCK73" s="3208"/>
      <c r="HCL73" s="3209"/>
      <c r="HCM73" s="3200"/>
      <c r="HCN73" s="3201"/>
      <c r="HCO73" s="3208"/>
      <c r="HCP73" s="3206"/>
      <c r="HCQ73" s="3200"/>
      <c r="HCR73" s="3201"/>
      <c r="HCS73" s="3202"/>
      <c r="HCT73" s="3203"/>
      <c r="HCU73" s="3200"/>
      <c r="HCV73" s="3204"/>
      <c r="HCW73" s="3179"/>
      <c r="HCX73" s="3205"/>
      <c r="HCY73" s="3206"/>
      <c r="HCZ73" s="3207"/>
      <c r="HDA73" s="3208"/>
      <c r="HDB73" s="3209"/>
      <c r="HDC73" s="3208"/>
      <c r="HDD73" s="3209"/>
      <c r="HDE73" s="3200"/>
      <c r="HDF73" s="3201"/>
      <c r="HDG73" s="3208"/>
      <c r="HDH73" s="3206"/>
      <c r="HDI73" s="3200"/>
      <c r="HDJ73" s="3201"/>
      <c r="HDK73" s="3202"/>
      <c r="HDL73" s="3203"/>
      <c r="HDM73" s="3200"/>
      <c r="HDN73" s="3204"/>
      <c r="HDO73" s="3179"/>
      <c r="HDP73" s="3205"/>
      <c r="HDQ73" s="3206"/>
      <c r="HDR73" s="3207"/>
      <c r="HDS73" s="3208"/>
      <c r="HDT73" s="3209"/>
      <c r="HDU73" s="3208"/>
      <c r="HDV73" s="3209"/>
      <c r="HDW73" s="3200"/>
      <c r="HDX73" s="3201"/>
      <c r="HDY73" s="3208"/>
      <c r="HDZ73" s="3206"/>
      <c r="HEA73" s="3200"/>
      <c r="HEB73" s="3201"/>
      <c r="HEC73" s="3202"/>
      <c r="HED73" s="3203"/>
      <c r="HEE73" s="3200"/>
      <c r="HEF73" s="3204"/>
      <c r="HEG73" s="3179"/>
      <c r="HEH73" s="3205"/>
      <c r="HEI73" s="3206"/>
      <c r="HEJ73" s="3207"/>
      <c r="HEK73" s="3208"/>
      <c r="HEL73" s="3209"/>
      <c r="HEM73" s="3208"/>
      <c r="HEN73" s="3209"/>
      <c r="HEO73" s="3200"/>
      <c r="HEP73" s="3201"/>
      <c r="HEQ73" s="3208"/>
      <c r="HER73" s="3206"/>
      <c r="HES73" s="3200"/>
      <c r="HET73" s="3201"/>
      <c r="HEU73" s="3202"/>
      <c r="HEV73" s="3203"/>
      <c r="HEW73" s="3200"/>
      <c r="HEX73" s="3204"/>
      <c r="HEY73" s="3179"/>
      <c r="HEZ73" s="3205"/>
      <c r="HFA73" s="3206"/>
      <c r="HFB73" s="3207"/>
      <c r="HFC73" s="3208"/>
      <c r="HFD73" s="3209"/>
      <c r="HFE73" s="3208"/>
      <c r="HFF73" s="3209"/>
      <c r="HFG73" s="3200"/>
      <c r="HFH73" s="3201"/>
      <c r="HFI73" s="3208"/>
      <c r="HFJ73" s="3206"/>
      <c r="HFK73" s="3200"/>
      <c r="HFL73" s="3201"/>
      <c r="HFM73" s="3202"/>
      <c r="HFN73" s="3203"/>
      <c r="HFO73" s="3200"/>
      <c r="HFP73" s="3204"/>
      <c r="HFQ73" s="3179"/>
      <c r="HFR73" s="3205"/>
      <c r="HFS73" s="3206"/>
      <c r="HFT73" s="3207"/>
      <c r="HFU73" s="3208"/>
      <c r="HFV73" s="3209"/>
      <c r="HFW73" s="3208"/>
      <c r="HFX73" s="3209"/>
      <c r="HFY73" s="3200"/>
      <c r="HFZ73" s="3201"/>
      <c r="HGA73" s="3208"/>
      <c r="HGB73" s="3206"/>
      <c r="HGC73" s="3200"/>
      <c r="HGD73" s="3201"/>
      <c r="HGE73" s="3202"/>
      <c r="HGF73" s="3203"/>
      <c r="HGG73" s="3200"/>
      <c r="HGH73" s="3204"/>
      <c r="HGI73" s="3179"/>
      <c r="HGJ73" s="3205"/>
      <c r="HGK73" s="3206"/>
      <c r="HGL73" s="3207"/>
      <c r="HGM73" s="3208"/>
      <c r="HGN73" s="3209"/>
      <c r="HGO73" s="3208"/>
      <c r="HGP73" s="3209"/>
      <c r="HGQ73" s="3200"/>
      <c r="HGR73" s="3201"/>
      <c r="HGS73" s="3208"/>
      <c r="HGT73" s="3206"/>
      <c r="HGU73" s="3200"/>
      <c r="HGV73" s="3201"/>
      <c r="HGW73" s="3202"/>
      <c r="HGX73" s="3203"/>
      <c r="HGY73" s="3200"/>
      <c r="HGZ73" s="3204"/>
      <c r="HHA73" s="3179"/>
      <c r="HHB73" s="3205"/>
      <c r="HHC73" s="3206"/>
      <c r="HHD73" s="3207"/>
      <c r="HHE73" s="3208"/>
      <c r="HHF73" s="3209"/>
      <c r="HHG73" s="3208"/>
      <c r="HHH73" s="3209"/>
      <c r="HHI73" s="3200"/>
      <c r="HHJ73" s="3201"/>
      <c r="HHK73" s="3208"/>
      <c r="HHL73" s="3206"/>
      <c r="HHM73" s="3200"/>
      <c r="HHN73" s="3201"/>
      <c r="HHO73" s="3202"/>
      <c r="HHP73" s="3203"/>
      <c r="HHQ73" s="3200"/>
      <c r="HHR73" s="3204"/>
      <c r="HHS73" s="3179"/>
      <c r="HHT73" s="3205"/>
      <c r="HHU73" s="3206"/>
      <c r="HHV73" s="3207"/>
      <c r="HHW73" s="3208"/>
      <c r="HHX73" s="3209"/>
      <c r="HHY73" s="3208"/>
      <c r="HHZ73" s="3209"/>
      <c r="HIA73" s="3200"/>
      <c r="HIB73" s="3201"/>
      <c r="HIC73" s="3208"/>
      <c r="HID73" s="3206"/>
      <c r="HIE73" s="3200"/>
      <c r="HIF73" s="3201"/>
      <c r="HIG73" s="3202"/>
      <c r="HIH73" s="3203"/>
      <c r="HII73" s="3200"/>
      <c r="HIJ73" s="3204"/>
      <c r="HIK73" s="3179"/>
      <c r="HIL73" s="3205"/>
      <c r="HIM73" s="3206"/>
      <c r="HIN73" s="3207"/>
      <c r="HIO73" s="3208"/>
      <c r="HIP73" s="3209"/>
      <c r="HIQ73" s="3208"/>
      <c r="HIR73" s="3209"/>
      <c r="HIS73" s="3200"/>
      <c r="HIT73" s="3201"/>
      <c r="HIU73" s="3208"/>
      <c r="HIV73" s="3206"/>
      <c r="HIW73" s="3200"/>
      <c r="HIX73" s="3201"/>
      <c r="HIY73" s="3202"/>
      <c r="HIZ73" s="3203"/>
      <c r="HJA73" s="3200"/>
      <c r="HJB73" s="3204"/>
      <c r="HJC73" s="3179"/>
      <c r="HJD73" s="3205"/>
      <c r="HJE73" s="3206"/>
      <c r="HJF73" s="3207"/>
      <c r="HJG73" s="3208"/>
      <c r="HJH73" s="3209"/>
      <c r="HJI73" s="3208"/>
      <c r="HJJ73" s="3209"/>
      <c r="HJK73" s="3200"/>
      <c r="HJL73" s="3201"/>
      <c r="HJM73" s="3208"/>
      <c r="HJN73" s="3206"/>
      <c r="HJO73" s="3200"/>
      <c r="HJP73" s="3201"/>
      <c r="HJQ73" s="3202"/>
      <c r="HJR73" s="3203"/>
      <c r="HJS73" s="3200"/>
      <c r="HJT73" s="3204"/>
      <c r="HJU73" s="3179"/>
      <c r="HJV73" s="3205"/>
      <c r="HJW73" s="3206"/>
      <c r="HJX73" s="3207"/>
      <c r="HJY73" s="3208"/>
      <c r="HJZ73" s="3209"/>
      <c r="HKA73" s="3208"/>
      <c r="HKB73" s="3209"/>
      <c r="HKC73" s="3200"/>
      <c r="HKD73" s="3201"/>
      <c r="HKE73" s="3208"/>
      <c r="HKF73" s="3206"/>
      <c r="HKG73" s="3200"/>
      <c r="HKH73" s="3201"/>
      <c r="HKI73" s="3202"/>
      <c r="HKJ73" s="3203"/>
      <c r="HKK73" s="3200"/>
      <c r="HKL73" s="3204"/>
      <c r="HKM73" s="3179"/>
      <c r="HKN73" s="3205"/>
      <c r="HKO73" s="3206"/>
      <c r="HKP73" s="3207"/>
      <c r="HKQ73" s="3208"/>
      <c r="HKR73" s="3209"/>
      <c r="HKS73" s="3208"/>
      <c r="HKT73" s="3209"/>
      <c r="HKU73" s="3200"/>
      <c r="HKV73" s="3201"/>
      <c r="HKW73" s="3208"/>
      <c r="HKX73" s="3206"/>
      <c r="HKY73" s="3200"/>
      <c r="HKZ73" s="3201"/>
      <c r="HLA73" s="3202"/>
      <c r="HLB73" s="3203"/>
      <c r="HLC73" s="3200"/>
      <c r="HLD73" s="3204"/>
      <c r="HLE73" s="3179"/>
      <c r="HLF73" s="3205"/>
      <c r="HLG73" s="3206"/>
      <c r="HLH73" s="3207"/>
      <c r="HLI73" s="3208"/>
      <c r="HLJ73" s="3209"/>
      <c r="HLK73" s="3208"/>
      <c r="HLL73" s="3209"/>
      <c r="HLM73" s="3200"/>
      <c r="HLN73" s="3201"/>
      <c r="HLO73" s="3208"/>
      <c r="HLP73" s="3206"/>
      <c r="HLQ73" s="3200"/>
      <c r="HLR73" s="3201"/>
      <c r="HLS73" s="3202"/>
      <c r="HLT73" s="3203"/>
      <c r="HLU73" s="3200"/>
      <c r="HLV73" s="3204"/>
      <c r="HLW73" s="3179"/>
      <c r="HLX73" s="3205"/>
      <c r="HLY73" s="3206"/>
      <c r="HLZ73" s="3207"/>
      <c r="HMA73" s="3208"/>
      <c r="HMB73" s="3209"/>
      <c r="HMC73" s="3208"/>
      <c r="HMD73" s="3209"/>
      <c r="HME73" s="3200"/>
      <c r="HMF73" s="3201"/>
      <c r="HMG73" s="3208"/>
      <c r="HMH73" s="3206"/>
      <c r="HMI73" s="3200"/>
      <c r="HMJ73" s="3201"/>
      <c r="HMK73" s="3202"/>
      <c r="HML73" s="3203"/>
      <c r="HMM73" s="3200"/>
      <c r="HMN73" s="3204"/>
      <c r="HMO73" s="3179"/>
      <c r="HMP73" s="3205"/>
      <c r="HMQ73" s="3206"/>
      <c r="HMR73" s="3207"/>
      <c r="HMS73" s="3208"/>
      <c r="HMT73" s="3209"/>
      <c r="HMU73" s="3208"/>
      <c r="HMV73" s="3209"/>
      <c r="HMW73" s="3200"/>
      <c r="HMX73" s="3201"/>
      <c r="HMY73" s="3208"/>
      <c r="HMZ73" s="3206"/>
      <c r="HNA73" s="3200"/>
      <c r="HNB73" s="3201"/>
      <c r="HNC73" s="3202"/>
      <c r="HND73" s="3203"/>
      <c r="HNE73" s="3200"/>
      <c r="HNF73" s="3204"/>
      <c r="HNG73" s="3179"/>
      <c r="HNH73" s="3205"/>
      <c r="HNI73" s="3206"/>
      <c r="HNJ73" s="3207"/>
      <c r="HNK73" s="3208"/>
      <c r="HNL73" s="3209"/>
      <c r="HNM73" s="3208"/>
      <c r="HNN73" s="3209"/>
      <c r="HNO73" s="3200"/>
      <c r="HNP73" s="3201"/>
      <c r="HNQ73" s="3208"/>
      <c r="HNR73" s="3206"/>
      <c r="HNS73" s="3200"/>
      <c r="HNT73" s="3201"/>
      <c r="HNU73" s="3202"/>
      <c r="HNV73" s="3203"/>
      <c r="HNW73" s="3200"/>
      <c r="HNX73" s="3204"/>
      <c r="HNY73" s="3179"/>
      <c r="HNZ73" s="3205"/>
      <c r="HOA73" s="3206"/>
      <c r="HOB73" s="3207"/>
      <c r="HOC73" s="3208"/>
      <c r="HOD73" s="3209"/>
      <c r="HOE73" s="3208"/>
      <c r="HOF73" s="3209"/>
      <c r="HOG73" s="3200"/>
      <c r="HOH73" s="3201"/>
      <c r="HOI73" s="3208"/>
      <c r="HOJ73" s="3206"/>
      <c r="HOK73" s="3200"/>
      <c r="HOL73" s="3201"/>
      <c r="HOM73" s="3202"/>
      <c r="HON73" s="3203"/>
      <c r="HOO73" s="3200"/>
      <c r="HOP73" s="3204"/>
      <c r="HOQ73" s="3179"/>
      <c r="HOR73" s="3205"/>
      <c r="HOS73" s="3206"/>
      <c r="HOT73" s="3207"/>
      <c r="HOU73" s="3208"/>
      <c r="HOV73" s="3209"/>
      <c r="HOW73" s="3208"/>
      <c r="HOX73" s="3209"/>
      <c r="HOY73" s="3200"/>
      <c r="HOZ73" s="3201"/>
      <c r="HPA73" s="3208"/>
      <c r="HPB73" s="3206"/>
      <c r="HPC73" s="3200"/>
      <c r="HPD73" s="3201"/>
      <c r="HPE73" s="3202"/>
      <c r="HPF73" s="3203"/>
      <c r="HPG73" s="3200"/>
      <c r="HPH73" s="3204"/>
      <c r="HPI73" s="3179"/>
      <c r="HPJ73" s="3205"/>
      <c r="HPK73" s="3206"/>
      <c r="HPL73" s="3207"/>
      <c r="HPM73" s="3208"/>
      <c r="HPN73" s="3209"/>
      <c r="HPO73" s="3208"/>
      <c r="HPP73" s="3209"/>
      <c r="HPQ73" s="3200"/>
      <c r="HPR73" s="3201"/>
      <c r="HPS73" s="3208"/>
      <c r="HPT73" s="3206"/>
      <c r="HPU73" s="3200"/>
      <c r="HPV73" s="3201"/>
      <c r="HPW73" s="3202"/>
      <c r="HPX73" s="3203"/>
      <c r="HPY73" s="3200"/>
      <c r="HPZ73" s="3204"/>
      <c r="HQA73" s="3179"/>
      <c r="HQB73" s="3205"/>
      <c r="HQC73" s="3206"/>
      <c r="HQD73" s="3207"/>
      <c r="HQE73" s="3208"/>
      <c r="HQF73" s="3209"/>
      <c r="HQG73" s="3208"/>
      <c r="HQH73" s="3209"/>
      <c r="HQI73" s="3200"/>
      <c r="HQJ73" s="3201"/>
      <c r="HQK73" s="3208"/>
      <c r="HQL73" s="3206"/>
      <c r="HQM73" s="3200"/>
      <c r="HQN73" s="3201"/>
      <c r="HQO73" s="3202"/>
      <c r="HQP73" s="3203"/>
      <c r="HQQ73" s="3200"/>
      <c r="HQR73" s="3204"/>
      <c r="HQS73" s="3179"/>
      <c r="HQT73" s="3205"/>
      <c r="HQU73" s="3206"/>
      <c r="HQV73" s="3207"/>
      <c r="HQW73" s="3208"/>
      <c r="HQX73" s="3209"/>
      <c r="HQY73" s="3208"/>
      <c r="HQZ73" s="3209"/>
      <c r="HRA73" s="3200"/>
      <c r="HRB73" s="3201"/>
      <c r="HRC73" s="3208"/>
      <c r="HRD73" s="3206"/>
      <c r="HRE73" s="3200"/>
      <c r="HRF73" s="3201"/>
      <c r="HRG73" s="3202"/>
      <c r="HRH73" s="3203"/>
      <c r="HRI73" s="3200"/>
      <c r="HRJ73" s="3204"/>
      <c r="HRK73" s="3179"/>
      <c r="HRL73" s="3205"/>
      <c r="HRM73" s="3206"/>
      <c r="HRN73" s="3207"/>
      <c r="HRO73" s="3208"/>
      <c r="HRP73" s="3209"/>
      <c r="HRQ73" s="3208"/>
      <c r="HRR73" s="3209"/>
      <c r="HRS73" s="3200"/>
      <c r="HRT73" s="3201"/>
      <c r="HRU73" s="3208"/>
      <c r="HRV73" s="3206"/>
      <c r="HRW73" s="3200"/>
      <c r="HRX73" s="3201"/>
      <c r="HRY73" s="3202"/>
      <c r="HRZ73" s="3203"/>
      <c r="HSA73" s="3200"/>
      <c r="HSB73" s="3204"/>
      <c r="HSC73" s="3179"/>
      <c r="HSD73" s="3205"/>
      <c r="HSE73" s="3206"/>
      <c r="HSF73" s="3207"/>
      <c r="HSG73" s="3208"/>
      <c r="HSH73" s="3209"/>
      <c r="HSI73" s="3208"/>
      <c r="HSJ73" s="3209"/>
      <c r="HSK73" s="3200"/>
      <c r="HSL73" s="3201"/>
      <c r="HSM73" s="3208"/>
      <c r="HSN73" s="3206"/>
      <c r="HSO73" s="3200"/>
      <c r="HSP73" s="3201"/>
      <c r="HSQ73" s="3202"/>
      <c r="HSR73" s="3203"/>
      <c r="HSS73" s="3200"/>
      <c r="HST73" s="3204"/>
      <c r="HSU73" s="3179"/>
      <c r="HSV73" s="3205"/>
      <c r="HSW73" s="3206"/>
      <c r="HSX73" s="3207"/>
      <c r="HSY73" s="3208"/>
      <c r="HSZ73" s="3209"/>
      <c r="HTA73" s="3208"/>
      <c r="HTB73" s="3209"/>
      <c r="HTC73" s="3200"/>
      <c r="HTD73" s="3201"/>
      <c r="HTE73" s="3208"/>
      <c r="HTF73" s="3206"/>
      <c r="HTG73" s="3200"/>
      <c r="HTH73" s="3201"/>
      <c r="HTI73" s="3202"/>
      <c r="HTJ73" s="3203"/>
      <c r="HTK73" s="3200"/>
      <c r="HTL73" s="3204"/>
      <c r="HTM73" s="3179"/>
      <c r="HTN73" s="3205"/>
      <c r="HTO73" s="3206"/>
      <c r="HTP73" s="3207"/>
      <c r="HTQ73" s="3208"/>
      <c r="HTR73" s="3209"/>
      <c r="HTS73" s="3208"/>
      <c r="HTT73" s="3209"/>
      <c r="HTU73" s="3200"/>
      <c r="HTV73" s="3201"/>
      <c r="HTW73" s="3208"/>
      <c r="HTX73" s="3206"/>
      <c r="HTY73" s="3200"/>
      <c r="HTZ73" s="3201"/>
      <c r="HUA73" s="3202"/>
      <c r="HUB73" s="3203"/>
      <c r="HUC73" s="3200"/>
      <c r="HUD73" s="3204"/>
      <c r="HUE73" s="3179"/>
      <c r="HUF73" s="3205"/>
      <c r="HUG73" s="3206"/>
      <c r="HUH73" s="3207"/>
      <c r="HUI73" s="3208"/>
      <c r="HUJ73" s="3209"/>
      <c r="HUK73" s="3208"/>
      <c r="HUL73" s="3209"/>
      <c r="HUM73" s="3200"/>
      <c r="HUN73" s="3201"/>
      <c r="HUO73" s="3208"/>
      <c r="HUP73" s="3206"/>
      <c r="HUQ73" s="3200"/>
      <c r="HUR73" s="3201"/>
      <c r="HUS73" s="3202"/>
      <c r="HUT73" s="3203"/>
      <c r="HUU73" s="3200"/>
      <c r="HUV73" s="3204"/>
      <c r="HUW73" s="3179"/>
      <c r="HUX73" s="3205"/>
      <c r="HUY73" s="3206"/>
      <c r="HUZ73" s="3207"/>
      <c r="HVA73" s="3208"/>
      <c r="HVB73" s="3209"/>
      <c r="HVC73" s="3208"/>
      <c r="HVD73" s="3209"/>
      <c r="HVE73" s="3200"/>
      <c r="HVF73" s="3201"/>
      <c r="HVG73" s="3208"/>
      <c r="HVH73" s="3206"/>
      <c r="HVI73" s="3200"/>
      <c r="HVJ73" s="3201"/>
      <c r="HVK73" s="3202"/>
      <c r="HVL73" s="3203"/>
      <c r="HVM73" s="3200"/>
      <c r="HVN73" s="3204"/>
      <c r="HVO73" s="3179"/>
      <c r="HVP73" s="3205"/>
      <c r="HVQ73" s="3206"/>
      <c r="HVR73" s="3207"/>
      <c r="HVS73" s="3208"/>
      <c r="HVT73" s="3209"/>
      <c r="HVU73" s="3208"/>
      <c r="HVV73" s="3209"/>
      <c r="HVW73" s="3200"/>
      <c r="HVX73" s="3201"/>
      <c r="HVY73" s="3208"/>
      <c r="HVZ73" s="3206"/>
      <c r="HWA73" s="3200"/>
      <c r="HWB73" s="3201"/>
      <c r="HWC73" s="3202"/>
      <c r="HWD73" s="3203"/>
      <c r="HWE73" s="3200"/>
      <c r="HWF73" s="3204"/>
      <c r="HWG73" s="3179"/>
      <c r="HWH73" s="3205"/>
      <c r="HWI73" s="3206"/>
      <c r="HWJ73" s="3207"/>
      <c r="HWK73" s="3208"/>
      <c r="HWL73" s="3209"/>
      <c r="HWM73" s="3208"/>
      <c r="HWN73" s="3209"/>
      <c r="HWO73" s="3200"/>
      <c r="HWP73" s="3201"/>
      <c r="HWQ73" s="3208"/>
      <c r="HWR73" s="3206"/>
      <c r="HWS73" s="3200"/>
      <c r="HWT73" s="3201"/>
      <c r="HWU73" s="3202"/>
      <c r="HWV73" s="3203"/>
      <c r="HWW73" s="3200"/>
      <c r="HWX73" s="3204"/>
      <c r="HWY73" s="3179"/>
      <c r="HWZ73" s="3205"/>
      <c r="HXA73" s="3206"/>
      <c r="HXB73" s="3207"/>
      <c r="HXC73" s="3208"/>
      <c r="HXD73" s="3209"/>
      <c r="HXE73" s="3208"/>
      <c r="HXF73" s="3209"/>
      <c r="HXG73" s="3200"/>
      <c r="HXH73" s="3201"/>
      <c r="HXI73" s="3208"/>
      <c r="HXJ73" s="3206"/>
      <c r="HXK73" s="3200"/>
      <c r="HXL73" s="3201"/>
      <c r="HXM73" s="3202"/>
      <c r="HXN73" s="3203"/>
      <c r="HXO73" s="3200"/>
      <c r="HXP73" s="3204"/>
      <c r="HXQ73" s="3179"/>
      <c r="HXR73" s="3205"/>
      <c r="HXS73" s="3206"/>
      <c r="HXT73" s="3207"/>
      <c r="HXU73" s="3208"/>
      <c r="HXV73" s="3209"/>
      <c r="HXW73" s="3208"/>
      <c r="HXX73" s="3209"/>
      <c r="HXY73" s="3200"/>
      <c r="HXZ73" s="3201"/>
      <c r="HYA73" s="3208"/>
      <c r="HYB73" s="3206"/>
      <c r="HYC73" s="3200"/>
      <c r="HYD73" s="3201"/>
      <c r="HYE73" s="3202"/>
      <c r="HYF73" s="3203"/>
      <c r="HYG73" s="3200"/>
      <c r="HYH73" s="3204"/>
      <c r="HYI73" s="3179"/>
      <c r="HYJ73" s="3205"/>
      <c r="HYK73" s="3206"/>
      <c r="HYL73" s="3207"/>
      <c r="HYM73" s="3208"/>
      <c r="HYN73" s="3209"/>
      <c r="HYO73" s="3208"/>
      <c r="HYP73" s="3209"/>
      <c r="HYQ73" s="3200"/>
      <c r="HYR73" s="3201"/>
      <c r="HYS73" s="3208"/>
      <c r="HYT73" s="3206"/>
      <c r="HYU73" s="3200"/>
      <c r="HYV73" s="3201"/>
      <c r="HYW73" s="3202"/>
      <c r="HYX73" s="3203"/>
      <c r="HYY73" s="3200"/>
      <c r="HYZ73" s="3204"/>
      <c r="HZA73" s="3179"/>
      <c r="HZB73" s="3205"/>
      <c r="HZC73" s="3206"/>
      <c r="HZD73" s="3207"/>
      <c r="HZE73" s="3208"/>
      <c r="HZF73" s="3209"/>
      <c r="HZG73" s="3208"/>
      <c r="HZH73" s="3209"/>
      <c r="HZI73" s="3200"/>
      <c r="HZJ73" s="3201"/>
      <c r="HZK73" s="3208"/>
      <c r="HZL73" s="3206"/>
      <c r="HZM73" s="3200"/>
      <c r="HZN73" s="3201"/>
      <c r="HZO73" s="3202"/>
      <c r="HZP73" s="3203"/>
      <c r="HZQ73" s="3200"/>
      <c r="HZR73" s="3204"/>
      <c r="HZS73" s="3179"/>
      <c r="HZT73" s="3205"/>
      <c r="HZU73" s="3206"/>
      <c r="HZV73" s="3207"/>
      <c r="HZW73" s="3208"/>
      <c r="HZX73" s="3209"/>
      <c r="HZY73" s="3208"/>
      <c r="HZZ73" s="3209"/>
      <c r="IAA73" s="3200"/>
      <c r="IAB73" s="3201"/>
      <c r="IAC73" s="3208"/>
      <c r="IAD73" s="3206"/>
      <c r="IAE73" s="3200"/>
      <c r="IAF73" s="3201"/>
      <c r="IAG73" s="3202"/>
      <c r="IAH73" s="3203"/>
      <c r="IAI73" s="3200"/>
      <c r="IAJ73" s="3204"/>
      <c r="IAK73" s="3179"/>
      <c r="IAL73" s="3205"/>
      <c r="IAM73" s="3206"/>
      <c r="IAN73" s="3207"/>
      <c r="IAO73" s="3208"/>
      <c r="IAP73" s="3209"/>
      <c r="IAQ73" s="3208"/>
      <c r="IAR73" s="3209"/>
      <c r="IAS73" s="3200"/>
      <c r="IAT73" s="3201"/>
      <c r="IAU73" s="3208"/>
      <c r="IAV73" s="3206"/>
      <c r="IAW73" s="3200"/>
      <c r="IAX73" s="3201"/>
      <c r="IAY73" s="3202"/>
      <c r="IAZ73" s="3203"/>
      <c r="IBA73" s="3200"/>
      <c r="IBB73" s="3204"/>
      <c r="IBC73" s="3179"/>
      <c r="IBD73" s="3205"/>
      <c r="IBE73" s="3206"/>
      <c r="IBF73" s="3207"/>
      <c r="IBG73" s="3208"/>
      <c r="IBH73" s="3209"/>
      <c r="IBI73" s="3208"/>
      <c r="IBJ73" s="3209"/>
      <c r="IBK73" s="3200"/>
      <c r="IBL73" s="3201"/>
      <c r="IBM73" s="3208"/>
      <c r="IBN73" s="3206"/>
      <c r="IBO73" s="3200"/>
      <c r="IBP73" s="3201"/>
      <c r="IBQ73" s="3202"/>
      <c r="IBR73" s="3203"/>
      <c r="IBS73" s="3200"/>
      <c r="IBT73" s="3204"/>
      <c r="IBU73" s="3179"/>
      <c r="IBV73" s="3205"/>
      <c r="IBW73" s="3206"/>
      <c r="IBX73" s="3207"/>
      <c r="IBY73" s="3208"/>
      <c r="IBZ73" s="3209"/>
      <c r="ICA73" s="3208"/>
      <c r="ICB73" s="3209"/>
      <c r="ICC73" s="3200"/>
      <c r="ICD73" s="3201"/>
      <c r="ICE73" s="3208"/>
      <c r="ICF73" s="3206"/>
      <c r="ICG73" s="3200"/>
      <c r="ICH73" s="3201"/>
      <c r="ICI73" s="3202"/>
      <c r="ICJ73" s="3203"/>
      <c r="ICK73" s="3200"/>
      <c r="ICL73" s="3204"/>
      <c r="ICM73" s="3179"/>
      <c r="ICN73" s="3205"/>
      <c r="ICO73" s="3206"/>
      <c r="ICP73" s="3207"/>
      <c r="ICQ73" s="3208"/>
      <c r="ICR73" s="3209"/>
      <c r="ICS73" s="3208"/>
      <c r="ICT73" s="3209"/>
      <c r="ICU73" s="3200"/>
      <c r="ICV73" s="3201"/>
      <c r="ICW73" s="3208"/>
      <c r="ICX73" s="3206"/>
      <c r="ICY73" s="3200"/>
      <c r="ICZ73" s="3201"/>
      <c r="IDA73" s="3202"/>
      <c r="IDB73" s="3203"/>
      <c r="IDC73" s="3200"/>
      <c r="IDD73" s="3204"/>
      <c r="IDE73" s="3179"/>
      <c r="IDF73" s="3205"/>
      <c r="IDG73" s="3206"/>
      <c r="IDH73" s="3207"/>
      <c r="IDI73" s="3208"/>
      <c r="IDJ73" s="3209"/>
      <c r="IDK73" s="3208"/>
      <c r="IDL73" s="3209"/>
      <c r="IDM73" s="3200"/>
      <c r="IDN73" s="3201"/>
      <c r="IDO73" s="3208"/>
      <c r="IDP73" s="3206"/>
      <c r="IDQ73" s="3200"/>
      <c r="IDR73" s="3201"/>
      <c r="IDS73" s="3202"/>
      <c r="IDT73" s="3203"/>
      <c r="IDU73" s="3200"/>
      <c r="IDV73" s="3204"/>
      <c r="IDW73" s="3179"/>
      <c r="IDX73" s="3205"/>
      <c r="IDY73" s="3206"/>
      <c r="IDZ73" s="3207"/>
      <c r="IEA73" s="3208"/>
      <c r="IEB73" s="3209"/>
      <c r="IEC73" s="3208"/>
      <c r="IED73" s="3209"/>
      <c r="IEE73" s="3200"/>
      <c r="IEF73" s="3201"/>
      <c r="IEG73" s="3208"/>
      <c r="IEH73" s="3206"/>
      <c r="IEI73" s="3200"/>
      <c r="IEJ73" s="3201"/>
      <c r="IEK73" s="3202"/>
      <c r="IEL73" s="3203"/>
      <c r="IEM73" s="3200"/>
      <c r="IEN73" s="3204"/>
      <c r="IEO73" s="3179"/>
      <c r="IEP73" s="3205"/>
      <c r="IEQ73" s="3206"/>
      <c r="IER73" s="3207"/>
      <c r="IES73" s="3208"/>
      <c r="IET73" s="3209"/>
      <c r="IEU73" s="3208"/>
      <c r="IEV73" s="3209"/>
      <c r="IEW73" s="3200"/>
      <c r="IEX73" s="3201"/>
      <c r="IEY73" s="3208"/>
      <c r="IEZ73" s="3206"/>
      <c r="IFA73" s="3200"/>
      <c r="IFB73" s="3201"/>
      <c r="IFC73" s="3202"/>
      <c r="IFD73" s="3203"/>
      <c r="IFE73" s="3200"/>
      <c r="IFF73" s="3204"/>
      <c r="IFG73" s="3179"/>
      <c r="IFH73" s="3205"/>
      <c r="IFI73" s="3206"/>
      <c r="IFJ73" s="3207"/>
      <c r="IFK73" s="3208"/>
      <c r="IFL73" s="3209"/>
      <c r="IFM73" s="3208"/>
      <c r="IFN73" s="3209"/>
      <c r="IFO73" s="3200"/>
      <c r="IFP73" s="3201"/>
      <c r="IFQ73" s="3208"/>
      <c r="IFR73" s="3206"/>
      <c r="IFS73" s="3200"/>
      <c r="IFT73" s="3201"/>
      <c r="IFU73" s="3202"/>
      <c r="IFV73" s="3203"/>
      <c r="IFW73" s="3200"/>
      <c r="IFX73" s="3204"/>
      <c r="IFY73" s="3179"/>
      <c r="IFZ73" s="3205"/>
      <c r="IGA73" s="3206"/>
      <c r="IGB73" s="3207"/>
      <c r="IGC73" s="3208"/>
      <c r="IGD73" s="3209"/>
      <c r="IGE73" s="3208"/>
      <c r="IGF73" s="3209"/>
      <c r="IGG73" s="3200"/>
      <c r="IGH73" s="3201"/>
      <c r="IGI73" s="3208"/>
      <c r="IGJ73" s="3206"/>
      <c r="IGK73" s="3200"/>
      <c r="IGL73" s="3201"/>
      <c r="IGM73" s="3202"/>
      <c r="IGN73" s="3203"/>
      <c r="IGO73" s="3200"/>
      <c r="IGP73" s="3204"/>
      <c r="IGQ73" s="3179"/>
      <c r="IGR73" s="3205"/>
      <c r="IGS73" s="3206"/>
      <c r="IGT73" s="3207"/>
      <c r="IGU73" s="3208"/>
      <c r="IGV73" s="3209"/>
      <c r="IGW73" s="3208"/>
      <c r="IGX73" s="3209"/>
      <c r="IGY73" s="3200"/>
      <c r="IGZ73" s="3201"/>
      <c r="IHA73" s="3208"/>
      <c r="IHB73" s="3206"/>
      <c r="IHC73" s="3200"/>
      <c r="IHD73" s="3201"/>
      <c r="IHE73" s="3202"/>
      <c r="IHF73" s="3203"/>
      <c r="IHG73" s="3200"/>
      <c r="IHH73" s="3204"/>
      <c r="IHI73" s="3179"/>
      <c r="IHJ73" s="3205"/>
      <c r="IHK73" s="3206"/>
      <c r="IHL73" s="3207"/>
      <c r="IHM73" s="3208"/>
      <c r="IHN73" s="3209"/>
      <c r="IHO73" s="3208"/>
      <c r="IHP73" s="3209"/>
      <c r="IHQ73" s="3200"/>
      <c r="IHR73" s="3201"/>
      <c r="IHS73" s="3208"/>
      <c r="IHT73" s="3206"/>
      <c r="IHU73" s="3200"/>
      <c r="IHV73" s="3201"/>
      <c r="IHW73" s="3202"/>
      <c r="IHX73" s="3203"/>
      <c r="IHY73" s="3200"/>
      <c r="IHZ73" s="3204"/>
      <c r="IIA73" s="3179"/>
      <c r="IIB73" s="3205"/>
      <c r="IIC73" s="3206"/>
      <c r="IID73" s="3207"/>
      <c r="IIE73" s="3208"/>
      <c r="IIF73" s="3209"/>
      <c r="IIG73" s="3208"/>
      <c r="IIH73" s="3209"/>
      <c r="III73" s="3200"/>
      <c r="IIJ73" s="3201"/>
      <c r="IIK73" s="3208"/>
      <c r="IIL73" s="3206"/>
      <c r="IIM73" s="3200"/>
      <c r="IIN73" s="3201"/>
      <c r="IIO73" s="3202"/>
      <c r="IIP73" s="3203"/>
      <c r="IIQ73" s="3200"/>
      <c r="IIR73" s="3204"/>
      <c r="IIS73" s="3179"/>
      <c r="IIT73" s="3205"/>
      <c r="IIU73" s="3206"/>
      <c r="IIV73" s="3207"/>
      <c r="IIW73" s="3208"/>
      <c r="IIX73" s="3209"/>
      <c r="IIY73" s="3208"/>
      <c r="IIZ73" s="3209"/>
      <c r="IJA73" s="3200"/>
      <c r="IJB73" s="3201"/>
      <c r="IJC73" s="3208"/>
      <c r="IJD73" s="3206"/>
      <c r="IJE73" s="3200"/>
      <c r="IJF73" s="3201"/>
      <c r="IJG73" s="3202"/>
      <c r="IJH73" s="3203"/>
      <c r="IJI73" s="3200"/>
      <c r="IJJ73" s="3204"/>
      <c r="IJK73" s="3179"/>
      <c r="IJL73" s="3205"/>
      <c r="IJM73" s="3206"/>
      <c r="IJN73" s="3207"/>
      <c r="IJO73" s="3208"/>
      <c r="IJP73" s="3209"/>
      <c r="IJQ73" s="3208"/>
      <c r="IJR73" s="3209"/>
      <c r="IJS73" s="3200"/>
      <c r="IJT73" s="3201"/>
      <c r="IJU73" s="3208"/>
      <c r="IJV73" s="3206"/>
      <c r="IJW73" s="3200"/>
      <c r="IJX73" s="3201"/>
      <c r="IJY73" s="3202"/>
      <c r="IJZ73" s="3203"/>
      <c r="IKA73" s="3200"/>
      <c r="IKB73" s="3204"/>
      <c r="IKC73" s="3179"/>
      <c r="IKD73" s="3205"/>
      <c r="IKE73" s="3206"/>
      <c r="IKF73" s="3207"/>
      <c r="IKG73" s="3208"/>
      <c r="IKH73" s="3209"/>
      <c r="IKI73" s="3208"/>
      <c r="IKJ73" s="3209"/>
      <c r="IKK73" s="3200"/>
      <c r="IKL73" s="3201"/>
      <c r="IKM73" s="3208"/>
      <c r="IKN73" s="3206"/>
      <c r="IKO73" s="3200"/>
      <c r="IKP73" s="3201"/>
      <c r="IKQ73" s="3202"/>
      <c r="IKR73" s="3203"/>
      <c r="IKS73" s="3200"/>
      <c r="IKT73" s="3204"/>
      <c r="IKU73" s="3179"/>
      <c r="IKV73" s="3205"/>
      <c r="IKW73" s="3206"/>
      <c r="IKX73" s="3207"/>
      <c r="IKY73" s="3208"/>
      <c r="IKZ73" s="3209"/>
      <c r="ILA73" s="3208"/>
      <c r="ILB73" s="3209"/>
      <c r="ILC73" s="3200"/>
      <c r="ILD73" s="3201"/>
      <c r="ILE73" s="3208"/>
      <c r="ILF73" s="3206"/>
      <c r="ILG73" s="3200"/>
      <c r="ILH73" s="3201"/>
      <c r="ILI73" s="3202"/>
      <c r="ILJ73" s="3203"/>
      <c r="ILK73" s="3200"/>
      <c r="ILL73" s="3204"/>
      <c r="ILM73" s="3179"/>
      <c r="ILN73" s="3205"/>
      <c r="ILO73" s="3206"/>
      <c r="ILP73" s="3207"/>
      <c r="ILQ73" s="3208"/>
      <c r="ILR73" s="3209"/>
      <c r="ILS73" s="3208"/>
      <c r="ILT73" s="3209"/>
      <c r="ILU73" s="3200"/>
      <c r="ILV73" s="3201"/>
      <c r="ILW73" s="3208"/>
      <c r="ILX73" s="3206"/>
      <c r="ILY73" s="3200"/>
      <c r="ILZ73" s="3201"/>
      <c r="IMA73" s="3202"/>
      <c r="IMB73" s="3203"/>
      <c r="IMC73" s="3200"/>
      <c r="IMD73" s="3204"/>
      <c r="IME73" s="3179"/>
      <c r="IMF73" s="3205"/>
      <c r="IMG73" s="3206"/>
      <c r="IMH73" s="3207"/>
      <c r="IMI73" s="3208"/>
      <c r="IMJ73" s="3209"/>
      <c r="IMK73" s="3208"/>
      <c r="IML73" s="3209"/>
      <c r="IMM73" s="3200"/>
      <c r="IMN73" s="3201"/>
      <c r="IMO73" s="3208"/>
      <c r="IMP73" s="3206"/>
      <c r="IMQ73" s="3200"/>
      <c r="IMR73" s="3201"/>
      <c r="IMS73" s="3202"/>
      <c r="IMT73" s="3203"/>
      <c r="IMU73" s="3200"/>
      <c r="IMV73" s="3204"/>
      <c r="IMW73" s="3179"/>
      <c r="IMX73" s="3205"/>
      <c r="IMY73" s="3206"/>
      <c r="IMZ73" s="3207"/>
      <c r="INA73" s="3208"/>
      <c r="INB73" s="3209"/>
      <c r="INC73" s="3208"/>
      <c r="IND73" s="3209"/>
      <c r="INE73" s="3200"/>
      <c r="INF73" s="3201"/>
      <c r="ING73" s="3208"/>
      <c r="INH73" s="3206"/>
      <c r="INI73" s="3200"/>
      <c r="INJ73" s="3201"/>
      <c r="INK73" s="3202"/>
      <c r="INL73" s="3203"/>
      <c r="INM73" s="3200"/>
      <c r="INN73" s="3204"/>
      <c r="INO73" s="3179"/>
      <c r="INP73" s="3205"/>
      <c r="INQ73" s="3206"/>
      <c r="INR73" s="3207"/>
      <c r="INS73" s="3208"/>
      <c r="INT73" s="3209"/>
      <c r="INU73" s="3208"/>
      <c r="INV73" s="3209"/>
      <c r="INW73" s="3200"/>
      <c r="INX73" s="3201"/>
      <c r="INY73" s="3208"/>
      <c r="INZ73" s="3206"/>
      <c r="IOA73" s="3200"/>
      <c r="IOB73" s="3201"/>
      <c r="IOC73" s="3202"/>
      <c r="IOD73" s="3203"/>
      <c r="IOE73" s="3200"/>
      <c r="IOF73" s="3204"/>
      <c r="IOG73" s="3179"/>
      <c r="IOH73" s="3205"/>
      <c r="IOI73" s="3206"/>
      <c r="IOJ73" s="3207"/>
      <c r="IOK73" s="3208"/>
      <c r="IOL73" s="3209"/>
      <c r="IOM73" s="3208"/>
      <c r="ION73" s="3209"/>
      <c r="IOO73" s="3200"/>
      <c r="IOP73" s="3201"/>
      <c r="IOQ73" s="3208"/>
      <c r="IOR73" s="3206"/>
      <c r="IOS73" s="3200"/>
      <c r="IOT73" s="3201"/>
      <c r="IOU73" s="3202"/>
      <c r="IOV73" s="3203"/>
      <c r="IOW73" s="3200"/>
      <c r="IOX73" s="3204"/>
      <c r="IOY73" s="3179"/>
      <c r="IOZ73" s="3205"/>
      <c r="IPA73" s="3206"/>
      <c r="IPB73" s="3207"/>
      <c r="IPC73" s="3208"/>
      <c r="IPD73" s="3209"/>
      <c r="IPE73" s="3208"/>
      <c r="IPF73" s="3209"/>
      <c r="IPG73" s="3200"/>
      <c r="IPH73" s="3201"/>
      <c r="IPI73" s="3208"/>
      <c r="IPJ73" s="3206"/>
      <c r="IPK73" s="3200"/>
      <c r="IPL73" s="3201"/>
      <c r="IPM73" s="3202"/>
      <c r="IPN73" s="3203"/>
      <c r="IPO73" s="3200"/>
      <c r="IPP73" s="3204"/>
      <c r="IPQ73" s="3179"/>
      <c r="IPR73" s="3205"/>
      <c r="IPS73" s="3206"/>
      <c r="IPT73" s="3207"/>
      <c r="IPU73" s="3208"/>
      <c r="IPV73" s="3209"/>
      <c r="IPW73" s="3208"/>
      <c r="IPX73" s="3209"/>
      <c r="IPY73" s="3200"/>
      <c r="IPZ73" s="3201"/>
      <c r="IQA73" s="3208"/>
      <c r="IQB73" s="3206"/>
      <c r="IQC73" s="3200"/>
      <c r="IQD73" s="3201"/>
      <c r="IQE73" s="3202"/>
      <c r="IQF73" s="3203"/>
      <c r="IQG73" s="3200"/>
      <c r="IQH73" s="3204"/>
      <c r="IQI73" s="3179"/>
      <c r="IQJ73" s="3205"/>
      <c r="IQK73" s="3206"/>
      <c r="IQL73" s="3207"/>
      <c r="IQM73" s="3208"/>
      <c r="IQN73" s="3209"/>
      <c r="IQO73" s="3208"/>
      <c r="IQP73" s="3209"/>
      <c r="IQQ73" s="3200"/>
      <c r="IQR73" s="3201"/>
      <c r="IQS73" s="3208"/>
      <c r="IQT73" s="3206"/>
      <c r="IQU73" s="3200"/>
      <c r="IQV73" s="3201"/>
      <c r="IQW73" s="3202"/>
      <c r="IQX73" s="3203"/>
      <c r="IQY73" s="3200"/>
      <c r="IQZ73" s="3204"/>
      <c r="IRA73" s="3179"/>
      <c r="IRB73" s="3205"/>
      <c r="IRC73" s="3206"/>
      <c r="IRD73" s="3207"/>
      <c r="IRE73" s="3208"/>
      <c r="IRF73" s="3209"/>
      <c r="IRG73" s="3208"/>
      <c r="IRH73" s="3209"/>
      <c r="IRI73" s="3200"/>
      <c r="IRJ73" s="3201"/>
      <c r="IRK73" s="3208"/>
      <c r="IRL73" s="3206"/>
      <c r="IRM73" s="3200"/>
      <c r="IRN73" s="3201"/>
      <c r="IRO73" s="3202"/>
      <c r="IRP73" s="3203"/>
      <c r="IRQ73" s="3200"/>
      <c r="IRR73" s="3204"/>
      <c r="IRS73" s="3179"/>
      <c r="IRT73" s="3205"/>
      <c r="IRU73" s="3206"/>
      <c r="IRV73" s="3207"/>
      <c r="IRW73" s="3208"/>
      <c r="IRX73" s="3209"/>
      <c r="IRY73" s="3208"/>
      <c r="IRZ73" s="3209"/>
      <c r="ISA73" s="3200"/>
      <c r="ISB73" s="3201"/>
      <c r="ISC73" s="3208"/>
      <c r="ISD73" s="3206"/>
      <c r="ISE73" s="3200"/>
      <c r="ISF73" s="3201"/>
      <c r="ISG73" s="3202"/>
      <c r="ISH73" s="3203"/>
      <c r="ISI73" s="3200"/>
      <c r="ISJ73" s="3204"/>
      <c r="ISK73" s="3179"/>
      <c r="ISL73" s="3205"/>
      <c r="ISM73" s="3206"/>
      <c r="ISN73" s="3207"/>
      <c r="ISO73" s="3208"/>
      <c r="ISP73" s="3209"/>
      <c r="ISQ73" s="3208"/>
      <c r="ISR73" s="3209"/>
      <c r="ISS73" s="3200"/>
      <c r="IST73" s="3201"/>
      <c r="ISU73" s="3208"/>
      <c r="ISV73" s="3206"/>
      <c r="ISW73" s="3200"/>
      <c r="ISX73" s="3201"/>
      <c r="ISY73" s="3202"/>
      <c r="ISZ73" s="3203"/>
      <c r="ITA73" s="3200"/>
      <c r="ITB73" s="3204"/>
      <c r="ITC73" s="3179"/>
      <c r="ITD73" s="3205"/>
      <c r="ITE73" s="3206"/>
      <c r="ITF73" s="3207"/>
      <c r="ITG73" s="3208"/>
      <c r="ITH73" s="3209"/>
      <c r="ITI73" s="3208"/>
      <c r="ITJ73" s="3209"/>
      <c r="ITK73" s="3200"/>
      <c r="ITL73" s="3201"/>
      <c r="ITM73" s="3208"/>
      <c r="ITN73" s="3206"/>
      <c r="ITO73" s="3200"/>
      <c r="ITP73" s="3201"/>
      <c r="ITQ73" s="3202"/>
      <c r="ITR73" s="3203"/>
      <c r="ITS73" s="3200"/>
      <c r="ITT73" s="3204"/>
      <c r="ITU73" s="3179"/>
      <c r="ITV73" s="3205"/>
      <c r="ITW73" s="3206"/>
      <c r="ITX73" s="3207"/>
      <c r="ITY73" s="3208"/>
      <c r="ITZ73" s="3209"/>
      <c r="IUA73" s="3208"/>
      <c r="IUB73" s="3209"/>
      <c r="IUC73" s="3200"/>
      <c r="IUD73" s="3201"/>
      <c r="IUE73" s="3208"/>
      <c r="IUF73" s="3206"/>
      <c r="IUG73" s="3200"/>
      <c r="IUH73" s="3201"/>
      <c r="IUI73" s="3202"/>
      <c r="IUJ73" s="3203"/>
      <c r="IUK73" s="3200"/>
      <c r="IUL73" s="3204"/>
      <c r="IUM73" s="3179"/>
      <c r="IUN73" s="3205"/>
      <c r="IUO73" s="3206"/>
      <c r="IUP73" s="3207"/>
      <c r="IUQ73" s="3208"/>
      <c r="IUR73" s="3209"/>
      <c r="IUS73" s="3208"/>
      <c r="IUT73" s="3209"/>
      <c r="IUU73" s="3200"/>
      <c r="IUV73" s="3201"/>
      <c r="IUW73" s="3208"/>
      <c r="IUX73" s="3206"/>
      <c r="IUY73" s="3200"/>
      <c r="IUZ73" s="3201"/>
      <c r="IVA73" s="3202"/>
      <c r="IVB73" s="3203"/>
      <c r="IVC73" s="3200"/>
      <c r="IVD73" s="3204"/>
      <c r="IVE73" s="3179"/>
      <c r="IVF73" s="3205"/>
      <c r="IVG73" s="3206"/>
      <c r="IVH73" s="3207"/>
      <c r="IVI73" s="3208"/>
      <c r="IVJ73" s="3209"/>
      <c r="IVK73" s="3208"/>
      <c r="IVL73" s="3209"/>
      <c r="IVM73" s="3200"/>
      <c r="IVN73" s="3201"/>
      <c r="IVO73" s="3208"/>
      <c r="IVP73" s="3206"/>
      <c r="IVQ73" s="3200"/>
      <c r="IVR73" s="3201"/>
      <c r="IVS73" s="3202"/>
      <c r="IVT73" s="3203"/>
      <c r="IVU73" s="3200"/>
      <c r="IVV73" s="3204"/>
      <c r="IVW73" s="3179"/>
      <c r="IVX73" s="3205"/>
      <c r="IVY73" s="3206"/>
      <c r="IVZ73" s="3207"/>
      <c r="IWA73" s="3208"/>
      <c r="IWB73" s="3209"/>
      <c r="IWC73" s="3208"/>
      <c r="IWD73" s="3209"/>
      <c r="IWE73" s="3200"/>
      <c r="IWF73" s="3201"/>
      <c r="IWG73" s="3208"/>
      <c r="IWH73" s="3206"/>
      <c r="IWI73" s="3200"/>
      <c r="IWJ73" s="3201"/>
      <c r="IWK73" s="3202"/>
      <c r="IWL73" s="3203"/>
      <c r="IWM73" s="3200"/>
      <c r="IWN73" s="3204"/>
      <c r="IWO73" s="3179"/>
      <c r="IWP73" s="3205"/>
      <c r="IWQ73" s="3206"/>
      <c r="IWR73" s="3207"/>
      <c r="IWS73" s="3208"/>
      <c r="IWT73" s="3209"/>
      <c r="IWU73" s="3208"/>
      <c r="IWV73" s="3209"/>
      <c r="IWW73" s="3200"/>
      <c r="IWX73" s="3201"/>
      <c r="IWY73" s="3208"/>
      <c r="IWZ73" s="3206"/>
      <c r="IXA73" s="3200"/>
      <c r="IXB73" s="3201"/>
      <c r="IXC73" s="3202"/>
      <c r="IXD73" s="3203"/>
      <c r="IXE73" s="3200"/>
      <c r="IXF73" s="3204"/>
      <c r="IXG73" s="3179"/>
      <c r="IXH73" s="3205"/>
      <c r="IXI73" s="3206"/>
      <c r="IXJ73" s="3207"/>
      <c r="IXK73" s="3208"/>
      <c r="IXL73" s="3209"/>
      <c r="IXM73" s="3208"/>
      <c r="IXN73" s="3209"/>
      <c r="IXO73" s="3200"/>
      <c r="IXP73" s="3201"/>
      <c r="IXQ73" s="3208"/>
      <c r="IXR73" s="3206"/>
      <c r="IXS73" s="3200"/>
      <c r="IXT73" s="3201"/>
      <c r="IXU73" s="3202"/>
      <c r="IXV73" s="3203"/>
      <c r="IXW73" s="3200"/>
      <c r="IXX73" s="3204"/>
      <c r="IXY73" s="3179"/>
      <c r="IXZ73" s="3205"/>
      <c r="IYA73" s="3206"/>
      <c r="IYB73" s="3207"/>
      <c r="IYC73" s="3208"/>
      <c r="IYD73" s="3209"/>
      <c r="IYE73" s="3208"/>
      <c r="IYF73" s="3209"/>
      <c r="IYG73" s="3200"/>
      <c r="IYH73" s="3201"/>
      <c r="IYI73" s="3208"/>
      <c r="IYJ73" s="3206"/>
      <c r="IYK73" s="3200"/>
      <c r="IYL73" s="3201"/>
      <c r="IYM73" s="3202"/>
      <c r="IYN73" s="3203"/>
      <c r="IYO73" s="3200"/>
      <c r="IYP73" s="3204"/>
      <c r="IYQ73" s="3179"/>
      <c r="IYR73" s="3205"/>
      <c r="IYS73" s="3206"/>
      <c r="IYT73" s="3207"/>
      <c r="IYU73" s="3208"/>
      <c r="IYV73" s="3209"/>
      <c r="IYW73" s="3208"/>
      <c r="IYX73" s="3209"/>
      <c r="IYY73" s="3200"/>
      <c r="IYZ73" s="3201"/>
      <c r="IZA73" s="3208"/>
      <c r="IZB73" s="3206"/>
      <c r="IZC73" s="3200"/>
      <c r="IZD73" s="3201"/>
      <c r="IZE73" s="3202"/>
      <c r="IZF73" s="3203"/>
      <c r="IZG73" s="3200"/>
      <c r="IZH73" s="3204"/>
      <c r="IZI73" s="3179"/>
      <c r="IZJ73" s="3205"/>
      <c r="IZK73" s="3206"/>
      <c r="IZL73" s="3207"/>
      <c r="IZM73" s="3208"/>
      <c r="IZN73" s="3209"/>
      <c r="IZO73" s="3208"/>
      <c r="IZP73" s="3209"/>
      <c r="IZQ73" s="3200"/>
      <c r="IZR73" s="3201"/>
      <c r="IZS73" s="3208"/>
      <c r="IZT73" s="3206"/>
      <c r="IZU73" s="3200"/>
      <c r="IZV73" s="3201"/>
      <c r="IZW73" s="3202"/>
      <c r="IZX73" s="3203"/>
      <c r="IZY73" s="3200"/>
      <c r="IZZ73" s="3204"/>
      <c r="JAA73" s="3179"/>
      <c r="JAB73" s="3205"/>
      <c r="JAC73" s="3206"/>
      <c r="JAD73" s="3207"/>
      <c r="JAE73" s="3208"/>
      <c r="JAF73" s="3209"/>
      <c r="JAG73" s="3208"/>
      <c r="JAH73" s="3209"/>
      <c r="JAI73" s="3200"/>
      <c r="JAJ73" s="3201"/>
      <c r="JAK73" s="3208"/>
      <c r="JAL73" s="3206"/>
      <c r="JAM73" s="3200"/>
      <c r="JAN73" s="3201"/>
      <c r="JAO73" s="3202"/>
      <c r="JAP73" s="3203"/>
      <c r="JAQ73" s="3200"/>
      <c r="JAR73" s="3204"/>
      <c r="JAS73" s="3179"/>
      <c r="JAT73" s="3205"/>
      <c r="JAU73" s="3206"/>
      <c r="JAV73" s="3207"/>
      <c r="JAW73" s="3208"/>
      <c r="JAX73" s="3209"/>
      <c r="JAY73" s="3208"/>
      <c r="JAZ73" s="3209"/>
      <c r="JBA73" s="3200"/>
      <c r="JBB73" s="3201"/>
      <c r="JBC73" s="3208"/>
      <c r="JBD73" s="3206"/>
      <c r="JBE73" s="3200"/>
      <c r="JBF73" s="3201"/>
      <c r="JBG73" s="3202"/>
      <c r="JBH73" s="3203"/>
      <c r="JBI73" s="3200"/>
      <c r="JBJ73" s="3204"/>
      <c r="JBK73" s="3179"/>
      <c r="JBL73" s="3205"/>
      <c r="JBM73" s="3206"/>
      <c r="JBN73" s="3207"/>
      <c r="JBO73" s="3208"/>
      <c r="JBP73" s="3209"/>
      <c r="JBQ73" s="3208"/>
      <c r="JBR73" s="3209"/>
      <c r="JBS73" s="3200"/>
      <c r="JBT73" s="3201"/>
      <c r="JBU73" s="3208"/>
      <c r="JBV73" s="3206"/>
      <c r="JBW73" s="3200"/>
      <c r="JBX73" s="3201"/>
      <c r="JBY73" s="3202"/>
      <c r="JBZ73" s="3203"/>
      <c r="JCA73" s="3200"/>
      <c r="JCB73" s="3204"/>
      <c r="JCC73" s="3179"/>
      <c r="JCD73" s="3205"/>
      <c r="JCE73" s="3206"/>
      <c r="JCF73" s="3207"/>
      <c r="JCG73" s="3208"/>
      <c r="JCH73" s="3209"/>
      <c r="JCI73" s="3208"/>
      <c r="JCJ73" s="3209"/>
      <c r="JCK73" s="3200"/>
      <c r="JCL73" s="3201"/>
      <c r="JCM73" s="3208"/>
      <c r="JCN73" s="3206"/>
      <c r="JCO73" s="3200"/>
      <c r="JCP73" s="3201"/>
      <c r="JCQ73" s="3202"/>
      <c r="JCR73" s="3203"/>
      <c r="JCS73" s="3200"/>
      <c r="JCT73" s="3204"/>
      <c r="JCU73" s="3179"/>
      <c r="JCV73" s="3205"/>
      <c r="JCW73" s="3206"/>
      <c r="JCX73" s="3207"/>
      <c r="JCY73" s="3208"/>
      <c r="JCZ73" s="3209"/>
      <c r="JDA73" s="3208"/>
      <c r="JDB73" s="3209"/>
      <c r="JDC73" s="3200"/>
      <c r="JDD73" s="3201"/>
      <c r="JDE73" s="3208"/>
      <c r="JDF73" s="3206"/>
      <c r="JDG73" s="3200"/>
      <c r="JDH73" s="3201"/>
      <c r="JDI73" s="3202"/>
      <c r="JDJ73" s="3203"/>
      <c r="JDK73" s="3200"/>
      <c r="JDL73" s="3204"/>
      <c r="JDM73" s="3179"/>
      <c r="JDN73" s="3205"/>
      <c r="JDO73" s="3206"/>
      <c r="JDP73" s="3207"/>
      <c r="JDQ73" s="3208"/>
      <c r="JDR73" s="3209"/>
      <c r="JDS73" s="3208"/>
      <c r="JDT73" s="3209"/>
      <c r="JDU73" s="3200"/>
      <c r="JDV73" s="3201"/>
      <c r="JDW73" s="3208"/>
      <c r="JDX73" s="3206"/>
      <c r="JDY73" s="3200"/>
      <c r="JDZ73" s="3201"/>
      <c r="JEA73" s="3202"/>
      <c r="JEB73" s="3203"/>
      <c r="JEC73" s="3200"/>
      <c r="JED73" s="3204"/>
      <c r="JEE73" s="3179"/>
      <c r="JEF73" s="3205"/>
      <c r="JEG73" s="3206"/>
      <c r="JEH73" s="3207"/>
      <c r="JEI73" s="3208"/>
      <c r="JEJ73" s="3209"/>
      <c r="JEK73" s="3208"/>
      <c r="JEL73" s="3209"/>
      <c r="JEM73" s="3200"/>
      <c r="JEN73" s="3201"/>
      <c r="JEO73" s="3208"/>
      <c r="JEP73" s="3206"/>
      <c r="JEQ73" s="3200"/>
      <c r="JER73" s="3201"/>
      <c r="JES73" s="3202"/>
      <c r="JET73" s="3203"/>
      <c r="JEU73" s="3200"/>
      <c r="JEV73" s="3204"/>
      <c r="JEW73" s="3179"/>
      <c r="JEX73" s="3205"/>
      <c r="JEY73" s="3206"/>
      <c r="JEZ73" s="3207"/>
      <c r="JFA73" s="3208"/>
      <c r="JFB73" s="3209"/>
      <c r="JFC73" s="3208"/>
      <c r="JFD73" s="3209"/>
      <c r="JFE73" s="3200"/>
      <c r="JFF73" s="3201"/>
      <c r="JFG73" s="3208"/>
      <c r="JFH73" s="3206"/>
      <c r="JFI73" s="3200"/>
      <c r="JFJ73" s="3201"/>
      <c r="JFK73" s="3202"/>
      <c r="JFL73" s="3203"/>
      <c r="JFM73" s="3200"/>
      <c r="JFN73" s="3204"/>
      <c r="JFO73" s="3179"/>
      <c r="JFP73" s="3205"/>
      <c r="JFQ73" s="3206"/>
      <c r="JFR73" s="3207"/>
      <c r="JFS73" s="3208"/>
      <c r="JFT73" s="3209"/>
      <c r="JFU73" s="3208"/>
      <c r="JFV73" s="3209"/>
      <c r="JFW73" s="3200"/>
      <c r="JFX73" s="3201"/>
      <c r="JFY73" s="3208"/>
      <c r="JFZ73" s="3206"/>
      <c r="JGA73" s="3200"/>
      <c r="JGB73" s="3201"/>
      <c r="JGC73" s="3202"/>
      <c r="JGD73" s="3203"/>
      <c r="JGE73" s="3200"/>
      <c r="JGF73" s="3204"/>
      <c r="JGG73" s="3179"/>
      <c r="JGH73" s="3205"/>
      <c r="JGI73" s="3206"/>
      <c r="JGJ73" s="3207"/>
      <c r="JGK73" s="3208"/>
      <c r="JGL73" s="3209"/>
      <c r="JGM73" s="3208"/>
      <c r="JGN73" s="3209"/>
      <c r="JGO73" s="3200"/>
      <c r="JGP73" s="3201"/>
      <c r="JGQ73" s="3208"/>
      <c r="JGR73" s="3206"/>
      <c r="JGS73" s="3200"/>
      <c r="JGT73" s="3201"/>
      <c r="JGU73" s="3202"/>
      <c r="JGV73" s="3203"/>
      <c r="JGW73" s="3200"/>
      <c r="JGX73" s="3204"/>
      <c r="JGY73" s="3179"/>
      <c r="JGZ73" s="3205"/>
      <c r="JHA73" s="3206"/>
      <c r="JHB73" s="3207"/>
      <c r="JHC73" s="3208"/>
      <c r="JHD73" s="3209"/>
      <c r="JHE73" s="3208"/>
      <c r="JHF73" s="3209"/>
      <c r="JHG73" s="3200"/>
      <c r="JHH73" s="3201"/>
      <c r="JHI73" s="3208"/>
      <c r="JHJ73" s="3206"/>
      <c r="JHK73" s="3200"/>
      <c r="JHL73" s="3201"/>
      <c r="JHM73" s="3202"/>
      <c r="JHN73" s="3203"/>
      <c r="JHO73" s="3200"/>
      <c r="JHP73" s="3204"/>
      <c r="JHQ73" s="3179"/>
      <c r="JHR73" s="3205"/>
      <c r="JHS73" s="3206"/>
      <c r="JHT73" s="3207"/>
      <c r="JHU73" s="3208"/>
      <c r="JHV73" s="3209"/>
      <c r="JHW73" s="3208"/>
      <c r="JHX73" s="3209"/>
      <c r="JHY73" s="3200"/>
      <c r="JHZ73" s="3201"/>
      <c r="JIA73" s="3208"/>
      <c r="JIB73" s="3206"/>
      <c r="JIC73" s="3200"/>
      <c r="JID73" s="3201"/>
      <c r="JIE73" s="3202"/>
      <c r="JIF73" s="3203"/>
      <c r="JIG73" s="3200"/>
      <c r="JIH73" s="3204"/>
      <c r="JII73" s="3179"/>
      <c r="JIJ73" s="3205"/>
      <c r="JIK73" s="3206"/>
      <c r="JIL73" s="3207"/>
      <c r="JIM73" s="3208"/>
      <c r="JIN73" s="3209"/>
      <c r="JIO73" s="3208"/>
      <c r="JIP73" s="3209"/>
      <c r="JIQ73" s="3200"/>
      <c r="JIR73" s="3201"/>
      <c r="JIS73" s="3208"/>
      <c r="JIT73" s="3206"/>
      <c r="JIU73" s="3200"/>
      <c r="JIV73" s="3201"/>
      <c r="JIW73" s="3202"/>
      <c r="JIX73" s="3203"/>
      <c r="JIY73" s="3200"/>
      <c r="JIZ73" s="3204"/>
      <c r="JJA73" s="3179"/>
      <c r="JJB73" s="3205"/>
      <c r="JJC73" s="3206"/>
      <c r="JJD73" s="3207"/>
      <c r="JJE73" s="3208"/>
      <c r="JJF73" s="3209"/>
      <c r="JJG73" s="3208"/>
      <c r="JJH73" s="3209"/>
      <c r="JJI73" s="3200"/>
      <c r="JJJ73" s="3201"/>
      <c r="JJK73" s="3208"/>
      <c r="JJL73" s="3206"/>
      <c r="JJM73" s="3200"/>
      <c r="JJN73" s="3201"/>
      <c r="JJO73" s="3202"/>
      <c r="JJP73" s="3203"/>
      <c r="JJQ73" s="3200"/>
      <c r="JJR73" s="3204"/>
      <c r="JJS73" s="3179"/>
      <c r="JJT73" s="3205"/>
      <c r="JJU73" s="3206"/>
      <c r="JJV73" s="3207"/>
      <c r="JJW73" s="3208"/>
      <c r="JJX73" s="3209"/>
      <c r="JJY73" s="3208"/>
      <c r="JJZ73" s="3209"/>
      <c r="JKA73" s="3200"/>
      <c r="JKB73" s="3201"/>
      <c r="JKC73" s="3208"/>
      <c r="JKD73" s="3206"/>
      <c r="JKE73" s="3200"/>
      <c r="JKF73" s="3201"/>
      <c r="JKG73" s="3202"/>
      <c r="JKH73" s="3203"/>
      <c r="JKI73" s="3200"/>
      <c r="JKJ73" s="3204"/>
      <c r="JKK73" s="3179"/>
      <c r="JKL73" s="3205"/>
      <c r="JKM73" s="3206"/>
      <c r="JKN73" s="3207"/>
      <c r="JKO73" s="3208"/>
      <c r="JKP73" s="3209"/>
      <c r="JKQ73" s="3208"/>
      <c r="JKR73" s="3209"/>
      <c r="JKS73" s="3200"/>
      <c r="JKT73" s="3201"/>
      <c r="JKU73" s="3208"/>
      <c r="JKV73" s="3206"/>
      <c r="JKW73" s="3200"/>
      <c r="JKX73" s="3201"/>
      <c r="JKY73" s="3202"/>
      <c r="JKZ73" s="3203"/>
      <c r="JLA73" s="3200"/>
      <c r="JLB73" s="3204"/>
      <c r="JLC73" s="3179"/>
      <c r="JLD73" s="3205"/>
      <c r="JLE73" s="3206"/>
      <c r="JLF73" s="3207"/>
      <c r="JLG73" s="3208"/>
      <c r="JLH73" s="3209"/>
      <c r="JLI73" s="3208"/>
      <c r="JLJ73" s="3209"/>
      <c r="JLK73" s="3200"/>
      <c r="JLL73" s="3201"/>
      <c r="JLM73" s="3208"/>
      <c r="JLN73" s="3206"/>
      <c r="JLO73" s="3200"/>
      <c r="JLP73" s="3201"/>
      <c r="JLQ73" s="3202"/>
      <c r="JLR73" s="3203"/>
      <c r="JLS73" s="3200"/>
      <c r="JLT73" s="3204"/>
      <c r="JLU73" s="3179"/>
      <c r="JLV73" s="3205"/>
      <c r="JLW73" s="3206"/>
      <c r="JLX73" s="3207"/>
      <c r="JLY73" s="3208"/>
      <c r="JLZ73" s="3209"/>
      <c r="JMA73" s="3208"/>
      <c r="JMB73" s="3209"/>
      <c r="JMC73" s="3200"/>
      <c r="JMD73" s="3201"/>
      <c r="JME73" s="3208"/>
      <c r="JMF73" s="3206"/>
      <c r="JMG73" s="3200"/>
      <c r="JMH73" s="3201"/>
      <c r="JMI73" s="3202"/>
      <c r="JMJ73" s="3203"/>
      <c r="JMK73" s="3200"/>
      <c r="JML73" s="3204"/>
      <c r="JMM73" s="3179"/>
      <c r="JMN73" s="3205"/>
      <c r="JMO73" s="3206"/>
      <c r="JMP73" s="3207"/>
      <c r="JMQ73" s="3208"/>
      <c r="JMR73" s="3209"/>
      <c r="JMS73" s="3208"/>
      <c r="JMT73" s="3209"/>
      <c r="JMU73" s="3200"/>
      <c r="JMV73" s="3201"/>
      <c r="JMW73" s="3208"/>
      <c r="JMX73" s="3206"/>
      <c r="JMY73" s="3200"/>
      <c r="JMZ73" s="3201"/>
      <c r="JNA73" s="3202"/>
      <c r="JNB73" s="3203"/>
      <c r="JNC73" s="3200"/>
      <c r="JND73" s="3204"/>
      <c r="JNE73" s="3179"/>
      <c r="JNF73" s="3205"/>
      <c r="JNG73" s="3206"/>
      <c r="JNH73" s="3207"/>
      <c r="JNI73" s="3208"/>
      <c r="JNJ73" s="3209"/>
      <c r="JNK73" s="3208"/>
      <c r="JNL73" s="3209"/>
      <c r="JNM73" s="3200"/>
      <c r="JNN73" s="3201"/>
      <c r="JNO73" s="3208"/>
      <c r="JNP73" s="3206"/>
      <c r="JNQ73" s="3200"/>
      <c r="JNR73" s="3201"/>
      <c r="JNS73" s="3202"/>
      <c r="JNT73" s="3203"/>
      <c r="JNU73" s="3200"/>
      <c r="JNV73" s="3204"/>
      <c r="JNW73" s="3179"/>
      <c r="JNX73" s="3205"/>
      <c r="JNY73" s="3206"/>
      <c r="JNZ73" s="3207"/>
      <c r="JOA73" s="3208"/>
      <c r="JOB73" s="3209"/>
      <c r="JOC73" s="3208"/>
      <c r="JOD73" s="3209"/>
      <c r="JOE73" s="3200"/>
      <c r="JOF73" s="3201"/>
      <c r="JOG73" s="3208"/>
      <c r="JOH73" s="3206"/>
      <c r="JOI73" s="3200"/>
      <c r="JOJ73" s="3201"/>
      <c r="JOK73" s="3202"/>
      <c r="JOL73" s="3203"/>
      <c r="JOM73" s="3200"/>
      <c r="JON73" s="3204"/>
      <c r="JOO73" s="3179"/>
      <c r="JOP73" s="3205"/>
      <c r="JOQ73" s="3206"/>
      <c r="JOR73" s="3207"/>
      <c r="JOS73" s="3208"/>
      <c r="JOT73" s="3209"/>
      <c r="JOU73" s="3208"/>
      <c r="JOV73" s="3209"/>
      <c r="JOW73" s="3200"/>
      <c r="JOX73" s="3201"/>
      <c r="JOY73" s="3208"/>
      <c r="JOZ73" s="3206"/>
      <c r="JPA73" s="3200"/>
      <c r="JPB73" s="3201"/>
      <c r="JPC73" s="3202"/>
      <c r="JPD73" s="3203"/>
      <c r="JPE73" s="3200"/>
      <c r="JPF73" s="3204"/>
      <c r="JPG73" s="3179"/>
      <c r="JPH73" s="3205"/>
      <c r="JPI73" s="3206"/>
      <c r="JPJ73" s="3207"/>
      <c r="JPK73" s="3208"/>
      <c r="JPL73" s="3209"/>
      <c r="JPM73" s="3208"/>
      <c r="JPN73" s="3209"/>
      <c r="JPO73" s="3200"/>
      <c r="JPP73" s="3201"/>
      <c r="JPQ73" s="3208"/>
      <c r="JPR73" s="3206"/>
      <c r="JPS73" s="3200"/>
      <c r="JPT73" s="3201"/>
      <c r="JPU73" s="3202"/>
      <c r="JPV73" s="3203"/>
      <c r="JPW73" s="3200"/>
      <c r="JPX73" s="3204"/>
      <c r="JPY73" s="3179"/>
      <c r="JPZ73" s="3205"/>
      <c r="JQA73" s="3206"/>
      <c r="JQB73" s="3207"/>
      <c r="JQC73" s="3208"/>
      <c r="JQD73" s="3209"/>
      <c r="JQE73" s="3208"/>
      <c r="JQF73" s="3209"/>
      <c r="JQG73" s="3200"/>
      <c r="JQH73" s="3201"/>
      <c r="JQI73" s="3208"/>
      <c r="JQJ73" s="3206"/>
      <c r="JQK73" s="3200"/>
      <c r="JQL73" s="3201"/>
      <c r="JQM73" s="3202"/>
      <c r="JQN73" s="3203"/>
      <c r="JQO73" s="3200"/>
      <c r="JQP73" s="3204"/>
      <c r="JQQ73" s="3179"/>
      <c r="JQR73" s="3205"/>
      <c r="JQS73" s="3206"/>
      <c r="JQT73" s="3207"/>
      <c r="JQU73" s="3208"/>
      <c r="JQV73" s="3209"/>
      <c r="JQW73" s="3208"/>
      <c r="JQX73" s="3209"/>
      <c r="JQY73" s="3200"/>
      <c r="JQZ73" s="3201"/>
      <c r="JRA73" s="3208"/>
      <c r="JRB73" s="3206"/>
      <c r="JRC73" s="3200"/>
      <c r="JRD73" s="3201"/>
      <c r="JRE73" s="3202"/>
      <c r="JRF73" s="3203"/>
      <c r="JRG73" s="3200"/>
      <c r="JRH73" s="3204"/>
      <c r="JRI73" s="3179"/>
      <c r="JRJ73" s="3205"/>
      <c r="JRK73" s="3206"/>
      <c r="JRL73" s="3207"/>
      <c r="JRM73" s="3208"/>
      <c r="JRN73" s="3209"/>
      <c r="JRO73" s="3208"/>
      <c r="JRP73" s="3209"/>
      <c r="JRQ73" s="3200"/>
      <c r="JRR73" s="3201"/>
      <c r="JRS73" s="3208"/>
      <c r="JRT73" s="3206"/>
      <c r="JRU73" s="3200"/>
      <c r="JRV73" s="3201"/>
      <c r="JRW73" s="3202"/>
      <c r="JRX73" s="3203"/>
      <c r="JRY73" s="3200"/>
      <c r="JRZ73" s="3204"/>
      <c r="JSA73" s="3179"/>
      <c r="JSB73" s="3205"/>
      <c r="JSC73" s="3206"/>
      <c r="JSD73" s="3207"/>
      <c r="JSE73" s="3208"/>
      <c r="JSF73" s="3209"/>
      <c r="JSG73" s="3208"/>
      <c r="JSH73" s="3209"/>
      <c r="JSI73" s="3200"/>
      <c r="JSJ73" s="3201"/>
      <c r="JSK73" s="3208"/>
      <c r="JSL73" s="3206"/>
      <c r="JSM73" s="3200"/>
      <c r="JSN73" s="3201"/>
      <c r="JSO73" s="3202"/>
      <c r="JSP73" s="3203"/>
      <c r="JSQ73" s="3200"/>
      <c r="JSR73" s="3204"/>
      <c r="JSS73" s="3179"/>
      <c r="JST73" s="3205"/>
      <c r="JSU73" s="3206"/>
      <c r="JSV73" s="3207"/>
      <c r="JSW73" s="3208"/>
      <c r="JSX73" s="3209"/>
      <c r="JSY73" s="3208"/>
      <c r="JSZ73" s="3209"/>
      <c r="JTA73" s="3200"/>
      <c r="JTB73" s="3201"/>
      <c r="JTC73" s="3208"/>
      <c r="JTD73" s="3206"/>
      <c r="JTE73" s="3200"/>
      <c r="JTF73" s="3201"/>
      <c r="JTG73" s="3202"/>
      <c r="JTH73" s="3203"/>
      <c r="JTI73" s="3200"/>
      <c r="JTJ73" s="3204"/>
      <c r="JTK73" s="3179"/>
      <c r="JTL73" s="3205"/>
      <c r="JTM73" s="3206"/>
      <c r="JTN73" s="3207"/>
      <c r="JTO73" s="3208"/>
      <c r="JTP73" s="3209"/>
      <c r="JTQ73" s="3208"/>
      <c r="JTR73" s="3209"/>
      <c r="JTS73" s="3200"/>
      <c r="JTT73" s="3201"/>
      <c r="JTU73" s="3208"/>
      <c r="JTV73" s="3206"/>
      <c r="JTW73" s="3200"/>
      <c r="JTX73" s="3201"/>
      <c r="JTY73" s="3202"/>
      <c r="JTZ73" s="3203"/>
      <c r="JUA73" s="3200"/>
      <c r="JUB73" s="3204"/>
      <c r="JUC73" s="3179"/>
      <c r="JUD73" s="3205"/>
      <c r="JUE73" s="3206"/>
      <c r="JUF73" s="3207"/>
      <c r="JUG73" s="3208"/>
      <c r="JUH73" s="3209"/>
      <c r="JUI73" s="3208"/>
      <c r="JUJ73" s="3209"/>
      <c r="JUK73" s="3200"/>
      <c r="JUL73" s="3201"/>
      <c r="JUM73" s="3208"/>
      <c r="JUN73" s="3206"/>
      <c r="JUO73" s="3200"/>
      <c r="JUP73" s="3201"/>
      <c r="JUQ73" s="3202"/>
      <c r="JUR73" s="3203"/>
      <c r="JUS73" s="3200"/>
      <c r="JUT73" s="3204"/>
      <c r="JUU73" s="3179"/>
      <c r="JUV73" s="3205"/>
      <c r="JUW73" s="3206"/>
      <c r="JUX73" s="3207"/>
      <c r="JUY73" s="3208"/>
      <c r="JUZ73" s="3209"/>
      <c r="JVA73" s="3208"/>
      <c r="JVB73" s="3209"/>
      <c r="JVC73" s="3200"/>
      <c r="JVD73" s="3201"/>
      <c r="JVE73" s="3208"/>
      <c r="JVF73" s="3206"/>
      <c r="JVG73" s="3200"/>
      <c r="JVH73" s="3201"/>
      <c r="JVI73" s="3202"/>
      <c r="JVJ73" s="3203"/>
      <c r="JVK73" s="3200"/>
      <c r="JVL73" s="3204"/>
      <c r="JVM73" s="3179"/>
      <c r="JVN73" s="3205"/>
      <c r="JVO73" s="3206"/>
      <c r="JVP73" s="3207"/>
      <c r="JVQ73" s="3208"/>
      <c r="JVR73" s="3209"/>
      <c r="JVS73" s="3208"/>
      <c r="JVT73" s="3209"/>
      <c r="JVU73" s="3200"/>
      <c r="JVV73" s="3201"/>
      <c r="JVW73" s="3208"/>
      <c r="JVX73" s="3206"/>
      <c r="JVY73" s="3200"/>
      <c r="JVZ73" s="3201"/>
      <c r="JWA73" s="3202"/>
      <c r="JWB73" s="3203"/>
      <c r="JWC73" s="3200"/>
      <c r="JWD73" s="3204"/>
      <c r="JWE73" s="3179"/>
      <c r="JWF73" s="3205"/>
      <c r="JWG73" s="3206"/>
      <c r="JWH73" s="3207"/>
      <c r="JWI73" s="3208"/>
      <c r="JWJ73" s="3209"/>
      <c r="JWK73" s="3208"/>
      <c r="JWL73" s="3209"/>
      <c r="JWM73" s="3200"/>
      <c r="JWN73" s="3201"/>
      <c r="JWO73" s="3208"/>
      <c r="JWP73" s="3206"/>
      <c r="JWQ73" s="3200"/>
      <c r="JWR73" s="3201"/>
      <c r="JWS73" s="3202"/>
      <c r="JWT73" s="3203"/>
      <c r="JWU73" s="3200"/>
      <c r="JWV73" s="3204"/>
      <c r="JWW73" s="3179"/>
      <c r="JWX73" s="3205"/>
      <c r="JWY73" s="3206"/>
      <c r="JWZ73" s="3207"/>
      <c r="JXA73" s="3208"/>
      <c r="JXB73" s="3209"/>
      <c r="JXC73" s="3208"/>
      <c r="JXD73" s="3209"/>
      <c r="JXE73" s="3200"/>
      <c r="JXF73" s="3201"/>
      <c r="JXG73" s="3208"/>
      <c r="JXH73" s="3206"/>
      <c r="JXI73" s="3200"/>
      <c r="JXJ73" s="3201"/>
      <c r="JXK73" s="3202"/>
      <c r="JXL73" s="3203"/>
      <c r="JXM73" s="3200"/>
      <c r="JXN73" s="3204"/>
      <c r="JXO73" s="3179"/>
      <c r="JXP73" s="3205"/>
      <c r="JXQ73" s="3206"/>
      <c r="JXR73" s="3207"/>
      <c r="JXS73" s="3208"/>
      <c r="JXT73" s="3209"/>
      <c r="JXU73" s="3208"/>
      <c r="JXV73" s="3209"/>
      <c r="JXW73" s="3200"/>
      <c r="JXX73" s="3201"/>
      <c r="JXY73" s="3208"/>
      <c r="JXZ73" s="3206"/>
      <c r="JYA73" s="3200"/>
      <c r="JYB73" s="3201"/>
      <c r="JYC73" s="3202"/>
      <c r="JYD73" s="3203"/>
      <c r="JYE73" s="3200"/>
      <c r="JYF73" s="3204"/>
      <c r="JYG73" s="3179"/>
      <c r="JYH73" s="3205"/>
      <c r="JYI73" s="3206"/>
      <c r="JYJ73" s="3207"/>
      <c r="JYK73" s="3208"/>
      <c r="JYL73" s="3209"/>
      <c r="JYM73" s="3208"/>
      <c r="JYN73" s="3209"/>
      <c r="JYO73" s="3200"/>
      <c r="JYP73" s="3201"/>
      <c r="JYQ73" s="3208"/>
      <c r="JYR73" s="3206"/>
      <c r="JYS73" s="3200"/>
      <c r="JYT73" s="3201"/>
      <c r="JYU73" s="3202"/>
      <c r="JYV73" s="3203"/>
      <c r="JYW73" s="3200"/>
      <c r="JYX73" s="3204"/>
      <c r="JYY73" s="3179"/>
      <c r="JYZ73" s="3205"/>
      <c r="JZA73" s="3206"/>
      <c r="JZB73" s="3207"/>
      <c r="JZC73" s="3208"/>
      <c r="JZD73" s="3209"/>
      <c r="JZE73" s="3208"/>
      <c r="JZF73" s="3209"/>
      <c r="JZG73" s="3200"/>
      <c r="JZH73" s="3201"/>
      <c r="JZI73" s="3208"/>
      <c r="JZJ73" s="3206"/>
      <c r="JZK73" s="3200"/>
      <c r="JZL73" s="3201"/>
      <c r="JZM73" s="3202"/>
      <c r="JZN73" s="3203"/>
      <c r="JZO73" s="3200"/>
      <c r="JZP73" s="3204"/>
      <c r="JZQ73" s="3179"/>
      <c r="JZR73" s="3205"/>
      <c r="JZS73" s="3206"/>
      <c r="JZT73" s="3207"/>
      <c r="JZU73" s="3208"/>
      <c r="JZV73" s="3209"/>
      <c r="JZW73" s="3208"/>
      <c r="JZX73" s="3209"/>
      <c r="JZY73" s="3200"/>
      <c r="JZZ73" s="3201"/>
      <c r="KAA73" s="3208"/>
      <c r="KAB73" s="3206"/>
      <c r="KAC73" s="3200"/>
      <c r="KAD73" s="3201"/>
      <c r="KAE73" s="3202"/>
      <c r="KAF73" s="3203"/>
      <c r="KAG73" s="3200"/>
      <c r="KAH73" s="3204"/>
      <c r="KAI73" s="3179"/>
      <c r="KAJ73" s="3205"/>
      <c r="KAK73" s="3206"/>
      <c r="KAL73" s="3207"/>
      <c r="KAM73" s="3208"/>
      <c r="KAN73" s="3209"/>
      <c r="KAO73" s="3208"/>
      <c r="KAP73" s="3209"/>
      <c r="KAQ73" s="3200"/>
      <c r="KAR73" s="3201"/>
      <c r="KAS73" s="3208"/>
      <c r="KAT73" s="3206"/>
      <c r="KAU73" s="3200"/>
      <c r="KAV73" s="3201"/>
      <c r="KAW73" s="3202"/>
      <c r="KAX73" s="3203"/>
      <c r="KAY73" s="3200"/>
      <c r="KAZ73" s="3204"/>
      <c r="KBA73" s="3179"/>
      <c r="KBB73" s="3205"/>
      <c r="KBC73" s="3206"/>
      <c r="KBD73" s="3207"/>
      <c r="KBE73" s="3208"/>
      <c r="KBF73" s="3209"/>
      <c r="KBG73" s="3208"/>
      <c r="KBH73" s="3209"/>
      <c r="KBI73" s="3200"/>
      <c r="KBJ73" s="3201"/>
      <c r="KBK73" s="3208"/>
      <c r="KBL73" s="3206"/>
      <c r="KBM73" s="3200"/>
      <c r="KBN73" s="3201"/>
      <c r="KBO73" s="3202"/>
      <c r="KBP73" s="3203"/>
      <c r="KBQ73" s="3200"/>
      <c r="KBR73" s="3204"/>
      <c r="KBS73" s="3179"/>
      <c r="KBT73" s="3205"/>
      <c r="KBU73" s="3206"/>
      <c r="KBV73" s="3207"/>
      <c r="KBW73" s="3208"/>
      <c r="KBX73" s="3209"/>
      <c r="KBY73" s="3208"/>
      <c r="KBZ73" s="3209"/>
      <c r="KCA73" s="3200"/>
      <c r="KCB73" s="3201"/>
      <c r="KCC73" s="3208"/>
      <c r="KCD73" s="3206"/>
      <c r="KCE73" s="3200"/>
      <c r="KCF73" s="3201"/>
      <c r="KCG73" s="3202"/>
      <c r="KCH73" s="3203"/>
      <c r="KCI73" s="3200"/>
      <c r="KCJ73" s="3204"/>
      <c r="KCK73" s="3179"/>
      <c r="KCL73" s="3205"/>
      <c r="KCM73" s="3206"/>
      <c r="KCN73" s="3207"/>
      <c r="KCO73" s="3208"/>
      <c r="KCP73" s="3209"/>
      <c r="KCQ73" s="3208"/>
      <c r="KCR73" s="3209"/>
      <c r="KCS73" s="3200"/>
      <c r="KCT73" s="3201"/>
      <c r="KCU73" s="3208"/>
      <c r="KCV73" s="3206"/>
      <c r="KCW73" s="3200"/>
      <c r="KCX73" s="3201"/>
      <c r="KCY73" s="3202"/>
      <c r="KCZ73" s="3203"/>
      <c r="KDA73" s="3200"/>
      <c r="KDB73" s="3204"/>
      <c r="KDC73" s="3179"/>
      <c r="KDD73" s="3205"/>
      <c r="KDE73" s="3206"/>
      <c r="KDF73" s="3207"/>
      <c r="KDG73" s="3208"/>
      <c r="KDH73" s="3209"/>
      <c r="KDI73" s="3208"/>
      <c r="KDJ73" s="3209"/>
      <c r="KDK73" s="3200"/>
      <c r="KDL73" s="3201"/>
      <c r="KDM73" s="3208"/>
      <c r="KDN73" s="3206"/>
      <c r="KDO73" s="3200"/>
      <c r="KDP73" s="3201"/>
      <c r="KDQ73" s="3202"/>
      <c r="KDR73" s="3203"/>
      <c r="KDS73" s="3200"/>
      <c r="KDT73" s="3204"/>
      <c r="KDU73" s="3179"/>
      <c r="KDV73" s="3205"/>
      <c r="KDW73" s="3206"/>
      <c r="KDX73" s="3207"/>
      <c r="KDY73" s="3208"/>
      <c r="KDZ73" s="3209"/>
      <c r="KEA73" s="3208"/>
      <c r="KEB73" s="3209"/>
      <c r="KEC73" s="3200"/>
      <c r="KED73" s="3201"/>
      <c r="KEE73" s="3208"/>
      <c r="KEF73" s="3206"/>
      <c r="KEG73" s="3200"/>
      <c r="KEH73" s="3201"/>
      <c r="KEI73" s="3202"/>
      <c r="KEJ73" s="3203"/>
      <c r="KEK73" s="3200"/>
      <c r="KEL73" s="3204"/>
      <c r="KEM73" s="3179"/>
      <c r="KEN73" s="3205"/>
      <c r="KEO73" s="3206"/>
      <c r="KEP73" s="3207"/>
      <c r="KEQ73" s="3208"/>
      <c r="KER73" s="3209"/>
      <c r="KES73" s="3208"/>
      <c r="KET73" s="3209"/>
      <c r="KEU73" s="3200"/>
      <c r="KEV73" s="3201"/>
      <c r="KEW73" s="3208"/>
      <c r="KEX73" s="3206"/>
      <c r="KEY73" s="3200"/>
      <c r="KEZ73" s="3201"/>
      <c r="KFA73" s="3202"/>
      <c r="KFB73" s="3203"/>
      <c r="KFC73" s="3200"/>
      <c r="KFD73" s="3204"/>
      <c r="KFE73" s="3179"/>
      <c r="KFF73" s="3205"/>
      <c r="KFG73" s="3206"/>
      <c r="KFH73" s="3207"/>
      <c r="KFI73" s="3208"/>
      <c r="KFJ73" s="3209"/>
      <c r="KFK73" s="3208"/>
      <c r="KFL73" s="3209"/>
      <c r="KFM73" s="3200"/>
      <c r="KFN73" s="3201"/>
      <c r="KFO73" s="3208"/>
      <c r="KFP73" s="3206"/>
      <c r="KFQ73" s="3200"/>
      <c r="KFR73" s="3201"/>
      <c r="KFS73" s="3202"/>
      <c r="KFT73" s="3203"/>
      <c r="KFU73" s="3200"/>
      <c r="KFV73" s="3204"/>
      <c r="KFW73" s="3179"/>
      <c r="KFX73" s="3205"/>
      <c r="KFY73" s="3206"/>
      <c r="KFZ73" s="3207"/>
      <c r="KGA73" s="3208"/>
      <c r="KGB73" s="3209"/>
      <c r="KGC73" s="3208"/>
      <c r="KGD73" s="3209"/>
      <c r="KGE73" s="3200"/>
      <c r="KGF73" s="3201"/>
      <c r="KGG73" s="3208"/>
      <c r="KGH73" s="3206"/>
      <c r="KGI73" s="3200"/>
      <c r="KGJ73" s="3201"/>
      <c r="KGK73" s="3202"/>
      <c r="KGL73" s="3203"/>
      <c r="KGM73" s="3200"/>
      <c r="KGN73" s="3204"/>
      <c r="KGO73" s="3179"/>
      <c r="KGP73" s="3205"/>
      <c r="KGQ73" s="3206"/>
      <c r="KGR73" s="3207"/>
      <c r="KGS73" s="3208"/>
      <c r="KGT73" s="3209"/>
      <c r="KGU73" s="3208"/>
      <c r="KGV73" s="3209"/>
      <c r="KGW73" s="3200"/>
      <c r="KGX73" s="3201"/>
      <c r="KGY73" s="3208"/>
      <c r="KGZ73" s="3206"/>
      <c r="KHA73" s="3200"/>
      <c r="KHB73" s="3201"/>
      <c r="KHC73" s="3202"/>
      <c r="KHD73" s="3203"/>
      <c r="KHE73" s="3200"/>
      <c r="KHF73" s="3204"/>
      <c r="KHG73" s="3179"/>
      <c r="KHH73" s="3205"/>
      <c r="KHI73" s="3206"/>
      <c r="KHJ73" s="3207"/>
      <c r="KHK73" s="3208"/>
      <c r="KHL73" s="3209"/>
      <c r="KHM73" s="3208"/>
      <c r="KHN73" s="3209"/>
      <c r="KHO73" s="3200"/>
      <c r="KHP73" s="3201"/>
      <c r="KHQ73" s="3208"/>
      <c r="KHR73" s="3206"/>
      <c r="KHS73" s="3200"/>
      <c r="KHT73" s="3201"/>
      <c r="KHU73" s="3202"/>
      <c r="KHV73" s="3203"/>
      <c r="KHW73" s="3200"/>
      <c r="KHX73" s="3204"/>
      <c r="KHY73" s="3179"/>
      <c r="KHZ73" s="3205"/>
      <c r="KIA73" s="3206"/>
      <c r="KIB73" s="3207"/>
      <c r="KIC73" s="3208"/>
      <c r="KID73" s="3209"/>
      <c r="KIE73" s="3208"/>
      <c r="KIF73" s="3209"/>
      <c r="KIG73" s="3200"/>
      <c r="KIH73" s="3201"/>
      <c r="KII73" s="3208"/>
      <c r="KIJ73" s="3206"/>
      <c r="KIK73" s="3200"/>
      <c r="KIL73" s="3201"/>
      <c r="KIM73" s="3202"/>
      <c r="KIN73" s="3203"/>
      <c r="KIO73" s="3200"/>
      <c r="KIP73" s="3204"/>
      <c r="KIQ73" s="3179"/>
      <c r="KIR73" s="3205"/>
      <c r="KIS73" s="3206"/>
      <c r="KIT73" s="3207"/>
      <c r="KIU73" s="3208"/>
      <c r="KIV73" s="3209"/>
      <c r="KIW73" s="3208"/>
      <c r="KIX73" s="3209"/>
      <c r="KIY73" s="3200"/>
      <c r="KIZ73" s="3201"/>
      <c r="KJA73" s="3208"/>
      <c r="KJB73" s="3206"/>
      <c r="KJC73" s="3200"/>
      <c r="KJD73" s="3201"/>
      <c r="KJE73" s="3202"/>
      <c r="KJF73" s="3203"/>
      <c r="KJG73" s="3200"/>
      <c r="KJH73" s="3204"/>
      <c r="KJI73" s="3179"/>
      <c r="KJJ73" s="3205"/>
      <c r="KJK73" s="3206"/>
      <c r="KJL73" s="3207"/>
      <c r="KJM73" s="3208"/>
      <c r="KJN73" s="3209"/>
      <c r="KJO73" s="3208"/>
      <c r="KJP73" s="3209"/>
      <c r="KJQ73" s="3200"/>
      <c r="KJR73" s="3201"/>
      <c r="KJS73" s="3208"/>
      <c r="KJT73" s="3206"/>
      <c r="KJU73" s="3200"/>
      <c r="KJV73" s="3201"/>
      <c r="KJW73" s="3202"/>
      <c r="KJX73" s="3203"/>
      <c r="KJY73" s="3200"/>
      <c r="KJZ73" s="3204"/>
      <c r="KKA73" s="3179"/>
      <c r="KKB73" s="3205"/>
      <c r="KKC73" s="3206"/>
      <c r="KKD73" s="3207"/>
      <c r="KKE73" s="3208"/>
      <c r="KKF73" s="3209"/>
      <c r="KKG73" s="3208"/>
      <c r="KKH73" s="3209"/>
      <c r="KKI73" s="3200"/>
      <c r="KKJ73" s="3201"/>
      <c r="KKK73" s="3208"/>
      <c r="KKL73" s="3206"/>
      <c r="KKM73" s="3200"/>
      <c r="KKN73" s="3201"/>
      <c r="KKO73" s="3202"/>
      <c r="KKP73" s="3203"/>
      <c r="KKQ73" s="3200"/>
      <c r="KKR73" s="3204"/>
      <c r="KKS73" s="3179"/>
      <c r="KKT73" s="3205"/>
      <c r="KKU73" s="3206"/>
      <c r="KKV73" s="3207"/>
      <c r="KKW73" s="3208"/>
      <c r="KKX73" s="3209"/>
      <c r="KKY73" s="3208"/>
      <c r="KKZ73" s="3209"/>
      <c r="KLA73" s="3200"/>
      <c r="KLB73" s="3201"/>
      <c r="KLC73" s="3208"/>
      <c r="KLD73" s="3206"/>
      <c r="KLE73" s="3200"/>
      <c r="KLF73" s="3201"/>
      <c r="KLG73" s="3202"/>
      <c r="KLH73" s="3203"/>
      <c r="KLI73" s="3200"/>
      <c r="KLJ73" s="3204"/>
      <c r="KLK73" s="3179"/>
      <c r="KLL73" s="3205"/>
      <c r="KLM73" s="3206"/>
      <c r="KLN73" s="3207"/>
      <c r="KLO73" s="3208"/>
      <c r="KLP73" s="3209"/>
      <c r="KLQ73" s="3208"/>
      <c r="KLR73" s="3209"/>
      <c r="KLS73" s="3200"/>
      <c r="KLT73" s="3201"/>
      <c r="KLU73" s="3208"/>
      <c r="KLV73" s="3206"/>
      <c r="KLW73" s="3200"/>
      <c r="KLX73" s="3201"/>
      <c r="KLY73" s="3202"/>
      <c r="KLZ73" s="3203"/>
      <c r="KMA73" s="3200"/>
      <c r="KMB73" s="3204"/>
      <c r="KMC73" s="3179"/>
      <c r="KMD73" s="3205"/>
      <c r="KME73" s="3206"/>
      <c r="KMF73" s="3207"/>
      <c r="KMG73" s="3208"/>
      <c r="KMH73" s="3209"/>
      <c r="KMI73" s="3208"/>
      <c r="KMJ73" s="3209"/>
      <c r="KMK73" s="3200"/>
      <c r="KML73" s="3201"/>
      <c r="KMM73" s="3208"/>
      <c r="KMN73" s="3206"/>
      <c r="KMO73" s="3200"/>
      <c r="KMP73" s="3201"/>
      <c r="KMQ73" s="3202"/>
      <c r="KMR73" s="3203"/>
      <c r="KMS73" s="3200"/>
      <c r="KMT73" s="3204"/>
      <c r="KMU73" s="3179"/>
      <c r="KMV73" s="3205"/>
      <c r="KMW73" s="3206"/>
      <c r="KMX73" s="3207"/>
      <c r="KMY73" s="3208"/>
      <c r="KMZ73" s="3209"/>
      <c r="KNA73" s="3208"/>
      <c r="KNB73" s="3209"/>
      <c r="KNC73" s="3200"/>
      <c r="KND73" s="3201"/>
      <c r="KNE73" s="3208"/>
      <c r="KNF73" s="3206"/>
      <c r="KNG73" s="3200"/>
      <c r="KNH73" s="3201"/>
      <c r="KNI73" s="3202"/>
      <c r="KNJ73" s="3203"/>
      <c r="KNK73" s="3200"/>
      <c r="KNL73" s="3204"/>
      <c r="KNM73" s="3179"/>
      <c r="KNN73" s="3205"/>
      <c r="KNO73" s="3206"/>
      <c r="KNP73" s="3207"/>
      <c r="KNQ73" s="3208"/>
      <c r="KNR73" s="3209"/>
      <c r="KNS73" s="3208"/>
      <c r="KNT73" s="3209"/>
      <c r="KNU73" s="3200"/>
      <c r="KNV73" s="3201"/>
      <c r="KNW73" s="3208"/>
      <c r="KNX73" s="3206"/>
      <c r="KNY73" s="3200"/>
      <c r="KNZ73" s="3201"/>
      <c r="KOA73" s="3202"/>
      <c r="KOB73" s="3203"/>
      <c r="KOC73" s="3200"/>
      <c r="KOD73" s="3204"/>
      <c r="KOE73" s="3179"/>
      <c r="KOF73" s="3205"/>
      <c r="KOG73" s="3206"/>
      <c r="KOH73" s="3207"/>
      <c r="KOI73" s="3208"/>
      <c r="KOJ73" s="3209"/>
      <c r="KOK73" s="3208"/>
      <c r="KOL73" s="3209"/>
      <c r="KOM73" s="3200"/>
      <c r="KON73" s="3201"/>
      <c r="KOO73" s="3208"/>
      <c r="KOP73" s="3206"/>
      <c r="KOQ73" s="3200"/>
      <c r="KOR73" s="3201"/>
      <c r="KOS73" s="3202"/>
      <c r="KOT73" s="3203"/>
      <c r="KOU73" s="3200"/>
      <c r="KOV73" s="3204"/>
      <c r="KOW73" s="3179"/>
      <c r="KOX73" s="3205"/>
      <c r="KOY73" s="3206"/>
      <c r="KOZ73" s="3207"/>
      <c r="KPA73" s="3208"/>
      <c r="KPB73" s="3209"/>
      <c r="KPC73" s="3208"/>
      <c r="KPD73" s="3209"/>
      <c r="KPE73" s="3200"/>
      <c r="KPF73" s="3201"/>
      <c r="KPG73" s="3208"/>
      <c r="KPH73" s="3206"/>
      <c r="KPI73" s="3200"/>
      <c r="KPJ73" s="3201"/>
      <c r="KPK73" s="3202"/>
      <c r="KPL73" s="3203"/>
      <c r="KPM73" s="3200"/>
      <c r="KPN73" s="3204"/>
      <c r="KPO73" s="3179"/>
      <c r="KPP73" s="3205"/>
      <c r="KPQ73" s="3206"/>
      <c r="KPR73" s="3207"/>
      <c r="KPS73" s="3208"/>
      <c r="KPT73" s="3209"/>
      <c r="KPU73" s="3208"/>
      <c r="KPV73" s="3209"/>
      <c r="KPW73" s="3200"/>
      <c r="KPX73" s="3201"/>
      <c r="KPY73" s="3208"/>
      <c r="KPZ73" s="3206"/>
      <c r="KQA73" s="3200"/>
      <c r="KQB73" s="3201"/>
      <c r="KQC73" s="3202"/>
      <c r="KQD73" s="3203"/>
      <c r="KQE73" s="3200"/>
      <c r="KQF73" s="3204"/>
      <c r="KQG73" s="3179"/>
      <c r="KQH73" s="3205"/>
      <c r="KQI73" s="3206"/>
      <c r="KQJ73" s="3207"/>
      <c r="KQK73" s="3208"/>
      <c r="KQL73" s="3209"/>
      <c r="KQM73" s="3208"/>
      <c r="KQN73" s="3209"/>
      <c r="KQO73" s="3200"/>
      <c r="KQP73" s="3201"/>
      <c r="KQQ73" s="3208"/>
      <c r="KQR73" s="3206"/>
      <c r="KQS73" s="3200"/>
      <c r="KQT73" s="3201"/>
      <c r="KQU73" s="3202"/>
      <c r="KQV73" s="3203"/>
      <c r="KQW73" s="3200"/>
      <c r="KQX73" s="3204"/>
      <c r="KQY73" s="3179"/>
      <c r="KQZ73" s="3205"/>
      <c r="KRA73" s="3206"/>
      <c r="KRB73" s="3207"/>
      <c r="KRC73" s="3208"/>
      <c r="KRD73" s="3209"/>
      <c r="KRE73" s="3208"/>
      <c r="KRF73" s="3209"/>
      <c r="KRG73" s="3200"/>
      <c r="KRH73" s="3201"/>
      <c r="KRI73" s="3208"/>
      <c r="KRJ73" s="3206"/>
      <c r="KRK73" s="3200"/>
      <c r="KRL73" s="3201"/>
      <c r="KRM73" s="3202"/>
      <c r="KRN73" s="3203"/>
      <c r="KRO73" s="3200"/>
      <c r="KRP73" s="3204"/>
      <c r="KRQ73" s="3179"/>
      <c r="KRR73" s="3205"/>
      <c r="KRS73" s="3206"/>
      <c r="KRT73" s="3207"/>
      <c r="KRU73" s="3208"/>
      <c r="KRV73" s="3209"/>
      <c r="KRW73" s="3208"/>
      <c r="KRX73" s="3209"/>
      <c r="KRY73" s="3200"/>
      <c r="KRZ73" s="3201"/>
      <c r="KSA73" s="3208"/>
      <c r="KSB73" s="3206"/>
      <c r="KSC73" s="3200"/>
      <c r="KSD73" s="3201"/>
      <c r="KSE73" s="3202"/>
      <c r="KSF73" s="3203"/>
      <c r="KSG73" s="3200"/>
      <c r="KSH73" s="3204"/>
      <c r="KSI73" s="3179"/>
      <c r="KSJ73" s="3205"/>
      <c r="KSK73" s="3206"/>
      <c r="KSL73" s="3207"/>
      <c r="KSM73" s="3208"/>
      <c r="KSN73" s="3209"/>
      <c r="KSO73" s="3208"/>
      <c r="KSP73" s="3209"/>
      <c r="KSQ73" s="3200"/>
      <c r="KSR73" s="3201"/>
      <c r="KSS73" s="3208"/>
      <c r="KST73" s="3206"/>
      <c r="KSU73" s="3200"/>
      <c r="KSV73" s="3201"/>
      <c r="KSW73" s="3202"/>
      <c r="KSX73" s="3203"/>
      <c r="KSY73" s="3200"/>
      <c r="KSZ73" s="3204"/>
      <c r="KTA73" s="3179"/>
      <c r="KTB73" s="3205"/>
      <c r="KTC73" s="3206"/>
      <c r="KTD73" s="3207"/>
      <c r="KTE73" s="3208"/>
      <c r="KTF73" s="3209"/>
      <c r="KTG73" s="3208"/>
      <c r="KTH73" s="3209"/>
      <c r="KTI73" s="3200"/>
      <c r="KTJ73" s="3201"/>
      <c r="KTK73" s="3208"/>
      <c r="KTL73" s="3206"/>
      <c r="KTM73" s="3200"/>
      <c r="KTN73" s="3201"/>
      <c r="KTO73" s="3202"/>
      <c r="KTP73" s="3203"/>
      <c r="KTQ73" s="3200"/>
      <c r="KTR73" s="3204"/>
      <c r="KTS73" s="3179"/>
      <c r="KTT73" s="3205"/>
      <c r="KTU73" s="3206"/>
      <c r="KTV73" s="3207"/>
      <c r="KTW73" s="3208"/>
      <c r="KTX73" s="3209"/>
      <c r="KTY73" s="3208"/>
      <c r="KTZ73" s="3209"/>
      <c r="KUA73" s="3200"/>
      <c r="KUB73" s="3201"/>
      <c r="KUC73" s="3208"/>
      <c r="KUD73" s="3206"/>
      <c r="KUE73" s="3200"/>
      <c r="KUF73" s="3201"/>
      <c r="KUG73" s="3202"/>
      <c r="KUH73" s="3203"/>
      <c r="KUI73" s="3200"/>
      <c r="KUJ73" s="3204"/>
      <c r="KUK73" s="3179"/>
      <c r="KUL73" s="3205"/>
      <c r="KUM73" s="3206"/>
      <c r="KUN73" s="3207"/>
      <c r="KUO73" s="3208"/>
      <c r="KUP73" s="3209"/>
      <c r="KUQ73" s="3208"/>
      <c r="KUR73" s="3209"/>
      <c r="KUS73" s="3200"/>
      <c r="KUT73" s="3201"/>
      <c r="KUU73" s="3208"/>
      <c r="KUV73" s="3206"/>
      <c r="KUW73" s="3200"/>
      <c r="KUX73" s="3201"/>
      <c r="KUY73" s="3202"/>
      <c r="KUZ73" s="3203"/>
      <c r="KVA73" s="3200"/>
      <c r="KVB73" s="3204"/>
      <c r="KVC73" s="3179"/>
      <c r="KVD73" s="3205"/>
      <c r="KVE73" s="3206"/>
      <c r="KVF73" s="3207"/>
      <c r="KVG73" s="3208"/>
      <c r="KVH73" s="3209"/>
      <c r="KVI73" s="3208"/>
      <c r="KVJ73" s="3209"/>
      <c r="KVK73" s="3200"/>
      <c r="KVL73" s="3201"/>
      <c r="KVM73" s="3208"/>
      <c r="KVN73" s="3206"/>
      <c r="KVO73" s="3200"/>
      <c r="KVP73" s="3201"/>
      <c r="KVQ73" s="3202"/>
      <c r="KVR73" s="3203"/>
      <c r="KVS73" s="3200"/>
      <c r="KVT73" s="3204"/>
      <c r="KVU73" s="3179"/>
      <c r="KVV73" s="3205"/>
      <c r="KVW73" s="3206"/>
      <c r="KVX73" s="3207"/>
      <c r="KVY73" s="3208"/>
      <c r="KVZ73" s="3209"/>
      <c r="KWA73" s="3208"/>
      <c r="KWB73" s="3209"/>
      <c r="KWC73" s="3200"/>
      <c r="KWD73" s="3201"/>
      <c r="KWE73" s="3208"/>
      <c r="KWF73" s="3206"/>
      <c r="KWG73" s="3200"/>
      <c r="KWH73" s="3201"/>
      <c r="KWI73" s="3202"/>
      <c r="KWJ73" s="3203"/>
      <c r="KWK73" s="3200"/>
      <c r="KWL73" s="3204"/>
      <c r="KWM73" s="3179"/>
      <c r="KWN73" s="3205"/>
      <c r="KWO73" s="3206"/>
      <c r="KWP73" s="3207"/>
      <c r="KWQ73" s="3208"/>
      <c r="KWR73" s="3209"/>
      <c r="KWS73" s="3208"/>
      <c r="KWT73" s="3209"/>
      <c r="KWU73" s="3200"/>
      <c r="KWV73" s="3201"/>
      <c r="KWW73" s="3208"/>
      <c r="KWX73" s="3206"/>
      <c r="KWY73" s="3200"/>
      <c r="KWZ73" s="3201"/>
      <c r="KXA73" s="3202"/>
      <c r="KXB73" s="3203"/>
      <c r="KXC73" s="3200"/>
      <c r="KXD73" s="3204"/>
      <c r="KXE73" s="3179"/>
      <c r="KXF73" s="3205"/>
      <c r="KXG73" s="3206"/>
      <c r="KXH73" s="3207"/>
      <c r="KXI73" s="3208"/>
      <c r="KXJ73" s="3209"/>
      <c r="KXK73" s="3208"/>
      <c r="KXL73" s="3209"/>
      <c r="KXM73" s="3200"/>
      <c r="KXN73" s="3201"/>
      <c r="KXO73" s="3208"/>
      <c r="KXP73" s="3206"/>
      <c r="KXQ73" s="3200"/>
      <c r="KXR73" s="3201"/>
      <c r="KXS73" s="3202"/>
      <c r="KXT73" s="3203"/>
      <c r="KXU73" s="3200"/>
      <c r="KXV73" s="3204"/>
      <c r="KXW73" s="3179"/>
      <c r="KXX73" s="3205"/>
      <c r="KXY73" s="3206"/>
      <c r="KXZ73" s="3207"/>
      <c r="KYA73" s="3208"/>
      <c r="KYB73" s="3209"/>
      <c r="KYC73" s="3208"/>
      <c r="KYD73" s="3209"/>
      <c r="KYE73" s="3200"/>
      <c r="KYF73" s="3201"/>
      <c r="KYG73" s="3208"/>
      <c r="KYH73" s="3206"/>
      <c r="KYI73" s="3200"/>
      <c r="KYJ73" s="3201"/>
      <c r="KYK73" s="3202"/>
      <c r="KYL73" s="3203"/>
      <c r="KYM73" s="3200"/>
      <c r="KYN73" s="3204"/>
      <c r="KYO73" s="3179"/>
      <c r="KYP73" s="3205"/>
      <c r="KYQ73" s="3206"/>
      <c r="KYR73" s="3207"/>
      <c r="KYS73" s="3208"/>
      <c r="KYT73" s="3209"/>
      <c r="KYU73" s="3208"/>
      <c r="KYV73" s="3209"/>
      <c r="KYW73" s="3200"/>
      <c r="KYX73" s="3201"/>
      <c r="KYY73" s="3208"/>
      <c r="KYZ73" s="3206"/>
      <c r="KZA73" s="3200"/>
      <c r="KZB73" s="3201"/>
      <c r="KZC73" s="3202"/>
      <c r="KZD73" s="3203"/>
      <c r="KZE73" s="3200"/>
      <c r="KZF73" s="3204"/>
      <c r="KZG73" s="3179"/>
      <c r="KZH73" s="3205"/>
      <c r="KZI73" s="3206"/>
      <c r="KZJ73" s="3207"/>
      <c r="KZK73" s="3208"/>
      <c r="KZL73" s="3209"/>
      <c r="KZM73" s="3208"/>
      <c r="KZN73" s="3209"/>
      <c r="KZO73" s="3200"/>
      <c r="KZP73" s="3201"/>
      <c r="KZQ73" s="3208"/>
      <c r="KZR73" s="3206"/>
      <c r="KZS73" s="3200"/>
      <c r="KZT73" s="3201"/>
      <c r="KZU73" s="3202"/>
      <c r="KZV73" s="3203"/>
      <c r="KZW73" s="3200"/>
      <c r="KZX73" s="3204"/>
      <c r="KZY73" s="3179"/>
      <c r="KZZ73" s="3205"/>
      <c r="LAA73" s="3206"/>
      <c r="LAB73" s="3207"/>
      <c r="LAC73" s="3208"/>
      <c r="LAD73" s="3209"/>
      <c r="LAE73" s="3208"/>
      <c r="LAF73" s="3209"/>
      <c r="LAG73" s="3200"/>
      <c r="LAH73" s="3201"/>
      <c r="LAI73" s="3208"/>
      <c r="LAJ73" s="3206"/>
      <c r="LAK73" s="3200"/>
      <c r="LAL73" s="3201"/>
      <c r="LAM73" s="3202"/>
      <c r="LAN73" s="3203"/>
      <c r="LAO73" s="3200"/>
      <c r="LAP73" s="3204"/>
      <c r="LAQ73" s="3179"/>
      <c r="LAR73" s="3205"/>
      <c r="LAS73" s="3206"/>
      <c r="LAT73" s="3207"/>
      <c r="LAU73" s="3208"/>
      <c r="LAV73" s="3209"/>
      <c r="LAW73" s="3208"/>
      <c r="LAX73" s="3209"/>
      <c r="LAY73" s="3200"/>
      <c r="LAZ73" s="3201"/>
      <c r="LBA73" s="3208"/>
      <c r="LBB73" s="3206"/>
      <c r="LBC73" s="3200"/>
      <c r="LBD73" s="3201"/>
      <c r="LBE73" s="3202"/>
      <c r="LBF73" s="3203"/>
      <c r="LBG73" s="3200"/>
      <c r="LBH73" s="3204"/>
      <c r="LBI73" s="3179"/>
      <c r="LBJ73" s="3205"/>
      <c r="LBK73" s="3206"/>
      <c r="LBL73" s="3207"/>
      <c r="LBM73" s="3208"/>
      <c r="LBN73" s="3209"/>
      <c r="LBO73" s="3208"/>
      <c r="LBP73" s="3209"/>
      <c r="LBQ73" s="3200"/>
      <c r="LBR73" s="3201"/>
      <c r="LBS73" s="3208"/>
      <c r="LBT73" s="3206"/>
      <c r="LBU73" s="3200"/>
      <c r="LBV73" s="3201"/>
      <c r="LBW73" s="3202"/>
      <c r="LBX73" s="3203"/>
      <c r="LBY73" s="3200"/>
      <c r="LBZ73" s="3204"/>
      <c r="LCA73" s="3179"/>
      <c r="LCB73" s="3205"/>
      <c r="LCC73" s="3206"/>
      <c r="LCD73" s="3207"/>
      <c r="LCE73" s="3208"/>
      <c r="LCF73" s="3209"/>
      <c r="LCG73" s="3208"/>
      <c r="LCH73" s="3209"/>
      <c r="LCI73" s="3200"/>
      <c r="LCJ73" s="3201"/>
      <c r="LCK73" s="3208"/>
      <c r="LCL73" s="3206"/>
      <c r="LCM73" s="3200"/>
      <c r="LCN73" s="3201"/>
      <c r="LCO73" s="3202"/>
      <c r="LCP73" s="3203"/>
      <c r="LCQ73" s="3200"/>
      <c r="LCR73" s="3204"/>
      <c r="LCS73" s="3179"/>
      <c r="LCT73" s="3205"/>
      <c r="LCU73" s="3206"/>
      <c r="LCV73" s="3207"/>
      <c r="LCW73" s="3208"/>
      <c r="LCX73" s="3209"/>
      <c r="LCY73" s="3208"/>
      <c r="LCZ73" s="3209"/>
      <c r="LDA73" s="3200"/>
      <c r="LDB73" s="3201"/>
      <c r="LDC73" s="3208"/>
      <c r="LDD73" s="3206"/>
      <c r="LDE73" s="3200"/>
      <c r="LDF73" s="3201"/>
      <c r="LDG73" s="3202"/>
      <c r="LDH73" s="3203"/>
      <c r="LDI73" s="3200"/>
      <c r="LDJ73" s="3204"/>
      <c r="LDK73" s="3179"/>
      <c r="LDL73" s="3205"/>
      <c r="LDM73" s="3206"/>
      <c r="LDN73" s="3207"/>
      <c r="LDO73" s="3208"/>
      <c r="LDP73" s="3209"/>
      <c r="LDQ73" s="3208"/>
      <c r="LDR73" s="3209"/>
      <c r="LDS73" s="3200"/>
      <c r="LDT73" s="3201"/>
      <c r="LDU73" s="3208"/>
      <c r="LDV73" s="3206"/>
      <c r="LDW73" s="3200"/>
      <c r="LDX73" s="3201"/>
      <c r="LDY73" s="3202"/>
      <c r="LDZ73" s="3203"/>
      <c r="LEA73" s="3200"/>
      <c r="LEB73" s="3204"/>
      <c r="LEC73" s="3179"/>
      <c r="LED73" s="3205"/>
      <c r="LEE73" s="3206"/>
      <c r="LEF73" s="3207"/>
      <c r="LEG73" s="3208"/>
      <c r="LEH73" s="3209"/>
      <c r="LEI73" s="3208"/>
      <c r="LEJ73" s="3209"/>
      <c r="LEK73" s="3200"/>
      <c r="LEL73" s="3201"/>
      <c r="LEM73" s="3208"/>
      <c r="LEN73" s="3206"/>
      <c r="LEO73" s="3200"/>
      <c r="LEP73" s="3201"/>
      <c r="LEQ73" s="3202"/>
      <c r="LER73" s="3203"/>
      <c r="LES73" s="3200"/>
      <c r="LET73" s="3204"/>
      <c r="LEU73" s="3179"/>
      <c r="LEV73" s="3205"/>
      <c r="LEW73" s="3206"/>
      <c r="LEX73" s="3207"/>
      <c r="LEY73" s="3208"/>
      <c r="LEZ73" s="3209"/>
      <c r="LFA73" s="3208"/>
      <c r="LFB73" s="3209"/>
      <c r="LFC73" s="3200"/>
      <c r="LFD73" s="3201"/>
      <c r="LFE73" s="3208"/>
      <c r="LFF73" s="3206"/>
      <c r="LFG73" s="3200"/>
      <c r="LFH73" s="3201"/>
      <c r="LFI73" s="3202"/>
      <c r="LFJ73" s="3203"/>
      <c r="LFK73" s="3200"/>
      <c r="LFL73" s="3204"/>
      <c r="LFM73" s="3179"/>
      <c r="LFN73" s="3205"/>
      <c r="LFO73" s="3206"/>
      <c r="LFP73" s="3207"/>
      <c r="LFQ73" s="3208"/>
      <c r="LFR73" s="3209"/>
      <c r="LFS73" s="3208"/>
      <c r="LFT73" s="3209"/>
      <c r="LFU73" s="3200"/>
      <c r="LFV73" s="3201"/>
      <c r="LFW73" s="3208"/>
      <c r="LFX73" s="3206"/>
      <c r="LFY73" s="3200"/>
      <c r="LFZ73" s="3201"/>
      <c r="LGA73" s="3202"/>
      <c r="LGB73" s="3203"/>
      <c r="LGC73" s="3200"/>
      <c r="LGD73" s="3204"/>
      <c r="LGE73" s="3179"/>
      <c r="LGF73" s="3205"/>
      <c r="LGG73" s="3206"/>
      <c r="LGH73" s="3207"/>
      <c r="LGI73" s="3208"/>
      <c r="LGJ73" s="3209"/>
      <c r="LGK73" s="3208"/>
      <c r="LGL73" s="3209"/>
      <c r="LGM73" s="3200"/>
      <c r="LGN73" s="3201"/>
      <c r="LGO73" s="3208"/>
      <c r="LGP73" s="3206"/>
      <c r="LGQ73" s="3200"/>
      <c r="LGR73" s="3201"/>
      <c r="LGS73" s="3202"/>
      <c r="LGT73" s="3203"/>
      <c r="LGU73" s="3200"/>
      <c r="LGV73" s="3204"/>
      <c r="LGW73" s="3179"/>
      <c r="LGX73" s="3205"/>
      <c r="LGY73" s="3206"/>
      <c r="LGZ73" s="3207"/>
      <c r="LHA73" s="3208"/>
      <c r="LHB73" s="3209"/>
      <c r="LHC73" s="3208"/>
      <c r="LHD73" s="3209"/>
      <c r="LHE73" s="3200"/>
      <c r="LHF73" s="3201"/>
      <c r="LHG73" s="3208"/>
      <c r="LHH73" s="3206"/>
      <c r="LHI73" s="3200"/>
      <c r="LHJ73" s="3201"/>
      <c r="LHK73" s="3202"/>
      <c r="LHL73" s="3203"/>
      <c r="LHM73" s="3200"/>
      <c r="LHN73" s="3204"/>
      <c r="LHO73" s="3179"/>
      <c r="LHP73" s="3205"/>
      <c r="LHQ73" s="3206"/>
      <c r="LHR73" s="3207"/>
      <c r="LHS73" s="3208"/>
      <c r="LHT73" s="3209"/>
      <c r="LHU73" s="3208"/>
      <c r="LHV73" s="3209"/>
      <c r="LHW73" s="3200"/>
      <c r="LHX73" s="3201"/>
      <c r="LHY73" s="3208"/>
      <c r="LHZ73" s="3206"/>
      <c r="LIA73" s="3200"/>
      <c r="LIB73" s="3201"/>
      <c r="LIC73" s="3202"/>
      <c r="LID73" s="3203"/>
      <c r="LIE73" s="3200"/>
      <c r="LIF73" s="3204"/>
      <c r="LIG73" s="3179"/>
      <c r="LIH73" s="3205"/>
      <c r="LII73" s="3206"/>
      <c r="LIJ73" s="3207"/>
      <c r="LIK73" s="3208"/>
      <c r="LIL73" s="3209"/>
      <c r="LIM73" s="3208"/>
      <c r="LIN73" s="3209"/>
      <c r="LIO73" s="3200"/>
      <c r="LIP73" s="3201"/>
      <c r="LIQ73" s="3208"/>
      <c r="LIR73" s="3206"/>
      <c r="LIS73" s="3200"/>
      <c r="LIT73" s="3201"/>
      <c r="LIU73" s="3202"/>
      <c r="LIV73" s="3203"/>
      <c r="LIW73" s="3200"/>
      <c r="LIX73" s="3204"/>
      <c r="LIY73" s="3179"/>
      <c r="LIZ73" s="3205"/>
      <c r="LJA73" s="3206"/>
      <c r="LJB73" s="3207"/>
      <c r="LJC73" s="3208"/>
      <c r="LJD73" s="3209"/>
      <c r="LJE73" s="3208"/>
      <c r="LJF73" s="3209"/>
      <c r="LJG73" s="3200"/>
      <c r="LJH73" s="3201"/>
      <c r="LJI73" s="3208"/>
      <c r="LJJ73" s="3206"/>
      <c r="LJK73" s="3200"/>
      <c r="LJL73" s="3201"/>
      <c r="LJM73" s="3202"/>
      <c r="LJN73" s="3203"/>
      <c r="LJO73" s="3200"/>
      <c r="LJP73" s="3204"/>
      <c r="LJQ73" s="3179"/>
      <c r="LJR73" s="3205"/>
      <c r="LJS73" s="3206"/>
      <c r="LJT73" s="3207"/>
      <c r="LJU73" s="3208"/>
      <c r="LJV73" s="3209"/>
      <c r="LJW73" s="3208"/>
      <c r="LJX73" s="3209"/>
      <c r="LJY73" s="3200"/>
      <c r="LJZ73" s="3201"/>
      <c r="LKA73" s="3208"/>
      <c r="LKB73" s="3206"/>
      <c r="LKC73" s="3200"/>
      <c r="LKD73" s="3201"/>
      <c r="LKE73" s="3202"/>
      <c r="LKF73" s="3203"/>
      <c r="LKG73" s="3200"/>
      <c r="LKH73" s="3204"/>
      <c r="LKI73" s="3179"/>
      <c r="LKJ73" s="3205"/>
      <c r="LKK73" s="3206"/>
      <c r="LKL73" s="3207"/>
      <c r="LKM73" s="3208"/>
      <c r="LKN73" s="3209"/>
      <c r="LKO73" s="3208"/>
      <c r="LKP73" s="3209"/>
      <c r="LKQ73" s="3200"/>
      <c r="LKR73" s="3201"/>
      <c r="LKS73" s="3208"/>
      <c r="LKT73" s="3206"/>
      <c r="LKU73" s="3200"/>
      <c r="LKV73" s="3201"/>
      <c r="LKW73" s="3202"/>
      <c r="LKX73" s="3203"/>
      <c r="LKY73" s="3200"/>
      <c r="LKZ73" s="3204"/>
      <c r="LLA73" s="3179"/>
      <c r="LLB73" s="3205"/>
      <c r="LLC73" s="3206"/>
      <c r="LLD73" s="3207"/>
      <c r="LLE73" s="3208"/>
      <c r="LLF73" s="3209"/>
      <c r="LLG73" s="3208"/>
      <c r="LLH73" s="3209"/>
      <c r="LLI73" s="3200"/>
      <c r="LLJ73" s="3201"/>
      <c r="LLK73" s="3208"/>
      <c r="LLL73" s="3206"/>
      <c r="LLM73" s="3200"/>
      <c r="LLN73" s="3201"/>
      <c r="LLO73" s="3202"/>
      <c r="LLP73" s="3203"/>
      <c r="LLQ73" s="3200"/>
      <c r="LLR73" s="3204"/>
      <c r="LLS73" s="3179"/>
      <c r="LLT73" s="3205"/>
      <c r="LLU73" s="3206"/>
      <c r="LLV73" s="3207"/>
      <c r="LLW73" s="3208"/>
      <c r="LLX73" s="3209"/>
      <c r="LLY73" s="3208"/>
      <c r="LLZ73" s="3209"/>
      <c r="LMA73" s="3200"/>
      <c r="LMB73" s="3201"/>
      <c r="LMC73" s="3208"/>
      <c r="LMD73" s="3206"/>
      <c r="LME73" s="3200"/>
      <c r="LMF73" s="3201"/>
      <c r="LMG73" s="3202"/>
      <c r="LMH73" s="3203"/>
      <c r="LMI73" s="3200"/>
      <c r="LMJ73" s="3204"/>
      <c r="LMK73" s="3179"/>
      <c r="LML73" s="3205"/>
      <c r="LMM73" s="3206"/>
      <c r="LMN73" s="3207"/>
      <c r="LMO73" s="3208"/>
      <c r="LMP73" s="3209"/>
      <c r="LMQ73" s="3208"/>
      <c r="LMR73" s="3209"/>
      <c r="LMS73" s="3200"/>
      <c r="LMT73" s="3201"/>
      <c r="LMU73" s="3208"/>
      <c r="LMV73" s="3206"/>
      <c r="LMW73" s="3200"/>
      <c r="LMX73" s="3201"/>
      <c r="LMY73" s="3202"/>
      <c r="LMZ73" s="3203"/>
      <c r="LNA73" s="3200"/>
      <c r="LNB73" s="3204"/>
      <c r="LNC73" s="3179"/>
      <c r="LND73" s="3205"/>
      <c r="LNE73" s="3206"/>
      <c r="LNF73" s="3207"/>
      <c r="LNG73" s="3208"/>
      <c r="LNH73" s="3209"/>
      <c r="LNI73" s="3208"/>
      <c r="LNJ73" s="3209"/>
      <c r="LNK73" s="3200"/>
      <c r="LNL73" s="3201"/>
      <c r="LNM73" s="3208"/>
      <c r="LNN73" s="3206"/>
      <c r="LNO73" s="3200"/>
      <c r="LNP73" s="3201"/>
      <c r="LNQ73" s="3202"/>
      <c r="LNR73" s="3203"/>
      <c r="LNS73" s="3200"/>
      <c r="LNT73" s="3204"/>
      <c r="LNU73" s="3179"/>
      <c r="LNV73" s="3205"/>
      <c r="LNW73" s="3206"/>
      <c r="LNX73" s="3207"/>
      <c r="LNY73" s="3208"/>
      <c r="LNZ73" s="3209"/>
      <c r="LOA73" s="3208"/>
      <c r="LOB73" s="3209"/>
      <c r="LOC73" s="3200"/>
      <c r="LOD73" s="3201"/>
      <c r="LOE73" s="3208"/>
      <c r="LOF73" s="3206"/>
      <c r="LOG73" s="3200"/>
      <c r="LOH73" s="3201"/>
      <c r="LOI73" s="3202"/>
      <c r="LOJ73" s="3203"/>
      <c r="LOK73" s="3200"/>
      <c r="LOL73" s="3204"/>
      <c r="LOM73" s="3179"/>
      <c r="LON73" s="3205"/>
      <c r="LOO73" s="3206"/>
      <c r="LOP73" s="3207"/>
      <c r="LOQ73" s="3208"/>
      <c r="LOR73" s="3209"/>
      <c r="LOS73" s="3208"/>
      <c r="LOT73" s="3209"/>
      <c r="LOU73" s="3200"/>
      <c r="LOV73" s="3201"/>
      <c r="LOW73" s="3208"/>
      <c r="LOX73" s="3206"/>
      <c r="LOY73" s="3200"/>
      <c r="LOZ73" s="3201"/>
      <c r="LPA73" s="3202"/>
      <c r="LPB73" s="3203"/>
      <c r="LPC73" s="3200"/>
      <c r="LPD73" s="3204"/>
      <c r="LPE73" s="3179"/>
      <c r="LPF73" s="3205"/>
      <c r="LPG73" s="3206"/>
      <c r="LPH73" s="3207"/>
      <c r="LPI73" s="3208"/>
      <c r="LPJ73" s="3209"/>
      <c r="LPK73" s="3208"/>
      <c r="LPL73" s="3209"/>
      <c r="LPM73" s="3200"/>
      <c r="LPN73" s="3201"/>
      <c r="LPO73" s="3208"/>
      <c r="LPP73" s="3206"/>
      <c r="LPQ73" s="3200"/>
      <c r="LPR73" s="3201"/>
      <c r="LPS73" s="3202"/>
      <c r="LPT73" s="3203"/>
      <c r="LPU73" s="3200"/>
      <c r="LPV73" s="3204"/>
      <c r="LPW73" s="3179"/>
      <c r="LPX73" s="3205"/>
      <c r="LPY73" s="3206"/>
      <c r="LPZ73" s="3207"/>
      <c r="LQA73" s="3208"/>
      <c r="LQB73" s="3209"/>
      <c r="LQC73" s="3208"/>
      <c r="LQD73" s="3209"/>
      <c r="LQE73" s="3200"/>
      <c r="LQF73" s="3201"/>
      <c r="LQG73" s="3208"/>
      <c r="LQH73" s="3206"/>
      <c r="LQI73" s="3200"/>
      <c r="LQJ73" s="3201"/>
      <c r="LQK73" s="3202"/>
      <c r="LQL73" s="3203"/>
      <c r="LQM73" s="3200"/>
      <c r="LQN73" s="3204"/>
      <c r="LQO73" s="3179"/>
      <c r="LQP73" s="3205"/>
      <c r="LQQ73" s="3206"/>
      <c r="LQR73" s="3207"/>
      <c r="LQS73" s="3208"/>
      <c r="LQT73" s="3209"/>
      <c r="LQU73" s="3208"/>
      <c r="LQV73" s="3209"/>
      <c r="LQW73" s="3200"/>
      <c r="LQX73" s="3201"/>
      <c r="LQY73" s="3208"/>
      <c r="LQZ73" s="3206"/>
      <c r="LRA73" s="3200"/>
      <c r="LRB73" s="3201"/>
      <c r="LRC73" s="3202"/>
      <c r="LRD73" s="3203"/>
      <c r="LRE73" s="3200"/>
      <c r="LRF73" s="3204"/>
      <c r="LRG73" s="3179"/>
      <c r="LRH73" s="3205"/>
      <c r="LRI73" s="3206"/>
      <c r="LRJ73" s="3207"/>
      <c r="LRK73" s="3208"/>
      <c r="LRL73" s="3209"/>
      <c r="LRM73" s="3208"/>
      <c r="LRN73" s="3209"/>
      <c r="LRO73" s="3200"/>
      <c r="LRP73" s="3201"/>
      <c r="LRQ73" s="3208"/>
      <c r="LRR73" s="3206"/>
      <c r="LRS73" s="3200"/>
      <c r="LRT73" s="3201"/>
      <c r="LRU73" s="3202"/>
      <c r="LRV73" s="3203"/>
      <c r="LRW73" s="3200"/>
      <c r="LRX73" s="3204"/>
      <c r="LRY73" s="3179"/>
      <c r="LRZ73" s="3205"/>
      <c r="LSA73" s="3206"/>
      <c r="LSB73" s="3207"/>
      <c r="LSC73" s="3208"/>
      <c r="LSD73" s="3209"/>
      <c r="LSE73" s="3208"/>
      <c r="LSF73" s="3209"/>
      <c r="LSG73" s="3200"/>
      <c r="LSH73" s="3201"/>
      <c r="LSI73" s="3208"/>
      <c r="LSJ73" s="3206"/>
      <c r="LSK73" s="3200"/>
      <c r="LSL73" s="3201"/>
      <c r="LSM73" s="3202"/>
      <c r="LSN73" s="3203"/>
      <c r="LSO73" s="3200"/>
      <c r="LSP73" s="3204"/>
      <c r="LSQ73" s="3179"/>
      <c r="LSR73" s="3205"/>
      <c r="LSS73" s="3206"/>
      <c r="LST73" s="3207"/>
      <c r="LSU73" s="3208"/>
      <c r="LSV73" s="3209"/>
      <c r="LSW73" s="3208"/>
      <c r="LSX73" s="3209"/>
      <c r="LSY73" s="3200"/>
      <c r="LSZ73" s="3201"/>
      <c r="LTA73" s="3208"/>
      <c r="LTB73" s="3206"/>
      <c r="LTC73" s="3200"/>
      <c r="LTD73" s="3201"/>
      <c r="LTE73" s="3202"/>
      <c r="LTF73" s="3203"/>
      <c r="LTG73" s="3200"/>
      <c r="LTH73" s="3204"/>
      <c r="LTI73" s="3179"/>
      <c r="LTJ73" s="3205"/>
      <c r="LTK73" s="3206"/>
      <c r="LTL73" s="3207"/>
      <c r="LTM73" s="3208"/>
      <c r="LTN73" s="3209"/>
      <c r="LTO73" s="3208"/>
      <c r="LTP73" s="3209"/>
      <c r="LTQ73" s="3200"/>
      <c r="LTR73" s="3201"/>
      <c r="LTS73" s="3208"/>
      <c r="LTT73" s="3206"/>
      <c r="LTU73" s="3200"/>
      <c r="LTV73" s="3201"/>
      <c r="LTW73" s="3202"/>
      <c r="LTX73" s="3203"/>
      <c r="LTY73" s="3200"/>
      <c r="LTZ73" s="3204"/>
      <c r="LUA73" s="3179"/>
      <c r="LUB73" s="3205"/>
      <c r="LUC73" s="3206"/>
      <c r="LUD73" s="3207"/>
      <c r="LUE73" s="3208"/>
      <c r="LUF73" s="3209"/>
      <c r="LUG73" s="3208"/>
      <c r="LUH73" s="3209"/>
      <c r="LUI73" s="3200"/>
      <c r="LUJ73" s="3201"/>
      <c r="LUK73" s="3208"/>
      <c r="LUL73" s="3206"/>
      <c r="LUM73" s="3200"/>
      <c r="LUN73" s="3201"/>
      <c r="LUO73" s="3202"/>
      <c r="LUP73" s="3203"/>
      <c r="LUQ73" s="3200"/>
      <c r="LUR73" s="3204"/>
      <c r="LUS73" s="3179"/>
      <c r="LUT73" s="3205"/>
      <c r="LUU73" s="3206"/>
      <c r="LUV73" s="3207"/>
      <c r="LUW73" s="3208"/>
      <c r="LUX73" s="3209"/>
      <c r="LUY73" s="3208"/>
      <c r="LUZ73" s="3209"/>
      <c r="LVA73" s="3200"/>
      <c r="LVB73" s="3201"/>
      <c r="LVC73" s="3208"/>
      <c r="LVD73" s="3206"/>
      <c r="LVE73" s="3200"/>
      <c r="LVF73" s="3201"/>
      <c r="LVG73" s="3202"/>
      <c r="LVH73" s="3203"/>
      <c r="LVI73" s="3200"/>
      <c r="LVJ73" s="3204"/>
      <c r="LVK73" s="3179"/>
      <c r="LVL73" s="3205"/>
      <c r="LVM73" s="3206"/>
      <c r="LVN73" s="3207"/>
      <c r="LVO73" s="3208"/>
      <c r="LVP73" s="3209"/>
      <c r="LVQ73" s="3208"/>
      <c r="LVR73" s="3209"/>
      <c r="LVS73" s="3200"/>
      <c r="LVT73" s="3201"/>
      <c r="LVU73" s="3208"/>
      <c r="LVV73" s="3206"/>
      <c r="LVW73" s="3200"/>
      <c r="LVX73" s="3201"/>
      <c r="LVY73" s="3202"/>
      <c r="LVZ73" s="3203"/>
      <c r="LWA73" s="3200"/>
      <c r="LWB73" s="3204"/>
      <c r="LWC73" s="3179"/>
      <c r="LWD73" s="3205"/>
      <c r="LWE73" s="3206"/>
      <c r="LWF73" s="3207"/>
      <c r="LWG73" s="3208"/>
      <c r="LWH73" s="3209"/>
      <c r="LWI73" s="3208"/>
      <c r="LWJ73" s="3209"/>
      <c r="LWK73" s="3200"/>
      <c r="LWL73" s="3201"/>
      <c r="LWM73" s="3208"/>
      <c r="LWN73" s="3206"/>
      <c r="LWO73" s="3200"/>
      <c r="LWP73" s="3201"/>
      <c r="LWQ73" s="3202"/>
      <c r="LWR73" s="3203"/>
      <c r="LWS73" s="3200"/>
      <c r="LWT73" s="3204"/>
      <c r="LWU73" s="3179"/>
      <c r="LWV73" s="3205"/>
      <c r="LWW73" s="3206"/>
      <c r="LWX73" s="3207"/>
      <c r="LWY73" s="3208"/>
      <c r="LWZ73" s="3209"/>
      <c r="LXA73" s="3208"/>
      <c r="LXB73" s="3209"/>
      <c r="LXC73" s="3200"/>
      <c r="LXD73" s="3201"/>
      <c r="LXE73" s="3208"/>
      <c r="LXF73" s="3206"/>
      <c r="LXG73" s="3200"/>
      <c r="LXH73" s="3201"/>
      <c r="LXI73" s="3202"/>
      <c r="LXJ73" s="3203"/>
      <c r="LXK73" s="3200"/>
      <c r="LXL73" s="3204"/>
      <c r="LXM73" s="3179"/>
      <c r="LXN73" s="3205"/>
      <c r="LXO73" s="3206"/>
      <c r="LXP73" s="3207"/>
      <c r="LXQ73" s="3208"/>
      <c r="LXR73" s="3209"/>
      <c r="LXS73" s="3208"/>
      <c r="LXT73" s="3209"/>
      <c r="LXU73" s="3200"/>
      <c r="LXV73" s="3201"/>
      <c r="LXW73" s="3208"/>
      <c r="LXX73" s="3206"/>
      <c r="LXY73" s="3200"/>
      <c r="LXZ73" s="3201"/>
      <c r="LYA73" s="3202"/>
      <c r="LYB73" s="3203"/>
      <c r="LYC73" s="3200"/>
      <c r="LYD73" s="3204"/>
      <c r="LYE73" s="3179"/>
      <c r="LYF73" s="3205"/>
      <c r="LYG73" s="3206"/>
      <c r="LYH73" s="3207"/>
      <c r="LYI73" s="3208"/>
      <c r="LYJ73" s="3209"/>
      <c r="LYK73" s="3208"/>
      <c r="LYL73" s="3209"/>
      <c r="LYM73" s="3200"/>
      <c r="LYN73" s="3201"/>
      <c r="LYO73" s="3208"/>
      <c r="LYP73" s="3206"/>
      <c r="LYQ73" s="3200"/>
      <c r="LYR73" s="3201"/>
      <c r="LYS73" s="3202"/>
      <c r="LYT73" s="3203"/>
      <c r="LYU73" s="3200"/>
      <c r="LYV73" s="3204"/>
      <c r="LYW73" s="3179"/>
      <c r="LYX73" s="3205"/>
      <c r="LYY73" s="3206"/>
      <c r="LYZ73" s="3207"/>
      <c r="LZA73" s="3208"/>
      <c r="LZB73" s="3209"/>
      <c r="LZC73" s="3208"/>
      <c r="LZD73" s="3209"/>
      <c r="LZE73" s="3200"/>
      <c r="LZF73" s="3201"/>
      <c r="LZG73" s="3208"/>
      <c r="LZH73" s="3206"/>
      <c r="LZI73" s="3200"/>
      <c r="LZJ73" s="3201"/>
      <c r="LZK73" s="3202"/>
      <c r="LZL73" s="3203"/>
      <c r="LZM73" s="3200"/>
      <c r="LZN73" s="3204"/>
      <c r="LZO73" s="3179"/>
      <c r="LZP73" s="3205"/>
      <c r="LZQ73" s="3206"/>
      <c r="LZR73" s="3207"/>
      <c r="LZS73" s="3208"/>
      <c r="LZT73" s="3209"/>
      <c r="LZU73" s="3208"/>
      <c r="LZV73" s="3209"/>
      <c r="LZW73" s="3200"/>
      <c r="LZX73" s="3201"/>
      <c r="LZY73" s="3208"/>
      <c r="LZZ73" s="3206"/>
      <c r="MAA73" s="3200"/>
      <c r="MAB73" s="3201"/>
      <c r="MAC73" s="3202"/>
      <c r="MAD73" s="3203"/>
      <c r="MAE73" s="3200"/>
      <c r="MAF73" s="3204"/>
      <c r="MAG73" s="3179"/>
      <c r="MAH73" s="3205"/>
      <c r="MAI73" s="3206"/>
      <c r="MAJ73" s="3207"/>
      <c r="MAK73" s="3208"/>
      <c r="MAL73" s="3209"/>
      <c r="MAM73" s="3208"/>
      <c r="MAN73" s="3209"/>
      <c r="MAO73" s="3200"/>
      <c r="MAP73" s="3201"/>
      <c r="MAQ73" s="3208"/>
      <c r="MAR73" s="3206"/>
      <c r="MAS73" s="3200"/>
      <c r="MAT73" s="3201"/>
      <c r="MAU73" s="3202"/>
      <c r="MAV73" s="3203"/>
      <c r="MAW73" s="3200"/>
      <c r="MAX73" s="3204"/>
      <c r="MAY73" s="3179"/>
      <c r="MAZ73" s="3205"/>
      <c r="MBA73" s="3206"/>
      <c r="MBB73" s="3207"/>
      <c r="MBC73" s="3208"/>
      <c r="MBD73" s="3209"/>
      <c r="MBE73" s="3208"/>
      <c r="MBF73" s="3209"/>
      <c r="MBG73" s="3200"/>
      <c r="MBH73" s="3201"/>
      <c r="MBI73" s="3208"/>
      <c r="MBJ73" s="3206"/>
      <c r="MBK73" s="3200"/>
      <c r="MBL73" s="3201"/>
      <c r="MBM73" s="3202"/>
      <c r="MBN73" s="3203"/>
      <c r="MBO73" s="3200"/>
      <c r="MBP73" s="3204"/>
      <c r="MBQ73" s="3179"/>
      <c r="MBR73" s="3205"/>
      <c r="MBS73" s="3206"/>
      <c r="MBT73" s="3207"/>
      <c r="MBU73" s="3208"/>
      <c r="MBV73" s="3209"/>
      <c r="MBW73" s="3208"/>
      <c r="MBX73" s="3209"/>
      <c r="MBY73" s="3200"/>
      <c r="MBZ73" s="3201"/>
      <c r="MCA73" s="3208"/>
      <c r="MCB73" s="3206"/>
      <c r="MCC73" s="3200"/>
      <c r="MCD73" s="3201"/>
      <c r="MCE73" s="3202"/>
      <c r="MCF73" s="3203"/>
      <c r="MCG73" s="3200"/>
      <c r="MCH73" s="3204"/>
      <c r="MCI73" s="3179"/>
      <c r="MCJ73" s="3205"/>
      <c r="MCK73" s="3206"/>
      <c r="MCL73" s="3207"/>
      <c r="MCM73" s="3208"/>
      <c r="MCN73" s="3209"/>
      <c r="MCO73" s="3208"/>
      <c r="MCP73" s="3209"/>
      <c r="MCQ73" s="3200"/>
      <c r="MCR73" s="3201"/>
      <c r="MCS73" s="3208"/>
      <c r="MCT73" s="3206"/>
      <c r="MCU73" s="3200"/>
      <c r="MCV73" s="3201"/>
      <c r="MCW73" s="3202"/>
      <c r="MCX73" s="3203"/>
      <c r="MCY73" s="3200"/>
      <c r="MCZ73" s="3204"/>
      <c r="MDA73" s="3179"/>
      <c r="MDB73" s="3205"/>
      <c r="MDC73" s="3206"/>
      <c r="MDD73" s="3207"/>
      <c r="MDE73" s="3208"/>
      <c r="MDF73" s="3209"/>
      <c r="MDG73" s="3208"/>
      <c r="MDH73" s="3209"/>
      <c r="MDI73" s="3200"/>
      <c r="MDJ73" s="3201"/>
      <c r="MDK73" s="3208"/>
      <c r="MDL73" s="3206"/>
      <c r="MDM73" s="3200"/>
      <c r="MDN73" s="3201"/>
      <c r="MDO73" s="3202"/>
      <c r="MDP73" s="3203"/>
      <c r="MDQ73" s="3200"/>
      <c r="MDR73" s="3204"/>
      <c r="MDS73" s="3179"/>
      <c r="MDT73" s="3205"/>
      <c r="MDU73" s="3206"/>
      <c r="MDV73" s="3207"/>
      <c r="MDW73" s="3208"/>
      <c r="MDX73" s="3209"/>
      <c r="MDY73" s="3208"/>
      <c r="MDZ73" s="3209"/>
      <c r="MEA73" s="3200"/>
      <c r="MEB73" s="3201"/>
      <c r="MEC73" s="3208"/>
      <c r="MED73" s="3206"/>
      <c r="MEE73" s="3200"/>
      <c r="MEF73" s="3201"/>
      <c r="MEG73" s="3202"/>
      <c r="MEH73" s="3203"/>
      <c r="MEI73" s="3200"/>
      <c r="MEJ73" s="3204"/>
      <c r="MEK73" s="3179"/>
      <c r="MEL73" s="3205"/>
      <c r="MEM73" s="3206"/>
      <c r="MEN73" s="3207"/>
      <c r="MEO73" s="3208"/>
      <c r="MEP73" s="3209"/>
      <c r="MEQ73" s="3208"/>
      <c r="MER73" s="3209"/>
      <c r="MES73" s="3200"/>
      <c r="MET73" s="3201"/>
      <c r="MEU73" s="3208"/>
      <c r="MEV73" s="3206"/>
      <c r="MEW73" s="3200"/>
      <c r="MEX73" s="3201"/>
      <c r="MEY73" s="3202"/>
      <c r="MEZ73" s="3203"/>
      <c r="MFA73" s="3200"/>
      <c r="MFB73" s="3204"/>
      <c r="MFC73" s="3179"/>
      <c r="MFD73" s="3205"/>
      <c r="MFE73" s="3206"/>
      <c r="MFF73" s="3207"/>
      <c r="MFG73" s="3208"/>
      <c r="MFH73" s="3209"/>
      <c r="MFI73" s="3208"/>
      <c r="MFJ73" s="3209"/>
      <c r="MFK73" s="3200"/>
      <c r="MFL73" s="3201"/>
      <c r="MFM73" s="3208"/>
      <c r="MFN73" s="3206"/>
      <c r="MFO73" s="3200"/>
      <c r="MFP73" s="3201"/>
      <c r="MFQ73" s="3202"/>
      <c r="MFR73" s="3203"/>
      <c r="MFS73" s="3200"/>
      <c r="MFT73" s="3204"/>
      <c r="MFU73" s="3179"/>
      <c r="MFV73" s="3205"/>
      <c r="MFW73" s="3206"/>
      <c r="MFX73" s="3207"/>
      <c r="MFY73" s="3208"/>
      <c r="MFZ73" s="3209"/>
      <c r="MGA73" s="3208"/>
      <c r="MGB73" s="3209"/>
      <c r="MGC73" s="3200"/>
      <c r="MGD73" s="3201"/>
      <c r="MGE73" s="3208"/>
      <c r="MGF73" s="3206"/>
      <c r="MGG73" s="3200"/>
      <c r="MGH73" s="3201"/>
      <c r="MGI73" s="3202"/>
      <c r="MGJ73" s="3203"/>
      <c r="MGK73" s="3200"/>
      <c r="MGL73" s="3204"/>
      <c r="MGM73" s="3179"/>
      <c r="MGN73" s="3205"/>
      <c r="MGO73" s="3206"/>
      <c r="MGP73" s="3207"/>
      <c r="MGQ73" s="3208"/>
      <c r="MGR73" s="3209"/>
      <c r="MGS73" s="3208"/>
      <c r="MGT73" s="3209"/>
      <c r="MGU73" s="3200"/>
      <c r="MGV73" s="3201"/>
      <c r="MGW73" s="3208"/>
      <c r="MGX73" s="3206"/>
      <c r="MGY73" s="3200"/>
      <c r="MGZ73" s="3201"/>
      <c r="MHA73" s="3202"/>
      <c r="MHB73" s="3203"/>
      <c r="MHC73" s="3200"/>
      <c r="MHD73" s="3204"/>
      <c r="MHE73" s="3179"/>
      <c r="MHF73" s="3205"/>
      <c r="MHG73" s="3206"/>
      <c r="MHH73" s="3207"/>
      <c r="MHI73" s="3208"/>
      <c r="MHJ73" s="3209"/>
      <c r="MHK73" s="3208"/>
      <c r="MHL73" s="3209"/>
      <c r="MHM73" s="3200"/>
      <c r="MHN73" s="3201"/>
      <c r="MHO73" s="3208"/>
      <c r="MHP73" s="3206"/>
      <c r="MHQ73" s="3200"/>
      <c r="MHR73" s="3201"/>
      <c r="MHS73" s="3202"/>
      <c r="MHT73" s="3203"/>
      <c r="MHU73" s="3200"/>
      <c r="MHV73" s="3204"/>
      <c r="MHW73" s="3179"/>
      <c r="MHX73" s="3205"/>
      <c r="MHY73" s="3206"/>
      <c r="MHZ73" s="3207"/>
      <c r="MIA73" s="3208"/>
      <c r="MIB73" s="3209"/>
      <c r="MIC73" s="3208"/>
      <c r="MID73" s="3209"/>
      <c r="MIE73" s="3200"/>
      <c r="MIF73" s="3201"/>
      <c r="MIG73" s="3208"/>
      <c r="MIH73" s="3206"/>
      <c r="MII73" s="3200"/>
      <c r="MIJ73" s="3201"/>
      <c r="MIK73" s="3202"/>
      <c r="MIL73" s="3203"/>
      <c r="MIM73" s="3200"/>
      <c r="MIN73" s="3204"/>
      <c r="MIO73" s="3179"/>
      <c r="MIP73" s="3205"/>
      <c r="MIQ73" s="3206"/>
      <c r="MIR73" s="3207"/>
      <c r="MIS73" s="3208"/>
      <c r="MIT73" s="3209"/>
      <c r="MIU73" s="3208"/>
      <c r="MIV73" s="3209"/>
      <c r="MIW73" s="3200"/>
      <c r="MIX73" s="3201"/>
      <c r="MIY73" s="3208"/>
      <c r="MIZ73" s="3206"/>
      <c r="MJA73" s="3200"/>
      <c r="MJB73" s="3201"/>
      <c r="MJC73" s="3202"/>
      <c r="MJD73" s="3203"/>
      <c r="MJE73" s="3200"/>
      <c r="MJF73" s="3204"/>
      <c r="MJG73" s="3179"/>
      <c r="MJH73" s="3205"/>
      <c r="MJI73" s="3206"/>
      <c r="MJJ73" s="3207"/>
      <c r="MJK73" s="3208"/>
      <c r="MJL73" s="3209"/>
      <c r="MJM73" s="3208"/>
      <c r="MJN73" s="3209"/>
      <c r="MJO73" s="3200"/>
      <c r="MJP73" s="3201"/>
      <c r="MJQ73" s="3208"/>
      <c r="MJR73" s="3206"/>
      <c r="MJS73" s="3200"/>
      <c r="MJT73" s="3201"/>
      <c r="MJU73" s="3202"/>
      <c r="MJV73" s="3203"/>
      <c r="MJW73" s="3200"/>
      <c r="MJX73" s="3204"/>
      <c r="MJY73" s="3179"/>
      <c r="MJZ73" s="3205"/>
      <c r="MKA73" s="3206"/>
      <c r="MKB73" s="3207"/>
      <c r="MKC73" s="3208"/>
      <c r="MKD73" s="3209"/>
      <c r="MKE73" s="3208"/>
      <c r="MKF73" s="3209"/>
      <c r="MKG73" s="3200"/>
      <c r="MKH73" s="3201"/>
      <c r="MKI73" s="3208"/>
      <c r="MKJ73" s="3206"/>
      <c r="MKK73" s="3200"/>
      <c r="MKL73" s="3201"/>
      <c r="MKM73" s="3202"/>
      <c r="MKN73" s="3203"/>
      <c r="MKO73" s="3200"/>
      <c r="MKP73" s="3204"/>
      <c r="MKQ73" s="3179"/>
      <c r="MKR73" s="3205"/>
      <c r="MKS73" s="3206"/>
      <c r="MKT73" s="3207"/>
      <c r="MKU73" s="3208"/>
      <c r="MKV73" s="3209"/>
      <c r="MKW73" s="3208"/>
      <c r="MKX73" s="3209"/>
      <c r="MKY73" s="3200"/>
      <c r="MKZ73" s="3201"/>
      <c r="MLA73" s="3208"/>
      <c r="MLB73" s="3206"/>
      <c r="MLC73" s="3200"/>
      <c r="MLD73" s="3201"/>
      <c r="MLE73" s="3202"/>
      <c r="MLF73" s="3203"/>
      <c r="MLG73" s="3200"/>
      <c r="MLH73" s="3204"/>
      <c r="MLI73" s="3179"/>
      <c r="MLJ73" s="3205"/>
      <c r="MLK73" s="3206"/>
      <c r="MLL73" s="3207"/>
      <c r="MLM73" s="3208"/>
      <c r="MLN73" s="3209"/>
      <c r="MLO73" s="3208"/>
      <c r="MLP73" s="3209"/>
      <c r="MLQ73" s="3200"/>
      <c r="MLR73" s="3201"/>
      <c r="MLS73" s="3208"/>
      <c r="MLT73" s="3206"/>
      <c r="MLU73" s="3200"/>
      <c r="MLV73" s="3201"/>
      <c r="MLW73" s="3202"/>
      <c r="MLX73" s="3203"/>
      <c r="MLY73" s="3200"/>
      <c r="MLZ73" s="3204"/>
      <c r="MMA73" s="3179"/>
      <c r="MMB73" s="3205"/>
      <c r="MMC73" s="3206"/>
      <c r="MMD73" s="3207"/>
      <c r="MME73" s="3208"/>
      <c r="MMF73" s="3209"/>
      <c r="MMG73" s="3208"/>
      <c r="MMH73" s="3209"/>
      <c r="MMI73" s="3200"/>
      <c r="MMJ73" s="3201"/>
      <c r="MMK73" s="3208"/>
      <c r="MML73" s="3206"/>
      <c r="MMM73" s="3200"/>
      <c r="MMN73" s="3201"/>
      <c r="MMO73" s="3202"/>
      <c r="MMP73" s="3203"/>
      <c r="MMQ73" s="3200"/>
      <c r="MMR73" s="3204"/>
      <c r="MMS73" s="3179"/>
      <c r="MMT73" s="3205"/>
      <c r="MMU73" s="3206"/>
      <c r="MMV73" s="3207"/>
      <c r="MMW73" s="3208"/>
      <c r="MMX73" s="3209"/>
      <c r="MMY73" s="3208"/>
      <c r="MMZ73" s="3209"/>
      <c r="MNA73" s="3200"/>
      <c r="MNB73" s="3201"/>
      <c r="MNC73" s="3208"/>
      <c r="MND73" s="3206"/>
      <c r="MNE73" s="3200"/>
      <c r="MNF73" s="3201"/>
      <c r="MNG73" s="3202"/>
      <c r="MNH73" s="3203"/>
      <c r="MNI73" s="3200"/>
      <c r="MNJ73" s="3204"/>
      <c r="MNK73" s="3179"/>
      <c r="MNL73" s="3205"/>
      <c r="MNM73" s="3206"/>
      <c r="MNN73" s="3207"/>
      <c r="MNO73" s="3208"/>
      <c r="MNP73" s="3209"/>
      <c r="MNQ73" s="3208"/>
      <c r="MNR73" s="3209"/>
      <c r="MNS73" s="3200"/>
      <c r="MNT73" s="3201"/>
      <c r="MNU73" s="3208"/>
      <c r="MNV73" s="3206"/>
      <c r="MNW73" s="3200"/>
      <c r="MNX73" s="3201"/>
      <c r="MNY73" s="3202"/>
      <c r="MNZ73" s="3203"/>
      <c r="MOA73" s="3200"/>
      <c r="MOB73" s="3204"/>
      <c r="MOC73" s="3179"/>
      <c r="MOD73" s="3205"/>
      <c r="MOE73" s="3206"/>
      <c r="MOF73" s="3207"/>
      <c r="MOG73" s="3208"/>
      <c r="MOH73" s="3209"/>
      <c r="MOI73" s="3208"/>
      <c r="MOJ73" s="3209"/>
      <c r="MOK73" s="3200"/>
      <c r="MOL73" s="3201"/>
      <c r="MOM73" s="3208"/>
      <c r="MON73" s="3206"/>
      <c r="MOO73" s="3200"/>
      <c r="MOP73" s="3201"/>
      <c r="MOQ73" s="3202"/>
      <c r="MOR73" s="3203"/>
      <c r="MOS73" s="3200"/>
      <c r="MOT73" s="3204"/>
      <c r="MOU73" s="3179"/>
      <c r="MOV73" s="3205"/>
      <c r="MOW73" s="3206"/>
      <c r="MOX73" s="3207"/>
      <c r="MOY73" s="3208"/>
      <c r="MOZ73" s="3209"/>
      <c r="MPA73" s="3208"/>
      <c r="MPB73" s="3209"/>
      <c r="MPC73" s="3200"/>
      <c r="MPD73" s="3201"/>
      <c r="MPE73" s="3208"/>
      <c r="MPF73" s="3206"/>
      <c r="MPG73" s="3200"/>
      <c r="MPH73" s="3201"/>
      <c r="MPI73" s="3202"/>
      <c r="MPJ73" s="3203"/>
      <c r="MPK73" s="3200"/>
      <c r="MPL73" s="3204"/>
      <c r="MPM73" s="3179"/>
      <c r="MPN73" s="3205"/>
      <c r="MPO73" s="3206"/>
      <c r="MPP73" s="3207"/>
      <c r="MPQ73" s="3208"/>
      <c r="MPR73" s="3209"/>
      <c r="MPS73" s="3208"/>
      <c r="MPT73" s="3209"/>
      <c r="MPU73" s="3200"/>
      <c r="MPV73" s="3201"/>
      <c r="MPW73" s="3208"/>
      <c r="MPX73" s="3206"/>
      <c r="MPY73" s="3200"/>
      <c r="MPZ73" s="3201"/>
      <c r="MQA73" s="3202"/>
      <c r="MQB73" s="3203"/>
      <c r="MQC73" s="3200"/>
      <c r="MQD73" s="3204"/>
      <c r="MQE73" s="3179"/>
      <c r="MQF73" s="3205"/>
      <c r="MQG73" s="3206"/>
      <c r="MQH73" s="3207"/>
      <c r="MQI73" s="3208"/>
      <c r="MQJ73" s="3209"/>
      <c r="MQK73" s="3208"/>
      <c r="MQL73" s="3209"/>
      <c r="MQM73" s="3200"/>
      <c r="MQN73" s="3201"/>
      <c r="MQO73" s="3208"/>
      <c r="MQP73" s="3206"/>
      <c r="MQQ73" s="3200"/>
      <c r="MQR73" s="3201"/>
      <c r="MQS73" s="3202"/>
      <c r="MQT73" s="3203"/>
      <c r="MQU73" s="3200"/>
      <c r="MQV73" s="3204"/>
      <c r="MQW73" s="3179"/>
      <c r="MQX73" s="3205"/>
      <c r="MQY73" s="3206"/>
      <c r="MQZ73" s="3207"/>
      <c r="MRA73" s="3208"/>
      <c r="MRB73" s="3209"/>
      <c r="MRC73" s="3208"/>
      <c r="MRD73" s="3209"/>
      <c r="MRE73" s="3200"/>
      <c r="MRF73" s="3201"/>
      <c r="MRG73" s="3208"/>
      <c r="MRH73" s="3206"/>
      <c r="MRI73" s="3200"/>
      <c r="MRJ73" s="3201"/>
      <c r="MRK73" s="3202"/>
      <c r="MRL73" s="3203"/>
      <c r="MRM73" s="3200"/>
      <c r="MRN73" s="3204"/>
      <c r="MRO73" s="3179"/>
      <c r="MRP73" s="3205"/>
      <c r="MRQ73" s="3206"/>
      <c r="MRR73" s="3207"/>
      <c r="MRS73" s="3208"/>
      <c r="MRT73" s="3209"/>
      <c r="MRU73" s="3208"/>
      <c r="MRV73" s="3209"/>
      <c r="MRW73" s="3200"/>
      <c r="MRX73" s="3201"/>
      <c r="MRY73" s="3208"/>
      <c r="MRZ73" s="3206"/>
      <c r="MSA73" s="3200"/>
      <c r="MSB73" s="3201"/>
      <c r="MSC73" s="3202"/>
      <c r="MSD73" s="3203"/>
      <c r="MSE73" s="3200"/>
      <c r="MSF73" s="3204"/>
      <c r="MSG73" s="3179"/>
      <c r="MSH73" s="3205"/>
      <c r="MSI73" s="3206"/>
      <c r="MSJ73" s="3207"/>
      <c r="MSK73" s="3208"/>
      <c r="MSL73" s="3209"/>
      <c r="MSM73" s="3208"/>
      <c r="MSN73" s="3209"/>
      <c r="MSO73" s="3200"/>
      <c r="MSP73" s="3201"/>
      <c r="MSQ73" s="3208"/>
      <c r="MSR73" s="3206"/>
      <c r="MSS73" s="3200"/>
      <c r="MST73" s="3201"/>
      <c r="MSU73" s="3202"/>
      <c r="MSV73" s="3203"/>
      <c r="MSW73" s="3200"/>
      <c r="MSX73" s="3204"/>
      <c r="MSY73" s="3179"/>
      <c r="MSZ73" s="3205"/>
      <c r="MTA73" s="3206"/>
      <c r="MTB73" s="3207"/>
      <c r="MTC73" s="3208"/>
      <c r="MTD73" s="3209"/>
      <c r="MTE73" s="3208"/>
      <c r="MTF73" s="3209"/>
      <c r="MTG73" s="3200"/>
      <c r="MTH73" s="3201"/>
      <c r="MTI73" s="3208"/>
      <c r="MTJ73" s="3206"/>
      <c r="MTK73" s="3200"/>
      <c r="MTL73" s="3201"/>
      <c r="MTM73" s="3202"/>
      <c r="MTN73" s="3203"/>
      <c r="MTO73" s="3200"/>
      <c r="MTP73" s="3204"/>
      <c r="MTQ73" s="3179"/>
      <c r="MTR73" s="3205"/>
      <c r="MTS73" s="3206"/>
      <c r="MTT73" s="3207"/>
      <c r="MTU73" s="3208"/>
      <c r="MTV73" s="3209"/>
      <c r="MTW73" s="3208"/>
      <c r="MTX73" s="3209"/>
      <c r="MTY73" s="3200"/>
      <c r="MTZ73" s="3201"/>
      <c r="MUA73" s="3208"/>
      <c r="MUB73" s="3206"/>
      <c r="MUC73" s="3200"/>
      <c r="MUD73" s="3201"/>
      <c r="MUE73" s="3202"/>
      <c r="MUF73" s="3203"/>
      <c r="MUG73" s="3200"/>
      <c r="MUH73" s="3204"/>
      <c r="MUI73" s="3179"/>
      <c r="MUJ73" s="3205"/>
      <c r="MUK73" s="3206"/>
      <c r="MUL73" s="3207"/>
      <c r="MUM73" s="3208"/>
      <c r="MUN73" s="3209"/>
      <c r="MUO73" s="3208"/>
      <c r="MUP73" s="3209"/>
      <c r="MUQ73" s="3200"/>
      <c r="MUR73" s="3201"/>
      <c r="MUS73" s="3208"/>
      <c r="MUT73" s="3206"/>
      <c r="MUU73" s="3200"/>
      <c r="MUV73" s="3201"/>
      <c r="MUW73" s="3202"/>
      <c r="MUX73" s="3203"/>
      <c r="MUY73" s="3200"/>
      <c r="MUZ73" s="3204"/>
      <c r="MVA73" s="3179"/>
      <c r="MVB73" s="3205"/>
      <c r="MVC73" s="3206"/>
      <c r="MVD73" s="3207"/>
      <c r="MVE73" s="3208"/>
      <c r="MVF73" s="3209"/>
      <c r="MVG73" s="3208"/>
      <c r="MVH73" s="3209"/>
      <c r="MVI73" s="3200"/>
      <c r="MVJ73" s="3201"/>
      <c r="MVK73" s="3208"/>
      <c r="MVL73" s="3206"/>
      <c r="MVM73" s="3200"/>
      <c r="MVN73" s="3201"/>
      <c r="MVO73" s="3202"/>
      <c r="MVP73" s="3203"/>
      <c r="MVQ73" s="3200"/>
      <c r="MVR73" s="3204"/>
      <c r="MVS73" s="3179"/>
      <c r="MVT73" s="3205"/>
      <c r="MVU73" s="3206"/>
      <c r="MVV73" s="3207"/>
      <c r="MVW73" s="3208"/>
      <c r="MVX73" s="3209"/>
      <c r="MVY73" s="3208"/>
      <c r="MVZ73" s="3209"/>
      <c r="MWA73" s="3200"/>
      <c r="MWB73" s="3201"/>
      <c r="MWC73" s="3208"/>
      <c r="MWD73" s="3206"/>
      <c r="MWE73" s="3200"/>
      <c r="MWF73" s="3201"/>
      <c r="MWG73" s="3202"/>
      <c r="MWH73" s="3203"/>
      <c r="MWI73" s="3200"/>
      <c r="MWJ73" s="3204"/>
      <c r="MWK73" s="3179"/>
      <c r="MWL73" s="3205"/>
      <c r="MWM73" s="3206"/>
      <c r="MWN73" s="3207"/>
      <c r="MWO73" s="3208"/>
      <c r="MWP73" s="3209"/>
      <c r="MWQ73" s="3208"/>
      <c r="MWR73" s="3209"/>
      <c r="MWS73" s="3200"/>
      <c r="MWT73" s="3201"/>
      <c r="MWU73" s="3208"/>
      <c r="MWV73" s="3206"/>
      <c r="MWW73" s="3200"/>
      <c r="MWX73" s="3201"/>
      <c r="MWY73" s="3202"/>
      <c r="MWZ73" s="3203"/>
      <c r="MXA73" s="3200"/>
      <c r="MXB73" s="3204"/>
      <c r="MXC73" s="3179"/>
      <c r="MXD73" s="3205"/>
      <c r="MXE73" s="3206"/>
      <c r="MXF73" s="3207"/>
      <c r="MXG73" s="3208"/>
      <c r="MXH73" s="3209"/>
      <c r="MXI73" s="3208"/>
      <c r="MXJ73" s="3209"/>
      <c r="MXK73" s="3200"/>
      <c r="MXL73" s="3201"/>
      <c r="MXM73" s="3208"/>
      <c r="MXN73" s="3206"/>
      <c r="MXO73" s="3200"/>
      <c r="MXP73" s="3201"/>
      <c r="MXQ73" s="3202"/>
      <c r="MXR73" s="3203"/>
      <c r="MXS73" s="3200"/>
      <c r="MXT73" s="3204"/>
      <c r="MXU73" s="3179"/>
      <c r="MXV73" s="3205"/>
      <c r="MXW73" s="3206"/>
      <c r="MXX73" s="3207"/>
      <c r="MXY73" s="3208"/>
      <c r="MXZ73" s="3209"/>
      <c r="MYA73" s="3208"/>
      <c r="MYB73" s="3209"/>
      <c r="MYC73" s="3200"/>
      <c r="MYD73" s="3201"/>
      <c r="MYE73" s="3208"/>
      <c r="MYF73" s="3206"/>
      <c r="MYG73" s="3200"/>
      <c r="MYH73" s="3201"/>
      <c r="MYI73" s="3202"/>
      <c r="MYJ73" s="3203"/>
      <c r="MYK73" s="3200"/>
      <c r="MYL73" s="3204"/>
      <c r="MYM73" s="3179"/>
      <c r="MYN73" s="3205"/>
      <c r="MYO73" s="3206"/>
      <c r="MYP73" s="3207"/>
      <c r="MYQ73" s="3208"/>
      <c r="MYR73" s="3209"/>
      <c r="MYS73" s="3208"/>
      <c r="MYT73" s="3209"/>
      <c r="MYU73" s="3200"/>
      <c r="MYV73" s="3201"/>
      <c r="MYW73" s="3208"/>
      <c r="MYX73" s="3206"/>
      <c r="MYY73" s="3200"/>
      <c r="MYZ73" s="3201"/>
      <c r="MZA73" s="3202"/>
      <c r="MZB73" s="3203"/>
      <c r="MZC73" s="3200"/>
      <c r="MZD73" s="3204"/>
      <c r="MZE73" s="3179"/>
      <c r="MZF73" s="3205"/>
      <c r="MZG73" s="3206"/>
      <c r="MZH73" s="3207"/>
      <c r="MZI73" s="3208"/>
      <c r="MZJ73" s="3209"/>
      <c r="MZK73" s="3208"/>
      <c r="MZL73" s="3209"/>
      <c r="MZM73" s="3200"/>
      <c r="MZN73" s="3201"/>
      <c r="MZO73" s="3208"/>
      <c r="MZP73" s="3206"/>
      <c r="MZQ73" s="3200"/>
      <c r="MZR73" s="3201"/>
      <c r="MZS73" s="3202"/>
      <c r="MZT73" s="3203"/>
      <c r="MZU73" s="3200"/>
      <c r="MZV73" s="3204"/>
      <c r="MZW73" s="3179"/>
      <c r="MZX73" s="3205"/>
      <c r="MZY73" s="3206"/>
      <c r="MZZ73" s="3207"/>
      <c r="NAA73" s="3208"/>
      <c r="NAB73" s="3209"/>
      <c r="NAC73" s="3208"/>
      <c r="NAD73" s="3209"/>
      <c r="NAE73" s="3200"/>
      <c r="NAF73" s="3201"/>
      <c r="NAG73" s="3208"/>
      <c r="NAH73" s="3206"/>
      <c r="NAI73" s="3200"/>
      <c r="NAJ73" s="3201"/>
      <c r="NAK73" s="3202"/>
      <c r="NAL73" s="3203"/>
      <c r="NAM73" s="3200"/>
      <c r="NAN73" s="3204"/>
      <c r="NAO73" s="3179"/>
      <c r="NAP73" s="3205"/>
      <c r="NAQ73" s="3206"/>
      <c r="NAR73" s="3207"/>
      <c r="NAS73" s="3208"/>
      <c r="NAT73" s="3209"/>
      <c r="NAU73" s="3208"/>
      <c r="NAV73" s="3209"/>
      <c r="NAW73" s="3200"/>
      <c r="NAX73" s="3201"/>
      <c r="NAY73" s="3208"/>
      <c r="NAZ73" s="3206"/>
      <c r="NBA73" s="3200"/>
      <c r="NBB73" s="3201"/>
      <c r="NBC73" s="3202"/>
      <c r="NBD73" s="3203"/>
      <c r="NBE73" s="3200"/>
      <c r="NBF73" s="3204"/>
      <c r="NBG73" s="3179"/>
      <c r="NBH73" s="3205"/>
      <c r="NBI73" s="3206"/>
      <c r="NBJ73" s="3207"/>
      <c r="NBK73" s="3208"/>
      <c r="NBL73" s="3209"/>
      <c r="NBM73" s="3208"/>
      <c r="NBN73" s="3209"/>
      <c r="NBO73" s="3200"/>
      <c r="NBP73" s="3201"/>
      <c r="NBQ73" s="3208"/>
      <c r="NBR73" s="3206"/>
      <c r="NBS73" s="3200"/>
      <c r="NBT73" s="3201"/>
      <c r="NBU73" s="3202"/>
      <c r="NBV73" s="3203"/>
      <c r="NBW73" s="3200"/>
      <c r="NBX73" s="3204"/>
      <c r="NBY73" s="3179"/>
      <c r="NBZ73" s="3205"/>
      <c r="NCA73" s="3206"/>
      <c r="NCB73" s="3207"/>
      <c r="NCC73" s="3208"/>
      <c r="NCD73" s="3209"/>
      <c r="NCE73" s="3208"/>
      <c r="NCF73" s="3209"/>
      <c r="NCG73" s="3200"/>
      <c r="NCH73" s="3201"/>
      <c r="NCI73" s="3208"/>
      <c r="NCJ73" s="3206"/>
      <c r="NCK73" s="3200"/>
      <c r="NCL73" s="3201"/>
      <c r="NCM73" s="3202"/>
      <c r="NCN73" s="3203"/>
      <c r="NCO73" s="3200"/>
      <c r="NCP73" s="3204"/>
      <c r="NCQ73" s="3179"/>
      <c r="NCR73" s="3205"/>
      <c r="NCS73" s="3206"/>
      <c r="NCT73" s="3207"/>
      <c r="NCU73" s="3208"/>
      <c r="NCV73" s="3209"/>
      <c r="NCW73" s="3208"/>
      <c r="NCX73" s="3209"/>
      <c r="NCY73" s="3200"/>
      <c r="NCZ73" s="3201"/>
      <c r="NDA73" s="3208"/>
      <c r="NDB73" s="3206"/>
      <c r="NDC73" s="3200"/>
      <c r="NDD73" s="3201"/>
      <c r="NDE73" s="3202"/>
      <c r="NDF73" s="3203"/>
      <c r="NDG73" s="3200"/>
      <c r="NDH73" s="3204"/>
      <c r="NDI73" s="3179"/>
      <c r="NDJ73" s="3205"/>
      <c r="NDK73" s="3206"/>
      <c r="NDL73" s="3207"/>
      <c r="NDM73" s="3208"/>
      <c r="NDN73" s="3209"/>
      <c r="NDO73" s="3208"/>
      <c r="NDP73" s="3209"/>
      <c r="NDQ73" s="3200"/>
      <c r="NDR73" s="3201"/>
      <c r="NDS73" s="3208"/>
      <c r="NDT73" s="3206"/>
      <c r="NDU73" s="3200"/>
      <c r="NDV73" s="3201"/>
      <c r="NDW73" s="3202"/>
      <c r="NDX73" s="3203"/>
      <c r="NDY73" s="3200"/>
      <c r="NDZ73" s="3204"/>
      <c r="NEA73" s="3179"/>
      <c r="NEB73" s="3205"/>
      <c r="NEC73" s="3206"/>
      <c r="NED73" s="3207"/>
      <c r="NEE73" s="3208"/>
      <c r="NEF73" s="3209"/>
      <c r="NEG73" s="3208"/>
      <c r="NEH73" s="3209"/>
      <c r="NEI73" s="3200"/>
      <c r="NEJ73" s="3201"/>
      <c r="NEK73" s="3208"/>
      <c r="NEL73" s="3206"/>
      <c r="NEM73" s="3200"/>
      <c r="NEN73" s="3201"/>
      <c r="NEO73" s="3202"/>
      <c r="NEP73" s="3203"/>
      <c r="NEQ73" s="3200"/>
      <c r="NER73" s="3204"/>
      <c r="NES73" s="3179"/>
      <c r="NET73" s="3205"/>
      <c r="NEU73" s="3206"/>
      <c r="NEV73" s="3207"/>
      <c r="NEW73" s="3208"/>
      <c r="NEX73" s="3209"/>
      <c r="NEY73" s="3208"/>
      <c r="NEZ73" s="3209"/>
      <c r="NFA73" s="3200"/>
      <c r="NFB73" s="3201"/>
      <c r="NFC73" s="3208"/>
      <c r="NFD73" s="3206"/>
      <c r="NFE73" s="3200"/>
      <c r="NFF73" s="3201"/>
      <c r="NFG73" s="3202"/>
      <c r="NFH73" s="3203"/>
      <c r="NFI73" s="3200"/>
      <c r="NFJ73" s="3204"/>
      <c r="NFK73" s="3179"/>
      <c r="NFL73" s="3205"/>
      <c r="NFM73" s="3206"/>
      <c r="NFN73" s="3207"/>
      <c r="NFO73" s="3208"/>
      <c r="NFP73" s="3209"/>
      <c r="NFQ73" s="3208"/>
      <c r="NFR73" s="3209"/>
      <c r="NFS73" s="3200"/>
      <c r="NFT73" s="3201"/>
      <c r="NFU73" s="3208"/>
      <c r="NFV73" s="3206"/>
      <c r="NFW73" s="3200"/>
      <c r="NFX73" s="3201"/>
      <c r="NFY73" s="3202"/>
      <c r="NFZ73" s="3203"/>
      <c r="NGA73" s="3200"/>
      <c r="NGB73" s="3204"/>
      <c r="NGC73" s="3179"/>
      <c r="NGD73" s="3205"/>
      <c r="NGE73" s="3206"/>
      <c r="NGF73" s="3207"/>
      <c r="NGG73" s="3208"/>
      <c r="NGH73" s="3209"/>
      <c r="NGI73" s="3208"/>
      <c r="NGJ73" s="3209"/>
      <c r="NGK73" s="3200"/>
      <c r="NGL73" s="3201"/>
      <c r="NGM73" s="3208"/>
      <c r="NGN73" s="3206"/>
      <c r="NGO73" s="3200"/>
      <c r="NGP73" s="3201"/>
      <c r="NGQ73" s="3202"/>
      <c r="NGR73" s="3203"/>
      <c r="NGS73" s="3200"/>
      <c r="NGT73" s="3204"/>
      <c r="NGU73" s="3179"/>
      <c r="NGV73" s="3205"/>
      <c r="NGW73" s="3206"/>
      <c r="NGX73" s="3207"/>
      <c r="NGY73" s="3208"/>
      <c r="NGZ73" s="3209"/>
      <c r="NHA73" s="3208"/>
      <c r="NHB73" s="3209"/>
      <c r="NHC73" s="3200"/>
      <c r="NHD73" s="3201"/>
      <c r="NHE73" s="3208"/>
      <c r="NHF73" s="3206"/>
      <c r="NHG73" s="3200"/>
      <c r="NHH73" s="3201"/>
      <c r="NHI73" s="3202"/>
      <c r="NHJ73" s="3203"/>
      <c r="NHK73" s="3200"/>
      <c r="NHL73" s="3204"/>
      <c r="NHM73" s="3179"/>
      <c r="NHN73" s="3205"/>
      <c r="NHO73" s="3206"/>
      <c r="NHP73" s="3207"/>
      <c r="NHQ73" s="3208"/>
      <c r="NHR73" s="3209"/>
      <c r="NHS73" s="3208"/>
      <c r="NHT73" s="3209"/>
      <c r="NHU73" s="3200"/>
      <c r="NHV73" s="3201"/>
      <c r="NHW73" s="3208"/>
      <c r="NHX73" s="3206"/>
      <c r="NHY73" s="3200"/>
      <c r="NHZ73" s="3201"/>
      <c r="NIA73" s="3202"/>
      <c r="NIB73" s="3203"/>
      <c r="NIC73" s="3200"/>
      <c r="NID73" s="3204"/>
      <c r="NIE73" s="3179"/>
      <c r="NIF73" s="3205"/>
      <c r="NIG73" s="3206"/>
      <c r="NIH73" s="3207"/>
      <c r="NII73" s="3208"/>
      <c r="NIJ73" s="3209"/>
      <c r="NIK73" s="3208"/>
      <c r="NIL73" s="3209"/>
      <c r="NIM73" s="3200"/>
      <c r="NIN73" s="3201"/>
      <c r="NIO73" s="3208"/>
      <c r="NIP73" s="3206"/>
      <c r="NIQ73" s="3200"/>
      <c r="NIR73" s="3201"/>
      <c r="NIS73" s="3202"/>
      <c r="NIT73" s="3203"/>
      <c r="NIU73" s="3200"/>
      <c r="NIV73" s="3204"/>
      <c r="NIW73" s="3179"/>
      <c r="NIX73" s="3205"/>
      <c r="NIY73" s="3206"/>
      <c r="NIZ73" s="3207"/>
      <c r="NJA73" s="3208"/>
      <c r="NJB73" s="3209"/>
      <c r="NJC73" s="3208"/>
      <c r="NJD73" s="3209"/>
      <c r="NJE73" s="3200"/>
      <c r="NJF73" s="3201"/>
      <c r="NJG73" s="3208"/>
      <c r="NJH73" s="3206"/>
      <c r="NJI73" s="3200"/>
      <c r="NJJ73" s="3201"/>
      <c r="NJK73" s="3202"/>
      <c r="NJL73" s="3203"/>
      <c r="NJM73" s="3200"/>
      <c r="NJN73" s="3204"/>
      <c r="NJO73" s="3179"/>
      <c r="NJP73" s="3205"/>
      <c r="NJQ73" s="3206"/>
      <c r="NJR73" s="3207"/>
      <c r="NJS73" s="3208"/>
      <c r="NJT73" s="3209"/>
      <c r="NJU73" s="3208"/>
      <c r="NJV73" s="3209"/>
      <c r="NJW73" s="3200"/>
      <c r="NJX73" s="3201"/>
      <c r="NJY73" s="3208"/>
      <c r="NJZ73" s="3206"/>
      <c r="NKA73" s="3200"/>
      <c r="NKB73" s="3201"/>
      <c r="NKC73" s="3202"/>
      <c r="NKD73" s="3203"/>
      <c r="NKE73" s="3200"/>
      <c r="NKF73" s="3204"/>
      <c r="NKG73" s="3179"/>
      <c r="NKH73" s="3205"/>
      <c r="NKI73" s="3206"/>
      <c r="NKJ73" s="3207"/>
      <c r="NKK73" s="3208"/>
      <c r="NKL73" s="3209"/>
      <c r="NKM73" s="3208"/>
      <c r="NKN73" s="3209"/>
      <c r="NKO73" s="3200"/>
      <c r="NKP73" s="3201"/>
      <c r="NKQ73" s="3208"/>
      <c r="NKR73" s="3206"/>
      <c r="NKS73" s="3200"/>
      <c r="NKT73" s="3201"/>
      <c r="NKU73" s="3202"/>
      <c r="NKV73" s="3203"/>
      <c r="NKW73" s="3200"/>
      <c r="NKX73" s="3204"/>
      <c r="NKY73" s="3179"/>
      <c r="NKZ73" s="3205"/>
      <c r="NLA73" s="3206"/>
      <c r="NLB73" s="3207"/>
      <c r="NLC73" s="3208"/>
      <c r="NLD73" s="3209"/>
      <c r="NLE73" s="3208"/>
      <c r="NLF73" s="3209"/>
      <c r="NLG73" s="3200"/>
      <c r="NLH73" s="3201"/>
      <c r="NLI73" s="3208"/>
      <c r="NLJ73" s="3206"/>
      <c r="NLK73" s="3200"/>
      <c r="NLL73" s="3201"/>
      <c r="NLM73" s="3202"/>
      <c r="NLN73" s="3203"/>
      <c r="NLO73" s="3200"/>
      <c r="NLP73" s="3204"/>
      <c r="NLQ73" s="3179"/>
      <c r="NLR73" s="3205"/>
      <c r="NLS73" s="3206"/>
      <c r="NLT73" s="3207"/>
      <c r="NLU73" s="3208"/>
      <c r="NLV73" s="3209"/>
      <c r="NLW73" s="3208"/>
      <c r="NLX73" s="3209"/>
      <c r="NLY73" s="3200"/>
      <c r="NLZ73" s="3201"/>
      <c r="NMA73" s="3208"/>
      <c r="NMB73" s="3206"/>
      <c r="NMC73" s="3200"/>
      <c r="NMD73" s="3201"/>
      <c r="NME73" s="3202"/>
      <c r="NMF73" s="3203"/>
      <c r="NMG73" s="3200"/>
      <c r="NMH73" s="3204"/>
      <c r="NMI73" s="3179"/>
      <c r="NMJ73" s="3205"/>
      <c r="NMK73" s="3206"/>
      <c r="NML73" s="3207"/>
      <c r="NMM73" s="3208"/>
      <c r="NMN73" s="3209"/>
      <c r="NMO73" s="3208"/>
      <c r="NMP73" s="3209"/>
      <c r="NMQ73" s="3200"/>
      <c r="NMR73" s="3201"/>
      <c r="NMS73" s="3208"/>
      <c r="NMT73" s="3206"/>
      <c r="NMU73" s="3200"/>
      <c r="NMV73" s="3201"/>
      <c r="NMW73" s="3202"/>
      <c r="NMX73" s="3203"/>
      <c r="NMY73" s="3200"/>
      <c r="NMZ73" s="3204"/>
      <c r="NNA73" s="3179"/>
      <c r="NNB73" s="3205"/>
      <c r="NNC73" s="3206"/>
      <c r="NND73" s="3207"/>
      <c r="NNE73" s="3208"/>
      <c r="NNF73" s="3209"/>
      <c r="NNG73" s="3208"/>
      <c r="NNH73" s="3209"/>
      <c r="NNI73" s="3200"/>
      <c r="NNJ73" s="3201"/>
      <c r="NNK73" s="3208"/>
      <c r="NNL73" s="3206"/>
      <c r="NNM73" s="3200"/>
      <c r="NNN73" s="3201"/>
      <c r="NNO73" s="3202"/>
      <c r="NNP73" s="3203"/>
      <c r="NNQ73" s="3200"/>
      <c r="NNR73" s="3204"/>
      <c r="NNS73" s="3179"/>
      <c r="NNT73" s="3205"/>
      <c r="NNU73" s="3206"/>
      <c r="NNV73" s="3207"/>
      <c r="NNW73" s="3208"/>
      <c r="NNX73" s="3209"/>
      <c r="NNY73" s="3208"/>
      <c r="NNZ73" s="3209"/>
      <c r="NOA73" s="3200"/>
      <c r="NOB73" s="3201"/>
      <c r="NOC73" s="3208"/>
      <c r="NOD73" s="3206"/>
      <c r="NOE73" s="3200"/>
      <c r="NOF73" s="3201"/>
      <c r="NOG73" s="3202"/>
      <c r="NOH73" s="3203"/>
      <c r="NOI73" s="3200"/>
      <c r="NOJ73" s="3204"/>
      <c r="NOK73" s="3179"/>
      <c r="NOL73" s="3205"/>
      <c r="NOM73" s="3206"/>
      <c r="NON73" s="3207"/>
      <c r="NOO73" s="3208"/>
      <c r="NOP73" s="3209"/>
      <c r="NOQ73" s="3208"/>
      <c r="NOR73" s="3209"/>
      <c r="NOS73" s="3200"/>
      <c r="NOT73" s="3201"/>
      <c r="NOU73" s="3208"/>
      <c r="NOV73" s="3206"/>
      <c r="NOW73" s="3200"/>
      <c r="NOX73" s="3201"/>
      <c r="NOY73" s="3202"/>
      <c r="NOZ73" s="3203"/>
      <c r="NPA73" s="3200"/>
      <c r="NPB73" s="3204"/>
      <c r="NPC73" s="3179"/>
      <c r="NPD73" s="3205"/>
      <c r="NPE73" s="3206"/>
      <c r="NPF73" s="3207"/>
      <c r="NPG73" s="3208"/>
      <c r="NPH73" s="3209"/>
      <c r="NPI73" s="3208"/>
      <c r="NPJ73" s="3209"/>
      <c r="NPK73" s="3200"/>
      <c r="NPL73" s="3201"/>
      <c r="NPM73" s="3208"/>
      <c r="NPN73" s="3206"/>
      <c r="NPO73" s="3200"/>
      <c r="NPP73" s="3201"/>
      <c r="NPQ73" s="3202"/>
      <c r="NPR73" s="3203"/>
      <c r="NPS73" s="3200"/>
      <c r="NPT73" s="3204"/>
      <c r="NPU73" s="3179"/>
      <c r="NPV73" s="3205"/>
      <c r="NPW73" s="3206"/>
      <c r="NPX73" s="3207"/>
      <c r="NPY73" s="3208"/>
      <c r="NPZ73" s="3209"/>
      <c r="NQA73" s="3208"/>
      <c r="NQB73" s="3209"/>
      <c r="NQC73" s="3200"/>
      <c r="NQD73" s="3201"/>
      <c r="NQE73" s="3208"/>
      <c r="NQF73" s="3206"/>
      <c r="NQG73" s="3200"/>
      <c r="NQH73" s="3201"/>
      <c r="NQI73" s="3202"/>
      <c r="NQJ73" s="3203"/>
      <c r="NQK73" s="3200"/>
      <c r="NQL73" s="3204"/>
      <c r="NQM73" s="3179"/>
      <c r="NQN73" s="3205"/>
      <c r="NQO73" s="3206"/>
      <c r="NQP73" s="3207"/>
      <c r="NQQ73" s="3208"/>
      <c r="NQR73" s="3209"/>
      <c r="NQS73" s="3208"/>
      <c r="NQT73" s="3209"/>
      <c r="NQU73" s="3200"/>
      <c r="NQV73" s="3201"/>
      <c r="NQW73" s="3208"/>
      <c r="NQX73" s="3206"/>
      <c r="NQY73" s="3200"/>
      <c r="NQZ73" s="3201"/>
      <c r="NRA73" s="3202"/>
      <c r="NRB73" s="3203"/>
      <c r="NRC73" s="3200"/>
      <c r="NRD73" s="3204"/>
      <c r="NRE73" s="3179"/>
      <c r="NRF73" s="3205"/>
      <c r="NRG73" s="3206"/>
      <c r="NRH73" s="3207"/>
      <c r="NRI73" s="3208"/>
      <c r="NRJ73" s="3209"/>
      <c r="NRK73" s="3208"/>
      <c r="NRL73" s="3209"/>
      <c r="NRM73" s="3200"/>
      <c r="NRN73" s="3201"/>
      <c r="NRO73" s="3208"/>
      <c r="NRP73" s="3206"/>
      <c r="NRQ73" s="3200"/>
      <c r="NRR73" s="3201"/>
      <c r="NRS73" s="3202"/>
      <c r="NRT73" s="3203"/>
      <c r="NRU73" s="3200"/>
      <c r="NRV73" s="3204"/>
      <c r="NRW73" s="3179"/>
      <c r="NRX73" s="3205"/>
      <c r="NRY73" s="3206"/>
      <c r="NRZ73" s="3207"/>
      <c r="NSA73" s="3208"/>
      <c r="NSB73" s="3209"/>
      <c r="NSC73" s="3208"/>
      <c r="NSD73" s="3209"/>
      <c r="NSE73" s="3200"/>
      <c r="NSF73" s="3201"/>
      <c r="NSG73" s="3208"/>
      <c r="NSH73" s="3206"/>
      <c r="NSI73" s="3200"/>
      <c r="NSJ73" s="3201"/>
      <c r="NSK73" s="3202"/>
      <c r="NSL73" s="3203"/>
      <c r="NSM73" s="3200"/>
      <c r="NSN73" s="3204"/>
      <c r="NSO73" s="3179"/>
      <c r="NSP73" s="3205"/>
      <c r="NSQ73" s="3206"/>
      <c r="NSR73" s="3207"/>
      <c r="NSS73" s="3208"/>
      <c r="NST73" s="3209"/>
      <c r="NSU73" s="3208"/>
      <c r="NSV73" s="3209"/>
      <c r="NSW73" s="3200"/>
      <c r="NSX73" s="3201"/>
      <c r="NSY73" s="3208"/>
      <c r="NSZ73" s="3206"/>
      <c r="NTA73" s="3200"/>
      <c r="NTB73" s="3201"/>
      <c r="NTC73" s="3202"/>
      <c r="NTD73" s="3203"/>
      <c r="NTE73" s="3200"/>
      <c r="NTF73" s="3204"/>
      <c r="NTG73" s="3179"/>
      <c r="NTH73" s="3205"/>
      <c r="NTI73" s="3206"/>
      <c r="NTJ73" s="3207"/>
      <c r="NTK73" s="3208"/>
      <c r="NTL73" s="3209"/>
      <c r="NTM73" s="3208"/>
      <c r="NTN73" s="3209"/>
      <c r="NTO73" s="3200"/>
      <c r="NTP73" s="3201"/>
      <c r="NTQ73" s="3208"/>
      <c r="NTR73" s="3206"/>
      <c r="NTS73" s="3200"/>
      <c r="NTT73" s="3201"/>
      <c r="NTU73" s="3202"/>
      <c r="NTV73" s="3203"/>
      <c r="NTW73" s="3200"/>
      <c r="NTX73" s="3204"/>
      <c r="NTY73" s="3179"/>
      <c r="NTZ73" s="3205"/>
      <c r="NUA73" s="3206"/>
      <c r="NUB73" s="3207"/>
      <c r="NUC73" s="3208"/>
      <c r="NUD73" s="3209"/>
      <c r="NUE73" s="3208"/>
      <c r="NUF73" s="3209"/>
      <c r="NUG73" s="3200"/>
      <c r="NUH73" s="3201"/>
      <c r="NUI73" s="3208"/>
      <c r="NUJ73" s="3206"/>
      <c r="NUK73" s="3200"/>
      <c r="NUL73" s="3201"/>
      <c r="NUM73" s="3202"/>
      <c r="NUN73" s="3203"/>
      <c r="NUO73" s="3200"/>
      <c r="NUP73" s="3204"/>
      <c r="NUQ73" s="3179"/>
      <c r="NUR73" s="3205"/>
      <c r="NUS73" s="3206"/>
      <c r="NUT73" s="3207"/>
      <c r="NUU73" s="3208"/>
      <c r="NUV73" s="3209"/>
      <c r="NUW73" s="3208"/>
      <c r="NUX73" s="3209"/>
      <c r="NUY73" s="3200"/>
      <c r="NUZ73" s="3201"/>
      <c r="NVA73" s="3208"/>
      <c r="NVB73" s="3206"/>
      <c r="NVC73" s="3200"/>
      <c r="NVD73" s="3201"/>
      <c r="NVE73" s="3202"/>
      <c r="NVF73" s="3203"/>
      <c r="NVG73" s="3200"/>
      <c r="NVH73" s="3204"/>
      <c r="NVI73" s="3179"/>
      <c r="NVJ73" s="3205"/>
      <c r="NVK73" s="3206"/>
      <c r="NVL73" s="3207"/>
      <c r="NVM73" s="3208"/>
      <c r="NVN73" s="3209"/>
      <c r="NVO73" s="3208"/>
      <c r="NVP73" s="3209"/>
      <c r="NVQ73" s="3200"/>
      <c r="NVR73" s="3201"/>
      <c r="NVS73" s="3208"/>
      <c r="NVT73" s="3206"/>
      <c r="NVU73" s="3200"/>
      <c r="NVV73" s="3201"/>
      <c r="NVW73" s="3202"/>
      <c r="NVX73" s="3203"/>
      <c r="NVY73" s="3200"/>
      <c r="NVZ73" s="3204"/>
      <c r="NWA73" s="3179"/>
      <c r="NWB73" s="3205"/>
      <c r="NWC73" s="3206"/>
      <c r="NWD73" s="3207"/>
      <c r="NWE73" s="3208"/>
      <c r="NWF73" s="3209"/>
      <c r="NWG73" s="3208"/>
      <c r="NWH73" s="3209"/>
      <c r="NWI73" s="3200"/>
      <c r="NWJ73" s="3201"/>
      <c r="NWK73" s="3208"/>
      <c r="NWL73" s="3206"/>
      <c r="NWM73" s="3200"/>
      <c r="NWN73" s="3201"/>
      <c r="NWO73" s="3202"/>
      <c r="NWP73" s="3203"/>
      <c r="NWQ73" s="3200"/>
      <c r="NWR73" s="3204"/>
      <c r="NWS73" s="3179"/>
      <c r="NWT73" s="3205"/>
      <c r="NWU73" s="3206"/>
      <c r="NWV73" s="3207"/>
      <c r="NWW73" s="3208"/>
      <c r="NWX73" s="3209"/>
      <c r="NWY73" s="3208"/>
      <c r="NWZ73" s="3209"/>
      <c r="NXA73" s="3200"/>
      <c r="NXB73" s="3201"/>
      <c r="NXC73" s="3208"/>
      <c r="NXD73" s="3206"/>
      <c r="NXE73" s="3200"/>
      <c r="NXF73" s="3201"/>
      <c r="NXG73" s="3202"/>
      <c r="NXH73" s="3203"/>
      <c r="NXI73" s="3200"/>
      <c r="NXJ73" s="3204"/>
      <c r="NXK73" s="3179"/>
      <c r="NXL73" s="3205"/>
      <c r="NXM73" s="3206"/>
      <c r="NXN73" s="3207"/>
      <c r="NXO73" s="3208"/>
      <c r="NXP73" s="3209"/>
      <c r="NXQ73" s="3208"/>
      <c r="NXR73" s="3209"/>
      <c r="NXS73" s="3200"/>
      <c r="NXT73" s="3201"/>
      <c r="NXU73" s="3208"/>
      <c r="NXV73" s="3206"/>
      <c r="NXW73" s="3200"/>
      <c r="NXX73" s="3201"/>
      <c r="NXY73" s="3202"/>
      <c r="NXZ73" s="3203"/>
      <c r="NYA73" s="3200"/>
      <c r="NYB73" s="3204"/>
      <c r="NYC73" s="3179"/>
      <c r="NYD73" s="3205"/>
      <c r="NYE73" s="3206"/>
      <c r="NYF73" s="3207"/>
      <c r="NYG73" s="3208"/>
      <c r="NYH73" s="3209"/>
      <c r="NYI73" s="3208"/>
      <c r="NYJ73" s="3209"/>
      <c r="NYK73" s="3200"/>
      <c r="NYL73" s="3201"/>
      <c r="NYM73" s="3208"/>
      <c r="NYN73" s="3206"/>
      <c r="NYO73" s="3200"/>
      <c r="NYP73" s="3201"/>
      <c r="NYQ73" s="3202"/>
      <c r="NYR73" s="3203"/>
      <c r="NYS73" s="3200"/>
      <c r="NYT73" s="3204"/>
      <c r="NYU73" s="3179"/>
      <c r="NYV73" s="3205"/>
      <c r="NYW73" s="3206"/>
      <c r="NYX73" s="3207"/>
      <c r="NYY73" s="3208"/>
      <c r="NYZ73" s="3209"/>
      <c r="NZA73" s="3208"/>
      <c r="NZB73" s="3209"/>
      <c r="NZC73" s="3200"/>
      <c r="NZD73" s="3201"/>
      <c r="NZE73" s="3208"/>
      <c r="NZF73" s="3206"/>
      <c r="NZG73" s="3200"/>
      <c r="NZH73" s="3201"/>
      <c r="NZI73" s="3202"/>
      <c r="NZJ73" s="3203"/>
      <c r="NZK73" s="3200"/>
      <c r="NZL73" s="3204"/>
      <c r="NZM73" s="3179"/>
      <c r="NZN73" s="3205"/>
      <c r="NZO73" s="3206"/>
      <c r="NZP73" s="3207"/>
      <c r="NZQ73" s="3208"/>
      <c r="NZR73" s="3209"/>
      <c r="NZS73" s="3208"/>
      <c r="NZT73" s="3209"/>
      <c r="NZU73" s="3200"/>
      <c r="NZV73" s="3201"/>
      <c r="NZW73" s="3208"/>
      <c r="NZX73" s="3206"/>
      <c r="NZY73" s="3200"/>
      <c r="NZZ73" s="3201"/>
      <c r="OAA73" s="3202"/>
      <c r="OAB73" s="3203"/>
      <c r="OAC73" s="3200"/>
      <c r="OAD73" s="3204"/>
      <c r="OAE73" s="3179"/>
      <c r="OAF73" s="3205"/>
      <c r="OAG73" s="3206"/>
      <c r="OAH73" s="3207"/>
      <c r="OAI73" s="3208"/>
      <c r="OAJ73" s="3209"/>
      <c r="OAK73" s="3208"/>
      <c r="OAL73" s="3209"/>
      <c r="OAM73" s="3200"/>
      <c r="OAN73" s="3201"/>
      <c r="OAO73" s="3208"/>
      <c r="OAP73" s="3206"/>
      <c r="OAQ73" s="3200"/>
      <c r="OAR73" s="3201"/>
      <c r="OAS73" s="3202"/>
      <c r="OAT73" s="3203"/>
      <c r="OAU73" s="3200"/>
      <c r="OAV73" s="3204"/>
      <c r="OAW73" s="3179"/>
      <c r="OAX73" s="3205"/>
      <c r="OAY73" s="3206"/>
      <c r="OAZ73" s="3207"/>
      <c r="OBA73" s="3208"/>
      <c r="OBB73" s="3209"/>
      <c r="OBC73" s="3208"/>
      <c r="OBD73" s="3209"/>
      <c r="OBE73" s="3200"/>
      <c r="OBF73" s="3201"/>
      <c r="OBG73" s="3208"/>
      <c r="OBH73" s="3206"/>
      <c r="OBI73" s="3200"/>
      <c r="OBJ73" s="3201"/>
      <c r="OBK73" s="3202"/>
      <c r="OBL73" s="3203"/>
      <c r="OBM73" s="3200"/>
      <c r="OBN73" s="3204"/>
      <c r="OBO73" s="3179"/>
      <c r="OBP73" s="3205"/>
      <c r="OBQ73" s="3206"/>
      <c r="OBR73" s="3207"/>
      <c r="OBS73" s="3208"/>
      <c r="OBT73" s="3209"/>
      <c r="OBU73" s="3208"/>
      <c r="OBV73" s="3209"/>
      <c r="OBW73" s="3200"/>
      <c r="OBX73" s="3201"/>
      <c r="OBY73" s="3208"/>
      <c r="OBZ73" s="3206"/>
      <c r="OCA73" s="3200"/>
      <c r="OCB73" s="3201"/>
      <c r="OCC73" s="3202"/>
      <c r="OCD73" s="3203"/>
      <c r="OCE73" s="3200"/>
      <c r="OCF73" s="3204"/>
      <c r="OCG73" s="3179"/>
      <c r="OCH73" s="3205"/>
      <c r="OCI73" s="3206"/>
      <c r="OCJ73" s="3207"/>
      <c r="OCK73" s="3208"/>
      <c r="OCL73" s="3209"/>
      <c r="OCM73" s="3208"/>
      <c r="OCN73" s="3209"/>
      <c r="OCO73" s="3200"/>
      <c r="OCP73" s="3201"/>
      <c r="OCQ73" s="3208"/>
      <c r="OCR73" s="3206"/>
      <c r="OCS73" s="3200"/>
      <c r="OCT73" s="3201"/>
      <c r="OCU73" s="3202"/>
      <c r="OCV73" s="3203"/>
      <c r="OCW73" s="3200"/>
      <c r="OCX73" s="3204"/>
      <c r="OCY73" s="3179"/>
      <c r="OCZ73" s="3205"/>
      <c r="ODA73" s="3206"/>
      <c r="ODB73" s="3207"/>
      <c r="ODC73" s="3208"/>
      <c r="ODD73" s="3209"/>
      <c r="ODE73" s="3208"/>
      <c r="ODF73" s="3209"/>
      <c r="ODG73" s="3200"/>
      <c r="ODH73" s="3201"/>
      <c r="ODI73" s="3208"/>
      <c r="ODJ73" s="3206"/>
      <c r="ODK73" s="3200"/>
      <c r="ODL73" s="3201"/>
      <c r="ODM73" s="3202"/>
      <c r="ODN73" s="3203"/>
      <c r="ODO73" s="3200"/>
      <c r="ODP73" s="3204"/>
      <c r="ODQ73" s="3179"/>
      <c r="ODR73" s="3205"/>
      <c r="ODS73" s="3206"/>
      <c r="ODT73" s="3207"/>
      <c r="ODU73" s="3208"/>
      <c r="ODV73" s="3209"/>
      <c r="ODW73" s="3208"/>
      <c r="ODX73" s="3209"/>
      <c r="ODY73" s="3200"/>
      <c r="ODZ73" s="3201"/>
      <c r="OEA73" s="3208"/>
      <c r="OEB73" s="3206"/>
      <c r="OEC73" s="3200"/>
      <c r="OED73" s="3201"/>
      <c r="OEE73" s="3202"/>
      <c r="OEF73" s="3203"/>
      <c r="OEG73" s="3200"/>
      <c r="OEH73" s="3204"/>
      <c r="OEI73" s="3179"/>
      <c r="OEJ73" s="3205"/>
      <c r="OEK73" s="3206"/>
      <c r="OEL73" s="3207"/>
      <c r="OEM73" s="3208"/>
      <c r="OEN73" s="3209"/>
      <c r="OEO73" s="3208"/>
      <c r="OEP73" s="3209"/>
      <c r="OEQ73" s="3200"/>
      <c r="OER73" s="3201"/>
      <c r="OES73" s="3208"/>
      <c r="OET73" s="3206"/>
      <c r="OEU73" s="3200"/>
      <c r="OEV73" s="3201"/>
      <c r="OEW73" s="3202"/>
      <c r="OEX73" s="3203"/>
      <c r="OEY73" s="3200"/>
      <c r="OEZ73" s="3204"/>
      <c r="OFA73" s="3179"/>
      <c r="OFB73" s="3205"/>
      <c r="OFC73" s="3206"/>
      <c r="OFD73" s="3207"/>
      <c r="OFE73" s="3208"/>
      <c r="OFF73" s="3209"/>
      <c r="OFG73" s="3208"/>
      <c r="OFH73" s="3209"/>
      <c r="OFI73" s="3200"/>
      <c r="OFJ73" s="3201"/>
      <c r="OFK73" s="3208"/>
      <c r="OFL73" s="3206"/>
      <c r="OFM73" s="3200"/>
      <c r="OFN73" s="3201"/>
      <c r="OFO73" s="3202"/>
      <c r="OFP73" s="3203"/>
      <c r="OFQ73" s="3200"/>
      <c r="OFR73" s="3204"/>
      <c r="OFS73" s="3179"/>
      <c r="OFT73" s="3205"/>
      <c r="OFU73" s="3206"/>
      <c r="OFV73" s="3207"/>
      <c r="OFW73" s="3208"/>
      <c r="OFX73" s="3209"/>
      <c r="OFY73" s="3208"/>
      <c r="OFZ73" s="3209"/>
      <c r="OGA73" s="3200"/>
      <c r="OGB73" s="3201"/>
      <c r="OGC73" s="3208"/>
      <c r="OGD73" s="3206"/>
      <c r="OGE73" s="3200"/>
      <c r="OGF73" s="3201"/>
      <c r="OGG73" s="3202"/>
      <c r="OGH73" s="3203"/>
      <c r="OGI73" s="3200"/>
      <c r="OGJ73" s="3204"/>
      <c r="OGK73" s="3179"/>
      <c r="OGL73" s="3205"/>
      <c r="OGM73" s="3206"/>
      <c r="OGN73" s="3207"/>
      <c r="OGO73" s="3208"/>
      <c r="OGP73" s="3209"/>
      <c r="OGQ73" s="3208"/>
      <c r="OGR73" s="3209"/>
      <c r="OGS73" s="3200"/>
      <c r="OGT73" s="3201"/>
      <c r="OGU73" s="3208"/>
      <c r="OGV73" s="3206"/>
      <c r="OGW73" s="3200"/>
      <c r="OGX73" s="3201"/>
      <c r="OGY73" s="3202"/>
      <c r="OGZ73" s="3203"/>
      <c r="OHA73" s="3200"/>
      <c r="OHB73" s="3204"/>
      <c r="OHC73" s="3179"/>
      <c r="OHD73" s="3205"/>
      <c r="OHE73" s="3206"/>
      <c r="OHF73" s="3207"/>
      <c r="OHG73" s="3208"/>
      <c r="OHH73" s="3209"/>
      <c r="OHI73" s="3208"/>
      <c r="OHJ73" s="3209"/>
      <c r="OHK73" s="3200"/>
      <c r="OHL73" s="3201"/>
      <c r="OHM73" s="3208"/>
      <c r="OHN73" s="3206"/>
      <c r="OHO73" s="3200"/>
      <c r="OHP73" s="3201"/>
      <c r="OHQ73" s="3202"/>
      <c r="OHR73" s="3203"/>
      <c r="OHS73" s="3200"/>
      <c r="OHT73" s="3204"/>
      <c r="OHU73" s="3179"/>
      <c r="OHV73" s="3205"/>
      <c r="OHW73" s="3206"/>
      <c r="OHX73" s="3207"/>
      <c r="OHY73" s="3208"/>
      <c r="OHZ73" s="3209"/>
      <c r="OIA73" s="3208"/>
      <c r="OIB73" s="3209"/>
      <c r="OIC73" s="3200"/>
      <c r="OID73" s="3201"/>
      <c r="OIE73" s="3208"/>
      <c r="OIF73" s="3206"/>
      <c r="OIG73" s="3200"/>
      <c r="OIH73" s="3201"/>
      <c r="OII73" s="3202"/>
      <c r="OIJ73" s="3203"/>
      <c r="OIK73" s="3200"/>
      <c r="OIL73" s="3204"/>
      <c r="OIM73" s="3179"/>
      <c r="OIN73" s="3205"/>
      <c r="OIO73" s="3206"/>
      <c r="OIP73" s="3207"/>
      <c r="OIQ73" s="3208"/>
      <c r="OIR73" s="3209"/>
      <c r="OIS73" s="3208"/>
      <c r="OIT73" s="3209"/>
      <c r="OIU73" s="3200"/>
      <c r="OIV73" s="3201"/>
      <c r="OIW73" s="3208"/>
      <c r="OIX73" s="3206"/>
      <c r="OIY73" s="3200"/>
      <c r="OIZ73" s="3201"/>
      <c r="OJA73" s="3202"/>
      <c r="OJB73" s="3203"/>
      <c r="OJC73" s="3200"/>
      <c r="OJD73" s="3204"/>
      <c r="OJE73" s="3179"/>
      <c r="OJF73" s="3205"/>
      <c r="OJG73" s="3206"/>
      <c r="OJH73" s="3207"/>
      <c r="OJI73" s="3208"/>
      <c r="OJJ73" s="3209"/>
      <c r="OJK73" s="3208"/>
      <c r="OJL73" s="3209"/>
      <c r="OJM73" s="3200"/>
      <c r="OJN73" s="3201"/>
      <c r="OJO73" s="3208"/>
      <c r="OJP73" s="3206"/>
      <c r="OJQ73" s="3200"/>
      <c r="OJR73" s="3201"/>
      <c r="OJS73" s="3202"/>
      <c r="OJT73" s="3203"/>
      <c r="OJU73" s="3200"/>
      <c r="OJV73" s="3204"/>
      <c r="OJW73" s="3179"/>
      <c r="OJX73" s="3205"/>
      <c r="OJY73" s="3206"/>
      <c r="OJZ73" s="3207"/>
      <c r="OKA73" s="3208"/>
      <c r="OKB73" s="3209"/>
      <c r="OKC73" s="3208"/>
      <c r="OKD73" s="3209"/>
      <c r="OKE73" s="3200"/>
      <c r="OKF73" s="3201"/>
      <c r="OKG73" s="3208"/>
      <c r="OKH73" s="3206"/>
      <c r="OKI73" s="3200"/>
      <c r="OKJ73" s="3201"/>
      <c r="OKK73" s="3202"/>
      <c r="OKL73" s="3203"/>
      <c r="OKM73" s="3200"/>
      <c r="OKN73" s="3204"/>
      <c r="OKO73" s="3179"/>
      <c r="OKP73" s="3205"/>
      <c r="OKQ73" s="3206"/>
      <c r="OKR73" s="3207"/>
      <c r="OKS73" s="3208"/>
      <c r="OKT73" s="3209"/>
      <c r="OKU73" s="3208"/>
      <c r="OKV73" s="3209"/>
      <c r="OKW73" s="3200"/>
      <c r="OKX73" s="3201"/>
      <c r="OKY73" s="3208"/>
      <c r="OKZ73" s="3206"/>
      <c r="OLA73" s="3200"/>
      <c r="OLB73" s="3201"/>
      <c r="OLC73" s="3202"/>
      <c r="OLD73" s="3203"/>
      <c r="OLE73" s="3200"/>
      <c r="OLF73" s="3204"/>
      <c r="OLG73" s="3179"/>
      <c r="OLH73" s="3205"/>
      <c r="OLI73" s="3206"/>
      <c r="OLJ73" s="3207"/>
      <c r="OLK73" s="3208"/>
      <c r="OLL73" s="3209"/>
      <c r="OLM73" s="3208"/>
      <c r="OLN73" s="3209"/>
      <c r="OLO73" s="3200"/>
      <c r="OLP73" s="3201"/>
      <c r="OLQ73" s="3208"/>
      <c r="OLR73" s="3206"/>
      <c r="OLS73" s="3200"/>
      <c r="OLT73" s="3201"/>
      <c r="OLU73" s="3202"/>
      <c r="OLV73" s="3203"/>
      <c r="OLW73" s="3200"/>
      <c r="OLX73" s="3204"/>
      <c r="OLY73" s="3179"/>
      <c r="OLZ73" s="3205"/>
      <c r="OMA73" s="3206"/>
      <c r="OMB73" s="3207"/>
      <c r="OMC73" s="3208"/>
      <c r="OMD73" s="3209"/>
      <c r="OME73" s="3208"/>
      <c r="OMF73" s="3209"/>
      <c r="OMG73" s="3200"/>
      <c r="OMH73" s="3201"/>
      <c r="OMI73" s="3208"/>
      <c r="OMJ73" s="3206"/>
      <c r="OMK73" s="3200"/>
      <c r="OML73" s="3201"/>
      <c r="OMM73" s="3202"/>
      <c r="OMN73" s="3203"/>
      <c r="OMO73" s="3200"/>
      <c r="OMP73" s="3204"/>
      <c r="OMQ73" s="3179"/>
      <c r="OMR73" s="3205"/>
      <c r="OMS73" s="3206"/>
      <c r="OMT73" s="3207"/>
      <c r="OMU73" s="3208"/>
      <c r="OMV73" s="3209"/>
      <c r="OMW73" s="3208"/>
      <c r="OMX73" s="3209"/>
      <c r="OMY73" s="3200"/>
      <c r="OMZ73" s="3201"/>
      <c r="ONA73" s="3208"/>
      <c r="ONB73" s="3206"/>
      <c r="ONC73" s="3200"/>
      <c r="OND73" s="3201"/>
      <c r="ONE73" s="3202"/>
      <c r="ONF73" s="3203"/>
      <c r="ONG73" s="3200"/>
      <c r="ONH73" s="3204"/>
      <c r="ONI73" s="3179"/>
      <c r="ONJ73" s="3205"/>
      <c r="ONK73" s="3206"/>
      <c r="ONL73" s="3207"/>
      <c r="ONM73" s="3208"/>
      <c r="ONN73" s="3209"/>
      <c r="ONO73" s="3208"/>
      <c r="ONP73" s="3209"/>
      <c r="ONQ73" s="3200"/>
      <c r="ONR73" s="3201"/>
      <c r="ONS73" s="3208"/>
      <c r="ONT73" s="3206"/>
      <c r="ONU73" s="3200"/>
      <c r="ONV73" s="3201"/>
      <c r="ONW73" s="3202"/>
      <c r="ONX73" s="3203"/>
      <c r="ONY73" s="3200"/>
      <c r="ONZ73" s="3204"/>
      <c r="OOA73" s="3179"/>
      <c r="OOB73" s="3205"/>
      <c r="OOC73" s="3206"/>
      <c r="OOD73" s="3207"/>
      <c r="OOE73" s="3208"/>
      <c r="OOF73" s="3209"/>
      <c r="OOG73" s="3208"/>
      <c r="OOH73" s="3209"/>
      <c r="OOI73" s="3200"/>
      <c r="OOJ73" s="3201"/>
      <c r="OOK73" s="3208"/>
      <c r="OOL73" s="3206"/>
      <c r="OOM73" s="3200"/>
      <c r="OON73" s="3201"/>
      <c r="OOO73" s="3202"/>
      <c r="OOP73" s="3203"/>
      <c r="OOQ73" s="3200"/>
      <c r="OOR73" s="3204"/>
      <c r="OOS73" s="3179"/>
      <c r="OOT73" s="3205"/>
      <c r="OOU73" s="3206"/>
      <c r="OOV73" s="3207"/>
      <c r="OOW73" s="3208"/>
      <c r="OOX73" s="3209"/>
      <c r="OOY73" s="3208"/>
      <c r="OOZ73" s="3209"/>
      <c r="OPA73" s="3200"/>
      <c r="OPB73" s="3201"/>
      <c r="OPC73" s="3208"/>
      <c r="OPD73" s="3206"/>
      <c r="OPE73" s="3200"/>
      <c r="OPF73" s="3201"/>
      <c r="OPG73" s="3202"/>
      <c r="OPH73" s="3203"/>
      <c r="OPI73" s="3200"/>
      <c r="OPJ73" s="3204"/>
      <c r="OPK73" s="3179"/>
      <c r="OPL73" s="3205"/>
      <c r="OPM73" s="3206"/>
      <c r="OPN73" s="3207"/>
      <c r="OPO73" s="3208"/>
      <c r="OPP73" s="3209"/>
      <c r="OPQ73" s="3208"/>
      <c r="OPR73" s="3209"/>
      <c r="OPS73" s="3200"/>
      <c r="OPT73" s="3201"/>
      <c r="OPU73" s="3208"/>
      <c r="OPV73" s="3206"/>
      <c r="OPW73" s="3200"/>
      <c r="OPX73" s="3201"/>
      <c r="OPY73" s="3202"/>
      <c r="OPZ73" s="3203"/>
      <c r="OQA73" s="3200"/>
      <c r="OQB73" s="3204"/>
      <c r="OQC73" s="3179"/>
      <c r="OQD73" s="3205"/>
      <c r="OQE73" s="3206"/>
      <c r="OQF73" s="3207"/>
      <c r="OQG73" s="3208"/>
      <c r="OQH73" s="3209"/>
      <c r="OQI73" s="3208"/>
      <c r="OQJ73" s="3209"/>
      <c r="OQK73" s="3200"/>
      <c r="OQL73" s="3201"/>
      <c r="OQM73" s="3208"/>
      <c r="OQN73" s="3206"/>
      <c r="OQO73" s="3200"/>
      <c r="OQP73" s="3201"/>
      <c r="OQQ73" s="3202"/>
      <c r="OQR73" s="3203"/>
      <c r="OQS73" s="3200"/>
      <c r="OQT73" s="3204"/>
      <c r="OQU73" s="3179"/>
      <c r="OQV73" s="3205"/>
      <c r="OQW73" s="3206"/>
      <c r="OQX73" s="3207"/>
      <c r="OQY73" s="3208"/>
      <c r="OQZ73" s="3209"/>
      <c r="ORA73" s="3208"/>
      <c r="ORB73" s="3209"/>
      <c r="ORC73" s="3200"/>
      <c r="ORD73" s="3201"/>
      <c r="ORE73" s="3208"/>
      <c r="ORF73" s="3206"/>
      <c r="ORG73" s="3200"/>
      <c r="ORH73" s="3201"/>
      <c r="ORI73" s="3202"/>
      <c r="ORJ73" s="3203"/>
      <c r="ORK73" s="3200"/>
      <c r="ORL73" s="3204"/>
      <c r="ORM73" s="3179"/>
      <c r="ORN73" s="3205"/>
      <c r="ORO73" s="3206"/>
      <c r="ORP73" s="3207"/>
      <c r="ORQ73" s="3208"/>
      <c r="ORR73" s="3209"/>
      <c r="ORS73" s="3208"/>
      <c r="ORT73" s="3209"/>
      <c r="ORU73" s="3200"/>
      <c r="ORV73" s="3201"/>
      <c r="ORW73" s="3208"/>
      <c r="ORX73" s="3206"/>
      <c r="ORY73" s="3200"/>
      <c r="ORZ73" s="3201"/>
      <c r="OSA73" s="3202"/>
      <c r="OSB73" s="3203"/>
      <c r="OSC73" s="3200"/>
      <c r="OSD73" s="3204"/>
      <c r="OSE73" s="3179"/>
      <c r="OSF73" s="3205"/>
      <c r="OSG73" s="3206"/>
      <c r="OSH73" s="3207"/>
      <c r="OSI73" s="3208"/>
      <c r="OSJ73" s="3209"/>
      <c r="OSK73" s="3208"/>
      <c r="OSL73" s="3209"/>
      <c r="OSM73" s="3200"/>
      <c r="OSN73" s="3201"/>
      <c r="OSO73" s="3208"/>
      <c r="OSP73" s="3206"/>
      <c r="OSQ73" s="3200"/>
      <c r="OSR73" s="3201"/>
      <c r="OSS73" s="3202"/>
      <c r="OST73" s="3203"/>
      <c r="OSU73" s="3200"/>
      <c r="OSV73" s="3204"/>
      <c r="OSW73" s="3179"/>
      <c r="OSX73" s="3205"/>
      <c r="OSY73" s="3206"/>
      <c r="OSZ73" s="3207"/>
      <c r="OTA73" s="3208"/>
      <c r="OTB73" s="3209"/>
      <c r="OTC73" s="3208"/>
      <c r="OTD73" s="3209"/>
      <c r="OTE73" s="3200"/>
      <c r="OTF73" s="3201"/>
      <c r="OTG73" s="3208"/>
      <c r="OTH73" s="3206"/>
      <c r="OTI73" s="3200"/>
      <c r="OTJ73" s="3201"/>
      <c r="OTK73" s="3202"/>
      <c r="OTL73" s="3203"/>
      <c r="OTM73" s="3200"/>
      <c r="OTN73" s="3204"/>
      <c r="OTO73" s="3179"/>
      <c r="OTP73" s="3205"/>
      <c r="OTQ73" s="3206"/>
      <c r="OTR73" s="3207"/>
      <c r="OTS73" s="3208"/>
      <c r="OTT73" s="3209"/>
      <c r="OTU73" s="3208"/>
      <c r="OTV73" s="3209"/>
      <c r="OTW73" s="3200"/>
      <c r="OTX73" s="3201"/>
      <c r="OTY73" s="3208"/>
      <c r="OTZ73" s="3206"/>
      <c r="OUA73" s="3200"/>
      <c r="OUB73" s="3201"/>
      <c r="OUC73" s="3202"/>
      <c r="OUD73" s="3203"/>
      <c r="OUE73" s="3200"/>
      <c r="OUF73" s="3204"/>
      <c r="OUG73" s="3179"/>
      <c r="OUH73" s="3205"/>
      <c r="OUI73" s="3206"/>
      <c r="OUJ73" s="3207"/>
      <c r="OUK73" s="3208"/>
      <c r="OUL73" s="3209"/>
      <c r="OUM73" s="3208"/>
      <c r="OUN73" s="3209"/>
      <c r="OUO73" s="3200"/>
      <c r="OUP73" s="3201"/>
      <c r="OUQ73" s="3208"/>
      <c r="OUR73" s="3206"/>
      <c r="OUS73" s="3200"/>
      <c r="OUT73" s="3201"/>
      <c r="OUU73" s="3202"/>
      <c r="OUV73" s="3203"/>
      <c r="OUW73" s="3200"/>
      <c r="OUX73" s="3204"/>
      <c r="OUY73" s="3179"/>
      <c r="OUZ73" s="3205"/>
      <c r="OVA73" s="3206"/>
      <c r="OVB73" s="3207"/>
      <c r="OVC73" s="3208"/>
      <c r="OVD73" s="3209"/>
      <c r="OVE73" s="3208"/>
      <c r="OVF73" s="3209"/>
      <c r="OVG73" s="3200"/>
      <c r="OVH73" s="3201"/>
      <c r="OVI73" s="3208"/>
      <c r="OVJ73" s="3206"/>
      <c r="OVK73" s="3200"/>
      <c r="OVL73" s="3201"/>
      <c r="OVM73" s="3202"/>
      <c r="OVN73" s="3203"/>
      <c r="OVO73" s="3200"/>
      <c r="OVP73" s="3204"/>
      <c r="OVQ73" s="3179"/>
      <c r="OVR73" s="3205"/>
      <c r="OVS73" s="3206"/>
      <c r="OVT73" s="3207"/>
      <c r="OVU73" s="3208"/>
      <c r="OVV73" s="3209"/>
      <c r="OVW73" s="3208"/>
      <c r="OVX73" s="3209"/>
      <c r="OVY73" s="3200"/>
      <c r="OVZ73" s="3201"/>
      <c r="OWA73" s="3208"/>
      <c r="OWB73" s="3206"/>
      <c r="OWC73" s="3200"/>
      <c r="OWD73" s="3201"/>
      <c r="OWE73" s="3202"/>
      <c r="OWF73" s="3203"/>
      <c r="OWG73" s="3200"/>
      <c r="OWH73" s="3204"/>
      <c r="OWI73" s="3179"/>
      <c r="OWJ73" s="3205"/>
      <c r="OWK73" s="3206"/>
      <c r="OWL73" s="3207"/>
      <c r="OWM73" s="3208"/>
      <c r="OWN73" s="3209"/>
      <c r="OWO73" s="3208"/>
      <c r="OWP73" s="3209"/>
      <c r="OWQ73" s="3200"/>
      <c r="OWR73" s="3201"/>
      <c r="OWS73" s="3208"/>
      <c r="OWT73" s="3206"/>
      <c r="OWU73" s="3200"/>
      <c r="OWV73" s="3201"/>
      <c r="OWW73" s="3202"/>
      <c r="OWX73" s="3203"/>
      <c r="OWY73" s="3200"/>
      <c r="OWZ73" s="3204"/>
      <c r="OXA73" s="3179"/>
      <c r="OXB73" s="3205"/>
      <c r="OXC73" s="3206"/>
      <c r="OXD73" s="3207"/>
      <c r="OXE73" s="3208"/>
      <c r="OXF73" s="3209"/>
      <c r="OXG73" s="3208"/>
      <c r="OXH73" s="3209"/>
      <c r="OXI73" s="3200"/>
      <c r="OXJ73" s="3201"/>
      <c r="OXK73" s="3208"/>
      <c r="OXL73" s="3206"/>
      <c r="OXM73" s="3200"/>
      <c r="OXN73" s="3201"/>
      <c r="OXO73" s="3202"/>
      <c r="OXP73" s="3203"/>
      <c r="OXQ73" s="3200"/>
      <c r="OXR73" s="3204"/>
      <c r="OXS73" s="3179"/>
      <c r="OXT73" s="3205"/>
      <c r="OXU73" s="3206"/>
      <c r="OXV73" s="3207"/>
      <c r="OXW73" s="3208"/>
      <c r="OXX73" s="3209"/>
      <c r="OXY73" s="3208"/>
      <c r="OXZ73" s="3209"/>
      <c r="OYA73" s="3200"/>
      <c r="OYB73" s="3201"/>
      <c r="OYC73" s="3208"/>
      <c r="OYD73" s="3206"/>
      <c r="OYE73" s="3200"/>
      <c r="OYF73" s="3201"/>
      <c r="OYG73" s="3202"/>
      <c r="OYH73" s="3203"/>
      <c r="OYI73" s="3200"/>
      <c r="OYJ73" s="3204"/>
      <c r="OYK73" s="3179"/>
      <c r="OYL73" s="3205"/>
      <c r="OYM73" s="3206"/>
      <c r="OYN73" s="3207"/>
      <c r="OYO73" s="3208"/>
      <c r="OYP73" s="3209"/>
      <c r="OYQ73" s="3208"/>
      <c r="OYR73" s="3209"/>
      <c r="OYS73" s="3200"/>
      <c r="OYT73" s="3201"/>
      <c r="OYU73" s="3208"/>
      <c r="OYV73" s="3206"/>
      <c r="OYW73" s="3200"/>
      <c r="OYX73" s="3201"/>
      <c r="OYY73" s="3202"/>
      <c r="OYZ73" s="3203"/>
      <c r="OZA73" s="3200"/>
      <c r="OZB73" s="3204"/>
      <c r="OZC73" s="3179"/>
      <c r="OZD73" s="3205"/>
      <c r="OZE73" s="3206"/>
      <c r="OZF73" s="3207"/>
      <c r="OZG73" s="3208"/>
      <c r="OZH73" s="3209"/>
      <c r="OZI73" s="3208"/>
      <c r="OZJ73" s="3209"/>
      <c r="OZK73" s="3200"/>
      <c r="OZL73" s="3201"/>
      <c r="OZM73" s="3208"/>
      <c r="OZN73" s="3206"/>
      <c r="OZO73" s="3200"/>
      <c r="OZP73" s="3201"/>
      <c r="OZQ73" s="3202"/>
      <c r="OZR73" s="3203"/>
      <c r="OZS73" s="3200"/>
      <c r="OZT73" s="3204"/>
      <c r="OZU73" s="3179"/>
      <c r="OZV73" s="3205"/>
      <c r="OZW73" s="3206"/>
      <c r="OZX73" s="3207"/>
      <c r="OZY73" s="3208"/>
      <c r="OZZ73" s="3209"/>
      <c r="PAA73" s="3208"/>
      <c r="PAB73" s="3209"/>
      <c r="PAC73" s="3200"/>
      <c r="PAD73" s="3201"/>
      <c r="PAE73" s="3208"/>
      <c r="PAF73" s="3206"/>
      <c r="PAG73" s="3200"/>
      <c r="PAH73" s="3201"/>
      <c r="PAI73" s="3202"/>
      <c r="PAJ73" s="3203"/>
      <c r="PAK73" s="3200"/>
      <c r="PAL73" s="3204"/>
      <c r="PAM73" s="3179"/>
      <c r="PAN73" s="3205"/>
      <c r="PAO73" s="3206"/>
      <c r="PAP73" s="3207"/>
      <c r="PAQ73" s="3208"/>
      <c r="PAR73" s="3209"/>
      <c r="PAS73" s="3208"/>
      <c r="PAT73" s="3209"/>
      <c r="PAU73" s="3200"/>
      <c r="PAV73" s="3201"/>
      <c r="PAW73" s="3208"/>
      <c r="PAX73" s="3206"/>
      <c r="PAY73" s="3200"/>
      <c r="PAZ73" s="3201"/>
      <c r="PBA73" s="3202"/>
      <c r="PBB73" s="3203"/>
      <c r="PBC73" s="3200"/>
      <c r="PBD73" s="3204"/>
      <c r="PBE73" s="3179"/>
      <c r="PBF73" s="3205"/>
      <c r="PBG73" s="3206"/>
      <c r="PBH73" s="3207"/>
      <c r="PBI73" s="3208"/>
      <c r="PBJ73" s="3209"/>
      <c r="PBK73" s="3208"/>
      <c r="PBL73" s="3209"/>
      <c r="PBM73" s="3200"/>
      <c r="PBN73" s="3201"/>
      <c r="PBO73" s="3208"/>
      <c r="PBP73" s="3206"/>
      <c r="PBQ73" s="3200"/>
      <c r="PBR73" s="3201"/>
      <c r="PBS73" s="3202"/>
      <c r="PBT73" s="3203"/>
      <c r="PBU73" s="3200"/>
      <c r="PBV73" s="3204"/>
      <c r="PBW73" s="3179"/>
      <c r="PBX73" s="3205"/>
      <c r="PBY73" s="3206"/>
      <c r="PBZ73" s="3207"/>
      <c r="PCA73" s="3208"/>
      <c r="PCB73" s="3209"/>
      <c r="PCC73" s="3208"/>
      <c r="PCD73" s="3209"/>
      <c r="PCE73" s="3200"/>
      <c r="PCF73" s="3201"/>
      <c r="PCG73" s="3208"/>
      <c r="PCH73" s="3206"/>
      <c r="PCI73" s="3200"/>
      <c r="PCJ73" s="3201"/>
      <c r="PCK73" s="3202"/>
      <c r="PCL73" s="3203"/>
      <c r="PCM73" s="3200"/>
      <c r="PCN73" s="3204"/>
      <c r="PCO73" s="3179"/>
      <c r="PCP73" s="3205"/>
      <c r="PCQ73" s="3206"/>
      <c r="PCR73" s="3207"/>
      <c r="PCS73" s="3208"/>
      <c r="PCT73" s="3209"/>
      <c r="PCU73" s="3208"/>
      <c r="PCV73" s="3209"/>
      <c r="PCW73" s="3200"/>
      <c r="PCX73" s="3201"/>
      <c r="PCY73" s="3208"/>
      <c r="PCZ73" s="3206"/>
      <c r="PDA73" s="3200"/>
      <c r="PDB73" s="3201"/>
      <c r="PDC73" s="3202"/>
      <c r="PDD73" s="3203"/>
      <c r="PDE73" s="3200"/>
      <c r="PDF73" s="3204"/>
      <c r="PDG73" s="3179"/>
      <c r="PDH73" s="3205"/>
      <c r="PDI73" s="3206"/>
      <c r="PDJ73" s="3207"/>
      <c r="PDK73" s="3208"/>
      <c r="PDL73" s="3209"/>
      <c r="PDM73" s="3208"/>
      <c r="PDN73" s="3209"/>
      <c r="PDO73" s="3200"/>
      <c r="PDP73" s="3201"/>
      <c r="PDQ73" s="3208"/>
      <c r="PDR73" s="3206"/>
      <c r="PDS73" s="3200"/>
      <c r="PDT73" s="3201"/>
      <c r="PDU73" s="3202"/>
      <c r="PDV73" s="3203"/>
      <c r="PDW73" s="3200"/>
      <c r="PDX73" s="3204"/>
      <c r="PDY73" s="3179"/>
      <c r="PDZ73" s="3205"/>
      <c r="PEA73" s="3206"/>
      <c r="PEB73" s="3207"/>
      <c r="PEC73" s="3208"/>
      <c r="PED73" s="3209"/>
      <c r="PEE73" s="3208"/>
      <c r="PEF73" s="3209"/>
      <c r="PEG73" s="3200"/>
      <c r="PEH73" s="3201"/>
      <c r="PEI73" s="3208"/>
      <c r="PEJ73" s="3206"/>
      <c r="PEK73" s="3200"/>
      <c r="PEL73" s="3201"/>
      <c r="PEM73" s="3202"/>
      <c r="PEN73" s="3203"/>
      <c r="PEO73" s="3200"/>
      <c r="PEP73" s="3204"/>
      <c r="PEQ73" s="3179"/>
      <c r="PER73" s="3205"/>
      <c r="PES73" s="3206"/>
      <c r="PET73" s="3207"/>
      <c r="PEU73" s="3208"/>
      <c r="PEV73" s="3209"/>
      <c r="PEW73" s="3208"/>
      <c r="PEX73" s="3209"/>
      <c r="PEY73" s="3200"/>
      <c r="PEZ73" s="3201"/>
      <c r="PFA73" s="3208"/>
      <c r="PFB73" s="3206"/>
      <c r="PFC73" s="3200"/>
      <c r="PFD73" s="3201"/>
      <c r="PFE73" s="3202"/>
      <c r="PFF73" s="3203"/>
      <c r="PFG73" s="3200"/>
      <c r="PFH73" s="3204"/>
      <c r="PFI73" s="3179"/>
      <c r="PFJ73" s="3205"/>
      <c r="PFK73" s="3206"/>
      <c r="PFL73" s="3207"/>
      <c r="PFM73" s="3208"/>
      <c r="PFN73" s="3209"/>
      <c r="PFO73" s="3208"/>
      <c r="PFP73" s="3209"/>
      <c r="PFQ73" s="3200"/>
      <c r="PFR73" s="3201"/>
      <c r="PFS73" s="3208"/>
      <c r="PFT73" s="3206"/>
      <c r="PFU73" s="3200"/>
      <c r="PFV73" s="3201"/>
      <c r="PFW73" s="3202"/>
      <c r="PFX73" s="3203"/>
      <c r="PFY73" s="3200"/>
      <c r="PFZ73" s="3204"/>
      <c r="PGA73" s="3179"/>
      <c r="PGB73" s="3205"/>
      <c r="PGC73" s="3206"/>
      <c r="PGD73" s="3207"/>
      <c r="PGE73" s="3208"/>
      <c r="PGF73" s="3209"/>
      <c r="PGG73" s="3208"/>
      <c r="PGH73" s="3209"/>
      <c r="PGI73" s="3200"/>
      <c r="PGJ73" s="3201"/>
      <c r="PGK73" s="3208"/>
      <c r="PGL73" s="3206"/>
      <c r="PGM73" s="3200"/>
      <c r="PGN73" s="3201"/>
      <c r="PGO73" s="3202"/>
      <c r="PGP73" s="3203"/>
      <c r="PGQ73" s="3200"/>
      <c r="PGR73" s="3204"/>
      <c r="PGS73" s="3179"/>
      <c r="PGT73" s="3205"/>
      <c r="PGU73" s="3206"/>
      <c r="PGV73" s="3207"/>
      <c r="PGW73" s="3208"/>
      <c r="PGX73" s="3209"/>
      <c r="PGY73" s="3208"/>
      <c r="PGZ73" s="3209"/>
      <c r="PHA73" s="3200"/>
      <c r="PHB73" s="3201"/>
      <c r="PHC73" s="3208"/>
      <c r="PHD73" s="3206"/>
      <c r="PHE73" s="3200"/>
      <c r="PHF73" s="3201"/>
      <c r="PHG73" s="3202"/>
      <c r="PHH73" s="3203"/>
      <c r="PHI73" s="3200"/>
      <c r="PHJ73" s="3204"/>
      <c r="PHK73" s="3179"/>
      <c r="PHL73" s="3205"/>
      <c r="PHM73" s="3206"/>
      <c r="PHN73" s="3207"/>
      <c r="PHO73" s="3208"/>
      <c r="PHP73" s="3209"/>
      <c r="PHQ73" s="3208"/>
      <c r="PHR73" s="3209"/>
      <c r="PHS73" s="3200"/>
      <c r="PHT73" s="3201"/>
      <c r="PHU73" s="3208"/>
      <c r="PHV73" s="3206"/>
      <c r="PHW73" s="3200"/>
      <c r="PHX73" s="3201"/>
      <c r="PHY73" s="3202"/>
      <c r="PHZ73" s="3203"/>
      <c r="PIA73" s="3200"/>
      <c r="PIB73" s="3204"/>
      <c r="PIC73" s="3179"/>
      <c r="PID73" s="3205"/>
      <c r="PIE73" s="3206"/>
      <c r="PIF73" s="3207"/>
      <c r="PIG73" s="3208"/>
      <c r="PIH73" s="3209"/>
      <c r="PII73" s="3208"/>
      <c r="PIJ73" s="3209"/>
      <c r="PIK73" s="3200"/>
      <c r="PIL73" s="3201"/>
      <c r="PIM73" s="3208"/>
      <c r="PIN73" s="3206"/>
      <c r="PIO73" s="3200"/>
      <c r="PIP73" s="3201"/>
      <c r="PIQ73" s="3202"/>
      <c r="PIR73" s="3203"/>
      <c r="PIS73" s="3200"/>
      <c r="PIT73" s="3204"/>
      <c r="PIU73" s="3179"/>
      <c r="PIV73" s="3205"/>
      <c r="PIW73" s="3206"/>
      <c r="PIX73" s="3207"/>
      <c r="PIY73" s="3208"/>
      <c r="PIZ73" s="3209"/>
      <c r="PJA73" s="3208"/>
      <c r="PJB73" s="3209"/>
      <c r="PJC73" s="3200"/>
      <c r="PJD73" s="3201"/>
      <c r="PJE73" s="3208"/>
      <c r="PJF73" s="3206"/>
      <c r="PJG73" s="3200"/>
      <c r="PJH73" s="3201"/>
      <c r="PJI73" s="3202"/>
      <c r="PJJ73" s="3203"/>
      <c r="PJK73" s="3200"/>
      <c r="PJL73" s="3204"/>
      <c r="PJM73" s="3179"/>
      <c r="PJN73" s="3205"/>
      <c r="PJO73" s="3206"/>
      <c r="PJP73" s="3207"/>
      <c r="PJQ73" s="3208"/>
      <c r="PJR73" s="3209"/>
      <c r="PJS73" s="3208"/>
      <c r="PJT73" s="3209"/>
      <c r="PJU73" s="3200"/>
      <c r="PJV73" s="3201"/>
      <c r="PJW73" s="3208"/>
      <c r="PJX73" s="3206"/>
      <c r="PJY73" s="3200"/>
      <c r="PJZ73" s="3201"/>
      <c r="PKA73" s="3202"/>
      <c r="PKB73" s="3203"/>
      <c r="PKC73" s="3200"/>
      <c r="PKD73" s="3204"/>
      <c r="PKE73" s="3179"/>
      <c r="PKF73" s="3205"/>
      <c r="PKG73" s="3206"/>
      <c r="PKH73" s="3207"/>
      <c r="PKI73" s="3208"/>
      <c r="PKJ73" s="3209"/>
      <c r="PKK73" s="3208"/>
      <c r="PKL73" s="3209"/>
      <c r="PKM73" s="3200"/>
      <c r="PKN73" s="3201"/>
      <c r="PKO73" s="3208"/>
      <c r="PKP73" s="3206"/>
      <c r="PKQ73" s="3200"/>
      <c r="PKR73" s="3201"/>
      <c r="PKS73" s="3202"/>
      <c r="PKT73" s="3203"/>
      <c r="PKU73" s="3200"/>
      <c r="PKV73" s="3204"/>
      <c r="PKW73" s="3179"/>
      <c r="PKX73" s="3205"/>
      <c r="PKY73" s="3206"/>
      <c r="PKZ73" s="3207"/>
      <c r="PLA73" s="3208"/>
      <c r="PLB73" s="3209"/>
      <c r="PLC73" s="3208"/>
      <c r="PLD73" s="3209"/>
      <c r="PLE73" s="3200"/>
      <c r="PLF73" s="3201"/>
      <c r="PLG73" s="3208"/>
      <c r="PLH73" s="3206"/>
      <c r="PLI73" s="3200"/>
      <c r="PLJ73" s="3201"/>
      <c r="PLK73" s="3202"/>
      <c r="PLL73" s="3203"/>
      <c r="PLM73" s="3200"/>
      <c r="PLN73" s="3204"/>
      <c r="PLO73" s="3179"/>
      <c r="PLP73" s="3205"/>
      <c r="PLQ73" s="3206"/>
      <c r="PLR73" s="3207"/>
      <c r="PLS73" s="3208"/>
      <c r="PLT73" s="3209"/>
      <c r="PLU73" s="3208"/>
      <c r="PLV73" s="3209"/>
      <c r="PLW73" s="3200"/>
      <c r="PLX73" s="3201"/>
      <c r="PLY73" s="3208"/>
      <c r="PLZ73" s="3206"/>
      <c r="PMA73" s="3200"/>
      <c r="PMB73" s="3201"/>
      <c r="PMC73" s="3202"/>
      <c r="PMD73" s="3203"/>
      <c r="PME73" s="3200"/>
      <c r="PMF73" s="3204"/>
      <c r="PMG73" s="3179"/>
      <c r="PMH73" s="3205"/>
      <c r="PMI73" s="3206"/>
      <c r="PMJ73" s="3207"/>
      <c r="PMK73" s="3208"/>
      <c r="PML73" s="3209"/>
      <c r="PMM73" s="3208"/>
      <c r="PMN73" s="3209"/>
      <c r="PMO73" s="3200"/>
      <c r="PMP73" s="3201"/>
      <c r="PMQ73" s="3208"/>
      <c r="PMR73" s="3206"/>
      <c r="PMS73" s="3200"/>
      <c r="PMT73" s="3201"/>
      <c r="PMU73" s="3202"/>
      <c r="PMV73" s="3203"/>
      <c r="PMW73" s="3200"/>
      <c r="PMX73" s="3204"/>
      <c r="PMY73" s="3179"/>
      <c r="PMZ73" s="3205"/>
      <c r="PNA73" s="3206"/>
      <c r="PNB73" s="3207"/>
      <c r="PNC73" s="3208"/>
      <c r="PND73" s="3209"/>
      <c r="PNE73" s="3208"/>
      <c r="PNF73" s="3209"/>
      <c r="PNG73" s="3200"/>
      <c r="PNH73" s="3201"/>
      <c r="PNI73" s="3208"/>
      <c r="PNJ73" s="3206"/>
      <c r="PNK73" s="3200"/>
      <c r="PNL73" s="3201"/>
      <c r="PNM73" s="3202"/>
      <c r="PNN73" s="3203"/>
      <c r="PNO73" s="3200"/>
      <c r="PNP73" s="3204"/>
      <c r="PNQ73" s="3179"/>
      <c r="PNR73" s="3205"/>
      <c r="PNS73" s="3206"/>
      <c r="PNT73" s="3207"/>
      <c r="PNU73" s="3208"/>
      <c r="PNV73" s="3209"/>
      <c r="PNW73" s="3208"/>
      <c r="PNX73" s="3209"/>
      <c r="PNY73" s="3200"/>
      <c r="PNZ73" s="3201"/>
      <c r="POA73" s="3208"/>
      <c r="POB73" s="3206"/>
      <c r="POC73" s="3200"/>
      <c r="POD73" s="3201"/>
      <c r="POE73" s="3202"/>
      <c r="POF73" s="3203"/>
      <c r="POG73" s="3200"/>
      <c r="POH73" s="3204"/>
      <c r="POI73" s="3179"/>
      <c r="POJ73" s="3205"/>
      <c r="POK73" s="3206"/>
      <c r="POL73" s="3207"/>
      <c r="POM73" s="3208"/>
      <c r="PON73" s="3209"/>
      <c r="POO73" s="3208"/>
      <c r="POP73" s="3209"/>
      <c r="POQ73" s="3200"/>
      <c r="POR73" s="3201"/>
      <c r="POS73" s="3208"/>
      <c r="POT73" s="3206"/>
      <c r="POU73" s="3200"/>
      <c r="POV73" s="3201"/>
      <c r="POW73" s="3202"/>
      <c r="POX73" s="3203"/>
      <c r="POY73" s="3200"/>
      <c r="POZ73" s="3204"/>
      <c r="PPA73" s="3179"/>
      <c r="PPB73" s="3205"/>
      <c r="PPC73" s="3206"/>
      <c r="PPD73" s="3207"/>
      <c r="PPE73" s="3208"/>
      <c r="PPF73" s="3209"/>
      <c r="PPG73" s="3208"/>
      <c r="PPH73" s="3209"/>
      <c r="PPI73" s="3200"/>
      <c r="PPJ73" s="3201"/>
      <c r="PPK73" s="3208"/>
      <c r="PPL73" s="3206"/>
      <c r="PPM73" s="3200"/>
      <c r="PPN73" s="3201"/>
      <c r="PPO73" s="3202"/>
      <c r="PPP73" s="3203"/>
      <c r="PPQ73" s="3200"/>
      <c r="PPR73" s="3204"/>
      <c r="PPS73" s="3179"/>
      <c r="PPT73" s="3205"/>
      <c r="PPU73" s="3206"/>
      <c r="PPV73" s="3207"/>
      <c r="PPW73" s="3208"/>
      <c r="PPX73" s="3209"/>
      <c r="PPY73" s="3208"/>
      <c r="PPZ73" s="3209"/>
      <c r="PQA73" s="3200"/>
      <c r="PQB73" s="3201"/>
      <c r="PQC73" s="3208"/>
      <c r="PQD73" s="3206"/>
      <c r="PQE73" s="3200"/>
      <c r="PQF73" s="3201"/>
      <c r="PQG73" s="3202"/>
      <c r="PQH73" s="3203"/>
      <c r="PQI73" s="3200"/>
      <c r="PQJ73" s="3204"/>
      <c r="PQK73" s="3179"/>
      <c r="PQL73" s="3205"/>
      <c r="PQM73" s="3206"/>
      <c r="PQN73" s="3207"/>
      <c r="PQO73" s="3208"/>
      <c r="PQP73" s="3209"/>
      <c r="PQQ73" s="3208"/>
      <c r="PQR73" s="3209"/>
      <c r="PQS73" s="3200"/>
      <c r="PQT73" s="3201"/>
      <c r="PQU73" s="3208"/>
      <c r="PQV73" s="3206"/>
      <c r="PQW73" s="3200"/>
      <c r="PQX73" s="3201"/>
      <c r="PQY73" s="3202"/>
      <c r="PQZ73" s="3203"/>
      <c r="PRA73" s="3200"/>
      <c r="PRB73" s="3204"/>
      <c r="PRC73" s="3179"/>
      <c r="PRD73" s="3205"/>
      <c r="PRE73" s="3206"/>
      <c r="PRF73" s="3207"/>
      <c r="PRG73" s="3208"/>
      <c r="PRH73" s="3209"/>
      <c r="PRI73" s="3208"/>
      <c r="PRJ73" s="3209"/>
      <c r="PRK73" s="3200"/>
      <c r="PRL73" s="3201"/>
      <c r="PRM73" s="3208"/>
      <c r="PRN73" s="3206"/>
      <c r="PRO73" s="3200"/>
      <c r="PRP73" s="3201"/>
      <c r="PRQ73" s="3202"/>
      <c r="PRR73" s="3203"/>
      <c r="PRS73" s="3200"/>
      <c r="PRT73" s="3204"/>
      <c r="PRU73" s="3179"/>
      <c r="PRV73" s="3205"/>
      <c r="PRW73" s="3206"/>
      <c r="PRX73" s="3207"/>
      <c r="PRY73" s="3208"/>
      <c r="PRZ73" s="3209"/>
      <c r="PSA73" s="3208"/>
      <c r="PSB73" s="3209"/>
      <c r="PSC73" s="3200"/>
      <c r="PSD73" s="3201"/>
      <c r="PSE73" s="3208"/>
      <c r="PSF73" s="3206"/>
      <c r="PSG73" s="3200"/>
      <c r="PSH73" s="3201"/>
      <c r="PSI73" s="3202"/>
      <c r="PSJ73" s="3203"/>
      <c r="PSK73" s="3200"/>
      <c r="PSL73" s="3204"/>
      <c r="PSM73" s="3179"/>
      <c r="PSN73" s="3205"/>
      <c r="PSO73" s="3206"/>
      <c r="PSP73" s="3207"/>
      <c r="PSQ73" s="3208"/>
      <c r="PSR73" s="3209"/>
      <c r="PSS73" s="3208"/>
      <c r="PST73" s="3209"/>
      <c r="PSU73" s="3200"/>
      <c r="PSV73" s="3201"/>
      <c r="PSW73" s="3208"/>
      <c r="PSX73" s="3206"/>
      <c r="PSY73" s="3200"/>
      <c r="PSZ73" s="3201"/>
      <c r="PTA73" s="3202"/>
      <c r="PTB73" s="3203"/>
      <c r="PTC73" s="3200"/>
      <c r="PTD73" s="3204"/>
      <c r="PTE73" s="3179"/>
      <c r="PTF73" s="3205"/>
      <c r="PTG73" s="3206"/>
      <c r="PTH73" s="3207"/>
      <c r="PTI73" s="3208"/>
      <c r="PTJ73" s="3209"/>
      <c r="PTK73" s="3208"/>
      <c r="PTL73" s="3209"/>
      <c r="PTM73" s="3200"/>
      <c r="PTN73" s="3201"/>
      <c r="PTO73" s="3208"/>
      <c r="PTP73" s="3206"/>
      <c r="PTQ73" s="3200"/>
      <c r="PTR73" s="3201"/>
      <c r="PTS73" s="3202"/>
      <c r="PTT73" s="3203"/>
      <c r="PTU73" s="3200"/>
      <c r="PTV73" s="3204"/>
      <c r="PTW73" s="3179"/>
      <c r="PTX73" s="3205"/>
      <c r="PTY73" s="3206"/>
      <c r="PTZ73" s="3207"/>
      <c r="PUA73" s="3208"/>
      <c r="PUB73" s="3209"/>
      <c r="PUC73" s="3208"/>
      <c r="PUD73" s="3209"/>
      <c r="PUE73" s="3200"/>
      <c r="PUF73" s="3201"/>
      <c r="PUG73" s="3208"/>
      <c r="PUH73" s="3206"/>
      <c r="PUI73" s="3200"/>
      <c r="PUJ73" s="3201"/>
      <c r="PUK73" s="3202"/>
      <c r="PUL73" s="3203"/>
      <c r="PUM73" s="3200"/>
      <c r="PUN73" s="3204"/>
      <c r="PUO73" s="3179"/>
      <c r="PUP73" s="3205"/>
      <c r="PUQ73" s="3206"/>
      <c r="PUR73" s="3207"/>
      <c r="PUS73" s="3208"/>
      <c r="PUT73" s="3209"/>
      <c r="PUU73" s="3208"/>
      <c r="PUV73" s="3209"/>
      <c r="PUW73" s="3200"/>
      <c r="PUX73" s="3201"/>
      <c r="PUY73" s="3208"/>
      <c r="PUZ73" s="3206"/>
      <c r="PVA73" s="3200"/>
      <c r="PVB73" s="3201"/>
      <c r="PVC73" s="3202"/>
      <c r="PVD73" s="3203"/>
      <c r="PVE73" s="3200"/>
      <c r="PVF73" s="3204"/>
      <c r="PVG73" s="3179"/>
      <c r="PVH73" s="3205"/>
      <c r="PVI73" s="3206"/>
      <c r="PVJ73" s="3207"/>
      <c r="PVK73" s="3208"/>
      <c r="PVL73" s="3209"/>
      <c r="PVM73" s="3208"/>
      <c r="PVN73" s="3209"/>
      <c r="PVO73" s="3200"/>
      <c r="PVP73" s="3201"/>
      <c r="PVQ73" s="3208"/>
      <c r="PVR73" s="3206"/>
      <c r="PVS73" s="3200"/>
      <c r="PVT73" s="3201"/>
      <c r="PVU73" s="3202"/>
      <c r="PVV73" s="3203"/>
      <c r="PVW73" s="3200"/>
      <c r="PVX73" s="3204"/>
      <c r="PVY73" s="3179"/>
      <c r="PVZ73" s="3205"/>
      <c r="PWA73" s="3206"/>
      <c r="PWB73" s="3207"/>
      <c r="PWC73" s="3208"/>
      <c r="PWD73" s="3209"/>
      <c r="PWE73" s="3208"/>
      <c r="PWF73" s="3209"/>
      <c r="PWG73" s="3200"/>
      <c r="PWH73" s="3201"/>
      <c r="PWI73" s="3208"/>
      <c r="PWJ73" s="3206"/>
      <c r="PWK73" s="3200"/>
      <c r="PWL73" s="3201"/>
      <c r="PWM73" s="3202"/>
      <c r="PWN73" s="3203"/>
      <c r="PWO73" s="3200"/>
      <c r="PWP73" s="3204"/>
      <c r="PWQ73" s="3179"/>
      <c r="PWR73" s="3205"/>
      <c r="PWS73" s="3206"/>
      <c r="PWT73" s="3207"/>
      <c r="PWU73" s="3208"/>
      <c r="PWV73" s="3209"/>
      <c r="PWW73" s="3208"/>
      <c r="PWX73" s="3209"/>
      <c r="PWY73" s="3200"/>
      <c r="PWZ73" s="3201"/>
      <c r="PXA73" s="3208"/>
      <c r="PXB73" s="3206"/>
      <c r="PXC73" s="3200"/>
      <c r="PXD73" s="3201"/>
      <c r="PXE73" s="3202"/>
      <c r="PXF73" s="3203"/>
      <c r="PXG73" s="3200"/>
      <c r="PXH73" s="3204"/>
      <c r="PXI73" s="3179"/>
      <c r="PXJ73" s="3205"/>
      <c r="PXK73" s="3206"/>
      <c r="PXL73" s="3207"/>
      <c r="PXM73" s="3208"/>
      <c r="PXN73" s="3209"/>
      <c r="PXO73" s="3208"/>
      <c r="PXP73" s="3209"/>
      <c r="PXQ73" s="3200"/>
      <c r="PXR73" s="3201"/>
      <c r="PXS73" s="3208"/>
      <c r="PXT73" s="3206"/>
      <c r="PXU73" s="3200"/>
      <c r="PXV73" s="3201"/>
      <c r="PXW73" s="3202"/>
      <c r="PXX73" s="3203"/>
      <c r="PXY73" s="3200"/>
      <c r="PXZ73" s="3204"/>
      <c r="PYA73" s="3179"/>
      <c r="PYB73" s="3205"/>
      <c r="PYC73" s="3206"/>
      <c r="PYD73" s="3207"/>
      <c r="PYE73" s="3208"/>
      <c r="PYF73" s="3209"/>
      <c r="PYG73" s="3208"/>
      <c r="PYH73" s="3209"/>
      <c r="PYI73" s="3200"/>
      <c r="PYJ73" s="3201"/>
      <c r="PYK73" s="3208"/>
      <c r="PYL73" s="3206"/>
      <c r="PYM73" s="3200"/>
      <c r="PYN73" s="3201"/>
      <c r="PYO73" s="3202"/>
      <c r="PYP73" s="3203"/>
      <c r="PYQ73" s="3200"/>
      <c r="PYR73" s="3204"/>
      <c r="PYS73" s="3179"/>
      <c r="PYT73" s="3205"/>
      <c r="PYU73" s="3206"/>
      <c r="PYV73" s="3207"/>
      <c r="PYW73" s="3208"/>
      <c r="PYX73" s="3209"/>
      <c r="PYY73" s="3208"/>
      <c r="PYZ73" s="3209"/>
      <c r="PZA73" s="3200"/>
      <c r="PZB73" s="3201"/>
      <c r="PZC73" s="3208"/>
      <c r="PZD73" s="3206"/>
      <c r="PZE73" s="3200"/>
      <c r="PZF73" s="3201"/>
      <c r="PZG73" s="3202"/>
      <c r="PZH73" s="3203"/>
      <c r="PZI73" s="3200"/>
      <c r="PZJ73" s="3204"/>
      <c r="PZK73" s="3179"/>
      <c r="PZL73" s="3205"/>
      <c r="PZM73" s="3206"/>
      <c r="PZN73" s="3207"/>
      <c r="PZO73" s="3208"/>
      <c r="PZP73" s="3209"/>
      <c r="PZQ73" s="3208"/>
      <c r="PZR73" s="3209"/>
      <c r="PZS73" s="3200"/>
      <c r="PZT73" s="3201"/>
      <c r="PZU73" s="3208"/>
      <c r="PZV73" s="3206"/>
      <c r="PZW73" s="3200"/>
      <c r="PZX73" s="3201"/>
      <c r="PZY73" s="3202"/>
      <c r="PZZ73" s="3203"/>
      <c r="QAA73" s="3200"/>
      <c r="QAB73" s="3204"/>
      <c r="QAC73" s="3179"/>
      <c r="QAD73" s="3205"/>
      <c r="QAE73" s="3206"/>
      <c r="QAF73" s="3207"/>
      <c r="QAG73" s="3208"/>
      <c r="QAH73" s="3209"/>
      <c r="QAI73" s="3208"/>
      <c r="QAJ73" s="3209"/>
      <c r="QAK73" s="3200"/>
      <c r="QAL73" s="3201"/>
      <c r="QAM73" s="3208"/>
      <c r="QAN73" s="3206"/>
      <c r="QAO73" s="3200"/>
      <c r="QAP73" s="3201"/>
      <c r="QAQ73" s="3202"/>
      <c r="QAR73" s="3203"/>
      <c r="QAS73" s="3200"/>
      <c r="QAT73" s="3204"/>
      <c r="QAU73" s="3179"/>
      <c r="QAV73" s="3205"/>
      <c r="QAW73" s="3206"/>
      <c r="QAX73" s="3207"/>
      <c r="QAY73" s="3208"/>
      <c r="QAZ73" s="3209"/>
      <c r="QBA73" s="3208"/>
      <c r="QBB73" s="3209"/>
      <c r="QBC73" s="3200"/>
      <c r="QBD73" s="3201"/>
      <c r="QBE73" s="3208"/>
      <c r="QBF73" s="3206"/>
      <c r="QBG73" s="3200"/>
      <c r="QBH73" s="3201"/>
      <c r="QBI73" s="3202"/>
      <c r="QBJ73" s="3203"/>
      <c r="QBK73" s="3200"/>
      <c r="QBL73" s="3204"/>
      <c r="QBM73" s="3179"/>
      <c r="QBN73" s="3205"/>
      <c r="QBO73" s="3206"/>
      <c r="QBP73" s="3207"/>
      <c r="QBQ73" s="3208"/>
      <c r="QBR73" s="3209"/>
      <c r="QBS73" s="3208"/>
      <c r="QBT73" s="3209"/>
      <c r="QBU73" s="3200"/>
      <c r="QBV73" s="3201"/>
      <c r="QBW73" s="3208"/>
      <c r="QBX73" s="3206"/>
      <c r="QBY73" s="3200"/>
      <c r="QBZ73" s="3201"/>
      <c r="QCA73" s="3202"/>
      <c r="QCB73" s="3203"/>
      <c r="QCC73" s="3200"/>
      <c r="QCD73" s="3204"/>
      <c r="QCE73" s="3179"/>
      <c r="QCF73" s="3205"/>
      <c r="QCG73" s="3206"/>
      <c r="QCH73" s="3207"/>
      <c r="QCI73" s="3208"/>
      <c r="QCJ73" s="3209"/>
      <c r="QCK73" s="3208"/>
      <c r="QCL73" s="3209"/>
      <c r="QCM73" s="3200"/>
      <c r="QCN73" s="3201"/>
      <c r="QCO73" s="3208"/>
      <c r="QCP73" s="3206"/>
      <c r="QCQ73" s="3200"/>
      <c r="QCR73" s="3201"/>
      <c r="QCS73" s="3202"/>
      <c r="QCT73" s="3203"/>
      <c r="QCU73" s="3200"/>
      <c r="QCV73" s="3204"/>
      <c r="QCW73" s="3179"/>
      <c r="QCX73" s="3205"/>
      <c r="QCY73" s="3206"/>
      <c r="QCZ73" s="3207"/>
      <c r="QDA73" s="3208"/>
      <c r="QDB73" s="3209"/>
      <c r="QDC73" s="3208"/>
      <c r="QDD73" s="3209"/>
      <c r="QDE73" s="3200"/>
      <c r="QDF73" s="3201"/>
      <c r="QDG73" s="3208"/>
      <c r="QDH73" s="3206"/>
      <c r="QDI73" s="3200"/>
      <c r="QDJ73" s="3201"/>
      <c r="QDK73" s="3202"/>
      <c r="QDL73" s="3203"/>
      <c r="QDM73" s="3200"/>
      <c r="QDN73" s="3204"/>
      <c r="QDO73" s="3179"/>
      <c r="QDP73" s="3205"/>
      <c r="QDQ73" s="3206"/>
      <c r="QDR73" s="3207"/>
      <c r="QDS73" s="3208"/>
      <c r="QDT73" s="3209"/>
      <c r="QDU73" s="3208"/>
      <c r="QDV73" s="3209"/>
      <c r="QDW73" s="3200"/>
      <c r="QDX73" s="3201"/>
      <c r="QDY73" s="3208"/>
      <c r="QDZ73" s="3206"/>
      <c r="QEA73" s="3200"/>
      <c r="QEB73" s="3201"/>
      <c r="QEC73" s="3202"/>
      <c r="QED73" s="3203"/>
      <c r="QEE73" s="3200"/>
      <c r="QEF73" s="3204"/>
      <c r="QEG73" s="3179"/>
      <c r="QEH73" s="3205"/>
      <c r="QEI73" s="3206"/>
      <c r="QEJ73" s="3207"/>
      <c r="QEK73" s="3208"/>
      <c r="QEL73" s="3209"/>
      <c r="QEM73" s="3208"/>
      <c r="QEN73" s="3209"/>
      <c r="QEO73" s="3200"/>
      <c r="QEP73" s="3201"/>
      <c r="QEQ73" s="3208"/>
      <c r="QER73" s="3206"/>
      <c r="QES73" s="3200"/>
      <c r="QET73" s="3201"/>
      <c r="QEU73" s="3202"/>
      <c r="QEV73" s="3203"/>
      <c r="QEW73" s="3200"/>
      <c r="QEX73" s="3204"/>
      <c r="QEY73" s="3179"/>
      <c r="QEZ73" s="3205"/>
      <c r="QFA73" s="3206"/>
      <c r="QFB73" s="3207"/>
      <c r="QFC73" s="3208"/>
      <c r="QFD73" s="3209"/>
      <c r="QFE73" s="3208"/>
      <c r="QFF73" s="3209"/>
      <c r="QFG73" s="3200"/>
      <c r="QFH73" s="3201"/>
      <c r="QFI73" s="3208"/>
      <c r="QFJ73" s="3206"/>
      <c r="QFK73" s="3200"/>
      <c r="QFL73" s="3201"/>
      <c r="QFM73" s="3202"/>
      <c r="QFN73" s="3203"/>
      <c r="QFO73" s="3200"/>
      <c r="QFP73" s="3204"/>
      <c r="QFQ73" s="3179"/>
      <c r="QFR73" s="3205"/>
      <c r="QFS73" s="3206"/>
      <c r="QFT73" s="3207"/>
      <c r="QFU73" s="3208"/>
      <c r="QFV73" s="3209"/>
      <c r="QFW73" s="3208"/>
      <c r="QFX73" s="3209"/>
      <c r="QFY73" s="3200"/>
      <c r="QFZ73" s="3201"/>
      <c r="QGA73" s="3208"/>
      <c r="QGB73" s="3206"/>
      <c r="QGC73" s="3200"/>
      <c r="QGD73" s="3201"/>
      <c r="QGE73" s="3202"/>
      <c r="QGF73" s="3203"/>
      <c r="QGG73" s="3200"/>
      <c r="QGH73" s="3204"/>
      <c r="QGI73" s="3179"/>
      <c r="QGJ73" s="3205"/>
      <c r="QGK73" s="3206"/>
      <c r="QGL73" s="3207"/>
      <c r="QGM73" s="3208"/>
      <c r="QGN73" s="3209"/>
      <c r="QGO73" s="3208"/>
      <c r="QGP73" s="3209"/>
      <c r="QGQ73" s="3200"/>
      <c r="QGR73" s="3201"/>
      <c r="QGS73" s="3208"/>
      <c r="QGT73" s="3206"/>
      <c r="QGU73" s="3200"/>
      <c r="QGV73" s="3201"/>
      <c r="QGW73" s="3202"/>
      <c r="QGX73" s="3203"/>
      <c r="QGY73" s="3200"/>
      <c r="QGZ73" s="3204"/>
      <c r="QHA73" s="3179"/>
      <c r="QHB73" s="3205"/>
      <c r="QHC73" s="3206"/>
      <c r="QHD73" s="3207"/>
      <c r="QHE73" s="3208"/>
      <c r="QHF73" s="3209"/>
      <c r="QHG73" s="3208"/>
      <c r="QHH73" s="3209"/>
      <c r="QHI73" s="3200"/>
      <c r="QHJ73" s="3201"/>
      <c r="QHK73" s="3208"/>
      <c r="QHL73" s="3206"/>
      <c r="QHM73" s="3200"/>
      <c r="QHN73" s="3201"/>
      <c r="QHO73" s="3202"/>
      <c r="QHP73" s="3203"/>
      <c r="QHQ73" s="3200"/>
      <c r="QHR73" s="3204"/>
      <c r="QHS73" s="3179"/>
      <c r="QHT73" s="3205"/>
      <c r="QHU73" s="3206"/>
      <c r="QHV73" s="3207"/>
      <c r="QHW73" s="3208"/>
      <c r="QHX73" s="3209"/>
      <c r="QHY73" s="3208"/>
      <c r="QHZ73" s="3209"/>
      <c r="QIA73" s="3200"/>
      <c r="QIB73" s="3201"/>
      <c r="QIC73" s="3208"/>
      <c r="QID73" s="3206"/>
      <c r="QIE73" s="3200"/>
      <c r="QIF73" s="3201"/>
      <c r="QIG73" s="3202"/>
      <c r="QIH73" s="3203"/>
      <c r="QII73" s="3200"/>
      <c r="QIJ73" s="3204"/>
      <c r="QIK73" s="3179"/>
      <c r="QIL73" s="3205"/>
      <c r="QIM73" s="3206"/>
      <c r="QIN73" s="3207"/>
      <c r="QIO73" s="3208"/>
      <c r="QIP73" s="3209"/>
      <c r="QIQ73" s="3208"/>
      <c r="QIR73" s="3209"/>
      <c r="QIS73" s="3200"/>
      <c r="QIT73" s="3201"/>
      <c r="QIU73" s="3208"/>
      <c r="QIV73" s="3206"/>
      <c r="QIW73" s="3200"/>
      <c r="QIX73" s="3201"/>
      <c r="QIY73" s="3202"/>
      <c r="QIZ73" s="3203"/>
      <c r="QJA73" s="3200"/>
      <c r="QJB73" s="3204"/>
      <c r="QJC73" s="3179"/>
      <c r="QJD73" s="3205"/>
      <c r="QJE73" s="3206"/>
      <c r="QJF73" s="3207"/>
      <c r="QJG73" s="3208"/>
      <c r="QJH73" s="3209"/>
      <c r="QJI73" s="3208"/>
      <c r="QJJ73" s="3209"/>
      <c r="QJK73" s="3200"/>
      <c r="QJL73" s="3201"/>
      <c r="QJM73" s="3208"/>
      <c r="QJN73" s="3206"/>
      <c r="QJO73" s="3200"/>
      <c r="QJP73" s="3201"/>
      <c r="QJQ73" s="3202"/>
      <c r="QJR73" s="3203"/>
      <c r="QJS73" s="3200"/>
      <c r="QJT73" s="3204"/>
      <c r="QJU73" s="3179"/>
      <c r="QJV73" s="3205"/>
      <c r="QJW73" s="3206"/>
      <c r="QJX73" s="3207"/>
      <c r="QJY73" s="3208"/>
      <c r="QJZ73" s="3209"/>
      <c r="QKA73" s="3208"/>
      <c r="QKB73" s="3209"/>
      <c r="QKC73" s="3200"/>
      <c r="QKD73" s="3201"/>
      <c r="QKE73" s="3208"/>
      <c r="QKF73" s="3206"/>
      <c r="QKG73" s="3200"/>
      <c r="QKH73" s="3201"/>
      <c r="QKI73" s="3202"/>
      <c r="QKJ73" s="3203"/>
      <c r="QKK73" s="3200"/>
      <c r="QKL73" s="3204"/>
      <c r="QKM73" s="3179"/>
      <c r="QKN73" s="3205"/>
      <c r="QKO73" s="3206"/>
      <c r="QKP73" s="3207"/>
      <c r="QKQ73" s="3208"/>
      <c r="QKR73" s="3209"/>
      <c r="QKS73" s="3208"/>
      <c r="QKT73" s="3209"/>
      <c r="QKU73" s="3200"/>
      <c r="QKV73" s="3201"/>
      <c r="QKW73" s="3208"/>
      <c r="QKX73" s="3206"/>
      <c r="QKY73" s="3200"/>
      <c r="QKZ73" s="3201"/>
      <c r="QLA73" s="3202"/>
      <c r="QLB73" s="3203"/>
      <c r="QLC73" s="3200"/>
      <c r="QLD73" s="3204"/>
      <c r="QLE73" s="3179"/>
      <c r="QLF73" s="3205"/>
      <c r="QLG73" s="3206"/>
      <c r="QLH73" s="3207"/>
      <c r="QLI73" s="3208"/>
      <c r="QLJ73" s="3209"/>
      <c r="QLK73" s="3208"/>
      <c r="QLL73" s="3209"/>
      <c r="QLM73" s="3200"/>
      <c r="QLN73" s="3201"/>
      <c r="QLO73" s="3208"/>
      <c r="QLP73" s="3206"/>
      <c r="QLQ73" s="3200"/>
      <c r="QLR73" s="3201"/>
      <c r="QLS73" s="3202"/>
      <c r="QLT73" s="3203"/>
      <c r="QLU73" s="3200"/>
      <c r="QLV73" s="3204"/>
      <c r="QLW73" s="3179"/>
      <c r="QLX73" s="3205"/>
      <c r="QLY73" s="3206"/>
      <c r="QLZ73" s="3207"/>
      <c r="QMA73" s="3208"/>
      <c r="QMB73" s="3209"/>
      <c r="QMC73" s="3208"/>
      <c r="QMD73" s="3209"/>
      <c r="QME73" s="3200"/>
      <c r="QMF73" s="3201"/>
      <c r="QMG73" s="3208"/>
      <c r="QMH73" s="3206"/>
      <c r="QMI73" s="3200"/>
      <c r="QMJ73" s="3201"/>
      <c r="QMK73" s="3202"/>
      <c r="QML73" s="3203"/>
      <c r="QMM73" s="3200"/>
      <c r="QMN73" s="3204"/>
      <c r="QMO73" s="3179"/>
      <c r="QMP73" s="3205"/>
      <c r="QMQ73" s="3206"/>
      <c r="QMR73" s="3207"/>
      <c r="QMS73" s="3208"/>
      <c r="QMT73" s="3209"/>
      <c r="QMU73" s="3208"/>
      <c r="QMV73" s="3209"/>
      <c r="QMW73" s="3200"/>
      <c r="QMX73" s="3201"/>
      <c r="QMY73" s="3208"/>
      <c r="QMZ73" s="3206"/>
      <c r="QNA73" s="3200"/>
      <c r="QNB73" s="3201"/>
      <c r="QNC73" s="3202"/>
      <c r="QND73" s="3203"/>
      <c r="QNE73" s="3200"/>
      <c r="QNF73" s="3204"/>
      <c r="QNG73" s="3179"/>
      <c r="QNH73" s="3205"/>
      <c r="QNI73" s="3206"/>
      <c r="QNJ73" s="3207"/>
      <c r="QNK73" s="3208"/>
      <c r="QNL73" s="3209"/>
      <c r="QNM73" s="3208"/>
      <c r="QNN73" s="3209"/>
      <c r="QNO73" s="3200"/>
      <c r="QNP73" s="3201"/>
      <c r="QNQ73" s="3208"/>
      <c r="QNR73" s="3206"/>
      <c r="QNS73" s="3200"/>
      <c r="QNT73" s="3201"/>
      <c r="QNU73" s="3202"/>
      <c r="QNV73" s="3203"/>
      <c r="QNW73" s="3200"/>
      <c r="QNX73" s="3204"/>
      <c r="QNY73" s="3179"/>
      <c r="QNZ73" s="3205"/>
      <c r="QOA73" s="3206"/>
      <c r="QOB73" s="3207"/>
      <c r="QOC73" s="3208"/>
      <c r="QOD73" s="3209"/>
      <c r="QOE73" s="3208"/>
      <c r="QOF73" s="3209"/>
      <c r="QOG73" s="3200"/>
      <c r="QOH73" s="3201"/>
      <c r="QOI73" s="3208"/>
      <c r="QOJ73" s="3206"/>
      <c r="QOK73" s="3200"/>
      <c r="QOL73" s="3201"/>
      <c r="QOM73" s="3202"/>
      <c r="QON73" s="3203"/>
      <c r="QOO73" s="3200"/>
      <c r="QOP73" s="3204"/>
      <c r="QOQ73" s="3179"/>
      <c r="QOR73" s="3205"/>
      <c r="QOS73" s="3206"/>
      <c r="QOT73" s="3207"/>
      <c r="QOU73" s="3208"/>
      <c r="QOV73" s="3209"/>
      <c r="QOW73" s="3208"/>
      <c r="QOX73" s="3209"/>
      <c r="QOY73" s="3200"/>
      <c r="QOZ73" s="3201"/>
      <c r="QPA73" s="3208"/>
      <c r="QPB73" s="3206"/>
      <c r="QPC73" s="3200"/>
      <c r="QPD73" s="3201"/>
      <c r="QPE73" s="3202"/>
      <c r="QPF73" s="3203"/>
      <c r="QPG73" s="3200"/>
      <c r="QPH73" s="3204"/>
      <c r="QPI73" s="3179"/>
      <c r="QPJ73" s="3205"/>
      <c r="QPK73" s="3206"/>
      <c r="QPL73" s="3207"/>
      <c r="QPM73" s="3208"/>
      <c r="QPN73" s="3209"/>
      <c r="QPO73" s="3208"/>
      <c r="QPP73" s="3209"/>
      <c r="QPQ73" s="3200"/>
      <c r="QPR73" s="3201"/>
      <c r="QPS73" s="3208"/>
      <c r="QPT73" s="3206"/>
      <c r="QPU73" s="3200"/>
      <c r="QPV73" s="3201"/>
      <c r="QPW73" s="3202"/>
      <c r="QPX73" s="3203"/>
      <c r="QPY73" s="3200"/>
      <c r="QPZ73" s="3204"/>
      <c r="QQA73" s="3179"/>
      <c r="QQB73" s="3205"/>
      <c r="QQC73" s="3206"/>
      <c r="QQD73" s="3207"/>
      <c r="QQE73" s="3208"/>
      <c r="QQF73" s="3209"/>
      <c r="QQG73" s="3208"/>
      <c r="QQH73" s="3209"/>
      <c r="QQI73" s="3200"/>
      <c r="QQJ73" s="3201"/>
      <c r="QQK73" s="3208"/>
      <c r="QQL73" s="3206"/>
      <c r="QQM73" s="3200"/>
      <c r="QQN73" s="3201"/>
      <c r="QQO73" s="3202"/>
      <c r="QQP73" s="3203"/>
      <c r="QQQ73" s="3200"/>
      <c r="QQR73" s="3204"/>
      <c r="QQS73" s="3179"/>
      <c r="QQT73" s="3205"/>
      <c r="QQU73" s="3206"/>
      <c r="QQV73" s="3207"/>
      <c r="QQW73" s="3208"/>
      <c r="QQX73" s="3209"/>
      <c r="QQY73" s="3208"/>
      <c r="QQZ73" s="3209"/>
      <c r="QRA73" s="3200"/>
      <c r="QRB73" s="3201"/>
      <c r="QRC73" s="3208"/>
      <c r="QRD73" s="3206"/>
      <c r="QRE73" s="3200"/>
      <c r="QRF73" s="3201"/>
      <c r="QRG73" s="3202"/>
      <c r="QRH73" s="3203"/>
      <c r="QRI73" s="3200"/>
      <c r="QRJ73" s="3204"/>
      <c r="QRK73" s="3179"/>
      <c r="QRL73" s="3205"/>
      <c r="QRM73" s="3206"/>
      <c r="QRN73" s="3207"/>
      <c r="QRO73" s="3208"/>
      <c r="QRP73" s="3209"/>
      <c r="QRQ73" s="3208"/>
      <c r="QRR73" s="3209"/>
      <c r="QRS73" s="3200"/>
      <c r="QRT73" s="3201"/>
      <c r="QRU73" s="3208"/>
      <c r="QRV73" s="3206"/>
      <c r="QRW73" s="3200"/>
      <c r="QRX73" s="3201"/>
      <c r="QRY73" s="3202"/>
      <c r="QRZ73" s="3203"/>
      <c r="QSA73" s="3200"/>
      <c r="QSB73" s="3204"/>
      <c r="QSC73" s="3179"/>
      <c r="QSD73" s="3205"/>
      <c r="QSE73" s="3206"/>
      <c r="QSF73" s="3207"/>
      <c r="QSG73" s="3208"/>
      <c r="QSH73" s="3209"/>
      <c r="QSI73" s="3208"/>
      <c r="QSJ73" s="3209"/>
      <c r="QSK73" s="3200"/>
      <c r="QSL73" s="3201"/>
      <c r="QSM73" s="3208"/>
      <c r="QSN73" s="3206"/>
      <c r="QSO73" s="3200"/>
      <c r="QSP73" s="3201"/>
      <c r="QSQ73" s="3202"/>
      <c r="QSR73" s="3203"/>
      <c r="QSS73" s="3200"/>
      <c r="QST73" s="3204"/>
      <c r="QSU73" s="3179"/>
      <c r="QSV73" s="3205"/>
      <c r="QSW73" s="3206"/>
      <c r="QSX73" s="3207"/>
      <c r="QSY73" s="3208"/>
      <c r="QSZ73" s="3209"/>
      <c r="QTA73" s="3208"/>
      <c r="QTB73" s="3209"/>
      <c r="QTC73" s="3200"/>
      <c r="QTD73" s="3201"/>
      <c r="QTE73" s="3208"/>
      <c r="QTF73" s="3206"/>
      <c r="QTG73" s="3200"/>
      <c r="QTH73" s="3201"/>
      <c r="QTI73" s="3202"/>
      <c r="QTJ73" s="3203"/>
      <c r="QTK73" s="3200"/>
      <c r="QTL73" s="3204"/>
      <c r="QTM73" s="3179"/>
      <c r="QTN73" s="3205"/>
      <c r="QTO73" s="3206"/>
      <c r="QTP73" s="3207"/>
      <c r="QTQ73" s="3208"/>
      <c r="QTR73" s="3209"/>
      <c r="QTS73" s="3208"/>
      <c r="QTT73" s="3209"/>
      <c r="QTU73" s="3200"/>
      <c r="QTV73" s="3201"/>
      <c r="QTW73" s="3208"/>
      <c r="QTX73" s="3206"/>
      <c r="QTY73" s="3200"/>
      <c r="QTZ73" s="3201"/>
      <c r="QUA73" s="3202"/>
      <c r="QUB73" s="3203"/>
      <c r="QUC73" s="3200"/>
      <c r="QUD73" s="3204"/>
      <c r="QUE73" s="3179"/>
      <c r="QUF73" s="3205"/>
      <c r="QUG73" s="3206"/>
      <c r="QUH73" s="3207"/>
      <c r="QUI73" s="3208"/>
      <c r="QUJ73" s="3209"/>
      <c r="QUK73" s="3208"/>
      <c r="QUL73" s="3209"/>
      <c r="QUM73" s="3200"/>
      <c r="QUN73" s="3201"/>
      <c r="QUO73" s="3208"/>
      <c r="QUP73" s="3206"/>
      <c r="QUQ73" s="3200"/>
      <c r="QUR73" s="3201"/>
      <c r="QUS73" s="3202"/>
      <c r="QUT73" s="3203"/>
      <c r="QUU73" s="3200"/>
      <c r="QUV73" s="3204"/>
      <c r="QUW73" s="3179"/>
      <c r="QUX73" s="3205"/>
      <c r="QUY73" s="3206"/>
      <c r="QUZ73" s="3207"/>
      <c r="QVA73" s="3208"/>
      <c r="QVB73" s="3209"/>
      <c r="QVC73" s="3208"/>
      <c r="QVD73" s="3209"/>
      <c r="QVE73" s="3200"/>
      <c r="QVF73" s="3201"/>
      <c r="QVG73" s="3208"/>
      <c r="QVH73" s="3206"/>
      <c r="QVI73" s="3200"/>
      <c r="QVJ73" s="3201"/>
      <c r="QVK73" s="3202"/>
      <c r="QVL73" s="3203"/>
      <c r="QVM73" s="3200"/>
      <c r="QVN73" s="3204"/>
      <c r="QVO73" s="3179"/>
      <c r="QVP73" s="3205"/>
      <c r="QVQ73" s="3206"/>
      <c r="QVR73" s="3207"/>
      <c r="QVS73" s="3208"/>
      <c r="QVT73" s="3209"/>
      <c r="QVU73" s="3208"/>
      <c r="QVV73" s="3209"/>
      <c r="QVW73" s="3200"/>
      <c r="QVX73" s="3201"/>
      <c r="QVY73" s="3208"/>
      <c r="QVZ73" s="3206"/>
      <c r="QWA73" s="3200"/>
      <c r="QWB73" s="3201"/>
      <c r="QWC73" s="3202"/>
      <c r="QWD73" s="3203"/>
      <c r="QWE73" s="3200"/>
      <c r="QWF73" s="3204"/>
      <c r="QWG73" s="3179"/>
      <c r="QWH73" s="3205"/>
      <c r="QWI73" s="3206"/>
      <c r="QWJ73" s="3207"/>
      <c r="QWK73" s="3208"/>
      <c r="QWL73" s="3209"/>
      <c r="QWM73" s="3208"/>
      <c r="QWN73" s="3209"/>
      <c r="QWO73" s="3200"/>
      <c r="QWP73" s="3201"/>
      <c r="QWQ73" s="3208"/>
      <c r="QWR73" s="3206"/>
      <c r="QWS73" s="3200"/>
      <c r="QWT73" s="3201"/>
      <c r="QWU73" s="3202"/>
      <c r="QWV73" s="3203"/>
      <c r="QWW73" s="3200"/>
      <c r="QWX73" s="3204"/>
      <c r="QWY73" s="3179"/>
      <c r="QWZ73" s="3205"/>
      <c r="QXA73" s="3206"/>
      <c r="QXB73" s="3207"/>
      <c r="QXC73" s="3208"/>
      <c r="QXD73" s="3209"/>
      <c r="QXE73" s="3208"/>
      <c r="QXF73" s="3209"/>
      <c r="QXG73" s="3200"/>
      <c r="QXH73" s="3201"/>
      <c r="QXI73" s="3208"/>
      <c r="QXJ73" s="3206"/>
      <c r="QXK73" s="3200"/>
      <c r="QXL73" s="3201"/>
      <c r="QXM73" s="3202"/>
      <c r="QXN73" s="3203"/>
      <c r="QXO73" s="3200"/>
      <c r="QXP73" s="3204"/>
      <c r="QXQ73" s="3179"/>
      <c r="QXR73" s="3205"/>
      <c r="QXS73" s="3206"/>
      <c r="QXT73" s="3207"/>
      <c r="QXU73" s="3208"/>
      <c r="QXV73" s="3209"/>
      <c r="QXW73" s="3208"/>
      <c r="QXX73" s="3209"/>
      <c r="QXY73" s="3200"/>
      <c r="QXZ73" s="3201"/>
      <c r="QYA73" s="3208"/>
      <c r="QYB73" s="3206"/>
      <c r="QYC73" s="3200"/>
      <c r="QYD73" s="3201"/>
      <c r="QYE73" s="3202"/>
      <c r="QYF73" s="3203"/>
      <c r="QYG73" s="3200"/>
      <c r="QYH73" s="3204"/>
      <c r="QYI73" s="3179"/>
      <c r="QYJ73" s="3205"/>
      <c r="QYK73" s="3206"/>
      <c r="QYL73" s="3207"/>
      <c r="QYM73" s="3208"/>
      <c r="QYN73" s="3209"/>
      <c r="QYO73" s="3208"/>
      <c r="QYP73" s="3209"/>
      <c r="QYQ73" s="3200"/>
      <c r="QYR73" s="3201"/>
      <c r="QYS73" s="3208"/>
      <c r="QYT73" s="3206"/>
      <c r="QYU73" s="3200"/>
      <c r="QYV73" s="3201"/>
      <c r="QYW73" s="3202"/>
      <c r="QYX73" s="3203"/>
      <c r="QYY73" s="3200"/>
      <c r="QYZ73" s="3204"/>
      <c r="QZA73" s="3179"/>
      <c r="QZB73" s="3205"/>
      <c r="QZC73" s="3206"/>
      <c r="QZD73" s="3207"/>
      <c r="QZE73" s="3208"/>
      <c r="QZF73" s="3209"/>
      <c r="QZG73" s="3208"/>
      <c r="QZH73" s="3209"/>
      <c r="QZI73" s="3200"/>
      <c r="QZJ73" s="3201"/>
      <c r="QZK73" s="3208"/>
      <c r="QZL73" s="3206"/>
      <c r="QZM73" s="3200"/>
      <c r="QZN73" s="3201"/>
      <c r="QZO73" s="3202"/>
      <c r="QZP73" s="3203"/>
      <c r="QZQ73" s="3200"/>
      <c r="QZR73" s="3204"/>
      <c r="QZS73" s="3179"/>
      <c r="QZT73" s="3205"/>
      <c r="QZU73" s="3206"/>
      <c r="QZV73" s="3207"/>
      <c r="QZW73" s="3208"/>
      <c r="QZX73" s="3209"/>
      <c r="QZY73" s="3208"/>
      <c r="QZZ73" s="3209"/>
      <c r="RAA73" s="3200"/>
      <c r="RAB73" s="3201"/>
      <c r="RAC73" s="3208"/>
      <c r="RAD73" s="3206"/>
      <c r="RAE73" s="3200"/>
      <c r="RAF73" s="3201"/>
      <c r="RAG73" s="3202"/>
      <c r="RAH73" s="3203"/>
      <c r="RAI73" s="3200"/>
      <c r="RAJ73" s="3204"/>
      <c r="RAK73" s="3179"/>
      <c r="RAL73" s="3205"/>
      <c r="RAM73" s="3206"/>
      <c r="RAN73" s="3207"/>
      <c r="RAO73" s="3208"/>
      <c r="RAP73" s="3209"/>
      <c r="RAQ73" s="3208"/>
      <c r="RAR73" s="3209"/>
      <c r="RAS73" s="3200"/>
      <c r="RAT73" s="3201"/>
      <c r="RAU73" s="3208"/>
      <c r="RAV73" s="3206"/>
      <c r="RAW73" s="3200"/>
      <c r="RAX73" s="3201"/>
      <c r="RAY73" s="3202"/>
      <c r="RAZ73" s="3203"/>
      <c r="RBA73" s="3200"/>
      <c r="RBB73" s="3204"/>
      <c r="RBC73" s="3179"/>
      <c r="RBD73" s="3205"/>
      <c r="RBE73" s="3206"/>
      <c r="RBF73" s="3207"/>
      <c r="RBG73" s="3208"/>
      <c r="RBH73" s="3209"/>
      <c r="RBI73" s="3208"/>
      <c r="RBJ73" s="3209"/>
      <c r="RBK73" s="3200"/>
      <c r="RBL73" s="3201"/>
      <c r="RBM73" s="3208"/>
      <c r="RBN73" s="3206"/>
      <c r="RBO73" s="3200"/>
      <c r="RBP73" s="3201"/>
      <c r="RBQ73" s="3202"/>
      <c r="RBR73" s="3203"/>
      <c r="RBS73" s="3200"/>
      <c r="RBT73" s="3204"/>
      <c r="RBU73" s="3179"/>
      <c r="RBV73" s="3205"/>
      <c r="RBW73" s="3206"/>
      <c r="RBX73" s="3207"/>
      <c r="RBY73" s="3208"/>
      <c r="RBZ73" s="3209"/>
      <c r="RCA73" s="3208"/>
      <c r="RCB73" s="3209"/>
      <c r="RCC73" s="3200"/>
      <c r="RCD73" s="3201"/>
      <c r="RCE73" s="3208"/>
      <c r="RCF73" s="3206"/>
      <c r="RCG73" s="3200"/>
      <c r="RCH73" s="3201"/>
      <c r="RCI73" s="3202"/>
      <c r="RCJ73" s="3203"/>
      <c r="RCK73" s="3200"/>
      <c r="RCL73" s="3204"/>
      <c r="RCM73" s="3179"/>
      <c r="RCN73" s="3205"/>
      <c r="RCO73" s="3206"/>
      <c r="RCP73" s="3207"/>
      <c r="RCQ73" s="3208"/>
      <c r="RCR73" s="3209"/>
      <c r="RCS73" s="3208"/>
      <c r="RCT73" s="3209"/>
      <c r="RCU73" s="3200"/>
      <c r="RCV73" s="3201"/>
      <c r="RCW73" s="3208"/>
      <c r="RCX73" s="3206"/>
      <c r="RCY73" s="3200"/>
      <c r="RCZ73" s="3201"/>
      <c r="RDA73" s="3202"/>
      <c r="RDB73" s="3203"/>
      <c r="RDC73" s="3200"/>
      <c r="RDD73" s="3204"/>
      <c r="RDE73" s="3179"/>
      <c r="RDF73" s="3205"/>
      <c r="RDG73" s="3206"/>
      <c r="RDH73" s="3207"/>
      <c r="RDI73" s="3208"/>
      <c r="RDJ73" s="3209"/>
      <c r="RDK73" s="3208"/>
      <c r="RDL73" s="3209"/>
      <c r="RDM73" s="3200"/>
      <c r="RDN73" s="3201"/>
      <c r="RDO73" s="3208"/>
      <c r="RDP73" s="3206"/>
      <c r="RDQ73" s="3200"/>
      <c r="RDR73" s="3201"/>
      <c r="RDS73" s="3202"/>
      <c r="RDT73" s="3203"/>
      <c r="RDU73" s="3200"/>
      <c r="RDV73" s="3204"/>
      <c r="RDW73" s="3179"/>
      <c r="RDX73" s="3205"/>
      <c r="RDY73" s="3206"/>
      <c r="RDZ73" s="3207"/>
      <c r="REA73" s="3208"/>
      <c r="REB73" s="3209"/>
      <c r="REC73" s="3208"/>
      <c r="RED73" s="3209"/>
      <c r="REE73" s="3200"/>
      <c r="REF73" s="3201"/>
      <c r="REG73" s="3208"/>
      <c r="REH73" s="3206"/>
      <c r="REI73" s="3200"/>
      <c r="REJ73" s="3201"/>
      <c r="REK73" s="3202"/>
      <c r="REL73" s="3203"/>
      <c r="REM73" s="3200"/>
      <c r="REN73" s="3204"/>
      <c r="REO73" s="3179"/>
      <c r="REP73" s="3205"/>
      <c r="REQ73" s="3206"/>
      <c r="RER73" s="3207"/>
      <c r="RES73" s="3208"/>
      <c r="RET73" s="3209"/>
      <c r="REU73" s="3208"/>
      <c r="REV73" s="3209"/>
      <c r="REW73" s="3200"/>
      <c r="REX73" s="3201"/>
      <c r="REY73" s="3208"/>
      <c r="REZ73" s="3206"/>
      <c r="RFA73" s="3200"/>
      <c r="RFB73" s="3201"/>
      <c r="RFC73" s="3202"/>
      <c r="RFD73" s="3203"/>
      <c r="RFE73" s="3200"/>
      <c r="RFF73" s="3204"/>
      <c r="RFG73" s="3179"/>
      <c r="RFH73" s="3205"/>
      <c r="RFI73" s="3206"/>
      <c r="RFJ73" s="3207"/>
      <c r="RFK73" s="3208"/>
      <c r="RFL73" s="3209"/>
      <c r="RFM73" s="3208"/>
      <c r="RFN73" s="3209"/>
      <c r="RFO73" s="3200"/>
      <c r="RFP73" s="3201"/>
      <c r="RFQ73" s="3208"/>
      <c r="RFR73" s="3206"/>
      <c r="RFS73" s="3200"/>
      <c r="RFT73" s="3201"/>
      <c r="RFU73" s="3202"/>
      <c r="RFV73" s="3203"/>
      <c r="RFW73" s="3200"/>
      <c r="RFX73" s="3204"/>
      <c r="RFY73" s="3179"/>
      <c r="RFZ73" s="3205"/>
      <c r="RGA73" s="3206"/>
      <c r="RGB73" s="3207"/>
      <c r="RGC73" s="3208"/>
      <c r="RGD73" s="3209"/>
      <c r="RGE73" s="3208"/>
      <c r="RGF73" s="3209"/>
      <c r="RGG73" s="3200"/>
      <c r="RGH73" s="3201"/>
      <c r="RGI73" s="3208"/>
      <c r="RGJ73" s="3206"/>
      <c r="RGK73" s="3200"/>
      <c r="RGL73" s="3201"/>
      <c r="RGM73" s="3202"/>
      <c r="RGN73" s="3203"/>
      <c r="RGO73" s="3200"/>
      <c r="RGP73" s="3204"/>
      <c r="RGQ73" s="3179"/>
      <c r="RGR73" s="3205"/>
      <c r="RGS73" s="3206"/>
      <c r="RGT73" s="3207"/>
      <c r="RGU73" s="3208"/>
      <c r="RGV73" s="3209"/>
      <c r="RGW73" s="3208"/>
      <c r="RGX73" s="3209"/>
      <c r="RGY73" s="3200"/>
      <c r="RGZ73" s="3201"/>
      <c r="RHA73" s="3208"/>
      <c r="RHB73" s="3206"/>
      <c r="RHC73" s="3200"/>
      <c r="RHD73" s="3201"/>
      <c r="RHE73" s="3202"/>
      <c r="RHF73" s="3203"/>
      <c r="RHG73" s="3200"/>
      <c r="RHH73" s="3204"/>
      <c r="RHI73" s="3179"/>
      <c r="RHJ73" s="3205"/>
      <c r="RHK73" s="3206"/>
      <c r="RHL73" s="3207"/>
      <c r="RHM73" s="3208"/>
      <c r="RHN73" s="3209"/>
      <c r="RHO73" s="3208"/>
      <c r="RHP73" s="3209"/>
      <c r="RHQ73" s="3200"/>
      <c r="RHR73" s="3201"/>
      <c r="RHS73" s="3208"/>
      <c r="RHT73" s="3206"/>
      <c r="RHU73" s="3200"/>
      <c r="RHV73" s="3201"/>
      <c r="RHW73" s="3202"/>
      <c r="RHX73" s="3203"/>
      <c r="RHY73" s="3200"/>
      <c r="RHZ73" s="3204"/>
      <c r="RIA73" s="3179"/>
      <c r="RIB73" s="3205"/>
      <c r="RIC73" s="3206"/>
      <c r="RID73" s="3207"/>
      <c r="RIE73" s="3208"/>
      <c r="RIF73" s="3209"/>
      <c r="RIG73" s="3208"/>
      <c r="RIH73" s="3209"/>
      <c r="RII73" s="3200"/>
      <c r="RIJ73" s="3201"/>
      <c r="RIK73" s="3208"/>
      <c r="RIL73" s="3206"/>
      <c r="RIM73" s="3200"/>
      <c r="RIN73" s="3201"/>
      <c r="RIO73" s="3202"/>
      <c r="RIP73" s="3203"/>
      <c r="RIQ73" s="3200"/>
      <c r="RIR73" s="3204"/>
      <c r="RIS73" s="3179"/>
      <c r="RIT73" s="3205"/>
      <c r="RIU73" s="3206"/>
      <c r="RIV73" s="3207"/>
      <c r="RIW73" s="3208"/>
      <c r="RIX73" s="3209"/>
      <c r="RIY73" s="3208"/>
      <c r="RIZ73" s="3209"/>
      <c r="RJA73" s="3200"/>
      <c r="RJB73" s="3201"/>
      <c r="RJC73" s="3208"/>
      <c r="RJD73" s="3206"/>
      <c r="RJE73" s="3200"/>
      <c r="RJF73" s="3201"/>
      <c r="RJG73" s="3202"/>
      <c r="RJH73" s="3203"/>
      <c r="RJI73" s="3200"/>
      <c r="RJJ73" s="3204"/>
      <c r="RJK73" s="3179"/>
      <c r="RJL73" s="3205"/>
      <c r="RJM73" s="3206"/>
      <c r="RJN73" s="3207"/>
      <c r="RJO73" s="3208"/>
      <c r="RJP73" s="3209"/>
      <c r="RJQ73" s="3208"/>
      <c r="RJR73" s="3209"/>
      <c r="RJS73" s="3200"/>
      <c r="RJT73" s="3201"/>
      <c r="RJU73" s="3208"/>
      <c r="RJV73" s="3206"/>
      <c r="RJW73" s="3200"/>
      <c r="RJX73" s="3201"/>
      <c r="RJY73" s="3202"/>
      <c r="RJZ73" s="3203"/>
      <c r="RKA73" s="3200"/>
      <c r="RKB73" s="3204"/>
      <c r="RKC73" s="3179"/>
      <c r="RKD73" s="3205"/>
      <c r="RKE73" s="3206"/>
      <c r="RKF73" s="3207"/>
      <c r="RKG73" s="3208"/>
      <c r="RKH73" s="3209"/>
      <c r="RKI73" s="3208"/>
      <c r="RKJ73" s="3209"/>
      <c r="RKK73" s="3200"/>
      <c r="RKL73" s="3201"/>
      <c r="RKM73" s="3208"/>
      <c r="RKN73" s="3206"/>
      <c r="RKO73" s="3200"/>
      <c r="RKP73" s="3201"/>
      <c r="RKQ73" s="3202"/>
      <c r="RKR73" s="3203"/>
      <c r="RKS73" s="3200"/>
      <c r="RKT73" s="3204"/>
      <c r="RKU73" s="3179"/>
      <c r="RKV73" s="3205"/>
      <c r="RKW73" s="3206"/>
      <c r="RKX73" s="3207"/>
      <c r="RKY73" s="3208"/>
      <c r="RKZ73" s="3209"/>
      <c r="RLA73" s="3208"/>
      <c r="RLB73" s="3209"/>
      <c r="RLC73" s="3200"/>
      <c r="RLD73" s="3201"/>
      <c r="RLE73" s="3208"/>
      <c r="RLF73" s="3206"/>
      <c r="RLG73" s="3200"/>
      <c r="RLH73" s="3201"/>
      <c r="RLI73" s="3202"/>
      <c r="RLJ73" s="3203"/>
      <c r="RLK73" s="3200"/>
      <c r="RLL73" s="3204"/>
      <c r="RLM73" s="3179"/>
      <c r="RLN73" s="3205"/>
      <c r="RLO73" s="3206"/>
      <c r="RLP73" s="3207"/>
      <c r="RLQ73" s="3208"/>
      <c r="RLR73" s="3209"/>
      <c r="RLS73" s="3208"/>
      <c r="RLT73" s="3209"/>
      <c r="RLU73" s="3200"/>
      <c r="RLV73" s="3201"/>
      <c r="RLW73" s="3208"/>
      <c r="RLX73" s="3206"/>
      <c r="RLY73" s="3200"/>
      <c r="RLZ73" s="3201"/>
      <c r="RMA73" s="3202"/>
      <c r="RMB73" s="3203"/>
      <c r="RMC73" s="3200"/>
      <c r="RMD73" s="3204"/>
      <c r="RME73" s="3179"/>
      <c r="RMF73" s="3205"/>
      <c r="RMG73" s="3206"/>
      <c r="RMH73" s="3207"/>
      <c r="RMI73" s="3208"/>
      <c r="RMJ73" s="3209"/>
      <c r="RMK73" s="3208"/>
      <c r="RML73" s="3209"/>
      <c r="RMM73" s="3200"/>
      <c r="RMN73" s="3201"/>
      <c r="RMO73" s="3208"/>
      <c r="RMP73" s="3206"/>
      <c r="RMQ73" s="3200"/>
      <c r="RMR73" s="3201"/>
      <c r="RMS73" s="3202"/>
      <c r="RMT73" s="3203"/>
      <c r="RMU73" s="3200"/>
      <c r="RMV73" s="3204"/>
      <c r="RMW73" s="3179"/>
      <c r="RMX73" s="3205"/>
      <c r="RMY73" s="3206"/>
      <c r="RMZ73" s="3207"/>
      <c r="RNA73" s="3208"/>
      <c r="RNB73" s="3209"/>
      <c r="RNC73" s="3208"/>
      <c r="RND73" s="3209"/>
      <c r="RNE73" s="3200"/>
      <c r="RNF73" s="3201"/>
      <c r="RNG73" s="3208"/>
      <c r="RNH73" s="3206"/>
      <c r="RNI73" s="3200"/>
      <c r="RNJ73" s="3201"/>
      <c r="RNK73" s="3202"/>
      <c r="RNL73" s="3203"/>
      <c r="RNM73" s="3200"/>
      <c r="RNN73" s="3204"/>
      <c r="RNO73" s="3179"/>
      <c r="RNP73" s="3205"/>
      <c r="RNQ73" s="3206"/>
      <c r="RNR73" s="3207"/>
      <c r="RNS73" s="3208"/>
      <c r="RNT73" s="3209"/>
      <c r="RNU73" s="3208"/>
      <c r="RNV73" s="3209"/>
      <c r="RNW73" s="3200"/>
      <c r="RNX73" s="3201"/>
      <c r="RNY73" s="3208"/>
      <c r="RNZ73" s="3206"/>
      <c r="ROA73" s="3200"/>
      <c r="ROB73" s="3201"/>
      <c r="ROC73" s="3202"/>
      <c r="ROD73" s="3203"/>
      <c r="ROE73" s="3200"/>
      <c r="ROF73" s="3204"/>
      <c r="ROG73" s="3179"/>
      <c r="ROH73" s="3205"/>
      <c r="ROI73" s="3206"/>
      <c r="ROJ73" s="3207"/>
      <c r="ROK73" s="3208"/>
      <c r="ROL73" s="3209"/>
      <c r="ROM73" s="3208"/>
      <c r="RON73" s="3209"/>
      <c r="ROO73" s="3200"/>
      <c r="ROP73" s="3201"/>
      <c r="ROQ73" s="3208"/>
      <c r="ROR73" s="3206"/>
      <c r="ROS73" s="3200"/>
      <c r="ROT73" s="3201"/>
      <c r="ROU73" s="3202"/>
      <c r="ROV73" s="3203"/>
      <c r="ROW73" s="3200"/>
      <c r="ROX73" s="3204"/>
      <c r="ROY73" s="3179"/>
      <c r="ROZ73" s="3205"/>
      <c r="RPA73" s="3206"/>
      <c r="RPB73" s="3207"/>
      <c r="RPC73" s="3208"/>
      <c r="RPD73" s="3209"/>
      <c r="RPE73" s="3208"/>
      <c r="RPF73" s="3209"/>
      <c r="RPG73" s="3200"/>
      <c r="RPH73" s="3201"/>
      <c r="RPI73" s="3208"/>
      <c r="RPJ73" s="3206"/>
      <c r="RPK73" s="3200"/>
      <c r="RPL73" s="3201"/>
      <c r="RPM73" s="3202"/>
      <c r="RPN73" s="3203"/>
      <c r="RPO73" s="3200"/>
      <c r="RPP73" s="3204"/>
      <c r="RPQ73" s="3179"/>
      <c r="RPR73" s="3205"/>
      <c r="RPS73" s="3206"/>
      <c r="RPT73" s="3207"/>
      <c r="RPU73" s="3208"/>
      <c r="RPV73" s="3209"/>
      <c r="RPW73" s="3208"/>
      <c r="RPX73" s="3209"/>
      <c r="RPY73" s="3200"/>
      <c r="RPZ73" s="3201"/>
      <c r="RQA73" s="3208"/>
      <c r="RQB73" s="3206"/>
      <c r="RQC73" s="3200"/>
      <c r="RQD73" s="3201"/>
      <c r="RQE73" s="3202"/>
      <c r="RQF73" s="3203"/>
      <c r="RQG73" s="3200"/>
      <c r="RQH73" s="3204"/>
      <c r="RQI73" s="3179"/>
      <c r="RQJ73" s="3205"/>
      <c r="RQK73" s="3206"/>
      <c r="RQL73" s="3207"/>
      <c r="RQM73" s="3208"/>
      <c r="RQN73" s="3209"/>
      <c r="RQO73" s="3208"/>
      <c r="RQP73" s="3209"/>
      <c r="RQQ73" s="3200"/>
      <c r="RQR73" s="3201"/>
      <c r="RQS73" s="3208"/>
      <c r="RQT73" s="3206"/>
      <c r="RQU73" s="3200"/>
      <c r="RQV73" s="3201"/>
      <c r="RQW73" s="3202"/>
      <c r="RQX73" s="3203"/>
      <c r="RQY73" s="3200"/>
      <c r="RQZ73" s="3204"/>
      <c r="RRA73" s="3179"/>
      <c r="RRB73" s="3205"/>
      <c r="RRC73" s="3206"/>
      <c r="RRD73" s="3207"/>
      <c r="RRE73" s="3208"/>
      <c r="RRF73" s="3209"/>
      <c r="RRG73" s="3208"/>
      <c r="RRH73" s="3209"/>
      <c r="RRI73" s="3200"/>
      <c r="RRJ73" s="3201"/>
      <c r="RRK73" s="3208"/>
      <c r="RRL73" s="3206"/>
      <c r="RRM73" s="3200"/>
      <c r="RRN73" s="3201"/>
      <c r="RRO73" s="3202"/>
      <c r="RRP73" s="3203"/>
      <c r="RRQ73" s="3200"/>
      <c r="RRR73" s="3204"/>
      <c r="RRS73" s="3179"/>
      <c r="RRT73" s="3205"/>
      <c r="RRU73" s="3206"/>
      <c r="RRV73" s="3207"/>
      <c r="RRW73" s="3208"/>
      <c r="RRX73" s="3209"/>
      <c r="RRY73" s="3208"/>
      <c r="RRZ73" s="3209"/>
      <c r="RSA73" s="3200"/>
      <c r="RSB73" s="3201"/>
      <c r="RSC73" s="3208"/>
      <c r="RSD73" s="3206"/>
      <c r="RSE73" s="3200"/>
      <c r="RSF73" s="3201"/>
      <c r="RSG73" s="3202"/>
      <c r="RSH73" s="3203"/>
      <c r="RSI73" s="3200"/>
      <c r="RSJ73" s="3204"/>
      <c r="RSK73" s="3179"/>
      <c r="RSL73" s="3205"/>
      <c r="RSM73" s="3206"/>
      <c r="RSN73" s="3207"/>
      <c r="RSO73" s="3208"/>
      <c r="RSP73" s="3209"/>
      <c r="RSQ73" s="3208"/>
      <c r="RSR73" s="3209"/>
      <c r="RSS73" s="3200"/>
      <c r="RST73" s="3201"/>
      <c r="RSU73" s="3208"/>
      <c r="RSV73" s="3206"/>
      <c r="RSW73" s="3200"/>
      <c r="RSX73" s="3201"/>
      <c r="RSY73" s="3202"/>
      <c r="RSZ73" s="3203"/>
      <c r="RTA73" s="3200"/>
      <c r="RTB73" s="3204"/>
      <c r="RTC73" s="3179"/>
      <c r="RTD73" s="3205"/>
      <c r="RTE73" s="3206"/>
      <c r="RTF73" s="3207"/>
      <c r="RTG73" s="3208"/>
      <c r="RTH73" s="3209"/>
      <c r="RTI73" s="3208"/>
      <c r="RTJ73" s="3209"/>
      <c r="RTK73" s="3200"/>
      <c r="RTL73" s="3201"/>
      <c r="RTM73" s="3208"/>
      <c r="RTN73" s="3206"/>
      <c r="RTO73" s="3200"/>
      <c r="RTP73" s="3201"/>
      <c r="RTQ73" s="3202"/>
      <c r="RTR73" s="3203"/>
      <c r="RTS73" s="3200"/>
      <c r="RTT73" s="3204"/>
      <c r="RTU73" s="3179"/>
      <c r="RTV73" s="3205"/>
      <c r="RTW73" s="3206"/>
      <c r="RTX73" s="3207"/>
      <c r="RTY73" s="3208"/>
      <c r="RTZ73" s="3209"/>
      <c r="RUA73" s="3208"/>
      <c r="RUB73" s="3209"/>
      <c r="RUC73" s="3200"/>
      <c r="RUD73" s="3201"/>
      <c r="RUE73" s="3208"/>
      <c r="RUF73" s="3206"/>
      <c r="RUG73" s="3200"/>
      <c r="RUH73" s="3201"/>
      <c r="RUI73" s="3202"/>
      <c r="RUJ73" s="3203"/>
      <c r="RUK73" s="3200"/>
      <c r="RUL73" s="3204"/>
      <c r="RUM73" s="3179"/>
      <c r="RUN73" s="3205"/>
      <c r="RUO73" s="3206"/>
      <c r="RUP73" s="3207"/>
      <c r="RUQ73" s="3208"/>
      <c r="RUR73" s="3209"/>
      <c r="RUS73" s="3208"/>
      <c r="RUT73" s="3209"/>
      <c r="RUU73" s="3200"/>
      <c r="RUV73" s="3201"/>
      <c r="RUW73" s="3208"/>
      <c r="RUX73" s="3206"/>
      <c r="RUY73" s="3200"/>
      <c r="RUZ73" s="3201"/>
      <c r="RVA73" s="3202"/>
      <c r="RVB73" s="3203"/>
      <c r="RVC73" s="3200"/>
      <c r="RVD73" s="3204"/>
      <c r="RVE73" s="3179"/>
      <c r="RVF73" s="3205"/>
      <c r="RVG73" s="3206"/>
      <c r="RVH73" s="3207"/>
      <c r="RVI73" s="3208"/>
      <c r="RVJ73" s="3209"/>
      <c r="RVK73" s="3208"/>
      <c r="RVL73" s="3209"/>
      <c r="RVM73" s="3200"/>
      <c r="RVN73" s="3201"/>
      <c r="RVO73" s="3208"/>
      <c r="RVP73" s="3206"/>
      <c r="RVQ73" s="3200"/>
      <c r="RVR73" s="3201"/>
      <c r="RVS73" s="3202"/>
      <c r="RVT73" s="3203"/>
      <c r="RVU73" s="3200"/>
      <c r="RVV73" s="3204"/>
      <c r="RVW73" s="3179"/>
      <c r="RVX73" s="3205"/>
      <c r="RVY73" s="3206"/>
      <c r="RVZ73" s="3207"/>
      <c r="RWA73" s="3208"/>
      <c r="RWB73" s="3209"/>
      <c r="RWC73" s="3208"/>
      <c r="RWD73" s="3209"/>
      <c r="RWE73" s="3200"/>
      <c r="RWF73" s="3201"/>
      <c r="RWG73" s="3208"/>
      <c r="RWH73" s="3206"/>
      <c r="RWI73" s="3200"/>
      <c r="RWJ73" s="3201"/>
      <c r="RWK73" s="3202"/>
      <c r="RWL73" s="3203"/>
      <c r="RWM73" s="3200"/>
      <c r="RWN73" s="3204"/>
      <c r="RWO73" s="3179"/>
      <c r="RWP73" s="3205"/>
      <c r="RWQ73" s="3206"/>
      <c r="RWR73" s="3207"/>
      <c r="RWS73" s="3208"/>
      <c r="RWT73" s="3209"/>
      <c r="RWU73" s="3208"/>
      <c r="RWV73" s="3209"/>
      <c r="RWW73" s="3200"/>
      <c r="RWX73" s="3201"/>
      <c r="RWY73" s="3208"/>
      <c r="RWZ73" s="3206"/>
      <c r="RXA73" s="3200"/>
      <c r="RXB73" s="3201"/>
      <c r="RXC73" s="3202"/>
      <c r="RXD73" s="3203"/>
      <c r="RXE73" s="3200"/>
      <c r="RXF73" s="3204"/>
      <c r="RXG73" s="3179"/>
      <c r="RXH73" s="3205"/>
      <c r="RXI73" s="3206"/>
      <c r="RXJ73" s="3207"/>
      <c r="RXK73" s="3208"/>
      <c r="RXL73" s="3209"/>
      <c r="RXM73" s="3208"/>
      <c r="RXN73" s="3209"/>
      <c r="RXO73" s="3200"/>
      <c r="RXP73" s="3201"/>
      <c r="RXQ73" s="3208"/>
      <c r="RXR73" s="3206"/>
      <c r="RXS73" s="3200"/>
      <c r="RXT73" s="3201"/>
      <c r="RXU73" s="3202"/>
      <c r="RXV73" s="3203"/>
      <c r="RXW73" s="3200"/>
      <c r="RXX73" s="3204"/>
      <c r="RXY73" s="3179"/>
      <c r="RXZ73" s="3205"/>
      <c r="RYA73" s="3206"/>
      <c r="RYB73" s="3207"/>
      <c r="RYC73" s="3208"/>
      <c r="RYD73" s="3209"/>
      <c r="RYE73" s="3208"/>
      <c r="RYF73" s="3209"/>
      <c r="RYG73" s="3200"/>
      <c r="RYH73" s="3201"/>
      <c r="RYI73" s="3208"/>
      <c r="RYJ73" s="3206"/>
      <c r="RYK73" s="3200"/>
      <c r="RYL73" s="3201"/>
      <c r="RYM73" s="3202"/>
      <c r="RYN73" s="3203"/>
      <c r="RYO73" s="3200"/>
      <c r="RYP73" s="3204"/>
      <c r="RYQ73" s="3179"/>
      <c r="RYR73" s="3205"/>
      <c r="RYS73" s="3206"/>
      <c r="RYT73" s="3207"/>
      <c r="RYU73" s="3208"/>
      <c r="RYV73" s="3209"/>
      <c r="RYW73" s="3208"/>
      <c r="RYX73" s="3209"/>
      <c r="RYY73" s="3200"/>
      <c r="RYZ73" s="3201"/>
      <c r="RZA73" s="3208"/>
      <c r="RZB73" s="3206"/>
      <c r="RZC73" s="3200"/>
      <c r="RZD73" s="3201"/>
      <c r="RZE73" s="3202"/>
      <c r="RZF73" s="3203"/>
      <c r="RZG73" s="3200"/>
      <c r="RZH73" s="3204"/>
      <c r="RZI73" s="3179"/>
      <c r="RZJ73" s="3205"/>
      <c r="RZK73" s="3206"/>
      <c r="RZL73" s="3207"/>
      <c r="RZM73" s="3208"/>
      <c r="RZN73" s="3209"/>
      <c r="RZO73" s="3208"/>
      <c r="RZP73" s="3209"/>
      <c r="RZQ73" s="3200"/>
      <c r="RZR73" s="3201"/>
      <c r="RZS73" s="3208"/>
      <c r="RZT73" s="3206"/>
      <c r="RZU73" s="3200"/>
      <c r="RZV73" s="3201"/>
      <c r="RZW73" s="3202"/>
      <c r="RZX73" s="3203"/>
      <c r="RZY73" s="3200"/>
      <c r="RZZ73" s="3204"/>
      <c r="SAA73" s="3179"/>
      <c r="SAB73" s="3205"/>
      <c r="SAC73" s="3206"/>
      <c r="SAD73" s="3207"/>
      <c r="SAE73" s="3208"/>
      <c r="SAF73" s="3209"/>
      <c r="SAG73" s="3208"/>
      <c r="SAH73" s="3209"/>
      <c r="SAI73" s="3200"/>
      <c r="SAJ73" s="3201"/>
      <c r="SAK73" s="3208"/>
      <c r="SAL73" s="3206"/>
      <c r="SAM73" s="3200"/>
      <c r="SAN73" s="3201"/>
      <c r="SAO73" s="3202"/>
      <c r="SAP73" s="3203"/>
      <c r="SAQ73" s="3200"/>
      <c r="SAR73" s="3204"/>
      <c r="SAS73" s="3179"/>
      <c r="SAT73" s="3205"/>
      <c r="SAU73" s="3206"/>
      <c r="SAV73" s="3207"/>
      <c r="SAW73" s="3208"/>
      <c r="SAX73" s="3209"/>
      <c r="SAY73" s="3208"/>
      <c r="SAZ73" s="3209"/>
      <c r="SBA73" s="3200"/>
      <c r="SBB73" s="3201"/>
      <c r="SBC73" s="3208"/>
      <c r="SBD73" s="3206"/>
      <c r="SBE73" s="3200"/>
      <c r="SBF73" s="3201"/>
      <c r="SBG73" s="3202"/>
      <c r="SBH73" s="3203"/>
      <c r="SBI73" s="3200"/>
      <c r="SBJ73" s="3204"/>
      <c r="SBK73" s="3179"/>
      <c r="SBL73" s="3205"/>
      <c r="SBM73" s="3206"/>
      <c r="SBN73" s="3207"/>
      <c r="SBO73" s="3208"/>
      <c r="SBP73" s="3209"/>
      <c r="SBQ73" s="3208"/>
      <c r="SBR73" s="3209"/>
      <c r="SBS73" s="3200"/>
      <c r="SBT73" s="3201"/>
      <c r="SBU73" s="3208"/>
      <c r="SBV73" s="3206"/>
      <c r="SBW73" s="3200"/>
      <c r="SBX73" s="3201"/>
      <c r="SBY73" s="3202"/>
      <c r="SBZ73" s="3203"/>
      <c r="SCA73" s="3200"/>
      <c r="SCB73" s="3204"/>
      <c r="SCC73" s="3179"/>
      <c r="SCD73" s="3205"/>
      <c r="SCE73" s="3206"/>
      <c r="SCF73" s="3207"/>
      <c r="SCG73" s="3208"/>
      <c r="SCH73" s="3209"/>
      <c r="SCI73" s="3208"/>
      <c r="SCJ73" s="3209"/>
      <c r="SCK73" s="3200"/>
      <c r="SCL73" s="3201"/>
      <c r="SCM73" s="3208"/>
      <c r="SCN73" s="3206"/>
      <c r="SCO73" s="3200"/>
      <c r="SCP73" s="3201"/>
      <c r="SCQ73" s="3202"/>
      <c r="SCR73" s="3203"/>
      <c r="SCS73" s="3200"/>
      <c r="SCT73" s="3204"/>
      <c r="SCU73" s="3179"/>
      <c r="SCV73" s="3205"/>
      <c r="SCW73" s="3206"/>
      <c r="SCX73" s="3207"/>
      <c r="SCY73" s="3208"/>
      <c r="SCZ73" s="3209"/>
      <c r="SDA73" s="3208"/>
      <c r="SDB73" s="3209"/>
      <c r="SDC73" s="3200"/>
      <c r="SDD73" s="3201"/>
      <c r="SDE73" s="3208"/>
      <c r="SDF73" s="3206"/>
      <c r="SDG73" s="3200"/>
      <c r="SDH73" s="3201"/>
      <c r="SDI73" s="3202"/>
      <c r="SDJ73" s="3203"/>
      <c r="SDK73" s="3200"/>
      <c r="SDL73" s="3204"/>
      <c r="SDM73" s="3179"/>
      <c r="SDN73" s="3205"/>
      <c r="SDO73" s="3206"/>
      <c r="SDP73" s="3207"/>
      <c r="SDQ73" s="3208"/>
      <c r="SDR73" s="3209"/>
      <c r="SDS73" s="3208"/>
      <c r="SDT73" s="3209"/>
      <c r="SDU73" s="3200"/>
      <c r="SDV73" s="3201"/>
      <c r="SDW73" s="3208"/>
      <c r="SDX73" s="3206"/>
      <c r="SDY73" s="3200"/>
      <c r="SDZ73" s="3201"/>
      <c r="SEA73" s="3202"/>
      <c r="SEB73" s="3203"/>
      <c r="SEC73" s="3200"/>
      <c r="SED73" s="3204"/>
      <c r="SEE73" s="3179"/>
      <c r="SEF73" s="3205"/>
      <c r="SEG73" s="3206"/>
      <c r="SEH73" s="3207"/>
      <c r="SEI73" s="3208"/>
      <c r="SEJ73" s="3209"/>
      <c r="SEK73" s="3208"/>
      <c r="SEL73" s="3209"/>
      <c r="SEM73" s="3200"/>
      <c r="SEN73" s="3201"/>
      <c r="SEO73" s="3208"/>
      <c r="SEP73" s="3206"/>
      <c r="SEQ73" s="3200"/>
      <c r="SER73" s="3201"/>
      <c r="SES73" s="3202"/>
      <c r="SET73" s="3203"/>
      <c r="SEU73" s="3200"/>
      <c r="SEV73" s="3204"/>
      <c r="SEW73" s="3179"/>
      <c r="SEX73" s="3205"/>
      <c r="SEY73" s="3206"/>
      <c r="SEZ73" s="3207"/>
      <c r="SFA73" s="3208"/>
      <c r="SFB73" s="3209"/>
      <c r="SFC73" s="3208"/>
      <c r="SFD73" s="3209"/>
      <c r="SFE73" s="3200"/>
      <c r="SFF73" s="3201"/>
      <c r="SFG73" s="3208"/>
      <c r="SFH73" s="3206"/>
      <c r="SFI73" s="3200"/>
      <c r="SFJ73" s="3201"/>
      <c r="SFK73" s="3202"/>
      <c r="SFL73" s="3203"/>
      <c r="SFM73" s="3200"/>
      <c r="SFN73" s="3204"/>
      <c r="SFO73" s="3179"/>
      <c r="SFP73" s="3205"/>
      <c r="SFQ73" s="3206"/>
      <c r="SFR73" s="3207"/>
      <c r="SFS73" s="3208"/>
      <c r="SFT73" s="3209"/>
      <c r="SFU73" s="3208"/>
      <c r="SFV73" s="3209"/>
      <c r="SFW73" s="3200"/>
      <c r="SFX73" s="3201"/>
      <c r="SFY73" s="3208"/>
      <c r="SFZ73" s="3206"/>
      <c r="SGA73" s="3200"/>
      <c r="SGB73" s="3201"/>
      <c r="SGC73" s="3202"/>
      <c r="SGD73" s="3203"/>
      <c r="SGE73" s="3200"/>
      <c r="SGF73" s="3204"/>
      <c r="SGG73" s="3179"/>
      <c r="SGH73" s="3205"/>
      <c r="SGI73" s="3206"/>
      <c r="SGJ73" s="3207"/>
      <c r="SGK73" s="3208"/>
      <c r="SGL73" s="3209"/>
      <c r="SGM73" s="3208"/>
      <c r="SGN73" s="3209"/>
      <c r="SGO73" s="3200"/>
      <c r="SGP73" s="3201"/>
      <c r="SGQ73" s="3208"/>
      <c r="SGR73" s="3206"/>
      <c r="SGS73" s="3200"/>
      <c r="SGT73" s="3201"/>
      <c r="SGU73" s="3202"/>
      <c r="SGV73" s="3203"/>
      <c r="SGW73" s="3200"/>
      <c r="SGX73" s="3204"/>
      <c r="SGY73" s="3179"/>
      <c r="SGZ73" s="3205"/>
      <c r="SHA73" s="3206"/>
      <c r="SHB73" s="3207"/>
      <c r="SHC73" s="3208"/>
      <c r="SHD73" s="3209"/>
      <c r="SHE73" s="3208"/>
      <c r="SHF73" s="3209"/>
      <c r="SHG73" s="3200"/>
      <c r="SHH73" s="3201"/>
      <c r="SHI73" s="3208"/>
      <c r="SHJ73" s="3206"/>
      <c r="SHK73" s="3200"/>
      <c r="SHL73" s="3201"/>
      <c r="SHM73" s="3202"/>
      <c r="SHN73" s="3203"/>
      <c r="SHO73" s="3200"/>
      <c r="SHP73" s="3204"/>
      <c r="SHQ73" s="3179"/>
      <c r="SHR73" s="3205"/>
      <c r="SHS73" s="3206"/>
      <c r="SHT73" s="3207"/>
      <c r="SHU73" s="3208"/>
      <c r="SHV73" s="3209"/>
      <c r="SHW73" s="3208"/>
      <c r="SHX73" s="3209"/>
      <c r="SHY73" s="3200"/>
      <c r="SHZ73" s="3201"/>
      <c r="SIA73" s="3208"/>
      <c r="SIB73" s="3206"/>
      <c r="SIC73" s="3200"/>
      <c r="SID73" s="3201"/>
      <c r="SIE73" s="3202"/>
      <c r="SIF73" s="3203"/>
      <c r="SIG73" s="3200"/>
      <c r="SIH73" s="3204"/>
      <c r="SII73" s="3179"/>
      <c r="SIJ73" s="3205"/>
      <c r="SIK73" s="3206"/>
      <c r="SIL73" s="3207"/>
      <c r="SIM73" s="3208"/>
      <c r="SIN73" s="3209"/>
      <c r="SIO73" s="3208"/>
      <c r="SIP73" s="3209"/>
      <c r="SIQ73" s="3200"/>
      <c r="SIR73" s="3201"/>
      <c r="SIS73" s="3208"/>
      <c r="SIT73" s="3206"/>
      <c r="SIU73" s="3200"/>
      <c r="SIV73" s="3201"/>
      <c r="SIW73" s="3202"/>
      <c r="SIX73" s="3203"/>
      <c r="SIY73" s="3200"/>
      <c r="SIZ73" s="3204"/>
      <c r="SJA73" s="3179"/>
      <c r="SJB73" s="3205"/>
      <c r="SJC73" s="3206"/>
      <c r="SJD73" s="3207"/>
      <c r="SJE73" s="3208"/>
      <c r="SJF73" s="3209"/>
      <c r="SJG73" s="3208"/>
      <c r="SJH73" s="3209"/>
      <c r="SJI73" s="3200"/>
      <c r="SJJ73" s="3201"/>
      <c r="SJK73" s="3208"/>
      <c r="SJL73" s="3206"/>
      <c r="SJM73" s="3200"/>
      <c r="SJN73" s="3201"/>
      <c r="SJO73" s="3202"/>
      <c r="SJP73" s="3203"/>
      <c r="SJQ73" s="3200"/>
      <c r="SJR73" s="3204"/>
      <c r="SJS73" s="3179"/>
      <c r="SJT73" s="3205"/>
      <c r="SJU73" s="3206"/>
      <c r="SJV73" s="3207"/>
      <c r="SJW73" s="3208"/>
      <c r="SJX73" s="3209"/>
      <c r="SJY73" s="3208"/>
      <c r="SJZ73" s="3209"/>
      <c r="SKA73" s="3200"/>
      <c r="SKB73" s="3201"/>
      <c r="SKC73" s="3208"/>
      <c r="SKD73" s="3206"/>
      <c r="SKE73" s="3200"/>
      <c r="SKF73" s="3201"/>
      <c r="SKG73" s="3202"/>
      <c r="SKH73" s="3203"/>
      <c r="SKI73" s="3200"/>
      <c r="SKJ73" s="3204"/>
      <c r="SKK73" s="3179"/>
      <c r="SKL73" s="3205"/>
      <c r="SKM73" s="3206"/>
      <c r="SKN73" s="3207"/>
      <c r="SKO73" s="3208"/>
      <c r="SKP73" s="3209"/>
      <c r="SKQ73" s="3208"/>
      <c r="SKR73" s="3209"/>
      <c r="SKS73" s="3200"/>
      <c r="SKT73" s="3201"/>
      <c r="SKU73" s="3208"/>
      <c r="SKV73" s="3206"/>
      <c r="SKW73" s="3200"/>
      <c r="SKX73" s="3201"/>
      <c r="SKY73" s="3202"/>
      <c r="SKZ73" s="3203"/>
      <c r="SLA73" s="3200"/>
      <c r="SLB73" s="3204"/>
      <c r="SLC73" s="3179"/>
      <c r="SLD73" s="3205"/>
      <c r="SLE73" s="3206"/>
      <c r="SLF73" s="3207"/>
      <c r="SLG73" s="3208"/>
      <c r="SLH73" s="3209"/>
      <c r="SLI73" s="3208"/>
      <c r="SLJ73" s="3209"/>
      <c r="SLK73" s="3200"/>
      <c r="SLL73" s="3201"/>
      <c r="SLM73" s="3208"/>
      <c r="SLN73" s="3206"/>
      <c r="SLO73" s="3200"/>
      <c r="SLP73" s="3201"/>
      <c r="SLQ73" s="3202"/>
      <c r="SLR73" s="3203"/>
      <c r="SLS73" s="3200"/>
      <c r="SLT73" s="3204"/>
      <c r="SLU73" s="3179"/>
      <c r="SLV73" s="3205"/>
      <c r="SLW73" s="3206"/>
      <c r="SLX73" s="3207"/>
      <c r="SLY73" s="3208"/>
      <c r="SLZ73" s="3209"/>
      <c r="SMA73" s="3208"/>
      <c r="SMB73" s="3209"/>
      <c r="SMC73" s="3200"/>
      <c r="SMD73" s="3201"/>
      <c r="SME73" s="3208"/>
      <c r="SMF73" s="3206"/>
      <c r="SMG73" s="3200"/>
      <c r="SMH73" s="3201"/>
      <c r="SMI73" s="3202"/>
      <c r="SMJ73" s="3203"/>
      <c r="SMK73" s="3200"/>
      <c r="SML73" s="3204"/>
      <c r="SMM73" s="3179"/>
      <c r="SMN73" s="3205"/>
      <c r="SMO73" s="3206"/>
      <c r="SMP73" s="3207"/>
      <c r="SMQ73" s="3208"/>
      <c r="SMR73" s="3209"/>
      <c r="SMS73" s="3208"/>
      <c r="SMT73" s="3209"/>
      <c r="SMU73" s="3200"/>
      <c r="SMV73" s="3201"/>
      <c r="SMW73" s="3208"/>
      <c r="SMX73" s="3206"/>
      <c r="SMY73" s="3200"/>
      <c r="SMZ73" s="3201"/>
      <c r="SNA73" s="3202"/>
      <c r="SNB73" s="3203"/>
      <c r="SNC73" s="3200"/>
      <c r="SND73" s="3204"/>
      <c r="SNE73" s="3179"/>
      <c r="SNF73" s="3205"/>
      <c r="SNG73" s="3206"/>
      <c r="SNH73" s="3207"/>
      <c r="SNI73" s="3208"/>
      <c r="SNJ73" s="3209"/>
      <c r="SNK73" s="3208"/>
      <c r="SNL73" s="3209"/>
      <c r="SNM73" s="3200"/>
      <c r="SNN73" s="3201"/>
      <c r="SNO73" s="3208"/>
      <c r="SNP73" s="3206"/>
      <c r="SNQ73" s="3200"/>
      <c r="SNR73" s="3201"/>
      <c r="SNS73" s="3202"/>
      <c r="SNT73" s="3203"/>
      <c r="SNU73" s="3200"/>
      <c r="SNV73" s="3204"/>
      <c r="SNW73" s="3179"/>
      <c r="SNX73" s="3205"/>
      <c r="SNY73" s="3206"/>
      <c r="SNZ73" s="3207"/>
      <c r="SOA73" s="3208"/>
      <c r="SOB73" s="3209"/>
      <c r="SOC73" s="3208"/>
      <c r="SOD73" s="3209"/>
      <c r="SOE73" s="3200"/>
      <c r="SOF73" s="3201"/>
      <c r="SOG73" s="3208"/>
      <c r="SOH73" s="3206"/>
      <c r="SOI73" s="3200"/>
      <c r="SOJ73" s="3201"/>
      <c r="SOK73" s="3202"/>
      <c r="SOL73" s="3203"/>
      <c r="SOM73" s="3200"/>
      <c r="SON73" s="3204"/>
      <c r="SOO73" s="3179"/>
      <c r="SOP73" s="3205"/>
      <c r="SOQ73" s="3206"/>
      <c r="SOR73" s="3207"/>
      <c r="SOS73" s="3208"/>
      <c r="SOT73" s="3209"/>
      <c r="SOU73" s="3208"/>
      <c r="SOV73" s="3209"/>
      <c r="SOW73" s="3200"/>
      <c r="SOX73" s="3201"/>
      <c r="SOY73" s="3208"/>
      <c r="SOZ73" s="3206"/>
      <c r="SPA73" s="3200"/>
      <c r="SPB73" s="3201"/>
      <c r="SPC73" s="3202"/>
      <c r="SPD73" s="3203"/>
      <c r="SPE73" s="3200"/>
      <c r="SPF73" s="3204"/>
      <c r="SPG73" s="3179"/>
      <c r="SPH73" s="3205"/>
      <c r="SPI73" s="3206"/>
      <c r="SPJ73" s="3207"/>
      <c r="SPK73" s="3208"/>
      <c r="SPL73" s="3209"/>
      <c r="SPM73" s="3208"/>
      <c r="SPN73" s="3209"/>
      <c r="SPO73" s="3200"/>
      <c r="SPP73" s="3201"/>
      <c r="SPQ73" s="3208"/>
      <c r="SPR73" s="3206"/>
      <c r="SPS73" s="3200"/>
      <c r="SPT73" s="3201"/>
      <c r="SPU73" s="3202"/>
      <c r="SPV73" s="3203"/>
      <c r="SPW73" s="3200"/>
      <c r="SPX73" s="3204"/>
      <c r="SPY73" s="3179"/>
      <c r="SPZ73" s="3205"/>
      <c r="SQA73" s="3206"/>
      <c r="SQB73" s="3207"/>
      <c r="SQC73" s="3208"/>
      <c r="SQD73" s="3209"/>
      <c r="SQE73" s="3208"/>
      <c r="SQF73" s="3209"/>
      <c r="SQG73" s="3200"/>
      <c r="SQH73" s="3201"/>
      <c r="SQI73" s="3208"/>
      <c r="SQJ73" s="3206"/>
      <c r="SQK73" s="3200"/>
      <c r="SQL73" s="3201"/>
      <c r="SQM73" s="3202"/>
      <c r="SQN73" s="3203"/>
      <c r="SQO73" s="3200"/>
      <c r="SQP73" s="3204"/>
      <c r="SQQ73" s="3179"/>
      <c r="SQR73" s="3205"/>
      <c r="SQS73" s="3206"/>
      <c r="SQT73" s="3207"/>
      <c r="SQU73" s="3208"/>
      <c r="SQV73" s="3209"/>
      <c r="SQW73" s="3208"/>
      <c r="SQX73" s="3209"/>
      <c r="SQY73" s="3200"/>
      <c r="SQZ73" s="3201"/>
      <c r="SRA73" s="3208"/>
      <c r="SRB73" s="3206"/>
      <c r="SRC73" s="3200"/>
      <c r="SRD73" s="3201"/>
      <c r="SRE73" s="3202"/>
      <c r="SRF73" s="3203"/>
      <c r="SRG73" s="3200"/>
      <c r="SRH73" s="3204"/>
      <c r="SRI73" s="3179"/>
      <c r="SRJ73" s="3205"/>
      <c r="SRK73" s="3206"/>
      <c r="SRL73" s="3207"/>
      <c r="SRM73" s="3208"/>
      <c r="SRN73" s="3209"/>
      <c r="SRO73" s="3208"/>
      <c r="SRP73" s="3209"/>
      <c r="SRQ73" s="3200"/>
      <c r="SRR73" s="3201"/>
      <c r="SRS73" s="3208"/>
      <c r="SRT73" s="3206"/>
      <c r="SRU73" s="3200"/>
      <c r="SRV73" s="3201"/>
      <c r="SRW73" s="3202"/>
      <c r="SRX73" s="3203"/>
      <c r="SRY73" s="3200"/>
      <c r="SRZ73" s="3204"/>
      <c r="SSA73" s="3179"/>
      <c r="SSB73" s="3205"/>
      <c r="SSC73" s="3206"/>
      <c r="SSD73" s="3207"/>
      <c r="SSE73" s="3208"/>
      <c r="SSF73" s="3209"/>
      <c r="SSG73" s="3208"/>
      <c r="SSH73" s="3209"/>
      <c r="SSI73" s="3200"/>
      <c r="SSJ73" s="3201"/>
      <c r="SSK73" s="3208"/>
      <c r="SSL73" s="3206"/>
      <c r="SSM73" s="3200"/>
      <c r="SSN73" s="3201"/>
      <c r="SSO73" s="3202"/>
      <c r="SSP73" s="3203"/>
      <c r="SSQ73" s="3200"/>
      <c r="SSR73" s="3204"/>
      <c r="SSS73" s="3179"/>
      <c r="SST73" s="3205"/>
      <c r="SSU73" s="3206"/>
      <c r="SSV73" s="3207"/>
      <c r="SSW73" s="3208"/>
      <c r="SSX73" s="3209"/>
      <c r="SSY73" s="3208"/>
      <c r="SSZ73" s="3209"/>
      <c r="STA73" s="3200"/>
      <c r="STB73" s="3201"/>
      <c r="STC73" s="3208"/>
      <c r="STD73" s="3206"/>
      <c r="STE73" s="3200"/>
      <c r="STF73" s="3201"/>
      <c r="STG73" s="3202"/>
      <c r="STH73" s="3203"/>
      <c r="STI73" s="3200"/>
      <c r="STJ73" s="3204"/>
      <c r="STK73" s="3179"/>
      <c r="STL73" s="3205"/>
      <c r="STM73" s="3206"/>
      <c r="STN73" s="3207"/>
      <c r="STO73" s="3208"/>
      <c r="STP73" s="3209"/>
      <c r="STQ73" s="3208"/>
      <c r="STR73" s="3209"/>
      <c r="STS73" s="3200"/>
      <c r="STT73" s="3201"/>
      <c r="STU73" s="3208"/>
      <c r="STV73" s="3206"/>
      <c r="STW73" s="3200"/>
      <c r="STX73" s="3201"/>
      <c r="STY73" s="3202"/>
      <c r="STZ73" s="3203"/>
      <c r="SUA73" s="3200"/>
      <c r="SUB73" s="3204"/>
      <c r="SUC73" s="3179"/>
      <c r="SUD73" s="3205"/>
      <c r="SUE73" s="3206"/>
      <c r="SUF73" s="3207"/>
      <c r="SUG73" s="3208"/>
      <c r="SUH73" s="3209"/>
      <c r="SUI73" s="3208"/>
      <c r="SUJ73" s="3209"/>
      <c r="SUK73" s="3200"/>
      <c r="SUL73" s="3201"/>
      <c r="SUM73" s="3208"/>
      <c r="SUN73" s="3206"/>
      <c r="SUO73" s="3200"/>
      <c r="SUP73" s="3201"/>
      <c r="SUQ73" s="3202"/>
      <c r="SUR73" s="3203"/>
      <c r="SUS73" s="3200"/>
      <c r="SUT73" s="3204"/>
      <c r="SUU73" s="3179"/>
      <c r="SUV73" s="3205"/>
      <c r="SUW73" s="3206"/>
      <c r="SUX73" s="3207"/>
      <c r="SUY73" s="3208"/>
      <c r="SUZ73" s="3209"/>
      <c r="SVA73" s="3208"/>
      <c r="SVB73" s="3209"/>
      <c r="SVC73" s="3200"/>
      <c r="SVD73" s="3201"/>
      <c r="SVE73" s="3208"/>
      <c r="SVF73" s="3206"/>
      <c r="SVG73" s="3200"/>
      <c r="SVH73" s="3201"/>
      <c r="SVI73" s="3202"/>
      <c r="SVJ73" s="3203"/>
      <c r="SVK73" s="3200"/>
      <c r="SVL73" s="3204"/>
      <c r="SVM73" s="3179"/>
      <c r="SVN73" s="3205"/>
      <c r="SVO73" s="3206"/>
      <c r="SVP73" s="3207"/>
      <c r="SVQ73" s="3208"/>
      <c r="SVR73" s="3209"/>
      <c r="SVS73" s="3208"/>
      <c r="SVT73" s="3209"/>
      <c r="SVU73" s="3200"/>
      <c r="SVV73" s="3201"/>
      <c r="SVW73" s="3208"/>
      <c r="SVX73" s="3206"/>
      <c r="SVY73" s="3200"/>
      <c r="SVZ73" s="3201"/>
      <c r="SWA73" s="3202"/>
      <c r="SWB73" s="3203"/>
      <c r="SWC73" s="3200"/>
      <c r="SWD73" s="3204"/>
      <c r="SWE73" s="3179"/>
      <c r="SWF73" s="3205"/>
      <c r="SWG73" s="3206"/>
      <c r="SWH73" s="3207"/>
      <c r="SWI73" s="3208"/>
      <c r="SWJ73" s="3209"/>
      <c r="SWK73" s="3208"/>
      <c r="SWL73" s="3209"/>
      <c r="SWM73" s="3200"/>
      <c r="SWN73" s="3201"/>
      <c r="SWO73" s="3208"/>
      <c r="SWP73" s="3206"/>
      <c r="SWQ73" s="3200"/>
      <c r="SWR73" s="3201"/>
      <c r="SWS73" s="3202"/>
      <c r="SWT73" s="3203"/>
      <c r="SWU73" s="3200"/>
      <c r="SWV73" s="3204"/>
      <c r="SWW73" s="3179"/>
      <c r="SWX73" s="3205"/>
      <c r="SWY73" s="3206"/>
      <c r="SWZ73" s="3207"/>
      <c r="SXA73" s="3208"/>
      <c r="SXB73" s="3209"/>
      <c r="SXC73" s="3208"/>
      <c r="SXD73" s="3209"/>
      <c r="SXE73" s="3200"/>
      <c r="SXF73" s="3201"/>
      <c r="SXG73" s="3208"/>
      <c r="SXH73" s="3206"/>
      <c r="SXI73" s="3200"/>
      <c r="SXJ73" s="3201"/>
      <c r="SXK73" s="3202"/>
      <c r="SXL73" s="3203"/>
      <c r="SXM73" s="3200"/>
      <c r="SXN73" s="3204"/>
      <c r="SXO73" s="3179"/>
      <c r="SXP73" s="3205"/>
      <c r="SXQ73" s="3206"/>
      <c r="SXR73" s="3207"/>
      <c r="SXS73" s="3208"/>
      <c r="SXT73" s="3209"/>
      <c r="SXU73" s="3208"/>
      <c r="SXV73" s="3209"/>
      <c r="SXW73" s="3200"/>
      <c r="SXX73" s="3201"/>
      <c r="SXY73" s="3208"/>
      <c r="SXZ73" s="3206"/>
      <c r="SYA73" s="3200"/>
      <c r="SYB73" s="3201"/>
      <c r="SYC73" s="3202"/>
      <c r="SYD73" s="3203"/>
      <c r="SYE73" s="3200"/>
      <c r="SYF73" s="3204"/>
      <c r="SYG73" s="3179"/>
      <c r="SYH73" s="3205"/>
      <c r="SYI73" s="3206"/>
      <c r="SYJ73" s="3207"/>
      <c r="SYK73" s="3208"/>
      <c r="SYL73" s="3209"/>
      <c r="SYM73" s="3208"/>
      <c r="SYN73" s="3209"/>
      <c r="SYO73" s="3200"/>
      <c r="SYP73" s="3201"/>
      <c r="SYQ73" s="3208"/>
      <c r="SYR73" s="3206"/>
      <c r="SYS73" s="3200"/>
      <c r="SYT73" s="3201"/>
      <c r="SYU73" s="3202"/>
      <c r="SYV73" s="3203"/>
      <c r="SYW73" s="3200"/>
      <c r="SYX73" s="3204"/>
      <c r="SYY73" s="3179"/>
      <c r="SYZ73" s="3205"/>
      <c r="SZA73" s="3206"/>
      <c r="SZB73" s="3207"/>
      <c r="SZC73" s="3208"/>
      <c r="SZD73" s="3209"/>
      <c r="SZE73" s="3208"/>
      <c r="SZF73" s="3209"/>
      <c r="SZG73" s="3200"/>
      <c r="SZH73" s="3201"/>
      <c r="SZI73" s="3208"/>
      <c r="SZJ73" s="3206"/>
      <c r="SZK73" s="3200"/>
      <c r="SZL73" s="3201"/>
      <c r="SZM73" s="3202"/>
      <c r="SZN73" s="3203"/>
      <c r="SZO73" s="3200"/>
      <c r="SZP73" s="3204"/>
      <c r="SZQ73" s="3179"/>
      <c r="SZR73" s="3205"/>
      <c r="SZS73" s="3206"/>
      <c r="SZT73" s="3207"/>
      <c r="SZU73" s="3208"/>
      <c r="SZV73" s="3209"/>
      <c r="SZW73" s="3208"/>
      <c r="SZX73" s="3209"/>
      <c r="SZY73" s="3200"/>
      <c r="SZZ73" s="3201"/>
      <c r="TAA73" s="3208"/>
      <c r="TAB73" s="3206"/>
      <c r="TAC73" s="3200"/>
      <c r="TAD73" s="3201"/>
      <c r="TAE73" s="3202"/>
      <c r="TAF73" s="3203"/>
      <c r="TAG73" s="3200"/>
      <c r="TAH73" s="3204"/>
      <c r="TAI73" s="3179"/>
      <c r="TAJ73" s="3205"/>
      <c r="TAK73" s="3206"/>
      <c r="TAL73" s="3207"/>
      <c r="TAM73" s="3208"/>
      <c r="TAN73" s="3209"/>
      <c r="TAO73" s="3208"/>
      <c r="TAP73" s="3209"/>
      <c r="TAQ73" s="3200"/>
      <c r="TAR73" s="3201"/>
      <c r="TAS73" s="3208"/>
      <c r="TAT73" s="3206"/>
      <c r="TAU73" s="3200"/>
      <c r="TAV73" s="3201"/>
      <c r="TAW73" s="3202"/>
      <c r="TAX73" s="3203"/>
      <c r="TAY73" s="3200"/>
      <c r="TAZ73" s="3204"/>
      <c r="TBA73" s="3179"/>
      <c r="TBB73" s="3205"/>
      <c r="TBC73" s="3206"/>
      <c r="TBD73" s="3207"/>
      <c r="TBE73" s="3208"/>
      <c r="TBF73" s="3209"/>
      <c r="TBG73" s="3208"/>
      <c r="TBH73" s="3209"/>
      <c r="TBI73" s="3200"/>
      <c r="TBJ73" s="3201"/>
      <c r="TBK73" s="3208"/>
      <c r="TBL73" s="3206"/>
      <c r="TBM73" s="3200"/>
      <c r="TBN73" s="3201"/>
      <c r="TBO73" s="3202"/>
      <c r="TBP73" s="3203"/>
      <c r="TBQ73" s="3200"/>
      <c r="TBR73" s="3204"/>
      <c r="TBS73" s="3179"/>
      <c r="TBT73" s="3205"/>
      <c r="TBU73" s="3206"/>
      <c r="TBV73" s="3207"/>
      <c r="TBW73" s="3208"/>
      <c r="TBX73" s="3209"/>
      <c r="TBY73" s="3208"/>
      <c r="TBZ73" s="3209"/>
      <c r="TCA73" s="3200"/>
      <c r="TCB73" s="3201"/>
      <c r="TCC73" s="3208"/>
      <c r="TCD73" s="3206"/>
      <c r="TCE73" s="3200"/>
      <c r="TCF73" s="3201"/>
      <c r="TCG73" s="3202"/>
      <c r="TCH73" s="3203"/>
      <c r="TCI73" s="3200"/>
      <c r="TCJ73" s="3204"/>
      <c r="TCK73" s="3179"/>
      <c r="TCL73" s="3205"/>
      <c r="TCM73" s="3206"/>
      <c r="TCN73" s="3207"/>
      <c r="TCO73" s="3208"/>
      <c r="TCP73" s="3209"/>
      <c r="TCQ73" s="3208"/>
      <c r="TCR73" s="3209"/>
      <c r="TCS73" s="3200"/>
      <c r="TCT73" s="3201"/>
      <c r="TCU73" s="3208"/>
      <c r="TCV73" s="3206"/>
      <c r="TCW73" s="3200"/>
      <c r="TCX73" s="3201"/>
      <c r="TCY73" s="3202"/>
      <c r="TCZ73" s="3203"/>
      <c r="TDA73" s="3200"/>
      <c r="TDB73" s="3204"/>
      <c r="TDC73" s="3179"/>
      <c r="TDD73" s="3205"/>
      <c r="TDE73" s="3206"/>
      <c r="TDF73" s="3207"/>
      <c r="TDG73" s="3208"/>
      <c r="TDH73" s="3209"/>
      <c r="TDI73" s="3208"/>
      <c r="TDJ73" s="3209"/>
      <c r="TDK73" s="3200"/>
      <c r="TDL73" s="3201"/>
      <c r="TDM73" s="3208"/>
      <c r="TDN73" s="3206"/>
      <c r="TDO73" s="3200"/>
      <c r="TDP73" s="3201"/>
      <c r="TDQ73" s="3202"/>
      <c r="TDR73" s="3203"/>
      <c r="TDS73" s="3200"/>
      <c r="TDT73" s="3204"/>
      <c r="TDU73" s="3179"/>
      <c r="TDV73" s="3205"/>
      <c r="TDW73" s="3206"/>
      <c r="TDX73" s="3207"/>
      <c r="TDY73" s="3208"/>
      <c r="TDZ73" s="3209"/>
      <c r="TEA73" s="3208"/>
      <c r="TEB73" s="3209"/>
      <c r="TEC73" s="3200"/>
      <c r="TED73" s="3201"/>
      <c r="TEE73" s="3208"/>
      <c r="TEF73" s="3206"/>
      <c r="TEG73" s="3200"/>
      <c r="TEH73" s="3201"/>
      <c r="TEI73" s="3202"/>
      <c r="TEJ73" s="3203"/>
      <c r="TEK73" s="3200"/>
      <c r="TEL73" s="3204"/>
      <c r="TEM73" s="3179"/>
      <c r="TEN73" s="3205"/>
      <c r="TEO73" s="3206"/>
      <c r="TEP73" s="3207"/>
      <c r="TEQ73" s="3208"/>
      <c r="TER73" s="3209"/>
      <c r="TES73" s="3208"/>
      <c r="TET73" s="3209"/>
      <c r="TEU73" s="3200"/>
      <c r="TEV73" s="3201"/>
      <c r="TEW73" s="3208"/>
      <c r="TEX73" s="3206"/>
      <c r="TEY73" s="3200"/>
      <c r="TEZ73" s="3201"/>
      <c r="TFA73" s="3202"/>
      <c r="TFB73" s="3203"/>
      <c r="TFC73" s="3200"/>
      <c r="TFD73" s="3204"/>
      <c r="TFE73" s="3179"/>
      <c r="TFF73" s="3205"/>
      <c r="TFG73" s="3206"/>
      <c r="TFH73" s="3207"/>
      <c r="TFI73" s="3208"/>
      <c r="TFJ73" s="3209"/>
      <c r="TFK73" s="3208"/>
      <c r="TFL73" s="3209"/>
      <c r="TFM73" s="3200"/>
      <c r="TFN73" s="3201"/>
      <c r="TFO73" s="3208"/>
      <c r="TFP73" s="3206"/>
      <c r="TFQ73" s="3200"/>
      <c r="TFR73" s="3201"/>
      <c r="TFS73" s="3202"/>
      <c r="TFT73" s="3203"/>
      <c r="TFU73" s="3200"/>
      <c r="TFV73" s="3204"/>
      <c r="TFW73" s="3179"/>
      <c r="TFX73" s="3205"/>
      <c r="TFY73" s="3206"/>
      <c r="TFZ73" s="3207"/>
      <c r="TGA73" s="3208"/>
      <c r="TGB73" s="3209"/>
      <c r="TGC73" s="3208"/>
      <c r="TGD73" s="3209"/>
      <c r="TGE73" s="3200"/>
      <c r="TGF73" s="3201"/>
      <c r="TGG73" s="3208"/>
      <c r="TGH73" s="3206"/>
      <c r="TGI73" s="3200"/>
      <c r="TGJ73" s="3201"/>
      <c r="TGK73" s="3202"/>
      <c r="TGL73" s="3203"/>
      <c r="TGM73" s="3200"/>
      <c r="TGN73" s="3204"/>
      <c r="TGO73" s="3179"/>
      <c r="TGP73" s="3205"/>
      <c r="TGQ73" s="3206"/>
      <c r="TGR73" s="3207"/>
      <c r="TGS73" s="3208"/>
      <c r="TGT73" s="3209"/>
      <c r="TGU73" s="3208"/>
      <c r="TGV73" s="3209"/>
      <c r="TGW73" s="3200"/>
      <c r="TGX73" s="3201"/>
      <c r="TGY73" s="3208"/>
      <c r="TGZ73" s="3206"/>
      <c r="THA73" s="3200"/>
      <c r="THB73" s="3201"/>
      <c r="THC73" s="3202"/>
      <c r="THD73" s="3203"/>
      <c r="THE73" s="3200"/>
      <c r="THF73" s="3204"/>
      <c r="THG73" s="3179"/>
      <c r="THH73" s="3205"/>
      <c r="THI73" s="3206"/>
      <c r="THJ73" s="3207"/>
      <c r="THK73" s="3208"/>
      <c r="THL73" s="3209"/>
      <c r="THM73" s="3208"/>
      <c r="THN73" s="3209"/>
      <c r="THO73" s="3200"/>
      <c r="THP73" s="3201"/>
      <c r="THQ73" s="3208"/>
      <c r="THR73" s="3206"/>
      <c r="THS73" s="3200"/>
      <c r="THT73" s="3201"/>
      <c r="THU73" s="3202"/>
      <c r="THV73" s="3203"/>
      <c r="THW73" s="3200"/>
      <c r="THX73" s="3204"/>
      <c r="THY73" s="3179"/>
      <c r="THZ73" s="3205"/>
      <c r="TIA73" s="3206"/>
      <c r="TIB73" s="3207"/>
      <c r="TIC73" s="3208"/>
      <c r="TID73" s="3209"/>
      <c r="TIE73" s="3208"/>
      <c r="TIF73" s="3209"/>
      <c r="TIG73" s="3200"/>
      <c r="TIH73" s="3201"/>
      <c r="TII73" s="3208"/>
      <c r="TIJ73" s="3206"/>
      <c r="TIK73" s="3200"/>
      <c r="TIL73" s="3201"/>
      <c r="TIM73" s="3202"/>
      <c r="TIN73" s="3203"/>
      <c r="TIO73" s="3200"/>
      <c r="TIP73" s="3204"/>
      <c r="TIQ73" s="3179"/>
      <c r="TIR73" s="3205"/>
      <c r="TIS73" s="3206"/>
      <c r="TIT73" s="3207"/>
      <c r="TIU73" s="3208"/>
      <c r="TIV73" s="3209"/>
      <c r="TIW73" s="3208"/>
      <c r="TIX73" s="3209"/>
      <c r="TIY73" s="3200"/>
      <c r="TIZ73" s="3201"/>
      <c r="TJA73" s="3208"/>
      <c r="TJB73" s="3206"/>
      <c r="TJC73" s="3200"/>
      <c r="TJD73" s="3201"/>
      <c r="TJE73" s="3202"/>
      <c r="TJF73" s="3203"/>
      <c r="TJG73" s="3200"/>
      <c r="TJH73" s="3204"/>
      <c r="TJI73" s="3179"/>
      <c r="TJJ73" s="3205"/>
      <c r="TJK73" s="3206"/>
      <c r="TJL73" s="3207"/>
      <c r="TJM73" s="3208"/>
      <c r="TJN73" s="3209"/>
      <c r="TJO73" s="3208"/>
      <c r="TJP73" s="3209"/>
      <c r="TJQ73" s="3200"/>
      <c r="TJR73" s="3201"/>
      <c r="TJS73" s="3208"/>
      <c r="TJT73" s="3206"/>
      <c r="TJU73" s="3200"/>
      <c r="TJV73" s="3201"/>
      <c r="TJW73" s="3202"/>
      <c r="TJX73" s="3203"/>
      <c r="TJY73" s="3200"/>
      <c r="TJZ73" s="3204"/>
      <c r="TKA73" s="3179"/>
      <c r="TKB73" s="3205"/>
      <c r="TKC73" s="3206"/>
      <c r="TKD73" s="3207"/>
      <c r="TKE73" s="3208"/>
      <c r="TKF73" s="3209"/>
      <c r="TKG73" s="3208"/>
      <c r="TKH73" s="3209"/>
      <c r="TKI73" s="3200"/>
      <c r="TKJ73" s="3201"/>
      <c r="TKK73" s="3208"/>
      <c r="TKL73" s="3206"/>
      <c r="TKM73" s="3200"/>
      <c r="TKN73" s="3201"/>
      <c r="TKO73" s="3202"/>
      <c r="TKP73" s="3203"/>
      <c r="TKQ73" s="3200"/>
      <c r="TKR73" s="3204"/>
      <c r="TKS73" s="3179"/>
      <c r="TKT73" s="3205"/>
      <c r="TKU73" s="3206"/>
      <c r="TKV73" s="3207"/>
      <c r="TKW73" s="3208"/>
      <c r="TKX73" s="3209"/>
      <c r="TKY73" s="3208"/>
      <c r="TKZ73" s="3209"/>
      <c r="TLA73" s="3200"/>
      <c r="TLB73" s="3201"/>
      <c r="TLC73" s="3208"/>
      <c r="TLD73" s="3206"/>
      <c r="TLE73" s="3200"/>
      <c r="TLF73" s="3201"/>
      <c r="TLG73" s="3202"/>
      <c r="TLH73" s="3203"/>
      <c r="TLI73" s="3200"/>
      <c r="TLJ73" s="3204"/>
      <c r="TLK73" s="3179"/>
      <c r="TLL73" s="3205"/>
      <c r="TLM73" s="3206"/>
      <c r="TLN73" s="3207"/>
      <c r="TLO73" s="3208"/>
      <c r="TLP73" s="3209"/>
      <c r="TLQ73" s="3208"/>
      <c r="TLR73" s="3209"/>
      <c r="TLS73" s="3200"/>
      <c r="TLT73" s="3201"/>
      <c r="TLU73" s="3208"/>
      <c r="TLV73" s="3206"/>
      <c r="TLW73" s="3200"/>
      <c r="TLX73" s="3201"/>
      <c r="TLY73" s="3202"/>
      <c r="TLZ73" s="3203"/>
      <c r="TMA73" s="3200"/>
      <c r="TMB73" s="3204"/>
      <c r="TMC73" s="3179"/>
      <c r="TMD73" s="3205"/>
      <c r="TME73" s="3206"/>
      <c r="TMF73" s="3207"/>
      <c r="TMG73" s="3208"/>
      <c r="TMH73" s="3209"/>
      <c r="TMI73" s="3208"/>
      <c r="TMJ73" s="3209"/>
      <c r="TMK73" s="3200"/>
      <c r="TML73" s="3201"/>
      <c r="TMM73" s="3208"/>
      <c r="TMN73" s="3206"/>
      <c r="TMO73" s="3200"/>
      <c r="TMP73" s="3201"/>
      <c r="TMQ73" s="3202"/>
      <c r="TMR73" s="3203"/>
      <c r="TMS73" s="3200"/>
      <c r="TMT73" s="3204"/>
      <c r="TMU73" s="3179"/>
      <c r="TMV73" s="3205"/>
      <c r="TMW73" s="3206"/>
      <c r="TMX73" s="3207"/>
      <c r="TMY73" s="3208"/>
      <c r="TMZ73" s="3209"/>
      <c r="TNA73" s="3208"/>
      <c r="TNB73" s="3209"/>
      <c r="TNC73" s="3200"/>
      <c r="TND73" s="3201"/>
      <c r="TNE73" s="3208"/>
      <c r="TNF73" s="3206"/>
      <c r="TNG73" s="3200"/>
      <c r="TNH73" s="3201"/>
      <c r="TNI73" s="3202"/>
      <c r="TNJ73" s="3203"/>
      <c r="TNK73" s="3200"/>
      <c r="TNL73" s="3204"/>
      <c r="TNM73" s="3179"/>
      <c r="TNN73" s="3205"/>
      <c r="TNO73" s="3206"/>
      <c r="TNP73" s="3207"/>
      <c r="TNQ73" s="3208"/>
      <c r="TNR73" s="3209"/>
      <c r="TNS73" s="3208"/>
      <c r="TNT73" s="3209"/>
      <c r="TNU73" s="3200"/>
      <c r="TNV73" s="3201"/>
      <c r="TNW73" s="3208"/>
      <c r="TNX73" s="3206"/>
      <c r="TNY73" s="3200"/>
      <c r="TNZ73" s="3201"/>
      <c r="TOA73" s="3202"/>
      <c r="TOB73" s="3203"/>
      <c r="TOC73" s="3200"/>
      <c r="TOD73" s="3204"/>
      <c r="TOE73" s="3179"/>
      <c r="TOF73" s="3205"/>
      <c r="TOG73" s="3206"/>
      <c r="TOH73" s="3207"/>
      <c r="TOI73" s="3208"/>
      <c r="TOJ73" s="3209"/>
      <c r="TOK73" s="3208"/>
      <c r="TOL73" s="3209"/>
      <c r="TOM73" s="3200"/>
      <c r="TON73" s="3201"/>
      <c r="TOO73" s="3208"/>
      <c r="TOP73" s="3206"/>
      <c r="TOQ73" s="3200"/>
      <c r="TOR73" s="3201"/>
      <c r="TOS73" s="3202"/>
      <c r="TOT73" s="3203"/>
      <c r="TOU73" s="3200"/>
      <c r="TOV73" s="3204"/>
      <c r="TOW73" s="3179"/>
      <c r="TOX73" s="3205"/>
      <c r="TOY73" s="3206"/>
      <c r="TOZ73" s="3207"/>
      <c r="TPA73" s="3208"/>
      <c r="TPB73" s="3209"/>
      <c r="TPC73" s="3208"/>
      <c r="TPD73" s="3209"/>
      <c r="TPE73" s="3200"/>
      <c r="TPF73" s="3201"/>
      <c r="TPG73" s="3208"/>
      <c r="TPH73" s="3206"/>
      <c r="TPI73" s="3200"/>
      <c r="TPJ73" s="3201"/>
      <c r="TPK73" s="3202"/>
      <c r="TPL73" s="3203"/>
      <c r="TPM73" s="3200"/>
      <c r="TPN73" s="3204"/>
      <c r="TPO73" s="3179"/>
      <c r="TPP73" s="3205"/>
      <c r="TPQ73" s="3206"/>
      <c r="TPR73" s="3207"/>
      <c r="TPS73" s="3208"/>
      <c r="TPT73" s="3209"/>
      <c r="TPU73" s="3208"/>
      <c r="TPV73" s="3209"/>
      <c r="TPW73" s="3200"/>
      <c r="TPX73" s="3201"/>
      <c r="TPY73" s="3208"/>
      <c r="TPZ73" s="3206"/>
      <c r="TQA73" s="3200"/>
      <c r="TQB73" s="3201"/>
      <c r="TQC73" s="3202"/>
      <c r="TQD73" s="3203"/>
      <c r="TQE73" s="3200"/>
      <c r="TQF73" s="3204"/>
      <c r="TQG73" s="3179"/>
      <c r="TQH73" s="3205"/>
      <c r="TQI73" s="3206"/>
      <c r="TQJ73" s="3207"/>
      <c r="TQK73" s="3208"/>
      <c r="TQL73" s="3209"/>
      <c r="TQM73" s="3208"/>
      <c r="TQN73" s="3209"/>
      <c r="TQO73" s="3200"/>
      <c r="TQP73" s="3201"/>
      <c r="TQQ73" s="3208"/>
      <c r="TQR73" s="3206"/>
      <c r="TQS73" s="3200"/>
      <c r="TQT73" s="3201"/>
      <c r="TQU73" s="3202"/>
      <c r="TQV73" s="3203"/>
      <c r="TQW73" s="3200"/>
      <c r="TQX73" s="3204"/>
      <c r="TQY73" s="3179"/>
      <c r="TQZ73" s="3205"/>
      <c r="TRA73" s="3206"/>
      <c r="TRB73" s="3207"/>
      <c r="TRC73" s="3208"/>
      <c r="TRD73" s="3209"/>
      <c r="TRE73" s="3208"/>
      <c r="TRF73" s="3209"/>
      <c r="TRG73" s="3200"/>
      <c r="TRH73" s="3201"/>
      <c r="TRI73" s="3208"/>
      <c r="TRJ73" s="3206"/>
      <c r="TRK73" s="3200"/>
      <c r="TRL73" s="3201"/>
      <c r="TRM73" s="3202"/>
      <c r="TRN73" s="3203"/>
      <c r="TRO73" s="3200"/>
      <c r="TRP73" s="3204"/>
      <c r="TRQ73" s="3179"/>
      <c r="TRR73" s="3205"/>
      <c r="TRS73" s="3206"/>
      <c r="TRT73" s="3207"/>
      <c r="TRU73" s="3208"/>
      <c r="TRV73" s="3209"/>
      <c r="TRW73" s="3208"/>
      <c r="TRX73" s="3209"/>
      <c r="TRY73" s="3200"/>
      <c r="TRZ73" s="3201"/>
      <c r="TSA73" s="3208"/>
      <c r="TSB73" s="3206"/>
      <c r="TSC73" s="3200"/>
      <c r="TSD73" s="3201"/>
      <c r="TSE73" s="3202"/>
      <c r="TSF73" s="3203"/>
      <c r="TSG73" s="3200"/>
      <c r="TSH73" s="3204"/>
      <c r="TSI73" s="3179"/>
      <c r="TSJ73" s="3205"/>
      <c r="TSK73" s="3206"/>
      <c r="TSL73" s="3207"/>
      <c r="TSM73" s="3208"/>
      <c r="TSN73" s="3209"/>
      <c r="TSO73" s="3208"/>
      <c r="TSP73" s="3209"/>
      <c r="TSQ73" s="3200"/>
      <c r="TSR73" s="3201"/>
      <c r="TSS73" s="3208"/>
      <c r="TST73" s="3206"/>
      <c r="TSU73" s="3200"/>
      <c r="TSV73" s="3201"/>
      <c r="TSW73" s="3202"/>
      <c r="TSX73" s="3203"/>
      <c r="TSY73" s="3200"/>
      <c r="TSZ73" s="3204"/>
      <c r="TTA73" s="3179"/>
      <c r="TTB73" s="3205"/>
      <c r="TTC73" s="3206"/>
      <c r="TTD73" s="3207"/>
      <c r="TTE73" s="3208"/>
      <c r="TTF73" s="3209"/>
      <c r="TTG73" s="3208"/>
      <c r="TTH73" s="3209"/>
      <c r="TTI73" s="3200"/>
      <c r="TTJ73" s="3201"/>
      <c r="TTK73" s="3208"/>
      <c r="TTL73" s="3206"/>
      <c r="TTM73" s="3200"/>
      <c r="TTN73" s="3201"/>
      <c r="TTO73" s="3202"/>
      <c r="TTP73" s="3203"/>
      <c r="TTQ73" s="3200"/>
      <c r="TTR73" s="3204"/>
      <c r="TTS73" s="3179"/>
      <c r="TTT73" s="3205"/>
      <c r="TTU73" s="3206"/>
      <c r="TTV73" s="3207"/>
      <c r="TTW73" s="3208"/>
      <c r="TTX73" s="3209"/>
      <c r="TTY73" s="3208"/>
      <c r="TTZ73" s="3209"/>
      <c r="TUA73" s="3200"/>
      <c r="TUB73" s="3201"/>
      <c r="TUC73" s="3208"/>
      <c r="TUD73" s="3206"/>
      <c r="TUE73" s="3200"/>
      <c r="TUF73" s="3201"/>
      <c r="TUG73" s="3202"/>
      <c r="TUH73" s="3203"/>
      <c r="TUI73" s="3200"/>
      <c r="TUJ73" s="3204"/>
      <c r="TUK73" s="3179"/>
      <c r="TUL73" s="3205"/>
      <c r="TUM73" s="3206"/>
      <c r="TUN73" s="3207"/>
      <c r="TUO73" s="3208"/>
      <c r="TUP73" s="3209"/>
      <c r="TUQ73" s="3208"/>
      <c r="TUR73" s="3209"/>
      <c r="TUS73" s="3200"/>
      <c r="TUT73" s="3201"/>
      <c r="TUU73" s="3208"/>
      <c r="TUV73" s="3206"/>
      <c r="TUW73" s="3200"/>
      <c r="TUX73" s="3201"/>
      <c r="TUY73" s="3202"/>
      <c r="TUZ73" s="3203"/>
      <c r="TVA73" s="3200"/>
      <c r="TVB73" s="3204"/>
      <c r="TVC73" s="3179"/>
      <c r="TVD73" s="3205"/>
      <c r="TVE73" s="3206"/>
      <c r="TVF73" s="3207"/>
      <c r="TVG73" s="3208"/>
      <c r="TVH73" s="3209"/>
      <c r="TVI73" s="3208"/>
      <c r="TVJ73" s="3209"/>
      <c r="TVK73" s="3200"/>
      <c r="TVL73" s="3201"/>
      <c r="TVM73" s="3208"/>
      <c r="TVN73" s="3206"/>
      <c r="TVO73" s="3200"/>
      <c r="TVP73" s="3201"/>
      <c r="TVQ73" s="3202"/>
      <c r="TVR73" s="3203"/>
      <c r="TVS73" s="3200"/>
      <c r="TVT73" s="3204"/>
      <c r="TVU73" s="3179"/>
      <c r="TVV73" s="3205"/>
      <c r="TVW73" s="3206"/>
      <c r="TVX73" s="3207"/>
      <c r="TVY73" s="3208"/>
      <c r="TVZ73" s="3209"/>
      <c r="TWA73" s="3208"/>
      <c r="TWB73" s="3209"/>
      <c r="TWC73" s="3200"/>
      <c r="TWD73" s="3201"/>
      <c r="TWE73" s="3208"/>
      <c r="TWF73" s="3206"/>
      <c r="TWG73" s="3200"/>
      <c r="TWH73" s="3201"/>
      <c r="TWI73" s="3202"/>
      <c r="TWJ73" s="3203"/>
      <c r="TWK73" s="3200"/>
      <c r="TWL73" s="3204"/>
      <c r="TWM73" s="3179"/>
      <c r="TWN73" s="3205"/>
      <c r="TWO73" s="3206"/>
      <c r="TWP73" s="3207"/>
      <c r="TWQ73" s="3208"/>
      <c r="TWR73" s="3209"/>
      <c r="TWS73" s="3208"/>
      <c r="TWT73" s="3209"/>
      <c r="TWU73" s="3200"/>
      <c r="TWV73" s="3201"/>
      <c r="TWW73" s="3208"/>
      <c r="TWX73" s="3206"/>
      <c r="TWY73" s="3200"/>
      <c r="TWZ73" s="3201"/>
      <c r="TXA73" s="3202"/>
      <c r="TXB73" s="3203"/>
      <c r="TXC73" s="3200"/>
      <c r="TXD73" s="3204"/>
      <c r="TXE73" s="3179"/>
      <c r="TXF73" s="3205"/>
      <c r="TXG73" s="3206"/>
      <c r="TXH73" s="3207"/>
      <c r="TXI73" s="3208"/>
      <c r="TXJ73" s="3209"/>
      <c r="TXK73" s="3208"/>
      <c r="TXL73" s="3209"/>
      <c r="TXM73" s="3200"/>
      <c r="TXN73" s="3201"/>
      <c r="TXO73" s="3208"/>
      <c r="TXP73" s="3206"/>
      <c r="TXQ73" s="3200"/>
      <c r="TXR73" s="3201"/>
      <c r="TXS73" s="3202"/>
      <c r="TXT73" s="3203"/>
      <c r="TXU73" s="3200"/>
      <c r="TXV73" s="3204"/>
      <c r="TXW73" s="3179"/>
      <c r="TXX73" s="3205"/>
      <c r="TXY73" s="3206"/>
      <c r="TXZ73" s="3207"/>
      <c r="TYA73" s="3208"/>
      <c r="TYB73" s="3209"/>
      <c r="TYC73" s="3208"/>
      <c r="TYD73" s="3209"/>
      <c r="TYE73" s="3200"/>
      <c r="TYF73" s="3201"/>
      <c r="TYG73" s="3208"/>
      <c r="TYH73" s="3206"/>
      <c r="TYI73" s="3200"/>
      <c r="TYJ73" s="3201"/>
      <c r="TYK73" s="3202"/>
      <c r="TYL73" s="3203"/>
      <c r="TYM73" s="3200"/>
      <c r="TYN73" s="3204"/>
      <c r="TYO73" s="3179"/>
      <c r="TYP73" s="3205"/>
      <c r="TYQ73" s="3206"/>
      <c r="TYR73" s="3207"/>
      <c r="TYS73" s="3208"/>
      <c r="TYT73" s="3209"/>
      <c r="TYU73" s="3208"/>
      <c r="TYV73" s="3209"/>
      <c r="TYW73" s="3200"/>
      <c r="TYX73" s="3201"/>
      <c r="TYY73" s="3208"/>
      <c r="TYZ73" s="3206"/>
      <c r="TZA73" s="3200"/>
      <c r="TZB73" s="3201"/>
      <c r="TZC73" s="3202"/>
      <c r="TZD73" s="3203"/>
      <c r="TZE73" s="3200"/>
      <c r="TZF73" s="3204"/>
      <c r="TZG73" s="3179"/>
      <c r="TZH73" s="3205"/>
      <c r="TZI73" s="3206"/>
      <c r="TZJ73" s="3207"/>
      <c r="TZK73" s="3208"/>
      <c r="TZL73" s="3209"/>
      <c r="TZM73" s="3208"/>
      <c r="TZN73" s="3209"/>
      <c r="TZO73" s="3200"/>
      <c r="TZP73" s="3201"/>
      <c r="TZQ73" s="3208"/>
      <c r="TZR73" s="3206"/>
      <c r="TZS73" s="3200"/>
      <c r="TZT73" s="3201"/>
      <c r="TZU73" s="3202"/>
      <c r="TZV73" s="3203"/>
      <c r="TZW73" s="3200"/>
      <c r="TZX73" s="3204"/>
      <c r="TZY73" s="3179"/>
      <c r="TZZ73" s="3205"/>
      <c r="UAA73" s="3206"/>
      <c r="UAB73" s="3207"/>
      <c r="UAC73" s="3208"/>
      <c r="UAD73" s="3209"/>
      <c r="UAE73" s="3208"/>
      <c r="UAF73" s="3209"/>
      <c r="UAG73" s="3200"/>
      <c r="UAH73" s="3201"/>
      <c r="UAI73" s="3208"/>
      <c r="UAJ73" s="3206"/>
      <c r="UAK73" s="3200"/>
      <c r="UAL73" s="3201"/>
      <c r="UAM73" s="3202"/>
      <c r="UAN73" s="3203"/>
      <c r="UAO73" s="3200"/>
      <c r="UAP73" s="3204"/>
      <c r="UAQ73" s="3179"/>
      <c r="UAR73" s="3205"/>
      <c r="UAS73" s="3206"/>
      <c r="UAT73" s="3207"/>
      <c r="UAU73" s="3208"/>
      <c r="UAV73" s="3209"/>
      <c r="UAW73" s="3208"/>
      <c r="UAX73" s="3209"/>
      <c r="UAY73" s="3200"/>
      <c r="UAZ73" s="3201"/>
      <c r="UBA73" s="3208"/>
      <c r="UBB73" s="3206"/>
      <c r="UBC73" s="3200"/>
      <c r="UBD73" s="3201"/>
      <c r="UBE73" s="3202"/>
      <c r="UBF73" s="3203"/>
      <c r="UBG73" s="3200"/>
      <c r="UBH73" s="3204"/>
      <c r="UBI73" s="3179"/>
      <c r="UBJ73" s="3205"/>
      <c r="UBK73" s="3206"/>
      <c r="UBL73" s="3207"/>
      <c r="UBM73" s="3208"/>
      <c r="UBN73" s="3209"/>
      <c r="UBO73" s="3208"/>
      <c r="UBP73" s="3209"/>
      <c r="UBQ73" s="3200"/>
      <c r="UBR73" s="3201"/>
      <c r="UBS73" s="3208"/>
      <c r="UBT73" s="3206"/>
      <c r="UBU73" s="3200"/>
      <c r="UBV73" s="3201"/>
      <c r="UBW73" s="3202"/>
      <c r="UBX73" s="3203"/>
      <c r="UBY73" s="3200"/>
      <c r="UBZ73" s="3204"/>
      <c r="UCA73" s="3179"/>
      <c r="UCB73" s="3205"/>
      <c r="UCC73" s="3206"/>
      <c r="UCD73" s="3207"/>
      <c r="UCE73" s="3208"/>
      <c r="UCF73" s="3209"/>
      <c r="UCG73" s="3208"/>
      <c r="UCH73" s="3209"/>
      <c r="UCI73" s="3200"/>
      <c r="UCJ73" s="3201"/>
      <c r="UCK73" s="3208"/>
      <c r="UCL73" s="3206"/>
      <c r="UCM73" s="3200"/>
      <c r="UCN73" s="3201"/>
      <c r="UCO73" s="3202"/>
      <c r="UCP73" s="3203"/>
      <c r="UCQ73" s="3200"/>
      <c r="UCR73" s="3204"/>
      <c r="UCS73" s="3179"/>
      <c r="UCT73" s="3205"/>
      <c r="UCU73" s="3206"/>
      <c r="UCV73" s="3207"/>
      <c r="UCW73" s="3208"/>
      <c r="UCX73" s="3209"/>
      <c r="UCY73" s="3208"/>
      <c r="UCZ73" s="3209"/>
      <c r="UDA73" s="3200"/>
      <c r="UDB73" s="3201"/>
      <c r="UDC73" s="3208"/>
      <c r="UDD73" s="3206"/>
      <c r="UDE73" s="3200"/>
      <c r="UDF73" s="3201"/>
      <c r="UDG73" s="3202"/>
      <c r="UDH73" s="3203"/>
      <c r="UDI73" s="3200"/>
      <c r="UDJ73" s="3204"/>
      <c r="UDK73" s="3179"/>
      <c r="UDL73" s="3205"/>
      <c r="UDM73" s="3206"/>
      <c r="UDN73" s="3207"/>
      <c r="UDO73" s="3208"/>
      <c r="UDP73" s="3209"/>
      <c r="UDQ73" s="3208"/>
      <c r="UDR73" s="3209"/>
      <c r="UDS73" s="3200"/>
      <c r="UDT73" s="3201"/>
      <c r="UDU73" s="3208"/>
      <c r="UDV73" s="3206"/>
      <c r="UDW73" s="3200"/>
      <c r="UDX73" s="3201"/>
      <c r="UDY73" s="3202"/>
      <c r="UDZ73" s="3203"/>
      <c r="UEA73" s="3200"/>
      <c r="UEB73" s="3204"/>
      <c r="UEC73" s="3179"/>
      <c r="UED73" s="3205"/>
      <c r="UEE73" s="3206"/>
      <c r="UEF73" s="3207"/>
      <c r="UEG73" s="3208"/>
      <c r="UEH73" s="3209"/>
      <c r="UEI73" s="3208"/>
      <c r="UEJ73" s="3209"/>
      <c r="UEK73" s="3200"/>
      <c r="UEL73" s="3201"/>
      <c r="UEM73" s="3208"/>
      <c r="UEN73" s="3206"/>
      <c r="UEO73" s="3200"/>
      <c r="UEP73" s="3201"/>
      <c r="UEQ73" s="3202"/>
      <c r="UER73" s="3203"/>
      <c r="UES73" s="3200"/>
      <c r="UET73" s="3204"/>
      <c r="UEU73" s="3179"/>
      <c r="UEV73" s="3205"/>
      <c r="UEW73" s="3206"/>
      <c r="UEX73" s="3207"/>
      <c r="UEY73" s="3208"/>
      <c r="UEZ73" s="3209"/>
      <c r="UFA73" s="3208"/>
      <c r="UFB73" s="3209"/>
      <c r="UFC73" s="3200"/>
      <c r="UFD73" s="3201"/>
      <c r="UFE73" s="3208"/>
      <c r="UFF73" s="3206"/>
      <c r="UFG73" s="3200"/>
      <c r="UFH73" s="3201"/>
      <c r="UFI73" s="3202"/>
      <c r="UFJ73" s="3203"/>
      <c r="UFK73" s="3200"/>
      <c r="UFL73" s="3204"/>
      <c r="UFM73" s="3179"/>
      <c r="UFN73" s="3205"/>
      <c r="UFO73" s="3206"/>
      <c r="UFP73" s="3207"/>
      <c r="UFQ73" s="3208"/>
      <c r="UFR73" s="3209"/>
      <c r="UFS73" s="3208"/>
      <c r="UFT73" s="3209"/>
      <c r="UFU73" s="3200"/>
      <c r="UFV73" s="3201"/>
      <c r="UFW73" s="3208"/>
      <c r="UFX73" s="3206"/>
      <c r="UFY73" s="3200"/>
      <c r="UFZ73" s="3201"/>
      <c r="UGA73" s="3202"/>
      <c r="UGB73" s="3203"/>
      <c r="UGC73" s="3200"/>
      <c r="UGD73" s="3204"/>
      <c r="UGE73" s="3179"/>
      <c r="UGF73" s="3205"/>
      <c r="UGG73" s="3206"/>
      <c r="UGH73" s="3207"/>
      <c r="UGI73" s="3208"/>
      <c r="UGJ73" s="3209"/>
      <c r="UGK73" s="3208"/>
      <c r="UGL73" s="3209"/>
      <c r="UGM73" s="3200"/>
      <c r="UGN73" s="3201"/>
      <c r="UGO73" s="3208"/>
      <c r="UGP73" s="3206"/>
      <c r="UGQ73" s="3200"/>
      <c r="UGR73" s="3201"/>
      <c r="UGS73" s="3202"/>
      <c r="UGT73" s="3203"/>
      <c r="UGU73" s="3200"/>
      <c r="UGV73" s="3204"/>
      <c r="UGW73" s="3179"/>
      <c r="UGX73" s="3205"/>
      <c r="UGY73" s="3206"/>
      <c r="UGZ73" s="3207"/>
      <c r="UHA73" s="3208"/>
      <c r="UHB73" s="3209"/>
      <c r="UHC73" s="3208"/>
      <c r="UHD73" s="3209"/>
      <c r="UHE73" s="3200"/>
      <c r="UHF73" s="3201"/>
      <c r="UHG73" s="3208"/>
      <c r="UHH73" s="3206"/>
      <c r="UHI73" s="3200"/>
      <c r="UHJ73" s="3201"/>
      <c r="UHK73" s="3202"/>
      <c r="UHL73" s="3203"/>
      <c r="UHM73" s="3200"/>
      <c r="UHN73" s="3204"/>
      <c r="UHO73" s="3179"/>
      <c r="UHP73" s="3205"/>
      <c r="UHQ73" s="3206"/>
      <c r="UHR73" s="3207"/>
      <c r="UHS73" s="3208"/>
      <c r="UHT73" s="3209"/>
      <c r="UHU73" s="3208"/>
      <c r="UHV73" s="3209"/>
      <c r="UHW73" s="3200"/>
      <c r="UHX73" s="3201"/>
      <c r="UHY73" s="3208"/>
      <c r="UHZ73" s="3206"/>
      <c r="UIA73" s="3200"/>
      <c r="UIB73" s="3201"/>
      <c r="UIC73" s="3202"/>
      <c r="UID73" s="3203"/>
      <c r="UIE73" s="3200"/>
      <c r="UIF73" s="3204"/>
      <c r="UIG73" s="3179"/>
      <c r="UIH73" s="3205"/>
      <c r="UII73" s="3206"/>
      <c r="UIJ73" s="3207"/>
      <c r="UIK73" s="3208"/>
      <c r="UIL73" s="3209"/>
      <c r="UIM73" s="3208"/>
      <c r="UIN73" s="3209"/>
      <c r="UIO73" s="3200"/>
      <c r="UIP73" s="3201"/>
      <c r="UIQ73" s="3208"/>
      <c r="UIR73" s="3206"/>
      <c r="UIS73" s="3200"/>
      <c r="UIT73" s="3201"/>
      <c r="UIU73" s="3202"/>
      <c r="UIV73" s="3203"/>
      <c r="UIW73" s="3200"/>
      <c r="UIX73" s="3204"/>
      <c r="UIY73" s="3179"/>
      <c r="UIZ73" s="3205"/>
      <c r="UJA73" s="3206"/>
      <c r="UJB73" s="3207"/>
      <c r="UJC73" s="3208"/>
      <c r="UJD73" s="3209"/>
      <c r="UJE73" s="3208"/>
      <c r="UJF73" s="3209"/>
      <c r="UJG73" s="3200"/>
      <c r="UJH73" s="3201"/>
      <c r="UJI73" s="3208"/>
      <c r="UJJ73" s="3206"/>
      <c r="UJK73" s="3200"/>
      <c r="UJL73" s="3201"/>
      <c r="UJM73" s="3202"/>
      <c r="UJN73" s="3203"/>
      <c r="UJO73" s="3200"/>
      <c r="UJP73" s="3204"/>
      <c r="UJQ73" s="3179"/>
      <c r="UJR73" s="3205"/>
      <c r="UJS73" s="3206"/>
      <c r="UJT73" s="3207"/>
      <c r="UJU73" s="3208"/>
      <c r="UJV73" s="3209"/>
      <c r="UJW73" s="3208"/>
      <c r="UJX73" s="3209"/>
      <c r="UJY73" s="3200"/>
      <c r="UJZ73" s="3201"/>
      <c r="UKA73" s="3208"/>
      <c r="UKB73" s="3206"/>
      <c r="UKC73" s="3200"/>
      <c r="UKD73" s="3201"/>
      <c r="UKE73" s="3202"/>
      <c r="UKF73" s="3203"/>
      <c r="UKG73" s="3200"/>
      <c r="UKH73" s="3204"/>
      <c r="UKI73" s="3179"/>
      <c r="UKJ73" s="3205"/>
      <c r="UKK73" s="3206"/>
      <c r="UKL73" s="3207"/>
      <c r="UKM73" s="3208"/>
      <c r="UKN73" s="3209"/>
      <c r="UKO73" s="3208"/>
      <c r="UKP73" s="3209"/>
      <c r="UKQ73" s="3200"/>
      <c r="UKR73" s="3201"/>
      <c r="UKS73" s="3208"/>
      <c r="UKT73" s="3206"/>
      <c r="UKU73" s="3200"/>
      <c r="UKV73" s="3201"/>
      <c r="UKW73" s="3202"/>
      <c r="UKX73" s="3203"/>
      <c r="UKY73" s="3200"/>
      <c r="UKZ73" s="3204"/>
      <c r="ULA73" s="3179"/>
      <c r="ULB73" s="3205"/>
      <c r="ULC73" s="3206"/>
      <c r="ULD73" s="3207"/>
      <c r="ULE73" s="3208"/>
      <c r="ULF73" s="3209"/>
      <c r="ULG73" s="3208"/>
      <c r="ULH73" s="3209"/>
      <c r="ULI73" s="3200"/>
      <c r="ULJ73" s="3201"/>
      <c r="ULK73" s="3208"/>
      <c r="ULL73" s="3206"/>
      <c r="ULM73" s="3200"/>
      <c r="ULN73" s="3201"/>
      <c r="ULO73" s="3202"/>
      <c r="ULP73" s="3203"/>
      <c r="ULQ73" s="3200"/>
      <c r="ULR73" s="3204"/>
      <c r="ULS73" s="3179"/>
      <c r="ULT73" s="3205"/>
      <c r="ULU73" s="3206"/>
      <c r="ULV73" s="3207"/>
      <c r="ULW73" s="3208"/>
      <c r="ULX73" s="3209"/>
      <c r="ULY73" s="3208"/>
      <c r="ULZ73" s="3209"/>
      <c r="UMA73" s="3200"/>
      <c r="UMB73" s="3201"/>
      <c r="UMC73" s="3208"/>
      <c r="UMD73" s="3206"/>
      <c r="UME73" s="3200"/>
      <c r="UMF73" s="3201"/>
      <c r="UMG73" s="3202"/>
      <c r="UMH73" s="3203"/>
      <c r="UMI73" s="3200"/>
      <c r="UMJ73" s="3204"/>
      <c r="UMK73" s="3179"/>
      <c r="UML73" s="3205"/>
      <c r="UMM73" s="3206"/>
      <c r="UMN73" s="3207"/>
      <c r="UMO73" s="3208"/>
      <c r="UMP73" s="3209"/>
      <c r="UMQ73" s="3208"/>
      <c r="UMR73" s="3209"/>
      <c r="UMS73" s="3200"/>
      <c r="UMT73" s="3201"/>
      <c r="UMU73" s="3208"/>
      <c r="UMV73" s="3206"/>
      <c r="UMW73" s="3200"/>
      <c r="UMX73" s="3201"/>
      <c r="UMY73" s="3202"/>
      <c r="UMZ73" s="3203"/>
      <c r="UNA73" s="3200"/>
      <c r="UNB73" s="3204"/>
      <c r="UNC73" s="3179"/>
      <c r="UND73" s="3205"/>
      <c r="UNE73" s="3206"/>
      <c r="UNF73" s="3207"/>
      <c r="UNG73" s="3208"/>
      <c r="UNH73" s="3209"/>
      <c r="UNI73" s="3208"/>
      <c r="UNJ73" s="3209"/>
      <c r="UNK73" s="3200"/>
      <c r="UNL73" s="3201"/>
      <c r="UNM73" s="3208"/>
      <c r="UNN73" s="3206"/>
      <c r="UNO73" s="3200"/>
      <c r="UNP73" s="3201"/>
      <c r="UNQ73" s="3202"/>
      <c r="UNR73" s="3203"/>
      <c r="UNS73" s="3200"/>
      <c r="UNT73" s="3204"/>
      <c r="UNU73" s="3179"/>
      <c r="UNV73" s="3205"/>
      <c r="UNW73" s="3206"/>
      <c r="UNX73" s="3207"/>
      <c r="UNY73" s="3208"/>
      <c r="UNZ73" s="3209"/>
      <c r="UOA73" s="3208"/>
      <c r="UOB73" s="3209"/>
      <c r="UOC73" s="3200"/>
      <c r="UOD73" s="3201"/>
      <c r="UOE73" s="3208"/>
      <c r="UOF73" s="3206"/>
      <c r="UOG73" s="3200"/>
      <c r="UOH73" s="3201"/>
      <c r="UOI73" s="3202"/>
      <c r="UOJ73" s="3203"/>
      <c r="UOK73" s="3200"/>
      <c r="UOL73" s="3204"/>
      <c r="UOM73" s="3179"/>
      <c r="UON73" s="3205"/>
      <c r="UOO73" s="3206"/>
      <c r="UOP73" s="3207"/>
      <c r="UOQ73" s="3208"/>
      <c r="UOR73" s="3209"/>
      <c r="UOS73" s="3208"/>
      <c r="UOT73" s="3209"/>
      <c r="UOU73" s="3200"/>
      <c r="UOV73" s="3201"/>
      <c r="UOW73" s="3208"/>
      <c r="UOX73" s="3206"/>
      <c r="UOY73" s="3200"/>
      <c r="UOZ73" s="3201"/>
      <c r="UPA73" s="3202"/>
      <c r="UPB73" s="3203"/>
      <c r="UPC73" s="3200"/>
      <c r="UPD73" s="3204"/>
      <c r="UPE73" s="3179"/>
      <c r="UPF73" s="3205"/>
      <c r="UPG73" s="3206"/>
      <c r="UPH73" s="3207"/>
      <c r="UPI73" s="3208"/>
      <c r="UPJ73" s="3209"/>
      <c r="UPK73" s="3208"/>
      <c r="UPL73" s="3209"/>
      <c r="UPM73" s="3200"/>
      <c r="UPN73" s="3201"/>
      <c r="UPO73" s="3208"/>
      <c r="UPP73" s="3206"/>
      <c r="UPQ73" s="3200"/>
      <c r="UPR73" s="3201"/>
      <c r="UPS73" s="3202"/>
      <c r="UPT73" s="3203"/>
      <c r="UPU73" s="3200"/>
      <c r="UPV73" s="3204"/>
      <c r="UPW73" s="3179"/>
      <c r="UPX73" s="3205"/>
      <c r="UPY73" s="3206"/>
      <c r="UPZ73" s="3207"/>
      <c r="UQA73" s="3208"/>
      <c r="UQB73" s="3209"/>
      <c r="UQC73" s="3208"/>
      <c r="UQD73" s="3209"/>
      <c r="UQE73" s="3200"/>
      <c r="UQF73" s="3201"/>
      <c r="UQG73" s="3208"/>
      <c r="UQH73" s="3206"/>
      <c r="UQI73" s="3200"/>
      <c r="UQJ73" s="3201"/>
      <c r="UQK73" s="3202"/>
      <c r="UQL73" s="3203"/>
      <c r="UQM73" s="3200"/>
      <c r="UQN73" s="3204"/>
      <c r="UQO73" s="3179"/>
      <c r="UQP73" s="3205"/>
      <c r="UQQ73" s="3206"/>
      <c r="UQR73" s="3207"/>
      <c r="UQS73" s="3208"/>
      <c r="UQT73" s="3209"/>
      <c r="UQU73" s="3208"/>
      <c r="UQV73" s="3209"/>
      <c r="UQW73" s="3200"/>
      <c r="UQX73" s="3201"/>
      <c r="UQY73" s="3208"/>
      <c r="UQZ73" s="3206"/>
      <c r="URA73" s="3200"/>
      <c r="URB73" s="3201"/>
      <c r="URC73" s="3202"/>
      <c r="URD73" s="3203"/>
      <c r="URE73" s="3200"/>
      <c r="URF73" s="3204"/>
      <c r="URG73" s="3179"/>
      <c r="URH73" s="3205"/>
      <c r="URI73" s="3206"/>
      <c r="URJ73" s="3207"/>
      <c r="URK73" s="3208"/>
      <c r="URL73" s="3209"/>
      <c r="URM73" s="3208"/>
      <c r="URN73" s="3209"/>
      <c r="URO73" s="3200"/>
      <c r="URP73" s="3201"/>
      <c r="URQ73" s="3208"/>
      <c r="URR73" s="3206"/>
      <c r="URS73" s="3200"/>
      <c r="URT73" s="3201"/>
      <c r="URU73" s="3202"/>
      <c r="URV73" s="3203"/>
      <c r="URW73" s="3200"/>
      <c r="URX73" s="3204"/>
      <c r="URY73" s="3179"/>
      <c r="URZ73" s="3205"/>
      <c r="USA73" s="3206"/>
      <c r="USB73" s="3207"/>
      <c r="USC73" s="3208"/>
      <c r="USD73" s="3209"/>
      <c r="USE73" s="3208"/>
      <c r="USF73" s="3209"/>
      <c r="USG73" s="3200"/>
      <c r="USH73" s="3201"/>
      <c r="USI73" s="3208"/>
      <c r="USJ73" s="3206"/>
      <c r="USK73" s="3200"/>
      <c r="USL73" s="3201"/>
      <c r="USM73" s="3202"/>
      <c r="USN73" s="3203"/>
      <c r="USO73" s="3200"/>
      <c r="USP73" s="3204"/>
      <c r="USQ73" s="3179"/>
      <c r="USR73" s="3205"/>
      <c r="USS73" s="3206"/>
      <c r="UST73" s="3207"/>
      <c r="USU73" s="3208"/>
      <c r="USV73" s="3209"/>
      <c r="USW73" s="3208"/>
      <c r="USX73" s="3209"/>
      <c r="USY73" s="3200"/>
      <c r="USZ73" s="3201"/>
      <c r="UTA73" s="3208"/>
      <c r="UTB73" s="3206"/>
      <c r="UTC73" s="3200"/>
      <c r="UTD73" s="3201"/>
      <c r="UTE73" s="3202"/>
      <c r="UTF73" s="3203"/>
      <c r="UTG73" s="3200"/>
      <c r="UTH73" s="3204"/>
      <c r="UTI73" s="3179"/>
      <c r="UTJ73" s="3205"/>
      <c r="UTK73" s="3206"/>
      <c r="UTL73" s="3207"/>
      <c r="UTM73" s="3208"/>
      <c r="UTN73" s="3209"/>
      <c r="UTO73" s="3208"/>
      <c r="UTP73" s="3209"/>
      <c r="UTQ73" s="3200"/>
      <c r="UTR73" s="3201"/>
      <c r="UTS73" s="3208"/>
      <c r="UTT73" s="3206"/>
      <c r="UTU73" s="3200"/>
      <c r="UTV73" s="3201"/>
      <c r="UTW73" s="3202"/>
      <c r="UTX73" s="3203"/>
      <c r="UTY73" s="3200"/>
      <c r="UTZ73" s="3204"/>
      <c r="UUA73" s="3179"/>
      <c r="UUB73" s="3205"/>
      <c r="UUC73" s="3206"/>
      <c r="UUD73" s="3207"/>
      <c r="UUE73" s="3208"/>
      <c r="UUF73" s="3209"/>
      <c r="UUG73" s="3208"/>
      <c r="UUH73" s="3209"/>
      <c r="UUI73" s="3200"/>
      <c r="UUJ73" s="3201"/>
      <c r="UUK73" s="3208"/>
      <c r="UUL73" s="3206"/>
      <c r="UUM73" s="3200"/>
      <c r="UUN73" s="3201"/>
      <c r="UUO73" s="3202"/>
      <c r="UUP73" s="3203"/>
      <c r="UUQ73" s="3200"/>
      <c r="UUR73" s="3204"/>
      <c r="UUS73" s="3179"/>
      <c r="UUT73" s="3205"/>
      <c r="UUU73" s="3206"/>
      <c r="UUV73" s="3207"/>
      <c r="UUW73" s="3208"/>
      <c r="UUX73" s="3209"/>
      <c r="UUY73" s="3208"/>
      <c r="UUZ73" s="3209"/>
      <c r="UVA73" s="3200"/>
      <c r="UVB73" s="3201"/>
      <c r="UVC73" s="3208"/>
      <c r="UVD73" s="3206"/>
      <c r="UVE73" s="3200"/>
      <c r="UVF73" s="3201"/>
      <c r="UVG73" s="3202"/>
      <c r="UVH73" s="3203"/>
      <c r="UVI73" s="3200"/>
      <c r="UVJ73" s="3204"/>
      <c r="UVK73" s="3179"/>
      <c r="UVL73" s="3205"/>
      <c r="UVM73" s="3206"/>
      <c r="UVN73" s="3207"/>
      <c r="UVO73" s="3208"/>
      <c r="UVP73" s="3209"/>
      <c r="UVQ73" s="3208"/>
      <c r="UVR73" s="3209"/>
      <c r="UVS73" s="3200"/>
      <c r="UVT73" s="3201"/>
      <c r="UVU73" s="3208"/>
      <c r="UVV73" s="3206"/>
      <c r="UVW73" s="3200"/>
      <c r="UVX73" s="3201"/>
      <c r="UVY73" s="3202"/>
      <c r="UVZ73" s="3203"/>
      <c r="UWA73" s="3200"/>
      <c r="UWB73" s="3204"/>
      <c r="UWC73" s="3179"/>
      <c r="UWD73" s="3205"/>
      <c r="UWE73" s="3206"/>
      <c r="UWF73" s="3207"/>
      <c r="UWG73" s="3208"/>
      <c r="UWH73" s="3209"/>
      <c r="UWI73" s="3208"/>
      <c r="UWJ73" s="3209"/>
      <c r="UWK73" s="3200"/>
      <c r="UWL73" s="3201"/>
      <c r="UWM73" s="3208"/>
      <c r="UWN73" s="3206"/>
      <c r="UWO73" s="3200"/>
      <c r="UWP73" s="3201"/>
      <c r="UWQ73" s="3202"/>
      <c r="UWR73" s="3203"/>
      <c r="UWS73" s="3200"/>
      <c r="UWT73" s="3204"/>
      <c r="UWU73" s="3179"/>
      <c r="UWV73" s="3205"/>
      <c r="UWW73" s="3206"/>
      <c r="UWX73" s="3207"/>
      <c r="UWY73" s="3208"/>
      <c r="UWZ73" s="3209"/>
      <c r="UXA73" s="3208"/>
      <c r="UXB73" s="3209"/>
      <c r="UXC73" s="3200"/>
      <c r="UXD73" s="3201"/>
      <c r="UXE73" s="3208"/>
      <c r="UXF73" s="3206"/>
      <c r="UXG73" s="3200"/>
      <c r="UXH73" s="3201"/>
      <c r="UXI73" s="3202"/>
      <c r="UXJ73" s="3203"/>
      <c r="UXK73" s="3200"/>
      <c r="UXL73" s="3204"/>
      <c r="UXM73" s="3179"/>
      <c r="UXN73" s="3205"/>
      <c r="UXO73" s="3206"/>
      <c r="UXP73" s="3207"/>
      <c r="UXQ73" s="3208"/>
      <c r="UXR73" s="3209"/>
      <c r="UXS73" s="3208"/>
      <c r="UXT73" s="3209"/>
      <c r="UXU73" s="3200"/>
      <c r="UXV73" s="3201"/>
      <c r="UXW73" s="3208"/>
      <c r="UXX73" s="3206"/>
      <c r="UXY73" s="3200"/>
      <c r="UXZ73" s="3201"/>
      <c r="UYA73" s="3202"/>
      <c r="UYB73" s="3203"/>
      <c r="UYC73" s="3200"/>
      <c r="UYD73" s="3204"/>
      <c r="UYE73" s="3179"/>
      <c r="UYF73" s="3205"/>
      <c r="UYG73" s="3206"/>
      <c r="UYH73" s="3207"/>
      <c r="UYI73" s="3208"/>
      <c r="UYJ73" s="3209"/>
      <c r="UYK73" s="3208"/>
      <c r="UYL73" s="3209"/>
      <c r="UYM73" s="3200"/>
      <c r="UYN73" s="3201"/>
      <c r="UYO73" s="3208"/>
      <c r="UYP73" s="3206"/>
      <c r="UYQ73" s="3200"/>
      <c r="UYR73" s="3201"/>
      <c r="UYS73" s="3202"/>
      <c r="UYT73" s="3203"/>
      <c r="UYU73" s="3200"/>
      <c r="UYV73" s="3204"/>
      <c r="UYW73" s="3179"/>
      <c r="UYX73" s="3205"/>
      <c r="UYY73" s="3206"/>
      <c r="UYZ73" s="3207"/>
      <c r="UZA73" s="3208"/>
      <c r="UZB73" s="3209"/>
      <c r="UZC73" s="3208"/>
      <c r="UZD73" s="3209"/>
      <c r="UZE73" s="3200"/>
      <c r="UZF73" s="3201"/>
      <c r="UZG73" s="3208"/>
      <c r="UZH73" s="3206"/>
      <c r="UZI73" s="3200"/>
      <c r="UZJ73" s="3201"/>
      <c r="UZK73" s="3202"/>
      <c r="UZL73" s="3203"/>
      <c r="UZM73" s="3200"/>
      <c r="UZN73" s="3204"/>
      <c r="UZO73" s="3179"/>
      <c r="UZP73" s="3205"/>
      <c r="UZQ73" s="3206"/>
      <c r="UZR73" s="3207"/>
      <c r="UZS73" s="3208"/>
      <c r="UZT73" s="3209"/>
      <c r="UZU73" s="3208"/>
      <c r="UZV73" s="3209"/>
      <c r="UZW73" s="3200"/>
      <c r="UZX73" s="3201"/>
      <c r="UZY73" s="3208"/>
      <c r="UZZ73" s="3206"/>
      <c r="VAA73" s="3200"/>
      <c r="VAB73" s="3201"/>
      <c r="VAC73" s="3202"/>
      <c r="VAD73" s="3203"/>
      <c r="VAE73" s="3200"/>
      <c r="VAF73" s="3204"/>
      <c r="VAG73" s="3179"/>
      <c r="VAH73" s="3205"/>
      <c r="VAI73" s="3206"/>
      <c r="VAJ73" s="3207"/>
      <c r="VAK73" s="3208"/>
      <c r="VAL73" s="3209"/>
      <c r="VAM73" s="3208"/>
      <c r="VAN73" s="3209"/>
      <c r="VAO73" s="3200"/>
      <c r="VAP73" s="3201"/>
      <c r="VAQ73" s="3208"/>
      <c r="VAR73" s="3206"/>
      <c r="VAS73" s="3200"/>
      <c r="VAT73" s="3201"/>
      <c r="VAU73" s="3202"/>
      <c r="VAV73" s="3203"/>
      <c r="VAW73" s="3200"/>
      <c r="VAX73" s="3204"/>
      <c r="VAY73" s="3179"/>
      <c r="VAZ73" s="3205"/>
      <c r="VBA73" s="3206"/>
      <c r="VBB73" s="3207"/>
      <c r="VBC73" s="3208"/>
      <c r="VBD73" s="3209"/>
      <c r="VBE73" s="3208"/>
      <c r="VBF73" s="3209"/>
      <c r="VBG73" s="3200"/>
      <c r="VBH73" s="3201"/>
      <c r="VBI73" s="3208"/>
      <c r="VBJ73" s="3206"/>
      <c r="VBK73" s="3200"/>
      <c r="VBL73" s="3201"/>
      <c r="VBM73" s="3202"/>
      <c r="VBN73" s="3203"/>
      <c r="VBO73" s="3200"/>
      <c r="VBP73" s="3204"/>
      <c r="VBQ73" s="3179"/>
      <c r="VBR73" s="3205"/>
      <c r="VBS73" s="3206"/>
      <c r="VBT73" s="3207"/>
      <c r="VBU73" s="3208"/>
      <c r="VBV73" s="3209"/>
      <c r="VBW73" s="3208"/>
      <c r="VBX73" s="3209"/>
      <c r="VBY73" s="3200"/>
      <c r="VBZ73" s="3201"/>
      <c r="VCA73" s="3208"/>
      <c r="VCB73" s="3206"/>
      <c r="VCC73" s="3200"/>
      <c r="VCD73" s="3201"/>
      <c r="VCE73" s="3202"/>
      <c r="VCF73" s="3203"/>
      <c r="VCG73" s="3200"/>
      <c r="VCH73" s="3204"/>
      <c r="VCI73" s="3179"/>
      <c r="VCJ73" s="3205"/>
      <c r="VCK73" s="3206"/>
      <c r="VCL73" s="3207"/>
      <c r="VCM73" s="3208"/>
      <c r="VCN73" s="3209"/>
      <c r="VCO73" s="3208"/>
      <c r="VCP73" s="3209"/>
      <c r="VCQ73" s="3200"/>
      <c r="VCR73" s="3201"/>
      <c r="VCS73" s="3208"/>
      <c r="VCT73" s="3206"/>
      <c r="VCU73" s="3200"/>
      <c r="VCV73" s="3201"/>
      <c r="VCW73" s="3202"/>
      <c r="VCX73" s="3203"/>
      <c r="VCY73" s="3200"/>
      <c r="VCZ73" s="3204"/>
      <c r="VDA73" s="3179"/>
      <c r="VDB73" s="3205"/>
      <c r="VDC73" s="3206"/>
      <c r="VDD73" s="3207"/>
      <c r="VDE73" s="3208"/>
      <c r="VDF73" s="3209"/>
      <c r="VDG73" s="3208"/>
      <c r="VDH73" s="3209"/>
      <c r="VDI73" s="3200"/>
      <c r="VDJ73" s="3201"/>
      <c r="VDK73" s="3208"/>
      <c r="VDL73" s="3206"/>
      <c r="VDM73" s="3200"/>
      <c r="VDN73" s="3201"/>
      <c r="VDO73" s="3202"/>
      <c r="VDP73" s="3203"/>
      <c r="VDQ73" s="3200"/>
      <c r="VDR73" s="3204"/>
      <c r="VDS73" s="3179"/>
      <c r="VDT73" s="3205"/>
      <c r="VDU73" s="3206"/>
      <c r="VDV73" s="3207"/>
      <c r="VDW73" s="3208"/>
      <c r="VDX73" s="3209"/>
      <c r="VDY73" s="3208"/>
      <c r="VDZ73" s="3209"/>
      <c r="VEA73" s="3200"/>
      <c r="VEB73" s="3201"/>
      <c r="VEC73" s="3208"/>
      <c r="VED73" s="3206"/>
      <c r="VEE73" s="3200"/>
      <c r="VEF73" s="3201"/>
      <c r="VEG73" s="3202"/>
      <c r="VEH73" s="3203"/>
      <c r="VEI73" s="3200"/>
      <c r="VEJ73" s="3204"/>
      <c r="VEK73" s="3179"/>
      <c r="VEL73" s="3205"/>
      <c r="VEM73" s="3206"/>
      <c r="VEN73" s="3207"/>
      <c r="VEO73" s="3208"/>
      <c r="VEP73" s="3209"/>
      <c r="VEQ73" s="3208"/>
      <c r="VER73" s="3209"/>
      <c r="VES73" s="3200"/>
      <c r="VET73" s="3201"/>
      <c r="VEU73" s="3208"/>
      <c r="VEV73" s="3206"/>
      <c r="VEW73" s="3200"/>
      <c r="VEX73" s="3201"/>
      <c r="VEY73" s="3202"/>
      <c r="VEZ73" s="3203"/>
      <c r="VFA73" s="3200"/>
      <c r="VFB73" s="3204"/>
      <c r="VFC73" s="3179"/>
      <c r="VFD73" s="3205"/>
      <c r="VFE73" s="3206"/>
      <c r="VFF73" s="3207"/>
      <c r="VFG73" s="3208"/>
      <c r="VFH73" s="3209"/>
      <c r="VFI73" s="3208"/>
      <c r="VFJ73" s="3209"/>
      <c r="VFK73" s="3200"/>
      <c r="VFL73" s="3201"/>
      <c r="VFM73" s="3208"/>
      <c r="VFN73" s="3206"/>
      <c r="VFO73" s="3200"/>
      <c r="VFP73" s="3201"/>
      <c r="VFQ73" s="3202"/>
      <c r="VFR73" s="3203"/>
      <c r="VFS73" s="3200"/>
      <c r="VFT73" s="3204"/>
      <c r="VFU73" s="3179"/>
      <c r="VFV73" s="3205"/>
      <c r="VFW73" s="3206"/>
      <c r="VFX73" s="3207"/>
      <c r="VFY73" s="3208"/>
      <c r="VFZ73" s="3209"/>
      <c r="VGA73" s="3208"/>
      <c r="VGB73" s="3209"/>
      <c r="VGC73" s="3200"/>
      <c r="VGD73" s="3201"/>
      <c r="VGE73" s="3208"/>
      <c r="VGF73" s="3206"/>
      <c r="VGG73" s="3200"/>
      <c r="VGH73" s="3201"/>
      <c r="VGI73" s="3202"/>
      <c r="VGJ73" s="3203"/>
      <c r="VGK73" s="3200"/>
      <c r="VGL73" s="3204"/>
      <c r="VGM73" s="3179"/>
      <c r="VGN73" s="3205"/>
      <c r="VGO73" s="3206"/>
      <c r="VGP73" s="3207"/>
      <c r="VGQ73" s="3208"/>
      <c r="VGR73" s="3209"/>
      <c r="VGS73" s="3208"/>
      <c r="VGT73" s="3209"/>
      <c r="VGU73" s="3200"/>
      <c r="VGV73" s="3201"/>
      <c r="VGW73" s="3208"/>
      <c r="VGX73" s="3206"/>
      <c r="VGY73" s="3200"/>
      <c r="VGZ73" s="3201"/>
      <c r="VHA73" s="3202"/>
      <c r="VHB73" s="3203"/>
      <c r="VHC73" s="3200"/>
      <c r="VHD73" s="3204"/>
      <c r="VHE73" s="3179"/>
      <c r="VHF73" s="3205"/>
      <c r="VHG73" s="3206"/>
      <c r="VHH73" s="3207"/>
      <c r="VHI73" s="3208"/>
      <c r="VHJ73" s="3209"/>
      <c r="VHK73" s="3208"/>
      <c r="VHL73" s="3209"/>
      <c r="VHM73" s="3200"/>
      <c r="VHN73" s="3201"/>
      <c r="VHO73" s="3208"/>
      <c r="VHP73" s="3206"/>
      <c r="VHQ73" s="3200"/>
      <c r="VHR73" s="3201"/>
      <c r="VHS73" s="3202"/>
      <c r="VHT73" s="3203"/>
      <c r="VHU73" s="3200"/>
      <c r="VHV73" s="3204"/>
      <c r="VHW73" s="3179"/>
      <c r="VHX73" s="3205"/>
      <c r="VHY73" s="3206"/>
      <c r="VHZ73" s="3207"/>
      <c r="VIA73" s="3208"/>
      <c r="VIB73" s="3209"/>
      <c r="VIC73" s="3208"/>
      <c r="VID73" s="3209"/>
      <c r="VIE73" s="3200"/>
      <c r="VIF73" s="3201"/>
      <c r="VIG73" s="3208"/>
      <c r="VIH73" s="3206"/>
      <c r="VII73" s="3200"/>
      <c r="VIJ73" s="3201"/>
      <c r="VIK73" s="3202"/>
      <c r="VIL73" s="3203"/>
      <c r="VIM73" s="3200"/>
      <c r="VIN73" s="3204"/>
      <c r="VIO73" s="3179"/>
      <c r="VIP73" s="3205"/>
      <c r="VIQ73" s="3206"/>
      <c r="VIR73" s="3207"/>
      <c r="VIS73" s="3208"/>
      <c r="VIT73" s="3209"/>
      <c r="VIU73" s="3208"/>
      <c r="VIV73" s="3209"/>
      <c r="VIW73" s="3200"/>
      <c r="VIX73" s="3201"/>
      <c r="VIY73" s="3208"/>
      <c r="VIZ73" s="3206"/>
      <c r="VJA73" s="3200"/>
      <c r="VJB73" s="3201"/>
      <c r="VJC73" s="3202"/>
      <c r="VJD73" s="3203"/>
      <c r="VJE73" s="3200"/>
      <c r="VJF73" s="3204"/>
      <c r="VJG73" s="3179"/>
      <c r="VJH73" s="3205"/>
      <c r="VJI73" s="3206"/>
      <c r="VJJ73" s="3207"/>
      <c r="VJK73" s="3208"/>
      <c r="VJL73" s="3209"/>
      <c r="VJM73" s="3208"/>
      <c r="VJN73" s="3209"/>
      <c r="VJO73" s="3200"/>
      <c r="VJP73" s="3201"/>
      <c r="VJQ73" s="3208"/>
      <c r="VJR73" s="3206"/>
      <c r="VJS73" s="3200"/>
      <c r="VJT73" s="3201"/>
      <c r="VJU73" s="3202"/>
      <c r="VJV73" s="3203"/>
      <c r="VJW73" s="3200"/>
      <c r="VJX73" s="3204"/>
      <c r="VJY73" s="3179"/>
      <c r="VJZ73" s="3205"/>
      <c r="VKA73" s="3206"/>
      <c r="VKB73" s="3207"/>
      <c r="VKC73" s="3208"/>
      <c r="VKD73" s="3209"/>
      <c r="VKE73" s="3208"/>
      <c r="VKF73" s="3209"/>
      <c r="VKG73" s="3200"/>
      <c r="VKH73" s="3201"/>
      <c r="VKI73" s="3208"/>
      <c r="VKJ73" s="3206"/>
      <c r="VKK73" s="3200"/>
      <c r="VKL73" s="3201"/>
      <c r="VKM73" s="3202"/>
      <c r="VKN73" s="3203"/>
      <c r="VKO73" s="3200"/>
      <c r="VKP73" s="3204"/>
      <c r="VKQ73" s="3179"/>
      <c r="VKR73" s="3205"/>
      <c r="VKS73" s="3206"/>
      <c r="VKT73" s="3207"/>
      <c r="VKU73" s="3208"/>
      <c r="VKV73" s="3209"/>
      <c r="VKW73" s="3208"/>
      <c r="VKX73" s="3209"/>
      <c r="VKY73" s="3200"/>
      <c r="VKZ73" s="3201"/>
      <c r="VLA73" s="3208"/>
      <c r="VLB73" s="3206"/>
      <c r="VLC73" s="3200"/>
      <c r="VLD73" s="3201"/>
      <c r="VLE73" s="3202"/>
      <c r="VLF73" s="3203"/>
      <c r="VLG73" s="3200"/>
      <c r="VLH73" s="3204"/>
      <c r="VLI73" s="3179"/>
      <c r="VLJ73" s="3205"/>
      <c r="VLK73" s="3206"/>
      <c r="VLL73" s="3207"/>
      <c r="VLM73" s="3208"/>
      <c r="VLN73" s="3209"/>
      <c r="VLO73" s="3208"/>
      <c r="VLP73" s="3209"/>
      <c r="VLQ73" s="3200"/>
      <c r="VLR73" s="3201"/>
      <c r="VLS73" s="3208"/>
      <c r="VLT73" s="3206"/>
      <c r="VLU73" s="3200"/>
      <c r="VLV73" s="3201"/>
      <c r="VLW73" s="3202"/>
      <c r="VLX73" s="3203"/>
      <c r="VLY73" s="3200"/>
      <c r="VLZ73" s="3204"/>
      <c r="VMA73" s="3179"/>
      <c r="VMB73" s="3205"/>
      <c r="VMC73" s="3206"/>
      <c r="VMD73" s="3207"/>
      <c r="VME73" s="3208"/>
      <c r="VMF73" s="3209"/>
      <c r="VMG73" s="3208"/>
      <c r="VMH73" s="3209"/>
      <c r="VMI73" s="3200"/>
      <c r="VMJ73" s="3201"/>
      <c r="VMK73" s="3208"/>
      <c r="VML73" s="3206"/>
      <c r="VMM73" s="3200"/>
      <c r="VMN73" s="3201"/>
      <c r="VMO73" s="3202"/>
      <c r="VMP73" s="3203"/>
      <c r="VMQ73" s="3200"/>
      <c r="VMR73" s="3204"/>
      <c r="VMS73" s="3179"/>
      <c r="VMT73" s="3205"/>
      <c r="VMU73" s="3206"/>
      <c r="VMV73" s="3207"/>
      <c r="VMW73" s="3208"/>
      <c r="VMX73" s="3209"/>
      <c r="VMY73" s="3208"/>
      <c r="VMZ73" s="3209"/>
      <c r="VNA73" s="3200"/>
      <c r="VNB73" s="3201"/>
      <c r="VNC73" s="3208"/>
      <c r="VND73" s="3206"/>
      <c r="VNE73" s="3200"/>
      <c r="VNF73" s="3201"/>
      <c r="VNG73" s="3202"/>
      <c r="VNH73" s="3203"/>
      <c r="VNI73" s="3200"/>
      <c r="VNJ73" s="3204"/>
      <c r="VNK73" s="3179"/>
      <c r="VNL73" s="3205"/>
      <c r="VNM73" s="3206"/>
      <c r="VNN73" s="3207"/>
      <c r="VNO73" s="3208"/>
      <c r="VNP73" s="3209"/>
      <c r="VNQ73" s="3208"/>
      <c r="VNR73" s="3209"/>
      <c r="VNS73" s="3200"/>
      <c r="VNT73" s="3201"/>
      <c r="VNU73" s="3208"/>
      <c r="VNV73" s="3206"/>
      <c r="VNW73" s="3200"/>
      <c r="VNX73" s="3201"/>
      <c r="VNY73" s="3202"/>
      <c r="VNZ73" s="3203"/>
      <c r="VOA73" s="3200"/>
      <c r="VOB73" s="3204"/>
      <c r="VOC73" s="3179"/>
      <c r="VOD73" s="3205"/>
      <c r="VOE73" s="3206"/>
      <c r="VOF73" s="3207"/>
      <c r="VOG73" s="3208"/>
      <c r="VOH73" s="3209"/>
      <c r="VOI73" s="3208"/>
      <c r="VOJ73" s="3209"/>
      <c r="VOK73" s="3200"/>
      <c r="VOL73" s="3201"/>
      <c r="VOM73" s="3208"/>
      <c r="VON73" s="3206"/>
      <c r="VOO73" s="3200"/>
      <c r="VOP73" s="3201"/>
      <c r="VOQ73" s="3202"/>
      <c r="VOR73" s="3203"/>
      <c r="VOS73" s="3200"/>
      <c r="VOT73" s="3204"/>
      <c r="VOU73" s="3179"/>
      <c r="VOV73" s="3205"/>
      <c r="VOW73" s="3206"/>
      <c r="VOX73" s="3207"/>
      <c r="VOY73" s="3208"/>
      <c r="VOZ73" s="3209"/>
      <c r="VPA73" s="3208"/>
      <c r="VPB73" s="3209"/>
      <c r="VPC73" s="3200"/>
      <c r="VPD73" s="3201"/>
      <c r="VPE73" s="3208"/>
      <c r="VPF73" s="3206"/>
      <c r="VPG73" s="3200"/>
      <c r="VPH73" s="3201"/>
      <c r="VPI73" s="3202"/>
      <c r="VPJ73" s="3203"/>
      <c r="VPK73" s="3200"/>
      <c r="VPL73" s="3204"/>
      <c r="VPM73" s="3179"/>
      <c r="VPN73" s="3205"/>
      <c r="VPO73" s="3206"/>
      <c r="VPP73" s="3207"/>
      <c r="VPQ73" s="3208"/>
      <c r="VPR73" s="3209"/>
      <c r="VPS73" s="3208"/>
      <c r="VPT73" s="3209"/>
      <c r="VPU73" s="3200"/>
      <c r="VPV73" s="3201"/>
      <c r="VPW73" s="3208"/>
      <c r="VPX73" s="3206"/>
      <c r="VPY73" s="3200"/>
      <c r="VPZ73" s="3201"/>
      <c r="VQA73" s="3202"/>
      <c r="VQB73" s="3203"/>
      <c r="VQC73" s="3200"/>
      <c r="VQD73" s="3204"/>
      <c r="VQE73" s="3179"/>
      <c r="VQF73" s="3205"/>
      <c r="VQG73" s="3206"/>
      <c r="VQH73" s="3207"/>
      <c r="VQI73" s="3208"/>
      <c r="VQJ73" s="3209"/>
      <c r="VQK73" s="3208"/>
      <c r="VQL73" s="3209"/>
      <c r="VQM73" s="3200"/>
      <c r="VQN73" s="3201"/>
      <c r="VQO73" s="3208"/>
      <c r="VQP73" s="3206"/>
      <c r="VQQ73" s="3200"/>
      <c r="VQR73" s="3201"/>
      <c r="VQS73" s="3202"/>
      <c r="VQT73" s="3203"/>
      <c r="VQU73" s="3200"/>
      <c r="VQV73" s="3204"/>
      <c r="VQW73" s="3179"/>
      <c r="VQX73" s="3205"/>
      <c r="VQY73" s="3206"/>
      <c r="VQZ73" s="3207"/>
      <c r="VRA73" s="3208"/>
      <c r="VRB73" s="3209"/>
      <c r="VRC73" s="3208"/>
      <c r="VRD73" s="3209"/>
      <c r="VRE73" s="3200"/>
      <c r="VRF73" s="3201"/>
      <c r="VRG73" s="3208"/>
      <c r="VRH73" s="3206"/>
      <c r="VRI73" s="3200"/>
      <c r="VRJ73" s="3201"/>
      <c r="VRK73" s="3202"/>
      <c r="VRL73" s="3203"/>
      <c r="VRM73" s="3200"/>
      <c r="VRN73" s="3204"/>
      <c r="VRO73" s="3179"/>
      <c r="VRP73" s="3205"/>
      <c r="VRQ73" s="3206"/>
      <c r="VRR73" s="3207"/>
      <c r="VRS73" s="3208"/>
      <c r="VRT73" s="3209"/>
      <c r="VRU73" s="3208"/>
      <c r="VRV73" s="3209"/>
      <c r="VRW73" s="3200"/>
      <c r="VRX73" s="3201"/>
      <c r="VRY73" s="3208"/>
      <c r="VRZ73" s="3206"/>
      <c r="VSA73" s="3200"/>
      <c r="VSB73" s="3201"/>
      <c r="VSC73" s="3202"/>
      <c r="VSD73" s="3203"/>
      <c r="VSE73" s="3200"/>
      <c r="VSF73" s="3204"/>
      <c r="VSG73" s="3179"/>
      <c r="VSH73" s="3205"/>
      <c r="VSI73" s="3206"/>
      <c r="VSJ73" s="3207"/>
      <c r="VSK73" s="3208"/>
      <c r="VSL73" s="3209"/>
      <c r="VSM73" s="3208"/>
      <c r="VSN73" s="3209"/>
      <c r="VSO73" s="3200"/>
      <c r="VSP73" s="3201"/>
      <c r="VSQ73" s="3208"/>
      <c r="VSR73" s="3206"/>
      <c r="VSS73" s="3200"/>
      <c r="VST73" s="3201"/>
      <c r="VSU73" s="3202"/>
      <c r="VSV73" s="3203"/>
      <c r="VSW73" s="3200"/>
      <c r="VSX73" s="3204"/>
      <c r="VSY73" s="3179"/>
      <c r="VSZ73" s="3205"/>
      <c r="VTA73" s="3206"/>
      <c r="VTB73" s="3207"/>
      <c r="VTC73" s="3208"/>
      <c r="VTD73" s="3209"/>
      <c r="VTE73" s="3208"/>
      <c r="VTF73" s="3209"/>
      <c r="VTG73" s="3200"/>
      <c r="VTH73" s="3201"/>
      <c r="VTI73" s="3208"/>
      <c r="VTJ73" s="3206"/>
      <c r="VTK73" s="3200"/>
      <c r="VTL73" s="3201"/>
      <c r="VTM73" s="3202"/>
      <c r="VTN73" s="3203"/>
      <c r="VTO73" s="3200"/>
      <c r="VTP73" s="3204"/>
      <c r="VTQ73" s="3179"/>
      <c r="VTR73" s="3205"/>
      <c r="VTS73" s="3206"/>
      <c r="VTT73" s="3207"/>
      <c r="VTU73" s="3208"/>
      <c r="VTV73" s="3209"/>
      <c r="VTW73" s="3208"/>
      <c r="VTX73" s="3209"/>
      <c r="VTY73" s="3200"/>
      <c r="VTZ73" s="3201"/>
      <c r="VUA73" s="3208"/>
      <c r="VUB73" s="3206"/>
      <c r="VUC73" s="3200"/>
      <c r="VUD73" s="3201"/>
      <c r="VUE73" s="3202"/>
      <c r="VUF73" s="3203"/>
      <c r="VUG73" s="3200"/>
      <c r="VUH73" s="3204"/>
      <c r="VUI73" s="3179"/>
      <c r="VUJ73" s="3205"/>
      <c r="VUK73" s="3206"/>
      <c r="VUL73" s="3207"/>
      <c r="VUM73" s="3208"/>
      <c r="VUN73" s="3209"/>
      <c r="VUO73" s="3208"/>
      <c r="VUP73" s="3209"/>
      <c r="VUQ73" s="3200"/>
      <c r="VUR73" s="3201"/>
      <c r="VUS73" s="3208"/>
      <c r="VUT73" s="3206"/>
      <c r="VUU73" s="3200"/>
      <c r="VUV73" s="3201"/>
      <c r="VUW73" s="3202"/>
      <c r="VUX73" s="3203"/>
      <c r="VUY73" s="3200"/>
      <c r="VUZ73" s="3204"/>
      <c r="VVA73" s="3179"/>
      <c r="VVB73" s="3205"/>
      <c r="VVC73" s="3206"/>
      <c r="VVD73" s="3207"/>
      <c r="VVE73" s="3208"/>
      <c r="VVF73" s="3209"/>
      <c r="VVG73" s="3208"/>
      <c r="VVH73" s="3209"/>
      <c r="VVI73" s="3200"/>
      <c r="VVJ73" s="3201"/>
      <c r="VVK73" s="3208"/>
      <c r="VVL73" s="3206"/>
      <c r="VVM73" s="3200"/>
      <c r="VVN73" s="3201"/>
      <c r="VVO73" s="3202"/>
      <c r="VVP73" s="3203"/>
      <c r="VVQ73" s="3200"/>
      <c r="VVR73" s="3204"/>
      <c r="VVS73" s="3179"/>
      <c r="VVT73" s="3205"/>
      <c r="VVU73" s="3206"/>
      <c r="VVV73" s="3207"/>
      <c r="VVW73" s="3208"/>
      <c r="VVX73" s="3209"/>
      <c r="VVY73" s="3208"/>
      <c r="VVZ73" s="3209"/>
      <c r="VWA73" s="3200"/>
      <c r="VWB73" s="3201"/>
      <c r="VWC73" s="3208"/>
      <c r="VWD73" s="3206"/>
      <c r="VWE73" s="3200"/>
      <c r="VWF73" s="3201"/>
      <c r="VWG73" s="3202"/>
      <c r="VWH73" s="3203"/>
      <c r="VWI73" s="3200"/>
      <c r="VWJ73" s="3204"/>
      <c r="VWK73" s="3179"/>
      <c r="VWL73" s="3205"/>
      <c r="VWM73" s="3206"/>
      <c r="VWN73" s="3207"/>
      <c r="VWO73" s="3208"/>
      <c r="VWP73" s="3209"/>
      <c r="VWQ73" s="3208"/>
      <c r="VWR73" s="3209"/>
      <c r="VWS73" s="3200"/>
      <c r="VWT73" s="3201"/>
      <c r="VWU73" s="3208"/>
      <c r="VWV73" s="3206"/>
      <c r="VWW73" s="3200"/>
      <c r="VWX73" s="3201"/>
      <c r="VWY73" s="3202"/>
      <c r="VWZ73" s="3203"/>
      <c r="VXA73" s="3200"/>
      <c r="VXB73" s="3204"/>
      <c r="VXC73" s="3179"/>
      <c r="VXD73" s="3205"/>
      <c r="VXE73" s="3206"/>
      <c r="VXF73" s="3207"/>
      <c r="VXG73" s="3208"/>
      <c r="VXH73" s="3209"/>
      <c r="VXI73" s="3208"/>
      <c r="VXJ73" s="3209"/>
      <c r="VXK73" s="3200"/>
      <c r="VXL73" s="3201"/>
      <c r="VXM73" s="3208"/>
      <c r="VXN73" s="3206"/>
      <c r="VXO73" s="3200"/>
      <c r="VXP73" s="3201"/>
      <c r="VXQ73" s="3202"/>
      <c r="VXR73" s="3203"/>
      <c r="VXS73" s="3200"/>
      <c r="VXT73" s="3204"/>
      <c r="VXU73" s="3179"/>
      <c r="VXV73" s="3205"/>
      <c r="VXW73" s="3206"/>
      <c r="VXX73" s="3207"/>
      <c r="VXY73" s="3208"/>
      <c r="VXZ73" s="3209"/>
      <c r="VYA73" s="3208"/>
      <c r="VYB73" s="3209"/>
      <c r="VYC73" s="3200"/>
      <c r="VYD73" s="3201"/>
      <c r="VYE73" s="3208"/>
      <c r="VYF73" s="3206"/>
      <c r="VYG73" s="3200"/>
      <c r="VYH73" s="3201"/>
      <c r="VYI73" s="3202"/>
      <c r="VYJ73" s="3203"/>
      <c r="VYK73" s="3200"/>
      <c r="VYL73" s="3204"/>
      <c r="VYM73" s="3179"/>
      <c r="VYN73" s="3205"/>
      <c r="VYO73" s="3206"/>
      <c r="VYP73" s="3207"/>
      <c r="VYQ73" s="3208"/>
      <c r="VYR73" s="3209"/>
      <c r="VYS73" s="3208"/>
      <c r="VYT73" s="3209"/>
      <c r="VYU73" s="3200"/>
      <c r="VYV73" s="3201"/>
      <c r="VYW73" s="3208"/>
      <c r="VYX73" s="3206"/>
      <c r="VYY73" s="3200"/>
      <c r="VYZ73" s="3201"/>
      <c r="VZA73" s="3202"/>
      <c r="VZB73" s="3203"/>
      <c r="VZC73" s="3200"/>
      <c r="VZD73" s="3204"/>
      <c r="VZE73" s="3179"/>
      <c r="VZF73" s="3205"/>
      <c r="VZG73" s="3206"/>
      <c r="VZH73" s="3207"/>
      <c r="VZI73" s="3208"/>
      <c r="VZJ73" s="3209"/>
      <c r="VZK73" s="3208"/>
      <c r="VZL73" s="3209"/>
      <c r="VZM73" s="3200"/>
      <c r="VZN73" s="3201"/>
      <c r="VZO73" s="3208"/>
      <c r="VZP73" s="3206"/>
      <c r="VZQ73" s="3200"/>
      <c r="VZR73" s="3201"/>
      <c r="VZS73" s="3202"/>
      <c r="VZT73" s="3203"/>
      <c r="VZU73" s="3200"/>
      <c r="VZV73" s="3204"/>
      <c r="VZW73" s="3179"/>
      <c r="VZX73" s="3205"/>
      <c r="VZY73" s="3206"/>
      <c r="VZZ73" s="3207"/>
      <c r="WAA73" s="3208"/>
      <c r="WAB73" s="3209"/>
      <c r="WAC73" s="3208"/>
      <c r="WAD73" s="3209"/>
      <c r="WAE73" s="3200"/>
      <c r="WAF73" s="3201"/>
      <c r="WAG73" s="3208"/>
      <c r="WAH73" s="3206"/>
      <c r="WAI73" s="3200"/>
      <c r="WAJ73" s="3201"/>
      <c r="WAK73" s="3202"/>
      <c r="WAL73" s="3203"/>
      <c r="WAM73" s="3200"/>
      <c r="WAN73" s="3204"/>
      <c r="WAO73" s="3179"/>
      <c r="WAP73" s="3205"/>
      <c r="WAQ73" s="3206"/>
      <c r="WAR73" s="3207"/>
      <c r="WAS73" s="3208"/>
      <c r="WAT73" s="3209"/>
      <c r="WAU73" s="3208"/>
      <c r="WAV73" s="3209"/>
      <c r="WAW73" s="3200"/>
      <c r="WAX73" s="3201"/>
      <c r="WAY73" s="3208"/>
      <c r="WAZ73" s="3206"/>
      <c r="WBA73" s="3200"/>
      <c r="WBB73" s="3201"/>
      <c r="WBC73" s="3202"/>
      <c r="WBD73" s="3203"/>
      <c r="WBE73" s="3200"/>
      <c r="WBF73" s="3204"/>
      <c r="WBG73" s="3179"/>
      <c r="WBH73" s="3205"/>
      <c r="WBI73" s="3206"/>
      <c r="WBJ73" s="3207"/>
      <c r="WBK73" s="3208"/>
      <c r="WBL73" s="3209"/>
      <c r="WBM73" s="3208"/>
      <c r="WBN73" s="3209"/>
      <c r="WBO73" s="3200"/>
      <c r="WBP73" s="3201"/>
      <c r="WBQ73" s="3208"/>
      <c r="WBR73" s="3206"/>
      <c r="WBS73" s="3200"/>
      <c r="WBT73" s="3201"/>
      <c r="WBU73" s="3202"/>
      <c r="WBV73" s="3203"/>
      <c r="WBW73" s="3200"/>
      <c r="WBX73" s="3204"/>
      <c r="WBY73" s="3179"/>
      <c r="WBZ73" s="3205"/>
      <c r="WCA73" s="3206"/>
      <c r="WCB73" s="3207"/>
      <c r="WCC73" s="3208"/>
      <c r="WCD73" s="3209"/>
      <c r="WCE73" s="3208"/>
      <c r="WCF73" s="3209"/>
      <c r="WCG73" s="3200"/>
      <c r="WCH73" s="3201"/>
      <c r="WCI73" s="3208"/>
      <c r="WCJ73" s="3206"/>
      <c r="WCK73" s="3200"/>
      <c r="WCL73" s="3201"/>
      <c r="WCM73" s="3202"/>
      <c r="WCN73" s="3203"/>
      <c r="WCO73" s="3200"/>
      <c r="WCP73" s="3204"/>
      <c r="WCQ73" s="3179"/>
      <c r="WCR73" s="3205"/>
      <c r="WCS73" s="3206"/>
      <c r="WCT73" s="3207"/>
      <c r="WCU73" s="3208"/>
      <c r="WCV73" s="3209"/>
      <c r="WCW73" s="3208"/>
      <c r="WCX73" s="3209"/>
      <c r="WCY73" s="3200"/>
      <c r="WCZ73" s="3201"/>
      <c r="WDA73" s="3208"/>
      <c r="WDB73" s="3206"/>
      <c r="WDC73" s="3200"/>
      <c r="WDD73" s="3201"/>
      <c r="WDE73" s="3202"/>
      <c r="WDF73" s="3203"/>
      <c r="WDG73" s="3200"/>
      <c r="WDH73" s="3204"/>
      <c r="WDI73" s="3179"/>
      <c r="WDJ73" s="3205"/>
      <c r="WDK73" s="3206"/>
      <c r="WDL73" s="3207"/>
      <c r="WDM73" s="3208"/>
      <c r="WDN73" s="3209"/>
      <c r="WDO73" s="3208"/>
      <c r="WDP73" s="3209"/>
      <c r="WDQ73" s="3200"/>
      <c r="WDR73" s="3201"/>
      <c r="WDS73" s="3208"/>
      <c r="WDT73" s="3206"/>
      <c r="WDU73" s="3200"/>
      <c r="WDV73" s="3201"/>
      <c r="WDW73" s="3202"/>
      <c r="WDX73" s="3203"/>
      <c r="WDY73" s="3200"/>
      <c r="WDZ73" s="3204"/>
      <c r="WEA73" s="3179"/>
      <c r="WEB73" s="3205"/>
      <c r="WEC73" s="3206"/>
      <c r="WED73" s="3207"/>
      <c r="WEE73" s="3208"/>
      <c r="WEF73" s="3209"/>
      <c r="WEG73" s="3208"/>
      <c r="WEH73" s="3209"/>
      <c r="WEI73" s="3200"/>
      <c r="WEJ73" s="3201"/>
      <c r="WEK73" s="3208"/>
      <c r="WEL73" s="3206"/>
      <c r="WEM73" s="3200"/>
      <c r="WEN73" s="3201"/>
      <c r="WEO73" s="3202"/>
      <c r="WEP73" s="3203"/>
      <c r="WEQ73" s="3200"/>
      <c r="WER73" s="3204"/>
      <c r="WES73" s="3179"/>
      <c r="WET73" s="3205"/>
      <c r="WEU73" s="3206"/>
      <c r="WEV73" s="3207"/>
      <c r="WEW73" s="3208"/>
      <c r="WEX73" s="3209"/>
      <c r="WEY73" s="3208"/>
      <c r="WEZ73" s="3209"/>
      <c r="WFA73" s="3200"/>
      <c r="WFB73" s="3201"/>
      <c r="WFC73" s="3208"/>
      <c r="WFD73" s="3206"/>
      <c r="WFE73" s="3200"/>
      <c r="WFF73" s="3201"/>
      <c r="WFG73" s="3202"/>
      <c r="WFH73" s="3203"/>
      <c r="WFI73" s="3200"/>
      <c r="WFJ73" s="3204"/>
      <c r="WFK73" s="3179"/>
      <c r="WFL73" s="3205"/>
      <c r="WFM73" s="3206"/>
      <c r="WFN73" s="3207"/>
      <c r="WFO73" s="3208"/>
      <c r="WFP73" s="3209"/>
      <c r="WFQ73" s="3208"/>
      <c r="WFR73" s="3209"/>
      <c r="WFS73" s="3200"/>
      <c r="WFT73" s="3201"/>
      <c r="WFU73" s="3208"/>
      <c r="WFV73" s="3206"/>
      <c r="WFW73" s="3200"/>
      <c r="WFX73" s="3201"/>
      <c r="WFY73" s="3202"/>
      <c r="WFZ73" s="3203"/>
      <c r="WGA73" s="3200"/>
      <c r="WGB73" s="3204"/>
      <c r="WGC73" s="3179"/>
      <c r="WGD73" s="3205"/>
      <c r="WGE73" s="3206"/>
      <c r="WGF73" s="3207"/>
      <c r="WGG73" s="3208"/>
      <c r="WGH73" s="3209"/>
      <c r="WGI73" s="3208"/>
      <c r="WGJ73" s="3209"/>
      <c r="WGK73" s="3200"/>
      <c r="WGL73" s="3201"/>
      <c r="WGM73" s="3208"/>
      <c r="WGN73" s="3206"/>
      <c r="WGO73" s="3200"/>
      <c r="WGP73" s="3201"/>
      <c r="WGQ73" s="3202"/>
      <c r="WGR73" s="3203"/>
      <c r="WGS73" s="3200"/>
      <c r="WGT73" s="3204"/>
      <c r="WGU73" s="3179"/>
      <c r="WGV73" s="3205"/>
      <c r="WGW73" s="3206"/>
      <c r="WGX73" s="3207"/>
      <c r="WGY73" s="3208"/>
      <c r="WGZ73" s="3209"/>
      <c r="WHA73" s="3208"/>
      <c r="WHB73" s="3209"/>
      <c r="WHC73" s="3200"/>
      <c r="WHD73" s="3201"/>
      <c r="WHE73" s="3208"/>
      <c r="WHF73" s="3206"/>
      <c r="WHG73" s="3200"/>
      <c r="WHH73" s="3201"/>
      <c r="WHI73" s="3202"/>
      <c r="WHJ73" s="3203"/>
      <c r="WHK73" s="3200"/>
      <c r="WHL73" s="3204"/>
      <c r="WHM73" s="3179"/>
      <c r="WHN73" s="3205"/>
      <c r="WHO73" s="3206"/>
      <c r="WHP73" s="3207"/>
      <c r="WHQ73" s="3208"/>
      <c r="WHR73" s="3209"/>
      <c r="WHS73" s="3208"/>
      <c r="WHT73" s="3209"/>
      <c r="WHU73" s="3200"/>
      <c r="WHV73" s="3201"/>
      <c r="WHW73" s="3208"/>
      <c r="WHX73" s="3206"/>
      <c r="WHY73" s="3200"/>
      <c r="WHZ73" s="3201"/>
      <c r="WIA73" s="3202"/>
      <c r="WIB73" s="3203"/>
      <c r="WIC73" s="3200"/>
      <c r="WID73" s="3204"/>
      <c r="WIE73" s="3179"/>
      <c r="WIF73" s="3205"/>
      <c r="WIG73" s="3206"/>
      <c r="WIH73" s="3207"/>
      <c r="WII73" s="3208"/>
      <c r="WIJ73" s="3209"/>
      <c r="WIK73" s="3208"/>
      <c r="WIL73" s="3209"/>
      <c r="WIM73" s="3200"/>
      <c r="WIN73" s="3201"/>
      <c r="WIO73" s="3208"/>
      <c r="WIP73" s="3206"/>
      <c r="WIQ73" s="3200"/>
      <c r="WIR73" s="3201"/>
      <c r="WIS73" s="3202"/>
      <c r="WIT73" s="3203"/>
      <c r="WIU73" s="3200"/>
      <c r="WIV73" s="3204"/>
      <c r="WIW73" s="3179"/>
      <c r="WIX73" s="3205"/>
      <c r="WIY73" s="3206"/>
      <c r="WIZ73" s="3207"/>
      <c r="WJA73" s="3208"/>
      <c r="WJB73" s="3209"/>
      <c r="WJC73" s="3208"/>
      <c r="WJD73" s="3209"/>
      <c r="WJE73" s="3200"/>
      <c r="WJF73" s="3201"/>
      <c r="WJG73" s="3208"/>
      <c r="WJH73" s="3206"/>
      <c r="WJI73" s="3200"/>
      <c r="WJJ73" s="3201"/>
      <c r="WJK73" s="3202"/>
      <c r="WJL73" s="3203"/>
      <c r="WJM73" s="3200"/>
      <c r="WJN73" s="3204"/>
      <c r="WJO73" s="3179"/>
      <c r="WJP73" s="3205"/>
      <c r="WJQ73" s="3206"/>
      <c r="WJR73" s="3207"/>
      <c r="WJS73" s="3208"/>
      <c r="WJT73" s="3209"/>
      <c r="WJU73" s="3208"/>
      <c r="WJV73" s="3209"/>
      <c r="WJW73" s="3200"/>
      <c r="WJX73" s="3201"/>
      <c r="WJY73" s="3208"/>
      <c r="WJZ73" s="3206"/>
      <c r="WKA73" s="3200"/>
      <c r="WKB73" s="3201"/>
      <c r="WKC73" s="3202"/>
      <c r="WKD73" s="3203"/>
      <c r="WKE73" s="3200"/>
      <c r="WKF73" s="3204"/>
      <c r="WKG73" s="3179"/>
      <c r="WKH73" s="3205"/>
      <c r="WKI73" s="3206"/>
      <c r="WKJ73" s="3207"/>
      <c r="WKK73" s="3208"/>
      <c r="WKL73" s="3209"/>
      <c r="WKM73" s="3208"/>
      <c r="WKN73" s="3209"/>
      <c r="WKO73" s="3200"/>
      <c r="WKP73" s="3201"/>
      <c r="WKQ73" s="3208"/>
      <c r="WKR73" s="3206"/>
      <c r="WKS73" s="3200"/>
      <c r="WKT73" s="3201"/>
      <c r="WKU73" s="3202"/>
      <c r="WKV73" s="3203"/>
      <c r="WKW73" s="3200"/>
      <c r="WKX73" s="3204"/>
      <c r="WKY73" s="3179"/>
      <c r="WKZ73" s="3205"/>
      <c r="WLA73" s="3206"/>
      <c r="WLB73" s="3207"/>
      <c r="WLC73" s="3208"/>
      <c r="WLD73" s="3209"/>
      <c r="WLE73" s="3208"/>
      <c r="WLF73" s="3209"/>
      <c r="WLG73" s="3200"/>
      <c r="WLH73" s="3201"/>
      <c r="WLI73" s="3208"/>
      <c r="WLJ73" s="3206"/>
      <c r="WLK73" s="3200"/>
      <c r="WLL73" s="3201"/>
      <c r="WLM73" s="3202"/>
      <c r="WLN73" s="3203"/>
      <c r="WLO73" s="3200"/>
      <c r="WLP73" s="3204"/>
      <c r="WLQ73" s="3179"/>
      <c r="WLR73" s="3205"/>
      <c r="WLS73" s="3206"/>
      <c r="WLT73" s="3207"/>
      <c r="WLU73" s="3208"/>
      <c r="WLV73" s="3209"/>
      <c r="WLW73" s="3208"/>
      <c r="WLX73" s="3209"/>
      <c r="WLY73" s="3200"/>
      <c r="WLZ73" s="3201"/>
      <c r="WMA73" s="3208"/>
      <c r="WMB73" s="3206"/>
      <c r="WMC73" s="3200"/>
      <c r="WMD73" s="3201"/>
      <c r="WME73" s="3202"/>
      <c r="WMF73" s="3203"/>
      <c r="WMG73" s="3200"/>
      <c r="WMH73" s="3204"/>
      <c r="WMI73" s="3179"/>
      <c r="WMJ73" s="3205"/>
      <c r="WMK73" s="3206"/>
      <c r="WML73" s="3207"/>
      <c r="WMM73" s="3208"/>
      <c r="WMN73" s="3209"/>
      <c r="WMO73" s="3208"/>
      <c r="WMP73" s="3209"/>
      <c r="WMQ73" s="3200"/>
      <c r="WMR73" s="3201"/>
      <c r="WMS73" s="3208"/>
      <c r="WMT73" s="3206"/>
      <c r="WMU73" s="3200"/>
      <c r="WMV73" s="3201"/>
      <c r="WMW73" s="3202"/>
      <c r="WMX73" s="3203"/>
      <c r="WMY73" s="3200"/>
      <c r="WMZ73" s="3204"/>
      <c r="WNA73" s="3179"/>
      <c r="WNB73" s="3205"/>
      <c r="WNC73" s="3206"/>
      <c r="WND73" s="3207"/>
      <c r="WNE73" s="3208"/>
      <c r="WNF73" s="3209"/>
      <c r="WNG73" s="3208"/>
      <c r="WNH73" s="3209"/>
      <c r="WNI73" s="3200"/>
      <c r="WNJ73" s="3201"/>
      <c r="WNK73" s="3208"/>
      <c r="WNL73" s="3206"/>
      <c r="WNM73" s="3200"/>
      <c r="WNN73" s="3201"/>
      <c r="WNO73" s="3202"/>
      <c r="WNP73" s="3203"/>
      <c r="WNQ73" s="3200"/>
      <c r="WNR73" s="3204"/>
      <c r="WNS73" s="3179"/>
      <c r="WNT73" s="3205"/>
      <c r="WNU73" s="3206"/>
      <c r="WNV73" s="3207"/>
      <c r="WNW73" s="3208"/>
      <c r="WNX73" s="3209"/>
      <c r="WNY73" s="3208"/>
      <c r="WNZ73" s="3209"/>
      <c r="WOA73" s="3200"/>
      <c r="WOB73" s="3201"/>
      <c r="WOC73" s="3208"/>
      <c r="WOD73" s="3206"/>
      <c r="WOE73" s="3200"/>
      <c r="WOF73" s="3201"/>
      <c r="WOG73" s="3202"/>
      <c r="WOH73" s="3203"/>
      <c r="WOI73" s="3200"/>
      <c r="WOJ73" s="3204"/>
      <c r="WOK73" s="3179"/>
      <c r="WOL73" s="3205"/>
      <c r="WOM73" s="3206"/>
      <c r="WON73" s="3207"/>
      <c r="WOO73" s="3208"/>
      <c r="WOP73" s="3209"/>
      <c r="WOQ73" s="3208"/>
      <c r="WOR73" s="3209"/>
      <c r="WOS73" s="3200"/>
      <c r="WOT73" s="3201"/>
      <c r="WOU73" s="3208"/>
      <c r="WOV73" s="3206"/>
      <c r="WOW73" s="3200"/>
      <c r="WOX73" s="3201"/>
      <c r="WOY73" s="3202"/>
      <c r="WOZ73" s="3203"/>
      <c r="WPA73" s="3200"/>
      <c r="WPB73" s="3204"/>
      <c r="WPC73" s="3179"/>
      <c r="WPD73" s="3205"/>
      <c r="WPE73" s="3206"/>
      <c r="WPF73" s="3207"/>
      <c r="WPG73" s="3208"/>
      <c r="WPH73" s="3209"/>
      <c r="WPI73" s="3208"/>
      <c r="WPJ73" s="3209"/>
      <c r="WPK73" s="3200"/>
      <c r="WPL73" s="3201"/>
      <c r="WPM73" s="3208"/>
      <c r="WPN73" s="3206"/>
      <c r="WPO73" s="3200"/>
      <c r="WPP73" s="3201"/>
      <c r="WPQ73" s="3202"/>
      <c r="WPR73" s="3203"/>
      <c r="WPS73" s="3200"/>
      <c r="WPT73" s="3204"/>
      <c r="WPU73" s="3179"/>
      <c r="WPV73" s="3205"/>
      <c r="WPW73" s="3206"/>
      <c r="WPX73" s="3207"/>
      <c r="WPY73" s="3208"/>
      <c r="WPZ73" s="3209"/>
      <c r="WQA73" s="3208"/>
      <c r="WQB73" s="3209"/>
      <c r="WQC73" s="3200"/>
      <c r="WQD73" s="3201"/>
      <c r="WQE73" s="3208"/>
      <c r="WQF73" s="3206"/>
      <c r="WQG73" s="3200"/>
      <c r="WQH73" s="3201"/>
      <c r="WQI73" s="3202"/>
      <c r="WQJ73" s="3203"/>
      <c r="WQK73" s="3200"/>
      <c r="WQL73" s="3204"/>
      <c r="WQM73" s="3179"/>
      <c r="WQN73" s="3205"/>
      <c r="WQO73" s="3206"/>
      <c r="WQP73" s="3207"/>
      <c r="WQQ73" s="3208"/>
      <c r="WQR73" s="3209"/>
      <c r="WQS73" s="3208"/>
      <c r="WQT73" s="3209"/>
      <c r="WQU73" s="3200"/>
      <c r="WQV73" s="3201"/>
      <c r="WQW73" s="3208"/>
      <c r="WQX73" s="3206"/>
      <c r="WQY73" s="3200"/>
      <c r="WQZ73" s="3201"/>
      <c r="WRA73" s="3202"/>
      <c r="WRB73" s="3203"/>
      <c r="WRC73" s="3200"/>
      <c r="WRD73" s="3204"/>
      <c r="WRE73" s="3179"/>
      <c r="WRF73" s="3205"/>
      <c r="WRG73" s="3206"/>
      <c r="WRH73" s="3207"/>
      <c r="WRI73" s="3208"/>
      <c r="WRJ73" s="3209"/>
      <c r="WRK73" s="3208"/>
      <c r="WRL73" s="3209"/>
      <c r="WRM73" s="3200"/>
      <c r="WRN73" s="3201"/>
      <c r="WRO73" s="3208"/>
      <c r="WRP73" s="3206"/>
      <c r="WRQ73" s="3200"/>
      <c r="WRR73" s="3201"/>
      <c r="WRS73" s="3202"/>
      <c r="WRT73" s="3203"/>
      <c r="WRU73" s="3200"/>
      <c r="WRV73" s="3204"/>
      <c r="WRW73" s="3179"/>
      <c r="WRX73" s="3205"/>
      <c r="WRY73" s="3206"/>
      <c r="WRZ73" s="3207"/>
      <c r="WSA73" s="3208"/>
      <c r="WSB73" s="3209"/>
      <c r="WSC73" s="3208"/>
      <c r="WSD73" s="3209"/>
      <c r="WSE73" s="3200"/>
      <c r="WSF73" s="3201"/>
      <c r="WSG73" s="3208"/>
      <c r="WSH73" s="3206"/>
      <c r="WSI73" s="3200"/>
      <c r="WSJ73" s="3201"/>
      <c r="WSK73" s="3202"/>
      <c r="WSL73" s="3203"/>
      <c r="WSM73" s="3200"/>
      <c r="WSN73" s="3204"/>
      <c r="WSO73" s="3179"/>
      <c r="WSP73" s="3205"/>
      <c r="WSQ73" s="3206"/>
      <c r="WSR73" s="3207"/>
      <c r="WSS73" s="3208"/>
      <c r="WST73" s="3209"/>
      <c r="WSU73" s="3208"/>
      <c r="WSV73" s="3209"/>
      <c r="WSW73" s="3200"/>
      <c r="WSX73" s="3201"/>
      <c r="WSY73" s="3208"/>
      <c r="WSZ73" s="3206"/>
      <c r="WTA73" s="3200"/>
      <c r="WTB73" s="3201"/>
      <c r="WTC73" s="3202"/>
      <c r="WTD73" s="3203"/>
      <c r="WTE73" s="3200"/>
      <c r="WTF73" s="3204"/>
      <c r="WTG73" s="3179"/>
      <c r="WTH73" s="3205"/>
      <c r="WTI73" s="3206"/>
      <c r="WTJ73" s="3207"/>
      <c r="WTK73" s="3208"/>
      <c r="WTL73" s="3209"/>
      <c r="WTM73" s="3208"/>
      <c r="WTN73" s="3209"/>
      <c r="WTO73" s="3200"/>
      <c r="WTP73" s="3201"/>
      <c r="WTQ73" s="3208"/>
      <c r="WTR73" s="3206"/>
      <c r="WTS73" s="3200"/>
      <c r="WTT73" s="3201"/>
      <c r="WTU73" s="3202"/>
      <c r="WTV73" s="3203"/>
      <c r="WTW73" s="3200"/>
      <c r="WTX73" s="3204"/>
      <c r="WTY73" s="3179"/>
      <c r="WTZ73" s="3205"/>
      <c r="WUA73" s="3206"/>
      <c r="WUB73" s="3207"/>
      <c r="WUC73" s="3208"/>
      <c r="WUD73" s="3209"/>
      <c r="WUE73" s="3208"/>
      <c r="WUF73" s="3209"/>
      <c r="WUG73" s="3200"/>
      <c r="WUH73" s="3201"/>
      <c r="WUI73" s="3208"/>
      <c r="WUJ73" s="3206"/>
      <c r="WUK73" s="3200"/>
      <c r="WUL73" s="3201"/>
      <c r="WUM73" s="3202"/>
      <c r="WUN73" s="3203"/>
      <c r="WUO73" s="3200"/>
      <c r="WUP73" s="3204"/>
      <c r="WUQ73" s="3179"/>
      <c r="WUR73" s="3205"/>
      <c r="WUS73" s="3206"/>
      <c r="WUT73" s="3207"/>
      <c r="WUU73" s="3208"/>
      <c r="WUV73" s="3209"/>
      <c r="WUW73" s="3208"/>
      <c r="WUX73" s="3209"/>
      <c r="WUY73" s="3200"/>
      <c r="WUZ73" s="3201"/>
      <c r="WVA73" s="3208"/>
      <c r="WVB73" s="3206"/>
      <c r="WVC73" s="3200"/>
      <c r="WVD73" s="3201"/>
      <c r="WVE73" s="3202"/>
      <c r="WVF73" s="3203"/>
      <c r="WVG73" s="3200"/>
      <c r="WVH73" s="3204"/>
      <c r="WVI73" s="3179"/>
      <c r="WVJ73" s="3205"/>
      <c r="WVK73" s="3206"/>
      <c r="WVL73" s="3207"/>
      <c r="WVM73" s="3208"/>
      <c r="WVN73" s="3209"/>
      <c r="WVO73" s="3208"/>
      <c r="WVP73" s="3209"/>
      <c r="WVQ73" s="3200"/>
      <c r="WVR73" s="3201"/>
      <c r="WVS73" s="3208"/>
      <c r="WVT73" s="3206"/>
      <c r="WVU73" s="3200"/>
      <c r="WVV73" s="3201"/>
      <c r="WVW73" s="3202"/>
      <c r="WVX73" s="3203"/>
      <c r="WVY73" s="3200"/>
      <c r="WVZ73" s="3204"/>
      <c r="WWA73" s="3179"/>
      <c r="WWB73" s="3205"/>
      <c r="WWC73" s="3206"/>
      <c r="WWD73" s="3207"/>
      <c r="WWE73" s="3208"/>
      <c r="WWF73" s="3209"/>
      <c r="WWG73" s="3208"/>
      <c r="WWH73" s="3209"/>
      <c r="WWI73" s="3200"/>
      <c r="WWJ73" s="3201"/>
      <c r="WWK73" s="3208"/>
      <c r="WWL73" s="3206"/>
      <c r="WWM73" s="3200"/>
      <c r="WWN73" s="3201"/>
      <c r="WWO73" s="3202"/>
      <c r="WWP73" s="3203"/>
      <c r="WWQ73" s="3200"/>
      <c r="WWR73" s="3204"/>
      <c r="WWS73" s="3179"/>
      <c r="WWT73" s="3205"/>
      <c r="WWU73" s="3206"/>
      <c r="WWV73" s="3207"/>
      <c r="WWW73" s="3208"/>
      <c r="WWX73" s="3209"/>
      <c r="WWY73" s="3208"/>
      <c r="WWZ73" s="3209"/>
      <c r="WXA73" s="3200"/>
      <c r="WXB73" s="3201"/>
      <c r="WXC73" s="3208"/>
      <c r="WXD73" s="3206"/>
      <c r="WXE73" s="3200"/>
      <c r="WXF73" s="3201"/>
      <c r="WXG73" s="3202"/>
      <c r="WXH73" s="3203"/>
      <c r="WXI73" s="3200"/>
      <c r="WXJ73" s="3204"/>
      <c r="WXK73" s="3179"/>
      <c r="WXL73" s="3205"/>
      <c r="WXM73" s="3206"/>
      <c r="WXN73" s="3207"/>
      <c r="WXO73" s="3208"/>
      <c r="WXP73" s="3209"/>
      <c r="WXQ73" s="3208"/>
      <c r="WXR73" s="3209"/>
      <c r="WXS73" s="3200"/>
      <c r="WXT73" s="3201"/>
      <c r="WXU73" s="3208"/>
      <c r="WXV73" s="3206"/>
      <c r="WXW73" s="3200"/>
      <c r="WXX73" s="3201"/>
      <c r="WXY73" s="3202"/>
      <c r="WXZ73" s="3203"/>
      <c r="WYA73" s="3200"/>
      <c r="WYB73" s="3204"/>
      <c r="WYC73" s="3179"/>
      <c r="WYD73" s="3205"/>
      <c r="WYE73" s="3206"/>
      <c r="WYF73" s="3207"/>
      <c r="WYG73" s="3208"/>
      <c r="WYH73" s="3209"/>
      <c r="WYI73" s="3208"/>
      <c r="WYJ73" s="3209"/>
      <c r="WYK73" s="3200"/>
      <c r="WYL73" s="3201"/>
      <c r="WYM73" s="3208"/>
      <c r="WYN73" s="3206"/>
      <c r="WYO73" s="3200"/>
      <c r="WYP73" s="3201"/>
      <c r="WYQ73" s="3202"/>
      <c r="WYR73" s="3203"/>
      <c r="WYS73" s="3200"/>
      <c r="WYT73" s="3204"/>
      <c r="WYU73" s="3179"/>
      <c r="WYV73" s="3205"/>
      <c r="WYW73" s="3206"/>
      <c r="WYX73" s="3207"/>
      <c r="WYY73" s="3208"/>
      <c r="WYZ73" s="3209"/>
      <c r="WZA73" s="3208"/>
      <c r="WZB73" s="3209"/>
      <c r="WZC73" s="3200"/>
      <c r="WZD73" s="3201"/>
      <c r="WZE73" s="3208"/>
      <c r="WZF73" s="3206"/>
      <c r="WZG73" s="3200"/>
      <c r="WZH73" s="3201"/>
      <c r="WZI73" s="3202"/>
      <c r="WZJ73" s="3203"/>
      <c r="WZK73" s="3200"/>
      <c r="WZL73" s="3204"/>
      <c r="WZM73" s="3179"/>
      <c r="WZN73" s="3205"/>
      <c r="WZO73" s="3206"/>
      <c r="WZP73" s="3207"/>
      <c r="WZQ73" s="3208"/>
      <c r="WZR73" s="3209"/>
      <c r="WZS73" s="3208"/>
      <c r="WZT73" s="3209"/>
      <c r="WZU73" s="3200"/>
      <c r="WZV73" s="3201"/>
      <c r="WZW73" s="3208"/>
      <c r="WZX73" s="3206"/>
      <c r="WZY73" s="3200"/>
      <c r="WZZ73" s="3201"/>
      <c r="XAA73" s="3202"/>
      <c r="XAB73" s="3203"/>
      <c r="XAC73" s="3200"/>
      <c r="XAD73" s="3204"/>
      <c r="XAE73" s="3179"/>
      <c r="XAF73" s="3205"/>
      <c r="XAG73" s="3206"/>
      <c r="XAH73" s="3207"/>
      <c r="XAI73" s="3208"/>
      <c r="XAJ73" s="3209"/>
      <c r="XAK73" s="3208"/>
      <c r="XAL73" s="3209"/>
      <c r="XAM73" s="3200"/>
      <c r="XAN73" s="3201"/>
      <c r="XAO73" s="3208"/>
      <c r="XAP73" s="3206"/>
      <c r="XAQ73" s="3200"/>
      <c r="XAR73" s="3201"/>
      <c r="XAS73" s="3202"/>
      <c r="XAT73" s="3203"/>
      <c r="XAU73" s="3200"/>
      <c r="XAV73" s="3204"/>
      <c r="XAW73" s="3179"/>
      <c r="XAX73" s="3205"/>
      <c r="XAY73" s="3206"/>
      <c r="XAZ73" s="3207"/>
      <c r="XBA73" s="3208"/>
      <c r="XBB73" s="3209"/>
      <c r="XBC73" s="3208"/>
      <c r="XBD73" s="3209"/>
      <c r="XBE73" s="3200"/>
      <c r="XBF73" s="3201"/>
      <c r="XBG73" s="3208"/>
      <c r="XBH73" s="3206"/>
      <c r="XBI73" s="3200"/>
      <c r="XBJ73" s="3201"/>
      <c r="XBK73" s="3202"/>
      <c r="XBL73" s="3203"/>
      <c r="XBM73" s="3200"/>
      <c r="XBN73" s="3204"/>
      <c r="XBO73" s="3179"/>
      <c r="XBP73" s="3205"/>
      <c r="XBQ73" s="3206"/>
      <c r="XBR73" s="3207"/>
      <c r="XBS73" s="3208"/>
      <c r="XBT73" s="3209"/>
      <c r="XBU73" s="3208"/>
      <c r="XBV73" s="3209"/>
      <c r="XBW73" s="3200"/>
      <c r="XBX73" s="3201"/>
      <c r="XBY73" s="3208"/>
      <c r="XBZ73" s="3206"/>
      <c r="XCA73" s="3200"/>
      <c r="XCB73" s="3201"/>
      <c r="XCC73" s="3202"/>
      <c r="XCD73" s="3203"/>
      <c r="XCE73" s="3200"/>
      <c r="XCF73" s="3204"/>
      <c r="XCG73" s="3179"/>
      <c r="XCH73" s="3205"/>
      <c r="XCI73" s="3206"/>
      <c r="XCJ73" s="3207"/>
      <c r="XCK73" s="3208"/>
      <c r="XCL73" s="3209"/>
      <c r="XCM73" s="3208"/>
      <c r="XCN73" s="3209"/>
      <c r="XCO73" s="3200"/>
      <c r="XCP73" s="3201"/>
      <c r="XCQ73" s="3208"/>
      <c r="XCR73" s="3206"/>
      <c r="XCS73" s="3200"/>
      <c r="XCT73" s="3201"/>
      <c r="XCU73" s="3202"/>
      <c r="XCV73" s="3203"/>
      <c r="XCW73" s="3200"/>
      <c r="XCX73" s="3204"/>
      <c r="XCY73" s="3179"/>
      <c r="XCZ73" s="3205"/>
      <c r="XDA73" s="3206"/>
      <c r="XDB73" s="3207"/>
      <c r="XDC73" s="3208"/>
      <c r="XDD73" s="3209"/>
      <c r="XDE73" s="3208"/>
      <c r="XDF73" s="3209"/>
      <c r="XDG73" s="3200"/>
      <c r="XDH73" s="3201"/>
      <c r="XDI73" s="3208"/>
      <c r="XDJ73" s="3206"/>
      <c r="XDK73" s="3200"/>
      <c r="XDL73" s="3201"/>
      <c r="XDM73" s="3202"/>
      <c r="XDN73" s="3203"/>
      <c r="XDO73" s="3200"/>
      <c r="XDP73" s="3204"/>
      <c r="XDQ73" s="3179"/>
      <c r="XDR73" s="3205"/>
      <c r="XDS73" s="3206"/>
      <c r="XDT73" s="3207"/>
      <c r="XDU73" s="3208"/>
      <c r="XDV73" s="3209"/>
      <c r="XDW73" s="3208"/>
      <c r="XDX73" s="3209"/>
      <c r="XDY73" s="3200"/>
      <c r="XDZ73" s="3201"/>
      <c r="XEA73" s="3208"/>
      <c r="XEB73" s="3206"/>
      <c r="XEC73" s="3200"/>
      <c r="XED73" s="3201"/>
      <c r="XEE73" s="3202"/>
      <c r="XEF73" s="3203"/>
      <c r="XEG73" s="3200"/>
      <c r="XEH73" s="3204"/>
      <c r="XEI73" s="3179"/>
      <c r="XEJ73" s="3205"/>
      <c r="XEK73" s="3206"/>
      <c r="XEL73" s="3207"/>
      <c r="XEM73" s="3208"/>
      <c r="XEN73" s="3209"/>
      <c r="XEO73" s="3208"/>
      <c r="XEP73" s="3209"/>
      <c r="XEQ73" s="3200"/>
      <c r="XER73" s="3201"/>
      <c r="XES73" s="3208"/>
      <c r="XET73" s="3206"/>
      <c r="XEU73" s="3200"/>
      <c r="XEV73" s="3201"/>
      <c r="XEW73" s="3202"/>
      <c r="XEX73" s="3203"/>
      <c r="XEY73" s="3200"/>
      <c r="XEZ73" s="3204"/>
      <c r="XFA73" s="3179"/>
      <c r="XFB73" s="3205"/>
      <c r="XFC73" s="3206"/>
      <c r="XFD73" s="3207"/>
    </row>
    <row r="74" spans="1:16384" s="3198" customFormat="1" ht="15.5">
      <c r="A74" s="3191" t="str">
        <f>'General TPUM'!B74</f>
        <v>Kafolulae Adventist Primary School</v>
      </c>
      <c r="B74" s="3192">
        <v>5</v>
      </c>
      <c r="C74" s="3193"/>
      <c r="D74" s="1235">
        <f t="shared" si="12"/>
        <v>5</v>
      </c>
      <c r="E74" s="3210"/>
      <c r="F74" s="3211"/>
      <c r="G74" s="3801">
        <v>5</v>
      </c>
      <c r="H74" s="3801">
        <v>0</v>
      </c>
      <c r="I74" s="3801"/>
      <c r="J74" s="3801"/>
      <c r="K74" s="3195">
        <v>4</v>
      </c>
      <c r="L74" s="3193"/>
      <c r="M74" s="3195">
        <v>0</v>
      </c>
      <c r="N74" s="3193"/>
      <c r="O74" s="3195">
        <v>5</v>
      </c>
      <c r="P74" s="3193"/>
      <c r="Q74" s="3196">
        <v>5</v>
      </c>
      <c r="R74" s="3212"/>
      <c r="T74" s="285"/>
      <c r="U74" s="3173">
        <f t="shared" si="11"/>
        <v>0</v>
      </c>
    </row>
    <row r="75" spans="1:16384" s="3198" customFormat="1" ht="24">
      <c r="A75" s="3191" t="str">
        <f>'General TPUM'!B75</f>
        <v>Katurasele Adventist Primary School (Ext Tunoe)</v>
      </c>
      <c r="B75" s="3192">
        <v>5</v>
      </c>
      <c r="C75" s="3193"/>
      <c r="D75" s="1235">
        <f t="shared" si="12"/>
        <v>5</v>
      </c>
      <c r="E75" s="3210"/>
      <c r="F75" s="3211"/>
      <c r="G75" s="3801">
        <v>5</v>
      </c>
      <c r="H75" s="3801">
        <v>0</v>
      </c>
      <c r="I75" s="3801"/>
      <c r="J75" s="3801"/>
      <c r="K75" s="3195">
        <v>1</v>
      </c>
      <c r="L75" s="3193"/>
      <c r="M75" s="3195">
        <v>0</v>
      </c>
      <c r="N75" s="3193"/>
      <c r="O75" s="3195">
        <v>5</v>
      </c>
      <c r="P75" s="3193"/>
      <c r="Q75" s="3196">
        <v>5</v>
      </c>
      <c r="R75" s="3212"/>
      <c r="T75" s="285"/>
      <c r="U75" s="3173">
        <f t="shared" si="11"/>
        <v>0</v>
      </c>
    </row>
    <row r="76" spans="1:16384" s="3198" customFormat="1" ht="15.5">
      <c r="A76" s="3191" t="str">
        <f>'General TPUM'!B76</f>
        <v>Kaza Adventist Primary School</v>
      </c>
      <c r="B76" s="3192">
        <v>4</v>
      </c>
      <c r="C76" s="3193"/>
      <c r="D76" s="1235">
        <f t="shared" si="12"/>
        <v>4</v>
      </c>
      <c r="E76" s="3210"/>
      <c r="F76" s="3211"/>
      <c r="G76" s="3801">
        <v>4</v>
      </c>
      <c r="H76" s="3801">
        <v>0</v>
      </c>
      <c r="I76" s="3801"/>
      <c r="J76" s="3801"/>
      <c r="K76" s="3195">
        <v>3</v>
      </c>
      <c r="L76" s="3193"/>
      <c r="M76" s="3195">
        <v>0</v>
      </c>
      <c r="N76" s="3193"/>
      <c r="O76" s="3195">
        <v>4</v>
      </c>
      <c r="P76" s="3193"/>
      <c r="Q76" s="3196">
        <v>4</v>
      </c>
      <c r="R76" s="3212"/>
      <c r="T76" s="285"/>
      <c r="U76" s="3173">
        <f t="shared" si="11"/>
        <v>0</v>
      </c>
    </row>
    <row r="77" spans="1:16384" s="3198" customFormat="1" ht="24">
      <c r="A77" s="3191" t="str">
        <f>'General TPUM'!B77</f>
        <v>Kokete Adventist Primary School (2 Ext Jugha, Tandove)</v>
      </c>
      <c r="B77" s="3192">
        <v>8</v>
      </c>
      <c r="C77" s="3193"/>
      <c r="D77" s="1235">
        <f t="shared" si="12"/>
        <v>8</v>
      </c>
      <c r="E77" s="3210"/>
      <c r="F77" s="3211"/>
      <c r="G77" s="3801">
        <v>8</v>
      </c>
      <c r="H77" s="3801">
        <v>0</v>
      </c>
      <c r="I77" s="3801"/>
      <c r="J77" s="3801"/>
      <c r="K77" s="3195">
        <v>4</v>
      </c>
      <c r="L77" s="3193"/>
      <c r="M77" s="3195">
        <v>0</v>
      </c>
      <c r="N77" s="3193"/>
      <c r="O77" s="3195">
        <v>4</v>
      </c>
      <c r="P77" s="3193"/>
      <c r="Q77" s="3196">
        <v>4</v>
      </c>
      <c r="R77" s="3212"/>
      <c r="T77" s="285"/>
      <c r="U77" s="3173">
        <f t="shared" si="11"/>
        <v>0</v>
      </c>
    </row>
    <row r="78" spans="1:16384" s="285" customFormat="1" ht="24">
      <c r="A78" s="901" t="str">
        <f>'General TPUM'!B78</f>
        <v>Kopiu Adventist Community High School</v>
      </c>
      <c r="B78" s="1233">
        <v>7</v>
      </c>
      <c r="C78" s="1234">
        <v>11</v>
      </c>
      <c r="D78" s="1235">
        <f t="shared" si="12"/>
        <v>18</v>
      </c>
      <c r="E78" s="1247">
        <v>0</v>
      </c>
      <c r="F78" s="1248">
        <v>0</v>
      </c>
      <c r="G78" s="3273">
        <v>7</v>
      </c>
      <c r="H78" s="3273">
        <v>0</v>
      </c>
      <c r="I78" s="3273">
        <v>11</v>
      </c>
      <c r="J78" s="3273">
        <v>0</v>
      </c>
      <c r="K78" s="1236">
        <v>4</v>
      </c>
      <c r="L78" s="1234">
        <v>1</v>
      </c>
      <c r="M78" s="1236">
        <v>1</v>
      </c>
      <c r="N78" s="1234">
        <v>3</v>
      </c>
      <c r="O78" s="1236">
        <v>7</v>
      </c>
      <c r="P78" s="1234">
        <v>11</v>
      </c>
      <c r="Q78" s="1237">
        <v>7</v>
      </c>
      <c r="R78" s="1552">
        <v>11</v>
      </c>
      <c r="U78" s="3173">
        <f t="shared" si="11"/>
        <v>0</v>
      </c>
    </row>
    <row r="79" spans="1:16384" s="3173" customFormat="1" ht="24">
      <c r="A79" s="3179" t="str">
        <f>'General TPUM'!B79</f>
        <v>Kukele Adventist Community High School</v>
      </c>
      <c r="B79" s="3180"/>
      <c r="C79" s="3181">
        <v>10</v>
      </c>
      <c r="D79" s="1235">
        <f t="shared" si="12"/>
        <v>10</v>
      </c>
      <c r="E79" s="3183"/>
      <c r="F79" s="3184"/>
      <c r="G79" s="3801"/>
      <c r="H79" s="3801"/>
      <c r="I79" s="3801">
        <v>10</v>
      </c>
      <c r="J79" s="3801">
        <v>0</v>
      </c>
      <c r="K79" s="3186"/>
      <c r="L79" s="3181">
        <v>2</v>
      </c>
      <c r="M79" s="3186"/>
      <c r="N79" s="3181">
        <v>4</v>
      </c>
      <c r="O79" s="3186"/>
      <c r="P79" s="3181">
        <v>10</v>
      </c>
      <c r="Q79" s="3185"/>
      <c r="R79" s="3187">
        <v>10</v>
      </c>
      <c r="S79" s="3199"/>
      <c r="T79" s="285"/>
      <c r="U79" s="3173">
        <f t="shared" si="11"/>
        <v>0</v>
      </c>
      <c r="V79" s="3190"/>
      <c r="AA79" s="3190"/>
      <c r="AB79" s="3190"/>
      <c r="AD79" s="3190"/>
      <c r="AE79" s="3190"/>
      <c r="AF79" s="3190"/>
      <c r="AG79" s="3190"/>
      <c r="AH79" s="3190"/>
      <c r="AI79" s="3190"/>
      <c r="AJ79" s="3190"/>
      <c r="AK79" s="3199"/>
      <c r="AL79" s="3189"/>
      <c r="AM79" s="3190"/>
      <c r="AN79" s="3190"/>
      <c r="AS79" s="3190"/>
      <c r="AT79" s="3190"/>
      <c r="AV79" s="3190"/>
      <c r="AW79" s="3190"/>
      <c r="AX79" s="3190"/>
      <c r="AY79" s="3190"/>
      <c r="AZ79" s="3190"/>
      <c r="BA79" s="3190"/>
      <c r="BB79" s="3190"/>
      <c r="BC79" s="3199"/>
      <c r="BD79" s="3189"/>
      <c r="BE79" s="3190"/>
      <c r="BF79" s="3190"/>
      <c r="BK79" s="3190"/>
      <c r="BL79" s="3190"/>
      <c r="BN79" s="3190"/>
      <c r="BO79" s="3190"/>
      <c r="BP79" s="3190"/>
      <c r="BQ79" s="3190"/>
      <c r="BR79" s="3190"/>
      <c r="BS79" s="3190"/>
      <c r="BT79" s="3190"/>
      <c r="BU79" s="3199"/>
      <c r="BV79" s="3189"/>
      <c r="BW79" s="3190"/>
      <c r="BX79" s="3190"/>
      <c r="CC79" s="3190"/>
      <c r="CD79" s="3190"/>
      <c r="CF79" s="3190"/>
      <c r="CG79" s="3190"/>
      <c r="CH79" s="3190"/>
      <c r="CI79" s="3190"/>
      <c r="CJ79" s="3190"/>
      <c r="CK79" s="3190"/>
      <c r="CL79" s="3190"/>
      <c r="CM79" s="3199"/>
      <c r="CN79" s="3189"/>
      <c r="CO79" s="3190"/>
      <c r="CP79" s="3190"/>
      <c r="CU79" s="3190"/>
      <c r="CV79" s="3190"/>
      <c r="CX79" s="3190"/>
      <c r="CY79" s="3190"/>
      <c r="CZ79" s="3190"/>
      <c r="DA79" s="3190"/>
      <c r="DB79" s="3190"/>
      <c r="DC79" s="3190"/>
      <c r="DD79" s="3190"/>
      <c r="DE79" s="3199"/>
      <c r="DF79" s="3189"/>
      <c r="DG79" s="3190"/>
      <c r="DH79" s="3190"/>
      <c r="DM79" s="3190"/>
      <c r="DN79" s="3190"/>
      <c r="DP79" s="3190"/>
      <c r="DQ79" s="3190"/>
      <c r="DR79" s="3190"/>
      <c r="DS79" s="3190"/>
      <c r="DT79" s="3190"/>
      <c r="DU79" s="3190"/>
      <c r="DV79" s="3190"/>
      <c r="DW79" s="3199"/>
      <c r="DX79" s="3189"/>
      <c r="DY79" s="3190"/>
      <c r="DZ79" s="3190"/>
      <c r="EE79" s="3190"/>
      <c r="EF79" s="3190"/>
      <c r="EH79" s="3190"/>
      <c r="EI79" s="3190"/>
      <c r="EJ79" s="3190"/>
      <c r="EK79" s="3190"/>
      <c r="EL79" s="3190"/>
      <c r="EM79" s="3190"/>
      <c r="EN79" s="3190"/>
      <c r="EO79" s="3199"/>
      <c r="EP79" s="3189"/>
      <c r="EQ79" s="3190"/>
      <c r="ER79" s="3190"/>
      <c r="EW79" s="3190"/>
      <c r="EX79" s="3190"/>
      <c r="EZ79" s="3190"/>
      <c r="FA79" s="3190"/>
      <c r="FB79" s="3190"/>
      <c r="FC79" s="3190"/>
      <c r="FD79" s="3190"/>
      <c r="FE79" s="3190"/>
      <c r="FF79" s="3190"/>
      <c r="FG79" s="3199"/>
      <c r="FH79" s="3189"/>
      <c r="FI79" s="3190"/>
      <c r="FJ79" s="3190"/>
      <c r="FO79" s="3190"/>
      <c r="FP79" s="3190"/>
      <c r="FR79" s="3190"/>
      <c r="FS79" s="3190"/>
      <c r="FT79" s="3190"/>
      <c r="FU79" s="3190"/>
      <c r="FV79" s="3190"/>
      <c r="FW79" s="3190"/>
      <c r="FX79" s="3190"/>
      <c r="FY79" s="3199"/>
      <c r="FZ79" s="3189"/>
      <c r="GA79" s="3190"/>
      <c r="GB79" s="3190"/>
      <c r="GG79" s="3190"/>
      <c r="GH79" s="3190"/>
      <c r="GJ79" s="3200"/>
      <c r="GK79" s="3200"/>
      <c r="GL79" s="3201"/>
      <c r="GM79" s="3202"/>
      <c r="GN79" s="3203"/>
      <c r="GO79" s="3200"/>
      <c r="GP79" s="3204"/>
      <c r="GQ79" s="3179"/>
      <c r="GR79" s="3205"/>
      <c r="GS79" s="3206"/>
      <c r="GT79" s="3207"/>
      <c r="GU79" s="3208"/>
      <c r="GV79" s="3209"/>
      <c r="GW79" s="3208"/>
      <c r="GX79" s="3209"/>
      <c r="GY79" s="3200"/>
      <c r="GZ79" s="3201"/>
      <c r="HA79" s="3208"/>
      <c r="HB79" s="3206"/>
      <c r="HC79" s="3200"/>
      <c r="HD79" s="3201"/>
      <c r="HE79" s="3202"/>
      <c r="HF79" s="3203"/>
      <c r="HG79" s="3200"/>
      <c r="HH79" s="3204"/>
      <c r="HI79" s="3179"/>
      <c r="HJ79" s="3205"/>
      <c r="HK79" s="3206"/>
      <c r="HL79" s="3207"/>
      <c r="HM79" s="3208"/>
      <c r="HN79" s="3209"/>
      <c r="HO79" s="3208"/>
      <c r="HP79" s="3209"/>
      <c r="HQ79" s="3200"/>
      <c r="HR79" s="3201"/>
      <c r="HS79" s="3208"/>
      <c r="HT79" s="3206"/>
      <c r="HU79" s="3200"/>
      <c r="HV79" s="3201"/>
      <c r="HW79" s="3202"/>
      <c r="HX79" s="3203"/>
      <c r="HY79" s="3200"/>
      <c r="HZ79" s="3204"/>
      <c r="IA79" s="3179"/>
      <c r="IB79" s="3205"/>
      <c r="IC79" s="3206"/>
      <c r="ID79" s="3207"/>
      <c r="IE79" s="3208"/>
      <c r="IF79" s="3209"/>
      <c r="IG79" s="3208"/>
      <c r="IH79" s="3209"/>
      <c r="II79" s="3200"/>
      <c r="IJ79" s="3201"/>
      <c r="IK79" s="3208"/>
      <c r="IL79" s="3206"/>
      <c r="IM79" s="3200"/>
      <c r="IN79" s="3201"/>
      <c r="IO79" s="3202"/>
      <c r="IP79" s="3203"/>
      <c r="IQ79" s="3200"/>
      <c r="IR79" s="3204"/>
      <c r="IS79" s="3179"/>
      <c r="IT79" s="3205"/>
      <c r="IU79" s="3206"/>
      <c r="IV79" s="3207"/>
      <c r="IW79" s="3208"/>
      <c r="IX79" s="3209"/>
      <c r="IY79" s="3208"/>
      <c r="IZ79" s="3209"/>
      <c r="JA79" s="3200"/>
      <c r="JB79" s="3201"/>
      <c r="JC79" s="3208"/>
      <c r="JD79" s="3206"/>
      <c r="JE79" s="3200"/>
      <c r="JF79" s="3201"/>
      <c r="JG79" s="3202"/>
      <c r="JH79" s="3203"/>
      <c r="JI79" s="3200"/>
      <c r="JJ79" s="3204"/>
      <c r="JK79" s="3179"/>
      <c r="JL79" s="3205"/>
      <c r="JM79" s="3206"/>
      <c r="JN79" s="3207"/>
      <c r="JO79" s="3208"/>
      <c r="JP79" s="3209"/>
      <c r="JQ79" s="3208"/>
      <c r="JR79" s="3209"/>
      <c r="JS79" s="3200"/>
      <c r="JT79" s="3201"/>
      <c r="JU79" s="3208"/>
      <c r="JV79" s="3206"/>
      <c r="JW79" s="3200"/>
      <c r="JX79" s="3201"/>
      <c r="JY79" s="3202"/>
      <c r="JZ79" s="3203"/>
      <c r="KA79" s="3200"/>
      <c r="KB79" s="3204"/>
      <c r="KC79" s="3179"/>
      <c r="KD79" s="3205"/>
      <c r="KE79" s="3206"/>
      <c r="KF79" s="3207"/>
      <c r="KG79" s="3208"/>
      <c r="KH79" s="3209"/>
      <c r="KI79" s="3208"/>
      <c r="KJ79" s="3209"/>
      <c r="KK79" s="3200"/>
      <c r="KL79" s="3201"/>
      <c r="KM79" s="3208"/>
      <c r="KN79" s="3206"/>
      <c r="KO79" s="3200"/>
      <c r="KP79" s="3201"/>
      <c r="KQ79" s="3202"/>
      <c r="KR79" s="3203"/>
      <c r="KS79" s="3200"/>
      <c r="KT79" s="3204"/>
      <c r="KU79" s="3179"/>
      <c r="KV79" s="3205"/>
      <c r="KW79" s="3206"/>
      <c r="KX79" s="3207"/>
      <c r="KY79" s="3208"/>
      <c r="KZ79" s="3209"/>
      <c r="LA79" s="3208"/>
      <c r="LB79" s="3209"/>
      <c r="LC79" s="3200"/>
      <c r="LD79" s="3201"/>
      <c r="LE79" s="3208"/>
      <c r="LF79" s="3206"/>
      <c r="LG79" s="3200"/>
      <c r="LH79" s="3201"/>
      <c r="LI79" s="3202"/>
      <c r="LJ79" s="3203"/>
      <c r="LK79" s="3200"/>
      <c r="LL79" s="3204"/>
      <c r="LM79" s="3179"/>
      <c r="LN79" s="3205"/>
      <c r="LO79" s="3206"/>
      <c r="LP79" s="3207"/>
      <c r="LQ79" s="3208"/>
      <c r="LR79" s="3209"/>
      <c r="LS79" s="3208"/>
      <c r="LT79" s="3209"/>
      <c r="LU79" s="3200"/>
      <c r="LV79" s="3201"/>
      <c r="LW79" s="3208"/>
      <c r="LX79" s="3206"/>
      <c r="LY79" s="3200"/>
      <c r="LZ79" s="3201"/>
      <c r="MA79" s="3202"/>
      <c r="MB79" s="3203"/>
      <c r="MC79" s="3200"/>
      <c r="MD79" s="3204"/>
      <c r="ME79" s="3179"/>
      <c r="MF79" s="3205"/>
      <c r="MG79" s="3206"/>
      <c r="MH79" s="3207"/>
      <c r="MI79" s="3208"/>
      <c r="MJ79" s="3209"/>
      <c r="MK79" s="3208"/>
      <c r="ML79" s="3209"/>
      <c r="MM79" s="3200"/>
      <c r="MN79" s="3201"/>
      <c r="MO79" s="3208"/>
      <c r="MP79" s="3206"/>
      <c r="MQ79" s="3200"/>
      <c r="MR79" s="3201"/>
      <c r="MS79" s="3202"/>
      <c r="MT79" s="3203"/>
      <c r="MU79" s="3200"/>
      <c r="MV79" s="3204"/>
      <c r="MW79" s="3179"/>
      <c r="MX79" s="3205"/>
      <c r="MY79" s="3206"/>
      <c r="MZ79" s="3207"/>
      <c r="NA79" s="3208"/>
      <c r="NB79" s="3209"/>
      <c r="NC79" s="3208"/>
      <c r="ND79" s="3209"/>
      <c r="NE79" s="3200"/>
      <c r="NF79" s="3201"/>
      <c r="NG79" s="3208"/>
      <c r="NH79" s="3206"/>
      <c r="NI79" s="3200"/>
      <c r="NJ79" s="3201"/>
      <c r="NK79" s="3202"/>
      <c r="NL79" s="3203"/>
      <c r="NM79" s="3200"/>
      <c r="NN79" s="3204"/>
      <c r="NO79" s="3179"/>
      <c r="NP79" s="3205"/>
      <c r="NQ79" s="3206"/>
      <c r="NR79" s="3207"/>
      <c r="NS79" s="3208"/>
      <c r="NT79" s="3209"/>
      <c r="NU79" s="3208"/>
      <c r="NV79" s="3209"/>
      <c r="NW79" s="3200"/>
      <c r="NX79" s="3201"/>
      <c r="NY79" s="3208"/>
      <c r="NZ79" s="3206"/>
      <c r="OA79" s="3200"/>
      <c r="OB79" s="3201"/>
      <c r="OC79" s="3202"/>
      <c r="OD79" s="3203"/>
      <c r="OE79" s="3200"/>
      <c r="OF79" s="3204"/>
      <c r="OG79" s="3179"/>
      <c r="OH79" s="3205"/>
      <c r="OI79" s="3206"/>
      <c r="OJ79" s="3207"/>
      <c r="OK79" s="3208"/>
      <c r="OL79" s="3209"/>
      <c r="OM79" s="3208"/>
      <c r="ON79" s="3209"/>
      <c r="OO79" s="3200"/>
      <c r="OP79" s="3201"/>
      <c r="OQ79" s="3208"/>
      <c r="OR79" s="3206"/>
      <c r="OS79" s="3200"/>
      <c r="OT79" s="3201"/>
      <c r="OU79" s="3202"/>
      <c r="OV79" s="3203"/>
      <c r="OW79" s="3200"/>
      <c r="OX79" s="3204"/>
      <c r="OY79" s="3179"/>
      <c r="OZ79" s="3205"/>
      <c r="PA79" s="3206"/>
      <c r="PB79" s="3207"/>
      <c r="PC79" s="3208"/>
      <c r="PD79" s="3209"/>
      <c r="PE79" s="3208"/>
      <c r="PF79" s="3209"/>
      <c r="PG79" s="3200"/>
      <c r="PH79" s="3201"/>
      <c r="PI79" s="3208"/>
      <c r="PJ79" s="3206"/>
      <c r="PK79" s="3200"/>
      <c r="PL79" s="3201"/>
      <c r="PM79" s="3202"/>
      <c r="PN79" s="3203"/>
      <c r="PO79" s="3200"/>
      <c r="PP79" s="3204"/>
      <c r="PQ79" s="3179"/>
      <c r="PR79" s="3205"/>
      <c r="PS79" s="3206"/>
      <c r="PT79" s="3207"/>
      <c r="PU79" s="3208"/>
      <c r="PV79" s="3209"/>
      <c r="PW79" s="3208"/>
      <c r="PX79" s="3209"/>
      <c r="PY79" s="3200"/>
      <c r="PZ79" s="3201"/>
      <c r="QA79" s="3208"/>
      <c r="QB79" s="3206"/>
      <c r="QC79" s="3200"/>
      <c r="QD79" s="3201"/>
      <c r="QE79" s="3202"/>
      <c r="QF79" s="3203"/>
      <c r="QG79" s="3200"/>
      <c r="QH79" s="3204"/>
      <c r="QI79" s="3179"/>
      <c r="QJ79" s="3205"/>
      <c r="QK79" s="3206"/>
      <c r="QL79" s="3207"/>
      <c r="QM79" s="3208"/>
      <c r="QN79" s="3209"/>
      <c r="QO79" s="3208"/>
      <c r="QP79" s="3209"/>
      <c r="QQ79" s="3200"/>
      <c r="QR79" s="3201"/>
      <c r="QS79" s="3208"/>
      <c r="QT79" s="3206"/>
      <c r="QU79" s="3200"/>
      <c r="QV79" s="3201"/>
      <c r="QW79" s="3202"/>
      <c r="QX79" s="3203"/>
      <c r="QY79" s="3200"/>
      <c r="QZ79" s="3204"/>
      <c r="RA79" s="3179"/>
      <c r="RB79" s="3205"/>
      <c r="RC79" s="3206"/>
      <c r="RD79" s="3207"/>
      <c r="RE79" s="3208"/>
      <c r="RF79" s="3209"/>
      <c r="RG79" s="3208"/>
      <c r="RH79" s="3209"/>
      <c r="RI79" s="3200"/>
      <c r="RJ79" s="3201"/>
      <c r="RK79" s="3208"/>
      <c r="RL79" s="3206"/>
      <c r="RM79" s="3200"/>
      <c r="RN79" s="3201"/>
      <c r="RO79" s="3202"/>
      <c r="RP79" s="3203"/>
      <c r="RQ79" s="3200"/>
      <c r="RR79" s="3204"/>
      <c r="RS79" s="3179"/>
      <c r="RT79" s="3205"/>
      <c r="RU79" s="3206"/>
      <c r="RV79" s="3207"/>
      <c r="RW79" s="3208"/>
      <c r="RX79" s="3209"/>
      <c r="RY79" s="3208"/>
      <c r="RZ79" s="3209"/>
      <c r="SA79" s="3200"/>
      <c r="SB79" s="3201"/>
      <c r="SC79" s="3208"/>
      <c r="SD79" s="3206"/>
      <c r="SE79" s="3200"/>
      <c r="SF79" s="3201"/>
      <c r="SG79" s="3202"/>
      <c r="SH79" s="3203"/>
      <c r="SI79" s="3200"/>
      <c r="SJ79" s="3204"/>
      <c r="SK79" s="3179"/>
      <c r="SL79" s="3205"/>
      <c r="SM79" s="3206"/>
      <c r="SN79" s="3207"/>
      <c r="SO79" s="3208"/>
      <c r="SP79" s="3209"/>
      <c r="SQ79" s="3208"/>
      <c r="SR79" s="3209"/>
      <c r="SS79" s="3200"/>
      <c r="ST79" s="3201"/>
      <c r="SU79" s="3208"/>
      <c r="SV79" s="3206"/>
      <c r="SW79" s="3200"/>
      <c r="SX79" s="3201"/>
      <c r="SY79" s="3202"/>
      <c r="SZ79" s="3203"/>
      <c r="TA79" s="3200"/>
      <c r="TB79" s="3204"/>
      <c r="TC79" s="3179"/>
      <c r="TD79" s="3205"/>
      <c r="TE79" s="3206"/>
      <c r="TF79" s="3207"/>
      <c r="TG79" s="3208"/>
      <c r="TH79" s="3209"/>
      <c r="TI79" s="3208"/>
      <c r="TJ79" s="3209"/>
      <c r="TK79" s="3200"/>
      <c r="TL79" s="3201"/>
      <c r="TM79" s="3208"/>
      <c r="TN79" s="3206"/>
      <c r="TO79" s="3200"/>
      <c r="TP79" s="3201"/>
      <c r="TQ79" s="3202"/>
      <c r="TR79" s="3203"/>
      <c r="TS79" s="3200"/>
      <c r="TT79" s="3204"/>
      <c r="TU79" s="3179"/>
      <c r="TV79" s="3205"/>
      <c r="TW79" s="3206"/>
      <c r="TX79" s="3207"/>
      <c r="TY79" s="3208"/>
      <c r="TZ79" s="3209"/>
      <c r="UA79" s="3208"/>
      <c r="UB79" s="3209"/>
      <c r="UC79" s="3200"/>
      <c r="UD79" s="3201"/>
      <c r="UE79" s="3208"/>
      <c r="UF79" s="3206"/>
      <c r="UG79" s="3200"/>
      <c r="UH79" s="3201"/>
      <c r="UI79" s="3202"/>
      <c r="UJ79" s="3203"/>
      <c r="UK79" s="3200"/>
      <c r="UL79" s="3204"/>
      <c r="UM79" s="3179"/>
      <c r="UN79" s="3205"/>
      <c r="UO79" s="3206"/>
      <c r="UP79" s="3207"/>
      <c r="UQ79" s="3208"/>
      <c r="UR79" s="3209"/>
      <c r="US79" s="3208"/>
      <c r="UT79" s="3209"/>
      <c r="UU79" s="3200"/>
      <c r="UV79" s="3201"/>
      <c r="UW79" s="3208"/>
      <c r="UX79" s="3206"/>
      <c r="UY79" s="3200"/>
      <c r="UZ79" s="3201"/>
      <c r="VA79" s="3202"/>
      <c r="VB79" s="3203"/>
      <c r="VC79" s="3200"/>
      <c r="VD79" s="3204"/>
      <c r="VE79" s="3179"/>
      <c r="VF79" s="3205"/>
      <c r="VG79" s="3206"/>
      <c r="VH79" s="3207"/>
      <c r="VI79" s="3208"/>
      <c r="VJ79" s="3209"/>
      <c r="VK79" s="3208"/>
      <c r="VL79" s="3209"/>
      <c r="VM79" s="3200"/>
      <c r="VN79" s="3201"/>
      <c r="VO79" s="3208"/>
      <c r="VP79" s="3206"/>
      <c r="VQ79" s="3200"/>
      <c r="VR79" s="3201"/>
      <c r="VS79" s="3202"/>
      <c r="VT79" s="3203"/>
      <c r="VU79" s="3200"/>
      <c r="VV79" s="3204"/>
      <c r="VW79" s="3179"/>
      <c r="VX79" s="3205"/>
      <c r="VY79" s="3206"/>
      <c r="VZ79" s="3207"/>
      <c r="WA79" s="3208"/>
      <c r="WB79" s="3209"/>
      <c r="WC79" s="3208"/>
      <c r="WD79" s="3209"/>
      <c r="WE79" s="3200"/>
      <c r="WF79" s="3201"/>
      <c r="WG79" s="3208"/>
      <c r="WH79" s="3206"/>
      <c r="WI79" s="3200"/>
      <c r="WJ79" s="3201"/>
      <c r="WK79" s="3202"/>
      <c r="WL79" s="3203"/>
      <c r="WM79" s="3200"/>
      <c r="WN79" s="3204"/>
      <c r="WO79" s="3179"/>
      <c r="WP79" s="3205"/>
      <c r="WQ79" s="3206"/>
      <c r="WR79" s="3207"/>
      <c r="WS79" s="3208"/>
      <c r="WT79" s="3209"/>
      <c r="WU79" s="3208"/>
      <c r="WV79" s="3209"/>
      <c r="WW79" s="3200"/>
      <c r="WX79" s="3201"/>
      <c r="WY79" s="3208"/>
      <c r="WZ79" s="3206"/>
      <c r="XA79" s="3200"/>
      <c r="XB79" s="3201"/>
      <c r="XC79" s="3202"/>
      <c r="XD79" s="3203"/>
      <c r="XE79" s="3200"/>
      <c r="XF79" s="3204"/>
      <c r="XG79" s="3179"/>
      <c r="XH79" s="3205"/>
      <c r="XI79" s="3206"/>
      <c r="XJ79" s="3207"/>
      <c r="XK79" s="3208"/>
      <c r="XL79" s="3209"/>
      <c r="XM79" s="3208"/>
      <c r="XN79" s="3209"/>
      <c r="XO79" s="3200"/>
      <c r="XP79" s="3201"/>
      <c r="XQ79" s="3208"/>
      <c r="XR79" s="3206"/>
      <c r="XS79" s="3200"/>
      <c r="XT79" s="3201"/>
      <c r="XU79" s="3202"/>
      <c r="XV79" s="3203"/>
      <c r="XW79" s="3200"/>
      <c r="XX79" s="3204"/>
      <c r="XY79" s="3179"/>
      <c r="XZ79" s="3205"/>
      <c r="YA79" s="3206"/>
      <c r="YB79" s="3207"/>
      <c r="YC79" s="3208"/>
      <c r="YD79" s="3209"/>
      <c r="YE79" s="3208"/>
      <c r="YF79" s="3209"/>
      <c r="YG79" s="3200"/>
      <c r="YH79" s="3201"/>
      <c r="YI79" s="3208"/>
      <c r="YJ79" s="3206"/>
      <c r="YK79" s="3200"/>
      <c r="YL79" s="3201"/>
      <c r="YM79" s="3202"/>
      <c r="YN79" s="3203"/>
      <c r="YO79" s="3200"/>
      <c r="YP79" s="3204"/>
      <c r="YQ79" s="3179"/>
      <c r="YR79" s="3205"/>
      <c r="YS79" s="3206"/>
      <c r="YT79" s="3207"/>
      <c r="YU79" s="3208"/>
      <c r="YV79" s="3209"/>
      <c r="YW79" s="3208"/>
      <c r="YX79" s="3209"/>
      <c r="YY79" s="3200"/>
      <c r="YZ79" s="3201"/>
      <c r="ZA79" s="3208"/>
      <c r="ZB79" s="3206"/>
      <c r="ZC79" s="3200"/>
      <c r="ZD79" s="3201"/>
      <c r="ZE79" s="3202"/>
      <c r="ZF79" s="3203"/>
      <c r="ZG79" s="3200"/>
      <c r="ZH79" s="3204"/>
      <c r="ZI79" s="3179"/>
      <c r="ZJ79" s="3205"/>
      <c r="ZK79" s="3206"/>
      <c r="ZL79" s="3207"/>
      <c r="ZM79" s="3208"/>
      <c r="ZN79" s="3209"/>
      <c r="ZO79" s="3208"/>
      <c r="ZP79" s="3209"/>
      <c r="ZQ79" s="3200"/>
      <c r="ZR79" s="3201"/>
      <c r="ZS79" s="3208"/>
      <c r="ZT79" s="3206"/>
      <c r="ZU79" s="3200"/>
      <c r="ZV79" s="3201"/>
      <c r="ZW79" s="3202"/>
      <c r="ZX79" s="3203"/>
      <c r="ZY79" s="3200"/>
      <c r="ZZ79" s="3204"/>
      <c r="AAA79" s="3179"/>
      <c r="AAB79" s="3205"/>
      <c r="AAC79" s="3206"/>
      <c r="AAD79" s="3207"/>
      <c r="AAE79" s="3208"/>
      <c r="AAF79" s="3209"/>
      <c r="AAG79" s="3208"/>
      <c r="AAH79" s="3209"/>
      <c r="AAI79" s="3200"/>
      <c r="AAJ79" s="3201"/>
      <c r="AAK79" s="3208"/>
      <c r="AAL79" s="3206"/>
      <c r="AAM79" s="3200"/>
      <c r="AAN79" s="3201"/>
      <c r="AAO79" s="3202"/>
      <c r="AAP79" s="3203"/>
      <c r="AAQ79" s="3200"/>
      <c r="AAR79" s="3204"/>
      <c r="AAS79" s="3179"/>
      <c r="AAT79" s="3205"/>
      <c r="AAU79" s="3206"/>
      <c r="AAV79" s="3207"/>
      <c r="AAW79" s="3208"/>
      <c r="AAX79" s="3209"/>
      <c r="AAY79" s="3208"/>
      <c r="AAZ79" s="3209"/>
      <c r="ABA79" s="3200"/>
      <c r="ABB79" s="3201"/>
      <c r="ABC79" s="3208"/>
      <c r="ABD79" s="3206"/>
      <c r="ABE79" s="3200"/>
      <c r="ABF79" s="3201"/>
      <c r="ABG79" s="3202"/>
      <c r="ABH79" s="3203"/>
      <c r="ABI79" s="3200"/>
      <c r="ABJ79" s="3204"/>
      <c r="ABK79" s="3179"/>
      <c r="ABL79" s="3205"/>
      <c r="ABM79" s="3206"/>
      <c r="ABN79" s="3207"/>
      <c r="ABO79" s="3208"/>
      <c r="ABP79" s="3209"/>
      <c r="ABQ79" s="3208"/>
      <c r="ABR79" s="3209"/>
      <c r="ABS79" s="3200"/>
      <c r="ABT79" s="3201"/>
      <c r="ABU79" s="3208"/>
      <c r="ABV79" s="3206"/>
      <c r="ABW79" s="3200"/>
      <c r="ABX79" s="3201"/>
      <c r="ABY79" s="3202"/>
      <c r="ABZ79" s="3203"/>
      <c r="ACA79" s="3200"/>
      <c r="ACB79" s="3204"/>
      <c r="ACC79" s="3179"/>
      <c r="ACD79" s="3205"/>
      <c r="ACE79" s="3206"/>
      <c r="ACF79" s="3207"/>
      <c r="ACG79" s="3208"/>
      <c r="ACH79" s="3209"/>
      <c r="ACI79" s="3208"/>
      <c r="ACJ79" s="3209"/>
      <c r="ACK79" s="3200"/>
      <c r="ACL79" s="3201"/>
      <c r="ACM79" s="3208"/>
      <c r="ACN79" s="3206"/>
      <c r="ACO79" s="3200"/>
      <c r="ACP79" s="3201"/>
      <c r="ACQ79" s="3202"/>
      <c r="ACR79" s="3203"/>
      <c r="ACS79" s="3200"/>
      <c r="ACT79" s="3204"/>
      <c r="ACU79" s="3179"/>
      <c r="ACV79" s="3205"/>
      <c r="ACW79" s="3206"/>
      <c r="ACX79" s="3207"/>
      <c r="ACY79" s="3208"/>
      <c r="ACZ79" s="3209"/>
      <c r="ADA79" s="3208"/>
      <c r="ADB79" s="3209"/>
      <c r="ADC79" s="3200"/>
      <c r="ADD79" s="3201"/>
      <c r="ADE79" s="3208"/>
      <c r="ADF79" s="3206"/>
      <c r="ADG79" s="3200"/>
      <c r="ADH79" s="3201"/>
      <c r="ADI79" s="3202"/>
      <c r="ADJ79" s="3203"/>
      <c r="ADK79" s="3200"/>
      <c r="ADL79" s="3204"/>
      <c r="ADM79" s="3179"/>
      <c r="ADN79" s="3205"/>
      <c r="ADO79" s="3206"/>
      <c r="ADP79" s="3207"/>
      <c r="ADQ79" s="3208"/>
      <c r="ADR79" s="3209"/>
      <c r="ADS79" s="3208"/>
      <c r="ADT79" s="3209"/>
      <c r="ADU79" s="3200"/>
      <c r="ADV79" s="3201"/>
      <c r="ADW79" s="3208"/>
      <c r="ADX79" s="3206"/>
      <c r="ADY79" s="3200"/>
      <c r="ADZ79" s="3201"/>
      <c r="AEA79" s="3202"/>
      <c r="AEB79" s="3203"/>
      <c r="AEC79" s="3200"/>
      <c r="AED79" s="3204"/>
      <c r="AEE79" s="3179"/>
      <c r="AEF79" s="3205"/>
      <c r="AEG79" s="3206"/>
      <c r="AEH79" s="3207"/>
      <c r="AEI79" s="3208"/>
      <c r="AEJ79" s="3209"/>
      <c r="AEK79" s="3208"/>
      <c r="AEL79" s="3209"/>
      <c r="AEM79" s="3200"/>
      <c r="AEN79" s="3201"/>
      <c r="AEO79" s="3208"/>
      <c r="AEP79" s="3206"/>
      <c r="AEQ79" s="3200"/>
      <c r="AER79" s="3201"/>
      <c r="AES79" s="3202"/>
      <c r="AET79" s="3203"/>
      <c r="AEU79" s="3200"/>
      <c r="AEV79" s="3204"/>
      <c r="AEW79" s="3179"/>
      <c r="AEX79" s="3205"/>
      <c r="AEY79" s="3206"/>
      <c r="AEZ79" s="3207"/>
      <c r="AFA79" s="3208"/>
      <c r="AFB79" s="3209"/>
      <c r="AFC79" s="3208"/>
      <c r="AFD79" s="3209"/>
      <c r="AFE79" s="3200"/>
      <c r="AFF79" s="3201"/>
      <c r="AFG79" s="3208"/>
      <c r="AFH79" s="3206"/>
      <c r="AFI79" s="3200"/>
      <c r="AFJ79" s="3201"/>
      <c r="AFK79" s="3202"/>
      <c r="AFL79" s="3203"/>
      <c r="AFM79" s="3200"/>
      <c r="AFN79" s="3204"/>
      <c r="AFO79" s="3179"/>
      <c r="AFP79" s="3205"/>
      <c r="AFQ79" s="3206"/>
      <c r="AFR79" s="3207"/>
      <c r="AFS79" s="3208"/>
      <c r="AFT79" s="3209"/>
      <c r="AFU79" s="3208"/>
      <c r="AFV79" s="3209"/>
      <c r="AFW79" s="3200"/>
      <c r="AFX79" s="3201"/>
      <c r="AFY79" s="3208"/>
      <c r="AFZ79" s="3206"/>
      <c r="AGA79" s="3200"/>
      <c r="AGB79" s="3201"/>
      <c r="AGC79" s="3202"/>
      <c r="AGD79" s="3203"/>
      <c r="AGE79" s="3200"/>
      <c r="AGF79" s="3204"/>
      <c r="AGG79" s="3179"/>
      <c r="AGH79" s="3205"/>
      <c r="AGI79" s="3206"/>
      <c r="AGJ79" s="3207"/>
      <c r="AGK79" s="3208"/>
      <c r="AGL79" s="3209"/>
      <c r="AGM79" s="3208"/>
      <c r="AGN79" s="3209"/>
      <c r="AGO79" s="3200"/>
      <c r="AGP79" s="3201"/>
      <c r="AGQ79" s="3208"/>
      <c r="AGR79" s="3206"/>
      <c r="AGS79" s="3200"/>
      <c r="AGT79" s="3201"/>
      <c r="AGU79" s="3202"/>
      <c r="AGV79" s="3203"/>
      <c r="AGW79" s="3200"/>
      <c r="AGX79" s="3204"/>
      <c r="AGY79" s="3179"/>
      <c r="AGZ79" s="3205"/>
      <c r="AHA79" s="3206"/>
      <c r="AHB79" s="3207"/>
      <c r="AHC79" s="3208"/>
      <c r="AHD79" s="3209"/>
      <c r="AHE79" s="3208"/>
      <c r="AHF79" s="3209"/>
      <c r="AHG79" s="3200"/>
      <c r="AHH79" s="3201"/>
      <c r="AHI79" s="3208"/>
      <c r="AHJ79" s="3206"/>
      <c r="AHK79" s="3200"/>
      <c r="AHL79" s="3201"/>
      <c r="AHM79" s="3202"/>
      <c r="AHN79" s="3203"/>
      <c r="AHO79" s="3200"/>
      <c r="AHP79" s="3204"/>
      <c r="AHQ79" s="3179"/>
      <c r="AHR79" s="3205"/>
      <c r="AHS79" s="3206"/>
      <c r="AHT79" s="3207"/>
      <c r="AHU79" s="3208"/>
      <c r="AHV79" s="3209"/>
      <c r="AHW79" s="3208"/>
      <c r="AHX79" s="3209"/>
      <c r="AHY79" s="3200"/>
      <c r="AHZ79" s="3201"/>
      <c r="AIA79" s="3208"/>
      <c r="AIB79" s="3206"/>
      <c r="AIC79" s="3200"/>
      <c r="AID79" s="3201"/>
      <c r="AIE79" s="3202"/>
      <c r="AIF79" s="3203"/>
      <c r="AIG79" s="3200"/>
      <c r="AIH79" s="3204"/>
      <c r="AII79" s="3179"/>
      <c r="AIJ79" s="3205"/>
      <c r="AIK79" s="3206"/>
      <c r="AIL79" s="3207"/>
      <c r="AIM79" s="3208"/>
      <c r="AIN79" s="3209"/>
      <c r="AIO79" s="3208"/>
      <c r="AIP79" s="3209"/>
      <c r="AIQ79" s="3200"/>
      <c r="AIR79" s="3201"/>
      <c r="AIS79" s="3208"/>
      <c r="AIT79" s="3206"/>
      <c r="AIU79" s="3200"/>
      <c r="AIV79" s="3201"/>
      <c r="AIW79" s="3202"/>
      <c r="AIX79" s="3203"/>
      <c r="AIY79" s="3200"/>
      <c r="AIZ79" s="3204"/>
      <c r="AJA79" s="3179"/>
      <c r="AJB79" s="3205"/>
      <c r="AJC79" s="3206"/>
      <c r="AJD79" s="3207"/>
      <c r="AJE79" s="3208"/>
      <c r="AJF79" s="3209"/>
      <c r="AJG79" s="3208"/>
      <c r="AJH79" s="3209"/>
      <c r="AJI79" s="3200"/>
      <c r="AJJ79" s="3201"/>
      <c r="AJK79" s="3208"/>
      <c r="AJL79" s="3206"/>
      <c r="AJM79" s="3200"/>
      <c r="AJN79" s="3201"/>
      <c r="AJO79" s="3202"/>
      <c r="AJP79" s="3203"/>
      <c r="AJQ79" s="3200"/>
      <c r="AJR79" s="3204"/>
      <c r="AJS79" s="3179"/>
      <c r="AJT79" s="3205"/>
      <c r="AJU79" s="3206"/>
      <c r="AJV79" s="3207"/>
      <c r="AJW79" s="3208"/>
      <c r="AJX79" s="3209"/>
      <c r="AJY79" s="3208"/>
      <c r="AJZ79" s="3209"/>
      <c r="AKA79" s="3200"/>
      <c r="AKB79" s="3201"/>
      <c r="AKC79" s="3208"/>
      <c r="AKD79" s="3206"/>
      <c r="AKE79" s="3200"/>
      <c r="AKF79" s="3201"/>
      <c r="AKG79" s="3202"/>
      <c r="AKH79" s="3203"/>
      <c r="AKI79" s="3200"/>
      <c r="AKJ79" s="3204"/>
      <c r="AKK79" s="3179"/>
      <c r="AKL79" s="3205"/>
      <c r="AKM79" s="3206"/>
      <c r="AKN79" s="3207"/>
      <c r="AKO79" s="3208"/>
      <c r="AKP79" s="3209"/>
      <c r="AKQ79" s="3208"/>
      <c r="AKR79" s="3209"/>
      <c r="AKS79" s="3200"/>
      <c r="AKT79" s="3201"/>
      <c r="AKU79" s="3208"/>
      <c r="AKV79" s="3206"/>
      <c r="AKW79" s="3200"/>
      <c r="AKX79" s="3201"/>
      <c r="AKY79" s="3202"/>
      <c r="AKZ79" s="3203"/>
      <c r="ALA79" s="3200"/>
      <c r="ALB79" s="3204"/>
      <c r="ALC79" s="3179"/>
      <c r="ALD79" s="3205"/>
      <c r="ALE79" s="3206"/>
      <c r="ALF79" s="3207"/>
      <c r="ALG79" s="3208"/>
      <c r="ALH79" s="3209"/>
      <c r="ALI79" s="3208"/>
      <c r="ALJ79" s="3209"/>
      <c r="ALK79" s="3200"/>
      <c r="ALL79" s="3201"/>
      <c r="ALM79" s="3208"/>
      <c r="ALN79" s="3206"/>
      <c r="ALO79" s="3200"/>
      <c r="ALP79" s="3201"/>
      <c r="ALQ79" s="3202"/>
      <c r="ALR79" s="3203"/>
      <c r="ALS79" s="3200"/>
      <c r="ALT79" s="3204"/>
      <c r="ALU79" s="3179"/>
      <c r="ALV79" s="3205"/>
      <c r="ALW79" s="3206"/>
      <c r="ALX79" s="3207"/>
      <c r="ALY79" s="3208"/>
      <c r="ALZ79" s="3209"/>
      <c r="AMA79" s="3208"/>
      <c r="AMB79" s="3209"/>
      <c r="AMC79" s="3200"/>
      <c r="AMD79" s="3201"/>
      <c r="AME79" s="3208"/>
      <c r="AMF79" s="3206"/>
      <c r="AMG79" s="3200"/>
      <c r="AMH79" s="3201"/>
      <c r="AMI79" s="3202"/>
      <c r="AMJ79" s="3203"/>
      <c r="AMK79" s="3200"/>
      <c r="AML79" s="3204"/>
      <c r="AMM79" s="3179"/>
      <c r="AMN79" s="3205"/>
      <c r="AMO79" s="3206"/>
      <c r="AMP79" s="3207"/>
      <c r="AMQ79" s="3208"/>
      <c r="AMR79" s="3209"/>
      <c r="AMS79" s="3208"/>
      <c r="AMT79" s="3209"/>
      <c r="AMU79" s="3200"/>
      <c r="AMV79" s="3201"/>
      <c r="AMW79" s="3208"/>
      <c r="AMX79" s="3206"/>
      <c r="AMY79" s="3200"/>
      <c r="AMZ79" s="3201"/>
      <c r="ANA79" s="3202"/>
      <c r="ANB79" s="3203"/>
      <c r="ANC79" s="3200"/>
      <c r="AND79" s="3204"/>
      <c r="ANE79" s="3179"/>
      <c r="ANF79" s="3205"/>
      <c r="ANG79" s="3206"/>
      <c r="ANH79" s="3207"/>
      <c r="ANI79" s="3208"/>
      <c r="ANJ79" s="3209"/>
      <c r="ANK79" s="3208"/>
      <c r="ANL79" s="3209"/>
      <c r="ANM79" s="3200"/>
      <c r="ANN79" s="3201"/>
      <c r="ANO79" s="3208"/>
      <c r="ANP79" s="3206"/>
      <c r="ANQ79" s="3200"/>
      <c r="ANR79" s="3201"/>
      <c r="ANS79" s="3202"/>
      <c r="ANT79" s="3203"/>
      <c r="ANU79" s="3200"/>
      <c r="ANV79" s="3204"/>
      <c r="ANW79" s="3179"/>
      <c r="ANX79" s="3205"/>
      <c r="ANY79" s="3206"/>
      <c r="ANZ79" s="3207"/>
      <c r="AOA79" s="3208"/>
      <c r="AOB79" s="3209"/>
      <c r="AOC79" s="3208"/>
      <c r="AOD79" s="3209"/>
      <c r="AOE79" s="3200"/>
      <c r="AOF79" s="3201"/>
      <c r="AOG79" s="3208"/>
      <c r="AOH79" s="3206"/>
      <c r="AOI79" s="3200"/>
      <c r="AOJ79" s="3201"/>
      <c r="AOK79" s="3202"/>
      <c r="AOL79" s="3203"/>
      <c r="AOM79" s="3200"/>
      <c r="AON79" s="3204"/>
      <c r="AOO79" s="3179"/>
      <c r="AOP79" s="3205"/>
      <c r="AOQ79" s="3206"/>
      <c r="AOR79" s="3207"/>
      <c r="AOS79" s="3208"/>
      <c r="AOT79" s="3209"/>
      <c r="AOU79" s="3208"/>
      <c r="AOV79" s="3209"/>
      <c r="AOW79" s="3200"/>
      <c r="AOX79" s="3201"/>
      <c r="AOY79" s="3208"/>
      <c r="AOZ79" s="3206"/>
      <c r="APA79" s="3200"/>
      <c r="APB79" s="3201"/>
      <c r="APC79" s="3202"/>
      <c r="APD79" s="3203"/>
      <c r="APE79" s="3200"/>
      <c r="APF79" s="3204"/>
      <c r="APG79" s="3179"/>
      <c r="APH79" s="3205"/>
      <c r="API79" s="3206"/>
      <c r="APJ79" s="3207"/>
      <c r="APK79" s="3208"/>
      <c r="APL79" s="3209"/>
      <c r="APM79" s="3208"/>
      <c r="APN79" s="3209"/>
      <c r="APO79" s="3200"/>
      <c r="APP79" s="3201"/>
      <c r="APQ79" s="3208"/>
      <c r="APR79" s="3206"/>
      <c r="APS79" s="3200"/>
      <c r="APT79" s="3201"/>
      <c r="APU79" s="3202"/>
      <c r="APV79" s="3203"/>
      <c r="APW79" s="3200"/>
      <c r="APX79" s="3204"/>
      <c r="APY79" s="3179"/>
      <c r="APZ79" s="3205"/>
      <c r="AQA79" s="3206"/>
      <c r="AQB79" s="3207"/>
      <c r="AQC79" s="3208"/>
      <c r="AQD79" s="3209"/>
      <c r="AQE79" s="3208"/>
      <c r="AQF79" s="3209"/>
      <c r="AQG79" s="3200"/>
      <c r="AQH79" s="3201"/>
      <c r="AQI79" s="3208"/>
      <c r="AQJ79" s="3206"/>
      <c r="AQK79" s="3200"/>
      <c r="AQL79" s="3201"/>
      <c r="AQM79" s="3202"/>
      <c r="AQN79" s="3203"/>
      <c r="AQO79" s="3200"/>
      <c r="AQP79" s="3204"/>
      <c r="AQQ79" s="3179"/>
      <c r="AQR79" s="3205"/>
      <c r="AQS79" s="3206"/>
      <c r="AQT79" s="3207"/>
      <c r="AQU79" s="3208"/>
      <c r="AQV79" s="3209"/>
      <c r="AQW79" s="3208"/>
      <c r="AQX79" s="3209"/>
      <c r="AQY79" s="3200"/>
      <c r="AQZ79" s="3201"/>
      <c r="ARA79" s="3208"/>
      <c r="ARB79" s="3206"/>
      <c r="ARC79" s="3200"/>
      <c r="ARD79" s="3201"/>
      <c r="ARE79" s="3202"/>
      <c r="ARF79" s="3203"/>
      <c r="ARG79" s="3200"/>
      <c r="ARH79" s="3204"/>
      <c r="ARI79" s="3179"/>
      <c r="ARJ79" s="3205"/>
      <c r="ARK79" s="3206"/>
      <c r="ARL79" s="3207"/>
      <c r="ARM79" s="3208"/>
      <c r="ARN79" s="3209"/>
      <c r="ARO79" s="3208"/>
      <c r="ARP79" s="3209"/>
      <c r="ARQ79" s="3200"/>
      <c r="ARR79" s="3201"/>
      <c r="ARS79" s="3208"/>
      <c r="ART79" s="3206"/>
      <c r="ARU79" s="3200"/>
      <c r="ARV79" s="3201"/>
      <c r="ARW79" s="3202"/>
      <c r="ARX79" s="3203"/>
      <c r="ARY79" s="3200"/>
      <c r="ARZ79" s="3204"/>
      <c r="ASA79" s="3179"/>
      <c r="ASB79" s="3205"/>
      <c r="ASC79" s="3206"/>
      <c r="ASD79" s="3207"/>
      <c r="ASE79" s="3208"/>
      <c r="ASF79" s="3209"/>
      <c r="ASG79" s="3208"/>
      <c r="ASH79" s="3209"/>
      <c r="ASI79" s="3200"/>
      <c r="ASJ79" s="3201"/>
      <c r="ASK79" s="3208"/>
      <c r="ASL79" s="3206"/>
      <c r="ASM79" s="3200"/>
      <c r="ASN79" s="3201"/>
      <c r="ASO79" s="3202"/>
      <c r="ASP79" s="3203"/>
      <c r="ASQ79" s="3200"/>
      <c r="ASR79" s="3204"/>
      <c r="ASS79" s="3179"/>
      <c r="AST79" s="3205"/>
      <c r="ASU79" s="3206"/>
      <c r="ASV79" s="3207"/>
      <c r="ASW79" s="3208"/>
      <c r="ASX79" s="3209"/>
      <c r="ASY79" s="3208"/>
      <c r="ASZ79" s="3209"/>
      <c r="ATA79" s="3200"/>
      <c r="ATB79" s="3201"/>
      <c r="ATC79" s="3208"/>
      <c r="ATD79" s="3206"/>
      <c r="ATE79" s="3200"/>
      <c r="ATF79" s="3201"/>
      <c r="ATG79" s="3202"/>
      <c r="ATH79" s="3203"/>
      <c r="ATI79" s="3200"/>
      <c r="ATJ79" s="3204"/>
      <c r="ATK79" s="3179"/>
      <c r="ATL79" s="3205"/>
      <c r="ATM79" s="3206"/>
      <c r="ATN79" s="3207"/>
      <c r="ATO79" s="3208"/>
      <c r="ATP79" s="3209"/>
      <c r="ATQ79" s="3208"/>
      <c r="ATR79" s="3209"/>
      <c r="ATS79" s="3200"/>
      <c r="ATT79" s="3201"/>
      <c r="ATU79" s="3208"/>
      <c r="ATV79" s="3206"/>
      <c r="ATW79" s="3200"/>
      <c r="ATX79" s="3201"/>
      <c r="ATY79" s="3202"/>
      <c r="ATZ79" s="3203"/>
      <c r="AUA79" s="3200"/>
      <c r="AUB79" s="3204"/>
      <c r="AUC79" s="3179"/>
      <c r="AUD79" s="3205"/>
      <c r="AUE79" s="3206"/>
      <c r="AUF79" s="3207"/>
      <c r="AUG79" s="3208"/>
      <c r="AUH79" s="3209"/>
      <c r="AUI79" s="3208"/>
      <c r="AUJ79" s="3209"/>
      <c r="AUK79" s="3200"/>
      <c r="AUL79" s="3201"/>
      <c r="AUM79" s="3208"/>
      <c r="AUN79" s="3206"/>
      <c r="AUO79" s="3200"/>
      <c r="AUP79" s="3201"/>
      <c r="AUQ79" s="3202"/>
      <c r="AUR79" s="3203"/>
      <c r="AUS79" s="3200"/>
      <c r="AUT79" s="3204"/>
      <c r="AUU79" s="3179"/>
      <c r="AUV79" s="3205"/>
      <c r="AUW79" s="3206"/>
      <c r="AUX79" s="3207"/>
      <c r="AUY79" s="3208"/>
      <c r="AUZ79" s="3209"/>
      <c r="AVA79" s="3208"/>
      <c r="AVB79" s="3209"/>
      <c r="AVC79" s="3200"/>
      <c r="AVD79" s="3201"/>
      <c r="AVE79" s="3208"/>
      <c r="AVF79" s="3206"/>
      <c r="AVG79" s="3200"/>
      <c r="AVH79" s="3201"/>
      <c r="AVI79" s="3202"/>
      <c r="AVJ79" s="3203"/>
      <c r="AVK79" s="3200"/>
      <c r="AVL79" s="3204"/>
      <c r="AVM79" s="3179"/>
      <c r="AVN79" s="3205"/>
      <c r="AVO79" s="3206"/>
      <c r="AVP79" s="3207"/>
      <c r="AVQ79" s="3208"/>
      <c r="AVR79" s="3209"/>
      <c r="AVS79" s="3208"/>
      <c r="AVT79" s="3209"/>
      <c r="AVU79" s="3200"/>
      <c r="AVV79" s="3201"/>
      <c r="AVW79" s="3208"/>
      <c r="AVX79" s="3206"/>
      <c r="AVY79" s="3200"/>
      <c r="AVZ79" s="3201"/>
      <c r="AWA79" s="3202"/>
      <c r="AWB79" s="3203"/>
      <c r="AWC79" s="3200"/>
      <c r="AWD79" s="3204"/>
      <c r="AWE79" s="3179"/>
      <c r="AWF79" s="3205"/>
      <c r="AWG79" s="3206"/>
      <c r="AWH79" s="3207"/>
      <c r="AWI79" s="3208"/>
      <c r="AWJ79" s="3209"/>
      <c r="AWK79" s="3208"/>
      <c r="AWL79" s="3209"/>
      <c r="AWM79" s="3200"/>
      <c r="AWN79" s="3201"/>
      <c r="AWO79" s="3208"/>
      <c r="AWP79" s="3206"/>
      <c r="AWQ79" s="3200"/>
      <c r="AWR79" s="3201"/>
      <c r="AWS79" s="3202"/>
      <c r="AWT79" s="3203"/>
      <c r="AWU79" s="3200"/>
      <c r="AWV79" s="3204"/>
      <c r="AWW79" s="3179"/>
      <c r="AWX79" s="3205"/>
      <c r="AWY79" s="3206"/>
      <c r="AWZ79" s="3207"/>
      <c r="AXA79" s="3208"/>
      <c r="AXB79" s="3209"/>
      <c r="AXC79" s="3208"/>
      <c r="AXD79" s="3209"/>
      <c r="AXE79" s="3200"/>
      <c r="AXF79" s="3201"/>
      <c r="AXG79" s="3208"/>
      <c r="AXH79" s="3206"/>
      <c r="AXI79" s="3200"/>
      <c r="AXJ79" s="3201"/>
      <c r="AXK79" s="3202"/>
      <c r="AXL79" s="3203"/>
      <c r="AXM79" s="3200"/>
      <c r="AXN79" s="3204"/>
      <c r="AXO79" s="3179"/>
      <c r="AXP79" s="3205"/>
      <c r="AXQ79" s="3206"/>
      <c r="AXR79" s="3207"/>
      <c r="AXS79" s="3208"/>
      <c r="AXT79" s="3209"/>
      <c r="AXU79" s="3208"/>
      <c r="AXV79" s="3209"/>
      <c r="AXW79" s="3200"/>
      <c r="AXX79" s="3201"/>
      <c r="AXY79" s="3208"/>
      <c r="AXZ79" s="3206"/>
      <c r="AYA79" s="3200"/>
      <c r="AYB79" s="3201"/>
      <c r="AYC79" s="3202"/>
      <c r="AYD79" s="3203"/>
      <c r="AYE79" s="3200"/>
      <c r="AYF79" s="3204"/>
      <c r="AYG79" s="3179"/>
      <c r="AYH79" s="3205"/>
      <c r="AYI79" s="3206"/>
      <c r="AYJ79" s="3207"/>
      <c r="AYK79" s="3208"/>
      <c r="AYL79" s="3209"/>
      <c r="AYM79" s="3208"/>
      <c r="AYN79" s="3209"/>
      <c r="AYO79" s="3200"/>
      <c r="AYP79" s="3201"/>
      <c r="AYQ79" s="3208"/>
      <c r="AYR79" s="3206"/>
      <c r="AYS79" s="3200"/>
      <c r="AYT79" s="3201"/>
      <c r="AYU79" s="3202"/>
      <c r="AYV79" s="3203"/>
      <c r="AYW79" s="3200"/>
      <c r="AYX79" s="3204"/>
      <c r="AYY79" s="3179"/>
      <c r="AYZ79" s="3205"/>
      <c r="AZA79" s="3206"/>
      <c r="AZB79" s="3207"/>
      <c r="AZC79" s="3208"/>
      <c r="AZD79" s="3209"/>
      <c r="AZE79" s="3208"/>
      <c r="AZF79" s="3209"/>
      <c r="AZG79" s="3200"/>
      <c r="AZH79" s="3201"/>
      <c r="AZI79" s="3208"/>
      <c r="AZJ79" s="3206"/>
      <c r="AZK79" s="3200"/>
      <c r="AZL79" s="3201"/>
      <c r="AZM79" s="3202"/>
      <c r="AZN79" s="3203"/>
      <c r="AZO79" s="3200"/>
      <c r="AZP79" s="3204"/>
      <c r="AZQ79" s="3179"/>
      <c r="AZR79" s="3205"/>
      <c r="AZS79" s="3206"/>
      <c r="AZT79" s="3207"/>
      <c r="AZU79" s="3208"/>
      <c r="AZV79" s="3209"/>
      <c r="AZW79" s="3208"/>
      <c r="AZX79" s="3209"/>
      <c r="AZY79" s="3200"/>
      <c r="AZZ79" s="3201"/>
      <c r="BAA79" s="3208"/>
      <c r="BAB79" s="3206"/>
      <c r="BAC79" s="3200"/>
      <c r="BAD79" s="3201"/>
      <c r="BAE79" s="3202"/>
      <c r="BAF79" s="3203"/>
      <c r="BAG79" s="3200"/>
      <c r="BAH79" s="3204"/>
      <c r="BAI79" s="3179"/>
      <c r="BAJ79" s="3205"/>
      <c r="BAK79" s="3206"/>
      <c r="BAL79" s="3207"/>
      <c r="BAM79" s="3208"/>
      <c r="BAN79" s="3209"/>
      <c r="BAO79" s="3208"/>
      <c r="BAP79" s="3209"/>
      <c r="BAQ79" s="3200"/>
      <c r="BAR79" s="3201"/>
      <c r="BAS79" s="3208"/>
      <c r="BAT79" s="3206"/>
      <c r="BAU79" s="3200"/>
      <c r="BAV79" s="3201"/>
      <c r="BAW79" s="3202"/>
      <c r="BAX79" s="3203"/>
      <c r="BAY79" s="3200"/>
      <c r="BAZ79" s="3204"/>
      <c r="BBA79" s="3179"/>
      <c r="BBB79" s="3205"/>
      <c r="BBC79" s="3206"/>
      <c r="BBD79" s="3207"/>
      <c r="BBE79" s="3208"/>
      <c r="BBF79" s="3209"/>
      <c r="BBG79" s="3208"/>
      <c r="BBH79" s="3209"/>
      <c r="BBI79" s="3200"/>
      <c r="BBJ79" s="3201"/>
      <c r="BBK79" s="3208"/>
      <c r="BBL79" s="3206"/>
      <c r="BBM79" s="3200"/>
      <c r="BBN79" s="3201"/>
      <c r="BBO79" s="3202"/>
      <c r="BBP79" s="3203"/>
      <c r="BBQ79" s="3200"/>
      <c r="BBR79" s="3204"/>
      <c r="BBS79" s="3179"/>
      <c r="BBT79" s="3205"/>
      <c r="BBU79" s="3206"/>
      <c r="BBV79" s="3207"/>
      <c r="BBW79" s="3208"/>
      <c r="BBX79" s="3209"/>
      <c r="BBY79" s="3208"/>
      <c r="BBZ79" s="3209"/>
      <c r="BCA79" s="3200"/>
      <c r="BCB79" s="3201"/>
      <c r="BCC79" s="3208"/>
      <c r="BCD79" s="3206"/>
      <c r="BCE79" s="3200"/>
      <c r="BCF79" s="3201"/>
      <c r="BCG79" s="3202"/>
      <c r="BCH79" s="3203"/>
      <c r="BCI79" s="3200"/>
      <c r="BCJ79" s="3204"/>
      <c r="BCK79" s="3179"/>
      <c r="BCL79" s="3205"/>
      <c r="BCM79" s="3206"/>
      <c r="BCN79" s="3207"/>
      <c r="BCO79" s="3208"/>
      <c r="BCP79" s="3209"/>
      <c r="BCQ79" s="3208"/>
      <c r="BCR79" s="3209"/>
      <c r="BCS79" s="3200"/>
      <c r="BCT79" s="3201"/>
      <c r="BCU79" s="3208"/>
      <c r="BCV79" s="3206"/>
      <c r="BCW79" s="3200"/>
      <c r="BCX79" s="3201"/>
      <c r="BCY79" s="3202"/>
      <c r="BCZ79" s="3203"/>
      <c r="BDA79" s="3200"/>
      <c r="BDB79" s="3204"/>
      <c r="BDC79" s="3179"/>
      <c r="BDD79" s="3205"/>
      <c r="BDE79" s="3206"/>
      <c r="BDF79" s="3207"/>
      <c r="BDG79" s="3208"/>
      <c r="BDH79" s="3209"/>
      <c r="BDI79" s="3208"/>
      <c r="BDJ79" s="3209"/>
      <c r="BDK79" s="3200"/>
      <c r="BDL79" s="3201"/>
      <c r="BDM79" s="3208"/>
      <c r="BDN79" s="3206"/>
      <c r="BDO79" s="3200"/>
      <c r="BDP79" s="3201"/>
      <c r="BDQ79" s="3202"/>
      <c r="BDR79" s="3203"/>
      <c r="BDS79" s="3200"/>
      <c r="BDT79" s="3204"/>
      <c r="BDU79" s="3179"/>
      <c r="BDV79" s="3205"/>
      <c r="BDW79" s="3206"/>
      <c r="BDX79" s="3207"/>
      <c r="BDY79" s="3208"/>
      <c r="BDZ79" s="3209"/>
      <c r="BEA79" s="3208"/>
      <c r="BEB79" s="3209"/>
      <c r="BEC79" s="3200"/>
      <c r="BED79" s="3201"/>
      <c r="BEE79" s="3208"/>
      <c r="BEF79" s="3206"/>
      <c r="BEG79" s="3200"/>
      <c r="BEH79" s="3201"/>
      <c r="BEI79" s="3202"/>
      <c r="BEJ79" s="3203"/>
      <c r="BEK79" s="3200"/>
      <c r="BEL79" s="3204"/>
      <c r="BEM79" s="3179"/>
      <c r="BEN79" s="3205"/>
      <c r="BEO79" s="3206"/>
      <c r="BEP79" s="3207"/>
      <c r="BEQ79" s="3208"/>
      <c r="BER79" s="3209"/>
      <c r="BES79" s="3208"/>
      <c r="BET79" s="3209"/>
      <c r="BEU79" s="3200"/>
      <c r="BEV79" s="3201"/>
      <c r="BEW79" s="3208"/>
      <c r="BEX79" s="3206"/>
      <c r="BEY79" s="3200"/>
      <c r="BEZ79" s="3201"/>
      <c r="BFA79" s="3202"/>
      <c r="BFB79" s="3203"/>
      <c r="BFC79" s="3200"/>
      <c r="BFD79" s="3204"/>
      <c r="BFE79" s="3179"/>
      <c r="BFF79" s="3205"/>
      <c r="BFG79" s="3206"/>
      <c r="BFH79" s="3207"/>
      <c r="BFI79" s="3208"/>
      <c r="BFJ79" s="3209"/>
      <c r="BFK79" s="3208"/>
      <c r="BFL79" s="3209"/>
      <c r="BFM79" s="3200"/>
      <c r="BFN79" s="3201"/>
      <c r="BFO79" s="3208"/>
      <c r="BFP79" s="3206"/>
      <c r="BFQ79" s="3200"/>
      <c r="BFR79" s="3201"/>
      <c r="BFS79" s="3202"/>
      <c r="BFT79" s="3203"/>
      <c r="BFU79" s="3200"/>
      <c r="BFV79" s="3204"/>
      <c r="BFW79" s="3179"/>
      <c r="BFX79" s="3205"/>
      <c r="BFY79" s="3206"/>
      <c r="BFZ79" s="3207"/>
      <c r="BGA79" s="3208"/>
      <c r="BGB79" s="3209"/>
      <c r="BGC79" s="3208"/>
      <c r="BGD79" s="3209"/>
      <c r="BGE79" s="3200"/>
      <c r="BGF79" s="3201"/>
      <c r="BGG79" s="3208"/>
      <c r="BGH79" s="3206"/>
      <c r="BGI79" s="3200"/>
      <c r="BGJ79" s="3201"/>
      <c r="BGK79" s="3202"/>
      <c r="BGL79" s="3203"/>
      <c r="BGM79" s="3200"/>
      <c r="BGN79" s="3204"/>
      <c r="BGO79" s="3179"/>
      <c r="BGP79" s="3205"/>
      <c r="BGQ79" s="3206"/>
      <c r="BGR79" s="3207"/>
      <c r="BGS79" s="3208"/>
      <c r="BGT79" s="3209"/>
      <c r="BGU79" s="3208"/>
      <c r="BGV79" s="3209"/>
      <c r="BGW79" s="3200"/>
      <c r="BGX79" s="3201"/>
      <c r="BGY79" s="3208"/>
      <c r="BGZ79" s="3206"/>
      <c r="BHA79" s="3200"/>
      <c r="BHB79" s="3201"/>
      <c r="BHC79" s="3202"/>
      <c r="BHD79" s="3203"/>
      <c r="BHE79" s="3200"/>
      <c r="BHF79" s="3204"/>
      <c r="BHG79" s="3179"/>
      <c r="BHH79" s="3205"/>
      <c r="BHI79" s="3206"/>
      <c r="BHJ79" s="3207"/>
      <c r="BHK79" s="3208"/>
      <c r="BHL79" s="3209"/>
      <c r="BHM79" s="3208"/>
      <c r="BHN79" s="3209"/>
      <c r="BHO79" s="3200"/>
      <c r="BHP79" s="3201"/>
      <c r="BHQ79" s="3208"/>
      <c r="BHR79" s="3206"/>
      <c r="BHS79" s="3200"/>
      <c r="BHT79" s="3201"/>
      <c r="BHU79" s="3202"/>
      <c r="BHV79" s="3203"/>
      <c r="BHW79" s="3200"/>
      <c r="BHX79" s="3204"/>
      <c r="BHY79" s="3179"/>
      <c r="BHZ79" s="3205"/>
      <c r="BIA79" s="3206"/>
      <c r="BIB79" s="3207"/>
      <c r="BIC79" s="3208"/>
      <c r="BID79" s="3209"/>
      <c r="BIE79" s="3208"/>
      <c r="BIF79" s="3209"/>
      <c r="BIG79" s="3200"/>
      <c r="BIH79" s="3201"/>
      <c r="BII79" s="3208"/>
      <c r="BIJ79" s="3206"/>
      <c r="BIK79" s="3200"/>
      <c r="BIL79" s="3201"/>
      <c r="BIM79" s="3202"/>
      <c r="BIN79" s="3203"/>
      <c r="BIO79" s="3200"/>
      <c r="BIP79" s="3204"/>
      <c r="BIQ79" s="3179"/>
      <c r="BIR79" s="3205"/>
      <c r="BIS79" s="3206"/>
      <c r="BIT79" s="3207"/>
      <c r="BIU79" s="3208"/>
      <c r="BIV79" s="3209"/>
      <c r="BIW79" s="3208"/>
      <c r="BIX79" s="3209"/>
      <c r="BIY79" s="3200"/>
      <c r="BIZ79" s="3201"/>
      <c r="BJA79" s="3208"/>
      <c r="BJB79" s="3206"/>
      <c r="BJC79" s="3200"/>
      <c r="BJD79" s="3201"/>
      <c r="BJE79" s="3202"/>
      <c r="BJF79" s="3203"/>
      <c r="BJG79" s="3200"/>
      <c r="BJH79" s="3204"/>
      <c r="BJI79" s="3179"/>
      <c r="BJJ79" s="3205"/>
      <c r="BJK79" s="3206"/>
      <c r="BJL79" s="3207"/>
      <c r="BJM79" s="3208"/>
      <c r="BJN79" s="3209"/>
      <c r="BJO79" s="3208"/>
      <c r="BJP79" s="3209"/>
      <c r="BJQ79" s="3200"/>
      <c r="BJR79" s="3201"/>
      <c r="BJS79" s="3208"/>
      <c r="BJT79" s="3206"/>
      <c r="BJU79" s="3200"/>
      <c r="BJV79" s="3201"/>
      <c r="BJW79" s="3202"/>
      <c r="BJX79" s="3203"/>
      <c r="BJY79" s="3200"/>
      <c r="BJZ79" s="3204"/>
      <c r="BKA79" s="3179"/>
      <c r="BKB79" s="3205"/>
      <c r="BKC79" s="3206"/>
      <c r="BKD79" s="3207"/>
      <c r="BKE79" s="3208"/>
      <c r="BKF79" s="3209"/>
      <c r="BKG79" s="3208"/>
      <c r="BKH79" s="3209"/>
      <c r="BKI79" s="3200"/>
      <c r="BKJ79" s="3201"/>
      <c r="BKK79" s="3208"/>
      <c r="BKL79" s="3206"/>
      <c r="BKM79" s="3200"/>
      <c r="BKN79" s="3201"/>
      <c r="BKO79" s="3202"/>
      <c r="BKP79" s="3203"/>
      <c r="BKQ79" s="3200"/>
      <c r="BKR79" s="3204"/>
      <c r="BKS79" s="3179"/>
      <c r="BKT79" s="3205"/>
      <c r="BKU79" s="3206"/>
      <c r="BKV79" s="3207"/>
      <c r="BKW79" s="3208"/>
      <c r="BKX79" s="3209"/>
      <c r="BKY79" s="3208"/>
      <c r="BKZ79" s="3209"/>
      <c r="BLA79" s="3200"/>
      <c r="BLB79" s="3201"/>
      <c r="BLC79" s="3208"/>
      <c r="BLD79" s="3206"/>
      <c r="BLE79" s="3200"/>
      <c r="BLF79" s="3201"/>
      <c r="BLG79" s="3202"/>
      <c r="BLH79" s="3203"/>
      <c r="BLI79" s="3200"/>
      <c r="BLJ79" s="3204"/>
      <c r="BLK79" s="3179"/>
      <c r="BLL79" s="3205"/>
      <c r="BLM79" s="3206"/>
      <c r="BLN79" s="3207"/>
      <c r="BLO79" s="3208"/>
      <c r="BLP79" s="3209"/>
      <c r="BLQ79" s="3208"/>
      <c r="BLR79" s="3209"/>
      <c r="BLS79" s="3200"/>
      <c r="BLT79" s="3201"/>
      <c r="BLU79" s="3208"/>
      <c r="BLV79" s="3206"/>
      <c r="BLW79" s="3200"/>
      <c r="BLX79" s="3201"/>
      <c r="BLY79" s="3202"/>
      <c r="BLZ79" s="3203"/>
      <c r="BMA79" s="3200"/>
      <c r="BMB79" s="3204"/>
      <c r="BMC79" s="3179"/>
      <c r="BMD79" s="3205"/>
      <c r="BME79" s="3206"/>
      <c r="BMF79" s="3207"/>
      <c r="BMG79" s="3208"/>
      <c r="BMH79" s="3209"/>
      <c r="BMI79" s="3208"/>
      <c r="BMJ79" s="3209"/>
      <c r="BMK79" s="3200"/>
      <c r="BML79" s="3201"/>
      <c r="BMM79" s="3208"/>
      <c r="BMN79" s="3206"/>
      <c r="BMO79" s="3200"/>
      <c r="BMP79" s="3201"/>
      <c r="BMQ79" s="3202"/>
      <c r="BMR79" s="3203"/>
      <c r="BMS79" s="3200"/>
      <c r="BMT79" s="3204"/>
      <c r="BMU79" s="3179"/>
      <c r="BMV79" s="3205"/>
      <c r="BMW79" s="3206"/>
      <c r="BMX79" s="3207"/>
      <c r="BMY79" s="3208"/>
      <c r="BMZ79" s="3209"/>
      <c r="BNA79" s="3208"/>
      <c r="BNB79" s="3209"/>
      <c r="BNC79" s="3200"/>
      <c r="BND79" s="3201"/>
      <c r="BNE79" s="3208"/>
      <c r="BNF79" s="3206"/>
      <c r="BNG79" s="3200"/>
      <c r="BNH79" s="3201"/>
      <c r="BNI79" s="3202"/>
      <c r="BNJ79" s="3203"/>
      <c r="BNK79" s="3200"/>
      <c r="BNL79" s="3204"/>
      <c r="BNM79" s="3179"/>
      <c r="BNN79" s="3205"/>
      <c r="BNO79" s="3206"/>
      <c r="BNP79" s="3207"/>
      <c r="BNQ79" s="3208"/>
      <c r="BNR79" s="3209"/>
      <c r="BNS79" s="3208"/>
      <c r="BNT79" s="3209"/>
      <c r="BNU79" s="3200"/>
      <c r="BNV79" s="3201"/>
      <c r="BNW79" s="3208"/>
      <c r="BNX79" s="3206"/>
      <c r="BNY79" s="3200"/>
      <c r="BNZ79" s="3201"/>
      <c r="BOA79" s="3202"/>
      <c r="BOB79" s="3203"/>
      <c r="BOC79" s="3200"/>
      <c r="BOD79" s="3204"/>
      <c r="BOE79" s="3179"/>
      <c r="BOF79" s="3205"/>
      <c r="BOG79" s="3206"/>
      <c r="BOH79" s="3207"/>
      <c r="BOI79" s="3208"/>
      <c r="BOJ79" s="3209"/>
      <c r="BOK79" s="3208"/>
      <c r="BOL79" s="3209"/>
      <c r="BOM79" s="3200"/>
      <c r="BON79" s="3201"/>
      <c r="BOO79" s="3208"/>
      <c r="BOP79" s="3206"/>
      <c r="BOQ79" s="3200"/>
      <c r="BOR79" s="3201"/>
      <c r="BOS79" s="3202"/>
      <c r="BOT79" s="3203"/>
      <c r="BOU79" s="3200"/>
      <c r="BOV79" s="3204"/>
      <c r="BOW79" s="3179"/>
      <c r="BOX79" s="3205"/>
      <c r="BOY79" s="3206"/>
      <c r="BOZ79" s="3207"/>
      <c r="BPA79" s="3208"/>
      <c r="BPB79" s="3209"/>
      <c r="BPC79" s="3208"/>
      <c r="BPD79" s="3209"/>
      <c r="BPE79" s="3200"/>
      <c r="BPF79" s="3201"/>
      <c r="BPG79" s="3208"/>
      <c r="BPH79" s="3206"/>
      <c r="BPI79" s="3200"/>
      <c r="BPJ79" s="3201"/>
      <c r="BPK79" s="3202"/>
      <c r="BPL79" s="3203"/>
      <c r="BPM79" s="3200"/>
      <c r="BPN79" s="3204"/>
      <c r="BPO79" s="3179"/>
      <c r="BPP79" s="3205"/>
      <c r="BPQ79" s="3206"/>
      <c r="BPR79" s="3207"/>
      <c r="BPS79" s="3208"/>
      <c r="BPT79" s="3209"/>
      <c r="BPU79" s="3208"/>
      <c r="BPV79" s="3209"/>
      <c r="BPW79" s="3200"/>
      <c r="BPX79" s="3201"/>
      <c r="BPY79" s="3208"/>
      <c r="BPZ79" s="3206"/>
      <c r="BQA79" s="3200"/>
      <c r="BQB79" s="3201"/>
      <c r="BQC79" s="3202"/>
      <c r="BQD79" s="3203"/>
      <c r="BQE79" s="3200"/>
      <c r="BQF79" s="3204"/>
      <c r="BQG79" s="3179"/>
      <c r="BQH79" s="3205"/>
      <c r="BQI79" s="3206"/>
      <c r="BQJ79" s="3207"/>
      <c r="BQK79" s="3208"/>
      <c r="BQL79" s="3209"/>
      <c r="BQM79" s="3208"/>
      <c r="BQN79" s="3209"/>
      <c r="BQO79" s="3200"/>
      <c r="BQP79" s="3201"/>
      <c r="BQQ79" s="3208"/>
      <c r="BQR79" s="3206"/>
      <c r="BQS79" s="3200"/>
      <c r="BQT79" s="3201"/>
      <c r="BQU79" s="3202"/>
      <c r="BQV79" s="3203"/>
      <c r="BQW79" s="3200"/>
      <c r="BQX79" s="3204"/>
      <c r="BQY79" s="3179"/>
      <c r="BQZ79" s="3205"/>
      <c r="BRA79" s="3206"/>
      <c r="BRB79" s="3207"/>
      <c r="BRC79" s="3208"/>
      <c r="BRD79" s="3209"/>
      <c r="BRE79" s="3208"/>
      <c r="BRF79" s="3209"/>
      <c r="BRG79" s="3200"/>
      <c r="BRH79" s="3201"/>
      <c r="BRI79" s="3208"/>
      <c r="BRJ79" s="3206"/>
      <c r="BRK79" s="3200"/>
      <c r="BRL79" s="3201"/>
      <c r="BRM79" s="3202"/>
      <c r="BRN79" s="3203"/>
      <c r="BRO79" s="3200"/>
      <c r="BRP79" s="3204"/>
      <c r="BRQ79" s="3179"/>
      <c r="BRR79" s="3205"/>
      <c r="BRS79" s="3206"/>
      <c r="BRT79" s="3207"/>
      <c r="BRU79" s="3208"/>
      <c r="BRV79" s="3209"/>
      <c r="BRW79" s="3208"/>
      <c r="BRX79" s="3209"/>
      <c r="BRY79" s="3200"/>
      <c r="BRZ79" s="3201"/>
      <c r="BSA79" s="3208"/>
      <c r="BSB79" s="3206"/>
      <c r="BSC79" s="3200"/>
      <c r="BSD79" s="3201"/>
      <c r="BSE79" s="3202"/>
      <c r="BSF79" s="3203"/>
      <c r="BSG79" s="3200"/>
      <c r="BSH79" s="3204"/>
      <c r="BSI79" s="3179"/>
      <c r="BSJ79" s="3205"/>
      <c r="BSK79" s="3206"/>
      <c r="BSL79" s="3207"/>
      <c r="BSM79" s="3208"/>
      <c r="BSN79" s="3209"/>
      <c r="BSO79" s="3208"/>
      <c r="BSP79" s="3209"/>
      <c r="BSQ79" s="3200"/>
      <c r="BSR79" s="3201"/>
      <c r="BSS79" s="3208"/>
      <c r="BST79" s="3206"/>
      <c r="BSU79" s="3200"/>
      <c r="BSV79" s="3201"/>
      <c r="BSW79" s="3202"/>
      <c r="BSX79" s="3203"/>
      <c r="BSY79" s="3200"/>
      <c r="BSZ79" s="3204"/>
      <c r="BTA79" s="3179"/>
      <c r="BTB79" s="3205"/>
      <c r="BTC79" s="3206"/>
      <c r="BTD79" s="3207"/>
      <c r="BTE79" s="3208"/>
      <c r="BTF79" s="3209"/>
      <c r="BTG79" s="3208"/>
      <c r="BTH79" s="3209"/>
      <c r="BTI79" s="3200"/>
      <c r="BTJ79" s="3201"/>
      <c r="BTK79" s="3208"/>
      <c r="BTL79" s="3206"/>
      <c r="BTM79" s="3200"/>
      <c r="BTN79" s="3201"/>
      <c r="BTO79" s="3202"/>
      <c r="BTP79" s="3203"/>
      <c r="BTQ79" s="3200"/>
      <c r="BTR79" s="3204"/>
      <c r="BTS79" s="3179"/>
      <c r="BTT79" s="3205"/>
      <c r="BTU79" s="3206"/>
      <c r="BTV79" s="3207"/>
      <c r="BTW79" s="3208"/>
      <c r="BTX79" s="3209"/>
      <c r="BTY79" s="3208"/>
      <c r="BTZ79" s="3209"/>
      <c r="BUA79" s="3200"/>
      <c r="BUB79" s="3201"/>
      <c r="BUC79" s="3208"/>
      <c r="BUD79" s="3206"/>
      <c r="BUE79" s="3200"/>
      <c r="BUF79" s="3201"/>
      <c r="BUG79" s="3202"/>
      <c r="BUH79" s="3203"/>
      <c r="BUI79" s="3200"/>
      <c r="BUJ79" s="3204"/>
      <c r="BUK79" s="3179"/>
      <c r="BUL79" s="3205"/>
      <c r="BUM79" s="3206"/>
      <c r="BUN79" s="3207"/>
      <c r="BUO79" s="3208"/>
      <c r="BUP79" s="3209"/>
      <c r="BUQ79" s="3208"/>
      <c r="BUR79" s="3209"/>
      <c r="BUS79" s="3200"/>
      <c r="BUT79" s="3201"/>
      <c r="BUU79" s="3208"/>
      <c r="BUV79" s="3206"/>
      <c r="BUW79" s="3200"/>
      <c r="BUX79" s="3201"/>
      <c r="BUY79" s="3202"/>
      <c r="BUZ79" s="3203"/>
      <c r="BVA79" s="3200"/>
      <c r="BVB79" s="3204"/>
      <c r="BVC79" s="3179"/>
      <c r="BVD79" s="3205"/>
      <c r="BVE79" s="3206"/>
      <c r="BVF79" s="3207"/>
      <c r="BVG79" s="3208"/>
      <c r="BVH79" s="3209"/>
      <c r="BVI79" s="3208"/>
      <c r="BVJ79" s="3209"/>
      <c r="BVK79" s="3200"/>
      <c r="BVL79" s="3201"/>
      <c r="BVM79" s="3208"/>
      <c r="BVN79" s="3206"/>
      <c r="BVO79" s="3200"/>
      <c r="BVP79" s="3201"/>
      <c r="BVQ79" s="3202"/>
      <c r="BVR79" s="3203"/>
      <c r="BVS79" s="3200"/>
      <c r="BVT79" s="3204"/>
      <c r="BVU79" s="3179"/>
      <c r="BVV79" s="3205"/>
      <c r="BVW79" s="3206"/>
      <c r="BVX79" s="3207"/>
      <c r="BVY79" s="3208"/>
      <c r="BVZ79" s="3209"/>
      <c r="BWA79" s="3208"/>
      <c r="BWB79" s="3209"/>
      <c r="BWC79" s="3200"/>
      <c r="BWD79" s="3201"/>
      <c r="BWE79" s="3208"/>
      <c r="BWF79" s="3206"/>
      <c r="BWG79" s="3200"/>
      <c r="BWH79" s="3201"/>
      <c r="BWI79" s="3202"/>
      <c r="BWJ79" s="3203"/>
      <c r="BWK79" s="3200"/>
      <c r="BWL79" s="3204"/>
      <c r="BWM79" s="3179"/>
      <c r="BWN79" s="3205"/>
      <c r="BWO79" s="3206"/>
      <c r="BWP79" s="3207"/>
      <c r="BWQ79" s="3208"/>
      <c r="BWR79" s="3209"/>
      <c r="BWS79" s="3208"/>
      <c r="BWT79" s="3209"/>
      <c r="BWU79" s="3200"/>
      <c r="BWV79" s="3201"/>
      <c r="BWW79" s="3208"/>
      <c r="BWX79" s="3206"/>
      <c r="BWY79" s="3200"/>
      <c r="BWZ79" s="3201"/>
      <c r="BXA79" s="3202"/>
      <c r="BXB79" s="3203"/>
      <c r="BXC79" s="3200"/>
      <c r="BXD79" s="3204"/>
      <c r="BXE79" s="3179"/>
      <c r="BXF79" s="3205"/>
      <c r="BXG79" s="3206"/>
      <c r="BXH79" s="3207"/>
      <c r="BXI79" s="3208"/>
      <c r="BXJ79" s="3209"/>
      <c r="BXK79" s="3208"/>
      <c r="BXL79" s="3209"/>
      <c r="BXM79" s="3200"/>
      <c r="BXN79" s="3201"/>
      <c r="BXO79" s="3208"/>
      <c r="BXP79" s="3206"/>
      <c r="BXQ79" s="3200"/>
      <c r="BXR79" s="3201"/>
      <c r="BXS79" s="3202"/>
      <c r="BXT79" s="3203"/>
      <c r="BXU79" s="3200"/>
      <c r="BXV79" s="3204"/>
      <c r="BXW79" s="3179"/>
      <c r="BXX79" s="3205"/>
      <c r="BXY79" s="3206"/>
      <c r="BXZ79" s="3207"/>
      <c r="BYA79" s="3208"/>
      <c r="BYB79" s="3209"/>
      <c r="BYC79" s="3208"/>
      <c r="BYD79" s="3209"/>
      <c r="BYE79" s="3200"/>
      <c r="BYF79" s="3201"/>
      <c r="BYG79" s="3208"/>
      <c r="BYH79" s="3206"/>
      <c r="BYI79" s="3200"/>
      <c r="BYJ79" s="3201"/>
      <c r="BYK79" s="3202"/>
      <c r="BYL79" s="3203"/>
      <c r="BYM79" s="3200"/>
      <c r="BYN79" s="3204"/>
      <c r="BYO79" s="3179"/>
      <c r="BYP79" s="3205"/>
      <c r="BYQ79" s="3206"/>
      <c r="BYR79" s="3207"/>
      <c r="BYS79" s="3208"/>
      <c r="BYT79" s="3209"/>
      <c r="BYU79" s="3208"/>
      <c r="BYV79" s="3209"/>
      <c r="BYW79" s="3200"/>
      <c r="BYX79" s="3201"/>
      <c r="BYY79" s="3208"/>
      <c r="BYZ79" s="3206"/>
      <c r="BZA79" s="3200"/>
      <c r="BZB79" s="3201"/>
      <c r="BZC79" s="3202"/>
      <c r="BZD79" s="3203"/>
      <c r="BZE79" s="3200"/>
      <c r="BZF79" s="3204"/>
      <c r="BZG79" s="3179"/>
      <c r="BZH79" s="3205"/>
      <c r="BZI79" s="3206"/>
      <c r="BZJ79" s="3207"/>
      <c r="BZK79" s="3208"/>
      <c r="BZL79" s="3209"/>
      <c r="BZM79" s="3208"/>
      <c r="BZN79" s="3209"/>
      <c r="BZO79" s="3200"/>
      <c r="BZP79" s="3201"/>
      <c r="BZQ79" s="3208"/>
      <c r="BZR79" s="3206"/>
      <c r="BZS79" s="3200"/>
      <c r="BZT79" s="3201"/>
      <c r="BZU79" s="3202"/>
      <c r="BZV79" s="3203"/>
      <c r="BZW79" s="3200"/>
      <c r="BZX79" s="3204"/>
      <c r="BZY79" s="3179"/>
      <c r="BZZ79" s="3205"/>
      <c r="CAA79" s="3206"/>
      <c r="CAB79" s="3207"/>
      <c r="CAC79" s="3208"/>
      <c r="CAD79" s="3209"/>
      <c r="CAE79" s="3208"/>
      <c r="CAF79" s="3209"/>
      <c r="CAG79" s="3200"/>
      <c r="CAH79" s="3201"/>
      <c r="CAI79" s="3208"/>
      <c r="CAJ79" s="3206"/>
      <c r="CAK79" s="3200"/>
      <c r="CAL79" s="3201"/>
      <c r="CAM79" s="3202"/>
      <c r="CAN79" s="3203"/>
      <c r="CAO79" s="3200"/>
      <c r="CAP79" s="3204"/>
      <c r="CAQ79" s="3179"/>
      <c r="CAR79" s="3205"/>
      <c r="CAS79" s="3206"/>
      <c r="CAT79" s="3207"/>
      <c r="CAU79" s="3208"/>
      <c r="CAV79" s="3209"/>
      <c r="CAW79" s="3208"/>
      <c r="CAX79" s="3209"/>
      <c r="CAY79" s="3200"/>
      <c r="CAZ79" s="3201"/>
      <c r="CBA79" s="3208"/>
      <c r="CBB79" s="3206"/>
      <c r="CBC79" s="3200"/>
      <c r="CBD79" s="3201"/>
      <c r="CBE79" s="3202"/>
      <c r="CBF79" s="3203"/>
      <c r="CBG79" s="3200"/>
      <c r="CBH79" s="3204"/>
      <c r="CBI79" s="3179"/>
      <c r="CBJ79" s="3205"/>
      <c r="CBK79" s="3206"/>
      <c r="CBL79" s="3207"/>
      <c r="CBM79" s="3208"/>
      <c r="CBN79" s="3209"/>
      <c r="CBO79" s="3208"/>
      <c r="CBP79" s="3209"/>
      <c r="CBQ79" s="3200"/>
      <c r="CBR79" s="3201"/>
      <c r="CBS79" s="3208"/>
      <c r="CBT79" s="3206"/>
      <c r="CBU79" s="3200"/>
      <c r="CBV79" s="3201"/>
      <c r="CBW79" s="3202"/>
      <c r="CBX79" s="3203"/>
      <c r="CBY79" s="3200"/>
      <c r="CBZ79" s="3204"/>
      <c r="CCA79" s="3179"/>
      <c r="CCB79" s="3205"/>
      <c r="CCC79" s="3206"/>
      <c r="CCD79" s="3207"/>
      <c r="CCE79" s="3208"/>
      <c r="CCF79" s="3209"/>
      <c r="CCG79" s="3208"/>
      <c r="CCH79" s="3209"/>
      <c r="CCI79" s="3200"/>
      <c r="CCJ79" s="3201"/>
      <c r="CCK79" s="3208"/>
      <c r="CCL79" s="3206"/>
      <c r="CCM79" s="3200"/>
      <c r="CCN79" s="3201"/>
      <c r="CCO79" s="3202"/>
      <c r="CCP79" s="3203"/>
      <c r="CCQ79" s="3200"/>
      <c r="CCR79" s="3204"/>
      <c r="CCS79" s="3179"/>
      <c r="CCT79" s="3205"/>
      <c r="CCU79" s="3206"/>
      <c r="CCV79" s="3207"/>
      <c r="CCW79" s="3208"/>
      <c r="CCX79" s="3209"/>
      <c r="CCY79" s="3208"/>
      <c r="CCZ79" s="3209"/>
      <c r="CDA79" s="3200"/>
      <c r="CDB79" s="3201"/>
      <c r="CDC79" s="3208"/>
      <c r="CDD79" s="3206"/>
      <c r="CDE79" s="3200"/>
      <c r="CDF79" s="3201"/>
      <c r="CDG79" s="3202"/>
      <c r="CDH79" s="3203"/>
      <c r="CDI79" s="3200"/>
      <c r="CDJ79" s="3204"/>
      <c r="CDK79" s="3179"/>
      <c r="CDL79" s="3205"/>
      <c r="CDM79" s="3206"/>
      <c r="CDN79" s="3207"/>
      <c r="CDO79" s="3208"/>
      <c r="CDP79" s="3209"/>
      <c r="CDQ79" s="3208"/>
      <c r="CDR79" s="3209"/>
      <c r="CDS79" s="3200"/>
      <c r="CDT79" s="3201"/>
      <c r="CDU79" s="3208"/>
      <c r="CDV79" s="3206"/>
      <c r="CDW79" s="3200"/>
      <c r="CDX79" s="3201"/>
      <c r="CDY79" s="3202"/>
      <c r="CDZ79" s="3203"/>
      <c r="CEA79" s="3200"/>
      <c r="CEB79" s="3204"/>
      <c r="CEC79" s="3179"/>
      <c r="CED79" s="3205"/>
      <c r="CEE79" s="3206"/>
      <c r="CEF79" s="3207"/>
      <c r="CEG79" s="3208"/>
      <c r="CEH79" s="3209"/>
      <c r="CEI79" s="3208"/>
      <c r="CEJ79" s="3209"/>
      <c r="CEK79" s="3200"/>
      <c r="CEL79" s="3201"/>
      <c r="CEM79" s="3208"/>
      <c r="CEN79" s="3206"/>
      <c r="CEO79" s="3200"/>
      <c r="CEP79" s="3201"/>
      <c r="CEQ79" s="3202"/>
      <c r="CER79" s="3203"/>
      <c r="CES79" s="3200"/>
      <c r="CET79" s="3204"/>
      <c r="CEU79" s="3179"/>
      <c r="CEV79" s="3205"/>
      <c r="CEW79" s="3206"/>
      <c r="CEX79" s="3207"/>
      <c r="CEY79" s="3208"/>
      <c r="CEZ79" s="3209"/>
      <c r="CFA79" s="3208"/>
      <c r="CFB79" s="3209"/>
      <c r="CFC79" s="3200"/>
      <c r="CFD79" s="3201"/>
      <c r="CFE79" s="3208"/>
      <c r="CFF79" s="3206"/>
      <c r="CFG79" s="3200"/>
      <c r="CFH79" s="3201"/>
      <c r="CFI79" s="3202"/>
      <c r="CFJ79" s="3203"/>
      <c r="CFK79" s="3200"/>
      <c r="CFL79" s="3204"/>
      <c r="CFM79" s="3179"/>
      <c r="CFN79" s="3205"/>
      <c r="CFO79" s="3206"/>
      <c r="CFP79" s="3207"/>
      <c r="CFQ79" s="3208"/>
      <c r="CFR79" s="3209"/>
      <c r="CFS79" s="3208"/>
      <c r="CFT79" s="3209"/>
      <c r="CFU79" s="3200"/>
      <c r="CFV79" s="3201"/>
      <c r="CFW79" s="3208"/>
      <c r="CFX79" s="3206"/>
      <c r="CFY79" s="3200"/>
      <c r="CFZ79" s="3201"/>
      <c r="CGA79" s="3202"/>
      <c r="CGB79" s="3203"/>
      <c r="CGC79" s="3200"/>
      <c r="CGD79" s="3204"/>
      <c r="CGE79" s="3179"/>
      <c r="CGF79" s="3205"/>
      <c r="CGG79" s="3206"/>
      <c r="CGH79" s="3207"/>
      <c r="CGI79" s="3208"/>
      <c r="CGJ79" s="3209"/>
      <c r="CGK79" s="3208"/>
      <c r="CGL79" s="3209"/>
      <c r="CGM79" s="3200"/>
      <c r="CGN79" s="3201"/>
      <c r="CGO79" s="3208"/>
      <c r="CGP79" s="3206"/>
      <c r="CGQ79" s="3200"/>
      <c r="CGR79" s="3201"/>
      <c r="CGS79" s="3202"/>
      <c r="CGT79" s="3203"/>
      <c r="CGU79" s="3200"/>
      <c r="CGV79" s="3204"/>
      <c r="CGW79" s="3179"/>
      <c r="CGX79" s="3205"/>
      <c r="CGY79" s="3206"/>
      <c r="CGZ79" s="3207"/>
      <c r="CHA79" s="3208"/>
      <c r="CHB79" s="3209"/>
      <c r="CHC79" s="3208"/>
      <c r="CHD79" s="3209"/>
      <c r="CHE79" s="3200"/>
      <c r="CHF79" s="3201"/>
      <c r="CHG79" s="3208"/>
      <c r="CHH79" s="3206"/>
      <c r="CHI79" s="3200"/>
      <c r="CHJ79" s="3201"/>
      <c r="CHK79" s="3202"/>
      <c r="CHL79" s="3203"/>
      <c r="CHM79" s="3200"/>
      <c r="CHN79" s="3204"/>
      <c r="CHO79" s="3179"/>
      <c r="CHP79" s="3205"/>
      <c r="CHQ79" s="3206"/>
      <c r="CHR79" s="3207"/>
      <c r="CHS79" s="3208"/>
      <c r="CHT79" s="3209"/>
      <c r="CHU79" s="3208"/>
      <c r="CHV79" s="3209"/>
      <c r="CHW79" s="3200"/>
      <c r="CHX79" s="3201"/>
      <c r="CHY79" s="3208"/>
      <c r="CHZ79" s="3206"/>
      <c r="CIA79" s="3200"/>
      <c r="CIB79" s="3201"/>
      <c r="CIC79" s="3202"/>
      <c r="CID79" s="3203"/>
      <c r="CIE79" s="3200"/>
      <c r="CIF79" s="3204"/>
      <c r="CIG79" s="3179"/>
      <c r="CIH79" s="3205"/>
      <c r="CII79" s="3206"/>
      <c r="CIJ79" s="3207"/>
      <c r="CIK79" s="3208"/>
      <c r="CIL79" s="3209"/>
      <c r="CIM79" s="3208"/>
      <c r="CIN79" s="3209"/>
      <c r="CIO79" s="3200"/>
      <c r="CIP79" s="3201"/>
      <c r="CIQ79" s="3208"/>
      <c r="CIR79" s="3206"/>
      <c r="CIS79" s="3200"/>
      <c r="CIT79" s="3201"/>
      <c r="CIU79" s="3202"/>
      <c r="CIV79" s="3203"/>
      <c r="CIW79" s="3200"/>
      <c r="CIX79" s="3204"/>
      <c r="CIY79" s="3179"/>
      <c r="CIZ79" s="3205"/>
      <c r="CJA79" s="3206"/>
      <c r="CJB79" s="3207"/>
      <c r="CJC79" s="3208"/>
      <c r="CJD79" s="3209"/>
      <c r="CJE79" s="3208"/>
      <c r="CJF79" s="3209"/>
      <c r="CJG79" s="3200"/>
      <c r="CJH79" s="3201"/>
      <c r="CJI79" s="3208"/>
      <c r="CJJ79" s="3206"/>
      <c r="CJK79" s="3200"/>
      <c r="CJL79" s="3201"/>
      <c r="CJM79" s="3202"/>
      <c r="CJN79" s="3203"/>
      <c r="CJO79" s="3200"/>
      <c r="CJP79" s="3204"/>
      <c r="CJQ79" s="3179"/>
      <c r="CJR79" s="3205"/>
      <c r="CJS79" s="3206"/>
      <c r="CJT79" s="3207"/>
      <c r="CJU79" s="3208"/>
      <c r="CJV79" s="3209"/>
      <c r="CJW79" s="3208"/>
      <c r="CJX79" s="3209"/>
      <c r="CJY79" s="3200"/>
      <c r="CJZ79" s="3201"/>
      <c r="CKA79" s="3208"/>
      <c r="CKB79" s="3206"/>
      <c r="CKC79" s="3200"/>
      <c r="CKD79" s="3201"/>
      <c r="CKE79" s="3202"/>
      <c r="CKF79" s="3203"/>
      <c r="CKG79" s="3200"/>
      <c r="CKH79" s="3204"/>
      <c r="CKI79" s="3179"/>
      <c r="CKJ79" s="3205"/>
      <c r="CKK79" s="3206"/>
      <c r="CKL79" s="3207"/>
      <c r="CKM79" s="3208"/>
      <c r="CKN79" s="3209"/>
      <c r="CKO79" s="3208"/>
      <c r="CKP79" s="3209"/>
      <c r="CKQ79" s="3200"/>
      <c r="CKR79" s="3201"/>
      <c r="CKS79" s="3208"/>
      <c r="CKT79" s="3206"/>
      <c r="CKU79" s="3200"/>
      <c r="CKV79" s="3201"/>
      <c r="CKW79" s="3202"/>
      <c r="CKX79" s="3203"/>
      <c r="CKY79" s="3200"/>
      <c r="CKZ79" s="3204"/>
      <c r="CLA79" s="3179"/>
      <c r="CLB79" s="3205"/>
      <c r="CLC79" s="3206"/>
      <c r="CLD79" s="3207"/>
      <c r="CLE79" s="3208"/>
      <c r="CLF79" s="3209"/>
      <c r="CLG79" s="3208"/>
      <c r="CLH79" s="3209"/>
      <c r="CLI79" s="3200"/>
      <c r="CLJ79" s="3201"/>
      <c r="CLK79" s="3208"/>
      <c r="CLL79" s="3206"/>
      <c r="CLM79" s="3200"/>
      <c r="CLN79" s="3201"/>
      <c r="CLO79" s="3202"/>
      <c r="CLP79" s="3203"/>
      <c r="CLQ79" s="3200"/>
      <c r="CLR79" s="3204"/>
      <c r="CLS79" s="3179"/>
      <c r="CLT79" s="3205"/>
      <c r="CLU79" s="3206"/>
      <c r="CLV79" s="3207"/>
      <c r="CLW79" s="3208"/>
      <c r="CLX79" s="3209"/>
      <c r="CLY79" s="3208"/>
      <c r="CLZ79" s="3209"/>
      <c r="CMA79" s="3200"/>
      <c r="CMB79" s="3201"/>
      <c r="CMC79" s="3208"/>
      <c r="CMD79" s="3206"/>
      <c r="CME79" s="3200"/>
      <c r="CMF79" s="3201"/>
      <c r="CMG79" s="3202"/>
      <c r="CMH79" s="3203"/>
      <c r="CMI79" s="3200"/>
      <c r="CMJ79" s="3204"/>
      <c r="CMK79" s="3179"/>
      <c r="CML79" s="3205"/>
      <c r="CMM79" s="3206"/>
      <c r="CMN79" s="3207"/>
      <c r="CMO79" s="3208"/>
      <c r="CMP79" s="3209"/>
      <c r="CMQ79" s="3208"/>
      <c r="CMR79" s="3209"/>
      <c r="CMS79" s="3200"/>
      <c r="CMT79" s="3201"/>
      <c r="CMU79" s="3208"/>
      <c r="CMV79" s="3206"/>
      <c r="CMW79" s="3200"/>
      <c r="CMX79" s="3201"/>
      <c r="CMY79" s="3202"/>
      <c r="CMZ79" s="3203"/>
      <c r="CNA79" s="3200"/>
      <c r="CNB79" s="3204"/>
      <c r="CNC79" s="3179"/>
      <c r="CND79" s="3205"/>
      <c r="CNE79" s="3206"/>
      <c r="CNF79" s="3207"/>
      <c r="CNG79" s="3208"/>
      <c r="CNH79" s="3209"/>
      <c r="CNI79" s="3208"/>
      <c r="CNJ79" s="3209"/>
      <c r="CNK79" s="3200"/>
      <c r="CNL79" s="3201"/>
      <c r="CNM79" s="3208"/>
      <c r="CNN79" s="3206"/>
      <c r="CNO79" s="3200"/>
      <c r="CNP79" s="3201"/>
      <c r="CNQ79" s="3202"/>
      <c r="CNR79" s="3203"/>
      <c r="CNS79" s="3200"/>
      <c r="CNT79" s="3204"/>
      <c r="CNU79" s="3179"/>
      <c r="CNV79" s="3205"/>
      <c r="CNW79" s="3206"/>
      <c r="CNX79" s="3207"/>
      <c r="CNY79" s="3208"/>
      <c r="CNZ79" s="3209"/>
      <c r="COA79" s="3208"/>
      <c r="COB79" s="3209"/>
      <c r="COC79" s="3200"/>
      <c r="COD79" s="3201"/>
      <c r="COE79" s="3208"/>
      <c r="COF79" s="3206"/>
      <c r="COG79" s="3200"/>
      <c r="COH79" s="3201"/>
      <c r="COI79" s="3202"/>
      <c r="COJ79" s="3203"/>
      <c r="COK79" s="3200"/>
      <c r="COL79" s="3204"/>
      <c r="COM79" s="3179"/>
      <c r="CON79" s="3205"/>
      <c r="COO79" s="3206"/>
      <c r="COP79" s="3207"/>
      <c r="COQ79" s="3208"/>
      <c r="COR79" s="3209"/>
      <c r="COS79" s="3208"/>
      <c r="COT79" s="3209"/>
      <c r="COU79" s="3200"/>
      <c r="COV79" s="3201"/>
      <c r="COW79" s="3208"/>
      <c r="COX79" s="3206"/>
      <c r="COY79" s="3200"/>
      <c r="COZ79" s="3201"/>
      <c r="CPA79" s="3202"/>
      <c r="CPB79" s="3203"/>
      <c r="CPC79" s="3200"/>
      <c r="CPD79" s="3204"/>
      <c r="CPE79" s="3179"/>
      <c r="CPF79" s="3205"/>
      <c r="CPG79" s="3206"/>
      <c r="CPH79" s="3207"/>
      <c r="CPI79" s="3208"/>
      <c r="CPJ79" s="3209"/>
      <c r="CPK79" s="3208"/>
      <c r="CPL79" s="3209"/>
      <c r="CPM79" s="3200"/>
      <c r="CPN79" s="3201"/>
      <c r="CPO79" s="3208"/>
      <c r="CPP79" s="3206"/>
      <c r="CPQ79" s="3200"/>
      <c r="CPR79" s="3201"/>
      <c r="CPS79" s="3202"/>
      <c r="CPT79" s="3203"/>
      <c r="CPU79" s="3200"/>
      <c r="CPV79" s="3204"/>
      <c r="CPW79" s="3179"/>
      <c r="CPX79" s="3205"/>
      <c r="CPY79" s="3206"/>
      <c r="CPZ79" s="3207"/>
      <c r="CQA79" s="3208"/>
      <c r="CQB79" s="3209"/>
      <c r="CQC79" s="3208"/>
      <c r="CQD79" s="3209"/>
      <c r="CQE79" s="3200"/>
      <c r="CQF79" s="3201"/>
      <c r="CQG79" s="3208"/>
      <c r="CQH79" s="3206"/>
      <c r="CQI79" s="3200"/>
      <c r="CQJ79" s="3201"/>
      <c r="CQK79" s="3202"/>
      <c r="CQL79" s="3203"/>
      <c r="CQM79" s="3200"/>
      <c r="CQN79" s="3204"/>
      <c r="CQO79" s="3179"/>
      <c r="CQP79" s="3205"/>
      <c r="CQQ79" s="3206"/>
      <c r="CQR79" s="3207"/>
      <c r="CQS79" s="3208"/>
      <c r="CQT79" s="3209"/>
      <c r="CQU79" s="3208"/>
      <c r="CQV79" s="3209"/>
      <c r="CQW79" s="3200"/>
      <c r="CQX79" s="3201"/>
      <c r="CQY79" s="3208"/>
      <c r="CQZ79" s="3206"/>
      <c r="CRA79" s="3200"/>
      <c r="CRB79" s="3201"/>
      <c r="CRC79" s="3202"/>
      <c r="CRD79" s="3203"/>
      <c r="CRE79" s="3200"/>
      <c r="CRF79" s="3204"/>
      <c r="CRG79" s="3179"/>
      <c r="CRH79" s="3205"/>
      <c r="CRI79" s="3206"/>
      <c r="CRJ79" s="3207"/>
      <c r="CRK79" s="3208"/>
      <c r="CRL79" s="3209"/>
      <c r="CRM79" s="3208"/>
      <c r="CRN79" s="3209"/>
      <c r="CRO79" s="3200"/>
      <c r="CRP79" s="3201"/>
      <c r="CRQ79" s="3208"/>
      <c r="CRR79" s="3206"/>
      <c r="CRS79" s="3200"/>
      <c r="CRT79" s="3201"/>
      <c r="CRU79" s="3202"/>
      <c r="CRV79" s="3203"/>
      <c r="CRW79" s="3200"/>
      <c r="CRX79" s="3204"/>
      <c r="CRY79" s="3179"/>
      <c r="CRZ79" s="3205"/>
      <c r="CSA79" s="3206"/>
      <c r="CSB79" s="3207"/>
      <c r="CSC79" s="3208"/>
      <c r="CSD79" s="3209"/>
      <c r="CSE79" s="3208"/>
      <c r="CSF79" s="3209"/>
      <c r="CSG79" s="3200"/>
      <c r="CSH79" s="3201"/>
      <c r="CSI79" s="3208"/>
      <c r="CSJ79" s="3206"/>
      <c r="CSK79" s="3200"/>
      <c r="CSL79" s="3201"/>
      <c r="CSM79" s="3202"/>
      <c r="CSN79" s="3203"/>
      <c r="CSO79" s="3200"/>
      <c r="CSP79" s="3204"/>
      <c r="CSQ79" s="3179"/>
      <c r="CSR79" s="3205"/>
      <c r="CSS79" s="3206"/>
      <c r="CST79" s="3207"/>
      <c r="CSU79" s="3208"/>
      <c r="CSV79" s="3209"/>
      <c r="CSW79" s="3208"/>
      <c r="CSX79" s="3209"/>
      <c r="CSY79" s="3200"/>
      <c r="CSZ79" s="3201"/>
      <c r="CTA79" s="3208"/>
      <c r="CTB79" s="3206"/>
      <c r="CTC79" s="3200"/>
      <c r="CTD79" s="3201"/>
      <c r="CTE79" s="3202"/>
      <c r="CTF79" s="3203"/>
      <c r="CTG79" s="3200"/>
      <c r="CTH79" s="3204"/>
      <c r="CTI79" s="3179"/>
      <c r="CTJ79" s="3205"/>
      <c r="CTK79" s="3206"/>
      <c r="CTL79" s="3207"/>
      <c r="CTM79" s="3208"/>
      <c r="CTN79" s="3209"/>
      <c r="CTO79" s="3208"/>
      <c r="CTP79" s="3209"/>
      <c r="CTQ79" s="3200"/>
      <c r="CTR79" s="3201"/>
      <c r="CTS79" s="3208"/>
      <c r="CTT79" s="3206"/>
      <c r="CTU79" s="3200"/>
      <c r="CTV79" s="3201"/>
      <c r="CTW79" s="3202"/>
      <c r="CTX79" s="3203"/>
      <c r="CTY79" s="3200"/>
      <c r="CTZ79" s="3204"/>
      <c r="CUA79" s="3179"/>
      <c r="CUB79" s="3205"/>
      <c r="CUC79" s="3206"/>
      <c r="CUD79" s="3207"/>
      <c r="CUE79" s="3208"/>
      <c r="CUF79" s="3209"/>
      <c r="CUG79" s="3208"/>
      <c r="CUH79" s="3209"/>
      <c r="CUI79" s="3200"/>
      <c r="CUJ79" s="3201"/>
      <c r="CUK79" s="3208"/>
      <c r="CUL79" s="3206"/>
      <c r="CUM79" s="3200"/>
      <c r="CUN79" s="3201"/>
      <c r="CUO79" s="3202"/>
      <c r="CUP79" s="3203"/>
      <c r="CUQ79" s="3200"/>
      <c r="CUR79" s="3204"/>
      <c r="CUS79" s="3179"/>
      <c r="CUT79" s="3205"/>
      <c r="CUU79" s="3206"/>
      <c r="CUV79" s="3207"/>
      <c r="CUW79" s="3208"/>
      <c r="CUX79" s="3209"/>
      <c r="CUY79" s="3208"/>
      <c r="CUZ79" s="3209"/>
      <c r="CVA79" s="3200"/>
      <c r="CVB79" s="3201"/>
      <c r="CVC79" s="3208"/>
      <c r="CVD79" s="3206"/>
      <c r="CVE79" s="3200"/>
      <c r="CVF79" s="3201"/>
      <c r="CVG79" s="3202"/>
      <c r="CVH79" s="3203"/>
      <c r="CVI79" s="3200"/>
      <c r="CVJ79" s="3204"/>
      <c r="CVK79" s="3179"/>
      <c r="CVL79" s="3205"/>
      <c r="CVM79" s="3206"/>
      <c r="CVN79" s="3207"/>
      <c r="CVO79" s="3208"/>
      <c r="CVP79" s="3209"/>
      <c r="CVQ79" s="3208"/>
      <c r="CVR79" s="3209"/>
      <c r="CVS79" s="3200"/>
      <c r="CVT79" s="3201"/>
      <c r="CVU79" s="3208"/>
      <c r="CVV79" s="3206"/>
      <c r="CVW79" s="3200"/>
      <c r="CVX79" s="3201"/>
      <c r="CVY79" s="3202"/>
      <c r="CVZ79" s="3203"/>
      <c r="CWA79" s="3200"/>
      <c r="CWB79" s="3204"/>
      <c r="CWC79" s="3179"/>
      <c r="CWD79" s="3205"/>
      <c r="CWE79" s="3206"/>
      <c r="CWF79" s="3207"/>
      <c r="CWG79" s="3208"/>
      <c r="CWH79" s="3209"/>
      <c r="CWI79" s="3208"/>
      <c r="CWJ79" s="3209"/>
      <c r="CWK79" s="3200"/>
      <c r="CWL79" s="3201"/>
      <c r="CWM79" s="3208"/>
      <c r="CWN79" s="3206"/>
      <c r="CWO79" s="3200"/>
      <c r="CWP79" s="3201"/>
      <c r="CWQ79" s="3202"/>
      <c r="CWR79" s="3203"/>
      <c r="CWS79" s="3200"/>
      <c r="CWT79" s="3204"/>
      <c r="CWU79" s="3179"/>
      <c r="CWV79" s="3205"/>
      <c r="CWW79" s="3206"/>
      <c r="CWX79" s="3207"/>
      <c r="CWY79" s="3208"/>
      <c r="CWZ79" s="3209"/>
      <c r="CXA79" s="3208"/>
      <c r="CXB79" s="3209"/>
      <c r="CXC79" s="3200"/>
      <c r="CXD79" s="3201"/>
      <c r="CXE79" s="3208"/>
      <c r="CXF79" s="3206"/>
      <c r="CXG79" s="3200"/>
      <c r="CXH79" s="3201"/>
      <c r="CXI79" s="3202"/>
      <c r="CXJ79" s="3203"/>
      <c r="CXK79" s="3200"/>
      <c r="CXL79" s="3204"/>
      <c r="CXM79" s="3179"/>
      <c r="CXN79" s="3205"/>
      <c r="CXO79" s="3206"/>
      <c r="CXP79" s="3207"/>
      <c r="CXQ79" s="3208"/>
      <c r="CXR79" s="3209"/>
      <c r="CXS79" s="3208"/>
      <c r="CXT79" s="3209"/>
      <c r="CXU79" s="3200"/>
      <c r="CXV79" s="3201"/>
      <c r="CXW79" s="3208"/>
      <c r="CXX79" s="3206"/>
      <c r="CXY79" s="3200"/>
      <c r="CXZ79" s="3201"/>
      <c r="CYA79" s="3202"/>
      <c r="CYB79" s="3203"/>
      <c r="CYC79" s="3200"/>
      <c r="CYD79" s="3204"/>
      <c r="CYE79" s="3179"/>
      <c r="CYF79" s="3205"/>
      <c r="CYG79" s="3206"/>
      <c r="CYH79" s="3207"/>
      <c r="CYI79" s="3208"/>
      <c r="CYJ79" s="3209"/>
      <c r="CYK79" s="3208"/>
      <c r="CYL79" s="3209"/>
      <c r="CYM79" s="3200"/>
      <c r="CYN79" s="3201"/>
      <c r="CYO79" s="3208"/>
      <c r="CYP79" s="3206"/>
      <c r="CYQ79" s="3200"/>
      <c r="CYR79" s="3201"/>
      <c r="CYS79" s="3202"/>
      <c r="CYT79" s="3203"/>
      <c r="CYU79" s="3200"/>
      <c r="CYV79" s="3204"/>
      <c r="CYW79" s="3179"/>
      <c r="CYX79" s="3205"/>
      <c r="CYY79" s="3206"/>
      <c r="CYZ79" s="3207"/>
      <c r="CZA79" s="3208"/>
      <c r="CZB79" s="3209"/>
      <c r="CZC79" s="3208"/>
      <c r="CZD79" s="3209"/>
      <c r="CZE79" s="3200"/>
      <c r="CZF79" s="3201"/>
      <c r="CZG79" s="3208"/>
      <c r="CZH79" s="3206"/>
      <c r="CZI79" s="3200"/>
      <c r="CZJ79" s="3201"/>
      <c r="CZK79" s="3202"/>
      <c r="CZL79" s="3203"/>
      <c r="CZM79" s="3200"/>
      <c r="CZN79" s="3204"/>
      <c r="CZO79" s="3179"/>
      <c r="CZP79" s="3205"/>
      <c r="CZQ79" s="3206"/>
      <c r="CZR79" s="3207"/>
      <c r="CZS79" s="3208"/>
      <c r="CZT79" s="3209"/>
      <c r="CZU79" s="3208"/>
      <c r="CZV79" s="3209"/>
      <c r="CZW79" s="3200"/>
      <c r="CZX79" s="3201"/>
      <c r="CZY79" s="3208"/>
      <c r="CZZ79" s="3206"/>
      <c r="DAA79" s="3200"/>
      <c r="DAB79" s="3201"/>
      <c r="DAC79" s="3202"/>
      <c r="DAD79" s="3203"/>
      <c r="DAE79" s="3200"/>
      <c r="DAF79" s="3204"/>
      <c r="DAG79" s="3179"/>
      <c r="DAH79" s="3205"/>
      <c r="DAI79" s="3206"/>
      <c r="DAJ79" s="3207"/>
      <c r="DAK79" s="3208"/>
      <c r="DAL79" s="3209"/>
      <c r="DAM79" s="3208"/>
      <c r="DAN79" s="3209"/>
      <c r="DAO79" s="3200"/>
      <c r="DAP79" s="3201"/>
      <c r="DAQ79" s="3208"/>
      <c r="DAR79" s="3206"/>
      <c r="DAS79" s="3200"/>
      <c r="DAT79" s="3201"/>
      <c r="DAU79" s="3202"/>
      <c r="DAV79" s="3203"/>
      <c r="DAW79" s="3200"/>
      <c r="DAX79" s="3204"/>
      <c r="DAY79" s="3179"/>
      <c r="DAZ79" s="3205"/>
      <c r="DBA79" s="3206"/>
      <c r="DBB79" s="3207"/>
      <c r="DBC79" s="3208"/>
      <c r="DBD79" s="3209"/>
      <c r="DBE79" s="3208"/>
      <c r="DBF79" s="3209"/>
      <c r="DBG79" s="3200"/>
      <c r="DBH79" s="3201"/>
      <c r="DBI79" s="3208"/>
      <c r="DBJ79" s="3206"/>
      <c r="DBK79" s="3200"/>
      <c r="DBL79" s="3201"/>
      <c r="DBM79" s="3202"/>
      <c r="DBN79" s="3203"/>
      <c r="DBO79" s="3200"/>
      <c r="DBP79" s="3204"/>
      <c r="DBQ79" s="3179"/>
      <c r="DBR79" s="3205"/>
      <c r="DBS79" s="3206"/>
      <c r="DBT79" s="3207"/>
      <c r="DBU79" s="3208"/>
      <c r="DBV79" s="3209"/>
      <c r="DBW79" s="3208"/>
      <c r="DBX79" s="3209"/>
      <c r="DBY79" s="3200"/>
      <c r="DBZ79" s="3201"/>
      <c r="DCA79" s="3208"/>
      <c r="DCB79" s="3206"/>
      <c r="DCC79" s="3200"/>
      <c r="DCD79" s="3201"/>
      <c r="DCE79" s="3202"/>
      <c r="DCF79" s="3203"/>
      <c r="DCG79" s="3200"/>
      <c r="DCH79" s="3204"/>
      <c r="DCI79" s="3179"/>
      <c r="DCJ79" s="3205"/>
      <c r="DCK79" s="3206"/>
      <c r="DCL79" s="3207"/>
      <c r="DCM79" s="3208"/>
      <c r="DCN79" s="3209"/>
      <c r="DCO79" s="3208"/>
      <c r="DCP79" s="3209"/>
      <c r="DCQ79" s="3200"/>
      <c r="DCR79" s="3201"/>
      <c r="DCS79" s="3208"/>
      <c r="DCT79" s="3206"/>
      <c r="DCU79" s="3200"/>
      <c r="DCV79" s="3201"/>
      <c r="DCW79" s="3202"/>
      <c r="DCX79" s="3203"/>
      <c r="DCY79" s="3200"/>
      <c r="DCZ79" s="3204"/>
      <c r="DDA79" s="3179"/>
      <c r="DDB79" s="3205"/>
      <c r="DDC79" s="3206"/>
      <c r="DDD79" s="3207"/>
      <c r="DDE79" s="3208"/>
      <c r="DDF79" s="3209"/>
      <c r="DDG79" s="3208"/>
      <c r="DDH79" s="3209"/>
      <c r="DDI79" s="3200"/>
      <c r="DDJ79" s="3201"/>
      <c r="DDK79" s="3208"/>
      <c r="DDL79" s="3206"/>
      <c r="DDM79" s="3200"/>
      <c r="DDN79" s="3201"/>
      <c r="DDO79" s="3202"/>
      <c r="DDP79" s="3203"/>
      <c r="DDQ79" s="3200"/>
      <c r="DDR79" s="3204"/>
      <c r="DDS79" s="3179"/>
      <c r="DDT79" s="3205"/>
      <c r="DDU79" s="3206"/>
      <c r="DDV79" s="3207"/>
      <c r="DDW79" s="3208"/>
      <c r="DDX79" s="3209"/>
      <c r="DDY79" s="3208"/>
      <c r="DDZ79" s="3209"/>
      <c r="DEA79" s="3200"/>
      <c r="DEB79" s="3201"/>
      <c r="DEC79" s="3208"/>
      <c r="DED79" s="3206"/>
      <c r="DEE79" s="3200"/>
      <c r="DEF79" s="3201"/>
      <c r="DEG79" s="3202"/>
      <c r="DEH79" s="3203"/>
      <c r="DEI79" s="3200"/>
      <c r="DEJ79" s="3204"/>
      <c r="DEK79" s="3179"/>
      <c r="DEL79" s="3205"/>
      <c r="DEM79" s="3206"/>
      <c r="DEN79" s="3207"/>
      <c r="DEO79" s="3208"/>
      <c r="DEP79" s="3209"/>
      <c r="DEQ79" s="3208"/>
      <c r="DER79" s="3209"/>
      <c r="DES79" s="3200"/>
      <c r="DET79" s="3201"/>
      <c r="DEU79" s="3208"/>
      <c r="DEV79" s="3206"/>
      <c r="DEW79" s="3200"/>
      <c r="DEX79" s="3201"/>
      <c r="DEY79" s="3202"/>
      <c r="DEZ79" s="3203"/>
      <c r="DFA79" s="3200"/>
      <c r="DFB79" s="3204"/>
      <c r="DFC79" s="3179"/>
      <c r="DFD79" s="3205"/>
      <c r="DFE79" s="3206"/>
      <c r="DFF79" s="3207"/>
      <c r="DFG79" s="3208"/>
      <c r="DFH79" s="3209"/>
      <c r="DFI79" s="3208"/>
      <c r="DFJ79" s="3209"/>
      <c r="DFK79" s="3200"/>
      <c r="DFL79" s="3201"/>
      <c r="DFM79" s="3208"/>
      <c r="DFN79" s="3206"/>
      <c r="DFO79" s="3200"/>
      <c r="DFP79" s="3201"/>
      <c r="DFQ79" s="3202"/>
      <c r="DFR79" s="3203"/>
      <c r="DFS79" s="3200"/>
      <c r="DFT79" s="3204"/>
      <c r="DFU79" s="3179"/>
      <c r="DFV79" s="3205"/>
      <c r="DFW79" s="3206"/>
      <c r="DFX79" s="3207"/>
      <c r="DFY79" s="3208"/>
      <c r="DFZ79" s="3209"/>
      <c r="DGA79" s="3208"/>
      <c r="DGB79" s="3209"/>
      <c r="DGC79" s="3200"/>
      <c r="DGD79" s="3201"/>
      <c r="DGE79" s="3208"/>
      <c r="DGF79" s="3206"/>
      <c r="DGG79" s="3200"/>
      <c r="DGH79" s="3201"/>
      <c r="DGI79" s="3202"/>
      <c r="DGJ79" s="3203"/>
      <c r="DGK79" s="3200"/>
      <c r="DGL79" s="3204"/>
      <c r="DGM79" s="3179"/>
      <c r="DGN79" s="3205"/>
      <c r="DGO79" s="3206"/>
      <c r="DGP79" s="3207"/>
      <c r="DGQ79" s="3208"/>
      <c r="DGR79" s="3209"/>
      <c r="DGS79" s="3208"/>
      <c r="DGT79" s="3209"/>
      <c r="DGU79" s="3200"/>
      <c r="DGV79" s="3201"/>
      <c r="DGW79" s="3208"/>
      <c r="DGX79" s="3206"/>
      <c r="DGY79" s="3200"/>
      <c r="DGZ79" s="3201"/>
      <c r="DHA79" s="3202"/>
      <c r="DHB79" s="3203"/>
      <c r="DHC79" s="3200"/>
      <c r="DHD79" s="3204"/>
      <c r="DHE79" s="3179"/>
      <c r="DHF79" s="3205"/>
      <c r="DHG79" s="3206"/>
      <c r="DHH79" s="3207"/>
      <c r="DHI79" s="3208"/>
      <c r="DHJ79" s="3209"/>
      <c r="DHK79" s="3208"/>
      <c r="DHL79" s="3209"/>
      <c r="DHM79" s="3200"/>
      <c r="DHN79" s="3201"/>
      <c r="DHO79" s="3208"/>
      <c r="DHP79" s="3206"/>
      <c r="DHQ79" s="3200"/>
      <c r="DHR79" s="3201"/>
      <c r="DHS79" s="3202"/>
      <c r="DHT79" s="3203"/>
      <c r="DHU79" s="3200"/>
      <c r="DHV79" s="3204"/>
      <c r="DHW79" s="3179"/>
      <c r="DHX79" s="3205"/>
      <c r="DHY79" s="3206"/>
      <c r="DHZ79" s="3207"/>
      <c r="DIA79" s="3208"/>
      <c r="DIB79" s="3209"/>
      <c r="DIC79" s="3208"/>
      <c r="DID79" s="3209"/>
      <c r="DIE79" s="3200"/>
      <c r="DIF79" s="3201"/>
      <c r="DIG79" s="3208"/>
      <c r="DIH79" s="3206"/>
      <c r="DII79" s="3200"/>
      <c r="DIJ79" s="3201"/>
      <c r="DIK79" s="3202"/>
      <c r="DIL79" s="3203"/>
      <c r="DIM79" s="3200"/>
      <c r="DIN79" s="3204"/>
      <c r="DIO79" s="3179"/>
      <c r="DIP79" s="3205"/>
      <c r="DIQ79" s="3206"/>
      <c r="DIR79" s="3207"/>
      <c r="DIS79" s="3208"/>
      <c r="DIT79" s="3209"/>
      <c r="DIU79" s="3208"/>
      <c r="DIV79" s="3209"/>
      <c r="DIW79" s="3200"/>
      <c r="DIX79" s="3201"/>
      <c r="DIY79" s="3208"/>
      <c r="DIZ79" s="3206"/>
      <c r="DJA79" s="3200"/>
      <c r="DJB79" s="3201"/>
      <c r="DJC79" s="3202"/>
      <c r="DJD79" s="3203"/>
      <c r="DJE79" s="3200"/>
      <c r="DJF79" s="3204"/>
      <c r="DJG79" s="3179"/>
      <c r="DJH79" s="3205"/>
      <c r="DJI79" s="3206"/>
      <c r="DJJ79" s="3207"/>
      <c r="DJK79" s="3208"/>
      <c r="DJL79" s="3209"/>
      <c r="DJM79" s="3208"/>
      <c r="DJN79" s="3209"/>
      <c r="DJO79" s="3200"/>
      <c r="DJP79" s="3201"/>
      <c r="DJQ79" s="3208"/>
      <c r="DJR79" s="3206"/>
      <c r="DJS79" s="3200"/>
      <c r="DJT79" s="3201"/>
      <c r="DJU79" s="3202"/>
      <c r="DJV79" s="3203"/>
      <c r="DJW79" s="3200"/>
      <c r="DJX79" s="3204"/>
      <c r="DJY79" s="3179"/>
      <c r="DJZ79" s="3205"/>
      <c r="DKA79" s="3206"/>
      <c r="DKB79" s="3207"/>
      <c r="DKC79" s="3208"/>
      <c r="DKD79" s="3209"/>
      <c r="DKE79" s="3208"/>
      <c r="DKF79" s="3209"/>
      <c r="DKG79" s="3200"/>
      <c r="DKH79" s="3201"/>
      <c r="DKI79" s="3208"/>
      <c r="DKJ79" s="3206"/>
      <c r="DKK79" s="3200"/>
      <c r="DKL79" s="3201"/>
      <c r="DKM79" s="3202"/>
      <c r="DKN79" s="3203"/>
      <c r="DKO79" s="3200"/>
      <c r="DKP79" s="3204"/>
      <c r="DKQ79" s="3179"/>
      <c r="DKR79" s="3205"/>
      <c r="DKS79" s="3206"/>
      <c r="DKT79" s="3207"/>
      <c r="DKU79" s="3208"/>
      <c r="DKV79" s="3209"/>
      <c r="DKW79" s="3208"/>
      <c r="DKX79" s="3209"/>
      <c r="DKY79" s="3200"/>
      <c r="DKZ79" s="3201"/>
      <c r="DLA79" s="3208"/>
      <c r="DLB79" s="3206"/>
      <c r="DLC79" s="3200"/>
      <c r="DLD79" s="3201"/>
      <c r="DLE79" s="3202"/>
      <c r="DLF79" s="3203"/>
      <c r="DLG79" s="3200"/>
      <c r="DLH79" s="3204"/>
      <c r="DLI79" s="3179"/>
      <c r="DLJ79" s="3205"/>
      <c r="DLK79" s="3206"/>
      <c r="DLL79" s="3207"/>
      <c r="DLM79" s="3208"/>
      <c r="DLN79" s="3209"/>
      <c r="DLO79" s="3208"/>
      <c r="DLP79" s="3209"/>
      <c r="DLQ79" s="3200"/>
      <c r="DLR79" s="3201"/>
      <c r="DLS79" s="3208"/>
      <c r="DLT79" s="3206"/>
      <c r="DLU79" s="3200"/>
      <c r="DLV79" s="3201"/>
      <c r="DLW79" s="3202"/>
      <c r="DLX79" s="3203"/>
      <c r="DLY79" s="3200"/>
      <c r="DLZ79" s="3204"/>
      <c r="DMA79" s="3179"/>
      <c r="DMB79" s="3205"/>
      <c r="DMC79" s="3206"/>
      <c r="DMD79" s="3207"/>
      <c r="DME79" s="3208"/>
      <c r="DMF79" s="3209"/>
      <c r="DMG79" s="3208"/>
      <c r="DMH79" s="3209"/>
      <c r="DMI79" s="3200"/>
      <c r="DMJ79" s="3201"/>
      <c r="DMK79" s="3208"/>
      <c r="DML79" s="3206"/>
      <c r="DMM79" s="3200"/>
      <c r="DMN79" s="3201"/>
      <c r="DMO79" s="3202"/>
      <c r="DMP79" s="3203"/>
      <c r="DMQ79" s="3200"/>
      <c r="DMR79" s="3204"/>
      <c r="DMS79" s="3179"/>
      <c r="DMT79" s="3205"/>
      <c r="DMU79" s="3206"/>
      <c r="DMV79" s="3207"/>
      <c r="DMW79" s="3208"/>
      <c r="DMX79" s="3209"/>
      <c r="DMY79" s="3208"/>
      <c r="DMZ79" s="3209"/>
      <c r="DNA79" s="3200"/>
      <c r="DNB79" s="3201"/>
      <c r="DNC79" s="3208"/>
      <c r="DND79" s="3206"/>
      <c r="DNE79" s="3200"/>
      <c r="DNF79" s="3201"/>
      <c r="DNG79" s="3202"/>
      <c r="DNH79" s="3203"/>
      <c r="DNI79" s="3200"/>
      <c r="DNJ79" s="3204"/>
      <c r="DNK79" s="3179"/>
      <c r="DNL79" s="3205"/>
      <c r="DNM79" s="3206"/>
      <c r="DNN79" s="3207"/>
      <c r="DNO79" s="3208"/>
      <c r="DNP79" s="3209"/>
      <c r="DNQ79" s="3208"/>
      <c r="DNR79" s="3209"/>
      <c r="DNS79" s="3200"/>
      <c r="DNT79" s="3201"/>
      <c r="DNU79" s="3208"/>
      <c r="DNV79" s="3206"/>
      <c r="DNW79" s="3200"/>
      <c r="DNX79" s="3201"/>
      <c r="DNY79" s="3202"/>
      <c r="DNZ79" s="3203"/>
      <c r="DOA79" s="3200"/>
      <c r="DOB79" s="3204"/>
      <c r="DOC79" s="3179"/>
      <c r="DOD79" s="3205"/>
      <c r="DOE79" s="3206"/>
      <c r="DOF79" s="3207"/>
      <c r="DOG79" s="3208"/>
      <c r="DOH79" s="3209"/>
      <c r="DOI79" s="3208"/>
      <c r="DOJ79" s="3209"/>
      <c r="DOK79" s="3200"/>
      <c r="DOL79" s="3201"/>
      <c r="DOM79" s="3208"/>
      <c r="DON79" s="3206"/>
      <c r="DOO79" s="3200"/>
      <c r="DOP79" s="3201"/>
      <c r="DOQ79" s="3202"/>
      <c r="DOR79" s="3203"/>
      <c r="DOS79" s="3200"/>
      <c r="DOT79" s="3204"/>
      <c r="DOU79" s="3179"/>
      <c r="DOV79" s="3205"/>
      <c r="DOW79" s="3206"/>
      <c r="DOX79" s="3207"/>
      <c r="DOY79" s="3208"/>
      <c r="DOZ79" s="3209"/>
      <c r="DPA79" s="3208"/>
      <c r="DPB79" s="3209"/>
      <c r="DPC79" s="3200"/>
      <c r="DPD79" s="3201"/>
      <c r="DPE79" s="3208"/>
      <c r="DPF79" s="3206"/>
      <c r="DPG79" s="3200"/>
      <c r="DPH79" s="3201"/>
      <c r="DPI79" s="3202"/>
      <c r="DPJ79" s="3203"/>
      <c r="DPK79" s="3200"/>
      <c r="DPL79" s="3204"/>
      <c r="DPM79" s="3179"/>
      <c r="DPN79" s="3205"/>
      <c r="DPO79" s="3206"/>
      <c r="DPP79" s="3207"/>
      <c r="DPQ79" s="3208"/>
      <c r="DPR79" s="3209"/>
      <c r="DPS79" s="3208"/>
      <c r="DPT79" s="3209"/>
      <c r="DPU79" s="3200"/>
      <c r="DPV79" s="3201"/>
      <c r="DPW79" s="3208"/>
      <c r="DPX79" s="3206"/>
      <c r="DPY79" s="3200"/>
      <c r="DPZ79" s="3201"/>
      <c r="DQA79" s="3202"/>
      <c r="DQB79" s="3203"/>
      <c r="DQC79" s="3200"/>
      <c r="DQD79" s="3204"/>
      <c r="DQE79" s="3179"/>
      <c r="DQF79" s="3205"/>
      <c r="DQG79" s="3206"/>
      <c r="DQH79" s="3207"/>
      <c r="DQI79" s="3208"/>
      <c r="DQJ79" s="3209"/>
      <c r="DQK79" s="3208"/>
      <c r="DQL79" s="3209"/>
      <c r="DQM79" s="3200"/>
      <c r="DQN79" s="3201"/>
      <c r="DQO79" s="3208"/>
      <c r="DQP79" s="3206"/>
      <c r="DQQ79" s="3200"/>
      <c r="DQR79" s="3201"/>
      <c r="DQS79" s="3202"/>
      <c r="DQT79" s="3203"/>
      <c r="DQU79" s="3200"/>
      <c r="DQV79" s="3204"/>
      <c r="DQW79" s="3179"/>
      <c r="DQX79" s="3205"/>
      <c r="DQY79" s="3206"/>
      <c r="DQZ79" s="3207"/>
      <c r="DRA79" s="3208"/>
      <c r="DRB79" s="3209"/>
      <c r="DRC79" s="3208"/>
      <c r="DRD79" s="3209"/>
      <c r="DRE79" s="3200"/>
      <c r="DRF79" s="3201"/>
      <c r="DRG79" s="3208"/>
      <c r="DRH79" s="3206"/>
      <c r="DRI79" s="3200"/>
      <c r="DRJ79" s="3201"/>
      <c r="DRK79" s="3202"/>
      <c r="DRL79" s="3203"/>
      <c r="DRM79" s="3200"/>
      <c r="DRN79" s="3204"/>
      <c r="DRO79" s="3179"/>
      <c r="DRP79" s="3205"/>
      <c r="DRQ79" s="3206"/>
      <c r="DRR79" s="3207"/>
      <c r="DRS79" s="3208"/>
      <c r="DRT79" s="3209"/>
      <c r="DRU79" s="3208"/>
      <c r="DRV79" s="3209"/>
      <c r="DRW79" s="3200"/>
      <c r="DRX79" s="3201"/>
      <c r="DRY79" s="3208"/>
      <c r="DRZ79" s="3206"/>
      <c r="DSA79" s="3200"/>
      <c r="DSB79" s="3201"/>
      <c r="DSC79" s="3202"/>
      <c r="DSD79" s="3203"/>
      <c r="DSE79" s="3200"/>
      <c r="DSF79" s="3204"/>
      <c r="DSG79" s="3179"/>
      <c r="DSH79" s="3205"/>
      <c r="DSI79" s="3206"/>
      <c r="DSJ79" s="3207"/>
      <c r="DSK79" s="3208"/>
      <c r="DSL79" s="3209"/>
      <c r="DSM79" s="3208"/>
      <c r="DSN79" s="3209"/>
      <c r="DSO79" s="3200"/>
      <c r="DSP79" s="3201"/>
      <c r="DSQ79" s="3208"/>
      <c r="DSR79" s="3206"/>
      <c r="DSS79" s="3200"/>
      <c r="DST79" s="3201"/>
      <c r="DSU79" s="3202"/>
      <c r="DSV79" s="3203"/>
      <c r="DSW79" s="3200"/>
      <c r="DSX79" s="3204"/>
      <c r="DSY79" s="3179"/>
      <c r="DSZ79" s="3205"/>
      <c r="DTA79" s="3206"/>
      <c r="DTB79" s="3207"/>
      <c r="DTC79" s="3208"/>
      <c r="DTD79" s="3209"/>
      <c r="DTE79" s="3208"/>
      <c r="DTF79" s="3209"/>
      <c r="DTG79" s="3200"/>
      <c r="DTH79" s="3201"/>
      <c r="DTI79" s="3208"/>
      <c r="DTJ79" s="3206"/>
      <c r="DTK79" s="3200"/>
      <c r="DTL79" s="3201"/>
      <c r="DTM79" s="3202"/>
      <c r="DTN79" s="3203"/>
      <c r="DTO79" s="3200"/>
      <c r="DTP79" s="3204"/>
      <c r="DTQ79" s="3179"/>
      <c r="DTR79" s="3205"/>
      <c r="DTS79" s="3206"/>
      <c r="DTT79" s="3207"/>
      <c r="DTU79" s="3208"/>
      <c r="DTV79" s="3209"/>
      <c r="DTW79" s="3208"/>
      <c r="DTX79" s="3209"/>
      <c r="DTY79" s="3200"/>
      <c r="DTZ79" s="3201"/>
      <c r="DUA79" s="3208"/>
      <c r="DUB79" s="3206"/>
      <c r="DUC79" s="3200"/>
      <c r="DUD79" s="3201"/>
      <c r="DUE79" s="3202"/>
      <c r="DUF79" s="3203"/>
      <c r="DUG79" s="3200"/>
      <c r="DUH79" s="3204"/>
      <c r="DUI79" s="3179"/>
      <c r="DUJ79" s="3205"/>
      <c r="DUK79" s="3206"/>
      <c r="DUL79" s="3207"/>
      <c r="DUM79" s="3208"/>
      <c r="DUN79" s="3209"/>
      <c r="DUO79" s="3208"/>
      <c r="DUP79" s="3209"/>
      <c r="DUQ79" s="3200"/>
      <c r="DUR79" s="3201"/>
      <c r="DUS79" s="3208"/>
      <c r="DUT79" s="3206"/>
      <c r="DUU79" s="3200"/>
      <c r="DUV79" s="3201"/>
      <c r="DUW79" s="3202"/>
      <c r="DUX79" s="3203"/>
      <c r="DUY79" s="3200"/>
      <c r="DUZ79" s="3204"/>
      <c r="DVA79" s="3179"/>
      <c r="DVB79" s="3205"/>
      <c r="DVC79" s="3206"/>
      <c r="DVD79" s="3207"/>
      <c r="DVE79" s="3208"/>
      <c r="DVF79" s="3209"/>
      <c r="DVG79" s="3208"/>
      <c r="DVH79" s="3209"/>
      <c r="DVI79" s="3200"/>
      <c r="DVJ79" s="3201"/>
      <c r="DVK79" s="3208"/>
      <c r="DVL79" s="3206"/>
      <c r="DVM79" s="3200"/>
      <c r="DVN79" s="3201"/>
      <c r="DVO79" s="3202"/>
      <c r="DVP79" s="3203"/>
      <c r="DVQ79" s="3200"/>
      <c r="DVR79" s="3204"/>
      <c r="DVS79" s="3179"/>
      <c r="DVT79" s="3205"/>
      <c r="DVU79" s="3206"/>
      <c r="DVV79" s="3207"/>
      <c r="DVW79" s="3208"/>
      <c r="DVX79" s="3209"/>
      <c r="DVY79" s="3208"/>
      <c r="DVZ79" s="3209"/>
      <c r="DWA79" s="3200"/>
      <c r="DWB79" s="3201"/>
      <c r="DWC79" s="3208"/>
      <c r="DWD79" s="3206"/>
      <c r="DWE79" s="3200"/>
      <c r="DWF79" s="3201"/>
      <c r="DWG79" s="3202"/>
      <c r="DWH79" s="3203"/>
      <c r="DWI79" s="3200"/>
      <c r="DWJ79" s="3204"/>
      <c r="DWK79" s="3179"/>
      <c r="DWL79" s="3205"/>
      <c r="DWM79" s="3206"/>
      <c r="DWN79" s="3207"/>
      <c r="DWO79" s="3208"/>
      <c r="DWP79" s="3209"/>
      <c r="DWQ79" s="3208"/>
      <c r="DWR79" s="3209"/>
      <c r="DWS79" s="3200"/>
      <c r="DWT79" s="3201"/>
      <c r="DWU79" s="3208"/>
      <c r="DWV79" s="3206"/>
      <c r="DWW79" s="3200"/>
      <c r="DWX79" s="3201"/>
      <c r="DWY79" s="3202"/>
      <c r="DWZ79" s="3203"/>
      <c r="DXA79" s="3200"/>
      <c r="DXB79" s="3204"/>
      <c r="DXC79" s="3179"/>
      <c r="DXD79" s="3205"/>
      <c r="DXE79" s="3206"/>
      <c r="DXF79" s="3207"/>
      <c r="DXG79" s="3208"/>
      <c r="DXH79" s="3209"/>
      <c r="DXI79" s="3208"/>
      <c r="DXJ79" s="3209"/>
      <c r="DXK79" s="3200"/>
      <c r="DXL79" s="3201"/>
      <c r="DXM79" s="3208"/>
      <c r="DXN79" s="3206"/>
      <c r="DXO79" s="3200"/>
      <c r="DXP79" s="3201"/>
      <c r="DXQ79" s="3202"/>
      <c r="DXR79" s="3203"/>
      <c r="DXS79" s="3200"/>
      <c r="DXT79" s="3204"/>
      <c r="DXU79" s="3179"/>
      <c r="DXV79" s="3205"/>
      <c r="DXW79" s="3206"/>
      <c r="DXX79" s="3207"/>
      <c r="DXY79" s="3208"/>
      <c r="DXZ79" s="3209"/>
      <c r="DYA79" s="3208"/>
      <c r="DYB79" s="3209"/>
      <c r="DYC79" s="3200"/>
      <c r="DYD79" s="3201"/>
      <c r="DYE79" s="3208"/>
      <c r="DYF79" s="3206"/>
      <c r="DYG79" s="3200"/>
      <c r="DYH79" s="3201"/>
      <c r="DYI79" s="3202"/>
      <c r="DYJ79" s="3203"/>
      <c r="DYK79" s="3200"/>
      <c r="DYL79" s="3204"/>
      <c r="DYM79" s="3179"/>
      <c r="DYN79" s="3205"/>
      <c r="DYO79" s="3206"/>
      <c r="DYP79" s="3207"/>
      <c r="DYQ79" s="3208"/>
      <c r="DYR79" s="3209"/>
      <c r="DYS79" s="3208"/>
      <c r="DYT79" s="3209"/>
      <c r="DYU79" s="3200"/>
      <c r="DYV79" s="3201"/>
      <c r="DYW79" s="3208"/>
      <c r="DYX79" s="3206"/>
      <c r="DYY79" s="3200"/>
      <c r="DYZ79" s="3201"/>
      <c r="DZA79" s="3202"/>
      <c r="DZB79" s="3203"/>
      <c r="DZC79" s="3200"/>
      <c r="DZD79" s="3204"/>
      <c r="DZE79" s="3179"/>
      <c r="DZF79" s="3205"/>
      <c r="DZG79" s="3206"/>
      <c r="DZH79" s="3207"/>
      <c r="DZI79" s="3208"/>
      <c r="DZJ79" s="3209"/>
      <c r="DZK79" s="3208"/>
      <c r="DZL79" s="3209"/>
      <c r="DZM79" s="3200"/>
      <c r="DZN79" s="3201"/>
      <c r="DZO79" s="3208"/>
      <c r="DZP79" s="3206"/>
      <c r="DZQ79" s="3200"/>
      <c r="DZR79" s="3201"/>
      <c r="DZS79" s="3202"/>
      <c r="DZT79" s="3203"/>
      <c r="DZU79" s="3200"/>
      <c r="DZV79" s="3204"/>
      <c r="DZW79" s="3179"/>
      <c r="DZX79" s="3205"/>
      <c r="DZY79" s="3206"/>
      <c r="DZZ79" s="3207"/>
      <c r="EAA79" s="3208"/>
      <c r="EAB79" s="3209"/>
      <c r="EAC79" s="3208"/>
      <c r="EAD79" s="3209"/>
      <c r="EAE79" s="3200"/>
      <c r="EAF79" s="3201"/>
      <c r="EAG79" s="3208"/>
      <c r="EAH79" s="3206"/>
      <c r="EAI79" s="3200"/>
      <c r="EAJ79" s="3201"/>
      <c r="EAK79" s="3202"/>
      <c r="EAL79" s="3203"/>
      <c r="EAM79" s="3200"/>
      <c r="EAN79" s="3204"/>
      <c r="EAO79" s="3179"/>
      <c r="EAP79" s="3205"/>
      <c r="EAQ79" s="3206"/>
      <c r="EAR79" s="3207"/>
      <c r="EAS79" s="3208"/>
      <c r="EAT79" s="3209"/>
      <c r="EAU79" s="3208"/>
      <c r="EAV79" s="3209"/>
      <c r="EAW79" s="3200"/>
      <c r="EAX79" s="3201"/>
      <c r="EAY79" s="3208"/>
      <c r="EAZ79" s="3206"/>
      <c r="EBA79" s="3200"/>
      <c r="EBB79" s="3201"/>
      <c r="EBC79" s="3202"/>
      <c r="EBD79" s="3203"/>
      <c r="EBE79" s="3200"/>
      <c r="EBF79" s="3204"/>
      <c r="EBG79" s="3179"/>
      <c r="EBH79" s="3205"/>
      <c r="EBI79" s="3206"/>
      <c r="EBJ79" s="3207"/>
      <c r="EBK79" s="3208"/>
      <c r="EBL79" s="3209"/>
      <c r="EBM79" s="3208"/>
      <c r="EBN79" s="3209"/>
      <c r="EBO79" s="3200"/>
      <c r="EBP79" s="3201"/>
      <c r="EBQ79" s="3208"/>
      <c r="EBR79" s="3206"/>
      <c r="EBS79" s="3200"/>
      <c r="EBT79" s="3201"/>
      <c r="EBU79" s="3202"/>
      <c r="EBV79" s="3203"/>
      <c r="EBW79" s="3200"/>
      <c r="EBX79" s="3204"/>
      <c r="EBY79" s="3179"/>
      <c r="EBZ79" s="3205"/>
      <c r="ECA79" s="3206"/>
      <c r="ECB79" s="3207"/>
      <c r="ECC79" s="3208"/>
      <c r="ECD79" s="3209"/>
      <c r="ECE79" s="3208"/>
      <c r="ECF79" s="3209"/>
      <c r="ECG79" s="3200"/>
      <c r="ECH79" s="3201"/>
      <c r="ECI79" s="3208"/>
      <c r="ECJ79" s="3206"/>
      <c r="ECK79" s="3200"/>
      <c r="ECL79" s="3201"/>
      <c r="ECM79" s="3202"/>
      <c r="ECN79" s="3203"/>
      <c r="ECO79" s="3200"/>
      <c r="ECP79" s="3204"/>
      <c r="ECQ79" s="3179"/>
      <c r="ECR79" s="3205"/>
      <c r="ECS79" s="3206"/>
      <c r="ECT79" s="3207"/>
      <c r="ECU79" s="3208"/>
      <c r="ECV79" s="3209"/>
      <c r="ECW79" s="3208"/>
      <c r="ECX79" s="3209"/>
      <c r="ECY79" s="3200"/>
      <c r="ECZ79" s="3201"/>
      <c r="EDA79" s="3208"/>
      <c r="EDB79" s="3206"/>
      <c r="EDC79" s="3200"/>
      <c r="EDD79" s="3201"/>
      <c r="EDE79" s="3202"/>
      <c r="EDF79" s="3203"/>
      <c r="EDG79" s="3200"/>
      <c r="EDH79" s="3204"/>
      <c r="EDI79" s="3179"/>
      <c r="EDJ79" s="3205"/>
      <c r="EDK79" s="3206"/>
      <c r="EDL79" s="3207"/>
      <c r="EDM79" s="3208"/>
      <c r="EDN79" s="3209"/>
      <c r="EDO79" s="3208"/>
      <c r="EDP79" s="3209"/>
      <c r="EDQ79" s="3200"/>
      <c r="EDR79" s="3201"/>
      <c r="EDS79" s="3208"/>
      <c r="EDT79" s="3206"/>
      <c r="EDU79" s="3200"/>
      <c r="EDV79" s="3201"/>
      <c r="EDW79" s="3202"/>
      <c r="EDX79" s="3203"/>
      <c r="EDY79" s="3200"/>
      <c r="EDZ79" s="3204"/>
      <c r="EEA79" s="3179"/>
      <c r="EEB79" s="3205"/>
      <c r="EEC79" s="3206"/>
      <c r="EED79" s="3207"/>
      <c r="EEE79" s="3208"/>
      <c r="EEF79" s="3209"/>
      <c r="EEG79" s="3208"/>
      <c r="EEH79" s="3209"/>
      <c r="EEI79" s="3200"/>
      <c r="EEJ79" s="3201"/>
      <c r="EEK79" s="3208"/>
      <c r="EEL79" s="3206"/>
      <c r="EEM79" s="3200"/>
      <c r="EEN79" s="3201"/>
      <c r="EEO79" s="3202"/>
      <c r="EEP79" s="3203"/>
      <c r="EEQ79" s="3200"/>
      <c r="EER79" s="3204"/>
      <c r="EES79" s="3179"/>
      <c r="EET79" s="3205"/>
      <c r="EEU79" s="3206"/>
      <c r="EEV79" s="3207"/>
      <c r="EEW79" s="3208"/>
      <c r="EEX79" s="3209"/>
      <c r="EEY79" s="3208"/>
      <c r="EEZ79" s="3209"/>
      <c r="EFA79" s="3200"/>
      <c r="EFB79" s="3201"/>
      <c r="EFC79" s="3208"/>
      <c r="EFD79" s="3206"/>
      <c r="EFE79" s="3200"/>
      <c r="EFF79" s="3201"/>
      <c r="EFG79" s="3202"/>
      <c r="EFH79" s="3203"/>
      <c r="EFI79" s="3200"/>
      <c r="EFJ79" s="3204"/>
      <c r="EFK79" s="3179"/>
      <c r="EFL79" s="3205"/>
      <c r="EFM79" s="3206"/>
      <c r="EFN79" s="3207"/>
      <c r="EFO79" s="3208"/>
      <c r="EFP79" s="3209"/>
      <c r="EFQ79" s="3208"/>
      <c r="EFR79" s="3209"/>
      <c r="EFS79" s="3200"/>
      <c r="EFT79" s="3201"/>
      <c r="EFU79" s="3208"/>
      <c r="EFV79" s="3206"/>
      <c r="EFW79" s="3200"/>
      <c r="EFX79" s="3201"/>
      <c r="EFY79" s="3202"/>
      <c r="EFZ79" s="3203"/>
      <c r="EGA79" s="3200"/>
      <c r="EGB79" s="3204"/>
      <c r="EGC79" s="3179"/>
      <c r="EGD79" s="3205"/>
      <c r="EGE79" s="3206"/>
      <c r="EGF79" s="3207"/>
      <c r="EGG79" s="3208"/>
      <c r="EGH79" s="3209"/>
      <c r="EGI79" s="3208"/>
      <c r="EGJ79" s="3209"/>
      <c r="EGK79" s="3200"/>
      <c r="EGL79" s="3201"/>
      <c r="EGM79" s="3208"/>
      <c r="EGN79" s="3206"/>
      <c r="EGO79" s="3200"/>
      <c r="EGP79" s="3201"/>
      <c r="EGQ79" s="3202"/>
      <c r="EGR79" s="3203"/>
      <c r="EGS79" s="3200"/>
      <c r="EGT79" s="3204"/>
      <c r="EGU79" s="3179"/>
      <c r="EGV79" s="3205"/>
      <c r="EGW79" s="3206"/>
      <c r="EGX79" s="3207"/>
      <c r="EGY79" s="3208"/>
      <c r="EGZ79" s="3209"/>
      <c r="EHA79" s="3208"/>
      <c r="EHB79" s="3209"/>
      <c r="EHC79" s="3200"/>
      <c r="EHD79" s="3201"/>
      <c r="EHE79" s="3208"/>
      <c r="EHF79" s="3206"/>
      <c r="EHG79" s="3200"/>
      <c r="EHH79" s="3201"/>
      <c r="EHI79" s="3202"/>
      <c r="EHJ79" s="3203"/>
      <c r="EHK79" s="3200"/>
      <c r="EHL79" s="3204"/>
      <c r="EHM79" s="3179"/>
      <c r="EHN79" s="3205"/>
      <c r="EHO79" s="3206"/>
      <c r="EHP79" s="3207"/>
      <c r="EHQ79" s="3208"/>
      <c r="EHR79" s="3209"/>
      <c r="EHS79" s="3208"/>
      <c r="EHT79" s="3209"/>
      <c r="EHU79" s="3200"/>
      <c r="EHV79" s="3201"/>
      <c r="EHW79" s="3208"/>
      <c r="EHX79" s="3206"/>
      <c r="EHY79" s="3200"/>
      <c r="EHZ79" s="3201"/>
      <c r="EIA79" s="3202"/>
      <c r="EIB79" s="3203"/>
      <c r="EIC79" s="3200"/>
      <c r="EID79" s="3204"/>
      <c r="EIE79" s="3179"/>
      <c r="EIF79" s="3205"/>
      <c r="EIG79" s="3206"/>
      <c r="EIH79" s="3207"/>
      <c r="EII79" s="3208"/>
      <c r="EIJ79" s="3209"/>
      <c r="EIK79" s="3208"/>
      <c r="EIL79" s="3209"/>
      <c r="EIM79" s="3200"/>
      <c r="EIN79" s="3201"/>
      <c r="EIO79" s="3208"/>
      <c r="EIP79" s="3206"/>
      <c r="EIQ79" s="3200"/>
      <c r="EIR79" s="3201"/>
      <c r="EIS79" s="3202"/>
      <c r="EIT79" s="3203"/>
      <c r="EIU79" s="3200"/>
      <c r="EIV79" s="3204"/>
      <c r="EIW79" s="3179"/>
      <c r="EIX79" s="3205"/>
      <c r="EIY79" s="3206"/>
      <c r="EIZ79" s="3207"/>
      <c r="EJA79" s="3208"/>
      <c r="EJB79" s="3209"/>
      <c r="EJC79" s="3208"/>
      <c r="EJD79" s="3209"/>
      <c r="EJE79" s="3200"/>
      <c r="EJF79" s="3201"/>
      <c r="EJG79" s="3208"/>
      <c r="EJH79" s="3206"/>
      <c r="EJI79" s="3200"/>
      <c r="EJJ79" s="3201"/>
      <c r="EJK79" s="3202"/>
      <c r="EJL79" s="3203"/>
      <c r="EJM79" s="3200"/>
      <c r="EJN79" s="3204"/>
      <c r="EJO79" s="3179"/>
      <c r="EJP79" s="3205"/>
      <c r="EJQ79" s="3206"/>
      <c r="EJR79" s="3207"/>
      <c r="EJS79" s="3208"/>
      <c r="EJT79" s="3209"/>
      <c r="EJU79" s="3208"/>
      <c r="EJV79" s="3209"/>
      <c r="EJW79" s="3200"/>
      <c r="EJX79" s="3201"/>
      <c r="EJY79" s="3208"/>
      <c r="EJZ79" s="3206"/>
      <c r="EKA79" s="3200"/>
      <c r="EKB79" s="3201"/>
      <c r="EKC79" s="3202"/>
      <c r="EKD79" s="3203"/>
      <c r="EKE79" s="3200"/>
      <c r="EKF79" s="3204"/>
      <c r="EKG79" s="3179"/>
      <c r="EKH79" s="3205"/>
      <c r="EKI79" s="3206"/>
      <c r="EKJ79" s="3207"/>
      <c r="EKK79" s="3208"/>
      <c r="EKL79" s="3209"/>
      <c r="EKM79" s="3208"/>
      <c r="EKN79" s="3209"/>
      <c r="EKO79" s="3200"/>
      <c r="EKP79" s="3201"/>
      <c r="EKQ79" s="3208"/>
      <c r="EKR79" s="3206"/>
      <c r="EKS79" s="3200"/>
      <c r="EKT79" s="3201"/>
      <c r="EKU79" s="3202"/>
      <c r="EKV79" s="3203"/>
      <c r="EKW79" s="3200"/>
      <c r="EKX79" s="3204"/>
      <c r="EKY79" s="3179"/>
      <c r="EKZ79" s="3205"/>
      <c r="ELA79" s="3206"/>
      <c r="ELB79" s="3207"/>
      <c r="ELC79" s="3208"/>
      <c r="ELD79" s="3209"/>
      <c r="ELE79" s="3208"/>
      <c r="ELF79" s="3209"/>
      <c r="ELG79" s="3200"/>
      <c r="ELH79" s="3201"/>
      <c r="ELI79" s="3208"/>
      <c r="ELJ79" s="3206"/>
      <c r="ELK79" s="3200"/>
      <c r="ELL79" s="3201"/>
      <c r="ELM79" s="3202"/>
      <c r="ELN79" s="3203"/>
      <c r="ELO79" s="3200"/>
      <c r="ELP79" s="3204"/>
      <c r="ELQ79" s="3179"/>
      <c r="ELR79" s="3205"/>
      <c r="ELS79" s="3206"/>
      <c r="ELT79" s="3207"/>
      <c r="ELU79" s="3208"/>
      <c r="ELV79" s="3209"/>
      <c r="ELW79" s="3208"/>
      <c r="ELX79" s="3209"/>
      <c r="ELY79" s="3200"/>
      <c r="ELZ79" s="3201"/>
      <c r="EMA79" s="3208"/>
      <c r="EMB79" s="3206"/>
      <c r="EMC79" s="3200"/>
      <c r="EMD79" s="3201"/>
      <c r="EME79" s="3202"/>
      <c r="EMF79" s="3203"/>
      <c r="EMG79" s="3200"/>
      <c r="EMH79" s="3204"/>
      <c r="EMI79" s="3179"/>
      <c r="EMJ79" s="3205"/>
      <c r="EMK79" s="3206"/>
      <c r="EML79" s="3207"/>
      <c r="EMM79" s="3208"/>
      <c r="EMN79" s="3209"/>
      <c r="EMO79" s="3208"/>
      <c r="EMP79" s="3209"/>
      <c r="EMQ79" s="3200"/>
      <c r="EMR79" s="3201"/>
      <c r="EMS79" s="3208"/>
      <c r="EMT79" s="3206"/>
      <c r="EMU79" s="3200"/>
      <c r="EMV79" s="3201"/>
      <c r="EMW79" s="3202"/>
      <c r="EMX79" s="3203"/>
      <c r="EMY79" s="3200"/>
      <c r="EMZ79" s="3204"/>
      <c r="ENA79" s="3179"/>
      <c r="ENB79" s="3205"/>
      <c r="ENC79" s="3206"/>
      <c r="END79" s="3207"/>
      <c r="ENE79" s="3208"/>
      <c r="ENF79" s="3209"/>
      <c r="ENG79" s="3208"/>
      <c r="ENH79" s="3209"/>
      <c r="ENI79" s="3200"/>
      <c r="ENJ79" s="3201"/>
      <c r="ENK79" s="3208"/>
      <c r="ENL79" s="3206"/>
      <c r="ENM79" s="3200"/>
      <c r="ENN79" s="3201"/>
      <c r="ENO79" s="3202"/>
      <c r="ENP79" s="3203"/>
      <c r="ENQ79" s="3200"/>
      <c r="ENR79" s="3204"/>
      <c r="ENS79" s="3179"/>
      <c r="ENT79" s="3205"/>
      <c r="ENU79" s="3206"/>
      <c r="ENV79" s="3207"/>
      <c r="ENW79" s="3208"/>
      <c r="ENX79" s="3209"/>
      <c r="ENY79" s="3208"/>
      <c r="ENZ79" s="3209"/>
      <c r="EOA79" s="3200"/>
      <c r="EOB79" s="3201"/>
      <c r="EOC79" s="3208"/>
      <c r="EOD79" s="3206"/>
      <c r="EOE79" s="3200"/>
      <c r="EOF79" s="3201"/>
      <c r="EOG79" s="3202"/>
      <c r="EOH79" s="3203"/>
      <c r="EOI79" s="3200"/>
      <c r="EOJ79" s="3204"/>
      <c r="EOK79" s="3179"/>
      <c r="EOL79" s="3205"/>
      <c r="EOM79" s="3206"/>
      <c r="EON79" s="3207"/>
      <c r="EOO79" s="3208"/>
      <c r="EOP79" s="3209"/>
      <c r="EOQ79" s="3208"/>
      <c r="EOR79" s="3209"/>
      <c r="EOS79" s="3200"/>
      <c r="EOT79" s="3201"/>
      <c r="EOU79" s="3208"/>
      <c r="EOV79" s="3206"/>
      <c r="EOW79" s="3200"/>
      <c r="EOX79" s="3201"/>
      <c r="EOY79" s="3202"/>
      <c r="EOZ79" s="3203"/>
      <c r="EPA79" s="3200"/>
      <c r="EPB79" s="3204"/>
      <c r="EPC79" s="3179"/>
      <c r="EPD79" s="3205"/>
      <c r="EPE79" s="3206"/>
      <c r="EPF79" s="3207"/>
      <c r="EPG79" s="3208"/>
      <c r="EPH79" s="3209"/>
      <c r="EPI79" s="3208"/>
      <c r="EPJ79" s="3209"/>
      <c r="EPK79" s="3200"/>
      <c r="EPL79" s="3201"/>
      <c r="EPM79" s="3208"/>
      <c r="EPN79" s="3206"/>
      <c r="EPO79" s="3200"/>
      <c r="EPP79" s="3201"/>
      <c r="EPQ79" s="3202"/>
      <c r="EPR79" s="3203"/>
      <c r="EPS79" s="3200"/>
      <c r="EPT79" s="3204"/>
      <c r="EPU79" s="3179"/>
      <c r="EPV79" s="3205"/>
      <c r="EPW79" s="3206"/>
      <c r="EPX79" s="3207"/>
      <c r="EPY79" s="3208"/>
      <c r="EPZ79" s="3209"/>
      <c r="EQA79" s="3208"/>
      <c r="EQB79" s="3209"/>
      <c r="EQC79" s="3200"/>
      <c r="EQD79" s="3201"/>
      <c r="EQE79" s="3208"/>
      <c r="EQF79" s="3206"/>
      <c r="EQG79" s="3200"/>
      <c r="EQH79" s="3201"/>
      <c r="EQI79" s="3202"/>
      <c r="EQJ79" s="3203"/>
      <c r="EQK79" s="3200"/>
      <c r="EQL79" s="3204"/>
      <c r="EQM79" s="3179"/>
      <c r="EQN79" s="3205"/>
      <c r="EQO79" s="3206"/>
      <c r="EQP79" s="3207"/>
      <c r="EQQ79" s="3208"/>
      <c r="EQR79" s="3209"/>
      <c r="EQS79" s="3208"/>
      <c r="EQT79" s="3209"/>
      <c r="EQU79" s="3200"/>
      <c r="EQV79" s="3201"/>
      <c r="EQW79" s="3208"/>
      <c r="EQX79" s="3206"/>
      <c r="EQY79" s="3200"/>
      <c r="EQZ79" s="3201"/>
      <c r="ERA79" s="3202"/>
      <c r="ERB79" s="3203"/>
      <c r="ERC79" s="3200"/>
      <c r="ERD79" s="3204"/>
      <c r="ERE79" s="3179"/>
      <c r="ERF79" s="3205"/>
      <c r="ERG79" s="3206"/>
      <c r="ERH79" s="3207"/>
      <c r="ERI79" s="3208"/>
      <c r="ERJ79" s="3209"/>
      <c r="ERK79" s="3208"/>
      <c r="ERL79" s="3209"/>
      <c r="ERM79" s="3200"/>
      <c r="ERN79" s="3201"/>
      <c r="ERO79" s="3208"/>
      <c r="ERP79" s="3206"/>
      <c r="ERQ79" s="3200"/>
      <c r="ERR79" s="3201"/>
      <c r="ERS79" s="3202"/>
      <c r="ERT79" s="3203"/>
      <c r="ERU79" s="3200"/>
      <c r="ERV79" s="3204"/>
      <c r="ERW79" s="3179"/>
      <c r="ERX79" s="3205"/>
      <c r="ERY79" s="3206"/>
      <c r="ERZ79" s="3207"/>
      <c r="ESA79" s="3208"/>
      <c r="ESB79" s="3209"/>
      <c r="ESC79" s="3208"/>
      <c r="ESD79" s="3209"/>
      <c r="ESE79" s="3200"/>
      <c r="ESF79" s="3201"/>
      <c r="ESG79" s="3208"/>
      <c r="ESH79" s="3206"/>
      <c r="ESI79" s="3200"/>
      <c r="ESJ79" s="3201"/>
      <c r="ESK79" s="3202"/>
      <c r="ESL79" s="3203"/>
      <c r="ESM79" s="3200"/>
      <c r="ESN79" s="3204"/>
      <c r="ESO79" s="3179"/>
      <c r="ESP79" s="3205"/>
      <c r="ESQ79" s="3206"/>
      <c r="ESR79" s="3207"/>
      <c r="ESS79" s="3208"/>
      <c r="EST79" s="3209"/>
      <c r="ESU79" s="3208"/>
      <c r="ESV79" s="3209"/>
      <c r="ESW79" s="3200"/>
      <c r="ESX79" s="3201"/>
      <c r="ESY79" s="3208"/>
      <c r="ESZ79" s="3206"/>
      <c r="ETA79" s="3200"/>
      <c r="ETB79" s="3201"/>
      <c r="ETC79" s="3202"/>
      <c r="ETD79" s="3203"/>
      <c r="ETE79" s="3200"/>
      <c r="ETF79" s="3204"/>
      <c r="ETG79" s="3179"/>
      <c r="ETH79" s="3205"/>
      <c r="ETI79" s="3206"/>
      <c r="ETJ79" s="3207"/>
      <c r="ETK79" s="3208"/>
      <c r="ETL79" s="3209"/>
      <c r="ETM79" s="3208"/>
      <c r="ETN79" s="3209"/>
      <c r="ETO79" s="3200"/>
      <c r="ETP79" s="3201"/>
      <c r="ETQ79" s="3208"/>
      <c r="ETR79" s="3206"/>
      <c r="ETS79" s="3200"/>
      <c r="ETT79" s="3201"/>
      <c r="ETU79" s="3202"/>
      <c r="ETV79" s="3203"/>
      <c r="ETW79" s="3200"/>
      <c r="ETX79" s="3204"/>
      <c r="ETY79" s="3179"/>
      <c r="ETZ79" s="3205"/>
      <c r="EUA79" s="3206"/>
      <c r="EUB79" s="3207"/>
      <c r="EUC79" s="3208"/>
      <c r="EUD79" s="3209"/>
      <c r="EUE79" s="3208"/>
      <c r="EUF79" s="3209"/>
      <c r="EUG79" s="3200"/>
      <c r="EUH79" s="3201"/>
      <c r="EUI79" s="3208"/>
      <c r="EUJ79" s="3206"/>
      <c r="EUK79" s="3200"/>
      <c r="EUL79" s="3201"/>
      <c r="EUM79" s="3202"/>
      <c r="EUN79" s="3203"/>
      <c r="EUO79" s="3200"/>
      <c r="EUP79" s="3204"/>
      <c r="EUQ79" s="3179"/>
      <c r="EUR79" s="3205"/>
      <c r="EUS79" s="3206"/>
      <c r="EUT79" s="3207"/>
      <c r="EUU79" s="3208"/>
      <c r="EUV79" s="3209"/>
      <c r="EUW79" s="3208"/>
      <c r="EUX79" s="3209"/>
      <c r="EUY79" s="3200"/>
      <c r="EUZ79" s="3201"/>
      <c r="EVA79" s="3208"/>
      <c r="EVB79" s="3206"/>
      <c r="EVC79" s="3200"/>
      <c r="EVD79" s="3201"/>
      <c r="EVE79" s="3202"/>
      <c r="EVF79" s="3203"/>
      <c r="EVG79" s="3200"/>
      <c r="EVH79" s="3204"/>
      <c r="EVI79" s="3179"/>
      <c r="EVJ79" s="3205"/>
      <c r="EVK79" s="3206"/>
      <c r="EVL79" s="3207"/>
      <c r="EVM79" s="3208"/>
      <c r="EVN79" s="3209"/>
      <c r="EVO79" s="3208"/>
      <c r="EVP79" s="3209"/>
      <c r="EVQ79" s="3200"/>
      <c r="EVR79" s="3201"/>
      <c r="EVS79" s="3208"/>
      <c r="EVT79" s="3206"/>
      <c r="EVU79" s="3200"/>
      <c r="EVV79" s="3201"/>
      <c r="EVW79" s="3202"/>
      <c r="EVX79" s="3203"/>
      <c r="EVY79" s="3200"/>
      <c r="EVZ79" s="3204"/>
      <c r="EWA79" s="3179"/>
      <c r="EWB79" s="3205"/>
      <c r="EWC79" s="3206"/>
      <c r="EWD79" s="3207"/>
      <c r="EWE79" s="3208"/>
      <c r="EWF79" s="3209"/>
      <c r="EWG79" s="3208"/>
      <c r="EWH79" s="3209"/>
      <c r="EWI79" s="3200"/>
      <c r="EWJ79" s="3201"/>
      <c r="EWK79" s="3208"/>
      <c r="EWL79" s="3206"/>
      <c r="EWM79" s="3200"/>
      <c r="EWN79" s="3201"/>
      <c r="EWO79" s="3202"/>
      <c r="EWP79" s="3203"/>
      <c r="EWQ79" s="3200"/>
      <c r="EWR79" s="3204"/>
      <c r="EWS79" s="3179"/>
      <c r="EWT79" s="3205"/>
      <c r="EWU79" s="3206"/>
      <c r="EWV79" s="3207"/>
      <c r="EWW79" s="3208"/>
      <c r="EWX79" s="3209"/>
      <c r="EWY79" s="3208"/>
      <c r="EWZ79" s="3209"/>
      <c r="EXA79" s="3200"/>
      <c r="EXB79" s="3201"/>
      <c r="EXC79" s="3208"/>
      <c r="EXD79" s="3206"/>
      <c r="EXE79" s="3200"/>
      <c r="EXF79" s="3201"/>
      <c r="EXG79" s="3202"/>
      <c r="EXH79" s="3203"/>
      <c r="EXI79" s="3200"/>
      <c r="EXJ79" s="3204"/>
      <c r="EXK79" s="3179"/>
      <c r="EXL79" s="3205"/>
      <c r="EXM79" s="3206"/>
      <c r="EXN79" s="3207"/>
      <c r="EXO79" s="3208"/>
      <c r="EXP79" s="3209"/>
      <c r="EXQ79" s="3208"/>
      <c r="EXR79" s="3209"/>
      <c r="EXS79" s="3200"/>
      <c r="EXT79" s="3201"/>
      <c r="EXU79" s="3208"/>
      <c r="EXV79" s="3206"/>
      <c r="EXW79" s="3200"/>
      <c r="EXX79" s="3201"/>
      <c r="EXY79" s="3202"/>
      <c r="EXZ79" s="3203"/>
      <c r="EYA79" s="3200"/>
      <c r="EYB79" s="3204"/>
      <c r="EYC79" s="3179"/>
      <c r="EYD79" s="3205"/>
      <c r="EYE79" s="3206"/>
      <c r="EYF79" s="3207"/>
      <c r="EYG79" s="3208"/>
      <c r="EYH79" s="3209"/>
      <c r="EYI79" s="3208"/>
      <c r="EYJ79" s="3209"/>
      <c r="EYK79" s="3200"/>
      <c r="EYL79" s="3201"/>
      <c r="EYM79" s="3208"/>
      <c r="EYN79" s="3206"/>
      <c r="EYO79" s="3200"/>
      <c r="EYP79" s="3201"/>
      <c r="EYQ79" s="3202"/>
      <c r="EYR79" s="3203"/>
      <c r="EYS79" s="3200"/>
      <c r="EYT79" s="3204"/>
      <c r="EYU79" s="3179"/>
      <c r="EYV79" s="3205"/>
      <c r="EYW79" s="3206"/>
      <c r="EYX79" s="3207"/>
      <c r="EYY79" s="3208"/>
      <c r="EYZ79" s="3209"/>
      <c r="EZA79" s="3208"/>
      <c r="EZB79" s="3209"/>
      <c r="EZC79" s="3200"/>
      <c r="EZD79" s="3201"/>
      <c r="EZE79" s="3208"/>
      <c r="EZF79" s="3206"/>
      <c r="EZG79" s="3200"/>
      <c r="EZH79" s="3201"/>
      <c r="EZI79" s="3202"/>
      <c r="EZJ79" s="3203"/>
      <c r="EZK79" s="3200"/>
      <c r="EZL79" s="3204"/>
      <c r="EZM79" s="3179"/>
      <c r="EZN79" s="3205"/>
      <c r="EZO79" s="3206"/>
      <c r="EZP79" s="3207"/>
      <c r="EZQ79" s="3208"/>
      <c r="EZR79" s="3209"/>
      <c r="EZS79" s="3208"/>
      <c r="EZT79" s="3209"/>
      <c r="EZU79" s="3200"/>
      <c r="EZV79" s="3201"/>
      <c r="EZW79" s="3208"/>
      <c r="EZX79" s="3206"/>
      <c r="EZY79" s="3200"/>
      <c r="EZZ79" s="3201"/>
      <c r="FAA79" s="3202"/>
      <c r="FAB79" s="3203"/>
      <c r="FAC79" s="3200"/>
      <c r="FAD79" s="3204"/>
      <c r="FAE79" s="3179"/>
      <c r="FAF79" s="3205"/>
      <c r="FAG79" s="3206"/>
      <c r="FAH79" s="3207"/>
      <c r="FAI79" s="3208"/>
      <c r="FAJ79" s="3209"/>
      <c r="FAK79" s="3208"/>
      <c r="FAL79" s="3209"/>
      <c r="FAM79" s="3200"/>
      <c r="FAN79" s="3201"/>
      <c r="FAO79" s="3208"/>
      <c r="FAP79" s="3206"/>
      <c r="FAQ79" s="3200"/>
      <c r="FAR79" s="3201"/>
      <c r="FAS79" s="3202"/>
      <c r="FAT79" s="3203"/>
      <c r="FAU79" s="3200"/>
      <c r="FAV79" s="3204"/>
      <c r="FAW79" s="3179"/>
      <c r="FAX79" s="3205"/>
      <c r="FAY79" s="3206"/>
      <c r="FAZ79" s="3207"/>
      <c r="FBA79" s="3208"/>
      <c r="FBB79" s="3209"/>
      <c r="FBC79" s="3208"/>
      <c r="FBD79" s="3209"/>
      <c r="FBE79" s="3200"/>
      <c r="FBF79" s="3201"/>
      <c r="FBG79" s="3208"/>
      <c r="FBH79" s="3206"/>
      <c r="FBI79" s="3200"/>
      <c r="FBJ79" s="3201"/>
      <c r="FBK79" s="3202"/>
      <c r="FBL79" s="3203"/>
      <c r="FBM79" s="3200"/>
      <c r="FBN79" s="3204"/>
      <c r="FBO79" s="3179"/>
      <c r="FBP79" s="3205"/>
      <c r="FBQ79" s="3206"/>
      <c r="FBR79" s="3207"/>
      <c r="FBS79" s="3208"/>
      <c r="FBT79" s="3209"/>
      <c r="FBU79" s="3208"/>
      <c r="FBV79" s="3209"/>
      <c r="FBW79" s="3200"/>
      <c r="FBX79" s="3201"/>
      <c r="FBY79" s="3208"/>
      <c r="FBZ79" s="3206"/>
      <c r="FCA79" s="3200"/>
      <c r="FCB79" s="3201"/>
      <c r="FCC79" s="3202"/>
      <c r="FCD79" s="3203"/>
      <c r="FCE79" s="3200"/>
      <c r="FCF79" s="3204"/>
      <c r="FCG79" s="3179"/>
      <c r="FCH79" s="3205"/>
      <c r="FCI79" s="3206"/>
      <c r="FCJ79" s="3207"/>
      <c r="FCK79" s="3208"/>
      <c r="FCL79" s="3209"/>
      <c r="FCM79" s="3208"/>
      <c r="FCN79" s="3209"/>
      <c r="FCO79" s="3200"/>
      <c r="FCP79" s="3201"/>
      <c r="FCQ79" s="3208"/>
      <c r="FCR79" s="3206"/>
      <c r="FCS79" s="3200"/>
      <c r="FCT79" s="3201"/>
      <c r="FCU79" s="3202"/>
      <c r="FCV79" s="3203"/>
      <c r="FCW79" s="3200"/>
      <c r="FCX79" s="3204"/>
      <c r="FCY79" s="3179"/>
      <c r="FCZ79" s="3205"/>
      <c r="FDA79" s="3206"/>
      <c r="FDB79" s="3207"/>
      <c r="FDC79" s="3208"/>
      <c r="FDD79" s="3209"/>
      <c r="FDE79" s="3208"/>
      <c r="FDF79" s="3209"/>
      <c r="FDG79" s="3200"/>
      <c r="FDH79" s="3201"/>
      <c r="FDI79" s="3208"/>
      <c r="FDJ79" s="3206"/>
      <c r="FDK79" s="3200"/>
      <c r="FDL79" s="3201"/>
      <c r="FDM79" s="3202"/>
      <c r="FDN79" s="3203"/>
      <c r="FDO79" s="3200"/>
      <c r="FDP79" s="3204"/>
      <c r="FDQ79" s="3179"/>
      <c r="FDR79" s="3205"/>
      <c r="FDS79" s="3206"/>
      <c r="FDT79" s="3207"/>
      <c r="FDU79" s="3208"/>
      <c r="FDV79" s="3209"/>
      <c r="FDW79" s="3208"/>
      <c r="FDX79" s="3209"/>
      <c r="FDY79" s="3200"/>
      <c r="FDZ79" s="3201"/>
      <c r="FEA79" s="3208"/>
      <c r="FEB79" s="3206"/>
      <c r="FEC79" s="3200"/>
      <c r="FED79" s="3201"/>
      <c r="FEE79" s="3202"/>
      <c r="FEF79" s="3203"/>
      <c r="FEG79" s="3200"/>
      <c r="FEH79" s="3204"/>
      <c r="FEI79" s="3179"/>
      <c r="FEJ79" s="3205"/>
      <c r="FEK79" s="3206"/>
      <c r="FEL79" s="3207"/>
      <c r="FEM79" s="3208"/>
      <c r="FEN79" s="3209"/>
      <c r="FEO79" s="3208"/>
      <c r="FEP79" s="3209"/>
      <c r="FEQ79" s="3200"/>
      <c r="FER79" s="3201"/>
      <c r="FES79" s="3208"/>
      <c r="FET79" s="3206"/>
      <c r="FEU79" s="3200"/>
      <c r="FEV79" s="3201"/>
      <c r="FEW79" s="3202"/>
      <c r="FEX79" s="3203"/>
      <c r="FEY79" s="3200"/>
      <c r="FEZ79" s="3204"/>
      <c r="FFA79" s="3179"/>
      <c r="FFB79" s="3205"/>
      <c r="FFC79" s="3206"/>
      <c r="FFD79" s="3207"/>
      <c r="FFE79" s="3208"/>
      <c r="FFF79" s="3209"/>
      <c r="FFG79" s="3208"/>
      <c r="FFH79" s="3209"/>
      <c r="FFI79" s="3200"/>
      <c r="FFJ79" s="3201"/>
      <c r="FFK79" s="3208"/>
      <c r="FFL79" s="3206"/>
      <c r="FFM79" s="3200"/>
      <c r="FFN79" s="3201"/>
      <c r="FFO79" s="3202"/>
      <c r="FFP79" s="3203"/>
      <c r="FFQ79" s="3200"/>
      <c r="FFR79" s="3204"/>
      <c r="FFS79" s="3179"/>
      <c r="FFT79" s="3205"/>
      <c r="FFU79" s="3206"/>
      <c r="FFV79" s="3207"/>
      <c r="FFW79" s="3208"/>
      <c r="FFX79" s="3209"/>
      <c r="FFY79" s="3208"/>
      <c r="FFZ79" s="3209"/>
      <c r="FGA79" s="3200"/>
      <c r="FGB79" s="3201"/>
      <c r="FGC79" s="3208"/>
      <c r="FGD79" s="3206"/>
      <c r="FGE79" s="3200"/>
      <c r="FGF79" s="3201"/>
      <c r="FGG79" s="3202"/>
      <c r="FGH79" s="3203"/>
      <c r="FGI79" s="3200"/>
      <c r="FGJ79" s="3204"/>
      <c r="FGK79" s="3179"/>
      <c r="FGL79" s="3205"/>
      <c r="FGM79" s="3206"/>
      <c r="FGN79" s="3207"/>
      <c r="FGO79" s="3208"/>
      <c r="FGP79" s="3209"/>
      <c r="FGQ79" s="3208"/>
      <c r="FGR79" s="3209"/>
      <c r="FGS79" s="3200"/>
      <c r="FGT79" s="3201"/>
      <c r="FGU79" s="3208"/>
      <c r="FGV79" s="3206"/>
      <c r="FGW79" s="3200"/>
      <c r="FGX79" s="3201"/>
      <c r="FGY79" s="3202"/>
      <c r="FGZ79" s="3203"/>
      <c r="FHA79" s="3200"/>
      <c r="FHB79" s="3204"/>
      <c r="FHC79" s="3179"/>
      <c r="FHD79" s="3205"/>
      <c r="FHE79" s="3206"/>
      <c r="FHF79" s="3207"/>
      <c r="FHG79" s="3208"/>
      <c r="FHH79" s="3209"/>
      <c r="FHI79" s="3208"/>
      <c r="FHJ79" s="3209"/>
      <c r="FHK79" s="3200"/>
      <c r="FHL79" s="3201"/>
      <c r="FHM79" s="3208"/>
      <c r="FHN79" s="3206"/>
      <c r="FHO79" s="3200"/>
      <c r="FHP79" s="3201"/>
      <c r="FHQ79" s="3202"/>
      <c r="FHR79" s="3203"/>
      <c r="FHS79" s="3200"/>
      <c r="FHT79" s="3204"/>
      <c r="FHU79" s="3179"/>
      <c r="FHV79" s="3205"/>
      <c r="FHW79" s="3206"/>
      <c r="FHX79" s="3207"/>
      <c r="FHY79" s="3208"/>
      <c r="FHZ79" s="3209"/>
      <c r="FIA79" s="3208"/>
      <c r="FIB79" s="3209"/>
      <c r="FIC79" s="3200"/>
      <c r="FID79" s="3201"/>
      <c r="FIE79" s="3208"/>
      <c r="FIF79" s="3206"/>
      <c r="FIG79" s="3200"/>
      <c r="FIH79" s="3201"/>
      <c r="FII79" s="3202"/>
      <c r="FIJ79" s="3203"/>
      <c r="FIK79" s="3200"/>
      <c r="FIL79" s="3204"/>
      <c r="FIM79" s="3179"/>
      <c r="FIN79" s="3205"/>
      <c r="FIO79" s="3206"/>
      <c r="FIP79" s="3207"/>
      <c r="FIQ79" s="3208"/>
      <c r="FIR79" s="3209"/>
      <c r="FIS79" s="3208"/>
      <c r="FIT79" s="3209"/>
      <c r="FIU79" s="3200"/>
      <c r="FIV79" s="3201"/>
      <c r="FIW79" s="3208"/>
      <c r="FIX79" s="3206"/>
      <c r="FIY79" s="3200"/>
      <c r="FIZ79" s="3201"/>
      <c r="FJA79" s="3202"/>
      <c r="FJB79" s="3203"/>
      <c r="FJC79" s="3200"/>
      <c r="FJD79" s="3204"/>
      <c r="FJE79" s="3179"/>
      <c r="FJF79" s="3205"/>
      <c r="FJG79" s="3206"/>
      <c r="FJH79" s="3207"/>
      <c r="FJI79" s="3208"/>
      <c r="FJJ79" s="3209"/>
      <c r="FJK79" s="3208"/>
      <c r="FJL79" s="3209"/>
      <c r="FJM79" s="3200"/>
      <c r="FJN79" s="3201"/>
      <c r="FJO79" s="3208"/>
      <c r="FJP79" s="3206"/>
      <c r="FJQ79" s="3200"/>
      <c r="FJR79" s="3201"/>
      <c r="FJS79" s="3202"/>
      <c r="FJT79" s="3203"/>
      <c r="FJU79" s="3200"/>
      <c r="FJV79" s="3204"/>
      <c r="FJW79" s="3179"/>
      <c r="FJX79" s="3205"/>
      <c r="FJY79" s="3206"/>
      <c r="FJZ79" s="3207"/>
      <c r="FKA79" s="3208"/>
      <c r="FKB79" s="3209"/>
      <c r="FKC79" s="3208"/>
      <c r="FKD79" s="3209"/>
      <c r="FKE79" s="3200"/>
      <c r="FKF79" s="3201"/>
      <c r="FKG79" s="3208"/>
      <c r="FKH79" s="3206"/>
      <c r="FKI79" s="3200"/>
      <c r="FKJ79" s="3201"/>
      <c r="FKK79" s="3202"/>
      <c r="FKL79" s="3203"/>
      <c r="FKM79" s="3200"/>
      <c r="FKN79" s="3204"/>
      <c r="FKO79" s="3179"/>
      <c r="FKP79" s="3205"/>
      <c r="FKQ79" s="3206"/>
      <c r="FKR79" s="3207"/>
      <c r="FKS79" s="3208"/>
      <c r="FKT79" s="3209"/>
      <c r="FKU79" s="3208"/>
      <c r="FKV79" s="3209"/>
      <c r="FKW79" s="3200"/>
      <c r="FKX79" s="3201"/>
      <c r="FKY79" s="3208"/>
      <c r="FKZ79" s="3206"/>
      <c r="FLA79" s="3200"/>
      <c r="FLB79" s="3201"/>
      <c r="FLC79" s="3202"/>
      <c r="FLD79" s="3203"/>
      <c r="FLE79" s="3200"/>
      <c r="FLF79" s="3204"/>
      <c r="FLG79" s="3179"/>
      <c r="FLH79" s="3205"/>
      <c r="FLI79" s="3206"/>
      <c r="FLJ79" s="3207"/>
      <c r="FLK79" s="3208"/>
      <c r="FLL79" s="3209"/>
      <c r="FLM79" s="3208"/>
      <c r="FLN79" s="3209"/>
      <c r="FLO79" s="3200"/>
      <c r="FLP79" s="3201"/>
      <c r="FLQ79" s="3208"/>
      <c r="FLR79" s="3206"/>
      <c r="FLS79" s="3200"/>
      <c r="FLT79" s="3201"/>
      <c r="FLU79" s="3202"/>
      <c r="FLV79" s="3203"/>
      <c r="FLW79" s="3200"/>
      <c r="FLX79" s="3204"/>
      <c r="FLY79" s="3179"/>
      <c r="FLZ79" s="3205"/>
      <c r="FMA79" s="3206"/>
      <c r="FMB79" s="3207"/>
      <c r="FMC79" s="3208"/>
      <c r="FMD79" s="3209"/>
      <c r="FME79" s="3208"/>
      <c r="FMF79" s="3209"/>
      <c r="FMG79" s="3200"/>
      <c r="FMH79" s="3201"/>
      <c r="FMI79" s="3208"/>
      <c r="FMJ79" s="3206"/>
      <c r="FMK79" s="3200"/>
      <c r="FML79" s="3201"/>
      <c r="FMM79" s="3202"/>
      <c r="FMN79" s="3203"/>
      <c r="FMO79" s="3200"/>
      <c r="FMP79" s="3204"/>
      <c r="FMQ79" s="3179"/>
      <c r="FMR79" s="3205"/>
      <c r="FMS79" s="3206"/>
      <c r="FMT79" s="3207"/>
      <c r="FMU79" s="3208"/>
      <c r="FMV79" s="3209"/>
      <c r="FMW79" s="3208"/>
      <c r="FMX79" s="3209"/>
      <c r="FMY79" s="3200"/>
      <c r="FMZ79" s="3201"/>
      <c r="FNA79" s="3208"/>
      <c r="FNB79" s="3206"/>
      <c r="FNC79" s="3200"/>
      <c r="FND79" s="3201"/>
      <c r="FNE79" s="3202"/>
      <c r="FNF79" s="3203"/>
      <c r="FNG79" s="3200"/>
      <c r="FNH79" s="3204"/>
      <c r="FNI79" s="3179"/>
      <c r="FNJ79" s="3205"/>
      <c r="FNK79" s="3206"/>
      <c r="FNL79" s="3207"/>
      <c r="FNM79" s="3208"/>
      <c r="FNN79" s="3209"/>
      <c r="FNO79" s="3208"/>
      <c r="FNP79" s="3209"/>
      <c r="FNQ79" s="3200"/>
      <c r="FNR79" s="3201"/>
      <c r="FNS79" s="3208"/>
      <c r="FNT79" s="3206"/>
      <c r="FNU79" s="3200"/>
      <c r="FNV79" s="3201"/>
      <c r="FNW79" s="3202"/>
      <c r="FNX79" s="3203"/>
      <c r="FNY79" s="3200"/>
      <c r="FNZ79" s="3204"/>
      <c r="FOA79" s="3179"/>
      <c r="FOB79" s="3205"/>
      <c r="FOC79" s="3206"/>
      <c r="FOD79" s="3207"/>
      <c r="FOE79" s="3208"/>
      <c r="FOF79" s="3209"/>
      <c r="FOG79" s="3208"/>
      <c r="FOH79" s="3209"/>
      <c r="FOI79" s="3200"/>
      <c r="FOJ79" s="3201"/>
      <c r="FOK79" s="3208"/>
      <c r="FOL79" s="3206"/>
      <c r="FOM79" s="3200"/>
      <c r="FON79" s="3201"/>
      <c r="FOO79" s="3202"/>
      <c r="FOP79" s="3203"/>
      <c r="FOQ79" s="3200"/>
      <c r="FOR79" s="3204"/>
      <c r="FOS79" s="3179"/>
      <c r="FOT79" s="3205"/>
      <c r="FOU79" s="3206"/>
      <c r="FOV79" s="3207"/>
      <c r="FOW79" s="3208"/>
      <c r="FOX79" s="3209"/>
      <c r="FOY79" s="3208"/>
      <c r="FOZ79" s="3209"/>
      <c r="FPA79" s="3200"/>
      <c r="FPB79" s="3201"/>
      <c r="FPC79" s="3208"/>
      <c r="FPD79" s="3206"/>
      <c r="FPE79" s="3200"/>
      <c r="FPF79" s="3201"/>
      <c r="FPG79" s="3202"/>
      <c r="FPH79" s="3203"/>
      <c r="FPI79" s="3200"/>
      <c r="FPJ79" s="3204"/>
      <c r="FPK79" s="3179"/>
      <c r="FPL79" s="3205"/>
      <c r="FPM79" s="3206"/>
      <c r="FPN79" s="3207"/>
      <c r="FPO79" s="3208"/>
      <c r="FPP79" s="3209"/>
      <c r="FPQ79" s="3208"/>
      <c r="FPR79" s="3209"/>
      <c r="FPS79" s="3200"/>
      <c r="FPT79" s="3201"/>
      <c r="FPU79" s="3208"/>
      <c r="FPV79" s="3206"/>
      <c r="FPW79" s="3200"/>
      <c r="FPX79" s="3201"/>
      <c r="FPY79" s="3202"/>
      <c r="FPZ79" s="3203"/>
      <c r="FQA79" s="3200"/>
      <c r="FQB79" s="3204"/>
      <c r="FQC79" s="3179"/>
      <c r="FQD79" s="3205"/>
      <c r="FQE79" s="3206"/>
      <c r="FQF79" s="3207"/>
      <c r="FQG79" s="3208"/>
      <c r="FQH79" s="3209"/>
      <c r="FQI79" s="3208"/>
      <c r="FQJ79" s="3209"/>
      <c r="FQK79" s="3200"/>
      <c r="FQL79" s="3201"/>
      <c r="FQM79" s="3208"/>
      <c r="FQN79" s="3206"/>
      <c r="FQO79" s="3200"/>
      <c r="FQP79" s="3201"/>
      <c r="FQQ79" s="3202"/>
      <c r="FQR79" s="3203"/>
      <c r="FQS79" s="3200"/>
      <c r="FQT79" s="3204"/>
      <c r="FQU79" s="3179"/>
      <c r="FQV79" s="3205"/>
      <c r="FQW79" s="3206"/>
      <c r="FQX79" s="3207"/>
      <c r="FQY79" s="3208"/>
      <c r="FQZ79" s="3209"/>
      <c r="FRA79" s="3208"/>
      <c r="FRB79" s="3209"/>
      <c r="FRC79" s="3200"/>
      <c r="FRD79" s="3201"/>
      <c r="FRE79" s="3208"/>
      <c r="FRF79" s="3206"/>
      <c r="FRG79" s="3200"/>
      <c r="FRH79" s="3201"/>
      <c r="FRI79" s="3202"/>
      <c r="FRJ79" s="3203"/>
      <c r="FRK79" s="3200"/>
      <c r="FRL79" s="3204"/>
      <c r="FRM79" s="3179"/>
      <c r="FRN79" s="3205"/>
      <c r="FRO79" s="3206"/>
      <c r="FRP79" s="3207"/>
      <c r="FRQ79" s="3208"/>
      <c r="FRR79" s="3209"/>
      <c r="FRS79" s="3208"/>
      <c r="FRT79" s="3209"/>
      <c r="FRU79" s="3200"/>
      <c r="FRV79" s="3201"/>
      <c r="FRW79" s="3208"/>
      <c r="FRX79" s="3206"/>
      <c r="FRY79" s="3200"/>
      <c r="FRZ79" s="3201"/>
      <c r="FSA79" s="3202"/>
      <c r="FSB79" s="3203"/>
      <c r="FSC79" s="3200"/>
      <c r="FSD79" s="3204"/>
      <c r="FSE79" s="3179"/>
      <c r="FSF79" s="3205"/>
      <c r="FSG79" s="3206"/>
      <c r="FSH79" s="3207"/>
      <c r="FSI79" s="3208"/>
      <c r="FSJ79" s="3209"/>
      <c r="FSK79" s="3208"/>
      <c r="FSL79" s="3209"/>
      <c r="FSM79" s="3200"/>
      <c r="FSN79" s="3201"/>
      <c r="FSO79" s="3208"/>
      <c r="FSP79" s="3206"/>
      <c r="FSQ79" s="3200"/>
      <c r="FSR79" s="3201"/>
      <c r="FSS79" s="3202"/>
      <c r="FST79" s="3203"/>
      <c r="FSU79" s="3200"/>
      <c r="FSV79" s="3204"/>
      <c r="FSW79" s="3179"/>
      <c r="FSX79" s="3205"/>
      <c r="FSY79" s="3206"/>
      <c r="FSZ79" s="3207"/>
      <c r="FTA79" s="3208"/>
      <c r="FTB79" s="3209"/>
      <c r="FTC79" s="3208"/>
      <c r="FTD79" s="3209"/>
      <c r="FTE79" s="3200"/>
      <c r="FTF79" s="3201"/>
      <c r="FTG79" s="3208"/>
      <c r="FTH79" s="3206"/>
      <c r="FTI79" s="3200"/>
      <c r="FTJ79" s="3201"/>
      <c r="FTK79" s="3202"/>
      <c r="FTL79" s="3203"/>
      <c r="FTM79" s="3200"/>
      <c r="FTN79" s="3204"/>
      <c r="FTO79" s="3179"/>
      <c r="FTP79" s="3205"/>
      <c r="FTQ79" s="3206"/>
      <c r="FTR79" s="3207"/>
      <c r="FTS79" s="3208"/>
      <c r="FTT79" s="3209"/>
      <c r="FTU79" s="3208"/>
      <c r="FTV79" s="3209"/>
      <c r="FTW79" s="3200"/>
      <c r="FTX79" s="3201"/>
      <c r="FTY79" s="3208"/>
      <c r="FTZ79" s="3206"/>
      <c r="FUA79" s="3200"/>
      <c r="FUB79" s="3201"/>
      <c r="FUC79" s="3202"/>
      <c r="FUD79" s="3203"/>
      <c r="FUE79" s="3200"/>
      <c r="FUF79" s="3204"/>
      <c r="FUG79" s="3179"/>
      <c r="FUH79" s="3205"/>
      <c r="FUI79" s="3206"/>
      <c r="FUJ79" s="3207"/>
      <c r="FUK79" s="3208"/>
      <c r="FUL79" s="3209"/>
      <c r="FUM79" s="3208"/>
      <c r="FUN79" s="3209"/>
      <c r="FUO79" s="3200"/>
      <c r="FUP79" s="3201"/>
      <c r="FUQ79" s="3208"/>
      <c r="FUR79" s="3206"/>
      <c r="FUS79" s="3200"/>
      <c r="FUT79" s="3201"/>
      <c r="FUU79" s="3202"/>
      <c r="FUV79" s="3203"/>
      <c r="FUW79" s="3200"/>
      <c r="FUX79" s="3204"/>
      <c r="FUY79" s="3179"/>
      <c r="FUZ79" s="3205"/>
      <c r="FVA79" s="3206"/>
      <c r="FVB79" s="3207"/>
      <c r="FVC79" s="3208"/>
      <c r="FVD79" s="3209"/>
      <c r="FVE79" s="3208"/>
      <c r="FVF79" s="3209"/>
      <c r="FVG79" s="3200"/>
      <c r="FVH79" s="3201"/>
      <c r="FVI79" s="3208"/>
      <c r="FVJ79" s="3206"/>
      <c r="FVK79" s="3200"/>
      <c r="FVL79" s="3201"/>
      <c r="FVM79" s="3202"/>
      <c r="FVN79" s="3203"/>
      <c r="FVO79" s="3200"/>
      <c r="FVP79" s="3204"/>
      <c r="FVQ79" s="3179"/>
      <c r="FVR79" s="3205"/>
      <c r="FVS79" s="3206"/>
      <c r="FVT79" s="3207"/>
      <c r="FVU79" s="3208"/>
      <c r="FVV79" s="3209"/>
      <c r="FVW79" s="3208"/>
      <c r="FVX79" s="3209"/>
      <c r="FVY79" s="3200"/>
      <c r="FVZ79" s="3201"/>
      <c r="FWA79" s="3208"/>
      <c r="FWB79" s="3206"/>
      <c r="FWC79" s="3200"/>
      <c r="FWD79" s="3201"/>
      <c r="FWE79" s="3202"/>
      <c r="FWF79" s="3203"/>
      <c r="FWG79" s="3200"/>
      <c r="FWH79" s="3204"/>
      <c r="FWI79" s="3179"/>
      <c r="FWJ79" s="3205"/>
      <c r="FWK79" s="3206"/>
      <c r="FWL79" s="3207"/>
      <c r="FWM79" s="3208"/>
      <c r="FWN79" s="3209"/>
      <c r="FWO79" s="3208"/>
      <c r="FWP79" s="3209"/>
      <c r="FWQ79" s="3200"/>
      <c r="FWR79" s="3201"/>
      <c r="FWS79" s="3208"/>
      <c r="FWT79" s="3206"/>
      <c r="FWU79" s="3200"/>
      <c r="FWV79" s="3201"/>
      <c r="FWW79" s="3202"/>
      <c r="FWX79" s="3203"/>
      <c r="FWY79" s="3200"/>
      <c r="FWZ79" s="3204"/>
      <c r="FXA79" s="3179"/>
      <c r="FXB79" s="3205"/>
      <c r="FXC79" s="3206"/>
      <c r="FXD79" s="3207"/>
      <c r="FXE79" s="3208"/>
      <c r="FXF79" s="3209"/>
      <c r="FXG79" s="3208"/>
      <c r="FXH79" s="3209"/>
      <c r="FXI79" s="3200"/>
      <c r="FXJ79" s="3201"/>
      <c r="FXK79" s="3208"/>
      <c r="FXL79" s="3206"/>
      <c r="FXM79" s="3200"/>
      <c r="FXN79" s="3201"/>
      <c r="FXO79" s="3202"/>
      <c r="FXP79" s="3203"/>
      <c r="FXQ79" s="3200"/>
      <c r="FXR79" s="3204"/>
      <c r="FXS79" s="3179"/>
      <c r="FXT79" s="3205"/>
      <c r="FXU79" s="3206"/>
      <c r="FXV79" s="3207"/>
      <c r="FXW79" s="3208"/>
      <c r="FXX79" s="3209"/>
      <c r="FXY79" s="3208"/>
      <c r="FXZ79" s="3209"/>
      <c r="FYA79" s="3200"/>
      <c r="FYB79" s="3201"/>
      <c r="FYC79" s="3208"/>
      <c r="FYD79" s="3206"/>
      <c r="FYE79" s="3200"/>
      <c r="FYF79" s="3201"/>
      <c r="FYG79" s="3202"/>
      <c r="FYH79" s="3203"/>
      <c r="FYI79" s="3200"/>
      <c r="FYJ79" s="3204"/>
      <c r="FYK79" s="3179"/>
      <c r="FYL79" s="3205"/>
      <c r="FYM79" s="3206"/>
      <c r="FYN79" s="3207"/>
      <c r="FYO79" s="3208"/>
      <c r="FYP79" s="3209"/>
      <c r="FYQ79" s="3208"/>
      <c r="FYR79" s="3209"/>
      <c r="FYS79" s="3200"/>
      <c r="FYT79" s="3201"/>
      <c r="FYU79" s="3208"/>
      <c r="FYV79" s="3206"/>
      <c r="FYW79" s="3200"/>
      <c r="FYX79" s="3201"/>
      <c r="FYY79" s="3202"/>
      <c r="FYZ79" s="3203"/>
      <c r="FZA79" s="3200"/>
      <c r="FZB79" s="3204"/>
      <c r="FZC79" s="3179"/>
      <c r="FZD79" s="3205"/>
      <c r="FZE79" s="3206"/>
      <c r="FZF79" s="3207"/>
      <c r="FZG79" s="3208"/>
      <c r="FZH79" s="3209"/>
      <c r="FZI79" s="3208"/>
      <c r="FZJ79" s="3209"/>
      <c r="FZK79" s="3200"/>
      <c r="FZL79" s="3201"/>
      <c r="FZM79" s="3208"/>
      <c r="FZN79" s="3206"/>
      <c r="FZO79" s="3200"/>
      <c r="FZP79" s="3201"/>
      <c r="FZQ79" s="3202"/>
      <c r="FZR79" s="3203"/>
      <c r="FZS79" s="3200"/>
      <c r="FZT79" s="3204"/>
      <c r="FZU79" s="3179"/>
      <c r="FZV79" s="3205"/>
      <c r="FZW79" s="3206"/>
      <c r="FZX79" s="3207"/>
      <c r="FZY79" s="3208"/>
      <c r="FZZ79" s="3209"/>
      <c r="GAA79" s="3208"/>
      <c r="GAB79" s="3209"/>
      <c r="GAC79" s="3200"/>
      <c r="GAD79" s="3201"/>
      <c r="GAE79" s="3208"/>
      <c r="GAF79" s="3206"/>
      <c r="GAG79" s="3200"/>
      <c r="GAH79" s="3201"/>
      <c r="GAI79" s="3202"/>
      <c r="GAJ79" s="3203"/>
      <c r="GAK79" s="3200"/>
      <c r="GAL79" s="3204"/>
      <c r="GAM79" s="3179"/>
      <c r="GAN79" s="3205"/>
      <c r="GAO79" s="3206"/>
      <c r="GAP79" s="3207"/>
      <c r="GAQ79" s="3208"/>
      <c r="GAR79" s="3209"/>
      <c r="GAS79" s="3208"/>
      <c r="GAT79" s="3209"/>
      <c r="GAU79" s="3200"/>
      <c r="GAV79" s="3201"/>
      <c r="GAW79" s="3208"/>
      <c r="GAX79" s="3206"/>
      <c r="GAY79" s="3200"/>
      <c r="GAZ79" s="3201"/>
      <c r="GBA79" s="3202"/>
      <c r="GBB79" s="3203"/>
      <c r="GBC79" s="3200"/>
      <c r="GBD79" s="3204"/>
      <c r="GBE79" s="3179"/>
      <c r="GBF79" s="3205"/>
      <c r="GBG79" s="3206"/>
      <c r="GBH79" s="3207"/>
      <c r="GBI79" s="3208"/>
      <c r="GBJ79" s="3209"/>
      <c r="GBK79" s="3208"/>
      <c r="GBL79" s="3209"/>
      <c r="GBM79" s="3200"/>
      <c r="GBN79" s="3201"/>
      <c r="GBO79" s="3208"/>
      <c r="GBP79" s="3206"/>
      <c r="GBQ79" s="3200"/>
      <c r="GBR79" s="3201"/>
      <c r="GBS79" s="3202"/>
      <c r="GBT79" s="3203"/>
      <c r="GBU79" s="3200"/>
      <c r="GBV79" s="3204"/>
      <c r="GBW79" s="3179"/>
      <c r="GBX79" s="3205"/>
      <c r="GBY79" s="3206"/>
      <c r="GBZ79" s="3207"/>
      <c r="GCA79" s="3208"/>
      <c r="GCB79" s="3209"/>
      <c r="GCC79" s="3208"/>
      <c r="GCD79" s="3209"/>
      <c r="GCE79" s="3200"/>
      <c r="GCF79" s="3201"/>
      <c r="GCG79" s="3208"/>
      <c r="GCH79" s="3206"/>
      <c r="GCI79" s="3200"/>
      <c r="GCJ79" s="3201"/>
      <c r="GCK79" s="3202"/>
      <c r="GCL79" s="3203"/>
      <c r="GCM79" s="3200"/>
      <c r="GCN79" s="3204"/>
      <c r="GCO79" s="3179"/>
      <c r="GCP79" s="3205"/>
      <c r="GCQ79" s="3206"/>
      <c r="GCR79" s="3207"/>
      <c r="GCS79" s="3208"/>
      <c r="GCT79" s="3209"/>
      <c r="GCU79" s="3208"/>
      <c r="GCV79" s="3209"/>
      <c r="GCW79" s="3200"/>
      <c r="GCX79" s="3201"/>
      <c r="GCY79" s="3208"/>
      <c r="GCZ79" s="3206"/>
      <c r="GDA79" s="3200"/>
      <c r="GDB79" s="3201"/>
      <c r="GDC79" s="3202"/>
      <c r="GDD79" s="3203"/>
      <c r="GDE79" s="3200"/>
      <c r="GDF79" s="3204"/>
      <c r="GDG79" s="3179"/>
      <c r="GDH79" s="3205"/>
      <c r="GDI79" s="3206"/>
      <c r="GDJ79" s="3207"/>
      <c r="GDK79" s="3208"/>
      <c r="GDL79" s="3209"/>
      <c r="GDM79" s="3208"/>
      <c r="GDN79" s="3209"/>
      <c r="GDO79" s="3200"/>
      <c r="GDP79" s="3201"/>
      <c r="GDQ79" s="3208"/>
      <c r="GDR79" s="3206"/>
      <c r="GDS79" s="3200"/>
      <c r="GDT79" s="3201"/>
      <c r="GDU79" s="3202"/>
      <c r="GDV79" s="3203"/>
      <c r="GDW79" s="3200"/>
      <c r="GDX79" s="3204"/>
      <c r="GDY79" s="3179"/>
      <c r="GDZ79" s="3205"/>
      <c r="GEA79" s="3206"/>
      <c r="GEB79" s="3207"/>
      <c r="GEC79" s="3208"/>
      <c r="GED79" s="3209"/>
      <c r="GEE79" s="3208"/>
      <c r="GEF79" s="3209"/>
      <c r="GEG79" s="3200"/>
      <c r="GEH79" s="3201"/>
      <c r="GEI79" s="3208"/>
      <c r="GEJ79" s="3206"/>
      <c r="GEK79" s="3200"/>
      <c r="GEL79" s="3201"/>
      <c r="GEM79" s="3202"/>
      <c r="GEN79" s="3203"/>
      <c r="GEO79" s="3200"/>
      <c r="GEP79" s="3204"/>
      <c r="GEQ79" s="3179"/>
      <c r="GER79" s="3205"/>
      <c r="GES79" s="3206"/>
      <c r="GET79" s="3207"/>
      <c r="GEU79" s="3208"/>
      <c r="GEV79" s="3209"/>
      <c r="GEW79" s="3208"/>
      <c r="GEX79" s="3209"/>
      <c r="GEY79" s="3200"/>
      <c r="GEZ79" s="3201"/>
      <c r="GFA79" s="3208"/>
      <c r="GFB79" s="3206"/>
      <c r="GFC79" s="3200"/>
      <c r="GFD79" s="3201"/>
      <c r="GFE79" s="3202"/>
      <c r="GFF79" s="3203"/>
      <c r="GFG79" s="3200"/>
      <c r="GFH79" s="3204"/>
      <c r="GFI79" s="3179"/>
      <c r="GFJ79" s="3205"/>
      <c r="GFK79" s="3206"/>
      <c r="GFL79" s="3207"/>
      <c r="GFM79" s="3208"/>
      <c r="GFN79" s="3209"/>
      <c r="GFO79" s="3208"/>
      <c r="GFP79" s="3209"/>
      <c r="GFQ79" s="3200"/>
      <c r="GFR79" s="3201"/>
      <c r="GFS79" s="3208"/>
      <c r="GFT79" s="3206"/>
      <c r="GFU79" s="3200"/>
      <c r="GFV79" s="3201"/>
      <c r="GFW79" s="3202"/>
      <c r="GFX79" s="3203"/>
      <c r="GFY79" s="3200"/>
      <c r="GFZ79" s="3204"/>
      <c r="GGA79" s="3179"/>
      <c r="GGB79" s="3205"/>
      <c r="GGC79" s="3206"/>
      <c r="GGD79" s="3207"/>
      <c r="GGE79" s="3208"/>
      <c r="GGF79" s="3209"/>
      <c r="GGG79" s="3208"/>
      <c r="GGH79" s="3209"/>
      <c r="GGI79" s="3200"/>
      <c r="GGJ79" s="3201"/>
      <c r="GGK79" s="3208"/>
      <c r="GGL79" s="3206"/>
      <c r="GGM79" s="3200"/>
      <c r="GGN79" s="3201"/>
      <c r="GGO79" s="3202"/>
      <c r="GGP79" s="3203"/>
      <c r="GGQ79" s="3200"/>
      <c r="GGR79" s="3204"/>
      <c r="GGS79" s="3179"/>
      <c r="GGT79" s="3205"/>
      <c r="GGU79" s="3206"/>
      <c r="GGV79" s="3207"/>
      <c r="GGW79" s="3208"/>
      <c r="GGX79" s="3209"/>
      <c r="GGY79" s="3208"/>
      <c r="GGZ79" s="3209"/>
      <c r="GHA79" s="3200"/>
      <c r="GHB79" s="3201"/>
      <c r="GHC79" s="3208"/>
      <c r="GHD79" s="3206"/>
      <c r="GHE79" s="3200"/>
      <c r="GHF79" s="3201"/>
      <c r="GHG79" s="3202"/>
      <c r="GHH79" s="3203"/>
      <c r="GHI79" s="3200"/>
      <c r="GHJ79" s="3204"/>
      <c r="GHK79" s="3179"/>
      <c r="GHL79" s="3205"/>
      <c r="GHM79" s="3206"/>
      <c r="GHN79" s="3207"/>
      <c r="GHO79" s="3208"/>
      <c r="GHP79" s="3209"/>
      <c r="GHQ79" s="3208"/>
      <c r="GHR79" s="3209"/>
      <c r="GHS79" s="3200"/>
      <c r="GHT79" s="3201"/>
      <c r="GHU79" s="3208"/>
      <c r="GHV79" s="3206"/>
      <c r="GHW79" s="3200"/>
      <c r="GHX79" s="3201"/>
      <c r="GHY79" s="3202"/>
      <c r="GHZ79" s="3203"/>
      <c r="GIA79" s="3200"/>
      <c r="GIB79" s="3204"/>
      <c r="GIC79" s="3179"/>
      <c r="GID79" s="3205"/>
      <c r="GIE79" s="3206"/>
      <c r="GIF79" s="3207"/>
      <c r="GIG79" s="3208"/>
      <c r="GIH79" s="3209"/>
      <c r="GII79" s="3208"/>
      <c r="GIJ79" s="3209"/>
      <c r="GIK79" s="3200"/>
      <c r="GIL79" s="3201"/>
      <c r="GIM79" s="3208"/>
      <c r="GIN79" s="3206"/>
      <c r="GIO79" s="3200"/>
      <c r="GIP79" s="3201"/>
      <c r="GIQ79" s="3202"/>
      <c r="GIR79" s="3203"/>
      <c r="GIS79" s="3200"/>
      <c r="GIT79" s="3204"/>
      <c r="GIU79" s="3179"/>
      <c r="GIV79" s="3205"/>
      <c r="GIW79" s="3206"/>
      <c r="GIX79" s="3207"/>
      <c r="GIY79" s="3208"/>
      <c r="GIZ79" s="3209"/>
      <c r="GJA79" s="3208"/>
      <c r="GJB79" s="3209"/>
      <c r="GJC79" s="3200"/>
      <c r="GJD79" s="3201"/>
      <c r="GJE79" s="3208"/>
      <c r="GJF79" s="3206"/>
      <c r="GJG79" s="3200"/>
      <c r="GJH79" s="3201"/>
      <c r="GJI79" s="3202"/>
      <c r="GJJ79" s="3203"/>
      <c r="GJK79" s="3200"/>
      <c r="GJL79" s="3204"/>
      <c r="GJM79" s="3179"/>
      <c r="GJN79" s="3205"/>
      <c r="GJO79" s="3206"/>
      <c r="GJP79" s="3207"/>
      <c r="GJQ79" s="3208"/>
      <c r="GJR79" s="3209"/>
      <c r="GJS79" s="3208"/>
      <c r="GJT79" s="3209"/>
      <c r="GJU79" s="3200"/>
      <c r="GJV79" s="3201"/>
      <c r="GJW79" s="3208"/>
      <c r="GJX79" s="3206"/>
      <c r="GJY79" s="3200"/>
      <c r="GJZ79" s="3201"/>
      <c r="GKA79" s="3202"/>
      <c r="GKB79" s="3203"/>
      <c r="GKC79" s="3200"/>
      <c r="GKD79" s="3204"/>
      <c r="GKE79" s="3179"/>
      <c r="GKF79" s="3205"/>
      <c r="GKG79" s="3206"/>
      <c r="GKH79" s="3207"/>
      <c r="GKI79" s="3208"/>
      <c r="GKJ79" s="3209"/>
      <c r="GKK79" s="3208"/>
      <c r="GKL79" s="3209"/>
      <c r="GKM79" s="3200"/>
      <c r="GKN79" s="3201"/>
      <c r="GKO79" s="3208"/>
      <c r="GKP79" s="3206"/>
      <c r="GKQ79" s="3200"/>
      <c r="GKR79" s="3201"/>
      <c r="GKS79" s="3202"/>
      <c r="GKT79" s="3203"/>
      <c r="GKU79" s="3200"/>
      <c r="GKV79" s="3204"/>
      <c r="GKW79" s="3179"/>
      <c r="GKX79" s="3205"/>
      <c r="GKY79" s="3206"/>
      <c r="GKZ79" s="3207"/>
      <c r="GLA79" s="3208"/>
      <c r="GLB79" s="3209"/>
      <c r="GLC79" s="3208"/>
      <c r="GLD79" s="3209"/>
      <c r="GLE79" s="3200"/>
      <c r="GLF79" s="3201"/>
      <c r="GLG79" s="3208"/>
      <c r="GLH79" s="3206"/>
      <c r="GLI79" s="3200"/>
      <c r="GLJ79" s="3201"/>
      <c r="GLK79" s="3202"/>
      <c r="GLL79" s="3203"/>
      <c r="GLM79" s="3200"/>
      <c r="GLN79" s="3204"/>
      <c r="GLO79" s="3179"/>
      <c r="GLP79" s="3205"/>
      <c r="GLQ79" s="3206"/>
      <c r="GLR79" s="3207"/>
      <c r="GLS79" s="3208"/>
      <c r="GLT79" s="3209"/>
      <c r="GLU79" s="3208"/>
      <c r="GLV79" s="3209"/>
      <c r="GLW79" s="3200"/>
      <c r="GLX79" s="3201"/>
      <c r="GLY79" s="3208"/>
      <c r="GLZ79" s="3206"/>
      <c r="GMA79" s="3200"/>
      <c r="GMB79" s="3201"/>
      <c r="GMC79" s="3202"/>
      <c r="GMD79" s="3203"/>
      <c r="GME79" s="3200"/>
      <c r="GMF79" s="3204"/>
      <c r="GMG79" s="3179"/>
      <c r="GMH79" s="3205"/>
      <c r="GMI79" s="3206"/>
      <c r="GMJ79" s="3207"/>
      <c r="GMK79" s="3208"/>
      <c r="GML79" s="3209"/>
      <c r="GMM79" s="3208"/>
      <c r="GMN79" s="3209"/>
      <c r="GMO79" s="3200"/>
      <c r="GMP79" s="3201"/>
      <c r="GMQ79" s="3208"/>
      <c r="GMR79" s="3206"/>
      <c r="GMS79" s="3200"/>
      <c r="GMT79" s="3201"/>
      <c r="GMU79" s="3202"/>
      <c r="GMV79" s="3203"/>
      <c r="GMW79" s="3200"/>
      <c r="GMX79" s="3204"/>
      <c r="GMY79" s="3179"/>
      <c r="GMZ79" s="3205"/>
      <c r="GNA79" s="3206"/>
      <c r="GNB79" s="3207"/>
      <c r="GNC79" s="3208"/>
      <c r="GND79" s="3209"/>
      <c r="GNE79" s="3208"/>
      <c r="GNF79" s="3209"/>
      <c r="GNG79" s="3200"/>
      <c r="GNH79" s="3201"/>
      <c r="GNI79" s="3208"/>
      <c r="GNJ79" s="3206"/>
      <c r="GNK79" s="3200"/>
      <c r="GNL79" s="3201"/>
      <c r="GNM79" s="3202"/>
      <c r="GNN79" s="3203"/>
      <c r="GNO79" s="3200"/>
      <c r="GNP79" s="3204"/>
      <c r="GNQ79" s="3179"/>
      <c r="GNR79" s="3205"/>
      <c r="GNS79" s="3206"/>
      <c r="GNT79" s="3207"/>
      <c r="GNU79" s="3208"/>
      <c r="GNV79" s="3209"/>
      <c r="GNW79" s="3208"/>
      <c r="GNX79" s="3209"/>
      <c r="GNY79" s="3200"/>
      <c r="GNZ79" s="3201"/>
      <c r="GOA79" s="3208"/>
      <c r="GOB79" s="3206"/>
      <c r="GOC79" s="3200"/>
      <c r="GOD79" s="3201"/>
      <c r="GOE79" s="3202"/>
      <c r="GOF79" s="3203"/>
      <c r="GOG79" s="3200"/>
      <c r="GOH79" s="3204"/>
      <c r="GOI79" s="3179"/>
      <c r="GOJ79" s="3205"/>
      <c r="GOK79" s="3206"/>
      <c r="GOL79" s="3207"/>
      <c r="GOM79" s="3208"/>
      <c r="GON79" s="3209"/>
      <c r="GOO79" s="3208"/>
      <c r="GOP79" s="3209"/>
      <c r="GOQ79" s="3200"/>
      <c r="GOR79" s="3201"/>
      <c r="GOS79" s="3208"/>
      <c r="GOT79" s="3206"/>
      <c r="GOU79" s="3200"/>
      <c r="GOV79" s="3201"/>
      <c r="GOW79" s="3202"/>
      <c r="GOX79" s="3203"/>
      <c r="GOY79" s="3200"/>
      <c r="GOZ79" s="3204"/>
      <c r="GPA79" s="3179"/>
      <c r="GPB79" s="3205"/>
      <c r="GPC79" s="3206"/>
      <c r="GPD79" s="3207"/>
      <c r="GPE79" s="3208"/>
      <c r="GPF79" s="3209"/>
      <c r="GPG79" s="3208"/>
      <c r="GPH79" s="3209"/>
      <c r="GPI79" s="3200"/>
      <c r="GPJ79" s="3201"/>
      <c r="GPK79" s="3208"/>
      <c r="GPL79" s="3206"/>
      <c r="GPM79" s="3200"/>
      <c r="GPN79" s="3201"/>
      <c r="GPO79" s="3202"/>
      <c r="GPP79" s="3203"/>
      <c r="GPQ79" s="3200"/>
      <c r="GPR79" s="3204"/>
      <c r="GPS79" s="3179"/>
      <c r="GPT79" s="3205"/>
      <c r="GPU79" s="3206"/>
      <c r="GPV79" s="3207"/>
      <c r="GPW79" s="3208"/>
      <c r="GPX79" s="3209"/>
      <c r="GPY79" s="3208"/>
      <c r="GPZ79" s="3209"/>
      <c r="GQA79" s="3200"/>
      <c r="GQB79" s="3201"/>
      <c r="GQC79" s="3208"/>
      <c r="GQD79" s="3206"/>
      <c r="GQE79" s="3200"/>
      <c r="GQF79" s="3201"/>
      <c r="GQG79" s="3202"/>
      <c r="GQH79" s="3203"/>
      <c r="GQI79" s="3200"/>
      <c r="GQJ79" s="3204"/>
      <c r="GQK79" s="3179"/>
      <c r="GQL79" s="3205"/>
      <c r="GQM79" s="3206"/>
      <c r="GQN79" s="3207"/>
      <c r="GQO79" s="3208"/>
      <c r="GQP79" s="3209"/>
      <c r="GQQ79" s="3208"/>
      <c r="GQR79" s="3209"/>
      <c r="GQS79" s="3200"/>
      <c r="GQT79" s="3201"/>
      <c r="GQU79" s="3208"/>
      <c r="GQV79" s="3206"/>
      <c r="GQW79" s="3200"/>
      <c r="GQX79" s="3201"/>
      <c r="GQY79" s="3202"/>
      <c r="GQZ79" s="3203"/>
      <c r="GRA79" s="3200"/>
      <c r="GRB79" s="3204"/>
      <c r="GRC79" s="3179"/>
      <c r="GRD79" s="3205"/>
      <c r="GRE79" s="3206"/>
      <c r="GRF79" s="3207"/>
      <c r="GRG79" s="3208"/>
      <c r="GRH79" s="3209"/>
      <c r="GRI79" s="3208"/>
      <c r="GRJ79" s="3209"/>
      <c r="GRK79" s="3200"/>
      <c r="GRL79" s="3201"/>
      <c r="GRM79" s="3208"/>
      <c r="GRN79" s="3206"/>
      <c r="GRO79" s="3200"/>
      <c r="GRP79" s="3201"/>
      <c r="GRQ79" s="3202"/>
      <c r="GRR79" s="3203"/>
      <c r="GRS79" s="3200"/>
      <c r="GRT79" s="3204"/>
      <c r="GRU79" s="3179"/>
      <c r="GRV79" s="3205"/>
      <c r="GRW79" s="3206"/>
      <c r="GRX79" s="3207"/>
      <c r="GRY79" s="3208"/>
      <c r="GRZ79" s="3209"/>
      <c r="GSA79" s="3208"/>
      <c r="GSB79" s="3209"/>
      <c r="GSC79" s="3200"/>
      <c r="GSD79" s="3201"/>
      <c r="GSE79" s="3208"/>
      <c r="GSF79" s="3206"/>
      <c r="GSG79" s="3200"/>
      <c r="GSH79" s="3201"/>
      <c r="GSI79" s="3202"/>
      <c r="GSJ79" s="3203"/>
      <c r="GSK79" s="3200"/>
      <c r="GSL79" s="3204"/>
      <c r="GSM79" s="3179"/>
      <c r="GSN79" s="3205"/>
      <c r="GSO79" s="3206"/>
      <c r="GSP79" s="3207"/>
      <c r="GSQ79" s="3208"/>
      <c r="GSR79" s="3209"/>
      <c r="GSS79" s="3208"/>
      <c r="GST79" s="3209"/>
      <c r="GSU79" s="3200"/>
      <c r="GSV79" s="3201"/>
      <c r="GSW79" s="3208"/>
      <c r="GSX79" s="3206"/>
      <c r="GSY79" s="3200"/>
      <c r="GSZ79" s="3201"/>
      <c r="GTA79" s="3202"/>
      <c r="GTB79" s="3203"/>
      <c r="GTC79" s="3200"/>
      <c r="GTD79" s="3204"/>
      <c r="GTE79" s="3179"/>
      <c r="GTF79" s="3205"/>
      <c r="GTG79" s="3206"/>
      <c r="GTH79" s="3207"/>
      <c r="GTI79" s="3208"/>
      <c r="GTJ79" s="3209"/>
      <c r="GTK79" s="3208"/>
      <c r="GTL79" s="3209"/>
      <c r="GTM79" s="3200"/>
      <c r="GTN79" s="3201"/>
      <c r="GTO79" s="3208"/>
      <c r="GTP79" s="3206"/>
      <c r="GTQ79" s="3200"/>
      <c r="GTR79" s="3201"/>
      <c r="GTS79" s="3202"/>
      <c r="GTT79" s="3203"/>
      <c r="GTU79" s="3200"/>
      <c r="GTV79" s="3204"/>
      <c r="GTW79" s="3179"/>
      <c r="GTX79" s="3205"/>
      <c r="GTY79" s="3206"/>
      <c r="GTZ79" s="3207"/>
      <c r="GUA79" s="3208"/>
      <c r="GUB79" s="3209"/>
      <c r="GUC79" s="3208"/>
      <c r="GUD79" s="3209"/>
      <c r="GUE79" s="3200"/>
      <c r="GUF79" s="3201"/>
      <c r="GUG79" s="3208"/>
      <c r="GUH79" s="3206"/>
      <c r="GUI79" s="3200"/>
      <c r="GUJ79" s="3201"/>
      <c r="GUK79" s="3202"/>
      <c r="GUL79" s="3203"/>
      <c r="GUM79" s="3200"/>
      <c r="GUN79" s="3204"/>
      <c r="GUO79" s="3179"/>
      <c r="GUP79" s="3205"/>
      <c r="GUQ79" s="3206"/>
      <c r="GUR79" s="3207"/>
      <c r="GUS79" s="3208"/>
      <c r="GUT79" s="3209"/>
      <c r="GUU79" s="3208"/>
      <c r="GUV79" s="3209"/>
      <c r="GUW79" s="3200"/>
      <c r="GUX79" s="3201"/>
      <c r="GUY79" s="3208"/>
      <c r="GUZ79" s="3206"/>
      <c r="GVA79" s="3200"/>
      <c r="GVB79" s="3201"/>
      <c r="GVC79" s="3202"/>
      <c r="GVD79" s="3203"/>
      <c r="GVE79" s="3200"/>
      <c r="GVF79" s="3204"/>
      <c r="GVG79" s="3179"/>
      <c r="GVH79" s="3205"/>
      <c r="GVI79" s="3206"/>
      <c r="GVJ79" s="3207"/>
      <c r="GVK79" s="3208"/>
      <c r="GVL79" s="3209"/>
      <c r="GVM79" s="3208"/>
      <c r="GVN79" s="3209"/>
      <c r="GVO79" s="3200"/>
      <c r="GVP79" s="3201"/>
      <c r="GVQ79" s="3208"/>
      <c r="GVR79" s="3206"/>
      <c r="GVS79" s="3200"/>
      <c r="GVT79" s="3201"/>
      <c r="GVU79" s="3202"/>
      <c r="GVV79" s="3203"/>
      <c r="GVW79" s="3200"/>
      <c r="GVX79" s="3204"/>
      <c r="GVY79" s="3179"/>
      <c r="GVZ79" s="3205"/>
      <c r="GWA79" s="3206"/>
      <c r="GWB79" s="3207"/>
      <c r="GWC79" s="3208"/>
      <c r="GWD79" s="3209"/>
      <c r="GWE79" s="3208"/>
      <c r="GWF79" s="3209"/>
      <c r="GWG79" s="3200"/>
      <c r="GWH79" s="3201"/>
      <c r="GWI79" s="3208"/>
      <c r="GWJ79" s="3206"/>
      <c r="GWK79" s="3200"/>
      <c r="GWL79" s="3201"/>
      <c r="GWM79" s="3202"/>
      <c r="GWN79" s="3203"/>
      <c r="GWO79" s="3200"/>
      <c r="GWP79" s="3204"/>
      <c r="GWQ79" s="3179"/>
      <c r="GWR79" s="3205"/>
      <c r="GWS79" s="3206"/>
      <c r="GWT79" s="3207"/>
      <c r="GWU79" s="3208"/>
      <c r="GWV79" s="3209"/>
      <c r="GWW79" s="3208"/>
      <c r="GWX79" s="3209"/>
      <c r="GWY79" s="3200"/>
      <c r="GWZ79" s="3201"/>
      <c r="GXA79" s="3208"/>
      <c r="GXB79" s="3206"/>
      <c r="GXC79" s="3200"/>
      <c r="GXD79" s="3201"/>
      <c r="GXE79" s="3202"/>
      <c r="GXF79" s="3203"/>
      <c r="GXG79" s="3200"/>
      <c r="GXH79" s="3204"/>
      <c r="GXI79" s="3179"/>
      <c r="GXJ79" s="3205"/>
      <c r="GXK79" s="3206"/>
      <c r="GXL79" s="3207"/>
      <c r="GXM79" s="3208"/>
      <c r="GXN79" s="3209"/>
      <c r="GXO79" s="3208"/>
      <c r="GXP79" s="3209"/>
      <c r="GXQ79" s="3200"/>
      <c r="GXR79" s="3201"/>
      <c r="GXS79" s="3208"/>
      <c r="GXT79" s="3206"/>
      <c r="GXU79" s="3200"/>
      <c r="GXV79" s="3201"/>
      <c r="GXW79" s="3202"/>
      <c r="GXX79" s="3203"/>
      <c r="GXY79" s="3200"/>
      <c r="GXZ79" s="3204"/>
      <c r="GYA79" s="3179"/>
      <c r="GYB79" s="3205"/>
      <c r="GYC79" s="3206"/>
      <c r="GYD79" s="3207"/>
      <c r="GYE79" s="3208"/>
      <c r="GYF79" s="3209"/>
      <c r="GYG79" s="3208"/>
      <c r="GYH79" s="3209"/>
      <c r="GYI79" s="3200"/>
      <c r="GYJ79" s="3201"/>
      <c r="GYK79" s="3208"/>
      <c r="GYL79" s="3206"/>
      <c r="GYM79" s="3200"/>
      <c r="GYN79" s="3201"/>
      <c r="GYO79" s="3202"/>
      <c r="GYP79" s="3203"/>
      <c r="GYQ79" s="3200"/>
      <c r="GYR79" s="3204"/>
      <c r="GYS79" s="3179"/>
      <c r="GYT79" s="3205"/>
      <c r="GYU79" s="3206"/>
      <c r="GYV79" s="3207"/>
      <c r="GYW79" s="3208"/>
      <c r="GYX79" s="3209"/>
      <c r="GYY79" s="3208"/>
      <c r="GYZ79" s="3209"/>
      <c r="GZA79" s="3200"/>
      <c r="GZB79" s="3201"/>
      <c r="GZC79" s="3208"/>
      <c r="GZD79" s="3206"/>
      <c r="GZE79" s="3200"/>
      <c r="GZF79" s="3201"/>
      <c r="GZG79" s="3202"/>
      <c r="GZH79" s="3203"/>
      <c r="GZI79" s="3200"/>
      <c r="GZJ79" s="3204"/>
      <c r="GZK79" s="3179"/>
      <c r="GZL79" s="3205"/>
      <c r="GZM79" s="3206"/>
      <c r="GZN79" s="3207"/>
      <c r="GZO79" s="3208"/>
      <c r="GZP79" s="3209"/>
      <c r="GZQ79" s="3208"/>
      <c r="GZR79" s="3209"/>
      <c r="GZS79" s="3200"/>
      <c r="GZT79" s="3201"/>
      <c r="GZU79" s="3208"/>
      <c r="GZV79" s="3206"/>
      <c r="GZW79" s="3200"/>
      <c r="GZX79" s="3201"/>
      <c r="GZY79" s="3202"/>
      <c r="GZZ79" s="3203"/>
      <c r="HAA79" s="3200"/>
      <c r="HAB79" s="3204"/>
      <c r="HAC79" s="3179"/>
      <c r="HAD79" s="3205"/>
      <c r="HAE79" s="3206"/>
      <c r="HAF79" s="3207"/>
      <c r="HAG79" s="3208"/>
      <c r="HAH79" s="3209"/>
      <c r="HAI79" s="3208"/>
      <c r="HAJ79" s="3209"/>
      <c r="HAK79" s="3200"/>
      <c r="HAL79" s="3201"/>
      <c r="HAM79" s="3208"/>
      <c r="HAN79" s="3206"/>
      <c r="HAO79" s="3200"/>
      <c r="HAP79" s="3201"/>
      <c r="HAQ79" s="3202"/>
      <c r="HAR79" s="3203"/>
      <c r="HAS79" s="3200"/>
      <c r="HAT79" s="3204"/>
      <c r="HAU79" s="3179"/>
      <c r="HAV79" s="3205"/>
      <c r="HAW79" s="3206"/>
      <c r="HAX79" s="3207"/>
      <c r="HAY79" s="3208"/>
      <c r="HAZ79" s="3209"/>
      <c r="HBA79" s="3208"/>
      <c r="HBB79" s="3209"/>
      <c r="HBC79" s="3200"/>
      <c r="HBD79" s="3201"/>
      <c r="HBE79" s="3208"/>
      <c r="HBF79" s="3206"/>
      <c r="HBG79" s="3200"/>
      <c r="HBH79" s="3201"/>
      <c r="HBI79" s="3202"/>
      <c r="HBJ79" s="3203"/>
      <c r="HBK79" s="3200"/>
      <c r="HBL79" s="3204"/>
      <c r="HBM79" s="3179"/>
      <c r="HBN79" s="3205"/>
      <c r="HBO79" s="3206"/>
      <c r="HBP79" s="3207"/>
      <c r="HBQ79" s="3208"/>
      <c r="HBR79" s="3209"/>
      <c r="HBS79" s="3208"/>
      <c r="HBT79" s="3209"/>
      <c r="HBU79" s="3200"/>
      <c r="HBV79" s="3201"/>
      <c r="HBW79" s="3208"/>
      <c r="HBX79" s="3206"/>
      <c r="HBY79" s="3200"/>
      <c r="HBZ79" s="3201"/>
      <c r="HCA79" s="3202"/>
      <c r="HCB79" s="3203"/>
      <c r="HCC79" s="3200"/>
      <c r="HCD79" s="3204"/>
      <c r="HCE79" s="3179"/>
      <c r="HCF79" s="3205"/>
      <c r="HCG79" s="3206"/>
      <c r="HCH79" s="3207"/>
      <c r="HCI79" s="3208"/>
      <c r="HCJ79" s="3209"/>
      <c r="HCK79" s="3208"/>
      <c r="HCL79" s="3209"/>
      <c r="HCM79" s="3200"/>
      <c r="HCN79" s="3201"/>
      <c r="HCO79" s="3208"/>
      <c r="HCP79" s="3206"/>
      <c r="HCQ79" s="3200"/>
      <c r="HCR79" s="3201"/>
      <c r="HCS79" s="3202"/>
      <c r="HCT79" s="3203"/>
      <c r="HCU79" s="3200"/>
      <c r="HCV79" s="3204"/>
      <c r="HCW79" s="3179"/>
      <c r="HCX79" s="3205"/>
      <c r="HCY79" s="3206"/>
      <c r="HCZ79" s="3207"/>
      <c r="HDA79" s="3208"/>
      <c r="HDB79" s="3209"/>
      <c r="HDC79" s="3208"/>
      <c r="HDD79" s="3209"/>
      <c r="HDE79" s="3200"/>
      <c r="HDF79" s="3201"/>
      <c r="HDG79" s="3208"/>
      <c r="HDH79" s="3206"/>
      <c r="HDI79" s="3200"/>
      <c r="HDJ79" s="3201"/>
      <c r="HDK79" s="3202"/>
      <c r="HDL79" s="3203"/>
      <c r="HDM79" s="3200"/>
      <c r="HDN79" s="3204"/>
      <c r="HDO79" s="3179"/>
      <c r="HDP79" s="3205"/>
      <c r="HDQ79" s="3206"/>
      <c r="HDR79" s="3207"/>
      <c r="HDS79" s="3208"/>
      <c r="HDT79" s="3209"/>
      <c r="HDU79" s="3208"/>
      <c r="HDV79" s="3209"/>
      <c r="HDW79" s="3200"/>
      <c r="HDX79" s="3201"/>
      <c r="HDY79" s="3208"/>
      <c r="HDZ79" s="3206"/>
      <c r="HEA79" s="3200"/>
      <c r="HEB79" s="3201"/>
      <c r="HEC79" s="3202"/>
      <c r="HED79" s="3203"/>
      <c r="HEE79" s="3200"/>
      <c r="HEF79" s="3204"/>
      <c r="HEG79" s="3179"/>
      <c r="HEH79" s="3205"/>
      <c r="HEI79" s="3206"/>
      <c r="HEJ79" s="3207"/>
      <c r="HEK79" s="3208"/>
      <c r="HEL79" s="3209"/>
      <c r="HEM79" s="3208"/>
      <c r="HEN79" s="3209"/>
      <c r="HEO79" s="3200"/>
      <c r="HEP79" s="3201"/>
      <c r="HEQ79" s="3208"/>
      <c r="HER79" s="3206"/>
      <c r="HES79" s="3200"/>
      <c r="HET79" s="3201"/>
      <c r="HEU79" s="3202"/>
      <c r="HEV79" s="3203"/>
      <c r="HEW79" s="3200"/>
      <c r="HEX79" s="3204"/>
      <c r="HEY79" s="3179"/>
      <c r="HEZ79" s="3205"/>
      <c r="HFA79" s="3206"/>
      <c r="HFB79" s="3207"/>
      <c r="HFC79" s="3208"/>
      <c r="HFD79" s="3209"/>
      <c r="HFE79" s="3208"/>
      <c r="HFF79" s="3209"/>
      <c r="HFG79" s="3200"/>
      <c r="HFH79" s="3201"/>
      <c r="HFI79" s="3208"/>
      <c r="HFJ79" s="3206"/>
      <c r="HFK79" s="3200"/>
      <c r="HFL79" s="3201"/>
      <c r="HFM79" s="3202"/>
      <c r="HFN79" s="3203"/>
      <c r="HFO79" s="3200"/>
      <c r="HFP79" s="3204"/>
      <c r="HFQ79" s="3179"/>
      <c r="HFR79" s="3205"/>
      <c r="HFS79" s="3206"/>
      <c r="HFT79" s="3207"/>
      <c r="HFU79" s="3208"/>
      <c r="HFV79" s="3209"/>
      <c r="HFW79" s="3208"/>
      <c r="HFX79" s="3209"/>
      <c r="HFY79" s="3200"/>
      <c r="HFZ79" s="3201"/>
      <c r="HGA79" s="3208"/>
      <c r="HGB79" s="3206"/>
      <c r="HGC79" s="3200"/>
      <c r="HGD79" s="3201"/>
      <c r="HGE79" s="3202"/>
      <c r="HGF79" s="3203"/>
      <c r="HGG79" s="3200"/>
      <c r="HGH79" s="3204"/>
      <c r="HGI79" s="3179"/>
      <c r="HGJ79" s="3205"/>
      <c r="HGK79" s="3206"/>
      <c r="HGL79" s="3207"/>
      <c r="HGM79" s="3208"/>
      <c r="HGN79" s="3209"/>
      <c r="HGO79" s="3208"/>
      <c r="HGP79" s="3209"/>
      <c r="HGQ79" s="3200"/>
      <c r="HGR79" s="3201"/>
      <c r="HGS79" s="3208"/>
      <c r="HGT79" s="3206"/>
      <c r="HGU79" s="3200"/>
      <c r="HGV79" s="3201"/>
      <c r="HGW79" s="3202"/>
      <c r="HGX79" s="3203"/>
      <c r="HGY79" s="3200"/>
      <c r="HGZ79" s="3204"/>
      <c r="HHA79" s="3179"/>
      <c r="HHB79" s="3205"/>
      <c r="HHC79" s="3206"/>
      <c r="HHD79" s="3207"/>
      <c r="HHE79" s="3208"/>
      <c r="HHF79" s="3209"/>
      <c r="HHG79" s="3208"/>
      <c r="HHH79" s="3209"/>
      <c r="HHI79" s="3200"/>
      <c r="HHJ79" s="3201"/>
      <c r="HHK79" s="3208"/>
      <c r="HHL79" s="3206"/>
      <c r="HHM79" s="3200"/>
      <c r="HHN79" s="3201"/>
      <c r="HHO79" s="3202"/>
      <c r="HHP79" s="3203"/>
      <c r="HHQ79" s="3200"/>
      <c r="HHR79" s="3204"/>
      <c r="HHS79" s="3179"/>
      <c r="HHT79" s="3205"/>
      <c r="HHU79" s="3206"/>
      <c r="HHV79" s="3207"/>
      <c r="HHW79" s="3208"/>
      <c r="HHX79" s="3209"/>
      <c r="HHY79" s="3208"/>
      <c r="HHZ79" s="3209"/>
      <c r="HIA79" s="3200"/>
      <c r="HIB79" s="3201"/>
      <c r="HIC79" s="3208"/>
      <c r="HID79" s="3206"/>
      <c r="HIE79" s="3200"/>
      <c r="HIF79" s="3201"/>
      <c r="HIG79" s="3202"/>
      <c r="HIH79" s="3203"/>
      <c r="HII79" s="3200"/>
      <c r="HIJ79" s="3204"/>
      <c r="HIK79" s="3179"/>
      <c r="HIL79" s="3205"/>
      <c r="HIM79" s="3206"/>
      <c r="HIN79" s="3207"/>
      <c r="HIO79" s="3208"/>
      <c r="HIP79" s="3209"/>
      <c r="HIQ79" s="3208"/>
      <c r="HIR79" s="3209"/>
      <c r="HIS79" s="3200"/>
      <c r="HIT79" s="3201"/>
      <c r="HIU79" s="3208"/>
      <c r="HIV79" s="3206"/>
      <c r="HIW79" s="3200"/>
      <c r="HIX79" s="3201"/>
      <c r="HIY79" s="3202"/>
      <c r="HIZ79" s="3203"/>
      <c r="HJA79" s="3200"/>
      <c r="HJB79" s="3204"/>
      <c r="HJC79" s="3179"/>
      <c r="HJD79" s="3205"/>
      <c r="HJE79" s="3206"/>
      <c r="HJF79" s="3207"/>
      <c r="HJG79" s="3208"/>
      <c r="HJH79" s="3209"/>
      <c r="HJI79" s="3208"/>
      <c r="HJJ79" s="3209"/>
      <c r="HJK79" s="3200"/>
      <c r="HJL79" s="3201"/>
      <c r="HJM79" s="3208"/>
      <c r="HJN79" s="3206"/>
      <c r="HJO79" s="3200"/>
      <c r="HJP79" s="3201"/>
      <c r="HJQ79" s="3202"/>
      <c r="HJR79" s="3203"/>
      <c r="HJS79" s="3200"/>
      <c r="HJT79" s="3204"/>
      <c r="HJU79" s="3179"/>
      <c r="HJV79" s="3205"/>
      <c r="HJW79" s="3206"/>
      <c r="HJX79" s="3207"/>
      <c r="HJY79" s="3208"/>
      <c r="HJZ79" s="3209"/>
      <c r="HKA79" s="3208"/>
      <c r="HKB79" s="3209"/>
      <c r="HKC79" s="3200"/>
      <c r="HKD79" s="3201"/>
      <c r="HKE79" s="3208"/>
      <c r="HKF79" s="3206"/>
      <c r="HKG79" s="3200"/>
      <c r="HKH79" s="3201"/>
      <c r="HKI79" s="3202"/>
      <c r="HKJ79" s="3203"/>
      <c r="HKK79" s="3200"/>
      <c r="HKL79" s="3204"/>
      <c r="HKM79" s="3179"/>
      <c r="HKN79" s="3205"/>
      <c r="HKO79" s="3206"/>
      <c r="HKP79" s="3207"/>
      <c r="HKQ79" s="3208"/>
      <c r="HKR79" s="3209"/>
      <c r="HKS79" s="3208"/>
      <c r="HKT79" s="3209"/>
      <c r="HKU79" s="3200"/>
      <c r="HKV79" s="3201"/>
      <c r="HKW79" s="3208"/>
      <c r="HKX79" s="3206"/>
      <c r="HKY79" s="3200"/>
      <c r="HKZ79" s="3201"/>
      <c r="HLA79" s="3202"/>
      <c r="HLB79" s="3203"/>
      <c r="HLC79" s="3200"/>
      <c r="HLD79" s="3204"/>
      <c r="HLE79" s="3179"/>
      <c r="HLF79" s="3205"/>
      <c r="HLG79" s="3206"/>
      <c r="HLH79" s="3207"/>
      <c r="HLI79" s="3208"/>
      <c r="HLJ79" s="3209"/>
      <c r="HLK79" s="3208"/>
      <c r="HLL79" s="3209"/>
      <c r="HLM79" s="3200"/>
      <c r="HLN79" s="3201"/>
      <c r="HLO79" s="3208"/>
      <c r="HLP79" s="3206"/>
      <c r="HLQ79" s="3200"/>
      <c r="HLR79" s="3201"/>
      <c r="HLS79" s="3202"/>
      <c r="HLT79" s="3203"/>
      <c r="HLU79" s="3200"/>
      <c r="HLV79" s="3204"/>
      <c r="HLW79" s="3179"/>
      <c r="HLX79" s="3205"/>
      <c r="HLY79" s="3206"/>
      <c r="HLZ79" s="3207"/>
      <c r="HMA79" s="3208"/>
      <c r="HMB79" s="3209"/>
      <c r="HMC79" s="3208"/>
      <c r="HMD79" s="3209"/>
      <c r="HME79" s="3200"/>
      <c r="HMF79" s="3201"/>
      <c r="HMG79" s="3208"/>
      <c r="HMH79" s="3206"/>
      <c r="HMI79" s="3200"/>
      <c r="HMJ79" s="3201"/>
      <c r="HMK79" s="3202"/>
      <c r="HML79" s="3203"/>
      <c r="HMM79" s="3200"/>
      <c r="HMN79" s="3204"/>
      <c r="HMO79" s="3179"/>
      <c r="HMP79" s="3205"/>
      <c r="HMQ79" s="3206"/>
      <c r="HMR79" s="3207"/>
      <c r="HMS79" s="3208"/>
      <c r="HMT79" s="3209"/>
      <c r="HMU79" s="3208"/>
      <c r="HMV79" s="3209"/>
      <c r="HMW79" s="3200"/>
      <c r="HMX79" s="3201"/>
      <c r="HMY79" s="3208"/>
      <c r="HMZ79" s="3206"/>
      <c r="HNA79" s="3200"/>
      <c r="HNB79" s="3201"/>
      <c r="HNC79" s="3202"/>
      <c r="HND79" s="3203"/>
      <c r="HNE79" s="3200"/>
      <c r="HNF79" s="3204"/>
      <c r="HNG79" s="3179"/>
      <c r="HNH79" s="3205"/>
      <c r="HNI79" s="3206"/>
      <c r="HNJ79" s="3207"/>
      <c r="HNK79" s="3208"/>
      <c r="HNL79" s="3209"/>
      <c r="HNM79" s="3208"/>
      <c r="HNN79" s="3209"/>
      <c r="HNO79" s="3200"/>
      <c r="HNP79" s="3201"/>
      <c r="HNQ79" s="3208"/>
      <c r="HNR79" s="3206"/>
      <c r="HNS79" s="3200"/>
      <c r="HNT79" s="3201"/>
      <c r="HNU79" s="3202"/>
      <c r="HNV79" s="3203"/>
      <c r="HNW79" s="3200"/>
      <c r="HNX79" s="3204"/>
      <c r="HNY79" s="3179"/>
      <c r="HNZ79" s="3205"/>
      <c r="HOA79" s="3206"/>
      <c r="HOB79" s="3207"/>
      <c r="HOC79" s="3208"/>
      <c r="HOD79" s="3209"/>
      <c r="HOE79" s="3208"/>
      <c r="HOF79" s="3209"/>
      <c r="HOG79" s="3200"/>
      <c r="HOH79" s="3201"/>
      <c r="HOI79" s="3208"/>
      <c r="HOJ79" s="3206"/>
      <c r="HOK79" s="3200"/>
      <c r="HOL79" s="3201"/>
      <c r="HOM79" s="3202"/>
      <c r="HON79" s="3203"/>
      <c r="HOO79" s="3200"/>
      <c r="HOP79" s="3204"/>
      <c r="HOQ79" s="3179"/>
      <c r="HOR79" s="3205"/>
      <c r="HOS79" s="3206"/>
      <c r="HOT79" s="3207"/>
      <c r="HOU79" s="3208"/>
      <c r="HOV79" s="3209"/>
      <c r="HOW79" s="3208"/>
      <c r="HOX79" s="3209"/>
      <c r="HOY79" s="3200"/>
      <c r="HOZ79" s="3201"/>
      <c r="HPA79" s="3208"/>
      <c r="HPB79" s="3206"/>
      <c r="HPC79" s="3200"/>
      <c r="HPD79" s="3201"/>
      <c r="HPE79" s="3202"/>
      <c r="HPF79" s="3203"/>
      <c r="HPG79" s="3200"/>
      <c r="HPH79" s="3204"/>
      <c r="HPI79" s="3179"/>
      <c r="HPJ79" s="3205"/>
      <c r="HPK79" s="3206"/>
      <c r="HPL79" s="3207"/>
      <c r="HPM79" s="3208"/>
      <c r="HPN79" s="3209"/>
      <c r="HPO79" s="3208"/>
      <c r="HPP79" s="3209"/>
      <c r="HPQ79" s="3200"/>
      <c r="HPR79" s="3201"/>
      <c r="HPS79" s="3208"/>
      <c r="HPT79" s="3206"/>
      <c r="HPU79" s="3200"/>
      <c r="HPV79" s="3201"/>
      <c r="HPW79" s="3202"/>
      <c r="HPX79" s="3203"/>
      <c r="HPY79" s="3200"/>
      <c r="HPZ79" s="3204"/>
      <c r="HQA79" s="3179"/>
      <c r="HQB79" s="3205"/>
      <c r="HQC79" s="3206"/>
      <c r="HQD79" s="3207"/>
      <c r="HQE79" s="3208"/>
      <c r="HQF79" s="3209"/>
      <c r="HQG79" s="3208"/>
      <c r="HQH79" s="3209"/>
      <c r="HQI79" s="3200"/>
      <c r="HQJ79" s="3201"/>
      <c r="HQK79" s="3208"/>
      <c r="HQL79" s="3206"/>
      <c r="HQM79" s="3200"/>
      <c r="HQN79" s="3201"/>
      <c r="HQO79" s="3202"/>
      <c r="HQP79" s="3203"/>
      <c r="HQQ79" s="3200"/>
      <c r="HQR79" s="3204"/>
      <c r="HQS79" s="3179"/>
      <c r="HQT79" s="3205"/>
      <c r="HQU79" s="3206"/>
      <c r="HQV79" s="3207"/>
      <c r="HQW79" s="3208"/>
      <c r="HQX79" s="3209"/>
      <c r="HQY79" s="3208"/>
      <c r="HQZ79" s="3209"/>
      <c r="HRA79" s="3200"/>
      <c r="HRB79" s="3201"/>
      <c r="HRC79" s="3208"/>
      <c r="HRD79" s="3206"/>
      <c r="HRE79" s="3200"/>
      <c r="HRF79" s="3201"/>
      <c r="HRG79" s="3202"/>
      <c r="HRH79" s="3203"/>
      <c r="HRI79" s="3200"/>
      <c r="HRJ79" s="3204"/>
      <c r="HRK79" s="3179"/>
      <c r="HRL79" s="3205"/>
      <c r="HRM79" s="3206"/>
      <c r="HRN79" s="3207"/>
      <c r="HRO79" s="3208"/>
      <c r="HRP79" s="3209"/>
      <c r="HRQ79" s="3208"/>
      <c r="HRR79" s="3209"/>
      <c r="HRS79" s="3200"/>
      <c r="HRT79" s="3201"/>
      <c r="HRU79" s="3208"/>
      <c r="HRV79" s="3206"/>
      <c r="HRW79" s="3200"/>
      <c r="HRX79" s="3201"/>
      <c r="HRY79" s="3202"/>
      <c r="HRZ79" s="3203"/>
      <c r="HSA79" s="3200"/>
      <c r="HSB79" s="3204"/>
      <c r="HSC79" s="3179"/>
      <c r="HSD79" s="3205"/>
      <c r="HSE79" s="3206"/>
      <c r="HSF79" s="3207"/>
      <c r="HSG79" s="3208"/>
      <c r="HSH79" s="3209"/>
      <c r="HSI79" s="3208"/>
      <c r="HSJ79" s="3209"/>
      <c r="HSK79" s="3200"/>
      <c r="HSL79" s="3201"/>
      <c r="HSM79" s="3208"/>
      <c r="HSN79" s="3206"/>
      <c r="HSO79" s="3200"/>
      <c r="HSP79" s="3201"/>
      <c r="HSQ79" s="3202"/>
      <c r="HSR79" s="3203"/>
      <c r="HSS79" s="3200"/>
      <c r="HST79" s="3204"/>
      <c r="HSU79" s="3179"/>
      <c r="HSV79" s="3205"/>
      <c r="HSW79" s="3206"/>
      <c r="HSX79" s="3207"/>
      <c r="HSY79" s="3208"/>
      <c r="HSZ79" s="3209"/>
      <c r="HTA79" s="3208"/>
      <c r="HTB79" s="3209"/>
      <c r="HTC79" s="3200"/>
      <c r="HTD79" s="3201"/>
      <c r="HTE79" s="3208"/>
      <c r="HTF79" s="3206"/>
      <c r="HTG79" s="3200"/>
      <c r="HTH79" s="3201"/>
      <c r="HTI79" s="3202"/>
      <c r="HTJ79" s="3203"/>
      <c r="HTK79" s="3200"/>
      <c r="HTL79" s="3204"/>
      <c r="HTM79" s="3179"/>
      <c r="HTN79" s="3205"/>
      <c r="HTO79" s="3206"/>
      <c r="HTP79" s="3207"/>
      <c r="HTQ79" s="3208"/>
      <c r="HTR79" s="3209"/>
      <c r="HTS79" s="3208"/>
      <c r="HTT79" s="3209"/>
      <c r="HTU79" s="3200"/>
      <c r="HTV79" s="3201"/>
      <c r="HTW79" s="3208"/>
      <c r="HTX79" s="3206"/>
      <c r="HTY79" s="3200"/>
      <c r="HTZ79" s="3201"/>
      <c r="HUA79" s="3202"/>
      <c r="HUB79" s="3203"/>
      <c r="HUC79" s="3200"/>
      <c r="HUD79" s="3204"/>
      <c r="HUE79" s="3179"/>
      <c r="HUF79" s="3205"/>
      <c r="HUG79" s="3206"/>
      <c r="HUH79" s="3207"/>
      <c r="HUI79" s="3208"/>
      <c r="HUJ79" s="3209"/>
      <c r="HUK79" s="3208"/>
      <c r="HUL79" s="3209"/>
      <c r="HUM79" s="3200"/>
      <c r="HUN79" s="3201"/>
      <c r="HUO79" s="3208"/>
      <c r="HUP79" s="3206"/>
      <c r="HUQ79" s="3200"/>
      <c r="HUR79" s="3201"/>
      <c r="HUS79" s="3202"/>
      <c r="HUT79" s="3203"/>
      <c r="HUU79" s="3200"/>
      <c r="HUV79" s="3204"/>
      <c r="HUW79" s="3179"/>
      <c r="HUX79" s="3205"/>
      <c r="HUY79" s="3206"/>
      <c r="HUZ79" s="3207"/>
      <c r="HVA79" s="3208"/>
      <c r="HVB79" s="3209"/>
      <c r="HVC79" s="3208"/>
      <c r="HVD79" s="3209"/>
      <c r="HVE79" s="3200"/>
      <c r="HVF79" s="3201"/>
      <c r="HVG79" s="3208"/>
      <c r="HVH79" s="3206"/>
      <c r="HVI79" s="3200"/>
      <c r="HVJ79" s="3201"/>
      <c r="HVK79" s="3202"/>
      <c r="HVL79" s="3203"/>
      <c r="HVM79" s="3200"/>
      <c r="HVN79" s="3204"/>
      <c r="HVO79" s="3179"/>
      <c r="HVP79" s="3205"/>
      <c r="HVQ79" s="3206"/>
      <c r="HVR79" s="3207"/>
      <c r="HVS79" s="3208"/>
      <c r="HVT79" s="3209"/>
      <c r="HVU79" s="3208"/>
      <c r="HVV79" s="3209"/>
      <c r="HVW79" s="3200"/>
      <c r="HVX79" s="3201"/>
      <c r="HVY79" s="3208"/>
      <c r="HVZ79" s="3206"/>
      <c r="HWA79" s="3200"/>
      <c r="HWB79" s="3201"/>
      <c r="HWC79" s="3202"/>
      <c r="HWD79" s="3203"/>
      <c r="HWE79" s="3200"/>
      <c r="HWF79" s="3204"/>
      <c r="HWG79" s="3179"/>
      <c r="HWH79" s="3205"/>
      <c r="HWI79" s="3206"/>
      <c r="HWJ79" s="3207"/>
      <c r="HWK79" s="3208"/>
      <c r="HWL79" s="3209"/>
      <c r="HWM79" s="3208"/>
      <c r="HWN79" s="3209"/>
      <c r="HWO79" s="3200"/>
      <c r="HWP79" s="3201"/>
      <c r="HWQ79" s="3208"/>
      <c r="HWR79" s="3206"/>
      <c r="HWS79" s="3200"/>
      <c r="HWT79" s="3201"/>
      <c r="HWU79" s="3202"/>
      <c r="HWV79" s="3203"/>
      <c r="HWW79" s="3200"/>
      <c r="HWX79" s="3204"/>
      <c r="HWY79" s="3179"/>
      <c r="HWZ79" s="3205"/>
      <c r="HXA79" s="3206"/>
      <c r="HXB79" s="3207"/>
      <c r="HXC79" s="3208"/>
      <c r="HXD79" s="3209"/>
      <c r="HXE79" s="3208"/>
      <c r="HXF79" s="3209"/>
      <c r="HXG79" s="3200"/>
      <c r="HXH79" s="3201"/>
      <c r="HXI79" s="3208"/>
      <c r="HXJ79" s="3206"/>
      <c r="HXK79" s="3200"/>
      <c r="HXL79" s="3201"/>
      <c r="HXM79" s="3202"/>
      <c r="HXN79" s="3203"/>
      <c r="HXO79" s="3200"/>
      <c r="HXP79" s="3204"/>
      <c r="HXQ79" s="3179"/>
      <c r="HXR79" s="3205"/>
      <c r="HXS79" s="3206"/>
      <c r="HXT79" s="3207"/>
      <c r="HXU79" s="3208"/>
      <c r="HXV79" s="3209"/>
      <c r="HXW79" s="3208"/>
      <c r="HXX79" s="3209"/>
      <c r="HXY79" s="3200"/>
      <c r="HXZ79" s="3201"/>
      <c r="HYA79" s="3208"/>
      <c r="HYB79" s="3206"/>
      <c r="HYC79" s="3200"/>
      <c r="HYD79" s="3201"/>
      <c r="HYE79" s="3202"/>
      <c r="HYF79" s="3203"/>
      <c r="HYG79" s="3200"/>
      <c r="HYH79" s="3204"/>
      <c r="HYI79" s="3179"/>
      <c r="HYJ79" s="3205"/>
      <c r="HYK79" s="3206"/>
      <c r="HYL79" s="3207"/>
      <c r="HYM79" s="3208"/>
      <c r="HYN79" s="3209"/>
      <c r="HYO79" s="3208"/>
      <c r="HYP79" s="3209"/>
      <c r="HYQ79" s="3200"/>
      <c r="HYR79" s="3201"/>
      <c r="HYS79" s="3208"/>
      <c r="HYT79" s="3206"/>
      <c r="HYU79" s="3200"/>
      <c r="HYV79" s="3201"/>
      <c r="HYW79" s="3202"/>
      <c r="HYX79" s="3203"/>
      <c r="HYY79" s="3200"/>
      <c r="HYZ79" s="3204"/>
      <c r="HZA79" s="3179"/>
      <c r="HZB79" s="3205"/>
      <c r="HZC79" s="3206"/>
      <c r="HZD79" s="3207"/>
      <c r="HZE79" s="3208"/>
      <c r="HZF79" s="3209"/>
      <c r="HZG79" s="3208"/>
      <c r="HZH79" s="3209"/>
      <c r="HZI79" s="3200"/>
      <c r="HZJ79" s="3201"/>
      <c r="HZK79" s="3208"/>
      <c r="HZL79" s="3206"/>
      <c r="HZM79" s="3200"/>
      <c r="HZN79" s="3201"/>
      <c r="HZO79" s="3202"/>
      <c r="HZP79" s="3203"/>
      <c r="HZQ79" s="3200"/>
      <c r="HZR79" s="3204"/>
      <c r="HZS79" s="3179"/>
      <c r="HZT79" s="3205"/>
      <c r="HZU79" s="3206"/>
      <c r="HZV79" s="3207"/>
      <c r="HZW79" s="3208"/>
      <c r="HZX79" s="3209"/>
      <c r="HZY79" s="3208"/>
      <c r="HZZ79" s="3209"/>
      <c r="IAA79" s="3200"/>
      <c r="IAB79" s="3201"/>
      <c r="IAC79" s="3208"/>
      <c r="IAD79" s="3206"/>
      <c r="IAE79" s="3200"/>
      <c r="IAF79" s="3201"/>
      <c r="IAG79" s="3202"/>
      <c r="IAH79" s="3203"/>
      <c r="IAI79" s="3200"/>
      <c r="IAJ79" s="3204"/>
      <c r="IAK79" s="3179"/>
      <c r="IAL79" s="3205"/>
      <c r="IAM79" s="3206"/>
      <c r="IAN79" s="3207"/>
      <c r="IAO79" s="3208"/>
      <c r="IAP79" s="3209"/>
      <c r="IAQ79" s="3208"/>
      <c r="IAR79" s="3209"/>
      <c r="IAS79" s="3200"/>
      <c r="IAT79" s="3201"/>
      <c r="IAU79" s="3208"/>
      <c r="IAV79" s="3206"/>
      <c r="IAW79" s="3200"/>
      <c r="IAX79" s="3201"/>
      <c r="IAY79" s="3202"/>
      <c r="IAZ79" s="3203"/>
      <c r="IBA79" s="3200"/>
      <c r="IBB79" s="3204"/>
      <c r="IBC79" s="3179"/>
      <c r="IBD79" s="3205"/>
      <c r="IBE79" s="3206"/>
      <c r="IBF79" s="3207"/>
      <c r="IBG79" s="3208"/>
      <c r="IBH79" s="3209"/>
      <c r="IBI79" s="3208"/>
      <c r="IBJ79" s="3209"/>
      <c r="IBK79" s="3200"/>
      <c r="IBL79" s="3201"/>
      <c r="IBM79" s="3208"/>
      <c r="IBN79" s="3206"/>
      <c r="IBO79" s="3200"/>
      <c r="IBP79" s="3201"/>
      <c r="IBQ79" s="3202"/>
      <c r="IBR79" s="3203"/>
      <c r="IBS79" s="3200"/>
      <c r="IBT79" s="3204"/>
      <c r="IBU79" s="3179"/>
      <c r="IBV79" s="3205"/>
      <c r="IBW79" s="3206"/>
      <c r="IBX79" s="3207"/>
      <c r="IBY79" s="3208"/>
      <c r="IBZ79" s="3209"/>
      <c r="ICA79" s="3208"/>
      <c r="ICB79" s="3209"/>
      <c r="ICC79" s="3200"/>
      <c r="ICD79" s="3201"/>
      <c r="ICE79" s="3208"/>
      <c r="ICF79" s="3206"/>
      <c r="ICG79" s="3200"/>
      <c r="ICH79" s="3201"/>
      <c r="ICI79" s="3202"/>
      <c r="ICJ79" s="3203"/>
      <c r="ICK79" s="3200"/>
      <c r="ICL79" s="3204"/>
      <c r="ICM79" s="3179"/>
      <c r="ICN79" s="3205"/>
      <c r="ICO79" s="3206"/>
      <c r="ICP79" s="3207"/>
      <c r="ICQ79" s="3208"/>
      <c r="ICR79" s="3209"/>
      <c r="ICS79" s="3208"/>
      <c r="ICT79" s="3209"/>
      <c r="ICU79" s="3200"/>
      <c r="ICV79" s="3201"/>
      <c r="ICW79" s="3208"/>
      <c r="ICX79" s="3206"/>
      <c r="ICY79" s="3200"/>
      <c r="ICZ79" s="3201"/>
      <c r="IDA79" s="3202"/>
      <c r="IDB79" s="3203"/>
      <c r="IDC79" s="3200"/>
      <c r="IDD79" s="3204"/>
      <c r="IDE79" s="3179"/>
      <c r="IDF79" s="3205"/>
      <c r="IDG79" s="3206"/>
      <c r="IDH79" s="3207"/>
      <c r="IDI79" s="3208"/>
      <c r="IDJ79" s="3209"/>
      <c r="IDK79" s="3208"/>
      <c r="IDL79" s="3209"/>
      <c r="IDM79" s="3200"/>
      <c r="IDN79" s="3201"/>
      <c r="IDO79" s="3208"/>
      <c r="IDP79" s="3206"/>
      <c r="IDQ79" s="3200"/>
      <c r="IDR79" s="3201"/>
      <c r="IDS79" s="3202"/>
      <c r="IDT79" s="3203"/>
      <c r="IDU79" s="3200"/>
      <c r="IDV79" s="3204"/>
      <c r="IDW79" s="3179"/>
      <c r="IDX79" s="3205"/>
      <c r="IDY79" s="3206"/>
      <c r="IDZ79" s="3207"/>
      <c r="IEA79" s="3208"/>
      <c r="IEB79" s="3209"/>
      <c r="IEC79" s="3208"/>
      <c r="IED79" s="3209"/>
      <c r="IEE79" s="3200"/>
      <c r="IEF79" s="3201"/>
      <c r="IEG79" s="3208"/>
      <c r="IEH79" s="3206"/>
      <c r="IEI79" s="3200"/>
      <c r="IEJ79" s="3201"/>
      <c r="IEK79" s="3202"/>
      <c r="IEL79" s="3203"/>
      <c r="IEM79" s="3200"/>
      <c r="IEN79" s="3204"/>
      <c r="IEO79" s="3179"/>
      <c r="IEP79" s="3205"/>
      <c r="IEQ79" s="3206"/>
      <c r="IER79" s="3207"/>
      <c r="IES79" s="3208"/>
      <c r="IET79" s="3209"/>
      <c r="IEU79" s="3208"/>
      <c r="IEV79" s="3209"/>
      <c r="IEW79" s="3200"/>
      <c r="IEX79" s="3201"/>
      <c r="IEY79" s="3208"/>
      <c r="IEZ79" s="3206"/>
      <c r="IFA79" s="3200"/>
      <c r="IFB79" s="3201"/>
      <c r="IFC79" s="3202"/>
      <c r="IFD79" s="3203"/>
      <c r="IFE79" s="3200"/>
      <c r="IFF79" s="3204"/>
      <c r="IFG79" s="3179"/>
      <c r="IFH79" s="3205"/>
      <c r="IFI79" s="3206"/>
      <c r="IFJ79" s="3207"/>
      <c r="IFK79" s="3208"/>
      <c r="IFL79" s="3209"/>
      <c r="IFM79" s="3208"/>
      <c r="IFN79" s="3209"/>
      <c r="IFO79" s="3200"/>
      <c r="IFP79" s="3201"/>
      <c r="IFQ79" s="3208"/>
      <c r="IFR79" s="3206"/>
      <c r="IFS79" s="3200"/>
      <c r="IFT79" s="3201"/>
      <c r="IFU79" s="3202"/>
      <c r="IFV79" s="3203"/>
      <c r="IFW79" s="3200"/>
      <c r="IFX79" s="3204"/>
      <c r="IFY79" s="3179"/>
      <c r="IFZ79" s="3205"/>
      <c r="IGA79" s="3206"/>
      <c r="IGB79" s="3207"/>
      <c r="IGC79" s="3208"/>
      <c r="IGD79" s="3209"/>
      <c r="IGE79" s="3208"/>
      <c r="IGF79" s="3209"/>
      <c r="IGG79" s="3200"/>
      <c r="IGH79" s="3201"/>
      <c r="IGI79" s="3208"/>
      <c r="IGJ79" s="3206"/>
      <c r="IGK79" s="3200"/>
      <c r="IGL79" s="3201"/>
      <c r="IGM79" s="3202"/>
      <c r="IGN79" s="3203"/>
      <c r="IGO79" s="3200"/>
      <c r="IGP79" s="3204"/>
      <c r="IGQ79" s="3179"/>
      <c r="IGR79" s="3205"/>
      <c r="IGS79" s="3206"/>
      <c r="IGT79" s="3207"/>
      <c r="IGU79" s="3208"/>
      <c r="IGV79" s="3209"/>
      <c r="IGW79" s="3208"/>
      <c r="IGX79" s="3209"/>
      <c r="IGY79" s="3200"/>
      <c r="IGZ79" s="3201"/>
      <c r="IHA79" s="3208"/>
      <c r="IHB79" s="3206"/>
      <c r="IHC79" s="3200"/>
      <c r="IHD79" s="3201"/>
      <c r="IHE79" s="3202"/>
      <c r="IHF79" s="3203"/>
      <c r="IHG79" s="3200"/>
      <c r="IHH79" s="3204"/>
      <c r="IHI79" s="3179"/>
      <c r="IHJ79" s="3205"/>
      <c r="IHK79" s="3206"/>
      <c r="IHL79" s="3207"/>
      <c r="IHM79" s="3208"/>
      <c r="IHN79" s="3209"/>
      <c r="IHO79" s="3208"/>
      <c r="IHP79" s="3209"/>
      <c r="IHQ79" s="3200"/>
      <c r="IHR79" s="3201"/>
      <c r="IHS79" s="3208"/>
      <c r="IHT79" s="3206"/>
      <c r="IHU79" s="3200"/>
      <c r="IHV79" s="3201"/>
      <c r="IHW79" s="3202"/>
      <c r="IHX79" s="3203"/>
      <c r="IHY79" s="3200"/>
      <c r="IHZ79" s="3204"/>
      <c r="IIA79" s="3179"/>
      <c r="IIB79" s="3205"/>
      <c r="IIC79" s="3206"/>
      <c r="IID79" s="3207"/>
      <c r="IIE79" s="3208"/>
      <c r="IIF79" s="3209"/>
      <c r="IIG79" s="3208"/>
      <c r="IIH79" s="3209"/>
      <c r="III79" s="3200"/>
      <c r="IIJ79" s="3201"/>
      <c r="IIK79" s="3208"/>
      <c r="IIL79" s="3206"/>
      <c r="IIM79" s="3200"/>
      <c r="IIN79" s="3201"/>
      <c r="IIO79" s="3202"/>
      <c r="IIP79" s="3203"/>
      <c r="IIQ79" s="3200"/>
      <c r="IIR79" s="3204"/>
      <c r="IIS79" s="3179"/>
      <c r="IIT79" s="3205"/>
      <c r="IIU79" s="3206"/>
      <c r="IIV79" s="3207"/>
      <c r="IIW79" s="3208"/>
      <c r="IIX79" s="3209"/>
      <c r="IIY79" s="3208"/>
      <c r="IIZ79" s="3209"/>
      <c r="IJA79" s="3200"/>
      <c r="IJB79" s="3201"/>
      <c r="IJC79" s="3208"/>
      <c r="IJD79" s="3206"/>
      <c r="IJE79" s="3200"/>
      <c r="IJF79" s="3201"/>
      <c r="IJG79" s="3202"/>
      <c r="IJH79" s="3203"/>
      <c r="IJI79" s="3200"/>
      <c r="IJJ79" s="3204"/>
      <c r="IJK79" s="3179"/>
      <c r="IJL79" s="3205"/>
      <c r="IJM79" s="3206"/>
      <c r="IJN79" s="3207"/>
      <c r="IJO79" s="3208"/>
      <c r="IJP79" s="3209"/>
      <c r="IJQ79" s="3208"/>
      <c r="IJR79" s="3209"/>
      <c r="IJS79" s="3200"/>
      <c r="IJT79" s="3201"/>
      <c r="IJU79" s="3208"/>
      <c r="IJV79" s="3206"/>
      <c r="IJW79" s="3200"/>
      <c r="IJX79" s="3201"/>
      <c r="IJY79" s="3202"/>
      <c r="IJZ79" s="3203"/>
      <c r="IKA79" s="3200"/>
      <c r="IKB79" s="3204"/>
      <c r="IKC79" s="3179"/>
      <c r="IKD79" s="3205"/>
      <c r="IKE79" s="3206"/>
      <c r="IKF79" s="3207"/>
      <c r="IKG79" s="3208"/>
      <c r="IKH79" s="3209"/>
      <c r="IKI79" s="3208"/>
      <c r="IKJ79" s="3209"/>
      <c r="IKK79" s="3200"/>
      <c r="IKL79" s="3201"/>
      <c r="IKM79" s="3208"/>
      <c r="IKN79" s="3206"/>
      <c r="IKO79" s="3200"/>
      <c r="IKP79" s="3201"/>
      <c r="IKQ79" s="3202"/>
      <c r="IKR79" s="3203"/>
      <c r="IKS79" s="3200"/>
      <c r="IKT79" s="3204"/>
      <c r="IKU79" s="3179"/>
      <c r="IKV79" s="3205"/>
      <c r="IKW79" s="3206"/>
      <c r="IKX79" s="3207"/>
      <c r="IKY79" s="3208"/>
      <c r="IKZ79" s="3209"/>
      <c r="ILA79" s="3208"/>
      <c r="ILB79" s="3209"/>
      <c r="ILC79" s="3200"/>
      <c r="ILD79" s="3201"/>
      <c r="ILE79" s="3208"/>
      <c r="ILF79" s="3206"/>
      <c r="ILG79" s="3200"/>
      <c r="ILH79" s="3201"/>
      <c r="ILI79" s="3202"/>
      <c r="ILJ79" s="3203"/>
      <c r="ILK79" s="3200"/>
      <c r="ILL79" s="3204"/>
      <c r="ILM79" s="3179"/>
      <c r="ILN79" s="3205"/>
      <c r="ILO79" s="3206"/>
      <c r="ILP79" s="3207"/>
      <c r="ILQ79" s="3208"/>
      <c r="ILR79" s="3209"/>
      <c r="ILS79" s="3208"/>
      <c r="ILT79" s="3209"/>
      <c r="ILU79" s="3200"/>
      <c r="ILV79" s="3201"/>
      <c r="ILW79" s="3208"/>
      <c r="ILX79" s="3206"/>
      <c r="ILY79" s="3200"/>
      <c r="ILZ79" s="3201"/>
      <c r="IMA79" s="3202"/>
      <c r="IMB79" s="3203"/>
      <c r="IMC79" s="3200"/>
      <c r="IMD79" s="3204"/>
      <c r="IME79" s="3179"/>
      <c r="IMF79" s="3205"/>
      <c r="IMG79" s="3206"/>
      <c r="IMH79" s="3207"/>
      <c r="IMI79" s="3208"/>
      <c r="IMJ79" s="3209"/>
      <c r="IMK79" s="3208"/>
      <c r="IML79" s="3209"/>
      <c r="IMM79" s="3200"/>
      <c r="IMN79" s="3201"/>
      <c r="IMO79" s="3208"/>
      <c r="IMP79" s="3206"/>
      <c r="IMQ79" s="3200"/>
      <c r="IMR79" s="3201"/>
      <c r="IMS79" s="3202"/>
      <c r="IMT79" s="3203"/>
      <c r="IMU79" s="3200"/>
      <c r="IMV79" s="3204"/>
      <c r="IMW79" s="3179"/>
      <c r="IMX79" s="3205"/>
      <c r="IMY79" s="3206"/>
      <c r="IMZ79" s="3207"/>
      <c r="INA79" s="3208"/>
      <c r="INB79" s="3209"/>
      <c r="INC79" s="3208"/>
      <c r="IND79" s="3209"/>
      <c r="INE79" s="3200"/>
      <c r="INF79" s="3201"/>
      <c r="ING79" s="3208"/>
      <c r="INH79" s="3206"/>
      <c r="INI79" s="3200"/>
      <c r="INJ79" s="3201"/>
      <c r="INK79" s="3202"/>
      <c r="INL79" s="3203"/>
      <c r="INM79" s="3200"/>
      <c r="INN79" s="3204"/>
      <c r="INO79" s="3179"/>
      <c r="INP79" s="3205"/>
      <c r="INQ79" s="3206"/>
      <c r="INR79" s="3207"/>
      <c r="INS79" s="3208"/>
      <c r="INT79" s="3209"/>
      <c r="INU79" s="3208"/>
      <c r="INV79" s="3209"/>
      <c r="INW79" s="3200"/>
      <c r="INX79" s="3201"/>
      <c r="INY79" s="3208"/>
      <c r="INZ79" s="3206"/>
      <c r="IOA79" s="3200"/>
      <c r="IOB79" s="3201"/>
      <c r="IOC79" s="3202"/>
      <c r="IOD79" s="3203"/>
      <c r="IOE79" s="3200"/>
      <c r="IOF79" s="3204"/>
      <c r="IOG79" s="3179"/>
      <c r="IOH79" s="3205"/>
      <c r="IOI79" s="3206"/>
      <c r="IOJ79" s="3207"/>
      <c r="IOK79" s="3208"/>
      <c r="IOL79" s="3209"/>
      <c r="IOM79" s="3208"/>
      <c r="ION79" s="3209"/>
      <c r="IOO79" s="3200"/>
      <c r="IOP79" s="3201"/>
      <c r="IOQ79" s="3208"/>
      <c r="IOR79" s="3206"/>
      <c r="IOS79" s="3200"/>
      <c r="IOT79" s="3201"/>
      <c r="IOU79" s="3202"/>
      <c r="IOV79" s="3203"/>
      <c r="IOW79" s="3200"/>
      <c r="IOX79" s="3204"/>
      <c r="IOY79" s="3179"/>
      <c r="IOZ79" s="3205"/>
      <c r="IPA79" s="3206"/>
      <c r="IPB79" s="3207"/>
      <c r="IPC79" s="3208"/>
      <c r="IPD79" s="3209"/>
      <c r="IPE79" s="3208"/>
      <c r="IPF79" s="3209"/>
      <c r="IPG79" s="3200"/>
      <c r="IPH79" s="3201"/>
      <c r="IPI79" s="3208"/>
      <c r="IPJ79" s="3206"/>
      <c r="IPK79" s="3200"/>
      <c r="IPL79" s="3201"/>
      <c r="IPM79" s="3202"/>
      <c r="IPN79" s="3203"/>
      <c r="IPO79" s="3200"/>
      <c r="IPP79" s="3204"/>
      <c r="IPQ79" s="3179"/>
      <c r="IPR79" s="3205"/>
      <c r="IPS79" s="3206"/>
      <c r="IPT79" s="3207"/>
      <c r="IPU79" s="3208"/>
      <c r="IPV79" s="3209"/>
      <c r="IPW79" s="3208"/>
      <c r="IPX79" s="3209"/>
      <c r="IPY79" s="3200"/>
      <c r="IPZ79" s="3201"/>
      <c r="IQA79" s="3208"/>
      <c r="IQB79" s="3206"/>
      <c r="IQC79" s="3200"/>
      <c r="IQD79" s="3201"/>
      <c r="IQE79" s="3202"/>
      <c r="IQF79" s="3203"/>
      <c r="IQG79" s="3200"/>
      <c r="IQH79" s="3204"/>
      <c r="IQI79" s="3179"/>
      <c r="IQJ79" s="3205"/>
      <c r="IQK79" s="3206"/>
      <c r="IQL79" s="3207"/>
      <c r="IQM79" s="3208"/>
      <c r="IQN79" s="3209"/>
      <c r="IQO79" s="3208"/>
      <c r="IQP79" s="3209"/>
      <c r="IQQ79" s="3200"/>
      <c r="IQR79" s="3201"/>
      <c r="IQS79" s="3208"/>
      <c r="IQT79" s="3206"/>
      <c r="IQU79" s="3200"/>
      <c r="IQV79" s="3201"/>
      <c r="IQW79" s="3202"/>
      <c r="IQX79" s="3203"/>
      <c r="IQY79" s="3200"/>
      <c r="IQZ79" s="3204"/>
      <c r="IRA79" s="3179"/>
      <c r="IRB79" s="3205"/>
      <c r="IRC79" s="3206"/>
      <c r="IRD79" s="3207"/>
      <c r="IRE79" s="3208"/>
      <c r="IRF79" s="3209"/>
      <c r="IRG79" s="3208"/>
      <c r="IRH79" s="3209"/>
      <c r="IRI79" s="3200"/>
      <c r="IRJ79" s="3201"/>
      <c r="IRK79" s="3208"/>
      <c r="IRL79" s="3206"/>
      <c r="IRM79" s="3200"/>
      <c r="IRN79" s="3201"/>
      <c r="IRO79" s="3202"/>
      <c r="IRP79" s="3203"/>
      <c r="IRQ79" s="3200"/>
      <c r="IRR79" s="3204"/>
      <c r="IRS79" s="3179"/>
      <c r="IRT79" s="3205"/>
      <c r="IRU79" s="3206"/>
      <c r="IRV79" s="3207"/>
      <c r="IRW79" s="3208"/>
      <c r="IRX79" s="3209"/>
      <c r="IRY79" s="3208"/>
      <c r="IRZ79" s="3209"/>
      <c r="ISA79" s="3200"/>
      <c r="ISB79" s="3201"/>
      <c r="ISC79" s="3208"/>
      <c r="ISD79" s="3206"/>
      <c r="ISE79" s="3200"/>
      <c r="ISF79" s="3201"/>
      <c r="ISG79" s="3202"/>
      <c r="ISH79" s="3203"/>
      <c r="ISI79" s="3200"/>
      <c r="ISJ79" s="3204"/>
      <c r="ISK79" s="3179"/>
      <c r="ISL79" s="3205"/>
      <c r="ISM79" s="3206"/>
      <c r="ISN79" s="3207"/>
      <c r="ISO79" s="3208"/>
      <c r="ISP79" s="3209"/>
      <c r="ISQ79" s="3208"/>
      <c r="ISR79" s="3209"/>
      <c r="ISS79" s="3200"/>
      <c r="IST79" s="3201"/>
      <c r="ISU79" s="3208"/>
      <c r="ISV79" s="3206"/>
      <c r="ISW79" s="3200"/>
      <c r="ISX79" s="3201"/>
      <c r="ISY79" s="3202"/>
      <c r="ISZ79" s="3203"/>
      <c r="ITA79" s="3200"/>
      <c r="ITB79" s="3204"/>
      <c r="ITC79" s="3179"/>
      <c r="ITD79" s="3205"/>
      <c r="ITE79" s="3206"/>
      <c r="ITF79" s="3207"/>
      <c r="ITG79" s="3208"/>
      <c r="ITH79" s="3209"/>
      <c r="ITI79" s="3208"/>
      <c r="ITJ79" s="3209"/>
      <c r="ITK79" s="3200"/>
      <c r="ITL79" s="3201"/>
      <c r="ITM79" s="3208"/>
      <c r="ITN79" s="3206"/>
      <c r="ITO79" s="3200"/>
      <c r="ITP79" s="3201"/>
      <c r="ITQ79" s="3202"/>
      <c r="ITR79" s="3203"/>
      <c r="ITS79" s="3200"/>
      <c r="ITT79" s="3204"/>
      <c r="ITU79" s="3179"/>
      <c r="ITV79" s="3205"/>
      <c r="ITW79" s="3206"/>
      <c r="ITX79" s="3207"/>
      <c r="ITY79" s="3208"/>
      <c r="ITZ79" s="3209"/>
      <c r="IUA79" s="3208"/>
      <c r="IUB79" s="3209"/>
      <c r="IUC79" s="3200"/>
      <c r="IUD79" s="3201"/>
      <c r="IUE79" s="3208"/>
      <c r="IUF79" s="3206"/>
      <c r="IUG79" s="3200"/>
      <c r="IUH79" s="3201"/>
      <c r="IUI79" s="3202"/>
      <c r="IUJ79" s="3203"/>
      <c r="IUK79" s="3200"/>
      <c r="IUL79" s="3204"/>
      <c r="IUM79" s="3179"/>
      <c r="IUN79" s="3205"/>
      <c r="IUO79" s="3206"/>
      <c r="IUP79" s="3207"/>
      <c r="IUQ79" s="3208"/>
      <c r="IUR79" s="3209"/>
      <c r="IUS79" s="3208"/>
      <c r="IUT79" s="3209"/>
      <c r="IUU79" s="3200"/>
      <c r="IUV79" s="3201"/>
      <c r="IUW79" s="3208"/>
      <c r="IUX79" s="3206"/>
      <c r="IUY79" s="3200"/>
      <c r="IUZ79" s="3201"/>
      <c r="IVA79" s="3202"/>
      <c r="IVB79" s="3203"/>
      <c r="IVC79" s="3200"/>
      <c r="IVD79" s="3204"/>
      <c r="IVE79" s="3179"/>
      <c r="IVF79" s="3205"/>
      <c r="IVG79" s="3206"/>
      <c r="IVH79" s="3207"/>
      <c r="IVI79" s="3208"/>
      <c r="IVJ79" s="3209"/>
      <c r="IVK79" s="3208"/>
      <c r="IVL79" s="3209"/>
      <c r="IVM79" s="3200"/>
      <c r="IVN79" s="3201"/>
      <c r="IVO79" s="3208"/>
      <c r="IVP79" s="3206"/>
      <c r="IVQ79" s="3200"/>
      <c r="IVR79" s="3201"/>
      <c r="IVS79" s="3202"/>
      <c r="IVT79" s="3203"/>
      <c r="IVU79" s="3200"/>
      <c r="IVV79" s="3204"/>
      <c r="IVW79" s="3179"/>
      <c r="IVX79" s="3205"/>
      <c r="IVY79" s="3206"/>
      <c r="IVZ79" s="3207"/>
      <c r="IWA79" s="3208"/>
      <c r="IWB79" s="3209"/>
      <c r="IWC79" s="3208"/>
      <c r="IWD79" s="3209"/>
      <c r="IWE79" s="3200"/>
      <c r="IWF79" s="3201"/>
      <c r="IWG79" s="3208"/>
      <c r="IWH79" s="3206"/>
      <c r="IWI79" s="3200"/>
      <c r="IWJ79" s="3201"/>
      <c r="IWK79" s="3202"/>
      <c r="IWL79" s="3203"/>
      <c r="IWM79" s="3200"/>
      <c r="IWN79" s="3204"/>
      <c r="IWO79" s="3179"/>
      <c r="IWP79" s="3205"/>
      <c r="IWQ79" s="3206"/>
      <c r="IWR79" s="3207"/>
      <c r="IWS79" s="3208"/>
      <c r="IWT79" s="3209"/>
      <c r="IWU79" s="3208"/>
      <c r="IWV79" s="3209"/>
      <c r="IWW79" s="3200"/>
      <c r="IWX79" s="3201"/>
      <c r="IWY79" s="3208"/>
      <c r="IWZ79" s="3206"/>
      <c r="IXA79" s="3200"/>
      <c r="IXB79" s="3201"/>
      <c r="IXC79" s="3202"/>
      <c r="IXD79" s="3203"/>
      <c r="IXE79" s="3200"/>
      <c r="IXF79" s="3204"/>
      <c r="IXG79" s="3179"/>
      <c r="IXH79" s="3205"/>
      <c r="IXI79" s="3206"/>
      <c r="IXJ79" s="3207"/>
      <c r="IXK79" s="3208"/>
      <c r="IXL79" s="3209"/>
      <c r="IXM79" s="3208"/>
      <c r="IXN79" s="3209"/>
      <c r="IXO79" s="3200"/>
      <c r="IXP79" s="3201"/>
      <c r="IXQ79" s="3208"/>
      <c r="IXR79" s="3206"/>
      <c r="IXS79" s="3200"/>
      <c r="IXT79" s="3201"/>
      <c r="IXU79" s="3202"/>
      <c r="IXV79" s="3203"/>
      <c r="IXW79" s="3200"/>
      <c r="IXX79" s="3204"/>
      <c r="IXY79" s="3179"/>
      <c r="IXZ79" s="3205"/>
      <c r="IYA79" s="3206"/>
      <c r="IYB79" s="3207"/>
      <c r="IYC79" s="3208"/>
      <c r="IYD79" s="3209"/>
      <c r="IYE79" s="3208"/>
      <c r="IYF79" s="3209"/>
      <c r="IYG79" s="3200"/>
      <c r="IYH79" s="3201"/>
      <c r="IYI79" s="3208"/>
      <c r="IYJ79" s="3206"/>
      <c r="IYK79" s="3200"/>
      <c r="IYL79" s="3201"/>
      <c r="IYM79" s="3202"/>
      <c r="IYN79" s="3203"/>
      <c r="IYO79" s="3200"/>
      <c r="IYP79" s="3204"/>
      <c r="IYQ79" s="3179"/>
      <c r="IYR79" s="3205"/>
      <c r="IYS79" s="3206"/>
      <c r="IYT79" s="3207"/>
      <c r="IYU79" s="3208"/>
      <c r="IYV79" s="3209"/>
      <c r="IYW79" s="3208"/>
      <c r="IYX79" s="3209"/>
      <c r="IYY79" s="3200"/>
      <c r="IYZ79" s="3201"/>
      <c r="IZA79" s="3208"/>
      <c r="IZB79" s="3206"/>
      <c r="IZC79" s="3200"/>
      <c r="IZD79" s="3201"/>
      <c r="IZE79" s="3202"/>
      <c r="IZF79" s="3203"/>
      <c r="IZG79" s="3200"/>
      <c r="IZH79" s="3204"/>
      <c r="IZI79" s="3179"/>
      <c r="IZJ79" s="3205"/>
      <c r="IZK79" s="3206"/>
      <c r="IZL79" s="3207"/>
      <c r="IZM79" s="3208"/>
      <c r="IZN79" s="3209"/>
      <c r="IZO79" s="3208"/>
      <c r="IZP79" s="3209"/>
      <c r="IZQ79" s="3200"/>
      <c r="IZR79" s="3201"/>
      <c r="IZS79" s="3208"/>
      <c r="IZT79" s="3206"/>
      <c r="IZU79" s="3200"/>
      <c r="IZV79" s="3201"/>
      <c r="IZW79" s="3202"/>
      <c r="IZX79" s="3203"/>
      <c r="IZY79" s="3200"/>
      <c r="IZZ79" s="3204"/>
      <c r="JAA79" s="3179"/>
      <c r="JAB79" s="3205"/>
      <c r="JAC79" s="3206"/>
      <c r="JAD79" s="3207"/>
      <c r="JAE79" s="3208"/>
      <c r="JAF79" s="3209"/>
      <c r="JAG79" s="3208"/>
      <c r="JAH79" s="3209"/>
      <c r="JAI79" s="3200"/>
      <c r="JAJ79" s="3201"/>
      <c r="JAK79" s="3208"/>
      <c r="JAL79" s="3206"/>
      <c r="JAM79" s="3200"/>
      <c r="JAN79" s="3201"/>
      <c r="JAO79" s="3202"/>
      <c r="JAP79" s="3203"/>
      <c r="JAQ79" s="3200"/>
      <c r="JAR79" s="3204"/>
      <c r="JAS79" s="3179"/>
      <c r="JAT79" s="3205"/>
      <c r="JAU79" s="3206"/>
      <c r="JAV79" s="3207"/>
      <c r="JAW79" s="3208"/>
      <c r="JAX79" s="3209"/>
      <c r="JAY79" s="3208"/>
      <c r="JAZ79" s="3209"/>
      <c r="JBA79" s="3200"/>
      <c r="JBB79" s="3201"/>
      <c r="JBC79" s="3208"/>
      <c r="JBD79" s="3206"/>
      <c r="JBE79" s="3200"/>
      <c r="JBF79" s="3201"/>
      <c r="JBG79" s="3202"/>
      <c r="JBH79" s="3203"/>
      <c r="JBI79" s="3200"/>
      <c r="JBJ79" s="3204"/>
      <c r="JBK79" s="3179"/>
      <c r="JBL79" s="3205"/>
      <c r="JBM79" s="3206"/>
      <c r="JBN79" s="3207"/>
      <c r="JBO79" s="3208"/>
      <c r="JBP79" s="3209"/>
      <c r="JBQ79" s="3208"/>
      <c r="JBR79" s="3209"/>
      <c r="JBS79" s="3200"/>
      <c r="JBT79" s="3201"/>
      <c r="JBU79" s="3208"/>
      <c r="JBV79" s="3206"/>
      <c r="JBW79" s="3200"/>
      <c r="JBX79" s="3201"/>
      <c r="JBY79" s="3202"/>
      <c r="JBZ79" s="3203"/>
      <c r="JCA79" s="3200"/>
      <c r="JCB79" s="3204"/>
      <c r="JCC79" s="3179"/>
      <c r="JCD79" s="3205"/>
      <c r="JCE79" s="3206"/>
      <c r="JCF79" s="3207"/>
      <c r="JCG79" s="3208"/>
      <c r="JCH79" s="3209"/>
      <c r="JCI79" s="3208"/>
      <c r="JCJ79" s="3209"/>
      <c r="JCK79" s="3200"/>
      <c r="JCL79" s="3201"/>
      <c r="JCM79" s="3208"/>
      <c r="JCN79" s="3206"/>
      <c r="JCO79" s="3200"/>
      <c r="JCP79" s="3201"/>
      <c r="JCQ79" s="3202"/>
      <c r="JCR79" s="3203"/>
      <c r="JCS79" s="3200"/>
      <c r="JCT79" s="3204"/>
      <c r="JCU79" s="3179"/>
      <c r="JCV79" s="3205"/>
      <c r="JCW79" s="3206"/>
      <c r="JCX79" s="3207"/>
      <c r="JCY79" s="3208"/>
      <c r="JCZ79" s="3209"/>
      <c r="JDA79" s="3208"/>
      <c r="JDB79" s="3209"/>
      <c r="JDC79" s="3200"/>
      <c r="JDD79" s="3201"/>
      <c r="JDE79" s="3208"/>
      <c r="JDF79" s="3206"/>
      <c r="JDG79" s="3200"/>
      <c r="JDH79" s="3201"/>
      <c r="JDI79" s="3202"/>
      <c r="JDJ79" s="3203"/>
      <c r="JDK79" s="3200"/>
      <c r="JDL79" s="3204"/>
      <c r="JDM79" s="3179"/>
      <c r="JDN79" s="3205"/>
      <c r="JDO79" s="3206"/>
      <c r="JDP79" s="3207"/>
      <c r="JDQ79" s="3208"/>
      <c r="JDR79" s="3209"/>
      <c r="JDS79" s="3208"/>
      <c r="JDT79" s="3209"/>
      <c r="JDU79" s="3200"/>
      <c r="JDV79" s="3201"/>
      <c r="JDW79" s="3208"/>
      <c r="JDX79" s="3206"/>
      <c r="JDY79" s="3200"/>
      <c r="JDZ79" s="3201"/>
      <c r="JEA79" s="3202"/>
      <c r="JEB79" s="3203"/>
      <c r="JEC79" s="3200"/>
      <c r="JED79" s="3204"/>
      <c r="JEE79" s="3179"/>
      <c r="JEF79" s="3205"/>
      <c r="JEG79" s="3206"/>
      <c r="JEH79" s="3207"/>
      <c r="JEI79" s="3208"/>
      <c r="JEJ79" s="3209"/>
      <c r="JEK79" s="3208"/>
      <c r="JEL79" s="3209"/>
      <c r="JEM79" s="3200"/>
      <c r="JEN79" s="3201"/>
      <c r="JEO79" s="3208"/>
      <c r="JEP79" s="3206"/>
      <c r="JEQ79" s="3200"/>
      <c r="JER79" s="3201"/>
      <c r="JES79" s="3202"/>
      <c r="JET79" s="3203"/>
      <c r="JEU79" s="3200"/>
      <c r="JEV79" s="3204"/>
      <c r="JEW79" s="3179"/>
      <c r="JEX79" s="3205"/>
      <c r="JEY79" s="3206"/>
      <c r="JEZ79" s="3207"/>
      <c r="JFA79" s="3208"/>
      <c r="JFB79" s="3209"/>
      <c r="JFC79" s="3208"/>
      <c r="JFD79" s="3209"/>
      <c r="JFE79" s="3200"/>
      <c r="JFF79" s="3201"/>
      <c r="JFG79" s="3208"/>
      <c r="JFH79" s="3206"/>
      <c r="JFI79" s="3200"/>
      <c r="JFJ79" s="3201"/>
      <c r="JFK79" s="3202"/>
      <c r="JFL79" s="3203"/>
      <c r="JFM79" s="3200"/>
      <c r="JFN79" s="3204"/>
      <c r="JFO79" s="3179"/>
      <c r="JFP79" s="3205"/>
      <c r="JFQ79" s="3206"/>
      <c r="JFR79" s="3207"/>
      <c r="JFS79" s="3208"/>
      <c r="JFT79" s="3209"/>
      <c r="JFU79" s="3208"/>
      <c r="JFV79" s="3209"/>
      <c r="JFW79" s="3200"/>
      <c r="JFX79" s="3201"/>
      <c r="JFY79" s="3208"/>
      <c r="JFZ79" s="3206"/>
      <c r="JGA79" s="3200"/>
      <c r="JGB79" s="3201"/>
      <c r="JGC79" s="3202"/>
      <c r="JGD79" s="3203"/>
      <c r="JGE79" s="3200"/>
      <c r="JGF79" s="3204"/>
      <c r="JGG79" s="3179"/>
      <c r="JGH79" s="3205"/>
      <c r="JGI79" s="3206"/>
      <c r="JGJ79" s="3207"/>
      <c r="JGK79" s="3208"/>
      <c r="JGL79" s="3209"/>
      <c r="JGM79" s="3208"/>
      <c r="JGN79" s="3209"/>
      <c r="JGO79" s="3200"/>
      <c r="JGP79" s="3201"/>
      <c r="JGQ79" s="3208"/>
      <c r="JGR79" s="3206"/>
      <c r="JGS79" s="3200"/>
      <c r="JGT79" s="3201"/>
      <c r="JGU79" s="3202"/>
      <c r="JGV79" s="3203"/>
      <c r="JGW79" s="3200"/>
      <c r="JGX79" s="3204"/>
      <c r="JGY79" s="3179"/>
      <c r="JGZ79" s="3205"/>
      <c r="JHA79" s="3206"/>
      <c r="JHB79" s="3207"/>
      <c r="JHC79" s="3208"/>
      <c r="JHD79" s="3209"/>
      <c r="JHE79" s="3208"/>
      <c r="JHF79" s="3209"/>
      <c r="JHG79" s="3200"/>
      <c r="JHH79" s="3201"/>
      <c r="JHI79" s="3208"/>
      <c r="JHJ79" s="3206"/>
      <c r="JHK79" s="3200"/>
      <c r="JHL79" s="3201"/>
      <c r="JHM79" s="3202"/>
      <c r="JHN79" s="3203"/>
      <c r="JHO79" s="3200"/>
      <c r="JHP79" s="3204"/>
      <c r="JHQ79" s="3179"/>
      <c r="JHR79" s="3205"/>
      <c r="JHS79" s="3206"/>
      <c r="JHT79" s="3207"/>
      <c r="JHU79" s="3208"/>
      <c r="JHV79" s="3209"/>
      <c r="JHW79" s="3208"/>
      <c r="JHX79" s="3209"/>
      <c r="JHY79" s="3200"/>
      <c r="JHZ79" s="3201"/>
      <c r="JIA79" s="3208"/>
      <c r="JIB79" s="3206"/>
      <c r="JIC79" s="3200"/>
      <c r="JID79" s="3201"/>
      <c r="JIE79" s="3202"/>
      <c r="JIF79" s="3203"/>
      <c r="JIG79" s="3200"/>
      <c r="JIH79" s="3204"/>
      <c r="JII79" s="3179"/>
      <c r="JIJ79" s="3205"/>
      <c r="JIK79" s="3206"/>
      <c r="JIL79" s="3207"/>
      <c r="JIM79" s="3208"/>
      <c r="JIN79" s="3209"/>
      <c r="JIO79" s="3208"/>
      <c r="JIP79" s="3209"/>
      <c r="JIQ79" s="3200"/>
      <c r="JIR79" s="3201"/>
      <c r="JIS79" s="3208"/>
      <c r="JIT79" s="3206"/>
      <c r="JIU79" s="3200"/>
      <c r="JIV79" s="3201"/>
      <c r="JIW79" s="3202"/>
      <c r="JIX79" s="3203"/>
      <c r="JIY79" s="3200"/>
      <c r="JIZ79" s="3204"/>
      <c r="JJA79" s="3179"/>
      <c r="JJB79" s="3205"/>
      <c r="JJC79" s="3206"/>
      <c r="JJD79" s="3207"/>
      <c r="JJE79" s="3208"/>
      <c r="JJF79" s="3209"/>
      <c r="JJG79" s="3208"/>
      <c r="JJH79" s="3209"/>
      <c r="JJI79" s="3200"/>
      <c r="JJJ79" s="3201"/>
      <c r="JJK79" s="3208"/>
      <c r="JJL79" s="3206"/>
      <c r="JJM79" s="3200"/>
      <c r="JJN79" s="3201"/>
      <c r="JJO79" s="3202"/>
      <c r="JJP79" s="3203"/>
      <c r="JJQ79" s="3200"/>
      <c r="JJR79" s="3204"/>
      <c r="JJS79" s="3179"/>
      <c r="JJT79" s="3205"/>
      <c r="JJU79" s="3206"/>
      <c r="JJV79" s="3207"/>
      <c r="JJW79" s="3208"/>
      <c r="JJX79" s="3209"/>
      <c r="JJY79" s="3208"/>
      <c r="JJZ79" s="3209"/>
      <c r="JKA79" s="3200"/>
      <c r="JKB79" s="3201"/>
      <c r="JKC79" s="3208"/>
      <c r="JKD79" s="3206"/>
      <c r="JKE79" s="3200"/>
      <c r="JKF79" s="3201"/>
      <c r="JKG79" s="3202"/>
      <c r="JKH79" s="3203"/>
      <c r="JKI79" s="3200"/>
      <c r="JKJ79" s="3204"/>
      <c r="JKK79" s="3179"/>
      <c r="JKL79" s="3205"/>
      <c r="JKM79" s="3206"/>
      <c r="JKN79" s="3207"/>
      <c r="JKO79" s="3208"/>
      <c r="JKP79" s="3209"/>
      <c r="JKQ79" s="3208"/>
      <c r="JKR79" s="3209"/>
      <c r="JKS79" s="3200"/>
      <c r="JKT79" s="3201"/>
      <c r="JKU79" s="3208"/>
      <c r="JKV79" s="3206"/>
      <c r="JKW79" s="3200"/>
      <c r="JKX79" s="3201"/>
      <c r="JKY79" s="3202"/>
      <c r="JKZ79" s="3203"/>
      <c r="JLA79" s="3200"/>
      <c r="JLB79" s="3204"/>
      <c r="JLC79" s="3179"/>
      <c r="JLD79" s="3205"/>
      <c r="JLE79" s="3206"/>
      <c r="JLF79" s="3207"/>
      <c r="JLG79" s="3208"/>
      <c r="JLH79" s="3209"/>
      <c r="JLI79" s="3208"/>
      <c r="JLJ79" s="3209"/>
      <c r="JLK79" s="3200"/>
      <c r="JLL79" s="3201"/>
      <c r="JLM79" s="3208"/>
      <c r="JLN79" s="3206"/>
      <c r="JLO79" s="3200"/>
      <c r="JLP79" s="3201"/>
      <c r="JLQ79" s="3202"/>
      <c r="JLR79" s="3203"/>
      <c r="JLS79" s="3200"/>
      <c r="JLT79" s="3204"/>
      <c r="JLU79" s="3179"/>
      <c r="JLV79" s="3205"/>
      <c r="JLW79" s="3206"/>
      <c r="JLX79" s="3207"/>
      <c r="JLY79" s="3208"/>
      <c r="JLZ79" s="3209"/>
      <c r="JMA79" s="3208"/>
      <c r="JMB79" s="3209"/>
      <c r="JMC79" s="3200"/>
      <c r="JMD79" s="3201"/>
      <c r="JME79" s="3208"/>
      <c r="JMF79" s="3206"/>
      <c r="JMG79" s="3200"/>
      <c r="JMH79" s="3201"/>
      <c r="JMI79" s="3202"/>
      <c r="JMJ79" s="3203"/>
      <c r="JMK79" s="3200"/>
      <c r="JML79" s="3204"/>
      <c r="JMM79" s="3179"/>
      <c r="JMN79" s="3205"/>
      <c r="JMO79" s="3206"/>
      <c r="JMP79" s="3207"/>
      <c r="JMQ79" s="3208"/>
      <c r="JMR79" s="3209"/>
      <c r="JMS79" s="3208"/>
      <c r="JMT79" s="3209"/>
      <c r="JMU79" s="3200"/>
      <c r="JMV79" s="3201"/>
      <c r="JMW79" s="3208"/>
      <c r="JMX79" s="3206"/>
      <c r="JMY79" s="3200"/>
      <c r="JMZ79" s="3201"/>
      <c r="JNA79" s="3202"/>
      <c r="JNB79" s="3203"/>
      <c r="JNC79" s="3200"/>
      <c r="JND79" s="3204"/>
      <c r="JNE79" s="3179"/>
      <c r="JNF79" s="3205"/>
      <c r="JNG79" s="3206"/>
      <c r="JNH79" s="3207"/>
      <c r="JNI79" s="3208"/>
      <c r="JNJ79" s="3209"/>
      <c r="JNK79" s="3208"/>
      <c r="JNL79" s="3209"/>
      <c r="JNM79" s="3200"/>
      <c r="JNN79" s="3201"/>
      <c r="JNO79" s="3208"/>
      <c r="JNP79" s="3206"/>
      <c r="JNQ79" s="3200"/>
      <c r="JNR79" s="3201"/>
      <c r="JNS79" s="3202"/>
      <c r="JNT79" s="3203"/>
      <c r="JNU79" s="3200"/>
      <c r="JNV79" s="3204"/>
      <c r="JNW79" s="3179"/>
      <c r="JNX79" s="3205"/>
      <c r="JNY79" s="3206"/>
      <c r="JNZ79" s="3207"/>
      <c r="JOA79" s="3208"/>
      <c r="JOB79" s="3209"/>
      <c r="JOC79" s="3208"/>
      <c r="JOD79" s="3209"/>
      <c r="JOE79" s="3200"/>
      <c r="JOF79" s="3201"/>
      <c r="JOG79" s="3208"/>
      <c r="JOH79" s="3206"/>
      <c r="JOI79" s="3200"/>
      <c r="JOJ79" s="3201"/>
      <c r="JOK79" s="3202"/>
      <c r="JOL79" s="3203"/>
      <c r="JOM79" s="3200"/>
      <c r="JON79" s="3204"/>
      <c r="JOO79" s="3179"/>
      <c r="JOP79" s="3205"/>
      <c r="JOQ79" s="3206"/>
      <c r="JOR79" s="3207"/>
      <c r="JOS79" s="3208"/>
      <c r="JOT79" s="3209"/>
      <c r="JOU79" s="3208"/>
      <c r="JOV79" s="3209"/>
      <c r="JOW79" s="3200"/>
      <c r="JOX79" s="3201"/>
      <c r="JOY79" s="3208"/>
      <c r="JOZ79" s="3206"/>
      <c r="JPA79" s="3200"/>
      <c r="JPB79" s="3201"/>
      <c r="JPC79" s="3202"/>
      <c r="JPD79" s="3203"/>
      <c r="JPE79" s="3200"/>
      <c r="JPF79" s="3204"/>
      <c r="JPG79" s="3179"/>
      <c r="JPH79" s="3205"/>
      <c r="JPI79" s="3206"/>
      <c r="JPJ79" s="3207"/>
      <c r="JPK79" s="3208"/>
      <c r="JPL79" s="3209"/>
      <c r="JPM79" s="3208"/>
      <c r="JPN79" s="3209"/>
      <c r="JPO79" s="3200"/>
      <c r="JPP79" s="3201"/>
      <c r="JPQ79" s="3208"/>
      <c r="JPR79" s="3206"/>
      <c r="JPS79" s="3200"/>
      <c r="JPT79" s="3201"/>
      <c r="JPU79" s="3202"/>
      <c r="JPV79" s="3203"/>
      <c r="JPW79" s="3200"/>
      <c r="JPX79" s="3204"/>
      <c r="JPY79" s="3179"/>
      <c r="JPZ79" s="3205"/>
      <c r="JQA79" s="3206"/>
      <c r="JQB79" s="3207"/>
      <c r="JQC79" s="3208"/>
      <c r="JQD79" s="3209"/>
      <c r="JQE79" s="3208"/>
      <c r="JQF79" s="3209"/>
      <c r="JQG79" s="3200"/>
      <c r="JQH79" s="3201"/>
      <c r="JQI79" s="3208"/>
      <c r="JQJ79" s="3206"/>
      <c r="JQK79" s="3200"/>
      <c r="JQL79" s="3201"/>
      <c r="JQM79" s="3202"/>
      <c r="JQN79" s="3203"/>
      <c r="JQO79" s="3200"/>
      <c r="JQP79" s="3204"/>
      <c r="JQQ79" s="3179"/>
      <c r="JQR79" s="3205"/>
      <c r="JQS79" s="3206"/>
      <c r="JQT79" s="3207"/>
      <c r="JQU79" s="3208"/>
      <c r="JQV79" s="3209"/>
      <c r="JQW79" s="3208"/>
      <c r="JQX79" s="3209"/>
      <c r="JQY79" s="3200"/>
      <c r="JQZ79" s="3201"/>
      <c r="JRA79" s="3208"/>
      <c r="JRB79" s="3206"/>
      <c r="JRC79" s="3200"/>
      <c r="JRD79" s="3201"/>
      <c r="JRE79" s="3202"/>
      <c r="JRF79" s="3203"/>
      <c r="JRG79" s="3200"/>
      <c r="JRH79" s="3204"/>
      <c r="JRI79" s="3179"/>
      <c r="JRJ79" s="3205"/>
      <c r="JRK79" s="3206"/>
      <c r="JRL79" s="3207"/>
      <c r="JRM79" s="3208"/>
      <c r="JRN79" s="3209"/>
      <c r="JRO79" s="3208"/>
      <c r="JRP79" s="3209"/>
      <c r="JRQ79" s="3200"/>
      <c r="JRR79" s="3201"/>
      <c r="JRS79" s="3208"/>
      <c r="JRT79" s="3206"/>
      <c r="JRU79" s="3200"/>
      <c r="JRV79" s="3201"/>
      <c r="JRW79" s="3202"/>
      <c r="JRX79" s="3203"/>
      <c r="JRY79" s="3200"/>
      <c r="JRZ79" s="3204"/>
      <c r="JSA79" s="3179"/>
      <c r="JSB79" s="3205"/>
      <c r="JSC79" s="3206"/>
      <c r="JSD79" s="3207"/>
      <c r="JSE79" s="3208"/>
      <c r="JSF79" s="3209"/>
      <c r="JSG79" s="3208"/>
      <c r="JSH79" s="3209"/>
      <c r="JSI79" s="3200"/>
      <c r="JSJ79" s="3201"/>
      <c r="JSK79" s="3208"/>
      <c r="JSL79" s="3206"/>
      <c r="JSM79" s="3200"/>
      <c r="JSN79" s="3201"/>
      <c r="JSO79" s="3202"/>
      <c r="JSP79" s="3203"/>
      <c r="JSQ79" s="3200"/>
      <c r="JSR79" s="3204"/>
      <c r="JSS79" s="3179"/>
      <c r="JST79" s="3205"/>
      <c r="JSU79" s="3206"/>
      <c r="JSV79" s="3207"/>
      <c r="JSW79" s="3208"/>
      <c r="JSX79" s="3209"/>
      <c r="JSY79" s="3208"/>
      <c r="JSZ79" s="3209"/>
      <c r="JTA79" s="3200"/>
      <c r="JTB79" s="3201"/>
      <c r="JTC79" s="3208"/>
      <c r="JTD79" s="3206"/>
      <c r="JTE79" s="3200"/>
      <c r="JTF79" s="3201"/>
      <c r="JTG79" s="3202"/>
      <c r="JTH79" s="3203"/>
      <c r="JTI79" s="3200"/>
      <c r="JTJ79" s="3204"/>
      <c r="JTK79" s="3179"/>
      <c r="JTL79" s="3205"/>
      <c r="JTM79" s="3206"/>
      <c r="JTN79" s="3207"/>
      <c r="JTO79" s="3208"/>
      <c r="JTP79" s="3209"/>
      <c r="JTQ79" s="3208"/>
      <c r="JTR79" s="3209"/>
      <c r="JTS79" s="3200"/>
      <c r="JTT79" s="3201"/>
      <c r="JTU79" s="3208"/>
      <c r="JTV79" s="3206"/>
      <c r="JTW79" s="3200"/>
      <c r="JTX79" s="3201"/>
      <c r="JTY79" s="3202"/>
      <c r="JTZ79" s="3203"/>
      <c r="JUA79" s="3200"/>
      <c r="JUB79" s="3204"/>
      <c r="JUC79" s="3179"/>
      <c r="JUD79" s="3205"/>
      <c r="JUE79" s="3206"/>
      <c r="JUF79" s="3207"/>
      <c r="JUG79" s="3208"/>
      <c r="JUH79" s="3209"/>
      <c r="JUI79" s="3208"/>
      <c r="JUJ79" s="3209"/>
      <c r="JUK79" s="3200"/>
      <c r="JUL79" s="3201"/>
      <c r="JUM79" s="3208"/>
      <c r="JUN79" s="3206"/>
      <c r="JUO79" s="3200"/>
      <c r="JUP79" s="3201"/>
      <c r="JUQ79" s="3202"/>
      <c r="JUR79" s="3203"/>
      <c r="JUS79" s="3200"/>
      <c r="JUT79" s="3204"/>
      <c r="JUU79" s="3179"/>
      <c r="JUV79" s="3205"/>
      <c r="JUW79" s="3206"/>
      <c r="JUX79" s="3207"/>
      <c r="JUY79" s="3208"/>
      <c r="JUZ79" s="3209"/>
      <c r="JVA79" s="3208"/>
      <c r="JVB79" s="3209"/>
      <c r="JVC79" s="3200"/>
      <c r="JVD79" s="3201"/>
      <c r="JVE79" s="3208"/>
      <c r="JVF79" s="3206"/>
      <c r="JVG79" s="3200"/>
      <c r="JVH79" s="3201"/>
      <c r="JVI79" s="3202"/>
      <c r="JVJ79" s="3203"/>
      <c r="JVK79" s="3200"/>
      <c r="JVL79" s="3204"/>
      <c r="JVM79" s="3179"/>
      <c r="JVN79" s="3205"/>
      <c r="JVO79" s="3206"/>
      <c r="JVP79" s="3207"/>
      <c r="JVQ79" s="3208"/>
      <c r="JVR79" s="3209"/>
      <c r="JVS79" s="3208"/>
      <c r="JVT79" s="3209"/>
      <c r="JVU79" s="3200"/>
      <c r="JVV79" s="3201"/>
      <c r="JVW79" s="3208"/>
      <c r="JVX79" s="3206"/>
      <c r="JVY79" s="3200"/>
      <c r="JVZ79" s="3201"/>
      <c r="JWA79" s="3202"/>
      <c r="JWB79" s="3203"/>
      <c r="JWC79" s="3200"/>
      <c r="JWD79" s="3204"/>
      <c r="JWE79" s="3179"/>
      <c r="JWF79" s="3205"/>
      <c r="JWG79" s="3206"/>
      <c r="JWH79" s="3207"/>
      <c r="JWI79" s="3208"/>
      <c r="JWJ79" s="3209"/>
      <c r="JWK79" s="3208"/>
      <c r="JWL79" s="3209"/>
      <c r="JWM79" s="3200"/>
      <c r="JWN79" s="3201"/>
      <c r="JWO79" s="3208"/>
      <c r="JWP79" s="3206"/>
      <c r="JWQ79" s="3200"/>
      <c r="JWR79" s="3201"/>
      <c r="JWS79" s="3202"/>
      <c r="JWT79" s="3203"/>
      <c r="JWU79" s="3200"/>
      <c r="JWV79" s="3204"/>
      <c r="JWW79" s="3179"/>
      <c r="JWX79" s="3205"/>
      <c r="JWY79" s="3206"/>
      <c r="JWZ79" s="3207"/>
      <c r="JXA79" s="3208"/>
      <c r="JXB79" s="3209"/>
      <c r="JXC79" s="3208"/>
      <c r="JXD79" s="3209"/>
      <c r="JXE79" s="3200"/>
      <c r="JXF79" s="3201"/>
      <c r="JXG79" s="3208"/>
      <c r="JXH79" s="3206"/>
      <c r="JXI79" s="3200"/>
      <c r="JXJ79" s="3201"/>
      <c r="JXK79" s="3202"/>
      <c r="JXL79" s="3203"/>
      <c r="JXM79" s="3200"/>
      <c r="JXN79" s="3204"/>
      <c r="JXO79" s="3179"/>
      <c r="JXP79" s="3205"/>
      <c r="JXQ79" s="3206"/>
      <c r="JXR79" s="3207"/>
      <c r="JXS79" s="3208"/>
      <c r="JXT79" s="3209"/>
      <c r="JXU79" s="3208"/>
      <c r="JXV79" s="3209"/>
      <c r="JXW79" s="3200"/>
      <c r="JXX79" s="3201"/>
      <c r="JXY79" s="3208"/>
      <c r="JXZ79" s="3206"/>
      <c r="JYA79" s="3200"/>
      <c r="JYB79" s="3201"/>
      <c r="JYC79" s="3202"/>
      <c r="JYD79" s="3203"/>
      <c r="JYE79" s="3200"/>
      <c r="JYF79" s="3204"/>
      <c r="JYG79" s="3179"/>
      <c r="JYH79" s="3205"/>
      <c r="JYI79" s="3206"/>
      <c r="JYJ79" s="3207"/>
      <c r="JYK79" s="3208"/>
      <c r="JYL79" s="3209"/>
      <c r="JYM79" s="3208"/>
      <c r="JYN79" s="3209"/>
      <c r="JYO79" s="3200"/>
      <c r="JYP79" s="3201"/>
      <c r="JYQ79" s="3208"/>
      <c r="JYR79" s="3206"/>
      <c r="JYS79" s="3200"/>
      <c r="JYT79" s="3201"/>
      <c r="JYU79" s="3202"/>
      <c r="JYV79" s="3203"/>
      <c r="JYW79" s="3200"/>
      <c r="JYX79" s="3204"/>
      <c r="JYY79" s="3179"/>
      <c r="JYZ79" s="3205"/>
      <c r="JZA79" s="3206"/>
      <c r="JZB79" s="3207"/>
      <c r="JZC79" s="3208"/>
      <c r="JZD79" s="3209"/>
      <c r="JZE79" s="3208"/>
      <c r="JZF79" s="3209"/>
      <c r="JZG79" s="3200"/>
      <c r="JZH79" s="3201"/>
      <c r="JZI79" s="3208"/>
      <c r="JZJ79" s="3206"/>
      <c r="JZK79" s="3200"/>
      <c r="JZL79" s="3201"/>
      <c r="JZM79" s="3202"/>
      <c r="JZN79" s="3203"/>
      <c r="JZO79" s="3200"/>
      <c r="JZP79" s="3204"/>
      <c r="JZQ79" s="3179"/>
      <c r="JZR79" s="3205"/>
      <c r="JZS79" s="3206"/>
      <c r="JZT79" s="3207"/>
      <c r="JZU79" s="3208"/>
      <c r="JZV79" s="3209"/>
      <c r="JZW79" s="3208"/>
      <c r="JZX79" s="3209"/>
      <c r="JZY79" s="3200"/>
      <c r="JZZ79" s="3201"/>
      <c r="KAA79" s="3208"/>
      <c r="KAB79" s="3206"/>
      <c r="KAC79" s="3200"/>
      <c r="KAD79" s="3201"/>
      <c r="KAE79" s="3202"/>
      <c r="KAF79" s="3203"/>
      <c r="KAG79" s="3200"/>
      <c r="KAH79" s="3204"/>
      <c r="KAI79" s="3179"/>
      <c r="KAJ79" s="3205"/>
      <c r="KAK79" s="3206"/>
      <c r="KAL79" s="3207"/>
      <c r="KAM79" s="3208"/>
      <c r="KAN79" s="3209"/>
      <c r="KAO79" s="3208"/>
      <c r="KAP79" s="3209"/>
      <c r="KAQ79" s="3200"/>
      <c r="KAR79" s="3201"/>
      <c r="KAS79" s="3208"/>
      <c r="KAT79" s="3206"/>
      <c r="KAU79" s="3200"/>
      <c r="KAV79" s="3201"/>
      <c r="KAW79" s="3202"/>
      <c r="KAX79" s="3203"/>
      <c r="KAY79" s="3200"/>
      <c r="KAZ79" s="3204"/>
      <c r="KBA79" s="3179"/>
      <c r="KBB79" s="3205"/>
      <c r="KBC79" s="3206"/>
      <c r="KBD79" s="3207"/>
      <c r="KBE79" s="3208"/>
      <c r="KBF79" s="3209"/>
      <c r="KBG79" s="3208"/>
      <c r="KBH79" s="3209"/>
      <c r="KBI79" s="3200"/>
      <c r="KBJ79" s="3201"/>
      <c r="KBK79" s="3208"/>
      <c r="KBL79" s="3206"/>
      <c r="KBM79" s="3200"/>
      <c r="KBN79" s="3201"/>
      <c r="KBO79" s="3202"/>
      <c r="KBP79" s="3203"/>
      <c r="KBQ79" s="3200"/>
      <c r="KBR79" s="3204"/>
      <c r="KBS79" s="3179"/>
      <c r="KBT79" s="3205"/>
      <c r="KBU79" s="3206"/>
      <c r="KBV79" s="3207"/>
      <c r="KBW79" s="3208"/>
      <c r="KBX79" s="3209"/>
      <c r="KBY79" s="3208"/>
      <c r="KBZ79" s="3209"/>
      <c r="KCA79" s="3200"/>
      <c r="KCB79" s="3201"/>
      <c r="KCC79" s="3208"/>
      <c r="KCD79" s="3206"/>
      <c r="KCE79" s="3200"/>
      <c r="KCF79" s="3201"/>
      <c r="KCG79" s="3202"/>
      <c r="KCH79" s="3203"/>
      <c r="KCI79" s="3200"/>
      <c r="KCJ79" s="3204"/>
      <c r="KCK79" s="3179"/>
      <c r="KCL79" s="3205"/>
      <c r="KCM79" s="3206"/>
      <c r="KCN79" s="3207"/>
      <c r="KCO79" s="3208"/>
      <c r="KCP79" s="3209"/>
      <c r="KCQ79" s="3208"/>
      <c r="KCR79" s="3209"/>
      <c r="KCS79" s="3200"/>
      <c r="KCT79" s="3201"/>
      <c r="KCU79" s="3208"/>
      <c r="KCV79" s="3206"/>
      <c r="KCW79" s="3200"/>
      <c r="KCX79" s="3201"/>
      <c r="KCY79" s="3202"/>
      <c r="KCZ79" s="3203"/>
      <c r="KDA79" s="3200"/>
      <c r="KDB79" s="3204"/>
      <c r="KDC79" s="3179"/>
      <c r="KDD79" s="3205"/>
      <c r="KDE79" s="3206"/>
      <c r="KDF79" s="3207"/>
      <c r="KDG79" s="3208"/>
      <c r="KDH79" s="3209"/>
      <c r="KDI79" s="3208"/>
      <c r="KDJ79" s="3209"/>
      <c r="KDK79" s="3200"/>
      <c r="KDL79" s="3201"/>
      <c r="KDM79" s="3208"/>
      <c r="KDN79" s="3206"/>
      <c r="KDO79" s="3200"/>
      <c r="KDP79" s="3201"/>
      <c r="KDQ79" s="3202"/>
      <c r="KDR79" s="3203"/>
      <c r="KDS79" s="3200"/>
      <c r="KDT79" s="3204"/>
      <c r="KDU79" s="3179"/>
      <c r="KDV79" s="3205"/>
      <c r="KDW79" s="3206"/>
      <c r="KDX79" s="3207"/>
      <c r="KDY79" s="3208"/>
      <c r="KDZ79" s="3209"/>
      <c r="KEA79" s="3208"/>
      <c r="KEB79" s="3209"/>
      <c r="KEC79" s="3200"/>
      <c r="KED79" s="3201"/>
      <c r="KEE79" s="3208"/>
      <c r="KEF79" s="3206"/>
      <c r="KEG79" s="3200"/>
      <c r="KEH79" s="3201"/>
      <c r="KEI79" s="3202"/>
      <c r="KEJ79" s="3203"/>
      <c r="KEK79" s="3200"/>
      <c r="KEL79" s="3204"/>
      <c r="KEM79" s="3179"/>
      <c r="KEN79" s="3205"/>
      <c r="KEO79" s="3206"/>
      <c r="KEP79" s="3207"/>
      <c r="KEQ79" s="3208"/>
      <c r="KER79" s="3209"/>
      <c r="KES79" s="3208"/>
      <c r="KET79" s="3209"/>
      <c r="KEU79" s="3200"/>
      <c r="KEV79" s="3201"/>
      <c r="KEW79" s="3208"/>
      <c r="KEX79" s="3206"/>
      <c r="KEY79" s="3200"/>
      <c r="KEZ79" s="3201"/>
      <c r="KFA79" s="3202"/>
      <c r="KFB79" s="3203"/>
      <c r="KFC79" s="3200"/>
      <c r="KFD79" s="3204"/>
      <c r="KFE79" s="3179"/>
      <c r="KFF79" s="3205"/>
      <c r="KFG79" s="3206"/>
      <c r="KFH79" s="3207"/>
      <c r="KFI79" s="3208"/>
      <c r="KFJ79" s="3209"/>
      <c r="KFK79" s="3208"/>
      <c r="KFL79" s="3209"/>
      <c r="KFM79" s="3200"/>
      <c r="KFN79" s="3201"/>
      <c r="KFO79" s="3208"/>
      <c r="KFP79" s="3206"/>
      <c r="KFQ79" s="3200"/>
      <c r="KFR79" s="3201"/>
      <c r="KFS79" s="3202"/>
      <c r="KFT79" s="3203"/>
      <c r="KFU79" s="3200"/>
      <c r="KFV79" s="3204"/>
      <c r="KFW79" s="3179"/>
      <c r="KFX79" s="3205"/>
      <c r="KFY79" s="3206"/>
      <c r="KFZ79" s="3207"/>
      <c r="KGA79" s="3208"/>
      <c r="KGB79" s="3209"/>
      <c r="KGC79" s="3208"/>
      <c r="KGD79" s="3209"/>
      <c r="KGE79" s="3200"/>
      <c r="KGF79" s="3201"/>
      <c r="KGG79" s="3208"/>
      <c r="KGH79" s="3206"/>
      <c r="KGI79" s="3200"/>
      <c r="KGJ79" s="3201"/>
      <c r="KGK79" s="3202"/>
      <c r="KGL79" s="3203"/>
      <c r="KGM79" s="3200"/>
      <c r="KGN79" s="3204"/>
      <c r="KGO79" s="3179"/>
      <c r="KGP79" s="3205"/>
      <c r="KGQ79" s="3206"/>
      <c r="KGR79" s="3207"/>
      <c r="KGS79" s="3208"/>
      <c r="KGT79" s="3209"/>
      <c r="KGU79" s="3208"/>
      <c r="KGV79" s="3209"/>
      <c r="KGW79" s="3200"/>
      <c r="KGX79" s="3201"/>
      <c r="KGY79" s="3208"/>
      <c r="KGZ79" s="3206"/>
      <c r="KHA79" s="3200"/>
      <c r="KHB79" s="3201"/>
      <c r="KHC79" s="3202"/>
      <c r="KHD79" s="3203"/>
      <c r="KHE79" s="3200"/>
      <c r="KHF79" s="3204"/>
      <c r="KHG79" s="3179"/>
      <c r="KHH79" s="3205"/>
      <c r="KHI79" s="3206"/>
      <c r="KHJ79" s="3207"/>
      <c r="KHK79" s="3208"/>
      <c r="KHL79" s="3209"/>
      <c r="KHM79" s="3208"/>
      <c r="KHN79" s="3209"/>
      <c r="KHO79" s="3200"/>
      <c r="KHP79" s="3201"/>
      <c r="KHQ79" s="3208"/>
      <c r="KHR79" s="3206"/>
      <c r="KHS79" s="3200"/>
      <c r="KHT79" s="3201"/>
      <c r="KHU79" s="3202"/>
      <c r="KHV79" s="3203"/>
      <c r="KHW79" s="3200"/>
      <c r="KHX79" s="3204"/>
      <c r="KHY79" s="3179"/>
      <c r="KHZ79" s="3205"/>
      <c r="KIA79" s="3206"/>
      <c r="KIB79" s="3207"/>
      <c r="KIC79" s="3208"/>
      <c r="KID79" s="3209"/>
      <c r="KIE79" s="3208"/>
      <c r="KIF79" s="3209"/>
      <c r="KIG79" s="3200"/>
      <c r="KIH79" s="3201"/>
      <c r="KII79" s="3208"/>
      <c r="KIJ79" s="3206"/>
      <c r="KIK79" s="3200"/>
      <c r="KIL79" s="3201"/>
      <c r="KIM79" s="3202"/>
      <c r="KIN79" s="3203"/>
      <c r="KIO79" s="3200"/>
      <c r="KIP79" s="3204"/>
      <c r="KIQ79" s="3179"/>
      <c r="KIR79" s="3205"/>
      <c r="KIS79" s="3206"/>
      <c r="KIT79" s="3207"/>
      <c r="KIU79" s="3208"/>
      <c r="KIV79" s="3209"/>
      <c r="KIW79" s="3208"/>
      <c r="KIX79" s="3209"/>
      <c r="KIY79" s="3200"/>
      <c r="KIZ79" s="3201"/>
      <c r="KJA79" s="3208"/>
      <c r="KJB79" s="3206"/>
      <c r="KJC79" s="3200"/>
      <c r="KJD79" s="3201"/>
      <c r="KJE79" s="3202"/>
      <c r="KJF79" s="3203"/>
      <c r="KJG79" s="3200"/>
      <c r="KJH79" s="3204"/>
      <c r="KJI79" s="3179"/>
      <c r="KJJ79" s="3205"/>
      <c r="KJK79" s="3206"/>
      <c r="KJL79" s="3207"/>
      <c r="KJM79" s="3208"/>
      <c r="KJN79" s="3209"/>
      <c r="KJO79" s="3208"/>
      <c r="KJP79" s="3209"/>
      <c r="KJQ79" s="3200"/>
      <c r="KJR79" s="3201"/>
      <c r="KJS79" s="3208"/>
      <c r="KJT79" s="3206"/>
      <c r="KJU79" s="3200"/>
      <c r="KJV79" s="3201"/>
      <c r="KJW79" s="3202"/>
      <c r="KJX79" s="3203"/>
      <c r="KJY79" s="3200"/>
      <c r="KJZ79" s="3204"/>
      <c r="KKA79" s="3179"/>
      <c r="KKB79" s="3205"/>
      <c r="KKC79" s="3206"/>
      <c r="KKD79" s="3207"/>
      <c r="KKE79" s="3208"/>
      <c r="KKF79" s="3209"/>
      <c r="KKG79" s="3208"/>
      <c r="KKH79" s="3209"/>
      <c r="KKI79" s="3200"/>
      <c r="KKJ79" s="3201"/>
      <c r="KKK79" s="3208"/>
      <c r="KKL79" s="3206"/>
      <c r="KKM79" s="3200"/>
      <c r="KKN79" s="3201"/>
      <c r="KKO79" s="3202"/>
      <c r="KKP79" s="3203"/>
      <c r="KKQ79" s="3200"/>
      <c r="KKR79" s="3204"/>
      <c r="KKS79" s="3179"/>
      <c r="KKT79" s="3205"/>
      <c r="KKU79" s="3206"/>
      <c r="KKV79" s="3207"/>
      <c r="KKW79" s="3208"/>
      <c r="KKX79" s="3209"/>
      <c r="KKY79" s="3208"/>
      <c r="KKZ79" s="3209"/>
      <c r="KLA79" s="3200"/>
      <c r="KLB79" s="3201"/>
      <c r="KLC79" s="3208"/>
      <c r="KLD79" s="3206"/>
      <c r="KLE79" s="3200"/>
      <c r="KLF79" s="3201"/>
      <c r="KLG79" s="3202"/>
      <c r="KLH79" s="3203"/>
      <c r="KLI79" s="3200"/>
      <c r="KLJ79" s="3204"/>
      <c r="KLK79" s="3179"/>
      <c r="KLL79" s="3205"/>
      <c r="KLM79" s="3206"/>
      <c r="KLN79" s="3207"/>
      <c r="KLO79" s="3208"/>
      <c r="KLP79" s="3209"/>
      <c r="KLQ79" s="3208"/>
      <c r="KLR79" s="3209"/>
      <c r="KLS79" s="3200"/>
      <c r="KLT79" s="3201"/>
      <c r="KLU79" s="3208"/>
      <c r="KLV79" s="3206"/>
      <c r="KLW79" s="3200"/>
      <c r="KLX79" s="3201"/>
      <c r="KLY79" s="3202"/>
      <c r="KLZ79" s="3203"/>
      <c r="KMA79" s="3200"/>
      <c r="KMB79" s="3204"/>
      <c r="KMC79" s="3179"/>
      <c r="KMD79" s="3205"/>
      <c r="KME79" s="3206"/>
      <c r="KMF79" s="3207"/>
      <c r="KMG79" s="3208"/>
      <c r="KMH79" s="3209"/>
      <c r="KMI79" s="3208"/>
      <c r="KMJ79" s="3209"/>
      <c r="KMK79" s="3200"/>
      <c r="KML79" s="3201"/>
      <c r="KMM79" s="3208"/>
      <c r="KMN79" s="3206"/>
      <c r="KMO79" s="3200"/>
      <c r="KMP79" s="3201"/>
      <c r="KMQ79" s="3202"/>
      <c r="KMR79" s="3203"/>
      <c r="KMS79" s="3200"/>
      <c r="KMT79" s="3204"/>
      <c r="KMU79" s="3179"/>
      <c r="KMV79" s="3205"/>
      <c r="KMW79" s="3206"/>
      <c r="KMX79" s="3207"/>
      <c r="KMY79" s="3208"/>
      <c r="KMZ79" s="3209"/>
      <c r="KNA79" s="3208"/>
      <c r="KNB79" s="3209"/>
      <c r="KNC79" s="3200"/>
      <c r="KND79" s="3201"/>
      <c r="KNE79" s="3208"/>
      <c r="KNF79" s="3206"/>
      <c r="KNG79" s="3200"/>
      <c r="KNH79" s="3201"/>
      <c r="KNI79" s="3202"/>
      <c r="KNJ79" s="3203"/>
      <c r="KNK79" s="3200"/>
      <c r="KNL79" s="3204"/>
      <c r="KNM79" s="3179"/>
      <c r="KNN79" s="3205"/>
      <c r="KNO79" s="3206"/>
      <c r="KNP79" s="3207"/>
      <c r="KNQ79" s="3208"/>
      <c r="KNR79" s="3209"/>
      <c r="KNS79" s="3208"/>
      <c r="KNT79" s="3209"/>
      <c r="KNU79" s="3200"/>
      <c r="KNV79" s="3201"/>
      <c r="KNW79" s="3208"/>
      <c r="KNX79" s="3206"/>
      <c r="KNY79" s="3200"/>
      <c r="KNZ79" s="3201"/>
      <c r="KOA79" s="3202"/>
      <c r="KOB79" s="3203"/>
      <c r="KOC79" s="3200"/>
      <c r="KOD79" s="3204"/>
      <c r="KOE79" s="3179"/>
      <c r="KOF79" s="3205"/>
      <c r="KOG79" s="3206"/>
      <c r="KOH79" s="3207"/>
      <c r="KOI79" s="3208"/>
      <c r="KOJ79" s="3209"/>
      <c r="KOK79" s="3208"/>
      <c r="KOL79" s="3209"/>
      <c r="KOM79" s="3200"/>
      <c r="KON79" s="3201"/>
      <c r="KOO79" s="3208"/>
      <c r="KOP79" s="3206"/>
      <c r="KOQ79" s="3200"/>
      <c r="KOR79" s="3201"/>
      <c r="KOS79" s="3202"/>
      <c r="KOT79" s="3203"/>
      <c r="KOU79" s="3200"/>
      <c r="KOV79" s="3204"/>
      <c r="KOW79" s="3179"/>
      <c r="KOX79" s="3205"/>
      <c r="KOY79" s="3206"/>
      <c r="KOZ79" s="3207"/>
      <c r="KPA79" s="3208"/>
      <c r="KPB79" s="3209"/>
      <c r="KPC79" s="3208"/>
      <c r="KPD79" s="3209"/>
      <c r="KPE79" s="3200"/>
      <c r="KPF79" s="3201"/>
      <c r="KPG79" s="3208"/>
      <c r="KPH79" s="3206"/>
      <c r="KPI79" s="3200"/>
      <c r="KPJ79" s="3201"/>
      <c r="KPK79" s="3202"/>
      <c r="KPL79" s="3203"/>
      <c r="KPM79" s="3200"/>
      <c r="KPN79" s="3204"/>
      <c r="KPO79" s="3179"/>
      <c r="KPP79" s="3205"/>
      <c r="KPQ79" s="3206"/>
      <c r="KPR79" s="3207"/>
      <c r="KPS79" s="3208"/>
      <c r="KPT79" s="3209"/>
      <c r="KPU79" s="3208"/>
      <c r="KPV79" s="3209"/>
      <c r="KPW79" s="3200"/>
      <c r="KPX79" s="3201"/>
      <c r="KPY79" s="3208"/>
      <c r="KPZ79" s="3206"/>
      <c r="KQA79" s="3200"/>
      <c r="KQB79" s="3201"/>
      <c r="KQC79" s="3202"/>
      <c r="KQD79" s="3203"/>
      <c r="KQE79" s="3200"/>
      <c r="KQF79" s="3204"/>
      <c r="KQG79" s="3179"/>
      <c r="KQH79" s="3205"/>
      <c r="KQI79" s="3206"/>
      <c r="KQJ79" s="3207"/>
      <c r="KQK79" s="3208"/>
      <c r="KQL79" s="3209"/>
      <c r="KQM79" s="3208"/>
      <c r="KQN79" s="3209"/>
      <c r="KQO79" s="3200"/>
      <c r="KQP79" s="3201"/>
      <c r="KQQ79" s="3208"/>
      <c r="KQR79" s="3206"/>
      <c r="KQS79" s="3200"/>
      <c r="KQT79" s="3201"/>
      <c r="KQU79" s="3202"/>
      <c r="KQV79" s="3203"/>
      <c r="KQW79" s="3200"/>
      <c r="KQX79" s="3204"/>
      <c r="KQY79" s="3179"/>
      <c r="KQZ79" s="3205"/>
      <c r="KRA79" s="3206"/>
      <c r="KRB79" s="3207"/>
      <c r="KRC79" s="3208"/>
      <c r="KRD79" s="3209"/>
      <c r="KRE79" s="3208"/>
      <c r="KRF79" s="3209"/>
      <c r="KRG79" s="3200"/>
      <c r="KRH79" s="3201"/>
      <c r="KRI79" s="3208"/>
      <c r="KRJ79" s="3206"/>
      <c r="KRK79" s="3200"/>
      <c r="KRL79" s="3201"/>
      <c r="KRM79" s="3202"/>
      <c r="KRN79" s="3203"/>
      <c r="KRO79" s="3200"/>
      <c r="KRP79" s="3204"/>
      <c r="KRQ79" s="3179"/>
      <c r="KRR79" s="3205"/>
      <c r="KRS79" s="3206"/>
      <c r="KRT79" s="3207"/>
      <c r="KRU79" s="3208"/>
      <c r="KRV79" s="3209"/>
      <c r="KRW79" s="3208"/>
      <c r="KRX79" s="3209"/>
      <c r="KRY79" s="3200"/>
      <c r="KRZ79" s="3201"/>
      <c r="KSA79" s="3208"/>
      <c r="KSB79" s="3206"/>
      <c r="KSC79" s="3200"/>
      <c r="KSD79" s="3201"/>
      <c r="KSE79" s="3202"/>
      <c r="KSF79" s="3203"/>
      <c r="KSG79" s="3200"/>
      <c r="KSH79" s="3204"/>
      <c r="KSI79" s="3179"/>
      <c r="KSJ79" s="3205"/>
      <c r="KSK79" s="3206"/>
      <c r="KSL79" s="3207"/>
      <c r="KSM79" s="3208"/>
      <c r="KSN79" s="3209"/>
      <c r="KSO79" s="3208"/>
      <c r="KSP79" s="3209"/>
      <c r="KSQ79" s="3200"/>
      <c r="KSR79" s="3201"/>
      <c r="KSS79" s="3208"/>
      <c r="KST79" s="3206"/>
      <c r="KSU79" s="3200"/>
      <c r="KSV79" s="3201"/>
      <c r="KSW79" s="3202"/>
      <c r="KSX79" s="3203"/>
      <c r="KSY79" s="3200"/>
      <c r="KSZ79" s="3204"/>
      <c r="KTA79" s="3179"/>
      <c r="KTB79" s="3205"/>
      <c r="KTC79" s="3206"/>
      <c r="KTD79" s="3207"/>
      <c r="KTE79" s="3208"/>
      <c r="KTF79" s="3209"/>
      <c r="KTG79" s="3208"/>
      <c r="KTH79" s="3209"/>
      <c r="KTI79" s="3200"/>
      <c r="KTJ79" s="3201"/>
      <c r="KTK79" s="3208"/>
      <c r="KTL79" s="3206"/>
      <c r="KTM79" s="3200"/>
      <c r="KTN79" s="3201"/>
      <c r="KTO79" s="3202"/>
      <c r="KTP79" s="3203"/>
      <c r="KTQ79" s="3200"/>
      <c r="KTR79" s="3204"/>
      <c r="KTS79" s="3179"/>
      <c r="KTT79" s="3205"/>
      <c r="KTU79" s="3206"/>
      <c r="KTV79" s="3207"/>
      <c r="KTW79" s="3208"/>
      <c r="KTX79" s="3209"/>
      <c r="KTY79" s="3208"/>
      <c r="KTZ79" s="3209"/>
      <c r="KUA79" s="3200"/>
      <c r="KUB79" s="3201"/>
      <c r="KUC79" s="3208"/>
      <c r="KUD79" s="3206"/>
      <c r="KUE79" s="3200"/>
      <c r="KUF79" s="3201"/>
      <c r="KUG79" s="3202"/>
      <c r="KUH79" s="3203"/>
      <c r="KUI79" s="3200"/>
      <c r="KUJ79" s="3204"/>
      <c r="KUK79" s="3179"/>
      <c r="KUL79" s="3205"/>
      <c r="KUM79" s="3206"/>
      <c r="KUN79" s="3207"/>
      <c r="KUO79" s="3208"/>
      <c r="KUP79" s="3209"/>
      <c r="KUQ79" s="3208"/>
      <c r="KUR79" s="3209"/>
      <c r="KUS79" s="3200"/>
      <c r="KUT79" s="3201"/>
      <c r="KUU79" s="3208"/>
      <c r="KUV79" s="3206"/>
      <c r="KUW79" s="3200"/>
      <c r="KUX79" s="3201"/>
      <c r="KUY79" s="3202"/>
      <c r="KUZ79" s="3203"/>
      <c r="KVA79" s="3200"/>
      <c r="KVB79" s="3204"/>
      <c r="KVC79" s="3179"/>
      <c r="KVD79" s="3205"/>
      <c r="KVE79" s="3206"/>
      <c r="KVF79" s="3207"/>
      <c r="KVG79" s="3208"/>
      <c r="KVH79" s="3209"/>
      <c r="KVI79" s="3208"/>
      <c r="KVJ79" s="3209"/>
      <c r="KVK79" s="3200"/>
      <c r="KVL79" s="3201"/>
      <c r="KVM79" s="3208"/>
      <c r="KVN79" s="3206"/>
      <c r="KVO79" s="3200"/>
      <c r="KVP79" s="3201"/>
      <c r="KVQ79" s="3202"/>
      <c r="KVR79" s="3203"/>
      <c r="KVS79" s="3200"/>
      <c r="KVT79" s="3204"/>
      <c r="KVU79" s="3179"/>
      <c r="KVV79" s="3205"/>
      <c r="KVW79" s="3206"/>
      <c r="KVX79" s="3207"/>
      <c r="KVY79" s="3208"/>
      <c r="KVZ79" s="3209"/>
      <c r="KWA79" s="3208"/>
      <c r="KWB79" s="3209"/>
      <c r="KWC79" s="3200"/>
      <c r="KWD79" s="3201"/>
      <c r="KWE79" s="3208"/>
      <c r="KWF79" s="3206"/>
      <c r="KWG79" s="3200"/>
      <c r="KWH79" s="3201"/>
      <c r="KWI79" s="3202"/>
      <c r="KWJ79" s="3203"/>
      <c r="KWK79" s="3200"/>
      <c r="KWL79" s="3204"/>
      <c r="KWM79" s="3179"/>
      <c r="KWN79" s="3205"/>
      <c r="KWO79" s="3206"/>
      <c r="KWP79" s="3207"/>
      <c r="KWQ79" s="3208"/>
      <c r="KWR79" s="3209"/>
      <c r="KWS79" s="3208"/>
      <c r="KWT79" s="3209"/>
      <c r="KWU79" s="3200"/>
      <c r="KWV79" s="3201"/>
      <c r="KWW79" s="3208"/>
      <c r="KWX79" s="3206"/>
      <c r="KWY79" s="3200"/>
      <c r="KWZ79" s="3201"/>
      <c r="KXA79" s="3202"/>
      <c r="KXB79" s="3203"/>
      <c r="KXC79" s="3200"/>
      <c r="KXD79" s="3204"/>
      <c r="KXE79" s="3179"/>
      <c r="KXF79" s="3205"/>
      <c r="KXG79" s="3206"/>
      <c r="KXH79" s="3207"/>
      <c r="KXI79" s="3208"/>
      <c r="KXJ79" s="3209"/>
      <c r="KXK79" s="3208"/>
      <c r="KXL79" s="3209"/>
      <c r="KXM79" s="3200"/>
      <c r="KXN79" s="3201"/>
      <c r="KXO79" s="3208"/>
      <c r="KXP79" s="3206"/>
      <c r="KXQ79" s="3200"/>
      <c r="KXR79" s="3201"/>
      <c r="KXS79" s="3202"/>
      <c r="KXT79" s="3203"/>
      <c r="KXU79" s="3200"/>
      <c r="KXV79" s="3204"/>
      <c r="KXW79" s="3179"/>
      <c r="KXX79" s="3205"/>
      <c r="KXY79" s="3206"/>
      <c r="KXZ79" s="3207"/>
      <c r="KYA79" s="3208"/>
      <c r="KYB79" s="3209"/>
      <c r="KYC79" s="3208"/>
      <c r="KYD79" s="3209"/>
      <c r="KYE79" s="3200"/>
      <c r="KYF79" s="3201"/>
      <c r="KYG79" s="3208"/>
      <c r="KYH79" s="3206"/>
      <c r="KYI79" s="3200"/>
      <c r="KYJ79" s="3201"/>
      <c r="KYK79" s="3202"/>
      <c r="KYL79" s="3203"/>
      <c r="KYM79" s="3200"/>
      <c r="KYN79" s="3204"/>
      <c r="KYO79" s="3179"/>
      <c r="KYP79" s="3205"/>
      <c r="KYQ79" s="3206"/>
      <c r="KYR79" s="3207"/>
      <c r="KYS79" s="3208"/>
      <c r="KYT79" s="3209"/>
      <c r="KYU79" s="3208"/>
      <c r="KYV79" s="3209"/>
      <c r="KYW79" s="3200"/>
      <c r="KYX79" s="3201"/>
      <c r="KYY79" s="3208"/>
      <c r="KYZ79" s="3206"/>
      <c r="KZA79" s="3200"/>
      <c r="KZB79" s="3201"/>
      <c r="KZC79" s="3202"/>
      <c r="KZD79" s="3203"/>
      <c r="KZE79" s="3200"/>
      <c r="KZF79" s="3204"/>
      <c r="KZG79" s="3179"/>
      <c r="KZH79" s="3205"/>
      <c r="KZI79" s="3206"/>
      <c r="KZJ79" s="3207"/>
      <c r="KZK79" s="3208"/>
      <c r="KZL79" s="3209"/>
      <c r="KZM79" s="3208"/>
      <c r="KZN79" s="3209"/>
      <c r="KZO79" s="3200"/>
      <c r="KZP79" s="3201"/>
      <c r="KZQ79" s="3208"/>
      <c r="KZR79" s="3206"/>
      <c r="KZS79" s="3200"/>
      <c r="KZT79" s="3201"/>
      <c r="KZU79" s="3202"/>
      <c r="KZV79" s="3203"/>
      <c r="KZW79" s="3200"/>
      <c r="KZX79" s="3204"/>
      <c r="KZY79" s="3179"/>
      <c r="KZZ79" s="3205"/>
      <c r="LAA79" s="3206"/>
      <c r="LAB79" s="3207"/>
      <c r="LAC79" s="3208"/>
      <c r="LAD79" s="3209"/>
      <c r="LAE79" s="3208"/>
      <c r="LAF79" s="3209"/>
      <c r="LAG79" s="3200"/>
      <c r="LAH79" s="3201"/>
      <c r="LAI79" s="3208"/>
      <c r="LAJ79" s="3206"/>
      <c r="LAK79" s="3200"/>
      <c r="LAL79" s="3201"/>
      <c r="LAM79" s="3202"/>
      <c r="LAN79" s="3203"/>
      <c r="LAO79" s="3200"/>
      <c r="LAP79" s="3204"/>
      <c r="LAQ79" s="3179"/>
      <c r="LAR79" s="3205"/>
      <c r="LAS79" s="3206"/>
      <c r="LAT79" s="3207"/>
      <c r="LAU79" s="3208"/>
      <c r="LAV79" s="3209"/>
      <c r="LAW79" s="3208"/>
      <c r="LAX79" s="3209"/>
      <c r="LAY79" s="3200"/>
      <c r="LAZ79" s="3201"/>
      <c r="LBA79" s="3208"/>
      <c r="LBB79" s="3206"/>
      <c r="LBC79" s="3200"/>
      <c r="LBD79" s="3201"/>
      <c r="LBE79" s="3202"/>
      <c r="LBF79" s="3203"/>
      <c r="LBG79" s="3200"/>
      <c r="LBH79" s="3204"/>
      <c r="LBI79" s="3179"/>
      <c r="LBJ79" s="3205"/>
      <c r="LBK79" s="3206"/>
      <c r="LBL79" s="3207"/>
      <c r="LBM79" s="3208"/>
      <c r="LBN79" s="3209"/>
      <c r="LBO79" s="3208"/>
      <c r="LBP79" s="3209"/>
      <c r="LBQ79" s="3200"/>
      <c r="LBR79" s="3201"/>
      <c r="LBS79" s="3208"/>
      <c r="LBT79" s="3206"/>
      <c r="LBU79" s="3200"/>
      <c r="LBV79" s="3201"/>
      <c r="LBW79" s="3202"/>
      <c r="LBX79" s="3203"/>
      <c r="LBY79" s="3200"/>
      <c r="LBZ79" s="3204"/>
      <c r="LCA79" s="3179"/>
      <c r="LCB79" s="3205"/>
      <c r="LCC79" s="3206"/>
      <c r="LCD79" s="3207"/>
      <c r="LCE79" s="3208"/>
      <c r="LCF79" s="3209"/>
      <c r="LCG79" s="3208"/>
      <c r="LCH79" s="3209"/>
      <c r="LCI79" s="3200"/>
      <c r="LCJ79" s="3201"/>
      <c r="LCK79" s="3208"/>
      <c r="LCL79" s="3206"/>
      <c r="LCM79" s="3200"/>
      <c r="LCN79" s="3201"/>
      <c r="LCO79" s="3202"/>
      <c r="LCP79" s="3203"/>
      <c r="LCQ79" s="3200"/>
      <c r="LCR79" s="3204"/>
      <c r="LCS79" s="3179"/>
      <c r="LCT79" s="3205"/>
      <c r="LCU79" s="3206"/>
      <c r="LCV79" s="3207"/>
      <c r="LCW79" s="3208"/>
      <c r="LCX79" s="3209"/>
      <c r="LCY79" s="3208"/>
      <c r="LCZ79" s="3209"/>
      <c r="LDA79" s="3200"/>
      <c r="LDB79" s="3201"/>
      <c r="LDC79" s="3208"/>
      <c r="LDD79" s="3206"/>
      <c r="LDE79" s="3200"/>
      <c r="LDF79" s="3201"/>
      <c r="LDG79" s="3202"/>
      <c r="LDH79" s="3203"/>
      <c r="LDI79" s="3200"/>
      <c r="LDJ79" s="3204"/>
      <c r="LDK79" s="3179"/>
      <c r="LDL79" s="3205"/>
      <c r="LDM79" s="3206"/>
      <c r="LDN79" s="3207"/>
      <c r="LDO79" s="3208"/>
      <c r="LDP79" s="3209"/>
      <c r="LDQ79" s="3208"/>
      <c r="LDR79" s="3209"/>
      <c r="LDS79" s="3200"/>
      <c r="LDT79" s="3201"/>
      <c r="LDU79" s="3208"/>
      <c r="LDV79" s="3206"/>
      <c r="LDW79" s="3200"/>
      <c r="LDX79" s="3201"/>
      <c r="LDY79" s="3202"/>
      <c r="LDZ79" s="3203"/>
      <c r="LEA79" s="3200"/>
      <c r="LEB79" s="3204"/>
      <c r="LEC79" s="3179"/>
      <c r="LED79" s="3205"/>
      <c r="LEE79" s="3206"/>
      <c r="LEF79" s="3207"/>
      <c r="LEG79" s="3208"/>
      <c r="LEH79" s="3209"/>
      <c r="LEI79" s="3208"/>
      <c r="LEJ79" s="3209"/>
      <c r="LEK79" s="3200"/>
      <c r="LEL79" s="3201"/>
      <c r="LEM79" s="3208"/>
      <c r="LEN79" s="3206"/>
      <c r="LEO79" s="3200"/>
      <c r="LEP79" s="3201"/>
      <c r="LEQ79" s="3202"/>
      <c r="LER79" s="3203"/>
      <c r="LES79" s="3200"/>
      <c r="LET79" s="3204"/>
      <c r="LEU79" s="3179"/>
      <c r="LEV79" s="3205"/>
      <c r="LEW79" s="3206"/>
      <c r="LEX79" s="3207"/>
      <c r="LEY79" s="3208"/>
      <c r="LEZ79" s="3209"/>
      <c r="LFA79" s="3208"/>
      <c r="LFB79" s="3209"/>
      <c r="LFC79" s="3200"/>
      <c r="LFD79" s="3201"/>
      <c r="LFE79" s="3208"/>
      <c r="LFF79" s="3206"/>
      <c r="LFG79" s="3200"/>
      <c r="LFH79" s="3201"/>
      <c r="LFI79" s="3202"/>
      <c r="LFJ79" s="3203"/>
      <c r="LFK79" s="3200"/>
      <c r="LFL79" s="3204"/>
      <c r="LFM79" s="3179"/>
      <c r="LFN79" s="3205"/>
      <c r="LFO79" s="3206"/>
      <c r="LFP79" s="3207"/>
      <c r="LFQ79" s="3208"/>
      <c r="LFR79" s="3209"/>
      <c r="LFS79" s="3208"/>
      <c r="LFT79" s="3209"/>
      <c r="LFU79" s="3200"/>
      <c r="LFV79" s="3201"/>
      <c r="LFW79" s="3208"/>
      <c r="LFX79" s="3206"/>
      <c r="LFY79" s="3200"/>
      <c r="LFZ79" s="3201"/>
      <c r="LGA79" s="3202"/>
      <c r="LGB79" s="3203"/>
      <c r="LGC79" s="3200"/>
      <c r="LGD79" s="3204"/>
      <c r="LGE79" s="3179"/>
      <c r="LGF79" s="3205"/>
      <c r="LGG79" s="3206"/>
      <c r="LGH79" s="3207"/>
      <c r="LGI79" s="3208"/>
      <c r="LGJ79" s="3209"/>
      <c r="LGK79" s="3208"/>
      <c r="LGL79" s="3209"/>
      <c r="LGM79" s="3200"/>
      <c r="LGN79" s="3201"/>
      <c r="LGO79" s="3208"/>
      <c r="LGP79" s="3206"/>
      <c r="LGQ79" s="3200"/>
      <c r="LGR79" s="3201"/>
      <c r="LGS79" s="3202"/>
      <c r="LGT79" s="3203"/>
      <c r="LGU79" s="3200"/>
      <c r="LGV79" s="3204"/>
      <c r="LGW79" s="3179"/>
      <c r="LGX79" s="3205"/>
      <c r="LGY79" s="3206"/>
      <c r="LGZ79" s="3207"/>
      <c r="LHA79" s="3208"/>
      <c r="LHB79" s="3209"/>
      <c r="LHC79" s="3208"/>
      <c r="LHD79" s="3209"/>
      <c r="LHE79" s="3200"/>
      <c r="LHF79" s="3201"/>
      <c r="LHG79" s="3208"/>
      <c r="LHH79" s="3206"/>
      <c r="LHI79" s="3200"/>
      <c r="LHJ79" s="3201"/>
      <c r="LHK79" s="3202"/>
      <c r="LHL79" s="3203"/>
      <c r="LHM79" s="3200"/>
      <c r="LHN79" s="3204"/>
      <c r="LHO79" s="3179"/>
      <c r="LHP79" s="3205"/>
      <c r="LHQ79" s="3206"/>
      <c r="LHR79" s="3207"/>
      <c r="LHS79" s="3208"/>
      <c r="LHT79" s="3209"/>
      <c r="LHU79" s="3208"/>
      <c r="LHV79" s="3209"/>
      <c r="LHW79" s="3200"/>
      <c r="LHX79" s="3201"/>
      <c r="LHY79" s="3208"/>
      <c r="LHZ79" s="3206"/>
      <c r="LIA79" s="3200"/>
      <c r="LIB79" s="3201"/>
      <c r="LIC79" s="3202"/>
      <c r="LID79" s="3203"/>
      <c r="LIE79" s="3200"/>
      <c r="LIF79" s="3204"/>
      <c r="LIG79" s="3179"/>
      <c r="LIH79" s="3205"/>
      <c r="LII79" s="3206"/>
      <c r="LIJ79" s="3207"/>
      <c r="LIK79" s="3208"/>
      <c r="LIL79" s="3209"/>
      <c r="LIM79" s="3208"/>
      <c r="LIN79" s="3209"/>
      <c r="LIO79" s="3200"/>
      <c r="LIP79" s="3201"/>
      <c r="LIQ79" s="3208"/>
      <c r="LIR79" s="3206"/>
      <c r="LIS79" s="3200"/>
      <c r="LIT79" s="3201"/>
      <c r="LIU79" s="3202"/>
      <c r="LIV79" s="3203"/>
      <c r="LIW79" s="3200"/>
      <c r="LIX79" s="3204"/>
      <c r="LIY79" s="3179"/>
      <c r="LIZ79" s="3205"/>
      <c r="LJA79" s="3206"/>
      <c r="LJB79" s="3207"/>
      <c r="LJC79" s="3208"/>
      <c r="LJD79" s="3209"/>
      <c r="LJE79" s="3208"/>
      <c r="LJF79" s="3209"/>
      <c r="LJG79" s="3200"/>
      <c r="LJH79" s="3201"/>
      <c r="LJI79" s="3208"/>
      <c r="LJJ79" s="3206"/>
      <c r="LJK79" s="3200"/>
      <c r="LJL79" s="3201"/>
      <c r="LJM79" s="3202"/>
      <c r="LJN79" s="3203"/>
      <c r="LJO79" s="3200"/>
      <c r="LJP79" s="3204"/>
      <c r="LJQ79" s="3179"/>
      <c r="LJR79" s="3205"/>
      <c r="LJS79" s="3206"/>
      <c r="LJT79" s="3207"/>
      <c r="LJU79" s="3208"/>
      <c r="LJV79" s="3209"/>
      <c r="LJW79" s="3208"/>
      <c r="LJX79" s="3209"/>
      <c r="LJY79" s="3200"/>
      <c r="LJZ79" s="3201"/>
      <c r="LKA79" s="3208"/>
      <c r="LKB79" s="3206"/>
      <c r="LKC79" s="3200"/>
      <c r="LKD79" s="3201"/>
      <c r="LKE79" s="3202"/>
      <c r="LKF79" s="3203"/>
      <c r="LKG79" s="3200"/>
      <c r="LKH79" s="3204"/>
      <c r="LKI79" s="3179"/>
      <c r="LKJ79" s="3205"/>
      <c r="LKK79" s="3206"/>
      <c r="LKL79" s="3207"/>
      <c r="LKM79" s="3208"/>
      <c r="LKN79" s="3209"/>
      <c r="LKO79" s="3208"/>
      <c r="LKP79" s="3209"/>
      <c r="LKQ79" s="3200"/>
      <c r="LKR79" s="3201"/>
      <c r="LKS79" s="3208"/>
      <c r="LKT79" s="3206"/>
      <c r="LKU79" s="3200"/>
      <c r="LKV79" s="3201"/>
      <c r="LKW79" s="3202"/>
      <c r="LKX79" s="3203"/>
      <c r="LKY79" s="3200"/>
      <c r="LKZ79" s="3204"/>
      <c r="LLA79" s="3179"/>
      <c r="LLB79" s="3205"/>
      <c r="LLC79" s="3206"/>
      <c r="LLD79" s="3207"/>
      <c r="LLE79" s="3208"/>
      <c r="LLF79" s="3209"/>
      <c r="LLG79" s="3208"/>
      <c r="LLH79" s="3209"/>
      <c r="LLI79" s="3200"/>
      <c r="LLJ79" s="3201"/>
      <c r="LLK79" s="3208"/>
      <c r="LLL79" s="3206"/>
      <c r="LLM79" s="3200"/>
      <c r="LLN79" s="3201"/>
      <c r="LLO79" s="3202"/>
      <c r="LLP79" s="3203"/>
      <c r="LLQ79" s="3200"/>
      <c r="LLR79" s="3204"/>
      <c r="LLS79" s="3179"/>
      <c r="LLT79" s="3205"/>
      <c r="LLU79" s="3206"/>
      <c r="LLV79" s="3207"/>
      <c r="LLW79" s="3208"/>
      <c r="LLX79" s="3209"/>
      <c r="LLY79" s="3208"/>
      <c r="LLZ79" s="3209"/>
      <c r="LMA79" s="3200"/>
      <c r="LMB79" s="3201"/>
      <c r="LMC79" s="3208"/>
      <c r="LMD79" s="3206"/>
      <c r="LME79" s="3200"/>
      <c r="LMF79" s="3201"/>
      <c r="LMG79" s="3202"/>
      <c r="LMH79" s="3203"/>
      <c r="LMI79" s="3200"/>
      <c r="LMJ79" s="3204"/>
      <c r="LMK79" s="3179"/>
      <c r="LML79" s="3205"/>
      <c r="LMM79" s="3206"/>
      <c r="LMN79" s="3207"/>
      <c r="LMO79" s="3208"/>
      <c r="LMP79" s="3209"/>
      <c r="LMQ79" s="3208"/>
      <c r="LMR79" s="3209"/>
      <c r="LMS79" s="3200"/>
      <c r="LMT79" s="3201"/>
      <c r="LMU79" s="3208"/>
      <c r="LMV79" s="3206"/>
      <c r="LMW79" s="3200"/>
      <c r="LMX79" s="3201"/>
      <c r="LMY79" s="3202"/>
      <c r="LMZ79" s="3203"/>
      <c r="LNA79" s="3200"/>
      <c r="LNB79" s="3204"/>
      <c r="LNC79" s="3179"/>
      <c r="LND79" s="3205"/>
      <c r="LNE79" s="3206"/>
      <c r="LNF79" s="3207"/>
      <c r="LNG79" s="3208"/>
      <c r="LNH79" s="3209"/>
      <c r="LNI79" s="3208"/>
      <c r="LNJ79" s="3209"/>
      <c r="LNK79" s="3200"/>
      <c r="LNL79" s="3201"/>
      <c r="LNM79" s="3208"/>
      <c r="LNN79" s="3206"/>
      <c r="LNO79" s="3200"/>
      <c r="LNP79" s="3201"/>
      <c r="LNQ79" s="3202"/>
      <c r="LNR79" s="3203"/>
      <c r="LNS79" s="3200"/>
      <c r="LNT79" s="3204"/>
      <c r="LNU79" s="3179"/>
      <c r="LNV79" s="3205"/>
      <c r="LNW79" s="3206"/>
      <c r="LNX79" s="3207"/>
      <c r="LNY79" s="3208"/>
      <c r="LNZ79" s="3209"/>
      <c r="LOA79" s="3208"/>
      <c r="LOB79" s="3209"/>
      <c r="LOC79" s="3200"/>
      <c r="LOD79" s="3201"/>
      <c r="LOE79" s="3208"/>
      <c r="LOF79" s="3206"/>
      <c r="LOG79" s="3200"/>
      <c r="LOH79" s="3201"/>
      <c r="LOI79" s="3202"/>
      <c r="LOJ79" s="3203"/>
      <c r="LOK79" s="3200"/>
      <c r="LOL79" s="3204"/>
      <c r="LOM79" s="3179"/>
      <c r="LON79" s="3205"/>
      <c r="LOO79" s="3206"/>
      <c r="LOP79" s="3207"/>
      <c r="LOQ79" s="3208"/>
      <c r="LOR79" s="3209"/>
      <c r="LOS79" s="3208"/>
      <c r="LOT79" s="3209"/>
      <c r="LOU79" s="3200"/>
      <c r="LOV79" s="3201"/>
      <c r="LOW79" s="3208"/>
      <c r="LOX79" s="3206"/>
      <c r="LOY79" s="3200"/>
      <c r="LOZ79" s="3201"/>
      <c r="LPA79" s="3202"/>
      <c r="LPB79" s="3203"/>
      <c r="LPC79" s="3200"/>
      <c r="LPD79" s="3204"/>
      <c r="LPE79" s="3179"/>
      <c r="LPF79" s="3205"/>
      <c r="LPG79" s="3206"/>
      <c r="LPH79" s="3207"/>
      <c r="LPI79" s="3208"/>
      <c r="LPJ79" s="3209"/>
      <c r="LPK79" s="3208"/>
      <c r="LPL79" s="3209"/>
      <c r="LPM79" s="3200"/>
      <c r="LPN79" s="3201"/>
      <c r="LPO79" s="3208"/>
      <c r="LPP79" s="3206"/>
      <c r="LPQ79" s="3200"/>
      <c r="LPR79" s="3201"/>
      <c r="LPS79" s="3202"/>
      <c r="LPT79" s="3203"/>
      <c r="LPU79" s="3200"/>
      <c r="LPV79" s="3204"/>
      <c r="LPW79" s="3179"/>
      <c r="LPX79" s="3205"/>
      <c r="LPY79" s="3206"/>
      <c r="LPZ79" s="3207"/>
      <c r="LQA79" s="3208"/>
      <c r="LQB79" s="3209"/>
      <c r="LQC79" s="3208"/>
      <c r="LQD79" s="3209"/>
      <c r="LQE79" s="3200"/>
      <c r="LQF79" s="3201"/>
      <c r="LQG79" s="3208"/>
      <c r="LQH79" s="3206"/>
      <c r="LQI79" s="3200"/>
      <c r="LQJ79" s="3201"/>
      <c r="LQK79" s="3202"/>
      <c r="LQL79" s="3203"/>
      <c r="LQM79" s="3200"/>
      <c r="LQN79" s="3204"/>
      <c r="LQO79" s="3179"/>
      <c r="LQP79" s="3205"/>
      <c r="LQQ79" s="3206"/>
      <c r="LQR79" s="3207"/>
      <c r="LQS79" s="3208"/>
      <c r="LQT79" s="3209"/>
      <c r="LQU79" s="3208"/>
      <c r="LQV79" s="3209"/>
      <c r="LQW79" s="3200"/>
      <c r="LQX79" s="3201"/>
      <c r="LQY79" s="3208"/>
      <c r="LQZ79" s="3206"/>
      <c r="LRA79" s="3200"/>
      <c r="LRB79" s="3201"/>
      <c r="LRC79" s="3202"/>
      <c r="LRD79" s="3203"/>
      <c r="LRE79" s="3200"/>
      <c r="LRF79" s="3204"/>
      <c r="LRG79" s="3179"/>
      <c r="LRH79" s="3205"/>
      <c r="LRI79" s="3206"/>
      <c r="LRJ79" s="3207"/>
      <c r="LRK79" s="3208"/>
      <c r="LRL79" s="3209"/>
      <c r="LRM79" s="3208"/>
      <c r="LRN79" s="3209"/>
      <c r="LRO79" s="3200"/>
      <c r="LRP79" s="3201"/>
      <c r="LRQ79" s="3208"/>
      <c r="LRR79" s="3206"/>
      <c r="LRS79" s="3200"/>
      <c r="LRT79" s="3201"/>
      <c r="LRU79" s="3202"/>
      <c r="LRV79" s="3203"/>
      <c r="LRW79" s="3200"/>
      <c r="LRX79" s="3204"/>
      <c r="LRY79" s="3179"/>
      <c r="LRZ79" s="3205"/>
      <c r="LSA79" s="3206"/>
      <c r="LSB79" s="3207"/>
      <c r="LSC79" s="3208"/>
      <c r="LSD79" s="3209"/>
      <c r="LSE79" s="3208"/>
      <c r="LSF79" s="3209"/>
      <c r="LSG79" s="3200"/>
      <c r="LSH79" s="3201"/>
      <c r="LSI79" s="3208"/>
      <c r="LSJ79" s="3206"/>
      <c r="LSK79" s="3200"/>
      <c r="LSL79" s="3201"/>
      <c r="LSM79" s="3202"/>
      <c r="LSN79" s="3203"/>
      <c r="LSO79" s="3200"/>
      <c r="LSP79" s="3204"/>
      <c r="LSQ79" s="3179"/>
      <c r="LSR79" s="3205"/>
      <c r="LSS79" s="3206"/>
      <c r="LST79" s="3207"/>
      <c r="LSU79" s="3208"/>
      <c r="LSV79" s="3209"/>
      <c r="LSW79" s="3208"/>
      <c r="LSX79" s="3209"/>
      <c r="LSY79" s="3200"/>
      <c r="LSZ79" s="3201"/>
      <c r="LTA79" s="3208"/>
      <c r="LTB79" s="3206"/>
      <c r="LTC79" s="3200"/>
      <c r="LTD79" s="3201"/>
      <c r="LTE79" s="3202"/>
      <c r="LTF79" s="3203"/>
      <c r="LTG79" s="3200"/>
      <c r="LTH79" s="3204"/>
      <c r="LTI79" s="3179"/>
      <c r="LTJ79" s="3205"/>
      <c r="LTK79" s="3206"/>
      <c r="LTL79" s="3207"/>
      <c r="LTM79" s="3208"/>
      <c r="LTN79" s="3209"/>
      <c r="LTO79" s="3208"/>
      <c r="LTP79" s="3209"/>
      <c r="LTQ79" s="3200"/>
      <c r="LTR79" s="3201"/>
      <c r="LTS79" s="3208"/>
      <c r="LTT79" s="3206"/>
      <c r="LTU79" s="3200"/>
      <c r="LTV79" s="3201"/>
      <c r="LTW79" s="3202"/>
      <c r="LTX79" s="3203"/>
      <c r="LTY79" s="3200"/>
      <c r="LTZ79" s="3204"/>
      <c r="LUA79" s="3179"/>
      <c r="LUB79" s="3205"/>
      <c r="LUC79" s="3206"/>
      <c r="LUD79" s="3207"/>
      <c r="LUE79" s="3208"/>
      <c r="LUF79" s="3209"/>
      <c r="LUG79" s="3208"/>
      <c r="LUH79" s="3209"/>
      <c r="LUI79" s="3200"/>
      <c r="LUJ79" s="3201"/>
      <c r="LUK79" s="3208"/>
      <c r="LUL79" s="3206"/>
      <c r="LUM79" s="3200"/>
      <c r="LUN79" s="3201"/>
      <c r="LUO79" s="3202"/>
      <c r="LUP79" s="3203"/>
      <c r="LUQ79" s="3200"/>
      <c r="LUR79" s="3204"/>
      <c r="LUS79" s="3179"/>
      <c r="LUT79" s="3205"/>
      <c r="LUU79" s="3206"/>
      <c r="LUV79" s="3207"/>
      <c r="LUW79" s="3208"/>
      <c r="LUX79" s="3209"/>
      <c r="LUY79" s="3208"/>
      <c r="LUZ79" s="3209"/>
      <c r="LVA79" s="3200"/>
      <c r="LVB79" s="3201"/>
      <c r="LVC79" s="3208"/>
      <c r="LVD79" s="3206"/>
      <c r="LVE79" s="3200"/>
      <c r="LVF79" s="3201"/>
      <c r="LVG79" s="3202"/>
      <c r="LVH79" s="3203"/>
      <c r="LVI79" s="3200"/>
      <c r="LVJ79" s="3204"/>
      <c r="LVK79" s="3179"/>
      <c r="LVL79" s="3205"/>
      <c r="LVM79" s="3206"/>
      <c r="LVN79" s="3207"/>
      <c r="LVO79" s="3208"/>
      <c r="LVP79" s="3209"/>
      <c r="LVQ79" s="3208"/>
      <c r="LVR79" s="3209"/>
      <c r="LVS79" s="3200"/>
      <c r="LVT79" s="3201"/>
      <c r="LVU79" s="3208"/>
      <c r="LVV79" s="3206"/>
      <c r="LVW79" s="3200"/>
      <c r="LVX79" s="3201"/>
      <c r="LVY79" s="3202"/>
      <c r="LVZ79" s="3203"/>
      <c r="LWA79" s="3200"/>
      <c r="LWB79" s="3204"/>
      <c r="LWC79" s="3179"/>
      <c r="LWD79" s="3205"/>
      <c r="LWE79" s="3206"/>
      <c r="LWF79" s="3207"/>
      <c r="LWG79" s="3208"/>
      <c r="LWH79" s="3209"/>
      <c r="LWI79" s="3208"/>
      <c r="LWJ79" s="3209"/>
      <c r="LWK79" s="3200"/>
      <c r="LWL79" s="3201"/>
      <c r="LWM79" s="3208"/>
      <c r="LWN79" s="3206"/>
      <c r="LWO79" s="3200"/>
      <c r="LWP79" s="3201"/>
      <c r="LWQ79" s="3202"/>
      <c r="LWR79" s="3203"/>
      <c r="LWS79" s="3200"/>
      <c r="LWT79" s="3204"/>
      <c r="LWU79" s="3179"/>
      <c r="LWV79" s="3205"/>
      <c r="LWW79" s="3206"/>
      <c r="LWX79" s="3207"/>
      <c r="LWY79" s="3208"/>
      <c r="LWZ79" s="3209"/>
      <c r="LXA79" s="3208"/>
      <c r="LXB79" s="3209"/>
      <c r="LXC79" s="3200"/>
      <c r="LXD79" s="3201"/>
      <c r="LXE79" s="3208"/>
      <c r="LXF79" s="3206"/>
      <c r="LXG79" s="3200"/>
      <c r="LXH79" s="3201"/>
      <c r="LXI79" s="3202"/>
      <c r="LXJ79" s="3203"/>
      <c r="LXK79" s="3200"/>
      <c r="LXL79" s="3204"/>
      <c r="LXM79" s="3179"/>
      <c r="LXN79" s="3205"/>
      <c r="LXO79" s="3206"/>
      <c r="LXP79" s="3207"/>
      <c r="LXQ79" s="3208"/>
      <c r="LXR79" s="3209"/>
      <c r="LXS79" s="3208"/>
      <c r="LXT79" s="3209"/>
      <c r="LXU79" s="3200"/>
      <c r="LXV79" s="3201"/>
      <c r="LXW79" s="3208"/>
      <c r="LXX79" s="3206"/>
      <c r="LXY79" s="3200"/>
      <c r="LXZ79" s="3201"/>
      <c r="LYA79" s="3202"/>
      <c r="LYB79" s="3203"/>
      <c r="LYC79" s="3200"/>
      <c r="LYD79" s="3204"/>
      <c r="LYE79" s="3179"/>
      <c r="LYF79" s="3205"/>
      <c r="LYG79" s="3206"/>
      <c r="LYH79" s="3207"/>
      <c r="LYI79" s="3208"/>
      <c r="LYJ79" s="3209"/>
      <c r="LYK79" s="3208"/>
      <c r="LYL79" s="3209"/>
      <c r="LYM79" s="3200"/>
      <c r="LYN79" s="3201"/>
      <c r="LYO79" s="3208"/>
      <c r="LYP79" s="3206"/>
      <c r="LYQ79" s="3200"/>
      <c r="LYR79" s="3201"/>
      <c r="LYS79" s="3202"/>
      <c r="LYT79" s="3203"/>
      <c r="LYU79" s="3200"/>
      <c r="LYV79" s="3204"/>
      <c r="LYW79" s="3179"/>
      <c r="LYX79" s="3205"/>
      <c r="LYY79" s="3206"/>
      <c r="LYZ79" s="3207"/>
      <c r="LZA79" s="3208"/>
      <c r="LZB79" s="3209"/>
      <c r="LZC79" s="3208"/>
      <c r="LZD79" s="3209"/>
      <c r="LZE79" s="3200"/>
      <c r="LZF79" s="3201"/>
      <c r="LZG79" s="3208"/>
      <c r="LZH79" s="3206"/>
      <c r="LZI79" s="3200"/>
      <c r="LZJ79" s="3201"/>
      <c r="LZK79" s="3202"/>
      <c r="LZL79" s="3203"/>
      <c r="LZM79" s="3200"/>
      <c r="LZN79" s="3204"/>
      <c r="LZO79" s="3179"/>
      <c r="LZP79" s="3205"/>
      <c r="LZQ79" s="3206"/>
      <c r="LZR79" s="3207"/>
      <c r="LZS79" s="3208"/>
      <c r="LZT79" s="3209"/>
      <c r="LZU79" s="3208"/>
      <c r="LZV79" s="3209"/>
      <c r="LZW79" s="3200"/>
      <c r="LZX79" s="3201"/>
      <c r="LZY79" s="3208"/>
      <c r="LZZ79" s="3206"/>
      <c r="MAA79" s="3200"/>
      <c r="MAB79" s="3201"/>
      <c r="MAC79" s="3202"/>
      <c r="MAD79" s="3203"/>
      <c r="MAE79" s="3200"/>
      <c r="MAF79" s="3204"/>
      <c r="MAG79" s="3179"/>
      <c r="MAH79" s="3205"/>
      <c r="MAI79" s="3206"/>
      <c r="MAJ79" s="3207"/>
      <c r="MAK79" s="3208"/>
      <c r="MAL79" s="3209"/>
      <c r="MAM79" s="3208"/>
      <c r="MAN79" s="3209"/>
      <c r="MAO79" s="3200"/>
      <c r="MAP79" s="3201"/>
      <c r="MAQ79" s="3208"/>
      <c r="MAR79" s="3206"/>
      <c r="MAS79" s="3200"/>
      <c r="MAT79" s="3201"/>
      <c r="MAU79" s="3202"/>
      <c r="MAV79" s="3203"/>
      <c r="MAW79" s="3200"/>
      <c r="MAX79" s="3204"/>
      <c r="MAY79" s="3179"/>
      <c r="MAZ79" s="3205"/>
      <c r="MBA79" s="3206"/>
      <c r="MBB79" s="3207"/>
      <c r="MBC79" s="3208"/>
      <c r="MBD79" s="3209"/>
      <c r="MBE79" s="3208"/>
      <c r="MBF79" s="3209"/>
      <c r="MBG79" s="3200"/>
      <c r="MBH79" s="3201"/>
      <c r="MBI79" s="3208"/>
      <c r="MBJ79" s="3206"/>
      <c r="MBK79" s="3200"/>
      <c r="MBL79" s="3201"/>
      <c r="MBM79" s="3202"/>
      <c r="MBN79" s="3203"/>
      <c r="MBO79" s="3200"/>
      <c r="MBP79" s="3204"/>
      <c r="MBQ79" s="3179"/>
      <c r="MBR79" s="3205"/>
      <c r="MBS79" s="3206"/>
      <c r="MBT79" s="3207"/>
      <c r="MBU79" s="3208"/>
      <c r="MBV79" s="3209"/>
      <c r="MBW79" s="3208"/>
      <c r="MBX79" s="3209"/>
      <c r="MBY79" s="3200"/>
      <c r="MBZ79" s="3201"/>
      <c r="MCA79" s="3208"/>
      <c r="MCB79" s="3206"/>
      <c r="MCC79" s="3200"/>
      <c r="MCD79" s="3201"/>
      <c r="MCE79" s="3202"/>
      <c r="MCF79" s="3203"/>
      <c r="MCG79" s="3200"/>
      <c r="MCH79" s="3204"/>
      <c r="MCI79" s="3179"/>
      <c r="MCJ79" s="3205"/>
      <c r="MCK79" s="3206"/>
      <c r="MCL79" s="3207"/>
      <c r="MCM79" s="3208"/>
      <c r="MCN79" s="3209"/>
      <c r="MCO79" s="3208"/>
      <c r="MCP79" s="3209"/>
      <c r="MCQ79" s="3200"/>
      <c r="MCR79" s="3201"/>
      <c r="MCS79" s="3208"/>
      <c r="MCT79" s="3206"/>
      <c r="MCU79" s="3200"/>
      <c r="MCV79" s="3201"/>
      <c r="MCW79" s="3202"/>
      <c r="MCX79" s="3203"/>
      <c r="MCY79" s="3200"/>
      <c r="MCZ79" s="3204"/>
      <c r="MDA79" s="3179"/>
      <c r="MDB79" s="3205"/>
      <c r="MDC79" s="3206"/>
      <c r="MDD79" s="3207"/>
      <c r="MDE79" s="3208"/>
      <c r="MDF79" s="3209"/>
      <c r="MDG79" s="3208"/>
      <c r="MDH79" s="3209"/>
      <c r="MDI79" s="3200"/>
      <c r="MDJ79" s="3201"/>
      <c r="MDK79" s="3208"/>
      <c r="MDL79" s="3206"/>
      <c r="MDM79" s="3200"/>
      <c r="MDN79" s="3201"/>
      <c r="MDO79" s="3202"/>
      <c r="MDP79" s="3203"/>
      <c r="MDQ79" s="3200"/>
      <c r="MDR79" s="3204"/>
      <c r="MDS79" s="3179"/>
      <c r="MDT79" s="3205"/>
      <c r="MDU79" s="3206"/>
      <c r="MDV79" s="3207"/>
      <c r="MDW79" s="3208"/>
      <c r="MDX79" s="3209"/>
      <c r="MDY79" s="3208"/>
      <c r="MDZ79" s="3209"/>
      <c r="MEA79" s="3200"/>
      <c r="MEB79" s="3201"/>
      <c r="MEC79" s="3208"/>
      <c r="MED79" s="3206"/>
      <c r="MEE79" s="3200"/>
      <c r="MEF79" s="3201"/>
      <c r="MEG79" s="3202"/>
      <c r="MEH79" s="3203"/>
      <c r="MEI79" s="3200"/>
      <c r="MEJ79" s="3204"/>
      <c r="MEK79" s="3179"/>
      <c r="MEL79" s="3205"/>
      <c r="MEM79" s="3206"/>
      <c r="MEN79" s="3207"/>
      <c r="MEO79" s="3208"/>
      <c r="MEP79" s="3209"/>
      <c r="MEQ79" s="3208"/>
      <c r="MER79" s="3209"/>
      <c r="MES79" s="3200"/>
      <c r="MET79" s="3201"/>
      <c r="MEU79" s="3208"/>
      <c r="MEV79" s="3206"/>
      <c r="MEW79" s="3200"/>
      <c r="MEX79" s="3201"/>
      <c r="MEY79" s="3202"/>
      <c r="MEZ79" s="3203"/>
      <c r="MFA79" s="3200"/>
      <c r="MFB79" s="3204"/>
      <c r="MFC79" s="3179"/>
      <c r="MFD79" s="3205"/>
      <c r="MFE79" s="3206"/>
      <c r="MFF79" s="3207"/>
      <c r="MFG79" s="3208"/>
      <c r="MFH79" s="3209"/>
      <c r="MFI79" s="3208"/>
      <c r="MFJ79" s="3209"/>
      <c r="MFK79" s="3200"/>
      <c r="MFL79" s="3201"/>
      <c r="MFM79" s="3208"/>
      <c r="MFN79" s="3206"/>
      <c r="MFO79" s="3200"/>
      <c r="MFP79" s="3201"/>
      <c r="MFQ79" s="3202"/>
      <c r="MFR79" s="3203"/>
      <c r="MFS79" s="3200"/>
      <c r="MFT79" s="3204"/>
      <c r="MFU79" s="3179"/>
      <c r="MFV79" s="3205"/>
      <c r="MFW79" s="3206"/>
      <c r="MFX79" s="3207"/>
      <c r="MFY79" s="3208"/>
      <c r="MFZ79" s="3209"/>
      <c r="MGA79" s="3208"/>
      <c r="MGB79" s="3209"/>
      <c r="MGC79" s="3200"/>
      <c r="MGD79" s="3201"/>
      <c r="MGE79" s="3208"/>
      <c r="MGF79" s="3206"/>
      <c r="MGG79" s="3200"/>
      <c r="MGH79" s="3201"/>
      <c r="MGI79" s="3202"/>
      <c r="MGJ79" s="3203"/>
      <c r="MGK79" s="3200"/>
      <c r="MGL79" s="3204"/>
      <c r="MGM79" s="3179"/>
      <c r="MGN79" s="3205"/>
      <c r="MGO79" s="3206"/>
      <c r="MGP79" s="3207"/>
      <c r="MGQ79" s="3208"/>
      <c r="MGR79" s="3209"/>
      <c r="MGS79" s="3208"/>
      <c r="MGT79" s="3209"/>
      <c r="MGU79" s="3200"/>
      <c r="MGV79" s="3201"/>
      <c r="MGW79" s="3208"/>
      <c r="MGX79" s="3206"/>
      <c r="MGY79" s="3200"/>
      <c r="MGZ79" s="3201"/>
      <c r="MHA79" s="3202"/>
      <c r="MHB79" s="3203"/>
      <c r="MHC79" s="3200"/>
      <c r="MHD79" s="3204"/>
      <c r="MHE79" s="3179"/>
      <c r="MHF79" s="3205"/>
      <c r="MHG79" s="3206"/>
      <c r="MHH79" s="3207"/>
      <c r="MHI79" s="3208"/>
      <c r="MHJ79" s="3209"/>
      <c r="MHK79" s="3208"/>
      <c r="MHL79" s="3209"/>
      <c r="MHM79" s="3200"/>
      <c r="MHN79" s="3201"/>
      <c r="MHO79" s="3208"/>
      <c r="MHP79" s="3206"/>
      <c r="MHQ79" s="3200"/>
      <c r="MHR79" s="3201"/>
      <c r="MHS79" s="3202"/>
      <c r="MHT79" s="3203"/>
      <c r="MHU79" s="3200"/>
      <c r="MHV79" s="3204"/>
      <c r="MHW79" s="3179"/>
      <c r="MHX79" s="3205"/>
      <c r="MHY79" s="3206"/>
      <c r="MHZ79" s="3207"/>
      <c r="MIA79" s="3208"/>
      <c r="MIB79" s="3209"/>
      <c r="MIC79" s="3208"/>
      <c r="MID79" s="3209"/>
      <c r="MIE79" s="3200"/>
      <c r="MIF79" s="3201"/>
      <c r="MIG79" s="3208"/>
      <c r="MIH79" s="3206"/>
      <c r="MII79" s="3200"/>
      <c r="MIJ79" s="3201"/>
      <c r="MIK79" s="3202"/>
      <c r="MIL79" s="3203"/>
      <c r="MIM79" s="3200"/>
      <c r="MIN79" s="3204"/>
      <c r="MIO79" s="3179"/>
      <c r="MIP79" s="3205"/>
      <c r="MIQ79" s="3206"/>
      <c r="MIR79" s="3207"/>
      <c r="MIS79" s="3208"/>
      <c r="MIT79" s="3209"/>
      <c r="MIU79" s="3208"/>
      <c r="MIV79" s="3209"/>
      <c r="MIW79" s="3200"/>
      <c r="MIX79" s="3201"/>
      <c r="MIY79" s="3208"/>
      <c r="MIZ79" s="3206"/>
      <c r="MJA79" s="3200"/>
      <c r="MJB79" s="3201"/>
      <c r="MJC79" s="3202"/>
      <c r="MJD79" s="3203"/>
      <c r="MJE79" s="3200"/>
      <c r="MJF79" s="3204"/>
      <c r="MJG79" s="3179"/>
      <c r="MJH79" s="3205"/>
      <c r="MJI79" s="3206"/>
      <c r="MJJ79" s="3207"/>
      <c r="MJK79" s="3208"/>
      <c r="MJL79" s="3209"/>
      <c r="MJM79" s="3208"/>
      <c r="MJN79" s="3209"/>
      <c r="MJO79" s="3200"/>
      <c r="MJP79" s="3201"/>
      <c r="MJQ79" s="3208"/>
      <c r="MJR79" s="3206"/>
      <c r="MJS79" s="3200"/>
      <c r="MJT79" s="3201"/>
      <c r="MJU79" s="3202"/>
      <c r="MJV79" s="3203"/>
      <c r="MJW79" s="3200"/>
      <c r="MJX79" s="3204"/>
      <c r="MJY79" s="3179"/>
      <c r="MJZ79" s="3205"/>
      <c r="MKA79" s="3206"/>
      <c r="MKB79" s="3207"/>
      <c r="MKC79" s="3208"/>
      <c r="MKD79" s="3209"/>
      <c r="MKE79" s="3208"/>
      <c r="MKF79" s="3209"/>
      <c r="MKG79" s="3200"/>
      <c r="MKH79" s="3201"/>
      <c r="MKI79" s="3208"/>
      <c r="MKJ79" s="3206"/>
      <c r="MKK79" s="3200"/>
      <c r="MKL79" s="3201"/>
      <c r="MKM79" s="3202"/>
      <c r="MKN79" s="3203"/>
      <c r="MKO79" s="3200"/>
      <c r="MKP79" s="3204"/>
      <c r="MKQ79" s="3179"/>
      <c r="MKR79" s="3205"/>
      <c r="MKS79" s="3206"/>
      <c r="MKT79" s="3207"/>
      <c r="MKU79" s="3208"/>
      <c r="MKV79" s="3209"/>
      <c r="MKW79" s="3208"/>
      <c r="MKX79" s="3209"/>
      <c r="MKY79" s="3200"/>
      <c r="MKZ79" s="3201"/>
      <c r="MLA79" s="3208"/>
      <c r="MLB79" s="3206"/>
      <c r="MLC79" s="3200"/>
      <c r="MLD79" s="3201"/>
      <c r="MLE79" s="3202"/>
      <c r="MLF79" s="3203"/>
      <c r="MLG79" s="3200"/>
      <c r="MLH79" s="3204"/>
      <c r="MLI79" s="3179"/>
      <c r="MLJ79" s="3205"/>
      <c r="MLK79" s="3206"/>
      <c r="MLL79" s="3207"/>
      <c r="MLM79" s="3208"/>
      <c r="MLN79" s="3209"/>
      <c r="MLO79" s="3208"/>
      <c r="MLP79" s="3209"/>
      <c r="MLQ79" s="3200"/>
      <c r="MLR79" s="3201"/>
      <c r="MLS79" s="3208"/>
      <c r="MLT79" s="3206"/>
      <c r="MLU79" s="3200"/>
      <c r="MLV79" s="3201"/>
      <c r="MLW79" s="3202"/>
      <c r="MLX79" s="3203"/>
      <c r="MLY79" s="3200"/>
      <c r="MLZ79" s="3204"/>
      <c r="MMA79" s="3179"/>
      <c r="MMB79" s="3205"/>
      <c r="MMC79" s="3206"/>
      <c r="MMD79" s="3207"/>
      <c r="MME79" s="3208"/>
      <c r="MMF79" s="3209"/>
      <c r="MMG79" s="3208"/>
      <c r="MMH79" s="3209"/>
      <c r="MMI79" s="3200"/>
      <c r="MMJ79" s="3201"/>
      <c r="MMK79" s="3208"/>
      <c r="MML79" s="3206"/>
      <c r="MMM79" s="3200"/>
      <c r="MMN79" s="3201"/>
      <c r="MMO79" s="3202"/>
      <c r="MMP79" s="3203"/>
      <c r="MMQ79" s="3200"/>
      <c r="MMR79" s="3204"/>
      <c r="MMS79" s="3179"/>
      <c r="MMT79" s="3205"/>
      <c r="MMU79" s="3206"/>
      <c r="MMV79" s="3207"/>
      <c r="MMW79" s="3208"/>
      <c r="MMX79" s="3209"/>
      <c r="MMY79" s="3208"/>
      <c r="MMZ79" s="3209"/>
      <c r="MNA79" s="3200"/>
      <c r="MNB79" s="3201"/>
      <c r="MNC79" s="3208"/>
      <c r="MND79" s="3206"/>
      <c r="MNE79" s="3200"/>
      <c r="MNF79" s="3201"/>
      <c r="MNG79" s="3202"/>
      <c r="MNH79" s="3203"/>
      <c r="MNI79" s="3200"/>
      <c r="MNJ79" s="3204"/>
      <c r="MNK79" s="3179"/>
      <c r="MNL79" s="3205"/>
      <c r="MNM79" s="3206"/>
      <c r="MNN79" s="3207"/>
      <c r="MNO79" s="3208"/>
      <c r="MNP79" s="3209"/>
      <c r="MNQ79" s="3208"/>
      <c r="MNR79" s="3209"/>
      <c r="MNS79" s="3200"/>
      <c r="MNT79" s="3201"/>
      <c r="MNU79" s="3208"/>
      <c r="MNV79" s="3206"/>
      <c r="MNW79" s="3200"/>
      <c r="MNX79" s="3201"/>
      <c r="MNY79" s="3202"/>
      <c r="MNZ79" s="3203"/>
      <c r="MOA79" s="3200"/>
      <c r="MOB79" s="3204"/>
      <c r="MOC79" s="3179"/>
      <c r="MOD79" s="3205"/>
      <c r="MOE79" s="3206"/>
      <c r="MOF79" s="3207"/>
      <c r="MOG79" s="3208"/>
      <c r="MOH79" s="3209"/>
      <c r="MOI79" s="3208"/>
      <c r="MOJ79" s="3209"/>
      <c r="MOK79" s="3200"/>
      <c r="MOL79" s="3201"/>
      <c r="MOM79" s="3208"/>
      <c r="MON79" s="3206"/>
      <c r="MOO79" s="3200"/>
      <c r="MOP79" s="3201"/>
      <c r="MOQ79" s="3202"/>
      <c r="MOR79" s="3203"/>
      <c r="MOS79" s="3200"/>
      <c r="MOT79" s="3204"/>
      <c r="MOU79" s="3179"/>
      <c r="MOV79" s="3205"/>
      <c r="MOW79" s="3206"/>
      <c r="MOX79" s="3207"/>
      <c r="MOY79" s="3208"/>
      <c r="MOZ79" s="3209"/>
      <c r="MPA79" s="3208"/>
      <c r="MPB79" s="3209"/>
      <c r="MPC79" s="3200"/>
      <c r="MPD79" s="3201"/>
      <c r="MPE79" s="3208"/>
      <c r="MPF79" s="3206"/>
      <c r="MPG79" s="3200"/>
      <c r="MPH79" s="3201"/>
      <c r="MPI79" s="3202"/>
      <c r="MPJ79" s="3203"/>
      <c r="MPK79" s="3200"/>
      <c r="MPL79" s="3204"/>
      <c r="MPM79" s="3179"/>
      <c r="MPN79" s="3205"/>
      <c r="MPO79" s="3206"/>
      <c r="MPP79" s="3207"/>
      <c r="MPQ79" s="3208"/>
      <c r="MPR79" s="3209"/>
      <c r="MPS79" s="3208"/>
      <c r="MPT79" s="3209"/>
      <c r="MPU79" s="3200"/>
      <c r="MPV79" s="3201"/>
      <c r="MPW79" s="3208"/>
      <c r="MPX79" s="3206"/>
      <c r="MPY79" s="3200"/>
      <c r="MPZ79" s="3201"/>
      <c r="MQA79" s="3202"/>
      <c r="MQB79" s="3203"/>
      <c r="MQC79" s="3200"/>
      <c r="MQD79" s="3204"/>
      <c r="MQE79" s="3179"/>
      <c r="MQF79" s="3205"/>
      <c r="MQG79" s="3206"/>
      <c r="MQH79" s="3207"/>
      <c r="MQI79" s="3208"/>
      <c r="MQJ79" s="3209"/>
      <c r="MQK79" s="3208"/>
      <c r="MQL79" s="3209"/>
      <c r="MQM79" s="3200"/>
      <c r="MQN79" s="3201"/>
      <c r="MQO79" s="3208"/>
      <c r="MQP79" s="3206"/>
      <c r="MQQ79" s="3200"/>
      <c r="MQR79" s="3201"/>
      <c r="MQS79" s="3202"/>
      <c r="MQT79" s="3203"/>
      <c r="MQU79" s="3200"/>
      <c r="MQV79" s="3204"/>
      <c r="MQW79" s="3179"/>
      <c r="MQX79" s="3205"/>
      <c r="MQY79" s="3206"/>
      <c r="MQZ79" s="3207"/>
      <c r="MRA79" s="3208"/>
      <c r="MRB79" s="3209"/>
      <c r="MRC79" s="3208"/>
      <c r="MRD79" s="3209"/>
      <c r="MRE79" s="3200"/>
      <c r="MRF79" s="3201"/>
      <c r="MRG79" s="3208"/>
      <c r="MRH79" s="3206"/>
      <c r="MRI79" s="3200"/>
      <c r="MRJ79" s="3201"/>
      <c r="MRK79" s="3202"/>
      <c r="MRL79" s="3203"/>
      <c r="MRM79" s="3200"/>
      <c r="MRN79" s="3204"/>
      <c r="MRO79" s="3179"/>
      <c r="MRP79" s="3205"/>
      <c r="MRQ79" s="3206"/>
      <c r="MRR79" s="3207"/>
      <c r="MRS79" s="3208"/>
      <c r="MRT79" s="3209"/>
      <c r="MRU79" s="3208"/>
      <c r="MRV79" s="3209"/>
      <c r="MRW79" s="3200"/>
      <c r="MRX79" s="3201"/>
      <c r="MRY79" s="3208"/>
      <c r="MRZ79" s="3206"/>
      <c r="MSA79" s="3200"/>
      <c r="MSB79" s="3201"/>
      <c r="MSC79" s="3202"/>
      <c r="MSD79" s="3203"/>
      <c r="MSE79" s="3200"/>
      <c r="MSF79" s="3204"/>
      <c r="MSG79" s="3179"/>
      <c r="MSH79" s="3205"/>
      <c r="MSI79" s="3206"/>
      <c r="MSJ79" s="3207"/>
      <c r="MSK79" s="3208"/>
      <c r="MSL79" s="3209"/>
      <c r="MSM79" s="3208"/>
      <c r="MSN79" s="3209"/>
      <c r="MSO79" s="3200"/>
      <c r="MSP79" s="3201"/>
      <c r="MSQ79" s="3208"/>
      <c r="MSR79" s="3206"/>
      <c r="MSS79" s="3200"/>
      <c r="MST79" s="3201"/>
      <c r="MSU79" s="3202"/>
      <c r="MSV79" s="3203"/>
      <c r="MSW79" s="3200"/>
      <c r="MSX79" s="3204"/>
      <c r="MSY79" s="3179"/>
      <c r="MSZ79" s="3205"/>
      <c r="MTA79" s="3206"/>
      <c r="MTB79" s="3207"/>
      <c r="MTC79" s="3208"/>
      <c r="MTD79" s="3209"/>
      <c r="MTE79" s="3208"/>
      <c r="MTF79" s="3209"/>
      <c r="MTG79" s="3200"/>
      <c r="MTH79" s="3201"/>
      <c r="MTI79" s="3208"/>
      <c r="MTJ79" s="3206"/>
      <c r="MTK79" s="3200"/>
      <c r="MTL79" s="3201"/>
      <c r="MTM79" s="3202"/>
      <c r="MTN79" s="3203"/>
      <c r="MTO79" s="3200"/>
      <c r="MTP79" s="3204"/>
      <c r="MTQ79" s="3179"/>
      <c r="MTR79" s="3205"/>
      <c r="MTS79" s="3206"/>
      <c r="MTT79" s="3207"/>
      <c r="MTU79" s="3208"/>
      <c r="MTV79" s="3209"/>
      <c r="MTW79" s="3208"/>
      <c r="MTX79" s="3209"/>
      <c r="MTY79" s="3200"/>
      <c r="MTZ79" s="3201"/>
      <c r="MUA79" s="3208"/>
      <c r="MUB79" s="3206"/>
      <c r="MUC79" s="3200"/>
      <c r="MUD79" s="3201"/>
      <c r="MUE79" s="3202"/>
      <c r="MUF79" s="3203"/>
      <c r="MUG79" s="3200"/>
      <c r="MUH79" s="3204"/>
      <c r="MUI79" s="3179"/>
      <c r="MUJ79" s="3205"/>
      <c r="MUK79" s="3206"/>
      <c r="MUL79" s="3207"/>
      <c r="MUM79" s="3208"/>
      <c r="MUN79" s="3209"/>
      <c r="MUO79" s="3208"/>
      <c r="MUP79" s="3209"/>
      <c r="MUQ79" s="3200"/>
      <c r="MUR79" s="3201"/>
      <c r="MUS79" s="3208"/>
      <c r="MUT79" s="3206"/>
      <c r="MUU79" s="3200"/>
      <c r="MUV79" s="3201"/>
      <c r="MUW79" s="3202"/>
      <c r="MUX79" s="3203"/>
      <c r="MUY79" s="3200"/>
      <c r="MUZ79" s="3204"/>
      <c r="MVA79" s="3179"/>
      <c r="MVB79" s="3205"/>
      <c r="MVC79" s="3206"/>
      <c r="MVD79" s="3207"/>
      <c r="MVE79" s="3208"/>
      <c r="MVF79" s="3209"/>
      <c r="MVG79" s="3208"/>
      <c r="MVH79" s="3209"/>
      <c r="MVI79" s="3200"/>
      <c r="MVJ79" s="3201"/>
      <c r="MVK79" s="3208"/>
      <c r="MVL79" s="3206"/>
      <c r="MVM79" s="3200"/>
      <c r="MVN79" s="3201"/>
      <c r="MVO79" s="3202"/>
      <c r="MVP79" s="3203"/>
      <c r="MVQ79" s="3200"/>
      <c r="MVR79" s="3204"/>
      <c r="MVS79" s="3179"/>
      <c r="MVT79" s="3205"/>
      <c r="MVU79" s="3206"/>
      <c r="MVV79" s="3207"/>
      <c r="MVW79" s="3208"/>
      <c r="MVX79" s="3209"/>
      <c r="MVY79" s="3208"/>
      <c r="MVZ79" s="3209"/>
      <c r="MWA79" s="3200"/>
      <c r="MWB79" s="3201"/>
      <c r="MWC79" s="3208"/>
      <c r="MWD79" s="3206"/>
      <c r="MWE79" s="3200"/>
      <c r="MWF79" s="3201"/>
      <c r="MWG79" s="3202"/>
      <c r="MWH79" s="3203"/>
      <c r="MWI79" s="3200"/>
      <c r="MWJ79" s="3204"/>
      <c r="MWK79" s="3179"/>
      <c r="MWL79" s="3205"/>
      <c r="MWM79" s="3206"/>
      <c r="MWN79" s="3207"/>
      <c r="MWO79" s="3208"/>
      <c r="MWP79" s="3209"/>
      <c r="MWQ79" s="3208"/>
      <c r="MWR79" s="3209"/>
      <c r="MWS79" s="3200"/>
      <c r="MWT79" s="3201"/>
      <c r="MWU79" s="3208"/>
      <c r="MWV79" s="3206"/>
      <c r="MWW79" s="3200"/>
      <c r="MWX79" s="3201"/>
      <c r="MWY79" s="3202"/>
      <c r="MWZ79" s="3203"/>
      <c r="MXA79" s="3200"/>
      <c r="MXB79" s="3204"/>
      <c r="MXC79" s="3179"/>
      <c r="MXD79" s="3205"/>
      <c r="MXE79" s="3206"/>
      <c r="MXF79" s="3207"/>
      <c r="MXG79" s="3208"/>
      <c r="MXH79" s="3209"/>
      <c r="MXI79" s="3208"/>
      <c r="MXJ79" s="3209"/>
      <c r="MXK79" s="3200"/>
      <c r="MXL79" s="3201"/>
      <c r="MXM79" s="3208"/>
      <c r="MXN79" s="3206"/>
      <c r="MXO79" s="3200"/>
      <c r="MXP79" s="3201"/>
      <c r="MXQ79" s="3202"/>
      <c r="MXR79" s="3203"/>
      <c r="MXS79" s="3200"/>
      <c r="MXT79" s="3204"/>
      <c r="MXU79" s="3179"/>
      <c r="MXV79" s="3205"/>
      <c r="MXW79" s="3206"/>
      <c r="MXX79" s="3207"/>
      <c r="MXY79" s="3208"/>
      <c r="MXZ79" s="3209"/>
      <c r="MYA79" s="3208"/>
      <c r="MYB79" s="3209"/>
      <c r="MYC79" s="3200"/>
      <c r="MYD79" s="3201"/>
      <c r="MYE79" s="3208"/>
      <c r="MYF79" s="3206"/>
      <c r="MYG79" s="3200"/>
      <c r="MYH79" s="3201"/>
      <c r="MYI79" s="3202"/>
      <c r="MYJ79" s="3203"/>
      <c r="MYK79" s="3200"/>
      <c r="MYL79" s="3204"/>
      <c r="MYM79" s="3179"/>
      <c r="MYN79" s="3205"/>
      <c r="MYO79" s="3206"/>
      <c r="MYP79" s="3207"/>
      <c r="MYQ79" s="3208"/>
      <c r="MYR79" s="3209"/>
      <c r="MYS79" s="3208"/>
      <c r="MYT79" s="3209"/>
      <c r="MYU79" s="3200"/>
      <c r="MYV79" s="3201"/>
      <c r="MYW79" s="3208"/>
      <c r="MYX79" s="3206"/>
      <c r="MYY79" s="3200"/>
      <c r="MYZ79" s="3201"/>
      <c r="MZA79" s="3202"/>
      <c r="MZB79" s="3203"/>
      <c r="MZC79" s="3200"/>
      <c r="MZD79" s="3204"/>
      <c r="MZE79" s="3179"/>
      <c r="MZF79" s="3205"/>
      <c r="MZG79" s="3206"/>
      <c r="MZH79" s="3207"/>
      <c r="MZI79" s="3208"/>
      <c r="MZJ79" s="3209"/>
      <c r="MZK79" s="3208"/>
      <c r="MZL79" s="3209"/>
      <c r="MZM79" s="3200"/>
      <c r="MZN79" s="3201"/>
      <c r="MZO79" s="3208"/>
      <c r="MZP79" s="3206"/>
      <c r="MZQ79" s="3200"/>
      <c r="MZR79" s="3201"/>
      <c r="MZS79" s="3202"/>
      <c r="MZT79" s="3203"/>
      <c r="MZU79" s="3200"/>
      <c r="MZV79" s="3204"/>
      <c r="MZW79" s="3179"/>
      <c r="MZX79" s="3205"/>
      <c r="MZY79" s="3206"/>
      <c r="MZZ79" s="3207"/>
      <c r="NAA79" s="3208"/>
      <c r="NAB79" s="3209"/>
      <c r="NAC79" s="3208"/>
      <c r="NAD79" s="3209"/>
      <c r="NAE79" s="3200"/>
      <c r="NAF79" s="3201"/>
      <c r="NAG79" s="3208"/>
      <c r="NAH79" s="3206"/>
      <c r="NAI79" s="3200"/>
      <c r="NAJ79" s="3201"/>
      <c r="NAK79" s="3202"/>
      <c r="NAL79" s="3203"/>
      <c r="NAM79" s="3200"/>
      <c r="NAN79" s="3204"/>
      <c r="NAO79" s="3179"/>
      <c r="NAP79" s="3205"/>
      <c r="NAQ79" s="3206"/>
      <c r="NAR79" s="3207"/>
      <c r="NAS79" s="3208"/>
      <c r="NAT79" s="3209"/>
      <c r="NAU79" s="3208"/>
      <c r="NAV79" s="3209"/>
      <c r="NAW79" s="3200"/>
      <c r="NAX79" s="3201"/>
      <c r="NAY79" s="3208"/>
      <c r="NAZ79" s="3206"/>
      <c r="NBA79" s="3200"/>
      <c r="NBB79" s="3201"/>
      <c r="NBC79" s="3202"/>
      <c r="NBD79" s="3203"/>
      <c r="NBE79" s="3200"/>
      <c r="NBF79" s="3204"/>
      <c r="NBG79" s="3179"/>
      <c r="NBH79" s="3205"/>
      <c r="NBI79" s="3206"/>
      <c r="NBJ79" s="3207"/>
      <c r="NBK79" s="3208"/>
      <c r="NBL79" s="3209"/>
      <c r="NBM79" s="3208"/>
      <c r="NBN79" s="3209"/>
      <c r="NBO79" s="3200"/>
      <c r="NBP79" s="3201"/>
      <c r="NBQ79" s="3208"/>
      <c r="NBR79" s="3206"/>
      <c r="NBS79" s="3200"/>
      <c r="NBT79" s="3201"/>
      <c r="NBU79" s="3202"/>
      <c r="NBV79" s="3203"/>
      <c r="NBW79" s="3200"/>
      <c r="NBX79" s="3204"/>
      <c r="NBY79" s="3179"/>
      <c r="NBZ79" s="3205"/>
      <c r="NCA79" s="3206"/>
      <c r="NCB79" s="3207"/>
      <c r="NCC79" s="3208"/>
      <c r="NCD79" s="3209"/>
      <c r="NCE79" s="3208"/>
      <c r="NCF79" s="3209"/>
      <c r="NCG79" s="3200"/>
      <c r="NCH79" s="3201"/>
      <c r="NCI79" s="3208"/>
      <c r="NCJ79" s="3206"/>
      <c r="NCK79" s="3200"/>
      <c r="NCL79" s="3201"/>
      <c r="NCM79" s="3202"/>
      <c r="NCN79" s="3203"/>
      <c r="NCO79" s="3200"/>
      <c r="NCP79" s="3204"/>
      <c r="NCQ79" s="3179"/>
      <c r="NCR79" s="3205"/>
      <c r="NCS79" s="3206"/>
      <c r="NCT79" s="3207"/>
      <c r="NCU79" s="3208"/>
      <c r="NCV79" s="3209"/>
      <c r="NCW79" s="3208"/>
      <c r="NCX79" s="3209"/>
      <c r="NCY79" s="3200"/>
      <c r="NCZ79" s="3201"/>
      <c r="NDA79" s="3208"/>
      <c r="NDB79" s="3206"/>
      <c r="NDC79" s="3200"/>
      <c r="NDD79" s="3201"/>
      <c r="NDE79" s="3202"/>
      <c r="NDF79" s="3203"/>
      <c r="NDG79" s="3200"/>
      <c r="NDH79" s="3204"/>
      <c r="NDI79" s="3179"/>
      <c r="NDJ79" s="3205"/>
      <c r="NDK79" s="3206"/>
      <c r="NDL79" s="3207"/>
      <c r="NDM79" s="3208"/>
      <c r="NDN79" s="3209"/>
      <c r="NDO79" s="3208"/>
      <c r="NDP79" s="3209"/>
      <c r="NDQ79" s="3200"/>
      <c r="NDR79" s="3201"/>
      <c r="NDS79" s="3208"/>
      <c r="NDT79" s="3206"/>
      <c r="NDU79" s="3200"/>
      <c r="NDV79" s="3201"/>
      <c r="NDW79" s="3202"/>
      <c r="NDX79" s="3203"/>
      <c r="NDY79" s="3200"/>
      <c r="NDZ79" s="3204"/>
      <c r="NEA79" s="3179"/>
      <c r="NEB79" s="3205"/>
      <c r="NEC79" s="3206"/>
      <c r="NED79" s="3207"/>
      <c r="NEE79" s="3208"/>
      <c r="NEF79" s="3209"/>
      <c r="NEG79" s="3208"/>
      <c r="NEH79" s="3209"/>
      <c r="NEI79" s="3200"/>
      <c r="NEJ79" s="3201"/>
      <c r="NEK79" s="3208"/>
      <c r="NEL79" s="3206"/>
      <c r="NEM79" s="3200"/>
      <c r="NEN79" s="3201"/>
      <c r="NEO79" s="3202"/>
      <c r="NEP79" s="3203"/>
      <c r="NEQ79" s="3200"/>
      <c r="NER79" s="3204"/>
      <c r="NES79" s="3179"/>
      <c r="NET79" s="3205"/>
      <c r="NEU79" s="3206"/>
      <c r="NEV79" s="3207"/>
      <c r="NEW79" s="3208"/>
      <c r="NEX79" s="3209"/>
      <c r="NEY79" s="3208"/>
      <c r="NEZ79" s="3209"/>
      <c r="NFA79" s="3200"/>
      <c r="NFB79" s="3201"/>
      <c r="NFC79" s="3208"/>
      <c r="NFD79" s="3206"/>
      <c r="NFE79" s="3200"/>
      <c r="NFF79" s="3201"/>
      <c r="NFG79" s="3202"/>
      <c r="NFH79" s="3203"/>
      <c r="NFI79" s="3200"/>
      <c r="NFJ79" s="3204"/>
      <c r="NFK79" s="3179"/>
      <c r="NFL79" s="3205"/>
      <c r="NFM79" s="3206"/>
      <c r="NFN79" s="3207"/>
      <c r="NFO79" s="3208"/>
      <c r="NFP79" s="3209"/>
      <c r="NFQ79" s="3208"/>
      <c r="NFR79" s="3209"/>
      <c r="NFS79" s="3200"/>
      <c r="NFT79" s="3201"/>
      <c r="NFU79" s="3208"/>
      <c r="NFV79" s="3206"/>
      <c r="NFW79" s="3200"/>
      <c r="NFX79" s="3201"/>
      <c r="NFY79" s="3202"/>
      <c r="NFZ79" s="3203"/>
      <c r="NGA79" s="3200"/>
      <c r="NGB79" s="3204"/>
      <c r="NGC79" s="3179"/>
      <c r="NGD79" s="3205"/>
      <c r="NGE79" s="3206"/>
      <c r="NGF79" s="3207"/>
      <c r="NGG79" s="3208"/>
      <c r="NGH79" s="3209"/>
      <c r="NGI79" s="3208"/>
      <c r="NGJ79" s="3209"/>
      <c r="NGK79" s="3200"/>
      <c r="NGL79" s="3201"/>
      <c r="NGM79" s="3208"/>
      <c r="NGN79" s="3206"/>
      <c r="NGO79" s="3200"/>
      <c r="NGP79" s="3201"/>
      <c r="NGQ79" s="3202"/>
      <c r="NGR79" s="3203"/>
      <c r="NGS79" s="3200"/>
      <c r="NGT79" s="3204"/>
      <c r="NGU79" s="3179"/>
      <c r="NGV79" s="3205"/>
      <c r="NGW79" s="3206"/>
      <c r="NGX79" s="3207"/>
      <c r="NGY79" s="3208"/>
      <c r="NGZ79" s="3209"/>
      <c r="NHA79" s="3208"/>
      <c r="NHB79" s="3209"/>
      <c r="NHC79" s="3200"/>
      <c r="NHD79" s="3201"/>
      <c r="NHE79" s="3208"/>
      <c r="NHF79" s="3206"/>
      <c r="NHG79" s="3200"/>
      <c r="NHH79" s="3201"/>
      <c r="NHI79" s="3202"/>
      <c r="NHJ79" s="3203"/>
      <c r="NHK79" s="3200"/>
      <c r="NHL79" s="3204"/>
      <c r="NHM79" s="3179"/>
      <c r="NHN79" s="3205"/>
      <c r="NHO79" s="3206"/>
      <c r="NHP79" s="3207"/>
      <c r="NHQ79" s="3208"/>
      <c r="NHR79" s="3209"/>
      <c r="NHS79" s="3208"/>
      <c r="NHT79" s="3209"/>
      <c r="NHU79" s="3200"/>
      <c r="NHV79" s="3201"/>
      <c r="NHW79" s="3208"/>
      <c r="NHX79" s="3206"/>
      <c r="NHY79" s="3200"/>
      <c r="NHZ79" s="3201"/>
      <c r="NIA79" s="3202"/>
      <c r="NIB79" s="3203"/>
      <c r="NIC79" s="3200"/>
      <c r="NID79" s="3204"/>
      <c r="NIE79" s="3179"/>
      <c r="NIF79" s="3205"/>
      <c r="NIG79" s="3206"/>
      <c r="NIH79" s="3207"/>
      <c r="NII79" s="3208"/>
      <c r="NIJ79" s="3209"/>
      <c r="NIK79" s="3208"/>
      <c r="NIL79" s="3209"/>
      <c r="NIM79" s="3200"/>
      <c r="NIN79" s="3201"/>
      <c r="NIO79" s="3208"/>
      <c r="NIP79" s="3206"/>
      <c r="NIQ79" s="3200"/>
      <c r="NIR79" s="3201"/>
      <c r="NIS79" s="3202"/>
      <c r="NIT79" s="3203"/>
      <c r="NIU79" s="3200"/>
      <c r="NIV79" s="3204"/>
      <c r="NIW79" s="3179"/>
      <c r="NIX79" s="3205"/>
      <c r="NIY79" s="3206"/>
      <c r="NIZ79" s="3207"/>
      <c r="NJA79" s="3208"/>
      <c r="NJB79" s="3209"/>
      <c r="NJC79" s="3208"/>
      <c r="NJD79" s="3209"/>
      <c r="NJE79" s="3200"/>
      <c r="NJF79" s="3201"/>
      <c r="NJG79" s="3208"/>
      <c r="NJH79" s="3206"/>
      <c r="NJI79" s="3200"/>
      <c r="NJJ79" s="3201"/>
      <c r="NJK79" s="3202"/>
      <c r="NJL79" s="3203"/>
      <c r="NJM79" s="3200"/>
      <c r="NJN79" s="3204"/>
      <c r="NJO79" s="3179"/>
      <c r="NJP79" s="3205"/>
      <c r="NJQ79" s="3206"/>
      <c r="NJR79" s="3207"/>
      <c r="NJS79" s="3208"/>
      <c r="NJT79" s="3209"/>
      <c r="NJU79" s="3208"/>
      <c r="NJV79" s="3209"/>
      <c r="NJW79" s="3200"/>
      <c r="NJX79" s="3201"/>
      <c r="NJY79" s="3208"/>
      <c r="NJZ79" s="3206"/>
      <c r="NKA79" s="3200"/>
      <c r="NKB79" s="3201"/>
      <c r="NKC79" s="3202"/>
      <c r="NKD79" s="3203"/>
      <c r="NKE79" s="3200"/>
      <c r="NKF79" s="3204"/>
      <c r="NKG79" s="3179"/>
      <c r="NKH79" s="3205"/>
      <c r="NKI79" s="3206"/>
      <c r="NKJ79" s="3207"/>
      <c r="NKK79" s="3208"/>
      <c r="NKL79" s="3209"/>
      <c r="NKM79" s="3208"/>
      <c r="NKN79" s="3209"/>
      <c r="NKO79" s="3200"/>
      <c r="NKP79" s="3201"/>
      <c r="NKQ79" s="3208"/>
      <c r="NKR79" s="3206"/>
      <c r="NKS79" s="3200"/>
      <c r="NKT79" s="3201"/>
      <c r="NKU79" s="3202"/>
      <c r="NKV79" s="3203"/>
      <c r="NKW79" s="3200"/>
      <c r="NKX79" s="3204"/>
      <c r="NKY79" s="3179"/>
      <c r="NKZ79" s="3205"/>
      <c r="NLA79" s="3206"/>
      <c r="NLB79" s="3207"/>
      <c r="NLC79" s="3208"/>
      <c r="NLD79" s="3209"/>
      <c r="NLE79" s="3208"/>
      <c r="NLF79" s="3209"/>
      <c r="NLG79" s="3200"/>
      <c r="NLH79" s="3201"/>
      <c r="NLI79" s="3208"/>
      <c r="NLJ79" s="3206"/>
      <c r="NLK79" s="3200"/>
      <c r="NLL79" s="3201"/>
      <c r="NLM79" s="3202"/>
      <c r="NLN79" s="3203"/>
      <c r="NLO79" s="3200"/>
      <c r="NLP79" s="3204"/>
      <c r="NLQ79" s="3179"/>
      <c r="NLR79" s="3205"/>
      <c r="NLS79" s="3206"/>
      <c r="NLT79" s="3207"/>
      <c r="NLU79" s="3208"/>
      <c r="NLV79" s="3209"/>
      <c r="NLW79" s="3208"/>
      <c r="NLX79" s="3209"/>
      <c r="NLY79" s="3200"/>
      <c r="NLZ79" s="3201"/>
      <c r="NMA79" s="3208"/>
      <c r="NMB79" s="3206"/>
      <c r="NMC79" s="3200"/>
      <c r="NMD79" s="3201"/>
      <c r="NME79" s="3202"/>
      <c r="NMF79" s="3203"/>
      <c r="NMG79" s="3200"/>
      <c r="NMH79" s="3204"/>
      <c r="NMI79" s="3179"/>
      <c r="NMJ79" s="3205"/>
      <c r="NMK79" s="3206"/>
      <c r="NML79" s="3207"/>
      <c r="NMM79" s="3208"/>
      <c r="NMN79" s="3209"/>
      <c r="NMO79" s="3208"/>
      <c r="NMP79" s="3209"/>
      <c r="NMQ79" s="3200"/>
      <c r="NMR79" s="3201"/>
      <c r="NMS79" s="3208"/>
      <c r="NMT79" s="3206"/>
      <c r="NMU79" s="3200"/>
      <c r="NMV79" s="3201"/>
      <c r="NMW79" s="3202"/>
      <c r="NMX79" s="3203"/>
      <c r="NMY79" s="3200"/>
      <c r="NMZ79" s="3204"/>
      <c r="NNA79" s="3179"/>
      <c r="NNB79" s="3205"/>
      <c r="NNC79" s="3206"/>
      <c r="NND79" s="3207"/>
      <c r="NNE79" s="3208"/>
      <c r="NNF79" s="3209"/>
      <c r="NNG79" s="3208"/>
      <c r="NNH79" s="3209"/>
      <c r="NNI79" s="3200"/>
      <c r="NNJ79" s="3201"/>
      <c r="NNK79" s="3208"/>
      <c r="NNL79" s="3206"/>
      <c r="NNM79" s="3200"/>
      <c r="NNN79" s="3201"/>
      <c r="NNO79" s="3202"/>
      <c r="NNP79" s="3203"/>
      <c r="NNQ79" s="3200"/>
      <c r="NNR79" s="3204"/>
      <c r="NNS79" s="3179"/>
      <c r="NNT79" s="3205"/>
      <c r="NNU79" s="3206"/>
      <c r="NNV79" s="3207"/>
      <c r="NNW79" s="3208"/>
      <c r="NNX79" s="3209"/>
      <c r="NNY79" s="3208"/>
      <c r="NNZ79" s="3209"/>
      <c r="NOA79" s="3200"/>
      <c r="NOB79" s="3201"/>
      <c r="NOC79" s="3208"/>
      <c r="NOD79" s="3206"/>
      <c r="NOE79" s="3200"/>
      <c r="NOF79" s="3201"/>
      <c r="NOG79" s="3202"/>
      <c r="NOH79" s="3203"/>
      <c r="NOI79" s="3200"/>
      <c r="NOJ79" s="3204"/>
      <c r="NOK79" s="3179"/>
      <c r="NOL79" s="3205"/>
      <c r="NOM79" s="3206"/>
      <c r="NON79" s="3207"/>
      <c r="NOO79" s="3208"/>
      <c r="NOP79" s="3209"/>
      <c r="NOQ79" s="3208"/>
      <c r="NOR79" s="3209"/>
      <c r="NOS79" s="3200"/>
      <c r="NOT79" s="3201"/>
      <c r="NOU79" s="3208"/>
      <c r="NOV79" s="3206"/>
      <c r="NOW79" s="3200"/>
      <c r="NOX79" s="3201"/>
      <c r="NOY79" s="3202"/>
      <c r="NOZ79" s="3203"/>
      <c r="NPA79" s="3200"/>
      <c r="NPB79" s="3204"/>
      <c r="NPC79" s="3179"/>
      <c r="NPD79" s="3205"/>
      <c r="NPE79" s="3206"/>
      <c r="NPF79" s="3207"/>
      <c r="NPG79" s="3208"/>
      <c r="NPH79" s="3209"/>
      <c r="NPI79" s="3208"/>
      <c r="NPJ79" s="3209"/>
      <c r="NPK79" s="3200"/>
      <c r="NPL79" s="3201"/>
      <c r="NPM79" s="3208"/>
      <c r="NPN79" s="3206"/>
      <c r="NPO79" s="3200"/>
      <c r="NPP79" s="3201"/>
      <c r="NPQ79" s="3202"/>
      <c r="NPR79" s="3203"/>
      <c r="NPS79" s="3200"/>
      <c r="NPT79" s="3204"/>
      <c r="NPU79" s="3179"/>
      <c r="NPV79" s="3205"/>
      <c r="NPW79" s="3206"/>
      <c r="NPX79" s="3207"/>
      <c r="NPY79" s="3208"/>
      <c r="NPZ79" s="3209"/>
      <c r="NQA79" s="3208"/>
      <c r="NQB79" s="3209"/>
      <c r="NQC79" s="3200"/>
      <c r="NQD79" s="3201"/>
      <c r="NQE79" s="3208"/>
      <c r="NQF79" s="3206"/>
      <c r="NQG79" s="3200"/>
      <c r="NQH79" s="3201"/>
      <c r="NQI79" s="3202"/>
      <c r="NQJ79" s="3203"/>
      <c r="NQK79" s="3200"/>
      <c r="NQL79" s="3204"/>
      <c r="NQM79" s="3179"/>
      <c r="NQN79" s="3205"/>
      <c r="NQO79" s="3206"/>
      <c r="NQP79" s="3207"/>
      <c r="NQQ79" s="3208"/>
      <c r="NQR79" s="3209"/>
      <c r="NQS79" s="3208"/>
      <c r="NQT79" s="3209"/>
      <c r="NQU79" s="3200"/>
      <c r="NQV79" s="3201"/>
      <c r="NQW79" s="3208"/>
      <c r="NQX79" s="3206"/>
      <c r="NQY79" s="3200"/>
      <c r="NQZ79" s="3201"/>
      <c r="NRA79" s="3202"/>
      <c r="NRB79" s="3203"/>
      <c r="NRC79" s="3200"/>
      <c r="NRD79" s="3204"/>
      <c r="NRE79" s="3179"/>
      <c r="NRF79" s="3205"/>
      <c r="NRG79" s="3206"/>
      <c r="NRH79" s="3207"/>
      <c r="NRI79" s="3208"/>
      <c r="NRJ79" s="3209"/>
      <c r="NRK79" s="3208"/>
      <c r="NRL79" s="3209"/>
      <c r="NRM79" s="3200"/>
      <c r="NRN79" s="3201"/>
      <c r="NRO79" s="3208"/>
      <c r="NRP79" s="3206"/>
      <c r="NRQ79" s="3200"/>
      <c r="NRR79" s="3201"/>
      <c r="NRS79" s="3202"/>
      <c r="NRT79" s="3203"/>
      <c r="NRU79" s="3200"/>
      <c r="NRV79" s="3204"/>
      <c r="NRW79" s="3179"/>
      <c r="NRX79" s="3205"/>
      <c r="NRY79" s="3206"/>
      <c r="NRZ79" s="3207"/>
      <c r="NSA79" s="3208"/>
      <c r="NSB79" s="3209"/>
      <c r="NSC79" s="3208"/>
      <c r="NSD79" s="3209"/>
      <c r="NSE79" s="3200"/>
      <c r="NSF79" s="3201"/>
      <c r="NSG79" s="3208"/>
      <c r="NSH79" s="3206"/>
      <c r="NSI79" s="3200"/>
      <c r="NSJ79" s="3201"/>
      <c r="NSK79" s="3202"/>
      <c r="NSL79" s="3203"/>
      <c r="NSM79" s="3200"/>
      <c r="NSN79" s="3204"/>
      <c r="NSO79" s="3179"/>
      <c r="NSP79" s="3205"/>
      <c r="NSQ79" s="3206"/>
      <c r="NSR79" s="3207"/>
      <c r="NSS79" s="3208"/>
      <c r="NST79" s="3209"/>
      <c r="NSU79" s="3208"/>
      <c r="NSV79" s="3209"/>
      <c r="NSW79" s="3200"/>
      <c r="NSX79" s="3201"/>
      <c r="NSY79" s="3208"/>
      <c r="NSZ79" s="3206"/>
      <c r="NTA79" s="3200"/>
      <c r="NTB79" s="3201"/>
      <c r="NTC79" s="3202"/>
      <c r="NTD79" s="3203"/>
      <c r="NTE79" s="3200"/>
      <c r="NTF79" s="3204"/>
      <c r="NTG79" s="3179"/>
      <c r="NTH79" s="3205"/>
      <c r="NTI79" s="3206"/>
      <c r="NTJ79" s="3207"/>
      <c r="NTK79" s="3208"/>
      <c r="NTL79" s="3209"/>
      <c r="NTM79" s="3208"/>
      <c r="NTN79" s="3209"/>
      <c r="NTO79" s="3200"/>
      <c r="NTP79" s="3201"/>
      <c r="NTQ79" s="3208"/>
      <c r="NTR79" s="3206"/>
      <c r="NTS79" s="3200"/>
      <c r="NTT79" s="3201"/>
      <c r="NTU79" s="3202"/>
      <c r="NTV79" s="3203"/>
      <c r="NTW79" s="3200"/>
      <c r="NTX79" s="3204"/>
      <c r="NTY79" s="3179"/>
      <c r="NTZ79" s="3205"/>
      <c r="NUA79" s="3206"/>
      <c r="NUB79" s="3207"/>
      <c r="NUC79" s="3208"/>
      <c r="NUD79" s="3209"/>
      <c r="NUE79" s="3208"/>
      <c r="NUF79" s="3209"/>
      <c r="NUG79" s="3200"/>
      <c r="NUH79" s="3201"/>
      <c r="NUI79" s="3208"/>
      <c r="NUJ79" s="3206"/>
      <c r="NUK79" s="3200"/>
      <c r="NUL79" s="3201"/>
      <c r="NUM79" s="3202"/>
      <c r="NUN79" s="3203"/>
      <c r="NUO79" s="3200"/>
      <c r="NUP79" s="3204"/>
      <c r="NUQ79" s="3179"/>
      <c r="NUR79" s="3205"/>
      <c r="NUS79" s="3206"/>
      <c r="NUT79" s="3207"/>
      <c r="NUU79" s="3208"/>
      <c r="NUV79" s="3209"/>
      <c r="NUW79" s="3208"/>
      <c r="NUX79" s="3209"/>
      <c r="NUY79" s="3200"/>
      <c r="NUZ79" s="3201"/>
      <c r="NVA79" s="3208"/>
      <c r="NVB79" s="3206"/>
      <c r="NVC79" s="3200"/>
      <c r="NVD79" s="3201"/>
      <c r="NVE79" s="3202"/>
      <c r="NVF79" s="3203"/>
      <c r="NVG79" s="3200"/>
      <c r="NVH79" s="3204"/>
      <c r="NVI79" s="3179"/>
      <c r="NVJ79" s="3205"/>
      <c r="NVK79" s="3206"/>
      <c r="NVL79" s="3207"/>
      <c r="NVM79" s="3208"/>
      <c r="NVN79" s="3209"/>
      <c r="NVO79" s="3208"/>
      <c r="NVP79" s="3209"/>
      <c r="NVQ79" s="3200"/>
      <c r="NVR79" s="3201"/>
      <c r="NVS79" s="3208"/>
      <c r="NVT79" s="3206"/>
      <c r="NVU79" s="3200"/>
      <c r="NVV79" s="3201"/>
      <c r="NVW79" s="3202"/>
      <c r="NVX79" s="3203"/>
      <c r="NVY79" s="3200"/>
      <c r="NVZ79" s="3204"/>
      <c r="NWA79" s="3179"/>
      <c r="NWB79" s="3205"/>
      <c r="NWC79" s="3206"/>
      <c r="NWD79" s="3207"/>
      <c r="NWE79" s="3208"/>
      <c r="NWF79" s="3209"/>
      <c r="NWG79" s="3208"/>
      <c r="NWH79" s="3209"/>
      <c r="NWI79" s="3200"/>
      <c r="NWJ79" s="3201"/>
      <c r="NWK79" s="3208"/>
      <c r="NWL79" s="3206"/>
      <c r="NWM79" s="3200"/>
      <c r="NWN79" s="3201"/>
      <c r="NWO79" s="3202"/>
      <c r="NWP79" s="3203"/>
      <c r="NWQ79" s="3200"/>
      <c r="NWR79" s="3204"/>
      <c r="NWS79" s="3179"/>
      <c r="NWT79" s="3205"/>
      <c r="NWU79" s="3206"/>
      <c r="NWV79" s="3207"/>
      <c r="NWW79" s="3208"/>
      <c r="NWX79" s="3209"/>
      <c r="NWY79" s="3208"/>
      <c r="NWZ79" s="3209"/>
      <c r="NXA79" s="3200"/>
      <c r="NXB79" s="3201"/>
      <c r="NXC79" s="3208"/>
      <c r="NXD79" s="3206"/>
      <c r="NXE79" s="3200"/>
      <c r="NXF79" s="3201"/>
      <c r="NXG79" s="3202"/>
      <c r="NXH79" s="3203"/>
      <c r="NXI79" s="3200"/>
      <c r="NXJ79" s="3204"/>
      <c r="NXK79" s="3179"/>
      <c r="NXL79" s="3205"/>
      <c r="NXM79" s="3206"/>
      <c r="NXN79" s="3207"/>
      <c r="NXO79" s="3208"/>
      <c r="NXP79" s="3209"/>
      <c r="NXQ79" s="3208"/>
      <c r="NXR79" s="3209"/>
      <c r="NXS79" s="3200"/>
      <c r="NXT79" s="3201"/>
      <c r="NXU79" s="3208"/>
      <c r="NXV79" s="3206"/>
      <c r="NXW79" s="3200"/>
      <c r="NXX79" s="3201"/>
      <c r="NXY79" s="3202"/>
      <c r="NXZ79" s="3203"/>
      <c r="NYA79" s="3200"/>
      <c r="NYB79" s="3204"/>
      <c r="NYC79" s="3179"/>
      <c r="NYD79" s="3205"/>
      <c r="NYE79" s="3206"/>
      <c r="NYF79" s="3207"/>
      <c r="NYG79" s="3208"/>
      <c r="NYH79" s="3209"/>
      <c r="NYI79" s="3208"/>
      <c r="NYJ79" s="3209"/>
      <c r="NYK79" s="3200"/>
      <c r="NYL79" s="3201"/>
      <c r="NYM79" s="3208"/>
      <c r="NYN79" s="3206"/>
      <c r="NYO79" s="3200"/>
      <c r="NYP79" s="3201"/>
      <c r="NYQ79" s="3202"/>
      <c r="NYR79" s="3203"/>
      <c r="NYS79" s="3200"/>
      <c r="NYT79" s="3204"/>
      <c r="NYU79" s="3179"/>
      <c r="NYV79" s="3205"/>
      <c r="NYW79" s="3206"/>
      <c r="NYX79" s="3207"/>
      <c r="NYY79" s="3208"/>
      <c r="NYZ79" s="3209"/>
      <c r="NZA79" s="3208"/>
      <c r="NZB79" s="3209"/>
      <c r="NZC79" s="3200"/>
      <c r="NZD79" s="3201"/>
      <c r="NZE79" s="3208"/>
      <c r="NZF79" s="3206"/>
      <c r="NZG79" s="3200"/>
      <c r="NZH79" s="3201"/>
      <c r="NZI79" s="3202"/>
      <c r="NZJ79" s="3203"/>
      <c r="NZK79" s="3200"/>
      <c r="NZL79" s="3204"/>
      <c r="NZM79" s="3179"/>
      <c r="NZN79" s="3205"/>
      <c r="NZO79" s="3206"/>
      <c r="NZP79" s="3207"/>
      <c r="NZQ79" s="3208"/>
      <c r="NZR79" s="3209"/>
      <c r="NZS79" s="3208"/>
      <c r="NZT79" s="3209"/>
      <c r="NZU79" s="3200"/>
      <c r="NZV79" s="3201"/>
      <c r="NZW79" s="3208"/>
      <c r="NZX79" s="3206"/>
      <c r="NZY79" s="3200"/>
      <c r="NZZ79" s="3201"/>
      <c r="OAA79" s="3202"/>
      <c r="OAB79" s="3203"/>
      <c r="OAC79" s="3200"/>
      <c r="OAD79" s="3204"/>
      <c r="OAE79" s="3179"/>
      <c r="OAF79" s="3205"/>
      <c r="OAG79" s="3206"/>
      <c r="OAH79" s="3207"/>
      <c r="OAI79" s="3208"/>
      <c r="OAJ79" s="3209"/>
      <c r="OAK79" s="3208"/>
      <c r="OAL79" s="3209"/>
      <c r="OAM79" s="3200"/>
      <c r="OAN79" s="3201"/>
      <c r="OAO79" s="3208"/>
      <c r="OAP79" s="3206"/>
      <c r="OAQ79" s="3200"/>
      <c r="OAR79" s="3201"/>
      <c r="OAS79" s="3202"/>
      <c r="OAT79" s="3203"/>
      <c r="OAU79" s="3200"/>
      <c r="OAV79" s="3204"/>
      <c r="OAW79" s="3179"/>
      <c r="OAX79" s="3205"/>
      <c r="OAY79" s="3206"/>
      <c r="OAZ79" s="3207"/>
      <c r="OBA79" s="3208"/>
      <c r="OBB79" s="3209"/>
      <c r="OBC79" s="3208"/>
      <c r="OBD79" s="3209"/>
      <c r="OBE79" s="3200"/>
      <c r="OBF79" s="3201"/>
      <c r="OBG79" s="3208"/>
      <c r="OBH79" s="3206"/>
      <c r="OBI79" s="3200"/>
      <c r="OBJ79" s="3201"/>
      <c r="OBK79" s="3202"/>
      <c r="OBL79" s="3203"/>
      <c r="OBM79" s="3200"/>
      <c r="OBN79" s="3204"/>
      <c r="OBO79" s="3179"/>
      <c r="OBP79" s="3205"/>
      <c r="OBQ79" s="3206"/>
      <c r="OBR79" s="3207"/>
      <c r="OBS79" s="3208"/>
      <c r="OBT79" s="3209"/>
      <c r="OBU79" s="3208"/>
      <c r="OBV79" s="3209"/>
      <c r="OBW79" s="3200"/>
      <c r="OBX79" s="3201"/>
      <c r="OBY79" s="3208"/>
      <c r="OBZ79" s="3206"/>
      <c r="OCA79" s="3200"/>
      <c r="OCB79" s="3201"/>
      <c r="OCC79" s="3202"/>
      <c r="OCD79" s="3203"/>
      <c r="OCE79" s="3200"/>
      <c r="OCF79" s="3204"/>
      <c r="OCG79" s="3179"/>
      <c r="OCH79" s="3205"/>
      <c r="OCI79" s="3206"/>
      <c r="OCJ79" s="3207"/>
      <c r="OCK79" s="3208"/>
      <c r="OCL79" s="3209"/>
      <c r="OCM79" s="3208"/>
      <c r="OCN79" s="3209"/>
      <c r="OCO79" s="3200"/>
      <c r="OCP79" s="3201"/>
      <c r="OCQ79" s="3208"/>
      <c r="OCR79" s="3206"/>
      <c r="OCS79" s="3200"/>
      <c r="OCT79" s="3201"/>
      <c r="OCU79" s="3202"/>
      <c r="OCV79" s="3203"/>
      <c r="OCW79" s="3200"/>
      <c r="OCX79" s="3204"/>
      <c r="OCY79" s="3179"/>
      <c r="OCZ79" s="3205"/>
      <c r="ODA79" s="3206"/>
      <c r="ODB79" s="3207"/>
      <c r="ODC79" s="3208"/>
      <c r="ODD79" s="3209"/>
      <c r="ODE79" s="3208"/>
      <c r="ODF79" s="3209"/>
      <c r="ODG79" s="3200"/>
      <c r="ODH79" s="3201"/>
      <c r="ODI79" s="3208"/>
      <c r="ODJ79" s="3206"/>
      <c r="ODK79" s="3200"/>
      <c r="ODL79" s="3201"/>
      <c r="ODM79" s="3202"/>
      <c r="ODN79" s="3203"/>
      <c r="ODO79" s="3200"/>
      <c r="ODP79" s="3204"/>
      <c r="ODQ79" s="3179"/>
      <c r="ODR79" s="3205"/>
      <c r="ODS79" s="3206"/>
      <c r="ODT79" s="3207"/>
      <c r="ODU79" s="3208"/>
      <c r="ODV79" s="3209"/>
      <c r="ODW79" s="3208"/>
      <c r="ODX79" s="3209"/>
      <c r="ODY79" s="3200"/>
      <c r="ODZ79" s="3201"/>
      <c r="OEA79" s="3208"/>
      <c r="OEB79" s="3206"/>
      <c r="OEC79" s="3200"/>
      <c r="OED79" s="3201"/>
      <c r="OEE79" s="3202"/>
      <c r="OEF79" s="3203"/>
      <c r="OEG79" s="3200"/>
      <c r="OEH79" s="3204"/>
      <c r="OEI79" s="3179"/>
      <c r="OEJ79" s="3205"/>
      <c r="OEK79" s="3206"/>
      <c r="OEL79" s="3207"/>
      <c r="OEM79" s="3208"/>
      <c r="OEN79" s="3209"/>
      <c r="OEO79" s="3208"/>
      <c r="OEP79" s="3209"/>
      <c r="OEQ79" s="3200"/>
      <c r="OER79" s="3201"/>
      <c r="OES79" s="3208"/>
      <c r="OET79" s="3206"/>
      <c r="OEU79" s="3200"/>
      <c r="OEV79" s="3201"/>
      <c r="OEW79" s="3202"/>
      <c r="OEX79" s="3203"/>
      <c r="OEY79" s="3200"/>
      <c r="OEZ79" s="3204"/>
      <c r="OFA79" s="3179"/>
      <c r="OFB79" s="3205"/>
      <c r="OFC79" s="3206"/>
      <c r="OFD79" s="3207"/>
      <c r="OFE79" s="3208"/>
      <c r="OFF79" s="3209"/>
      <c r="OFG79" s="3208"/>
      <c r="OFH79" s="3209"/>
      <c r="OFI79" s="3200"/>
      <c r="OFJ79" s="3201"/>
      <c r="OFK79" s="3208"/>
      <c r="OFL79" s="3206"/>
      <c r="OFM79" s="3200"/>
      <c r="OFN79" s="3201"/>
      <c r="OFO79" s="3202"/>
      <c r="OFP79" s="3203"/>
      <c r="OFQ79" s="3200"/>
      <c r="OFR79" s="3204"/>
      <c r="OFS79" s="3179"/>
      <c r="OFT79" s="3205"/>
      <c r="OFU79" s="3206"/>
      <c r="OFV79" s="3207"/>
      <c r="OFW79" s="3208"/>
      <c r="OFX79" s="3209"/>
      <c r="OFY79" s="3208"/>
      <c r="OFZ79" s="3209"/>
      <c r="OGA79" s="3200"/>
      <c r="OGB79" s="3201"/>
      <c r="OGC79" s="3208"/>
      <c r="OGD79" s="3206"/>
      <c r="OGE79" s="3200"/>
      <c r="OGF79" s="3201"/>
      <c r="OGG79" s="3202"/>
      <c r="OGH79" s="3203"/>
      <c r="OGI79" s="3200"/>
      <c r="OGJ79" s="3204"/>
      <c r="OGK79" s="3179"/>
      <c r="OGL79" s="3205"/>
      <c r="OGM79" s="3206"/>
      <c r="OGN79" s="3207"/>
      <c r="OGO79" s="3208"/>
      <c r="OGP79" s="3209"/>
      <c r="OGQ79" s="3208"/>
      <c r="OGR79" s="3209"/>
      <c r="OGS79" s="3200"/>
      <c r="OGT79" s="3201"/>
      <c r="OGU79" s="3208"/>
      <c r="OGV79" s="3206"/>
      <c r="OGW79" s="3200"/>
      <c r="OGX79" s="3201"/>
      <c r="OGY79" s="3202"/>
      <c r="OGZ79" s="3203"/>
      <c r="OHA79" s="3200"/>
      <c r="OHB79" s="3204"/>
      <c r="OHC79" s="3179"/>
      <c r="OHD79" s="3205"/>
      <c r="OHE79" s="3206"/>
      <c r="OHF79" s="3207"/>
      <c r="OHG79" s="3208"/>
      <c r="OHH79" s="3209"/>
      <c r="OHI79" s="3208"/>
      <c r="OHJ79" s="3209"/>
      <c r="OHK79" s="3200"/>
      <c r="OHL79" s="3201"/>
      <c r="OHM79" s="3208"/>
      <c r="OHN79" s="3206"/>
      <c r="OHO79" s="3200"/>
      <c r="OHP79" s="3201"/>
      <c r="OHQ79" s="3202"/>
      <c r="OHR79" s="3203"/>
      <c r="OHS79" s="3200"/>
      <c r="OHT79" s="3204"/>
      <c r="OHU79" s="3179"/>
      <c r="OHV79" s="3205"/>
      <c r="OHW79" s="3206"/>
      <c r="OHX79" s="3207"/>
      <c r="OHY79" s="3208"/>
      <c r="OHZ79" s="3209"/>
      <c r="OIA79" s="3208"/>
      <c r="OIB79" s="3209"/>
      <c r="OIC79" s="3200"/>
      <c r="OID79" s="3201"/>
      <c r="OIE79" s="3208"/>
      <c r="OIF79" s="3206"/>
      <c r="OIG79" s="3200"/>
      <c r="OIH79" s="3201"/>
      <c r="OII79" s="3202"/>
      <c r="OIJ79" s="3203"/>
      <c r="OIK79" s="3200"/>
      <c r="OIL79" s="3204"/>
      <c r="OIM79" s="3179"/>
      <c r="OIN79" s="3205"/>
      <c r="OIO79" s="3206"/>
      <c r="OIP79" s="3207"/>
      <c r="OIQ79" s="3208"/>
      <c r="OIR79" s="3209"/>
      <c r="OIS79" s="3208"/>
      <c r="OIT79" s="3209"/>
      <c r="OIU79" s="3200"/>
      <c r="OIV79" s="3201"/>
      <c r="OIW79" s="3208"/>
      <c r="OIX79" s="3206"/>
      <c r="OIY79" s="3200"/>
      <c r="OIZ79" s="3201"/>
      <c r="OJA79" s="3202"/>
      <c r="OJB79" s="3203"/>
      <c r="OJC79" s="3200"/>
      <c r="OJD79" s="3204"/>
      <c r="OJE79" s="3179"/>
      <c r="OJF79" s="3205"/>
      <c r="OJG79" s="3206"/>
      <c r="OJH79" s="3207"/>
      <c r="OJI79" s="3208"/>
      <c r="OJJ79" s="3209"/>
      <c r="OJK79" s="3208"/>
      <c r="OJL79" s="3209"/>
      <c r="OJM79" s="3200"/>
      <c r="OJN79" s="3201"/>
      <c r="OJO79" s="3208"/>
      <c r="OJP79" s="3206"/>
      <c r="OJQ79" s="3200"/>
      <c r="OJR79" s="3201"/>
      <c r="OJS79" s="3202"/>
      <c r="OJT79" s="3203"/>
      <c r="OJU79" s="3200"/>
      <c r="OJV79" s="3204"/>
      <c r="OJW79" s="3179"/>
      <c r="OJX79" s="3205"/>
      <c r="OJY79" s="3206"/>
      <c r="OJZ79" s="3207"/>
      <c r="OKA79" s="3208"/>
      <c r="OKB79" s="3209"/>
      <c r="OKC79" s="3208"/>
      <c r="OKD79" s="3209"/>
      <c r="OKE79" s="3200"/>
      <c r="OKF79" s="3201"/>
      <c r="OKG79" s="3208"/>
      <c r="OKH79" s="3206"/>
      <c r="OKI79" s="3200"/>
      <c r="OKJ79" s="3201"/>
      <c r="OKK79" s="3202"/>
      <c r="OKL79" s="3203"/>
      <c r="OKM79" s="3200"/>
      <c r="OKN79" s="3204"/>
      <c r="OKO79" s="3179"/>
      <c r="OKP79" s="3205"/>
      <c r="OKQ79" s="3206"/>
      <c r="OKR79" s="3207"/>
      <c r="OKS79" s="3208"/>
      <c r="OKT79" s="3209"/>
      <c r="OKU79" s="3208"/>
      <c r="OKV79" s="3209"/>
      <c r="OKW79" s="3200"/>
      <c r="OKX79" s="3201"/>
      <c r="OKY79" s="3208"/>
      <c r="OKZ79" s="3206"/>
      <c r="OLA79" s="3200"/>
      <c r="OLB79" s="3201"/>
      <c r="OLC79" s="3202"/>
      <c r="OLD79" s="3203"/>
      <c r="OLE79" s="3200"/>
      <c r="OLF79" s="3204"/>
      <c r="OLG79" s="3179"/>
      <c r="OLH79" s="3205"/>
      <c r="OLI79" s="3206"/>
      <c r="OLJ79" s="3207"/>
      <c r="OLK79" s="3208"/>
      <c r="OLL79" s="3209"/>
      <c r="OLM79" s="3208"/>
      <c r="OLN79" s="3209"/>
      <c r="OLO79" s="3200"/>
      <c r="OLP79" s="3201"/>
      <c r="OLQ79" s="3208"/>
      <c r="OLR79" s="3206"/>
      <c r="OLS79" s="3200"/>
      <c r="OLT79" s="3201"/>
      <c r="OLU79" s="3202"/>
      <c r="OLV79" s="3203"/>
      <c r="OLW79" s="3200"/>
      <c r="OLX79" s="3204"/>
      <c r="OLY79" s="3179"/>
      <c r="OLZ79" s="3205"/>
      <c r="OMA79" s="3206"/>
      <c r="OMB79" s="3207"/>
      <c r="OMC79" s="3208"/>
      <c r="OMD79" s="3209"/>
      <c r="OME79" s="3208"/>
      <c r="OMF79" s="3209"/>
      <c r="OMG79" s="3200"/>
      <c r="OMH79" s="3201"/>
      <c r="OMI79" s="3208"/>
      <c r="OMJ79" s="3206"/>
      <c r="OMK79" s="3200"/>
      <c r="OML79" s="3201"/>
      <c r="OMM79" s="3202"/>
      <c r="OMN79" s="3203"/>
      <c r="OMO79" s="3200"/>
      <c r="OMP79" s="3204"/>
      <c r="OMQ79" s="3179"/>
      <c r="OMR79" s="3205"/>
      <c r="OMS79" s="3206"/>
      <c r="OMT79" s="3207"/>
      <c r="OMU79" s="3208"/>
      <c r="OMV79" s="3209"/>
      <c r="OMW79" s="3208"/>
      <c r="OMX79" s="3209"/>
      <c r="OMY79" s="3200"/>
      <c r="OMZ79" s="3201"/>
      <c r="ONA79" s="3208"/>
      <c r="ONB79" s="3206"/>
      <c r="ONC79" s="3200"/>
      <c r="OND79" s="3201"/>
      <c r="ONE79" s="3202"/>
      <c r="ONF79" s="3203"/>
      <c r="ONG79" s="3200"/>
      <c r="ONH79" s="3204"/>
      <c r="ONI79" s="3179"/>
      <c r="ONJ79" s="3205"/>
      <c r="ONK79" s="3206"/>
      <c r="ONL79" s="3207"/>
      <c r="ONM79" s="3208"/>
      <c r="ONN79" s="3209"/>
      <c r="ONO79" s="3208"/>
      <c r="ONP79" s="3209"/>
      <c r="ONQ79" s="3200"/>
      <c r="ONR79" s="3201"/>
      <c r="ONS79" s="3208"/>
      <c r="ONT79" s="3206"/>
      <c r="ONU79" s="3200"/>
      <c r="ONV79" s="3201"/>
      <c r="ONW79" s="3202"/>
      <c r="ONX79" s="3203"/>
      <c r="ONY79" s="3200"/>
      <c r="ONZ79" s="3204"/>
      <c r="OOA79" s="3179"/>
      <c r="OOB79" s="3205"/>
      <c r="OOC79" s="3206"/>
      <c r="OOD79" s="3207"/>
      <c r="OOE79" s="3208"/>
      <c r="OOF79" s="3209"/>
      <c r="OOG79" s="3208"/>
      <c r="OOH79" s="3209"/>
      <c r="OOI79" s="3200"/>
      <c r="OOJ79" s="3201"/>
      <c r="OOK79" s="3208"/>
      <c r="OOL79" s="3206"/>
      <c r="OOM79" s="3200"/>
      <c r="OON79" s="3201"/>
      <c r="OOO79" s="3202"/>
      <c r="OOP79" s="3203"/>
      <c r="OOQ79" s="3200"/>
      <c r="OOR79" s="3204"/>
      <c r="OOS79" s="3179"/>
      <c r="OOT79" s="3205"/>
      <c r="OOU79" s="3206"/>
      <c r="OOV79" s="3207"/>
      <c r="OOW79" s="3208"/>
      <c r="OOX79" s="3209"/>
      <c r="OOY79" s="3208"/>
      <c r="OOZ79" s="3209"/>
      <c r="OPA79" s="3200"/>
      <c r="OPB79" s="3201"/>
      <c r="OPC79" s="3208"/>
      <c r="OPD79" s="3206"/>
      <c r="OPE79" s="3200"/>
      <c r="OPF79" s="3201"/>
      <c r="OPG79" s="3202"/>
      <c r="OPH79" s="3203"/>
      <c r="OPI79" s="3200"/>
      <c r="OPJ79" s="3204"/>
      <c r="OPK79" s="3179"/>
      <c r="OPL79" s="3205"/>
      <c r="OPM79" s="3206"/>
      <c r="OPN79" s="3207"/>
      <c r="OPO79" s="3208"/>
      <c r="OPP79" s="3209"/>
      <c r="OPQ79" s="3208"/>
      <c r="OPR79" s="3209"/>
      <c r="OPS79" s="3200"/>
      <c r="OPT79" s="3201"/>
      <c r="OPU79" s="3208"/>
      <c r="OPV79" s="3206"/>
      <c r="OPW79" s="3200"/>
      <c r="OPX79" s="3201"/>
      <c r="OPY79" s="3202"/>
      <c r="OPZ79" s="3203"/>
      <c r="OQA79" s="3200"/>
      <c r="OQB79" s="3204"/>
      <c r="OQC79" s="3179"/>
      <c r="OQD79" s="3205"/>
      <c r="OQE79" s="3206"/>
      <c r="OQF79" s="3207"/>
      <c r="OQG79" s="3208"/>
      <c r="OQH79" s="3209"/>
      <c r="OQI79" s="3208"/>
      <c r="OQJ79" s="3209"/>
      <c r="OQK79" s="3200"/>
      <c r="OQL79" s="3201"/>
      <c r="OQM79" s="3208"/>
      <c r="OQN79" s="3206"/>
      <c r="OQO79" s="3200"/>
      <c r="OQP79" s="3201"/>
      <c r="OQQ79" s="3202"/>
      <c r="OQR79" s="3203"/>
      <c r="OQS79" s="3200"/>
      <c r="OQT79" s="3204"/>
      <c r="OQU79" s="3179"/>
      <c r="OQV79" s="3205"/>
      <c r="OQW79" s="3206"/>
      <c r="OQX79" s="3207"/>
      <c r="OQY79" s="3208"/>
      <c r="OQZ79" s="3209"/>
      <c r="ORA79" s="3208"/>
      <c r="ORB79" s="3209"/>
      <c r="ORC79" s="3200"/>
      <c r="ORD79" s="3201"/>
      <c r="ORE79" s="3208"/>
      <c r="ORF79" s="3206"/>
      <c r="ORG79" s="3200"/>
      <c r="ORH79" s="3201"/>
      <c r="ORI79" s="3202"/>
      <c r="ORJ79" s="3203"/>
      <c r="ORK79" s="3200"/>
      <c r="ORL79" s="3204"/>
      <c r="ORM79" s="3179"/>
      <c r="ORN79" s="3205"/>
      <c r="ORO79" s="3206"/>
      <c r="ORP79" s="3207"/>
      <c r="ORQ79" s="3208"/>
      <c r="ORR79" s="3209"/>
      <c r="ORS79" s="3208"/>
      <c r="ORT79" s="3209"/>
      <c r="ORU79" s="3200"/>
      <c r="ORV79" s="3201"/>
      <c r="ORW79" s="3208"/>
      <c r="ORX79" s="3206"/>
      <c r="ORY79" s="3200"/>
      <c r="ORZ79" s="3201"/>
      <c r="OSA79" s="3202"/>
      <c r="OSB79" s="3203"/>
      <c r="OSC79" s="3200"/>
      <c r="OSD79" s="3204"/>
      <c r="OSE79" s="3179"/>
      <c r="OSF79" s="3205"/>
      <c r="OSG79" s="3206"/>
      <c r="OSH79" s="3207"/>
      <c r="OSI79" s="3208"/>
      <c r="OSJ79" s="3209"/>
      <c r="OSK79" s="3208"/>
      <c r="OSL79" s="3209"/>
      <c r="OSM79" s="3200"/>
      <c r="OSN79" s="3201"/>
      <c r="OSO79" s="3208"/>
      <c r="OSP79" s="3206"/>
      <c r="OSQ79" s="3200"/>
      <c r="OSR79" s="3201"/>
      <c r="OSS79" s="3202"/>
      <c r="OST79" s="3203"/>
      <c r="OSU79" s="3200"/>
      <c r="OSV79" s="3204"/>
      <c r="OSW79" s="3179"/>
      <c r="OSX79" s="3205"/>
      <c r="OSY79" s="3206"/>
      <c r="OSZ79" s="3207"/>
      <c r="OTA79" s="3208"/>
      <c r="OTB79" s="3209"/>
      <c r="OTC79" s="3208"/>
      <c r="OTD79" s="3209"/>
      <c r="OTE79" s="3200"/>
      <c r="OTF79" s="3201"/>
      <c r="OTG79" s="3208"/>
      <c r="OTH79" s="3206"/>
      <c r="OTI79" s="3200"/>
      <c r="OTJ79" s="3201"/>
      <c r="OTK79" s="3202"/>
      <c r="OTL79" s="3203"/>
      <c r="OTM79" s="3200"/>
      <c r="OTN79" s="3204"/>
      <c r="OTO79" s="3179"/>
      <c r="OTP79" s="3205"/>
      <c r="OTQ79" s="3206"/>
      <c r="OTR79" s="3207"/>
      <c r="OTS79" s="3208"/>
      <c r="OTT79" s="3209"/>
      <c r="OTU79" s="3208"/>
      <c r="OTV79" s="3209"/>
      <c r="OTW79" s="3200"/>
      <c r="OTX79" s="3201"/>
      <c r="OTY79" s="3208"/>
      <c r="OTZ79" s="3206"/>
      <c r="OUA79" s="3200"/>
      <c r="OUB79" s="3201"/>
      <c r="OUC79" s="3202"/>
      <c r="OUD79" s="3203"/>
      <c r="OUE79" s="3200"/>
      <c r="OUF79" s="3204"/>
      <c r="OUG79" s="3179"/>
      <c r="OUH79" s="3205"/>
      <c r="OUI79" s="3206"/>
      <c r="OUJ79" s="3207"/>
      <c r="OUK79" s="3208"/>
      <c r="OUL79" s="3209"/>
      <c r="OUM79" s="3208"/>
      <c r="OUN79" s="3209"/>
      <c r="OUO79" s="3200"/>
      <c r="OUP79" s="3201"/>
      <c r="OUQ79" s="3208"/>
      <c r="OUR79" s="3206"/>
      <c r="OUS79" s="3200"/>
      <c r="OUT79" s="3201"/>
      <c r="OUU79" s="3202"/>
      <c r="OUV79" s="3203"/>
      <c r="OUW79" s="3200"/>
      <c r="OUX79" s="3204"/>
      <c r="OUY79" s="3179"/>
      <c r="OUZ79" s="3205"/>
      <c r="OVA79" s="3206"/>
      <c r="OVB79" s="3207"/>
      <c r="OVC79" s="3208"/>
      <c r="OVD79" s="3209"/>
      <c r="OVE79" s="3208"/>
      <c r="OVF79" s="3209"/>
      <c r="OVG79" s="3200"/>
      <c r="OVH79" s="3201"/>
      <c r="OVI79" s="3208"/>
      <c r="OVJ79" s="3206"/>
      <c r="OVK79" s="3200"/>
      <c r="OVL79" s="3201"/>
      <c r="OVM79" s="3202"/>
      <c r="OVN79" s="3203"/>
      <c r="OVO79" s="3200"/>
      <c r="OVP79" s="3204"/>
      <c r="OVQ79" s="3179"/>
      <c r="OVR79" s="3205"/>
      <c r="OVS79" s="3206"/>
      <c r="OVT79" s="3207"/>
      <c r="OVU79" s="3208"/>
      <c r="OVV79" s="3209"/>
      <c r="OVW79" s="3208"/>
      <c r="OVX79" s="3209"/>
      <c r="OVY79" s="3200"/>
      <c r="OVZ79" s="3201"/>
      <c r="OWA79" s="3208"/>
      <c r="OWB79" s="3206"/>
      <c r="OWC79" s="3200"/>
      <c r="OWD79" s="3201"/>
      <c r="OWE79" s="3202"/>
      <c r="OWF79" s="3203"/>
      <c r="OWG79" s="3200"/>
      <c r="OWH79" s="3204"/>
      <c r="OWI79" s="3179"/>
      <c r="OWJ79" s="3205"/>
      <c r="OWK79" s="3206"/>
      <c r="OWL79" s="3207"/>
      <c r="OWM79" s="3208"/>
      <c r="OWN79" s="3209"/>
      <c r="OWO79" s="3208"/>
      <c r="OWP79" s="3209"/>
      <c r="OWQ79" s="3200"/>
      <c r="OWR79" s="3201"/>
      <c r="OWS79" s="3208"/>
      <c r="OWT79" s="3206"/>
      <c r="OWU79" s="3200"/>
      <c r="OWV79" s="3201"/>
      <c r="OWW79" s="3202"/>
      <c r="OWX79" s="3203"/>
      <c r="OWY79" s="3200"/>
      <c r="OWZ79" s="3204"/>
      <c r="OXA79" s="3179"/>
      <c r="OXB79" s="3205"/>
      <c r="OXC79" s="3206"/>
      <c r="OXD79" s="3207"/>
      <c r="OXE79" s="3208"/>
      <c r="OXF79" s="3209"/>
      <c r="OXG79" s="3208"/>
      <c r="OXH79" s="3209"/>
      <c r="OXI79" s="3200"/>
      <c r="OXJ79" s="3201"/>
      <c r="OXK79" s="3208"/>
      <c r="OXL79" s="3206"/>
      <c r="OXM79" s="3200"/>
      <c r="OXN79" s="3201"/>
      <c r="OXO79" s="3202"/>
      <c r="OXP79" s="3203"/>
      <c r="OXQ79" s="3200"/>
      <c r="OXR79" s="3204"/>
      <c r="OXS79" s="3179"/>
      <c r="OXT79" s="3205"/>
      <c r="OXU79" s="3206"/>
      <c r="OXV79" s="3207"/>
      <c r="OXW79" s="3208"/>
      <c r="OXX79" s="3209"/>
      <c r="OXY79" s="3208"/>
      <c r="OXZ79" s="3209"/>
      <c r="OYA79" s="3200"/>
      <c r="OYB79" s="3201"/>
      <c r="OYC79" s="3208"/>
      <c r="OYD79" s="3206"/>
      <c r="OYE79" s="3200"/>
      <c r="OYF79" s="3201"/>
      <c r="OYG79" s="3202"/>
      <c r="OYH79" s="3203"/>
      <c r="OYI79" s="3200"/>
      <c r="OYJ79" s="3204"/>
      <c r="OYK79" s="3179"/>
      <c r="OYL79" s="3205"/>
      <c r="OYM79" s="3206"/>
      <c r="OYN79" s="3207"/>
      <c r="OYO79" s="3208"/>
      <c r="OYP79" s="3209"/>
      <c r="OYQ79" s="3208"/>
      <c r="OYR79" s="3209"/>
      <c r="OYS79" s="3200"/>
      <c r="OYT79" s="3201"/>
      <c r="OYU79" s="3208"/>
      <c r="OYV79" s="3206"/>
      <c r="OYW79" s="3200"/>
      <c r="OYX79" s="3201"/>
      <c r="OYY79" s="3202"/>
      <c r="OYZ79" s="3203"/>
      <c r="OZA79" s="3200"/>
      <c r="OZB79" s="3204"/>
      <c r="OZC79" s="3179"/>
      <c r="OZD79" s="3205"/>
      <c r="OZE79" s="3206"/>
      <c r="OZF79" s="3207"/>
      <c r="OZG79" s="3208"/>
      <c r="OZH79" s="3209"/>
      <c r="OZI79" s="3208"/>
      <c r="OZJ79" s="3209"/>
      <c r="OZK79" s="3200"/>
      <c r="OZL79" s="3201"/>
      <c r="OZM79" s="3208"/>
      <c r="OZN79" s="3206"/>
      <c r="OZO79" s="3200"/>
      <c r="OZP79" s="3201"/>
      <c r="OZQ79" s="3202"/>
      <c r="OZR79" s="3203"/>
      <c r="OZS79" s="3200"/>
      <c r="OZT79" s="3204"/>
      <c r="OZU79" s="3179"/>
      <c r="OZV79" s="3205"/>
      <c r="OZW79" s="3206"/>
      <c r="OZX79" s="3207"/>
      <c r="OZY79" s="3208"/>
      <c r="OZZ79" s="3209"/>
      <c r="PAA79" s="3208"/>
      <c r="PAB79" s="3209"/>
      <c r="PAC79" s="3200"/>
      <c r="PAD79" s="3201"/>
      <c r="PAE79" s="3208"/>
      <c r="PAF79" s="3206"/>
      <c r="PAG79" s="3200"/>
      <c r="PAH79" s="3201"/>
      <c r="PAI79" s="3202"/>
      <c r="PAJ79" s="3203"/>
      <c r="PAK79" s="3200"/>
      <c r="PAL79" s="3204"/>
      <c r="PAM79" s="3179"/>
      <c r="PAN79" s="3205"/>
      <c r="PAO79" s="3206"/>
      <c r="PAP79" s="3207"/>
      <c r="PAQ79" s="3208"/>
      <c r="PAR79" s="3209"/>
      <c r="PAS79" s="3208"/>
      <c r="PAT79" s="3209"/>
      <c r="PAU79" s="3200"/>
      <c r="PAV79" s="3201"/>
      <c r="PAW79" s="3208"/>
      <c r="PAX79" s="3206"/>
      <c r="PAY79" s="3200"/>
      <c r="PAZ79" s="3201"/>
      <c r="PBA79" s="3202"/>
      <c r="PBB79" s="3203"/>
      <c r="PBC79" s="3200"/>
      <c r="PBD79" s="3204"/>
      <c r="PBE79" s="3179"/>
      <c r="PBF79" s="3205"/>
      <c r="PBG79" s="3206"/>
      <c r="PBH79" s="3207"/>
      <c r="PBI79" s="3208"/>
      <c r="PBJ79" s="3209"/>
      <c r="PBK79" s="3208"/>
      <c r="PBL79" s="3209"/>
      <c r="PBM79" s="3200"/>
      <c r="PBN79" s="3201"/>
      <c r="PBO79" s="3208"/>
      <c r="PBP79" s="3206"/>
      <c r="PBQ79" s="3200"/>
      <c r="PBR79" s="3201"/>
      <c r="PBS79" s="3202"/>
      <c r="PBT79" s="3203"/>
      <c r="PBU79" s="3200"/>
      <c r="PBV79" s="3204"/>
      <c r="PBW79" s="3179"/>
      <c r="PBX79" s="3205"/>
      <c r="PBY79" s="3206"/>
      <c r="PBZ79" s="3207"/>
      <c r="PCA79" s="3208"/>
      <c r="PCB79" s="3209"/>
      <c r="PCC79" s="3208"/>
      <c r="PCD79" s="3209"/>
      <c r="PCE79" s="3200"/>
      <c r="PCF79" s="3201"/>
      <c r="PCG79" s="3208"/>
      <c r="PCH79" s="3206"/>
      <c r="PCI79" s="3200"/>
      <c r="PCJ79" s="3201"/>
      <c r="PCK79" s="3202"/>
      <c r="PCL79" s="3203"/>
      <c r="PCM79" s="3200"/>
      <c r="PCN79" s="3204"/>
      <c r="PCO79" s="3179"/>
      <c r="PCP79" s="3205"/>
      <c r="PCQ79" s="3206"/>
      <c r="PCR79" s="3207"/>
      <c r="PCS79" s="3208"/>
      <c r="PCT79" s="3209"/>
      <c r="PCU79" s="3208"/>
      <c r="PCV79" s="3209"/>
      <c r="PCW79" s="3200"/>
      <c r="PCX79" s="3201"/>
      <c r="PCY79" s="3208"/>
      <c r="PCZ79" s="3206"/>
      <c r="PDA79" s="3200"/>
      <c r="PDB79" s="3201"/>
      <c r="PDC79" s="3202"/>
      <c r="PDD79" s="3203"/>
      <c r="PDE79" s="3200"/>
      <c r="PDF79" s="3204"/>
      <c r="PDG79" s="3179"/>
      <c r="PDH79" s="3205"/>
      <c r="PDI79" s="3206"/>
      <c r="PDJ79" s="3207"/>
      <c r="PDK79" s="3208"/>
      <c r="PDL79" s="3209"/>
      <c r="PDM79" s="3208"/>
      <c r="PDN79" s="3209"/>
      <c r="PDO79" s="3200"/>
      <c r="PDP79" s="3201"/>
      <c r="PDQ79" s="3208"/>
      <c r="PDR79" s="3206"/>
      <c r="PDS79" s="3200"/>
      <c r="PDT79" s="3201"/>
      <c r="PDU79" s="3202"/>
      <c r="PDV79" s="3203"/>
      <c r="PDW79" s="3200"/>
      <c r="PDX79" s="3204"/>
      <c r="PDY79" s="3179"/>
      <c r="PDZ79" s="3205"/>
      <c r="PEA79" s="3206"/>
      <c r="PEB79" s="3207"/>
      <c r="PEC79" s="3208"/>
      <c r="PED79" s="3209"/>
      <c r="PEE79" s="3208"/>
      <c r="PEF79" s="3209"/>
      <c r="PEG79" s="3200"/>
      <c r="PEH79" s="3201"/>
      <c r="PEI79" s="3208"/>
      <c r="PEJ79" s="3206"/>
      <c r="PEK79" s="3200"/>
      <c r="PEL79" s="3201"/>
      <c r="PEM79" s="3202"/>
      <c r="PEN79" s="3203"/>
      <c r="PEO79" s="3200"/>
      <c r="PEP79" s="3204"/>
      <c r="PEQ79" s="3179"/>
      <c r="PER79" s="3205"/>
      <c r="PES79" s="3206"/>
      <c r="PET79" s="3207"/>
      <c r="PEU79" s="3208"/>
      <c r="PEV79" s="3209"/>
      <c r="PEW79" s="3208"/>
      <c r="PEX79" s="3209"/>
      <c r="PEY79" s="3200"/>
      <c r="PEZ79" s="3201"/>
      <c r="PFA79" s="3208"/>
      <c r="PFB79" s="3206"/>
      <c r="PFC79" s="3200"/>
      <c r="PFD79" s="3201"/>
      <c r="PFE79" s="3202"/>
      <c r="PFF79" s="3203"/>
      <c r="PFG79" s="3200"/>
      <c r="PFH79" s="3204"/>
      <c r="PFI79" s="3179"/>
      <c r="PFJ79" s="3205"/>
      <c r="PFK79" s="3206"/>
      <c r="PFL79" s="3207"/>
      <c r="PFM79" s="3208"/>
      <c r="PFN79" s="3209"/>
      <c r="PFO79" s="3208"/>
      <c r="PFP79" s="3209"/>
      <c r="PFQ79" s="3200"/>
      <c r="PFR79" s="3201"/>
      <c r="PFS79" s="3208"/>
      <c r="PFT79" s="3206"/>
      <c r="PFU79" s="3200"/>
      <c r="PFV79" s="3201"/>
      <c r="PFW79" s="3202"/>
      <c r="PFX79" s="3203"/>
      <c r="PFY79" s="3200"/>
      <c r="PFZ79" s="3204"/>
      <c r="PGA79" s="3179"/>
      <c r="PGB79" s="3205"/>
      <c r="PGC79" s="3206"/>
      <c r="PGD79" s="3207"/>
      <c r="PGE79" s="3208"/>
      <c r="PGF79" s="3209"/>
      <c r="PGG79" s="3208"/>
      <c r="PGH79" s="3209"/>
      <c r="PGI79" s="3200"/>
      <c r="PGJ79" s="3201"/>
      <c r="PGK79" s="3208"/>
      <c r="PGL79" s="3206"/>
      <c r="PGM79" s="3200"/>
      <c r="PGN79" s="3201"/>
      <c r="PGO79" s="3202"/>
      <c r="PGP79" s="3203"/>
      <c r="PGQ79" s="3200"/>
      <c r="PGR79" s="3204"/>
      <c r="PGS79" s="3179"/>
      <c r="PGT79" s="3205"/>
      <c r="PGU79" s="3206"/>
      <c r="PGV79" s="3207"/>
      <c r="PGW79" s="3208"/>
      <c r="PGX79" s="3209"/>
      <c r="PGY79" s="3208"/>
      <c r="PGZ79" s="3209"/>
      <c r="PHA79" s="3200"/>
      <c r="PHB79" s="3201"/>
      <c r="PHC79" s="3208"/>
      <c r="PHD79" s="3206"/>
      <c r="PHE79" s="3200"/>
      <c r="PHF79" s="3201"/>
      <c r="PHG79" s="3202"/>
      <c r="PHH79" s="3203"/>
      <c r="PHI79" s="3200"/>
      <c r="PHJ79" s="3204"/>
      <c r="PHK79" s="3179"/>
      <c r="PHL79" s="3205"/>
      <c r="PHM79" s="3206"/>
      <c r="PHN79" s="3207"/>
      <c r="PHO79" s="3208"/>
      <c r="PHP79" s="3209"/>
      <c r="PHQ79" s="3208"/>
      <c r="PHR79" s="3209"/>
      <c r="PHS79" s="3200"/>
      <c r="PHT79" s="3201"/>
      <c r="PHU79" s="3208"/>
      <c r="PHV79" s="3206"/>
      <c r="PHW79" s="3200"/>
      <c r="PHX79" s="3201"/>
      <c r="PHY79" s="3202"/>
      <c r="PHZ79" s="3203"/>
      <c r="PIA79" s="3200"/>
      <c r="PIB79" s="3204"/>
      <c r="PIC79" s="3179"/>
      <c r="PID79" s="3205"/>
      <c r="PIE79" s="3206"/>
      <c r="PIF79" s="3207"/>
      <c r="PIG79" s="3208"/>
      <c r="PIH79" s="3209"/>
      <c r="PII79" s="3208"/>
      <c r="PIJ79" s="3209"/>
      <c r="PIK79" s="3200"/>
      <c r="PIL79" s="3201"/>
      <c r="PIM79" s="3208"/>
      <c r="PIN79" s="3206"/>
      <c r="PIO79" s="3200"/>
      <c r="PIP79" s="3201"/>
      <c r="PIQ79" s="3202"/>
      <c r="PIR79" s="3203"/>
      <c r="PIS79" s="3200"/>
      <c r="PIT79" s="3204"/>
      <c r="PIU79" s="3179"/>
      <c r="PIV79" s="3205"/>
      <c r="PIW79" s="3206"/>
      <c r="PIX79" s="3207"/>
      <c r="PIY79" s="3208"/>
      <c r="PIZ79" s="3209"/>
      <c r="PJA79" s="3208"/>
      <c r="PJB79" s="3209"/>
      <c r="PJC79" s="3200"/>
      <c r="PJD79" s="3201"/>
      <c r="PJE79" s="3208"/>
      <c r="PJF79" s="3206"/>
      <c r="PJG79" s="3200"/>
      <c r="PJH79" s="3201"/>
      <c r="PJI79" s="3202"/>
      <c r="PJJ79" s="3203"/>
      <c r="PJK79" s="3200"/>
      <c r="PJL79" s="3204"/>
      <c r="PJM79" s="3179"/>
      <c r="PJN79" s="3205"/>
      <c r="PJO79" s="3206"/>
      <c r="PJP79" s="3207"/>
      <c r="PJQ79" s="3208"/>
      <c r="PJR79" s="3209"/>
      <c r="PJS79" s="3208"/>
      <c r="PJT79" s="3209"/>
      <c r="PJU79" s="3200"/>
      <c r="PJV79" s="3201"/>
      <c r="PJW79" s="3208"/>
      <c r="PJX79" s="3206"/>
      <c r="PJY79" s="3200"/>
      <c r="PJZ79" s="3201"/>
      <c r="PKA79" s="3202"/>
      <c r="PKB79" s="3203"/>
      <c r="PKC79" s="3200"/>
      <c r="PKD79" s="3204"/>
      <c r="PKE79" s="3179"/>
      <c r="PKF79" s="3205"/>
      <c r="PKG79" s="3206"/>
      <c r="PKH79" s="3207"/>
      <c r="PKI79" s="3208"/>
      <c r="PKJ79" s="3209"/>
      <c r="PKK79" s="3208"/>
      <c r="PKL79" s="3209"/>
      <c r="PKM79" s="3200"/>
      <c r="PKN79" s="3201"/>
      <c r="PKO79" s="3208"/>
      <c r="PKP79" s="3206"/>
      <c r="PKQ79" s="3200"/>
      <c r="PKR79" s="3201"/>
      <c r="PKS79" s="3202"/>
      <c r="PKT79" s="3203"/>
      <c r="PKU79" s="3200"/>
      <c r="PKV79" s="3204"/>
      <c r="PKW79" s="3179"/>
      <c r="PKX79" s="3205"/>
      <c r="PKY79" s="3206"/>
      <c r="PKZ79" s="3207"/>
      <c r="PLA79" s="3208"/>
      <c r="PLB79" s="3209"/>
      <c r="PLC79" s="3208"/>
      <c r="PLD79" s="3209"/>
      <c r="PLE79" s="3200"/>
      <c r="PLF79" s="3201"/>
      <c r="PLG79" s="3208"/>
      <c r="PLH79" s="3206"/>
      <c r="PLI79" s="3200"/>
      <c r="PLJ79" s="3201"/>
      <c r="PLK79" s="3202"/>
      <c r="PLL79" s="3203"/>
      <c r="PLM79" s="3200"/>
      <c r="PLN79" s="3204"/>
      <c r="PLO79" s="3179"/>
      <c r="PLP79" s="3205"/>
      <c r="PLQ79" s="3206"/>
      <c r="PLR79" s="3207"/>
      <c r="PLS79" s="3208"/>
      <c r="PLT79" s="3209"/>
      <c r="PLU79" s="3208"/>
      <c r="PLV79" s="3209"/>
      <c r="PLW79" s="3200"/>
      <c r="PLX79" s="3201"/>
      <c r="PLY79" s="3208"/>
      <c r="PLZ79" s="3206"/>
      <c r="PMA79" s="3200"/>
      <c r="PMB79" s="3201"/>
      <c r="PMC79" s="3202"/>
      <c r="PMD79" s="3203"/>
      <c r="PME79" s="3200"/>
      <c r="PMF79" s="3204"/>
      <c r="PMG79" s="3179"/>
      <c r="PMH79" s="3205"/>
      <c r="PMI79" s="3206"/>
      <c r="PMJ79" s="3207"/>
      <c r="PMK79" s="3208"/>
      <c r="PML79" s="3209"/>
      <c r="PMM79" s="3208"/>
      <c r="PMN79" s="3209"/>
      <c r="PMO79" s="3200"/>
      <c r="PMP79" s="3201"/>
      <c r="PMQ79" s="3208"/>
      <c r="PMR79" s="3206"/>
      <c r="PMS79" s="3200"/>
      <c r="PMT79" s="3201"/>
      <c r="PMU79" s="3202"/>
      <c r="PMV79" s="3203"/>
      <c r="PMW79" s="3200"/>
      <c r="PMX79" s="3204"/>
      <c r="PMY79" s="3179"/>
      <c r="PMZ79" s="3205"/>
      <c r="PNA79" s="3206"/>
      <c r="PNB79" s="3207"/>
      <c r="PNC79" s="3208"/>
      <c r="PND79" s="3209"/>
      <c r="PNE79" s="3208"/>
      <c r="PNF79" s="3209"/>
      <c r="PNG79" s="3200"/>
      <c r="PNH79" s="3201"/>
      <c r="PNI79" s="3208"/>
      <c r="PNJ79" s="3206"/>
      <c r="PNK79" s="3200"/>
      <c r="PNL79" s="3201"/>
      <c r="PNM79" s="3202"/>
      <c r="PNN79" s="3203"/>
      <c r="PNO79" s="3200"/>
      <c r="PNP79" s="3204"/>
      <c r="PNQ79" s="3179"/>
      <c r="PNR79" s="3205"/>
      <c r="PNS79" s="3206"/>
      <c r="PNT79" s="3207"/>
      <c r="PNU79" s="3208"/>
      <c r="PNV79" s="3209"/>
      <c r="PNW79" s="3208"/>
      <c r="PNX79" s="3209"/>
      <c r="PNY79" s="3200"/>
      <c r="PNZ79" s="3201"/>
      <c r="POA79" s="3208"/>
      <c r="POB79" s="3206"/>
      <c r="POC79" s="3200"/>
      <c r="POD79" s="3201"/>
      <c r="POE79" s="3202"/>
      <c r="POF79" s="3203"/>
      <c r="POG79" s="3200"/>
      <c r="POH79" s="3204"/>
      <c r="POI79" s="3179"/>
      <c r="POJ79" s="3205"/>
      <c r="POK79" s="3206"/>
      <c r="POL79" s="3207"/>
      <c r="POM79" s="3208"/>
      <c r="PON79" s="3209"/>
      <c r="POO79" s="3208"/>
      <c r="POP79" s="3209"/>
      <c r="POQ79" s="3200"/>
      <c r="POR79" s="3201"/>
      <c r="POS79" s="3208"/>
      <c r="POT79" s="3206"/>
      <c r="POU79" s="3200"/>
      <c r="POV79" s="3201"/>
      <c r="POW79" s="3202"/>
      <c r="POX79" s="3203"/>
      <c r="POY79" s="3200"/>
      <c r="POZ79" s="3204"/>
      <c r="PPA79" s="3179"/>
      <c r="PPB79" s="3205"/>
      <c r="PPC79" s="3206"/>
      <c r="PPD79" s="3207"/>
      <c r="PPE79" s="3208"/>
      <c r="PPF79" s="3209"/>
      <c r="PPG79" s="3208"/>
      <c r="PPH79" s="3209"/>
      <c r="PPI79" s="3200"/>
      <c r="PPJ79" s="3201"/>
      <c r="PPK79" s="3208"/>
      <c r="PPL79" s="3206"/>
      <c r="PPM79" s="3200"/>
      <c r="PPN79" s="3201"/>
      <c r="PPO79" s="3202"/>
      <c r="PPP79" s="3203"/>
      <c r="PPQ79" s="3200"/>
      <c r="PPR79" s="3204"/>
      <c r="PPS79" s="3179"/>
      <c r="PPT79" s="3205"/>
      <c r="PPU79" s="3206"/>
      <c r="PPV79" s="3207"/>
      <c r="PPW79" s="3208"/>
      <c r="PPX79" s="3209"/>
      <c r="PPY79" s="3208"/>
      <c r="PPZ79" s="3209"/>
      <c r="PQA79" s="3200"/>
      <c r="PQB79" s="3201"/>
      <c r="PQC79" s="3208"/>
      <c r="PQD79" s="3206"/>
      <c r="PQE79" s="3200"/>
      <c r="PQF79" s="3201"/>
      <c r="PQG79" s="3202"/>
      <c r="PQH79" s="3203"/>
      <c r="PQI79" s="3200"/>
      <c r="PQJ79" s="3204"/>
      <c r="PQK79" s="3179"/>
      <c r="PQL79" s="3205"/>
      <c r="PQM79" s="3206"/>
      <c r="PQN79" s="3207"/>
      <c r="PQO79" s="3208"/>
      <c r="PQP79" s="3209"/>
      <c r="PQQ79" s="3208"/>
      <c r="PQR79" s="3209"/>
      <c r="PQS79" s="3200"/>
      <c r="PQT79" s="3201"/>
      <c r="PQU79" s="3208"/>
      <c r="PQV79" s="3206"/>
      <c r="PQW79" s="3200"/>
      <c r="PQX79" s="3201"/>
      <c r="PQY79" s="3202"/>
      <c r="PQZ79" s="3203"/>
      <c r="PRA79" s="3200"/>
      <c r="PRB79" s="3204"/>
      <c r="PRC79" s="3179"/>
      <c r="PRD79" s="3205"/>
      <c r="PRE79" s="3206"/>
      <c r="PRF79" s="3207"/>
      <c r="PRG79" s="3208"/>
      <c r="PRH79" s="3209"/>
      <c r="PRI79" s="3208"/>
      <c r="PRJ79" s="3209"/>
      <c r="PRK79" s="3200"/>
      <c r="PRL79" s="3201"/>
      <c r="PRM79" s="3208"/>
      <c r="PRN79" s="3206"/>
      <c r="PRO79" s="3200"/>
      <c r="PRP79" s="3201"/>
      <c r="PRQ79" s="3202"/>
      <c r="PRR79" s="3203"/>
      <c r="PRS79" s="3200"/>
      <c r="PRT79" s="3204"/>
      <c r="PRU79" s="3179"/>
      <c r="PRV79" s="3205"/>
      <c r="PRW79" s="3206"/>
      <c r="PRX79" s="3207"/>
      <c r="PRY79" s="3208"/>
      <c r="PRZ79" s="3209"/>
      <c r="PSA79" s="3208"/>
      <c r="PSB79" s="3209"/>
      <c r="PSC79" s="3200"/>
      <c r="PSD79" s="3201"/>
      <c r="PSE79" s="3208"/>
      <c r="PSF79" s="3206"/>
      <c r="PSG79" s="3200"/>
      <c r="PSH79" s="3201"/>
      <c r="PSI79" s="3202"/>
      <c r="PSJ79" s="3203"/>
      <c r="PSK79" s="3200"/>
      <c r="PSL79" s="3204"/>
      <c r="PSM79" s="3179"/>
      <c r="PSN79" s="3205"/>
      <c r="PSO79" s="3206"/>
      <c r="PSP79" s="3207"/>
      <c r="PSQ79" s="3208"/>
      <c r="PSR79" s="3209"/>
      <c r="PSS79" s="3208"/>
      <c r="PST79" s="3209"/>
      <c r="PSU79" s="3200"/>
      <c r="PSV79" s="3201"/>
      <c r="PSW79" s="3208"/>
      <c r="PSX79" s="3206"/>
      <c r="PSY79" s="3200"/>
      <c r="PSZ79" s="3201"/>
      <c r="PTA79" s="3202"/>
      <c r="PTB79" s="3203"/>
      <c r="PTC79" s="3200"/>
      <c r="PTD79" s="3204"/>
      <c r="PTE79" s="3179"/>
      <c r="PTF79" s="3205"/>
      <c r="PTG79" s="3206"/>
      <c r="PTH79" s="3207"/>
      <c r="PTI79" s="3208"/>
      <c r="PTJ79" s="3209"/>
      <c r="PTK79" s="3208"/>
      <c r="PTL79" s="3209"/>
      <c r="PTM79" s="3200"/>
      <c r="PTN79" s="3201"/>
      <c r="PTO79" s="3208"/>
      <c r="PTP79" s="3206"/>
      <c r="PTQ79" s="3200"/>
      <c r="PTR79" s="3201"/>
      <c r="PTS79" s="3202"/>
      <c r="PTT79" s="3203"/>
      <c r="PTU79" s="3200"/>
      <c r="PTV79" s="3204"/>
      <c r="PTW79" s="3179"/>
      <c r="PTX79" s="3205"/>
      <c r="PTY79" s="3206"/>
      <c r="PTZ79" s="3207"/>
      <c r="PUA79" s="3208"/>
      <c r="PUB79" s="3209"/>
      <c r="PUC79" s="3208"/>
      <c r="PUD79" s="3209"/>
      <c r="PUE79" s="3200"/>
      <c r="PUF79" s="3201"/>
      <c r="PUG79" s="3208"/>
      <c r="PUH79" s="3206"/>
      <c r="PUI79" s="3200"/>
      <c r="PUJ79" s="3201"/>
      <c r="PUK79" s="3202"/>
      <c r="PUL79" s="3203"/>
      <c r="PUM79" s="3200"/>
      <c r="PUN79" s="3204"/>
      <c r="PUO79" s="3179"/>
      <c r="PUP79" s="3205"/>
      <c r="PUQ79" s="3206"/>
      <c r="PUR79" s="3207"/>
      <c r="PUS79" s="3208"/>
      <c r="PUT79" s="3209"/>
      <c r="PUU79" s="3208"/>
      <c r="PUV79" s="3209"/>
      <c r="PUW79" s="3200"/>
      <c r="PUX79" s="3201"/>
      <c r="PUY79" s="3208"/>
      <c r="PUZ79" s="3206"/>
      <c r="PVA79" s="3200"/>
      <c r="PVB79" s="3201"/>
      <c r="PVC79" s="3202"/>
      <c r="PVD79" s="3203"/>
      <c r="PVE79" s="3200"/>
      <c r="PVF79" s="3204"/>
      <c r="PVG79" s="3179"/>
      <c r="PVH79" s="3205"/>
      <c r="PVI79" s="3206"/>
      <c r="PVJ79" s="3207"/>
      <c r="PVK79" s="3208"/>
      <c r="PVL79" s="3209"/>
      <c r="PVM79" s="3208"/>
      <c r="PVN79" s="3209"/>
      <c r="PVO79" s="3200"/>
      <c r="PVP79" s="3201"/>
      <c r="PVQ79" s="3208"/>
      <c r="PVR79" s="3206"/>
      <c r="PVS79" s="3200"/>
      <c r="PVT79" s="3201"/>
      <c r="PVU79" s="3202"/>
      <c r="PVV79" s="3203"/>
      <c r="PVW79" s="3200"/>
      <c r="PVX79" s="3204"/>
      <c r="PVY79" s="3179"/>
      <c r="PVZ79" s="3205"/>
      <c r="PWA79" s="3206"/>
      <c r="PWB79" s="3207"/>
      <c r="PWC79" s="3208"/>
      <c r="PWD79" s="3209"/>
      <c r="PWE79" s="3208"/>
      <c r="PWF79" s="3209"/>
      <c r="PWG79" s="3200"/>
      <c r="PWH79" s="3201"/>
      <c r="PWI79" s="3208"/>
      <c r="PWJ79" s="3206"/>
      <c r="PWK79" s="3200"/>
      <c r="PWL79" s="3201"/>
      <c r="PWM79" s="3202"/>
      <c r="PWN79" s="3203"/>
      <c r="PWO79" s="3200"/>
      <c r="PWP79" s="3204"/>
      <c r="PWQ79" s="3179"/>
      <c r="PWR79" s="3205"/>
      <c r="PWS79" s="3206"/>
      <c r="PWT79" s="3207"/>
      <c r="PWU79" s="3208"/>
      <c r="PWV79" s="3209"/>
      <c r="PWW79" s="3208"/>
      <c r="PWX79" s="3209"/>
      <c r="PWY79" s="3200"/>
      <c r="PWZ79" s="3201"/>
      <c r="PXA79" s="3208"/>
      <c r="PXB79" s="3206"/>
      <c r="PXC79" s="3200"/>
      <c r="PXD79" s="3201"/>
      <c r="PXE79" s="3202"/>
      <c r="PXF79" s="3203"/>
      <c r="PXG79" s="3200"/>
      <c r="PXH79" s="3204"/>
      <c r="PXI79" s="3179"/>
      <c r="PXJ79" s="3205"/>
      <c r="PXK79" s="3206"/>
      <c r="PXL79" s="3207"/>
      <c r="PXM79" s="3208"/>
      <c r="PXN79" s="3209"/>
      <c r="PXO79" s="3208"/>
      <c r="PXP79" s="3209"/>
      <c r="PXQ79" s="3200"/>
      <c r="PXR79" s="3201"/>
      <c r="PXS79" s="3208"/>
      <c r="PXT79" s="3206"/>
      <c r="PXU79" s="3200"/>
      <c r="PXV79" s="3201"/>
      <c r="PXW79" s="3202"/>
      <c r="PXX79" s="3203"/>
      <c r="PXY79" s="3200"/>
      <c r="PXZ79" s="3204"/>
      <c r="PYA79" s="3179"/>
      <c r="PYB79" s="3205"/>
      <c r="PYC79" s="3206"/>
      <c r="PYD79" s="3207"/>
      <c r="PYE79" s="3208"/>
      <c r="PYF79" s="3209"/>
      <c r="PYG79" s="3208"/>
      <c r="PYH79" s="3209"/>
      <c r="PYI79" s="3200"/>
      <c r="PYJ79" s="3201"/>
      <c r="PYK79" s="3208"/>
      <c r="PYL79" s="3206"/>
      <c r="PYM79" s="3200"/>
      <c r="PYN79" s="3201"/>
      <c r="PYO79" s="3202"/>
      <c r="PYP79" s="3203"/>
      <c r="PYQ79" s="3200"/>
      <c r="PYR79" s="3204"/>
      <c r="PYS79" s="3179"/>
      <c r="PYT79" s="3205"/>
      <c r="PYU79" s="3206"/>
      <c r="PYV79" s="3207"/>
      <c r="PYW79" s="3208"/>
      <c r="PYX79" s="3209"/>
      <c r="PYY79" s="3208"/>
      <c r="PYZ79" s="3209"/>
      <c r="PZA79" s="3200"/>
      <c r="PZB79" s="3201"/>
      <c r="PZC79" s="3208"/>
      <c r="PZD79" s="3206"/>
      <c r="PZE79" s="3200"/>
      <c r="PZF79" s="3201"/>
      <c r="PZG79" s="3202"/>
      <c r="PZH79" s="3203"/>
      <c r="PZI79" s="3200"/>
      <c r="PZJ79" s="3204"/>
      <c r="PZK79" s="3179"/>
      <c r="PZL79" s="3205"/>
      <c r="PZM79" s="3206"/>
      <c r="PZN79" s="3207"/>
      <c r="PZO79" s="3208"/>
      <c r="PZP79" s="3209"/>
      <c r="PZQ79" s="3208"/>
      <c r="PZR79" s="3209"/>
      <c r="PZS79" s="3200"/>
      <c r="PZT79" s="3201"/>
      <c r="PZU79" s="3208"/>
      <c r="PZV79" s="3206"/>
      <c r="PZW79" s="3200"/>
      <c r="PZX79" s="3201"/>
      <c r="PZY79" s="3202"/>
      <c r="PZZ79" s="3203"/>
      <c r="QAA79" s="3200"/>
      <c r="QAB79" s="3204"/>
      <c r="QAC79" s="3179"/>
      <c r="QAD79" s="3205"/>
      <c r="QAE79" s="3206"/>
      <c r="QAF79" s="3207"/>
      <c r="QAG79" s="3208"/>
      <c r="QAH79" s="3209"/>
      <c r="QAI79" s="3208"/>
      <c r="QAJ79" s="3209"/>
      <c r="QAK79" s="3200"/>
      <c r="QAL79" s="3201"/>
      <c r="QAM79" s="3208"/>
      <c r="QAN79" s="3206"/>
      <c r="QAO79" s="3200"/>
      <c r="QAP79" s="3201"/>
      <c r="QAQ79" s="3202"/>
      <c r="QAR79" s="3203"/>
      <c r="QAS79" s="3200"/>
      <c r="QAT79" s="3204"/>
      <c r="QAU79" s="3179"/>
      <c r="QAV79" s="3205"/>
      <c r="QAW79" s="3206"/>
      <c r="QAX79" s="3207"/>
      <c r="QAY79" s="3208"/>
      <c r="QAZ79" s="3209"/>
      <c r="QBA79" s="3208"/>
      <c r="QBB79" s="3209"/>
      <c r="QBC79" s="3200"/>
      <c r="QBD79" s="3201"/>
      <c r="QBE79" s="3208"/>
      <c r="QBF79" s="3206"/>
      <c r="QBG79" s="3200"/>
      <c r="QBH79" s="3201"/>
      <c r="QBI79" s="3202"/>
      <c r="QBJ79" s="3203"/>
      <c r="QBK79" s="3200"/>
      <c r="QBL79" s="3204"/>
      <c r="QBM79" s="3179"/>
      <c r="QBN79" s="3205"/>
      <c r="QBO79" s="3206"/>
      <c r="QBP79" s="3207"/>
      <c r="QBQ79" s="3208"/>
      <c r="QBR79" s="3209"/>
      <c r="QBS79" s="3208"/>
      <c r="QBT79" s="3209"/>
      <c r="QBU79" s="3200"/>
      <c r="QBV79" s="3201"/>
      <c r="QBW79" s="3208"/>
      <c r="QBX79" s="3206"/>
      <c r="QBY79" s="3200"/>
      <c r="QBZ79" s="3201"/>
      <c r="QCA79" s="3202"/>
      <c r="QCB79" s="3203"/>
      <c r="QCC79" s="3200"/>
      <c r="QCD79" s="3204"/>
      <c r="QCE79" s="3179"/>
      <c r="QCF79" s="3205"/>
      <c r="QCG79" s="3206"/>
      <c r="QCH79" s="3207"/>
      <c r="QCI79" s="3208"/>
      <c r="QCJ79" s="3209"/>
      <c r="QCK79" s="3208"/>
      <c r="QCL79" s="3209"/>
      <c r="QCM79" s="3200"/>
      <c r="QCN79" s="3201"/>
      <c r="QCO79" s="3208"/>
      <c r="QCP79" s="3206"/>
      <c r="QCQ79" s="3200"/>
      <c r="QCR79" s="3201"/>
      <c r="QCS79" s="3202"/>
      <c r="QCT79" s="3203"/>
      <c r="QCU79" s="3200"/>
      <c r="QCV79" s="3204"/>
      <c r="QCW79" s="3179"/>
      <c r="QCX79" s="3205"/>
      <c r="QCY79" s="3206"/>
      <c r="QCZ79" s="3207"/>
      <c r="QDA79" s="3208"/>
      <c r="QDB79" s="3209"/>
      <c r="QDC79" s="3208"/>
      <c r="QDD79" s="3209"/>
      <c r="QDE79" s="3200"/>
      <c r="QDF79" s="3201"/>
      <c r="QDG79" s="3208"/>
      <c r="QDH79" s="3206"/>
      <c r="QDI79" s="3200"/>
      <c r="QDJ79" s="3201"/>
      <c r="QDK79" s="3202"/>
      <c r="QDL79" s="3203"/>
      <c r="QDM79" s="3200"/>
      <c r="QDN79" s="3204"/>
      <c r="QDO79" s="3179"/>
      <c r="QDP79" s="3205"/>
      <c r="QDQ79" s="3206"/>
      <c r="QDR79" s="3207"/>
      <c r="QDS79" s="3208"/>
      <c r="QDT79" s="3209"/>
      <c r="QDU79" s="3208"/>
      <c r="QDV79" s="3209"/>
      <c r="QDW79" s="3200"/>
      <c r="QDX79" s="3201"/>
      <c r="QDY79" s="3208"/>
      <c r="QDZ79" s="3206"/>
      <c r="QEA79" s="3200"/>
      <c r="QEB79" s="3201"/>
      <c r="QEC79" s="3202"/>
      <c r="QED79" s="3203"/>
      <c r="QEE79" s="3200"/>
      <c r="QEF79" s="3204"/>
      <c r="QEG79" s="3179"/>
      <c r="QEH79" s="3205"/>
      <c r="QEI79" s="3206"/>
      <c r="QEJ79" s="3207"/>
      <c r="QEK79" s="3208"/>
      <c r="QEL79" s="3209"/>
      <c r="QEM79" s="3208"/>
      <c r="QEN79" s="3209"/>
      <c r="QEO79" s="3200"/>
      <c r="QEP79" s="3201"/>
      <c r="QEQ79" s="3208"/>
      <c r="QER79" s="3206"/>
      <c r="QES79" s="3200"/>
      <c r="QET79" s="3201"/>
      <c r="QEU79" s="3202"/>
      <c r="QEV79" s="3203"/>
      <c r="QEW79" s="3200"/>
      <c r="QEX79" s="3204"/>
      <c r="QEY79" s="3179"/>
      <c r="QEZ79" s="3205"/>
      <c r="QFA79" s="3206"/>
      <c r="QFB79" s="3207"/>
      <c r="QFC79" s="3208"/>
      <c r="QFD79" s="3209"/>
      <c r="QFE79" s="3208"/>
      <c r="QFF79" s="3209"/>
      <c r="QFG79" s="3200"/>
      <c r="QFH79" s="3201"/>
      <c r="QFI79" s="3208"/>
      <c r="QFJ79" s="3206"/>
      <c r="QFK79" s="3200"/>
      <c r="QFL79" s="3201"/>
      <c r="QFM79" s="3202"/>
      <c r="QFN79" s="3203"/>
      <c r="QFO79" s="3200"/>
      <c r="QFP79" s="3204"/>
      <c r="QFQ79" s="3179"/>
      <c r="QFR79" s="3205"/>
      <c r="QFS79" s="3206"/>
      <c r="QFT79" s="3207"/>
      <c r="QFU79" s="3208"/>
      <c r="QFV79" s="3209"/>
      <c r="QFW79" s="3208"/>
      <c r="QFX79" s="3209"/>
      <c r="QFY79" s="3200"/>
      <c r="QFZ79" s="3201"/>
      <c r="QGA79" s="3208"/>
      <c r="QGB79" s="3206"/>
      <c r="QGC79" s="3200"/>
      <c r="QGD79" s="3201"/>
      <c r="QGE79" s="3202"/>
      <c r="QGF79" s="3203"/>
      <c r="QGG79" s="3200"/>
      <c r="QGH79" s="3204"/>
      <c r="QGI79" s="3179"/>
      <c r="QGJ79" s="3205"/>
      <c r="QGK79" s="3206"/>
      <c r="QGL79" s="3207"/>
      <c r="QGM79" s="3208"/>
      <c r="QGN79" s="3209"/>
      <c r="QGO79" s="3208"/>
      <c r="QGP79" s="3209"/>
      <c r="QGQ79" s="3200"/>
      <c r="QGR79" s="3201"/>
      <c r="QGS79" s="3208"/>
      <c r="QGT79" s="3206"/>
      <c r="QGU79" s="3200"/>
      <c r="QGV79" s="3201"/>
      <c r="QGW79" s="3202"/>
      <c r="QGX79" s="3203"/>
      <c r="QGY79" s="3200"/>
      <c r="QGZ79" s="3204"/>
      <c r="QHA79" s="3179"/>
      <c r="QHB79" s="3205"/>
      <c r="QHC79" s="3206"/>
      <c r="QHD79" s="3207"/>
      <c r="QHE79" s="3208"/>
      <c r="QHF79" s="3209"/>
      <c r="QHG79" s="3208"/>
      <c r="QHH79" s="3209"/>
      <c r="QHI79" s="3200"/>
      <c r="QHJ79" s="3201"/>
      <c r="QHK79" s="3208"/>
      <c r="QHL79" s="3206"/>
      <c r="QHM79" s="3200"/>
      <c r="QHN79" s="3201"/>
      <c r="QHO79" s="3202"/>
      <c r="QHP79" s="3203"/>
      <c r="QHQ79" s="3200"/>
      <c r="QHR79" s="3204"/>
      <c r="QHS79" s="3179"/>
      <c r="QHT79" s="3205"/>
      <c r="QHU79" s="3206"/>
      <c r="QHV79" s="3207"/>
      <c r="QHW79" s="3208"/>
      <c r="QHX79" s="3209"/>
      <c r="QHY79" s="3208"/>
      <c r="QHZ79" s="3209"/>
      <c r="QIA79" s="3200"/>
      <c r="QIB79" s="3201"/>
      <c r="QIC79" s="3208"/>
      <c r="QID79" s="3206"/>
      <c r="QIE79" s="3200"/>
      <c r="QIF79" s="3201"/>
      <c r="QIG79" s="3202"/>
      <c r="QIH79" s="3203"/>
      <c r="QII79" s="3200"/>
      <c r="QIJ79" s="3204"/>
      <c r="QIK79" s="3179"/>
      <c r="QIL79" s="3205"/>
      <c r="QIM79" s="3206"/>
      <c r="QIN79" s="3207"/>
      <c r="QIO79" s="3208"/>
      <c r="QIP79" s="3209"/>
      <c r="QIQ79" s="3208"/>
      <c r="QIR79" s="3209"/>
      <c r="QIS79" s="3200"/>
      <c r="QIT79" s="3201"/>
      <c r="QIU79" s="3208"/>
      <c r="QIV79" s="3206"/>
      <c r="QIW79" s="3200"/>
      <c r="QIX79" s="3201"/>
      <c r="QIY79" s="3202"/>
      <c r="QIZ79" s="3203"/>
      <c r="QJA79" s="3200"/>
      <c r="QJB79" s="3204"/>
      <c r="QJC79" s="3179"/>
      <c r="QJD79" s="3205"/>
      <c r="QJE79" s="3206"/>
      <c r="QJF79" s="3207"/>
      <c r="QJG79" s="3208"/>
      <c r="QJH79" s="3209"/>
      <c r="QJI79" s="3208"/>
      <c r="QJJ79" s="3209"/>
      <c r="QJK79" s="3200"/>
      <c r="QJL79" s="3201"/>
      <c r="QJM79" s="3208"/>
      <c r="QJN79" s="3206"/>
      <c r="QJO79" s="3200"/>
      <c r="QJP79" s="3201"/>
      <c r="QJQ79" s="3202"/>
      <c r="QJR79" s="3203"/>
      <c r="QJS79" s="3200"/>
      <c r="QJT79" s="3204"/>
      <c r="QJU79" s="3179"/>
      <c r="QJV79" s="3205"/>
      <c r="QJW79" s="3206"/>
      <c r="QJX79" s="3207"/>
      <c r="QJY79" s="3208"/>
      <c r="QJZ79" s="3209"/>
      <c r="QKA79" s="3208"/>
      <c r="QKB79" s="3209"/>
      <c r="QKC79" s="3200"/>
      <c r="QKD79" s="3201"/>
      <c r="QKE79" s="3208"/>
      <c r="QKF79" s="3206"/>
      <c r="QKG79" s="3200"/>
      <c r="QKH79" s="3201"/>
      <c r="QKI79" s="3202"/>
      <c r="QKJ79" s="3203"/>
      <c r="QKK79" s="3200"/>
      <c r="QKL79" s="3204"/>
      <c r="QKM79" s="3179"/>
      <c r="QKN79" s="3205"/>
      <c r="QKO79" s="3206"/>
      <c r="QKP79" s="3207"/>
      <c r="QKQ79" s="3208"/>
      <c r="QKR79" s="3209"/>
      <c r="QKS79" s="3208"/>
      <c r="QKT79" s="3209"/>
      <c r="QKU79" s="3200"/>
      <c r="QKV79" s="3201"/>
      <c r="QKW79" s="3208"/>
      <c r="QKX79" s="3206"/>
      <c r="QKY79" s="3200"/>
      <c r="QKZ79" s="3201"/>
      <c r="QLA79" s="3202"/>
      <c r="QLB79" s="3203"/>
      <c r="QLC79" s="3200"/>
      <c r="QLD79" s="3204"/>
      <c r="QLE79" s="3179"/>
      <c r="QLF79" s="3205"/>
      <c r="QLG79" s="3206"/>
      <c r="QLH79" s="3207"/>
      <c r="QLI79" s="3208"/>
      <c r="QLJ79" s="3209"/>
      <c r="QLK79" s="3208"/>
      <c r="QLL79" s="3209"/>
      <c r="QLM79" s="3200"/>
      <c r="QLN79" s="3201"/>
      <c r="QLO79" s="3208"/>
      <c r="QLP79" s="3206"/>
      <c r="QLQ79" s="3200"/>
      <c r="QLR79" s="3201"/>
      <c r="QLS79" s="3202"/>
      <c r="QLT79" s="3203"/>
      <c r="QLU79" s="3200"/>
      <c r="QLV79" s="3204"/>
      <c r="QLW79" s="3179"/>
      <c r="QLX79" s="3205"/>
      <c r="QLY79" s="3206"/>
      <c r="QLZ79" s="3207"/>
      <c r="QMA79" s="3208"/>
      <c r="QMB79" s="3209"/>
      <c r="QMC79" s="3208"/>
      <c r="QMD79" s="3209"/>
      <c r="QME79" s="3200"/>
      <c r="QMF79" s="3201"/>
      <c r="QMG79" s="3208"/>
      <c r="QMH79" s="3206"/>
      <c r="QMI79" s="3200"/>
      <c r="QMJ79" s="3201"/>
      <c r="QMK79" s="3202"/>
      <c r="QML79" s="3203"/>
      <c r="QMM79" s="3200"/>
      <c r="QMN79" s="3204"/>
      <c r="QMO79" s="3179"/>
      <c r="QMP79" s="3205"/>
      <c r="QMQ79" s="3206"/>
      <c r="QMR79" s="3207"/>
      <c r="QMS79" s="3208"/>
      <c r="QMT79" s="3209"/>
      <c r="QMU79" s="3208"/>
      <c r="QMV79" s="3209"/>
      <c r="QMW79" s="3200"/>
      <c r="QMX79" s="3201"/>
      <c r="QMY79" s="3208"/>
      <c r="QMZ79" s="3206"/>
      <c r="QNA79" s="3200"/>
      <c r="QNB79" s="3201"/>
      <c r="QNC79" s="3202"/>
      <c r="QND79" s="3203"/>
      <c r="QNE79" s="3200"/>
      <c r="QNF79" s="3204"/>
      <c r="QNG79" s="3179"/>
      <c r="QNH79" s="3205"/>
      <c r="QNI79" s="3206"/>
      <c r="QNJ79" s="3207"/>
      <c r="QNK79" s="3208"/>
      <c r="QNL79" s="3209"/>
      <c r="QNM79" s="3208"/>
      <c r="QNN79" s="3209"/>
      <c r="QNO79" s="3200"/>
      <c r="QNP79" s="3201"/>
      <c r="QNQ79" s="3208"/>
      <c r="QNR79" s="3206"/>
      <c r="QNS79" s="3200"/>
      <c r="QNT79" s="3201"/>
      <c r="QNU79" s="3202"/>
      <c r="QNV79" s="3203"/>
      <c r="QNW79" s="3200"/>
      <c r="QNX79" s="3204"/>
      <c r="QNY79" s="3179"/>
      <c r="QNZ79" s="3205"/>
      <c r="QOA79" s="3206"/>
      <c r="QOB79" s="3207"/>
      <c r="QOC79" s="3208"/>
      <c r="QOD79" s="3209"/>
      <c r="QOE79" s="3208"/>
      <c r="QOF79" s="3209"/>
      <c r="QOG79" s="3200"/>
      <c r="QOH79" s="3201"/>
      <c r="QOI79" s="3208"/>
      <c r="QOJ79" s="3206"/>
      <c r="QOK79" s="3200"/>
      <c r="QOL79" s="3201"/>
      <c r="QOM79" s="3202"/>
      <c r="QON79" s="3203"/>
      <c r="QOO79" s="3200"/>
      <c r="QOP79" s="3204"/>
      <c r="QOQ79" s="3179"/>
      <c r="QOR79" s="3205"/>
      <c r="QOS79" s="3206"/>
      <c r="QOT79" s="3207"/>
      <c r="QOU79" s="3208"/>
      <c r="QOV79" s="3209"/>
      <c r="QOW79" s="3208"/>
      <c r="QOX79" s="3209"/>
      <c r="QOY79" s="3200"/>
      <c r="QOZ79" s="3201"/>
      <c r="QPA79" s="3208"/>
      <c r="QPB79" s="3206"/>
      <c r="QPC79" s="3200"/>
      <c r="QPD79" s="3201"/>
      <c r="QPE79" s="3202"/>
      <c r="QPF79" s="3203"/>
      <c r="QPG79" s="3200"/>
      <c r="QPH79" s="3204"/>
      <c r="QPI79" s="3179"/>
      <c r="QPJ79" s="3205"/>
      <c r="QPK79" s="3206"/>
      <c r="QPL79" s="3207"/>
      <c r="QPM79" s="3208"/>
      <c r="QPN79" s="3209"/>
      <c r="QPO79" s="3208"/>
      <c r="QPP79" s="3209"/>
      <c r="QPQ79" s="3200"/>
      <c r="QPR79" s="3201"/>
      <c r="QPS79" s="3208"/>
      <c r="QPT79" s="3206"/>
      <c r="QPU79" s="3200"/>
      <c r="QPV79" s="3201"/>
      <c r="QPW79" s="3202"/>
      <c r="QPX79" s="3203"/>
      <c r="QPY79" s="3200"/>
      <c r="QPZ79" s="3204"/>
      <c r="QQA79" s="3179"/>
      <c r="QQB79" s="3205"/>
      <c r="QQC79" s="3206"/>
      <c r="QQD79" s="3207"/>
      <c r="QQE79" s="3208"/>
      <c r="QQF79" s="3209"/>
      <c r="QQG79" s="3208"/>
      <c r="QQH79" s="3209"/>
      <c r="QQI79" s="3200"/>
      <c r="QQJ79" s="3201"/>
      <c r="QQK79" s="3208"/>
      <c r="QQL79" s="3206"/>
      <c r="QQM79" s="3200"/>
      <c r="QQN79" s="3201"/>
      <c r="QQO79" s="3202"/>
      <c r="QQP79" s="3203"/>
      <c r="QQQ79" s="3200"/>
      <c r="QQR79" s="3204"/>
      <c r="QQS79" s="3179"/>
      <c r="QQT79" s="3205"/>
      <c r="QQU79" s="3206"/>
      <c r="QQV79" s="3207"/>
      <c r="QQW79" s="3208"/>
      <c r="QQX79" s="3209"/>
      <c r="QQY79" s="3208"/>
      <c r="QQZ79" s="3209"/>
      <c r="QRA79" s="3200"/>
      <c r="QRB79" s="3201"/>
      <c r="QRC79" s="3208"/>
      <c r="QRD79" s="3206"/>
      <c r="QRE79" s="3200"/>
      <c r="QRF79" s="3201"/>
      <c r="QRG79" s="3202"/>
      <c r="QRH79" s="3203"/>
      <c r="QRI79" s="3200"/>
      <c r="QRJ79" s="3204"/>
      <c r="QRK79" s="3179"/>
      <c r="QRL79" s="3205"/>
      <c r="QRM79" s="3206"/>
      <c r="QRN79" s="3207"/>
      <c r="QRO79" s="3208"/>
      <c r="QRP79" s="3209"/>
      <c r="QRQ79" s="3208"/>
      <c r="QRR79" s="3209"/>
      <c r="QRS79" s="3200"/>
      <c r="QRT79" s="3201"/>
      <c r="QRU79" s="3208"/>
      <c r="QRV79" s="3206"/>
      <c r="QRW79" s="3200"/>
      <c r="QRX79" s="3201"/>
      <c r="QRY79" s="3202"/>
      <c r="QRZ79" s="3203"/>
      <c r="QSA79" s="3200"/>
      <c r="QSB79" s="3204"/>
      <c r="QSC79" s="3179"/>
      <c r="QSD79" s="3205"/>
      <c r="QSE79" s="3206"/>
      <c r="QSF79" s="3207"/>
      <c r="QSG79" s="3208"/>
      <c r="QSH79" s="3209"/>
      <c r="QSI79" s="3208"/>
      <c r="QSJ79" s="3209"/>
      <c r="QSK79" s="3200"/>
      <c r="QSL79" s="3201"/>
      <c r="QSM79" s="3208"/>
      <c r="QSN79" s="3206"/>
      <c r="QSO79" s="3200"/>
      <c r="QSP79" s="3201"/>
      <c r="QSQ79" s="3202"/>
      <c r="QSR79" s="3203"/>
      <c r="QSS79" s="3200"/>
      <c r="QST79" s="3204"/>
      <c r="QSU79" s="3179"/>
      <c r="QSV79" s="3205"/>
      <c r="QSW79" s="3206"/>
      <c r="QSX79" s="3207"/>
      <c r="QSY79" s="3208"/>
      <c r="QSZ79" s="3209"/>
      <c r="QTA79" s="3208"/>
      <c r="QTB79" s="3209"/>
      <c r="QTC79" s="3200"/>
      <c r="QTD79" s="3201"/>
      <c r="QTE79" s="3208"/>
      <c r="QTF79" s="3206"/>
      <c r="QTG79" s="3200"/>
      <c r="QTH79" s="3201"/>
      <c r="QTI79" s="3202"/>
      <c r="QTJ79" s="3203"/>
      <c r="QTK79" s="3200"/>
      <c r="QTL79" s="3204"/>
      <c r="QTM79" s="3179"/>
      <c r="QTN79" s="3205"/>
      <c r="QTO79" s="3206"/>
      <c r="QTP79" s="3207"/>
      <c r="QTQ79" s="3208"/>
      <c r="QTR79" s="3209"/>
      <c r="QTS79" s="3208"/>
      <c r="QTT79" s="3209"/>
      <c r="QTU79" s="3200"/>
      <c r="QTV79" s="3201"/>
      <c r="QTW79" s="3208"/>
      <c r="QTX79" s="3206"/>
      <c r="QTY79" s="3200"/>
      <c r="QTZ79" s="3201"/>
      <c r="QUA79" s="3202"/>
      <c r="QUB79" s="3203"/>
      <c r="QUC79" s="3200"/>
      <c r="QUD79" s="3204"/>
      <c r="QUE79" s="3179"/>
      <c r="QUF79" s="3205"/>
      <c r="QUG79" s="3206"/>
      <c r="QUH79" s="3207"/>
      <c r="QUI79" s="3208"/>
      <c r="QUJ79" s="3209"/>
      <c r="QUK79" s="3208"/>
      <c r="QUL79" s="3209"/>
      <c r="QUM79" s="3200"/>
      <c r="QUN79" s="3201"/>
      <c r="QUO79" s="3208"/>
      <c r="QUP79" s="3206"/>
      <c r="QUQ79" s="3200"/>
      <c r="QUR79" s="3201"/>
      <c r="QUS79" s="3202"/>
      <c r="QUT79" s="3203"/>
      <c r="QUU79" s="3200"/>
      <c r="QUV79" s="3204"/>
      <c r="QUW79" s="3179"/>
      <c r="QUX79" s="3205"/>
      <c r="QUY79" s="3206"/>
      <c r="QUZ79" s="3207"/>
      <c r="QVA79" s="3208"/>
      <c r="QVB79" s="3209"/>
      <c r="QVC79" s="3208"/>
      <c r="QVD79" s="3209"/>
      <c r="QVE79" s="3200"/>
      <c r="QVF79" s="3201"/>
      <c r="QVG79" s="3208"/>
      <c r="QVH79" s="3206"/>
      <c r="QVI79" s="3200"/>
      <c r="QVJ79" s="3201"/>
      <c r="QVK79" s="3202"/>
      <c r="QVL79" s="3203"/>
      <c r="QVM79" s="3200"/>
      <c r="QVN79" s="3204"/>
      <c r="QVO79" s="3179"/>
      <c r="QVP79" s="3205"/>
      <c r="QVQ79" s="3206"/>
      <c r="QVR79" s="3207"/>
      <c r="QVS79" s="3208"/>
      <c r="QVT79" s="3209"/>
      <c r="QVU79" s="3208"/>
      <c r="QVV79" s="3209"/>
      <c r="QVW79" s="3200"/>
      <c r="QVX79" s="3201"/>
      <c r="QVY79" s="3208"/>
      <c r="QVZ79" s="3206"/>
      <c r="QWA79" s="3200"/>
      <c r="QWB79" s="3201"/>
      <c r="QWC79" s="3202"/>
      <c r="QWD79" s="3203"/>
      <c r="QWE79" s="3200"/>
      <c r="QWF79" s="3204"/>
      <c r="QWG79" s="3179"/>
      <c r="QWH79" s="3205"/>
      <c r="QWI79" s="3206"/>
      <c r="QWJ79" s="3207"/>
      <c r="QWK79" s="3208"/>
      <c r="QWL79" s="3209"/>
      <c r="QWM79" s="3208"/>
      <c r="QWN79" s="3209"/>
      <c r="QWO79" s="3200"/>
      <c r="QWP79" s="3201"/>
      <c r="QWQ79" s="3208"/>
      <c r="QWR79" s="3206"/>
      <c r="QWS79" s="3200"/>
      <c r="QWT79" s="3201"/>
      <c r="QWU79" s="3202"/>
      <c r="QWV79" s="3203"/>
      <c r="QWW79" s="3200"/>
      <c r="QWX79" s="3204"/>
      <c r="QWY79" s="3179"/>
      <c r="QWZ79" s="3205"/>
      <c r="QXA79" s="3206"/>
      <c r="QXB79" s="3207"/>
      <c r="QXC79" s="3208"/>
      <c r="QXD79" s="3209"/>
      <c r="QXE79" s="3208"/>
      <c r="QXF79" s="3209"/>
      <c r="QXG79" s="3200"/>
      <c r="QXH79" s="3201"/>
      <c r="QXI79" s="3208"/>
      <c r="QXJ79" s="3206"/>
      <c r="QXK79" s="3200"/>
      <c r="QXL79" s="3201"/>
      <c r="QXM79" s="3202"/>
      <c r="QXN79" s="3203"/>
      <c r="QXO79" s="3200"/>
      <c r="QXP79" s="3204"/>
      <c r="QXQ79" s="3179"/>
      <c r="QXR79" s="3205"/>
      <c r="QXS79" s="3206"/>
      <c r="QXT79" s="3207"/>
      <c r="QXU79" s="3208"/>
      <c r="QXV79" s="3209"/>
      <c r="QXW79" s="3208"/>
      <c r="QXX79" s="3209"/>
      <c r="QXY79" s="3200"/>
      <c r="QXZ79" s="3201"/>
      <c r="QYA79" s="3208"/>
      <c r="QYB79" s="3206"/>
      <c r="QYC79" s="3200"/>
      <c r="QYD79" s="3201"/>
      <c r="QYE79" s="3202"/>
      <c r="QYF79" s="3203"/>
      <c r="QYG79" s="3200"/>
      <c r="QYH79" s="3204"/>
      <c r="QYI79" s="3179"/>
      <c r="QYJ79" s="3205"/>
      <c r="QYK79" s="3206"/>
      <c r="QYL79" s="3207"/>
      <c r="QYM79" s="3208"/>
      <c r="QYN79" s="3209"/>
      <c r="QYO79" s="3208"/>
      <c r="QYP79" s="3209"/>
      <c r="QYQ79" s="3200"/>
      <c r="QYR79" s="3201"/>
      <c r="QYS79" s="3208"/>
      <c r="QYT79" s="3206"/>
      <c r="QYU79" s="3200"/>
      <c r="QYV79" s="3201"/>
      <c r="QYW79" s="3202"/>
      <c r="QYX79" s="3203"/>
      <c r="QYY79" s="3200"/>
      <c r="QYZ79" s="3204"/>
      <c r="QZA79" s="3179"/>
      <c r="QZB79" s="3205"/>
      <c r="QZC79" s="3206"/>
      <c r="QZD79" s="3207"/>
      <c r="QZE79" s="3208"/>
      <c r="QZF79" s="3209"/>
      <c r="QZG79" s="3208"/>
      <c r="QZH79" s="3209"/>
      <c r="QZI79" s="3200"/>
      <c r="QZJ79" s="3201"/>
      <c r="QZK79" s="3208"/>
      <c r="QZL79" s="3206"/>
      <c r="QZM79" s="3200"/>
      <c r="QZN79" s="3201"/>
      <c r="QZO79" s="3202"/>
      <c r="QZP79" s="3203"/>
      <c r="QZQ79" s="3200"/>
      <c r="QZR79" s="3204"/>
      <c r="QZS79" s="3179"/>
      <c r="QZT79" s="3205"/>
      <c r="QZU79" s="3206"/>
      <c r="QZV79" s="3207"/>
      <c r="QZW79" s="3208"/>
      <c r="QZX79" s="3209"/>
      <c r="QZY79" s="3208"/>
      <c r="QZZ79" s="3209"/>
      <c r="RAA79" s="3200"/>
      <c r="RAB79" s="3201"/>
      <c r="RAC79" s="3208"/>
      <c r="RAD79" s="3206"/>
      <c r="RAE79" s="3200"/>
      <c r="RAF79" s="3201"/>
      <c r="RAG79" s="3202"/>
      <c r="RAH79" s="3203"/>
      <c r="RAI79" s="3200"/>
      <c r="RAJ79" s="3204"/>
      <c r="RAK79" s="3179"/>
      <c r="RAL79" s="3205"/>
      <c r="RAM79" s="3206"/>
      <c r="RAN79" s="3207"/>
      <c r="RAO79" s="3208"/>
      <c r="RAP79" s="3209"/>
      <c r="RAQ79" s="3208"/>
      <c r="RAR79" s="3209"/>
      <c r="RAS79" s="3200"/>
      <c r="RAT79" s="3201"/>
      <c r="RAU79" s="3208"/>
      <c r="RAV79" s="3206"/>
      <c r="RAW79" s="3200"/>
      <c r="RAX79" s="3201"/>
      <c r="RAY79" s="3202"/>
      <c r="RAZ79" s="3203"/>
      <c r="RBA79" s="3200"/>
      <c r="RBB79" s="3204"/>
      <c r="RBC79" s="3179"/>
      <c r="RBD79" s="3205"/>
      <c r="RBE79" s="3206"/>
      <c r="RBF79" s="3207"/>
      <c r="RBG79" s="3208"/>
      <c r="RBH79" s="3209"/>
      <c r="RBI79" s="3208"/>
      <c r="RBJ79" s="3209"/>
      <c r="RBK79" s="3200"/>
      <c r="RBL79" s="3201"/>
      <c r="RBM79" s="3208"/>
      <c r="RBN79" s="3206"/>
      <c r="RBO79" s="3200"/>
      <c r="RBP79" s="3201"/>
      <c r="RBQ79" s="3202"/>
      <c r="RBR79" s="3203"/>
      <c r="RBS79" s="3200"/>
      <c r="RBT79" s="3204"/>
      <c r="RBU79" s="3179"/>
      <c r="RBV79" s="3205"/>
      <c r="RBW79" s="3206"/>
      <c r="RBX79" s="3207"/>
      <c r="RBY79" s="3208"/>
      <c r="RBZ79" s="3209"/>
      <c r="RCA79" s="3208"/>
      <c r="RCB79" s="3209"/>
      <c r="RCC79" s="3200"/>
      <c r="RCD79" s="3201"/>
      <c r="RCE79" s="3208"/>
      <c r="RCF79" s="3206"/>
      <c r="RCG79" s="3200"/>
      <c r="RCH79" s="3201"/>
      <c r="RCI79" s="3202"/>
      <c r="RCJ79" s="3203"/>
      <c r="RCK79" s="3200"/>
      <c r="RCL79" s="3204"/>
      <c r="RCM79" s="3179"/>
      <c r="RCN79" s="3205"/>
      <c r="RCO79" s="3206"/>
      <c r="RCP79" s="3207"/>
      <c r="RCQ79" s="3208"/>
      <c r="RCR79" s="3209"/>
      <c r="RCS79" s="3208"/>
      <c r="RCT79" s="3209"/>
      <c r="RCU79" s="3200"/>
      <c r="RCV79" s="3201"/>
      <c r="RCW79" s="3208"/>
      <c r="RCX79" s="3206"/>
      <c r="RCY79" s="3200"/>
      <c r="RCZ79" s="3201"/>
      <c r="RDA79" s="3202"/>
      <c r="RDB79" s="3203"/>
      <c r="RDC79" s="3200"/>
      <c r="RDD79" s="3204"/>
      <c r="RDE79" s="3179"/>
      <c r="RDF79" s="3205"/>
      <c r="RDG79" s="3206"/>
      <c r="RDH79" s="3207"/>
      <c r="RDI79" s="3208"/>
      <c r="RDJ79" s="3209"/>
      <c r="RDK79" s="3208"/>
      <c r="RDL79" s="3209"/>
      <c r="RDM79" s="3200"/>
      <c r="RDN79" s="3201"/>
      <c r="RDO79" s="3208"/>
      <c r="RDP79" s="3206"/>
      <c r="RDQ79" s="3200"/>
      <c r="RDR79" s="3201"/>
      <c r="RDS79" s="3202"/>
      <c r="RDT79" s="3203"/>
      <c r="RDU79" s="3200"/>
      <c r="RDV79" s="3204"/>
      <c r="RDW79" s="3179"/>
      <c r="RDX79" s="3205"/>
      <c r="RDY79" s="3206"/>
      <c r="RDZ79" s="3207"/>
      <c r="REA79" s="3208"/>
      <c r="REB79" s="3209"/>
      <c r="REC79" s="3208"/>
      <c r="RED79" s="3209"/>
      <c r="REE79" s="3200"/>
      <c r="REF79" s="3201"/>
      <c r="REG79" s="3208"/>
      <c r="REH79" s="3206"/>
      <c r="REI79" s="3200"/>
      <c r="REJ79" s="3201"/>
      <c r="REK79" s="3202"/>
      <c r="REL79" s="3203"/>
      <c r="REM79" s="3200"/>
      <c r="REN79" s="3204"/>
      <c r="REO79" s="3179"/>
      <c r="REP79" s="3205"/>
      <c r="REQ79" s="3206"/>
      <c r="RER79" s="3207"/>
      <c r="RES79" s="3208"/>
      <c r="RET79" s="3209"/>
      <c r="REU79" s="3208"/>
      <c r="REV79" s="3209"/>
      <c r="REW79" s="3200"/>
      <c r="REX79" s="3201"/>
      <c r="REY79" s="3208"/>
      <c r="REZ79" s="3206"/>
      <c r="RFA79" s="3200"/>
      <c r="RFB79" s="3201"/>
      <c r="RFC79" s="3202"/>
      <c r="RFD79" s="3203"/>
      <c r="RFE79" s="3200"/>
      <c r="RFF79" s="3204"/>
      <c r="RFG79" s="3179"/>
      <c r="RFH79" s="3205"/>
      <c r="RFI79" s="3206"/>
      <c r="RFJ79" s="3207"/>
      <c r="RFK79" s="3208"/>
      <c r="RFL79" s="3209"/>
      <c r="RFM79" s="3208"/>
      <c r="RFN79" s="3209"/>
      <c r="RFO79" s="3200"/>
      <c r="RFP79" s="3201"/>
      <c r="RFQ79" s="3208"/>
      <c r="RFR79" s="3206"/>
      <c r="RFS79" s="3200"/>
      <c r="RFT79" s="3201"/>
      <c r="RFU79" s="3202"/>
      <c r="RFV79" s="3203"/>
      <c r="RFW79" s="3200"/>
      <c r="RFX79" s="3204"/>
      <c r="RFY79" s="3179"/>
      <c r="RFZ79" s="3205"/>
      <c r="RGA79" s="3206"/>
      <c r="RGB79" s="3207"/>
      <c r="RGC79" s="3208"/>
      <c r="RGD79" s="3209"/>
      <c r="RGE79" s="3208"/>
      <c r="RGF79" s="3209"/>
      <c r="RGG79" s="3200"/>
      <c r="RGH79" s="3201"/>
      <c r="RGI79" s="3208"/>
      <c r="RGJ79" s="3206"/>
      <c r="RGK79" s="3200"/>
      <c r="RGL79" s="3201"/>
      <c r="RGM79" s="3202"/>
      <c r="RGN79" s="3203"/>
      <c r="RGO79" s="3200"/>
      <c r="RGP79" s="3204"/>
      <c r="RGQ79" s="3179"/>
      <c r="RGR79" s="3205"/>
      <c r="RGS79" s="3206"/>
      <c r="RGT79" s="3207"/>
      <c r="RGU79" s="3208"/>
      <c r="RGV79" s="3209"/>
      <c r="RGW79" s="3208"/>
      <c r="RGX79" s="3209"/>
      <c r="RGY79" s="3200"/>
      <c r="RGZ79" s="3201"/>
      <c r="RHA79" s="3208"/>
      <c r="RHB79" s="3206"/>
      <c r="RHC79" s="3200"/>
      <c r="RHD79" s="3201"/>
      <c r="RHE79" s="3202"/>
      <c r="RHF79" s="3203"/>
      <c r="RHG79" s="3200"/>
      <c r="RHH79" s="3204"/>
      <c r="RHI79" s="3179"/>
      <c r="RHJ79" s="3205"/>
      <c r="RHK79" s="3206"/>
      <c r="RHL79" s="3207"/>
      <c r="RHM79" s="3208"/>
      <c r="RHN79" s="3209"/>
      <c r="RHO79" s="3208"/>
      <c r="RHP79" s="3209"/>
      <c r="RHQ79" s="3200"/>
      <c r="RHR79" s="3201"/>
      <c r="RHS79" s="3208"/>
      <c r="RHT79" s="3206"/>
      <c r="RHU79" s="3200"/>
      <c r="RHV79" s="3201"/>
      <c r="RHW79" s="3202"/>
      <c r="RHX79" s="3203"/>
      <c r="RHY79" s="3200"/>
      <c r="RHZ79" s="3204"/>
      <c r="RIA79" s="3179"/>
      <c r="RIB79" s="3205"/>
      <c r="RIC79" s="3206"/>
      <c r="RID79" s="3207"/>
      <c r="RIE79" s="3208"/>
      <c r="RIF79" s="3209"/>
      <c r="RIG79" s="3208"/>
      <c r="RIH79" s="3209"/>
      <c r="RII79" s="3200"/>
      <c r="RIJ79" s="3201"/>
      <c r="RIK79" s="3208"/>
      <c r="RIL79" s="3206"/>
      <c r="RIM79" s="3200"/>
      <c r="RIN79" s="3201"/>
      <c r="RIO79" s="3202"/>
      <c r="RIP79" s="3203"/>
      <c r="RIQ79" s="3200"/>
      <c r="RIR79" s="3204"/>
      <c r="RIS79" s="3179"/>
      <c r="RIT79" s="3205"/>
      <c r="RIU79" s="3206"/>
      <c r="RIV79" s="3207"/>
      <c r="RIW79" s="3208"/>
      <c r="RIX79" s="3209"/>
      <c r="RIY79" s="3208"/>
      <c r="RIZ79" s="3209"/>
      <c r="RJA79" s="3200"/>
      <c r="RJB79" s="3201"/>
      <c r="RJC79" s="3208"/>
      <c r="RJD79" s="3206"/>
      <c r="RJE79" s="3200"/>
      <c r="RJF79" s="3201"/>
      <c r="RJG79" s="3202"/>
      <c r="RJH79" s="3203"/>
      <c r="RJI79" s="3200"/>
      <c r="RJJ79" s="3204"/>
      <c r="RJK79" s="3179"/>
      <c r="RJL79" s="3205"/>
      <c r="RJM79" s="3206"/>
      <c r="RJN79" s="3207"/>
      <c r="RJO79" s="3208"/>
      <c r="RJP79" s="3209"/>
      <c r="RJQ79" s="3208"/>
      <c r="RJR79" s="3209"/>
      <c r="RJS79" s="3200"/>
      <c r="RJT79" s="3201"/>
      <c r="RJU79" s="3208"/>
      <c r="RJV79" s="3206"/>
      <c r="RJW79" s="3200"/>
      <c r="RJX79" s="3201"/>
      <c r="RJY79" s="3202"/>
      <c r="RJZ79" s="3203"/>
      <c r="RKA79" s="3200"/>
      <c r="RKB79" s="3204"/>
      <c r="RKC79" s="3179"/>
      <c r="RKD79" s="3205"/>
      <c r="RKE79" s="3206"/>
      <c r="RKF79" s="3207"/>
      <c r="RKG79" s="3208"/>
      <c r="RKH79" s="3209"/>
      <c r="RKI79" s="3208"/>
      <c r="RKJ79" s="3209"/>
      <c r="RKK79" s="3200"/>
      <c r="RKL79" s="3201"/>
      <c r="RKM79" s="3208"/>
      <c r="RKN79" s="3206"/>
      <c r="RKO79" s="3200"/>
      <c r="RKP79" s="3201"/>
      <c r="RKQ79" s="3202"/>
      <c r="RKR79" s="3203"/>
      <c r="RKS79" s="3200"/>
      <c r="RKT79" s="3204"/>
      <c r="RKU79" s="3179"/>
      <c r="RKV79" s="3205"/>
      <c r="RKW79" s="3206"/>
      <c r="RKX79" s="3207"/>
      <c r="RKY79" s="3208"/>
      <c r="RKZ79" s="3209"/>
      <c r="RLA79" s="3208"/>
      <c r="RLB79" s="3209"/>
      <c r="RLC79" s="3200"/>
      <c r="RLD79" s="3201"/>
      <c r="RLE79" s="3208"/>
      <c r="RLF79" s="3206"/>
      <c r="RLG79" s="3200"/>
      <c r="RLH79" s="3201"/>
      <c r="RLI79" s="3202"/>
      <c r="RLJ79" s="3203"/>
      <c r="RLK79" s="3200"/>
      <c r="RLL79" s="3204"/>
      <c r="RLM79" s="3179"/>
      <c r="RLN79" s="3205"/>
      <c r="RLO79" s="3206"/>
      <c r="RLP79" s="3207"/>
      <c r="RLQ79" s="3208"/>
      <c r="RLR79" s="3209"/>
      <c r="RLS79" s="3208"/>
      <c r="RLT79" s="3209"/>
      <c r="RLU79" s="3200"/>
      <c r="RLV79" s="3201"/>
      <c r="RLW79" s="3208"/>
      <c r="RLX79" s="3206"/>
      <c r="RLY79" s="3200"/>
      <c r="RLZ79" s="3201"/>
      <c r="RMA79" s="3202"/>
      <c r="RMB79" s="3203"/>
      <c r="RMC79" s="3200"/>
      <c r="RMD79" s="3204"/>
      <c r="RME79" s="3179"/>
      <c r="RMF79" s="3205"/>
      <c r="RMG79" s="3206"/>
      <c r="RMH79" s="3207"/>
      <c r="RMI79" s="3208"/>
      <c r="RMJ79" s="3209"/>
      <c r="RMK79" s="3208"/>
      <c r="RML79" s="3209"/>
      <c r="RMM79" s="3200"/>
      <c r="RMN79" s="3201"/>
      <c r="RMO79" s="3208"/>
      <c r="RMP79" s="3206"/>
      <c r="RMQ79" s="3200"/>
      <c r="RMR79" s="3201"/>
      <c r="RMS79" s="3202"/>
      <c r="RMT79" s="3203"/>
      <c r="RMU79" s="3200"/>
      <c r="RMV79" s="3204"/>
      <c r="RMW79" s="3179"/>
      <c r="RMX79" s="3205"/>
      <c r="RMY79" s="3206"/>
      <c r="RMZ79" s="3207"/>
      <c r="RNA79" s="3208"/>
      <c r="RNB79" s="3209"/>
      <c r="RNC79" s="3208"/>
      <c r="RND79" s="3209"/>
      <c r="RNE79" s="3200"/>
      <c r="RNF79" s="3201"/>
      <c r="RNG79" s="3208"/>
      <c r="RNH79" s="3206"/>
      <c r="RNI79" s="3200"/>
      <c r="RNJ79" s="3201"/>
      <c r="RNK79" s="3202"/>
      <c r="RNL79" s="3203"/>
      <c r="RNM79" s="3200"/>
      <c r="RNN79" s="3204"/>
      <c r="RNO79" s="3179"/>
      <c r="RNP79" s="3205"/>
      <c r="RNQ79" s="3206"/>
      <c r="RNR79" s="3207"/>
      <c r="RNS79" s="3208"/>
      <c r="RNT79" s="3209"/>
      <c r="RNU79" s="3208"/>
      <c r="RNV79" s="3209"/>
      <c r="RNW79" s="3200"/>
      <c r="RNX79" s="3201"/>
      <c r="RNY79" s="3208"/>
      <c r="RNZ79" s="3206"/>
      <c r="ROA79" s="3200"/>
      <c r="ROB79" s="3201"/>
      <c r="ROC79" s="3202"/>
      <c r="ROD79" s="3203"/>
      <c r="ROE79" s="3200"/>
      <c r="ROF79" s="3204"/>
      <c r="ROG79" s="3179"/>
      <c r="ROH79" s="3205"/>
      <c r="ROI79" s="3206"/>
      <c r="ROJ79" s="3207"/>
      <c r="ROK79" s="3208"/>
      <c r="ROL79" s="3209"/>
      <c r="ROM79" s="3208"/>
      <c r="RON79" s="3209"/>
      <c r="ROO79" s="3200"/>
      <c r="ROP79" s="3201"/>
      <c r="ROQ79" s="3208"/>
      <c r="ROR79" s="3206"/>
      <c r="ROS79" s="3200"/>
      <c r="ROT79" s="3201"/>
      <c r="ROU79" s="3202"/>
      <c r="ROV79" s="3203"/>
      <c r="ROW79" s="3200"/>
      <c r="ROX79" s="3204"/>
      <c r="ROY79" s="3179"/>
      <c r="ROZ79" s="3205"/>
      <c r="RPA79" s="3206"/>
      <c r="RPB79" s="3207"/>
      <c r="RPC79" s="3208"/>
      <c r="RPD79" s="3209"/>
      <c r="RPE79" s="3208"/>
      <c r="RPF79" s="3209"/>
      <c r="RPG79" s="3200"/>
      <c r="RPH79" s="3201"/>
      <c r="RPI79" s="3208"/>
      <c r="RPJ79" s="3206"/>
      <c r="RPK79" s="3200"/>
      <c r="RPL79" s="3201"/>
      <c r="RPM79" s="3202"/>
      <c r="RPN79" s="3203"/>
      <c r="RPO79" s="3200"/>
      <c r="RPP79" s="3204"/>
      <c r="RPQ79" s="3179"/>
      <c r="RPR79" s="3205"/>
      <c r="RPS79" s="3206"/>
      <c r="RPT79" s="3207"/>
      <c r="RPU79" s="3208"/>
      <c r="RPV79" s="3209"/>
      <c r="RPW79" s="3208"/>
      <c r="RPX79" s="3209"/>
      <c r="RPY79" s="3200"/>
      <c r="RPZ79" s="3201"/>
      <c r="RQA79" s="3208"/>
      <c r="RQB79" s="3206"/>
      <c r="RQC79" s="3200"/>
      <c r="RQD79" s="3201"/>
      <c r="RQE79" s="3202"/>
      <c r="RQF79" s="3203"/>
      <c r="RQG79" s="3200"/>
      <c r="RQH79" s="3204"/>
      <c r="RQI79" s="3179"/>
      <c r="RQJ79" s="3205"/>
      <c r="RQK79" s="3206"/>
      <c r="RQL79" s="3207"/>
      <c r="RQM79" s="3208"/>
      <c r="RQN79" s="3209"/>
      <c r="RQO79" s="3208"/>
      <c r="RQP79" s="3209"/>
      <c r="RQQ79" s="3200"/>
      <c r="RQR79" s="3201"/>
      <c r="RQS79" s="3208"/>
      <c r="RQT79" s="3206"/>
      <c r="RQU79" s="3200"/>
      <c r="RQV79" s="3201"/>
      <c r="RQW79" s="3202"/>
      <c r="RQX79" s="3203"/>
      <c r="RQY79" s="3200"/>
      <c r="RQZ79" s="3204"/>
      <c r="RRA79" s="3179"/>
      <c r="RRB79" s="3205"/>
      <c r="RRC79" s="3206"/>
      <c r="RRD79" s="3207"/>
      <c r="RRE79" s="3208"/>
      <c r="RRF79" s="3209"/>
      <c r="RRG79" s="3208"/>
      <c r="RRH79" s="3209"/>
      <c r="RRI79" s="3200"/>
      <c r="RRJ79" s="3201"/>
      <c r="RRK79" s="3208"/>
      <c r="RRL79" s="3206"/>
      <c r="RRM79" s="3200"/>
      <c r="RRN79" s="3201"/>
      <c r="RRO79" s="3202"/>
      <c r="RRP79" s="3203"/>
      <c r="RRQ79" s="3200"/>
      <c r="RRR79" s="3204"/>
      <c r="RRS79" s="3179"/>
      <c r="RRT79" s="3205"/>
      <c r="RRU79" s="3206"/>
      <c r="RRV79" s="3207"/>
      <c r="RRW79" s="3208"/>
      <c r="RRX79" s="3209"/>
      <c r="RRY79" s="3208"/>
      <c r="RRZ79" s="3209"/>
      <c r="RSA79" s="3200"/>
      <c r="RSB79" s="3201"/>
      <c r="RSC79" s="3208"/>
      <c r="RSD79" s="3206"/>
      <c r="RSE79" s="3200"/>
      <c r="RSF79" s="3201"/>
      <c r="RSG79" s="3202"/>
      <c r="RSH79" s="3203"/>
      <c r="RSI79" s="3200"/>
      <c r="RSJ79" s="3204"/>
      <c r="RSK79" s="3179"/>
      <c r="RSL79" s="3205"/>
      <c r="RSM79" s="3206"/>
      <c r="RSN79" s="3207"/>
      <c r="RSO79" s="3208"/>
      <c r="RSP79" s="3209"/>
      <c r="RSQ79" s="3208"/>
      <c r="RSR79" s="3209"/>
      <c r="RSS79" s="3200"/>
      <c r="RST79" s="3201"/>
      <c r="RSU79" s="3208"/>
      <c r="RSV79" s="3206"/>
      <c r="RSW79" s="3200"/>
      <c r="RSX79" s="3201"/>
      <c r="RSY79" s="3202"/>
      <c r="RSZ79" s="3203"/>
      <c r="RTA79" s="3200"/>
      <c r="RTB79" s="3204"/>
      <c r="RTC79" s="3179"/>
      <c r="RTD79" s="3205"/>
      <c r="RTE79" s="3206"/>
      <c r="RTF79" s="3207"/>
      <c r="RTG79" s="3208"/>
      <c r="RTH79" s="3209"/>
      <c r="RTI79" s="3208"/>
      <c r="RTJ79" s="3209"/>
      <c r="RTK79" s="3200"/>
      <c r="RTL79" s="3201"/>
      <c r="RTM79" s="3208"/>
      <c r="RTN79" s="3206"/>
      <c r="RTO79" s="3200"/>
      <c r="RTP79" s="3201"/>
      <c r="RTQ79" s="3202"/>
      <c r="RTR79" s="3203"/>
      <c r="RTS79" s="3200"/>
      <c r="RTT79" s="3204"/>
      <c r="RTU79" s="3179"/>
      <c r="RTV79" s="3205"/>
      <c r="RTW79" s="3206"/>
      <c r="RTX79" s="3207"/>
      <c r="RTY79" s="3208"/>
      <c r="RTZ79" s="3209"/>
      <c r="RUA79" s="3208"/>
      <c r="RUB79" s="3209"/>
      <c r="RUC79" s="3200"/>
      <c r="RUD79" s="3201"/>
      <c r="RUE79" s="3208"/>
      <c r="RUF79" s="3206"/>
      <c r="RUG79" s="3200"/>
      <c r="RUH79" s="3201"/>
      <c r="RUI79" s="3202"/>
      <c r="RUJ79" s="3203"/>
      <c r="RUK79" s="3200"/>
      <c r="RUL79" s="3204"/>
      <c r="RUM79" s="3179"/>
      <c r="RUN79" s="3205"/>
      <c r="RUO79" s="3206"/>
      <c r="RUP79" s="3207"/>
      <c r="RUQ79" s="3208"/>
      <c r="RUR79" s="3209"/>
      <c r="RUS79" s="3208"/>
      <c r="RUT79" s="3209"/>
      <c r="RUU79" s="3200"/>
      <c r="RUV79" s="3201"/>
      <c r="RUW79" s="3208"/>
      <c r="RUX79" s="3206"/>
      <c r="RUY79" s="3200"/>
      <c r="RUZ79" s="3201"/>
      <c r="RVA79" s="3202"/>
      <c r="RVB79" s="3203"/>
      <c r="RVC79" s="3200"/>
      <c r="RVD79" s="3204"/>
      <c r="RVE79" s="3179"/>
      <c r="RVF79" s="3205"/>
      <c r="RVG79" s="3206"/>
      <c r="RVH79" s="3207"/>
      <c r="RVI79" s="3208"/>
      <c r="RVJ79" s="3209"/>
      <c r="RVK79" s="3208"/>
      <c r="RVL79" s="3209"/>
      <c r="RVM79" s="3200"/>
      <c r="RVN79" s="3201"/>
      <c r="RVO79" s="3208"/>
      <c r="RVP79" s="3206"/>
      <c r="RVQ79" s="3200"/>
      <c r="RVR79" s="3201"/>
      <c r="RVS79" s="3202"/>
      <c r="RVT79" s="3203"/>
      <c r="RVU79" s="3200"/>
      <c r="RVV79" s="3204"/>
      <c r="RVW79" s="3179"/>
      <c r="RVX79" s="3205"/>
      <c r="RVY79" s="3206"/>
      <c r="RVZ79" s="3207"/>
      <c r="RWA79" s="3208"/>
      <c r="RWB79" s="3209"/>
      <c r="RWC79" s="3208"/>
      <c r="RWD79" s="3209"/>
      <c r="RWE79" s="3200"/>
      <c r="RWF79" s="3201"/>
      <c r="RWG79" s="3208"/>
      <c r="RWH79" s="3206"/>
      <c r="RWI79" s="3200"/>
      <c r="RWJ79" s="3201"/>
      <c r="RWK79" s="3202"/>
      <c r="RWL79" s="3203"/>
      <c r="RWM79" s="3200"/>
      <c r="RWN79" s="3204"/>
      <c r="RWO79" s="3179"/>
      <c r="RWP79" s="3205"/>
      <c r="RWQ79" s="3206"/>
      <c r="RWR79" s="3207"/>
      <c r="RWS79" s="3208"/>
      <c r="RWT79" s="3209"/>
      <c r="RWU79" s="3208"/>
      <c r="RWV79" s="3209"/>
      <c r="RWW79" s="3200"/>
      <c r="RWX79" s="3201"/>
      <c r="RWY79" s="3208"/>
      <c r="RWZ79" s="3206"/>
      <c r="RXA79" s="3200"/>
      <c r="RXB79" s="3201"/>
      <c r="RXC79" s="3202"/>
      <c r="RXD79" s="3203"/>
      <c r="RXE79" s="3200"/>
      <c r="RXF79" s="3204"/>
      <c r="RXG79" s="3179"/>
      <c r="RXH79" s="3205"/>
      <c r="RXI79" s="3206"/>
      <c r="RXJ79" s="3207"/>
      <c r="RXK79" s="3208"/>
      <c r="RXL79" s="3209"/>
      <c r="RXM79" s="3208"/>
      <c r="RXN79" s="3209"/>
      <c r="RXO79" s="3200"/>
      <c r="RXP79" s="3201"/>
      <c r="RXQ79" s="3208"/>
      <c r="RXR79" s="3206"/>
      <c r="RXS79" s="3200"/>
      <c r="RXT79" s="3201"/>
      <c r="RXU79" s="3202"/>
      <c r="RXV79" s="3203"/>
      <c r="RXW79" s="3200"/>
      <c r="RXX79" s="3204"/>
      <c r="RXY79" s="3179"/>
      <c r="RXZ79" s="3205"/>
      <c r="RYA79" s="3206"/>
      <c r="RYB79" s="3207"/>
      <c r="RYC79" s="3208"/>
      <c r="RYD79" s="3209"/>
      <c r="RYE79" s="3208"/>
      <c r="RYF79" s="3209"/>
      <c r="RYG79" s="3200"/>
      <c r="RYH79" s="3201"/>
      <c r="RYI79" s="3208"/>
      <c r="RYJ79" s="3206"/>
      <c r="RYK79" s="3200"/>
      <c r="RYL79" s="3201"/>
      <c r="RYM79" s="3202"/>
      <c r="RYN79" s="3203"/>
      <c r="RYO79" s="3200"/>
      <c r="RYP79" s="3204"/>
      <c r="RYQ79" s="3179"/>
      <c r="RYR79" s="3205"/>
      <c r="RYS79" s="3206"/>
      <c r="RYT79" s="3207"/>
      <c r="RYU79" s="3208"/>
      <c r="RYV79" s="3209"/>
      <c r="RYW79" s="3208"/>
      <c r="RYX79" s="3209"/>
      <c r="RYY79" s="3200"/>
      <c r="RYZ79" s="3201"/>
      <c r="RZA79" s="3208"/>
      <c r="RZB79" s="3206"/>
      <c r="RZC79" s="3200"/>
      <c r="RZD79" s="3201"/>
      <c r="RZE79" s="3202"/>
      <c r="RZF79" s="3203"/>
      <c r="RZG79" s="3200"/>
      <c r="RZH79" s="3204"/>
      <c r="RZI79" s="3179"/>
      <c r="RZJ79" s="3205"/>
      <c r="RZK79" s="3206"/>
      <c r="RZL79" s="3207"/>
      <c r="RZM79" s="3208"/>
      <c r="RZN79" s="3209"/>
      <c r="RZO79" s="3208"/>
      <c r="RZP79" s="3209"/>
      <c r="RZQ79" s="3200"/>
      <c r="RZR79" s="3201"/>
      <c r="RZS79" s="3208"/>
      <c r="RZT79" s="3206"/>
      <c r="RZU79" s="3200"/>
      <c r="RZV79" s="3201"/>
      <c r="RZW79" s="3202"/>
      <c r="RZX79" s="3203"/>
      <c r="RZY79" s="3200"/>
      <c r="RZZ79" s="3204"/>
      <c r="SAA79" s="3179"/>
      <c r="SAB79" s="3205"/>
      <c r="SAC79" s="3206"/>
      <c r="SAD79" s="3207"/>
      <c r="SAE79" s="3208"/>
      <c r="SAF79" s="3209"/>
      <c r="SAG79" s="3208"/>
      <c r="SAH79" s="3209"/>
      <c r="SAI79" s="3200"/>
      <c r="SAJ79" s="3201"/>
      <c r="SAK79" s="3208"/>
      <c r="SAL79" s="3206"/>
      <c r="SAM79" s="3200"/>
      <c r="SAN79" s="3201"/>
      <c r="SAO79" s="3202"/>
      <c r="SAP79" s="3203"/>
      <c r="SAQ79" s="3200"/>
      <c r="SAR79" s="3204"/>
      <c r="SAS79" s="3179"/>
      <c r="SAT79" s="3205"/>
      <c r="SAU79" s="3206"/>
      <c r="SAV79" s="3207"/>
      <c r="SAW79" s="3208"/>
      <c r="SAX79" s="3209"/>
      <c r="SAY79" s="3208"/>
      <c r="SAZ79" s="3209"/>
      <c r="SBA79" s="3200"/>
      <c r="SBB79" s="3201"/>
      <c r="SBC79" s="3208"/>
      <c r="SBD79" s="3206"/>
      <c r="SBE79" s="3200"/>
      <c r="SBF79" s="3201"/>
      <c r="SBG79" s="3202"/>
      <c r="SBH79" s="3203"/>
      <c r="SBI79" s="3200"/>
      <c r="SBJ79" s="3204"/>
      <c r="SBK79" s="3179"/>
      <c r="SBL79" s="3205"/>
      <c r="SBM79" s="3206"/>
      <c r="SBN79" s="3207"/>
      <c r="SBO79" s="3208"/>
      <c r="SBP79" s="3209"/>
      <c r="SBQ79" s="3208"/>
      <c r="SBR79" s="3209"/>
      <c r="SBS79" s="3200"/>
      <c r="SBT79" s="3201"/>
      <c r="SBU79" s="3208"/>
      <c r="SBV79" s="3206"/>
      <c r="SBW79" s="3200"/>
      <c r="SBX79" s="3201"/>
      <c r="SBY79" s="3202"/>
      <c r="SBZ79" s="3203"/>
      <c r="SCA79" s="3200"/>
      <c r="SCB79" s="3204"/>
      <c r="SCC79" s="3179"/>
      <c r="SCD79" s="3205"/>
      <c r="SCE79" s="3206"/>
      <c r="SCF79" s="3207"/>
      <c r="SCG79" s="3208"/>
      <c r="SCH79" s="3209"/>
      <c r="SCI79" s="3208"/>
      <c r="SCJ79" s="3209"/>
      <c r="SCK79" s="3200"/>
      <c r="SCL79" s="3201"/>
      <c r="SCM79" s="3208"/>
      <c r="SCN79" s="3206"/>
      <c r="SCO79" s="3200"/>
      <c r="SCP79" s="3201"/>
      <c r="SCQ79" s="3202"/>
      <c r="SCR79" s="3203"/>
      <c r="SCS79" s="3200"/>
      <c r="SCT79" s="3204"/>
      <c r="SCU79" s="3179"/>
      <c r="SCV79" s="3205"/>
      <c r="SCW79" s="3206"/>
      <c r="SCX79" s="3207"/>
      <c r="SCY79" s="3208"/>
      <c r="SCZ79" s="3209"/>
      <c r="SDA79" s="3208"/>
      <c r="SDB79" s="3209"/>
      <c r="SDC79" s="3200"/>
      <c r="SDD79" s="3201"/>
      <c r="SDE79" s="3208"/>
      <c r="SDF79" s="3206"/>
      <c r="SDG79" s="3200"/>
      <c r="SDH79" s="3201"/>
      <c r="SDI79" s="3202"/>
      <c r="SDJ79" s="3203"/>
      <c r="SDK79" s="3200"/>
      <c r="SDL79" s="3204"/>
      <c r="SDM79" s="3179"/>
      <c r="SDN79" s="3205"/>
      <c r="SDO79" s="3206"/>
      <c r="SDP79" s="3207"/>
      <c r="SDQ79" s="3208"/>
      <c r="SDR79" s="3209"/>
      <c r="SDS79" s="3208"/>
      <c r="SDT79" s="3209"/>
      <c r="SDU79" s="3200"/>
      <c r="SDV79" s="3201"/>
      <c r="SDW79" s="3208"/>
      <c r="SDX79" s="3206"/>
      <c r="SDY79" s="3200"/>
      <c r="SDZ79" s="3201"/>
      <c r="SEA79" s="3202"/>
      <c r="SEB79" s="3203"/>
      <c r="SEC79" s="3200"/>
      <c r="SED79" s="3204"/>
      <c r="SEE79" s="3179"/>
      <c r="SEF79" s="3205"/>
      <c r="SEG79" s="3206"/>
      <c r="SEH79" s="3207"/>
      <c r="SEI79" s="3208"/>
      <c r="SEJ79" s="3209"/>
      <c r="SEK79" s="3208"/>
      <c r="SEL79" s="3209"/>
      <c r="SEM79" s="3200"/>
      <c r="SEN79" s="3201"/>
      <c r="SEO79" s="3208"/>
      <c r="SEP79" s="3206"/>
      <c r="SEQ79" s="3200"/>
      <c r="SER79" s="3201"/>
      <c r="SES79" s="3202"/>
      <c r="SET79" s="3203"/>
      <c r="SEU79" s="3200"/>
      <c r="SEV79" s="3204"/>
      <c r="SEW79" s="3179"/>
      <c r="SEX79" s="3205"/>
      <c r="SEY79" s="3206"/>
      <c r="SEZ79" s="3207"/>
      <c r="SFA79" s="3208"/>
      <c r="SFB79" s="3209"/>
      <c r="SFC79" s="3208"/>
      <c r="SFD79" s="3209"/>
      <c r="SFE79" s="3200"/>
      <c r="SFF79" s="3201"/>
      <c r="SFG79" s="3208"/>
      <c r="SFH79" s="3206"/>
      <c r="SFI79" s="3200"/>
      <c r="SFJ79" s="3201"/>
      <c r="SFK79" s="3202"/>
      <c r="SFL79" s="3203"/>
      <c r="SFM79" s="3200"/>
      <c r="SFN79" s="3204"/>
      <c r="SFO79" s="3179"/>
      <c r="SFP79" s="3205"/>
      <c r="SFQ79" s="3206"/>
      <c r="SFR79" s="3207"/>
      <c r="SFS79" s="3208"/>
      <c r="SFT79" s="3209"/>
      <c r="SFU79" s="3208"/>
      <c r="SFV79" s="3209"/>
      <c r="SFW79" s="3200"/>
      <c r="SFX79" s="3201"/>
      <c r="SFY79" s="3208"/>
      <c r="SFZ79" s="3206"/>
      <c r="SGA79" s="3200"/>
      <c r="SGB79" s="3201"/>
      <c r="SGC79" s="3202"/>
      <c r="SGD79" s="3203"/>
      <c r="SGE79" s="3200"/>
      <c r="SGF79" s="3204"/>
      <c r="SGG79" s="3179"/>
      <c r="SGH79" s="3205"/>
      <c r="SGI79" s="3206"/>
      <c r="SGJ79" s="3207"/>
      <c r="SGK79" s="3208"/>
      <c r="SGL79" s="3209"/>
      <c r="SGM79" s="3208"/>
      <c r="SGN79" s="3209"/>
      <c r="SGO79" s="3200"/>
      <c r="SGP79" s="3201"/>
      <c r="SGQ79" s="3208"/>
      <c r="SGR79" s="3206"/>
      <c r="SGS79" s="3200"/>
      <c r="SGT79" s="3201"/>
      <c r="SGU79" s="3202"/>
      <c r="SGV79" s="3203"/>
      <c r="SGW79" s="3200"/>
      <c r="SGX79" s="3204"/>
      <c r="SGY79" s="3179"/>
      <c r="SGZ79" s="3205"/>
      <c r="SHA79" s="3206"/>
      <c r="SHB79" s="3207"/>
      <c r="SHC79" s="3208"/>
      <c r="SHD79" s="3209"/>
      <c r="SHE79" s="3208"/>
      <c r="SHF79" s="3209"/>
      <c r="SHG79" s="3200"/>
      <c r="SHH79" s="3201"/>
      <c r="SHI79" s="3208"/>
      <c r="SHJ79" s="3206"/>
      <c r="SHK79" s="3200"/>
      <c r="SHL79" s="3201"/>
      <c r="SHM79" s="3202"/>
      <c r="SHN79" s="3203"/>
      <c r="SHO79" s="3200"/>
      <c r="SHP79" s="3204"/>
      <c r="SHQ79" s="3179"/>
      <c r="SHR79" s="3205"/>
      <c r="SHS79" s="3206"/>
      <c r="SHT79" s="3207"/>
      <c r="SHU79" s="3208"/>
      <c r="SHV79" s="3209"/>
      <c r="SHW79" s="3208"/>
      <c r="SHX79" s="3209"/>
      <c r="SHY79" s="3200"/>
      <c r="SHZ79" s="3201"/>
      <c r="SIA79" s="3208"/>
      <c r="SIB79" s="3206"/>
      <c r="SIC79" s="3200"/>
      <c r="SID79" s="3201"/>
      <c r="SIE79" s="3202"/>
      <c r="SIF79" s="3203"/>
      <c r="SIG79" s="3200"/>
      <c r="SIH79" s="3204"/>
      <c r="SII79" s="3179"/>
      <c r="SIJ79" s="3205"/>
      <c r="SIK79" s="3206"/>
      <c r="SIL79" s="3207"/>
      <c r="SIM79" s="3208"/>
      <c r="SIN79" s="3209"/>
      <c r="SIO79" s="3208"/>
      <c r="SIP79" s="3209"/>
      <c r="SIQ79" s="3200"/>
      <c r="SIR79" s="3201"/>
      <c r="SIS79" s="3208"/>
      <c r="SIT79" s="3206"/>
      <c r="SIU79" s="3200"/>
      <c r="SIV79" s="3201"/>
      <c r="SIW79" s="3202"/>
      <c r="SIX79" s="3203"/>
      <c r="SIY79" s="3200"/>
      <c r="SIZ79" s="3204"/>
      <c r="SJA79" s="3179"/>
      <c r="SJB79" s="3205"/>
      <c r="SJC79" s="3206"/>
      <c r="SJD79" s="3207"/>
      <c r="SJE79" s="3208"/>
      <c r="SJF79" s="3209"/>
      <c r="SJG79" s="3208"/>
      <c r="SJH79" s="3209"/>
      <c r="SJI79" s="3200"/>
      <c r="SJJ79" s="3201"/>
      <c r="SJK79" s="3208"/>
      <c r="SJL79" s="3206"/>
      <c r="SJM79" s="3200"/>
      <c r="SJN79" s="3201"/>
      <c r="SJO79" s="3202"/>
      <c r="SJP79" s="3203"/>
      <c r="SJQ79" s="3200"/>
      <c r="SJR79" s="3204"/>
      <c r="SJS79" s="3179"/>
      <c r="SJT79" s="3205"/>
      <c r="SJU79" s="3206"/>
      <c r="SJV79" s="3207"/>
      <c r="SJW79" s="3208"/>
      <c r="SJX79" s="3209"/>
      <c r="SJY79" s="3208"/>
      <c r="SJZ79" s="3209"/>
      <c r="SKA79" s="3200"/>
      <c r="SKB79" s="3201"/>
      <c r="SKC79" s="3208"/>
      <c r="SKD79" s="3206"/>
      <c r="SKE79" s="3200"/>
      <c r="SKF79" s="3201"/>
      <c r="SKG79" s="3202"/>
      <c r="SKH79" s="3203"/>
      <c r="SKI79" s="3200"/>
      <c r="SKJ79" s="3204"/>
      <c r="SKK79" s="3179"/>
      <c r="SKL79" s="3205"/>
      <c r="SKM79" s="3206"/>
      <c r="SKN79" s="3207"/>
      <c r="SKO79" s="3208"/>
      <c r="SKP79" s="3209"/>
      <c r="SKQ79" s="3208"/>
      <c r="SKR79" s="3209"/>
      <c r="SKS79" s="3200"/>
      <c r="SKT79" s="3201"/>
      <c r="SKU79" s="3208"/>
      <c r="SKV79" s="3206"/>
      <c r="SKW79" s="3200"/>
      <c r="SKX79" s="3201"/>
      <c r="SKY79" s="3202"/>
      <c r="SKZ79" s="3203"/>
      <c r="SLA79" s="3200"/>
      <c r="SLB79" s="3204"/>
      <c r="SLC79" s="3179"/>
      <c r="SLD79" s="3205"/>
      <c r="SLE79" s="3206"/>
      <c r="SLF79" s="3207"/>
      <c r="SLG79" s="3208"/>
      <c r="SLH79" s="3209"/>
      <c r="SLI79" s="3208"/>
      <c r="SLJ79" s="3209"/>
      <c r="SLK79" s="3200"/>
      <c r="SLL79" s="3201"/>
      <c r="SLM79" s="3208"/>
      <c r="SLN79" s="3206"/>
      <c r="SLO79" s="3200"/>
      <c r="SLP79" s="3201"/>
      <c r="SLQ79" s="3202"/>
      <c r="SLR79" s="3203"/>
      <c r="SLS79" s="3200"/>
      <c r="SLT79" s="3204"/>
      <c r="SLU79" s="3179"/>
      <c r="SLV79" s="3205"/>
      <c r="SLW79" s="3206"/>
      <c r="SLX79" s="3207"/>
      <c r="SLY79" s="3208"/>
      <c r="SLZ79" s="3209"/>
      <c r="SMA79" s="3208"/>
      <c r="SMB79" s="3209"/>
      <c r="SMC79" s="3200"/>
      <c r="SMD79" s="3201"/>
      <c r="SME79" s="3208"/>
      <c r="SMF79" s="3206"/>
      <c r="SMG79" s="3200"/>
      <c r="SMH79" s="3201"/>
      <c r="SMI79" s="3202"/>
      <c r="SMJ79" s="3203"/>
      <c r="SMK79" s="3200"/>
      <c r="SML79" s="3204"/>
      <c r="SMM79" s="3179"/>
      <c r="SMN79" s="3205"/>
      <c r="SMO79" s="3206"/>
      <c r="SMP79" s="3207"/>
      <c r="SMQ79" s="3208"/>
      <c r="SMR79" s="3209"/>
      <c r="SMS79" s="3208"/>
      <c r="SMT79" s="3209"/>
      <c r="SMU79" s="3200"/>
      <c r="SMV79" s="3201"/>
      <c r="SMW79" s="3208"/>
      <c r="SMX79" s="3206"/>
      <c r="SMY79" s="3200"/>
      <c r="SMZ79" s="3201"/>
      <c r="SNA79" s="3202"/>
      <c r="SNB79" s="3203"/>
      <c r="SNC79" s="3200"/>
      <c r="SND79" s="3204"/>
      <c r="SNE79" s="3179"/>
      <c r="SNF79" s="3205"/>
      <c r="SNG79" s="3206"/>
      <c r="SNH79" s="3207"/>
      <c r="SNI79" s="3208"/>
      <c r="SNJ79" s="3209"/>
      <c r="SNK79" s="3208"/>
      <c r="SNL79" s="3209"/>
      <c r="SNM79" s="3200"/>
      <c r="SNN79" s="3201"/>
      <c r="SNO79" s="3208"/>
      <c r="SNP79" s="3206"/>
      <c r="SNQ79" s="3200"/>
      <c r="SNR79" s="3201"/>
      <c r="SNS79" s="3202"/>
      <c r="SNT79" s="3203"/>
      <c r="SNU79" s="3200"/>
      <c r="SNV79" s="3204"/>
      <c r="SNW79" s="3179"/>
      <c r="SNX79" s="3205"/>
      <c r="SNY79" s="3206"/>
      <c r="SNZ79" s="3207"/>
      <c r="SOA79" s="3208"/>
      <c r="SOB79" s="3209"/>
      <c r="SOC79" s="3208"/>
      <c r="SOD79" s="3209"/>
      <c r="SOE79" s="3200"/>
      <c r="SOF79" s="3201"/>
      <c r="SOG79" s="3208"/>
      <c r="SOH79" s="3206"/>
      <c r="SOI79" s="3200"/>
      <c r="SOJ79" s="3201"/>
      <c r="SOK79" s="3202"/>
      <c r="SOL79" s="3203"/>
      <c r="SOM79" s="3200"/>
      <c r="SON79" s="3204"/>
      <c r="SOO79" s="3179"/>
      <c r="SOP79" s="3205"/>
      <c r="SOQ79" s="3206"/>
      <c r="SOR79" s="3207"/>
      <c r="SOS79" s="3208"/>
      <c r="SOT79" s="3209"/>
      <c r="SOU79" s="3208"/>
      <c r="SOV79" s="3209"/>
      <c r="SOW79" s="3200"/>
      <c r="SOX79" s="3201"/>
      <c r="SOY79" s="3208"/>
      <c r="SOZ79" s="3206"/>
      <c r="SPA79" s="3200"/>
      <c r="SPB79" s="3201"/>
      <c r="SPC79" s="3202"/>
      <c r="SPD79" s="3203"/>
      <c r="SPE79" s="3200"/>
      <c r="SPF79" s="3204"/>
      <c r="SPG79" s="3179"/>
      <c r="SPH79" s="3205"/>
      <c r="SPI79" s="3206"/>
      <c r="SPJ79" s="3207"/>
      <c r="SPK79" s="3208"/>
      <c r="SPL79" s="3209"/>
      <c r="SPM79" s="3208"/>
      <c r="SPN79" s="3209"/>
      <c r="SPO79" s="3200"/>
      <c r="SPP79" s="3201"/>
      <c r="SPQ79" s="3208"/>
      <c r="SPR79" s="3206"/>
      <c r="SPS79" s="3200"/>
      <c r="SPT79" s="3201"/>
      <c r="SPU79" s="3202"/>
      <c r="SPV79" s="3203"/>
      <c r="SPW79" s="3200"/>
      <c r="SPX79" s="3204"/>
      <c r="SPY79" s="3179"/>
      <c r="SPZ79" s="3205"/>
      <c r="SQA79" s="3206"/>
      <c r="SQB79" s="3207"/>
      <c r="SQC79" s="3208"/>
      <c r="SQD79" s="3209"/>
      <c r="SQE79" s="3208"/>
      <c r="SQF79" s="3209"/>
      <c r="SQG79" s="3200"/>
      <c r="SQH79" s="3201"/>
      <c r="SQI79" s="3208"/>
      <c r="SQJ79" s="3206"/>
      <c r="SQK79" s="3200"/>
      <c r="SQL79" s="3201"/>
      <c r="SQM79" s="3202"/>
      <c r="SQN79" s="3203"/>
      <c r="SQO79" s="3200"/>
      <c r="SQP79" s="3204"/>
      <c r="SQQ79" s="3179"/>
      <c r="SQR79" s="3205"/>
      <c r="SQS79" s="3206"/>
      <c r="SQT79" s="3207"/>
      <c r="SQU79" s="3208"/>
      <c r="SQV79" s="3209"/>
      <c r="SQW79" s="3208"/>
      <c r="SQX79" s="3209"/>
      <c r="SQY79" s="3200"/>
      <c r="SQZ79" s="3201"/>
      <c r="SRA79" s="3208"/>
      <c r="SRB79" s="3206"/>
      <c r="SRC79" s="3200"/>
      <c r="SRD79" s="3201"/>
      <c r="SRE79" s="3202"/>
      <c r="SRF79" s="3203"/>
      <c r="SRG79" s="3200"/>
      <c r="SRH79" s="3204"/>
      <c r="SRI79" s="3179"/>
      <c r="SRJ79" s="3205"/>
      <c r="SRK79" s="3206"/>
      <c r="SRL79" s="3207"/>
      <c r="SRM79" s="3208"/>
      <c r="SRN79" s="3209"/>
      <c r="SRO79" s="3208"/>
      <c r="SRP79" s="3209"/>
      <c r="SRQ79" s="3200"/>
      <c r="SRR79" s="3201"/>
      <c r="SRS79" s="3208"/>
      <c r="SRT79" s="3206"/>
      <c r="SRU79" s="3200"/>
      <c r="SRV79" s="3201"/>
      <c r="SRW79" s="3202"/>
      <c r="SRX79" s="3203"/>
      <c r="SRY79" s="3200"/>
      <c r="SRZ79" s="3204"/>
      <c r="SSA79" s="3179"/>
      <c r="SSB79" s="3205"/>
      <c r="SSC79" s="3206"/>
      <c r="SSD79" s="3207"/>
      <c r="SSE79" s="3208"/>
      <c r="SSF79" s="3209"/>
      <c r="SSG79" s="3208"/>
      <c r="SSH79" s="3209"/>
      <c r="SSI79" s="3200"/>
      <c r="SSJ79" s="3201"/>
      <c r="SSK79" s="3208"/>
      <c r="SSL79" s="3206"/>
      <c r="SSM79" s="3200"/>
      <c r="SSN79" s="3201"/>
      <c r="SSO79" s="3202"/>
      <c r="SSP79" s="3203"/>
      <c r="SSQ79" s="3200"/>
      <c r="SSR79" s="3204"/>
      <c r="SSS79" s="3179"/>
      <c r="SST79" s="3205"/>
      <c r="SSU79" s="3206"/>
      <c r="SSV79" s="3207"/>
      <c r="SSW79" s="3208"/>
      <c r="SSX79" s="3209"/>
      <c r="SSY79" s="3208"/>
      <c r="SSZ79" s="3209"/>
      <c r="STA79" s="3200"/>
      <c r="STB79" s="3201"/>
      <c r="STC79" s="3208"/>
      <c r="STD79" s="3206"/>
      <c r="STE79" s="3200"/>
      <c r="STF79" s="3201"/>
      <c r="STG79" s="3202"/>
      <c r="STH79" s="3203"/>
      <c r="STI79" s="3200"/>
      <c r="STJ79" s="3204"/>
      <c r="STK79" s="3179"/>
      <c r="STL79" s="3205"/>
      <c r="STM79" s="3206"/>
      <c r="STN79" s="3207"/>
      <c r="STO79" s="3208"/>
      <c r="STP79" s="3209"/>
      <c r="STQ79" s="3208"/>
      <c r="STR79" s="3209"/>
      <c r="STS79" s="3200"/>
      <c r="STT79" s="3201"/>
      <c r="STU79" s="3208"/>
      <c r="STV79" s="3206"/>
      <c r="STW79" s="3200"/>
      <c r="STX79" s="3201"/>
      <c r="STY79" s="3202"/>
      <c r="STZ79" s="3203"/>
      <c r="SUA79" s="3200"/>
      <c r="SUB79" s="3204"/>
      <c r="SUC79" s="3179"/>
      <c r="SUD79" s="3205"/>
      <c r="SUE79" s="3206"/>
      <c r="SUF79" s="3207"/>
      <c r="SUG79" s="3208"/>
      <c r="SUH79" s="3209"/>
      <c r="SUI79" s="3208"/>
      <c r="SUJ79" s="3209"/>
      <c r="SUK79" s="3200"/>
      <c r="SUL79" s="3201"/>
      <c r="SUM79" s="3208"/>
      <c r="SUN79" s="3206"/>
      <c r="SUO79" s="3200"/>
      <c r="SUP79" s="3201"/>
      <c r="SUQ79" s="3202"/>
      <c r="SUR79" s="3203"/>
      <c r="SUS79" s="3200"/>
      <c r="SUT79" s="3204"/>
      <c r="SUU79" s="3179"/>
      <c r="SUV79" s="3205"/>
      <c r="SUW79" s="3206"/>
      <c r="SUX79" s="3207"/>
      <c r="SUY79" s="3208"/>
      <c r="SUZ79" s="3209"/>
      <c r="SVA79" s="3208"/>
      <c r="SVB79" s="3209"/>
      <c r="SVC79" s="3200"/>
      <c r="SVD79" s="3201"/>
      <c r="SVE79" s="3208"/>
      <c r="SVF79" s="3206"/>
      <c r="SVG79" s="3200"/>
      <c r="SVH79" s="3201"/>
      <c r="SVI79" s="3202"/>
      <c r="SVJ79" s="3203"/>
      <c r="SVK79" s="3200"/>
      <c r="SVL79" s="3204"/>
      <c r="SVM79" s="3179"/>
      <c r="SVN79" s="3205"/>
      <c r="SVO79" s="3206"/>
      <c r="SVP79" s="3207"/>
      <c r="SVQ79" s="3208"/>
      <c r="SVR79" s="3209"/>
      <c r="SVS79" s="3208"/>
      <c r="SVT79" s="3209"/>
      <c r="SVU79" s="3200"/>
      <c r="SVV79" s="3201"/>
      <c r="SVW79" s="3208"/>
      <c r="SVX79" s="3206"/>
      <c r="SVY79" s="3200"/>
      <c r="SVZ79" s="3201"/>
      <c r="SWA79" s="3202"/>
      <c r="SWB79" s="3203"/>
      <c r="SWC79" s="3200"/>
      <c r="SWD79" s="3204"/>
      <c r="SWE79" s="3179"/>
      <c r="SWF79" s="3205"/>
      <c r="SWG79" s="3206"/>
      <c r="SWH79" s="3207"/>
      <c r="SWI79" s="3208"/>
      <c r="SWJ79" s="3209"/>
      <c r="SWK79" s="3208"/>
      <c r="SWL79" s="3209"/>
      <c r="SWM79" s="3200"/>
      <c r="SWN79" s="3201"/>
      <c r="SWO79" s="3208"/>
      <c r="SWP79" s="3206"/>
      <c r="SWQ79" s="3200"/>
      <c r="SWR79" s="3201"/>
      <c r="SWS79" s="3202"/>
      <c r="SWT79" s="3203"/>
      <c r="SWU79" s="3200"/>
      <c r="SWV79" s="3204"/>
      <c r="SWW79" s="3179"/>
      <c r="SWX79" s="3205"/>
      <c r="SWY79" s="3206"/>
      <c r="SWZ79" s="3207"/>
      <c r="SXA79" s="3208"/>
      <c r="SXB79" s="3209"/>
      <c r="SXC79" s="3208"/>
      <c r="SXD79" s="3209"/>
      <c r="SXE79" s="3200"/>
      <c r="SXF79" s="3201"/>
      <c r="SXG79" s="3208"/>
      <c r="SXH79" s="3206"/>
      <c r="SXI79" s="3200"/>
      <c r="SXJ79" s="3201"/>
      <c r="SXK79" s="3202"/>
      <c r="SXL79" s="3203"/>
      <c r="SXM79" s="3200"/>
      <c r="SXN79" s="3204"/>
      <c r="SXO79" s="3179"/>
      <c r="SXP79" s="3205"/>
      <c r="SXQ79" s="3206"/>
      <c r="SXR79" s="3207"/>
      <c r="SXS79" s="3208"/>
      <c r="SXT79" s="3209"/>
      <c r="SXU79" s="3208"/>
      <c r="SXV79" s="3209"/>
      <c r="SXW79" s="3200"/>
      <c r="SXX79" s="3201"/>
      <c r="SXY79" s="3208"/>
      <c r="SXZ79" s="3206"/>
      <c r="SYA79" s="3200"/>
      <c r="SYB79" s="3201"/>
      <c r="SYC79" s="3202"/>
      <c r="SYD79" s="3203"/>
      <c r="SYE79" s="3200"/>
      <c r="SYF79" s="3204"/>
      <c r="SYG79" s="3179"/>
      <c r="SYH79" s="3205"/>
      <c r="SYI79" s="3206"/>
      <c r="SYJ79" s="3207"/>
      <c r="SYK79" s="3208"/>
      <c r="SYL79" s="3209"/>
      <c r="SYM79" s="3208"/>
      <c r="SYN79" s="3209"/>
      <c r="SYO79" s="3200"/>
      <c r="SYP79" s="3201"/>
      <c r="SYQ79" s="3208"/>
      <c r="SYR79" s="3206"/>
      <c r="SYS79" s="3200"/>
      <c r="SYT79" s="3201"/>
      <c r="SYU79" s="3202"/>
      <c r="SYV79" s="3203"/>
      <c r="SYW79" s="3200"/>
      <c r="SYX79" s="3204"/>
      <c r="SYY79" s="3179"/>
      <c r="SYZ79" s="3205"/>
      <c r="SZA79" s="3206"/>
      <c r="SZB79" s="3207"/>
      <c r="SZC79" s="3208"/>
      <c r="SZD79" s="3209"/>
      <c r="SZE79" s="3208"/>
      <c r="SZF79" s="3209"/>
      <c r="SZG79" s="3200"/>
      <c r="SZH79" s="3201"/>
      <c r="SZI79" s="3208"/>
      <c r="SZJ79" s="3206"/>
      <c r="SZK79" s="3200"/>
      <c r="SZL79" s="3201"/>
      <c r="SZM79" s="3202"/>
      <c r="SZN79" s="3203"/>
      <c r="SZO79" s="3200"/>
      <c r="SZP79" s="3204"/>
      <c r="SZQ79" s="3179"/>
      <c r="SZR79" s="3205"/>
      <c r="SZS79" s="3206"/>
      <c r="SZT79" s="3207"/>
      <c r="SZU79" s="3208"/>
      <c r="SZV79" s="3209"/>
      <c r="SZW79" s="3208"/>
      <c r="SZX79" s="3209"/>
      <c r="SZY79" s="3200"/>
      <c r="SZZ79" s="3201"/>
      <c r="TAA79" s="3208"/>
      <c r="TAB79" s="3206"/>
      <c r="TAC79" s="3200"/>
      <c r="TAD79" s="3201"/>
      <c r="TAE79" s="3202"/>
      <c r="TAF79" s="3203"/>
      <c r="TAG79" s="3200"/>
      <c r="TAH79" s="3204"/>
      <c r="TAI79" s="3179"/>
      <c r="TAJ79" s="3205"/>
      <c r="TAK79" s="3206"/>
      <c r="TAL79" s="3207"/>
      <c r="TAM79" s="3208"/>
      <c r="TAN79" s="3209"/>
      <c r="TAO79" s="3208"/>
      <c r="TAP79" s="3209"/>
      <c r="TAQ79" s="3200"/>
      <c r="TAR79" s="3201"/>
      <c r="TAS79" s="3208"/>
      <c r="TAT79" s="3206"/>
      <c r="TAU79" s="3200"/>
      <c r="TAV79" s="3201"/>
      <c r="TAW79" s="3202"/>
      <c r="TAX79" s="3203"/>
      <c r="TAY79" s="3200"/>
      <c r="TAZ79" s="3204"/>
      <c r="TBA79" s="3179"/>
      <c r="TBB79" s="3205"/>
      <c r="TBC79" s="3206"/>
      <c r="TBD79" s="3207"/>
      <c r="TBE79" s="3208"/>
      <c r="TBF79" s="3209"/>
      <c r="TBG79" s="3208"/>
      <c r="TBH79" s="3209"/>
      <c r="TBI79" s="3200"/>
      <c r="TBJ79" s="3201"/>
      <c r="TBK79" s="3208"/>
      <c r="TBL79" s="3206"/>
      <c r="TBM79" s="3200"/>
      <c r="TBN79" s="3201"/>
      <c r="TBO79" s="3202"/>
      <c r="TBP79" s="3203"/>
      <c r="TBQ79" s="3200"/>
      <c r="TBR79" s="3204"/>
      <c r="TBS79" s="3179"/>
      <c r="TBT79" s="3205"/>
      <c r="TBU79" s="3206"/>
      <c r="TBV79" s="3207"/>
      <c r="TBW79" s="3208"/>
      <c r="TBX79" s="3209"/>
      <c r="TBY79" s="3208"/>
      <c r="TBZ79" s="3209"/>
      <c r="TCA79" s="3200"/>
      <c r="TCB79" s="3201"/>
      <c r="TCC79" s="3208"/>
      <c r="TCD79" s="3206"/>
      <c r="TCE79" s="3200"/>
      <c r="TCF79" s="3201"/>
      <c r="TCG79" s="3202"/>
      <c r="TCH79" s="3203"/>
      <c r="TCI79" s="3200"/>
      <c r="TCJ79" s="3204"/>
      <c r="TCK79" s="3179"/>
      <c r="TCL79" s="3205"/>
      <c r="TCM79" s="3206"/>
      <c r="TCN79" s="3207"/>
      <c r="TCO79" s="3208"/>
      <c r="TCP79" s="3209"/>
      <c r="TCQ79" s="3208"/>
      <c r="TCR79" s="3209"/>
      <c r="TCS79" s="3200"/>
      <c r="TCT79" s="3201"/>
      <c r="TCU79" s="3208"/>
      <c r="TCV79" s="3206"/>
      <c r="TCW79" s="3200"/>
      <c r="TCX79" s="3201"/>
      <c r="TCY79" s="3202"/>
      <c r="TCZ79" s="3203"/>
      <c r="TDA79" s="3200"/>
      <c r="TDB79" s="3204"/>
      <c r="TDC79" s="3179"/>
      <c r="TDD79" s="3205"/>
      <c r="TDE79" s="3206"/>
      <c r="TDF79" s="3207"/>
      <c r="TDG79" s="3208"/>
      <c r="TDH79" s="3209"/>
      <c r="TDI79" s="3208"/>
      <c r="TDJ79" s="3209"/>
      <c r="TDK79" s="3200"/>
      <c r="TDL79" s="3201"/>
      <c r="TDM79" s="3208"/>
      <c r="TDN79" s="3206"/>
      <c r="TDO79" s="3200"/>
      <c r="TDP79" s="3201"/>
      <c r="TDQ79" s="3202"/>
      <c r="TDR79" s="3203"/>
      <c r="TDS79" s="3200"/>
      <c r="TDT79" s="3204"/>
      <c r="TDU79" s="3179"/>
      <c r="TDV79" s="3205"/>
      <c r="TDW79" s="3206"/>
      <c r="TDX79" s="3207"/>
      <c r="TDY79" s="3208"/>
      <c r="TDZ79" s="3209"/>
      <c r="TEA79" s="3208"/>
      <c r="TEB79" s="3209"/>
      <c r="TEC79" s="3200"/>
      <c r="TED79" s="3201"/>
      <c r="TEE79" s="3208"/>
      <c r="TEF79" s="3206"/>
      <c r="TEG79" s="3200"/>
      <c r="TEH79" s="3201"/>
      <c r="TEI79" s="3202"/>
      <c r="TEJ79" s="3203"/>
      <c r="TEK79" s="3200"/>
      <c r="TEL79" s="3204"/>
      <c r="TEM79" s="3179"/>
      <c r="TEN79" s="3205"/>
      <c r="TEO79" s="3206"/>
      <c r="TEP79" s="3207"/>
      <c r="TEQ79" s="3208"/>
      <c r="TER79" s="3209"/>
      <c r="TES79" s="3208"/>
      <c r="TET79" s="3209"/>
      <c r="TEU79" s="3200"/>
      <c r="TEV79" s="3201"/>
      <c r="TEW79" s="3208"/>
      <c r="TEX79" s="3206"/>
      <c r="TEY79" s="3200"/>
      <c r="TEZ79" s="3201"/>
      <c r="TFA79" s="3202"/>
      <c r="TFB79" s="3203"/>
      <c r="TFC79" s="3200"/>
      <c r="TFD79" s="3204"/>
      <c r="TFE79" s="3179"/>
      <c r="TFF79" s="3205"/>
      <c r="TFG79" s="3206"/>
      <c r="TFH79" s="3207"/>
      <c r="TFI79" s="3208"/>
      <c r="TFJ79" s="3209"/>
      <c r="TFK79" s="3208"/>
      <c r="TFL79" s="3209"/>
      <c r="TFM79" s="3200"/>
      <c r="TFN79" s="3201"/>
      <c r="TFO79" s="3208"/>
      <c r="TFP79" s="3206"/>
      <c r="TFQ79" s="3200"/>
      <c r="TFR79" s="3201"/>
      <c r="TFS79" s="3202"/>
      <c r="TFT79" s="3203"/>
      <c r="TFU79" s="3200"/>
      <c r="TFV79" s="3204"/>
      <c r="TFW79" s="3179"/>
      <c r="TFX79" s="3205"/>
      <c r="TFY79" s="3206"/>
      <c r="TFZ79" s="3207"/>
      <c r="TGA79" s="3208"/>
      <c r="TGB79" s="3209"/>
      <c r="TGC79" s="3208"/>
      <c r="TGD79" s="3209"/>
      <c r="TGE79" s="3200"/>
      <c r="TGF79" s="3201"/>
      <c r="TGG79" s="3208"/>
      <c r="TGH79" s="3206"/>
      <c r="TGI79" s="3200"/>
      <c r="TGJ79" s="3201"/>
      <c r="TGK79" s="3202"/>
      <c r="TGL79" s="3203"/>
      <c r="TGM79" s="3200"/>
      <c r="TGN79" s="3204"/>
      <c r="TGO79" s="3179"/>
      <c r="TGP79" s="3205"/>
      <c r="TGQ79" s="3206"/>
      <c r="TGR79" s="3207"/>
      <c r="TGS79" s="3208"/>
      <c r="TGT79" s="3209"/>
      <c r="TGU79" s="3208"/>
      <c r="TGV79" s="3209"/>
      <c r="TGW79" s="3200"/>
      <c r="TGX79" s="3201"/>
      <c r="TGY79" s="3208"/>
      <c r="TGZ79" s="3206"/>
      <c r="THA79" s="3200"/>
      <c r="THB79" s="3201"/>
      <c r="THC79" s="3202"/>
      <c r="THD79" s="3203"/>
      <c r="THE79" s="3200"/>
      <c r="THF79" s="3204"/>
      <c r="THG79" s="3179"/>
      <c r="THH79" s="3205"/>
      <c r="THI79" s="3206"/>
      <c r="THJ79" s="3207"/>
      <c r="THK79" s="3208"/>
      <c r="THL79" s="3209"/>
      <c r="THM79" s="3208"/>
      <c r="THN79" s="3209"/>
      <c r="THO79" s="3200"/>
      <c r="THP79" s="3201"/>
      <c r="THQ79" s="3208"/>
      <c r="THR79" s="3206"/>
      <c r="THS79" s="3200"/>
      <c r="THT79" s="3201"/>
      <c r="THU79" s="3202"/>
      <c r="THV79" s="3203"/>
      <c r="THW79" s="3200"/>
      <c r="THX79" s="3204"/>
      <c r="THY79" s="3179"/>
      <c r="THZ79" s="3205"/>
      <c r="TIA79" s="3206"/>
      <c r="TIB79" s="3207"/>
      <c r="TIC79" s="3208"/>
      <c r="TID79" s="3209"/>
      <c r="TIE79" s="3208"/>
      <c r="TIF79" s="3209"/>
      <c r="TIG79" s="3200"/>
      <c r="TIH79" s="3201"/>
      <c r="TII79" s="3208"/>
      <c r="TIJ79" s="3206"/>
      <c r="TIK79" s="3200"/>
      <c r="TIL79" s="3201"/>
      <c r="TIM79" s="3202"/>
      <c r="TIN79" s="3203"/>
      <c r="TIO79" s="3200"/>
      <c r="TIP79" s="3204"/>
      <c r="TIQ79" s="3179"/>
      <c r="TIR79" s="3205"/>
      <c r="TIS79" s="3206"/>
      <c r="TIT79" s="3207"/>
      <c r="TIU79" s="3208"/>
      <c r="TIV79" s="3209"/>
      <c r="TIW79" s="3208"/>
      <c r="TIX79" s="3209"/>
      <c r="TIY79" s="3200"/>
      <c r="TIZ79" s="3201"/>
      <c r="TJA79" s="3208"/>
      <c r="TJB79" s="3206"/>
      <c r="TJC79" s="3200"/>
      <c r="TJD79" s="3201"/>
      <c r="TJE79" s="3202"/>
      <c r="TJF79" s="3203"/>
      <c r="TJG79" s="3200"/>
      <c r="TJH79" s="3204"/>
      <c r="TJI79" s="3179"/>
      <c r="TJJ79" s="3205"/>
      <c r="TJK79" s="3206"/>
      <c r="TJL79" s="3207"/>
      <c r="TJM79" s="3208"/>
      <c r="TJN79" s="3209"/>
      <c r="TJO79" s="3208"/>
      <c r="TJP79" s="3209"/>
      <c r="TJQ79" s="3200"/>
      <c r="TJR79" s="3201"/>
      <c r="TJS79" s="3208"/>
      <c r="TJT79" s="3206"/>
      <c r="TJU79" s="3200"/>
      <c r="TJV79" s="3201"/>
      <c r="TJW79" s="3202"/>
      <c r="TJX79" s="3203"/>
      <c r="TJY79" s="3200"/>
      <c r="TJZ79" s="3204"/>
      <c r="TKA79" s="3179"/>
      <c r="TKB79" s="3205"/>
      <c r="TKC79" s="3206"/>
      <c r="TKD79" s="3207"/>
      <c r="TKE79" s="3208"/>
      <c r="TKF79" s="3209"/>
      <c r="TKG79" s="3208"/>
      <c r="TKH79" s="3209"/>
      <c r="TKI79" s="3200"/>
      <c r="TKJ79" s="3201"/>
      <c r="TKK79" s="3208"/>
      <c r="TKL79" s="3206"/>
      <c r="TKM79" s="3200"/>
      <c r="TKN79" s="3201"/>
      <c r="TKO79" s="3202"/>
      <c r="TKP79" s="3203"/>
      <c r="TKQ79" s="3200"/>
      <c r="TKR79" s="3204"/>
      <c r="TKS79" s="3179"/>
      <c r="TKT79" s="3205"/>
      <c r="TKU79" s="3206"/>
      <c r="TKV79" s="3207"/>
      <c r="TKW79" s="3208"/>
      <c r="TKX79" s="3209"/>
      <c r="TKY79" s="3208"/>
      <c r="TKZ79" s="3209"/>
      <c r="TLA79" s="3200"/>
      <c r="TLB79" s="3201"/>
      <c r="TLC79" s="3208"/>
      <c r="TLD79" s="3206"/>
      <c r="TLE79" s="3200"/>
      <c r="TLF79" s="3201"/>
      <c r="TLG79" s="3202"/>
      <c r="TLH79" s="3203"/>
      <c r="TLI79" s="3200"/>
      <c r="TLJ79" s="3204"/>
      <c r="TLK79" s="3179"/>
      <c r="TLL79" s="3205"/>
      <c r="TLM79" s="3206"/>
      <c r="TLN79" s="3207"/>
      <c r="TLO79" s="3208"/>
      <c r="TLP79" s="3209"/>
      <c r="TLQ79" s="3208"/>
      <c r="TLR79" s="3209"/>
      <c r="TLS79" s="3200"/>
      <c r="TLT79" s="3201"/>
      <c r="TLU79" s="3208"/>
      <c r="TLV79" s="3206"/>
      <c r="TLW79" s="3200"/>
      <c r="TLX79" s="3201"/>
      <c r="TLY79" s="3202"/>
      <c r="TLZ79" s="3203"/>
      <c r="TMA79" s="3200"/>
      <c r="TMB79" s="3204"/>
      <c r="TMC79" s="3179"/>
      <c r="TMD79" s="3205"/>
      <c r="TME79" s="3206"/>
      <c r="TMF79" s="3207"/>
      <c r="TMG79" s="3208"/>
      <c r="TMH79" s="3209"/>
      <c r="TMI79" s="3208"/>
      <c r="TMJ79" s="3209"/>
      <c r="TMK79" s="3200"/>
      <c r="TML79" s="3201"/>
      <c r="TMM79" s="3208"/>
      <c r="TMN79" s="3206"/>
      <c r="TMO79" s="3200"/>
      <c r="TMP79" s="3201"/>
      <c r="TMQ79" s="3202"/>
      <c r="TMR79" s="3203"/>
      <c r="TMS79" s="3200"/>
      <c r="TMT79" s="3204"/>
      <c r="TMU79" s="3179"/>
      <c r="TMV79" s="3205"/>
      <c r="TMW79" s="3206"/>
      <c r="TMX79" s="3207"/>
      <c r="TMY79" s="3208"/>
      <c r="TMZ79" s="3209"/>
      <c r="TNA79" s="3208"/>
      <c r="TNB79" s="3209"/>
      <c r="TNC79" s="3200"/>
      <c r="TND79" s="3201"/>
      <c r="TNE79" s="3208"/>
      <c r="TNF79" s="3206"/>
      <c r="TNG79" s="3200"/>
      <c r="TNH79" s="3201"/>
      <c r="TNI79" s="3202"/>
      <c r="TNJ79" s="3203"/>
      <c r="TNK79" s="3200"/>
      <c r="TNL79" s="3204"/>
      <c r="TNM79" s="3179"/>
      <c r="TNN79" s="3205"/>
      <c r="TNO79" s="3206"/>
      <c r="TNP79" s="3207"/>
      <c r="TNQ79" s="3208"/>
      <c r="TNR79" s="3209"/>
      <c r="TNS79" s="3208"/>
      <c r="TNT79" s="3209"/>
      <c r="TNU79" s="3200"/>
      <c r="TNV79" s="3201"/>
      <c r="TNW79" s="3208"/>
      <c r="TNX79" s="3206"/>
      <c r="TNY79" s="3200"/>
      <c r="TNZ79" s="3201"/>
      <c r="TOA79" s="3202"/>
      <c r="TOB79" s="3203"/>
      <c r="TOC79" s="3200"/>
      <c r="TOD79" s="3204"/>
      <c r="TOE79" s="3179"/>
      <c r="TOF79" s="3205"/>
      <c r="TOG79" s="3206"/>
      <c r="TOH79" s="3207"/>
      <c r="TOI79" s="3208"/>
      <c r="TOJ79" s="3209"/>
      <c r="TOK79" s="3208"/>
      <c r="TOL79" s="3209"/>
      <c r="TOM79" s="3200"/>
      <c r="TON79" s="3201"/>
      <c r="TOO79" s="3208"/>
      <c r="TOP79" s="3206"/>
      <c r="TOQ79" s="3200"/>
      <c r="TOR79" s="3201"/>
      <c r="TOS79" s="3202"/>
      <c r="TOT79" s="3203"/>
      <c r="TOU79" s="3200"/>
      <c r="TOV79" s="3204"/>
      <c r="TOW79" s="3179"/>
      <c r="TOX79" s="3205"/>
      <c r="TOY79" s="3206"/>
      <c r="TOZ79" s="3207"/>
      <c r="TPA79" s="3208"/>
      <c r="TPB79" s="3209"/>
      <c r="TPC79" s="3208"/>
      <c r="TPD79" s="3209"/>
      <c r="TPE79" s="3200"/>
      <c r="TPF79" s="3201"/>
      <c r="TPG79" s="3208"/>
      <c r="TPH79" s="3206"/>
      <c r="TPI79" s="3200"/>
      <c r="TPJ79" s="3201"/>
      <c r="TPK79" s="3202"/>
      <c r="TPL79" s="3203"/>
      <c r="TPM79" s="3200"/>
      <c r="TPN79" s="3204"/>
      <c r="TPO79" s="3179"/>
      <c r="TPP79" s="3205"/>
      <c r="TPQ79" s="3206"/>
      <c r="TPR79" s="3207"/>
      <c r="TPS79" s="3208"/>
      <c r="TPT79" s="3209"/>
      <c r="TPU79" s="3208"/>
      <c r="TPV79" s="3209"/>
      <c r="TPW79" s="3200"/>
      <c r="TPX79" s="3201"/>
      <c r="TPY79" s="3208"/>
      <c r="TPZ79" s="3206"/>
      <c r="TQA79" s="3200"/>
      <c r="TQB79" s="3201"/>
      <c r="TQC79" s="3202"/>
      <c r="TQD79" s="3203"/>
      <c r="TQE79" s="3200"/>
      <c r="TQF79" s="3204"/>
      <c r="TQG79" s="3179"/>
      <c r="TQH79" s="3205"/>
      <c r="TQI79" s="3206"/>
      <c r="TQJ79" s="3207"/>
      <c r="TQK79" s="3208"/>
      <c r="TQL79" s="3209"/>
      <c r="TQM79" s="3208"/>
      <c r="TQN79" s="3209"/>
      <c r="TQO79" s="3200"/>
      <c r="TQP79" s="3201"/>
      <c r="TQQ79" s="3208"/>
      <c r="TQR79" s="3206"/>
      <c r="TQS79" s="3200"/>
      <c r="TQT79" s="3201"/>
      <c r="TQU79" s="3202"/>
      <c r="TQV79" s="3203"/>
      <c r="TQW79" s="3200"/>
      <c r="TQX79" s="3204"/>
      <c r="TQY79" s="3179"/>
      <c r="TQZ79" s="3205"/>
      <c r="TRA79" s="3206"/>
      <c r="TRB79" s="3207"/>
      <c r="TRC79" s="3208"/>
      <c r="TRD79" s="3209"/>
      <c r="TRE79" s="3208"/>
      <c r="TRF79" s="3209"/>
      <c r="TRG79" s="3200"/>
      <c r="TRH79" s="3201"/>
      <c r="TRI79" s="3208"/>
      <c r="TRJ79" s="3206"/>
      <c r="TRK79" s="3200"/>
      <c r="TRL79" s="3201"/>
      <c r="TRM79" s="3202"/>
      <c r="TRN79" s="3203"/>
      <c r="TRO79" s="3200"/>
      <c r="TRP79" s="3204"/>
      <c r="TRQ79" s="3179"/>
      <c r="TRR79" s="3205"/>
      <c r="TRS79" s="3206"/>
      <c r="TRT79" s="3207"/>
      <c r="TRU79" s="3208"/>
      <c r="TRV79" s="3209"/>
      <c r="TRW79" s="3208"/>
      <c r="TRX79" s="3209"/>
      <c r="TRY79" s="3200"/>
      <c r="TRZ79" s="3201"/>
      <c r="TSA79" s="3208"/>
      <c r="TSB79" s="3206"/>
      <c r="TSC79" s="3200"/>
      <c r="TSD79" s="3201"/>
      <c r="TSE79" s="3202"/>
      <c r="TSF79" s="3203"/>
      <c r="TSG79" s="3200"/>
      <c r="TSH79" s="3204"/>
      <c r="TSI79" s="3179"/>
      <c r="TSJ79" s="3205"/>
      <c r="TSK79" s="3206"/>
      <c r="TSL79" s="3207"/>
      <c r="TSM79" s="3208"/>
      <c r="TSN79" s="3209"/>
      <c r="TSO79" s="3208"/>
      <c r="TSP79" s="3209"/>
      <c r="TSQ79" s="3200"/>
      <c r="TSR79" s="3201"/>
      <c r="TSS79" s="3208"/>
      <c r="TST79" s="3206"/>
      <c r="TSU79" s="3200"/>
      <c r="TSV79" s="3201"/>
      <c r="TSW79" s="3202"/>
      <c r="TSX79" s="3203"/>
      <c r="TSY79" s="3200"/>
      <c r="TSZ79" s="3204"/>
      <c r="TTA79" s="3179"/>
      <c r="TTB79" s="3205"/>
      <c r="TTC79" s="3206"/>
      <c r="TTD79" s="3207"/>
      <c r="TTE79" s="3208"/>
      <c r="TTF79" s="3209"/>
      <c r="TTG79" s="3208"/>
      <c r="TTH79" s="3209"/>
      <c r="TTI79" s="3200"/>
      <c r="TTJ79" s="3201"/>
      <c r="TTK79" s="3208"/>
      <c r="TTL79" s="3206"/>
      <c r="TTM79" s="3200"/>
      <c r="TTN79" s="3201"/>
      <c r="TTO79" s="3202"/>
      <c r="TTP79" s="3203"/>
      <c r="TTQ79" s="3200"/>
      <c r="TTR79" s="3204"/>
      <c r="TTS79" s="3179"/>
      <c r="TTT79" s="3205"/>
      <c r="TTU79" s="3206"/>
      <c r="TTV79" s="3207"/>
      <c r="TTW79" s="3208"/>
      <c r="TTX79" s="3209"/>
      <c r="TTY79" s="3208"/>
      <c r="TTZ79" s="3209"/>
      <c r="TUA79" s="3200"/>
      <c r="TUB79" s="3201"/>
      <c r="TUC79" s="3208"/>
      <c r="TUD79" s="3206"/>
      <c r="TUE79" s="3200"/>
      <c r="TUF79" s="3201"/>
      <c r="TUG79" s="3202"/>
      <c r="TUH79" s="3203"/>
      <c r="TUI79" s="3200"/>
      <c r="TUJ79" s="3204"/>
      <c r="TUK79" s="3179"/>
      <c r="TUL79" s="3205"/>
      <c r="TUM79" s="3206"/>
      <c r="TUN79" s="3207"/>
      <c r="TUO79" s="3208"/>
      <c r="TUP79" s="3209"/>
      <c r="TUQ79" s="3208"/>
      <c r="TUR79" s="3209"/>
      <c r="TUS79" s="3200"/>
      <c r="TUT79" s="3201"/>
      <c r="TUU79" s="3208"/>
      <c r="TUV79" s="3206"/>
      <c r="TUW79" s="3200"/>
      <c r="TUX79" s="3201"/>
      <c r="TUY79" s="3202"/>
      <c r="TUZ79" s="3203"/>
      <c r="TVA79" s="3200"/>
      <c r="TVB79" s="3204"/>
      <c r="TVC79" s="3179"/>
      <c r="TVD79" s="3205"/>
      <c r="TVE79" s="3206"/>
      <c r="TVF79" s="3207"/>
      <c r="TVG79" s="3208"/>
      <c r="TVH79" s="3209"/>
      <c r="TVI79" s="3208"/>
      <c r="TVJ79" s="3209"/>
      <c r="TVK79" s="3200"/>
      <c r="TVL79" s="3201"/>
      <c r="TVM79" s="3208"/>
      <c r="TVN79" s="3206"/>
      <c r="TVO79" s="3200"/>
      <c r="TVP79" s="3201"/>
      <c r="TVQ79" s="3202"/>
      <c r="TVR79" s="3203"/>
      <c r="TVS79" s="3200"/>
      <c r="TVT79" s="3204"/>
      <c r="TVU79" s="3179"/>
      <c r="TVV79" s="3205"/>
      <c r="TVW79" s="3206"/>
      <c r="TVX79" s="3207"/>
      <c r="TVY79" s="3208"/>
      <c r="TVZ79" s="3209"/>
      <c r="TWA79" s="3208"/>
      <c r="TWB79" s="3209"/>
      <c r="TWC79" s="3200"/>
      <c r="TWD79" s="3201"/>
      <c r="TWE79" s="3208"/>
      <c r="TWF79" s="3206"/>
      <c r="TWG79" s="3200"/>
      <c r="TWH79" s="3201"/>
      <c r="TWI79" s="3202"/>
      <c r="TWJ79" s="3203"/>
      <c r="TWK79" s="3200"/>
      <c r="TWL79" s="3204"/>
      <c r="TWM79" s="3179"/>
      <c r="TWN79" s="3205"/>
      <c r="TWO79" s="3206"/>
      <c r="TWP79" s="3207"/>
      <c r="TWQ79" s="3208"/>
      <c r="TWR79" s="3209"/>
      <c r="TWS79" s="3208"/>
      <c r="TWT79" s="3209"/>
      <c r="TWU79" s="3200"/>
      <c r="TWV79" s="3201"/>
      <c r="TWW79" s="3208"/>
      <c r="TWX79" s="3206"/>
      <c r="TWY79" s="3200"/>
      <c r="TWZ79" s="3201"/>
      <c r="TXA79" s="3202"/>
      <c r="TXB79" s="3203"/>
      <c r="TXC79" s="3200"/>
      <c r="TXD79" s="3204"/>
      <c r="TXE79" s="3179"/>
      <c r="TXF79" s="3205"/>
      <c r="TXG79" s="3206"/>
      <c r="TXH79" s="3207"/>
      <c r="TXI79" s="3208"/>
      <c r="TXJ79" s="3209"/>
      <c r="TXK79" s="3208"/>
      <c r="TXL79" s="3209"/>
      <c r="TXM79" s="3200"/>
      <c r="TXN79" s="3201"/>
      <c r="TXO79" s="3208"/>
      <c r="TXP79" s="3206"/>
      <c r="TXQ79" s="3200"/>
      <c r="TXR79" s="3201"/>
      <c r="TXS79" s="3202"/>
      <c r="TXT79" s="3203"/>
      <c r="TXU79" s="3200"/>
      <c r="TXV79" s="3204"/>
      <c r="TXW79" s="3179"/>
      <c r="TXX79" s="3205"/>
      <c r="TXY79" s="3206"/>
      <c r="TXZ79" s="3207"/>
      <c r="TYA79" s="3208"/>
      <c r="TYB79" s="3209"/>
      <c r="TYC79" s="3208"/>
      <c r="TYD79" s="3209"/>
      <c r="TYE79" s="3200"/>
      <c r="TYF79" s="3201"/>
      <c r="TYG79" s="3208"/>
      <c r="TYH79" s="3206"/>
      <c r="TYI79" s="3200"/>
      <c r="TYJ79" s="3201"/>
      <c r="TYK79" s="3202"/>
      <c r="TYL79" s="3203"/>
      <c r="TYM79" s="3200"/>
      <c r="TYN79" s="3204"/>
      <c r="TYO79" s="3179"/>
      <c r="TYP79" s="3205"/>
      <c r="TYQ79" s="3206"/>
      <c r="TYR79" s="3207"/>
      <c r="TYS79" s="3208"/>
      <c r="TYT79" s="3209"/>
      <c r="TYU79" s="3208"/>
      <c r="TYV79" s="3209"/>
      <c r="TYW79" s="3200"/>
      <c r="TYX79" s="3201"/>
      <c r="TYY79" s="3208"/>
      <c r="TYZ79" s="3206"/>
      <c r="TZA79" s="3200"/>
      <c r="TZB79" s="3201"/>
      <c r="TZC79" s="3202"/>
      <c r="TZD79" s="3203"/>
      <c r="TZE79" s="3200"/>
      <c r="TZF79" s="3204"/>
      <c r="TZG79" s="3179"/>
      <c r="TZH79" s="3205"/>
      <c r="TZI79" s="3206"/>
      <c r="TZJ79" s="3207"/>
      <c r="TZK79" s="3208"/>
      <c r="TZL79" s="3209"/>
      <c r="TZM79" s="3208"/>
      <c r="TZN79" s="3209"/>
      <c r="TZO79" s="3200"/>
      <c r="TZP79" s="3201"/>
      <c r="TZQ79" s="3208"/>
      <c r="TZR79" s="3206"/>
      <c r="TZS79" s="3200"/>
      <c r="TZT79" s="3201"/>
      <c r="TZU79" s="3202"/>
      <c r="TZV79" s="3203"/>
      <c r="TZW79" s="3200"/>
      <c r="TZX79" s="3204"/>
      <c r="TZY79" s="3179"/>
      <c r="TZZ79" s="3205"/>
      <c r="UAA79" s="3206"/>
      <c r="UAB79" s="3207"/>
      <c r="UAC79" s="3208"/>
      <c r="UAD79" s="3209"/>
      <c r="UAE79" s="3208"/>
      <c r="UAF79" s="3209"/>
      <c r="UAG79" s="3200"/>
      <c r="UAH79" s="3201"/>
      <c r="UAI79" s="3208"/>
      <c r="UAJ79" s="3206"/>
      <c r="UAK79" s="3200"/>
      <c r="UAL79" s="3201"/>
      <c r="UAM79" s="3202"/>
      <c r="UAN79" s="3203"/>
      <c r="UAO79" s="3200"/>
      <c r="UAP79" s="3204"/>
      <c r="UAQ79" s="3179"/>
      <c r="UAR79" s="3205"/>
      <c r="UAS79" s="3206"/>
      <c r="UAT79" s="3207"/>
      <c r="UAU79" s="3208"/>
      <c r="UAV79" s="3209"/>
      <c r="UAW79" s="3208"/>
      <c r="UAX79" s="3209"/>
      <c r="UAY79" s="3200"/>
      <c r="UAZ79" s="3201"/>
      <c r="UBA79" s="3208"/>
      <c r="UBB79" s="3206"/>
      <c r="UBC79" s="3200"/>
      <c r="UBD79" s="3201"/>
      <c r="UBE79" s="3202"/>
      <c r="UBF79" s="3203"/>
      <c r="UBG79" s="3200"/>
      <c r="UBH79" s="3204"/>
      <c r="UBI79" s="3179"/>
      <c r="UBJ79" s="3205"/>
      <c r="UBK79" s="3206"/>
      <c r="UBL79" s="3207"/>
      <c r="UBM79" s="3208"/>
      <c r="UBN79" s="3209"/>
      <c r="UBO79" s="3208"/>
      <c r="UBP79" s="3209"/>
      <c r="UBQ79" s="3200"/>
      <c r="UBR79" s="3201"/>
      <c r="UBS79" s="3208"/>
      <c r="UBT79" s="3206"/>
      <c r="UBU79" s="3200"/>
      <c r="UBV79" s="3201"/>
      <c r="UBW79" s="3202"/>
      <c r="UBX79" s="3203"/>
      <c r="UBY79" s="3200"/>
      <c r="UBZ79" s="3204"/>
      <c r="UCA79" s="3179"/>
      <c r="UCB79" s="3205"/>
      <c r="UCC79" s="3206"/>
      <c r="UCD79" s="3207"/>
      <c r="UCE79" s="3208"/>
      <c r="UCF79" s="3209"/>
      <c r="UCG79" s="3208"/>
      <c r="UCH79" s="3209"/>
      <c r="UCI79" s="3200"/>
      <c r="UCJ79" s="3201"/>
      <c r="UCK79" s="3208"/>
      <c r="UCL79" s="3206"/>
      <c r="UCM79" s="3200"/>
      <c r="UCN79" s="3201"/>
      <c r="UCO79" s="3202"/>
      <c r="UCP79" s="3203"/>
      <c r="UCQ79" s="3200"/>
      <c r="UCR79" s="3204"/>
      <c r="UCS79" s="3179"/>
      <c r="UCT79" s="3205"/>
      <c r="UCU79" s="3206"/>
      <c r="UCV79" s="3207"/>
      <c r="UCW79" s="3208"/>
      <c r="UCX79" s="3209"/>
      <c r="UCY79" s="3208"/>
      <c r="UCZ79" s="3209"/>
      <c r="UDA79" s="3200"/>
      <c r="UDB79" s="3201"/>
      <c r="UDC79" s="3208"/>
      <c r="UDD79" s="3206"/>
      <c r="UDE79" s="3200"/>
      <c r="UDF79" s="3201"/>
      <c r="UDG79" s="3202"/>
      <c r="UDH79" s="3203"/>
      <c r="UDI79" s="3200"/>
      <c r="UDJ79" s="3204"/>
      <c r="UDK79" s="3179"/>
      <c r="UDL79" s="3205"/>
      <c r="UDM79" s="3206"/>
      <c r="UDN79" s="3207"/>
      <c r="UDO79" s="3208"/>
      <c r="UDP79" s="3209"/>
      <c r="UDQ79" s="3208"/>
      <c r="UDR79" s="3209"/>
      <c r="UDS79" s="3200"/>
      <c r="UDT79" s="3201"/>
      <c r="UDU79" s="3208"/>
      <c r="UDV79" s="3206"/>
      <c r="UDW79" s="3200"/>
      <c r="UDX79" s="3201"/>
      <c r="UDY79" s="3202"/>
      <c r="UDZ79" s="3203"/>
      <c r="UEA79" s="3200"/>
      <c r="UEB79" s="3204"/>
      <c r="UEC79" s="3179"/>
      <c r="UED79" s="3205"/>
      <c r="UEE79" s="3206"/>
      <c r="UEF79" s="3207"/>
      <c r="UEG79" s="3208"/>
      <c r="UEH79" s="3209"/>
      <c r="UEI79" s="3208"/>
      <c r="UEJ79" s="3209"/>
      <c r="UEK79" s="3200"/>
      <c r="UEL79" s="3201"/>
      <c r="UEM79" s="3208"/>
      <c r="UEN79" s="3206"/>
      <c r="UEO79" s="3200"/>
      <c r="UEP79" s="3201"/>
      <c r="UEQ79" s="3202"/>
      <c r="UER79" s="3203"/>
      <c r="UES79" s="3200"/>
      <c r="UET79" s="3204"/>
      <c r="UEU79" s="3179"/>
      <c r="UEV79" s="3205"/>
      <c r="UEW79" s="3206"/>
      <c r="UEX79" s="3207"/>
      <c r="UEY79" s="3208"/>
      <c r="UEZ79" s="3209"/>
      <c r="UFA79" s="3208"/>
      <c r="UFB79" s="3209"/>
      <c r="UFC79" s="3200"/>
      <c r="UFD79" s="3201"/>
      <c r="UFE79" s="3208"/>
      <c r="UFF79" s="3206"/>
      <c r="UFG79" s="3200"/>
      <c r="UFH79" s="3201"/>
      <c r="UFI79" s="3202"/>
      <c r="UFJ79" s="3203"/>
      <c r="UFK79" s="3200"/>
      <c r="UFL79" s="3204"/>
      <c r="UFM79" s="3179"/>
      <c r="UFN79" s="3205"/>
      <c r="UFO79" s="3206"/>
      <c r="UFP79" s="3207"/>
      <c r="UFQ79" s="3208"/>
      <c r="UFR79" s="3209"/>
      <c r="UFS79" s="3208"/>
      <c r="UFT79" s="3209"/>
      <c r="UFU79" s="3200"/>
      <c r="UFV79" s="3201"/>
      <c r="UFW79" s="3208"/>
      <c r="UFX79" s="3206"/>
      <c r="UFY79" s="3200"/>
      <c r="UFZ79" s="3201"/>
      <c r="UGA79" s="3202"/>
      <c r="UGB79" s="3203"/>
      <c r="UGC79" s="3200"/>
      <c r="UGD79" s="3204"/>
      <c r="UGE79" s="3179"/>
      <c r="UGF79" s="3205"/>
      <c r="UGG79" s="3206"/>
      <c r="UGH79" s="3207"/>
      <c r="UGI79" s="3208"/>
      <c r="UGJ79" s="3209"/>
      <c r="UGK79" s="3208"/>
      <c r="UGL79" s="3209"/>
      <c r="UGM79" s="3200"/>
      <c r="UGN79" s="3201"/>
      <c r="UGO79" s="3208"/>
      <c r="UGP79" s="3206"/>
      <c r="UGQ79" s="3200"/>
      <c r="UGR79" s="3201"/>
      <c r="UGS79" s="3202"/>
      <c r="UGT79" s="3203"/>
      <c r="UGU79" s="3200"/>
      <c r="UGV79" s="3204"/>
      <c r="UGW79" s="3179"/>
      <c r="UGX79" s="3205"/>
      <c r="UGY79" s="3206"/>
      <c r="UGZ79" s="3207"/>
      <c r="UHA79" s="3208"/>
      <c r="UHB79" s="3209"/>
      <c r="UHC79" s="3208"/>
      <c r="UHD79" s="3209"/>
      <c r="UHE79" s="3200"/>
      <c r="UHF79" s="3201"/>
      <c r="UHG79" s="3208"/>
      <c r="UHH79" s="3206"/>
      <c r="UHI79" s="3200"/>
      <c r="UHJ79" s="3201"/>
      <c r="UHK79" s="3202"/>
      <c r="UHL79" s="3203"/>
      <c r="UHM79" s="3200"/>
      <c r="UHN79" s="3204"/>
      <c r="UHO79" s="3179"/>
      <c r="UHP79" s="3205"/>
      <c r="UHQ79" s="3206"/>
      <c r="UHR79" s="3207"/>
      <c r="UHS79" s="3208"/>
      <c r="UHT79" s="3209"/>
      <c r="UHU79" s="3208"/>
      <c r="UHV79" s="3209"/>
      <c r="UHW79" s="3200"/>
      <c r="UHX79" s="3201"/>
      <c r="UHY79" s="3208"/>
      <c r="UHZ79" s="3206"/>
      <c r="UIA79" s="3200"/>
      <c r="UIB79" s="3201"/>
      <c r="UIC79" s="3202"/>
      <c r="UID79" s="3203"/>
      <c r="UIE79" s="3200"/>
      <c r="UIF79" s="3204"/>
      <c r="UIG79" s="3179"/>
      <c r="UIH79" s="3205"/>
      <c r="UII79" s="3206"/>
      <c r="UIJ79" s="3207"/>
      <c r="UIK79" s="3208"/>
      <c r="UIL79" s="3209"/>
      <c r="UIM79" s="3208"/>
      <c r="UIN79" s="3209"/>
      <c r="UIO79" s="3200"/>
      <c r="UIP79" s="3201"/>
      <c r="UIQ79" s="3208"/>
      <c r="UIR79" s="3206"/>
      <c r="UIS79" s="3200"/>
      <c r="UIT79" s="3201"/>
      <c r="UIU79" s="3202"/>
      <c r="UIV79" s="3203"/>
      <c r="UIW79" s="3200"/>
      <c r="UIX79" s="3204"/>
      <c r="UIY79" s="3179"/>
      <c r="UIZ79" s="3205"/>
      <c r="UJA79" s="3206"/>
      <c r="UJB79" s="3207"/>
      <c r="UJC79" s="3208"/>
      <c r="UJD79" s="3209"/>
      <c r="UJE79" s="3208"/>
      <c r="UJF79" s="3209"/>
      <c r="UJG79" s="3200"/>
      <c r="UJH79" s="3201"/>
      <c r="UJI79" s="3208"/>
      <c r="UJJ79" s="3206"/>
      <c r="UJK79" s="3200"/>
      <c r="UJL79" s="3201"/>
      <c r="UJM79" s="3202"/>
      <c r="UJN79" s="3203"/>
      <c r="UJO79" s="3200"/>
      <c r="UJP79" s="3204"/>
      <c r="UJQ79" s="3179"/>
      <c r="UJR79" s="3205"/>
      <c r="UJS79" s="3206"/>
      <c r="UJT79" s="3207"/>
      <c r="UJU79" s="3208"/>
      <c r="UJV79" s="3209"/>
      <c r="UJW79" s="3208"/>
      <c r="UJX79" s="3209"/>
      <c r="UJY79" s="3200"/>
      <c r="UJZ79" s="3201"/>
      <c r="UKA79" s="3208"/>
      <c r="UKB79" s="3206"/>
      <c r="UKC79" s="3200"/>
      <c r="UKD79" s="3201"/>
      <c r="UKE79" s="3202"/>
      <c r="UKF79" s="3203"/>
      <c r="UKG79" s="3200"/>
      <c r="UKH79" s="3204"/>
      <c r="UKI79" s="3179"/>
      <c r="UKJ79" s="3205"/>
      <c r="UKK79" s="3206"/>
      <c r="UKL79" s="3207"/>
      <c r="UKM79" s="3208"/>
      <c r="UKN79" s="3209"/>
      <c r="UKO79" s="3208"/>
      <c r="UKP79" s="3209"/>
      <c r="UKQ79" s="3200"/>
      <c r="UKR79" s="3201"/>
      <c r="UKS79" s="3208"/>
      <c r="UKT79" s="3206"/>
      <c r="UKU79" s="3200"/>
      <c r="UKV79" s="3201"/>
      <c r="UKW79" s="3202"/>
      <c r="UKX79" s="3203"/>
      <c r="UKY79" s="3200"/>
      <c r="UKZ79" s="3204"/>
      <c r="ULA79" s="3179"/>
      <c r="ULB79" s="3205"/>
      <c r="ULC79" s="3206"/>
      <c r="ULD79" s="3207"/>
      <c r="ULE79" s="3208"/>
      <c r="ULF79" s="3209"/>
      <c r="ULG79" s="3208"/>
      <c r="ULH79" s="3209"/>
      <c r="ULI79" s="3200"/>
      <c r="ULJ79" s="3201"/>
      <c r="ULK79" s="3208"/>
      <c r="ULL79" s="3206"/>
      <c r="ULM79" s="3200"/>
      <c r="ULN79" s="3201"/>
      <c r="ULO79" s="3202"/>
      <c r="ULP79" s="3203"/>
      <c r="ULQ79" s="3200"/>
      <c r="ULR79" s="3204"/>
      <c r="ULS79" s="3179"/>
      <c r="ULT79" s="3205"/>
      <c r="ULU79" s="3206"/>
      <c r="ULV79" s="3207"/>
      <c r="ULW79" s="3208"/>
      <c r="ULX79" s="3209"/>
      <c r="ULY79" s="3208"/>
      <c r="ULZ79" s="3209"/>
      <c r="UMA79" s="3200"/>
      <c r="UMB79" s="3201"/>
      <c r="UMC79" s="3208"/>
      <c r="UMD79" s="3206"/>
      <c r="UME79" s="3200"/>
      <c r="UMF79" s="3201"/>
      <c r="UMG79" s="3202"/>
      <c r="UMH79" s="3203"/>
      <c r="UMI79" s="3200"/>
      <c r="UMJ79" s="3204"/>
      <c r="UMK79" s="3179"/>
      <c r="UML79" s="3205"/>
      <c r="UMM79" s="3206"/>
      <c r="UMN79" s="3207"/>
      <c r="UMO79" s="3208"/>
      <c r="UMP79" s="3209"/>
      <c r="UMQ79" s="3208"/>
      <c r="UMR79" s="3209"/>
      <c r="UMS79" s="3200"/>
      <c r="UMT79" s="3201"/>
      <c r="UMU79" s="3208"/>
      <c r="UMV79" s="3206"/>
      <c r="UMW79" s="3200"/>
      <c r="UMX79" s="3201"/>
      <c r="UMY79" s="3202"/>
      <c r="UMZ79" s="3203"/>
      <c r="UNA79" s="3200"/>
      <c r="UNB79" s="3204"/>
      <c r="UNC79" s="3179"/>
      <c r="UND79" s="3205"/>
      <c r="UNE79" s="3206"/>
      <c r="UNF79" s="3207"/>
      <c r="UNG79" s="3208"/>
      <c r="UNH79" s="3209"/>
      <c r="UNI79" s="3208"/>
      <c r="UNJ79" s="3209"/>
      <c r="UNK79" s="3200"/>
      <c r="UNL79" s="3201"/>
      <c r="UNM79" s="3208"/>
      <c r="UNN79" s="3206"/>
      <c r="UNO79" s="3200"/>
      <c r="UNP79" s="3201"/>
      <c r="UNQ79" s="3202"/>
      <c r="UNR79" s="3203"/>
      <c r="UNS79" s="3200"/>
      <c r="UNT79" s="3204"/>
      <c r="UNU79" s="3179"/>
      <c r="UNV79" s="3205"/>
      <c r="UNW79" s="3206"/>
      <c r="UNX79" s="3207"/>
      <c r="UNY79" s="3208"/>
      <c r="UNZ79" s="3209"/>
      <c r="UOA79" s="3208"/>
      <c r="UOB79" s="3209"/>
      <c r="UOC79" s="3200"/>
      <c r="UOD79" s="3201"/>
      <c r="UOE79" s="3208"/>
      <c r="UOF79" s="3206"/>
      <c r="UOG79" s="3200"/>
      <c r="UOH79" s="3201"/>
      <c r="UOI79" s="3202"/>
      <c r="UOJ79" s="3203"/>
      <c r="UOK79" s="3200"/>
      <c r="UOL79" s="3204"/>
      <c r="UOM79" s="3179"/>
      <c r="UON79" s="3205"/>
      <c r="UOO79" s="3206"/>
      <c r="UOP79" s="3207"/>
      <c r="UOQ79" s="3208"/>
      <c r="UOR79" s="3209"/>
      <c r="UOS79" s="3208"/>
      <c r="UOT79" s="3209"/>
      <c r="UOU79" s="3200"/>
      <c r="UOV79" s="3201"/>
      <c r="UOW79" s="3208"/>
      <c r="UOX79" s="3206"/>
      <c r="UOY79" s="3200"/>
      <c r="UOZ79" s="3201"/>
      <c r="UPA79" s="3202"/>
      <c r="UPB79" s="3203"/>
      <c r="UPC79" s="3200"/>
      <c r="UPD79" s="3204"/>
      <c r="UPE79" s="3179"/>
      <c r="UPF79" s="3205"/>
      <c r="UPG79" s="3206"/>
      <c r="UPH79" s="3207"/>
      <c r="UPI79" s="3208"/>
      <c r="UPJ79" s="3209"/>
      <c r="UPK79" s="3208"/>
      <c r="UPL79" s="3209"/>
      <c r="UPM79" s="3200"/>
      <c r="UPN79" s="3201"/>
      <c r="UPO79" s="3208"/>
      <c r="UPP79" s="3206"/>
      <c r="UPQ79" s="3200"/>
      <c r="UPR79" s="3201"/>
      <c r="UPS79" s="3202"/>
      <c r="UPT79" s="3203"/>
      <c r="UPU79" s="3200"/>
      <c r="UPV79" s="3204"/>
      <c r="UPW79" s="3179"/>
      <c r="UPX79" s="3205"/>
      <c r="UPY79" s="3206"/>
      <c r="UPZ79" s="3207"/>
      <c r="UQA79" s="3208"/>
      <c r="UQB79" s="3209"/>
      <c r="UQC79" s="3208"/>
      <c r="UQD79" s="3209"/>
      <c r="UQE79" s="3200"/>
      <c r="UQF79" s="3201"/>
      <c r="UQG79" s="3208"/>
      <c r="UQH79" s="3206"/>
      <c r="UQI79" s="3200"/>
      <c r="UQJ79" s="3201"/>
      <c r="UQK79" s="3202"/>
      <c r="UQL79" s="3203"/>
      <c r="UQM79" s="3200"/>
      <c r="UQN79" s="3204"/>
      <c r="UQO79" s="3179"/>
      <c r="UQP79" s="3205"/>
      <c r="UQQ79" s="3206"/>
      <c r="UQR79" s="3207"/>
      <c r="UQS79" s="3208"/>
      <c r="UQT79" s="3209"/>
      <c r="UQU79" s="3208"/>
      <c r="UQV79" s="3209"/>
      <c r="UQW79" s="3200"/>
      <c r="UQX79" s="3201"/>
      <c r="UQY79" s="3208"/>
      <c r="UQZ79" s="3206"/>
      <c r="URA79" s="3200"/>
      <c r="URB79" s="3201"/>
      <c r="URC79" s="3202"/>
      <c r="URD79" s="3203"/>
      <c r="URE79" s="3200"/>
      <c r="URF79" s="3204"/>
      <c r="URG79" s="3179"/>
      <c r="URH79" s="3205"/>
      <c r="URI79" s="3206"/>
      <c r="URJ79" s="3207"/>
      <c r="URK79" s="3208"/>
      <c r="URL79" s="3209"/>
      <c r="URM79" s="3208"/>
      <c r="URN79" s="3209"/>
      <c r="URO79" s="3200"/>
      <c r="URP79" s="3201"/>
      <c r="URQ79" s="3208"/>
      <c r="URR79" s="3206"/>
      <c r="URS79" s="3200"/>
      <c r="URT79" s="3201"/>
      <c r="URU79" s="3202"/>
      <c r="URV79" s="3203"/>
      <c r="URW79" s="3200"/>
      <c r="URX79" s="3204"/>
      <c r="URY79" s="3179"/>
      <c r="URZ79" s="3205"/>
      <c r="USA79" s="3206"/>
      <c r="USB79" s="3207"/>
      <c r="USC79" s="3208"/>
      <c r="USD79" s="3209"/>
      <c r="USE79" s="3208"/>
      <c r="USF79" s="3209"/>
      <c r="USG79" s="3200"/>
      <c r="USH79" s="3201"/>
      <c r="USI79" s="3208"/>
      <c r="USJ79" s="3206"/>
      <c r="USK79" s="3200"/>
      <c r="USL79" s="3201"/>
      <c r="USM79" s="3202"/>
      <c r="USN79" s="3203"/>
      <c r="USO79" s="3200"/>
      <c r="USP79" s="3204"/>
      <c r="USQ79" s="3179"/>
      <c r="USR79" s="3205"/>
      <c r="USS79" s="3206"/>
      <c r="UST79" s="3207"/>
      <c r="USU79" s="3208"/>
      <c r="USV79" s="3209"/>
      <c r="USW79" s="3208"/>
      <c r="USX79" s="3209"/>
      <c r="USY79" s="3200"/>
      <c r="USZ79" s="3201"/>
      <c r="UTA79" s="3208"/>
      <c r="UTB79" s="3206"/>
      <c r="UTC79" s="3200"/>
      <c r="UTD79" s="3201"/>
      <c r="UTE79" s="3202"/>
      <c r="UTF79" s="3203"/>
      <c r="UTG79" s="3200"/>
      <c r="UTH79" s="3204"/>
      <c r="UTI79" s="3179"/>
      <c r="UTJ79" s="3205"/>
      <c r="UTK79" s="3206"/>
      <c r="UTL79" s="3207"/>
      <c r="UTM79" s="3208"/>
      <c r="UTN79" s="3209"/>
      <c r="UTO79" s="3208"/>
      <c r="UTP79" s="3209"/>
      <c r="UTQ79" s="3200"/>
      <c r="UTR79" s="3201"/>
      <c r="UTS79" s="3208"/>
      <c r="UTT79" s="3206"/>
      <c r="UTU79" s="3200"/>
      <c r="UTV79" s="3201"/>
      <c r="UTW79" s="3202"/>
      <c r="UTX79" s="3203"/>
      <c r="UTY79" s="3200"/>
      <c r="UTZ79" s="3204"/>
      <c r="UUA79" s="3179"/>
      <c r="UUB79" s="3205"/>
      <c r="UUC79" s="3206"/>
      <c r="UUD79" s="3207"/>
      <c r="UUE79" s="3208"/>
      <c r="UUF79" s="3209"/>
      <c r="UUG79" s="3208"/>
      <c r="UUH79" s="3209"/>
      <c r="UUI79" s="3200"/>
      <c r="UUJ79" s="3201"/>
      <c r="UUK79" s="3208"/>
      <c r="UUL79" s="3206"/>
      <c r="UUM79" s="3200"/>
      <c r="UUN79" s="3201"/>
      <c r="UUO79" s="3202"/>
      <c r="UUP79" s="3203"/>
      <c r="UUQ79" s="3200"/>
      <c r="UUR79" s="3204"/>
      <c r="UUS79" s="3179"/>
      <c r="UUT79" s="3205"/>
      <c r="UUU79" s="3206"/>
      <c r="UUV79" s="3207"/>
      <c r="UUW79" s="3208"/>
      <c r="UUX79" s="3209"/>
      <c r="UUY79" s="3208"/>
      <c r="UUZ79" s="3209"/>
      <c r="UVA79" s="3200"/>
      <c r="UVB79" s="3201"/>
      <c r="UVC79" s="3208"/>
      <c r="UVD79" s="3206"/>
      <c r="UVE79" s="3200"/>
      <c r="UVF79" s="3201"/>
      <c r="UVG79" s="3202"/>
      <c r="UVH79" s="3203"/>
      <c r="UVI79" s="3200"/>
      <c r="UVJ79" s="3204"/>
      <c r="UVK79" s="3179"/>
      <c r="UVL79" s="3205"/>
      <c r="UVM79" s="3206"/>
      <c r="UVN79" s="3207"/>
      <c r="UVO79" s="3208"/>
      <c r="UVP79" s="3209"/>
      <c r="UVQ79" s="3208"/>
      <c r="UVR79" s="3209"/>
      <c r="UVS79" s="3200"/>
      <c r="UVT79" s="3201"/>
      <c r="UVU79" s="3208"/>
      <c r="UVV79" s="3206"/>
      <c r="UVW79" s="3200"/>
      <c r="UVX79" s="3201"/>
      <c r="UVY79" s="3202"/>
      <c r="UVZ79" s="3203"/>
      <c r="UWA79" s="3200"/>
      <c r="UWB79" s="3204"/>
      <c r="UWC79" s="3179"/>
      <c r="UWD79" s="3205"/>
      <c r="UWE79" s="3206"/>
      <c r="UWF79" s="3207"/>
      <c r="UWG79" s="3208"/>
      <c r="UWH79" s="3209"/>
      <c r="UWI79" s="3208"/>
      <c r="UWJ79" s="3209"/>
      <c r="UWK79" s="3200"/>
      <c r="UWL79" s="3201"/>
      <c r="UWM79" s="3208"/>
      <c r="UWN79" s="3206"/>
      <c r="UWO79" s="3200"/>
      <c r="UWP79" s="3201"/>
      <c r="UWQ79" s="3202"/>
      <c r="UWR79" s="3203"/>
      <c r="UWS79" s="3200"/>
      <c r="UWT79" s="3204"/>
      <c r="UWU79" s="3179"/>
      <c r="UWV79" s="3205"/>
      <c r="UWW79" s="3206"/>
      <c r="UWX79" s="3207"/>
      <c r="UWY79" s="3208"/>
      <c r="UWZ79" s="3209"/>
      <c r="UXA79" s="3208"/>
      <c r="UXB79" s="3209"/>
      <c r="UXC79" s="3200"/>
      <c r="UXD79" s="3201"/>
      <c r="UXE79" s="3208"/>
      <c r="UXF79" s="3206"/>
      <c r="UXG79" s="3200"/>
      <c r="UXH79" s="3201"/>
      <c r="UXI79" s="3202"/>
      <c r="UXJ79" s="3203"/>
      <c r="UXK79" s="3200"/>
      <c r="UXL79" s="3204"/>
      <c r="UXM79" s="3179"/>
      <c r="UXN79" s="3205"/>
      <c r="UXO79" s="3206"/>
      <c r="UXP79" s="3207"/>
      <c r="UXQ79" s="3208"/>
      <c r="UXR79" s="3209"/>
      <c r="UXS79" s="3208"/>
      <c r="UXT79" s="3209"/>
      <c r="UXU79" s="3200"/>
      <c r="UXV79" s="3201"/>
      <c r="UXW79" s="3208"/>
      <c r="UXX79" s="3206"/>
      <c r="UXY79" s="3200"/>
      <c r="UXZ79" s="3201"/>
      <c r="UYA79" s="3202"/>
      <c r="UYB79" s="3203"/>
      <c r="UYC79" s="3200"/>
      <c r="UYD79" s="3204"/>
      <c r="UYE79" s="3179"/>
      <c r="UYF79" s="3205"/>
      <c r="UYG79" s="3206"/>
      <c r="UYH79" s="3207"/>
      <c r="UYI79" s="3208"/>
      <c r="UYJ79" s="3209"/>
      <c r="UYK79" s="3208"/>
      <c r="UYL79" s="3209"/>
      <c r="UYM79" s="3200"/>
      <c r="UYN79" s="3201"/>
      <c r="UYO79" s="3208"/>
      <c r="UYP79" s="3206"/>
      <c r="UYQ79" s="3200"/>
      <c r="UYR79" s="3201"/>
      <c r="UYS79" s="3202"/>
      <c r="UYT79" s="3203"/>
      <c r="UYU79" s="3200"/>
      <c r="UYV79" s="3204"/>
      <c r="UYW79" s="3179"/>
      <c r="UYX79" s="3205"/>
      <c r="UYY79" s="3206"/>
      <c r="UYZ79" s="3207"/>
      <c r="UZA79" s="3208"/>
      <c r="UZB79" s="3209"/>
      <c r="UZC79" s="3208"/>
      <c r="UZD79" s="3209"/>
      <c r="UZE79" s="3200"/>
      <c r="UZF79" s="3201"/>
      <c r="UZG79" s="3208"/>
      <c r="UZH79" s="3206"/>
      <c r="UZI79" s="3200"/>
      <c r="UZJ79" s="3201"/>
      <c r="UZK79" s="3202"/>
      <c r="UZL79" s="3203"/>
      <c r="UZM79" s="3200"/>
      <c r="UZN79" s="3204"/>
      <c r="UZO79" s="3179"/>
      <c r="UZP79" s="3205"/>
      <c r="UZQ79" s="3206"/>
      <c r="UZR79" s="3207"/>
      <c r="UZS79" s="3208"/>
      <c r="UZT79" s="3209"/>
      <c r="UZU79" s="3208"/>
      <c r="UZV79" s="3209"/>
      <c r="UZW79" s="3200"/>
      <c r="UZX79" s="3201"/>
      <c r="UZY79" s="3208"/>
      <c r="UZZ79" s="3206"/>
      <c r="VAA79" s="3200"/>
      <c r="VAB79" s="3201"/>
      <c r="VAC79" s="3202"/>
      <c r="VAD79" s="3203"/>
      <c r="VAE79" s="3200"/>
      <c r="VAF79" s="3204"/>
      <c r="VAG79" s="3179"/>
      <c r="VAH79" s="3205"/>
      <c r="VAI79" s="3206"/>
      <c r="VAJ79" s="3207"/>
      <c r="VAK79" s="3208"/>
      <c r="VAL79" s="3209"/>
      <c r="VAM79" s="3208"/>
      <c r="VAN79" s="3209"/>
      <c r="VAO79" s="3200"/>
      <c r="VAP79" s="3201"/>
      <c r="VAQ79" s="3208"/>
      <c r="VAR79" s="3206"/>
      <c r="VAS79" s="3200"/>
      <c r="VAT79" s="3201"/>
      <c r="VAU79" s="3202"/>
      <c r="VAV79" s="3203"/>
      <c r="VAW79" s="3200"/>
      <c r="VAX79" s="3204"/>
      <c r="VAY79" s="3179"/>
      <c r="VAZ79" s="3205"/>
      <c r="VBA79" s="3206"/>
      <c r="VBB79" s="3207"/>
      <c r="VBC79" s="3208"/>
      <c r="VBD79" s="3209"/>
      <c r="VBE79" s="3208"/>
      <c r="VBF79" s="3209"/>
      <c r="VBG79" s="3200"/>
      <c r="VBH79" s="3201"/>
      <c r="VBI79" s="3208"/>
      <c r="VBJ79" s="3206"/>
      <c r="VBK79" s="3200"/>
      <c r="VBL79" s="3201"/>
      <c r="VBM79" s="3202"/>
      <c r="VBN79" s="3203"/>
      <c r="VBO79" s="3200"/>
      <c r="VBP79" s="3204"/>
      <c r="VBQ79" s="3179"/>
      <c r="VBR79" s="3205"/>
      <c r="VBS79" s="3206"/>
      <c r="VBT79" s="3207"/>
      <c r="VBU79" s="3208"/>
      <c r="VBV79" s="3209"/>
      <c r="VBW79" s="3208"/>
      <c r="VBX79" s="3209"/>
      <c r="VBY79" s="3200"/>
      <c r="VBZ79" s="3201"/>
      <c r="VCA79" s="3208"/>
      <c r="VCB79" s="3206"/>
      <c r="VCC79" s="3200"/>
      <c r="VCD79" s="3201"/>
      <c r="VCE79" s="3202"/>
      <c r="VCF79" s="3203"/>
      <c r="VCG79" s="3200"/>
      <c r="VCH79" s="3204"/>
      <c r="VCI79" s="3179"/>
      <c r="VCJ79" s="3205"/>
      <c r="VCK79" s="3206"/>
      <c r="VCL79" s="3207"/>
      <c r="VCM79" s="3208"/>
      <c r="VCN79" s="3209"/>
      <c r="VCO79" s="3208"/>
      <c r="VCP79" s="3209"/>
      <c r="VCQ79" s="3200"/>
      <c r="VCR79" s="3201"/>
      <c r="VCS79" s="3208"/>
      <c r="VCT79" s="3206"/>
      <c r="VCU79" s="3200"/>
      <c r="VCV79" s="3201"/>
      <c r="VCW79" s="3202"/>
      <c r="VCX79" s="3203"/>
      <c r="VCY79" s="3200"/>
      <c r="VCZ79" s="3204"/>
      <c r="VDA79" s="3179"/>
      <c r="VDB79" s="3205"/>
      <c r="VDC79" s="3206"/>
      <c r="VDD79" s="3207"/>
      <c r="VDE79" s="3208"/>
      <c r="VDF79" s="3209"/>
      <c r="VDG79" s="3208"/>
      <c r="VDH79" s="3209"/>
      <c r="VDI79" s="3200"/>
      <c r="VDJ79" s="3201"/>
      <c r="VDK79" s="3208"/>
      <c r="VDL79" s="3206"/>
      <c r="VDM79" s="3200"/>
      <c r="VDN79" s="3201"/>
      <c r="VDO79" s="3202"/>
      <c r="VDP79" s="3203"/>
      <c r="VDQ79" s="3200"/>
      <c r="VDR79" s="3204"/>
      <c r="VDS79" s="3179"/>
      <c r="VDT79" s="3205"/>
      <c r="VDU79" s="3206"/>
      <c r="VDV79" s="3207"/>
      <c r="VDW79" s="3208"/>
      <c r="VDX79" s="3209"/>
      <c r="VDY79" s="3208"/>
      <c r="VDZ79" s="3209"/>
      <c r="VEA79" s="3200"/>
      <c r="VEB79" s="3201"/>
      <c r="VEC79" s="3208"/>
      <c r="VED79" s="3206"/>
      <c r="VEE79" s="3200"/>
      <c r="VEF79" s="3201"/>
      <c r="VEG79" s="3202"/>
      <c r="VEH79" s="3203"/>
      <c r="VEI79" s="3200"/>
      <c r="VEJ79" s="3204"/>
      <c r="VEK79" s="3179"/>
      <c r="VEL79" s="3205"/>
      <c r="VEM79" s="3206"/>
      <c r="VEN79" s="3207"/>
      <c r="VEO79" s="3208"/>
      <c r="VEP79" s="3209"/>
      <c r="VEQ79" s="3208"/>
      <c r="VER79" s="3209"/>
      <c r="VES79" s="3200"/>
      <c r="VET79" s="3201"/>
      <c r="VEU79" s="3208"/>
      <c r="VEV79" s="3206"/>
      <c r="VEW79" s="3200"/>
      <c r="VEX79" s="3201"/>
      <c r="VEY79" s="3202"/>
      <c r="VEZ79" s="3203"/>
      <c r="VFA79" s="3200"/>
      <c r="VFB79" s="3204"/>
      <c r="VFC79" s="3179"/>
      <c r="VFD79" s="3205"/>
      <c r="VFE79" s="3206"/>
      <c r="VFF79" s="3207"/>
      <c r="VFG79" s="3208"/>
      <c r="VFH79" s="3209"/>
      <c r="VFI79" s="3208"/>
      <c r="VFJ79" s="3209"/>
      <c r="VFK79" s="3200"/>
      <c r="VFL79" s="3201"/>
      <c r="VFM79" s="3208"/>
      <c r="VFN79" s="3206"/>
      <c r="VFO79" s="3200"/>
      <c r="VFP79" s="3201"/>
      <c r="VFQ79" s="3202"/>
      <c r="VFR79" s="3203"/>
      <c r="VFS79" s="3200"/>
      <c r="VFT79" s="3204"/>
      <c r="VFU79" s="3179"/>
      <c r="VFV79" s="3205"/>
      <c r="VFW79" s="3206"/>
      <c r="VFX79" s="3207"/>
      <c r="VFY79" s="3208"/>
      <c r="VFZ79" s="3209"/>
      <c r="VGA79" s="3208"/>
      <c r="VGB79" s="3209"/>
      <c r="VGC79" s="3200"/>
      <c r="VGD79" s="3201"/>
      <c r="VGE79" s="3208"/>
      <c r="VGF79" s="3206"/>
      <c r="VGG79" s="3200"/>
      <c r="VGH79" s="3201"/>
      <c r="VGI79" s="3202"/>
      <c r="VGJ79" s="3203"/>
      <c r="VGK79" s="3200"/>
      <c r="VGL79" s="3204"/>
      <c r="VGM79" s="3179"/>
      <c r="VGN79" s="3205"/>
      <c r="VGO79" s="3206"/>
      <c r="VGP79" s="3207"/>
      <c r="VGQ79" s="3208"/>
      <c r="VGR79" s="3209"/>
      <c r="VGS79" s="3208"/>
      <c r="VGT79" s="3209"/>
      <c r="VGU79" s="3200"/>
      <c r="VGV79" s="3201"/>
      <c r="VGW79" s="3208"/>
      <c r="VGX79" s="3206"/>
      <c r="VGY79" s="3200"/>
      <c r="VGZ79" s="3201"/>
      <c r="VHA79" s="3202"/>
      <c r="VHB79" s="3203"/>
      <c r="VHC79" s="3200"/>
      <c r="VHD79" s="3204"/>
      <c r="VHE79" s="3179"/>
      <c r="VHF79" s="3205"/>
      <c r="VHG79" s="3206"/>
      <c r="VHH79" s="3207"/>
      <c r="VHI79" s="3208"/>
      <c r="VHJ79" s="3209"/>
      <c r="VHK79" s="3208"/>
      <c r="VHL79" s="3209"/>
      <c r="VHM79" s="3200"/>
      <c r="VHN79" s="3201"/>
      <c r="VHO79" s="3208"/>
      <c r="VHP79" s="3206"/>
      <c r="VHQ79" s="3200"/>
      <c r="VHR79" s="3201"/>
      <c r="VHS79" s="3202"/>
      <c r="VHT79" s="3203"/>
      <c r="VHU79" s="3200"/>
      <c r="VHV79" s="3204"/>
      <c r="VHW79" s="3179"/>
      <c r="VHX79" s="3205"/>
      <c r="VHY79" s="3206"/>
      <c r="VHZ79" s="3207"/>
      <c r="VIA79" s="3208"/>
      <c r="VIB79" s="3209"/>
      <c r="VIC79" s="3208"/>
      <c r="VID79" s="3209"/>
      <c r="VIE79" s="3200"/>
      <c r="VIF79" s="3201"/>
      <c r="VIG79" s="3208"/>
      <c r="VIH79" s="3206"/>
      <c r="VII79" s="3200"/>
      <c r="VIJ79" s="3201"/>
      <c r="VIK79" s="3202"/>
      <c r="VIL79" s="3203"/>
      <c r="VIM79" s="3200"/>
      <c r="VIN79" s="3204"/>
      <c r="VIO79" s="3179"/>
      <c r="VIP79" s="3205"/>
      <c r="VIQ79" s="3206"/>
      <c r="VIR79" s="3207"/>
      <c r="VIS79" s="3208"/>
      <c r="VIT79" s="3209"/>
      <c r="VIU79" s="3208"/>
      <c r="VIV79" s="3209"/>
      <c r="VIW79" s="3200"/>
      <c r="VIX79" s="3201"/>
      <c r="VIY79" s="3208"/>
      <c r="VIZ79" s="3206"/>
      <c r="VJA79" s="3200"/>
      <c r="VJB79" s="3201"/>
      <c r="VJC79" s="3202"/>
      <c r="VJD79" s="3203"/>
      <c r="VJE79" s="3200"/>
      <c r="VJF79" s="3204"/>
      <c r="VJG79" s="3179"/>
      <c r="VJH79" s="3205"/>
      <c r="VJI79" s="3206"/>
      <c r="VJJ79" s="3207"/>
      <c r="VJK79" s="3208"/>
      <c r="VJL79" s="3209"/>
      <c r="VJM79" s="3208"/>
      <c r="VJN79" s="3209"/>
      <c r="VJO79" s="3200"/>
      <c r="VJP79" s="3201"/>
      <c r="VJQ79" s="3208"/>
      <c r="VJR79" s="3206"/>
      <c r="VJS79" s="3200"/>
      <c r="VJT79" s="3201"/>
      <c r="VJU79" s="3202"/>
      <c r="VJV79" s="3203"/>
      <c r="VJW79" s="3200"/>
      <c r="VJX79" s="3204"/>
      <c r="VJY79" s="3179"/>
      <c r="VJZ79" s="3205"/>
      <c r="VKA79" s="3206"/>
      <c r="VKB79" s="3207"/>
      <c r="VKC79" s="3208"/>
      <c r="VKD79" s="3209"/>
      <c r="VKE79" s="3208"/>
      <c r="VKF79" s="3209"/>
      <c r="VKG79" s="3200"/>
      <c r="VKH79" s="3201"/>
      <c r="VKI79" s="3208"/>
      <c r="VKJ79" s="3206"/>
      <c r="VKK79" s="3200"/>
      <c r="VKL79" s="3201"/>
      <c r="VKM79" s="3202"/>
      <c r="VKN79" s="3203"/>
      <c r="VKO79" s="3200"/>
      <c r="VKP79" s="3204"/>
      <c r="VKQ79" s="3179"/>
      <c r="VKR79" s="3205"/>
      <c r="VKS79" s="3206"/>
      <c r="VKT79" s="3207"/>
      <c r="VKU79" s="3208"/>
      <c r="VKV79" s="3209"/>
      <c r="VKW79" s="3208"/>
      <c r="VKX79" s="3209"/>
      <c r="VKY79" s="3200"/>
      <c r="VKZ79" s="3201"/>
      <c r="VLA79" s="3208"/>
      <c r="VLB79" s="3206"/>
      <c r="VLC79" s="3200"/>
      <c r="VLD79" s="3201"/>
      <c r="VLE79" s="3202"/>
      <c r="VLF79" s="3203"/>
      <c r="VLG79" s="3200"/>
      <c r="VLH79" s="3204"/>
      <c r="VLI79" s="3179"/>
      <c r="VLJ79" s="3205"/>
      <c r="VLK79" s="3206"/>
      <c r="VLL79" s="3207"/>
      <c r="VLM79" s="3208"/>
      <c r="VLN79" s="3209"/>
      <c r="VLO79" s="3208"/>
      <c r="VLP79" s="3209"/>
      <c r="VLQ79" s="3200"/>
      <c r="VLR79" s="3201"/>
      <c r="VLS79" s="3208"/>
      <c r="VLT79" s="3206"/>
      <c r="VLU79" s="3200"/>
      <c r="VLV79" s="3201"/>
      <c r="VLW79" s="3202"/>
      <c r="VLX79" s="3203"/>
      <c r="VLY79" s="3200"/>
      <c r="VLZ79" s="3204"/>
      <c r="VMA79" s="3179"/>
      <c r="VMB79" s="3205"/>
      <c r="VMC79" s="3206"/>
      <c r="VMD79" s="3207"/>
      <c r="VME79" s="3208"/>
      <c r="VMF79" s="3209"/>
      <c r="VMG79" s="3208"/>
      <c r="VMH79" s="3209"/>
      <c r="VMI79" s="3200"/>
      <c r="VMJ79" s="3201"/>
      <c r="VMK79" s="3208"/>
      <c r="VML79" s="3206"/>
      <c r="VMM79" s="3200"/>
      <c r="VMN79" s="3201"/>
      <c r="VMO79" s="3202"/>
      <c r="VMP79" s="3203"/>
      <c r="VMQ79" s="3200"/>
      <c r="VMR79" s="3204"/>
      <c r="VMS79" s="3179"/>
      <c r="VMT79" s="3205"/>
      <c r="VMU79" s="3206"/>
      <c r="VMV79" s="3207"/>
      <c r="VMW79" s="3208"/>
      <c r="VMX79" s="3209"/>
      <c r="VMY79" s="3208"/>
      <c r="VMZ79" s="3209"/>
      <c r="VNA79" s="3200"/>
      <c r="VNB79" s="3201"/>
      <c r="VNC79" s="3208"/>
      <c r="VND79" s="3206"/>
      <c r="VNE79" s="3200"/>
      <c r="VNF79" s="3201"/>
      <c r="VNG79" s="3202"/>
      <c r="VNH79" s="3203"/>
      <c r="VNI79" s="3200"/>
      <c r="VNJ79" s="3204"/>
      <c r="VNK79" s="3179"/>
      <c r="VNL79" s="3205"/>
      <c r="VNM79" s="3206"/>
      <c r="VNN79" s="3207"/>
      <c r="VNO79" s="3208"/>
      <c r="VNP79" s="3209"/>
      <c r="VNQ79" s="3208"/>
      <c r="VNR79" s="3209"/>
      <c r="VNS79" s="3200"/>
      <c r="VNT79" s="3201"/>
      <c r="VNU79" s="3208"/>
      <c r="VNV79" s="3206"/>
      <c r="VNW79" s="3200"/>
      <c r="VNX79" s="3201"/>
      <c r="VNY79" s="3202"/>
      <c r="VNZ79" s="3203"/>
      <c r="VOA79" s="3200"/>
      <c r="VOB79" s="3204"/>
      <c r="VOC79" s="3179"/>
      <c r="VOD79" s="3205"/>
      <c r="VOE79" s="3206"/>
      <c r="VOF79" s="3207"/>
      <c r="VOG79" s="3208"/>
      <c r="VOH79" s="3209"/>
      <c r="VOI79" s="3208"/>
      <c r="VOJ79" s="3209"/>
      <c r="VOK79" s="3200"/>
      <c r="VOL79" s="3201"/>
      <c r="VOM79" s="3208"/>
      <c r="VON79" s="3206"/>
      <c r="VOO79" s="3200"/>
      <c r="VOP79" s="3201"/>
      <c r="VOQ79" s="3202"/>
      <c r="VOR79" s="3203"/>
      <c r="VOS79" s="3200"/>
      <c r="VOT79" s="3204"/>
      <c r="VOU79" s="3179"/>
      <c r="VOV79" s="3205"/>
      <c r="VOW79" s="3206"/>
      <c r="VOX79" s="3207"/>
      <c r="VOY79" s="3208"/>
      <c r="VOZ79" s="3209"/>
      <c r="VPA79" s="3208"/>
      <c r="VPB79" s="3209"/>
      <c r="VPC79" s="3200"/>
      <c r="VPD79" s="3201"/>
      <c r="VPE79" s="3208"/>
      <c r="VPF79" s="3206"/>
      <c r="VPG79" s="3200"/>
      <c r="VPH79" s="3201"/>
      <c r="VPI79" s="3202"/>
      <c r="VPJ79" s="3203"/>
      <c r="VPK79" s="3200"/>
      <c r="VPL79" s="3204"/>
      <c r="VPM79" s="3179"/>
      <c r="VPN79" s="3205"/>
      <c r="VPO79" s="3206"/>
      <c r="VPP79" s="3207"/>
      <c r="VPQ79" s="3208"/>
      <c r="VPR79" s="3209"/>
      <c r="VPS79" s="3208"/>
      <c r="VPT79" s="3209"/>
      <c r="VPU79" s="3200"/>
      <c r="VPV79" s="3201"/>
      <c r="VPW79" s="3208"/>
      <c r="VPX79" s="3206"/>
      <c r="VPY79" s="3200"/>
      <c r="VPZ79" s="3201"/>
      <c r="VQA79" s="3202"/>
      <c r="VQB79" s="3203"/>
      <c r="VQC79" s="3200"/>
      <c r="VQD79" s="3204"/>
      <c r="VQE79" s="3179"/>
      <c r="VQF79" s="3205"/>
      <c r="VQG79" s="3206"/>
      <c r="VQH79" s="3207"/>
      <c r="VQI79" s="3208"/>
      <c r="VQJ79" s="3209"/>
      <c r="VQK79" s="3208"/>
      <c r="VQL79" s="3209"/>
      <c r="VQM79" s="3200"/>
      <c r="VQN79" s="3201"/>
      <c r="VQO79" s="3208"/>
      <c r="VQP79" s="3206"/>
      <c r="VQQ79" s="3200"/>
      <c r="VQR79" s="3201"/>
      <c r="VQS79" s="3202"/>
      <c r="VQT79" s="3203"/>
      <c r="VQU79" s="3200"/>
      <c r="VQV79" s="3204"/>
      <c r="VQW79" s="3179"/>
      <c r="VQX79" s="3205"/>
      <c r="VQY79" s="3206"/>
      <c r="VQZ79" s="3207"/>
      <c r="VRA79" s="3208"/>
      <c r="VRB79" s="3209"/>
      <c r="VRC79" s="3208"/>
      <c r="VRD79" s="3209"/>
      <c r="VRE79" s="3200"/>
      <c r="VRF79" s="3201"/>
      <c r="VRG79" s="3208"/>
      <c r="VRH79" s="3206"/>
      <c r="VRI79" s="3200"/>
      <c r="VRJ79" s="3201"/>
      <c r="VRK79" s="3202"/>
      <c r="VRL79" s="3203"/>
      <c r="VRM79" s="3200"/>
      <c r="VRN79" s="3204"/>
      <c r="VRO79" s="3179"/>
      <c r="VRP79" s="3205"/>
      <c r="VRQ79" s="3206"/>
      <c r="VRR79" s="3207"/>
      <c r="VRS79" s="3208"/>
      <c r="VRT79" s="3209"/>
      <c r="VRU79" s="3208"/>
      <c r="VRV79" s="3209"/>
      <c r="VRW79" s="3200"/>
      <c r="VRX79" s="3201"/>
      <c r="VRY79" s="3208"/>
      <c r="VRZ79" s="3206"/>
      <c r="VSA79" s="3200"/>
      <c r="VSB79" s="3201"/>
      <c r="VSC79" s="3202"/>
      <c r="VSD79" s="3203"/>
      <c r="VSE79" s="3200"/>
      <c r="VSF79" s="3204"/>
      <c r="VSG79" s="3179"/>
      <c r="VSH79" s="3205"/>
      <c r="VSI79" s="3206"/>
      <c r="VSJ79" s="3207"/>
      <c r="VSK79" s="3208"/>
      <c r="VSL79" s="3209"/>
      <c r="VSM79" s="3208"/>
      <c r="VSN79" s="3209"/>
      <c r="VSO79" s="3200"/>
      <c r="VSP79" s="3201"/>
      <c r="VSQ79" s="3208"/>
      <c r="VSR79" s="3206"/>
      <c r="VSS79" s="3200"/>
      <c r="VST79" s="3201"/>
      <c r="VSU79" s="3202"/>
      <c r="VSV79" s="3203"/>
      <c r="VSW79" s="3200"/>
      <c r="VSX79" s="3204"/>
      <c r="VSY79" s="3179"/>
      <c r="VSZ79" s="3205"/>
      <c r="VTA79" s="3206"/>
      <c r="VTB79" s="3207"/>
      <c r="VTC79" s="3208"/>
      <c r="VTD79" s="3209"/>
      <c r="VTE79" s="3208"/>
      <c r="VTF79" s="3209"/>
      <c r="VTG79" s="3200"/>
      <c r="VTH79" s="3201"/>
      <c r="VTI79" s="3208"/>
      <c r="VTJ79" s="3206"/>
      <c r="VTK79" s="3200"/>
      <c r="VTL79" s="3201"/>
      <c r="VTM79" s="3202"/>
      <c r="VTN79" s="3203"/>
      <c r="VTO79" s="3200"/>
      <c r="VTP79" s="3204"/>
      <c r="VTQ79" s="3179"/>
      <c r="VTR79" s="3205"/>
      <c r="VTS79" s="3206"/>
      <c r="VTT79" s="3207"/>
      <c r="VTU79" s="3208"/>
      <c r="VTV79" s="3209"/>
      <c r="VTW79" s="3208"/>
      <c r="VTX79" s="3209"/>
      <c r="VTY79" s="3200"/>
      <c r="VTZ79" s="3201"/>
      <c r="VUA79" s="3208"/>
      <c r="VUB79" s="3206"/>
      <c r="VUC79" s="3200"/>
      <c r="VUD79" s="3201"/>
      <c r="VUE79" s="3202"/>
      <c r="VUF79" s="3203"/>
      <c r="VUG79" s="3200"/>
      <c r="VUH79" s="3204"/>
      <c r="VUI79" s="3179"/>
      <c r="VUJ79" s="3205"/>
      <c r="VUK79" s="3206"/>
      <c r="VUL79" s="3207"/>
      <c r="VUM79" s="3208"/>
      <c r="VUN79" s="3209"/>
      <c r="VUO79" s="3208"/>
      <c r="VUP79" s="3209"/>
      <c r="VUQ79" s="3200"/>
      <c r="VUR79" s="3201"/>
      <c r="VUS79" s="3208"/>
      <c r="VUT79" s="3206"/>
      <c r="VUU79" s="3200"/>
      <c r="VUV79" s="3201"/>
      <c r="VUW79" s="3202"/>
      <c r="VUX79" s="3203"/>
      <c r="VUY79" s="3200"/>
      <c r="VUZ79" s="3204"/>
      <c r="VVA79" s="3179"/>
      <c r="VVB79" s="3205"/>
      <c r="VVC79" s="3206"/>
      <c r="VVD79" s="3207"/>
      <c r="VVE79" s="3208"/>
      <c r="VVF79" s="3209"/>
      <c r="VVG79" s="3208"/>
      <c r="VVH79" s="3209"/>
      <c r="VVI79" s="3200"/>
      <c r="VVJ79" s="3201"/>
      <c r="VVK79" s="3208"/>
      <c r="VVL79" s="3206"/>
      <c r="VVM79" s="3200"/>
      <c r="VVN79" s="3201"/>
      <c r="VVO79" s="3202"/>
      <c r="VVP79" s="3203"/>
      <c r="VVQ79" s="3200"/>
      <c r="VVR79" s="3204"/>
      <c r="VVS79" s="3179"/>
      <c r="VVT79" s="3205"/>
      <c r="VVU79" s="3206"/>
      <c r="VVV79" s="3207"/>
      <c r="VVW79" s="3208"/>
      <c r="VVX79" s="3209"/>
      <c r="VVY79" s="3208"/>
      <c r="VVZ79" s="3209"/>
      <c r="VWA79" s="3200"/>
      <c r="VWB79" s="3201"/>
      <c r="VWC79" s="3208"/>
      <c r="VWD79" s="3206"/>
      <c r="VWE79" s="3200"/>
      <c r="VWF79" s="3201"/>
      <c r="VWG79" s="3202"/>
      <c r="VWH79" s="3203"/>
      <c r="VWI79" s="3200"/>
      <c r="VWJ79" s="3204"/>
      <c r="VWK79" s="3179"/>
      <c r="VWL79" s="3205"/>
      <c r="VWM79" s="3206"/>
      <c r="VWN79" s="3207"/>
      <c r="VWO79" s="3208"/>
      <c r="VWP79" s="3209"/>
      <c r="VWQ79" s="3208"/>
      <c r="VWR79" s="3209"/>
      <c r="VWS79" s="3200"/>
      <c r="VWT79" s="3201"/>
      <c r="VWU79" s="3208"/>
      <c r="VWV79" s="3206"/>
      <c r="VWW79" s="3200"/>
      <c r="VWX79" s="3201"/>
      <c r="VWY79" s="3202"/>
      <c r="VWZ79" s="3203"/>
      <c r="VXA79" s="3200"/>
      <c r="VXB79" s="3204"/>
      <c r="VXC79" s="3179"/>
      <c r="VXD79" s="3205"/>
      <c r="VXE79" s="3206"/>
      <c r="VXF79" s="3207"/>
      <c r="VXG79" s="3208"/>
      <c r="VXH79" s="3209"/>
      <c r="VXI79" s="3208"/>
      <c r="VXJ79" s="3209"/>
      <c r="VXK79" s="3200"/>
      <c r="VXL79" s="3201"/>
      <c r="VXM79" s="3208"/>
      <c r="VXN79" s="3206"/>
      <c r="VXO79" s="3200"/>
      <c r="VXP79" s="3201"/>
      <c r="VXQ79" s="3202"/>
      <c r="VXR79" s="3203"/>
      <c r="VXS79" s="3200"/>
      <c r="VXT79" s="3204"/>
      <c r="VXU79" s="3179"/>
      <c r="VXV79" s="3205"/>
      <c r="VXW79" s="3206"/>
      <c r="VXX79" s="3207"/>
      <c r="VXY79" s="3208"/>
      <c r="VXZ79" s="3209"/>
      <c r="VYA79" s="3208"/>
      <c r="VYB79" s="3209"/>
      <c r="VYC79" s="3200"/>
      <c r="VYD79" s="3201"/>
      <c r="VYE79" s="3208"/>
      <c r="VYF79" s="3206"/>
      <c r="VYG79" s="3200"/>
      <c r="VYH79" s="3201"/>
      <c r="VYI79" s="3202"/>
      <c r="VYJ79" s="3203"/>
      <c r="VYK79" s="3200"/>
      <c r="VYL79" s="3204"/>
      <c r="VYM79" s="3179"/>
      <c r="VYN79" s="3205"/>
      <c r="VYO79" s="3206"/>
      <c r="VYP79" s="3207"/>
      <c r="VYQ79" s="3208"/>
      <c r="VYR79" s="3209"/>
      <c r="VYS79" s="3208"/>
      <c r="VYT79" s="3209"/>
      <c r="VYU79" s="3200"/>
      <c r="VYV79" s="3201"/>
      <c r="VYW79" s="3208"/>
      <c r="VYX79" s="3206"/>
      <c r="VYY79" s="3200"/>
      <c r="VYZ79" s="3201"/>
      <c r="VZA79" s="3202"/>
      <c r="VZB79" s="3203"/>
      <c r="VZC79" s="3200"/>
      <c r="VZD79" s="3204"/>
      <c r="VZE79" s="3179"/>
      <c r="VZF79" s="3205"/>
      <c r="VZG79" s="3206"/>
      <c r="VZH79" s="3207"/>
      <c r="VZI79" s="3208"/>
      <c r="VZJ79" s="3209"/>
      <c r="VZK79" s="3208"/>
      <c r="VZL79" s="3209"/>
      <c r="VZM79" s="3200"/>
      <c r="VZN79" s="3201"/>
      <c r="VZO79" s="3208"/>
      <c r="VZP79" s="3206"/>
      <c r="VZQ79" s="3200"/>
      <c r="VZR79" s="3201"/>
      <c r="VZS79" s="3202"/>
      <c r="VZT79" s="3203"/>
      <c r="VZU79" s="3200"/>
      <c r="VZV79" s="3204"/>
      <c r="VZW79" s="3179"/>
      <c r="VZX79" s="3205"/>
      <c r="VZY79" s="3206"/>
      <c r="VZZ79" s="3207"/>
      <c r="WAA79" s="3208"/>
      <c r="WAB79" s="3209"/>
      <c r="WAC79" s="3208"/>
      <c r="WAD79" s="3209"/>
      <c r="WAE79" s="3200"/>
      <c r="WAF79" s="3201"/>
      <c r="WAG79" s="3208"/>
      <c r="WAH79" s="3206"/>
      <c r="WAI79" s="3200"/>
      <c r="WAJ79" s="3201"/>
      <c r="WAK79" s="3202"/>
      <c r="WAL79" s="3203"/>
      <c r="WAM79" s="3200"/>
      <c r="WAN79" s="3204"/>
      <c r="WAO79" s="3179"/>
      <c r="WAP79" s="3205"/>
      <c r="WAQ79" s="3206"/>
      <c r="WAR79" s="3207"/>
      <c r="WAS79" s="3208"/>
      <c r="WAT79" s="3209"/>
      <c r="WAU79" s="3208"/>
      <c r="WAV79" s="3209"/>
      <c r="WAW79" s="3200"/>
      <c r="WAX79" s="3201"/>
      <c r="WAY79" s="3208"/>
      <c r="WAZ79" s="3206"/>
      <c r="WBA79" s="3200"/>
      <c r="WBB79" s="3201"/>
      <c r="WBC79" s="3202"/>
      <c r="WBD79" s="3203"/>
      <c r="WBE79" s="3200"/>
      <c r="WBF79" s="3204"/>
      <c r="WBG79" s="3179"/>
      <c r="WBH79" s="3205"/>
      <c r="WBI79" s="3206"/>
      <c r="WBJ79" s="3207"/>
      <c r="WBK79" s="3208"/>
      <c r="WBL79" s="3209"/>
      <c r="WBM79" s="3208"/>
      <c r="WBN79" s="3209"/>
      <c r="WBO79" s="3200"/>
      <c r="WBP79" s="3201"/>
      <c r="WBQ79" s="3208"/>
      <c r="WBR79" s="3206"/>
      <c r="WBS79" s="3200"/>
      <c r="WBT79" s="3201"/>
      <c r="WBU79" s="3202"/>
      <c r="WBV79" s="3203"/>
      <c r="WBW79" s="3200"/>
      <c r="WBX79" s="3204"/>
      <c r="WBY79" s="3179"/>
      <c r="WBZ79" s="3205"/>
      <c r="WCA79" s="3206"/>
      <c r="WCB79" s="3207"/>
      <c r="WCC79" s="3208"/>
      <c r="WCD79" s="3209"/>
      <c r="WCE79" s="3208"/>
      <c r="WCF79" s="3209"/>
      <c r="WCG79" s="3200"/>
      <c r="WCH79" s="3201"/>
      <c r="WCI79" s="3208"/>
      <c r="WCJ79" s="3206"/>
      <c r="WCK79" s="3200"/>
      <c r="WCL79" s="3201"/>
      <c r="WCM79" s="3202"/>
      <c r="WCN79" s="3203"/>
      <c r="WCO79" s="3200"/>
      <c r="WCP79" s="3204"/>
      <c r="WCQ79" s="3179"/>
      <c r="WCR79" s="3205"/>
      <c r="WCS79" s="3206"/>
      <c r="WCT79" s="3207"/>
      <c r="WCU79" s="3208"/>
      <c r="WCV79" s="3209"/>
      <c r="WCW79" s="3208"/>
      <c r="WCX79" s="3209"/>
      <c r="WCY79" s="3200"/>
      <c r="WCZ79" s="3201"/>
      <c r="WDA79" s="3208"/>
      <c r="WDB79" s="3206"/>
      <c r="WDC79" s="3200"/>
      <c r="WDD79" s="3201"/>
      <c r="WDE79" s="3202"/>
      <c r="WDF79" s="3203"/>
      <c r="WDG79" s="3200"/>
      <c r="WDH79" s="3204"/>
      <c r="WDI79" s="3179"/>
      <c r="WDJ79" s="3205"/>
      <c r="WDK79" s="3206"/>
      <c r="WDL79" s="3207"/>
      <c r="WDM79" s="3208"/>
      <c r="WDN79" s="3209"/>
      <c r="WDO79" s="3208"/>
      <c r="WDP79" s="3209"/>
      <c r="WDQ79" s="3200"/>
      <c r="WDR79" s="3201"/>
      <c r="WDS79" s="3208"/>
      <c r="WDT79" s="3206"/>
      <c r="WDU79" s="3200"/>
      <c r="WDV79" s="3201"/>
      <c r="WDW79" s="3202"/>
      <c r="WDX79" s="3203"/>
      <c r="WDY79" s="3200"/>
      <c r="WDZ79" s="3204"/>
      <c r="WEA79" s="3179"/>
      <c r="WEB79" s="3205"/>
      <c r="WEC79" s="3206"/>
      <c r="WED79" s="3207"/>
      <c r="WEE79" s="3208"/>
      <c r="WEF79" s="3209"/>
      <c r="WEG79" s="3208"/>
      <c r="WEH79" s="3209"/>
      <c r="WEI79" s="3200"/>
      <c r="WEJ79" s="3201"/>
      <c r="WEK79" s="3208"/>
      <c r="WEL79" s="3206"/>
      <c r="WEM79" s="3200"/>
      <c r="WEN79" s="3201"/>
      <c r="WEO79" s="3202"/>
      <c r="WEP79" s="3203"/>
      <c r="WEQ79" s="3200"/>
      <c r="WER79" s="3204"/>
      <c r="WES79" s="3179"/>
      <c r="WET79" s="3205"/>
      <c r="WEU79" s="3206"/>
      <c r="WEV79" s="3207"/>
      <c r="WEW79" s="3208"/>
      <c r="WEX79" s="3209"/>
      <c r="WEY79" s="3208"/>
      <c r="WEZ79" s="3209"/>
      <c r="WFA79" s="3200"/>
      <c r="WFB79" s="3201"/>
      <c r="WFC79" s="3208"/>
      <c r="WFD79" s="3206"/>
      <c r="WFE79" s="3200"/>
      <c r="WFF79" s="3201"/>
      <c r="WFG79" s="3202"/>
      <c r="WFH79" s="3203"/>
      <c r="WFI79" s="3200"/>
      <c r="WFJ79" s="3204"/>
      <c r="WFK79" s="3179"/>
      <c r="WFL79" s="3205"/>
      <c r="WFM79" s="3206"/>
      <c r="WFN79" s="3207"/>
      <c r="WFO79" s="3208"/>
      <c r="WFP79" s="3209"/>
      <c r="WFQ79" s="3208"/>
      <c r="WFR79" s="3209"/>
      <c r="WFS79" s="3200"/>
      <c r="WFT79" s="3201"/>
      <c r="WFU79" s="3208"/>
      <c r="WFV79" s="3206"/>
      <c r="WFW79" s="3200"/>
      <c r="WFX79" s="3201"/>
      <c r="WFY79" s="3202"/>
      <c r="WFZ79" s="3203"/>
      <c r="WGA79" s="3200"/>
      <c r="WGB79" s="3204"/>
      <c r="WGC79" s="3179"/>
      <c r="WGD79" s="3205"/>
      <c r="WGE79" s="3206"/>
      <c r="WGF79" s="3207"/>
      <c r="WGG79" s="3208"/>
      <c r="WGH79" s="3209"/>
      <c r="WGI79" s="3208"/>
      <c r="WGJ79" s="3209"/>
      <c r="WGK79" s="3200"/>
      <c r="WGL79" s="3201"/>
      <c r="WGM79" s="3208"/>
      <c r="WGN79" s="3206"/>
      <c r="WGO79" s="3200"/>
      <c r="WGP79" s="3201"/>
      <c r="WGQ79" s="3202"/>
      <c r="WGR79" s="3203"/>
      <c r="WGS79" s="3200"/>
      <c r="WGT79" s="3204"/>
      <c r="WGU79" s="3179"/>
      <c r="WGV79" s="3205"/>
      <c r="WGW79" s="3206"/>
      <c r="WGX79" s="3207"/>
      <c r="WGY79" s="3208"/>
      <c r="WGZ79" s="3209"/>
      <c r="WHA79" s="3208"/>
      <c r="WHB79" s="3209"/>
      <c r="WHC79" s="3200"/>
      <c r="WHD79" s="3201"/>
      <c r="WHE79" s="3208"/>
      <c r="WHF79" s="3206"/>
      <c r="WHG79" s="3200"/>
      <c r="WHH79" s="3201"/>
      <c r="WHI79" s="3202"/>
      <c r="WHJ79" s="3203"/>
      <c r="WHK79" s="3200"/>
      <c r="WHL79" s="3204"/>
      <c r="WHM79" s="3179"/>
      <c r="WHN79" s="3205"/>
      <c r="WHO79" s="3206"/>
      <c r="WHP79" s="3207"/>
      <c r="WHQ79" s="3208"/>
      <c r="WHR79" s="3209"/>
      <c r="WHS79" s="3208"/>
      <c r="WHT79" s="3209"/>
      <c r="WHU79" s="3200"/>
      <c r="WHV79" s="3201"/>
      <c r="WHW79" s="3208"/>
      <c r="WHX79" s="3206"/>
      <c r="WHY79" s="3200"/>
      <c r="WHZ79" s="3201"/>
      <c r="WIA79" s="3202"/>
      <c r="WIB79" s="3203"/>
      <c r="WIC79" s="3200"/>
      <c r="WID79" s="3204"/>
      <c r="WIE79" s="3179"/>
      <c r="WIF79" s="3205"/>
      <c r="WIG79" s="3206"/>
      <c r="WIH79" s="3207"/>
      <c r="WII79" s="3208"/>
      <c r="WIJ79" s="3209"/>
      <c r="WIK79" s="3208"/>
      <c r="WIL79" s="3209"/>
      <c r="WIM79" s="3200"/>
      <c r="WIN79" s="3201"/>
      <c r="WIO79" s="3208"/>
      <c r="WIP79" s="3206"/>
      <c r="WIQ79" s="3200"/>
      <c r="WIR79" s="3201"/>
      <c r="WIS79" s="3202"/>
      <c r="WIT79" s="3203"/>
      <c r="WIU79" s="3200"/>
      <c r="WIV79" s="3204"/>
      <c r="WIW79" s="3179"/>
      <c r="WIX79" s="3205"/>
      <c r="WIY79" s="3206"/>
      <c r="WIZ79" s="3207"/>
      <c r="WJA79" s="3208"/>
      <c r="WJB79" s="3209"/>
      <c r="WJC79" s="3208"/>
      <c r="WJD79" s="3209"/>
      <c r="WJE79" s="3200"/>
      <c r="WJF79" s="3201"/>
      <c r="WJG79" s="3208"/>
      <c r="WJH79" s="3206"/>
      <c r="WJI79" s="3200"/>
      <c r="WJJ79" s="3201"/>
      <c r="WJK79" s="3202"/>
      <c r="WJL79" s="3203"/>
      <c r="WJM79" s="3200"/>
      <c r="WJN79" s="3204"/>
      <c r="WJO79" s="3179"/>
      <c r="WJP79" s="3205"/>
      <c r="WJQ79" s="3206"/>
      <c r="WJR79" s="3207"/>
      <c r="WJS79" s="3208"/>
      <c r="WJT79" s="3209"/>
      <c r="WJU79" s="3208"/>
      <c r="WJV79" s="3209"/>
      <c r="WJW79" s="3200"/>
      <c r="WJX79" s="3201"/>
      <c r="WJY79" s="3208"/>
      <c r="WJZ79" s="3206"/>
      <c r="WKA79" s="3200"/>
      <c r="WKB79" s="3201"/>
      <c r="WKC79" s="3202"/>
      <c r="WKD79" s="3203"/>
      <c r="WKE79" s="3200"/>
      <c r="WKF79" s="3204"/>
      <c r="WKG79" s="3179"/>
      <c r="WKH79" s="3205"/>
      <c r="WKI79" s="3206"/>
      <c r="WKJ79" s="3207"/>
      <c r="WKK79" s="3208"/>
      <c r="WKL79" s="3209"/>
      <c r="WKM79" s="3208"/>
      <c r="WKN79" s="3209"/>
      <c r="WKO79" s="3200"/>
      <c r="WKP79" s="3201"/>
      <c r="WKQ79" s="3208"/>
      <c r="WKR79" s="3206"/>
      <c r="WKS79" s="3200"/>
      <c r="WKT79" s="3201"/>
      <c r="WKU79" s="3202"/>
      <c r="WKV79" s="3203"/>
      <c r="WKW79" s="3200"/>
      <c r="WKX79" s="3204"/>
      <c r="WKY79" s="3179"/>
      <c r="WKZ79" s="3205"/>
      <c r="WLA79" s="3206"/>
      <c r="WLB79" s="3207"/>
      <c r="WLC79" s="3208"/>
      <c r="WLD79" s="3209"/>
      <c r="WLE79" s="3208"/>
      <c r="WLF79" s="3209"/>
      <c r="WLG79" s="3200"/>
      <c r="WLH79" s="3201"/>
      <c r="WLI79" s="3208"/>
      <c r="WLJ79" s="3206"/>
      <c r="WLK79" s="3200"/>
      <c r="WLL79" s="3201"/>
      <c r="WLM79" s="3202"/>
      <c r="WLN79" s="3203"/>
      <c r="WLO79" s="3200"/>
      <c r="WLP79" s="3204"/>
      <c r="WLQ79" s="3179"/>
      <c r="WLR79" s="3205"/>
      <c r="WLS79" s="3206"/>
      <c r="WLT79" s="3207"/>
      <c r="WLU79" s="3208"/>
      <c r="WLV79" s="3209"/>
      <c r="WLW79" s="3208"/>
      <c r="WLX79" s="3209"/>
      <c r="WLY79" s="3200"/>
      <c r="WLZ79" s="3201"/>
      <c r="WMA79" s="3208"/>
      <c r="WMB79" s="3206"/>
      <c r="WMC79" s="3200"/>
      <c r="WMD79" s="3201"/>
      <c r="WME79" s="3202"/>
      <c r="WMF79" s="3203"/>
      <c r="WMG79" s="3200"/>
      <c r="WMH79" s="3204"/>
      <c r="WMI79" s="3179"/>
      <c r="WMJ79" s="3205"/>
      <c r="WMK79" s="3206"/>
      <c r="WML79" s="3207"/>
      <c r="WMM79" s="3208"/>
      <c r="WMN79" s="3209"/>
      <c r="WMO79" s="3208"/>
      <c r="WMP79" s="3209"/>
      <c r="WMQ79" s="3200"/>
      <c r="WMR79" s="3201"/>
      <c r="WMS79" s="3208"/>
      <c r="WMT79" s="3206"/>
      <c r="WMU79" s="3200"/>
      <c r="WMV79" s="3201"/>
      <c r="WMW79" s="3202"/>
      <c r="WMX79" s="3203"/>
      <c r="WMY79" s="3200"/>
      <c r="WMZ79" s="3204"/>
      <c r="WNA79" s="3179"/>
      <c r="WNB79" s="3205"/>
      <c r="WNC79" s="3206"/>
      <c r="WND79" s="3207"/>
      <c r="WNE79" s="3208"/>
      <c r="WNF79" s="3209"/>
      <c r="WNG79" s="3208"/>
      <c r="WNH79" s="3209"/>
      <c r="WNI79" s="3200"/>
      <c r="WNJ79" s="3201"/>
      <c r="WNK79" s="3208"/>
      <c r="WNL79" s="3206"/>
      <c r="WNM79" s="3200"/>
      <c r="WNN79" s="3201"/>
      <c r="WNO79" s="3202"/>
      <c r="WNP79" s="3203"/>
      <c r="WNQ79" s="3200"/>
      <c r="WNR79" s="3204"/>
      <c r="WNS79" s="3179"/>
      <c r="WNT79" s="3205"/>
      <c r="WNU79" s="3206"/>
      <c r="WNV79" s="3207"/>
      <c r="WNW79" s="3208"/>
      <c r="WNX79" s="3209"/>
      <c r="WNY79" s="3208"/>
      <c r="WNZ79" s="3209"/>
      <c r="WOA79" s="3200"/>
      <c r="WOB79" s="3201"/>
      <c r="WOC79" s="3208"/>
      <c r="WOD79" s="3206"/>
      <c r="WOE79" s="3200"/>
      <c r="WOF79" s="3201"/>
      <c r="WOG79" s="3202"/>
      <c r="WOH79" s="3203"/>
      <c r="WOI79" s="3200"/>
      <c r="WOJ79" s="3204"/>
      <c r="WOK79" s="3179"/>
      <c r="WOL79" s="3205"/>
      <c r="WOM79" s="3206"/>
      <c r="WON79" s="3207"/>
      <c r="WOO79" s="3208"/>
      <c r="WOP79" s="3209"/>
      <c r="WOQ79" s="3208"/>
      <c r="WOR79" s="3209"/>
      <c r="WOS79" s="3200"/>
      <c r="WOT79" s="3201"/>
      <c r="WOU79" s="3208"/>
      <c r="WOV79" s="3206"/>
      <c r="WOW79" s="3200"/>
      <c r="WOX79" s="3201"/>
      <c r="WOY79" s="3202"/>
      <c r="WOZ79" s="3203"/>
      <c r="WPA79" s="3200"/>
      <c r="WPB79" s="3204"/>
      <c r="WPC79" s="3179"/>
      <c r="WPD79" s="3205"/>
      <c r="WPE79" s="3206"/>
      <c r="WPF79" s="3207"/>
      <c r="WPG79" s="3208"/>
      <c r="WPH79" s="3209"/>
      <c r="WPI79" s="3208"/>
      <c r="WPJ79" s="3209"/>
      <c r="WPK79" s="3200"/>
      <c r="WPL79" s="3201"/>
      <c r="WPM79" s="3208"/>
      <c r="WPN79" s="3206"/>
      <c r="WPO79" s="3200"/>
      <c r="WPP79" s="3201"/>
      <c r="WPQ79" s="3202"/>
      <c r="WPR79" s="3203"/>
      <c r="WPS79" s="3200"/>
      <c r="WPT79" s="3204"/>
      <c r="WPU79" s="3179"/>
      <c r="WPV79" s="3205"/>
      <c r="WPW79" s="3206"/>
      <c r="WPX79" s="3207"/>
      <c r="WPY79" s="3208"/>
      <c r="WPZ79" s="3209"/>
      <c r="WQA79" s="3208"/>
      <c r="WQB79" s="3209"/>
      <c r="WQC79" s="3200"/>
      <c r="WQD79" s="3201"/>
      <c r="WQE79" s="3208"/>
      <c r="WQF79" s="3206"/>
      <c r="WQG79" s="3200"/>
      <c r="WQH79" s="3201"/>
      <c r="WQI79" s="3202"/>
      <c r="WQJ79" s="3203"/>
      <c r="WQK79" s="3200"/>
      <c r="WQL79" s="3204"/>
      <c r="WQM79" s="3179"/>
      <c r="WQN79" s="3205"/>
      <c r="WQO79" s="3206"/>
      <c r="WQP79" s="3207"/>
      <c r="WQQ79" s="3208"/>
      <c r="WQR79" s="3209"/>
      <c r="WQS79" s="3208"/>
      <c r="WQT79" s="3209"/>
      <c r="WQU79" s="3200"/>
      <c r="WQV79" s="3201"/>
      <c r="WQW79" s="3208"/>
      <c r="WQX79" s="3206"/>
      <c r="WQY79" s="3200"/>
      <c r="WQZ79" s="3201"/>
      <c r="WRA79" s="3202"/>
      <c r="WRB79" s="3203"/>
      <c r="WRC79" s="3200"/>
      <c r="WRD79" s="3204"/>
      <c r="WRE79" s="3179"/>
      <c r="WRF79" s="3205"/>
      <c r="WRG79" s="3206"/>
      <c r="WRH79" s="3207"/>
      <c r="WRI79" s="3208"/>
      <c r="WRJ79" s="3209"/>
      <c r="WRK79" s="3208"/>
      <c r="WRL79" s="3209"/>
      <c r="WRM79" s="3200"/>
      <c r="WRN79" s="3201"/>
      <c r="WRO79" s="3208"/>
      <c r="WRP79" s="3206"/>
      <c r="WRQ79" s="3200"/>
      <c r="WRR79" s="3201"/>
      <c r="WRS79" s="3202"/>
      <c r="WRT79" s="3203"/>
      <c r="WRU79" s="3200"/>
      <c r="WRV79" s="3204"/>
      <c r="WRW79" s="3179"/>
      <c r="WRX79" s="3205"/>
      <c r="WRY79" s="3206"/>
      <c r="WRZ79" s="3207"/>
      <c r="WSA79" s="3208"/>
      <c r="WSB79" s="3209"/>
      <c r="WSC79" s="3208"/>
      <c r="WSD79" s="3209"/>
      <c r="WSE79" s="3200"/>
      <c r="WSF79" s="3201"/>
      <c r="WSG79" s="3208"/>
      <c r="WSH79" s="3206"/>
      <c r="WSI79" s="3200"/>
      <c r="WSJ79" s="3201"/>
      <c r="WSK79" s="3202"/>
      <c r="WSL79" s="3203"/>
      <c r="WSM79" s="3200"/>
      <c r="WSN79" s="3204"/>
      <c r="WSO79" s="3179"/>
      <c r="WSP79" s="3205"/>
      <c r="WSQ79" s="3206"/>
      <c r="WSR79" s="3207"/>
      <c r="WSS79" s="3208"/>
      <c r="WST79" s="3209"/>
      <c r="WSU79" s="3208"/>
      <c r="WSV79" s="3209"/>
      <c r="WSW79" s="3200"/>
      <c r="WSX79" s="3201"/>
      <c r="WSY79" s="3208"/>
      <c r="WSZ79" s="3206"/>
      <c r="WTA79" s="3200"/>
      <c r="WTB79" s="3201"/>
      <c r="WTC79" s="3202"/>
      <c r="WTD79" s="3203"/>
      <c r="WTE79" s="3200"/>
      <c r="WTF79" s="3204"/>
      <c r="WTG79" s="3179"/>
      <c r="WTH79" s="3205"/>
      <c r="WTI79" s="3206"/>
      <c r="WTJ79" s="3207"/>
      <c r="WTK79" s="3208"/>
      <c r="WTL79" s="3209"/>
      <c r="WTM79" s="3208"/>
      <c r="WTN79" s="3209"/>
      <c r="WTO79" s="3200"/>
      <c r="WTP79" s="3201"/>
      <c r="WTQ79" s="3208"/>
      <c r="WTR79" s="3206"/>
      <c r="WTS79" s="3200"/>
      <c r="WTT79" s="3201"/>
      <c r="WTU79" s="3202"/>
      <c r="WTV79" s="3203"/>
      <c r="WTW79" s="3200"/>
      <c r="WTX79" s="3204"/>
      <c r="WTY79" s="3179"/>
      <c r="WTZ79" s="3205"/>
      <c r="WUA79" s="3206"/>
      <c r="WUB79" s="3207"/>
      <c r="WUC79" s="3208"/>
      <c r="WUD79" s="3209"/>
      <c r="WUE79" s="3208"/>
      <c r="WUF79" s="3209"/>
      <c r="WUG79" s="3200"/>
      <c r="WUH79" s="3201"/>
      <c r="WUI79" s="3208"/>
      <c r="WUJ79" s="3206"/>
      <c r="WUK79" s="3200"/>
      <c r="WUL79" s="3201"/>
      <c r="WUM79" s="3202"/>
      <c r="WUN79" s="3203"/>
      <c r="WUO79" s="3200"/>
      <c r="WUP79" s="3204"/>
      <c r="WUQ79" s="3179"/>
      <c r="WUR79" s="3205"/>
      <c r="WUS79" s="3206"/>
      <c r="WUT79" s="3207"/>
      <c r="WUU79" s="3208"/>
      <c r="WUV79" s="3209"/>
      <c r="WUW79" s="3208"/>
      <c r="WUX79" s="3209"/>
      <c r="WUY79" s="3200"/>
      <c r="WUZ79" s="3201"/>
      <c r="WVA79" s="3208"/>
      <c r="WVB79" s="3206"/>
      <c r="WVC79" s="3200"/>
      <c r="WVD79" s="3201"/>
      <c r="WVE79" s="3202"/>
      <c r="WVF79" s="3203"/>
      <c r="WVG79" s="3200"/>
      <c r="WVH79" s="3204"/>
      <c r="WVI79" s="3179"/>
      <c r="WVJ79" s="3205"/>
      <c r="WVK79" s="3206"/>
      <c r="WVL79" s="3207"/>
      <c r="WVM79" s="3208"/>
      <c r="WVN79" s="3209"/>
      <c r="WVO79" s="3208"/>
      <c r="WVP79" s="3209"/>
      <c r="WVQ79" s="3200"/>
      <c r="WVR79" s="3201"/>
      <c r="WVS79" s="3208"/>
      <c r="WVT79" s="3206"/>
      <c r="WVU79" s="3200"/>
      <c r="WVV79" s="3201"/>
      <c r="WVW79" s="3202"/>
      <c r="WVX79" s="3203"/>
      <c r="WVY79" s="3200"/>
      <c r="WVZ79" s="3204"/>
      <c r="WWA79" s="3179"/>
      <c r="WWB79" s="3205"/>
      <c r="WWC79" s="3206"/>
      <c r="WWD79" s="3207"/>
      <c r="WWE79" s="3208"/>
      <c r="WWF79" s="3209"/>
      <c r="WWG79" s="3208"/>
      <c r="WWH79" s="3209"/>
      <c r="WWI79" s="3200"/>
      <c r="WWJ79" s="3201"/>
      <c r="WWK79" s="3208"/>
      <c r="WWL79" s="3206"/>
      <c r="WWM79" s="3200"/>
      <c r="WWN79" s="3201"/>
      <c r="WWO79" s="3202"/>
      <c r="WWP79" s="3203"/>
      <c r="WWQ79" s="3200"/>
      <c r="WWR79" s="3204"/>
      <c r="WWS79" s="3179"/>
      <c r="WWT79" s="3205"/>
      <c r="WWU79" s="3206"/>
      <c r="WWV79" s="3207"/>
      <c r="WWW79" s="3208"/>
      <c r="WWX79" s="3209"/>
      <c r="WWY79" s="3208"/>
      <c r="WWZ79" s="3209"/>
      <c r="WXA79" s="3200"/>
      <c r="WXB79" s="3201"/>
      <c r="WXC79" s="3208"/>
      <c r="WXD79" s="3206"/>
      <c r="WXE79" s="3200"/>
      <c r="WXF79" s="3201"/>
      <c r="WXG79" s="3202"/>
      <c r="WXH79" s="3203"/>
      <c r="WXI79" s="3200"/>
      <c r="WXJ79" s="3204"/>
      <c r="WXK79" s="3179"/>
      <c r="WXL79" s="3205"/>
      <c r="WXM79" s="3206"/>
      <c r="WXN79" s="3207"/>
      <c r="WXO79" s="3208"/>
      <c r="WXP79" s="3209"/>
      <c r="WXQ79" s="3208"/>
      <c r="WXR79" s="3209"/>
      <c r="WXS79" s="3200"/>
      <c r="WXT79" s="3201"/>
      <c r="WXU79" s="3208"/>
      <c r="WXV79" s="3206"/>
      <c r="WXW79" s="3200"/>
      <c r="WXX79" s="3201"/>
      <c r="WXY79" s="3202"/>
      <c r="WXZ79" s="3203"/>
      <c r="WYA79" s="3200"/>
      <c r="WYB79" s="3204"/>
      <c r="WYC79" s="3179"/>
      <c r="WYD79" s="3205"/>
      <c r="WYE79" s="3206"/>
      <c r="WYF79" s="3207"/>
      <c r="WYG79" s="3208"/>
      <c r="WYH79" s="3209"/>
      <c r="WYI79" s="3208"/>
      <c r="WYJ79" s="3209"/>
      <c r="WYK79" s="3200"/>
      <c r="WYL79" s="3201"/>
      <c r="WYM79" s="3208"/>
      <c r="WYN79" s="3206"/>
      <c r="WYO79" s="3200"/>
      <c r="WYP79" s="3201"/>
      <c r="WYQ79" s="3202"/>
      <c r="WYR79" s="3203"/>
      <c r="WYS79" s="3200"/>
      <c r="WYT79" s="3204"/>
      <c r="WYU79" s="3179"/>
      <c r="WYV79" s="3205"/>
      <c r="WYW79" s="3206"/>
      <c r="WYX79" s="3207"/>
      <c r="WYY79" s="3208"/>
      <c r="WYZ79" s="3209"/>
      <c r="WZA79" s="3208"/>
      <c r="WZB79" s="3209"/>
      <c r="WZC79" s="3200"/>
      <c r="WZD79" s="3201"/>
      <c r="WZE79" s="3208"/>
      <c r="WZF79" s="3206"/>
      <c r="WZG79" s="3200"/>
      <c r="WZH79" s="3201"/>
      <c r="WZI79" s="3202"/>
      <c r="WZJ79" s="3203"/>
      <c r="WZK79" s="3200"/>
      <c r="WZL79" s="3204"/>
      <c r="WZM79" s="3179"/>
      <c r="WZN79" s="3205"/>
      <c r="WZO79" s="3206"/>
      <c r="WZP79" s="3207"/>
      <c r="WZQ79" s="3208"/>
      <c r="WZR79" s="3209"/>
      <c r="WZS79" s="3208"/>
      <c r="WZT79" s="3209"/>
      <c r="WZU79" s="3200"/>
      <c r="WZV79" s="3201"/>
      <c r="WZW79" s="3208"/>
      <c r="WZX79" s="3206"/>
      <c r="WZY79" s="3200"/>
      <c r="WZZ79" s="3201"/>
      <c r="XAA79" s="3202"/>
      <c r="XAB79" s="3203"/>
      <c r="XAC79" s="3200"/>
      <c r="XAD79" s="3204"/>
      <c r="XAE79" s="3179"/>
      <c r="XAF79" s="3205"/>
      <c r="XAG79" s="3206"/>
      <c r="XAH79" s="3207"/>
      <c r="XAI79" s="3208"/>
      <c r="XAJ79" s="3209"/>
      <c r="XAK79" s="3208"/>
      <c r="XAL79" s="3209"/>
      <c r="XAM79" s="3200"/>
      <c r="XAN79" s="3201"/>
      <c r="XAO79" s="3208"/>
      <c r="XAP79" s="3206"/>
      <c r="XAQ79" s="3200"/>
      <c r="XAR79" s="3201"/>
      <c r="XAS79" s="3202"/>
      <c r="XAT79" s="3203"/>
      <c r="XAU79" s="3200"/>
      <c r="XAV79" s="3204"/>
      <c r="XAW79" s="3179"/>
      <c r="XAX79" s="3205"/>
      <c r="XAY79" s="3206"/>
      <c r="XAZ79" s="3207"/>
      <c r="XBA79" s="3208"/>
      <c r="XBB79" s="3209"/>
      <c r="XBC79" s="3208"/>
      <c r="XBD79" s="3209"/>
      <c r="XBE79" s="3200"/>
      <c r="XBF79" s="3201"/>
      <c r="XBG79" s="3208"/>
      <c r="XBH79" s="3206"/>
      <c r="XBI79" s="3200"/>
      <c r="XBJ79" s="3201"/>
      <c r="XBK79" s="3202"/>
      <c r="XBL79" s="3203"/>
      <c r="XBM79" s="3200"/>
      <c r="XBN79" s="3204"/>
      <c r="XBO79" s="3179"/>
      <c r="XBP79" s="3205"/>
      <c r="XBQ79" s="3206"/>
      <c r="XBR79" s="3207"/>
      <c r="XBS79" s="3208"/>
      <c r="XBT79" s="3209"/>
      <c r="XBU79" s="3208"/>
      <c r="XBV79" s="3209"/>
      <c r="XBW79" s="3200"/>
      <c r="XBX79" s="3201"/>
      <c r="XBY79" s="3208"/>
      <c r="XBZ79" s="3206"/>
      <c r="XCA79" s="3200"/>
      <c r="XCB79" s="3201"/>
      <c r="XCC79" s="3202"/>
      <c r="XCD79" s="3203"/>
      <c r="XCE79" s="3200"/>
      <c r="XCF79" s="3204"/>
      <c r="XCG79" s="3179"/>
      <c r="XCH79" s="3205"/>
      <c r="XCI79" s="3206"/>
      <c r="XCJ79" s="3207"/>
      <c r="XCK79" s="3208"/>
      <c r="XCL79" s="3209"/>
      <c r="XCM79" s="3208"/>
      <c r="XCN79" s="3209"/>
      <c r="XCO79" s="3200"/>
      <c r="XCP79" s="3201"/>
      <c r="XCQ79" s="3208"/>
      <c r="XCR79" s="3206"/>
      <c r="XCS79" s="3200"/>
      <c r="XCT79" s="3201"/>
      <c r="XCU79" s="3202"/>
      <c r="XCV79" s="3203"/>
      <c r="XCW79" s="3200"/>
      <c r="XCX79" s="3204"/>
      <c r="XCY79" s="3179"/>
      <c r="XCZ79" s="3205"/>
      <c r="XDA79" s="3206"/>
      <c r="XDB79" s="3207"/>
      <c r="XDC79" s="3208"/>
      <c r="XDD79" s="3209"/>
      <c r="XDE79" s="3208"/>
      <c r="XDF79" s="3209"/>
      <c r="XDG79" s="3200"/>
      <c r="XDH79" s="3201"/>
      <c r="XDI79" s="3208"/>
      <c r="XDJ79" s="3206"/>
      <c r="XDK79" s="3200"/>
      <c r="XDL79" s="3201"/>
      <c r="XDM79" s="3202"/>
      <c r="XDN79" s="3203"/>
      <c r="XDO79" s="3200"/>
      <c r="XDP79" s="3204"/>
      <c r="XDQ79" s="3179"/>
      <c r="XDR79" s="3205"/>
      <c r="XDS79" s="3206"/>
      <c r="XDT79" s="3207"/>
      <c r="XDU79" s="3208"/>
      <c r="XDV79" s="3209"/>
      <c r="XDW79" s="3208"/>
      <c r="XDX79" s="3209"/>
      <c r="XDY79" s="3200"/>
      <c r="XDZ79" s="3201"/>
      <c r="XEA79" s="3208"/>
      <c r="XEB79" s="3206"/>
      <c r="XEC79" s="3200"/>
      <c r="XED79" s="3201"/>
      <c r="XEE79" s="3202"/>
      <c r="XEF79" s="3203"/>
      <c r="XEG79" s="3200"/>
      <c r="XEH79" s="3204"/>
      <c r="XEI79" s="3179"/>
      <c r="XEJ79" s="3205"/>
      <c r="XEK79" s="3206"/>
      <c r="XEL79" s="3207"/>
      <c r="XEM79" s="3208"/>
      <c r="XEN79" s="3209"/>
      <c r="XEO79" s="3208"/>
      <c r="XEP79" s="3209"/>
      <c r="XEQ79" s="3200"/>
      <c r="XER79" s="3201"/>
      <c r="XES79" s="3208"/>
      <c r="XET79" s="3206"/>
      <c r="XEU79" s="3200"/>
      <c r="XEV79" s="3201"/>
      <c r="XEW79" s="3202"/>
      <c r="XEX79" s="3203"/>
      <c r="XEY79" s="3200"/>
      <c r="XEZ79" s="3204"/>
      <c r="XFA79" s="3179"/>
      <c r="XFB79" s="3205"/>
      <c r="XFC79" s="3206"/>
      <c r="XFD79" s="3207"/>
    </row>
    <row r="80" spans="1:16384" s="4526" customFormat="1" ht="15.5">
      <c r="A80" s="4517" t="str">
        <f>'General TPUM'!B80</f>
        <v>Kukudu Adventist College</v>
      </c>
      <c r="B80" s="4518"/>
      <c r="C80" s="4519">
        <v>24</v>
      </c>
      <c r="D80" s="1235">
        <f t="shared" si="12"/>
        <v>24</v>
      </c>
      <c r="E80" s="4520">
        <v>0</v>
      </c>
      <c r="F80" s="4521">
        <v>13</v>
      </c>
      <c r="G80" s="3273"/>
      <c r="H80" s="3273"/>
      <c r="I80" s="3273">
        <v>24</v>
      </c>
      <c r="J80" s="3273">
        <v>0</v>
      </c>
      <c r="K80" s="4522"/>
      <c r="L80" s="4519">
        <v>10</v>
      </c>
      <c r="M80" s="4522"/>
      <c r="N80" s="4519">
        <v>13</v>
      </c>
      <c r="O80" s="4522"/>
      <c r="P80" s="4519">
        <v>25</v>
      </c>
      <c r="Q80" s="4523"/>
      <c r="R80" s="4524">
        <v>25</v>
      </c>
      <c r="S80" s="4525"/>
      <c r="T80" s="285"/>
      <c r="U80" s="3173">
        <f t="shared" si="11"/>
        <v>0</v>
      </c>
      <c r="W80" s="54"/>
      <c r="X80" s="54"/>
      <c r="Y80" s="54"/>
      <c r="Z80" s="54"/>
      <c r="AC80" s="54"/>
      <c r="AK80" s="4525"/>
      <c r="AL80" s="4527"/>
      <c r="AO80" s="54"/>
      <c r="AP80" s="54"/>
      <c r="AQ80" s="54"/>
      <c r="AR80" s="54"/>
      <c r="AU80" s="54"/>
      <c r="BC80" s="4525"/>
      <c r="BD80" s="4527"/>
      <c r="BG80" s="54"/>
      <c r="BH80" s="54"/>
      <c r="BI80" s="54"/>
      <c r="BJ80" s="54"/>
      <c r="BM80" s="54"/>
      <c r="BU80" s="4525"/>
      <c r="BV80" s="4527"/>
      <c r="BY80" s="54"/>
      <c r="BZ80" s="54"/>
      <c r="CA80" s="54"/>
      <c r="CB80" s="54"/>
      <c r="CE80" s="54"/>
      <c r="CM80" s="4525"/>
      <c r="CN80" s="4527"/>
      <c r="CQ80" s="54"/>
      <c r="CR80" s="54"/>
      <c r="CS80" s="54"/>
      <c r="CT80" s="54"/>
      <c r="CW80" s="54"/>
      <c r="DE80" s="4525"/>
      <c r="DF80" s="4527"/>
      <c r="DI80" s="54"/>
      <c r="DJ80" s="54"/>
      <c r="DK80" s="54"/>
      <c r="DL80" s="54"/>
      <c r="DO80" s="54"/>
      <c r="DW80" s="4525"/>
      <c r="DX80" s="4527"/>
      <c r="EA80" s="54"/>
      <c r="EB80" s="54"/>
      <c r="EC80" s="54"/>
      <c r="ED80" s="54"/>
      <c r="EG80" s="54"/>
      <c r="EO80" s="4525"/>
      <c r="EP80" s="4527"/>
      <c r="ES80" s="54"/>
      <c r="ET80" s="54"/>
      <c r="EU80" s="54"/>
      <c r="EV80" s="54"/>
      <c r="EY80" s="54"/>
      <c r="FG80" s="4525"/>
      <c r="FH80" s="4527"/>
      <c r="FK80" s="54"/>
      <c r="FL80" s="54"/>
      <c r="FM80" s="54"/>
      <c r="FN80" s="54"/>
      <c r="FQ80" s="54"/>
      <c r="FY80" s="4525"/>
      <c r="FZ80" s="4527"/>
      <c r="GC80" s="54"/>
      <c r="GD80" s="54"/>
      <c r="GE80" s="54"/>
      <c r="GF80" s="54"/>
      <c r="GI80" s="54"/>
      <c r="GQ80" s="4525"/>
      <c r="GR80" s="4527"/>
      <c r="GU80" s="54"/>
      <c r="GV80" s="54"/>
      <c r="GW80" s="54"/>
      <c r="GX80" s="54"/>
      <c r="HA80" s="54"/>
      <c r="HI80" s="4525"/>
      <c r="HJ80" s="4527"/>
      <c r="HM80" s="54"/>
      <c r="HN80" s="54"/>
      <c r="HO80" s="54"/>
      <c r="HP80" s="54"/>
      <c r="HS80" s="54"/>
      <c r="IA80" s="4525"/>
      <c r="IB80" s="4527"/>
      <c r="IE80" s="54"/>
      <c r="IF80" s="54"/>
      <c r="IG80" s="54"/>
      <c r="IH80" s="54"/>
      <c r="IK80" s="54"/>
      <c r="IS80" s="4525"/>
      <c r="IT80" s="4527"/>
      <c r="IW80" s="54"/>
      <c r="IX80" s="54"/>
      <c r="IY80" s="54"/>
      <c r="IZ80" s="54"/>
      <c r="JC80" s="54"/>
      <c r="JK80" s="4525"/>
      <c r="JL80" s="4527"/>
      <c r="JO80" s="54"/>
      <c r="JP80" s="54"/>
      <c r="JQ80" s="54"/>
      <c r="JR80" s="54"/>
      <c r="JU80" s="54"/>
      <c r="KC80" s="4525"/>
      <c r="KD80" s="4527"/>
      <c r="KG80" s="54"/>
      <c r="KH80" s="54"/>
      <c r="KI80" s="54"/>
      <c r="KJ80" s="54"/>
      <c r="KM80" s="54"/>
      <c r="KU80" s="4525"/>
      <c r="KV80" s="4527"/>
      <c r="KY80" s="54"/>
      <c r="KZ80" s="54"/>
      <c r="LA80" s="54"/>
      <c r="LB80" s="54"/>
      <c r="LE80" s="54"/>
      <c r="LM80" s="4525"/>
      <c r="LN80" s="4527"/>
      <c r="LQ80" s="54"/>
      <c r="LR80" s="54"/>
      <c r="LS80" s="54"/>
      <c r="LT80" s="54"/>
      <c r="LW80" s="54"/>
      <c r="ME80" s="4525"/>
      <c r="MF80" s="4527"/>
      <c r="MI80" s="54"/>
      <c r="MJ80" s="54"/>
      <c r="MK80" s="54"/>
      <c r="ML80" s="54"/>
      <c r="MO80" s="54"/>
      <c r="MW80" s="4525"/>
      <c r="MX80" s="4527"/>
      <c r="NA80" s="54"/>
      <c r="NB80" s="54"/>
      <c r="NC80" s="54"/>
      <c r="ND80" s="54"/>
      <c r="NG80" s="54"/>
      <c r="NO80" s="4525"/>
      <c r="NP80" s="4527"/>
      <c r="NS80" s="54"/>
      <c r="NT80" s="54"/>
      <c r="NU80" s="54"/>
      <c r="NV80" s="54"/>
      <c r="NY80" s="54"/>
      <c r="OG80" s="4525"/>
      <c r="OH80" s="4527"/>
      <c r="OK80" s="54"/>
      <c r="OL80" s="54"/>
      <c r="OM80" s="54"/>
      <c r="ON80" s="54"/>
      <c r="OQ80" s="54"/>
      <c r="OY80" s="4525"/>
      <c r="OZ80" s="4527"/>
      <c r="PC80" s="54"/>
      <c r="PD80" s="54"/>
      <c r="PE80" s="54"/>
      <c r="PF80" s="54"/>
      <c r="PI80" s="54"/>
      <c r="PQ80" s="4525"/>
      <c r="PR80" s="4527"/>
      <c r="PU80" s="54"/>
      <c r="PV80" s="54"/>
      <c r="PW80" s="54"/>
      <c r="PX80" s="54"/>
      <c r="QA80" s="54"/>
      <c r="QI80" s="4525"/>
      <c r="QJ80" s="4527"/>
      <c r="QM80" s="54"/>
      <c r="QN80" s="54"/>
      <c r="QO80" s="54"/>
      <c r="QP80" s="54"/>
      <c r="QS80" s="54"/>
      <c r="RA80" s="4525"/>
      <c r="RB80" s="4527"/>
      <c r="RE80" s="54"/>
      <c r="RF80" s="54"/>
      <c r="RG80" s="54"/>
      <c r="RH80" s="54"/>
      <c r="RK80" s="54"/>
      <c r="RS80" s="4525"/>
      <c r="RT80" s="4527"/>
      <c r="RW80" s="54"/>
      <c r="RX80" s="54"/>
      <c r="RY80" s="54"/>
      <c r="RZ80" s="54"/>
      <c r="SC80" s="54"/>
      <c r="SK80" s="4525"/>
      <c r="SL80" s="4527"/>
      <c r="SO80" s="54"/>
      <c r="SP80" s="54"/>
      <c r="SQ80" s="54"/>
      <c r="SR80" s="54"/>
      <c r="SU80" s="54"/>
      <c r="TC80" s="4525"/>
      <c r="TD80" s="4527"/>
      <c r="TG80" s="54"/>
      <c r="TH80" s="54"/>
      <c r="TI80" s="54"/>
      <c r="TJ80" s="54"/>
      <c r="TM80" s="54"/>
      <c r="TU80" s="4525"/>
      <c r="TV80" s="4527"/>
      <c r="TY80" s="54"/>
      <c r="TZ80" s="54"/>
      <c r="UA80" s="54"/>
      <c r="UB80" s="54"/>
      <c r="UE80" s="54"/>
      <c r="UM80" s="4525"/>
      <c r="UN80" s="4527"/>
      <c r="UQ80" s="54"/>
      <c r="UR80" s="54"/>
      <c r="US80" s="54"/>
      <c r="UT80" s="54"/>
      <c r="UW80" s="54"/>
      <c r="VE80" s="4525"/>
      <c r="VF80" s="4527"/>
      <c r="VI80" s="54"/>
      <c r="VJ80" s="54"/>
      <c r="VK80" s="54"/>
      <c r="VL80" s="54"/>
      <c r="VO80" s="54"/>
      <c r="VW80" s="4525"/>
      <c r="VX80" s="4527"/>
      <c r="WA80" s="54"/>
      <c r="WB80" s="54"/>
      <c r="WC80" s="54"/>
      <c r="WD80" s="54"/>
      <c r="WG80" s="54"/>
      <c r="WO80" s="4525"/>
      <c r="WP80" s="4527"/>
      <c r="WS80" s="54"/>
      <c r="WT80" s="54"/>
      <c r="WU80" s="54"/>
      <c r="WV80" s="54"/>
      <c r="WY80" s="54"/>
      <c r="XG80" s="4525"/>
      <c r="XH80" s="4527"/>
      <c r="XK80" s="54"/>
      <c r="XL80" s="54"/>
      <c r="XM80" s="54"/>
      <c r="XN80" s="54"/>
      <c r="XQ80" s="54"/>
      <c r="XY80" s="4525"/>
      <c r="XZ80" s="4527"/>
      <c r="YC80" s="54"/>
      <c r="YD80" s="54"/>
      <c r="YE80" s="54"/>
      <c r="YF80" s="54"/>
      <c r="YI80" s="54"/>
      <c r="YQ80" s="4525"/>
      <c r="YR80" s="4527"/>
      <c r="YU80" s="54"/>
      <c r="YV80" s="54"/>
      <c r="YW80" s="54"/>
      <c r="YX80" s="54"/>
      <c r="ZA80" s="54"/>
      <c r="ZI80" s="4525"/>
      <c r="ZJ80" s="4527"/>
      <c r="ZM80" s="54"/>
      <c r="ZN80" s="54"/>
      <c r="ZO80" s="54"/>
      <c r="ZP80" s="54"/>
      <c r="ZS80" s="54"/>
      <c r="AAA80" s="4525"/>
      <c r="AAB80" s="4527"/>
      <c r="AAE80" s="54"/>
      <c r="AAF80" s="54"/>
      <c r="AAG80" s="54"/>
      <c r="AAH80" s="54"/>
      <c r="AAK80" s="54"/>
      <c r="AAS80" s="4525"/>
      <c r="AAT80" s="4527"/>
      <c r="AAW80" s="54"/>
      <c r="AAX80" s="54"/>
      <c r="AAY80" s="54"/>
      <c r="AAZ80" s="54"/>
      <c r="ABC80" s="54"/>
      <c r="ABK80" s="4525"/>
      <c r="ABL80" s="4527"/>
      <c r="ABO80" s="54"/>
      <c r="ABP80" s="54"/>
      <c r="ABQ80" s="54"/>
      <c r="ABR80" s="54"/>
      <c r="ABU80" s="54"/>
      <c r="ACC80" s="4525"/>
      <c r="ACD80" s="4527"/>
      <c r="ACG80" s="54"/>
      <c r="ACH80" s="54"/>
      <c r="ACI80" s="54"/>
      <c r="ACJ80" s="54"/>
      <c r="ACM80" s="54"/>
      <c r="ACU80" s="4525"/>
      <c r="ACV80" s="4527"/>
      <c r="ACY80" s="54"/>
      <c r="ACZ80" s="54"/>
      <c r="ADA80" s="54"/>
      <c r="ADB80" s="54"/>
      <c r="ADE80" s="54"/>
      <c r="ADM80" s="4525"/>
      <c r="ADN80" s="4527"/>
      <c r="ADQ80" s="54"/>
      <c r="ADR80" s="54"/>
      <c r="ADS80" s="54"/>
      <c r="ADT80" s="54"/>
      <c r="ADW80" s="54"/>
      <c r="AEE80" s="4525"/>
      <c r="AEF80" s="4527"/>
      <c r="AEI80" s="54"/>
      <c r="AEJ80" s="54"/>
      <c r="AEK80" s="54"/>
      <c r="AEL80" s="54"/>
      <c r="AEO80" s="54"/>
      <c r="AEW80" s="4525"/>
      <c r="AEX80" s="4527"/>
      <c r="AFA80" s="54"/>
      <c r="AFB80" s="54"/>
      <c r="AFC80" s="54"/>
      <c r="AFD80" s="54"/>
      <c r="AFG80" s="54"/>
      <c r="AFO80" s="4525"/>
      <c r="AFP80" s="4527"/>
      <c r="AFS80" s="54"/>
      <c r="AFT80" s="54"/>
      <c r="AFU80" s="54"/>
      <c r="AFV80" s="54"/>
      <c r="AFY80" s="54"/>
      <c r="AGG80" s="4525"/>
      <c r="AGH80" s="4527"/>
      <c r="AGK80" s="54"/>
      <c r="AGL80" s="54"/>
      <c r="AGM80" s="54"/>
      <c r="AGN80" s="54"/>
      <c r="AGQ80" s="54"/>
      <c r="AGY80" s="4525"/>
      <c r="AGZ80" s="4527"/>
      <c r="AHC80" s="54"/>
      <c r="AHD80" s="54"/>
      <c r="AHE80" s="54"/>
      <c r="AHF80" s="54"/>
      <c r="AHI80" s="54"/>
      <c r="AHQ80" s="4525"/>
      <c r="AHR80" s="4527"/>
      <c r="AHU80" s="54"/>
      <c r="AHV80" s="54"/>
      <c r="AHW80" s="54"/>
      <c r="AHX80" s="54"/>
      <c r="AIA80" s="54"/>
      <c r="AII80" s="4525"/>
      <c r="AIJ80" s="4527"/>
      <c r="AIM80" s="54"/>
      <c r="AIN80" s="54"/>
      <c r="AIO80" s="54"/>
      <c r="AIP80" s="54"/>
      <c r="AIS80" s="54"/>
      <c r="AJA80" s="4525"/>
      <c r="AJB80" s="4527"/>
      <c r="AJE80" s="54"/>
      <c r="AJF80" s="54"/>
      <c r="AJG80" s="54"/>
      <c r="AJH80" s="54"/>
      <c r="AJK80" s="54"/>
      <c r="AJS80" s="4525"/>
      <c r="AJT80" s="4527"/>
      <c r="AJW80" s="54"/>
      <c r="AJX80" s="54"/>
      <c r="AJY80" s="54"/>
      <c r="AJZ80" s="54"/>
      <c r="AKC80" s="54"/>
      <c r="AKK80" s="4525"/>
      <c r="AKL80" s="4527"/>
      <c r="AKO80" s="54"/>
      <c r="AKP80" s="54"/>
      <c r="AKQ80" s="54"/>
      <c r="AKR80" s="54"/>
      <c r="AKU80" s="54"/>
      <c r="ALC80" s="4525"/>
      <c r="ALD80" s="4527"/>
      <c r="ALG80" s="54"/>
      <c r="ALH80" s="54"/>
      <c r="ALI80" s="54"/>
      <c r="ALJ80" s="54"/>
      <c r="ALM80" s="54"/>
      <c r="ALU80" s="4525"/>
      <c r="ALV80" s="4527"/>
      <c r="ALY80" s="54"/>
      <c r="ALZ80" s="54"/>
      <c r="AMA80" s="54"/>
      <c r="AMB80" s="54"/>
      <c r="AME80" s="54"/>
      <c r="AMM80" s="4525"/>
      <c r="AMN80" s="4527"/>
      <c r="AMQ80" s="54"/>
      <c r="AMR80" s="54"/>
      <c r="AMS80" s="54"/>
      <c r="AMT80" s="54"/>
      <c r="AMW80" s="54"/>
      <c r="ANE80" s="4525"/>
      <c r="ANF80" s="4527"/>
      <c r="ANI80" s="54"/>
      <c r="ANJ80" s="54"/>
      <c r="ANK80" s="54"/>
      <c r="ANL80" s="54"/>
      <c r="ANO80" s="54"/>
      <c r="ANW80" s="4525"/>
      <c r="ANX80" s="4527"/>
      <c r="AOA80" s="54"/>
      <c r="AOB80" s="54"/>
      <c r="AOC80" s="54"/>
      <c r="AOD80" s="54"/>
      <c r="AOG80" s="54"/>
      <c r="AOO80" s="4525"/>
      <c r="AOP80" s="4527"/>
      <c r="AOS80" s="54"/>
      <c r="AOT80" s="54"/>
      <c r="AOU80" s="54"/>
      <c r="AOV80" s="54"/>
      <c r="AOY80" s="54"/>
      <c r="APG80" s="4525"/>
      <c r="APH80" s="4527"/>
      <c r="APK80" s="54"/>
      <c r="APL80" s="54"/>
      <c r="APM80" s="54"/>
      <c r="APN80" s="54"/>
      <c r="APQ80" s="54"/>
      <c r="APY80" s="4525"/>
      <c r="APZ80" s="4527"/>
      <c r="AQC80" s="54"/>
      <c r="AQD80" s="54"/>
      <c r="AQE80" s="54"/>
      <c r="AQF80" s="54"/>
      <c r="AQI80" s="54"/>
      <c r="AQQ80" s="4525"/>
      <c r="AQR80" s="4527"/>
      <c r="AQU80" s="54"/>
      <c r="AQV80" s="54"/>
      <c r="AQW80" s="54"/>
      <c r="AQX80" s="54"/>
      <c r="ARA80" s="54"/>
      <c r="ARI80" s="4525"/>
      <c r="ARJ80" s="4527"/>
      <c r="ARM80" s="54"/>
      <c r="ARN80" s="54"/>
      <c r="ARO80" s="54"/>
      <c r="ARP80" s="54"/>
      <c r="ARS80" s="54"/>
      <c r="ASA80" s="4525"/>
      <c r="ASB80" s="4527"/>
      <c r="ASE80" s="54"/>
      <c r="ASF80" s="54"/>
      <c r="ASG80" s="54"/>
      <c r="ASH80" s="54"/>
      <c r="ASK80" s="54"/>
      <c r="ASS80" s="4525"/>
      <c r="AST80" s="4527"/>
      <c r="ASW80" s="54"/>
      <c r="ASX80" s="54"/>
      <c r="ASY80" s="54"/>
      <c r="ASZ80" s="54"/>
      <c r="ATC80" s="54"/>
      <c r="ATK80" s="4525"/>
      <c r="ATL80" s="4527"/>
      <c r="ATO80" s="54"/>
      <c r="ATP80" s="54"/>
      <c r="ATQ80" s="54"/>
      <c r="ATR80" s="54"/>
      <c r="ATU80" s="54"/>
      <c r="AUC80" s="4525"/>
      <c r="AUD80" s="4527"/>
      <c r="AUG80" s="54"/>
      <c r="AUH80" s="54"/>
      <c r="AUI80" s="54"/>
      <c r="AUJ80" s="54"/>
      <c r="AUM80" s="54"/>
      <c r="AUU80" s="4525"/>
      <c r="AUV80" s="4527"/>
      <c r="AUY80" s="54"/>
      <c r="AUZ80" s="54"/>
      <c r="AVA80" s="54"/>
      <c r="AVB80" s="54"/>
      <c r="AVE80" s="54"/>
      <c r="AVM80" s="4525"/>
      <c r="AVN80" s="4527"/>
      <c r="AVQ80" s="54"/>
      <c r="AVR80" s="54"/>
      <c r="AVS80" s="54"/>
      <c r="AVT80" s="54"/>
      <c r="AVW80" s="54"/>
      <c r="AWE80" s="4525"/>
      <c r="AWF80" s="4527"/>
      <c r="AWI80" s="54"/>
      <c r="AWJ80" s="54"/>
      <c r="AWK80" s="54"/>
      <c r="AWL80" s="54"/>
      <c r="AWO80" s="54"/>
      <c r="AWW80" s="4525"/>
      <c r="AWX80" s="4527"/>
      <c r="AXA80" s="54"/>
      <c r="AXB80" s="54"/>
      <c r="AXC80" s="54"/>
      <c r="AXD80" s="54"/>
      <c r="AXG80" s="54"/>
      <c r="AXO80" s="4525"/>
      <c r="AXP80" s="4527"/>
      <c r="AXS80" s="54"/>
      <c r="AXT80" s="54"/>
      <c r="AXU80" s="54"/>
      <c r="AXV80" s="54"/>
      <c r="AXY80" s="54"/>
      <c r="AYG80" s="4525"/>
      <c r="AYH80" s="4527"/>
      <c r="AYK80" s="54"/>
      <c r="AYL80" s="54"/>
      <c r="AYM80" s="54"/>
      <c r="AYN80" s="54"/>
      <c r="AYQ80" s="54"/>
      <c r="AYY80" s="4525"/>
      <c r="AYZ80" s="4527"/>
      <c r="AZC80" s="54"/>
      <c r="AZD80" s="54"/>
      <c r="AZE80" s="54"/>
      <c r="AZF80" s="54"/>
      <c r="AZI80" s="54"/>
      <c r="AZQ80" s="4525"/>
      <c r="AZR80" s="4527"/>
      <c r="AZU80" s="54"/>
      <c r="AZV80" s="54"/>
      <c r="AZW80" s="54"/>
      <c r="AZX80" s="54"/>
      <c r="BAA80" s="54"/>
      <c r="BAI80" s="4525"/>
      <c r="BAJ80" s="4527"/>
      <c r="BAM80" s="54"/>
      <c r="BAN80" s="54"/>
      <c r="BAO80" s="54"/>
      <c r="BAP80" s="54"/>
      <c r="BAS80" s="54"/>
      <c r="BBA80" s="4525"/>
      <c r="BBB80" s="4527"/>
      <c r="BBE80" s="54"/>
      <c r="BBF80" s="54"/>
      <c r="BBG80" s="54"/>
      <c r="BBH80" s="54"/>
      <c r="BBK80" s="54"/>
      <c r="BBS80" s="4525"/>
      <c r="BBT80" s="4527"/>
      <c r="BBW80" s="54"/>
      <c r="BBX80" s="54"/>
      <c r="BBY80" s="54"/>
      <c r="BBZ80" s="54"/>
      <c r="BCC80" s="54"/>
      <c r="BCK80" s="4525"/>
      <c r="BCL80" s="4527"/>
      <c r="BCO80" s="54"/>
      <c r="BCP80" s="54"/>
      <c r="BCQ80" s="54"/>
      <c r="BCR80" s="54"/>
      <c r="BCU80" s="54"/>
      <c r="BDC80" s="4525"/>
      <c r="BDD80" s="4527"/>
      <c r="BDG80" s="54"/>
      <c r="BDH80" s="54"/>
      <c r="BDI80" s="54"/>
      <c r="BDJ80" s="54"/>
      <c r="BDM80" s="54"/>
      <c r="BDU80" s="4525"/>
      <c r="BDV80" s="4527"/>
      <c r="BDY80" s="54"/>
      <c r="BDZ80" s="54"/>
      <c r="BEA80" s="54"/>
      <c r="BEB80" s="54"/>
      <c r="BEE80" s="54"/>
      <c r="BEM80" s="4525"/>
      <c r="BEN80" s="4527"/>
      <c r="BEQ80" s="54"/>
      <c r="BER80" s="54"/>
      <c r="BES80" s="54"/>
      <c r="BET80" s="54"/>
      <c r="BEW80" s="54"/>
      <c r="BFE80" s="4525"/>
      <c r="BFF80" s="4527"/>
      <c r="BFI80" s="54"/>
      <c r="BFJ80" s="54"/>
      <c r="BFK80" s="54"/>
      <c r="BFL80" s="54"/>
      <c r="BFO80" s="54"/>
      <c r="BFW80" s="4525"/>
      <c r="BFX80" s="4527"/>
      <c r="BGA80" s="54"/>
      <c r="BGB80" s="54"/>
      <c r="BGC80" s="54"/>
      <c r="BGD80" s="54"/>
      <c r="BGG80" s="54"/>
      <c r="BGO80" s="4525"/>
      <c r="BGP80" s="4527"/>
      <c r="BGS80" s="54"/>
      <c r="BGT80" s="54"/>
      <c r="BGU80" s="54"/>
      <c r="BGV80" s="54"/>
      <c r="BGY80" s="54"/>
      <c r="BHG80" s="4525"/>
      <c r="BHH80" s="4527"/>
      <c r="BHK80" s="54"/>
      <c r="BHL80" s="54"/>
      <c r="BHM80" s="54"/>
      <c r="BHN80" s="54"/>
      <c r="BHQ80" s="54"/>
      <c r="BHY80" s="4525"/>
      <c r="BHZ80" s="4527"/>
      <c r="BIC80" s="54"/>
      <c r="BID80" s="54"/>
      <c r="BIE80" s="54"/>
      <c r="BIF80" s="54"/>
      <c r="BII80" s="54"/>
      <c r="BIQ80" s="4525"/>
      <c r="BIR80" s="4527"/>
      <c r="BIU80" s="54"/>
      <c r="BIV80" s="54"/>
      <c r="BIW80" s="54"/>
      <c r="BIX80" s="54"/>
      <c r="BJA80" s="54"/>
      <c r="BJI80" s="4525"/>
      <c r="BJJ80" s="4527"/>
      <c r="BJM80" s="54"/>
      <c r="BJN80" s="54"/>
      <c r="BJO80" s="54"/>
      <c r="BJP80" s="54"/>
      <c r="BJS80" s="54"/>
      <c r="BKA80" s="4525"/>
      <c r="BKB80" s="4527"/>
      <c r="BKE80" s="54"/>
      <c r="BKF80" s="54"/>
      <c r="BKG80" s="54"/>
      <c r="BKH80" s="54"/>
      <c r="BKK80" s="54"/>
      <c r="BKS80" s="4525"/>
      <c r="BKT80" s="4527"/>
      <c r="BKW80" s="54"/>
      <c r="BKX80" s="54"/>
      <c r="BKY80" s="54"/>
      <c r="BKZ80" s="54"/>
      <c r="BLC80" s="54"/>
      <c r="BLK80" s="4525"/>
      <c r="BLL80" s="4527"/>
      <c r="BLO80" s="54"/>
      <c r="BLP80" s="54"/>
      <c r="BLQ80" s="54"/>
      <c r="BLR80" s="54"/>
      <c r="BLU80" s="54"/>
      <c r="BMC80" s="4525"/>
      <c r="BMD80" s="4527"/>
      <c r="BMG80" s="54"/>
      <c r="BMH80" s="54"/>
      <c r="BMI80" s="54"/>
      <c r="BMJ80" s="54"/>
      <c r="BMM80" s="54"/>
      <c r="BMU80" s="4525"/>
      <c r="BMV80" s="4527"/>
      <c r="BMY80" s="54"/>
      <c r="BMZ80" s="54"/>
      <c r="BNA80" s="54"/>
      <c r="BNB80" s="54"/>
      <c r="BNE80" s="54"/>
      <c r="BNM80" s="4525"/>
      <c r="BNN80" s="4527"/>
      <c r="BNQ80" s="54"/>
      <c r="BNR80" s="54"/>
      <c r="BNS80" s="54"/>
      <c r="BNT80" s="54"/>
      <c r="BNW80" s="54"/>
      <c r="BOE80" s="4525"/>
      <c r="BOF80" s="4527"/>
      <c r="BOI80" s="54"/>
      <c r="BOJ80" s="54"/>
      <c r="BOK80" s="54"/>
      <c r="BOL80" s="54"/>
      <c r="BOO80" s="54"/>
      <c r="BOW80" s="4525"/>
      <c r="BOX80" s="4527"/>
      <c r="BPA80" s="54"/>
      <c r="BPB80" s="54"/>
      <c r="BPC80" s="54"/>
      <c r="BPD80" s="54"/>
      <c r="BPG80" s="54"/>
      <c r="BPO80" s="4525"/>
      <c r="BPP80" s="4527"/>
      <c r="BPS80" s="54"/>
      <c r="BPT80" s="54"/>
      <c r="BPU80" s="54"/>
      <c r="BPV80" s="54"/>
      <c r="BPY80" s="54"/>
      <c r="BQG80" s="4525"/>
      <c r="BQH80" s="4527"/>
      <c r="BQK80" s="54"/>
      <c r="BQL80" s="54"/>
      <c r="BQM80" s="54"/>
      <c r="BQN80" s="54"/>
      <c r="BQQ80" s="54"/>
      <c r="BQY80" s="4525"/>
      <c r="BQZ80" s="4527"/>
      <c r="BRC80" s="54"/>
      <c r="BRD80" s="54"/>
      <c r="BRE80" s="54"/>
      <c r="BRF80" s="54"/>
      <c r="BRI80" s="54"/>
      <c r="BRQ80" s="4525"/>
      <c r="BRR80" s="4527"/>
      <c r="BRU80" s="54"/>
      <c r="BRV80" s="54"/>
      <c r="BRW80" s="54"/>
      <c r="BRX80" s="54"/>
      <c r="BSA80" s="54"/>
      <c r="BSI80" s="4525"/>
      <c r="BSJ80" s="4527"/>
      <c r="BSM80" s="54"/>
      <c r="BSN80" s="54"/>
      <c r="BSO80" s="54"/>
      <c r="BSP80" s="54"/>
      <c r="BSS80" s="54"/>
      <c r="BTA80" s="4525"/>
      <c r="BTB80" s="4527"/>
      <c r="BTE80" s="54"/>
      <c r="BTF80" s="54"/>
      <c r="BTG80" s="54"/>
      <c r="BTH80" s="54"/>
      <c r="BTK80" s="54"/>
      <c r="BTS80" s="4525"/>
      <c r="BTT80" s="4527"/>
      <c r="BTW80" s="54"/>
      <c r="BTX80" s="54"/>
      <c r="BTY80" s="54"/>
      <c r="BTZ80" s="54"/>
      <c r="BUC80" s="54"/>
      <c r="BUK80" s="4525"/>
      <c r="BUL80" s="4527"/>
      <c r="BUO80" s="54"/>
      <c r="BUP80" s="54"/>
      <c r="BUQ80" s="54"/>
      <c r="BUR80" s="54"/>
      <c r="BUU80" s="54"/>
      <c r="BVC80" s="4525"/>
      <c r="BVD80" s="4527"/>
      <c r="BVG80" s="54"/>
      <c r="BVH80" s="54"/>
      <c r="BVI80" s="54"/>
      <c r="BVJ80" s="54"/>
      <c r="BVM80" s="54"/>
      <c r="BVU80" s="4525"/>
      <c r="BVV80" s="4527"/>
      <c r="BVY80" s="54"/>
      <c r="BVZ80" s="54"/>
      <c r="BWA80" s="54"/>
      <c r="BWB80" s="54"/>
      <c r="BWE80" s="54"/>
      <c r="BWM80" s="4525"/>
      <c r="BWN80" s="4527"/>
      <c r="BWQ80" s="54"/>
      <c r="BWR80" s="54"/>
      <c r="BWS80" s="54"/>
      <c r="BWT80" s="54"/>
      <c r="BWW80" s="54"/>
      <c r="BXE80" s="4525"/>
      <c r="BXF80" s="4527"/>
      <c r="BXI80" s="54"/>
      <c r="BXJ80" s="54"/>
      <c r="BXK80" s="54"/>
      <c r="BXL80" s="54"/>
      <c r="BXO80" s="54"/>
      <c r="BXW80" s="4525"/>
      <c r="BXX80" s="4527"/>
      <c r="BYA80" s="54"/>
      <c r="BYB80" s="54"/>
      <c r="BYC80" s="54"/>
      <c r="BYD80" s="54"/>
      <c r="BYG80" s="54"/>
      <c r="BYO80" s="4525"/>
      <c r="BYP80" s="4527"/>
      <c r="BYS80" s="54"/>
      <c r="BYT80" s="54"/>
      <c r="BYU80" s="54"/>
      <c r="BYV80" s="54"/>
      <c r="BYY80" s="54"/>
      <c r="BZG80" s="4525"/>
      <c r="BZH80" s="4527"/>
      <c r="BZK80" s="54"/>
      <c r="BZL80" s="54"/>
      <c r="BZM80" s="54"/>
      <c r="BZN80" s="54"/>
      <c r="BZQ80" s="54"/>
      <c r="BZY80" s="4525"/>
      <c r="BZZ80" s="4527"/>
      <c r="CAC80" s="54"/>
      <c r="CAD80" s="54"/>
      <c r="CAE80" s="54"/>
      <c r="CAF80" s="54"/>
      <c r="CAI80" s="54"/>
      <c r="CAQ80" s="4525"/>
      <c r="CAR80" s="4527"/>
      <c r="CAU80" s="54"/>
      <c r="CAV80" s="54"/>
      <c r="CAW80" s="54"/>
      <c r="CAX80" s="54"/>
      <c r="CBA80" s="54"/>
      <c r="CBI80" s="4525"/>
      <c r="CBJ80" s="4527"/>
      <c r="CBM80" s="54"/>
      <c r="CBN80" s="54"/>
      <c r="CBO80" s="54"/>
      <c r="CBP80" s="54"/>
      <c r="CBS80" s="54"/>
      <c r="CCA80" s="4525"/>
      <c r="CCB80" s="4527"/>
      <c r="CCE80" s="54"/>
      <c r="CCF80" s="54"/>
      <c r="CCG80" s="54"/>
      <c r="CCH80" s="54"/>
      <c r="CCK80" s="54"/>
      <c r="CCS80" s="4525"/>
      <c r="CCT80" s="4527"/>
      <c r="CCW80" s="54"/>
      <c r="CCX80" s="54"/>
      <c r="CCY80" s="54"/>
      <c r="CCZ80" s="54"/>
      <c r="CDC80" s="54"/>
      <c r="CDK80" s="4525"/>
      <c r="CDL80" s="4527"/>
      <c r="CDO80" s="54"/>
      <c r="CDP80" s="54"/>
      <c r="CDQ80" s="54"/>
      <c r="CDR80" s="54"/>
      <c r="CDU80" s="54"/>
      <c r="CEC80" s="4525"/>
      <c r="CED80" s="4527"/>
      <c r="CEG80" s="54"/>
      <c r="CEH80" s="54"/>
      <c r="CEI80" s="54"/>
      <c r="CEJ80" s="54"/>
      <c r="CEM80" s="54"/>
      <c r="CEU80" s="4525"/>
      <c r="CEV80" s="4527"/>
      <c r="CEY80" s="54"/>
      <c r="CEZ80" s="54"/>
      <c r="CFA80" s="54"/>
      <c r="CFB80" s="54"/>
      <c r="CFE80" s="54"/>
      <c r="CFM80" s="4525"/>
      <c r="CFN80" s="4527"/>
      <c r="CFQ80" s="54"/>
      <c r="CFR80" s="54"/>
      <c r="CFS80" s="54"/>
      <c r="CFT80" s="54"/>
      <c r="CFW80" s="54"/>
      <c r="CGE80" s="4525"/>
      <c r="CGF80" s="4527"/>
      <c r="CGI80" s="54"/>
      <c r="CGJ80" s="54"/>
      <c r="CGK80" s="54"/>
      <c r="CGL80" s="54"/>
      <c r="CGO80" s="54"/>
      <c r="CGW80" s="4525"/>
      <c r="CGX80" s="4527"/>
      <c r="CHA80" s="54"/>
      <c r="CHB80" s="54"/>
      <c r="CHC80" s="54"/>
      <c r="CHD80" s="54"/>
      <c r="CHG80" s="54"/>
      <c r="CHO80" s="4525"/>
      <c r="CHP80" s="4527"/>
      <c r="CHS80" s="54"/>
      <c r="CHT80" s="54"/>
      <c r="CHU80" s="54"/>
      <c r="CHV80" s="54"/>
      <c r="CHY80" s="54"/>
      <c r="CIG80" s="4525"/>
      <c r="CIH80" s="4527"/>
      <c r="CIK80" s="54"/>
      <c r="CIL80" s="54"/>
      <c r="CIM80" s="54"/>
      <c r="CIN80" s="54"/>
      <c r="CIQ80" s="54"/>
      <c r="CIY80" s="4525"/>
      <c r="CIZ80" s="4527"/>
      <c r="CJC80" s="54"/>
      <c r="CJD80" s="54"/>
      <c r="CJE80" s="54"/>
      <c r="CJF80" s="54"/>
      <c r="CJI80" s="54"/>
      <c r="CJQ80" s="4525"/>
      <c r="CJR80" s="4527"/>
      <c r="CJU80" s="54"/>
      <c r="CJV80" s="54"/>
      <c r="CJW80" s="54"/>
      <c r="CJX80" s="54"/>
      <c r="CKA80" s="54"/>
      <c r="CKI80" s="4525"/>
      <c r="CKJ80" s="4527"/>
      <c r="CKM80" s="54"/>
      <c r="CKN80" s="54"/>
      <c r="CKO80" s="54"/>
      <c r="CKP80" s="54"/>
      <c r="CKS80" s="54"/>
      <c r="CLA80" s="4525"/>
      <c r="CLB80" s="4527"/>
      <c r="CLE80" s="54"/>
      <c r="CLF80" s="54"/>
      <c r="CLG80" s="54"/>
      <c r="CLH80" s="54"/>
      <c r="CLK80" s="54"/>
      <c r="CLS80" s="4525"/>
      <c r="CLT80" s="4527"/>
      <c r="CLW80" s="54"/>
      <c r="CLX80" s="54"/>
      <c r="CLY80" s="54"/>
      <c r="CLZ80" s="54"/>
      <c r="CMC80" s="54"/>
      <c r="CMK80" s="4525"/>
      <c r="CML80" s="4527"/>
      <c r="CMO80" s="54"/>
      <c r="CMP80" s="54"/>
      <c r="CMQ80" s="54"/>
      <c r="CMR80" s="54"/>
      <c r="CMU80" s="54"/>
      <c r="CNC80" s="4525"/>
      <c r="CND80" s="4527"/>
      <c r="CNG80" s="54"/>
      <c r="CNH80" s="54"/>
      <c r="CNI80" s="54"/>
      <c r="CNJ80" s="54"/>
      <c r="CNM80" s="54"/>
      <c r="CNU80" s="4525"/>
      <c r="CNV80" s="4527"/>
      <c r="CNY80" s="54"/>
      <c r="CNZ80" s="54"/>
      <c r="COA80" s="54"/>
      <c r="COB80" s="54"/>
      <c r="COE80" s="54"/>
      <c r="COM80" s="4525"/>
      <c r="CON80" s="4527"/>
      <c r="COQ80" s="54"/>
      <c r="COR80" s="54"/>
      <c r="COS80" s="54"/>
      <c r="COT80" s="54"/>
      <c r="COW80" s="54"/>
      <c r="CPE80" s="4525"/>
      <c r="CPF80" s="4527"/>
      <c r="CPI80" s="54"/>
      <c r="CPJ80" s="54"/>
      <c r="CPK80" s="54"/>
      <c r="CPL80" s="54"/>
      <c r="CPO80" s="54"/>
      <c r="CPW80" s="4525"/>
      <c r="CPX80" s="4527"/>
      <c r="CQA80" s="54"/>
      <c r="CQB80" s="54"/>
      <c r="CQC80" s="54"/>
      <c r="CQD80" s="54"/>
      <c r="CQG80" s="54"/>
      <c r="CQO80" s="4525"/>
      <c r="CQP80" s="4527"/>
      <c r="CQS80" s="54"/>
      <c r="CQT80" s="54"/>
      <c r="CQU80" s="54"/>
      <c r="CQV80" s="54"/>
      <c r="CQY80" s="54"/>
      <c r="CRG80" s="4525"/>
      <c r="CRH80" s="4527"/>
      <c r="CRK80" s="54"/>
      <c r="CRL80" s="54"/>
      <c r="CRM80" s="54"/>
      <c r="CRN80" s="54"/>
      <c r="CRQ80" s="54"/>
      <c r="CRY80" s="4525"/>
      <c r="CRZ80" s="4527"/>
      <c r="CSC80" s="54"/>
      <c r="CSD80" s="54"/>
      <c r="CSE80" s="54"/>
      <c r="CSF80" s="54"/>
      <c r="CSI80" s="54"/>
      <c r="CSQ80" s="4525"/>
      <c r="CSR80" s="4527"/>
      <c r="CSU80" s="54"/>
      <c r="CSV80" s="54"/>
      <c r="CSW80" s="54"/>
      <c r="CSX80" s="54"/>
      <c r="CTA80" s="54"/>
      <c r="CTI80" s="4525"/>
      <c r="CTJ80" s="4527"/>
      <c r="CTM80" s="54"/>
      <c r="CTN80" s="54"/>
      <c r="CTO80" s="54"/>
      <c r="CTP80" s="54"/>
      <c r="CTS80" s="54"/>
      <c r="CUA80" s="4525"/>
      <c r="CUB80" s="4527"/>
      <c r="CUE80" s="54"/>
      <c r="CUF80" s="54"/>
      <c r="CUG80" s="54"/>
      <c r="CUH80" s="54"/>
      <c r="CUK80" s="54"/>
      <c r="CUS80" s="4525"/>
      <c r="CUT80" s="4527"/>
      <c r="CUW80" s="54"/>
      <c r="CUX80" s="54"/>
      <c r="CUY80" s="54"/>
      <c r="CUZ80" s="54"/>
      <c r="CVC80" s="54"/>
      <c r="CVK80" s="4525"/>
      <c r="CVL80" s="4527"/>
      <c r="CVO80" s="54"/>
      <c r="CVP80" s="54"/>
      <c r="CVQ80" s="54"/>
      <c r="CVR80" s="54"/>
      <c r="CVU80" s="54"/>
      <c r="CWC80" s="4525"/>
      <c r="CWD80" s="4527"/>
      <c r="CWG80" s="54"/>
      <c r="CWH80" s="54"/>
      <c r="CWI80" s="54"/>
      <c r="CWJ80" s="54"/>
      <c r="CWM80" s="54"/>
      <c r="CWU80" s="4525"/>
      <c r="CWV80" s="4527"/>
      <c r="CWY80" s="54"/>
      <c r="CWZ80" s="54"/>
      <c r="CXA80" s="54"/>
      <c r="CXB80" s="54"/>
      <c r="CXE80" s="54"/>
      <c r="CXM80" s="4525"/>
      <c r="CXN80" s="4527"/>
      <c r="CXQ80" s="54"/>
      <c r="CXR80" s="54"/>
      <c r="CXS80" s="54"/>
      <c r="CXT80" s="54"/>
      <c r="CXW80" s="54"/>
      <c r="CYE80" s="4525"/>
      <c r="CYF80" s="4527"/>
      <c r="CYI80" s="54"/>
      <c r="CYJ80" s="54"/>
      <c r="CYK80" s="54"/>
      <c r="CYL80" s="54"/>
      <c r="CYO80" s="54"/>
      <c r="CYW80" s="4525"/>
      <c r="CYX80" s="4527"/>
      <c r="CZA80" s="54"/>
      <c r="CZB80" s="54"/>
      <c r="CZC80" s="54"/>
      <c r="CZD80" s="54"/>
      <c r="CZG80" s="54"/>
      <c r="CZO80" s="4525"/>
      <c r="CZP80" s="4527"/>
      <c r="CZS80" s="54"/>
      <c r="CZT80" s="54"/>
      <c r="CZU80" s="54"/>
      <c r="CZV80" s="54"/>
      <c r="CZY80" s="54"/>
      <c r="DAG80" s="4525"/>
      <c r="DAH80" s="4527"/>
      <c r="DAK80" s="54"/>
      <c r="DAL80" s="54"/>
      <c r="DAM80" s="54"/>
      <c r="DAN80" s="54"/>
      <c r="DAQ80" s="54"/>
      <c r="DAY80" s="4525"/>
      <c r="DAZ80" s="4527"/>
      <c r="DBC80" s="54"/>
      <c r="DBD80" s="54"/>
      <c r="DBE80" s="54"/>
      <c r="DBF80" s="54"/>
      <c r="DBI80" s="54"/>
      <c r="DBQ80" s="4525"/>
      <c r="DBR80" s="4527"/>
      <c r="DBU80" s="54"/>
      <c r="DBV80" s="54"/>
      <c r="DBW80" s="54"/>
      <c r="DBX80" s="54"/>
      <c r="DCA80" s="54"/>
      <c r="DCI80" s="4525"/>
      <c r="DCJ80" s="4527"/>
      <c r="DCM80" s="54"/>
      <c r="DCN80" s="54"/>
      <c r="DCO80" s="54"/>
      <c r="DCP80" s="54"/>
      <c r="DCS80" s="54"/>
      <c r="DDA80" s="4525"/>
      <c r="DDB80" s="4527"/>
      <c r="DDE80" s="54"/>
      <c r="DDF80" s="54"/>
      <c r="DDG80" s="54"/>
      <c r="DDH80" s="54"/>
      <c r="DDK80" s="54"/>
      <c r="DDS80" s="4525"/>
      <c r="DDT80" s="4527"/>
      <c r="DDW80" s="54"/>
      <c r="DDX80" s="54"/>
      <c r="DDY80" s="54"/>
      <c r="DDZ80" s="54"/>
      <c r="DEC80" s="54"/>
      <c r="DEK80" s="4525"/>
      <c r="DEL80" s="4527"/>
      <c r="DEO80" s="54"/>
      <c r="DEP80" s="54"/>
      <c r="DEQ80" s="54"/>
      <c r="DER80" s="54"/>
      <c r="DEU80" s="54"/>
      <c r="DFC80" s="4525"/>
      <c r="DFD80" s="4527"/>
      <c r="DFG80" s="54"/>
      <c r="DFH80" s="54"/>
      <c r="DFI80" s="54"/>
      <c r="DFJ80" s="54"/>
      <c r="DFM80" s="54"/>
      <c r="DFU80" s="4525"/>
      <c r="DFV80" s="4527"/>
      <c r="DFY80" s="54"/>
      <c r="DFZ80" s="54"/>
      <c r="DGA80" s="54"/>
      <c r="DGB80" s="54"/>
      <c r="DGE80" s="54"/>
      <c r="DGM80" s="4525"/>
      <c r="DGN80" s="4527"/>
      <c r="DGQ80" s="54"/>
      <c r="DGR80" s="54"/>
      <c r="DGS80" s="54"/>
      <c r="DGT80" s="54"/>
      <c r="DGW80" s="54"/>
      <c r="DHE80" s="4525"/>
      <c r="DHF80" s="4527"/>
      <c r="DHI80" s="54"/>
      <c r="DHJ80" s="54"/>
      <c r="DHK80" s="54"/>
      <c r="DHL80" s="54"/>
      <c r="DHO80" s="54"/>
      <c r="DHW80" s="4525"/>
      <c r="DHX80" s="4527"/>
      <c r="DIA80" s="54"/>
      <c r="DIB80" s="54"/>
      <c r="DIC80" s="54"/>
      <c r="DID80" s="54"/>
      <c r="DIG80" s="54"/>
      <c r="DIO80" s="4525"/>
      <c r="DIP80" s="4527"/>
      <c r="DIS80" s="54"/>
      <c r="DIT80" s="54"/>
      <c r="DIU80" s="54"/>
      <c r="DIV80" s="54"/>
      <c r="DIY80" s="54"/>
      <c r="DJG80" s="4525"/>
      <c r="DJH80" s="4527"/>
      <c r="DJK80" s="54"/>
      <c r="DJL80" s="54"/>
      <c r="DJM80" s="54"/>
      <c r="DJN80" s="54"/>
      <c r="DJQ80" s="54"/>
      <c r="DJY80" s="4525"/>
      <c r="DJZ80" s="4527"/>
      <c r="DKC80" s="54"/>
      <c r="DKD80" s="54"/>
      <c r="DKE80" s="54"/>
      <c r="DKF80" s="54"/>
      <c r="DKI80" s="54"/>
      <c r="DKQ80" s="4525"/>
      <c r="DKR80" s="4527"/>
      <c r="DKU80" s="54"/>
      <c r="DKV80" s="54"/>
      <c r="DKW80" s="54"/>
      <c r="DKX80" s="54"/>
      <c r="DLA80" s="54"/>
      <c r="DLI80" s="4525"/>
      <c r="DLJ80" s="4527"/>
      <c r="DLM80" s="54"/>
      <c r="DLN80" s="54"/>
      <c r="DLO80" s="54"/>
      <c r="DLP80" s="54"/>
      <c r="DLS80" s="54"/>
      <c r="DMA80" s="4525"/>
      <c r="DMB80" s="4527"/>
      <c r="DME80" s="54"/>
      <c r="DMF80" s="54"/>
      <c r="DMG80" s="54"/>
      <c r="DMH80" s="54"/>
      <c r="DMK80" s="54"/>
      <c r="DMS80" s="4525"/>
      <c r="DMT80" s="4527"/>
      <c r="DMW80" s="54"/>
      <c r="DMX80" s="54"/>
      <c r="DMY80" s="54"/>
      <c r="DMZ80" s="54"/>
      <c r="DNC80" s="54"/>
      <c r="DNK80" s="4525"/>
      <c r="DNL80" s="4527"/>
      <c r="DNO80" s="54"/>
      <c r="DNP80" s="54"/>
      <c r="DNQ80" s="54"/>
      <c r="DNR80" s="54"/>
      <c r="DNU80" s="54"/>
      <c r="DOC80" s="4525"/>
      <c r="DOD80" s="4527"/>
      <c r="DOG80" s="54"/>
      <c r="DOH80" s="54"/>
      <c r="DOI80" s="54"/>
      <c r="DOJ80" s="54"/>
      <c r="DOM80" s="54"/>
      <c r="DOU80" s="4525"/>
      <c r="DOV80" s="4527"/>
      <c r="DOY80" s="54"/>
      <c r="DOZ80" s="54"/>
      <c r="DPA80" s="54"/>
      <c r="DPB80" s="54"/>
      <c r="DPE80" s="54"/>
      <c r="DPM80" s="4525"/>
      <c r="DPN80" s="4527"/>
      <c r="DPQ80" s="54"/>
      <c r="DPR80" s="54"/>
      <c r="DPS80" s="54"/>
      <c r="DPT80" s="54"/>
      <c r="DPW80" s="54"/>
      <c r="DQE80" s="4525"/>
      <c r="DQF80" s="4527"/>
      <c r="DQI80" s="54"/>
      <c r="DQJ80" s="54"/>
      <c r="DQK80" s="54"/>
      <c r="DQL80" s="54"/>
      <c r="DQO80" s="54"/>
      <c r="DQW80" s="4525"/>
      <c r="DQX80" s="4527"/>
      <c r="DRA80" s="54"/>
      <c r="DRB80" s="54"/>
      <c r="DRC80" s="54"/>
      <c r="DRD80" s="54"/>
      <c r="DRG80" s="54"/>
      <c r="DRO80" s="4525"/>
      <c r="DRP80" s="4527"/>
      <c r="DRS80" s="54"/>
      <c r="DRT80" s="54"/>
      <c r="DRU80" s="54"/>
      <c r="DRV80" s="54"/>
      <c r="DRY80" s="54"/>
      <c r="DSG80" s="4525"/>
      <c r="DSH80" s="4527"/>
      <c r="DSK80" s="54"/>
      <c r="DSL80" s="54"/>
      <c r="DSM80" s="54"/>
      <c r="DSN80" s="54"/>
      <c r="DSQ80" s="54"/>
      <c r="DSY80" s="4525"/>
      <c r="DSZ80" s="4527"/>
      <c r="DTC80" s="54"/>
      <c r="DTD80" s="54"/>
      <c r="DTE80" s="54"/>
      <c r="DTF80" s="54"/>
      <c r="DTI80" s="54"/>
      <c r="DTQ80" s="4525"/>
      <c r="DTR80" s="4527"/>
      <c r="DTU80" s="54"/>
      <c r="DTV80" s="54"/>
      <c r="DTW80" s="54"/>
      <c r="DTX80" s="54"/>
      <c r="DUA80" s="54"/>
      <c r="DUI80" s="4525"/>
      <c r="DUJ80" s="4527"/>
      <c r="DUM80" s="54"/>
      <c r="DUN80" s="54"/>
      <c r="DUO80" s="54"/>
      <c r="DUP80" s="54"/>
      <c r="DUS80" s="54"/>
      <c r="DVA80" s="4525"/>
      <c r="DVB80" s="4527"/>
      <c r="DVE80" s="54"/>
      <c r="DVF80" s="54"/>
      <c r="DVG80" s="54"/>
      <c r="DVH80" s="54"/>
      <c r="DVK80" s="54"/>
      <c r="DVS80" s="4525"/>
      <c r="DVT80" s="4527"/>
      <c r="DVW80" s="54"/>
      <c r="DVX80" s="54"/>
      <c r="DVY80" s="54"/>
      <c r="DVZ80" s="54"/>
      <c r="DWC80" s="54"/>
      <c r="DWK80" s="4525"/>
      <c r="DWL80" s="4527"/>
      <c r="DWO80" s="54"/>
      <c r="DWP80" s="54"/>
      <c r="DWQ80" s="54"/>
      <c r="DWR80" s="54"/>
      <c r="DWU80" s="54"/>
      <c r="DXC80" s="4525"/>
      <c r="DXD80" s="4527"/>
      <c r="DXG80" s="54"/>
      <c r="DXH80" s="54"/>
      <c r="DXI80" s="54"/>
      <c r="DXJ80" s="54"/>
      <c r="DXM80" s="54"/>
      <c r="DXU80" s="4525"/>
      <c r="DXV80" s="4527"/>
      <c r="DXY80" s="54"/>
      <c r="DXZ80" s="54"/>
      <c r="DYA80" s="54"/>
      <c r="DYB80" s="54"/>
      <c r="DYE80" s="54"/>
      <c r="DYM80" s="4525"/>
      <c r="DYN80" s="4527"/>
      <c r="DYQ80" s="54"/>
      <c r="DYR80" s="54"/>
      <c r="DYS80" s="54"/>
      <c r="DYT80" s="54"/>
      <c r="DYW80" s="54"/>
      <c r="DZE80" s="4525"/>
      <c r="DZF80" s="4527"/>
      <c r="DZI80" s="54"/>
      <c r="DZJ80" s="54"/>
      <c r="DZK80" s="54"/>
      <c r="DZL80" s="54"/>
      <c r="DZO80" s="54"/>
      <c r="DZW80" s="4525"/>
      <c r="DZX80" s="4527"/>
      <c r="EAA80" s="54"/>
      <c r="EAB80" s="54"/>
      <c r="EAC80" s="54"/>
      <c r="EAD80" s="54"/>
      <c r="EAG80" s="54"/>
      <c r="EAO80" s="4525"/>
      <c r="EAP80" s="4527"/>
      <c r="EAS80" s="54"/>
      <c r="EAT80" s="54"/>
      <c r="EAU80" s="54"/>
      <c r="EAV80" s="54"/>
      <c r="EAY80" s="54"/>
      <c r="EBG80" s="4525"/>
      <c r="EBH80" s="4527"/>
      <c r="EBK80" s="54"/>
      <c r="EBL80" s="54"/>
      <c r="EBM80" s="54"/>
      <c r="EBN80" s="54"/>
      <c r="EBQ80" s="54"/>
      <c r="EBY80" s="4525"/>
      <c r="EBZ80" s="4527"/>
      <c r="ECC80" s="54"/>
      <c r="ECD80" s="54"/>
      <c r="ECE80" s="54"/>
      <c r="ECF80" s="54"/>
      <c r="ECI80" s="54"/>
      <c r="ECQ80" s="4525"/>
      <c r="ECR80" s="4527"/>
      <c r="ECU80" s="54"/>
      <c r="ECV80" s="54"/>
      <c r="ECW80" s="54"/>
      <c r="ECX80" s="54"/>
      <c r="EDA80" s="54"/>
      <c r="EDI80" s="4525"/>
      <c r="EDJ80" s="4527"/>
      <c r="EDM80" s="54"/>
      <c r="EDN80" s="54"/>
      <c r="EDO80" s="54"/>
      <c r="EDP80" s="54"/>
      <c r="EDS80" s="54"/>
      <c r="EEA80" s="4525"/>
      <c r="EEB80" s="4527"/>
      <c r="EEE80" s="54"/>
      <c r="EEF80" s="54"/>
      <c r="EEG80" s="54"/>
      <c r="EEH80" s="54"/>
      <c r="EEK80" s="54"/>
      <c r="EES80" s="4525"/>
      <c r="EET80" s="4527"/>
      <c r="EEW80" s="54"/>
      <c r="EEX80" s="54"/>
      <c r="EEY80" s="54"/>
      <c r="EEZ80" s="54"/>
      <c r="EFC80" s="54"/>
      <c r="EFK80" s="4525"/>
      <c r="EFL80" s="4527"/>
      <c r="EFO80" s="54"/>
      <c r="EFP80" s="54"/>
      <c r="EFQ80" s="54"/>
      <c r="EFR80" s="54"/>
      <c r="EFU80" s="54"/>
      <c r="EGC80" s="4525"/>
      <c r="EGD80" s="4527"/>
      <c r="EGG80" s="54"/>
      <c r="EGH80" s="54"/>
      <c r="EGI80" s="54"/>
      <c r="EGJ80" s="54"/>
      <c r="EGM80" s="54"/>
      <c r="EGU80" s="4525"/>
      <c r="EGV80" s="4527"/>
      <c r="EGY80" s="54"/>
      <c r="EGZ80" s="54"/>
      <c r="EHA80" s="54"/>
      <c r="EHB80" s="54"/>
      <c r="EHE80" s="54"/>
      <c r="EHM80" s="4525"/>
      <c r="EHN80" s="4527"/>
      <c r="EHQ80" s="54"/>
      <c r="EHR80" s="54"/>
      <c r="EHS80" s="54"/>
      <c r="EHT80" s="54"/>
      <c r="EHW80" s="54"/>
      <c r="EIE80" s="4525"/>
      <c r="EIF80" s="4527"/>
      <c r="EII80" s="54"/>
      <c r="EIJ80" s="54"/>
      <c r="EIK80" s="54"/>
      <c r="EIL80" s="54"/>
      <c r="EIO80" s="54"/>
      <c r="EIW80" s="4525"/>
      <c r="EIX80" s="4527"/>
      <c r="EJA80" s="54"/>
      <c r="EJB80" s="54"/>
      <c r="EJC80" s="54"/>
      <c r="EJD80" s="54"/>
      <c r="EJG80" s="54"/>
      <c r="EJO80" s="4525"/>
      <c r="EJP80" s="4527"/>
      <c r="EJS80" s="54"/>
      <c r="EJT80" s="54"/>
      <c r="EJU80" s="54"/>
      <c r="EJV80" s="54"/>
      <c r="EJY80" s="54"/>
      <c r="EKG80" s="4525"/>
      <c r="EKH80" s="4527"/>
      <c r="EKK80" s="54"/>
      <c r="EKL80" s="54"/>
      <c r="EKM80" s="54"/>
      <c r="EKN80" s="54"/>
      <c r="EKQ80" s="54"/>
      <c r="EKY80" s="4525"/>
      <c r="EKZ80" s="4527"/>
      <c r="ELC80" s="54"/>
      <c r="ELD80" s="54"/>
      <c r="ELE80" s="54"/>
      <c r="ELF80" s="54"/>
      <c r="ELI80" s="54"/>
      <c r="ELQ80" s="4525"/>
      <c r="ELR80" s="4527"/>
      <c r="ELU80" s="54"/>
      <c r="ELV80" s="54"/>
      <c r="ELW80" s="54"/>
      <c r="ELX80" s="54"/>
      <c r="EMA80" s="54"/>
      <c r="EMI80" s="4525"/>
      <c r="EMJ80" s="4527"/>
      <c r="EMM80" s="54"/>
      <c r="EMN80" s="54"/>
      <c r="EMO80" s="54"/>
      <c r="EMP80" s="54"/>
      <c r="EMS80" s="54"/>
      <c r="ENA80" s="4525"/>
      <c r="ENB80" s="4527"/>
      <c r="ENE80" s="54"/>
      <c r="ENF80" s="54"/>
      <c r="ENG80" s="54"/>
      <c r="ENH80" s="54"/>
      <c r="ENK80" s="54"/>
      <c r="ENS80" s="4525"/>
      <c r="ENT80" s="4527"/>
      <c r="ENW80" s="54"/>
      <c r="ENX80" s="54"/>
      <c r="ENY80" s="54"/>
      <c r="ENZ80" s="54"/>
      <c r="EOC80" s="54"/>
      <c r="EOK80" s="4525"/>
      <c r="EOL80" s="4527"/>
      <c r="EOO80" s="54"/>
      <c r="EOP80" s="54"/>
      <c r="EOQ80" s="54"/>
      <c r="EOR80" s="54"/>
      <c r="EOU80" s="54"/>
      <c r="EPC80" s="4525"/>
      <c r="EPD80" s="4527"/>
      <c r="EPG80" s="54"/>
      <c r="EPH80" s="54"/>
      <c r="EPI80" s="54"/>
      <c r="EPJ80" s="54"/>
      <c r="EPM80" s="54"/>
      <c r="EPU80" s="4525"/>
      <c r="EPV80" s="4527"/>
      <c r="EPY80" s="54"/>
      <c r="EPZ80" s="54"/>
      <c r="EQA80" s="54"/>
      <c r="EQB80" s="54"/>
      <c r="EQE80" s="54"/>
      <c r="EQM80" s="4525"/>
      <c r="EQN80" s="4527"/>
      <c r="EQQ80" s="54"/>
      <c r="EQR80" s="54"/>
      <c r="EQS80" s="54"/>
      <c r="EQT80" s="54"/>
      <c r="EQW80" s="54"/>
      <c r="ERE80" s="4525"/>
      <c r="ERF80" s="4527"/>
      <c r="ERI80" s="54"/>
      <c r="ERJ80" s="54"/>
      <c r="ERK80" s="54"/>
      <c r="ERL80" s="54"/>
      <c r="ERO80" s="54"/>
      <c r="ERW80" s="4525"/>
      <c r="ERX80" s="4527"/>
      <c r="ESA80" s="54"/>
      <c r="ESB80" s="54"/>
      <c r="ESC80" s="54"/>
      <c r="ESD80" s="54"/>
      <c r="ESG80" s="54"/>
      <c r="ESO80" s="4525"/>
      <c r="ESP80" s="4527"/>
      <c r="ESS80" s="54"/>
      <c r="EST80" s="54"/>
      <c r="ESU80" s="54"/>
      <c r="ESV80" s="54"/>
      <c r="ESY80" s="54"/>
      <c r="ETG80" s="4525"/>
      <c r="ETH80" s="4527"/>
      <c r="ETK80" s="54"/>
      <c r="ETL80" s="54"/>
      <c r="ETM80" s="54"/>
      <c r="ETN80" s="54"/>
      <c r="ETQ80" s="54"/>
      <c r="ETY80" s="4525"/>
      <c r="ETZ80" s="4527"/>
      <c r="EUC80" s="54"/>
      <c r="EUD80" s="54"/>
      <c r="EUE80" s="54"/>
      <c r="EUF80" s="54"/>
      <c r="EUI80" s="54"/>
      <c r="EUQ80" s="4525"/>
      <c r="EUR80" s="4527"/>
      <c r="EUU80" s="54"/>
      <c r="EUV80" s="54"/>
      <c r="EUW80" s="54"/>
      <c r="EUX80" s="54"/>
      <c r="EVA80" s="54"/>
      <c r="EVI80" s="4525"/>
      <c r="EVJ80" s="4527"/>
      <c r="EVM80" s="54"/>
      <c r="EVN80" s="54"/>
      <c r="EVO80" s="54"/>
      <c r="EVP80" s="54"/>
      <c r="EVS80" s="54"/>
      <c r="EWA80" s="4525"/>
      <c r="EWB80" s="4527"/>
      <c r="EWE80" s="54"/>
      <c r="EWF80" s="54"/>
      <c r="EWG80" s="54"/>
      <c r="EWH80" s="54"/>
      <c r="EWK80" s="54"/>
      <c r="EWS80" s="4525"/>
      <c r="EWT80" s="4527"/>
      <c r="EWW80" s="54"/>
      <c r="EWX80" s="54"/>
      <c r="EWY80" s="54"/>
      <c r="EWZ80" s="54"/>
      <c r="EXC80" s="54"/>
      <c r="EXK80" s="4525"/>
      <c r="EXL80" s="4527"/>
      <c r="EXO80" s="54"/>
      <c r="EXP80" s="54"/>
      <c r="EXQ80" s="54"/>
      <c r="EXR80" s="54"/>
      <c r="EXU80" s="54"/>
      <c r="EYC80" s="4525"/>
      <c r="EYD80" s="4527"/>
      <c r="EYG80" s="54"/>
      <c r="EYH80" s="54"/>
      <c r="EYI80" s="54"/>
      <c r="EYJ80" s="54"/>
      <c r="EYM80" s="54"/>
      <c r="EYU80" s="4525"/>
      <c r="EYV80" s="4527"/>
      <c r="EYY80" s="54"/>
      <c r="EYZ80" s="54"/>
      <c r="EZA80" s="54"/>
      <c r="EZB80" s="54"/>
      <c r="EZE80" s="54"/>
      <c r="EZM80" s="4525"/>
      <c r="EZN80" s="4527"/>
      <c r="EZQ80" s="54"/>
      <c r="EZR80" s="54"/>
      <c r="EZS80" s="54"/>
      <c r="EZT80" s="54"/>
      <c r="EZW80" s="54"/>
      <c r="FAE80" s="4525"/>
      <c r="FAF80" s="4527"/>
      <c r="FAI80" s="54"/>
      <c r="FAJ80" s="54"/>
      <c r="FAK80" s="54"/>
      <c r="FAL80" s="54"/>
      <c r="FAO80" s="54"/>
      <c r="FAW80" s="4525"/>
      <c r="FAX80" s="4527"/>
      <c r="FBA80" s="54"/>
      <c r="FBB80" s="54"/>
      <c r="FBC80" s="54"/>
      <c r="FBD80" s="54"/>
      <c r="FBG80" s="54"/>
      <c r="FBO80" s="4525"/>
      <c r="FBP80" s="4527"/>
      <c r="FBS80" s="54"/>
      <c r="FBT80" s="54"/>
      <c r="FBU80" s="54"/>
      <c r="FBV80" s="54"/>
      <c r="FBY80" s="54"/>
      <c r="FCG80" s="4525"/>
      <c r="FCH80" s="4527"/>
      <c r="FCK80" s="54"/>
      <c r="FCL80" s="54"/>
      <c r="FCM80" s="54"/>
      <c r="FCN80" s="54"/>
      <c r="FCQ80" s="54"/>
      <c r="FCY80" s="4525"/>
      <c r="FCZ80" s="4527"/>
      <c r="FDC80" s="54"/>
      <c r="FDD80" s="54"/>
      <c r="FDE80" s="54"/>
      <c r="FDF80" s="54"/>
      <c r="FDI80" s="54"/>
      <c r="FDQ80" s="4525"/>
      <c r="FDR80" s="4527"/>
      <c r="FDU80" s="54"/>
      <c r="FDV80" s="54"/>
      <c r="FDW80" s="54"/>
      <c r="FDX80" s="54"/>
      <c r="FEA80" s="54"/>
      <c r="FEI80" s="4525"/>
      <c r="FEJ80" s="4527"/>
      <c r="FEM80" s="54"/>
      <c r="FEN80" s="54"/>
      <c r="FEO80" s="54"/>
      <c r="FEP80" s="54"/>
      <c r="FES80" s="54"/>
      <c r="FFA80" s="4525"/>
      <c r="FFB80" s="4527"/>
      <c r="FFE80" s="54"/>
      <c r="FFF80" s="54"/>
      <c r="FFG80" s="54"/>
      <c r="FFH80" s="54"/>
      <c r="FFK80" s="54"/>
      <c r="FFS80" s="4525"/>
      <c r="FFT80" s="4527"/>
      <c r="FFW80" s="54"/>
      <c r="FFX80" s="54"/>
      <c r="FFY80" s="54"/>
      <c r="FFZ80" s="54"/>
      <c r="FGC80" s="54"/>
      <c r="FGK80" s="4525"/>
      <c r="FGL80" s="4527"/>
      <c r="FGO80" s="54"/>
      <c r="FGP80" s="54"/>
      <c r="FGQ80" s="54"/>
      <c r="FGR80" s="54"/>
      <c r="FGU80" s="54"/>
      <c r="FHC80" s="4525"/>
      <c r="FHD80" s="4527"/>
      <c r="FHG80" s="54"/>
      <c r="FHH80" s="54"/>
      <c r="FHI80" s="54"/>
      <c r="FHJ80" s="54"/>
      <c r="FHM80" s="54"/>
      <c r="FHU80" s="4525"/>
      <c r="FHV80" s="4527"/>
      <c r="FHY80" s="54"/>
      <c r="FHZ80" s="54"/>
      <c r="FIA80" s="54"/>
      <c r="FIB80" s="54"/>
      <c r="FIE80" s="54"/>
      <c r="FIM80" s="4525"/>
      <c r="FIN80" s="4527"/>
      <c r="FIQ80" s="54"/>
      <c r="FIR80" s="54"/>
      <c r="FIS80" s="54"/>
      <c r="FIT80" s="54"/>
      <c r="FIW80" s="54"/>
      <c r="FJE80" s="4525"/>
      <c r="FJF80" s="4527"/>
      <c r="FJI80" s="54"/>
      <c r="FJJ80" s="54"/>
      <c r="FJK80" s="54"/>
      <c r="FJL80" s="54"/>
      <c r="FJO80" s="54"/>
      <c r="FJW80" s="4525"/>
      <c r="FJX80" s="4527"/>
      <c r="FKA80" s="54"/>
      <c r="FKB80" s="54"/>
      <c r="FKC80" s="54"/>
      <c r="FKD80" s="54"/>
      <c r="FKG80" s="54"/>
      <c r="FKO80" s="4525"/>
      <c r="FKP80" s="4527"/>
      <c r="FKS80" s="54"/>
      <c r="FKT80" s="54"/>
      <c r="FKU80" s="54"/>
      <c r="FKV80" s="54"/>
      <c r="FKY80" s="54"/>
      <c r="FLG80" s="4525"/>
      <c r="FLH80" s="4527"/>
      <c r="FLK80" s="54"/>
      <c r="FLL80" s="54"/>
      <c r="FLM80" s="54"/>
      <c r="FLN80" s="54"/>
      <c r="FLQ80" s="54"/>
      <c r="FLY80" s="4525"/>
      <c r="FLZ80" s="4527"/>
      <c r="FMC80" s="54"/>
      <c r="FMD80" s="54"/>
      <c r="FME80" s="54"/>
      <c r="FMF80" s="54"/>
      <c r="FMI80" s="54"/>
      <c r="FMQ80" s="4525"/>
      <c r="FMR80" s="4527"/>
      <c r="FMU80" s="54"/>
      <c r="FMV80" s="54"/>
      <c r="FMW80" s="54"/>
      <c r="FMX80" s="54"/>
      <c r="FNA80" s="54"/>
      <c r="FNI80" s="4525"/>
      <c r="FNJ80" s="4527"/>
      <c r="FNM80" s="54"/>
      <c r="FNN80" s="54"/>
      <c r="FNO80" s="54"/>
      <c r="FNP80" s="54"/>
      <c r="FNS80" s="54"/>
      <c r="FOA80" s="4525"/>
      <c r="FOB80" s="4527"/>
      <c r="FOE80" s="54"/>
      <c r="FOF80" s="54"/>
      <c r="FOG80" s="54"/>
      <c r="FOH80" s="54"/>
      <c r="FOK80" s="54"/>
      <c r="FOS80" s="4525"/>
      <c r="FOT80" s="4527"/>
      <c r="FOW80" s="54"/>
      <c r="FOX80" s="54"/>
      <c r="FOY80" s="54"/>
      <c r="FOZ80" s="54"/>
      <c r="FPC80" s="54"/>
      <c r="FPK80" s="4525"/>
      <c r="FPL80" s="4527"/>
      <c r="FPO80" s="54"/>
      <c r="FPP80" s="54"/>
      <c r="FPQ80" s="54"/>
      <c r="FPR80" s="54"/>
      <c r="FPU80" s="54"/>
      <c r="FQC80" s="4525"/>
      <c r="FQD80" s="4527"/>
      <c r="FQG80" s="54"/>
      <c r="FQH80" s="54"/>
      <c r="FQI80" s="54"/>
      <c r="FQJ80" s="54"/>
      <c r="FQM80" s="54"/>
      <c r="FQU80" s="4525"/>
      <c r="FQV80" s="4527"/>
      <c r="FQY80" s="54"/>
      <c r="FQZ80" s="54"/>
      <c r="FRA80" s="54"/>
      <c r="FRB80" s="54"/>
      <c r="FRE80" s="54"/>
      <c r="FRM80" s="4525"/>
      <c r="FRN80" s="4527"/>
      <c r="FRQ80" s="54"/>
      <c r="FRR80" s="54"/>
      <c r="FRS80" s="54"/>
      <c r="FRT80" s="54"/>
      <c r="FRW80" s="54"/>
      <c r="FSE80" s="4525"/>
      <c r="FSF80" s="4527"/>
      <c r="FSI80" s="54"/>
      <c r="FSJ80" s="54"/>
      <c r="FSK80" s="54"/>
      <c r="FSL80" s="54"/>
      <c r="FSO80" s="54"/>
      <c r="FSW80" s="4525"/>
      <c r="FSX80" s="4527"/>
      <c r="FTA80" s="54"/>
      <c r="FTB80" s="54"/>
      <c r="FTC80" s="54"/>
      <c r="FTD80" s="54"/>
      <c r="FTG80" s="54"/>
      <c r="FTO80" s="4525"/>
      <c r="FTP80" s="4527"/>
      <c r="FTS80" s="54"/>
      <c r="FTT80" s="54"/>
      <c r="FTU80" s="54"/>
      <c r="FTV80" s="54"/>
      <c r="FTY80" s="54"/>
      <c r="FUG80" s="4525"/>
      <c r="FUH80" s="4527"/>
      <c r="FUK80" s="54"/>
      <c r="FUL80" s="54"/>
      <c r="FUM80" s="54"/>
      <c r="FUN80" s="54"/>
      <c r="FUQ80" s="54"/>
      <c r="FUY80" s="4525"/>
      <c r="FUZ80" s="4527"/>
      <c r="FVC80" s="54"/>
      <c r="FVD80" s="54"/>
      <c r="FVE80" s="54"/>
      <c r="FVF80" s="54"/>
      <c r="FVI80" s="54"/>
      <c r="FVQ80" s="4525"/>
      <c r="FVR80" s="4527"/>
      <c r="FVU80" s="54"/>
      <c r="FVV80" s="54"/>
      <c r="FVW80" s="54"/>
      <c r="FVX80" s="54"/>
      <c r="FWA80" s="54"/>
      <c r="FWI80" s="4525"/>
      <c r="FWJ80" s="4527"/>
      <c r="FWM80" s="54"/>
      <c r="FWN80" s="54"/>
      <c r="FWO80" s="54"/>
      <c r="FWP80" s="54"/>
      <c r="FWS80" s="54"/>
      <c r="FXA80" s="4525"/>
      <c r="FXB80" s="4527"/>
      <c r="FXE80" s="54"/>
      <c r="FXF80" s="54"/>
      <c r="FXG80" s="54"/>
      <c r="FXH80" s="54"/>
      <c r="FXK80" s="54"/>
      <c r="FXS80" s="4525"/>
      <c r="FXT80" s="4527"/>
      <c r="FXW80" s="54"/>
      <c r="FXX80" s="54"/>
      <c r="FXY80" s="54"/>
      <c r="FXZ80" s="54"/>
      <c r="FYC80" s="54"/>
      <c r="FYK80" s="4525"/>
      <c r="FYL80" s="4527"/>
      <c r="FYO80" s="54"/>
      <c r="FYP80" s="54"/>
      <c r="FYQ80" s="54"/>
      <c r="FYR80" s="54"/>
      <c r="FYU80" s="54"/>
      <c r="FZC80" s="4525"/>
      <c r="FZD80" s="4527"/>
      <c r="FZG80" s="54"/>
      <c r="FZH80" s="54"/>
      <c r="FZI80" s="54"/>
      <c r="FZJ80" s="54"/>
      <c r="FZM80" s="54"/>
      <c r="FZU80" s="4525"/>
      <c r="FZV80" s="4527"/>
      <c r="FZY80" s="54"/>
      <c r="FZZ80" s="54"/>
      <c r="GAA80" s="54"/>
      <c r="GAB80" s="54"/>
      <c r="GAE80" s="54"/>
      <c r="GAM80" s="4525"/>
      <c r="GAN80" s="4527"/>
      <c r="GAQ80" s="54"/>
      <c r="GAR80" s="54"/>
      <c r="GAS80" s="54"/>
      <c r="GAT80" s="54"/>
      <c r="GAW80" s="54"/>
      <c r="GBE80" s="4525"/>
      <c r="GBF80" s="4527"/>
      <c r="GBI80" s="54"/>
      <c r="GBJ80" s="54"/>
      <c r="GBK80" s="54"/>
      <c r="GBL80" s="54"/>
      <c r="GBO80" s="54"/>
      <c r="GBW80" s="4525"/>
      <c r="GBX80" s="4527"/>
      <c r="GCA80" s="54"/>
      <c r="GCB80" s="54"/>
      <c r="GCC80" s="54"/>
      <c r="GCD80" s="54"/>
      <c r="GCG80" s="54"/>
      <c r="GCO80" s="4525"/>
      <c r="GCP80" s="4527"/>
      <c r="GCS80" s="54"/>
      <c r="GCT80" s="54"/>
      <c r="GCU80" s="54"/>
      <c r="GCV80" s="54"/>
      <c r="GCY80" s="54"/>
      <c r="GDG80" s="4525"/>
      <c r="GDH80" s="4527"/>
      <c r="GDK80" s="54"/>
      <c r="GDL80" s="54"/>
      <c r="GDM80" s="54"/>
      <c r="GDN80" s="54"/>
      <c r="GDQ80" s="54"/>
      <c r="GDY80" s="4525"/>
      <c r="GDZ80" s="4527"/>
      <c r="GEC80" s="54"/>
      <c r="GED80" s="54"/>
      <c r="GEE80" s="54"/>
      <c r="GEF80" s="54"/>
      <c r="GEI80" s="54"/>
      <c r="GEQ80" s="4525"/>
      <c r="GER80" s="4527"/>
      <c r="GEU80" s="54"/>
      <c r="GEV80" s="54"/>
      <c r="GEW80" s="54"/>
      <c r="GEX80" s="54"/>
      <c r="GFA80" s="54"/>
      <c r="GFI80" s="4525"/>
      <c r="GFJ80" s="4527"/>
      <c r="GFM80" s="54"/>
      <c r="GFN80" s="54"/>
      <c r="GFO80" s="54"/>
      <c r="GFP80" s="54"/>
      <c r="GFS80" s="54"/>
      <c r="GGA80" s="4525"/>
      <c r="GGB80" s="4527"/>
      <c r="GGE80" s="54"/>
      <c r="GGF80" s="54"/>
      <c r="GGG80" s="54"/>
      <c r="GGH80" s="54"/>
      <c r="GGK80" s="54"/>
      <c r="GGS80" s="4525"/>
      <c r="GGT80" s="4527"/>
      <c r="GGW80" s="54"/>
      <c r="GGX80" s="54"/>
      <c r="GGY80" s="54"/>
      <c r="GGZ80" s="54"/>
      <c r="GHC80" s="54"/>
      <c r="GHK80" s="4525"/>
      <c r="GHL80" s="4527"/>
      <c r="GHO80" s="54"/>
      <c r="GHP80" s="54"/>
      <c r="GHQ80" s="54"/>
      <c r="GHR80" s="54"/>
      <c r="GHU80" s="54"/>
      <c r="GIC80" s="4525"/>
      <c r="GID80" s="4527"/>
      <c r="GIG80" s="54"/>
      <c r="GIH80" s="54"/>
      <c r="GII80" s="54"/>
      <c r="GIJ80" s="54"/>
      <c r="GIM80" s="54"/>
      <c r="GIU80" s="4525"/>
      <c r="GIV80" s="4527"/>
      <c r="GIY80" s="54"/>
      <c r="GIZ80" s="54"/>
      <c r="GJA80" s="54"/>
      <c r="GJB80" s="54"/>
      <c r="GJE80" s="54"/>
      <c r="GJM80" s="4525"/>
      <c r="GJN80" s="4527"/>
      <c r="GJQ80" s="54"/>
      <c r="GJR80" s="54"/>
      <c r="GJS80" s="54"/>
      <c r="GJT80" s="54"/>
      <c r="GJW80" s="54"/>
      <c r="GKE80" s="4525"/>
      <c r="GKF80" s="4527"/>
      <c r="GKI80" s="54"/>
      <c r="GKJ80" s="54"/>
      <c r="GKK80" s="54"/>
      <c r="GKL80" s="54"/>
      <c r="GKO80" s="54"/>
      <c r="GKW80" s="4525"/>
      <c r="GKX80" s="4527"/>
      <c r="GLA80" s="54"/>
      <c r="GLB80" s="54"/>
      <c r="GLC80" s="54"/>
      <c r="GLD80" s="54"/>
      <c r="GLG80" s="54"/>
      <c r="GLO80" s="4525"/>
      <c r="GLP80" s="4527"/>
      <c r="GLS80" s="54"/>
      <c r="GLT80" s="54"/>
      <c r="GLU80" s="54"/>
      <c r="GLV80" s="54"/>
      <c r="GLY80" s="54"/>
      <c r="GMG80" s="4525"/>
      <c r="GMH80" s="4527"/>
      <c r="GMK80" s="54"/>
      <c r="GML80" s="54"/>
      <c r="GMM80" s="54"/>
      <c r="GMN80" s="54"/>
      <c r="GMQ80" s="54"/>
      <c r="GMY80" s="4525"/>
      <c r="GMZ80" s="4527"/>
      <c r="GNC80" s="54"/>
      <c r="GND80" s="54"/>
      <c r="GNE80" s="54"/>
      <c r="GNF80" s="54"/>
      <c r="GNI80" s="54"/>
      <c r="GNQ80" s="4525"/>
      <c r="GNR80" s="4527"/>
      <c r="GNU80" s="54"/>
      <c r="GNV80" s="54"/>
      <c r="GNW80" s="54"/>
      <c r="GNX80" s="54"/>
      <c r="GOA80" s="54"/>
      <c r="GOI80" s="4525"/>
      <c r="GOJ80" s="4527"/>
      <c r="GOM80" s="54"/>
      <c r="GON80" s="54"/>
      <c r="GOO80" s="54"/>
      <c r="GOP80" s="54"/>
      <c r="GOS80" s="54"/>
      <c r="GPA80" s="4525"/>
      <c r="GPB80" s="4527"/>
      <c r="GPE80" s="54"/>
      <c r="GPF80" s="54"/>
      <c r="GPG80" s="54"/>
      <c r="GPH80" s="54"/>
      <c r="GPK80" s="54"/>
      <c r="GPS80" s="4525"/>
      <c r="GPT80" s="4527"/>
      <c r="GPW80" s="54"/>
      <c r="GPX80" s="54"/>
      <c r="GPY80" s="54"/>
      <c r="GPZ80" s="54"/>
      <c r="GQC80" s="54"/>
      <c r="GQK80" s="4525"/>
      <c r="GQL80" s="4527"/>
      <c r="GQO80" s="54"/>
      <c r="GQP80" s="54"/>
      <c r="GQQ80" s="54"/>
      <c r="GQR80" s="54"/>
      <c r="GQU80" s="54"/>
      <c r="GRC80" s="4525"/>
      <c r="GRD80" s="4527"/>
      <c r="GRG80" s="54"/>
      <c r="GRH80" s="54"/>
      <c r="GRI80" s="54"/>
      <c r="GRJ80" s="54"/>
      <c r="GRM80" s="54"/>
      <c r="GRU80" s="4525"/>
      <c r="GRV80" s="4527"/>
      <c r="GRY80" s="54"/>
      <c r="GRZ80" s="54"/>
      <c r="GSA80" s="54"/>
      <c r="GSB80" s="54"/>
      <c r="GSE80" s="54"/>
      <c r="GSM80" s="4525"/>
      <c r="GSN80" s="4527"/>
      <c r="GSQ80" s="54"/>
      <c r="GSR80" s="54"/>
      <c r="GSS80" s="54"/>
      <c r="GST80" s="54"/>
      <c r="GSW80" s="54"/>
      <c r="GTE80" s="4525"/>
      <c r="GTF80" s="4527"/>
      <c r="GTI80" s="54"/>
      <c r="GTJ80" s="54"/>
      <c r="GTK80" s="54"/>
      <c r="GTL80" s="54"/>
      <c r="GTO80" s="54"/>
      <c r="GTW80" s="4525"/>
      <c r="GTX80" s="4527"/>
      <c r="GUA80" s="54"/>
      <c r="GUB80" s="54"/>
      <c r="GUC80" s="54"/>
      <c r="GUD80" s="54"/>
      <c r="GUG80" s="54"/>
      <c r="GUO80" s="4525"/>
      <c r="GUP80" s="4527"/>
      <c r="GUS80" s="54"/>
      <c r="GUT80" s="54"/>
      <c r="GUU80" s="54"/>
      <c r="GUV80" s="54"/>
      <c r="GUY80" s="54"/>
      <c r="GVG80" s="4525"/>
      <c r="GVH80" s="4527"/>
      <c r="GVK80" s="54"/>
      <c r="GVL80" s="54"/>
      <c r="GVM80" s="54"/>
      <c r="GVN80" s="54"/>
      <c r="GVQ80" s="54"/>
      <c r="GVY80" s="4525"/>
      <c r="GVZ80" s="4527"/>
      <c r="GWC80" s="54"/>
      <c r="GWD80" s="54"/>
      <c r="GWE80" s="54"/>
      <c r="GWF80" s="54"/>
      <c r="GWI80" s="54"/>
      <c r="GWQ80" s="4525"/>
      <c r="GWR80" s="4527"/>
      <c r="GWU80" s="54"/>
      <c r="GWV80" s="54"/>
      <c r="GWW80" s="54"/>
      <c r="GWX80" s="54"/>
      <c r="GXA80" s="54"/>
      <c r="GXI80" s="4525"/>
      <c r="GXJ80" s="4527"/>
      <c r="GXM80" s="54"/>
      <c r="GXN80" s="54"/>
      <c r="GXO80" s="54"/>
      <c r="GXP80" s="54"/>
      <c r="GXS80" s="54"/>
      <c r="GYA80" s="4525"/>
      <c r="GYB80" s="4527"/>
      <c r="GYE80" s="54"/>
      <c r="GYF80" s="54"/>
      <c r="GYG80" s="54"/>
      <c r="GYH80" s="54"/>
      <c r="GYK80" s="54"/>
      <c r="GYS80" s="4525"/>
      <c r="GYT80" s="4527"/>
      <c r="GYW80" s="54"/>
      <c r="GYX80" s="54"/>
      <c r="GYY80" s="54"/>
      <c r="GYZ80" s="54"/>
      <c r="GZC80" s="54"/>
      <c r="GZK80" s="4525"/>
      <c r="GZL80" s="4527"/>
      <c r="GZO80" s="54"/>
      <c r="GZP80" s="54"/>
      <c r="GZQ80" s="54"/>
      <c r="GZR80" s="54"/>
      <c r="GZU80" s="54"/>
      <c r="HAC80" s="4525"/>
      <c r="HAD80" s="4527"/>
      <c r="HAG80" s="54"/>
      <c r="HAH80" s="54"/>
      <c r="HAI80" s="54"/>
      <c r="HAJ80" s="54"/>
      <c r="HAM80" s="54"/>
      <c r="HAU80" s="4525"/>
      <c r="HAV80" s="4527"/>
      <c r="HAY80" s="54"/>
      <c r="HAZ80" s="54"/>
      <c r="HBA80" s="54"/>
      <c r="HBB80" s="54"/>
      <c r="HBE80" s="54"/>
      <c r="HBM80" s="4525"/>
      <c r="HBN80" s="4527"/>
      <c r="HBQ80" s="54"/>
      <c r="HBR80" s="54"/>
      <c r="HBS80" s="54"/>
      <c r="HBT80" s="54"/>
      <c r="HBW80" s="54"/>
      <c r="HCE80" s="4525"/>
      <c r="HCF80" s="4527"/>
      <c r="HCI80" s="54"/>
      <c r="HCJ80" s="54"/>
      <c r="HCK80" s="54"/>
      <c r="HCL80" s="54"/>
      <c r="HCO80" s="54"/>
      <c r="HCW80" s="4525"/>
      <c r="HCX80" s="4527"/>
      <c r="HDA80" s="54"/>
      <c r="HDB80" s="54"/>
      <c r="HDC80" s="54"/>
      <c r="HDD80" s="54"/>
      <c r="HDG80" s="54"/>
      <c r="HDO80" s="4525"/>
      <c r="HDP80" s="4527"/>
      <c r="HDS80" s="54"/>
      <c r="HDT80" s="54"/>
      <c r="HDU80" s="54"/>
      <c r="HDV80" s="54"/>
      <c r="HDY80" s="54"/>
      <c r="HEG80" s="4525"/>
      <c r="HEH80" s="4527"/>
      <c r="HEK80" s="54"/>
      <c r="HEL80" s="54"/>
      <c r="HEM80" s="54"/>
      <c r="HEN80" s="54"/>
      <c r="HEQ80" s="54"/>
      <c r="HEY80" s="4525"/>
      <c r="HEZ80" s="4527"/>
      <c r="HFC80" s="54"/>
      <c r="HFD80" s="54"/>
      <c r="HFE80" s="54"/>
      <c r="HFF80" s="54"/>
      <c r="HFI80" s="54"/>
      <c r="HFQ80" s="4525"/>
      <c r="HFR80" s="4527"/>
      <c r="HFU80" s="54"/>
      <c r="HFV80" s="54"/>
      <c r="HFW80" s="54"/>
      <c r="HFX80" s="54"/>
      <c r="HGA80" s="54"/>
      <c r="HGI80" s="4525"/>
      <c r="HGJ80" s="4527"/>
      <c r="HGM80" s="54"/>
      <c r="HGN80" s="54"/>
      <c r="HGO80" s="54"/>
      <c r="HGP80" s="54"/>
      <c r="HGS80" s="54"/>
      <c r="HHA80" s="4525"/>
      <c r="HHB80" s="4527"/>
      <c r="HHE80" s="54"/>
      <c r="HHF80" s="54"/>
      <c r="HHG80" s="54"/>
      <c r="HHH80" s="54"/>
      <c r="HHK80" s="54"/>
      <c r="HHS80" s="4525"/>
      <c r="HHT80" s="4527"/>
      <c r="HHW80" s="54"/>
      <c r="HHX80" s="54"/>
      <c r="HHY80" s="54"/>
      <c r="HHZ80" s="54"/>
      <c r="HIC80" s="54"/>
      <c r="HIK80" s="4525"/>
      <c r="HIL80" s="4527"/>
      <c r="HIO80" s="54"/>
      <c r="HIP80" s="54"/>
      <c r="HIQ80" s="54"/>
      <c r="HIR80" s="54"/>
      <c r="HIU80" s="54"/>
      <c r="HJC80" s="4525"/>
      <c r="HJD80" s="4527"/>
      <c r="HJG80" s="54"/>
      <c r="HJH80" s="54"/>
      <c r="HJI80" s="54"/>
      <c r="HJJ80" s="54"/>
      <c r="HJM80" s="54"/>
      <c r="HJU80" s="4525"/>
      <c r="HJV80" s="4527"/>
      <c r="HJY80" s="54"/>
      <c r="HJZ80" s="54"/>
      <c r="HKA80" s="54"/>
      <c r="HKB80" s="54"/>
      <c r="HKE80" s="54"/>
      <c r="HKM80" s="4525"/>
      <c r="HKN80" s="4527"/>
      <c r="HKQ80" s="54"/>
      <c r="HKR80" s="54"/>
      <c r="HKS80" s="54"/>
      <c r="HKT80" s="54"/>
      <c r="HKW80" s="54"/>
      <c r="HLE80" s="4525"/>
      <c r="HLF80" s="4527"/>
      <c r="HLI80" s="54"/>
      <c r="HLJ80" s="54"/>
      <c r="HLK80" s="54"/>
      <c r="HLL80" s="54"/>
      <c r="HLO80" s="54"/>
      <c r="HLW80" s="4525"/>
      <c r="HLX80" s="4527"/>
      <c r="HMA80" s="54"/>
      <c r="HMB80" s="54"/>
      <c r="HMC80" s="54"/>
      <c r="HMD80" s="54"/>
      <c r="HMG80" s="54"/>
      <c r="HMO80" s="4525"/>
      <c r="HMP80" s="4527"/>
      <c r="HMS80" s="54"/>
      <c r="HMT80" s="54"/>
      <c r="HMU80" s="54"/>
      <c r="HMV80" s="54"/>
      <c r="HMY80" s="54"/>
      <c r="HNG80" s="4525"/>
      <c r="HNH80" s="4527"/>
      <c r="HNK80" s="54"/>
      <c r="HNL80" s="54"/>
      <c r="HNM80" s="54"/>
      <c r="HNN80" s="54"/>
      <c r="HNQ80" s="54"/>
      <c r="HNY80" s="4525"/>
      <c r="HNZ80" s="4527"/>
      <c r="HOC80" s="54"/>
      <c r="HOD80" s="54"/>
      <c r="HOE80" s="54"/>
      <c r="HOF80" s="54"/>
      <c r="HOI80" s="54"/>
      <c r="HOQ80" s="4525"/>
      <c r="HOR80" s="4527"/>
      <c r="HOU80" s="54"/>
      <c r="HOV80" s="54"/>
      <c r="HOW80" s="54"/>
      <c r="HOX80" s="54"/>
      <c r="HPA80" s="54"/>
      <c r="HPI80" s="4525"/>
      <c r="HPJ80" s="4527"/>
      <c r="HPM80" s="54"/>
      <c r="HPN80" s="54"/>
      <c r="HPO80" s="54"/>
      <c r="HPP80" s="54"/>
      <c r="HPS80" s="54"/>
      <c r="HQA80" s="4525"/>
      <c r="HQB80" s="4527"/>
      <c r="HQE80" s="54"/>
      <c r="HQF80" s="54"/>
      <c r="HQG80" s="54"/>
      <c r="HQH80" s="54"/>
      <c r="HQK80" s="54"/>
      <c r="HQS80" s="4525"/>
      <c r="HQT80" s="4527"/>
      <c r="HQW80" s="54"/>
      <c r="HQX80" s="54"/>
      <c r="HQY80" s="54"/>
      <c r="HQZ80" s="54"/>
      <c r="HRC80" s="54"/>
      <c r="HRK80" s="4525"/>
      <c r="HRL80" s="4527"/>
      <c r="HRO80" s="54"/>
      <c r="HRP80" s="54"/>
      <c r="HRQ80" s="54"/>
      <c r="HRR80" s="54"/>
      <c r="HRU80" s="54"/>
      <c r="HSC80" s="4525"/>
      <c r="HSD80" s="4527"/>
      <c r="HSG80" s="54"/>
      <c r="HSH80" s="54"/>
      <c r="HSI80" s="54"/>
      <c r="HSJ80" s="54"/>
      <c r="HSM80" s="54"/>
      <c r="HSU80" s="4525"/>
      <c r="HSV80" s="4527"/>
      <c r="HSY80" s="54"/>
      <c r="HSZ80" s="54"/>
      <c r="HTA80" s="54"/>
      <c r="HTB80" s="54"/>
      <c r="HTE80" s="54"/>
      <c r="HTM80" s="4525"/>
      <c r="HTN80" s="4527"/>
      <c r="HTQ80" s="54"/>
      <c r="HTR80" s="54"/>
      <c r="HTS80" s="54"/>
      <c r="HTT80" s="54"/>
      <c r="HTW80" s="54"/>
      <c r="HUE80" s="4525"/>
      <c r="HUF80" s="4527"/>
      <c r="HUI80" s="54"/>
      <c r="HUJ80" s="54"/>
      <c r="HUK80" s="54"/>
      <c r="HUL80" s="54"/>
      <c r="HUO80" s="54"/>
      <c r="HUW80" s="4525"/>
      <c r="HUX80" s="4527"/>
      <c r="HVA80" s="54"/>
      <c r="HVB80" s="54"/>
      <c r="HVC80" s="54"/>
      <c r="HVD80" s="54"/>
      <c r="HVG80" s="54"/>
      <c r="HVO80" s="4525"/>
      <c r="HVP80" s="4527"/>
      <c r="HVS80" s="54"/>
      <c r="HVT80" s="54"/>
      <c r="HVU80" s="54"/>
      <c r="HVV80" s="54"/>
      <c r="HVY80" s="54"/>
      <c r="HWG80" s="4525"/>
      <c r="HWH80" s="4527"/>
      <c r="HWK80" s="54"/>
      <c r="HWL80" s="54"/>
      <c r="HWM80" s="54"/>
      <c r="HWN80" s="54"/>
      <c r="HWQ80" s="54"/>
      <c r="HWY80" s="4525"/>
      <c r="HWZ80" s="4527"/>
      <c r="HXC80" s="54"/>
      <c r="HXD80" s="54"/>
      <c r="HXE80" s="54"/>
      <c r="HXF80" s="54"/>
      <c r="HXI80" s="54"/>
      <c r="HXQ80" s="4525"/>
      <c r="HXR80" s="4527"/>
      <c r="HXU80" s="54"/>
      <c r="HXV80" s="54"/>
      <c r="HXW80" s="54"/>
      <c r="HXX80" s="54"/>
      <c r="HYA80" s="54"/>
      <c r="HYI80" s="4525"/>
      <c r="HYJ80" s="4527"/>
      <c r="HYM80" s="54"/>
      <c r="HYN80" s="54"/>
      <c r="HYO80" s="54"/>
      <c r="HYP80" s="54"/>
      <c r="HYS80" s="54"/>
      <c r="HZA80" s="4525"/>
      <c r="HZB80" s="4527"/>
      <c r="HZE80" s="54"/>
      <c r="HZF80" s="54"/>
      <c r="HZG80" s="54"/>
      <c r="HZH80" s="54"/>
      <c r="HZK80" s="54"/>
      <c r="HZS80" s="4525"/>
      <c r="HZT80" s="4527"/>
      <c r="HZW80" s="54"/>
      <c r="HZX80" s="54"/>
      <c r="HZY80" s="54"/>
      <c r="HZZ80" s="54"/>
      <c r="IAC80" s="54"/>
      <c r="IAK80" s="4525"/>
      <c r="IAL80" s="4527"/>
      <c r="IAO80" s="54"/>
      <c r="IAP80" s="54"/>
      <c r="IAQ80" s="54"/>
      <c r="IAR80" s="54"/>
      <c r="IAU80" s="54"/>
      <c r="IBC80" s="4525"/>
      <c r="IBD80" s="4527"/>
      <c r="IBG80" s="54"/>
      <c r="IBH80" s="54"/>
      <c r="IBI80" s="54"/>
      <c r="IBJ80" s="54"/>
      <c r="IBM80" s="54"/>
      <c r="IBU80" s="4525"/>
      <c r="IBV80" s="4527"/>
      <c r="IBY80" s="54"/>
      <c r="IBZ80" s="54"/>
      <c r="ICA80" s="54"/>
      <c r="ICB80" s="54"/>
      <c r="ICE80" s="54"/>
      <c r="ICM80" s="4525"/>
      <c r="ICN80" s="4527"/>
      <c r="ICQ80" s="54"/>
      <c r="ICR80" s="54"/>
      <c r="ICS80" s="54"/>
      <c r="ICT80" s="54"/>
      <c r="ICW80" s="54"/>
      <c r="IDE80" s="4525"/>
      <c r="IDF80" s="4527"/>
      <c r="IDI80" s="54"/>
      <c r="IDJ80" s="54"/>
      <c r="IDK80" s="54"/>
      <c r="IDL80" s="54"/>
      <c r="IDO80" s="54"/>
      <c r="IDW80" s="4525"/>
      <c r="IDX80" s="4527"/>
      <c r="IEA80" s="54"/>
      <c r="IEB80" s="54"/>
      <c r="IEC80" s="54"/>
      <c r="IED80" s="54"/>
      <c r="IEG80" s="54"/>
      <c r="IEO80" s="4525"/>
      <c r="IEP80" s="4527"/>
      <c r="IES80" s="54"/>
      <c r="IET80" s="54"/>
      <c r="IEU80" s="54"/>
      <c r="IEV80" s="54"/>
      <c r="IEY80" s="54"/>
      <c r="IFG80" s="4525"/>
      <c r="IFH80" s="4527"/>
      <c r="IFK80" s="54"/>
      <c r="IFL80" s="54"/>
      <c r="IFM80" s="54"/>
      <c r="IFN80" s="54"/>
      <c r="IFQ80" s="54"/>
      <c r="IFY80" s="4525"/>
      <c r="IFZ80" s="4527"/>
      <c r="IGC80" s="54"/>
      <c r="IGD80" s="54"/>
      <c r="IGE80" s="54"/>
      <c r="IGF80" s="54"/>
      <c r="IGI80" s="54"/>
      <c r="IGQ80" s="4525"/>
      <c r="IGR80" s="4527"/>
      <c r="IGU80" s="54"/>
      <c r="IGV80" s="54"/>
      <c r="IGW80" s="54"/>
      <c r="IGX80" s="54"/>
      <c r="IHA80" s="54"/>
      <c r="IHI80" s="4525"/>
      <c r="IHJ80" s="4527"/>
      <c r="IHM80" s="54"/>
      <c r="IHN80" s="54"/>
      <c r="IHO80" s="54"/>
      <c r="IHP80" s="54"/>
      <c r="IHS80" s="54"/>
      <c r="IIA80" s="4525"/>
      <c r="IIB80" s="4527"/>
      <c r="IIE80" s="54"/>
      <c r="IIF80" s="54"/>
      <c r="IIG80" s="54"/>
      <c r="IIH80" s="54"/>
      <c r="IIK80" s="54"/>
      <c r="IIS80" s="4525"/>
      <c r="IIT80" s="4527"/>
      <c r="IIW80" s="54"/>
      <c r="IIX80" s="54"/>
      <c r="IIY80" s="54"/>
      <c r="IIZ80" s="54"/>
      <c r="IJC80" s="54"/>
      <c r="IJK80" s="4525"/>
      <c r="IJL80" s="4527"/>
      <c r="IJO80" s="54"/>
      <c r="IJP80" s="54"/>
      <c r="IJQ80" s="54"/>
      <c r="IJR80" s="54"/>
      <c r="IJU80" s="54"/>
      <c r="IKC80" s="4525"/>
      <c r="IKD80" s="4527"/>
      <c r="IKG80" s="54"/>
      <c r="IKH80" s="54"/>
      <c r="IKI80" s="54"/>
      <c r="IKJ80" s="54"/>
      <c r="IKM80" s="54"/>
      <c r="IKU80" s="4525"/>
      <c r="IKV80" s="4527"/>
      <c r="IKY80" s="54"/>
      <c r="IKZ80" s="54"/>
      <c r="ILA80" s="54"/>
      <c r="ILB80" s="54"/>
      <c r="ILE80" s="54"/>
      <c r="ILM80" s="4525"/>
      <c r="ILN80" s="4527"/>
      <c r="ILQ80" s="54"/>
      <c r="ILR80" s="54"/>
      <c r="ILS80" s="54"/>
      <c r="ILT80" s="54"/>
      <c r="ILW80" s="54"/>
      <c r="IME80" s="4525"/>
      <c r="IMF80" s="4527"/>
      <c r="IMI80" s="54"/>
      <c r="IMJ80" s="54"/>
      <c r="IMK80" s="54"/>
      <c r="IML80" s="54"/>
      <c r="IMO80" s="54"/>
      <c r="IMW80" s="4525"/>
      <c r="IMX80" s="4527"/>
      <c r="INA80" s="54"/>
      <c r="INB80" s="54"/>
      <c r="INC80" s="54"/>
      <c r="IND80" s="54"/>
      <c r="ING80" s="54"/>
      <c r="INO80" s="4525"/>
      <c r="INP80" s="4527"/>
      <c r="INS80" s="54"/>
      <c r="INT80" s="54"/>
      <c r="INU80" s="54"/>
      <c r="INV80" s="54"/>
      <c r="INY80" s="54"/>
      <c r="IOG80" s="4525"/>
      <c r="IOH80" s="4527"/>
      <c r="IOK80" s="54"/>
      <c r="IOL80" s="54"/>
      <c r="IOM80" s="54"/>
      <c r="ION80" s="54"/>
      <c r="IOQ80" s="54"/>
      <c r="IOY80" s="4525"/>
      <c r="IOZ80" s="4527"/>
      <c r="IPC80" s="54"/>
      <c r="IPD80" s="54"/>
      <c r="IPE80" s="54"/>
      <c r="IPF80" s="54"/>
      <c r="IPI80" s="54"/>
      <c r="IPQ80" s="4525"/>
      <c r="IPR80" s="4527"/>
      <c r="IPU80" s="54"/>
      <c r="IPV80" s="54"/>
      <c r="IPW80" s="54"/>
      <c r="IPX80" s="54"/>
      <c r="IQA80" s="54"/>
      <c r="IQI80" s="4525"/>
      <c r="IQJ80" s="4527"/>
      <c r="IQM80" s="54"/>
      <c r="IQN80" s="54"/>
      <c r="IQO80" s="54"/>
      <c r="IQP80" s="54"/>
      <c r="IQS80" s="54"/>
      <c r="IRA80" s="4525"/>
      <c r="IRB80" s="4527"/>
      <c r="IRE80" s="54"/>
      <c r="IRF80" s="54"/>
      <c r="IRG80" s="54"/>
      <c r="IRH80" s="54"/>
      <c r="IRK80" s="54"/>
      <c r="IRS80" s="4525"/>
      <c r="IRT80" s="4527"/>
      <c r="IRW80" s="54"/>
      <c r="IRX80" s="54"/>
      <c r="IRY80" s="54"/>
      <c r="IRZ80" s="54"/>
      <c r="ISC80" s="54"/>
      <c r="ISK80" s="4525"/>
      <c r="ISL80" s="4527"/>
      <c r="ISO80" s="54"/>
      <c r="ISP80" s="54"/>
      <c r="ISQ80" s="54"/>
      <c r="ISR80" s="54"/>
      <c r="ISU80" s="54"/>
      <c r="ITC80" s="4525"/>
      <c r="ITD80" s="4527"/>
      <c r="ITG80" s="54"/>
      <c r="ITH80" s="54"/>
      <c r="ITI80" s="54"/>
      <c r="ITJ80" s="54"/>
      <c r="ITM80" s="54"/>
      <c r="ITU80" s="4525"/>
      <c r="ITV80" s="4527"/>
      <c r="ITY80" s="54"/>
      <c r="ITZ80" s="54"/>
      <c r="IUA80" s="54"/>
      <c r="IUB80" s="54"/>
      <c r="IUE80" s="54"/>
      <c r="IUM80" s="4525"/>
      <c r="IUN80" s="4527"/>
      <c r="IUQ80" s="54"/>
      <c r="IUR80" s="54"/>
      <c r="IUS80" s="54"/>
      <c r="IUT80" s="54"/>
      <c r="IUW80" s="54"/>
      <c r="IVE80" s="4525"/>
      <c r="IVF80" s="4527"/>
      <c r="IVI80" s="54"/>
      <c r="IVJ80" s="54"/>
      <c r="IVK80" s="54"/>
      <c r="IVL80" s="54"/>
      <c r="IVO80" s="54"/>
      <c r="IVW80" s="4525"/>
      <c r="IVX80" s="4527"/>
      <c r="IWA80" s="54"/>
      <c r="IWB80" s="54"/>
      <c r="IWC80" s="54"/>
      <c r="IWD80" s="54"/>
      <c r="IWG80" s="54"/>
      <c r="IWO80" s="4525"/>
      <c r="IWP80" s="4527"/>
      <c r="IWS80" s="54"/>
      <c r="IWT80" s="54"/>
      <c r="IWU80" s="54"/>
      <c r="IWV80" s="54"/>
      <c r="IWY80" s="54"/>
      <c r="IXG80" s="4525"/>
      <c r="IXH80" s="4527"/>
      <c r="IXK80" s="54"/>
      <c r="IXL80" s="54"/>
      <c r="IXM80" s="54"/>
      <c r="IXN80" s="54"/>
      <c r="IXQ80" s="54"/>
      <c r="IXY80" s="4525"/>
      <c r="IXZ80" s="4527"/>
      <c r="IYC80" s="54"/>
      <c r="IYD80" s="54"/>
      <c r="IYE80" s="54"/>
      <c r="IYF80" s="54"/>
      <c r="IYI80" s="54"/>
      <c r="IYQ80" s="4525"/>
      <c r="IYR80" s="4527"/>
      <c r="IYU80" s="54"/>
      <c r="IYV80" s="54"/>
      <c r="IYW80" s="54"/>
      <c r="IYX80" s="54"/>
      <c r="IZA80" s="54"/>
      <c r="IZI80" s="4525"/>
      <c r="IZJ80" s="4527"/>
      <c r="IZM80" s="54"/>
      <c r="IZN80" s="54"/>
      <c r="IZO80" s="54"/>
      <c r="IZP80" s="54"/>
      <c r="IZS80" s="54"/>
      <c r="JAA80" s="4525"/>
      <c r="JAB80" s="4527"/>
      <c r="JAE80" s="54"/>
      <c r="JAF80" s="54"/>
      <c r="JAG80" s="54"/>
      <c r="JAH80" s="54"/>
      <c r="JAK80" s="54"/>
      <c r="JAS80" s="4525"/>
      <c r="JAT80" s="4527"/>
      <c r="JAW80" s="54"/>
      <c r="JAX80" s="54"/>
      <c r="JAY80" s="54"/>
      <c r="JAZ80" s="54"/>
      <c r="JBC80" s="54"/>
      <c r="JBK80" s="4525"/>
      <c r="JBL80" s="4527"/>
      <c r="JBO80" s="54"/>
      <c r="JBP80" s="54"/>
      <c r="JBQ80" s="54"/>
      <c r="JBR80" s="54"/>
      <c r="JBU80" s="54"/>
      <c r="JCC80" s="4525"/>
      <c r="JCD80" s="4527"/>
      <c r="JCG80" s="54"/>
      <c r="JCH80" s="54"/>
      <c r="JCI80" s="54"/>
      <c r="JCJ80" s="54"/>
      <c r="JCM80" s="54"/>
      <c r="JCU80" s="4525"/>
      <c r="JCV80" s="4527"/>
      <c r="JCY80" s="54"/>
      <c r="JCZ80" s="54"/>
      <c r="JDA80" s="54"/>
      <c r="JDB80" s="54"/>
      <c r="JDE80" s="54"/>
      <c r="JDM80" s="4525"/>
      <c r="JDN80" s="4527"/>
      <c r="JDQ80" s="54"/>
      <c r="JDR80" s="54"/>
      <c r="JDS80" s="54"/>
      <c r="JDT80" s="54"/>
      <c r="JDW80" s="54"/>
      <c r="JEE80" s="4525"/>
      <c r="JEF80" s="4527"/>
      <c r="JEI80" s="54"/>
      <c r="JEJ80" s="54"/>
      <c r="JEK80" s="54"/>
      <c r="JEL80" s="54"/>
      <c r="JEO80" s="54"/>
      <c r="JEW80" s="4525"/>
      <c r="JEX80" s="4527"/>
      <c r="JFA80" s="54"/>
      <c r="JFB80" s="54"/>
      <c r="JFC80" s="54"/>
      <c r="JFD80" s="54"/>
      <c r="JFG80" s="54"/>
      <c r="JFO80" s="4525"/>
      <c r="JFP80" s="4527"/>
      <c r="JFS80" s="54"/>
      <c r="JFT80" s="54"/>
      <c r="JFU80" s="54"/>
      <c r="JFV80" s="54"/>
      <c r="JFY80" s="54"/>
      <c r="JGG80" s="4525"/>
      <c r="JGH80" s="4527"/>
      <c r="JGK80" s="54"/>
      <c r="JGL80" s="54"/>
      <c r="JGM80" s="54"/>
      <c r="JGN80" s="54"/>
      <c r="JGQ80" s="54"/>
      <c r="JGY80" s="4525"/>
      <c r="JGZ80" s="4527"/>
      <c r="JHC80" s="54"/>
      <c r="JHD80" s="54"/>
      <c r="JHE80" s="54"/>
      <c r="JHF80" s="54"/>
      <c r="JHI80" s="54"/>
      <c r="JHQ80" s="4525"/>
      <c r="JHR80" s="4527"/>
      <c r="JHU80" s="54"/>
      <c r="JHV80" s="54"/>
      <c r="JHW80" s="54"/>
      <c r="JHX80" s="54"/>
      <c r="JIA80" s="54"/>
      <c r="JII80" s="4525"/>
      <c r="JIJ80" s="4527"/>
      <c r="JIM80" s="54"/>
      <c r="JIN80" s="54"/>
      <c r="JIO80" s="54"/>
      <c r="JIP80" s="54"/>
      <c r="JIS80" s="54"/>
      <c r="JJA80" s="4525"/>
      <c r="JJB80" s="4527"/>
      <c r="JJE80" s="54"/>
      <c r="JJF80" s="54"/>
      <c r="JJG80" s="54"/>
      <c r="JJH80" s="54"/>
      <c r="JJK80" s="54"/>
      <c r="JJS80" s="4525"/>
      <c r="JJT80" s="4527"/>
      <c r="JJW80" s="54"/>
      <c r="JJX80" s="54"/>
      <c r="JJY80" s="54"/>
      <c r="JJZ80" s="54"/>
      <c r="JKC80" s="54"/>
      <c r="JKK80" s="4525"/>
      <c r="JKL80" s="4527"/>
      <c r="JKO80" s="54"/>
      <c r="JKP80" s="54"/>
      <c r="JKQ80" s="54"/>
      <c r="JKR80" s="54"/>
      <c r="JKU80" s="54"/>
      <c r="JLC80" s="4525"/>
      <c r="JLD80" s="4527"/>
      <c r="JLG80" s="54"/>
      <c r="JLH80" s="54"/>
      <c r="JLI80" s="54"/>
      <c r="JLJ80" s="54"/>
      <c r="JLM80" s="54"/>
      <c r="JLU80" s="4525"/>
      <c r="JLV80" s="4527"/>
      <c r="JLY80" s="54"/>
      <c r="JLZ80" s="54"/>
      <c r="JMA80" s="54"/>
      <c r="JMB80" s="54"/>
      <c r="JME80" s="54"/>
      <c r="JMM80" s="4525"/>
      <c r="JMN80" s="4527"/>
      <c r="JMQ80" s="54"/>
      <c r="JMR80" s="54"/>
      <c r="JMS80" s="54"/>
      <c r="JMT80" s="54"/>
      <c r="JMW80" s="54"/>
      <c r="JNE80" s="4525"/>
      <c r="JNF80" s="4527"/>
      <c r="JNI80" s="54"/>
      <c r="JNJ80" s="54"/>
      <c r="JNK80" s="54"/>
      <c r="JNL80" s="54"/>
      <c r="JNO80" s="54"/>
      <c r="JNW80" s="4525"/>
      <c r="JNX80" s="4527"/>
      <c r="JOA80" s="54"/>
      <c r="JOB80" s="54"/>
      <c r="JOC80" s="54"/>
      <c r="JOD80" s="54"/>
      <c r="JOG80" s="54"/>
      <c r="JOO80" s="4525"/>
      <c r="JOP80" s="4527"/>
      <c r="JOS80" s="54"/>
      <c r="JOT80" s="54"/>
      <c r="JOU80" s="54"/>
      <c r="JOV80" s="54"/>
      <c r="JOY80" s="54"/>
      <c r="JPG80" s="4525"/>
      <c r="JPH80" s="4527"/>
      <c r="JPK80" s="54"/>
      <c r="JPL80" s="54"/>
      <c r="JPM80" s="54"/>
      <c r="JPN80" s="54"/>
      <c r="JPQ80" s="54"/>
      <c r="JPY80" s="4525"/>
      <c r="JPZ80" s="4527"/>
      <c r="JQC80" s="54"/>
      <c r="JQD80" s="54"/>
      <c r="JQE80" s="54"/>
      <c r="JQF80" s="54"/>
      <c r="JQI80" s="54"/>
      <c r="JQQ80" s="4525"/>
      <c r="JQR80" s="4527"/>
      <c r="JQU80" s="54"/>
      <c r="JQV80" s="54"/>
      <c r="JQW80" s="54"/>
      <c r="JQX80" s="54"/>
      <c r="JRA80" s="54"/>
      <c r="JRI80" s="4525"/>
      <c r="JRJ80" s="4527"/>
      <c r="JRM80" s="54"/>
      <c r="JRN80" s="54"/>
      <c r="JRO80" s="54"/>
      <c r="JRP80" s="54"/>
      <c r="JRS80" s="54"/>
      <c r="JSA80" s="4525"/>
      <c r="JSB80" s="4527"/>
      <c r="JSE80" s="54"/>
      <c r="JSF80" s="54"/>
      <c r="JSG80" s="54"/>
      <c r="JSH80" s="54"/>
      <c r="JSK80" s="54"/>
      <c r="JSS80" s="4525"/>
      <c r="JST80" s="4527"/>
      <c r="JSW80" s="54"/>
      <c r="JSX80" s="54"/>
      <c r="JSY80" s="54"/>
      <c r="JSZ80" s="54"/>
      <c r="JTC80" s="54"/>
      <c r="JTK80" s="4525"/>
      <c r="JTL80" s="4527"/>
      <c r="JTO80" s="54"/>
      <c r="JTP80" s="54"/>
      <c r="JTQ80" s="54"/>
      <c r="JTR80" s="54"/>
      <c r="JTU80" s="54"/>
      <c r="JUC80" s="4525"/>
      <c r="JUD80" s="4527"/>
      <c r="JUG80" s="54"/>
      <c r="JUH80" s="54"/>
      <c r="JUI80" s="54"/>
      <c r="JUJ80" s="54"/>
      <c r="JUM80" s="54"/>
      <c r="JUU80" s="4525"/>
      <c r="JUV80" s="4527"/>
      <c r="JUY80" s="54"/>
      <c r="JUZ80" s="54"/>
      <c r="JVA80" s="54"/>
      <c r="JVB80" s="54"/>
      <c r="JVE80" s="54"/>
      <c r="JVM80" s="4525"/>
      <c r="JVN80" s="4527"/>
      <c r="JVQ80" s="54"/>
      <c r="JVR80" s="54"/>
      <c r="JVS80" s="54"/>
      <c r="JVT80" s="54"/>
      <c r="JVW80" s="54"/>
      <c r="JWE80" s="4525"/>
      <c r="JWF80" s="4527"/>
      <c r="JWI80" s="54"/>
      <c r="JWJ80" s="54"/>
      <c r="JWK80" s="54"/>
      <c r="JWL80" s="54"/>
      <c r="JWO80" s="54"/>
      <c r="JWW80" s="4525"/>
      <c r="JWX80" s="4527"/>
      <c r="JXA80" s="54"/>
      <c r="JXB80" s="54"/>
      <c r="JXC80" s="54"/>
      <c r="JXD80" s="54"/>
      <c r="JXG80" s="54"/>
      <c r="JXO80" s="4525"/>
      <c r="JXP80" s="4527"/>
      <c r="JXS80" s="54"/>
      <c r="JXT80" s="54"/>
      <c r="JXU80" s="54"/>
      <c r="JXV80" s="54"/>
      <c r="JXY80" s="54"/>
      <c r="JYG80" s="4525"/>
      <c r="JYH80" s="4527"/>
      <c r="JYK80" s="54"/>
      <c r="JYL80" s="54"/>
      <c r="JYM80" s="54"/>
      <c r="JYN80" s="54"/>
      <c r="JYQ80" s="54"/>
      <c r="JYY80" s="4525"/>
      <c r="JYZ80" s="4527"/>
      <c r="JZC80" s="54"/>
      <c r="JZD80" s="54"/>
      <c r="JZE80" s="54"/>
      <c r="JZF80" s="54"/>
      <c r="JZI80" s="54"/>
      <c r="JZQ80" s="4525"/>
      <c r="JZR80" s="4527"/>
      <c r="JZU80" s="54"/>
      <c r="JZV80" s="54"/>
      <c r="JZW80" s="54"/>
      <c r="JZX80" s="54"/>
      <c r="KAA80" s="54"/>
      <c r="KAI80" s="4525"/>
      <c r="KAJ80" s="4527"/>
      <c r="KAM80" s="54"/>
      <c r="KAN80" s="54"/>
      <c r="KAO80" s="54"/>
      <c r="KAP80" s="54"/>
      <c r="KAS80" s="54"/>
      <c r="KBA80" s="4525"/>
      <c r="KBB80" s="4527"/>
      <c r="KBE80" s="54"/>
      <c r="KBF80" s="54"/>
      <c r="KBG80" s="54"/>
      <c r="KBH80" s="54"/>
      <c r="KBK80" s="54"/>
      <c r="KBS80" s="4525"/>
      <c r="KBT80" s="4527"/>
      <c r="KBW80" s="54"/>
      <c r="KBX80" s="54"/>
      <c r="KBY80" s="54"/>
      <c r="KBZ80" s="54"/>
      <c r="KCC80" s="54"/>
      <c r="KCK80" s="4525"/>
      <c r="KCL80" s="4527"/>
      <c r="KCO80" s="54"/>
      <c r="KCP80" s="54"/>
      <c r="KCQ80" s="54"/>
      <c r="KCR80" s="54"/>
      <c r="KCU80" s="54"/>
      <c r="KDC80" s="4525"/>
      <c r="KDD80" s="4527"/>
      <c r="KDG80" s="54"/>
      <c r="KDH80" s="54"/>
      <c r="KDI80" s="54"/>
      <c r="KDJ80" s="54"/>
      <c r="KDM80" s="54"/>
      <c r="KDU80" s="4525"/>
      <c r="KDV80" s="4527"/>
      <c r="KDY80" s="54"/>
      <c r="KDZ80" s="54"/>
      <c r="KEA80" s="54"/>
      <c r="KEB80" s="54"/>
      <c r="KEE80" s="54"/>
      <c r="KEM80" s="4525"/>
      <c r="KEN80" s="4527"/>
      <c r="KEQ80" s="54"/>
      <c r="KER80" s="54"/>
      <c r="KES80" s="54"/>
      <c r="KET80" s="54"/>
      <c r="KEW80" s="54"/>
      <c r="KFE80" s="4525"/>
      <c r="KFF80" s="4527"/>
      <c r="KFI80" s="54"/>
      <c r="KFJ80" s="54"/>
      <c r="KFK80" s="54"/>
      <c r="KFL80" s="54"/>
      <c r="KFO80" s="54"/>
      <c r="KFW80" s="4525"/>
      <c r="KFX80" s="4527"/>
      <c r="KGA80" s="54"/>
      <c r="KGB80" s="54"/>
      <c r="KGC80" s="54"/>
      <c r="KGD80" s="54"/>
      <c r="KGG80" s="54"/>
      <c r="KGO80" s="4525"/>
      <c r="KGP80" s="4527"/>
      <c r="KGS80" s="54"/>
      <c r="KGT80" s="54"/>
      <c r="KGU80" s="54"/>
      <c r="KGV80" s="54"/>
      <c r="KGY80" s="54"/>
      <c r="KHG80" s="4525"/>
      <c r="KHH80" s="4527"/>
      <c r="KHK80" s="54"/>
      <c r="KHL80" s="54"/>
      <c r="KHM80" s="54"/>
      <c r="KHN80" s="54"/>
      <c r="KHQ80" s="54"/>
      <c r="KHY80" s="4525"/>
      <c r="KHZ80" s="4527"/>
      <c r="KIC80" s="54"/>
      <c r="KID80" s="54"/>
      <c r="KIE80" s="54"/>
      <c r="KIF80" s="54"/>
      <c r="KII80" s="54"/>
      <c r="KIQ80" s="4525"/>
      <c r="KIR80" s="4527"/>
      <c r="KIU80" s="54"/>
      <c r="KIV80" s="54"/>
      <c r="KIW80" s="54"/>
      <c r="KIX80" s="54"/>
      <c r="KJA80" s="54"/>
      <c r="KJI80" s="4525"/>
      <c r="KJJ80" s="4527"/>
      <c r="KJM80" s="54"/>
      <c r="KJN80" s="54"/>
      <c r="KJO80" s="54"/>
      <c r="KJP80" s="54"/>
      <c r="KJS80" s="54"/>
      <c r="KKA80" s="4525"/>
      <c r="KKB80" s="4527"/>
      <c r="KKE80" s="54"/>
      <c r="KKF80" s="54"/>
      <c r="KKG80" s="54"/>
      <c r="KKH80" s="54"/>
      <c r="KKK80" s="54"/>
      <c r="KKS80" s="4525"/>
      <c r="KKT80" s="4527"/>
      <c r="KKW80" s="54"/>
      <c r="KKX80" s="54"/>
      <c r="KKY80" s="54"/>
      <c r="KKZ80" s="54"/>
      <c r="KLC80" s="54"/>
      <c r="KLK80" s="4525"/>
      <c r="KLL80" s="4527"/>
      <c r="KLO80" s="54"/>
      <c r="KLP80" s="54"/>
      <c r="KLQ80" s="54"/>
      <c r="KLR80" s="54"/>
      <c r="KLU80" s="54"/>
      <c r="KMC80" s="4525"/>
      <c r="KMD80" s="4527"/>
      <c r="KMG80" s="54"/>
      <c r="KMH80" s="54"/>
      <c r="KMI80" s="54"/>
      <c r="KMJ80" s="54"/>
      <c r="KMM80" s="54"/>
      <c r="KMU80" s="4525"/>
      <c r="KMV80" s="4527"/>
      <c r="KMY80" s="54"/>
      <c r="KMZ80" s="54"/>
      <c r="KNA80" s="54"/>
      <c r="KNB80" s="54"/>
      <c r="KNE80" s="54"/>
      <c r="KNM80" s="4525"/>
      <c r="KNN80" s="4527"/>
      <c r="KNQ80" s="54"/>
      <c r="KNR80" s="54"/>
      <c r="KNS80" s="54"/>
      <c r="KNT80" s="54"/>
      <c r="KNW80" s="54"/>
      <c r="KOE80" s="4525"/>
      <c r="KOF80" s="4527"/>
      <c r="KOI80" s="54"/>
      <c r="KOJ80" s="54"/>
      <c r="KOK80" s="54"/>
      <c r="KOL80" s="54"/>
      <c r="KOO80" s="54"/>
      <c r="KOW80" s="4525"/>
      <c r="KOX80" s="4527"/>
      <c r="KPA80" s="54"/>
      <c r="KPB80" s="54"/>
      <c r="KPC80" s="54"/>
      <c r="KPD80" s="54"/>
      <c r="KPG80" s="54"/>
      <c r="KPO80" s="4525"/>
      <c r="KPP80" s="4527"/>
      <c r="KPS80" s="54"/>
      <c r="KPT80" s="54"/>
      <c r="KPU80" s="54"/>
      <c r="KPV80" s="54"/>
      <c r="KPY80" s="54"/>
      <c r="KQG80" s="4525"/>
      <c r="KQH80" s="4527"/>
      <c r="KQK80" s="54"/>
      <c r="KQL80" s="54"/>
      <c r="KQM80" s="54"/>
      <c r="KQN80" s="54"/>
      <c r="KQQ80" s="54"/>
      <c r="KQY80" s="4525"/>
      <c r="KQZ80" s="4527"/>
      <c r="KRC80" s="54"/>
      <c r="KRD80" s="54"/>
      <c r="KRE80" s="54"/>
      <c r="KRF80" s="54"/>
      <c r="KRI80" s="54"/>
      <c r="KRQ80" s="4525"/>
      <c r="KRR80" s="4527"/>
      <c r="KRU80" s="54"/>
      <c r="KRV80" s="54"/>
      <c r="KRW80" s="54"/>
      <c r="KRX80" s="54"/>
      <c r="KSA80" s="54"/>
      <c r="KSI80" s="4525"/>
      <c r="KSJ80" s="4527"/>
      <c r="KSM80" s="54"/>
      <c r="KSN80" s="54"/>
      <c r="KSO80" s="54"/>
      <c r="KSP80" s="54"/>
      <c r="KSS80" s="54"/>
      <c r="KTA80" s="4525"/>
      <c r="KTB80" s="4527"/>
      <c r="KTE80" s="54"/>
      <c r="KTF80" s="54"/>
      <c r="KTG80" s="54"/>
      <c r="KTH80" s="54"/>
      <c r="KTK80" s="54"/>
      <c r="KTS80" s="4525"/>
      <c r="KTT80" s="4527"/>
      <c r="KTW80" s="54"/>
      <c r="KTX80" s="54"/>
      <c r="KTY80" s="54"/>
      <c r="KTZ80" s="54"/>
      <c r="KUC80" s="54"/>
      <c r="KUK80" s="4525"/>
      <c r="KUL80" s="4527"/>
      <c r="KUO80" s="54"/>
      <c r="KUP80" s="54"/>
      <c r="KUQ80" s="54"/>
      <c r="KUR80" s="54"/>
      <c r="KUU80" s="54"/>
      <c r="KVC80" s="4525"/>
      <c r="KVD80" s="4527"/>
      <c r="KVG80" s="54"/>
      <c r="KVH80" s="54"/>
      <c r="KVI80" s="54"/>
      <c r="KVJ80" s="54"/>
      <c r="KVM80" s="54"/>
      <c r="KVU80" s="4525"/>
      <c r="KVV80" s="4527"/>
      <c r="KVY80" s="54"/>
      <c r="KVZ80" s="54"/>
      <c r="KWA80" s="54"/>
      <c r="KWB80" s="54"/>
      <c r="KWE80" s="54"/>
      <c r="KWM80" s="4525"/>
      <c r="KWN80" s="4527"/>
      <c r="KWQ80" s="54"/>
      <c r="KWR80" s="54"/>
      <c r="KWS80" s="54"/>
      <c r="KWT80" s="54"/>
      <c r="KWW80" s="54"/>
      <c r="KXE80" s="4525"/>
      <c r="KXF80" s="4527"/>
      <c r="KXI80" s="54"/>
      <c r="KXJ80" s="54"/>
      <c r="KXK80" s="54"/>
      <c r="KXL80" s="54"/>
      <c r="KXO80" s="54"/>
      <c r="KXW80" s="4525"/>
      <c r="KXX80" s="4527"/>
      <c r="KYA80" s="54"/>
      <c r="KYB80" s="54"/>
      <c r="KYC80" s="54"/>
      <c r="KYD80" s="54"/>
      <c r="KYG80" s="54"/>
      <c r="KYO80" s="4525"/>
      <c r="KYP80" s="4527"/>
      <c r="KYS80" s="54"/>
      <c r="KYT80" s="54"/>
      <c r="KYU80" s="54"/>
      <c r="KYV80" s="54"/>
      <c r="KYY80" s="54"/>
      <c r="KZG80" s="4525"/>
      <c r="KZH80" s="4527"/>
      <c r="KZK80" s="54"/>
      <c r="KZL80" s="54"/>
      <c r="KZM80" s="54"/>
      <c r="KZN80" s="54"/>
      <c r="KZQ80" s="54"/>
      <c r="KZY80" s="4525"/>
      <c r="KZZ80" s="4527"/>
      <c r="LAC80" s="54"/>
      <c r="LAD80" s="54"/>
      <c r="LAE80" s="54"/>
      <c r="LAF80" s="54"/>
      <c r="LAI80" s="54"/>
      <c r="LAQ80" s="4525"/>
      <c r="LAR80" s="4527"/>
      <c r="LAU80" s="54"/>
      <c r="LAV80" s="54"/>
      <c r="LAW80" s="54"/>
      <c r="LAX80" s="54"/>
      <c r="LBA80" s="54"/>
      <c r="LBI80" s="4525"/>
      <c r="LBJ80" s="4527"/>
      <c r="LBM80" s="54"/>
      <c r="LBN80" s="54"/>
      <c r="LBO80" s="54"/>
      <c r="LBP80" s="54"/>
      <c r="LBS80" s="54"/>
      <c r="LCA80" s="4525"/>
      <c r="LCB80" s="4527"/>
      <c r="LCE80" s="54"/>
      <c r="LCF80" s="54"/>
      <c r="LCG80" s="54"/>
      <c r="LCH80" s="54"/>
      <c r="LCK80" s="54"/>
      <c r="LCS80" s="4525"/>
      <c r="LCT80" s="4527"/>
      <c r="LCW80" s="54"/>
      <c r="LCX80" s="54"/>
      <c r="LCY80" s="54"/>
      <c r="LCZ80" s="54"/>
      <c r="LDC80" s="54"/>
      <c r="LDK80" s="4525"/>
      <c r="LDL80" s="4527"/>
      <c r="LDO80" s="54"/>
      <c r="LDP80" s="54"/>
      <c r="LDQ80" s="54"/>
      <c r="LDR80" s="54"/>
      <c r="LDU80" s="54"/>
      <c r="LEC80" s="4525"/>
      <c r="LED80" s="4527"/>
      <c r="LEG80" s="54"/>
      <c r="LEH80" s="54"/>
      <c r="LEI80" s="54"/>
      <c r="LEJ80" s="54"/>
      <c r="LEM80" s="54"/>
      <c r="LEU80" s="4525"/>
      <c r="LEV80" s="4527"/>
      <c r="LEY80" s="54"/>
      <c r="LEZ80" s="54"/>
      <c r="LFA80" s="54"/>
      <c r="LFB80" s="54"/>
      <c r="LFE80" s="54"/>
      <c r="LFM80" s="4525"/>
      <c r="LFN80" s="4527"/>
      <c r="LFQ80" s="54"/>
      <c r="LFR80" s="54"/>
      <c r="LFS80" s="54"/>
      <c r="LFT80" s="54"/>
      <c r="LFW80" s="54"/>
      <c r="LGE80" s="4525"/>
      <c r="LGF80" s="4527"/>
      <c r="LGI80" s="54"/>
      <c r="LGJ80" s="54"/>
      <c r="LGK80" s="54"/>
      <c r="LGL80" s="54"/>
      <c r="LGO80" s="54"/>
      <c r="LGW80" s="4525"/>
      <c r="LGX80" s="4527"/>
      <c r="LHA80" s="54"/>
      <c r="LHB80" s="54"/>
      <c r="LHC80" s="54"/>
      <c r="LHD80" s="54"/>
      <c r="LHG80" s="54"/>
      <c r="LHO80" s="4525"/>
      <c r="LHP80" s="4527"/>
      <c r="LHS80" s="54"/>
      <c r="LHT80" s="54"/>
      <c r="LHU80" s="54"/>
      <c r="LHV80" s="54"/>
      <c r="LHY80" s="54"/>
      <c r="LIG80" s="4525"/>
      <c r="LIH80" s="4527"/>
      <c r="LIK80" s="54"/>
      <c r="LIL80" s="54"/>
      <c r="LIM80" s="54"/>
      <c r="LIN80" s="54"/>
      <c r="LIQ80" s="54"/>
      <c r="LIY80" s="4525"/>
      <c r="LIZ80" s="4527"/>
      <c r="LJC80" s="54"/>
      <c r="LJD80" s="54"/>
      <c r="LJE80" s="54"/>
      <c r="LJF80" s="54"/>
      <c r="LJI80" s="54"/>
      <c r="LJQ80" s="4525"/>
      <c r="LJR80" s="4527"/>
      <c r="LJU80" s="54"/>
      <c r="LJV80" s="54"/>
      <c r="LJW80" s="54"/>
      <c r="LJX80" s="54"/>
      <c r="LKA80" s="54"/>
      <c r="LKI80" s="4525"/>
      <c r="LKJ80" s="4527"/>
      <c r="LKM80" s="54"/>
      <c r="LKN80" s="54"/>
      <c r="LKO80" s="54"/>
      <c r="LKP80" s="54"/>
      <c r="LKS80" s="54"/>
      <c r="LLA80" s="4525"/>
      <c r="LLB80" s="4527"/>
      <c r="LLE80" s="54"/>
      <c r="LLF80" s="54"/>
      <c r="LLG80" s="54"/>
      <c r="LLH80" s="54"/>
      <c r="LLK80" s="54"/>
      <c r="LLS80" s="4525"/>
      <c r="LLT80" s="4527"/>
      <c r="LLW80" s="54"/>
      <c r="LLX80" s="54"/>
      <c r="LLY80" s="54"/>
      <c r="LLZ80" s="54"/>
      <c r="LMC80" s="54"/>
      <c r="LMK80" s="4525"/>
      <c r="LML80" s="4527"/>
      <c r="LMO80" s="54"/>
      <c r="LMP80" s="54"/>
      <c r="LMQ80" s="54"/>
      <c r="LMR80" s="54"/>
      <c r="LMU80" s="54"/>
      <c r="LNC80" s="4525"/>
      <c r="LND80" s="4527"/>
      <c r="LNG80" s="54"/>
      <c r="LNH80" s="54"/>
      <c r="LNI80" s="54"/>
      <c r="LNJ80" s="54"/>
      <c r="LNM80" s="54"/>
      <c r="LNU80" s="4525"/>
      <c r="LNV80" s="4527"/>
      <c r="LNY80" s="54"/>
      <c r="LNZ80" s="54"/>
      <c r="LOA80" s="54"/>
      <c r="LOB80" s="54"/>
      <c r="LOE80" s="54"/>
      <c r="LOM80" s="4525"/>
      <c r="LON80" s="4527"/>
      <c r="LOQ80" s="54"/>
      <c r="LOR80" s="54"/>
      <c r="LOS80" s="54"/>
      <c r="LOT80" s="54"/>
      <c r="LOW80" s="54"/>
      <c r="LPE80" s="4525"/>
      <c r="LPF80" s="4527"/>
      <c r="LPI80" s="54"/>
      <c r="LPJ80" s="54"/>
      <c r="LPK80" s="54"/>
      <c r="LPL80" s="54"/>
      <c r="LPO80" s="54"/>
      <c r="LPW80" s="4525"/>
      <c r="LPX80" s="4527"/>
      <c r="LQA80" s="54"/>
      <c r="LQB80" s="54"/>
      <c r="LQC80" s="54"/>
      <c r="LQD80" s="54"/>
      <c r="LQG80" s="54"/>
      <c r="LQO80" s="4525"/>
      <c r="LQP80" s="4527"/>
      <c r="LQS80" s="54"/>
      <c r="LQT80" s="54"/>
      <c r="LQU80" s="54"/>
      <c r="LQV80" s="54"/>
      <c r="LQY80" s="54"/>
      <c r="LRG80" s="4525"/>
      <c r="LRH80" s="4527"/>
      <c r="LRK80" s="54"/>
      <c r="LRL80" s="54"/>
      <c r="LRM80" s="54"/>
      <c r="LRN80" s="54"/>
      <c r="LRQ80" s="54"/>
      <c r="LRY80" s="4525"/>
      <c r="LRZ80" s="4527"/>
      <c r="LSC80" s="54"/>
      <c r="LSD80" s="54"/>
      <c r="LSE80" s="54"/>
      <c r="LSF80" s="54"/>
      <c r="LSI80" s="54"/>
      <c r="LSQ80" s="4525"/>
      <c r="LSR80" s="4527"/>
      <c r="LSU80" s="54"/>
      <c r="LSV80" s="54"/>
      <c r="LSW80" s="54"/>
      <c r="LSX80" s="54"/>
      <c r="LTA80" s="54"/>
      <c r="LTI80" s="4525"/>
      <c r="LTJ80" s="4527"/>
      <c r="LTM80" s="54"/>
      <c r="LTN80" s="54"/>
      <c r="LTO80" s="54"/>
      <c r="LTP80" s="54"/>
      <c r="LTS80" s="54"/>
      <c r="LUA80" s="4525"/>
      <c r="LUB80" s="4527"/>
      <c r="LUE80" s="54"/>
      <c r="LUF80" s="54"/>
      <c r="LUG80" s="54"/>
      <c r="LUH80" s="54"/>
      <c r="LUK80" s="54"/>
      <c r="LUS80" s="4525"/>
      <c r="LUT80" s="4527"/>
      <c r="LUW80" s="54"/>
      <c r="LUX80" s="54"/>
      <c r="LUY80" s="54"/>
      <c r="LUZ80" s="54"/>
      <c r="LVC80" s="54"/>
      <c r="LVK80" s="4525"/>
      <c r="LVL80" s="4527"/>
      <c r="LVO80" s="54"/>
      <c r="LVP80" s="54"/>
      <c r="LVQ80" s="54"/>
      <c r="LVR80" s="54"/>
      <c r="LVU80" s="54"/>
      <c r="LWC80" s="4525"/>
      <c r="LWD80" s="4527"/>
      <c r="LWG80" s="54"/>
      <c r="LWH80" s="54"/>
      <c r="LWI80" s="54"/>
      <c r="LWJ80" s="54"/>
      <c r="LWM80" s="54"/>
      <c r="LWU80" s="4525"/>
      <c r="LWV80" s="4527"/>
      <c r="LWY80" s="54"/>
      <c r="LWZ80" s="54"/>
      <c r="LXA80" s="54"/>
      <c r="LXB80" s="54"/>
      <c r="LXE80" s="54"/>
      <c r="LXM80" s="4525"/>
      <c r="LXN80" s="4527"/>
      <c r="LXQ80" s="54"/>
      <c r="LXR80" s="54"/>
      <c r="LXS80" s="54"/>
      <c r="LXT80" s="54"/>
      <c r="LXW80" s="54"/>
      <c r="LYE80" s="4525"/>
      <c r="LYF80" s="4527"/>
      <c r="LYI80" s="54"/>
      <c r="LYJ80" s="54"/>
      <c r="LYK80" s="54"/>
      <c r="LYL80" s="54"/>
      <c r="LYO80" s="54"/>
      <c r="LYW80" s="4525"/>
      <c r="LYX80" s="4527"/>
      <c r="LZA80" s="54"/>
      <c r="LZB80" s="54"/>
      <c r="LZC80" s="54"/>
      <c r="LZD80" s="54"/>
      <c r="LZG80" s="54"/>
      <c r="LZO80" s="4525"/>
      <c r="LZP80" s="4527"/>
      <c r="LZS80" s="54"/>
      <c r="LZT80" s="54"/>
      <c r="LZU80" s="54"/>
      <c r="LZV80" s="54"/>
      <c r="LZY80" s="54"/>
      <c r="MAG80" s="4525"/>
      <c r="MAH80" s="4527"/>
      <c r="MAK80" s="54"/>
      <c r="MAL80" s="54"/>
      <c r="MAM80" s="54"/>
      <c r="MAN80" s="54"/>
      <c r="MAQ80" s="54"/>
      <c r="MAY80" s="4525"/>
      <c r="MAZ80" s="4527"/>
      <c r="MBC80" s="54"/>
      <c r="MBD80" s="54"/>
      <c r="MBE80" s="54"/>
      <c r="MBF80" s="54"/>
      <c r="MBI80" s="54"/>
      <c r="MBQ80" s="4525"/>
      <c r="MBR80" s="4527"/>
      <c r="MBU80" s="54"/>
      <c r="MBV80" s="54"/>
      <c r="MBW80" s="54"/>
      <c r="MBX80" s="54"/>
      <c r="MCA80" s="54"/>
      <c r="MCI80" s="4525"/>
      <c r="MCJ80" s="4527"/>
      <c r="MCM80" s="54"/>
      <c r="MCN80" s="54"/>
      <c r="MCO80" s="54"/>
      <c r="MCP80" s="54"/>
      <c r="MCS80" s="54"/>
      <c r="MDA80" s="4525"/>
      <c r="MDB80" s="4527"/>
      <c r="MDE80" s="54"/>
      <c r="MDF80" s="54"/>
      <c r="MDG80" s="54"/>
      <c r="MDH80" s="54"/>
      <c r="MDK80" s="54"/>
      <c r="MDS80" s="4525"/>
      <c r="MDT80" s="4527"/>
      <c r="MDW80" s="54"/>
      <c r="MDX80" s="54"/>
      <c r="MDY80" s="54"/>
      <c r="MDZ80" s="54"/>
      <c r="MEC80" s="54"/>
      <c r="MEK80" s="4525"/>
      <c r="MEL80" s="4527"/>
      <c r="MEO80" s="54"/>
      <c r="MEP80" s="54"/>
      <c r="MEQ80" s="54"/>
      <c r="MER80" s="54"/>
      <c r="MEU80" s="54"/>
      <c r="MFC80" s="4525"/>
      <c r="MFD80" s="4527"/>
      <c r="MFG80" s="54"/>
      <c r="MFH80" s="54"/>
      <c r="MFI80" s="54"/>
      <c r="MFJ80" s="54"/>
      <c r="MFM80" s="54"/>
      <c r="MFU80" s="4525"/>
      <c r="MFV80" s="4527"/>
      <c r="MFY80" s="54"/>
      <c r="MFZ80" s="54"/>
      <c r="MGA80" s="54"/>
      <c r="MGB80" s="54"/>
      <c r="MGE80" s="54"/>
      <c r="MGM80" s="4525"/>
      <c r="MGN80" s="4527"/>
      <c r="MGQ80" s="54"/>
      <c r="MGR80" s="54"/>
      <c r="MGS80" s="54"/>
      <c r="MGT80" s="54"/>
      <c r="MGW80" s="54"/>
      <c r="MHE80" s="4525"/>
      <c r="MHF80" s="4527"/>
      <c r="MHI80" s="54"/>
      <c r="MHJ80" s="54"/>
      <c r="MHK80" s="54"/>
      <c r="MHL80" s="54"/>
      <c r="MHO80" s="54"/>
      <c r="MHW80" s="4525"/>
      <c r="MHX80" s="4527"/>
      <c r="MIA80" s="54"/>
      <c r="MIB80" s="54"/>
      <c r="MIC80" s="54"/>
      <c r="MID80" s="54"/>
      <c r="MIG80" s="54"/>
      <c r="MIO80" s="4525"/>
      <c r="MIP80" s="4527"/>
      <c r="MIS80" s="54"/>
      <c r="MIT80" s="54"/>
      <c r="MIU80" s="54"/>
      <c r="MIV80" s="54"/>
      <c r="MIY80" s="54"/>
      <c r="MJG80" s="4525"/>
      <c r="MJH80" s="4527"/>
      <c r="MJK80" s="54"/>
      <c r="MJL80" s="54"/>
      <c r="MJM80" s="54"/>
      <c r="MJN80" s="54"/>
      <c r="MJQ80" s="54"/>
      <c r="MJY80" s="4525"/>
      <c r="MJZ80" s="4527"/>
      <c r="MKC80" s="54"/>
      <c r="MKD80" s="54"/>
      <c r="MKE80" s="54"/>
      <c r="MKF80" s="54"/>
      <c r="MKI80" s="54"/>
      <c r="MKQ80" s="4525"/>
      <c r="MKR80" s="4527"/>
      <c r="MKU80" s="54"/>
      <c r="MKV80" s="54"/>
      <c r="MKW80" s="54"/>
      <c r="MKX80" s="54"/>
      <c r="MLA80" s="54"/>
      <c r="MLI80" s="4525"/>
      <c r="MLJ80" s="4527"/>
      <c r="MLM80" s="54"/>
      <c r="MLN80" s="54"/>
      <c r="MLO80" s="54"/>
      <c r="MLP80" s="54"/>
      <c r="MLS80" s="54"/>
      <c r="MMA80" s="4525"/>
      <c r="MMB80" s="4527"/>
      <c r="MME80" s="54"/>
      <c r="MMF80" s="54"/>
      <c r="MMG80" s="54"/>
      <c r="MMH80" s="54"/>
      <c r="MMK80" s="54"/>
      <c r="MMS80" s="4525"/>
      <c r="MMT80" s="4527"/>
      <c r="MMW80" s="54"/>
      <c r="MMX80" s="54"/>
      <c r="MMY80" s="54"/>
      <c r="MMZ80" s="54"/>
      <c r="MNC80" s="54"/>
      <c r="MNK80" s="4525"/>
      <c r="MNL80" s="4527"/>
      <c r="MNO80" s="54"/>
      <c r="MNP80" s="54"/>
      <c r="MNQ80" s="54"/>
      <c r="MNR80" s="54"/>
      <c r="MNU80" s="54"/>
      <c r="MOC80" s="4525"/>
      <c r="MOD80" s="4527"/>
      <c r="MOG80" s="54"/>
      <c r="MOH80" s="54"/>
      <c r="MOI80" s="54"/>
      <c r="MOJ80" s="54"/>
      <c r="MOM80" s="54"/>
      <c r="MOU80" s="4525"/>
      <c r="MOV80" s="4527"/>
      <c r="MOY80" s="54"/>
      <c r="MOZ80" s="54"/>
      <c r="MPA80" s="54"/>
      <c r="MPB80" s="54"/>
      <c r="MPE80" s="54"/>
      <c r="MPM80" s="4525"/>
      <c r="MPN80" s="4527"/>
      <c r="MPQ80" s="54"/>
      <c r="MPR80" s="54"/>
      <c r="MPS80" s="54"/>
      <c r="MPT80" s="54"/>
      <c r="MPW80" s="54"/>
      <c r="MQE80" s="4525"/>
      <c r="MQF80" s="4527"/>
      <c r="MQI80" s="54"/>
      <c r="MQJ80" s="54"/>
      <c r="MQK80" s="54"/>
      <c r="MQL80" s="54"/>
      <c r="MQO80" s="54"/>
      <c r="MQW80" s="4525"/>
      <c r="MQX80" s="4527"/>
      <c r="MRA80" s="54"/>
      <c r="MRB80" s="54"/>
      <c r="MRC80" s="54"/>
      <c r="MRD80" s="54"/>
      <c r="MRG80" s="54"/>
      <c r="MRO80" s="4525"/>
      <c r="MRP80" s="4527"/>
      <c r="MRS80" s="54"/>
      <c r="MRT80" s="54"/>
      <c r="MRU80" s="54"/>
      <c r="MRV80" s="54"/>
      <c r="MRY80" s="54"/>
      <c r="MSG80" s="4525"/>
      <c r="MSH80" s="4527"/>
      <c r="MSK80" s="54"/>
      <c r="MSL80" s="54"/>
      <c r="MSM80" s="54"/>
      <c r="MSN80" s="54"/>
      <c r="MSQ80" s="54"/>
      <c r="MSY80" s="4525"/>
      <c r="MSZ80" s="4527"/>
      <c r="MTC80" s="54"/>
      <c r="MTD80" s="54"/>
      <c r="MTE80" s="54"/>
      <c r="MTF80" s="54"/>
      <c r="MTI80" s="54"/>
      <c r="MTQ80" s="4525"/>
      <c r="MTR80" s="4527"/>
      <c r="MTU80" s="54"/>
      <c r="MTV80" s="54"/>
      <c r="MTW80" s="54"/>
      <c r="MTX80" s="54"/>
      <c r="MUA80" s="54"/>
      <c r="MUI80" s="4525"/>
      <c r="MUJ80" s="4527"/>
      <c r="MUM80" s="54"/>
      <c r="MUN80" s="54"/>
      <c r="MUO80" s="54"/>
      <c r="MUP80" s="54"/>
      <c r="MUS80" s="54"/>
      <c r="MVA80" s="4525"/>
      <c r="MVB80" s="4527"/>
      <c r="MVE80" s="54"/>
      <c r="MVF80" s="54"/>
      <c r="MVG80" s="54"/>
      <c r="MVH80" s="54"/>
      <c r="MVK80" s="54"/>
      <c r="MVS80" s="4525"/>
      <c r="MVT80" s="4527"/>
      <c r="MVW80" s="54"/>
      <c r="MVX80" s="54"/>
      <c r="MVY80" s="54"/>
      <c r="MVZ80" s="54"/>
      <c r="MWC80" s="54"/>
      <c r="MWK80" s="4525"/>
      <c r="MWL80" s="4527"/>
      <c r="MWO80" s="54"/>
      <c r="MWP80" s="54"/>
      <c r="MWQ80" s="54"/>
      <c r="MWR80" s="54"/>
      <c r="MWU80" s="54"/>
      <c r="MXC80" s="4525"/>
      <c r="MXD80" s="4527"/>
      <c r="MXG80" s="54"/>
      <c r="MXH80" s="54"/>
      <c r="MXI80" s="54"/>
      <c r="MXJ80" s="54"/>
      <c r="MXM80" s="54"/>
      <c r="MXU80" s="4525"/>
      <c r="MXV80" s="4527"/>
      <c r="MXY80" s="54"/>
      <c r="MXZ80" s="54"/>
      <c r="MYA80" s="54"/>
      <c r="MYB80" s="54"/>
      <c r="MYE80" s="54"/>
      <c r="MYM80" s="4525"/>
      <c r="MYN80" s="4527"/>
      <c r="MYQ80" s="54"/>
      <c r="MYR80" s="54"/>
      <c r="MYS80" s="54"/>
      <c r="MYT80" s="54"/>
      <c r="MYW80" s="54"/>
      <c r="MZE80" s="4525"/>
      <c r="MZF80" s="4527"/>
      <c r="MZI80" s="54"/>
      <c r="MZJ80" s="54"/>
      <c r="MZK80" s="54"/>
      <c r="MZL80" s="54"/>
      <c r="MZO80" s="54"/>
      <c r="MZW80" s="4525"/>
      <c r="MZX80" s="4527"/>
      <c r="NAA80" s="54"/>
      <c r="NAB80" s="54"/>
      <c r="NAC80" s="54"/>
      <c r="NAD80" s="54"/>
      <c r="NAG80" s="54"/>
      <c r="NAO80" s="4525"/>
      <c r="NAP80" s="4527"/>
      <c r="NAS80" s="54"/>
      <c r="NAT80" s="54"/>
      <c r="NAU80" s="54"/>
      <c r="NAV80" s="54"/>
      <c r="NAY80" s="54"/>
      <c r="NBG80" s="4525"/>
      <c r="NBH80" s="4527"/>
      <c r="NBK80" s="54"/>
      <c r="NBL80" s="54"/>
      <c r="NBM80" s="54"/>
      <c r="NBN80" s="54"/>
      <c r="NBQ80" s="54"/>
      <c r="NBY80" s="4525"/>
      <c r="NBZ80" s="4527"/>
      <c r="NCC80" s="54"/>
      <c r="NCD80" s="54"/>
      <c r="NCE80" s="54"/>
      <c r="NCF80" s="54"/>
      <c r="NCI80" s="54"/>
      <c r="NCQ80" s="4525"/>
      <c r="NCR80" s="4527"/>
      <c r="NCU80" s="54"/>
      <c r="NCV80" s="54"/>
      <c r="NCW80" s="54"/>
      <c r="NCX80" s="54"/>
      <c r="NDA80" s="54"/>
      <c r="NDI80" s="4525"/>
      <c r="NDJ80" s="4527"/>
      <c r="NDM80" s="54"/>
      <c r="NDN80" s="54"/>
      <c r="NDO80" s="54"/>
      <c r="NDP80" s="54"/>
      <c r="NDS80" s="54"/>
      <c r="NEA80" s="4525"/>
      <c r="NEB80" s="4527"/>
      <c r="NEE80" s="54"/>
      <c r="NEF80" s="54"/>
      <c r="NEG80" s="54"/>
      <c r="NEH80" s="54"/>
      <c r="NEK80" s="54"/>
      <c r="NES80" s="4525"/>
      <c r="NET80" s="4527"/>
      <c r="NEW80" s="54"/>
      <c r="NEX80" s="54"/>
      <c r="NEY80" s="54"/>
      <c r="NEZ80" s="54"/>
      <c r="NFC80" s="54"/>
      <c r="NFK80" s="4525"/>
      <c r="NFL80" s="4527"/>
      <c r="NFO80" s="54"/>
      <c r="NFP80" s="54"/>
      <c r="NFQ80" s="54"/>
      <c r="NFR80" s="54"/>
      <c r="NFU80" s="54"/>
      <c r="NGC80" s="4525"/>
      <c r="NGD80" s="4527"/>
      <c r="NGG80" s="54"/>
      <c r="NGH80" s="54"/>
      <c r="NGI80" s="54"/>
      <c r="NGJ80" s="54"/>
      <c r="NGM80" s="54"/>
      <c r="NGU80" s="4525"/>
      <c r="NGV80" s="4527"/>
      <c r="NGY80" s="54"/>
      <c r="NGZ80" s="54"/>
      <c r="NHA80" s="54"/>
      <c r="NHB80" s="54"/>
      <c r="NHE80" s="54"/>
      <c r="NHM80" s="4525"/>
      <c r="NHN80" s="4527"/>
      <c r="NHQ80" s="54"/>
      <c r="NHR80" s="54"/>
      <c r="NHS80" s="54"/>
      <c r="NHT80" s="54"/>
      <c r="NHW80" s="54"/>
      <c r="NIE80" s="4525"/>
      <c r="NIF80" s="4527"/>
      <c r="NII80" s="54"/>
      <c r="NIJ80" s="54"/>
      <c r="NIK80" s="54"/>
      <c r="NIL80" s="54"/>
      <c r="NIO80" s="54"/>
      <c r="NIW80" s="4525"/>
      <c r="NIX80" s="4527"/>
      <c r="NJA80" s="54"/>
      <c r="NJB80" s="54"/>
      <c r="NJC80" s="54"/>
      <c r="NJD80" s="54"/>
      <c r="NJG80" s="54"/>
      <c r="NJO80" s="4525"/>
      <c r="NJP80" s="4527"/>
      <c r="NJS80" s="54"/>
      <c r="NJT80" s="54"/>
      <c r="NJU80" s="54"/>
      <c r="NJV80" s="54"/>
      <c r="NJY80" s="54"/>
      <c r="NKG80" s="4525"/>
      <c r="NKH80" s="4527"/>
      <c r="NKK80" s="54"/>
      <c r="NKL80" s="54"/>
      <c r="NKM80" s="54"/>
      <c r="NKN80" s="54"/>
      <c r="NKQ80" s="54"/>
      <c r="NKY80" s="4525"/>
      <c r="NKZ80" s="4527"/>
      <c r="NLC80" s="54"/>
      <c r="NLD80" s="54"/>
      <c r="NLE80" s="54"/>
      <c r="NLF80" s="54"/>
      <c r="NLI80" s="54"/>
      <c r="NLQ80" s="4525"/>
      <c r="NLR80" s="4527"/>
      <c r="NLU80" s="54"/>
      <c r="NLV80" s="54"/>
      <c r="NLW80" s="54"/>
      <c r="NLX80" s="54"/>
      <c r="NMA80" s="54"/>
      <c r="NMI80" s="4525"/>
      <c r="NMJ80" s="4527"/>
      <c r="NMM80" s="54"/>
      <c r="NMN80" s="54"/>
      <c r="NMO80" s="54"/>
      <c r="NMP80" s="54"/>
      <c r="NMS80" s="54"/>
      <c r="NNA80" s="4525"/>
      <c r="NNB80" s="4527"/>
      <c r="NNE80" s="54"/>
      <c r="NNF80" s="54"/>
      <c r="NNG80" s="54"/>
      <c r="NNH80" s="54"/>
      <c r="NNK80" s="54"/>
      <c r="NNS80" s="4525"/>
      <c r="NNT80" s="4527"/>
      <c r="NNW80" s="54"/>
      <c r="NNX80" s="54"/>
      <c r="NNY80" s="54"/>
      <c r="NNZ80" s="54"/>
      <c r="NOC80" s="54"/>
      <c r="NOK80" s="4525"/>
      <c r="NOL80" s="4527"/>
      <c r="NOO80" s="54"/>
      <c r="NOP80" s="54"/>
      <c r="NOQ80" s="54"/>
      <c r="NOR80" s="54"/>
      <c r="NOU80" s="54"/>
      <c r="NPC80" s="4525"/>
      <c r="NPD80" s="4527"/>
      <c r="NPG80" s="54"/>
      <c r="NPH80" s="54"/>
      <c r="NPI80" s="54"/>
      <c r="NPJ80" s="54"/>
      <c r="NPM80" s="54"/>
      <c r="NPU80" s="4525"/>
      <c r="NPV80" s="4527"/>
      <c r="NPY80" s="54"/>
      <c r="NPZ80" s="54"/>
      <c r="NQA80" s="54"/>
      <c r="NQB80" s="54"/>
      <c r="NQE80" s="54"/>
      <c r="NQM80" s="4525"/>
      <c r="NQN80" s="4527"/>
      <c r="NQQ80" s="54"/>
      <c r="NQR80" s="54"/>
      <c r="NQS80" s="54"/>
      <c r="NQT80" s="54"/>
      <c r="NQW80" s="54"/>
      <c r="NRE80" s="4525"/>
      <c r="NRF80" s="4527"/>
      <c r="NRI80" s="54"/>
      <c r="NRJ80" s="54"/>
      <c r="NRK80" s="54"/>
      <c r="NRL80" s="54"/>
      <c r="NRO80" s="54"/>
      <c r="NRW80" s="4525"/>
      <c r="NRX80" s="4527"/>
      <c r="NSA80" s="54"/>
      <c r="NSB80" s="54"/>
      <c r="NSC80" s="54"/>
      <c r="NSD80" s="54"/>
      <c r="NSG80" s="54"/>
      <c r="NSO80" s="4525"/>
      <c r="NSP80" s="4527"/>
      <c r="NSS80" s="54"/>
      <c r="NST80" s="54"/>
      <c r="NSU80" s="54"/>
      <c r="NSV80" s="54"/>
      <c r="NSY80" s="54"/>
      <c r="NTG80" s="4525"/>
      <c r="NTH80" s="4527"/>
      <c r="NTK80" s="54"/>
      <c r="NTL80" s="54"/>
      <c r="NTM80" s="54"/>
      <c r="NTN80" s="54"/>
      <c r="NTQ80" s="54"/>
      <c r="NTY80" s="4525"/>
      <c r="NTZ80" s="4527"/>
      <c r="NUC80" s="54"/>
      <c r="NUD80" s="54"/>
      <c r="NUE80" s="54"/>
      <c r="NUF80" s="54"/>
      <c r="NUI80" s="54"/>
      <c r="NUQ80" s="4525"/>
      <c r="NUR80" s="4527"/>
      <c r="NUU80" s="54"/>
      <c r="NUV80" s="54"/>
      <c r="NUW80" s="54"/>
      <c r="NUX80" s="54"/>
      <c r="NVA80" s="54"/>
      <c r="NVI80" s="4525"/>
      <c r="NVJ80" s="4527"/>
      <c r="NVM80" s="54"/>
      <c r="NVN80" s="54"/>
      <c r="NVO80" s="54"/>
      <c r="NVP80" s="54"/>
      <c r="NVS80" s="54"/>
      <c r="NWA80" s="4525"/>
      <c r="NWB80" s="4527"/>
      <c r="NWE80" s="54"/>
      <c r="NWF80" s="54"/>
      <c r="NWG80" s="54"/>
      <c r="NWH80" s="54"/>
      <c r="NWK80" s="54"/>
      <c r="NWS80" s="4525"/>
      <c r="NWT80" s="4527"/>
      <c r="NWW80" s="54"/>
      <c r="NWX80" s="54"/>
      <c r="NWY80" s="54"/>
      <c r="NWZ80" s="54"/>
      <c r="NXC80" s="54"/>
      <c r="NXK80" s="4525"/>
      <c r="NXL80" s="4527"/>
      <c r="NXO80" s="54"/>
      <c r="NXP80" s="54"/>
      <c r="NXQ80" s="54"/>
      <c r="NXR80" s="54"/>
      <c r="NXU80" s="54"/>
      <c r="NYC80" s="4525"/>
      <c r="NYD80" s="4527"/>
      <c r="NYG80" s="54"/>
      <c r="NYH80" s="54"/>
      <c r="NYI80" s="54"/>
      <c r="NYJ80" s="54"/>
      <c r="NYM80" s="54"/>
      <c r="NYU80" s="4525"/>
      <c r="NYV80" s="4527"/>
      <c r="NYY80" s="54"/>
      <c r="NYZ80" s="54"/>
      <c r="NZA80" s="54"/>
      <c r="NZB80" s="54"/>
      <c r="NZE80" s="54"/>
      <c r="NZM80" s="4525"/>
      <c r="NZN80" s="4527"/>
      <c r="NZQ80" s="54"/>
      <c r="NZR80" s="54"/>
      <c r="NZS80" s="54"/>
      <c r="NZT80" s="54"/>
      <c r="NZW80" s="54"/>
      <c r="OAE80" s="4525"/>
      <c r="OAF80" s="4527"/>
      <c r="OAI80" s="54"/>
      <c r="OAJ80" s="54"/>
      <c r="OAK80" s="54"/>
      <c r="OAL80" s="54"/>
      <c r="OAO80" s="54"/>
      <c r="OAW80" s="4525"/>
      <c r="OAX80" s="4527"/>
      <c r="OBA80" s="54"/>
      <c r="OBB80" s="54"/>
      <c r="OBC80" s="54"/>
      <c r="OBD80" s="54"/>
      <c r="OBG80" s="54"/>
      <c r="OBO80" s="4525"/>
      <c r="OBP80" s="4527"/>
      <c r="OBS80" s="54"/>
      <c r="OBT80" s="54"/>
      <c r="OBU80" s="54"/>
      <c r="OBV80" s="54"/>
      <c r="OBY80" s="54"/>
      <c r="OCG80" s="4525"/>
      <c r="OCH80" s="4527"/>
      <c r="OCK80" s="54"/>
      <c r="OCL80" s="54"/>
      <c r="OCM80" s="54"/>
      <c r="OCN80" s="54"/>
      <c r="OCQ80" s="54"/>
      <c r="OCY80" s="4525"/>
      <c r="OCZ80" s="4527"/>
      <c r="ODC80" s="54"/>
      <c r="ODD80" s="54"/>
      <c r="ODE80" s="54"/>
      <c r="ODF80" s="54"/>
      <c r="ODI80" s="54"/>
      <c r="ODQ80" s="4525"/>
      <c r="ODR80" s="4527"/>
      <c r="ODU80" s="54"/>
      <c r="ODV80" s="54"/>
      <c r="ODW80" s="54"/>
      <c r="ODX80" s="54"/>
      <c r="OEA80" s="54"/>
      <c r="OEI80" s="4525"/>
      <c r="OEJ80" s="4527"/>
      <c r="OEM80" s="54"/>
      <c r="OEN80" s="54"/>
      <c r="OEO80" s="54"/>
      <c r="OEP80" s="54"/>
      <c r="OES80" s="54"/>
      <c r="OFA80" s="4525"/>
      <c r="OFB80" s="4527"/>
      <c r="OFE80" s="54"/>
      <c r="OFF80" s="54"/>
      <c r="OFG80" s="54"/>
      <c r="OFH80" s="54"/>
      <c r="OFK80" s="54"/>
      <c r="OFS80" s="4525"/>
      <c r="OFT80" s="4527"/>
      <c r="OFW80" s="54"/>
      <c r="OFX80" s="54"/>
      <c r="OFY80" s="54"/>
      <c r="OFZ80" s="54"/>
      <c r="OGC80" s="54"/>
      <c r="OGK80" s="4525"/>
      <c r="OGL80" s="4527"/>
      <c r="OGO80" s="54"/>
      <c r="OGP80" s="54"/>
      <c r="OGQ80" s="54"/>
      <c r="OGR80" s="54"/>
      <c r="OGU80" s="54"/>
      <c r="OHC80" s="4525"/>
      <c r="OHD80" s="4527"/>
      <c r="OHG80" s="54"/>
      <c r="OHH80" s="54"/>
      <c r="OHI80" s="54"/>
      <c r="OHJ80" s="54"/>
      <c r="OHM80" s="54"/>
      <c r="OHU80" s="4525"/>
      <c r="OHV80" s="4527"/>
      <c r="OHY80" s="54"/>
      <c r="OHZ80" s="54"/>
      <c r="OIA80" s="54"/>
      <c r="OIB80" s="54"/>
      <c r="OIE80" s="54"/>
      <c r="OIM80" s="4525"/>
      <c r="OIN80" s="4527"/>
      <c r="OIQ80" s="54"/>
      <c r="OIR80" s="54"/>
      <c r="OIS80" s="54"/>
      <c r="OIT80" s="54"/>
      <c r="OIW80" s="54"/>
      <c r="OJE80" s="4525"/>
      <c r="OJF80" s="4527"/>
      <c r="OJI80" s="54"/>
      <c r="OJJ80" s="54"/>
      <c r="OJK80" s="54"/>
      <c r="OJL80" s="54"/>
      <c r="OJO80" s="54"/>
      <c r="OJW80" s="4525"/>
      <c r="OJX80" s="4527"/>
      <c r="OKA80" s="54"/>
      <c r="OKB80" s="54"/>
      <c r="OKC80" s="54"/>
      <c r="OKD80" s="54"/>
      <c r="OKG80" s="54"/>
      <c r="OKO80" s="4525"/>
      <c r="OKP80" s="4527"/>
      <c r="OKS80" s="54"/>
      <c r="OKT80" s="54"/>
      <c r="OKU80" s="54"/>
      <c r="OKV80" s="54"/>
      <c r="OKY80" s="54"/>
      <c r="OLG80" s="4525"/>
      <c r="OLH80" s="4527"/>
      <c r="OLK80" s="54"/>
      <c r="OLL80" s="54"/>
      <c r="OLM80" s="54"/>
      <c r="OLN80" s="54"/>
      <c r="OLQ80" s="54"/>
      <c r="OLY80" s="4525"/>
      <c r="OLZ80" s="4527"/>
      <c r="OMC80" s="54"/>
      <c r="OMD80" s="54"/>
      <c r="OME80" s="54"/>
      <c r="OMF80" s="54"/>
      <c r="OMI80" s="54"/>
      <c r="OMQ80" s="4525"/>
      <c r="OMR80" s="4527"/>
      <c r="OMU80" s="54"/>
      <c r="OMV80" s="54"/>
      <c r="OMW80" s="54"/>
      <c r="OMX80" s="54"/>
      <c r="ONA80" s="54"/>
      <c r="ONI80" s="4525"/>
      <c r="ONJ80" s="4527"/>
      <c r="ONM80" s="54"/>
      <c r="ONN80" s="54"/>
      <c r="ONO80" s="54"/>
      <c r="ONP80" s="54"/>
      <c r="ONS80" s="54"/>
      <c r="OOA80" s="4525"/>
      <c r="OOB80" s="4527"/>
      <c r="OOE80" s="54"/>
      <c r="OOF80" s="54"/>
      <c r="OOG80" s="54"/>
      <c r="OOH80" s="54"/>
      <c r="OOK80" s="54"/>
      <c r="OOS80" s="4525"/>
      <c r="OOT80" s="4527"/>
      <c r="OOW80" s="54"/>
      <c r="OOX80" s="54"/>
      <c r="OOY80" s="54"/>
      <c r="OOZ80" s="54"/>
      <c r="OPC80" s="54"/>
      <c r="OPK80" s="4525"/>
      <c r="OPL80" s="4527"/>
      <c r="OPO80" s="54"/>
      <c r="OPP80" s="54"/>
      <c r="OPQ80" s="54"/>
      <c r="OPR80" s="54"/>
      <c r="OPU80" s="54"/>
      <c r="OQC80" s="4525"/>
      <c r="OQD80" s="4527"/>
      <c r="OQG80" s="54"/>
      <c r="OQH80" s="54"/>
      <c r="OQI80" s="54"/>
      <c r="OQJ80" s="54"/>
      <c r="OQM80" s="54"/>
      <c r="OQU80" s="4525"/>
      <c r="OQV80" s="4527"/>
      <c r="OQY80" s="54"/>
      <c r="OQZ80" s="54"/>
      <c r="ORA80" s="54"/>
      <c r="ORB80" s="54"/>
      <c r="ORE80" s="54"/>
      <c r="ORM80" s="4525"/>
      <c r="ORN80" s="4527"/>
      <c r="ORQ80" s="54"/>
      <c r="ORR80" s="54"/>
      <c r="ORS80" s="54"/>
      <c r="ORT80" s="54"/>
      <c r="ORW80" s="54"/>
      <c r="OSE80" s="4525"/>
      <c r="OSF80" s="4527"/>
      <c r="OSI80" s="54"/>
      <c r="OSJ80" s="54"/>
      <c r="OSK80" s="54"/>
      <c r="OSL80" s="54"/>
      <c r="OSO80" s="54"/>
      <c r="OSW80" s="4525"/>
      <c r="OSX80" s="4527"/>
      <c r="OTA80" s="54"/>
      <c r="OTB80" s="54"/>
      <c r="OTC80" s="54"/>
      <c r="OTD80" s="54"/>
      <c r="OTG80" s="54"/>
      <c r="OTO80" s="4525"/>
      <c r="OTP80" s="4527"/>
      <c r="OTS80" s="54"/>
      <c r="OTT80" s="54"/>
      <c r="OTU80" s="54"/>
      <c r="OTV80" s="54"/>
      <c r="OTY80" s="54"/>
      <c r="OUG80" s="4525"/>
      <c r="OUH80" s="4527"/>
      <c r="OUK80" s="54"/>
      <c r="OUL80" s="54"/>
      <c r="OUM80" s="54"/>
      <c r="OUN80" s="54"/>
      <c r="OUQ80" s="54"/>
      <c r="OUY80" s="4525"/>
      <c r="OUZ80" s="4527"/>
      <c r="OVC80" s="54"/>
      <c r="OVD80" s="54"/>
      <c r="OVE80" s="54"/>
      <c r="OVF80" s="54"/>
      <c r="OVI80" s="54"/>
      <c r="OVQ80" s="4525"/>
      <c r="OVR80" s="4527"/>
      <c r="OVU80" s="54"/>
      <c r="OVV80" s="54"/>
      <c r="OVW80" s="54"/>
      <c r="OVX80" s="54"/>
      <c r="OWA80" s="54"/>
      <c r="OWI80" s="4525"/>
      <c r="OWJ80" s="4527"/>
      <c r="OWM80" s="54"/>
      <c r="OWN80" s="54"/>
      <c r="OWO80" s="54"/>
      <c r="OWP80" s="54"/>
      <c r="OWS80" s="54"/>
      <c r="OXA80" s="4525"/>
      <c r="OXB80" s="4527"/>
      <c r="OXE80" s="54"/>
      <c r="OXF80" s="54"/>
      <c r="OXG80" s="54"/>
      <c r="OXH80" s="54"/>
      <c r="OXK80" s="54"/>
      <c r="OXS80" s="4525"/>
      <c r="OXT80" s="4527"/>
      <c r="OXW80" s="54"/>
      <c r="OXX80" s="54"/>
      <c r="OXY80" s="54"/>
      <c r="OXZ80" s="54"/>
      <c r="OYC80" s="54"/>
      <c r="OYK80" s="4525"/>
      <c r="OYL80" s="4527"/>
      <c r="OYO80" s="54"/>
      <c r="OYP80" s="54"/>
      <c r="OYQ80" s="54"/>
      <c r="OYR80" s="54"/>
      <c r="OYU80" s="54"/>
      <c r="OZC80" s="4525"/>
      <c r="OZD80" s="4527"/>
      <c r="OZG80" s="54"/>
      <c r="OZH80" s="54"/>
      <c r="OZI80" s="54"/>
      <c r="OZJ80" s="54"/>
      <c r="OZM80" s="54"/>
      <c r="OZU80" s="4525"/>
      <c r="OZV80" s="4527"/>
      <c r="OZY80" s="54"/>
      <c r="OZZ80" s="54"/>
      <c r="PAA80" s="54"/>
      <c r="PAB80" s="54"/>
      <c r="PAE80" s="54"/>
      <c r="PAM80" s="4525"/>
      <c r="PAN80" s="4527"/>
      <c r="PAQ80" s="54"/>
      <c r="PAR80" s="54"/>
      <c r="PAS80" s="54"/>
      <c r="PAT80" s="54"/>
      <c r="PAW80" s="54"/>
      <c r="PBE80" s="4525"/>
      <c r="PBF80" s="4527"/>
      <c r="PBI80" s="54"/>
      <c r="PBJ80" s="54"/>
      <c r="PBK80" s="54"/>
      <c r="PBL80" s="54"/>
      <c r="PBO80" s="54"/>
      <c r="PBW80" s="4525"/>
      <c r="PBX80" s="4527"/>
      <c r="PCA80" s="54"/>
      <c r="PCB80" s="54"/>
      <c r="PCC80" s="54"/>
      <c r="PCD80" s="54"/>
      <c r="PCG80" s="54"/>
      <c r="PCO80" s="4525"/>
      <c r="PCP80" s="4527"/>
      <c r="PCS80" s="54"/>
      <c r="PCT80" s="54"/>
      <c r="PCU80" s="54"/>
      <c r="PCV80" s="54"/>
      <c r="PCY80" s="54"/>
      <c r="PDG80" s="4525"/>
      <c r="PDH80" s="4527"/>
      <c r="PDK80" s="54"/>
      <c r="PDL80" s="54"/>
      <c r="PDM80" s="54"/>
      <c r="PDN80" s="54"/>
      <c r="PDQ80" s="54"/>
      <c r="PDY80" s="4525"/>
      <c r="PDZ80" s="4527"/>
      <c r="PEC80" s="54"/>
      <c r="PED80" s="54"/>
      <c r="PEE80" s="54"/>
      <c r="PEF80" s="54"/>
      <c r="PEI80" s="54"/>
      <c r="PEQ80" s="4525"/>
      <c r="PER80" s="4527"/>
      <c r="PEU80" s="54"/>
      <c r="PEV80" s="54"/>
      <c r="PEW80" s="54"/>
      <c r="PEX80" s="54"/>
      <c r="PFA80" s="54"/>
      <c r="PFI80" s="4525"/>
      <c r="PFJ80" s="4527"/>
      <c r="PFM80" s="54"/>
      <c r="PFN80" s="54"/>
      <c r="PFO80" s="54"/>
      <c r="PFP80" s="54"/>
      <c r="PFS80" s="54"/>
      <c r="PGA80" s="4525"/>
      <c r="PGB80" s="4527"/>
      <c r="PGE80" s="54"/>
      <c r="PGF80" s="54"/>
      <c r="PGG80" s="54"/>
      <c r="PGH80" s="54"/>
      <c r="PGK80" s="54"/>
      <c r="PGS80" s="4525"/>
      <c r="PGT80" s="4527"/>
      <c r="PGW80" s="54"/>
      <c r="PGX80" s="54"/>
      <c r="PGY80" s="54"/>
      <c r="PGZ80" s="54"/>
      <c r="PHC80" s="54"/>
      <c r="PHK80" s="4525"/>
      <c r="PHL80" s="4527"/>
      <c r="PHO80" s="54"/>
      <c r="PHP80" s="54"/>
      <c r="PHQ80" s="54"/>
      <c r="PHR80" s="54"/>
      <c r="PHU80" s="54"/>
      <c r="PIC80" s="4525"/>
      <c r="PID80" s="4527"/>
      <c r="PIG80" s="54"/>
      <c r="PIH80" s="54"/>
      <c r="PII80" s="54"/>
      <c r="PIJ80" s="54"/>
      <c r="PIM80" s="54"/>
      <c r="PIU80" s="4525"/>
      <c r="PIV80" s="4527"/>
      <c r="PIY80" s="54"/>
      <c r="PIZ80" s="54"/>
      <c r="PJA80" s="54"/>
      <c r="PJB80" s="54"/>
      <c r="PJE80" s="54"/>
      <c r="PJM80" s="4525"/>
      <c r="PJN80" s="4527"/>
      <c r="PJQ80" s="54"/>
      <c r="PJR80" s="54"/>
      <c r="PJS80" s="54"/>
      <c r="PJT80" s="54"/>
      <c r="PJW80" s="54"/>
      <c r="PKE80" s="4525"/>
      <c r="PKF80" s="4527"/>
      <c r="PKI80" s="54"/>
      <c r="PKJ80" s="54"/>
      <c r="PKK80" s="54"/>
      <c r="PKL80" s="54"/>
      <c r="PKO80" s="54"/>
      <c r="PKW80" s="4525"/>
      <c r="PKX80" s="4527"/>
      <c r="PLA80" s="54"/>
      <c r="PLB80" s="54"/>
      <c r="PLC80" s="54"/>
      <c r="PLD80" s="54"/>
      <c r="PLG80" s="54"/>
      <c r="PLO80" s="4525"/>
      <c r="PLP80" s="4527"/>
      <c r="PLS80" s="54"/>
      <c r="PLT80" s="54"/>
      <c r="PLU80" s="54"/>
      <c r="PLV80" s="54"/>
      <c r="PLY80" s="54"/>
      <c r="PMG80" s="4525"/>
      <c r="PMH80" s="4527"/>
      <c r="PMK80" s="54"/>
      <c r="PML80" s="54"/>
      <c r="PMM80" s="54"/>
      <c r="PMN80" s="54"/>
      <c r="PMQ80" s="54"/>
      <c r="PMY80" s="4525"/>
      <c r="PMZ80" s="4527"/>
      <c r="PNC80" s="54"/>
      <c r="PND80" s="54"/>
      <c r="PNE80" s="54"/>
      <c r="PNF80" s="54"/>
      <c r="PNI80" s="54"/>
      <c r="PNQ80" s="4525"/>
      <c r="PNR80" s="4527"/>
      <c r="PNU80" s="54"/>
      <c r="PNV80" s="54"/>
      <c r="PNW80" s="54"/>
      <c r="PNX80" s="54"/>
      <c r="POA80" s="54"/>
      <c r="POI80" s="4525"/>
      <c r="POJ80" s="4527"/>
      <c r="POM80" s="54"/>
      <c r="PON80" s="54"/>
      <c r="POO80" s="54"/>
      <c r="POP80" s="54"/>
      <c r="POS80" s="54"/>
      <c r="PPA80" s="4525"/>
      <c r="PPB80" s="4527"/>
      <c r="PPE80" s="54"/>
      <c r="PPF80" s="54"/>
      <c r="PPG80" s="54"/>
      <c r="PPH80" s="54"/>
      <c r="PPK80" s="54"/>
      <c r="PPS80" s="4525"/>
      <c r="PPT80" s="4527"/>
      <c r="PPW80" s="54"/>
      <c r="PPX80" s="54"/>
      <c r="PPY80" s="54"/>
      <c r="PPZ80" s="54"/>
      <c r="PQC80" s="54"/>
      <c r="PQK80" s="4525"/>
      <c r="PQL80" s="4527"/>
      <c r="PQO80" s="54"/>
      <c r="PQP80" s="54"/>
      <c r="PQQ80" s="54"/>
      <c r="PQR80" s="54"/>
      <c r="PQU80" s="54"/>
      <c r="PRC80" s="4525"/>
      <c r="PRD80" s="4527"/>
      <c r="PRG80" s="54"/>
      <c r="PRH80" s="54"/>
      <c r="PRI80" s="54"/>
      <c r="PRJ80" s="54"/>
      <c r="PRM80" s="54"/>
      <c r="PRU80" s="4525"/>
      <c r="PRV80" s="4527"/>
      <c r="PRY80" s="54"/>
      <c r="PRZ80" s="54"/>
      <c r="PSA80" s="54"/>
      <c r="PSB80" s="54"/>
      <c r="PSE80" s="54"/>
      <c r="PSM80" s="4525"/>
      <c r="PSN80" s="4527"/>
      <c r="PSQ80" s="54"/>
      <c r="PSR80" s="54"/>
      <c r="PSS80" s="54"/>
      <c r="PST80" s="54"/>
      <c r="PSW80" s="54"/>
      <c r="PTE80" s="4525"/>
      <c r="PTF80" s="4527"/>
      <c r="PTI80" s="54"/>
      <c r="PTJ80" s="54"/>
      <c r="PTK80" s="54"/>
      <c r="PTL80" s="54"/>
      <c r="PTO80" s="54"/>
      <c r="PTW80" s="4525"/>
      <c r="PTX80" s="4527"/>
      <c r="PUA80" s="54"/>
      <c r="PUB80" s="54"/>
      <c r="PUC80" s="54"/>
      <c r="PUD80" s="54"/>
      <c r="PUG80" s="54"/>
      <c r="PUO80" s="4525"/>
      <c r="PUP80" s="4527"/>
      <c r="PUS80" s="54"/>
      <c r="PUT80" s="54"/>
      <c r="PUU80" s="54"/>
      <c r="PUV80" s="54"/>
      <c r="PUY80" s="54"/>
      <c r="PVG80" s="4525"/>
      <c r="PVH80" s="4527"/>
      <c r="PVK80" s="54"/>
      <c r="PVL80" s="54"/>
      <c r="PVM80" s="54"/>
      <c r="PVN80" s="54"/>
      <c r="PVQ80" s="54"/>
      <c r="PVY80" s="4525"/>
      <c r="PVZ80" s="4527"/>
      <c r="PWC80" s="54"/>
      <c r="PWD80" s="54"/>
      <c r="PWE80" s="54"/>
      <c r="PWF80" s="54"/>
      <c r="PWI80" s="54"/>
      <c r="PWQ80" s="4525"/>
      <c r="PWR80" s="4527"/>
      <c r="PWU80" s="54"/>
      <c r="PWV80" s="54"/>
      <c r="PWW80" s="54"/>
      <c r="PWX80" s="54"/>
      <c r="PXA80" s="54"/>
      <c r="PXI80" s="4525"/>
      <c r="PXJ80" s="4527"/>
      <c r="PXM80" s="54"/>
      <c r="PXN80" s="54"/>
      <c r="PXO80" s="54"/>
      <c r="PXP80" s="54"/>
      <c r="PXS80" s="54"/>
      <c r="PYA80" s="4525"/>
      <c r="PYB80" s="4527"/>
      <c r="PYE80" s="54"/>
      <c r="PYF80" s="54"/>
      <c r="PYG80" s="54"/>
      <c r="PYH80" s="54"/>
      <c r="PYK80" s="54"/>
      <c r="PYS80" s="4525"/>
      <c r="PYT80" s="4527"/>
      <c r="PYW80" s="54"/>
      <c r="PYX80" s="54"/>
      <c r="PYY80" s="54"/>
      <c r="PYZ80" s="54"/>
      <c r="PZC80" s="54"/>
      <c r="PZK80" s="4525"/>
      <c r="PZL80" s="4527"/>
      <c r="PZO80" s="54"/>
      <c r="PZP80" s="54"/>
      <c r="PZQ80" s="54"/>
      <c r="PZR80" s="54"/>
      <c r="PZU80" s="54"/>
      <c r="QAC80" s="4525"/>
      <c r="QAD80" s="4527"/>
      <c r="QAG80" s="54"/>
      <c r="QAH80" s="54"/>
      <c r="QAI80" s="54"/>
      <c r="QAJ80" s="54"/>
      <c r="QAM80" s="54"/>
      <c r="QAU80" s="4525"/>
      <c r="QAV80" s="4527"/>
      <c r="QAY80" s="54"/>
      <c r="QAZ80" s="54"/>
      <c r="QBA80" s="54"/>
      <c r="QBB80" s="54"/>
      <c r="QBE80" s="54"/>
      <c r="QBM80" s="4525"/>
      <c r="QBN80" s="4527"/>
      <c r="QBQ80" s="54"/>
      <c r="QBR80" s="54"/>
      <c r="QBS80" s="54"/>
      <c r="QBT80" s="54"/>
      <c r="QBW80" s="54"/>
      <c r="QCE80" s="4525"/>
      <c r="QCF80" s="4527"/>
      <c r="QCI80" s="54"/>
      <c r="QCJ80" s="54"/>
      <c r="QCK80" s="54"/>
      <c r="QCL80" s="54"/>
      <c r="QCO80" s="54"/>
      <c r="QCW80" s="4525"/>
      <c r="QCX80" s="4527"/>
      <c r="QDA80" s="54"/>
      <c r="QDB80" s="54"/>
      <c r="QDC80" s="54"/>
      <c r="QDD80" s="54"/>
      <c r="QDG80" s="54"/>
      <c r="QDO80" s="4525"/>
      <c r="QDP80" s="4527"/>
      <c r="QDS80" s="54"/>
      <c r="QDT80" s="54"/>
      <c r="QDU80" s="54"/>
      <c r="QDV80" s="54"/>
      <c r="QDY80" s="54"/>
      <c r="QEG80" s="4525"/>
      <c r="QEH80" s="4527"/>
      <c r="QEK80" s="54"/>
      <c r="QEL80" s="54"/>
      <c r="QEM80" s="54"/>
      <c r="QEN80" s="54"/>
      <c r="QEQ80" s="54"/>
      <c r="QEY80" s="4525"/>
      <c r="QEZ80" s="4527"/>
      <c r="QFC80" s="54"/>
      <c r="QFD80" s="54"/>
      <c r="QFE80" s="54"/>
      <c r="QFF80" s="54"/>
      <c r="QFI80" s="54"/>
      <c r="QFQ80" s="4525"/>
      <c r="QFR80" s="4527"/>
      <c r="QFU80" s="54"/>
      <c r="QFV80" s="54"/>
      <c r="QFW80" s="54"/>
      <c r="QFX80" s="54"/>
      <c r="QGA80" s="54"/>
      <c r="QGI80" s="4525"/>
      <c r="QGJ80" s="4527"/>
      <c r="QGM80" s="54"/>
      <c r="QGN80" s="54"/>
      <c r="QGO80" s="54"/>
      <c r="QGP80" s="54"/>
      <c r="QGS80" s="54"/>
      <c r="QHA80" s="4525"/>
      <c r="QHB80" s="4527"/>
      <c r="QHE80" s="54"/>
      <c r="QHF80" s="54"/>
      <c r="QHG80" s="54"/>
      <c r="QHH80" s="54"/>
      <c r="QHK80" s="54"/>
      <c r="QHS80" s="4525"/>
      <c r="QHT80" s="4527"/>
      <c r="QHW80" s="54"/>
      <c r="QHX80" s="54"/>
      <c r="QHY80" s="54"/>
      <c r="QHZ80" s="54"/>
      <c r="QIC80" s="54"/>
      <c r="QIK80" s="4525"/>
      <c r="QIL80" s="4527"/>
      <c r="QIO80" s="54"/>
      <c r="QIP80" s="54"/>
      <c r="QIQ80" s="54"/>
      <c r="QIR80" s="54"/>
      <c r="QIU80" s="54"/>
      <c r="QJC80" s="4525"/>
      <c r="QJD80" s="4527"/>
      <c r="QJG80" s="54"/>
      <c r="QJH80" s="54"/>
      <c r="QJI80" s="54"/>
      <c r="QJJ80" s="54"/>
      <c r="QJM80" s="54"/>
      <c r="QJU80" s="4525"/>
      <c r="QJV80" s="4527"/>
      <c r="QJY80" s="54"/>
      <c r="QJZ80" s="54"/>
      <c r="QKA80" s="54"/>
      <c r="QKB80" s="54"/>
      <c r="QKE80" s="54"/>
      <c r="QKM80" s="4525"/>
      <c r="QKN80" s="4527"/>
      <c r="QKQ80" s="54"/>
      <c r="QKR80" s="54"/>
      <c r="QKS80" s="54"/>
      <c r="QKT80" s="54"/>
      <c r="QKW80" s="54"/>
      <c r="QLE80" s="4525"/>
      <c r="QLF80" s="4527"/>
      <c r="QLI80" s="54"/>
      <c r="QLJ80" s="54"/>
      <c r="QLK80" s="54"/>
      <c r="QLL80" s="54"/>
      <c r="QLO80" s="54"/>
      <c r="QLW80" s="4525"/>
      <c r="QLX80" s="4527"/>
      <c r="QMA80" s="54"/>
      <c r="QMB80" s="54"/>
      <c r="QMC80" s="54"/>
      <c r="QMD80" s="54"/>
      <c r="QMG80" s="54"/>
      <c r="QMO80" s="4525"/>
      <c r="QMP80" s="4527"/>
      <c r="QMS80" s="54"/>
      <c r="QMT80" s="54"/>
      <c r="QMU80" s="54"/>
      <c r="QMV80" s="54"/>
      <c r="QMY80" s="54"/>
      <c r="QNG80" s="4525"/>
      <c r="QNH80" s="4527"/>
      <c r="QNK80" s="54"/>
      <c r="QNL80" s="54"/>
      <c r="QNM80" s="54"/>
      <c r="QNN80" s="54"/>
      <c r="QNQ80" s="54"/>
      <c r="QNY80" s="4525"/>
      <c r="QNZ80" s="4527"/>
      <c r="QOC80" s="54"/>
      <c r="QOD80" s="54"/>
      <c r="QOE80" s="54"/>
      <c r="QOF80" s="54"/>
      <c r="QOI80" s="54"/>
      <c r="QOQ80" s="4525"/>
      <c r="QOR80" s="4527"/>
      <c r="QOU80" s="54"/>
      <c r="QOV80" s="54"/>
      <c r="QOW80" s="54"/>
      <c r="QOX80" s="54"/>
      <c r="QPA80" s="54"/>
      <c r="QPI80" s="4525"/>
      <c r="QPJ80" s="4527"/>
      <c r="QPM80" s="54"/>
      <c r="QPN80" s="54"/>
      <c r="QPO80" s="54"/>
      <c r="QPP80" s="54"/>
      <c r="QPS80" s="54"/>
      <c r="QQA80" s="4525"/>
      <c r="QQB80" s="4527"/>
      <c r="QQE80" s="54"/>
      <c r="QQF80" s="54"/>
      <c r="QQG80" s="54"/>
      <c r="QQH80" s="54"/>
      <c r="QQK80" s="54"/>
      <c r="QQS80" s="4525"/>
      <c r="QQT80" s="4527"/>
      <c r="QQW80" s="54"/>
      <c r="QQX80" s="54"/>
      <c r="QQY80" s="54"/>
      <c r="QQZ80" s="54"/>
      <c r="QRC80" s="54"/>
      <c r="QRK80" s="4525"/>
      <c r="QRL80" s="4527"/>
      <c r="QRO80" s="54"/>
      <c r="QRP80" s="54"/>
      <c r="QRQ80" s="54"/>
      <c r="QRR80" s="54"/>
      <c r="QRU80" s="54"/>
      <c r="QSC80" s="4525"/>
      <c r="QSD80" s="4527"/>
      <c r="QSG80" s="54"/>
      <c r="QSH80" s="54"/>
      <c r="QSI80" s="54"/>
      <c r="QSJ80" s="54"/>
      <c r="QSM80" s="54"/>
      <c r="QSU80" s="4525"/>
      <c r="QSV80" s="4527"/>
      <c r="QSY80" s="54"/>
      <c r="QSZ80" s="54"/>
      <c r="QTA80" s="54"/>
      <c r="QTB80" s="54"/>
      <c r="QTE80" s="54"/>
      <c r="QTM80" s="4525"/>
      <c r="QTN80" s="4527"/>
      <c r="QTQ80" s="54"/>
      <c r="QTR80" s="54"/>
      <c r="QTS80" s="54"/>
      <c r="QTT80" s="54"/>
      <c r="QTW80" s="54"/>
      <c r="QUE80" s="4525"/>
      <c r="QUF80" s="4527"/>
      <c r="QUI80" s="54"/>
      <c r="QUJ80" s="54"/>
      <c r="QUK80" s="54"/>
      <c r="QUL80" s="54"/>
      <c r="QUO80" s="54"/>
      <c r="QUW80" s="4525"/>
      <c r="QUX80" s="4527"/>
      <c r="QVA80" s="54"/>
      <c r="QVB80" s="54"/>
      <c r="QVC80" s="54"/>
      <c r="QVD80" s="54"/>
      <c r="QVG80" s="54"/>
      <c r="QVO80" s="4525"/>
      <c r="QVP80" s="4527"/>
      <c r="QVS80" s="54"/>
      <c r="QVT80" s="54"/>
      <c r="QVU80" s="54"/>
      <c r="QVV80" s="54"/>
      <c r="QVY80" s="54"/>
      <c r="QWG80" s="4525"/>
      <c r="QWH80" s="4527"/>
      <c r="QWK80" s="54"/>
      <c r="QWL80" s="54"/>
      <c r="QWM80" s="54"/>
      <c r="QWN80" s="54"/>
      <c r="QWQ80" s="54"/>
      <c r="QWY80" s="4525"/>
      <c r="QWZ80" s="4527"/>
      <c r="QXC80" s="54"/>
      <c r="QXD80" s="54"/>
      <c r="QXE80" s="54"/>
      <c r="QXF80" s="54"/>
      <c r="QXI80" s="54"/>
      <c r="QXQ80" s="4525"/>
      <c r="QXR80" s="4527"/>
      <c r="QXU80" s="54"/>
      <c r="QXV80" s="54"/>
      <c r="QXW80" s="54"/>
      <c r="QXX80" s="54"/>
      <c r="QYA80" s="54"/>
      <c r="QYI80" s="4525"/>
      <c r="QYJ80" s="4527"/>
      <c r="QYM80" s="54"/>
      <c r="QYN80" s="54"/>
      <c r="QYO80" s="54"/>
      <c r="QYP80" s="54"/>
      <c r="QYS80" s="54"/>
      <c r="QZA80" s="4525"/>
      <c r="QZB80" s="4527"/>
      <c r="QZE80" s="54"/>
      <c r="QZF80" s="54"/>
      <c r="QZG80" s="54"/>
      <c r="QZH80" s="54"/>
      <c r="QZK80" s="54"/>
      <c r="QZS80" s="4525"/>
      <c r="QZT80" s="4527"/>
      <c r="QZW80" s="54"/>
      <c r="QZX80" s="54"/>
      <c r="QZY80" s="54"/>
      <c r="QZZ80" s="54"/>
      <c r="RAC80" s="54"/>
      <c r="RAK80" s="4525"/>
      <c r="RAL80" s="4527"/>
      <c r="RAO80" s="54"/>
      <c r="RAP80" s="54"/>
      <c r="RAQ80" s="54"/>
      <c r="RAR80" s="54"/>
      <c r="RAU80" s="54"/>
      <c r="RBC80" s="4525"/>
      <c r="RBD80" s="4527"/>
      <c r="RBG80" s="54"/>
      <c r="RBH80" s="54"/>
      <c r="RBI80" s="54"/>
      <c r="RBJ80" s="54"/>
      <c r="RBM80" s="54"/>
      <c r="RBU80" s="4525"/>
      <c r="RBV80" s="4527"/>
      <c r="RBY80" s="54"/>
      <c r="RBZ80" s="54"/>
      <c r="RCA80" s="54"/>
      <c r="RCB80" s="54"/>
      <c r="RCE80" s="54"/>
      <c r="RCM80" s="4525"/>
      <c r="RCN80" s="4527"/>
      <c r="RCQ80" s="54"/>
      <c r="RCR80" s="54"/>
      <c r="RCS80" s="54"/>
      <c r="RCT80" s="54"/>
      <c r="RCW80" s="54"/>
      <c r="RDE80" s="4525"/>
      <c r="RDF80" s="4527"/>
      <c r="RDI80" s="54"/>
      <c r="RDJ80" s="54"/>
      <c r="RDK80" s="54"/>
      <c r="RDL80" s="54"/>
      <c r="RDO80" s="54"/>
      <c r="RDW80" s="4525"/>
      <c r="RDX80" s="4527"/>
      <c r="REA80" s="54"/>
      <c r="REB80" s="54"/>
      <c r="REC80" s="54"/>
      <c r="RED80" s="54"/>
      <c r="REG80" s="54"/>
      <c r="REO80" s="4525"/>
      <c r="REP80" s="4527"/>
      <c r="RES80" s="54"/>
      <c r="RET80" s="54"/>
      <c r="REU80" s="54"/>
      <c r="REV80" s="54"/>
      <c r="REY80" s="54"/>
      <c r="RFG80" s="4525"/>
      <c r="RFH80" s="4527"/>
      <c r="RFK80" s="54"/>
      <c r="RFL80" s="54"/>
      <c r="RFM80" s="54"/>
      <c r="RFN80" s="54"/>
      <c r="RFQ80" s="54"/>
      <c r="RFY80" s="4525"/>
      <c r="RFZ80" s="4527"/>
      <c r="RGC80" s="54"/>
      <c r="RGD80" s="54"/>
      <c r="RGE80" s="54"/>
      <c r="RGF80" s="54"/>
      <c r="RGI80" s="54"/>
      <c r="RGQ80" s="4525"/>
      <c r="RGR80" s="4527"/>
      <c r="RGU80" s="54"/>
      <c r="RGV80" s="54"/>
      <c r="RGW80" s="54"/>
      <c r="RGX80" s="54"/>
      <c r="RHA80" s="54"/>
      <c r="RHI80" s="4525"/>
      <c r="RHJ80" s="4527"/>
      <c r="RHM80" s="54"/>
      <c r="RHN80" s="54"/>
      <c r="RHO80" s="54"/>
      <c r="RHP80" s="54"/>
      <c r="RHS80" s="54"/>
      <c r="RIA80" s="4525"/>
      <c r="RIB80" s="4527"/>
      <c r="RIE80" s="54"/>
      <c r="RIF80" s="54"/>
      <c r="RIG80" s="54"/>
      <c r="RIH80" s="54"/>
      <c r="RIK80" s="54"/>
      <c r="RIS80" s="4525"/>
      <c r="RIT80" s="4527"/>
      <c r="RIW80" s="54"/>
      <c r="RIX80" s="54"/>
      <c r="RIY80" s="54"/>
      <c r="RIZ80" s="54"/>
      <c r="RJC80" s="54"/>
      <c r="RJK80" s="4525"/>
      <c r="RJL80" s="4527"/>
      <c r="RJO80" s="54"/>
      <c r="RJP80" s="54"/>
      <c r="RJQ80" s="54"/>
      <c r="RJR80" s="54"/>
      <c r="RJU80" s="54"/>
      <c r="RKC80" s="4525"/>
      <c r="RKD80" s="4527"/>
      <c r="RKG80" s="54"/>
      <c r="RKH80" s="54"/>
      <c r="RKI80" s="54"/>
      <c r="RKJ80" s="54"/>
      <c r="RKM80" s="54"/>
      <c r="RKU80" s="4525"/>
      <c r="RKV80" s="4527"/>
      <c r="RKY80" s="54"/>
      <c r="RKZ80" s="54"/>
      <c r="RLA80" s="54"/>
      <c r="RLB80" s="54"/>
      <c r="RLE80" s="54"/>
      <c r="RLM80" s="4525"/>
      <c r="RLN80" s="4527"/>
      <c r="RLQ80" s="54"/>
      <c r="RLR80" s="54"/>
      <c r="RLS80" s="54"/>
      <c r="RLT80" s="54"/>
      <c r="RLW80" s="54"/>
      <c r="RME80" s="4525"/>
      <c r="RMF80" s="4527"/>
      <c r="RMI80" s="54"/>
      <c r="RMJ80" s="54"/>
      <c r="RMK80" s="54"/>
      <c r="RML80" s="54"/>
      <c r="RMO80" s="54"/>
      <c r="RMW80" s="4525"/>
      <c r="RMX80" s="4527"/>
      <c r="RNA80" s="54"/>
      <c r="RNB80" s="54"/>
      <c r="RNC80" s="54"/>
      <c r="RND80" s="54"/>
      <c r="RNG80" s="54"/>
      <c r="RNO80" s="4525"/>
      <c r="RNP80" s="4527"/>
      <c r="RNS80" s="54"/>
      <c r="RNT80" s="54"/>
      <c r="RNU80" s="54"/>
      <c r="RNV80" s="54"/>
      <c r="RNY80" s="54"/>
      <c r="ROG80" s="4525"/>
      <c r="ROH80" s="4527"/>
      <c r="ROK80" s="54"/>
      <c r="ROL80" s="54"/>
      <c r="ROM80" s="54"/>
      <c r="RON80" s="54"/>
      <c r="ROQ80" s="54"/>
      <c r="ROY80" s="4525"/>
      <c r="ROZ80" s="4527"/>
      <c r="RPC80" s="54"/>
      <c r="RPD80" s="54"/>
      <c r="RPE80" s="54"/>
      <c r="RPF80" s="54"/>
      <c r="RPI80" s="54"/>
      <c r="RPQ80" s="4525"/>
      <c r="RPR80" s="4527"/>
      <c r="RPU80" s="54"/>
      <c r="RPV80" s="54"/>
      <c r="RPW80" s="54"/>
      <c r="RPX80" s="54"/>
      <c r="RQA80" s="54"/>
      <c r="RQI80" s="4525"/>
      <c r="RQJ80" s="4527"/>
      <c r="RQM80" s="54"/>
      <c r="RQN80" s="54"/>
      <c r="RQO80" s="54"/>
      <c r="RQP80" s="54"/>
      <c r="RQS80" s="54"/>
      <c r="RRA80" s="4525"/>
      <c r="RRB80" s="4527"/>
      <c r="RRE80" s="54"/>
      <c r="RRF80" s="54"/>
      <c r="RRG80" s="54"/>
      <c r="RRH80" s="54"/>
      <c r="RRK80" s="54"/>
      <c r="RRS80" s="4525"/>
      <c r="RRT80" s="4527"/>
      <c r="RRW80" s="54"/>
      <c r="RRX80" s="54"/>
      <c r="RRY80" s="54"/>
      <c r="RRZ80" s="54"/>
      <c r="RSC80" s="54"/>
      <c r="RSK80" s="4525"/>
      <c r="RSL80" s="4527"/>
      <c r="RSO80" s="54"/>
      <c r="RSP80" s="54"/>
      <c r="RSQ80" s="54"/>
      <c r="RSR80" s="54"/>
      <c r="RSU80" s="54"/>
      <c r="RTC80" s="4525"/>
      <c r="RTD80" s="4527"/>
      <c r="RTG80" s="54"/>
      <c r="RTH80" s="54"/>
      <c r="RTI80" s="54"/>
      <c r="RTJ80" s="54"/>
      <c r="RTM80" s="54"/>
      <c r="RTU80" s="4525"/>
      <c r="RTV80" s="4527"/>
      <c r="RTY80" s="54"/>
      <c r="RTZ80" s="54"/>
      <c r="RUA80" s="54"/>
      <c r="RUB80" s="54"/>
      <c r="RUE80" s="54"/>
      <c r="RUM80" s="4525"/>
      <c r="RUN80" s="4527"/>
      <c r="RUQ80" s="54"/>
      <c r="RUR80" s="54"/>
      <c r="RUS80" s="54"/>
      <c r="RUT80" s="54"/>
      <c r="RUW80" s="54"/>
      <c r="RVE80" s="4525"/>
      <c r="RVF80" s="4527"/>
      <c r="RVI80" s="54"/>
      <c r="RVJ80" s="54"/>
      <c r="RVK80" s="54"/>
      <c r="RVL80" s="54"/>
      <c r="RVO80" s="54"/>
      <c r="RVW80" s="4525"/>
      <c r="RVX80" s="4527"/>
      <c r="RWA80" s="54"/>
      <c r="RWB80" s="54"/>
      <c r="RWC80" s="54"/>
      <c r="RWD80" s="54"/>
      <c r="RWG80" s="54"/>
      <c r="RWO80" s="4525"/>
      <c r="RWP80" s="4527"/>
      <c r="RWS80" s="54"/>
      <c r="RWT80" s="54"/>
      <c r="RWU80" s="54"/>
      <c r="RWV80" s="54"/>
      <c r="RWY80" s="54"/>
      <c r="RXG80" s="4525"/>
      <c r="RXH80" s="4527"/>
      <c r="RXK80" s="54"/>
      <c r="RXL80" s="54"/>
      <c r="RXM80" s="54"/>
      <c r="RXN80" s="54"/>
      <c r="RXQ80" s="54"/>
      <c r="RXY80" s="4525"/>
      <c r="RXZ80" s="4527"/>
      <c r="RYC80" s="54"/>
      <c r="RYD80" s="54"/>
      <c r="RYE80" s="54"/>
      <c r="RYF80" s="54"/>
      <c r="RYI80" s="54"/>
      <c r="RYQ80" s="4525"/>
      <c r="RYR80" s="4527"/>
      <c r="RYU80" s="54"/>
      <c r="RYV80" s="54"/>
      <c r="RYW80" s="54"/>
      <c r="RYX80" s="54"/>
      <c r="RZA80" s="54"/>
      <c r="RZI80" s="4525"/>
      <c r="RZJ80" s="4527"/>
      <c r="RZM80" s="54"/>
      <c r="RZN80" s="54"/>
      <c r="RZO80" s="54"/>
      <c r="RZP80" s="54"/>
      <c r="RZS80" s="54"/>
      <c r="SAA80" s="4525"/>
      <c r="SAB80" s="4527"/>
      <c r="SAE80" s="54"/>
      <c r="SAF80" s="54"/>
      <c r="SAG80" s="54"/>
      <c r="SAH80" s="54"/>
      <c r="SAK80" s="54"/>
      <c r="SAS80" s="4525"/>
      <c r="SAT80" s="4527"/>
      <c r="SAW80" s="54"/>
      <c r="SAX80" s="54"/>
      <c r="SAY80" s="54"/>
      <c r="SAZ80" s="54"/>
      <c r="SBC80" s="54"/>
      <c r="SBK80" s="4525"/>
      <c r="SBL80" s="4527"/>
      <c r="SBO80" s="54"/>
      <c r="SBP80" s="54"/>
      <c r="SBQ80" s="54"/>
      <c r="SBR80" s="54"/>
      <c r="SBU80" s="54"/>
      <c r="SCC80" s="4525"/>
      <c r="SCD80" s="4527"/>
      <c r="SCG80" s="54"/>
      <c r="SCH80" s="54"/>
      <c r="SCI80" s="54"/>
      <c r="SCJ80" s="54"/>
      <c r="SCM80" s="54"/>
      <c r="SCU80" s="4525"/>
      <c r="SCV80" s="4527"/>
      <c r="SCY80" s="54"/>
      <c r="SCZ80" s="54"/>
      <c r="SDA80" s="54"/>
      <c r="SDB80" s="54"/>
      <c r="SDE80" s="54"/>
      <c r="SDM80" s="4525"/>
      <c r="SDN80" s="4527"/>
      <c r="SDQ80" s="54"/>
      <c r="SDR80" s="54"/>
      <c r="SDS80" s="54"/>
      <c r="SDT80" s="54"/>
      <c r="SDW80" s="54"/>
      <c r="SEE80" s="4525"/>
      <c r="SEF80" s="4527"/>
      <c r="SEI80" s="54"/>
      <c r="SEJ80" s="54"/>
      <c r="SEK80" s="54"/>
      <c r="SEL80" s="54"/>
      <c r="SEO80" s="54"/>
      <c r="SEW80" s="4525"/>
      <c r="SEX80" s="4527"/>
      <c r="SFA80" s="54"/>
      <c r="SFB80" s="54"/>
      <c r="SFC80" s="54"/>
      <c r="SFD80" s="54"/>
      <c r="SFG80" s="54"/>
      <c r="SFO80" s="4525"/>
      <c r="SFP80" s="4527"/>
      <c r="SFS80" s="54"/>
      <c r="SFT80" s="54"/>
      <c r="SFU80" s="54"/>
      <c r="SFV80" s="54"/>
      <c r="SFY80" s="54"/>
      <c r="SGG80" s="4525"/>
      <c r="SGH80" s="4527"/>
      <c r="SGK80" s="54"/>
      <c r="SGL80" s="54"/>
      <c r="SGM80" s="54"/>
      <c r="SGN80" s="54"/>
      <c r="SGQ80" s="54"/>
      <c r="SGY80" s="4525"/>
      <c r="SGZ80" s="4527"/>
      <c r="SHC80" s="54"/>
      <c r="SHD80" s="54"/>
      <c r="SHE80" s="54"/>
      <c r="SHF80" s="54"/>
      <c r="SHI80" s="54"/>
      <c r="SHQ80" s="4525"/>
      <c r="SHR80" s="4527"/>
      <c r="SHU80" s="54"/>
      <c r="SHV80" s="54"/>
      <c r="SHW80" s="54"/>
      <c r="SHX80" s="54"/>
      <c r="SIA80" s="54"/>
      <c r="SII80" s="4525"/>
      <c r="SIJ80" s="4527"/>
      <c r="SIM80" s="54"/>
      <c r="SIN80" s="54"/>
      <c r="SIO80" s="54"/>
      <c r="SIP80" s="54"/>
      <c r="SIS80" s="54"/>
      <c r="SJA80" s="4525"/>
      <c r="SJB80" s="4527"/>
      <c r="SJE80" s="54"/>
      <c r="SJF80" s="54"/>
      <c r="SJG80" s="54"/>
      <c r="SJH80" s="54"/>
      <c r="SJK80" s="54"/>
      <c r="SJS80" s="4525"/>
      <c r="SJT80" s="4527"/>
      <c r="SJW80" s="54"/>
      <c r="SJX80" s="54"/>
      <c r="SJY80" s="54"/>
      <c r="SJZ80" s="54"/>
      <c r="SKC80" s="54"/>
      <c r="SKK80" s="4525"/>
      <c r="SKL80" s="4527"/>
      <c r="SKO80" s="54"/>
      <c r="SKP80" s="54"/>
      <c r="SKQ80" s="54"/>
      <c r="SKR80" s="54"/>
      <c r="SKU80" s="54"/>
      <c r="SLC80" s="4525"/>
      <c r="SLD80" s="4527"/>
      <c r="SLG80" s="54"/>
      <c r="SLH80" s="54"/>
      <c r="SLI80" s="54"/>
      <c r="SLJ80" s="54"/>
      <c r="SLM80" s="54"/>
      <c r="SLU80" s="4525"/>
      <c r="SLV80" s="4527"/>
      <c r="SLY80" s="54"/>
      <c r="SLZ80" s="54"/>
      <c r="SMA80" s="54"/>
      <c r="SMB80" s="54"/>
      <c r="SME80" s="54"/>
      <c r="SMM80" s="4525"/>
      <c r="SMN80" s="4527"/>
      <c r="SMQ80" s="54"/>
      <c r="SMR80" s="54"/>
      <c r="SMS80" s="54"/>
      <c r="SMT80" s="54"/>
      <c r="SMW80" s="54"/>
      <c r="SNE80" s="4525"/>
      <c r="SNF80" s="4527"/>
      <c r="SNI80" s="54"/>
      <c r="SNJ80" s="54"/>
      <c r="SNK80" s="54"/>
      <c r="SNL80" s="54"/>
      <c r="SNO80" s="54"/>
      <c r="SNW80" s="4525"/>
      <c r="SNX80" s="4527"/>
      <c r="SOA80" s="54"/>
      <c r="SOB80" s="54"/>
      <c r="SOC80" s="54"/>
      <c r="SOD80" s="54"/>
      <c r="SOG80" s="54"/>
      <c r="SOO80" s="4525"/>
      <c r="SOP80" s="4527"/>
      <c r="SOS80" s="54"/>
      <c r="SOT80" s="54"/>
      <c r="SOU80" s="54"/>
      <c r="SOV80" s="54"/>
      <c r="SOY80" s="54"/>
      <c r="SPG80" s="4525"/>
      <c r="SPH80" s="4527"/>
      <c r="SPK80" s="54"/>
      <c r="SPL80" s="54"/>
      <c r="SPM80" s="54"/>
      <c r="SPN80" s="54"/>
      <c r="SPQ80" s="54"/>
      <c r="SPY80" s="4525"/>
      <c r="SPZ80" s="4527"/>
      <c r="SQC80" s="54"/>
      <c r="SQD80" s="54"/>
      <c r="SQE80" s="54"/>
      <c r="SQF80" s="54"/>
      <c r="SQI80" s="54"/>
      <c r="SQQ80" s="4525"/>
      <c r="SQR80" s="4527"/>
      <c r="SQU80" s="54"/>
      <c r="SQV80" s="54"/>
      <c r="SQW80" s="54"/>
      <c r="SQX80" s="54"/>
      <c r="SRA80" s="54"/>
      <c r="SRI80" s="4525"/>
      <c r="SRJ80" s="4527"/>
      <c r="SRM80" s="54"/>
      <c r="SRN80" s="54"/>
      <c r="SRO80" s="54"/>
      <c r="SRP80" s="54"/>
      <c r="SRS80" s="54"/>
      <c r="SSA80" s="4525"/>
      <c r="SSB80" s="4527"/>
      <c r="SSE80" s="54"/>
      <c r="SSF80" s="54"/>
      <c r="SSG80" s="54"/>
      <c r="SSH80" s="54"/>
      <c r="SSK80" s="54"/>
      <c r="SSS80" s="4525"/>
      <c r="SST80" s="4527"/>
      <c r="SSW80" s="54"/>
      <c r="SSX80" s="54"/>
      <c r="SSY80" s="54"/>
      <c r="SSZ80" s="54"/>
      <c r="STC80" s="54"/>
      <c r="STK80" s="4525"/>
      <c r="STL80" s="4527"/>
      <c r="STO80" s="54"/>
      <c r="STP80" s="54"/>
      <c r="STQ80" s="54"/>
      <c r="STR80" s="54"/>
      <c r="STU80" s="54"/>
      <c r="SUC80" s="4525"/>
      <c r="SUD80" s="4527"/>
      <c r="SUG80" s="54"/>
      <c r="SUH80" s="54"/>
      <c r="SUI80" s="54"/>
      <c r="SUJ80" s="54"/>
      <c r="SUM80" s="54"/>
      <c r="SUU80" s="4525"/>
      <c r="SUV80" s="4527"/>
      <c r="SUY80" s="54"/>
      <c r="SUZ80" s="54"/>
      <c r="SVA80" s="54"/>
      <c r="SVB80" s="54"/>
      <c r="SVE80" s="54"/>
      <c r="SVM80" s="4525"/>
      <c r="SVN80" s="4527"/>
      <c r="SVQ80" s="54"/>
      <c r="SVR80" s="54"/>
      <c r="SVS80" s="54"/>
      <c r="SVT80" s="54"/>
      <c r="SVW80" s="54"/>
      <c r="SWE80" s="4525"/>
      <c r="SWF80" s="4527"/>
      <c r="SWI80" s="54"/>
      <c r="SWJ80" s="54"/>
      <c r="SWK80" s="54"/>
      <c r="SWL80" s="54"/>
      <c r="SWO80" s="54"/>
      <c r="SWW80" s="4525"/>
      <c r="SWX80" s="4527"/>
      <c r="SXA80" s="54"/>
      <c r="SXB80" s="54"/>
      <c r="SXC80" s="54"/>
      <c r="SXD80" s="54"/>
      <c r="SXG80" s="54"/>
      <c r="SXO80" s="4525"/>
      <c r="SXP80" s="4527"/>
      <c r="SXS80" s="54"/>
      <c r="SXT80" s="54"/>
      <c r="SXU80" s="54"/>
      <c r="SXV80" s="54"/>
      <c r="SXY80" s="54"/>
      <c r="SYG80" s="4525"/>
      <c r="SYH80" s="4527"/>
      <c r="SYK80" s="54"/>
      <c r="SYL80" s="54"/>
      <c r="SYM80" s="54"/>
      <c r="SYN80" s="54"/>
      <c r="SYQ80" s="54"/>
      <c r="SYY80" s="4525"/>
      <c r="SYZ80" s="4527"/>
      <c r="SZC80" s="54"/>
      <c r="SZD80" s="54"/>
      <c r="SZE80" s="54"/>
      <c r="SZF80" s="54"/>
      <c r="SZI80" s="54"/>
      <c r="SZQ80" s="4525"/>
      <c r="SZR80" s="4527"/>
      <c r="SZU80" s="54"/>
      <c r="SZV80" s="54"/>
      <c r="SZW80" s="54"/>
      <c r="SZX80" s="54"/>
      <c r="TAA80" s="54"/>
      <c r="TAI80" s="4525"/>
      <c r="TAJ80" s="4527"/>
      <c r="TAM80" s="54"/>
      <c r="TAN80" s="54"/>
      <c r="TAO80" s="54"/>
      <c r="TAP80" s="54"/>
      <c r="TAS80" s="54"/>
      <c r="TBA80" s="4525"/>
      <c r="TBB80" s="4527"/>
      <c r="TBE80" s="54"/>
      <c r="TBF80" s="54"/>
      <c r="TBG80" s="54"/>
      <c r="TBH80" s="54"/>
      <c r="TBK80" s="54"/>
      <c r="TBS80" s="4525"/>
      <c r="TBT80" s="4527"/>
      <c r="TBW80" s="54"/>
      <c r="TBX80" s="54"/>
      <c r="TBY80" s="54"/>
      <c r="TBZ80" s="54"/>
      <c r="TCC80" s="54"/>
      <c r="TCK80" s="4525"/>
      <c r="TCL80" s="4527"/>
      <c r="TCO80" s="54"/>
      <c r="TCP80" s="54"/>
      <c r="TCQ80" s="54"/>
      <c r="TCR80" s="54"/>
      <c r="TCU80" s="54"/>
      <c r="TDC80" s="4525"/>
      <c r="TDD80" s="4527"/>
      <c r="TDG80" s="54"/>
      <c r="TDH80" s="54"/>
      <c r="TDI80" s="54"/>
      <c r="TDJ80" s="54"/>
      <c r="TDM80" s="54"/>
      <c r="TDU80" s="4525"/>
      <c r="TDV80" s="4527"/>
      <c r="TDY80" s="54"/>
      <c r="TDZ80" s="54"/>
      <c r="TEA80" s="54"/>
      <c r="TEB80" s="54"/>
      <c r="TEE80" s="54"/>
      <c r="TEM80" s="4525"/>
      <c r="TEN80" s="4527"/>
      <c r="TEQ80" s="54"/>
      <c r="TER80" s="54"/>
      <c r="TES80" s="54"/>
      <c r="TET80" s="54"/>
      <c r="TEW80" s="54"/>
      <c r="TFE80" s="4525"/>
      <c r="TFF80" s="4527"/>
      <c r="TFI80" s="54"/>
      <c r="TFJ80" s="54"/>
      <c r="TFK80" s="54"/>
      <c r="TFL80" s="54"/>
      <c r="TFO80" s="54"/>
      <c r="TFW80" s="4525"/>
      <c r="TFX80" s="4527"/>
      <c r="TGA80" s="54"/>
      <c r="TGB80" s="54"/>
      <c r="TGC80" s="54"/>
      <c r="TGD80" s="54"/>
      <c r="TGG80" s="54"/>
      <c r="TGO80" s="4525"/>
      <c r="TGP80" s="4527"/>
      <c r="TGS80" s="54"/>
      <c r="TGT80" s="54"/>
      <c r="TGU80" s="54"/>
      <c r="TGV80" s="54"/>
      <c r="TGY80" s="54"/>
      <c r="THG80" s="4525"/>
      <c r="THH80" s="4527"/>
      <c r="THK80" s="54"/>
      <c r="THL80" s="54"/>
      <c r="THM80" s="54"/>
      <c r="THN80" s="54"/>
      <c r="THQ80" s="54"/>
      <c r="THY80" s="4525"/>
      <c r="THZ80" s="4527"/>
      <c r="TIC80" s="54"/>
      <c r="TID80" s="54"/>
      <c r="TIE80" s="54"/>
      <c r="TIF80" s="54"/>
      <c r="TII80" s="54"/>
      <c r="TIQ80" s="4525"/>
      <c r="TIR80" s="4527"/>
      <c r="TIU80" s="54"/>
      <c r="TIV80" s="54"/>
      <c r="TIW80" s="54"/>
      <c r="TIX80" s="54"/>
      <c r="TJA80" s="54"/>
      <c r="TJI80" s="4525"/>
      <c r="TJJ80" s="4527"/>
      <c r="TJM80" s="54"/>
      <c r="TJN80" s="54"/>
      <c r="TJO80" s="54"/>
      <c r="TJP80" s="54"/>
      <c r="TJS80" s="54"/>
      <c r="TKA80" s="4525"/>
      <c r="TKB80" s="4527"/>
      <c r="TKE80" s="54"/>
      <c r="TKF80" s="54"/>
      <c r="TKG80" s="54"/>
      <c r="TKH80" s="54"/>
      <c r="TKK80" s="54"/>
      <c r="TKS80" s="4525"/>
      <c r="TKT80" s="4527"/>
      <c r="TKW80" s="54"/>
      <c r="TKX80" s="54"/>
      <c r="TKY80" s="54"/>
      <c r="TKZ80" s="54"/>
      <c r="TLC80" s="54"/>
      <c r="TLK80" s="4525"/>
      <c r="TLL80" s="4527"/>
      <c r="TLO80" s="54"/>
      <c r="TLP80" s="54"/>
      <c r="TLQ80" s="54"/>
      <c r="TLR80" s="54"/>
      <c r="TLU80" s="54"/>
      <c r="TMC80" s="4525"/>
      <c r="TMD80" s="4527"/>
      <c r="TMG80" s="54"/>
      <c r="TMH80" s="54"/>
      <c r="TMI80" s="54"/>
      <c r="TMJ80" s="54"/>
      <c r="TMM80" s="54"/>
      <c r="TMU80" s="4525"/>
      <c r="TMV80" s="4527"/>
      <c r="TMY80" s="54"/>
      <c r="TMZ80" s="54"/>
      <c r="TNA80" s="54"/>
      <c r="TNB80" s="54"/>
      <c r="TNE80" s="54"/>
      <c r="TNM80" s="4525"/>
      <c r="TNN80" s="4527"/>
      <c r="TNQ80" s="54"/>
      <c r="TNR80" s="54"/>
      <c r="TNS80" s="54"/>
      <c r="TNT80" s="54"/>
      <c r="TNW80" s="54"/>
      <c r="TOE80" s="4525"/>
      <c r="TOF80" s="4527"/>
      <c r="TOI80" s="54"/>
      <c r="TOJ80" s="54"/>
      <c r="TOK80" s="54"/>
      <c r="TOL80" s="54"/>
      <c r="TOO80" s="54"/>
      <c r="TOW80" s="4525"/>
      <c r="TOX80" s="4527"/>
      <c r="TPA80" s="54"/>
      <c r="TPB80" s="54"/>
      <c r="TPC80" s="54"/>
      <c r="TPD80" s="54"/>
      <c r="TPG80" s="54"/>
      <c r="TPO80" s="4525"/>
      <c r="TPP80" s="4527"/>
      <c r="TPS80" s="54"/>
      <c r="TPT80" s="54"/>
      <c r="TPU80" s="54"/>
      <c r="TPV80" s="54"/>
      <c r="TPY80" s="54"/>
      <c r="TQG80" s="4525"/>
      <c r="TQH80" s="4527"/>
      <c r="TQK80" s="54"/>
      <c r="TQL80" s="54"/>
      <c r="TQM80" s="54"/>
      <c r="TQN80" s="54"/>
      <c r="TQQ80" s="54"/>
      <c r="TQY80" s="4525"/>
      <c r="TQZ80" s="4527"/>
      <c r="TRC80" s="54"/>
      <c r="TRD80" s="54"/>
      <c r="TRE80" s="54"/>
      <c r="TRF80" s="54"/>
      <c r="TRI80" s="54"/>
      <c r="TRQ80" s="4525"/>
      <c r="TRR80" s="4527"/>
      <c r="TRU80" s="54"/>
      <c r="TRV80" s="54"/>
      <c r="TRW80" s="54"/>
      <c r="TRX80" s="54"/>
      <c r="TSA80" s="54"/>
      <c r="TSI80" s="4525"/>
      <c r="TSJ80" s="4527"/>
      <c r="TSM80" s="54"/>
      <c r="TSN80" s="54"/>
      <c r="TSO80" s="54"/>
      <c r="TSP80" s="54"/>
      <c r="TSS80" s="54"/>
      <c r="TTA80" s="4525"/>
      <c r="TTB80" s="4527"/>
      <c r="TTE80" s="54"/>
      <c r="TTF80" s="54"/>
      <c r="TTG80" s="54"/>
      <c r="TTH80" s="54"/>
      <c r="TTK80" s="54"/>
      <c r="TTS80" s="4525"/>
      <c r="TTT80" s="4527"/>
      <c r="TTW80" s="54"/>
      <c r="TTX80" s="54"/>
      <c r="TTY80" s="54"/>
      <c r="TTZ80" s="54"/>
      <c r="TUC80" s="54"/>
      <c r="TUK80" s="4525"/>
      <c r="TUL80" s="4527"/>
      <c r="TUO80" s="54"/>
      <c r="TUP80" s="54"/>
      <c r="TUQ80" s="54"/>
      <c r="TUR80" s="54"/>
      <c r="TUU80" s="54"/>
      <c r="TVC80" s="4525"/>
      <c r="TVD80" s="4527"/>
      <c r="TVG80" s="54"/>
      <c r="TVH80" s="54"/>
      <c r="TVI80" s="54"/>
      <c r="TVJ80" s="54"/>
      <c r="TVM80" s="54"/>
      <c r="TVU80" s="4525"/>
      <c r="TVV80" s="4527"/>
      <c r="TVY80" s="54"/>
      <c r="TVZ80" s="54"/>
      <c r="TWA80" s="54"/>
      <c r="TWB80" s="54"/>
      <c r="TWE80" s="54"/>
      <c r="TWM80" s="4525"/>
      <c r="TWN80" s="4527"/>
      <c r="TWQ80" s="54"/>
      <c r="TWR80" s="54"/>
      <c r="TWS80" s="54"/>
      <c r="TWT80" s="54"/>
      <c r="TWW80" s="54"/>
      <c r="TXE80" s="4525"/>
      <c r="TXF80" s="4527"/>
      <c r="TXI80" s="54"/>
      <c r="TXJ80" s="54"/>
      <c r="TXK80" s="54"/>
      <c r="TXL80" s="54"/>
      <c r="TXO80" s="54"/>
      <c r="TXW80" s="4525"/>
      <c r="TXX80" s="4527"/>
      <c r="TYA80" s="54"/>
      <c r="TYB80" s="54"/>
      <c r="TYC80" s="54"/>
      <c r="TYD80" s="54"/>
      <c r="TYG80" s="54"/>
      <c r="TYO80" s="4525"/>
      <c r="TYP80" s="4527"/>
      <c r="TYS80" s="54"/>
      <c r="TYT80" s="54"/>
      <c r="TYU80" s="54"/>
      <c r="TYV80" s="54"/>
      <c r="TYY80" s="54"/>
      <c r="TZG80" s="4525"/>
      <c r="TZH80" s="4527"/>
      <c r="TZK80" s="54"/>
      <c r="TZL80" s="54"/>
      <c r="TZM80" s="54"/>
      <c r="TZN80" s="54"/>
      <c r="TZQ80" s="54"/>
      <c r="TZY80" s="4525"/>
      <c r="TZZ80" s="4527"/>
      <c r="UAC80" s="54"/>
      <c r="UAD80" s="54"/>
      <c r="UAE80" s="54"/>
      <c r="UAF80" s="54"/>
      <c r="UAI80" s="54"/>
      <c r="UAQ80" s="4525"/>
      <c r="UAR80" s="4527"/>
      <c r="UAU80" s="54"/>
      <c r="UAV80" s="54"/>
      <c r="UAW80" s="54"/>
      <c r="UAX80" s="54"/>
      <c r="UBA80" s="54"/>
      <c r="UBI80" s="4525"/>
      <c r="UBJ80" s="4527"/>
      <c r="UBM80" s="54"/>
      <c r="UBN80" s="54"/>
      <c r="UBO80" s="54"/>
      <c r="UBP80" s="54"/>
      <c r="UBS80" s="54"/>
      <c r="UCA80" s="4525"/>
      <c r="UCB80" s="4527"/>
      <c r="UCE80" s="54"/>
      <c r="UCF80" s="54"/>
      <c r="UCG80" s="54"/>
      <c r="UCH80" s="54"/>
      <c r="UCK80" s="54"/>
      <c r="UCS80" s="4525"/>
      <c r="UCT80" s="4527"/>
      <c r="UCW80" s="54"/>
      <c r="UCX80" s="54"/>
      <c r="UCY80" s="54"/>
      <c r="UCZ80" s="54"/>
      <c r="UDC80" s="54"/>
      <c r="UDK80" s="4525"/>
      <c r="UDL80" s="4527"/>
      <c r="UDO80" s="54"/>
      <c r="UDP80" s="54"/>
      <c r="UDQ80" s="54"/>
      <c r="UDR80" s="54"/>
      <c r="UDU80" s="54"/>
      <c r="UEC80" s="4525"/>
      <c r="UED80" s="4527"/>
      <c r="UEG80" s="54"/>
      <c r="UEH80" s="54"/>
      <c r="UEI80" s="54"/>
      <c r="UEJ80" s="54"/>
      <c r="UEM80" s="54"/>
      <c r="UEU80" s="4525"/>
      <c r="UEV80" s="4527"/>
      <c r="UEY80" s="54"/>
      <c r="UEZ80" s="54"/>
      <c r="UFA80" s="54"/>
      <c r="UFB80" s="54"/>
      <c r="UFE80" s="54"/>
      <c r="UFM80" s="4525"/>
      <c r="UFN80" s="4527"/>
      <c r="UFQ80" s="54"/>
      <c r="UFR80" s="54"/>
      <c r="UFS80" s="54"/>
      <c r="UFT80" s="54"/>
      <c r="UFW80" s="54"/>
      <c r="UGE80" s="4525"/>
      <c r="UGF80" s="4527"/>
      <c r="UGI80" s="54"/>
      <c r="UGJ80" s="54"/>
      <c r="UGK80" s="54"/>
      <c r="UGL80" s="54"/>
      <c r="UGO80" s="54"/>
      <c r="UGW80" s="4525"/>
      <c r="UGX80" s="4527"/>
      <c r="UHA80" s="54"/>
      <c r="UHB80" s="54"/>
      <c r="UHC80" s="54"/>
      <c r="UHD80" s="54"/>
      <c r="UHG80" s="54"/>
      <c r="UHO80" s="4525"/>
      <c r="UHP80" s="4527"/>
      <c r="UHS80" s="54"/>
      <c r="UHT80" s="54"/>
      <c r="UHU80" s="54"/>
      <c r="UHV80" s="54"/>
      <c r="UHY80" s="54"/>
      <c r="UIG80" s="4525"/>
      <c r="UIH80" s="4527"/>
      <c r="UIK80" s="54"/>
      <c r="UIL80" s="54"/>
      <c r="UIM80" s="54"/>
      <c r="UIN80" s="54"/>
      <c r="UIQ80" s="54"/>
      <c r="UIY80" s="4525"/>
      <c r="UIZ80" s="4527"/>
      <c r="UJC80" s="54"/>
      <c r="UJD80" s="54"/>
      <c r="UJE80" s="54"/>
      <c r="UJF80" s="54"/>
      <c r="UJI80" s="54"/>
      <c r="UJQ80" s="4525"/>
      <c r="UJR80" s="4527"/>
      <c r="UJU80" s="54"/>
      <c r="UJV80" s="54"/>
      <c r="UJW80" s="54"/>
      <c r="UJX80" s="54"/>
      <c r="UKA80" s="54"/>
      <c r="UKI80" s="4525"/>
      <c r="UKJ80" s="4527"/>
      <c r="UKM80" s="54"/>
      <c r="UKN80" s="54"/>
      <c r="UKO80" s="54"/>
      <c r="UKP80" s="54"/>
      <c r="UKS80" s="54"/>
      <c r="ULA80" s="4525"/>
      <c r="ULB80" s="4527"/>
      <c r="ULE80" s="54"/>
      <c r="ULF80" s="54"/>
      <c r="ULG80" s="54"/>
      <c r="ULH80" s="54"/>
      <c r="ULK80" s="54"/>
      <c r="ULS80" s="4525"/>
      <c r="ULT80" s="4527"/>
      <c r="ULW80" s="54"/>
      <c r="ULX80" s="54"/>
      <c r="ULY80" s="54"/>
      <c r="ULZ80" s="54"/>
      <c r="UMC80" s="54"/>
      <c r="UMK80" s="4525"/>
      <c r="UML80" s="4527"/>
      <c r="UMO80" s="54"/>
      <c r="UMP80" s="54"/>
      <c r="UMQ80" s="54"/>
      <c r="UMR80" s="54"/>
      <c r="UMU80" s="54"/>
      <c r="UNC80" s="4525"/>
      <c r="UND80" s="4527"/>
      <c r="UNG80" s="54"/>
      <c r="UNH80" s="54"/>
      <c r="UNI80" s="54"/>
      <c r="UNJ80" s="54"/>
      <c r="UNM80" s="54"/>
      <c r="UNU80" s="4525"/>
      <c r="UNV80" s="4527"/>
      <c r="UNY80" s="54"/>
      <c r="UNZ80" s="54"/>
      <c r="UOA80" s="54"/>
      <c r="UOB80" s="54"/>
      <c r="UOE80" s="54"/>
      <c r="UOM80" s="4525"/>
      <c r="UON80" s="4527"/>
      <c r="UOQ80" s="54"/>
      <c r="UOR80" s="54"/>
      <c r="UOS80" s="54"/>
      <c r="UOT80" s="54"/>
      <c r="UOW80" s="54"/>
      <c r="UPE80" s="4525"/>
      <c r="UPF80" s="4527"/>
      <c r="UPI80" s="54"/>
      <c r="UPJ80" s="54"/>
      <c r="UPK80" s="54"/>
      <c r="UPL80" s="54"/>
      <c r="UPO80" s="54"/>
      <c r="UPW80" s="4525"/>
      <c r="UPX80" s="4527"/>
      <c r="UQA80" s="54"/>
      <c r="UQB80" s="54"/>
      <c r="UQC80" s="54"/>
      <c r="UQD80" s="54"/>
      <c r="UQG80" s="54"/>
      <c r="UQO80" s="4525"/>
      <c r="UQP80" s="4527"/>
      <c r="UQS80" s="54"/>
      <c r="UQT80" s="54"/>
      <c r="UQU80" s="54"/>
      <c r="UQV80" s="54"/>
      <c r="UQY80" s="54"/>
      <c r="URG80" s="4525"/>
      <c r="URH80" s="4527"/>
      <c r="URK80" s="54"/>
      <c r="URL80" s="54"/>
      <c r="URM80" s="54"/>
      <c r="URN80" s="54"/>
      <c r="URQ80" s="54"/>
      <c r="URY80" s="4525"/>
      <c r="URZ80" s="4527"/>
      <c r="USC80" s="54"/>
      <c r="USD80" s="54"/>
      <c r="USE80" s="54"/>
      <c r="USF80" s="54"/>
      <c r="USI80" s="54"/>
      <c r="USQ80" s="4525"/>
      <c r="USR80" s="4527"/>
      <c r="USU80" s="54"/>
      <c r="USV80" s="54"/>
      <c r="USW80" s="54"/>
      <c r="USX80" s="54"/>
      <c r="UTA80" s="54"/>
      <c r="UTI80" s="4525"/>
      <c r="UTJ80" s="4527"/>
      <c r="UTM80" s="54"/>
      <c r="UTN80" s="54"/>
      <c r="UTO80" s="54"/>
      <c r="UTP80" s="54"/>
      <c r="UTS80" s="54"/>
      <c r="UUA80" s="4525"/>
      <c r="UUB80" s="4527"/>
      <c r="UUE80" s="54"/>
      <c r="UUF80" s="54"/>
      <c r="UUG80" s="54"/>
      <c r="UUH80" s="54"/>
      <c r="UUK80" s="54"/>
      <c r="UUS80" s="4525"/>
      <c r="UUT80" s="4527"/>
      <c r="UUW80" s="54"/>
      <c r="UUX80" s="54"/>
      <c r="UUY80" s="54"/>
      <c r="UUZ80" s="54"/>
      <c r="UVC80" s="54"/>
      <c r="UVK80" s="4525"/>
      <c r="UVL80" s="4527"/>
      <c r="UVO80" s="54"/>
      <c r="UVP80" s="54"/>
      <c r="UVQ80" s="54"/>
      <c r="UVR80" s="54"/>
      <c r="UVU80" s="54"/>
      <c r="UWC80" s="4525"/>
      <c r="UWD80" s="4527"/>
      <c r="UWG80" s="54"/>
      <c r="UWH80" s="54"/>
      <c r="UWI80" s="54"/>
      <c r="UWJ80" s="54"/>
      <c r="UWM80" s="54"/>
      <c r="UWU80" s="4525"/>
      <c r="UWV80" s="4527"/>
      <c r="UWY80" s="54"/>
      <c r="UWZ80" s="54"/>
      <c r="UXA80" s="54"/>
      <c r="UXB80" s="54"/>
      <c r="UXE80" s="54"/>
      <c r="UXM80" s="4525"/>
      <c r="UXN80" s="4527"/>
      <c r="UXQ80" s="54"/>
      <c r="UXR80" s="54"/>
      <c r="UXS80" s="54"/>
      <c r="UXT80" s="54"/>
      <c r="UXW80" s="54"/>
      <c r="UYE80" s="4525"/>
      <c r="UYF80" s="4527"/>
      <c r="UYI80" s="54"/>
      <c r="UYJ80" s="54"/>
      <c r="UYK80" s="54"/>
      <c r="UYL80" s="54"/>
      <c r="UYO80" s="54"/>
      <c r="UYW80" s="4525"/>
      <c r="UYX80" s="4527"/>
      <c r="UZA80" s="54"/>
      <c r="UZB80" s="54"/>
      <c r="UZC80" s="54"/>
      <c r="UZD80" s="54"/>
      <c r="UZG80" s="54"/>
      <c r="UZO80" s="4525"/>
      <c r="UZP80" s="4527"/>
      <c r="UZS80" s="54"/>
      <c r="UZT80" s="54"/>
      <c r="UZU80" s="54"/>
      <c r="UZV80" s="54"/>
      <c r="UZY80" s="54"/>
      <c r="VAG80" s="4525"/>
      <c r="VAH80" s="4527"/>
      <c r="VAK80" s="54"/>
      <c r="VAL80" s="54"/>
      <c r="VAM80" s="54"/>
      <c r="VAN80" s="54"/>
      <c r="VAQ80" s="54"/>
      <c r="VAY80" s="4525"/>
      <c r="VAZ80" s="4527"/>
      <c r="VBC80" s="54"/>
      <c r="VBD80" s="54"/>
      <c r="VBE80" s="54"/>
      <c r="VBF80" s="54"/>
      <c r="VBI80" s="54"/>
      <c r="VBQ80" s="4525"/>
      <c r="VBR80" s="4527"/>
      <c r="VBU80" s="54"/>
      <c r="VBV80" s="54"/>
      <c r="VBW80" s="54"/>
      <c r="VBX80" s="54"/>
      <c r="VCA80" s="54"/>
      <c r="VCI80" s="4525"/>
      <c r="VCJ80" s="4527"/>
      <c r="VCM80" s="54"/>
      <c r="VCN80" s="54"/>
      <c r="VCO80" s="54"/>
      <c r="VCP80" s="54"/>
      <c r="VCS80" s="54"/>
      <c r="VDA80" s="4525"/>
      <c r="VDB80" s="4527"/>
      <c r="VDE80" s="54"/>
      <c r="VDF80" s="54"/>
      <c r="VDG80" s="54"/>
      <c r="VDH80" s="54"/>
      <c r="VDK80" s="54"/>
      <c r="VDS80" s="4525"/>
      <c r="VDT80" s="4527"/>
      <c r="VDW80" s="54"/>
      <c r="VDX80" s="54"/>
      <c r="VDY80" s="54"/>
      <c r="VDZ80" s="54"/>
      <c r="VEC80" s="54"/>
      <c r="VEK80" s="4525"/>
      <c r="VEL80" s="4527"/>
      <c r="VEO80" s="54"/>
      <c r="VEP80" s="54"/>
      <c r="VEQ80" s="54"/>
      <c r="VER80" s="54"/>
      <c r="VEU80" s="54"/>
      <c r="VFC80" s="4525"/>
      <c r="VFD80" s="4527"/>
      <c r="VFG80" s="54"/>
      <c r="VFH80" s="54"/>
      <c r="VFI80" s="54"/>
      <c r="VFJ80" s="54"/>
      <c r="VFM80" s="54"/>
      <c r="VFU80" s="4525"/>
      <c r="VFV80" s="4527"/>
      <c r="VFY80" s="54"/>
      <c r="VFZ80" s="54"/>
      <c r="VGA80" s="54"/>
      <c r="VGB80" s="54"/>
      <c r="VGE80" s="54"/>
      <c r="VGM80" s="4525"/>
      <c r="VGN80" s="4527"/>
      <c r="VGQ80" s="54"/>
      <c r="VGR80" s="54"/>
      <c r="VGS80" s="54"/>
      <c r="VGT80" s="54"/>
      <c r="VGW80" s="54"/>
      <c r="VHE80" s="4525"/>
      <c r="VHF80" s="4527"/>
      <c r="VHI80" s="54"/>
      <c r="VHJ80" s="54"/>
      <c r="VHK80" s="54"/>
      <c r="VHL80" s="54"/>
      <c r="VHO80" s="54"/>
      <c r="VHW80" s="4525"/>
      <c r="VHX80" s="4527"/>
      <c r="VIA80" s="54"/>
      <c r="VIB80" s="54"/>
      <c r="VIC80" s="54"/>
      <c r="VID80" s="54"/>
      <c r="VIG80" s="54"/>
      <c r="VIO80" s="4525"/>
      <c r="VIP80" s="4527"/>
      <c r="VIS80" s="54"/>
      <c r="VIT80" s="54"/>
      <c r="VIU80" s="54"/>
      <c r="VIV80" s="54"/>
      <c r="VIY80" s="54"/>
      <c r="VJG80" s="4525"/>
      <c r="VJH80" s="4527"/>
      <c r="VJK80" s="54"/>
      <c r="VJL80" s="54"/>
      <c r="VJM80" s="54"/>
      <c r="VJN80" s="54"/>
      <c r="VJQ80" s="54"/>
      <c r="VJY80" s="4525"/>
      <c r="VJZ80" s="4527"/>
      <c r="VKC80" s="54"/>
      <c r="VKD80" s="54"/>
      <c r="VKE80" s="54"/>
      <c r="VKF80" s="54"/>
      <c r="VKI80" s="54"/>
      <c r="VKQ80" s="4525"/>
      <c r="VKR80" s="4527"/>
      <c r="VKU80" s="54"/>
      <c r="VKV80" s="54"/>
      <c r="VKW80" s="54"/>
      <c r="VKX80" s="54"/>
      <c r="VLA80" s="54"/>
      <c r="VLI80" s="4525"/>
      <c r="VLJ80" s="4527"/>
      <c r="VLM80" s="54"/>
      <c r="VLN80" s="54"/>
      <c r="VLO80" s="54"/>
      <c r="VLP80" s="54"/>
      <c r="VLS80" s="54"/>
      <c r="VMA80" s="4525"/>
      <c r="VMB80" s="4527"/>
      <c r="VME80" s="54"/>
      <c r="VMF80" s="54"/>
      <c r="VMG80" s="54"/>
      <c r="VMH80" s="54"/>
      <c r="VMK80" s="54"/>
      <c r="VMS80" s="4525"/>
      <c r="VMT80" s="4527"/>
      <c r="VMW80" s="54"/>
      <c r="VMX80" s="54"/>
      <c r="VMY80" s="54"/>
      <c r="VMZ80" s="54"/>
      <c r="VNC80" s="54"/>
      <c r="VNK80" s="4525"/>
      <c r="VNL80" s="4527"/>
      <c r="VNO80" s="54"/>
      <c r="VNP80" s="54"/>
      <c r="VNQ80" s="54"/>
      <c r="VNR80" s="54"/>
      <c r="VNU80" s="54"/>
      <c r="VOC80" s="4525"/>
      <c r="VOD80" s="4527"/>
      <c r="VOG80" s="54"/>
      <c r="VOH80" s="54"/>
      <c r="VOI80" s="54"/>
      <c r="VOJ80" s="54"/>
      <c r="VOM80" s="54"/>
      <c r="VOU80" s="4525"/>
      <c r="VOV80" s="4527"/>
      <c r="VOY80" s="54"/>
      <c r="VOZ80" s="54"/>
      <c r="VPA80" s="54"/>
      <c r="VPB80" s="54"/>
      <c r="VPE80" s="54"/>
      <c r="VPM80" s="4525"/>
      <c r="VPN80" s="4527"/>
      <c r="VPQ80" s="54"/>
      <c r="VPR80" s="54"/>
      <c r="VPS80" s="54"/>
      <c r="VPT80" s="54"/>
      <c r="VPW80" s="54"/>
      <c r="VQE80" s="4525"/>
      <c r="VQF80" s="4527"/>
      <c r="VQI80" s="54"/>
      <c r="VQJ80" s="54"/>
      <c r="VQK80" s="54"/>
      <c r="VQL80" s="54"/>
      <c r="VQO80" s="54"/>
      <c r="VQW80" s="4525"/>
      <c r="VQX80" s="4527"/>
      <c r="VRA80" s="54"/>
      <c r="VRB80" s="54"/>
      <c r="VRC80" s="54"/>
      <c r="VRD80" s="54"/>
      <c r="VRG80" s="54"/>
      <c r="VRO80" s="4525"/>
      <c r="VRP80" s="4527"/>
      <c r="VRS80" s="54"/>
      <c r="VRT80" s="54"/>
      <c r="VRU80" s="54"/>
      <c r="VRV80" s="54"/>
      <c r="VRY80" s="54"/>
      <c r="VSG80" s="4525"/>
      <c r="VSH80" s="4527"/>
      <c r="VSK80" s="54"/>
      <c r="VSL80" s="54"/>
      <c r="VSM80" s="54"/>
      <c r="VSN80" s="54"/>
      <c r="VSQ80" s="54"/>
      <c r="VSY80" s="4525"/>
      <c r="VSZ80" s="4527"/>
      <c r="VTC80" s="54"/>
      <c r="VTD80" s="54"/>
      <c r="VTE80" s="54"/>
      <c r="VTF80" s="54"/>
      <c r="VTI80" s="54"/>
      <c r="VTQ80" s="4525"/>
      <c r="VTR80" s="4527"/>
      <c r="VTU80" s="54"/>
      <c r="VTV80" s="54"/>
      <c r="VTW80" s="54"/>
      <c r="VTX80" s="54"/>
      <c r="VUA80" s="54"/>
      <c r="VUI80" s="4525"/>
      <c r="VUJ80" s="4527"/>
      <c r="VUM80" s="54"/>
      <c r="VUN80" s="54"/>
      <c r="VUO80" s="54"/>
      <c r="VUP80" s="54"/>
      <c r="VUS80" s="54"/>
      <c r="VVA80" s="4525"/>
      <c r="VVB80" s="4527"/>
      <c r="VVE80" s="54"/>
      <c r="VVF80" s="54"/>
      <c r="VVG80" s="54"/>
      <c r="VVH80" s="54"/>
      <c r="VVK80" s="54"/>
      <c r="VVS80" s="4525"/>
      <c r="VVT80" s="4527"/>
      <c r="VVW80" s="54"/>
      <c r="VVX80" s="54"/>
      <c r="VVY80" s="54"/>
      <c r="VVZ80" s="54"/>
      <c r="VWC80" s="54"/>
      <c r="VWK80" s="4525"/>
      <c r="VWL80" s="4527"/>
      <c r="VWO80" s="54"/>
      <c r="VWP80" s="54"/>
      <c r="VWQ80" s="54"/>
      <c r="VWR80" s="54"/>
      <c r="VWU80" s="54"/>
      <c r="VXC80" s="4525"/>
      <c r="VXD80" s="4527"/>
      <c r="VXG80" s="54"/>
      <c r="VXH80" s="54"/>
      <c r="VXI80" s="54"/>
      <c r="VXJ80" s="54"/>
      <c r="VXM80" s="54"/>
      <c r="VXU80" s="4525"/>
      <c r="VXV80" s="4527"/>
      <c r="VXY80" s="54"/>
      <c r="VXZ80" s="54"/>
      <c r="VYA80" s="54"/>
      <c r="VYB80" s="54"/>
      <c r="VYE80" s="54"/>
      <c r="VYM80" s="4525"/>
      <c r="VYN80" s="4527"/>
      <c r="VYQ80" s="54"/>
      <c r="VYR80" s="54"/>
      <c r="VYS80" s="54"/>
      <c r="VYT80" s="54"/>
      <c r="VYW80" s="54"/>
      <c r="VZE80" s="4525"/>
      <c r="VZF80" s="4527"/>
      <c r="VZI80" s="54"/>
      <c r="VZJ80" s="54"/>
      <c r="VZK80" s="54"/>
      <c r="VZL80" s="54"/>
      <c r="VZO80" s="54"/>
      <c r="VZW80" s="4525"/>
      <c r="VZX80" s="4527"/>
      <c r="WAA80" s="54"/>
      <c r="WAB80" s="54"/>
      <c r="WAC80" s="54"/>
      <c r="WAD80" s="54"/>
      <c r="WAG80" s="54"/>
      <c r="WAO80" s="4525"/>
      <c r="WAP80" s="4527"/>
      <c r="WAS80" s="54"/>
      <c r="WAT80" s="54"/>
      <c r="WAU80" s="54"/>
      <c r="WAV80" s="54"/>
      <c r="WAY80" s="54"/>
      <c r="WBG80" s="4525"/>
      <c r="WBH80" s="4527"/>
      <c r="WBK80" s="54"/>
      <c r="WBL80" s="54"/>
      <c r="WBM80" s="54"/>
      <c r="WBN80" s="54"/>
      <c r="WBQ80" s="54"/>
      <c r="WBY80" s="4525"/>
      <c r="WBZ80" s="4527"/>
      <c r="WCC80" s="54"/>
      <c r="WCD80" s="54"/>
      <c r="WCE80" s="54"/>
      <c r="WCF80" s="54"/>
      <c r="WCI80" s="54"/>
      <c r="WCQ80" s="4525"/>
      <c r="WCR80" s="4527"/>
      <c r="WCU80" s="54"/>
      <c r="WCV80" s="54"/>
      <c r="WCW80" s="54"/>
      <c r="WCX80" s="54"/>
      <c r="WDA80" s="54"/>
      <c r="WDI80" s="4525"/>
      <c r="WDJ80" s="4527"/>
      <c r="WDM80" s="54"/>
      <c r="WDN80" s="54"/>
      <c r="WDO80" s="54"/>
      <c r="WDP80" s="54"/>
      <c r="WDS80" s="54"/>
      <c r="WEA80" s="4525"/>
      <c r="WEB80" s="4527"/>
      <c r="WEE80" s="54"/>
      <c r="WEF80" s="54"/>
      <c r="WEG80" s="54"/>
      <c r="WEH80" s="54"/>
      <c r="WEK80" s="54"/>
      <c r="WES80" s="4525"/>
      <c r="WET80" s="4527"/>
      <c r="WEW80" s="54"/>
      <c r="WEX80" s="54"/>
      <c r="WEY80" s="54"/>
      <c r="WEZ80" s="54"/>
      <c r="WFC80" s="54"/>
      <c r="WFK80" s="4525"/>
      <c r="WFL80" s="4527"/>
      <c r="WFO80" s="54"/>
      <c r="WFP80" s="54"/>
      <c r="WFQ80" s="54"/>
      <c r="WFR80" s="54"/>
      <c r="WFU80" s="54"/>
      <c r="WGC80" s="4525"/>
      <c r="WGD80" s="4527"/>
      <c r="WGG80" s="54"/>
      <c r="WGH80" s="54"/>
      <c r="WGI80" s="54"/>
      <c r="WGJ80" s="54"/>
      <c r="WGM80" s="54"/>
      <c r="WGU80" s="4525"/>
      <c r="WGV80" s="4527"/>
      <c r="WGY80" s="54"/>
      <c r="WGZ80" s="54"/>
      <c r="WHA80" s="54"/>
      <c r="WHB80" s="54"/>
      <c r="WHE80" s="54"/>
      <c r="WHM80" s="4525"/>
      <c r="WHN80" s="4527"/>
      <c r="WHQ80" s="54"/>
      <c r="WHR80" s="54"/>
      <c r="WHS80" s="54"/>
      <c r="WHT80" s="54"/>
      <c r="WHW80" s="54"/>
      <c r="WIE80" s="4525"/>
      <c r="WIF80" s="4527"/>
      <c r="WII80" s="54"/>
      <c r="WIJ80" s="54"/>
      <c r="WIK80" s="54"/>
      <c r="WIL80" s="54"/>
      <c r="WIO80" s="54"/>
      <c r="WIW80" s="4525"/>
      <c r="WIX80" s="4527"/>
      <c r="WJA80" s="54"/>
      <c r="WJB80" s="54"/>
      <c r="WJC80" s="54"/>
      <c r="WJD80" s="54"/>
      <c r="WJG80" s="54"/>
      <c r="WJO80" s="4525"/>
      <c r="WJP80" s="4527"/>
      <c r="WJS80" s="54"/>
      <c r="WJT80" s="54"/>
      <c r="WJU80" s="54"/>
      <c r="WJV80" s="54"/>
      <c r="WJY80" s="54"/>
      <c r="WKG80" s="4525"/>
      <c r="WKH80" s="4527"/>
      <c r="WKK80" s="54"/>
      <c r="WKL80" s="54"/>
      <c r="WKM80" s="54"/>
      <c r="WKN80" s="54"/>
      <c r="WKQ80" s="54"/>
      <c r="WKY80" s="4525"/>
      <c r="WKZ80" s="4527"/>
      <c r="WLC80" s="54"/>
      <c r="WLD80" s="54"/>
      <c r="WLE80" s="54"/>
      <c r="WLF80" s="54"/>
      <c r="WLI80" s="54"/>
      <c r="WLQ80" s="4525"/>
      <c r="WLR80" s="4527"/>
      <c r="WLU80" s="54"/>
      <c r="WLV80" s="54"/>
      <c r="WLW80" s="54"/>
      <c r="WLX80" s="54"/>
      <c r="WMA80" s="54"/>
      <c r="WMI80" s="4525"/>
      <c r="WMJ80" s="4527"/>
      <c r="WMM80" s="54"/>
      <c r="WMN80" s="54"/>
      <c r="WMO80" s="54"/>
      <c r="WMP80" s="54"/>
      <c r="WMS80" s="54"/>
      <c r="WNA80" s="4525"/>
      <c r="WNB80" s="4527"/>
      <c r="WNE80" s="54"/>
      <c r="WNF80" s="54"/>
      <c r="WNG80" s="54"/>
      <c r="WNH80" s="54"/>
      <c r="WNK80" s="54"/>
      <c r="WNS80" s="4525"/>
      <c r="WNT80" s="4527"/>
      <c r="WNW80" s="54"/>
      <c r="WNX80" s="54"/>
      <c r="WNY80" s="54"/>
      <c r="WNZ80" s="54"/>
      <c r="WOC80" s="54"/>
      <c r="WOK80" s="4525"/>
      <c r="WOL80" s="4527"/>
      <c r="WOO80" s="54"/>
      <c r="WOP80" s="54"/>
      <c r="WOQ80" s="54"/>
      <c r="WOR80" s="54"/>
      <c r="WOU80" s="54"/>
      <c r="WPC80" s="4525"/>
      <c r="WPD80" s="4527"/>
      <c r="WPG80" s="54"/>
      <c r="WPH80" s="54"/>
      <c r="WPI80" s="54"/>
      <c r="WPJ80" s="54"/>
      <c r="WPM80" s="54"/>
      <c r="WPU80" s="4525"/>
      <c r="WPV80" s="4527"/>
      <c r="WPY80" s="54"/>
      <c r="WPZ80" s="54"/>
      <c r="WQA80" s="54"/>
      <c r="WQB80" s="54"/>
      <c r="WQE80" s="54"/>
      <c r="WQM80" s="4525"/>
      <c r="WQN80" s="4527"/>
      <c r="WQQ80" s="54"/>
      <c r="WQR80" s="54"/>
      <c r="WQS80" s="54"/>
      <c r="WQT80" s="54"/>
      <c r="WQW80" s="54"/>
      <c r="WRE80" s="4525"/>
      <c r="WRF80" s="4527"/>
      <c r="WRI80" s="54"/>
      <c r="WRJ80" s="54"/>
      <c r="WRK80" s="54"/>
      <c r="WRL80" s="54"/>
      <c r="WRO80" s="54"/>
      <c r="WRW80" s="4525"/>
      <c r="WRX80" s="4527"/>
      <c r="WSA80" s="54"/>
      <c r="WSB80" s="54"/>
      <c r="WSC80" s="54"/>
      <c r="WSD80" s="54"/>
      <c r="WSG80" s="54"/>
      <c r="WSO80" s="4525"/>
      <c r="WSP80" s="4527"/>
      <c r="WSS80" s="54"/>
      <c r="WST80" s="54"/>
      <c r="WSU80" s="54"/>
      <c r="WSV80" s="54"/>
      <c r="WSY80" s="54"/>
      <c r="WTG80" s="4525"/>
      <c r="WTH80" s="4527"/>
      <c r="WTK80" s="54"/>
      <c r="WTL80" s="54"/>
      <c r="WTM80" s="54"/>
      <c r="WTN80" s="54"/>
      <c r="WTQ80" s="54"/>
      <c r="WTY80" s="4525"/>
      <c r="WTZ80" s="4527"/>
      <c r="WUC80" s="54"/>
      <c r="WUD80" s="54"/>
      <c r="WUE80" s="54"/>
      <c r="WUF80" s="54"/>
      <c r="WUI80" s="54"/>
      <c r="WUQ80" s="4525"/>
      <c r="WUR80" s="4527"/>
      <c r="WUU80" s="54"/>
      <c r="WUV80" s="54"/>
      <c r="WUW80" s="54"/>
      <c r="WUX80" s="54"/>
      <c r="WVA80" s="54"/>
      <c r="WVI80" s="4525"/>
      <c r="WVJ80" s="4527"/>
      <c r="WVM80" s="54"/>
      <c r="WVN80" s="54"/>
      <c r="WVO80" s="54"/>
      <c r="WVP80" s="54"/>
      <c r="WVS80" s="54"/>
      <c r="WWA80" s="4525"/>
      <c r="WWB80" s="4527"/>
      <c r="WWE80" s="54"/>
      <c r="WWF80" s="54"/>
      <c r="WWG80" s="54"/>
      <c r="WWH80" s="54"/>
      <c r="WWK80" s="54"/>
      <c r="WWS80" s="4525"/>
      <c r="WWT80" s="4527"/>
      <c r="WWW80" s="54"/>
      <c r="WWX80" s="54"/>
      <c r="WWY80" s="54"/>
      <c r="WWZ80" s="54"/>
      <c r="WXC80" s="54"/>
      <c r="WXK80" s="4525"/>
      <c r="WXL80" s="4527"/>
      <c r="WXO80" s="54"/>
      <c r="WXP80" s="54"/>
      <c r="WXQ80" s="54"/>
      <c r="WXR80" s="54"/>
      <c r="WXU80" s="54"/>
      <c r="WYC80" s="4525"/>
      <c r="WYD80" s="4527"/>
      <c r="WYG80" s="54"/>
      <c r="WYH80" s="54"/>
      <c r="WYI80" s="54"/>
      <c r="WYJ80" s="54"/>
      <c r="WYM80" s="54"/>
      <c r="WYU80" s="4525"/>
      <c r="WYV80" s="4527"/>
      <c r="WYY80" s="54"/>
      <c r="WYZ80" s="54"/>
      <c r="WZA80" s="54"/>
      <c r="WZB80" s="54"/>
      <c r="WZE80" s="54"/>
      <c r="WZM80" s="4525"/>
      <c r="WZN80" s="4527"/>
      <c r="WZQ80" s="54"/>
      <c r="WZR80" s="54"/>
      <c r="WZS80" s="54"/>
      <c r="WZT80" s="54"/>
      <c r="WZW80" s="54"/>
      <c r="XAE80" s="4525"/>
      <c r="XAF80" s="4527"/>
      <c r="XAI80" s="54"/>
      <c r="XAJ80" s="54"/>
      <c r="XAK80" s="54"/>
      <c r="XAL80" s="54"/>
      <c r="XAO80" s="54"/>
      <c r="XAW80" s="4525"/>
      <c r="XAX80" s="4527"/>
      <c r="XBA80" s="54"/>
      <c r="XBB80" s="54"/>
      <c r="XBC80" s="54"/>
      <c r="XBD80" s="54"/>
      <c r="XBG80" s="54"/>
      <c r="XBO80" s="4525"/>
      <c r="XBP80" s="4527"/>
      <c r="XBS80" s="54"/>
      <c r="XBT80" s="54"/>
      <c r="XBU80" s="54"/>
      <c r="XBV80" s="54"/>
      <c r="XBY80" s="54"/>
      <c r="XCG80" s="4525"/>
      <c r="XCH80" s="4527"/>
      <c r="XCK80" s="54"/>
      <c r="XCL80" s="54"/>
      <c r="XCM80" s="54"/>
      <c r="XCN80" s="54"/>
      <c r="XCQ80" s="54"/>
      <c r="XCY80" s="4525"/>
      <c r="XCZ80" s="4527"/>
      <c r="XDC80" s="54"/>
      <c r="XDD80" s="54"/>
      <c r="XDE80" s="54"/>
      <c r="XDF80" s="54"/>
      <c r="XDI80" s="54"/>
      <c r="XDQ80" s="4525"/>
      <c r="XDR80" s="4527"/>
      <c r="XDU80" s="54"/>
      <c r="XDV80" s="54"/>
      <c r="XDW80" s="54"/>
      <c r="XDX80" s="54"/>
      <c r="XEA80" s="54"/>
      <c r="XEI80" s="4525"/>
      <c r="XEJ80" s="4527"/>
      <c r="XEM80" s="54"/>
      <c r="XEN80" s="54"/>
      <c r="XEO80" s="54"/>
      <c r="XEP80" s="54"/>
      <c r="XES80" s="54"/>
      <c r="XFA80" s="4525"/>
      <c r="XFB80" s="4527"/>
    </row>
    <row r="81" spans="1:1019 1027:2045 2053:3071 3079:4094 4097:5120 5123:7166 7169:8192 8195:9209 9217:10235 10243:11261 11269:12287 12295:13310 13313:14336 14339:16382" s="4526" customFormat="1" ht="15.5">
      <c r="A81" s="4517" t="str">
        <f>'General TPUM'!B81</f>
        <v>Kukudu Adventist Primary School</v>
      </c>
      <c r="B81" s="4518">
        <v>8</v>
      </c>
      <c r="C81" s="4519"/>
      <c r="D81" s="1235">
        <f t="shared" si="12"/>
        <v>8</v>
      </c>
      <c r="E81" s="4520"/>
      <c r="F81" s="4521"/>
      <c r="G81" s="3273">
        <v>8</v>
      </c>
      <c r="H81" s="3273">
        <v>0</v>
      </c>
      <c r="I81" s="3273"/>
      <c r="J81" s="3273"/>
      <c r="K81" s="4522">
        <v>6</v>
      </c>
      <c r="L81" s="4519"/>
      <c r="M81" s="4522">
        <v>0</v>
      </c>
      <c r="N81" s="4519"/>
      <c r="O81" s="4522">
        <v>8</v>
      </c>
      <c r="P81" s="4519"/>
      <c r="Q81" s="4523">
        <v>8</v>
      </c>
      <c r="R81" s="4524"/>
      <c r="S81" s="4525"/>
      <c r="T81" s="285"/>
      <c r="U81" s="3173">
        <f t="shared" si="11"/>
        <v>0</v>
      </c>
      <c r="W81" s="54"/>
      <c r="X81" s="54"/>
      <c r="Y81" s="54"/>
      <c r="Z81" s="54"/>
      <c r="AC81" s="54"/>
      <c r="AK81" s="4525"/>
      <c r="AL81" s="4527"/>
      <c r="AO81" s="54"/>
      <c r="AP81" s="54"/>
      <c r="AQ81" s="54"/>
      <c r="AR81" s="54"/>
      <c r="AU81" s="54"/>
      <c r="BC81" s="4525"/>
      <c r="BD81" s="4527"/>
      <c r="BG81" s="54"/>
      <c r="BH81" s="54"/>
      <c r="BI81" s="54"/>
      <c r="BJ81" s="54"/>
      <c r="BM81" s="54"/>
      <c r="BU81" s="4525"/>
      <c r="BV81" s="4527"/>
      <c r="BY81" s="54"/>
      <c r="BZ81" s="54"/>
      <c r="CA81" s="54"/>
      <c r="CB81" s="54"/>
      <c r="CE81" s="54"/>
      <c r="CM81" s="4525"/>
      <c r="CN81" s="4527"/>
      <c r="CQ81" s="54"/>
      <c r="CR81" s="54"/>
      <c r="CS81" s="54"/>
      <c r="CT81" s="54"/>
      <c r="CW81" s="54"/>
      <c r="DE81" s="4525"/>
      <c r="DF81" s="4527"/>
      <c r="DI81" s="54"/>
      <c r="DJ81" s="54"/>
      <c r="DK81" s="54"/>
      <c r="DL81" s="54"/>
      <c r="DO81" s="54"/>
      <c r="DW81" s="4525"/>
      <c r="DX81" s="4527"/>
      <c r="EA81" s="54"/>
      <c r="EB81" s="54"/>
      <c r="EC81" s="54"/>
      <c r="ED81" s="54"/>
      <c r="EG81" s="54"/>
      <c r="EO81" s="4525"/>
      <c r="EP81" s="4527"/>
      <c r="ES81" s="54"/>
      <c r="ET81" s="54"/>
      <c r="EU81" s="54"/>
      <c r="EV81" s="54"/>
      <c r="EY81" s="54"/>
      <c r="FG81" s="4525"/>
      <c r="FH81" s="4527"/>
      <c r="FK81" s="54"/>
      <c r="FL81" s="54"/>
      <c r="FM81" s="54"/>
      <c r="FN81" s="54"/>
      <c r="FQ81" s="54"/>
      <c r="FY81" s="4525"/>
      <c r="FZ81" s="4527"/>
      <c r="GC81" s="54"/>
      <c r="GD81" s="54"/>
      <c r="GE81" s="54"/>
      <c r="GF81" s="54"/>
      <c r="GI81" s="54"/>
      <c r="GQ81" s="4525"/>
      <c r="GR81" s="4527"/>
      <c r="GU81" s="54"/>
      <c r="GV81" s="54"/>
      <c r="GW81" s="54"/>
      <c r="GX81" s="54"/>
      <c r="HA81" s="54"/>
      <c r="HI81" s="4525"/>
      <c r="HJ81" s="4527"/>
      <c r="HM81" s="54"/>
      <c r="HN81" s="54"/>
      <c r="HO81" s="54"/>
      <c r="HP81" s="54"/>
      <c r="HS81" s="54"/>
      <c r="IA81" s="4525"/>
      <c r="IB81" s="4527"/>
      <c r="IE81" s="54"/>
      <c r="IF81" s="54"/>
      <c r="IG81" s="54"/>
      <c r="IH81" s="54"/>
      <c r="IK81" s="54"/>
      <c r="IS81" s="4525"/>
      <c r="IT81" s="4527"/>
      <c r="IW81" s="54"/>
      <c r="IX81" s="54"/>
      <c r="IY81" s="54"/>
      <c r="IZ81" s="54"/>
      <c r="JC81" s="54"/>
      <c r="JK81" s="4525"/>
      <c r="JL81" s="4527"/>
      <c r="JO81" s="54"/>
      <c r="JP81" s="54"/>
      <c r="JQ81" s="54"/>
      <c r="JR81" s="54"/>
      <c r="JU81" s="54"/>
      <c r="KC81" s="4525"/>
      <c r="KD81" s="4527"/>
      <c r="KG81" s="54"/>
      <c r="KH81" s="54"/>
      <c r="KI81" s="54"/>
      <c r="KJ81" s="54"/>
      <c r="KM81" s="54"/>
      <c r="KU81" s="4525"/>
      <c r="KV81" s="4527"/>
      <c r="KY81" s="54"/>
      <c r="KZ81" s="54"/>
      <c r="LA81" s="54"/>
      <c r="LB81" s="54"/>
      <c r="LE81" s="54"/>
      <c r="LM81" s="4525"/>
      <c r="LN81" s="4527"/>
      <c r="LQ81" s="54"/>
      <c r="LR81" s="54"/>
      <c r="LS81" s="54"/>
      <c r="LT81" s="54"/>
      <c r="LW81" s="54"/>
      <c r="ME81" s="4525"/>
      <c r="MF81" s="4527"/>
      <c r="MI81" s="54"/>
      <c r="MJ81" s="54"/>
      <c r="MK81" s="54"/>
      <c r="ML81" s="54"/>
      <c r="MO81" s="54"/>
      <c r="MW81" s="4525"/>
      <c r="MX81" s="4527"/>
      <c r="NA81" s="54"/>
      <c r="NB81" s="54"/>
      <c r="NC81" s="54"/>
      <c r="ND81" s="54"/>
      <c r="NG81" s="54"/>
      <c r="NO81" s="4525"/>
      <c r="NP81" s="4527"/>
      <c r="NS81" s="54"/>
      <c r="NT81" s="54"/>
      <c r="NU81" s="54"/>
      <c r="NV81" s="54"/>
      <c r="NY81" s="54"/>
      <c r="OG81" s="4525"/>
      <c r="OH81" s="4527"/>
      <c r="OK81" s="54"/>
      <c r="OL81" s="54"/>
      <c r="OM81" s="54"/>
      <c r="ON81" s="54"/>
      <c r="OQ81" s="54"/>
      <c r="OY81" s="4525"/>
      <c r="OZ81" s="4527"/>
      <c r="PC81" s="54"/>
      <c r="PD81" s="54"/>
      <c r="PE81" s="54"/>
      <c r="PF81" s="54"/>
      <c r="PI81" s="54"/>
      <c r="PQ81" s="4525"/>
      <c r="PR81" s="4527"/>
      <c r="PU81" s="54"/>
      <c r="PV81" s="54"/>
      <c r="PW81" s="54"/>
      <c r="PX81" s="54"/>
      <c r="QA81" s="54"/>
      <c r="QI81" s="4525"/>
      <c r="QJ81" s="4527"/>
      <c r="QM81" s="54"/>
      <c r="QN81" s="54"/>
      <c r="QO81" s="54"/>
      <c r="QP81" s="54"/>
      <c r="QS81" s="54"/>
      <c r="RA81" s="4525"/>
      <c r="RB81" s="4527"/>
      <c r="RE81" s="54"/>
      <c r="RF81" s="54"/>
      <c r="RG81" s="54"/>
      <c r="RH81" s="54"/>
      <c r="RK81" s="54"/>
      <c r="RS81" s="4525"/>
      <c r="RT81" s="4527"/>
      <c r="RW81" s="54"/>
      <c r="RX81" s="54"/>
      <c r="RY81" s="54"/>
      <c r="RZ81" s="54"/>
      <c r="SC81" s="54"/>
      <c r="SK81" s="4525"/>
      <c r="SL81" s="4527"/>
      <c r="SO81" s="54"/>
      <c r="SP81" s="54"/>
      <c r="SQ81" s="54"/>
      <c r="SR81" s="54"/>
      <c r="SU81" s="54"/>
      <c r="TC81" s="4525"/>
      <c r="TD81" s="4527"/>
      <c r="TG81" s="54"/>
      <c r="TH81" s="54"/>
      <c r="TI81" s="54"/>
      <c r="TJ81" s="54"/>
      <c r="TM81" s="54"/>
      <c r="TU81" s="4525"/>
      <c r="TV81" s="4527"/>
      <c r="TY81" s="54"/>
      <c r="TZ81" s="54"/>
      <c r="UA81" s="54"/>
      <c r="UB81" s="54"/>
      <c r="UE81" s="54"/>
      <c r="UM81" s="4525"/>
      <c r="UN81" s="4527"/>
      <c r="UQ81" s="54"/>
      <c r="UR81" s="54"/>
      <c r="US81" s="54"/>
      <c r="UT81" s="54"/>
      <c r="UW81" s="54"/>
      <c r="VE81" s="4525"/>
      <c r="VF81" s="4527"/>
      <c r="VI81" s="54"/>
      <c r="VJ81" s="54"/>
      <c r="VK81" s="54"/>
      <c r="VL81" s="54"/>
      <c r="VO81" s="54"/>
      <c r="VW81" s="4525"/>
      <c r="VX81" s="4527"/>
      <c r="WA81" s="54"/>
      <c r="WB81" s="54"/>
      <c r="WC81" s="54"/>
      <c r="WD81" s="54"/>
      <c r="WG81" s="54"/>
      <c r="WO81" s="4525"/>
      <c r="WP81" s="4527"/>
      <c r="WS81" s="54"/>
      <c r="WT81" s="54"/>
      <c r="WU81" s="54"/>
      <c r="WV81" s="54"/>
      <c r="WY81" s="54"/>
      <c r="XG81" s="4525"/>
      <c r="XH81" s="4527"/>
      <c r="XK81" s="54"/>
      <c r="XL81" s="54"/>
      <c r="XM81" s="54"/>
      <c r="XN81" s="54"/>
      <c r="XQ81" s="54"/>
      <c r="XY81" s="4525"/>
      <c r="XZ81" s="4527"/>
      <c r="YC81" s="54"/>
      <c r="YD81" s="54"/>
      <c r="YE81" s="54"/>
      <c r="YF81" s="54"/>
      <c r="YI81" s="54"/>
      <c r="YQ81" s="4525"/>
      <c r="YR81" s="4527"/>
      <c r="YU81" s="54"/>
      <c r="YV81" s="54"/>
      <c r="YW81" s="54"/>
      <c r="YX81" s="54"/>
      <c r="ZA81" s="54"/>
      <c r="ZI81" s="4525"/>
      <c r="ZJ81" s="4527"/>
      <c r="ZM81" s="54"/>
      <c r="ZN81" s="54"/>
      <c r="ZO81" s="54"/>
      <c r="ZP81" s="54"/>
      <c r="ZS81" s="54"/>
      <c r="AAA81" s="4525"/>
      <c r="AAB81" s="4527"/>
      <c r="AAE81" s="54"/>
      <c r="AAF81" s="54"/>
      <c r="AAG81" s="54"/>
      <c r="AAH81" s="54"/>
      <c r="AAK81" s="54"/>
      <c r="AAS81" s="4525"/>
      <c r="AAT81" s="4527"/>
      <c r="AAW81" s="54"/>
      <c r="AAX81" s="54"/>
      <c r="AAY81" s="54"/>
      <c r="AAZ81" s="54"/>
      <c r="ABC81" s="54"/>
      <c r="ABK81" s="4525"/>
      <c r="ABL81" s="4527"/>
      <c r="ABO81" s="54"/>
      <c r="ABP81" s="54"/>
      <c r="ABQ81" s="54"/>
      <c r="ABR81" s="54"/>
      <c r="ABU81" s="54"/>
      <c r="ACC81" s="4525"/>
      <c r="ACD81" s="4527"/>
      <c r="ACG81" s="54"/>
      <c r="ACH81" s="54"/>
      <c r="ACI81" s="54"/>
      <c r="ACJ81" s="54"/>
      <c r="ACM81" s="54"/>
      <c r="ACU81" s="4525"/>
      <c r="ACV81" s="4527"/>
      <c r="ACY81" s="54"/>
      <c r="ACZ81" s="54"/>
      <c r="ADA81" s="54"/>
      <c r="ADB81" s="54"/>
      <c r="ADE81" s="54"/>
      <c r="ADM81" s="4525"/>
      <c r="ADN81" s="4527"/>
      <c r="ADQ81" s="54"/>
      <c r="ADR81" s="54"/>
      <c r="ADS81" s="54"/>
      <c r="ADT81" s="54"/>
      <c r="ADW81" s="54"/>
      <c r="AEE81" s="4525"/>
      <c r="AEF81" s="4527"/>
      <c r="AEI81" s="54"/>
      <c r="AEJ81" s="54"/>
      <c r="AEK81" s="54"/>
      <c r="AEL81" s="54"/>
      <c r="AEO81" s="54"/>
      <c r="AEW81" s="4525"/>
      <c r="AEX81" s="4527"/>
      <c r="AFA81" s="54"/>
      <c r="AFB81" s="54"/>
      <c r="AFC81" s="54"/>
      <c r="AFD81" s="54"/>
      <c r="AFG81" s="54"/>
      <c r="AFO81" s="4525"/>
      <c r="AFP81" s="4527"/>
      <c r="AFS81" s="54"/>
      <c r="AFT81" s="54"/>
      <c r="AFU81" s="54"/>
      <c r="AFV81" s="54"/>
      <c r="AFY81" s="54"/>
      <c r="AGG81" s="4525"/>
      <c r="AGH81" s="4527"/>
      <c r="AGK81" s="54"/>
      <c r="AGL81" s="54"/>
      <c r="AGM81" s="54"/>
      <c r="AGN81" s="54"/>
      <c r="AGQ81" s="54"/>
      <c r="AGY81" s="4525"/>
      <c r="AGZ81" s="4527"/>
      <c r="AHC81" s="54"/>
      <c r="AHD81" s="54"/>
      <c r="AHE81" s="54"/>
      <c r="AHF81" s="54"/>
      <c r="AHI81" s="54"/>
      <c r="AHQ81" s="4525"/>
      <c r="AHR81" s="4527"/>
      <c r="AHU81" s="54"/>
      <c r="AHV81" s="54"/>
      <c r="AHW81" s="54"/>
      <c r="AHX81" s="54"/>
      <c r="AIA81" s="54"/>
      <c r="AII81" s="4525"/>
      <c r="AIJ81" s="4527"/>
      <c r="AIM81" s="54"/>
      <c r="AIN81" s="54"/>
      <c r="AIO81" s="54"/>
      <c r="AIP81" s="54"/>
      <c r="AIS81" s="54"/>
      <c r="AJA81" s="4525"/>
      <c r="AJB81" s="4527"/>
      <c r="AJE81" s="54"/>
      <c r="AJF81" s="54"/>
      <c r="AJG81" s="54"/>
      <c r="AJH81" s="54"/>
      <c r="AJK81" s="54"/>
      <c r="AJS81" s="4525"/>
      <c r="AJT81" s="4527"/>
      <c r="AJW81" s="54"/>
      <c r="AJX81" s="54"/>
      <c r="AJY81" s="54"/>
      <c r="AJZ81" s="54"/>
      <c r="AKC81" s="54"/>
      <c r="AKK81" s="4525"/>
      <c r="AKL81" s="4527"/>
      <c r="AKO81" s="54"/>
      <c r="AKP81" s="54"/>
      <c r="AKQ81" s="54"/>
      <c r="AKR81" s="54"/>
      <c r="AKU81" s="54"/>
      <c r="ALC81" s="4525"/>
      <c r="ALD81" s="4527"/>
      <c r="ALG81" s="54"/>
      <c r="ALH81" s="54"/>
      <c r="ALI81" s="54"/>
      <c r="ALJ81" s="54"/>
      <c r="ALM81" s="54"/>
      <c r="ALU81" s="4525"/>
      <c r="ALV81" s="4527"/>
      <c r="ALY81" s="54"/>
      <c r="ALZ81" s="54"/>
      <c r="AMA81" s="54"/>
      <c r="AMB81" s="54"/>
      <c r="AME81" s="54"/>
      <c r="AMM81" s="4525"/>
      <c r="AMN81" s="4527"/>
      <c r="AMQ81" s="54"/>
      <c r="AMR81" s="54"/>
      <c r="AMS81" s="54"/>
      <c r="AMT81" s="54"/>
      <c r="AMW81" s="54"/>
      <c r="ANE81" s="4525"/>
      <c r="ANF81" s="4527"/>
      <c r="ANI81" s="54"/>
      <c r="ANJ81" s="54"/>
      <c r="ANK81" s="54"/>
      <c r="ANL81" s="54"/>
      <c r="ANO81" s="54"/>
      <c r="ANW81" s="4525"/>
      <c r="ANX81" s="4527"/>
      <c r="AOA81" s="54"/>
      <c r="AOB81" s="54"/>
      <c r="AOC81" s="54"/>
      <c r="AOD81" s="54"/>
      <c r="AOG81" s="54"/>
      <c r="AOO81" s="4525"/>
      <c r="AOP81" s="4527"/>
      <c r="AOS81" s="54"/>
      <c r="AOT81" s="54"/>
      <c r="AOU81" s="54"/>
      <c r="AOV81" s="54"/>
      <c r="AOY81" s="54"/>
      <c r="APG81" s="4525"/>
      <c r="APH81" s="4527"/>
      <c r="APK81" s="54"/>
      <c r="APL81" s="54"/>
      <c r="APM81" s="54"/>
      <c r="APN81" s="54"/>
      <c r="APQ81" s="54"/>
      <c r="APY81" s="4525"/>
      <c r="APZ81" s="4527"/>
      <c r="AQC81" s="54"/>
      <c r="AQD81" s="54"/>
      <c r="AQE81" s="54"/>
      <c r="AQF81" s="54"/>
      <c r="AQI81" s="54"/>
      <c r="AQQ81" s="4525"/>
      <c r="AQR81" s="4527"/>
      <c r="AQU81" s="54"/>
      <c r="AQV81" s="54"/>
      <c r="AQW81" s="54"/>
      <c r="AQX81" s="54"/>
      <c r="ARA81" s="54"/>
      <c r="ARI81" s="4525"/>
      <c r="ARJ81" s="4527"/>
      <c r="ARM81" s="54"/>
      <c r="ARN81" s="54"/>
      <c r="ARO81" s="54"/>
      <c r="ARP81" s="54"/>
      <c r="ARS81" s="54"/>
      <c r="ASA81" s="4525"/>
      <c r="ASB81" s="4527"/>
      <c r="ASE81" s="54"/>
      <c r="ASF81" s="54"/>
      <c r="ASG81" s="54"/>
      <c r="ASH81" s="54"/>
      <c r="ASK81" s="54"/>
      <c r="ASS81" s="4525"/>
      <c r="AST81" s="4527"/>
      <c r="ASW81" s="54"/>
      <c r="ASX81" s="54"/>
      <c r="ASY81" s="54"/>
      <c r="ASZ81" s="54"/>
      <c r="ATC81" s="54"/>
      <c r="ATK81" s="4525"/>
      <c r="ATL81" s="4527"/>
      <c r="ATO81" s="54"/>
      <c r="ATP81" s="54"/>
      <c r="ATQ81" s="54"/>
      <c r="ATR81" s="54"/>
      <c r="ATU81" s="54"/>
      <c r="AUC81" s="4525"/>
      <c r="AUD81" s="4527"/>
      <c r="AUG81" s="54"/>
      <c r="AUH81" s="54"/>
      <c r="AUI81" s="54"/>
      <c r="AUJ81" s="54"/>
      <c r="AUM81" s="54"/>
      <c r="AUU81" s="4525"/>
      <c r="AUV81" s="4527"/>
      <c r="AUY81" s="54"/>
      <c r="AUZ81" s="54"/>
      <c r="AVA81" s="54"/>
      <c r="AVB81" s="54"/>
      <c r="AVE81" s="54"/>
      <c r="AVM81" s="4525"/>
      <c r="AVN81" s="4527"/>
      <c r="AVQ81" s="54"/>
      <c r="AVR81" s="54"/>
      <c r="AVS81" s="54"/>
      <c r="AVT81" s="54"/>
      <c r="AVW81" s="54"/>
      <c r="AWE81" s="4525"/>
      <c r="AWF81" s="4527"/>
      <c r="AWI81" s="54"/>
      <c r="AWJ81" s="54"/>
      <c r="AWK81" s="54"/>
      <c r="AWL81" s="54"/>
      <c r="AWO81" s="54"/>
      <c r="AWW81" s="4525"/>
      <c r="AWX81" s="4527"/>
      <c r="AXA81" s="54"/>
      <c r="AXB81" s="54"/>
      <c r="AXC81" s="54"/>
      <c r="AXD81" s="54"/>
      <c r="AXG81" s="54"/>
      <c r="AXO81" s="4525"/>
      <c r="AXP81" s="4527"/>
      <c r="AXS81" s="54"/>
      <c r="AXT81" s="54"/>
      <c r="AXU81" s="54"/>
      <c r="AXV81" s="54"/>
      <c r="AXY81" s="54"/>
      <c r="AYG81" s="4525"/>
      <c r="AYH81" s="4527"/>
      <c r="AYK81" s="54"/>
      <c r="AYL81" s="54"/>
      <c r="AYM81" s="54"/>
      <c r="AYN81" s="54"/>
      <c r="AYQ81" s="54"/>
      <c r="AYY81" s="4525"/>
      <c r="AYZ81" s="4527"/>
      <c r="AZC81" s="54"/>
      <c r="AZD81" s="54"/>
      <c r="AZE81" s="54"/>
      <c r="AZF81" s="54"/>
      <c r="AZI81" s="54"/>
      <c r="AZQ81" s="4525"/>
      <c r="AZR81" s="4527"/>
      <c r="AZU81" s="54"/>
      <c r="AZV81" s="54"/>
      <c r="AZW81" s="54"/>
      <c r="AZX81" s="54"/>
      <c r="BAA81" s="54"/>
      <c r="BAI81" s="4525"/>
      <c r="BAJ81" s="4527"/>
      <c r="BAM81" s="54"/>
      <c r="BAN81" s="54"/>
      <c r="BAO81" s="54"/>
      <c r="BAP81" s="54"/>
      <c r="BAS81" s="54"/>
      <c r="BBA81" s="4525"/>
      <c r="BBB81" s="4527"/>
      <c r="BBE81" s="54"/>
      <c r="BBF81" s="54"/>
      <c r="BBG81" s="54"/>
      <c r="BBH81" s="54"/>
      <c r="BBK81" s="54"/>
      <c r="BBS81" s="4525"/>
      <c r="BBT81" s="4527"/>
      <c r="BBW81" s="54"/>
      <c r="BBX81" s="54"/>
      <c r="BBY81" s="54"/>
      <c r="BBZ81" s="54"/>
      <c r="BCC81" s="54"/>
      <c r="BCK81" s="4525"/>
      <c r="BCL81" s="4527"/>
      <c r="BCO81" s="54"/>
      <c r="BCP81" s="54"/>
      <c r="BCQ81" s="54"/>
      <c r="BCR81" s="54"/>
      <c r="BCU81" s="54"/>
      <c r="BDC81" s="4525"/>
      <c r="BDD81" s="4527"/>
      <c r="BDG81" s="54"/>
      <c r="BDH81" s="54"/>
      <c r="BDI81" s="54"/>
      <c r="BDJ81" s="54"/>
      <c r="BDM81" s="54"/>
      <c r="BDU81" s="4525"/>
      <c r="BDV81" s="4527"/>
      <c r="BDY81" s="54"/>
      <c r="BDZ81" s="54"/>
      <c r="BEA81" s="54"/>
      <c r="BEB81" s="54"/>
      <c r="BEE81" s="54"/>
      <c r="BEM81" s="4525"/>
      <c r="BEN81" s="4527"/>
      <c r="BEQ81" s="54"/>
      <c r="BER81" s="54"/>
      <c r="BES81" s="54"/>
      <c r="BET81" s="54"/>
      <c r="BEW81" s="54"/>
      <c r="BFE81" s="4525"/>
      <c r="BFF81" s="4527"/>
      <c r="BFI81" s="54"/>
      <c r="BFJ81" s="54"/>
      <c r="BFK81" s="54"/>
      <c r="BFL81" s="54"/>
      <c r="BFO81" s="54"/>
      <c r="BFW81" s="4525"/>
      <c r="BFX81" s="4527"/>
      <c r="BGA81" s="54"/>
      <c r="BGB81" s="54"/>
      <c r="BGC81" s="54"/>
      <c r="BGD81" s="54"/>
      <c r="BGG81" s="54"/>
      <c r="BGO81" s="4525"/>
      <c r="BGP81" s="4527"/>
      <c r="BGS81" s="54"/>
      <c r="BGT81" s="54"/>
      <c r="BGU81" s="54"/>
      <c r="BGV81" s="54"/>
      <c r="BGY81" s="54"/>
      <c r="BHG81" s="4525"/>
      <c r="BHH81" s="4527"/>
      <c r="BHK81" s="54"/>
      <c r="BHL81" s="54"/>
      <c r="BHM81" s="54"/>
      <c r="BHN81" s="54"/>
      <c r="BHQ81" s="54"/>
      <c r="BHY81" s="4525"/>
      <c r="BHZ81" s="4527"/>
      <c r="BIC81" s="54"/>
      <c r="BID81" s="54"/>
      <c r="BIE81" s="54"/>
      <c r="BIF81" s="54"/>
      <c r="BII81" s="54"/>
      <c r="BIQ81" s="4525"/>
      <c r="BIR81" s="4527"/>
      <c r="BIU81" s="54"/>
      <c r="BIV81" s="54"/>
      <c r="BIW81" s="54"/>
      <c r="BIX81" s="54"/>
      <c r="BJA81" s="54"/>
      <c r="BJI81" s="4525"/>
      <c r="BJJ81" s="4527"/>
      <c r="BJM81" s="54"/>
      <c r="BJN81" s="54"/>
      <c r="BJO81" s="54"/>
      <c r="BJP81" s="54"/>
      <c r="BJS81" s="54"/>
      <c r="BKA81" s="4525"/>
      <c r="BKB81" s="4527"/>
      <c r="BKE81" s="54"/>
      <c r="BKF81" s="54"/>
      <c r="BKG81" s="54"/>
      <c r="BKH81" s="54"/>
      <c r="BKK81" s="54"/>
      <c r="BKS81" s="4525"/>
      <c r="BKT81" s="4527"/>
      <c r="BKW81" s="54"/>
      <c r="BKX81" s="54"/>
      <c r="BKY81" s="54"/>
      <c r="BKZ81" s="54"/>
      <c r="BLC81" s="54"/>
      <c r="BLK81" s="4525"/>
      <c r="BLL81" s="4527"/>
      <c r="BLO81" s="54"/>
      <c r="BLP81" s="54"/>
      <c r="BLQ81" s="54"/>
      <c r="BLR81" s="54"/>
      <c r="BLU81" s="54"/>
      <c r="BMC81" s="4525"/>
      <c r="BMD81" s="4527"/>
      <c r="BMG81" s="54"/>
      <c r="BMH81" s="54"/>
      <c r="BMI81" s="54"/>
      <c r="BMJ81" s="54"/>
      <c r="BMM81" s="54"/>
      <c r="BMU81" s="4525"/>
      <c r="BMV81" s="4527"/>
      <c r="BMY81" s="54"/>
      <c r="BMZ81" s="54"/>
      <c r="BNA81" s="54"/>
      <c r="BNB81" s="54"/>
      <c r="BNE81" s="54"/>
      <c r="BNM81" s="4525"/>
      <c r="BNN81" s="4527"/>
      <c r="BNQ81" s="54"/>
      <c r="BNR81" s="54"/>
      <c r="BNS81" s="54"/>
      <c r="BNT81" s="54"/>
      <c r="BNW81" s="54"/>
      <c r="BOE81" s="4525"/>
      <c r="BOF81" s="4527"/>
      <c r="BOI81" s="54"/>
      <c r="BOJ81" s="54"/>
      <c r="BOK81" s="54"/>
      <c r="BOL81" s="54"/>
      <c r="BOO81" s="54"/>
      <c r="BOW81" s="4525"/>
      <c r="BOX81" s="4527"/>
      <c r="BPA81" s="54"/>
      <c r="BPB81" s="54"/>
      <c r="BPC81" s="54"/>
      <c r="BPD81" s="54"/>
      <c r="BPG81" s="54"/>
      <c r="BPO81" s="4525"/>
      <c r="BPP81" s="4527"/>
      <c r="BPS81" s="54"/>
      <c r="BPT81" s="54"/>
      <c r="BPU81" s="54"/>
      <c r="BPV81" s="54"/>
      <c r="BPY81" s="54"/>
      <c r="BQG81" s="4525"/>
      <c r="BQH81" s="4527"/>
      <c r="BQK81" s="54"/>
      <c r="BQL81" s="54"/>
      <c r="BQM81" s="54"/>
      <c r="BQN81" s="54"/>
      <c r="BQQ81" s="54"/>
      <c r="BQY81" s="4525"/>
      <c r="BQZ81" s="4527"/>
      <c r="BRC81" s="54"/>
      <c r="BRD81" s="54"/>
      <c r="BRE81" s="54"/>
      <c r="BRF81" s="54"/>
      <c r="BRI81" s="54"/>
      <c r="BRQ81" s="4525"/>
      <c r="BRR81" s="4527"/>
      <c r="BRU81" s="54"/>
      <c r="BRV81" s="54"/>
      <c r="BRW81" s="54"/>
      <c r="BRX81" s="54"/>
      <c r="BSA81" s="54"/>
      <c r="BSI81" s="4525"/>
      <c r="BSJ81" s="4527"/>
      <c r="BSM81" s="54"/>
      <c r="BSN81" s="54"/>
      <c r="BSO81" s="54"/>
      <c r="BSP81" s="54"/>
      <c r="BSS81" s="54"/>
      <c r="BTA81" s="4525"/>
      <c r="BTB81" s="4527"/>
      <c r="BTE81" s="54"/>
      <c r="BTF81" s="54"/>
      <c r="BTG81" s="54"/>
      <c r="BTH81" s="54"/>
      <c r="BTK81" s="54"/>
      <c r="BTS81" s="4525"/>
      <c r="BTT81" s="4527"/>
      <c r="BTW81" s="54"/>
      <c r="BTX81" s="54"/>
      <c r="BTY81" s="54"/>
      <c r="BTZ81" s="54"/>
      <c r="BUC81" s="54"/>
      <c r="BUK81" s="4525"/>
      <c r="BUL81" s="4527"/>
      <c r="BUO81" s="54"/>
      <c r="BUP81" s="54"/>
      <c r="BUQ81" s="54"/>
      <c r="BUR81" s="54"/>
      <c r="BUU81" s="54"/>
      <c r="BVC81" s="4525"/>
      <c r="BVD81" s="4527"/>
      <c r="BVG81" s="54"/>
      <c r="BVH81" s="54"/>
      <c r="BVI81" s="54"/>
      <c r="BVJ81" s="54"/>
      <c r="BVM81" s="54"/>
      <c r="BVU81" s="4525"/>
      <c r="BVV81" s="4527"/>
      <c r="BVY81" s="54"/>
      <c r="BVZ81" s="54"/>
      <c r="BWA81" s="54"/>
      <c r="BWB81" s="54"/>
      <c r="BWE81" s="54"/>
      <c r="BWM81" s="4525"/>
      <c r="BWN81" s="4527"/>
      <c r="BWQ81" s="54"/>
      <c r="BWR81" s="54"/>
      <c r="BWS81" s="54"/>
      <c r="BWT81" s="54"/>
      <c r="BWW81" s="54"/>
      <c r="BXE81" s="4525"/>
      <c r="BXF81" s="4527"/>
      <c r="BXI81" s="54"/>
      <c r="BXJ81" s="54"/>
      <c r="BXK81" s="54"/>
      <c r="BXL81" s="54"/>
      <c r="BXO81" s="54"/>
      <c r="BXW81" s="4525"/>
      <c r="BXX81" s="4527"/>
      <c r="BYA81" s="54"/>
      <c r="BYB81" s="54"/>
      <c r="BYC81" s="54"/>
      <c r="BYD81" s="54"/>
      <c r="BYG81" s="54"/>
      <c r="BYO81" s="4525"/>
      <c r="BYP81" s="4527"/>
      <c r="BYS81" s="54"/>
      <c r="BYT81" s="54"/>
      <c r="BYU81" s="54"/>
      <c r="BYV81" s="54"/>
      <c r="BYY81" s="54"/>
      <c r="BZG81" s="4525"/>
      <c r="BZH81" s="4527"/>
      <c r="BZK81" s="54"/>
      <c r="BZL81" s="54"/>
      <c r="BZM81" s="54"/>
      <c r="BZN81" s="54"/>
      <c r="BZQ81" s="54"/>
      <c r="BZY81" s="4525"/>
      <c r="BZZ81" s="4527"/>
      <c r="CAC81" s="54"/>
      <c r="CAD81" s="54"/>
      <c r="CAE81" s="54"/>
      <c r="CAF81" s="54"/>
      <c r="CAI81" s="54"/>
      <c r="CAQ81" s="4525"/>
      <c r="CAR81" s="4527"/>
      <c r="CAU81" s="54"/>
      <c r="CAV81" s="54"/>
      <c r="CAW81" s="54"/>
      <c r="CAX81" s="54"/>
      <c r="CBA81" s="54"/>
      <c r="CBI81" s="4525"/>
      <c r="CBJ81" s="4527"/>
      <c r="CBM81" s="54"/>
      <c r="CBN81" s="54"/>
      <c r="CBO81" s="54"/>
      <c r="CBP81" s="54"/>
      <c r="CBS81" s="54"/>
      <c r="CCA81" s="4525"/>
      <c r="CCB81" s="4527"/>
      <c r="CCE81" s="54"/>
      <c r="CCF81" s="54"/>
      <c r="CCG81" s="54"/>
      <c r="CCH81" s="54"/>
      <c r="CCK81" s="54"/>
      <c r="CCS81" s="4525"/>
      <c r="CCT81" s="4527"/>
      <c r="CCW81" s="54"/>
      <c r="CCX81" s="54"/>
      <c r="CCY81" s="54"/>
      <c r="CCZ81" s="54"/>
      <c r="CDC81" s="54"/>
      <c r="CDK81" s="4525"/>
      <c r="CDL81" s="4527"/>
      <c r="CDO81" s="54"/>
      <c r="CDP81" s="54"/>
      <c r="CDQ81" s="54"/>
      <c r="CDR81" s="54"/>
      <c r="CDU81" s="54"/>
      <c r="CEC81" s="4525"/>
      <c r="CED81" s="4527"/>
      <c r="CEG81" s="54"/>
      <c r="CEH81" s="54"/>
      <c r="CEI81" s="54"/>
      <c r="CEJ81" s="54"/>
      <c r="CEM81" s="54"/>
      <c r="CEU81" s="4525"/>
      <c r="CEV81" s="4527"/>
      <c r="CEY81" s="54"/>
      <c r="CEZ81" s="54"/>
      <c r="CFA81" s="54"/>
      <c r="CFB81" s="54"/>
      <c r="CFE81" s="54"/>
      <c r="CFM81" s="4525"/>
      <c r="CFN81" s="4527"/>
      <c r="CFQ81" s="54"/>
      <c r="CFR81" s="54"/>
      <c r="CFS81" s="54"/>
      <c r="CFT81" s="54"/>
      <c r="CFW81" s="54"/>
      <c r="CGE81" s="4525"/>
      <c r="CGF81" s="4527"/>
      <c r="CGI81" s="54"/>
      <c r="CGJ81" s="54"/>
      <c r="CGK81" s="54"/>
      <c r="CGL81" s="54"/>
      <c r="CGO81" s="54"/>
      <c r="CGW81" s="4525"/>
      <c r="CGX81" s="4527"/>
      <c r="CHA81" s="54"/>
      <c r="CHB81" s="54"/>
      <c r="CHC81" s="54"/>
      <c r="CHD81" s="54"/>
      <c r="CHG81" s="54"/>
      <c r="CHO81" s="4525"/>
      <c r="CHP81" s="4527"/>
      <c r="CHS81" s="54"/>
      <c r="CHT81" s="54"/>
      <c r="CHU81" s="54"/>
      <c r="CHV81" s="54"/>
      <c r="CHY81" s="54"/>
      <c r="CIG81" s="4525"/>
      <c r="CIH81" s="4527"/>
      <c r="CIK81" s="54"/>
      <c r="CIL81" s="54"/>
      <c r="CIM81" s="54"/>
      <c r="CIN81" s="54"/>
      <c r="CIQ81" s="54"/>
      <c r="CIY81" s="4525"/>
      <c r="CIZ81" s="4527"/>
      <c r="CJC81" s="54"/>
      <c r="CJD81" s="54"/>
      <c r="CJE81" s="54"/>
      <c r="CJF81" s="54"/>
      <c r="CJI81" s="54"/>
      <c r="CJQ81" s="4525"/>
      <c r="CJR81" s="4527"/>
      <c r="CJU81" s="54"/>
      <c r="CJV81" s="54"/>
      <c r="CJW81" s="54"/>
      <c r="CJX81" s="54"/>
      <c r="CKA81" s="54"/>
      <c r="CKI81" s="4525"/>
      <c r="CKJ81" s="4527"/>
      <c r="CKM81" s="54"/>
      <c r="CKN81" s="54"/>
      <c r="CKO81" s="54"/>
      <c r="CKP81" s="54"/>
      <c r="CKS81" s="54"/>
      <c r="CLA81" s="4525"/>
      <c r="CLB81" s="4527"/>
      <c r="CLE81" s="54"/>
      <c r="CLF81" s="54"/>
      <c r="CLG81" s="54"/>
      <c r="CLH81" s="54"/>
      <c r="CLK81" s="54"/>
      <c r="CLS81" s="4525"/>
      <c r="CLT81" s="4527"/>
      <c r="CLW81" s="54"/>
      <c r="CLX81" s="54"/>
      <c r="CLY81" s="54"/>
      <c r="CLZ81" s="54"/>
      <c r="CMC81" s="54"/>
      <c r="CMK81" s="4525"/>
      <c r="CML81" s="4527"/>
      <c r="CMO81" s="54"/>
      <c r="CMP81" s="54"/>
      <c r="CMQ81" s="54"/>
      <c r="CMR81" s="54"/>
      <c r="CMU81" s="54"/>
      <c r="CNC81" s="4525"/>
      <c r="CND81" s="4527"/>
      <c r="CNG81" s="54"/>
      <c r="CNH81" s="54"/>
      <c r="CNI81" s="54"/>
      <c r="CNJ81" s="54"/>
      <c r="CNM81" s="54"/>
      <c r="CNU81" s="4525"/>
      <c r="CNV81" s="4527"/>
      <c r="CNY81" s="54"/>
      <c r="CNZ81" s="54"/>
      <c r="COA81" s="54"/>
      <c r="COB81" s="54"/>
      <c r="COE81" s="54"/>
      <c r="COM81" s="4525"/>
      <c r="CON81" s="4527"/>
      <c r="COQ81" s="54"/>
      <c r="COR81" s="54"/>
      <c r="COS81" s="54"/>
      <c r="COT81" s="54"/>
      <c r="COW81" s="54"/>
      <c r="CPE81" s="4525"/>
      <c r="CPF81" s="4527"/>
      <c r="CPI81" s="54"/>
      <c r="CPJ81" s="54"/>
      <c r="CPK81" s="54"/>
      <c r="CPL81" s="54"/>
      <c r="CPO81" s="54"/>
      <c r="CPW81" s="4525"/>
      <c r="CPX81" s="4527"/>
      <c r="CQA81" s="54"/>
      <c r="CQB81" s="54"/>
      <c r="CQC81" s="54"/>
      <c r="CQD81" s="54"/>
      <c r="CQG81" s="54"/>
      <c r="CQO81" s="4525"/>
      <c r="CQP81" s="4527"/>
      <c r="CQS81" s="54"/>
      <c r="CQT81" s="54"/>
      <c r="CQU81" s="54"/>
      <c r="CQV81" s="54"/>
      <c r="CQY81" s="54"/>
      <c r="CRG81" s="4525"/>
      <c r="CRH81" s="4527"/>
      <c r="CRK81" s="54"/>
      <c r="CRL81" s="54"/>
      <c r="CRM81" s="54"/>
      <c r="CRN81" s="54"/>
      <c r="CRQ81" s="54"/>
      <c r="CRY81" s="4525"/>
      <c r="CRZ81" s="4527"/>
      <c r="CSC81" s="54"/>
      <c r="CSD81" s="54"/>
      <c r="CSE81" s="54"/>
      <c r="CSF81" s="54"/>
      <c r="CSI81" s="54"/>
      <c r="CSQ81" s="4525"/>
      <c r="CSR81" s="4527"/>
      <c r="CSU81" s="54"/>
      <c r="CSV81" s="54"/>
      <c r="CSW81" s="54"/>
      <c r="CSX81" s="54"/>
      <c r="CTA81" s="54"/>
      <c r="CTI81" s="4525"/>
      <c r="CTJ81" s="4527"/>
      <c r="CTM81" s="54"/>
      <c r="CTN81" s="54"/>
      <c r="CTO81" s="54"/>
      <c r="CTP81" s="54"/>
      <c r="CTS81" s="54"/>
      <c r="CUA81" s="4525"/>
      <c r="CUB81" s="4527"/>
      <c r="CUE81" s="54"/>
      <c r="CUF81" s="54"/>
      <c r="CUG81" s="54"/>
      <c r="CUH81" s="54"/>
      <c r="CUK81" s="54"/>
      <c r="CUS81" s="4525"/>
      <c r="CUT81" s="4527"/>
      <c r="CUW81" s="54"/>
      <c r="CUX81" s="54"/>
      <c r="CUY81" s="54"/>
      <c r="CUZ81" s="54"/>
      <c r="CVC81" s="54"/>
      <c r="CVK81" s="4525"/>
      <c r="CVL81" s="4527"/>
      <c r="CVO81" s="54"/>
      <c r="CVP81" s="54"/>
      <c r="CVQ81" s="54"/>
      <c r="CVR81" s="54"/>
      <c r="CVU81" s="54"/>
      <c r="CWC81" s="4525"/>
      <c r="CWD81" s="4527"/>
      <c r="CWG81" s="54"/>
      <c r="CWH81" s="54"/>
      <c r="CWI81" s="54"/>
      <c r="CWJ81" s="54"/>
      <c r="CWM81" s="54"/>
      <c r="CWU81" s="4525"/>
      <c r="CWV81" s="4527"/>
      <c r="CWY81" s="54"/>
      <c r="CWZ81" s="54"/>
      <c r="CXA81" s="54"/>
      <c r="CXB81" s="54"/>
      <c r="CXE81" s="54"/>
      <c r="CXM81" s="4525"/>
      <c r="CXN81" s="4527"/>
      <c r="CXQ81" s="54"/>
      <c r="CXR81" s="54"/>
      <c r="CXS81" s="54"/>
      <c r="CXT81" s="54"/>
      <c r="CXW81" s="54"/>
      <c r="CYE81" s="4525"/>
      <c r="CYF81" s="4527"/>
      <c r="CYI81" s="54"/>
      <c r="CYJ81" s="54"/>
      <c r="CYK81" s="54"/>
      <c r="CYL81" s="54"/>
      <c r="CYO81" s="54"/>
      <c r="CYW81" s="4525"/>
      <c r="CYX81" s="4527"/>
      <c r="CZA81" s="54"/>
      <c r="CZB81" s="54"/>
      <c r="CZC81" s="54"/>
      <c r="CZD81" s="54"/>
      <c r="CZG81" s="54"/>
      <c r="CZO81" s="4525"/>
      <c r="CZP81" s="4527"/>
      <c r="CZS81" s="54"/>
      <c r="CZT81" s="54"/>
      <c r="CZU81" s="54"/>
      <c r="CZV81" s="54"/>
      <c r="CZY81" s="54"/>
      <c r="DAG81" s="4525"/>
      <c r="DAH81" s="4527"/>
      <c r="DAK81" s="54"/>
      <c r="DAL81" s="54"/>
      <c r="DAM81" s="54"/>
      <c r="DAN81" s="54"/>
      <c r="DAQ81" s="54"/>
      <c r="DAY81" s="4525"/>
      <c r="DAZ81" s="4527"/>
      <c r="DBC81" s="54"/>
      <c r="DBD81" s="54"/>
      <c r="DBE81" s="54"/>
      <c r="DBF81" s="54"/>
      <c r="DBI81" s="54"/>
      <c r="DBQ81" s="4525"/>
      <c r="DBR81" s="4527"/>
      <c r="DBU81" s="54"/>
      <c r="DBV81" s="54"/>
      <c r="DBW81" s="54"/>
      <c r="DBX81" s="54"/>
      <c r="DCA81" s="54"/>
      <c r="DCI81" s="4525"/>
      <c r="DCJ81" s="4527"/>
      <c r="DCM81" s="54"/>
      <c r="DCN81" s="54"/>
      <c r="DCO81" s="54"/>
      <c r="DCP81" s="54"/>
      <c r="DCS81" s="54"/>
      <c r="DDA81" s="4525"/>
      <c r="DDB81" s="4527"/>
      <c r="DDE81" s="54"/>
      <c r="DDF81" s="54"/>
      <c r="DDG81" s="54"/>
      <c r="DDH81" s="54"/>
      <c r="DDK81" s="54"/>
      <c r="DDS81" s="4525"/>
      <c r="DDT81" s="4527"/>
      <c r="DDW81" s="54"/>
      <c r="DDX81" s="54"/>
      <c r="DDY81" s="54"/>
      <c r="DDZ81" s="54"/>
      <c r="DEC81" s="54"/>
      <c r="DEK81" s="4525"/>
      <c r="DEL81" s="4527"/>
      <c r="DEO81" s="54"/>
      <c r="DEP81" s="54"/>
      <c r="DEQ81" s="54"/>
      <c r="DER81" s="54"/>
      <c r="DEU81" s="54"/>
      <c r="DFC81" s="4525"/>
      <c r="DFD81" s="4527"/>
      <c r="DFG81" s="54"/>
      <c r="DFH81" s="54"/>
      <c r="DFI81" s="54"/>
      <c r="DFJ81" s="54"/>
      <c r="DFM81" s="54"/>
      <c r="DFU81" s="4525"/>
      <c r="DFV81" s="4527"/>
      <c r="DFY81" s="54"/>
      <c r="DFZ81" s="54"/>
      <c r="DGA81" s="54"/>
      <c r="DGB81" s="54"/>
      <c r="DGE81" s="54"/>
      <c r="DGM81" s="4525"/>
      <c r="DGN81" s="4527"/>
      <c r="DGQ81" s="54"/>
      <c r="DGR81" s="54"/>
      <c r="DGS81" s="54"/>
      <c r="DGT81" s="54"/>
      <c r="DGW81" s="54"/>
      <c r="DHE81" s="4525"/>
      <c r="DHF81" s="4527"/>
      <c r="DHI81" s="54"/>
      <c r="DHJ81" s="54"/>
      <c r="DHK81" s="54"/>
      <c r="DHL81" s="54"/>
      <c r="DHO81" s="54"/>
      <c r="DHW81" s="4525"/>
      <c r="DHX81" s="4527"/>
      <c r="DIA81" s="54"/>
      <c r="DIB81" s="54"/>
      <c r="DIC81" s="54"/>
      <c r="DID81" s="54"/>
      <c r="DIG81" s="54"/>
      <c r="DIO81" s="4525"/>
      <c r="DIP81" s="4527"/>
      <c r="DIS81" s="54"/>
      <c r="DIT81" s="54"/>
      <c r="DIU81" s="54"/>
      <c r="DIV81" s="54"/>
      <c r="DIY81" s="54"/>
      <c r="DJG81" s="4525"/>
      <c r="DJH81" s="4527"/>
      <c r="DJK81" s="54"/>
      <c r="DJL81" s="54"/>
      <c r="DJM81" s="54"/>
      <c r="DJN81" s="54"/>
      <c r="DJQ81" s="54"/>
      <c r="DJY81" s="4525"/>
      <c r="DJZ81" s="4527"/>
      <c r="DKC81" s="54"/>
      <c r="DKD81" s="54"/>
      <c r="DKE81" s="54"/>
      <c r="DKF81" s="54"/>
      <c r="DKI81" s="54"/>
      <c r="DKQ81" s="4525"/>
      <c r="DKR81" s="4527"/>
      <c r="DKU81" s="54"/>
      <c r="DKV81" s="54"/>
      <c r="DKW81" s="54"/>
      <c r="DKX81" s="54"/>
      <c r="DLA81" s="54"/>
      <c r="DLI81" s="4525"/>
      <c r="DLJ81" s="4527"/>
      <c r="DLM81" s="54"/>
      <c r="DLN81" s="54"/>
      <c r="DLO81" s="54"/>
      <c r="DLP81" s="54"/>
      <c r="DLS81" s="54"/>
      <c r="DMA81" s="4525"/>
      <c r="DMB81" s="4527"/>
      <c r="DME81" s="54"/>
      <c r="DMF81" s="54"/>
      <c r="DMG81" s="54"/>
      <c r="DMH81" s="54"/>
      <c r="DMK81" s="54"/>
      <c r="DMS81" s="4525"/>
      <c r="DMT81" s="4527"/>
      <c r="DMW81" s="54"/>
      <c r="DMX81" s="54"/>
      <c r="DMY81" s="54"/>
      <c r="DMZ81" s="54"/>
      <c r="DNC81" s="54"/>
      <c r="DNK81" s="4525"/>
      <c r="DNL81" s="4527"/>
      <c r="DNO81" s="54"/>
      <c r="DNP81" s="54"/>
      <c r="DNQ81" s="54"/>
      <c r="DNR81" s="54"/>
      <c r="DNU81" s="54"/>
      <c r="DOC81" s="4525"/>
      <c r="DOD81" s="4527"/>
      <c r="DOG81" s="54"/>
      <c r="DOH81" s="54"/>
      <c r="DOI81" s="54"/>
      <c r="DOJ81" s="54"/>
      <c r="DOM81" s="54"/>
      <c r="DOU81" s="4525"/>
      <c r="DOV81" s="4527"/>
      <c r="DOY81" s="54"/>
      <c r="DOZ81" s="54"/>
      <c r="DPA81" s="54"/>
      <c r="DPB81" s="54"/>
      <c r="DPE81" s="54"/>
      <c r="DPM81" s="4525"/>
      <c r="DPN81" s="4527"/>
      <c r="DPQ81" s="54"/>
      <c r="DPR81" s="54"/>
      <c r="DPS81" s="54"/>
      <c r="DPT81" s="54"/>
      <c r="DPW81" s="54"/>
      <c r="DQE81" s="4525"/>
      <c r="DQF81" s="4527"/>
      <c r="DQI81" s="54"/>
      <c r="DQJ81" s="54"/>
      <c r="DQK81" s="54"/>
      <c r="DQL81" s="54"/>
      <c r="DQO81" s="54"/>
      <c r="DQW81" s="4525"/>
      <c r="DQX81" s="4527"/>
      <c r="DRA81" s="54"/>
      <c r="DRB81" s="54"/>
      <c r="DRC81" s="54"/>
      <c r="DRD81" s="54"/>
      <c r="DRG81" s="54"/>
      <c r="DRO81" s="4525"/>
      <c r="DRP81" s="4527"/>
      <c r="DRS81" s="54"/>
      <c r="DRT81" s="54"/>
      <c r="DRU81" s="54"/>
      <c r="DRV81" s="54"/>
      <c r="DRY81" s="54"/>
      <c r="DSG81" s="4525"/>
      <c r="DSH81" s="4527"/>
      <c r="DSK81" s="54"/>
      <c r="DSL81" s="54"/>
      <c r="DSM81" s="54"/>
      <c r="DSN81" s="54"/>
      <c r="DSQ81" s="54"/>
      <c r="DSY81" s="4525"/>
      <c r="DSZ81" s="4527"/>
      <c r="DTC81" s="54"/>
      <c r="DTD81" s="54"/>
      <c r="DTE81" s="54"/>
      <c r="DTF81" s="54"/>
      <c r="DTI81" s="54"/>
      <c r="DTQ81" s="4525"/>
      <c r="DTR81" s="4527"/>
      <c r="DTU81" s="54"/>
      <c r="DTV81" s="54"/>
      <c r="DTW81" s="54"/>
      <c r="DTX81" s="54"/>
      <c r="DUA81" s="54"/>
      <c r="DUI81" s="4525"/>
      <c r="DUJ81" s="4527"/>
      <c r="DUM81" s="54"/>
      <c r="DUN81" s="54"/>
      <c r="DUO81" s="54"/>
      <c r="DUP81" s="54"/>
      <c r="DUS81" s="54"/>
      <c r="DVA81" s="4525"/>
      <c r="DVB81" s="4527"/>
      <c r="DVE81" s="54"/>
      <c r="DVF81" s="54"/>
      <c r="DVG81" s="54"/>
      <c r="DVH81" s="54"/>
      <c r="DVK81" s="54"/>
      <c r="DVS81" s="4525"/>
      <c r="DVT81" s="4527"/>
      <c r="DVW81" s="54"/>
      <c r="DVX81" s="54"/>
      <c r="DVY81" s="54"/>
      <c r="DVZ81" s="54"/>
      <c r="DWC81" s="54"/>
      <c r="DWK81" s="4525"/>
      <c r="DWL81" s="4527"/>
      <c r="DWO81" s="54"/>
      <c r="DWP81" s="54"/>
      <c r="DWQ81" s="54"/>
      <c r="DWR81" s="54"/>
      <c r="DWU81" s="54"/>
      <c r="DXC81" s="4525"/>
      <c r="DXD81" s="4527"/>
      <c r="DXG81" s="54"/>
      <c r="DXH81" s="54"/>
      <c r="DXI81" s="54"/>
      <c r="DXJ81" s="54"/>
      <c r="DXM81" s="54"/>
      <c r="DXU81" s="4525"/>
      <c r="DXV81" s="4527"/>
      <c r="DXY81" s="54"/>
      <c r="DXZ81" s="54"/>
      <c r="DYA81" s="54"/>
      <c r="DYB81" s="54"/>
      <c r="DYE81" s="54"/>
      <c r="DYM81" s="4525"/>
      <c r="DYN81" s="4527"/>
      <c r="DYQ81" s="54"/>
      <c r="DYR81" s="54"/>
      <c r="DYS81" s="54"/>
      <c r="DYT81" s="54"/>
      <c r="DYW81" s="54"/>
      <c r="DZE81" s="4525"/>
      <c r="DZF81" s="4527"/>
      <c r="DZI81" s="54"/>
      <c r="DZJ81" s="54"/>
      <c r="DZK81" s="54"/>
      <c r="DZL81" s="54"/>
      <c r="DZO81" s="54"/>
      <c r="DZW81" s="4525"/>
      <c r="DZX81" s="4527"/>
      <c r="EAA81" s="54"/>
      <c r="EAB81" s="54"/>
      <c r="EAC81" s="54"/>
      <c r="EAD81" s="54"/>
      <c r="EAG81" s="54"/>
      <c r="EAO81" s="4525"/>
      <c r="EAP81" s="4527"/>
      <c r="EAS81" s="54"/>
      <c r="EAT81" s="54"/>
      <c r="EAU81" s="54"/>
      <c r="EAV81" s="54"/>
      <c r="EAY81" s="54"/>
      <c r="EBG81" s="4525"/>
      <c r="EBH81" s="4527"/>
      <c r="EBK81" s="54"/>
      <c r="EBL81" s="54"/>
      <c r="EBM81" s="54"/>
      <c r="EBN81" s="54"/>
      <c r="EBQ81" s="54"/>
      <c r="EBY81" s="4525"/>
      <c r="EBZ81" s="4527"/>
      <c r="ECC81" s="54"/>
      <c r="ECD81" s="54"/>
      <c r="ECE81" s="54"/>
      <c r="ECF81" s="54"/>
      <c r="ECI81" s="54"/>
      <c r="ECQ81" s="4525"/>
      <c r="ECR81" s="4527"/>
      <c r="ECU81" s="54"/>
      <c r="ECV81" s="54"/>
      <c r="ECW81" s="54"/>
      <c r="ECX81" s="54"/>
      <c r="EDA81" s="54"/>
      <c r="EDI81" s="4525"/>
      <c r="EDJ81" s="4527"/>
      <c r="EDM81" s="54"/>
      <c r="EDN81" s="54"/>
      <c r="EDO81" s="54"/>
      <c r="EDP81" s="54"/>
      <c r="EDS81" s="54"/>
      <c r="EEA81" s="4525"/>
      <c r="EEB81" s="4527"/>
      <c r="EEE81" s="54"/>
      <c r="EEF81" s="54"/>
      <c r="EEG81" s="54"/>
      <c r="EEH81" s="54"/>
      <c r="EEK81" s="54"/>
      <c r="EES81" s="4525"/>
      <c r="EET81" s="4527"/>
      <c r="EEW81" s="54"/>
      <c r="EEX81" s="54"/>
      <c r="EEY81" s="54"/>
      <c r="EEZ81" s="54"/>
      <c r="EFC81" s="54"/>
      <c r="EFK81" s="4525"/>
      <c r="EFL81" s="4527"/>
      <c r="EFO81" s="54"/>
      <c r="EFP81" s="54"/>
      <c r="EFQ81" s="54"/>
      <c r="EFR81" s="54"/>
      <c r="EFU81" s="54"/>
      <c r="EGC81" s="4525"/>
      <c r="EGD81" s="4527"/>
      <c r="EGG81" s="54"/>
      <c r="EGH81" s="54"/>
      <c r="EGI81" s="54"/>
      <c r="EGJ81" s="54"/>
      <c r="EGM81" s="54"/>
      <c r="EGU81" s="4525"/>
      <c r="EGV81" s="4527"/>
      <c r="EGY81" s="54"/>
      <c r="EGZ81" s="54"/>
      <c r="EHA81" s="54"/>
      <c r="EHB81" s="54"/>
      <c r="EHE81" s="54"/>
      <c r="EHM81" s="4525"/>
      <c r="EHN81" s="4527"/>
      <c r="EHQ81" s="54"/>
      <c r="EHR81" s="54"/>
      <c r="EHS81" s="54"/>
      <c r="EHT81" s="54"/>
      <c r="EHW81" s="54"/>
      <c r="EIE81" s="4525"/>
      <c r="EIF81" s="4527"/>
      <c r="EII81" s="54"/>
      <c r="EIJ81" s="54"/>
      <c r="EIK81" s="54"/>
      <c r="EIL81" s="54"/>
      <c r="EIO81" s="54"/>
      <c r="EIW81" s="4525"/>
      <c r="EIX81" s="4527"/>
      <c r="EJA81" s="54"/>
      <c r="EJB81" s="54"/>
      <c r="EJC81" s="54"/>
      <c r="EJD81" s="54"/>
      <c r="EJG81" s="54"/>
      <c r="EJO81" s="4525"/>
      <c r="EJP81" s="4527"/>
      <c r="EJS81" s="54"/>
      <c r="EJT81" s="54"/>
      <c r="EJU81" s="54"/>
      <c r="EJV81" s="54"/>
      <c r="EJY81" s="54"/>
      <c r="EKG81" s="4525"/>
      <c r="EKH81" s="4527"/>
      <c r="EKK81" s="54"/>
      <c r="EKL81" s="54"/>
      <c r="EKM81" s="54"/>
      <c r="EKN81" s="54"/>
      <c r="EKQ81" s="54"/>
      <c r="EKY81" s="4525"/>
      <c r="EKZ81" s="4527"/>
      <c r="ELC81" s="54"/>
      <c r="ELD81" s="54"/>
      <c r="ELE81" s="54"/>
      <c r="ELF81" s="54"/>
      <c r="ELI81" s="54"/>
      <c r="ELQ81" s="4525"/>
      <c r="ELR81" s="4527"/>
      <c r="ELU81" s="54"/>
      <c r="ELV81" s="54"/>
      <c r="ELW81" s="54"/>
      <c r="ELX81" s="54"/>
      <c r="EMA81" s="54"/>
      <c r="EMI81" s="4525"/>
      <c r="EMJ81" s="4527"/>
      <c r="EMM81" s="54"/>
      <c r="EMN81" s="54"/>
      <c r="EMO81" s="54"/>
      <c r="EMP81" s="54"/>
      <c r="EMS81" s="54"/>
      <c r="ENA81" s="4525"/>
      <c r="ENB81" s="4527"/>
      <c r="ENE81" s="54"/>
      <c r="ENF81" s="54"/>
      <c r="ENG81" s="54"/>
      <c r="ENH81" s="54"/>
      <c r="ENK81" s="54"/>
      <c r="ENS81" s="4525"/>
      <c r="ENT81" s="4527"/>
      <c r="ENW81" s="54"/>
      <c r="ENX81" s="54"/>
      <c r="ENY81" s="54"/>
      <c r="ENZ81" s="54"/>
      <c r="EOC81" s="54"/>
      <c r="EOK81" s="4525"/>
      <c r="EOL81" s="4527"/>
      <c r="EOO81" s="54"/>
      <c r="EOP81" s="54"/>
      <c r="EOQ81" s="54"/>
      <c r="EOR81" s="54"/>
      <c r="EOU81" s="54"/>
      <c r="EPC81" s="4525"/>
      <c r="EPD81" s="4527"/>
      <c r="EPG81" s="54"/>
      <c r="EPH81" s="54"/>
      <c r="EPI81" s="54"/>
      <c r="EPJ81" s="54"/>
      <c r="EPM81" s="54"/>
      <c r="EPU81" s="4525"/>
      <c r="EPV81" s="4527"/>
      <c r="EPY81" s="54"/>
      <c r="EPZ81" s="54"/>
      <c r="EQA81" s="54"/>
      <c r="EQB81" s="54"/>
      <c r="EQE81" s="54"/>
      <c r="EQM81" s="4525"/>
      <c r="EQN81" s="4527"/>
      <c r="EQQ81" s="54"/>
      <c r="EQR81" s="54"/>
      <c r="EQS81" s="54"/>
      <c r="EQT81" s="54"/>
      <c r="EQW81" s="54"/>
      <c r="ERE81" s="4525"/>
      <c r="ERF81" s="4527"/>
      <c r="ERI81" s="54"/>
      <c r="ERJ81" s="54"/>
      <c r="ERK81" s="54"/>
      <c r="ERL81" s="54"/>
      <c r="ERO81" s="54"/>
      <c r="ERW81" s="4525"/>
      <c r="ERX81" s="4527"/>
      <c r="ESA81" s="54"/>
      <c r="ESB81" s="54"/>
      <c r="ESC81" s="54"/>
      <c r="ESD81" s="54"/>
      <c r="ESG81" s="54"/>
      <c r="ESO81" s="4525"/>
      <c r="ESP81" s="4527"/>
      <c r="ESS81" s="54"/>
      <c r="EST81" s="54"/>
      <c r="ESU81" s="54"/>
      <c r="ESV81" s="54"/>
      <c r="ESY81" s="54"/>
      <c r="ETG81" s="4525"/>
      <c r="ETH81" s="4527"/>
      <c r="ETK81" s="54"/>
      <c r="ETL81" s="54"/>
      <c r="ETM81" s="54"/>
      <c r="ETN81" s="54"/>
      <c r="ETQ81" s="54"/>
      <c r="ETY81" s="4525"/>
      <c r="ETZ81" s="4527"/>
      <c r="EUC81" s="54"/>
      <c r="EUD81" s="54"/>
      <c r="EUE81" s="54"/>
      <c r="EUF81" s="54"/>
      <c r="EUI81" s="54"/>
      <c r="EUQ81" s="4525"/>
      <c r="EUR81" s="4527"/>
      <c r="EUU81" s="54"/>
      <c r="EUV81" s="54"/>
      <c r="EUW81" s="54"/>
      <c r="EUX81" s="54"/>
      <c r="EVA81" s="54"/>
      <c r="EVI81" s="4525"/>
      <c r="EVJ81" s="4527"/>
      <c r="EVM81" s="54"/>
      <c r="EVN81" s="54"/>
      <c r="EVO81" s="54"/>
      <c r="EVP81" s="54"/>
      <c r="EVS81" s="54"/>
      <c r="EWA81" s="4525"/>
      <c r="EWB81" s="4527"/>
      <c r="EWE81" s="54"/>
      <c r="EWF81" s="54"/>
      <c r="EWG81" s="54"/>
      <c r="EWH81" s="54"/>
      <c r="EWK81" s="54"/>
      <c r="EWS81" s="4525"/>
      <c r="EWT81" s="4527"/>
      <c r="EWW81" s="54"/>
      <c r="EWX81" s="54"/>
      <c r="EWY81" s="54"/>
      <c r="EWZ81" s="54"/>
      <c r="EXC81" s="54"/>
      <c r="EXK81" s="4525"/>
      <c r="EXL81" s="4527"/>
      <c r="EXO81" s="54"/>
      <c r="EXP81" s="54"/>
      <c r="EXQ81" s="54"/>
      <c r="EXR81" s="54"/>
      <c r="EXU81" s="54"/>
      <c r="EYC81" s="4525"/>
      <c r="EYD81" s="4527"/>
      <c r="EYG81" s="54"/>
      <c r="EYH81" s="54"/>
      <c r="EYI81" s="54"/>
      <c r="EYJ81" s="54"/>
      <c r="EYM81" s="54"/>
      <c r="EYU81" s="4525"/>
      <c r="EYV81" s="4527"/>
      <c r="EYY81" s="54"/>
      <c r="EYZ81" s="54"/>
      <c r="EZA81" s="54"/>
      <c r="EZB81" s="54"/>
      <c r="EZE81" s="54"/>
      <c r="EZM81" s="4525"/>
      <c r="EZN81" s="4527"/>
      <c r="EZQ81" s="54"/>
      <c r="EZR81" s="54"/>
      <c r="EZS81" s="54"/>
      <c r="EZT81" s="54"/>
      <c r="EZW81" s="54"/>
      <c r="FAE81" s="4525"/>
      <c r="FAF81" s="4527"/>
      <c r="FAI81" s="54"/>
      <c r="FAJ81" s="54"/>
      <c r="FAK81" s="54"/>
      <c r="FAL81" s="54"/>
      <c r="FAO81" s="54"/>
      <c r="FAW81" s="4525"/>
      <c r="FAX81" s="4527"/>
      <c r="FBA81" s="54"/>
      <c r="FBB81" s="54"/>
      <c r="FBC81" s="54"/>
      <c r="FBD81" s="54"/>
      <c r="FBG81" s="54"/>
      <c r="FBO81" s="4525"/>
      <c r="FBP81" s="4527"/>
      <c r="FBS81" s="54"/>
      <c r="FBT81" s="54"/>
      <c r="FBU81" s="54"/>
      <c r="FBV81" s="54"/>
      <c r="FBY81" s="54"/>
      <c r="FCG81" s="4525"/>
      <c r="FCH81" s="4527"/>
      <c r="FCK81" s="54"/>
      <c r="FCL81" s="54"/>
      <c r="FCM81" s="54"/>
      <c r="FCN81" s="54"/>
      <c r="FCQ81" s="54"/>
      <c r="FCY81" s="4525"/>
      <c r="FCZ81" s="4527"/>
      <c r="FDC81" s="54"/>
      <c r="FDD81" s="54"/>
      <c r="FDE81" s="54"/>
      <c r="FDF81" s="54"/>
      <c r="FDI81" s="54"/>
      <c r="FDQ81" s="4525"/>
      <c r="FDR81" s="4527"/>
      <c r="FDU81" s="54"/>
      <c r="FDV81" s="54"/>
      <c r="FDW81" s="54"/>
      <c r="FDX81" s="54"/>
      <c r="FEA81" s="54"/>
      <c r="FEI81" s="4525"/>
      <c r="FEJ81" s="4527"/>
      <c r="FEM81" s="54"/>
      <c r="FEN81" s="54"/>
      <c r="FEO81" s="54"/>
      <c r="FEP81" s="54"/>
      <c r="FES81" s="54"/>
      <c r="FFA81" s="4525"/>
      <c r="FFB81" s="4527"/>
      <c r="FFE81" s="54"/>
      <c r="FFF81" s="54"/>
      <c r="FFG81" s="54"/>
      <c r="FFH81" s="54"/>
      <c r="FFK81" s="54"/>
      <c r="FFS81" s="4525"/>
      <c r="FFT81" s="4527"/>
      <c r="FFW81" s="54"/>
      <c r="FFX81" s="54"/>
      <c r="FFY81" s="54"/>
      <c r="FFZ81" s="54"/>
      <c r="FGC81" s="54"/>
      <c r="FGK81" s="4525"/>
      <c r="FGL81" s="4527"/>
      <c r="FGO81" s="54"/>
      <c r="FGP81" s="54"/>
      <c r="FGQ81" s="54"/>
      <c r="FGR81" s="54"/>
      <c r="FGU81" s="54"/>
      <c r="FHC81" s="4525"/>
      <c r="FHD81" s="4527"/>
      <c r="FHG81" s="54"/>
      <c r="FHH81" s="54"/>
      <c r="FHI81" s="54"/>
      <c r="FHJ81" s="54"/>
      <c r="FHM81" s="54"/>
      <c r="FHU81" s="4525"/>
      <c r="FHV81" s="4527"/>
      <c r="FHY81" s="54"/>
      <c r="FHZ81" s="54"/>
      <c r="FIA81" s="54"/>
      <c r="FIB81" s="54"/>
      <c r="FIE81" s="54"/>
      <c r="FIM81" s="4525"/>
      <c r="FIN81" s="4527"/>
      <c r="FIQ81" s="54"/>
      <c r="FIR81" s="54"/>
      <c r="FIS81" s="54"/>
      <c r="FIT81" s="54"/>
      <c r="FIW81" s="54"/>
      <c r="FJE81" s="4525"/>
      <c r="FJF81" s="4527"/>
      <c r="FJI81" s="54"/>
      <c r="FJJ81" s="54"/>
      <c r="FJK81" s="54"/>
      <c r="FJL81" s="54"/>
      <c r="FJO81" s="54"/>
      <c r="FJW81" s="4525"/>
      <c r="FJX81" s="4527"/>
      <c r="FKA81" s="54"/>
      <c r="FKB81" s="54"/>
      <c r="FKC81" s="54"/>
      <c r="FKD81" s="54"/>
      <c r="FKG81" s="54"/>
      <c r="FKO81" s="4525"/>
      <c r="FKP81" s="4527"/>
      <c r="FKS81" s="54"/>
      <c r="FKT81" s="54"/>
      <c r="FKU81" s="54"/>
      <c r="FKV81" s="54"/>
      <c r="FKY81" s="54"/>
      <c r="FLG81" s="4525"/>
      <c r="FLH81" s="4527"/>
      <c r="FLK81" s="54"/>
      <c r="FLL81" s="54"/>
      <c r="FLM81" s="54"/>
      <c r="FLN81" s="54"/>
      <c r="FLQ81" s="54"/>
      <c r="FLY81" s="4525"/>
      <c r="FLZ81" s="4527"/>
      <c r="FMC81" s="54"/>
      <c r="FMD81" s="54"/>
      <c r="FME81" s="54"/>
      <c r="FMF81" s="54"/>
      <c r="FMI81" s="54"/>
      <c r="FMQ81" s="4525"/>
      <c r="FMR81" s="4527"/>
      <c r="FMU81" s="54"/>
      <c r="FMV81" s="54"/>
      <c r="FMW81" s="54"/>
      <c r="FMX81" s="54"/>
      <c r="FNA81" s="54"/>
      <c r="FNI81" s="4525"/>
      <c r="FNJ81" s="4527"/>
      <c r="FNM81" s="54"/>
      <c r="FNN81" s="54"/>
      <c r="FNO81" s="54"/>
      <c r="FNP81" s="54"/>
      <c r="FNS81" s="54"/>
      <c r="FOA81" s="4525"/>
      <c r="FOB81" s="4527"/>
      <c r="FOE81" s="54"/>
      <c r="FOF81" s="54"/>
      <c r="FOG81" s="54"/>
      <c r="FOH81" s="54"/>
      <c r="FOK81" s="54"/>
      <c r="FOS81" s="4525"/>
      <c r="FOT81" s="4527"/>
      <c r="FOW81" s="54"/>
      <c r="FOX81" s="54"/>
      <c r="FOY81" s="54"/>
      <c r="FOZ81" s="54"/>
      <c r="FPC81" s="54"/>
      <c r="FPK81" s="4525"/>
      <c r="FPL81" s="4527"/>
      <c r="FPO81" s="54"/>
      <c r="FPP81" s="54"/>
      <c r="FPQ81" s="54"/>
      <c r="FPR81" s="54"/>
      <c r="FPU81" s="54"/>
      <c r="FQC81" s="4525"/>
      <c r="FQD81" s="4527"/>
      <c r="FQG81" s="54"/>
      <c r="FQH81" s="54"/>
      <c r="FQI81" s="54"/>
      <c r="FQJ81" s="54"/>
      <c r="FQM81" s="54"/>
      <c r="FQU81" s="4525"/>
      <c r="FQV81" s="4527"/>
      <c r="FQY81" s="54"/>
      <c r="FQZ81" s="54"/>
      <c r="FRA81" s="54"/>
      <c r="FRB81" s="54"/>
      <c r="FRE81" s="54"/>
      <c r="FRM81" s="4525"/>
      <c r="FRN81" s="4527"/>
      <c r="FRQ81" s="54"/>
      <c r="FRR81" s="54"/>
      <c r="FRS81" s="54"/>
      <c r="FRT81" s="54"/>
      <c r="FRW81" s="54"/>
      <c r="FSE81" s="4525"/>
      <c r="FSF81" s="4527"/>
      <c r="FSI81" s="54"/>
      <c r="FSJ81" s="54"/>
      <c r="FSK81" s="54"/>
      <c r="FSL81" s="54"/>
      <c r="FSO81" s="54"/>
      <c r="FSW81" s="4525"/>
      <c r="FSX81" s="4527"/>
      <c r="FTA81" s="54"/>
      <c r="FTB81" s="54"/>
      <c r="FTC81" s="54"/>
      <c r="FTD81" s="54"/>
      <c r="FTG81" s="54"/>
      <c r="FTO81" s="4525"/>
      <c r="FTP81" s="4527"/>
      <c r="FTS81" s="54"/>
      <c r="FTT81" s="54"/>
      <c r="FTU81" s="54"/>
      <c r="FTV81" s="54"/>
      <c r="FTY81" s="54"/>
      <c r="FUG81" s="4525"/>
      <c r="FUH81" s="4527"/>
      <c r="FUK81" s="54"/>
      <c r="FUL81" s="54"/>
      <c r="FUM81" s="54"/>
      <c r="FUN81" s="54"/>
      <c r="FUQ81" s="54"/>
      <c r="FUY81" s="4525"/>
      <c r="FUZ81" s="4527"/>
      <c r="FVC81" s="54"/>
      <c r="FVD81" s="54"/>
      <c r="FVE81" s="54"/>
      <c r="FVF81" s="54"/>
      <c r="FVI81" s="54"/>
      <c r="FVQ81" s="4525"/>
      <c r="FVR81" s="4527"/>
      <c r="FVU81" s="54"/>
      <c r="FVV81" s="54"/>
      <c r="FVW81" s="54"/>
      <c r="FVX81" s="54"/>
      <c r="FWA81" s="54"/>
      <c r="FWI81" s="4525"/>
      <c r="FWJ81" s="4527"/>
      <c r="FWM81" s="54"/>
      <c r="FWN81" s="54"/>
      <c r="FWO81" s="54"/>
      <c r="FWP81" s="54"/>
      <c r="FWS81" s="54"/>
      <c r="FXA81" s="4525"/>
      <c r="FXB81" s="4527"/>
      <c r="FXE81" s="54"/>
      <c r="FXF81" s="54"/>
      <c r="FXG81" s="54"/>
      <c r="FXH81" s="54"/>
      <c r="FXK81" s="54"/>
      <c r="FXS81" s="4525"/>
      <c r="FXT81" s="4527"/>
      <c r="FXW81" s="54"/>
      <c r="FXX81" s="54"/>
      <c r="FXY81" s="54"/>
      <c r="FXZ81" s="54"/>
      <c r="FYC81" s="54"/>
      <c r="FYK81" s="4525"/>
      <c r="FYL81" s="4527"/>
      <c r="FYO81" s="54"/>
      <c r="FYP81" s="54"/>
      <c r="FYQ81" s="54"/>
      <c r="FYR81" s="54"/>
      <c r="FYU81" s="54"/>
      <c r="FZC81" s="4525"/>
      <c r="FZD81" s="4527"/>
      <c r="FZG81" s="54"/>
      <c r="FZH81" s="54"/>
      <c r="FZI81" s="54"/>
      <c r="FZJ81" s="54"/>
      <c r="FZM81" s="54"/>
      <c r="FZU81" s="4525"/>
      <c r="FZV81" s="4527"/>
      <c r="FZY81" s="54"/>
      <c r="FZZ81" s="54"/>
      <c r="GAA81" s="54"/>
      <c r="GAB81" s="54"/>
      <c r="GAE81" s="54"/>
      <c r="GAM81" s="4525"/>
      <c r="GAN81" s="4527"/>
      <c r="GAQ81" s="54"/>
      <c r="GAR81" s="54"/>
      <c r="GAS81" s="54"/>
      <c r="GAT81" s="54"/>
      <c r="GAW81" s="54"/>
      <c r="GBE81" s="4525"/>
      <c r="GBF81" s="4527"/>
      <c r="GBI81" s="54"/>
      <c r="GBJ81" s="54"/>
      <c r="GBK81" s="54"/>
      <c r="GBL81" s="54"/>
      <c r="GBO81" s="54"/>
      <c r="GBW81" s="4525"/>
      <c r="GBX81" s="4527"/>
      <c r="GCA81" s="54"/>
      <c r="GCB81" s="54"/>
      <c r="GCC81" s="54"/>
      <c r="GCD81" s="54"/>
      <c r="GCG81" s="54"/>
      <c r="GCO81" s="4525"/>
      <c r="GCP81" s="4527"/>
      <c r="GCS81" s="54"/>
      <c r="GCT81" s="54"/>
      <c r="GCU81" s="54"/>
      <c r="GCV81" s="54"/>
      <c r="GCY81" s="54"/>
      <c r="GDG81" s="4525"/>
      <c r="GDH81" s="4527"/>
      <c r="GDK81" s="54"/>
      <c r="GDL81" s="54"/>
      <c r="GDM81" s="54"/>
      <c r="GDN81" s="54"/>
      <c r="GDQ81" s="54"/>
      <c r="GDY81" s="4525"/>
      <c r="GDZ81" s="4527"/>
      <c r="GEC81" s="54"/>
      <c r="GED81" s="54"/>
      <c r="GEE81" s="54"/>
      <c r="GEF81" s="54"/>
      <c r="GEI81" s="54"/>
      <c r="GEQ81" s="4525"/>
      <c r="GER81" s="4527"/>
      <c r="GEU81" s="54"/>
      <c r="GEV81" s="54"/>
      <c r="GEW81" s="54"/>
      <c r="GEX81" s="54"/>
      <c r="GFA81" s="54"/>
      <c r="GFI81" s="4525"/>
      <c r="GFJ81" s="4527"/>
      <c r="GFM81" s="54"/>
      <c r="GFN81" s="54"/>
      <c r="GFO81" s="54"/>
      <c r="GFP81" s="54"/>
      <c r="GFS81" s="54"/>
      <c r="GGA81" s="4525"/>
      <c r="GGB81" s="4527"/>
      <c r="GGE81" s="54"/>
      <c r="GGF81" s="54"/>
      <c r="GGG81" s="54"/>
      <c r="GGH81" s="54"/>
      <c r="GGK81" s="54"/>
      <c r="GGS81" s="4525"/>
      <c r="GGT81" s="4527"/>
      <c r="GGW81" s="54"/>
      <c r="GGX81" s="54"/>
      <c r="GGY81" s="54"/>
      <c r="GGZ81" s="54"/>
      <c r="GHC81" s="54"/>
      <c r="GHK81" s="4525"/>
      <c r="GHL81" s="4527"/>
      <c r="GHO81" s="54"/>
      <c r="GHP81" s="54"/>
      <c r="GHQ81" s="54"/>
      <c r="GHR81" s="54"/>
      <c r="GHU81" s="54"/>
      <c r="GIC81" s="4525"/>
      <c r="GID81" s="4527"/>
      <c r="GIG81" s="54"/>
      <c r="GIH81" s="54"/>
      <c r="GII81" s="54"/>
      <c r="GIJ81" s="54"/>
      <c r="GIM81" s="54"/>
      <c r="GIU81" s="4525"/>
      <c r="GIV81" s="4527"/>
      <c r="GIY81" s="54"/>
      <c r="GIZ81" s="54"/>
      <c r="GJA81" s="54"/>
      <c r="GJB81" s="54"/>
      <c r="GJE81" s="54"/>
      <c r="GJM81" s="4525"/>
      <c r="GJN81" s="4527"/>
      <c r="GJQ81" s="54"/>
      <c r="GJR81" s="54"/>
      <c r="GJS81" s="54"/>
      <c r="GJT81" s="54"/>
      <c r="GJW81" s="54"/>
      <c r="GKE81" s="4525"/>
      <c r="GKF81" s="4527"/>
      <c r="GKI81" s="54"/>
      <c r="GKJ81" s="54"/>
      <c r="GKK81" s="54"/>
      <c r="GKL81" s="54"/>
      <c r="GKO81" s="54"/>
      <c r="GKW81" s="4525"/>
      <c r="GKX81" s="4527"/>
      <c r="GLA81" s="54"/>
      <c r="GLB81" s="54"/>
      <c r="GLC81" s="54"/>
      <c r="GLD81" s="54"/>
      <c r="GLG81" s="54"/>
      <c r="GLO81" s="4525"/>
      <c r="GLP81" s="4527"/>
      <c r="GLS81" s="54"/>
      <c r="GLT81" s="54"/>
      <c r="GLU81" s="54"/>
      <c r="GLV81" s="54"/>
      <c r="GLY81" s="54"/>
      <c r="GMG81" s="4525"/>
      <c r="GMH81" s="4527"/>
      <c r="GMK81" s="54"/>
      <c r="GML81" s="54"/>
      <c r="GMM81" s="54"/>
      <c r="GMN81" s="54"/>
      <c r="GMQ81" s="54"/>
      <c r="GMY81" s="4525"/>
      <c r="GMZ81" s="4527"/>
      <c r="GNC81" s="54"/>
      <c r="GND81" s="54"/>
      <c r="GNE81" s="54"/>
      <c r="GNF81" s="54"/>
      <c r="GNI81" s="54"/>
      <c r="GNQ81" s="4525"/>
      <c r="GNR81" s="4527"/>
      <c r="GNU81" s="54"/>
      <c r="GNV81" s="54"/>
      <c r="GNW81" s="54"/>
      <c r="GNX81" s="54"/>
      <c r="GOA81" s="54"/>
      <c r="GOI81" s="4525"/>
      <c r="GOJ81" s="4527"/>
      <c r="GOM81" s="54"/>
      <c r="GON81" s="54"/>
      <c r="GOO81" s="54"/>
      <c r="GOP81" s="54"/>
      <c r="GOS81" s="54"/>
      <c r="GPA81" s="4525"/>
      <c r="GPB81" s="4527"/>
      <c r="GPE81" s="54"/>
      <c r="GPF81" s="54"/>
      <c r="GPG81" s="54"/>
      <c r="GPH81" s="54"/>
      <c r="GPK81" s="54"/>
      <c r="GPS81" s="4525"/>
      <c r="GPT81" s="4527"/>
      <c r="GPW81" s="54"/>
      <c r="GPX81" s="54"/>
      <c r="GPY81" s="54"/>
      <c r="GPZ81" s="54"/>
      <c r="GQC81" s="54"/>
      <c r="GQK81" s="4525"/>
      <c r="GQL81" s="4527"/>
      <c r="GQO81" s="54"/>
      <c r="GQP81" s="54"/>
      <c r="GQQ81" s="54"/>
      <c r="GQR81" s="54"/>
      <c r="GQU81" s="54"/>
      <c r="GRC81" s="4525"/>
      <c r="GRD81" s="4527"/>
      <c r="GRG81" s="54"/>
      <c r="GRH81" s="54"/>
      <c r="GRI81" s="54"/>
      <c r="GRJ81" s="54"/>
      <c r="GRM81" s="54"/>
      <c r="GRU81" s="4525"/>
      <c r="GRV81" s="4527"/>
      <c r="GRY81" s="54"/>
      <c r="GRZ81" s="54"/>
      <c r="GSA81" s="54"/>
      <c r="GSB81" s="54"/>
      <c r="GSE81" s="54"/>
      <c r="GSM81" s="4525"/>
      <c r="GSN81" s="4527"/>
      <c r="GSQ81" s="54"/>
      <c r="GSR81" s="54"/>
      <c r="GSS81" s="54"/>
      <c r="GST81" s="54"/>
      <c r="GSW81" s="54"/>
      <c r="GTE81" s="4525"/>
      <c r="GTF81" s="4527"/>
      <c r="GTI81" s="54"/>
      <c r="GTJ81" s="54"/>
      <c r="GTK81" s="54"/>
      <c r="GTL81" s="54"/>
      <c r="GTO81" s="54"/>
      <c r="GTW81" s="4525"/>
      <c r="GTX81" s="4527"/>
      <c r="GUA81" s="54"/>
      <c r="GUB81" s="54"/>
      <c r="GUC81" s="54"/>
      <c r="GUD81" s="54"/>
      <c r="GUG81" s="54"/>
      <c r="GUO81" s="4525"/>
      <c r="GUP81" s="4527"/>
      <c r="GUS81" s="54"/>
      <c r="GUT81" s="54"/>
      <c r="GUU81" s="54"/>
      <c r="GUV81" s="54"/>
      <c r="GUY81" s="54"/>
      <c r="GVG81" s="4525"/>
      <c r="GVH81" s="4527"/>
      <c r="GVK81" s="54"/>
      <c r="GVL81" s="54"/>
      <c r="GVM81" s="54"/>
      <c r="GVN81" s="54"/>
      <c r="GVQ81" s="54"/>
      <c r="GVY81" s="4525"/>
      <c r="GVZ81" s="4527"/>
      <c r="GWC81" s="54"/>
      <c r="GWD81" s="54"/>
      <c r="GWE81" s="54"/>
      <c r="GWF81" s="54"/>
      <c r="GWI81" s="54"/>
      <c r="GWQ81" s="4525"/>
      <c r="GWR81" s="4527"/>
      <c r="GWU81" s="54"/>
      <c r="GWV81" s="54"/>
      <c r="GWW81" s="54"/>
      <c r="GWX81" s="54"/>
      <c r="GXA81" s="54"/>
      <c r="GXI81" s="4525"/>
      <c r="GXJ81" s="4527"/>
      <c r="GXM81" s="54"/>
      <c r="GXN81" s="54"/>
      <c r="GXO81" s="54"/>
      <c r="GXP81" s="54"/>
      <c r="GXS81" s="54"/>
      <c r="GYA81" s="4525"/>
      <c r="GYB81" s="4527"/>
      <c r="GYE81" s="54"/>
      <c r="GYF81" s="54"/>
      <c r="GYG81" s="54"/>
      <c r="GYH81" s="54"/>
      <c r="GYK81" s="54"/>
      <c r="GYS81" s="4525"/>
      <c r="GYT81" s="4527"/>
      <c r="GYW81" s="54"/>
      <c r="GYX81" s="54"/>
      <c r="GYY81" s="54"/>
      <c r="GYZ81" s="54"/>
      <c r="GZC81" s="54"/>
      <c r="GZK81" s="4525"/>
      <c r="GZL81" s="4527"/>
      <c r="GZO81" s="54"/>
      <c r="GZP81" s="54"/>
      <c r="GZQ81" s="54"/>
      <c r="GZR81" s="54"/>
      <c r="GZU81" s="54"/>
      <c r="HAC81" s="4525"/>
      <c r="HAD81" s="4527"/>
      <c r="HAG81" s="54"/>
      <c r="HAH81" s="54"/>
      <c r="HAI81" s="54"/>
      <c r="HAJ81" s="54"/>
      <c r="HAM81" s="54"/>
      <c r="HAU81" s="4525"/>
      <c r="HAV81" s="4527"/>
      <c r="HAY81" s="54"/>
      <c r="HAZ81" s="54"/>
      <c r="HBA81" s="54"/>
      <c r="HBB81" s="54"/>
      <c r="HBE81" s="54"/>
      <c r="HBM81" s="4525"/>
      <c r="HBN81" s="4527"/>
      <c r="HBQ81" s="54"/>
      <c r="HBR81" s="54"/>
      <c r="HBS81" s="54"/>
      <c r="HBT81" s="54"/>
      <c r="HBW81" s="54"/>
      <c r="HCE81" s="4525"/>
      <c r="HCF81" s="4527"/>
      <c r="HCI81" s="54"/>
      <c r="HCJ81" s="54"/>
      <c r="HCK81" s="54"/>
      <c r="HCL81" s="54"/>
      <c r="HCO81" s="54"/>
      <c r="HCW81" s="4525"/>
      <c r="HCX81" s="4527"/>
      <c r="HDA81" s="54"/>
      <c r="HDB81" s="54"/>
      <c r="HDC81" s="54"/>
      <c r="HDD81" s="54"/>
      <c r="HDG81" s="54"/>
      <c r="HDO81" s="4525"/>
      <c r="HDP81" s="4527"/>
      <c r="HDS81" s="54"/>
      <c r="HDT81" s="54"/>
      <c r="HDU81" s="54"/>
      <c r="HDV81" s="54"/>
      <c r="HDY81" s="54"/>
      <c r="HEG81" s="4525"/>
      <c r="HEH81" s="4527"/>
      <c r="HEK81" s="54"/>
      <c r="HEL81" s="54"/>
      <c r="HEM81" s="54"/>
      <c r="HEN81" s="54"/>
      <c r="HEQ81" s="54"/>
      <c r="HEY81" s="4525"/>
      <c r="HEZ81" s="4527"/>
      <c r="HFC81" s="54"/>
      <c r="HFD81" s="54"/>
      <c r="HFE81" s="54"/>
      <c r="HFF81" s="54"/>
      <c r="HFI81" s="54"/>
      <c r="HFQ81" s="4525"/>
      <c r="HFR81" s="4527"/>
      <c r="HFU81" s="54"/>
      <c r="HFV81" s="54"/>
      <c r="HFW81" s="54"/>
      <c r="HFX81" s="54"/>
      <c r="HGA81" s="54"/>
      <c r="HGI81" s="4525"/>
      <c r="HGJ81" s="4527"/>
      <c r="HGM81" s="54"/>
      <c r="HGN81" s="54"/>
      <c r="HGO81" s="54"/>
      <c r="HGP81" s="54"/>
      <c r="HGS81" s="54"/>
      <c r="HHA81" s="4525"/>
      <c r="HHB81" s="4527"/>
      <c r="HHE81" s="54"/>
      <c r="HHF81" s="54"/>
      <c r="HHG81" s="54"/>
      <c r="HHH81" s="54"/>
      <c r="HHK81" s="54"/>
      <c r="HHS81" s="4525"/>
      <c r="HHT81" s="4527"/>
      <c r="HHW81" s="54"/>
      <c r="HHX81" s="54"/>
      <c r="HHY81" s="54"/>
      <c r="HHZ81" s="54"/>
      <c r="HIC81" s="54"/>
      <c r="HIK81" s="4525"/>
      <c r="HIL81" s="4527"/>
      <c r="HIO81" s="54"/>
      <c r="HIP81" s="54"/>
      <c r="HIQ81" s="54"/>
      <c r="HIR81" s="54"/>
      <c r="HIU81" s="54"/>
      <c r="HJC81" s="4525"/>
      <c r="HJD81" s="4527"/>
      <c r="HJG81" s="54"/>
      <c r="HJH81" s="54"/>
      <c r="HJI81" s="54"/>
      <c r="HJJ81" s="54"/>
      <c r="HJM81" s="54"/>
      <c r="HJU81" s="4525"/>
      <c r="HJV81" s="4527"/>
      <c r="HJY81" s="54"/>
      <c r="HJZ81" s="54"/>
      <c r="HKA81" s="54"/>
      <c r="HKB81" s="54"/>
      <c r="HKE81" s="54"/>
      <c r="HKM81" s="4525"/>
      <c r="HKN81" s="4527"/>
      <c r="HKQ81" s="54"/>
      <c r="HKR81" s="54"/>
      <c r="HKS81" s="54"/>
      <c r="HKT81" s="54"/>
      <c r="HKW81" s="54"/>
      <c r="HLE81" s="4525"/>
      <c r="HLF81" s="4527"/>
      <c r="HLI81" s="54"/>
      <c r="HLJ81" s="54"/>
      <c r="HLK81" s="54"/>
      <c r="HLL81" s="54"/>
      <c r="HLO81" s="54"/>
      <c r="HLW81" s="4525"/>
      <c r="HLX81" s="4527"/>
      <c r="HMA81" s="54"/>
      <c r="HMB81" s="54"/>
      <c r="HMC81" s="54"/>
      <c r="HMD81" s="54"/>
      <c r="HMG81" s="54"/>
      <c r="HMO81" s="4525"/>
      <c r="HMP81" s="4527"/>
      <c r="HMS81" s="54"/>
      <c r="HMT81" s="54"/>
      <c r="HMU81" s="54"/>
      <c r="HMV81" s="54"/>
      <c r="HMY81" s="54"/>
      <c r="HNG81" s="4525"/>
      <c r="HNH81" s="4527"/>
      <c r="HNK81" s="54"/>
      <c r="HNL81" s="54"/>
      <c r="HNM81" s="54"/>
      <c r="HNN81" s="54"/>
      <c r="HNQ81" s="54"/>
      <c r="HNY81" s="4525"/>
      <c r="HNZ81" s="4527"/>
      <c r="HOC81" s="54"/>
      <c r="HOD81" s="54"/>
      <c r="HOE81" s="54"/>
      <c r="HOF81" s="54"/>
      <c r="HOI81" s="54"/>
      <c r="HOQ81" s="4525"/>
      <c r="HOR81" s="4527"/>
      <c r="HOU81" s="54"/>
      <c r="HOV81" s="54"/>
      <c r="HOW81" s="54"/>
      <c r="HOX81" s="54"/>
      <c r="HPA81" s="54"/>
      <c r="HPI81" s="4525"/>
      <c r="HPJ81" s="4527"/>
      <c r="HPM81" s="54"/>
      <c r="HPN81" s="54"/>
      <c r="HPO81" s="54"/>
      <c r="HPP81" s="54"/>
      <c r="HPS81" s="54"/>
      <c r="HQA81" s="4525"/>
      <c r="HQB81" s="4527"/>
      <c r="HQE81" s="54"/>
      <c r="HQF81" s="54"/>
      <c r="HQG81" s="54"/>
      <c r="HQH81" s="54"/>
      <c r="HQK81" s="54"/>
      <c r="HQS81" s="4525"/>
      <c r="HQT81" s="4527"/>
      <c r="HQW81" s="54"/>
      <c r="HQX81" s="54"/>
      <c r="HQY81" s="54"/>
      <c r="HQZ81" s="54"/>
      <c r="HRC81" s="54"/>
      <c r="HRK81" s="4525"/>
      <c r="HRL81" s="4527"/>
      <c r="HRO81" s="54"/>
      <c r="HRP81" s="54"/>
      <c r="HRQ81" s="54"/>
      <c r="HRR81" s="54"/>
      <c r="HRU81" s="54"/>
      <c r="HSC81" s="4525"/>
      <c r="HSD81" s="4527"/>
      <c r="HSG81" s="54"/>
      <c r="HSH81" s="54"/>
      <c r="HSI81" s="54"/>
      <c r="HSJ81" s="54"/>
      <c r="HSM81" s="54"/>
      <c r="HSU81" s="4525"/>
      <c r="HSV81" s="4527"/>
      <c r="HSY81" s="54"/>
      <c r="HSZ81" s="54"/>
      <c r="HTA81" s="54"/>
      <c r="HTB81" s="54"/>
      <c r="HTE81" s="54"/>
      <c r="HTM81" s="4525"/>
      <c r="HTN81" s="4527"/>
      <c r="HTQ81" s="54"/>
      <c r="HTR81" s="54"/>
      <c r="HTS81" s="54"/>
      <c r="HTT81" s="54"/>
      <c r="HTW81" s="54"/>
      <c r="HUE81" s="4525"/>
      <c r="HUF81" s="4527"/>
      <c r="HUI81" s="54"/>
      <c r="HUJ81" s="54"/>
      <c r="HUK81" s="54"/>
      <c r="HUL81" s="54"/>
      <c r="HUO81" s="54"/>
      <c r="HUW81" s="4525"/>
      <c r="HUX81" s="4527"/>
      <c r="HVA81" s="54"/>
      <c r="HVB81" s="54"/>
      <c r="HVC81" s="54"/>
      <c r="HVD81" s="54"/>
      <c r="HVG81" s="54"/>
      <c r="HVO81" s="4525"/>
      <c r="HVP81" s="4527"/>
      <c r="HVS81" s="54"/>
      <c r="HVT81" s="54"/>
      <c r="HVU81" s="54"/>
      <c r="HVV81" s="54"/>
      <c r="HVY81" s="54"/>
      <c r="HWG81" s="4525"/>
      <c r="HWH81" s="4527"/>
      <c r="HWK81" s="54"/>
      <c r="HWL81" s="54"/>
      <c r="HWM81" s="54"/>
      <c r="HWN81" s="54"/>
      <c r="HWQ81" s="54"/>
      <c r="HWY81" s="4525"/>
      <c r="HWZ81" s="4527"/>
      <c r="HXC81" s="54"/>
      <c r="HXD81" s="54"/>
      <c r="HXE81" s="54"/>
      <c r="HXF81" s="54"/>
      <c r="HXI81" s="54"/>
      <c r="HXQ81" s="4525"/>
      <c r="HXR81" s="4527"/>
      <c r="HXU81" s="54"/>
      <c r="HXV81" s="54"/>
      <c r="HXW81" s="54"/>
      <c r="HXX81" s="54"/>
      <c r="HYA81" s="54"/>
      <c r="HYI81" s="4525"/>
      <c r="HYJ81" s="4527"/>
      <c r="HYM81" s="54"/>
      <c r="HYN81" s="54"/>
      <c r="HYO81" s="54"/>
      <c r="HYP81" s="54"/>
      <c r="HYS81" s="54"/>
      <c r="HZA81" s="4525"/>
      <c r="HZB81" s="4527"/>
      <c r="HZE81" s="54"/>
      <c r="HZF81" s="54"/>
      <c r="HZG81" s="54"/>
      <c r="HZH81" s="54"/>
      <c r="HZK81" s="54"/>
      <c r="HZS81" s="4525"/>
      <c r="HZT81" s="4527"/>
      <c r="HZW81" s="54"/>
      <c r="HZX81" s="54"/>
      <c r="HZY81" s="54"/>
      <c r="HZZ81" s="54"/>
      <c r="IAC81" s="54"/>
      <c r="IAK81" s="4525"/>
      <c r="IAL81" s="4527"/>
      <c r="IAO81" s="54"/>
      <c r="IAP81" s="54"/>
      <c r="IAQ81" s="54"/>
      <c r="IAR81" s="54"/>
      <c r="IAU81" s="54"/>
      <c r="IBC81" s="4525"/>
      <c r="IBD81" s="4527"/>
      <c r="IBG81" s="54"/>
      <c r="IBH81" s="54"/>
      <c r="IBI81" s="54"/>
      <c r="IBJ81" s="54"/>
      <c r="IBM81" s="54"/>
      <c r="IBU81" s="4525"/>
      <c r="IBV81" s="4527"/>
      <c r="IBY81" s="54"/>
      <c r="IBZ81" s="54"/>
      <c r="ICA81" s="54"/>
      <c r="ICB81" s="54"/>
      <c r="ICE81" s="54"/>
      <c r="ICM81" s="4525"/>
      <c r="ICN81" s="4527"/>
      <c r="ICQ81" s="54"/>
      <c r="ICR81" s="54"/>
      <c r="ICS81" s="54"/>
      <c r="ICT81" s="54"/>
      <c r="ICW81" s="54"/>
      <c r="IDE81" s="4525"/>
      <c r="IDF81" s="4527"/>
      <c r="IDI81" s="54"/>
      <c r="IDJ81" s="54"/>
      <c r="IDK81" s="54"/>
      <c r="IDL81" s="54"/>
      <c r="IDO81" s="54"/>
      <c r="IDW81" s="4525"/>
      <c r="IDX81" s="4527"/>
      <c r="IEA81" s="54"/>
      <c r="IEB81" s="54"/>
      <c r="IEC81" s="54"/>
      <c r="IED81" s="54"/>
      <c r="IEG81" s="54"/>
      <c r="IEO81" s="4525"/>
      <c r="IEP81" s="4527"/>
      <c r="IES81" s="54"/>
      <c r="IET81" s="54"/>
      <c r="IEU81" s="54"/>
      <c r="IEV81" s="54"/>
      <c r="IEY81" s="54"/>
      <c r="IFG81" s="4525"/>
      <c r="IFH81" s="4527"/>
      <c r="IFK81" s="54"/>
      <c r="IFL81" s="54"/>
      <c r="IFM81" s="54"/>
      <c r="IFN81" s="54"/>
      <c r="IFQ81" s="54"/>
      <c r="IFY81" s="4525"/>
      <c r="IFZ81" s="4527"/>
      <c r="IGC81" s="54"/>
      <c r="IGD81" s="54"/>
      <c r="IGE81" s="54"/>
      <c r="IGF81" s="54"/>
      <c r="IGI81" s="54"/>
      <c r="IGQ81" s="4525"/>
      <c r="IGR81" s="4527"/>
      <c r="IGU81" s="54"/>
      <c r="IGV81" s="54"/>
      <c r="IGW81" s="54"/>
      <c r="IGX81" s="54"/>
      <c r="IHA81" s="54"/>
      <c r="IHI81" s="4525"/>
      <c r="IHJ81" s="4527"/>
      <c r="IHM81" s="54"/>
      <c r="IHN81" s="54"/>
      <c r="IHO81" s="54"/>
      <c r="IHP81" s="54"/>
      <c r="IHS81" s="54"/>
      <c r="IIA81" s="4525"/>
      <c r="IIB81" s="4527"/>
      <c r="IIE81" s="54"/>
      <c r="IIF81" s="54"/>
      <c r="IIG81" s="54"/>
      <c r="IIH81" s="54"/>
      <c r="IIK81" s="54"/>
      <c r="IIS81" s="4525"/>
      <c r="IIT81" s="4527"/>
      <c r="IIW81" s="54"/>
      <c r="IIX81" s="54"/>
      <c r="IIY81" s="54"/>
      <c r="IIZ81" s="54"/>
      <c r="IJC81" s="54"/>
      <c r="IJK81" s="4525"/>
      <c r="IJL81" s="4527"/>
      <c r="IJO81" s="54"/>
      <c r="IJP81" s="54"/>
      <c r="IJQ81" s="54"/>
      <c r="IJR81" s="54"/>
      <c r="IJU81" s="54"/>
      <c r="IKC81" s="4525"/>
      <c r="IKD81" s="4527"/>
      <c r="IKG81" s="54"/>
      <c r="IKH81" s="54"/>
      <c r="IKI81" s="54"/>
      <c r="IKJ81" s="54"/>
      <c r="IKM81" s="54"/>
      <c r="IKU81" s="4525"/>
      <c r="IKV81" s="4527"/>
      <c r="IKY81" s="54"/>
      <c r="IKZ81" s="54"/>
      <c r="ILA81" s="54"/>
      <c r="ILB81" s="54"/>
      <c r="ILE81" s="54"/>
      <c r="ILM81" s="4525"/>
      <c r="ILN81" s="4527"/>
      <c r="ILQ81" s="54"/>
      <c r="ILR81" s="54"/>
      <c r="ILS81" s="54"/>
      <c r="ILT81" s="54"/>
      <c r="ILW81" s="54"/>
      <c r="IME81" s="4525"/>
      <c r="IMF81" s="4527"/>
      <c r="IMI81" s="54"/>
      <c r="IMJ81" s="54"/>
      <c r="IMK81" s="54"/>
      <c r="IML81" s="54"/>
      <c r="IMO81" s="54"/>
      <c r="IMW81" s="4525"/>
      <c r="IMX81" s="4527"/>
      <c r="INA81" s="54"/>
      <c r="INB81" s="54"/>
      <c r="INC81" s="54"/>
      <c r="IND81" s="54"/>
      <c r="ING81" s="54"/>
      <c r="INO81" s="4525"/>
      <c r="INP81" s="4527"/>
      <c r="INS81" s="54"/>
      <c r="INT81" s="54"/>
      <c r="INU81" s="54"/>
      <c r="INV81" s="54"/>
      <c r="INY81" s="54"/>
      <c r="IOG81" s="4525"/>
      <c r="IOH81" s="4527"/>
      <c r="IOK81" s="54"/>
      <c r="IOL81" s="54"/>
      <c r="IOM81" s="54"/>
      <c r="ION81" s="54"/>
      <c r="IOQ81" s="54"/>
      <c r="IOY81" s="4525"/>
      <c r="IOZ81" s="4527"/>
      <c r="IPC81" s="54"/>
      <c r="IPD81" s="54"/>
      <c r="IPE81" s="54"/>
      <c r="IPF81" s="54"/>
      <c r="IPI81" s="54"/>
      <c r="IPQ81" s="4525"/>
      <c r="IPR81" s="4527"/>
      <c r="IPU81" s="54"/>
      <c r="IPV81" s="54"/>
      <c r="IPW81" s="54"/>
      <c r="IPX81" s="54"/>
      <c r="IQA81" s="54"/>
      <c r="IQI81" s="4525"/>
      <c r="IQJ81" s="4527"/>
      <c r="IQM81" s="54"/>
      <c r="IQN81" s="54"/>
      <c r="IQO81" s="54"/>
      <c r="IQP81" s="54"/>
      <c r="IQS81" s="54"/>
      <c r="IRA81" s="4525"/>
      <c r="IRB81" s="4527"/>
      <c r="IRE81" s="54"/>
      <c r="IRF81" s="54"/>
      <c r="IRG81" s="54"/>
      <c r="IRH81" s="54"/>
      <c r="IRK81" s="54"/>
      <c r="IRS81" s="4525"/>
      <c r="IRT81" s="4527"/>
      <c r="IRW81" s="54"/>
      <c r="IRX81" s="54"/>
      <c r="IRY81" s="54"/>
      <c r="IRZ81" s="54"/>
      <c r="ISC81" s="54"/>
      <c r="ISK81" s="4525"/>
      <c r="ISL81" s="4527"/>
      <c r="ISO81" s="54"/>
      <c r="ISP81" s="54"/>
      <c r="ISQ81" s="54"/>
      <c r="ISR81" s="54"/>
      <c r="ISU81" s="54"/>
      <c r="ITC81" s="4525"/>
      <c r="ITD81" s="4527"/>
      <c r="ITG81" s="54"/>
      <c r="ITH81" s="54"/>
      <c r="ITI81" s="54"/>
      <c r="ITJ81" s="54"/>
      <c r="ITM81" s="54"/>
      <c r="ITU81" s="4525"/>
      <c r="ITV81" s="4527"/>
      <c r="ITY81" s="54"/>
      <c r="ITZ81" s="54"/>
      <c r="IUA81" s="54"/>
      <c r="IUB81" s="54"/>
      <c r="IUE81" s="54"/>
      <c r="IUM81" s="4525"/>
      <c r="IUN81" s="4527"/>
      <c r="IUQ81" s="54"/>
      <c r="IUR81" s="54"/>
      <c r="IUS81" s="54"/>
      <c r="IUT81" s="54"/>
      <c r="IUW81" s="54"/>
      <c r="IVE81" s="4525"/>
      <c r="IVF81" s="4527"/>
      <c r="IVI81" s="54"/>
      <c r="IVJ81" s="54"/>
      <c r="IVK81" s="54"/>
      <c r="IVL81" s="54"/>
      <c r="IVO81" s="54"/>
      <c r="IVW81" s="4525"/>
      <c r="IVX81" s="4527"/>
      <c r="IWA81" s="54"/>
      <c r="IWB81" s="54"/>
      <c r="IWC81" s="54"/>
      <c r="IWD81" s="54"/>
      <c r="IWG81" s="54"/>
      <c r="IWO81" s="4525"/>
      <c r="IWP81" s="4527"/>
      <c r="IWS81" s="54"/>
      <c r="IWT81" s="54"/>
      <c r="IWU81" s="54"/>
      <c r="IWV81" s="54"/>
      <c r="IWY81" s="54"/>
      <c r="IXG81" s="4525"/>
      <c r="IXH81" s="4527"/>
      <c r="IXK81" s="54"/>
      <c r="IXL81" s="54"/>
      <c r="IXM81" s="54"/>
      <c r="IXN81" s="54"/>
      <c r="IXQ81" s="54"/>
      <c r="IXY81" s="4525"/>
      <c r="IXZ81" s="4527"/>
      <c r="IYC81" s="54"/>
      <c r="IYD81" s="54"/>
      <c r="IYE81" s="54"/>
      <c r="IYF81" s="54"/>
      <c r="IYI81" s="54"/>
      <c r="IYQ81" s="4525"/>
      <c r="IYR81" s="4527"/>
      <c r="IYU81" s="54"/>
      <c r="IYV81" s="54"/>
      <c r="IYW81" s="54"/>
      <c r="IYX81" s="54"/>
      <c r="IZA81" s="54"/>
      <c r="IZI81" s="4525"/>
      <c r="IZJ81" s="4527"/>
      <c r="IZM81" s="54"/>
      <c r="IZN81" s="54"/>
      <c r="IZO81" s="54"/>
      <c r="IZP81" s="54"/>
      <c r="IZS81" s="54"/>
      <c r="JAA81" s="4525"/>
      <c r="JAB81" s="4527"/>
      <c r="JAE81" s="54"/>
      <c r="JAF81" s="54"/>
      <c r="JAG81" s="54"/>
      <c r="JAH81" s="54"/>
      <c r="JAK81" s="54"/>
      <c r="JAS81" s="4525"/>
      <c r="JAT81" s="4527"/>
      <c r="JAW81" s="54"/>
      <c r="JAX81" s="54"/>
      <c r="JAY81" s="54"/>
      <c r="JAZ81" s="54"/>
      <c r="JBC81" s="54"/>
      <c r="JBK81" s="4525"/>
      <c r="JBL81" s="4527"/>
      <c r="JBO81" s="54"/>
      <c r="JBP81" s="54"/>
      <c r="JBQ81" s="54"/>
      <c r="JBR81" s="54"/>
      <c r="JBU81" s="54"/>
      <c r="JCC81" s="4525"/>
      <c r="JCD81" s="4527"/>
      <c r="JCG81" s="54"/>
      <c r="JCH81" s="54"/>
      <c r="JCI81" s="54"/>
      <c r="JCJ81" s="54"/>
      <c r="JCM81" s="54"/>
      <c r="JCU81" s="4525"/>
      <c r="JCV81" s="4527"/>
      <c r="JCY81" s="54"/>
      <c r="JCZ81" s="54"/>
      <c r="JDA81" s="54"/>
      <c r="JDB81" s="54"/>
      <c r="JDE81" s="54"/>
      <c r="JDM81" s="4525"/>
      <c r="JDN81" s="4527"/>
      <c r="JDQ81" s="54"/>
      <c r="JDR81" s="54"/>
      <c r="JDS81" s="54"/>
      <c r="JDT81" s="54"/>
      <c r="JDW81" s="54"/>
      <c r="JEE81" s="4525"/>
      <c r="JEF81" s="4527"/>
      <c r="JEI81" s="54"/>
      <c r="JEJ81" s="54"/>
      <c r="JEK81" s="54"/>
      <c r="JEL81" s="54"/>
      <c r="JEO81" s="54"/>
      <c r="JEW81" s="4525"/>
      <c r="JEX81" s="4527"/>
      <c r="JFA81" s="54"/>
      <c r="JFB81" s="54"/>
      <c r="JFC81" s="54"/>
      <c r="JFD81" s="54"/>
      <c r="JFG81" s="54"/>
      <c r="JFO81" s="4525"/>
      <c r="JFP81" s="4527"/>
      <c r="JFS81" s="54"/>
      <c r="JFT81" s="54"/>
      <c r="JFU81" s="54"/>
      <c r="JFV81" s="54"/>
      <c r="JFY81" s="54"/>
      <c r="JGG81" s="4525"/>
      <c r="JGH81" s="4527"/>
      <c r="JGK81" s="54"/>
      <c r="JGL81" s="54"/>
      <c r="JGM81" s="54"/>
      <c r="JGN81" s="54"/>
      <c r="JGQ81" s="54"/>
      <c r="JGY81" s="4525"/>
      <c r="JGZ81" s="4527"/>
      <c r="JHC81" s="54"/>
      <c r="JHD81" s="54"/>
      <c r="JHE81" s="54"/>
      <c r="JHF81" s="54"/>
      <c r="JHI81" s="54"/>
      <c r="JHQ81" s="4525"/>
      <c r="JHR81" s="4527"/>
      <c r="JHU81" s="54"/>
      <c r="JHV81" s="54"/>
      <c r="JHW81" s="54"/>
      <c r="JHX81" s="54"/>
      <c r="JIA81" s="54"/>
      <c r="JII81" s="4525"/>
      <c r="JIJ81" s="4527"/>
      <c r="JIM81" s="54"/>
      <c r="JIN81" s="54"/>
      <c r="JIO81" s="54"/>
      <c r="JIP81" s="54"/>
      <c r="JIS81" s="54"/>
      <c r="JJA81" s="4525"/>
      <c r="JJB81" s="4527"/>
      <c r="JJE81" s="54"/>
      <c r="JJF81" s="54"/>
      <c r="JJG81" s="54"/>
      <c r="JJH81" s="54"/>
      <c r="JJK81" s="54"/>
      <c r="JJS81" s="4525"/>
      <c r="JJT81" s="4527"/>
      <c r="JJW81" s="54"/>
      <c r="JJX81" s="54"/>
      <c r="JJY81" s="54"/>
      <c r="JJZ81" s="54"/>
      <c r="JKC81" s="54"/>
      <c r="JKK81" s="4525"/>
      <c r="JKL81" s="4527"/>
      <c r="JKO81" s="54"/>
      <c r="JKP81" s="54"/>
      <c r="JKQ81" s="54"/>
      <c r="JKR81" s="54"/>
      <c r="JKU81" s="54"/>
      <c r="JLC81" s="4525"/>
      <c r="JLD81" s="4527"/>
      <c r="JLG81" s="54"/>
      <c r="JLH81" s="54"/>
      <c r="JLI81" s="54"/>
      <c r="JLJ81" s="54"/>
      <c r="JLM81" s="54"/>
      <c r="JLU81" s="4525"/>
      <c r="JLV81" s="4527"/>
      <c r="JLY81" s="54"/>
      <c r="JLZ81" s="54"/>
      <c r="JMA81" s="54"/>
      <c r="JMB81" s="54"/>
      <c r="JME81" s="54"/>
      <c r="JMM81" s="4525"/>
      <c r="JMN81" s="4527"/>
      <c r="JMQ81" s="54"/>
      <c r="JMR81" s="54"/>
      <c r="JMS81" s="54"/>
      <c r="JMT81" s="54"/>
      <c r="JMW81" s="54"/>
      <c r="JNE81" s="4525"/>
      <c r="JNF81" s="4527"/>
      <c r="JNI81" s="54"/>
      <c r="JNJ81" s="54"/>
      <c r="JNK81" s="54"/>
      <c r="JNL81" s="54"/>
      <c r="JNO81" s="54"/>
      <c r="JNW81" s="4525"/>
      <c r="JNX81" s="4527"/>
      <c r="JOA81" s="54"/>
      <c r="JOB81" s="54"/>
      <c r="JOC81" s="54"/>
      <c r="JOD81" s="54"/>
      <c r="JOG81" s="54"/>
      <c r="JOO81" s="4525"/>
      <c r="JOP81" s="4527"/>
      <c r="JOS81" s="54"/>
      <c r="JOT81" s="54"/>
      <c r="JOU81" s="54"/>
      <c r="JOV81" s="54"/>
      <c r="JOY81" s="54"/>
      <c r="JPG81" s="4525"/>
      <c r="JPH81" s="4527"/>
      <c r="JPK81" s="54"/>
      <c r="JPL81" s="54"/>
      <c r="JPM81" s="54"/>
      <c r="JPN81" s="54"/>
      <c r="JPQ81" s="54"/>
      <c r="JPY81" s="4525"/>
      <c r="JPZ81" s="4527"/>
      <c r="JQC81" s="54"/>
      <c r="JQD81" s="54"/>
      <c r="JQE81" s="54"/>
      <c r="JQF81" s="54"/>
      <c r="JQI81" s="54"/>
      <c r="JQQ81" s="4525"/>
      <c r="JQR81" s="4527"/>
      <c r="JQU81" s="54"/>
      <c r="JQV81" s="54"/>
      <c r="JQW81" s="54"/>
      <c r="JQX81" s="54"/>
      <c r="JRA81" s="54"/>
      <c r="JRI81" s="4525"/>
      <c r="JRJ81" s="4527"/>
      <c r="JRM81" s="54"/>
      <c r="JRN81" s="54"/>
      <c r="JRO81" s="54"/>
      <c r="JRP81" s="54"/>
      <c r="JRS81" s="54"/>
      <c r="JSA81" s="4525"/>
      <c r="JSB81" s="4527"/>
      <c r="JSE81" s="54"/>
      <c r="JSF81" s="54"/>
      <c r="JSG81" s="54"/>
      <c r="JSH81" s="54"/>
      <c r="JSK81" s="54"/>
      <c r="JSS81" s="4525"/>
      <c r="JST81" s="4527"/>
      <c r="JSW81" s="54"/>
      <c r="JSX81" s="54"/>
      <c r="JSY81" s="54"/>
      <c r="JSZ81" s="54"/>
      <c r="JTC81" s="54"/>
      <c r="JTK81" s="4525"/>
      <c r="JTL81" s="4527"/>
      <c r="JTO81" s="54"/>
      <c r="JTP81" s="54"/>
      <c r="JTQ81" s="54"/>
      <c r="JTR81" s="54"/>
      <c r="JTU81" s="54"/>
      <c r="JUC81" s="4525"/>
      <c r="JUD81" s="4527"/>
      <c r="JUG81" s="54"/>
      <c r="JUH81" s="54"/>
      <c r="JUI81" s="54"/>
      <c r="JUJ81" s="54"/>
      <c r="JUM81" s="54"/>
      <c r="JUU81" s="4525"/>
      <c r="JUV81" s="4527"/>
      <c r="JUY81" s="54"/>
      <c r="JUZ81" s="54"/>
      <c r="JVA81" s="54"/>
      <c r="JVB81" s="54"/>
      <c r="JVE81" s="54"/>
      <c r="JVM81" s="4525"/>
      <c r="JVN81" s="4527"/>
      <c r="JVQ81" s="54"/>
      <c r="JVR81" s="54"/>
      <c r="JVS81" s="54"/>
      <c r="JVT81" s="54"/>
      <c r="JVW81" s="54"/>
      <c r="JWE81" s="4525"/>
      <c r="JWF81" s="4527"/>
      <c r="JWI81" s="54"/>
      <c r="JWJ81" s="54"/>
      <c r="JWK81" s="54"/>
      <c r="JWL81" s="54"/>
      <c r="JWO81" s="54"/>
      <c r="JWW81" s="4525"/>
      <c r="JWX81" s="4527"/>
      <c r="JXA81" s="54"/>
      <c r="JXB81" s="54"/>
      <c r="JXC81" s="54"/>
      <c r="JXD81" s="54"/>
      <c r="JXG81" s="54"/>
      <c r="JXO81" s="4525"/>
      <c r="JXP81" s="4527"/>
      <c r="JXS81" s="54"/>
      <c r="JXT81" s="54"/>
      <c r="JXU81" s="54"/>
      <c r="JXV81" s="54"/>
      <c r="JXY81" s="54"/>
      <c r="JYG81" s="4525"/>
      <c r="JYH81" s="4527"/>
      <c r="JYK81" s="54"/>
      <c r="JYL81" s="54"/>
      <c r="JYM81" s="54"/>
      <c r="JYN81" s="54"/>
      <c r="JYQ81" s="54"/>
      <c r="JYY81" s="4525"/>
      <c r="JYZ81" s="4527"/>
      <c r="JZC81" s="54"/>
      <c r="JZD81" s="54"/>
      <c r="JZE81" s="54"/>
      <c r="JZF81" s="54"/>
      <c r="JZI81" s="54"/>
      <c r="JZQ81" s="4525"/>
      <c r="JZR81" s="4527"/>
      <c r="JZU81" s="54"/>
      <c r="JZV81" s="54"/>
      <c r="JZW81" s="54"/>
      <c r="JZX81" s="54"/>
      <c r="KAA81" s="54"/>
      <c r="KAI81" s="4525"/>
      <c r="KAJ81" s="4527"/>
      <c r="KAM81" s="54"/>
      <c r="KAN81" s="54"/>
      <c r="KAO81" s="54"/>
      <c r="KAP81" s="54"/>
      <c r="KAS81" s="54"/>
      <c r="KBA81" s="4525"/>
      <c r="KBB81" s="4527"/>
      <c r="KBE81" s="54"/>
      <c r="KBF81" s="54"/>
      <c r="KBG81" s="54"/>
      <c r="KBH81" s="54"/>
      <c r="KBK81" s="54"/>
      <c r="KBS81" s="4525"/>
      <c r="KBT81" s="4527"/>
      <c r="KBW81" s="54"/>
      <c r="KBX81" s="54"/>
      <c r="KBY81" s="54"/>
      <c r="KBZ81" s="54"/>
      <c r="KCC81" s="54"/>
      <c r="KCK81" s="4525"/>
      <c r="KCL81" s="4527"/>
      <c r="KCO81" s="54"/>
      <c r="KCP81" s="54"/>
      <c r="KCQ81" s="54"/>
      <c r="KCR81" s="54"/>
      <c r="KCU81" s="54"/>
      <c r="KDC81" s="4525"/>
      <c r="KDD81" s="4527"/>
      <c r="KDG81" s="54"/>
      <c r="KDH81" s="54"/>
      <c r="KDI81" s="54"/>
      <c r="KDJ81" s="54"/>
      <c r="KDM81" s="54"/>
      <c r="KDU81" s="4525"/>
      <c r="KDV81" s="4527"/>
      <c r="KDY81" s="54"/>
      <c r="KDZ81" s="54"/>
      <c r="KEA81" s="54"/>
      <c r="KEB81" s="54"/>
      <c r="KEE81" s="54"/>
      <c r="KEM81" s="4525"/>
      <c r="KEN81" s="4527"/>
      <c r="KEQ81" s="54"/>
      <c r="KER81" s="54"/>
      <c r="KES81" s="54"/>
      <c r="KET81" s="54"/>
      <c r="KEW81" s="54"/>
      <c r="KFE81" s="4525"/>
      <c r="KFF81" s="4527"/>
      <c r="KFI81" s="54"/>
      <c r="KFJ81" s="54"/>
      <c r="KFK81" s="54"/>
      <c r="KFL81" s="54"/>
      <c r="KFO81" s="54"/>
      <c r="KFW81" s="4525"/>
      <c r="KFX81" s="4527"/>
      <c r="KGA81" s="54"/>
      <c r="KGB81" s="54"/>
      <c r="KGC81" s="54"/>
      <c r="KGD81" s="54"/>
      <c r="KGG81" s="54"/>
      <c r="KGO81" s="4525"/>
      <c r="KGP81" s="4527"/>
      <c r="KGS81" s="54"/>
      <c r="KGT81" s="54"/>
      <c r="KGU81" s="54"/>
      <c r="KGV81" s="54"/>
      <c r="KGY81" s="54"/>
      <c r="KHG81" s="4525"/>
      <c r="KHH81" s="4527"/>
      <c r="KHK81" s="54"/>
      <c r="KHL81" s="54"/>
      <c r="KHM81" s="54"/>
      <c r="KHN81" s="54"/>
      <c r="KHQ81" s="54"/>
      <c r="KHY81" s="4525"/>
      <c r="KHZ81" s="4527"/>
      <c r="KIC81" s="54"/>
      <c r="KID81" s="54"/>
      <c r="KIE81" s="54"/>
      <c r="KIF81" s="54"/>
      <c r="KII81" s="54"/>
      <c r="KIQ81" s="4525"/>
      <c r="KIR81" s="4527"/>
      <c r="KIU81" s="54"/>
      <c r="KIV81" s="54"/>
      <c r="KIW81" s="54"/>
      <c r="KIX81" s="54"/>
      <c r="KJA81" s="54"/>
      <c r="KJI81" s="4525"/>
      <c r="KJJ81" s="4527"/>
      <c r="KJM81" s="54"/>
      <c r="KJN81" s="54"/>
      <c r="KJO81" s="54"/>
      <c r="KJP81" s="54"/>
      <c r="KJS81" s="54"/>
      <c r="KKA81" s="4525"/>
      <c r="KKB81" s="4527"/>
      <c r="KKE81" s="54"/>
      <c r="KKF81" s="54"/>
      <c r="KKG81" s="54"/>
      <c r="KKH81" s="54"/>
      <c r="KKK81" s="54"/>
      <c r="KKS81" s="4525"/>
      <c r="KKT81" s="4527"/>
      <c r="KKW81" s="54"/>
      <c r="KKX81" s="54"/>
      <c r="KKY81" s="54"/>
      <c r="KKZ81" s="54"/>
      <c r="KLC81" s="54"/>
      <c r="KLK81" s="4525"/>
      <c r="KLL81" s="4527"/>
      <c r="KLO81" s="54"/>
      <c r="KLP81" s="54"/>
      <c r="KLQ81" s="54"/>
      <c r="KLR81" s="54"/>
      <c r="KLU81" s="54"/>
      <c r="KMC81" s="4525"/>
      <c r="KMD81" s="4527"/>
      <c r="KMG81" s="54"/>
      <c r="KMH81" s="54"/>
      <c r="KMI81" s="54"/>
      <c r="KMJ81" s="54"/>
      <c r="KMM81" s="54"/>
      <c r="KMU81" s="4525"/>
      <c r="KMV81" s="4527"/>
      <c r="KMY81" s="54"/>
      <c r="KMZ81" s="54"/>
      <c r="KNA81" s="54"/>
      <c r="KNB81" s="54"/>
      <c r="KNE81" s="54"/>
      <c r="KNM81" s="4525"/>
      <c r="KNN81" s="4527"/>
      <c r="KNQ81" s="54"/>
      <c r="KNR81" s="54"/>
      <c r="KNS81" s="54"/>
      <c r="KNT81" s="54"/>
      <c r="KNW81" s="54"/>
      <c r="KOE81" s="4525"/>
      <c r="KOF81" s="4527"/>
      <c r="KOI81" s="54"/>
      <c r="KOJ81" s="54"/>
      <c r="KOK81" s="54"/>
      <c r="KOL81" s="54"/>
      <c r="KOO81" s="54"/>
      <c r="KOW81" s="4525"/>
      <c r="KOX81" s="4527"/>
      <c r="KPA81" s="54"/>
      <c r="KPB81" s="54"/>
      <c r="KPC81" s="54"/>
      <c r="KPD81" s="54"/>
      <c r="KPG81" s="54"/>
      <c r="KPO81" s="4525"/>
      <c r="KPP81" s="4527"/>
      <c r="KPS81" s="54"/>
      <c r="KPT81" s="54"/>
      <c r="KPU81" s="54"/>
      <c r="KPV81" s="54"/>
      <c r="KPY81" s="54"/>
      <c r="KQG81" s="4525"/>
      <c r="KQH81" s="4527"/>
      <c r="KQK81" s="54"/>
      <c r="KQL81" s="54"/>
      <c r="KQM81" s="54"/>
      <c r="KQN81" s="54"/>
      <c r="KQQ81" s="54"/>
      <c r="KQY81" s="4525"/>
      <c r="KQZ81" s="4527"/>
      <c r="KRC81" s="54"/>
      <c r="KRD81" s="54"/>
      <c r="KRE81" s="54"/>
      <c r="KRF81" s="54"/>
      <c r="KRI81" s="54"/>
      <c r="KRQ81" s="4525"/>
      <c r="KRR81" s="4527"/>
      <c r="KRU81" s="54"/>
      <c r="KRV81" s="54"/>
      <c r="KRW81" s="54"/>
      <c r="KRX81" s="54"/>
      <c r="KSA81" s="54"/>
      <c r="KSI81" s="4525"/>
      <c r="KSJ81" s="4527"/>
      <c r="KSM81" s="54"/>
      <c r="KSN81" s="54"/>
      <c r="KSO81" s="54"/>
      <c r="KSP81" s="54"/>
      <c r="KSS81" s="54"/>
      <c r="KTA81" s="4525"/>
      <c r="KTB81" s="4527"/>
      <c r="KTE81" s="54"/>
      <c r="KTF81" s="54"/>
      <c r="KTG81" s="54"/>
      <c r="KTH81" s="54"/>
      <c r="KTK81" s="54"/>
      <c r="KTS81" s="4525"/>
      <c r="KTT81" s="4527"/>
      <c r="KTW81" s="54"/>
      <c r="KTX81" s="54"/>
      <c r="KTY81" s="54"/>
      <c r="KTZ81" s="54"/>
      <c r="KUC81" s="54"/>
      <c r="KUK81" s="4525"/>
      <c r="KUL81" s="4527"/>
      <c r="KUO81" s="54"/>
      <c r="KUP81" s="54"/>
      <c r="KUQ81" s="54"/>
      <c r="KUR81" s="54"/>
      <c r="KUU81" s="54"/>
      <c r="KVC81" s="4525"/>
      <c r="KVD81" s="4527"/>
      <c r="KVG81" s="54"/>
      <c r="KVH81" s="54"/>
      <c r="KVI81" s="54"/>
      <c r="KVJ81" s="54"/>
      <c r="KVM81" s="54"/>
      <c r="KVU81" s="4525"/>
      <c r="KVV81" s="4527"/>
      <c r="KVY81" s="54"/>
      <c r="KVZ81" s="54"/>
      <c r="KWA81" s="54"/>
      <c r="KWB81" s="54"/>
      <c r="KWE81" s="54"/>
      <c r="KWM81" s="4525"/>
      <c r="KWN81" s="4527"/>
      <c r="KWQ81" s="54"/>
      <c r="KWR81" s="54"/>
      <c r="KWS81" s="54"/>
      <c r="KWT81" s="54"/>
      <c r="KWW81" s="54"/>
      <c r="KXE81" s="4525"/>
      <c r="KXF81" s="4527"/>
      <c r="KXI81" s="54"/>
      <c r="KXJ81" s="54"/>
      <c r="KXK81" s="54"/>
      <c r="KXL81" s="54"/>
      <c r="KXO81" s="54"/>
      <c r="KXW81" s="4525"/>
      <c r="KXX81" s="4527"/>
      <c r="KYA81" s="54"/>
      <c r="KYB81" s="54"/>
      <c r="KYC81" s="54"/>
      <c r="KYD81" s="54"/>
      <c r="KYG81" s="54"/>
      <c r="KYO81" s="4525"/>
      <c r="KYP81" s="4527"/>
      <c r="KYS81" s="54"/>
      <c r="KYT81" s="54"/>
      <c r="KYU81" s="54"/>
      <c r="KYV81" s="54"/>
      <c r="KYY81" s="54"/>
      <c r="KZG81" s="4525"/>
      <c r="KZH81" s="4527"/>
      <c r="KZK81" s="54"/>
      <c r="KZL81" s="54"/>
      <c r="KZM81" s="54"/>
      <c r="KZN81" s="54"/>
      <c r="KZQ81" s="54"/>
      <c r="KZY81" s="4525"/>
      <c r="KZZ81" s="4527"/>
      <c r="LAC81" s="54"/>
      <c r="LAD81" s="54"/>
      <c r="LAE81" s="54"/>
      <c r="LAF81" s="54"/>
      <c r="LAI81" s="54"/>
      <c r="LAQ81" s="4525"/>
      <c r="LAR81" s="4527"/>
      <c r="LAU81" s="54"/>
      <c r="LAV81" s="54"/>
      <c r="LAW81" s="54"/>
      <c r="LAX81" s="54"/>
      <c r="LBA81" s="54"/>
      <c r="LBI81" s="4525"/>
      <c r="LBJ81" s="4527"/>
      <c r="LBM81" s="54"/>
      <c r="LBN81" s="54"/>
      <c r="LBO81" s="54"/>
      <c r="LBP81" s="54"/>
      <c r="LBS81" s="54"/>
      <c r="LCA81" s="4525"/>
      <c r="LCB81" s="4527"/>
      <c r="LCE81" s="54"/>
      <c r="LCF81" s="54"/>
      <c r="LCG81" s="54"/>
      <c r="LCH81" s="54"/>
      <c r="LCK81" s="54"/>
      <c r="LCS81" s="4525"/>
      <c r="LCT81" s="4527"/>
      <c r="LCW81" s="54"/>
      <c r="LCX81" s="54"/>
      <c r="LCY81" s="54"/>
      <c r="LCZ81" s="54"/>
      <c r="LDC81" s="54"/>
      <c r="LDK81" s="4525"/>
      <c r="LDL81" s="4527"/>
      <c r="LDO81" s="54"/>
      <c r="LDP81" s="54"/>
      <c r="LDQ81" s="54"/>
      <c r="LDR81" s="54"/>
      <c r="LDU81" s="54"/>
      <c r="LEC81" s="4525"/>
      <c r="LED81" s="4527"/>
      <c r="LEG81" s="54"/>
      <c r="LEH81" s="54"/>
      <c r="LEI81" s="54"/>
      <c r="LEJ81" s="54"/>
      <c r="LEM81" s="54"/>
      <c r="LEU81" s="4525"/>
      <c r="LEV81" s="4527"/>
      <c r="LEY81" s="54"/>
      <c r="LEZ81" s="54"/>
      <c r="LFA81" s="54"/>
      <c r="LFB81" s="54"/>
      <c r="LFE81" s="54"/>
      <c r="LFM81" s="4525"/>
      <c r="LFN81" s="4527"/>
      <c r="LFQ81" s="54"/>
      <c r="LFR81" s="54"/>
      <c r="LFS81" s="54"/>
      <c r="LFT81" s="54"/>
      <c r="LFW81" s="54"/>
      <c r="LGE81" s="4525"/>
      <c r="LGF81" s="4527"/>
      <c r="LGI81" s="54"/>
      <c r="LGJ81" s="54"/>
      <c r="LGK81" s="54"/>
      <c r="LGL81" s="54"/>
      <c r="LGO81" s="54"/>
      <c r="LGW81" s="4525"/>
      <c r="LGX81" s="4527"/>
      <c r="LHA81" s="54"/>
      <c r="LHB81" s="54"/>
      <c r="LHC81" s="54"/>
      <c r="LHD81" s="54"/>
      <c r="LHG81" s="54"/>
      <c r="LHO81" s="4525"/>
      <c r="LHP81" s="4527"/>
      <c r="LHS81" s="54"/>
      <c r="LHT81" s="54"/>
      <c r="LHU81" s="54"/>
      <c r="LHV81" s="54"/>
      <c r="LHY81" s="54"/>
      <c r="LIG81" s="4525"/>
      <c r="LIH81" s="4527"/>
      <c r="LIK81" s="54"/>
      <c r="LIL81" s="54"/>
      <c r="LIM81" s="54"/>
      <c r="LIN81" s="54"/>
      <c r="LIQ81" s="54"/>
      <c r="LIY81" s="4525"/>
      <c r="LIZ81" s="4527"/>
      <c r="LJC81" s="54"/>
      <c r="LJD81" s="54"/>
      <c r="LJE81" s="54"/>
      <c r="LJF81" s="54"/>
      <c r="LJI81" s="54"/>
      <c r="LJQ81" s="4525"/>
      <c r="LJR81" s="4527"/>
      <c r="LJU81" s="54"/>
      <c r="LJV81" s="54"/>
      <c r="LJW81" s="54"/>
      <c r="LJX81" s="54"/>
      <c r="LKA81" s="54"/>
      <c r="LKI81" s="4525"/>
      <c r="LKJ81" s="4527"/>
      <c r="LKM81" s="54"/>
      <c r="LKN81" s="54"/>
      <c r="LKO81" s="54"/>
      <c r="LKP81" s="54"/>
      <c r="LKS81" s="54"/>
      <c r="LLA81" s="4525"/>
      <c r="LLB81" s="4527"/>
      <c r="LLE81" s="54"/>
      <c r="LLF81" s="54"/>
      <c r="LLG81" s="54"/>
      <c r="LLH81" s="54"/>
      <c r="LLK81" s="54"/>
      <c r="LLS81" s="4525"/>
      <c r="LLT81" s="4527"/>
      <c r="LLW81" s="54"/>
      <c r="LLX81" s="54"/>
      <c r="LLY81" s="54"/>
      <c r="LLZ81" s="54"/>
      <c r="LMC81" s="54"/>
      <c r="LMK81" s="4525"/>
      <c r="LML81" s="4527"/>
      <c r="LMO81" s="54"/>
      <c r="LMP81" s="54"/>
      <c r="LMQ81" s="54"/>
      <c r="LMR81" s="54"/>
      <c r="LMU81" s="54"/>
      <c r="LNC81" s="4525"/>
      <c r="LND81" s="4527"/>
      <c r="LNG81" s="54"/>
      <c r="LNH81" s="54"/>
      <c r="LNI81" s="54"/>
      <c r="LNJ81" s="54"/>
      <c r="LNM81" s="54"/>
      <c r="LNU81" s="4525"/>
      <c r="LNV81" s="4527"/>
      <c r="LNY81" s="54"/>
      <c r="LNZ81" s="54"/>
      <c r="LOA81" s="54"/>
      <c r="LOB81" s="54"/>
      <c r="LOE81" s="54"/>
      <c r="LOM81" s="4525"/>
      <c r="LON81" s="4527"/>
      <c r="LOQ81" s="54"/>
      <c r="LOR81" s="54"/>
      <c r="LOS81" s="54"/>
      <c r="LOT81" s="54"/>
      <c r="LOW81" s="54"/>
      <c r="LPE81" s="4525"/>
      <c r="LPF81" s="4527"/>
      <c r="LPI81" s="54"/>
      <c r="LPJ81" s="54"/>
      <c r="LPK81" s="54"/>
      <c r="LPL81" s="54"/>
      <c r="LPO81" s="54"/>
      <c r="LPW81" s="4525"/>
      <c r="LPX81" s="4527"/>
      <c r="LQA81" s="54"/>
      <c r="LQB81" s="54"/>
      <c r="LQC81" s="54"/>
      <c r="LQD81" s="54"/>
      <c r="LQG81" s="54"/>
      <c r="LQO81" s="4525"/>
      <c r="LQP81" s="4527"/>
      <c r="LQS81" s="54"/>
      <c r="LQT81" s="54"/>
      <c r="LQU81" s="54"/>
      <c r="LQV81" s="54"/>
      <c r="LQY81" s="54"/>
      <c r="LRG81" s="4525"/>
      <c r="LRH81" s="4527"/>
      <c r="LRK81" s="54"/>
      <c r="LRL81" s="54"/>
      <c r="LRM81" s="54"/>
      <c r="LRN81" s="54"/>
      <c r="LRQ81" s="54"/>
      <c r="LRY81" s="4525"/>
      <c r="LRZ81" s="4527"/>
      <c r="LSC81" s="54"/>
      <c r="LSD81" s="54"/>
      <c r="LSE81" s="54"/>
      <c r="LSF81" s="54"/>
      <c r="LSI81" s="54"/>
      <c r="LSQ81" s="4525"/>
      <c r="LSR81" s="4527"/>
      <c r="LSU81" s="54"/>
      <c r="LSV81" s="54"/>
      <c r="LSW81" s="54"/>
      <c r="LSX81" s="54"/>
      <c r="LTA81" s="54"/>
      <c r="LTI81" s="4525"/>
      <c r="LTJ81" s="4527"/>
      <c r="LTM81" s="54"/>
      <c r="LTN81" s="54"/>
      <c r="LTO81" s="54"/>
      <c r="LTP81" s="54"/>
      <c r="LTS81" s="54"/>
      <c r="LUA81" s="4525"/>
      <c r="LUB81" s="4527"/>
      <c r="LUE81" s="54"/>
      <c r="LUF81" s="54"/>
      <c r="LUG81" s="54"/>
      <c r="LUH81" s="54"/>
      <c r="LUK81" s="54"/>
      <c r="LUS81" s="4525"/>
      <c r="LUT81" s="4527"/>
      <c r="LUW81" s="54"/>
      <c r="LUX81" s="54"/>
      <c r="LUY81" s="54"/>
      <c r="LUZ81" s="54"/>
      <c r="LVC81" s="54"/>
      <c r="LVK81" s="4525"/>
      <c r="LVL81" s="4527"/>
      <c r="LVO81" s="54"/>
      <c r="LVP81" s="54"/>
      <c r="LVQ81" s="54"/>
      <c r="LVR81" s="54"/>
      <c r="LVU81" s="54"/>
      <c r="LWC81" s="4525"/>
      <c r="LWD81" s="4527"/>
      <c r="LWG81" s="54"/>
      <c r="LWH81" s="54"/>
      <c r="LWI81" s="54"/>
      <c r="LWJ81" s="54"/>
      <c r="LWM81" s="54"/>
      <c r="LWU81" s="4525"/>
      <c r="LWV81" s="4527"/>
      <c r="LWY81" s="54"/>
      <c r="LWZ81" s="54"/>
      <c r="LXA81" s="54"/>
      <c r="LXB81" s="54"/>
      <c r="LXE81" s="54"/>
      <c r="LXM81" s="4525"/>
      <c r="LXN81" s="4527"/>
      <c r="LXQ81" s="54"/>
      <c r="LXR81" s="54"/>
      <c r="LXS81" s="54"/>
      <c r="LXT81" s="54"/>
      <c r="LXW81" s="54"/>
      <c r="LYE81" s="4525"/>
      <c r="LYF81" s="4527"/>
      <c r="LYI81" s="54"/>
      <c r="LYJ81" s="54"/>
      <c r="LYK81" s="54"/>
      <c r="LYL81" s="54"/>
      <c r="LYO81" s="54"/>
      <c r="LYW81" s="4525"/>
      <c r="LYX81" s="4527"/>
      <c r="LZA81" s="54"/>
      <c r="LZB81" s="54"/>
      <c r="LZC81" s="54"/>
      <c r="LZD81" s="54"/>
      <c r="LZG81" s="54"/>
      <c r="LZO81" s="4525"/>
      <c r="LZP81" s="4527"/>
      <c r="LZS81" s="54"/>
      <c r="LZT81" s="54"/>
      <c r="LZU81" s="54"/>
      <c r="LZV81" s="54"/>
      <c r="LZY81" s="54"/>
      <c r="MAG81" s="4525"/>
      <c r="MAH81" s="4527"/>
      <c r="MAK81" s="54"/>
      <c r="MAL81" s="54"/>
      <c r="MAM81" s="54"/>
      <c r="MAN81" s="54"/>
      <c r="MAQ81" s="54"/>
      <c r="MAY81" s="4525"/>
      <c r="MAZ81" s="4527"/>
      <c r="MBC81" s="54"/>
      <c r="MBD81" s="54"/>
      <c r="MBE81" s="54"/>
      <c r="MBF81" s="54"/>
      <c r="MBI81" s="54"/>
      <c r="MBQ81" s="4525"/>
      <c r="MBR81" s="4527"/>
      <c r="MBU81" s="54"/>
      <c r="MBV81" s="54"/>
      <c r="MBW81" s="54"/>
      <c r="MBX81" s="54"/>
      <c r="MCA81" s="54"/>
      <c r="MCI81" s="4525"/>
      <c r="MCJ81" s="4527"/>
      <c r="MCM81" s="54"/>
      <c r="MCN81" s="54"/>
      <c r="MCO81" s="54"/>
      <c r="MCP81" s="54"/>
      <c r="MCS81" s="54"/>
      <c r="MDA81" s="4525"/>
      <c r="MDB81" s="4527"/>
      <c r="MDE81" s="54"/>
      <c r="MDF81" s="54"/>
      <c r="MDG81" s="54"/>
      <c r="MDH81" s="54"/>
      <c r="MDK81" s="54"/>
      <c r="MDS81" s="4525"/>
      <c r="MDT81" s="4527"/>
      <c r="MDW81" s="54"/>
      <c r="MDX81" s="54"/>
      <c r="MDY81" s="54"/>
      <c r="MDZ81" s="54"/>
      <c r="MEC81" s="54"/>
      <c r="MEK81" s="4525"/>
      <c r="MEL81" s="4527"/>
      <c r="MEO81" s="54"/>
      <c r="MEP81" s="54"/>
      <c r="MEQ81" s="54"/>
      <c r="MER81" s="54"/>
      <c r="MEU81" s="54"/>
      <c r="MFC81" s="4525"/>
      <c r="MFD81" s="4527"/>
      <c r="MFG81" s="54"/>
      <c r="MFH81" s="54"/>
      <c r="MFI81" s="54"/>
      <c r="MFJ81" s="54"/>
      <c r="MFM81" s="54"/>
      <c r="MFU81" s="4525"/>
      <c r="MFV81" s="4527"/>
      <c r="MFY81" s="54"/>
      <c r="MFZ81" s="54"/>
      <c r="MGA81" s="54"/>
      <c r="MGB81" s="54"/>
      <c r="MGE81" s="54"/>
      <c r="MGM81" s="4525"/>
      <c r="MGN81" s="4527"/>
      <c r="MGQ81" s="54"/>
      <c r="MGR81" s="54"/>
      <c r="MGS81" s="54"/>
      <c r="MGT81" s="54"/>
      <c r="MGW81" s="54"/>
      <c r="MHE81" s="4525"/>
      <c r="MHF81" s="4527"/>
      <c r="MHI81" s="54"/>
      <c r="MHJ81" s="54"/>
      <c r="MHK81" s="54"/>
      <c r="MHL81" s="54"/>
      <c r="MHO81" s="54"/>
      <c r="MHW81" s="4525"/>
      <c r="MHX81" s="4527"/>
      <c r="MIA81" s="54"/>
      <c r="MIB81" s="54"/>
      <c r="MIC81" s="54"/>
      <c r="MID81" s="54"/>
      <c r="MIG81" s="54"/>
      <c r="MIO81" s="4525"/>
      <c r="MIP81" s="4527"/>
      <c r="MIS81" s="54"/>
      <c r="MIT81" s="54"/>
      <c r="MIU81" s="54"/>
      <c r="MIV81" s="54"/>
      <c r="MIY81" s="54"/>
      <c r="MJG81" s="4525"/>
      <c r="MJH81" s="4527"/>
      <c r="MJK81" s="54"/>
      <c r="MJL81" s="54"/>
      <c r="MJM81" s="54"/>
      <c r="MJN81" s="54"/>
      <c r="MJQ81" s="54"/>
      <c r="MJY81" s="4525"/>
      <c r="MJZ81" s="4527"/>
      <c r="MKC81" s="54"/>
      <c r="MKD81" s="54"/>
      <c r="MKE81" s="54"/>
      <c r="MKF81" s="54"/>
      <c r="MKI81" s="54"/>
      <c r="MKQ81" s="4525"/>
      <c r="MKR81" s="4527"/>
      <c r="MKU81" s="54"/>
      <c r="MKV81" s="54"/>
      <c r="MKW81" s="54"/>
      <c r="MKX81" s="54"/>
      <c r="MLA81" s="54"/>
      <c r="MLI81" s="4525"/>
      <c r="MLJ81" s="4527"/>
      <c r="MLM81" s="54"/>
      <c r="MLN81" s="54"/>
      <c r="MLO81" s="54"/>
      <c r="MLP81" s="54"/>
      <c r="MLS81" s="54"/>
      <c r="MMA81" s="4525"/>
      <c r="MMB81" s="4527"/>
      <c r="MME81" s="54"/>
      <c r="MMF81" s="54"/>
      <c r="MMG81" s="54"/>
      <c r="MMH81" s="54"/>
      <c r="MMK81" s="54"/>
      <c r="MMS81" s="4525"/>
      <c r="MMT81" s="4527"/>
      <c r="MMW81" s="54"/>
      <c r="MMX81" s="54"/>
      <c r="MMY81" s="54"/>
      <c r="MMZ81" s="54"/>
      <c r="MNC81" s="54"/>
      <c r="MNK81" s="4525"/>
      <c r="MNL81" s="4527"/>
      <c r="MNO81" s="54"/>
      <c r="MNP81" s="54"/>
      <c r="MNQ81" s="54"/>
      <c r="MNR81" s="54"/>
      <c r="MNU81" s="54"/>
      <c r="MOC81" s="4525"/>
      <c r="MOD81" s="4527"/>
      <c r="MOG81" s="54"/>
      <c r="MOH81" s="54"/>
      <c r="MOI81" s="54"/>
      <c r="MOJ81" s="54"/>
      <c r="MOM81" s="54"/>
      <c r="MOU81" s="4525"/>
      <c r="MOV81" s="4527"/>
      <c r="MOY81" s="54"/>
      <c r="MOZ81" s="54"/>
      <c r="MPA81" s="54"/>
      <c r="MPB81" s="54"/>
      <c r="MPE81" s="54"/>
      <c r="MPM81" s="4525"/>
      <c r="MPN81" s="4527"/>
      <c r="MPQ81" s="54"/>
      <c r="MPR81" s="54"/>
      <c r="MPS81" s="54"/>
      <c r="MPT81" s="54"/>
      <c r="MPW81" s="54"/>
      <c r="MQE81" s="4525"/>
      <c r="MQF81" s="4527"/>
      <c r="MQI81" s="54"/>
      <c r="MQJ81" s="54"/>
      <c r="MQK81" s="54"/>
      <c r="MQL81" s="54"/>
      <c r="MQO81" s="54"/>
      <c r="MQW81" s="4525"/>
      <c r="MQX81" s="4527"/>
      <c r="MRA81" s="54"/>
      <c r="MRB81" s="54"/>
      <c r="MRC81" s="54"/>
      <c r="MRD81" s="54"/>
      <c r="MRG81" s="54"/>
      <c r="MRO81" s="4525"/>
      <c r="MRP81" s="4527"/>
      <c r="MRS81" s="54"/>
      <c r="MRT81" s="54"/>
      <c r="MRU81" s="54"/>
      <c r="MRV81" s="54"/>
      <c r="MRY81" s="54"/>
      <c r="MSG81" s="4525"/>
      <c r="MSH81" s="4527"/>
      <c r="MSK81" s="54"/>
      <c r="MSL81" s="54"/>
      <c r="MSM81" s="54"/>
      <c r="MSN81" s="54"/>
      <c r="MSQ81" s="54"/>
      <c r="MSY81" s="4525"/>
      <c r="MSZ81" s="4527"/>
      <c r="MTC81" s="54"/>
      <c r="MTD81" s="54"/>
      <c r="MTE81" s="54"/>
      <c r="MTF81" s="54"/>
      <c r="MTI81" s="54"/>
      <c r="MTQ81" s="4525"/>
      <c r="MTR81" s="4527"/>
      <c r="MTU81" s="54"/>
      <c r="MTV81" s="54"/>
      <c r="MTW81" s="54"/>
      <c r="MTX81" s="54"/>
      <c r="MUA81" s="54"/>
      <c r="MUI81" s="4525"/>
      <c r="MUJ81" s="4527"/>
      <c r="MUM81" s="54"/>
      <c r="MUN81" s="54"/>
      <c r="MUO81" s="54"/>
      <c r="MUP81" s="54"/>
      <c r="MUS81" s="54"/>
      <c r="MVA81" s="4525"/>
      <c r="MVB81" s="4527"/>
      <c r="MVE81" s="54"/>
      <c r="MVF81" s="54"/>
      <c r="MVG81" s="54"/>
      <c r="MVH81" s="54"/>
      <c r="MVK81" s="54"/>
      <c r="MVS81" s="4525"/>
      <c r="MVT81" s="4527"/>
      <c r="MVW81" s="54"/>
      <c r="MVX81" s="54"/>
      <c r="MVY81" s="54"/>
      <c r="MVZ81" s="54"/>
      <c r="MWC81" s="54"/>
      <c r="MWK81" s="4525"/>
      <c r="MWL81" s="4527"/>
      <c r="MWO81" s="54"/>
      <c r="MWP81" s="54"/>
      <c r="MWQ81" s="54"/>
      <c r="MWR81" s="54"/>
      <c r="MWU81" s="54"/>
      <c r="MXC81" s="4525"/>
      <c r="MXD81" s="4527"/>
      <c r="MXG81" s="54"/>
      <c r="MXH81" s="54"/>
      <c r="MXI81" s="54"/>
      <c r="MXJ81" s="54"/>
      <c r="MXM81" s="54"/>
      <c r="MXU81" s="4525"/>
      <c r="MXV81" s="4527"/>
      <c r="MXY81" s="54"/>
      <c r="MXZ81" s="54"/>
      <c r="MYA81" s="54"/>
      <c r="MYB81" s="54"/>
      <c r="MYE81" s="54"/>
      <c r="MYM81" s="4525"/>
      <c r="MYN81" s="4527"/>
      <c r="MYQ81" s="54"/>
      <c r="MYR81" s="54"/>
      <c r="MYS81" s="54"/>
      <c r="MYT81" s="54"/>
      <c r="MYW81" s="54"/>
      <c r="MZE81" s="4525"/>
      <c r="MZF81" s="4527"/>
      <c r="MZI81" s="54"/>
      <c r="MZJ81" s="54"/>
      <c r="MZK81" s="54"/>
      <c r="MZL81" s="54"/>
      <c r="MZO81" s="54"/>
      <c r="MZW81" s="4525"/>
      <c r="MZX81" s="4527"/>
      <c r="NAA81" s="54"/>
      <c r="NAB81" s="54"/>
      <c r="NAC81" s="54"/>
      <c r="NAD81" s="54"/>
      <c r="NAG81" s="54"/>
      <c r="NAO81" s="4525"/>
      <c r="NAP81" s="4527"/>
      <c r="NAS81" s="54"/>
      <c r="NAT81" s="54"/>
      <c r="NAU81" s="54"/>
      <c r="NAV81" s="54"/>
      <c r="NAY81" s="54"/>
      <c r="NBG81" s="4525"/>
      <c r="NBH81" s="4527"/>
      <c r="NBK81" s="54"/>
      <c r="NBL81" s="54"/>
      <c r="NBM81" s="54"/>
      <c r="NBN81" s="54"/>
      <c r="NBQ81" s="54"/>
      <c r="NBY81" s="4525"/>
      <c r="NBZ81" s="4527"/>
      <c r="NCC81" s="54"/>
      <c r="NCD81" s="54"/>
      <c r="NCE81" s="54"/>
      <c r="NCF81" s="54"/>
      <c r="NCI81" s="54"/>
      <c r="NCQ81" s="4525"/>
      <c r="NCR81" s="4527"/>
      <c r="NCU81" s="54"/>
      <c r="NCV81" s="54"/>
      <c r="NCW81" s="54"/>
      <c r="NCX81" s="54"/>
      <c r="NDA81" s="54"/>
      <c r="NDI81" s="4525"/>
      <c r="NDJ81" s="4527"/>
      <c r="NDM81" s="54"/>
      <c r="NDN81" s="54"/>
      <c r="NDO81" s="54"/>
      <c r="NDP81" s="54"/>
      <c r="NDS81" s="54"/>
      <c r="NEA81" s="4525"/>
      <c r="NEB81" s="4527"/>
      <c r="NEE81" s="54"/>
      <c r="NEF81" s="54"/>
      <c r="NEG81" s="54"/>
      <c r="NEH81" s="54"/>
      <c r="NEK81" s="54"/>
      <c r="NES81" s="4525"/>
      <c r="NET81" s="4527"/>
      <c r="NEW81" s="54"/>
      <c r="NEX81" s="54"/>
      <c r="NEY81" s="54"/>
      <c r="NEZ81" s="54"/>
      <c r="NFC81" s="54"/>
      <c r="NFK81" s="4525"/>
      <c r="NFL81" s="4527"/>
      <c r="NFO81" s="54"/>
      <c r="NFP81" s="54"/>
      <c r="NFQ81" s="54"/>
      <c r="NFR81" s="54"/>
      <c r="NFU81" s="54"/>
      <c r="NGC81" s="4525"/>
      <c r="NGD81" s="4527"/>
      <c r="NGG81" s="54"/>
      <c r="NGH81" s="54"/>
      <c r="NGI81" s="54"/>
      <c r="NGJ81" s="54"/>
      <c r="NGM81" s="54"/>
      <c r="NGU81" s="4525"/>
      <c r="NGV81" s="4527"/>
      <c r="NGY81" s="54"/>
      <c r="NGZ81" s="54"/>
      <c r="NHA81" s="54"/>
      <c r="NHB81" s="54"/>
      <c r="NHE81" s="54"/>
      <c r="NHM81" s="4525"/>
      <c r="NHN81" s="4527"/>
      <c r="NHQ81" s="54"/>
      <c r="NHR81" s="54"/>
      <c r="NHS81" s="54"/>
      <c r="NHT81" s="54"/>
      <c r="NHW81" s="54"/>
      <c r="NIE81" s="4525"/>
      <c r="NIF81" s="4527"/>
      <c r="NII81" s="54"/>
      <c r="NIJ81" s="54"/>
      <c r="NIK81" s="54"/>
      <c r="NIL81" s="54"/>
      <c r="NIO81" s="54"/>
      <c r="NIW81" s="4525"/>
      <c r="NIX81" s="4527"/>
      <c r="NJA81" s="54"/>
      <c r="NJB81" s="54"/>
      <c r="NJC81" s="54"/>
      <c r="NJD81" s="54"/>
      <c r="NJG81" s="54"/>
      <c r="NJO81" s="4525"/>
      <c r="NJP81" s="4527"/>
      <c r="NJS81" s="54"/>
      <c r="NJT81" s="54"/>
      <c r="NJU81" s="54"/>
      <c r="NJV81" s="54"/>
      <c r="NJY81" s="54"/>
      <c r="NKG81" s="4525"/>
      <c r="NKH81" s="4527"/>
      <c r="NKK81" s="54"/>
      <c r="NKL81" s="54"/>
      <c r="NKM81" s="54"/>
      <c r="NKN81" s="54"/>
      <c r="NKQ81" s="54"/>
      <c r="NKY81" s="4525"/>
      <c r="NKZ81" s="4527"/>
      <c r="NLC81" s="54"/>
      <c r="NLD81" s="54"/>
      <c r="NLE81" s="54"/>
      <c r="NLF81" s="54"/>
      <c r="NLI81" s="54"/>
      <c r="NLQ81" s="4525"/>
      <c r="NLR81" s="4527"/>
      <c r="NLU81" s="54"/>
      <c r="NLV81" s="54"/>
      <c r="NLW81" s="54"/>
      <c r="NLX81" s="54"/>
      <c r="NMA81" s="54"/>
      <c r="NMI81" s="4525"/>
      <c r="NMJ81" s="4527"/>
      <c r="NMM81" s="54"/>
      <c r="NMN81" s="54"/>
      <c r="NMO81" s="54"/>
      <c r="NMP81" s="54"/>
      <c r="NMS81" s="54"/>
      <c r="NNA81" s="4525"/>
      <c r="NNB81" s="4527"/>
      <c r="NNE81" s="54"/>
      <c r="NNF81" s="54"/>
      <c r="NNG81" s="54"/>
      <c r="NNH81" s="54"/>
      <c r="NNK81" s="54"/>
      <c r="NNS81" s="4525"/>
      <c r="NNT81" s="4527"/>
      <c r="NNW81" s="54"/>
      <c r="NNX81" s="54"/>
      <c r="NNY81" s="54"/>
      <c r="NNZ81" s="54"/>
      <c r="NOC81" s="54"/>
      <c r="NOK81" s="4525"/>
      <c r="NOL81" s="4527"/>
      <c r="NOO81" s="54"/>
      <c r="NOP81" s="54"/>
      <c r="NOQ81" s="54"/>
      <c r="NOR81" s="54"/>
      <c r="NOU81" s="54"/>
      <c r="NPC81" s="4525"/>
      <c r="NPD81" s="4527"/>
      <c r="NPG81" s="54"/>
      <c r="NPH81" s="54"/>
      <c r="NPI81" s="54"/>
      <c r="NPJ81" s="54"/>
      <c r="NPM81" s="54"/>
      <c r="NPU81" s="4525"/>
      <c r="NPV81" s="4527"/>
      <c r="NPY81" s="54"/>
      <c r="NPZ81" s="54"/>
      <c r="NQA81" s="54"/>
      <c r="NQB81" s="54"/>
      <c r="NQE81" s="54"/>
      <c r="NQM81" s="4525"/>
      <c r="NQN81" s="4527"/>
      <c r="NQQ81" s="54"/>
      <c r="NQR81" s="54"/>
      <c r="NQS81" s="54"/>
      <c r="NQT81" s="54"/>
      <c r="NQW81" s="54"/>
      <c r="NRE81" s="4525"/>
      <c r="NRF81" s="4527"/>
      <c r="NRI81" s="54"/>
      <c r="NRJ81" s="54"/>
      <c r="NRK81" s="54"/>
      <c r="NRL81" s="54"/>
      <c r="NRO81" s="54"/>
      <c r="NRW81" s="4525"/>
      <c r="NRX81" s="4527"/>
      <c r="NSA81" s="54"/>
      <c r="NSB81" s="54"/>
      <c r="NSC81" s="54"/>
      <c r="NSD81" s="54"/>
      <c r="NSG81" s="54"/>
      <c r="NSO81" s="4525"/>
      <c r="NSP81" s="4527"/>
      <c r="NSS81" s="54"/>
      <c r="NST81" s="54"/>
      <c r="NSU81" s="54"/>
      <c r="NSV81" s="54"/>
      <c r="NSY81" s="54"/>
      <c r="NTG81" s="4525"/>
      <c r="NTH81" s="4527"/>
      <c r="NTK81" s="54"/>
      <c r="NTL81" s="54"/>
      <c r="NTM81" s="54"/>
      <c r="NTN81" s="54"/>
      <c r="NTQ81" s="54"/>
      <c r="NTY81" s="4525"/>
      <c r="NTZ81" s="4527"/>
      <c r="NUC81" s="54"/>
      <c r="NUD81" s="54"/>
      <c r="NUE81" s="54"/>
      <c r="NUF81" s="54"/>
      <c r="NUI81" s="54"/>
      <c r="NUQ81" s="4525"/>
      <c r="NUR81" s="4527"/>
      <c r="NUU81" s="54"/>
      <c r="NUV81" s="54"/>
      <c r="NUW81" s="54"/>
      <c r="NUX81" s="54"/>
      <c r="NVA81" s="54"/>
      <c r="NVI81" s="4525"/>
      <c r="NVJ81" s="4527"/>
      <c r="NVM81" s="54"/>
      <c r="NVN81" s="54"/>
      <c r="NVO81" s="54"/>
      <c r="NVP81" s="54"/>
      <c r="NVS81" s="54"/>
      <c r="NWA81" s="4525"/>
      <c r="NWB81" s="4527"/>
      <c r="NWE81" s="54"/>
      <c r="NWF81" s="54"/>
      <c r="NWG81" s="54"/>
      <c r="NWH81" s="54"/>
      <c r="NWK81" s="54"/>
      <c r="NWS81" s="4525"/>
      <c r="NWT81" s="4527"/>
      <c r="NWW81" s="54"/>
      <c r="NWX81" s="54"/>
      <c r="NWY81" s="54"/>
      <c r="NWZ81" s="54"/>
      <c r="NXC81" s="54"/>
      <c r="NXK81" s="4525"/>
      <c r="NXL81" s="4527"/>
      <c r="NXO81" s="54"/>
      <c r="NXP81" s="54"/>
      <c r="NXQ81" s="54"/>
      <c r="NXR81" s="54"/>
      <c r="NXU81" s="54"/>
      <c r="NYC81" s="4525"/>
      <c r="NYD81" s="4527"/>
      <c r="NYG81" s="54"/>
      <c r="NYH81" s="54"/>
      <c r="NYI81" s="54"/>
      <c r="NYJ81" s="54"/>
      <c r="NYM81" s="54"/>
      <c r="NYU81" s="4525"/>
      <c r="NYV81" s="4527"/>
      <c r="NYY81" s="54"/>
      <c r="NYZ81" s="54"/>
      <c r="NZA81" s="54"/>
      <c r="NZB81" s="54"/>
      <c r="NZE81" s="54"/>
      <c r="NZM81" s="4525"/>
      <c r="NZN81" s="4527"/>
      <c r="NZQ81" s="54"/>
      <c r="NZR81" s="54"/>
      <c r="NZS81" s="54"/>
      <c r="NZT81" s="54"/>
      <c r="NZW81" s="54"/>
      <c r="OAE81" s="4525"/>
      <c r="OAF81" s="4527"/>
      <c r="OAI81" s="54"/>
      <c r="OAJ81" s="54"/>
      <c r="OAK81" s="54"/>
      <c r="OAL81" s="54"/>
      <c r="OAO81" s="54"/>
      <c r="OAW81" s="4525"/>
      <c r="OAX81" s="4527"/>
      <c r="OBA81" s="54"/>
      <c r="OBB81" s="54"/>
      <c r="OBC81" s="54"/>
      <c r="OBD81" s="54"/>
      <c r="OBG81" s="54"/>
      <c r="OBO81" s="4525"/>
      <c r="OBP81" s="4527"/>
      <c r="OBS81" s="54"/>
      <c r="OBT81" s="54"/>
      <c r="OBU81" s="54"/>
      <c r="OBV81" s="54"/>
      <c r="OBY81" s="54"/>
      <c r="OCG81" s="4525"/>
      <c r="OCH81" s="4527"/>
      <c r="OCK81" s="54"/>
      <c r="OCL81" s="54"/>
      <c r="OCM81" s="54"/>
      <c r="OCN81" s="54"/>
      <c r="OCQ81" s="54"/>
      <c r="OCY81" s="4525"/>
      <c r="OCZ81" s="4527"/>
      <c r="ODC81" s="54"/>
      <c r="ODD81" s="54"/>
      <c r="ODE81" s="54"/>
      <c r="ODF81" s="54"/>
      <c r="ODI81" s="54"/>
      <c r="ODQ81" s="4525"/>
      <c r="ODR81" s="4527"/>
      <c r="ODU81" s="54"/>
      <c r="ODV81" s="54"/>
      <c r="ODW81" s="54"/>
      <c r="ODX81" s="54"/>
      <c r="OEA81" s="54"/>
      <c r="OEI81" s="4525"/>
      <c r="OEJ81" s="4527"/>
      <c r="OEM81" s="54"/>
      <c r="OEN81" s="54"/>
      <c r="OEO81" s="54"/>
      <c r="OEP81" s="54"/>
      <c r="OES81" s="54"/>
      <c r="OFA81" s="4525"/>
      <c r="OFB81" s="4527"/>
      <c r="OFE81" s="54"/>
      <c r="OFF81" s="54"/>
      <c r="OFG81" s="54"/>
      <c r="OFH81" s="54"/>
      <c r="OFK81" s="54"/>
      <c r="OFS81" s="4525"/>
      <c r="OFT81" s="4527"/>
      <c r="OFW81" s="54"/>
      <c r="OFX81" s="54"/>
      <c r="OFY81" s="54"/>
      <c r="OFZ81" s="54"/>
      <c r="OGC81" s="54"/>
      <c r="OGK81" s="4525"/>
      <c r="OGL81" s="4527"/>
      <c r="OGO81" s="54"/>
      <c r="OGP81" s="54"/>
      <c r="OGQ81" s="54"/>
      <c r="OGR81" s="54"/>
      <c r="OGU81" s="54"/>
      <c r="OHC81" s="4525"/>
      <c r="OHD81" s="4527"/>
      <c r="OHG81" s="54"/>
      <c r="OHH81" s="54"/>
      <c r="OHI81" s="54"/>
      <c r="OHJ81" s="54"/>
      <c r="OHM81" s="54"/>
      <c r="OHU81" s="4525"/>
      <c r="OHV81" s="4527"/>
      <c r="OHY81" s="54"/>
      <c r="OHZ81" s="54"/>
      <c r="OIA81" s="54"/>
      <c r="OIB81" s="54"/>
      <c r="OIE81" s="54"/>
      <c r="OIM81" s="4525"/>
      <c r="OIN81" s="4527"/>
      <c r="OIQ81" s="54"/>
      <c r="OIR81" s="54"/>
      <c r="OIS81" s="54"/>
      <c r="OIT81" s="54"/>
      <c r="OIW81" s="54"/>
      <c r="OJE81" s="4525"/>
      <c r="OJF81" s="4527"/>
      <c r="OJI81" s="54"/>
      <c r="OJJ81" s="54"/>
      <c r="OJK81" s="54"/>
      <c r="OJL81" s="54"/>
      <c r="OJO81" s="54"/>
      <c r="OJW81" s="4525"/>
      <c r="OJX81" s="4527"/>
      <c r="OKA81" s="54"/>
      <c r="OKB81" s="54"/>
      <c r="OKC81" s="54"/>
      <c r="OKD81" s="54"/>
      <c r="OKG81" s="54"/>
      <c r="OKO81" s="4525"/>
      <c r="OKP81" s="4527"/>
      <c r="OKS81" s="54"/>
      <c r="OKT81" s="54"/>
      <c r="OKU81" s="54"/>
      <c r="OKV81" s="54"/>
      <c r="OKY81" s="54"/>
      <c r="OLG81" s="4525"/>
      <c r="OLH81" s="4527"/>
      <c r="OLK81" s="54"/>
      <c r="OLL81" s="54"/>
      <c r="OLM81" s="54"/>
      <c r="OLN81" s="54"/>
      <c r="OLQ81" s="54"/>
      <c r="OLY81" s="4525"/>
      <c r="OLZ81" s="4527"/>
      <c r="OMC81" s="54"/>
      <c r="OMD81" s="54"/>
      <c r="OME81" s="54"/>
      <c r="OMF81" s="54"/>
      <c r="OMI81" s="54"/>
      <c r="OMQ81" s="4525"/>
      <c r="OMR81" s="4527"/>
      <c r="OMU81" s="54"/>
      <c r="OMV81" s="54"/>
      <c r="OMW81" s="54"/>
      <c r="OMX81" s="54"/>
      <c r="ONA81" s="54"/>
      <c r="ONI81" s="4525"/>
      <c r="ONJ81" s="4527"/>
      <c r="ONM81" s="54"/>
      <c r="ONN81" s="54"/>
      <c r="ONO81" s="54"/>
      <c r="ONP81" s="54"/>
      <c r="ONS81" s="54"/>
      <c r="OOA81" s="4525"/>
      <c r="OOB81" s="4527"/>
      <c r="OOE81" s="54"/>
      <c r="OOF81" s="54"/>
      <c r="OOG81" s="54"/>
      <c r="OOH81" s="54"/>
      <c r="OOK81" s="54"/>
      <c r="OOS81" s="4525"/>
      <c r="OOT81" s="4527"/>
      <c r="OOW81" s="54"/>
      <c r="OOX81" s="54"/>
      <c r="OOY81" s="54"/>
      <c r="OOZ81" s="54"/>
      <c r="OPC81" s="54"/>
      <c r="OPK81" s="4525"/>
      <c r="OPL81" s="4527"/>
      <c r="OPO81" s="54"/>
      <c r="OPP81" s="54"/>
      <c r="OPQ81" s="54"/>
      <c r="OPR81" s="54"/>
      <c r="OPU81" s="54"/>
      <c r="OQC81" s="4525"/>
      <c r="OQD81" s="4527"/>
      <c r="OQG81" s="54"/>
      <c r="OQH81" s="54"/>
      <c r="OQI81" s="54"/>
      <c r="OQJ81" s="54"/>
      <c r="OQM81" s="54"/>
      <c r="OQU81" s="4525"/>
      <c r="OQV81" s="4527"/>
      <c r="OQY81" s="54"/>
      <c r="OQZ81" s="54"/>
      <c r="ORA81" s="54"/>
      <c r="ORB81" s="54"/>
      <c r="ORE81" s="54"/>
      <c r="ORM81" s="4525"/>
      <c r="ORN81" s="4527"/>
      <c r="ORQ81" s="54"/>
      <c r="ORR81" s="54"/>
      <c r="ORS81" s="54"/>
      <c r="ORT81" s="54"/>
      <c r="ORW81" s="54"/>
      <c r="OSE81" s="4525"/>
      <c r="OSF81" s="4527"/>
      <c r="OSI81" s="54"/>
      <c r="OSJ81" s="54"/>
      <c r="OSK81" s="54"/>
      <c r="OSL81" s="54"/>
      <c r="OSO81" s="54"/>
      <c r="OSW81" s="4525"/>
      <c r="OSX81" s="4527"/>
      <c r="OTA81" s="54"/>
      <c r="OTB81" s="54"/>
      <c r="OTC81" s="54"/>
      <c r="OTD81" s="54"/>
      <c r="OTG81" s="54"/>
      <c r="OTO81" s="4525"/>
      <c r="OTP81" s="4527"/>
      <c r="OTS81" s="54"/>
      <c r="OTT81" s="54"/>
      <c r="OTU81" s="54"/>
      <c r="OTV81" s="54"/>
      <c r="OTY81" s="54"/>
      <c r="OUG81" s="4525"/>
      <c r="OUH81" s="4527"/>
      <c r="OUK81" s="54"/>
      <c r="OUL81" s="54"/>
      <c r="OUM81" s="54"/>
      <c r="OUN81" s="54"/>
      <c r="OUQ81" s="54"/>
      <c r="OUY81" s="4525"/>
      <c r="OUZ81" s="4527"/>
      <c r="OVC81" s="54"/>
      <c r="OVD81" s="54"/>
      <c r="OVE81" s="54"/>
      <c r="OVF81" s="54"/>
      <c r="OVI81" s="54"/>
      <c r="OVQ81" s="4525"/>
      <c r="OVR81" s="4527"/>
      <c r="OVU81" s="54"/>
      <c r="OVV81" s="54"/>
      <c r="OVW81" s="54"/>
      <c r="OVX81" s="54"/>
      <c r="OWA81" s="54"/>
      <c r="OWI81" s="4525"/>
      <c r="OWJ81" s="4527"/>
      <c r="OWM81" s="54"/>
      <c r="OWN81" s="54"/>
      <c r="OWO81" s="54"/>
      <c r="OWP81" s="54"/>
      <c r="OWS81" s="54"/>
      <c r="OXA81" s="4525"/>
      <c r="OXB81" s="4527"/>
      <c r="OXE81" s="54"/>
      <c r="OXF81" s="54"/>
      <c r="OXG81" s="54"/>
      <c r="OXH81" s="54"/>
      <c r="OXK81" s="54"/>
      <c r="OXS81" s="4525"/>
      <c r="OXT81" s="4527"/>
      <c r="OXW81" s="54"/>
      <c r="OXX81" s="54"/>
      <c r="OXY81" s="54"/>
      <c r="OXZ81" s="54"/>
      <c r="OYC81" s="54"/>
      <c r="OYK81" s="4525"/>
      <c r="OYL81" s="4527"/>
      <c r="OYO81" s="54"/>
      <c r="OYP81" s="54"/>
      <c r="OYQ81" s="54"/>
      <c r="OYR81" s="54"/>
      <c r="OYU81" s="54"/>
      <c r="OZC81" s="4525"/>
      <c r="OZD81" s="4527"/>
      <c r="OZG81" s="54"/>
      <c r="OZH81" s="54"/>
      <c r="OZI81" s="54"/>
      <c r="OZJ81" s="54"/>
      <c r="OZM81" s="54"/>
      <c r="OZU81" s="4525"/>
      <c r="OZV81" s="4527"/>
      <c r="OZY81" s="54"/>
      <c r="OZZ81" s="54"/>
      <c r="PAA81" s="54"/>
      <c r="PAB81" s="54"/>
      <c r="PAE81" s="54"/>
      <c r="PAM81" s="4525"/>
      <c r="PAN81" s="4527"/>
      <c r="PAQ81" s="54"/>
      <c r="PAR81" s="54"/>
      <c r="PAS81" s="54"/>
      <c r="PAT81" s="54"/>
      <c r="PAW81" s="54"/>
      <c r="PBE81" s="4525"/>
      <c r="PBF81" s="4527"/>
      <c r="PBI81" s="54"/>
      <c r="PBJ81" s="54"/>
      <c r="PBK81" s="54"/>
      <c r="PBL81" s="54"/>
      <c r="PBO81" s="54"/>
      <c r="PBW81" s="4525"/>
      <c r="PBX81" s="4527"/>
      <c r="PCA81" s="54"/>
      <c r="PCB81" s="54"/>
      <c r="PCC81" s="54"/>
      <c r="PCD81" s="54"/>
      <c r="PCG81" s="54"/>
      <c r="PCO81" s="4525"/>
      <c r="PCP81" s="4527"/>
      <c r="PCS81" s="54"/>
      <c r="PCT81" s="54"/>
      <c r="PCU81" s="54"/>
      <c r="PCV81" s="54"/>
      <c r="PCY81" s="54"/>
      <c r="PDG81" s="4525"/>
      <c r="PDH81" s="4527"/>
      <c r="PDK81" s="54"/>
      <c r="PDL81" s="54"/>
      <c r="PDM81" s="54"/>
      <c r="PDN81" s="54"/>
      <c r="PDQ81" s="54"/>
      <c r="PDY81" s="4525"/>
      <c r="PDZ81" s="4527"/>
      <c r="PEC81" s="54"/>
      <c r="PED81" s="54"/>
      <c r="PEE81" s="54"/>
      <c r="PEF81" s="54"/>
      <c r="PEI81" s="54"/>
      <c r="PEQ81" s="4525"/>
      <c r="PER81" s="4527"/>
      <c r="PEU81" s="54"/>
      <c r="PEV81" s="54"/>
      <c r="PEW81" s="54"/>
      <c r="PEX81" s="54"/>
      <c r="PFA81" s="54"/>
      <c r="PFI81" s="4525"/>
      <c r="PFJ81" s="4527"/>
      <c r="PFM81" s="54"/>
      <c r="PFN81" s="54"/>
      <c r="PFO81" s="54"/>
      <c r="PFP81" s="54"/>
      <c r="PFS81" s="54"/>
      <c r="PGA81" s="4525"/>
      <c r="PGB81" s="4527"/>
      <c r="PGE81" s="54"/>
      <c r="PGF81" s="54"/>
      <c r="PGG81" s="54"/>
      <c r="PGH81" s="54"/>
      <c r="PGK81" s="54"/>
      <c r="PGS81" s="4525"/>
      <c r="PGT81" s="4527"/>
      <c r="PGW81" s="54"/>
      <c r="PGX81" s="54"/>
      <c r="PGY81" s="54"/>
      <c r="PGZ81" s="54"/>
      <c r="PHC81" s="54"/>
      <c r="PHK81" s="4525"/>
      <c r="PHL81" s="4527"/>
      <c r="PHO81" s="54"/>
      <c r="PHP81" s="54"/>
      <c r="PHQ81" s="54"/>
      <c r="PHR81" s="54"/>
      <c r="PHU81" s="54"/>
      <c r="PIC81" s="4525"/>
      <c r="PID81" s="4527"/>
      <c r="PIG81" s="54"/>
      <c r="PIH81" s="54"/>
      <c r="PII81" s="54"/>
      <c r="PIJ81" s="54"/>
      <c r="PIM81" s="54"/>
      <c r="PIU81" s="4525"/>
      <c r="PIV81" s="4527"/>
      <c r="PIY81" s="54"/>
      <c r="PIZ81" s="54"/>
      <c r="PJA81" s="54"/>
      <c r="PJB81" s="54"/>
      <c r="PJE81" s="54"/>
      <c r="PJM81" s="4525"/>
      <c r="PJN81" s="4527"/>
      <c r="PJQ81" s="54"/>
      <c r="PJR81" s="54"/>
      <c r="PJS81" s="54"/>
      <c r="PJT81" s="54"/>
      <c r="PJW81" s="54"/>
      <c r="PKE81" s="4525"/>
      <c r="PKF81" s="4527"/>
      <c r="PKI81" s="54"/>
      <c r="PKJ81" s="54"/>
      <c r="PKK81" s="54"/>
      <c r="PKL81" s="54"/>
      <c r="PKO81" s="54"/>
      <c r="PKW81" s="4525"/>
      <c r="PKX81" s="4527"/>
      <c r="PLA81" s="54"/>
      <c r="PLB81" s="54"/>
      <c r="PLC81" s="54"/>
      <c r="PLD81" s="54"/>
      <c r="PLG81" s="54"/>
      <c r="PLO81" s="4525"/>
      <c r="PLP81" s="4527"/>
      <c r="PLS81" s="54"/>
      <c r="PLT81" s="54"/>
      <c r="PLU81" s="54"/>
      <c r="PLV81" s="54"/>
      <c r="PLY81" s="54"/>
      <c r="PMG81" s="4525"/>
      <c r="PMH81" s="4527"/>
      <c r="PMK81" s="54"/>
      <c r="PML81" s="54"/>
      <c r="PMM81" s="54"/>
      <c r="PMN81" s="54"/>
      <c r="PMQ81" s="54"/>
      <c r="PMY81" s="4525"/>
      <c r="PMZ81" s="4527"/>
      <c r="PNC81" s="54"/>
      <c r="PND81" s="54"/>
      <c r="PNE81" s="54"/>
      <c r="PNF81" s="54"/>
      <c r="PNI81" s="54"/>
      <c r="PNQ81" s="4525"/>
      <c r="PNR81" s="4527"/>
      <c r="PNU81" s="54"/>
      <c r="PNV81" s="54"/>
      <c r="PNW81" s="54"/>
      <c r="PNX81" s="54"/>
      <c r="POA81" s="54"/>
      <c r="POI81" s="4525"/>
      <c r="POJ81" s="4527"/>
      <c r="POM81" s="54"/>
      <c r="PON81" s="54"/>
      <c r="POO81" s="54"/>
      <c r="POP81" s="54"/>
      <c r="POS81" s="54"/>
      <c r="PPA81" s="4525"/>
      <c r="PPB81" s="4527"/>
      <c r="PPE81" s="54"/>
      <c r="PPF81" s="54"/>
      <c r="PPG81" s="54"/>
      <c r="PPH81" s="54"/>
      <c r="PPK81" s="54"/>
      <c r="PPS81" s="4525"/>
      <c r="PPT81" s="4527"/>
      <c r="PPW81" s="54"/>
      <c r="PPX81" s="54"/>
      <c r="PPY81" s="54"/>
      <c r="PPZ81" s="54"/>
      <c r="PQC81" s="54"/>
      <c r="PQK81" s="4525"/>
      <c r="PQL81" s="4527"/>
      <c r="PQO81" s="54"/>
      <c r="PQP81" s="54"/>
      <c r="PQQ81" s="54"/>
      <c r="PQR81" s="54"/>
      <c r="PQU81" s="54"/>
      <c r="PRC81" s="4525"/>
      <c r="PRD81" s="4527"/>
      <c r="PRG81" s="54"/>
      <c r="PRH81" s="54"/>
      <c r="PRI81" s="54"/>
      <c r="PRJ81" s="54"/>
      <c r="PRM81" s="54"/>
      <c r="PRU81" s="4525"/>
      <c r="PRV81" s="4527"/>
      <c r="PRY81" s="54"/>
      <c r="PRZ81" s="54"/>
      <c r="PSA81" s="54"/>
      <c r="PSB81" s="54"/>
      <c r="PSE81" s="54"/>
      <c r="PSM81" s="4525"/>
      <c r="PSN81" s="4527"/>
      <c r="PSQ81" s="54"/>
      <c r="PSR81" s="54"/>
      <c r="PSS81" s="54"/>
      <c r="PST81" s="54"/>
      <c r="PSW81" s="54"/>
      <c r="PTE81" s="4525"/>
      <c r="PTF81" s="4527"/>
      <c r="PTI81" s="54"/>
      <c r="PTJ81" s="54"/>
      <c r="PTK81" s="54"/>
      <c r="PTL81" s="54"/>
      <c r="PTO81" s="54"/>
      <c r="PTW81" s="4525"/>
      <c r="PTX81" s="4527"/>
      <c r="PUA81" s="54"/>
      <c r="PUB81" s="54"/>
      <c r="PUC81" s="54"/>
      <c r="PUD81" s="54"/>
      <c r="PUG81" s="54"/>
      <c r="PUO81" s="4525"/>
      <c r="PUP81" s="4527"/>
      <c r="PUS81" s="54"/>
      <c r="PUT81" s="54"/>
      <c r="PUU81" s="54"/>
      <c r="PUV81" s="54"/>
      <c r="PUY81" s="54"/>
      <c r="PVG81" s="4525"/>
      <c r="PVH81" s="4527"/>
      <c r="PVK81" s="54"/>
      <c r="PVL81" s="54"/>
      <c r="PVM81" s="54"/>
      <c r="PVN81" s="54"/>
      <c r="PVQ81" s="54"/>
      <c r="PVY81" s="4525"/>
      <c r="PVZ81" s="4527"/>
      <c r="PWC81" s="54"/>
      <c r="PWD81" s="54"/>
      <c r="PWE81" s="54"/>
      <c r="PWF81" s="54"/>
      <c r="PWI81" s="54"/>
      <c r="PWQ81" s="4525"/>
      <c r="PWR81" s="4527"/>
      <c r="PWU81" s="54"/>
      <c r="PWV81" s="54"/>
      <c r="PWW81" s="54"/>
      <c r="PWX81" s="54"/>
      <c r="PXA81" s="54"/>
      <c r="PXI81" s="4525"/>
      <c r="PXJ81" s="4527"/>
      <c r="PXM81" s="54"/>
      <c r="PXN81" s="54"/>
      <c r="PXO81" s="54"/>
      <c r="PXP81" s="54"/>
      <c r="PXS81" s="54"/>
      <c r="PYA81" s="4525"/>
      <c r="PYB81" s="4527"/>
      <c r="PYE81" s="54"/>
      <c r="PYF81" s="54"/>
      <c r="PYG81" s="54"/>
      <c r="PYH81" s="54"/>
      <c r="PYK81" s="54"/>
      <c r="PYS81" s="4525"/>
      <c r="PYT81" s="4527"/>
      <c r="PYW81" s="54"/>
      <c r="PYX81" s="54"/>
      <c r="PYY81" s="54"/>
      <c r="PYZ81" s="54"/>
      <c r="PZC81" s="54"/>
      <c r="PZK81" s="4525"/>
      <c r="PZL81" s="4527"/>
      <c r="PZO81" s="54"/>
      <c r="PZP81" s="54"/>
      <c r="PZQ81" s="54"/>
      <c r="PZR81" s="54"/>
      <c r="PZU81" s="54"/>
      <c r="QAC81" s="4525"/>
      <c r="QAD81" s="4527"/>
      <c r="QAG81" s="54"/>
      <c r="QAH81" s="54"/>
      <c r="QAI81" s="54"/>
      <c r="QAJ81" s="54"/>
      <c r="QAM81" s="54"/>
      <c r="QAU81" s="4525"/>
      <c r="QAV81" s="4527"/>
      <c r="QAY81" s="54"/>
      <c r="QAZ81" s="54"/>
      <c r="QBA81" s="54"/>
      <c r="QBB81" s="54"/>
      <c r="QBE81" s="54"/>
      <c r="QBM81" s="4525"/>
      <c r="QBN81" s="4527"/>
      <c r="QBQ81" s="54"/>
      <c r="QBR81" s="54"/>
      <c r="QBS81" s="54"/>
      <c r="QBT81" s="54"/>
      <c r="QBW81" s="54"/>
      <c r="QCE81" s="4525"/>
      <c r="QCF81" s="4527"/>
      <c r="QCI81" s="54"/>
      <c r="QCJ81" s="54"/>
      <c r="QCK81" s="54"/>
      <c r="QCL81" s="54"/>
      <c r="QCO81" s="54"/>
      <c r="QCW81" s="4525"/>
      <c r="QCX81" s="4527"/>
      <c r="QDA81" s="54"/>
      <c r="QDB81" s="54"/>
      <c r="QDC81" s="54"/>
      <c r="QDD81" s="54"/>
      <c r="QDG81" s="54"/>
      <c r="QDO81" s="4525"/>
      <c r="QDP81" s="4527"/>
      <c r="QDS81" s="54"/>
      <c r="QDT81" s="54"/>
      <c r="QDU81" s="54"/>
      <c r="QDV81" s="54"/>
      <c r="QDY81" s="54"/>
      <c r="QEG81" s="4525"/>
      <c r="QEH81" s="4527"/>
      <c r="QEK81" s="54"/>
      <c r="QEL81" s="54"/>
      <c r="QEM81" s="54"/>
      <c r="QEN81" s="54"/>
      <c r="QEQ81" s="54"/>
      <c r="QEY81" s="4525"/>
      <c r="QEZ81" s="4527"/>
      <c r="QFC81" s="54"/>
      <c r="QFD81" s="54"/>
      <c r="QFE81" s="54"/>
      <c r="QFF81" s="54"/>
      <c r="QFI81" s="54"/>
      <c r="QFQ81" s="4525"/>
      <c r="QFR81" s="4527"/>
      <c r="QFU81" s="54"/>
      <c r="QFV81" s="54"/>
      <c r="QFW81" s="54"/>
      <c r="QFX81" s="54"/>
      <c r="QGA81" s="54"/>
      <c r="QGI81" s="4525"/>
      <c r="QGJ81" s="4527"/>
      <c r="QGM81" s="54"/>
      <c r="QGN81" s="54"/>
      <c r="QGO81" s="54"/>
      <c r="QGP81" s="54"/>
      <c r="QGS81" s="54"/>
      <c r="QHA81" s="4525"/>
      <c r="QHB81" s="4527"/>
      <c r="QHE81" s="54"/>
      <c r="QHF81" s="54"/>
      <c r="QHG81" s="54"/>
      <c r="QHH81" s="54"/>
      <c r="QHK81" s="54"/>
      <c r="QHS81" s="4525"/>
      <c r="QHT81" s="4527"/>
      <c r="QHW81" s="54"/>
      <c r="QHX81" s="54"/>
      <c r="QHY81" s="54"/>
      <c r="QHZ81" s="54"/>
      <c r="QIC81" s="54"/>
      <c r="QIK81" s="4525"/>
      <c r="QIL81" s="4527"/>
      <c r="QIO81" s="54"/>
      <c r="QIP81" s="54"/>
      <c r="QIQ81" s="54"/>
      <c r="QIR81" s="54"/>
      <c r="QIU81" s="54"/>
      <c r="QJC81" s="4525"/>
      <c r="QJD81" s="4527"/>
      <c r="QJG81" s="54"/>
      <c r="QJH81" s="54"/>
      <c r="QJI81" s="54"/>
      <c r="QJJ81" s="54"/>
      <c r="QJM81" s="54"/>
      <c r="QJU81" s="4525"/>
      <c r="QJV81" s="4527"/>
      <c r="QJY81" s="54"/>
      <c r="QJZ81" s="54"/>
      <c r="QKA81" s="54"/>
      <c r="QKB81" s="54"/>
      <c r="QKE81" s="54"/>
      <c r="QKM81" s="4525"/>
      <c r="QKN81" s="4527"/>
      <c r="QKQ81" s="54"/>
      <c r="QKR81" s="54"/>
      <c r="QKS81" s="54"/>
      <c r="QKT81" s="54"/>
      <c r="QKW81" s="54"/>
      <c r="QLE81" s="4525"/>
      <c r="QLF81" s="4527"/>
      <c r="QLI81" s="54"/>
      <c r="QLJ81" s="54"/>
      <c r="QLK81" s="54"/>
      <c r="QLL81" s="54"/>
      <c r="QLO81" s="54"/>
      <c r="QLW81" s="4525"/>
      <c r="QLX81" s="4527"/>
      <c r="QMA81" s="54"/>
      <c r="QMB81" s="54"/>
      <c r="QMC81" s="54"/>
      <c r="QMD81" s="54"/>
      <c r="QMG81" s="54"/>
      <c r="QMO81" s="4525"/>
      <c r="QMP81" s="4527"/>
      <c r="QMS81" s="54"/>
      <c r="QMT81" s="54"/>
      <c r="QMU81" s="54"/>
      <c r="QMV81" s="54"/>
      <c r="QMY81" s="54"/>
      <c r="QNG81" s="4525"/>
      <c r="QNH81" s="4527"/>
      <c r="QNK81" s="54"/>
      <c r="QNL81" s="54"/>
      <c r="QNM81" s="54"/>
      <c r="QNN81" s="54"/>
      <c r="QNQ81" s="54"/>
      <c r="QNY81" s="4525"/>
      <c r="QNZ81" s="4527"/>
      <c r="QOC81" s="54"/>
      <c r="QOD81" s="54"/>
      <c r="QOE81" s="54"/>
      <c r="QOF81" s="54"/>
      <c r="QOI81" s="54"/>
      <c r="QOQ81" s="4525"/>
      <c r="QOR81" s="4527"/>
      <c r="QOU81" s="54"/>
      <c r="QOV81" s="54"/>
      <c r="QOW81" s="54"/>
      <c r="QOX81" s="54"/>
      <c r="QPA81" s="54"/>
      <c r="QPI81" s="4525"/>
      <c r="QPJ81" s="4527"/>
      <c r="QPM81" s="54"/>
      <c r="QPN81" s="54"/>
      <c r="QPO81" s="54"/>
      <c r="QPP81" s="54"/>
      <c r="QPS81" s="54"/>
      <c r="QQA81" s="4525"/>
      <c r="QQB81" s="4527"/>
      <c r="QQE81" s="54"/>
      <c r="QQF81" s="54"/>
      <c r="QQG81" s="54"/>
      <c r="QQH81" s="54"/>
      <c r="QQK81" s="54"/>
      <c r="QQS81" s="4525"/>
      <c r="QQT81" s="4527"/>
      <c r="QQW81" s="54"/>
      <c r="QQX81" s="54"/>
      <c r="QQY81" s="54"/>
      <c r="QQZ81" s="54"/>
      <c r="QRC81" s="54"/>
      <c r="QRK81" s="4525"/>
      <c r="QRL81" s="4527"/>
      <c r="QRO81" s="54"/>
      <c r="QRP81" s="54"/>
      <c r="QRQ81" s="54"/>
      <c r="QRR81" s="54"/>
      <c r="QRU81" s="54"/>
      <c r="QSC81" s="4525"/>
      <c r="QSD81" s="4527"/>
      <c r="QSG81" s="54"/>
      <c r="QSH81" s="54"/>
      <c r="QSI81" s="54"/>
      <c r="QSJ81" s="54"/>
      <c r="QSM81" s="54"/>
      <c r="QSU81" s="4525"/>
      <c r="QSV81" s="4527"/>
      <c r="QSY81" s="54"/>
      <c r="QSZ81" s="54"/>
      <c r="QTA81" s="54"/>
      <c r="QTB81" s="54"/>
      <c r="QTE81" s="54"/>
      <c r="QTM81" s="4525"/>
      <c r="QTN81" s="4527"/>
      <c r="QTQ81" s="54"/>
      <c r="QTR81" s="54"/>
      <c r="QTS81" s="54"/>
      <c r="QTT81" s="54"/>
      <c r="QTW81" s="54"/>
      <c r="QUE81" s="4525"/>
      <c r="QUF81" s="4527"/>
      <c r="QUI81" s="54"/>
      <c r="QUJ81" s="54"/>
      <c r="QUK81" s="54"/>
      <c r="QUL81" s="54"/>
      <c r="QUO81" s="54"/>
      <c r="QUW81" s="4525"/>
      <c r="QUX81" s="4527"/>
      <c r="QVA81" s="54"/>
      <c r="QVB81" s="54"/>
      <c r="QVC81" s="54"/>
      <c r="QVD81" s="54"/>
      <c r="QVG81" s="54"/>
      <c r="QVO81" s="4525"/>
      <c r="QVP81" s="4527"/>
      <c r="QVS81" s="54"/>
      <c r="QVT81" s="54"/>
      <c r="QVU81" s="54"/>
      <c r="QVV81" s="54"/>
      <c r="QVY81" s="54"/>
      <c r="QWG81" s="4525"/>
      <c r="QWH81" s="4527"/>
      <c r="QWK81" s="54"/>
      <c r="QWL81" s="54"/>
      <c r="QWM81" s="54"/>
      <c r="QWN81" s="54"/>
      <c r="QWQ81" s="54"/>
      <c r="QWY81" s="4525"/>
      <c r="QWZ81" s="4527"/>
      <c r="QXC81" s="54"/>
      <c r="QXD81" s="54"/>
      <c r="QXE81" s="54"/>
      <c r="QXF81" s="54"/>
      <c r="QXI81" s="54"/>
      <c r="QXQ81" s="4525"/>
      <c r="QXR81" s="4527"/>
      <c r="QXU81" s="54"/>
      <c r="QXV81" s="54"/>
      <c r="QXW81" s="54"/>
      <c r="QXX81" s="54"/>
      <c r="QYA81" s="54"/>
      <c r="QYI81" s="4525"/>
      <c r="QYJ81" s="4527"/>
      <c r="QYM81" s="54"/>
      <c r="QYN81" s="54"/>
      <c r="QYO81" s="54"/>
      <c r="QYP81" s="54"/>
      <c r="QYS81" s="54"/>
      <c r="QZA81" s="4525"/>
      <c r="QZB81" s="4527"/>
      <c r="QZE81" s="54"/>
      <c r="QZF81" s="54"/>
      <c r="QZG81" s="54"/>
      <c r="QZH81" s="54"/>
      <c r="QZK81" s="54"/>
      <c r="QZS81" s="4525"/>
      <c r="QZT81" s="4527"/>
      <c r="QZW81" s="54"/>
      <c r="QZX81" s="54"/>
      <c r="QZY81" s="54"/>
      <c r="QZZ81" s="54"/>
      <c r="RAC81" s="54"/>
      <c r="RAK81" s="4525"/>
      <c r="RAL81" s="4527"/>
      <c r="RAO81" s="54"/>
      <c r="RAP81" s="54"/>
      <c r="RAQ81" s="54"/>
      <c r="RAR81" s="54"/>
      <c r="RAU81" s="54"/>
      <c r="RBC81" s="4525"/>
      <c r="RBD81" s="4527"/>
      <c r="RBG81" s="54"/>
      <c r="RBH81" s="54"/>
      <c r="RBI81" s="54"/>
      <c r="RBJ81" s="54"/>
      <c r="RBM81" s="54"/>
      <c r="RBU81" s="4525"/>
      <c r="RBV81" s="4527"/>
      <c r="RBY81" s="54"/>
      <c r="RBZ81" s="54"/>
      <c r="RCA81" s="54"/>
      <c r="RCB81" s="54"/>
      <c r="RCE81" s="54"/>
      <c r="RCM81" s="4525"/>
      <c r="RCN81" s="4527"/>
      <c r="RCQ81" s="54"/>
      <c r="RCR81" s="54"/>
      <c r="RCS81" s="54"/>
      <c r="RCT81" s="54"/>
      <c r="RCW81" s="54"/>
      <c r="RDE81" s="4525"/>
      <c r="RDF81" s="4527"/>
      <c r="RDI81" s="54"/>
      <c r="RDJ81" s="54"/>
      <c r="RDK81" s="54"/>
      <c r="RDL81" s="54"/>
      <c r="RDO81" s="54"/>
      <c r="RDW81" s="4525"/>
      <c r="RDX81" s="4527"/>
      <c r="REA81" s="54"/>
      <c r="REB81" s="54"/>
      <c r="REC81" s="54"/>
      <c r="RED81" s="54"/>
      <c r="REG81" s="54"/>
      <c r="REO81" s="4525"/>
      <c r="REP81" s="4527"/>
      <c r="RES81" s="54"/>
      <c r="RET81" s="54"/>
      <c r="REU81" s="54"/>
      <c r="REV81" s="54"/>
      <c r="REY81" s="54"/>
      <c r="RFG81" s="4525"/>
      <c r="RFH81" s="4527"/>
      <c r="RFK81" s="54"/>
      <c r="RFL81" s="54"/>
      <c r="RFM81" s="54"/>
      <c r="RFN81" s="54"/>
      <c r="RFQ81" s="54"/>
      <c r="RFY81" s="4525"/>
      <c r="RFZ81" s="4527"/>
      <c r="RGC81" s="54"/>
      <c r="RGD81" s="54"/>
      <c r="RGE81" s="54"/>
      <c r="RGF81" s="54"/>
      <c r="RGI81" s="54"/>
      <c r="RGQ81" s="4525"/>
      <c r="RGR81" s="4527"/>
      <c r="RGU81" s="54"/>
      <c r="RGV81" s="54"/>
      <c r="RGW81" s="54"/>
      <c r="RGX81" s="54"/>
      <c r="RHA81" s="54"/>
      <c r="RHI81" s="4525"/>
      <c r="RHJ81" s="4527"/>
      <c r="RHM81" s="54"/>
      <c r="RHN81" s="54"/>
      <c r="RHO81" s="54"/>
      <c r="RHP81" s="54"/>
      <c r="RHS81" s="54"/>
      <c r="RIA81" s="4525"/>
      <c r="RIB81" s="4527"/>
      <c r="RIE81" s="54"/>
      <c r="RIF81" s="54"/>
      <c r="RIG81" s="54"/>
      <c r="RIH81" s="54"/>
      <c r="RIK81" s="54"/>
      <c r="RIS81" s="4525"/>
      <c r="RIT81" s="4527"/>
      <c r="RIW81" s="54"/>
      <c r="RIX81" s="54"/>
      <c r="RIY81" s="54"/>
      <c r="RIZ81" s="54"/>
      <c r="RJC81" s="54"/>
      <c r="RJK81" s="4525"/>
      <c r="RJL81" s="4527"/>
      <c r="RJO81" s="54"/>
      <c r="RJP81" s="54"/>
      <c r="RJQ81" s="54"/>
      <c r="RJR81" s="54"/>
      <c r="RJU81" s="54"/>
      <c r="RKC81" s="4525"/>
      <c r="RKD81" s="4527"/>
      <c r="RKG81" s="54"/>
      <c r="RKH81" s="54"/>
      <c r="RKI81" s="54"/>
      <c r="RKJ81" s="54"/>
      <c r="RKM81" s="54"/>
      <c r="RKU81" s="4525"/>
      <c r="RKV81" s="4527"/>
      <c r="RKY81" s="54"/>
      <c r="RKZ81" s="54"/>
      <c r="RLA81" s="54"/>
      <c r="RLB81" s="54"/>
      <c r="RLE81" s="54"/>
      <c r="RLM81" s="4525"/>
      <c r="RLN81" s="4527"/>
      <c r="RLQ81" s="54"/>
      <c r="RLR81" s="54"/>
      <c r="RLS81" s="54"/>
      <c r="RLT81" s="54"/>
      <c r="RLW81" s="54"/>
      <c r="RME81" s="4525"/>
      <c r="RMF81" s="4527"/>
      <c r="RMI81" s="54"/>
      <c r="RMJ81" s="54"/>
      <c r="RMK81" s="54"/>
      <c r="RML81" s="54"/>
      <c r="RMO81" s="54"/>
      <c r="RMW81" s="4525"/>
      <c r="RMX81" s="4527"/>
      <c r="RNA81" s="54"/>
      <c r="RNB81" s="54"/>
      <c r="RNC81" s="54"/>
      <c r="RND81" s="54"/>
      <c r="RNG81" s="54"/>
      <c r="RNO81" s="4525"/>
      <c r="RNP81" s="4527"/>
      <c r="RNS81" s="54"/>
      <c r="RNT81" s="54"/>
      <c r="RNU81" s="54"/>
      <c r="RNV81" s="54"/>
      <c r="RNY81" s="54"/>
      <c r="ROG81" s="4525"/>
      <c r="ROH81" s="4527"/>
      <c r="ROK81" s="54"/>
      <c r="ROL81" s="54"/>
      <c r="ROM81" s="54"/>
      <c r="RON81" s="54"/>
      <c r="ROQ81" s="54"/>
      <c r="ROY81" s="4525"/>
      <c r="ROZ81" s="4527"/>
      <c r="RPC81" s="54"/>
      <c r="RPD81" s="54"/>
      <c r="RPE81" s="54"/>
      <c r="RPF81" s="54"/>
      <c r="RPI81" s="54"/>
      <c r="RPQ81" s="4525"/>
      <c r="RPR81" s="4527"/>
      <c r="RPU81" s="54"/>
      <c r="RPV81" s="54"/>
      <c r="RPW81" s="54"/>
      <c r="RPX81" s="54"/>
      <c r="RQA81" s="54"/>
      <c r="RQI81" s="4525"/>
      <c r="RQJ81" s="4527"/>
      <c r="RQM81" s="54"/>
      <c r="RQN81" s="54"/>
      <c r="RQO81" s="54"/>
      <c r="RQP81" s="54"/>
      <c r="RQS81" s="54"/>
      <c r="RRA81" s="4525"/>
      <c r="RRB81" s="4527"/>
      <c r="RRE81" s="54"/>
      <c r="RRF81" s="54"/>
      <c r="RRG81" s="54"/>
      <c r="RRH81" s="54"/>
      <c r="RRK81" s="54"/>
      <c r="RRS81" s="4525"/>
      <c r="RRT81" s="4527"/>
      <c r="RRW81" s="54"/>
      <c r="RRX81" s="54"/>
      <c r="RRY81" s="54"/>
      <c r="RRZ81" s="54"/>
      <c r="RSC81" s="54"/>
      <c r="RSK81" s="4525"/>
      <c r="RSL81" s="4527"/>
      <c r="RSO81" s="54"/>
      <c r="RSP81" s="54"/>
      <c r="RSQ81" s="54"/>
      <c r="RSR81" s="54"/>
      <c r="RSU81" s="54"/>
      <c r="RTC81" s="4525"/>
      <c r="RTD81" s="4527"/>
      <c r="RTG81" s="54"/>
      <c r="RTH81" s="54"/>
      <c r="RTI81" s="54"/>
      <c r="RTJ81" s="54"/>
      <c r="RTM81" s="54"/>
      <c r="RTU81" s="4525"/>
      <c r="RTV81" s="4527"/>
      <c r="RTY81" s="54"/>
      <c r="RTZ81" s="54"/>
      <c r="RUA81" s="54"/>
      <c r="RUB81" s="54"/>
      <c r="RUE81" s="54"/>
      <c r="RUM81" s="4525"/>
      <c r="RUN81" s="4527"/>
      <c r="RUQ81" s="54"/>
      <c r="RUR81" s="54"/>
      <c r="RUS81" s="54"/>
      <c r="RUT81" s="54"/>
      <c r="RUW81" s="54"/>
      <c r="RVE81" s="4525"/>
      <c r="RVF81" s="4527"/>
      <c r="RVI81" s="54"/>
      <c r="RVJ81" s="54"/>
      <c r="RVK81" s="54"/>
      <c r="RVL81" s="54"/>
      <c r="RVO81" s="54"/>
      <c r="RVW81" s="4525"/>
      <c r="RVX81" s="4527"/>
      <c r="RWA81" s="54"/>
      <c r="RWB81" s="54"/>
      <c r="RWC81" s="54"/>
      <c r="RWD81" s="54"/>
      <c r="RWG81" s="54"/>
      <c r="RWO81" s="4525"/>
      <c r="RWP81" s="4527"/>
      <c r="RWS81" s="54"/>
      <c r="RWT81" s="54"/>
      <c r="RWU81" s="54"/>
      <c r="RWV81" s="54"/>
      <c r="RWY81" s="54"/>
      <c r="RXG81" s="4525"/>
      <c r="RXH81" s="4527"/>
      <c r="RXK81" s="54"/>
      <c r="RXL81" s="54"/>
      <c r="RXM81" s="54"/>
      <c r="RXN81" s="54"/>
      <c r="RXQ81" s="54"/>
      <c r="RXY81" s="4525"/>
      <c r="RXZ81" s="4527"/>
      <c r="RYC81" s="54"/>
      <c r="RYD81" s="54"/>
      <c r="RYE81" s="54"/>
      <c r="RYF81" s="54"/>
      <c r="RYI81" s="54"/>
      <c r="RYQ81" s="4525"/>
      <c r="RYR81" s="4527"/>
      <c r="RYU81" s="54"/>
      <c r="RYV81" s="54"/>
      <c r="RYW81" s="54"/>
      <c r="RYX81" s="54"/>
      <c r="RZA81" s="54"/>
      <c r="RZI81" s="4525"/>
      <c r="RZJ81" s="4527"/>
      <c r="RZM81" s="54"/>
      <c r="RZN81" s="54"/>
      <c r="RZO81" s="54"/>
      <c r="RZP81" s="54"/>
      <c r="RZS81" s="54"/>
      <c r="SAA81" s="4525"/>
      <c r="SAB81" s="4527"/>
      <c r="SAE81" s="54"/>
      <c r="SAF81" s="54"/>
      <c r="SAG81" s="54"/>
      <c r="SAH81" s="54"/>
      <c r="SAK81" s="54"/>
      <c r="SAS81" s="4525"/>
      <c r="SAT81" s="4527"/>
      <c r="SAW81" s="54"/>
      <c r="SAX81" s="54"/>
      <c r="SAY81" s="54"/>
      <c r="SAZ81" s="54"/>
      <c r="SBC81" s="54"/>
      <c r="SBK81" s="4525"/>
      <c r="SBL81" s="4527"/>
      <c r="SBO81" s="54"/>
      <c r="SBP81" s="54"/>
      <c r="SBQ81" s="54"/>
      <c r="SBR81" s="54"/>
      <c r="SBU81" s="54"/>
      <c r="SCC81" s="4525"/>
      <c r="SCD81" s="4527"/>
      <c r="SCG81" s="54"/>
      <c r="SCH81" s="54"/>
      <c r="SCI81" s="54"/>
      <c r="SCJ81" s="54"/>
      <c r="SCM81" s="54"/>
      <c r="SCU81" s="4525"/>
      <c r="SCV81" s="4527"/>
      <c r="SCY81" s="54"/>
      <c r="SCZ81" s="54"/>
      <c r="SDA81" s="54"/>
      <c r="SDB81" s="54"/>
      <c r="SDE81" s="54"/>
      <c r="SDM81" s="4525"/>
      <c r="SDN81" s="4527"/>
      <c r="SDQ81" s="54"/>
      <c r="SDR81" s="54"/>
      <c r="SDS81" s="54"/>
      <c r="SDT81" s="54"/>
      <c r="SDW81" s="54"/>
      <c r="SEE81" s="4525"/>
      <c r="SEF81" s="4527"/>
      <c r="SEI81" s="54"/>
      <c r="SEJ81" s="54"/>
      <c r="SEK81" s="54"/>
      <c r="SEL81" s="54"/>
      <c r="SEO81" s="54"/>
      <c r="SEW81" s="4525"/>
      <c r="SEX81" s="4527"/>
      <c r="SFA81" s="54"/>
      <c r="SFB81" s="54"/>
      <c r="SFC81" s="54"/>
      <c r="SFD81" s="54"/>
      <c r="SFG81" s="54"/>
      <c r="SFO81" s="4525"/>
      <c r="SFP81" s="4527"/>
      <c r="SFS81" s="54"/>
      <c r="SFT81" s="54"/>
      <c r="SFU81" s="54"/>
      <c r="SFV81" s="54"/>
      <c r="SFY81" s="54"/>
      <c r="SGG81" s="4525"/>
      <c r="SGH81" s="4527"/>
      <c r="SGK81" s="54"/>
      <c r="SGL81" s="54"/>
      <c r="SGM81" s="54"/>
      <c r="SGN81" s="54"/>
      <c r="SGQ81" s="54"/>
      <c r="SGY81" s="4525"/>
      <c r="SGZ81" s="4527"/>
      <c r="SHC81" s="54"/>
      <c r="SHD81" s="54"/>
      <c r="SHE81" s="54"/>
      <c r="SHF81" s="54"/>
      <c r="SHI81" s="54"/>
      <c r="SHQ81" s="4525"/>
      <c r="SHR81" s="4527"/>
      <c r="SHU81" s="54"/>
      <c r="SHV81" s="54"/>
      <c r="SHW81" s="54"/>
      <c r="SHX81" s="54"/>
      <c r="SIA81" s="54"/>
      <c r="SII81" s="4525"/>
      <c r="SIJ81" s="4527"/>
      <c r="SIM81" s="54"/>
      <c r="SIN81" s="54"/>
      <c r="SIO81" s="54"/>
      <c r="SIP81" s="54"/>
      <c r="SIS81" s="54"/>
      <c r="SJA81" s="4525"/>
      <c r="SJB81" s="4527"/>
      <c r="SJE81" s="54"/>
      <c r="SJF81" s="54"/>
      <c r="SJG81" s="54"/>
      <c r="SJH81" s="54"/>
      <c r="SJK81" s="54"/>
      <c r="SJS81" s="4525"/>
      <c r="SJT81" s="4527"/>
      <c r="SJW81" s="54"/>
      <c r="SJX81" s="54"/>
      <c r="SJY81" s="54"/>
      <c r="SJZ81" s="54"/>
      <c r="SKC81" s="54"/>
      <c r="SKK81" s="4525"/>
      <c r="SKL81" s="4527"/>
      <c r="SKO81" s="54"/>
      <c r="SKP81" s="54"/>
      <c r="SKQ81" s="54"/>
      <c r="SKR81" s="54"/>
      <c r="SKU81" s="54"/>
      <c r="SLC81" s="4525"/>
      <c r="SLD81" s="4527"/>
      <c r="SLG81" s="54"/>
      <c r="SLH81" s="54"/>
      <c r="SLI81" s="54"/>
      <c r="SLJ81" s="54"/>
      <c r="SLM81" s="54"/>
      <c r="SLU81" s="4525"/>
      <c r="SLV81" s="4527"/>
      <c r="SLY81" s="54"/>
      <c r="SLZ81" s="54"/>
      <c r="SMA81" s="54"/>
      <c r="SMB81" s="54"/>
      <c r="SME81" s="54"/>
      <c r="SMM81" s="4525"/>
      <c r="SMN81" s="4527"/>
      <c r="SMQ81" s="54"/>
      <c r="SMR81" s="54"/>
      <c r="SMS81" s="54"/>
      <c r="SMT81" s="54"/>
      <c r="SMW81" s="54"/>
      <c r="SNE81" s="4525"/>
      <c r="SNF81" s="4527"/>
      <c r="SNI81" s="54"/>
      <c r="SNJ81" s="54"/>
      <c r="SNK81" s="54"/>
      <c r="SNL81" s="54"/>
      <c r="SNO81" s="54"/>
      <c r="SNW81" s="4525"/>
      <c r="SNX81" s="4527"/>
      <c r="SOA81" s="54"/>
      <c r="SOB81" s="54"/>
      <c r="SOC81" s="54"/>
      <c r="SOD81" s="54"/>
      <c r="SOG81" s="54"/>
      <c r="SOO81" s="4525"/>
      <c r="SOP81" s="4527"/>
      <c r="SOS81" s="54"/>
      <c r="SOT81" s="54"/>
      <c r="SOU81" s="54"/>
      <c r="SOV81" s="54"/>
      <c r="SOY81" s="54"/>
      <c r="SPG81" s="4525"/>
      <c r="SPH81" s="4527"/>
      <c r="SPK81" s="54"/>
      <c r="SPL81" s="54"/>
      <c r="SPM81" s="54"/>
      <c r="SPN81" s="54"/>
      <c r="SPQ81" s="54"/>
      <c r="SPY81" s="4525"/>
      <c r="SPZ81" s="4527"/>
      <c r="SQC81" s="54"/>
      <c r="SQD81" s="54"/>
      <c r="SQE81" s="54"/>
      <c r="SQF81" s="54"/>
      <c r="SQI81" s="54"/>
      <c r="SQQ81" s="4525"/>
      <c r="SQR81" s="4527"/>
      <c r="SQU81" s="54"/>
      <c r="SQV81" s="54"/>
      <c r="SQW81" s="54"/>
      <c r="SQX81" s="54"/>
      <c r="SRA81" s="54"/>
      <c r="SRI81" s="4525"/>
      <c r="SRJ81" s="4527"/>
      <c r="SRM81" s="54"/>
      <c r="SRN81" s="54"/>
      <c r="SRO81" s="54"/>
      <c r="SRP81" s="54"/>
      <c r="SRS81" s="54"/>
      <c r="SSA81" s="4525"/>
      <c r="SSB81" s="4527"/>
      <c r="SSE81" s="54"/>
      <c r="SSF81" s="54"/>
      <c r="SSG81" s="54"/>
      <c r="SSH81" s="54"/>
      <c r="SSK81" s="54"/>
      <c r="SSS81" s="4525"/>
      <c r="SST81" s="4527"/>
      <c r="SSW81" s="54"/>
      <c r="SSX81" s="54"/>
      <c r="SSY81" s="54"/>
      <c r="SSZ81" s="54"/>
      <c r="STC81" s="54"/>
      <c r="STK81" s="4525"/>
      <c r="STL81" s="4527"/>
      <c r="STO81" s="54"/>
      <c r="STP81" s="54"/>
      <c r="STQ81" s="54"/>
      <c r="STR81" s="54"/>
      <c r="STU81" s="54"/>
      <c r="SUC81" s="4525"/>
      <c r="SUD81" s="4527"/>
      <c r="SUG81" s="54"/>
      <c r="SUH81" s="54"/>
      <c r="SUI81" s="54"/>
      <c r="SUJ81" s="54"/>
      <c r="SUM81" s="54"/>
      <c r="SUU81" s="4525"/>
      <c r="SUV81" s="4527"/>
      <c r="SUY81" s="54"/>
      <c r="SUZ81" s="54"/>
      <c r="SVA81" s="54"/>
      <c r="SVB81" s="54"/>
      <c r="SVE81" s="54"/>
      <c r="SVM81" s="4525"/>
      <c r="SVN81" s="4527"/>
      <c r="SVQ81" s="54"/>
      <c r="SVR81" s="54"/>
      <c r="SVS81" s="54"/>
      <c r="SVT81" s="54"/>
      <c r="SVW81" s="54"/>
      <c r="SWE81" s="4525"/>
      <c r="SWF81" s="4527"/>
      <c r="SWI81" s="54"/>
      <c r="SWJ81" s="54"/>
      <c r="SWK81" s="54"/>
      <c r="SWL81" s="54"/>
      <c r="SWO81" s="54"/>
      <c r="SWW81" s="4525"/>
      <c r="SWX81" s="4527"/>
      <c r="SXA81" s="54"/>
      <c r="SXB81" s="54"/>
      <c r="SXC81" s="54"/>
      <c r="SXD81" s="54"/>
      <c r="SXG81" s="54"/>
      <c r="SXO81" s="4525"/>
      <c r="SXP81" s="4527"/>
      <c r="SXS81" s="54"/>
      <c r="SXT81" s="54"/>
      <c r="SXU81" s="54"/>
      <c r="SXV81" s="54"/>
      <c r="SXY81" s="54"/>
      <c r="SYG81" s="4525"/>
      <c r="SYH81" s="4527"/>
      <c r="SYK81" s="54"/>
      <c r="SYL81" s="54"/>
      <c r="SYM81" s="54"/>
      <c r="SYN81" s="54"/>
      <c r="SYQ81" s="54"/>
      <c r="SYY81" s="4525"/>
      <c r="SYZ81" s="4527"/>
      <c r="SZC81" s="54"/>
      <c r="SZD81" s="54"/>
      <c r="SZE81" s="54"/>
      <c r="SZF81" s="54"/>
      <c r="SZI81" s="54"/>
      <c r="SZQ81" s="4525"/>
      <c r="SZR81" s="4527"/>
      <c r="SZU81" s="54"/>
      <c r="SZV81" s="54"/>
      <c r="SZW81" s="54"/>
      <c r="SZX81" s="54"/>
      <c r="TAA81" s="54"/>
      <c r="TAI81" s="4525"/>
      <c r="TAJ81" s="4527"/>
      <c r="TAM81" s="54"/>
      <c r="TAN81" s="54"/>
      <c r="TAO81" s="54"/>
      <c r="TAP81" s="54"/>
      <c r="TAS81" s="54"/>
      <c r="TBA81" s="4525"/>
      <c r="TBB81" s="4527"/>
      <c r="TBE81" s="54"/>
      <c r="TBF81" s="54"/>
      <c r="TBG81" s="54"/>
      <c r="TBH81" s="54"/>
      <c r="TBK81" s="54"/>
      <c r="TBS81" s="4525"/>
      <c r="TBT81" s="4527"/>
      <c r="TBW81" s="54"/>
      <c r="TBX81" s="54"/>
      <c r="TBY81" s="54"/>
      <c r="TBZ81" s="54"/>
      <c r="TCC81" s="54"/>
      <c r="TCK81" s="4525"/>
      <c r="TCL81" s="4527"/>
      <c r="TCO81" s="54"/>
      <c r="TCP81" s="54"/>
      <c r="TCQ81" s="54"/>
      <c r="TCR81" s="54"/>
      <c r="TCU81" s="54"/>
      <c r="TDC81" s="4525"/>
      <c r="TDD81" s="4527"/>
      <c r="TDG81" s="54"/>
      <c r="TDH81" s="54"/>
      <c r="TDI81" s="54"/>
      <c r="TDJ81" s="54"/>
      <c r="TDM81" s="54"/>
      <c r="TDU81" s="4525"/>
      <c r="TDV81" s="4527"/>
      <c r="TDY81" s="54"/>
      <c r="TDZ81" s="54"/>
      <c r="TEA81" s="54"/>
      <c r="TEB81" s="54"/>
      <c r="TEE81" s="54"/>
      <c r="TEM81" s="4525"/>
      <c r="TEN81" s="4527"/>
      <c r="TEQ81" s="54"/>
      <c r="TER81" s="54"/>
      <c r="TES81" s="54"/>
      <c r="TET81" s="54"/>
      <c r="TEW81" s="54"/>
      <c r="TFE81" s="4525"/>
      <c r="TFF81" s="4527"/>
      <c r="TFI81" s="54"/>
      <c r="TFJ81" s="54"/>
      <c r="TFK81" s="54"/>
      <c r="TFL81" s="54"/>
      <c r="TFO81" s="54"/>
      <c r="TFW81" s="4525"/>
      <c r="TFX81" s="4527"/>
      <c r="TGA81" s="54"/>
      <c r="TGB81" s="54"/>
      <c r="TGC81" s="54"/>
      <c r="TGD81" s="54"/>
      <c r="TGG81" s="54"/>
      <c r="TGO81" s="4525"/>
      <c r="TGP81" s="4527"/>
      <c r="TGS81" s="54"/>
      <c r="TGT81" s="54"/>
      <c r="TGU81" s="54"/>
      <c r="TGV81" s="54"/>
      <c r="TGY81" s="54"/>
      <c r="THG81" s="4525"/>
      <c r="THH81" s="4527"/>
      <c r="THK81" s="54"/>
      <c r="THL81" s="54"/>
      <c r="THM81" s="54"/>
      <c r="THN81" s="54"/>
      <c r="THQ81" s="54"/>
      <c r="THY81" s="4525"/>
      <c r="THZ81" s="4527"/>
      <c r="TIC81" s="54"/>
      <c r="TID81" s="54"/>
      <c r="TIE81" s="54"/>
      <c r="TIF81" s="54"/>
      <c r="TII81" s="54"/>
      <c r="TIQ81" s="4525"/>
      <c r="TIR81" s="4527"/>
      <c r="TIU81" s="54"/>
      <c r="TIV81" s="54"/>
      <c r="TIW81" s="54"/>
      <c r="TIX81" s="54"/>
      <c r="TJA81" s="54"/>
      <c r="TJI81" s="4525"/>
      <c r="TJJ81" s="4527"/>
      <c r="TJM81" s="54"/>
      <c r="TJN81" s="54"/>
      <c r="TJO81" s="54"/>
      <c r="TJP81" s="54"/>
      <c r="TJS81" s="54"/>
      <c r="TKA81" s="4525"/>
      <c r="TKB81" s="4527"/>
      <c r="TKE81" s="54"/>
      <c r="TKF81" s="54"/>
      <c r="TKG81" s="54"/>
      <c r="TKH81" s="54"/>
      <c r="TKK81" s="54"/>
      <c r="TKS81" s="4525"/>
      <c r="TKT81" s="4527"/>
      <c r="TKW81" s="54"/>
      <c r="TKX81" s="54"/>
      <c r="TKY81" s="54"/>
      <c r="TKZ81" s="54"/>
      <c r="TLC81" s="54"/>
      <c r="TLK81" s="4525"/>
      <c r="TLL81" s="4527"/>
      <c r="TLO81" s="54"/>
      <c r="TLP81" s="54"/>
      <c r="TLQ81" s="54"/>
      <c r="TLR81" s="54"/>
      <c r="TLU81" s="54"/>
      <c r="TMC81" s="4525"/>
      <c r="TMD81" s="4527"/>
      <c r="TMG81" s="54"/>
      <c r="TMH81" s="54"/>
      <c r="TMI81" s="54"/>
      <c r="TMJ81" s="54"/>
      <c r="TMM81" s="54"/>
      <c r="TMU81" s="4525"/>
      <c r="TMV81" s="4527"/>
      <c r="TMY81" s="54"/>
      <c r="TMZ81" s="54"/>
      <c r="TNA81" s="54"/>
      <c r="TNB81" s="54"/>
      <c r="TNE81" s="54"/>
      <c r="TNM81" s="4525"/>
      <c r="TNN81" s="4527"/>
      <c r="TNQ81" s="54"/>
      <c r="TNR81" s="54"/>
      <c r="TNS81" s="54"/>
      <c r="TNT81" s="54"/>
      <c r="TNW81" s="54"/>
      <c r="TOE81" s="4525"/>
      <c r="TOF81" s="4527"/>
      <c r="TOI81" s="54"/>
      <c r="TOJ81" s="54"/>
      <c r="TOK81" s="54"/>
      <c r="TOL81" s="54"/>
      <c r="TOO81" s="54"/>
      <c r="TOW81" s="4525"/>
      <c r="TOX81" s="4527"/>
      <c r="TPA81" s="54"/>
      <c r="TPB81" s="54"/>
      <c r="TPC81" s="54"/>
      <c r="TPD81" s="54"/>
      <c r="TPG81" s="54"/>
      <c r="TPO81" s="4525"/>
      <c r="TPP81" s="4527"/>
      <c r="TPS81" s="54"/>
      <c r="TPT81" s="54"/>
      <c r="TPU81" s="54"/>
      <c r="TPV81" s="54"/>
      <c r="TPY81" s="54"/>
      <c r="TQG81" s="4525"/>
      <c r="TQH81" s="4527"/>
      <c r="TQK81" s="54"/>
      <c r="TQL81" s="54"/>
      <c r="TQM81" s="54"/>
      <c r="TQN81" s="54"/>
      <c r="TQQ81" s="54"/>
      <c r="TQY81" s="4525"/>
      <c r="TQZ81" s="4527"/>
      <c r="TRC81" s="54"/>
      <c r="TRD81" s="54"/>
      <c r="TRE81" s="54"/>
      <c r="TRF81" s="54"/>
      <c r="TRI81" s="54"/>
      <c r="TRQ81" s="4525"/>
      <c r="TRR81" s="4527"/>
      <c r="TRU81" s="54"/>
      <c r="TRV81" s="54"/>
      <c r="TRW81" s="54"/>
      <c r="TRX81" s="54"/>
      <c r="TSA81" s="54"/>
      <c r="TSI81" s="4525"/>
      <c r="TSJ81" s="4527"/>
      <c r="TSM81" s="54"/>
      <c r="TSN81" s="54"/>
      <c r="TSO81" s="54"/>
      <c r="TSP81" s="54"/>
      <c r="TSS81" s="54"/>
      <c r="TTA81" s="4525"/>
      <c r="TTB81" s="4527"/>
      <c r="TTE81" s="54"/>
      <c r="TTF81" s="54"/>
      <c r="TTG81" s="54"/>
      <c r="TTH81" s="54"/>
      <c r="TTK81" s="54"/>
      <c r="TTS81" s="4525"/>
      <c r="TTT81" s="4527"/>
      <c r="TTW81" s="54"/>
      <c r="TTX81" s="54"/>
      <c r="TTY81" s="54"/>
      <c r="TTZ81" s="54"/>
      <c r="TUC81" s="54"/>
      <c r="TUK81" s="4525"/>
      <c r="TUL81" s="4527"/>
      <c r="TUO81" s="54"/>
      <c r="TUP81" s="54"/>
      <c r="TUQ81" s="54"/>
      <c r="TUR81" s="54"/>
      <c r="TUU81" s="54"/>
      <c r="TVC81" s="4525"/>
      <c r="TVD81" s="4527"/>
      <c r="TVG81" s="54"/>
      <c r="TVH81" s="54"/>
      <c r="TVI81" s="54"/>
      <c r="TVJ81" s="54"/>
      <c r="TVM81" s="54"/>
      <c r="TVU81" s="4525"/>
      <c r="TVV81" s="4527"/>
      <c r="TVY81" s="54"/>
      <c r="TVZ81" s="54"/>
      <c r="TWA81" s="54"/>
      <c r="TWB81" s="54"/>
      <c r="TWE81" s="54"/>
      <c r="TWM81" s="4525"/>
      <c r="TWN81" s="4527"/>
      <c r="TWQ81" s="54"/>
      <c r="TWR81" s="54"/>
      <c r="TWS81" s="54"/>
      <c r="TWT81" s="54"/>
      <c r="TWW81" s="54"/>
      <c r="TXE81" s="4525"/>
      <c r="TXF81" s="4527"/>
      <c r="TXI81" s="54"/>
      <c r="TXJ81" s="54"/>
      <c r="TXK81" s="54"/>
      <c r="TXL81" s="54"/>
      <c r="TXO81" s="54"/>
      <c r="TXW81" s="4525"/>
      <c r="TXX81" s="4527"/>
      <c r="TYA81" s="54"/>
      <c r="TYB81" s="54"/>
      <c r="TYC81" s="54"/>
      <c r="TYD81" s="54"/>
      <c r="TYG81" s="54"/>
      <c r="TYO81" s="4525"/>
      <c r="TYP81" s="4527"/>
      <c r="TYS81" s="54"/>
      <c r="TYT81" s="54"/>
      <c r="TYU81" s="54"/>
      <c r="TYV81" s="54"/>
      <c r="TYY81" s="54"/>
      <c r="TZG81" s="4525"/>
      <c r="TZH81" s="4527"/>
      <c r="TZK81" s="54"/>
      <c r="TZL81" s="54"/>
      <c r="TZM81" s="54"/>
      <c r="TZN81" s="54"/>
      <c r="TZQ81" s="54"/>
      <c r="TZY81" s="4525"/>
      <c r="TZZ81" s="4527"/>
      <c r="UAC81" s="54"/>
      <c r="UAD81" s="54"/>
      <c r="UAE81" s="54"/>
      <c r="UAF81" s="54"/>
      <c r="UAI81" s="54"/>
      <c r="UAQ81" s="4525"/>
      <c r="UAR81" s="4527"/>
      <c r="UAU81" s="54"/>
      <c r="UAV81" s="54"/>
      <c r="UAW81" s="54"/>
      <c r="UAX81" s="54"/>
      <c r="UBA81" s="54"/>
      <c r="UBI81" s="4525"/>
      <c r="UBJ81" s="4527"/>
      <c r="UBM81" s="54"/>
      <c r="UBN81" s="54"/>
      <c r="UBO81" s="54"/>
      <c r="UBP81" s="54"/>
      <c r="UBS81" s="54"/>
      <c r="UCA81" s="4525"/>
      <c r="UCB81" s="4527"/>
      <c r="UCE81" s="54"/>
      <c r="UCF81" s="54"/>
      <c r="UCG81" s="54"/>
      <c r="UCH81" s="54"/>
      <c r="UCK81" s="54"/>
      <c r="UCS81" s="4525"/>
      <c r="UCT81" s="4527"/>
      <c r="UCW81" s="54"/>
      <c r="UCX81" s="54"/>
      <c r="UCY81" s="54"/>
      <c r="UCZ81" s="54"/>
      <c r="UDC81" s="54"/>
      <c r="UDK81" s="4525"/>
      <c r="UDL81" s="4527"/>
      <c r="UDO81" s="54"/>
      <c r="UDP81" s="54"/>
      <c r="UDQ81" s="54"/>
      <c r="UDR81" s="54"/>
      <c r="UDU81" s="54"/>
      <c r="UEC81" s="4525"/>
      <c r="UED81" s="4527"/>
      <c r="UEG81" s="54"/>
      <c r="UEH81" s="54"/>
      <c r="UEI81" s="54"/>
      <c r="UEJ81" s="54"/>
      <c r="UEM81" s="54"/>
      <c r="UEU81" s="4525"/>
      <c r="UEV81" s="4527"/>
      <c r="UEY81" s="54"/>
      <c r="UEZ81" s="54"/>
      <c r="UFA81" s="54"/>
      <c r="UFB81" s="54"/>
      <c r="UFE81" s="54"/>
      <c r="UFM81" s="4525"/>
      <c r="UFN81" s="4527"/>
      <c r="UFQ81" s="54"/>
      <c r="UFR81" s="54"/>
      <c r="UFS81" s="54"/>
      <c r="UFT81" s="54"/>
      <c r="UFW81" s="54"/>
      <c r="UGE81" s="4525"/>
      <c r="UGF81" s="4527"/>
      <c r="UGI81" s="54"/>
      <c r="UGJ81" s="54"/>
      <c r="UGK81" s="54"/>
      <c r="UGL81" s="54"/>
      <c r="UGO81" s="54"/>
      <c r="UGW81" s="4525"/>
      <c r="UGX81" s="4527"/>
      <c r="UHA81" s="54"/>
      <c r="UHB81" s="54"/>
      <c r="UHC81" s="54"/>
      <c r="UHD81" s="54"/>
      <c r="UHG81" s="54"/>
      <c r="UHO81" s="4525"/>
      <c r="UHP81" s="4527"/>
      <c r="UHS81" s="54"/>
      <c r="UHT81" s="54"/>
      <c r="UHU81" s="54"/>
      <c r="UHV81" s="54"/>
      <c r="UHY81" s="54"/>
      <c r="UIG81" s="4525"/>
      <c r="UIH81" s="4527"/>
      <c r="UIK81" s="54"/>
      <c r="UIL81" s="54"/>
      <c r="UIM81" s="54"/>
      <c r="UIN81" s="54"/>
      <c r="UIQ81" s="54"/>
      <c r="UIY81" s="4525"/>
      <c r="UIZ81" s="4527"/>
      <c r="UJC81" s="54"/>
      <c r="UJD81" s="54"/>
      <c r="UJE81" s="54"/>
      <c r="UJF81" s="54"/>
      <c r="UJI81" s="54"/>
      <c r="UJQ81" s="4525"/>
      <c r="UJR81" s="4527"/>
      <c r="UJU81" s="54"/>
      <c r="UJV81" s="54"/>
      <c r="UJW81" s="54"/>
      <c r="UJX81" s="54"/>
      <c r="UKA81" s="54"/>
      <c r="UKI81" s="4525"/>
      <c r="UKJ81" s="4527"/>
      <c r="UKM81" s="54"/>
      <c r="UKN81" s="54"/>
      <c r="UKO81" s="54"/>
      <c r="UKP81" s="54"/>
      <c r="UKS81" s="54"/>
      <c r="ULA81" s="4525"/>
      <c r="ULB81" s="4527"/>
      <c r="ULE81" s="54"/>
      <c r="ULF81" s="54"/>
      <c r="ULG81" s="54"/>
      <c r="ULH81" s="54"/>
      <c r="ULK81" s="54"/>
      <c r="ULS81" s="4525"/>
      <c r="ULT81" s="4527"/>
      <c r="ULW81" s="54"/>
      <c r="ULX81" s="54"/>
      <c r="ULY81" s="54"/>
      <c r="ULZ81" s="54"/>
      <c r="UMC81" s="54"/>
      <c r="UMK81" s="4525"/>
      <c r="UML81" s="4527"/>
      <c r="UMO81" s="54"/>
      <c r="UMP81" s="54"/>
      <c r="UMQ81" s="54"/>
      <c r="UMR81" s="54"/>
      <c r="UMU81" s="54"/>
      <c r="UNC81" s="4525"/>
      <c r="UND81" s="4527"/>
      <c r="UNG81" s="54"/>
      <c r="UNH81" s="54"/>
      <c r="UNI81" s="54"/>
      <c r="UNJ81" s="54"/>
      <c r="UNM81" s="54"/>
      <c r="UNU81" s="4525"/>
      <c r="UNV81" s="4527"/>
      <c r="UNY81" s="54"/>
      <c r="UNZ81" s="54"/>
      <c r="UOA81" s="54"/>
      <c r="UOB81" s="54"/>
      <c r="UOE81" s="54"/>
      <c r="UOM81" s="4525"/>
      <c r="UON81" s="4527"/>
      <c r="UOQ81" s="54"/>
      <c r="UOR81" s="54"/>
      <c r="UOS81" s="54"/>
      <c r="UOT81" s="54"/>
      <c r="UOW81" s="54"/>
      <c r="UPE81" s="4525"/>
      <c r="UPF81" s="4527"/>
      <c r="UPI81" s="54"/>
      <c r="UPJ81" s="54"/>
      <c r="UPK81" s="54"/>
      <c r="UPL81" s="54"/>
      <c r="UPO81" s="54"/>
      <c r="UPW81" s="4525"/>
      <c r="UPX81" s="4527"/>
      <c r="UQA81" s="54"/>
      <c r="UQB81" s="54"/>
      <c r="UQC81" s="54"/>
      <c r="UQD81" s="54"/>
      <c r="UQG81" s="54"/>
      <c r="UQO81" s="4525"/>
      <c r="UQP81" s="4527"/>
      <c r="UQS81" s="54"/>
      <c r="UQT81" s="54"/>
      <c r="UQU81" s="54"/>
      <c r="UQV81" s="54"/>
      <c r="UQY81" s="54"/>
      <c r="URG81" s="4525"/>
      <c r="URH81" s="4527"/>
      <c r="URK81" s="54"/>
      <c r="URL81" s="54"/>
      <c r="URM81" s="54"/>
      <c r="URN81" s="54"/>
      <c r="URQ81" s="54"/>
      <c r="URY81" s="4525"/>
      <c r="URZ81" s="4527"/>
      <c r="USC81" s="54"/>
      <c r="USD81" s="54"/>
      <c r="USE81" s="54"/>
      <c r="USF81" s="54"/>
      <c r="USI81" s="54"/>
      <c r="USQ81" s="4525"/>
      <c r="USR81" s="4527"/>
      <c r="USU81" s="54"/>
      <c r="USV81" s="54"/>
      <c r="USW81" s="54"/>
      <c r="USX81" s="54"/>
      <c r="UTA81" s="54"/>
      <c r="UTI81" s="4525"/>
      <c r="UTJ81" s="4527"/>
      <c r="UTM81" s="54"/>
      <c r="UTN81" s="54"/>
      <c r="UTO81" s="54"/>
      <c r="UTP81" s="54"/>
      <c r="UTS81" s="54"/>
      <c r="UUA81" s="4525"/>
      <c r="UUB81" s="4527"/>
      <c r="UUE81" s="54"/>
      <c r="UUF81" s="54"/>
      <c r="UUG81" s="54"/>
      <c r="UUH81" s="54"/>
      <c r="UUK81" s="54"/>
      <c r="UUS81" s="4525"/>
      <c r="UUT81" s="4527"/>
      <c r="UUW81" s="54"/>
      <c r="UUX81" s="54"/>
      <c r="UUY81" s="54"/>
      <c r="UUZ81" s="54"/>
      <c r="UVC81" s="54"/>
      <c r="UVK81" s="4525"/>
      <c r="UVL81" s="4527"/>
      <c r="UVO81" s="54"/>
      <c r="UVP81" s="54"/>
      <c r="UVQ81" s="54"/>
      <c r="UVR81" s="54"/>
      <c r="UVU81" s="54"/>
      <c r="UWC81" s="4525"/>
      <c r="UWD81" s="4527"/>
      <c r="UWG81" s="54"/>
      <c r="UWH81" s="54"/>
      <c r="UWI81" s="54"/>
      <c r="UWJ81" s="54"/>
      <c r="UWM81" s="54"/>
      <c r="UWU81" s="4525"/>
      <c r="UWV81" s="4527"/>
      <c r="UWY81" s="54"/>
      <c r="UWZ81" s="54"/>
      <c r="UXA81" s="54"/>
      <c r="UXB81" s="54"/>
      <c r="UXE81" s="54"/>
      <c r="UXM81" s="4525"/>
      <c r="UXN81" s="4527"/>
      <c r="UXQ81" s="54"/>
      <c r="UXR81" s="54"/>
      <c r="UXS81" s="54"/>
      <c r="UXT81" s="54"/>
      <c r="UXW81" s="54"/>
      <c r="UYE81" s="4525"/>
      <c r="UYF81" s="4527"/>
      <c r="UYI81" s="54"/>
      <c r="UYJ81" s="54"/>
      <c r="UYK81" s="54"/>
      <c r="UYL81" s="54"/>
      <c r="UYO81" s="54"/>
      <c r="UYW81" s="4525"/>
      <c r="UYX81" s="4527"/>
      <c r="UZA81" s="54"/>
      <c r="UZB81" s="54"/>
      <c r="UZC81" s="54"/>
      <c r="UZD81" s="54"/>
      <c r="UZG81" s="54"/>
      <c r="UZO81" s="4525"/>
      <c r="UZP81" s="4527"/>
      <c r="UZS81" s="54"/>
      <c r="UZT81" s="54"/>
      <c r="UZU81" s="54"/>
      <c r="UZV81" s="54"/>
      <c r="UZY81" s="54"/>
      <c r="VAG81" s="4525"/>
      <c r="VAH81" s="4527"/>
      <c r="VAK81" s="54"/>
      <c r="VAL81" s="54"/>
      <c r="VAM81" s="54"/>
      <c r="VAN81" s="54"/>
      <c r="VAQ81" s="54"/>
      <c r="VAY81" s="4525"/>
      <c r="VAZ81" s="4527"/>
      <c r="VBC81" s="54"/>
      <c r="VBD81" s="54"/>
      <c r="VBE81" s="54"/>
      <c r="VBF81" s="54"/>
      <c r="VBI81" s="54"/>
      <c r="VBQ81" s="4525"/>
      <c r="VBR81" s="4527"/>
      <c r="VBU81" s="54"/>
      <c r="VBV81" s="54"/>
      <c r="VBW81" s="54"/>
      <c r="VBX81" s="54"/>
      <c r="VCA81" s="54"/>
      <c r="VCI81" s="4525"/>
      <c r="VCJ81" s="4527"/>
      <c r="VCM81" s="54"/>
      <c r="VCN81" s="54"/>
      <c r="VCO81" s="54"/>
      <c r="VCP81" s="54"/>
      <c r="VCS81" s="54"/>
      <c r="VDA81" s="4525"/>
      <c r="VDB81" s="4527"/>
      <c r="VDE81" s="54"/>
      <c r="VDF81" s="54"/>
      <c r="VDG81" s="54"/>
      <c r="VDH81" s="54"/>
      <c r="VDK81" s="54"/>
      <c r="VDS81" s="4525"/>
      <c r="VDT81" s="4527"/>
      <c r="VDW81" s="54"/>
      <c r="VDX81" s="54"/>
      <c r="VDY81" s="54"/>
      <c r="VDZ81" s="54"/>
      <c r="VEC81" s="54"/>
      <c r="VEK81" s="4525"/>
      <c r="VEL81" s="4527"/>
      <c r="VEO81" s="54"/>
      <c r="VEP81" s="54"/>
      <c r="VEQ81" s="54"/>
      <c r="VER81" s="54"/>
      <c r="VEU81" s="54"/>
      <c r="VFC81" s="4525"/>
      <c r="VFD81" s="4527"/>
      <c r="VFG81" s="54"/>
      <c r="VFH81" s="54"/>
      <c r="VFI81" s="54"/>
      <c r="VFJ81" s="54"/>
      <c r="VFM81" s="54"/>
      <c r="VFU81" s="4525"/>
      <c r="VFV81" s="4527"/>
      <c r="VFY81" s="54"/>
      <c r="VFZ81" s="54"/>
      <c r="VGA81" s="54"/>
      <c r="VGB81" s="54"/>
      <c r="VGE81" s="54"/>
      <c r="VGM81" s="4525"/>
      <c r="VGN81" s="4527"/>
      <c r="VGQ81" s="54"/>
      <c r="VGR81" s="54"/>
      <c r="VGS81" s="54"/>
      <c r="VGT81" s="54"/>
      <c r="VGW81" s="54"/>
      <c r="VHE81" s="4525"/>
      <c r="VHF81" s="4527"/>
      <c r="VHI81" s="54"/>
      <c r="VHJ81" s="54"/>
      <c r="VHK81" s="54"/>
      <c r="VHL81" s="54"/>
      <c r="VHO81" s="54"/>
      <c r="VHW81" s="4525"/>
      <c r="VHX81" s="4527"/>
      <c r="VIA81" s="54"/>
      <c r="VIB81" s="54"/>
      <c r="VIC81" s="54"/>
      <c r="VID81" s="54"/>
      <c r="VIG81" s="54"/>
      <c r="VIO81" s="4525"/>
      <c r="VIP81" s="4527"/>
      <c r="VIS81" s="54"/>
      <c r="VIT81" s="54"/>
      <c r="VIU81" s="54"/>
      <c r="VIV81" s="54"/>
      <c r="VIY81" s="54"/>
      <c r="VJG81" s="4525"/>
      <c r="VJH81" s="4527"/>
      <c r="VJK81" s="54"/>
      <c r="VJL81" s="54"/>
      <c r="VJM81" s="54"/>
      <c r="VJN81" s="54"/>
      <c r="VJQ81" s="54"/>
      <c r="VJY81" s="4525"/>
      <c r="VJZ81" s="4527"/>
      <c r="VKC81" s="54"/>
      <c r="VKD81" s="54"/>
      <c r="VKE81" s="54"/>
      <c r="VKF81" s="54"/>
      <c r="VKI81" s="54"/>
      <c r="VKQ81" s="4525"/>
      <c r="VKR81" s="4527"/>
      <c r="VKU81" s="54"/>
      <c r="VKV81" s="54"/>
      <c r="VKW81" s="54"/>
      <c r="VKX81" s="54"/>
      <c r="VLA81" s="54"/>
      <c r="VLI81" s="4525"/>
      <c r="VLJ81" s="4527"/>
      <c r="VLM81" s="54"/>
      <c r="VLN81" s="54"/>
      <c r="VLO81" s="54"/>
      <c r="VLP81" s="54"/>
      <c r="VLS81" s="54"/>
      <c r="VMA81" s="4525"/>
      <c r="VMB81" s="4527"/>
      <c r="VME81" s="54"/>
      <c r="VMF81" s="54"/>
      <c r="VMG81" s="54"/>
      <c r="VMH81" s="54"/>
      <c r="VMK81" s="54"/>
      <c r="VMS81" s="4525"/>
      <c r="VMT81" s="4527"/>
      <c r="VMW81" s="54"/>
      <c r="VMX81" s="54"/>
      <c r="VMY81" s="54"/>
      <c r="VMZ81" s="54"/>
      <c r="VNC81" s="54"/>
      <c r="VNK81" s="4525"/>
      <c r="VNL81" s="4527"/>
      <c r="VNO81" s="54"/>
      <c r="VNP81" s="54"/>
      <c r="VNQ81" s="54"/>
      <c r="VNR81" s="54"/>
      <c r="VNU81" s="54"/>
      <c r="VOC81" s="4525"/>
      <c r="VOD81" s="4527"/>
      <c r="VOG81" s="54"/>
      <c r="VOH81" s="54"/>
      <c r="VOI81" s="54"/>
      <c r="VOJ81" s="54"/>
      <c r="VOM81" s="54"/>
      <c r="VOU81" s="4525"/>
      <c r="VOV81" s="4527"/>
      <c r="VOY81" s="54"/>
      <c r="VOZ81" s="54"/>
      <c r="VPA81" s="54"/>
      <c r="VPB81" s="54"/>
      <c r="VPE81" s="54"/>
      <c r="VPM81" s="4525"/>
      <c r="VPN81" s="4527"/>
      <c r="VPQ81" s="54"/>
      <c r="VPR81" s="54"/>
      <c r="VPS81" s="54"/>
      <c r="VPT81" s="54"/>
      <c r="VPW81" s="54"/>
      <c r="VQE81" s="4525"/>
      <c r="VQF81" s="4527"/>
      <c r="VQI81" s="54"/>
      <c r="VQJ81" s="54"/>
      <c r="VQK81" s="54"/>
      <c r="VQL81" s="54"/>
      <c r="VQO81" s="54"/>
      <c r="VQW81" s="4525"/>
      <c r="VQX81" s="4527"/>
      <c r="VRA81" s="54"/>
      <c r="VRB81" s="54"/>
      <c r="VRC81" s="54"/>
      <c r="VRD81" s="54"/>
      <c r="VRG81" s="54"/>
      <c r="VRO81" s="4525"/>
      <c r="VRP81" s="4527"/>
      <c r="VRS81" s="54"/>
      <c r="VRT81" s="54"/>
      <c r="VRU81" s="54"/>
      <c r="VRV81" s="54"/>
      <c r="VRY81" s="54"/>
      <c r="VSG81" s="4525"/>
      <c r="VSH81" s="4527"/>
      <c r="VSK81" s="54"/>
      <c r="VSL81" s="54"/>
      <c r="VSM81" s="54"/>
      <c r="VSN81" s="54"/>
      <c r="VSQ81" s="54"/>
      <c r="VSY81" s="4525"/>
      <c r="VSZ81" s="4527"/>
      <c r="VTC81" s="54"/>
      <c r="VTD81" s="54"/>
      <c r="VTE81" s="54"/>
      <c r="VTF81" s="54"/>
      <c r="VTI81" s="54"/>
      <c r="VTQ81" s="4525"/>
      <c r="VTR81" s="4527"/>
      <c r="VTU81" s="54"/>
      <c r="VTV81" s="54"/>
      <c r="VTW81" s="54"/>
      <c r="VTX81" s="54"/>
      <c r="VUA81" s="54"/>
      <c r="VUI81" s="4525"/>
      <c r="VUJ81" s="4527"/>
      <c r="VUM81" s="54"/>
      <c r="VUN81" s="54"/>
      <c r="VUO81" s="54"/>
      <c r="VUP81" s="54"/>
      <c r="VUS81" s="54"/>
      <c r="VVA81" s="4525"/>
      <c r="VVB81" s="4527"/>
      <c r="VVE81" s="54"/>
      <c r="VVF81" s="54"/>
      <c r="VVG81" s="54"/>
      <c r="VVH81" s="54"/>
      <c r="VVK81" s="54"/>
      <c r="VVS81" s="4525"/>
      <c r="VVT81" s="4527"/>
      <c r="VVW81" s="54"/>
      <c r="VVX81" s="54"/>
      <c r="VVY81" s="54"/>
      <c r="VVZ81" s="54"/>
      <c r="VWC81" s="54"/>
      <c r="VWK81" s="4525"/>
      <c r="VWL81" s="4527"/>
      <c r="VWO81" s="54"/>
      <c r="VWP81" s="54"/>
      <c r="VWQ81" s="54"/>
      <c r="VWR81" s="54"/>
      <c r="VWU81" s="54"/>
      <c r="VXC81" s="4525"/>
      <c r="VXD81" s="4527"/>
      <c r="VXG81" s="54"/>
      <c r="VXH81" s="54"/>
      <c r="VXI81" s="54"/>
      <c r="VXJ81" s="54"/>
      <c r="VXM81" s="54"/>
      <c r="VXU81" s="4525"/>
      <c r="VXV81" s="4527"/>
      <c r="VXY81" s="54"/>
      <c r="VXZ81" s="54"/>
      <c r="VYA81" s="54"/>
      <c r="VYB81" s="54"/>
      <c r="VYE81" s="54"/>
      <c r="VYM81" s="4525"/>
      <c r="VYN81" s="4527"/>
      <c r="VYQ81" s="54"/>
      <c r="VYR81" s="54"/>
      <c r="VYS81" s="54"/>
      <c r="VYT81" s="54"/>
      <c r="VYW81" s="54"/>
      <c r="VZE81" s="4525"/>
      <c r="VZF81" s="4527"/>
      <c r="VZI81" s="54"/>
      <c r="VZJ81" s="54"/>
      <c r="VZK81" s="54"/>
      <c r="VZL81" s="54"/>
      <c r="VZO81" s="54"/>
      <c r="VZW81" s="4525"/>
      <c r="VZX81" s="4527"/>
      <c r="WAA81" s="54"/>
      <c r="WAB81" s="54"/>
      <c r="WAC81" s="54"/>
      <c r="WAD81" s="54"/>
      <c r="WAG81" s="54"/>
      <c r="WAO81" s="4525"/>
      <c r="WAP81" s="4527"/>
      <c r="WAS81" s="54"/>
      <c r="WAT81" s="54"/>
      <c r="WAU81" s="54"/>
      <c r="WAV81" s="54"/>
      <c r="WAY81" s="54"/>
      <c r="WBG81" s="4525"/>
      <c r="WBH81" s="4527"/>
      <c r="WBK81" s="54"/>
      <c r="WBL81" s="54"/>
      <c r="WBM81" s="54"/>
      <c r="WBN81" s="54"/>
      <c r="WBQ81" s="54"/>
      <c r="WBY81" s="4525"/>
      <c r="WBZ81" s="4527"/>
      <c r="WCC81" s="54"/>
      <c r="WCD81" s="54"/>
      <c r="WCE81" s="54"/>
      <c r="WCF81" s="54"/>
      <c r="WCI81" s="54"/>
      <c r="WCQ81" s="4525"/>
      <c r="WCR81" s="4527"/>
      <c r="WCU81" s="54"/>
      <c r="WCV81" s="54"/>
      <c r="WCW81" s="54"/>
      <c r="WCX81" s="54"/>
      <c r="WDA81" s="54"/>
      <c r="WDI81" s="4525"/>
      <c r="WDJ81" s="4527"/>
      <c r="WDM81" s="54"/>
      <c r="WDN81" s="54"/>
      <c r="WDO81" s="54"/>
      <c r="WDP81" s="54"/>
      <c r="WDS81" s="54"/>
      <c r="WEA81" s="4525"/>
      <c r="WEB81" s="4527"/>
      <c r="WEE81" s="54"/>
      <c r="WEF81" s="54"/>
      <c r="WEG81" s="54"/>
      <c r="WEH81" s="54"/>
      <c r="WEK81" s="54"/>
      <c r="WES81" s="4525"/>
      <c r="WET81" s="4527"/>
      <c r="WEW81" s="54"/>
      <c r="WEX81" s="54"/>
      <c r="WEY81" s="54"/>
      <c r="WEZ81" s="54"/>
      <c r="WFC81" s="54"/>
      <c r="WFK81" s="4525"/>
      <c r="WFL81" s="4527"/>
      <c r="WFO81" s="54"/>
      <c r="WFP81" s="54"/>
      <c r="WFQ81" s="54"/>
      <c r="WFR81" s="54"/>
      <c r="WFU81" s="54"/>
      <c r="WGC81" s="4525"/>
      <c r="WGD81" s="4527"/>
      <c r="WGG81" s="54"/>
      <c r="WGH81" s="54"/>
      <c r="WGI81" s="54"/>
      <c r="WGJ81" s="54"/>
      <c r="WGM81" s="54"/>
      <c r="WGU81" s="4525"/>
      <c r="WGV81" s="4527"/>
      <c r="WGY81" s="54"/>
      <c r="WGZ81" s="54"/>
      <c r="WHA81" s="54"/>
      <c r="WHB81" s="54"/>
      <c r="WHE81" s="54"/>
      <c r="WHM81" s="4525"/>
      <c r="WHN81" s="4527"/>
      <c r="WHQ81" s="54"/>
      <c r="WHR81" s="54"/>
      <c r="WHS81" s="54"/>
      <c r="WHT81" s="54"/>
      <c r="WHW81" s="54"/>
      <c r="WIE81" s="4525"/>
      <c r="WIF81" s="4527"/>
      <c r="WII81" s="54"/>
      <c r="WIJ81" s="54"/>
      <c r="WIK81" s="54"/>
      <c r="WIL81" s="54"/>
      <c r="WIO81" s="54"/>
      <c r="WIW81" s="4525"/>
      <c r="WIX81" s="4527"/>
      <c r="WJA81" s="54"/>
      <c r="WJB81" s="54"/>
      <c r="WJC81" s="54"/>
      <c r="WJD81" s="54"/>
      <c r="WJG81" s="54"/>
      <c r="WJO81" s="4525"/>
      <c r="WJP81" s="4527"/>
      <c r="WJS81" s="54"/>
      <c r="WJT81" s="54"/>
      <c r="WJU81" s="54"/>
      <c r="WJV81" s="54"/>
      <c r="WJY81" s="54"/>
      <c r="WKG81" s="4525"/>
      <c r="WKH81" s="4527"/>
      <c r="WKK81" s="54"/>
      <c r="WKL81" s="54"/>
      <c r="WKM81" s="54"/>
      <c r="WKN81" s="54"/>
      <c r="WKQ81" s="54"/>
      <c r="WKY81" s="4525"/>
      <c r="WKZ81" s="4527"/>
      <c r="WLC81" s="54"/>
      <c r="WLD81" s="54"/>
      <c r="WLE81" s="54"/>
      <c r="WLF81" s="54"/>
      <c r="WLI81" s="54"/>
      <c r="WLQ81" s="4525"/>
      <c r="WLR81" s="4527"/>
      <c r="WLU81" s="54"/>
      <c r="WLV81" s="54"/>
      <c r="WLW81" s="54"/>
      <c r="WLX81" s="54"/>
      <c r="WMA81" s="54"/>
      <c r="WMI81" s="4525"/>
      <c r="WMJ81" s="4527"/>
      <c r="WMM81" s="54"/>
      <c r="WMN81" s="54"/>
      <c r="WMO81" s="54"/>
      <c r="WMP81" s="54"/>
      <c r="WMS81" s="54"/>
      <c r="WNA81" s="4525"/>
      <c r="WNB81" s="4527"/>
      <c r="WNE81" s="54"/>
      <c r="WNF81" s="54"/>
      <c r="WNG81" s="54"/>
      <c r="WNH81" s="54"/>
      <c r="WNK81" s="54"/>
      <c r="WNS81" s="4525"/>
      <c r="WNT81" s="4527"/>
      <c r="WNW81" s="54"/>
      <c r="WNX81" s="54"/>
      <c r="WNY81" s="54"/>
      <c r="WNZ81" s="54"/>
      <c r="WOC81" s="54"/>
      <c r="WOK81" s="4525"/>
      <c r="WOL81" s="4527"/>
      <c r="WOO81" s="54"/>
      <c r="WOP81" s="54"/>
      <c r="WOQ81" s="54"/>
      <c r="WOR81" s="54"/>
      <c r="WOU81" s="54"/>
      <c r="WPC81" s="4525"/>
      <c r="WPD81" s="4527"/>
      <c r="WPG81" s="54"/>
      <c r="WPH81" s="54"/>
      <c r="WPI81" s="54"/>
      <c r="WPJ81" s="54"/>
      <c r="WPM81" s="54"/>
      <c r="WPU81" s="4525"/>
      <c r="WPV81" s="4527"/>
      <c r="WPY81" s="54"/>
      <c r="WPZ81" s="54"/>
      <c r="WQA81" s="54"/>
      <c r="WQB81" s="54"/>
      <c r="WQE81" s="54"/>
      <c r="WQM81" s="4525"/>
      <c r="WQN81" s="4527"/>
      <c r="WQQ81" s="54"/>
      <c r="WQR81" s="54"/>
      <c r="WQS81" s="54"/>
      <c r="WQT81" s="54"/>
      <c r="WQW81" s="54"/>
      <c r="WRE81" s="4525"/>
      <c r="WRF81" s="4527"/>
      <c r="WRI81" s="54"/>
      <c r="WRJ81" s="54"/>
      <c r="WRK81" s="54"/>
      <c r="WRL81" s="54"/>
      <c r="WRO81" s="54"/>
      <c r="WRW81" s="4525"/>
      <c r="WRX81" s="4527"/>
      <c r="WSA81" s="54"/>
      <c r="WSB81" s="54"/>
      <c r="WSC81" s="54"/>
      <c r="WSD81" s="54"/>
      <c r="WSG81" s="54"/>
      <c r="WSO81" s="4525"/>
      <c r="WSP81" s="4527"/>
      <c r="WSS81" s="54"/>
      <c r="WST81" s="54"/>
      <c r="WSU81" s="54"/>
      <c r="WSV81" s="54"/>
      <c r="WSY81" s="54"/>
      <c r="WTG81" s="4525"/>
      <c r="WTH81" s="4527"/>
      <c r="WTK81" s="54"/>
      <c r="WTL81" s="54"/>
      <c r="WTM81" s="54"/>
      <c r="WTN81" s="54"/>
      <c r="WTQ81" s="54"/>
      <c r="WTY81" s="4525"/>
      <c r="WTZ81" s="4527"/>
      <c r="WUC81" s="54"/>
      <c r="WUD81" s="54"/>
      <c r="WUE81" s="54"/>
      <c r="WUF81" s="54"/>
      <c r="WUI81" s="54"/>
      <c r="WUQ81" s="4525"/>
      <c r="WUR81" s="4527"/>
      <c r="WUU81" s="54"/>
      <c r="WUV81" s="54"/>
      <c r="WUW81" s="54"/>
      <c r="WUX81" s="54"/>
      <c r="WVA81" s="54"/>
      <c r="WVI81" s="4525"/>
      <c r="WVJ81" s="4527"/>
      <c r="WVM81" s="54"/>
      <c r="WVN81" s="54"/>
      <c r="WVO81" s="54"/>
      <c r="WVP81" s="54"/>
      <c r="WVS81" s="54"/>
      <c r="WWA81" s="4525"/>
      <c r="WWB81" s="4527"/>
      <c r="WWE81" s="54"/>
      <c r="WWF81" s="54"/>
      <c r="WWG81" s="54"/>
      <c r="WWH81" s="54"/>
      <c r="WWK81" s="54"/>
      <c r="WWS81" s="4525"/>
      <c r="WWT81" s="4527"/>
      <c r="WWW81" s="54"/>
      <c r="WWX81" s="54"/>
      <c r="WWY81" s="54"/>
      <c r="WWZ81" s="54"/>
      <c r="WXC81" s="54"/>
      <c r="WXK81" s="4525"/>
      <c r="WXL81" s="4527"/>
      <c r="WXO81" s="54"/>
      <c r="WXP81" s="54"/>
      <c r="WXQ81" s="54"/>
      <c r="WXR81" s="54"/>
      <c r="WXU81" s="54"/>
      <c r="WYC81" s="4525"/>
      <c r="WYD81" s="4527"/>
      <c r="WYG81" s="54"/>
      <c r="WYH81" s="54"/>
      <c r="WYI81" s="54"/>
      <c r="WYJ81" s="54"/>
      <c r="WYM81" s="54"/>
      <c r="WYU81" s="4525"/>
      <c r="WYV81" s="4527"/>
      <c r="WYY81" s="54"/>
      <c r="WYZ81" s="54"/>
      <c r="WZA81" s="54"/>
      <c r="WZB81" s="54"/>
      <c r="WZE81" s="54"/>
      <c r="WZM81" s="4525"/>
      <c r="WZN81" s="4527"/>
      <c r="WZQ81" s="54"/>
      <c r="WZR81" s="54"/>
      <c r="WZS81" s="54"/>
      <c r="WZT81" s="54"/>
      <c r="WZW81" s="54"/>
      <c r="XAE81" s="4525"/>
      <c r="XAF81" s="4527"/>
      <c r="XAI81" s="54"/>
      <c r="XAJ81" s="54"/>
      <c r="XAK81" s="54"/>
      <c r="XAL81" s="54"/>
      <c r="XAO81" s="54"/>
      <c r="XAW81" s="4525"/>
      <c r="XAX81" s="4527"/>
      <c r="XBA81" s="54"/>
      <c r="XBB81" s="54"/>
      <c r="XBC81" s="54"/>
      <c r="XBD81" s="54"/>
      <c r="XBG81" s="54"/>
      <c r="XBO81" s="4525"/>
      <c r="XBP81" s="4527"/>
      <c r="XBS81" s="54"/>
      <c r="XBT81" s="54"/>
      <c r="XBU81" s="54"/>
      <c r="XBV81" s="54"/>
      <c r="XBY81" s="54"/>
      <c r="XCG81" s="4525"/>
      <c r="XCH81" s="4527"/>
      <c r="XCK81" s="54"/>
      <c r="XCL81" s="54"/>
      <c r="XCM81" s="54"/>
      <c r="XCN81" s="54"/>
      <c r="XCQ81" s="54"/>
      <c r="XCY81" s="4525"/>
      <c r="XCZ81" s="4527"/>
      <c r="XDC81" s="54"/>
      <c r="XDD81" s="54"/>
      <c r="XDE81" s="54"/>
      <c r="XDF81" s="54"/>
      <c r="XDI81" s="54"/>
      <c r="XDQ81" s="4525"/>
      <c r="XDR81" s="4527"/>
      <c r="XDU81" s="54"/>
      <c r="XDV81" s="54"/>
      <c r="XDW81" s="54"/>
      <c r="XDX81" s="54"/>
      <c r="XEA81" s="54"/>
      <c r="XEI81" s="4525"/>
      <c r="XEJ81" s="4527"/>
      <c r="XEM81" s="54"/>
      <c r="XEN81" s="54"/>
      <c r="XEO81" s="54"/>
      <c r="XEP81" s="54"/>
      <c r="XES81" s="54"/>
      <c r="XFA81" s="4525"/>
      <c r="XFB81" s="4527"/>
    </row>
    <row r="82" spans="1:1019 1027:2045 2053:3071 3079:4094 4097:5120 5123:7166 7169:8192 8195:9209 9217:10235 10243:11261 11269:12287 12295:13310 13313:14336 14339:16382" s="285" customFormat="1" ht="24">
      <c r="A82" s="901" t="str">
        <f>'General TPUM'!B82</f>
        <v>Kukum Adventist Community High School (Ext Ravulomata)</v>
      </c>
      <c r="B82" s="1233">
        <v>16</v>
      </c>
      <c r="C82" s="1234">
        <v>5</v>
      </c>
      <c r="D82" s="1235">
        <f t="shared" si="12"/>
        <v>21</v>
      </c>
      <c r="E82" s="1247"/>
      <c r="F82" s="1248"/>
      <c r="G82" s="3801">
        <v>16</v>
      </c>
      <c r="H82" s="3801">
        <v>0</v>
      </c>
      <c r="I82" s="3801">
        <v>5</v>
      </c>
      <c r="J82" s="3801"/>
      <c r="K82" s="1236">
        <v>7</v>
      </c>
      <c r="L82" s="1234">
        <v>3</v>
      </c>
      <c r="M82" s="1236">
        <v>4</v>
      </c>
      <c r="N82" s="1234">
        <v>3</v>
      </c>
      <c r="O82" s="1236">
        <v>16</v>
      </c>
      <c r="P82" s="1234">
        <v>5</v>
      </c>
      <c r="Q82" s="1237">
        <v>16</v>
      </c>
      <c r="R82" s="1552">
        <v>5</v>
      </c>
      <c r="U82" s="3173">
        <f t="shared" si="11"/>
        <v>0</v>
      </c>
    </row>
    <row r="83" spans="1:1019 1027:2045 2053:3071 3079:4094 4097:5120 5123:7166 7169:8192 8195:9209 9217:10235 10243:11261 11269:12287 12295:13310 13313:14336 14339:16382" s="285" customFormat="1" ht="24">
      <c r="A83" s="901" t="str">
        <f>'General TPUM'!B83</f>
        <v>Kwailabesi Adventist Primary School</v>
      </c>
      <c r="B83" s="1233">
        <v>7</v>
      </c>
      <c r="C83" s="1234"/>
      <c r="D83" s="1235">
        <f t="shared" si="12"/>
        <v>7</v>
      </c>
      <c r="E83" s="1247"/>
      <c r="F83" s="1248"/>
      <c r="G83" s="3801">
        <v>7</v>
      </c>
      <c r="H83" s="3801">
        <v>0</v>
      </c>
      <c r="I83" s="3801"/>
      <c r="J83" s="3801"/>
      <c r="K83" s="1236">
        <v>2</v>
      </c>
      <c r="L83" s="1234"/>
      <c r="M83" s="1236">
        <v>0</v>
      </c>
      <c r="N83" s="1234"/>
      <c r="O83" s="1236">
        <v>7</v>
      </c>
      <c r="P83" s="1234"/>
      <c r="Q83" s="1237">
        <v>7</v>
      </c>
      <c r="R83" s="1552"/>
      <c r="U83" s="3173">
        <f t="shared" si="11"/>
        <v>0</v>
      </c>
    </row>
    <row r="84" spans="1:1019 1027:2045 2053:3071 3079:4094 4097:5120 5123:7166 7169:8192 8195:9209 9217:10235 10243:11261 11269:12287 12295:13310 13313:14336 14339:16382" s="285" customFormat="1" ht="15.5">
      <c r="A84" s="901" t="str">
        <f>'General TPUM'!B84</f>
        <v>Kwarifau Adventist Primary School</v>
      </c>
      <c r="B84" s="1233">
        <v>4</v>
      </c>
      <c r="C84" s="1234"/>
      <c r="D84" s="1235">
        <f t="shared" si="12"/>
        <v>4</v>
      </c>
      <c r="E84" s="1247"/>
      <c r="F84" s="1248"/>
      <c r="G84" s="3801">
        <v>3</v>
      </c>
      <c r="H84" s="3801">
        <v>1</v>
      </c>
      <c r="I84" s="3801"/>
      <c r="J84" s="3801"/>
      <c r="K84" s="1236">
        <v>1</v>
      </c>
      <c r="L84" s="1234"/>
      <c r="M84" s="1236">
        <v>1</v>
      </c>
      <c r="N84" s="1234"/>
      <c r="O84" s="1236">
        <v>4</v>
      </c>
      <c r="P84" s="1234"/>
      <c r="Q84" s="1237">
        <v>4</v>
      </c>
      <c r="R84" s="1552"/>
      <c r="U84" s="3173">
        <f t="shared" si="11"/>
        <v>0</v>
      </c>
    </row>
    <row r="85" spans="1:1019 1027:2045 2053:3071 3079:4094 4097:5120 5123:7166 7169:8192 8195:9209 9217:10235 10243:11261 11269:12287 12295:13310 13313:14336 14339:16382" s="285" customFormat="1" ht="24">
      <c r="A85" s="901" t="str">
        <f>'General TPUM'!B85</f>
        <v>Lokuru Adventist Primary School (Ext Baniata)</v>
      </c>
      <c r="B85" s="1233">
        <v>10</v>
      </c>
      <c r="C85" s="1234"/>
      <c r="D85" s="1235">
        <f t="shared" si="12"/>
        <v>10</v>
      </c>
      <c r="E85" s="1247"/>
      <c r="F85" s="1248"/>
      <c r="G85" s="3801">
        <v>10</v>
      </c>
      <c r="H85" s="3801">
        <v>0</v>
      </c>
      <c r="I85" s="3801"/>
      <c r="J85" s="3801"/>
      <c r="K85" s="1236">
        <v>6</v>
      </c>
      <c r="L85" s="1234"/>
      <c r="M85" s="1236">
        <v>0</v>
      </c>
      <c r="N85" s="1234"/>
      <c r="O85" s="1236">
        <v>10</v>
      </c>
      <c r="P85" s="1234"/>
      <c r="Q85" s="1237">
        <v>10</v>
      </c>
      <c r="R85" s="1552"/>
      <c r="U85" s="3173">
        <f t="shared" si="11"/>
        <v>0</v>
      </c>
    </row>
    <row r="86" spans="1:1019 1027:2045 2053:3071 3079:4094 4097:5120 5123:7166 7169:8192 8195:9209 9217:10235 10243:11261 11269:12287 12295:13310 13313:14336 14339:16382" s="285" customFormat="1" ht="24">
      <c r="A86" s="4509" t="str">
        <f>'General TPUM'!B86</f>
        <v>Luluga Adventist Community High School</v>
      </c>
      <c r="B86" s="4510">
        <v>8</v>
      </c>
      <c r="C86" s="4511">
        <v>5</v>
      </c>
      <c r="D86" s="1235">
        <f t="shared" si="12"/>
        <v>13</v>
      </c>
      <c r="E86" s="4512"/>
      <c r="F86" s="4513"/>
      <c r="G86" s="4507">
        <v>8</v>
      </c>
      <c r="H86" s="4507">
        <v>0</v>
      </c>
      <c r="I86" s="4507">
        <v>5</v>
      </c>
      <c r="J86" s="4507">
        <v>0</v>
      </c>
      <c r="K86" s="4514">
        <v>2</v>
      </c>
      <c r="L86" s="4511">
        <v>1</v>
      </c>
      <c r="M86" s="4514">
        <v>1</v>
      </c>
      <c r="N86" s="4511">
        <v>1</v>
      </c>
      <c r="O86" s="4514">
        <v>8</v>
      </c>
      <c r="P86" s="4511">
        <v>5</v>
      </c>
      <c r="Q86" s="4515">
        <v>8</v>
      </c>
      <c r="R86" s="4516">
        <v>5</v>
      </c>
      <c r="S86" s="4508"/>
      <c r="U86" s="3173">
        <f t="shared" si="11"/>
        <v>0</v>
      </c>
    </row>
    <row r="87" spans="1:1019 1027:2045 2053:3071 3079:4094 4097:5120 5123:7166 7169:8192 8195:9209 9217:10235 10243:11261 11269:12287 12295:13310 13313:14336 14339:16382" s="285" customFormat="1" ht="24">
      <c r="A87" s="901" t="str">
        <f>'General TPUM'!B87</f>
        <v>Manafaeni Adventist Primary School</v>
      </c>
      <c r="B87" s="1233">
        <v>7</v>
      </c>
      <c r="C87" s="1234"/>
      <c r="D87" s="1235">
        <f t="shared" si="12"/>
        <v>7</v>
      </c>
      <c r="E87" s="1247"/>
      <c r="F87" s="1248"/>
      <c r="G87" s="3801">
        <v>7</v>
      </c>
      <c r="H87" s="3801">
        <v>0</v>
      </c>
      <c r="I87" s="3801"/>
      <c r="J87" s="3801"/>
      <c r="K87" s="1236">
        <v>4</v>
      </c>
      <c r="L87" s="1234"/>
      <c r="M87" s="1236">
        <v>0</v>
      </c>
      <c r="N87" s="1234"/>
      <c r="O87" s="1236">
        <v>7</v>
      </c>
      <c r="P87" s="1234"/>
      <c r="Q87" s="1237">
        <v>7</v>
      </c>
      <c r="R87" s="1552"/>
      <c r="U87" s="3173">
        <f t="shared" si="11"/>
        <v>0</v>
      </c>
    </row>
    <row r="88" spans="1:1019 1027:2045 2053:3071 3079:4094 4097:5120 5123:7166 7169:8192 8195:9209 9217:10235 10243:11261 11269:12287 12295:13310 13313:14336 14339:16382" s="285" customFormat="1" ht="24">
      <c r="A88" s="901" t="str">
        <f>'General TPUM'!B88</f>
        <v>Mano Adventist Primary School (NewValley)</v>
      </c>
      <c r="B88" s="1233">
        <v>3</v>
      </c>
      <c r="C88" s="1234"/>
      <c r="D88" s="1235">
        <f t="shared" si="12"/>
        <v>3</v>
      </c>
      <c r="E88" s="1247">
        <v>1</v>
      </c>
      <c r="F88" s="1248"/>
      <c r="G88" s="3801">
        <v>3</v>
      </c>
      <c r="H88" s="3801">
        <v>0</v>
      </c>
      <c r="I88" s="3801"/>
      <c r="J88" s="3801"/>
      <c r="K88" s="1236">
        <v>3</v>
      </c>
      <c r="L88" s="1234"/>
      <c r="M88" s="1236">
        <v>0</v>
      </c>
      <c r="N88" s="1234"/>
      <c r="O88" s="1236">
        <v>3</v>
      </c>
      <c r="P88" s="1234"/>
      <c r="Q88" s="1237">
        <v>3</v>
      </c>
      <c r="R88" s="1552"/>
      <c r="T88" s="4508"/>
      <c r="U88" s="3173">
        <f t="shared" si="11"/>
        <v>0</v>
      </c>
    </row>
    <row r="89" spans="1:1019 1027:2045 2053:3071 3079:4094 4097:5120 5123:7166 7169:8192 8195:9209 9217:10235 10243:11261 11269:12287 12295:13310 13313:14336 14339:16382" s="285" customFormat="1" ht="15.5">
      <c r="A89" s="901" t="str">
        <f>'General TPUM'!B89</f>
        <v>Mase Adventist Primary School</v>
      </c>
      <c r="B89" s="1233">
        <v>5</v>
      </c>
      <c r="C89" s="1234"/>
      <c r="D89" s="1235">
        <f t="shared" si="12"/>
        <v>5</v>
      </c>
      <c r="E89" s="1247"/>
      <c r="F89" s="1248"/>
      <c r="G89" s="3801">
        <v>5</v>
      </c>
      <c r="H89" s="3801">
        <v>0</v>
      </c>
      <c r="I89" s="3801"/>
      <c r="J89" s="3801"/>
      <c r="K89" s="1236">
        <v>1</v>
      </c>
      <c r="L89" s="1234"/>
      <c r="M89" s="1236">
        <v>0</v>
      </c>
      <c r="N89" s="1234"/>
      <c r="O89" s="1236">
        <v>5</v>
      </c>
      <c r="P89" s="1234"/>
      <c r="Q89" s="1237">
        <v>5</v>
      </c>
      <c r="R89" s="1552"/>
      <c r="U89" s="3173">
        <f t="shared" si="11"/>
        <v>0</v>
      </c>
    </row>
    <row r="90" spans="1:1019 1027:2045 2053:3071 3079:4094 4097:5120 5123:7166 7169:8192 8195:9209 9217:10235 10243:11261 11269:12287 12295:13310 13313:14336 14339:16382" s="285" customFormat="1" ht="15.5">
      <c r="A90" s="901" t="str">
        <f>'General TPUM'!B90</f>
        <v>Mataga Adventist Primary School</v>
      </c>
      <c r="B90" s="1233">
        <v>3</v>
      </c>
      <c r="C90" s="1234"/>
      <c r="D90" s="1235">
        <f t="shared" si="12"/>
        <v>3</v>
      </c>
      <c r="E90" s="1247"/>
      <c r="F90" s="1248"/>
      <c r="G90" s="3801">
        <v>3</v>
      </c>
      <c r="H90" s="3801">
        <v>0</v>
      </c>
      <c r="I90" s="3801"/>
      <c r="J90" s="3801"/>
      <c r="K90" s="1236">
        <v>3</v>
      </c>
      <c r="L90" s="1234"/>
      <c r="M90" s="1236">
        <v>0</v>
      </c>
      <c r="N90" s="1234"/>
      <c r="O90" s="1236">
        <v>3</v>
      </c>
      <c r="P90" s="1234"/>
      <c r="Q90" s="1237">
        <v>3</v>
      </c>
      <c r="R90" s="1552"/>
      <c r="U90" s="3173">
        <f t="shared" si="11"/>
        <v>0</v>
      </c>
    </row>
    <row r="91" spans="1:1019 1027:2045 2053:3071 3079:4094 4097:5120 5123:7166 7169:8192 8195:9209 9217:10235 10243:11261 11269:12287 12295:13310 13313:14336 14339:16382" s="285" customFormat="1" ht="15.5">
      <c r="A91" s="901" t="str">
        <f>'General TPUM'!B91</f>
        <v>Mataiho Adventist Primary School</v>
      </c>
      <c r="B91" s="1233">
        <v>5</v>
      </c>
      <c r="C91" s="1234"/>
      <c r="D91" s="1235">
        <f t="shared" si="12"/>
        <v>5</v>
      </c>
      <c r="E91" s="1247"/>
      <c r="F91" s="1248"/>
      <c r="G91" s="3801">
        <v>5</v>
      </c>
      <c r="H91" s="3801">
        <v>0</v>
      </c>
      <c r="I91" s="3801"/>
      <c r="J91" s="3801"/>
      <c r="K91" s="1236">
        <v>1</v>
      </c>
      <c r="L91" s="1234"/>
      <c r="M91" s="1236">
        <v>0</v>
      </c>
      <c r="N91" s="1234"/>
      <c r="O91" s="1236">
        <v>5</v>
      </c>
      <c r="P91" s="1234"/>
      <c r="Q91" s="1237">
        <v>5</v>
      </c>
      <c r="R91" s="1552"/>
      <c r="U91" s="3173">
        <f t="shared" si="11"/>
        <v>0</v>
      </c>
    </row>
    <row r="92" spans="1:1019 1027:2045 2053:3071 3079:4094 4097:5120 5123:7166 7169:8192 8195:9209 9217:10235 10243:11261 11269:12287 12295:13310 13313:14336 14339:16382" s="285" customFormat="1" ht="15.5">
      <c r="A92" s="901" t="str">
        <f>'General TPUM'!B92</f>
        <v>Mendina Adventist Primary School</v>
      </c>
      <c r="B92" s="1233">
        <v>6</v>
      </c>
      <c r="C92" s="1234"/>
      <c r="D92" s="1235">
        <f t="shared" si="12"/>
        <v>6</v>
      </c>
      <c r="E92" s="1247"/>
      <c r="F92" s="1248"/>
      <c r="G92" s="3801">
        <v>6</v>
      </c>
      <c r="H92" s="3801">
        <v>0</v>
      </c>
      <c r="I92" s="3801"/>
      <c r="J92" s="3801"/>
      <c r="K92" s="1236">
        <v>5</v>
      </c>
      <c r="L92" s="1234"/>
      <c r="M92" s="1236">
        <v>0</v>
      </c>
      <c r="N92" s="1234"/>
      <c r="O92" s="1236">
        <v>6</v>
      </c>
      <c r="P92" s="1234"/>
      <c r="Q92" s="1237">
        <v>6</v>
      </c>
      <c r="R92" s="1552"/>
      <c r="U92" s="3173">
        <f t="shared" si="11"/>
        <v>0</v>
      </c>
    </row>
    <row r="93" spans="1:1019 1027:2045 2053:3071 3079:4094 4097:5120 5123:7166 7169:8192 8195:9209 9217:10235 10243:11261 11269:12287 12295:13310 13313:14336 14339:16382" s="285" customFormat="1" ht="15.5">
      <c r="A93" s="901" t="str">
        <f>'General TPUM'!B93</f>
        <v>Moah Adventist Primary School</v>
      </c>
      <c r="B93" s="1233">
        <v>7</v>
      </c>
      <c r="C93" s="1234"/>
      <c r="D93" s="1235">
        <f t="shared" si="12"/>
        <v>7</v>
      </c>
      <c r="E93" s="1247"/>
      <c r="F93" s="1248"/>
      <c r="G93" s="3801">
        <v>7</v>
      </c>
      <c r="H93" s="3801">
        <v>0</v>
      </c>
      <c r="I93" s="3801"/>
      <c r="J93" s="3801"/>
      <c r="K93" s="1236">
        <v>7</v>
      </c>
      <c r="L93" s="1234"/>
      <c r="M93" s="1236">
        <v>0</v>
      </c>
      <c r="N93" s="1234"/>
      <c r="O93" s="1236">
        <v>7</v>
      </c>
      <c r="P93" s="1234"/>
      <c r="Q93" s="1237">
        <v>7</v>
      </c>
      <c r="R93" s="1552"/>
      <c r="U93" s="3173">
        <f t="shared" si="11"/>
        <v>0</v>
      </c>
    </row>
    <row r="94" spans="1:1019 1027:2045 2053:3071 3079:4094 4097:5120 5123:7166 7169:8192 8195:9209 9217:10235 10243:11261 11269:12287 12295:13310 13313:14336 14339:16382" s="285" customFormat="1" ht="24">
      <c r="A94" s="901" t="str">
        <f>'General TPUM'!B94</f>
        <v>Mondo Adventist Primary School (Keigol)</v>
      </c>
      <c r="B94" s="1233">
        <v>4</v>
      </c>
      <c r="C94" s="1234"/>
      <c r="D94" s="1235">
        <f t="shared" si="12"/>
        <v>4</v>
      </c>
      <c r="E94" s="1247"/>
      <c r="F94" s="1248"/>
      <c r="G94" s="3801">
        <v>4</v>
      </c>
      <c r="H94" s="3801">
        <v>0</v>
      </c>
      <c r="I94" s="3801"/>
      <c r="J94" s="3801"/>
      <c r="K94" s="1236">
        <v>1</v>
      </c>
      <c r="L94" s="1234"/>
      <c r="M94" s="1236">
        <v>0</v>
      </c>
      <c r="N94" s="1234"/>
      <c r="O94" s="1236">
        <v>3</v>
      </c>
      <c r="P94" s="1234"/>
      <c r="Q94" s="1237">
        <v>3</v>
      </c>
      <c r="R94" s="1552"/>
      <c r="U94" s="3173">
        <f t="shared" si="11"/>
        <v>0</v>
      </c>
    </row>
    <row r="95" spans="1:1019 1027:2045 2053:3071 3079:4094 4097:5120 5123:7166 7169:8192 8195:9209 9217:10235 10243:11261 11269:12287 12295:13310 13313:14336 14339:16382" s="285" customFormat="1" ht="15.5">
      <c r="A95" s="901" t="str">
        <f>'General TPUM'!B95</f>
        <v>Mt Beata Primary School</v>
      </c>
      <c r="B95" s="4095">
        <v>4</v>
      </c>
      <c r="C95" s="4096"/>
      <c r="D95" s="1235">
        <f t="shared" si="12"/>
        <v>4</v>
      </c>
      <c r="E95" s="4242"/>
      <c r="F95" s="4502"/>
      <c r="G95" s="4041">
        <v>4</v>
      </c>
      <c r="H95" s="4041">
        <v>0</v>
      </c>
      <c r="I95" s="4041"/>
      <c r="J95" s="4041"/>
      <c r="K95" s="4097">
        <v>0</v>
      </c>
      <c r="L95" s="4096"/>
      <c r="M95" s="4097">
        <v>0</v>
      </c>
      <c r="N95" s="4096"/>
      <c r="O95" s="4097">
        <v>4</v>
      </c>
      <c r="P95" s="4096"/>
      <c r="Q95" s="4098">
        <v>4</v>
      </c>
      <c r="R95" s="4503"/>
      <c r="U95" s="3173">
        <f t="shared" si="11"/>
        <v>0</v>
      </c>
    </row>
    <row r="96" spans="1:1019 1027:2045 2053:3071 3079:4094 4097:5120 5123:7166 7169:8192 8195:9209 9217:10235 10243:11261 11269:12287 12295:13310 13313:14336 14339:16382" s="285" customFormat="1" ht="24">
      <c r="A96" s="901" t="str">
        <f>'General TPUM'!B96</f>
        <v>Naha Adventist Primary School (Exts Mt Beata and N.Z.Camp)</v>
      </c>
      <c r="B96" s="1233">
        <v>17</v>
      </c>
      <c r="C96" s="1234"/>
      <c r="D96" s="1235">
        <f t="shared" si="12"/>
        <v>17</v>
      </c>
      <c r="E96" s="1247"/>
      <c r="F96" s="1248"/>
      <c r="G96" s="3801">
        <v>17</v>
      </c>
      <c r="H96" s="3801">
        <v>0</v>
      </c>
      <c r="I96" s="3801"/>
      <c r="J96" s="3801"/>
      <c r="K96" s="1236">
        <v>4</v>
      </c>
      <c r="L96" s="1234"/>
      <c r="M96" s="1236">
        <v>4</v>
      </c>
      <c r="N96" s="1234"/>
      <c r="O96" s="1236">
        <v>17</v>
      </c>
      <c r="P96" s="1234"/>
      <c r="Q96" s="1237">
        <v>17</v>
      </c>
      <c r="R96" s="1552"/>
      <c r="U96" s="3173">
        <f t="shared" si="11"/>
        <v>0</v>
      </c>
    </row>
    <row r="97" spans="1:21" s="285" customFormat="1" ht="15.5">
      <c r="A97" s="901" t="str">
        <f>'General TPUM'!B97</f>
        <v>Nalei Adventist Primary School</v>
      </c>
      <c r="B97" s="1233">
        <v>7</v>
      </c>
      <c r="C97" s="1234"/>
      <c r="D97" s="1235">
        <f t="shared" si="12"/>
        <v>7</v>
      </c>
      <c r="E97" s="1247"/>
      <c r="F97" s="1248"/>
      <c r="G97" s="3801">
        <v>7</v>
      </c>
      <c r="H97" s="3801">
        <v>0</v>
      </c>
      <c r="I97" s="3801"/>
      <c r="J97" s="3801"/>
      <c r="K97" s="1236">
        <v>4</v>
      </c>
      <c r="L97" s="1234"/>
      <c r="M97" s="1236">
        <v>0</v>
      </c>
      <c r="N97" s="1234"/>
      <c r="O97" s="1236">
        <v>7</v>
      </c>
      <c r="P97" s="1234"/>
      <c r="Q97" s="1237">
        <v>7</v>
      </c>
      <c r="R97" s="1552"/>
      <c r="U97" s="3173">
        <f t="shared" si="11"/>
        <v>0</v>
      </c>
    </row>
    <row r="98" spans="1:21" s="285" customFormat="1" ht="24">
      <c r="A98" s="4509" t="str">
        <f>'General TPUM'!B98</f>
        <v>Namorako Adventist Primary School</v>
      </c>
      <c r="B98" s="4510">
        <v>5</v>
      </c>
      <c r="C98" s="4511"/>
      <c r="D98" s="1235">
        <f t="shared" si="12"/>
        <v>5</v>
      </c>
      <c r="E98" s="4512"/>
      <c r="F98" s="4513"/>
      <c r="G98" s="4507">
        <v>5</v>
      </c>
      <c r="H98" s="4507">
        <v>0</v>
      </c>
      <c r="I98" s="4507"/>
      <c r="J98" s="4507"/>
      <c r="K98" s="4514">
        <v>2</v>
      </c>
      <c r="L98" s="4511"/>
      <c r="M98" s="4514">
        <v>0</v>
      </c>
      <c r="N98" s="4511"/>
      <c r="O98" s="4514">
        <v>5</v>
      </c>
      <c r="P98" s="4511"/>
      <c r="Q98" s="4515">
        <v>5</v>
      </c>
      <c r="R98" s="4516"/>
      <c r="U98" s="3173">
        <f t="shared" si="11"/>
        <v>0</v>
      </c>
    </row>
    <row r="99" spans="1:21" s="285" customFormat="1" ht="15.5">
      <c r="A99" s="901" t="str">
        <f>'General TPUM'!B99</f>
        <v>Nela Adventist Primary School</v>
      </c>
      <c r="B99" s="1233">
        <v>5</v>
      </c>
      <c r="C99" s="1234"/>
      <c r="D99" s="1235">
        <f t="shared" si="12"/>
        <v>5</v>
      </c>
      <c r="E99" s="1247"/>
      <c r="F99" s="1248"/>
      <c r="G99" s="3801">
        <v>5</v>
      </c>
      <c r="H99" s="3801">
        <v>0</v>
      </c>
      <c r="I99" s="3801"/>
      <c r="J99" s="3801"/>
      <c r="K99" s="1236">
        <v>1</v>
      </c>
      <c r="L99" s="1234"/>
      <c r="M99" s="1236">
        <v>0</v>
      </c>
      <c r="N99" s="1234"/>
      <c r="O99" s="1236">
        <v>5</v>
      </c>
      <c r="P99" s="1234"/>
      <c r="Q99" s="1237">
        <v>5</v>
      </c>
      <c r="R99" s="1552"/>
      <c r="U99" s="3173">
        <f t="shared" si="11"/>
        <v>0</v>
      </c>
    </row>
    <row r="100" spans="1:21" s="285" customFormat="1" ht="24">
      <c r="A100" s="4509" t="str">
        <f>'General TPUM'!B100</f>
        <v>Ngonihau Adventist Community High School</v>
      </c>
      <c r="B100" s="4510">
        <v>8</v>
      </c>
      <c r="C100" s="4511">
        <v>11</v>
      </c>
      <c r="D100" s="1235">
        <f t="shared" si="12"/>
        <v>19</v>
      </c>
      <c r="E100" s="4512"/>
      <c r="F100" s="4513"/>
      <c r="G100" s="4507">
        <v>8</v>
      </c>
      <c r="H100" s="4507">
        <v>0</v>
      </c>
      <c r="I100" s="4507">
        <v>11</v>
      </c>
      <c r="J100" s="4507">
        <v>0</v>
      </c>
      <c r="K100" s="4514">
        <v>1</v>
      </c>
      <c r="L100" s="4511">
        <v>0</v>
      </c>
      <c r="M100" s="4514">
        <v>0</v>
      </c>
      <c r="N100" s="4511">
        <v>0</v>
      </c>
      <c r="O100" s="4514">
        <v>8</v>
      </c>
      <c r="P100" s="4511">
        <v>11</v>
      </c>
      <c r="Q100" s="4515">
        <v>8</v>
      </c>
      <c r="R100" s="4516">
        <v>11</v>
      </c>
      <c r="U100" s="3173">
        <f t="shared" si="11"/>
        <v>0</v>
      </c>
    </row>
    <row r="101" spans="1:21" s="285" customFormat="1" ht="15.5">
      <c r="A101" s="901" t="str">
        <f>'General TPUM'!B101</f>
        <v>Niuleni Adventist Primary School</v>
      </c>
      <c r="B101" s="1233">
        <v>4</v>
      </c>
      <c r="C101" s="1234"/>
      <c r="D101" s="1235">
        <f t="shared" si="12"/>
        <v>4</v>
      </c>
      <c r="E101" s="1247"/>
      <c r="F101" s="1248"/>
      <c r="G101" s="3273">
        <v>4</v>
      </c>
      <c r="H101" s="3273">
        <v>0</v>
      </c>
      <c r="I101" s="3273"/>
      <c r="J101" s="3273"/>
      <c r="K101" s="1236">
        <v>2</v>
      </c>
      <c r="L101" s="1234"/>
      <c r="M101" s="1236">
        <v>0</v>
      </c>
      <c r="N101" s="1234"/>
      <c r="O101" s="1236">
        <v>4</v>
      </c>
      <c r="P101" s="1234"/>
      <c r="Q101" s="1237">
        <v>4</v>
      </c>
      <c r="R101" s="1552"/>
      <c r="U101" s="3173">
        <f t="shared" si="11"/>
        <v>0</v>
      </c>
    </row>
    <row r="102" spans="1:21" s="285" customFormat="1" ht="24">
      <c r="A102" s="901" t="str">
        <f>'General TPUM'!B102</f>
        <v>Palm Drive Adventist Primary School</v>
      </c>
      <c r="B102" s="1233">
        <v>8</v>
      </c>
      <c r="C102" s="1234"/>
      <c r="D102" s="1235">
        <f t="shared" si="12"/>
        <v>8</v>
      </c>
      <c r="E102" s="1247"/>
      <c r="F102" s="1248"/>
      <c r="G102" s="3801">
        <v>8</v>
      </c>
      <c r="H102" s="3801">
        <v>0</v>
      </c>
      <c r="I102" s="3801"/>
      <c r="J102" s="3801"/>
      <c r="K102" s="1236">
        <v>4</v>
      </c>
      <c r="L102" s="1234"/>
      <c r="M102" s="1236">
        <v>2</v>
      </c>
      <c r="N102" s="1234"/>
      <c r="O102" s="1236">
        <v>8</v>
      </c>
      <c r="P102" s="1234"/>
      <c r="Q102" s="1237">
        <v>8</v>
      </c>
      <c r="R102" s="1552"/>
      <c r="U102" s="3173">
        <f t="shared" si="11"/>
        <v>0</v>
      </c>
    </row>
    <row r="103" spans="1:21" s="285" customFormat="1" ht="24">
      <c r="A103" s="901" t="str">
        <f>'General TPUM'!B103</f>
        <v>Patuboliboli Adventist Primary School</v>
      </c>
      <c r="B103" s="1233">
        <v>7</v>
      </c>
      <c r="C103" s="1234"/>
      <c r="D103" s="1235">
        <f t="shared" si="12"/>
        <v>7</v>
      </c>
      <c r="E103" s="1247"/>
      <c r="F103" s="1248"/>
      <c r="G103" s="3801">
        <v>7</v>
      </c>
      <c r="H103" s="3801">
        <v>0</v>
      </c>
      <c r="I103" s="3801"/>
      <c r="J103" s="3801"/>
      <c r="K103" s="1236">
        <v>3</v>
      </c>
      <c r="L103" s="1234"/>
      <c r="M103" s="1236">
        <v>0</v>
      </c>
      <c r="N103" s="1234"/>
      <c r="O103" s="1236">
        <v>7</v>
      </c>
      <c r="P103" s="1234"/>
      <c r="Q103" s="1237">
        <v>7</v>
      </c>
      <c r="R103" s="1552"/>
      <c r="U103" s="3173">
        <f t="shared" si="11"/>
        <v>0</v>
      </c>
    </row>
    <row r="104" spans="1:21" s="285" customFormat="1" ht="24">
      <c r="A104" s="901" t="str">
        <f>'General TPUM'!B104</f>
        <v>Patupaele Adventist Community High School</v>
      </c>
      <c r="B104" s="4095"/>
      <c r="C104" s="4096">
        <v>5</v>
      </c>
      <c r="D104" s="1235">
        <f t="shared" si="12"/>
        <v>5</v>
      </c>
      <c r="E104" s="4242"/>
      <c r="F104" s="4502"/>
      <c r="G104" s="4041"/>
      <c r="H104" s="4041"/>
      <c r="I104" s="4041">
        <v>5</v>
      </c>
      <c r="J104" s="4041">
        <v>0</v>
      </c>
      <c r="K104" s="4097"/>
      <c r="L104" s="4096">
        <v>2</v>
      </c>
      <c r="M104" s="4097"/>
      <c r="N104" s="4096">
        <v>1</v>
      </c>
      <c r="O104" s="4097"/>
      <c r="P104" s="4096">
        <v>5</v>
      </c>
      <c r="Q104" s="4098"/>
      <c r="R104" s="4503">
        <v>5</v>
      </c>
      <c r="U104" s="3173">
        <f t="shared" si="11"/>
        <v>0</v>
      </c>
    </row>
    <row r="105" spans="1:21" s="285" customFormat="1" ht="15.5">
      <c r="A105" s="901" t="str">
        <f>'General TPUM'!B105</f>
        <v>Peava Adventist Primary School</v>
      </c>
      <c r="B105" s="1233">
        <v>4</v>
      </c>
      <c r="C105" s="1234"/>
      <c r="D105" s="1235">
        <f t="shared" si="12"/>
        <v>4</v>
      </c>
      <c r="E105" s="1247"/>
      <c r="F105" s="1248"/>
      <c r="G105" s="3801">
        <v>4</v>
      </c>
      <c r="H105" s="3801">
        <v>0</v>
      </c>
      <c r="I105" s="3801"/>
      <c r="J105" s="3801"/>
      <c r="K105" s="1236">
        <v>2</v>
      </c>
      <c r="L105" s="1234"/>
      <c r="M105" s="1236">
        <v>1</v>
      </c>
      <c r="N105" s="1234"/>
      <c r="O105" s="1236">
        <v>4</v>
      </c>
      <c r="P105" s="1234"/>
      <c r="Q105" s="1237">
        <v>4</v>
      </c>
      <c r="R105" s="1552"/>
      <c r="U105" s="3173">
        <f t="shared" ref="U105:U122" si="13">B105-SUM(G105:H105)</f>
        <v>0</v>
      </c>
    </row>
    <row r="106" spans="1:21" s="285" customFormat="1" ht="24">
      <c r="A106" s="901" t="str">
        <f>'General TPUM'!B106</f>
        <v>Penjuku Adventist Primary School (Ext Sangeona)</v>
      </c>
      <c r="B106" s="1233">
        <v>7</v>
      </c>
      <c r="C106" s="1234"/>
      <c r="D106" s="1235">
        <f t="shared" si="12"/>
        <v>7</v>
      </c>
      <c r="E106" s="1247"/>
      <c r="F106" s="1248"/>
      <c r="G106" s="3801">
        <v>7</v>
      </c>
      <c r="H106" s="3801">
        <v>0</v>
      </c>
      <c r="I106" s="3801"/>
      <c r="J106" s="3801"/>
      <c r="K106" s="1236">
        <v>1</v>
      </c>
      <c r="L106" s="1234"/>
      <c r="M106" s="1236">
        <v>0</v>
      </c>
      <c r="N106" s="1234"/>
      <c r="O106" s="1236">
        <v>6</v>
      </c>
      <c r="P106" s="1234"/>
      <c r="Q106" s="1237">
        <v>6</v>
      </c>
      <c r="R106" s="1552"/>
      <c r="U106" s="3173">
        <f t="shared" si="13"/>
        <v>0</v>
      </c>
    </row>
    <row r="107" spans="1:21" s="285" customFormat="1" ht="24">
      <c r="A107" s="901" t="str">
        <f>'General TPUM'!B107</f>
        <v>Posarae Adventist Primary School (Ext Purina)</v>
      </c>
      <c r="B107" s="1233">
        <v>5</v>
      </c>
      <c r="C107" s="1234"/>
      <c r="D107" s="1235">
        <f t="shared" ref="D107:D140" si="14">SUM(B107:C107)</f>
        <v>5</v>
      </c>
      <c r="E107" s="1247"/>
      <c r="F107" s="1248"/>
      <c r="G107" s="3801">
        <v>5</v>
      </c>
      <c r="H107" s="3801">
        <v>0</v>
      </c>
      <c r="I107" s="3801"/>
      <c r="J107" s="3801"/>
      <c r="K107" s="1236">
        <v>3</v>
      </c>
      <c r="L107" s="1234"/>
      <c r="M107" s="1236">
        <v>0</v>
      </c>
      <c r="N107" s="1234"/>
      <c r="O107" s="1236">
        <v>5</v>
      </c>
      <c r="P107" s="1234"/>
      <c r="Q107" s="1237">
        <v>5</v>
      </c>
      <c r="R107" s="1552"/>
      <c r="U107" s="3173">
        <f t="shared" si="13"/>
        <v>0</v>
      </c>
    </row>
    <row r="108" spans="1:21" s="285" customFormat="1" ht="24">
      <c r="A108" s="901" t="str">
        <f>'General TPUM'!B108</f>
        <v>Puzivai Adventist Community High School (Ext Gorabara)</v>
      </c>
      <c r="B108" s="1233">
        <v>6</v>
      </c>
      <c r="C108" s="1234">
        <v>11</v>
      </c>
      <c r="D108" s="1235">
        <f t="shared" si="14"/>
        <v>17</v>
      </c>
      <c r="E108" s="1247"/>
      <c r="F108" s="1248"/>
      <c r="G108" s="3801">
        <v>6</v>
      </c>
      <c r="H108" s="3801">
        <v>0</v>
      </c>
      <c r="I108" s="3801">
        <v>11</v>
      </c>
      <c r="J108" s="3801">
        <v>0</v>
      </c>
      <c r="K108" s="1236">
        <v>3</v>
      </c>
      <c r="L108" s="1234">
        <v>0</v>
      </c>
      <c r="M108" s="1236">
        <v>0</v>
      </c>
      <c r="N108" s="1234">
        <v>4</v>
      </c>
      <c r="O108" s="1236">
        <v>6</v>
      </c>
      <c r="P108" s="1234">
        <v>11</v>
      </c>
      <c r="Q108" s="1237">
        <v>6</v>
      </c>
      <c r="R108" s="1552">
        <v>11</v>
      </c>
      <c r="U108" s="3173">
        <f t="shared" si="13"/>
        <v>0</v>
      </c>
    </row>
    <row r="109" spans="1:21" s="285" customFormat="1" ht="15.5">
      <c r="A109" s="901" t="str">
        <f>'General TPUM'!B109</f>
        <v>Ramata Adventist Primary School</v>
      </c>
      <c r="B109" s="1233">
        <v>5</v>
      </c>
      <c r="C109" s="1234"/>
      <c r="D109" s="1235">
        <f t="shared" si="14"/>
        <v>5</v>
      </c>
      <c r="E109" s="1247"/>
      <c r="F109" s="1248"/>
      <c r="G109" s="3801">
        <v>5</v>
      </c>
      <c r="H109" s="3801">
        <v>0</v>
      </c>
      <c r="I109" s="3801"/>
      <c r="J109" s="3801"/>
      <c r="K109" s="1236">
        <v>3</v>
      </c>
      <c r="L109" s="1234"/>
      <c r="M109" s="1236">
        <v>0</v>
      </c>
      <c r="N109" s="1234"/>
      <c r="O109" s="1236">
        <v>5</v>
      </c>
      <c r="P109" s="1234"/>
      <c r="Q109" s="1237">
        <v>5</v>
      </c>
      <c r="R109" s="1552"/>
      <c r="U109" s="3173">
        <f t="shared" si="13"/>
        <v>0</v>
      </c>
    </row>
    <row r="110" spans="1:21" s="285" customFormat="1" ht="24">
      <c r="A110" s="901" t="str">
        <f>'General TPUM'!B110</f>
        <v>Rate Adventist Community High School</v>
      </c>
      <c r="B110" s="1233">
        <v>8</v>
      </c>
      <c r="C110" s="1234">
        <v>5</v>
      </c>
      <c r="D110" s="1235">
        <f t="shared" si="14"/>
        <v>13</v>
      </c>
      <c r="E110" s="1247"/>
      <c r="F110" s="1248"/>
      <c r="G110" s="3801">
        <v>8</v>
      </c>
      <c r="H110" s="3801">
        <v>0</v>
      </c>
      <c r="I110" s="3801">
        <v>5</v>
      </c>
      <c r="J110" s="3801">
        <v>0</v>
      </c>
      <c r="K110" s="1236">
        <v>3</v>
      </c>
      <c r="L110" s="1234">
        <v>1</v>
      </c>
      <c r="M110" s="1236">
        <v>0</v>
      </c>
      <c r="N110" s="1234">
        <v>1</v>
      </c>
      <c r="O110" s="1236">
        <v>8</v>
      </c>
      <c r="P110" s="1234">
        <v>5</v>
      </c>
      <c r="Q110" s="1237">
        <v>8</v>
      </c>
      <c r="R110" s="1552">
        <v>5</v>
      </c>
      <c r="U110" s="3173">
        <f t="shared" si="13"/>
        <v>0</v>
      </c>
    </row>
    <row r="111" spans="1:21" s="285" customFormat="1" ht="24">
      <c r="A111" s="901" t="str">
        <f>'General TPUM'!B112</f>
        <v>Rummo Adventist Community High School (Ext Battle Creek)</v>
      </c>
      <c r="B111" s="1233">
        <v>10</v>
      </c>
      <c r="C111" s="1234">
        <v>5</v>
      </c>
      <c r="D111" s="1235">
        <f t="shared" si="14"/>
        <v>15</v>
      </c>
      <c r="E111" s="1247"/>
      <c r="F111" s="1248"/>
      <c r="G111" s="3801">
        <v>10</v>
      </c>
      <c r="H111" s="3801">
        <v>0</v>
      </c>
      <c r="I111" s="3801">
        <v>5</v>
      </c>
      <c r="J111" s="3801">
        <v>0</v>
      </c>
      <c r="K111" s="1236">
        <v>5</v>
      </c>
      <c r="L111" s="1234">
        <v>0</v>
      </c>
      <c r="M111" s="1236">
        <v>0</v>
      </c>
      <c r="N111" s="1234">
        <v>0</v>
      </c>
      <c r="O111" s="1236">
        <v>10</v>
      </c>
      <c r="P111" s="1234">
        <v>5</v>
      </c>
      <c r="Q111" s="1237">
        <v>10</v>
      </c>
      <c r="R111" s="1552">
        <v>5</v>
      </c>
      <c r="U111" s="3173">
        <f t="shared" si="13"/>
        <v>0</v>
      </c>
    </row>
    <row r="112" spans="1:21" s="285" customFormat="1" ht="24">
      <c r="A112" s="901" t="str">
        <f>'General TPUM'!B113</f>
        <v>Ruruvai Adventist Primary School  (Ext  Ghoghobe)</v>
      </c>
      <c r="B112" s="1233">
        <v>5</v>
      </c>
      <c r="C112" s="1234"/>
      <c r="D112" s="1235">
        <f t="shared" si="14"/>
        <v>5</v>
      </c>
      <c r="E112" s="1247"/>
      <c r="F112" s="1248"/>
      <c r="G112" s="3801">
        <v>5</v>
      </c>
      <c r="H112" s="3801">
        <v>0</v>
      </c>
      <c r="I112" s="3801"/>
      <c r="J112" s="3801"/>
      <c r="K112" s="1236">
        <v>3</v>
      </c>
      <c r="L112" s="1234"/>
      <c r="M112" s="1236">
        <v>0</v>
      </c>
      <c r="N112" s="1234"/>
      <c r="O112" s="1236">
        <v>5</v>
      </c>
      <c r="P112" s="1234"/>
      <c r="Q112" s="1237">
        <v>5</v>
      </c>
      <c r="R112" s="1552"/>
      <c r="U112" s="3173">
        <f t="shared" si="13"/>
        <v>0</v>
      </c>
    </row>
    <row r="113" spans="1:21" s="285" customFormat="1" ht="24">
      <c r="A113" s="901" t="str">
        <f>'General TPUM'!B114</f>
        <v>Salamarao Adventist Primary School</v>
      </c>
      <c r="B113" s="1233">
        <v>5</v>
      </c>
      <c r="C113" s="1234"/>
      <c r="D113" s="1235">
        <f t="shared" si="14"/>
        <v>5</v>
      </c>
      <c r="E113" s="1247"/>
      <c r="F113" s="1248"/>
      <c r="G113" s="3801">
        <v>5</v>
      </c>
      <c r="H113" s="3801">
        <v>0</v>
      </c>
      <c r="I113" s="3801"/>
      <c r="J113" s="3801"/>
      <c r="K113" s="1236">
        <v>1</v>
      </c>
      <c r="L113" s="1234"/>
      <c r="M113" s="1236">
        <v>0</v>
      </c>
      <c r="N113" s="1234"/>
      <c r="O113" s="1236">
        <v>5</v>
      </c>
      <c r="P113" s="1234"/>
      <c r="Q113" s="1237">
        <v>5</v>
      </c>
      <c r="R113" s="1552"/>
      <c r="U113" s="3173">
        <f t="shared" si="13"/>
        <v>0</v>
      </c>
    </row>
    <row r="114" spans="1:21" s="285" customFormat="1" ht="15.5">
      <c r="A114" s="901" t="str">
        <f>'General TPUM'!B115</f>
        <v>Solosaia Adventist Primary School</v>
      </c>
      <c r="B114" s="1233">
        <v>6</v>
      </c>
      <c r="C114" s="1234"/>
      <c r="D114" s="1235">
        <f t="shared" si="14"/>
        <v>6</v>
      </c>
      <c r="E114" s="1247"/>
      <c r="F114" s="1248"/>
      <c r="G114" s="3801">
        <v>6</v>
      </c>
      <c r="H114" s="3801">
        <v>0</v>
      </c>
      <c r="I114" s="3801"/>
      <c r="J114" s="3801"/>
      <c r="K114" s="1236">
        <v>2</v>
      </c>
      <c r="L114" s="1234"/>
      <c r="M114" s="1236">
        <v>0</v>
      </c>
      <c r="N114" s="1234"/>
      <c r="O114" s="1236">
        <v>6</v>
      </c>
      <c r="P114" s="1234"/>
      <c r="Q114" s="1237">
        <v>6</v>
      </c>
      <c r="R114" s="1552"/>
      <c r="U114" s="3173">
        <f t="shared" si="13"/>
        <v>0</v>
      </c>
    </row>
    <row r="115" spans="1:21" s="285" customFormat="1" ht="15.5">
      <c r="A115" s="901" t="str">
        <f>'General TPUM'!B116</f>
        <v>Sombiro Adventist Primary School</v>
      </c>
      <c r="B115" s="1233">
        <v>5</v>
      </c>
      <c r="C115" s="1234"/>
      <c r="D115" s="1235">
        <f t="shared" si="14"/>
        <v>5</v>
      </c>
      <c r="E115" s="1247"/>
      <c r="F115" s="1248"/>
      <c r="G115" s="3801">
        <v>5</v>
      </c>
      <c r="H115" s="3801">
        <v>0</v>
      </c>
      <c r="I115" s="3801"/>
      <c r="J115" s="3801"/>
      <c r="K115" s="1236">
        <v>2</v>
      </c>
      <c r="L115" s="1234"/>
      <c r="M115" s="1236">
        <v>0</v>
      </c>
      <c r="N115" s="1234"/>
      <c r="O115" s="1236">
        <v>5</v>
      </c>
      <c r="P115" s="1234"/>
      <c r="Q115" s="1237">
        <v>5</v>
      </c>
      <c r="R115" s="1552"/>
      <c r="U115" s="3173">
        <f t="shared" si="13"/>
        <v>0</v>
      </c>
    </row>
    <row r="116" spans="1:21" s="285" customFormat="1" ht="24">
      <c r="A116" s="901" t="str">
        <f>'General TPUM'!B117</f>
        <v>Sukiki Adventist Primary School (Ext Oreta)</v>
      </c>
      <c r="B116" s="1233">
        <v>6</v>
      </c>
      <c r="C116" s="1234"/>
      <c r="D116" s="1235">
        <f t="shared" si="14"/>
        <v>6</v>
      </c>
      <c r="E116" s="1247"/>
      <c r="F116" s="1248"/>
      <c r="G116" s="3801">
        <v>6</v>
      </c>
      <c r="H116" s="3801">
        <v>0</v>
      </c>
      <c r="I116" s="3801"/>
      <c r="J116" s="3801"/>
      <c r="K116" s="1236">
        <v>2</v>
      </c>
      <c r="L116" s="1234"/>
      <c r="M116" s="1236">
        <v>0</v>
      </c>
      <c r="N116" s="1234"/>
      <c r="O116" s="1236">
        <v>6</v>
      </c>
      <c r="P116" s="1234"/>
      <c r="Q116" s="1237">
        <v>6</v>
      </c>
      <c r="R116" s="1552"/>
      <c r="U116" s="3173">
        <f t="shared" si="13"/>
        <v>0</v>
      </c>
    </row>
    <row r="117" spans="1:21" s="285" customFormat="1" ht="24">
      <c r="A117" s="901" t="str">
        <f>'General TPUM'!B118</f>
        <v>Sunrise Adventist Primary School (ExtGhoghobe)</v>
      </c>
      <c r="B117" s="4095">
        <v>7</v>
      </c>
      <c r="C117" s="4096"/>
      <c r="D117" s="1235">
        <f t="shared" si="14"/>
        <v>7</v>
      </c>
      <c r="E117" s="4242"/>
      <c r="F117" s="4502"/>
      <c r="G117" s="4041">
        <v>3</v>
      </c>
      <c r="H117" s="4041">
        <v>4</v>
      </c>
      <c r="I117" s="4041"/>
      <c r="J117" s="4041"/>
      <c r="K117" s="4097">
        <v>2</v>
      </c>
      <c r="L117" s="4096"/>
      <c r="M117" s="4097">
        <v>0</v>
      </c>
      <c r="N117" s="4096"/>
      <c r="O117" s="4097">
        <v>7</v>
      </c>
      <c r="P117" s="4096"/>
      <c r="Q117" s="4098">
        <v>7</v>
      </c>
      <c r="R117" s="4503"/>
      <c r="U117" s="3173">
        <f t="shared" si="13"/>
        <v>0</v>
      </c>
    </row>
    <row r="118" spans="1:21" s="285" customFormat="1" ht="24">
      <c r="A118" s="901" t="str">
        <f>'General TPUM'!B119</f>
        <v>Tagibangara Adventist Primary School (Ext Kukele)</v>
      </c>
      <c r="B118" s="1233">
        <v>8</v>
      </c>
      <c r="C118" s="1234"/>
      <c r="D118" s="1235">
        <f t="shared" si="14"/>
        <v>8</v>
      </c>
      <c r="E118" s="1247"/>
      <c r="F118" s="1248"/>
      <c r="G118" s="3801">
        <v>8</v>
      </c>
      <c r="H118" s="3801">
        <v>0</v>
      </c>
      <c r="I118" s="3801"/>
      <c r="J118" s="3801"/>
      <c r="K118" s="1236">
        <v>4</v>
      </c>
      <c r="L118" s="1234"/>
      <c r="M118" s="1236">
        <v>0</v>
      </c>
      <c r="N118" s="1234"/>
      <c r="O118" s="1236">
        <v>8</v>
      </c>
      <c r="P118" s="1234"/>
      <c r="Q118" s="1237">
        <v>8</v>
      </c>
      <c r="R118" s="1552"/>
      <c r="U118" s="3173">
        <f t="shared" si="13"/>
        <v>0</v>
      </c>
    </row>
    <row r="119" spans="1:21" s="285" customFormat="1" ht="15.5">
      <c r="A119" s="901" t="str">
        <f>'General TPUM'!B120</f>
        <v>Taifala Adventist Primary School</v>
      </c>
      <c r="B119" s="1233">
        <v>7</v>
      </c>
      <c r="C119" s="1234"/>
      <c r="D119" s="1235">
        <f t="shared" si="14"/>
        <v>7</v>
      </c>
      <c r="E119" s="1247"/>
      <c r="F119" s="1248"/>
      <c r="G119" s="3801">
        <v>7</v>
      </c>
      <c r="H119" s="3801">
        <v>0</v>
      </c>
      <c r="I119" s="3801"/>
      <c r="J119" s="3801"/>
      <c r="K119" s="1236">
        <v>0</v>
      </c>
      <c r="L119" s="1234"/>
      <c r="M119" s="1236">
        <v>0</v>
      </c>
      <c r="N119" s="1234"/>
      <c r="O119" s="1236">
        <v>7</v>
      </c>
      <c r="P119" s="1234"/>
      <c r="Q119" s="1237">
        <v>7</v>
      </c>
      <c r="R119" s="1552"/>
      <c r="U119" s="3173">
        <f t="shared" si="13"/>
        <v>0</v>
      </c>
    </row>
    <row r="120" spans="1:21" s="285" customFormat="1" ht="24">
      <c r="A120" s="901" t="str">
        <f>'General TPUM'!B121</f>
        <v>Talakali Adventist Community High School</v>
      </c>
      <c r="B120" s="1233">
        <v>10</v>
      </c>
      <c r="C120" s="1234">
        <v>9</v>
      </c>
      <c r="D120" s="1235">
        <f t="shared" si="14"/>
        <v>19</v>
      </c>
      <c r="E120" s="1247"/>
      <c r="F120" s="1248"/>
      <c r="G120" s="3801">
        <v>10</v>
      </c>
      <c r="H120" s="3801">
        <v>0</v>
      </c>
      <c r="I120" s="3801">
        <v>9</v>
      </c>
      <c r="J120" s="3801">
        <v>0</v>
      </c>
      <c r="K120" s="1236">
        <v>0</v>
      </c>
      <c r="L120" s="1234">
        <v>1</v>
      </c>
      <c r="M120" s="1236">
        <v>0</v>
      </c>
      <c r="N120" s="1234">
        <v>2</v>
      </c>
      <c r="O120" s="1236">
        <v>10</v>
      </c>
      <c r="P120" s="1234">
        <v>9</v>
      </c>
      <c r="Q120" s="1237">
        <v>10</v>
      </c>
      <c r="R120" s="1552">
        <v>9</v>
      </c>
      <c r="U120" s="3173">
        <f t="shared" si="13"/>
        <v>0</v>
      </c>
    </row>
    <row r="121" spans="1:21" s="285" customFormat="1" ht="15.5">
      <c r="A121" s="901" t="str">
        <f>'General TPUM'!B122</f>
        <v>Taora Adventist Primary School</v>
      </c>
      <c r="B121" s="1233">
        <v>2</v>
      </c>
      <c r="C121" s="1234"/>
      <c r="D121" s="1235">
        <f t="shared" si="14"/>
        <v>2</v>
      </c>
      <c r="E121" s="1247"/>
      <c r="F121" s="1248"/>
      <c r="G121" s="3801">
        <v>2</v>
      </c>
      <c r="H121" s="3801">
        <v>0</v>
      </c>
      <c r="I121" s="3801"/>
      <c r="J121" s="3801"/>
      <c r="K121" s="1236">
        <v>1</v>
      </c>
      <c r="L121" s="1234"/>
      <c r="M121" s="1236">
        <v>0</v>
      </c>
      <c r="N121" s="1234"/>
      <c r="O121" s="1236">
        <v>2</v>
      </c>
      <c r="P121" s="1234"/>
      <c r="Q121" s="1237">
        <v>2</v>
      </c>
      <c r="R121" s="1552"/>
      <c r="U121" s="3173">
        <f t="shared" si="13"/>
        <v>0</v>
      </c>
    </row>
    <row r="122" spans="1:21" s="285" customFormat="1" ht="15.5">
      <c r="A122" s="901" t="str">
        <f>'General TPUM'!B123</f>
        <v>Tarama Adventist Primary School</v>
      </c>
      <c r="B122" s="1233">
        <v>5</v>
      </c>
      <c r="C122" s="1234"/>
      <c r="D122" s="1235">
        <f t="shared" si="14"/>
        <v>5</v>
      </c>
      <c r="E122" s="1247"/>
      <c r="F122" s="1248"/>
      <c r="G122" s="3801">
        <v>5</v>
      </c>
      <c r="H122" s="3801">
        <v>0</v>
      </c>
      <c r="I122" s="3801"/>
      <c r="J122" s="3801"/>
      <c r="K122" s="1236">
        <v>3</v>
      </c>
      <c r="L122" s="1234"/>
      <c r="M122" s="1236">
        <v>0</v>
      </c>
      <c r="N122" s="1234"/>
      <c r="O122" s="1236">
        <v>5</v>
      </c>
      <c r="P122" s="1234"/>
      <c r="Q122" s="1237">
        <v>5</v>
      </c>
      <c r="R122" s="1552"/>
      <c r="U122" s="3173">
        <f t="shared" si="13"/>
        <v>0</v>
      </c>
    </row>
    <row r="123" spans="1:21" s="285" customFormat="1" ht="24">
      <c r="A123" s="901" t="str">
        <f>'General TPUM'!B124</f>
        <v>Tau Adventist Community High School</v>
      </c>
      <c r="B123" s="1233">
        <v>7</v>
      </c>
      <c r="C123" s="1234">
        <v>5</v>
      </c>
      <c r="D123" s="1235">
        <f t="shared" si="14"/>
        <v>12</v>
      </c>
      <c r="E123" s="1247"/>
      <c r="F123" s="1248"/>
      <c r="G123" s="3801">
        <v>7</v>
      </c>
      <c r="H123" s="3801">
        <v>0</v>
      </c>
      <c r="I123" s="3801">
        <v>5</v>
      </c>
      <c r="J123" s="3801">
        <v>0</v>
      </c>
      <c r="K123" s="1236">
        <v>3</v>
      </c>
      <c r="L123" s="1234">
        <v>1</v>
      </c>
      <c r="M123" s="1236">
        <v>1</v>
      </c>
      <c r="N123" s="1234">
        <v>1</v>
      </c>
      <c r="O123" s="1236">
        <v>7</v>
      </c>
      <c r="P123" s="1234">
        <v>5</v>
      </c>
      <c r="Q123" s="1237">
        <v>7</v>
      </c>
      <c r="R123" s="1552">
        <v>5</v>
      </c>
      <c r="U123" s="3173">
        <f>B123-SUM(G123:H123)</f>
        <v>0</v>
      </c>
    </row>
    <row r="124" spans="1:21" s="285" customFormat="1" ht="15.5">
      <c r="A124" s="4094" t="s">
        <v>1347</v>
      </c>
      <c r="B124" s="4095">
        <v>6</v>
      </c>
      <c r="C124" s="4096"/>
      <c r="D124" s="1235">
        <f t="shared" si="14"/>
        <v>6</v>
      </c>
      <c r="E124" s="4242"/>
      <c r="F124" s="4502"/>
      <c r="G124" s="4041">
        <v>6</v>
      </c>
      <c r="H124" s="4041">
        <v>0</v>
      </c>
      <c r="I124" s="4041"/>
      <c r="J124" s="4041"/>
      <c r="K124" s="4097">
        <v>4</v>
      </c>
      <c r="L124" s="4096"/>
      <c r="M124" s="4097">
        <v>0</v>
      </c>
      <c r="N124" s="4096"/>
      <c r="O124" s="4097">
        <v>6</v>
      </c>
      <c r="P124" s="4096"/>
      <c r="Q124" s="4098">
        <v>6</v>
      </c>
      <c r="R124" s="4503"/>
      <c r="U124" s="3173">
        <f t="shared" ref="U124:U185" si="15">B124-SUM(G124:H124)</f>
        <v>0</v>
      </c>
    </row>
    <row r="125" spans="1:21" s="285" customFormat="1" ht="15.5">
      <c r="A125" s="901" t="str">
        <f>'General TPUM'!B126</f>
        <v>Telina Adventist Primary School</v>
      </c>
      <c r="B125" s="1233">
        <v>5</v>
      </c>
      <c r="C125" s="1234"/>
      <c r="D125" s="1235">
        <f t="shared" si="14"/>
        <v>5</v>
      </c>
      <c r="E125" s="1247"/>
      <c r="F125" s="1248"/>
      <c r="G125" s="3801">
        <v>5</v>
      </c>
      <c r="H125" s="3801">
        <v>0</v>
      </c>
      <c r="I125" s="3801"/>
      <c r="J125" s="3801"/>
      <c r="K125" s="1236">
        <v>3</v>
      </c>
      <c r="L125" s="1234"/>
      <c r="M125" s="1236">
        <v>0</v>
      </c>
      <c r="N125" s="1234"/>
      <c r="O125" s="1236">
        <v>5</v>
      </c>
      <c r="P125" s="1234"/>
      <c r="Q125" s="1237">
        <v>5</v>
      </c>
      <c r="R125" s="1552"/>
      <c r="U125" s="3173">
        <f t="shared" si="15"/>
        <v>0</v>
      </c>
    </row>
    <row r="126" spans="1:21" s="285" customFormat="1" ht="24">
      <c r="A126" s="901" t="str">
        <f>'General TPUM'!B127</f>
        <v>Tenakoga Adventist Community High School</v>
      </c>
      <c r="B126" s="1233">
        <v>10</v>
      </c>
      <c r="C126" s="1234">
        <v>11</v>
      </c>
      <c r="D126" s="1235">
        <f t="shared" si="14"/>
        <v>21</v>
      </c>
      <c r="E126" s="1247"/>
      <c r="F126" s="1248"/>
      <c r="G126" s="3801">
        <v>10</v>
      </c>
      <c r="H126" s="3801">
        <v>0</v>
      </c>
      <c r="I126" s="3801">
        <v>11</v>
      </c>
      <c r="J126" s="3801"/>
      <c r="K126" s="1236">
        <v>2</v>
      </c>
      <c r="L126" s="1234">
        <v>4</v>
      </c>
      <c r="M126" s="1236">
        <v>0</v>
      </c>
      <c r="N126" s="1234">
        <v>7</v>
      </c>
      <c r="O126" s="1236">
        <v>10</v>
      </c>
      <c r="P126" s="1234">
        <v>11</v>
      </c>
      <c r="Q126" s="1237">
        <v>10</v>
      </c>
      <c r="R126" s="1552">
        <v>11</v>
      </c>
      <c r="U126" s="3173">
        <f t="shared" si="15"/>
        <v>0</v>
      </c>
    </row>
    <row r="127" spans="1:21" s="285" customFormat="1" ht="15.5">
      <c r="A127" s="901" t="str">
        <f>'General TPUM'!B128</f>
        <v>Tetemara Adventist Primary School</v>
      </c>
      <c r="B127" s="1233">
        <v>8</v>
      </c>
      <c r="C127" s="1234"/>
      <c r="D127" s="1235">
        <f t="shared" si="14"/>
        <v>8</v>
      </c>
      <c r="E127" s="1247"/>
      <c r="F127" s="1248"/>
      <c r="G127" s="3801">
        <v>8</v>
      </c>
      <c r="H127" s="3801">
        <v>0</v>
      </c>
      <c r="I127" s="3801"/>
      <c r="J127" s="3801"/>
      <c r="K127" s="1236">
        <v>5</v>
      </c>
      <c r="L127" s="1234"/>
      <c r="M127" s="1236">
        <v>0</v>
      </c>
      <c r="N127" s="1234"/>
      <c r="O127" s="1236">
        <v>8</v>
      </c>
      <c r="P127" s="1234"/>
      <c r="Q127" s="1237">
        <v>8</v>
      </c>
      <c r="R127" s="1552"/>
      <c r="U127" s="3173">
        <f t="shared" si="15"/>
        <v>0</v>
      </c>
    </row>
    <row r="128" spans="1:21" s="285" customFormat="1" ht="15.5">
      <c r="A128" s="901" t="str">
        <f>'General TPUM'!B129</f>
        <v>Tirongo Adventist Primary School</v>
      </c>
      <c r="B128" s="4095">
        <v>4</v>
      </c>
      <c r="C128" s="4096"/>
      <c r="D128" s="1235">
        <f t="shared" si="14"/>
        <v>4</v>
      </c>
      <c r="E128" s="4242"/>
      <c r="F128" s="4502"/>
      <c r="G128" s="4041">
        <v>4</v>
      </c>
      <c r="H128" s="4041">
        <v>0</v>
      </c>
      <c r="I128" s="4041"/>
      <c r="J128" s="4041"/>
      <c r="K128" s="4097">
        <v>1</v>
      </c>
      <c r="L128" s="4096"/>
      <c r="M128" s="4097">
        <v>0</v>
      </c>
      <c r="N128" s="4096"/>
      <c r="O128" s="4097">
        <v>4</v>
      </c>
      <c r="P128" s="4096"/>
      <c r="Q128" s="4098">
        <v>4</v>
      </c>
      <c r="R128" s="4503"/>
      <c r="U128" s="3173">
        <f t="shared" si="15"/>
        <v>0</v>
      </c>
    </row>
    <row r="129" spans="1:16384" s="285" customFormat="1" ht="15.5">
      <c r="A129" s="901" t="str">
        <f>'General TPUM'!B130</f>
        <v>Tombe Adventist Primary School</v>
      </c>
      <c r="B129" s="1233">
        <v>6</v>
      </c>
      <c r="C129" s="1234"/>
      <c r="D129" s="1235">
        <f t="shared" si="14"/>
        <v>6</v>
      </c>
      <c r="E129" s="1247"/>
      <c r="F129" s="1248"/>
      <c r="G129" s="3801">
        <v>6</v>
      </c>
      <c r="H129" s="3801">
        <v>0</v>
      </c>
      <c r="I129" s="3801"/>
      <c r="J129" s="3801"/>
      <c r="K129" s="1236">
        <v>2</v>
      </c>
      <c r="L129" s="1234"/>
      <c r="M129" s="1236">
        <v>1</v>
      </c>
      <c r="N129" s="1234"/>
      <c r="O129" s="1236">
        <v>6</v>
      </c>
      <c r="P129" s="1234"/>
      <c r="Q129" s="1237">
        <v>6</v>
      </c>
      <c r="R129" s="1552"/>
      <c r="U129" s="3173">
        <f t="shared" si="15"/>
        <v>0</v>
      </c>
    </row>
    <row r="130" spans="1:16384" s="285" customFormat="1" ht="24">
      <c r="A130" s="901" t="str">
        <f>'General TPUM'!B131</f>
        <v>Townend Adventist Primary School (Ext Tekoa)</v>
      </c>
      <c r="B130" s="1233">
        <v>10</v>
      </c>
      <c r="C130" s="1234">
        <v>5</v>
      </c>
      <c r="D130" s="1235">
        <f t="shared" si="14"/>
        <v>15</v>
      </c>
      <c r="E130" s="1247"/>
      <c r="F130" s="1248"/>
      <c r="G130" s="3801">
        <v>10</v>
      </c>
      <c r="H130" s="3801">
        <v>0</v>
      </c>
      <c r="I130" s="3801">
        <v>5</v>
      </c>
      <c r="J130" s="3801">
        <v>0</v>
      </c>
      <c r="K130" s="1236">
        <v>1</v>
      </c>
      <c r="L130" s="1234">
        <v>0</v>
      </c>
      <c r="M130" s="1236">
        <v>0</v>
      </c>
      <c r="N130" s="1234">
        <v>0</v>
      </c>
      <c r="O130" s="1236">
        <v>10</v>
      </c>
      <c r="P130" s="1234">
        <v>5</v>
      </c>
      <c r="Q130" s="1237">
        <v>10</v>
      </c>
      <c r="R130" s="1552">
        <v>5</v>
      </c>
      <c r="U130" s="3173">
        <f t="shared" si="15"/>
        <v>0</v>
      </c>
    </row>
    <row r="131" spans="1:16384" s="285" customFormat="1" ht="15.5">
      <c r="A131" s="901" t="str">
        <f>'General TPUM'!B132</f>
        <v>Tuki Adventist Primary School</v>
      </c>
      <c r="B131" s="1233">
        <v>4</v>
      </c>
      <c r="C131" s="1234"/>
      <c r="D131" s="1235">
        <f t="shared" si="14"/>
        <v>4</v>
      </c>
      <c r="E131" s="1247"/>
      <c r="F131" s="1248"/>
      <c r="G131" s="3801">
        <v>4</v>
      </c>
      <c r="H131" s="3801">
        <v>0</v>
      </c>
      <c r="I131" s="3801"/>
      <c r="J131" s="3801"/>
      <c r="K131" s="1236">
        <v>4</v>
      </c>
      <c r="L131" s="1234"/>
      <c r="M131" s="1236">
        <v>0</v>
      </c>
      <c r="N131" s="1234"/>
      <c r="O131" s="1236">
        <v>4</v>
      </c>
      <c r="P131" s="1234"/>
      <c r="Q131" s="1237">
        <v>4</v>
      </c>
      <c r="R131" s="1552"/>
      <c r="U131" s="3173">
        <f t="shared" si="15"/>
        <v>0</v>
      </c>
    </row>
    <row r="132" spans="1:16384" s="285" customFormat="1" ht="15.5">
      <c r="A132" s="901" t="str">
        <f>'General TPUM'!B133</f>
        <v>Ulona Adventist Primary School</v>
      </c>
      <c r="B132" s="1233">
        <v>7</v>
      </c>
      <c r="C132" s="1234"/>
      <c r="D132" s="1235">
        <f t="shared" si="14"/>
        <v>7</v>
      </c>
      <c r="E132" s="1247"/>
      <c r="F132" s="1248"/>
      <c r="G132" s="3801">
        <v>7</v>
      </c>
      <c r="H132" s="3801">
        <v>0</v>
      </c>
      <c r="I132" s="3801"/>
      <c r="J132" s="3801"/>
      <c r="K132" s="1236">
        <v>3</v>
      </c>
      <c r="L132" s="1234"/>
      <c r="M132" s="1236">
        <v>0</v>
      </c>
      <c r="N132" s="1234"/>
      <c r="O132" s="1236">
        <v>7</v>
      </c>
      <c r="P132" s="1234"/>
      <c r="Q132" s="1237">
        <v>7</v>
      </c>
      <c r="R132" s="1552"/>
      <c r="U132" s="3173">
        <f t="shared" si="15"/>
        <v>0</v>
      </c>
    </row>
    <row r="133" spans="1:16384" s="285" customFormat="1" ht="15.5">
      <c r="A133" s="901" t="str">
        <f>'General TPUM'!B134</f>
        <v>Uluga Adventist Primary Schools</v>
      </c>
      <c r="B133" s="1233">
        <v>8</v>
      </c>
      <c r="C133" s="1234"/>
      <c r="D133" s="1235">
        <f t="shared" si="14"/>
        <v>8</v>
      </c>
      <c r="E133" s="1247"/>
      <c r="F133" s="1248"/>
      <c r="G133" s="3801">
        <v>8</v>
      </c>
      <c r="H133" s="3801">
        <v>0</v>
      </c>
      <c r="I133" s="3801"/>
      <c r="J133" s="3801"/>
      <c r="K133" s="1236">
        <v>5</v>
      </c>
      <c r="L133" s="1234"/>
      <c r="M133" s="1236">
        <v>0</v>
      </c>
      <c r="N133" s="1234"/>
      <c r="O133" s="1236">
        <v>8</v>
      </c>
      <c r="P133" s="1234"/>
      <c r="Q133" s="1237">
        <v>8</v>
      </c>
      <c r="R133" s="1552"/>
      <c r="U133" s="3173">
        <f t="shared" si="15"/>
        <v>0</v>
      </c>
    </row>
    <row r="134" spans="1:16384" s="285" customFormat="1" ht="24">
      <c r="A134" s="901" t="str">
        <f>'General TPUM'!B135</f>
        <v>Umaki Adventist Primary School (Ext Lobo)</v>
      </c>
      <c r="B134" s="1233">
        <v>5</v>
      </c>
      <c r="C134" s="1234"/>
      <c r="D134" s="1235">
        <f t="shared" si="14"/>
        <v>5</v>
      </c>
      <c r="E134" s="1247"/>
      <c r="F134" s="1248"/>
      <c r="G134" s="3801">
        <v>5</v>
      </c>
      <c r="H134" s="3801">
        <v>0</v>
      </c>
      <c r="I134" s="3801"/>
      <c r="J134" s="3801"/>
      <c r="K134" s="1236">
        <v>3</v>
      </c>
      <c r="L134" s="1234"/>
      <c r="M134" s="1236">
        <v>0</v>
      </c>
      <c r="N134" s="1234"/>
      <c r="O134" s="1236">
        <v>5</v>
      </c>
      <c r="P134" s="1234"/>
      <c r="Q134" s="1237">
        <v>5</v>
      </c>
      <c r="R134" s="1552"/>
      <c r="U134" s="3173">
        <f t="shared" si="15"/>
        <v>0</v>
      </c>
    </row>
    <row r="135" spans="1:16384" s="285" customFormat="1" ht="24">
      <c r="A135" s="901" t="str">
        <f>'General TPUM'!B136</f>
        <v>Vare Tutty Adventist Primary School</v>
      </c>
      <c r="B135" s="1233">
        <v>7</v>
      </c>
      <c r="C135" s="1234"/>
      <c r="D135" s="1235">
        <f t="shared" si="14"/>
        <v>7</v>
      </c>
      <c r="E135" s="1247"/>
      <c r="F135" s="1248"/>
      <c r="G135" s="3801">
        <v>7</v>
      </c>
      <c r="H135" s="3801">
        <v>0</v>
      </c>
      <c r="I135" s="3801"/>
      <c r="J135" s="3801"/>
      <c r="K135" s="1236">
        <v>4</v>
      </c>
      <c r="L135" s="1234"/>
      <c r="M135" s="1236"/>
      <c r="N135" s="1234"/>
      <c r="O135" s="1236">
        <v>4</v>
      </c>
      <c r="P135" s="1234"/>
      <c r="Q135" s="1237">
        <v>4</v>
      </c>
      <c r="R135" s="1552"/>
      <c r="U135" s="3173">
        <f t="shared" si="15"/>
        <v>0</v>
      </c>
    </row>
    <row r="136" spans="1:16384" s="285" customFormat="1" ht="15.5">
      <c r="A136" s="901" t="str">
        <f>'General TPUM'!B137</f>
        <v>Varu Adventist Primary School</v>
      </c>
      <c r="B136" s="1233">
        <v>5</v>
      </c>
      <c r="C136" s="1234"/>
      <c r="D136" s="1235">
        <f t="shared" si="14"/>
        <v>5</v>
      </c>
      <c r="E136" s="1247"/>
      <c r="F136" s="1248"/>
      <c r="G136" s="3801">
        <v>5</v>
      </c>
      <c r="H136" s="3801">
        <v>0</v>
      </c>
      <c r="I136" s="3801"/>
      <c r="J136" s="3801"/>
      <c r="K136" s="1236">
        <v>1</v>
      </c>
      <c r="L136" s="1234"/>
      <c r="M136" s="1236">
        <v>0</v>
      </c>
      <c r="N136" s="1234"/>
      <c r="O136" s="1236">
        <v>5</v>
      </c>
      <c r="P136" s="1234"/>
      <c r="Q136" s="1237">
        <v>5</v>
      </c>
      <c r="R136" s="1552"/>
      <c r="U136" s="3173">
        <f t="shared" si="15"/>
        <v>0</v>
      </c>
    </row>
    <row r="137" spans="1:16384" s="285" customFormat="1" ht="24">
      <c r="A137" s="901" t="str">
        <f>'General TPUM'!B138</f>
        <v>Varuga Adventist Primary School (Ext Name?)</v>
      </c>
      <c r="B137" s="1233">
        <v>6</v>
      </c>
      <c r="C137" s="1234"/>
      <c r="D137" s="1235">
        <f t="shared" si="14"/>
        <v>6</v>
      </c>
      <c r="E137" s="1247"/>
      <c r="F137" s="1248"/>
      <c r="G137" s="3801">
        <v>6</v>
      </c>
      <c r="H137" s="3801">
        <v>0</v>
      </c>
      <c r="I137" s="3801"/>
      <c r="J137" s="3801"/>
      <c r="K137" s="1236">
        <v>2</v>
      </c>
      <c r="L137" s="1234"/>
      <c r="M137" s="1236">
        <v>0</v>
      </c>
      <c r="N137" s="1234"/>
      <c r="O137" s="1236">
        <v>6</v>
      </c>
      <c r="P137" s="1234"/>
      <c r="Q137" s="1237">
        <v>6</v>
      </c>
      <c r="R137" s="1552"/>
      <c r="U137" s="3173">
        <f t="shared" si="15"/>
        <v>0</v>
      </c>
    </row>
    <row r="138" spans="1:16384" s="285" customFormat="1" ht="15.5">
      <c r="A138" s="901" t="str">
        <f>'General TPUM'!B139</f>
        <v>Vavanga Adventist Primary School</v>
      </c>
      <c r="B138" s="1233">
        <v>4</v>
      </c>
      <c r="C138" s="1234"/>
      <c r="D138" s="1235">
        <f t="shared" si="14"/>
        <v>4</v>
      </c>
      <c r="E138" s="1247"/>
      <c r="F138" s="1248"/>
      <c r="G138" s="3801">
        <v>4</v>
      </c>
      <c r="H138" s="3801">
        <v>0</v>
      </c>
      <c r="I138" s="3801"/>
      <c r="J138" s="3801"/>
      <c r="K138" s="1236">
        <v>2</v>
      </c>
      <c r="L138" s="1234"/>
      <c r="M138" s="1236">
        <v>0</v>
      </c>
      <c r="N138" s="1234"/>
      <c r="O138" s="1236">
        <v>4</v>
      </c>
      <c r="P138" s="1234"/>
      <c r="Q138" s="1237">
        <v>4</v>
      </c>
      <c r="R138" s="1552"/>
      <c r="U138" s="3173">
        <f t="shared" si="15"/>
        <v>0</v>
      </c>
    </row>
    <row r="139" spans="1:16384" s="285" customFormat="1" ht="24">
      <c r="A139" s="901" t="str">
        <f>'General TPUM'!B140</f>
        <v>Veraligi Adventist Primary School (Ext Falasi)</v>
      </c>
      <c r="B139" s="1233">
        <v>4</v>
      </c>
      <c r="C139" s="1234"/>
      <c r="D139" s="1235">
        <f t="shared" si="14"/>
        <v>4</v>
      </c>
      <c r="E139" s="1247"/>
      <c r="F139" s="1248"/>
      <c r="G139" s="3801">
        <v>4</v>
      </c>
      <c r="H139" s="3801">
        <v>0</v>
      </c>
      <c r="I139" s="3801"/>
      <c r="J139" s="3801"/>
      <c r="K139" s="1236">
        <v>2</v>
      </c>
      <c r="L139" s="1234"/>
      <c r="M139" s="1236">
        <v>1</v>
      </c>
      <c r="N139" s="1234"/>
      <c r="O139" s="1236">
        <v>4</v>
      </c>
      <c r="P139" s="1234"/>
      <c r="Q139" s="1237">
        <v>4</v>
      </c>
      <c r="R139" s="1552"/>
      <c r="U139" s="3173">
        <f t="shared" si="15"/>
        <v>0</v>
      </c>
    </row>
    <row r="140" spans="1:16384" s="285" customFormat="1" ht="24">
      <c r="A140" s="901" t="str">
        <f>'General TPUM'!B141</f>
        <v>Veramogho Adventist Primary School</v>
      </c>
      <c r="B140" s="1233">
        <v>6</v>
      </c>
      <c r="C140" s="1234"/>
      <c r="D140" s="1235">
        <f t="shared" si="14"/>
        <v>6</v>
      </c>
      <c r="E140" s="1247"/>
      <c r="F140" s="1248"/>
      <c r="G140" s="3801">
        <v>6</v>
      </c>
      <c r="H140" s="3801">
        <v>0</v>
      </c>
      <c r="I140" s="3801"/>
      <c r="J140" s="3801"/>
      <c r="K140" s="1236">
        <v>3</v>
      </c>
      <c r="L140" s="1234"/>
      <c r="M140" s="1236">
        <v>0</v>
      </c>
      <c r="N140" s="1234"/>
      <c r="O140" s="1236">
        <v>6</v>
      </c>
      <c r="P140" s="1234"/>
      <c r="Q140" s="1237">
        <v>6</v>
      </c>
      <c r="R140" s="1552"/>
      <c r="U140" s="3173">
        <f t="shared" si="15"/>
        <v>0</v>
      </c>
    </row>
    <row r="141" spans="1:16384" s="656" customFormat="1" ht="15" customHeight="1" thickBot="1">
      <c r="A141" s="1033" t="str">
        <f>'General TPUM'!B142</f>
        <v>TOTALS</v>
      </c>
      <c r="B141" s="1184">
        <f>SUM(B42:B140)</f>
        <v>591</v>
      </c>
      <c r="C141" s="1185">
        <f>SUM(C42:C140)</f>
        <v>258</v>
      </c>
      <c r="D141" s="1185">
        <f>SUM(D42:D140)</f>
        <v>849</v>
      </c>
      <c r="E141" s="1065">
        <f>SUM(E42:E140)</f>
        <v>1</v>
      </c>
      <c r="F141" s="1185">
        <f>SUM(F42:F140)</f>
        <v>28</v>
      </c>
      <c r="G141" s="1110">
        <f t="shared" ref="G141:R141" si="16">SUM(G42:G140)</f>
        <v>586</v>
      </c>
      <c r="H141" s="1111">
        <f t="shared" si="16"/>
        <v>5</v>
      </c>
      <c r="I141" s="1184">
        <f t="shared" si="16"/>
        <v>258</v>
      </c>
      <c r="J141" s="1111">
        <f t="shared" si="16"/>
        <v>0</v>
      </c>
      <c r="K141" s="1065">
        <f t="shared" si="16"/>
        <v>242</v>
      </c>
      <c r="L141" s="1185">
        <f t="shared" si="16"/>
        <v>68</v>
      </c>
      <c r="M141" s="1065">
        <f t="shared" si="16"/>
        <v>26</v>
      </c>
      <c r="N141" s="1185">
        <f t="shared" si="16"/>
        <v>93</v>
      </c>
      <c r="O141" s="1065">
        <f t="shared" si="16"/>
        <v>581</v>
      </c>
      <c r="P141" s="1185">
        <f t="shared" si="16"/>
        <v>255</v>
      </c>
      <c r="Q141" s="1184">
        <f t="shared" si="16"/>
        <v>581</v>
      </c>
      <c r="R141" s="1066">
        <f t="shared" si="16"/>
        <v>255</v>
      </c>
      <c r="S141" s="1026"/>
      <c r="T141" s="285"/>
      <c r="U141" s="3173">
        <f t="shared" si="15"/>
        <v>0</v>
      </c>
    </row>
    <row r="142" spans="1:16384" s="1035" customFormat="1" ht="14" thickTop="1" thickBot="1">
      <c r="A142" s="1034">
        <f>'General TPUM'!B8</f>
        <v>0</v>
      </c>
      <c r="B142" s="1250"/>
      <c r="C142" s="1250"/>
      <c r="D142" s="1250">
        <f>B141+C141</f>
        <v>849</v>
      </c>
      <c r="E142" s="1250"/>
      <c r="F142" s="1250"/>
      <c r="G142" s="1250">
        <f>E141+G141+H141</f>
        <v>592</v>
      </c>
      <c r="H142" s="1250">
        <f>G141+H141+I141+J141</f>
        <v>849</v>
      </c>
      <c r="I142" s="1250">
        <f>E141+F141+G141+H141+I141+J141</f>
        <v>878</v>
      </c>
      <c r="J142" s="1250">
        <f>H141+J141+F141</f>
        <v>33</v>
      </c>
      <c r="K142" s="1250"/>
      <c r="L142" s="1250"/>
      <c r="M142" s="1250"/>
      <c r="N142" s="1250"/>
      <c r="O142" s="1250"/>
      <c r="P142" s="1250"/>
      <c r="Q142" s="1250">
        <f>Q141-O141</f>
        <v>0</v>
      </c>
      <c r="R142" s="1553"/>
      <c r="S142" s="1035" t="s">
        <v>269</v>
      </c>
      <c r="T142" s="285"/>
      <c r="U142" s="3173">
        <f t="shared" si="15"/>
        <v>-1441</v>
      </c>
    </row>
    <row r="143" spans="1:16384" s="54" customFormat="1" ht="13.5" thickBot="1">
      <c r="A143" s="900" t="str">
        <f>'General TPUM'!B144</f>
        <v>Tonga Mission</v>
      </c>
      <c r="B143" s="1252"/>
      <c r="C143" s="1252"/>
      <c r="D143" s="1252"/>
      <c r="E143" s="1252"/>
      <c r="F143" s="1252"/>
      <c r="G143" s="1252"/>
      <c r="H143" s="1252"/>
      <c r="I143" s="1252"/>
      <c r="J143" s="1252"/>
      <c r="K143" s="1253"/>
      <c r="L143" s="1253"/>
      <c r="M143" s="1253"/>
      <c r="N143" s="1253"/>
      <c r="O143" s="1253"/>
      <c r="P143" s="1253"/>
      <c r="Q143" s="1253"/>
      <c r="R143" s="1313"/>
      <c r="T143" s="656"/>
      <c r="U143" s="3173">
        <f t="shared" si="15"/>
        <v>0</v>
      </c>
    </row>
    <row r="144" spans="1:16384" s="3173" customFormat="1" ht="15.5">
      <c r="A144" s="3179" t="str">
        <f>'General TPUM'!B145</f>
        <v>Beulah College</v>
      </c>
      <c r="B144" s="3180"/>
      <c r="C144" s="3181">
        <v>21</v>
      </c>
      <c r="D144" s="3182">
        <f>SUM(B144:C144)</f>
        <v>21</v>
      </c>
      <c r="E144" s="3183"/>
      <c r="F144" s="3184">
        <v>5</v>
      </c>
      <c r="G144" s="3801"/>
      <c r="H144" s="3801"/>
      <c r="I144" s="3801">
        <v>20</v>
      </c>
      <c r="J144" s="3801">
        <v>1</v>
      </c>
      <c r="K144" s="3186"/>
      <c r="L144" s="3181">
        <v>6</v>
      </c>
      <c r="M144" s="3186"/>
      <c r="N144" s="3181">
        <v>21</v>
      </c>
      <c r="O144" s="3186"/>
      <c r="P144" s="3181">
        <v>21</v>
      </c>
      <c r="Q144" s="3185"/>
      <c r="R144" s="3187">
        <v>14</v>
      </c>
      <c r="S144" s="3199"/>
      <c r="T144" s="1035"/>
      <c r="U144" s="3173">
        <f t="shared" si="15"/>
        <v>0</v>
      </c>
      <c r="V144" s="3190"/>
      <c r="AA144" s="3190"/>
      <c r="AB144" s="3190"/>
      <c r="AD144" s="3190"/>
      <c r="AE144" s="3190"/>
      <c r="AF144" s="3190"/>
      <c r="AG144" s="3190"/>
      <c r="AH144" s="3190"/>
      <c r="AI144" s="3190"/>
      <c r="AJ144" s="3190"/>
      <c r="AK144" s="3199"/>
      <c r="AL144" s="3189"/>
      <c r="AM144" s="3190"/>
      <c r="AN144" s="3190"/>
      <c r="AS144" s="3190"/>
      <c r="AT144" s="3190"/>
      <c r="AV144" s="3190"/>
      <c r="AW144" s="3190"/>
      <c r="AX144" s="3190"/>
      <c r="AY144" s="3190"/>
      <c r="AZ144" s="3190"/>
      <c r="BA144" s="3190"/>
      <c r="BB144" s="3190"/>
      <c r="BC144" s="3199"/>
      <c r="BD144" s="3189"/>
      <c r="BE144" s="3190"/>
      <c r="BF144" s="3190"/>
      <c r="BK144" s="3190"/>
      <c r="BL144" s="3190"/>
      <c r="BN144" s="3190"/>
      <c r="BO144" s="3190"/>
      <c r="BP144" s="3190"/>
      <c r="BQ144" s="3190"/>
      <c r="BR144" s="3190"/>
      <c r="BS144" s="3190"/>
      <c r="BT144" s="3190"/>
      <c r="BU144" s="3199"/>
      <c r="BV144" s="3189"/>
      <c r="BW144" s="3190"/>
      <c r="BX144" s="3190"/>
      <c r="CC144" s="3190"/>
      <c r="CD144" s="3190"/>
      <c r="CF144" s="3190"/>
      <c r="CG144" s="3190"/>
      <c r="CH144" s="3190"/>
      <c r="CI144" s="3190"/>
      <c r="CJ144" s="3190"/>
      <c r="CK144" s="3190"/>
      <c r="CL144" s="3190"/>
      <c r="CM144" s="3199"/>
      <c r="CN144" s="3189"/>
      <c r="CO144" s="3190"/>
      <c r="CP144" s="3190"/>
      <c r="CU144" s="3190"/>
      <c r="CV144" s="3190"/>
      <c r="CX144" s="3190"/>
      <c r="CY144" s="3190"/>
      <c r="CZ144" s="3190"/>
      <c r="DA144" s="3190"/>
      <c r="DB144" s="3190"/>
      <c r="DC144" s="3190"/>
      <c r="DD144" s="3190"/>
      <c r="DE144" s="3199"/>
      <c r="DF144" s="3189"/>
      <c r="DG144" s="3190"/>
      <c r="DH144" s="3190"/>
      <c r="DM144" s="3190"/>
      <c r="DN144" s="3190"/>
      <c r="DP144" s="3190"/>
      <c r="DQ144" s="3190"/>
      <c r="DR144" s="3190"/>
      <c r="DS144" s="3190"/>
      <c r="DT144" s="3190"/>
      <c r="DU144" s="3190"/>
      <c r="DV144" s="3190"/>
      <c r="DW144" s="3199"/>
      <c r="DX144" s="3189"/>
      <c r="DY144" s="3190"/>
      <c r="DZ144" s="3190"/>
      <c r="EE144" s="3190"/>
      <c r="EF144" s="3190"/>
      <c r="EH144" s="3190"/>
      <c r="EI144" s="3190"/>
      <c r="EJ144" s="3190"/>
      <c r="EK144" s="3190"/>
      <c r="EL144" s="3190"/>
      <c r="EM144" s="3190"/>
      <c r="EN144" s="3190"/>
      <c r="EO144" s="3199"/>
      <c r="EP144" s="3189"/>
      <c r="EQ144" s="3190"/>
      <c r="ER144" s="3190"/>
      <c r="EW144" s="3190"/>
      <c r="EX144" s="3190"/>
      <c r="EZ144" s="3190"/>
      <c r="FA144" s="3190"/>
      <c r="FB144" s="3190"/>
      <c r="FC144" s="3190"/>
      <c r="FD144" s="3190"/>
      <c r="FE144" s="3190"/>
      <c r="FF144" s="3190"/>
      <c r="FG144" s="3199"/>
      <c r="FH144" s="3189"/>
      <c r="FI144" s="3190"/>
      <c r="FJ144" s="3190"/>
      <c r="FO144" s="3190"/>
      <c r="FP144" s="3190"/>
      <c r="FR144" s="3190"/>
      <c r="FS144" s="3190"/>
      <c r="FT144" s="3190"/>
      <c r="FU144" s="3190"/>
      <c r="FV144" s="3190"/>
      <c r="FW144" s="3190"/>
      <c r="FX144" s="3190"/>
      <c r="FY144" s="3199"/>
      <c r="FZ144" s="3189"/>
      <c r="GA144" s="3190"/>
      <c r="GB144" s="3190"/>
      <c r="GG144" s="3190"/>
      <c r="GH144" s="3190"/>
      <c r="GJ144" s="3200"/>
      <c r="GK144" s="3200"/>
      <c r="GL144" s="3201"/>
      <c r="GM144" s="3202"/>
      <c r="GN144" s="3203"/>
      <c r="GO144" s="3200"/>
      <c r="GP144" s="3204"/>
      <c r="GQ144" s="3179"/>
      <c r="GR144" s="3205"/>
      <c r="GS144" s="3206"/>
      <c r="GT144" s="3207"/>
      <c r="GU144" s="3208"/>
      <c r="GV144" s="3209"/>
      <c r="GW144" s="3208"/>
      <c r="GX144" s="3209"/>
      <c r="GY144" s="3200"/>
      <c r="GZ144" s="3201"/>
      <c r="HA144" s="3208"/>
      <c r="HB144" s="3206"/>
      <c r="HC144" s="3200"/>
      <c r="HD144" s="3201"/>
      <c r="HE144" s="3202"/>
      <c r="HF144" s="3203"/>
      <c r="HG144" s="3200"/>
      <c r="HH144" s="3204"/>
      <c r="HI144" s="3179"/>
      <c r="HJ144" s="3205"/>
      <c r="HK144" s="3206"/>
      <c r="HL144" s="3207"/>
      <c r="HM144" s="3208"/>
      <c r="HN144" s="3209"/>
      <c r="HO144" s="3208"/>
      <c r="HP144" s="3209"/>
      <c r="HQ144" s="3200"/>
      <c r="HR144" s="3201"/>
      <c r="HS144" s="3208"/>
      <c r="HT144" s="3206"/>
      <c r="HU144" s="3200"/>
      <c r="HV144" s="3201"/>
      <c r="HW144" s="3202"/>
      <c r="HX144" s="3203"/>
      <c r="HY144" s="3200"/>
      <c r="HZ144" s="3204"/>
      <c r="IA144" s="3179"/>
      <c r="IB144" s="3205"/>
      <c r="IC144" s="3206"/>
      <c r="ID144" s="3207"/>
      <c r="IE144" s="3208"/>
      <c r="IF144" s="3209"/>
      <c r="IG144" s="3208"/>
      <c r="IH144" s="3209"/>
      <c r="II144" s="3200"/>
      <c r="IJ144" s="3201"/>
      <c r="IK144" s="3208"/>
      <c r="IL144" s="3206"/>
      <c r="IM144" s="3200"/>
      <c r="IN144" s="3201"/>
      <c r="IO144" s="3202"/>
      <c r="IP144" s="3203"/>
      <c r="IQ144" s="3200"/>
      <c r="IR144" s="3204"/>
      <c r="IS144" s="3179"/>
      <c r="IT144" s="3205"/>
      <c r="IU144" s="3206"/>
      <c r="IV144" s="3207"/>
      <c r="IW144" s="3208"/>
      <c r="IX144" s="3209"/>
      <c r="IY144" s="3208"/>
      <c r="IZ144" s="3209"/>
      <c r="JA144" s="3200"/>
      <c r="JB144" s="3201"/>
      <c r="JC144" s="3208"/>
      <c r="JD144" s="3206"/>
      <c r="JE144" s="3200"/>
      <c r="JF144" s="3201"/>
      <c r="JG144" s="3202"/>
      <c r="JH144" s="3203"/>
      <c r="JI144" s="3200"/>
      <c r="JJ144" s="3204"/>
      <c r="JK144" s="3179"/>
      <c r="JL144" s="3205"/>
      <c r="JM144" s="3206"/>
      <c r="JN144" s="3207"/>
      <c r="JO144" s="3208"/>
      <c r="JP144" s="3209"/>
      <c r="JQ144" s="3208"/>
      <c r="JR144" s="3209"/>
      <c r="JS144" s="3200"/>
      <c r="JT144" s="3201"/>
      <c r="JU144" s="3208"/>
      <c r="JV144" s="3206"/>
      <c r="JW144" s="3200"/>
      <c r="JX144" s="3201"/>
      <c r="JY144" s="3202"/>
      <c r="JZ144" s="3203"/>
      <c r="KA144" s="3200"/>
      <c r="KB144" s="3204"/>
      <c r="KC144" s="3179"/>
      <c r="KD144" s="3205"/>
      <c r="KE144" s="3206"/>
      <c r="KF144" s="3207"/>
      <c r="KG144" s="3208"/>
      <c r="KH144" s="3209"/>
      <c r="KI144" s="3208"/>
      <c r="KJ144" s="3209"/>
      <c r="KK144" s="3200"/>
      <c r="KL144" s="3201"/>
      <c r="KM144" s="3208"/>
      <c r="KN144" s="3206"/>
      <c r="KO144" s="3200"/>
      <c r="KP144" s="3201"/>
      <c r="KQ144" s="3202"/>
      <c r="KR144" s="3203"/>
      <c r="KS144" s="3200"/>
      <c r="KT144" s="3204"/>
      <c r="KU144" s="3179"/>
      <c r="KV144" s="3205"/>
      <c r="KW144" s="3206"/>
      <c r="KX144" s="3207"/>
      <c r="KY144" s="3208"/>
      <c r="KZ144" s="3209"/>
      <c r="LA144" s="3208"/>
      <c r="LB144" s="3209"/>
      <c r="LC144" s="3200"/>
      <c r="LD144" s="3201"/>
      <c r="LE144" s="3208"/>
      <c r="LF144" s="3206"/>
      <c r="LG144" s="3200"/>
      <c r="LH144" s="3201"/>
      <c r="LI144" s="3202"/>
      <c r="LJ144" s="3203"/>
      <c r="LK144" s="3200"/>
      <c r="LL144" s="3204"/>
      <c r="LM144" s="3179"/>
      <c r="LN144" s="3205"/>
      <c r="LO144" s="3206"/>
      <c r="LP144" s="3207"/>
      <c r="LQ144" s="3208"/>
      <c r="LR144" s="3209"/>
      <c r="LS144" s="3208"/>
      <c r="LT144" s="3209"/>
      <c r="LU144" s="3200"/>
      <c r="LV144" s="3201"/>
      <c r="LW144" s="3208"/>
      <c r="LX144" s="3206"/>
      <c r="LY144" s="3200"/>
      <c r="LZ144" s="3201"/>
      <c r="MA144" s="3202"/>
      <c r="MB144" s="3203"/>
      <c r="MC144" s="3200"/>
      <c r="MD144" s="3204"/>
      <c r="ME144" s="3179"/>
      <c r="MF144" s="3205"/>
      <c r="MG144" s="3206"/>
      <c r="MH144" s="3207"/>
      <c r="MI144" s="3208"/>
      <c r="MJ144" s="3209"/>
      <c r="MK144" s="3208"/>
      <c r="ML144" s="3209"/>
      <c r="MM144" s="3200"/>
      <c r="MN144" s="3201"/>
      <c r="MO144" s="3208"/>
      <c r="MP144" s="3206"/>
      <c r="MQ144" s="3200"/>
      <c r="MR144" s="3201"/>
      <c r="MS144" s="3202"/>
      <c r="MT144" s="3203"/>
      <c r="MU144" s="3200"/>
      <c r="MV144" s="3204"/>
      <c r="MW144" s="3179"/>
      <c r="MX144" s="3205"/>
      <c r="MY144" s="3206"/>
      <c r="MZ144" s="3207"/>
      <c r="NA144" s="3208"/>
      <c r="NB144" s="3209"/>
      <c r="NC144" s="3208"/>
      <c r="ND144" s="3209"/>
      <c r="NE144" s="3200"/>
      <c r="NF144" s="3201"/>
      <c r="NG144" s="3208"/>
      <c r="NH144" s="3206"/>
      <c r="NI144" s="3200"/>
      <c r="NJ144" s="3201"/>
      <c r="NK144" s="3202"/>
      <c r="NL144" s="3203"/>
      <c r="NM144" s="3200"/>
      <c r="NN144" s="3204"/>
      <c r="NO144" s="3179"/>
      <c r="NP144" s="3205"/>
      <c r="NQ144" s="3206"/>
      <c r="NR144" s="3207"/>
      <c r="NS144" s="3208"/>
      <c r="NT144" s="3209"/>
      <c r="NU144" s="3208"/>
      <c r="NV144" s="3209"/>
      <c r="NW144" s="3200"/>
      <c r="NX144" s="3201"/>
      <c r="NY144" s="3208"/>
      <c r="NZ144" s="3206"/>
      <c r="OA144" s="3200"/>
      <c r="OB144" s="3201"/>
      <c r="OC144" s="3202"/>
      <c r="OD144" s="3203"/>
      <c r="OE144" s="3200"/>
      <c r="OF144" s="3204"/>
      <c r="OG144" s="3179"/>
      <c r="OH144" s="3205"/>
      <c r="OI144" s="3206"/>
      <c r="OJ144" s="3207"/>
      <c r="OK144" s="3208"/>
      <c r="OL144" s="3209"/>
      <c r="OM144" s="3208"/>
      <c r="ON144" s="3209"/>
      <c r="OO144" s="3200"/>
      <c r="OP144" s="3201"/>
      <c r="OQ144" s="3208"/>
      <c r="OR144" s="3206"/>
      <c r="OS144" s="3200"/>
      <c r="OT144" s="3201"/>
      <c r="OU144" s="3202"/>
      <c r="OV144" s="3203"/>
      <c r="OW144" s="3200"/>
      <c r="OX144" s="3204"/>
      <c r="OY144" s="3179"/>
      <c r="OZ144" s="3205"/>
      <c r="PA144" s="3206"/>
      <c r="PB144" s="3207"/>
      <c r="PC144" s="3208"/>
      <c r="PD144" s="3209"/>
      <c r="PE144" s="3208"/>
      <c r="PF144" s="3209"/>
      <c r="PG144" s="3200"/>
      <c r="PH144" s="3201"/>
      <c r="PI144" s="3208"/>
      <c r="PJ144" s="3206"/>
      <c r="PK144" s="3200"/>
      <c r="PL144" s="3201"/>
      <c r="PM144" s="3202"/>
      <c r="PN144" s="3203"/>
      <c r="PO144" s="3200"/>
      <c r="PP144" s="3204"/>
      <c r="PQ144" s="3179"/>
      <c r="PR144" s="3205"/>
      <c r="PS144" s="3206"/>
      <c r="PT144" s="3207"/>
      <c r="PU144" s="3208"/>
      <c r="PV144" s="3209"/>
      <c r="PW144" s="3208"/>
      <c r="PX144" s="3209"/>
      <c r="PY144" s="3200"/>
      <c r="PZ144" s="3201"/>
      <c r="QA144" s="3208"/>
      <c r="QB144" s="3206"/>
      <c r="QC144" s="3200"/>
      <c r="QD144" s="3201"/>
      <c r="QE144" s="3202"/>
      <c r="QF144" s="3203"/>
      <c r="QG144" s="3200"/>
      <c r="QH144" s="3204"/>
      <c r="QI144" s="3179"/>
      <c r="QJ144" s="3205"/>
      <c r="QK144" s="3206"/>
      <c r="QL144" s="3207"/>
      <c r="QM144" s="3208"/>
      <c r="QN144" s="3209"/>
      <c r="QO144" s="3208"/>
      <c r="QP144" s="3209"/>
      <c r="QQ144" s="3200"/>
      <c r="QR144" s="3201"/>
      <c r="QS144" s="3208"/>
      <c r="QT144" s="3206"/>
      <c r="QU144" s="3200"/>
      <c r="QV144" s="3201"/>
      <c r="QW144" s="3202"/>
      <c r="QX144" s="3203"/>
      <c r="QY144" s="3200"/>
      <c r="QZ144" s="3204"/>
      <c r="RA144" s="3179"/>
      <c r="RB144" s="3205"/>
      <c r="RC144" s="3206"/>
      <c r="RD144" s="3207"/>
      <c r="RE144" s="3208"/>
      <c r="RF144" s="3209"/>
      <c r="RG144" s="3208"/>
      <c r="RH144" s="3209"/>
      <c r="RI144" s="3200"/>
      <c r="RJ144" s="3201"/>
      <c r="RK144" s="3208"/>
      <c r="RL144" s="3206"/>
      <c r="RM144" s="3200"/>
      <c r="RN144" s="3201"/>
      <c r="RO144" s="3202"/>
      <c r="RP144" s="3203"/>
      <c r="RQ144" s="3200"/>
      <c r="RR144" s="3204"/>
      <c r="RS144" s="3179"/>
      <c r="RT144" s="3205"/>
      <c r="RU144" s="3206"/>
      <c r="RV144" s="3207"/>
      <c r="RW144" s="3208"/>
      <c r="RX144" s="3209"/>
      <c r="RY144" s="3208"/>
      <c r="RZ144" s="3209"/>
      <c r="SA144" s="3200"/>
      <c r="SB144" s="3201"/>
      <c r="SC144" s="3208"/>
      <c r="SD144" s="3206"/>
      <c r="SE144" s="3200"/>
      <c r="SF144" s="3201"/>
      <c r="SG144" s="3202"/>
      <c r="SH144" s="3203"/>
      <c r="SI144" s="3200"/>
      <c r="SJ144" s="3204"/>
      <c r="SK144" s="3179"/>
      <c r="SL144" s="3205"/>
      <c r="SM144" s="3206"/>
      <c r="SN144" s="3207"/>
      <c r="SO144" s="3208"/>
      <c r="SP144" s="3209"/>
      <c r="SQ144" s="3208"/>
      <c r="SR144" s="3209"/>
      <c r="SS144" s="3200"/>
      <c r="ST144" s="3201"/>
      <c r="SU144" s="3208"/>
      <c r="SV144" s="3206"/>
      <c r="SW144" s="3200"/>
      <c r="SX144" s="3201"/>
      <c r="SY144" s="3202"/>
      <c r="SZ144" s="3203"/>
      <c r="TA144" s="3200"/>
      <c r="TB144" s="3204"/>
      <c r="TC144" s="3179"/>
      <c r="TD144" s="3205"/>
      <c r="TE144" s="3206"/>
      <c r="TF144" s="3207"/>
      <c r="TG144" s="3208"/>
      <c r="TH144" s="3209"/>
      <c r="TI144" s="3208"/>
      <c r="TJ144" s="3209"/>
      <c r="TK144" s="3200"/>
      <c r="TL144" s="3201"/>
      <c r="TM144" s="3208"/>
      <c r="TN144" s="3206"/>
      <c r="TO144" s="3200"/>
      <c r="TP144" s="3201"/>
      <c r="TQ144" s="3202"/>
      <c r="TR144" s="3203"/>
      <c r="TS144" s="3200"/>
      <c r="TT144" s="3204"/>
      <c r="TU144" s="3179"/>
      <c r="TV144" s="3205"/>
      <c r="TW144" s="3206"/>
      <c r="TX144" s="3207"/>
      <c r="TY144" s="3208"/>
      <c r="TZ144" s="3209"/>
      <c r="UA144" s="3208"/>
      <c r="UB144" s="3209"/>
      <c r="UC144" s="3200"/>
      <c r="UD144" s="3201"/>
      <c r="UE144" s="3208"/>
      <c r="UF144" s="3206"/>
      <c r="UG144" s="3200"/>
      <c r="UH144" s="3201"/>
      <c r="UI144" s="3202"/>
      <c r="UJ144" s="3203"/>
      <c r="UK144" s="3200"/>
      <c r="UL144" s="3204"/>
      <c r="UM144" s="3179"/>
      <c r="UN144" s="3205"/>
      <c r="UO144" s="3206"/>
      <c r="UP144" s="3207"/>
      <c r="UQ144" s="3208"/>
      <c r="UR144" s="3209"/>
      <c r="US144" s="3208"/>
      <c r="UT144" s="3209"/>
      <c r="UU144" s="3200"/>
      <c r="UV144" s="3201"/>
      <c r="UW144" s="3208"/>
      <c r="UX144" s="3206"/>
      <c r="UY144" s="3200"/>
      <c r="UZ144" s="3201"/>
      <c r="VA144" s="3202"/>
      <c r="VB144" s="3203"/>
      <c r="VC144" s="3200"/>
      <c r="VD144" s="3204"/>
      <c r="VE144" s="3179"/>
      <c r="VF144" s="3205"/>
      <c r="VG144" s="3206"/>
      <c r="VH144" s="3207"/>
      <c r="VI144" s="3208"/>
      <c r="VJ144" s="3209"/>
      <c r="VK144" s="3208"/>
      <c r="VL144" s="3209"/>
      <c r="VM144" s="3200"/>
      <c r="VN144" s="3201"/>
      <c r="VO144" s="3208"/>
      <c r="VP144" s="3206"/>
      <c r="VQ144" s="3200"/>
      <c r="VR144" s="3201"/>
      <c r="VS144" s="3202"/>
      <c r="VT144" s="3203"/>
      <c r="VU144" s="3200"/>
      <c r="VV144" s="3204"/>
      <c r="VW144" s="3179"/>
      <c r="VX144" s="3205"/>
      <c r="VY144" s="3206"/>
      <c r="VZ144" s="3207"/>
      <c r="WA144" s="3208"/>
      <c r="WB144" s="3209"/>
      <c r="WC144" s="3208"/>
      <c r="WD144" s="3209"/>
      <c r="WE144" s="3200"/>
      <c r="WF144" s="3201"/>
      <c r="WG144" s="3208"/>
      <c r="WH144" s="3206"/>
      <c r="WI144" s="3200"/>
      <c r="WJ144" s="3201"/>
      <c r="WK144" s="3202"/>
      <c r="WL144" s="3203"/>
      <c r="WM144" s="3200"/>
      <c r="WN144" s="3204"/>
      <c r="WO144" s="3179"/>
      <c r="WP144" s="3205"/>
      <c r="WQ144" s="3206"/>
      <c r="WR144" s="3207"/>
      <c r="WS144" s="3208"/>
      <c r="WT144" s="3209"/>
      <c r="WU144" s="3208"/>
      <c r="WV144" s="3209"/>
      <c r="WW144" s="3200"/>
      <c r="WX144" s="3201"/>
      <c r="WY144" s="3208"/>
      <c r="WZ144" s="3206"/>
      <c r="XA144" s="3200"/>
      <c r="XB144" s="3201"/>
      <c r="XC144" s="3202"/>
      <c r="XD144" s="3203"/>
      <c r="XE144" s="3200"/>
      <c r="XF144" s="3204"/>
      <c r="XG144" s="3179"/>
      <c r="XH144" s="3205"/>
      <c r="XI144" s="3206"/>
      <c r="XJ144" s="3207"/>
      <c r="XK144" s="3208"/>
      <c r="XL144" s="3209"/>
      <c r="XM144" s="3208"/>
      <c r="XN144" s="3209"/>
      <c r="XO144" s="3200"/>
      <c r="XP144" s="3201"/>
      <c r="XQ144" s="3208"/>
      <c r="XR144" s="3206"/>
      <c r="XS144" s="3200"/>
      <c r="XT144" s="3201"/>
      <c r="XU144" s="3202"/>
      <c r="XV144" s="3203"/>
      <c r="XW144" s="3200"/>
      <c r="XX144" s="3204"/>
      <c r="XY144" s="3179"/>
      <c r="XZ144" s="3205"/>
      <c r="YA144" s="3206"/>
      <c r="YB144" s="3207"/>
      <c r="YC144" s="3208"/>
      <c r="YD144" s="3209"/>
      <c r="YE144" s="3208"/>
      <c r="YF144" s="3209"/>
      <c r="YG144" s="3200"/>
      <c r="YH144" s="3201"/>
      <c r="YI144" s="3208"/>
      <c r="YJ144" s="3206"/>
      <c r="YK144" s="3200"/>
      <c r="YL144" s="3201"/>
      <c r="YM144" s="3202"/>
      <c r="YN144" s="3203"/>
      <c r="YO144" s="3200"/>
      <c r="YP144" s="3204"/>
      <c r="YQ144" s="3179"/>
      <c r="YR144" s="3205"/>
      <c r="YS144" s="3206"/>
      <c r="YT144" s="3207"/>
      <c r="YU144" s="3208"/>
      <c r="YV144" s="3209"/>
      <c r="YW144" s="3208"/>
      <c r="YX144" s="3209"/>
      <c r="YY144" s="3200"/>
      <c r="YZ144" s="3201"/>
      <c r="ZA144" s="3208"/>
      <c r="ZB144" s="3206"/>
      <c r="ZC144" s="3200"/>
      <c r="ZD144" s="3201"/>
      <c r="ZE144" s="3202"/>
      <c r="ZF144" s="3203"/>
      <c r="ZG144" s="3200"/>
      <c r="ZH144" s="3204"/>
      <c r="ZI144" s="3179"/>
      <c r="ZJ144" s="3205"/>
      <c r="ZK144" s="3206"/>
      <c r="ZL144" s="3207"/>
      <c r="ZM144" s="3208"/>
      <c r="ZN144" s="3209"/>
      <c r="ZO144" s="3208"/>
      <c r="ZP144" s="3209"/>
      <c r="ZQ144" s="3200"/>
      <c r="ZR144" s="3201"/>
      <c r="ZS144" s="3208"/>
      <c r="ZT144" s="3206"/>
      <c r="ZU144" s="3200"/>
      <c r="ZV144" s="3201"/>
      <c r="ZW144" s="3202"/>
      <c r="ZX144" s="3203"/>
      <c r="ZY144" s="3200"/>
      <c r="ZZ144" s="3204"/>
      <c r="AAA144" s="3179"/>
      <c r="AAB144" s="3205"/>
      <c r="AAC144" s="3206"/>
      <c r="AAD144" s="3207"/>
      <c r="AAE144" s="3208"/>
      <c r="AAF144" s="3209"/>
      <c r="AAG144" s="3208"/>
      <c r="AAH144" s="3209"/>
      <c r="AAI144" s="3200"/>
      <c r="AAJ144" s="3201"/>
      <c r="AAK144" s="3208"/>
      <c r="AAL144" s="3206"/>
      <c r="AAM144" s="3200"/>
      <c r="AAN144" s="3201"/>
      <c r="AAO144" s="3202"/>
      <c r="AAP144" s="3203"/>
      <c r="AAQ144" s="3200"/>
      <c r="AAR144" s="3204"/>
      <c r="AAS144" s="3179"/>
      <c r="AAT144" s="3205"/>
      <c r="AAU144" s="3206"/>
      <c r="AAV144" s="3207"/>
      <c r="AAW144" s="3208"/>
      <c r="AAX144" s="3209"/>
      <c r="AAY144" s="3208"/>
      <c r="AAZ144" s="3209"/>
      <c r="ABA144" s="3200"/>
      <c r="ABB144" s="3201"/>
      <c r="ABC144" s="3208"/>
      <c r="ABD144" s="3206"/>
      <c r="ABE144" s="3200"/>
      <c r="ABF144" s="3201"/>
      <c r="ABG144" s="3202"/>
      <c r="ABH144" s="3203"/>
      <c r="ABI144" s="3200"/>
      <c r="ABJ144" s="3204"/>
      <c r="ABK144" s="3179"/>
      <c r="ABL144" s="3205"/>
      <c r="ABM144" s="3206"/>
      <c r="ABN144" s="3207"/>
      <c r="ABO144" s="3208"/>
      <c r="ABP144" s="3209"/>
      <c r="ABQ144" s="3208"/>
      <c r="ABR144" s="3209"/>
      <c r="ABS144" s="3200"/>
      <c r="ABT144" s="3201"/>
      <c r="ABU144" s="3208"/>
      <c r="ABV144" s="3206"/>
      <c r="ABW144" s="3200"/>
      <c r="ABX144" s="3201"/>
      <c r="ABY144" s="3202"/>
      <c r="ABZ144" s="3203"/>
      <c r="ACA144" s="3200"/>
      <c r="ACB144" s="3204"/>
      <c r="ACC144" s="3179"/>
      <c r="ACD144" s="3205"/>
      <c r="ACE144" s="3206"/>
      <c r="ACF144" s="3207"/>
      <c r="ACG144" s="3208"/>
      <c r="ACH144" s="3209"/>
      <c r="ACI144" s="3208"/>
      <c r="ACJ144" s="3209"/>
      <c r="ACK144" s="3200"/>
      <c r="ACL144" s="3201"/>
      <c r="ACM144" s="3208"/>
      <c r="ACN144" s="3206"/>
      <c r="ACO144" s="3200"/>
      <c r="ACP144" s="3201"/>
      <c r="ACQ144" s="3202"/>
      <c r="ACR144" s="3203"/>
      <c r="ACS144" s="3200"/>
      <c r="ACT144" s="3204"/>
      <c r="ACU144" s="3179"/>
      <c r="ACV144" s="3205"/>
      <c r="ACW144" s="3206"/>
      <c r="ACX144" s="3207"/>
      <c r="ACY144" s="3208"/>
      <c r="ACZ144" s="3209"/>
      <c r="ADA144" s="3208"/>
      <c r="ADB144" s="3209"/>
      <c r="ADC144" s="3200"/>
      <c r="ADD144" s="3201"/>
      <c r="ADE144" s="3208"/>
      <c r="ADF144" s="3206"/>
      <c r="ADG144" s="3200"/>
      <c r="ADH144" s="3201"/>
      <c r="ADI144" s="3202"/>
      <c r="ADJ144" s="3203"/>
      <c r="ADK144" s="3200"/>
      <c r="ADL144" s="3204"/>
      <c r="ADM144" s="3179"/>
      <c r="ADN144" s="3205"/>
      <c r="ADO144" s="3206"/>
      <c r="ADP144" s="3207"/>
      <c r="ADQ144" s="3208"/>
      <c r="ADR144" s="3209"/>
      <c r="ADS144" s="3208"/>
      <c r="ADT144" s="3209"/>
      <c r="ADU144" s="3200"/>
      <c r="ADV144" s="3201"/>
      <c r="ADW144" s="3208"/>
      <c r="ADX144" s="3206"/>
      <c r="ADY144" s="3200"/>
      <c r="ADZ144" s="3201"/>
      <c r="AEA144" s="3202"/>
      <c r="AEB144" s="3203"/>
      <c r="AEC144" s="3200"/>
      <c r="AED144" s="3204"/>
      <c r="AEE144" s="3179"/>
      <c r="AEF144" s="3205"/>
      <c r="AEG144" s="3206"/>
      <c r="AEH144" s="3207"/>
      <c r="AEI144" s="3208"/>
      <c r="AEJ144" s="3209"/>
      <c r="AEK144" s="3208"/>
      <c r="AEL144" s="3209"/>
      <c r="AEM144" s="3200"/>
      <c r="AEN144" s="3201"/>
      <c r="AEO144" s="3208"/>
      <c r="AEP144" s="3206"/>
      <c r="AEQ144" s="3200"/>
      <c r="AER144" s="3201"/>
      <c r="AES144" s="3202"/>
      <c r="AET144" s="3203"/>
      <c r="AEU144" s="3200"/>
      <c r="AEV144" s="3204"/>
      <c r="AEW144" s="3179"/>
      <c r="AEX144" s="3205"/>
      <c r="AEY144" s="3206"/>
      <c r="AEZ144" s="3207"/>
      <c r="AFA144" s="3208"/>
      <c r="AFB144" s="3209"/>
      <c r="AFC144" s="3208"/>
      <c r="AFD144" s="3209"/>
      <c r="AFE144" s="3200"/>
      <c r="AFF144" s="3201"/>
      <c r="AFG144" s="3208"/>
      <c r="AFH144" s="3206"/>
      <c r="AFI144" s="3200"/>
      <c r="AFJ144" s="3201"/>
      <c r="AFK144" s="3202"/>
      <c r="AFL144" s="3203"/>
      <c r="AFM144" s="3200"/>
      <c r="AFN144" s="3204"/>
      <c r="AFO144" s="3179"/>
      <c r="AFP144" s="3205"/>
      <c r="AFQ144" s="3206"/>
      <c r="AFR144" s="3207"/>
      <c r="AFS144" s="3208"/>
      <c r="AFT144" s="3209"/>
      <c r="AFU144" s="3208"/>
      <c r="AFV144" s="3209"/>
      <c r="AFW144" s="3200"/>
      <c r="AFX144" s="3201"/>
      <c r="AFY144" s="3208"/>
      <c r="AFZ144" s="3206"/>
      <c r="AGA144" s="3200"/>
      <c r="AGB144" s="3201"/>
      <c r="AGC144" s="3202"/>
      <c r="AGD144" s="3203"/>
      <c r="AGE144" s="3200"/>
      <c r="AGF144" s="3204"/>
      <c r="AGG144" s="3179"/>
      <c r="AGH144" s="3205"/>
      <c r="AGI144" s="3206"/>
      <c r="AGJ144" s="3207"/>
      <c r="AGK144" s="3208"/>
      <c r="AGL144" s="3209"/>
      <c r="AGM144" s="3208"/>
      <c r="AGN144" s="3209"/>
      <c r="AGO144" s="3200"/>
      <c r="AGP144" s="3201"/>
      <c r="AGQ144" s="3208"/>
      <c r="AGR144" s="3206"/>
      <c r="AGS144" s="3200"/>
      <c r="AGT144" s="3201"/>
      <c r="AGU144" s="3202"/>
      <c r="AGV144" s="3203"/>
      <c r="AGW144" s="3200"/>
      <c r="AGX144" s="3204"/>
      <c r="AGY144" s="3179"/>
      <c r="AGZ144" s="3205"/>
      <c r="AHA144" s="3206"/>
      <c r="AHB144" s="3207"/>
      <c r="AHC144" s="3208"/>
      <c r="AHD144" s="3209"/>
      <c r="AHE144" s="3208"/>
      <c r="AHF144" s="3209"/>
      <c r="AHG144" s="3200"/>
      <c r="AHH144" s="3201"/>
      <c r="AHI144" s="3208"/>
      <c r="AHJ144" s="3206"/>
      <c r="AHK144" s="3200"/>
      <c r="AHL144" s="3201"/>
      <c r="AHM144" s="3202"/>
      <c r="AHN144" s="3203"/>
      <c r="AHO144" s="3200"/>
      <c r="AHP144" s="3204"/>
      <c r="AHQ144" s="3179"/>
      <c r="AHR144" s="3205"/>
      <c r="AHS144" s="3206"/>
      <c r="AHT144" s="3207"/>
      <c r="AHU144" s="3208"/>
      <c r="AHV144" s="3209"/>
      <c r="AHW144" s="3208"/>
      <c r="AHX144" s="3209"/>
      <c r="AHY144" s="3200"/>
      <c r="AHZ144" s="3201"/>
      <c r="AIA144" s="3208"/>
      <c r="AIB144" s="3206"/>
      <c r="AIC144" s="3200"/>
      <c r="AID144" s="3201"/>
      <c r="AIE144" s="3202"/>
      <c r="AIF144" s="3203"/>
      <c r="AIG144" s="3200"/>
      <c r="AIH144" s="3204"/>
      <c r="AII144" s="3179"/>
      <c r="AIJ144" s="3205"/>
      <c r="AIK144" s="3206"/>
      <c r="AIL144" s="3207"/>
      <c r="AIM144" s="3208"/>
      <c r="AIN144" s="3209"/>
      <c r="AIO144" s="3208"/>
      <c r="AIP144" s="3209"/>
      <c r="AIQ144" s="3200"/>
      <c r="AIR144" s="3201"/>
      <c r="AIS144" s="3208"/>
      <c r="AIT144" s="3206"/>
      <c r="AIU144" s="3200"/>
      <c r="AIV144" s="3201"/>
      <c r="AIW144" s="3202"/>
      <c r="AIX144" s="3203"/>
      <c r="AIY144" s="3200"/>
      <c r="AIZ144" s="3204"/>
      <c r="AJA144" s="3179"/>
      <c r="AJB144" s="3205"/>
      <c r="AJC144" s="3206"/>
      <c r="AJD144" s="3207"/>
      <c r="AJE144" s="3208"/>
      <c r="AJF144" s="3209"/>
      <c r="AJG144" s="3208"/>
      <c r="AJH144" s="3209"/>
      <c r="AJI144" s="3200"/>
      <c r="AJJ144" s="3201"/>
      <c r="AJK144" s="3208"/>
      <c r="AJL144" s="3206"/>
      <c r="AJM144" s="3200"/>
      <c r="AJN144" s="3201"/>
      <c r="AJO144" s="3202"/>
      <c r="AJP144" s="3203"/>
      <c r="AJQ144" s="3200"/>
      <c r="AJR144" s="3204"/>
      <c r="AJS144" s="3179"/>
      <c r="AJT144" s="3205"/>
      <c r="AJU144" s="3206"/>
      <c r="AJV144" s="3207"/>
      <c r="AJW144" s="3208"/>
      <c r="AJX144" s="3209"/>
      <c r="AJY144" s="3208"/>
      <c r="AJZ144" s="3209"/>
      <c r="AKA144" s="3200"/>
      <c r="AKB144" s="3201"/>
      <c r="AKC144" s="3208"/>
      <c r="AKD144" s="3206"/>
      <c r="AKE144" s="3200"/>
      <c r="AKF144" s="3201"/>
      <c r="AKG144" s="3202"/>
      <c r="AKH144" s="3203"/>
      <c r="AKI144" s="3200"/>
      <c r="AKJ144" s="3204"/>
      <c r="AKK144" s="3179"/>
      <c r="AKL144" s="3205"/>
      <c r="AKM144" s="3206"/>
      <c r="AKN144" s="3207"/>
      <c r="AKO144" s="3208"/>
      <c r="AKP144" s="3209"/>
      <c r="AKQ144" s="3208"/>
      <c r="AKR144" s="3209"/>
      <c r="AKS144" s="3200"/>
      <c r="AKT144" s="3201"/>
      <c r="AKU144" s="3208"/>
      <c r="AKV144" s="3206"/>
      <c r="AKW144" s="3200"/>
      <c r="AKX144" s="3201"/>
      <c r="AKY144" s="3202"/>
      <c r="AKZ144" s="3203"/>
      <c r="ALA144" s="3200"/>
      <c r="ALB144" s="3204"/>
      <c r="ALC144" s="3179"/>
      <c r="ALD144" s="3205"/>
      <c r="ALE144" s="3206"/>
      <c r="ALF144" s="3207"/>
      <c r="ALG144" s="3208"/>
      <c r="ALH144" s="3209"/>
      <c r="ALI144" s="3208"/>
      <c r="ALJ144" s="3209"/>
      <c r="ALK144" s="3200"/>
      <c r="ALL144" s="3201"/>
      <c r="ALM144" s="3208"/>
      <c r="ALN144" s="3206"/>
      <c r="ALO144" s="3200"/>
      <c r="ALP144" s="3201"/>
      <c r="ALQ144" s="3202"/>
      <c r="ALR144" s="3203"/>
      <c r="ALS144" s="3200"/>
      <c r="ALT144" s="3204"/>
      <c r="ALU144" s="3179"/>
      <c r="ALV144" s="3205"/>
      <c r="ALW144" s="3206"/>
      <c r="ALX144" s="3207"/>
      <c r="ALY144" s="3208"/>
      <c r="ALZ144" s="3209"/>
      <c r="AMA144" s="3208"/>
      <c r="AMB144" s="3209"/>
      <c r="AMC144" s="3200"/>
      <c r="AMD144" s="3201"/>
      <c r="AME144" s="3208"/>
      <c r="AMF144" s="3206"/>
      <c r="AMG144" s="3200"/>
      <c r="AMH144" s="3201"/>
      <c r="AMI144" s="3202"/>
      <c r="AMJ144" s="3203"/>
      <c r="AMK144" s="3200"/>
      <c r="AML144" s="3204"/>
      <c r="AMM144" s="3179"/>
      <c r="AMN144" s="3205"/>
      <c r="AMO144" s="3206"/>
      <c r="AMP144" s="3207"/>
      <c r="AMQ144" s="3208"/>
      <c r="AMR144" s="3209"/>
      <c r="AMS144" s="3208"/>
      <c r="AMT144" s="3209"/>
      <c r="AMU144" s="3200"/>
      <c r="AMV144" s="3201"/>
      <c r="AMW144" s="3208"/>
      <c r="AMX144" s="3206"/>
      <c r="AMY144" s="3200"/>
      <c r="AMZ144" s="3201"/>
      <c r="ANA144" s="3202"/>
      <c r="ANB144" s="3203"/>
      <c r="ANC144" s="3200"/>
      <c r="AND144" s="3204"/>
      <c r="ANE144" s="3179"/>
      <c r="ANF144" s="3205"/>
      <c r="ANG144" s="3206"/>
      <c r="ANH144" s="3207"/>
      <c r="ANI144" s="3208"/>
      <c r="ANJ144" s="3209"/>
      <c r="ANK144" s="3208"/>
      <c r="ANL144" s="3209"/>
      <c r="ANM144" s="3200"/>
      <c r="ANN144" s="3201"/>
      <c r="ANO144" s="3208"/>
      <c r="ANP144" s="3206"/>
      <c r="ANQ144" s="3200"/>
      <c r="ANR144" s="3201"/>
      <c r="ANS144" s="3202"/>
      <c r="ANT144" s="3203"/>
      <c r="ANU144" s="3200"/>
      <c r="ANV144" s="3204"/>
      <c r="ANW144" s="3179"/>
      <c r="ANX144" s="3205"/>
      <c r="ANY144" s="3206"/>
      <c r="ANZ144" s="3207"/>
      <c r="AOA144" s="3208"/>
      <c r="AOB144" s="3209"/>
      <c r="AOC144" s="3208"/>
      <c r="AOD144" s="3209"/>
      <c r="AOE144" s="3200"/>
      <c r="AOF144" s="3201"/>
      <c r="AOG144" s="3208"/>
      <c r="AOH144" s="3206"/>
      <c r="AOI144" s="3200"/>
      <c r="AOJ144" s="3201"/>
      <c r="AOK144" s="3202"/>
      <c r="AOL144" s="3203"/>
      <c r="AOM144" s="3200"/>
      <c r="AON144" s="3204"/>
      <c r="AOO144" s="3179"/>
      <c r="AOP144" s="3205"/>
      <c r="AOQ144" s="3206"/>
      <c r="AOR144" s="3207"/>
      <c r="AOS144" s="3208"/>
      <c r="AOT144" s="3209"/>
      <c r="AOU144" s="3208"/>
      <c r="AOV144" s="3209"/>
      <c r="AOW144" s="3200"/>
      <c r="AOX144" s="3201"/>
      <c r="AOY144" s="3208"/>
      <c r="AOZ144" s="3206"/>
      <c r="APA144" s="3200"/>
      <c r="APB144" s="3201"/>
      <c r="APC144" s="3202"/>
      <c r="APD144" s="3203"/>
      <c r="APE144" s="3200"/>
      <c r="APF144" s="3204"/>
      <c r="APG144" s="3179"/>
      <c r="APH144" s="3205"/>
      <c r="API144" s="3206"/>
      <c r="APJ144" s="3207"/>
      <c r="APK144" s="3208"/>
      <c r="APL144" s="3209"/>
      <c r="APM144" s="3208"/>
      <c r="APN144" s="3209"/>
      <c r="APO144" s="3200"/>
      <c r="APP144" s="3201"/>
      <c r="APQ144" s="3208"/>
      <c r="APR144" s="3206"/>
      <c r="APS144" s="3200"/>
      <c r="APT144" s="3201"/>
      <c r="APU144" s="3202"/>
      <c r="APV144" s="3203"/>
      <c r="APW144" s="3200"/>
      <c r="APX144" s="3204"/>
      <c r="APY144" s="3179"/>
      <c r="APZ144" s="3205"/>
      <c r="AQA144" s="3206"/>
      <c r="AQB144" s="3207"/>
      <c r="AQC144" s="3208"/>
      <c r="AQD144" s="3209"/>
      <c r="AQE144" s="3208"/>
      <c r="AQF144" s="3209"/>
      <c r="AQG144" s="3200"/>
      <c r="AQH144" s="3201"/>
      <c r="AQI144" s="3208"/>
      <c r="AQJ144" s="3206"/>
      <c r="AQK144" s="3200"/>
      <c r="AQL144" s="3201"/>
      <c r="AQM144" s="3202"/>
      <c r="AQN144" s="3203"/>
      <c r="AQO144" s="3200"/>
      <c r="AQP144" s="3204"/>
      <c r="AQQ144" s="3179"/>
      <c r="AQR144" s="3205"/>
      <c r="AQS144" s="3206"/>
      <c r="AQT144" s="3207"/>
      <c r="AQU144" s="3208"/>
      <c r="AQV144" s="3209"/>
      <c r="AQW144" s="3208"/>
      <c r="AQX144" s="3209"/>
      <c r="AQY144" s="3200"/>
      <c r="AQZ144" s="3201"/>
      <c r="ARA144" s="3208"/>
      <c r="ARB144" s="3206"/>
      <c r="ARC144" s="3200"/>
      <c r="ARD144" s="3201"/>
      <c r="ARE144" s="3202"/>
      <c r="ARF144" s="3203"/>
      <c r="ARG144" s="3200"/>
      <c r="ARH144" s="3204"/>
      <c r="ARI144" s="3179"/>
      <c r="ARJ144" s="3205"/>
      <c r="ARK144" s="3206"/>
      <c r="ARL144" s="3207"/>
      <c r="ARM144" s="3208"/>
      <c r="ARN144" s="3209"/>
      <c r="ARO144" s="3208"/>
      <c r="ARP144" s="3209"/>
      <c r="ARQ144" s="3200"/>
      <c r="ARR144" s="3201"/>
      <c r="ARS144" s="3208"/>
      <c r="ART144" s="3206"/>
      <c r="ARU144" s="3200"/>
      <c r="ARV144" s="3201"/>
      <c r="ARW144" s="3202"/>
      <c r="ARX144" s="3203"/>
      <c r="ARY144" s="3200"/>
      <c r="ARZ144" s="3204"/>
      <c r="ASA144" s="3179"/>
      <c r="ASB144" s="3205"/>
      <c r="ASC144" s="3206"/>
      <c r="ASD144" s="3207"/>
      <c r="ASE144" s="3208"/>
      <c r="ASF144" s="3209"/>
      <c r="ASG144" s="3208"/>
      <c r="ASH144" s="3209"/>
      <c r="ASI144" s="3200"/>
      <c r="ASJ144" s="3201"/>
      <c r="ASK144" s="3208"/>
      <c r="ASL144" s="3206"/>
      <c r="ASM144" s="3200"/>
      <c r="ASN144" s="3201"/>
      <c r="ASO144" s="3202"/>
      <c r="ASP144" s="3203"/>
      <c r="ASQ144" s="3200"/>
      <c r="ASR144" s="3204"/>
      <c r="ASS144" s="3179"/>
      <c r="AST144" s="3205"/>
      <c r="ASU144" s="3206"/>
      <c r="ASV144" s="3207"/>
      <c r="ASW144" s="3208"/>
      <c r="ASX144" s="3209"/>
      <c r="ASY144" s="3208"/>
      <c r="ASZ144" s="3209"/>
      <c r="ATA144" s="3200"/>
      <c r="ATB144" s="3201"/>
      <c r="ATC144" s="3208"/>
      <c r="ATD144" s="3206"/>
      <c r="ATE144" s="3200"/>
      <c r="ATF144" s="3201"/>
      <c r="ATG144" s="3202"/>
      <c r="ATH144" s="3203"/>
      <c r="ATI144" s="3200"/>
      <c r="ATJ144" s="3204"/>
      <c r="ATK144" s="3179"/>
      <c r="ATL144" s="3205"/>
      <c r="ATM144" s="3206"/>
      <c r="ATN144" s="3207"/>
      <c r="ATO144" s="3208"/>
      <c r="ATP144" s="3209"/>
      <c r="ATQ144" s="3208"/>
      <c r="ATR144" s="3209"/>
      <c r="ATS144" s="3200"/>
      <c r="ATT144" s="3201"/>
      <c r="ATU144" s="3208"/>
      <c r="ATV144" s="3206"/>
      <c r="ATW144" s="3200"/>
      <c r="ATX144" s="3201"/>
      <c r="ATY144" s="3202"/>
      <c r="ATZ144" s="3203"/>
      <c r="AUA144" s="3200"/>
      <c r="AUB144" s="3204"/>
      <c r="AUC144" s="3179"/>
      <c r="AUD144" s="3205"/>
      <c r="AUE144" s="3206"/>
      <c r="AUF144" s="3207"/>
      <c r="AUG144" s="3208"/>
      <c r="AUH144" s="3209"/>
      <c r="AUI144" s="3208"/>
      <c r="AUJ144" s="3209"/>
      <c r="AUK144" s="3200"/>
      <c r="AUL144" s="3201"/>
      <c r="AUM144" s="3208"/>
      <c r="AUN144" s="3206"/>
      <c r="AUO144" s="3200"/>
      <c r="AUP144" s="3201"/>
      <c r="AUQ144" s="3202"/>
      <c r="AUR144" s="3203"/>
      <c r="AUS144" s="3200"/>
      <c r="AUT144" s="3204"/>
      <c r="AUU144" s="3179"/>
      <c r="AUV144" s="3205"/>
      <c r="AUW144" s="3206"/>
      <c r="AUX144" s="3207"/>
      <c r="AUY144" s="3208"/>
      <c r="AUZ144" s="3209"/>
      <c r="AVA144" s="3208"/>
      <c r="AVB144" s="3209"/>
      <c r="AVC144" s="3200"/>
      <c r="AVD144" s="3201"/>
      <c r="AVE144" s="3208"/>
      <c r="AVF144" s="3206"/>
      <c r="AVG144" s="3200"/>
      <c r="AVH144" s="3201"/>
      <c r="AVI144" s="3202"/>
      <c r="AVJ144" s="3203"/>
      <c r="AVK144" s="3200"/>
      <c r="AVL144" s="3204"/>
      <c r="AVM144" s="3179"/>
      <c r="AVN144" s="3205"/>
      <c r="AVO144" s="3206"/>
      <c r="AVP144" s="3207"/>
      <c r="AVQ144" s="3208"/>
      <c r="AVR144" s="3209"/>
      <c r="AVS144" s="3208"/>
      <c r="AVT144" s="3209"/>
      <c r="AVU144" s="3200"/>
      <c r="AVV144" s="3201"/>
      <c r="AVW144" s="3208"/>
      <c r="AVX144" s="3206"/>
      <c r="AVY144" s="3200"/>
      <c r="AVZ144" s="3201"/>
      <c r="AWA144" s="3202"/>
      <c r="AWB144" s="3203"/>
      <c r="AWC144" s="3200"/>
      <c r="AWD144" s="3204"/>
      <c r="AWE144" s="3179"/>
      <c r="AWF144" s="3205"/>
      <c r="AWG144" s="3206"/>
      <c r="AWH144" s="3207"/>
      <c r="AWI144" s="3208"/>
      <c r="AWJ144" s="3209"/>
      <c r="AWK144" s="3208"/>
      <c r="AWL144" s="3209"/>
      <c r="AWM144" s="3200"/>
      <c r="AWN144" s="3201"/>
      <c r="AWO144" s="3208"/>
      <c r="AWP144" s="3206"/>
      <c r="AWQ144" s="3200"/>
      <c r="AWR144" s="3201"/>
      <c r="AWS144" s="3202"/>
      <c r="AWT144" s="3203"/>
      <c r="AWU144" s="3200"/>
      <c r="AWV144" s="3204"/>
      <c r="AWW144" s="3179"/>
      <c r="AWX144" s="3205"/>
      <c r="AWY144" s="3206"/>
      <c r="AWZ144" s="3207"/>
      <c r="AXA144" s="3208"/>
      <c r="AXB144" s="3209"/>
      <c r="AXC144" s="3208"/>
      <c r="AXD144" s="3209"/>
      <c r="AXE144" s="3200"/>
      <c r="AXF144" s="3201"/>
      <c r="AXG144" s="3208"/>
      <c r="AXH144" s="3206"/>
      <c r="AXI144" s="3200"/>
      <c r="AXJ144" s="3201"/>
      <c r="AXK144" s="3202"/>
      <c r="AXL144" s="3203"/>
      <c r="AXM144" s="3200"/>
      <c r="AXN144" s="3204"/>
      <c r="AXO144" s="3179"/>
      <c r="AXP144" s="3205"/>
      <c r="AXQ144" s="3206"/>
      <c r="AXR144" s="3207"/>
      <c r="AXS144" s="3208"/>
      <c r="AXT144" s="3209"/>
      <c r="AXU144" s="3208"/>
      <c r="AXV144" s="3209"/>
      <c r="AXW144" s="3200"/>
      <c r="AXX144" s="3201"/>
      <c r="AXY144" s="3208"/>
      <c r="AXZ144" s="3206"/>
      <c r="AYA144" s="3200"/>
      <c r="AYB144" s="3201"/>
      <c r="AYC144" s="3202"/>
      <c r="AYD144" s="3203"/>
      <c r="AYE144" s="3200"/>
      <c r="AYF144" s="3204"/>
      <c r="AYG144" s="3179"/>
      <c r="AYH144" s="3205"/>
      <c r="AYI144" s="3206"/>
      <c r="AYJ144" s="3207"/>
      <c r="AYK144" s="3208"/>
      <c r="AYL144" s="3209"/>
      <c r="AYM144" s="3208"/>
      <c r="AYN144" s="3209"/>
      <c r="AYO144" s="3200"/>
      <c r="AYP144" s="3201"/>
      <c r="AYQ144" s="3208"/>
      <c r="AYR144" s="3206"/>
      <c r="AYS144" s="3200"/>
      <c r="AYT144" s="3201"/>
      <c r="AYU144" s="3202"/>
      <c r="AYV144" s="3203"/>
      <c r="AYW144" s="3200"/>
      <c r="AYX144" s="3204"/>
      <c r="AYY144" s="3179"/>
      <c r="AYZ144" s="3205"/>
      <c r="AZA144" s="3206"/>
      <c r="AZB144" s="3207"/>
      <c r="AZC144" s="3208"/>
      <c r="AZD144" s="3209"/>
      <c r="AZE144" s="3208"/>
      <c r="AZF144" s="3209"/>
      <c r="AZG144" s="3200"/>
      <c r="AZH144" s="3201"/>
      <c r="AZI144" s="3208"/>
      <c r="AZJ144" s="3206"/>
      <c r="AZK144" s="3200"/>
      <c r="AZL144" s="3201"/>
      <c r="AZM144" s="3202"/>
      <c r="AZN144" s="3203"/>
      <c r="AZO144" s="3200"/>
      <c r="AZP144" s="3204"/>
      <c r="AZQ144" s="3179"/>
      <c r="AZR144" s="3205"/>
      <c r="AZS144" s="3206"/>
      <c r="AZT144" s="3207"/>
      <c r="AZU144" s="3208"/>
      <c r="AZV144" s="3209"/>
      <c r="AZW144" s="3208"/>
      <c r="AZX144" s="3209"/>
      <c r="AZY144" s="3200"/>
      <c r="AZZ144" s="3201"/>
      <c r="BAA144" s="3208"/>
      <c r="BAB144" s="3206"/>
      <c r="BAC144" s="3200"/>
      <c r="BAD144" s="3201"/>
      <c r="BAE144" s="3202"/>
      <c r="BAF144" s="3203"/>
      <c r="BAG144" s="3200"/>
      <c r="BAH144" s="3204"/>
      <c r="BAI144" s="3179"/>
      <c r="BAJ144" s="3205"/>
      <c r="BAK144" s="3206"/>
      <c r="BAL144" s="3207"/>
      <c r="BAM144" s="3208"/>
      <c r="BAN144" s="3209"/>
      <c r="BAO144" s="3208"/>
      <c r="BAP144" s="3209"/>
      <c r="BAQ144" s="3200"/>
      <c r="BAR144" s="3201"/>
      <c r="BAS144" s="3208"/>
      <c r="BAT144" s="3206"/>
      <c r="BAU144" s="3200"/>
      <c r="BAV144" s="3201"/>
      <c r="BAW144" s="3202"/>
      <c r="BAX144" s="3203"/>
      <c r="BAY144" s="3200"/>
      <c r="BAZ144" s="3204"/>
      <c r="BBA144" s="3179"/>
      <c r="BBB144" s="3205"/>
      <c r="BBC144" s="3206"/>
      <c r="BBD144" s="3207"/>
      <c r="BBE144" s="3208"/>
      <c r="BBF144" s="3209"/>
      <c r="BBG144" s="3208"/>
      <c r="BBH144" s="3209"/>
      <c r="BBI144" s="3200"/>
      <c r="BBJ144" s="3201"/>
      <c r="BBK144" s="3208"/>
      <c r="BBL144" s="3206"/>
      <c r="BBM144" s="3200"/>
      <c r="BBN144" s="3201"/>
      <c r="BBO144" s="3202"/>
      <c r="BBP144" s="3203"/>
      <c r="BBQ144" s="3200"/>
      <c r="BBR144" s="3204"/>
      <c r="BBS144" s="3179"/>
      <c r="BBT144" s="3205"/>
      <c r="BBU144" s="3206"/>
      <c r="BBV144" s="3207"/>
      <c r="BBW144" s="3208"/>
      <c r="BBX144" s="3209"/>
      <c r="BBY144" s="3208"/>
      <c r="BBZ144" s="3209"/>
      <c r="BCA144" s="3200"/>
      <c r="BCB144" s="3201"/>
      <c r="BCC144" s="3208"/>
      <c r="BCD144" s="3206"/>
      <c r="BCE144" s="3200"/>
      <c r="BCF144" s="3201"/>
      <c r="BCG144" s="3202"/>
      <c r="BCH144" s="3203"/>
      <c r="BCI144" s="3200"/>
      <c r="BCJ144" s="3204"/>
      <c r="BCK144" s="3179"/>
      <c r="BCL144" s="3205"/>
      <c r="BCM144" s="3206"/>
      <c r="BCN144" s="3207"/>
      <c r="BCO144" s="3208"/>
      <c r="BCP144" s="3209"/>
      <c r="BCQ144" s="3208"/>
      <c r="BCR144" s="3209"/>
      <c r="BCS144" s="3200"/>
      <c r="BCT144" s="3201"/>
      <c r="BCU144" s="3208"/>
      <c r="BCV144" s="3206"/>
      <c r="BCW144" s="3200"/>
      <c r="BCX144" s="3201"/>
      <c r="BCY144" s="3202"/>
      <c r="BCZ144" s="3203"/>
      <c r="BDA144" s="3200"/>
      <c r="BDB144" s="3204"/>
      <c r="BDC144" s="3179"/>
      <c r="BDD144" s="3205"/>
      <c r="BDE144" s="3206"/>
      <c r="BDF144" s="3207"/>
      <c r="BDG144" s="3208"/>
      <c r="BDH144" s="3209"/>
      <c r="BDI144" s="3208"/>
      <c r="BDJ144" s="3209"/>
      <c r="BDK144" s="3200"/>
      <c r="BDL144" s="3201"/>
      <c r="BDM144" s="3208"/>
      <c r="BDN144" s="3206"/>
      <c r="BDO144" s="3200"/>
      <c r="BDP144" s="3201"/>
      <c r="BDQ144" s="3202"/>
      <c r="BDR144" s="3203"/>
      <c r="BDS144" s="3200"/>
      <c r="BDT144" s="3204"/>
      <c r="BDU144" s="3179"/>
      <c r="BDV144" s="3205"/>
      <c r="BDW144" s="3206"/>
      <c r="BDX144" s="3207"/>
      <c r="BDY144" s="3208"/>
      <c r="BDZ144" s="3209"/>
      <c r="BEA144" s="3208"/>
      <c r="BEB144" s="3209"/>
      <c r="BEC144" s="3200"/>
      <c r="BED144" s="3201"/>
      <c r="BEE144" s="3208"/>
      <c r="BEF144" s="3206"/>
      <c r="BEG144" s="3200"/>
      <c r="BEH144" s="3201"/>
      <c r="BEI144" s="3202"/>
      <c r="BEJ144" s="3203"/>
      <c r="BEK144" s="3200"/>
      <c r="BEL144" s="3204"/>
      <c r="BEM144" s="3179"/>
      <c r="BEN144" s="3205"/>
      <c r="BEO144" s="3206"/>
      <c r="BEP144" s="3207"/>
      <c r="BEQ144" s="3208"/>
      <c r="BER144" s="3209"/>
      <c r="BES144" s="3208"/>
      <c r="BET144" s="3209"/>
      <c r="BEU144" s="3200"/>
      <c r="BEV144" s="3201"/>
      <c r="BEW144" s="3208"/>
      <c r="BEX144" s="3206"/>
      <c r="BEY144" s="3200"/>
      <c r="BEZ144" s="3201"/>
      <c r="BFA144" s="3202"/>
      <c r="BFB144" s="3203"/>
      <c r="BFC144" s="3200"/>
      <c r="BFD144" s="3204"/>
      <c r="BFE144" s="3179"/>
      <c r="BFF144" s="3205"/>
      <c r="BFG144" s="3206"/>
      <c r="BFH144" s="3207"/>
      <c r="BFI144" s="3208"/>
      <c r="BFJ144" s="3209"/>
      <c r="BFK144" s="3208"/>
      <c r="BFL144" s="3209"/>
      <c r="BFM144" s="3200"/>
      <c r="BFN144" s="3201"/>
      <c r="BFO144" s="3208"/>
      <c r="BFP144" s="3206"/>
      <c r="BFQ144" s="3200"/>
      <c r="BFR144" s="3201"/>
      <c r="BFS144" s="3202"/>
      <c r="BFT144" s="3203"/>
      <c r="BFU144" s="3200"/>
      <c r="BFV144" s="3204"/>
      <c r="BFW144" s="3179"/>
      <c r="BFX144" s="3205"/>
      <c r="BFY144" s="3206"/>
      <c r="BFZ144" s="3207"/>
      <c r="BGA144" s="3208"/>
      <c r="BGB144" s="3209"/>
      <c r="BGC144" s="3208"/>
      <c r="BGD144" s="3209"/>
      <c r="BGE144" s="3200"/>
      <c r="BGF144" s="3201"/>
      <c r="BGG144" s="3208"/>
      <c r="BGH144" s="3206"/>
      <c r="BGI144" s="3200"/>
      <c r="BGJ144" s="3201"/>
      <c r="BGK144" s="3202"/>
      <c r="BGL144" s="3203"/>
      <c r="BGM144" s="3200"/>
      <c r="BGN144" s="3204"/>
      <c r="BGO144" s="3179"/>
      <c r="BGP144" s="3205"/>
      <c r="BGQ144" s="3206"/>
      <c r="BGR144" s="3207"/>
      <c r="BGS144" s="3208"/>
      <c r="BGT144" s="3209"/>
      <c r="BGU144" s="3208"/>
      <c r="BGV144" s="3209"/>
      <c r="BGW144" s="3200"/>
      <c r="BGX144" s="3201"/>
      <c r="BGY144" s="3208"/>
      <c r="BGZ144" s="3206"/>
      <c r="BHA144" s="3200"/>
      <c r="BHB144" s="3201"/>
      <c r="BHC144" s="3202"/>
      <c r="BHD144" s="3203"/>
      <c r="BHE144" s="3200"/>
      <c r="BHF144" s="3204"/>
      <c r="BHG144" s="3179"/>
      <c r="BHH144" s="3205"/>
      <c r="BHI144" s="3206"/>
      <c r="BHJ144" s="3207"/>
      <c r="BHK144" s="3208"/>
      <c r="BHL144" s="3209"/>
      <c r="BHM144" s="3208"/>
      <c r="BHN144" s="3209"/>
      <c r="BHO144" s="3200"/>
      <c r="BHP144" s="3201"/>
      <c r="BHQ144" s="3208"/>
      <c r="BHR144" s="3206"/>
      <c r="BHS144" s="3200"/>
      <c r="BHT144" s="3201"/>
      <c r="BHU144" s="3202"/>
      <c r="BHV144" s="3203"/>
      <c r="BHW144" s="3200"/>
      <c r="BHX144" s="3204"/>
      <c r="BHY144" s="3179"/>
      <c r="BHZ144" s="3205"/>
      <c r="BIA144" s="3206"/>
      <c r="BIB144" s="3207"/>
      <c r="BIC144" s="3208"/>
      <c r="BID144" s="3209"/>
      <c r="BIE144" s="3208"/>
      <c r="BIF144" s="3209"/>
      <c r="BIG144" s="3200"/>
      <c r="BIH144" s="3201"/>
      <c r="BII144" s="3208"/>
      <c r="BIJ144" s="3206"/>
      <c r="BIK144" s="3200"/>
      <c r="BIL144" s="3201"/>
      <c r="BIM144" s="3202"/>
      <c r="BIN144" s="3203"/>
      <c r="BIO144" s="3200"/>
      <c r="BIP144" s="3204"/>
      <c r="BIQ144" s="3179"/>
      <c r="BIR144" s="3205"/>
      <c r="BIS144" s="3206"/>
      <c r="BIT144" s="3207"/>
      <c r="BIU144" s="3208"/>
      <c r="BIV144" s="3209"/>
      <c r="BIW144" s="3208"/>
      <c r="BIX144" s="3209"/>
      <c r="BIY144" s="3200"/>
      <c r="BIZ144" s="3201"/>
      <c r="BJA144" s="3208"/>
      <c r="BJB144" s="3206"/>
      <c r="BJC144" s="3200"/>
      <c r="BJD144" s="3201"/>
      <c r="BJE144" s="3202"/>
      <c r="BJF144" s="3203"/>
      <c r="BJG144" s="3200"/>
      <c r="BJH144" s="3204"/>
      <c r="BJI144" s="3179"/>
      <c r="BJJ144" s="3205"/>
      <c r="BJK144" s="3206"/>
      <c r="BJL144" s="3207"/>
      <c r="BJM144" s="3208"/>
      <c r="BJN144" s="3209"/>
      <c r="BJO144" s="3208"/>
      <c r="BJP144" s="3209"/>
      <c r="BJQ144" s="3200"/>
      <c r="BJR144" s="3201"/>
      <c r="BJS144" s="3208"/>
      <c r="BJT144" s="3206"/>
      <c r="BJU144" s="3200"/>
      <c r="BJV144" s="3201"/>
      <c r="BJW144" s="3202"/>
      <c r="BJX144" s="3203"/>
      <c r="BJY144" s="3200"/>
      <c r="BJZ144" s="3204"/>
      <c r="BKA144" s="3179"/>
      <c r="BKB144" s="3205"/>
      <c r="BKC144" s="3206"/>
      <c r="BKD144" s="3207"/>
      <c r="BKE144" s="3208"/>
      <c r="BKF144" s="3209"/>
      <c r="BKG144" s="3208"/>
      <c r="BKH144" s="3209"/>
      <c r="BKI144" s="3200"/>
      <c r="BKJ144" s="3201"/>
      <c r="BKK144" s="3208"/>
      <c r="BKL144" s="3206"/>
      <c r="BKM144" s="3200"/>
      <c r="BKN144" s="3201"/>
      <c r="BKO144" s="3202"/>
      <c r="BKP144" s="3203"/>
      <c r="BKQ144" s="3200"/>
      <c r="BKR144" s="3204"/>
      <c r="BKS144" s="3179"/>
      <c r="BKT144" s="3205"/>
      <c r="BKU144" s="3206"/>
      <c r="BKV144" s="3207"/>
      <c r="BKW144" s="3208"/>
      <c r="BKX144" s="3209"/>
      <c r="BKY144" s="3208"/>
      <c r="BKZ144" s="3209"/>
      <c r="BLA144" s="3200"/>
      <c r="BLB144" s="3201"/>
      <c r="BLC144" s="3208"/>
      <c r="BLD144" s="3206"/>
      <c r="BLE144" s="3200"/>
      <c r="BLF144" s="3201"/>
      <c r="BLG144" s="3202"/>
      <c r="BLH144" s="3203"/>
      <c r="BLI144" s="3200"/>
      <c r="BLJ144" s="3204"/>
      <c r="BLK144" s="3179"/>
      <c r="BLL144" s="3205"/>
      <c r="BLM144" s="3206"/>
      <c r="BLN144" s="3207"/>
      <c r="BLO144" s="3208"/>
      <c r="BLP144" s="3209"/>
      <c r="BLQ144" s="3208"/>
      <c r="BLR144" s="3209"/>
      <c r="BLS144" s="3200"/>
      <c r="BLT144" s="3201"/>
      <c r="BLU144" s="3208"/>
      <c r="BLV144" s="3206"/>
      <c r="BLW144" s="3200"/>
      <c r="BLX144" s="3201"/>
      <c r="BLY144" s="3202"/>
      <c r="BLZ144" s="3203"/>
      <c r="BMA144" s="3200"/>
      <c r="BMB144" s="3204"/>
      <c r="BMC144" s="3179"/>
      <c r="BMD144" s="3205"/>
      <c r="BME144" s="3206"/>
      <c r="BMF144" s="3207"/>
      <c r="BMG144" s="3208"/>
      <c r="BMH144" s="3209"/>
      <c r="BMI144" s="3208"/>
      <c r="BMJ144" s="3209"/>
      <c r="BMK144" s="3200"/>
      <c r="BML144" s="3201"/>
      <c r="BMM144" s="3208"/>
      <c r="BMN144" s="3206"/>
      <c r="BMO144" s="3200"/>
      <c r="BMP144" s="3201"/>
      <c r="BMQ144" s="3202"/>
      <c r="BMR144" s="3203"/>
      <c r="BMS144" s="3200"/>
      <c r="BMT144" s="3204"/>
      <c r="BMU144" s="3179"/>
      <c r="BMV144" s="3205"/>
      <c r="BMW144" s="3206"/>
      <c r="BMX144" s="3207"/>
      <c r="BMY144" s="3208"/>
      <c r="BMZ144" s="3209"/>
      <c r="BNA144" s="3208"/>
      <c r="BNB144" s="3209"/>
      <c r="BNC144" s="3200"/>
      <c r="BND144" s="3201"/>
      <c r="BNE144" s="3208"/>
      <c r="BNF144" s="3206"/>
      <c r="BNG144" s="3200"/>
      <c r="BNH144" s="3201"/>
      <c r="BNI144" s="3202"/>
      <c r="BNJ144" s="3203"/>
      <c r="BNK144" s="3200"/>
      <c r="BNL144" s="3204"/>
      <c r="BNM144" s="3179"/>
      <c r="BNN144" s="3205"/>
      <c r="BNO144" s="3206"/>
      <c r="BNP144" s="3207"/>
      <c r="BNQ144" s="3208"/>
      <c r="BNR144" s="3209"/>
      <c r="BNS144" s="3208"/>
      <c r="BNT144" s="3209"/>
      <c r="BNU144" s="3200"/>
      <c r="BNV144" s="3201"/>
      <c r="BNW144" s="3208"/>
      <c r="BNX144" s="3206"/>
      <c r="BNY144" s="3200"/>
      <c r="BNZ144" s="3201"/>
      <c r="BOA144" s="3202"/>
      <c r="BOB144" s="3203"/>
      <c r="BOC144" s="3200"/>
      <c r="BOD144" s="3204"/>
      <c r="BOE144" s="3179"/>
      <c r="BOF144" s="3205"/>
      <c r="BOG144" s="3206"/>
      <c r="BOH144" s="3207"/>
      <c r="BOI144" s="3208"/>
      <c r="BOJ144" s="3209"/>
      <c r="BOK144" s="3208"/>
      <c r="BOL144" s="3209"/>
      <c r="BOM144" s="3200"/>
      <c r="BON144" s="3201"/>
      <c r="BOO144" s="3208"/>
      <c r="BOP144" s="3206"/>
      <c r="BOQ144" s="3200"/>
      <c r="BOR144" s="3201"/>
      <c r="BOS144" s="3202"/>
      <c r="BOT144" s="3203"/>
      <c r="BOU144" s="3200"/>
      <c r="BOV144" s="3204"/>
      <c r="BOW144" s="3179"/>
      <c r="BOX144" s="3205"/>
      <c r="BOY144" s="3206"/>
      <c r="BOZ144" s="3207"/>
      <c r="BPA144" s="3208"/>
      <c r="BPB144" s="3209"/>
      <c r="BPC144" s="3208"/>
      <c r="BPD144" s="3209"/>
      <c r="BPE144" s="3200"/>
      <c r="BPF144" s="3201"/>
      <c r="BPG144" s="3208"/>
      <c r="BPH144" s="3206"/>
      <c r="BPI144" s="3200"/>
      <c r="BPJ144" s="3201"/>
      <c r="BPK144" s="3202"/>
      <c r="BPL144" s="3203"/>
      <c r="BPM144" s="3200"/>
      <c r="BPN144" s="3204"/>
      <c r="BPO144" s="3179"/>
      <c r="BPP144" s="3205"/>
      <c r="BPQ144" s="3206"/>
      <c r="BPR144" s="3207"/>
      <c r="BPS144" s="3208"/>
      <c r="BPT144" s="3209"/>
      <c r="BPU144" s="3208"/>
      <c r="BPV144" s="3209"/>
      <c r="BPW144" s="3200"/>
      <c r="BPX144" s="3201"/>
      <c r="BPY144" s="3208"/>
      <c r="BPZ144" s="3206"/>
      <c r="BQA144" s="3200"/>
      <c r="BQB144" s="3201"/>
      <c r="BQC144" s="3202"/>
      <c r="BQD144" s="3203"/>
      <c r="BQE144" s="3200"/>
      <c r="BQF144" s="3204"/>
      <c r="BQG144" s="3179"/>
      <c r="BQH144" s="3205"/>
      <c r="BQI144" s="3206"/>
      <c r="BQJ144" s="3207"/>
      <c r="BQK144" s="3208"/>
      <c r="BQL144" s="3209"/>
      <c r="BQM144" s="3208"/>
      <c r="BQN144" s="3209"/>
      <c r="BQO144" s="3200"/>
      <c r="BQP144" s="3201"/>
      <c r="BQQ144" s="3208"/>
      <c r="BQR144" s="3206"/>
      <c r="BQS144" s="3200"/>
      <c r="BQT144" s="3201"/>
      <c r="BQU144" s="3202"/>
      <c r="BQV144" s="3203"/>
      <c r="BQW144" s="3200"/>
      <c r="BQX144" s="3204"/>
      <c r="BQY144" s="3179"/>
      <c r="BQZ144" s="3205"/>
      <c r="BRA144" s="3206"/>
      <c r="BRB144" s="3207"/>
      <c r="BRC144" s="3208"/>
      <c r="BRD144" s="3209"/>
      <c r="BRE144" s="3208"/>
      <c r="BRF144" s="3209"/>
      <c r="BRG144" s="3200"/>
      <c r="BRH144" s="3201"/>
      <c r="BRI144" s="3208"/>
      <c r="BRJ144" s="3206"/>
      <c r="BRK144" s="3200"/>
      <c r="BRL144" s="3201"/>
      <c r="BRM144" s="3202"/>
      <c r="BRN144" s="3203"/>
      <c r="BRO144" s="3200"/>
      <c r="BRP144" s="3204"/>
      <c r="BRQ144" s="3179"/>
      <c r="BRR144" s="3205"/>
      <c r="BRS144" s="3206"/>
      <c r="BRT144" s="3207"/>
      <c r="BRU144" s="3208"/>
      <c r="BRV144" s="3209"/>
      <c r="BRW144" s="3208"/>
      <c r="BRX144" s="3209"/>
      <c r="BRY144" s="3200"/>
      <c r="BRZ144" s="3201"/>
      <c r="BSA144" s="3208"/>
      <c r="BSB144" s="3206"/>
      <c r="BSC144" s="3200"/>
      <c r="BSD144" s="3201"/>
      <c r="BSE144" s="3202"/>
      <c r="BSF144" s="3203"/>
      <c r="BSG144" s="3200"/>
      <c r="BSH144" s="3204"/>
      <c r="BSI144" s="3179"/>
      <c r="BSJ144" s="3205"/>
      <c r="BSK144" s="3206"/>
      <c r="BSL144" s="3207"/>
      <c r="BSM144" s="3208"/>
      <c r="BSN144" s="3209"/>
      <c r="BSO144" s="3208"/>
      <c r="BSP144" s="3209"/>
      <c r="BSQ144" s="3200"/>
      <c r="BSR144" s="3201"/>
      <c r="BSS144" s="3208"/>
      <c r="BST144" s="3206"/>
      <c r="BSU144" s="3200"/>
      <c r="BSV144" s="3201"/>
      <c r="BSW144" s="3202"/>
      <c r="BSX144" s="3203"/>
      <c r="BSY144" s="3200"/>
      <c r="BSZ144" s="3204"/>
      <c r="BTA144" s="3179"/>
      <c r="BTB144" s="3205"/>
      <c r="BTC144" s="3206"/>
      <c r="BTD144" s="3207"/>
      <c r="BTE144" s="3208"/>
      <c r="BTF144" s="3209"/>
      <c r="BTG144" s="3208"/>
      <c r="BTH144" s="3209"/>
      <c r="BTI144" s="3200"/>
      <c r="BTJ144" s="3201"/>
      <c r="BTK144" s="3208"/>
      <c r="BTL144" s="3206"/>
      <c r="BTM144" s="3200"/>
      <c r="BTN144" s="3201"/>
      <c r="BTO144" s="3202"/>
      <c r="BTP144" s="3203"/>
      <c r="BTQ144" s="3200"/>
      <c r="BTR144" s="3204"/>
      <c r="BTS144" s="3179"/>
      <c r="BTT144" s="3205"/>
      <c r="BTU144" s="3206"/>
      <c r="BTV144" s="3207"/>
      <c r="BTW144" s="3208"/>
      <c r="BTX144" s="3209"/>
      <c r="BTY144" s="3208"/>
      <c r="BTZ144" s="3209"/>
      <c r="BUA144" s="3200"/>
      <c r="BUB144" s="3201"/>
      <c r="BUC144" s="3208"/>
      <c r="BUD144" s="3206"/>
      <c r="BUE144" s="3200"/>
      <c r="BUF144" s="3201"/>
      <c r="BUG144" s="3202"/>
      <c r="BUH144" s="3203"/>
      <c r="BUI144" s="3200"/>
      <c r="BUJ144" s="3204"/>
      <c r="BUK144" s="3179"/>
      <c r="BUL144" s="3205"/>
      <c r="BUM144" s="3206"/>
      <c r="BUN144" s="3207"/>
      <c r="BUO144" s="3208"/>
      <c r="BUP144" s="3209"/>
      <c r="BUQ144" s="3208"/>
      <c r="BUR144" s="3209"/>
      <c r="BUS144" s="3200"/>
      <c r="BUT144" s="3201"/>
      <c r="BUU144" s="3208"/>
      <c r="BUV144" s="3206"/>
      <c r="BUW144" s="3200"/>
      <c r="BUX144" s="3201"/>
      <c r="BUY144" s="3202"/>
      <c r="BUZ144" s="3203"/>
      <c r="BVA144" s="3200"/>
      <c r="BVB144" s="3204"/>
      <c r="BVC144" s="3179"/>
      <c r="BVD144" s="3205"/>
      <c r="BVE144" s="3206"/>
      <c r="BVF144" s="3207"/>
      <c r="BVG144" s="3208"/>
      <c r="BVH144" s="3209"/>
      <c r="BVI144" s="3208"/>
      <c r="BVJ144" s="3209"/>
      <c r="BVK144" s="3200"/>
      <c r="BVL144" s="3201"/>
      <c r="BVM144" s="3208"/>
      <c r="BVN144" s="3206"/>
      <c r="BVO144" s="3200"/>
      <c r="BVP144" s="3201"/>
      <c r="BVQ144" s="3202"/>
      <c r="BVR144" s="3203"/>
      <c r="BVS144" s="3200"/>
      <c r="BVT144" s="3204"/>
      <c r="BVU144" s="3179"/>
      <c r="BVV144" s="3205"/>
      <c r="BVW144" s="3206"/>
      <c r="BVX144" s="3207"/>
      <c r="BVY144" s="3208"/>
      <c r="BVZ144" s="3209"/>
      <c r="BWA144" s="3208"/>
      <c r="BWB144" s="3209"/>
      <c r="BWC144" s="3200"/>
      <c r="BWD144" s="3201"/>
      <c r="BWE144" s="3208"/>
      <c r="BWF144" s="3206"/>
      <c r="BWG144" s="3200"/>
      <c r="BWH144" s="3201"/>
      <c r="BWI144" s="3202"/>
      <c r="BWJ144" s="3203"/>
      <c r="BWK144" s="3200"/>
      <c r="BWL144" s="3204"/>
      <c r="BWM144" s="3179"/>
      <c r="BWN144" s="3205"/>
      <c r="BWO144" s="3206"/>
      <c r="BWP144" s="3207"/>
      <c r="BWQ144" s="3208"/>
      <c r="BWR144" s="3209"/>
      <c r="BWS144" s="3208"/>
      <c r="BWT144" s="3209"/>
      <c r="BWU144" s="3200"/>
      <c r="BWV144" s="3201"/>
      <c r="BWW144" s="3208"/>
      <c r="BWX144" s="3206"/>
      <c r="BWY144" s="3200"/>
      <c r="BWZ144" s="3201"/>
      <c r="BXA144" s="3202"/>
      <c r="BXB144" s="3203"/>
      <c r="BXC144" s="3200"/>
      <c r="BXD144" s="3204"/>
      <c r="BXE144" s="3179"/>
      <c r="BXF144" s="3205"/>
      <c r="BXG144" s="3206"/>
      <c r="BXH144" s="3207"/>
      <c r="BXI144" s="3208"/>
      <c r="BXJ144" s="3209"/>
      <c r="BXK144" s="3208"/>
      <c r="BXL144" s="3209"/>
      <c r="BXM144" s="3200"/>
      <c r="BXN144" s="3201"/>
      <c r="BXO144" s="3208"/>
      <c r="BXP144" s="3206"/>
      <c r="BXQ144" s="3200"/>
      <c r="BXR144" s="3201"/>
      <c r="BXS144" s="3202"/>
      <c r="BXT144" s="3203"/>
      <c r="BXU144" s="3200"/>
      <c r="BXV144" s="3204"/>
      <c r="BXW144" s="3179"/>
      <c r="BXX144" s="3205"/>
      <c r="BXY144" s="3206"/>
      <c r="BXZ144" s="3207"/>
      <c r="BYA144" s="3208"/>
      <c r="BYB144" s="3209"/>
      <c r="BYC144" s="3208"/>
      <c r="BYD144" s="3209"/>
      <c r="BYE144" s="3200"/>
      <c r="BYF144" s="3201"/>
      <c r="BYG144" s="3208"/>
      <c r="BYH144" s="3206"/>
      <c r="BYI144" s="3200"/>
      <c r="BYJ144" s="3201"/>
      <c r="BYK144" s="3202"/>
      <c r="BYL144" s="3203"/>
      <c r="BYM144" s="3200"/>
      <c r="BYN144" s="3204"/>
      <c r="BYO144" s="3179"/>
      <c r="BYP144" s="3205"/>
      <c r="BYQ144" s="3206"/>
      <c r="BYR144" s="3207"/>
      <c r="BYS144" s="3208"/>
      <c r="BYT144" s="3209"/>
      <c r="BYU144" s="3208"/>
      <c r="BYV144" s="3209"/>
      <c r="BYW144" s="3200"/>
      <c r="BYX144" s="3201"/>
      <c r="BYY144" s="3208"/>
      <c r="BYZ144" s="3206"/>
      <c r="BZA144" s="3200"/>
      <c r="BZB144" s="3201"/>
      <c r="BZC144" s="3202"/>
      <c r="BZD144" s="3203"/>
      <c r="BZE144" s="3200"/>
      <c r="BZF144" s="3204"/>
      <c r="BZG144" s="3179"/>
      <c r="BZH144" s="3205"/>
      <c r="BZI144" s="3206"/>
      <c r="BZJ144" s="3207"/>
      <c r="BZK144" s="3208"/>
      <c r="BZL144" s="3209"/>
      <c r="BZM144" s="3208"/>
      <c r="BZN144" s="3209"/>
      <c r="BZO144" s="3200"/>
      <c r="BZP144" s="3201"/>
      <c r="BZQ144" s="3208"/>
      <c r="BZR144" s="3206"/>
      <c r="BZS144" s="3200"/>
      <c r="BZT144" s="3201"/>
      <c r="BZU144" s="3202"/>
      <c r="BZV144" s="3203"/>
      <c r="BZW144" s="3200"/>
      <c r="BZX144" s="3204"/>
      <c r="BZY144" s="3179"/>
      <c r="BZZ144" s="3205"/>
      <c r="CAA144" s="3206"/>
      <c r="CAB144" s="3207"/>
      <c r="CAC144" s="3208"/>
      <c r="CAD144" s="3209"/>
      <c r="CAE144" s="3208"/>
      <c r="CAF144" s="3209"/>
      <c r="CAG144" s="3200"/>
      <c r="CAH144" s="3201"/>
      <c r="CAI144" s="3208"/>
      <c r="CAJ144" s="3206"/>
      <c r="CAK144" s="3200"/>
      <c r="CAL144" s="3201"/>
      <c r="CAM144" s="3202"/>
      <c r="CAN144" s="3203"/>
      <c r="CAO144" s="3200"/>
      <c r="CAP144" s="3204"/>
      <c r="CAQ144" s="3179"/>
      <c r="CAR144" s="3205"/>
      <c r="CAS144" s="3206"/>
      <c r="CAT144" s="3207"/>
      <c r="CAU144" s="3208"/>
      <c r="CAV144" s="3209"/>
      <c r="CAW144" s="3208"/>
      <c r="CAX144" s="3209"/>
      <c r="CAY144" s="3200"/>
      <c r="CAZ144" s="3201"/>
      <c r="CBA144" s="3208"/>
      <c r="CBB144" s="3206"/>
      <c r="CBC144" s="3200"/>
      <c r="CBD144" s="3201"/>
      <c r="CBE144" s="3202"/>
      <c r="CBF144" s="3203"/>
      <c r="CBG144" s="3200"/>
      <c r="CBH144" s="3204"/>
      <c r="CBI144" s="3179"/>
      <c r="CBJ144" s="3205"/>
      <c r="CBK144" s="3206"/>
      <c r="CBL144" s="3207"/>
      <c r="CBM144" s="3208"/>
      <c r="CBN144" s="3209"/>
      <c r="CBO144" s="3208"/>
      <c r="CBP144" s="3209"/>
      <c r="CBQ144" s="3200"/>
      <c r="CBR144" s="3201"/>
      <c r="CBS144" s="3208"/>
      <c r="CBT144" s="3206"/>
      <c r="CBU144" s="3200"/>
      <c r="CBV144" s="3201"/>
      <c r="CBW144" s="3202"/>
      <c r="CBX144" s="3203"/>
      <c r="CBY144" s="3200"/>
      <c r="CBZ144" s="3204"/>
      <c r="CCA144" s="3179"/>
      <c r="CCB144" s="3205"/>
      <c r="CCC144" s="3206"/>
      <c r="CCD144" s="3207"/>
      <c r="CCE144" s="3208"/>
      <c r="CCF144" s="3209"/>
      <c r="CCG144" s="3208"/>
      <c r="CCH144" s="3209"/>
      <c r="CCI144" s="3200"/>
      <c r="CCJ144" s="3201"/>
      <c r="CCK144" s="3208"/>
      <c r="CCL144" s="3206"/>
      <c r="CCM144" s="3200"/>
      <c r="CCN144" s="3201"/>
      <c r="CCO144" s="3202"/>
      <c r="CCP144" s="3203"/>
      <c r="CCQ144" s="3200"/>
      <c r="CCR144" s="3204"/>
      <c r="CCS144" s="3179"/>
      <c r="CCT144" s="3205"/>
      <c r="CCU144" s="3206"/>
      <c r="CCV144" s="3207"/>
      <c r="CCW144" s="3208"/>
      <c r="CCX144" s="3209"/>
      <c r="CCY144" s="3208"/>
      <c r="CCZ144" s="3209"/>
      <c r="CDA144" s="3200"/>
      <c r="CDB144" s="3201"/>
      <c r="CDC144" s="3208"/>
      <c r="CDD144" s="3206"/>
      <c r="CDE144" s="3200"/>
      <c r="CDF144" s="3201"/>
      <c r="CDG144" s="3202"/>
      <c r="CDH144" s="3203"/>
      <c r="CDI144" s="3200"/>
      <c r="CDJ144" s="3204"/>
      <c r="CDK144" s="3179"/>
      <c r="CDL144" s="3205"/>
      <c r="CDM144" s="3206"/>
      <c r="CDN144" s="3207"/>
      <c r="CDO144" s="3208"/>
      <c r="CDP144" s="3209"/>
      <c r="CDQ144" s="3208"/>
      <c r="CDR144" s="3209"/>
      <c r="CDS144" s="3200"/>
      <c r="CDT144" s="3201"/>
      <c r="CDU144" s="3208"/>
      <c r="CDV144" s="3206"/>
      <c r="CDW144" s="3200"/>
      <c r="CDX144" s="3201"/>
      <c r="CDY144" s="3202"/>
      <c r="CDZ144" s="3203"/>
      <c r="CEA144" s="3200"/>
      <c r="CEB144" s="3204"/>
      <c r="CEC144" s="3179"/>
      <c r="CED144" s="3205"/>
      <c r="CEE144" s="3206"/>
      <c r="CEF144" s="3207"/>
      <c r="CEG144" s="3208"/>
      <c r="CEH144" s="3209"/>
      <c r="CEI144" s="3208"/>
      <c r="CEJ144" s="3209"/>
      <c r="CEK144" s="3200"/>
      <c r="CEL144" s="3201"/>
      <c r="CEM144" s="3208"/>
      <c r="CEN144" s="3206"/>
      <c r="CEO144" s="3200"/>
      <c r="CEP144" s="3201"/>
      <c r="CEQ144" s="3202"/>
      <c r="CER144" s="3203"/>
      <c r="CES144" s="3200"/>
      <c r="CET144" s="3204"/>
      <c r="CEU144" s="3179"/>
      <c r="CEV144" s="3205"/>
      <c r="CEW144" s="3206"/>
      <c r="CEX144" s="3207"/>
      <c r="CEY144" s="3208"/>
      <c r="CEZ144" s="3209"/>
      <c r="CFA144" s="3208"/>
      <c r="CFB144" s="3209"/>
      <c r="CFC144" s="3200"/>
      <c r="CFD144" s="3201"/>
      <c r="CFE144" s="3208"/>
      <c r="CFF144" s="3206"/>
      <c r="CFG144" s="3200"/>
      <c r="CFH144" s="3201"/>
      <c r="CFI144" s="3202"/>
      <c r="CFJ144" s="3203"/>
      <c r="CFK144" s="3200"/>
      <c r="CFL144" s="3204"/>
      <c r="CFM144" s="3179"/>
      <c r="CFN144" s="3205"/>
      <c r="CFO144" s="3206"/>
      <c r="CFP144" s="3207"/>
      <c r="CFQ144" s="3208"/>
      <c r="CFR144" s="3209"/>
      <c r="CFS144" s="3208"/>
      <c r="CFT144" s="3209"/>
      <c r="CFU144" s="3200"/>
      <c r="CFV144" s="3201"/>
      <c r="CFW144" s="3208"/>
      <c r="CFX144" s="3206"/>
      <c r="CFY144" s="3200"/>
      <c r="CFZ144" s="3201"/>
      <c r="CGA144" s="3202"/>
      <c r="CGB144" s="3203"/>
      <c r="CGC144" s="3200"/>
      <c r="CGD144" s="3204"/>
      <c r="CGE144" s="3179"/>
      <c r="CGF144" s="3205"/>
      <c r="CGG144" s="3206"/>
      <c r="CGH144" s="3207"/>
      <c r="CGI144" s="3208"/>
      <c r="CGJ144" s="3209"/>
      <c r="CGK144" s="3208"/>
      <c r="CGL144" s="3209"/>
      <c r="CGM144" s="3200"/>
      <c r="CGN144" s="3201"/>
      <c r="CGO144" s="3208"/>
      <c r="CGP144" s="3206"/>
      <c r="CGQ144" s="3200"/>
      <c r="CGR144" s="3201"/>
      <c r="CGS144" s="3202"/>
      <c r="CGT144" s="3203"/>
      <c r="CGU144" s="3200"/>
      <c r="CGV144" s="3204"/>
      <c r="CGW144" s="3179"/>
      <c r="CGX144" s="3205"/>
      <c r="CGY144" s="3206"/>
      <c r="CGZ144" s="3207"/>
      <c r="CHA144" s="3208"/>
      <c r="CHB144" s="3209"/>
      <c r="CHC144" s="3208"/>
      <c r="CHD144" s="3209"/>
      <c r="CHE144" s="3200"/>
      <c r="CHF144" s="3201"/>
      <c r="CHG144" s="3208"/>
      <c r="CHH144" s="3206"/>
      <c r="CHI144" s="3200"/>
      <c r="CHJ144" s="3201"/>
      <c r="CHK144" s="3202"/>
      <c r="CHL144" s="3203"/>
      <c r="CHM144" s="3200"/>
      <c r="CHN144" s="3204"/>
      <c r="CHO144" s="3179"/>
      <c r="CHP144" s="3205"/>
      <c r="CHQ144" s="3206"/>
      <c r="CHR144" s="3207"/>
      <c r="CHS144" s="3208"/>
      <c r="CHT144" s="3209"/>
      <c r="CHU144" s="3208"/>
      <c r="CHV144" s="3209"/>
      <c r="CHW144" s="3200"/>
      <c r="CHX144" s="3201"/>
      <c r="CHY144" s="3208"/>
      <c r="CHZ144" s="3206"/>
      <c r="CIA144" s="3200"/>
      <c r="CIB144" s="3201"/>
      <c r="CIC144" s="3202"/>
      <c r="CID144" s="3203"/>
      <c r="CIE144" s="3200"/>
      <c r="CIF144" s="3204"/>
      <c r="CIG144" s="3179"/>
      <c r="CIH144" s="3205"/>
      <c r="CII144" s="3206"/>
      <c r="CIJ144" s="3207"/>
      <c r="CIK144" s="3208"/>
      <c r="CIL144" s="3209"/>
      <c r="CIM144" s="3208"/>
      <c r="CIN144" s="3209"/>
      <c r="CIO144" s="3200"/>
      <c r="CIP144" s="3201"/>
      <c r="CIQ144" s="3208"/>
      <c r="CIR144" s="3206"/>
      <c r="CIS144" s="3200"/>
      <c r="CIT144" s="3201"/>
      <c r="CIU144" s="3202"/>
      <c r="CIV144" s="3203"/>
      <c r="CIW144" s="3200"/>
      <c r="CIX144" s="3204"/>
      <c r="CIY144" s="3179"/>
      <c r="CIZ144" s="3205"/>
      <c r="CJA144" s="3206"/>
      <c r="CJB144" s="3207"/>
      <c r="CJC144" s="3208"/>
      <c r="CJD144" s="3209"/>
      <c r="CJE144" s="3208"/>
      <c r="CJF144" s="3209"/>
      <c r="CJG144" s="3200"/>
      <c r="CJH144" s="3201"/>
      <c r="CJI144" s="3208"/>
      <c r="CJJ144" s="3206"/>
      <c r="CJK144" s="3200"/>
      <c r="CJL144" s="3201"/>
      <c r="CJM144" s="3202"/>
      <c r="CJN144" s="3203"/>
      <c r="CJO144" s="3200"/>
      <c r="CJP144" s="3204"/>
      <c r="CJQ144" s="3179"/>
      <c r="CJR144" s="3205"/>
      <c r="CJS144" s="3206"/>
      <c r="CJT144" s="3207"/>
      <c r="CJU144" s="3208"/>
      <c r="CJV144" s="3209"/>
      <c r="CJW144" s="3208"/>
      <c r="CJX144" s="3209"/>
      <c r="CJY144" s="3200"/>
      <c r="CJZ144" s="3201"/>
      <c r="CKA144" s="3208"/>
      <c r="CKB144" s="3206"/>
      <c r="CKC144" s="3200"/>
      <c r="CKD144" s="3201"/>
      <c r="CKE144" s="3202"/>
      <c r="CKF144" s="3203"/>
      <c r="CKG144" s="3200"/>
      <c r="CKH144" s="3204"/>
      <c r="CKI144" s="3179"/>
      <c r="CKJ144" s="3205"/>
      <c r="CKK144" s="3206"/>
      <c r="CKL144" s="3207"/>
      <c r="CKM144" s="3208"/>
      <c r="CKN144" s="3209"/>
      <c r="CKO144" s="3208"/>
      <c r="CKP144" s="3209"/>
      <c r="CKQ144" s="3200"/>
      <c r="CKR144" s="3201"/>
      <c r="CKS144" s="3208"/>
      <c r="CKT144" s="3206"/>
      <c r="CKU144" s="3200"/>
      <c r="CKV144" s="3201"/>
      <c r="CKW144" s="3202"/>
      <c r="CKX144" s="3203"/>
      <c r="CKY144" s="3200"/>
      <c r="CKZ144" s="3204"/>
      <c r="CLA144" s="3179"/>
      <c r="CLB144" s="3205"/>
      <c r="CLC144" s="3206"/>
      <c r="CLD144" s="3207"/>
      <c r="CLE144" s="3208"/>
      <c r="CLF144" s="3209"/>
      <c r="CLG144" s="3208"/>
      <c r="CLH144" s="3209"/>
      <c r="CLI144" s="3200"/>
      <c r="CLJ144" s="3201"/>
      <c r="CLK144" s="3208"/>
      <c r="CLL144" s="3206"/>
      <c r="CLM144" s="3200"/>
      <c r="CLN144" s="3201"/>
      <c r="CLO144" s="3202"/>
      <c r="CLP144" s="3203"/>
      <c r="CLQ144" s="3200"/>
      <c r="CLR144" s="3204"/>
      <c r="CLS144" s="3179"/>
      <c r="CLT144" s="3205"/>
      <c r="CLU144" s="3206"/>
      <c r="CLV144" s="3207"/>
      <c r="CLW144" s="3208"/>
      <c r="CLX144" s="3209"/>
      <c r="CLY144" s="3208"/>
      <c r="CLZ144" s="3209"/>
      <c r="CMA144" s="3200"/>
      <c r="CMB144" s="3201"/>
      <c r="CMC144" s="3208"/>
      <c r="CMD144" s="3206"/>
      <c r="CME144" s="3200"/>
      <c r="CMF144" s="3201"/>
      <c r="CMG144" s="3202"/>
      <c r="CMH144" s="3203"/>
      <c r="CMI144" s="3200"/>
      <c r="CMJ144" s="3204"/>
      <c r="CMK144" s="3179"/>
      <c r="CML144" s="3205"/>
      <c r="CMM144" s="3206"/>
      <c r="CMN144" s="3207"/>
      <c r="CMO144" s="3208"/>
      <c r="CMP144" s="3209"/>
      <c r="CMQ144" s="3208"/>
      <c r="CMR144" s="3209"/>
      <c r="CMS144" s="3200"/>
      <c r="CMT144" s="3201"/>
      <c r="CMU144" s="3208"/>
      <c r="CMV144" s="3206"/>
      <c r="CMW144" s="3200"/>
      <c r="CMX144" s="3201"/>
      <c r="CMY144" s="3202"/>
      <c r="CMZ144" s="3203"/>
      <c r="CNA144" s="3200"/>
      <c r="CNB144" s="3204"/>
      <c r="CNC144" s="3179"/>
      <c r="CND144" s="3205"/>
      <c r="CNE144" s="3206"/>
      <c r="CNF144" s="3207"/>
      <c r="CNG144" s="3208"/>
      <c r="CNH144" s="3209"/>
      <c r="CNI144" s="3208"/>
      <c r="CNJ144" s="3209"/>
      <c r="CNK144" s="3200"/>
      <c r="CNL144" s="3201"/>
      <c r="CNM144" s="3208"/>
      <c r="CNN144" s="3206"/>
      <c r="CNO144" s="3200"/>
      <c r="CNP144" s="3201"/>
      <c r="CNQ144" s="3202"/>
      <c r="CNR144" s="3203"/>
      <c r="CNS144" s="3200"/>
      <c r="CNT144" s="3204"/>
      <c r="CNU144" s="3179"/>
      <c r="CNV144" s="3205"/>
      <c r="CNW144" s="3206"/>
      <c r="CNX144" s="3207"/>
      <c r="CNY144" s="3208"/>
      <c r="CNZ144" s="3209"/>
      <c r="COA144" s="3208"/>
      <c r="COB144" s="3209"/>
      <c r="COC144" s="3200"/>
      <c r="COD144" s="3201"/>
      <c r="COE144" s="3208"/>
      <c r="COF144" s="3206"/>
      <c r="COG144" s="3200"/>
      <c r="COH144" s="3201"/>
      <c r="COI144" s="3202"/>
      <c r="COJ144" s="3203"/>
      <c r="COK144" s="3200"/>
      <c r="COL144" s="3204"/>
      <c r="COM144" s="3179"/>
      <c r="CON144" s="3205"/>
      <c r="COO144" s="3206"/>
      <c r="COP144" s="3207"/>
      <c r="COQ144" s="3208"/>
      <c r="COR144" s="3209"/>
      <c r="COS144" s="3208"/>
      <c r="COT144" s="3209"/>
      <c r="COU144" s="3200"/>
      <c r="COV144" s="3201"/>
      <c r="COW144" s="3208"/>
      <c r="COX144" s="3206"/>
      <c r="COY144" s="3200"/>
      <c r="COZ144" s="3201"/>
      <c r="CPA144" s="3202"/>
      <c r="CPB144" s="3203"/>
      <c r="CPC144" s="3200"/>
      <c r="CPD144" s="3204"/>
      <c r="CPE144" s="3179"/>
      <c r="CPF144" s="3205"/>
      <c r="CPG144" s="3206"/>
      <c r="CPH144" s="3207"/>
      <c r="CPI144" s="3208"/>
      <c r="CPJ144" s="3209"/>
      <c r="CPK144" s="3208"/>
      <c r="CPL144" s="3209"/>
      <c r="CPM144" s="3200"/>
      <c r="CPN144" s="3201"/>
      <c r="CPO144" s="3208"/>
      <c r="CPP144" s="3206"/>
      <c r="CPQ144" s="3200"/>
      <c r="CPR144" s="3201"/>
      <c r="CPS144" s="3202"/>
      <c r="CPT144" s="3203"/>
      <c r="CPU144" s="3200"/>
      <c r="CPV144" s="3204"/>
      <c r="CPW144" s="3179"/>
      <c r="CPX144" s="3205"/>
      <c r="CPY144" s="3206"/>
      <c r="CPZ144" s="3207"/>
      <c r="CQA144" s="3208"/>
      <c r="CQB144" s="3209"/>
      <c r="CQC144" s="3208"/>
      <c r="CQD144" s="3209"/>
      <c r="CQE144" s="3200"/>
      <c r="CQF144" s="3201"/>
      <c r="CQG144" s="3208"/>
      <c r="CQH144" s="3206"/>
      <c r="CQI144" s="3200"/>
      <c r="CQJ144" s="3201"/>
      <c r="CQK144" s="3202"/>
      <c r="CQL144" s="3203"/>
      <c r="CQM144" s="3200"/>
      <c r="CQN144" s="3204"/>
      <c r="CQO144" s="3179"/>
      <c r="CQP144" s="3205"/>
      <c r="CQQ144" s="3206"/>
      <c r="CQR144" s="3207"/>
      <c r="CQS144" s="3208"/>
      <c r="CQT144" s="3209"/>
      <c r="CQU144" s="3208"/>
      <c r="CQV144" s="3209"/>
      <c r="CQW144" s="3200"/>
      <c r="CQX144" s="3201"/>
      <c r="CQY144" s="3208"/>
      <c r="CQZ144" s="3206"/>
      <c r="CRA144" s="3200"/>
      <c r="CRB144" s="3201"/>
      <c r="CRC144" s="3202"/>
      <c r="CRD144" s="3203"/>
      <c r="CRE144" s="3200"/>
      <c r="CRF144" s="3204"/>
      <c r="CRG144" s="3179"/>
      <c r="CRH144" s="3205"/>
      <c r="CRI144" s="3206"/>
      <c r="CRJ144" s="3207"/>
      <c r="CRK144" s="3208"/>
      <c r="CRL144" s="3209"/>
      <c r="CRM144" s="3208"/>
      <c r="CRN144" s="3209"/>
      <c r="CRO144" s="3200"/>
      <c r="CRP144" s="3201"/>
      <c r="CRQ144" s="3208"/>
      <c r="CRR144" s="3206"/>
      <c r="CRS144" s="3200"/>
      <c r="CRT144" s="3201"/>
      <c r="CRU144" s="3202"/>
      <c r="CRV144" s="3203"/>
      <c r="CRW144" s="3200"/>
      <c r="CRX144" s="3204"/>
      <c r="CRY144" s="3179"/>
      <c r="CRZ144" s="3205"/>
      <c r="CSA144" s="3206"/>
      <c r="CSB144" s="3207"/>
      <c r="CSC144" s="3208"/>
      <c r="CSD144" s="3209"/>
      <c r="CSE144" s="3208"/>
      <c r="CSF144" s="3209"/>
      <c r="CSG144" s="3200"/>
      <c r="CSH144" s="3201"/>
      <c r="CSI144" s="3208"/>
      <c r="CSJ144" s="3206"/>
      <c r="CSK144" s="3200"/>
      <c r="CSL144" s="3201"/>
      <c r="CSM144" s="3202"/>
      <c r="CSN144" s="3203"/>
      <c r="CSO144" s="3200"/>
      <c r="CSP144" s="3204"/>
      <c r="CSQ144" s="3179"/>
      <c r="CSR144" s="3205"/>
      <c r="CSS144" s="3206"/>
      <c r="CST144" s="3207"/>
      <c r="CSU144" s="3208"/>
      <c r="CSV144" s="3209"/>
      <c r="CSW144" s="3208"/>
      <c r="CSX144" s="3209"/>
      <c r="CSY144" s="3200"/>
      <c r="CSZ144" s="3201"/>
      <c r="CTA144" s="3208"/>
      <c r="CTB144" s="3206"/>
      <c r="CTC144" s="3200"/>
      <c r="CTD144" s="3201"/>
      <c r="CTE144" s="3202"/>
      <c r="CTF144" s="3203"/>
      <c r="CTG144" s="3200"/>
      <c r="CTH144" s="3204"/>
      <c r="CTI144" s="3179"/>
      <c r="CTJ144" s="3205"/>
      <c r="CTK144" s="3206"/>
      <c r="CTL144" s="3207"/>
      <c r="CTM144" s="3208"/>
      <c r="CTN144" s="3209"/>
      <c r="CTO144" s="3208"/>
      <c r="CTP144" s="3209"/>
      <c r="CTQ144" s="3200"/>
      <c r="CTR144" s="3201"/>
      <c r="CTS144" s="3208"/>
      <c r="CTT144" s="3206"/>
      <c r="CTU144" s="3200"/>
      <c r="CTV144" s="3201"/>
      <c r="CTW144" s="3202"/>
      <c r="CTX144" s="3203"/>
      <c r="CTY144" s="3200"/>
      <c r="CTZ144" s="3204"/>
      <c r="CUA144" s="3179"/>
      <c r="CUB144" s="3205"/>
      <c r="CUC144" s="3206"/>
      <c r="CUD144" s="3207"/>
      <c r="CUE144" s="3208"/>
      <c r="CUF144" s="3209"/>
      <c r="CUG144" s="3208"/>
      <c r="CUH144" s="3209"/>
      <c r="CUI144" s="3200"/>
      <c r="CUJ144" s="3201"/>
      <c r="CUK144" s="3208"/>
      <c r="CUL144" s="3206"/>
      <c r="CUM144" s="3200"/>
      <c r="CUN144" s="3201"/>
      <c r="CUO144" s="3202"/>
      <c r="CUP144" s="3203"/>
      <c r="CUQ144" s="3200"/>
      <c r="CUR144" s="3204"/>
      <c r="CUS144" s="3179"/>
      <c r="CUT144" s="3205"/>
      <c r="CUU144" s="3206"/>
      <c r="CUV144" s="3207"/>
      <c r="CUW144" s="3208"/>
      <c r="CUX144" s="3209"/>
      <c r="CUY144" s="3208"/>
      <c r="CUZ144" s="3209"/>
      <c r="CVA144" s="3200"/>
      <c r="CVB144" s="3201"/>
      <c r="CVC144" s="3208"/>
      <c r="CVD144" s="3206"/>
      <c r="CVE144" s="3200"/>
      <c r="CVF144" s="3201"/>
      <c r="CVG144" s="3202"/>
      <c r="CVH144" s="3203"/>
      <c r="CVI144" s="3200"/>
      <c r="CVJ144" s="3204"/>
      <c r="CVK144" s="3179"/>
      <c r="CVL144" s="3205"/>
      <c r="CVM144" s="3206"/>
      <c r="CVN144" s="3207"/>
      <c r="CVO144" s="3208"/>
      <c r="CVP144" s="3209"/>
      <c r="CVQ144" s="3208"/>
      <c r="CVR144" s="3209"/>
      <c r="CVS144" s="3200"/>
      <c r="CVT144" s="3201"/>
      <c r="CVU144" s="3208"/>
      <c r="CVV144" s="3206"/>
      <c r="CVW144" s="3200"/>
      <c r="CVX144" s="3201"/>
      <c r="CVY144" s="3202"/>
      <c r="CVZ144" s="3203"/>
      <c r="CWA144" s="3200"/>
      <c r="CWB144" s="3204"/>
      <c r="CWC144" s="3179"/>
      <c r="CWD144" s="3205"/>
      <c r="CWE144" s="3206"/>
      <c r="CWF144" s="3207"/>
      <c r="CWG144" s="3208"/>
      <c r="CWH144" s="3209"/>
      <c r="CWI144" s="3208"/>
      <c r="CWJ144" s="3209"/>
      <c r="CWK144" s="3200"/>
      <c r="CWL144" s="3201"/>
      <c r="CWM144" s="3208"/>
      <c r="CWN144" s="3206"/>
      <c r="CWO144" s="3200"/>
      <c r="CWP144" s="3201"/>
      <c r="CWQ144" s="3202"/>
      <c r="CWR144" s="3203"/>
      <c r="CWS144" s="3200"/>
      <c r="CWT144" s="3204"/>
      <c r="CWU144" s="3179"/>
      <c r="CWV144" s="3205"/>
      <c r="CWW144" s="3206"/>
      <c r="CWX144" s="3207"/>
      <c r="CWY144" s="3208"/>
      <c r="CWZ144" s="3209"/>
      <c r="CXA144" s="3208"/>
      <c r="CXB144" s="3209"/>
      <c r="CXC144" s="3200"/>
      <c r="CXD144" s="3201"/>
      <c r="CXE144" s="3208"/>
      <c r="CXF144" s="3206"/>
      <c r="CXG144" s="3200"/>
      <c r="CXH144" s="3201"/>
      <c r="CXI144" s="3202"/>
      <c r="CXJ144" s="3203"/>
      <c r="CXK144" s="3200"/>
      <c r="CXL144" s="3204"/>
      <c r="CXM144" s="3179"/>
      <c r="CXN144" s="3205"/>
      <c r="CXO144" s="3206"/>
      <c r="CXP144" s="3207"/>
      <c r="CXQ144" s="3208"/>
      <c r="CXR144" s="3209"/>
      <c r="CXS144" s="3208"/>
      <c r="CXT144" s="3209"/>
      <c r="CXU144" s="3200"/>
      <c r="CXV144" s="3201"/>
      <c r="CXW144" s="3208"/>
      <c r="CXX144" s="3206"/>
      <c r="CXY144" s="3200"/>
      <c r="CXZ144" s="3201"/>
      <c r="CYA144" s="3202"/>
      <c r="CYB144" s="3203"/>
      <c r="CYC144" s="3200"/>
      <c r="CYD144" s="3204"/>
      <c r="CYE144" s="3179"/>
      <c r="CYF144" s="3205"/>
      <c r="CYG144" s="3206"/>
      <c r="CYH144" s="3207"/>
      <c r="CYI144" s="3208"/>
      <c r="CYJ144" s="3209"/>
      <c r="CYK144" s="3208"/>
      <c r="CYL144" s="3209"/>
      <c r="CYM144" s="3200"/>
      <c r="CYN144" s="3201"/>
      <c r="CYO144" s="3208"/>
      <c r="CYP144" s="3206"/>
      <c r="CYQ144" s="3200"/>
      <c r="CYR144" s="3201"/>
      <c r="CYS144" s="3202"/>
      <c r="CYT144" s="3203"/>
      <c r="CYU144" s="3200"/>
      <c r="CYV144" s="3204"/>
      <c r="CYW144" s="3179"/>
      <c r="CYX144" s="3205"/>
      <c r="CYY144" s="3206"/>
      <c r="CYZ144" s="3207"/>
      <c r="CZA144" s="3208"/>
      <c r="CZB144" s="3209"/>
      <c r="CZC144" s="3208"/>
      <c r="CZD144" s="3209"/>
      <c r="CZE144" s="3200"/>
      <c r="CZF144" s="3201"/>
      <c r="CZG144" s="3208"/>
      <c r="CZH144" s="3206"/>
      <c r="CZI144" s="3200"/>
      <c r="CZJ144" s="3201"/>
      <c r="CZK144" s="3202"/>
      <c r="CZL144" s="3203"/>
      <c r="CZM144" s="3200"/>
      <c r="CZN144" s="3204"/>
      <c r="CZO144" s="3179"/>
      <c r="CZP144" s="3205"/>
      <c r="CZQ144" s="3206"/>
      <c r="CZR144" s="3207"/>
      <c r="CZS144" s="3208"/>
      <c r="CZT144" s="3209"/>
      <c r="CZU144" s="3208"/>
      <c r="CZV144" s="3209"/>
      <c r="CZW144" s="3200"/>
      <c r="CZX144" s="3201"/>
      <c r="CZY144" s="3208"/>
      <c r="CZZ144" s="3206"/>
      <c r="DAA144" s="3200"/>
      <c r="DAB144" s="3201"/>
      <c r="DAC144" s="3202"/>
      <c r="DAD144" s="3203"/>
      <c r="DAE144" s="3200"/>
      <c r="DAF144" s="3204"/>
      <c r="DAG144" s="3179"/>
      <c r="DAH144" s="3205"/>
      <c r="DAI144" s="3206"/>
      <c r="DAJ144" s="3207"/>
      <c r="DAK144" s="3208"/>
      <c r="DAL144" s="3209"/>
      <c r="DAM144" s="3208"/>
      <c r="DAN144" s="3209"/>
      <c r="DAO144" s="3200"/>
      <c r="DAP144" s="3201"/>
      <c r="DAQ144" s="3208"/>
      <c r="DAR144" s="3206"/>
      <c r="DAS144" s="3200"/>
      <c r="DAT144" s="3201"/>
      <c r="DAU144" s="3202"/>
      <c r="DAV144" s="3203"/>
      <c r="DAW144" s="3200"/>
      <c r="DAX144" s="3204"/>
      <c r="DAY144" s="3179"/>
      <c r="DAZ144" s="3205"/>
      <c r="DBA144" s="3206"/>
      <c r="DBB144" s="3207"/>
      <c r="DBC144" s="3208"/>
      <c r="DBD144" s="3209"/>
      <c r="DBE144" s="3208"/>
      <c r="DBF144" s="3209"/>
      <c r="DBG144" s="3200"/>
      <c r="DBH144" s="3201"/>
      <c r="DBI144" s="3208"/>
      <c r="DBJ144" s="3206"/>
      <c r="DBK144" s="3200"/>
      <c r="DBL144" s="3201"/>
      <c r="DBM144" s="3202"/>
      <c r="DBN144" s="3203"/>
      <c r="DBO144" s="3200"/>
      <c r="DBP144" s="3204"/>
      <c r="DBQ144" s="3179"/>
      <c r="DBR144" s="3205"/>
      <c r="DBS144" s="3206"/>
      <c r="DBT144" s="3207"/>
      <c r="DBU144" s="3208"/>
      <c r="DBV144" s="3209"/>
      <c r="DBW144" s="3208"/>
      <c r="DBX144" s="3209"/>
      <c r="DBY144" s="3200"/>
      <c r="DBZ144" s="3201"/>
      <c r="DCA144" s="3208"/>
      <c r="DCB144" s="3206"/>
      <c r="DCC144" s="3200"/>
      <c r="DCD144" s="3201"/>
      <c r="DCE144" s="3202"/>
      <c r="DCF144" s="3203"/>
      <c r="DCG144" s="3200"/>
      <c r="DCH144" s="3204"/>
      <c r="DCI144" s="3179"/>
      <c r="DCJ144" s="3205"/>
      <c r="DCK144" s="3206"/>
      <c r="DCL144" s="3207"/>
      <c r="DCM144" s="3208"/>
      <c r="DCN144" s="3209"/>
      <c r="DCO144" s="3208"/>
      <c r="DCP144" s="3209"/>
      <c r="DCQ144" s="3200"/>
      <c r="DCR144" s="3201"/>
      <c r="DCS144" s="3208"/>
      <c r="DCT144" s="3206"/>
      <c r="DCU144" s="3200"/>
      <c r="DCV144" s="3201"/>
      <c r="DCW144" s="3202"/>
      <c r="DCX144" s="3203"/>
      <c r="DCY144" s="3200"/>
      <c r="DCZ144" s="3204"/>
      <c r="DDA144" s="3179"/>
      <c r="DDB144" s="3205"/>
      <c r="DDC144" s="3206"/>
      <c r="DDD144" s="3207"/>
      <c r="DDE144" s="3208"/>
      <c r="DDF144" s="3209"/>
      <c r="DDG144" s="3208"/>
      <c r="DDH144" s="3209"/>
      <c r="DDI144" s="3200"/>
      <c r="DDJ144" s="3201"/>
      <c r="DDK144" s="3208"/>
      <c r="DDL144" s="3206"/>
      <c r="DDM144" s="3200"/>
      <c r="DDN144" s="3201"/>
      <c r="DDO144" s="3202"/>
      <c r="DDP144" s="3203"/>
      <c r="DDQ144" s="3200"/>
      <c r="DDR144" s="3204"/>
      <c r="DDS144" s="3179"/>
      <c r="DDT144" s="3205"/>
      <c r="DDU144" s="3206"/>
      <c r="DDV144" s="3207"/>
      <c r="DDW144" s="3208"/>
      <c r="DDX144" s="3209"/>
      <c r="DDY144" s="3208"/>
      <c r="DDZ144" s="3209"/>
      <c r="DEA144" s="3200"/>
      <c r="DEB144" s="3201"/>
      <c r="DEC144" s="3208"/>
      <c r="DED144" s="3206"/>
      <c r="DEE144" s="3200"/>
      <c r="DEF144" s="3201"/>
      <c r="DEG144" s="3202"/>
      <c r="DEH144" s="3203"/>
      <c r="DEI144" s="3200"/>
      <c r="DEJ144" s="3204"/>
      <c r="DEK144" s="3179"/>
      <c r="DEL144" s="3205"/>
      <c r="DEM144" s="3206"/>
      <c r="DEN144" s="3207"/>
      <c r="DEO144" s="3208"/>
      <c r="DEP144" s="3209"/>
      <c r="DEQ144" s="3208"/>
      <c r="DER144" s="3209"/>
      <c r="DES144" s="3200"/>
      <c r="DET144" s="3201"/>
      <c r="DEU144" s="3208"/>
      <c r="DEV144" s="3206"/>
      <c r="DEW144" s="3200"/>
      <c r="DEX144" s="3201"/>
      <c r="DEY144" s="3202"/>
      <c r="DEZ144" s="3203"/>
      <c r="DFA144" s="3200"/>
      <c r="DFB144" s="3204"/>
      <c r="DFC144" s="3179"/>
      <c r="DFD144" s="3205"/>
      <c r="DFE144" s="3206"/>
      <c r="DFF144" s="3207"/>
      <c r="DFG144" s="3208"/>
      <c r="DFH144" s="3209"/>
      <c r="DFI144" s="3208"/>
      <c r="DFJ144" s="3209"/>
      <c r="DFK144" s="3200"/>
      <c r="DFL144" s="3201"/>
      <c r="DFM144" s="3208"/>
      <c r="DFN144" s="3206"/>
      <c r="DFO144" s="3200"/>
      <c r="DFP144" s="3201"/>
      <c r="DFQ144" s="3202"/>
      <c r="DFR144" s="3203"/>
      <c r="DFS144" s="3200"/>
      <c r="DFT144" s="3204"/>
      <c r="DFU144" s="3179"/>
      <c r="DFV144" s="3205"/>
      <c r="DFW144" s="3206"/>
      <c r="DFX144" s="3207"/>
      <c r="DFY144" s="3208"/>
      <c r="DFZ144" s="3209"/>
      <c r="DGA144" s="3208"/>
      <c r="DGB144" s="3209"/>
      <c r="DGC144" s="3200"/>
      <c r="DGD144" s="3201"/>
      <c r="DGE144" s="3208"/>
      <c r="DGF144" s="3206"/>
      <c r="DGG144" s="3200"/>
      <c r="DGH144" s="3201"/>
      <c r="DGI144" s="3202"/>
      <c r="DGJ144" s="3203"/>
      <c r="DGK144" s="3200"/>
      <c r="DGL144" s="3204"/>
      <c r="DGM144" s="3179"/>
      <c r="DGN144" s="3205"/>
      <c r="DGO144" s="3206"/>
      <c r="DGP144" s="3207"/>
      <c r="DGQ144" s="3208"/>
      <c r="DGR144" s="3209"/>
      <c r="DGS144" s="3208"/>
      <c r="DGT144" s="3209"/>
      <c r="DGU144" s="3200"/>
      <c r="DGV144" s="3201"/>
      <c r="DGW144" s="3208"/>
      <c r="DGX144" s="3206"/>
      <c r="DGY144" s="3200"/>
      <c r="DGZ144" s="3201"/>
      <c r="DHA144" s="3202"/>
      <c r="DHB144" s="3203"/>
      <c r="DHC144" s="3200"/>
      <c r="DHD144" s="3204"/>
      <c r="DHE144" s="3179"/>
      <c r="DHF144" s="3205"/>
      <c r="DHG144" s="3206"/>
      <c r="DHH144" s="3207"/>
      <c r="DHI144" s="3208"/>
      <c r="DHJ144" s="3209"/>
      <c r="DHK144" s="3208"/>
      <c r="DHL144" s="3209"/>
      <c r="DHM144" s="3200"/>
      <c r="DHN144" s="3201"/>
      <c r="DHO144" s="3208"/>
      <c r="DHP144" s="3206"/>
      <c r="DHQ144" s="3200"/>
      <c r="DHR144" s="3201"/>
      <c r="DHS144" s="3202"/>
      <c r="DHT144" s="3203"/>
      <c r="DHU144" s="3200"/>
      <c r="DHV144" s="3204"/>
      <c r="DHW144" s="3179"/>
      <c r="DHX144" s="3205"/>
      <c r="DHY144" s="3206"/>
      <c r="DHZ144" s="3207"/>
      <c r="DIA144" s="3208"/>
      <c r="DIB144" s="3209"/>
      <c r="DIC144" s="3208"/>
      <c r="DID144" s="3209"/>
      <c r="DIE144" s="3200"/>
      <c r="DIF144" s="3201"/>
      <c r="DIG144" s="3208"/>
      <c r="DIH144" s="3206"/>
      <c r="DII144" s="3200"/>
      <c r="DIJ144" s="3201"/>
      <c r="DIK144" s="3202"/>
      <c r="DIL144" s="3203"/>
      <c r="DIM144" s="3200"/>
      <c r="DIN144" s="3204"/>
      <c r="DIO144" s="3179"/>
      <c r="DIP144" s="3205"/>
      <c r="DIQ144" s="3206"/>
      <c r="DIR144" s="3207"/>
      <c r="DIS144" s="3208"/>
      <c r="DIT144" s="3209"/>
      <c r="DIU144" s="3208"/>
      <c r="DIV144" s="3209"/>
      <c r="DIW144" s="3200"/>
      <c r="DIX144" s="3201"/>
      <c r="DIY144" s="3208"/>
      <c r="DIZ144" s="3206"/>
      <c r="DJA144" s="3200"/>
      <c r="DJB144" s="3201"/>
      <c r="DJC144" s="3202"/>
      <c r="DJD144" s="3203"/>
      <c r="DJE144" s="3200"/>
      <c r="DJF144" s="3204"/>
      <c r="DJG144" s="3179"/>
      <c r="DJH144" s="3205"/>
      <c r="DJI144" s="3206"/>
      <c r="DJJ144" s="3207"/>
      <c r="DJK144" s="3208"/>
      <c r="DJL144" s="3209"/>
      <c r="DJM144" s="3208"/>
      <c r="DJN144" s="3209"/>
      <c r="DJO144" s="3200"/>
      <c r="DJP144" s="3201"/>
      <c r="DJQ144" s="3208"/>
      <c r="DJR144" s="3206"/>
      <c r="DJS144" s="3200"/>
      <c r="DJT144" s="3201"/>
      <c r="DJU144" s="3202"/>
      <c r="DJV144" s="3203"/>
      <c r="DJW144" s="3200"/>
      <c r="DJX144" s="3204"/>
      <c r="DJY144" s="3179"/>
      <c r="DJZ144" s="3205"/>
      <c r="DKA144" s="3206"/>
      <c r="DKB144" s="3207"/>
      <c r="DKC144" s="3208"/>
      <c r="DKD144" s="3209"/>
      <c r="DKE144" s="3208"/>
      <c r="DKF144" s="3209"/>
      <c r="DKG144" s="3200"/>
      <c r="DKH144" s="3201"/>
      <c r="DKI144" s="3208"/>
      <c r="DKJ144" s="3206"/>
      <c r="DKK144" s="3200"/>
      <c r="DKL144" s="3201"/>
      <c r="DKM144" s="3202"/>
      <c r="DKN144" s="3203"/>
      <c r="DKO144" s="3200"/>
      <c r="DKP144" s="3204"/>
      <c r="DKQ144" s="3179"/>
      <c r="DKR144" s="3205"/>
      <c r="DKS144" s="3206"/>
      <c r="DKT144" s="3207"/>
      <c r="DKU144" s="3208"/>
      <c r="DKV144" s="3209"/>
      <c r="DKW144" s="3208"/>
      <c r="DKX144" s="3209"/>
      <c r="DKY144" s="3200"/>
      <c r="DKZ144" s="3201"/>
      <c r="DLA144" s="3208"/>
      <c r="DLB144" s="3206"/>
      <c r="DLC144" s="3200"/>
      <c r="DLD144" s="3201"/>
      <c r="DLE144" s="3202"/>
      <c r="DLF144" s="3203"/>
      <c r="DLG144" s="3200"/>
      <c r="DLH144" s="3204"/>
      <c r="DLI144" s="3179"/>
      <c r="DLJ144" s="3205"/>
      <c r="DLK144" s="3206"/>
      <c r="DLL144" s="3207"/>
      <c r="DLM144" s="3208"/>
      <c r="DLN144" s="3209"/>
      <c r="DLO144" s="3208"/>
      <c r="DLP144" s="3209"/>
      <c r="DLQ144" s="3200"/>
      <c r="DLR144" s="3201"/>
      <c r="DLS144" s="3208"/>
      <c r="DLT144" s="3206"/>
      <c r="DLU144" s="3200"/>
      <c r="DLV144" s="3201"/>
      <c r="DLW144" s="3202"/>
      <c r="DLX144" s="3203"/>
      <c r="DLY144" s="3200"/>
      <c r="DLZ144" s="3204"/>
      <c r="DMA144" s="3179"/>
      <c r="DMB144" s="3205"/>
      <c r="DMC144" s="3206"/>
      <c r="DMD144" s="3207"/>
      <c r="DME144" s="3208"/>
      <c r="DMF144" s="3209"/>
      <c r="DMG144" s="3208"/>
      <c r="DMH144" s="3209"/>
      <c r="DMI144" s="3200"/>
      <c r="DMJ144" s="3201"/>
      <c r="DMK144" s="3208"/>
      <c r="DML144" s="3206"/>
      <c r="DMM144" s="3200"/>
      <c r="DMN144" s="3201"/>
      <c r="DMO144" s="3202"/>
      <c r="DMP144" s="3203"/>
      <c r="DMQ144" s="3200"/>
      <c r="DMR144" s="3204"/>
      <c r="DMS144" s="3179"/>
      <c r="DMT144" s="3205"/>
      <c r="DMU144" s="3206"/>
      <c r="DMV144" s="3207"/>
      <c r="DMW144" s="3208"/>
      <c r="DMX144" s="3209"/>
      <c r="DMY144" s="3208"/>
      <c r="DMZ144" s="3209"/>
      <c r="DNA144" s="3200"/>
      <c r="DNB144" s="3201"/>
      <c r="DNC144" s="3208"/>
      <c r="DND144" s="3206"/>
      <c r="DNE144" s="3200"/>
      <c r="DNF144" s="3201"/>
      <c r="DNG144" s="3202"/>
      <c r="DNH144" s="3203"/>
      <c r="DNI144" s="3200"/>
      <c r="DNJ144" s="3204"/>
      <c r="DNK144" s="3179"/>
      <c r="DNL144" s="3205"/>
      <c r="DNM144" s="3206"/>
      <c r="DNN144" s="3207"/>
      <c r="DNO144" s="3208"/>
      <c r="DNP144" s="3209"/>
      <c r="DNQ144" s="3208"/>
      <c r="DNR144" s="3209"/>
      <c r="DNS144" s="3200"/>
      <c r="DNT144" s="3201"/>
      <c r="DNU144" s="3208"/>
      <c r="DNV144" s="3206"/>
      <c r="DNW144" s="3200"/>
      <c r="DNX144" s="3201"/>
      <c r="DNY144" s="3202"/>
      <c r="DNZ144" s="3203"/>
      <c r="DOA144" s="3200"/>
      <c r="DOB144" s="3204"/>
      <c r="DOC144" s="3179"/>
      <c r="DOD144" s="3205"/>
      <c r="DOE144" s="3206"/>
      <c r="DOF144" s="3207"/>
      <c r="DOG144" s="3208"/>
      <c r="DOH144" s="3209"/>
      <c r="DOI144" s="3208"/>
      <c r="DOJ144" s="3209"/>
      <c r="DOK144" s="3200"/>
      <c r="DOL144" s="3201"/>
      <c r="DOM144" s="3208"/>
      <c r="DON144" s="3206"/>
      <c r="DOO144" s="3200"/>
      <c r="DOP144" s="3201"/>
      <c r="DOQ144" s="3202"/>
      <c r="DOR144" s="3203"/>
      <c r="DOS144" s="3200"/>
      <c r="DOT144" s="3204"/>
      <c r="DOU144" s="3179"/>
      <c r="DOV144" s="3205"/>
      <c r="DOW144" s="3206"/>
      <c r="DOX144" s="3207"/>
      <c r="DOY144" s="3208"/>
      <c r="DOZ144" s="3209"/>
      <c r="DPA144" s="3208"/>
      <c r="DPB144" s="3209"/>
      <c r="DPC144" s="3200"/>
      <c r="DPD144" s="3201"/>
      <c r="DPE144" s="3208"/>
      <c r="DPF144" s="3206"/>
      <c r="DPG144" s="3200"/>
      <c r="DPH144" s="3201"/>
      <c r="DPI144" s="3202"/>
      <c r="DPJ144" s="3203"/>
      <c r="DPK144" s="3200"/>
      <c r="DPL144" s="3204"/>
      <c r="DPM144" s="3179"/>
      <c r="DPN144" s="3205"/>
      <c r="DPO144" s="3206"/>
      <c r="DPP144" s="3207"/>
      <c r="DPQ144" s="3208"/>
      <c r="DPR144" s="3209"/>
      <c r="DPS144" s="3208"/>
      <c r="DPT144" s="3209"/>
      <c r="DPU144" s="3200"/>
      <c r="DPV144" s="3201"/>
      <c r="DPW144" s="3208"/>
      <c r="DPX144" s="3206"/>
      <c r="DPY144" s="3200"/>
      <c r="DPZ144" s="3201"/>
      <c r="DQA144" s="3202"/>
      <c r="DQB144" s="3203"/>
      <c r="DQC144" s="3200"/>
      <c r="DQD144" s="3204"/>
      <c r="DQE144" s="3179"/>
      <c r="DQF144" s="3205"/>
      <c r="DQG144" s="3206"/>
      <c r="DQH144" s="3207"/>
      <c r="DQI144" s="3208"/>
      <c r="DQJ144" s="3209"/>
      <c r="DQK144" s="3208"/>
      <c r="DQL144" s="3209"/>
      <c r="DQM144" s="3200"/>
      <c r="DQN144" s="3201"/>
      <c r="DQO144" s="3208"/>
      <c r="DQP144" s="3206"/>
      <c r="DQQ144" s="3200"/>
      <c r="DQR144" s="3201"/>
      <c r="DQS144" s="3202"/>
      <c r="DQT144" s="3203"/>
      <c r="DQU144" s="3200"/>
      <c r="DQV144" s="3204"/>
      <c r="DQW144" s="3179"/>
      <c r="DQX144" s="3205"/>
      <c r="DQY144" s="3206"/>
      <c r="DQZ144" s="3207"/>
      <c r="DRA144" s="3208"/>
      <c r="DRB144" s="3209"/>
      <c r="DRC144" s="3208"/>
      <c r="DRD144" s="3209"/>
      <c r="DRE144" s="3200"/>
      <c r="DRF144" s="3201"/>
      <c r="DRG144" s="3208"/>
      <c r="DRH144" s="3206"/>
      <c r="DRI144" s="3200"/>
      <c r="DRJ144" s="3201"/>
      <c r="DRK144" s="3202"/>
      <c r="DRL144" s="3203"/>
      <c r="DRM144" s="3200"/>
      <c r="DRN144" s="3204"/>
      <c r="DRO144" s="3179"/>
      <c r="DRP144" s="3205"/>
      <c r="DRQ144" s="3206"/>
      <c r="DRR144" s="3207"/>
      <c r="DRS144" s="3208"/>
      <c r="DRT144" s="3209"/>
      <c r="DRU144" s="3208"/>
      <c r="DRV144" s="3209"/>
      <c r="DRW144" s="3200"/>
      <c r="DRX144" s="3201"/>
      <c r="DRY144" s="3208"/>
      <c r="DRZ144" s="3206"/>
      <c r="DSA144" s="3200"/>
      <c r="DSB144" s="3201"/>
      <c r="DSC144" s="3202"/>
      <c r="DSD144" s="3203"/>
      <c r="DSE144" s="3200"/>
      <c r="DSF144" s="3204"/>
      <c r="DSG144" s="3179"/>
      <c r="DSH144" s="3205"/>
      <c r="DSI144" s="3206"/>
      <c r="DSJ144" s="3207"/>
      <c r="DSK144" s="3208"/>
      <c r="DSL144" s="3209"/>
      <c r="DSM144" s="3208"/>
      <c r="DSN144" s="3209"/>
      <c r="DSO144" s="3200"/>
      <c r="DSP144" s="3201"/>
      <c r="DSQ144" s="3208"/>
      <c r="DSR144" s="3206"/>
      <c r="DSS144" s="3200"/>
      <c r="DST144" s="3201"/>
      <c r="DSU144" s="3202"/>
      <c r="DSV144" s="3203"/>
      <c r="DSW144" s="3200"/>
      <c r="DSX144" s="3204"/>
      <c r="DSY144" s="3179"/>
      <c r="DSZ144" s="3205"/>
      <c r="DTA144" s="3206"/>
      <c r="DTB144" s="3207"/>
      <c r="DTC144" s="3208"/>
      <c r="DTD144" s="3209"/>
      <c r="DTE144" s="3208"/>
      <c r="DTF144" s="3209"/>
      <c r="DTG144" s="3200"/>
      <c r="DTH144" s="3201"/>
      <c r="DTI144" s="3208"/>
      <c r="DTJ144" s="3206"/>
      <c r="DTK144" s="3200"/>
      <c r="DTL144" s="3201"/>
      <c r="DTM144" s="3202"/>
      <c r="DTN144" s="3203"/>
      <c r="DTO144" s="3200"/>
      <c r="DTP144" s="3204"/>
      <c r="DTQ144" s="3179"/>
      <c r="DTR144" s="3205"/>
      <c r="DTS144" s="3206"/>
      <c r="DTT144" s="3207"/>
      <c r="DTU144" s="3208"/>
      <c r="DTV144" s="3209"/>
      <c r="DTW144" s="3208"/>
      <c r="DTX144" s="3209"/>
      <c r="DTY144" s="3200"/>
      <c r="DTZ144" s="3201"/>
      <c r="DUA144" s="3208"/>
      <c r="DUB144" s="3206"/>
      <c r="DUC144" s="3200"/>
      <c r="DUD144" s="3201"/>
      <c r="DUE144" s="3202"/>
      <c r="DUF144" s="3203"/>
      <c r="DUG144" s="3200"/>
      <c r="DUH144" s="3204"/>
      <c r="DUI144" s="3179"/>
      <c r="DUJ144" s="3205"/>
      <c r="DUK144" s="3206"/>
      <c r="DUL144" s="3207"/>
      <c r="DUM144" s="3208"/>
      <c r="DUN144" s="3209"/>
      <c r="DUO144" s="3208"/>
      <c r="DUP144" s="3209"/>
      <c r="DUQ144" s="3200"/>
      <c r="DUR144" s="3201"/>
      <c r="DUS144" s="3208"/>
      <c r="DUT144" s="3206"/>
      <c r="DUU144" s="3200"/>
      <c r="DUV144" s="3201"/>
      <c r="DUW144" s="3202"/>
      <c r="DUX144" s="3203"/>
      <c r="DUY144" s="3200"/>
      <c r="DUZ144" s="3204"/>
      <c r="DVA144" s="3179"/>
      <c r="DVB144" s="3205"/>
      <c r="DVC144" s="3206"/>
      <c r="DVD144" s="3207"/>
      <c r="DVE144" s="3208"/>
      <c r="DVF144" s="3209"/>
      <c r="DVG144" s="3208"/>
      <c r="DVH144" s="3209"/>
      <c r="DVI144" s="3200"/>
      <c r="DVJ144" s="3201"/>
      <c r="DVK144" s="3208"/>
      <c r="DVL144" s="3206"/>
      <c r="DVM144" s="3200"/>
      <c r="DVN144" s="3201"/>
      <c r="DVO144" s="3202"/>
      <c r="DVP144" s="3203"/>
      <c r="DVQ144" s="3200"/>
      <c r="DVR144" s="3204"/>
      <c r="DVS144" s="3179"/>
      <c r="DVT144" s="3205"/>
      <c r="DVU144" s="3206"/>
      <c r="DVV144" s="3207"/>
      <c r="DVW144" s="3208"/>
      <c r="DVX144" s="3209"/>
      <c r="DVY144" s="3208"/>
      <c r="DVZ144" s="3209"/>
      <c r="DWA144" s="3200"/>
      <c r="DWB144" s="3201"/>
      <c r="DWC144" s="3208"/>
      <c r="DWD144" s="3206"/>
      <c r="DWE144" s="3200"/>
      <c r="DWF144" s="3201"/>
      <c r="DWG144" s="3202"/>
      <c r="DWH144" s="3203"/>
      <c r="DWI144" s="3200"/>
      <c r="DWJ144" s="3204"/>
      <c r="DWK144" s="3179"/>
      <c r="DWL144" s="3205"/>
      <c r="DWM144" s="3206"/>
      <c r="DWN144" s="3207"/>
      <c r="DWO144" s="3208"/>
      <c r="DWP144" s="3209"/>
      <c r="DWQ144" s="3208"/>
      <c r="DWR144" s="3209"/>
      <c r="DWS144" s="3200"/>
      <c r="DWT144" s="3201"/>
      <c r="DWU144" s="3208"/>
      <c r="DWV144" s="3206"/>
      <c r="DWW144" s="3200"/>
      <c r="DWX144" s="3201"/>
      <c r="DWY144" s="3202"/>
      <c r="DWZ144" s="3203"/>
      <c r="DXA144" s="3200"/>
      <c r="DXB144" s="3204"/>
      <c r="DXC144" s="3179"/>
      <c r="DXD144" s="3205"/>
      <c r="DXE144" s="3206"/>
      <c r="DXF144" s="3207"/>
      <c r="DXG144" s="3208"/>
      <c r="DXH144" s="3209"/>
      <c r="DXI144" s="3208"/>
      <c r="DXJ144" s="3209"/>
      <c r="DXK144" s="3200"/>
      <c r="DXL144" s="3201"/>
      <c r="DXM144" s="3208"/>
      <c r="DXN144" s="3206"/>
      <c r="DXO144" s="3200"/>
      <c r="DXP144" s="3201"/>
      <c r="DXQ144" s="3202"/>
      <c r="DXR144" s="3203"/>
      <c r="DXS144" s="3200"/>
      <c r="DXT144" s="3204"/>
      <c r="DXU144" s="3179"/>
      <c r="DXV144" s="3205"/>
      <c r="DXW144" s="3206"/>
      <c r="DXX144" s="3207"/>
      <c r="DXY144" s="3208"/>
      <c r="DXZ144" s="3209"/>
      <c r="DYA144" s="3208"/>
      <c r="DYB144" s="3209"/>
      <c r="DYC144" s="3200"/>
      <c r="DYD144" s="3201"/>
      <c r="DYE144" s="3208"/>
      <c r="DYF144" s="3206"/>
      <c r="DYG144" s="3200"/>
      <c r="DYH144" s="3201"/>
      <c r="DYI144" s="3202"/>
      <c r="DYJ144" s="3203"/>
      <c r="DYK144" s="3200"/>
      <c r="DYL144" s="3204"/>
      <c r="DYM144" s="3179"/>
      <c r="DYN144" s="3205"/>
      <c r="DYO144" s="3206"/>
      <c r="DYP144" s="3207"/>
      <c r="DYQ144" s="3208"/>
      <c r="DYR144" s="3209"/>
      <c r="DYS144" s="3208"/>
      <c r="DYT144" s="3209"/>
      <c r="DYU144" s="3200"/>
      <c r="DYV144" s="3201"/>
      <c r="DYW144" s="3208"/>
      <c r="DYX144" s="3206"/>
      <c r="DYY144" s="3200"/>
      <c r="DYZ144" s="3201"/>
      <c r="DZA144" s="3202"/>
      <c r="DZB144" s="3203"/>
      <c r="DZC144" s="3200"/>
      <c r="DZD144" s="3204"/>
      <c r="DZE144" s="3179"/>
      <c r="DZF144" s="3205"/>
      <c r="DZG144" s="3206"/>
      <c r="DZH144" s="3207"/>
      <c r="DZI144" s="3208"/>
      <c r="DZJ144" s="3209"/>
      <c r="DZK144" s="3208"/>
      <c r="DZL144" s="3209"/>
      <c r="DZM144" s="3200"/>
      <c r="DZN144" s="3201"/>
      <c r="DZO144" s="3208"/>
      <c r="DZP144" s="3206"/>
      <c r="DZQ144" s="3200"/>
      <c r="DZR144" s="3201"/>
      <c r="DZS144" s="3202"/>
      <c r="DZT144" s="3203"/>
      <c r="DZU144" s="3200"/>
      <c r="DZV144" s="3204"/>
      <c r="DZW144" s="3179"/>
      <c r="DZX144" s="3205"/>
      <c r="DZY144" s="3206"/>
      <c r="DZZ144" s="3207"/>
      <c r="EAA144" s="3208"/>
      <c r="EAB144" s="3209"/>
      <c r="EAC144" s="3208"/>
      <c r="EAD144" s="3209"/>
      <c r="EAE144" s="3200"/>
      <c r="EAF144" s="3201"/>
      <c r="EAG144" s="3208"/>
      <c r="EAH144" s="3206"/>
      <c r="EAI144" s="3200"/>
      <c r="EAJ144" s="3201"/>
      <c r="EAK144" s="3202"/>
      <c r="EAL144" s="3203"/>
      <c r="EAM144" s="3200"/>
      <c r="EAN144" s="3204"/>
      <c r="EAO144" s="3179"/>
      <c r="EAP144" s="3205"/>
      <c r="EAQ144" s="3206"/>
      <c r="EAR144" s="3207"/>
      <c r="EAS144" s="3208"/>
      <c r="EAT144" s="3209"/>
      <c r="EAU144" s="3208"/>
      <c r="EAV144" s="3209"/>
      <c r="EAW144" s="3200"/>
      <c r="EAX144" s="3201"/>
      <c r="EAY144" s="3208"/>
      <c r="EAZ144" s="3206"/>
      <c r="EBA144" s="3200"/>
      <c r="EBB144" s="3201"/>
      <c r="EBC144" s="3202"/>
      <c r="EBD144" s="3203"/>
      <c r="EBE144" s="3200"/>
      <c r="EBF144" s="3204"/>
      <c r="EBG144" s="3179"/>
      <c r="EBH144" s="3205"/>
      <c r="EBI144" s="3206"/>
      <c r="EBJ144" s="3207"/>
      <c r="EBK144" s="3208"/>
      <c r="EBL144" s="3209"/>
      <c r="EBM144" s="3208"/>
      <c r="EBN144" s="3209"/>
      <c r="EBO144" s="3200"/>
      <c r="EBP144" s="3201"/>
      <c r="EBQ144" s="3208"/>
      <c r="EBR144" s="3206"/>
      <c r="EBS144" s="3200"/>
      <c r="EBT144" s="3201"/>
      <c r="EBU144" s="3202"/>
      <c r="EBV144" s="3203"/>
      <c r="EBW144" s="3200"/>
      <c r="EBX144" s="3204"/>
      <c r="EBY144" s="3179"/>
      <c r="EBZ144" s="3205"/>
      <c r="ECA144" s="3206"/>
      <c r="ECB144" s="3207"/>
      <c r="ECC144" s="3208"/>
      <c r="ECD144" s="3209"/>
      <c r="ECE144" s="3208"/>
      <c r="ECF144" s="3209"/>
      <c r="ECG144" s="3200"/>
      <c r="ECH144" s="3201"/>
      <c r="ECI144" s="3208"/>
      <c r="ECJ144" s="3206"/>
      <c r="ECK144" s="3200"/>
      <c r="ECL144" s="3201"/>
      <c r="ECM144" s="3202"/>
      <c r="ECN144" s="3203"/>
      <c r="ECO144" s="3200"/>
      <c r="ECP144" s="3204"/>
      <c r="ECQ144" s="3179"/>
      <c r="ECR144" s="3205"/>
      <c r="ECS144" s="3206"/>
      <c r="ECT144" s="3207"/>
      <c r="ECU144" s="3208"/>
      <c r="ECV144" s="3209"/>
      <c r="ECW144" s="3208"/>
      <c r="ECX144" s="3209"/>
      <c r="ECY144" s="3200"/>
      <c r="ECZ144" s="3201"/>
      <c r="EDA144" s="3208"/>
      <c r="EDB144" s="3206"/>
      <c r="EDC144" s="3200"/>
      <c r="EDD144" s="3201"/>
      <c r="EDE144" s="3202"/>
      <c r="EDF144" s="3203"/>
      <c r="EDG144" s="3200"/>
      <c r="EDH144" s="3204"/>
      <c r="EDI144" s="3179"/>
      <c r="EDJ144" s="3205"/>
      <c r="EDK144" s="3206"/>
      <c r="EDL144" s="3207"/>
      <c r="EDM144" s="3208"/>
      <c r="EDN144" s="3209"/>
      <c r="EDO144" s="3208"/>
      <c r="EDP144" s="3209"/>
      <c r="EDQ144" s="3200"/>
      <c r="EDR144" s="3201"/>
      <c r="EDS144" s="3208"/>
      <c r="EDT144" s="3206"/>
      <c r="EDU144" s="3200"/>
      <c r="EDV144" s="3201"/>
      <c r="EDW144" s="3202"/>
      <c r="EDX144" s="3203"/>
      <c r="EDY144" s="3200"/>
      <c r="EDZ144" s="3204"/>
      <c r="EEA144" s="3179"/>
      <c r="EEB144" s="3205"/>
      <c r="EEC144" s="3206"/>
      <c r="EED144" s="3207"/>
      <c r="EEE144" s="3208"/>
      <c r="EEF144" s="3209"/>
      <c r="EEG144" s="3208"/>
      <c r="EEH144" s="3209"/>
      <c r="EEI144" s="3200"/>
      <c r="EEJ144" s="3201"/>
      <c r="EEK144" s="3208"/>
      <c r="EEL144" s="3206"/>
      <c r="EEM144" s="3200"/>
      <c r="EEN144" s="3201"/>
      <c r="EEO144" s="3202"/>
      <c r="EEP144" s="3203"/>
      <c r="EEQ144" s="3200"/>
      <c r="EER144" s="3204"/>
      <c r="EES144" s="3179"/>
      <c r="EET144" s="3205"/>
      <c r="EEU144" s="3206"/>
      <c r="EEV144" s="3207"/>
      <c r="EEW144" s="3208"/>
      <c r="EEX144" s="3209"/>
      <c r="EEY144" s="3208"/>
      <c r="EEZ144" s="3209"/>
      <c r="EFA144" s="3200"/>
      <c r="EFB144" s="3201"/>
      <c r="EFC144" s="3208"/>
      <c r="EFD144" s="3206"/>
      <c r="EFE144" s="3200"/>
      <c r="EFF144" s="3201"/>
      <c r="EFG144" s="3202"/>
      <c r="EFH144" s="3203"/>
      <c r="EFI144" s="3200"/>
      <c r="EFJ144" s="3204"/>
      <c r="EFK144" s="3179"/>
      <c r="EFL144" s="3205"/>
      <c r="EFM144" s="3206"/>
      <c r="EFN144" s="3207"/>
      <c r="EFO144" s="3208"/>
      <c r="EFP144" s="3209"/>
      <c r="EFQ144" s="3208"/>
      <c r="EFR144" s="3209"/>
      <c r="EFS144" s="3200"/>
      <c r="EFT144" s="3201"/>
      <c r="EFU144" s="3208"/>
      <c r="EFV144" s="3206"/>
      <c r="EFW144" s="3200"/>
      <c r="EFX144" s="3201"/>
      <c r="EFY144" s="3202"/>
      <c r="EFZ144" s="3203"/>
      <c r="EGA144" s="3200"/>
      <c r="EGB144" s="3204"/>
      <c r="EGC144" s="3179"/>
      <c r="EGD144" s="3205"/>
      <c r="EGE144" s="3206"/>
      <c r="EGF144" s="3207"/>
      <c r="EGG144" s="3208"/>
      <c r="EGH144" s="3209"/>
      <c r="EGI144" s="3208"/>
      <c r="EGJ144" s="3209"/>
      <c r="EGK144" s="3200"/>
      <c r="EGL144" s="3201"/>
      <c r="EGM144" s="3208"/>
      <c r="EGN144" s="3206"/>
      <c r="EGO144" s="3200"/>
      <c r="EGP144" s="3201"/>
      <c r="EGQ144" s="3202"/>
      <c r="EGR144" s="3203"/>
      <c r="EGS144" s="3200"/>
      <c r="EGT144" s="3204"/>
      <c r="EGU144" s="3179"/>
      <c r="EGV144" s="3205"/>
      <c r="EGW144" s="3206"/>
      <c r="EGX144" s="3207"/>
      <c r="EGY144" s="3208"/>
      <c r="EGZ144" s="3209"/>
      <c r="EHA144" s="3208"/>
      <c r="EHB144" s="3209"/>
      <c r="EHC144" s="3200"/>
      <c r="EHD144" s="3201"/>
      <c r="EHE144" s="3208"/>
      <c r="EHF144" s="3206"/>
      <c r="EHG144" s="3200"/>
      <c r="EHH144" s="3201"/>
      <c r="EHI144" s="3202"/>
      <c r="EHJ144" s="3203"/>
      <c r="EHK144" s="3200"/>
      <c r="EHL144" s="3204"/>
      <c r="EHM144" s="3179"/>
      <c r="EHN144" s="3205"/>
      <c r="EHO144" s="3206"/>
      <c r="EHP144" s="3207"/>
      <c r="EHQ144" s="3208"/>
      <c r="EHR144" s="3209"/>
      <c r="EHS144" s="3208"/>
      <c r="EHT144" s="3209"/>
      <c r="EHU144" s="3200"/>
      <c r="EHV144" s="3201"/>
      <c r="EHW144" s="3208"/>
      <c r="EHX144" s="3206"/>
      <c r="EHY144" s="3200"/>
      <c r="EHZ144" s="3201"/>
      <c r="EIA144" s="3202"/>
      <c r="EIB144" s="3203"/>
      <c r="EIC144" s="3200"/>
      <c r="EID144" s="3204"/>
      <c r="EIE144" s="3179"/>
      <c r="EIF144" s="3205"/>
      <c r="EIG144" s="3206"/>
      <c r="EIH144" s="3207"/>
      <c r="EII144" s="3208"/>
      <c r="EIJ144" s="3209"/>
      <c r="EIK144" s="3208"/>
      <c r="EIL144" s="3209"/>
      <c r="EIM144" s="3200"/>
      <c r="EIN144" s="3201"/>
      <c r="EIO144" s="3208"/>
      <c r="EIP144" s="3206"/>
      <c r="EIQ144" s="3200"/>
      <c r="EIR144" s="3201"/>
      <c r="EIS144" s="3202"/>
      <c r="EIT144" s="3203"/>
      <c r="EIU144" s="3200"/>
      <c r="EIV144" s="3204"/>
      <c r="EIW144" s="3179"/>
      <c r="EIX144" s="3205"/>
      <c r="EIY144" s="3206"/>
      <c r="EIZ144" s="3207"/>
      <c r="EJA144" s="3208"/>
      <c r="EJB144" s="3209"/>
      <c r="EJC144" s="3208"/>
      <c r="EJD144" s="3209"/>
      <c r="EJE144" s="3200"/>
      <c r="EJF144" s="3201"/>
      <c r="EJG144" s="3208"/>
      <c r="EJH144" s="3206"/>
      <c r="EJI144" s="3200"/>
      <c r="EJJ144" s="3201"/>
      <c r="EJK144" s="3202"/>
      <c r="EJL144" s="3203"/>
      <c r="EJM144" s="3200"/>
      <c r="EJN144" s="3204"/>
      <c r="EJO144" s="3179"/>
      <c r="EJP144" s="3205"/>
      <c r="EJQ144" s="3206"/>
      <c r="EJR144" s="3207"/>
      <c r="EJS144" s="3208"/>
      <c r="EJT144" s="3209"/>
      <c r="EJU144" s="3208"/>
      <c r="EJV144" s="3209"/>
      <c r="EJW144" s="3200"/>
      <c r="EJX144" s="3201"/>
      <c r="EJY144" s="3208"/>
      <c r="EJZ144" s="3206"/>
      <c r="EKA144" s="3200"/>
      <c r="EKB144" s="3201"/>
      <c r="EKC144" s="3202"/>
      <c r="EKD144" s="3203"/>
      <c r="EKE144" s="3200"/>
      <c r="EKF144" s="3204"/>
      <c r="EKG144" s="3179"/>
      <c r="EKH144" s="3205"/>
      <c r="EKI144" s="3206"/>
      <c r="EKJ144" s="3207"/>
      <c r="EKK144" s="3208"/>
      <c r="EKL144" s="3209"/>
      <c r="EKM144" s="3208"/>
      <c r="EKN144" s="3209"/>
      <c r="EKO144" s="3200"/>
      <c r="EKP144" s="3201"/>
      <c r="EKQ144" s="3208"/>
      <c r="EKR144" s="3206"/>
      <c r="EKS144" s="3200"/>
      <c r="EKT144" s="3201"/>
      <c r="EKU144" s="3202"/>
      <c r="EKV144" s="3203"/>
      <c r="EKW144" s="3200"/>
      <c r="EKX144" s="3204"/>
      <c r="EKY144" s="3179"/>
      <c r="EKZ144" s="3205"/>
      <c r="ELA144" s="3206"/>
      <c r="ELB144" s="3207"/>
      <c r="ELC144" s="3208"/>
      <c r="ELD144" s="3209"/>
      <c r="ELE144" s="3208"/>
      <c r="ELF144" s="3209"/>
      <c r="ELG144" s="3200"/>
      <c r="ELH144" s="3201"/>
      <c r="ELI144" s="3208"/>
      <c r="ELJ144" s="3206"/>
      <c r="ELK144" s="3200"/>
      <c r="ELL144" s="3201"/>
      <c r="ELM144" s="3202"/>
      <c r="ELN144" s="3203"/>
      <c r="ELO144" s="3200"/>
      <c r="ELP144" s="3204"/>
      <c r="ELQ144" s="3179"/>
      <c r="ELR144" s="3205"/>
      <c r="ELS144" s="3206"/>
      <c r="ELT144" s="3207"/>
      <c r="ELU144" s="3208"/>
      <c r="ELV144" s="3209"/>
      <c r="ELW144" s="3208"/>
      <c r="ELX144" s="3209"/>
      <c r="ELY144" s="3200"/>
      <c r="ELZ144" s="3201"/>
      <c r="EMA144" s="3208"/>
      <c r="EMB144" s="3206"/>
      <c r="EMC144" s="3200"/>
      <c r="EMD144" s="3201"/>
      <c r="EME144" s="3202"/>
      <c r="EMF144" s="3203"/>
      <c r="EMG144" s="3200"/>
      <c r="EMH144" s="3204"/>
      <c r="EMI144" s="3179"/>
      <c r="EMJ144" s="3205"/>
      <c r="EMK144" s="3206"/>
      <c r="EML144" s="3207"/>
      <c r="EMM144" s="3208"/>
      <c r="EMN144" s="3209"/>
      <c r="EMO144" s="3208"/>
      <c r="EMP144" s="3209"/>
      <c r="EMQ144" s="3200"/>
      <c r="EMR144" s="3201"/>
      <c r="EMS144" s="3208"/>
      <c r="EMT144" s="3206"/>
      <c r="EMU144" s="3200"/>
      <c r="EMV144" s="3201"/>
      <c r="EMW144" s="3202"/>
      <c r="EMX144" s="3203"/>
      <c r="EMY144" s="3200"/>
      <c r="EMZ144" s="3204"/>
      <c r="ENA144" s="3179"/>
      <c r="ENB144" s="3205"/>
      <c r="ENC144" s="3206"/>
      <c r="END144" s="3207"/>
      <c r="ENE144" s="3208"/>
      <c r="ENF144" s="3209"/>
      <c r="ENG144" s="3208"/>
      <c r="ENH144" s="3209"/>
      <c r="ENI144" s="3200"/>
      <c r="ENJ144" s="3201"/>
      <c r="ENK144" s="3208"/>
      <c r="ENL144" s="3206"/>
      <c r="ENM144" s="3200"/>
      <c r="ENN144" s="3201"/>
      <c r="ENO144" s="3202"/>
      <c r="ENP144" s="3203"/>
      <c r="ENQ144" s="3200"/>
      <c r="ENR144" s="3204"/>
      <c r="ENS144" s="3179"/>
      <c r="ENT144" s="3205"/>
      <c r="ENU144" s="3206"/>
      <c r="ENV144" s="3207"/>
      <c r="ENW144" s="3208"/>
      <c r="ENX144" s="3209"/>
      <c r="ENY144" s="3208"/>
      <c r="ENZ144" s="3209"/>
      <c r="EOA144" s="3200"/>
      <c r="EOB144" s="3201"/>
      <c r="EOC144" s="3208"/>
      <c r="EOD144" s="3206"/>
      <c r="EOE144" s="3200"/>
      <c r="EOF144" s="3201"/>
      <c r="EOG144" s="3202"/>
      <c r="EOH144" s="3203"/>
      <c r="EOI144" s="3200"/>
      <c r="EOJ144" s="3204"/>
      <c r="EOK144" s="3179"/>
      <c r="EOL144" s="3205"/>
      <c r="EOM144" s="3206"/>
      <c r="EON144" s="3207"/>
      <c r="EOO144" s="3208"/>
      <c r="EOP144" s="3209"/>
      <c r="EOQ144" s="3208"/>
      <c r="EOR144" s="3209"/>
      <c r="EOS144" s="3200"/>
      <c r="EOT144" s="3201"/>
      <c r="EOU144" s="3208"/>
      <c r="EOV144" s="3206"/>
      <c r="EOW144" s="3200"/>
      <c r="EOX144" s="3201"/>
      <c r="EOY144" s="3202"/>
      <c r="EOZ144" s="3203"/>
      <c r="EPA144" s="3200"/>
      <c r="EPB144" s="3204"/>
      <c r="EPC144" s="3179"/>
      <c r="EPD144" s="3205"/>
      <c r="EPE144" s="3206"/>
      <c r="EPF144" s="3207"/>
      <c r="EPG144" s="3208"/>
      <c r="EPH144" s="3209"/>
      <c r="EPI144" s="3208"/>
      <c r="EPJ144" s="3209"/>
      <c r="EPK144" s="3200"/>
      <c r="EPL144" s="3201"/>
      <c r="EPM144" s="3208"/>
      <c r="EPN144" s="3206"/>
      <c r="EPO144" s="3200"/>
      <c r="EPP144" s="3201"/>
      <c r="EPQ144" s="3202"/>
      <c r="EPR144" s="3203"/>
      <c r="EPS144" s="3200"/>
      <c r="EPT144" s="3204"/>
      <c r="EPU144" s="3179"/>
      <c r="EPV144" s="3205"/>
      <c r="EPW144" s="3206"/>
      <c r="EPX144" s="3207"/>
      <c r="EPY144" s="3208"/>
      <c r="EPZ144" s="3209"/>
      <c r="EQA144" s="3208"/>
      <c r="EQB144" s="3209"/>
      <c r="EQC144" s="3200"/>
      <c r="EQD144" s="3201"/>
      <c r="EQE144" s="3208"/>
      <c r="EQF144" s="3206"/>
      <c r="EQG144" s="3200"/>
      <c r="EQH144" s="3201"/>
      <c r="EQI144" s="3202"/>
      <c r="EQJ144" s="3203"/>
      <c r="EQK144" s="3200"/>
      <c r="EQL144" s="3204"/>
      <c r="EQM144" s="3179"/>
      <c r="EQN144" s="3205"/>
      <c r="EQO144" s="3206"/>
      <c r="EQP144" s="3207"/>
      <c r="EQQ144" s="3208"/>
      <c r="EQR144" s="3209"/>
      <c r="EQS144" s="3208"/>
      <c r="EQT144" s="3209"/>
      <c r="EQU144" s="3200"/>
      <c r="EQV144" s="3201"/>
      <c r="EQW144" s="3208"/>
      <c r="EQX144" s="3206"/>
      <c r="EQY144" s="3200"/>
      <c r="EQZ144" s="3201"/>
      <c r="ERA144" s="3202"/>
      <c r="ERB144" s="3203"/>
      <c r="ERC144" s="3200"/>
      <c r="ERD144" s="3204"/>
      <c r="ERE144" s="3179"/>
      <c r="ERF144" s="3205"/>
      <c r="ERG144" s="3206"/>
      <c r="ERH144" s="3207"/>
      <c r="ERI144" s="3208"/>
      <c r="ERJ144" s="3209"/>
      <c r="ERK144" s="3208"/>
      <c r="ERL144" s="3209"/>
      <c r="ERM144" s="3200"/>
      <c r="ERN144" s="3201"/>
      <c r="ERO144" s="3208"/>
      <c r="ERP144" s="3206"/>
      <c r="ERQ144" s="3200"/>
      <c r="ERR144" s="3201"/>
      <c r="ERS144" s="3202"/>
      <c r="ERT144" s="3203"/>
      <c r="ERU144" s="3200"/>
      <c r="ERV144" s="3204"/>
      <c r="ERW144" s="3179"/>
      <c r="ERX144" s="3205"/>
      <c r="ERY144" s="3206"/>
      <c r="ERZ144" s="3207"/>
      <c r="ESA144" s="3208"/>
      <c r="ESB144" s="3209"/>
      <c r="ESC144" s="3208"/>
      <c r="ESD144" s="3209"/>
      <c r="ESE144" s="3200"/>
      <c r="ESF144" s="3201"/>
      <c r="ESG144" s="3208"/>
      <c r="ESH144" s="3206"/>
      <c r="ESI144" s="3200"/>
      <c r="ESJ144" s="3201"/>
      <c r="ESK144" s="3202"/>
      <c r="ESL144" s="3203"/>
      <c r="ESM144" s="3200"/>
      <c r="ESN144" s="3204"/>
      <c r="ESO144" s="3179"/>
      <c r="ESP144" s="3205"/>
      <c r="ESQ144" s="3206"/>
      <c r="ESR144" s="3207"/>
      <c r="ESS144" s="3208"/>
      <c r="EST144" s="3209"/>
      <c r="ESU144" s="3208"/>
      <c r="ESV144" s="3209"/>
      <c r="ESW144" s="3200"/>
      <c r="ESX144" s="3201"/>
      <c r="ESY144" s="3208"/>
      <c r="ESZ144" s="3206"/>
      <c r="ETA144" s="3200"/>
      <c r="ETB144" s="3201"/>
      <c r="ETC144" s="3202"/>
      <c r="ETD144" s="3203"/>
      <c r="ETE144" s="3200"/>
      <c r="ETF144" s="3204"/>
      <c r="ETG144" s="3179"/>
      <c r="ETH144" s="3205"/>
      <c r="ETI144" s="3206"/>
      <c r="ETJ144" s="3207"/>
      <c r="ETK144" s="3208"/>
      <c r="ETL144" s="3209"/>
      <c r="ETM144" s="3208"/>
      <c r="ETN144" s="3209"/>
      <c r="ETO144" s="3200"/>
      <c r="ETP144" s="3201"/>
      <c r="ETQ144" s="3208"/>
      <c r="ETR144" s="3206"/>
      <c r="ETS144" s="3200"/>
      <c r="ETT144" s="3201"/>
      <c r="ETU144" s="3202"/>
      <c r="ETV144" s="3203"/>
      <c r="ETW144" s="3200"/>
      <c r="ETX144" s="3204"/>
      <c r="ETY144" s="3179"/>
      <c r="ETZ144" s="3205"/>
      <c r="EUA144" s="3206"/>
      <c r="EUB144" s="3207"/>
      <c r="EUC144" s="3208"/>
      <c r="EUD144" s="3209"/>
      <c r="EUE144" s="3208"/>
      <c r="EUF144" s="3209"/>
      <c r="EUG144" s="3200"/>
      <c r="EUH144" s="3201"/>
      <c r="EUI144" s="3208"/>
      <c r="EUJ144" s="3206"/>
      <c r="EUK144" s="3200"/>
      <c r="EUL144" s="3201"/>
      <c r="EUM144" s="3202"/>
      <c r="EUN144" s="3203"/>
      <c r="EUO144" s="3200"/>
      <c r="EUP144" s="3204"/>
      <c r="EUQ144" s="3179"/>
      <c r="EUR144" s="3205"/>
      <c r="EUS144" s="3206"/>
      <c r="EUT144" s="3207"/>
      <c r="EUU144" s="3208"/>
      <c r="EUV144" s="3209"/>
      <c r="EUW144" s="3208"/>
      <c r="EUX144" s="3209"/>
      <c r="EUY144" s="3200"/>
      <c r="EUZ144" s="3201"/>
      <c r="EVA144" s="3208"/>
      <c r="EVB144" s="3206"/>
      <c r="EVC144" s="3200"/>
      <c r="EVD144" s="3201"/>
      <c r="EVE144" s="3202"/>
      <c r="EVF144" s="3203"/>
      <c r="EVG144" s="3200"/>
      <c r="EVH144" s="3204"/>
      <c r="EVI144" s="3179"/>
      <c r="EVJ144" s="3205"/>
      <c r="EVK144" s="3206"/>
      <c r="EVL144" s="3207"/>
      <c r="EVM144" s="3208"/>
      <c r="EVN144" s="3209"/>
      <c r="EVO144" s="3208"/>
      <c r="EVP144" s="3209"/>
      <c r="EVQ144" s="3200"/>
      <c r="EVR144" s="3201"/>
      <c r="EVS144" s="3208"/>
      <c r="EVT144" s="3206"/>
      <c r="EVU144" s="3200"/>
      <c r="EVV144" s="3201"/>
      <c r="EVW144" s="3202"/>
      <c r="EVX144" s="3203"/>
      <c r="EVY144" s="3200"/>
      <c r="EVZ144" s="3204"/>
      <c r="EWA144" s="3179"/>
      <c r="EWB144" s="3205"/>
      <c r="EWC144" s="3206"/>
      <c r="EWD144" s="3207"/>
      <c r="EWE144" s="3208"/>
      <c r="EWF144" s="3209"/>
      <c r="EWG144" s="3208"/>
      <c r="EWH144" s="3209"/>
      <c r="EWI144" s="3200"/>
      <c r="EWJ144" s="3201"/>
      <c r="EWK144" s="3208"/>
      <c r="EWL144" s="3206"/>
      <c r="EWM144" s="3200"/>
      <c r="EWN144" s="3201"/>
      <c r="EWO144" s="3202"/>
      <c r="EWP144" s="3203"/>
      <c r="EWQ144" s="3200"/>
      <c r="EWR144" s="3204"/>
      <c r="EWS144" s="3179"/>
      <c r="EWT144" s="3205"/>
      <c r="EWU144" s="3206"/>
      <c r="EWV144" s="3207"/>
      <c r="EWW144" s="3208"/>
      <c r="EWX144" s="3209"/>
      <c r="EWY144" s="3208"/>
      <c r="EWZ144" s="3209"/>
      <c r="EXA144" s="3200"/>
      <c r="EXB144" s="3201"/>
      <c r="EXC144" s="3208"/>
      <c r="EXD144" s="3206"/>
      <c r="EXE144" s="3200"/>
      <c r="EXF144" s="3201"/>
      <c r="EXG144" s="3202"/>
      <c r="EXH144" s="3203"/>
      <c r="EXI144" s="3200"/>
      <c r="EXJ144" s="3204"/>
      <c r="EXK144" s="3179"/>
      <c r="EXL144" s="3205"/>
      <c r="EXM144" s="3206"/>
      <c r="EXN144" s="3207"/>
      <c r="EXO144" s="3208"/>
      <c r="EXP144" s="3209"/>
      <c r="EXQ144" s="3208"/>
      <c r="EXR144" s="3209"/>
      <c r="EXS144" s="3200"/>
      <c r="EXT144" s="3201"/>
      <c r="EXU144" s="3208"/>
      <c r="EXV144" s="3206"/>
      <c r="EXW144" s="3200"/>
      <c r="EXX144" s="3201"/>
      <c r="EXY144" s="3202"/>
      <c r="EXZ144" s="3203"/>
      <c r="EYA144" s="3200"/>
      <c r="EYB144" s="3204"/>
      <c r="EYC144" s="3179"/>
      <c r="EYD144" s="3205"/>
      <c r="EYE144" s="3206"/>
      <c r="EYF144" s="3207"/>
      <c r="EYG144" s="3208"/>
      <c r="EYH144" s="3209"/>
      <c r="EYI144" s="3208"/>
      <c r="EYJ144" s="3209"/>
      <c r="EYK144" s="3200"/>
      <c r="EYL144" s="3201"/>
      <c r="EYM144" s="3208"/>
      <c r="EYN144" s="3206"/>
      <c r="EYO144" s="3200"/>
      <c r="EYP144" s="3201"/>
      <c r="EYQ144" s="3202"/>
      <c r="EYR144" s="3203"/>
      <c r="EYS144" s="3200"/>
      <c r="EYT144" s="3204"/>
      <c r="EYU144" s="3179"/>
      <c r="EYV144" s="3205"/>
      <c r="EYW144" s="3206"/>
      <c r="EYX144" s="3207"/>
      <c r="EYY144" s="3208"/>
      <c r="EYZ144" s="3209"/>
      <c r="EZA144" s="3208"/>
      <c r="EZB144" s="3209"/>
      <c r="EZC144" s="3200"/>
      <c r="EZD144" s="3201"/>
      <c r="EZE144" s="3208"/>
      <c r="EZF144" s="3206"/>
      <c r="EZG144" s="3200"/>
      <c r="EZH144" s="3201"/>
      <c r="EZI144" s="3202"/>
      <c r="EZJ144" s="3203"/>
      <c r="EZK144" s="3200"/>
      <c r="EZL144" s="3204"/>
      <c r="EZM144" s="3179"/>
      <c r="EZN144" s="3205"/>
      <c r="EZO144" s="3206"/>
      <c r="EZP144" s="3207"/>
      <c r="EZQ144" s="3208"/>
      <c r="EZR144" s="3209"/>
      <c r="EZS144" s="3208"/>
      <c r="EZT144" s="3209"/>
      <c r="EZU144" s="3200"/>
      <c r="EZV144" s="3201"/>
      <c r="EZW144" s="3208"/>
      <c r="EZX144" s="3206"/>
      <c r="EZY144" s="3200"/>
      <c r="EZZ144" s="3201"/>
      <c r="FAA144" s="3202"/>
      <c r="FAB144" s="3203"/>
      <c r="FAC144" s="3200"/>
      <c r="FAD144" s="3204"/>
      <c r="FAE144" s="3179"/>
      <c r="FAF144" s="3205"/>
      <c r="FAG144" s="3206"/>
      <c r="FAH144" s="3207"/>
      <c r="FAI144" s="3208"/>
      <c r="FAJ144" s="3209"/>
      <c r="FAK144" s="3208"/>
      <c r="FAL144" s="3209"/>
      <c r="FAM144" s="3200"/>
      <c r="FAN144" s="3201"/>
      <c r="FAO144" s="3208"/>
      <c r="FAP144" s="3206"/>
      <c r="FAQ144" s="3200"/>
      <c r="FAR144" s="3201"/>
      <c r="FAS144" s="3202"/>
      <c r="FAT144" s="3203"/>
      <c r="FAU144" s="3200"/>
      <c r="FAV144" s="3204"/>
      <c r="FAW144" s="3179"/>
      <c r="FAX144" s="3205"/>
      <c r="FAY144" s="3206"/>
      <c r="FAZ144" s="3207"/>
      <c r="FBA144" s="3208"/>
      <c r="FBB144" s="3209"/>
      <c r="FBC144" s="3208"/>
      <c r="FBD144" s="3209"/>
      <c r="FBE144" s="3200"/>
      <c r="FBF144" s="3201"/>
      <c r="FBG144" s="3208"/>
      <c r="FBH144" s="3206"/>
      <c r="FBI144" s="3200"/>
      <c r="FBJ144" s="3201"/>
      <c r="FBK144" s="3202"/>
      <c r="FBL144" s="3203"/>
      <c r="FBM144" s="3200"/>
      <c r="FBN144" s="3204"/>
      <c r="FBO144" s="3179"/>
      <c r="FBP144" s="3205"/>
      <c r="FBQ144" s="3206"/>
      <c r="FBR144" s="3207"/>
      <c r="FBS144" s="3208"/>
      <c r="FBT144" s="3209"/>
      <c r="FBU144" s="3208"/>
      <c r="FBV144" s="3209"/>
      <c r="FBW144" s="3200"/>
      <c r="FBX144" s="3201"/>
      <c r="FBY144" s="3208"/>
      <c r="FBZ144" s="3206"/>
      <c r="FCA144" s="3200"/>
      <c r="FCB144" s="3201"/>
      <c r="FCC144" s="3202"/>
      <c r="FCD144" s="3203"/>
      <c r="FCE144" s="3200"/>
      <c r="FCF144" s="3204"/>
      <c r="FCG144" s="3179"/>
      <c r="FCH144" s="3205"/>
      <c r="FCI144" s="3206"/>
      <c r="FCJ144" s="3207"/>
      <c r="FCK144" s="3208"/>
      <c r="FCL144" s="3209"/>
      <c r="FCM144" s="3208"/>
      <c r="FCN144" s="3209"/>
      <c r="FCO144" s="3200"/>
      <c r="FCP144" s="3201"/>
      <c r="FCQ144" s="3208"/>
      <c r="FCR144" s="3206"/>
      <c r="FCS144" s="3200"/>
      <c r="FCT144" s="3201"/>
      <c r="FCU144" s="3202"/>
      <c r="FCV144" s="3203"/>
      <c r="FCW144" s="3200"/>
      <c r="FCX144" s="3204"/>
      <c r="FCY144" s="3179"/>
      <c r="FCZ144" s="3205"/>
      <c r="FDA144" s="3206"/>
      <c r="FDB144" s="3207"/>
      <c r="FDC144" s="3208"/>
      <c r="FDD144" s="3209"/>
      <c r="FDE144" s="3208"/>
      <c r="FDF144" s="3209"/>
      <c r="FDG144" s="3200"/>
      <c r="FDH144" s="3201"/>
      <c r="FDI144" s="3208"/>
      <c r="FDJ144" s="3206"/>
      <c r="FDK144" s="3200"/>
      <c r="FDL144" s="3201"/>
      <c r="FDM144" s="3202"/>
      <c r="FDN144" s="3203"/>
      <c r="FDO144" s="3200"/>
      <c r="FDP144" s="3204"/>
      <c r="FDQ144" s="3179"/>
      <c r="FDR144" s="3205"/>
      <c r="FDS144" s="3206"/>
      <c r="FDT144" s="3207"/>
      <c r="FDU144" s="3208"/>
      <c r="FDV144" s="3209"/>
      <c r="FDW144" s="3208"/>
      <c r="FDX144" s="3209"/>
      <c r="FDY144" s="3200"/>
      <c r="FDZ144" s="3201"/>
      <c r="FEA144" s="3208"/>
      <c r="FEB144" s="3206"/>
      <c r="FEC144" s="3200"/>
      <c r="FED144" s="3201"/>
      <c r="FEE144" s="3202"/>
      <c r="FEF144" s="3203"/>
      <c r="FEG144" s="3200"/>
      <c r="FEH144" s="3204"/>
      <c r="FEI144" s="3179"/>
      <c r="FEJ144" s="3205"/>
      <c r="FEK144" s="3206"/>
      <c r="FEL144" s="3207"/>
      <c r="FEM144" s="3208"/>
      <c r="FEN144" s="3209"/>
      <c r="FEO144" s="3208"/>
      <c r="FEP144" s="3209"/>
      <c r="FEQ144" s="3200"/>
      <c r="FER144" s="3201"/>
      <c r="FES144" s="3208"/>
      <c r="FET144" s="3206"/>
      <c r="FEU144" s="3200"/>
      <c r="FEV144" s="3201"/>
      <c r="FEW144" s="3202"/>
      <c r="FEX144" s="3203"/>
      <c r="FEY144" s="3200"/>
      <c r="FEZ144" s="3204"/>
      <c r="FFA144" s="3179"/>
      <c r="FFB144" s="3205"/>
      <c r="FFC144" s="3206"/>
      <c r="FFD144" s="3207"/>
      <c r="FFE144" s="3208"/>
      <c r="FFF144" s="3209"/>
      <c r="FFG144" s="3208"/>
      <c r="FFH144" s="3209"/>
      <c r="FFI144" s="3200"/>
      <c r="FFJ144" s="3201"/>
      <c r="FFK144" s="3208"/>
      <c r="FFL144" s="3206"/>
      <c r="FFM144" s="3200"/>
      <c r="FFN144" s="3201"/>
      <c r="FFO144" s="3202"/>
      <c r="FFP144" s="3203"/>
      <c r="FFQ144" s="3200"/>
      <c r="FFR144" s="3204"/>
      <c r="FFS144" s="3179"/>
      <c r="FFT144" s="3205"/>
      <c r="FFU144" s="3206"/>
      <c r="FFV144" s="3207"/>
      <c r="FFW144" s="3208"/>
      <c r="FFX144" s="3209"/>
      <c r="FFY144" s="3208"/>
      <c r="FFZ144" s="3209"/>
      <c r="FGA144" s="3200"/>
      <c r="FGB144" s="3201"/>
      <c r="FGC144" s="3208"/>
      <c r="FGD144" s="3206"/>
      <c r="FGE144" s="3200"/>
      <c r="FGF144" s="3201"/>
      <c r="FGG144" s="3202"/>
      <c r="FGH144" s="3203"/>
      <c r="FGI144" s="3200"/>
      <c r="FGJ144" s="3204"/>
      <c r="FGK144" s="3179"/>
      <c r="FGL144" s="3205"/>
      <c r="FGM144" s="3206"/>
      <c r="FGN144" s="3207"/>
      <c r="FGO144" s="3208"/>
      <c r="FGP144" s="3209"/>
      <c r="FGQ144" s="3208"/>
      <c r="FGR144" s="3209"/>
      <c r="FGS144" s="3200"/>
      <c r="FGT144" s="3201"/>
      <c r="FGU144" s="3208"/>
      <c r="FGV144" s="3206"/>
      <c r="FGW144" s="3200"/>
      <c r="FGX144" s="3201"/>
      <c r="FGY144" s="3202"/>
      <c r="FGZ144" s="3203"/>
      <c r="FHA144" s="3200"/>
      <c r="FHB144" s="3204"/>
      <c r="FHC144" s="3179"/>
      <c r="FHD144" s="3205"/>
      <c r="FHE144" s="3206"/>
      <c r="FHF144" s="3207"/>
      <c r="FHG144" s="3208"/>
      <c r="FHH144" s="3209"/>
      <c r="FHI144" s="3208"/>
      <c r="FHJ144" s="3209"/>
      <c r="FHK144" s="3200"/>
      <c r="FHL144" s="3201"/>
      <c r="FHM144" s="3208"/>
      <c r="FHN144" s="3206"/>
      <c r="FHO144" s="3200"/>
      <c r="FHP144" s="3201"/>
      <c r="FHQ144" s="3202"/>
      <c r="FHR144" s="3203"/>
      <c r="FHS144" s="3200"/>
      <c r="FHT144" s="3204"/>
      <c r="FHU144" s="3179"/>
      <c r="FHV144" s="3205"/>
      <c r="FHW144" s="3206"/>
      <c r="FHX144" s="3207"/>
      <c r="FHY144" s="3208"/>
      <c r="FHZ144" s="3209"/>
      <c r="FIA144" s="3208"/>
      <c r="FIB144" s="3209"/>
      <c r="FIC144" s="3200"/>
      <c r="FID144" s="3201"/>
      <c r="FIE144" s="3208"/>
      <c r="FIF144" s="3206"/>
      <c r="FIG144" s="3200"/>
      <c r="FIH144" s="3201"/>
      <c r="FII144" s="3202"/>
      <c r="FIJ144" s="3203"/>
      <c r="FIK144" s="3200"/>
      <c r="FIL144" s="3204"/>
      <c r="FIM144" s="3179"/>
      <c r="FIN144" s="3205"/>
      <c r="FIO144" s="3206"/>
      <c r="FIP144" s="3207"/>
      <c r="FIQ144" s="3208"/>
      <c r="FIR144" s="3209"/>
      <c r="FIS144" s="3208"/>
      <c r="FIT144" s="3209"/>
      <c r="FIU144" s="3200"/>
      <c r="FIV144" s="3201"/>
      <c r="FIW144" s="3208"/>
      <c r="FIX144" s="3206"/>
      <c r="FIY144" s="3200"/>
      <c r="FIZ144" s="3201"/>
      <c r="FJA144" s="3202"/>
      <c r="FJB144" s="3203"/>
      <c r="FJC144" s="3200"/>
      <c r="FJD144" s="3204"/>
      <c r="FJE144" s="3179"/>
      <c r="FJF144" s="3205"/>
      <c r="FJG144" s="3206"/>
      <c r="FJH144" s="3207"/>
      <c r="FJI144" s="3208"/>
      <c r="FJJ144" s="3209"/>
      <c r="FJK144" s="3208"/>
      <c r="FJL144" s="3209"/>
      <c r="FJM144" s="3200"/>
      <c r="FJN144" s="3201"/>
      <c r="FJO144" s="3208"/>
      <c r="FJP144" s="3206"/>
      <c r="FJQ144" s="3200"/>
      <c r="FJR144" s="3201"/>
      <c r="FJS144" s="3202"/>
      <c r="FJT144" s="3203"/>
      <c r="FJU144" s="3200"/>
      <c r="FJV144" s="3204"/>
      <c r="FJW144" s="3179"/>
      <c r="FJX144" s="3205"/>
      <c r="FJY144" s="3206"/>
      <c r="FJZ144" s="3207"/>
      <c r="FKA144" s="3208"/>
      <c r="FKB144" s="3209"/>
      <c r="FKC144" s="3208"/>
      <c r="FKD144" s="3209"/>
      <c r="FKE144" s="3200"/>
      <c r="FKF144" s="3201"/>
      <c r="FKG144" s="3208"/>
      <c r="FKH144" s="3206"/>
      <c r="FKI144" s="3200"/>
      <c r="FKJ144" s="3201"/>
      <c r="FKK144" s="3202"/>
      <c r="FKL144" s="3203"/>
      <c r="FKM144" s="3200"/>
      <c r="FKN144" s="3204"/>
      <c r="FKO144" s="3179"/>
      <c r="FKP144" s="3205"/>
      <c r="FKQ144" s="3206"/>
      <c r="FKR144" s="3207"/>
      <c r="FKS144" s="3208"/>
      <c r="FKT144" s="3209"/>
      <c r="FKU144" s="3208"/>
      <c r="FKV144" s="3209"/>
      <c r="FKW144" s="3200"/>
      <c r="FKX144" s="3201"/>
      <c r="FKY144" s="3208"/>
      <c r="FKZ144" s="3206"/>
      <c r="FLA144" s="3200"/>
      <c r="FLB144" s="3201"/>
      <c r="FLC144" s="3202"/>
      <c r="FLD144" s="3203"/>
      <c r="FLE144" s="3200"/>
      <c r="FLF144" s="3204"/>
      <c r="FLG144" s="3179"/>
      <c r="FLH144" s="3205"/>
      <c r="FLI144" s="3206"/>
      <c r="FLJ144" s="3207"/>
      <c r="FLK144" s="3208"/>
      <c r="FLL144" s="3209"/>
      <c r="FLM144" s="3208"/>
      <c r="FLN144" s="3209"/>
      <c r="FLO144" s="3200"/>
      <c r="FLP144" s="3201"/>
      <c r="FLQ144" s="3208"/>
      <c r="FLR144" s="3206"/>
      <c r="FLS144" s="3200"/>
      <c r="FLT144" s="3201"/>
      <c r="FLU144" s="3202"/>
      <c r="FLV144" s="3203"/>
      <c r="FLW144" s="3200"/>
      <c r="FLX144" s="3204"/>
      <c r="FLY144" s="3179"/>
      <c r="FLZ144" s="3205"/>
      <c r="FMA144" s="3206"/>
      <c r="FMB144" s="3207"/>
      <c r="FMC144" s="3208"/>
      <c r="FMD144" s="3209"/>
      <c r="FME144" s="3208"/>
      <c r="FMF144" s="3209"/>
      <c r="FMG144" s="3200"/>
      <c r="FMH144" s="3201"/>
      <c r="FMI144" s="3208"/>
      <c r="FMJ144" s="3206"/>
      <c r="FMK144" s="3200"/>
      <c r="FML144" s="3201"/>
      <c r="FMM144" s="3202"/>
      <c r="FMN144" s="3203"/>
      <c r="FMO144" s="3200"/>
      <c r="FMP144" s="3204"/>
      <c r="FMQ144" s="3179"/>
      <c r="FMR144" s="3205"/>
      <c r="FMS144" s="3206"/>
      <c r="FMT144" s="3207"/>
      <c r="FMU144" s="3208"/>
      <c r="FMV144" s="3209"/>
      <c r="FMW144" s="3208"/>
      <c r="FMX144" s="3209"/>
      <c r="FMY144" s="3200"/>
      <c r="FMZ144" s="3201"/>
      <c r="FNA144" s="3208"/>
      <c r="FNB144" s="3206"/>
      <c r="FNC144" s="3200"/>
      <c r="FND144" s="3201"/>
      <c r="FNE144" s="3202"/>
      <c r="FNF144" s="3203"/>
      <c r="FNG144" s="3200"/>
      <c r="FNH144" s="3204"/>
      <c r="FNI144" s="3179"/>
      <c r="FNJ144" s="3205"/>
      <c r="FNK144" s="3206"/>
      <c r="FNL144" s="3207"/>
      <c r="FNM144" s="3208"/>
      <c r="FNN144" s="3209"/>
      <c r="FNO144" s="3208"/>
      <c r="FNP144" s="3209"/>
      <c r="FNQ144" s="3200"/>
      <c r="FNR144" s="3201"/>
      <c r="FNS144" s="3208"/>
      <c r="FNT144" s="3206"/>
      <c r="FNU144" s="3200"/>
      <c r="FNV144" s="3201"/>
      <c r="FNW144" s="3202"/>
      <c r="FNX144" s="3203"/>
      <c r="FNY144" s="3200"/>
      <c r="FNZ144" s="3204"/>
      <c r="FOA144" s="3179"/>
      <c r="FOB144" s="3205"/>
      <c r="FOC144" s="3206"/>
      <c r="FOD144" s="3207"/>
      <c r="FOE144" s="3208"/>
      <c r="FOF144" s="3209"/>
      <c r="FOG144" s="3208"/>
      <c r="FOH144" s="3209"/>
      <c r="FOI144" s="3200"/>
      <c r="FOJ144" s="3201"/>
      <c r="FOK144" s="3208"/>
      <c r="FOL144" s="3206"/>
      <c r="FOM144" s="3200"/>
      <c r="FON144" s="3201"/>
      <c r="FOO144" s="3202"/>
      <c r="FOP144" s="3203"/>
      <c r="FOQ144" s="3200"/>
      <c r="FOR144" s="3204"/>
      <c r="FOS144" s="3179"/>
      <c r="FOT144" s="3205"/>
      <c r="FOU144" s="3206"/>
      <c r="FOV144" s="3207"/>
      <c r="FOW144" s="3208"/>
      <c r="FOX144" s="3209"/>
      <c r="FOY144" s="3208"/>
      <c r="FOZ144" s="3209"/>
      <c r="FPA144" s="3200"/>
      <c r="FPB144" s="3201"/>
      <c r="FPC144" s="3208"/>
      <c r="FPD144" s="3206"/>
      <c r="FPE144" s="3200"/>
      <c r="FPF144" s="3201"/>
      <c r="FPG144" s="3202"/>
      <c r="FPH144" s="3203"/>
      <c r="FPI144" s="3200"/>
      <c r="FPJ144" s="3204"/>
      <c r="FPK144" s="3179"/>
      <c r="FPL144" s="3205"/>
      <c r="FPM144" s="3206"/>
      <c r="FPN144" s="3207"/>
      <c r="FPO144" s="3208"/>
      <c r="FPP144" s="3209"/>
      <c r="FPQ144" s="3208"/>
      <c r="FPR144" s="3209"/>
      <c r="FPS144" s="3200"/>
      <c r="FPT144" s="3201"/>
      <c r="FPU144" s="3208"/>
      <c r="FPV144" s="3206"/>
      <c r="FPW144" s="3200"/>
      <c r="FPX144" s="3201"/>
      <c r="FPY144" s="3202"/>
      <c r="FPZ144" s="3203"/>
      <c r="FQA144" s="3200"/>
      <c r="FQB144" s="3204"/>
      <c r="FQC144" s="3179"/>
      <c r="FQD144" s="3205"/>
      <c r="FQE144" s="3206"/>
      <c r="FQF144" s="3207"/>
      <c r="FQG144" s="3208"/>
      <c r="FQH144" s="3209"/>
      <c r="FQI144" s="3208"/>
      <c r="FQJ144" s="3209"/>
      <c r="FQK144" s="3200"/>
      <c r="FQL144" s="3201"/>
      <c r="FQM144" s="3208"/>
      <c r="FQN144" s="3206"/>
      <c r="FQO144" s="3200"/>
      <c r="FQP144" s="3201"/>
      <c r="FQQ144" s="3202"/>
      <c r="FQR144" s="3203"/>
      <c r="FQS144" s="3200"/>
      <c r="FQT144" s="3204"/>
      <c r="FQU144" s="3179"/>
      <c r="FQV144" s="3205"/>
      <c r="FQW144" s="3206"/>
      <c r="FQX144" s="3207"/>
      <c r="FQY144" s="3208"/>
      <c r="FQZ144" s="3209"/>
      <c r="FRA144" s="3208"/>
      <c r="FRB144" s="3209"/>
      <c r="FRC144" s="3200"/>
      <c r="FRD144" s="3201"/>
      <c r="FRE144" s="3208"/>
      <c r="FRF144" s="3206"/>
      <c r="FRG144" s="3200"/>
      <c r="FRH144" s="3201"/>
      <c r="FRI144" s="3202"/>
      <c r="FRJ144" s="3203"/>
      <c r="FRK144" s="3200"/>
      <c r="FRL144" s="3204"/>
      <c r="FRM144" s="3179"/>
      <c r="FRN144" s="3205"/>
      <c r="FRO144" s="3206"/>
      <c r="FRP144" s="3207"/>
      <c r="FRQ144" s="3208"/>
      <c r="FRR144" s="3209"/>
      <c r="FRS144" s="3208"/>
      <c r="FRT144" s="3209"/>
      <c r="FRU144" s="3200"/>
      <c r="FRV144" s="3201"/>
      <c r="FRW144" s="3208"/>
      <c r="FRX144" s="3206"/>
      <c r="FRY144" s="3200"/>
      <c r="FRZ144" s="3201"/>
      <c r="FSA144" s="3202"/>
      <c r="FSB144" s="3203"/>
      <c r="FSC144" s="3200"/>
      <c r="FSD144" s="3204"/>
      <c r="FSE144" s="3179"/>
      <c r="FSF144" s="3205"/>
      <c r="FSG144" s="3206"/>
      <c r="FSH144" s="3207"/>
      <c r="FSI144" s="3208"/>
      <c r="FSJ144" s="3209"/>
      <c r="FSK144" s="3208"/>
      <c r="FSL144" s="3209"/>
      <c r="FSM144" s="3200"/>
      <c r="FSN144" s="3201"/>
      <c r="FSO144" s="3208"/>
      <c r="FSP144" s="3206"/>
      <c r="FSQ144" s="3200"/>
      <c r="FSR144" s="3201"/>
      <c r="FSS144" s="3202"/>
      <c r="FST144" s="3203"/>
      <c r="FSU144" s="3200"/>
      <c r="FSV144" s="3204"/>
      <c r="FSW144" s="3179"/>
      <c r="FSX144" s="3205"/>
      <c r="FSY144" s="3206"/>
      <c r="FSZ144" s="3207"/>
      <c r="FTA144" s="3208"/>
      <c r="FTB144" s="3209"/>
      <c r="FTC144" s="3208"/>
      <c r="FTD144" s="3209"/>
      <c r="FTE144" s="3200"/>
      <c r="FTF144" s="3201"/>
      <c r="FTG144" s="3208"/>
      <c r="FTH144" s="3206"/>
      <c r="FTI144" s="3200"/>
      <c r="FTJ144" s="3201"/>
      <c r="FTK144" s="3202"/>
      <c r="FTL144" s="3203"/>
      <c r="FTM144" s="3200"/>
      <c r="FTN144" s="3204"/>
      <c r="FTO144" s="3179"/>
      <c r="FTP144" s="3205"/>
      <c r="FTQ144" s="3206"/>
      <c r="FTR144" s="3207"/>
      <c r="FTS144" s="3208"/>
      <c r="FTT144" s="3209"/>
      <c r="FTU144" s="3208"/>
      <c r="FTV144" s="3209"/>
      <c r="FTW144" s="3200"/>
      <c r="FTX144" s="3201"/>
      <c r="FTY144" s="3208"/>
      <c r="FTZ144" s="3206"/>
      <c r="FUA144" s="3200"/>
      <c r="FUB144" s="3201"/>
      <c r="FUC144" s="3202"/>
      <c r="FUD144" s="3203"/>
      <c r="FUE144" s="3200"/>
      <c r="FUF144" s="3204"/>
      <c r="FUG144" s="3179"/>
      <c r="FUH144" s="3205"/>
      <c r="FUI144" s="3206"/>
      <c r="FUJ144" s="3207"/>
      <c r="FUK144" s="3208"/>
      <c r="FUL144" s="3209"/>
      <c r="FUM144" s="3208"/>
      <c r="FUN144" s="3209"/>
      <c r="FUO144" s="3200"/>
      <c r="FUP144" s="3201"/>
      <c r="FUQ144" s="3208"/>
      <c r="FUR144" s="3206"/>
      <c r="FUS144" s="3200"/>
      <c r="FUT144" s="3201"/>
      <c r="FUU144" s="3202"/>
      <c r="FUV144" s="3203"/>
      <c r="FUW144" s="3200"/>
      <c r="FUX144" s="3204"/>
      <c r="FUY144" s="3179"/>
      <c r="FUZ144" s="3205"/>
      <c r="FVA144" s="3206"/>
      <c r="FVB144" s="3207"/>
      <c r="FVC144" s="3208"/>
      <c r="FVD144" s="3209"/>
      <c r="FVE144" s="3208"/>
      <c r="FVF144" s="3209"/>
      <c r="FVG144" s="3200"/>
      <c r="FVH144" s="3201"/>
      <c r="FVI144" s="3208"/>
      <c r="FVJ144" s="3206"/>
      <c r="FVK144" s="3200"/>
      <c r="FVL144" s="3201"/>
      <c r="FVM144" s="3202"/>
      <c r="FVN144" s="3203"/>
      <c r="FVO144" s="3200"/>
      <c r="FVP144" s="3204"/>
      <c r="FVQ144" s="3179"/>
      <c r="FVR144" s="3205"/>
      <c r="FVS144" s="3206"/>
      <c r="FVT144" s="3207"/>
      <c r="FVU144" s="3208"/>
      <c r="FVV144" s="3209"/>
      <c r="FVW144" s="3208"/>
      <c r="FVX144" s="3209"/>
      <c r="FVY144" s="3200"/>
      <c r="FVZ144" s="3201"/>
      <c r="FWA144" s="3208"/>
      <c r="FWB144" s="3206"/>
      <c r="FWC144" s="3200"/>
      <c r="FWD144" s="3201"/>
      <c r="FWE144" s="3202"/>
      <c r="FWF144" s="3203"/>
      <c r="FWG144" s="3200"/>
      <c r="FWH144" s="3204"/>
      <c r="FWI144" s="3179"/>
      <c r="FWJ144" s="3205"/>
      <c r="FWK144" s="3206"/>
      <c r="FWL144" s="3207"/>
      <c r="FWM144" s="3208"/>
      <c r="FWN144" s="3209"/>
      <c r="FWO144" s="3208"/>
      <c r="FWP144" s="3209"/>
      <c r="FWQ144" s="3200"/>
      <c r="FWR144" s="3201"/>
      <c r="FWS144" s="3208"/>
      <c r="FWT144" s="3206"/>
      <c r="FWU144" s="3200"/>
      <c r="FWV144" s="3201"/>
      <c r="FWW144" s="3202"/>
      <c r="FWX144" s="3203"/>
      <c r="FWY144" s="3200"/>
      <c r="FWZ144" s="3204"/>
      <c r="FXA144" s="3179"/>
      <c r="FXB144" s="3205"/>
      <c r="FXC144" s="3206"/>
      <c r="FXD144" s="3207"/>
      <c r="FXE144" s="3208"/>
      <c r="FXF144" s="3209"/>
      <c r="FXG144" s="3208"/>
      <c r="FXH144" s="3209"/>
      <c r="FXI144" s="3200"/>
      <c r="FXJ144" s="3201"/>
      <c r="FXK144" s="3208"/>
      <c r="FXL144" s="3206"/>
      <c r="FXM144" s="3200"/>
      <c r="FXN144" s="3201"/>
      <c r="FXO144" s="3202"/>
      <c r="FXP144" s="3203"/>
      <c r="FXQ144" s="3200"/>
      <c r="FXR144" s="3204"/>
      <c r="FXS144" s="3179"/>
      <c r="FXT144" s="3205"/>
      <c r="FXU144" s="3206"/>
      <c r="FXV144" s="3207"/>
      <c r="FXW144" s="3208"/>
      <c r="FXX144" s="3209"/>
      <c r="FXY144" s="3208"/>
      <c r="FXZ144" s="3209"/>
      <c r="FYA144" s="3200"/>
      <c r="FYB144" s="3201"/>
      <c r="FYC144" s="3208"/>
      <c r="FYD144" s="3206"/>
      <c r="FYE144" s="3200"/>
      <c r="FYF144" s="3201"/>
      <c r="FYG144" s="3202"/>
      <c r="FYH144" s="3203"/>
      <c r="FYI144" s="3200"/>
      <c r="FYJ144" s="3204"/>
      <c r="FYK144" s="3179"/>
      <c r="FYL144" s="3205"/>
      <c r="FYM144" s="3206"/>
      <c r="FYN144" s="3207"/>
      <c r="FYO144" s="3208"/>
      <c r="FYP144" s="3209"/>
      <c r="FYQ144" s="3208"/>
      <c r="FYR144" s="3209"/>
      <c r="FYS144" s="3200"/>
      <c r="FYT144" s="3201"/>
      <c r="FYU144" s="3208"/>
      <c r="FYV144" s="3206"/>
      <c r="FYW144" s="3200"/>
      <c r="FYX144" s="3201"/>
      <c r="FYY144" s="3202"/>
      <c r="FYZ144" s="3203"/>
      <c r="FZA144" s="3200"/>
      <c r="FZB144" s="3204"/>
      <c r="FZC144" s="3179"/>
      <c r="FZD144" s="3205"/>
      <c r="FZE144" s="3206"/>
      <c r="FZF144" s="3207"/>
      <c r="FZG144" s="3208"/>
      <c r="FZH144" s="3209"/>
      <c r="FZI144" s="3208"/>
      <c r="FZJ144" s="3209"/>
      <c r="FZK144" s="3200"/>
      <c r="FZL144" s="3201"/>
      <c r="FZM144" s="3208"/>
      <c r="FZN144" s="3206"/>
      <c r="FZO144" s="3200"/>
      <c r="FZP144" s="3201"/>
      <c r="FZQ144" s="3202"/>
      <c r="FZR144" s="3203"/>
      <c r="FZS144" s="3200"/>
      <c r="FZT144" s="3204"/>
      <c r="FZU144" s="3179"/>
      <c r="FZV144" s="3205"/>
      <c r="FZW144" s="3206"/>
      <c r="FZX144" s="3207"/>
      <c r="FZY144" s="3208"/>
      <c r="FZZ144" s="3209"/>
      <c r="GAA144" s="3208"/>
      <c r="GAB144" s="3209"/>
      <c r="GAC144" s="3200"/>
      <c r="GAD144" s="3201"/>
      <c r="GAE144" s="3208"/>
      <c r="GAF144" s="3206"/>
      <c r="GAG144" s="3200"/>
      <c r="GAH144" s="3201"/>
      <c r="GAI144" s="3202"/>
      <c r="GAJ144" s="3203"/>
      <c r="GAK144" s="3200"/>
      <c r="GAL144" s="3204"/>
      <c r="GAM144" s="3179"/>
      <c r="GAN144" s="3205"/>
      <c r="GAO144" s="3206"/>
      <c r="GAP144" s="3207"/>
      <c r="GAQ144" s="3208"/>
      <c r="GAR144" s="3209"/>
      <c r="GAS144" s="3208"/>
      <c r="GAT144" s="3209"/>
      <c r="GAU144" s="3200"/>
      <c r="GAV144" s="3201"/>
      <c r="GAW144" s="3208"/>
      <c r="GAX144" s="3206"/>
      <c r="GAY144" s="3200"/>
      <c r="GAZ144" s="3201"/>
      <c r="GBA144" s="3202"/>
      <c r="GBB144" s="3203"/>
      <c r="GBC144" s="3200"/>
      <c r="GBD144" s="3204"/>
      <c r="GBE144" s="3179"/>
      <c r="GBF144" s="3205"/>
      <c r="GBG144" s="3206"/>
      <c r="GBH144" s="3207"/>
      <c r="GBI144" s="3208"/>
      <c r="GBJ144" s="3209"/>
      <c r="GBK144" s="3208"/>
      <c r="GBL144" s="3209"/>
      <c r="GBM144" s="3200"/>
      <c r="GBN144" s="3201"/>
      <c r="GBO144" s="3208"/>
      <c r="GBP144" s="3206"/>
      <c r="GBQ144" s="3200"/>
      <c r="GBR144" s="3201"/>
      <c r="GBS144" s="3202"/>
      <c r="GBT144" s="3203"/>
      <c r="GBU144" s="3200"/>
      <c r="GBV144" s="3204"/>
      <c r="GBW144" s="3179"/>
      <c r="GBX144" s="3205"/>
      <c r="GBY144" s="3206"/>
      <c r="GBZ144" s="3207"/>
      <c r="GCA144" s="3208"/>
      <c r="GCB144" s="3209"/>
      <c r="GCC144" s="3208"/>
      <c r="GCD144" s="3209"/>
      <c r="GCE144" s="3200"/>
      <c r="GCF144" s="3201"/>
      <c r="GCG144" s="3208"/>
      <c r="GCH144" s="3206"/>
      <c r="GCI144" s="3200"/>
      <c r="GCJ144" s="3201"/>
      <c r="GCK144" s="3202"/>
      <c r="GCL144" s="3203"/>
      <c r="GCM144" s="3200"/>
      <c r="GCN144" s="3204"/>
      <c r="GCO144" s="3179"/>
      <c r="GCP144" s="3205"/>
      <c r="GCQ144" s="3206"/>
      <c r="GCR144" s="3207"/>
      <c r="GCS144" s="3208"/>
      <c r="GCT144" s="3209"/>
      <c r="GCU144" s="3208"/>
      <c r="GCV144" s="3209"/>
      <c r="GCW144" s="3200"/>
      <c r="GCX144" s="3201"/>
      <c r="GCY144" s="3208"/>
      <c r="GCZ144" s="3206"/>
      <c r="GDA144" s="3200"/>
      <c r="GDB144" s="3201"/>
      <c r="GDC144" s="3202"/>
      <c r="GDD144" s="3203"/>
      <c r="GDE144" s="3200"/>
      <c r="GDF144" s="3204"/>
      <c r="GDG144" s="3179"/>
      <c r="GDH144" s="3205"/>
      <c r="GDI144" s="3206"/>
      <c r="GDJ144" s="3207"/>
      <c r="GDK144" s="3208"/>
      <c r="GDL144" s="3209"/>
      <c r="GDM144" s="3208"/>
      <c r="GDN144" s="3209"/>
      <c r="GDO144" s="3200"/>
      <c r="GDP144" s="3201"/>
      <c r="GDQ144" s="3208"/>
      <c r="GDR144" s="3206"/>
      <c r="GDS144" s="3200"/>
      <c r="GDT144" s="3201"/>
      <c r="GDU144" s="3202"/>
      <c r="GDV144" s="3203"/>
      <c r="GDW144" s="3200"/>
      <c r="GDX144" s="3204"/>
      <c r="GDY144" s="3179"/>
      <c r="GDZ144" s="3205"/>
      <c r="GEA144" s="3206"/>
      <c r="GEB144" s="3207"/>
      <c r="GEC144" s="3208"/>
      <c r="GED144" s="3209"/>
      <c r="GEE144" s="3208"/>
      <c r="GEF144" s="3209"/>
      <c r="GEG144" s="3200"/>
      <c r="GEH144" s="3201"/>
      <c r="GEI144" s="3208"/>
      <c r="GEJ144" s="3206"/>
      <c r="GEK144" s="3200"/>
      <c r="GEL144" s="3201"/>
      <c r="GEM144" s="3202"/>
      <c r="GEN144" s="3203"/>
      <c r="GEO144" s="3200"/>
      <c r="GEP144" s="3204"/>
      <c r="GEQ144" s="3179"/>
      <c r="GER144" s="3205"/>
      <c r="GES144" s="3206"/>
      <c r="GET144" s="3207"/>
      <c r="GEU144" s="3208"/>
      <c r="GEV144" s="3209"/>
      <c r="GEW144" s="3208"/>
      <c r="GEX144" s="3209"/>
      <c r="GEY144" s="3200"/>
      <c r="GEZ144" s="3201"/>
      <c r="GFA144" s="3208"/>
      <c r="GFB144" s="3206"/>
      <c r="GFC144" s="3200"/>
      <c r="GFD144" s="3201"/>
      <c r="GFE144" s="3202"/>
      <c r="GFF144" s="3203"/>
      <c r="GFG144" s="3200"/>
      <c r="GFH144" s="3204"/>
      <c r="GFI144" s="3179"/>
      <c r="GFJ144" s="3205"/>
      <c r="GFK144" s="3206"/>
      <c r="GFL144" s="3207"/>
      <c r="GFM144" s="3208"/>
      <c r="GFN144" s="3209"/>
      <c r="GFO144" s="3208"/>
      <c r="GFP144" s="3209"/>
      <c r="GFQ144" s="3200"/>
      <c r="GFR144" s="3201"/>
      <c r="GFS144" s="3208"/>
      <c r="GFT144" s="3206"/>
      <c r="GFU144" s="3200"/>
      <c r="GFV144" s="3201"/>
      <c r="GFW144" s="3202"/>
      <c r="GFX144" s="3203"/>
      <c r="GFY144" s="3200"/>
      <c r="GFZ144" s="3204"/>
      <c r="GGA144" s="3179"/>
      <c r="GGB144" s="3205"/>
      <c r="GGC144" s="3206"/>
      <c r="GGD144" s="3207"/>
      <c r="GGE144" s="3208"/>
      <c r="GGF144" s="3209"/>
      <c r="GGG144" s="3208"/>
      <c r="GGH144" s="3209"/>
      <c r="GGI144" s="3200"/>
      <c r="GGJ144" s="3201"/>
      <c r="GGK144" s="3208"/>
      <c r="GGL144" s="3206"/>
      <c r="GGM144" s="3200"/>
      <c r="GGN144" s="3201"/>
      <c r="GGO144" s="3202"/>
      <c r="GGP144" s="3203"/>
      <c r="GGQ144" s="3200"/>
      <c r="GGR144" s="3204"/>
      <c r="GGS144" s="3179"/>
      <c r="GGT144" s="3205"/>
      <c r="GGU144" s="3206"/>
      <c r="GGV144" s="3207"/>
      <c r="GGW144" s="3208"/>
      <c r="GGX144" s="3209"/>
      <c r="GGY144" s="3208"/>
      <c r="GGZ144" s="3209"/>
      <c r="GHA144" s="3200"/>
      <c r="GHB144" s="3201"/>
      <c r="GHC144" s="3208"/>
      <c r="GHD144" s="3206"/>
      <c r="GHE144" s="3200"/>
      <c r="GHF144" s="3201"/>
      <c r="GHG144" s="3202"/>
      <c r="GHH144" s="3203"/>
      <c r="GHI144" s="3200"/>
      <c r="GHJ144" s="3204"/>
      <c r="GHK144" s="3179"/>
      <c r="GHL144" s="3205"/>
      <c r="GHM144" s="3206"/>
      <c r="GHN144" s="3207"/>
      <c r="GHO144" s="3208"/>
      <c r="GHP144" s="3209"/>
      <c r="GHQ144" s="3208"/>
      <c r="GHR144" s="3209"/>
      <c r="GHS144" s="3200"/>
      <c r="GHT144" s="3201"/>
      <c r="GHU144" s="3208"/>
      <c r="GHV144" s="3206"/>
      <c r="GHW144" s="3200"/>
      <c r="GHX144" s="3201"/>
      <c r="GHY144" s="3202"/>
      <c r="GHZ144" s="3203"/>
      <c r="GIA144" s="3200"/>
      <c r="GIB144" s="3204"/>
      <c r="GIC144" s="3179"/>
      <c r="GID144" s="3205"/>
      <c r="GIE144" s="3206"/>
      <c r="GIF144" s="3207"/>
      <c r="GIG144" s="3208"/>
      <c r="GIH144" s="3209"/>
      <c r="GII144" s="3208"/>
      <c r="GIJ144" s="3209"/>
      <c r="GIK144" s="3200"/>
      <c r="GIL144" s="3201"/>
      <c r="GIM144" s="3208"/>
      <c r="GIN144" s="3206"/>
      <c r="GIO144" s="3200"/>
      <c r="GIP144" s="3201"/>
      <c r="GIQ144" s="3202"/>
      <c r="GIR144" s="3203"/>
      <c r="GIS144" s="3200"/>
      <c r="GIT144" s="3204"/>
      <c r="GIU144" s="3179"/>
      <c r="GIV144" s="3205"/>
      <c r="GIW144" s="3206"/>
      <c r="GIX144" s="3207"/>
      <c r="GIY144" s="3208"/>
      <c r="GIZ144" s="3209"/>
      <c r="GJA144" s="3208"/>
      <c r="GJB144" s="3209"/>
      <c r="GJC144" s="3200"/>
      <c r="GJD144" s="3201"/>
      <c r="GJE144" s="3208"/>
      <c r="GJF144" s="3206"/>
      <c r="GJG144" s="3200"/>
      <c r="GJH144" s="3201"/>
      <c r="GJI144" s="3202"/>
      <c r="GJJ144" s="3203"/>
      <c r="GJK144" s="3200"/>
      <c r="GJL144" s="3204"/>
      <c r="GJM144" s="3179"/>
      <c r="GJN144" s="3205"/>
      <c r="GJO144" s="3206"/>
      <c r="GJP144" s="3207"/>
      <c r="GJQ144" s="3208"/>
      <c r="GJR144" s="3209"/>
      <c r="GJS144" s="3208"/>
      <c r="GJT144" s="3209"/>
      <c r="GJU144" s="3200"/>
      <c r="GJV144" s="3201"/>
      <c r="GJW144" s="3208"/>
      <c r="GJX144" s="3206"/>
      <c r="GJY144" s="3200"/>
      <c r="GJZ144" s="3201"/>
      <c r="GKA144" s="3202"/>
      <c r="GKB144" s="3203"/>
      <c r="GKC144" s="3200"/>
      <c r="GKD144" s="3204"/>
      <c r="GKE144" s="3179"/>
      <c r="GKF144" s="3205"/>
      <c r="GKG144" s="3206"/>
      <c r="GKH144" s="3207"/>
      <c r="GKI144" s="3208"/>
      <c r="GKJ144" s="3209"/>
      <c r="GKK144" s="3208"/>
      <c r="GKL144" s="3209"/>
      <c r="GKM144" s="3200"/>
      <c r="GKN144" s="3201"/>
      <c r="GKO144" s="3208"/>
      <c r="GKP144" s="3206"/>
      <c r="GKQ144" s="3200"/>
      <c r="GKR144" s="3201"/>
      <c r="GKS144" s="3202"/>
      <c r="GKT144" s="3203"/>
      <c r="GKU144" s="3200"/>
      <c r="GKV144" s="3204"/>
      <c r="GKW144" s="3179"/>
      <c r="GKX144" s="3205"/>
      <c r="GKY144" s="3206"/>
      <c r="GKZ144" s="3207"/>
      <c r="GLA144" s="3208"/>
      <c r="GLB144" s="3209"/>
      <c r="GLC144" s="3208"/>
      <c r="GLD144" s="3209"/>
      <c r="GLE144" s="3200"/>
      <c r="GLF144" s="3201"/>
      <c r="GLG144" s="3208"/>
      <c r="GLH144" s="3206"/>
      <c r="GLI144" s="3200"/>
      <c r="GLJ144" s="3201"/>
      <c r="GLK144" s="3202"/>
      <c r="GLL144" s="3203"/>
      <c r="GLM144" s="3200"/>
      <c r="GLN144" s="3204"/>
      <c r="GLO144" s="3179"/>
      <c r="GLP144" s="3205"/>
      <c r="GLQ144" s="3206"/>
      <c r="GLR144" s="3207"/>
      <c r="GLS144" s="3208"/>
      <c r="GLT144" s="3209"/>
      <c r="GLU144" s="3208"/>
      <c r="GLV144" s="3209"/>
      <c r="GLW144" s="3200"/>
      <c r="GLX144" s="3201"/>
      <c r="GLY144" s="3208"/>
      <c r="GLZ144" s="3206"/>
      <c r="GMA144" s="3200"/>
      <c r="GMB144" s="3201"/>
      <c r="GMC144" s="3202"/>
      <c r="GMD144" s="3203"/>
      <c r="GME144" s="3200"/>
      <c r="GMF144" s="3204"/>
      <c r="GMG144" s="3179"/>
      <c r="GMH144" s="3205"/>
      <c r="GMI144" s="3206"/>
      <c r="GMJ144" s="3207"/>
      <c r="GMK144" s="3208"/>
      <c r="GML144" s="3209"/>
      <c r="GMM144" s="3208"/>
      <c r="GMN144" s="3209"/>
      <c r="GMO144" s="3200"/>
      <c r="GMP144" s="3201"/>
      <c r="GMQ144" s="3208"/>
      <c r="GMR144" s="3206"/>
      <c r="GMS144" s="3200"/>
      <c r="GMT144" s="3201"/>
      <c r="GMU144" s="3202"/>
      <c r="GMV144" s="3203"/>
      <c r="GMW144" s="3200"/>
      <c r="GMX144" s="3204"/>
      <c r="GMY144" s="3179"/>
      <c r="GMZ144" s="3205"/>
      <c r="GNA144" s="3206"/>
      <c r="GNB144" s="3207"/>
      <c r="GNC144" s="3208"/>
      <c r="GND144" s="3209"/>
      <c r="GNE144" s="3208"/>
      <c r="GNF144" s="3209"/>
      <c r="GNG144" s="3200"/>
      <c r="GNH144" s="3201"/>
      <c r="GNI144" s="3208"/>
      <c r="GNJ144" s="3206"/>
      <c r="GNK144" s="3200"/>
      <c r="GNL144" s="3201"/>
      <c r="GNM144" s="3202"/>
      <c r="GNN144" s="3203"/>
      <c r="GNO144" s="3200"/>
      <c r="GNP144" s="3204"/>
      <c r="GNQ144" s="3179"/>
      <c r="GNR144" s="3205"/>
      <c r="GNS144" s="3206"/>
      <c r="GNT144" s="3207"/>
      <c r="GNU144" s="3208"/>
      <c r="GNV144" s="3209"/>
      <c r="GNW144" s="3208"/>
      <c r="GNX144" s="3209"/>
      <c r="GNY144" s="3200"/>
      <c r="GNZ144" s="3201"/>
      <c r="GOA144" s="3208"/>
      <c r="GOB144" s="3206"/>
      <c r="GOC144" s="3200"/>
      <c r="GOD144" s="3201"/>
      <c r="GOE144" s="3202"/>
      <c r="GOF144" s="3203"/>
      <c r="GOG144" s="3200"/>
      <c r="GOH144" s="3204"/>
      <c r="GOI144" s="3179"/>
      <c r="GOJ144" s="3205"/>
      <c r="GOK144" s="3206"/>
      <c r="GOL144" s="3207"/>
      <c r="GOM144" s="3208"/>
      <c r="GON144" s="3209"/>
      <c r="GOO144" s="3208"/>
      <c r="GOP144" s="3209"/>
      <c r="GOQ144" s="3200"/>
      <c r="GOR144" s="3201"/>
      <c r="GOS144" s="3208"/>
      <c r="GOT144" s="3206"/>
      <c r="GOU144" s="3200"/>
      <c r="GOV144" s="3201"/>
      <c r="GOW144" s="3202"/>
      <c r="GOX144" s="3203"/>
      <c r="GOY144" s="3200"/>
      <c r="GOZ144" s="3204"/>
      <c r="GPA144" s="3179"/>
      <c r="GPB144" s="3205"/>
      <c r="GPC144" s="3206"/>
      <c r="GPD144" s="3207"/>
      <c r="GPE144" s="3208"/>
      <c r="GPF144" s="3209"/>
      <c r="GPG144" s="3208"/>
      <c r="GPH144" s="3209"/>
      <c r="GPI144" s="3200"/>
      <c r="GPJ144" s="3201"/>
      <c r="GPK144" s="3208"/>
      <c r="GPL144" s="3206"/>
      <c r="GPM144" s="3200"/>
      <c r="GPN144" s="3201"/>
      <c r="GPO144" s="3202"/>
      <c r="GPP144" s="3203"/>
      <c r="GPQ144" s="3200"/>
      <c r="GPR144" s="3204"/>
      <c r="GPS144" s="3179"/>
      <c r="GPT144" s="3205"/>
      <c r="GPU144" s="3206"/>
      <c r="GPV144" s="3207"/>
      <c r="GPW144" s="3208"/>
      <c r="GPX144" s="3209"/>
      <c r="GPY144" s="3208"/>
      <c r="GPZ144" s="3209"/>
      <c r="GQA144" s="3200"/>
      <c r="GQB144" s="3201"/>
      <c r="GQC144" s="3208"/>
      <c r="GQD144" s="3206"/>
      <c r="GQE144" s="3200"/>
      <c r="GQF144" s="3201"/>
      <c r="GQG144" s="3202"/>
      <c r="GQH144" s="3203"/>
      <c r="GQI144" s="3200"/>
      <c r="GQJ144" s="3204"/>
      <c r="GQK144" s="3179"/>
      <c r="GQL144" s="3205"/>
      <c r="GQM144" s="3206"/>
      <c r="GQN144" s="3207"/>
      <c r="GQO144" s="3208"/>
      <c r="GQP144" s="3209"/>
      <c r="GQQ144" s="3208"/>
      <c r="GQR144" s="3209"/>
      <c r="GQS144" s="3200"/>
      <c r="GQT144" s="3201"/>
      <c r="GQU144" s="3208"/>
      <c r="GQV144" s="3206"/>
      <c r="GQW144" s="3200"/>
      <c r="GQX144" s="3201"/>
      <c r="GQY144" s="3202"/>
      <c r="GQZ144" s="3203"/>
      <c r="GRA144" s="3200"/>
      <c r="GRB144" s="3204"/>
      <c r="GRC144" s="3179"/>
      <c r="GRD144" s="3205"/>
      <c r="GRE144" s="3206"/>
      <c r="GRF144" s="3207"/>
      <c r="GRG144" s="3208"/>
      <c r="GRH144" s="3209"/>
      <c r="GRI144" s="3208"/>
      <c r="GRJ144" s="3209"/>
      <c r="GRK144" s="3200"/>
      <c r="GRL144" s="3201"/>
      <c r="GRM144" s="3208"/>
      <c r="GRN144" s="3206"/>
      <c r="GRO144" s="3200"/>
      <c r="GRP144" s="3201"/>
      <c r="GRQ144" s="3202"/>
      <c r="GRR144" s="3203"/>
      <c r="GRS144" s="3200"/>
      <c r="GRT144" s="3204"/>
      <c r="GRU144" s="3179"/>
      <c r="GRV144" s="3205"/>
      <c r="GRW144" s="3206"/>
      <c r="GRX144" s="3207"/>
      <c r="GRY144" s="3208"/>
      <c r="GRZ144" s="3209"/>
      <c r="GSA144" s="3208"/>
      <c r="GSB144" s="3209"/>
      <c r="GSC144" s="3200"/>
      <c r="GSD144" s="3201"/>
      <c r="GSE144" s="3208"/>
      <c r="GSF144" s="3206"/>
      <c r="GSG144" s="3200"/>
      <c r="GSH144" s="3201"/>
      <c r="GSI144" s="3202"/>
      <c r="GSJ144" s="3203"/>
      <c r="GSK144" s="3200"/>
      <c r="GSL144" s="3204"/>
      <c r="GSM144" s="3179"/>
      <c r="GSN144" s="3205"/>
      <c r="GSO144" s="3206"/>
      <c r="GSP144" s="3207"/>
      <c r="GSQ144" s="3208"/>
      <c r="GSR144" s="3209"/>
      <c r="GSS144" s="3208"/>
      <c r="GST144" s="3209"/>
      <c r="GSU144" s="3200"/>
      <c r="GSV144" s="3201"/>
      <c r="GSW144" s="3208"/>
      <c r="GSX144" s="3206"/>
      <c r="GSY144" s="3200"/>
      <c r="GSZ144" s="3201"/>
      <c r="GTA144" s="3202"/>
      <c r="GTB144" s="3203"/>
      <c r="GTC144" s="3200"/>
      <c r="GTD144" s="3204"/>
      <c r="GTE144" s="3179"/>
      <c r="GTF144" s="3205"/>
      <c r="GTG144" s="3206"/>
      <c r="GTH144" s="3207"/>
      <c r="GTI144" s="3208"/>
      <c r="GTJ144" s="3209"/>
      <c r="GTK144" s="3208"/>
      <c r="GTL144" s="3209"/>
      <c r="GTM144" s="3200"/>
      <c r="GTN144" s="3201"/>
      <c r="GTO144" s="3208"/>
      <c r="GTP144" s="3206"/>
      <c r="GTQ144" s="3200"/>
      <c r="GTR144" s="3201"/>
      <c r="GTS144" s="3202"/>
      <c r="GTT144" s="3203"/>
      <c r="GTU144" s="3200"/>
      <c r="GTV144" s="3204"/>
      <c r="GTW144" s="3179"/>
      <c r="GTX144" s="3205"/>
      <c r="GTY144" s="3206"/>
      <c r="GTZ144" s="3207"/>
      <c r="GUA144" s="3208"/>
      <c r="GUB144" s="3209"/>
      <c r="GUC144" s="3208"/>
      <c r="GUD144" s="3209"/>
      <c r="GUE144" s="3200"/>
      <c r="GUF144" s="3201"/>
      <c r="GUG144" s="3208"/>
      <c r="GUH144" s="3206"/>
      <c r="GUI144" s="3200"/>
      <c r="GUJ144" s="3201"/>
      <c r="GUK144" s="3202"/>
      <c r="GUL144" s="3203"/>
      <c r="GUM144" s="3200"/>
      <c r="GUN144" s="3204"/>
      <c r="GUO144" s="3179"/>
      <c r="GUP144" s="3205"/>
      <c r="GUQ144" s="3206"/>
      <c r="GUR144" s="3207"/>
      <c r="GUS144" s="3208"/>
      <c r="GUT144" s="3209"/>
      <c r="GUU144" s="3208"/>
      <c r="GUV144" s="3209"/>
      <c r="GUW144" s="3200"/>
      <c r="GUX144" s="3201"/>
      <c r="GUY144" s="3208"/>
      <c r="GUZ144" s="3206"/>
      <c r="GVA144" s="3200"/>
      <c r="GVB144" s="3201"/>
      <c r="GVC144" s="3202"/>
      <c r="GVD144" s="3203"/>
      <c r="GVE144" s="3200"/>
      <c r="GVF144" s="3204"/>
      <c r="GVG144" s="3179"/>
      <c r="GVH144" s="3205"/>
      <c r="GVI144" s="3206"/>
      <c r="GVJ144" s="3207"/>
      <c r="GVK144" s="3208"/>
      <c r="GVL144" s="3209"/>
      <c r="GVM144" s="3208"/>
      <c r="GVN144" s="3209"/>
      <c r="GVO144" s="3200"/>
      <c r="GVP144" s="3201"/>
      <c r="GVQ144" s="3208"/>
      <c r="GVR144" s="3206"/>
      <c r="GVS144" s="3200"/>
      <c r="GVT144" s="3201"/>
      <c r="GVU144" s="3202"/>
      <c r="GVV144" s="3203"/>
      <c r="GVW144" s="3200"/>
      <c r="GVX144" s="3204"/>
      <c r="GVY144" s="3179"/>
      <c r="GVZ144" s="3205"/>
      <c r="GWA144" s="3206"/>
      <c r="GWB144" s="3207"/>
      <c r="GWC144" s="3208"/>
      <c r="GWD144" s="3209"/>
      <c r="GWE144" s="3208"/>
      <c r="GWF144" s="3209"/>
      <c r="GWG144" s="3200"/>
      <c r="GWH144" s="3201"/>
      <c r="GWI144" s="3208"/>
      <c r="GWJ144" s="3206"/>
      <c r="GWK144" s="3200"/>
      <c r="GWL144" s="3201"/>
      <c r="GWM144" s="3202"/>
      <c r="GWN144" s="3203"/>
      <c r="GWO144" s="3200"/>
      <c r="GWP144" s="3204"/>
      <c r="GWQ144" s="3179"/>
      <c r="GWR144" s="3205"/>
      <c r="GWS144" s="3206"/>
      <c r="GWT144" s="3207"/>
      <c r="GWU144" s="3208"/>
      <c r="GWV144" s="3209"/>
      <c r="GWW144" s="3208"/>
      <c r="GWX144" s="3209"/>
      <c r="GWY144" s="3200"/>
      <c r="GWZ144" s="3201"/>
      <c r="GXA144" s="3208"/>
      <c r="GXB144" s="3206"/>
      <c r="GXC144" s="3200"/>
      <c r="GXD144" s="3201"/>
      <c r="GXE144" s="3202"/>
      <c r="GXF144" s="3203"/>
      <c r="GXG144" s="3200"/>
      <c r="GXH144" s="3204"/>
      <c r="GXI144" s="3179"/>
      <c r="GXJ144" s="3205"/>
      <c r="GXK144" s="3206"/>
      <c r="GXL144" s="3207"/>
      <c r="GXM144" s="3208"/>
      <c r="GXN144" s="3209"/>
      <c r="GXO144" s="3208"/>
      <c r="GXP144" s="3209"/>
      <c r="GXQ144" s="3200"/>
      <c r="GXR144" s="3201"/>
      <c r="GXS144" s="3208"/>
      <c r="GXT144" s="3206"/>
      <c r="GXU144" s="3200"/>
      <c r="GXV144" s="3201"/>
      <c r="GXW144" s="3202"/>
      <c r="GXX144" s="3203"/>
      <c r="GXY144" s="3200"/>
      <c r="GXZ144" s="3204"/>
      <c r="GYA144" s="3179"/>
      <c r="GYB144" s="3205"/>
      <c r="GYC144" s="3206"/>
      <c r="GYD144" s="3207"/>
      <c r="GYE144" s="3208"/>
      <c r="GYF144" s="3209"/>
      <c r="GYG144" s="3208"/>
      <c r="GYH144" s="3209"/>
      <c r="GYI144" s="3200"/>
      <c r="GYJ144" s="3201"/>
      <c r="GYK144" s="3208"/>
      <c r="GYL144" s="3206"/>
      <c r="GYM144" s="3200"/>
      <c r="GYN144" s="3201"/>
      <c r="GYO144" s="3202"/>
      <c r="GYP144" s="3203"/>
      <c r="GYQ144" s="3200"/>
      <c r="GYR144" s="3204"/>
      <c r="GYS144" s="3179"/>
      <c r="GYT144" s="3205"/>
      <c r="GYU144" s="3206"/>
      <c r="GYV144" s="3207"/>
      <c r="GYW144" s="3208"/>
      <c r="GYX144" s="3209"/>
      <c r="GYY144" s="3208"/>
      <c r="GYZ144" s="3209"/>
      <c r="GZA144" s="3200"/>
      <c r="GZB144" s="3201"/>
      <c r="GZC144" s="3208"/>
      <c r="GZD144" s="3206"/>
      <c r="GZE144" s="3200"/>
      <c r="GZF144" s="3201"/>
      <c r="GZG144" s="3202"/>
      <c r="GZH144" s="3203"/>
      <c r="GZI144" s="3200"/>
      <c r="GZJ144" s="3204"/>
      <c r="GZK144" s="3179"/>
      <c r="GZL144" s="3205"/>
      <c r="GZM144" s="3206"/>
      <c r="GZN144" s="3207"/>
      <c r="GZO144" s="3208"/>
      <c r="GZP144" s="3209"/>
      <c r="GZQ144" s="3208"/>
      <c r="GZR144" s="3209"/>
      <c r="GZS144" s="3200"/>
      <c r="GZT144" s="3201"/>
      <c r="GZU144" s="3208"/>
      <c r="GZV144" s="3206"/>
      <c r="GZW144" s="3200"/>
      <c r="GZX144" s="3201"/>
      <c r="GZY144" s="3202"/>
      <c r="GZZ144" s="3203"/>
      <c r="HAA144" s="3200"/>
      <c r="HAB144" s="3204"/>
      <c r="HAC144" s="3179"/>
      <c r="HAD144" s="3205"/>
      <c r="HAE144" s="3206"/>
      <c r="HAF144" s="3207"/>
      <c r="HAG144" s="3208"/>
      <c r="HAH144" s="3209"/>
      <c r="HAI144" s="3208"/>
      <c r="HAJ144" s="3209"/>
      <c r="HAK144" s="3200"/>
      <c r="HAL144" s="3201"/>
      <c r="HAM144" s="3208"/>
      <c r="HAN144" s="3206"/>
      <c r="HAO144" s="3200"/>
      <c r="HAP144" s="3201"/>
      <c r="HAQ144" s="3202"/>
      <c r="HAR144" s="3203"/>
      <c r="HAS144" s="3200"/>
      <c r="HAT144" s="3204"/>
      <c r="HAU144" s="3179"/>
      <c r="HAV144" s="3205"/>
      <c r="HAW144" s="3206"/>
      <c r="HAX144" s="3207"/>
      <c r="HAY144" s="3208"/>
      <c r="HAZ144" s="3209"/>
      <c r="HBA144" s="3208"/>
      <c r="HBB144" s="3209"/>
      <c r="HBC144" s="3200"/>
      <c r="HBD144" s="3201"/>
      <c r="HBE144" s="3208"/>
      <c r="HBF144" s="3206"/>
      <c r="HBG144" s="3200"/>
      <c r="HBH144" s="3201"/>
      <c r="HBI144" s="3202"/>
      <c r="HBJ144" s="3203"/>
      <c r="HBK144" s="3200"/>
      <c r="HBL144" s="3204"/>
      <c r="HBM144" s="3179"/>
      <c r="HBN144" s="3205"/>
      <c r="HBO144" s="3206"/>
      <c r="HBP144" s="3207"/>
      <c r="HBQ144" s="3208"/>
      <c r="HBR144" s="3209"/>
      <c r="HBS144" s="3208"/>
      <c r="HBT144" s="3209"/>
      <c r="HBU144" s="3200"/>
      <c r="HBV144" s="3201"/>
      <c r="HBW144" s="3208"/>
      <c r="HBX144" s="3206"/>
      <c r="HBY144" s="3200"/>
      <c r="HBZ144" s="3201"/>
      <c r="HCA144" s="3202"/>
      <c r="HCB144" s="3203"/>
      <c r="HCC144" s="3200"/>
      <c r="HCD144" s="3204"/>
      <c r="HCE144" s="3179"/>
      <c r="HCF144" s="3205"/>
      <c r="HCG144" s="3206"/>
      <c r="HCH144" s="3207"/>
      <c r="HCI144" s="3208"/>
      <c r="HCJ144" s="3209"/>
      <c r="HCK144" s="3208"/>
      <c r="HCL144" s="3209"/>
      <c r="HCM144" s="3200"/>
      <c r="HCN144" s="3201"/>
      <c r="HCO144" s="3208"/>
      <c r="HCP144" s="3206"/>
      <c r="HCQ144" s="3200"/>
      <c r="HCR144" s="3201"/>
      <c r="HCS144" s="3202"/>
      <c r="HCT144" s="3203"/>
      <c r="HCU144" s="3200"/>
      <c r="HCV144" s="3204"/>
      <c r="HCW144" s="3179"/>
      <c r="HCX144" s="3205"/>
      <c r="HCY144" s="3206"/>
      <c r="HCZ144" s="3207"/>
      <c r="HDA144" s="3208"/>
      <c r="HDB144" s="3209"/>
      <c r="HDC144" s="3208"/>
      <c r="HDD144" s="3209"/>
      <c r="HDE144" s="3200"/>
      <c r="HDF144" s="3201"/>
      <c r="HDG144" s="3208"/>
      <c r="HDH144" s="3206"/>
      <c r="HDI144" s="3200"/>
      <c r="HDJ144" s="3201"/>
      <c r="HDK144" s="3202"/>
      <c r="HDL144" s="3203"/>
      <c r="HDM144" s="3200"/>
      <c r="HDN144" s="3204"/>
      <c r="HDO144" s="3179"/>
      <c r="HDP144" s="3205"/>
      <c r="HDQ144" s="3206"/>
      <c r="HDR144" s="3207"/>
      <c r="HDS144" s="3208"/>
      <c r="HDT144" s="3209"/>
      <c r="HDU144" s="3208"/>
      <c r="HDV144" s="3209"/>
      <c r="HDW144" s="3200"/>
      <c r="HDX144" s="3201"/>
      <c r="HDY144" s="3208"/>
      <c r="HDZ144" s="3206"/>
      <c r="HEA144" s="3200"/>
      <c r="HEB144" s="3201"/>
      <c r="HEC144" s="3202"/>
      <c r="HED144" s="3203"/>
      <c r="HEE144" s="3200"/>
      <c r="HEF144" s="3204"/>
      <c r="HEG144" s="3179"/>
      <c r="HEH144" s="3205"/>
      <c r="HEI144" s="3206"/>
      <c r="HEJ144" s="3207"/>
      <c r="HEK144" s="3208"/>
      <c r="HEL144" s="3209"/>
      <c r="HEM144" s="3208"/>
      <c r="HEN144" s="3209"/>
      <c r="HEO144" s="3200"/>
      <c r="HEP144" s="3201"/>
      <c r="HEQ144" s="3208"/>
      <c r="HER144" s="3206"/>
      <c r="HES144" s="3200"/>
      <c r="HET144" s="3201"/>
      <c r="HEU144" s="3202"/>
      <c r="HEV144" s="3203"/>
      <c r="HEW144" s="3200"/>
      <c r="HEX144" s="3204"/>
      <c r="HEY144" s="3179"/>
      <c r="HEZ144" s="3205"/>
      <c r="HFA144" s="3206"/>
      <c r="HFB144" s="3207"/>
      <c r="HFC144" s="3208"/>
      <c r="HFD144" s="3209"/>
      <c r="HFE144" s="3208"/>
      <c r="HFF144" s="3209"/>
      <c r="HFG144" s="3200"/>
      <c r="HFH144" s="3201"/>
      <c r="HFI144" s="3208"/>
      <c r="HFJ144" s="3206"/>
      <c r="HFK144" s="3200"/>
      <c r="HFL144" s="3201"/>
      <c r="HFM144" s="3202"/>
      <c r="HFN144" s="3203"/>
      <c r="HFO144" s="3200"/>
      <c r="HFP144" s="3204"/>
      <c r="HFQ144" s="3179"/>
      <c r="HFR144" s="3205"/>
      <c r="HFS144" s="3206"/>
      <c r="HFT144" s="3207"/>
      <c r="HFU144" s="3208"/>
      <c r="HFV144" s="3209"/>
      <c r="HFW144" s="3208"/>
      <c r="HFX144" s="3209"/>
      <c r="HFY144" s="3200"/>
      <c r="HFZ144" s="3201"/>
      <c r="HGA144" s="3208"/>
      <c r="HGB144" s="3206"/>
      <c r="HGC144" s="3200"/>
      <c r="HGD144" s="3201"/>
      <c r="HGE144" s="3202"/>
      <c r="HGF144" s="3203"/>
      <c r="HGG144" s="3200"/>
      <c r="HGH144" s="3204"/>
      <c r="HGI144" s="3179"/>
      <c r="HGJ144" s="3205"/>
      <c r="HGK144" s="3206"/>
      <c r="HGL144" s="3207"/>
      <c r="HGM144" s="3208"/>
      <c r="HGN144" s="3209"/>
      <c r="HGO144" s="3208"/>
      <c r="HGP144" s="3209"/>
      <c r="HGQ144" s="3200"/>
      <c r="HGR144" s="3201"/>
      <c r="HGS144" s="3208"/>
      <c r="HGT144" s="3206"/>
      <c r="HGU144" s="3200"/>
      <c r="HGV144" s="3201"/>
      <c r="HGW144" s="3202"/>
      <c r="HGX144" s="3203"/>
      <c r="HGY144" s="3200"/>
      <c r="HGZ144" s="3204"/>
      <c r="HHA144" s="3179"/>
      <c r="HHB144" s="3205"/>
      <c r="HHC144" s="3206"/>
      <c r="HHD144" s="3207"/>
      <c r="HHE144" s="3208"/>
      <c r="HHF144" s="3209"/>
      <c r="HHG144" s="3208"/>
      <c r="HHH144" s="3209"/>
      <c r="HHI144" s="3200"/>
      <c r="HHJ144" s="3201"/>
      <c r="HHK144" s="3208"/>
      <c r="HHL144" s="3206"/>
      <c r="HHM144" s="3200"/>
      <c r="HHN144" s="3201"/>
      <c r="HHO144" s="3202"/>
      <c r="HHP144" s="3203"/>
      <c r="HHQ144" s="3200"/>
      <c r="HHR144" s="3204"/>
      <c r="HHS144" s="3179"/>
      <c r="HHT144" s="3205"/>
      <c r="HHU144" s="3206"/>
      <c r="HHV144" s="3207"/>
      <c r="HHW144" s="3208"/>
      <c r="HHX144" s="3209"/>
      <c r="HHY144" s="3208"/>
      <c r="HHZ144" s="3209"/>
      <c r="HIA144" s="3200"/>
      <c r="HIB144" s="3201"/>
      <c r="HIC144" s="3208"/>
      <c r="HID144" s="3206"/>
      <c r="HIE144" s="3200"/>
      <c r="HIF144" s="3201"/>
      <c r="HIG144" s="3202"/>
      <c r="HIH144" s="3203"/>
      <c r="HII144" s="3200"/>
      <c r="HIJ144" s="3204"/>
      <c r="HIK144" s="3179"/>
      <c r="HIL144" s="3205"/>
      <c r="HIM144" s="3206"/>
      <c r="HIN144" s="3207"/>
      <c r="HIO144" s="3208"/>
      <c r="HIP144" s="3209"/>
      <c r="HIQ144" s="3208"/>
      <c r="HIR144" s="3209"/>
      <c r="HIS144" s="3200"/>
      <c r="HIT144" s="3201"/>
      <c r="HIU144" s="3208"/>
      <c r="HIV144" s="3206"/>
      <c r="HIW144" s="3200"/>
      <c r="HIX144" s="3201"/>
      <c r="HIY144" s="3202"/>
      <c r="HIZ144" s="3203"/>
      <c r="HJA144" s="3200"/>
      <c r="HJB144" s="3204"/>
      <c r="HJC144" s="3179"/>
      <c r="HJD144" s="3205"/>
      <c r="HJE144" s="3206"/>
      <c r="HJF144" s="3207"/>
      <c r="HJG144" s="3208"/>
      <c r="HJH144" s="3209"/>
      <c r="HJI144" s="3208"/>
      <c r="HJJ144" s="3209"/>
      <c r="HJK144" s="3200"/>
      <c r="HJL144" s="3201"/>
      <c r="HJM144" s="3208"/>
      <c r="HJN144" s="3206"/>
      <c r="HJO144" s="3200"/>
      <c r="HJP144" s="3201"/>
      <c r="HJQ144" s="3202"/>
      <c r="HJR144" s="3203"/>
      <c r="HJS144" s="3200"/>
      <c r="HJT144" s="3204"/>
      <c r="HJU144" s="3179"/>
      <c r="HJV144" s="3205"/>
      <c r="HJW144" s="3206"/>
      <c r="HJX144" s="3207"/>
      <c r="HJY144" s="3208"/>
      <c r="HJZ144" s="3209"/>
      <c r="HKA144" s="3208"/>
      <c r="HKB144" s="3209"/>
      <c r="HKC144" s="3200"/>
      <c r="HKD144" s="3201"/>
      <c r="HKE144" s="3208"/>
      <c r="HKF144" s="3206"/>
      <c r="HKG144" s="3200"/>
      <c r="HKH144" s="3201"/>
      <c r="HKI144" s="3202"/>
      <c r="HKJ144" s="3203"/>
      <c r="HKK144" s="3200"/>
      <c r="HKL144" s="3204"/>
      <c r="HKM144" s="3179"/>
      <c r="HKN144" s="3205"/>
      <c r="HKO144" s="3206"/>
      <c r="HKP144" s="3207"/>
      <c r="HKQ144" s="3208"/>
      <c r="HKR144" s="3209"/>
      <c r="HKS144" s="3208"/>
      <c r="HKT144" s="3209"/>
      <c r="HKU144" s="3200"/>
      <c r="HKV144" s="3201"/>
      <c r="HKW144" s="3208"/>
      <c r="HKX144" s="3206"/>
      <c r="HKY144" s="3200"/>
      <c r="HKZ144" s="3201"/>
      <c r="HLA144" s="3202"/>
      <c r="HLB144" s="3203"/>
      <c r="HLC144" s="3200"/>
      <c r="HLD144" s="3204"/>
      <c r="HLE144" s="3179"/>
      <c r="HLF144" s="3205"/>
      <c r="HLG144" s="3206"/>
      <c r="HLH144" s="3207"/>
      <c r="HLI144" s="3208"/>
      <c r="HLJ144" s="3209"/>
      <c r="HLK144" s="3208"/>
      <c r="HLL144" s="3209"/>
      <c r="HLM144" s="3200"/>
      <c r="HLN144" s="3201"/>
      <c r="HLO144" s="3208"/>
      <c r="HLP144" s="3206"/>
      <c r="HLQ144" s="3200"/>
      <c r="HLR144" s="3201"/>
      <c r="HLS144" s="3202"/>
      <c r="HLT144" s="3203"/>
      <c r="HLU144" s="3200"/>
      <c r="HLV144" s="3204"/>
      <c r="HLW144" s="3179"/>
      <c r="HLX144" s="3205"/>
      <c r="HLY144" s="3206"/>
      <c r="HLZ144" s="3207"/>
      <c r="HMA144" s="3208"/>
      <c r="HMB144" s="3209"/>
      <c r="HMC144" s="3208"/>
      <c r="HMD144" s="3209"/>
      <c r="HME144" s="3200"/>
      <c r="HMF144" s="3201"/>
      <c r="HMG144" s="3208"/>
      <c r="HMH144" s="3206"/>
      <c r="HMI144" s="3200"/>
      <c r="HMJ144" s="3201"/>
      <c r="HMK144" s="3202"/>
      <c r="HML144" s="3203"/>
      <c r="HMM144" s="3200"/>
      <c r="HMN144" s="3204"/>
      <c r="HMO144" s="3179"/>
      <c r="HMP144" s="3205"/>
      <c r="HMQ144" s="3206"/>
      <c r="HMR144" s="3207"/>
      <c r="HMS144" s="3208"/>
      <c r="HMT144" s="3209"/>
      <c r="HMU144" s="3208"/>
      <c r="HMV144" s="3209"/>
      <c r="HMW144" s="3200"/>
      <c r="HMX144" s="3201"/>
      <c r="HMY144" s="3208"/>
      <c r="HMZ144" s="3206"/>
      <c r="HNA144" s="3200"/>
      <c r="HNB144" s="3201"/>
      <c r="HNC144" s="3202"/>
      <c r="HND144" s="3203"/>
      <c r="HNE144" s="3200"/>
      <c r="HNF144" s="3204"/>
      <c r="HNG144" s="3179"/>
      <c r="HNH144" s="3205"/>
      <c r="HNI144" s="3206"/>
      <c r="HNJ144" s="3207"/>
      <c r="HNK144" s="3208"/>
      <c r="HNL144" s="3209"/>
      <c r="HNM144" s="3208"/>
      <c r="HNN144" s="3209"/>
      <c r="HNO144" s="3200"/>
      <c r="HNP144" s="3201"/>
      <c r="HNQ144" s="3208"/>
      <c r="HNR144" s="3206"/>
      <c r="HNS144" s="3200"/>
      <c r="HNT144" s="3201"/>
      <c r="HNU144" s="3202"/>
      <c r="HNV144" s="3203"/>
      <c r="HNW144" s="3200"/>
      <c r="HNX144" s="3204"/>
      <c r="HNY144" s="3179"/>
      <c r="HNZ144" s="3205"/>
      <c r="HOA144" s="3206"/>
      <c r="HOB144" s="3207"/>
      <c r="HOC144" s="3208"/>
      <c r="HOD144" s="3209"/>
      <c r="HOE144" s="3208"/>
      <c r="HOF144" s="3209"/>
      <c r="HOG144" s="3200"/>
      <c r="HOH144" s="3201"/>
      <c r="HOI144" s="3208"/>
      <c r="HOJ144" s="3206"/>
      <c r="HOK144" s="3200"/>
      <c r="HOL144" s="3201"/>
      <c r="HOM144" s="3202"/>
      <c r="HON144" s="3203"/>
      <c r="HOO144" s="3200"/>
      <c r="HOP144" s="3204"/>
      <c r="HOQ144" s="3179"/>
      <c r="HOR144" s="3205"/>
      <c r="HOS144" s="3206"/>
      <c r="HOT144" s="3207"/>
      <c r="HOU144" s="3208"/>
      <c r="HOV144" s="3209"/>
      <c r="HOW144" s="3208"/>
      <c r="HOX144" s="3209"/>
      <c r="HOY144" s="3200"/>
      <c r="HOZ144" s="3201"/>
      <c r="HPA144" s="3208"/>
      <c r="HPB144" s="3206"/>
      <c r="HPC144" s="3200"/>
      <c r="HPD144" s="3201"/>
      <c r="HPE144" s="3202"/>
      <c r="HPF144" s="3203"/>
      <c r="HPG144" s="3200"/>
      <c r="HPH144" s="3204"/>
      <c r="HPI144" s="3179"/>
      <c r="HPJ144" s="3205"/>
      <c r="HPK144" s="3206"/>
      <c r="HPL144" s="3207"/>
      <c r="HPM144" s="3208"/>
      <c r="HPN144" s="3209"/>
      <c r="HPO144" s="3208"/>
      <c r="HPP144" s="3209"/>
      <c r="HPQ144" s="3200"/>
      <c r="HPR144" s="3201"/>
      <c r="HPS144" s="3208"/>
      <c r="HPT144" s="3206"/>
      <c r="HPU144" s="3200"/>
      <c r="HPV144" s="3201"/>
      <c r="HPW144" s="3202"/>
      <c r="HPX144" s="3203"/>
      <c r="HPY144" s="3200"/>
      <c r="HPZ144" s="3204"/>
      <c r="HQA144" s="3179"/>
      <c r="HQB144" s="3205"/>
      <c r="HQC144" s="3206"/>
      <c r="HQD144" s="3207"/>
      <c r="HQE144" s="3208"/>
      <c r="HQF144" s="3209"/>
      <c r="HQG144" s="3208"/>
      <c r="HQH144" s="3209"/>
      <c r="HQI144" s="3200"/>
      <c r="HQJ144" s="3201"/>
      <c r="HQK144" s="3208"/>
      <c r="HQL144" s="3206"/>
      <c r="HQM144" s="3200"/>
      <c r="HQN144" s="3201"/>
      <c r="HQO144" s="3202"/>
      <c r="HQP144" s="3203"/>
      <c r="HQQ144" s="3200"/>
      <c r="HQR144" s="3204"/>
      <c r="HQS144" s="3179"/>
      <c r="HQT144" s="3205"/>
      <c r="HQU144" s="3206"/>
      <c r="HQV144" s="3207"/>
      <c r="HQW144" s="3208"/>
      <c r="HQX144" s="3209"/>
      <c r="HQY144" s="3208"/>
      <c r="HQZ144" s="3209"/>
      <c r="HRA144" s="3200"/>
      <c r="HRB144" s="3201"/>
      <c r="HRC144" s="3208"/>
      <c r="HRD144" s="3206"/>
      <c r="HRE144" s="3200"/>
      <c r="HRF144" s="3201"/>
      <c r="HRG144" s="3202"/>
      <c r="HRH144" s="3203"/>
      <c r="HRI144" s="3200"/>
      <c r="HRJ144" s="3204"/>
      <c r="HRK144" s="3179"/>
      <c r="HRL144" s="3205"/>
      <c r="HRM144" s="3206"/>
      <c r="HRN144" s="3207"/>
      <c r="HRO144" s="3208"/>
      <c r="HRP144" s="3209"/>
      <c r="HRQ144" s="3208"/>
      <c r="HRR144" s="3209"/>
      <c r="HRS144" s="3200"/>
      <c r="HRT144" s="3201"/>
      <c r="HRU144" s="3208"/>
      <c r="HRV144" s="3206"/>
      <c r="HRW144" s="3200"/>
      <c r="HRX144" s="3201"/>
      <c r="HRY144" s="3202"/>
      <c r="HRZ144" s="3203"/>
      <c r="HSA144" s="3200"/>
      <c r="HSB144" s="3204"/>
      <c r="HSC144" s="3179"/>
      <c r="HSD144" s="3205"/>
      <c r="HSE144" s="3206"/>
      <c r="HSF144" s="3207"/>
      <c r="HSG144" s="3208"/>
      <c r="HSH144" s="3209"/>
      <c r="HSI144" s="3208"/>
      <c r="HSJ144" s="3209"/>
      <c r="HSK144" s="3200"/>
      <c r="HSL144" s="3201"/>
      <c r="HSM144" s="3208"/>
      <c r="HSN144" s="3206"/>
      <c r="HSO144" s="3200"/>
      <c r="HSP144" s="3201"/>
      <c r="HSQ144" s="3202"/>
      <c r="HSR144" s="3203"/>
      <c r="HSS144" s="3200"/>
      <c r="HST144" s="3204"/>
      <c r="HSU144" s="3179"/>
      <c r="HSV144" s="3205"/>
      <c r="HSW144" s="3206"/>
      <c r="HSX144" s="3207"/>
      <c r="HSY144" s="3208"/>
      <c r="HSZ144" s="3209"/>
      <c r="HTA144" s="3208"/>
      <c r="HTB144" s="3209"/>
      <c r="HTC144" s="3200"/>
      <c r="HTD144" s="3201"/>
      <c r="HTE144" s="3208"/>
      <c r="HTF144" s="3206"/>
      <c r="HTG144" s="3200"/>
      <c r="HTH144" s="3201"/>
      <c r="HTI144" s="3202"/>
      <c r="HTJ144" s="3203"/>
      <c r="HTK144" s="3200"/>
      <c r="HTL144" s="3204"/>
      <c r="HTM144" s="3179"/>
      <c r="HTN144" s="3205"/>
      <c r="HTO144" s="3206"/>
      <c r="HTP144" s="3207"/>
      <c r="HTQ144" s="3208"/>
      <c r="HTR144" s="3209"/>
      <c r="HTS144" s="3208"/>
      <c r="HTT144" s="3209"/>
      <c r="HTU144" s="3200"/>
      <c r="HTV144" s="3201"/>
      <c r="HTW144" s="3208"/>
      <c r="HTX144" s="3206"/>
      <c r="HTY144" s="3200"/>
      <c r="HTZ144" s="3201"/>
      <c r="HUA144" s="3202"/>
      <c r="HUB144" s="3203"/>
      <c r="HUC144" s="3200"/>
      <c r="HUD144" s="3204"/>
      <c r="HUE144" s="3179"/>
      <c r="HUF144" s="3205"/>
      <c r="HUG144" s="3206"/>
      <c r="HUH144" s="3207"/>
      <c r="HUI144" s="3208"/>
      <c r="HUJ144" s="3209"/>
      <c r="HUK144" s="3208"/>
      <c r="HUL144" s="3209"/>
      <c r="HUM144" s="3200"/>
      <c r="HUN144" s="3201"/>
      <c r="HUO144" s="3208"/>
      <c r="HUP144" s="3206"/>
      <c r="HUQ144" s="3200"/>
      <c r="HUR144" s="3201"/>
      <c r="HUS144" s="3202"/>
      <c r="HUT144" s="3203"/>
      <c r="HUU144" s="3200"/>
      <c r="HUV144" s="3204"/>
      <c r="HUW144" s="3179"/>
      <c r="HUX144" s="3205"/>
      <c r="HUY144" s="3206"/>
      <c r="HUZ144" s="3207"/>
      <c r="HVA144" s="3208"/>
      <c r="HVB144" s="3209"/>
      <c r="HVC144" s="3208"/>
      <c r="HVD144" s="3209"/>
      <c r="HVE144" s="3200"/>
      <c r="HVF144" s="3201"/>
      <c r="HVG144" s="3208"/>
      <c r="HVH144" s="3206"/>
      <c r="HVI144" s="3200"/>
      <c r="HVJ144" s="3201"/>
      <c r="HVK144" s="3202"/>
      <c r="HVL144" s="3203"/>
      <c r="HVM144" s="3200"/>
      <c r="HVN144" s="3204"/>
      <c r="HVO144" s="3179"/>
      <c r="HVP144" s="3205"/>
      <c r="HVQ144" s="3206"/>
      <c r="HVR144" s="3207"/>
      <c r="HVS144" s="3208"/>
      <c r="HVT144" s="3209"/>
      <c r="HVU144" s="3208"/>
      <c r="HVV144" s="3209"/>
      <c r="HVW144" s="3200"/>
      <c r="HVX144" s="3201"/>
      <c r="HVY144" s="3208"/>
      <c r="HVZ144" s="3206"/>
      <c r="HWA144" s="3200"/>
      <c r="HWB144" s="3201"/>
      <c r="HWC144" s="3202"/>
      <c r="HWD144" s="3203"/>
      <c r="HWE144" s="3200"/>
      <c r="HWF144" s="3204"/>
      <c r="HWG144" s="3179"/>
      <c r="HWH144" s="3205"/>
      <c r="HWI144" s="3206"/>
      <c r="HWJ144" s="3207"/>
      <c r="HWK144" s="3208"/>
      <c r="HWL144" s="3209"/>
      <c r="HWM144" s="3208"/>
      <c r="HWN144" s="3209"/>
      <c r="HWO144" s="3200"/>
      <c r="HWP144" s="3201"/>
      <c r="HWQ144" s="3208"/>
      <c r="HWR144" s="3206"/>
      <c r="HWS144" s="3200"/>
      <c r="HWT144" s="3201"/>
      <c r="HWU144" s="3202"/>
      <c r="HWV144" s="3203"/>
      <c r="HWW144" s="3200"/>
      <c r="HWX144" s="3204"/>
      <c r="HWY144" s="3179"/>
      <c r="HWZ144" s="3205"/>
      <c r="HXA144" s="3206"/>
      <c r="HXB144" s="3207"/>
      <c r="HXC144" s="3208"/>
      <c r="HXD144" s="3209"/>
      <c r="HXE144" s="3208"/>
      <c r="HXF144" s="3209"/>
      <c r="HXG144" s="3200"/>
      <c r="HXH144" s="3201"/>
      <c r="HXI144" s="3208"/>
      <c r="HXJ144" s="3206"/>
      <c r="HXK144" s="3200"/>
      <c r="HXL144" s="3201"/>
      <c r="HXM144" s="3202"/>
      <c r="HXN144" s="3203"/>
      <c r="HXO144" s="3200"/>
      <c r="HXP144" s="3204"/>
      <c r="HXQ144" s="3179"/>
      <c r="HXR144" s="3205"/>
      <c r="HXS144" s="3206"/>
      <c r="HXT144" s="3207"/>
      <c r="HXU144" s="3208"/>
      <c r="HXV144" s="3209"/>
      <c r="HXW144" s="3208"/>
      <c r="HXX144" s="3209"/>
      <c r="HXY144" s="3200"/>
      <c r="HXZ144" s="3201"/>
      <c r="HYA144" s="3208"/>
      <c r="HYB144" s="3206"/>
      <c r="HYC144" s="3200"/>
      <c r="HYD144" s="3201"/>
      <c r="HYE144" s="3202"/>
      <c r="HYF144" s="3203"/>
      <c r="HYG144" s="3200"/>
      <c r="HYH144" s="3204"/>
      <c r="HYI144" s="3179"/>
      <c r="HYJ144" s="3205"/>
      <c r="HYK144" s="3206"/>
      <c r="HYL144" s="3207"/>
      <c r="HYM144" s="3208"/>
      <c r="HYN144" s="3209"/>
      <c r="HYO144" s="3208"/>
      <c r="HYP144" s="3209"/>
      <c r="HYQ144" s="3200"/>
      <c r="HYR144" s="3201"/>
      <c r="HYS144" s="3208"/>
      <c r="HYT144" s="3206"/>
      <c r="HYU144" s="3200"/>
      <c r="HYV144" s="3201"/>
      <c r="HYW144" s="3202"/>
      <c r="HYX144" s="3203"/>
      <c r="HYY144" s="3200"/>
      <c r="HYZ144" s="3204"/>
      <c r="HZA144" s="3179"/>
      <c r="HZB144" s="3205"/>
      <c r="HZC144" s="3206"/>
      <c r="HZD144" s="3207"/>
      <c r="HZE144" s="3208"/>
      <c r="HZF144" s="3209"/>
      <c r="HZG144" s="3208"/>
      <c r="HZH144" s="3209"/>
      <c r="HZI144" s="3200"/>
      <c r="HZJ144" s="3201"/>
      <c r="HZK144" s="3208"/>
      <c r="HZL144" s="3206"/>
      <c r="HZM144" s="3200"/>
      <c r="HZN144" s="3201"/>
      <c r="HZO144" s="3202"/>
      <c r="HZP144" s="3203"/>
      <c r="HZQ144" s="3200"/>
      <c r="HZR144" s="3204"/>
      <c r="HZS144" s="3179"/>
      <c r="HZT144" s="3205"/>
      <c r="HZU144" s="3206"/>
      <c r="HZV144" s="3207"/>
      <c r="HZW144" s="3208"/>
      <c r="HZX144" s="3209"/>
      <c r="HZY144" s="3208"/>
      <c r="HZZ144" s="3209"/>
      <c r="IAA144" s="3200"/>
      <c r="IAB144" s="3201"/>
      <c r="IAC144" s="3208"/>
      <c r="IAD144" s="3206"/>
      <c r="IAE144" s="3200"/>
      <c r="IAF144" s="3201"/>
      <c r="IAG144" s="3202"/>
      <c r="IAH144" s="3203"/>
      <c r="IAI144" s="3200"/>
      <c r="IAJ144" s="3204"/>
      <c r="IAK144" s="3179"/>
      <c r="IAL144" s="3205"/>
      <c r="IAM144" s="3206"/>
      <c r="IAN144" s="3207"/>
      <c r="IAO144" s="3208"/>
      <c r="IAP144" s="3209"/>
      <c r="IAQ144" s="3208"/>
      <c r="IAR144" s="3209"/>
      <c r="IAS144" s="3200"/>
      <c r="IAT144" s="3201"/>
      <c r="IAU144" s="3208"/>
      <c r="IAV144" s="3206"/>
      <c r="IAW144" s="3200"/>
      <c r="IAX144" s="3201"/>
      <c r="IAY144" s="3202"/>
      <c r="IAZ144" s="3203"/>
      <c r="IBA144" s="3200"/>
      <c r="IBB144" s="3204"/>
      <c r="IBC144" s="3179"/>
      <c r="IBD144" s="3205"/>
      <c r="IBE144" s="3206"/>
      <c r="IBF144" s="3207"/>
      <c r="IBG144" s="3208"/>
      <c r="IBH144" s="3209"/>
      <c r="IBI144" s="3208"/>
      <c r="IBJ144" s="3209"/>
      <c r="IBK144" s="3200"/>
      <c r="IBL144" s="3201"/>
      <c r="IBM144" s="3208"/>
      <c r="IBN144" s="3206"/>
      <c r="IBO144" s="3200"/>
      <c r="IBP144" s="3201"/>
      <c r="IBQ144" s="3202"/>
      <c r="IBR144" s="3203"/>
      <c r="IBS144" s="3200"/>
      <c r="IBT144" s="3204"/>
      <c r="IBU144" s="3179"/>
      <c r="IBV144" s="3205"/>
      <c r="IBW144" s="3206"/>
      <c r="IBX144" s="3207"/>
      <c r="IBY144" s="3208"/>
      <c r="IBZ144" s="3209"/>
      <c r="ICA144" s="3208"/>
      <c r="ICB144" s="3209"/>
      <c r="ICC144" s="3200"/>
      <c r="ICD144" s="3201"/>
      <c r="ICE144" s="3208"/>
      <c r="ICF144" s="3206"/>
      <c r="ICG144" s="3200"/>
      <c r="ICH144" s="3201"/>
      <c r="ICI144" s="3202"/>
      <c r="ICJ144" s="3203"/>
      <c r="ICK144" s="3200"/>
      <c r="ICL144" s="3204"/>
      <c r="ICM144" s="3179"/>
      <c r="ICN144" s="3205"/>
      <c r="ICO144" s="3206"/>
      <c r="ICP144" s="3207"/>
      <c r="ICQ144" s="3208"/>
      <c r="ICR144" s="3209"/>
      <c r="ICS144" s="3208"/>
      <c r="ICT144" s="3209"/>
      <c r="ICU144" s="3200"/>
      <c r="ICV144" s="3201"/>
      <c r="ICW144" s="3208"/>
      <c r="ICX144" s="3206"/>
      <c r="ICY144" s="3200"/>
      <c r="ICZ144" s="3201"/>
      <c r="IDA144" s="3202"/>
      <c r="IDB144" s="3203"/>
      <c r="IDC144" s="3200"/>
      <c r="IDD144" s="3204"/>
      <c r="IDE144" s="3179"/>
      <c r="IDF144" s="3205"/>
      <c r="IDG144" s="3206"/>
      <c r="IDH144" s="3207"/>
      <c r="IDI144" s="3208"/>
      <c r="IDJ144" s="3209"/>
      <c r="IDK144" s="3208"/>
      <c r="IDL144" s="3209"/>
      <c r="IDM144" s="3200"/>
      <c r="IDN144" s="3201"/>
      <c r="IDO144" s="3208"/>
      <c r="IDP144" s="3206"/>
      <c r="IDQ144" s="3200"/>
      <c r="IDR144" s="3201"/>
      <c r="IDS144" s="3202"/>
      <c r="IDT144" s="3203"/>
      <c r="IDU144" s="3200"/>
      <c r="IDV144" s="3204"/>
      <c r="IDW144" s="3179"/>
      <c r="IDX144" s="3205"/>
      <c r="IDY144" s="3206"/>
      <c r="IDZ144" s="3207"/>
      <c r="IEA144" s="3208"/>
      <c r="IEB144" s="3209"/>
      <c r="IEC144" s="3208"/>
      <c r="IED144" s="3209"/>
      <c r="IEE144" s="3200"/>
      <c r="IEF144" s="3201"/>
      <c r="IEG144" s="3208"/>
      <c r="IEH144" s="3206"/>
      <c r="IEI144" s="3200"/>
      <c r="IEJ144" s="3201"/>
      <c r="IEK144" s="3202"/>
      <c r="IEL144" s="3203"/>
      <c r="IEM144" s="3200"/>
      <c r="IEN144" s="3204"/>
      <c r="IEO144" s="3179"/>
      <c r="IEP144" s="3205"/>
      <c r="IEQ144" s="3206"/>
      <c r="IER144" s="3207"/>
      <c r="IES144" s="3208"/>
      <c r="IET144" s="3209"/>
      <c r="IEU144" s="3208"/>
      <c r="IEV144" s="3209"/>
      <c r="IEW144" s="3200"/>
      <c r="IEX144" s="3201"/>
      <c r="IEY144" s="3208"/>
      <c r="IEZ144" s="3206"/>
      <c r="IFA144" s="3200"/>
      <c r="IFB144" s="3201"/>
      <c r="IFC144" s="3202"/>
      <c r="IFD144" s="3203"/>
      <c r="IFE144" s="3200"/>
      <c r="IFF144" s="3204"/>
      <c r="IFG144" s="3179"/>
      <c r="IFH144" s="3205"/>
      <c r="IFI144" s="3206"/>
      <c r="IFJ144" s="3207"/>
      <c r="IFK144" s="3208"/>
      <c r="IFL144" s="3209"/>
      <c r="IFM144" s="3208"/>
      <c r="IFN144" s="3209"/>
      <c r="IFO144" s="3200"/>
      <c r="IFP144" s="3201"/>
      <c r="IFQ144" s="3208"/>
      <c r="IFR144" s="3206"/>
      <c r="IFS144" s="3200"/>
      <c r="IFT144" s="3201"/>
      <c r="IFU144" s="3202"/>
      <c r="IFV144" s="3203"/>
      <c r="IFW144" s="3200"/>
      <c r="IFX144" s="3204"/>
      <c r="IFY144" s="3179"/>
      <c r="IFZ144" s="3205"/>
      <c r="IGA144" s="3206"/>
      <c r="IGB144" s="3207"/>
      <c r="IGC144" s="3208"/>
      <c r="IGD144" s="3209"/>
      <c r="IGE144" s="3208"/>
      <c r="IGF144" s="3209"/>
      <c r="IGG144" s="3200"/>
      <c r="IGH144" s="3201"/>
      <c r="IGI144" s="3208"/>
      <c r="IGJ144" s="3206"/>
      <c r="IGK144" s="3200"/>
      <c r="IGL144" s="3201"/>
      <c r="IGM144" s="3202"/>
      <c r="IGN144" s="3203"/>
      <c r="IGO144" s="3200"/>
      <c r="IGP144" s="3204"/>
      <c r="IGQ144" s="3179"/>
      <c r="IGR144" s="3205"/>
      <c r="IGS144" s="3206"/>
      <c r="IGT144" s="3207"/>
      <c r="IGU144" s="3208"/>
      <c r="IGV144" s="3209"/>
      <c r="IGW144" s="3208"/>
      <c r="IGX144" s="3209"/>
      <c r="IGY144" s="3200"/>
      <c r="IGZ144" s="3201"/>
      <c r="IHA144" s="3208"/>
      <c r="IHB144" s="3206"/>
      <c r="IHC144" s="3200"/>
      <c r="IHD144" s="3201"/>
      <c r="IHE144" s="3202"/>
      <c r="IHF144" s="3203"/>
      <c r="IHG144" s="3200"/>
      <c r="IHH144" s="3204"/>
      <c r="IHI144" s="3179"/>
      <c r="IHJ144" s="3205"/>
      <c r="IHK144" s="3206"/>
      <c r="IHL144" s="3207"/>
      <c r="IHM144" s="3208"/>
      <c r="IHN144" s="3209"/>
      <c r="IHO144" s="3208"/>
      <c r="IHP144" s="3209"/>
      <c r="IHQ144" s="3200"/>
      <c r="IHR144" s="3201"/>
      <c r="IHS144" s="3208"/>
      <c r="IHT144" s="3206"/>
      <c r="IHU144" s="3200"/>
      <c r="IHV144" s="3201"/>
      <c r="IHW144" s="3202"/>
      <c r="IHX144" s="3203"/>
      <c r="IHY144" s="3200"/>
      <c r="IHZ144" s="3204"/>
      <c r="IIA144" s="3179"/>
      <c r="IIB144" s="3205"/>
      <c r="IIC144" s="3206"/>
      <c r="IID144" s="3207"/>
      <c r="IIE144" s="3208"/>
      <c r="IIF144" s="3209"/>
      <c r="IIG144" s="3208"/>
      <c r="IIH144" s="3209"/>
      <c r="III144" s="3200"/>
      <c r="IIJ144" s="3201"/>
      <c r="IIK144" s="3208"/>
      <c r="IIL144" s="3206"/>
      <c r="IIM144" s="3200"/>
      <c r="IIN144" s="3201"/>
      <c r="IIO144" s="3202"/>
      <c r="IIP144" s="3203"/>
      <c r="IIQ144" s="3200"/>
      <c r="IIR144" s="3204"/>
      <c r="IIS144" s="3179"/>
      <c r="IIT144" s="3205"/>
      <c r="IIU144" s="3206"/>
      <c r="IIV144" s="3207"/>
      <c r="IIW144" s="3208"/>
      <c r="IIX144" s="3209"/>
      <c r="IIY144" s="3208"/>
      <c r="IIZ144" s="3209"/>
      <c r="IJA144" s="3200"/>
      <c r="IJB144" s="3201"/>
      <c r="IJC144" s="3208"/>
      <c r="IJD144" s="3206"/>
      <c r="IJE144" s="3200"/>
      <c r="IJF144" s="3201"/>
      <c r="IJG144" s="3202"/>
      <c r="IJH144" s="3203"/>
      <c r="IJI144" s="3200"/>
      <c r="IJJ144" s="3204"/>
      <c r="IJK144" s="3179"/>
      <c r="IJL144" s="3205"/>
      <c r="IJM144" s="3206"/>
      <c r="IJN144" s="3207"/>
      <c r="IJO144" s="3208"/>
      <c r="IJP144" s="3209"/>
      <c r="IJQ144" s="3208"/>
      <c r="IJR144" s="3209"/>
      <c r="IJS144" s="3200"/>
      <c r="IJT144" s="3201"/>
      <c r="IJU144" s="3208"/>
      <c r="IJV144" s="3206"/>
      <c r="IJW144" s="3200"/>
      <c r="IJX144" s="3201"/>
      <c r="IJY144" s="3202"/>
      <c r="IJZ144" s="3203"/>
      <c r="IKA144" s="3200"/>
      <c r="IKB144" s="3204"/>
      <c r="IKC144" s="3179"/>
      <c r="IKD144" s="3205"/>
      <c r="IKE144" s="3206"/>
      <c r="IKF144" s="3207"/>
      <c r="IKG144" s="3208"/>
      <c r="IKH144" s="3209"/>
      <c r="IKI144" s="3208"/>
      <c r="IKJ144" s="3209"/>
      <c r="IKK144" s="3200"/>
      <c r="IKL144" s="3201"/>
      <c r="IKM144" s="3208"/>
      <c r="IKN144" s="3206"/>
      <c r="IKO144" s="3200"/>
      <c r="IKP144" s="3201"/>
      <c r="IKQ144" s="3202"/>
      <c r="IKR144" s="3203"/>
      <c r="IKS144" s="3200"/>
      <c r="IKT144" s="3204"/>
      <c r="IKU144" s="3179"/>
      <c r="IKV144" s="3205"/>
      <c r="IKW144" s="3206"/>
      <c r="IKX144" s="3207"/>
      <c r="IKY144" s="3208"/>
      <c r="IKZ144" s="3209"/>
      <c r="ILA144" s="3208"/>
      <c r="ILB144" s="3209"/>
      <c r="ILC144" s="3200"/>
      <c r="ILD144" s="3201"/>
      <c r="ILE144" s="3208"/>
      <c r="ILF144" s="3206"/>
      <c r="ILG144" s="3200"/>
      <c r="ILH144" s="3201"/>
      <c r="ILI144" s="3202"/>
      <c r="ILJ144" s="3203"/>
      <c r="ILK144" s="3200"/>
      <c r="ILL144" s="3204"/>
      <c r="ILM144" s="3179"/>
      <c r="ILN144" s="3205"/>
      <c r="ILO144" s="3206"/>
      <c r="ILP144" s="3207"/>
      <c r="ILQ144" s="3208"/>
      <c r="ILR144" s="3209"/>
      <c r="ILS144" s="3208"/>
      <c r="ILT144" s="3209"/>
      <c r="ILU144" s="3200"/>
      <c r="ILV144" s="3201"/>
      <c r="ILW144" s="3208"/>
      <c r="ILX144" s="3206"/>
      <c r="ILY144" s="3200"/>
      <c r="ILZ144" s="3201"/>
      <c r="IMA144" s="3202"/>
      <c r="IMB144" s="3203"/>
      <c r="IMC144" s="3200"/>
      <c r="IMD144" s="3204"/>
      <c r="IME144" s="3179"/>
      <c r="IMF144" s="3205"/>
      <c r="IMG144" s="3206"/>
      <c r="IMH144" s="3207"/>
      <c r="IMI144" s="3208"/>
      <c r="IMJ144" s="3209"/>
      <c r="IMK144" s="3208"/>
      <c r="IML144" s="3209"/>
      <c r="IMM144" s="3200"/>
      <c r="IMN144" s="3201"/>
      <c r="IMO144" s="3208"/>
      <c r="IMP144" s="3206"/>
      <c r="IMQ144" s="3200"/>
      <c r="IMR144" s="3201"/>
      <c r="IMS144" s="3202"/>
      <c r="IMT144" s="3203"/>
      <c r="IMU144" s="3200"/>
      <c r="IMV144" s="3204"/>
      <c r="IMW144" s="3179"/>
      <c r="IMX144" s="3205"/>
      <c r="IMY144" s="3206"/>
      <c r="IMZ144" s="3207"/>
      <c r="INA144" s="3208"/>
      <c r="INB144" s="3209"/>
      <c r="INC144" s="3208"/>
      <c r="IND144" s="3209"/>
      <c r="INE144" s="3200"/>
      <c r="INF144" s="3201"/>
      <c r="ING144" s="3208"/>
      <c r="INH144" s="3206"/>
      <c r="INI144" s="3200"/>
      <c r="INJ144" s="3201"/>
      <c r="INK144" s="3202"/>
      <c r="INL144" s="3203"/>
      <c r="INM144" s="3200"/>
      <c r="INN144" s="3204"/>
      <c r="INO144" s="3179"/>
      <c r="INP144" s="3205"/>
      <c r="INQ144" s="3206"/>
      <c r="INR144" s="3207"/>
      <c r="INS144" s="3208"/>
      <c r="INT144" s="3209"/>
      <c r="INU144" s="3208"/>
      <c r="INV144" s="3209"/>
      <c r="INW144" s="3200"/>
      <c r="INX144" s="3201"/>
      <c r="INY144" s="3208"/>
      <c r="INZ144" s="3206"/>
      <c r="IOA144" s="3200"/>
      <c r="IOB144" s="3201"/>
      <c r="IOC144" s="3202"/>
      <c r="IOD144" s="3203"/>
      <c r="IOE144" s="3200"/>
      <c r="IOF144" s="3204"/>
      <c r="IOG144" s="3179"/>
      <c r="IOH144" s="3205"/>
      <c r="IOI144" s="3206"/>
      <c r="IOJ144" s="3207"/>
      <c r="IOK144" s="3208"/>
      <c r="IOL144" s="3209"/>
      <c r="IOM144" s="3208"/>
      <c r="ION144" s="3209"/>
      <c r="IOO144" s="3200"/>
      <c r="IOP144" s="3201"/>
      <c r="IOQ144" s="3208"/>
      <c r="IOR144" s="3206"/>
      <c r="IOS144" s="3200"/>
      <c r="IOT144" s="3201"/>
      <c r="IOU144" s="3202"/>
      <c r="IOV144" s="3203"/>
      <c r="IOW144" s="3200"/>
      <c r="IOX144" s="3204"/>
      <c r="IOY144" s="3179"/>
      <c r="IOZ144" s="3205"/>
      <c r="IPA144" s="3206"/>
      <c r="IPB144" s="3207"/>
      <c r="IPC144" s="3208"/>
      <c r="IPD144" s="3209"/>
      <c r="IPE144" s="3208"/>
      <c r="IPF144" s="3209"/>
      <c r="IPG144" s="3200"/>
      <c r="IPH144" s="3201"/>
      <c r="IPI144" s="3208"/>
      <c r="IPJ144" s="3206"/>
      <c r="IPK144" s="3200"/>
      <c r="IPL144" s="3201"/>
      <c r="IPM144" s="3202"/>
      <c r="IPN144" s="3203"/>
      <c r="IPO144" s="3200"/>
      <c r="IPP144" s="3204"/>
      <c r="IPQ144" s="3179"/>
      <c r="IPR144" s="3205"/>
      <c r="IPS144" s="3206"/>
      <c r="IPT144" s="3207"/>
      <c r="IPU144" s="3208"/>
      <c r="IPV144" s="3209"/>
      <c r="IPW144" s="3208"/>
      <c r="IPX144" s="3209"/>
      <c r="IPY144" s="3200"/>
      <c r="IPZ144" s="3201"/>
      <c r="IQA144" s="3208"/>
      <c r="IQB144" s="3206"/>
      <c r="IQC144" s="3200"/>
      <c r="IQD144" s="3201"/>
      <c r="IQE144" s="3202"/>
      <c r="IQF144" s="3203"/>
      <c r="IQG144" s="3200"/>
      <c r="IQH144" s="3204"/>
      <c r="IQI144" s="3179"/>
      <c r="IQJ144" s="3205"/>
      <c r="IQK144" s="3206"/>
      <c r="IQL144" s="3207"/>
      <c r="IQM144" s="3208"/>
      <c r="IQN144" s="3209"/>
      <c r="IQO144" s="3208"/>
      <c r="IQP144" s="3209"/>
      <c r="IQQ144" s="3200"/>
      <c r="IQR144" s="3201"/>
      <c r="IQS144" s="3208"/>
      <c r="IQT144" s="3206"/>
      <c r="IQU144" s="3200"/>
      <c r="IQV144" s="3201"/>
      <c r="IQW144" s="3202"/>
      <c r="IQX144" s="3203"/>
      <c r="IQY144" s="3200"/>
      <c r="IQZ144" s="3204"/>
      <c r="IRA144" s="3179"/>
      <c r="IRB144" s="3205"/>
      <c r="IRC144" s="3206"/>
      <c r="IRD144" s="3207"/>
      <c r="IRE144" s="3208"/>
      <c r="IRF144" s="3209"/>
      <c r="IRG144" s="3208"/>
      <c r="IRH144" s="3209"/>
      <c r="IRI144" s="3200"/>
      <c r="IRJ144" s="3201"/>
      <c r="IRK144" s="3208"/>
      <c r="IRL144" s="3206"/>
      <c r="IRM144" s="3200"/>
      <c r="IRN144" s="3201"/>
      <c r="IRO144" s="3202"/>
      <c r="IRP144" s="3203"/>
      <c r="IRQ144" s="3200"/>
      <c r="IRR144" s="3204"/>
      <c r="IRS144" s="3179"/>
      <c r="IRT144" s="3205"/>
      <c r="IRU144" s="3206"/>
      <c r="IRV144" s="3207"/>
      <c r="IRW144" s="3208"/>
      <c r="IRX144" s="3209"/>
      <c r="IRY144" s="3208"/>
      <c r="IRZ144" s="3209"/>
      <c r="ISA144" s="3200"/>
      <c r="ISB144" s="3201"/>
      <c r="ISC144" s="3208"/>
      <c r="ISD144" s="3206"/>
      <c r="ISE144" s="3200"/>
      <c r="ISF144" s="3201"/>
      <c r="ISG144" s="3202"/>
      <c r="ISH144" s="3203"/>
      <c r="ISI144" s="3200"/>
      <c r="ISJ144" s="3204"/>
      <c r="ISK144" s="3179"/>
      <c r="ISL144" s="3205"/>
      <c r="ISM144" s="3206"/>
      <c r="ISN144" s="3207"/>
      <c r="ISO144" s="3208"/>
      <c r="ISP144" s="3209"/>
      <c r="ISQ144" s="3208"/>
      <c r="ISR144" s="3209"/>
      <c r="ISS144" s="3200"/>
      <c r="IST144" s="3201"/>
      <c r="ISU144" s="3208"/>
      <c r="ISV144" s="3206"/>
      <c r="ISW144" s="3200"/>
      <c r="ISX144" s="3201"/>
      <c r="ISY144" s="3202"/>
      <c r="ISZ144" s="3203"/>
      <c r="ITA144" s="3200"/>
      <c r="ITB144" s="3204"/>
      <c r="ITC144" s="3179"/>
      <c r="ITD144" s="3205"/>
      <c r="ITE144" s="3206"/>
      <c r="ITF144" s="3207"/>
      <c r="ITG144" s="3208"/>
      <c r="ITH144" s="3209"/>
      <c r="ITI144" s="3208"/>
      <c r="ITJ144" s="3209"/>
      <c r="ITK144" s="3200"/>
      <c r="ITL144" s="3201"/>
      <c r="ITM144" s="3208"/>
      <c r="ITN144" s="3206"/>
      <c r="ITO144" s="3200"/>
      <c r="ITP144" s="3201"/>
      <c r="ITQ144" s="3202"/>
      <c r="ITR144" s="3203"/>
      <c r="ITS144" s="3200"/>
      <c r="ITT144" s="3204"/>
      <c r="ITU144" s="3179"/>
      <c r="ITV144" s="3205"/>
      <c r="ITW144" s="3206"/>
      <c r="ITX144" s="3207"/>
      <c r="ITY144" s="3208"/>
      <c r="ITZ144" s="3209"/>
      <c r="IUA144" s="3208"/>
      <c r="IUB144" s="3209"/>
      <c r="IUC144" s="3200"/>
      <c r="IUD144" s="3201"/>
      <c r="IUE144" s="3208"/>
      <c r="IUF144" s="3206"/>
      <c r="IUG144" s="3200"/>
      <c r="IUH144" s="3201"/>
      <c r="IUI144" s="3202"/>
      <c r="IUJ144" s="3203"/>
      <c r="IUK144" s="3200"/>
      <c r="IUL144" s="3204"/>
      <c r="IUM144" s="3179"/>
      <c r="IUN144" s="3205"/>
      <c r="IUO144" s="3206"/>
      <c r="IUP144" s="3207"/>
      <c r="IUQ144" s="3208"/>
      <c r="IUR144" s="3209"/>
      <c r="IUS144" s="3208"/>
      <c r="IUT144" s="3209"/>
      <c r="IUU144" s="3200"/>
      <c r="IUV144" s="3201"/>
      <c r="IUW144" s="3208"/>
      <c r="IUX144" s="3206"/>
      <c r="IUY144" s="3200"/>
      <c r="IUZ144" s="3201"/>
      <c r="IVA144" s="3202"/>
      <c r="IVB144" s="3203"/>
      <c r="IVC144" s="3200"/>
      <c r="IVD144" s="3204"/>
      <c r="IVE144" s="3179"/>
      <c r="IVF144" s="3205"/>
      <c r="IVG144" s="3206"/>
      <c r="IVH144" s="3207"/>
      <c r="IVI144" s="3208"/>
      <c r="IVJ144" s="3209"/>
      <c r="IVK144" s="3208"/>
      <c r="IVL144" s="3209"/>
      <c r="IVM144" s="3200"/>
      <c r="IVN144" s="3201"/>
      <c r="IVO144" s="3208"/>
      <c r="IVP144" s="3206"/>
      <c r="IVQ144" s="3200"/>
      <c r="IVR144" s="3201"/>
      <c r="IVS144" s="3202"/>
      <c r="IVT144" s="3203"/>
      <c r="IVU144" s="3200"/>
      <c r="IVV144" s="3204"/>
      <c r="IVW144" s="3179"/>
      <c r="IVX144" s="3205"/>
      <c r="IVY144" s="3206"/>
      <c r="IVZ144" s="3207"/>
      <c r="IWA144" s="3208"/>
      <c r="IWB144" s="3209"/>
      <c r="IWC144" s="3208"/>
      <c r="IWD144" s="3209"/>
      <c r="IWE144" s="3200"/>
      <c r="IWF144" s="3201"/>
      <c r="IWG144" s="3208"/>
      <c r="IWH144" s="3206"/>
      <c r="IWI144" s="3200"/>
      <c r="IWJ144" s="3201"/>
      <c r="IWK144" s="3202"/>
      <c r="IWL144" s="3203"/>
      <c r="IWM144" s="3200"/>
      <c r="IWN144" s="3204"/>
      <c r="IWO144" s="3179"/>
      <c r="IWP144" s="3205"/>
      <c r="IWQ144" s="3206"/>
      <c r="IWR144" s="3207"/>
      <c r="IWS144" s="3208"/>
      <c r="IWT144" s="3209"/>
      <c r="IWU144" s="3208"/>
      <c r="IWV144" s="3209"/>
      <c r="IWW144" s="3200"/>
      <c r="IWX144" s="3201"/>
      <c r="IWY144" s="3208"/>
      <c r="IWZ144" s="3206"/>
      <c r="IXA144" s="3200"/>
      <c r="IXB144" s="3201"/>
      <c r="IXC144" s="3202"/>
      <c r="IXD144" s="3203"/>
      <c r="IXE144" s="3200"/>
      <c r="IXF144" s="3204"/>
      <c r="IXG144" s="3179"/>
      <c r="IXH144" s="3205"/>
      <c r="IXI144" s="3206"/>
      <c r="IXJ144" s="3207"/>
      <c r="IXK144" s="3208"/>
      <c r="IXL144" s="3209"/>
      <c r="IXM144" s="3208"/>
      <c r="IXN144" s="3209"/>
      <c r="IXO144" s="3200"/>
      <c r="IXP144" s="3201"/>
      <c r="IXQ144" s="3208"/>
      <c r="IXR144" s="3206"/>
      <c r="IXS144" s="3200"/>
      <c r="IXT144" s="3201"/>
      <c r="IXU144" s="3202"/>
      <c r="IXV144" s="3203"/>
      <c r="IXW144" s="3200"/>
      <c r="IXX144" s="3204"/>
      <c r="IXY144" s="3179"/>
      <c r="IXZ144" s="3205"/>
      <c r="IYA144" s="3206"/>
      <c r="IYB144" s="3207"/>
      <c r="IYC144" s="3208"/>
      <c r="IYD144" s="3209"/>
      <c r="IYE144" s="3208"/>
      <c r="IYF144" s="3209"/>
      <c r="IYG144" s="3200"/>
      <c r="IYH144" s="3201"/>
      <c r="IYI144" s="3208"/>
      <c r="IYJ144" s="3206"/>
      <c r="IYK144" s="3200"/>
      <c r="IYL144" s="3201"/>
      <c r="IYM144" s="3202"/>
      <c r="IYN144" s="3203"/>
      <c r="IYO144" s="3200"/>
      <c r="IYP144" s="3204"/>
      <c r="IYQ144" s="3179"/>
      <c r="IYR144" s="3205"/>
      <c r="IYS144" s="3206"/>
      <c r="IYT144" s="3207"/>
      <c r="IYU144" s="3208"/>
      <c r="IYV144" s="3209"/>
      <c r="IYW144" s="3208"/>
      <c r="IYX144" s="3209"/>
      <c r="IYY144" s="3200"/>
      <c r="IYZ144" s="3201"/>
      <c r="IZA144" s="3208"/>
      <c r="IZB144" s="3206"/>
      <c r="IZC144" s="3200"/>
      <c r="IZD144" s="3201"/>
      <c r="IZE144" s="3202"/>
      <c r="IZF144" s="3203"/>
      <c r="IZG144" s="3200"/>
      <c r="IZH144" s="3204"/>
      <c r="IZI144" s="3179"/>
      <c r="IZJ144" s="3205"/>
      <c r="IZK144" s="3206"/>
      <c r="IZL144" s="3207"/>
      <c r="IZM144" s="3208"/>
      <c r="IZN144" s="3209"/>
      <c r="IZO144" s="3208"/>
      <c r="IZP144" s="3209"/>
      <c r="IZQ144" s="3200"/>
      <c r="IZR144" s="3201"/>
      <c r="IZS144" s="3208"/>
      <c r="IZT144" s="3206"/>
      <c r="IZU144" s="3200"/>
      <c r="IZV144" s="3201"/>
      <c r="IZW144" s="3202"/>
      <c r="IZX144" s="3203"/>
      <c r="IZY144" s="3200"/>
      <c r="IZZ144" s="3204"/>
      <c r="JAA144" s="3179"/>
      <c r="JAB144" s="3205"/>
      <c r="JAC144" s="3206"/>
      <c r="JAD144" s="3207"/>
      <c r="JAE144" s="3208"/>
      <c r="JAF144" s="3209"/>
      <c r="JAG144" s="3208"/>
      <c r="JAH144" s="3209"/>
      <c r="JAI144" s="3200"/>
      <c r="JAJ144" s="3201"/>
      <c r="JAK144" s="3208"/>
      <c r="JAL144" s="3206"/>
      <c r="JAM144" s="3200"/>
      <c r="JAN144" s="3201"/>
      <c r="JAO144" s="3202"/>
      <c r="JAP144" s="3203"/>
      <c r="JAQ144" s="3200"/>
      <c r="JAR144" s="3204"/>
      <c r="JAS144" s="3179"/>
      <c r="JAT144" s="3205"/>
      <c r="JAU144" s="3206"/>
      <c r="JAV144" s="3207"/>
      <c r="JAW144" s="3208"/>
      <c r="JAX144" s="3209"/>
      <c r="JAY144" s="3208"/>
      <c r="JAZ144" s="3209"/>
      <c r="JBA144" s="3200"/>
      <c r="JBB144" s="3201"/>
      <c r="JBC144" s="3208"/>
      <c r="JBD144" s="3206"/>
      <c r="JBE144" s="3200"/>
      <c r="JBF144" s="3201"/>
      <c r="JBG144" s="3202"/>
      <c r="JBH144" s="3203"/>
      <c r="JBI144" s="3200"/>
      <c r="JBJ144" s="3204"/>
      <c r="JBK144" s="3179"/>
      <c r="JBL144" s="3205"/>
      <c r="JBM144" s="3206"/>
      <c r="JBN144" s="3207"/>
      <c r="JBO144" s="3208"/>
      <c r="JBP144" s="3209"/>
      <c r="JBQ144" s="3208"/>
      <c r="JBR144" s="3209"/>
      <c r="JBS144" s="3200"/>
      <c r="JBT144" s="3201"/>
      <c r="JBU144" s="3208"/>
      <c r="JBV144" s="3206"/>
      <c r="JBW144" s="3200"/>
      <c r="JBX144" s="3201"/>
      <c r="JBY144" s="3202"/>
      <c r="JBZ144" s="3203"/>
      <c r="JCA144" s="3200"/>
      <c r="JCB144" s="3204"/>
      <c r="JCC144" s="3179"/>
      <c r="JCD144" s="3205"/>
      <c r="JCE144" s="3206"/>
      <c r="JCF144" s="3207"/>
      <c r="JCG144" s="3208"/>
      <c r="JCH144" s="3209"/>
      <c r="JCI144" s="3208"/>
      <c r="JCJ144" s="3209"/>
      <c r="JCK144" s="3200"/>
      <c r="JCL144" s="3201"/>
      <c r="JCM144" s="3208"/>
      <c r="JCN144" s="3206"/>
      <c r="JCO144" s="3200"/>
      <c r="JCP144" s="3201"/>
      <c r="JCQ144" s="3202"/>
      <c r="JCR144" s="3203"/>
      <c r="JCS144" s="3200"/>
      <c r="JCT144" s="3204"/>
      <c r="JCU144" s="3179"/>
      <c r="JCV144" s="3205"/>
      <c r="JCW144" s="3206"/>
      <c r="JCX144" s="3207"/>
      <c r="JCY144" s="3208"/>
      <c r="JCZ144" s="3209"/>
      <c r="JDA144" s="3208"/>
      <c r="JDB144" s="3209"/>
      <c r="JDC144" s="3200"/>
      <c r="JDD144" s="3201"/>
      <c r="JDE144" s="3208"/>
      <c r="JDF144" s="3206"/>
      <c r="JDG144" s="3200"/>
      <c r="JDH144" s="3201"/>
      <c r="JDI144" s="3202"/>
      <c r="JDJ144" s="3203"/>
      <c r="JDK144" s="3200"/>
      <c r="JDL144" s="3204"/>
      <c r="JDM144" s="3179"/>
      <c r="JDN144" s="3205"/>
      <c r="JDO144" s="3206"/>
      <c r="JDP144" s="3207"/>
      <c r="JDQ144" s="3208"/>
      <c r="JDR144" s="3209"/>
      <c r="JDS144" s="3208"/>
      <c r="JDT144" s="3209"/>
      <c r="JDU144" s="3200"/>
      <c r="JDV144" s="3201"/>
      <c r="JDW144" s="3208"/>
      <c r="JDX144" s="3206"/>
      <c r="JDY144" s="3200"/>
      <c r="JDZ144" s="3201"/>
      <c r="JEA144" s="3202"/>
      <c r="JEB144" s="3203"/>
      <c r="JEC144" s="3200"/>
      <c r="JED144" s="3204"/>
      <c r="JEE144" s="3179"/>
      <c r="JEF144" s="3205"/>
      <c r="JEG144" s="3206"/>
      <c r="JEH144" s="3207"/>
      <c r="JEI144" s="3208"/>
      <c r="JEJ144" s="3209"/>
      <c r="JEK144" s="3208"/>
      <c r="JEL144" s="3209"/>
      <c r="JEM144" s="3200"/>
      <c r="JEN144" s="3201"/>
      <c r="JEO144" s="3208"/>
      <c r="JEP144" s="3206"/>
      <c r="JEQ144" s="3200"/>
      <c r="JER144" s="3201"/>
      <c r="JES144" s="3202"/>
      <c r="JET144" s="3203"/>
      <c r="JEU144" s="3200"/>
      <c r="JEV144" s="3204"/>
      <c r="JEW144" s="3179"/>
      <c r="JEX144" s="3205"/>
      <c r="JEY144" s="3206"/>
      <c r="JEZ144" s="3207"/>
      <c r="JFA144" s="3208"/>
      <c r="JFB144" s="3209"/>
      <c r="JFC144" s="3208"/>
      <c r="JFD144" s="3209"/>
      <c r="JFE144" s="3200"/>
      <c r="JFF144" s="3201"/>
      <c r="JFG144" s="3208"/>
      <c r="JFH144" s="3206"/>
      <c r="JFI144" s="3200"/>
      <c r="JFJ144" s="3201"/>
      <c r="JFK144" s="3202"/>
      <c r="JFL144" s="3203"/>
      <c r="JFM144" s="3200"/>
      <c r="JFN144" s="3204"/>
      <c r="JFO144" s="3179"/>
      <c r="JFP144" s="3205"/>
      <c r="JFQ144" s="3206"/>
      <c r="JFR144" s="3207"/>
      <c r="JFS144" s="3208"/>
      <c r="JFT144" s="3209"/>
      <c r="JFU144" s="3208"/>
      <c r="JFV144" s="3209"/>
      <c r="JFW144" s="3200"/>
      <c r="JFX144" s="3201"/>
      <c r="JFY144" s="3208"/>
      <c r="JFZ144" s="3206"/>
      <c r="JGA144" s="3200"/>
      <c r="JGB144" s="3201"/>
      <c r="JGC144" s="3202"/>
      <c r="JGD144" s="3203"/>
      <c r="JGE144" s="3200"/>
      <c r="JGF144" s="3204"/>
      <c r="JGG144" s="3179"/>
      <c r="JGH144" s="3205"/>
      <c r="JGI144" s="3206"/>
      <c r="JGJ144" s="3207"/>
      <c r="JGK144" s="3208"/>
      <c r="JGL144" s="3209"/>
      <c r="JGM144" s="3208"/>
      <c r="JGN144" s="3209"/>
      <c r="JGO144" s="3200"/>
      <c r="JGP144" s="3201"/>
      <c r="JGQ144" s="3208"/>
      <c r="JGR144" s="3206"/>
      <c r="JGS144" s="3200"/>
      <c r="JGT144" s="3201"/>
      <c r="JGU144" s="3202"/>
      <c r="JGV144" s="3203"/>
      <c r="JGW144" s="3200"/>
      <c r="JGX144" s="3204"/>
      <c r="JGY144" s="3179"/>
      <c r="JGZ144" s="3205"/>
      <c r="JHA144" s="3206"/>
      <c r="JHB144" s="3207"/>
      <c r="JHC144" s="3208"/>
      <c r="JHD144" s="3209"/>
      <c r="JHE144" s="3208"/>
      <c r="JHF144" s="3209"/>
      <c r="JHG144" s="3200"/>
      <c r="JHH144" s="3201"/>
      <c r="JHI144" s="3208"/>
      <c r="JHJ144" s="3206"/>
      <c r="JHK144" s="3200"/>
      <c r="JHL144" s="3201"/>
      <c r="JHM144" s="3202"/>
      <c r="JHN144" s="3203"/>
      <c r="JHO144" s="3200"/>
      <c r="JHP144" s="3204"/>
      <c r="JHQ144" s="3179"/>
      <c r="JHR144" s="3205"/>
      <c r="JHS144" s="3206"/>
      <c r="JHT144" s="3207"/>
      <c r="JHU144" s="3208"/>
      <c r="JHV144" s="3209"/>
      <c r="JHW144" s="3208"/>
      <c r="JHX144" s="3209"/>
      <c r="JHY144" s="3200"/>
      <c r="JHZ144" s="3201"/>
      <c r="JIA144" s="3208"/>
      <c r="JIB144" s="3206"/>
      <c r="JIC144" s="3200"/>
      <c r="JID144" s="3201"/>
      <c r="JIE144" s="3202"/>
      <c r="JIF144" s="3203"/>
      <c r="JIG144" s="3200"/>
      <c r="JIH144" s="3204"/>
      <c r="JII144" s="3179"/>
      <c r="JIJ144" s="3205"/>
      <c r="JIK144" s="3206"/>
      <c r="JIL144" s="3207"/>
      <c r="JIM144" s="3208"/>
      <c r="JIN144" s="3209"/>
      <c r="JIO144" s="3208"/>
      <c r="JIP144" s="3209"/>
      <c r="JIQ144" s="3200"/>
      <c r="JIR144" s="3201"/>
      <c r="JIS144" s="3208"/>
      <c r="JIT144" s="3206"/>
      <c r="JIU144" s="3200"/>
      <c r="JIV144" s="3201"/>
      <c r="JIW144" s="3202"/>
      <c r="JIX144" s="3203"/>
      <c r="JIY144" s="3200"/>
      <c r="JIZ144" s="3204"/>
      <c r="JJA144" s="3179"/>
      <c r="JJB144" s="3205"/>
      <c r="JJC144" s="3206"/>
      <c r="JJD144" s="3207"/>
      <c r="JJE144" s="3208"/>
      <c r="JJF144" s="3209"/>
      <c r="JJG144" s="3208"/>
      <c r="JJH144" s="3209"/>
      <c r="JJI144" s="3200"/>
      <c r="JJJ144" s="3201"/>
      <c r="JJK144" s="3208"/>
      <c r="JJL144" s="3206"/>
      <c r="JJM144" s="3200"/>
      <c r="JJN144" s="3201"/>
      <c r="JJO144" s="3202"/>
      <c r="JJP144" s="3203"/>
      <c r="JJQ144" s="3200"/>
      <c r="JJR144" s="3204"/>
      <c r="JJS144" s="3179"/>
      <c r="JJT144" s="3205"/>
      <c r="JJU144" s="3206"/>
      <c r="JJV144" s="3207"/>
      <c r="JJW144" s="3208"/>
      <c r="JJX144" s="3209"/>
      <c r="JJY144" s="3208"/>
      <c r="JJZ144" s="3209"/>
      <c r="JKA144" s="3200"/>
      <c r="JKB144" s="3201"/>
      <c r="JKC144" s="3208"/>
      <c r="JKD144" s="3206"/>
      <c r="JKE144" s="3200"/>
      <c r="JKF144" s="3201"/>
      <c r="JKG144" s="3202"/>
      <c r="JKH144" s="3203"/>
      <c r="JKI144" s="3200"/>
      <c r="JKJ144" s="3204"/>
      <c r="JKK144" s="3179"/>
      <c r="JKL144" s="3205"/>
      <c r="JKM144" s="3206"/>
      <c r="JKN144" s="3207"/>
      <c r="JKO144" s="3208"/>
      <c r="JKP144" s="3209"/>
      <c r="JKQ144" s="3208"/>
      <c r="JKR144" s="3209"/>
      <c r="JKS144" s="3200"/>
      <c r="JKT144" s="3201"/>
      <c r="JKU144" s="3208"/>
      <c r="JKV144" s="3206"/>
      <c r="JKW144" s="3200"/>
      <c r="JKX144" s="3201"/>
      <c r="JKY144" s="3202"/>
      <c r="JKZ144" s="3203"/>
      <c r="JLA144" s="3200"/>
      <c r="JLB144" s="3204"/>
      <c r="JLC144" s="3179"/>
      <c r="JLD144" s="3205"/>
      <c r="JLE144" s="3206"/>
      <c r="JLF144" s="3207"/>
      <c r="JLG144" s="3208"/>
      <c r="JLH144" s="3209"/>
      <c r="JLI144" s="3208"/>
      <c r="JLJ144" s="3209"/>
      <c r="JLK144" s="3200"/>
      <c r="JLL144" s="3201"/>
      <c r="JLM144" s="3208"/>
      <c r="JLN144" s="3206"/>
      <c r="JLO144" s="3200"/>
      <c r="JLP144" s="3201"/>
      <c r="JLQ144" s="3202"/>
      <c r="JLR144" s="3203"/>
      <c r="JLS144" s="3200"/>
      <c r="JLT144" s="3204"/>
      <c r="JLU144" s="3179"/>
      <c r="JLV144" s="3205"/>
      <c r="JLW144" s="3206"/>
      <c r="JLX144" s="3207"/>
      <c r="JLY144" s="3208"/>
      <c r="JLZ144" s="3209"/>
      <c r="JMA144" s="3208"/>
      <c r="JMB144" s="3209"/>
      <c r="JMC144" s="3200"/>
      <c r="JMD144" s="3201"/>
      <c r="JME144" s="3208"/>
      <c r="JMF144" s="3206"/>
      <c r="JMG144" s="3200"/>
      <c r="JMH144" s="3201"/>
      <c r="JMI144" s="3202"/>
      <c r="JMJ144" s="3203"/>
      <c r="JMK144" s="3200"/>
      <c r="JML144" s="3204"/>
      <c r="JMM144" s="3179"/>
      <c r="JMN144" s="3205"/>
      <c r="JMO144" s="3206"/>
      <c r="JMP144" s="3207"/>
      <c r="JMQ144" s="3208"/>
      <c r="JMR144" s="3209"/>
      <c r="JMS144" s="3208"/>
      <c r="JMT144" s="3209"/>
      <c r="JMU144" s="3200"/>
      <c r="JMV144" s="3201"/>
      <c r="JMW144" s="3208"/>
      <c r="JMX144" s="3206"/>
      <c r="JMY144" s="3200"/>
      <c r="JMZ144" s="3201"/>
      <c r="JNA144" s="3202"/>
      <c r="JNB144" s="3203"/>
      <c r="JNC144" s="3200"/>
      <c r="JND144" s="3204"/>
      <c r="JNE144" s="3179"/>
      <c r="JNF144" s="3205"/>
      <c r="JNG144" s="3206"/>
      <c r="JNH144" s="3207"/>
      <c r="JNI144" s="3208"/>
      <c r="JNJ144" s="3209"/>
      <c r="JNK144" s="3208"/>
      <c r="JNL144" s="3209"/>
      <c r="JNM144" s="3200"/>
      <c r="JNN144" s="3201"/>
      <c r="JNO144" s="3208"/>
      <c r="JNP144" s="3206"/>
      <c r="JNQ144" s="3200"/>
      <c r="JNR144" s="3201"/>
      <c r="JNS144" s="3202"/>
      <c r="JNT144" s="3203"/>
      <c r="JNU144" s="3200"/>
      <c r="JNV144" s="3204"/>
      <c r="JNW144" s="3179"/>
      <c r="JNX144" s="3205"/>
      <c r="JNY144" s="3206"/>
      <c r="JNZ144" s="3207"/>
      <c r="JOA144" s="3208"/>
      <c r="JOB144" s="3209"/>
      <c r="JOC144" s="3208"/>
      <c r="JOD144" s="3209"/>
      <c r="JOE144" s="3200"/>
      <c r="JOF144" s="3201"/>
      <c r="JOG144" s="3208"/>
      <c r="JOH144" s="3206"/>
      <c r="JOI144" s="3200"/>
      <c r="JOJ144" s="3201"/>
      <c r="JOK144" s="3202"/>
      <c r="JOL144" s="3203"/>
      <c r="JOM144" s="3200"/>
      <c r="JON144" s="3204"/>
      <c r="JOO144" s="3179"/>
      <c r="JOP144" s="3205"/>
      <c r="JOQ144" s="3206"/>
      <c r="JOR144" s="3207"/>
      <c r="JOS144" s="3208"/>
      <c r="JOT144" s="3209"/>
      <c r="JOU144" s="3208"/>
      <c r="JOV144" s="3209"/>
      <c r="JOW144" s="3200"/>
      <c r="JOX144" s="3201"/>
      <c r="JOY144" s="3208"/>
      <c r="JOZ144" s="3206"/>
      <c r="JPA144" s="3200"/>
      <c r="JPB144" s="3201"/>
      <c r="JPC144" s="3202"/>
      <c r="JPD144" s="3203"/>
      <c r="JPE144" s="3200"/>
      <c r="JPF144" s="3204"/>
      <c r="JPG144" s="3179"/>
      <c r="JPH144" s="3205"/>
      <c r="JPI144" s="3206"/>
      <c r="JPJ144" s="3207"/>
      <c r="JPK144" s="3208"/>
      <c r="JPL144" s="3209"/>
      <c r="JPM144" s="3208"/>
      <c r="JPN144" s="3209"/>
      <c r="JPO144" s="3200"/>
      <c r="JPP144" s="3201"/>
      <c r="JPQ144" s="3208"/>
      <c r="JPR144" s="3206"/>
      <c r="JPS144" s="3200"/>
      <c r="JPT144" s="3201"/>
      <c r="JPU144" s="3202"/>
      <c r="JPV144" s="3203"/>
      <c r="JPW144" s="3200"/>
      <c r="JPX144" s="3204"/>
      <c r="JPY144" s="3179"/>
      <c r="JPZ144" s="3205"/>
      <c r="JQA144" s="3206"/>
      <c r="JQB144" s="3207"/>
      <c r="JQC144" s="3208"/>
      <c r="JQD144" s="3209"/>
      <c r="JQE144" s="3208"/>
      <c r="JQF144" s="3209"/>
      <c r="JQG144" s="3200"/>
      <c r="JQH144" s="3201"/>
      <c r="JQI144" s="3208"/>
      <c r="JQJ144" s="3206"/>
      <c r="JQK144" s="3200"/>
      <c r="JQL144" s="3201"/>
      <c r="JQM144" s="3202"/>
      <c r="JQN144" s="3203"/>
      <c r="JQO144" s="3200"/>
      <c r="JQP144" s="3204"/>
      <c r="JQQ144" s="3179"/>
      <c r="JQR144" s="3205"/>
      <c r="JQS144" s="3206"/>
      <c r="JQT144" s="3207"/>
      <c r="JQU144" s="3208"/>
      <c r="JQV144" s="3209"/>
      <c r="JQW144" s="3208"/>
      <c r="JQX144" s="3209"/>
      <c r="JQY144" s="3200"/>
      <c r="JQZ144" s="3201"/>
      <c r="JRA144" s="3208"/>
      <c r="JRB144" s="3206"/>
      <c r="JRC144" s="3200"/>
      <c r="JRD144" s="3201"/>
      <c r="JRE144" s="3202"/>
      <c r="JRF144" s="3203"/>
      <c r="JRG144" s="3200"/>
      <c r="JRH144" s="3204"/>
      <c r="JRI144" s="3179"/>
      <c r="JRJ144" s="3205"/>
      <c r="JRK144" s="3206"/>
      <c r="JRL144" s="3207"/>
      <c r="JRM144" s="3208"/>
      <c r="JRN144" s="3209"/>
      <c r="JRO144" s="3208"/>
      <c r="JRP144" s="3209"/>
      <c r="JRQ144" s="3200"/>
      <c r="JRR144" s="3201"/>
      <c r="JRS144" s="3208"/>
      <c r="JRT144" s="3206"/>
      <c r="JRU144" s="3200"/>
      <c r="JRV144" s="3201"/>
      <c r="JRW144" s="3202"/>
      <c r="JRX144" s="3203"/>
      <c r="JRY144" s="3200"/>
      <c r="JRZ144" s="3204"/>
      <c r="JSA144" s="3179"/>
      <c r="JSB144" s="3205"/>
      <c r="JSC144" s="3206"/>
      <c r="JSD144" s="3207"/>
      <c r="JSE144" s="3208"/>
      <c r="JSF144" s="3209"/>
      <c r="JSG144" s="3208"/>
      <c r="JSH144" s="3209"/>
      <c r="JSI144" s="3200"/>
      <c r="JSJ144" s="3201"/>
      <c r="JSK144" s="3208"/>
      <c r="JSL144" s="3206"/>
      <c r="JSM144" s="3200"/>
      <c r="JSN144" s="3201"/>
      <c r="JSO144" s="3202"/>
      <c r="JSP144" s="3203"/>
      <c r="JSQ144" s="3200"/>
      <c r="JSR144" s="3204"/>
      <c r="JSS144" s="3179"/>
      <c r="JST144" s="3205"/>
      <c r="JSU144" s="3206"/>
      <c r="JSV144" s="3207"/>
      <c r="JSW144" s="3208"/>
      <c r="JSX144" s="3209"/>
      <c r="JSY144" s="3208"/>
      <c r="JSZ144" s="3209"/>
      <c r="JTA144" s="3200"/>
      <c r="JTB144" s="3201"/>
      <c r="JTC144" s="3208"/>
      <c r="JTD144" s="3206"/>
      <c r="JTE144" s="3200"/>
      <c r="JTF144" s="3201"/>
      <c r="JTG144" s="3202"/>
      <c r="JTH144" s="3203"/>
      <c r="JTI144" s="3200"/>
      <c r="JTJ144" s="3204"/>
      <c r="JTK144" s="3179"/>
      <c r="JTL144" s="3205"/>
      <c r="JTM144" s="3206"/>
      <c r="JTN144" s="3207"/>
      <c r="JTO144" s="3208"/>
      <c r="JTP144" s="3209"/>
      <c r="JTQ144" s="3208"/>
      <c r="JTR144" s="3209"/>
      <c r="JTS144" s="3200"/>
      <c r="JTT144" s="3201"/>
      <c r="JTU144" s="3208"/>
      <c r="JTV144" s="3206"/>
      <c r="JTW144" s="3200"/>
      <c r="JTX144" s="3201"/>
      <c r="JTY144" s="3202"/>
      <c r="JTZ144" s="3203"/>
      <c r="JUA144" s="3200"/>
      <c r="JUB144" s="3204"/>
      <c r="JUC144" s="3179"/>
      <c r="JUD144" s="3205"/>
      <c r="JUE144" s="3206"/>
      <c r="JUF144" s="3207"/>
      <c r="JUG144" s="3208"/>
      <c r="JUH144" s="3209"/>
      <c r="JUI144" s="3208"/>
      <c r="JUJ144" s="3209"/>
      <c r="JUK144" s="3200"/>
      <c r="JUL144" s="3201"/>
      <c r="JUM144" s="3208"/>
      <c r="JUN144" s="3206"/>
      <c r="JUO144" s="3200"/>
      <c r="JUP144" s="3201"/>
      <c r="JUQ144" s="3202"/>
      <c r="JUR144" s="3203"/>
      <c r="JUS144" s="3200"/>
      <c r="JUT144" s="3204"/>
      <c r="JUU144" s="3179"/>
      <c r="JUV144" s="3205"/>
      <c r="JUW144" s="3206"/>
      <c r="JUX144" s="3207"/>
      <c r="JUY144" s="3208"/>
      <c r="JUZ144" s="3209"/>
      <c r="JVA144" s="3208"/>
      <c r="JVB144" s="3209"/>
      <c r="JVC144" s="3200"/>
      <c r="JVD144" s="3201"/>
      <c r="JVE144" s="3208"/>
      <c r="JVF144" s="3206"/>
      <c r="JVG144" s="3200"/>
      <c r="JVH144" s="3201"/>
      <c r="JVI144" s="3202"/>
      <c r="JVJ144" s="3203"/>
      <c r="JVK144" s="3200"/>
      <c r="JVL144" s="3204"/>
      <c r="JVM144" s="3179"/>
      <c r="JVN144" s="3205"/>
      <c r="JVO144" s="3206"/>
      <c r="JVP144" s="3207"/>
      <c r="JVQ144" s="3208"/>
      <c r="JVR144" s="3209"/>
      <c r="JVS144" s="3208"/>
      <c r="JVT144" s="3209"/>
      <c r="JVU144" s="3200"/>
      <c r="JVV144" s="3201"/>
      <c r="JVW144" s="3208"/>
      <c r="JVX144" s="3206"/>
      <c r="JVY144" s="3200"/>
      <c r="JVZ144" s="3201"/>
      <c r="JWA144" s="3202"/>
      <c r="JWB144" s="3203"/>
      <c r="JWC144" s="3200"/>
      <c r="JWD144" s="3204"/>
      <c r="JWE144" s="3179"/>
      <c r="JWF144" s="3205"/>
      <c r="JWG144" s="3206"/>
      <c r="JWH144" s="3207"/>
      <c r="JWI144" s="3208"/>
      <c r="JWJ144" s="3209"/>
      <c r="JWK144" s="3208"/>
      <c r="JWL144" s="3209"/>
      <c r="JWM144" s="3200"/>
      <c r="JWN144" s="3201"/>
      <c r="JWO144" s="3208"/>
      <c r="JWP144" s="3206"/>
      <c r="JWQ144" s="3200"/>
      <c r="JWR144" s="3201"/>
      <c r="JWS144" s="3202"/>
      <c r="JWT144" s="3203"/>
      <c r="JWU144" s="3200"/>
      <c r="JWV144" s="3204"/>
      <c r="JWW144" s="3179"/>
      <c r="JWX144" s="3205"/>
      <c r="JWY144" s="3206"/>
      <c r="JWZ144" s="3207"/>
      <c r="JXA144" s="3208"/>
      <c r="JXB144" s="3209"/>
      <c r="JXC144" s="3208"/>
      <c r="JXD144" s="3209"/>
      <c r="JXE144" s="3200"/>
      <c r="JXF144" s="3201"/>
      <c r="JXG144" s="3208"/>
      <c r="JXH144" s="3206"/>
      <c r="JXI144" s="3200"/>
      <c r="JXJ144" s="3201"/>
      <c r="JXK144" s="3202"/>
      <c r="JXL144" s="3203"/>
      <c r="JXM144" s="3200"/>
      <c r="JXN144" s="3204"/>
      <c r="JXO144" s="3179"/>
      <c r="JXP144" s="3205"/>
      <c r="JXQ144" s="3206"/>
      <c r="JXR144" s="3207"/>
      <c r="JXS144" s="3208"/>
      <c r="JXT144" s="3209"/>
      <c r="JXU144" s="3208"/>
      <c r="JXV144" s="3209"/>
      <c r="JXW144" s="3200"/>
      <c r="JXX144" s="3201"/>
      <c r="JXY144" s="3208"/>
      <c r="JXZ144" s="3206"/>
      <c r="JYA144" s="3200"/>
      <c r="JYB144" s="3201"/>
      <c r="JYC144" s="3202"/>
      <c r="JYD144" s="3203"/>
      <c r="JYE144" s="3200"/>
      <c r="JYF144" s="3204"/>
      <c r="JYG144" s="3179"/>
      <c r="JYH144" s="3205"/>
      <c r="JYI144" s="3206"/>
      <c r="JYJ144" s="3207"/>
      <c r="JYK144" s="3208"/>
      <c r="JYL144" s="3209"/>
      <c r="JYM144" s="3208"/>
      <c r="JYN144" s="3209"/>
      <c r="JYO144" s="3200"/>
      <c r="JYP144" s="3201"/>
      <c r="JYQ144" s="3208"/>
      <c r="JYR144" s="3206"/>
      <c r="JYS144" s="3200"/>
      <c r="JYT144" s="3201"/>
      <c r="JYU144" s="3202"/>
      <c r="JYV144" s="3203"/>
      <c r="JYW144" s="3200"/>
      <c r="JYX144" s="3204"/>
      <c r="JYY144" s="3179"/>
      <c r="JYZ144" s="3205"/>
      <c r="JZA144" s="3206"/>
      <c r="JZB144" s="3207"/>
      <c r="JZC144" s="3208"/>
      <c r="JZD144" s="3209"/>
      <c r="JZE144" s="3208"/>
      <c r="JZF144" s="3209"/>
      <c r="JZG144" s="3200"/>
      <c r="JZH144" s="3201"/>
      <c r="JZI144" s="3208"/>
      <c r="JZJ144" s="3206"/>
      <c r="JZK144" s="3200"/>
      <c r="JZL144" s="3201"/>
      <c r="JZM144" s="3202"/>
      <c r="JZN144" s="3203"/>
      <c r="JZO144" s="3200"/>
      <c r="JZP144" s="3204"/>
      <c r="JZQ144" s="3179"/>
      <c r="JZR144" s="3205"/>
      <c r="JZS144" s="3206"/>
      <c r="JZT144" s="3207"/>
      <c r="JZU144" s="3208"/>
      <c r="JZV144" s="3209"/>
      <c r="JZW144" s="3208"/>
      <c r="JZX144" s="3209"/>
      <c r="JZY144" s="3200"/>
      <c r="JZZ144" s="3201"/>
      <c r="KAA144" s="3208"/>
      <c r="KAB144" s="3206"/>
      <c r="KAC144" s="3200"/>
      <c r="KAD144" s="3201"/>
      <c r="KAE144" s="3202"/>
      <c r="KAF144" s="3203"/>
      <c r="KAG144" s="3200"/>
      <c r="KAH144" s="3204"/>
      <c r="KAI144" s="3179"/>
      <c r="KAJ144" s="3205"/>
      <c r="KAK144" s="3206"/>
      <c r="KAL144" s="3207"/>
      <c r="KAM144" s="3208"/>
      <c r="KAN144" s="3209"/>
      <c r="KAO144" s="3208"/>
      <c r="KAP144" s="3209"/>
      <c r="KAQ144" s="3200"/>
      <c r="KAR144" s="3201"/>
      <c r="KAS144" s="3208"/>
      <c r="KAT144" s="3206"/>
      <c r="KAU144" s="3200"/>
      <c r="KAV144" s="3201"/>
      <c r="KAW144" s="3202"/>
      <c r="KAX144" s="3203"/>
      <c r="KAY144" s="3200"/>
      <c r="KAZ144" s="3204"/>
      <c r="KBA144" s="3179"/>
      <c r="KBB144" s="3205"/>
      <c r="KBC144" s="3206"/>
      <c r="KBD144" s="3207"/>
      <c r="KBE144" s="3208"/>
      <c r="KBF144" s="3209"/>
      <c r="KBG144" s="3208"/>
      <c r="KBH144" s="3209"/>
      <c r="KBI144" s="3200"/>
      <c r="KBJ144" s="3201"/>
      <c r="KBK144" s="3208"/>
      <c r="KBL144" s="3206"/>
      <c r="KBM144" s="3200"/>
      <c r="KBN144" s="3201"/>
      <c r="KBO144" s="3202"/>
      <c r="KBP144" s="3203"/>
      <c r="KBQ144" s="3200"/>
      <c r="KBR144" s="3204"/>
      <c r="KBS144" s="3179"/>
      <c r="KBT144" s="3205"/>
      <c r="KBU144" s="3206"/>
      <c r="KBV144" s="3207"/>
      <c r="KBW144" s="3208"/>
      <c r="KBX144" s="3209"/>
      <c r="KBY144" s="3208"/>
      <c r="KBZ144" s="3209"/>
      <c r="KCA144" s="3200"/>
      <c r="KCB144" s="3201"/>
      <c r="KCC144" s="3208"/>
      <c r="KCD144" s="3206"/>
      <c r="KCE144" s="3200"/>
      <c r="KCF144" s="3201"/>
      <c r="KCG144" s="3202"/>
      <c r="KCH144" s="3203"/>
      <c r="KCI144" s="3200"/>
      <c r="KCJ144" s="3204"/>
      <c r="KCK144" s="3179"/>
      <c r="KCL144" s="3205"/>
      <c r="KCM144" s="3206"/>
      <c r="KCN144" s="3207"/>
      <c r="KCO144" s="3208"/>
      <c r="KCP144" s="3209"/>
      <c r="KCQ144" s="3208"/>
      <c r="KCR144" s="3209"/>
      <c r="KCS144" s="3200"/>
      <c r="KCT144" s="3201"/>
      <c r="KCU144" s="3208"/>
      <c r="KCV144" s="3206"/>
      <c r="KCW144" s="3200"/>
      <c r="KCX144" s="3201"/>
      <c r="KCY144" s="3202"/>
      <c r="KCZ144" s="3203"/>
      <c r="KDA144" s="3200"/>
      <c r="KDB144" s="3204"/>
      <c r="KDC144" s="3179"/>
      <c r="KDD144" s="3205"/>
      <c r="KDE144" s="3206"/>
      <c r="KDF144" s="3207"/>
      <c r="KDG144" s="3208"/>
      <c r="KDH144" s="3209"/>
      <c r="KDI144" s="3208"/>
      <c r="KDJ144" s="3209"/>
      <c r="KDK144" s="3200"/>
      <c r="KDL144" s="3201"/>
      <c r="KDM144" s="3208"/>
      <c r="KDN144" s="3206"/>
      <c r="KDO144" s="3200"/>
      <c r="KDP144" s="3201"/>
      <c r="KDQ144" s="3202"/>
      <c r="KDR144" s="3203"/>
      <c r="KDS144" s="3200"/>
      <c r="KDT144" s="3204"/>
      <c r="KDU144" s="3179"/>
      <c r="KDV144" s="3205"/>
      <c r="KDW144" s="3206"/>
      <c r="KDX144" s="3207"/>
      <c r="KDY144" s="3208"/>
      <c r="KDZ144" s="3209"/>
      <c r="KEA144" s="3208"/>
      <c r="KEB144" s="3209"/>
      <c r="KEC144" s="3200"/>
      <c r="KED144" s="3201"/>
      <c r="KEE144" s="3208"/>
      <c r="KEF144" s="3206"/>
      <c r="KEG144" s="3200"/>
      <c r="KEH144" s="3201"/>
      <c r="KEI144" s="3202"/>
      <c r="KEJ144" s="3203"/>
      <c r="KEK144" s="3200"/>
      <c r="KEL144" s="3204"/>
      <c r="KEM144" s="3179"/>
      <c r="KEN144" s="3205"/>
      <c r="KEO144" s="3206"/>
      <c r="KEP144" s="3207"/>
      <c r="KEQ144" s="3208"/>
      <c r="KER144" s="3209"/>
      <c r="KES144" s="3208"/>
      <c r="KET144" s="3209"/>
      <c r="KEU144" s="3200"/>
      <c r="KEV144" s="3201"/>
      <c r="KEW144" s="3208"/>
      <c r="KEX144" s="3206"/>
      <c r="KEY144" s="3200"/>
      <c r="KEZ144" s="3201"/>
      <c r="KFA144" s="3202"/>
      <c r="KFB144" s="3203"/>
      <c r="KFC144" s="3200"/>
      <c r="KFD144" s="3204"/>
      <c r="KFE144" s="3179"/>
      <c r="KFF144" s="3205"/>
      <c r="KFG144" s="3206"/>
      <c r="KFH144" s="3207"/>
      <c r="KFI144" s="3208"/>
      <c r="KFJ144" s="3209"/>
      <c r="KFK144" s="3208"/>
      <c r="KFL144" s="3209"/>
      <c r="KFM144" s="3200"/>
      <c r="KFN144" s="3201"/>
      <c r="KFO144" s="3208"/>
      <c r="KFP144" s="3206"/>
      <c r="KFQ144" s="3200"/>
      <c r="KFR144" s="3201"/>
      <c r="KFS144" s="3202"/>
      <c r="KFT144" s="3203"/>
      <c r="KFU144" s="3200"/>
      <c r="KFV144" s="3204"/>
      <c r="KFW144" s="3179"/>
      <c r="KFX144" s="3205"/>
      <c r="KFY144" s="3206"/>
      <c r="KFZ144" s="3207"/>
      <c r="KGA144" s="3208"/>
      <c r="KGB144" s="3209"/>
      <c r="KGC144" s="3208"/>
      <c r="KGD144" s="3209"/>
      <c r="KGE144" s="3200"/>
      <c r="KGF144" s="3201"/>
      <c r="KGG144" s="3208"/>
      <c r="KGH144" s="3206"/>
      <c r="KGI144" s="3200"/>
      <c r="KGJ144" s="3201"/>
      <c r="KGK144" s="3202"/>
      <c r="KGL144" s="3203"/>
      <c r="KGM144" s="3200"/>
      <c r="KGN144" s="3204"/>
      <c r="KGO144" s="3179"/>
      <c r="KGP144" s="3205"/>
      <c r="KGQ144" s="3206"/>
      <c r="KGR144" s="3207"/>
      <c r="KGS144" s="3208"/>
      <c r="KGT144" s="3209"/>
      <c r="KGU144" s="3208"/>
      <c r="KGV144" s="3209"/>
      <c r="KGW144" s="3200"/>
      <c r="KGX144" s="3201"/>
      <c r="KGY144" s="3208"/>
      <c r="KGZ144" s="3206"/>
      <c r="KHA144" s="3200"/>
      <c r="KHB144" s="3201"/>
      <c r="KHC144" s="3202"/>
      <c r="KHD144" s="3203"/>
      <c r="KHE144" s="3200"/>
      <c r="KHF144" s="3204"/>
      <c r="KHG144" s="3179"/>
      <c r="KHH144" s="3205"/>
      <c r="KHI144" s="3206"/>
      <c r="KHJ144" s="3207"/>
      <c r="KHK144" s="3208"/>
      <c r="KHL144" s="3209"/>
      <c r="KHM144" s="3208"/>
      <c r="KHN144" s="3209"/>
      <c r="KHO144" s="3200"/>
      <c r="KHP144" s="3201"/>
      <c r="KHQ144" s="3208"/>
      <c r="KHR144" s="3206"/>
      <c r="KHS144" s="3200"/>
      <c r="KHT144" s="3201"/>
      <c r="KHU144" s="3202"/>
      <c r="KHV144" s="3203"/>
      <c r="KHW144" s="3200"/>
      <c r="KHX144" s="3204"/>
      <c r="KHY144" s="3179"/>
      <c r="KHZ144" s="3205"/>
      <c r="KIA144" s="3206"/>
      <c r="KIB144" s="3207"/>
      <c r="KIC144" s="3208"/>
      <c r="KID144" s="3209"/>
      <c r="KIE144" s="3208"/>
      <c r="KIF144" s="3209"/>
      <c r="KIG144" s="3200"/>
      <c r="KIH144" s="3201"/>
      <c r="KII144" s="3208"/>
      <c r="KIJ144" s="3206"/>
      <c r="KIK144" s="3200"/>
      <c r="KIL144" s="3201"/>
      <c r="KIM144" s="3202"/>
      <c r="KIN144" s="3203"/>
      <c r="KIO144" s="3200"/>
      <c r="KIP144" s="3204"/>
      <c r="KIQ144" s="3179"/>
      <c r="KIR144" s="3205"/>
      <c r="KIS144" s="3206"/>
      <c r="KIT144" s="3207"/>
      <c r="KIU144" s="3208"/>
      <c r="KIV144" s="3209"/>
      <c r="KIW144" s="3208"/>
      <c r="KIX144" s="3209"/>
      <c r="KIY144" s="3200"/>
      <c r="KIZ144" s="3201"/>
      <c r="KJA144" s="3208"/>
      <c r="KJB144" s="3206"/>
      <c r="KJC144" s="3200"/>
      <c r="KJD144" s="3201"/>
      <c r="KJE144" s="3202"/>
      <c r="KJF144" s="3203"/>
      <c r="KJG144" s="3200"/>
      <c r="KJH144" s="3204"/>
      <c r="KJI144" s="3179"/>
      <c r="KJJ144" s="3205"/>
      <c r="KJK144" s="3206"/>
      <c r="KJL144" s="3207"/>
      <c r="KJM144" s="3208"/>
      <c r="KJN144" s="3209"/>
      <c r="KJO144" s="3208"/>
      <c r="KJP144" s="3209"/>
      <c r="KJQ144" s="3200"/>
      <c r="KJR144" s="3201"/>
      <c r="KJS144" s="3208"/>
      <c r="KJT144" s="3206"/>
      <c r="KJU144" s="3200"/>
      <c r="KJV144" s="3201"/>
      <c r="KJW144" s="3202"/>
      <c r="KJX144" s="3203"/>
      <c r="KJY144" s="3200"/>
      <c r="KJZ144" s="3204"/>
      <c r="KKA144" s="3179"/>
      <c r="KKB144" s="3205"/>
      <c r="KKC144" s="3206"/>
      <c r="KKD144" s="3207"/>
      <c r="KKE144" s="3208"/>
      <c r="KKF144" s="3209"/>
      <c r="KKG144" s="3208"/>
      <c r="KKH144" s="3209"/>
      <c r="KKI144" s="3200"/>
      <c r="KKJ144" s="3201"/>
      <c r="KKK144" s="3208"/>
      <c r="KKL144" s="3206"/>
      <c r="KKM144" s="3200"/>
      <c r="KKN144" s="3201"/>
      <c r="KKO144" s="3202"/>
      <c r="KKP144" s="3203"/>
      <c r="KKQ144" s="3200"/>
      <c r="KKR144" s="3204"/>
      <c r="KKS144" s="3179"/>
      <c r="KKT144" s="3205"/>
      <c r="KKU144" s="3206"/>
      <c r="KKV144" s="3207"/>
      <c r="KKW144" s="3208"/>
      <c r="KKX144" s="3209"/>
      <c r="KKY144" s="3208"/>
      <c r="KKZ144" s="3209"/>
      <c r="KLA144" s="3200"/>
      <c r="KLB144" s="3201"/>
      <c r="KLC144" s="3208"/>
      <c r="KLD144" s="3206"/>
      <c r="KLE144" s="3200"/>
      <c r="KLF144" s="3201"/>
      <c r="KLG144" s="3202"/>
      <c r="KLH144" s="3203"/>
      <c r="KLI144" s="3200"/>
      <c r="KLJ144" s="3204"/>
      <c r="KLK144" s="3179"/>
      <c r="KLL144" s="3205"/>
      <c r="KLM144" s="3206"/>
      <c r="KLN144" s="3207"/>
      <c r="KLO144" s="3208"/>
      <c r="KLP144" s="3209"/>
      <c r="KLQ144" s="3208"/>
      <c r="KLR144" s="3209"/>
      <c r="KLS144" s="3200"/>
      <c r="KLT144" s="3201"/>
      <c r="KLU144" s="3208"/>
      <c r="KLV144" s="3206"/>
      <c r="KLW144" s="3200"/>
      <c r="KLX144" s="3201"/>
      <c r="KLY144" s="3202"/>
      <c r="KLZ144" s="3203"/>
      <c r="KMA144" s="3200"/>
      <c r="KMB144" s="3204"/>
      <c r="KMC144" s="3179"/>
      <c r="KMD144" s="3205"/>
      <c r="KME144" s="3206"/>
      <c r="KMF144" s="3207"/>
      <c r="KMG144" s="3208"/>
      <c r="KMH144" s="3209"/>
      <c r="KMI144" s="3208"/>
      <c r="KMJ144" s="3209"/>
      <c r="KMK144" s="3200"/>
      <c r="KML144" s="3201"/>
      <c r="KMM144" s="3208"/>
      <c r="KMN144" s="3206"/>
      <c r="KMO144" s="3200"/>
      <c r="KMP144" s="3201"/>
      <c r="KMQ144" s="3202"/>
      <c r="KMR144" s="3203"/>
      <c r="KMS144" s="3200"/>
      <c r="KMT144" s="3204"/>
      <c r="KMU144" s="3179"/>
      <c r="KMV144" s="3205"/>
      <c r="KMW144" s="3206"/>
      <c r="KMX144" s="3207"/>
      <c r="KMY144" s="3208"/>
      <c r="KMZ144" s="3209"/>
      <c r="KNA144" s="3208"/>
      <c r="KNB144" s="3209"/>
      <c r="KNC144" s="3200"/>
      <c r="KND144" s="3201"/>
      <c r="KNE144" s="3208"/>
      <c r="KNF144" s="3206"/>
      <c r="KNG144" s="3200"/>
      <c r="KNH144" s="3201"/>
      <c r="KNI144" s="3202"/>
      <c r="KNJ144" s="3203"/>
      <c r="KNK144" s="3200"/>
      <c r="KNL144" s="3204"/>
      <c r="KNM144" s="3179"/>
      <c r="KNN144" s="3205"/>
      <c r="KNO144" s="3206"/>
      <c r="KNP144" s="3207"/>
      <c r="KNQ144" s="3208"/>
      <c r="KNR144" s="3209"/>
      <c r="KNS144" s="3208"/>
      <c r="KNT144" s="3209"/>
      <c r="KNU144" s="3200"/>
      <c r="KNV144" s="3201"/>
      <c r="KNW144" s="3208"/>
      <c r="KNX144" s="3206"/>
      <c r="KNY144" s="3200"/>
      <c r="KNZ144" s="3201"/>
      <c r="KOA144" s="3202"/>
      <c r="KOB144" s="3203"/>
      <c r="KOC144" s="3200"/>
      <c r="KOD144" s="3204"/>
      <c r="KOE144" s="3179"/>
      <c r="KOF144" s="3205"/>
      <c r="KOG144" s="3206"/>
      <c r="KOH144" s="3207"/>
      <c r="KOI144" s="3208"/>
      <c r="KOJ144" s="3209"/>
      <c r="KOK144" s="3208"/>
      <c r="KOL144" s="3209"/>
      <c r="KOM144" s="3200"/>
      <c r="KON144" s="3201"/>
      <c r="KOO144" s="3208"/>
      <c r="KOP144" s="3206"/>
      <c r="KOQ144" s="3200"/>
      <c r="KOR144" s="3201"/>
      <c r="KOS144" s="3202"/>
      <c r="KOT144" s="3203"/>
      <c r="KOU144" s="3200"/>
      <c r="KOV144" s="3204"/>
      <c r="KOW144" s="3179"/>
      <c r="KOX144" s="3205"/>
      <c r="KOY144" s="3206"/>
      <c r="KOZ144" s="3207"/>
      <c r="KPA144" s="3208"/>
      <c r="KPB144" s="3209"/>
      <c r="KPC144" s="3208"/>
      <c r="KPD144" s="3209"/>
      <c r="KPE144" s="3200"/>
      <c r="KPF144" s="3201"/>
      <c r="KPG144" s="3208"/>
      <c r="KPH144" s="3206"/>
      <c r="KPI144" s="3200"/>
      <c r="KPJ144" s="3201"/>
      <c r="KPK144" s="3202"/>
      <c r="KPL144" s="3203"/>
      <c r="KPM144" s="3200"/>
      <c r="KPN144" s="3204"/>
      <c r="KPO144" s="3179"/>
      <c r="KPP144" s="3205"/>
      <c r="KPQ144" s="3206"/>
      <c r="KPR144" s="3207"/>
      <c r="KPS144" s="3208"/>
      <c r="KPT144" s="3209"/>
      <c r="KPU144" s="3208"/>
      <c r="KPV144" s="3209"/>
      <c r="KPW144" s="3200"/>
      <c r="KPX144" s="3201"/>
      <c r="KPY144" s="3208"/>
      <c r="KPZ144" s="3206"/>
      <c r="KQA144" s="3200"/>
      <c r="KQB144" s="3201"/>
      <c r="KQC144" s="3202"/>
      <c r="KQD144" s="3203"/>
      <c r="KQE144" s="3200"/>
      <c r="KQF144" s="3204"/>
      <c r="KQG144" s="3179"/>
      <c r="KQH144" s="3205"/>
      <c r="KQI144" s="3206"/>
      <c r="KQJ144" s="3207"/>
      <c r="KQK144" s="3208"/>
      <c r="KQL144" s="3209"/>
      <c r="KQM144" s="3208"/>
      <c r="KQN144" s="3209"/>
      <c r="KQO144" s="3200"/>
      <c r="KQP144" s="3201"/>
      <c r="KQQ144" s="3208"/>
      <c r="KQR144" s="3206"/>
      <c r="KQS144" s="3200"/>
      <c r="KQT144" s="3201"/>
      <c r="KQU144" s="3202"/>
      <c r="KQV144" s="3203"/>
      <c r="KQW144" s="3200"/>
      <c r="KQX144" s="3204"/>
      <c r="KQY144" s="3179"/>
      <c r="KQZ144" s="3205"/>
      <c r="KRA144" s="3206"/>
      <c r="KRB144" s="3207"/>
      <c r="KRC144" s="3208"/>
      <c r="KRD144" s="3209"/>
      <c r="KRE144" s="3208"/>
      <c r="KRF144" s="3209"/>
      <c r="KRG144" s="3200"/>
      <c r="KRH144" s="3201"/>
      <c r="KRI144" s="3208"/>
      <c r="KRJ144" s="3206"/>
      <c r="KRK144" s="3200"/>
      <c r="KRL144" s="3201"/>
      <c r="KRM144" s="3202"/>
      <c r="KRN144" s="3203"/>
      <c r="KRO144" s="3200"/>
      <c r="KRP144" s="3204"/>
      <c r="KRQ144" s="3179"/>
      <c r="KRR144" s="3205"/>
      <c r="KRS144" s="3206"/>
      <c r="KRT144" s="3207"/>
      <c r="KRU144" s="3208"/>
      <c r="KRV144" s="3209"/>
      <c r="KRW144" s="3208"/>
      <c r="KRX144" s="3209"/>
      <c r="KRY144" s="3200"/>
      <c r="KRZ144" s="3201"/>
      <c r="KSA144" s="3208"/>
      <c r="KSB144" s="3206"/>
      <c r="KSC144" s="3200"/>
      <c r="KSD144" s="3201"/>
      <c r="KSE144" s="3202"/>
      <c r="KSF144" s="3203"/>
      <c r="KSG144" s="3200"/>
      <c r="KSH144" s="3204"/>
      <c r="KSI144" s="3179"/>
      <c r="KSJ144" s="3205"/>
      <c r="KSK144" s="3206"/>
      <c r="KSL144" s="3207"/>
      <c r="KSM144" s="3208"/>
      <c r="KSN144" s="3209"/>
      <c r="KSO144" s="3208"/>
      <c r="KSP144" s="3209"/>
      <c r="KSQ144" s="3200"/>
      <c r="KSR144" s="3201"/>
      <c r="KSS144" s="3208"/>
      <c r="KST144" s="3206"/>
      <c r="KSU144" s="3200"/>
      <c r="KSV144" s="3201"/>
      <c r="KSW144" s="3202"/>
      <c r="KSX144" s="3203"/>
      <c r="KSY144" s="3200"/>
      <c r="KSZ144" s="3204"/>
      <c r="KTA144" s="3179"/>
      <c r="KTB144" s="3205"/>
      <c r="KTC144" s="3206"/>
      <c r="KTD144" s="3207"/>
      <c r="KTE144" s="3208"/>
      <c r="KTF144" s="3209"/>
      <c r="KTG144" s="3208"/>
      <c r="KTH144" s="3209"/>
      <c r="KTI144" s="3200"/>
      <c r="KTJ144" s="3201"/>
      <c r="KTK144" s="3208"/>
      <c r="KTL144" s="3206"/>
      <c r="KTM144" s="3200"/>
      <c r="KTN144" s="3201"/>
      <c r="KTO144" s="3202"/>
      <c r="KTP144" s="3203"/>
      <c r="KTQ144" s="3200"/>
      <c r="KTR144" s="3204"/>
      <c r="KTS144" s="3179"/>
      <c r="KTT144" s="3205"/>
      <c r="KTU144" s="3206"/>
      <c r="KTV144" s="3207"/>
      <c r="KTW144" s="3208"/>
      <c r="KTX144" s="3209"/>
      <c r="KTY144" s="3208"/>
      <c r="KTZ144" s="3209"/>
      <c r="KUA144" s="3200"/>
      <c r="KUB144" s="3201"/>
      <c r="KUC144" s="3208"/>
      <c r="KUD144" s="3206"/>
      <c r="KUE144" s="3200"/>
      <c r="KUF144" s="3201"/>
      <c r="KUG144" s="3202"/>
      <c r="KUH144" s="3203"/>
      <c r="KUI144" s="3200"/>
      <c r="KUJ144" s="3204"/>
      <c r="KUK144" s="3179"/>
      <c r="KUL144" s="3205"/>
      <c r="KUM144" s="3206"/>
      <c r="KUN144" s="3207"/>
      <c r="KUO144" s="3208"/>
      <c r="KUP144" s="3209"/>
      <c r="KUQ144" s="3208"/>
      <c r="KUR144" s="3209"/>
      <c r="KUS144" s="3200"/>
      <c r="KUT144" s="3201"/>
      <c r="KUU144" s="3208"/>
      <c r="KUV144" s="3206"/>
      <c r="KUW144" s="3200"/>
      <c r="KUX144" s="3201"/>
      <c r="KUY144" s="3202"/>
      <c r="KUZ144" s="3203"/>
      <c r="KVA144" s="3200"/>
      <c r="KVB144" s="3204"/>
      <c r="KVC144" s="3179"/>
      <c r="KVD144" s="3205"/>
      <c r="KVE144" s="3206"/>
      <c r="KVF144" s="3207"/>
      <c r="KVG144" s="3208"/>
      <c r="KVH144" s="3209"/>
      <c r="KVI144" s="3208"/>
      <c r="KVJ144" s="3209"/>
      <c r="KVK144" s="3200"/>
      <c r="KVL144" s="3201"/>
      <c r="KVM144" s="3208"/>
      <c r="KVN144" s="3206"/>
      <c r="KVO144" s="3200"/>
      <c r="KVP144" s="3201"/>
      <c r="KVQ144" s="3202"/>
      <c r="KVR144" s="3203"/>
      <c r="KVS144" s="3200"/>
      <c r="KVT144" s="3204"/>
      <c r="KVU144" s="3179"/>
      <c r="KVV144" s="3205"/>
      <c r="KVW144" s="3206"/>
      <c r="KVX144" s="3207"/>
      <c r="KVY144" s="3208"/>
      <c r="KVZ144" s="3209"/>
      <c r="KWA144" s="3208"/>
      <c r="KWB144" s="3209"/>
      <c r="KWC144" s="3200"/>
      <c r="KWD144" s="3201"/>
      <c r="KWE144" s="3208"/>
      <c r="KWF144" s="3206"/>
      <c r="KWG144" s="3200"/>
      <c r="KWH144" s="3201"/>
      <c r="KWI144" s="3202"/>
      <c r="KWJ144" s="3203"/>
      <c r="KWK144" s="3200"/>
      <c r="KWL144" s="3204"/>
      <c r="KWM144" s="3179"/>
      <c r="KWN144" s="3205"/>
      <c r="KWO144" s="3206"/>
      <c r="KWP144" s="3207"/>
      <c r="KWQ144" s="3208"/>
      <c r="KWR144" s="3209"/>
      <c r="KWS144" s="3208"/>
      <c r="KWT144" s="3209"/>
      <c r="KWU144" s="3200"/>
      <c r="KWV144" s="3201"/>
      <c r="KWW144" s="3208"/>
      <c r="KWX144" s="3206"/>
      <c r="KWY144" s="3200"/>
      <c r="KWZ144" s="3201"/>
      <c r="KXA144" s="3202"/>
      <c r="KXB144" s="3203"/>
      <c r="KXC144" s="3200"/>
      <c r="KXD144" s="3204"/>
      <c r="KXE144" s="3179"/>
      <c r="KXF144" s="3205"/>
      <c r="KXG144" s="3206"/>
      <c r="KXH144" s="3207"/>
      <c r="KXI144" s="3208"/>
      <c r="KXJ144" s="3209"/>
      <c r="KXK144" s="3208"/>
      <c r="KXL144" s="3209"/>
      <c r="KXM144" s="3200"/>
      <c r="KXN144" s="3201"/>
      <c r="KXO144" s="3208"/>
      <c r="KXP144" s="3206"/>
      <c r="KXQ144" s="3200"/>
      <c r="KXR144" s="3201"/>
      <c r="KXS144" s="3202"/>
      <c r="KXT144" s="3203"/>
      <c r="KXU144" s="3200"/>
      <c r="KXV144" s="3204"/>
      <c r="KXW144" s="3179"/>
      <c r="KXX144" s="3205"/>
      <c r="KXY144" s="3206"/>
      <c r="KXZ144" s="3207"/>
      <c r="KYA144" s="3208"/>
      <c r="KYB144" s="3209"/>
      <c r="KYC144" s="3208"/>
      <c r="KYD144" s="3209"/>
      <c r="KYE144" s="3200"/>
      <c r="KYF144" s="3201"/>
      <c r="KYG144" s="3208"/>
      <c r="KYH144" s="3206"/>
      <c r="KYI144" s="3200"/>
      <c r="KYJ144" s="3201"/>
      <c r="KYK144" s="3202"/>
      <c r="KYL144" s="3203"/>
      <c r="KYM144" s="3200"/>
      <c r="KYN144" s="3204"/>
      <c r="KYO144" s="3179"/>
      <c r="KYP144" s="3205"/>
      <c r="KYQ144" s="3206"/>
      <c r="KYR144" s="3207"/>
      <c r="KYS144" s="3208"/>
      <c r="KYT144" s="3209"/>
      <c r="KYU144" s="3208"/>
      <c r="KYV144" s="3209"/>
      <c r="KYW144" s="3200"/>
      <c r="KYX144" s="3201"/>
      <c r="KYY144" s="3208"/>
      <c r="KYZ144" s="3206"/>
      <c r="KZA144" s="3200"/>
      <c r="KZB144" s="3201"/>
      <c r="KZC144" s="3202"/>
      <c r="KZD144" s="3203"/>
      <c r="KZE144" s="3200"/>
      <c r="KZF144" s="3204"/>
      <c r="KZG144" s="3179"/>
      <c r="KZH144" s="3205"/>
      <c r="KZI144" s="3206"/>
      <c r="KZJ144" s="3207"/>
      <c r="KZK144" s="3208"/>
      <c r="KZL144" s="3209"/>
      <c r="KZM144" s="3208"/>
      <c r="KZN144" s="3209"/>
      <c r="KZO144" s="3200"/>
      <c r="KZP144" s="3201"/>
      <c r="KZQ144" s="3208"/>
      <c r="KZR144" s="3206"/>
      <c r="KZS144" s="3200"/>
      <c r="KZT144" s="3201"/>
      <c r="KZU144" s="3202"/>
      <c r="KZV144" s="3203"/>
      <c r="KZW144" s="3200"/>
      <c r="KZX144" s="3204"/>
      <c r="KZY144" s="3179"/>
      <c r="KZZ144" s="3205"/>
      <c r="LAA144" s="3206"/>
      <c r="LAB144" s="3207"/>
      <c r="LAC144" s="3208"/>
      <c r="LAD144" s="3209"/>
      <c r="LAE144" s="3208"/>
      <c r="LAF144" s="3209"/>
      <c r="LAG144" s="3200"/>
      <c r="LAH144" s="3201"/>
      <c r="LAI144" s="3208"/>
      <c r="LAJ144" s="3206"/>
      <c r="LAK144" s="3200"/>
      <c r="LAL144" s="3201"/>
      <c r="LAM144" s="3202"/>
      <c r="LAN144" s="3203"/>
      <c r="LAO144" s="3200"/>
      <c r="LAP144" s="3204"/>
      <c r="LAQ144" s="3179"/>
      <c r="LAR144" s="3205"/>
      <c r="LAS144" s="3206"/>
      <c r="LAT144" s="3207"/>
      <c r="LAU144" s="3208"/>
      <c r="LAV144" s="3209"/>
      <c r="LAW144" s="3208"/>
      <c r="LAX144" s="3209"/>
      <c r="LAY144" s="3200"/>
      <c r="LAZ144" s="3201"/>
      <c r="LBA144" s="3208"/>
      <c r="LBB144" s="3206"/>
      <c r="LBC144" s="3200"/>
      <c r="LBD144" s="3201"/>
      <c r="LBE144" s="3202"/>
      <c r="LBF144" s="3203"/>
      <c r="LBG144" s="3200"/>
      <c r="LBH144" s="3204"/>
      <c r="LBI144" s="3179"/>
      <c r="LBJ144" s="3205"/>
      <c r="LBK144" s="3206"/>
      <c r="LBL144" s="3207"/>
      <c r="LBM144" s="3208"/>
      <c r="LBN144" s="3209"/>
      <c r="LBO144" s="3208"/>
      <c r="LBP144" s="3209"/>
      <c r="LBQ144" s="3200"/>
      <c r="LBR144" s="3201"/>
      <c r="LBS144" s="3208"/>
      <c r="LBT144" s="3206"/>
      <c r="LBU144" s="3200"/>
      <c r="LBV144" s="3201"/>
      <c r="LBW144" s="3202"/>
      <c r="LBX144" s="3203"/>
      <c r="LBY144" s="3200"/>
      <c r="LBZ144" s="3204"/>
      <c r="LCA144" s="3179"/>
      <c r="LCB144" s="3205"/>
      <c r="LCC144" s="3206"/>
      <c r="LCD144" s="3207"/>
      <c r="LCE144" s="3208"/>
      <c r="LCF144" s="3209"/>
      <c r="LCG144" s="3208"/>
      <c r="LCH144" s="3209"/>
      <c r="LCI144" s="3200"/>
      <c r="LCJ144" s="3201"/>
      <c r="LCK144" s="3208"/>
      <c r="LCL144" s="3206"/>
      <c r="LCM144" s="3200"/>
      <c r="LCN144" s="3201"/>
      <c r="LCO144" s="3202"/>
      <c r="LCP144" s="3203"/>
      <c r="LCQ144" s="3200"/>
      <c r="LCR144" s="3204"/>
      <c r="LCS144" s="3179"/>
      <c r="LCT144" s="3205"/>
      <c r="LCU144" s="3206"/>
      <c r="LCV144" s="3207"/>
      <c r="LCW144" s="3208"/>
      <c r="LCX144" s="3209"/>
      <c r="LCY144" s="3208"/>
      <c r="LCZ144" s="3209"/>
      <c r="LDA144" s="3200"/>
      <c r="LDB144" s="3201"/>
      <c r="LDC144" s="3208"/>
      <c r="LDD144" s="3206"/>
      <c r="LDE144" s="3200"/>
      <c r="LDF144" s="3201"/>
      <c r="LDG144" s="3202"/>
      <c r="LDH144" s="3203"/>
      <c r="LDI144" s="3200"/>
      <c r="LDJ144" s="3204"/>
      <c r="LDK144" s="3179"/>
      <c r="LDL144" s="3205"/>
      <c r="LDM144" s="3206"/>
      <c r="LDN144" s="3207"/>
      <c r="LDO144" s="3208"/>
      <c r="LDP144" s="3209"/>
      <c r="LDQ144" s="3208"/>
      <c r="LDR144" s="3209"/>
      <c r="LDS144" s="3200"/>
      <c r="LDT144" s="3201"/>
      <c r="LDU144" s="3208"/>
      <c r="LDV144" s="3206"/>
      <c r="LDW144" s="3200"/>
      <c r="LDX144" s="3201"/>
      <c r="LDY144" s="3202"/>
      <c r="LDZ144" s="3203"/>
      <c r="LEA144" s="3200"/>
      <c r="LEB144" s="3204"/>
      <c r="LEC144" s="3179"/>
      <c r="LED144" s="3205"/>
      <c r="LEE144" s="3206"/>
      <c r="LEF144" s="3207"/>
      <c r="LEG144" s="3208"/>
      <c r="LEH144" s="3209"/>
      <c r="LEI144" s="3208"/>
      <c r="LEJ144" s="3209"/>
      <c r="LEK144" s="3200"/>
      <c r="LEL144" s="3201"/>
      <c r="LEM144" s="3208"/>
      <c r="LEN144" s="3206"/>
      <c r="LEO144" s="3200"/>
      <c r="LEP144" s="3201"/>
      <c r="LEQ144" s="3202"/>
      <c r="LER144" s="3203"/>
      <c r="LES144" s="3200"/>
      <c r="LET144" s="3204"/>
      <c r="LEU144" s="3179"/>
      <c r="LEV144" s="3205"/>
      <c r="LEW144" s="3206"/>
      <c r="LEX144" s="3207"/>
      <c r="LEY144" s="3208"/>
      <c r="LEZ144" s="3209"/>
      <c r="LFA144" s="3208"/>
      <c r="LFB144" s="3209"/>
      <c r="LFC144" s="3200"/>
      <c r="LFD144" s="3201"/>
      <c r="LFE144" s="3208"/>
      <c r="LFF144" s="3206"/>
      <c r="LFG144" s="3200"/>
      <c r="LFH144" s="3201"/>
      <c r="LFI144" s="3202"/>
      <c r="LFJ144" s="3203"/>
      <c r="LFK144" s="3200"/>
      <c r="LFL144" s="3204"/>
      <c r="LFM144" s="3179"/>
      <c r="LFN144" s="3205"/>
      <c r="LFO144" s="3206"/>
      <c r="LFP144" s="3207"/>
      <c r="LFQ144" s="3208"/>
      <c r="LFR144" s="3209"/>
      <c r="LFS144" s="3208"/>
      <c r="LFT144" s="3209"/>
      <c r="LFU144" s="3200"/>
      <c r="LFV144" s="3201"/>
      <c r="LFW144" s="3208"/>
      <c r="LFX144" s="3206"/>
      <c r="LFY144" s="3200"/>
      <c r="LFZ144" s="3201"/>
      <c r="LGA144" s="3202"/>
      <c r="LGB144" s="3203"/>
      <c r="LGC144" s="3200"/>
      <c r="LGD144" s="3204"/>
      <c r="LGE144" s="3179"/>
      <c r="LGF144" s="3205"/>
      <c r="LGG144" s="3206"/>
      <c r="LGH144" s="3207"/>
      <c r="LGI144" s="3208"/>
      <c r="LGJ144" s="3209"/>
      <c r="LGK144" s="3208"/>
      <c r="LGL144" s="3209"/>
      <c r="LGM144" s="3200"/>
      <c r="LGN144" s="3201"/>
      <c r="LGO144" s="3208"/>
      <c r="LGP144" s="3206"/>
      <c r="LGQ144" s="3200"/>
      <c r="LGR144" s="3201"/>
      <c r="LGS144" s="3202"/>
      <c r="LGT144" s="3203"/>
      <c r="LGU144" s="3200"/>
      <c r="LGV144" s="3204"/>
      <c r="LGW144" s="3179"/>
      <c r="LGX144" s="3205"/>
      <c r="LGY144" s="3206"/>
      <c r="LGZ144" s="3207"/>
      <c r="LHA144" s="3208"/>
      <c r="LHB144" s="3209"/>
      <c r="LHC144" s="3208"/>
      <c r="LHD144" s="3209"/>
      <c r="LHE144" s="3200"/>
      <c r="LHF144" s="3201"/>
      <c r="LHG144" s="3208"/>
      <c r="LHH144" s="3206"/>
      <c r="LHI144" s="3200"/>
      <c r="LHJ144" s="3201"/>
      <c r="LHK144" s="3202"/>
      <c r="LHL144" s="3203"/>
      <c r="LHM144" s="3200"/>
      <c r="LHN144" s="3204"/>
      <c r="LHO144" s="3179"/>
      <c r="LHP144" s="3205"/>
      <c r="LHQ144" s="3206"/>
      <c r="LHR144" s="3207"/>
      <c r="LHS144" s="3208"/>
      <c r="LHT144" s="3209"/>
      <c r="LHU144" s="3208"/>
      <c r="LHV144" s="3209"/>
      <c r="LHW144" s="3200"/>
      <c r="LHX144" s="3201"/>
      <c r="LHY144" s="3208"/>
      <c r="LHZ144" s="3206"/>
      <c r="LIA144" s="3200"/>
      <c r="LIB144" s="3201"/>
      <c r="LIC144" s="3202"/>
      <c r="LID144" s="3203"/>
      <c r="LIE144" s="3200"/>
      <c r="LIF144" s="3204"/>
      <c r="LIG144" s="3179"/>
      <c r="LIH144" s="3205"/>
      <c r="LII144" s="3206"/>
      <c r="LIJ144" s="3207"/>
      <c r="LIK144" s="3208"/>
      <c r="LIL144" s="3209"/>
      <c r="LIM144" s="3208"/>
      <c r="LIN144" s="3209"/>
      <c r="LIO144" s="3200"/>
      <c r="LIP144" s="3201"/>
      <c r="LIQ144" s="3208"/>
      <c r="LIR144" s="3206"/>
      <c r="LIS144" s="3200"/>
      <c r="LIT144" s="3201"/>
      <c r="LIU144" s="3202"/>
      <c r="LIV144" s="3203"/>
      <c r="LIW144" s="3200"/>
      <c r="LIX144" s="3204"/>
      <c r="LIY144" s="3179"/>
      <c r="LIZ144" s="3205"/>
      <c r="LJA144" s="3206"/>
      <c r="LJB144" s="3207"/>
      <c r="LJC144" s="3208"/>
      <c r="LJD144" s="3209"/>
      <c r="LJE144" s="3208"/>
      <c r="LJF144" s="3209"/>
      <c r="LJG144" s="3200"/>
      <c r="LJH144" s="3201"/>
      <c r="LJI144" s="3208"/>
      <c r="LJJ144" s="3206"/>
      <c r="LJK144" s="3200"/>
      <c r="LJL144" s="3201"/>
      <c r="LJM144" s="3202"/>
      <c r="LJN144" s="3203"/>
      <c r="LJO144" s="3200"/>
      <c r="LJP144" s="3204"/>
      <c r="LJQ144" s="3179"/>
      <c r="LJR144" s="3205"/>
      <c r="LJS144" s="3206"/>
      <c r="LJT144" s="3207"/>
      <c r="LJU144" s="3208"/>
      <c r="LJV144" s="3209"/>
      <c r="LJW144" s="3208"/>
      <c r="LJX144" s="3209"/>
      <c r="LJY144" s="3200"/>
      <c r="LJZ144" s="3201"/>
      <c r="LKA144" s="3208"/>
      <c r="LKB144" s="3206"/>
      <c r="LKC144" s="3200"/>
      <c r="LKD144" s="3201"/>
      <c r="LKE144" s="3202"/>
      <c r="LKF144" s="3203"/>
      <c r="LKG144" s="3200"/>
      <c r="LKH144" s="3204"/>
      <c r="LKI144" s="3179"/>
      <c r="LKJ144" s="3205"/>
      <c r="LKK144" s="3206"/>
      <c r="LKL144" s="3207"/>
      <c r="LKM144" s="3208"/>
      <c r="LKN144" s="3209"/>
      <c r="LKO144" s="3208"/>
      <c r="LKP144" s="3209"/>
      <c r="LKQ144" s="3200"/>
      <c r="LKR144" s="3201"/>
      <c r="LKS144" s="3208"/>
      <c r="LKT144" s="3206"/>
      <c r="LKU144" s="3200"/>
      <c r="LKV144" s="3201"/>
      <c r="LKW144" s="3202"/>
      <c r="LKX144" s="3203"/>
      <c r="LKY144" s="3200"/>
      <c r="LKZ144" s="3204"/>
      <c r="LLA144" s="3179"/>
      <c r="LLB144" s="3205"/>
      <c r="LLC144" s="3206"/>
      <c r="LLD144" s="3207"/>
      <c r="LLE144" s="3208"/>
      <c r="LLF144" s="3209"/>
      <c r="LLG144" s="3208"/>
      <c r="LLH144" s="3209"/>
      <c r="LLI144" s="3200"/>
      <c r="LLJ144" s="3201"/>
      <c r="LLK144" s="3208"/>
      <c r="LLL144" s="3206"/>
      <c r="LLM144" s="3200"/>
      <c r="LLN144" s="3201"/>
      <c r="LLO144" s="3202"/>
      <c r="LLP144" s="3203"/>
      <c r="LLQ144" s="3200"/>
      <c r="LLR144" s="3204"/>
      <c r="LLS144" s="3179"/>
      <c r="LLT144" s="3205"/>
      <c r="LLU144" s="3206"/>
      <c r="LLV144" s="3207"/>
      <c r="LLW144" s="3208"/>
      <c r="LLX144" s="3209"/>
      <c r="LLY144" s="3208"/>
      <c r="LLZ144" s="3209"/>
      <c r="LMA144" s="3200"/>
      <c r="LMB144" s="3201"/>
      <c r="LMC144" s="3208"/>
      <c r="LMD144" s="3206"/>
      <c r="LME144" s="3200"/>
      <c r="LMF144" s="3201"/>
      <c r="LMG144" s="3202"/>
      <c r="LMH144" s="3203"/>
      <c r="LMI144" s="3200"/>
      <c r="LMJ144" s="3204"/>
      <c r="LMK144" s="3179"/>
      <c r="LML144" s="3205"/>
      <c r="LMM144" s="3206"/>
      <c r="LMN144" s="3207"/>
      <c r="LMO144" s="3208"/>
      <c r="LMP144" s="3209"/>
      <c r="LMQ144" s="3208"/>
      <c r="LMR144" s="3209"/>
      <c r="LMS144" s="3200"/>
      <c r="LMT144" s="3201"/>
      <c r="LMU144" s="3208"/>
      <c r="LMV144" s="3206"/>
      <c r="LMW144" s="3200"/>
      <c r="LMX144" s="3201"/>
      <c r="LMY144" s="3202"/>
      <c r="LMZ144" s="3203"/>
      <c r="LNA144" s="3200"/>
      <c r="LNB144" s="3204"/>
      <c r="LNC144" s="3179"/>
      <c r="LND144" s="3205"/>
      <c r="LNE144" s="3206"/>
      <c r="LNF144" s="3207"/>
      <c r="LNG144" s="3208"/>
      <c r="LNH144" s="3209"/>
      <c r="LNI144" s="3208"/>
      <c r="LNJ144" s="3209"/>
      <c r="LNK144" s="3200"/>
      <c r="LNL144" s="3201"/>
      <c r="LNM144" s="3208"/>
      <c r="LNN144" s="3206"/>
      <c r="LNO144" s="3200"/>
      <c r="LNP144" s="3201"/>
      <c r="LNQ144" s="3202"/>
      <c r="LNR144" s="3203"/>
      <c r="LNS144" s="3200"/>
      <c r="LNT144" s="3204"/>
      <c r="LNU144" s="3179"/>
      <c r="LNV144" s="3205"/>
      <c r="LNW144" s="3206"/>
      <c r="LNX144" s="3207"/>
      <c r="LNY144" s="3208"/>
      <c r="LNZ144" s="3209"/>
      <c r="LOA144" s="3208"/>
      <c r="LOB144" s="3209"/>
      <c r="LOC144" s="3200"/>
      <c r="LOD144" s="3201"/>
      <c r="LOE144" s="3208"/>
      <c r="LOF144" s="3206"/>
      <c r="LOG144" s="3200"/>
      <c r="LOH144" s="3201"/>
      <c r="LOI144" s="3202"/>
      <c r="LOJ144" s="3203"/>
      <c r="LOK144" s="3200"/>
      <c r="LOL144" s="3204"/>
      <c r="LOM144" s="3179"/>
      <c r="LON144" s="3205"/>
      <c r="LOO144" s="3206"/>
      <c r="LOP144" s="3207"/>
      <c r="LOQ144" s="3208"/>
      <c r="LOR144" s="3209"/>
      <c r="LOS144" s="3208"/>
      <c r="LOT144" s="3209"/>
      <c r="LOU144" s="3200"/>
      <c r="LOV144" s="3201"/>
      <c r="LOW144" s="3208"/>
      <c r="LOX144" s="3206"/>
      <c r="LOY144" s="3200"/>
      <c r="LOZ144" s="3201"/>
      <c r="LPA144" s="3202"/>
      <c r="LPB144" s="3203"/>
      <c r="LPC144" s="3200"/>
      <c r="LPD144" s="3204"/>
      <c r="LPE144" s="3179"/>
      <c r="LPF144" s="3205"/>
      <c r="LPG144" s="3206"/>
      <c r="LPH144" s="3207"/>
      <c r="LPI144" s="3208"/>
      <c r="LPJ144" s="3209"/>
      <c r="LPK144" s="3208"/>
      <c r="LPL144" s="3209"/>
      <c r="LPM144" s="3200"/>
      <c r="LPN144" s="3201"/>
      <c r="LPO144" s="3208"/>
      <c r="LPP144" s="3206"/>
      <c r="LPQ144" s="3200"/>
      <c r="LPR144" s="3201"/>
      <c r="LPS144" s="3202"/>
      <c r="LPT144" s="3203"/>
      <c r="LPU144" s="3200"/>
      <c r="LPV144" s="3204"/>
      <c r="LPW144" s="3179"/>
      <c r="LPX144" s="3205"/>
      <c r="LPY144" s="3206"/>
      <c r="LPZ144" s="3207"/>
      <c r="LQA144" s="3208"/>
      <c r="LQB144" s="3209"/>
      <c r="LQC144" s="3208"/>
      <c r="LQD144" s="3209"/>
      <c r="LQE144" s="3200"/>
      <c r="LQF144" s="3201"/>
      <c r="LQG144" s="3208"/>
      <c r="LQH144" s="3206"/>
      <c r="LQI144" s="3200"/>
      <c r="LQJ144" s="3201"/>
      <c r="LQK144" s="3202"/>
      <c r="LQL144" s="3203"/>
      <c r="LQM144" s="3200"/>
      <c r="LQN144" s="3204"/>
      <c r="LQO144" s="3179"/>
      <c r="LQP144" s="3205"/>
      <c r="LQQ144" s="3206"/>
      <c r="LQR144" s="3207"/>
      <c r="LQS144" s="3208"/>
      <c r="LQT144" s="3209"/>
      <c r="LQU144" s="3208"/>
      <c r="LQV144" s="3209"/>
      <c r="LQW144" s="3200"/>
      <c r="LQX144" s="3201"/>
      <c r="LQY144" s="3208"/>
      <c r="LQZ144" s="3206"/>
      <c r="LRA144" s="3200"/>
      <c r="LRB144" s="3201"/>
      <c r="LRC144" s="3202"/>
      <c r="LRD144" s="3203"/>
      <c r="LRE144" s="3200"/>
      <c r="LRF144" s="3204"/>
      <c r="LRG144" s="3179"/>
      <c r="LRH144" s="3205"/>
      <c r="LRI144" s="3206"/>
      <c r="LRJ144" s="3207"/>
      <c r="LRK144" s="3208"/>
      <c r="LRL144" s="3209"/>
      <c r="LRM144" s="3208"/>
      <c r="LRN144" s="3209"/>
      <c r="LRO144" s="3200"/>
      <c r="LRP144" s="3201"/>
      <c r="LRQ144" s="3208"/>
      <c r="LRR144" s="3206"/>
      <c r="LRS144" s="3200"/>
      <c r="LRT144" s="3201"/>
      <c r="LRU144" s="3202"/>
      <c r="LRV144" s="3203"/>
      <c r="LRW144" s="3200"/>
      <c r="LRX144" s="3204"/>
      <c r="LRY144" s="3179"/>
      <c r="LRZ144" s="3205"/>
      <c r="LSA144" s="3206"/>
      <c r="LSB144" s="3207"/>
      <c r="LSC144" s="3208"/>
      <c r="LSD144" s="3209"/>
      <c r="LSE144" s="3208"/>
      <c r="LSF144" s="3209"/>
      <c r="LSG144" s="3200"/>
      <c r="LSH144" s="3201"/>
      <c r="LSI144" s="3208"/>
      <c r="LSJ144" s="3206"/>
      <c r="LSK144" s="3200"/>
      <c r="LSL144" s="3201"/>
      <c r="LSM144" s="3202"/>
      <c r="LSN144" s="3203"/>
      <c r="LSO144" s="3200"/>
      <c r="LSP144" s="3204"/>
      <c r="LSQ144" s="3179"/>
      <c r="LSR144" s="3205"/>
      <c r="LSS144" s="3206"/>
      <c r="LST144" s="3207"/>
      <c r="LSU144" s="3208"/>
      <c r="LSV144" s="3209"/>
      <c r="LSW144" s="3208"/>
      <c r="LSX144" s="3209"/>
      <c r="LSY144" s="3200"/>
      <c r="LSZ144" s="3201"/>
      <c r="LTA144" s="3208"/>
      <c r="LTB144" s="3206"/>
      <c r="LTC144" s="3200"/>
      <c r="LTD144" s="3201"/>
      <c r="LTE144" s="3202"/>
      <c r="LTF144" s="3203"/>
      <c r="LTG144" s="3200"/>
      <c r="LTH144" s="3204"/>
      <c r="LTI144" s="3179"/>
      <c r="LTJ144" s="3205"/>
      <c r="LTK144" s="3206"/>
      <c r="LTL144" s="3207"/>
      <c r="LTM144" s="3208"/>
      <c r="LTN144" s="3209"/>
      <c r="LTO144" s="3208"/>
      <c r="LTP144" s="3209"/>
      <c r="LTQ144" s="3200"/>
      <c r="LTR144" s="3201"/>
      <c r="LTS144" s="3208"/>
      <c r="LTT144" s="3206"/>
      <c r="LTU144" s="3200"/>
      <c r="LTV144" s="3201"/>
      <c r="LTW144" s="3202"/>
      <c r="LTX144" s="3203"/>
      <c r="LTY144" s="3200"/>
      <c r="LTZ144" s="3204"/>
      <c r="LUA144" s="3179"/>
      <c r="LUB144" s="3205"/>
      <c r="LUC144" s="3206"/>
      <c r="LUD144" s="3207"/>
      <c r="LUE144" s="3208"/>
      <c r="LUF144" s="3209"/>
      <c r="LUG144" s="3208"/>
      <c r="LUH144" s="3209"/>
      <c r="LUI144" s="3200"/>
      <c r="LUJ144" s="3201"/>
      <c r="LUK144" s="3208"/>
      <c r="LUL144" s="3206"/>
      <c r="LUM144" s="3200"/>
      <c r="LUN144" s="3201"/>
      <c r="LUO144" s="3202"/>
      <c r="LUP144" s="3203"/>
      <c r="LUQ144" s="3200"/>
      <c r="LUR144" s="3204"/>
      <c r="LUS144" s="3179"/>
      <c r="LUT144" s="3205"/>
      <c r="LUU144" s="3206"/>
      <c r="LUV144" s="3207"/>
      <c r="LUW144" s="3208"/>
      <c r="LUX144" s="3209"/>
      <c r="LUY144" s="3208"/>
      <c r="LUZ144" s="3209"/>
      <c r="LVA144" s="3200"/>
      <c r="LVB144" s="3201"/>
      <c r="LVC144" s="3208"/>
      <c r="LVD144" s="3206"/>
      <c r="LVE144" s="3200"/>
      <c r="LVF144" s="3201"/>
      <c r="LVG144" s="3202"/>
      <c r="LVH144" s="3203"/>
      <c r="LVI144" s="3200"/>
      <c r="LVJ144" s="3204"/>
      <c r="LVK144" s="3179"/>
      <c r="LVL144" s="3205"/>
      <c r="LVM144" s="3206"/>
      <c r="LVN144" s="3207"/>
      <c r="LVO144" s="3208"/>
      <c r="LVP144" s="3209"/>
      <c r="LVQ144" s="3208"/>
      <c r="LVR144" s="3209"/>
      <c r="LVS144" s="3200"/>
      <c r="LVT144" s="3201"/>
      <c r="LVU144" s="3208"/>
      <c r="LVV144" s="3206"/>
      <c r="LVW144" s="3200"/>
      <c r="LVX144" s="3201"/>
      <c r="LVY144" s="3202"/>
      <c r="LVZ144" s="3203"/>
      <c r="LWA144" s="3200"/>
      <c r="LWB144" s="3204"/>
      <c r="LWC144" s="3179"/>
      <c r="LWD144" s="3205"/>
      <c r="LWE144" s="3206"/>
      <c r="LWF144" s="3207"/>
      <c r="LWG144" s="3208"/>
      <c r="LWH144" s="3209"/>
      <c r="LWI144" s="3208"/>
      <c r="LWJ144" s="3209"/>
      <c r="LWK144" s="3200"/>
      <c r="LWL144" s="3201"/>
      <c r="LWM144" s="3208"/>
      <c r="LWN144" s="3206"/>
      <c r="LWO144" s="3200"/>
      <c r="LWP144" s="3201"/>
      <c r="LWQ144" s="3202"/>
      <c r="LWR144" s="3203"/>
      <c r="LWS144" s="3200"/>
      <c r="LWT144" s="3204"/>
      <c r="LWU144" s="3179"/>
      <c r="LWV144" s="3205"/>
      <c r="LWW144" s="3206"/>
      <c r="LWX144" s="3207"/>
      <c r="LWY144" s="3208"/>
      <c r="LWZ144" s="3209"/>
      <c r="LXA144" s="3208"/>
      <c r="LXB144" s="3209"/>
      <c r="LXC144" s="3200"/>
      <c r="LXD144" s="3201"/>
      <c r="LXE144" s="3208"/>
      <c r="LXF144" s="3206"/>
      <c r="LXG144" s="3200"/>
      <c r="LXH144" s="3201"/>
      <c r="LXI144" s="3202"/>
      <c r="LXJ144" s="3203"/>
      <c r="LXK144" s="3200"/>
      <c r="LXL144" s="3204"/>
      <c r="LXM144" s="3179"/>
      <c r="LXN144" s="3205"/>
      <c r="LXO144" s="3206"/>
      <c r="LXP144" s="3207"/>
      <c r="LXQ144" s="3208"/>
      <c r="LXR144" s="3209"/>
      <c r="LXS144" s="3208"/>
      <c r="LXT144" s="3209"/>
      <c r="LXU144" s="3200"/>
      <c r="LXV144" s="3201"/>
      <c r="LXW144" s="3208"/>
      <c r="LXX144" s="3206"/>
      <c r="LXY144" s="3200"/>
      <c r="LXZ144" s="3201"/>
      <c r="LYA144" s="3202"/>
      <c r="LYB144" s="3203"/>
      <c r="LYC144" s="3200"/>
      <c r="LYD144" s="3204"/>
      <c r="LYE144" s="3179"/>
      <c r="LYF144" s="3205"/>
      <c r="LYG144" s="3206"/>
      <c r="LYH144" s="3207"/>
      <c r="LYI144" s="3208"/>
      <c r="LYJ144" s="3209"/>
      <c r="LYK144" s="3208"/>
      <c r="LYL144" s="3209"/>
      <c r="LYM144" s="3200"/>
      <c r="LYN144" s="3201"/>
      <c r="LYO144" s="3208"/>
      <c r="LYP144" s="3206"/>
      <c r="LYQ144" s="3200"/>
      <c r="LYR144" s="3201"/>
      <c r="LYS144" s="3202"/>
      <c r="LYT144" s="3203"/>
      <c r="LYU144" s="3200"/>
      <c r="LYV144" s="3204"/>
      <c r="LYW144" s="3179"/>
      <c r="LYX144" s="3205"/>
      <c r="LYY144" s="3206"/>
      <c r="LYZ144" s="3207"/>
      <c r="LZA144" s="3208"/>
      <c r="LZB144" s="3209"/>
      <c r="LZC144" s="3208"/>
      <c r="LZD144" s="3209"/>
      <c r="LZE144" s="3200"/>
      <c r="LZF144" s="3201"/>
      <c r="LZG144" s="3208"/>
      <c r="LZH144" s="3206"/>
      <c r="LZI144" s="3200"/>
      <c r="LZJ144" s="3201"/>
      <c r="LZK144" s="3202"/>
      <c r="LZL144" s="3203"/>
      <c r="LZM144" s="3200"/>
      <c r="LZN144" s="3204"/>
      <c r="LZO144" s="3179"/>
      <c r="LZP144" s="3205"/>
      <c r="LZQ144" s="3206"/>
      <c r="LZR144" s="3207"/>
      <c r="LZS144" s="3208"/>
      <c r="LZT144" s="3209"/>
      <c r="LZU144" s="3208"/>
      <c r="LZV144" s="3209"/>
      <c r="LZW144" s="3200"/>
      <c r="LZX144" s="3201"/>
      <c r="LZY144" s="3208"/>
      <c r="LZZ144" s="3206"/>
      <c r="MAA144" s="3200"/>
      <c r="MAB144" s="3201"/>
      <c r="MAC144" s="3202"/>
      <c r="MAD144" s="3203"/>
      <c r="MAE144" s="3200"/>
      <c r="MAF144" s="3204"/>
      <c r="MAG144" s="3179"/>
      <c r="MAH144" s="3205"/>
      <c r="MAI144" s="3206"/>
      <c r="MAJ144" s="3207"/>
      <c r="MAK144" s="3208"/>
      <c r="MAL144" s="3209"/>
      <c r="MAM144" s="3208"/>
      <c r="MAN144" s="3209"/>
      <c r="MAO144" s="3200"/>
      <c r="MAP144" s="3201"/>
      <c r="MAQ144" s="3208"/>
      <c r="MAR144" s="3206"/>
      <c r="MAS144" s="3200"/>
      <c r="MAT144" s="3201"/>
      <c r="MAU144" s="3202"/>
      <c r="MAV144" s="3203"/>
      <c r="MAW144" s="3200"/>
      <c r="MAX144" s="3204"/>
      <c r="MAY144" s="3179"/>
      <c r="MAZ144" s="3205"/>
      <c r="MBA144" s="3206"/>
      <c r="MBB144" s="3207"/>
      <c r="MBC144" s="3208"/>
      <c r="MBD144" s="3209"/>
      <c r="MBE144" s="3208"/>
      <c r="MBF144" s="3209"/>
      <c r="MBG144" s="3200"/>
      <c r="MBH144" s="3201"/>
      <c r="MBI144" s="3208"/>
      <c r="MBJ144" s="3206"/>
      <c r="MBK144" s="3200"/>
      <c r="MBL144" s="3201"/>
      <c r="MBM144" s="3202"/>
      <c r="MBN144" s="3203"/>
      <c r="MBO144" s="3200"/>
      <c r="MBP144" s="3204"/>
      <c r="MBQ144" s="3179"/>
      <c r="MBR144" s="3205"/>
      <c r="MBS144" s="3206"/>
      <c r="MBT144" s="3207"/>
      <c r="MBU144" s="3208"/>
      <c r="MBV144" s="3209"/>
      <c r="MBW144" s="3208"/>
      <c r="MBX144" s="3209"/>
      <c r="MBY144" s="3200"/>
      <c r="MBZ144" s="3201"/>
      <c r="MCA144" s="3208"/>
      <c r="MCB144" s="3206"/>
      <c r="MCC144" s="3200"/>
      <c r="MCD144" s="3201"/>
      <c r="MCE144" s="3202"/>
      <c r="MCF144" s="3203"/>
      <c r="MCG144" s="3200"/>
      <c r="MCH144" s="3204"/>
      <c r="MCI144" s="3179"/>
      <c r="MCJ144" s="3205"/>
      <c r="MCK144" s="3206"/>
      <c r="MCL144" s="3207"/>
      <c r="MCM144" s="3208"/>
      <c r="MCN144" s="3209"/>
      <c r="MCO144" s="3208"/>
      <c r="MCP144" s="3209"/>
      <c r="MCQ144" s="3200"/>
      <c r="MCR144" s="3201"/>
      <c r="MCS144" s="3208"/>
      <c r="MCT144" s="3206"/>
      <c r="MCU144" s="3200"/>
      <c r="MCV144" s="3201"/>
      <c r="MCW144" s="3202"/>
      <c r="MCX144" s="3203"/>
      <c r="MCY144" s="3200"/>
      <c r="MCZ144" s="3204"/>
      <c r="MDA144" s="3179"/>
      <c r="MDB144" s="3205"/>
      <c r="MDC144" s="3206"/>
      <c r="MDD144" s="3207"/>
      <c r="MDE144" s="3208"/>
      <c r="MDF144" s="3209"/>
      <c r="MDG144" s="3208"/>
      <c r="MDH144" s="3209"/>
      <c r="MDI144" s="3200"/>
      <c r="MDJ144" s="3201"/>
      <c r="MDK144" s="3208"/>
      <c r="MDL144" s="3206"/>
      <c r="MDM144" s="3200"/>
      <c r="MDN144" s="3201"/>
      <c r="MDO144" s="3202"/>
      <c r="MDP144" s="3203"/>
      <c r="MDQ144" s="3200"/>
      <c r="MDR144" s="3204"/>
      <c r="MDS144" s="3179"/>
      <c r="MDT144" s="3205"/>
      <c r="MDU144" s="3206"/>
      <c r="MDV144" s="3207"/>
      <c r="MDW144" s="3208"/>
      <c r="MDX144" s="3209"/>
      <c r="MDY144" s="3208"/>
      <c r="MDZ144" s="3209"/>
      <c r="MEA144" s="3200"/>
      <c r="MEB144" s="3201"/>
      <c r="MEC144" s="3208"/>
      <c r="MED144" s="3206"/>
      <c r="MEE144" s="3200"/>
      <c r="MEF144" s="3201"/>
      <c r="MEG144" s="3202"/>
      <c r="MEH144" s="3203"/>
      <c r="MEI144" s="3200"/>
      <c r="MEJ144" s="3204"/>
      <c r="MEK144" s="3179"/>
      <c r="MEL144" s="3205"/>
      <c r="MEM144" s="3206"/>
      <c r="MEN144" s="3207"/>
      <c r="MEO144" s="3208"/>
      <c r="MEP144" s="3209"/>
      <c r="MEQ144" s="3208"/>
      <c r="MER144" s="3209"/>
      <c r="MES144" s="3200"/>
      <c r="MET144" s="3201"/>
      <c r="MEU144" s="3208"/>
      <c r="MEV144" s="3206"/>
      <c r="MEW144" s="3200"/>
      <c r="MEX144" s="3201"/>
      <c r="MEY144" s="3202"/>
      <c r="MEZ144" s="3203"/>
      <c r="MFA144" s="3200"/>
      <c r="MFB144" s="3204"/>
      <c r="MFC144" s="3179"/>
      <c r="MFD144" s="3205"/>
      <c r="MFE144" s="3206"/>
      <c r="MFF144" s="3207"/>
      <c r="MFG144" s="3208"/>
      <c r="MFH144" s="3209"/>
      <c r="MFI144" s="3208"/>
      <c r="MFJ144" s="3209"/>
      <c r="MFK144" s="3200"/>
      <c r="MFL144" s="3201"/>
      <c r="MFM144" s="3208"/>
      <c r="MFN144" s="3206"/>
      <c r="MFO144" s="3200"/>
      <c r="MFP144" s="3201"/>
      <c r="MFQ144" s="3202"/>
      <c r="MFR144" s="3203"/>
      <c r="MFS144" s="3200"/>
      <c r="MFT144" s="3204"/>
      <c r="MFU144" s="3179"/>
      <c r="MFV144" s="3205"/>
      <c r="MFW144" s="3206"/>
      <c r="MFX144" s="3207"/>
      <c r="MFY144" s="3208"/>
      <c r="MFZ144" s="3209"/>
      <c r="MGA144" s="3208"/>
      <c r="MGB144" s="3209"/>
      <c r="MGC144" s="3200"/>
      <c r="MGD144" s="3201"/>
      <c r="MGE144" s="3208"/>
      <c r="MGF144" s="3206"/>
      <c r="MGG144" s="3200"/>
      <c r="MGH144" s="3201"/>
      <c r="MGI144" s="3202"/>
      <c r="MGJ144" s="3203"/>
      <c r="MGK144" s="3200"/>
      <c r="MGL144" s="3204"/>
      <c r="MGM144" s="3179"/>
      <c r="MGN144" s="3205"/>
      <c r="MGO144" s="3206"/>
      <c r="MGP144" s="3207"/>
      <c r="MGQ144" s="3208"/>
      <c r="MGR144" s="3209"/>
      <c r="MGS144" s="3208"/>
      <c r="MGT144" s="3209"/>
      <c r="MGU144" s="3200"/>
      <c r="MGV144" s="3201"/>
      <c r="MGW144" s="3208"/>
      <c r="MGX144" s="3206"/>
      <c r="MGY144" s="3200"/>
      <c r="MGZ144" s="3201"/>
      <c r="MHA144" s="3202"/>
      <c r="MHB144" s="3203"/>
      <c r="MHC144" s="3200"/>
      <c r="MHD144" s="3204"/>
      <c r="MHE144" s="3179"/>
      <c r="MHF144" s="3205"/>
      <c r="MHG144" s="3206"/>
      <c r="MHH144" s="3207"/>
      <c r="MHI144" s="3208"/>
      <c r="MHJ144" s="3209"/>
      <c r="MHK144" s="3208"/>
      <c r="MHL144" s="3209"/>
      <c r="MHM144" s="3200"/>
      <c r="MHN144" s="3201"/>
      <c r="MHO144" s="3208"/>
      <c r="MHP144" s="3206"/>
      <c r="MHQ144" s="3200"/>
      <c r="MHR144" s="3201"/>
      <c r="MHS144" s="3202"/>
      <c r="MHT144" s="3203"/>
      <c r="MHU144" s="3200"/>
      <c r="MHV144" s="3204"/>
      <c r="MHW144" s="3179"/>
      <c r="MHX144" s="3205"/>
      <c r="MHY144" s="3206"/>
      <c r="MHZ144" s="3207"/>
      <c r="MIA144" s="3208"/>
      <c r="MIB144" s="3209"/>
      <c r="MIC144" s="3208"/>
      <c r="MID144" s="3209"/>
      <c r="MIE144" s="3200"/>
      <c r="MIF144" s="3201"/>
      <c r="MIG144" s="3208"/>
      <c r="MIH144" s="3206"/>
      <c r="MII144" s="3200"/>
      <c r="MIJ144" s="3201"/>
      <c r="MIK144" s="3202"/>
      <c r="MIL144" s="3203"/>
      <c r="MIM144" s="3200"/>
      <c r="MIN144" s="3204"/>
      <c r="MIO144" s="3179"/>
      <c r="MIP144" s="3205"/>
      <c r="MIQ144" s="3206"/>
      <c r="MIR144" s="3207"/>
      <c r="MIS144" s="3208"/>
      <c r="MIT144" s="3209"/>
      <c r="MIU144" s="3208"/>
      <c r="MIV144" s="3209"/>
      <c r="MIW144" s="3200"/>
      <c r="MIX144" s="3201"/>
      <c r="MIY144" s="3208"/>
      <c r="MIZ144" s="3206"/>
      <c r="MJA144" s="3200"/>
      <c r="MJB144" s="3201"/>
      <c r="MJC144" s="3202"/>
      <c r="MJD144" s="3203"/>
      <c r="MJE144" s="3200"/>
      <c r="MJF144" s="3204"/>
      <c r="MJG144" s="3179"/>
      <c r="MJH144" s="3205"/>
      <c r="MJI144" s="3206"/>
      <c r="MJJ144" s="3207"/>
      <c r="MJK144" s="3208"/>
      <c r="MJL144" s="3209"/>
      <c r="MJM144" s="3208"/>
      <c r="MJN144" s="3209"/>
      <c r="MJO144" s="3200"/>
      <c r="MJP144" s="3201"/>
      <c r="MJQ144" s="3208"/>
      <c r="MJR144" s="3206"/>
      <c r="MJS144" s="3200"/>
      <c r="MJT144" s="3201"/>
      <c r="MJU144" s="3202"/>
      <c r="MJV144" s="3203"/>
      <c r="MJW144" s="3200"/>
      <c r="MJX144" s="3204"/>
      <c r="MJY144" s="3179"/>
      <c r="MJZ144" s="3205"/>
      <c r="MKA144" s="3206"/>
      <c r="MKB144" s="3207"/>
      <c r="MKC144" s="3208"/>
      <c r="MKD144" s="3209"/>
      <c r="MKE144" s="3208"/>
      <c r="MKF144" s="3209"/>
      <c r="MKG144" s="3200"/>
      <c r="MKH144" s="3201"/>
      <c r="MKI144" s="3208"/>
      <c r="MKJ144" s="3206"/>
      <c r="MKK144" s="3200"/>
      <c r="MKL144" s="3201"/>
      <c r="MKM144" s="3202"/>
      <c r="MKN144" s="3203"/>
      <c r="MKO144" s="3200"/>
      <c r="MKP144" s="3204"/>
      <c r="MKQ144" s="3179"/>
      <c r="MKR144" s="3205"/>
      <c r="MKS144" s="3206"/>
      <c r="MKT144" s="3207"/>
      <c r="MKU144" s="3208"/>
      <c r="MKV144" s="3209"/>
      <c r="MKW144" s="3208"/>
      <c r="MKX144" s="3209"/>
      <c r="MKY144" s="3200"/>
      <c r="MKZ144" s="3201"/>
      <c r="MLA144" s="3208"/>
      <c r="MLB144" s="3206"/>
      <c r="MLC144" s="3200"/>
      <c r="MLD144" s="3201"/>
      <c r="MLE144" s="3202"/>
      <c r="MLF144" s="3203"/>
      <c r="MLG144" s="3200"/>
      <c r="MLH144" s="3204"/>
      <c r="MLI144" s="3179"/>
      <c r="MLJ144" s="3205"/>
      <c r="MLK144" s="3206"/>
      <c r="MLL144" s="3207"/>
      <c r="MLM144" s="3208"/>
      <c r="MLN144" s="3209"/>
      <c r="MLO144" s="3208"/>
      <c r="MLP144" s="3209"/>
      <c r="MLQ144" s="3200"/>
      <c r="MLR144" s="3201"/>
      <c r="MLS144" s="3208"/>
      <c r="MLT144" s="3206"/>
      <c r="MLU144" s="3200"/>
      <c r="MLV144" s="3201"/>
      <c r="MLW144" s="3202"/>
      <c r="MLX144" s="3203"/>
      <c r="MLY144" s="3200"/>
      <c r="MLZ144" s="3204"/>
      <c r="MMA144" s="3179"/>
      <c r="MMB144" s="3205"/>
      <c r="MMC144" s="3206"/>
      <c r="MMD144" s="3207"/>
      <c r="MME144" s="3208"/>
      <c r="MMF144" s="3209"/>
      <c r="MMG144" s="3208"/>
      <c r="MMH144" s="3209"/>
      <c r="MMI144" s="3200"/>
      <c r="MMJ144" s="3201"/>
      <c r="MMK144" s="3208"/>
      <c r="MML144" s="3206"/>
      <c r="MMM144" s="3200"/>
      <c r="MMN144" s="3201"/>
      <c r="MMO144" s="3202"/>
      <c r="MMP144" s="3203"/>
      <c r="MMQ144" s="3200"/>
      <c r="MMR144" s="3204"/>
      <c r="MMS144" s="3179"/>
      <c r="MMT144" s="3205"/>
      <c r="MMU144" s="3206"/>
      <c r="MMV144" s="3207"/>
      <c r="MMW144" s="3208"/>
      <c r="MMX144" s="3209"/>
      <c r="MMY144" s="3208"/>
      <c r="MMZ144" s="3209"/>
      <c r="MNA144" s="3200"/>
      <c r="MNB144" s="3201"/>
      <c r="MNC144" s="3208"/>
      <c r="MND144" s="3206"/>
      <c r="MNE144" s="3200"/>
      <c r="MNF144" s="3201"/>
      <c r="MNG144" s="3202"/>
      <c r="MNH144" s="3203"/>
      <c r="MNI144" s="3200"/>
      <c r="MNJ144" s="3204"/>
      <c r="MNK144" s="3179"/>
      <c r="MNL144" s="3205"/>
      <c r="MNM144" s="3206"/>
      <c r="MNN144" s="3207"/>
      <c r="MNO144" s="3208"/>
      <c r="MNP144" s="3209"/>
      <c r="MNQ144" s="3208"/>
      <c r="MNR144" s="3209"/>
      <c r="MNS144" s="3200"/>
      <c r="MNT144" s="3201"/>
      <c r="MNU144" s="3208"/>
      <c r="MNV144" s="3206"/>
      <c r="MNW144" s="3200"/>
      <c r="MNX144" s="3201"/>
      <c r="MNY144" s="3202"/>
      <c r="MNZ144" s="3203"/>
      <c r="MOA144" s="3200"/>
      <c r="MOB144" s="3204"/>
      <c r="MOC144" s="3179"/>
      <c r="MOD144" s="3205"/>
      <c r="MOE144" s="3206"/>
      <c r="MOF144" s="3207"/>
      <c r="MOG144" s="3208"/>
      <c r="MOH144" s="3209"/>
      <c r="MOI144" s="3208"/>
      <c r="MOJ144" s="3209"/>
      <c r="MOK144" s="3200"/>
      <c r="MOL144" s="3201"/>
      <c r="MOM144" s="3208"/>
      <c r="MON144" s="3206"/>
      <c r="MOO144" s="3200"/>
      <c r="MOP144" s="3201"/>
      <c r="MOQ144" s="3202"/>
      <c r="MOR144" s="3203"/>
      <c r="MOS144" s="3200"/>
      <c r="MOT144" s="3204"/>
      <c r="MOU144" s="3179"/>
      <c r="MOV144" s="3205"/>
      <c r="MOW144" s="3206"/>
      <c r="MOX144" s="3207"/>
      <c r="MOY144" s="3208"/>
      <c r="MOZ144" s="3209"/>
      <c r="MPA144" s="3208"/>
      <c r="MPB144" s="3209"/>
      <c r="MPC144" s="3200"/>
      <c r="MPD144" s="3201"/>
      <c r="MPE144" s="3208"/>
      <c r="MPF144" s="3206"/>
      <c r="MPG144" s="3200"/>
      <c r="MPH144" s="3201"/>
      <c r="MPI144" s="3202"/>
      <c r="MPJ144" s="3203"/>
      <c r="MPK144" s="3200"/>
      <c r="MPL144" s="3204"/>
      <c r="MPM144" s="3179"/>
      <c r="MPN144" s="3205"/>
      <c r="MPO144" s="3206"/>
      <c r="MPP144" s="3207"/>
      <c r="MPQ144" s="3208"/>
      <c r="MPR144" s="3209"/>
      <c r="MPS144" s="3208"/>
      <c r="MPT144" s="3209"/>
      <c r="MPU144" s="3200"/>
      <c r="MPV144" s="3201"/>
      <c r="MPW144" s="3208"/>
      <c r="MPX144" s="3206"/>
      <c r="MPY144" s="3200"/>
      <c r="MPZ144" s="3201"/>
      <c r="MQA144" s="3202"/>
      <c r="MQB144" s="3203"/>
      <c r="MQC144" s="3200"/>
      <c r="MQD144" s="3204"/>
      <c r="MQE144" s="3179"/>
      <c r="MQF144" s="3205"/>
      <c r="MQG144" s="3206"/>
      <c r="MQH144" s="3207"/>
      <c r="MQI144" s="3208"/>
      <c r="MQJ144" s="3209"/>
      <c r="MQK144" s="3208"/>
      <c r="MQL144" s="3209"/>
      <c r="MQM144" s="3200"/>
      <c r="MQN144" s="3201"/>
      <c r="MQO144" s="3208"/>
      <c r="MQP144" s="3206"/>
      <c r="MQQ144" s="3200"/>
      <c r="MQR144" s="3201"/>
      <c r="MQS144" s="3202"/>
      <c r="MQT144" s="3203"/>
      <c r="MQU144" s="3200"/>
      <c r="MQV144" s="3204"/>
      <c r="MQW144" s="3179"/>
      <c r="MQX144" s="3205"/>
      <c r="MQY144" s="3206"/>
      <c r="MQZ144" s="3207"/>
      <c r="MRA144" s="3208"/>
      <c r="MRB144" s="3209"/>
      <c r="MRC144" s="3208"/>
      <c r="MRD144" s="3209"/>
      <c r="MRE144" s="3200"/>
      <c r="MRF144" s="3201"/>
      <c r="MRG144" s="3208"/>
      <c r="MRH144" s="3206"/>
      <c r="MRI144" s="3200"/>
      <c r="MRJ144" s="3201"/>
      <c r="MRK144" s="3202"/>
      <c r="MRL144" s="3203"/>
      <c r="MRM144" s="3200"/>
      <c r="MRN144" s="3204"/>
      <c r="MRO144" s="3179"/>
      <c r="MRP144" s="3205"/>
      <c r="MRQ144" s="3206"/>
      <c r="MRR144" s="3207"/>
      <c r="MRS144" s="3208"/>
      <c r="MRT144" s="3209"/>
      <c r="MRU144" s="3208"/>
      <c r="MRV144" s="3209"/>
      <c r="MRW144" s="3200"/>
      <c r="MRX144" s="3201"/>
      <c r="MRY144" s="3208"/>
      <c r="MRZ144" s="3206"/>
      <c r="MSA144" s="3200"/>
      <c r="MSB144" s="3201"/>
      <c r="MSC144" s="3202"/>
      <c r="MSD144" s="3203"/>
      <c r="MSE144" s="3200"/>
      <c r="MSF144" s="3204"/>
      <c r="MSG144" s="3179"/>
      <c r="MSH144" s="3205"/>
      <c r="MSI144" s="3206"/>
      <c r="MSJ144" s="3207"/>
      <c r="MSK144" s="3208"/>
      <c r="MSL144" s="3209"/>
      <c r="MSM144" s="3208"/>
      <c r="MSN144" s="3209"/>
      <c r="MSO144" s="3200"/>
      <c r="MSP144" s="3201"/>
      <c r="MSQ144" s="3208"/>
      <c r="MSR144" s="3206"/>
      <c r="MSS144" s="3200"/>
      <c r="MST144" s="3201"/>
      <c r="MSU144" s="3202"/>
      <c r="MSV144" s="3203"/>
      <c r="MSW144" s="3200"/>
      <c r="MSX144" s="3204"/>
      <c r="MSY144" s="3179"/>
      <c r="MSZ144" s="3205"/>
      <c r="MTA144" s="3206"/>
      <c r="MTB144" s="3207"/>
      <c r="MTC144" s="3208"/>
      <c r="MTD144" s="3209"/>
      <c r="MTE144" s="3208"/>
      <c r="MTF144" s="3209"/>
      <c r="MTG144" s="3200"/>
      <c r="MTH144" s="3201"/>
      <c r="MTI144" s="3208"/>
      <c r="MTJ144" s="3206"/>
      <c r="MTK144" s="3200"/>
      <c r="MTL144" s="3201"/>
      <c r="MTM144" s="3202"/>
      <c r="MTN144" s="3203"/>
      <c r="MTO144" s="3200"/>
      <c r="MTP144" s="3204"/>
      <c r="MTQ144" s="3179"/>
      <c r="MTR144" s="3205"/>
      <c r="MTS144" s="3206"/>
      <c r="MTT144" s="3207"/>
      <c r="MTU144" s="3208"/>
      <c r="MTV144" s="3209"/>
      <c r="MTW144" s="3208"/>
      <c r="MTX144" s="3209"/>
      <c r="MTY144" s="3200"/>
      <c r="MTZ144" s="3201"/>
      <c r="MUA144" s="3208"/>
      <c r="MUB144" s="3206"/>
      <c r="MUC144" s="3200"/>
      <c r="MUD144" s="3201"/>
      <c r="MUE144" s="3202"/>
      <c r="MUF144" s="3203"/>
      <c r="MUG144" s="3200"/>
      <c r="MUH144" s="3204"/>
      <c r="MUI144" s="3179"/>
      <c r="MUJ144" s="3205"/>
      <c r="MUK144" s="3206"/>
      <c r="MUL144" s="3207"/>
      <c r="MUM144" s="3208"/>
      <c r="MUN144" s="3209"/>
      <c r="MUO144" s="3208"/>
      <c r="MUP144" s="3209"/>
      <c r="MUQ144" s="3200"/>
      <c r="MUR144" s="3201"/>
      <c r="MUS144" s="3208"/>
      <c r="MUT144" s="3206"/>
      <c r="MUU144" s="3200"/>
      <c r="MUV144" s="3201"/>
      <c r="MUW144" s="3202"/>
      <c r="MUX144" s="3203"/>
      <c r="MUY144" s="3200"/>
      <c r="MUZ144" s="3204"/>
      <c r="MVA144" s="3179"/>
      <c r="MVB144" s="3205"/>
      <c r="MVC144" s="3206"/>
      <c r="MVD144" s="3207"/>
      <c r="MVE144" s="3208"/>
      <c r="MVF144" s="3209"/>
      <c r="MVG144" s="3208"/>
      <c r="MVH144" s="3209"/>
      <c r="MVI144" s="3200"/>
      <c r="MVJ144" s="3201"/>
      <c r="MVK144" s="3208"/>
      <c r="MVL144" s="3206"/>
      <c r="MVM144" s="3200"/>
      <c r="MVN144" s="3201"/>
      <c r="MVO144" s="3202"/>
      <c r="MVP144" s="3203"/>
      <c r="MVQ144" s="3200"/>
      <c r="MVR144" s="3204"/>
      <c r="MVS144" s="3179"/>
      <c r="MVT144" s="3205"/>
      <c r="MVU144" s="3206"/>
      <c r="MVV144" s="3207"/>
      <c r="MVW144" s="3208"/>
      <c r="MVX144" s="3209"/>
      <c r="MVY144" s="3208"/>
      <c r="MVZ144" s="3209"/>
      <c r="MWA144" s="3200"/>
      <c r="MWB144" s="3201"/>
      <c r="MWC144" s="3208"/>
      <c r="MWD144" s="3206"/>
      <c r="MWE144" s="3200"/>
      <c r="MWF144" s="3201"/>
      <c r="MWG144" s="3202"/>
      <c r="MWH144" s="3203"/>
      <c r="MWI144" s="3200"/>
      <c r="MWJ144" s="3204"/>
      <c r="MWK144" s="3179"/>
      <c r="MWL144" s="3205"/>
      <c r="MWM144" s="3206"/>
      <c r="MWN144" s="3207"/>
      <c r="MWO144" s="3208"/>
      <c r="MWP144" s="3209"/>
      <c r="MWQ144" s="3208"/>
      <c r="MWR144" s="3209"/>
      <c r="MWS144" s="3200"/>
      <c r="MWT144" s="3201"/>
      <c r="MWU144" s="3208"/>
      <c r="MWV144" s="3206"/>
      <c r="MWW144" s="3200"/>
      <c r="MWX144" s="3201"/>
      <c r="MWY144" s="3202"/>
      <c r="MWZ144" s="3203"/>
      <c r="MXA144" s="3200"/>
      <c r="MXB144" s="3204"/>
      <c r="MXC144" s="3179"/>
      <c r="MXD144" s="3205"/>
      <c r="MXE144" s="3206"/>
      <c r="MXF144" s="3207"/>
      <c r="MXG144" s="3208"/>
      <c r="MXH144" s="3209"/>
      <c r="MXI144" s="3208"/>
      <c r="MXJ144" s="3209"/>
      <c r="MXK144" s="3200"/>
      <c r="MXL144" s="3201"/>
      <c r="MXM144" s="3208"/>
      <c r="MXN144" s="3206"/>
      <c r="MXO144" s="3200"/>
      <c r="MXP144" s="3201"/>
      <c r="MXQ144" s="3202"/>
      <c r="MXR144" s="3203"/>
      <c r="MXS144" s="3200"/>
      <c r="MXT144" s="3204"/>
      <c r="MXU144" s="3179"/>
      <c r="MXV144" s="3205"/>
      <c r="MXW144" s="3206"/>
      <c r="MXX144" s="3207"/>
      <c r="MXY144" s="3208"/>
      <c r="MXZ144" s="3209"/>
      <c r="MYA144" s="3208"/>
      <c r="MYB144" s="3209"/>
      <c r="MYC144" s="3200"/>
      <c r="MYD144" s="3201"/>
      <c r="MYE144" s="3208"/>
      <c r="MYF144" s="3206"/>
      <c r="MYG144" s="3200"/>
      <c r="MYH144" s="3201"/>
      <c r="MYI144" s="3202"/>
      <c r="MYJ144" s="3203"/>
      <c r="MYK144" s="3200"/>
      <c r="MYL144" s="3204"/>
      <c r="MYM144" s="3179"/>
      <c r="MYN144" s="3205"/>
      <c r="MYO144" s="3206"/>
      <c r="MYP144" s="3207"/>
      <c r="MYQ144" s="3208"/>
      <c r="MYR144" s="3209"/>
      <c r="MYS144" s="3208"/>
      <c r="MYT144" s="3209"/>
      <c r="MYU144" s="3200"/>
      <c r="MYV144" s="3201"/>
      <c r="MYW144" s="3208"/>
      <c r="MYX144" s="3206"/>
      <c r="MYY144" s="3200"/>
      <c r="MYZ144" s="3201"/>
      <c r="MZA144" s="3202"/>
      <c r="MZB144" s="3203"/>
      <c r="MZC144" s="3200"/>
      <c r="MZD144" s="3204"/>
      <c r="MZE144" s="3179"/>
      <c r="MZF144" s="3205"/>
      <c r="MZG144" s="3206"/>
      <c r="MZH144" s="3207"/>
      <c r="MZI144" s="3208"/>
      <c r="MZJ144" s="3209"/>
      <c r="MZK144" s="3208"/>
      <c r="MZL144" s="3209"/>
      <c r="MZM144" s="3200"/>
      <c r="MZN144" s="3201"/>
      <c r="MZO144" s="3208"/>
      <c r="MZP144" s="3206"/>
      <c r="MZQ144" s="3200"/>
      <c r="MZR144" s="3201"/>
      <c r="MZS144" s="3202"/>
      <c r="MZT144" s="3203"/>
      <c r="MZU144" s="3200"/>
      <c r="MZV144" s="3204"/>
      <c r="MZW144" s="3179"/>
      <c r="MZX144" s="3205"/>
      <c r="MZY144" s="3206"/>
      <c r="MZZ144" s="3207"/>
      <c r="NAA144" s="3208"/>
      <c r="NAB144" s="3209"/>
      <c r="NAC144" s="3208"/>
      <c r="NAD144" s="3209"/>
      <c r="NAE144" s="3200"/>
      <c r="NAF144" s="3201"/>
      <c r="NAG144" s="3208"/>
      <c r="NAH144" s="3206"/>
      <c r="NAI144" s="3200"/>
      <c r="NAJ144" s="3201"/>
      <c r="NAK144" s="3202"/>
      <c r="NAL144" s="3203"/>
      <c r="NAM144" s="3200"/>
      <c r="NAN144" s="3204"/>
      <c r="NAO144" s="3179"/>
      <c r="NAP144" s="3205"/>
      <c r="NAQ144" s="3206"/>
      <c r="NAR144" s="3207"/>
      <c r="NAS144" s="3208"/>
      <c r="NAT144" s="3209"/>
      <c r="NAU144" s="3208"/>
      <c r="NAV144" s="3209"/>
      <c r="NAW144" s="3200"/>
      <c r="NAX144" s="3201"/>
      <c r="NAY144" s="3208"/>
      <c r="NAZ144" s="3206"/>
      <c r="NBA144" s="3200"/>
      <c r="NBB144" s="3201"/>
      <c r="NBC144" s="3202"/>
      <c r="NBD144" s="3203"/>
      <c r="NBE144" s="3200"/>
      <c r="NBF144" s="3204"/>
      <c r="NBG144" s="3179"/>
      <c r="NBH144" s="3205"/>
      <c r="NBI144" s="3206"/>
      <c r="NBJ144" s="3207"/>
      <c r="NBK144" s="3208"/>
      <c r="NBL144" s="3209"/>
      <c r="NBM144" s="3208"/>
      <c r="NBN144" s="3209"/>
      <c r="NBO144" s="3200"/>
      <c r="NBP144" s="3201"/>
      <c r="NBQ144" s="3208"/>
      <c r="NBR144" s="3206"/>
      <c r="NBS144" s="3200"/>
      <c r="NBT144" s="3201"/>
      <c r="NBU144" s="3202"/>
      <c r="NBV144" s="3203"/>
      <c r="NBW144" s="3200"/>
      <c r="NBX144" s="3204"/>
      <c r="NBY144" s="3179"/>
      <c r="NBZ144" s="3205"/>
      <c r="NCA144" s="3206"/>
      <c r="NCB144" s="3207"/>
      <c r="NCC144" s="3208"/>
      <c r="NCD144" s="3209"/>
      <c r="NCE144" s="3208"/>
      <c r="NCF144" s="3209"/>
      <c r="NCG144" s="3200"/>
      <c r="NCH144" s="3201"/>
      <c r="NCI144" s="3208"/>
      <c r="NCJ144" s="3206"/>
      <c r="NCK144" s="3200"/>
      <c r="NCL144" s="3201"/>
      <c r="NCM144" s="3202"/>
      <c r="NCN144" s="3203"/>
      <c r="NCO144" s="3200"/>
      <c r="NCP144" s="3204"/>
      <c r="NCQ144" s="3179"/>
      <c r="NCR144" s="3205"/>
      <c r="NCS144" s="3206"/>
      <c r="NCT144" s="3207"/>
      <c r="NCU144" s="3208"/>
      <c r="NCV144" s="3209"/>
      <c r="NCW144" s="3208"/>
      <c r="NCX144" s="3209"/>
      <c r="NCY144" s="3200"/>
      <c r="NCZ144" s="3201"/>
      <c r="NDA144" s="3208"/>
      <c r="NDB144" s="3206"/>
      <c r="NDC144" s="3200"/>
      <c r="NDD144" s="3201"/>
      <c r="NDE144" s="3202"/>
      <c r="NDF144" s="3203"/>
      <c r="NDG144" s="3200"/>
      <c r="NDH144" s="3204"/>
      <c r="NDI144" s="3179"/>
      <c r="NDJ144" s="3205"/>
      <c r="NDK144" s="3206"/>
      <c r="NDL144" s="3207"/>
      <c r="NDM144" s="3208"/>
      <c r="NDN144" s="3209"/>
      <c r="NDO144" s="3208"/>
      <c r="NDP144" s="3209"/>
      <c r="NDQ144" s="3200"/>
      <c r="NDR144" s="3201"/>
      <c r="NDS144" s="3208"/>
      <c r="NDT144" s="3206"/>
      <c r="NDU144" s="3200"/>
      <c r="NDV144" s="3201"/>
      <c r="NDW144" s="3202"/>
      <c r="NDX144" s="3203"/>
      <c r="NDY144" s="3200"/>
      <c r="NDZ144" s="3204"/>
      <c r="NEA144" s="3179"/>
      <c r="NEB144" s="3205"/>
      <c r="NEC144" s="3206"/>
      <c r="NED144" s="3207"/>
      <c r="NEE144" s="3208"/>
      <c r="NEF144" s="3209"/>
      <c r="NEG144" s="3208"/>
      <c r="NEH144" s="3209"/>
      <c r="NEI144" s="3200"/>
      <c r="NEJ144" s="3201"/>
      <c r="NEK144" s="3208"/>
      <c r="NEL144" s="3206"/>
      <c r="NEM144" s="3200"/>
      <c r="NEN144" s="3201"/>
      <c r="NEO144" s="3202"/>
      <c r="NEP144" s="3203"/>
      <c r="NEQ144" s="3200"/>
      <c r="NER144" s="3204"/>
      <c r="NES144" s="3179"/>
      <c r="NET144" s="3205"/>
      <c r="NEU144" s="3206"/>
      <c r="NEV144" s="3207"/>
      <c r="NEW144" s="3208"/>
      <c r="NEX144" s="3209"/>
      <c r="NEY144" s="3208"/>
      <c r="NEZ144" s="3209"/>
      <c r="NFA144" s="3200"/>
      <c r="NFB144" s="3201"/>
      <c r="NFC144" s="3208"/>
      <c r="NFD144" s="3206"/>
      <c r="NFE144" s="3200"/>
      <c r="NFF144" s="3201"/>
      <c r="NFG144" s="3202"/>
      <c r="NFH144" s="3203"/>
      <c r="NFI144" s="3200"/>
      <c r="NFJ144" s="3204"/>
      <c r="NFK144" s="3179"/>
      <c r="NFL144" s="3205"/>
      <c r="NFM144" s="3206"/>
      <c r="NFN144" s="3207"/>
      <c r="NFO144" s="3208"/>
      <c r="NFP144" s="3209"/>
      <c r="NFQ144" s="3208"/>
      <c r="NFR144" s="3209"/>
      <c r="NFS144" s="3200"/>
      <c r="NFT144" s="3201"/>
      <c r="NFU144" s="3208"/>
      <c r="NFV144" s="3206"/>
      <c r="NFW144" s="3200"/>
      <c r="NFX144" s="3201"/>
      <c r="NFY144" s="3202"/>
      <c r="NFZ144" s="3203"/>
      <c r="NGA144" s="3200"/>
      <c r="NGB144" s="3204"/>
      <c r="NGC144" s="3179"/>
      <c r="NGD144" s="3205"/>
      <c r="NGE144" s="3206"/>
      <c r="NGF144" s="3207"/>
      <c r="NGG144" s="3208"/>
      <c r="NGH144" s="3209"/>
      <c r="NGI144" s="3208"/>
      <c r="NGJ144" s="3209"/>
      <c r="NGK144" s="3200"/>
      <c r="NGL144" s="3201"/>
      <c r="NGM144" s="3208"/>
      <c r="NGN144" s="3206"/>
      <c r="NGO144" s="3200"/>
      <c r="NGP144" s="3201"/>
      <c r="NGQ144" s="3202"/>
      <c r="NGR144" s="3203"/>
      <c r="NGS144" s="3200"/>
      <c r="NGT144" s="3204"/>
      <c r="NGU144" s="3179"/>
      <c r="NGV144" s="3205"/>
      <c r="NGW144" s="3206"/>
      <c r="NGX144" s="3207"/>
      <c r="NGY144" s="3208"/>
      <c r="NGZ144" s="3209"/>
      <c r="NHA144" s="3208"/>
      <c r="NHB144" s="3209"/>
      <c r="NHC144" s="3200"/>
      <c r="NHD144" s="3201"/>
      <c r="NHE144" s="3208"/>
      <c r="NHF144" s="3206"/>
      <c r="NHG144" s="3200"/>
      <c r="NHH144" s="3201"/>
      <c r="NHI144" s="3202"/>
      <c r="NHJ144" s="3203"/>
      <c r="NHK144" s="3200"/>
      <c r="NHL144" s="3204"/>
      <c r="NHM144" s="3179"/>
      <c r="NHN144" s="3205"/>
      <c r="NHO144" s="3206"/>
      <c r="NHP144" s="3207"/>
      <c r="NHQ144" s="3208"/>
      <c r="NHR144" s="3209"/>
      <c r="NHS144" s="3208"/>
      <c r="NHT144" s="3209"/>
      <c r="NHU144" s="3200"/>
      <c r="NHV144" s="3201"/>
      <c r="NHW144" s="3208"/>
      <c r="NHX144" s="3206"/>
      <c r="NHY144" s="3200"/>
      <c r="NHZ144" s="3201"/>
      <c r="NIA144" s="3202"/>
      <c r="NIB144" s="3203"/>
      <c r="NIC144" s="3200"/>
      <c r="NID144" s="3204"/>
      <c r="NIE144" s="3179"/>
      <c r="NIF144" s="3205"/>
      <c r="NIG144" s="3206"/>
      <c r="NIH144" s="3207"/>
      <c r="NII144" s="3208"/>
      <c r="NIJ144" s="3209"/>
      <c r="NIK144" s="3208"/>
      <c r="NIL144" s="3209"/>
      <c r="NIM144" s="3200"/>
      <c r="NIN144" s="3201"/>
      <c r="NIO144" s="3208"/>
      <c r="NIP144" s="3206"/>
      <c r="NIQ144" s="3200"/>
      <c r="NIR144" s="3201"/>
      <c r="NIS144" s="3202"/>
      <c r="NIT144" s="3203"/>
      <c r="NIU144" s="3200"/>
      <c r="NIV144" s="3204"/>
      <c r="NIW144" s="3179"/>
      <c r="NIX144" s="3205"/>
      <c r="NIY144" s="3206"/>
      <c r="NIZ144" s="3207"/>
      <c r="NJA144" s="3208"/>
      <c r="NJB144" s="3209"/>
      <c r="NJC144" s="3208"/>
      <c r="NJD144" s="3209"/>
      <c r="NJE144" s="3200"/>
      <c r="NJF144" s="3201"/>
      <c r="NJG144" s="3208"/>
      <c r="NJH144" s="3206"/>
      <c r="NJI144" s="3200"/>
      <c r="NJJ144" s="3201"/>
      <c r="NJK144" s="3202"/>
      <c r="NJL144" s="3203"/>
      <c r="NJM144" s="3200"/>
      <c r="NJN144" s="3204"/>
      <c r="NJO144" s="3179"/>
      <c r="NJP144" s="3205"/>
      <c r="NJQ144" s="3206"/>
      <c r="NJR144" s="3207"/>
      <c r="NJS144" s="3208"/>
      <c r="NJT144" s="3209"/>
      <c r="NJU144" s="3208"/>
      <c r="NJV144" s="3209"/>
      <c r="NJW144" s="3200"/>
      <c r="NJX144" s="3201"/>
      <c r="NJY144" s="3208"/>
      <c r="NJZ144" s="3206"/>
      <c r="NKA144" s="3200"/>
      <c r="NKB144" s="3201"/>
      <c r="NKC144" s="3202"/>
      <c r="NKD144" s="3203"/>
      <c r="NKE144" s="3200"/>
      <c r="NKF144" s="3204"/>
      <c r="NKG144" s="3179"/>
      <c r="NKH144" s="3205"/>
      <c r="NKI144" s="3206"/>
      <c r="NKJ144" s="3207"/>
      <c r="NKK144" s="3208"/>
      <c r="NKL144" s="3209"/>
      <c r="NKM144" s="3208"/>
      <c r="NKN144" s="3209"/>
      <c r="NKO144" s="3200"/>
      <c r="NKP144" s="3201"/>
      <c r="NKQ144" s="3208"/>
      <c r="NKR144" s="3206"/>
      <c r="NKS144" s="3200"/>
      <c r="NKT144" s="3201"/>
      <c r="NKU144" s="3202"/>
      <c r="NKV144" s="3203"/>
      <c r="NKW144" s="3200"/>
      <c r="NKX144" s="3204"/>
      <c r="NKY144" s="3179"/>
      <c r="NKZ144" s="3205"/>
      <c r="NLA144" s="3206"/>
      <c r="NLB144" s="3207"/>
      <c r="NLC144" s="3208"/>
      <c r="NLD144" s="3209"/>
      <c r="NLE144" s="3208"/>
      <c r="NLF144" s="3209"/>
      <c r="NLG144" s="3200"/>
      <c r="NLH144" s="3201"/>
      <c r="NLI144" s="3208"/>
      <c r="NLJ144" s="3206"/>
      <c r="NLK144" s="3200"/>
      <c r="NLL144" s="3201"/>
      <c r="NLM144" s="3202"/>
      <c r="NLN144" s="3203"/>
      <c r="NLO144" s="3200"/>
      <c r="NLP144" s="3204"/>
      <c r="NLQ144" s="3179"/>
      <c r="NLR144" s="3205"/>
      <c r="NLS144" s="3206"/>
      <c r="NLT144" s="3207"/>
      <c r="NLU144" s="3208"/>
      <c r="NLV144" s="3209"/>
      <c r="NLW144" s="3208"/>
      <c r="NLX144" s="3209"/>
      <c r="NLY144" s="3200"/>
      <c r="NLZ144" s="3201"/>
      <c r="NMA144" s="3208"/>
      <c r="NMB144" s="3206"/>
      <c r="NMC144" s="3200"/>
      <c r="NMD144" s="3201"/>
      <c r="NME144" s="3202"/>
      <c r="NMF144" s="3203"/>
      <c r="NMG144" s="3200"/>
      <c r="NMH144" s="3204"/>
      <c r="NMI144" s="3179"/>
      <c r="NMJ144" s="3205"/>
      <c r="NMK144" s="3206"/>
      <c r="NML144" s="3207"/>
      <c r="NMM144" s="3208"/>
      <c r="NMN144" s="3209"/>
      <c r="NMO144" s="3208"/>
      <c r="NMP144" s="3209"/>
      <c r="NMQ144" s="3200"/>
      <c r="NMR144" s="3201"/>
      <c r="NMS144" s="3208"/>
      <c r="NMT144" s="3206"/>
      <c r="NMU144" s="3200"/>
      <c r="NMV144" s="3201"/>
      <c r="NMW144" s="3202"/>
      <c r="NMX144" s="3203"/>
      <c r="NMY144" s="3200"/>
      <c r="NMZ144" s="3204"/>
      <c r="NNA144" s="3179"/>
      <c r="NNB144" s="3205"/>
      <c r="NNC144" s="3206"/>
      <c r="NND144" s="3207"/>
      <c r="NNE144" s="3208"/>
      <c r="NNF144" s="3209"/>
      <c r="NNG144" s="3208"/>
      <c r="NNH144" s="3209"/>
      <c r="NNI144" s="3200"/>
      <c r="NNJ144" s="3201"/>
      <c r="NNK144" s="3208"/>
      <c r="NNL144" s="3206"/>
      <c r="NNM144" s="3200"/>
      <c r="NNN144" s="3201"/>
      <c r="NNO144" s="3202"/>
      <c r="NNP144" s="3203"/>
      <c r="NNQ144" s="3200"/>
      <c r="NNR144" s="3204"/>
      <c r="NNS144" s="3179"/>
      <c r="NNT144" s="3205"/>
      <c r="NNU144" s="3206"/>
      <c r="NNV144" s="3207"/>
      <c r="NNW144" s="3208"/>
      <c r="NNX144" s="3209"/>
      <c r="NNY144" s="3208"/>
      <c r="NNZ144" s="3209"/>
      <c r="NOA144" s="3200"/>
      <c r="NOB144" s="3201"/>
      <c r="NOC144" s="3208"/>
      <c r="NOD144" s="3206"/>
      <c r="NOE144" s="3200"/>
      <c r="NOF144" s="3201"/>
      <c r="NOG144" s="3202"/>
      <c r="NOH144" s="3203"/>
      <c r="NOI144" s="3200"/>
      <c r="NOJ144" s="3204"/>
      <c r="NOK144" s="3179"/>
      <c r="NOL144" s="3205"/>
      <c r="NOM144" s="3206"/>
      <c r="NON144" s="3207"/>
      <c r="NOO144" s="3208"/>
      <c r="NOP144" s="3209"/>
      <c r="NOQ144" s="3208"/>
      <c r="NOR144" s="3209"/>
      <c r="NOS144" s="3200"/>
      <c r="NOT144" s="3201"/>
      <c r="NOU144" s="3208"/>
      <c r="NOV144" s="3206"/>
      <c r="NOW144" s="3200"/>
      <c r="NOX144" s="3201"/>
      <c r="NOY144" s="3202"/>
      <c r="NOZ144" s="3203"/>
      <c r="NPA144" s="3200"/>
      <c r="NPB144" s="3204"/>
      <c r="NPC144" s="3179"/>
      <c r="NPD144" s="3205"/>
      <c r="NPE144" s="3206"/>
      <c r="NPF144" s="3207"/>
      <c r="NPG144" s="3208"/>
      <c r="NPH144" s="3209"/>
      <c r="NPI144" s="3208"/>
      <c r="NPJ144" s="3209"/>
      <c r="NPK144" s="3200"/>
      <c r="NPL144" s="3201"/>
      <c r="NPM144" s="3208"/>
      <c r="NPN144" s="3206"/>
      <c r="NPO144" s="3200"/>
      <c r="NPP144" s="3201"/>
      <c r="NPQ144" s="3202"/>
      <c r="NPR144" s="3203"/>
      <c r="NPS144" s="3200"/>
      <c r="NPT144" s="3204"/>
      <c r="NPU144" s="3179"/>
      <c r="NPV144" s="3205"/>
      <c r="NPW144" s="3206"/>
      <c r="NPX144" s="3207"/>
      <c r="NPY144" s="3208"/>
      <c r="NPZ144" s="3209"/>
      <c r="NQA144" s="3208"/>
      <c r="NQB144" s="3209"/>
      <c r="NQC144" s="3200"/>
      <c r="NQD144" s="3201"/>
      <c r="NQE144" s="3208"/>
      <c r="NQF144" s="3206"/>
      <c r="NQG144" s="3200"/>
      <c r="NQH144" s="3201"/>
      <c r="NQI144" s="3202"/>
      <c r="NQJ144" s="3203"/>
      <c r="NQK144" s="3200"/>
      <c r="NQL144" s="3204"/>
      <c r="NQM144" s="3179"/>
      <c r="NQN144" s="3205"/>
      <c r="NQO144" s="3206"/>
      <c r="NQP144" s="3207"/>
      <c r="NQQ144" s="3208"/>
      <c r="NQR144" s="3209"/>
      <c r="NQS144" s="3208"/>
      <c r="NQT144" s="3209"/>
      <c r="NQU144" s="3200"/>
      <c r="NQV144" s="3201"/>
      <c r="NQW144" s="3208"/>
      <c r="NQX144" s="3206"/>
      <c r="NQY144" s="3200"/>
      <c r="NQZ144" s="3201"/>
      <c r="NRA144" s="3202"/>
      <c r="NRB144" s="3203"/>
      <c r="NRC144" s="3200"/>
      <c r="NRD144" s="3204"/>
      <c r="NRE144" s="3179"/>
      <c r="NRF144" s="3205"/>
      <c r="NRG144" s="3206"/>
      <c r="NRH144" s="3207"/>
      <c r="NRI144" s="3208"/>
      <c r="NRJ144" s="3209"/>
      <c r="NRK144" s="3208"/>
      <c r="NRL144" s="3209"/>
      <c r="NRM144" s="3200"/>
      <c r="NRN144" s="3201"/>
      <c r="NRO144" s="3208"/>
      <c r="NRP144" s="3206"/>
      <c r="NRQ144" s="3200"/>
      <c r="NRR144" s="3201"/>
      <c r="NRS144" s="3202"/>
      <c r="NRT144" s="3203"/>
      <c r="NRU144" s="3200"/>
      <c r="NRV144" s="3204"/>
      <c r="NRW144" s="3179"/>
      <c r="NRX144" s="3205"/>
      <c r="NRY144" s="3206"/>
      <c r="NRZ144" s="3207"/>
      <c r="NSA144" s="3208"/>
      <c r="NSB144" s="3209"/>
      <c r="NSC144" s="3208"/>
      <c r="NSD144" s="3209"/>
      <c r="NSE144" s="3200"/>
      <c r="NSF144" s="3201"/>
      <c r="NSG144" s="3208"/>
      <c r="NSH144" s="3206"/>
      <c r="NSI144" s="3200"/>
      <c r="NSJ144" s="3201"/>
      <c r="NSK144" s="3202"/>
      <c r="NSL144" s="3203"/>
      <c r="NSM144" s="3200"/>
      <c r="NSN144" s="3204"/>
      <c r="NSO144" s="3179"/>
      <c r="NSP144" s="3205"/>
      <c r="NSQ144" s="3206"/>
      <c r="NSR144" s="3207"/>
      <c r="NSS144" s="3208"/>
      <c r="NST144" s="3209"/>
      <c r="NSU144" s="3208"/>
      <c r="NSV144" s="3209"/>
      <c r="NSW144" s="3200"/>
      <c r="NSX144" s="3201"/>
      <c r="NSY144" s="3208"/>
      <c r="NSZ144" s="3206"/>
      <c r="NTA144" s="3200"/>
      <c r="NTB144" s="3201"/>
      <c r="NTC144" s="3202"/>
      <c r="NTD144" s="3203"/>
      <c r="NTE144" s="3200"/>
      <c r="NTF144" s="3204"/>
      <c r="NTG144" s="3179"/>
      <c r="NTH144" s="3205"/>
      <c r="NTI144" s="3206"/>
      <c r="NTJ144" s="3207"/>
      <c r="NTK144" s="3208"/>
      <c r="NTL144" s="3209"/>
      <c r="NTM144" s="3208"/>
      <c r="NTN144" s="3209"/>
      <c r="NTO144" s="3200"/>
      <c r="NTP144" s="3201"/>
      <c r="NTQ144" s="3208"/>
      <c r="NTR144" s="3206"/>
      <c r="NTS144" s="3200"/>
      <c r="NTT144" s="3201"/>
      <c r="NTU144" s="3202"/>
      <c r="NTV144" s="3203"/>
      <c r="NTW144" s="3200"/>
      <c r="NTX144" s="3204"/>
      <c r="NTY144" s="3179"/>
      <c r="NTZ144" s="3205"/>
      <c r="NUA144" s="3206"/>
      <c r="NUB144" s="3207"/>
      <c r="NUC144" s="3208"/>
      <c r="NUD144" s="3209"/>
      <c r="NUE144" s="3208"/>
      <c r="NUF144" s="3209"/>
      <c r="NUG144" s="3200"/>
      <c r="NUH144" s="3201"/>
      <c r="NUI144" s="3208"/>
      <c r="NUJ144" s="3206"/>
      <c r="NUK144" s="3200"/>
      <c r="NUL144" s="3201"/>
      <c r="NUM144" s="3202"/>
      <c r="NUN144" s="3203"/>
      <c r="NUO144" s="3200"/>
      <c r="NUP144" s="3204"/>
      <c r="NUQ144" s="3179"/>
      <c r="NUR144" s="3205"/>
      <c r="NUS144" s="3206"/>
      <c r="NUT144" s="3207"/>
      <c r="NUU144" s="3208"/>
      <c r="NUV144" s="3209"/>
      <c r="NUW144" s="3208"/>
      <c r="NUX144" s="3209"/>
      <c r="NUY144" s="3200"/>
      <c r="NUZ144" s="3201"/>
      <c r="NVA144" s="3208"/>
      <c r="NVB144" s="3206"/>
      <c r="NVC144" s="3200"/>
      <c r="NVD144" s="3201"/>
      <c r="NVE144" s="3202"/>
      <c r="NVF144" s="3203"/>
      <c r="NVG144" s="3200"/>
      <c r="NVH144" s="3204"/>
      <c r="NVI144" s="3179"/>
      <c r="NVJ144" s="3205"/>
      <c r="NVK144" s="3206"/>
      <c r="NVL144" s="3207"/>
      <c r="NVM144" s="3208"/>
      <c r="NVN144" s="3209"/>
      <c r="NVO144" s="3208"/>
      <c r="NVP144" s="3209"/>
      <c r="NVQ144" s="3200"/>
      <c r="NVR144" s="3201"/>
      <c r="NVS144" s="3208"/>
      <c r="NVT144" s="3206"/>
      <c r="NVU144" s="3200"/>
      <c r="NVV144" s="3201"/>
      <c r="NVW144" s="3202"/>
      <c r="NVX144" s="3203"/>
      <c r="NVY144" s="3200"/>
      <c r="NVZ144" s="3204"/>
      <c r="NWA144" s="3179"/>
      <c r="NWB144" s="3205"/>
      <c r="NWC144" s="3206"/>
      <c r="NWD144" s="3207"/>
      <c r="NWE144" s="3208"/>
      <c r="NWF144" s="3209"/>
      <c r="NWG144" s="3208"/>
      <c r="NWH144" s="3209"/>
      <c r="NWI144" s="3200"/>
      <c r="NWJ144" s="3201"/>
      <c r="NWK144" s="3208"/>
      <c r="NWL144" s="3206"/>
      <c r="NWM144" s="3200"/>
      <c r="NWN144" s="3201"/>
      <c r="NWO144" s="3202"/>
      <c r="NWP144" s="3203"/>
      <c r="NWQ144" s="3200"/>
      <c r="NWR144" s="3204"/>
      <c r="NWS144" s="3179"/>
      <c r="NWT144" s="3205"/>
      <c r="NWU144" s="3206"/>
      <c r="NWV144" s="3207"/>
      <c r="NWW144" s="3208"/>
      <c r="NWX144" s="3209"/>
      <c r="NWY144" s="3208"/>
      <c r="NWZ144" s="3209"/>
      <c r="NXA144" s="3200"/>
      <c r="NXB144" s="3201"/>
      <c r="NXC144" s="3208"/>
      <c r="NXD144" s="3206"/>
      <c r="NXE144" s="3200"/>
      <c r="NXF144" s="3201"/>
      <c r="NXG144" s="3202"/>
      <c r="NXH144" s="3203"/>
      <c r="NXI144" s="3200"/>
      <c r="NXJ144" s="3204"/>
      <c r="NXK144" s="3179"/>
      <c r="NXL144" s="3205"/>
      <c r="NXM144" s="3206"/>
      <c r="NXN144" s="3207"/>
      <c r="NXO144" s="3208"/>
      <c r="NXP144" s="3209"/>
      <c r="NXQ144" s="3208"/>
      <c r="NXR144" s="3209"/>
      <c r="NXS144" s="3200"/>
      <c r="NXT144" s="3201"/>
      <c r="NXU144" s="3208"/>
      <c r="NXV144" s="3206"/>
      <c r="NXW144" s="3200"/>
      <c r="NXX144" s="3201"/>
      <c r="NXY144" s="3202"/>
      <c r="NXZ144" s="3203"/>
      <c r="NYA144" s="3200"/>
      <c r="NYB144" s="3204"/>
      <c r="NYC144" s="3179"/>
      <c r="NYD144" s="3205"/>
      <c r="NYE144" s="3206"/>
      <c r="NYF144" s="3207"/>
      <c r="NYG144" s="3208"/>
      <c r="NYH144" s="3209"/>
      <c r="NYI144" s="3208"/>
      <c r="NYJ144" s="3209"/>
      <c r="NYK144" s="3200"/>
      <c r="NYL144" s="3201"/>
      <c r="NYM144" s="3208"/>
      <c r="NYN144" s="3206"/>
      <c r="NYO144" s="3200"/>
      <c r="NYP144" s="3201"/>
      <c r="NYQ144" s="3202"/>
      <c r="NYR144" s="3203"/>
      <c r="NYS144" s="3200"/>
      <c r="NYT144" s="3204"/>
      <c r="NYU144" s="3179"/>
      <c r="NYV144" s="3205"/>
      <c r="NYW144" s="3206"/>
      <c r="NYX144" s="3207"/>
      <c r="NYY144" s="3208"/>
      <c r="NYZ144" s="3209"/>
      <c r="NZA144" s="3208"/>
      <c r="NZB144" s="3209"/>
      <c r="NZC144" s="3200"/>
      <c r="NZD144" s="3201"/>
      <c r="NZE144" s="3208"/>
      <c r="NZF144" s="3206"/>
      <c r="NZG144" s="3200"/>
      <c r="NZH144" s="3201"/>
      <c r="NZI144" s="3202"/>
      <c r="NZJ144" s="3203"/>
      <c r="NZK144" s="3200"/>
      <c r="NZL144" s="3204"/>
      <c r="NZM144" s="3179"/>
      <c r="NZN144" s="3205"/>
      <c r="NZO144" s="3206"/>
      <c r="NZP144" s="3207"/>
      <c r="NZQ144" s="3208"/>
      <c r="NZR144" s="3209"/>
      <c r="NZS144" s="3208"/>
      <c r="NZT144" s="3209"/>
      <c r="NZU144" s="3200"/>
      <c r="NZV144" s="3201"/>
      <c r="NZW144" s="3208"/>
      <c r="NZX144" s="3206"/>
      <c r="NZY144" s="3200"/>
      <c r="NZZ144" s="3201"/>
      <c r="OAA144" s="3202"/>
      <c r="OAB144" s="3203"/>
      <c r="OAC144" s="3200"/>
      <c r="OAD144" s="3204"/>
      <c r="OAE144" s="3179"/>
      <c r="OAF144" s="3205"/>
      <c r="OAG144" s="3206"/>
      <c r="OAH144" s="3207"/>
      <c r="OAI144" s="3208"/>
      <c r="OAJ144" s="3209"/>
      <c r="OAK144" s="3208"/>
      <c r="OAL144" s="3209"/>
      <c r="OAM144" s="3200"/>
      <c r="OAN144" s="3201"/>
      <c r="OAO144" s="3208"/>
      <c r="OAP144" s="3206"/>
      <c r="OAQ144" s="3200"/>
      <c r="OAR144" s="3201"/>
      <c r="OAS144" s="3202"/>
      <c r="OAT144" s="3203"/>
      <c r="OAU144" s="3200"/>
      <c r="OAV144" s="3204"/>
      <c r="OAW144" s="3179"/>
      <c r="OAX144" s="3205"/>
      <c r="OAY144" s="3206"/>
      <c r="OAZ144" s="3207"/>
      <c r="OBA144" s="3208"/>
      <c r="OBB144" s="3209"/>
      <c r="OBC144" s="3208"/>
      <c r="OBD144" s="3209"/>
      <c r="OBE144" s="3200"/>
      <c r="OBF144" s="3201"/>
      <c r="OBG144" s="3208"/>
      <c r="OBH144" s="3206"/>
      <c r="OBI144" s="3200"/>
      <c r="OBJ144" s="3201"/>
      <c r="OBK144" s="3202"/>
      <c r="OBL144" s="3203"/>
      <c r="OBM144" s="3200"/>
      <c r="OBN144" s="3204"/>
      <c r="OBO144" s="3179"/>
      <c r="OBP144" s="3205"/>
      <c r="OBQ144" s="3206"/>
      <c r="OBR144" s="3207"/>
      <c r="OBS144" s="3208"/>
      <c r="OBT144" s="3209"/>
      <c r="OBU144" s="3208"/>
      <c r="OBV144" s="3209"/>
      <c r="OBW144" s="3200"/>
      <c r="OBX144" s="3201"/>
      <c r="OBY144" s="3208"/>
      <c r="OBZ144" s="3206"/>
      <c r="OCA144" s="3200"/>
      <c r="OCB144" s="3201"/>
      <c r="OCC144" s="3202"/>
      <c r="OCD144" s="3203"/>
      <c r="OCE144" s="3200"/>
      <c r="OCF144" s="3204"/>
      <c r="OCG144" s="3179"/>
      <c r="OCH144" s="3205"/>
      <c r="OCI144" s="3206"/>
      <c r="OCJ144" s="3207"/>
      <c r="OCK144" s="3208"/>
      <c r="OCL144" s="3209"/>
      <c r="OCM144" s="3208"/>
      <c r="OCN144" s="3209"/>
      <c r="OCO144" s="3200"/>
      <c r="OCP144" s="3201"/>
      <c r="OCQ144" s="3208"/>
      <c r="OCR144" s="3206"/>
      <c r="OCS144" s="3200"/>
      <c r="OCT144" s="3201"/>
      <c r="OCU144" s="3202"/>
      <c r="OCV144" s="3203"/>
      <c r="OCW144" s="3200"/>
      <c r="OCX144" s="3204"/>
      <c r="OCY144" s="3179"/>
      <c r="OCZ144" s="3205"/>
      <c r="ODA144" s="3206"/>
      <c r="ODB144" s="3207"/>
      <c r="ODC144" s="3208"/>
      <c r="ODD144" s="3209"/>
      <c r="ODE144" s="3208"/>
      <c r="ODF144" s="3209"/>
      <c r="ODG144" s="3200"/>
      <c r="ODH144" s="3201"/>
      <c r="ODI144" s="3208"/>
      <c r="ODJ144" s="3206"/>
      <c r="ODK144" s="3200"/>
      <c r="ODL144" s="3201"/>
      <c r="ODM144" s="3202"/>
      <c r="ODN144" s="3203"/>
      <c r="ODO144" s="3200"/>
      <c r="ODP144" s="3204"/>
      <c r="ODQ144" s="3179"/>
      <c r="ODR144" s="3205"/>
      <c r="ODS144" s="3206"/>
      <c r="ODT144" s="3207"/>
      <c r="ODU144" s="3208"/>
      <c r="ODV144" s="3209"/>
      <c r="ODW144" s="3208"/>
      <c r="ODX144" s="3209"/>
      <c r="ODY144" s="3200"/>
      <c r="ODZ144" s="3201"/>
      <c r="OEA144" s="3208"/>
      <c r="OEB144" s="3206"/>
      <c r="OEC144" s="3200"/>
      <c r="OED144" s="3201"/>
      <c r="OEE144" s="3202"/>
      <c r="OEF144" s="3203"/>
      <c r="OEG144" s="3200"/>
      <c r="OEH144" s="3204"/>
      <c r="OEI144" s="3179"/>
      <c r="OEJ144" s="3205"/>
      <c r="OEK144" s="3206"/>
      <c r="OEL144" s="3207"/>
      <c r="OEM144" s="3208"/>
      <c r="OEN144" s="3209"/>
      <c r="OEO144" s="3208"/>
      <c r="OEP144" s="3209"/>
      <c r="OEQ144" s="3200"/>
      <c r="OER144" s="3201"/>
      <c r="OES144" s="3208"/>
      <c r="OET144" s="3206"/>
      <c r="OEU144" s="3200"/>
      <c r="OEV144" s="3201"/>
      <c r="OEW144" s="3202"/>
      <c r="OEX144" s="3203"/>
      <c r="OEY144" s="3200"/>
      <c r="OEZ144" s="3204"/>
      <c r="OFA144" s="3179"/>
      <c r="OFB144" s="3205"/>
      <c r="OFC144" s="3206"/>
      <c r="OFD144" s="3207"/>
      <c r="OFE144" s="3208"/>
      <c r="OFF144" s="3209"/>
      <c r="OFG144" s="3208"/>
      <c r="OFH144" s="3209"/>
      <c r="OFI144" s="3200"/>
      <c r="OFJ144" s="3201"/>
      <c r="OFK144" s="3208"/>
      <c r="OFL144" s="3206"/>
      <c r="OFM144" s="3200"/>
      <c r="OFN144" s="3201"/>
      <c r="OFO144" s="3202"/>
      <c r="OFP144" s="3203"/>
      <c r="OFQ144" s="3200"/>
      <c r="OFR144" s="3204"/>
      <c r="OFS144" s="3179"/>
      <c r="OFT144" s="3205"/>
      <c r="OFU144" s="3206"/>
      <c r="OFV144" s="3207"/>
      <c r="OFW144" s="3208"/>
      <c r="OFX144" s="3209"/>
      <c r="OFY144" s="3208"/>
      <c r="OFZ144" s="3209"/>
      <c r="OGA144" s="3200"/>
      <c r="OGB144" s="3201"/>
      <c r="OGC144" s="3208"/>
      <c r="OGD144" s="3206"/>
      <c r="OGE144" s="3200"/>
      <c r="OGF144" s="3201"/>
      <c r="OGG144" s="3202"/>
      <c r="OGH144" s="3203"/>
      <c r="OGI144" s="3200"/>
      <c r="OGJ144" s="3204"/>
      <c r="OGK144" s="3179"/>
      <c r="OGL144" s="3205"/>
      <c r="OGM144" s="3206"/>
      <c r="OGN144" s="3207"/>
      <c r="OGO144" s="3208"/>
      <c r="OGP144" s="3209"/>
      <c r="OGQ144" s="3208"/>
      <c r="OGR144" s="3209"/>
      <c r="OGS144" s="3200"/>
      <c r="OGT144" s="3201"/>
      <c r="OGU144" s="3208"/>
      <c r="OGV144" s="3206"/>
      <c r="OGW144" s="3200"/>
      <c r="OGX144" s="3201"/>
      <c r="OGY144" s="3202"/>
      <c r="OGZ144" s="3203"/>
      <c r="OHA144" s="3200"/>
      <c r="OHB144" s="3204"/>
      <c r="OHC144" s="3179"/>
      <c r="OHD144" s="3205"/>
      <c r="OHE144" s="3206"/>
      <c r="OHF144" s="3207"/>
      <c r="OHG144" s="3208"/>
      <c r="OHH144" s="3209"/>
      <c r="OHI144" s="3208"/>
      <c r="OHJ144" s="3209"/>
      <c r="OHK144" s="3200"/>
      <c r="OHL144" s="3201"/>
      <c r="OHM144" s="3208"/>
      <c r="OHN144" s="3206"/>
      <c r="OHO144" s="3200"/>
      <c r="OHP144" s="3201"/>
      <c r="OHQ144" s="3202"/>
      <c r="OHR144" s="3203"/>
      <c r="OHS144" s="3200"/>
      <c r="OHT144" s="3204"/>
      <c r="OHU144" s="3179"/>
      <c r="OHV144" s="3205"/>
      <c r="OHW144" s="3206"/>
      <c r="OHX144" s="3207"/>
      <c r="OHY144" s="3208"/>
      <c r="OHZ144" s="3209"/>
      <c r="OIA144" s="3208"/>
      <c r="OIB144" s="3209"/>
      <c r="OIC144" s="3200"/>
      <c r="OID144" s="3201"/>
      <c r="OIE144" s="3208"/>
      <c r="OIF144" s="3206"/>
      <c r="OIG144" s="3200"/>
      <c r="OIH144" s="3201"/>
      <c r="OII144" s="3202"/>
      <c r="OIJ144" s="3203"/>
      <c r="OIK144" s="3200"/>
      <c r="OIL144" s="3204"/>
      <c r="OIM144" s="3179"/>
      <c r="OIN144" s="3205"/>
      <c r="OIO144" s="3206"/>
      <c r="OIP144" s="3207"/>
      <c r="OIQ144" s="3208"/>
      <c r="OIR144" s="3209"/>
      <c r="OIS144" s="3208"/>
      <c r="OIT144" s="3209"/>
      <c r="OIU144" s="3200"/>
      <c r="OIV144" s="3201"/>
      <c r="OIW144" s="3208"/>
      <c r="OIX144" s="3206"/>
      <c r="OIY144" s="3200"/>
      <c r="OIZ144" s="3201"/>
      <c r="OJA144" s="3202"/>
      <c r="OJB144" s="3203"/>
      <c r="OJC144" s="3200"/>
      <c r="OJD144" s="3204"/>
      <c r="OJE144" s="3179"/>
      <c r="OJF144" s="3205"/>
      <c r="OJG144" s="3206"/>
      <c r="OJH144" s="3207"/>
      <c r="OJI144" s="3208"/>
      <c r="OJJ144" s="3209"/>
      <c r="OJK144" s="3208"/>
      <c r="OJL144" s="3209"/>
      <c r="OJM144" s="3200"/>
      <c r="OJN144" s="3201"/>
      <c r="OJO144" s="3208"/>
      <c r="OJP144" s="3206"/>
      <c r="OJQ144" s="3200"/>
      <c r="OJR144" s="3201"/>
      <c r="OJS144" s="3202"/>
      <c r="OJT144" s="3203"/>
      <c r="OJU144" s="3200"/>
      <c r="OJV144" s="3204"/>
      <c r="OJW144" s="3179"/>
      <c r="OJX144" s="3205"/>
      <c r="OJY144" s="3206"/>
      <c r="OJZ144" s="3207"/>
      <c r="OKA144" s="3208"/>
      <c r="OKB144" s="3209"/>
      <c r="OKC144" s="3208"/>
      <c r="OKD144" s="3209"/>
      <c r="OKE144" s="3200"/>
      <c r="OKF144" s="3201"/>
      <c r="OKG144" s="3208"/>
      <c r="OKH144" s="3206"/>
      <c r="OKI144" s="3200"/>
      <c r="OKJ144" s="3201"/>
      <c r="OKK144" s="3202"/>
      <c r="OKL144" s="3203"/>
      <c r="OKM144" s="3200"/>
      <c r="OKN144" s="3204"/>
      <c r="OKO144" s="3179"/>
      <c r="OKP144" s="3205"/>
      <c r="OKQ144" s="3206"/>
      <c r="OKR144" s="3207"/>
      <c r="OKS144" s="3208"/>
      <c r="OKT144" s="3209"/>
      <c r="OKU144" s="3208"/>
      <c r="OKV144" s="3209"/>
      <c r="OKW144" s="3200"/>
      <c r="OKX144" s="3201"/>
      <c r="OKY144" s="3208"/>
      <c r="OKZ144" s="3206"/>
      <c r="OLA144" s="3200"/>
      <c r="OLB144" s="3201"/>
      <c r="OLC144" s="3202"/>
      <c r="OLD144" s="3203"/>
      <c r="OLE144" s="3200"/>
      <c r="OLF144" s="3204"/>
      <c r="OLG144" s="3179"/>
      <c r="OLH144" s="3205"/>
      <c r="OLI144" s="3206"/>
      <c r="OLJ144" s="3207"/>
      <c r="OLK144" s="3208"/>
      <c r="OLL144" s="3209"/>
      <c r="OLM144" s="3208"/>
      <c r="OLN144" s="3209"/>
      <c r="OLO144" s="3200"/>
      <c r="OLP144" s="3201"/>
      <c r="OLQ144" s="3208"/>
      <c r="OLR144" s="3206"/>
      <c r="OLS144" s="3200"/>
      <c r="OLT144" s="3201"/>
      <c r="OLU144" s="3202"/>
      <c r="OLV144" s="3203"/>
      <c r="OLW144" s="3200"/>
      <c r="OLX144" s="3204"/>
      <c r="OLY144" s="3179"/>
      <c r="OLZ144" s="3205"/>
      <c r="OMA144" s="3206"/>
      <c r="OMB144" s="3207"/>
      <c r="OMC144" s="3208"/>
      <c r="OMD144" s="3209"/>
      <c r="OME144" s="3208"/>
      <c r="OMF144" s="3209"/>
      <c r="OMG144" s="3200"/>
      <c r="OMH144" s="3201"/>
      <c r="OMI144" s="3208"/>
      <c r="OMJ144" s="3206"/>
      <c r="OMK144" s="3200"/>
      <c r="OML144" s="3201"/>
      <c r="OMM144" s="3202"/>
      <c r="OMN144" s="3203"/>
      <c r="OMO144" s="3200"/>
      <c r="OMP144" s="3204"/>
      <c r="OMQ144" s="3179"/>
      <c r="OMR144" s="3205"/>
      <c r="OMS144" s="3206"/>
      <c r="OMT144" s="3207"/>
      <c r="OMU144" s="3208"/>
      <c r="OMV144" s="3209"/>
      <c r="OMW144" s="3208"/>
      <c r="OMX144" s="3209"/>
      <c r="OMY144" s="3200"/>
      <c r="OMZ144" s="3201"/>
      <c r="ONA144" s="3208"/>
      <c r="ONB144" s="3206"/>
      <c r="ONC144" s="3200"/>
      <c r="OND144" s="3201"/>
      <c r="ONE144" s="3202"/>
      <c r="ONF144" s="3203"/>
      <c r="ONG144" s="3200"/>
      <c r="ONH144" s="3204"/>
      <c r="ONI144" s="3179"/>
      <c r="ONJ144" s="3205"/>
      <c r="ONK144" s="3206"/>
      <c r="ONL144" s="3207"/>
      <c r="ONM144" s="3208"/>
      <c r="ONN144" s="3209"/>
      <c r="ONO144" s="3208"/>
      <c r="ONP144" s="3209"/>
      <c r="ONQ144" s="3200"/>
      <c r="ONR144" s="3201"/>
      <c r="ONS144" s="3208"/>
      <c r="ONT144" s="3206"/>
      <c r="ONU144" s="3200"/>
      <c r="ONV144" s="3201"/>
      <c r="ONW144" s="3202"/>
      <c r="ONX144" s="3203"/>
      <c r="ONY144" s="3200"/>
      <c r="ONZ144" s="3204"/>
      <c r="OOA144" s="3179"/>
      <c r="OOB144" s="3205"/>
      <c r="OOC144" s="3206"/>
      <c r="OOD144" s="3207"/>
      <c r="OOE144" s="3208"/>
      <c r="OOF144" s="3209"/>
      <c r="OOG144" s="3208"/>
      <c r="OOH144" s="3209"/>
      <c r="OOI144" s="3200"/>
      <c r="OOJ144" s="3201"/>
      <c r="OOK144" s="3208"/>
      <c r="OOL144" s="3206"/>
      <c r="OOM144" s="3200"/>
      <c r="OON144" s="3201"/>
      <c r="OOO144" s="3202"/>
      <c r="OOP144" s="3203"/>
      <c r="OOQ144" s="3200"/>
      <c r="OOR144" s="3204"/>
      <c r="OOS144" s="3179"/>
      <c r="OOT144" s="3205"/>
      <c r="OOU144" s="3206"/>
      <c r="OOV144" s="3207"/>
      <c r="OOW144" s="3208"/>
      <c r="OOX144" s="3209"/>
      <c r="OOY144" s="3208"/>
      <c r="OOZ144" s="3209"/>
      <c r="OPA144" s="3200"/>
      <c r="OPB144" s="3201"/>
      <c r="OPC144" s="3208"/>
      <c r="OPD144" s="3206"/>
      <c r="OPE144" s="3200"/>
      <c r="OPF144" s="3201"/>
      <c r="OPG144" s="3202"/>
      <c r="OPH144" s="3203"/>
      <c r="OPI144" s="3200"/>
      <c r="OPJ144" s="3204"/>
      <c r="OPK144" s="3179"/>
      <c r="OPL144" s="3205"/>
      <c r="OPM144" s="3206"/>
      <c r="OPN144" s="3207"/>
      <c r="OPO144" s="3208"/>
      <c r="OPP144" s="3209"/>
      <c r="OPQ144" s="3208"/>
      <c r="OPR144" s="3209"/>
      <c r="OPS144" s="3200"/>
      <c r="OPT144" s="3201"/>
      <c r="OPU144" s="3208"/>
      <c r="OPV144" s="3206"/>
      <c r="OPW144" s="3200"/>
      <c r="OPX144" s="3201"/>
      <c r="OPY144" s="3202"/>
      <c r="OPZ144" s="3203"/>
      <c r="OQA144" s="3200"/>
      <c r="OQB144" s="3204"/>
      <c r="OQC144" s="3179"/>
      <c r="OQD144" s="3205"/>
      <c r="OQE144" s="3206"/>
      <c r="OQF144" s="3207"/>
      <c r="OQG144" s="3208"/>
      <c r="OQH144" s="3209"/>
      <c r="OQI144" s="3208"/>
      <c r="OQJ144" s="3209"/>
      <c r="OQK144" s="3200"/>
      <c r="OQL144" s="3201"/>
      <c r="OQM144" s="3208"/>
      <c r="OQN144" s="3206"/>
      <c r="OQO144" s="3200"/>
      <c r="OQP144" s="3201"/>
      <c r="OQQ144" s="3202"/>
      <c r="OQR144" s="3203"/>
      <c r="OQS144" s="3200"/>
      <c r="OQT144" s="3204"/>
      <c r="OQU144" s="3179"/>
      <c r="OQV144" s="3205"/>
      <c r="OQW144" s="3206"/>
      <c r="OQX144" s="3207"/>
      <c r="OQY144" s="3208"/>
      <c r="OQZ144" s="3209"/>
      <c r="ORA144" s="3208"/>
      <c r="ORB144" s="3209"/>
      <c r="ORC144" s="3200"/>
      <c r="ORD144" s="3201"/>
      <c r="ORE144" s="3208"/>
      <c r="ORF144" s="3206"/>
      <c r="ORG144" s="3200"/>
      <c r="ORH144" s="3201"/>
      <c r="ORI144" s="3202"/>
      <c r="ORJ144" s="3203"/>
      <c r="ORK144" s="3200"/>
      <c r="ORL144" s="3204"/>
      <c r="ORM144" s="3179"/>
      <c r="ORN144" s="3205"/>
      <c r="ORO144" s="3206"/>
      <c r="ORP144" s="3207"/>
      <c r="ORQ144" s="3208"/>
      <c r="ORR144" s="3209"/>
      <c r="ORS144" s="3208"/>
      <c r="ORT144" s="3209"/>
      <c r="ORU144" s="3200"/>
      <c r="ORV144" s="3201"/>
      <c r="ORW144" s="3208"/>
      <c r="ORX144" s="3206"/>
      <c r="ORY144" s="3200"/>
      <c r="ORZ144" s="3201"/>
      <c r="OSA144" s="3202"/>
      <c r="OSB144" s="3203"/>
      <c r="OSC144" s="3200"/>
      <c r="OSD144" s="3204"/>
      <c r="OSE144" s="3179"/>
      <c r="OSF144" s="3205"/>
      <c r="OSG144" s="3206"/>
      <c r="OSH144" s="3207"/>
      <c r="OSI144" s="3208"/>
      <c r="OSJ144" s="3209"/>
      <c r="OSK144" s="3208"/>
      <c r="OSL144" s="3209"/>
      <c r="OSM144" s="3200"/>
      <c r="OSN144" s="3201"/>
      <c r="OSO144" s="3208"/>
      <c r="OSP144" s="3206"/>
      <c r="OSQ144" s="3200"/>
      <c r="OSR144" s="3201"/>
      <c r="OSS144" s="3202"/>
      <c r="OST144" s="3203"/>
      <c r="OSU144" s="3200"/>
      <c r="OSV144" s="3204"/>
      <c r="OSW144" s="3179"/>
      <c r="OSX144" s="3205"/>
      <c r="OSY144" s="3206"/>
      <c r="OSZ144" s="3207"/>
      <c r="OTA144" s="3208"/>
      <c r="OTB144" s="3209"/>
      <c r="OTC144" s="3208"/>
      <c r="OTD144" s="3209"/>
      <c r="OTE144" s="3200"/>
      <c r="OTF144" s="3201"/>
      <c r="OTG144" s="3208"/>
      <c r="OTH144" s="3206"/>
      <c r="OTI144" s="3200"/>
      <c r="OTJ144" s="3201"/>
      <c r="OTK144" s="3202"/>
      <c r="OTL144" s="3203"/>
      <c r="OTM144" s="3200"/>
      <c r="OTN144" s="3204"/>
      <c r="OTO144" s="3179"/>
      <c r="OTP144" s="3205"/>
      <c r="OTQ144" s="3206"/>
      <c r="OTR144" s="3207"/>
      <c r="OTS144" s="3208"/>
      <c r="OTT144" s="3209"/>
      <c r="OTU144" s="3208"/>
      <c r="OTV144" s="3209"/>
      <c r="OTW144" s="3200"/>
      <c r="OTX144" s="3201"/>
      <c r="OTY144" s="3208"/>
      <c r="OTZ144" s="3206"/>
      <c r="OUA144" s="3200"/>
      <c r="OUB144" s="3201"/>
      <c r="OUC144" s="3202"/>
      <c r="OUD144" s="3203"/>
      <c r="OUE144" s="3200"/>
      <c r="OUF144" s="3204"/>
      <c r="OUG144" s="3179"/>
      <c r="OUH144" s="3205"/>
      <c r="OUI144" s="3206"/>
      <c r="OUJ144" s="3207"/>
      <c r="OUK144" s="3208"/>
      <c r="OUL144" s="3209"/>
      <c r="OUM144" s="3208"/>
      <c r="OUN144" s="3209"/>
      <c r="OUO144" s="3200"/>
      <c r="OUP144" s="3201"/>
      <c r="OUQ144" s="3208"/>
      <c r="OUR144" s="3206"/>
      <c r="OUS144" s="3200"/>
      <c r="OUT144" s="3201"/>
      <c r="OUU144" s="3202"/>
      <c r="OUV144" s="3203"/>
      <c r="OUW144" s="3200"/>
      <c r="OUX144" s="3204"/>
      <c r="OUY144" s="3179"/>
      <c r="OUZ144" s="3205"/>
      <c r="OVA144" s="3206"/>
      <c r="OVB144" s="3207"/>
      <c r="OVC144" s="3208"/>
      <c r="OVD144" s="3209"/>
      <c r="OVE144" s="3208"/>
      <c r="OVF144" s="3209"/>
      <c r="OVG144" s="3200"/>
      <c r="OVH144" s="3201"/>
      <c r="OVI144" s="3208"/>
      <c r="OVJ144" s="3206"/>
      <c r="OVK144" s="3200"/>
      <c r="OVL144" s="3201"/>
      <c r="OVM144" s="3202"/>
      <c r="OVN144" s="3203"/>
      <c r="OVO144" s="3200"/>
      <c r="OVP144" s="3204"/>
      <c r="OVQ144" s="3179"/>
      <c r="OVR144" s="3205"/>
      <c r="OVS144" s="3206"/>
      <c r="OVT144" s="3207"/>
      <c r="OVU144" s="3208"/>
      <c r="OVV144" s="3209"/>
      <c r="OVW144" s="3208"/>
      <c r="OVX144" s="3209"/>
      <c r="OVY144" s="3200"/>
      <c r="OVZ144" s="3201"/>
      <c r="OWA144" s="3208"/>
      <c r="OWB144" s="3206"/>
      <c r="OWC144" s="3200"/>
      <c r="OWD144" s="3201"/>
      <c r="OWE144" s="3202"/>
      <c r="OWF144" s="3203"/>
      <c r="OWG144" s="3200"/>
      <c r="OWH144" s="3204"/>
      <c r="OWI144" s="3179"/>
      <c r="OWJ144" s="3205"/>
      <c r="OWK144" s="3206"/>
      <c r="OWL144" s="3207"/>
      <c r="OWM144" s="3208"/>
      <c r="OWN144" s="3209"/>
      <c r="OWO144" s="3208"/>
      <c r="OWP144" s="3209"/>
      <c r="OWQ144" s="3200"/>
      <c r="OWR144" s="3201"/>
      <c r="OWS144" s="3208"/>
      <c r="OWT144" s="3206"/>
      <c r="OWU144" s="3200"/>
      <c r="OWV144" s="3201"/>
      <c r="OWW144" s="3202"/>
      <c r="OWX144" s="3203"/>
      <c r="OWY144" s="3200"/>
      <c r="OWZ144" s="3204"/>
      <c r="OXA144" s="3179"/>
      <c r="OXB144" s="3205"/>
      <c r="OXC144" s="3206"/>
      <c r="OXD144" s="3207"/>
      <c r="OXE144" s="3208"/>
      <c r="OXF144" s="3209"/>
      <c r="OXG144" s="3208"/>
      <c r="OXH144" s="3209"/>
      <c r="OXI144" s="3200"/>
      <c r="OXJ144" s="3201"/>
      <c r="OXK144" s="3208"/>
      <c r="OXL144" s="3206"/>
      <c r="OXM144" s="3200"/>
      <c r="OXN144" s="3201"/>
      <c r="OXO144" s="3202"/>
      <c r="OXP144" s="3203"/>
      <c r="OXQ144" s="3200"/>
      <c r="OXR144" s="3204"/>
      <c r="OXS144" s="3179"/>
      <c r="OXT144" s="3205"/>
      <c r="OXU144" s="3206"/>
      <c r="OXV144" s="3207"/>
      <c r="OXW144" s="3208"/>
      <c r="OXX144" s="3209"/>
      <c r="OXY144" s="3208"/>
      <c r="OXZ144" s="3209"/>
      <c r="OYA144" s="3200"/>
      <c r="OYB144" s="3201"/>
      <c r="OYC144" s="3208"/>
      <c r="OYD144" s="3206"/>
      <c r="OYE144" s="3200"/>
      <c r="OYF144" s="3201"/>
      <c r="OYG144" s="3202"/>
      <c r="OYH144" s="3203"/>
      <c r="OYI144" s="3200"/>
      <c r="OYJ144" s="3204"/>
      <c r="OYK144" s="3179"/>
      <c r="OYL144" s="3205"/>
      <c r="OYM144" s="3206"/>
      <c r="OYN144" s="3207"/>
      <c r="OYO144" s="3208"/>
      <c r="OYP144" s="3209"/>
      <c r="OYQ144" s="3208"/>
      <c r="OYR144" s="3209"/>
      <c r="OYS144" s="3200"/>
      <c r="OYT144" s="3201"/>
      <c r="OYU144" s="3208"/>
      <c r="OYV144" s="3206"/>
      <c r="OYW144" s="3200"/>
      <c r="OYX144" s="3201"/>
      <c r="OYY144" s="3202"/>
      <c r="OYZ144" s="3203"/>
      <c r="OZA144" s="3200"/>
      <c r="OZB144" s="3204"/>
      <c r="OZC144" s="3179"/>
      <c r="OZD144" s="3205"/>
      <c r="OZE144" s="3206"/>
      <c r="OZF144" s="3207"/>
      <c r="OZG144" s="3208"/>
      <c r="OZH144" s="3209"/>
      <c r="OZI144" s="3208"/>
      <c r="OZJ144" s="3209"/>
      <c r="OZK144" s="3200"/>
      <c r="OZL144" s="3201"/>
      <c r="OZM144" s="3208"/>
      <c r="OZN144" s="3206"/>
      <c r="OZO144" s="3200"/>
      <c r="OZP144" s="3201"/>
      <c r="OZQ144" s="3202"/>
      <c r="OZR144" s="3203"/>
      <c r="OZS144" s="3200"/>
      <c r="OZT144" s="3204"/>
      <c r="OZU144" s="3179"/>
      <c r="OZV144" s="3205"/>
      <c r="OZW144" s="3206"/>
      <c r="OZX144" s="3207"/>
      <c r="OZY144" s="3208"/>
      <c r="OZZ144" s="3209"/>
      <c r="PAA144" s="3208"/>
      <c r="PAB144" s="3209"/>
      <c r="PAC144" s="3200"/>
      <c r="PAD144" s="3201"/>
      <c r="PAE144" s="3208"/>
      <c r="PAF144" s="3206"/>
      <c r="PAG144" s="3200"/>
      <c r="PAH144" s="3201"/>
      <c r="PAI144" s="3202"/>
      <c r="PAJ144" s="3203"/>
      <c r="PAK144" s="3200"/>
      <c r="PAL144" s="3204"/>
      <c r="PAM144" s="3179"/>
      <c r="PAN144" s="3205"/>
      <c r="PAO144" s="3206"/>
      <c r="PAP144" s="3207"/>
      <c r="PAQ144" s="3208"/>
      <c r="PAR144" s="3209"/>
      <c r="PAS144" s="3208"/>
      <c r="PAT144" s="3209"/>
      <c r="PAU144" s="3200"/>
      <c r="PAV144" s="3201"/>
      <c r="PAW144" s="3208"/>
      <c r="PAX144" s="3206"/>
      <c r="PAY144" s="3200"/>
      <c r="PAZ144" s="3201"/>
      <c r="PBA144" s="3202"/>
      <c r="PBB144" s="3203"/>
      <c r="PBC144" s="3200"/>
      <c r="PBD144" s="3204"/>
      <c r="PBE144" s="3179"/>
      <c r="PBF144" s="3205"/>
      <c r="PBG144" s="3206"/>
      <c r="PBH144" s="3207"/>
      <c r="PBI144" s="3208"/>
      <c r="PBJ144" s="3209"/>
      <c r="PBK144" s="3208"/>
      <c r="PBL144" s="3209"/>
      <c r="PBM144" s="3200"/>
      <c r="PBN144" s="3201"/>
      <c r="PBO144" s="3208"/>
      <c r="PBP144" s="3206"/>
      <c r="PBQ144" s="3200"/>
      <c r="PBR144" s="3201"/>
      <c r="PBS144" s="3202"/>
      <c r="PBT144" s="3203"/>
      <c r="PBU144" s="3200"/>
      <c r="PBV144" s="3204"/>
      <c r="PBW144" s="3179"/>
      <c r="PBX144" s="3205"/>
      <c r="PBY144" s="3206"/>
      <c r="PBZ144" s="3207"/>
      <c r="PCA144" s="3208"/>
      <c r="PCB144" s="3209"/>
      <c r="PCC144" s="3208"/>
      <c r="PCD144" s="3209"/>
      <c r="PCE144" s="3200"/>
      <c r="PCF144" s="3201"/>
      <c r="PCG144" s="3208"/>
      <c r="PCH144" s="3206"/>
      <c r="PCI144" s="3200"/>
      <c r="PCJ144" s="3201"/>
      <c r="PCK144" s="3202"/>
      <c r="PCL144" s="3203"/>
      <c r="PCM144" s="3200"/>
      <c r="PCN144" s="3204"/>
      <c r="PCO144" s="3179"/>
      <c r="PCP144" s="3205"/>
      <c r="PCQ144" s="3206"/>
      <c r="PCR144" s="3207"/>
      <c r="PCS144" s="3208"/>
      <c r="PCT144" s="3209"/>
      <c r="PCU144" s="3208"/>
      <c r="PCV144" s="3209"/>
      <c r="PCW144" s="3200"/>
      <c r="PCX144" s="3201"/>
      <c r="PCY144" s="3208"/>
      <c r="PCZ144" s="3206"/>
      <c r="PDA144" s="3200"/>
      <c r="PDB144" s="3201"/>
      <c r="PDC144" s="3202"/>
      <c r="PDD144" s="3203"/>
      <c r="PDE144" s="3200"/>
      <c r="PDF144" s="3204"/>
      <c r="PDG144" s="3179"/>
      <c r="PDH144" s="3205"/>
      <c r="PDI144" s="3206"/>
      <c r="PDJ144" s="3207"/>
      <c r="PDK144" s="3208"/>
      <c r="PDL144" s="3209"/>
      <c r="PDM144" s="3208"/>
      <c r="PDN144" s="3209"/>
      <c r="PDO144" s="3200"/>
      <c r="PDP144" s="3201"/>
      <c r="PDQ144" s="3208"/>
      <c r="PDR144" s="3206"/>
      <c r="PDS144" s="3200"/>
      <c r="PDT144" s="3201"/>
      <c r="PDU144" s="3202"/>
      <c r="PDV144" s="3203"/>
      <c r="PDW144" s="3200"/>
      <c r="PDX144" s="3204"/>
      <c r="PDY144" s="3179"/>
      <c r="PDZ144" s="3205"/>
      <c r="PEA144" s="3206"/>
      <c r="PEB144" s="3207"/>
      <c r="PEC144" s="3208"/>
      <c r="PED144" s="3209"/>
      <c r="PEE144" s="3208"/>
      <c r="PEF144" s="3209"/>
      <c r="PEG144" s="3200"/>
      <c r="PEH144" s="3201"/>
      <c r="PEI144" s="3208"/>
      <c r="PEJ144" s="3206"/>
      <c r="PEK144" s="3200"/>
      <c r="PEL144" s="3201"/>
      <c r="PEM144" s="3202"/>
      <c r="PEN144" s="3203"/>
      <c r="PEO144" s="3200"/>
      <c r="PEP144" s="3204"/>
      <c r="PEQ144" s="3179"/>
      <c r="PER144" s="3205"/>
      <c r="PES144" s="3206"/>
      <c r="PET144" s="3207"/>
      <c r="PEU144" s="3208"/>
      <c r="PEV144" s="3209"/>
      <c r="PEW144" s="3208"/>
      <c r="PEX144" s="3209"/>
      <c r="PEY144" s="3200"/>
      <c r="PEZ144" s="3201"/>
      <c r="PFA144" s="3208"/>
      <c r="PFB144" s="3206"/>
      <c r="PFC144" s="3200"/>
      <c r="PFD144" s="3201"/>
      <c r="PFE144" s="3202"/>
      <c r="PFF144" s="3203"/>
      <c r="PFG144" s="3200"/>
      <c r="PFH144" s="3204"/>
      <c r="PFI144" s="3179"/>
      <c r="PFJ144" s="3205"/>
      <c r="PFK144" s="3206"/>
      <c r="PFL144" s="3207"/>
      <c r="PFM144" s="3208"/>
      <c r="PFN144" s="3209"/>
      <c r="PFO144" s="3208"/>
      <c r="PFP144" s="3209"/>
      <c r="PFQ144" s="3200"/>
      <c r="PFR144" s="3201"/>
      <c r="PFS144" s="3208"/>
      <c r="PFT144" s="3206"/>
      <c r="PFU144" s="3200"/>
      <c r="PFV144" s="3201"/>
      <c r="PFW144" s="3202"/>
      <c r="PFX144" s="3203"/>
      <c r="PFY144" s="3200"/>
      <c r="PFZ144" s="3204"/>
      <c r="PGA144" s="3179"/>
      <c r="PGB144" s="3205"/>
      <c r="PGC144" s="3206"/>
      <c r="PGD144" s="3207"/>
      <c r="PGE144" s="3208"/>
      <c r="PGF144" s="3209"/>
      <c r="PGG144" s="3208"/>
      <c r="PGH144" s="3209"/>
      <c r="PGI144" s="3200"/>
      <c r="PGJ144" s="3201"/>
      <c r="PGK144" s="3208"/>
      <c r="PGL144" s="3206"/>
      <c r="PGM144" s="3200"/>
      <c r="PGN144" s="3201"/>
      <c r="PGO144" s="3202"/>
      <c r="PGP144" s="3203"/>
      <c r="PGQ144" s="3200"/>
      <c r="PGR144" s="3204"/>
      <c r="PGS144" s="3179"/>
      <c r="PGT144" s="3205"/>
      <c r="PGU144" s="3206"/>
      <c r="PGV144" s="3207"/>
      <c r="PGW144" s="3208"/>
      <c r="PGX144" s="3209"/>
      <c r="PGY144" s="3208"/>
      <c r="PGZ144" s="3209"/>
      <c r="PHA144" s="3200"/>
      <c r="PHB144" s="3201"/>
      <c r="PHC144" s="3208"/>
      <c r="PHD144" s="3206"/>
      <c r="PHE144" s="3200"/>
      <c r="PHF144" s="3201"/>
      <c r="PHG144" s="3202"/>
      <c r="PHH144" s="3203"/>
      <c r="PHI144" s="3200"/>
      <c r="PHJ144" s="3204"/>
      <c r="PHK144" s="3179"/>
      <c r="PHL144" s="3205"/>
      <c r="PHM144" s="3206"/>
      <c r="PHN144" s="3207"/>
      <c r="PHO144" s="3208"/>
      <c r="PHP144" s="3209"/>
      <c r="PHQ144" s="3208"/>
      <c r="PHR144" s="3209"/>
      <c r="PHS144" s="3200"/>
      <c r="PHT144" s="3201"/>
      <c r="PHU144" s="3208"/>
      <c r="PHV144" s="3206"/>
      <c r="PHW144" s="3200"/>
      <c r="PHX144" s="3201"/>
      <c r="PHY144" s="3202"/>
      <c r="PHZ144" s="3203"/>
      <c r="PIA144" s="3200"/>
      <c r="PIB144" s="3204"/>
      <c r="PIC144" s="3179"/>
      <c r="PID144" s="3205"/>
      <c r="PIE144" s="3206"/>
      <c r="PIF144" s="3207"/>
      <c r="PIG144" s="3208"/>
      <c r="PIH144" s="3209"/>
      <c r="PII144" s="3208"/>
      <c r="PIJ144" s="3209"/>
      <c r="PIK144" s="3200"/>
      <c r="PIL144" s="3201"/>
      <c r="PIM144" s="3208"/>
      <c r="PIN144" s="3206"/>
      <c r="PIO144" s="3200"/>
      <c r="PIP144" s="3201"/>
      <c r="PIQ144" s="3202"/>
      <c r="PIR144" s="3203"/>
      <c r="PIS144" s="3200"/>
      <c r="PIT144" s="3204"/>
      <c r="PIU144" s="3179"/>
      <c r="PIV144" s="3205"/>
      <c r="PIW144" s="3206"/>
      <c r="PIX144" s="3207"/>
      <c r="PIY144" s="3208"/>
      <c r="PIZ144" s="3209"/>
      <c r="PJA144" s="3208"/>
      <c r="PJB144" s="3209"/>
      <c r="PJC144" s="3200"/>
      <c r="PJD144" s="3201"/>
      <c r="PJE144" s="3208"/>
      <c r="PJF144" s="3206"/>
      <c r="PJG144" s="3200"/>
      <c r="PJH144" s="3201"/>
      <c r="PJI144" s="3202"/>
      <c r="PJJ144" s="3203"/>
      <c r="PJK144" s="3200"/>
      <c r="PJL144" s="3204"/>
      <c r="PJM144" s="3179"/>
      <c r="PJN144" s="3205"/>
      <c r="PJO144" s="3206"/>
      <c r="PJP144" s="3207"/>
      <c r="PJQ144" s="3208"/>
      <c r="PJR144" s="3209"/>
      <c r="PJS144" s="3208"/>
      <c r="PJT144" s="3209"/>
      <c r="PJU144" s="3200"/>
      <c r="PJV144" s="3201"/>
      <c r="PJW144" s="3208"/>
      <c r="PJX144" s="3206"/>
      <c r="PJY144" s="3200"/>
      <c r="PJZ144" s="3201"/>
      <c r="PKA144" s="3202"/>
      <c r="PKB144" s="3203"/>
      <c r="PKC144" s="3200"/>
      <c r="PKD144" s="3204"/>
      <c r="PKE144" s="3179"/>
      <c r="PKF144" s="3205"/>
      <c r="PKG144" s="3206"/>
      <c r="PKH144" s="3207"/>
      <c r="PKI144" s="3208"/>
      <c r="PKJ144" s="3209"/>
      <c r="PKK144" s="3208"/>
      <c r="PKL144" s="3209"/>
      <c r="PKM144" s="3200"/>
      <c r="PKN144" s="3201"/>
      <c r="PKO144" s="3208"/>
      <c r="PKP144" s="3206"/>
      <c r="PKQ144" s="3200"/>
      <c r="PKR144" s="3201"/>
      <c r="PKS144" s="3202"/>
      <c r="PKT144" s="3203"/>
      <c r="PKU144" s="3200"/>
      <c r="PKV144" s="3204"/>
      <c r="PKW144" s="3179"/>
      <c r="PKX144" s="3205"/>
      <c r="PKY144" s="3206"/>
      <c r="PKZ144" s="3207"/>
      <c r="PLA144" s="3208"/>
      <c r="PLB144" s="3209"/>
      <c r="PLC144" s="3208"/>
      <c r="PLD144" s="3209"/>
      <c r="PLE144" s="3200"/>
      <c r="PLF144" s="3201"/>
      <c r="PLG144" s="3208"/>
      <c r="PLH144" s="3206"/>
      <c r="PLI144" s="3200"/>
      <c r="PLJ144" s="3201"/>
      <c r="PLK144" s="3202"/>
      <c r="PLL144" s="3203"/>
      <c r="PLM144" s="3200"/>
      <c r="PLN144" s="3204"/>
      <c r="PLO144" s="3179"/>
      <c r="PLP144" s="3205"/>
      <c r="PLQ144" s="3206"/>
      <c r="PLR144" s="3207"/>
      <c r="PLS144" s="3208"/>
      <c r="PLT144" s="3209"/>
      <c r="PLU144" s="3208"/>
      <c r="PLV144" s="3209"/>
      <c r="PLW144" s="3200"/>
      <c r="PLX144" s="3201"/>
      <c r="PLY144" s="3208"/>
      <c r="PLZ144" s="3206"/>
      <c r="PMA144" s="3200"/>
      <c r="PMB144" s="3201"/>
      <c r="PMC144" s="3202"/>
      <c r="PMD144" s="3203"/>
      <c r="PME144" s="3200"/>
      <c r="PMF144" s="3204"/>
      <c r="PMG144" s="3179"/>
      <c r="PMH144" s="3205"/>
      <c r="PMI144" s="3206"/>
      <c r="PMJ144" s="3207"/>
      <c r="PMK144" s="3208"/>
      <c r="PML144" s="3209"/>
      <c r="PMM144" s="3208"/>
      <c r="PMN144" s="3209"/>
      <c r="PMO144" s="3200"/>
      <c r="PMP144" s="3201"/>
      <c r="PMQ144" s="3208"/>
      <c r="PMR144" s="3206"/>
      <c r="PMS144" s="3200"/>
      <c r="PMT144" s="3201"/>
      <c r="PMU144" s="3202"/>
      <c r="PMV144" s="3203"/>
      <c r="PMW144" s="3200"/>
      <c r="PMX144" s="3204"/>
      <c r="PMY144" s="3179"/>
      <c r="PMZ144" s="3205"/>
      <c r="PNA144" s="3206"/>
      <c r="PNB144" s="3207"/>
      <c r="PNC144" s="3208"/>
      <c r="PND144" s="3209"/>
      <c r="PNE144" s="3208"/>
      <c r="PNF144" s="3209"/>
      <c r="PNG144" s="3200"/>
      <c r="PNH144" s="3201"/>
      <c r="PNI144" s="3208"/>
      <c r="PNJ144" s="3206"/>
      <c r="PNK144" s="3200"/>
      <c r="PNL144" s="3201"/>
      <c r="PNM144" s="3202"/>
      <c r="PNN144" s="3203"/>
      <c r="PNO144" s="3200"/>
      <c r="PNP144" s="3204"/>
      <c r="PNQ144" s="3179"/>
      <c r="PNR144" s="3205"/>
      <c r="PNS144" s="3206"/>
      <c r="PNT144" s="3207"/>
      <c r="PNU144" s="3208"/>
      <c r="PNV144" s="3209"/>
      <c r="PNW144" s="3208"/>
      <c r="PNX144" s="3209"/>
      <c r="PNY144" s="3200"/>
      <c r="PNZ144" s="3201"/>
      <c r="POA144" s="3208"/>
      <c r="POB144" s="3206"/>
      <c r="POC144" s="3200"/>
      <c r="POD144" s="3201"/>
      <c r="POE144" s="3202"/>
      <c r="POF144" s="3203"/>
      <c r="POG144" s="3200"/>
      <c r="POH144" s="3204"/>
      <c r="POI144" s="3179"/>
      <c r="POJ144" s="3205"/>
      <c r="POK144" s="3206"/>
      <c r="POL144" s="3207"/>
      <c r="POM144" s="3208"/>
      <c r="PON144" s="3209"/>
      <c r="POO144" s="3208"/>
      <c r="POP144" s="3209"/>
      <c r="POQ144" s="3200"/>
      <c r="POR144" s="3201"/>
      <c r="POS144" s="3208"/>
      <c r="POT144" s="3206"/>
      <c r="POU144" s="3200"/>
      <c r="POV144" s="3201"/>
      <c r="POW144" s="3202"/>
      <c r="POX144" s="3203"/>
      <c r="POY144" s="3200"/>
      <c r="POZ144" s="3204"/>
      <c r="PPA144" s="3179"/>
      <c r="PPB144" s="3205"/>
      <c r="PPC144" s="3206"/>
      <c r="PPD144" s="3207"/>
      <c r="PPE144" s="3208"/>
      <c r="PPF144" s="3209"/>
      <c r="PPG144" s="3208"/>
      <c r="PPH144" s="3209"/>
      <c r="PPI144" s="3200"/>
      <c r="PPJ144" s="3201"/>
      <c r="PPK144" s="3208"/>
      <c r="PPL144" s="3206"/>
      <c r="PPM144" s="3200"/>
      <c r="PPN144" s="3201"/>
      <c r="PPO144" s="3202"/>
      <c r="PPP144" s="3203"/>
      <c r="PPQ144" s="3200"/>
      <c r="PPR144" s="3204"/>
      <c r="PPS144" s="3179"/>
      <c r="PPT144" s="3205"/>
      <c r="PPU144" s="3206"/>
      <c r="PPV144" s="3207"/>
      <c r="PPW144" s="3208"/>
      <c r="PPX144" s="3209"/>
      <c r="PPY144" s="3208"/>
      <c r="PPZ144" s="3209"/>
      <c r="PQA144" s="3200"/>
      <c r="PQB144" s="3201"/>
      <c r="PQC144" s="3208"/>
      <c r="PQD144" s="3206"/>
      <c r="PQE144" s="3200"/>
      <c r="PQF144" s="3201"/>
      <c r="PQG144" s="3202"/>
      <c r="PQH144" s="3203"/>
      <c r="PQI144" s="3200"/>
      <c r="PQJ144" s="3204"/>
      <c r="PQK144" s="3179"/>
      <c r="PQL144" s="3205"/>
      <c r="PQM144" s="3206"/>
      <c r="PQN144" s="3207"/>
      <c r="PQO144" s="3208"/>
      <c r="PQP144" s="3209"/>
      <c r="PQQ144" s="3208"/>
      <c r="PQR144" s="3209"/>
      <c r="PQS144" s="3200"/>
      <c r="PQT144" s="3201"/>
      <c r="PQU144" s="3208"/>
      <c r="PQV144" s="3206"/>
      <c r="PQW144" s="3200"/>
      <c r="PQX144" s="3201"/>
      <c r="PQY144" s="3202"/>
      <c r="PQZ144" s="3203"/>
      <c r="PRA144" s="3200"/>
      <c r="PRB144" s="3204"/>
      <c r="PRC144" s="3179"/>
      <c r="PRD144" s="3205"/>
      <c r="PRE144" s="3206"/>
      <c r="PRF144" s="3207"/>
      <c r="PRG144" s="3208"/>
      <c r="PRH144" s="3209"/>
      <c r="PRI144" s="3208"/>
      <c r="PRJ144" s="3209"/>
      <c r="PRK144" s="3200"/>
      <c r="PRL144" s="3201"/>
      <c r="PRM144" s="3208"/>
      <c r="PRN144" s="3206"/>
      <c r="PRO144" s="3200"/>
      <c r="PRP144" s="3201"/>
      <c r="PRQ144" s="3202"/>
      <c r="PRR144" s="3203"/>
      <c r="PRS144" s="3200"/>
      <c r="PRT144" s="3204"/>
      <c r="PRU144" s="3179"/>
      <c r="PRV144" s="3205"/>
      <c r="PRW144" s="3206"/>
      <c r="PRX144" s="3207"/>
      <c r="PRY144" s="3208"/>
      <c r="PRZ144" s="3209"/>
      <c r="PSA144" s="3208"/>
      <c r="PSB144" s="3209"/>
      <c r="PSC144" s="3200"/>
      <c r="PSD144" s="3201"/>
      <c r="PSE144" s="3208"/>
      <c r="PSF144" s="3206"/>
      <c r="PSG144" s="3200"/>
      <c r="PSH144" s="3201"/>
      <c r="PSI144" s="3202"/>
      <c r="PSJ144" s="3203"/>
      <c r="PSK144" s="3200"/>
      <c r="PSL144" s="3204"/>
      <c r="PSM144" s="3179"/>
      <c r="PSN144" s="3205"/>
      <c r="PSO144" s="3206"/>
      <c r="PSP144" s="3207"/>
      <c r="PSQ144" s="3208"/>
      <c r="PSR144" s="3209"/>
      <c r="PSS144" s="3208"/>
      <c r="PST144" s="3209"/>
      <c r="PSU144" s="3200"/>
      <c r="PSV144" s="3201"/>
      <c r="PSW144" s="3208"/>
      <c r="PSX144" s="3206"/>
      <c r="PSY144" s="3200"/>
      <c r="PSZ144" s="3201"/>
      <c r="PTA144" s="3202"/>
      <c r="PTB144" s="3203"/>
      <c r="PTC144" s="3200"/>
      <c r="PTD144" s="3204"/>
      <c r="PTE144" s="3179"/>
      <c r="PTF144" s="3205"/>
      <c r="PTG144" s="3206"/>
      <c r="PTH144" s="3207"/>
      <c r="PTI144" s="3208"/>
      <c r="PTJ144" s="3209"/>
      <c r="PTK144" s="3208"/>
      <c r="PTL144" s="3209"/>
      <c r="PTM144" s="3200"/>
      <c r="PTN144" s="3201"/>
      <c r="PTO144" s="3208"/>
      <c r="PTP144" s="3206"/>
      <c r="PTQ144" s="3200"/>
      <c r="PTR144" s="3201"/>
      <c r="PTS144" s="3202"/>
      <c r="PTT144" s="3203"/>
      <c r="PTU144" s="3200"/>
      <c r="PTV144" s="3204"/>
      <c r="PTW144" s="3179"/>
      <c r="PTX144" s="3205"/>
      <c r="PTY144" s="3206"/>
      <c r="PTZ144" s="3207"/>
      <c r="PUA144" s="3208"/>
      <c r="PUB144" s="3209"/>
      <c r="PUC144" s="3208"/>
      <c r="PUD144" s="3209"/>
      <c r="PUE144" s="3200"/>
      <c r="PUF144" s="3201"/>
      <c r="PUG144" s="3208"/>
      <c r="PUH144" s="3206"/>
      <c r="PUI144" s="3200"/>
      <c r="PUJ144" s="3201"/>
      <c r="PUK144" s="3202"/>
      <c r="PUL144" s="3203"/>
      <c r="PUM144" s="3200"/>
      <c r="PUN144" s="3204"/>
      <c r="PUO144" s="3179"/>
      <c r="PUP144" s="3205"/>
      <c r="PUQ144" s="3206"/>
      <c r="PUR144" s="3207"/>
      <c r="PUS144" s="3208"/>
      <c r="PUT144" s="3209"/>
      <c r="PUU144" s="3208"/>
      <c r="PUV144" s="3209"/>
      <c r="PUW144" s="3200"/>
      <c r="PUX144" s="3201"/>
      <c r="PUY144" s="3208"/>
      <c r="PUZ144" s="3206"/>
      <c r="PVA144" s="3200"/>
      <c r="PVB144" s="3201"/>
      <c r="PVC144" s="3202"/>
      <c r="PVD144" s="3203"/>
      <c r="PVE144" s="3200"/>
      <c r="PVF144" s="3204"/>
      <c r="PVG144" s="3179"/>
      <c r="PVH144" s="3205"/>
      <c r="PVI144" s="3206"/>
      <c r="PVJ144" s="3207"/>
      <c r="PVK144" s="3208"/>
      <c r="PVL144" s="3209"/>
      <c r="PVM144" s="3208"/>
      <c r="PVN144" s="3209"/>
      <c r="PVO144" s="3200"/>
      <c r="PVP144" s="3201"/>
      <c r="PVQ144" s="3208"/>
      <c r="PVR144" s="3206"/>
      <c r="PVS144" s="3200"/>
      <c r="PVT144" s="3201"/>
      <c r="PVU144" s="3202"/>
      <c r="PVV144" s="3203"/>
      <c r="PVW144" s="3200"/>
      <c r="PVX144" s="3204"/>
      <c r="PVY144" s="3179"/>
      <c r="PVZ144" s="3205"/>
      <c r="PWA144" s="3206"/>
      <c r="PWB144" s="3207"/>
      <c r="PWC144" s="3208"/>
      <c r="PWD144" s="3209"/>
      <c r="PWE144" s="3208"/>
      <c r="PWF144" s="3209"/>
      <c r="PWG144" s="3200"/>
      <c r="PWH144" s="3201"/>
      <c r="PWI144" s="3208"/>
      <c r="PWJ144" s="3206"/>
      <c r="PWK144" s="3200"/>
      <c r="PWL144" s="3201"/>
      <c r="PWM144" s="3202"/>
      <c r="PWN144" s="3203"/>
      <c r="PWO144" s="3200"/>
      <c r="PWP144" s="3204"/>
      <c r="PWQ144" s="3179"/>
      <c r="PWR144" s="3205"/>
      <c r="PWS144" s="3206"/>
      <c r="PWT144" s="3207"/>
      <c r="PWU144" s="3208"/>
      <c r="PWV144" s="3209"/>
      <c r="PWW144" s="3208"/>
      <c r="PWX144" s="3209"/>
      <c r="PWY144" s="3200"/>
      <c r="PWZ144" s="3201"/>
      <c r="PXA144" s="3208"/>
      <c r="PXB144" s="3206"/>
      <c r="PXC144" s="3200"/>
      <c r="PXD144" s="3201"/>
      <c r="PXE144" s="3202"/>
      <c r="PXF144" s="3203"/>
      <c r="PXG144" s="3200"/>
      <c r="PXH144" s="3204"/>
      <c r="PXI144" s="3179"/>
      <c r="PXJ144" s="3205"/>
      <c r="PXK144" s="3206"/>
      <c r="PXL144" s="3207"/>
      <c r="PXM144" s="3208"/>
      <c r="PXN144" s="3209"/>
      <c r="PXO144" s="3208"/>
      <c r="PXP144" s="3209"/>
      <c r="PXQ144" s="3200"/>
      <c r="PXR144" s="3201"/>
      <c r="PXS144" s="3208"/>
      <c r="PXT144" s="3206"/>
      <c r="PXU144" s="3200"/>
      <c r="PXV144" s="3201"/>
      <c r="PXW144" s="3202"/>
      <c r="PXX144" s="3203"/>
      <c r="PXY144" s="3200"/>
      <c r="PXZ144" s="3204"/>
      <c r="PYA144" s="3179"/>
      <c r="PYB144" s="3205"/>
      <c r="PYC144" s="3206"/>
      <c r="PYD144" s="3207"/>
      <c r="PYE144" s="3208"/>
      <c r="PYF144" s="3209"/>
      <c r="PYG144" s="3208"/>
      <c r="PYH144" s="3209"/>
      <c r="PYI144" s="3200"/>
      <c r="PYJ144" s="3201"/>
      <c r="PYK144" s="3208"/>
      <c r="PYL144" s="3206"/>
      <c r="PYM144" s="3200"/>
      <c r="PYN144" s="3201"/>
      <c r="PYO144" s="3202"/>
      <c r="PYP144" s="3203"/>
      <c r="PYQ144" s="3200"/>
      <c r="PYR144" s="3204"/>
      <c r="PYS144" s="3179"/>
      <c r="PYT144" s="3205"/>
      <c r="PYU144" s="3206"/>
      <c r="PYV144" s="3207"/>
      <c r="PYW144" s="3208"/>
      <c r="PYX144" s="3209"/>
      <c r="PYY144" s="3208"/>
      <c r="PYZ144" s="3209"/>
      <c r="PZA144" s="3200"/>
      <c r="PZB144" s="3201"/>
      <c r="PZC144" s="3208"/>
      <c r="PZD144" s="3206"/>
      <c r="PZE144" s="3200"/>
      <c r="PZF144" s="3201"/>
      <c r="PZG144" s="3202"/>
      <c r="PZH144" s="3203"/>
      <c r="PZI144" s="3200"/>
      <c r="PZJ144" s="3204"/>
      <c r="PZK144" s="3179"/>
      <c r="PZL144" s="3205"/>
      <c r="PZM144" s="3206"/>
      <c r="PZN144" s="3207"/>
      <c r="PZO144" s="3208"/>
      <c r="PZP144" s="3209"/>
      <c r="PZQ144" s="3208"/>
      <c r="PZR144" s="3209"/>
      <c r="PZS144" s="3200"/>
      <c r="PZT144" s="3201"/>
      <c r="PZU144" s="3208"/>
      <c r="PZV144" s="3206"/>
      <c r="PZW144" s="3200"/>
      <c r="PZX144" s="3201"/>
      <c r="PZY144" s="3202"/>
      <c r="PZZ144" s="3203"/>
      <c r="QAA144" s="3200"/>
      <c r="QAB144" s="3204"/>
      <c r="QAC144" s="3179"/>
      <c r="QAD144" s="3205"/>
      <c r="QAE144" s="3206"/>
      <c r="QAF144" s="3207"/>
      <c r="QAG144" s="3208"/>
      <c r="QAH144" s="3209"/>
      <c r="QAI144" s="3208"/>
      <c r="QAJ144" s="3209"/>
      <c r="QAK144" s="3200"/>
      <c r="QAL144" s="3201"/>
      <c r="QAM144" s="3208"/>
      <c r="QAN144" s="3206"/>
      <c r="QAO144" s="3200"/>
      <c r="QAP144" s="3201"/>
      <c r="QAQ144" s="3202"/>
      <c r="QAR144" s="3203"/>
      <c r="QAS144" s="3200"/>
      <c r="QAT144" s="3204"/>
      <c r="QAU144" s="3179"/>
      <c r="QAV144" s="3205"/>
      <c r="QAW144" s="3206"/>
      <c r="QAX144" s="3207"/>
      <c r="QAY144" s="3208"/>
      <c r="QAZ144" s="3209"/>
      <c r="QBA144" s="3208"/>
      <c r="QBB144" s="3209"/>
      <c r="QBC144" s="3200"/>
      <c r="QBD144" s="3201"/>
      <c r="QBE144" s="3208"/>
      <c r="QBF144" s="3206"/>
      <c r="QBG144" s="3200"/>
      <c r="QBH144" s="3201"/>
      <c r="QBI144" s="3202"/>
      <c r="QBJ144" s="3203"/>
      <c r="QBK144" s="3200"/>
      <c r="QBL144" s="3204"/>
      <c r="QBM144" s="3179"/>
      <c r="QBN144" s="3205"/>
      <c r="QBO144" s="3206"/>
      <c r="QBP144" s="3207"/>
      <c r="QBQ144" s="3208"/>
      <c r="QBR144" s="3209"/>
      <c r="QBS144" s="3208"/>
      <c r="QBT144" s="3209"/>
      <c r="QBU144" s="3200"/>
      <c r="QBV144" s="3201"/>
      <c r="QBW144" s="3208"/>
      <c r="QBX144" s="3206"/>
      <c r="QBY144" s="3200"/>
      <c r="QBZ144" s="3201"/>
      <c r="QCA144" s="3202"/>
      <c r="QCB144" s="3203"/>
      <c r="QCC144" s="3200"/>
      <c r="QCD144" s="3204"/>
      <c r="QCE144" s="3179"/>
      <c r="QCF144" s="3205"/>
      <c r="QCG144" s="3206"/>
      <c r="QCH144" s="3207"/>
      <c r="QCI144" s="3208"/>
      <c r="QCJ144" s="3209"/>
      <c r="QCK144" s="3208"/>
      <c r="QCL144" s="3209"/>
      <c r="QCM144" s="3200"/>
      <c r="QCN144" s="3201"/>
      <c r="QCO144" s="3208"/>
      <c r="QCP144" s="3206"/>
      <c r="QCQ144" s="3200"/>
      <c r="QCR144" s="3201"/>
      <c r="QCS144" s="3202"/>
      <c r="QCT144" s="3203"/>
      <c r="QCU144" s="3200"/>
      <c r="QCV144" s="3204"/>
      <c r="QCW144" s="3179"/>
      <c r="QCX144" s="3205"/>
      <c r="QCY144" s="3206"/>
      <c r="QCZ144" s="3207"/>
      <c r="QDA144" s="3208"/>
      <c r="QDB144" s="3209"/>
      <c r="QDC144" s="3208"/>
      <c r="QDD144" s="3209"/>
      <c r="QDE144" s="3200"/>
      <c r="QDF144" s="3201"/>
      <c r="QDG144" s="3208"/>
      <c r="QDH144" s="3206"/>
      <c r="QDI144" s="3200"/>
      <c r="QDJ144" s="3201"/>
      <c r="QDK144" s="3202"/>
      <c r="QDL144" s="3203"/>
      <c r="QDM144" s="3200"/>
      <c r="QDN144" s="3204"/>
      <c r="QDO144" s="3179"/>
      <c r="QDP144" s="3205"/>
      <c r="QDQ144" s="3206"/>
      <c r="QDR144" s="3207"/>
      <c r="QDS144" s="3208"/>
      <c r="QDT144" s="3209"/>
      <c r="QDU144" s="3208"/>
      <c r="QDV144" s="3209"/>
      <c r="QDW144" s="3200"/>
      <c r="QDX144" s="3201"/>
      <c r="QDY144" s="3208"/>
      <c r="QDZ144" s="3206"/>
      <c r="QEA144" s="3200"/>
      <c r="QEB144" s="3201"/>
      <c r="QEC144" s="3202"/>
      <c r="QED144" s="3203"/>
      <c r="QEE144" s="3200"/>
      <c r="QEF144" s="3204"/>
      <c r="QEG144" s="3179"/>
      <c r="QEH144" s="3205"/>
      <c r="QEI144" s="3206"/>
      <c r="QEJ144" s="3207"/>
      <c r="QEK144" s="3208"/>
      <c r="QEL144" s="3209"/>
      <c r="QEM144" s="3208"/>
      <c r="QEN144" s="3209"/>
      <c r="QEO144" s="3200"/>
      <c r="QEP144" s="3201"/>
      <c r="QEQ144" s="3208"/>
      <c r="QER144" s="3206"/>
      <c r="QES144" s="3200"/>
      <c r="QET144" s="3201"/>
      <c r="QEU144" s="3202"/>
      <c r="QEV144" s="3203"/>
      <c r="QEW144" s="3200"/>
      <c r="QEX144" s="3204"/>
      <c r="QEY144" s="3179"/>
      <c r="QEZ144" s="3205"/>
      <c r="QFA144" s="3206"/>
      <c r="QFB144" s="3207"/>
      <c r="QFC144" s="3208"/>
      <c r="QFD144" s="3209"/>
      <c r="QFE144" s="3208"/>
      <c r="QFF144" s="3209"/>
      <c r="QFG144" s="3200"/>
      <c r="QFH144" s="3201"/>
      <c r="QFI144" s="3208"/>
      <c r="QFJ144" s="3206"/>
      <c r="QFK144" s="3200"/>
      <c r="QFL144" s="3201"/>
      <c r="QFM144" s="3202"/>
      <c r="QFN144" s="3203"/>
      <c r="QFO144" s="3200"/>
      <c r="QFP144" s="3204"/>
      <c r="QFQ144" s="3179"/>
      <c r="QFR144" s="3205"/>
      <c r="QFS144" s="3206"/>
      <c r="QFT144" s="3207"/>
      <c r="QFU144" s="3208"/>
      <c r="QFV144" s="3209"/>
      <c r="QFW144" s="3208"/>
      <c r="QFX144" s="3209"/>
      <c r="QFY144" s="3200"/>
      <c r="QFZ144" s="3201"/>
      <c r="QGA144" s="3208"/>
      <c r="QGB144" s="3206"/>
      <c r="QGC144" s="3200"/>
      <c r="QGD144" s="3201"/>
      <c r="QGE144" s="3202"/>
      <c r="QGF144" s="3203"/>
      <c r="QGG144" s="3200"/>
      <c r="QGH144" s="3204"/>
      <c r="QGI144" s="3179"/>
      <c r="QGJ144" s="3205"/>
      <c r="QGK144" s="3206"/>
      <c r="QGL144" s="3207"/>
      <c r="QGM144" s="3208"/>
      <c r="QGN144" s="3209"/>
      <c r="QGO144" s="3208"/>
      <c r="QGP144" s="3209"/>
      <c r="QGQ144" s="3200"/>
      <c r="QGR144" s="3201"/>
      <c r="QGS144" s="3208"/>
      <c r="QGT144" s="3206"/>
      <c r="QGU144" s="3200"/>
      <c r="QGV144" s="3201"/>
      <c r="QGW144" s="3202"/>
      <c r="QGX144" s="3203"/>
      <c r="QGY144" s="3200"/>
      <c r="QGZ144" s="3204"/>
      <c r="QHA144" s="3179"/>
      <c r="QHB144" s="3205"/>
      <c r="QHC144" s="3206"/>
      <c r="QHD144" s="3207"/>
      <c r="QHE144" s="3208"/>
      <c r="QHF144" s="3209"/>
      <c r="QHG144" s="3208"/>
      <c r="QHH144" s="3209"/>
      <c r="QHI144" s="3200"/>
      <c r="QHJ144" s="3201"/>
      <c r="QHK144" s="3208"/>
      <c r="QHL144" s="3206"/>
      <c r="QHM144" s="3200"/>
      <c r="QHN144" s="3201"/>
      <c r="QHO144" s="3202"/>
      <c r="QHP144" s="3203"/>
      <c r="QHQ144" s="3200"/>
      <c r="QHR144" s="3204"/>
      <c r="QHS144" s="3179"/>
      <c r="QHT144" s="3205"/>
      <c r="QHU144" s="3206"/>
      <c r="QHV144" s="3207"/>
      <c r="QHW144" s="3208"/>
      <c r="QHX144" s="3209"/>
      <c r="QHY144" s="3208"/>
      <c r="QHZ144" s="3209"/>
      <c r="QIA144" s="3200"/>
      <c r="QIB144" s="3201"/>
      <c r="QIC144" s="3208"/>
      <c r="QID144" s="3206"/>
      <c r="QIE144" s="3200"/>
      <c r="QIF144" s="3201"/>
      <c r="QIG144" s="3202"/>
      <c r="QIH144" s="3203"/>
      <c r="QII144" s="3200"/>
      <c r="QIJ144" s="3204"/>
      <c r="QIK144" s="3179"/>
      <c r="QIL144" s="3205"/>
      <c r="QIM144" s="3206"/>
      <c r="QIN144" s="3207"/>
      <c r="QIO144" s="3208"/>
      <c r="QIP144" s="3209"/>
      <c r="QIQ144" s="3208"/>
      <c r="QIR144" s="3209"/>
      <c r="QIS144" s="3200"/>
      <c r="QIT144" s="3201"/>
      <c r="QIU144" s="3208"/>
      <c r="QIV144" s="3206"/>
      <c r="QIW144" s="3200"/>
      <c r="QIX144" s="3201"/>
      <c r="QIY144" s="3202"/>
      <c r="QIZ144" s="3203"/>
      <c r="QJA144" s="3200"/>
      <c r="QJB144" s="3204"/>
      <c r="QJC144" s="3179"/>
      <c r="QJD144" s="3205"/>
      <c r="QJE144" s="3206"/>
      <c r="QJF144" s="3207"/>
      <c r="QJG144" s="3208"/>
      <c r="QJH144" s="3209"/>
      <c r="QJI144" s="3208"/>
      <c r="QJJ144" s="3209"/>
      <c r="QJK144" s="3200"/>
      <c r="QJL144" s="3201"/>
      <c r="QJM144" s="3208"/>
      <c r="QJN144" s="3206"/>
      <c r="QJO144" s="3200"/>
      <c r="QJP144" s="3201"/>
      <c r="QJQ144" s="3202"/>
      <c r="QJR144" s="3203"/>
      <c r="QJS144" s="3200"/>
      <c r="QJT144" s="3204"/>
      <c r="QJU144" s="3179"/>
      <c r="QJV144" s="3205"/>
      <c r="QJW144" s="3206"/>
      <c r="QJX144" s="3207"/>
      <c r="QJY144" s="3208"/>
      <c r="QJZ144" s="3209"/>
      <c r="QKA144" s="3208"/>
      <c r="QKB144" s="3209"/>
      <c r="QKC144" s="3200"/>
      <c r="QKD144" s="3201"/>
      <c r="QKE144" s="3208"/>
      <c r="QKF144" s="3206"/>
      <c r="QKG144" s="3200"/>
      <c r="QKH144" s="3201"/>
      <c r="QKI144" s="3202"/>
      <c r="QKJ144" s="3203"/>
      <c r="QKK144" s="3200"/>
      <c r="QKL144" s="3204"/>
      <c r="QKM144" s="3179"/>
      <c r="QKN144" s="3205"/>
      <c r="QKO144" s="3206"/>
      <c r="QKP144" s="3207"/>
      <c r="QKQ144" s="3208"/>
      <c r="QKR144" s="3209"/>
      <c r="QKS144" s="3208"/>
      <c r="QKT144" s="3209"/>
      <c r="QKU144" s="3200"/>
      <c r="QKV144" s="3201"/>
      <c r="QKW144" s="3208"/>
      <c r="QKX144" s="3206"/>
      <c r="QKY144" s="3200"/>
      <c r="QKZ144" s="3201"/>
      <c r="QLA144" s="3202"/>
      <c r="QLB144" s="3203"/>
      <c r="QLC144" s="3200"/>
      <c r="QLD144" s="3204"/>
      <c r="QLE144" s="3179"/>
      <c r="QLF144" s="3205"/>
      <c r="QLG144" s="3206"/>
      <c r="QLH144" s="3207"/>
      <c r="QLI144" s="3208"/>
      <c r="QLJ144" s="3209"/>
      <c r="QLK144" s="3208"/>
      <c r="QLL144" s="3209"/>
      <c r="QLM144" s="3200"/>
      <c r="QLN144" s="3201"/>
      <c r="QLO144" s="3208"/>
      <c r="QLP144" s="3206"/>
      <c r="QLQ144" s="3200"/>
      <c r="QLR144" s="3201"/>
      <c r="QLS144" s="3202"/>
      <c r="QLT144" s="3203"/>
      <c r="QLU144" s="3200"/>
      <c r="QLV144" s="3204"/>
      <c r="QLW144" s="3179"/>
      <c r="QLX144" s="3205"/>
      <c r="QLY144" s="3206"/>
      <c r="QLZ144" s="3207"/>
      <c r="QMA144" s="3208"/>
      <c r="QMB144" s="3209"/>
      <c r="QMC144" s="3208"/>
      <c r="QMD144" s="3209"/>
      <c r="QME144" s="3200"/>
      <c r="QMF144" s="3201"/>
      <c r="QMG144" s="3208"/>
      <c r="QMH144" s="3206"/>
      <c r="QMI144" s="3200"/>
      <c r="QMJ144" s="3201"/>
      <c r="QMK144" s="3202"/>
      <c r="QML144" s="3203"/>
      <c r="QMM144" s="3200"/>
      <c r="QMN144" s="3204"/>
      <c r="QMO144" s="3179"/>
      <c r="QMP144" s="3205"/>
      <c r="QMQ144" s="3206"/>
      <c r="QMR144" s="3207"/>
      <c r="QMS144" s="3208"/>
      <c r="QMT144" s="3209"/>
      <c r="QMU144" s="3208"/>
      <c r="QMV144" s="3209"/>
      <c r="QMW144" s="3200"/>
      <c r="QMX144" s="3201"/>
      <c r="QMY144" s="3208"/>
      <c r="QMZ144" s="3206"/>
      <c r="QNA144" s="3200"/>
      <c r="QNB144" s="3201"/>
      <c r="QNC144" s="3202"/>
      <c r="QND144" s="3203"/>
      <c r="QNE144" s="3200"/>
      <c r="QNF144" s="3204"/>
      <c r="QNG144" s="3179"/>
      <c r="QNH144" s="3205"/>
      <c r="QNI144" s="3206"/>
      <c r="QNJ144" s="3207"/>
      <c r="QNK144" s="3208"/>
      <c r="QNL144" s="3209"/>
      <c r="QNM144" s="3208"/>
      <c r="QNN144" s="3209"/>
      <c r="QNO144" s="3200"/>
      <c r="QNP144" s="3201"/>
      <c r="QNQ144" s="3208"/>
      <c r="QNR144" s="3206"/>
      <c r="QNS144" s="3200"/>
      <c r="QNT144" s="3201"/>
      <c r="QNU144" s="3202"/>
      <c r="QNV144" s="3203"/>
      <c r="QNW144" s="3200"/>
      <c r="QNX144" s="3204"/>
      <c r="QNY144" s="3179"/>
      <c r="QNZ144" s="3205"/>
      <c r="QOA144" s="3206"/>
      <c r="QOB144" s="3207"/>
      <c r="QOC144" s="3208"/>
      <c r="QOD144" s="3209"/>
      <c r="QOE144" s="3208"/>
      <c r="QOF144" s="3209"/>
      <c r="QOG144" s="3200"/>
      <c r="QOH144" s="3201"/>
      <c r="QOI144" s="3208"/>
      <c r="QOJ144" s="3206"/>
      <c r="QOK144" s="3200"/>
      <c r="QOL144" s="3201"/>
      <c r="QOM144" s="3202"/>
      <c r="QON144" s="3203"/>
      <c r="QOO144" s="3200"/>
      <c r="QOP144" s="3204"/>
      <c r="QOQ144" s="3179"/>
      <c r="QOR144" s="3205"/>
      <c r="QOS144" s="3206"/>
      <c r="QOT144" s="3207"/>
      <c r="QOU144" s="3208"/>
      <c r="QOV144" s="3209"/>
      <c r="QOW144" s="3208"/>
      <c r="QOX144" s="3209"/>
      <c r="QOY144" s="3200"/>
      <c r="QOZ144" s="3201"/>
      <c r="QPA144" s="3208"/>
      <c r="QPB144" s="3206"/>
      <c r="QPC144" s="3200"/>
      <c r="QPD144" s="3201"/>
      <c r="QPE144" s="3202"/>
      <c r="QPF144" s="3203"/>
      <c r="QPG144" s="3200"/>
      <c r="QPH144" s="3204"/>
      <c r="QPI144" s="3179"/>
      <c r="QPJ144" s="3205"/>
      <c r="QPK144" s="3206"/>
      <c r="QPL144" s="3207"/>
      <c r="QPM144" s="3208"/>
      <c r="QPN144" s="3209"/>
      <c r="QPO144" s="3208"/>
      <c r="QPP144" s="3209"/>
      <c r="QPQ144" s="3200"/>
      <c r="QPR144" s="3201"/>
      <c r="QPS144" s="3208"/>
      <c r="QPT144" s="3206"/>
      <c r="QPU144" s="3200"/>
      <c r="QPV144" s="3201"/>
      <c r="QPW144" s="3202"/>
      <c r="QPX144" s="3203"/>
      <c r="QPY144" s="3200"/>
      <c r="QPZ144" s="3204"/>
      <c r="QQA144" s="3179"/>
      <c r="QQB144" s="3205"/>
      <c r="QQC144" s="3206"/>
      <c r="QQD144" s="3207"/>
      <c r="QQE144" s="3208"/>
      <c r="QQF144" s="3209"/>
      <c r="QQG144" s="3208"/>
      <c r="QQH144" s="3209"/>
      <c r="QQI144" s="3200"/>
      <c r="QQJ144" s="3201"/>
      <c r="QQK144" s="3208"/>
      <c r="QQL144" s="3206"/>
      <c r="QQM144" s="3200"/>
      <c r="QQN144" s="3201"/>
      <c r="QQO144" s="3202"/>
      <c r="QQP144" s="3203"/>
      <c r="QQQ144" s="3200"/>
      <c r="QQR144" s="3204"/>
      <c r="QQS144" s="3179"/>
      <c r="QQT144" s="3205"/>
      <c r="QQU144" s="3206"/>
      <c r="QQV144" s="3207"/>
      <c r="QQW144" s="3208"/>
      <c r="QQX144" s="3209"/>
      <c r="QQY144" s="3208"/>
      <c r="QQZ144" s="3209"/>
      <c r="QRA144" s="3200"/>
      <c r="QRB144" s="3201"/>
      <c r="QRC144" s="3208"/>
      <c r="QRD144" s="3206"/>
      <c r="QRE144" s="3200"/>
      <c r="QRF144" s="3201"/>
      <c r="QRG144" s="3202"/>
      <c r="QRH144" s="3203"/>
      <c r="QRI144" s="3200"/>
      <c r="QRJ144" s="3204"/>
      <c r="QRK144" s="3179"/>
      <c r="QRL144" s="3205"/>
      <c r="QRM144" s="3206"/>
      <c r="QRN144" s="3207"/>
      <c r="QRO144" s="3208"/>
      <c r="QRP144" s="3209"/>
      <c r="QRQ144" s="3208"/>
      <c r="QRR144" s="3209"/>
      <c r="QRS144" s="3200"/>
      <c r="QRT144" s="3201"/>
      <c r="QRU144" s="3208"/>
      <c r="QRV144" s="3206"/>
      <c r="QRW144" s="3200"/>
      <c r="QRX144" s="3201"/>
      <c r="QRY144" s="3202"/>
      <c r="QRZ144" s="3203"/>
      <c r="QSA144" s="3200"/>
      <c r="QSB144" s="3204"/>
      <c r="QSC144" s="3179"/>
      <c r="QSD144" s="3205"/>
      <c r="QSE144" s="3206"/>
      <c r="QSF144" s="3207"/>
      <c r="QSG144" s="3208"/>
      <c r="QSH144" s="3209"/>
      <c r="QSI144" s="3208"/>
      <c r="QSJ144" s="3209"/>
      <c r="QSK144" s="3200"/>
      <c r="QSL144" s="3201"/>
      <c r="QSM144" s="3208"/>
      <c r="QSN144" s="3206"/>
      <c r="QSO144" s="3200"/>
      <c r="QSP144" s="3201"/>
      <c r="QSQ144" s="3202"/>
      <c r="QSR144" s="3203"/>
      <c r="QSS144" s="3200"/>
      <c r="QST144" s="3204"/>
      <c r="QSU144" s="3179"/>
      <c r="QSV144" s="3205"/>
      <c r="QSW144" s="3206"/>
      <c r="QSX144" s="3207"/>
      <c r="QSY144" s="3208"/>
      <c r="QSZ144" s="3209"/>
      <c r="QTA144" s="3208"/>
      <c r="QTB144" s="3209"/>
      <c r="QTC144" s="3200"/>
      <c r="QTD144" s="3201"/>
      <c r="QTE144" s="3208"/>
      <c r="QTF144" s="3206"/>
      <c r="QTG144" s="3200"/>
      <c r="QTH144" s="3201"/>
      <c r="QTI144" s="3202"/>
      <c r="QTJ144" s="3203"/>
      <c r="QTK144" s="3200"/>
      <c r="QTL144" s="3204"/>
      <c r="QTM144" s="3179"/>
      <c r="QTN144" s="3205"/>
      <c r="QTO144" s="3206"/>
      <c r="QTP144" s="3207"/>
      <c r="QTQ144" s="3208"/>
      <c r="QTR144" s="3209"/>
      <c r="QTS144" s="3208"/>
      <c r="QTT144" s="3209"/>
      <c r="QTU144" s="3200"/>
      <c r="QTV144" s="3201"/>
      <c r="QTW144" s="3208"/>
      <c r="QTX144" s="3206"/>
      <c r="QTY144" s="3200"/>
      <c r="QTZ144" s="3201"/>
      <c r="QUA144" s="3202"/>
      <c r="QUB144" s="3203"/>
      <c r="QUC144" s="3200"/>
      <c r="QUD144" s="3204"/>
      <c r="QUE144" s="3179"/>
      <c r="QUF144" s="3205"/>
      <c r="QUG144" s="3206"/>
      <c r="QUH144" s="3207"/>
      <c r="QUI144" s="3208"/>
      <c r="QUJ144" s="3209"/>
      <c r="QUK144" s="3208"/>
      <c r="QUL144" s="3209"/>
      <c r="QUM144" s="3200"/>
      <c r="QUN144" s="3201"/>
      <c r="QUO144" s="3208"/>
      <c r="QUP144" s="3206"/>
      <c r="QUQ144" s="3200"/>
      <c r="QUR144" s="3201"/>
      <c r="QUS144" s="3202"/>
      <c r="QUT144" s="3203"/>
      <c r="QUU144" s="3200"/>
      <c r="QUV144" s="3204"/>
      <c r="QUW144" s="3179"/>
      <c r="QUX144" s="3205"/>
      <c r="QUY144" s="3206"/>
      <c r="QUZ144" s="3207"/>
      <c r="QVA144" s="3208"/>
      <c r="QVB144" s="3209"/>
      <c r="QVC144" s="3208"/>
      <c r="QVD144" s="3209"/>
      <c r="QVE144" s="3200"/>
      <c r="QVF144" s="3201"/>
      <c r="QVG144" s="3208"/>
      <c r="QVH144" s="3206"/>
      <c r="QVI144" s="3200"/>
      <c r="QVJ144" s="3201"/>
      <c r="QVK144" s="3202"/>
      <c r="QVL144" s="3203"/>
      <c r="QVM144" s="3200"/>
      <c r="QVN144" s="3204"/>
      <c r="QVO144" s="3179"/>
      <c r="QVP144" s="3205"/>
      <c r="QVQ144" s="3206"/>
      <c r="QVR144" s="3207"/>
      <c r="QVS144" s="3208"/>
      <c r="QVT144" s="3209"/>
      <c r="QVU144" s="3208"/>
      <c r="QVV144" s="3209"/>
      <c r="QVW144" s="3200"/>
      <c r="QVX144" s="3201"/>
      <c r="QVY144" s="3208"/>
      <c r="QVZ144" s="3206"/>
      <c r="QWA144" s="3200"/>
      <c r="QWB144" s="3201"/>
      <c r="QWC144" s="3202"/>
      <c r="QWD144" s="3203"/>
      <c r="QWE144" s="3200"/>
      <c r="QWF144" s="3204"/>
      <c r="QWG144" s="3179"/>
      <c r="QWH144" s="3205"/>
      <c r="QWI144" s="3206"/>
      <c r="QWJ144" s="3207"/>
      <c r="QWK144" s="3208"/>
      <c r="QWL144" s="3209"/>
      <c r="QWM144" s="3208"/>
      <c r="QWN144" s="3209"/>
      <c r="QWO144" s="3200"/>
      <c r="QWP144" s="3201"/>
      <c r="QWQ144" s="3208"/>
      <c r="QWR144" s="3206"/>
      <c r="QWS144" s="3200"/>
      <c r="QWT144" s="3201"/>
      <c r="QWU144" s="3202"/>
      <c r="QWV144" s="3203"/>
      <c r="QWW144" s="3200"/>
      <c r="QWX144" s="3204"/>
      <c r="QWY144" s="3179"/>
      <c r="QWZ144" s="3205"/>
      <c r="QXA144" s="3206"/>
      <c r="QXB144" s="3207"/>
      <c r="QXC144" s="3208"/>
      <c r="QXD144" s="3209"/>
      <c r="QXE144" s="3208"/>
      <c r="QXF144" s="3209"/>
      <c r="QXG144" s="3200"/>
      <c r="QXH144" s="3201"/>
      <c r="QXI144" s="3208"/>
      <c r="QXJ144" s="3206"/>
      <c r="QXK144" s="3200"/>
      <c r="QXL144" s="3201"/>
      <c r="QXM144" s="3202"/>
      <c r="QXN144" s="3203"/>
      <c r="QXO144" s="3200"/>
      <c r="QXP144" s="3204"/>
      <c r="QXQ144" s="3179"/>
      <c r="QXR144" s="3205"/>
      <c r="QXS144" s="3206"/>
      <c r="QXT144" s="3207"/>
      <c r="QXU144" s="3208"/>
      <c r="QXV144" s="3209"/>
      <c r="QXW144" s="3208"/>
      <c r="QXX144" s="3209"/>
      <c r="QXY144" s="3200"/>
      <c r="QXZ144" s="3201"/>
      <c r="QYA144" s="3208"/>
      <c r="QYB144" s="3206"/>
      <c r="QYC144" s="3200"/>
      <c r="QYD144" s="3201"/>
      <c r="QYE144" s="3202"/>
      <c r="QYF144" s="3203"/>
      <c r="QYG144" s="3200"/>
      <c r="QYH144" s="3204"/>
      <c r="QYI144" s="3179"/>
      <c r="QYJ144" s="3205"/>
      <c r="QYK144" s="3206"/>
      <c r="QYL144" s="3207"/>
      <c r="QYM144" s="3208"/>
      <c r="QYN144" s="3209"/>
      <c r="QYO144" s="3208"/>
      <c r="QYP144" s="3209"/>
      <c r="QYQ144" s="3200"/>
      <c r="QYR144" s="3201"/>
      <c r="QYS144" s="3208"/>
      <c r="QYT144" s="3206"/>
      <c r="QYU144" s="3200"/>
      <c r="QYV144" s="3201"/>
      <c r="QYW144" s="3202"/>
      <c r="QYX144" s="3203"/>
      <c r="QYY144" s="3200"/>
      <c r="QYZ144" s="3204"/>
      <c r="QZA144" s="3179"/>
      <c r="QZB144" s="3205"/>
      <c r="QZC144" s="3206"/>
      <c r="QZD144" s="3207"/>
      <c r="QZE144" s="3208"/>
      <c r="QZF144" s="3209"/>
      <c r="QZG144" s="3208"/>
      <c r="QZH144" s="3209"/>
      <c r="QZI144" s="3200"/>
      <c r="QZJ144" s="3201"/>
      <c r="QZK144" s="3208"/>
      <c r="QZL144" s="3206"/>
      <c r="QZM144" s="3200"/>
      <c r="QZN144" s="3201"/>
      <c r="QZO144" s="3202"/>
      <c r="QZP144" s="3203"/>
      <c r="QZQ144" s="3200"/>
      <c r="QZR144" s="3204"/>
      <c r="QZS144" s="3179"/>
      <c r="QZT144" s="3205"/>
      <c r="QZU144" s="3206"/>
      <c r="QZV144" s="3207"/>
      <c r="QZW144" s="3208"/>
      <c r="QZX144" s="3209"/>
      <c r="QZY144" s="3208"/>
      <c r="QZZ144" s="3209"/>
      <c r="RAA144" s="3200"/>
      <c r="RAB144" s="3201"/>
      <c r="RAC144" s="3208"/>
      <c r="RAD144" s="3206"/>
      <c r="RAE144" s="3200"/>
      <c r="RAF144" s="3201"/>
      <c r="RAG144" s="3202"/>
      <c r="RAH144" s="3203"/>
      <c r="RAI144" s="3200"/>
      <c r="RAJ144" s="3204"/>
      <c r="RAK144" s="3179"/>
      <c r="RAL144" s="3205"/>
      <c r="RAM144" s="3206"/>
      <c r="RAN144" s="3207"/>
      <c r="RAO144" s="3208"/>
      <c r="RAP144" s="3209"/>
      <c r="RAQ144" s="3208"/>
      <c r="RAR144" s="3209"/>
      <c r="RAS144" s="3200"/>
      <c r="RAT144" s="3201"/>
      <c r="RAU144" s="3208"/>
      <c r="RAV144" s="3206"/>
      <c r="RAW144" s="3200"/>
      <c r="RAX144" s="3201"/>
      <c r="RAY144" s="3202"/>
      <c r="RAZ144" s="3203"/>
      <c r="RBA144" s="3200"/>
      <c r="RBB144" s="3204"/>
      <c r="RBC144" s="3179"/>
      <c r="RBD144" s="3205"/>
      <c r="RBE144" s="3206"/>
      <c r="RBF144" s="3207"/>
      <c r="RBG144" s="3208"/>
      <c r="RBH144" s="3209"/>
      <c r="RBI144" s="3208"/>
      <c r="RBJ144" s="3209"/>
      <c r="RBK144" s="3200"/>
      <c r="RBL144" s="3201"/>
      <c r="RBM144" s="3208"/>
      <c r="RBN144" s="3206"/>
      <c r="RBO144" s="3200"/>
      <c r="RBP144" s="3201"/>
      <c r="RBQ144" s="3202"/>
      <c r="RBR144" s="3203"/>
      <c r="RBS144" s="3200"/>
      <c r="RBT144" s="3204"/>
      <c r="RBU144" s="3179"/>
      <c r="RBV144" s="3205"/>
      <c r="RBW144" s="3206"/>
      <c r="RBX144" s="3207"/>
      <c r="RBY144" s="3208"/>
      <c r="RBZ144" s="3209"/>
      <c r="RCA144" s="3208"/>
      <c r="RCB144" s="3209"/>
      <c r="RCC144" s="3200"/>
      <c r="RCD144" s="3201"/>
      <c r="RCE144" s="3208"/>
      <c r="RCF144" s="3206"/>
      <c r="RCG144" s="3200"/>
      <c r="RCH144" s="3201"/>
      <c r="RCI144" s="3202"/>
      <c r="RCJ144" s="3203"/>
      <c r="RCK144" s="3200"/>
      <c r="RCL144" s="3204"/>
      <c r="RCM144" s="3179"/>
      <c r="RCN144" s="3205"/>
      <c r="RCO144" s="3206"/>
      <c r="RCP144" s="3207"/>
      <c r="RCQ144" s="3208"/>
      <c r="RCR144" s="3209"/>
      <c r="RCS144" s="3208"/>
      <c r="RCT144" s="3209"/>
      <c r="RCU144" s="3200"/>
      <c r="RCV144" s="3201"/>
      <c r="RCW144" s="3208"/>
      <c r="RCX144" s="3206"/>
      <c r="RCY144" s="3200"/>
      <c r="RCZ144" s="3201"/>
      <c r="RDA144" s="3202"/>
      <c r="RDB144" s="3203"/>
      <c r="RDC144" s="3200"/>
      <c r="RDD144" s="3204"/>
      <c r="RDE144" s="3179"/>
      <c r="RDF144" s="3205"/>
      <c r="RDG144" s="3206"/>
      <c r="RDH144" s="3207"/>
      <c r="RDI144" s="3208"/>
      <c r="RDJ144" s="3209"/>
      <c r="RDK144" s="3208"/>
      <c r="RDL144" s="3209"/>
      <c r="RDM144" s="3200"/>
      <c r="RDN144" s="3201"/>
      <c r="RDO144" s="3208"/>
      <c r="RDP144" s="3206"/>
      <c r="RDQ144" s="3200"/>
      <c r="RDR144" s="3201"/>
      <c r="RDS144" s="3202"/>
      <c r="RDT144" s="3203"/>
      <c r="RDU144" s="3200"/>
      <c r="RDV144" s="3204"/>
      <c r="RDW144" s="3179"/>
      <c r="RDX144" s="3205"/>
      <c r="RDY144" s="3206"/>
      <c r="RDZ144" s="3207"/>
      <c r="REA144" s="3208"/>
      <c r="REB144" s="3209"/>
      <c r="REC144" s="3208"/>
      <c r="RED144" s="3209"/>
      <c r="REE144" s="3200"/>
      <c r="REF144" s="3201"/>
      <c r="REG144" s="3208"/>
      <c r="REH144" s="3206"/>
      <c r="REI144" s="3200"/>
      <c r="REJ144" s="3201"/>
      <c r="REK144" s="3202"/>
      <c r="REL144" s="3203"/>
      <c r="REM144" s="3200"/>
      <c r="REN144" s="3204"/>
      <c r="REO144" s="3179"/>
      <c r="REP144" s="3205"/>
      <c r="REQ144" s="3206"/>
      <c r="RER144" s="3207"/>
      <c r="RES144" s="3208"/>
      <c r="RET144" s="3209"/>
      <c r="REU144" s="3208"/>
      <c r="REV144" s="3209"/>
      <c r="REW144" s="3200"/>
      <c r="REX144" s="3201"/>
      <c r="REY144" s="3208"/>
      <c r="REZ144" s="3206"/>
      <c r="RFA144" s="3200"/>
      <c r="RFB144" s="3201"/>
      <c r="RFC144" s="3202"/>
      <c r="RFD144" s="3203"/>
      <c r="RFE144" s="3200"/>
      <c r="RFF144" s="3204"/>
      <c r="RFG144" s="3179"/>
      <c r="RFH144" s="3205"/>
      <c r="RFI144" s="3206"/>
      <c r="RFJ144" s="3207"/>
      <c r="RFK144" s="3208"/>
      <c r="RFL144" s="3209"/>
      <c r="RFM144" s="3208"/>
      <c r="RFN144" s="3209"/>
      <c r="RFO144" s="3200"/>
      <c r="RFP144" s="3201"/>
      <c r="RFQ144" s="3208"/>
      <c r="RFR144" s="3206"/>
      <c r="RFS144" s="3200"/>
      <c r="RFT144" s="3201"/>
      <c r="RFU144" s="3202"/>
      <c r="RFV144" s="3203"/>
      <c r="RFW144" s="3200"/>
      <c r="RFX144" s="3204"/>
      <c r="RFY144" s="3179"/>
      <c r="RFZ144" s="3205"/>
      <c r="RGA144" s="3206"/>
      <c r="RGB144" s="3207"/>
      <c r="RGC144" s="3208"/>
      <c r="RGD144" s="3209"/>
      <c r="RGE144" s="3208"/>
      <c r="RGF144" s="3209"/>
      <c r="RGG144" s="3200"/>
      <c r="RGH144" s="3201"/>
      <c r="RGI144" s="3208"/>
      <c r="RGJ144" s="3206"/>
      <c r="RGK144" s="3200"/>
      <c r="RGL144" s="3201"/>
      <c r="RGM144" s="3202"/>
      <c r="RGN144" s="3203"/>
      <c r="RGO144" s="3200"/>
      <c r="RGP144" s="3204"/>
      <c r="RGQ144" s="3179"/>
      <c r="RGR144" s="3205"/>
      <c r="RGS144" s="3206"/>
      <c r="RGT144" s="3207"/>
      <c r="RGU144" s="3208"/>
      <c r="RGV144" s="3209"/>
      <c r="RGW144" s="3208"/>
      <c r="RGX144" s="3209"/>
      <c r="RGY144" s="3200"/>
      <c r="RGZ144" s="3201"/>
      <c r="RHA144" s="3208"/>
      <c r="RHB144" s="3206"/>
      <c r="RHC144" s="3200"/>
      <c r="RHD144" s="3201"/>
      <c r="RHE144" s="3202"/>
      <c r="RHF144" s="3203"/>
      <c r="RHG144" s="3200"/>
      <c r="RHH144" s="3204"/>
      <c r="RHI144" s="3179"/>
      <c r="RHJ144" s="3205"/>
      <c r="RHK144" s="3206"/>
      <c r="RHL144" s="3207"/>
      <c r="RHM144" s="3208"/>
      <c r="RHN144" s="3209"/>
      <c r="RHO144" s="3208"/>
      <c r="RHP144" s="3209"/>
      <c r="RHQ144" s="3200"/>
      <c r="RHR144" s="3201"/>
      <c r="RHS144" s="3208"/>
      <c r="RHT144" s="3206"/>
      <c r="RHU144" s="3200"/>
      <c r="RHV144" s="3201"/>
      <c r="RHW144" s="3202"/>
      <c r="RHX144" s="3203"/>
      <c r="RHY144" s="3200"/>
      <c r="RHZ144" s="3204"/>
      <c r="RIA144" s="3179"/>
      <c r="RIB144" s="3205"/>
      <c r="RIC144" s="3206"/>
      <c r="RID144" s="3207"/>
      <c r="RIE144" s="3208"/>
      <c r="RIF144" s="3209"/>
      <c r="RIG144" s="3208"/>
      <c r="RIH144" s="3209"/>
      <c r="RII144" s="3200"/>
      <c r="RIJ144" s="3201"/>
      <c r="RIK144" s="3208"/>
      <c r="RIL144" s="3206"/>
      <c r="RIM144" s="3200"/>
      <c r="RIN144" s="3201"/>
      <c r="RIO144" s="3202"/>
      <c r="RIP144" s="3203"/>
      <c r="RIQ144" s="3200"/>
      <c r="RIR144" s="3204"/>
      <c r="RIS144" s="3179"/>
      <c r="RIT144" s="3205"/>
      <c r="RIU144" s="3206"/>
      <c r="RIV144" s="3207"/>
      <c r="RIW144" s="3208"/>
      <c r="RIX144" s="3209"/>
      <c r="RIY144" s="3208"/>
      <c r="RIZ144" s="3209"/>
      <c r="RJA144" s="3200"/>
      <c r="RJB144" s="3201"/>
      <c r="RJC144" s="3208"/>
      <c r="RJD144" s="3206"/>
      <c r="RJE144" s="3200"/>
      <c r="RJF144" s="3201"/>
      <c r="RJG144" s="3202"/>
      <c r="RJH144" s="3203"/>
      <c r="RJI144" s="3200"/>
      <c r="RJJ144" s="3204"/>
      <c r="RJK144" s="3179"/>
      <c r="RJL144" s="3205"/>
      <c r="RJM144" s="3206"/>
      <c r="RJN144" s="3207"/>
      <c r="RJO144" s="3208"/>
      <c r="RJP144" s="3209"/>
      <c r="RJQ144" s="3208"/>
      <c r="RJR144" s="3209"/>
      <c r="RJS144" s="3200"/>
      <c r="RJT144" s="3201"/>
      <c r="RJU144" s="3208"/>
      <c r="RJV144" s="3206"/>
      <c r="RJW144" s="3200"/>
      <c r="RJX144" s="3201"/>
      <c r="RJY144" s="3202"/>
      <c r="RJZ144" s="3203"/>
      <c r="RKA144" s="3200"/>
      <c r="RKB144" s="3204"/>
      <c r="RKC144" s="3179"/>
      <c r="RKD144" s="3205"/>
      <c r="RKE144" s="3206"/>
      <c r="RKF144" s="3207"/>
      <c r="RKG144" s="3208"/>
      <c r="RKH144" s="3209"/>
      <c r="RKI144" s="3208"/>
      <c r="RKJ144" s="3209"/>
      <c r="RKK144" s="3200"/>
      <c r="RKL144" s="3201"/>
      <c r="RKM144" s="3208"/>
      <c r="RKN144" s="3206"/>
      <c r="RKO144" s="3200"/>
      <c r="RKP144" s="3201"/>
      <c r="RKQ144" s="3202"/>
      <c r="RKR144" s="3203"/>
      <c r="RKS144" s="3200"/>
      <c r="RKT144" s="3204"/>
      <c r="RKU144" s="3179"/>
      <c r="RKV144" s="3205"/>
      <c r="RKW144" s="3206"/>
      <c r="RKX144" s="3207"/>
      <c r="RKY144" s="3208"/>
      <c r="RKZ144" s="3209"/>
      <c r="RLA144" s="3208"/>
      <c r="RLB144" s="3209"/>
      <c r="RLC144" s="3200"/>
      <c r="RLD144" s="3201"/>
      <c r="RLE144" s="3208"/>
      <c r="RLF144" s="3206"/>
      <c r="RLG144" s="3200"/>
      <c r="RLH144" s="3201"/>
      <c r="RLI144" s="3202"/>
      <c r="RLJ144" s="3203"/>
      <c r="RLK144" s="3200"/>
      <c r="RLL144" s="3204"/>
      <c r="RLM144" s="3179"/>
      <c r="RLN144" s="3205"/>
      <c r="RLO144" s="3206"/>
      <c r="RLP144" s="3207"/>
      <c r="RLQ144" s="3208"/>
      <c r="RLR144" s="3209"/>
      <c r="RLS144" s="3208"/>
      <c r="RLT144" s="3209"/>
      <c r="RLU144" s="3200"/>
      <c r="RLV144" s="3201"/>
      <c r="RLW144" s="3208"/>
      <c r="RLX144" s="3206"/>
      <c r="RLY144" s="3200"/>
      <c r="RLZ144" s="3201"/>
      <c r="RMA144" s="3202"/>
      <c r="RMB144" s="3203"/>
      <c r="RMC144" s="3200"/>
      <c r="RMD144" s="3204"/>
      <c r="RME144" s="3179"/>
      <c r="RMF144" s="3205"/>
      <c r="RMG144" s="3206"/>
      <c r="RMH144" s="3207"/>
      <c r="RMI144" s="3208"/>
      <c r="RMJ144" s="3209"/>
      <c r="RMK144" s="3208"/>
      <c r="RML144" s="3209"/>
      <c r="RMM144" s="3200"/>
      <c r="RMN144" s="3201"/>
      <c r="RMO144" s="3208"/>
      <c r="RMP144" s="3206"/>
      <c r="RMQ144" s="3200"/>
      <c r="RMR144" s="3201"/>
      <c r="RMS144" s="3202"/>
      <c r="RMT144" s="3203"/>
      <c r="RMU144" s="3200"/>
      <c r="RMV144" s="3204"/>
      <c r="RMW144" s="3179"/>
      <c r="RMX144" s="3205"/>
      <c r="RMY144" s="3206"/>
      <c r="RMZ144" s="3207"/>
      <c r="RNA144" s="3208"/>
      <c r="RNB144" s="3209"/>
      <c r="RNC144" s="3208"/>
      <c r="RND144" s="3209"/>
      <c r="RNE144" s="3200"/>
      <c r="RNF144" s="3201"/>
      <c r="RNG144" s="3208"/>
      <c r="RNH144" s="3206"/>
      <c r="RNI144" s="3200"/>
      <c r="RNJ144" s="3201"/>
      <c r="RNK144" s="3202"/>
      <c r="RNL144" s="3203"/>
      <c r="RNM144" s="3200"/>
      <c r="RNN144" s="3204"/>
      <c r="RNO144" s="3179"/>
      <c r="RNP144" s="3205"/>
      <c r="RNQ144" s="3206"/>
      <c r="RNR144" s="3207"/>
      <c r="RNS144" s="3208"/>
      <c r="RNT144" s="3209"/>
      <c r="RNU144" s="3208"/>
      <c r="RNV144" s="3209"/>
      <c r="RNW144" s="3200"/>
      <c r="RNX144" s="3201"/>
      <c r="RNY144" s="3208"/>
      <c r="RNZ144" s="3206"/>
      <c r="ROA144" s="3200"/>
      <c r="ROB144" s="3201"/>
      <c r="ROC144" s="3202"/>
      <c r="ROD144" s="3203"/>
      <c r="ROE144" s="3200"/>
      <c r="ROF144" s="3204"/>
      <c r="ROG144" s="3179"/>
      <c r="ROH144" s="3205"/>
      <c r="ROI144" s="3206"/>
      <c r="ROJ144" s="3207"/>
      <c r="ROK144" s="3208"/>
      <c r="ROL144" s="3209"/>
      <c r="ROM144" s="3208"/>
      <c r="RON144" s="3209"/>
      <c r="ROO144" s="3200"/>
      <c r="ROP144" s="3201"/>
      <c r="ROQ144" s="3208"/>
      <c r="ROR144" s="3206"/>
      <c r="ROS144" s="3200"/>
      <c r="ROT144" s="3201"/>
      <c r="ROU144" s="3202"/>
      <c r="ROV144" s="3203"/>
      <c r="ROW144" s="3200"/>
      <c r="ROX144" s="3204"/>
      <c r="ROY144" s="3179"/>
      <c r="ROZ144" s="3205"/>
      <c r="RPA144" s="3206"/>
      <c r="RPB144" s="3207"/>
      <c r="RPC144" s="3208"/>
      <c r="RPD144" s="3209"/>
      <c r="RPE144" s="3208"/>
      <c r="RPF144" s="3209"/>
      <c r="RPG144" s="3200"/>
      <c r="RPH144" s="3201"/>
      <c r="RPI144" s="3208"/>
      <c r="RPJ144" s="3206"/>
      <c r="RPK144" s="3200"/>
      <c r="RPL144" s="3201"/>
      <c r="RPM144" s="3202"/>
      <c r="RPN144" s="3203"/>
      <c r="RPO144" s="3200"/>
      <c r="RPP144" s="3204"/>
      <c r="RPQ144" s="3179"/>
      <c r="RPR144" s="3205"/>
      <c r="RPS144" s="3206"/>
      <c r="RPT144" s="3207"/>
      <c r="RPU144" s="3208"/>
      <c r="RPV144" s="3209"/>
      <c r="RPW144" s="3208"/>
      <c r="RPX144" s="3209"/>
      <c r="RPY144" s="3200"/>
      <c r="RPZ144" s="3201"/>
      <c r="RQA144" s="3208"/>
      <c r="RQB144" s="3206"/>
      <c r="RQC144" s="3200"/>
      <c r="RQD144" s="3201"/>
      <c r="RQE144" s="3202"/>
      <c r="RQF144" s="3203"/>
      <c r="RQG144" s="3200"/>
      <c r="RQH144" s="3204"/>
      <c r="RQI144" s="3179"/>
      <c r="RQJ144" s="3205"/>
      <c r="RQK144" s="3206"/>
      <c r="RQL144" s="3207"/>
      <c r="RQM144" s="3208"/>
      <c r="RQN144" s="3209"/>
      <c r="RQO144" s="3208"/>
      <c r="RQP144" s="3209"/>
      <c r="RQQ144" s="3200"/>
      <c r="RQR144" s="3201"/>
      <c r="RQS144" s="3208"/>
      <c r="RQT144" s="3206"/>
      <c r="RQU144" s="3200"/>
      <c r="RQV144" s="3201"/>
      <c r="RQW144" s="3202"/>
      <c r="RQX144" s="3203"/>
      <c r="RQY144" s="3200"/>
      <c r="RQZ144" s="3204"/>
      <c r="RRA144" s="3179"/>
      <c r="RRB144" s="3205"/>
      <c r="RRC144" s="3206"/>
      <c r="RRD144" s="3207"/>
      <c r="RRE144" s="3208"/>
      <c r="RRF144" s="3209"/>
      <c r="RRG144" s="3208"/>
      <c r="RRH144" s="3209"/>
      <c r="RRI144" s="3200"/>
      <c r="RRJ144" s="3201"/>
      <c r="RRK144" s="3208"/>
      <c r="RRL144" s="3206"/>
      <c r="RRM144" s="3200"/>
      <c r="RRN144" s="3201"/>
      <c r="RRO144" s="3202"/>
      <c r="RRP144" s="3203"/>
      <c r="RRQ144" s="3200"/>
      <c r="RRR144" s="3204"/>
      <c r="RRS144" s="3179"/>
      <c r="RRT144" s="3205"/>
      <c r="RRU144" s="3206"/>
      <c r="RRV144" s="3207"/>
      <c r="RRW144" s="3208"/>
      <c r="RRX144" s="3209"/>
      <c r="RRY144" s="3208"/>
      <c r="RRZ144" s="3209"/>
      <c r="RSA144" s="3200"/>
      <c r="RSB144" s="3201"/>
      <c r="RSC144" s="3208"/>
      <c r="RSD144" s="3206"/>
      <c r="RSE144" s="3200"/>
      <c r="RSF144" s="3201"/>
      <c r="RSG144" s="3202"/>
      <c r="RSH144" s="3203"/>
      <c r="RSI144" s="3200"/>
      <c r="RSJ144" s="3204"/>
      <c r="RSK144" s="3179"/>
      <c r="RSL144" s="3205"/>
      <c r="RSM144" s="3206"/>
      <c r="RSN144" s="3207"/>
      <c r="RSO144" s="3208"/>
      <c r="RSP144" s="3209"/>
      <c r="RSQ144" s="3208"/>
      <c r="RSR144" s="3209"/>
      <c r="RSS144" s="3200"/>
      <c r="RST144" s="3201"/>
      <c r="RSU144" s="3208"/>
      <c r="RSV144" s="3206"/>
      <c r="RSW144" s="3200"/>
      <c r="RSX144" s="3201"/>
      <c r="RSY144" s="3202"/>
      <c r="RSZ144" s="3203"/>
      <c r="RTA144" s="3200"/>
      <c r="RTB144" s="3204"/>
      <c r="RTC144" s="3179"/>
      <c r="RTD144" s="3205"/>
      <c r="RTE144" s="3206"/>
      <c r="RTF144" s="3207"/>
      <c r="RTG144" s="3208"/>
      <c r="RTH144" s="3209"/>
      <c r="RTI144" s="3208"/>
      <c r="RTJ144" s="3209"/>
      <c r="RTK144" s="3200"/>
      <c r="RTL144" s="3201"/>
      <c r="RTM144" s="3208"/>
      <c r="RTN144" s="3206"/>
      <c r="RTO144" s="3200"/>
      <c r="RTP144" s="3201"/>
      <c r="RTQ144" s="3202"/>
      <c r="RTR144" s="3203"/>
      <c r="RTS144" s="3200"/>
      <c r="RTT144" s="3204"/>
      <c r="RTU144" s="3179"/>
      <c r="RTV144" s="3205"/>
      <c r="RTW144" s="3206"/>
      <c r="RTX144" s="3207"/>
      <c r="RTY144" s="3208"/>
      <c r="RTZ144" s="3209"/>
      <c r="RUA144" s="3208"/>
      <c r="RUB144" s="3209"/>
      <c r="RUC144" s="3200"/>
      <c r="RUD144" s="3201"/>
      <c r="RUE144" s="3208"/>
      <c r="RUF144" s="3206"/>
      <c r="RUG144" s="3200"/>
      <c r="RUH144" s="3201"/>
      <c r="RUI144" s="3202"/>
      <c r="RUJ144" s="3203"/>
      <c r="RUK144" s="3200"/>
      <c r="RUL144" s="3204"/>
      <c r="RUM144" s="3179"/>
      <c r="RUN144" s="3205"/>
      <c r="RUO144" s="3206"/>
      <c r="RUP144" s="3207"/>
      <c r="RUQ144" s="3208"/>
      <c r="RUR144" s="3209"/>
      <c r="RUS144" s="3208"/>
      <c r="RUT144" s="3209"/>
      <c r="RUU144" s="3200"/>
      <c r="RUV144" s="3201"/>
      <c r="RUW144" s="3208"/>
      <c r="RUX144" s="3206"/>
      <c r="RUY144" s="3200"/>
      <c r="RUZ144" s="3201"/>
      <c r="RVA144" s="3202"/>
      <c r="RVB144" s="3203"/>
      <c r="RVC144" s="3200"/>
      <c r="RVD144" s="3204"/>
      <c r="RVE144" s="3179"/>
      <c r="RVF144" s="3205"/>
      <c r="RVG144" s="3206"/>
      <c r="RVH144" s="3207"/>
      <c r="RVI144" s="3208"/>
      <c r="RVJ144" s="3209"/>
      <c r="RVK144" s="3208"/>
      <c r="RVL144" s="3209"/>
      <c r="RVM144" s="3200"/>
      <c r="RVN144" s="3201"/>
      <c r="RVO144" s="3208"/>
      <c r="RVP144" s="3206"/>
      <c r="RVQ144" s="3200"/>
      <c r="RVR144" s="3201"/>
      <c r="RVS144" s="3202"/>
      <c r="RVT144" s="3203"/>
      <c r="RVU144" s="3200"/>
      <c r="RVV144" s="3204"/>
      <c r="RVW144" s="3179"/>
      <c r="RVX144" s="3205"/>
      <c r="RVY144" s="3206"/>
      <c r="RVZ144" s="3207"/>
      <c r="RWA144" s="3208"/>
      <c r="RWB144" s="3209"/>
      <c r="RWC144" s="3208"/>
      <c r="RWD144" s="3209"/>
      <c r="RWE144" s="3200"/>
      <c r="RWF144" s="3201"/>
      <c r="RWG144" s="3208"/>
      <c r="RWH144" s="3206"/>
      <c r="RWI144" s="3200"/>
      <c r="RWJ144" s="3201"/>
      <c r="RWK144" s="3202"/>
      <c r="RWL144" s="3203"/>
      <c r="RWM144" s="3200"/>
      <c r="RWN144" s="3204"/>
      <c r="RWO144" s="3179"/>
      <c r="RWP144" s="3205"/>
      <c r="RWQ144" s="3206"/>
      <c r="RWR144" s="3207"/>
      <c r="RWS144" s="3208"/>
      <c r="RWT144" s="3209"/>
      <c r="RWU144" s="3208"/>
      <c r="RWV144" s="3209"/>
      <c r="RWW144" s="3200"/>
      <c r="RWX144" s="3201"/>
      <c r="RWY144" s="3208"/>
      <c r="RWZ144" s="3206"/>
      <c r="RXA144" s="3200"/>
      <c r="RXB144" s="3201"/>
      <c r="RXC144" s="3202"/>
      <c r="RXD144" s="3203"/>
      <c r="RXE144" s="3200"/>
      <c r="RXF144" s="3204"/>
      <c r="RXG144" s="3179"/>
      <c r="RXH144" s="3205"/>
      <c r="RXI144" s="3206"/>
      <c r="RXJ144" s="3207"/>
      <c r="RXK144" s="3208"/>
      <c r="RXL144" s="3209"/>
      <c r="RXM144" s="3208"/>
      <c r="RXN144" s="3209"/>
      <c r="RXO144" s="3200"/>
      <c r="RXP144" s="3201"/>
      <c r="RXQ144" s="3208"/>
      <c r="RXR144" s="3206"/>
      <c r="RXS144" s="3200"/>
      <c r="RXT144" s="3201"/>
      <c r="RXU144" s="3202"/>
      <c r="RXV144" s="3203"/>
      <c r="RXW144" s="3200"/>
      <c r="RXX144" s="3204"/>
      <c r="RXY144" s="3179"/>
      <c r="RXZ144" s="3205"/>
      <c r="RYA144" s="3206"/>
      <c r="RYB144" s="3207"/>
      <c r="RYC144" s="3208"/>
      <c r="RYD144" s="3209"/>
      <c r="RYE144" s="3208"/>
      <c r="RYF144" s="3209"/>
      <c r="RYG144" s="3200"/>
      <c r="RYH144" s="3201"/>
      <c r="RYI144" s="3208"/>
      <c r="RYJ144" s="3206"/>
      <c r="RYK144" s="3200"/>
      <c r="RYL144" s="3201"/>
      <c r="RYM144" s="3202"/>
      <c r="RYN144" s="3203"/>
      <c r="RYO144" s="3200"/>
      <c r="RYP144" s="3204"/>
      <c r="RYQ144" s="3179"/>
      <c r="RYR144" s="3205"/>
      <c r="RYS144" s="3206"/>
      <c r="RYT144" s="3207"/>
      <c r="RYU144" s="3208"/>
      <c r="RYV144" s="3209"/>
      <c r="RYW144" s="3208"/>
      <c r="RYX144" s="3209"/>
      <c r="RYY144" s="3200"/>
      <c r="RYZ144" s="3201"/>
      <c r="RZA144" s="3208"/>
      <c r="RZB144" s="3206"/>
      <c r="RZC144" s="3200"/>
      <c r="RZD144" s="3201"/>
      <c r="RZE144" s="3202"/>
      <c r="RZF144" s="3203"/>
      <c r="RZG144" s="3200"/>
      <c r="RZH144" s="3204"/>
      <c r="RZI144" s="3179"/>
      <c r="RZJ144" s="3205"/>
      <c r="RZK144" s="3206"/>
      <c r="RZL144" s="3207"/>
      <c r="RZM144" s="3208"/>
      <c r="RZN144" s="3209"/>
      <c r="RZO144" s="3208"/>
      <c r="RZP144" s="3209"/>
      <c r="RZQ144" s="3200"/>
      <c r="RZR144" s="3201"/>
      <c r="RZS144" s="3208"/>
      <c r="RZT144" s="3206"/>
      <c r="RZU144" s="3200"/>
      <c r="RZV144" s="3201"/>
      <c r="RZW144" s="3202"/>
      <c r="RZX144" s="3203"/>
      <c r="RZY144" s="3200"/>
      <c r="RZZ144" s="3204"/>
      <c r="SAA144" s="3179"/>
      <c r="SAB144" s="3205"/>
      <c r="SAC144" s="3206"/>
      <c r="SAD144" s="3207"/>
      <c r="SAE144" s="3208"/>
      <c r="SAF144" s="3209"/>
      <c r="SAG144" s="3208"/>
      <c r="SAH144" s="3209"/>
      <c r="SAI144" s="3200"/>
      <c r="SAJ144" s="3201"/>
      <c r="SAK144" s="3208"/>
      <c r="SAL144" s="3206"/>
      <c r="SAM144" s="3200"/>
      <c r="SAN144" s="3201"/>
      <c r="SAO144" s="3202"/>
      <c r="SAP144" s="3203"/>
      <c r="SAQ144" s="3200"/>
      <c r="SAR144" s="3204"/>
      <c r="SAS144" s="3179"/>
      <c r="SAT144" s="3205"/>
      <c r="SAU144" s="3206"/>
      <c r="SAV144" s="3207"/>
      <c r="SAW144" s="3208"/>
      <c r="SAX144" s="3209"/>
      <c r="SAY144" s="3208"/>
      <c r="SAZ144" s="3209"/>
      <c r="SBA144" s="3200"/>
      <c r="SBB144" s="3201"/>
      <c r="SBC144" s="3208"/>
      <c r="SBD144" s="3206"/>
      <c r="SBE144" s="3200"/>
      <c r="SBF144" s="3201"/>
      <c r="SBG144" s="3202"/>
      <c r="SBH144" s="3203"/>
      <c r="SBI144" s="3200"/>
      <c r="SBJ144" s="3204"/>
      <c r="SBK144" s="3179"/>
      <c r="SBL144" s="3205"/>
      <c r="SBM144" s="3206"/>
      <c r="SBN144" s="3207"/>
      <c r="SBO144" s="3208"/>
      <c r="SBP144" s="3209"/>
      <c r="SBQ144" s="3208"/>
      <c r="SBR144" s="3209"/>
      <c r="SBS144" s="3200"/>
      <c r="SBT144" s="3201"/>
      <c r="SBU144" s="3208"/>
      <c r="SBV144" s="3206"/>
      <c r="SBW144" s="3200"/>
      <c r="SBX144" s="3201"/>
      <c r="SBY144" s="3202"/>
      <c r="SBZ144" s="3203"/>
      <c r="SCA144" s="3200"/>
      <c r="SCB144" s="3204"/>
      <c r="SCC144" s="3179"/>
      <c r="SCD144" s="3205"/>
      <c r="SCE144" s="3206"/>
      <c r="SCF144" s="3207"/>
      <c r="SCG144" s="3208"/>
      <c r="SCH144" s="3209"/>
      <c r="SCI144" s="3208"/>
      <c r="SCJ144" s="3209"/>
      <c r="SCK144" s="3200"/>
      <c r="SCL144" s="3201"/>
      <c r="SCM144" s="3208"/>
      <c r="SCN144" s="3206"/>
      <c r="SCO144" s="3200"/>
      <c r="SCP144" s="3201"/>
      <c r="SCQ144" s="3202"/>
      <c r="SCR144" s="3203"/>
      <c r="SCS144" s="3200"/>
      <c r="SCT144" s="3204"/>
      <c r="SCU144" s="3179"/>
      <c r="SCV144" s="3205"/>
      <c r="SCW144" s="3206"/>
      <c r="SCX144" s="3207"/>
      <c r="SCY144" s="3208"/>
      <c r="SCZ144" s="3209"/>
      <c r="SDA144" s="3208"/>
      <c r="SDB144" s="3209"/>
      <c r="SDC144" s="3200"/>
      <c r="SDD144" s="3201"/>
      <c r="SDE144" s="3208"/>
      <c r="SDF144" s="3206"/>
      <c r="SDG144" s="3200"/>
      <c r="SDH144" s="3201"/>
      <c r="SDI144" s="3202"/>
      <c r="SDJ144" s="3203"/>
      <c r="SDK144" s="3200"/>
      <c r="SDL144" s="3204"/>
      <c r="SDM144" s="3179"/>
      <c r="SDN144" s="3205"/>
      <c r="SDO144" s="3206"/>
      <c r="SDP144" s="3207"/>
      <c r="SDQ144" s="3208"/>
      <c r="SDR144" s="3209"/>
      <c r="SDS144" s="3208"/>
      <c r="SDT144" s="3209"/>
      <c r="SDU144" s="3200"/>
      <c r="SDV144" s="3201"/>
      <c r="SDW144" s="3208"/>
      <c r="SDX144" s="3206"/>
      <c r="SDY144" s="3200"/>
      <c r="SDZ144" s="3201"/>
      <c r="SEA144" s="3202"/>
      <c r="SEB144" s="3203"/>
      <c r="SEC144" s="3200"/>
      <c r="SED144" s="3204"/>
      <c r="SEE144" s="3179"/>
      <c r="SEF144" s="3205"/>
      <c r="SEG144" s="3206"/>
      <c r="SEH144" s="3207"/>
      <c r="SEI144" s="3208"/>
      <c r="SEJ144" s="3209"/>
      <c r="SEK144" s="3208"/>
      <c r="SEL144" s="3209"/>
      <c r="SEM144" s="3200"/>
      <c r="SEN144" s="3201"/>
      <c r="SEO144" s="3208"/>
      <c r="SEP144" s="3206"/>
      <c r="SEQ144" s="3200"/>
      <c r="SER144" s="3201"/>
      <c r="SES144" s="3202"/>
      <c r="SET144" s="3203"/>
      <c r="SEU144" s="3200"/>
      <c r="SEV144" s="3204"/>
      <c r="SEW144" s="3179"/>
      <c r="SEX144" s="3205"/>
      <c r="SEY144" s="3206"/>
      <c r="SEZ144" s="3207"/>
      <c r="SFA144" s="3208"/>
      <c r="SFB144" s="3209"/>
      <c r="SFC144" s="3208"/>
      <c r="SFD144" s="3209"/>
      <c r="SFE144" s="3200"/>
      <c r="SFF144" s="3201"/>
      <c r="SFG144" s="3208"/>
      <c r="SFH144" s="3206"/>
      <c r="SFI144" s="3200"/>
      <c r="SFJ144" s="3201"/>
      <c r="SFK144" s="3202"/>
      <c r="SFL144" s="3203"/>
      <c r="SFM144" s="3200"/>
      <c r="SFN144" s="3204"/>
      <c r="SFO144" s="3179"/>
      <c r="SFP144" s="3205"/>
      <c r="SFQ144" s="3206"/>
      <c r="SFR144" s="3207"/>
      <c r="SFS144" s="3208"/>
      <c r="SFT144" s="3209"/>
      <c r="SFU144" s="3208"/>
      <c r="SFV144" s="3209"/>
      <c r="SFW144" s="3200"/>
      <c r="SFX144" s="3201"/>
      <c r="SFY144" s="3208"/>
      <c r="SFZ144" s="3206"/>
      <c r="SGA144" s="3200"/>
      <c r="SGB144" s="3201"/>
      <c r="SGC144" s="3202"/>
      <c r="SGD144" s="3203"/>
      <c r="SGE144" s="3200"/>
      <c r="SGF144" s="3204"/>
      <c r="SGG144" s="3179"/>
      <c r="SGH144" s="3205"/>
      <c r="SGI144" s="3206"/>
      <c r="SGJ144" s="3207"/>
      <c r="SGK144" s="3208"/>
      <c r="SGL144" s="3209"/>
      <c r="SGM144" s="3208"/>
      <c r="SGN144" s="3209"/>
      <c r="SGO144" s="3200"/>
      <c r="SGP144" s="3201"/>
      <c r="SGQ144" s="3208"/>
      <c r="SGR144" s="3206"/>
      <c r="SGS144" s="3200"/>
      <c r="SGT144" s="3201"/>
      <c r="SGU144" s="3202"/>
      <c r="SGV144" s="3203"/>
      <c r="SGW144" s="3200"/>
      <c r="SGX144" s="3204"/>
      <c r="SGY144" s="3179"/>
      <c r="SGZ144" s="3205"/>
      <c r="SHA144" s="3206"/>
      <c r="SHB144" s="3207"/>
      <c r="SHC144" s="3208"/>
      <c r="SHD144" s="3209"/>
      <c r="SHE144" s="3208"/>
      <c r="SHF144" s="3209"/>
      <c r="SHG144" s="3200"/>
      <c r="SHH144" s="3201"/>
      <c r="SHI144" s="3208"/>
      <c r="SHJ144" s="3206"/>
      <c r="SHK144" s="3200"/>
      <c r="SHL144" s="3201"/>
      <c r="SHM144" s="3202"/>
      <c r="SHN144" s="3203"/>
      <c r="SHO144" s="3200"/>
      <c r="SHP144" s="3204"/>
      <c r="SHQ144" s="3179"/>
      <c r="SHR144" s="3205"/>
      <c r="SHS144" s="3206"/>
      <c r="SHT144" s="3207"/>
      <c r="SHU144" s="3208"/>
      <c r="SHV144" s="3209"/>
      <c r="SHW144" s="3208"/>
      <c r="SHX144" s="3209"/>
      <c r="SHY144" s="3200"/>
      <c r="SHZ144" s="3201"/>
      <c r="SIA144" s="3208"/>
      <c r="SIB144" s="3206"/>
      <c r="SIC144" s="3200"/>
      <c r="SID144" s="3201"/>
      <c r="SIE144" s="3202"/>
      <c r="SIF144" s="3203"/>
      <c r="SIG144" s="3200"/>
      <c r="SIH144" s="3204"/>
      <c r="SII144" s="3179"/>
      <c r="SIJ144" s="3205"/>
      <c r="SIK144" s="3206"/>
      <c r="SIL144" s="3207"/>
      <c r="SIM144" s="3208"/>
      <c r="SIN144" s="3209"/>
      <c r="SIO144" s="3208"/>
      <c r="SIP144" s="3209"/>
      <c r="SIQ144" s="3200"/>
      <c r="SIR144" s="3201"/>
      <c r="SIS144" s="3208"/>
      <c r="SIT144" s="3206"/>
      <c r="SIU144" s="3200"/>
      <c r="SIV144" s="3201"/>
      <c r="SIW144" s="3202"/>
      <c r="SIX144" s="3203"/>
      <c r="SIY144" s="3200"/>
      <c r="SIZ144" s="3204"/>
      <c r="SJA144" s="3179"/>
      <c r="SJB144" s="3205"/>
      <c r="SJC144" s="3206"/>
      <c r="SJD144" s="3207"/>
      <c r="SJE144" s="3208"/>
      <c r="SJF144" s="3209"/>
      <c r="SJG144" s="3208"/>
      <c r="SJH144" s="3209"/>
      <c r="SJI144" s="3200"/>
      <c r="SJJ144" s="3201"/>
      <c r="SJK144" s="3208"/>
      <c r="SJL144" s="3206"/>
      <c r="SJM144" s="3200"/>
      <c r="SJN144" s="3201"/>
      <c r="SJO144" s="3202"/>
      <c r="SJP144" s="3203"/>
      <c r="SJQ144" s="3200"/>
      <c r="SJR144" s="3204"/>
      <c r="SJS144" s="3179"/>
      <c r="SJT144" s="3205"/>
      <c r="SJU144" s="3206"/>
      <c r="SJV144" s="3207"/>
      <c r="SJW144" s="3208"/>
      <c r="SJX144" s="3209"/>
      <c r="SJY144" s="3208"/>
      <c r="SJZ144" s="3209"/>
      <c r="SKA144" s="3200"/>
      <c r="SKB144" s="3201"/>
      <c r="SKC144" s="3208"/>
      <c r="SKD144" s="3206"/>
      <c r="SKE144" s="3200"/>
      <c r="SKF144" s="3201"/>
      <c r="SKG144" s="3202"/>
      <c r="SKH144" s="3203"/>
      <c r="SKI144" s="3200"/>
      <c r="SKJ144" s="3204"/>
      <c r="SKK144" s="3179"/>
      <c r="SKL144" s="3205"/>
      <c r="SKM144" s="3206"/>
      <c r="SKN144" s="3207"/>
      <c r="SKO144" s="3208"/>
      <c r="SKP144" s="3209"/>
      <c r="SKQ144" s="3208"/>
      <c r="SKR144" s="3209"/>
      <c r="SKS144" s="3200"/>
      <c r="SKT144" s="3201"/>
      <c r="SKU144" s="3208"/>
      <c r="SKV144" s="3206"/>
      <c r="SKW144" s="3200"/>
      <c r="SKX144" s="3201"/>
      <c r="SKY144" s="3202"/>
      <c r="SKZ144" s="3203"/>
      <c r="SLA144" s="3200"/>
      <c r="SLB144" s="3204"/>
      <c r="SLC144" s="3179"/>
      <c r="SLD144" s="3205"/>
      <c r="SLE144" s="3206"/>
      <c r="SLF144" s="3207"/>
      <c r="SLG144" s="3208"/>
      <c r="SLH144" s="3209"/>
      <c r="SLI144" s="3208"/>
      <c r="SLJ144" s="3209"/>
      <c r="SLK144" s="3200"/>
      <c r="SLL144" s="3201"/>
      <c r="SLM144" s="3208"/>
      <c r="SLN144" s="3206"/>
      <c r="SLO144" s="3200"/>
      <c r="SLP144" s="3201"/>
      <c r="SLQ144" s="3202"/>
      <c r="SLR144" s="3203"/>
      <c r="SLS144" s="3200"/>
      <c r="SLT144" s="3204"/>
      <c r="SLU144" s="3179"/>
      <c r="SLV144" s="3205"/>
      <c r="SLW144" s="3206"/>
      <c r="SLX144" s="3207"/>
      <c r="SLY144" s="3208"/>
      <c r="SLZ144" s="3209"/>
      <c r="SMA144" s="3208"/>
      <c r="SMB144" s="3209"/>
      <c r="SMC144" s="3200"/>
      <c r="SMD144" s="3201"/>
      <c r="SME144" s="3208"/>
      <c r="SMF144" s="3206"/>
      <c r="SMG144" s="3200"/>
      <c r="SMH144" s="3201"/>
      <c r="SMI144" s="3202"/>
      <c r="SMJ144" s="3203"/>
      <c r="SMK144" s="3200"/>
      <c r="SML144" s="3204"/>
      <c r="SMM144" s="3179"/>
      <c r="SMN144" s="3205"/>
      <c r="SMO144" s="3206"/>
      <c r="SMP144" s="3207"/>
      <c r="SMQ144" s="3208"/>
      <c r="SMR144" s="3209"/>
      <c r="SMS144" s="3208"/>
      <c r="SMT144" s="3209"/>
      <c r="SMU144" s="3200"/>
      <c r="SMV144" s="3201"/>
      <c r="SMW144" s="3208"/>
      <c r="SMX144" s="3206"/>
      <c r="SMY144" s="3200"/>
      <c r="SMZ144" s="3201"/>
      <c r="SNA144" s="3202"/>
      <c r="SNB144" s="3203"/>
      <c r="SNC144" s="3200"/>
      <c r="SND144" s="3204"/>
      <c r="SNE144" s="3179"/>
      <c r="SNF144" s="3205"/>
      <c r="SNG144" s="3206"/>
      <c r="SNH144" s="3207"/>
      <c r="SNI144" s="3208"/>
      <c r="SNJ144" s="3209"/>
      <c r="SNK144" s="3208"/>
      <c r="SNL144" s="3209"/>
      <c r="SNM144" s="3200"/>
      <c r="SNN144" s="3201"/>
      <c r="SNO144" s="3208"/>
      <c r="SNP144" s="3206"/>
      <c r="SNQ144" s="3200"/>
      <c r="SNR144" s="3201"/>
      <c r="SNS144" s="3202"/>
      <c r="SNT144" s="3203"/>
      <c r="SNU144" s="3200"/>
      <c r="SNV144" s="3204"/>
      <c r="SNW144" s="3179"/>
      <c r="SNX144" s="3205"/>
      <c r="SNY144" s="3206"/>
      <c r="SNZ144" s="3207"/>
      <c r="SOA144" s="3208"/>
      <c r="SOB144" s="3209"/>
      <c r="SOC144" s="3208"/>
      <c r="SOD144" s="3209"/>
      <c r="SOE144" s="3200"/>
      <c r="SOF144" s="3201"/>
      <c r="SOG144" s="3208"/>
      <c r="SOH144" s="3206"/>
      <c r="SOI144" s="3200"/>
      <c r="SOJ144" s="3201"/>
      <c r="SOK144" s="3202"/>
      <c r="SOL144" s="3203"/>
      <c r="SOM144" s="3200"/>
      <c r="SON144" s="3204"/>
      <c r="SOO144" s="3179"/>
      <c r="SOP144" s="3205"/>
      <c r="SOQ144" s="3206"/>
      <c r="SOR144" s="3207"/>
      <c r="SOS144" s="3208"/>
      <c r="SOT144" s="3209"/>
      <c r="SOU144" s="3208"/>
      <c r="SOV144" s="3209"/>
      <c r="SOW144" s="3200"/>
      <c r="SOX144" s="3201"/>
      <c r="SOY144" s="3208"/>
      <c r="SOZ144" s="3206"/>
      <c r="SPA144" s="3200"/>
      <c r="SPB144" s="3201"/>
      <c r="SPC144" s="3202"/>
      <c r="SPD144" s="3203"/>
      <c r="SPE144" s="3200"/>
      <c r="SPF144" s="3204"/>
      <c r="SPG144" s="3179"/>
      <c r="SPH144" s="3205"/>
      <c r="SPI144" s="3206"/>
      <c r="SPJ144" s="3207"/>
      <c r="SPK144" s="3208"/>
      <c r="SPL144" s="3209"/>
      <c r="SPM144" s="3208"/>
      <c r="SPN144" s="3209"/>
      <c r="SPO144" s="3200"/>
      <c r="SPP144" s="3201"/>
      <c r="SPQ144" s="3208"/>
      <c r="SPR144" s="3206"/>
      <c r="SPS144" s="3200"/>
      <c r="SPT144" s="3201"/>
      <c r="SPU144" s="3202"/>
      <c r="SPV144" s="3203"/>
      <c r="SPW144" s="3200"/>
      <c r="SPX144" s="3204"/>
      <c r="SPY144" s="3179"/>
      <c r="SPZ144" s="3205"/>
      <c r="SQA144" s="3206"/>
      <c r="SQB144" s="3207"/>
      <c r="SQC144" s="3208"/>
      <c r="SQD144" s="3209"/>
      <c r="SQE144" s="3208"/>
      <c r="SQF144" s="3209"/>
      <c r="SQG144" s="3200"/>
      <c r="SQH144" s="3201"/>
      <c r="SQI144" s="3208"/>
      <c r="SQJ144" s="3206"/>
      <c r="SQK144" s="3200"/>
      <c r="SQL144" s="3201"/>
      <c r="SQM144" s="3202"/>
      <c r="SQN144" s="3203"/>
      <c r="SQO144" s="3200"/>
      <c r="SQP144" s="3204"/>
      <c r="SQQ144" s="3179"/>
      <c r="SQR144" s="3205"/>
      <c r="SQS144" s="3206"/>
      <c r="SQT144" s="3207"/>
      <c r="SQU144" s="3208"/>
      <c r="SQV144" s="3209"/>
      <c r="SQW144" s="3208"/>
      <c r="SQX144" s="3209"/>
      <c r="SQY144" s="3200"/>
      <c r="SQZ144" s="3201"/>
      <c r="SRA144" s="3208"/>
      <c r="SRB144" s="3206"/>
      <c r="SRC144" s="3200"/>
      <c r="SRD144" s="3201"/>
      <c r="SRE144" s="3202"/>
      <c r="SRF144" s="3203"/>
      <c r="SRG144" s="3200"/>
      <c r="SRH144" s="3204"/>
      <c r="SRI144" s="3179"/>
      <c r="SRJ144" s="3205"/>
      <c r="SRK144" s="3206"/>
      <c r="SRL144" s="3207"/>
      <c r="SRM144" s="3208"/>
      <c r="SRN144" s="3209"/>
      <c r="SRO144" s="3208"/>
      <c r="SRP144" s="3209"/>
      <c r="SRQ144" s="3200"/>
      <c r="SRR144" s="3201"/>
      <c r="SRS144" s="3208"/>
      <c r="SRT144" s="3206"/>
      <c r="SRU144" s="3200"/>
      <c r="SRV144" s="3201"/>
      <c r="SRW144" s="3202"/>
      <c r="SRX144" s="3203"/>
      <c r="SRY144" s="3200"/>
      <c r="SRZ144" s="3204"/>
      <c r="SSA144" s="3179"/>
      <c r="SSB144" s="3205"/>
      <c r="SSC144" s="3206"/>
      <c r="SSD144" s="3207"/>
      <c r="SSE144" s="3208"/>
      <c r="SSF144" s="3209"/>
      <c r="SSG144" s="3208"/>
      <c r="SSH144" s="3209"/>
      <c r="SSI144" s="3200"/>
      <c r="SSJ144" s="3201"/>
      <c r="SSK144" s="3208"/>
      <c r="SSL144" s="3206"/>
      <c r="SSM144" s="3200"/>
      <c r="SSN144" s="3201"/>
      <c r="SSO144" s="3202"/>
      <c r="SSP144" s="3203"/>
      <c r="SSQ144" s="3200"/>
      <c r="SSR144" s="3204"/>
      <c r="SSS144" s="3179"/>
      <c r="SST144" s="3205"/>
      <c r="SSU144" s="3206"/>
      <c r="SSV144" s="3207"/>
      <c r="SSW144" s="3208"/>
      <c r="SSX144" s="3209"/>
      <c r="SSY144" s="3208"/>
      <c r="SSZ144" s="3209"/>
      <c r="STA144" s="3200"/>
      <c r="STB144" s="3201"/>
      <c r="STC144" s="3208"/>
      <c r="STD144" s="3206"/>
      <c r="STE144" s="3200"/>
      <c r="STF144" s="3201"/>
      <c r="STG144" s="3202"/>
      <c r="STH144" s="3203"/>
      <c r="STI144" s="3200"/>
      <c r="STJ144" s="3204"/>
      <c r="STK144" s="3179"/>
      <c r="STL144" s="3205"/>
      <c r="STM144" s="3206"/>
      <c r="STN144" s="3207"/>
      <c r="STO144" s="3208"/>
      <c r="STP144" s="3209"/>
      <c r="STQ144" s="3208"/>
      <c r="STR144" s="3209"/>
      <c r="STS144" s="3200"/>
      <c r="STT144" s="3201"/>
      <c r="STU144" s="3208"/>
      <c r="STV144" s="3206"/>
      <c r="STW144" s="3200"/>
      <c r="STX144" s="3201"/>
      <c r="STY144" s="3202"/>
      <c r="STZ144" s="3203"/>
      <c r="SUA144" s="3200"/>
      <c r="SUB144" s="3204"/>
      <c r="SUC144" s="3179"/>
      <c r="SUD144" s="3205"/>
      <c r="SUE144" s="3206"/>
      <c r="SUF144" s="3207"/>
      <c r="SUG144" s="3208"/>
      <c r="SUH144" s="3209"/>
      <c r="SUI144" s="3208"/>
      <c r="SUJ144" s="3209"/>
      <c r="SUK144" s="3200"/>
      <c r="SUL144" s="3201"/>
      <c r="SUM144" s="3208"/>
      <c r="SUN144" s="3206"/>
      <c r="SUO144" s="3200"/>
      <c r="SUP144" s="3201"/>
      <c r="SUQ144" s="3202"/>
      <c r="SUR144" s="3203"/>
      <c r="SUS144" s="3200"/>
      <c r="SUT144" s="3204"/>
      <c r="SUU144" s="3179"/>
      <c r="SUV144" s="3205"/>
      <c r="SUW144" s="3206"/>
      <c r="SUX144" s="3207"/>
      <c r="SUY144" s="3208"/>
      <c r="SUZ144" s="3209"/>
      <c r="SVA144" s="3208"/>
      <c r="SVB144" s="3209"/>
      <c r="SVC144" s="3200"/>
      <c r="SVD144" s="3201"/>
      <c r="SVE144" s="3208"/>
      <c r="SVF144" s="3206"/>
      <c r="SVG144" s="3200"/>
      <c r="SVH144" s="3201"/>
      <c r="SVI144" s="3202"/>
      <c r="SVJ144" s="3203"/>
      <c r="SVK144" s="3200"/>
      <c r="SVL144" s="3204"/>
      <c r="SVM144" s="3179"/>
      <c r="SVN144" s="3205"/>
      <c r="SVO144" s="3206"/>
      <c r="SVP144" s="3207"/>
      <c r="SVQ144" s="3208"/>
      <c r="SVR144" s="3209"/>
      <c r="SVS144" s="3208"/>
      <c r="SVT144" s="3209"/>
      <c r="SVU144" s="3200"/>
      <c r="SVV144" s="3201"/>
      <c r="SVW144" s="3208"/>
      <c r="SVX144" s="3206"/>
      <c r="SVY144" s="3200"/>
      <c r="SVZ144" s="3201"/>
      <c r="SWA144" s="3202"/>
      <c r="SWB144" s="3203"/>
      <c r="SWC144" s="3200"/>
      <c r="SWD144" s="3204"/>
      <c r="SWE144" s="3179"/>
      <c r="SWF144" s="3205"/>
      <c r="SWG144" s="3206"/>
      <c r="SWH144" s="3207"/>
      <c r="SWI144" s="3208"/>
      <c r="SWJ144" s="3209"/>
      <c r="SWK144" s="3208"/>
      <c r="SWL144" s="3209"/>
      <c r="SWM144" s="3200"/>
      <c r="SWN144" s="3201"/>
      <c r="SWO144" s="3208"/>
      <c r="SWP144" s="3206"/>
      <c r="SWQ144" s="3200"/>
      <c r="SWR144" s="3201"/>
      <c r="SWS144" s="3202"/>
      <c r="SWT144" s="3203"/>
      <c r="SWU144" s="3200"/>
      <c r="SWV144" s="3204"/>
      <c r="SWW144" s="3179"/>
      <c r="SWX144" s="3205"/>
      <c r="SWY144" s="3206"/>
      <c r="SWZ144" s="3207"/>
      <c r="SXA144" s="3208"/>
      <c r="SXB144" s="3209"/>
      <c r="SXC144" s="3208"/>
      <c r="SXD144" s="3209"/>
      <c r="SXE144" s="3200"/>
      <c r="SXF144" s="3201"/>
      <c r="SXG144" s="3208"/>
      <c r="SXH144" s="3206"/>
      <c r="SXI144" s="3200"/>
      <c r="SXJ144" s="3201"/>
      <c r="SXK144" s="3202"/>
      <c r="SXL144" s="3203"/>
      <c r="SXM144" s="3200"/>
      <c r="SXN144" s="3204"/>
      <c r="SXO144" s="3179"/>
      <c r="SXP144" s="3205"/>
      <c r="SXQ144" s="3206"/>
      <c r="SXR144" s="3207"/>
      <c r="SXS144" s="3208"/>
      <c r="SXT144" s="3209"/>
      <c r="SXU144" s="3208"/>
      <c r="SXV144" s="3209"/>
      <c r="SXW144" s="3200"/>
      <c r="SXX144" s="3201"/>
      <c r="SXY144" s="3208"/>
      <c r="SXZ144" s="3206"/>
      <c r="SYA144" s="3200"/>
      <c r="SYB144" s="3201"/>
      <c r="SYC144" s="3202"/>
      <c r="SYD144" s="3203"/>
      <c r="SYE144" s="3200"/>
      <c r="SYF144" s="3204"/>
      <c r="SYG144" s="3179"/>
      <c r="SYH144" s="3205"/>
      <c r="SYI144" s="3206"/>
      <c r="SYJ144" s="3207"/>
      <c r="SYK144" s="3208"/>
      <c r="SYL144" s="3209"/>
      <c r="SYM144" s="3208"/>
      <c r="SYN144" s="3209"/>
      <c r="SYO144" s="3200"/>
      <c r="SYP144" s="3201"/>
      <c r="SYQ144" s="3208"/>
      <c r="SYR144" s="3206"/>
      <c r="SYS144" s="3200"/>
      <c r="SYT144" s="3201"/>
      <c r="SYU144" s="3202"/>
      <c r="SYV144" s="3203"/>
      <c r="SYW144" s="3200"/>
      <c r="SYX144" s="3204"/>
      <c r="SYY144" s="3179"/>
      <c r="SYZ144" s="3205"/>
      <c r="SZA144" s="3206"/>
      <c r="SZB144" s="3207"/>
      <c r="SZC144" s="3208"/>
      <c r="SZD144" s="3209"/>
      <c r="SZE144" s="3208"/>
      <c r="SZF144" s="3209"/>
      <c r="SZG144" s="3200"/>
      <c r="SZH144" s="3201"/>
      <c r="SZI144" s="3208"/>
      <c r="SZJ144" s="3206"/>
      <c r="SZK144" s="3200"/>
      <c r="SZL144" s="3201"/>
      <c r="SZM144" s="3202"/>
      <c r="SZN144" s="3203"/>
      <c r="SZO144" s="3200"/>
      <c r="SZP144" s="3204"/>
      <c r="SZQ144" s="3179"/>
      <c r="SZR144" s="3205"/>
      <c r="SZS144" s="3206"/>
      <c r="SZT144" s="3207"/>
      <c r="SZU144" s="3208"/>
      <c r="SZV144" s="3209"/>
      <c r="SZW144" s="3208"/>
      <c r="SZX144" s="3209"/>
      <c r="SZY144" s="3200"/>
      <c r="SZZ144" s="3201"/>
      <c r="TAA144" s="3208"/>
      <c r="TAB144" s="3206"/>
      <c r="TAC144" s="3200"/>
      <c r="TAD144" s="3201"/>
      <c r="TAE144" s="3202"/>
      <c r="TAF144" s="3203"/>
      <c r="TAG144" s="3200"/>
      <c r="TAH144" s="3204"/>
      <c r="TAI144" s="3179"/>
      <c r="TAJ144" s="3205"/>
      <c r="TAK144" s="3206"/>
      <c r="TAL144" s="3207"/>
      <c r="TAM144" s="3208"/>
      <c r="TAN144" s="3209"/>
      <c r="TAO144" s="3208"/>
      <c r="TAP144" s="3209"/>
      <c r="TAQ144" s="3200"/>
      <c r="TAR144" s="3201"/>
      <c r="TAS144" s="3208"/>
      <c r="TAT144" s="3206"/>
      <c r="TAU144" s="3200"/>
      <c r="TAV144" s="3201"/>
      <c r="TAW144" s="3202"/>
      <c r="TAX144" s="3203"/>
      <c r="TAY144" s="3200"/>
      <c r="TAZ144" s="3204"/>
      <c r="TBA144" s="3179"/>
      <c r="TBB144" s="3205"/>
      <c r="TBC144" s="3206"/>
      <c r="TBD144" s="3207"/>
      <c r="TBE144" s="3208"/>
      <c r="TBF144" s="3209"/>
      <c r="TBG144" s="3208"/>
      <c r="TBH144" s="3209"/>
      <c r="TBI144" s="3200"/>
      <c r="TBJ144" s="3201"/>
      <c r="TBK144" s="3208"/>
      <c r="TBL144" s="3206"/>
      <c r="TBM144" s="3200"/>
      <c r="TBN144" s="3201"/>
      <c r="TBO144" s="3202"/>
      <c r="TBP144" s="3203"/>
      <c r="TBQ144" s="3200"/>
      <c r="TBR144" s="3204"/>
      <c r="TBS144" s="3179"/>
      <c r="TBT144" s="3205"/>
      <c r="TBU144" s="3206"/>
      <c r="TBV144" s="3207"/>
      <c r="TBW144" s="3208"/>
      <c r="TBX144" s="3209"/>
      <c r="TBY144" s="3208"/>
      <c r="TBZ144" s="3209"/>
      <c r="TCA144" s="3200"/>
      <c r="TCB144" s="3201"/>
      <c r="TCC144" s="3208"/>
      <c r="TCD144" s="3206"/>
      <c r="TCE144" s="3200"/>
      <c r="TCF144" s="3201"/>
      <c r="TCG144" s="3202"/>
      <c r="TCH144" s="3203"/>
      <c r="TCI144" s="3200"/>
      <c r="TCJ144" s="3204"/>
      <c r="TCK144" s="3179"/>
      <c r="TCL144" s="3205"/>
      <c r="TCM144" s="3206"/>
      <c r="TCN144" s="3207"/>
      <c r="TCO144" s="3208"/>
      <c r="TCP144" s="3209"/>
      <c r="TCQ144" s="3208"/>
      <c r="TCR144" s="3209"/>
      <c r="TCS144" s="3200"/>
      <c r="TCT144" s="3201"/>
      <c r="TCU144" s="3208"/>
      <c r="TCV144" s="3206"/>
      <c r="TCW144" s="3200"/>
      <c r="TCX144" s="3201"/>
      <c r="TCY144" s="3202"/>
      <c r="TCZ144" s="3203"/>
      <c r="TDA144" s="3200"/>
      <c r="TDB144" s="3204"/>
      <c r="TDC144" s="3179"/>
      <c r="TDD144" s="3205"/>
      <c r="TDE144" s="3206"/>
      <c r="TDF144" s="3207"/>
      <c r="TDG144" s="3208"/>
      <c r="TDH144" s="3209"/>
      <c r="TDI144" s="3208"/>
      <c r="TDJ144" s="3209"/>
      <c r="TDK144" s="3200"/>
      <c r="TDL144" s="3201"/>
      <c r="TDM144" s="3208"/>
      <c r="TDN144" s="3206"/>
      <c r="TDO144" s="3200"/>
      <c r="TDP144" s="3201"/>
      <c r="TDQ144" s="3202"/>
      <c r="TDR144" s="3203"/>
      <c r="TDS144" s="3200"/>
      <c r="TDT144" s="3204"/>
      <c r="TDU144" s="3179"/>
      <c r="TDV144" s="3205"/>
      <c r="TDW144" s="3206"/>
      <c r="TDX144" s="3207"/>
      <c r="TDY144" s="3208"/>
      <c r="TDZ144" s="3209"/>
      <c r="TEA144" s="3208"/>
      <c r="TEB144" s="3209"/>
      <c r="TEC144" s="3200"/>
      <c r="TED144" s="3201"/>
      <c r="TEE144" s="3208"/>
      <c r="TEF144" s="3206"/>
      <c r="TEG144" s="3200"/>
      <c r="TEH144" s="3201"/>
      <c r="TEI144" s="3202"/>
      <c r="TEJ144" s="3203"/>
      <c r="TEK144" s="3200"/>
      <c r="TEL144" s="3204"/>
      <c r="TEM144" s="3179"/>
      <c r="TEN144" s="3205"/>
      <c r="TEO144" s="3206"/>
      <c r="TEP144" s="3207"/>
      <c r="TEQ144" s="3208"/>
      <c r="TER144" s="3209"/>
      <c r="TES144" s="3208"/>
      <c r="TET144" s="3209"/>
      <c r="TEU144" s="3200"/>
      <c r="TEV144" s="3201"/>
      <c r="TEW144" s="3208"/>
      <c r="TEX144" s="3206"/>
      <c r="TEY144" s="3200"/>
      <c r="TEZ144" s="3201"/>
      <c r="TFA144" s="3202"/>
      <c r="TFB144" s="3203"/>
      <c r="TFC144" s="3200"/>
      <c r="TFD144" s="3204"/>
      <c r="TFE144" s="3179"/>
      <c r="TFF144" s="3205"/>
      <c r="TFG144" s="3206"/>
      <c r="TFH144" s="3207"/>
      <c r="TFI144" s="3208"/>
      <c r="TFJ144" s="3209"/>
      <c r="TFK144" s="3208"/>
      <c r="TFL144" s="3209"/>
      <c r="TFM144" s="3200"/>
      <c r="TFN144" s="3201"/>
      <c r="TFO144" s="3208"/>
      <c r="TFP144" s="3206"/>
      <c r="TFQ144" s="3200"/>
      <c r="TFR144" s="3201"/>
      <c r="TFS144" s="3202"/>
      <c r="TFT144" s="3203"/>
      <c r="TFU144" s="3200"/>
      <c r="TFV144" s="3204"/>
      <c r="TFW144" s="3179"/>
      <c r="TFX144" s="3205"/>
      <c r="TFY144" s="3206"/>
      <c r="TFZ144" s="3207"/>
      <c r="TGA144" s="3208"/>
      <c r="TGB144" s="3209"/>
      <c r="TGC144" s="3208"/>
      <c r="TGD144" s="3209"/>
      <c r="TGE144" s="3200"/>
      <c r="TGF144" s="3201"/>
      <c r="TGG144" s="3208"/>
      <c r="TGH144" s="3206"/>
      <c r="TGI144" s="3200"/>
      <c r="TGJ144" s="3201"/>
      <c r="TGK144" s="3202"/>
      <c r="TGL144" s="3203"/>
      <c r="TGM144" s="3200"/>
      <c r="TGN144" s="3204"/>
      <c r="TGO144" s="3179"/>
      <c r="TGP144" s="3205"/>
      <c r="TGQ144" s="3206"/>
      <c r="TGR144" s="3207"/>
      <c r="TGS144" s="3208"/>
      <c r="TGT144" s="3209"/>
      <c r="TGU144" s="3208"/>
      <c r="TGV144" s="3209"/>
      <c r="TGW144" s="3200"/>
      <c r="TGX144" s="3201"/>
      <c r="TGY144" s="3208"/>
      <c r="TGZ144" s="3206"/>
      <c r="THA144" s="3200"/>
      <c r="THB144" s="3201"/>
      <c r="THC144" s="3202"/>
      <c r="THD144" s="3203"/>
      <c r="THE144" s="3200"/>
      <c r="THF144" s="3204"/>
      <c r="THG144" s="3179"/>
      <c r="THH144" s="3205"/>
      <c r="THI144" s="3206"/>
      <c r="THJ144" s="3207"/>
      <c r="THK144" s="3208"/>
      <c r="THL144" s="3209"/>
      <c r="THM144" s="3208"/>
      <c r="THN144" s="3209"/>
      <c r="THO144" s="3200"/>
      <c r="THP144" s="3201"/>
      <c r="THQ144" s="3208"/>
      <c r="THR144" s="3206"/>
      <c r="THS144" s="3200"/>
      <c r="THT144" s="3201"/>
      <c r="THU144" s="3202"/>
      <c r="THV144" s="3203"/>
      <c r="THW144" s="3200"/>
      <c r="THX144" s="3204"/>
      <c r="THY144" s="3179"/>
      <c r="THZ144" s="3205"/>
      <c r="TIA144" s="3206"/>
      <c r="TIB144" s="3207"/>
      <c r="TIC144" s="3208"/>
      <c r="TID144" s="3209"/>
      <c r="TIE144" s="3208"/>
      <c r="TIF144" s="3209"/>
      <c r="TIG144" s="3200"/>
      <c r="TIH144" s="3201"/>
      <c r="TII144" s="3208"/>
      <c r="TIJ144" s="3206"/>
      <c r="TIK144" s="3200"/>
      <c r="TIL144" s="3201"/>
      <c r="TIM144" s="3202"/>
      <c r="TIN144" s="3203"/>
      <c r="TIO144" s="3200"/>
      <c r="TIP144" s="3204"/>
      <c r="TIQ144" s="3179"/>
      <c r="TIR144" s="3205"/>
      <c r="TIS144" s="3206"/>
      <c r="TIT144" s="3207"/>
      <c r="TIU144" s="3208"/>
      <c r="TIV144" s="3209"/>
      <c r="TIW144" s="3208"/>
      <c r="TIX144" s="3209"/>
      <c r="TIY144" s="3200"/>
      <c r="TIZ144" s="3201"/>
      <c r="TJA144" s="3208"/>
      <c r="TJB144" s="3206"/>
      <c r="TJC144" s="3200"/>
      <c r="TJD144" s="3201"/>
      <c r="TJE144" s="3202"/>
      <c r="TJF144" s="3203"/>
      <c r="TJG144" s="3200"/>
      <c r="TJH144" s="3204"/>
      <c r="TJI144" s="3179"/>
      <c r="TJJ144" s="3205"/>
      <c r="TJK144" s="3206"/>
      <c r="TJL144" s="3207"/>
      <c r="TJM144" s="3208"/>
      <c r="TJN144" s="3209"/>
      <c r="TJO144" s="3208"/>
      <c r="TJP144" s="3209"/>
      <c r="TJQ144" s="3200"/>
      <c r="TJR144" s="3201"/>
      <c r="TJS144" s="3208"/>
      <c r="TJT144" s="3206"/>
      <c r="TJU144" s="3200"/>
      <c r="TJV144" s="3201"/>
      <c r="TJW144" s="3202"/>
      <c r="TJX144" s="3203"/>
      <c r="TJY144" s="3200"/>
      <c r="TJZ144" s="3204"/>
      <c r="TKA144" s="3179"/>
      <c r="TKB144" s="3205"/>
      <c r="TKC144" s="3206"/>
      <c r="TKD144" s="3207"/>
      <c r="TKE144" s="3208"/>
      <c r="TKF144" s="3209"/>
      <c r="TKG144" s="3208"/>
      <c r="TKH144" s="3209"/>
      <c r="TKI144" s="3200"/>
      <c r="TKJ144" s="3201"/>
      <c r="TKK144" s="3208"/>
      <c r="TKL144" s="3206"/>
      <c r="TKM144" s="3200"/>
      <c r="TKN144" s="3201"/>
      <c r="TKO144" s="3202"/>
      <c r="TKP144" s="3203"/>
      <c r="TKQ144" s="3200"/>
      <c r="TKR144" s="3204"/>
      <c r="TKS144" s="3179"/>
      <c r="TKT144" s="3205"/>
      <c r="TKU144" s="3206"/>
      <c r="TKV144" s="3207"/>
      <c r="TKW144" s="3208"/>
      <c r="TKX144" s="3209"/>
      <c r="TKY144" s="3208"/>
      <c r="TKZ144" s="3209"/>
      <c r="TLA144" s="3200"/>
      <c r="TLB144" s="3201"/>
      <c r="TLC144" s="3208"/>
      <c r="TLD144" s="3206"/>
      <c r="TLE144" s="3200"/>
      <c r="TLF144" s="3201"/>
      <c r="TLG144" s="3202"/>
      <c r="TLH144" s="3203"/>
      <c r="TLI144" s="3200"/>
      <c r="TLJ144" s="3204"/>
      <c r="TLK144" s="3179"/>
      <c r="TLL144" s="3205"/>
      <c r="TLM144" s="3206"/>
      <c r="TLN144" s="3207"/>
      <c r="TLO144" s="3208"/>
      <c r="TLP144" s="3209"/>
      <c r="TLQ144" s="3208"/>
      <c r="TLR144" s="3209"/>
      <c r="TLS144" s="3200"/>
      <c r="TLT144" s="3201"/>
      <c r="TLU144" s="3208"/>
      <c r="TLV144" s="3206"/>
      <c r="TLW144" s="3200"/>
      <c r="TLX144" s="3201"/>
      <c r="TLY144" s="3202"/>
      <c r="TLZ144" s="3203"/>
      <c r="TMA144" s="3200"/>
      <c r="TMB144" s="3204"/>
      <c r="TMC144" s="3179"/>
      <c r="TMD144" s="3205"/>
      <c r="TME144" s="3206"/>
      <c r="TMF144" s="3207"/>
      <c r="TMG144" s="3208"/>
      <c r="TMH144" s="3209"/>
      <c r="TMI144" s="3208"/>
      <c r="TMJ144" s="3209"/>
      <c r="TMK144" s="3200"/>
      <c r="TML144" s="3201"/>
      <c r="TMM144" s="3208"/>
      <c r="TMN144" s="3206"/>
      <c r="TMO144" s="3200"/>
      <c r="TMP144" s="3201"/>
      <c r="TMQ144" s="3202"/>
      <c r="TMR144" s="3203"/>
      <c r="TMS144" s="3200"/>
      <c r="TMT144" s="3204"/>
      <c r="TMU144" s="3179"/>
      <c r="TMV144" s="3205"/>
      <c r="TMW144" s="3206"/>
      <c r="TMX144" s="3207"/>
      <c r="TMY144" s="3208"/>
      <c r="TMZ144" s="3209"/>
      <c r="TNA144" s="3208"/>
      <c r="TNB144" s="3209"/>
      <c r="TNC144" s="3200"/>
      <c r="TND144" s="3201"/>
      <c r="TNE144" s="3208"/>
      <c r="TNF144" s="3206"/>
      <c r="TNG144" s="3200"/>
      <c r="TNH144" s="3201"/>
      <c r="TNI144" s="3202"/>
      <c r="TNJ144" s="3203"/>
      <c r="TNK144" s="3200"/>
      <c r="TNL144" s="3204"/>
      <c r="TNM144" s="3179"/>
      <c r="TNN144" s="3205"/>
      <c r="TNO144" s="3206"/>
      <c r="TNP144" s="3207"/>
      <c r="TNQ144" s="3208"/>
      <c r="TNR144" s="3209"/>
      <c r="TNS144" s="3208"/>
      <c r="TNT144" s="3209"/>
      <c r="TNU144" s="3200"/>
      <c r="TNV144" s="3201"/>
      <c r="TNW144" s="3208"/>
      <c r="TNX144" s="3206"/>
      <c r="TNY144" s="3200"/>
      <c r="TNZ144" s="3201"/>
      <c r="TOA144" s="3202"/>
      <c r="TOB144" s="3203"/>
      <c r="TOC144" s="3200"/>
      <c r="TOD144" s="3204"/>
      <c r="TOE144" s="3179"/>
      <c r="TOF144" s="3205"/>
      <c r="TOG144" s="3206"/>
      <c r="TOH144" s="3207"/>
      <c r="TOI144" s="3208"/>
      <c r="TOJ144" s="3209"/>
      <c r="TOK144" s="3208"/>
      <c r="TOL144" s="3209"/>
      <c r="TOM144" s="3200"/>
      <c r="TON144" s="3201"/>
      <c r="TOO144" s="3208"/>
      <c r="TOP144" s="3206"/>
      <c r="TOQ144" s="3200"/>
      <c r="TOR144" s="3201"/>
      <c r="TOS144" s="3202"/>
      <c r="TOT144" s="3203"/>
      <c r="TOU144" s="3200"/>
      <c r="TOV144" s="3204"/>
      <c r="TOW144" s="3179"/>
      <c r="TOX144" s="3205"/>
      <c r="TOY144" s="3206"/>
      <c r="TOZ144" s="3207"/>
      <c r="TPA144" s="3208"/>
      <c r="TPB144" s="3209"/>
      <c r="TPC144" s="3208"/>
      <c r="TPD144" s="3209"/>
      <c r="TPE144" s="3200"/>
      <c r="TPF144" s="3201"/>
      <c r="TPG144" s="3208"/>
      <c r="TPH144" s="3206"/>
      <c r="TPI144" s="3200"/>
      <c r="TPJ144" s="3201"/>
      <c r="TPK144" s="3202"/>
      <c r="TPL144" s="3203"/>
      <c r="TPM144" s="3200"/>
      <c r="TPN144" s="3204"/>
      <c r="TPO144" s="3179"/>
      <c r="TPP144" s="3205"/>
      <c r="TPQ144" s="3206"/>
      <c r="TPR144" s="3207"/>
      <c r="TPS144" s="3208"/>
      <c r="TPT144" s="3209"/>
      <c r="TPU144" s="3208"/>
      <c r="TPV144" s="3209"/>
      <c r="TPW144" s="3200"/>
      <c r="TPX144" s="3201"/>
      <c r="TPY144" s="3208"/>
      <c r="TPZ144" s="3206"/>
      <c r="TQA144" s="3200"/>
      <c r="TQB144" s="3201"/>
      <c r="TQC144" s="3202"/>
      <c r="TQD144" s="3203"/>
      <c r="TQE144" s="3200"/>
      <c r="TQF144" s="3204"/>
      <c r="TQG144" s="3179"/>
      <c r="TQH144" s="3205"/>
      <c r="TQI144" s="3206"/>
      <c r="TQJ144" s="3207"/>
      <c r="TQK144" s="3208"/>
      <c r="TQL144" s="3209"/>
      <c r="TQM144" s="3208"/>
      <c r="TQN144" s="3209"/>
      <c r="TQO144" s="3200"/>
      <c r="TQP144" s="3201"/>
      <c r="TQQ144" s="3208"/>
      <c r="TQR144" s="3206"/>
      <c r="TQS144" s="3200"/>
      <c r="TQT144" s="3201"/>
      <c r="TQU144" s="3202"/>
      <c r="TQV144" s="3203"/>
      <c r="TQW144" s="3200"/>
      <c r="TQX144" s="3204"/>
      <c r="TQY144" s="3179"/>
      <c r="TQZ144" s="3205"/>
      <c r="TRA144" s="3206"/>
      <c r="TRB144" s="3207"/>
      <c r="TRC144" s="3208"/>
      <c r="TRD144" s="3209"/>
      <c r="TRE144" s="3208"/>
      <c r="TRF144" s="3209"/>
      <c r="TRG144" s="3200"/>
      <c r="TRH144" s="3201"/>
      <c r="TRI144" s="3208"/>
      <c r="TRJ144" s="3206"/>
      <c r="TRK144" s="3200"/>
      <c r="TRL144" s="3201"/>
      <c r="TRM144" s="3202"/>
      <c r="TRN144" s="3203"/>
      <c r="TRO144" s="3200"/>
      <c r="TRP144" s="3204"/>
      <c r="TRQ144" s="3179"/>
      <c r="TRR144" s="3205"/>
      <c r="TRS144" s="3206"/>
      <c r="TRT144" s="3207"/>
      <c r="TRU144" s="3208"/>
      <c r="TRV144" s="3209"/>
      <c r="TRW144" s="3208"/>
      <c r="TRX144" s="3209"/>
      <c r="TRY144" s="3200"/>
      <c r="TRZ144" s="3201"/>
      <c r="TSA144" s="3208"/>
      <c r="TSB144" s="3206"/>
      <c r="TSC144" s="3200"/>
      <c r="TSD144" s="3201"/>
      <c r="TSE144" s="3202"/>
      <c r="TSF144" s="3203"/>
      <c r="TSG144" s="3200"/>
      <c r="TSH144" s="3204"/>
      <c r="TSI144" s="3179"/>
      <c r="TSJ144" s="3205"/>
      <c r="TSK144" s="3206"/>
      <c r="TSL144" s="3207"/>
      <c r="TSM144" s="3208"/>
      <c r="TSN144" s="3209"/>
      <c r="TSO144" s="3208"/>
      <c r="TSP144" s="3209"/>
      <c r="TSQ144" s="3200"/>
      <c r="TSR144" s="3201"/>
      <c r="TSS144" s="3208"/>
      <c r="TST144" s="3206"/>
      <c r="TSU144" s="3200"/>
      <c r="TSV144" s="3201"/>
      <c r="TSW144" s="3202"/>
      <c r="TSX144" s="3203"/>
      <c r="TSY144" s="3200"/>
      <c r="TSZ144" s="3204"/>
      <c r="TTA144" s="3179"/>
      <c r="TTB144" s="3205"/>
      <c r="TTC144" s="3206"/>
      <c r="TTD144" s="3207"/>
      <c r="TTE144" s="3208"/>
      <c r="TTF144" s="3209"/>
      <c r="TTG144" s="3208"/>
      <c r="TTH144" s="3209"/>
      <c r="TTI144" s="3200"/>
      <c r="TTJ144" s="3201"/>
      <c r="TTK144" s="3208"/>
      <c r="TTL144" s="3206"/>
      <c r="TTM144" s="3200"/>
      <c r="TTN144" s="3201"/>
      <c r="TTO144" s="3202"/>
      <c r="TTP144" s="3203"/>
      <c r="TTQ144" s="3200"/>
      <c r="TTR144" s="3204"/>
      <c r="TTS144" s="3179"/>
      <c r="TTT144" s="3205"/>
      <c r="TTU144" s="3206"/>
      <c r="TTV144" s="3207"/>
      <c r="TTW144" s="3208"/>
      <c r="TTX144" s="3209"/>
      <c r="TTY144" s="3208"/>
      <c r="TTZ144" s="3209"/>
      <c r="TUA144" s="3200"/>
      <c r="TUB144" s="3201"/>
      <c r="TUC144" s="3208"/>
      <c r="TUD144" s="3206"/>
      <c r="TUE144" s="3200"/>
      <c r="TUF144" s="3201"/>
      <c r="TUG144" s="3202"/>
      <c r="TUH144" s="3203"/>
      <c r="TUI144" s="3200"/>
      <c r="TUJ144" s="3204"/>
      <c r="TUK144" s="3179"/>
      <c r="TUL144" s="3205"/>
      <c r="TUM144" s="3206"/>
      <c r="TUN144" s="3207"/>
      <c r="TUO144" s="3208"/>
      <c r="TUP144" s="3209"/>
      <c r="TUQ144" s="3208"/>
      <c r="TUR144" s="3209"/>
      <c r="TUS144" s="3200"/>
      <c r="TUT144" s="3201"/>
      <c r="TUU144" s="3208"/>
      <c r="TUV144" s="3206"/>
      <c r="TUW144" s="3200"/>
      <c r="TUX144" s="3201"/>
      <c r="TUY144" s="3202"/>
      <c r="TUZ144" s="3203"/>
      <c r="TVA144" s="3200"/>
      <c r="TVB144" s="3204"/>
      <c r="TVC144" s="3179"/>
      <c r="TVD144" s="3205"/>
      <c r="TVE144" s="3206"/>
      <c r="TVF144" s="3207"/>
      <c r="TVG144" s="3208"/>
      <c r="TVH144" s="3209"/>
      <c r="TVI144" s="3208"/>
      <c r="TVJ144" s="3209"/>
      <c r="TVK144" s="3200"/>
      <c r="TVL144" s="3201"/>
      <c r="TVM144" s="3208"/>
      <c r="TVN144" s="3206"/>
      <c r="TVO144" s="3200"/>
      <c r="TVP144" s="3201"/>
      <c r="TVQ144" s="3202"/>
      <c r="TVR144" s="3203"/>
      <c r="TVS144" s="3200"/>
      <c r="TVT144" s="3204"/>
      <c r="TVU144" s="3179"/>
      <c r="TVV144" s="3205"/>
      <c r="TVW144" s="3206"/>
      <c r="TVX144" s="3207"/>
      <c r="TVY144" s="3208"/>
      <c r="TVZ144" s="3209"/>
      <c r="TWA144" s="3208"/>
      <c r="TWB144" s="3209"/>
      <c r="TWC144" s="3200"/>
      <c r="TWD144" s="3201"/>
      <c r="TWE144" s="3208"/>
      <c r="TWF144" s="3206"/>
      <c r="TWG144" s="3200"/>
      <c r="TWH144" s="3201"/>
      <c r="TWI144" s="3202"/>
      <c r="TWJ144" s="3203"/>
      <c r="TWK144" s="3200"/>
      <c r="TWL144" s="3204"/>
      <c r="TWM144" s="3179"/>
      <c r="TWN144" s="3205"/>
      <c r="TWO144" s="3206"/>
      <c r="TWP144" s="3207"/>
      <c r="TWQ144" s="3208"/>
      <c r="TWR144" s="3209"/>
      <c r="TWS144" s="3208"/>
      <c r="TWT144" s="3209"/>
      <c r="TWU144" s="3200"/>
      <c r="TWV144" s="3201"/>
      <c r="TWW144" s="3208"/>
      <c r="TWX144" s="3206"/>
      <c r="TWY144" s="3200"/>
      <c r="TWZ144" s="3201"/>
      <c r="TXA144" s="3202"/>
      <c r="TXB144" s="3203"/>
      <c r="TXC144" s="3200"/>
      <c r="TXD144" s="3204"/>
      <c r="TXE144" s="3179"/>
      <c r="TXF144" s="3205"/>
      <c r="TXG144" s="3206"/>
      <c r="TXH144" s="3207"/>
      <c r="TXI144" s="3208"/>
      <c r="TXJ144" s="3209"/>
      <c r="TXK144" s="3208"/>
      <c r="TXL144" s="3209"/>
      <c r="TXM144" s="3200"/>
      <c r="TXN144" s="3201"/>
      <c r="TXO144" s="3208"/>
      <c r="TXP144" s="3206"/>
      <c r="TXQ144" s="3200"/>
      <c r="TXR144" s="3201"/>
      <c r="TXS144" s="3202"/>
      <c r="TXT144" s="3203"/>
      <c r="TXU144" s="3200"/>
      <c r="TXV144" s="3204"/>
      <c r="TXW144" s="3179"/>
      <c r="TXX144" s="3205"/>
      <c r="TXY144" s="3206"/>
      <c r="TXZ144" s="3207"/>
      <c r="TYA144" s="3208"/>
      <c r="TYB144" s="3209"/>
      <c r="TYC144" s="3208"/>
      <c r="TYD144" s="3209"/>
      <c r="TYE144" s="3200"/>
      <c r="TYF144" s="3201"/>
      <c r="TYG144" s="3208"/>
      <c r="TYH144" s="3206"/>
      <c r="TYI144" s="3200"/>
      <c r="TYJ144" s="3201"/>
      <c r="TYK144" s="3202"/>
      <c r="TYL144" s="3203"/>
      <c r="TYM144" s="3200"/>
      <c r="TYN144" s="3204"/>
      <c r="TYO144" s="3179"/>
      <c r="TYP144" s="3205"/>
      <c r="TYQ144" s="3206"/>
      <c r="TYR144" s="3207"/>
      <c r="TYS144" s="3208"/>
      <c r="TYT144" s="3209"/>
      <c r="TYU144" s="3208"/>
      <c r="TYV144" s="3209"/>
      <c r="TYW144" s="3200"/>
      <c r="TYX144" s="3201"/>
      <c r="TYY144" s="3208"/>
      <c r="TYZ144" s="3206"/>
      <c r="TZA144" s="3200"/>
      <c r="TZB144" s="3201"/>
      <c r="TZC144" s="3202"/>
      <c r="TZD144" s="3203"/>
      <c r="TZE144" s="3200"/>
      <c r="TZF144" s="3204"/>
      <c r="TZG144" s="3179"/>
      <c r="TZH144" s="3205"/>
      <c r="TZI144" s="3206"/>
      <c r="TZJ144" s="3207"/>
      <c r="TZK144" s="3208"/>
      <c r="TZL144" s="3209"/>
      <c r="TZM144" s="3208"/>
      <c r="TZN144" s="3209"/>
      <c r="TZO144" s="3200"/>
      <c r="TZP144" s="3201"/>
      <c r="TZQ144" s="3208"/>
      <c r="TZR144" s="3206"/>
      <c r="TZS144" s="3200"/>
      <c r="TZT144" s="3201"/>
      <c r="TZU144" s="3202"/>
      <c r="TZV144" s="3203"/>
      <c r="TZW144" s="3200"/>
      <c r="TZX144" s="3204"/>
      <c r="TZY144" s="3179"/>
      <c r="TZZ144" s="3205"/>
      <c r="UAA144" s="3206"/>
      <c r="UAB144" s="3207"/>
      <c r="UAC144" s="3208"/>
      <c r="UAD144" s="3209"/>
      <c r="UAE144" s="3208"/>
      <c r="UAF144" s="3209"/>
      <c r="UAG144" s="3200"/>
      <c r="UAH144" s="3201"/>
      <c r="UAI144" s="3208"/>
      <c r="UAJ144" s="3206"/>
      <c r="UAK144" s="3200"/>
      <c r="UAL144" s="3201"/>
      <c r="UAM144" s="3202"/>
      <c r="UAN144" s="3203"/>
      <c r="UAO144" s="3200"/>
      <c r="UAP144" s="3204"/>
      <c r="UAQ144" s="3179"/>
      <c r="UAR144" s="3205"/>
      <c r="UAS144" s="3206"/>
      <c r="UAT144" s="3207"/>
      <c r="UAU144" s="3208"/>
      <c r="UAV144" s="3209"/>
      <c r="UAW144" s="3208"/>
      <c r="UAX144" s="3209"/>
      <c r="UAY144" s="3200"/>
      <c r="UAZ144" s="3201"/>
      <c r="UBA144" s="3208"/>
      <c r="UBB144" s="3206"/>
      <c r="UBC144" s="3200"/>
      <c r="UBD144" s="3201"/>
      <c r="UBE144" s="3202"/>
      <c r="UBF144" s="3203"/>
      <c r="UBG144" s="3200"/>
      <c r="UBH144" s="3204"/>
      <c r="UBI144" s="3179"/>
      <c r="UBJ144" s="3205"/>
      <c r="UBK144" s="3206"/>
      <c r="UBL144" s="3207"/>
      <c r="UBM144" s="3208"/>
      <c r="UBN144" s="3209"/>
      <c r="UBO144" s="3208"/>
      <c r="UBP144" s="3209"/>
      <c r="UBQ144" s="3200"/>
      <c r="UBR144" s="3201"/>
      <c r="UBS144" s="3208"/>
      <c r="UBT144" s="3206"/>
      <c r="UBU144" s="3200"/>
      <c r="UBV144" s="3201"/>
      <c r="UBW144" s="3202"/>
      <c r="UBX144" s="3203"/>
      <c r="UBY144" s="3200"/>
      <c r="UBZ144" s="3204"/>
      <c r="UCA144" s="3179"/>
      <c r="UCB144" s="3205"/>
      <c r="UCC144" s="3206"/>
      <c r="UCD144" s="3207"/>
      <c r="UCE144" s="3208"/>
      <c r="UCF144" s="3209"/>
      <c r="UCG144" s="3208"/>
      <c r="UCH144" s="3209"/>
      <c r="UCI144" s="3200"/>
      <c r="UCJ144" s="3201"/>
      <c r="UCK144" s="3208"/>
      <c r="UCL144" s="3206"/>
      <c r="UCM144" s="3200"/>
      <c r="UCN144" s="3201"/>
      <c r="UCO144" s="3202"/>
      <c r="UCP144" s="3203"/>
      <c r="UCQ144" s="3200"/>
      <c r="UCR144" s="3204"/>
      <c r="UCS144" s="3179"/>
      <c r="UCT144" s="3205"/>
      <c r="UCU144" s="3206"/>
      <c r="UCV144" s="3207"/>
      <c r="UCW144" s="3208"/>
      <c r="UCX144" s="3209"/>
      <c r="UCY144" s="3208"/>
      <c r="UCZ144" s="3209"/>
      <c r="UDA144" s="3200"/>
      <c r="UDB144" s="3201"/>
      <c r="UDC144" s="3208"/>
      <c r="UDD144" s="3206"/>
      <c r="UDE144" s="3200"/>
      <c r="UDF144" s="3201"/>
      <c r="UDG144" s="3202"/>
      <c r="UDH144" s="3203"/>
      <c r="UDI144" s="3200"/>
      <c r="UDJ144" s="3204"/>
      <c r="UDK144" s="3179"/>
      <c r="UDL144" s="3205"/>
      <c r="UDM144" s="3206"/>
      <c r="UDN144" s="3207"/>
      <c r="UDO144" s="3208"/>
      <c r="UDP144" s="3209"/>
      <c r="UDQ144" s="3208"/>
      <c r="UDR144" s="3209"/>
      <c r="UDS144" s="3200"/>
      <c r="UDT144" s="3201"/>
      <c r="UDU144" s="3208"/>
      <c r="UDV144" s="3206"/>
      <c r="UDW144" s="3200"/>
      <c r="UDX144" s="3201"/>
      <c r="UDY144" s="3202"/>
      <c r="UDZ144" s="3203"/>
      <c r="UEA144" s="3200"/>
      <c r="UEB144" s="3204"/>
      <c r="UEC144" s="3179"/>
      <c r="UED144" s="3205"/>
      <c r="UEE144" s="3206"/>
      <c r="UEF144" s="3207"/>
      <c r="UEG144" s="3208"/>
      <c r="UEH144" s="3209"/>
      <c r="UEI144" s="3208"/>
      <c r="UEJ144" s="3209"/>
      <c r="UEK144" s="3200"/>
      <c r="UEL144" s="3201"/>
      <c r="UEM144" s="3208"/>
      <c r="UEN144" s="3206"/>
      <c r="UEO144" s="3200"/>
      <c r="UEP144" s="3201"/>
      <c r="UEQ144" s="3202"/>
      <c r="UER144" s="3203"/>
      <c r="UES144" s="3200"/>
      <c r="UET144" s="3204"/>
      <c r="UEU144" s="3179"/>
      <c r="UEV144" s="3205"/>
      <c r="UEW144" s="3206"/>
      <c r="UEX144" s="3207"/>
      <c r="UEY144" s="3208"/>
      <c r="UEZ144" s="3209"/>
      <c r="UFA144" s="3208"/>
      <c r="UFB144" s="3209"/>
      <c r="UFC144" s="3200"/>
      <c r="UFD144" s="3201"/>
      <c r="UFE144" s="3208"/>
      <c r="UFF144" s="3206"/>
      <c r="UFG144" s="3200"/>
      <c r="UFH144" s="3201"/>
      <c r="UFI144" s="3202"/>
      <c r="UFJ144" s="3203"/>
      <c r="UFK144" s="3200"/>
      <c r="UFL144" s="3204"/>
      <c r="UFM144" s="3179"/>
      <c r="UFN144" s="3205"/>
      <c r="UFO144" s="3206"/>
      <c r="UFP144" s="3207"/>
      <c r="UFQ144" s="3208"/>
      <c r="UFR144" s="3209"/>
      <c r="UFS144" s="3208"/>
      <c r="UFT144" s="3209"/>
      <c r="UFU144" s="3200"/>
      <c r="UFV144" s="3201"/>
      <c r="UFW144" s="3208"/>
      <c r="UFX144" s="3206"/>
      <c r="UFY144" s="3200"/>
      <c r="UFZ144" s="3201"/>
      <c r="UGA144" s="3202"/>
      <c r="UGB144" s="3203"/>
      <c r="UGC144" s="3200"/>
      <c r="UGD144" s="3204"/>
      <c r="UGE144" s="3179"/>
      <c r="UGF144" s="3205"/>
      <c r="UGG144" s="3206"/>
      <c r="UGH144" s="3207"/>
      <c r="UGI144" s="3208"/>
      <c r="UGJ144" s="3209"/>
      <c r="UGK144" s="3208"/>
      <c r="UGL144" s="3209"/>
      <c r="UGM144" s="3200"/>
      <c r="UGN144" s="3201"/>
      <c r="UGO144" s="3208"/>
      <c r="UGP144" s="3206"/>
      <c r="UGQ144" s="3200"/>
      <c r="UGR144" s="3201"/>
      <c r="UGS144" s="3202"/>
      <c r="UGT144" s="3203"/>
      <c r="UGU144" s="3200"/>
      <c r="UGV144" s="3204"/>
      <c r="UGW144" s="3179"/>
      <c r="UGX144" s="3205"/>
      <c r="UGY144" s="3206"/>
      <c r="UGZ144" s="3207"/>
      <c r="UHA144" s="3208"/>
      <c r="UHB144" s="3209"/>
      <c r="UHC144" s="3208"/>
      <c r="UHD144" s="3209"/>
      <c r="UHE144" s="3200"/>
      <c r="UHF144" s="3201"/>
      <c r="UHG144" s="3208"/>
      <c r="UHH144" s="3206"/>
      <c r="UHI144" s="3200"/>
      <c r="UHJ144" s="3201"/>
      <c r="UHK144" s="3202"/>
      <c r="UHL144" s="3203"/>
      <c r="UHM144" s="3200"/>
      <c r="UHN144" s="3204"/>
      <c r="UHO144" s="3179"/>
      <c r="UHP144" s="3205"/>
      <c r="UHQ144" s="3206"/>
      <c r="UHR144" s="3207"/>
      <c r="UHS144" s="3208"/>
      <c r="UHT144" s="3209"/>
      <c r="UHU144" s="3208"/>
      <c r="UHV144" s="3209"/>
      <c r="UHW144" s="3200"/>
      <c r="UHX144" s="3201"/>
      <c r="UHY144" s="3208"/>
      <c r="UHZ144" s="3206"/>
      <c r="UIA144" s="3200"/>
      <c r="UIB144" s="3201"/>
      <c r="UIC144" s="3202"/>
      <c r="UID144" s="3203"/>
      <c r="UIE144" s="3200"/>
      <c r="UIF144" s="3204"/>
      <c r="UIG144" s="3179"/>
      <c r="UIH144" s="3205"/>
      <c r="UII144" s="3206"/>
      <c r="UIJ144" s="3207"/>
      <c r="UIK144" s="3208"/>
      <c r="UIL144" s="3209"/>
      <c r="UIM144" s="3208"/>
      <c r="UIN144" s="3209"/>
      <c r="UIO144" s="3200"/>
      <c r="UIP144" s="3201"/>
      <c r="UIQ144" s="3208"/>
      <c r="UIR144" s="3206"/>
      <c r="UIS144" s="3200"/>
      <c r="UIT144" s="3201"/>
      <c r="UIU144" s="3202"/>
      <c r="UIV144" s="3203"/>
      <c r="UIW144" s="3200"/>
      <c r="UIX144" s="3204"/>
      <c r="UIY144" s="3179"/>
      <c r="UIZ144" s="3205"/>
      <c r="UJA144" s="3206"/>
      <c r="UJB144" s="3207"/>
      <c r="UJC144" s="3208"/>
      <c r="UJD144" s="3209"/>
      <c r="UJE144" s="3208"/>
      <c r="UJF144" s="3209"/>
      <c r="UJG144" s="3200"/>
      <c r="UJH144" s="3201"/>
      <c r="UJI144" s="3208"/>
      <c r="UJJ144" s="3206"/>
      <c r="UJK144" s="3200"/>
      <c r="UJL144" s="3201"/>
      <c r="UJM144" s="3202"/>
      <c r="UJN144" s="3203"/>
      <c r="UJO144" s="3200"/>
      <c r="UJP144" s="3204"/>
      <c r="UJQ144" s="3179"/>
      <c r="UJR144" s="3205"/>
      <c r="UJS144" s="3206"/>
      <c r="UJT144" s="3207"/>
      <c r="UJU144" s="3208"/>
      <c r="UJV144" s="3209"/>
      <c r="UJW144" s="3208"/>
      <c r="UJX144" s="3209"/>
      <c r="UJY144" s="3200"/>
      <c r="UJZ144" s="3201"/>
      <c r="UKA144" s="3208"/>
      <c r="UKB144" s="3206"/>
      <c r="UKC144" s="3200"/>
      <c r="UKD144" s="3201"/>
      <c r="UKE144" s="3202"/>
      <c r="UKF144" s="3203"/>
      <c r="UKG144" s="3200"/>
      <c r="UKH144" s="3204"/>
      <c r="UKI144" s="3179"/>
      <c r="UKJ144" s="3205"/>
      <c r="UKK144" s="3206"/>
      <c r="UKL144" s="3207"/>
      <c r="UKM144" s="3208"/>
      <c r="UKN144" s="3209"/>
      <c r="UKO144" s="3208"/>
      <c r="UKP144" s="3209"/>
      <c r="UKQ144" s="3200"/>
      <c r="UKR144" s="3201"/>
      <c r="UKS144" s="3208"/>
      <c r="UKT144" s="3206"/>
      <c r="UKU144" s="3200"/>
      <c r="UKV144" s="3201"/>
      <c r="UKW144" s="3202"/>
      <c r="UKX144" s="3203"/>
      <c r="UKY144" s="3200"/>
      <c r="UKZ144" s="3204"/>
      <c r="ULA144" s="3179"/>
      <c r="ULB144" s="3205"/>
      <c r="ULC144" s="3206"/>
      <c r="ULD144" s="3207"/>
      <c r="ULE144" s="3208"/>
      <c r="ULF144" s="3209"/>
      <c r="ULG144" s="3208"/>
      <c r="ULH144" s="3209"/>
      <c r="ULI144" s="3200"/>
      <c r="ULJ144" s="3201"/>
      <c r="ULK144" s="3208"/>
      <c r="ULL144" s="3206"/>
      <c r="ULM144" s="3200"/>
      <c r="ULN144" s="3201"/>
      <c r="ULO144" s="3202"/>
      <c r="ULP144" s="3203"/>
      <c r="ULQ144" s="3200"/>
      <c r="ULR144" s="3204"/>
      <c r="ULS144" s="3179"/>
      <c r="ULT144" s="3205"/>
      <c r="ULU144" s="3206"/>
      <c r="ULV144" s="3207"/>
      <c r="ULW144" s="3208"/>
      <c r="ULX144" s="3209"/>
      <c r="ULY144" s="3208"/>
      <c r="ULZ144" s="3209"/>
      <c r="UMA144" s="3200"/>
      <c r="UMB144" s="3201"/>
      <c r="UMC144" s="3208"/>
      <c r="UMD144" s="3206"/>
      <c r="UME144" s="3200"/>
      <c r="UMF144" s="3201"/>
      <c r="UMG144" s="3202"/>
      <c r="UMH144" s="3203"/>
      <c r="UMI144" s="3200"/>
      <c r="UMJ144" s="3204"/>
      <c r="UMK144" s="3179"/>
      <c r="UML144" s="3205"/>
      <c r="UMM144" s="3206"/>
      <c r="UMN144" s="3207"/>
      <c r="UMO144" s="3208"/>
      <c r="UMP144" s="3209"/>
      <c r="UMQ144" s="3208"/>
      <c r="UMR144" s="3209"/>
      <c r="UMS144" s="3200"/>
      <c r="UMT144" s="3201"/>
      <c r="UMU144" s="3208"/>
      <c r="UMV144" s="3206"/>
      <c r="UMW144" s="3200"/>
      <c r="UMX144" s="3201"/>
      <c r="UMY144" s="3202"/>
      <c r="UMZ144" s="3203"/>
      <c r="UNA144" s="3200"/>
      <c r="UNB144" s="3204"/>
      <c r="UNC144" s="3179"/>
      <c r="UND144" s="3205"/>
      <c r="UNE144" s="3206"/>
      <c r="UNF144" s="3207"/>
      <c r="UNG144" s="3208"/>
      <c r="UNH144" s="3209"/>
      <c r="UNI144" s="3208"/>
      <c r="UNJ144" s="3209"/>
      <c r="UNK144" s="3200"/>
      <c r="UNL144" s="3201"/>
      <c r="UNM144" s="3208"/>
      <c r="UNN144" s="3206"/>
      <c r="UNO144" s="3200"/>
      <c r="UNP144" s="3201"/>
      <c r="UNQ144" s="3202"/>
      <c r="UNR144" s="3203"/>
      <c r="UNS144" s="3200"/>
      <c r="UNT144" s="3204"/>
      <c r="UNU144" s="3179"/>
      <c r="UNV144" s="3205"/>
      <c r="UNW144" s="3206"/>
      <c r="UNX144" s="3207"/>
      <c r="UNY144" s="3208"/>
      <c r="UNZ144" s="3209"/>
      <c r="UOA144" s="3208"/>
      <c r="UOB144" s="3209"/>
      <c r="UOC144" s="3200"/>
      <c r="UOD144" s="3201"/>
      <c r="UOE144" s="3208"/>
      <c r="UOF144" s="3206"/>
      <c r="UOG144" s="3200"/>
      <c r="UOH144" s="3201"/>
      <c r="UOI144" s="3202"/>
      <c r="UOJ144" s="3203"/>
      <c r="UOK144" s="3200"/>
      <c r="UOL144" s="3204"/>
      <c r="UOM144" s="3179"/>
      <c r="UON144" s="3205"/>
      <c r="UOO144" s="3206"/>
      <c r="UOP144" s="3207"/>
      <c r="UOQ144" s="3208"/>
      <c r="UOR144" s="3209"/>
      <c r="UOS144" s="3208"/>
      <c r="UOT144" s="3209"/>
      <c r="UOU144" s="3200"/>
      <c r="UOV144" s="3201"/>
      <c r="UOW144" s="3208"/>
      <c r="UOX144" s="3206"/>
      <c r="UOY144" s="3200"/>
      <c r="UOZ144" s="3201"/>
      <c r="UPA144" s="3202"/>
      <c r="UPB144" s="3203"/>
      <c r="UPC144" s="3200"/>
      <c r="UPD144" s="3204"/>
      <c r="UPE144" s="3179"/>
      <c r="UPF144" s="3205"/>
      <c r="UPG144" s="3206"/>
      <c r="UPH144" s="3207"/>
      <c r="UPI144" s="3208"/>
      <c r="UPJ144" s="3209"/>
      <c r="UPK144" s="3208"/>
      <c r="UPL144" s="3209"/>
      <c r="UPM144" s="3200"/>
      <c r="UPN144" s="3201"/>
      <c r="UPO144" s="3208"/>
      <c r="UPP144" s="3206"/>
      <c r="UPQ144" s="3200"/>
      <c r="UPR144" s="3201"/>
      <c r="UPS144" s="3202"/>
      <c r="UPT144" s="3203"/>
      <c r="UPU144" s="3200"/>
      <c r="UPV144" s="3204"/>
      <c r="UPW144" s="3179"/>
      <c r="UPX144" s="3205"/>
      <c r="UPY144" s="3206"/>
      <c r="UPZ144" s="3207"/>
      <c r="UQA144" s="3208"/>
      <c r="UQB144" s="3209"/>
      <c r="UQC144" s="3208"/>
      <c r="UQD144" s="3209"/>
      <c r="UQE144" s="3200"/>
      <c r="UQF144" s="3201"/>
      <c r="UQG144" s="3208"/>
      <c r="UQH144" s="3206"/>
      <c r="UQI144" s="3200"/>
      <c r="UQJ144" s="3201"/>
      <c r="UQK144" s="3202"/>
      <c r="UQL144" s="3203"/>
      <c r="UQM144" s="3200"/>
      <c r="UQN144" s="3204"/>
      <c r="UQO144" s="3179"/>
      <c r="UQP144" s="3205"/>
      <c r="UQQ144" s="3206"/>
      <c r="UQR144" s="3207"/>
      <c r="UQS144" s="3208"/>
      <c r="UQT144" s="3209"/>
      <c r="UQU144" s="3208"/>
      <c r="UQV144" s="3209"/>
      <c r="UQW144" s="3200"/>
      <c r="UQX144" s="3201"/>
      <c r="UQY144" s="3208"/>
      <c r="UQZ144" s="3206"/>
      <c r="URA144" s="3200"/>
      <c r="URB144" s="3201"/>
      <c r="URC144" s="3202"/>
      <c r="URD144" s="3203"/>
      <c r="URE144" s="3200"/>
      <c r="URF144" s="3204"/>
      <c r="URG144" s="3179"/>
      <c r="URH144" s="3205"/>
      <c r="URI144" s="3206"/>
      <c r="URJ144" s="3207"/>
      <c r="URK144" s="3208"/>
      <c r="URL144" s="3209"/>
      <c r="URM144" s="3208"/>
      <c r="URN144" s="3209"/>
      <c r="URO144" s="3200"/>
      <c r="URP144" s="3201"/>
      <c r="URQ144" s="3208"/>
      <c r="URR144" s="3206"/>
      <c r="URS144" s="3200"/>
      <c r="URT144" s="3201"/>
      <c r="URU144" s="3202"/>
      <c r="URV144" s="3203"/>
      <c r="URW144" s="3200"/>
      <c r="URX144" s="3204"/>
      <c r="URY144" s="3179"/>
      <c r="URZ144" s="3205"/>
      <c r="USA144" s="3206"/>
      <c r="USB144" s="3207"/>
      <c r="USC144" s="3208"/>
      <c r="USD144" s="3209"/>
      <c r="USE144" s="3208"/>
      <c r="USF144" s="3209"/>
      <c r="USG144" s="3200"/>
      <c r="USH144" s="3201"/>
      <c r="USI144" s="3208"/>
      <c r="USJ144" s="3206"/>
      <c r="USK144" s="3200"/>
      <c r="USL144" s="3201"/>
      <c r="USM144" s="3202"/>
      <c r="USN144" s="3203"/>
      <c r="USO144" s="3200"/>
      <c r="USP144" s="3204"/>
      <c r="USQ144" s="3179"/>
      <c r="USR144" s="3205"/>
      <c r="USS144" s="3206"/>
      <c r="UST144" s="3207"/>
      <c r="USU144" s="3208"/>
      <c r="USV144" s="3209"/>
      <c r="USW144" s="3208"/>
      <c r="USX144" s="3209"/>
      <c r="USY144" s="3200"/>
      <c r="USZ144" s="3201"/>
      <c r="UTA144" s="3208"/>
      <c r="UTB144" s="3206"/>
      <c r="UTC144" s="3200"/>
      <c r="UTD144" s="3201"/>
      <c r="UTE144" s="3202"/>
      <c r="UTF144" s="3203"/>
      <c r="UTG144" s="3200"/>
      <c r="UTH144" s="3204"/>
      <c r="UTI144" s="3179"/>
      <c r="UTJ144" s="3205"/>
      <c r="UTK144" s="3206"/>
      <c r="UTL144" s="3207"/>
      <c r="UTM144" s="3208"/>
      <c r="UTN144" s="3209"/>
      <c r="UTO144" s="3208"/>
      <c r="UTP144" s="3209"/>
      <c r="UTQ144" s="3200"/>
      <c r="UTR144" s="3201"/>
      <c r="UTS144" s="3208"/>
      <c r="UTT144" s="3206"/>
      <c r="UTU144" s="3200"/>
      <c r="UTV144" s="3201"/>
      <c r="UTW144" s="3202"/>
      <c r="UTX144" s="3203"/>
      <c r="UTY144" s="3200"/>
      <c r="UTZ144" s="3204"/>
      <c r="UUA144" s="3179"/>
      <c r="UUB144" s="3205"/>
      <c r="UUC144" s="3206"/>
      <c r="UUD144" s="3207"/>
      <c r="UUE144" s="3208"/>
      <c r="UUF144" s="3209"/>
      <c r="UUG144" s="3208"/>
      <c r="UUH144" s="3209"/>
      <c r="UUI144" s="3200"/>
      <c r="UUJ144" s="3201"/>
      <c r="UUK144" s="3208"/>
      <c r="UUL144" s="3206"/>
      <c r="UUM144" s="3200"/>
      <c r="UUN144" s="3201"/>
      <c r="UUO144" s="3202"/>
      <c r="UUP144" s="3203"/>
      <c r="UUQ144" s="3200"/>
      <c r="UUR144" s="3204"/>
      <c r="UUS144" s="3179"/>
      <c r="UUT144" s="3205"/>
      <c r="UUU144" s="3206"/>
      <c r="UUV144" s="3207"/>
      <c r="UUW144" s="3208"/>
      <c r="UUX144" s="3209"/>
      <c r="UUY144" s="3208"/>
      <c r="UUZ144" s="3209"/>
      <c r="UVA144" s="3200"/>
      <c r="UVB144" s="3201"/>
      <c r="UVC144" s="3208"/>
      <c r="UVD144" s="3206"/>
      <c r="UVE144" s="3200"/>
      <c r="UVF144" s="3201"/>
      <c r="UVG144" s="3202"/>
      <c r="UVH144" s="3203"/>
      <c r="UVI144" s="3200"/>
      <c r="UVJ144" s="3204"/>
      <c r="UVK144" s="3179"/>
      <c r="UVL144" s="3205"/>
      <c r="UVM144" s="3206"/>
      <c r="UVN144" s="3207"/>
      <c r="UVO144" s="3208"/>
      <c r="UVP144" s="3209"/>
      <c r="UVQ144" s="3208"/>
      <c r="UVR144" s="3209"/>
      <c r="UVS144" s="3200"/>
      <c r="UVT144" s="3201"/>
      <c r="UVU144" s="3208"/>
      <c r="UVV144" s="3206"/>
      <c r="UVW144" s="3200"/>
      <c r="UVX144" s="3201"/>
      <c r="UVY144" s="3202"/>
      <c r="UVZ144" s="3203"/>
      <c r="UWA144" s="3200"/>
      <c r="UWB144" s="3204"/>
      <c r="UWC144" s="3179"/>
      <c r="UWD144" s="3205"/>
      <c r="UWE144" s="3206"/>
      <c r="UWF144" s="3207"/>
      <c r="UWG144" s="3208"/>
      <c r="UWH144" s="3209"/>
      <c r="UWI144" s="3208"/>
      <c r="UWJ144" s="3209"/>
      <c r="UWK144" s="3200"/>
      <c r="UWL144" s="3201"/>
      <c r="UWM144" s="3208"/>
      <c r="UWN144" s="3206"/>
      <c r="UWO144" s="3200"/>
      <c r="UWP144" s="3201"/>
      <c r="UWQ144" s="3202"/>
      <c r="UWR144" s="3203"/>
      <c r="UWS144" s="3200"/>
      <c r="UWT144" s="3204"/>
      <c r="UWU144" s="3179"/>
      <c r="UWV144" s="3205"/>
      <c r="UWW144" s="3206"/>
      <c r="UWX144" s="3207"/>
      <c r="UWY144" s="3208"/>
      <c r="UWZ144" s="3209"/>
      <c r="UXA144" s="3208"/>
      <c r="UXB144" s="3209"/>
      <c r="UXC144" s="3200"/>
      <c r="UXD144" s="3201"/>
      <c r="UXE144" s="3208"/>
      <c r="UXF144" s="3206"/>
      <c r="UXG144" s="3200"/>
      <c r="UXH144" s="3201"/>
      <c r="UXI144" s="3202"/>
      <c r="UXJ144" s="3203"/>
      <c r="UXK144" s="3200"/>
      <c r="UXL144" s="3204"/>
      <c r="UXM144" s="3179"/>
      <c r="UXN144" s="3205"/>
      <c r="UXO144" s="3206"/>
      <c r="UXP144" s="3207"/>
      <c r="UXQ144" s="3208"/>
      <c r="UXR144" s="3209"/>
      <c r="UXS144" s="3208"/>
      <c r="UXT144" s="3209"/>
      <c r="UXU144" s="3200"/>
      <c r="UXV144" s="3201"/>
      <c r="UXW144" s="3208"/>
      <c r="UXX144" s="3206"/>
      <c r="UXY144" s="3200"/>
      <c r="UXZ144" s="3201"/>
      <c r="UYA144" s="3202"/>
      <c r="UYB144" s="3203"/>
      <c r="UYC144" s="3200"/>
      <c r="UYD144" s="3204"/>
      <c r="UYE144" s="3179"/>
      <c r="UYF144" s="3205"/>
      <c r="UYG144" s="3206"/>
      <c r="UYH144" s="3207"/>
      <c r="UYI144" s="3208"/>
      <c r="UYJ144" s="3209"/>
      <c r="UYK144" s="3208"/>
      <c r="UYL144" s="3209"/>
      <c r="UYM144" s="3200"/>
      <c r="UYN144" s="3201"/>
      <c r="UYO144" s="3208"/>
      <c r="UYP144" s="3206"/>
      <c r="UYQ144" s="3200"/>
      <c r="UYR144" s="3201"/>
      <c r="UYS144" s="3202"/>
      <c r="UYT144" s="3203"/>
      <c r="UYU144" s="3200"/>
      <c r="UYV144" s="3204"/>
      <c r="UYW144" s="3179"/>
      <c r="UYX144" s="3205"/>
      <c r="UYY144" s="3206"/>
      <c r="UYZ144" s="3207"/>
      <c r="UZA144" s="3208"/>
      <c r="UZB144" s="3209"/>
      <c r="UZC144" s="3208"/>
      <c r="UZD144" s="3209"/>
      <c r="UZE144" s="3200"/>
      <c r="UZF144" s="3201"/>
      <c r="UZG144" s="3208"/>
      <c r="UZH144" s="3206"/>
      <c r="UZI144" s="3200"/>
      <c r="UZJ144" s="3201"/>
      <c r="UZK144" s="3202"/>
      <c r="UZL144" s="3203"/>
      <c r="UZM144" s="3200"/>
      <c r="UZN144" s="3204"/>
      <c r="UZO144" s="3179"/>
      <c r="UZP144" s="3205"/>
      <c r="UZQ144" s="3206"/>
      <c r="UZR144" s="3207"/>
      <c r="UZS144" s="3208"/>
      <c r="UZT144" s="3209"/>
      <c r="UZU144" s="3208"/>
      <c r="UZV144" s="3209"/>
      <c r="UZW144" s="3200"/>
      <c r="UZX144" s="3201"/>
      <c r="UZY144" s="3208"/>
      <c r="UZZ144" s="3206"/>
      <c r="VAA144" s="3200"/>
      <c r="VAB144" s="3201"/>
      <c r="VAC144" s="3202"/>
      <c r="VAD144" s="3203"/>
      <c r="VAE144" s="3200"/>
      <c r="VAF144" s="3204"/>
      <c r="VAG144" s="3179"/>
      <c r="VAH144" s="3205"/>
      <c r="VAI144" s="3206"/>
      <c r="VAJ144" s="3207"/>
      <c r="VAK144" s="3208"/>
      <c r="VAL144" s="3209"/>
      <c r="VAM144" s="3208"/>
      <c r="VAN144" s="3209"/>
      <c r="VAO144" s="3200"/>
      <c r="VAP144" s="3201"/>
      <c r="VAQ144" s="3208"/>
      <c r="VAR144" s="3206"/>
      <c r="VAS144" s="3200"/>
      <c r="VAT144" s="3201"/>
      <c r="VAU144" s="3202"/>
      <c r="VAV144" s="3203"/>
      <c r="VAW144" s="3200"/>
      <c r="VAX144" s="3204"/>
      <c r="VAY144" s="3179"/>
      <c r="VAZ144" s="3205"/>
      <c r="VBA144" s="3206"/>
      <c r="VBB144" s="3207"/>
      <c r="VBC144" s="3208"/>
      <c r="VBD144" s="3209"/>
      <c r="VBE144" s="3208"/>
      <c r="VBF144" s="3209"/>
      <c r="VBG144" s="3200"/>
      <c r="VBH144" s="3201"/>
      <c r="VBI144" s="3208"/>
      <c r="VBJ144" s="3206"/>
      <c r="VBK144" s="3200"/>
      <c r="VBL144" s="3201"/>
      <c r="VBM144" s="3202"/>
      <c r="VBN144" s="3203"/>
      <c r="VBO144" s="3200"/>
      <c r="VBP144" s="3204"/>
      <c r="VBQ144" s="3179"/>
      <c r="VBR144" s="3205"/>
      <c r="VBS144" s="3206"/>
      <c r="VBT144" s="3207"/>
      <c r="VBU144" s="3208"/>
      <c r="VBV144" s="3209"/>
      <c r="VBW144" s="3208"/>
      <c r="VBX144" s="3209"/>
      <c r="VBY144" s="3200"/>
      <c r="VBZ144" s="3201"/>
      <c r="VCA144" s="3208"/>
      <c r="VCB144" s="3206"/>
      <c r="VCC144" s="3200"/>
      <c r="VCD144" s="3201"/>
      <c r="VCE144" s="3202"/>
      <c r="VCF144" s="3203"/>
      <c r="VCG144" s="3200"/>
      <c r="VCH144" s="3204"/>
      <c r="VCI144" s="3179"/>
      <c r="VCJ144" s="3205"/>
      <c r="VCK144" s="3206"/>
      <c r="VCL144" s="3207"/>
      <c r="VCM144" s="3208"/>
      <c r="VCN144" s="3209"/>
      <c r="VCO144" s="3208"/>
      <c r="VCP144" s="3209"/>
      <c r="VCQ144" s="3200"/>
      <c r="VCR144" s="3201"/>
      <c r="VCS144" s="3208"/>
      <c r="VCT144" s="3206"/>
      <c r="VCU144" s="3200"/>
      <c r="VCV144" s="3201"/>
      <c r="VCW144" s="3202"/>
      <c r="VCX144" s="3203"/>
      <c r="VCY144" s="3200"/>
      <c r="VCZ144" s="3204"/>
      <c r="VDA144" s="3179"/>
      <c r="VDB144" s="3205"/>
      <c r="VDC144" s="3206"/>
      <c r="VDD144" s="3207"/>
      <c r="VDE144" s="3208"/>
      <c r="VDF144" s="3209"/>
      <c r="VDG144" s="3208"/>
      <c r="VDH144" s="3209"/>
      <c r="VDI144" s="3200"/>
      <c r="VDJ144" s="3201"/>
      <c r="VDK144" s="3208"/>
      <c r="VDL144" s="3206"/>
      <c r="VDM144" s="3200"/>
      <c r="VDN144" s="3201"/>
      <c r="VDO144" s="3202"/>
      <c r="VDP144" s="3203"/>
      <c r="VDQ144" s="3200"/>
      <c r="VDR144" s="3204"/>
      <c r="VDS144" s="3179"/>
      <c r="VDT144" s="3205"/>
      <c r="VDU144" s="3206"/>
      <c r="VDV144" s="3207"/>
      <c r="VDW144" s="3208"/>
      <c r="VDX144" s="3209"/>
      <c r="VDY144" s="3208"/>
      <c r="VDZ144" s="3209"/>
      <c r="VEA144" s="3200"/>
      <c r="VEB144" s="3201"/>
      <c r="VEC144" s="3208"/>
      <c r="VED144" s="3206"/>
      <c r="VEE144" s="3200"/>
      <c r="VEF144" s="3201"/>
      <c r="VEG144" s="3202"/>
      <c r="VEH144" s="3203"/>
      <c r="VEI144" s="3200"/>
      <c r="VEJ144" s="3204"/>
      <c r="VEK144" s="3179"/>
      <c r="VEL144" s="3205"/>
      <c r="VEM144" s="3206"/>
      <c r="VEN144" s="3207"/>
      <c r="VEO144" s="3208"/>
      <c r="VEP144" s="3209"/>
      <c r="VEQ144" s="3208"/>
      <c r="VER144" s="3209"/>
      <c r="VES144" s="3200"/>
      <c r="VET144" s="3201"/>
      <c r="VEU144" s="3208"/>
      <c r="VEV144" s="3206"/>
      <c r="VEW144" s="3200"/>
      <c r="VEX144" s="3201"/>
      <c r="VEY144" s="3202"/>
      <c r="VEZ144" s="3203"/>
      <c r="VFA144" s="3200"/>
      <c r="VFB144" s="3204"/>
      <c r="VFC144" s="3179"/>
      <c r="VFD144" s="3205"/>
      <c r="VFE144" s="3206"/>
      <c r="VFF144" s="3207"/>
      <c r="VFG144" s="3208"/>
      <c r="VFH144" s="3209"/>
      <c r="VFI144" s="3208"/>
      <c r="VFJ144" s="3209"/>
      <c r="VFK144" s="3200"/>
      <c r="VFL144" s="3201"/>
      <c r="VFM144" s="3208"/>
      <c r="VFN144" s="3206"/>
      <c r="VFO144" s="3200"/>
      <c r="VFP144" s="3201"/>
      <c r="VFQ144" s="3202"/>
      <c r="VFR144" s="3203"/>
      <c r="VFS144" s="3200"/>
      <c r="VFT144" s="3204"/>
      <c r="VFU144" s="3179"/>
      <c r="VFV144" s="3205"/>
      <c r="VFW144" s="3206"/>
      <c r="VFX144" s="3207"/>
      <c r="VFY144" s="3208"/>
      <c r="VFZ144" s="3209"/>
      <c r="VGA144" s="3208"/>
      <c r="VGB144" s="3209"/>
      <c r="VGC144" s="3200"/>
      <c r="VGD144" s="3201"/>
      <c r="VGE144" s="3208"/>
      <c r="VGF144" s="3206"/>
      <c r="VGG144" s="3200"/>
      <c r="VGH144" s="3201"/>
      <c r="VGI144" s="3202"/>
      <c r="VGJ144" s="3203"/>
      <c r="VGK144" s="3200"/>
      <c r="VGL144" s="3204"/>
      <c r="VGM144" s="3179"/>
      <c r="VGN144" s="3205"/>
      <c r="VGO144" s="3206"/>
      <c r="VGP144" s="3207"/>
      <c r="VGQ144" s="3208"/>
      <c r="VGR144" s="3209"/>
      <c r="VGS144" s="3208"/>
      <c r="VGT144" s="3209"/>
      <c r="VGU144" s="3200"/>
      <c r="VGV144" s="3201"/>
      <c r="VGW144" s="3208"/>
      <c r="VGX144" s="3206"/>
      <c r="VGY144" s="3200"/>
      <c r="VGZ144" s="3201"/>
      <c r="VHA144" s="3202"/>
      <c r="VHB144" s="3203"/>
      <c r="VHC144" s="3200"/>
      <c r="VHD144" s="3204"/>
      <c r="VHE144" s="3179"/>
      <c r="VHF144" s="3205"/>
      <c r="VHG144" s="3206"/>
      <c r="VHH144" s="3207"/>
      <c r="VHI144" s="3208"/>
      <c r="VHJ144" s="3209"/>
      <c r="VHK144" s="3208"/>
      <c r="VHL144" s="3209"/>
      <c r="VHM144" s="3200"/>
      <c r="VHN144" s="3201"/>
      <c r="VHO144" s="3208"/>
      <c r="VHP144" s="3206"/>
      <c r="VHQ144" s="3200"/>
      <c r="VHR144" s="3201"/>
      <c r="VHS144" s="3202"/>
      <c r="VHT144" s="3203"/>
      <c r="VHU144" s="3200"/>
      <c r="VHV144" s="3204"/>
      <c r="VHW144" s="3179"/>
      <c r="VHX144" s="3205"/>
      <c r="VHY144" s="3206"/>
      <c r="VHZ144" s="3207"/>
      <c r="VIA144" s="3208"/>
      <c r="VIB144" s="3209"/>
      <c r="VIC144" s="3208"/>
      <c r="VID144" s="3209"/>
      <c r="VIE144" s="3200"/>
      <c r="VIF144" s="3201"/>
      <c r="VIG144" s="3208"/>
      <c r="VIH144" s="3206"/>
      <c r="VII144" s="3200"/>
      <c r="VIJ144" s="3201"/>
      <c r="VIK144" s="3202"/>
      <c r="VIL144" s="3203"/>
      <c r="VIM144" s="3200"/>
      <c r="VIN144" s="3204"/>
      <c r="VIO144" s="3179"/>
      <c r="VIP144" s="3205"/>
      <c r="VIQ144" s="3206"/>
      <c r="VIR144" s="3207"/>
      <c r="VIS144" s="3208"/>
      <c r="VIT144" s="3209"/>
      <c r="VIU144" s="3208"/>
      <c r="VIV144" s="3209"/>
      <c r="VIW144" s="3200"/>
      <c r="VIX144" s="3201"/>
      <c r="VIY144" s="3208"/>
      <c r="VIZ144" s="3206"/>
      <c r="VJA144" s="3200"/>
      <c r="VJB144" s="3201"/>
      <c r="VJC144" s="3202"/>
      <c r="VJD144" s="3203"/>
      <c r="VJE144" s="3200"/>
      <c r="VJF144" s="3204"/>
      <c r="VJG144" s="3179"/>
      <c r="VJH144" s="3205"/>
      <c r="VJI144" s="3206"/>
      <c r="VJJ144" s="3207"/>
      <c r="VJK144" s="3208"/>
      <c r="VJL144" s="3209"/>
      <c r="VJM144" s="3208"/>
      <c r="VJN144" s="3209"/>
      <c r="VJO144" s="3200"/>
      <c r="VJP144" s="3201"/>
      <c r="VJQ144" s="3208"/>
      <c r="VJR144" s="3206"/>
      <c r="VJS144" s="3200"/>
      <c r="VJT144" s="3201"/>
      <c r="VJU144" s="3202"/>
      <c r="VJV144" s="3203"/>
      <c r="VJW144" s="3200"/>
      <c r="VJX144" s="3204"/>
      <c r="VJY144" s="3179"/>
      <c r="VJZ144" s="3205"/>
      <c r="VKA144" s="3206"/>
      <c r="VKB144" s="3207"/>
      <c r="VKC144" s="3208"/>
      <c r="VKD144" s="3209"/>
      <c r="VKE144" s="3208"/>
      <c r="VKF144" s="3209"/>
      <c r="VKG144" s="3200"/>
      <c r="VKH144" s="3201"/>
      <c r="VKI144" s="3208"/>
      <c r="VKJ144" s="3206"/>
      <c r="VKK144" s="3200"/>
      <c r="VKL144" s="3201"/>
      <c r="VKM144" s="3202"/>
      <c r="VKN144" s="3203"/>
      <c r="VKO144" s="3200"/>
      <c r="VKP144" s="3204"/>
      <c r="VKQ144" s="3179"/>
      <c r="VKR144" s="3205"/>
      <c r="VKS144" s="3206"/>
      <c r="VKT144" s="3207"/>
      <c r="VKU144" s="3208"/>
      <c r="VKV144" s="3209"/>
      <c r="VKW144" s="3208"/>
      <c r="VKX144" s="3209"/>
      <c r="VKY144" s="3200"/>
      <c r="VKZ144" s="3201"/>
      <c r="VLA144" s="3208"/>
      <c r="VLB144" s="3206"/>
      <c r="VLC144" s="3200"/>
      <c r="VLD144" s="3201"/>
      <c r="VLE144" s="3202"/>
      <c r="VLF144" s="3203"/>
      <c r="VLG144" s="3200"/>
      <c r="VLH144" s="3204"/>
      <c r="VLI144" s="3179"/>
      <c r="VLJ144" s="3205"/>
      <c r="VLK144" s="3206"/>
      <c r="VLL144" s="3207"/>
      <c r="VLM144" s="3208"/>
      <c r="VLN144" s="3209"/>
      <c r="VLO144" s="3208"/>
      <c r="VLP144" s="3209"/>
      <c r="VLQ144" s="3200"/>
      <c r="VLR144" s="3201"/>
      <c r="VLS144" s="3208"/>
      <c r="VLT144" s="3206"/>
      <c r="VLU144" s="3200"/>
      <c r="VLV144" s="3201"/>
      <c r="VLW144" s="3202"/>
      <c r="VLX144" s="3203"/>
      <c r="VLY144" s="3200"/>
      <c r="VLZ144" s="3204"/>
      <c r="VMA144" s="3179"/>
      <c r="VMB144" s="3205"/>
      <c r="VMC144" s="3206"/>
      <c r="VMD144" s="3207"/>
      <c r="VME144" s="3208"/>
      <c r="VMF144" s="3209"/>
      <c r="VMG144" s="3208"/>
      <c r="VMH144" s="3209"/>
      <c r="VMI144" s="3200"/>
      <c r="VMJ144" s="3201"/>
      <c r="VMK144" s="3208"/>
      <c r="VML144" s="3206"/>
      <c r="VMM144" s="3200"/>
      <c r="VMN144" s="3201"/>
      <c r="VMO144" s="3202"/>
      <c r="VMP144" s="3203"/>
      <c r="VMQ144" s="3200"/>
      <c r="VMR144" s="3204"/>
      <c r="VMS144" s="3179"/>
      <c r="VMT144" s="3205"/>
      <c r="VMU144" s="3206"/>
      <c r="VMV144" s="3207"/>
      <c r="VMW144" s="3208"/>
      <c r="VMX144" s="3209"/>
      <c r="VMY144" s="3208"/>
      <c r="VMZ144" s="3209"/>
      <c r="VNA144" s="3200"/>
      <c r="VNB144" s="3201"/>
      <c r="VNC144" s="3208"/>
      <c r="VND144" s="3206"/>
      <c r="VNE144" s="3200"/>
      <c r="VNF144" s="3201"/>
      <c r="VNG144" s="3202"/>
      <c r="VNH144" s="3203"/>
      <c r="VNI144" s="3200"/>
      <c r="VNJ144" s="3204"/>
      <c r="VNK144" s="3179"/>
      <c r="VNL144" s="3205"/>
      <c r="VNM144" s="3206"/>
      <c r="VNN144" s="3207"/>
      <c r="VNO144" s="3208"/>
      <c r="VNP144" s="3209"/>
      <c r="VNQ144" s="3208"/>
      <c r="VNR144" s="3209"/>
      <c r="VNS144" s="3200"/>
      <c r="VNT144" s="3201"/>
      <c r="VNU144" s="3208"/>
      <c r="VNV144" s="3206"/>
      <c r="VNW144" s="3200"/>
      <c r="VNX144" s="3201"/>
      <c r="VNY144" s="3202"/>
      <c r="VNZ144" s="3203"/>
      <c r="VOA144" s="3200"/>
      <c r="VOB144" s="3204"/>
      <c r="VOC144" s="3179"/>
      <c r="VOD144" s="3205"/>
      <c r="VOE144" s="3206"/>
      <c r="VOF144" s="3207"/>
      <c r="VOG144" s="3208"/>
      <c r="VOH144" s="3209"/>
      <c r="VOI144" s="3208"/>
      <c r="VOJ144" s="3209"/>
      <c r="VOK144" s="3200"/>
      <c r="VOL144" s="3201"/>
      <c r="VOM144" s="3208"/>
      <c r="VON144" s="3206"/>
      <c r="VOO144" s="3200"/>
      <c r="VOP144" s="3201"/>
      <c r="VOQ144" s="3202"/>
      <c r="VOR144" s="3203"/>
      <c r="VOS144" s="3200"/>
      <c r="VOT144" s="3204"/>
      <c r="VOU144" s="3179"/>
      <c r="VOV144" s="3205"/>
      <c r="VOW144" s="3206"/>
      <c r="VOX144" s="3207"/>
      <c r="VOY144" s="3208"/>
      <c r="VOZ144" s="3209"/>
      <c r="VPA144" s="3208"/>
      <c r="VPB144" s="3209"/>
      <c r="VPC144" s="3200"/>
      <c r="VPD144" s="3201"/>
      <c r="VPE144" s="3208"/>
      <c r="VPF144" s="3206"/>
      <c r="VPG144" s="3200"/>
      <c r="VPH144" s="3201"/>
      <c r="VPI144" s="3202"/>
      <c r="VPJ144" s="3203"/>
      <c r="VPK144" s="3200"/>
      <c r="VPL144" s="3204"/>
      <c r="VPM144" s="3179"/>
      <c r="VPN144" s="3205"/>
      <c r="VPO144" s="3206"/>
      <c r="VPP144" s="3207"/>
      <c r="VPQ144" s="3208"/>
      <c r="VPR144" s="3209"/>
      <c r="VPS144" s="3208"/>
      <c r="VPT144" s="3209"/>
      <c r="VPU144" s="3200"/>
      <c r="VPV144" s="3201"/>
      <c r="VPW144" s="3208"/>
      <c r="VPX144" s="3206"/>
      <c r="VPY144" s="3200"/>
      <c r="VPZ144" s="3201"/>
      <c r="VQA144" s="3202"/>
      <c r="VQB144" s="3203"/>
      <c r="VQC144" s="3200"/>
      <c r="VQD144" s="3204"/>
      <c r="VQE144" s="3179"/>
      <c r="VQF144" s="3205"/>
      <c r="VQG144" s="3206"/>
      <c r="VQH144" s="3207"/>
      <c r="VQI144" s="3208"/>
      <c r="VQJ144" s="3209"/>
      <c r="VQK144" s="3208"/>
      <c r="VQL144" s="3209"/>
      <c r="VQM144" s="3200"/>
      <c r="VQN144" s="3201"/>
      <c r="VQO144" s="3208"/>
      <c r="VQP144" s="3206"/>
      <c r="VQQ144" s="3200"/>
      <c r="VQR144" s="3201"/>
      <c r="VQS144" s="3202"/>
      <c r="VQT144" s="3203"/>
      <c r="VQU144" s="3200"/>
      <c r="VQV144" s="3204"/>
      <c r="VQW144" s="3179"/>
      <c r="VQX144" s="3205"/>
      <c r="VQY144" s="3206"/>
      <c r="VQZ144" s="3207"/>
      <c r="VRA144" s="3208"/>
      <c r="VRB144" s="3209"/>
      <c r="VRC144" s="3208"/>
      <c r="VRD144" s="3209"/>
      <c r="VRE144" s="3200"/>
      <c r="VRF144" s="3201"/>
      <c r="VRG144" s="3208"/>
      <c r="VRH144" s="3206"/>
      <c r="VRI144" s="3200"/>
      <c r="VRJ144" s="3201"/>
      <c r="VRK144" s="3202"/>
      <c r="VRL144" s="3203"/>
      <c r="VRM144" s="3200"/>
      <c r="VRN144" s="3204"/>
      <c r="VRO144" s="3179"/>
      <c r="VRP144" s="3205"/>
      <c r="VRQ144" s="3206"/>
      <c r="VRR144" s="3207"/>
      <c r="VRS144" s="3208"/>
      <c r="VRT144" s="3209"/>
      <c r="VRU144" s="3208"/>
      <c r="VRV144" s="3209"/>
      <c r="VRW144" s="3200"/>
      <c r="VRX144" s="3201"/>
      <c r="VRY144" s="3208"/>
      <c r="VRZ144" s="3206"/>
      <c r="VSA144" s="3200"/>
      <c r="VSB144" s="3201"/>
      <c r="VSC144" s="3202"/>
      <c r="VSD144" s="3203"/>
      <c r="VSE144" s="3200"/>
      <c r="VSF144" s="3204"/>
      <c r="VSG144" s="3179"/>
      <c r="VSH144" s="3205"/>
      <c r="VSI144" s="3206"/>
      <c r="VSJ144" s="3207"/>
      <c r="VSK144" s="3208"/>
      <c r="VSL144" s="3209"/>
      <c r="VSM144" s="3208"/>
      <c r="VSN144" s="3209"/>
      <c r="VSO144" s="3200"/>
      <c r="VSP144" s="3201"/>
      <c r="VSQ144" s="3208"/>
      <c r="VSR144" s="3206"/>
      <c r="VSS144" s="3200"/>
      <c r="VST144" s="3201"/>
      <c r="VSU144" s="3202"/>
      <c r="VSV144" s="3203"/>
      <c r="VSW144" s="3200"/>
      <c r="VSX144" s="3204"/>
      <c r="VSY144" s="3179"/>
      <c r="VSZ144" s="3205"/>
      <c r="VTA144" s="3206"/>
      <c r="VTB144" s="3207"/>
      <c r="VTC144" s="3208"/>
      <c r="VTD144" s="3209"/>
      <c r="VTE144" s="3208"/>
      <c r="VTF144" s="3209"/>
      <c r="VTG144" s="3200"/>
      <c r="VTH144" s="3201"/>
      <c r="VTI144" s="3208"/>
      <c r="VTJ144" s="3206"/>
      <c r="VTK144" s="3200"/>
      <c r="VTL144" s="3201"/>
      <c r="VTM144" s="3202"/>
      <c r="VTN144" s="3203"/>
      <c r="VTO144" s="3200"/>
      <c r="VTP144" s="3204"/>
      <c r="VTQ144" s="3179"/>
      <c r="VTR144" s="3205"/>
      <c r="VTS144" s="3206"/>
      <c r="VTT144" s="3207"/>
      <c r="VTU144" s="3208"/>
      <c r="VTV144" s="3209"/>
      <c r="VTW144" s="3208"/>
      <c r="VTX144" s="3209"/>
      <c r="VTY144" s="3200"/>
      <c r="VTZ144" s="3201"/>
      <c r="VUA144" s="3208"/>
      <c r="VUB144" s="3206"/>
      <c r="VUC144" s="3200"/>
      <c r="VUD144" s="3201"/>
      <c r="VUE144" s="3202"/>
      <c r="VUF144" s="3203"/>
      <c r="VUG144" s="3200"/>
      <c r="VUH144" s="3204"/>
      <c r="VUI144" s="3179"/>
      <c r="VUJ144" s="3205"/>
      <c r="VUK144" s="3206"/>
      <c r="VUL144" s="3207"/>
      <c r="VUM144" s="3208"/>
      <c r="VUN144" s="3209"/>
      <c r="VUO144" s="3208"/>
      <c r="VUP144" s="3209"/>
      <c r="VUQ144" s="3200"/>
      <c r="VUR144" s="3201"/>
      <c r="VUS144" s="3208"/>
      <c r="VUT144" s="3206"/>
      <c r="VUU144" s="3200"/>
      <c r="VUV144" s="3201"/>
      <c r="VUW144" s="3202"/>
      <c r="VUX144" s="3203"/>
      <c r="VUY144" s="3200"/>
      <c r="VUZ144" s="3204"/>
      <c r="VVA144" s="3179"/>
      <c r="VVB144" s="3205"/>
      <c r="VVC144" s="3206"/>
      <c r="VVD144" s="3207"/>
      <c r="VVE144" s="3208"/>
      <c r="VVF144" s="3209"/>
      <c r="VVG144" s="3208"/>
      <c r="VVH144" s="3209"/>
      <c r="VVI144" s="3200"/>
      <c r="VVJ144" s="3201"/>
      <c r="VVK144" s="3208"/>
      <c r="VVL144" s="3206"/>
      <c r="VVM144" s="3200"/>
      <c r="VVN144" s="3201"/>
      <c r="VVO144" s="3202"/>
      <c r="VVP144" s="3203"/>
      <c r="VVQ144" s="3200"/>
      <c r="VVR144" s="3204"/>
      <c r="VVS144" s="3179"/>
      <c r="VVT144" s="3205"/>
      <c r="VVU144" s="3206"/>
      <c r="VVV144" s="3207"/>
      <c r="VVW144" s="3208"/>
      <c r="VVX144" s="3209"/>
      <c r="VVY144" s="3208"/>
      <c r="VVZ144" s="3209"/>
      <c r="VWA144" s="3200"/>
      <c r="VWB144" s="3201"/>
      <c r="VWC144" s="3208"/>
      <c r="VWD144" s="3206"/>
      <c r="VWE144" s="3200"/>
      <c r="VWF144" s="3201"/>
      <c r="VWG144" s="3202"/>
      <c r="VWH144" s="3203"/>
      <c r="VWI144" s="3200"/>
      <c r="VWJ144" s="3204"/>
      <c r="VWK144" s="3179"/>
      <c r="VWL144" s="3205"/>
      <c r="VWM144" s="3206"/>
      <c r="VWN144" s="3207"/>
      <c r="VWO144" s="3208"/>
      <c r="VWP144" s="3209"/>
      <c r="VWQ144" s="3208"/>
      <c r="VWR144" s="3209"/>
      <c r="VWS144" s="3200"/>
      <c r="VWT144" s="3201"/>
      <c r="VWU144" s="3208"/>
      <c r="VWV144" s="3206"/>
      <c r="VWW144" s="3200"/>
      <c r="VWX144" s="3201"/>
      <c r="VWY144" s="3202"/>
      <c r="VWZ144" s="3203"/>
      <c r="VXA144" s="3200"/>
      <c r="VXB144" s="3204"/>
      <c r="VXC144" s="3179"/>
      <c r="VXD144" s="3205"/>
      <c r="VXE144" s="3206"/>
      <c r="VXF144" s="3207"/>
      <c r="VXG144" s="3208"/>
      <c r="VXH144" s="3209"/>
      <c r="VXI144" s="3208"/>
      <c r="VXJ144" s="3209"/>
      <c r="VXK144" s="3200"/>
      <c r="VXL144" s="3201"/>
      <c r="VXM144" s="3208"/>
      <c r="VXN144" s="3206"/>
      <c r="VXO144" s="3200"/>
      <c r="VXP144" s="3201"/>
      <c r="VXQ144" s="3202"/>
      <c r="VXR144" s="3203"/>
      <c r="VXS144" s="3200"/>
      <c r="VXT144" s="3204"/>
      <c r="VXU144" s="3179"/>
      <c r="VXV144" s="3205"/>
      <c r="VXW144" s="3206"/>
      <c r="VXX144" s="3207"/>
      <c r="VXY144" s="3208"/>
      <c r="VXZ144" s="3209"/>
      <c r="VYA144" s="3208"/>
      <c r="VYB144" s="3209"/>
      <c r="VYC144" s="3200"/>
      <c r="VYD144" s="3201"/>
      <c r="VYE144" s="3208"/>
      <c r="VYF144" s="3206"/>
      <c r="VYG144" s="3200"/>
      <c r="VYH144" s="3201"/>
      <c r="VYI144" s="3202"/>
      <c r="VYJ144" s="3203"/>
      <c r="VYK144" s="3200"/>
      <c r="VYL144" s="3204"/>
      <c r="VYM144" s="3179"/>
      <c r="VYN144" s="3205"/>
      <c r="VYO144" s="3206"/>
      <c r="VYP144" s="3207"/>
      <c r="VYQ144" s="3208"/>
      <c r="VYR144" s="3209"/>
      <c r="VYS144" s="3208"/>
      <c r="VYT144" s="3209"/>
      <c r="VYU144" s="3200"/>
      <c r="VYV144" s="3201"/>
      <c r="VYW144" s="3208"/>
      <c r="VYX144" s="3206"/>
      <c r="VYY144" s="3200"/>
      <c r="VYZ144" s="3201"/>
      <c r="VZA144" s="3202"/>
      <c r="VZB144" s="3203"/>
      <c r="VZC144" s="3200"/>
      <c r="VZD144" s="3204"/>
      <c r="VZE144" s="3179"/>
      <c r="VZF144" s="3205"/>
      <c r="VZG144" s="3206"/>
      <c r="VZH144" s="3207"/>
      <c r="VZI144" s="3208"/>
      <c r="VZJ144" s="3209"/>
      <c r="VZK144" s="3208"/>
      <c r="VZL144" s="3209"/>
      <c r="VZM144" s="3200"/>
      <c r="VZN144" s="3201"/>
      <c r="VZO144" s="3208"/>
      <c r="VZP144" s="3206"/>
      <c r="VZQ144" s="3200"/>
      <c r="VZR144" s="3201"/>
      <c r="VZS144" s="3202"/>
      <c r="VZT144" s="3203"/>
      <c r="VZU144" s="3200"/>
      <c r="VZV144" s="3204"/>
      <c r="VZW144" s="3179"/>
      <c r="VZX144" s="3205"/>
      <c r="VZY144" s="3206"/>
      <c r="VZZ144" s="3207"/>
      <c r="WAA144" s="3208"/>
      <c r="WAB144" s="3209"/>
      <c r="WAC144" s="3208"/>
      <c r="WAD144" s="3209"/>
      <c r="WAE144" s="3200"/>
      <c r="WAF144" s="3201"/>
      <c r="WAG144" s="3208"/>
      <c r="WAH144" s="3206"/>
      <c r="WAI144" s="3200"/>
      <c r="WAJ144" s="3201"/>
      <c r="WAK144" s="3202"/>
      <c r="WAL144" s="3203"/>
      <c r="WAM144" s="3200"/>
      <c r="WAN144" s="3204"/>
      <c r="WAO144" s="3179"/>
      <c r="WAP144" s="3205"/>
      <c r="WAQ144" s="3206"/>
      <c r="WAR144" s="3207"/>
      <c r="WAS144" s="3208"/>
      <c r="WAT144" s="3209"/>
      <c r="WAU144" s="3208"/>
      <c r="WAV144" s="3209"/>
      <c r="WAW144" s="3200"/>
      <c r="WAX144" s="3201"/>
      <c r="WAY144" s="3208"/>
      <c r="WAZ144" s="3206"/>
      <c r="WBA144" s="3200"/>
      <c r="WBB144" s="3201"/>
      <c r="WBC144" s="3202"/>
      <c r="WBD144" s="3203"/>
      <c r="WBE144" s="3200"/>
      <c r="WBF144" s="3204"/>
      <c r="WBG144" s="3179"/>
      <c r="WBH144" s="3205"/>
      <c r="WBI144" s="3206"/>
      <c r="WBJ144" s="3207"/>
      <c r="WBK144" s="3208"/>
      <c r="WBL144" s="3209"/>
      <c r="WBM144" s="3208"/>
      <c r="WBN144" s="3209"/>
      <c r="WBO144" s="3200"/>
      <c r="WBP144" s="3201"/>
      <c r="WBQ144" s="3208"/>
      <c r="WBR144" s="3206"/>
      <c r="WBS144" s="3200"/>
      <c r="WBT144" s="3201"/>
      <c r="WBU144" s="3202"/>
      <c r="WBV144" s="3203"/>
      <c r="WBW144" s="3200"/>
      <c r="WBX144" s="3204"/>
      <c r="WBY144" s="3179"/>
      <c r="WBZ144" s="3205"/>
      <c r="WCA144" s="3206"/>
      <c r="WCB144" s="3207"/>
      <c r="WCC144" s="3208"/>
      <c r="WCD144" s="3209"/>
      <c r="WCE144" s="3208"/>
      <c r="WCF144" s="3209"/>
      <c r="WCG144" s="3200"/>
      <c r="WCH144" s="3201"/>
      <c r="WCI144" s="3208"/>
      <c r="WCJ144" s="3206"/>
      <c r="WCK144" s="3200"/>
      <c r="WCL144" s="3201"/>
      <c r="WCM144" s="3202"/>
      <c r="WCN144" s="3203"/>
      <c r="WCO144" s="3200"/>
      <c r="WCP144" s="3204"/>
      <c r="WCQ144" s="3179"/>
      <c r="WCR144" s="3205"/>
      <c r="WCS144" s="3206"/>
      <c r="WCT144" s="3207"/>
      <c r="WCU144" s="3208"/>
      <c r="WCV144" s="3209"/>
      <c r="WCW144" s="3208"/>
      <c r="WCX144" s="3209"/>
      <c r="WCY144" s="3200"/>
      <c r="WCZ144" s="3201"/>
      <c r="WDA144" s="3208"/>
      <c r="WDB144" s="3206"/>
      <c r="WDC144" s="3200"/>
      <c r="WDD144" s="3201"/>
      <c r="WDE144" s="3202"/>
      <c r="WDF144" s="3203"/>
      <c r="WDG144" s="3200"/>
      <c r="WDH144" s="3204"/>
      <c r="WDI144" s="3179"/>
      <c r="WDJ144" s="3205"/>
      <c r="WDK144" s="3206"/>
      <c r="WDL144" s="3207"/>
      <c r="WDM144" s="3208"/>
      <c r="WDN144" s="3209"/>
      <c r="WDO144" s="3208"/>
      <c r="WDP144" s="3209"/>
      <c r="WDQ144" s="3200"/>
      <c r="WDR144" s="3201"/>
      <c r="WDS144" s="3208"/>
      <c r="WDT144" s="3206"/>
      <c r="WDU144" s="3200"/>
      <c r="WDV144" s="3201"/>
      <c r="WDW144" s="3202"/>
      <c r="WDX144" s="3203"/>
      <c r="WDY144" s="3200"/>
      <c r="WDZ144" s="3204"/>
      <c r="WEA144" s="3179"/>
      <c r="WEB144" s="3205"/>
      <c r="WEC144" s="3206"/>
      <c r="WED144" s="3207"/>
      <c r="WEE144" s="3208"/>
      <c r="WEF144" s="3209"/>
      <c r="WEG144" s="3208"/>
      <c r="WEH144" s="3209"/>
      <c r="WEI144" s="3200"/>
      <c r="WEJ144" s="3201"/>
      <c r="WEK144" s="3208"/>
      <c r="WEL144" s="3206"/>
      <c r="WEM144" s="3200"/>
      <c r="WEN144" s="3201"/>
      <c r="WEO144" s="3202"/>
      <c r="WEP144" s="3203"/>
      <c r="WEQ144" s="3200"/>
      <c r="WER144" s="3204"/>
      <c r="WES144" s="3179"/>
      <c r="WET144" s="3205"/>
      <c r="WEU144" s="3206"/>
      <c r="WEV144" s="3207"/>
      <c r="WEW144" s="3208"/>
      <c r="WEX144" s="3209"/>
      <c r="WEY144" s="3208"/>
      <c r="WEZ144" s="3209"/>
      <c r="WFA144" s="3200"/>
      <c r="WFB144" s="3201"/>
      <c r="WFC144" s="3208"/>
      <c r="WFD144" s="3206"/>
      <c r="WFE144" s="3200"/>
      <c r="WFF144" s="3201"/>
      <c r="WFG144" s="3202"/>
      <c r="WFH144" s="3203"/>
      <c r="WFI144" s="3200"/>
      <c r="WFJ144" s="3204"/>
      <c r="WFK144" s="3179"/>
      <c r="WFL144" s="3205"/>
      <c r="WFM144" s="3206"/>
      <c r="WFN144" s="3207"/>
      <c r="WFO144" s="3208"/>
      <c r="WFP144" s="3209"/>
      <c r="WFQ144" s="3208"/>
      <c r="WFR144" s="3209"/>
      <c r="WFS144" s="3200"/>
      <c r="WFT144" s="3201"/>
      <c r="WFU144" s="3208"/>
      <c r="WFV144" s="3206"/>
      <c r="WFW144" s="3200"/>
      <c r="WFX144" s="3201"/>
      <c r="WFY144" s="3202"/>
      <c r="WFZ144" s="3203"/>
      <c r="WGA144" s="3200"/>
      <c r="WGB144" s="3204"/>
      <c r="WGC144" s="3179"/>
      <c r="WGD144" s="3205"/>
      <c r="WGE144" s="3206"/>
      <c r="WGF144" s="3207"/>
      <c r="WGG144" s="3208"/>
      <c r="WGH144" s="3209"/>
      <c r="WGI144" s="3208"/>
      <c r="WGJ144" s="3209"/>
      <c r="WGK144" s="3200"/>
      <c r="WGL144" s="3201"/>
      <c r="WGM144" s="3208"/>
      <c r="WGN144" s="3206"/>
      <c r="WGO144" s="3200"/>
      <c r="WGP144" s="3201"/>
      <c r="WGQ144" s="3202"/>
      <c r="WGR144" s="3203"/>
      <c r="WGS144" s="3200"/>
      <c r="WGT144" s="3204"/>
      <c r="WGU144" s="3179"/>
      <c r="WGV144" s="3205"/>
      <c r="WGW144" s="3206"/>
      <c r="WGX144" s="3207"/>
      <c r="WGY144" s="3208"/>
      <c r="WGZ144" s="3209"/>
      <c r="WHA144" s="3208"/>
      <c r="WHB144" s="3209"/>
      <c r="WHC144" s="3200"/>
      <c r="WHD144" s="3201"/>
      <c r="WHE144" s="3208"/>
      <c r="WHF144" s="3206"/>
      <c r="WHG144" s="3200"/>
      <c r="WHH144" s="3201"/>
      <c r="WHI144" s="3202"/>
      <c r="WHJ144" s="3203"/>
      <c r="WHK144" s="3200"/>
      <c r="WHL144" s="3204"/>
      <c r="WHM144" s="3179"/>
      <c r="WHN144" s="3205"/>
      <c r="WHO144" s="3206"/>
      <c r="WHP144" s="3207"/>
      <c r="WHQ144" s="3208"/>
      <c r="WHR144" s="3209"/>
      <c r="WHS144" s="3208"/>
      <c r="WHT144" s="3209"/>
      <c r="WHU144" s="3200"/>
      <c r="WHV144" s="3201"/>
      <c r="WHW144" s="3208"/>
      <c r="WHX144" s="3206"/>
      <c r="WHY144" s="3200"/>
      <c r="WHZ144" s="3201"/>
      <c r="WIA144" s="3202"/>
      <c r="WIB144" s="3203"/>
      <c r="WIC144" s="3200"/>
      <c r="WID144" s="3204"/>
      <c r="WIE144" s="3179"/>
      <c r="WIF144" s="3205"/>
      <c r="WIG144" s="3206"/>
      <c r="WIH144" s="3207"/>
      <c r="WII144" s="3208"/>
      <c r="WIJ144" s="3209"/>
      <c r="WIK144" s="3208"/>
      <c r="WIL144" s="3209"/>
      <c r="WIM144" s="3200"/>
      <c r="WIN144" s="3201"/>
      <c r="WIO144" s="3208"/>
      <c r="WIP144" s="3206"/>
      <c r="WIQ144" s="3200"/>
      <c r="WIR144" s="3201"/>
      <c r="WIS144" s="3202"/>
      <c r="WIT144" s="3203"/>
      <c r="WIU144" s="3200"/>
      <c r="WIV144" s="3204"/>
      <c r="WIW144" s="3179"/>
      <c r="WIX144" s="3205"/>
      <c r="WIY144" s="3206"/>
      <c r="WIZ144" s="3207"/>
      <c r="WJA144" s="3208"/>
      <c r="WJB144" s="3209"/>
      <c r="WJC144" s="3208"/>
      <c r="WJD144" s="3209"/>
      <c r="WJE144" s="3200"/>
      <c r="WJF144" s="3201"/>
      <c r="WJG144" s="3208"/>
      <c r="WJH144" s="3206"/>
      <c r="WJI144" s="3200"/>
      <c r="WJJ144" s="3201"/>
      <c r="WJK144" s="3202"/>
      <c r="WJL144" s="3203"/>
      <c r="WJM144" s="3200"/>
      <c r="WJN144" s="3204"/>
      <c r="WJO144" s="3179"/>
      <c r="WJP144" s="3205"/>
      <c r="WJQ144" s="3206"/>
      <c r="WJR144" s="3207"/>
      <c r="WJS144" s="3208"/>
      <c r="WJT144" s="3209"/>
      <c r="WJU144" s="3208"/>
      <c r="WJV144" s="3209"/>
      <c r="WJW144" s="3200"/>
      <c r="WJX144" s="3201"/>
      <c r="WJY144" s="3208"/>
      <c r="WJZ144" s="3206"/>
      <c r="WKA144" s="3200"/>
      <c r="WKB144" s="3201"/>
      <c r="WKC144" s="3202"/>
      <c r="WKD144" s="3203"/>
      <c r="WKE144" s="3200"/>
      <c r="WKF144" s="3204"/>
      <c r="WKG144" s="3179"/>
      <c r="WKH144" s="3205"/>
      <c r="WKI144" s="3206"/>
      <c r="WKJ144" s="3207"/>
      <c r="WKK144" s="3208"/>
      <c r="WKL144" s="3209"/>
      <c r="WKM144" s="3208"/>
      <c r="WKN144" s="3209"/>
      <c r="WKO144" s="3200"/>
      <c r="WKP144" s="3201"/>
      <c r="WKQ144" s="3208"/>
      <c r="WKR144" s="3206"/>
      <c r="WKS144" s="3200"/>
      <c r="WKT144" s="3201"/>
      <c r="WKU144" s="3202"/>
      <c r="WKV144" s="3203"/>
      <c r="WKW144" s="3200"/>
      <c r="WKX144" s="3204"/>
      <c r="WKY144" s="3179"/>
      <c r="WKZ144" s="3205"/>
      <c r="WLA144" s="3206"/>
      <c r="WLB144" s="3207"/>
      <c r="WLC144" s="3208"/>
      <c r="WLD144" s="3209"/>
      <c r="WLE144" s="3208"/>
      <c r="WLF144" s="3209"/>
      <c r="WLG144" s="3200"/>
      <c r="WLH144" s="3201"/>
      <c r="WLI144" s="3208"/>
      <c r="WLJ144" s="3206"/>
      <c r="WLK144" s="3200"/>
      <c r="WLL144" s="3201"/>
      <c r="WLM144" s="3202"/>
      <c r="WLN144" s="3203"/>
      <c r="WLO144" s="3200"/>
      <c r="WLP144" s="3204"/>
      <c r="WLQ144" s="3179"/>
      <c r="WLR144" s="3205"/>
      <c r="WLS144" s="3206"/>
      <c r="WLT144" s="3207"/>
      <c r="WLU144" s="3208"/>
      <c r="WLV144" s="3209"/>
      <c r="WLW144" s="3208"/>
      <c r="WLX144" s="3209"/>
      <c r="WLY144" s="3200"/>
      <c r="WLZ144" s="3201"/>
      <c r="WMA144" s="3208"/>
      <c r="WMB144" s="3206"/>
      <c r="WMC144" s="3200"/>
      <c r="WMD144" s="3201"/>
      <c r="WME144" s="3202"/>
      <c r="WMF144" s="3203"/>
      <c r="WMG144" s="3200"/>
      <c r="WMH144" s="3204"/>
      <c r="WMI144" s="3179"/>
      <c r="WMJ144" s="3205"/>
      <c r="WMK144" s="3206"/>
      <c r="WML144" s="3207"/>
      <c r="WMM144" s="3208"/>
      <c r="WMN144" s="3209"/>
      <c r="WMO144" s="3208"/>
      <c r="WMP144" s="3209"/>
      <c r="WMQ144" s="3200"/>
      <c r="WMR144" s="3201"/>
      <c r="WMS144" s="3208"/>
      <c r="WMT144" s="3206"/>
      <c r="WMU144" s="3200"/>
      <c r="WMV144" s="3201"/>
      <c r="WMW144" s="3202"/>
      <c r="WMX144" s="3203"/>
      <c r="WMY144" s="3200"/>
      <c r="WMZ144" s="3204"/>
      <c r="WNA144" s="3179"/>
      <c r="WNB144" s="3205"/>
      <c r="WNC144" s="3206"/>
      <c r="WND144" s="3207"/>
      <c r="WNE144" s="3208"/>
      <c r="WNF144" s="3209"/>
      <c r="WNG144" s="3208"/>
      <c r="WNH144" s="3209"/>
      <c r="WNI144" s="3200"/>
      <c r="WNJ144" s="3201"/>
      <c r="WNK144" s="3208"/>
      <c r="WNL144" s="3206"/>
      <c r="WNM144" s="3200"/>
      <c r="WNN144" s="3201"/>
      <c r="WNO144" s="3202"/>
      <c r="WNP144" s="3203"/>
      <c r="WNQ144" s="3200"/>
      <c r="WNR144" s="3204"/>
      <c r="WNS144" s="3179"/>
      <c r="WNT144" s="3205"/>
      <c r="WNU144" s="3206"/>
      <c r="WNV144" s="3207"/>
      <c r="WNW144" s="3208"/>
      <c r="WNX144" s="3209"/>
      <c r="WNY144" s="3208"/>
      <c r="WNZ144" s="3209"/>
      <c r="WOA144" s="3200"/>
      <c r="WOB144" s="3201"/>
      <c r="WOC144" s="3208"/>
      <c r="WOD144" s="3206"/>
      <c r="WOE144" s="3200"/>
      <c r="WOF144" s="3201"/>
      <c r="WOG144" s="3202"/>
      <c r="WOH144" s="3203"/>
      <c r="WOI144" s="3200"/>
      <c r="WOJ144" s="3204"/>
      <c r="WOK144" s="3179"/>
      <c r="WOL144" s="3205"/>
      <c r="WOM144" s="3206"/>
      <c r="WON144" s="3207"/>
      <c r="WOO144" s="3208"/>
      <c r="WOP144" s="3209"/>
      <c r="WOQ144" s="3208"/>
      <c r="WOR144" s="3209"/>
      <c r="WOS144" s="3200"/>
      <c r="WOT144" s="3201"/>
      <c r="WOU144" s="3208"/>
      <c r="WOV144" s="3206"/>
      <c r="WOW144" s="3200"/>
      <c r="WOX144" s="3201"/>
      <c r="WOY144" s="3202"/>
      <c r="WOZ144" s="3203"/>
      <c r="WPA144" s="3200"/>
      <c r="WPB144" s="3204"/>
      <c r="WPC144" s="3179"/>
      <c r="WPD144" s="3205"/>
      <c r="WPE144" s="3206"/>
      <c r="WPF144" s="3207"/>
      <c r="WPG144" s="3208"/>
      <c r="WPH144" s="3209"/>
      <c r="WPI144" s="3208"/>
      <c r="WPJ144" s="3209"/>
      <c r="WPK144" s="3200"/>
      <c r="WPL144" s="3201"/>
      <c r="WPM144" s="3208"/>
      <c r="WPN144" s="3206"/>
      <c r="WPO144" s="3200"/>
      <c r="WPP144" s="3201"/>
      <c r="WPQ144" s="3202"/>
      <c r="WPR144" s="3203"/>
      <c r="WPS144" s="3200"/>
      <c r="WPT144" s="3204"/>
      <c r="WPU144" s="3179"/>
      <c r="WPV144" s="3205"/>
      <c r="WPW144" s="3206"/>
      <c r="WPX144" s="3207"/>
      <c r="WPY144" s="3208"/>
      <c r="WPZ144" s="3209"/>
      <c r="WQA144" s="3208"/>
      <c r="WQB144" s="3209"/>
      <c r="WQC144" s="3200"/>
      <c r="WQD144" s="3201"/>
      <c r="WQE144" s="3208"/>
      <c r="WQF144" s="3206"/>
      <c r="WQG144" s="3200"/>
      <c r="WQH144" s="3201"/>
      <c r="WQI144" s="3202"/>
      <c r="WQJ144" s="3203"/>
      <c r="WQK144" s="3200"/>
      <c r="WQL144" s="3204"/>
      <c r="WQM144" s="3179"/>
      <c r="WQN144" s="3205"/>
      <c r="WQO144" s="3206"/>
      <c r="WQP144" s="3207"/>
      <c r="WQQ144" s="3208"/>
      <c r="WQR144" s="3209"/>
      <c r="WQS144" s="3208"/>
      <c r="WQT144" s="3209"/>
      <c r="WQU144" s="3200"/>
      <c r="WQV144" s="3201"/>
      <c r="WQW144" s="3208"/>
      <c r="WQX144" s="3206"/>
      <c r="WQY144" s="3200"/>
      <c r="WQZ144" s="3201"/>
      <c r="WRA144" s="3202"/>
      <c r="WRB144" s="3203"/>
      <c r="WRC144" s="3200"/>
      <c r="WRD144" s="3204"/>
      <c r="WRE144" s="3179"/>
      <c r="WRF144" s="3205"/>
      <c r="WRG144" s="3206"/>
      <c r="WRH144" s="3207"/>
      <c r="WRI144" s="3208"/>
      <c r="WRJ144" s="3209"/>
      <c r="WRK144" s="3208"/>
      <c r="WRL144" s="3209"/>
      <c r="WRM144" s="3200"/>
      <c r="WRN144" s="3201"/>
      <c r="WRO144" s="3208"/>
      <c r="WRP144" s="3206"/>
      <c r="WRQ144" s="3200"/>
      <c r="WRR144" s="3201"/>
      <c r="WRS144" s="3202"/>
      <c r="WRT144" s="3203"/>
      <c r="WRU144" s="3200"/>
      <c r="WRV144" s="3204"/>
      <c r="WRW144" s="3179"/>
      <c r="WRX144" s="3205"/>
      <c r="WRY144" s="3206"/>
      <c r="WRZ144" s="3207"/>
      <c r="WSA144" s="3208"/>
      <c r="WSB144" s="3209"/>
      <c r="WSC144" s="3208"/>
      <c r="WSD144" s="3209"/>
      <c r="WSE144" s="3200"/>
      <c r="WSF144" s="3201"/>
      <c r="WSG144" s="3208"/>
      <c r="WSH144" s="3206"/>
      <c r="WSI144" s="3200"/>
      <c r="WSJ144" s="3201"/>
      <c r="WSK144" s="3202"/>
      <c r="WSL144" s="3203"/>
      <c r="WSM144" s="3200"/>
      <c r="WSN144" s="3204"/>
      <c r="WSO144" s="3179"/>
      <c r="WSP144" s="3205"/>
      <c r="WSQ144" s="3206"/>
      <c r="WSR144" s="3207"/>
      <c r="WSS144" s="3208"/>
      <c r="WST144" s="3209"/>
      <c r="WSU144" s="3208"/>
      <c r="WSV144" s="3209"/>
      <c r="WSW144" s="3200"/>
      <c r="WSX144" s="3201"/>
      <c r="WSY144" s="3208"/>
      <c r="WSZ144" s="3206"/>
      <c r="WTA144" s="3200"/>
      <c r="WTB144" s="3201"/>
      <c r="WTC144" s="3202"/>
      <c r="WTD144" s="3203"/>
      <c r="WTE144" s="3200"/>
      <c r="WTF144" s="3204"/>
      <c r="WTG144" s="3179"/>
      <c r="WTH144" s="3205"/>
      <c r="WTI144" s="3206"/>
      <c r="WTJ144" s="3207"/>
      <c r="WTK144" s="3208"/>
      <c r="WTL144" s="3209"/>
      <c r="WTM144" s="3208"/>
      <c r="WTN144" s="3209"/>
      <c r="WTO144" s="3200"/>
      <c r="WTP144" s="3201"/>
      <c r="WTQ144" s="3208"/>
      <c r="WTR144" s="3206"/>
      <c r="WTS144" s="3200"/>
      <c r="WTT144" s="3201"/>
      <c r="WTU144" s="3202"/>
      <c r="WTV144" s="3203"/>
      <c r="WTW144" s="3200"/>
      <c r="WTX144" s="3204"/>
      <c r="WTY144" s="3179"/>
      <c r="WTZ144" s="3205"/>
      <c r="WUA144" s="3206"/>
      <c r="WUB144" s="3207"/>
      <c r="WUC144" s="3208"/>
      <c r="WUD144" s="3209"/>
      <c r="WUE144" s="3208"/>
      <c r="WUF144" s="3209"/>
      <c r="WUG144" s="3200"/>
      <c r="WUH144" s="3201"/>
      <c r="WUI144" s="3208"/>
      <c r="WUJ144" s="3206"/>
      <c r="WUK144" s="3200"/>
      <c r="WUL144" s="3201"/>
      <c r="WUM144" s="3202"/>
      <c r="WUN144" s="3203"/>
      <c r="WUO144" s="3200"/>
      <c r="WUP144" s="3204"/>
      <c r="WUQ144" s="3179"/>
      <c r="WUR144" s="3205"/>
      <c r="WUS144" s="3206"/>
      <c r="WUT144" s="3207"/>
      <c r="WUU144" s="3208"/>
      <c r="WUV144" s="3209"/>
      <c r="WUW144" s="3208"/>
      <c r="WUX144" s="3209"/>
      <c r="WUY144" s="3200"/>
      <c r="WUZ144" s="3201"/>
      <c r="WVA144" s="3208"/>
      <c r="WVB144" s="3206"/>
      <c r="WVC144" s="3200"/>
      <c r="WVD144" s="3201"/>
      <c r="WVE144" s="3202"/>
      <c r="WVF144" s="3203"/>
      <c r="WVG144" s="3200"/>
      <c r="WVH144" s="3204"/>
      <c r="WVI144" s="3179"/>
      <c r="WVJ144" s="3205"/>
      <c r="WVK144" s="3206"/>
      <c r="WVL144" s="3207"/>
      <c r="WVM144" s="3208"/>
      <c r="WVN144" s="3209"/>
      <c r="WVO144" s="3208"/>
      <c r="WVP144" s="3209"/>
      <c r="WVQ144" s="3200"/>
      <c r="WVR144" s="3201"/>
      <c r="WVS144" s="3208"/>
      <c r="WVT144" s="3206"/>
      <c r="WVU144" s="3200"/>
      <c r="WVV144" s="3201"/>
      <c r="WVW144" s="3202"/>
      <c r="WVX144" s="3203"/>
      <c r="WVY144" s="3200"/>
      <c r="WVZ144" s="3204"/>
      <c r="WWA144" s="3179"/>
      <c r="WWB144" s="3205"/>
      <c r="WWC144" s="3206"/>
      <c r="WWD144" s="3207"/>
      <c r="WWE144" s="3208"/>
      <c r="WWF144" s="3209"/>
      <c r="WWG144" s="3208"/>
      <c r="WWH144" s="3209"/>
      <c r="WWI144" s="3200"/>
      <c r="WWJ144" s="3201"/>
      <c r="WWK144" s="3208"/>
      <c r="WWL144" s="3206"/>
      <c r="WWM144" s="3200"/>
      <c r="WWN144" s="3201"/>
      <c r="WWO144" s="3202"/>
      <c r="WWP144" s="3203"/>
      <c r="WWQ144" s="3200"/>
      <c r="WWR144" s="3204"/>
      <c r="WWS144" s="3179"/>
      <c r="WWT144" s="3205"/>
      <c r="WWU144" s="3206"/>
      <c r="WWV144" s="3207"/>
      <c r="WWW144" s="3208"/>
      <c r="WWX144" s="3209"/>
      <c r="WWY144" s="3208"/>
      <c r="WWZ144" s="3209"/>
      <c r="WXA144" s="3200"/>
      <c r="WXB144" s="3201"/>
      <c r="WXC144" s="3208"/>
      <c r="WXD144" s="3206"/>
      <c r="WXE144" s="3200"/>
      <c r="WXF144" s="3201"/>
      <c r="WXG144" s="3202"/>
      <c r="WXH144" s="3203"/>
      <c r="WXI144" s="3200"/>
      <c r="WXJ144" s="3204"/>
      <c r="WXK144" s="3179"/>
      <c r="WXL144" s="3205"/>
      <c r="WXM144" s="3206"/>
      <c r="WXN144" s="3207"/>
      <c r="WXO144" s="3208"/>
      <c r="WXP144" s="3209"/>
      <c r="WXQ144" s="3208"/>
      <c r="WXR144" s="3209"/>
      <c r="WXS144" s="3200"/>
      <c r="WXT144" s="3201"/>
      <c r="WXU144" s="3208"/>
      <c r="WXV144" s="3206"/>
      <c r="WXW144" s="3200"/>
      <c r="WXX144" s="3201"/>
      <c r="WXY144" s="3202"/>
      <c r="WXZ144" s="3203"/>
      <c r="WYA144" s="3200"/>
      <c r="WYB144" s="3204"/>
      <c r="WYC144" s="3179"/>
      <c r="WYD144" s="3205"/>
      <c r="WYE144" s="3206"/>
      <c r="WYF144" s="3207"/>
      <c r="WYG144" s="3208"/>
      <c r="WYH144" s="3209"/>
      <c r="WYI144" s="3208"/>
      <c r="WYJ144" s="3209"/>
      <c r="WYK144" s="3200"/>
      <c r="WYL144" s="3201"/>
      <c r="WYM144" s="3208"/>
      <c r="WYN144" s="3206"/>
      <c r="WYO144" s="3200"/>
      <c r="WYP144" s="3201"/>
      <c r="WYQ144" s="3202"/>
      <c r="WYR144" s="3203"/>
      <c r="WYS144" s="3200"/>
      <c r="WYT144" s="3204"/>
      <c r="WYU144" s="3179"/>
      <c r="WYV144" s="3205"/>
      <c r="WYW144" s="3206"/>
      <c r="WYX144" s="3207"/>
      <c r="WYY144" s="3208"/>
      <c r="WYZ144" s="3209"/>
      <c r="WZA144" s="3208"/>
      <c r="WZB144" s="3209"/>
      <c r="WZC144" s="3200"/>
      <c r="WZD144" s="3201"/>
      <c r="WZE144" s="3208"/>
      <c r="WZF144" s="3206"/>
      <c r="WZG144" s="3200"/>
      <c r="WZH144" s="3201"/>
      <c r="WZI144" s="3202"/>
      <c r="WZJ144" s="3203"/>
      <c r="WZK144" s="3200"/>
      <c r="WZL144" s="3204"/>
      <c r="WZM144" s="3179"/>
      <c r="WZN144" s="3205"/>
      <c r="WZO144" s="3206"/>
      <c r="WZP144" s="3207"/>
      <c r="WZQ144" s="3208"/>
      <c r="WZR144" s="3209"/>
      <c r="WZS144" s="3208"/>
      <c r="WZT144" s="3209"/>
      <c r="WZU144" s="3200"/>
      <c r="WZV144" s="3201"/>
      <c r="WZW144" s="3208"/>
      <c r="WZX144" s="3206"/>
      <c r="WZY144" s="3200"/>
      <c r="WZZ144" s="3201"/>
      <c r="XAA144" s="3202"/>
      <c r="XAB144" s="3203"/>
      <c r="XAC144" s="3200"/>
      <c r="XAD144" s="3204"/>
      <c r="XAE144" s="3179"/>
      <c r="XAF144" s="3205"/>
      <c r="XAG144" s="3206"/>
      <c r="XAH144" s="3207"/>
      <c r="XAI144" s="3208"/>
      <c r="XAJ144" s="3209"/>
      <c r="XAK144" s="3208"/>
      <c r="XAL144" s="3209"/>
      <c r="XAM144" s="3200"/>
      <c r="XAN144" s="3201"/>
      <c r="XAO144" s="3208"/>
      <c r="XAP144" s="3206"/>
      <c r="XAQ144" s="3200"/>
      <c r="XAR144" s="3201"/>
      <c r="XAS144" s="3202"/>
      <c r="XAT144" s="3203"/>
      <c r="XAU144" s="3200"/>
      <c r="XAV144" s="3204"/>
      <c r="XAW144" s="3179"/>
      <c r="XAX144" s="3205"/>
      <c r="XAY144" s="3206"/>
      <c r="XAZ144" s="3207"/>
      <c r="XBA144" s="3208"/>
      <c r="XBB144" s="3209"/>
      <c r="XBC144" s="3208"/>
      <c r="XBD144" s="3209"/>
      <c r="XBE144" s="3200"/>
      <c r="XBF144" s="3201"/>
      <c r="XBG144" s="3208"/>
      <c r="XBH144" s="3206"/>
      <c r="XBI144" s="3200"/>
      <c r="XBJ144" s="3201"/>
      <c r="XBK144" s="3202"/>
      <c r="XBL144" s="3203"/>
      <c r="XBM144" s="3200"/>
      <c r="XBN144" s="3204"/>
      <c r="XBO144" s="3179"/>
      <c r="XBP144" s="3205"/>
      <c r="XBQ144" s="3206"/>
      <c r="XBR144" s="3207"/>
      <c r="XBS144" s="3208"/>
      <c r="XBT144" s="3209"/>
      <c r="XBU144" s="3208"/>
      <c r="XBV144" s="3209"/>
      <c r="XBW144" s="3200"/>
      <c r="XBX144" s="3201"/>
      <c r="XBY144" s="3208"/>
      <c r="XBZ144" s="3206"/>
      <c r="XCA144" s="3200"/>
      <c r="XCB144" s="3201"/>
      <c r="XCC144" s="3202"/>
      <c r="XCD144" s="3203"/>
      <c r="XCE144" s="3200"/>
      <c r="XCF144" s="3204"/>
      <c r="XCG144" s="3179"/>
      <c r="XCH144" s="3205"/>
      <c r="XCI144" s="3206"/>
      <c r="XCJ144" s="3207"/>
      <c r="XCK144" s="3208"/>
      <c r="XCL144" s="3209"/>
      <c r="XCM144" s="3208"/>
      <c r="XCN144" s="3209"/>
      <c r="XCO144" s="3200"/>
      <c r="XCP144" s="3201"/>
      <c r="XCQ144" s="3208"/>
      <c r="XCR144" s="3206"/>
      <c r="XCS144" s="3200"/>
      <c r="XCT144" s="3201"/>
      <c r="XCU144" s="3202"/>
      <c r="XCV144" s="3203"/>
      <c r="XCW144" s="3200"/>
      <c r="XCX144" s="3204"/>
      <c r="XCY144" s="3179"/>
      <c r="XCZ144" s="3205"/>
      <c r="XDA144" s="3206"/>
      <c r="XDB144" s="3207"/>
      <c r="XDC144" s="3208"/>
      <c r="XDD144" s="3209"/>
      <c r="XDE144" s="3208"/>
      <c r="XDF144" s="3209"/>
      <c r="XDG144" s="3200"/>
      <c r="XDH144" s="3201"/>
      <c r="XDI144" s="3208"/>
      <c r="XDJ144" s="3206"/>
      <c r="XDK144" s="3200"/>
      <c r="XDL144" s="3201"/>
      <c r="XDM144" s="3202"/>
      <c r="XDN144" s="3203"/>
      <c r="XDO144" s="3200"/>
      <c r="XDP144" s="3204"/>
      <c r="XDQ144" s="3179"/>
      <c r="XDR144" s="3205"/>
      <c r="XDS144" s="3206"/>
      <c r="XDT144" s="3207"/>
      <c r="XDU144" s="3208"/>
      <c r="XDV144" s="3209"/>
      <c r="XDW144" s="3208"/>
      <c r="XDX144" s="3209"/>
      <c r="XDY144" s="3200"/>
      <c r="XDZ144" s="3201"/>
      <c r="XEA144" s="3208"/>
      <c r="XEB144" s="3206"/>
      <c r="XEC144" s="3200"/>
      <c r="XED144" s="3201"/>
      <c r="XEE144" s="3202"/>
      <c r="XEF144" s="3203"/>
      <c r="XEG144" s="3200"/>
      <c r="XEH144" s="3204"/>
      <c r="XEI144" s="3179"/>
      <c r="XEJ144" s="3205"/>
      <c r="XEK144" s="3206"/>
      <c r="XEL144" s="3207"/>
      <c r="XEM144" s="3208"/>
      <c r="XEN144" s="3209"/>
      <c r="XEO144" s="3208"/>
      <c r="XEP144" s="3209"/>
      <c r="XEQ144" s="3200"/>
      <c r="XER144" s="3201"/>
      <c r="XES144" s="3208"/>
      <c r="XET144" s="3206"/>
      <c r="XEU144" s="3200"/>
      <c r="XEV144" s="3201"/>
      <c r="XEW144" s="3202"/>
      <c r="XEX144" s="3203"/>
      <c r="XEY144" s="3200"/>
      <c r="XEZ144" s="3204"/>
      <c r="XFA144" s="3179"/>
      <c r="XFB144" s="3205"/>
      <c r="XFC144" s="3206"/>
      <c r="XFD144" s="3207"/>
    </row>
    <row r="145" spans="1:16384" s="3198" customFormat="1" ht="15.5">
      <c r="A145" s="3191" t="str">
        <f>'General TPUM'!B146</f>
        <v>Beulah Primary</v>
      </c>
      <c r="B145" s="3192">
        <v>8</v>
      </c>
      <c r="C145" s="3193"/>
      <c r="D145" s="3194">
        <f>SUM(B145:C145)</f>
        <v>8</v>
      </c>
      <c r="E145" s="3210"/>
      <c r="F145" s="3211"/>
      <c r="G145" s="3801">
        <v>8</v>
      </c>
      <c r="H145" s="3801"/>
      <c r="I145" s="3801"/>
      <c r="J145" s="3801"/>
      <c r="K145" s="3195">
        <v>4</v>
      </c>
      <c r="L145" s="3193"/>
      <c r="M145" s="3195">
        <v>5</v>
      </c>
      <c r="N145" s="3193"/>
      <c r="O145" s="3195">
        <v>8</v>
      </c>
      <c r="P145" s="3193"/>
      <c r="Q145" s="3196">
        <v>5</v>
      </c>
      <c r="R145" s="3212"/>
      <c r="T145" s="54"/>
      <c r="U145" s="3173">
        <f t="shared" si="15"/>
        <v>0</v>
      </c>
    </row>
    <row r="146" spans="1:16384" s="3198" customFormat="1" ht="15.5">
      <c r="A146" s="3191" t="str">
        <f>'General TPUM'!B147</f>
        <v>Hilliard Primary (Memorial School)</v>
      </c>
      <c r="B146" s="3192">
        <v>14</v>
      </c>
      <c r="C146" s="3193">
        <v>1</v>
      </c>
      <c r="D146" s="3194">
        <f>SUM(B146:C146)</f>
        <v>15</v>
      </c>
      <c r="E146" s="3210">
        <v>2</v>
      </c>
      <c r="F146" s="3211"/>
      <c r="G146" s="3801">
        <v>14</v>
      </c>
      <c r="H146" s="3801"/>
      <c r="I146" s="3801">
        <v>1</v>
      </c>
      <c r="J146" s="3801"/>
      <c r="K146" s="3195">
        <v>7</v>
      </c>
      <c r="L146" s="3193">
        <v>1</v>
      </c>
      <c r="M146" s="3195">
        <v>7</v>
      </c>
      <c r="N146" s="3193"/>
      <c r="O146" s="3195">
        <v>14</v>
      </c>
      <c r="P146" s="3193">
        <v>1</v>
      </c>
      <c r="Q146" s="3196">
        <v>11</v>
      </c>
      <c r="R146" s="3212">
        <v>1</v>
      </c>
      <c r="T146" s="3189"/>
      <c r="U146" s="3173">
        <f t="shared" si="15"/>
        <v>0</v>
      </c>
    </row>
    <row r="147" spans="1:16384" s="3173" customFormat="1" ht="15.5">
      <c r="A147" s="3179" t="str">
        <f>'General TPUM'!B148</f>
        <v>Mizpah Adventist High School</v>
      </c>
      <c r="B147" s="3180"/>
      <c r="C147" s="3181">
        <v>8</v>
      </c>
      <c r="D147" s="3182">
        <f>SUM(B147:C147)</f>
        <v>8</v>
      </c>
      <c r="E147" s="3183"/>
      <c r="F147" s="3184"/>
      <c r="G147" s="3801"/>
      <c r="H147" s="3801"/>
      <c r="I147" s="3801">
        <v>7</v>
      </c>
      <c r="J147" s="3801">
        <v>1</v>
      </c>
      <c r="K147" s="3186"/>
      <c r="L147" s="3181">
        <v>3</v>
      </c>
      <c r="M147" s="3186"/>
      <c r="N147" s="3181">
        <v>5</v>
      </c>
      <c r="O147" s="3186"/>
      <c r="P147" s="3181">
        <v>8</v>
      </c>
      <c r="Q147" s="3185"/>
      <c r="R147" s="3187">
        <v>4</v>
      </c>
      <c r="S147" s="3199"/>
      <c r="T147" s="3198"/>
      <c r="U147" s="3173">
        <f t="shared" si="15"/>
        <v>0</v>
      </c>
      <c r="V147" s="3190"/>
      <c r="AA147" s="3190"/>
      <c r="AB147" s="3190"/>
      <c r="AD147" s="3190"/>
      <c r="AE147" s="3190"/>
      <c r="AF147" s="3190"/>
      <c r="AG147" s="3190"/>
      <c r="AH147" s="3190"/>
      <c r="AI147" s="3190"/>
      <c r="AJ147" s="3190"/>
      <c r="AK147" s="3199"/>
      <c r="AL147" s="3189"/>
      <c r="AM147" s="3190"/>
      <c r="AN147" s="3190"/>
      <c r="AS147" s="3190"/>
      <c r="AT147" s="3190"/>
      <c r="AV147" s="3190"/>
      <c r="AW147" s="3190"/>
      <c r="AX147" s="3190"/>
      <c r="AY147" s="3190"/>
      <c r="AZ147" s="3190"/>
      <c r="BA147" s="3190"/>
      <c r="BB147" s="3190"/>
      <c r="BC147" s="3199"/>
      <c r="BD147" s="3189"/>
      <c r="BE147" s="3190"/>
      <c r="BF147" s="3190"/>
      <c r="BK147" s="3190"/>
      <c r="BL147" s="3190"/>
      <c r="BN147" s="3190"/>
      <c r="BO147" s="3190"/>
      <c r="BP147" s="3190"/>
      <c r="BQ147" s="3190"/>
      <c r="BR147" s="3190"/>
      <c r="BS147" s="3190"/>
      <c r="BT147" s="3190"/>
      <c r="BU147" s="3199"/>
      <c r="BV147" s="3189"/>
      <c r="BW147" s="3190"/>
      <c r="BX147" s="3190"/>
      <c r="CC147" s="3190"/>
      <c r="CD147" s="3190"/>
      <c r="CF147" s="3190"/>
      <c r="CG147" s="3190"/>
      <c r="CH147" s="3190"/>
      <c r="CI147" s="3190"/>
      <c r="CJ147" s="3190"/>
      <c r="CK147" s="3190"/>
      <c r="CL147" s="3190"/>
      <c r="CM147" s="3199"/>
      <c r="CN147" s="3189"/>
      <c r="CO147" s="3190"/>
      <c r="CP147" s="3190"/>
      <c r="CU147" s="3190"/>
      <c r="CV147" s="3190"/>
      <c r="CX147" s="3190"/>
      <c r="CY147" s="3190"/>
      <c r="CZ147" s="3190"/>
      <c r="DA147" s="3190"/>
      <c r="DB147" s="3190"/>
      <c r="DC147" s="3190"/>
      <c r="DD147" s="3190"/>
      <c r="DE147" s="3199"/>
      <c r="DF147" s="3189"/>
      <c r="DG147" s="3190"/>
      <c r="DH147" s="3190"/>
      <c r="DM147" s="3190"/>
      <c r="DN147" s="3190"/>
      <c r="DP147" s="3190"/>
      <c r="DQ147" s="3190"/>
      <c r="DR147" s="3190"/>
      <c r="DS147" s="3190"/>
      <c r="DT147" s="3190"/>
      <c r="DU147" s="3190"/>
      <c r="DV147" s="3190"/>
      <c r="DW147" s="3199"/>
      <c r="DX147" s="3189"/>
      <c r="DY147" s="3190"/>
      <c r="DZ147" s="3190"/>
      <c r="EE147" s="3190"/>
      <c r="EF147" s="3190"/>
      <c r="EH147" s="3190"/>
      <c r="EI147" s="3190"/>
      <c r="EJ147" s="3190"/>
      <c r="EK147" s="3190"/>
      <c r="EL147" s="3190"/>
      <c r="EM147" s="3190"/>
      <c r="EN147" s="3190"/>
      <c r="EO147" s="3199"/>
      <c r="EP147" s="3189"/>
      <c r="EQ147" s="3190"/>
      <c r="ER147" s="3190"/>
      <c r="EW147" s="3190"/>
      <c r="EX147" s="3190"/>
      <c r="EZ147" s="3190"/>
      <c r="FA147" s="3190"/>
      <c r="FB147" s="3190"/>
      <c r="FC147" s="3190"/>
      <c r="FD147" s="3190"/>
      <c r="FE147" s="3190"/>
      <c r="FF147" s="3190"/>
      <c r="FG147" s="3199"/>
      <c r="FH147" s="3189"/>
      <c r="FI147" s="3190"/>
      <c r="FJ147" s="3190"/>
      <c r="FO147" s="3190"/>
      <c r="FP147" s="3190"/>
      <c r="FR147" s="3190"/>
      <c r="FS147" s="3190"/>
      <c r="FT147" s="3190"/>
      <c r="FU147" s="3190"/>
      <c r="FV147" s="3190"/>
      <c r="FW147" s="3190"/>
      <c r="FX147" s="3190"/>
      <c r="FY147" s="3199"/>
      <c r="FZ147" s="3189"/>
      <c r="GA147" s="3190"/>
      <c r="GB147" s="3190"/>
      <c r="GG147" s="3190"/>
      <c r="GH147" s="3190"/>
      <c r="GJ147" s="3200"/>
      <c r="GK147" s="3200"/>
      <c r="GL147" s="3201"/>
      <c r="GM147" s="3202"/>
      <c r="GN147" s="3203"/>
      <c r="GO147" s="3200"/>
      <c r="GP147" s="3204"/>
      <c r="GQ147" s="3179"/>
      <c r="GR147" s="3205"/>
      <c r="GS147" s="3206"/>
      <c r="GT147" s="3207"/>
      <c r="GU147" s="3208"/>
      <c r="GV147" s="3209"/>
      <c r="GW147" s="3208"/>
      <c r="GX147" s="3209"/>
      <c r="GY147" s="3200"/>
      <c r="GZ147" s="3201"/>
      <c r="HA147" s="3208"/>
      <c r="HB147" s="3206"/>
      <c r="HC147" s="3200"/>
      <c r="HD147" s="3201"/>
      <c r="HE147" s="3202"/>
      <c r="HF147" s="3203"/>
      <c r="HG147" s="3200"/>
      <c r="HH147" s="3204"/>
      <c r="HI147" s="3179"/>
      <c r="HJ147" s="3205"/>
      <c r="HK147" s="3206"/>
      <c r="HL147" s="3207"/>
      <c r="HM147" s="3208"/>
      <c r="HN147" s="3209"/>
      <c r="HO147" s="3208"/>
      <c r="HP147" s="3209"/>
      <c r="HQ147" s="3200"/>
      <c r="HR147" s="3201"/>
      <c r="HS147" s="3208"/>
      <c r="HT147" s="3206"/>
      <c r="HU147" s="3200"/>
      <c r="HV147" s="3201"/>
      <c r="HW147" s="3202"/>
      <c r="HX147" s="3203"/>
      <c r="HY147" s="3200"/>
      <c r="HZ147" s="3204"/>
      <c r="IA147" s="3179"/>
      <c r="IB147" s="3205"/>
      <c r="IC147" s="3206"/>
      <c r="ID147" s="3207"/>
      <c r="IE147" s="3208"/>
      <c r="IF147" s="3209"/>
      <c r="IG147" s="3208"/>
      <c r="IH147" s="3209"/>
      <c r="II147" s="3200"/>
      <c r="IJ147" s="3201"/>
      <c r="IK147" s="3208"/>
      <c r="IL147" s="3206"/>
      <c r="IM147" s="3200"/>
      <c r="IN147" s="3201"/>
      <c r="IO147" s="3202"/>
      <c r="IP147" s="3203"/>
      <c r="IQ147" s="3200"/>
      <c r="IR147" s="3204"/>
      <c r="IS147" s="3179"/>
      <c r="IT147" s="3205"/>
      <c r="IU147" s="3206"/>
      <c r="IV147" s="3207"/>
      <c r="IW147" s="3208"/>
      <c r="IX147" s="3209"/>
      <c r="IY147" s="3208"/>
      <c r="IZ147" s="3209"/>
      <c r="JA147" s="3200"/>
      <c r="JB147" s="3201"/>
      <c r="JC147" s="3208"/>
      <c r="JD147" s="3206"/>
      <c r="JE147" s="3200"/>
      <c r="JF147" s="3201"/>
      <c r="JG147" s="3202"/>
      <c r="JH147" s="3203"/>
      <c r="JI147" s="3200"/>
      <c r="JJ147" s="3204"/>
      <c r="JK147" s="3179"/>
      <c r="JL147" s="3205"/>
      <c r="JM147" s="3206"/>
      <c r="JN147" s="3207"/>
      <c r="JO147" s="3208"/>
      <c r="JP147" s="3209"/>
      <c r="JQ147" s="3208"/>
      <c r="JR147" s="3209"/>
      <c r="JS147" s="3200"/>
      <c r="JT147" s="3201"/>
      <c r="JU147" s="3208"/>
      <c r="JV147" s="3206"/>
      <c r="JW147" s="3200"/>
      <c r="JX147" s="3201"/>
      <c r="JY147" s="3202"/>
      <c r="JZ147" s="3203"/>
      <c r="KA147" s="3200"/>
      <c r="KB147" s="3204"/>
      <c r="KC147" s="3179"/>
      <c r="KD147" s="3205"/>
      <c r="KE147" s="3206"/>
      <c r="KF147" s="3207"/>
      <c r="KG147" s="3208"/>
      <c r="KH147" s="3209"/>
      <c r="KI147" s="3208"/>
      <c r="KJ147" s="3209"/>
      <c r="KK147" s="3200"/>
      <c r="KL147" s="3201"/>
      <c r="KM147" s="3208"/>
      <c r="KN147" s="3206"/>
      <c r="KO147" s="3200"/>
      <c r="KP147" s="3201"/>
      <c r="KQ147" s="3202"/>
      <c r="KR147" s="3203"/>
      <c r="KS147" s="3200"/>
      <c r="KT147" s="3204"/>
      <c r="KU147" s="3179"/>
      <c r="KV147" s="3205"/>
      <c r="KW147" s="3206"/>
      <c r="KX147" s="3207"/>
      <c r="KY147" s="3208"/>
      <c r="KZ147" s="3209"/>
      <c r="LA147" s="3208"/>
      <c r="LB147" s="3209"/>
      <c r="LC147" s="3200"/>
      <c r="LD147" s="3201"/>
      <c r="LE147" s="3208"/>
      <c r="LF147" s="3206"/>
      <c r="LG147" s="3200"/>
      <c r="LH147" s="3201"/>
      <c r="LI147" s="3202"/>
      <c r="LJ147" s="3203"/>
      <c r="LK147" s="3200"/>
      <c r="LL147" s="3204"/>
      <c r="LM147" s="3179"/>
      <c r="LN147" s="3205"/>
      <c r="LO147" s="3206"/>
      <c r="LP147" s="3207"/>
      <c r="LQ147" s="3208"/>
      <c r="LR147" s="3209"/>
      <c r="LS147" s="3208"/>
      <c r="LT147" s="3209"/>
      <c r="LU147" s="3200"/>
      <c r="LV147" s="3201"/>
      <c r="LW147" s="3208"/>
      <c r="LX147" s="3206"/>
      <c r="LY147" s="3200"/>
      <c r="LZ147" s="3201"/>
      <c r="MA147" s="3202"/>
      <c r="MB147" s="3203"/>
      <c r="MC147" s="3200"/>
      <c r="MD147" s="3204"/>
      <c r="ME147" s="3179"/>
      <c r="MF147" s="3205"/>
      <c r="MG147" s="3206"/>
      <c r="MH147" s="3207"/>
      <c r="MI147" s="3208"/>
      <c r="MJ147" s="3209"/>
      <c r="MK147" s="3208"/>
      <c r="ML147" s="3209"/>
      <c r="MM147" s="3200"/>
      <c r="MN147" s="3201"/>
      <c r="MO147" s="3208"/>
      <c r="MP147" s="3206"/>
      <c r="MQ147" s="3200"/>
      <c r="MR147" s="3201"/>
      <c r="MS147" s="3202"/>
      <c r="MT147" s="3203"/>
      <c r="MU147" s="3200"/>
      <c r="MV147" s="3204"/>
      <c r="MW147" s="3179"/>
      <c r="MX147" s="3205"/>
      <c r="MY147" s="3206"/>
      <c r="MZ147" s="3207"/>
      <c r="NA147" s="3208"/>
      <c r="NB147" s="3209"/>
      <c r="NC147" s="3208"/>
      <c r="ND147" s="3209"/>
      <c r="NE147" s="3200"/>
      <c r="NF147" s="3201"/>
      <c r="NG147" s="3208"/>
      <c r="NH147" s="3206"/>
      <c r="NI147" s="3200"/>
      <c r="NJ147" s="3201"/>
      <c r="NK147" s="3202"/>
      <c r="NL147" s="3203"/>
      <c r="NM147" s="3200"/>
      <c r="NN147" s="3204"/>
      <c r="NO147" s="3179"/>
      <c r="NP147" s="3205"/>
      <c r="NQ147" s="3206"/>
      <c r="NR147" s="3207"/>
      <c r="NS147" s="3208"/>
      <c r="NT147" s="3209"/>
      <c r="NU147" s="3208"/>
      <c r="NV147" s="3209"/>
      <c r="NW147" s="3200"/>
      <c r="NX147" s="3201"/>
      <c r="NY147" s="3208"/>
      <c r="NZ147" s="3206"/>
      <c r="OA147" s="3200"/>
      <c r="OB147" s="3201"/>
      <c r="OC147" s="3202"/>
      <c r="OD147" s="3203"/>
      <c r="OE147" s="3200"/>
      <c r="OF147" s="3204"/>
      <c r="OG147" s="3179"/>
      <c r="OH147" s="3205"/>
      <c r="OI147" s="3206"/>
      <c r="OJ147" s="3207"/>
      <c r="OK147" s="3208"/>
      <c r="OL147" s="3209"/>
      <c r="OM147" s="3208"/>
      <c r="ON147" s="3209"/>
      <c r="OO147" s="3200"/>
      <c r="OP147" s="3201"/>
      <c r="OQ147" s="3208"/>
      <c r="OR147" s="3206"/>
      <c r="OS147" s="3200"/>
      <c r="OT147" s="3201"/>
      <c r="OU147" s="3202"/>
      <c r="OV147" s="3203"/>
      <c r="OW147" s="3200"/>
      <c r="OX147" s="3204"/>
      <c r="OY147" s="3179"/>
      <c r="OZ147" s="3205"/>
      <c r="PA147" s="3206"/>
      <c r="PB147" s="3207"/>
      <c r="PC147" s="3208"/>
      <c r="PD147" s="3209"/>
      <c r="PE147" s="3208"/>
      <c r="PF147" s="3209"/>
      <c r="PG147" s="3200"/>
      <c r="PH147" s="3201"/>
      <c r="PI147" s="3208"/>
      <c r="PJ147" s="3206"/>
      <c r="PK147" s="3200"/>
      <c r="PL147" s="3201"/>
      <c r="PM147" s="3202"/>
      <c r="PN147" s="3203"/>
      <c r="PO147" s="3200"/>
      <c r="PP147" s="3204"/>
      <c r="PQ147" s="3179"/>
      <c r="PR147" s="3205"/>
      <c r="PS147" s="3206"/>
      <c r="PT147" s="3207"/>
      <c r="PU147" s="3208"/>
      <c r="PV147" s="3209"/>
      <c r="PW147" s="3208"/>
      <c r="PX147" s="3209"/>
      <c r="PY147" s="3200"/>
      <c r="PZ147" s="3201"/>
      <c r="QA147" s="3208"/>
      <c r="QB147" s="3206"/>
      <c r="QC147" s="3200"/>
      <c r="QD147" s="3201"/>
      <c r="QE147" s="3202"/>
      <c r="QF147" s="3203"/>
      <c r="QG147" s="3200"/>
      <c r="QH147" s="3204"/>
      <c r="QI147" s="3179"/>
      <c r="QJ147" s="3205"/>
      <c r="QK147" s="3206"/>
      <c r="QL147" s="3207"/>
      <c r="QM147" s="3208"/>
      <c r="QN147" s="3209"/>
      <c r="QO147" s="3208"/>
      <c r="QP147" s="3209"/>
      <c r="QQ147" s="3200"/>
      <c r="QR147" s="3201"/>
      <c r="QS147" s="3208"/>
      <c r="QT147" s="3206"/>
      <c r="QU147" s="3200"/>
      <c r="QV147" s="3201"/>
      <c r="QW147" s="3202"/>
      <c r="QX147" s="3203"/>
      <c r="QY147" s="3200"/>
      <c r="QZ147" s="3204"/>
      <c r="RA147" s="3179"/>
      <c r="RB147" s="3205"/>
      <c r="RC147" s="3206"/>
      <c r="RD147" s="3207"/>
      <c r="RE147" s="3208"/>
      <c r="RF147" s="3209"/>
      <c r="RG147" s="3208"/>
      <c r="RH147" s="3209"/>
      <c r="RI147" s="3200"/>
      <c r="RJ147" s="3201"/>
      <c r="RK147" s="3208"/>
      <c r="RL147" s="3206"/>
      <c r="RM147" s="3200"/>
      <c r="RN147" s="3201"/>
      <c r="RO147" s="3202"/>
      <c r="RP147" s="3203"/>
      <c r="RQ147" s="3200"/>
      <c r="RR147" s="3204"/>
      <c r="RS147" s="3179"/>
      <c r="RT147" s="3205"/>
      <c r="RU147" s="3206"/>
      <c r="RV147" s="3207"/>
      <c r="RW147" s="3208"/>
      <c r="RX147" s="3209"/>
      <c r="RY147" s="3208"/>
      <c r="RZ147" s="3209"/>
      <c r="SA147" s="3200"/>
      <c r="SB147" s="3201"/>
      <c r="SC147" s="3208"/>
      <c r="SD147" s="3206"/>
      <c r="SE147" s="3200"/>
      <c r="SF147" s="3201"/>
      <c r="SG147" s="3202"/>
      <c r="SH147" s="3203"/>
      <c r="SI147" s="3200"/>
      <c r="SJ147" s="3204"/>
      <c r="SK147" s="3179"/>
      <c r="SL147" s="3205"/>
      <c r="SM147" s="3206"/>
      <c r="SN147" s="3207"/>
      <c r="SO147" s="3208"/>
      <c r="SP147" s="3209"/>
      <c r="SQ147" s="3208"/>
      <c r="SR147" s="3209"/>
      <c r="SS147" s="3200"/>
      <c r="ST147" s="3201"/>
      <c r="SU147" s="3208"/>
      <c r="SV147" s="3206"/>
      <c r="SW147" s="3200"/>
      <c r="SX147" s="3201"/>
      <c r="SY147" s="3202"/>
      <c r="SZ147" s="3203"/>
      <c r="TA147" s="3200"/>
      <c r="TB147" s="3204"/>
      <c r="TC147" s="3179"/>
      <c r="TD147" s="3205"/>
      <c r="TE147" s="3206"/>
      <c r="TF147" s="3207"/>
      <c r="TG147" s="3208"/>
      <c r="TH147" s="3209"/>
      <c r="TI147" s="3208"/>
      <c r="TJ147" s="3209"/>
      <c r="TK147" s="3200"/>
      <c r="TL147" s="3201"/>
      <c r="TM147" s="3208"/>
      <c r="TN147" s="3206"/>
      <c r="TO147" s="3200"/>
      <c r="TP147" s="3201"/>
      <c r="TQ147" s="3202"/>
      <c r="TR147" s="3203"/>
      <c r="TS147" s="3200"/>
      <c r="TT147" s="3204"/>
      <c r="TU147" s="3179"/>
      <c r="TV147" s="3205"/>
      <c r="TW147" s="3206"/>
      <c r="TX147" s="3207"/>
      <c r="TY147" s="3208"/>
      <c r="TZ147" s="3209"/>
      <c r="UA147" s="3208"/>
      <c r="UB147" s="3209"/>
      <c r="UC147" s="3200"/>
      <c r="UD147" s="3201"/>
      <c r="UE147" s="3208"/>
      <c r="UF147" s="3206"/>
      <c r="UG147" s="3200"/>
      <c r="UH147" s="3201"/>
      <c r="UI147" s="3202"/>
      <c r="UJ147" s="3203"/>
      <c r="UK147" s="3200"/>
      <c r="UL147" s="3204"/>
      <c r="UM147" s="3179"/>
      <c r="UN147" s="3205"/>
      <c r="UO147" s="3206"/>
      <c r="UP147" s="3207"/>
      <c r="UQ147" s="3208"/>
      <c r="UR147" s="3209"/>
      <c r="US147" s="3208"/>
      <c r="UT147" s="3209"/>
      <c r="UU147" s="3200"/>
      <c r="UV147" s="3201"/>
      <c r="UW147" s="3208"/>
      <c r="UX147" s="3206"/>
      <c r="UY147" s="3200"/>
      <c r="UZ147" s="3201"/>
      <c r="VA147" s="3202"/>
      <c r="VB147" s="3203"/>
      <c r="VC147" s="3200"/>
      <c r="VD147" s="3204"/>
      <c r="VE147" s="3179"/>
      <c r="VF147" s="3205"/>
      <c r="VG147" s="3206"/>
      <c r="VH147" s="3207"/>
      <c r="VI147" s="3208"/>
      <c r="VJ147" s="3209"/>
      <c r="VK147" s="3208"/>
      <c r="VL147" s="3209"/>
      <c r="VM147" s="3200"/>
      <c r="VN147" s="3201"/>
      <c r="VO147" s="3208"/>
      <c r="VP147" s="3206"/>
      <c r="VQ147" s="3200"/>
      <c r="VR147" s="3201"/>
      <c r="VS147" s="3202"/>
      <c r="VT147" s="3203"/>
      <c r="VU147" s="3200"/>
      <c r="VV147" s="3204"/>
      <c r="VW147" s="3179"/>
      <c r="VX147" s="3205"/>
      <c r="VY147" s="3206"/>
      <c r="VZ147" s="3207"/>
      <c r="WA147" s="3208"/>
      <c r="WB147" s="3209"/>
      <c r="WC147" s="3208"/>
      <c r="WD147" s="3209"/>
      <c r="WE147" s="3200"/>
      <c r="WF147" s="3201"/>
      <c r="WG147" s="3208"/>
      <c r="WH147" s="3206"/>
      <c r="WI147" s="3200"/>
      <c r="WJ147" s="3201"/>
      <c r="WK147" s="3202"/>
      <c r="WL147" s="3203"/>
      <c r="WM147" s="3200"/>
      <c r="WN147" s="3204"/>
      <c r="WO147" s="3179"/>
      <c r="WP147" s="3205"/>
      <c r="WQ147" s="3206"/>
      <c r="WR147" s="3207"/>
      <c r="WS147" s="3208"/>
      <c r="WT147" s="3209"/>
      <c r="WU147" s="3208"/>
      <c r="WV147" s="3209"/>
      <c r="WW147" s="3200"/>
      <c r="WX147" s="3201"/>
      <c r="WY147" s="3208"/>
      <c r="WZ147" s="3206"/>
      <c r="XA147" s="3200"/>
      <c r="XB147" s="3201"/>
      <c r="XC147" s="3202"/>
      <c r="XD147" s="3203"/>
      <c r="XE147" s="3200"/>
      <c r="XF147" s="3204"/>
      <c r="XG147" s="3179"/>
      <c r="XH147" s="3205"/>
      <c r="XI147" s="3206"/>
      <c r="XJ147" s="3207"/>
      <c r="XK147" s="3208"/>
      <c r="XL147" s="3209"/>
      <c r="XM147" s="3208"/>
      <c r="XN147" s="3209"/>
      <c r="XO147" s="3200"/>
      <c r="XP147" s="3201"/>
      <c r="XQ147" s="3208"/>
      <c r="XR147" s="3206"/>
      <c r="XS147" s="3200"/>
      <c r="XT147" s="3201"/>
      <c r="XU147" s="3202"/>
      <c r="XV147" s="3203"/>
      <c r="XW147" s="3200"/>
      <c r="XX147" s="3204"/>
      <c r="XY147" s="3179"/>
      <c r="XZ147" s="3205"/>
      <c r="YA147" s="3206"/>
      <c r="YB147" s="3207"/>
      <c r="YC147" s="3208"/>
      <c r="YD147" s="3209"/>
      <c r="YE147" s="3208"/>
      <c r="YF147" s="3209"/>
      <c r="YG147" s="3200"/>
      <c r="YH147" s="3201"/>
      <c r="YI147" s="3208"/>
      <c r="YJ147" s="3206"/>
      <c r="YK147" s="3200"/>
      <c r="YL147" s="3201"/>
      <c r="YM147" s="3202"/>
      <c r="YN147" s="3203"/>
      <c r="YO147" s="3200"/>
      <c r="YP147" s="3204"/>
      <c r="YQ147" s="3179"/>
      <c r="YR147" s="3205"/>
      <c r="YS147" s="3206"/>
      <c r="YT147" s="3207"/>
      <c r="YU147" s="3208"/>
      <c r="YV147" s="3209"/>
      <c r="YW147" s="3208"/>
      <c r="YX147" s="3209"/>
      <c r="YY147" s="3200"/>
      <c r="YZ147" s="3201"/>
      <c r="ZA147" s="3208"/>
      <c r="ZB147" s="3206"/>
      <c r="ZC147" s="3200"/>
      <c r="ZD147" s="3201"/>
      <c r="ZE147" s="3202"/>
      <c r="ZF147" s="3203"/>
      <c r="ZG147" s="3200"/>
      <c r="ZH147" s="3204"/>
      <c r="ZI147" s="3179"/>
      <c r="ZJ147" s="3205"/>
      <c r="ZK147" s="3206"/>
      <c r="ZL147" s="3207"/>
      <c r="ZM147" s="3208"/>
      <c r="ZN147" s="3209"/>
      <c r="ZO147" s="3208"/>
      <c r="ZP147" s="3209"/>
      <c r="ZQ147" s="3200"/>
      <c r="ZR147" s="3201"/>
      <c r="ZS147" s="3208"/>
      <c r="ZT147" s="3206"/>
      <c r="ZU147" s="3200"/>
      <c r="ZV147" s="3201"/>
      <c r="ZW147" s="3202"/>
      <c r="ZX147" s="3203"/>
      <c r="ZY147" s="3200"/>
      <c r="ZZ147" s="3204"/>
      <c r="AAA147" s="3179"/>
      <c r="AAB147" s="3205"/>
      <c r="AAC147" s="3206"/>
      <c r="AAD147" s="3207"/>
      <c r="AAE147" s="3208"/>
      <c r="AAF147" s="3209"/>
      <c r="AAG147" s="3208"/>
      <c r="AAH147" s="3209"/>
      <c r="AAI147" s="3200"/>
      <c r="AAJ147" s="3201"/>
      <c r="AAK147" s="3208"/>
      <c r="AAL147" s="3206"/>
      <c r="AAM147" s="3200"/>
      <c r="AAN147" s="3201"/>
      <c r="AAO147" s="3202"/>
      <c r="AAP147" s="3203"/>
      <c r="AAQ147" s="3200"/>
      <c r="AAR147" s="3204"/>
      <c r="AAS147" s="3179"/>
      <c r="AAT147" s="3205"/>
      <c r="AAU147" s="3206"/>
      <c r="AAV147" s="3207"/>
      <c r="AAW147" s="3208"/>
      <c r="AAX147" s="3209"/>
      <c r="AAY147" s="3208"/>
      <c r="AAZ147" s="3209"/>
      <c r="ABA147" s="3200"/>
      <c r="ABB147" s="3201"/>
      <c r="ABC147" s="3208"/>
      <c r="ABD147" s="3206"/>
      <c r="ABE147" s="3200"/>
      <c r="ABF147" s="3201"/>
      <c r="ABG147" s="3202"/>
      <c r="ABH147" s="3203"/>
      <c r="ABI147" s="3200"/>
      <c r="ABJ147" s="3204"/>
      <c r="ABK147" s="3179"/>
      <c r="ABL147" s="3205"/>
      <c r="ABM147" s="3206"/>
      <c r="ABN147" s="3207"/>
      <c r="ABO147" s="3208"/>
      <c r="ABP147" s="3209"/>
      <c r="ABQ147" s="3208"/>
      <c r="ABR147" s="3209"/>
      <c r="ABS147" s="3200"/>
      <c r="ABT147" s="3201"/>
      <c r="ABU147" s="3208"/>
      <c r="ABV147" s="3206"/>
      <c r="ABW147" s="3200"/>
      <c r="ABX147" s="3201"/>
      <c r="ABY147" s="3202"/>
      <c r="ABZ147" s="3203"/>
      <c r="ACA147" s="3200"/>
      <c r="ACB147" s="3204"/>
      <c r="ACC147" s="3179"/>
      <c r="ACD147" s="3205"/>
      <c r="ACE147" s="3206"/>
      <c r="ACF147" s="3207"/>
      <c r="ACG147" s="3208"/>
      <c r="ACH147" s="3209"/>
      <c r="ACI147" s="3208"/>
      <c r="ACJ147" s="3209"/>
      <c r="ACK147" s="3200"/>
      <c r="ACL147" s="3201"/>
      <c r="ACM147" s="3208"/>
      <c r="ACN147" s="3206"/>
      <c r="ACO147" s="3200"/>
      <c r="ACP147" s="3201"/>
      <c r="ACQ147" s="3202"/>
      <c r="ACR147" s="3203"/>
      <c r="ACS147" s="3200"/>
      <c r="ACT147" s="3204"/>
      <c r="ACU147" s="3179"/>
      <c r="ACV147" s="3205"/>
      <c r="ACW147" s="3206"/>
      <c r="ACX147" s="3207"/>
      <c r="ACY147" s="3208"/>
      <c r="ACZ147" s="3209"/>
      <c r="ADA147" s="3208"/>
      <c r="ADB147" s="3209"/>
      <c r="ADC147" s="3200"/>
      <c r="ADD147" s="3201"/>
      <c r="ADE147" s="3208"/>
      <c r="ADF147" s="3206"/>
      <c r="ADG147" s="3200"/>
      <c r="ADH147" s="3201"/>
      <c r="ADI147" s="3202"/>
      <c r="ADJ147" s="3203"/>
      <c r="ADK147" s="3200"/>
      <c r="ADL147" s="3204"/>
      <c r="ADM147" s="3179"/>
      <c r="ADN147" s="3205"/>
      <c r="ADO147" s="3206"/>
      <c r="ADP147" s="3207"/>
      <c r="ADQ147" s="3208"/>
      <c r="ADR147" s="3209"/>
      <c r="ADS147" s="3208"/>
      <c r="ADT147" s="3209"/>
      <c r="ADU147" s="3200"/>
      <c r="ADV147" s="3201"/>
      <c r="ADW147" s="3208"/>
      <c r="ADX147" s="3206"/>
      <c r="ADY147" s="3200"/>
      <c r="ADZ147" s="3201"/>
      <c r="AEA147" s="3202"/>
      <c r="AEB147" s="3203"/>
      <c r="AEC147" s="3200"/>
      <c r="AED147" s="3204"/>
      <c r="AEE147" s="3179"/>
      <c r="AEF147" s="3205"/>
      <c r="AEG147" s="3206"/>
      <c r="AEH147" s="3207"/>
      <c r="AEI147" s="3208"/>
      <c r="AEJ147" s="3209"/>
      <c r="AEK147" s="3208"/>
      <c r="AEL147" s="3209"/>
      <c r="AEM147" s="3200"/>
      <c r="AEN147" s="3201"/>
      <c r="AEO147" s="3208"/>
      <c r="AEP147" s="3206"/>
      <c r="AEQ147" s="3200"/>
      <c r="AER147" s="3201"/>
      <c r="AES147" s="3202"/>
      <c r="AET147" s="3203"/>
      <c r="AEU147" s="3200"/>
      <c r="AEV147" s="3204"/>
      <c r="AEW147" s="3179"/>
      <c r="AEX147" s="3205"/>
      <c r="AEY147" s="3206"/>
      <c r="AEZ147" s="3207"/>
      <c r="AFA147" s="3208"/>
      <c r="AFB147" s="3209"/>
      <c r="AFC147" s="3208"/>
      <c r="AFD147" s="3209"/>
      <c r="AFE147" s="3200"/>
      <c r="AFF147" s="3201"/>
      <c r="AFG147" s="3208"/>
      <c r="AFH147" s="3206"/>
      <c r="AFI147" s="3200"/>
      <c r="AFJ147" s="3201"/>
      <c r="AFK147" s="3202"/>
      <c r="AFL147" s="3203"/>
      <c r="AFM147" s="3200"/>
      <c r="AFN147" s="3204"/>
      <c r="AFO147" s="3179"/>
      <c r="AFP147" s="3205"/>
      <c r="AFQ147" s="3206"/>
      <c r="AFR147" s="3207"/>
      <c r="AFS147" s="3208"/>
      <c r="AFT147" s="3209"/>
      <c r="AFU147" s="3208"/>
      <c r="AFV147" s="3209"/>
      <c r="AFW147" s="3200"/>
      <c r="AFX147" s="3201"/>
      <c r="AFY147" s="3208"/>
      <c r="AFZ147" s="3206"/>
      <c r="AGA147" s="3200"/>
      <c r="AGB147" s="3201"/>
      <c r="AGC147" s="3202"/>
      <c r="AGD147" s="3203"/>
      <c r="AGE147" s="3200"/>
      <c r="AGF147" s="3204"/>
      <c r="AGG147" s="3179"/>
      <c r="AGH147" s="3205"/>
      <c r="AGI147" s="3206"/>
      <c r="AGJ147" s="3207"/>
      <c r="AGK147" s="3208"/>
      <c r="AGL147" s="3209"/>
      <c r="AGM147" s="3208"/>
      <c r="AGN147" s="3209"/>
      <c r="AGO147" s="3200"/>
      <c r="AGP147" s="3201"/>
      <c r="AGQ147" s="3208"/>
      <c r="AGR147" s="3206"/>
      <c r="AGS147" s="3200"/>
      <c r="AGT147" s="3201"/>
      <c r="AGU147" s="3202"/>
      <c r="AGV147" s="3203"/>
      <c r="AGW147" s="3200"/>
      <c r="AGX147" s="3204"/>
      <c r="AGY147" s="3179"/>
      <c r="AGZ147" s="3205"/>
      <c r="AHA147" s="3206"/>
      <c r="AHB147" s="3207"/>
      <c r="AHC147" s="3208"/>
      <c r="AHD147" s="3209"/>
      <c r="AHE147" s="3208"/>
      <c r="AHF147" s="3209"/>
      <c r="AHG147" s="3200"/>
      <c r="AHH147" s="3201"/>
      <c r="AHI147" s="3208"/>
      <c r="AHJ147" s="3206"/>
      <c r="AHK147" s="3200"/>
      <c r="AHL147" s="3201"/>
      <c r="AHM147" s="3202"/>
      <c r="AHN147" s="3203"/>
      <c r="AHO147" s="3200"/>
      <c r="AHP147" s="3204"/>
      <c r="AHQ147" s="3179"/>
      <c r="AHR147" s="3205"/>
      <c r="AHS147" s="3206"/>
      <c r="AHT147" s="3207"/>
      <c r="AHU147" s="3208"/>
      <c r="AHV147" s="3209"/>
      <c r="AHW147" s="3208"/>
      <c r="AHX147" s="3209"/>
      <c r="AHY147" s="3200"/>
      <c r="AHZ147" s="3201"/>
      <c r="AIA147" s="3208"/>
      <c r="AIB147" s="3206"/>
      <c r="AIC147" s="3200"/>
      <c r="AID147" s="3201"/>
      <c r="AIE147" s="3202"/>
      <c r="AIF147" s="3203"/>
      <c r="AIG147" s="3200"/>
      <c r="AIH147" s="3204"/>
      <c r="AII147" s="3179"/>
      <c r="AIJ147" s="3205"/>
      <c r="AIK147" s="3206"/>
      <c r="AIL147" s="3207"/>
      <c r="AIM147" s="3208"/>
      <c r="AIN147" s="3209"/>
      <c r="AIO147" s="3208"/>
      <c r="AIP147" s="3209"/>
      <c r="AIQ147" s="3200"/>
      <c r="AIR147" s="3201"/>
      <c r="AIS147" s="3208"/>
      <c r="AIT147" s="3206"/>
      <c r="AIU147" s="3200"/>
      <c r="AIV147" s="3201"/>
      <c r="AIW147" s="3202"/>
      <c r="AIX147" s="3203"/>
      <c r="AIY147" s="3200"/>
      <c r="AIZ147" s="3204"/>
      <c r="AJA147" s="3179"/>
      <c r="AJB147" s="3205"/>
      <c r="AJC147" s="3206"/>
      <c r="AJD147" s="3207"/>
      <c r="AJE147" s="3208"/>
      <c r="AJF147" s="3209"/>
      <c r="AJG147" s="3208"/>
      <c r="AJH147" s="3209"/>
      <c r="AJI147" s="3200"/>
      <c r="AJJ147" s="3201"/>
      <c r="AJK147" s="3208"/>
      <c r="AJL147" s="3206"/>
      <c r="AJM147" s="3200"/>
      <c r="AJN147" s="3201"/>
      <c r="AJO147" s="3202"/>
      <c r="AJP147" s="3203"/>
      <c r="AJQ147" s="3200"/>
      <c r="AJR147" s="3204"/>
      <c r="AJS147" s="3179"/>
      <c r="AJT147" s="3205"/>
      <c r="AJU147" s="3206"/>
      <c r="AJV147" s="3207"/>
      <c r="AJW147" s="3208"/>
      <c r="AJX147" s="3209"/>
      <c r="AJY147" s="3208"/>
      <c r="AJZ147" s="3209"/>
      <c r="AKA147" s="3200"/>
      <c r="AKB147" s="3201"/>
      <c r="AKC147" s="3208"/>
      <c r="AKD147" s="3206"/>
      <c r="AKE147" s="3200"/>
      <c r="AKF147" s="3201"/>
      <c r="AKG147" s="3202"/>
      <c r="AKH147" s="3203"/>
      <c r="AKI147" s="3200"/>
      <c r="AKJ147" s="3204"/>
      <c r="AKK147" s="3179"/>
      <c r="AKL147" s="3205"/>
      <c r="AKM147" s="3206"/>
      <c r="AKN147" s="3207"/>
      <c r="AKO147" s="3208"/>
      <c r="AKP147" s="3209"/>
      <c r="AKQ147" s="3208"/>
      <c r="AKR147" s="3209"/>
      <c r="AKS147" s="3200"/>
      <c r="AKT147" s="3201"/>
      <c r="AKU147" s="3208"/>
      <c r="AKV147" s="3206"/>
      <c r="AKW147" s="3200"/>
      <c r="AKX147" s="3201"/>
      <c r="AKY147" s="3202"/>
      <c r="AKZ147" s="3203"/>
      <c r="ALA147" s="3200"/>
      <c r="ALB147" s="3204"/>
      <c r="ALC147" s="3179"/>
      <c r="ALD147" s="3205"/>
      <c r="ALE147" s="3206"/>
      <c r="ALF147" s="3207"/>
      <c r="ALG147" s="3208"/>
      <c r="ALH147" s="3209"/>
      <c r="ALI147" s="3208"/>
      <c r="ALJ147" s="3209"/>
      <c r="ALK147" s="3200"/>
      <c r="ALL147" s="3201"/>
      <c r="ALM147" s="3208"/>
      <c r="ALN147" s="3206"/>
      <c r="ALO147" s="3200"/>
      <c r="ALP147" s="3201"/>
      <c r="ALQ147" s="3202"/>
      <c r="ALR147" s="3203"/>
      <c r="ALS147" s="3200"/>
      <c r="ALT147" s="3204"/>
      <c r="ALU147" s="3179"/>
      <c r="ALV147" s="3205"/>
      <c r="ALW147" s="3206"/>
      <c r="ALX147" s="3207"/>
      <c r="ALY147" s="3208"/>
      <c r="ALZ147" s="3209"/>
      <c r="AMA147" s="3208"/>
      <c r="AMB147" s="3209"/>
      <c r="AMC147" s="3200"/>
      <c r="AMD147" s="3201"/>
      <c r="AME147" s="3208"/>
      <c r="AMF147" s="3206"/>
      <c r="AMG147" s="3200"/>
      <c r="AMH147" s="3201"/>
      <c r="AMI147" s="3202"/>
      <c r="AMJ147" s="3203"/>
      <c r="AMK147" s="3200"/>
      <c r="AML147" s="3204"/>
      <c r="AMM147" s="3179"/>
      <c r="AMN147" s="3205"/>
      <c r="AMO147" s="3206"/>
      <c r="AMP147" s="3207"/>
      <c r="AMQ147" s="3208"/>
      <c r="AMR147" s="3209"/>
      <c r="AMS147" s="3208"/>
      <c r="AMT147" s="3209"/>
      <c r="AMU147" s="3200"/>
      <c r="AMV147" s="3201"/>
      <c r="AMW147" s="3208"/>
      <c r="AMX147" s="3206"/>
      <c r="AMY147" s="3200"/>
      <c r="AMZ147" s="3201"/>
      <c r="ANA147" s="3202"/>
      <c r="ANB147" s="3203"/>
      <c r="ANC147" s="3200"/>
      <c r="AND147" s="3204"/>
      <c r="ANE147" s="3179"/>
      <c r="ANF147" s="3205"/>
      <c r="ANG147" s="3206"/>
      <c r="ANH147" s="3207"/>
      <c r="ANI147" s="3208"/>
      <c r="ANJ147" s="3209"/>
      <c r="ANK147" s="3208"/>
      <c r="ANL147" s="3209"/>
      <c r="ANM147" s="3200"/>
      <c r="ANN147" s="3201"/>
      <c r="ANO147" s="3208"/>
      <c r="ANP147" s="3206"/>
      <c r="ANQ147" s="3200"/>
      <c r="ANR147" s="3201"/>
      <c r="ANS147" s="3202"/>
      <c r="ANT147" s="3203"/>
      <c r="ANU147" s="3200"/>
      <c r="ANV147" s="3204"/>
      <c r="ANW147" s="3179"/>
      <c r="ANX147" s="3205"/>
      <c r="ANY147" s="3206"/>
      <c r="ANZ147" s="3207"/>
      <c r="AOA147" s="3208"/>
      <c r="AOB147" s="3209"/>
      <c r="AOC147" s="3208"/>
      <c r="AOD147" s="3209"/>
      <c r="AOE147" s="3200"/>
      <c r="AOF147" s="3201"/>
      <c r="AOG147" s="3208"/>
      <c r="AOH147" s="3206"/>
      <c r="AOI147" s="3200"/>
      <c r="AOJ147" s="3201"/>
      <c r="AOK147" s="3202"/>
      <c r="AOL147" s="3203"/>
      <c r="AOM147" s="3200"/>
      <c r="AON147" s="3204"/>
      <c r="AOO147" s="3179"/>
      <c r="AOP147" s="3205"/>
      <c r="AOQ147" s="3206"/>
      <c r="AOR147" s="3207"/>
      <c r="AOS147" s="3208"/>
      <c r="AOT147" s="3209"/>
      <c r="AOU147" s="3208"/>
      <c r="AOV147" s="3209"/>
      <c r="AOW147" s="3200"/>
      <c r="AOX147" s="3201"/>
      <c r="AOY147" s="3208"/>
      <c r="AOZ147" s="3206"/>
      <c r="APA147" s="3200"/>
      <c r="APB147" s="3201"/>
      <c r="APC147" s="3202"/>
      <c r="APD147" s="3203"/>
      <c r="APE147" s="3200"/>
      <c r="APF147" s="3204"/>
      <c r="APG147" s="3179"/>
      <c r="APH147" s="3205"/>
      <c r="API147" s="3206"/>
      <c r="APJ147" s="3207"/>
      <c r="APK147" s="3208"/>
      <c r="APL147" s="3209"/>
      <c r="APM147" s="3208"/>
      <c r="APN147" s="3209"/>
      <c r="APO147" s="3200"/>
      <c r="APP147" s="3201"/>
      <c r="APQ147" s="3208"/>
      <c r="APR147" s="3206"/>
      <c r="APS147" s="3200"/>
      <c r="APT147" s="3201"/>
      <c r="APU147" s="3202"/>
      <c r="APV147" s="3203"/>
      <c r="APW147" s="3200"/>
      <c r="APX147" s="3204"/>
      <c r="APY147" s="3179"/>
      <c r="APZ147" s="3205"/>
      <c r="AQA147" s="3206"/>
      <c r="AQB147" s="3207"/>
      <c r="AQC147" s="3208"/>
      <c r="AQD147" s="3209"/>
      <c r="AQE147" s="3208"/>
      <c r="AQF147" s="3209"/>
      <c r="AQG147" s="3200"/>
      <c r="AQH147" s="3201"/>
      <c r="AQI147" s="3208"/>
      <c r="AQJ147" s="3206"/>
      <c r="AQK147" s="3200"/>
      <c r="AQL147" s="3201"/>
      <c r="AQM147" s="3202"/>
      <c r="AQN147" s="3203"/>
      <c r="AQO147" s="3200"/>
      <c r="AQP147" s="3204"/>
      <c r="AQQ147" s="3179"/>
      <c r="AQR147" s="3205"/>
      <c r="AQS147" s="3206"/>
      <c r="AQT147" s="3207"/>
      <c r="AQU147" s="3208"/>
      <c r="AQV147" s="3209"/>
      <c r="AQW147" s="3208"/>
      <c r="AQX147" s="3209"/>
      <c r="AQY147" s="3200"/>
      <c r="AQZ147" s="3201"/>
      <c r="ARA147" s="3208"/>
      <c r="ARB147" s="3206"/>
      <c r="ARC147" s="3200"/>
      <c r="ARD147" s="3201"/>
      <c r="ARE147" s="3202"/>
      <c r="ARF147" s="3203"/>
      <c r="ARG147" s="3200"/>
      <c r="ARH147" s="3204"/>
      <c r="ARI147" s="3179"/>
      <c r="ARJ147" s="3205"/>
      <c r="ARK147" s="3206"/>
      <c r="ARL147" s="3207"/>
      <c r="ARM147" s="3208"/>
      <c r="ARN147" s="3209"/>
      <c r="ARO147" s="3208"/>
      <c r="ARP147" s="3209"/>
      <c r="ARQ147" s="3200"/>
      <c r="ARR147" s="3201"/>
      <c r="ARS147" s="3208"/>
      <c r="ART147" s="3206"/>
      <c r="ARU147" s="3200"/>
      <c r="ARV147" s="3201"/>
      <c r="ARW147" s="3202"/>
      <c r="ARX147" s="3203"/>
      <c r="ARY147" s="3200"/>
      <c r="ARZ147" s="3204"/>
      <c r="ASA147" s="3179"/>
      <c r="ASB147" s="3205"/>
      <c r="ASC147" s="3206"/>
      <c r="ASD147" s="3207"/>
      <c r="ASE147" s="3208"/>
      <c r="ASF147" s="3209"/>
      <c r="ASG147" s="3208"/>
      <c r="ASH147" s="3209"/>
      <c r="ASI147" s="3200"/>
      <c r="ASJ147" s="3201"/>
      <c r="ASK147" s="3208"/>
      <c r="ASL147" s="3206"/>
      <c r="ASM147" s="3200"/>
      <c r="ASN147" s="3201"/>
      <c r="ASO147" s="3202"/>
      <c r="ASP147" s="3203"/>
      <c r="ASQ147" s="3200"/>
      <c r="ASR147" s="3204"/>
      <c r="ASS147" s="3179"/>
      <c r="AST147" s="3205"/>
      <c r="ASU147" s="3206"/>
      <c r="ASV147" s="3207"/>
      <c r="ASW147" s="3208"/>
      <c r="ASX147" s="3209"/>
      <c r="ASY147" s="3208"/>
      <c r="ASZ147" s="3209"/>
      <c r="ATA147" s="3200"/>
      <c r="ATB147" s="3201"/>
      <c r="ATC147" s="3208"/>
      <c r="ATD147" s="3206"/>
      <c r="ATE147" s="3200"/>
      <c r="ATF147" s="3201"/>
      <c r="ATG147" s="3202"/>
      <c r="ATH147" s="3203"/>
      <c r="ATI147" s="3200"/>
      <c r="ATJ147" s="3204"/>
      <c r="ATK147" s="3179"/>
      <c r="ATL147" s="3205"/>
      <c r="ATM147" s="3206"/>
      <c r="ATN147" s="3207"/>
      <c r="ATO147" s="3208"/>
      <c r="ATP147" s="3209"/>
      <c r="ATQ147" s="3208"/>
      <c r="ATR147" s="3209"/>
      <c r="ATS147" s="3200"/>
      <c r="ATT147" s="3201"/>
      <c r="ATU147" s="3208"/>
      <c r="ATV147" s="3206"/>
      <c r="ATW147" s="3200"/>
      <c r="ATX147" s="3201"/>
      <c r="ATY147" s="3202"/>
      <c r="ATZ147" s="3203"/>
      <c r="AUA147" s="3200"/>
      <c r="AUB147" s="3204"/>
      <c r="AUC147" s="3179"/>
      <c r="AUD147" s="3205"/>
      <c r="AUE147" s="3206"/>
      <c r="AUF147" s="3207"/>
      <c r="AUG147" s="3208"/>
      <c r="AUH147" s="3209"/>
      <c r="AUI147" s="3208"/>
      <c r="AUJ147" s="3209"/>
      <c r="AUK147" s="3200"/>
      <c r="AUL147" s="3201"/>
      <c r="AUM147" s="3208"/>
      <c r="AUN147" s="3206"/>
      <c r="AUO147" s="3200"/>
      <c r="AUP147" s="3201"/>
      <c r="AUQ147" s="3202"/>
      <c r="AUR147" s="3203"/>
      <c r="AUS147" s="3200"/>
      <c r="AUT147" s="3204"/>
      <c r="AUU147" s="3179"/>
      <c r="AUV147" s="3205"/>
      <c r="AUW147" s="3206"/>
      <c r="AUX147" s="3207"/>
      <c r="AUY147" s="3208"/>
      <c r="AUZ147" s="3209"/>
      <c r="AVA147" s="3208"/>
      <c r="AVB147" s="3209"/>
      <c r="AVC147" s="3200"/>
      <c r="AVD147" s="3201"/>
      <c r="AVE147" s="3208"/>
      <c r="AVF147" s="3206"/>
      <c r="AVG147" s="3200"/>
      <c r="AVH147" s="3201"/>
      <c r="AVI147" s="3202"/>
      <c r="AVJ147" s="3203"/>
      <c r="AVK147" s="3200"/>
      <c r="AVL147" s="3204"/>
      <c r="AVM147" s="3179"/>
      <c r="AVN147" s="3205"/>
      <c r="AVO147" s="3206"/>
      <c r="AVP147" s="3207"/>
      <c r="AVQ147" s="3208"/>
      <c r="AVR147" s="3209"/>
      <c r="AVS147" s="3208"/>
      <c r="AVT147" s="3209"/>
      <c r="AVU147" s="3200"/>
      <c r="AVV147" s="3201"/>
      <c r="AVW147" s="3208"/>
      <c r="AVX147" s="3206"/>
      <c r="AVY147" s="3200"/>
      <c r="AVZ147" s="3201"/>
      <c r="AWA147" s="3202"/>
      <c r="AWB147" s="3203"/>
      <c r="AWC147" s="3200"/>
      <c r="AWD147" s="3204"/>
      <c r="AWE147" s="3179"/>
      <c r="AWF147" s="3205"/>
      <c r="AWG147" s="3206"/>
      <c r="AWH147" s="3207"/>
      <c r="AWI147" s="3208"/>
      <c r="AWJ147" s="3209"/>
      <c r="AWK147" s="3208"/>
      <c r="AWL147" s="3209"/>
      <c r="AWM147" s="3200"/>
      <c r="AWN147" s="3201"/>
      <c r="AWO147" s="3208"/>
      <c r="AWP147" s="3206"/>
      <c r="AWQ147" s="3200"/>
      <c r="AWR147" s="3201"/>
      <c r="AWS147" s="3202"/>
      <c r="AWT147" s="3203"/>
      <c r="AWU147" s="3200"/>
      <c r="AWV147" s="3204"/>
      <c r="AWW147" s="3179"/>
      <c r="AWX147" s="3205"/>
      <c r="AWY147" s="3206"/>
      <c r="AWZ147" s="3207"/>
      <c r="AXA147" s="3208"/>
      <c r="AXB147" s="3209"/>
      <c r="AXC147" s="3208"/>
      <c r="AXD147" s="3209"/>
      <c r="AXE147" s="3200"/>
      <c r="AXF147" s="3201"/>
      <c r="AXG147" s="3208"/>
      <c r="AXH147" s="3206"/>
      <c r="AXI147" s="3200"/>
      <c r="AXJ147" s="3201"/>
      <c r="AXK147" s="3202"/>
      <c r="AXL147" s="3203"/>
      <c r="AXM147" s="3200"/>
      <c r="AXN147" s="3204"/>
      <c r="AXO147" s="3179"/>
      <c r="AXP147" s="3205"/>
      <c r="AXQ147" s="3206"/>
      <c r="AXR147" s="3207"/>
      <c r="AXS147" s="3208"/>
      <c r="AXT147" s="3209"/>
      <c r="AXU147" s="3208"/>
      <c r="AXV147" s="3209"/>
      <c r="AXW147" s="3200"/>
      <c r="AXX147" s="3201"/>
      <c r="AXY147" s="3208"/>
      <c r="AXZ147" s="3206"/>
      <c r="AYA147" s="3200"/>
      <c r="AYB147" s="3201"/>
      <c r="AYC147" s="3202"/>
      <c r="AYD147" s="3203"/>
      <c r="AYE147" s="3200"/>
      <c r="AYF147" s="3204"/>
      <c r="AYG147" s="3179"/>
      <c r="AYH147" s="3205"/>
      <c r="AYI147" s="3206"/>
      <c r="AYJ147" s="3207"/>
      <c r="AYK147" s="3208"/>
      <c r="AYL147" s="3209"/>
      <c r="AYM147" s="3208"/>
      <c r="AYN147" s="3209"/>
      <c r="AYO147" s="3200"/>
      <c r="AYP147" s="3201"/>
      <c r="AYQ147" s="3208"/>
      <c r="AYR147" s="3206"/>
      <c r="AYS147" s="3200"/>
      <c r="AYT147" s="3201"/>
      <c r="AYU147" s="3202"/>
      <c r="AYV147" s="3203"/>
      <c r="AYW147" s="3200"/>
      <c r="AYX147" s="3204"/>
      <c r="AYY147" s="3179"/>
      <c r="AYZ147" s="3205"/>
      <c r="AZA147" s="3206"/>
      <c r="AZB147" s="3207"/>
      <c r="AZC147" s="3208"/>
      <c r="AZD147" s="3209"/>
      <c r="AZE147" s="3208"/>
      <c r="AZF147" s="3209"/>
      <c r="AZG147" s="3200"/>
      <c r="AZH147" s="3201"/>
      <c r="AZI147" s="3208"/>
      <c r="AZJ147" s="3206"/>
      <c r="AZK147" s="3200"/>
      <c r="AZL147" s="3201"/>
      <c r="AZM147" s="3202"/>
      <c r="AZN147" s="3203"/>
      <c r="AZO147" s="3200"/>
      <c r="AZP147" s="3204"/>
      <c r="AZQ147" s="3179"/>
      <c r="AZR147" s="3205"/>
      <c r="AZS147" s="3206"/>
      <c r="AZT147" s="3207"/>
      <c r="AZU147" s="3208"/>
      <c r="AZV147" s="3209"/>
      <c r="AZW147" s="3208"/>
      <c r="AZX147" s="3209"/>
      <c r="AZY147" s="3200"/>
      <c r="AZZ147" s="3201"/>
      <c r="BAA147" s="3208"/>
      <c r="BAB147" s="3206"/>
      <c r="BAC147" s="3200"/>
      <c r="BAD147" s="3201"/>
      <c r="BAE147" s="3202"/>
      <c r="BAF147" s="3203"/>
      <c r="BAG147" s="3200"/>
      <c r="BAH147" s="3204"/>
      <c r="BAI147" s="3179"/>
      <c r="BAJ147" s="3205"/>
      <c r="BAK147" s="3206"/>
      <c r="BAL147" s="3207"/>
      <c r="BAM147" s="3208"/>
      <c r="BAN147" s="3209"/>
      <c r="BAO147" s="3208"/>
      <c r="BAP147" s="3209"/>
      <c r="BAQ147" s="3200"/>
      <c r="BAR147" s="3201"/>
      <c r="BAS147" s="3208"/>
      <c r="BAT147" s="3206"/>
      <c r="BAU147" s="3200"/>
      <c r="BAV147" s="3201"/>
      <c r="BAW147" s="3202"/>
      <c r="BAX147" s="3203"/>
      <c r="BAY147" s="3200"/>
      <c r="BAZ147" s="3204"/>
      <c r="BBA147" s="3179"/>
      <c r="BBB147" s="3205"/>
      <c r="BBC147" s="3206"/>
      <c r="BBD147" s="3207"/>
      <c r="BBE147" s="3208"/>
      <c r="BBF147" s="3209"/>
      <c r="BBG147" s="3208"/>
      <c r="BBH147" s="3209"/>
      <c r="BBI147" s="3200"/>
      <c r="BBJ147" s="3201"/>
      <c r="BBK147" s="3208"/>
      <c r="BBL147" s="3206"/>
      <c r="BBM147" s="3200"/>
      <c r="BBN147" s="3201"/>
      <c r="BBO147" s="3202"/>
      <c r="BBP147" s="3203"/>
      <c r="BBQ147" s="3200"/>
      <c r="BBR147" s="3204"/>
      <c r="BBS147" s="3179"/>
      <c r="BBT147" s="3205"/>
      <c r="BBU147" s="3206"/>
      <c r="BBV147" s="3207"/>
      <c r="BBW147" s="3208"/>
      <c r="BBX147" s="3209"/>
      <c r="BBY147" s="3208"/>
      <c r="BBZ147" s="3209"/>
      <c r="BCA147" s="3200"/>
      <c r="BCB147" s="3201"/>
      <c r="BCC147" s="3208"/>
      <c r="BCD147" s="3206"/>
      <c r="BCE147" s="3200"/>
      <c r="BCF147" s="3201"/>
      <c r="BCG147" s="3202"/>
      <c r="BCH147" s="3203"/>
      <c r="BCI147" s="3200"/>
      <c r="BCJ147" s="3204"/>
      <c r="BCK147" s="3179"/>
      <c r="BCL147" s="3205"/>
      <c r="BCM147" s="3206"/>
      <c r="BCN147" s="3207"/>
      <c r="BCO147" s="3208"/>
      <c r="BCP147" s="3209"/>
      <c r="BCQ147" s="3208"/>
      <c r="BCR147" s="3209"/>
      <c r="BCS147" s="3200"/>
      <c r="BCT147" s="3201"/>
      <c r="BCU147" s="3208"/>
      <c r="BCV147" s="3206"/>
      <c r="BCW147" s="3200"/>
      <c r="BCX147" s="3201"/>
      <c r="BCY147" s="3202"/>
      <c r="BCZ147" s="3203"/>
      <c r="BDA147" s="3200"/>
      <c r="BDB147" s="3204"/>
      <c r="BDC147" s="3179"/>
      <c r="BDD147" s="3205"/>
      <c r="BDE147" s="3206"/>
      <c r="BDF147" s="3207"/>
      <c r="BDG147" s="3208"/>
      <c r="BDH147" s="3209"/>
      <c r="BDI147" s="3208"/>
      <c r="BDJ147" s="3209"/>
      <c r="BDK147" s="3200"/>
      <c r="BDL147" s="3201"/>
      <c r="BDM147" s="3208"/>
      <c r="BDN147" s="3206"/>
      <c r="BDO147" s="3200"/>
      <c r="BDP147" s="3201"/>
      <c r="BDQ147" s="3202"/>
      <c r="BDR147" s="3203"/>
      <c r="BDS147" s="3200"/>
      <c r="BDT147" s="3204"/>
      <c r="BDU147" s="3179"/>
      <c r="BDV147" s="3205"/>
      <c r="BDW147" s="3206"/>
      <c r="BDX147" s="3207"/>
      <c r="BDY147" s="3208"/>
      <c r="BDZ147" s="3209"/>
      <c r="BEA147" s="3208"/>
      <c r="BEB147" s="3209"/>
      <c r="BEC147" s="3200"/>
      <c r="BED147" s="3201"/>
      <c r="BEE147" s="3208"/>
      <c r="BEF147" s="3206"/>
      <c r="BEG147" s="3200"/>
      <c r="BEH147" s="3201"/>
      <c r="BEI147" s="3202"/>
      <c r="BEJ147" s="3203"/>
      <c r="BEK147" s="3200"/>
      <c r="BEL147" s="3204"/>
      <c r="BEM147" s="3179"/>
      <c r="BEN147" s="3205"/>
      <c r="BEO147" s="3206"/>
      <c r="BEP147" s="3207"/>
      <c r="BEQ147" s="3208"/>
      <c r="BER147" s="3209"/>
      <c r="BES147" s="3208"/>
      <c r="BET147" s="3209"/>
      <c r="BEU147" s="3200"/>
      <c r="BEV147" s="3201"/>
      <c r="BEW147" s="3208"/>
      <c r="BEX147" s="3206"/>
      <c r="BEY147" s="3200"/>
      <c r="BEZ147" s="3201"/>
      <c r="BFA147" s="3202"/>
      <c r="BFB147" s="3203"/>
      <c r="BFC147" s="3200"/>
      <c r="BFD147" s="3204"/>
      <c r="BFE147" s="3179"/>
      <c r="BFF147" s="3205"/>
      <c r="BFG147" s="3206"/>
      <c r="BFH147" s="3207"/>
      <c r="BFI147" s="3208"/>
      <c r="BFJ147" s="3209"/>
      <c r="BFK147" s="3208"/>
      <c r="BFL147" s="3209"/>
      <c r="BFM147" s="3200"/>
      <c r="BFN147" s="3201"/>
      <c r="BFO147" s="3208"/>
      <c r="BFP147" s="3206"/>
      <c r="BFQ147" s="3200"/>
      <c r="BFR147" s="3201"/>
      <c r="BFS147" s="3202"/>
      <c r="BFT147" s="3203"/>
      <c r="BFU147" s="3200"/>
      <c r="BFV147" s="3204"/>
      <c r="BFW147" s="3179"/>
      <c r="BFX147" s="3205"/>
      <c r="BFY147" s="3206"/>
      <c r="BFZ147" s="3207"/>
      <c r="BGA147" s="3208"/>
      <c r="BGB147" s="3209"/>
      <c r="BGC147" s="3208"/>
      <c r="BGD147" s="3209"/>
      <c r="BGE147" s="3200"/>
      <c r="BGF147" s="3201"/>
      <c r="BGG147" s="3208"/>
      <c r="BGH147" s="3206"/>
      <c r="BGI147" s="3200"/>
      <c r="BGJ147" s="3201"/>
      <c r="BGK147" s="3202"/>
      <c r="BGL147" s="3203"/>
      <c r="BGM147" s="3200"/>
      <c r="BGN147" s="3204"/>
      <c r="BGO147" s="3179"/>
      <c r="BGP147" s="3205"/>
      <c r="BGQ147" s="3206"/>
      <c r="BGR147" s="3207"/>
      <c r="BGS147" s="3208"/>
      <c r="BGT147" s="3209"/>
      <c r="BGU147" s="3208"/>
      <c r="BGV147" s="3209"/>
      <c r="BGW147" s="3200"/>
      <c r="BGX147" s="3201"/>
      <c r="BGY147" s="3208"/>
      <c r="BGZ147" s="3206"/>
      <c r="BHA147" s="3200"/>
      <c r="BHB147" s="3201"/>
      <c r="BHC147" s="3202"/>
      <c r="BHD147" s="3203"/>
      <c r="BHE147" s="3200"/>
      <c r="BHF147" s="3204"/>
      <c r="BHG147" s="3179"/>
      <c r="BHH147" s="3205"/>
      <c r="BHI147" s="3206"/>
      <c r="BHJ147" s="3207"/>
      <c r="BHK147" s="3208"/>
      <c r="BHL147" s="3209"/>
      <c r="BHM147" s="3208"/>
      <c r="BHN147" s="3209"/>
      <c r="BHO147" s="3200"/>
      <c r="BHP147" s="3201"/>
      <c r="BHQ147" s="3208"/>
      <c r="BHR147" s="3206"/>
      <c r="BHS147" s="3200"/>
      <c r="BHT147" s="3201"/>
      <c r="BHU147" s="3202"/>
      <c r="BHV147" s="3203"/>
      <c r="BHW147" s="3200"/>
      <c r="BHX147" s="3204"/>
      <c r="BHY147" s="3179"/>
      <c r="BHZ147" s="3205"/>
      <c r="BIA147" s="3206"/>
      <c r="BIB147" s="3207"/>
      <c r="BIC147" s="3208"/>
      <c r="BID147" s="3209"/>
      <c r="BIE147" s="3208"/>
      <c r="BIF147" s="3209"/>
      <c r="BIG147" s="3200"/>
      <c r="BIH147" s="3201"/>
      <c r="BII147" s="3208"/>
      <c r="BIJ147" s="3206"/>
      <c r="BIK147" s="3200"/>
      <c r="BIL147" s="3201"/>
      <c r="BIM147" s="3202"/>
      <c r="BIN147" s="3203"/>
      <c r="BIO147" s="3200"/>
      <c r="BIP147" s="3204"/>
      <c r="BIQ147" s="3179"/>
      <c r="BIR147" s="3205"/>
      <c r="BIS147" s="3206"/>
      <c r="BIT147" s="3207"/>
      <c r="BIU147" s="3208"/>
      <c r="BIV147" s="3209"/>
      <c r="BIW147" s="3208"/>
      <c r="BIX147" s="3209"/>
      <c r="BIY147" s="3200"/>
      <c r="BIZ147" s="3201"/>
      <c r="BJA147" s="3208"/>
      <c r="BJB147" s="3206"/>
      <c r="BJC147" s="3200"/>
      <c r="BJD147" s="3201"/>
      <c r="BJE147" s="3202"/>
      <c r="BJF147" s="3203"/>
      <c r="BJG147" s="3200"/>
      <c r="BJH147" s="3204"/>
      <c r="BJI147" s="3179"/>
      <c r="BJJ147" s="3205"/>
      <c r="BJK147" s="3206"/>
      <c r="BJL147" s="3207"/>
      <c r="BJM147" s="3208"/>
      <c r="BJN147" s="3209"/>
      <c r="BJO147" s="3208"/>
      <c r="BJP147" s="3209"/>
      <c r="BJQ147" s="3200"/>
      <c r="BJR147" s="3201"/>
      <c r="BJS147" s="3208"/>
      <c r="BJT147" s="3206"/>
      <c r="BJU147" s="3200"/>
      <c r="BJV147" s="3201"/>
      <c r="BJW147" s="3202"/>
      <c r="BJX147" s="3203"/>
      <c r="BJY147" s="3200"/>
      <c r="BJZ147" s="3204"/>
      <c r="BKA147" s="3179"/>
      <c r="BKB147" s="3205"/>
      <c r="BKC147" s="3206"/>
      <c r="BKD147" s="3207"/>
      <c r="BKE147" s="3208"/>
      <c r="BKF147" s="3209"/>
      <c r="BKG147" s="3208"/>
      <c r="BKH147" s="3209"/>
      <c r="BKI147" s="3200"/>
      <c r="BKJ147" s="3201"/>
      <c r="BKK147" s="3208"/>
      <c r="BKL147" s="3206"/>
      <c r="BKM147" s="3200"/>
      <c r="BKN147" s="3201"/>
      <c r="BKO147" s="3202"/>
      <c r="BKP147" s="3203"/>
      <c r="BKQ147" s="3200"/>
      <c r="BKR147" s="3204"/>
      <c r="BKS147" s="3179"/>
      <c r="BKT147" s="3205"/>
      <c r="BKU147" s="3206"/>
      <c r="BKV147" s="3207"/>
      <c r="BKW147" s="3208"/>
      <c r="BKX147" s="3209"/>
      <c r="BKY147" s="3208"/>
      <c r="BKZ147" s="3209"/>
      <c r="BLA147" s="3200"/>
      <c r="BLB147" s="3201"/>
      <c r="BLC147" s="3208"/>
      <c r="BLD147" s="3206"/>
      <c r="BLE147" s="3200"/>
      <c r="BLF147" s="3201"/>
      <c r="BLG147" s="3202"/>
      <c r="BLH147" s="3203"/>
      <c r="BLI147" s="3200"/>
      <c r="BLJ147" s="3204"/>
      <c r="BLK147" s="3179"/>
      <c r="BLL147" s="3205"/>
      <c r="BLM147" s="3206"/>
      <c r="BLN147" s="3207"/>
      <c r="BLO147" s="3208"/>
      <c r="BLP147" s="3209"/>
      <c r="BLQ147" s="3208"/>
      <c r="BLR147" s="3209"/>
      <c r="BLS147" s="3200"/>
      <c r="BLT147" s="3201"/>
      <c r="BLU147" s="3208"/>
      <c r="BLV147" s="3206"/>
      <c r="BLW147" s="3200"/>
      <c r="BLX147" s="3201"/>
      <c r="BLY147" s="3202"/>
      <c r="BLZ147" s="3203"/>
      <c r="BMA147" s="3200"/>
      <c r="BMB147" s="3204"/>
      <c r="BMC147" s="3179"/>
      <c r="BMD147" s="3205"/>
      <c r="BME147" s="3206"/>
      <c r="BMF147" s="3207"/>
      <c r="BMG147" s="3208"/>
      <c r="BMH147" s="3209"/>
      <c r="BMI147" s="3208"/>
      <c r="BMJ147" s="3209"/>
      <c r="BMK147" s="3200"/>
      <c r="BML147" s="3201"/>
      <c r="BMM147" s="3208"/>
      <c r="BMN147" s="3206"/>
      <c r="BMO147" s="3200"/>
      <c r="BMP147" s="3201"/>
      <c r="BMQ147" s="3202"/>
      <c r="BMR147" s="3203"/>
      <c r="BMS147" s="3200"/>
      <c r="BMT147" s="3204"/>
      <c r="BMU147" s="3179"/>
      <c r="BMV147" s="3205"/>
      <c r="BMW147" s="3206"/>
      <c r="BMX147" s="3207"/>
      <c r="BMY147" s="3208"/>
      <c r="BMZ147" s="3209"/>
      <c r="BNA147" s="3208"/>
      <c r="BNB147" s="3209"/>
      <c r="BNC147" s="3200"/>
      <c r="BND147" s="3201"/>
      <c r="BNE147" s="3208"/>
      <c r="BNF147" s="3206"/>
      <c r="BNG147" s="3200"/>
      <c r="BNH147" s="3201"/>
      <c r="BNI147" s="3202"/>
      <c r="BNJ147" s="3203"/>
      <c r="BNK147" s="3200"/>
      <c r="BNL147" s="3204"/>
      <c r="BNM147" s="3179"/>
      <c r="BNN147" s="3205"/>
      <c r="BNO147" s="3206"/>
      <c r="BNP147" s="3207"/>
      <c r="BNQ147" s="3208"/>
      <c r="BNR147" s="3209"/>
      <c r="BNS147" s="3208"/>
      <c r="BNT147" s="3209"/>
      <c r="BNU147" s="3200"/>
      <c r="BNV147" s="3201"/>
      <c r="BNW147" s="3208"/>
      <c r="BNX147" s="3206"/>
      <c r="BNY147" s="3200"/>
      <c r="BNZ147" s="3201"/>
      <c r="BOA147" s="3202"/>
      <c r="BOB147" s="3203"/>
      <c r="BOC147" s="3200"/>
      <c r="BOD147" s="3204"/>
      <c r="BOE147" s="3179"/>
      <c r="BOF147" s="3205"/>
      <c r="BOG147" s="3206"/>
      <c r="BOH147" s="3207"/>
      <c r="BOI147" s="3208"/>
      <c r="BOJ147" s="3209"/>
      <c r="BOK147" s="3208"/>
      <c r="BOL147" s="3209"/>
      <c r="BOM147" s="3200"/>
      <c r="BON147" s="3201"/>
      <c r="BOO147" s="3208"/>
      <c r="BOP147" s="3206"/>
      <c r="BOQ147" s="3200"/>
      <c r="BOR147" s="3201"/>
      <c r="BOS147" s="3202"/>
      <c r="BOT147" s="3203"/>
      <c r="BOU147" s="3200"/>
      <c r="BOV147" s="3204"/>
      <c r="BOW147" s="3179"/>
      <c r="BOX147" s="3205"/>
      <c r="BOY147" s="3206"/>
      <c r="BOZ147" s="3207"/>
      <c r="BPA147" s="3208"/>
      <c r="BPB147" s="3209"/>
      <c r="BPC147" s="3208"/>
      <c r="BPD147" s="3209"/>
      <c r="BPE147" s="3200"/>
      <c r="BPF147" s="3201"/>
      <c r="BPG147" s="3208"/>
      <c r="BPH147" s="3206"/>
      <c r="BPI147" s="3200"/>
      <c r="BPJ147" s="3201"/>
      <c r="BPK147" s="3202"/>
      <c r="BPL147" s="3203"/>
      <c r="BPM147" s="3200"/>
      <c r="BPN147" s="3204"/>
      <c r="BPO147" s="3179"/>
      <c r="BPP147" s="3205"/>
      <c r="BPQ147" s="3206"/>
      <c r="BPR147" s="3207"/>
      <c r="BPS147" s="3208"/>
      <c r="BPT147" s="3209"/>
      <c r="BPU147" s="3208"/>
      <c r="BPV147" s="3209"/>
      <c r="BPW147" s="3200"/>
      <c r="BPX147" s="3201"/>
      <c r="BPY147" s="3208"/>
      <c r="BPZ147" s="3206"/>
      <c r="BQA147" s="3200"/>
      <c r="BQB147" s="3201"/>
      <c r="BQC147" s="3202"/>
      <c r="BQD147" s="3203"/>
      <c r="BQE147" s="3200"/>
      <c r="BQF147" s="3204"/>
      <c r="BQG147" s="3179"/>
      <c r="BQH147" s="3205"/>
      <c r="BQI147" s="3206"/>
      <c r="BQJ147" s="3207"/>
      <c r="BQK147" s="3208"/>
      <c r="BQL147" s="3209"/>
      <c r="BQM147" s="3208"/>
      <c r="BQN147" s="3209"/>
      <c r="BQO147" s="3200"/>
      <c r="BQP147" s="3201"/>
      <c r="BQQ147" s="3208"/>
      <c r="BQR147" s="3206"/>
      <c r="BQS147" s="3200"/>
      <c r="BQT147" s="3201"/>
      <c r="BQU147" s="3202"/>
      <c r="BQV147" s="3203"/>
      <c r="BQW147" s="3200"/>
      <c r="BQX147" s="3204"/>
      <c r="BQY147" s="3179"/>
      <c r="BQZ147" s="3205"/>
      <c r="BRA147" s="3206"/>
      <c r="BRB147" s="3207"/>
      <c r="BRC147" s="3208"/>
      <c r="BRD147" s="3209"/>
      <c r="BRE147" s="3208"/>
      <c r="BRF147" s="3209"/>
      <c r="BRG147" s="3200"/>
      <c r="BRH147" s="3201"/>
      <c r="BRI147" s="3208"/>
      <c r="BRJ147" s="3206"/>
      <c r="BRK147" s="3200"/>
      <c r="BRL147" s="3201"/>
      <c r="BRM147" s="3202"/>
      <c r="BRN147" s="3203"/>
      <c r="BRO147" s="3200"/>
      <c r="BRP147" s="3204"/>
      <c r="BRQ147" s="3179"/>
      <c r="BRR147" s="3205"/>
      <c r="BRS147" s="3206"/>
      <c r="BRT147" s="3207"/>
      <c r="BRU147" s="3208"/>
      <c r="BRV147" s="3209"/>
      <c r="BRW147" s="3208"/>
      <c r="BRX147" s="3209"/>
      <c r="BRY147" s="3200"/>
      <c r="BRZ147" s="3201"/>
      <c r="BSA147" s="3208"/>
      <c r="BSB147" s="3206"/>
      <c r="BSC147" s="3200"/>
      <c r="BSD147" s="3201"/>
      <c r="BSE147" s="3202"/>
      <c r="BSF147" s="3203"/>
      <c r="BSG147" s="3200"/>
      <c r="BSH147" s="3204"/>
      <c r="BSI147" s="3179"/>
      <c r="BSJ147" s="3205"/>
      <c r="BSK147" s="3206"/>
      <c r="BSL147" s="3207"/>
      <c r="BSM147" s="3208"/>
      <c r="BSN147" s="3209"/>
      <c r="BSO147" s="3208"/>
      <c r="BSP147" s="3209"/>
      <c r="BSQ147" s="3200"/>
      <c r="BSR147" s="3201"/>
      <c r="BSS147" s="3208"/>
      <c r="BST147" s="3206"/>
      <c r="BSU147" s="3200"/>
      <c r="BSV147" s="3201"/>
      <c r="BSW147" s="3202"/>
      <c r="BSX147" s="3203"/>
      <c r="BSY147" s="3200"/>
      <c r="BSZ147" s="3204"/>
      <c r="BTA147" s="3179"/>
      <c r="BTB147" s="3205"/>
      <c r="BTC147" s="3206"/>
      <c r="BTD147" s="3207"/>
      <c r="BTE147" s="3208"/>
      <c r="BTF147" s="3209"/>
      <c r="BTG147" s="3208"/>
      <c r="BTH147" s="3209"/>
      <c r="BTI147" s="3200"/>
      <c r="BTJ147" s="3201"/>
      <c r="BTK147" s="3208"/>
      <c r="BTL147" s="3206"/>
      <c r="BTM147" s="3200"/>
      <c r="BTN147" s="3201"/>
      <c r="BTO147" s="3202"/>
      <c r="BTP147" s="3203"/>
      <c r="BTQ147" s="3200"/>
      <c r="BTR147" s="3204"/>
      <c r="BTS147" s="3179"/>
      <c r="BTT147" s="3205"/>
      <c r="BTU147" s="3206"/>
      <c r="BTV147" s="3207"/>
      <c r="BTW147" s="3208"/>
      <c r="BTX147" s="3209"/>
      <c r="BTY147" s="3208"/>
      <c r="BTZ147" s="3209"/>
      <c r="BUA147" s="3200"/>
      <c r="BUB147" s="3201"/>
      <c r="BUC147" s="3208"/>
      <c r="BUD147" s="3206"/>
      <c r="BUE147" s="3200"/>
      <c r="BUF147" s="3201"/>
      <c r="BUG147" s="3202"/>
      <c r="BUH147" s="3203"/>
      <c r="BUI147" s="3200"/>
      <c r="BUJ147" s="3204"/>
      <c r="BUK147" s="3179"/>
      <c r="BUL147" s="3205"/>
      <c r="BUM147" s="3206"/>
      <c r="BUN147" s="3207"/>
      <c r="BUO147" s="3208"/>
      <c r="BUP147" s="3209"/>
      <c r="BUQ147" s="3208"/>
      <c r="BUR147" s="3209"/>
      <c r="BUS147" s="3200"/>
      <c r="BUT147" s="3201"/>
      <c r="BUU147" s="3208"/>
      <c r="BUV147" s="3206"/>
      <c r="BUW147" s="3200"/>
      <c r="BUX147" s="3201"/>
      <c r="BUY147" s="3202"/>
      <c r="BUZ147" s="3203"/>
      <c r="BVA147" s="3200"/>
      <c r="BVB147" s="3204"/>
      <c r="BVC147" s="3179"/>
      <c r="BVD147" s="3205"/>
      <c r="BVE147" s="3206"/>
      <c r="BVF147" s="3207"/>
      <c r="BVG147" s="3208"/>
      <c r="BVH147" s="3209"/>
      <c r="BVI147" s="3208"/>
      <c r="BVJ147" s="3209"/>
      <c r="BVK147" s="3200"/>
      <c r="BVL147" s="3201"/>
      <c r="BVM147" s="3208"/>
      <c r="BVN147" s="3206"/>
      <c r="BVO147" s="3200"/>
      <c r="BVP147" s="3201"/>
      <c r="BVQ147" s="3202"/>
      <c r="BVR147" s="3203"/>
      <c r="BVS147" s="3200"/>
      <c r="BVT147" s="3204"/>
      <c r="BVU147" s="3179"/>
      <c r="BVV147" s="3205"/>
      <c r="BVW147" s="3206"/>
      <c r="BVX147" s="3207"/>
      <c r="BVY147" s="3208"/>
      <c r="BVZ147" s="3209"/>
      <c r="BWA147" s="3208"/>
      <c r="BWB147" s="3209"/>
      <c r="BWC147" s="3200"/>
      <c r="BWD147" s="3201"/>
      <c r="BWE147" s="3208"/>
      <c r="BWF147" s="3206"/>
      <c r="BWG147" s="3200"/>
      <c r="BWH147" s="3201"/>
      <c r="BWI147" s="3202"/>
      <c r="BWJ147" s="3203"/>
      <c r="BWK147" s="3200"/>
      <c r="BWL147" s="3204"/>
      <c r="BWM147" s="3179"/>
      <c r="BWN147" s="3205"/>
      <c r="BWO147" s="3206"/>
      <c r="BWP147" s="3207"/>
      <c r="BWQ147" s="3208"/>
      <c r="BWR147" s="3209"/>
      <c r="BWS147" s="3208"/>
      <c r="BWT147" s="3209"/>
      <c r="BWU147" s="3200"/>
      <c r="BWV147" s="3201"/>
      <c r="BWW147" s="3208"/>
      <c r="BWX147" s="3206"/>
      <c r="BWY147" s="3200"/>
      <c r="BWZ147" s="3201"/>
      <c r="BXA147" s="3202"/>
      <c r="BXB147" s="3203"/>
      <c r="BXC147" s="3200"/>
      <c r="BXD147" s="3204"/>
      <c r="BXE147" s="3179"/>
      <c r="BXF147" s="3205"/>
      <c r="BXG147" s="3206"/>
      <c r="BXH147" s="3207"/>
      <c r="BXI147" s="3208"/>
      <c r="BXJ147" s="3209"/>
      <c r="BXK147" s="3208"/>
      <c r="BXL147" s="3209"/>
      <c r="BXM147" s="3200"/>
      <c r="BXN147" s="3201"/>
      <c r="BXO147" s="3208"/>
      <c r="BXP147" s="3206"/>
      <c r="BXQ147" s="3200"/>
      <c r="BXR147" s="3201"/>
      <c r="BXS147" s="3202"/>
      <c r="BXT147" s="3203"/>
      <c r="BXU147" s="3200"/>
      <c r="BXV147" s="3204"/>
      <c r="BXW147" s="3179"/>
      <c r="BXX147" s="3205"/>
      <c r="BXY147" s="3206"/>
      <c r="BXZ147" s="3207"/>
      <c r="BYA147" s="3208"/>
      <c r="BYB147" s="3209"/>
      <c r="BYC147" s="3208"/>
      <c r="BYD147" s="3209"/>
      <c r="BYE147" s="3200"/>
      <c r="BYF147" s="3201"/>
      <c r="BYG147" s="3208"/>
      <c r="BYH147" s="3206"/>
      <c r="BYI147" s="3200"/>
      <c r="BYJ147" s="3201"/>
      <c r="BYK147" s="3202"/>
      <c r="BYL147" s="3203"/>
      <c r="BYM147" s="3200"/>
      <c r="BYN147" s="3204"/>
      <c r="BYO147" s="3179"/>
      <c r="BYP147" s="3205"/>
      <c r="BYQ147" s="3206"/>
      <c r="BYR147" s="3207"/>
      <c r="BYS147" s="3208"/>
      <c r="BYT147" s="3209"/>
      <c r="BYU147" s="3208"/>
      <c r="BYV147" s="3209"/>
      <c r="BYW147" s="3200"/>
      <c r="BYX147" s="3201"/>
      <c r="BYY147" s="3208"/>
      <c r="BYZ147" s="3206"/>
      <c r="BZA147" s="3200"/>
      <c r="BZB147" s="3201"/>
      <c r="BZC147" s="3202"/>
      <c r="BZD147" s="3203"/>
      <c r="BZE147" s="3200"/>
      <c r="BZF147" s="3204"/>
      <c r="BZG147" s="3179"/>
      <c r="BZH147" s="3205"/>
      <c r="BZI147" s="3206"/>
      <c r="BZJ147" s="3207"/>
      <c r="BZK147" s="3208"/>
      <c r="BZL147" s="3209"/>
      <c r="BZM147" s="3208"/>
      <c r="BZN147" s="3209"/>
      <c r="BZO147" s="3200"/>
      <c r="BZP147" s="3201"/>
      <c r="BZQ147" s="3208"/>
      <c r="BZR147" s="3206"/>
      <c r="BZS147" s="3200"/>
      <c r="BZT147" s="3201"/>
      <c r="BZU147" s="3202"/>
      <c r="BZV147" s="3203"/>
      <c r="BZW147" s="3200"/>
      <c r="BZX147" s="3204"/>
      <c r="BZY147" s="3179"/>
      <c r="BZZ147" s="3205"/>
      <c r="CAA147" s="3206"/>
      <c r="CAB147" s="3207"/>
      <c r="CAC147" s="3208"/>
      <c r="CAD147" s="3209"/>
      <c r="CAE147" s="3208"/>
      <c r="CAF147" s="3209"/>
      <c r="CAG147" s="3200"/>
      <c r="CAH147" s="3201"/>
      <c r="CAI147" s="3208"/>
      <c r="CAJ147" s="3206"/>
      <c r="CAK147" s="3200"/>
      <c r="CAL147" s="3201"/>
      <c r="CAM147" s="3202"/>
      <c r="CAN147" s="3203"/>
      <c r="CAO147" s="3200"/>
      <c r="CAP147" s="3204"/>
      <c r="CAQ147" s="3179"/>
      <c r="CAR147" s="3205"/>
      <c r="CAS147" s="3206"/>
      <c r="CAT147" s="3207"/>
      <c r="CAU147" s="3208"/>
      <c r="CAV147" s="3209"/>
      <c r="CAW147" s="3208"/>
      <c r="CAX147" s="3209"/>
      <c r="CAY147" s="3200"/>
      <c r="CAZ147" s="3201"/>
      <c r="CBA147" s="3208"/>
      <c r="CBB147" s="3206"/>
      <c r="CBC147" s="3200"/>
      <c r="CBD147" s="3201"/>
      <c r="CBE147" s="3202"/>
      <c r="CBF147" s="3203"/>
      <c r="CBG147" s="3200"/>
      <c r="CBH147" s="3204"/>
      <c r="CBI147" s="3179"/>
      <c r="CBJ147" s="3205"/>
      <c r="CBK147" s="3206"/>
      <c r="CBL147" s="3207"/>
      <c r="CBM147" s="3208"/>
      <c r="CBN147" s="3209"/>
      <c r="CBO147" s="3208"/>
      <c r="CBP147" s="3209"/>
      <c r="CBQ147" s="3200"/>
      <c r="CBR147" s="3201"/>
      <c r="CBS147" s="3208"/>
      <c r="CBT147" s="3206"/>
      <c r="CBU147" s="3200"/>
      <c r="CBV147" s="3201"/>
      <c r="CBW147" s="3202"/>
      <c r="CBX147" s="3203"/>
      <c r="CBY147" s="3200"/>
      <c r="CBZ147" s="3204"/>
      <c r="CCA147" s="3179"/>
      <c r="CCB147" s="3205"/>
      <c r="CCC147" s="3206"/>
      <c r="CCD147" s="3207"/>
      <c r="CCE147" s="3208"/>
      <c r="CCF147" s="3209"/>
      <c r="CCG147" s="3208"/>
      <c r="CCH147" s="3209"/>
      <c r="CCI147" s="3200"/>
      <c r="CCJ147" s="3201"/>
      <c r="CCK147" s="3208"/>
      <c r="CCL147" s="3206"/>
      <c r="CCM147" s="3200"/>
      <c r="CCN147" s="3201"/>
      <c r="CCO147" s="3202"/>
      <c r="CCP147" s="3203"/>
      <c r="CCQ147" s="3200"/>
      <c r="CCR147" s="3204"/>
      <c r="CCS147" s="3179"/>
      <c r="CCT147" s="3205"/>
      <c r="CCU147" s="3206"/>
      <c r="CCV147" s="3207"/>
      <c r="CCW147" s="3208"/>
      <c r="CCX147" s="3209"/>
      <c r="CCY147" s="3208"/>
      <c r="CCZ147" s="3209"/>
      <c r="CDA147" s="3200"/>
      <c r="CDB147" s="3201"/>
      <c r="CDC147" s="3208"/>
      <c r="CDD147" s="3206"/>
      <c r="CDE147" s="3200"/>
      <c r="CDF147" s="3201"/>
      <c r="CDG147" s="3202"/>
      <c r="CDH147" s="3203"/>
      <c r="CDI147" s="3200"/>
      <c r="CDJ147" s="3204"/>
      <c r="CDK147" s="3179"/>
      <c r="CDL147" s="3205"/>
      <c r="CDM147" s="3206"/>
      <c r="CDN147" s="3207"/>
      <c r="CDO147" s="3208"/>
      <c r="CDP147" s="3209"/>
      <c r="CDQ147" s="3208"/>
      <c r="CDR147" s="3209"/>
      <c r="CDS147" s="3200"/>
      <c r="CDT147" s="3201"/>
      <c r="CDU147" s="3208"/>
      <c r="CDV147" s="3206"/>
      <c r="CDW147" s="3200"/>
      <c r="CDX147" s="3201"/>
      <c r="CDY147" s="3202"/>
      <c r="CDZ147" s="3203"/>
      <c r="CEA147" s="3200"/>
      <c r="CEB147" s="3204"/>
      <c r="CEC147" s="3179"/>
      <c r="CED147" s="3205"/>
      <c r="CEE147" s="3206"/>
      <c r="CEF147" s="3207"/>
      <c r="CEG147" s="3208"/>
      <c r="CEH147" s="3209"/>
      <c r="CEI147" s="3208"/>
      <c r="CEJ147" s="3209"/>
      <c r="CEK147" s="3200"/>
      <c r="CEL147" s="3201"/>
      <c r="CEM147" s="3208"/>
      <c r="CEN147" s="3206"/>
      <c r="CEO147" s="3200"/>
      <c r="CEP147" s="3201"/>
      <c r="CEQ147" s="3202"/>
      <c r="CER147" s="3203"/>
      <c r="CES147" s="3200"/>
      <c r="CET147" s="3204"/>
      <c r="CEU147" s="3179"/>
      <c r="CEV147" s="3205"/>
      <c r="CEW147" s="3206"/>
      <c r="CEX147" s="3207"/>
      <c r="CEY147" s="3208"/>
      <c r="CEZ147" s="3209"/>
      <c r="CFA147" s="3208"/>
      <c r="CFB147" s="3209"/>
      <c r="CFC147" s="3200"/>
      <c r="CFD147" s="3201"/>
      <c r="CFE147" s="3208"/>
      <c r="CFF147" s="3206"/>
      <c r="CFG147" s="3200"/>
      <c r="CFH147" s="3201"/>
      <c r="CFI147" s="3202"/>
      <c r="CFJ147" s="3203"/>
      <c r="CFK147" s="3200"/>
      <c r="CFL147" s="3204"/>
      <c r="CFM147" s="3179"/>
      <c r="CFN147" s="3205"/>
      <c r="CFO147" s="3206"/>
      <c r="CFP147" s="3207"/>
      <c r="CFQ147" s="3208"/>
      <c r="CFR147" s="3209"/>
      <c r="CFS147" s="3208"/>
      <c r="CFT147" s="3209"/>
      <c r="CFU147" s="3200"/>
      <c r="CFV147" s="3201"/>
      <c r="CFW147" s="3208"/>
      <c r="CFX147" s="3206"/>
      <c r="CFY147" s="3200"/>
      <c r="CFZ147" s="3201"/>
      <c r="CGA147" s="3202"/>
      <c r="CGB147" s="3203"/>
      <c r="CGC147" s="3200"/>
      <c r="CGD147" s="3204"/>
      <c r="CGE147" s="3179"/>
      <c r="CGF147" s="3205"/>
      <c r="CGG147" s="3206"/>
      <c r="CGH147" s="3207"/>
      <c r="CGI147" s="3208"/>
      <c r="CGJ147" s="3209"/>
      <c r="CGK147" s="3208"/>
      <c r="CGL147" s="3209"/>
      <c r="CGM147" s="3200"/>
      <c r="CGN147" s="3201"/>
      <c r="CGO147" s="3208"/>
      <c r="CGP147" s="3206"/>
      <c r="CGQ147" s="3200"/>
      <c r="CGR147" s="3201"/>
      <c r="CGS147" s="3202"/>
      <c r="CGT147" s="3203"/>
      <c r="CGU147" s="3200"/>
      <c r="CGV147" s="3204"/>
      <c r="CGW147" s="3179"/>
      <c r="CGX147" s="3205"/>
      <c r="CGY147" s="3206"/>
      <c r="CGZ147" s="3207"/>
      <c r="CHA147" s="3208"/>
      <c r="CHB147" s="3209"/>
      <c r="CHC147" s="3208"/>
      <c r="CHD147" s="3209"/>
      <c r="CHE147" s="3200"/>
      <c r="CHF147" s="3201"/>
      <c r="CHG147" s="3208"/>
      <c r="CHH147" s="3206"/>
      <c r="CHI147" s="3200"/>
      <c r="CHJ147" s="3201"/>
      <c r="CHK147" s="3202"/>
      <c r="CHL147" s="3203"/>
      <c r="CHM147" s="3200"/>
      <c r="CHN147" s="3204"/>
      <c r="CHO147" s="3179"/>
      <c r="CHP147" s="3205"/>
      <c r="CHQ147" s="3206"/>
      <c r="CHR147" s="3207"/>
      <c r="CHS147" s="3208"/>
      <c r="CHT147" s="3209"/>
      <c r="CHU147" s="3208"/>
      <c r="CHV147" s="3209"/>
      <c r="CHW147" s="3200"/>
      <c r="CHX147" s="3201"/>
      <c r="CHY147" s="3208"/>
      <c r="CHZ147" s="3206"/>
      <c r="CIA147" s="3200"/>
      <c r="CIB147" s="3201"/>
      <c r="CIC147" s="3202"/>
      <c r="CID147" s="3203"/>
      <c r="CIE147" s="3200"/>
      <c r="CIF147" s="3204"/>
      <c r="CIG147" s="3179"/>
      <c r="CIH147" s="3205"/>
      <c r="CII147" s="3206"/>
      <c r="CIJ147" s="3207"/>
      <c r="CIK147" s="3208"/>
      <c r="CIL147" s="3209"/>
      <c r="CIM147" s="3208"/>
      <c r="CIN147" s="3209"/>
      <c r="CIO147" s="3200"/>
      <c r="CIP147" s="3201"/>
      <c r="CIQ147" s="3208"/>
      <c r="CIR147" s="3206"/>
      <c r="CIS147" s="3200"/>
      <c r="CIT147" s="3201"/>
      <c r="CIU147" s="3202"/>
      <c r="CIV147" s="3203"/>
      <c r="CIW147" s="3200"/>
      <c r="CIX147" s="3204"/>
      <c r="CIY147" s="3179"/>
      <c r="CIZ147" s="3205"/>
      <c r="CJA147" s="3206"/>
      <c r="CJB147" s="3207"/>
      <c r="CJC147" s="3208"/>
      <c r="CJD147" s="3209"/>
      <c r="CJE147" s="3208"/>
      <c r="CJF147" s="3209"/>
      <c r="CJG147" s="3200"/>
      <c r="CJH147" s="3201"/>
      <c r="CJI147" s="3208"/>
      <c r="CJJ147" s="3206"/>
      <c r="CJK147" s="3200"/>
      <c r="CJL147" s="3201"/>
      <c r="CJM147" s="3202"/>
      <c r="CJN147" s="3203"/>
      <c r="CJO147" s="3200"/>
      <c r="CJP147" s="3204"/>
      <c r="CJQ147" s="3179"/>
      <c r="CJR147" s="3205"/>
      <c r="CJS147" s="3206"/>
      <c r="CJT147" s="3207"/>
      <c r="CJU147" s="3208"/>
      <c r="CJV147" s="3209"/>
      <c r="CJW147" s="3208"/>
      <c r="CJX147" s="3209"/>
      <c r="CJY147" s="3200"/>
      <c r="CJZ147" s="3201"/>
      <c r="CKA147" s="3208"/>
      <c r="CKB147" s="3206"/>
      <c r="CKC147" s="3200"/>
      <c r="CKD147" s="3201"/>
      <c r="CKE147" s="3202"/>
      <c r="CKF147" s="3203"/>
      <c r="CKG147" s="3200"/>
      <c r="CKH147" s="3204"/>
      <c r="CKI147" s="3179"/>
      <c r="CKJ147" s="3205"/>
      <c r="CKK147" s="3206"/>
      <c r="CKL147" s="3207"/>
      <c r="CKM147" s="3208"/>
      <c r="CKN147" s="3209"/>
      <c r="CKO147" s="3208"/>
      <c r="CKP147" s="3209"/>
      <c r="CKQ147" s="3200"/>
      <c r="CKR147" s="3201"/>
      <c r="CKS147" s="3208"/>
      <c r="CKT147" s="3206"/>
      <c r="CKU147" s="3200"/>
      <c r="CKV147" s="3201"/>
      <c r="CKW147" s="3202"/>
      <c r="CKX147" s="3203"/>
      <c r="CKY147" s="3200"/>
      <c r="CKZ147" s="3204"/>
      <c r="CLA147" s="3179"/>
      <c r="CLB147" s="3205"/>
      <c r="CLC147" s="3206"/>
      <c r="CLD147" s="3207"/>
      <c r="CLE147" s="3208"/>
      <c r="CLF147" s="3209"/>
      <c r="CLG147" s="3208"/>
      <c r="CLH147" s="3209"/>
      <c r="CLI147" s="3200"/>
      <c r="CLJ147" s="3201"/>
      <c r="CLK147" s="3208"/>
      <c r="CLL147" s="3206"/>
      <c r="CLM147" s="3200"/>
      <c r="CLN147" s="3201"/>
      <c r="CLO147" s="3202"/>
      <c r="CLP147" s="3203"/>
      <c r="CLQ147" s="3200"/>
      <c r="CLR147" s="3204"/>
      <c r="CLS147" s="3179"/>
      <c r="CLT147" s="3205"/>
      <c r="CLU147" s="3206"/>
      <c r="CLV147" s="3207"/>
      <c r="CLW147" s="3208"/>
      <c r="CLX147" s="3209"/>
      <c r="CLY147" s="3208"/>
      <c r="CLZ147" s="3209"/>
      <c r="CMA147" s="3200"/>
      <c r="CMB147" s="3201"/>
      <c r="CMC147" s="3208"/>
      <c r="CMD147" s="3206"/>
      <c r="CME147" s="3200"/>
      <c r="CMF147" s="3201"/>
      <c r="CMG147" s="3202"/>
      <c r="CMH147" s="3203"/>
      <c r="CMI147" s="3200"/>
      <c r="CMJ147" s="3204"/>
      <c r="CMK147" s="3179"/>
      <c r="CML147" s="3205"/>
      <c r="CMM147" s="3206"/>
      <c r="CMN147" s="3207"/>
      <c r="CMO147" s="3208"/>
      <c r="CMP147" s="3209"/>
      <c r="CMQ147" s="3208"/>
      <c r="CMR147" s="3209"/>
      <c r="CMS147" s="3200"/>
      <c r="CMT147" s="3201"/>
      <c r="CMU147" s="3208"/>
      <c r="CMV147" s="3206"/>
      <c r="CMW147" s="3200"/>
      <c r="CMX147" s="3201"/>
      <c r="CMY147" s="3202"/>
      <c r="CMZ147" s="3203"/>
      <c r="CNA147" s="3200"/>
      <c r="CNB147" s="3204"/>
      <c r="CNC147" s="3179"/>
      <c r="CND147" s="3205"/>
      <c r="CNE147" s="3206"/>
      <c r="CNF147" s="3207"/>
      <c r="CNG147" s="3208"/>
      <c r="CNH147" s="3209"/>
      <c r="CNI147" s="3208"/>
      <c r="CNJ147" s="3209"/>
      <c r="CNK147" s="3200"/>
      <c r="CNL147" s="3201"/>
      <c r="CNM147" s="3208"/>
      <c r="CNN147" s="3206"/>
      <c r="CNO147" s="3200"/>
      <c r="CNP147" s="3201"/>
      <c r="CNQ147" s="3202"/>
      <c r="CNR147" s="3203"/>
      <c r="CNS147" s="3200"/>
      <c r="CNT147" s="3204"/>
      <c r="CNU147" s="3179"/>
      <c r="CNV147" s="3205"/>
      <c r="CNW147" s="3206"/>
      <c r="CNX147" s="3207"/>
      <c r="CNY147" s="3208"/>
      <c r="CNZ147" s="3209"/>
      <c r="COA147" s="3208"/>
      <c r="COB147" s="3209"/>
      <c r="COC147" s="3200"/>
      <c r="COD147" s="3201"/>
      <c r="COE147" s="3208"/>
      <c r="COF147" s="3206"/>
      <c r="COG147" s="3200"/>
      <c r="COH147" s="3201"/>
      <c r="COI147" s="3202"/>
      <c r="COJ147" s="3203"/>
      <c r="COK147" s="3200"/>
      <c r="COL147" s="3204"/>
      <c r="COM147" s="3179"/>
      <c r="CON147" s="3205"/>
      <c r="COO147" s="3206"/>
      <c r="COP147" s="3207"/>
      <c r="COQ147" s="3208"/>
      <c r="COR147" s="3209"/>
      <c r="COS147" s="3208"/>
      <c r="COT147" s="3209"/>
      <c r="COU147" s="3200"/>
      <c r="COV147" s="3201"/>
      <c r="COW147" s="3208"/>
      <c r="COX147" s="3206"/>
      <c r="COY147" s="3200"/>
      <c r="COZ147" s="3201"/>
      <c r="CPA147" s="3202"/>
      <c r="CPB147" s="3203"/>
      <c r="CPC147" s="3200"/>
      <c r="CPD147" s="3204"/>
      <c r="CPE147" s="3179"/>
      <c r="CPF147" s="3205"/>
      <c r="CPG147" s="3206"/>
      <c r="CPH147" s="3207"/>
      <c r="CPI147" s="3208"/>
      <c r="CPJ147" s="3209"/>
      <c r="CPK147" s="3208"/>
      <c r="CPL147" s="3209"/>
      <c r="CPM147" s="3200"/>
      <c r="CPN147" s="3201"/>
      <c r="CPO147" s="3208"/>
      <c r="CPP147" s="3206"/>
      <c r="CPQ147" s="3200"/>
      <c r="CPR147" s="3201"/>
      <c r="CPS147" s="3202"/>
      <c r="CPT147" s="3203"/>
      <c r="CPU147" s="3200"/>
      <c r="CPV147" s="3204"/>
      <c r="CPW147" s="3179"/>
      <c r="CPX147" s="3205"/>
      <c r="CPY147" s="3206"/>
      <c r="CPZ147" s="3207"/>
      <c r="CQA147" s="3208"/>
      <c r="CQB147" s="3209"/>
      <c r="CQC147" s="3208"/>
      <c r="CQD147" s="3209"/>
      <c r="CQE147" s="3200"/>
      <c r="CQF147" s="3201"/>
      <c r="CQG147" s="3208"/>
      <c r="CQH147" s="3206"/>
      <c r="CQI147" s="3200"/>
      <c r="CQJ147" s="3201"/>
      <c r="CQK147" s="3202"/>
      <c r="CQL147" s="3203"/>
      <c r="CQM147" s="3200"/>
      <c r="CQN147" s="3204"/>
      <c r="CQO147" s="3179"/>
      <c r="CQP147" s="3205"/>
      <c r="CQQ147" s="3206"/>
      <c r="CQR147" s="3207"/>
      <c r="CQS147" s="3208"/>
      <c r="CQT147" s="3209"/>
      <c r="CQU147" s="3208"/>
      <c r="CQV147" s="3209"/>
      <c r="CQW147" s="3200"/>
      <c r="CQX147" s="3201"/>
      <c r="CQY147" s="3208"/>
      <c r="CQZ147" s="3206"/>
      <c r="CRA147" s="3200"/>
      <c r="CRB147" s="3201"/>
      <c r="CRC147" s="3202"/>
      <c r="CRD147" s="3203"/>
      <c r="CRE147" s="3200"/>
      <c r="CRF147" s="3204"/>
      <c r="CRG147" s="3179"/>
      <c r="CRH147" s="3205"/>
      <c r="CRI147" s="3206"/>
      <c r="CRJ147" s="3207"/>
      <c r="CRK147" s="3208"/>
      <c r="CRL147" s="3209"/>
      <c r="CRM147" s="3208"/>
      <c r="CRN147" s="3209"/>
      <c r="CRO147" s="3200"/>
      <c r="CRP147" s="3201"/>
      <c r="CRQ147" s="3208"/>
      <c r="CRR147" s="3206"/>
      <c r="CRS147" s="3200"/>
      <c r="CRT147" s="3201"/>
      <c r="CRU147" s="3202"/>
      <c r="CRV147" s="3203"/>
      <c r="CRW147" s="3200"/>
      <c r="CRX147" s="3204"/>
      <c r="CRY147" s="3179"/>
      <c r="CRZ147" s="3205"/>
      <c r="CSA147" s="3206"/>
      <c r="CSB147" s="3207"/>
      <c r="CSC147" s="3208"/>
      <c r="CSD147" s="3209"/>
      <c r="CSE147" s="3208"/>
      <c r="CSF147" s="3209"/>
      <c r="CSG147" s="3200"/>
      <c r="CSH147" s="3201"/>
      <c r="CSI147" s="3208"/>
      <c r="CSJ147" s="3206"/>
      <c r="CSK147" s="3200"/>
      <c r="CSL147" s="3201"/>
      <c r="CSM147" s="3202"/>
      <c r="CSN147" s="3203"/>
      <c r="CSO147" s="3200"/>
      <c r="CSP147" s="3204"/>
      <c r="CSQ147" s="3179"/>
      <c r="CSR147" s="3205"/>
      <c r="CSS147" s="3206"/>
      <c r="CST147" s="3207"/>
      <c r="CSU147" s="3208"/>
      <c r="CSV147" s="3209"/>
      <c r="CSW147" s="3208"/>
      <c r="CSX147" s="3209"/>
      <c r="CSY147" s="3200"/>
      <c r="CSZ147" s="3201"/>
      <c r="CTA147" s="3208"/>
      <c r="CTB147" s="3206"/>
      <c r="CTC147" s="3200"/>
      <c r="CTD147" s="3201"/>
      <c r="CTE147" s="3202"/>
      <c r="CTF147" s="3203"/>
      <c r="CTG147" s="3200"/>
      <c r="CTH147" s="3204"/>
      <c r="CTI147" s="3179"/>
      <c r="CTJ147" s="3205"/>
      <c r="CTK147" s="3206"/>
      <c r="CTL147" s="3207"/>
      <c r="CTM147" s="3208"/>
      <c r="CTN147" s="3209"/>
      <c r="CTO147" s="3208"/>
      <c r="CTP147" s="3209"/>
      <c r="CTQ147" s="3200"/>
      <c r="CTR147" s="3201"/>
      <c r="CTS147" s="3208"/>
      <c r="CTT147" s="3206"/>
      <c r="CTU147" s="3200"/>
      <c r="CTV147" s="3201"/>
      <c r="CTW147" s="3202"/>
      <c r="CTX147" s="3203"/>
      <c r="CTY147" s="3200"/>
      <c r="CTZ147" s="3204"/>
      <c r="CUA147" s="3179"/>
      <c r="CUB147" s="3205"/>
      <c r="CUC147" s="3206"/>
      <c r="CUD147" s="3207"/>
      <c r="CUE147" s="3208"/>
      <c r="CUF147" s="3209"/>
      <c r="CUG147" s="3208"/>
      <c r="CUH147" s="3209"/>
      <c r="CUI147" s="3200"/>
      <c r="CUJ147" s="3201"/>
      <c r="CUK147" s="3208"/>
      <c r="CUL147" s="3206"/>
      <c r="CUM147" s="3200"/>
      <c r="CUN147" s="3201"/>
      <c r="CUO147" s="3202"/>
      <c r="CUP147" s="3203"/>
      <c r="CUQ147" s="3200"/>
      <c r="CUR147" s="3204"/>
      <c r="CUS147" s="3179"/>
      <c r="CUT147" s="3205"/>
      <c r="CUU147" s="3206"/>
      <c r="CUV147" s="3207"/>
      <c r="CUW147" s="3208"/>
      <c r="CUX147" s="3209"/>
      <c r="CUY147" s="3208"/>
      <c r="CUZ147" s="3209"/>
      <c r="CVA147" s="3200"/>
      <c r="CVB147" s="3201"/>
      <c r="CVC147" s="3208"/>
      <c r="CVD147" s="3206"/>
      <c r="CVE147" s="3200"/>
      <c r="CVF147" s="3201"/>
      <c r="CVG147" s="3202"/>
      <c r="CVH147" s="3203"/>
      <c r="CVI147" s="3200"/>
      <c r="CVJ147" s="3204"/>
      <c r="CVK147" s="3179"/>
      <c r="CVL147" s="3205"/>
      <c r="CVM147" s="3206"/>
      <c r="CVN147" s="3207"/>
      <c r="CVO147" s="3208"/>
      <c r="CVP147" s="3209"/>
      <c r="CVQ147" s="3208"/>
      <c r="CVR147" s="3209"/>
      <c r="CVS147" s="3200"/>
      <c r="CVT147" s="3201"/>
      <c r="CVU147" s="3208"/>
      <c r="CVV147" s="3206"/>
      <c r="CVW147" s="3200"/>
      <c r="CVX147" s="3201"/>
      <c r="CVY147" s="3202"/>
      <c r="CVZ147" s="3203"/>
      <c r="CWA147" s="3200"/>
      <c r="CWB147" s="3204"/>
      <c r="CWC147" s="3179"/>
      <c r="CWD147" s="3205"/>
      <c r="CWE147" s="3206"/>
      <c r="CWF147" s="3207"/>
      <c r="CWG147" s="3208"/>
      <c r="CWH147" s="3209"/>
      <c r="CWI147" s="3208"/>
      <c r="CWJ147" s="3209"/>
      <c r="CWK147" s="3200"/>
      <c r="CWL147" s="3201"/>
      <c r="CWM147" s="3208"/>
      <c r="CWN147" s="3206"/>
      <c r="CWO147" s="3200"/>
      <c r="CWP147" s="3201"/>
      <c r="CWQ147" s="3202"/>
      <c r="CWR147" s="3203"/>
      <c r="CWS147" s="3200"/>
      <c r="CWT147" s="3204"/>
      <c r="CWU147" s="3179"/>
      <c r="CWV147" s="3205"/>
      <c r="CWW147" s="3206"/>
      <c r="CWX147" s="3207"/>
      <c r="CWY147" s="3208"/>
      <c r="CWZ147" s="3209"/>
      <c r="CXA147" s="3208"/>
      <c r="CXB147" s="3209"/>
      <c r="CXC147" s="3200"/>
      <c r="CXD147" s="3201"/>
      <c r="CXE147" s="3208"/>
      <c r="CXF147" s="3206"/>
      <c r="CXG147" s="3200"/>
      <c r="CXH147" s="3201"/>
      <c r="CXI147" s="3202"/>
      <c r="CXJ147" s="3203"/>
      <c r="CXK147" s="3200"/>
      <c r="CXL147" s="3204"/>
      <c r="CXM147" s="3179"/>
      <c r="CXN147" s="3205"/>
      <c r="CXO147" s="3206"/>
      <c r="CXP147" s="3207"/>
      <c r="CXQ147" s="3208"/>
      <c r="CXR147" s="3209"/>
      <c r="CXS147" s="3208"/>
      <c r="CXT147" s="3209"/>
      <c r="CXU147" s="3200"/>
      <c r="CXV147" s="3201"/>
      <c r="CXW147" s="3208"/>
      <c r="CXX147" s="3206"/>
      <c r="CXY147" s="3200"/>
      <c r="CXZ147" s="3201"/>
      <c r="CYA147" s="3202"/>
      <c r="CYB147" s="3203"/>
      <c r="CYC147" s="3200"/>
      <c r="CYD147" s="3204"/>
      <c r="CYE147" s="3179"/>
      <c r="CYF147" s="3205"/>
      <c r="CYG147" s="3206"/>
      <c r="CYH147" s="3207"/>
      <c r="CYI147" s="3208"/>
      <c r="CYJ147" s="3209"/>
      <c r="CYK147" s="3208"/>
      <c r="CYL147" s="3209"/>
      <c r="CYM147" s="3200"/>
      <c r="CYN147" s="3201"/>
      <c r="CYO147" s="3208"/>
      <c r="CYP147" s="3206"/>
      <c r="CYQ147" s="3200"/>
      <c r="CYR147" s="3201"/>
      <c r="CYS147" s="3202"/>
      <c r="CYT147" s="3203"/>
      <c r="CYU147" s="3200"/>
      <c r="CYV147" s="3204"/>
      <c r="CYW147" s="3179"/>
      <c r="CYX147" s="3205"/>
      <c r="CYY147" s="3206"/>
      <c r="CYZ147" s="3207"/>
      <c r="CZA147" s="3208"/>
      <c r="CZB147" s="3209"/>
      <c r="CZC147" s="3208"/>
      <c r="CZD147" s="3209"/>
      <c r="CZE147" s="3200"/>
      <c r="CZF147" s="3201"/>
      <c r="CZG147" s="3208"/>
      <c r="CZH147" s="3206"/>
      <c r="CZI147" s="3200"/>
      <c r="CZJ147" s="3201"/>
      <c r="CZK147" s="3202"/>
      <c r="CZL147" s="3203"/>
      <c r="CZM147" s="3200"/>
      <c r="CZN147" s="3204"/>
      <c r="CZO147" s="3179"/>
      <c r="CZP147" s="3205"/>
      <c r="CZQ147" s="3206"/>
      <c r="CZR147" s="3207"/>
      <c r="CZS147" s="3208"/>
      <c r="CZT147" s="3209"/>
      <c r="CZU147" s="3208"/>
      <c r="CZV147" s="3209"/>
      <c r="CZW147" s="3200"/>
      <c r="CZX147" s="3201"/>
      <c r="CZY147" s="3208"/>
      <c r="CZZ147" s="3206"/>
      <c r="DAA147" s="3200"/>
      <c r="DAB147" s="3201"/>
      <c r="DAC147" s="3202"/>
      <c r="DAD147" s="3203"/>
      <c r="DAE147" s="3200"/>
      <c r="DAF147" s="3204"/>
      <c r="DAG147" s="3179"/>
      <c r="DAH147" s="3205"/>
      <c r="DAI147" s="3206"/>
      <c r="DAJ147" s="3207"/>
      <c r="DAK147" s="3208"/>
      <c r="DAL147" s="3209"/>
      <c r="DAM147" s="3208"/>
      <c r="DAN147" s="3209"/>
      <c r="DAO147" s="3200"/>
      <c r="DAP147" s="3201"/>
      <c r="DAQ147" s="3208"/>
      <c r="DAR147" s="3206"/>
      <c r="DAS147" s="3200"/>
      <c r="DAT147" s="3201"/>
      <c r="DAU147" s="3202"/>
      <c r="DAV147" s="3203"/>
      <c r="DAW147" s="3200"/>
      <c r="DAX147" s="3204"/>
      <c r="DAY147" s="3179"/>
      <c r="DAZ147" s="3205"/>
      <c r="DBA147" s="3206"/>
      <c r="DBB147" s="3207"/>
      <c r="DBC147" s="3208"/>
      <c r="DBD147" s="3209"/>
      <c r="DBE147" s="3208"/>
      <c r="DBF147" s="3209"/>
      <c r="DBG147" s="3200"/>
      <c r="DBH147" s="3201"/>
      <c r="DBI147" s="3208"/>
      <c r="DBJ147" s="3206"/>
      <c r="DBK147" s="3200"/>
      <c r="DBL147" s="3201"/>
      <c r="DBM147" s="3202"/>
      <c r="DBN147" s="3203"/>
      <c r="DBO147" s="3200"/>
      <c r="DBP147" s="3204"/>
      <c r="DBQ147" s="3179"/>
      <c r="DBR147" s="3205"/>
      <c r="DBS147" s="3206"/>
      <c r="DBT147" s="3207"/>
      <c r="DBU147" s="3208"/>
      <c r="DBV147" s="3209"/>
      <c r="DBW147" s="3208"/>
      <c r="DBX147" s="3209"/>
      <c r="DBY147" s="3200"/>
      <c r="DBZ147" s="3201"/>
      <c r="DCA147" s="3208"/>
      <c r="DCB147" s="3206"/>
      <c r="DCC147" s="3200"/>
      <c r="DCD147" s="3201"/>
      <c r="DCE147" s="3202"/>
      <c r="DCF147" s="3203"/>
      <c r="DCG147" s="3200"/>
      <c r="DCH147" s="3204"/>
      <c r="DCI147" s="3179"/>
      <c r="DCJ147" s="3205"/>
      <c r="DCK147" s="3206"/>
      <c r="DCL147" s="3207"/>
      <c r="DCM147" s="3208"/>
      <c r="DCN147" s="3209"/>
      <c r="DCO147" s="3208"/>
      <c r="DCP147" s="3209"/>
      <c r="DCQ147" s="3200"/>
      <c r="DCR147" s="3201"/>
      <c r="DCS147" s="3208"/>
      <c r="DCT147" s="3206"/>
      <c r="DCU147" s="3200"/>
      <c r="DCV147" s="3201"/>
      <c r="DCW147" s="3202"/>
      <c r="DCX147" s="3203"/>
      <c r="DCY147" s="3200"/>
      <c r="DCZ147" s="3204"/>
      <c r="DDA147" s="3179"/>
      <c r="DDB147" s="3205"/>
      <c r="DDC147" s="3206"/>
      <c r="DDD147" s="3207"/>
      <c r="DDE147" s="3208"/>
      <c r="DDF147" s="3209"/>
      <c r="DDG147" s="3208"/>
      <c r="DDH147" s="3209"/>
      <c r="DDI147" s="3200"/>
      <c r="DDJ147" s="3201"/>
      <c r="DDK147" s="3208"/>
      <c r="DDL147" s="3206"/>
      <c r="DDM147" s="3200"/>
      <c r="DDN147" s="3201"/>
      <c r="DDO147" s="3202"/>
      <c r="DDP147" s="3203"/>
      <c r="DDQ147" s="3200"/>
      <c r="DDR147" s="3204"/>
      <c r="DDS147" s="3179"/>
      <c r="DDT147" s="3205"/>
      <c r="DDU147" s="3206"/>
      <c r="DDV147" s="3207"/>
      <c r="DDW147" s="3208"/>
      <c r="DDX147" s="3209"/>
      <c r="DDY147" s="3208"/>
      <c r="DDZ147" s="3209"/>
      <c r="DEA147" s="3200"/>
      <c r="DEB147" s="3201"/>
      <c r="DEC147" s="3208"/>
      <c r="DED147" s="3206"/>
      <c r="DEE147" s="3200"/>
      <c r="DEF147" s="3201"/>
      <c r="DEG147" s="3202"/>
      <c r="DEH147" s="3203"/>
      <c r="DEI147" s="3200"/>
      <c r="DEJ147" s="3204"/>
      <c r="DEK147" s="3179"/>
      <c r="DEL147" s="3205"/>
      <c r="DEM147" s="3206"/>
      <c r="DEN147" s="3207"/>
      <c r="DEO147" s="3208"/>
      <c r="DEP147" s="3209"/>
      <c r="DEQ147" s="3208"/>
      <c r="DER147" s="3209"/>
      <c r="DES147" s="3200"/>
      <c r="DET147" s="3201"/>
      <c r="DEU147" s="3208"/>
      <c r="DEV147" s="3206"/>
      <c r="DEW147" s="3200"/>
      <c r="DEX147" s="3201"/>
      <c r="DEY147" s="3202"/>
      <c r="DEZ147" s="3203"/>
      <c r="DFA147" s="3200"/>
      <c r="DFB147" s="3204"/>
      <c r="DFC147" s="3179"/>
      <c r="DFD147" s="3205"/>
      <c r="DFE147" s="3206"/>
      <c r="DFF147" s="3207"/>
      <c r="DFG147" s="3208"/>
      <c r="DFH147" s="3209"/>
      <c r="DFI147" s="3208"/>
      <c r="DFJ147" s="3209"/>
      <c r="DFK147" s="3200"/>
      <c r="DFL147" s="3201"/>
      <c r="DFM147" s="3208"/>
      <c r="DFN147" s="3206"/>
      <c r="DFO147" s="3200"/>
      <c r="DFP147" s="3201"/>
      <c r="DFQ147" s="3202"/>
      <c r="DFR147" s="3203"/>
      <c r="DFS147" s="3200"/>
      <c r="DFT147" s="3204"/>
      <c r="DFU147" s="3179"/>
      <c r="DFV147" s="3205"/>
      <c r="DFW147" s="3206"/>
      <c r="DFX147" s="3207"/>
      <c r="DFY147" s="3208"/>
      <c r="DFZ147" s="3209"/>
      <c r="DGA147" s="3208"/>
      <c r="DGB147" s="3209"/>
      <c r="DGC147" s="3200"/>
      <c r="DGD147" s="3201"/>
      <c r="DGE147" s="3208"/>
      <c r="DGF147" s="3206"/>
      <c r="DGG147" s="3200"/>
      <c r="DGH147" s="3201"/>
      <c r="DGI147" s="3202"/>
      <c r="DGJ147" s="3203"/>
      <c r="DGK147" s="3200"/>
      <c r="DGL147" s="3204"/>
      <c r="DGM147" s="3179"/>
      <c r="DGN147" s="3205"/>
      <c r="DGO147" s="3206"/>
      <c r="DGP147" s="3207"/>
      <c r="DGQ147" s="3208"/>
      <c r="DGR147" s="3209"/>
      <c r="DGS147" s="3208"/>
      <c r="DGT147" s="3209"/>
      <c r="DGU147" s="3200"/>
      <c r="DGV147" s="3201"/>
      <c r="DGW147" s="3208"/>
      <c r="DGX147" s="3206"/>
      <c r="DGY147" s="3200"/>
      <c r="DGZ147" s="3201"/>
      <c r="DHA147" s="3202"/>
      <c r="DHB147" s="3203"/>
      <c r="DHC147" s="3200"/>
      <c r="DHD147" s="3204"/>
      <c r="DHE147" s="3179"/>
      <c r="DHF147" s="3205"/>
      <c r="DHG147" s="3206"/>
      <c r="DHH147" s="3207"/>
      <c r="DHI147" s="3208"/>
      <c r="DHJ147" s="3209"/>
      <c r="DHK147" s="3208"/>
      <c r="DHL147" s="3209"/>
      <c r="DHM147" s="3200"/>
      <c r="DHN147" s="3201"/>
      <c r="DHO147" s="3208"/>
      <c r="DHP147" s="3206"/>
      <c r="DHQ147" s="3200"/>
      <c r="DHR147" s="3201"/>
      <c r="DHS147" s="3202"/>
      <c r="DHT147" s="3203"/>
      <c r="DHU147" s="3200"/>
      <c r="DHV147" s="3204"/>
      <c r="DHW147" s="3179"/>
      <c r="DHX147" s="3205"/>
      <c r="DHY147" s="3206"/>
      <c r="DHZ147" s="3207"/>
      <c r="DIA147" s="3208"/>
      <c r="DIB147" s="3209"/>
      <c r="DIC147" s="3208"/>
      <c r="DID147" s="3209"/>
      <c r="DIE147" s="3200"/>
      <c r="DIF147" s="3201"/>
      <c r="DIG147" s="3208"/>
      <c r="DIH147" s="3206"/>
      <c r="DII147" s="3200"/>
      <c r="DIJ147" s="3201"/>
      <c r="DIK147" s="3202"/>
      <c r="DIL147" s="3203"/>
      <c r="DIM147" s="3200"/>
      <c r="DIN147" s="3204"/>
      <c r="DIO147" s="3179"/>
      <c r="DIP147" s="3205"/>
      <c r="DIQ147" s="3206"/>
      <c r="DIR147" s="3207"/>
      <c r="DIS147" s="3208"/>
      <c r="DIT147" s="3209"/>
      <c r="DIU147" s="3208"/>
      <c r="DIV147" s="3209"/>
      <c r="DIW147" s="3200"/>
      <c r="DIX147" s="3201"/>
      <c r="DIY147" s="3208"/>
      <c r="DIZ147" s="3206"/>
      <c r="DJA147" s="3200"/>
      <c r="DJB147" s="3201"/>
      <c r="DJC147" s="3202"/>
      <c r="DJD147" s="3203"/>
      <c r="DJE147" s="3200"/>
      <c r="DJF147" s="3204"/>
      <c r="DJG147" s="3179"/>
      <c r="DJH147" s="3205"/>
      <c r="DJI147" s="3206"/>
      <c r="DJJ147" s="3207"/>
      <c r="DJK147" s="3208"/>
      <c r="DJL147" s="3209"/>
      <c r="DJM147" s="3208"/>
      <c r="DJN147" s="3209"/>
      <c r="DJO147" s="3200"/>
      <c r="DJP147" s="3201"/>
      <c r="DJQ147" s="3208"/>
      <c r="DJR147" s="3206"/>
      <c r="DJS147" s="3200"/>
      <c r="DJT147" s="3201"/>
      <c r="DJU147" s="3202"/>
      <c r="DJV147" s="3203"/>
      <c r="DJW147" s="3200"/>
      <c r="DJX147" s="3204"/>
      <c r="DJY147" s="3179"/>
      <c r="DJZ147" s="3205"/>
      <c r="DKA147" s="3206"/>
      <c r="DKB147" s="3207"/>
      <c r="DKC147" s="3208"/>
      <c r="DKD147" s="3209"/>
      <c r="DKE147" s="3208"/>
      <c r="DKF147" s="3209"/>
      <c r="DKG147" s="3200"/>
      <c r="DKH147" s="3201"/>
      <c r="DKI147" s="3208"/>
      <c r="DKJ147" s="3206"/>
      <c r="DKK147" s="3200"/>
      <c r="DKL147" s="3201"/>
      <c r="DKM147" s="3202"/>
      <c r="DKN147" s="3203"/>
      <c r="DKO147" s="3200"/>
      <c r="DKP147" s="3204"/>
      <c r="DKQ147" s="3179"/>
      <c r="DKR147" s="3205"/>
      <c r="DKS147" s="3206"/>
      <c r="DKT147" s="3207"/>
      <c r="DKU147" s="3208"/>
      <c r="DKV147" s="3209"/>
      <c r="DKW147" s="3208"/>
      <c r="DKX147" s="3209"/>
      <c r="DKY147" s="3200"/>
      <c r="DKZ147" s="3201"/>
      <c r="DLA147" s="3208"/>
      <c r="DLB147" s="3206"/>
      <c r="DLC147" s="3200"/>
      <c r="DLD147" s="3201"/>
      <c r="DLE147" s="3202"/>
      <c r="DLF147" s="3203"/>
      <c r="DLG147" s="3200"/>
      <c r="DLH147" s="3204"/>
      <c r="DLI147" s="3179"/>
      <c r="DLJ147" s="3205"/>
      <c r="DLK147" s="3206"/>
      <c r="DLL147" s="3207"/>
      <c r="DLM147" s="3208"/>
      <c r="DLN147" s="3209"/>
      <c r="DLO147" s="3208"/>
      <c r="DLP147" s="3209"/>
      <c r="DLQ147" s="3200"/>
      <c r="DLR147" s="3201"/>
      <c r="DLS147" s="3208"/>
      <c r="DLT147" s="3206"/>
      <c r="DLU147" s="3200"/>
      <c r="DLV147" s="3201"/>
      <c r="DLW147" s="3202"/>
      <c r="DLX147" s="3203"/>
      <c r="DLY147" s="3200"/>
      <c r="DLZ147" s="3204"/>
      <c r="DMA147" s="3179"/>
      <c r="DMB147" s="3205"/>
      <c r="DMC147" s="3206"/>
      <c r="DMD147" s="3207"/>
      <c r="DME147" s="3208"/>
      <c r="DMF147" s="3209"/>
      <c r="DMG147" s="3208"/>
      <c r="DMH147" s="3209"/>
      <c r="DMI147" s="3200"/>
      <c r="DMJ147" s="3201"/>
      <c r="DMK147" s="3208"/>
      <c r="DML147" s="3206"/>
      <c r="DMM147" s="3200"/>
      <c r="DMN147" s="3201"/>
      <c r="DMO147" s="3202"/>
      <c r="DMP147" s="3203"/>
      <c r="DMQ147" s="3200"/>
      <c r="DMR147" s="3204"/>
      <c r="DMS147" s="3179"/>
      <c r="DMT147" s="3205"/>
      <c r="DMU147" s="3206"/>
      <c r="DMV147" s="3207"/>
      <c r="DMW147" s="3208"/>
      <c r="DMX147" s="3209"/>
      <c r="DMY147" s="3208"/>
      <c r="DMZ147" s="3209"/>
      <c r="DNA147" s="3200"/>
      <c r="DNB147" s="3201"/>
      <c r="DNC147" s="3208"/>
      <c r="DND147" s="3206"/>
      <c r="DNE147" s="3200"/>
      <c r="DNF147" s="3201"/>
      <c r="DNG147" s="3202"/>
      <c r="DNH147" s="3203"/>
      <c r="DNI147" s="3200"/>
      <c r="DNJ147" s="3204"/>
      <c r="DNK147" s="3179"/>
      <c r="DNL147" s="3205"/>
      <c r="DNM147" s="3206"/>
      <c r="DNN147" s="3207"/>
      <c r="DNO147" s="3208"/>
      <c r="DNP147" s="3209"/>
      <c r="DNQ147" s="3208"/>
      <c r="DNR147" s="3209"/>
      <c r="DNS147" s="3200"/>
      <c r="DNT147" s="3201"/>
      <c r="DNU147" s="3208"/>
      <c r="DNV147" s="3206"/>
      <c r="DNW147" s="3200"/>
      <c r="DNX147" s="3201"/>
      <c r="DNY147" s="3202"/>
      <c r="DNZ147" s="3203"/>
      <c r="DOA147" s="3200"/>
      <c r="DOB147" s="3204"/>
      <c r="DOC147" s="3179"/>
      <c r="DOD147" s="3205"/>
      <c r="DOE147" s="3206"/>
      <c r="DOF147" s="3207"/>
      <c r="DOG147" s="3208"/>
      <c r="DOH147" s="3209"/>
      <c r="DOI147" s="3208"/>
      <c r="DOJ147" s="3209"/>
      <c r="DOK147" s="3200"/>
      <c r="DOL147" s="3201"/>
      <c r="DOM147" s="3208"/>
      <c r="DON147" s="3206"/>
      <c r="DOO147" s="3200"/>
      <c r="DOP147" s="3201"/>
      <c r="DOQ147" s="3202"/>
      <c r="DOR147" s="3203"/>
      <c r="DOS147" s="3200"/>
      <c r="DOT147" s="3204"/>
      <c r="DOU147" s="3179"/>
      <c r="DOV147" s="3205"/>
      <c r="DOW147" s="3206"/>
      <c r="DOX147" s="3207"/>
      <c r="DOY147" s="3208"/>
      <c r="DOZ147" s="3209"/>
      <c r="DPA147" s="3208"/>
      <c r="DPB147" s="3209"/>
      <c r="DPC147" s="3200"/>
      <c r="DPD147" s="3201"/>
      <c r="DPE147" s="3208"/>
      <c r="DPF147" s="3206"/>
      <c r="DPG147" s="3200"/>
      <c r="DPH147" s="3201"/>
      <c r="DPI147" s="3202"/>
      <c r="DPJ147" s="3203"/>
      <c r="DPK147" s="3200"/>
      <c r="DPL147" s="3204"/>
      <c r="DPM147" s="3179"/>
      <c r="DPN147" s="3205"/>
      <c r="DPO147" s="3206"/>
      <c r="DPP147" s="3207"/>
      <c r="DPQ147" s="3208"/>
      <c r="DPR147" s="3209"/>
      <c r="DPS147" s="3208"/>
      <c r="DPT147" s="3209"/>
      <c r="DPU147" s="3200"/>
      <c r="DPV147" s="3201"/>
      <c r="DPW147" s="3208"/>
      <c r="DPX147" s="3206"/>
      <c r="DPY147" s="3200"/>
      <c r="DPZ147" s="3201"/>
      <c r="DQA147" s="3202"/>
      <c r="DQB147" s="3203"/>
      <c r="DQC147" s="3200"/>
      <c r="DQD147" s="3204"/>
      <c r="DQE147" s="3179"/>
      <c r="DQF147" s="3205"/>
      <c r="DQG147" s="3206"/>
      <c r="DQH147" s="3207"/>
      <c r="DQI147" s="3208"/>
      <c r="DQJ147" s="3209"/>
      <c r="DQK147" s="3208"/>
      <c r="DQL147" s="3209"/>
      <c r="DQM147" s="3200"/>
      <c r="DQN147" s="3201"/>
      <c r="DQO147" s="3208"/>
      <c r="DQP147" s="3206"/>
      <c r="DQQ147" s="3200"/>
      <c r="DQR147" s="3201"/>
      <c r="DQS147" s="3202"/>
      <c r="DQT147" s="3203"/>
      <c r="DQU147" s="3200"/>
      <c r="DQV147" s="3204"/>
      <c r="DQW147" s="3179"/>
      <c r="DQX147" s="3205"/>
      <c r="DQY147" s="3206"/>
      <c r="DQZ147" s="3207"/>
      <c r="DRA147" s="3208"/>
      <c r="DRB147" s="3209"/>
      <c r="DRC147" s="3208"/>
      <c r="DRD147" s="3209"/>
      <c r="DRE147" s="3200"/>
      <c r="DRF147" s="3201"/>
      <c r="DRG147" s="3208"/>
      <c r="DRH147" s="3206"/>
      <c r="DRI147" s="3200"/>
      <c r="DRJ147" s="3201"/>
      <c r="DRK147" s="3202"/>
      <c r="DRL147" s="3203"/>
      <c r="DRM147" s="3200"/>
      <c r="DRN147" s="3204"/>
      <c r="DRO147" s="3179"/>
      <c r="DRP147" s="3205"/>
      <c r="DRQ147" s="3206"/>
      <c r="DRR147" s="3207"/>
      <c r="DRS147" s="3208"/>
      <c r="DRT147" s="3209"/>
      <c r="DRU147" s="3208"/>
      <c r="DRV147" s="3209"/>
      <c r="DRW147" s="3200"/>
      <c r="DRX147" s="3201"/>
      <c r="DRY147" s="3208"/>
      <c r="DRZ147" s="3206"/>
      <c r="DSA147" s="3200"/>
      <c r="DSB147" s="3201"/>
      <c r="DSC147" s="3202"/>
      <c r="DSD147" s="3203"/>
      <c r="DSE147" s="3200"/>
      <c r="DSF147" s="3204"/>
      <c r="DSG147" s="3179"/>
      <c r="DSH147" s="3205"/>
      <c r="DSI147" s="3206"/>
      <c r="DSJ147" s="3207"/>
      <c r="DSK147" s="3208"/>
      <c r="DSL147" s="3209"/>
      <c r="DSM147" s="3208"/>
      <c r="DSN147" s="3209"/>
      <c r="DSO147" s="3200"/>
      <c r="DSP147" s="3201"/>
      <c r="DSQ147" s="3208"/>
      <c r="DSR147" s="3206"/>
      <c r="DSS147" s="3200"/>
      <c r="DST147" s="3201"/>
      <c r="DSU147" s="3202"/>
      <c r="DSV147" s="3203"/>
      <c r="DSW147" s="3200"/>
      <c r="DSX147" s="3204"/>
      <c r="DSY147" s="3179"/>
      <c r="DSZ147" s="3205"/>
      <c r="DTA147" s="3206"/>
      <c r="DTB147" s="3207"/>
      <c r="DTC147" s="3208"/>
      <c r="DTD147" s="3209"/>
      <c r="DTE147" s="3208"/>
      <c r="DTF147" s="3209"/>
      <c r="DTG147" s="3200"/>
      <c r="DTH147" s="3201"/>
      <c r="DTI147" s="3208"/>
      <c r="DTJ147" s="3206"/>
      <c r="DTK147" s="3200"/>
      <c r="DTL147" s="3201"/>
      <c r="DTM147" s="3202"/>
      <c r="DTN147" s="3203"/>
      <c r="DTO147" s="3200"/>
      <c r="DTP147" s="3204"/>
      <c r="DTQ147" s="3179"/>
      <c r="DTR147" s="3205"/>
      <c r="DTS147" s="3206"/>
      <c r="DTT147" s="3207"/>
      <c r="DTU147" s="3208"/>
      <c r="DTV147" s="3209"/>
      <c r="DTW147" s="3208"/>
      <c r="DTX147" s="3209"/>
      <c r="DTY147" s="3200"/>
      <c r="DTZ147" s="3201"/>
      <c r="DUA147" s="3208"/>
      <c r="DUB147" s="3206"/>
      <c r="DUC147" s="3200"/>
      <c r="DUD147" s="3201"/>
      <c r="DUE147" s="3202"/>
      <c r="DUF147" s="3203"/>
      <c r="DUG147" s="3200"/>
      <c r="DUH147" s="3204"/>
      <c r="DUI147" s="3179"/>
      <c r="DUJ147" s="3205"/>
      <c r="DUK147" s="3206"/>
      <c r="DUL147" s="3207"/>
      <c r="DUM147" s="3208"/>
      <c r="DUN147" s="3209"/>
      <c r="DUO147" s="3208"/>
      <c r="DUP147" s="3209"/>
      <c r="DUQ147" s="3200"/>
      <c r="DUR147" s="3201"/>
      <c r="DUS147" s="3208"/>
      <c r="DUT147" s="3206"/>
      <c r="DUU147" s="3200"/>
      <c r="DUV147" s="3201"/>
      <c r="DUW147" s="3202"/>
      <c r="DUX147" s="3203"/>
      <c r="DUY147" s="3200"/>
      <c r="DUZ147" s="3204"/>
      <c r="DVA147" s="3179"/>
      <c r="DVB147" s="3205"/>
      <c r="DVC147" s="3206"/>
      <c r="DVD147" s="3207"/>
      <c r="DVE147" s="3208"/>
      <c r="DVF147" s="3209"/>
      <c r="DVG147" s="3208"/>
      <c r="DVH147" s="3209"/>
      <c r="DVI147" s="3200"/>
      <c r="DVJ147" s="3201"/>
      <c r="DVK147" s="3208"/>
      <c r="DVL147" s="3206"/>
      <c r="DVM147" s="3200"/>
      <c r="DVN147" s="3201"/>
      <c r="DVO147" s="3202"/>
      <c r="DVP147" s="3203"/>
      <c r="DVQ147" s="3200"/>
      <c r="DVR147" s="3204"/>
      <c r="DVS147" s="3179"/>
      <c r="DVT147" s="3205"/>
      <c r="DVU147" s="3206"/>
      <c r="DVV147" s="3207"/>
      <c r="DVW147" s="3208"/>
      <c r="DVX147" s="3209"/>
      <c r="DVY147" s="3208"/>
      <c r="DVZ147" s="3209"/>
      <c r="DWA147" s="3200"/>
      <c r="DWB147" s="3201"/>
      <c r="DWC147" s="3208"/>
      <c r="DWD147" s="3206"/>
      <c r="DWE147" s="3200"/>
      <c r="DWF147" s="3201"/>
      <c r="DWG147" s="3202"/>
      <c r="DWH147" s="3203"/>
      <c r="DWI147" s="3200"/>
      <c r="DWJ147" s="3204"/>
      <c r="DWK147" s="3179"/>
      <c r="DWL147" s="3205"/>
      <c r="DWM147" s="3206"/>
      <c r="DWN147" s="3207"/>
      <c r="DWO147" s="3208"/>
      <c r="DWP147" s="3209"/>
      <c r="DWQ147" s="3208"/>
      <c r="DWR147" s="3209"/>
      <c r="DWS147" s="3200"/>
      <c r="DWT147" s="3201"/>
      <c r="DWU147" s="3208"/>
      <c r="DWV147" s="3206"/>
      <c r="DWW147" s="3200"/>
      <c r="DWX147" s="3201"/>
      <c r="DWY147" s="3202"/>
      <c r="DWZ147" s="3203"/>
      <c r="DXA147" s="3200"/>
      <c r="DXB147" s="3204"/>
      <c r="DXC147" s="3179"/>
      <c r="DXD147" s="3205"/>
      <c r="DXE147" s="3206"/>
      <c r="DXF147" s="3207"/>
      <c r="DXG147" s="3208"/>
      <c r="DXH147" s="3209"/>
      <c r="DXI147" s="3208"/>
      <c r="DXJ147" s="3209"/>
      <c r="DXK147" s="3200"/>
      <c r="DXL147" s="3201"/>
      <c r="DXM147" s="3208"/>
      <c r="DXN147" s="3206"/>
      <c r="DXO147" s="3200"/>
      <c r="DXP147" s="3201"/>
      <c r="DXQ147" s="3202"/>
      <c r="DXR147" s="3203"/>
      <c r="DXS147" s="3200"/>
      <c r="DXT147" s="3204"/>
      <c r="DXU147" s="3179"/>
      <c r="DXV147" s="3205"/>
      <c r="DXW147" s="3206"/>
      <c r="DXX147" s="3207"/>
      <c r="DXY147" s="3208"/>
      <c r="DXZ147" s="3209"/>
      <c r="DYA147" s="3208"/>
      <c r="DYB147" s="3209"/>
      <c r="DYC147" s="3200"/>
      <c r="DYD147" s="3201"/>
      <c r="DYE147" s="3208"/>
      <c r="DYF147" s="3206"/>
      <c r="DYG147" s="3200"/>
      <c r="DYH147" s="3201"/>
      <c r="DYI147" s="3202"/>
      <c r="DYJ147" s="3203"/>
      <c r="DYK147" s="3200"/>
      <c r="DYL147" s="3204"/>
      <c r="DYM147" s="3179"/>
      <c r="DYN147" s="3205"/>
      <c r="DYO147" s="3206"/>
      <c r="DYP147" s="3207"/>
      <c r="DYQ147" s="3208"/>
      <c r="DYR147" s="3209"/>
      <c r="DYS147" s="3208"/>
      <c r="DYT147" s="3209"/>
      <c r="DYU147" s="3200"/>
      <c r="DYV147" s="3201"/>
      <c r="DYW147" s="3208"/>
      <c r="DYX147" s="3206"/>
      <c r="DYY147" s="3200"/>
      <c r="DYZ147" s="3201"/>
      <c r="DZA147" s="3202"/>
      <c r="DZB147" s="3203"/>
      <c r="DZC147" s="3200"/>
      <c r="DZD147" s="3204"/>
      <c r="DZE147" s="3179"/>
      <c r="DZF147" s="3205"/>
      <c r="DZG147" s="3206"/>
      <c r="DZH147" s="3207"/>
      <c r="DZI147" s="3208"/>
      <c r="DZJ147" s="3209"/>
      <c r="DZK147" s="3208"/>
      <c r="DZL147" s="3209"/>
      <c r="DZM147" s="3200"/>
      <c r="DZN147" s="3201"/>
      <c r="DZO147" s="3208"/>
      <c r="DZP147" s="3206"/>
      <c r="DZQ147" s="3200"/>
      <c r="DZR147" s="3201"/>
      <c r="DZS147" s="3202"/>
      <c r="DZT147" s="3203"/>
      <c r="DZU147" s="3200"/>
      <c r="DZV147" s="3204"/>
      <c r="DZW147" s="3179"/>
      <c r="DZX147" s="3205"/>
      <c r="DZY147" s="3206"/>
      <c r="DZZ147" s="3207"/>
      <c r="EAA147" s="3208"/>
      <c r="EAB147" s="3209"/>
      <c r="EAC147" s="3208"/>
      <c r="EAD147" s="3209"/>
      <c r="EAE147" s="3200"/>
      <c r="EAF147" s="3201"/>
      <c r="EAG147" s="3208"/>
      <c r="EAH147" s="3206"/>
      <c r="EAI147" s="3200"/>
      <c r="EAJ147" s="3201"/>
      <c r="EAK147" s="3202"/>
      <c r="EAL147" s="3203"/>
      <c r="EAM147" s="3200"/>
      <c r="EAN147" s="3204"/>
      <c r="EAO147" s="3179"/>
      <c r="EAP147" s="3205"/>
      <c r="EAQ147" s="3206"/>
      <c r="EAR147" s="3207"/>
      <c r="EAS147" s="3208"/>
      <c r="EAT147" s="3209"/>
      <c r="EAU147" s="3208"/>
      <c r="EAV147" s="3209"/>
      <c r="EAW147" s="3200"/>
      <c r="EAX147" s="3201"/>
      <c r="EAY147" s="3208"/>
      <c r="EAZ147" s="3206"/>
      <c r="EBA147" s="3200"/>
      <c r="EBB147" s="3201"/>
      <c r="EBC147" s="3202"/>
      <c r="EBD147" s="3203"/>
      <c r="EBE147" s="3200"/>
      <c r="EBF147" s="3204"/>
      <c r="EBG147" s="3179"/>
      <c r="EBH147" s="3205"/>
      <c r="EBI147" s="3206"/>
      <c r="EBJ147" s="3207"/>
      <c r="EBK147" s="3208"/>
      <c r="EBL147" s="3209"/>
      <c r="EBM147" s="3208"/>
      <c r="EBN147" s="3209"/>
      <c r="EBO147" s="3200"/>
      <c r="EBP147" s="3201"/>
      <c r="EBQ147" s="3208"/>
      <c r="EBR147" s="3206"/>
      <c r="EBS147" s="3200"/>
      <c r="EBT147" s="3201"/>
      <c r="EBU147" s="3202"/>
      <c r="EBV147" s="3203"/>
      <c r="EBW147" s="3200"/>
      <c r="EBX147" s="3204"/>
      <c r="EBY147" s="3179"/>
      <c r="EBZ147" s="3205"/>
      <c r="ECA147" s="3206"/>
      <c r="ECB147" s="3207"/>
      <c r="ECC147" s="3208"/>
      <c r="ECD147" s="3209"/>
      <c r="ECE147" s="3208"/>
      <c r="ECF147" s="3209"/>
      <c r="ECG147" s="3200"/>
      <c r="ECH147" s="3201"/>
      <c r="ECI147" s="3208"/>
      <c r="ECJ147" s="3206"/>
      <c r="ECK147" s="3200"/>
      <c r="ECL147" s="3201"/>
      <c r="ECM147" s="3202"/>
      <c r="ECN147" s="3203"/>
      <c r="ECO147" s="3200"/>
      <c r="ECP147" s="3204"/>
      <c r="ECQ147" s="3179"/>
      <c r="ECR147" s="3205"/>
      <c r="ECS147" s="3206"/>
      <c r="ECT147" s="3207"/>
      <c r="ECU147" s="3208"/>
      <c r="ECV147" s="3209"/>
      <c r="ECW147" s="3208"/>
      <c r="ECX147" s="3209"/>
      <c r="ECY147" s="3200"/>
      <c r="ECZ147" s="3201"/>
      <c r="EDA147" s="3208"/>
      <c r="EDB147" s="3206"/>
      <c r="EDC147" s="3200"/>
      <c r="EDD147" s="3201"/>
      <c r="EDE147" s="3202"/>
      <c r="EDF147" s="3203"/>
      <c r="EDG147" s="3200"/>
      <c r="EDH147" s="3204"/>
      <c r="EDI147" s="3179"/>
      <c r="EDJ147" s="3205"/>
      <c r="EDK147" s="3206"/>
      <c r="EDL147" s="3207"/>
      <c r="EDM147" s="3208"/>
      <c r="EDN147" s="3209"/>
      <c r="EDO147" s="3208"/>
      <c r="EDP147" s="3209"/>
      <c r="EDQ147" s="3200"/>
      <c r="EDR147" s="3201"/>
      <c r="EDS147" s="3208"/>
      <c r="EDT147" s="3206"/>
      <c r="EDU147" s="3200"/>
      <c r="EDV147" s="3201"/>
      <c r="EDW147" s="3202"/>
      <c r="EDX147" s="3203"/>
      <c r="EDY147" s="3200"/>
      <c r="EDZ147" s="3204"/>
      <c r="EEA147" s="3179"/>
      <c r="EEB147" s="3205"/>
      <c r="EEC147" s="3206"/>
      <c r="EED147" s="3207"/>
      <c r="EEE147" s="3208"/>
      <c r="EEF147" s="3209"/>
      <c r="EEG147" s="3208"/>
      <c r="EEH147" s="3209"/>
      <c r="EEI147" s="3200"/>
      <c r="EEJ147" s="3201"/>
      <c r="EEK147" s="3208"/>
      <c r="EEL147" s="3206"/>
      <c r="EEM147" s="3200"/>
      <c r="EEN147" s="3201"/>
      <c r="EEO147" s="3202"/>
      <c r="EEP147" s="3203"/>
      <c r="EEQ147" s="3200"/>
      <c r="EER147" s="3204"/>
      <c r="EES147" s="3179"/>
      <c r="EET147" s="3205"/>
      <c r="EEU147" s="3206"/>
      <c r="EEV147" s="3207"/>
      <c r="EEW147" s="3208"/>
      <c r="EEX147" s="3209"/>
      <c r="EEY147" s="3208"/>
      <c r="EEZ147" s="3209"/>
      <c r="EFA147" s="3200"/>
      <c r="EFB147" s="3201"/>
      <c r="EFC147" s="3208"/>
      <c r="EFD147" s="3206"/>
      <c r="EFE147" s="3200"/>
      <c r="EFF147" s="3201"/>
      <c r="EFG147" s="3202"/>
      <c r="EFH147" s="3203"/>
      <c r="EFI147" s="3200"/>
      <c r="EFJ147" s="3204"/>
      <c r="EFK147" s="3179"/>
      <c r="EFL147" s="3205"/>
      <c r="EFM147" s="3206"/>
      <c r="EFN147" s="3207"/>
      <c r="EFO147" s="3208"/>
      <c r="EFP147" s="3209"/>
      <c r="EFQ147" s="3208"/>
      <c r="EFR147" s="3209"/>
      <c r="EFS147" s="3200"/>
      <c r="EFT147" s="3201"/>
      <c r="EFU147" s="3208"/>
      <c r="EFV147" s="3206"/>
      <c r="EFW147" s="3200"/>
      <c r="EFX147" s="3201"/>
      <c r="EFY147" s="3202"/>
      <c r="EFZ147" s="3203"/>
      <c r="EGA147" s="3200"/>
      <c r="EGB147" s="3204"/>
      <c r="EGC147" s="3179"/>
      <c r="EGD147" s="3205"/>
      <c r="EGE147" s="3206"/>
      <c r="EGF147" s="3207"/>
      <c r="EGG147" s="3208"/>
      <c r="EGH147" s="3209"/>
      <c r="EGI147" s="3208"/>
      <c r="EGJ147" s="3209"/>
      <c r="EGK147" s="3200"/>
      <c r="EGL147" s="3201"/>
      <c r="EGM147" s="3208"/>
      <c r="EGN147" s="3206"/>
      <c r="EGO147" s="3200"/>
      <c r="EGP147" s="3201"/>
      <c r="EGQ147" s="3202"/>
      <c r="EGR147" s="3203"/>
      <c r="EGS147" s="3200"/>
      <c r="EGT147" s="3204"/>
      <c r="EGU147" s="3179"/>
      <c r="EGV147" s="3205"/>
      <c r="EGW147" s="3206"/>
      <c r="EGX147" s="3207"/>
      <c r="EGY147" s="3208"/>
      <c r="EGZ147" s="3209"/>
      <c r="EHA147" s="3208"/>
      <c r="EHB147" s="3209"/>
      <c r="EHC147" s="3200"/>
      <c r="EHD147" s="3201"/>
      <c r="EHE147" s="3208"/>
      <c r="EHF147" s="3206"/>
      <c r="EHG147" s="3200"/>
      <c r="EHH147" s="3201"/>
      <c r="EHI147" s="3202"/>
      <c r="EHJ147" s="3203"/>
      <c r="EHK147" s="3200"/>
      <c r="EHL147" s="3204"/>
      <c r="EHM147" s="3179"/>
      <c r="EHN147" s="3205"/>
      <c r="EHO147" s="3206"/>
      <c r="EHP147" s="3207"/>
      <c r="EHQ147" s="3208"/>
      <c r="EHR147" s="3209"/>
      <c r="EHS147" s="3208"/>
      <c r="EHT147" s="3209"/>
      <c r="EHU147" s="3200"/>
      <c r="EHV147" s="3201"/>
      <c r="EHW147" s="3208"/>
      <c r="EHX147" s="3206"/>
      <c r="EHY147" s="3200"/>
      <c r="EHZ147" s="3201"/>
      <c r="EIA147" s="3202"/>
      <c r="EIB147" s="3203"/>
      <c r="EIC147" s="3200"/>
      <c r="EID147" s="3204"/>
      <c r="EIE147" s="3179"/>
      <c r="EIF147" s="3205"/>
      <c r="EIG147" s="3206"/>
      <c r="EIH147" s="3207"/>
      <c r="EII147" s="3208"/>
      <c r="EIJ147" s="3209"/>
      <c r="EIK147" s="3208"/>
      <c r="EIL147" s="3209"/>
      <c r="EIM147" s="3200"/>
      <c r="EIN147" s="3201"/>
      <c r="EIO147" s="3208"/>
      <c r="EIP147" s="3206"/>
      <c r="EIQ147" s="3200"/>
      <c r="EIR147" s="3201"/>
      <c r="EIS147" s="3202"/>
      <c r="EIT147" s="3203"/>
      <c r="EIU147" s="3200"/>
      <c r="EIV147" s="3204"/>
      <c r="EIW147" s="3179"/>
      <c r="EIX147" s="3205"/>
      <c r="EIY147" s="3206"/>
      <c r="EIZ147" s="3207"/>
      <c r="EJA147" s="3208"/>
      <c r="EJB147" s="3209"/>
      <c r="EJC147" s="3208"/>
      <c r="EJD147" s="3209"/>
      <c r="EJE147" s="3200"/>
      <c r="EJF147" s="3201"/>
      <c r="EJG147" s="3208"/>
      <c r="EJH147" s="3206"/>
      <c r="EJI147" s="3200"/>
      <c r="EJJ147" s="3201"/>
      <c r="EJK147" s="3202"/>
      <c r="EJL147" s="3203"/>
      <c r="EJM147" s="3200"/>
      <c r="EJN147" s="3204"/>
      <c r="EJO147" s="3179"/>
      <c r="EJP147" s="3205"/>
      <c r="EJQ147" s="3206"/>
      <c r="EJR147" s="3207"/>
      <c r="EJS147" s="3208"/>
      <c r="EJT147" s="3209"/>
      <c r="EJU147" s="3208"/>
      <c r="EJV147" s="3209"/>
      <c r="EJW147" s="3200"/>
      <c r="EJX147" s="3201"/>
      <c r="EJY147" s="3208"/>
      <c r="EJZ147" s="3206"/>
      <c r="EKA147" s="3200"/>
      <c r="EKB147" s="3201"/>
      <c r="EKC147" s="3202"/>
      <c r="EKD147" s="3203"/>
      <c r="EKE147" s="3200"/>
      <c r="EKF147" s="3204"/>
      <c r="EKG147" s="3179"/>
      <c r="EKH147" s="3205"/>
      <c r="EKI147" s="3206"/>
      <c r="EKJ147" s="3207"/>
      <c r="EKK147" s="3208"/>
      <c r="EKL147" s="3209"/>
      <c r="EKM147" s="3208"/>
      <c r="EKN147" s="3209"/>
      <c r="EKO147" s="3200"/>
      <c r="EKP147" s="3201"/>
      <c r="EKQ147" s="3208"/>
      <c r="EKR147" s="3206"/>
      <c r="EKS147" s="3200"/>
      <c r="EKT147" s="3201"/>
      <c r="EKU147" s="3202"/>
      <c r="EKV147" s="3203"/>
      <c r="EKW147" s="3200"/>
      <c r="EKX147" s="3204"/>
      <c r="EKY147" s="3179"/>
      <c r="EKZ147" s="3205"/>
      <c r="ELA147" s="3206"/>
      <c r="ELB147" s="3207"/>
      <c r="ELC147" s="3208"/>
      <c r="ELD147" s="3209"/>
      <c r="ELE147" s="3208"/>
      <c r="ELF147" s="3209"/>
      <c r="ELG147" s="3200"/>
      <c r="ELH147" s="3201"/>
      <c r="ELI147" s="3208"/>
      <c r="ELJ147" s="3206"/>
      <c r="ELK147" s="3200"/>
      <c r="ELL147" s="3201"/>
      <c r="ELM147" s="3202"/>
      <c r="ELN147" s="3203"/>
      <c r="ELO147" s="3200"/>
      <c r="ELP147" s="3204"/>
      <c r="ELQ147" s="3179"/>
      <c r="ELR147" s="3205"/>
      <c r="ELS147" s="3206"/>
      <c r="ELT147" s="3207"/>
      <c r="ELU147" s="3208"/>
      <c r="ELV147" s="3209"/>
      <c r="ELW147" s="3208"/>
      <c r="ELX147" s="3209"/>
      <c r="ELY147" s="3200"/>
      <c r="ELZ147" s="3201"/>
      <c r="EMA147" s="3208"/>
      <c r="EMB147" s="3206"/>
      <c r="EMC147" s="3200"/>
      <c r="EMD147" s="3201"/>
      <c r="EME147" s="3202"/>
      <c r="EMF147" s="3203"/>
      <c r="EMG147" s="3200"/>
      <c r="EMH147" s="3204"/>
      <c r="EMI147" s="3179"/>
      <c r="EMJ147" s="3205"/>
      <c r="EMK147" s="3206"/>
      <c r="EML147" s="3207"/>
      <c r="EMM147" s="3208"/>
      <c r="EMN147" s="3209"/>
      <c r="EMO147" s="3208"/>
      <c r="EMP147" s="3209"/>
      <c r="EMQ147" s="3200"/>
      <c r="EMR147" s="3201"/>
      <c r="EMS147" s="3208"/>
      <c r="EMT147" s="3206"/>
      <c r="EMU147" s="3200"/>
      <c r="EMV147" s="3201"/>
      <c r="EMW147" s="3202"/>
      <c r="EMX147" s="3203"/>
      <c r="EMY147" s="3200"/>
      <c r="EMZ147" s="3204"/>
      <c r="ENA147" s="3179"/>
      <c r="ENB147" s="3205"/>
      <c r="ENC147" s="3206"/>
      <c r="END147" s="3207"/>
      <c r="ENE147" s="3208"/>
      <c r="ENF147" s="3209"/>
      <c r="ENG147" s="3208"/>
      <c r="ENH147" s="3209"/>
      <c r="ENI147" s="3200"/>
      <c r="ENJ147" s="3201"/>
      <c r="ENK147" s="3208"/>
      <c r="ENL147" s="3206"/>
      <c r="ENM147" s="3200"/>
      <c r="ENN147" s="3201"/>
      <c r="ENO147" s="3202"/>
      <c r="ENP147" s="3203"/>
      <c r="ENQ147" s="3200"/>
      <c r="ENR147" s="3204"/>
      <c r="ENS147" s="3179"/>
      <c r="ENT147" s="3205"/>
      <c r="ENU147" s="3206"/>
      <c r="ENV147" s="3207"/>
      <c r="ENW147" s="3208"/>
      <c r="ENX147" s="3209"/>
      <c r="ENY147" s="3208"/>
      <c r="ENZ147" s="3209"/>
      <c r="EOA147" s="3200"/>
      <c r="EOB147" s="3201"/>
      <c r="EOC147" s="3208"/>
      <c r="EOD147" s="3206"/>
      <c r="EOE147" s="3200"/>
      <c r="EOF147" s="3201"/>
      <c r="EOG147" s="3202"/>
      <c r="EOH147" s="3203"/>
      <c r="EOI147" s="3200"/>
      <c r="EOJ147" s="3204"/>
      <c r="EOK147" s="3179"/>
      <c r="EOL147" s="3205"/>
      <c r="EOM147" s="3206"/>
      <c r="EON147" s="3207"/>
      <c r="EOO147" s="3208"/>
      <c r="EOP147" s="3209"/>
      <c r="EOQ147" s="3208"/>
      <c r="EOR147" s="3209"/>
      <c r="EOS147" s="3200"/>
      <c r="EOT147" s="3201"/>
      <c r="EOU147" s="3208"/>
      <c r="EOV147" s="3206"/>
      <c r="EOW147" s="3200"/>
      <c r="EOX147" s="3201"/>
      <c r="EOY147" s="3202"/>
      <c r="EOZ147" s="3203"/>
      <c r="EPA147" s="3200"/>
      <c r="EPB147" s="3204"/>
      <c r="EPC147" s="3179"/>
      <c r="EPD147" s="3205"/>
      <c r="EPE147" s="3206"/>
      <c r="EPF147" s="3207"/>
      <c r="EPG147" s="3208"/>
      <c r="EPH147" s="3209"/>
      <c r="EPI147" s="3208"/>
      <c r="EPJ147" s="3209"/>
      <c r="EPK147" s="3200"/>
      <c r="EPL147" s="3201"/>
      <c r="EPM147" s="3208"/>
      <c r="EPN147" s="3206"/>
      <c r="EPO147" s="3200"/>
      <c r="EPP147" s="3201"/>
      <c r="EPQ147" s="3202"/>
      <c r="EPR147" s="3203"/>
      <c r="EPS147" s="3200"/>
      <c r="EPT147" s="3204"/>
      <c r="EPU147" s="3179"/>
      <c r="EPV147" s="3205"/>
      <c r="EPW147" s="3206"/>
      <c r="EPX147" s="3207"/>
      <c r="EPY147" s="3208"/>
      <c r="EPZ147" s="3209"/>
      <c r="EQA147" s="3208"/>
      <c r="EQB147" s="3209"/>
      <c r="EQC147" s="3200"/>
      <c r="EQD147" s="3201"/>
      <c r="EQE147" s="3208"/>
      <c r="EQF147" s="3206"/>
      <c r="EQG147" s="3200"/>
      <c r="EQH147" s="3201"/>
      <c r="EQI147" s="3202"/>
      <c r="EQJ147" s="3203"/>
      <c r="EQK147" s="3200"/>
      <c r="EQL147" s="3204"/>
      <c r="EQM147" s="3179"/>
      <c r="EQN147" s="3205"/>
      <c r="EQO147" s="3206"/>
      <c r="EQP147" s="3207"/>
      <c r="EQQ147" s="3208"/>
      <c r="EQR147" s="3209"/>
      <c r="EQS147" s="3208"/>
      <c r="EQT147" s="3209"/>
      <c r="EQU147" s="3200"/>
      <c r="EQV147" s="3201"/>
      <c r="EQW147" s="3208"/>
      <c r="EQX147" s="3206"/>
      <c r="EQY147" s="3200"/>
      <c r="EQZ147" s="3201"/>
      <c r="ERA147" s="3202"/>
      <c r="ERB147" s="3203"/>
      <c r="ERC147" s="3200"/>
      <c r="ERD147" s="3204"/>
      <c r="ERE147" s="3179"/>
      <c r="ERF147" s="3205"/>
      <c r="ERG147" s="3206"/>
      <c r="ERH147" s="3207"/>
      <c r="ERI147" s="3208"/>
      <c r="ERJ147" s="3209"/>
      <c r="ERK147" s="3208"/>
      <c r="ERL147" s="3209"/>
      <c r="ERM147" s="3200"/>
      <c r="ERN147" s="3201"/>
      <c r="ERO147" s="3208"/>
      <c r="ERP147" s="3206"/>
      <c r="ERQ147" s="3200"/>
      <c r="ERR147" s="3201"/>
      <c r="ERS147" s="3202"/>
      <c r="ERT147" s="3203"/>
      <c r="ERU147" s="3200"/>
      <c r="ERV147" s="3204"/>
      <c r="ERW147" s="3179"/>
      <c r="ERX147" s="3205"/>
      <c r="ERY147" s="3206"/>
      <c r="ERZ147" s="3207"/>
      <c r="ESA147" s="3208"/>
      <c r="ESB147" s="3209"/>
      <c r="ESC147" s="3208"/>
      <c r="ESD147" s="3209"/>
      <c r="ESE147" s="3200"/>
      <c r="ESF147" s="3201"/>
      <c r="ESG147" s="3208"/>
      <c r="ESH147" s="3206"/>
      <c r="ESI147" s="3200"/>
      <c r="ESJ147" s="3201"/>
      <c r="ESK147" s="3202"/>
      <c r="ESL147" s="3203"/>
      <c r="ESM147" s="3200"/>
      <c r="ESN147" s="3204"/>
      <c r="ESO147" s="3179"/>
      <c r="ESP147" s="3205"/>
      <c r="ESQ147" s="3206"/>
      <c r="ESR147" s="3207"/>
      <c r="ESS147" s="3208"/>
      <c r="EST147" s="3209"/>
      <c r="ESU147" s="3208"/>
      <c r="ESV147" s="3209"/>
      <c r="ESW147" s="3200"/>
      <c r="ESX147" s="3201"/>
      <c r="ESY147" s="3208"/>
      <c r="ESZ147" s="3206"/>
      <c r="ETA147" s="3200"/>
      <c r="ETB147" s="3201"/>
      <c r="ETC147" s="3202"/>
      <c r="ETD147" s="3203"/>
      <c r="ETE147" s="3200"/>
      <c r="ETF147" s="3204"/>
      <c r="ETG147" s="3179"/>
      <c r="ETH147" s="3205"/>
      <c r="ETI147" s="3206"/>
      <c r="ETJ147" s="3207"/>
      <c r="ETK147" s="3208"/>
      <c r="ETL147" s="3209"/>
      <c r="ETM147" s="3208"/>
      <c r="ETN147" s="3209"/>
      <c r="ETO147" s="3200"/>
      <c r="ETP147" s="3201"/>
      <c r="ETQ147" s="3208"/>
      <c r="ETR147" s="3206"/>
      <c r="ETS147" s="3200"/>
      <c r="ETT147" s="3201"/>
      <c r="ETU147" s="3202"/>
      <c r="ETV147" s="3203"/>
      <c r="ETW147" s="3200"/>
      <c r="ETX147" s="3204"/>
      <c r="ETY147" s="3179"/>
      <c r="ETZ147" s="3205"/>
      <c r="EUA147" s="3206"/>
      <c r="EUB147" s="3207"/>
      <c r="EUC147" s="3208"/>
      <c r="EUD147" s="3209"/>
      <c r="EUE147" s="3208"/>
      <c r="EUF147" s="3209"/>
      <c r="EUG147" s="3200"/>
      <c r="EUH147" s="3201"/>
      <c r="EUI147" s="3208"/>
      <c r="EUJ147" s="3206"/>
      <c r="EUK147" s="3200"/>
      <c r="EUL147" s="3201"/>
      <c r="EUM147" s="3202"/>
      <c r="EUN147" s="3203"/>
      <c r="EUO147" s="3200"/>
      <c r="EUP147" s="3204"/>
      <c r="EUQ147" s="3179"/>
      <c r="EUR147" s="3205"/>
      <c r="EUS147" s="3206"/>
      <c r="EUT147" s="3207"/>
      <c r="EUU147" s="3208"/>
      <c r="EUV147" s="3209"/>
      <c r="EUW147" s="3208"/>
      <c r="EUX147" s="3209"/>
      <c r="EUY147" s="3200"/>
      <c r="EUZ147" s="3201"/>
      <c r="EVA147" s="3208"/>
      <c r="EVB147" s="3206"/>
      <c r="EVC147" s="3200"/>
      <c r="EVD147" s="3201"/>
      <c r="EVE147" s="3202"/>
      <c r="EVF147" s="3203"/>
      <c r="EVG147" s="3200"/>
      <c r="EVH147" s="3204"/>
      <c r="EVI147" s="3179"/>
      <c r="EVJ147" s="3205"/>
      <c r="EVK147" s="3206"/>
      <c r="EVL147" s="3207"/>
      <c r="EVM147" s="3208"/>
      <c r="EVN147" s="3209"/>
      <c r="EVO147" s="3208"/>
      <c r="EVP147" s="3209"/>
      <c r="EVQ147" s="3200"/>
      <c r="EVR147" s="3201"/>
      <c r="EVS147" s="3208"/>
      <c r="EVT147" s="3206"/>
      <c r="EVU147" s="3200"/>
      <c r="EVV147" s="3201"/>
      <c r="EVW147" s="3202"/>
      <c r="EVX147" s="3203"/>
      <c r="EVY147" s="3200"/>
      <c r="EVZ147" s="3204"/>
      <c r="EWA147" s="3179"/>
      <c r="EWB147" s="3205"/>
      <c r="EWC147" s="3206"/>
      <c r="EWD147" s="3207"/>
      <c r="EWE147" s="3208"/>
      <c r="EWF147" s="3209"/>
      <c r="EWG147" s="3208"/>
      <c r="EWH147" s="3209"/>
      <c r="EWI147" s="3200"/>
      <c r="EWJ147" s="3201"/>
      <c r="EWK147" s="3208"/>
      <c r="EWL147" s="3206"/>
      <c r="EWM147" s="3200"/>
      <c r="EWN147" s="3201"/>
      <c r="EWO147" s="3202"/>
      <c r="EWP147" s="3203"/>
      <c r="EWQ147" s="3200"/>
      <c r="EWR147" s="3204"/>
      <c r="EWS147" s="3179"/>
      <c r="EWT147" s="3205"/>
      <c r="EWU147" s="3206"/>
      <c r="EWV147" s="3207"/>
      <c r="EWW147" s="3208"/>
      <c r="EWX147" s="3209"/>
      <c r="EWY147" s="3208"/>
      <c r="EWZ147" s="3209"/>
      <c r="EXA147" s="3200"/>
      <c r="EXB147" s="3201"/>
      <c r="EXC147" s="3208"/>
      <c r="EXD147" s="3206"/>
      <c r="EXE147" s="3200"/>
      <c r="EXF147" s="3201"/>
      <c r="EXG147" s="3202"/>
      <c r="EXH147" s="3203"/>
      <c r="EXI147" s="3200"/>
      <c r="EXJ147" s="3204"/>
      <c r="EXK147" s="3179"/>
      <c r="EXL147" s="3205"/>
      <c r="EXM147" s="3206"/>
      <c r="EXN147" s="3207"/>
      <c r="EXO147" s="3208"/>
      <c r="EXP147" s="3209"/>
      <c r="EXQ147" s="3208"/>
      <c r="EXR147" s="3209"/>
      <c r="EXS147" s="3200"/>
      <c r="EXT147" s="3201"/>
      <c r="EXU147" s="3208"/>
      <c r="EXV147" s="3206"/>
      <c r="EXW147" s="3200"/>
      <c r="EXX147" s="3201"/>
      <c r="EXY147" s="3202"/>
      <c r="EXZ147" s="3203"/>
      <c r="EYA147" s="3200"/>
      <c r="EYB147" s="3204"/>
      <c r="EYC147" s="3179"/>
      <c r="EYD147" s="3205"/>
      <c r="EYE147" s="3206"/>
      <c r="EYF147" s="3207"/>
      <c r="EYG147" s="3208"/>
      <c r="EYH147" s="3209"/>
      <c r="EYI147" s="3208"/>
      <c r="EYJ147" s="3209"/>
      <c r="EYK147" s="3200"/>
      <c r="EYL147" s="3201"/>
      <c r="EYM147" s="3208"/>
      <c r="EYN147" s="3206"/>
      <c r="EYO147" s="3200"/>
      <c r="EYP147" s="3201"/>
      <c r="EYQ147" s="3202"/>
      <c r="EYR147" s="3203"/>
      <c r="EYS147" s="3200"/>
      <c r="EYT147" s="3204"/>
      <c r="EYU147" s="3179"/>
      <c r="EYV147" s="3205"/>
      <c r="EYW147" s="3206"/>
      <c r="EYX147" s="3207"/>
      <c r="EYY147" s="3208"/>
      <c r="EYZ147" s="3209"/>
      <c r="EZA147" s="3208"/>
      <c r="EZB147" s="3209"/>
      <c r="EZC147" s="3200"/>
      <c r="EZD147" s="3201"/>
      <c r="EZE147" s="3208"/>
      <c r="EZF147" s="3206"/>
      <c r="EZG147" s="3200"/>
      <c r="EZH147" s="3201"/>
      <c r="EZI147" s="3202"/>
      <c r="EZJ147" s="3203"/>
      <c r="EZK147" s="3200"/>
      <c r="EZL147" s="3204"/>
      <c r="EZM147" s="3179"/>
      <c r="EZN147" s="3205"/>
      <c r="EZO147" s="3206"/>
      <c r="EZP147" s="3207"/>
      <c r="EZQ147" s="3208"/>
      <c r="EZR147" s="3209"/>
      <c r="EZS147" s="3208"/>
      <c r="EZT147" s="3209"/>
      <c r="EZU147" s="3200"/>
      <c r="EZV147" s="3201"/>
      <c r="EZW147" s="3208"/>
      <c r="EZX147" s="3206"/>
      <c r="EZY147" s="3200"/>
      <c r="EZZ147" s="3201"/>
      <c r="FAA147" s="3202"/>
      <c r="FAB147" s="3203"/>
      <c r="FAC147" s="3200"/>
      <c r="FAD147" s="3204"/>
      <c r="FAE147" s="3179"/>
      <c r="FAF147" s="3205"/>
      <c r="FAG147" s="3206"/>
      <c r="FAH147" s="3207"/>
      <c r="FAI147" s="3208"/>
      <c r="FAJ147" s="3209"/>
      <c r="FAK147" s="3208"/>
      <c r="FAL147" s="3209"/>
      <c r="FAM147" s="3200"/>
      <c r="FAN147" s="3201"/>
      <c r="FAO147" s="3208"/>
      <c r="FAP147" s="3206"/>
      <c r="FAQ147" s="3200"/>
      <c r="FAR147" s="3201"/>
      <c r="FAS147" s="3202"/>
      <c r="FAT147" s="3203"/>
      <c r="FAU147" s="3200"/>
      <c r="FAV147" s="3204"/>
      <c r="FAW147" s="3179"/>
      <c r="FAX147" s="3205"/>
      <c r="FAY147" s="3206"/>
      <c r="FAZ147" s="3207"/>
      <c r="FBA147" s="3208"/>
      <c r="FBB147" s="3209"/>
      <c r="FBC147" s="3208"/>
      <c r="FBD147" s="3209"/>
      <c r="FBE147" s="3200"/>
      <c r="FBF147" s="3201"/>
      <c r="FBG147" s="3208"/>
      <c r="FBH147" s="3206"/>
      <c r="FBI147" s="3200"/>
      <c r="FBJ147" s="3201"/>
      <c r="FBK147" s="3202"/>
      <c r="FBL147" s="3203"/>
      <c r="FBM147" s="3200"/>
      <c r="FBN147" s="3204"/>
      <c r="FBO147" s="3179"/>
      <c r="FBP147" s="3205"/>
      <c r="FBQ147" s="3206"/>
      <c r="FBR147" s="3207"/>
      <c r="FBS147" s="3208"/>
      <c r="FBT147" s="3209"/>
      <c r="FBU147" s="3208"/>
      <c r="FBV147" s="3209"/>
      <c r="FBW147" s="3200"/>
      <c r="FBX147" s="3201"/>
      <c r="FBY147" s="3208"/>
      <c r="FBZ147" s="3206"/>
      <c r="FCA147" s="3200"/>
      <c r="FCB147" s="3201"/>
      <c r="FCC147" s="3202"/>
      <c r="FCD147" s="3203"/>
      <c r="FCE147" s="3200"/>
      <c r="FCF147" s="3204"/>
      <c r="FCG147" s="3179"/>
      <c r="FCH147" s="3205"/>
      <c r="FCI147" s="3206"/>
      <c r="FCJ147" s="3207"/>
      <c r="FCK147" s="3208"/>
      <c r="FCL147" s="3209"/>
      <c r="FCM147" s="3208"/>
      <c r="FCN147" s="3209"/>
      <c r="FCO147" s="3200"/>
      <c r="FCP147" s="3201"/>
      <c r="FCQ147" s="3208"/>
      <c r="FCR147" s="3206"/>
      <c r="FCS147" s="3200"/>
      <c r="FCT147" s="3201"/>
      <c r="FCU147" s="3202"/>
      <c r="FCV147" s="3203"/>
      <c r="FCW147" s="3200"/>
      <c r="FCX147" s="3204"/>
      <c r="FCY147" s="3179"/>
      <c r="FCZ147" s="3205"/>
      <c r="FDA147" s="3206"/>
      <c r="FDB147" s="3207"/>
      <c r="FDC147" s="3208"/>
      <c r="FDD147" s="3209"/>
      <c r="FDE147" s="3208"/>
      <c r="FDF147" s="3209"/>
      <c r="FDG147" s="3200"/>
      <c r="FDH147" s="3201"/>
      <c r="FDI147" s="3208"/>
      <c r="FDJ147" s="3206"/>
      <c r="FDK147" s="3200"/>
      <c r="FDL147" s="3201"/>
      <c r="FDM147" s="3202"/>
      <c r="FDN147" s="3203"/>
      <c r="FDO147" s="3200"/>
      <c r="FDP147" s="3204"/>
      <c r="FDQ147" s="3179"/>
      <c r="FDR147" s="3205"/>
      <c r="FDS147" s="3206"/>
      <c r="FDT147" s="3207"/>
      <c r="FDU147" s="3208"/>
      <c r="FDV147" s="3209"/>
      <c r="FDW147" s="3208"/>
      <c r="FDX147" s="3209"/>
      <c r="FDY147" s="3200"/>
      <c r="FDZ147" s="3201"/>
      <c r="FEA147" s="3208"/>
      <c r="FEB147" s="3206"/>
      <c r="FEC147" s="3200"/>
      <c r="FED147" s="3201"/>
      <c r="FEE147" s="3202"/>
      <c r="FEF147" s="3203"/>
      <c r="FEG147" s="3200"/>
      <c r="FEH147" s="3204"/>
      <c r="FEI147" s="3179"/>
      <c r="FEJ147" s="3205"/>
      <c r="FEK147" s="3206"/>
      <c r="FEL147" s="3207"/>
      <c r="FEM147" s="3208"/>
      <c r="FEN147" s="3209"/>
      <c r="FEO147" s="3208"/>
      <c r="FEP147" s="3209"/>
      <c r="FEQ147" s="3200"/>
      <c r="FER147" s="3201"/>
      <c r="FES147" s="3208"/>
      <c r="FET147" s="3206"/>
      <c r="FEU147" s="3200"/>
      <c r="FEV147" s="3201"/>
      <c r="FEW147" s="3202"/>
      <c r="FEX147" s="3203"/>
      <c r="FEY147" s="3200"/>
      <c r="FEZ147" s="3204"/>
      <c r="FFA147" s="3179"/>
      <c r="FFB147" s="3205"/>
      <c r="FFC147" s="3206"/>
      <c r="FFD147" s="3207"/>
      <c r="FFE147" s="3208"/>
      <c r="FFF147" s="3209"/>
      <c r="FFG147" s="3208"/>
      <c r="FFH147" s="3209"/>
      <c r="FFI147" s="3200"/>
      <c r="FFJ147" s="3201"/>
      <c r="FFK147" s="3208"/>
      <c r="FFL147" s="3206"/>
      <c r="FFM147" s="3200"/>
      <c r="FFN147" s="3201"/>
      <c r="FFO147" s="3202"/>
      <c r="FFP147" s="3203"/>
      <c r="FFQ147" s="3200"/>
      <c r="FFR147" s="3204"/>
      <c r="FFS147" s="3179"/>
      <c r="FFT147" s="3205"/>
      <c r="FFU147" s="3206"/>
      <c r="FFV147" s="3207"/>
      <c r="FFW147" s="3208"/>
      <c r="FFX147" s="3209"/>
      <c r="FFY147" s="3208"/>
      <c r="FFZ147" s="3209"/>
      <c r="FGA147" s="3200"/>
      <c r="FGB147" s="3201"/>
      <c r="FGC147" s="3208"/>
      <c r="FGD147" s="3206"/>
      <c r="FGE147" s="3200"/>
      <c r="FGF147" s="3201"/>
      <c r="FGG147" s="3202"/>
      <c r="FGH147" s="3203"/>
      <c r="FGI147" s="3200"/>
      <c r="FGJ147" s="3204"/>
      <c r="FGK147" s="3179"/>
      <c r="FGL147" s="3205"/>
      <c r="FGM147" s="3206"/>
      <c r="FGN147" s="3207"/>
      <c r="FGO147" s="3208"/>
      <c r="FGP147" s="3209"/>
      <c r="FGQ147" s="3208"/>
      <c r="FGR147" s="3209"/>
      <c r="FGS147" s="3200"/>
      <c r="FGT147" s="3201"/>
      <c r="FGU147" s="3208"/>
      <c r="FGV147" s="3206"/>
      <c r="FGW147" s="3200"/>
      <c r="FGX147" s="3201"/>
      <c r="FGY147" s="3202"/>
      <c r="FGZ147" s="3203"/>
      <c r="FHA147" s="3200"/>
      <c r="FHB147" s="3204"/>
      <c r="FHC147" s="3179"/>
      <c r="FHD147" s="3205"/>
      <c r="FHE147" s="3206"/>
      <c r="FHF147" s="3207"/>
      <c r="FHG147" s="3208"/>
      <c r="FHH147" s="3209"/>
      <c r="FHI147" s="3208"/>
      <c r="FHJ147" s="3209"/>
      <c r="FHK147" s="3200"/>
      <c r="FHL147" s="3201"/>
      <c r="FHM147" s="3208"/>
      <c r="FHN147" s="3206"/>
      <c r="FHO147" s="3200"/>
      <c r="FHP147" s="3201"/>
      <c r="FHQ147" s="3202"/>
      <c r="FHR147" s="3203"/>
      <c r="FHS147" s="3200"/>
      <c r="FHT147" s="3204"/>
      <c r="FHU147" s="3179"/>
      <c r="FHV147" s="3205"/>
      <c r="FHW147" s="3206"/>
      <c r="FHX147" s="3207"/>
      <c r="FHY147" s="3208"/>
      <c r="FHZ147" s="3209"/>
      <c r="FIA147" s="3208"/>
      <c r="FIB147" s="3209"/>
      <c r="FIC147" s="3200"/>
      <c r="FID147" s="3201"/>
      <c r="FIE147" s="3208"/>
      <c r="FIF147" s="3206"/>
      <c r="FIG147" s="3200"/>
      <c r="FIH147" s="3201"/>
      <c r="FII147" s="3202"/>
      <c r="FIJ147" s="3203"/>
      <c r="FIK147" s="3200"/>
      <c r="FIL147" s="3204"/>
      <c r="FIM147" s="3179"/>
      <c r="FIN147" s="3205"/>
      <c r="FIO147" s="3206"/>
      <c r="FIP147" s="3207"/>
      <c r="FIQ147" s="3208"/>
      <c r="FIR147" s="3209"/>
      <c r="FIS147" s="3208"/>
      <c r="FIT147" s="3209"/>
      <c r="FIU147" s="3200"/>
      <c r="FIV147" s="3201"/>
      <c r="FIW147" s="3208"/>
      <c r="FIX147" s="3206"/>
      <c r="FIY147" s="3200"/>
      <c r="FIZ147" s="3201"/>
      <c r="FJA147" s="3202"/>
      <c r="FJB147" s="3203"/>
      <c r="FJC147" s="3200"/>
      <c r="FJD147" s="3204"/>
      <c r="FJE147" s="3179"/>
      <c r="FJF147" s="3205"/>
      <c r="FJG147" s="3206"/>
      <c r="FJH147" s="3207"/>
      <c r="FJI147" s="3208"/>
      <c r="FJJ147" s="3209"/>
      <c r="FJK147" s="3208"/>
      <c r="FJL147" s="3209"/>
      <c r="FJM147" s="3200"/>
      <c r="FJN147" s="3201"/>
      <c r="FJO147" s="3208"/>
      <c r="FJP147" s="3206"/>
      <c r="FJQ147" s="3200"/>
      <c r="FJR147" s="3201"/>
      <c r="FJS147" s="3202"/>
      <c r="FJT147" s="3203"/>
      <c r="FJU147" s="3200"/>
      <c r="FJV147" s="3204"/>
      <c r="FJW147" s="3179"/>
      <c r="FJX147" s="3205"/>
      <c r="FJY147" s="3206"/>
      <c r="FJZ147" s="3207"/>
      <c r="FKA147" s="3208"/>
      <c r="FKB147" s="3209"/>
      <c r="FKC147" s="3208"/>
      <c r="FKD147" s="3209"/>
      <c r="FKE147" s="3200"/>
      <c r="FKF147" s="3201"/>
      <c r="FKG147" s="3208"/>
      <c r="FKH147" s="3206"/>
      <c r="FKI147" s="3200"/>
      <c r="FKJ147" s="3201"/>
      <c r="FKK147" s="3202"/>
      <c r="FKL147" s="3203"/>
      <c r="FKM147" s="3200"/>
      <c r="FKN147" s="3204"/>
      <c r="FKO147" s="3179"/>
      <c r="FKP147" s="3205"/>
      <c r="FKQ147" s="3206"/>
      <c r="FKR147" s="3207"/>
      <c r="FKS147" s="3208"/>
      <c r="FKT147" s="3209"/>
      <c r="FKU147" s="3208"/>
      <c r="FKV147" s="3209"/>
      <c r="FKW147" s="3200"/>
      <c r="FKX147" s="3201"/>
      <c r="FKY147" s="3208"/>
      <c r="FKZ147" s="3206"/>
      <c r="FLA147" s="3200"/>
      <c r="FLB147" s="3201"/>
      <c r="FLC147" s="3202"/>
      <c r="FLD147" s="3203"/>
      <c r="FLE147" s="3200"/>
      <c r="FLF147" s="3204"/>
      <c r="FLG147" s="3179"/>
      <c r="FLH147" s="3205"/>
      <c r="FLI147" s="3206"/>
      <c r="FLJ147" s="3207"/>
      <c r="FLK147" s="3208"/>
      <c r="FLL147" s="3209"/>
      <c r="FLM147" s="3208"/>
      <c r="FLN147" s="3209"/>
      <c r="FLO147" s="3200"/>
      <c r="FLP147" s="3201"/>
      <c r="FLQ147" s="3208"/>
      <c r="FLR147" s="3206"/>
      <c r="FLS147" s="3200"/>
      <c r="FLT147" s="3201"/>
      <c r="FLU147" s="3202"/>
      <c r="FLV147" s="3203"/>
      <c r="FLW147" s="3200"/>
      <c r="FLX147" s="3204"/>
      <c r="FLY147" s="3179"/>
      <c r="FLZ147" s="3205"/>
      <c r="FMA147" s="3206"/>
      <c r="FMB147" s="3207"/>
      <c r="FMC147" s="3208"/>
      <c r="FMD147" s="3209"/>
      <c r="FME147" s="3208"/>
      <c r="FMF147" s="3209"/>
      <c r="FMG147" s="3200"/>
      <c r="FMH147" s="3201"/>
      <c r="FMI147" s="3208"/>
      <c r="FMJ147" s="3206"/>
      <c r="FMK147" s="3200"/>
      <c r="FML147" s="3201"/>
      <c r="FMM147" s="3202"/>
      <c r="FMN147" s="3203"/>
      <c r="FMO147" s="3200"/>
      <c r="FMP147" s="3204"/>
      <c r="FMQ147" s="3179"/>
      <c r="FMR147" s="3205"/>
      <c r="FMS147" s="3206"/>
      <c r="FMT147" s="3207"/>
      <c r="FMU147" s="3208"/>
      <c r="FMV147" s="3209"/>
      <c r="FMW147" s="3208"/>
      <c r="FMX147" s="3209"/>
      <c r="FMY147" s="3200"/>
      <c r="FMZ147" s="3201"/>
      <c r="FNA147" s="3208"/>
      <c r="FNB147" s="3206"/>
      <c r="FNC147" s="3200"/>
      <c r="FND147" s="3201"/>
      <c r="FNE147" s="3202"/>
      <c r="FNF147" s="3203"/>
      <c r="FNG147" s="3200"/>
      <c r="FNH147" s="3204"/>
      <c r="FNI147" s="3179"/>
      <c r="FNJ147" s="3205"/>
      <c r="FNK147" s="3206"/>
      <c r="FNL147" s="3207"/>
      <c r="FNM147" s="3208"/>
      <c r="FNN147" s="3209"/>
      <c r="FNO147" s="3208"/>
      <c r="FNP147" s="3209"/>
      <c r="FNQ147" s="3200"/>
      <c r="FNR147" s="3201"/>
      <c r="FNS147" s="3208"/>
      <c r="FNT147" s="3206"/>
      <c r="FNU147" s="3200"/>
      <c r="FNV147" s="3201"/>
      <c r="FNW147" s="3202"/>
      <c r="FNX147" s="3203"/>
      <c r="FNY147" s="3200"/>
      <c r="FNZ147" s="3204"/>
      <c r="FOA147" s="3179"/>
      <c r="FOB147" s="3205"/>
      <c r="FOC147" s="3206"/>
      <c r="FOD147" s="3207"/>
      <c r="FOE147" s="3208"/>
      <c r="FOF147" s="3209"/>
      <c r="FOG147" s="3208"/>
      <c r="FOH147" s="3209"/>
      <c r="FOI147" s="3200"/>
      <c r="FOJ147" s="3201"/>
      <c r="FOK147" s="3208"/>
      <c r="FOL147" s="3206"/>
      <c r="FOM147" s="3200"/>
      <c r="FON147" s="3201"/>
      <c r="FOO147" s="3202"/>
      <c r="FOP147" s="3203"/>
      <c r="FOQ147" s="3200"/>
      <c r="FOR147" s="3204"/>
      <c r="FOS147" s="3179"/>
      <c r="FOT147" s="3205"/>
      <c r="FOU147" s="3206"/>
      <c r="FOV147" s="3207"/>
      <c r="FOW147" s="3208"/>
      <c r="FOX147" s="3209"/>
      <c r="FOY147" s="3208"/>
      <c r="FOZ147" s="3209"/>
      <c r="FPA147" s="3200"/>
      <c r="FPB147" s="3201"/>
      <c r="FPC147" s="3208"/>
      <c r="FPD147" s="3206"/>
      <c r="FPE147" s="3200"/>
      <c r="FPF147" s="3201"/>
      <c r="FPG147" s="3202"/>
      <c r="FPH147" s="3203"/>
      <c r="FPI147" s="3200"/>
      <c r="FPJ147" s="3204"/>
      <c r="FPK147" s="3179"/>
      <c r="FPL147" s="3205"/>
      <c r="FPM147" s="3206"/>
      <c r="FPN147" s="3207"/>
      <c r="FPO147" s="3208"/>
      <c r="FPP147" s="3209"/>
      <c r="FPQ147" s="3208"/>
      <c r="FPR147" s="3209"/>
      <c r="FPS147" s="3200"/>
      <c r="FPT147" s="3201"/>
      <c r="FPU147" s="3208"/>
      <c r="FPV147" s="3206"/>
      <c r="FPW147" s="3200"/>
      <c r="FPX147" s="3201"/>
      <c r="FPY147" s="3202"/>
      <c r="FPZ147" s="3203"/>
      <c r="FQA147" s="3200"/>
      <c r="FQB147" s="3204"/>
      <c r="FQC147" s="3179"/>
      <c r="FQD147" s="3205"/>
      <c r="FQE147" s="3206"/>
      <c r="FQF147" s="3207"/>
      <c r="FQG147" s="3208"/>
      <c r="FQH147" s="3209"/>
      <c r="FQI147" s="3208"/>
      <c r="FQJ147" s="3209"/>
      <c r="FQK147" s="3200"/>
      <c r="FQL147" s="3201"/>
      <c r="FQM147" s="3208"/>
      <c r="FQN147" s="3206"/>
      <c r="FQO147" s="3200"/>
      <c r="FQP147" s="3201"/>
      <c r="FQQ147" s="3202"/>
      <c r="FQR147" s="3203"/>
      <c r="FQS147" s="3200"/>
      <c r="FQT147" s="3204"/>
      <c r="FQU147" s="3179"/>
      <c r="FQV147" s="3205"/>
      <c r="FQW147" s="3206"/>
      <c r="FQX147" s="3207"/>
      <c r="FQY147" s="3208"/>
      <c r="FQZ147" s="3209"/>
      <c r="FRA147" s="3208"/>
      <c r="FRB147" s="3209"/>
      <c r="FRC147" s="3200"/>
      <c r="FRD147" s="3201"/>
      <c r="FRE147" s="3208"/>
      <c r="FRF147" s="3206"/>
      <c r="FRG147" s="3200"/>
      <c r="FRH147" s="3201"/>
      <c r="FRI147" s="3202"/>
      <c r="FRJ147" s="3203"/>
      <c r="FRK147" s="3200"/>
      <c r="FRL147" s="3204"/>
      <c r="FRM147" s="3179"/>
      <c r="FRN147" s="3205"/>
      <c r="FRO147" s="3206"/>
      <c r="FRP147" s="3207"/>
      <c r="FRQ147" s="3208"/>
      <c r="FRR147" s="3209"/>
      <c r="FRS147" s="3208"/>
      <c r="FRT147" s="3209"/>
      <c r="FRU147" s="3200"/>
      <c r="FRV147" s="3201"/>
      <c r="FRW147" s="3208"/>
      <c r="FRX147" s="3206"/>
      <c r="FRY147" s="3200"/>
      <c r="FRZ147" s="3201"/>
      <c r="FSA147" s="3202"/>
      <c r="FSB147" s="3203"/>
      <c r="FSC147" s="3200"/>
      <c r="FSD147" s="3204"/>
      <c r="FSE147" s="3179"/>
      <c r="FSF147" s="3205"/>
      <c r="FSG147" s="3206"/>
      <c r="FSH147" s="3207"/>
      <c r="FSI147" s="3208"/>
      <c r="FSJ147" s="3209"/>
      <c r="FSK147" s="3208"/>
      <c r="FSL147" s="3209"/>
      <c r="FSM147" s="3200"/>
      <c r="FSN147" s="3201"/>
      <c r="FSO147" s="3208"/>
      <c r="FSP147" s="3206"/>
      <c r="FSQ147" s="3200"/>
      <c r="FSR147" s="3201"/>
      <c r="FSS147" s="3202"/>
      <c r="FST147" s="3203"/>
      <c r="FSU147" s="3200"/>
      <c r="FSV147" s="3204"/>
      <c r="FSW147" s="3179"/>
      <c r="FSX147" s="3205"/>
      <c r="FSY147" s="3206"/>
      <c r="FSZ147" s="3207"/>
      <c r="FTA147" s="3208"/>
      <c r="FTB147" s="3209"/>
      <c r="FTC147" s="3208"/>
      <c r="FTD147" s="3209"/>
      <c r="FTE147" s="3200"/>
      <c r="FTF147" s="3201"/>
      <c r="FTG147" s="3208"/>
      <c r="FTH147" s="3206"/>
      <c r="FTI147" s="3200"/>
      <c r="FTJ147" s="3201"/>
      <c r="FTK147" s="3202"/>
      <c r="FTL147" s="3203"/>
      <c r="FTM147" s="3200"/>
      <c r="FTN147" s="3204"/>
      <c r="FTO147" s="3179"/>
      <c r="FTP147" s="3205"/>
      <c r="FTQ147" s="3206"/>
      <c r="FTR147" s="3207"/>
      <c r="FTS147" s="3208"/>
      <c r="FTT147" s="3209"/>
      <c r="FTU147" s="3208"/>
      <c r="FTV147" s="3209"/>
      <c r="FTW147" s="3200"/>
      <c r="FTX147" s="3201"/>
      <c r="FTY147" s="3208"/>
      <c r="FTZ147" s="3206"/>
      <c r="FUA147" s="3200"/>
      <c r="FUB147" s="3201"/>
      <c r="FUC147" s="3202"/>
      <c r="FUD147" s="3203"/>
      <c r="FUE147" s="3200"/>
      <c r="FUF147" s="3204"/>
      <c r="FUG147" s="3179"/>
      <c r="FUH147" s="3205"/>
      <c r="FUI147" s="3206"/>
      <c r="FUJ147" s="3207"/>
      <c r="FUK147" s="3208"/>
      <c r="FUL147" s="3209"/>
      <c r="FUM147" s="3208"/>
      <c r="FUN147" s="3209"/>
      <c r="FUO147" s="3200"/>
      <c r="FUP147" s="3201"/>
      <c r="FUQ147" s="3208"/>
      <c r="FUR147" s="3206"/>
      <c r="FUS147" s="3200"/>
      <c r="FUT147" s="3201"/>
      <c r="FUU147" s="3202"/>
      <c r="FUV147" s="3203"/>
      <c r="FUW147" s="3200"/>
      <c r="FUX147" s="3204"/>
      <c r="FUY147" s="3179"/>
      <c r="FUZ147" s="3205"/>
      <c r="FVA147" s="3206"/>
      <c r="FVB147" s="3207"/>
      <c r="FVC147" s="3208"/>
      <c r="FVD147" s="3209"/>
      <c r="FVE147" s="3208"/>
      <c r="FVF147" s="3209"/>
      <c r="FVG147" s="3200"/>
      <c r="FVH147" s="3201"/>
      <c r="FVI147" s="3208"/>
      <c r="FVJ147" s="3206"/>
      <c r="FVK147" s="3200"/>
      <c r="FVL147" s="3201"/>
      <c r="FVM147" s="3202"/>
      <c r="FVN147" s="3203"/>
      <c r="FVO147" s="3200"/>
      <c r="FVP147" s="3204"/>
      <c r="FVQ147" s="3179"/>
      <c r="FVR147" s="3205"/>
      <c r="FVS147" s="3206"/>
      <c r="FVT147" s="3207"/>
      <c r="FVU147" s="3208"/>
      <c r="FVV147" s="3209"/>
      <c r="FVW147" s="3208"/>
      <c r="FVX147" s="3209"/>
      <c r="FVY147" s="3200"/>
      <c r="FVZ147" s="3201"/>
      <c r="FWA147" s="3208"/>
      <c r="FWB147" s="3206"/>
      <c r="FWC147" s="3200"/>
      <c r="FWD147" s="3201"/>
      <c r="FWE147" s="3202"/>
      <c r="FWF147" s="3203"/>
      <c r="FWG147" s="3200"/>
      <c r="FWH147" s="3204"/>
      <c r="FWI147" s="3179"/>
      <c r="FWJ147" s="3205"/>
      <c r="FWK147" s="3206"/>
      <c r="FWL147" s="3207"/>
      <c r="FWM147" s="3208"/>
      <c r="FWN147" s="3209"/>
      <c r="FWO147" s="3208"/>
      <c r="FWP147" s="3209"/>
      <c r="FWQ147" s="3200"/>
      <c r="FWR147" s="3201"/>
      <c r="FWS147" s="3208"/>
      <c r="FWT147" s="3206"/>
      <c r="FWU147" s="3200"/>
      <c r="FWV147" s="3201"/>
      <c r="FWW147" s="3202"/>
      <c r="FWX147" s="3203"/>
      <c r="FWY147" s="3200"/>
      <c r="FWZ147" s="3204"/>
      <c r="FXA147" s="3179"/>
      <c r="FXB147" s="3205"/>
      <c r="FXC147" s="3206"/>
      <c r="FXD147" s="3207"/>
      <c r="FXE147" s="3208"/>
      <c r="FXF147" s="3209"/>
      <c r="FXG147" s="3208"/>
      <c r="FXH147" s="3209"/>
      <c r="FXI147" s="3200"/>
      <c r="FXJ147" s="3201"/>
      <c r="FXK147" s="3208"/>
      <c r="FXL147" s="3206"/>
      <c r="FXM147" s="3200"/>
      <c r="FXN147" s="3201"/>
      <c r="FXO147" s="3202"/>
      <c r="FXP147" s="3203"/>
      <c r="FXQ147" s="3200"/>
      <c r="FXR147" s="3204"/>
      <c r="FXS147" s="3179"/>
      <c r="FXT147" s="3205"/>
      <c r="FXU147" s="3206"/>
      <c r="FXV147" s="3207"/>
      <c r="FXW147" s="3208"/>
      <c r="FXX147" s="3209"/>
      <c r="FXY147" s="3208"/>
      <c r="FXZ147" s="3209"/>
      <c r="FYA147" s="3200"/>
      <c r="FYB147" s="3201"/>
      <c r="FYC147" s="3208"/>
      <c r="FYD147" s="3206"/>
      <c r="FYE147" s="3200"/>
      <c r="FYF147" s="3201"/>
      <c r="FYG147" s="3202"/>
      <c r="FYH147" s="3203"/>
      <c r="FYI147" s="3200"/>
      <c r="FYJ147" s="3204"/>
      <c r="FYK147" s="3179"/>
      <c r="FYL147" s="3205"/>
      <c r="FYM147" s="3206"/>
      <c r="FYN147" s="3207"/>
      <c r="FYO147" s="3208"/>
      <c r="FYP147" s="3209"/>
      <c r="FYQ147" s="3208"/>
      <c r="FYR147" s="3209"/>
      <c r="FYS147" s="3200"/>
      <c r="FYT147" s="3201"/>
      <c r="FYU147" s="3208"/>
      <c r="FYV147" s="3206"/>
      <c r="FYW147" s="3200"/>
      <c r="FYX147" s="3201"/>
      <c r="FYY147" s="3202"/>
      <c r="FYZ147" s="3203"/>
      <c r="FZA147" s="3200"/>
      <c r="FZB147" s="3204"/>
      <c r="FZC147" s="3179"/>
      <c r="FZD147" s="3205"/>
      <c r="FZE147" s="3206"/>
      <c r="FZF147" s="3207"/>
      <c r="FZG147" s="3208"/>
      <c r="FZH147" s="3209"/>
      <c r="FZI147" s="3208"/>
      <c r="FZJ147" s="3209"/>
      <c r="FZK147" s="3200"/>
      <c r="FZL147" s="3201"/>
      <c r="FZM147" s="3208"/>
      <c r="FZN147" s="3206"/>
      <c r="FZO147" s="3200"/>
      <c r="FZP147" s="3201"/>
      <c r="FZQ147" s="3202"/>
      <c r="FZR147" s="3203"/>
      <c r="FZS147" s="3200"/>
      <c r="FZT147" s="3204"/>
      <c r="FZU147" s="3179"/>
      <c r="FZV147" s="3205"/>
      <c r="FZW147" s="3206"/>
      <c r="FZX147" s="3207"/>
      <c r="FZY147" s="3208"/>
      <c r="FZZ147" s="3209"/>
      <c r="GAA147" s="3208"/>
      <c r="GAB147" s="3209"/>
      <c r="GAC147" s="3200"/>
      <c r="GAD147" s="3201"/>
      <c r="GAE147" s="3208"/>
      <c r="GAF147" s="3206"/>
      <c r="GAG147" s="3200"/>
      <c r="GAH147" s="3201"/>
      <c r="GAI147" s="3202"/>
      <c r="GAJ147" s="3203"/>
      <c r="GAK147" s="3200"/>
      <c r="GAL147" s="3204"/>
      <c r="GAM147" s="3179"/>
      <c r="GAN147" s="3205"/>
      <c r="GAO147" s="3206"/>
      <c r="GAP147" s="3207"/>
      <c r="GAQ147" s="3208"/>
      <c r="GAR147" s="3209"/>
      <c r="GAS147" s="3208"/>
      <c r="GAT147" s="3209"/>
      <c r="GAU147" s="3200"/>
      <c r="GAV147" s="3201"/>
      <c r="GAW147" s="3208"/>
      <c r="GAX147" s="3206"/>
      <c r="GAY147" s="3200"/>
      <c r="GAZ147" s="3201"/>
      <c r="GBA147" s="3202"/>
      <c r="GBB147" s="3203"/>
      <c r="GBC147" s="3200"/>
      <c r="GBD147" s="3204"/>
      <c r="GBE147" s="3179"/>
      <c r="GBF147" s="3205"/>
      <c r="GBG147" s="3206"/>
      <c r="GBH147" s="3207"/>
      <c r="GBI147" s="3208"/>
      <c r="GBJ147" s="3209"/>
      <c r="GBK147" s="3208"/>
      <c r="GBL147" s="3209"/>
      <c r="GBM147" s="3200"/>
      <c r="GBN147" s="3201"/>
      <c r="GBO147" s="3208"/>
      <c r="GBP147" s="3206"/>
      <c r="GBQ147" s="3200"/>
      <c r="GBR147" s="3201"/>
      <c r="GBS147" s="3202"/>
      <c r="GBT147" s="3203"/>
      <c r="GBU147" s="3200"/>
      <c r="GBV147" s="3204"/>
      <c r="GBW147" s="3179"/>
      <c r="GBX147" s="3205"/>
      <c r="GBY147" s="3206"/>
      <c r="GBZ147" s="3207"/>
      <c r="GCA147" s="3208"/>
      <c r="GCB147" s="3209"/>
      <c r="GCC147" s="3208"/>
      <c r="GCD147" s="3209"/>
      <c r="GCE147" s="3200"/>
      <c r="GCF147" s="3201"/>
      <c r="GCG147" s="3208"/>
      <c r="GCH147" s="3206"/>
      <c r="GCI147" s="3200"/>
      <c r="GCJ147" s="3201"/>
      <c r="GCK147" s="3202"/>
      <c r="GCL147" s="3203"/>
      <c r="GCM147" s="3200"/>
      <c r="GCN147" s="3204"/>
      <c r="GCO147" s="3179"/>
      <c r="GCP147" s="3205"/>
      <c r="GCQ147" s="3206"/>
      <c r="GCR147" s="3207"/>
      <c r="GCS147" s="3208"/>
      <c r="GCT147" s="3209"/>
      <c r="GCU147" s="3208"/>
      <c r="GCV147" s="3209"/>
      <c r="GCW147" s="3200"/>
      <c r="GCX147" s="3201"/>
      <c r="GCY147" s="3208"/>
      <c r="GCZ147" s="3206"/>
      <c r="GDA147" s="3200"/>
      <c r="GDB147" s="3201"/>
      <c r="GDC147" s="3202"/>
      <c r="GDD147" s="3203"/>
      <c r="GDE147" s="3200"/>
      <c r="GDF147" s="3204"/>
      <c r="GDG147" s="3179"/>
      <c r="GDH147" s="3205"/>
      <c r="GDI147" s="3206"/>
      <c r="GDJ147" s="3207"/>
      <c r="GDK147" s="3208"/>
      <c r="GDL147" s="3209"/>
      <c r="GDM147" s="3208"/>
      <c r="GDN147" s="3209"/>
      <c r="GDO147" s="3200"/>
      <c r="GDP147" s="3201"/>
      <c r="GDQ147" s="3208"/>
      <c r="GDR147" s="3206"/>
      <c r="GDS147" s="3200"/>
      <c r="GDT147" s="3201"/>
      <c r="GDU147" s="3202"/>
      <c r="GDV147" s="3203"/>
      <c r="GDW147" s="3200"/>
      <c r="GDX147" s="3204"/>
      <c r="GDY147" s="3179"/>
      <c r="GDZ147" s="3205"/>
      <c r="GEA147" s="3206"/>
      <c r="GEB147" s="3207"/>
      <c r="GEC147" s="3208"/>
      <c r="GED147" s="3209"/>
      <c r="GEE147" s="3208"/>
      <c r="GEF147" s="3209"/>
      <c r="GEG147" s="3200"/>
      <c r="GEH147" s="3201"/>
      <c r="GEI147" s="3208"/>
      <c r="GEJ147" s="3206"/>
      <c r="GEK147" s="3200"/>
      <c r="GEL147" s="3201"/>
      <c r="GEM147" s="3202"/>
      <c r="GEN147" s="3203"/>
      <c r="GEO147" s="3200"/>
      <c r="GEP147" s="3204"/>
      <c r="GEQ147" s="3179"/>
      <c r="GER147" s="3205"/>
      <c r="GES147" s="3206"/>
      <c r="GET147" s="3207"/>
      <c r="GEU147" s="3208"/>
      <c r="GEV147" s="3209"/>
      <c r="GEW147" s="3208"/>
      <c r="GEX147" s="3209"/>
      <c r="GEY147" s="3200"/>
      <c r="GEZ147" s="3201"/>
      <c r="GFA147" s="3208"/>
      <c r="GFB147" s="3206"/>
      <c r="GFC147" s="3200"/>
      <c r="GFD147" s="3201"/>
      <c r="GFE147" s="3202"/>
      <c r="GFF147" s="3203"/>
      <c r="GFG147" s="3200"/>
      <c r="GFH147" s="3204"/>
      <c r="GFI147" s="3179"/>
      <c r="GFJ147" s="3205"/>
      <c r="GFK147" s="3206"/>
      <c r="GFL147" s="3207"/>
      <c r="GFM147" s="3208"/>
      <c r="GFN147" s="3209"/>
      <c r="GFO147" s="3208"/>
      <c r="GFP147" s="3209"/>
      <c r="GFQ147" s="3200"/>
      <c r="GFR147" s="3201"/>
      <c r="GFS147" s="3208"/>
      <c r="GFT147" s="3206"/>
      <c r="GFU147" s="3200"/>
      <c r="GFV147" s="3201"/>
      <c r="GFW147" s="3202"/>
      <c r="GFX147" s="3203"/>
      <c r="GFY147" s="3200"/>
      <c r="GFZ147" s="3204"/>
      <c r="GGA147" s="3179"/>
      <c r="GGB147" s="3205"/>
      <c r="GGC147" s="3206"/>
      <c r="GGD147" s="3207"/>
      <c r="GGE147" s="3208"/>
      <c r="GGF147" s="3209"/>
      <c r="GGG147" s="3208"/>
      <c r="GGH147" s="3209"/>
      <c r="GGI147" s="3200"/>
      <c r="GGJ147" s="3201"/>
      <c r="GGK147" s="3208"/>
      <c r="GGL147" s="3206"/>
      <c r="GGM147" s="3200"/>
      <c r="GGN147" s="3201"/>
      <c r="GGO147" s="3202"/>
      <c r="GGP147" s="3203"/>
      <c r="GGQ147" s="3200"/>
      <c r="GGR147" s="3204"/>
      <c r="GGS147" s="3179"/>
      <c r="GGT147" s="3205"/>
      <c r="GGU147" s="3206"/>
      <c r="GGV147" s="3207"/>
      <c r="GGW147" s="3208"/>
      <c r="GGX147" s="3209"/>
      <c r="GGY147" s="3208"/>
      <c r="GGZ147" s="3209"/>
      <c r="GHA147" s="3200"/>
      <c r="GHB147" s="3201"/>
      <c r="GHC147" s="3208"/>
      <c r="GHD147" s="3206"/>
      <c r="GHE147" s="3200"/>
      <c r="GHF147" s="3201"/>
      <c r="GHG147" s="3202"/>
      <c r="GHH147" s="3203"/>
      <c r="GHI147" s="3200"/>
      <c r="GHJ147" s="3204"/>
      <c r="GHK147" s="3179"/>
      <c r="GHL147" s="3205"/>
      <c r="GHM147" s="3206"/>
      <c r="GHN147" s="3207"/>
      <c r="GHO147" s="3208"/>
      <c r="GHP147" s="3209"/>
      <c r="GHQ147" s="3208"/>
      <c r="GHR147" s="3209"/>
      <c r="GHS147" s="3200"/>
      <c r="GHT147" s="3201"/>
      <c r="GHU147" s="3208"/>
      <c r="GHV147" s="3206"/>
      <c r="GHW147" s="3200"/>
      <c r="GHX147" s="3201"/>
      <c r="GHY147" s="3202"/>
      <c r="GHZ147" s="3203"/>
      <c r="GIA147" s="3200"/>
      <c r="GIB147" s="3204"/>
      <c r="GIC147" s="3179"/>
      <c r="GID147" s="3205"/>
      <c r="GIE147" s="3206"/>
      <c r="GIF147" s="3207"/>
      <c r="GIG147" s="3208"/>
      <c r="GIH147" s="3209"/>
      <c r="GII147" s="3208"/>
      <c r="GIJ147" s="3209"/>
      <c r="GIK147" s="3200"/>
      <c r="GIL147" s="3201"/>
      <c r="GIM147" s="3208"/>
      <c r="GIN147" s="3206"/>
      <c r="GIO147" s="3200"/>
      <c r="GIP147" s="3201"/>
      <c r="GIQ147" s="3202"/>
      <c r="GIR147" s="3203"/>
      <c r="GIS147" s="3200"/>
      <c r="GIT147" s="3204"/>
      <c r="GIU147" s="3179"/>
      <c r="GIV147" s="3205"/>
      <c r="GIW147" s="3206"/>
      <c r="GIX147" s="3207"/>
      <c r="GIY147" s="3208"/>
      <c r="GIZ147" s="3209"/>
      <c r="GJA147" s="3208"/>
      <c r="GJB147" s="3209"/>
      <c r="GJC147" s="3200"/>
      <c r="GJD147" s="3201"/>
      <c r="GJE147" s="3208"/>
      <c r="GJF147" s="3206"/>
      <c r="GJG147" s="3200"/>
      <c r="GJH147" s="3201"/>
      <c r="GJI147" s="3202"/>
      <c r="GJJ147" s="3203"/>
      <c r="GJK147" s="3200"/>
      <c r="GJL147" s="3204"/>
      <c r="GJM147" s="3179"/>
      <c r="GJN147" s="3205"/>
      <c r="GJO147" s="3206"/>
      <c r="GJP147" s="3207"/>
      <c r="GJQ147" s="3208"/>
      <c r="GJR147" s="3209"/>
      <c r="GJS147" s="3208"/>
      <c r="GJT147" s="3209"/>
      <c r="GJU147" s="3200"/>
      <c r="GJV147" s="3201"/>
      <c r="GJW147" s="3208"/>
      <c r="GJX147" s="3206"/>
      <c r="GJY147" s="3200"/>
      <c r="GJZ147" s="3201"/>
      <c r="GKA147" s="3202"/>
      <c r="GKB147" s="3203"/>
      <c r="GKC147" s="3200"/>
      <c r="GKD147" s="3204"/>
      <c r="GKE147" s="3179"/>
      <c r="GKF147" s="3205"/>
      <c r="GKG147" s="3206"/>
      <c r="GKH147" s="3207"/>
      <c r="GKI147" s="3208"/>
      <c r="GKJ147" s="3209"/>
      <c r="GKK147" s="3208"/>
      <c r="GKL147" s="3209"/>
      <c r="GKM147" s="3200"/>
      <c r="GKN147" s="3201"/>
      <c r="GKO147" s="3208"/>
      <c r="GKP147" s="3206"/>
      <c r="GKQ147" s="3200"/>
      <c r="GKR147" s="3201"/>
      <c r="GKS147" s="3202"/>
      <c r="GKT147" s="3203"/>
      <c r="GKU147" s="3200"/>
      <c r="GKV147" s="3204"/>
      <c r="GKW147" s="3179"/>
      <c r="GKX147" s="3205"/>
      <c r="GKY147" s="3206"/>
      <c r="GKZ147" s="3207"/>
      <c r="GLA147" s="3208"/>
      <c r="GLB147" s="3209"/>
      <c r="GLC147" s="3208"/>
      <c r="GLD147" s="3209"/>
      <c r="GLE147" s="3200"/>
      <c r="GLF147" s="3201"/>
      <c r="GLG147" s="3208"/>
      <c r="GLH147" s="3206"/>
      <c r="GLI147" s="3200"/>
      <c r="GLJ147" s="3201"/>
      <c r="GLK147" s="3202"/>
      <c r="GLL147" s="3203"/>
      <c r="GLM147" s="3200"/>
      <c r="GLN147" s="3204"/>
      <c r="GLO147" s="3179"/>
      <c r="GLP147" s="3205"/>
      <c r="GLQ147" s="3206"/>
      <c r="GLR147" s="3207"/>
      <c r="GLS147" s="3208"/>
      <c r="GLT147" s="3209"/>
      <c r="GLU147" s="3208"/>
      <c r="GLV147" s="3209"/>
      <c r="GLW147" s="3200"/>
      <c r="GLX147" s="3201"/>
      <c r="GLY147" s="3208"/>
      <c r="GLZ147" s="3206"/>
      <c r="GMA147" s="3200"/>
      <c r="GMB147" s="3201"/>
      <c r="GMC147" s="3202"/>
      <c r="GMD147" s="3203"/>
      <c r="GME147" s="3200"/>
      <c r="GMF147" s="3204"/>
      <c r="GMG147" s="3179"/>
      <c r="GMH147" s="3205"/>
      <c r="GMI147" s="3206"/>
      <c r="GMJ147" s="3207"/>
      <c r="GMK147" s="3208"/>
      <c r="GML147" s="3209"/>
      <c r="GMM147" s="3208"/>
      <c r="GMN147" s="3209"/>
      <c r="GMO147" s="3200"/>
      <c r="GMP147" s="3201"/>
      <c r="GMQ147" s="3208"/>
      <c r="GMR147" s="3206"/>
      <c r="GMS147" s="3200"/>
      <c r="GMT147" s="3201"/>
      <c r="GMU147" s="3202"/>
      <c r="GMV147" s="3203"/>
      <c r="GMW147" s="3200"/>
      <c r="GMX147" s="3204"/>
      <c r="GMY147" s="3179"/>
      <c r="GMZ147" s="3205"/>
      <c r="GNA147" s="3206"/>
      <c r="GNB147" s="3207"/>
      <c r="GNC147" s="3208"/>
      <c r="GND147" s="3209"/>
      <c r="GNE147" s="3208"/>
      <c r="GNF147" s="3209"/>
      <c r="GNG147" s="3200"/>
      <c r="GNH147" s="3201"/>
      <c r="GNI147" s="3208"/>
      <c r="GNJ147" s="3206"/>
      <c r="GNK147" s="3200"/>
      <c r="GNL147" s="3201"/>
      <c r="GNM147" s="3202"/>
      <c r="GNN147" s="3203"/>
      <c r="GNO147" s="3200"/>
      <c r="GNP147" s="3204"/>
      <c r="GNQ147" s="3179"/>
      <c r="GNR147" s="3205"/>
      <c r="GNS147" s="3206"/>
      <c r="GNT147" s="3207"/>
      <c r="GNU147" s="3208"/>
      <c r="GNV147" s="3209"/>
      <c r="GNW147" s="3208"/>
      <c r="GNX147" s="3209"/>
      <c r="GNY147" s="3200"/>
      <c r="GNZ147" s="3201"/>
      <c r="GOA147" s="3208"/>
      <c r="GOB147" s="3206"/>
      <c r="GOC147" s="3200"/>
      <c r="GOD147" s="3201"/>
      <c r="GOE147" s="3202"/>
      <c r="GOF147" s="3203"/>
      <c r="GOG147" s="3200"/>
      <c r="GOH147" s="3204"/>
      <c r="GOI147" s="3179"/>
      <c r="GOJ147" s="3205"/>
      <c r="GOK147" s="3206"/>
      <c r="GOL147" s="3207"/>
      <c r="GOM147" s="3208"/>
      <c r="GON147" s="3209"/>
      <c r="GOO147" s="3208"/>
      <c r="GOP147" s="3209"/>
      <c r="GOQ147" s="3200"/>
      <c r="GOR147" s="3201"/>
      <c r="GOS147" s="3208"/>
      <c r="GOT147" s="3206"/>
      <c r="GOU147" s="3200"/>
      <c r="GOV147" s="3201"/>
      <c r="GOW147" s="3202"/>
      <c r="GOX147" s="3203"/>
      <c r="GOY147" s="3200"/>
      <c r="GOZ147" s="3204"/>
      <c r="GPA147" s="3179"/>
      <c r="GPB147" s="3205"/>
      <c r="GPC147" s="3206"/>
      <c r="GPD147" s="3207"/>
      <c r="GPE147" s="3208"/>
      <c r="GPF147" s="3209"/>
      <c r="GPG147" s="3208"/>
      <c r="GPH147" s="3209"/>
      <c r="GPI147" s="3200"/>
      <c r="GPJ147" s="3201"/>
      <c r="GPK147" s="3208"/>
      <c r="GPL147" s="3206"/>
      <c r="GPM147" s="3200"/>
      <c r="GPN147" s="3201"/>
      <c r="GPO147" s="3202"/>
      <c r="GPP147" s="3203"/>
      <c r="GPQ147" s="3200"/>
      <c r="GPR147" s="3204"/>
      <c r="GPS147" s="3179"/>
      <c r="GPT147" s="3205"/>
      <c r="GPU147" s="3206"/>
      <c r="GPV147" s="3207"/>
      <c r="GPW147" s="3208"/>
      <c r="GPX147" s="3209"/>
      <c r="GPY147" s="3208"/>
      <c r="GPZ147" s="3209"/>
      <c r="GQA147" s="3200"/>
      <c r="GQB147" s="3201"/>
      <c r="GQC147" s="3208"/>
      <c r="GQD147" s="3206"/>
      <c r="GQE147" s="3200"/>
      <c r="GQF147" s="3201"/>
      <c r="GQG147" s="3202"/>
      <c r="GQH147" s="3203"/>
      <c r="GQI147" s="3200"/>
      <c r="GQJ147" s="3204"/>
      <c r="GQK147" s="3179"/>
      <c r="GQL147" s="3205"/>
      <c r="GQM147" s="3206"/>
      <c r="GQN147" s="3207"/>
      <c r="GQO147" s="3208"/>
      <c r="GQP147" s="3209"/>
      <c r="GQQ147" s="3208"/>
      <c r="GQR147" s="3209"/>
      <c r="GQS147" s="3200"/>
      <c r="GQT147" s="3201"/>
      <c r="GQU147" s="3208"/>
      <c r="GQV147" s="3206"/>
      <c r="GQW147" s="3200"/>
      <c r="GQX147" s="3201"/>
      <c r="GQY147" s="3202"/>
      <c r="GQZ147" s="3203"/>
      <c r="GRA147" s="3200"/>
      <c r="GRB147" s="3204"/>
      <c r="GRC147" s="3179"/>
      <c r="GRD147" s="3205"/>
      <c r="GRE147" s="3206"/>
      <c r="GRF147" s="3207"/>
      <c r="GRG147" s="3208"/>
      <c r="GRH147" s="3209"/>
      <c r="GRI147" s="3208"/>
      <c r="GRJ147" s="3209"/>
      <c r="GRK147" s="3200"/>
      <c r="GRL147" s="3201"/>
      <c r="GRM147" s="3208"/>
      <c r="GRN147" s="3206"/>
      <c r="GRO147" s="3200"/>
      <c r="GRP147" s="3201"/>
      <c r="GRQ147" s="3202"/>
      <c r="GRR147" s="3203"/>
      <c r="GRS147" s="3200"/>
      <c r="GRT147" s="3204"/>
      <c r="GRU147" s="3179"/>
      <c r="GRV147" s="3205"/>
      <c r="GRW147" s="3206"/>
      <c r="GRX147" s="3207"/>
      <c r="GRY147" s="3208"/>
      <c r="GRZ147" s="3209"/>
      <c r="GSA147" s="3208"/>
      <c r="GSB147" s="3209"/>
      <c r="GSC147" s="3200"/>
      <c r="GSD147" s="3201"/>
      <c r="GSE147" s="3208"/>
      <c r="GSF147" s="3206"/>
      <c r="GSG147" s="3200"/>
      <c r="GSH147" s="3201"/>
      <c r="GSI147" s="3202"/>
      <c r="GSJ147" s="3203"/>
      <c r="GSK147" s="3200"/>
      <c r="GSL147" s="3204"/>
      <c r="GSM147" s="3179"/>
      <c r="GSN147" s="3205"/>
      <c r="GSO147" s="3206"/>
      <c r="GSP147" s="3207"/>
      <c r="GSQ147" s="3208"/>
      <c r="GSR147" s="3209"/>
      <c r="GSS147" s="3208"/>
      <c r="GST147" s="3209"/>
      <c r="GSU147" s="3200"/>
      <c r="GSV147" s="3201"/>
      <c r="GSW147" s="3208"/>
      <c r="GSX147" s="3206"/>
      <c r="GSY147" s="3200"/>
      <c r="GSZ147" s="3201"/>
      <c r="GTA147" s="3202"/>
      <c r="GTB147" s="3203"/>
      <c r="GTC147" s="3200"/>
      <c r="GTD147" s="3204"/>
      <c r="GTE147" s="3179"/>
      <c r="GTF147" s="3205"/>
      <c r="GTG147" s="3206"/>
      <c r="GTH147" s="3207"/>
      <c r="GTI147" s="3208"/>
      <c r="GTJ147" s="3209"/>
      <c r="GTK147" s="3208"/>
      <c r="GTL147" s="3209"/>
      <c r="GTM147" s="3200"/>
      <c r="GTN147" s="3201"/>
      <c r="GTO147" s="3208"/>
      <c r="GTP147" s="3206"/>
      <c r="GTQ147" s="3200"/>
      <c r="GTR147" s="3201"/>
      <c r="GTS147" s="3202"/>
      <c r="GTT147" s="3203"/>
      <c r="GTU147" s="3200"/>
      <c r="GTV147" s="3204"/>
      <c r="GTW147" s="3179"/>
      <c r="GTX147" s="3205"/>
      <c r="GTY147" s="3206"/>
      <c r="GTZ147" s="3207"/>
      <c r="GUA147" s="3208"/>
      <c r="GUB147" s="3209"/>
      <c r="GUC147" s="3208"/>
      <c r="GUD147" s="3209"/>
      <c r="GUE147" s="3200"/>
      <c r="GUF147" s="3201"/>
      <c r="GUG147" s="3208"/>
      <c r="GUH147" s="3206"/>
      <c r="GUI147" s="3200"/>
      <c r="GUJ147" s="3201"/>
      <c r="GUK147" s="3202"/>
      <c r="GUL147" s="3203"/>
      <c r="GUM147" s="3200"/>
      <c r="GUN147" s="3204"/>
      <c r="GUO147" s="3179"/>
      <c r="GUP147" s="3205"/>
      <c r="GUQ147" s="3206"/>
      <c r="GUR147" s="3207"/>
      <c r="GUS147" s="3208"/>
      <c r="GUT147" s="3209"/>
      <c r="GUU147" s="3208"/>
      <c r="GUV147" s="3209"/>
      <c r="GUW147" s="3200"/>
      <c r="GUX147" s="3201"/>
      <c r="GUY147" s="3208"/>
      <c r="GUZ147" s="3206"/>
      <c r="GVA147" s="3200"/>
      <c r="GVB147" s="3201"/>
      <c r="GVC147" s="3202"/>
      <c r="GVD147" s="3203"/>
      <c r="GVE147" s="3200"/>
      <c r="GVF147" s="3204"/>
      <c r="GVG147" s="3179"/>
      <c r="GVH147" s="3205"/>
      <c r="GVI147" s="3206"/>
      <c r="GVJ147" s="3207"/>
      <c r="GVK147" s="3208"/>
      <c r="GVL147" s="3209"/>
      <c r="GVM147" s="3208"/>
      <c r="GVN147" s="3209"/>
      <c r="GVO147" s="3200"/>
      <c r="GVP147" s="3201"/>
      <c r="GVQ147" s="3208"/>
      <c r="GVR147" s="3206"/>
      <c r="GVS147" s="3200"/>
      <c r="GVT147" s="3201"/>
      <c r="GVU147" s="3202"/>
      <c r="GVV147" s="3203"/>
      <c r="GVW147" s="3200"/>
      <c r="GVX147" s="3204"/>
      <c r="GVY147" s="3179"/>
      <c r="GVZ147" s="3205"/>
      <c r="GWA147" s="3206"/>
      <c r="GWB147" s="3207"/>
      <c r="GWC147" s="3208"/>
      <c r="GWD147" s="3209"/>
      <c r="GWE147" s="3208"/>
      <c r="GWF147" s="3209"/>
      <c r="GWG147" s="3200"/>
      <c r="GWH147" s="3201"/>
      <c r="GWI147" s="3208"/>
      <c r="GWJ147" s="3206"/>
      <c r="GWK147" s="3200"/>
      <c r="GWL147" s="3201"/>
      <c r="GWM147" s="3202"/>
      <c r="GWN147" s="3203"/>
      <c r="GWO147" s="3200"/>
      <c r="GWP147" s="3204"/>
      <c r="GWQ147" s="3179"/>
      <c r="GWR147" s="3205"/>
      <c r="GWS147" s="3206"/>
      <c r="GWT147" s="3207"/>
      <c r="GWU147" s="3208"/>
      <c r="GWV147" s="3209"/>
      <c r="GWW147" s="3208"/>
      <c r="GWX147" s="3209"/>
      <c r="GWY147" s="3200"/>
      <c r="GWZ147" s="3201"/>
      <c r="GXA147" s="3208"/>
      <c r="GXB147" s="3206"/>
      <c r="GXC147" s="3200"/>
      <c r="GXD147" s="3201"/>
      <c r="GXE147" s="3202"/>
      <c r="GXF147" s="3203"/>
      <c r="GXG147" s="3200"/>
      <c r="GXH147" s="3204"/>
      <c r="GXI147" s="3179"/>
      <c r="GXJ147" s="3205"/>
      <c r="GXK147" s="3206"/>
      <c r="GXL147" s="3207"/>
      <c r="GXM147" s="3208"/>
      <c r="GXN147" s="3209"/>
      <c r="GXO147" s="3208"/>
      <c r="GXP147" s="3209"/>
      <c r="GXQ147" s="3200"/>
      <c r="GXR147" s="3201"/>
      <c r="GXS147" s="3208"/>
      <c r="GXT147" s="3206"/>
      <c r="GXU147" s="3200"/>
      <c r="GXV147" s="3201"/>
      <c r="GXW147" s="3202"/>
      <c r="GXX147" s="3203"/>
      <c r="GXY147" s="3200"/>
      <c r="GXZ147" s="3204"/>
      <c r="GYA147" s="3179"/>
      <c r="GYB147" s="3205"/>
      <c r="GYC147" s="3206"/>
      <c r="GYD147" s="3207"/>
      <c r="GYE147" s="3208"/>
      <c r="GYF147" s="3209"/>
      <c r="GYG147" s="3208"/>
      <c r="GYH147" s="3209"/>
      <c r="GYI147" s="3200"/>
      <c r="GYJ147" s="3201"/>
      <c r="GYK147" s="3208"/>
      <c r="GYL147" s="3206"/>
      <c r="GYM147" s="3200"/>
      <c r="GYN147" s="3201"/>
      <c r="GYO147" s="3202"/>
      <c r="GYP147" s="3203"/>
      <c r="GYQ147" s="3200"/>
      <c r="GYR147" s="3204"/>
      <c r="GYS147" s="3179"/>
      <c r="GYT147" s="3205"/>
      <c r="GYU147" s="3206"/>
      <c r="GYV147" s="3207"/>
      <c r="GYW147" s="3208"/>
      <c r="GYX147" s="3209"/>
      <c r="GYY147" s="3208"/>
      <c r="GYZ147" s="3209"/>
      <c r="GZA147" s="3200"/>
      <c r="GZB147" s="3201"/>
      <c r="GZC147" s="3208"/>
      <c r="GZD147" s="3206"/>
      <c r="GZE147" s="3200"/>
      <c r="GZF147" s="3201"/>
      <c r="GZG147" s="3202"/>
      <c r="GZH147" s="3203"/>
      <c r="GZI147" s="3200"/>
      <c r="GZJ147" s="3204"/>
      <c r="GZK147" s="3179"/>
      <c r="GZL147" s="3205"/>
      <c r="GZM147" s="3206"/>
      <c r="GZN147" s="3207"/>
      <c r="GZO147" s="3208"/>
      <c r="GZP147" s="3209"/>
      <c r="GZQ147" s="3208"/>
      <c r="GZR147" s="3209"/>
      <c r="GZS147" s="3200"/>
      <c r="GZT147" s="3201"/>
      <c r="GZU147" s="3208"/>
      <c r="GZV147" s="3206"/>
      <c r="GZW147" s="3200"/>
      <c r="GZX147" s="3201"/>
      <c r="GZY147" s="3202"/>
      <c r="GZZ147" s="3203"/>
      <c r="HAA147" s="3200"/>
      <c r="HAB147" s="3204"/>
      <c r="HAC147" s="3179"/>
      <c r="HAD147" s="3205"/>
      <c r="HAE147" s="3206"/>
      <c r="HAF147" s="3207"/>
      <c r="HAG147" s="3208"/>
      <c r="HAH147" s="3209"/>
      <c r="HAI147" s="3208"/>
      <c r="HAJ147" s="3209"/>
      <c r="HAK147" s="3200"/>
      <c r="HAL147" s="3201"/>
      <c r="HAM147" s="3208"/>
      <c r="HAN147" s="3206"/>
      <c r="HAO147" s="3200"/>
      <c r="HAP147" s="3201"/>
      <c r="HAQ147" s="3202"/>
      <c r="HAR147" s="3203"/>
      <c r="HAS147" s="3200"/>
      <c r="HAT147" s="3204"/>
      <c r="HAU147" s="3179"/>
      <c r="HAV147" s="3205"/>
      <c r="HAW147" s="3206"/>
      <c r="HAX147" s="3207"/>
      <c r="HAY147" s="3208"/>
      <c r="HAZ147" s="3209"/>
      <c r="HBA147" s="3208"/>
      <c r="HBB147" s="3209"/>
      <c r="HBC147" s="3200"/>
      <c r="HBD147" s="3201"/>
      <c r="HBE147" s="3208"/>
      <c r="HBF147" s="3206"/>
      <c r="HBG147" s="3200"/>
      <c r="HBH147" s="3201"/>
      <c r="HBI147" s="3202"/>
      <c r="HBJ147" s="3203"/>
      <c r="HBK147" s="3200"/>
      <c r="HBL147" s="3204"/>
      <c r="HBM147" s="3179"/>
      <c r="HBN147" s="3205"/>
      <c r="HBO147" s="3206"/>
      <c r="HBP147" s="3207"/>
      <c r="HBQ147" s="3208"/>
      <c r="HBR147" s="3209"/>
      <c r="HBS147" s="3208"/>
      <c r="HBT147" s="3209"/>
      <c r="HBU147" s="3200"/>
      <c r="HBV147" s="3201"/>
      <c r="HBW147" s="3208"/>
      <c r="HBX147" s="3206"/>
      <c r="HBY147" s="3200"/>
      <c r="HBZ147" s="3201"/>
      <c r="HCA147" s="3202"/>
      <c r="HCB147" s="3203"/>
      <c r="HCC147" s="3200"/>
      <c r="HCD147" s="3204"/>
      <c r="HCE147" s="3179"/>
      <c r="HCF147" s="3205"/>
      <c r="HCG147" s="3206"/>
      <c r="HCH147" s="3207"/>
      <c r="HCI147" s="3208"/>
      <c r="HCJ147" s="3209"/>
      <c r="HCK147" s="3208"/>
      <c r="HCL147" s="3209"/>
      <c r="HCM147" s="3200"/>
      <c r="HCN147" s="3201"/>
      <c r="HCO147" s="3208"/>
      <c r="HCP147" s="3206"/>
      <c r="HCQ147" s="3200"/>
      <c r="HCR147" s="3201"/>
      <c r="HCS147" s="3202"/>
      <c r="HCT147" s="3203"/>
      <c r="HCU147" s="3200"/>
      <c r="HCV147" s="3204"/>
      <c r="HCW147" s="3179"/>
      <c r="HCX147" s="3205"/>
      <c r="HCY147" s="3206"/>
      <c r="HCZ147" s="3207"/>
      <c r="HDA147" s="3208"/>
      <c r="HDB147" s="3209"/>
      <c r="HDC147" s="3208"/>
      <c r="HDD147" s="3209"/>
      <c r="HDE147" s="3200"/>
      <c r="HDF147" s="3201"/>
      <c r="HDG147" s="3208"/>
      <c r="HDH147" s="3206"/>
      <c r="HDI147" s="3200"/>
      <c r="HDJ147" s="3201"/>
      <c r="HDK147" s="3202"/>
      <c r="HDL147" s="3203"/>
      <c r="HDM147" s="3200"/>
      <c r="HDN147" s="3204"/>
      <c r="HDO147" s="3179"/>
      <c r="HDP147" s="3205"/>
      <c r="HDQ147" s="3206"/>
      <c r="HDR147" s="3207"/>
      <c r="HDS147" s="3208"/>
      <c r="HDT147" s="3209"/>
      <c r="HDU147" s="3208"/>
      <c r="HDV147" s="3209"/>
      <c r="HDW147" s="3200"/>
      <c r="HDX147" s="3201"/>
      <c r="HDY147" s="3208"/>
      <c r="HDZ147" s="3206"/>
      <c r="HEA147" s="3200"/>
      <c r="HEB147" s="3201"/>
      <c r="HEC147" s="3202"/>
      <c r="HED147" s="3203"/>
      <c r="HEE147" s="3200"/>
      <c r="HEF147" s="3204"/>
      <c r="HEG147" s="3179"/>
      <c r="HEH147" s="3205"/>
      <c r="HEI147" s="3206"/>
      <c r="HEJ147" s="3207"/>
      <c r="HEK147" s="3208"/>
      <c r="HEL147" s="3209"/>
      <c r="HEM147" s="3208"/>
      <c r="HEN147" s="3209"/>
      <c r="HEO147" s="3200"/>
      <c r="HEP147" s="3201"/>
      <c r="HEQ147" s="3208"/>
      <c r="HER147" s="3206"/>
      <c r="HES147" s="3200"/>
      <c r="HET147" s="3201"/>
      <c r="HEU147" s="3202"/>
      <c r="HEV147" s="3203"/>
      <c r="HEW147" s="3200"/>
      <c r="HEX147" s="3204"/>
      <c r="HEY147" s="3179"/>
      <c r="HEZ147" s="3205"/>
      <c r="HFA147" s="3206"/>
      <c r="HFB147" s="3207"/>
      <c r="HFC147" s="3208"/>
      <c r="HFD147" s="3209"/>
      <c r="HFE147" s="3208"/>
      <c r="HFF147" s="3209"/>
      <c r="HFG147" s="3200"/>
      <c r="HFH147" s="3201"/>
      <c r="HFI147" s="3208"/>
      <c r="HFJ147" s="3206"/>
      <c r="HFK147" s="3200"/>
      <c r="HFL147" s="3201"/>
      <c r="HFM147" s="3202"/>
      <c r="HFN147" s="3203"/>
      <c r="HFO147" s="3200"/>
      <c r="HFP147" s="3204"/>
      <c r="HFQ147" s="3179"/>
      <c r="HFR147" s="3205"/>
      <c r="HFS147" s="3206"/>
      <c r="HFT147" s="3207"/>
      <c r="HFU147" s="3208"/>
      <c r="HFV147" s="3209"/>
      <c r="HFW147" s="3208"/>
      <c r="HFX147" s="3209"/>
      <c r="HFY147" s="3200"/>
      <c r="HFZ147" s="3201"/>
      <c r="HGA147" s="3208"/>
      <c r="HGB147" s="3206"/>
      <c r="HGC147" s="3200"/>
      <c r="HGD147" s="3201"/>
      <c r="HGE147" s="3202"/>
      <c r="HGF147" s="3203"/>
      <c r="HGG147" s="3200"/>
      <c r="HGH147" s="3204"/>
      <c r="HGI147" s="3179"/>
      <c r="HGJ147" s="3205"/>
      <c r="HGK147" s="3206"/>
      <c r="HGL147" s="3207"/>
      <c r="HGM147" s="3208"/>
      <c r="HGN147" s="3209"/>
      <c r="HGO147" s="3208"/>
      <c r="HGP147" s="3209"/>
      <c r="HGQ147" s="3200"/>
      <c r="HGR147" s="3201"/>
      <c r="HGS147" s="3208"/>
      <c r="HGT147" s="3206"/>
      <c r="HGU147" s="3200"/>
      <c r="HGV147" s="3201"/>
      <c r="HGW147" s="3202"/>
      <c r="HGX147" s="3203"/>
      <c r="HGY147" s="3200"/>
      <c r="HGZ147" s="3204"/>
      <c r="HHA147" s="3179"/>
      <c r="HHB147" s="3205"/>
      <c r="HHC147" s="3206"/>
      <c r="HHD147" s="3207"/>
      <c r="HHE147" s="3208"/>
      <c r="HHF147" s="3209"/>
      <c r="HHG147" s="3208"/>
      <c r="HHH147" s="3209"/>
      <c r="HHI147" s="3200"/>
      <c r="HHJ147" s="3201"/>
      <c r="HHK147" s="3208"/>
      <c r="HHL147" s="3206"/>
      <c r="HHM147" s="3200"/>
      <c r="HHN147" s="3201"/>
      <c r="HHO147" s="3202"/>
      <c r="HHP147" s="3203"/>
      <c r="HHQ147" s="3200"/>
      <c r="HHR147" s="3204"/>
      <c r="HHS147" s="3179"/>
      <c r="HHT147" s="3205"/>
      <c r="HHU147" s="3206"/>
      <c r="HHV147" s="3207"/>
      <c r="HHW147" s="3208"/>
      <c r="HHX147" s="3209"/>
      <c r="HHY147" s="3208"/>
      <c r="HHZ147" s="3209"/>
      <c r="HIA147" s="3200"/>
      <c r="HIB147" s="3201"/>
      <c r="HIC147" s="3208"/>
      <c r="HID147" s="3206"/>
      <c r="HIE147" s="3200"/>
      <c r="HIF147" s="3201"/>
      <c r="HIG147" s="3202"/>
      <c r="HIH147" s="3203"/>
      <c r="HII147" s="3200"/>
      <c r="HIJ147" s="3204"/>
      <c r="HIK147" s="3179"/>
      <c r="HIL147" s="3205"/>
      <c r="HIM147" s="3206"/>
      <c r="HIN147" s="3207"/>
      <c r="HIO147" s="3208"/>
      <c r="HIP147" s="3209"/>
      <c r="HIQ147" s="3208"/>
      <c r="HIR147" s="3209"/>
      <c r="HIS147" s="3200"/>
      <c r="HIT147" s="3201"/>
      <c r="HIU147" s="3208"/>
      <c r="HIV147" s="3206"/>
      <c r="HIW147" s="3200"/>
      <c r="HIX147" s="3201"/>
      <c r="HIY147" s="3202"/>
      <c r="HIZ147" s="3203"/>
      <c r="HJA147" s="3200"/>
      <c r="HJB147" s="3204"/>
      <c r="HJC147" s="3179"/>
      <c r="HJD147" s="3205"/>
      <c r="HJE147" s="3206"/>
      <c r="HJF147" s="3207"/>
      <c r="HJG147" s="3208"/>
      <c r="HJH147" s="3209"/>
      <c r="HJI147" s="3208"/>
      <c r="HJJ147" s="3209"/>
      <c r="HJK147" s="3200"/>
      <c r="HJL147" s="3201"/>
      <c r="HJM147" s="3208"/>
      <c r="HJN147" s="3206"/>
      <c r="HJO147" s="3200"/>
      <c r="HJP147" s="3201"/>
      <c r="HJQ147" s="3202"/>
      <c r="HJR147" s="3203"/>
      <c r="HJS147" s="3200"/>
      <c r="HJT147" s="3204"/>
      <c r="HJU147" s="3179"/>
      <c r="HJV147" s="3205"/>
      <c r="HJW147" s="3206"/>
      <c r="HJX147" s="3207"/>
      <c r="HJY147" s="3208"/>
      <c r="HJZ147" s="3209"/>
      <c r="HKA147" s="3208"/>
      <c r="HKB147" s="3209"/>
      <c r="HKC147" s="3200"/>
      <c r="HKD147" s="3201"/>
      <c r="HKE147" s="3208"/>
      <c r="HKF147" s="3206"/>
      <c r="HKG147" s="3200"/>
      <c r="HKH147" s="3201"/>
      <c r="HKI147" s="3202"/>
      <c r="HKJ147" s="3203"/>
      <c r="HKK147" s="3200"/>
      <c r="HKL147" s="3204"/>
      <c r="HKM147" s="3179"/>
      <c r="HKN147" s="3205"/>
      <c r="HKO147" s="3206"/>
      <c r="HKP147" s="3207"/>
      <c r="HKQ147" s="3208"/>
      <c r="HKR147" s="3209"/>
      <c r="HKS147" s="3208"/>
      <c r="HKT147" s="3209"/>
      <c r="HKU147" s="3200"/>
      <c r="HKV147" s="3201"/>
      <c r="HKW147" s="3208"/>
      <c r="HKX147" s="3206"/>
      <c r="HKY147" s="3200"/>
      <c r="HKZ147" s="3201"/>
      <c r="HLA147" s="3202"/>
      <c r="HLB147" s="3203"/>
      <c r="HLC147" s="3200"/>
      <c r="HLD147" s="3204"/>
      <c r="HLE147" s="3179"/>
      <c r="HLF147" s="3205"/>
      <c r="HLG147" s="3206"/>
      <c r="HLH147" s="3207"/>
      <c r="HLI147" s="3208"/>
      <c r="HLJ147" s="3209"/>
      <c r="HLK147" s="3208"/>
      <c r="HLL147" s="3209"/>
      <c r="HLM147" s="3200"/>
      <c r="HLN147" s="3201"/>
      <c r="HLO147" s="3208"/>
      <c r="HLP147" s="3206"/>
      <c r="HLQ147" s="3200"/>
      <c r="HLR147" s="3201"/>
      <c r="HLS147" s="3202"/>
      <c r="HLT147" s="3203"/>
      <c r="HLU147" s="3200"/>
      <c r="HLV147" s="3204"/>
      <c r="HLW147" s="3179"/>
      <c r="HLX147" s="3205"/>
      <c r="HLY147" s="3206"/>
      <c r="HLZ147" s="3207"/>
      <c r="HMA147" s="3208"/>
      <c r="HMB147" s="3209"/>
      <c r="HMC147" s="3208"/>
      <c r="HMD147" s="3209"/>
      <c r="HME147" s="3200"/>
      <c r="HMF147" s="3201"/>
      <c r="HMG147" s="3208"/>
      <c r="HMH147" s="3206"/>
      <c r="HMI147" s="3200"/>
      <c r="HMJ147" s="3201"/>
      <c r="HMK147" s="3202"/>
      <c r="HML147" s="3203"/>
      <c r="HMM147" s="3200"/>
      <c r="HMN147" s="3204"/>
      <c r="HMO147" s="3179"/>
      <c r="HMP147" s="3205"/>
      <c r="HMQ147" s="3206"/>
      <c r="HMR147" s="3207"/>
      <c r="HMS147" s="3208"/>
      <c r="HMT147" s="3209"/>
      <c r="HMU147" s="3208"/>
      <c r="HMV147" s="3209"/>
      <c r="HMW147" s="3200"/>
      <c r="HMX147" s="3201"/>
      <c r="HMY147" s="3208"/>
      <c r="HMZ147" s="3206"/>
      <c r="HNA147" s="3200"/>
      <c r="HNB147" s="3201"/>
      <c r="HNC147" s="3202"/>
      <c r="HND147" s="3203"/>
      <c r="HNE147" s="3200"/>
      <c r="HNF147" s="3204"/>
      <c r="HNG147" s="3179"/>
      <c r="HNH147" s="3205"/>
      <c r="HNI147" s="3206"/>
      <c r="HNJ147" s="3207"/>
      <c r="HNK147" s="3208"/>
      <c r="HNL147" s="3209"/>
      <c r="HNM147" s="3208"/>
      <c r="HNN147" s="3209"/>
      <c r="HNO147" s="3200"/>
      <c r="HNP147" s="3201"/>
      <c r="HNQ147" s="3208"/>
      <c r="HNR147" s="3206"/>
      <c r="HNS147" s="3200"/>
      <c r="HNT147" s="3201"/>
      <c r="HNU147" s="3202"/>
      <c r="HNV147" s="3203"/>
      <c r="HNW147" s="3200"/>
      <c r="HNX147" s="3204"/>
      <c r="HNY147" s="3179"/>
      <c r="HNZ147" s="3205"/>
      <c r="HOA147" s="3206"/>
      <c r="HOB147" s="3207"/>
      <c r="HOC147" s="3208"/>
      <c r="HOD147" s="3209"/>
      <c r="HOE147" s="3208"/>
      <c r="HOF147" s="3209"/>
      <c r="HOG147" s="3200"/>
      <c r="HOH147" s="3201"/>
      <c r="HOI147" s="3208"/>
      <c r="HOJ147" s="3206"/>
      <c r="HOK147" s="3200"/>
      <c r="HOL147" s="3201"/>
      <c r="HOM147" s="3202"/>
      <c r="HON147" s="3203"/>
      <c r="HOO147" s="3200"/>
      <c r="HOP147" s="3204"/>
      <c r="HOQ147" s="3179"/>
      <c r="HOR147" s="3205"/>
      <c r="HOS147" s="3206"/>
      <c r="HOT147" s="3207"/>
      <c r="HOU147" s="3208"/>
      <c r="HOV147" s="3209"/>
      <c r="HOW147" s="3208"/>
      <c r="HOX147" s="3209"/>
      <c r="HOY147" s="3200"/>
      <c r="HOZ147" s="3201"/>
      <c r="HPA147" s="3208"/>
      <c r="HPB147" s="3206"/>
      <c r="HPC147" s="3200"/>
      <c r="HPD147" s="3201"/>
      <c r="HPE147" s="3202"/>
      <c r="HPF147" s="3203"/>
      <c r="HPG147" s="3200"/>
      <c r="HPH147" s="3204"/>
      <c r="HPI147" s="3179"/>
      <c r="HPJ147" s="3205"/>
      <c r="HPK147" s="3206"/>
      <c r="HPL147" s="3207"/>
      <c r="HPM147" s="3208"/>
      <c r="HPN147" s="3209"/>
      <c r="HPO147" s="3208"/>
      <c r="HPP147" s="3209"/>
      <c r="HPQ147" s="3200"/>
      <c r="HPR147" s="3201"/>
      <c r="HPS147" s="3208"/>
      <c r="HPT147" s="3206"/>
      <c r="HPU147" s="3200"/>
      <c r="HPV147" s="3201"/>
      <c r="HPW147" s="3202"/>
      <c r="HPX147" s="3203"/>
      <c r="HPY147" s="3200"/>
      <c r="HPZ147" s="3204"/>
      <c r="HQA147" s="3179"/>
      <c r="HQB147" s="3205"/>
      <c r="HQC147" s="3206"/>
      <c r="HQD147" s="3207"/>
      <c r="HQE147" s="3208"/>
      <c r="HQF147" s="3209"/>
      <c r="HQG147" s="3208"/>
      <c r="HQH147" s="3209"/>
      <c r="HQI147" s="3200"/>
      <c r="HQJ147" s="3201"/>
      <c r="HQK147" s="3208"/>
      <c r="HQL147" s="3206"/>
      <c r="HQM147" s="3200"/>
      <c r="HQN147" s="3201"/>
      <c r="HQO147" s="3202"/>
      <c r="HQP147" s="3203"/>
      <c r="HQQ147" s="3200"/>
      <c r="HQR147" s="3204"/>
      <c r="HQS147" s="3179"/>
      <c r="HQT147" s="3205"/>
      <c r="HQU147" s="3206"/>
      <c r="HQV147" s="3207"/>
      <c r="HQW147" s="3208"/>
      <c r="HQX147" s="3209"/>
      <c r="HQY147" s="3208"/>
      <c r="HQZ147" s="3209"/>
      <c r="HRA147" s="3200"/>
      <c r="HRB147" s="3201"/>
      <c r="HRC147" s="3208"/>
      <c r="HRD147" s="3206"/>
      <c r="HRE147" s="3200"/>
      <c r="HRF147" s="3201"/>
      <c r="HRG147" s="3202"/>
      <c r="HRH147" s="3203"/>
      <c r="HRI147" s="3200"/>
      <c r="HRJ147" s="3204"/>
      <c r="HRK147" s="3179"/>
      <c r="HRL147" s="3205"/>
      <c r="HRM147" s="3206"/>
      <c r="HRN147" s="3207"/>
      <c r="HRO147" s="3208"/>
      <c r="HRP147" s="3209"/>
      <c r="HRQ147" s="3208"/>
      <c r="HRR147" s="3209"/>
      <c r="HRS147" s="3200"/>
      <c r="HRT147" s="3201"/>
      <c r="HRU147" s="3208"/>
      <c r="HRV147" s="3206"/>
      <c r="HRW147" s="3200"/>
      <c r="HRX147" s="3201"/>
      <c r="HRY147" s="3202"/>
      <c r="HRZ147" s="3203"/>
      <c r="HSA147" s="3200"/>
      <c r="HSB147" s="3204"/>
      <c r="HSC147" s="3179"/>
      <c r="HSD147" s="3205"/>
      <c r="HSE147" s="3206"/>
      <c r="HSF147" s="3207"/>
      <c r="HSG147" s="3208"/>
      <c r="HSH147" s="3209"/>
      <c r="HSI147" s="3208"/>
      <c r="HSJ147" s="3209"/>
      <c r="HSK147" s="3200"/>
      <c r="HSL147" s="3201"/>
      <c r="HSM147" s="3208"/>
      <c r="HSN147" s="3206"/>
      <c r="HSO147" s="3200"/>
      <c r="HSP147" s="3201"/>
      <c r="HSQ147" s="3202"/>
      <c r="HSR147" s="3203"/>
      <c r="HSS147" s="3200"/>
      <c r="HST147" s="3204"/>
      <c r="HSU147" s="3179"/>
      <c r="HSV147" s="3205"/>
      <c r="HSW147" s="3206"/>
      <c r="HSX147" s="3207"/>
      <c r="HSY147" s="3208"/>
      <c r="HSZ147" s="3209"/>
      <c r="HTA147" s="3208"/>
      <c r="HTB147" s="3209"/>
      <c r="HTC147" s="3200"/>
      <c r="HTD147" s="3201"/>
      <c r="HTE147" s="3208"/>
      <c r="HTF147" s="3206"/>
      <c r="HTG147" s="3200"/>
      <c r="HTH147" s="3201"/>
      <c r="HTI147" s="3202"/>
      <c r="HTJ147" s="3203"/>
      <c r="HTK147" s="3200"/>
      <c r="HTL147" s="3204"/>
      <c r="HTM147" s="3179"/>
      <c r="HTN147" s="3205"/>
      <c r="HTO147" s="3206"/>
      <c r="HTP147" s="3207"/>
      <c r="HTQ147" s="3208"/>
      <c r="HTR147" s="3209"/>
      <c r="HTS147" s="3208"/>
      <c r="HTT147" s="3209"/>
      <c r="HTU147" s="3200"/>
      <c r="HTV147" s="3201"/>
      <c r="HTW147" s="3208"/>
      <c r="HTX147" s="3206"/>
      <c r="HTY147" s="3200"/>
      <c r="HTZ147" s="3201"/>
      <c r="HUA147" s="3202"/>
      <c r="HUB147" s="3203"/>
      <c r="HUC147" s="3200"/>
      <c r="HUD147" s="3204"/>
      <c r="HUE147" s="3179"/>
      <c r="HUF147" s="3205"/>
      <c r="HUG147" s="3206"/>
      <c r="HUH147" s="3207"/>
      <c r="HUI147" s="3208"/>
      <c r="HUJ147" s="3209"/>
      <c r="HUK147" s="3208"/>
      <c r="HUL147" s="3209"/>
      <c r="HUM147" s="3200"/>
      <c r="HUN147" s="3201"/>
      <c r="HUO147" s="3208"/>
      <c r="HUP147" s="3206"/>
      <c r="HUQ147" s="3200"/>
      <c r="HUR147" s="3201"/>
      <c r="HUS147" s="3202"/>
      <c r="HUT147" s="3203"/>
      <c r="HUU147" s="3200"/>
      <c r="HUV147" s="3204"/>
      <c r="HUW147" s="3179"/>
      <c r="HUX147" s="3205"/>
      <c r="HUY147" s="3206"/>
      <c r="HUZ147" s="3207"/>
      <c r="HVA147" s="3208"/>
      <c r="HVB147" s="3209"/>
      <c r="HVC147" s="3208"/>
      <c r="HVD147" s="3209"/>
      <c r="HVE147" s="3200"/>
      <c r="HVF147" s="3201"/>
      <c r="HVG147" s="3208"/>
      <c r="HVH147" s="3206"/>
      <c r="HVI147" s="3200"/>
      <c r="HVJ147" s="3201"/>
      <c r="HVK147" s="3202"/>
      <c r="HVL147" s="3203"/>
      <c r="HVM147" s="3200"/>
      <c r="HVN147" s="3204"/>
      <c r="HVO147" s="3179"/>
      <c r="HVP147" s="3205"/>
      <c r="HVQ147" s="3206"/>
      <c r="HVR147" s="3207"/>
      <c r="HVS147" s="3208"/>
      <c r="HVT147" s="3209"/>
      <c r="HVU147" s="3208"/>
      <c r="HVV147" s="3209"/>
      <c r="HVW147" s="3200"/>
      <c r="HVX147" s="3201"/>
      <c r="HVY147" s="3208"/>
      <c r="HVZ147" s="3206"/>
      <c r="HWA147" s="3200"/>
      <c r="HWB147" s="3201"/>
      <c r="HWC147" s="3202"/>
      <c r="HWD147" s="3203"/>
      <c r="HWE147" s="3200"/>
      <c r="HWF147" s="3204"/>
      <c r="HWG147" s="3179"/>
      <c r="HWH147" s="3205"/>
      <c r="HWI147" s="3206"/>
      <c r="HWJ147" s="3207"/>
      <c r="HWK147" s="3208"/>
      <c r="HWL147" s="3209"/>
      <c r="HWM147" s="3208"/>
      <c r="HWN147" s="3209"/>
      <c r="HWO147" s="3200"/>
      <c r="HWP147" s="3201"/>
      <c r="HWQ147" s="3208"/>
      <c r="HWR147" s="3206"/>
      <c r="HWS147" s="3200"/>
      <c r="HWT147" s="3201"/>
      <c r="HWU147" s="3202"/>
      <c r="HWV147" s="3203"/>
      <c r="HWW147" s="3200"/>
      <c r="HWX147" s="3204"/>
      <c r="HWY147" s="3179"/>
      <c r="HWZ147" s="3205"/>
      <c r="HXA147" s="3206"/>
      <c r="HXB147" s="3207"/>
      <c r="HXC147" s="3208"/>
      <c r="HXD147" s="3209"/>
      <c r="HXE147" s="3208"/>
      <c r="HXF147" s="3209"/>
      <c r="HXG147" s="3200"/>
      <c r="HXH147" s="3201"/>
      <c r="HXI147" s="3208"/>
      <c r="HXJ147" s="3206"/>
      <c r="HXK147" s="3200"/>
      <c r="HXL147" s="3201"/>
      <c r="HXM147" s="3202"/>
      <c r="HXN147" s="3203"/>
      <c r="HXO147" s="3200"/>
      <c r="HXP147" s="3204"/>
      <c r="HXQ147" s="3179"/>
      <c r="HXR147" s="3205"/>
      <c r="HXS147" s="3206"/>
      <c r="HXT147" s="3207"/>
      <c r="HXU147" s="3208"/>
      <c r="HXV147" s="3209"/>
      <c r="HXW147" s="3208"/>
      <c r="HXX147" s="3209"/>
      <c r="HXY147" s="3200"/>
      <c r="HXZ147" s="3201"/>
      <c r="HYA147" s="3208"/>
      <c r="HYB147" s="3206"/>
      <c r="HYC147" s="3200"/>
      <c r="HYD147" s="3201"/>
      <c r="HYE147" s="3202"/>
      <c r="HYF147" s="3203"/>
      <c r="HYG147" s="3200"/>
      <c r="HYH147" s="3204"/>
      <c r="HYI147" s="3179"/>
      <c r="HYJ147" s="3205"/>
      <c r="HYK147" s="3206"/>
      <c r="HYL147" s="3207"/>
      <c r="HYM147" s="3208"/>
      <c r="HYN147" s="3209"/>
      <c r="HYO147" s="3208"/>
      <c r="HYP147" s="3209"/>
      <c r="HYQ147" s="3200"/>
      <c r="HYR147" s="3201"/>
      <c r="HYS147" s="3208"/>
      <c r="HYT147" s="3206"/>
      <c r="HYU147" s="3200"/>
      <c r="HYV147" s="3201"/>
      <c r="HYW147" s="3202"/>
      <c r="HYX147" s="3203"/>
      <c r="HYY147" s="3200"/>
      <c r="HYZ147" s="3204"/>
      <c r="HZA147" s="3179"/>
      <c r="HZB147" s="3205"/>
      <c r="HZC147" s="3206"/>
      <c r="HZD147" s="3207"/>
      <c r="HZE147" s="3208"/>
      <c r="HZF147" s="3209"/>
      <c r="HZG147" s="3208"/>
      <c r="HZH147" s="3209"/>
      <c r="HZI147" s="3200"/>
      <c r="HZJ147" s="3201"/>
      <c r="HZK147" s="3208"/>
      <c r="HZL147" s="3206"/>
      <c r="HZM147" s="3200"/>
      <c r="HZN147" s="3201"/>
      <c r="HZO147" s="3202"/>
      <c r="HZP147" s="3203"/>
      <c r="HZQ147" s="3200"/>
      <c r="HZR147" s="3204"/>
      <c r="HZS147" s="3179"/>
      <c r="HZT147" s="3205"/>
      <c r="HZU147" s="3206"/>
      <c r="HZV147" s="3207"/>
      <c r="HZW147" s="3208"/>
      <c r="HZX147" s="3209"/>
      <c r="HZY147" s="3208"/>
      <c r="HZZ147" s="3209"/>
      <c r="IAA147" s="3200"/>
      <c r="IAB147" s="3201"/>
      <c r="IAC147" s="3208"/>
      <c r="IAD147" s="3206"/>
      <c r="IAE147" s="3200"/>
      <c r="IAF147" s="3201"/>
      <c r="IAG147" s="3202"/>
      <c r="IAH147" s="3203"/>
      <c r="IAI147" s="3200"/>
      <c r="IAJ147" s="3204"/>
      <c r="IAK147" s="3179"/>
      <c r="IAL147" s="3205"/>
      <c r="IAM147" s="3206"/>
      <c r="IAN147" s="3207"/>
      <c r="IAO147" s="3208"/>
      <c r="IAP147" s="3209"/>
      <c r="IAQ147" s="3208"/>
      <c r="IAR147" s="3209"/>
      <c r="IAS147" s="3200"/>
      <c r="IAT147" s="3201"/>
      <c r="IAU147" s="3208"/>
      <c r="IAV147" s="3206"/>
      <c r="IAW147" s="3200"/>
      <c r="IAX147" s="3201"/>
      <c r="IAY147" s="3202"/>
      <c r="IAZ147" s="3203"/>
      <c r="IBA147" s="3200"/>
      <c r="IBB147" s="3204"/>
      <c r="IBC147" s="3179"/>
      <c r="IBD147" s="3205"/>
      <c r="IBE147" s="3206"/>
      <c r="IBF147" s="3207"/>
      <c r="IBG147" s="3208"/>
      <c r="IBH147" s="3209"/>
      <c r="IBI147" s="3208"/>
      <c r="IBJ147" s="3209"/>
      <c r="IBK147" s="3200"/>
      <c r="IBL147" s="3201"/>
      <c r="IBM147" s="3208"/>
      <c r="IBN147" s="3206"/>
      <c r="IBO147" s="3200"/>
      <c r="IBP147" s="3201"/>
      <c r="IBQ147" s="3202"/>
      <c r="IBR147" s="3203"/>
      <c r="IBS147" s="3200"/>
      <c r="IBT147" s="3204"/>
      <c r="IBU147" s="3179"/>
      <c r="IBV147" s="3205"/>
      <c r="IBW147" s="3206"/>
      <c r="IBX147" s="3207"/>
      <c r="IBY147" s="3208"/>
      <c r="IBZ147" s="3209"/>
      <c r="ICA147" s="3208"/>
      <c r="ICB147" s="3209"/>
      <c r="ICC147" s="3200"/>
      <c r="ICD147" s="3201"/>
      <c r="ICE147" s="3208"/>
      <c r="ICF147" s="3206"/>
      <c r="ICG147" s="3200"/>
      <c r="ICH147" s="3201"/>
      <c r="ICI147" s="3202"/>
      <c r="ICJ147" s="3203"/>
      <c r="ICK147" s="3200"/>
      <c r="ICL147" s="3204"/>
      <c r="ICM147" s="3179"/>
      <c r="ICN147" s="3205"/>
      <c r="ICO147" s="3206"/>
      <c r="ICP147" s="3207"/>
      <c r="ICQ147" s="3208"/>
      <c r="ICR147" s="3209"/>
      <c r="ICS147" s="3208"/>
      <c r="ICT147" s="3209"/>
      <c r="ICU147" s="3200"/>
      <c r="ICV147" s="3201"/>
      <c r="ICW147" s="3208"/>
      <c r="ICX147" s="3206"/>
      <c r="ICY147" s="3200"/>
      <c r="ICZ147" s="3201"/>
      <c r="IDA147" s="3202"/>
      <c r="IDB147" s="3203"/>
      <c r="IDC147" s="3200"/>
      <c r="IDD147" s="3204"/>
      <c r="IDE147" s="3179"/>
      <c r="IDF147" s="3205"/>
      <c r="IDG147" s="3206"/>
      <c r="IDH147" s="3207"/>
      <c r="IDI147" s="3208"/>
      <c r="IDJ147" s="3209"/>
      <c r="IDK147" s="3208"/>
      <c r="IDL147" s="3209"/>
      <c r="IDM147" s="3200"/>
      <c r="IDN147" s="3201"/>
      <c r="IDO147" s="3208"/>
      <c r="IDP147" s="3206"/>
      <c r="IDQ147" s="3200"/>
      <c r="IDR147" s="3201"/>
      <c r="IDS147" s="3202"/>
      <c r="IDT147" s="3203"/>
      <c r="IDU147" s="3200"/>
      <c r="IDV147" s="3204"/>
      <c r="IDW147" s="3179"/>
      <c r="IDX147" s="3205"/>
      <c r="IDY147" s="3206"/>
      <c r="IDZ147" s="3207"/>
      <c r="IEA147" s="3208"/>
      <c r="IEB147" s="3209"/>
      <c r="IEC147" s="3208"/>
      <c r="IED147" s="3209"/>
      <c r="IEE147" s="3200"/>
      <c r="IEF147" s="3201"/>
      <c r="IEG147" s="3208"/>
      <c r="IEH147" s="3206"/>
      <c r="IEI147" s="3200"/>
      <c r="IEJ147" s="3201"/>
      <c r="IEK147" s="3202"/>
      <c r="IEL147" s="3203"/>
      <c r="IEM147" s="3200"/>
      <c r="IEN147" s="3204"/>
      <c r="IEO147" s="3179"/>
      <c r="IEP147" s="3205"/>
      <c r="IEQ147" s="3206"/>
      <c r="IER147" s="3207"/>
      <c r="IES147" s="3208"/>
      <c r="IET147" s="3209"/>
      <c r="IEU147" s="3208"/>
      <c r="IEV147" s="3209"/>
      <c r="IEW147" s="3200"/>
      <c r="IEX147" s="3201"/>
      <c r="IEY147" s="3208"/>
      <c r="IEZ147" s="3206"/>
      <c r="IFA147" s="3200"/>
      <c r="IFB147" s="3201"/>
      <c r="IFC147" s="3202"/>
      <c r="IFD147" s="3203"/>
      <c r="IFE147" s="3200"/>
      <c r="IFF147" s="3204"/>
      <c r="IFG147" s="3179"/>
      <c r="IFH147" s="3205"/>
      <c r="IFI147" s="3206"/>
      <c r="IFJ147" s="3207"/>
      <c r="IFK147" s="3208"/>
      <c r="IFL147" s="3209"/>
      <c r="IFM147" s="3208"/>
      <c r="IFN147" s="3209"/>
      <c r="IFO147" s="3200"/>
      <c r="IFP147" s="3201"/>
      <c r="IFQ147" s="3208"/>
      <c r="IFR147" s="3206"/>
      <c r="IFS147" s="3200"/>
      <c r="IFT147" s="3201"/>
      <c r="IFU147" s="3202"/>
      <c r="IFV147" s="3203"/>
      <c r="IFW147" s="3200"/>
      <c r="IFX147" s="3204"/>
      <c r="IFY147" s="3179"/>
      <c r="IFZ147" s="3205"/>
      <c r="IGA147" s="3206"/>
      <c r="IGB147" s="3207"/>
      <c r="IGC147" s="3208"/>
      <c r="IGD147" s="3209"/>
      <c r="IGE147" s="3208"/>
      <c r="IGF147" s="3209"/>
      <c r="IGG147" s="3200"/>
      <c r="IGH147" s="3201"/>
      <c r="IGI147" s="3208"/>
      <c r="IGJ147" s="3206"/>
      <c r="IGK147" s="3200"/>
      <c r="IGL147" s="3201"/>
      <c r="IGM147" s="3202"/>
      <c r="IGN147" s="3203"/>
      <c r="IGO147" s="3200"/>
      <c r="IGP147" s="3204"/>
      <c r="IGQ147" s="3179"/>
      <c r="IGR147" s="3205"/>
      <c r="IGS147" s="3206"/>
      <c r="IGT147" s="3207"/>
      <c r="IGU147" s="3208"/>
      <c r="IGV147" s="3209"/>
      <c r="IGW147" s="3208"/>
      <c r="IGX147" s="3209"/>
      <c r="IGY147" s="3200"/>
      <c r="IGZ147" s="3201"/>
      <c r="IHA147" s="3208"/>
      <c r="IHB147" s="3206"/>
      <c r="IHC147" s="3200"/>
      <c r="IHD147" s="3201"/>
      <c r="IHE147" s="3202"/>
      <c r="IHF147" s="3203"/>
      <c r="IHG147" s="3200"/>
      <c r="IHH147" s="3204"/>
      <c r="IHI147" s="3179"/>
      <c r="IHJ147" s="3205"/>
      <c r="IHK147" s="3206"/>
      <c r="IHL147" s="3207"/>
      <c r="IHM147" s="3208"/>
      <c r="IHN147" s="3209"/>
      <c r="IHO147" s="3208"/>
      <c r="IHP147" s="3209"/>
      <c r="IHQ147" s="3200"/>
      <c r="IHR147" s="3201"/>
      <c r="IHS147" s="3208"/>
      <c r="IHT147" s="3206"/>
      <c r="IHU147" s="3200"/>
      <c r="IHV147" s="3201"/>
      <c r="IHW147" s="3202"/>
      <c r="IHX147" s="3203"/>
      <c r="IHY147" s="3200"/>
      <c r="IHZ147" s="3204"/>
      <c r="IIA147" s="3179"/>
      <c r="IIB147" s="3205"/>
      <c r="IIC147" s="3206"/>
      <c r="IID147" s="3207"/>
      <c r="IIE147" s="3208"/>
      <c r="IIF147" s="3209"/>
      <c r="IIG147" s="3208"/>
      <c r="IIH147" s="3209"/>
      <c r="III147" s="3200"/>
      <c r="IIJ147" s="3201"/>
      <c r="IIK147" s="3208"/>
      <c r="IIL147" s="3206"/>
      <c r="IIM147" s="3200"/>
      <c r="IIN147" s="3201"/>
      <c r="IIO147" s="3202"/>
      <c r="IIP147" s="3203"/>
      <c r="IIQ147" s="3200"/>
      <c r="IIR147" s="3204"/>
      <c r="IIS147" s="3179"/>
      <c r="IIT147" s="3205"/>
      <c r="IIU147" s="3206"/>
      <c r="IIV147" s="3207"/>
      <c r="IIW147" s="3208"/>
      <c r="IIX147" s="3209"/>
      <c r="IIY147" s="3208"/>
      <c r="IIZ147" s="3209"/>
      <c r="IJA147" s="3200"/>
      <c r="IJB147" s="3201"/>
      <c r="IJC147" s="3208"/>
      <c r="IJD147" s="3206"/>
      <c r="IJE147" s="3200"/>
      <c r="IJF147" s="3201"/>
      <c r="IJG147" s="3202"/>
      <c r="IJH147" s="3203"/>
      <c r="IJI147" s="3200"/>
      <c r="IJJ147" s="3204"/>
      <c r="IJK147" s="3179"/>
      <c r="IJL147" s="3205"/>
      <c r="IJM147" s="3206"/>
      <c r="IJN147" s="3207"/>
      <c r="IJO147" s="3208"/>
      <c r="IJP147" s="3209"/>
      <c r="IJQ147" s="3208"/>
      <c r="IJR147" s="3209"/>
      <c r="IJS147" s="3200"/>
      <c r="IJT147" s="3201"/>
      <c r="IJU147" s="3208"/>
      <c r="IJV147" s="3206"/>
      <c r="IJW147" s="3200"/>
      <c r="IJX147" s="3201"/>
      <c r="IJY147" s="3202"/>
      <c r="IJZ147" s="3203"/>
      <c r="IKA147" s="3200"/>
      <c r="IKB147" s="3204"/>
      <c r="IKC147" s="3179"/>
      <c r="IKD147" s="3205"/>
      <c r="IKE147" s="3206"/>
      <c r="IKF147" s="3207"/>
      <c r="IKG147" s="3208"/>
      <c r="IKH147" s="3209"/>
      <c r="IKI147" s="3208"/>
      <c r="IKJ147" s="3209"/>
      <c r="IKK147" s="3200"/>
      <c r="IKL147" s="3201"/>
      <c r="IKM147" s="3208"/>
      <c r="IKN147" s="3206"/>
      <c r="IKO147" s="3200"/>
      <c r="IKP147" s="3201"/>
      <c r="IKQ147" s="3202"/>
      <c r="IKR147" s="3203"/>
      <c r="IKS147" s="3200"/>
      <c r="IKT147" s="3204"/>
      <c r="IKU147" s="3179"/>
      <c r="IKV147" s="3205"/>
      <c r="IKW147" s="3206"/>
      <c r="IKX147" s="3207"/>
      <c r="IKY147" s="3208"/>
      <c r="IKZ147" s="3209"/>
      <c r="ILA147" s="3208"/>
      <c r="ILB147" s="3209"/>
      <c r="ILC147" s="3200"/>
      <c r="ILD147" s="3201"/>
      <c r="ILE147" s="3208"/>
      <c r="ILF147" s="3206"/>
      <c r="ILG147" s="3200"/>
      <c r="ILH147" s="3201"/>
      <c r="ILI147" s="3202"/>
      <c r="ILJ147" s="3203"/>
      <c r="ILK147" s="3200"/>
      <c r="ILL147" s="3204"/>
      <c r="ILM147" s="3179"/>
      <c r="ILN147" s="3205"/>
      <c r="ILO147" s="3206"/>
      <c r="ILP147" s="3207"/>
      <c r="ILQ147" s="3208"/>
      <c r="ILR147" s="3209"/>
      <c r="ILS147" s="3208"/>
      <c r="ILT147" s="3209"/>
      <c r="ILU147" s="3200"/>
      <c r="ILV147" s="3201"/>
      <c r="ILW147" s="3208"/>
      <c r="ILX147" s="3206"/>
      <c r="ILY147" s="3200"/>
      <c r="ILZ147" s="3201"/>
      <c r="IMA147" s="3202"/>
      <c r="IMB147" s="3203"/>
      <c r="IMC147" s="3200"/>
      <c r="IMD147" s="3204"/>
      <c r="IME147" s="3179"/>
      <c r="IMF147" s="3205"/>
      <c r="IMG147" s="3206"/>
      <c r="IMH147" s="3207"/>
      <c r="IMI147" s="3208"/>
      <c r="IMJ147" s="3209"/>
      <c r="IMK147" s="3208"/>
      <c r="IML147" s="3209"/>
      <c r="IMM147" s="3200"/>
      <c r="IMN147" s="3201"/>
      <c r="IMO147" s="3208"/>
      <c r="IMP147" s="3206"/>
      <c r="IMQ147" s="3200"/>
      <c r="IMR147" s="3201"/>
      <c r="IMS147" s="3202"/>
      <c r="IMT147" s="3203"/>
      <c r="IMU147" s="3200"/>
      <c r="IMV147" s="3204"/>
      <c r="IMW147" s="3179"/>
      <c r="IMX147" s="3205"/>
      <c r="IMY147" s="3206"/>
      <c r="IMZ147" s="3207"/>
      <c r="INA147" s="3208"/>
      <c r="INB147" s="3209"/>
      <c r="INC147" s="3208"/>
      <c r="IND147" s="3209"/>
      <c r="INE147" s="3200"/>
      <c r="INF147" s="3201"/>
      <c r="ING147" s="3208"/>
      <c r="INH147" s="3206"/>
      <c r="INI147" s="3200"/>
      <c r="INJ147" s="3201"/>
      <c r="INK147" s="3202"/>
      <c r="INL147" s="3203"/>
      <c r="INM147" s="3200"/>
      <c r="INN147" s="3204"/>
      <c r="INO147" s="3179"/>
      <c r="INP147" s="3205"/>
      <c r="INQ147" s="3206"/>
      <c r="INR147" s="3207"/>
      <c r="INS147" s="3208"/>
      <c r="INT147" s="3209"/>
      <c r="INU147" s="3208"/>
      <c r="INV147" s="3209"/>
      <c r="INW147" s="3200"/>
      <c r="INX147" s="3201"/>
      <c r="INY147" s="3208"/>
      <c r="INZ147" s="3206"/>
      <c r="IOA147" s="3200"/>
      <c r="IOB147" s="3201"/>
      <c r="IOC147" s="3202"/>
      <c r="IOD147" s="3203"/>
      <c r="IOE147" s="3200"/>
      <c r="IOF147" s="3204"/>
      <c r="IOG147" s="3179"/>
      <c r="IOH147" s="3205"/>
      <c r="IOI147" s="3206"/>
      <c r="IOJ147" s="3207"/>
      <c r="IOK147" s="3208"/>
      <c r="IOL147" s="3209"/>
      <c r="IOM147" s="3208"/>
      <c r="ION147" s="3209"/>
      <c r="IOO147" s="3200"/>
      <c r="IOP147" s="3201"/>
      <c r="IOQ147" s="3208"/>
      <c r="IOR147" s="3206"/>
      <c r="IOS147" s="3200"/>
      <c r="IOT147" s="3201"/>
      <c r="IOU147" s="3202"/>
      <c r="IOV147" s="3203"/>
      <c r="IOW147" s="3200"/>
      <c r="IOX147" s="3204"/>
      <c r="IOY147" s="3179"/>
      <c r="IOZ147" s="3205"/>
      <c r="IPA147" s="3206"/>
      <c r="IPB147" s="3207"/>
      <c r="IPC147" s="3208"/>
      <c r="IPD147" s="3209"/>
      <c r="IPE147" s="3208"/>
      <c r="IPF147" s="3209"/>
      <c r="IPG147" s="3200"/>
      <c r="IPH147" s="3201"/>
      <c r="IPI147" s="3208"/>
      <c r="IPJ147" s="3206"/>
      <c r="IPK147" s="3200"/>
      <c r="IPL147" s="3201"/>
      <c r="IPM147" s="3202"/>
      <c r="IPN147" s="3203"/>
      <c r="IPO147" s="3200"/>
      <c r="IPP147" s="3204"/>
      <c r="IPQ147" s="3179"/>
      <c r="IPR147" s="3205"/>
      <c r="IPS147" s="3206"/>
      <c r="IPT147" s="3207"/>
      <c r="IPU147" s="3208"/>
      <c r="IPV147" s="3209"/>
      <c r="IPW147" s="3208"/>
      <c r="IPX147" s="3209"/>
      <c r="IPY147" s="3200"/>
      <c r="IPZ147" s="3201"/>
      <c r="IQA147" s="3208"/>
      <c r="IQB147" s="3206"/>
      <c r="IQC147" s="3200"/>
      <c r="IQD147" s="3201"/>
      <c r="IQE147" s="3202"/>
      <c r="IQF147" s="3203"/>
      <c r="IQG147" s="3200"/>
      <c r="IQH147" s="3204"/>
      <c r="IQI147" s="3179"/>
      <c r="IQJ147" s="3205"/>
      <c r="IQK147" s="3206"/>
      <c r="IQL147" s="3207"/>
      <c r="IQM147" s="3208"/>
      <c r="IQN147" s="3209"/>
      <c r="IQO147" s="3208"/>
      <c r="IQP147" s="3209"/>
      <c r="IQQ147" s="3200"/>
      <c r="IQR147" s="3201"/>
      <c r="IQS147" s="3208"/>
      <c r="IQT147" s="3206"/>
      <c r="IQU147" s="3200"/>
      <c r="IQV147" s="3201"/>
      <c r="IQW147" s="3202"/>
      <c r="IQX147" s="3203"/>
      <c r="IQY147" s="3200"/>
      <c r="IQZ147" s="3204"/>
      <c r="IRA147" s="3179"/>
      <c r="IRB147" s="3205"/>
      <c r="IRC147" s="3206"/>
      <c r="IRD147" s="3207"/>
      <c r="IRE147" s="3208"/>
      <c r="IRF147" s="3209"/>
      <c r="IRG147" s="3208"/>
      <c r="IRH147" s="3209"/>
      <c r="IRI147" s="3200"/>
      <c r="IRJ147" s="3201"/>
      <c r="IRK147" s="3208"/>
      <c r="IRL147" s="3206"/>
      <c r="IRM147" s="3200"/>
      <c r="IRN147" s="3201"/>
      <c r="IRO147" s="3202"/>
      <c r="IRP147" s="3203"/>
      <c r="IRQ147" s="3200"/>
      <c r="IRR147" s="3204"/>
      <c r="IRS147" s="3179"/>
      <c r="IRT147" s="3205"/>
      <c r="IRU147" s="3206"/>
      <c r="IRV147" s="3207"/>
      <c r="IRW147" s="3208"/>
      <c r="IRX147" s="3209"/>
      <c r="IRY147" s="3208"/>
      <c r="IRZ147" s="3209"/>
      <c r="ISA147" s="3200"/>
      <c r="ISB147" s="3201"/>
      <c r="ISC147" s="3208"/>
      <c r="ISD147" s="3206"/>
      <c r="ISE147" s="3200"/>
      <c r="ISF147" s="3201"/>
      <c r="ISG147" s="3202"/>
      <c r="ISH147" s="3203"/>
      <c r="ISI147" s="3200"/>
      <c r="ISJ147" s="3204"/>
      <c r="ISK147" s="3179"/>
      <c r="ISL147" s="3205"/>
      <c r="ISM147" s="3206"/>
      <c r="ISN147" s="3207"/>
      <c r="ISO147" s="3208"/>
      <c r="ISP147" s="3209"/>
      <c r="ISQ147" s="3208"/>
      <c r="ISR147" s="3209"/>
      <c r="ISS147" s="3200"/>
      <c r="IST147" s="3201"/>
      <c r="ISU147" s="3208"/>
      <c r="ISV147" s="3206"/>
      <c r="ISW147" s="3200"/>
      <c r="ISX147" s="3201"/>
      <c r="ISY147" s="3202"/>
      <c r="ISZ147" s="3203"/>
      <c r="ITA147" s="3200"/>
      <c r="ITB147" s="3204"/>
      <c r="ITC147" s="3179"/>
      <c r="ITD147" s="3205"/>
      <c r="ITE147" s="3206"/>
      <c r="ITF147" s="3207"/>
      <c r="ITG147" s="3208"/>
      <c r="ITH147" s="3209"/>
      <c r="ITI147" s="3208"/>
      <c r="ITJ147" s="3209"/>
      <c r="ITK147" s="3200"/>
      <c r="ITL147" s="3201"/>
      <c r="ITM147" s="3208"/>
      <c r="ITN147" s="3206"/>
      <c r="ITO147" s="3200"/>
      <c r="ITP147" s="3201"/>
      <c r="ITQ147" s="3202"/>
      <c r="ITR147" s="3203"/>
      <c r="ITS147" s="3200"/>
      <c r="ITT147" s="3204"/>
      <c r="ITU147" s="3179"/>
      <c r="ITV147" s="3205"/>
      <c r="ITW147" s="3206"/>
      <c r="ITX147" s="3207"/>
      <c r="ITY147" s="3208"/>
      <c r="ITZ147" s="3209"/>
      <c r="IUA147" s="3208"/>
      <c r="IUB147" s="3209"/>
      <c r="IUC147" s="3200"/>
      <c r="IUD147" s="3201"/>
      <c r="IUE147" s="3208"/>
      <c r="IUF147" s="3206"/>
      <c r="IUG147" s="3200"/>
      <c r="IUH147" s="3201"/>
      <c r="IUI147" s="3202"/>
      <c r="IUJ147" s="3203"/>
      <c r="IUK147" s="3200"/>
      <c r="IUL147" s="3204"/>
      <c r="IUM147" s="3179"/>
      <c r="IUN147" s="3205"/>
      <c r="IUO147" s="3206"/>
      <c r="IUP147" s="3207"/>
      <c r="IUQ147" s="3208"/>
      <c r="IUR147" s="3209"/>
      <c r="IUS147" s="3208"/>
      <c r="IUT147" s="3209"/>
      <c r="IUU147" s="3200"/>
      <c r="IUV147" s="3201"/>
      <c r="IUW147" s="3208"/>
      <c r="IUX147" s="3206"/>
      <c r="IUY147" s="3200"/>
      <c r="IUZ147" s="3201"/>
      <c r="IVA147" s="3202"/>
      <c r="IVB147" s="3203"/>
      <c r="IVC147" s="3200"/>
      <c r="IVD147" s="3204"/>
      <c r="IVE147" s="3179"/>
      <c r="IVF147" s="3205"/>
      <c r="IVG147" s="3206"/>
      <c r="IVH147" s="3207"/>
      <c r="IVI147" s="3208"/>
      <c r="IVJ147" s="3209"/>
      <c r="IVK147" s="3208"/>
      <c r="IVL147" s="3209"/>
      <c r="IVM147" s="3200"/>
      <c r="IVN147" s="3201"/>
      <c r="IVO147" s="3208"/>
      <c r="IVP147" s="3206"/>
      <c r="IVQ147" s="3200"/>
      <c r="IVR147" s="3201"/>
      <c r="IVS147" s="3202"/>
      <c r="IVT147" s="3203"/>
      <c r="IVU147" s="3200"/>
      <c r="IVV147" s="3204"/>
      <c r="IVW147" s="3179"/>
      <c r="IVX147" s="3205"/>
      <c r="IVY147" s="3206"/>
      <c r="IVZ147" s="3207"/>
      <c r="IWA147" s="3208"/>
      <c r="IWB147" s="3209"/>
      <c r="IWC147" s="3208"/>
      <c r="IWD147" s="3209"/>
      <c r="IWE147" s="3200"/>
      <c r="IWF147" s="3201"/>
      <c r="IWG147" s="3208"/>
      <c r="IWH147" s="3206"/>
      <c r="IWI147" s="3200"/>
      <c r="IWJ147" s="3201"/>
      <c r="IWK147" s="3202"/>
      <c r="IWL147" s="3203"/>
      <c r="IWM147" s="3200"/>
      <c r="IWN147" s="3204"/>
      <c r="IWO147" s="3179"/>
      <c r="IWP147" s="3205"/>
      <c r="IWQ147" s="3206"/>
      <c r="IWR147" s="3207"/>
      <c r="IWS147" s="3208"/>
      <c r="IWT147" s="3209"/>
      <c r="IWU147" s="3208"/>
      <c r="IWV147" s="3209"/>
      <c r="IWW147" s="3200"/>
      <c r="IWX147" s="3201"/>
      <c r="IWY147" s="3208"/>
      <c r="IWZ147" s="3206"/>
      <c r="IXA147" s="3200"/>
      <c r="IXB147" s="3201"/>
      <c r="IXC147" s="3202"/>
      <c r="IXD147" s="3203"/>
      <c r="IXE147" s="3200"/>
      <c r="IXF147" s="3204"/>
      <c r="IXG147" s="3179"/>
      <c r="IXH147" s="3205"/>
      <c r="IXI147" s="3206"/>
      <c r="IXJ147" s="3207"/>
      <c r="IXK147" s="3208"/>
      <c r="IXL147" s="3209"/>
      <c r="IXM147" s="3208"/>
      <c r="IXN147" s="3209"/>
      <c r="IXO147" s="3200"/>
      <c r="IXP147" s="3201"/>
      <c r="IXQ147" s="3208"/>
      <c r="IXR147" s="3206"/>
      <c r="IXS147" s="3200"/>
      <c r="IXT147" s="3201"/>
      <c r="IXU147" s="3202"/>
      <c r="IXV147" s="3203"/>
      <c r="IXW147" s="3200"/>
      <c r="IXX147" s="3204"/>
      <c r="IXY147" s="3179"/>
      <c r="IXZ147" s="3205"/>
      <c r="IYA147" s="3206"/>
      <c r="IYB147" s="3207"/>
      <c r="IYC147" s="3208"/>
      <c r="IYD147" s="3209"/>
      <c r="IYE147" s="3208"/>
      <c r="IYF147" s="3209"/>
      <c r="IYG147" s="3200"/>
      <c r="IYH147" s="3201"/>
      <c r="IYI147" s="3208"/>
      <c r="IYJ147" s="3206"/>
      <c r="IYK147" s="3200"/>
      <c r="IYL147" s="3201"/>
      <c r="IYM147" s="3202"/>
      <c r="IYN147" s="3203"/>
      <c r="IYO147" s="3200"/>
      <c r="IYP147" s="3204"/>
      <c r="IYQ147" s="3179"/>
      <c r="IYR147" s="3205"/>
      <c r="IYS147" s="3206"/>
      <c r="IYT147" s="3207"/>
      <c r="IYU147" s="3208"/>
      <c r="IYV147" s="3209"/>
      <c r="IYW147" s="3208"/>
      <c r="IYX147" s="3209"/>
      <c r="IYY147" s="3200"/>
      <c r="IYZ147" s="3201"/>
      <c r="IZA147" s="3208"/>
      <c r="IZB147" s="3206"/>
      <c r="IZC147" s="3200"/>
      <c r="IZD147" s="3201"/>
      <c r="IZE147" s="3202"/>
      <c r="IZF147" s="3203"/>
      <c r="IZG147" s="3200"/>
      <c r="IZH147" s="3204"/>
      <c r="IZI147" s="3179"/>
      <c r="IZJ147" s="3205"/>
      <c r="IZK147" s="3206"/>
      <c r="IZL147" s="3207"/>
      <c r="IZM147" s="3208"/>
      <c r="IZN147" s="3209"/>
      <c r="IZO147" s="3208"/>
      <c r="IZP147" s="3209"/>
      <c r="IZQ147" s="3200"/>
      <c r="IZR147" s="3201"/>
      <c r="IZS147" s="3208"/>
      <c r="IZT147" s="3206"/>
      <c r="IZU147" s="3200"/>
      <c r="IZV147" s="3201"/>
      <c r="IZW147" s="3202"/>
      <c r="IZX147" s="3203"/>
      <c r="IZY147" s="3200"/>
      <c r="IZZ147" s="3204"/>
      <c r="JAA147" s="3179"/>
      <c r="JAB147" s="3205"/>
      <c r="JAC147" s="3206"/>
      <c r="JAD147" s="3207"/>
      <c r="JAE147" s="3208"/>
      <c r="JAF147" s="3209"/>
      <c r="JAG147" s="3208"/>
      <c r="JAH147" s="3209"/>
      <c r="JAI147" s="3200"/>
      <c r="JAJ147" s="3201"/>
      <c r="JAK147" s="3208"/>
      <c r="JAL147" s="3206"/>
      <c r="JAM147" s="3200"/>
      <c r="JAN147" s="3201"/>
      <c r="JAO147" s="3202"/>
      <c r="JAP147" s="3203"/>
      <c r="JAQ147" s="3200"/>
      <c r="JAR147" s="3204"/>
      <c r="JAS147" s="3179"/>
      <c r="JAT147" s="3205"/>
      <c r="JAU147" s="3206"/>
      <c r="JAV147" s="3207"/>
      <c r="JAW147" s="3208"/>
      <c r="JAX147" s="3209"/>
      <c r="JAY147" s="3208"/>
      <c r="JAZ147" s="3209"/>
      <c r="JBA147" s="3200"/>
      <c r="JBB147" s="3201"/>
      <c r="JBC147" s="3208"/>
      <c r="JBD147" s="3206"/>
      <c r="JBE147" s="3200"/>
      <c r="JBF147" s="3201"/>
      <c r="JBG147" s="3202"/>
      <c r="JBH147" s="3203"/>
      <c r="JBI147" s="3200"/>
      <c r="JBJ147" s="3204"/>
      <c r="JBK147" s="3179"/>
      <c r="JBL147" s="3205"/>
      <c r="JBM147" s="3206"/>
      <c r="JBN147" s="3207"/>
      <c r="JBO147" s="3208"/>
      <c r="JBP147" s="3209"/>
      <c r="JBQ147" s="3208"/>
      <c r="JBR147" s="3209"/>
      <c r="JBS147" s="3200"/>
      <c r="JBT147" s="3201"/>
      <c r="JBU147" s="3208"/>
      <c r="JBV147" s="3206"/>
      <c r="JBW147" s="3200"/>
      <c r="JBX147" s="3201"/>
      <c r="JBY147" s="3202"/>
      <c r="JBZ147" s="3203"/>
      <c r="JCA147" s="3200"/>
      <c r="JCB147" s="3204"/>
      <c r="JCC147" s="3179"/>
      <c r="JCD147" s="3205"/>
      <c r="JCE147" s="3206"/>
      <c r="JCF147" s="3207"/>
      <c r="JCG147" s="3208"/>
      <c r="JCH147" s="3209"/>
      <c r="JCI147" s="3208"/>
      <c r="JCJ147" s="3209"/>
      <c r="JCK147" s="3200"/>
      <c r="JCL147" s="3201"/>
      <c r="JCM147" s="3208"/>
      <c r="JCN147" s="3206"/>
      <c r="JCO147" s="3200"/>
      <c r="JCP147" s="3201"/>
      <c r="JCQ147" s="3202"/>
      <c r="JCR147" s="3203"/>
      <c r="JCS147" s="3200"/>
      <c r="JCT147" s="3204"/>
      <c r="JCU147" s="3179"/>
      <c r="JCV147" s="3205"/>
      <c r="JCW147" s="3206"/>
      <c r="JCX147" s="3207"/>
      <c r="JCY147" s="3208"/>
      <c r="JCZ147" s="3209"/>
      <c r="JDA147" s="3208"/>
      <c r="JDB147" s="3209"/>
      <c r="JDC147" s="3200"/>
      <c r="JDD147" s="3201"/>
      <c r="JDE147" s="3208"/>
      <c r="JDF147" s="3206"/>
      <c r="JDG147" s="3200"/>
      <c r="JDH147" s="3201"/>
      <c r="JDI147" s="3202"/>
      <c r="JDJ147" s="3203"/>
      <c r="JDK147" s="3200"/>
      <c r="JDL147" s="3204"/>
      <c r="JDM147" s="3179"/>
      <c r="JDN147" s="3205"/>
      <c r="JDO147" s="3206"/>
      <c r="JDP147" s="3207"/>
      <c r="JDQ147" s="3208"/>
      <c r="JDR147" s="3209"/>
      <c r="JDS147" s="3208"/>
      <c r="JDT147" s="3209"/>
      <c r="JDU147" s="3200"/>
      <c r="JDV147" s="3201"/>
      <c r="JDW147" s="3208"/>
      <c r="JDX147" s="3206"/>
      <c r="JDY147" s="3200"/>
      <c r="JDZ147" s="3201"/>
      <c r="JEA147" s="3202"/>
      <c r="JEB147" s="3203"/>
      <c r="JEC147" s="3200"/>
      <c r="JED147" s="3204"/>
      <c r="JEE147" s="3179"/>
      <c r="JEF147" s="3205"/>
      <c r="JEG147" s="3206"/>
      <c r="JEH147" s="3207"/>
      <c r="JEI147" s="3208"/>
      <c r="JEJ147" s="3209"/>
      <c r="JEK147" s="3208"/>
      <c r="JEL147" s="3209"/>
      <c r="JEM147" s="3200"/>
      <c r="JEN147" s="3201"/>
      <c r="JEO147" s="3208"/>
      <c r="JEP147" s="3206"/>
      <c r="JEQ147" s="3200"/>
      <c r="JER147" s="3201"/>
      <c r="JES147" s="3202"/>
      <c r="JET147" s="3203"/>
      <c r="JEU147" s="3200"/>
      <c r="JEV147" s="3204"/>
      <c r="JEW147" s="3179"/>
      <c r="JEX147" s="3205"/>
      <c r="JEY147" s="3206"/>
      <c r="JEZ147" s="3207"/>
      <c r="JFA147" s="3208"/>
      <c r="JFB147" s="3209"/>
      <c r="JFC147" s="3208"/>
      <c r="JFD147" s="3209"/>
      <c r="JFE147" s="3200"/>
      <c r="JFF147" s="3201"/>
      <c r="JFG147" s="3208"/>
      <c r="JFH147" s="3206"/>
      <c r="JFI147" s="3200"/>
      <c r="JFJ147" s="3201"/>
      <c r="JFK147" s="3202"/>
      <c r="JFL147" s="3203"/>
      <c r="JFM147" s="3200"/>
      <c r="JFN147" s="3204"/>
      <c r="JFO147" s="3179"/>
      <c r="JFP147" s="3205"/>
      <c r="JFQ147" s="3206"/>
      <c r="JFR147" s="3207"/>
      <c r="JFS147" s="3208"/>
      <c r="JFT147" s="3209"/>
      <c r="JFU147" s="3208"/>
      <c r="JFV147" s="3209"/>
      <c r="JFW147" s="3200"/>
      <c r="JFX147" s="3201"/>
      <c r="JFY147" s="3208"/>
      <c r="JFZ147" s="3206"/>
      <c r="JGA147" s="3200"/>
      <c r="JGB147" s="3201"/>
      <c r="JGC147" s="3202"/>
      <c r="JGD147" s="3203"/>
      <c r="JGE147" s="3200"/>
      <c r="JGF147" s="3204"/>
      <c r="JGG147" s="3179"/>
      <c r="JGH147" s="3205"/>
      <c r="JGI147" s="3206"/>
      <c r="JGJ147" s="3207"/>
      <c r="JGK147" s="3208"/>
      <c r="JGL147" s="3209"/>
      <c r="JGM147" s="3208"/>
      <c r="JGN147" s="3209"/>
      <c r="JGO147" s="3200"/>
      <c r="JGP147" s="3201"/>
      <c r="JGQ147" s="3208"/>
      <c r="JGR147" s="3206"/>
      <c r="JGS147" s="3200"/>
      <c r="JGT147" s="3201"/>
      <c r="JGU147" s="3202"/>
      <c r="JGV147" s="3203"/>
      <c r="JGW147" s="3200"/>
      <c r="JGX147" s="3204"/>
      <c r="JGY147" s="3179"/>
      <c r="JGZ147" s="3205"/>
      <c r="JHA147" s="3206"/>
      <c r="JHB147" s="3207"/>
      <c r="JHC147" s="3208"/>
      <c r="JHD147" s="3209"/>
      <c r="JHE147" s="3208"/>
      <c r="JHF147" s="3209"/>
      <c r="JHG147" s="3200"/>
      <c r="JHH147" s="3201"/>
      <c r="JHI147" s="3208"/>
      <c r="JHJ147" s="3206"/>
      <c r="JHK147" s="3200"/>
      <c r="JHL147" s="3201"/>
      <c r="JHM147" s="3202"/>
      <c r="JHN147" s="3203"/>
      <c r="JHO147" s="3200"/>
      <c r="JHP147" s="3204"/>
      <c r="JHQ147" s="3179"/>
      <c r="JHR147" s="3205"/>
      <c r="JHS147" s="3206"/>
      <c r="JHT147" s="3207"/>
      <c r="JHU147" s="3208"/>
      <c r="JHV147" s="3209"/>
      <c r="JHW147" s="3208"/>
      <c r="JHX147" s="3209"/>
      <c r="JHY147" s="3200"/>
      <c r="JHZ147" s="3201"/>
      <c r="JIA147" s="3208"/>
      <c r="JIB147" s="3206"/>
      <c r="JIC147" s="3200"/>
      <c r="JID147" s="3201"/>
      <c r="JIE147" s="3202"/>
      <c r="JIF147" s="3203"/>
      <c r="JIG147" s="3200"/>
      <c r="JIH147" s="3204"/>
      <c r="JII147" s="3179"/>
      <c r="JIJ147" s="3205"/>
      <c r="JIK147" s="3206"/>
      <c r="JIL147" s="3207"/>
      <c r="JIM147" s="3208"/>
      <c r="JIN147" s="3209"/>
      <c r="JIO147" s="3208"/>
      <c r="JIP147" s="3209"/>
      <c r="JIQ147" s="3200"/>
      <c r="JIR147" s="3201"/>
      <c r="JIS147" s="3208"/>
      <c r="JIT147" s="3206"/>
      <c r="JIU147" s="3200"/>
      <c r="JIV147" s="3201"/>
      <c r="JIW147" s="3202"/>
      <c r="JIX147" s="3203"/>
      <c r="JIY147" s="3200"/>
      <c r="JIZ147" s="3204"/>
      <c r="JJA147" s="3179"/>
      <c r="JJB147" s="3205"/>
      <c r="JJC147" s="3206"/>
      <c r="JJD147" s="3207"/>
      <c r="JJE147" s="3208"/>
      <c r="JJF147" s="3209"/>
      <c r="JJG147" s="3208"/>
      <c r="JJH147" s="3209"/>
      <c r="JJI147" s="3200"/>
      <c r="JJJ147" s="3201"/>
      <c r="JJK147" s="3208"/>
      <c r="JJL147" s="3206"/>
      <c r="JJM147" s="3200"/>
      <c r="JJN147" s="3201"/>
      <c r="JJO147" s="3202"/>
      <c r="JJP147" s="3203"/>
      <c r="JJQ147" s="3200"/>
      <c r="JJR147" s="3204"/>
      <c r="JJS147" s="3179"/>
      <c r="JJT147" s="3205"/>
      <c r="JJU147" s="3206"/>
      <c r="JJV147" s="3207"/>
      <c r="JJW147" s="3208"/>
      <c r="JJX147" s="3209"/>
      <c r="JJY147" s="3208"/>
      <c r="JJZ147" s="3209"/>
      <c r="JKA147" s="3200"/>
      <c r="JKB147" s="3201"/>
      <c r="JKC147" s="3208"/>
      <c r="JKD147" s="3206"/>
      <c r="JKE147" s="3200"/>
      <c r="JKF147" s="3201"/>
      <c r="JKG147" s="3202"/>
      <c r="JKH147" s="3203"/>
      <c r="JKI147" s="3200"/>
      <c r="JKJ147" s="3204"/>
      <c r="JKK147" s="3179"/>
      <c r="JKL147" s="3205"/>
      <c r="JKM147" s="3206"/>
      <c r="JKN147" s="3207"/>
      <c r="JKO147" s="3208"/>
      <c r="JKP147" s="3209"/>
      <c r="JKQ147" s="3208"/>
      <c r="JKR147" s="3209"/>
      <c r="JKS147" s="3200"/>
      <c r="JKT147" s="3201"/>
      <c r="JKU147" s="3208"/>
      <c r="JKV147" s="3206"/>
      <c r="JKW147" s="3200"/>
      <c r="JKX147" s="3201"/>
      <c r="JKY147" s="3202"/>
      <c r="JKZ147" s="3203"/>
      <c r="JLA147" s="3200"/>
      <c r="JLB147" s="3204"/>
      <c r="JLC147" s="3179"/>
      <c r="JLD147" s="3205"/>
      <c r="JLE147" s="3206"/>
      <c r="JLF147" s="3207"/>
      <c r="JLG147" s="3208"/>
      <c r="JLH147" s="3209"/>
      <c r="JLI147" s="3208"/>
      <c r="JLJ147" s="3209"/>
      <c r="JLK147" s="3200"/>
      <c r="JLL147" s="3201"/>
      <c r="JLM147" s="3208"/>
      <c r="JLN147" s="3206"/>
      <c r="JLO147" s="3200"/>
      <c r="JLP147" s="3201"/>
      <c r="JLQ147" s="3202"/>
      <c r="JLR147" s="3203"/>
      <c r="JLS147" s="3200"/>
      <c r="JLT147" s="3204"/>
      <c r="JLU147" s="3179"/>
      <c r="JLV147" s="3205"/>
      <c r="JLW147" s="3206"/>
      <c r="JLX147" s="3207"/>
      <c r="JLY147" s="3208"/>
      <c r="JLZ147" s="3209"/>
      <c r="JMA147" s="3208"/>
      <c r="JMB147" s="3209"/>
      <c r="JMC147" s="3200"/>
      <c r="JMD147" s="3201"/>
      <c r="JME147" s="3208"/>
      <c r="JMF147" s="3206"/>
      <c r="JMG147" s="3200"/>
      <c r="JMH147" s="3201"/>
      <c r="JMI147" s="3202"/>
      <c r="JMJ147" s="3203"/>
      <c r="JMK147" s="3200"/>
      <c r="JML147" s="3204"/>
      <c r="JMM147" s="3179"/>
      <c r="JMN147" s="3205"/>
      <c r="JMO147" s="3206"/>
      <c r="JMP147" s="3207"/>
      <c r="JMQ147" s="3208"/>
      <c r="JMR147" s="3209"/>
      <c r="JMS147" s="3208"/>
      <c r="JMT147" s="3209"/>
      <c r="JMU147" s="3200"/>
      <c r="JMV147" s="3201"/>
      <c r="JMW147" s="3208"/>
      <c r="JMX147" s="3206"/>
      <c r="JMY147" s="3200"/>
      <c r="JMZ147" s="3201"/>
      <c r="JNA147" s="3202"/>
      <c r="JNB147" s="3203"/>
      <c r="JNC147" s="3200"/>
      <c r="JND147" s="3204"/>
      <c r="JNE147" s="3179"/>
      <c r="JNF147" s="3205"/>
      <c r="JNG147" s="3206"/>
      <c r="JNH147" s="3207"/>
      <c r="JNI147" s="3208"/>
      <c r="JNJ147" s="3209"/>
      <c r="JNK147" s="3208"/>
      <c r="JNL147" s="3209"/>
      <c r="JNM147" s="3200"/>
      <c r="JNN147" s="3201"/>
      <c r="JNO147" s="3208"/>
      <c r="JNP147" s="3206"/>
      <c r="JNQ147" s="3200"/>
      <c r="JNR147" s="3201"/>
      <c r="JNS147" s="3202"/>
      <c r="JNT147" s="3203"/>
      <c r="JNU147" s="3200"/>
      <c r="JNV147" s="3204"/>
      <c r="JNW147" s="3179"/>
      <c r="JNX147" s="3205"/>
      <c r="JNY147" s="3206"/>
      <c r="JNZ147" s="3207"/>
      <c r="JOA147" s="3208"/>
      <c r="JOB147" s="3209"/>
      <c r="JOC147" s="3208"/>
      <c r="JOD147" s="3209"/>
      <c r="JOE147" s="3200"/>
      <c r="JOF147" s="3201"/>
      <c r="JOG147" s="3208"/>
      <c r="JOH147" s="3206"/>
      <c r="JOI147" s="3200"/>
      <c r="JOJ147" s="3201"/>
      <c r="JOK147" s="3202"/>
      <c r="JOL147" s="3203"/>
      <c r="JOM147" s="3200"/>
      <c r="JON147" s="3204"/>
      <c r="JOO147" s="3179"/>
      <c r="JOP147" s="3205"/>
      <c r="JOQ147" s="3206"/>
      <c r="JOR147" s="3207"/>
      <c r="JOS147" s="3208"/>
      <c r="JOT147" s="3209"/>
      <c r="JOU147" s="3208"/>
      <c r="JOV147" s="3209"/>
      <c r="JOW147" s="3200"/>
      <c r="JOX147" s="3201"/>
      <c r="JOY147" s="3208"/>
      <c r="JOZ147" s="3206"/>
      <c r="JPA147" s="3200"/>
      <c r="JPB147" s="3201"/>
      <c r="JPC147" s="3202"/>
      <c r="JPD147" s="3203"/>
      <c r="JPE147" s="3200"/>
      <c r="JPF147" s="3204"/>
      <c r="JPG147" s="3179"/>
      <c r="JPH147" s="3205"/>
      <c r="JPI147" s="3206"/>
      <c r="JPJ147" s="3207"/>
      <c r="JPK147" s="3208"/>
      <c r="JPL147" s="3209"/>
      <c r="JPM147" s="3208"/>
      <c r="JPN147" s="3209"/>
      <c r="JPO147" s="3200"/>
      <c r="JPP147" s="3201"/>
      <c r="JPQ147" s="3208"/>
      <c r="JPR147" s="3206"/>
      <c r="JPS147" s="3200"/>
      <c r="JPT147" s="3201"/>
      <c r="JPU147" s="3202"/>
      <c r="JPV147" s="3203"/>
      <c r="JPW147" s="3200"/>
      <c r="JPX147" s="3204"/>
      <c r="JPY147" s="3179"/>
      <c r="JPZ147" s="3205"/>
      <c r="JQA147" s="3206"/>
      <c r="JQB147" s="3207"/>
      <c r="JQC147" s="3208"/>
      <c r="JQD147" s="3209"/>
      <c r="JQE147" s="3208"/>
      <c r="JQF147" s="3209"/>
      <c r="JQG147" s="3200"/>
      <c r="JQH147" s="3201"/>
      <c r="JQI147" s="3208"/>
      <c r="JQJ147" s="3206"/>
      <c r="JQK147" s="3200"/>
      <c r="JQL147" s="3201"/>
      <c r="JQM147" s="3202"/>
      <c r="JQN147" s="3203"/>
      <c r="JQO147" s="3200"/>
      <c r="JQP147" s="3204"/>
      <c r="JQQ147" s="3179"/>
      <c r="JQR147" s="3205"/>
      <c r="JQS147" s="3206"/>
      <c r="JQT147" s="3207"/>
      <c r="JQU147" s="3208"/>
      <c r="JQV147" s="3209"/>
      <c r="JQW147" s="3208"/>
      <c r="JQX147" s="3209"/>
      <c r="JQY147" s="3200"/>
      <c r="JQZ147" s="3201"/>
      <c r="JRA147" s="3208"/>
      <c r="JRB147" s="3206"/>
      <c r="JRC147" s="3200"/>
      <c r="JRD147" s="3201"/>
      <c r="JRE147" s="3202"/>
      <c r="JRF147" s="3203"/>
      <c r="JRG147" s="3200"/>
      <c r="JRH147" s="3204"/>
      <c r="JRI147" s="3179"/>
      <c r="JRJ147" s="3205"/>
      <c r="JRK147" s="3206"/>
      <c r="JRL147" s="3207"/>
      <c r="JRM147" s="3208"/>
      <c r="JRN147" s="3209"/>
      <c r="JRO147" s="3208"/>
      <c r="JRP147" s="3209"/>
      <c r="JRQ147" s="3200"/>
      <c r="JRR147" s="3201"/>
      <c r="JRS147" s="3208"/>
      <c r="JRT147" s="3206"/>
      <c r="JRU147" s="3200"/>
      <c r="JRV147" s="3201"/>
      <c r="JRW147" s="3202"/>
      <c r="JRX147" s="3203"/>
      <c r="JRY147" s="3200"/>
      <c r="JRZ147" s="3204"/>
      <c r="JSA147" s="3179"/>
      <c r="JSB147" s="3205"/>
      <c r="JSC147" s="3206"/>
      <c r="JSD147" s="3207"/>
      <c r="JSE147" s="3208"/>
      <c r="JSF147" s="3209"/>
      <c r="JSG147" s="3208"/>
      <c r="JSH147" s="3209"/>
      <c r="JSI147" s="3200"/>
      <c r="JSJ147" s="3201"/>
      <c r="JSK147" s="3208"/>
      <c r="JSL147" s="3206"/>
      <c r="JSM147" s="3200"/>
      <c r="JSN147" s="3201"/>
      <c r="JSO147" s="3202"/>
      <c r="JSP147" s="3203"/>
      <c r="JSQ147" s="3200"/>
      <c r="JSR147" s="3204"/>
      <c r="JSS147" s="3179"/>
      <c r="JST147" s="3205"/>
      <c r="JSU147" s="3206"/>
      <c r="JSV147" s="3207"/>
      <c r="JSW147" s="3208"/>
      <c r="JSX147" s="3209"/>
      <c r="JSY147" s="3208"/>
      <c r="JSZ147" s="3209"/>
      <c r="JTA147" s="3200"/>
      <c r="JTB147" s="3201"/>
      <c r="JTC147" s="3208"/>
      <c r="JTD147" s="3206"/>
      <c r="JTE147" s="3200"/>
      <c r="JTF147" s="3201"/>
      <c r="JTG147" s="3202"/>
      <c r="JTH147" s="3203"/>
      <c r="JTI147" s="3200"/>
      <c r="JTJ147" s="3204"/>
      <c r="JTK147" s="3179"/>
      <c r="JTL147" s="3205"/>
      <c r="JTM147" s="3206"/>
      <c r="JTN147" s="3207"/>
      <c r="JTO147" s="3208"/>
      <c r="JTP147" s="3209"/>
      <c r="JTQ147" s="3208"/>
      <c r="JTR147" s="3209"/>
      <c r="JTS147" s="3200"/>
      <c r="JTT147" s="3201"/>
      <c r="JTU147" s="3208"/>
      <c r="JTV147" s="3206"/>
      <c r="JTW147" s="3200"/>
      <c r="JTX147" s="3201"/>
      <c r="JTY147" s="3202"/>
      <c r="JTZ147" s="3203"/>
      <c r="JUA147" s="3200"/>
      <c r="JUB147" s="3204"/>
      <c r="JUC147" s="3179"/>
      <c r="JUD147" s="3205"/>
      <c r="JUE147" s="3206"/>
      <c r="JUF147" s="3207"/>
      <c r="JUG147" s="3208"/>
      <c r="JUH147" s="3209"/>
      <c r="JUI147" s="3208"/>
      <c r="JUJ147" s="3209"/>
      <c r="JUK147" s="3200"/>
      <c r="JUL147" s="3201"/>
      <c r="JUM147" s="3208"/>
      <c r="JUN147" s="3206"/>
      <c r="JUO147" s="3200"/>
      <c r="JUP147" s="3201"/>
      <c r="JUQ147" s="3202"/>
      <c r="JUR147" s="3203"/>
      <c r="JUS147" s="3200"/>
      <c r="JUT147" s="3204"/>
      <c r="JUU147" s="3179"/>
      <c r="JUV147" s="3205"/>
      <c r="JUW147" s="3206"/>
      <c r="JUX147" s="3207"/>
      <c r="JUY147" s="3208"/>
      <c r="JUZ147" s="3209"/>
      <c r="JVA147" s="3208"/>
      <c r="JVB147" s="3209"/>
      <c r="JVC147" s="3200"/>
      <c r="JVD147" s="3201"/>
      <c r="JVE147" s="3208"/>
      <c r="JVF147" s="3206"/>
      <c r="JVG147" s="3200"/>
      <c r="JVH147" s="3201"/>
      <c r="JVI147" s="3202"/>
      <c r="JVJ147" s="3203"/>
      <c r="JVK147" s="3200"/>
      <c r="JVL147" s="3204"/>
      <c r="JVM147" s="3179"/>
      <c r="JVN147" s="3205"/>
      <c r="JVO147" s="3206"/>
      <c r="JVP147" s="3207"/>
      <c r="JVQ147" s="3208"/>
      <c r="JVR147" s="3209"/>
      <c r="JVS147" s="3208"/>
      <c r="JVT147" s="3209"/>
      <c r="JVU147" s="3200"/>
      <c r="JVV147" s="3201"/>
      <c r="JVW147" s="3208"/>
      <c r="JVX147" s="3206"/>
      <c r="JVY147" s="3200"/>
      <c r="JVZ147" s="3201"/>
      <c r="JWA147" s="3202"/>
      <c r="JWB147" s="3203"/>
      <c r="JWC147" s="3200"/>
      <c r="JWD147" s="3204"/>
      <c r="JWE147" s="3179"/>
      <c r="JWF147" s="3205"/>
      <c r="JWG147" s="3206"/>
      <c r="JWH147" s="3207"/>
      <c r="JWI147" s="3208"/>
      <c r="JWJ147" s="3209"/>
      <c r="JWK147" s="3208"/>
      <c r="JWL147" s="3209"/>
      <c r="JWM147" s="3200"/>
      <c r="JWN147" s="3201"/>
      <c r="JWO147" s="3208"/>
      <c r="JWP147" s="3206"/>
      <c r="JWQ147" s="3200"/>
      <c r="JWR147" s="3201"/>
      <c r="JWS147" s="3202"/>
      <c r="JWT147" s="3203"/>
      <c r="JWU147" s="3200"/>
      <c r="JWV147" s="3204"/>
      <c r="JWW147" s="3179"/>
      <c r="JWX147" s="3205"/>
      <c r="JWY147" s="3206"/>
      <c r="JWZ147" s="3207"/>
      <c r="JXA147" s="3208"/>
      <c r="JXB147" s="3209"/>
      <c r="JXC147" s="3208"/>
      <c r="JXD147" s="3209"/>
      <c r="JXE147" s="3200"/>
      <c r="JXF147" s="3201"/>
      <c r="JXG147" s="3208"/>
      <c r="JXH147" s="3206"/>
      <c r="JXI147" s="3200"/>
      <c r="JXJ147" s="3201"/>
      <c r="JXK147" s="3202"/>
      <c r="JXL147" s="3203"/>
      <c r="JXM147" s="3200"/>
      <c r="JXN147" s="3204"/>
      <c r="JXO147" s="3179"/>
      <c r="JXP147" s="3205"/>
      <c r="JXQ147" s="3206"/>
      <c r="JXR147" s="3207"/>
      <c r="JXS147" s="3208"/>
      <c r="JXT147" s="3209"/>
      <c r="JXU147" s="3208"/>
      <c r="JXV147" s="3209"/>
      <c r="JXW147" s="3200"/>
      <c r="JXX147" s="3201"/>
      <c r="JXY147" s="3208"/>
      <c r="JXZ147" s="3206"/>
      <c r="JYA147" s="3200"/>
      <c r="JYB147" s="3201"/>
      <c r="JYC147" s="3202"/>
      <c r="JYD147" s="3203"/>
      <c r="JYE147" s="3200"/>
      <c r="JYF147" s="3204"/>
      <c r="JYG147" s="3179"/>
      <c r="JYH147" s="3205"/>
      <c r="JYI147" s="3206"/>
      <c r="JYJ147" s="3207"/>
      <c r="JYK147" s="3208"/>
      <c r="JYL147" s="3209"/>
      <c r="JYM147" s="3208"/>
      <c r="JYN147" s="3209"/>
      <c r="JYO147" s="3200"/>
      <c r="JYP147" s="3201"/>
      <c r="JYQ147" s="3208"/>
      <c r="JYR147" s="3206"/>
      <c r="JYS147" s="3200"/>
      <c r="JYT147" s="3201"/>
      <c r="JYU147" s="3202"/>
      <c r="JYV147" s="3203"/>
      <c r="JYW147" s="3200"/>
      <c r="JYX147" s="3204"/>
      <c r="JYY147" s="3179"/>
      <c r="JYZ147" s="3205"/>
      <c r="JZA147" s="3206"/>
      <c r="JZB147" s="3207"/>
      <c r="JZC147" s="3208"/>
      <c r="JZD147" s="3209"/>
      <c r="JZE147" s="3208"/>
      <c r="JZF147" s="3209"/>
      <c r="JZG147" s="3200"/>
      <c r="JZH147" s="3201"/>
      <c r="JZI147" s="3208"/>
      <c r="JZJ147" s="3206"/>
      <c r="JZK147" s="3200"/>
      <c r="JZL147" s="3201"/>
      <c r="JZM147" s="3202"/>
      <c r="JZN147" s="3203"/>
      <c r="JZO147" s="3200"/>
      <c r="JZP147" s="3204"/>
      <c r="JZQ147" s="3179"/>
      <c r="JZR147" s="3205"/>
      <c r="JZS147" s="3206"/>
      <c r="JZT147" s="3207"/>
      <c r="JZU147" s="3208"/>
      <c r="JZV147" s="3209"/>
      <c r="JZW147" s="3208"/>
      <c r="JZX147" s="3209"/>
      <c r="JZY147" s="3200"/>
      <c r="JZZ147" s="3201"/>
      <c r="KAA147" s="3208"/>
      <c r="KAB147" s="3206"/>
      <c r="KAC147" s="3200"/>
      <c r="KAD147" s="3201"/>
      <c r="KAE147" s="3202"/>
      <c r="KAF147" s="3203"/>
      <c r="KAG147" s="3200"/>
      <c r="KAH147" s="3204"/>
      <c r="KAI147" s="3179"/>
      <c r="KAJ147" s="3205"/>
      <c r="KAK147" s="3206"/>
      <c r="KAL147" s="3207"/>
      <c r="KAM147" s="3208"/>
      <c r="KAN147" s="3209"/>
      <c r="KAO147" s="3208"/>
      <c r="KAP147" s="3209"/>
      <c r="KAQ147" s="3200"/>
      <c r="KAR147" s="3201"/>
      <c r="KAS147" s="3208"/>
      <c r="KAT147" s="3206"/>
      <c r="KAU147" s="3200"/>
      <c r="KAV147" s="3201"/>
      <c r="KAW147" s="3202"/>
      <c r="KAX147" s="3203"/>
      <c r="KAY147" s="3200"/>
      <c r="KAZ147" s="3204"/>
      <c r="KBA147" s="3179"/>
      <c r="KBB147" s="3205"/>
      <c r="KBC147" s="3206"/>
      <c r="KBD147" s="3207"/>
      <c r="KBE147" s="3208"/>
      <c r="KBF147" s="3209"/>
      <c r="KBG147" s="3208"/>
      <c r="KBH147" s="3209"/>
      <c r="KBI147" s="3200"/>
      <c r="KBJ147" s="3201"/>
      <c r="KBK147" s="3208"/>
      <c r="KBL147" s="3206"/>
      <c r="KBM147" s="3200"/>
      <c r="KBN147" s="3201"/>
      <c r="KBO147" s="3202"/>
      <c r="KBP147" s="3203"/>
      <c r="KBQ147" s="3200"/>
      <c r="KBR147" s="3204"/>
      <c r="KBS147" s="3179"/>
      <c r="KBT147" s="3205"/>
      <c r="KBU147" s="3206"/>
      <c r="KBV147" s="3207"/>
      <c r="KBW147" s="3208"/>
      <c r="KBX147" s="3209"/>
      <c r="KBY147" s="3208"/>
      <c r="KBZ147" s="3209"/>
      <c r="KCA147" s="3200"/>
      <c r="KCB147" s="3201"/>
      <c r="KCC147" s="3208"/>
      <c r="KCD147" s="3206"/>
      <c r="KCE147" s="3200"/>
      <c r="KCF147" s="3201"/>
      <c r="KCG147" s="3202"/>
      <c r="KCH147" s="3203"/>
      <c r="KCI147" s="3200"/>
      <c r="KCJ147" s="3204"/>
      <c r="KCK147" s="3179"/>
      <c r="KCL147" s="3205"/>
      <c r="KCM147" s="3206"/>
      <c r="KCN147" s="3207"/>
      <c r="KCO147" s="3208"/>
      <c r="KCP147" s="3209"/>
      <c r="KCQ147" s="3208"/>
      <c r="KCR147" s="3209"/>
      <c r="KCS147" s="3200"/>
      <c r="KCT147" s="3201"/>
      <c r="KCU147" s="3208"/>
      <c r="KCV147" s="3206"/>
      <c r="KCW147" s="3200"/>
      <c r="KCX147" s="3201"/>
      <c r="KCY147" s="3202"/>
      <c r="KCZ147" s="3203"/>
      <c r="KDA147" s="3200"/>
      <c r="KDB147" s="3204"/>
      <c r="KDC147" s="3179"/>
      <c r="KDD147" s="3205"/>
      <c r="KDE147" s="3206"/>
      <c r="KDF147" s="3207"/>
      <c r="KDG147" s="3208"/>
      <c r="KDH147" s="3209"/>
      <c r="KDI147" s="3208"/>
      <c r="KDJ147" s="3209"/>
      <c r="KDK147" s="3200"/>
      <c r="KDL147" s="3201"/>
      <c r="KDM147" s="3208"/>
      <c r="KDN147" s="3206"/>
      <c r="KDO147" s="3200"/>
      <c r="KDP147" s="3201"/>
      <c r="KDQ147" s="3202"/>
      <c r="KDR147" s="3203"/>
      <c r="KDS147" s="3200"/>
      <c r="KDT147" s="3204"/>
      <c r="KDU147" s="3179"/>
      <c r="KDV147" s="3205"/>
      <c r="KDW147" s="3206"/>
      <c r="KDX147" s="3207"/>
      <c r="KDY147" s="3208"/>
      <c r="KDZ147" s="3209"/>
      <c r="KEA147" s="3208"/>
      <c r="KEB147" s="3209"/>
      <c r="KEC147" s="3200"/>
      <c r="KED147" s="3201"/>
      <c r="KEE147" s="3208"/>
      <c r="KEF147" s="3206"/>
      <c r="KEG147" s="3200"/>
      <c r="KEH147" s="3201"/>
      <c r="KEI147" s="3202"/>
      <c r="KEJ147" s="3203"/>
      <c r="KEK147" s="3200"/>
      <c r="KEL147" s="3204"/>
      <c r="KEM147" s="3179"/>
      <c r="KEN147" s="3205"/>
      <c r="KEO147" s="3206"/>
      <c r="KEP147" s="3207"/>
      <c r="KEQ147" s="3208"/>
      <c r="KER147" s="3209"/>
      <c r="KES147" s="3208"/>
      <c r="KET147" s="3209"/>
      <c r="KEU147" s="3200"/>
      <c r="KEV147" s="3201"/>
      <c r="KEW147" s="3208"/>
      <c r="KEX147" s="3206"/>
      <c r="KEY147" s="3200"/>
      <c r="KEZ147" s="3201"/>
      <c r="KFA147" s="3202"/>
      <c r="KFB147" s="3203"/>
      <c r="KFC147" s="3200"/>
      <c r="KFD147" s="3204"/>
      <c r="KFE147" s="3179"/>
      <c r="KFF147" s="3205"/>
      <c r="KFG147" s="3206"/>
      <c r="KFH147" s="3207"/>
      <c r="KFI147" s="3208"/>
      <c r="KFJ147" s="3209"/>
      <c r="KFK147" s="3208"/>
      <c r="KFL147" s="3209"/>
      <c r="KFM147" s="3200"/>
      <c r="KFN147" s="3201"/>
      <c r="KFO147" s="3208"/>
      <c r="KFP147" s="3206"/>
      <c r="KFQ147" s="3200"/>
      <c r="KFR147" s="3201"/>
      <c r="KFS147" s="3202"/>
      <c r="KFT147" s="3203"/>
      <c r="KFU147" s="3200"/>
      <c r="KFV147" s="3204"/>
      <c r="KFW147" s="3179"/>
      <c r="KFX147" s="3205"/>
      <c r="KFY147" s="3206"/>
      <c r="KFZ147" s="3207"/>
      <c r="KGA147" s="3208"/>
      <c r="KGB147" s="3209"/>
      <c r="KGC147" s="3208"/>
      <c r="KGD147" s="3209"/>
      <c r="KGE147" s="3200"/>
      <c r="KGF147" s="3201"/>
      <c r="KGG147" s="3208"/>
      <c r="KGH147" s="3206"/>
      <c r="KGI147" s="3200"/>
      <c r="KGJ147" s="3201"/>
      <c r="KGK147" s="3202"/>
      <c r="KGL147" s="3203"/>
      <c r="KGM147" s="3200"/>
      <c r="KGN147" s="3204"/>
      <c r="KGO147" s="3179"/>
      <c r="KGP147" s="3205"/>
      <c r="KGQ147" s="3206"/>
      <c r="KGR147" s="3207"/>
      <c r="KGS147" s="3208"/>
      <c r="KGT147" s="3209"/>
      <c r="KGU147" s="3208"/>
      <c r="KGV147" s="3209"/>
      <c r="KGW147" s="3200"/>
      <c r="KGX147" s="3201"/>
      <c r="KGY147" s="3208"/>
      <c r="KGZ147" s="3206"/>
      <c r="KHA147" s="3200"/>
      <c r="KHB147" s="3201"/>
      <c r="KHC147" s="3202"/>
      <c r="KHD147" s="3203"/>
      <c r="KHE147" s="3200"/>
      <c r="KHF147" s="3204"/>
      <c r="KHG147" s="3179"/>
      <c r="KHH147" s="3205"/>
      <c r="KHI147" s="3206"/>
      <c r="KHJ147" s="3207"/>
      <c r="KHK147" s="3208"/>
      <c r="KHL147" s="3209"/>
      <c r="KHM147" s="3208"/>
      <c r="KHN147" s="3209"/>
      <c r="KHO147" s="3200"/>
      <c r="KHP147" s="3201"/>
      <c r="KHQ147" s="3208"/>
      <c r="KHR147" s="3206"/>
      <c r="KHS147" s="3200"/>
      <c r="KHT147" s="3201"/>
      <c r="KHU147" s="3202"/>
      <c r="KHV147" s="3203"/>
      <c r="KHW147" s="3200"/>
      <c r="KHX147" s="3204"/>
      <c r="KHY147" s="3179"/>
      <c r="KHZ147" s="3205"/>
      <c r="KIA147" s="3206"/>
      <c r="KIB147" s="3207"/>
      <c r="KIC147" s="3208"/>
      <c r="KID147" s="3209"/>
      <c r="KIE147" s="3208"/>
      <c r="KIF147" s="3209"/>
      <c r="KIG147" s="3200"/>
      <c r="KIH147" s="3201"/>
      <c r="KII147" s="3208"/>
      <c r="KIJ147" s="3206"/>
      <c r="KIK147" s="3200"/>
      <c r="KIL147" s="3201"/>
      <c r="KIM147" s="3202"/>
      <c r="KIN147" s="3203"/>
      <c r="KIO147" s="3200"/>
      <c r="KIP147" s="3204"/>
      <c r="KIQ147" s="3179"/>
      <c r="KIR147" s="3205"/>
      <c r="KIS147" s="3206"/>
      <c r="KIT147" s="3207"/>
      <c r="KIU147" s="3208"/>
      <c r="KIV147" s="3209"/>
      <c r="KIW147" s="3208"/>
      <c r="KIX147" s="3209"/>
      <c r="KIY147" s="3200"/>
      <c r="KIZ147" s="3201"/>
      <c r="KJA147" s="3208"/>
      <c r="KJB147" s="3206"/>
      <c r="KJC147" s="3200"/>
      <c r="KJD147" s="3201"/>
      <c r="KJE147" s="3202"/>
      <c r="KJF147" s="3203"/>
      <c r="KJG147" s="3200"/>
      <c r="KJH147" s="3204"/>
      <c r="KJI147" s="3179"/>
      <c r="KJJ147" s="3205"/>
      <c r="KJK147" s="3206"/>
      <c r="KJL147" s="3207"/>
      <c r="KJM147" s="3208"/>
      <c r="KJN147" s="3209"/>
      <c r="KJO147" s="3208"/>
      <c r="KJP147" s="3209"/>
      <c r="KJQ147" s="3200"/>
      <c r="KJR147" s="3201"/>
      <c r="KJS147" s="3208"/>
      <c r="KJT147" s="3206"/>
      <c r="KJU147" s="3200"/>
      <c r="KJV147" s="3201"/>
      <c r="KJW147" s="3202"/>
      <c r="KJX147" s="3203"/>
      <c r="KJY147" s="3200"/>
      <c r="KJZ147" s="3204"/>
      <c r="KKA147" s="3179"/>
      <c r="KKB147" s="3205"/>
      <c r="KKC147" s="3206"/>
      <c r="KKD147" s="3207"/>
      <c r="KKE147" s="3208"/>
      <c r="KKF147" s="3209"/>
      <c r="KKG147" s="3208"/>
      <c r="KKH147" s="3209"/>
      <c r="KKI147" s="3200"/>
      <c r="KKJ147" s="3201"/>
      <c r="KKK147" s="3208"/>
      <c r="KKL147" s="3206"/>
      <c r="KKM147" s="3200"/>
      <c r="KKN147" s="3201"/>
      <c r="KKO147" s="3202"/>
      <c r="KKP147" s="3203"/>
      <c r="KKQ147" s="3200"/>
      <c r="KKR147" s="3204"/>
      <c r="KKS147" s="3179"/>
      <c r="KKT147" s="3205"/>
      <c r="KKU147" s="3206"/>
      <c r="KKV147" s="3207"/>
      <c r="KKW147" s="3208"/>
      <c r="KKX147" s="3209"/>
      <c r="KKY147" s="3208"/>
      <c r="KKZ147" s="3209"/>
      <c r="KLA147" s="3200"/>
      <c r="KLB147" s="3201"/>
      <c r="KLC147" s="3208"/>
      <c r="KLD147" s="3206"/>
      <c r="KLE147" s="3200"/>
      <c r="KLF147" s="3201"/>
      <c r="KLG147" s="3202"/>
      <c r="KLH147" s="3203"/>
      <c r="KLI147" s="3200"/>
      <c r="KLJ147" s="3204"/>
      <c r="KLK147" s="3179"/>
      <c r="KLL147" s="3205"/>
      <c r="KLM147" s="3206"/>
      <c r="KLN147" s="3207"/>
      <c r="KLO147" s="3208"/>
      <c r="KLP147" s="3209"/>
      <c r="KLQ147" s="3208"/>
      <c r="KLR147" s="3209"/>
      <c r="KLS147" s="3200"/>
      <c r="KLT147" s="3201"/>
      <c r="KLU147" s="3208"/>
      <c r="KLV147" s="3206"/>
      <c r="KLW147" s="3200"/>
      <c r="KLX147" s="3201"/>
      <c r="KLY147" s="3202"/>
      <c r="KLZ147" s="3203"/>
      <c r="KMA147" s="3200"/>
      <c r="KMB147" s="3204"/>
      <c r="KMC147" s="3179"/>
      <c r="KMD147" s="3205"/>
      <c r="KME147" s="3206"/>
      <c r="KMF147" s="3207"/>
      <c r="KMG147" s="3208"/>
      <c r="KMH147" s="3209"/>
      <c r="KMI147" s="3208"/>
      <c r="KMJ147" s="3209"/>
      <c r="KMK147" s="3200"/>
      <c r="KML147" s="3201"/>
      <c r="KMM147" s="3208"/>
      <c r="KMN147" s="3206"/>
      <c r="KMO147" s="3200"/>
      <c r="KMP147" s="3201"/>
      <c r="KMQ147" s="3202"/>
      <c r="KMR147" s="3203"/>
      <c r="KMS147" s="3200"/>
      <c r="KMT147" s="3204"/>
      <c r="KMU147" s="3179"/>
      <c r="KMV147" s="3205"/>
      <c r="KMW147" s="3206"/>
      <c r="KMX147" s="3207"/>
      <c r="KMY147" s="3208"/>
      <c r="KMZ147" s="3209"/>
      <c r="KNA147" s="3208"/>
      <c r="KNB147" s="3209"/>
      <c r="KNC147" s="3200"/>
      <c r="KND147" s="3201"/>
      <c r="KNE147" s="3208"/>
      <c r="KNF147" s="3206"/>
      <c r="KNG147" s="3200"/>
      <c r="KNH147" s="3201"/>
      <c r="KNI147" s="3202"/>
      <c r="KNJ147" s="3203"/>
      <c r="KNK147" s="3200"/>
      <c r="KNL147" s="3204"/>
      <c r="KNM147" s="3179"/>
      <c r="KNN147" s="3205"/>
      <c r="KNO147" s="3206"/>
      <c r="KNP147" s="3207"/>
      <c r="KNQ147" s="3208"/>
      <c r="KNR147" s="3209"/>
      <c r="KNS147" s="3208"/>
      <c r="KNT147" s="3209"/>
      <c r="KNU147" s="3200"/>
      <c r="KNV147" s="3201"/>
      <c r="KNW147" s="3208"/>
      <c r="KNX147" s="3206"/>
      <c r="KNY147" s="3200"/>
      <c r="KNZ147" s="3201"/>
      <c r="KOA147" s="3202"/>
      <c r="KOB147" s="3203"/>
      <c r="KOC147" s="3200"/>
      <c r="KOD147" s="3204"/>
      <c r="KOE147" s="3179"/>
      <c r="KOF147" s="3205"/>
      <c r="KOG147" s="3206"/>
      <c r="KOH147" s="3207"/>
      <c r="KOI147" s="3208"/>
      <c r="KOJ147" s="3209"/>
      <c r="KOK147" s="3208"/>
      <c r="KOL147" s="3209"/>
      <c r="KOM147" s="3200"/>
      <c r="KON147" s="3201"/>
      <c r="KOO147" s="3208"/>
      <c r="KOP147" s="3206"/>
      <c r="KOQ147" s="3200"/>
      <c r="KOR147" s="3201"/>
      <c r="KOS147" s="3202"/>
      <c r="KOT147" s="3203"/>
      <c r="KOU147" s="3200"/>
      <c r="KOV147" s="3204"/>
      <c r="KOW147" s="3179"/>
      <c r="KOX147" s="3205"/>
      <c r="KOY147" s="3206"/>
      <c r="KOZ147" s="3207"/>
      <c r="KPA147" s="3208"/>
      <c r="KPB147" s="3209"/>
      <c r="KPC147" s="3208"/>
      <c r="KPD147" s="3209"/>
      <c r="KPE147" s="3200"/>
      <c r="KPF147" s="3201"/>
      <c r="KPG147" s="3208"/>
      <c r="KPH147" s="3206"/>
      <c r="KPI147" s="3200"/>
      <c r="KPJ147" s="3201"/>
      <c r="KPK147" s="3202"/>
      <c r="KPL147" s="3203"/>
      <c r="KPM147" s="3200"/>
      <c r="KPN147" s="3204"/>
      <c r="KPO147" s="3179"/>
      <c r="KPP147" s="3205"/>
      <c r="KPQ147" s="3206"/>
      <c r="KPR147" s="3207"/>
      <c r="KPS147" s="3208"/>
      <c r="KPT147" s="3209"/>
      <c r="KPU147" s="3208"/>
      <c r="KPV147" s="3209"/>
      <c r="KPW147" s="3200"/>
      <c r="KPX147" s="3201"/>
      <c r="KPY147" s="3208"/>
      <c r="KPZ147" s="3206"/>
      <c r="KQA147" s="3200"/>
      <c r="KQB147" s="3201"/>
      <c r="KQC147" s="3202"/>
      <c r="KQD147" s="3203"/>
      <c r="KQE147" s="3200"/>
      <c r="KQF147" s="3204"/>
      <c r="KQG147" s="3179"/>
      <c r="KQH147" s="3205"/>
      <c r="KQI147" s="3206"/>
      <c r="KQJ147" s="3207"/>
      <c r="KQK147" s="3208"/>
      <c r="KQL147" s="3209"/>
      <c r="KQM147" s="3208"/>
      <c r="KQN147" s="3209"/>
      <c r="KQO147" s="3200"/>
      <c r="KQP147" s="3201"/>
      <c r="KQQ147" s="3208"/>
      <c r="KQR147" s="3206"/>
      <c r="KQS147" s="3200"/>
      <c r="KQT147" s="3201"/>
      <c r="KQU147" s="3202"/>
      <c r="KQV147" s="3203"/>
      <c r="KQW147" s="3200"/>
      <c r="KQX147" s="3204"/>
      <c r="KQY147" s="3179"/>
      <c r="KQZ147" s="3205"/>
      <c r="KRA147" s="3206"/>
      <c r="KRB147" s="3207"/>
      <c r="KRC147" s="3208"/>
      <c r="KRD147" s="3209"/>
      <c r="KRE147" s="3208"/>
      <c r="KRF147" s="3209"/>
      <c r="KRG147" s="3200"/>
      <c r="KRH147" s="3201"/>
      <c r="KRI147" s="3208"/>
      <c r="KRJ147" s="3206"/>
      <c r="KRK147" s="3200"/>
      <c r="KRL147" s="3201"/>
      <c r="KRM147" s="3202"/>
      <c r="KRN147" s="3203"/>
      <c r="KRO147" s="3200"/>
      <c r="KRP147" s="3204"/>
      <c r="KRQ147" s="3179"/>
      <c r="KRR147" s="3205"/>
      <c r="KRS147" s="3206"/>
      <c r="KRT147" s="3207"/>
      <c r="KRU147" s="3208"/>
      <c r="KRV147" s="3209"/>
      <c r="KRW147" s="3208"/>
      <c r="KRX147" s="3209"/>
      <c r="KRY147" s="3200"/>
      <c r="KRZ147" s="3201"/>
      <c r="KSA147" s="3208"/>
      <c r="KSB147" s="3206"/>
      <c r="KSC147" s="3200"/>
      <c r="KSD147" s="3201"/>
      <c r="KSE147" s="3202"/>
      <c r="KSF147" s="3203"/>
      <c r="KSG147" s="3200"/>
      <c r="KSH147" s="3204"/>
      <c r="KSI147" s="3179"/>
      <c r="KSJ147" s="3205"/>
      <c r="KSK147" s="3206"/>
      <c r="KSL147" s="3207"/>
      <c r="KSM147" s="3208"/>
      <c r="KSN147" s="3209"/>
      <c r="KSO147" s="3208"/>
      <c r="KSP147" s="3209"/>
      <c r="KSQ147" s="3200"/>
      <c r="KSR147" s="3201"/>
      <c r="KSS147" s="3208"/>
      <c r="KST147" s="3206"/>
      <c r="KSU147" s="3200"/>
      <c r="KSV147" s="3201"/>
      <c r="KSW147" s="3202"/>
      <c r="KSX147" s="3203"/>
      <c r="KSY147" s="3200"/>
      <c r="KSZ147" s="3204"/>
      <c r="KTA147" s="3179"/>
      <c r="KTB147" s="3205"/>
      <c r="KTC147" s="3206"/>
      <c r="KTD147" s="3207"/>
      <c r="KTE147" s="3208"/>
      <c r="KTF147" s="3209"/>
      <c r="KTG147" s="3208"/>
      <c r="KTH147" s="3209"/>
      <c r="KTI147" s="3200"/>
      <c r="KTJ147" s="3201"/>
      <c r="KTK147" s="3208"/>
      <c r="KTL147" s="3206"/>
      <c r="KTM147" s="3200"/>
      <c r="KTN147" s="3201"/>
      <c r="KTO147" s="3202"/>
      <c r="KTP147" s="3203"/>
      <c r="KTQ147" s="3200"/>
      <c r="KTR147" s="3204"/>
      <c r="KTS147" s="3179"/>
      <c r="KTT147" s="3205"/>
      <c r="KTU147" s="3206"/>
      <c r="KTV147" s="3207"/>
      <c r="KTW147" s="3208"/>
      <c r="KTX147" s="3209"/>
      <c r="KTY147" s="3208"/>
      <c r="KTZ147" s="3209"/>
      <c r="KUA147" s="3200"/>
      <c r="KUB147" s="3201"/>
      <c r="KUC147" s="3208"/>
      <c r="KUD147" s="3206"/>
      <c r="KUE147" s="3200"/>
      <c r="KUF147" s="3201"/>
      <c r="KUG147" s="3202"/>
      <c r="KUH147" s="3203"/>
      <c r="KUI147" s="3200"/>
      <c r="KUJ147" s="3204"/>
      <c r="KUK147" s="3179"/>
      <c r="KUL147" s="3205"/>
      <c r="KUM147" s="3206"/>
      <c r="KUN147" s="3207"/>
      <c r="KUO147" s="3208"/>
      <c r="KUP147" s="3209"/>
      <c r="KUQ147" s="3208"/>
      <c r="KUR147" s="3209"/>
      <c r="KUS147" s="3200"/>
      <c r="KUT147" s="3201"/>
      <c r="KUU147" s="3208"/>
      <c r="KUV147" s="3206"/>
      <c r="KUW147" s="3200"/>
      <c r="KUX147" s="3201"/>
      <c r="KUY147" s="3202"/>
      <c r="KUZ147" s="3203"/>
      <c r="KVA147" s="3200"/>
      <c r="KVB147" s="3204"/>
      <c r="KVC147" s="3179"/>
      <c r="KVD147" s="3205"/>
      <c r="KVE147" s="3206"/>
      <c r="KVF147" s="3207"/>
      <c r="KVG147" s="3208"/>
      <c r="KVH147" s="3209"/>
      <c r="KVI147" s="3208"/>
      <c r="KVJ147" s="3209"/>
      <c r="KVK147" s="3200"/>
      <c r="KVL147" s="3201"/>
      <c r="KVM147" s="3208"/>
      <c r="KVN147" s="3206"/>
      <c r="KVO147" s="3200"/>
      <c r="KVP147" s="3201"/>
      <c r="KVQ147" s="3202"/>
      <c r="KVR147" s="3203"/>
      <c r="KVS147" s="3200"/>
      <c r="KVT147" s="3204"/>
      <c r="KVU147" s="3179"/>
      <c r="KVV147" s="3205"/>
      <c r="KVW147" s="3206"/>
      <c r="KVX147" s="3207"/>
      <c r="KVY147" s="3208"/>
      <c r="KVZ147" s="3209"/>
      <c r="KWA147" s="3208"/>
      <c r="KWB147" s="3209"/>
      <c r="KWC147" s="3200"/>
      <c r="KWD147" s="3201"/>
      <c r="KWE147" s="3208"/>
      <c r="KWF147" s="3206"/>
      <c r="KWG147" s="3200"/>
      <c r="KWH147" s="3201"/>
      <c r="KWI147" s="3202"/>
      <c r="KWJ147" s="3203"/>
      <c r="KWK147" s="3200"/>
      <c r="KWL147" s="3204"/>
      <c r="KWM147" s="3179"/>
      <c r="KWN147" s="3205"/>
      <c r="KWO147" s="3206"/>
      <c r="KWP147" s="3207"/>
      <c r="KWQ147" s="3208"/>
      <c r="KWR147" s="3209"/>
      <c r="KWS147" s="3208"/>
      <c r="KWT147" s="3209"/>
      <c r="KWU147" s="3200"/>
      <c r="KWV147" s="3201"/>
      <c r="KWW147" s="3208"/>
      <c r="KWX147" s="3206"/>
      <c r="KWY147" s="3200"/>
      <c r="KWZ147" s="3201"/>
      <c r="KXA147" s="3202"/>
      <c r="KXB147" s="3203"/>
      <c r="KXC147" s="3200"/>
      <c r="KXD147" s="3204"/>
      <c r="KXE147" s="3179"/>
      <c r="KXF147" s="3205"/>
      <c r="KXG147" s="3206"/>
      <c r="KXH147" s="3207"/>
      <c r="KXI147" s="3208"/>
      <c r="KXJ147" s="3209"/>
      <c r="KXK147" s="3208"/>
      <c r="KXL147" s="3209"/>
      <c r="KXM147" s="3200"/>
      <c r="KXN147" s="3201"/>
      <c r="KXO147" s="3208"/>
      <c r="KXP147" s="3206"/>
      <c r="KXQ147" s="3200"/>
      <c r="KXR147" s="3201"/>
      <c r="KXS147" s="3202"/>
      <c r="KXT147" s="3203"/>
      <c r="KXU147" s="3200"/>
      <c r="KXV147" s="3204"/>
      <c r="KXW147" s="3179"/>
      <c r="KXX147" s="3205"/>
      <c r="KXY147" s="3206"/>
      <c r="KXZ147" s="3207"/>
      <c r="KYA147" s="3208"/>
      <c r="KYB147" s="3209"/>
      <c r="KYC147" s="3208"/>
      <c r="KYD147" s="3209"/>
      <c r="KYE147" s="3200"/>
      <c r="KYF147" s="3201"/>
      <c r="KYG147" s="3208"/>
      <c r="KYH147" s="3206"/>
      <c r="KYI147" s="3200"/>
      <c r="KYJ147" s="3201"/>
      <c r="KYK147" s="3202"/>
      <c r="KYL147" s="3203"/>
      <c r="KYM147" s="3200"/>
      <c r="KYN147" s="3204"/>
      <c r="KYO147" s="3179"/>
      <c r="KYP147" s="3205"/>
      <c r="KYQ147" s="3206"/>
      <c r="KYR147" s="3207"/>
      <c r="KYS147" s="3208"/>
      <c r="KYT147" s="3209"/>
      <c r="KYU147" s="3208"/>
      <c r="KYV147" s="3209"/>
      <c r="KYW147" s="3200"/>
      <c r="KYX147" s="3201"/>
      <c r="KYY147" s="3208"/>
      <c r="KYZ147" s="3206"/>
      <c r="KZA147" s="3200"/>
      <c r="KZB147" s="3201"/>
      <c r="KZC147" s="3202"/>
      <c r="KZD147" s="3203"/>
      <c r="KZE147" s="3200"/>
      <c r="KZF147" s="3204"/>
      <c r="KZG147" s="3179"/>
      <c r="KZH147" s="3205"/>
      <c r="KZI147" s="3206"/>
      <c r="KZJ147" s="3207"/>
      <c r="KZK147" s="3208"/>
      <c r="KZL147" s="3209"/>
      <c r="KZM147" s="3208"/>
      <c r="KZN147" s="3209"/>
      <c r="KZO147" s="3200"/>
      <c r="KZP147" s="3201"/>
      <c r="KZQ147" s="3208"/>
      <c r="KZR147" s="3206"/>
      <c r="KZS147" s="3200"/>
      <c r="KZT147" s="3201"/>
      <c r="KZU147" s="3202"/>
      <c r="KZV147" s="3203"/>
      <c r="KZW147" s="3200"/>
      <c r="KZX147" s="3204"/>
      <c r="KZY147" s="3179"/>
      <c r="KZZ147" s="3205"/>
      <c r="LAA147" s="3206"/>
      <c r="LAB147" s="3207"/>
      <c r="LAC147" s="3208"/>
      <c r="LAD147" s="3209"/>
      <c r="LAE147" s="3208"/>
      <c r="LAF147" s="3209"/>
      <c r="LAG147" s="3200"/>
      <c r="LAH147" s="3201"/>
      <c r="LAI147" s="3208"/>
      <c r="LAJ147" s="3206"/>
      <c r="LAK147" s="3200"/>
      <c r="LAL147" s="3201"/>
      <c r="LAM147" s="3202"/>
      <c r="LAN147" s="3203"/>
      <c r="LAO147" s="3200"/>
      <c r="LAP147" s="3204"/>
      <c r="LAQ147" s="3179"/>
      <c r="LAR147" s="3205"/>
      <c r="LAS147" s="3206"/>
      <c r="LAT147" s="3207"/>
      <c r="LAU147" s="3208"/>
      <c r="LAV147" s="3209"/>
      <c r="LAW147" s="3208"/>
      <c r="LAX147" s="3209"/>
      <c r="LAY147" s="3200"/>
      <c r="LAZ147" s="3201"/>
      <c r="LBA147" s="3208"/>
      <c r="LBB147" s="3206"/>
      <c r="LBC147" s="3200"/>
      <c r="LBD147" s="3201"/>
      <c r="LBE147" s="3202"/>
      <c r="LBF147" s="3203"/>
      <c r="LBG147" s="3200"/>
      <c r="LBH147" s="3204"/>
      <c r="LBI147" s="3179"/>
      <c r="LBJ147" s="3205"/>
      <c r="LBK147" s="3206"/>
      <c r="LBL147" s="3207"/>
      <c r="LBM147" s="3208"/>
      <c r="LBN147" s="3209"/>
      <c r="LBO147" s="3208"/>
      <c r="LBP147" s="3209"/>
      <c r="LBQ147" s="3200"/>
      <c r="LBR147" s="3201"/>
      <c r="LBS147" s="3208"/>
      <c r="LBT147" s="3206"/>
      <c r="LBU147" s="3200"/>
      <c r="LBV147" s="3201"/>
      <c r="LBW147" s="3202"/>
      <c r="LBX147" s="3203"/>
      <c r="LBY147" s="3200"/>
      <c r="LBZ147" s="3204"/>
      <c r="LCA147" s="3179"/>
      <c r="LCB147" s="3205"/>
      <c r="LCC147" s="3206"/>
      <c r="LCD147" s="3207"/>
      <c r="LCE147" s="3208"/>
      <c r="LCF147" s="3209"/>
      <c r="LCG147" s="3208"/>
      <c r="LCH147" s="3209"/>
      <c r="LCI147" s="3200"/>
      <c r="LCJ147" s="3201"/>
      <c r="LCK147" s="3208"/>
      <c r="LCL147" s="3206"/>
      <c r="LCM147" s="3200"/>
      <c r="LCN147" s="3201"/>
      <c r="LCO147" s="3202"/>
      <c r="LCP147" s="3203"/>
      <c r="LCQ147" s="3200"/>
      <c r="LCR147" s="3204"/>
      <c r="LCS147" s="3179"/>
      <c r="LCT147" s="3205"/>
      <c r="LCU147" s="3206"/>
      <c r="LCV147" s="3207"/>
      <c r="LCW147" s="3208"/>
      <c r="LCX147" s="3209"/>
      <c r="LCY147" s="3208"/>
      <c r="LCZ147" s="3209"/>
      <c r="LDA147" s="3200"/>
      <c r="LDB147" s="3201"/>
      <c r="LDC147" s="3208"/>
      <c r="LDD147" s="3206"/>
      <c r="LDE147" s="3200"/>
      <c r="LDF147" s="3201"/>
      <c r="LDG147" s="3202"/>
      <c r="LDH147" s="3203"/>
      <c r="LDI147" s="3200"/>
      <c r="LDJ147" s="3204"/>
      <c r="LDK147" s="3179"/>
      <c r="LDL147" s="3205"/>
      <c r="LDM147" s="3206"/>
      <c r="LDN147" s="3207"/>
      <c r="LDO147" s="3208"/>
      <c r="LDP147" s="3209"/>
      <c r="LDQ147" s="3208"/>
      <c r="LDR147" s="3209"/>
      <c r="LDS147" s="3200"/>
      <c r="LDT147" s="3201"/>
      <c r="LDU147" s="3208"/>
      <c r="LDV147" s="3206"/>
      <c r="LDW147" s="3200"/>
      <c r="LDX147" s="3201"/>
      <c r="LDY147" s="3202"/>
      <c r="LDZ147" s="3203"/>
      <c r="LEA147" s="3200"/>
      <c r="LEB147" s="3204"/>
      <c r="LEC147" s="3179"/>
      <c r="LED147" s="3205"/>
      <c r="LEE147" s="3206"/>
      <c r="LEF147" s="3207"/>
      <c r="LEG147" s="3208"/>
      <c r="LEH147" s="3209"/>
      <c r="LEI147" s="3208"/>
      <c r="LEJ147" s="3209"/>
      <c r="LEK147" s="3200"/>
      <c r="LEL147" s="3201"/>
      <c r="LEM147" s="3208"/>
      <c r="LEN147" s="3206"/>
      <c r="LEO147" s="3200"/>
      <c r="LEP147" s="3201"/>
      <c r="LEQ147" s="3202"/>
      <c r="LER147" s="3203"/>
      <c r="LES147" s="3200"/>
      <c r="LET147" s="3204"/>
      <c r="LEU147" s="3179"/>
      <c r="LEV147" s="3205"/>
      <c r="LEW147" s="3206"/>
      <c r="LEX147" s="3207"/>
      <c r="LEY147" s="3208"/>
      <c r="LEZ147" s="3209"/>
      <c r="LFA147" s="3208"/>
      <c r="LFB147" s="3209"/>
      <c r="LFC147" s="3200"/>
      <c r="LFD147" s="3201"/>
      <c r="LFE147" s="3208"/>
      <c r="LFF147" s="3206"/>
      <c r="LFG147" s="3200"/>
      <c r="LFH147" s="3201"/>
      <c r="LFI147" s="3202"/>
      <c r="LFJ147" s="3203"/>
      <c r="LFK147" s="3200"/>
      <c r="LFL147" s="3204"/>
      <c r="LFM147" s="3179"/>
      <c r="LFN147" s="3205"/>
      <c r="LFO147" s="3206"/>
      <c r="LFP147" s="3207"/>
      <c r="LFQ147" s="3208"/>
      <c r="LFR147" s="3209"/>
      <c r="LFS147" s="3208"/>
      <c r="LFT147" s="3209"/>
      <c r="LFU147" s="3200"/>
      <c r="LFV147" s="3201"/>
      <c r="LFW147" s="3208"/>
      <c r="LFX147" s="3206"/>
      <c r="LFY147" s="3200"/>
      <c r="LFZ147" s="3201"/>
      <c r="LGA147" s="3202"/>
      <c r="LGB147" s="3203"/>
      <c r="LGC147" s="3200"/>
      <c r="LGD147" s="3204"/>
      <c r="LGE147" s="3179"/>
      <c r="LGF147" s="3205"/>
      <c r="LGG147" s="3206"/>
      <c r="LGH147" s="3207"/>
      <c r="LGI147" s="3208"/>
      <c r="LGJ147" s="3209"/>
      <c r="LGK147" s="3208"/>
      <c r="LGL147" s="3209"/>
      <c r="LGM147" s="3200"/>
      <c r="LGN147" s="3201"/>
      <c r="LGO147" s="3208"/>
      <c r="LGP147" s="3206"/>
      <c r="LGQ147" s="3200"/>
      <c r="LGR147" s="3201"/>
      <c r="LGS147" s="3202"/>
      <c r="LGT147" s="3203"/>
      <c r="LGU147" s="3200"/>
      <c r="LGV147" s="3204"/>
      <c r="LGW147" s="3179"/>
      <c r="LGX147" s="3205"/>
      <c r="LGY147" s="3206"/>
      <c r="LGZ147" s="3207"/>
      <c r="LHA147" s="3208"/>
      <c r="LHB147" s="3209"/>
      <c r="LHC147" s="3208"/>
      <c r="LHD147" s="3209"/>
      <c r="LHE147" s="3200"/>
      <c r="LHF147" s="3201"/>
      <c r="LHG147" s="3208"/>
      <c r="LHH147" s="3206"/>
      <c r="LHI147" s="3200"/>
      <c r="LHJ147" s="3201"/>
      <c r="LHK147" s="3202"/>
      <c r="LHL147" s="3203"/>
      <c r="LHM147" s="3200"/>
      <c r="LHN147" s="3204"/>
      <c r="LHO147" s="3179"/>
      <c r="LHP147" s="3205"/>
      <c r="LHQ147" s="3206"/>
      <c r="LHR147" s="3207"/>
      <c r="LHS147" s="3208"/>
      <c r="LHT147" s="3209"/>
      <c r="LHU147" s="3208"/>
      <c r="LHV147" s="3209"/>
      <c r="LHW147" s="3200"/>
      <c r="LHX147" s="3201"/>
      <c r="LHY147" s="3208"/>
      <c r="LHZ147" s="3206"/>
      <c r="LIA147" s="3200"/>
      <c r="LIB147" s="3201"/>
      <c r="LIC147" s="3202"/>
      <c r="LID147" s="3203"/>
      <c r="LIE147" s="3200"/>
      <c r="LIF147" s="3204"/>
      <c r="LIG147" s="3179"/>
      <c r="LIH147" s="3205"/>
      <c r="LII147" s="3206"/>
      <c r="LIJ147" s="3207"/>
      <c r="LIK147" s="3208"/>
      <c r="LIL147" s="3209"/>
      <c r="LIM147" s="3208"/>
      <c r="LIN147" s="3209"/>
      <c r="LIO147" s="3200"/>
      <c r="LIP147" s="3201"/>
      <c r="LIQ147" s="3208"/>
      <c r="LIR147" s="3206"/>
      <c r="LIS147" s="3200"/>
      <c r="LIT147" s="3201"/>
      <c r="LIU147" s="3202"/>
      <c r="LIV147" s="3203"/>
      <c r="LIW147" s="3200"/>
      <c r="LIX147" s="3204"/>
      <c r="LIY147" s="3179"/>
      <c r="LIZ147" s="3205"/>
      <c r="LJA147" s="3206"/>
      <c r="LJB147" s="3207"/>
      <c r="LJC147" s="3208"/>
      <c r="LJD147" s="3209"/>
      <c r="LJE147" s="3208"/>
      <c r="LJF147" s="3209"/>
      <c r="LJG147" s="3200"/>
      <c r="LJH147" s="3201"/>
      <c r="LJI147" s="3208"/>
      <c r="LJJ147" s="3206"/>
      <c r="LJK147" s="3200"/>
      <c r="LJL147" s="3201"/>
      <c r="LJM147" s="3202"/>
      <c r="LJN147" s="3203"/>
      <c r="LJO147" s="3200"/>
      <c r="LJP147" s="3204"/>
      <c r="LJQ147" s="3179"/>
      <c r="LJR147" s="3205"/>
      <c r="LJS147" s="3206"/>
      <c r="LJT147" s="3207"/>
      <c r="LJU147" s="3208"/>
      <c r="LJV147" s="3209"/>
      <c r="LJW147" s="3208"/>
      <c r="LJX147" s="3209"/>
      <c r="LJY147" s="3200"/>
      <c r="LJZ147" s="3201"/>
      <c r="LKA147" s="3208"/>
      <c r="LKB147" s="3206"/>
      <c r="LKC147" s="3200"/>
      <c r="LKD147" s="3201"/>
      <c r="LKE147" s="3202"/>
      <c r="LKF147" s="3203"/>
      <c r="LKG147" s="3200"/>
      <c r="LKH147" s="3204"/>
      <c r="LKI147" s="3179"/>
      <c r="LKJ147" s="3205"/>
      <c r="LKK147" s="3206"/>
      <c r="LKL147" s="3207"/>
      <c r="LKM147" s="3208"/>
      <c r="LKN147" s="3209"/>
      <c r="LKO147" s="3208"/>
      <c r="LKP147" s="3209"/>
      <c r="LKQ147" s="3200"/>
      <c r="LKR147" s="3201"/>
      <c r="LKS147" s="3208"/>
      <c r="LKT147" s="3206"/>
      <c r="LKU147" s="3200"/>
      <c r="LKV147" s="3201"/>
      <c r="LKW147" s="3202"/>
      <c r="LKX147" s="3203"/>
      <c r="LKY147" s="3200"/>
      <c r="LKZ147" s="3204"/>
      <c r="LLA147" s="3179"/>
      <c r="LLB147" s="3205"/>
      <c r="LLC147" s="3206"/>
      <c r="LLD147" s="3207"/>
      <c r="LLE147" s="3208"/>
      <c r="LLF147" s="3209"/>
      <c r="LLG147" s="3208"/>
      <c r="LLH147" s="3209"/>
      <c r="LLI147" s="3200"/>
      <c r="LLJ147" s="3201"/>
      <c r="LLK147" s="3208"/>
      <c r="LLL147" s="3206"/>
      <c r="LLM147" s="3200"/>
      <c r="LLN147" s="3201"/>
      <c r="LLO147" s="3202"/>
      <c r="LLP147" s="3203"/>
      <c r="LLQ147" s="3200"/>
      <c r="LLR147" s="3204"/>
      <c r="LLS147" s="3179"/>
      <c r="LLT147" s="3205"/>
      <c r="LLU147" s="3206"/>
      <c r="LLV147" s="3207"/>
      <c r="LLW147" s="3208"/>
      <c r="LLX147" s="3209"/>
      <c r="LLY147" s="3208"/>
      <c r="LLZ147" s="3209"/>
      <c r="LMA147" s="3200"/>
      <c r="LMB147" s="3201"/>
      <c r="LMC147" s="3208"/>
      <c r="LMD147" s="3206"/>
      <c r="LME147" s="3200"/>
      <c r="LMF147" s="3201"/>
      <c r="LMG147" s="3202"/>
      <c r="LMH147" s="3203"/>
      <c r="LMI147" s="3200"/>
      <c r="LMJ147" s="3204"/>
      <c r="LMK147" s="3179"/>
      <c r="LML147" s="3205"/>
      <c r="LMM147" s="3206"/>
      <c r="LMN147" s="3207"/>
      <c r="LMO147" s="3208"/>
      <c r="LMP147" s="3209"/>
      <c r="LMQ147" s="3208"/>
      <c r="LMR147" s="3209"/>
      <c r="LMS147" s="3200"/>
      <c r="LMT147" s="3201"/>
      <c r="LMU147" s="3208"/>
      <c r="LMV147" s="3206"/>
      <c r="LMW147" s="3200"/>
      <c r="LMX147" s="3201"/>
      <c r="LMY147" s="3202"/>
      <c r="LMZ147" s="3203"/>
      <c r="LNA147" s="3200"/>
      <c r="LNB147" s="3204"/>
      <c r="LNC147" s="3179"/>
      <c r="LND147" s="3205"/>
      <c r="LNE147" s="3206"/>
      <c r="LNF147" s="3207"/>
      <c r="LNG147" s="3208"/>
      <c r="LNH147" s="3209"/>
      <c r="LNI147" s="3208"/>
      <c r="LNJ147" s="3209"/>
      <c r="LNK147" s="3200"/>
      <c r="LNL147" s="3201"/>
      <c r="LNM147" s="3208"/>
      <c r="LNN147" s="3206"/>
      <c r="LNO147" s="3200"/>
      <c r="LNP147" s="3201"/>
      <c r="LNQ147" s="3202"/>
      <c r="LNR147" s="3203"/>
      <c r="LNS147" s="3200"/>
      <c r="LNT147" s="3204"/>
      <c r="LNU147" s="3179"/>
      <c r="LNV147" s="3205"/>
      <c r="LNW147" s="3206"/>
      <c r="LNX147" s="3207"/>
      <c r="LNY147" s="3208"/>
      <c r="LNZ147" s="3209"/>
      <c r="LOA147" s="3208"/>
      <c r="LOB147" s="3209"/>
      <c r="LOC147" s="3200"/>
      <c r="LOD147" s="3201"/>
      <c r="LOE147" s="3208"/>
      <c r="LOF147" s="3206"/>
      <c r="LOG147" s="3200"/>
      <c r="LOH147" s="3201"/>
      <c r="LOI147" s="3202"/>
      <c r="LOJ147" s="3203"/>
      <c r="LOK147" s="3200"/>
      <c r="LOL147" s="3204"/>
      <c r="LOM147" s="3179"/>
      <c r="LON147" s="3205"/>
      <c r="LOO147" s="3206"/>
      <c r="LOP147" s="3207"/>
      <c r="LOQ147" s="3208"/>
      <c r="LOR147" s="3209"/>
      <c r="LOS147" s="3208"/>
      <c r="LOT147" s="3209"/>
      <c r="LOU147" s="3200"/>
      <c r="LOV147" s="3201"/>
      <c r="LOW147" s="3208"/>
      <c r="LOX147" s="3206"/>
      <c r="LOY147" s="3200"/>
      <c r="LOZ147" s="3201"/>
      <c r="LPA147" s="3202"/>
      <c r="LPB147" s="3203"/>
      <c r="LPC147" s="3200"/>
      <c r="LPD147" s="3204"/>
      <c r="LPE147" s="3179"/>
      <c r="LPF147" s="3205"/>
      <c r="LPG147" s="3206"/>
      <c r="LPH147" s="3207"/>
      <c r="LPI147" s="3208"/>
      <c r="LPJ147" s="3209"/>
      <c r="LPK147" s="3208"/>
      <c r="LPL147" s="3209"/>
      <c r="LPM147" s="3200"/>
      <c r="LPN147" s="3201"/>
      <c r="LPO147" s="3208"/>
      <c r="LPP147" s="3206"/>
      <c r="LPQ147" s="3200"/>
      <c r="LPR147" s="3201"/>
      <c r="LPS147" s="3202"/>
      <c r="LPT147" s="3203"/>
      <c r="LPU147" s="3200"/>
      <c r="LPV147" s="3204"/>
      <c r="LPW147" s="3179"/>
      <c r="LPX147" s="3205"/>
      <c r="LPY147" s="3206"/>
      <c r="LPZ147" s="3207"/>
      <c r="LQA147" s="3208"/>
      <c r="LQB147" s="3209"/>
      <c r="LQC147" s="3208"/>
      <c r="LQD147" s="3209"/>
      <c r="LQE147" s="3200"/>
      <c r="LQF147" s="3201"/>
      <c r="LQG147" s="3208"/>
      <c r="LQH147" s="3206"/>
      <c r="LQI147" s="3200"/>
      <c r="LQJ147" s="3201"/>
      <c r="LQK147" s="3202"/>
      <c r="LQL147" s="3203"/>
      <c r="LQM147" s="3200"/>
      <c r="LQN147" s="3204"/>
      <c r="LQO147" s="3179"/>
      <c r="LQP147" s="3205"/>
      <c r="LQQ147" s="3206"/>
      <c r="LQR147" s="3207"/>
      <c r="LQS147" s="3208"/>
      <c r="LQT147" s="3209"/>
      <c r="LQU147" s="3208"/>
      <c r="LQV147" s="3209"/>
      <c r="LQW147" s="3200"/>
      <c r="LQX147" s="3201"/>
      <c r="LQY147" s="3208"/>
      <c r="LQZ147" s="3206"/>
      <c r="LRA147" s="3200"/>
      <c r="LRB147" s="3201"/>
      <c r="LRC147" s="3202"/>
      <c r="LRD147" s="3203"/>
      <c r="LRE147" s="3200"/>
      <c r="LRF147" s="3204"/>
      <c r="LRG147" s="3179"/>
      <c r="LRH147" s="3205"/>
      <c r="LRI147" s="3206"/>
      <c r="LRJ147" s="3207"/>
      <c r="LRK147" s="3208"/>
      <c r="LRL147" s="3209"/>
      <c r="LRM147" s="3208"/>
      <c r="LRN147" s="3209"/>
      <c r="LRO147" s="3200"/>
      <c r="LRP147" s="3201"/>
      <c r="LRQ147" s="3208"/>
      <c r="LRR147" s="3206"/>
      <c r="LRS147" s="3200"/>
      <c r="LRT147" s="3201"/>
      <c r="LRU147" s="3202"/>
      <c r="LRV147" s="3203"/>
      <c r="LRW147" s="3200"/>
      <c r="LRX147" s="3204"/>
      <c r="LRY147" s="3179"/>
      <c r="LRZ147" s="3205"/>
      <c r="LSA147" s="3206"/>
      <c r="LSB147" s="3207"/>
      <c r="LSC147" s="3208"/>
      <c r="LSD147" s="3209"/>
      <c r="LSE147" s="3208"/>
      <c r="LSF147" s="3209"/>
      <c r="LSG147" s="3200"/>
      <c r="LSH147" s="3201"/>
      <c r="LSI147" s="3208"/>
      <c r="LSJ147" s="3206"/>
      <c r="LSK147" s="3200"/>
      <c r="LSL147" s="3201"/>
      <c r="LSM147" s="3202"/>
      <c r="LSN147" s="3203"/>
      <c r="LSO147" s="3200"/>
      <c r="LSP147" s="3204"/>
      <c r="LSQ147" s="3179"/>
      <c r="LSR147" s="3205"/>
      <c r="LSS147" s="3206"/>
      <c r="LST147" s="3207"/>
      <c r="LSU147" s="3208"/>
      <c r="LSV147" s="3209"/>
      <c r="LSW147" s="3208"/>
      <c r="LSX147" s="3209"/>
      <c r="LSY147" s="3200"/>
      <c r="LSZ147" s="3201"/>
      <c r="LTA147" s="3208"/>
      <c r="LTB147" s="3206"/>
      <c r="LTC147" s="3200"/>
      <c r="LTD147" s="3201"/>
      <c r="LTE147" s="3202"/>
      <c r="LTF147" s="3203"/>
      <c r="LTG147" s="3200"/>
      <c r="LTH147" s="3204"/>
      <c r="LTI147" s="3179"/>
      <c r="LTJ147" s="3205"/>
      <c r="LTK147" s="3206"/>
      <c r="LTL147" s="3207"/>
      <c r="LTM147" s="3208"/>
      <c r="LTN147" s="3209"/>
      <c r="LTO147" s="3208"/>
      <c r="LTP147" s="3209"/>
      <c r="LTQ147" s="3200"/>
      <c r="LTR147" s="3201"/>
      <c r="LTS147" s="3208"/>
      <c r="LTT147" s="3206"/>
      <c r="LTU147" s="3200"/>
      <c r="LTV147" s="3201"/>
      <c r="LTW147" s="3202"/>
      <c r="LTX147" s="3203"/>
      <c r="LTY147" s="3200"/>
      <c r="LTZ147" s="3204"/>
      <c r="LUA147" s="3179"/>
      <c r="LUB147" s="3205"/>
      <c r="LUC147" s="3206"/>
      <c r="LUD147" s="3207"/>
      <c r="LUE147" s="3208"/>
      <c r="LUF147" s="3209"/>
      <c r="LUG147" s="3208"/>
      <c r="LUH147" s="3209"/>
      <c r="LUI147" s="3200"/>
      <c r="LUJ147" s="3201"/>
      <c r="LUK147" s="3208"/>
      <c r="LUL147" s="3206"/>
      <c r="LUM147" s="3200"/>
      <c r="LUN147" s="3201"/>
      <c r="LUO147" s="3202"/>
      <c r="LUP147" s="3203"/>
      <c r="LUQ147" s="3200"/>
      <c r="LUR147" s="3204"/>
      <c r="LUS147" s="3179"/>
      <c r="LUT147" s="3205"/>
      <c r="LUU147" s="3206"/>
      <c r="LUV147" s="3207"/>
      <c r="LUW147" s="3208"/>
      <c r="LUX147" s="3209"/>
      <c r="LUY147" s="3208"/>
      <c r="LUZ147" s="3209"/>
      <c r="LVA147" s="3200"/>
      <c r="LVB147" s="3201"/>
      <c r="LVC147" s="3208"/>
      <c r="LVD147" s="3206"/>
      <c r="LVE147" s="3200"/>
      <c r="LVF147" s="3201"/>
      <c r="LVG147" s="3202"/>
      <c r="LVH147" s="3203"/>
      <c r="LVI147" s="3200"/>
      <c r="LVJ147" s="3204"/>
      <c r="LVK147" s="3179"/>
      <c r="LVL147" s="3205"/>
      <c r="LVM147" s="3206"/>
      <c r="LVN147" s="3207"/>
      <c r="LVO147" s="3208"/>
      <c r="LVP147" s="3209"/>
      <c r="LVQ147" s="3208"/>
      <c r="LVR147" s="3209"/>
      <c r="LVS147" s="3200"/>
      <c r="LVT147" s="3201"/>
      <c r="LVU147" s="3208"/>
      <c r="LVV147" s="3206"/>
      <c r="LVW147" s="3200"/>
      <c r="LVX147" s="3201"/>
      <c r="LVY147" s="3202"/>
      <c r="LVZ147" s="3203"/>
      <c r="LWA147" s="3200"/>
      <c r="LWB147" s="3204"/>
      <c r="LWC147" s="3179"/>
      <c r="LWD147" s="3205"/>
      <c r="LWE147" s="3206"/>
      <c r="LWF147" s="3207"/>
      <c r="LWG147" s="3208"/>
      <c r="LWH147" s="3209"/>
      <c r="LWI147" s="3208"/>
      <c r="LWJ147" s="3209"/>
      <c r="LWK147" s="3200"/>
      <c r="LWL147" s="3201"/>
      <c r="LWM147" s="3208"/>
      <c r="LWN147" s="3206"/>
      <c r="LWO147" s="3200"/>
      <c r="LWP147" s="3201"/>
      <c r="LWQ147" s="3202"/>
      <c r="LWR147" s="3203"/>
      <c r="LWS147" s="3200"/>
      <c r="LWT147" s="3204"/>
      <c r="LWU147" s="3179"/>
      <c r="LWV147" s="3205"/>
      <c r="LWW147" s="3206"/>
      <c r="LWX147" s="3207"/>
      <c r="LWY147" s="3208"/>
      <c r="LWZ147" s="3209"/>
      <c r="LXA147" s="3208"/>
      <c r="LXB147" s="3209"/>
      <c r="LXC147" s="3200"/>
      <c r="LXD147" s="3201"/>
      <c r="LXE147" s="3208"/>
      <c r="LXF147" s="3206"/>
      <c r="LXG147" s="3200"/>
      <c r="LXH147" s="3201"/>
      <c r="LXI147" s="3202"/>
      <c r="LXJ147" s="3203"/>
      <c r="LXK147" s="3200"/>
      <c r="LXL147" s="3204"/>
      <c r="LXM147" s="3179"/>
      <c r="LXN147" s="3205"/>
      <c r="LXO147" s="3206"/>
      <c r="LXP147" s="3207"/>
      <c r="LXQ147" s="3208"/>
      <c r="LXR147" s="3209"/>
      <c r="LXS147" s="3208"/>
      <c r="LXT147" s="3209"/>
      <c r="LXU147" s="3200"/>
      <c r="LXV147" s="3201"/>
      <c r="LXW147" s="3208"/>
      <c r="LXX147" s="3206"/>
      <c r="LXY147" s="3200"/>
      <c r="LXZ147" s="3201"/>
      <c r="LYA147" s="3202"/>
      <c r="LYB147" s="3203"/>
      <c r="LYC147" s="3200"/>
      <c r="LYD147" s="3204"/>
      <c r="LYE147" s="3179"/>
      <c r="LYF147" s="3205"/>
      <c r="LYG147" s="3206"/>
      <c r="LYH147" s="3207"/>
      <c r="LYI147" s="3208"/>
      <c r="LYJ147" s="3209"/>
      <c r="LYK147" s="3208"/>
      <c r="LYL147" s="3209"/>
      <c r="LYM147" s="3200"/>
      <c r="LYN147" s="3201"/>
      <c r="LYO147" s="3208"/>
      <c r="LYP147" s="3206"/>
      <c r="LYQ147" s="3200"/>
      <c r="LYR147" s="3201"/>
      <c r="LYS147" s="3202"/>
      <c r="LYT147" s="3203"/>
      <c r="LYU147" s="3200"/>
      <c r="LYV147" s="3204"/>
      <c r="LYW147" s="3179"/>
      <c r="LYX147" s="3205"/>
      <c r="LYY147" s="3206"/>
      <c r="LYZ147" s="3207"/>
      <c r="LZA147" s="3208"/>
      <c r="LZB147" s="3209"/>
      <c r="LZC147" s="3208"/>
      <c r="LZD147" s="3209"/>
      <c r="LZE147" s="3200"/>
      <c r="LZF147" s="3201"/>
      <c r="LZG147" s="3208"/>
      <c r="LZH147" s="3206"/>
      <c r="LZI147" s="3200"/>
      <c r="LZJ147" s="3201"/>
      <c r="LZK147" s="3202"/>
      <c r="LZL147" s="3203"/>
      <c r="LZM147" s="3200"/>
      <c r="LZN147" s="3204"/>
      <c r="LZO147" s="3179"/>
      <c r="LZP147" s="3205"/>
      <c r="LZQ147" s="3206"/>
      <c r="LZR147" s="3207"/>
      <c r="LZS147" s="3208"/>
      <c r="LZT147" s="3209"/>
      <c r="LZU147" s="3208"/>
      <c r="LZV147" s="3209"/>
      <c r="LZW147" s="3200"/>
      <c r="LZX147" s="3201"/>
      <c r="LZY147" s="3208"/>
      <c r="LZZ147" s="3206"/>
      <c r="MAA147" s="3200"/>
      <c r="MAB147" s="3201"/>
      <c r="MAC147" s="3202"/>
      <c r="MAD147" s="3203"/>
      <c r="MAE147" s="3200"/>
      <c r="MAF147" s="3204"/>
      <c r="MAG147" s="3179"/>
      <c r="MAH147" s="3205"/>
      <c r="MAI147" s="3206"/>
      <c r="MAJ147" s="3207"/>
      <c r="MAK147" s="3208"/>
      <c r="MAL147" s="3209"/>
      <c r="MAM147" s="3208"/>
      <c r="MAN147" s="3209"/>
      <c r="MAO147" s="3200"/>
      <c r="MAP147" s="3201"/>
      <c r="MAQ147" s="3208"/>
      <c r="MAR147" s="3206"/>
      <c r="MAS147" s="3200"/>
      <c r="MAT147" s="3201"/>
      <c r="MAU147" s="3202"/>
      <c r="MAV147" s="3203"/>
      <c r="MAW147" s="3200"/>
      <c r="MAX147" s="3204"/>
      <c r="MAY147" s="3179"/>
      <c r="MAZ147" s="3205"/>
      <c r="MBA147" s="3206"/>
      <c r="MBB147" s="3207"/>
      <c r="MBC147" s="3208"/>
      <c r="MBD147" s="3209"/>
      <c r="MBE147" s="3208"/>
      <c r="MBF147" s="3209"/>
      <c r="MBG147" s="3200"/>
      <c r="MBH147" s="3201"/>
      <c r="MBI147" s="3208"/>
      <c r="MBJ147" s="3206"/>
      <c r="MBK147" s="3200"/>
      <c r="MBL147" s="3201"/>
      <c r="MBM147" s="3202"/>
      <c r="MBN147" s="3203"/>
      <c r="MBO147" s="3200"/>
      <c r="MBP147" s="3204"/>
      <c r="MBQ147" s="3179"/>
      <c r="MBR147" s="3205"/>
      <c r="MBS147" s="3206"/>
      <c r="MBT147" s="3207"/>
      <c r="MBU147" s="3208"/>
      <c r="MBV147" s="3209"/>
      <c r="MBW147" s="3208"/>
      <c r="MBX147" s="3209"/>
      <c r="MBY147" s="3200"/>
      <c r="MBZ147" s="3201"/>
      <c r="MCA147" s="3208"/>
      <c r="MCB147" s="3206"/>
      <c r="MCC147" s="3200"/>
      <c r="MCD147" s="3201"/>
      <c r="MCE147" s="3202"/>
      <c r="MCF147" s="3203"/>
      <c r="MCG147" s="3200"/>
      <c r="MCH147" s="3204"/>
      <c r="MCI147" s="3179"/>
      <c r="MCJ147" s="3205"/>
      <c r="MCK147" s="3206"/>
      <c r="MCL147" s="3207"/>
      <c r="MCM147" s="3208"/>
      <c r="MCN147" s="3209"/>
      <c r="MCO147" s="3208"/>
      <c r="MCP147" s="3209"/>
      <c r="MCQ147" s="3200"/>
      <c r="MCR147" s="3201"/>
      <c r="MCS147" s="3208"/>
      <c r="MCT147" s="3206"/>
      <c r="MCU147" s="3200"/>
      <c r="MCV147" s="3201"/>
      <c r="MCW147" s="3202"/>
      <c r="MCX147" s="3203"/>
      <c r="MCY147" s="3200"/>
      <c r="MCZ147" s="3204"/>
      <c r="MDA147" s="3179"/>
      <c r="MDB147" s="3205"/>
      <c r="MDC147" s="3206"/>
      <c r="MDD147" s="3207"/>
      <c r="MDE147" s="3208"/>
      <c r="MDF147" s="3209"/>
      <c r="MDG147" s="3208"/>
      <c r="MDH147" s="3209"/>
      <c r="MDI147" s="3200"/>
      <c r="MDJ147" s="3201"/>
      <c r="MDK147" s="3208"/>
      <c r="MDL147" s="3206"/>
      <c r="MDM147" s="3200"/>
      <c r="MDN147" s="3201"/>
      <c r="MDO147" s="3202"/>
      <c r="MDP147" s="3203"/>
      <c r="MDQ147" s="3200"/>
      <c r="MDR147" s="3204"/>
      <c r="MDS147" s="3179"/>
      <c r="MDT147" s="3205"/>
      <c r="MDU147" s="3206"/>
      <c r="MDV147" s="3207"/>
      <c r="MDW147" s="3208"/>
      <c r="MDX147" s="3209"/>
      <c r="MDY147" s="3208"/>
      <c r="MDZ147" s="3209"/>
      <c r="MEA147" s="3200"/>
      <c r="MEB147" s="3201"/>
      <c r="MEC147" s="3208"/>
      <c r="MED147" s="3206"/>
      <c r="MEE147" s="3200"/>
      <c r="MEF147" s="3201"/>
      <c r="MEG147" s="3202"/>
      <c r="MEH147" s="3203"/>
      <c r="MEI147" s="3200"/>
      <c r="MEJ147" s="3204"/>
      <c r="MEK147" s="3179"/>
      <c r="MEL147" s="3205"/>
      <c r="MEM147" s="3206"/>
      <c r="MEN147" s="3207"/>
      <c r="MEO147" s="3208"/>
      <c r="MEP147" s="3209"/>
      <c r="MEQ147" s="3208"/>
      <c r="MER147" s="3209"/>
      <c r="MES147" s="3200"/>
      <c r="MET147" s="3201"/>
      <c r="MEU147" s="3208"/>
      <c r="MEV147" s="3206"/>
      <c r="MEW147" s="3200"/>
      <c r="MEX147" s="3201"/>
      <c r="MEY147" s="3202"/>
      <c r="MEZ147" s="3203"/>
      <c r="MFA147" s="3200"/>
      <c r="MFB147" s="3204"/>
      <c r="MFC147" s="3179"/>
      <c r="MFD147" s="3205"/>
      <c r="MFE147" s="3206"/>
      <c r="MFF147" s="3207"/>
      <c r="MFG147" s="3208"/>
      <c r="MFH147" s="3209"/>
      <c r="MFI147" s="3208"/>
      <c r="MFJ147" s="3209"/>
      <c r="MFK147" s="3200"/>
      <c r="MFL147" s="3201"/>
      <c r="MFM147" s="3208"/>
      <c r="MFN147" s="3206"/>
      <c r="MFO147" s="3200"/>
      <c r="MFP147" s="3201"/>
      <c r="MFQ147" s="3202"/>
      <c r="MFR147" s="3203"/>
      <c r="MFS147" s="3200"/>
      <c r="MFT147" s="3204"/>
      <c r="MFU147" s="3179"/>
      <c r="MFV147" s="3205"/>
      <c r="MFW147" s="3206"/>
      <c r="MFX147" s="3207"/>
      <c r="MFY147" s="3208"/>
      <c r="MFZ147" s="3209"/>
      <c r="MGA147" s="3208"/>
      <c r="MGB147" s="3209"/>
      <c r="MGC147" s="3200"/>
      <c r="MGD147" s="3201"/>
      <c r="MGE147" s="3208"/>
      <c r="MGF147" s="3206"/>
      <c r="MGG147" s="3200"/>
      <c r="MGH147" s="3201"/>
      <c r="MGI147" s="3202"/>
      <c r="MGJ147" s="3203"/>
      <c r="MGK147" s="3200"/>
      <c r="MGL147" s="3204"/>
      <c r="MGM147" s="3179"/>
      <c r="MGN147" s="3205"/>
      <c r="MGO147" s="3206"/>
      <c r="MGP147" s="3207"/>
      <c r="MGQ147" s="3208"/>
      <c r="MGR147" s="3209"/>
      <c r="MGS147" s="3208"/>
      <c r="MGT147" s="3209"/>
      <c r="MGU147" s="3200"/>
      <c r="MGV147" s="3201"/>
      <c r="MGW147" s="3208"/>
      <c r="MGX147" s="3206"/>
      <c r="MGY147" s="3200"/>
      <c r="MGZ147" s="3201"/>
      <c r="MHA147" s="3202"/>
      <c r="MHB147" s="3203"/>
      <c r="MHC147" s="3200"/>
      <c r="MHD147" s="3204"/>
      <c r="MHE147" s="3179"/>
      <c r="MHF147" s="3205"/>
      <c r="MHG147" s="3206"/>
      <c r="MHH147" s="3207"/>
      <c r="MHI147" s="3208"/>
      <c r="MHJ147" s="3209"/>
      <c r="MHK147" s="3208"/>
      <c r="MHL147" s="3209"/>
      <c r="MHM147" s="3200"/>
      <c r="MHN147" s="3201"/>
      <c r="MHO147" s="3208"/>
      <c r="MHP147" s="3206"/>
      <c r="MHQ147" s="3200"/>
      <c r="MHR147" s="3201"/>
      <c r="MHS147" s="3202"/>
      <c r="MHT147" s="3203"/>
      <c r="MHU147" s="3200"/>
      <c r="MHV147" s="3204"/>
      <c r="MHW147" s="3179"/>
      <c r="MHX147" s="3205"/>
      <c r="MHY147" s="3206"/>
      <c r="MHZ147" s="3207"/>
      <c r="MIA147" s="3208"/>
      <c r="MIB147" s="3209"/>
      <c r="MIC147" s="3208"/>
      <c r="MID147" s="3209"/>
      <c r="MIE147" s="3200"/>
      <c r="MIF147" s="3201"/>
      <c r="MIG147" s="3208"/>
      <c r="MIH147" s="3206"/>
      <c r="MII147" s="3200"/>
      <c r="MIJ147" s="3201"/>
      <c r="MIK147" s="3202"/>
      <c r="MIL147" s="3203"/>
      <c r="MIM147" s="3200"/>
      <c r="MIN147" s="3204"/>
      <c r="MIO147" s="3179"/>
      <c r="MIP147" s="3205"/>
      <c r="MIQ147" s="3206"/>
      <c r="MIR147" s="3207"/>
      <c r="MIS147" s="3208"/>
      <c r="MIT147" s="3209"/>
      <c r="MIU147" s="3208"/>
      <c r="MIV147" s="3209"/>
      <c r="MIW147" s="3200"/>
      <c r="MIX147" s="3201"/>
      <c r="MIY147" s="3208"/>
      <c r="MIZ147" s="3206"/>
      <c r="MJA147" s="3200"/>
      <c r="MJB147" s="3201"/>
      <c r="MJC147" s="3202"/>
      <c r="MJD147" s="3203"/>
      <c r="MJE147" s="3200"/>
      <c r="MJF147" s="3204"/>
      <c r="MJG147" s="3179"/>
      <c r="MJH147" s="3205"/>
      <c r="MJI147" s="3206"/>
      <c r="MJJ147" s="3207"/>
      <c r="MJK147" s="3208"/>
      <c r="MJL147" s="3209"/>
      <c r="MJM147" s="3208"/>
      <c r="MJN147" s="3209"/>
      <c r="MJO147" s="3200"/>
      <c r="MJP147" s="3201"/>
      <c r="MJQ147" s="3208"/>
      <c r="MJR147" s="3206"/>
      <c r="MJS147" s="3200"/>
      <c r="MJT147" s="3201"/>
      <c r="MJU147" s="3202"/>
      <c r="MJV147" s="3203"/>
      <c r="MJW147" s="3200"/>
      <c r="MJX147" s="3204"/>
      <c r="MJY147" s="3179"/>
      <c r="MJZ147" s="3205"/>
      <c r="MKA147" s="3206"/>
      <c r="MKB147" s="3207"/>
      <c r="MKC147" s="3208"/>
      <c r="MKD147" s="3209"/>
      <c r="MKE147" s="3208"/>
      <c r="MKF147" s="3209"/>
      <c r="MKG147" s="3200"/>
      <c r="MKH147" s="3201"/>
      <c r="MKI147" s="3208"/>
      <c r="MKJ147" s="3206"/>
      <c r="MKK147" s="3200"/>
      <c r="MKL147" s="3201"/>
      <c r="MKM147" s="3202"/>
      <c r="MKN147" s="3203"/>
      <c r="MKO147" s="3200"/>
      <c r="MKP147" s="3204"/>
      <c r="MKQ147" s="3179"/>
      <c r="MKR147" s="3205"/>
      <c r="MKS147" s="3206"/>
      <c r="MKT147" s="3207"/>
      <c r="MKU147" s="3208"/>
      <c r="MKV147" s="3209"/>
      <c r="MKW147" s="3208"/>
      <c r="MKX147" s="3209"/>
      <c r="MKY147" s="3200"/>
      <c r="MKZ147" s="3201"/>
      <c r="MLA147" s="3208"/>
      <c r="MLB147" s="3206"/>
      <c r="MLC147" s="3200"/>
      <c r="MLD147" s="3201"/>
      <c r="MLE147" s="3202"/>
      <c r="MLF147" s="3203"/>
      <c r="MLG147" s="3200"/>
      <c r="MLH147" s="3204"/>
      <c r="MLI147" s="3179"/>
      <c r="MLJ147" s="3205"/>
      <c r="MLK147" s="3206"/>
      <c r="MLL147" s="3207"/>
      <c r="MLM147" s="3208"/>
      <c r="MLN147" s="3209"/>
      <c r="MLO147" s="3208"/>
      <c r="MLP147" s="3209"/>
      <c r="MLQ147" s="3200"/>
      <c r="MLR147" s="3201"/>
      <c r="MLS147" s="3208"/>
      <c r="MLT147" s="3206"/>
      <c r="MLU147" s="3200"/>
      <c r="MLV147" s="3201"/>
      <c r="MLW147" s="3202"/>
      <c r="MLX147" s="3203"/>
      <c r="MLY147" s="3200"/>
      <c r="MLZ147" s="3204"/>
      <c r="MMA147" s="3179"/>
      <c r="MMB147" s="3205"/>
      <c r="MMC147" s="3206"/>
      <c r="MMD147" s="3207"/>
      <c r="MME147" s="3208"/>
      <c r="MMF147" s="3209"/>
      <c r="MMG147" s="3208"/>
      <c r="MMH147" s="3209"/>
      <c r="MMI147" s="3200"/>
      <c r="MMJ147" s="3201"/>
      <c r="MMK147" s="3208"/>
      <c r="MML147" s="3206"/>
      <c r="MMM147" s="3200"/>
      <c r="MMN147" s="3201"/>
      <c r="MMO147" s="3202"/>
      <c r="MMP147" s="3203"/>
      <c r="MMQ147" s="3200"/>
      <c r="MMR147" s="3204"/>
      <c r="MMS147" s="3179"/>
      <c r="MMT147" s="3205"/>
      <c r="MMU147" s="3206"/>
      <c r="MMV147" s="3207"/>
      <c r="MMW147" s="3208"/>
      <c r="MMX147" s="3209"/>
      <c r="MMY147" s="3208"/>
      <c r="MMZ147" s="3209"/>
      <c r="MNA147" s="3200"/>
      <c r="MNB147" s="3201"/>
      <c r="MNC147" s="3208"/>
      <c r="MND147" s="3206"/>
      <c r="MNE147" s="3200"/>
      <c r="MNF147" s="3201"/>
      <c r="MNG147" s="3202"/>
      <c r="MNH147" s="3203"/>
      <c r="MNI147" s="3200"/>
      <c r="MNJ147" s="3204"/>
      <c r="MNK147" s="3179"/>
      <c r="MNL147" s="3205"/>
      <c r="MNM147" s="3206"/>
      <c r="MNN147" s="3207"/>
      <c r="MNO147" s="3208"/>
      <c r="MNP147" s="3209"/>
      <c r="MNQ147" s="3208"/>
      <c r="MNR147" s="3209"/>
      <c r="MNS147" s="3200"/>
      <c r="MNT147" s="3201"/>
      <c r="MNU147" s="3208"/>
      <c r="MNV147" s="3206"/>
      <c r="MNW147" s="3200"/>
      <c r="MNX147" s="3201"/>
      <c r="MNY147" s="3202"/>
      <c r="MNZ147" s="3203"/>
      <c r="MOA147" s="3200"/>
      <c r="MOB147" s="3204"/>
      <c r="MOC147" s="3179"/>
      <c r="MOD147" s="3205"/>
      <c r="MOE147" s="3206"/>
      <c r="MOF147" s="3207"/>
      <c r="MOG147" s="3208"/>
      <c r="MOH147" s="3209"/>
      <c r="MOI147" s="3208"/>
      <c r="MOJ147" s="3209"/>
      <c r="MOK147" s="3200"/>
      <c r="MOL147" s="3201"/>
      <c r="MOM147" s="3208"/>
      <c r="MON147" s="3206"/>
      <c r="MOO147" s="3200"/>
      <c r="MOP147" s="3201"/>
      <c r="MOQ147" s="3202"/>
      <c r="MOR147" s="3203"/>
      <c r="MOS147" s="3200"/>
      <c r="MOT147" s="3204"/>
      <c r="MOU147" s="3179"/>
      <c r="MOV147" s="3205"/>
      <c r="MOW147" s="3206"/>
      <c r="MOX147" s="3207"/>
      <c r="MOY147" s="3208"/>
      <c r="MOZ147" s="3209"/>
      <c r="MPA147" s="3208"/>
      <c r="MPB147" s="3209"/>
      <c r="MPC147" s="3200"/>
      <c r="MPD147" s="3201"/>
      <c r="MPE147" s="3208"/>
      <c r="MPF147" s="3206"/>
      <c r="MPG147" s="3200"/>
      <c r="MPH147" s="3201"/>
      <c r="MPI147" s="3202"/>
      <c r="MPJ147" s="3203"/>
      <c r="MPK147" s="3200"/>
      <c r="MPL147" s="3204"/>
      <c r="MPM147" s="3179"/>
      <c r="MPN147" s="3205"/>
      <c r="MPO147" s="3206"/>
      <c r="MPP147" s="3207"/>
      <c r="MPQ147" s="3208"/>
      <c r="MPR147" s="3209"/>
      <c r="MPS147" s="3208"/>
      <c r="MPT147" s="3209"/>
      <c r="MPU147" s="3200"/>
      <c r="MPV147" s="3201"/>
      <c r="MPW147" s="3208"/>
      <c r="MPX147" s="3206"/>
      <c r="MPY147" s="3200"/>
      <c r="MPZ147" s="3201"/>
      <c r="MQA147" s="3202"/>
      <c r="MQB147" s="3203"/>
      <c r="MQC147" s="3200"/>
      <c r="MQD147" s="3204"/>
      <c r="MQE147" s="3179"/>
      <c r="MQF147" s="3205"/>
      <c r="MQG147" s="3206"/>
      <c r="MQH147" s="3207"/>
      <c r="MQI147" s="3208"/>
      <c r="MQJ147" s="3209"/>
      <c r="MQK147" s="3208"/>
      <c r="MQL147" s="3209"/>
      <c r="MQM147" s="3200"/>
      <c r="MQN147" s="3201"/>
      <c r="MQO147" s="3208"/>
      <c r="MQP147" s="3206"/>
      <c r="MQQ147" s="3200"/>
      <c r="MQR147" s="3201"/>
      <c r="MQS147" s="3202"/>
      <c r="MQT147" s="3203"/>
      <c r="MQU147" s="3200"/>
      <c r="MQV147" s="3204"/>
      <c r="MQW147" s="3179"/>
      <c r="MQX147" s="3205"/>
      <c r="MQY147" s="3206"/>
      <c r="MQZ147" s="3207"/>
      <c r="MRA147" s="3208"/>
      <c r="MRB147" s="3209"/>
      <c r="MRC147" s="3208"/>
      <c r="MRD147" s="3209"/>
      <c r="MRE147" s="3200"/>
      <c r="MRF147" s="3201"/>
      <c r="MRG147" s="3208"/>
      <c r="MRH147" s="3206"/>
      <c r="MRI147" s="3200"/>
      <c r="MRJ147" s="3201"/>
      <c r="MRK147" s="3202"/>
      <c r="MRL147" s="3203"/>
      <c r="MRM147" s="3200"/>
      <c r="MRN147" s="3204"/>
      <c r="MRO147" s="3179"/>
      <c r="MRP147" s="3205"/>
      <c r="MRQ147" s="3206"/>
      <c r="MRR147" s="3207"/>
      <c r="MRS147" s="3208"/>
      <c r="MRT147" s="3209"/>
      <c r="MRU147" s="3208"/>
      <c r="MRV147" s="3209"/>
      <c r="MRW147" s="3200"/>
      <c r="MRX147" s="3201"/>
      <c r="MRY147" s="3208"/>
      <c r="MRZ147" s="3206"/>
      <c r="MSA147" s="3200"/>
      <c r="MSB147" s="3201"/>
      <c r="MSC147" s="3202"/>
      <c r="MSD147" s="3203"/>
      <c r="MSE147" s="3200"/>
      <c r="MSF147" s="3204"/>
      <c r="MSG147" s="3179"/>
      <c r="MSH147" s="3205"/>
      <c r="MSI147" s="3206"/>
      <c r="MSJ147" s="3207"/>
      <c r="MSK147" s="3208"/>
      <c r="MSL147" s="3209"/>
      <c r="MSM147" s="3208"/>
      <c r="MSN147" s="3209"/>
      <c r="MSO147" s="3200"/>
      <c r="MSP147" s="3201"/>
      <c r="MSQ147" s="3208"/>
      <c r="MSR147" s="3206"/>
      <c r="MSS147" s="3200"/>
      <c r="MST147" s="3201"/>
      <c r="MSU147" s="3202"/>
      <c r="MSV147" s="3203"/>
      <c r="MSW147" s="3200"/>
      <c r="MSX147" s="3204"/>
      <c r="MSY147" s="3179"/>
      <c r="MSZ147" s="3205"/>
      <c r="MTA147" s="3206"/>
      <c r="MTB147" s="3207"/>
      <c r="MTC147" s="3208"/>
      <c r="MTD147" s="3209"/>
      <c r="MTE147" s="3208"/>
      <c r="MTF147" s="3209"/>
      <c r="MTG147" s="3200"/>
      <c r="MTH147" s="3201"/>
      <c r="MTI147" s="3208"/>
      <c r="MTJ147" s="3206"/>
      <c r="MTK147" s="3200"/>
      <c r="MTL147" s="3201"/>
      <c r="MTM147" s="3202"/>
      <c r="MTN147" s="3203"/>
      <c r="MTO147" s="3200"/>
      <c r="MTP147" s="3204"/>
      <c r="MTQ147" s="3179"/>
      <c r="MTR147" s="3205"/>
      <c r="MTS147" s="3206"/>
      <c r="MTT147" s="3207"/>
      <c r="MTU147" s="3208"/>
      <c r="MTV147" s="3209"/>
      <c r="MTW147" s="3208"/>
      <c r="MTX147" s="3209"/>
      <c r="MTY147" s="3200"/>
      <c r="MTZ147" s="3201"/>
      <c r="MUA147" s="3208"/>
      <c r="MUB147" s="3206"/>
      <c r="MUC147" s="3200"/>
      <c r="MUD147" s="3201"/>
      <c r="MUE147" s="3202"/>
      <c r="MUF147" s="3203"/>
      <c r="MUG147" s="3200"/>
      <c r="MUH147" s="3204"/>
      <c r="MUI147" s="3179"/>
      <c r="MUJ147" s="3205"/>
      <c r="MUK147" s="3206"/>
      <c r="MUL147" s="3207"/>
      <c r="MUM147" s="3208"/>
      <c r="MUN147" s="3209"/>
      <c r="MUO147" s="3208"/>
      <c r="MUP147" s="3209"/>
      <c r="MUQ147" s="3200"/>
      <c r="MUR147" s="3201"/>
      <c r="MUS147" s="3208"/>
      <c r="MUT147" s="3206"/>
      <c r="MUU147" s="3200"/>
      <c r="MUV147" s="3201"/>
      <c r="MUW147" s="3202"/>
      <c r="MUX147" s="3203"/>
      <c r="MUY147" s="3200"/>
      <c r="MUZ147" s="3204"/>
      <c r="MVA147" s="3179"/>
      <c r="MVB147" s="3205"/>
      <c r="MVC147" s="3206"/>
      <c r="MVD147" s="3207"/>
      <c r="MVE147" s="3208"/>
      <c r="MVF147" s="3209"/>
      <c r="MVG147" s="3208"/>
      <c r="MVH147" s="3209"/>
      <c r="MVI147" s="3200"/>
      <c r="MVJ147" s="3201"/>
      <c r="MVK147" s="3208"/>
      <c r="MVL147" s="3206"/>
      <c r="MVM147" s="3200"/>
      <c r="MVN147" s="3201"/>
      <c r="MVO147" s="3202"/>
      <c r="MVP147" s="3203"/>
      <c r="MVQ147" s="3200"/>
      <c r="MVR147" s="3204"/>
      <c r="MVS147" s="3179"/>
      <c r="MVT147" s="3205"/>
      <c r="MVU147" s="3206"/>
      <c r="MVV147" s="3207"/>
      <c r="MVW147" s="3208"/>
      <c r="MVX147" s="3209"/>
      <c r="MVY147" s="3208"/>
      <c r="MVZ147" s="3209"/>
      <c r="MWA147" s="3200"/>
      <c r="MWB147" s="3201"/>
      <c r="MWC147" s="3208"/>
      <c r="MWD147" s="3206"/>
      <c r="MWE147" s="3200"/>
      <c r="MWF147" s="3201"/>
      <c r="MWG147" s="3202"/>
      <c r="MWH147" s="3203"/>
      <c r="MWI147" s="3200"/>
      <c r="MWJ147" s="3204"/>
      <c r="MWK147" s="3179"/>
      <c r="MWL147" s="3205"/>
      <c r="MWM147" s="3206"/>
      <c r="MWN147" s="3207"/>
      <c r="MWO147" s="3208"/>
      <c r="MWP147" s="3209"/>
      <c r="MWQ147" s="3208"/>
      <c r="MWR147" s="3209"/>
      <c r="MWS147" s="3200"/>
      <c r="MWT147" s="3201"/>
      <c r="MWU147" s="3208"/>
      <c r="MWV147" s="3206"/>
      <c r="MWW147" s="3200"/>
      <c r="MWX147" s="3201"/>
      <c r="MWY147" s="3202"/>
      <c r="MWZ147" s="3203"/>
      <c r="MXA147" s="3200"/>
      <c r="MXB147" s="3204"/>
      <c r="MXC147" s="3179"/>
      <c r="MXD147" s="3205"/>
      <c r="MXE147" s="3206"/>
      <c r="MXF147" s="3207"/>
      <c r="MXG147" s="3208"/>
      <c r="MXH147" s="3209"/>
      <c r="MXI147" s="3208"/>
      <c r="MXJ147" s="3209"/>
      <c r="MXK147" s="3200"/>
      <c r="MXL147" s="3201"/>
      <c r="MXM147" s="3208"/>
      <c r="MXN147" s="3206"/>
      <c r="MXO147" s="3200"/>
      <c r="MXP147" s="3201"/>
      <c r="MXQ147" s="3202"/>
      <c r="MXR147" s="3203"/>
      <c r="MXS147" s="3200"/>
      <c r="MXT147" s="3204"/>
      <c r="MXU147" s="3179"/>
      <c r="MXV147" s="3205"/>
      <c r="MXW147" s="3206"/>
      <c r="MXX147" s="3207"/>
      <c r="MXY147" s="3208"/>
      <c r="MXZ147" s="3209"/>
      <c r="MYA147" s="3208"/>
      <c r="MYB147" s="3209"/>
      <c r="MYC147" s="3200"/>
      <c r="MYD147" s="3201"/>
      <c r="MYE147" s="3208"/>
      <c r="MYF147" s="3206"/>
      <c r="MYG147" s="3200"/>
      <c r="MYH147" s="3201"/>
      <c r="MYI147" s="3202"/>
      <c r="MYJ147" s="3203"/>
      <c r="MYK147" s="3200"/>
      <c r="MYL147" s="3204"/>
      <c r="MYM147" s="3179"/>
      <c r="MYN147" s="3205"/>
      <c r="MYO147" s="3206"/>
      <c r="MYP147" s="3207"/>
      <c r="MYQ147" s="3208"/>
      <c r="MYR147" s="3209"/>
      <c r="MYS147" s="3208"/>
      <c r="MYT147" s="3209"/>
      <c r="MYU147" s="3200"/>
      <c r="MYV147" s="3201"/>
      <c r="MYW147" s="3208"/>
      <c r="MYX147" s="3206"/>
      <c r="MYY147" s="3200"/>
      <c r="MYZ147" s="3201"/>
      <c r="MZA147" s="3202"/>
      <c r="MZB147" s="3203"/>
      <c r="MZC147" s="3200"/>
      <c r="MZD147" s="3204"/>
      <c r="MZE147" s="3179"/>
      <c r="MZF147" s="3205"/>
      <c r="MZG147" s="3206"/>
      <c r="MZH147" s="3207"/>
      <c r="MZI147" s="3208"/>
      <c r="MZJ147" s="3209"/>
      <c r="MZK147" s="3208"/>
      <c r="MZL147" s="3209"/>
      <c r="MZM147" s="3200"/>
      <c r="MZN147" s="3201"/>
      <c r="MZO147" s="3208"/>
      <c r="MZP147" s="3206"/>
      <c r="MZQ147" s="3200"/>
      <c r="MZR147" s="3201"/>
      <c r="MZS147" s="3202"/>
      <c r="MZT147" s="3203"/>
      <c r="MZU147" s="3200"/>
      <c r="MZV147" s="3204"/>
      <c r="MZW147" s="3179"/>
      <c r="MZX147" s="3205"/>
      <c r="MZY147" s="3206"/>
      <c r="MZZ147" s="3207"/>
      <c r="NAA147" s="3208"/>
      <c r="NAB147" s="3209"/>
      <c r="NAC147" s="3208"/>
      <c r="NAD147" s="3209"/>
      <c r="NAE147" s="3200"/>
      <c r="NAF147" s="3201"/>
      <c r="NAG147" s="3208"/>
      <c r="NAH147" s="3206"/>
      <c r="NAI147" s="3200"/>
      <c r="NAJ147" s="3201"/>
      <c r="NAK147" s="3202"/>
      <c r="NAL147" s="3203"/>
      <c r="NAM147" s="3200"/>
      <c r="NAN147" s="3204"/>
      <c r="NAO147" s="3179"/>
      <c r="NAP147" s="3205"/>
      <c r="NAQ147" s="3206"/>
      <c r="NAR147" s="3207"/>
      <c r="NAS147" s="3208"/>
      <c r="NAT147" s="3209"/>
      <c r="NAU147" s="3208"/>
      <c r="NAV147" s="3209"/>
      <c r="NAW147" s="3200"/>
      <c r="NAX147" s="3201"/>
      <c r="NAY147" s="3208"/>
      <c r="NAZ147" s="3206"/>
      <c r="NBA147" s="3200"/>
      <c r="NBB147" s="3201"/>
      <c r="NBC147" s="3202"/>
      <c r="NBD147" s="3203"/>
      <c r="NBE147" s="3200"/>
      <c r="NBF147" s="3204"/>
      <c r="NBG147" s="3179"/>
      <c r="NBH147" s="3205"/>
      <c r="NBI147" s="3206"/>
      <c r="NBJ147" s="3207"/>
      <c r="NBK147" s="3208"/>
      <c r="NBL147" s="3209"/>
      <c r="NBM147" s="3208"/>
      <c r="NBN147" s="3209"/>
      <c r="NBO147" s="3200"/>
      <c r="NBP147" s="3201"/>
      <c r="NBQ147" s="3208"/>
      <c r="NBR147" s="3206"/>
      <c r="NBS147" s="3200"/>
      <c r="NBT147" s="3201"/>
      <c r="NBU147" s="3202"/>
      <c r="NBV147" s="3203"/>
      <c r="NBW147" s="3200"/>
      <c r="NBX147" s="3204"/>
      <c r="NBY147" s="3179"/>
      <c r="NBZ147" s="3205"/>
      <c r="NCA147" s="3206"/>
      <c r="NCB147" s="3207"/>
      <c r="NCC147" s="3208"/>
      <c r="NCD147" s="3209"/>
      <c r="NCE147" s="3208"/>
      <c r="NCF147" s="3209"/>
      <c r="NCG147" s="3200"/>
      <c r="NCH147" s="3201"/>
      <c r="NCI147" s="3208"/>
      <c r="NCJ147" s="3206"/>
      <c r="NCK147" s="3200"/>
      <c r="NCL147" s="3201"/>
      <c r="NCM147" s="3202"/>
      <c r="NCN147" s="3203"/>
      <c r="NCO147" s="3200"/>
      <c r="NCP147" s="3204"/>
      <c r="NCQ147" s="3179"/>
      <c r="NCR147" s="3205"/>
      <c r="NCS147" s="3206"/>
      <c r="NCT147" s="3207"/>
      <c r="NCU147" s="3208"/>
      <c r="NCV147" s="3209"/>
      <c r="NCW147" s="3208"/>
      <c r="NCX147" s="3209"/>
      <c r="NCY147" s="3200"/>
      <c r="NCZ147" s="3201"/>
      <c r="NDA147" s="3208"/>
      <c r="NDB147" s="3206"/>
      <c r="NDC147" s="3200"/>
      <c r="NDD147" s="3201"/>
      <c r="NDE147" s="3202"/>
      <c r="NDF147" s="3203"/>
      <c r="NDG147" s="3200"/>
      <c r="NDH147" s="3204"/>
      <c r="NDI147" s="3179"/>
      <c r="NDJ147" s="3205"/>
      <c r="NDK147" s="3206"/>
      <c r="NDL147" s="3207"/>
      <c r="NDM147" s="3208"/>
      <c r="NDN147" s="3209"/>
      <c r="NDO147" s="3208"/>
      <c r="NDP147" s="3209"/>
      <c r="NDQ147" s="3200"/>
      <c r="NDR147" s="3201"/>
      <c r="NDS147" s="3208"/>
      <c r="NDT147" s="3206"/>
      <c r="NDU147" s="3200"/>
      <c r="NDV147" s="3201"/>
      <c r="NDW147" s="3202"/>
      <c r="NDX147" s="3203"/>
      <c r="NDY147" s="3200"/>
      <c r="NDZ147" s="3204"/>
      <c r="NEA147" s="3179"/>
      <c r="NEB147" s="3205"/>
      <c r="NEC147" s="3206"/>
      <c r="NED147" s="3207"/>
      <c r="NEE147" s="3208"/>
      <c r="NEF147" s="3209"/>
      <c r="NEG147" s="3208"/>
      <c r="NEH147" s="3209"/>
      <c r="NEI147" s="3200"/>
      <c r="NEJ147" s="3201"/>
      <c r="NEK147" s="3208"/>
      <c r="NEL147" s="3206"/>
      <c r="NEM147" s="3200"/>
      <c r="NEN147" s="3201"/>
      <c r="NEO147" s="3202"/>
      <c r="NEP147" s="3203"/>
      <c r="NEQ147" s="3200"/>
      <c r="NER147" s="3204"/>
      <c r="NES147" s="3179"/>
      <c r="NET147" s="3205"/>
      <c r="NEU147" s="3206"/>
      <c r="NEV147" s="3207"/>
      <c r="NEW147" s="3208"/>
      <c r="NEX147" s="3209"/>
      <c r="NEY147" s="3208"/>
      <c r="NEZ147" s="3209"/>
      <c r="NFA147" s="3200"/>
      <c r="NFB147" s="3201"/>
      <c r="NFC147" s="3208"/>
      <c r="NFD147" s="3206"/>
      <c r="NFE147" s="3200"/>
      <c r="NFF147" s="3201"/>
      <c r="NFG147" s="3202"/>
      <c r="NFH147" s="3203"/>
      <c r="NFI147" s="3200"/>
      <c r="NFJ147" s="3204"/>
      <c r="NFK147" s="3179"/>
      <c r="NFL147" s="3205"/>
      <c r="NFM147" s="3206"/>
      <c r="NFN147" s="3207"/>
      <c r="NFO147" s="3208"/>
      <c r="NFP147" s="3209"/>
      <c r="NFQ147" s="3208"/>
      <c r="NFR147" s="3209"/>
      <c r="NFS147" s="3200"/>
      <c r="NFT147" s="3201"/>
      <c r="NFU147" s="3208"/>
      <c r="NFV147" s="3206"/>
      <c r="NFW147" s="3200"/>
      <c r="NFX147" s="3201"/>
      <c r="NFY147" s="3202"/>
      <c r="NFZ147" s="3203"/>
      <c r="NGA147" s="3200"/>
      <c r="NGB147" s="3204"/>
      <c r="NGC147" s="3179"/>
      <c r="NGD147" s="3205"/>
      <c r="NGE147" s="3206"/>
      <c r="NGF147" s="3207"/>
      <c r="NGG147" s="3208"/>
      <c r="NGH147" s="3209"/>
      <c r="NGI147" s="3208"/>
      <c r="NGJ147" s="3209"/>
      <c r="NGK147" s="3200"/>
      <c r="NGL147" s="3201"/>
      <c r="NGM147" s="3208"/>
      <c r="NGN147" s="3206"/>
      <c r="NGO147" s="3200"/>
      <c r="NGP147" s="3201"/>
      <c r="NGQ147" s="3202"/>
      <c r="NGR147" s="3203"/>
      <c r="NGS147" s="3200"/>
      <c r="NGT147" s="3204"/>
      <c r="NGU147" s="3179"/>
      <c r="NGV147" s="3205"/>
      <c r="NGW147" s="3206"/>
      <c r="NGX147" s="3207"/>
      <c r="NGY147" s="3208"/>
      <c r="NGZ147" s="3209"/>
      <c r="NHA147" s="3208"/>
      <c r="NHB147" s="3209"/>
      <c r="NHC147" s="3200"/>
      <c r="NHD147" s="3201"/>
      <c r="NHE147" s="3208"/>
      <c r="NHF147" s="3206"/>
      <c r="NHG147" s="3200"/>
      <c r="NHH147" s="3201"/>
      <c r="NHI147" s="3202"/>
      <c r="NHJ147" s="3203"/>
      <c r="NHK147" s="3200"/>
      <c r="NHL147" s="3204"/>
      <c r="NHM147" s="3179"/>
      <c r="NHN147" s="3205"/>
      <c r="NHO147" s="3206"/>
      <c r="NHP147" s="3207"/>
      <c r="NHQ147" s="3208"/>
      <c r="NHR147" s="3209"/>
      <c r="NHS147" s="3208"/>
      <c r="NHT147" s="3209"/>
      <c r="NHU147" s="3200"/>
      <c r="NHV147" s="3201"/>
      <c r="NHW147" s="3208"/>
      <c r="NHX147" s="3206"/>
      <c r="NHY147" s="3200"/>
      <c r="NHZ147" s="3201"/>
      <c r="NIA147" s="3202"/>
      <c r="NIB147" s="3203"/>
      <c r="NIC147" s="3200"/>
      <c r="NID147" s="3204"/>
      <c r="NIE147" s="3179"/>
      <c r="NIF147" s="3205"/>
      <c r="NIG147" s="3206"/>
      <c r="NIH147" s="3207"/>
      <c r="NII147" s="3208"/>
      <c r="NIJ147" s="3209"/>
      <c r="NIK147" s="3208"/>
      <c r="NIL147" s="3209"/>
      <c r="NIM147" s="3200"/>
      <c r="NIN147" s="3201"/>
      <c r="NIO147" s="3208"/>
      <c r="NIP147" s="3206"/>
      <c r="NIQ147" s="3200"/>
      <c r="NIR147" s="3201"/>
      <c r="NIS147" s="3202"/>
      <c r="NIT147" s="3203"/>
      <c r="NIU147" s="3200"/>
      <c r="NIV147" s="3204"/>
      <c r="NIW147" s="3179"/>
      <c r="NIX147" s="3205"/>
      <c r="NIY147" s="3206"/>
      <c r="NIZ147" s="3207"/>
      <c r="NJA147" s="3208"/>
      <c r="NJB147" s="3209"/>
      <c r="NJC147" s="3208"/>
      <c r="NJD147" s="3209"/>
      <c r="NJE147" s="3200"/>
      <c r="NJF147" s="3201"/>
      <c r="NJG147" s="3208"/>
      <c r="NJH147" s="3206"/>
      <c r="NJI147" s="3200"/>
      <c r="NJJ147" s="3201"/>
      <c r="NJK147" s="3202"/>
      <c r="NJL147" s="3203"/>
      <c r="NJM147" s="3200"/>
      <c r="NJN147" s="3204"/>
      <c r="NJO147" s="3179"/>
      <c r="NJP147" s="3205"/>
      <c r="NJQ147" s="3206"/>
      <c r="NJR147" s="3207"/>
      <c r="NJS147" s="3208"/>
      <c r="NJT147" s="3209"/>
      <c r="NJU147" s="3208"/>
      <c r="NJV147" s="3209"/>
      <c r="NJW147" s="3200"/>
      <c r="NJX147" s="3201"/>
      <c r="NJY147" s="3208"/>
      <c r="NJZ147" s="3206"/>
      <c r="NKA147" s="3200"/>
      <c r="NKB147" s="3201"/>
      <c r="NKC147" s="3202"/>
      <c r="NKD147" s="3203"/>
      <c r="NKE147" s="3200"/>
      <c r="NKF147" s="3204"/>
      <c r="NKG147" s="3179"/>
      <c r="NKH147" s="3205"/>
      <c r="NKI147" s="3206"/>
      <c r="NKJ147" s="3207"/>
      <c r="NKK147" s="3208"/>
      <c r="NKL147" s="3209"/>
      <c r="NKM147" s="3208"/>
      <c r="NKN147" s="3209"/>
      <c r="NKO147" s="3200"/>
      <c r="NKP147" s="3201"/>
      <c r="NKQ147" s="3208"/>
      <c r="NKR147" s="3206"/>
      <c r="NKS147" s="3200"/>
      <c r="NKT147" s="3201"/>
      <c r="NKU147" s="3202"/>
      <c r="NKV147" s="3203"/>
      <c r="NKW147" s="3200"/>
      <c r="NKX147" s="3204"/>
      <c r="NKY147" s="3179"/>
      <c r="NKZ147" s="3205"/>
      <c r="NLA147" s="3206"/>
      <c r="NLB147" s="3207"/>
      <c r="NLC147" s="3208"/>
      <c r="NLD147" s="3209"/>
      <c r="NLE147" s="3208"/>
      <c r="NLF147" s="3209"/>
      <c r="NLG147" s="3200"/>
      <c r="NLH147" s="3201"/>
      <c r="NLI147" s="3208"/>
      <c r="NLJ147" s="3206"/>
      <c r="NLK147" s="3200"/>
      <c r="NLL147" s="3201"/>
      <c r="NLM147" s="3202"/>
      <c r="NLN147" s="3203"/>
      <c r="NLO147" s="3200"/>
      <c r="NLP147" s="3204"/>
      <c r="NLQ147" s="3179"/>
      <c r="NLR147" s="3205"/>
      <c r="NLS147" s="3206"/>
      <c r="NLT147" s="3207"/>
      <c r="NLU147" s="3208"/>
      <c r="NLV147" s="3209"/>
      <c r="NLW147" s="3208"/>
      <c r="NLX147" s="3209"/>
      <c r="NLY147" s="3200"/>
      <c r="NLZ147" s="3201"/>
      <c r="NMA147" s="3208"/>
      <c r="NMB147" s="3206"/>
      <c r="NMC147" s="3200"/>
      <c r="NMD147" s="3201"/>
      <c r="NME147" s="3202"/>
      <c r="NMF147" s="3203"/>
      <c r="NMG147" s="3200"/>
      <c r="NMH147" s="3204"/>
      <c r="NMI147" s="3179"/>
      <c r="NMJ147" s="3205"/>
      <c r="NMK147" s="3206"/>
      <c r="NML147" s="3207"/>
      <c r="NMM147" s="3208"/>
      <c r="NMN147" s="3209"/>
      <c r="NMO147" s="3208"/>
      <c r="NMP147" s="3209"/>
      <c r="NMQ147" s="3200"/>
      <c r="NMR147" s="3201"/>
      <c r="NMS147" s="3208"/>
      <c r="NMT147" s="3206"/>
      <c r="NMU147" s="3200"/>
      <c r="NMV147" s="3201"/>
      <c r="NMW147" s="3202"/>
      <c r="NMX147" s="3203"/>
      <c r="NMY147" s="3200"/>
      <c r="NMZ147" s="3204"/>
      <c r="NNA147" s="3179"/>
      <c r="NNB147" s="3205"/>
      <c r="NNC147" s="3206"/>
      <c r="NND147" s="3207"/>
      <c r="NNE147" s="3208"/>
      <c r="NNF147" s="3209"/>
      <c r="NNG147" s="3208"/>
      <c r="NNH147" s="3209"/>
      <c r="NNI147" s="3200"/>
      <c r="NNJ147" s="3201"/>
      <c r="NNK147" s="3208"/>
      <c r="NNL147" s="3206"/>
      <c r="NNM147" s="3200"/>
      <c r="NNN147" s="3201"/>
      <c r="NNO147" s="3202"/>
      <c r="NNP147" s="3203"/>
      <c r="NNQ147" s="3200"/>
      <c r="NNR147" s="3204"/>
      <c r="NNS147" s="3179"/>
      <c r="NNT147" s="3205"/>
      <c r="NNU147" s="3206"/>
      <c r="NNV147" s="3207"/>
      <c r="NNW147" s="3208"/>
      <c r="NNX147" s="3209"/>
      <c r="NNY147" s="3208"/>
      <c r="NNZ147" s="3209"/>
      <c r="NOA147" s="3200"/>
      <c r="NOB147" s="3201"/>
      <c r="NOC147" s="3208"/>
      <c r="NOD147" s="3206"/>
      <c r="NOE147" s="3200"/>
      <c r="NOF147" s="3201"/>
      <c r="NOG147" s="3202"/>
      <c r="NOH147" s="3203"/>
      <c r="NOI147" s="3200"/>
      <c r="NOJ147" s="3204"/>
      <c r="NOK147" s="3179"/>
      <c r="NOL147" s="3205"/>
      <c r="NOM147" s="3206"/>
      <c r="NON147" s="3207"/>
      <c r="NOO147" s="3208"/>
      <c r="NOP147" s="3209"/>
      <c r="NOQ147" s="3208"/>
      <c r="NOR147" s="3209"/>
      <c r="NOS147" s="3200"/>
      <c r="NOT147" s="3201"/>
      <c r="NOU147" s="3208"/>
      <c r="NOV147" s="3206"/>
      <c r="NOW147" s="3200"/>
      <c r="NOX147" s="3201"/>
      <c r="NOY147" s="3202"/>
      <c r="NOZ147" s="3203"/>
      <c r="NPA147" s="3200"/>
      <c r="NPB147" s="3204"/>
      <c r="NPC147" s="3179"/>
      <c r="NPD147" s="3205"/>
      <c r="NPE147" s="3206"/>
      <c r="NPF147" s="3207"/>
      <c r="NPG147" s="3208"/>
      <c r="NPH147" s="3209"/>
      <c r="NPI147" s="3208"/>
      <c r="NPJ147" s="3209"/>
      <c r="NPK147" s="3200"/>
      <c r="NPL147" s="3201"/>
      <c r="NPM147" s="3208"/>
      <c r="NPN147" s="3206"/>
      <c r="NPO147" s="3200"/>
      <c r="NPP147" s="3201"/>
      <c r="NPQ147" s="3202"/>
      <c r="NPR147" s="3203"/>
      <c r="NPS147" s="3200"/>
      <c r="NPT147" s="3204"/>
      <c r="NPU147" s="3179"/>
      <c r="NPV147" s="3205"/>
      <c r="NPW147" s="3206"/>
      <c r="NPX147" s="3207"/>
      <c r="NPY147" s="3208"/>
      <c r="NPZ147" s="3209"/>
      <c r="NQA147" s="3208"/>
      <c r="NQB147" s="3209"/>
      <c r="NQC147" s="3200"/>
      <c r="NQD147" s="3201"/>
      <c r="NQE147" s="3208"/>
      <c r="NQF147" s="3206"/>
      <c r="NQG147" s="3200"/>
      <c r="NQH147" s="3201"/>
      <c r="NQI147" s="3202"/>
      <c r="NQJ147" s="3203"/>
      <c r="NQK147" s="3200"/>
      <c r="NQL147" s="3204"/>
      <c r="NQM147" s="3179"/>
      <c r="NQN147" s="3205"/>
      <c r="NQO147" s="3206"/>
      <c r="NQP147" s="3207"/>
      <c r="NQQ147" s="3208"/>
      <c r="NQR147" s="3209"/>
      <c r="NQS147" s="3208"/>
      <c r="NQT147" s="3209"/>
      <c r="NQU147" s="3200"/>
      <c r="NQV147" s="3201"/>
      <c r="NQW147" s="3208"/>
      <c r="NQX147" s="3206"/>
      <c r="NQY147" s="3200"/>
      <c r="NQZ147" s="3201"/>
      <c r="NRA147" s="3202"/>
      <c r="NRB147" s="3203"/>
      <c r="NRC147" s="3200"/>
      <c r="NRD147" s="3204"/>
      <c r="NRE147" s="3179"/>
      <c r="NRF147" s="3205"/>
      <c r="NRG147" s="3206"/>
      <c r="NRH147" s="3207"/>
      <c r="NRI147" s="3208"/>
      <c r="NRJ147" s="3209"/>
      <c r="NRK147" s="3208"/>
      <c r="NRL147" s="3209"/>
      <c r="NRM147" s="3200"/>
      <c r="NRN147" s="3201"/>
      <c r="NRO147" s="3208"/>
      <c r="NRP147" s="3206"/>
      <c r="NRQ147" s="3200"/>
      <c r="NRR147" s="3201"/>
      <c r="NRS147" s="3202"/>
      <c r="NRT147" s="3203"/>
      <c r="NRU147" s="3200"/>
      <c r="NRV147" s="3204"/>
      <c r="NRW147" s="3179"/>
      <c r="NRX147" s="3205"/>
      <c r="NRY147" s="3206"/>
      <c r="NRZ147" s="3207"/>
      <c r="NSA147" s="3208"/>
      <c r="NSB147" s="3209"/>
      <c r="NSC147" s="3208"/>
      <c r="NSD147" s="3209"/>
      <c r="NSE147" s="3200"/>
      <c r="NSF147" s="3201"/>
      <c r="NSG147" s="3208"/>
      <c r="NSH147" s="3206"/>
      <c r="NSI147" s="3200"/>
      <c r="NSJ147" s="3201"/>
      <c r="NSK147" s="3202"/>
      <c r="NSL147" s="3203"/>
      <c r="NSM147" s="3200"/>
      <c r="NSN147" s="3204"/>
      <c r="NSO147" s="3179"/>
      <c r="NSP147" s="3205"/>
      <c r="NSQ147" s="3206"/>
      <c r="NSR147" s="3207"/>
      <c r="NSS147" s="3208"/>
      <c r="NST147" s="3209"/>
      <c r="NSU147" s="3208"/>
      <c r="NSV147" s="3209"/>
      <c r="NSW147" s="3200"/>
      <c r="NSX147" s="3201"/>
      <c r="NSY147" s="3208"/>
      <c r="NSZ147" s="3206"/>
      <c r="NTA147" s="3200"/>
      <c r="NTB147" s="3201"/>
      <c r="NTC147" s="3202"/>
      <c r="NTD147" s="3203"/>
      <c r="NTE147" s="3200"/>
      <c r="NTF147" s="3204"/>
      <c r="NTG147" s="3179"/>
      <c r="NTH147" s="3205"/>
      <c r="NTI147" s="3206"/>
      <c r="NTJ147" s="3207"/>
      <c r="NTK147" s="3208"/>
      <c r="NTL147" s="3209"/>
      <c r="NTM147" s="3208"/>
      <c r="NTN147" s="3209"/>
      <c r="NTO147" s="3200"/>
      <c r="NTP147" s="3201"/>
      <c r="NTQ147" s="3208"/>
      <c r="NTR147" s="3206"/>
      <c r="NTS147" s="3200"/>
      <c r="NTT147" s="3201"/>
      <c r="NTU147" s="3202"/>
      <c r="NTV147" s="3203"/>
      <c r="NTW147" s="3200"/>
      <c r="NTX147" s="3204"/>
      <c r="NTY147" s="3179"/>
      <c r="NTZ147" s="3205"/>
      <c r="NUA147" s="3206"/>
      <c r="NUB147" s="3207"/>
      <c r="NUC147" s="3208"/>
      <c r="NUD147" s="3209"/>
      <c r="NUE147" s="3208"/>
      <c r="NUF147" s="3209"/>
      <c r="NUG147" s="3200"/>
      <c r="NUH147" s="3201"/>
      <c r="NUI147" s="3208"/>
      <c r="NUJ147" s="3206"/>
      <c r="NUK147" s="3200"/>
      <c r="NUL147" s="3201"/>
      <c r="NUM147" s="3202"/>
      <c r="NUN147" s="3203"/>
      <c r="NUO147" s="3200"/>
      <c r="NUP147" s="3204"/>
      <c r="NUQ147" s="3179"/>
      <c r="NUR147" s="3205"/>
      <c r="NUS147" s="3206"/>
      <c r="NUT147" s="3207"/>
      <c r="NUU147" s="3208"/>
      <c r="NUV147" s="3209"/>
      <c r="NUW147" s="3208"/>
      <c r="NUX147" s="3209"/>
      <c r="NUY147" s="3200"/>
      <c r="NUZ147" s="3201"/>
      <c r="NVA147" s="3208"/>
      <c r="NVB147" s="3206"/>
      <c r="NVC147" s="3200"/>
      <c r="NVD147" s="3201"/>
      <c r="NVE147" s="3202"/>
      <c r="NVF147" s="3203"/>
      <c r="NVG147" s="3200"/>
      <c r="NVH147" s="3204"/>
      <c r="NVI147" s="3179"/>
      <c r="NVJ147" s="3205"/>
      <c r="NVK147" s="3206"/>
      <c r="NVL147" s="3207"/>
      <c r="NVM147" s="3208"/>
      <c r="NVN147" s="3209"/>
      <c r="NVO147" s="3208"/>
      <c r="NVP147" s="3209"/>
      <c r="NVQ147" s="3200"/>
      <c r="NVR147" s="3201"/>
      <c r="NVS147" s="3208"/>
      <c r="NVT147" s="3206"/>
      <c r="NVU147" s="3200"/>
      <c r="NVV147" s="3201"/>
      <c r="NVW147" s="3202"/>
      <c r="NVX147" s="3203"/>
      <c r="NVY147" s="3200"/>
      <c r="NVZ147" s="3204"/>
      <c r="NWA147" s="3179"/>
      <c r="NWB147" s="3205"/>
      <c r="NWC147" s="3206"/>
      <c r="NWD147" s="3207"/>
      <c r="NWE147" s="3208"/>
      <c r="NWF147" s="3209"/>
      <c r="NWG147" s="3208"/>
      <c r="NWH147" s="3209"/>
      <c r="NWI147" s="3200"/>
      <c r="NWJ147" s="3201"/>
      <c r="NWK147" s="3208"/>
      <c r="NWL147" s="3206"/>
      <c r="NWM147" s="3200"/>
      <c r="NWN147" s="3201"/>
      <c r="NWO147" s="3202"/>
      <c r="NWP147" s="3203"/>
      <c r="NWQ147" s="3200"/>
      <c r="NWR147" s="3204"/>
      <c r="NWS147" s="3179"/>
      <c r="NWT147" s="3205"/>
      <c r="NWU147" s="3206"/>
      <c r="NWV147" s="3207"/>
      <c r="NWW147" s="3208"/>
      <c r="NWX147" s="3209"/>
      <c r="NWY147" s="3208"/>
      <c r="NWZ147" s="3209"/>
      <c r="NXA147" s="3200"/>
      <c r="NXB147" s="3201"/>
      <c r="NXC147" s="3208"/>
      <c r="NXD147" s="3206"/>
      <c r="NXE147" s="3200"/>
      <c r="NXF147" s="3201"/>
      <c r="NXG147" s="3202"/>
      <c r="NXH147" s="3203"/>
      <c r="NXI147" s="3200"/>
      <c r="NXJ147" s="3204"/>
      <c r="NXK147" s="3179"/>
      <c r="NXL147" s="3205"/>
      <c r="NXM147" s="3206"/>
      <c r="NXN147" s="3207"/>
      <c r="NXO147" s="3208"/>
      <c r="NXP147" s="3209"/>
      <c r="NXQ147" s="3208"/>
      <c r="NXR147" s="3209"/>
      <c r="NXS147" s="3200"/>
      <c r="NXT147" s="3201"/>
      <c r="NXU147" s="3208"/>
      <c r="NXV147" s="3206"/>
      <c r="NXW147" s="3200"/>
      <c r="NXX147" s="3201"/>
      <c r="NXY147" s="3202"/>
      <c r="NXZ147" s="3203"/>
      <c r="NYA147" s="3200"/>
      <c r="NYB147" s="3204"/>
      <c r="NYC147" s="3179"/>
      <c r="NYD147" s="3205"/>
      <c r="NYE147" s="3206"/>
      <c r="NYF147" s="3207"/>
      <c r="NYG147" s="3208"/>
      <c r="NYH147" s="3209"/>
      <c r="NYI147" s="3208"/>
      <c r="NYJ147" s="3209"/>
      <c r="NYK147" s="3200"/>
      <c r="NYL147" s="3201"/>
      <c r="NYM147" s="3208"/>
      <c r="NYN147" s="3206"/>
      <c r="NYO147" s="3200"/>
      <c r="NYP147" s="3201"/>
      <c r="NYQ147" s="3202"/>
      <c r="NYR147" s="3203"/>
      <c r="NYS147" s="3200"/>
      <c r="NYT147" s="3204"/>
      <c r="NYU147" s="3179"/>
      <c r="NYV147" s="3205"/>
      <c r="NYW147" s="3206"/>
      <c r="NYX147" s="3207"/>
      <c r="NYY147" s="3208"/>
      <c r="NYZ147" s="3209"/>
      <c r="NZA147" s="3208"/>
      <c r="NZB147" s="3209"/>
      <c r="NZC147" s="3200"/>
      <c r="NZD147" s="3201"/>
      <c r="NZE147" s="3208"/>
      <c r="NZF147" s="3206"/>
      <c r="NZG147" s="3200"/>
      <c r="NZH147" s="3201"/>
      <c r="NZI147" s="3202"/>
      <c r="NZJ147" s="3203"/>
      <c r="NZK147" s="3200"/>
      <c r="NZL147" s="3204"/>
      <c r="NZM147" s="3179"/>
      <c r="NZN147" s="3205"/>
      <c r="NZO147" s="3206"/>
      <c r="NZP147" s="3207"/>
      <c r="NZQ147" s="3208"/>
      <c r="NZR147" s="3209"/>
      <c r="NZS147" s="3208"/>
      <c r="NZT147" s="3209"/>
      <c r="NZU147" s="3200"/>
      <c r="NZV147" s="3201"/>
      <c r="NZW147" s="3208"/>
      <c r="NZX147" s="3206"/>
      <c r="NZY147" s="3200"/>
      <c r="NZZ147" s="3201"/>
      <c r="OAA147" s="3202"/>
      <c r="OAB147" s="3203"/>
      <c r="OAC147" s="3200"/>
      <c r="OAD147" s="3204"/>
      <c r="OAE147" s="3179"/>
      <c r="OAF147" s="3205"/>
      <c r="OAG147" s="3206"/>
      <c r="OAH147" s="3207"/>
      <c r="OAI147" s="3208"/>
      <c r="OAJ147" s="3209"/>
      <c r="OAK147" s="3208"/>
      <c r="OAL147" s="3209"/>
      <c r="OAM147" s="3200"/>
      <c r="OAN147" s="3201"/>
      <c r="OAO147" s="3208"/>
      <c r="OAP147" s="3206"/>
      <c r="OAQ147" s="3200"/>
      <c r="OAR147" s="3201"/>
      <c r="OAS147" s="3202"/>
      <c r="OAT147" s="3203"/>
      <c r="OAU147" s="3200"/>
      <c r="OAV147" s="3204"/>
      <c r="OAW147" s="3179"/>
      <c r="OAX147" s="3205"/>
      <c r="OAY147" s="3206"/>
      <c r="OAZ147" s="3207"/>
      <c r="OBA147" s="3208"/>
      <c r="OBB147" s="3209"/>
      <c r="OBC147" s="3208"/>
      <c r="OBD147" s="3209"/>
      <c r="OBE147" s="3200"/>
      <c r="OBF147" s="3201"/>
      <c r="OBG147" s="3208"/>
      <c r="OBH147" s="3206"/>
      <c r="OBI147" s="3200"/>
      <c r="OBJ147" s="3201"/>
      <c r="OBK147" s="3202"/>
      <c r="OBL147" s="3203"/>
      <c r="OBM147" s="3200"/>
      <c r="OBN147" s="3204"/>
      <c r="OBO147" s="3179"/>
      <c r="OBP147" s="3205"/>
      <c r="OBQ147" s="3206"/>
      <c r="OBR147" s="3207"/>
      <c r="OBS147" s="3208"/>
      <c r="OBT147" s="3209"/>
      <c r="OBU147" s="3208"/>
      <c r="OBV147" s="3209"/>
      <c r="OBW147" s="3200"/>
      <c r="OBX147" s="3201"/>
      <c r="OBY147" s="3208"/>
      <c r="OBZ147" s="3206"/>
      <c r="OCA147" s="3200"/>
      <c r="OCB147" s="3201"/>
      <c r="OCC147" s="3202"/>
      <c r="OCD147" s="3203"/>
      <c r="OCE147" s="3200"/>
      <c r="OCF147" s="3204"/>
      <c r="OCG147" s="3179"/>
      <c r="OCH147" s="3205"/>
      <c r="OCI147" s="3206"/>
      <c r="OCJ147" s="3207"/>
      <c r="OCK147" s="3208"/>
      <c r="OCL147" s="3209"/>
      <c r="OCM147" s="3208"/>
      <c r="OCN147" s="3209"/>
      <c r="OCO147" s="3200"/>
      <c r="OCP147" s="3201"/>
      <c r="OCQ147" s="3208"/>
      <c r="OCR147" s="3206"/>
      <c r="OCS147" s="3200"/>
      <c r="OCT147" s="3201"/>
      <c r="OCU147" s="3202"/>
      <c r="OCV147" s="3203"/>
      <c r="OCW147" s="3200"/>
      <c r="OCX147" s="3204"/>
      <c r="OCY147" s="3179"/>
      <c r="OCZ147" s="3205"/>
      <c r="ODA147" s="3206"/>
      <c r="ODB147" s="3207"/>
      <c r="ODC147" s="3208"/>
      <c r="ODD147" s="3209"/>
      <c r="ODE147" s="3208"/>
      <c r="ODF147" s="3209"/>
      <c r="ODG147" s="3200"/>
      <c r="ODH147" s="3201"/>
      <c r="ODI147" s="3208"/>
      <c r="ODJ147" s="3206"/>
      <c r="ODK147" s="3200"/>
      <c r="ODL147" s="3201"/>
      <c r="ODM147" s="3202"/>
      <c r="ODN147" s="3203"/>
      <c r="ODO147" s="3200"/>
      <c r="ODP147" s="3204"/>
      <c r="ODQ147" s="3179"/>
      <c r="ODR147" s="3205"/>
      <c r="ODS147" s="3206"/>
      <c r="ODT147" s="3207"/>
      <c r="ODU147" s="3208"/>
      <c r="ODV147" s="3209"/>
      <c r="ODW147" s="3208"/>
      <c r="ODX147" s="3209"/>
      <c r="ODY147" s="3200"/>
      <c r="ODZ147" s="3201"/>
      <c r="OEA147" s="3208"/>
      <c r="OEB147" s="3206"/>
      <c r="OEC147" s="3200"/>
      <c r="OED147" s="3201"/>
      <c r="OEE147" s="3202"/>
      <c r="OEF147" s="3203"/>
      <c r="OEG147" s="3200"/>
      <c r="OEH147" s="3204"/>
      <c r="OEI147" s="3179"/>
      <c r="OEJ147" s="3205"/>
      <c r="OEK147" s="3206"/>
      <c r="OEL147" s="3207"/>
      <c r="OEM147" s="3208"/>
      <c r="OEN147" s="3209"/>
      <c r="OEO147" s="3208"/>
      <c r="OEP147" s="3209"/>
      <c r="OEQ147" s="3200"/>
      <c r="OER147" s="3201"/>
      <c r="OES147" s="3208"/>
      <c r="OET147" s="3206"/>
      <c r="OEU147" s="3200"/>
      <c r="OEV147" s="3201"/>
      <c r="OEW147" s="3202"/>
      <c r="OEX147" s="3203"/>
      <c r="OEY147" s="3200"/>
      <c r="OEZ147" s="3204"/>
      <c r="OFA147" s="3179"/>
      <c r="OFB147" s="3205"/>
      <c r="OFC147" s="3206"/>
      <c r="OFD147" s="3207"/>
      <c r="OFE147" s="3208"/>
      <c r="OFF147" s="3209"/>
      <c r="OFG147" s="3208"/>
      <c r="OFH147" s="3209"/>
      <c r="OFI147" s="3200"/>
      <c r="OFJ147" s="3201"/>
      <c r="OFK147" s="3208"/>
      <c r="OFL147" s="3206"/>
      <c r="OFM147" s="3200"/>
      <c r="OFN147" s="3201"/>
      <c r="OFO147" s="3202"/>
      <c r="OFP147" s="3203"/>
      <c r="OFQ147" s="3200"/>
      <c r="OFR147" s="3204"/>
      <c r="OFS147" s="3179"/>
      <c r="OFT147" s="3205"/>
      <c r="OFU147" s="3206"/>
      <c r="OFV147" s="3207"/>
      <c r="OFW147" s="3208"/>
      <c r="OFX147" s="3209"/>
      <c r="OFY147" s="3208"/>
      <c r="OFZ147" s="3209"/>
      <c r="OGA147" s="3200"/>
      <c r="OGB147" s="3201"/>
      <c r="OGC147" s="3208"/>
      <c r="OGD147" s="3206"/>
      <c r="OGE147" s="3200"/>
      <c r="OGF147" s="3201"/>
      <c r="OGG147" s="3202"/>
      <c r="OGH147" s="3203"/>
      <c r="OGI147" s="3200"/>
      <c r="OGJ147" s="3204"/>
      <c r="OGK147" s="3179"/>
      <c r="OGL147" s="3205"/>
      <c r="OGM147" s="3206"/>
      <c r="OGN147" s="3207"/>
      <c r="OGO147" s="3208"/>
      <c r="OGP147" s="3209"/>
      <c r="OGQ147" s="3208"/>
      <c r="OGR147" s="3209"/>
      <c r="OGS147" s="3200"/>
      <c r="OGT147" s="3201"/>
      <c r="OGU147" s="3208"/>
      <c r="OGV147" s="3206"/>
      <c r="OGW147" s="3200"/>
      <c r="OGX147" s="3201"/>
      <c r="OGY147" s="3202"/>
      <c r="OGZ147" s="3203"/>
      <c r="OHA147" s="3200"/>
      <c r="OHB147" s="3204"/>
      <c r="OHC147" s="3179"/>
      <c r="OHD147" s="3205"/>
      <c r="OHE147" s="3206"/>
      <c r="OHF147" s="3207"/>
      <c r="OHG147" s="3208"/>
      <c r="OHH147" s="3209"/>
      <c r="OHI147" s="3208"/>
      <c r="OHJ147" s="3209"/>
      <c r="OHK147" s="3200"/>
      <c r="OHL147" s="3201"/>
      <c r="OHM147" s="3208"/>
      <c r="OHN147" s="3206"/>
      <c r="OHO147" s="3200"/>
      <c r="OHP147" s="3201"/>
      <c r="OHQ147" s="3202"/>
      <c r="OHR147" s="3203"/>
      <c r="OHS147" s="3200"/>
      <c r="OHT147" s="3204"/>
      <c r="OHU147" s="3179"/>
      <c r="OHV147" s="3205"/>
      <c r="OHW147" s="3206"/>
      <c r="OHX147" s="3207"/>
      <c r="OHY147" s="3208"/>
      <c r="OHZ147" s="3209"/>
      <c r="OIA147" s="3208"/>
      <c r="OIB147" s="3209"/>
      <c r="OIC147" s="3200"/>
      <c r="OID147" s="3201"/>
      <c r="OIE147" s="3208"/>
      <c r="OIF147" s="3206"/>
      <c r="OIG147" s="3200"/>
      <c r="OIH147" s="3201"/>
      <c r="OII147" s="3202"/>
      <c r="OIJ147" s="3203"/>
      <c r="OIK147" s="3200"/>
      <c r="OIL147" s="3204"/>
      <c r="OIM147" s="3179"/>
      <c r="OIN147" s="3205"/>
      <c r="OIO147" s="3206"/>
      <c r="OIP147" s="3207"/>
      <c r="OIQ147" s="3208"/>
      <c r="OIR147" s="3209"/>
      <c r="OIS147" s="3208"/>
      <c r="OIT147" s="3209"/>
      <c r="OIU147" s="3200"/>
      <c r="OIV147" s="3201"/>
      <c r="OIW147" s="3208"/>
      <c r="OIX147" s="3206"/>
      <c r="OIY147" s="3200"/>
      <c r="OIZ147" s="3201"/>
      <c r="OJA147" s="3202"/>
      <c r="OJB147" s="3203"/>
      <c r="OJC147" s="3200"/>
      <c r="OJD147" s="3204"/>
      <c r="OJE147" s="3179"/>
      <c r="OJF147" s="3205"/>
      <c r="OJG147" s="3206"/>
      <c r="OJH147" s="3207"/>
      <c r="OJI147" s="3208"/>
      <c r="OJJ147" s="3209"/>
      <c r="OJK147" s="3208"/>
      <c r="OJL147" s="3209"/>
      <c r="OJM147" s="3200"/>
      <c r="OJN147" s="3201"/>
      <c r="OJO147" s="3208"/>
      <c r="OJP147" s="3206"/>
      <c r="OJQ147" s="3200"/>
      <c r="OJR147" s="3201"/>
      <c r="OJS147" s="3202"/>
      <c r="OJT147" s="3203"/>
      <c r="OJU147" s="3200"/>
      <c r="OJV147" s="3204"/>
      <c r="OJW147" s="3179"/>
      <c r="OJX147" s="3205"/>
      <c r="OJY147" s="3206"/>
      <c r="OJZ147" s="3207"/>
      <c r="OKA147" s="3208"/>
      <c r="OKB147" s="3209"/>
      <c r="OKC147" s="3208"/>
      <c r="OKD147" s="3209"/>
      <c r="OKE147" s="3200"/>
      <c r="OKF147" s="3201"/>
      <c r="OKG147" s="3208"/>
      <c r="OKH147" s="3206"/>
      <c r="OKI147" s="3200"/>
      <c r="OKJ147" s="3201"/>
      <c r="OKK147" s="3202"/>
      <c r="OKL147" s="3203"/>
      <c r="OKM147" s="3200"/>
      <c r="OKN147" s="3204"/>
      <c r="OKO147" s="3179"/>
      <c r="OKP147" s="3205"/>
      <c r="OKQ147" s="3206"/>
      <c r="OKR147" s="3207"/>
      <c r="OKS147" s="3208"/>
      <c r="OKT147" s="3209"/>
      <c r="OKU147" s="3208"/>
      <c r="OKV147" s="3209"/>
      <c r="OKW147" s="3200"/>
      <c r="OKX147" s="3201"/>
      <c r="OKY147" s="3208"/>
      <c r="OKZ147" s="3206"/>
      <c r="OLA147" s="3200"/>
      <c r="OLB147" s="3201"/>
      <c r="OLC147" s="3202"/>
      <c r="OLD147" s="3203"/>
      <c r="OLE147" s="3200"/>
      <c r="OLF147" s="3204"/>
      <c r="OLG147" s="3179"/>
      <c r="OLH147" s="3205"/>
      <c r="OLI147" s="3206"/>
      <c r="OLJ147" s="3207"/>
      <c r="OLK147" s="3208"/>
      <c r="OLL147" s="3209"/>
      <c r="OLM147" s="3208"/>
      <c r="OLN147" s="3209"/>
      <c r="OLO147" s="3200"/>
      <c r="OLP147" s="3201"/>
      <c r="OLQ147" s="3208"/>
      <c r="OLR147" s="3206"/>
      <c r="OLS147" s="3200"/>
      <c r="OLT147" s="3201"/>
      <c r="OLU147" s="3202"/>
      <c r="OLV147" s="3203"/>
      <c r="OLW147" s="3200"/>
      <c r="OLX147" s="3204"/>
      <c r="OLY147" s="3179"/>
      <c r="OLZ147" s="3205"/>
      <c r="OMA147" s="3206"/>
      <c r="OMB147" s="3207"/>
      <c r="OMC147" s="3208"/>
      <c r="OMD147" s="3209"/>
      <c r="OME147" s="3208"/>
      <c r="OMF147" s="3209"/>
      <c r="OMG147" s="3200"/>
      <c r="OMH147" s="3201"/>
      <c r="OMI147" s="3208"/>
      <c r="OMJ147" s="3206"/>
      <c r="OMK147" s="3200"/>
      <c r="OML147" s="3201"/>
      <c r="OMM147" s="3202"/>
      <c r="OMN147" s="3203"/>
      <c r="OMO147" s="3200"/>
      <c r="OMP147" s="3204"/>
      <c r="OMQ147" s="3179"/>
      <c r="OMR147" s="3205"/>
      <c r="OMS147" s="3206"/>
      <c r="OMT147" s="3207"/>
      <c r="OMU147" s="3208"/>
      <c r="OMV147" s="3209"/>
      <c r="OMW147" s="3208"/>
      <c r="OMX147" s="3209"/>
      <c r="OMY147" s="3200"/>
      <c r="OMZ147" s="3201"/>
      <c r="ONA147" s="3208"/>
      <c r="ONB147" s="3206"/>
      <c r="ONC147" s="3200"/>
      <c r="OND147" s="3201"/>
      <c r="ONE147" s="3202"/>
      <c r="ONF147" s="3203"/>
      <c r="ONG147" s="3200"/>
      <c r="ONH147" s="3204"/>
      <c r="ONI147" s="3179"/>
      <c r="ONJ147" s="3205"/>
      <c r="ONK147" s="3206"/>
      <c r="ONL147" s="3207"/>
      <c r="ONM147" s="3208"/>
      <c r="ONN147" s="3209"/>
      <c r="ONO147" s="3208"/>
      <c r="ONP147" s="3209"/>
      <c r="ONQ147" s="3200"/>
      <c r="ONR147" s="3201"/>
      <c r="ONS147" s="3208"/>
      <c r="ONT147" s="3206"/>
      <c r="ONU147" s="3200"/>
      <c r="ONV147" s="3201"/>
      <c r="ONW147" s="3202"/>
      <c r="ONX147" s="3203"/>
      <c r="ONY147" s="3200"/>
      <c r="ONZ147" s="3204"/>
      <c r="OOA147" s="3179"/>
      <c r="OOB147" s="3205"/>
      <c r="OOC147" s="3206"/>
      <c r="OOD147" s="3207"/>
      <c r="OOE147" s="3208"/>
      <c r="OOF147" s="3209"/>
      <c r="OOG147" s="3208"/>
      <c r="OOH147" s="3209"/>
      <c r="OOI147" s="3200"/>
      <c r="OOJ147" s="3201"/>
      <c r="OOK147" s="3208"/>
      <c r="OOL147" s="3206"/>
      <c r="OOM147" s="3200"/>
      <c r="OON147" s="3201"/>
      <c r="OOO147" s="3202"/>
      <c r="OOP147" s="3203"/>
      <c r="OOQ147" s="3200"/>
      <c r="OOR147" s="3204"/>
      <c r="OOS147" s="3179"/>
      <c r="OOT147" s="3205"/>
      <c r="OOU147" s="3206"/>
      <c r="OOV147" s="3207"/>
      <c r="OOW147" s="3208"/>
      <c r="OOX147" s="3209"/>
      <c r="OOY147" s="3208"/>
      <c r="OOZ147" s="3209"/>
      <c r="OPA147" s="3200"/>
      <c r="OPB147" s="3201"/>
      <c r="OPC147" s="3208"/>
      <c r="OPD147" s="3206"/>
      <c r="OPE147" s="3200"/>
      <c r="OPF147" s="3201"/>
      <c r="OPG147" s="3202"/>
      <c r="OPH147" s="3203"/>
      <c r="OPI147" s="3200"/>
      <c r="OPJ147" s="3204"/>
      <c r="OPK147" s="3179"/>
      <c r="OPL147" s="3205"/>
      <c r="OPM147" s="3206"/>
      <c r="OPN147" s="3207"/>
      <c r="OPO147" s="3208"/>
      <c r="OPP147" s="3209"/>
      <c r="OPQ147" s="3208"/>
      <c r="OPR147" s="3209"/>
      <c r="OPS147" s="3200"/>
      <c r="OPT147" s="3201"/>
      <c r="OPU147" s="3208"/>
      <c r="OPV147" s="3206"/>
      <c r="OPW147" s="3200"/>
      <c r="OPX147" s="3201"/>
      <c r="OPY147" s="3202"/>
      <c r="OPZ147" s="3203"/>
      <c r="OQA147" s="3200"/>
      <c r="OQB147" s="3204"/>
      <c r="OQC147" s="3179"/>
      <c r="OQD147" s="3205"/>
      <c r="OQE147" s="3206"/>
      <c r="OQF147" s="3207"/>
      <c r="OQG147" s="3208"/>
      <c r="OQH147" s="3209"/>
      <c r="OQI147" s="3208"/>
      <c r="OQJ147" s="3209"/>
      <c r="OQK147" s="3200"/>
      <c r="OQL147" s="3201"/>
      <c r="OQM147" s="3208"/>
      <c r="OQN147" s="3206"/>
      <c r="OQO147" s="3200"/>
      <c r="OQP147" s="3201"/>
      <c r="OQQ147" s="3202"/>
      <c r="OQR147" s="3203"/>
      <c r="OQS147" s="3200"/>
      <c r="OQT147" s="3204"/>
      <c r="OQU147" s="3179"/>
      <c r="OQV147" s="3205"/>
      <c r="OQW147" s="3206"/>
      <c r="OQX147" s="3207"/>
      <c r="OQY147" s="3208"/>
      <c r="OQZ147" s="3209"/>
      <c r="ORA147" s="3208"/>
      <c r="ORB147" s="3209"/>
      <c r="ORC147" s="3200"/>
      <c r="ORD147" s="3201"/>
      <c r="ORE147" s="3208"/>
      <c r="ORF147" s="3206"/>
      <c r="ORG147" s="3200"/>
      <c r="ORH147" s="3201"/>
      <c r="ORI147" s="3202"/>
      <c r="ORJ147" s="3203"/>
      <c r="ORK147" s="3200"/>
      <c r="ORL147" s="3204"/>
      <c r="ORM147" s="3179"/>
      <c r="ORN147" s="3205"/>
      <c r="ORO147" s="3206"/>
      <c r="ORP147" s="3207"/>
      <c r="ORQ147" s="3208"/>
      <c r="ORR147" s="3209"/>
      <c r="ORS147" s="3208"/>
      <c r="ORT147" s="3209"/>
      <c r="ORU147" s="3200"/>
      <c r="ORV147" s="3201"/>
      <c r="ORW147" s="3208"/>
      <c r="ORX147" s="3206"/>
      <c r="ORY147" s="3200"/>
      <c r="ORZ147" s="3201"/>
      <c r="OSA147" s="3202"/>
      <c r="OSB147" s="3203"/>
      <c r="OSC147" s="3200"/>
      <c r="OSD147" s="3204"/>
      <c r="OSE147" s="3179"/>
      <c r="OSF147" s="3205"/>
      <c r="OSG147" s="3206"/>
      <c r="OSH147" s="3207"/>
      <c r="OSI147" s="3208"/>
      <c r="OSJ147" s="3209"/>
      <c r="OSK147" s="3208"/>
      <c r="OSL147" s="3209"/>
      <c r="OSM147" s="3200"/>
      <c r="OSN147" s="3201"/>
      <c r="OSO147" s="3208"/>
      <c r="OSP147" s="3206"/>
      <c r="OSQ147" s="3200"/>
      <c r="OSR147" s="3201"/>
      <c r="OSS147" s="3202"/>
      <c r="OST147" s="3203"/>
      <c r="OSU147" s="3200"/>
      <c r="OSV147" s="3204"/>
      <c r="OSW147" s="3179"/>
      <c r="OSX147" s="3205"/>
      <c r="OSY147" s="3206"/>
      <c r="OSZ147" s="3207"/>
      <c r="OTA147" s="3208"/>
      <c r="OTB147" s="3209"/>
      <c r="OTC147" s="3208"/>
      <c r="OTD147" s="3209"/>
      <c r="OTE147" s="3200"/>
      <c r="OTF147" s="3201"/>
      <c r="OTG147" s="3208"/>
      <c r="OTH147" s="3206"/>
      <c r="OTI147" s="3200"/>
      <c r="OTJ147" s="3201"/>
      <c r="OTK147" s="3202"/>
      <c r="OTL147" s="3203"/>
      <c r="OTM147" s="3200"/>
      <c r="OTN147" s="3204"/>
      <c r="OTO147" s="3179"/>
      <c r="OTP147" s="3205"/>
      <c r="OTQ147" s="3206"/>
      <c r="OTR147" s="3207"/>
      <c r="OTS147" s="3208"/>
      <c r="OTT147" s="3209"/>
      <c r="OTU147" s="3208"/>
      <c r="OTV147" s="3209"/>
      <c r="OTW147" s="3200"/>
      <c r="OTX147" s="3201"/>
      <c r="OTY147" s="3208"/>
      <c r="OTZ147" s="3206"/>
      <c r="OUA147" s="3200"/>
      <c r="OUB147" s="3201"/>
      <c r="OUC147" s="3202"/>
      <c r="OUD147" s="3203"/>
      <c r="OUE147" s="3200"/>
      <c r="OUF147" s="3204"/>
      <c r="OUG147" s="3179"/>
      <c r="OUH147" s="3205"/>
      <c r="OUI147" s="3206"/>
      <c r="OUJ147" s="3207"/>
      <c r="OUK147" s="3208"/>
      <c r="OUL147" s="3209"/>
      <c r="OUM147" s="3208"/>
      <c r="OUN147" s="3209"/>
      <c r="OUO147" s="3200"/>
      <c r="OUP147" s="3201"/>
      <c r="OUQ147" s="3208"/>
      <c r="OUR147" s="3206"/>
      <c r="OUS147" s="3200"/>
      <c r="OUT147" s="3201"/>
      <c r="OUU147" s="3202"/>
      <c r="OUV147" s="3203"/>
      <c r="OUW147" s="3200"/>
      <c r="OUX147" s="3204"/>
      <c r="OUY147" s="3179"/>
      <c r="OUZ147" s="3205"/>
      <c r="OVA147" s="3206"/>
      <c r="OVB147" s="3207"/>
      <c r="OVC147" s="3208"/>
      <c r="OVD147" s="3209"/>
      <c r="OVE147" s="3208"/>
      <c r="OVF147" s="3209"/>
      <c r="OVG147" s="3200"/>
      <c r="OVH147" s="3201"/>
      <c r="OVI147" s="3208"/>
      <c r="OVJ147" s="3206"/>
      <c r="OVK147" s="3200"/>
      <c r="OVL147" s="3201"/>
      <c r="OVM147" s="3202"/>
      <c r="OVN147" s="3203"/>
      <c r="OVO147" s="3200"/>
      <c r="OVP147" s="3204"/>
      <c r="OVQ147" s="3179"/>
      <c r="OVR147" s="3205"/>
      <c r="OVS147" s="3206"/>
      <c r="OVT147" s="3207"/>
      <c r="OVU147" s="3208"/>
      <c r="OVV147" s="3209"/>
      <c r="OVW147" s="3208"/>
      <c r="OVX147" s="3209"/>
      <c r="OVY147" s="3200"/>
      <c r="OVZ147" s="3201"/>
      <c r="OWA147" s="3208"/>
      <c r="OWB147" s="3206"/>
      <c r="OWC147" s="3200"/>
      <c r="OWD147" s="3201"/>
      <c r="OWE147" s="3202"/>
      <c r="OWF147" s="3203"/>
      <c r="OWG147" s="3200"/>
      <c r="OWH147" s="3204"/>
      <c r="OWI147" s="3179"/>
      <c r="OWJ147" s="3205"/>
      <c r="OWK147" s="3206"/>
      <c r="OWL147" s="3207"/>
      <c r="OWM147" s="3208"/>
      <c r="OWN147" s="3209"/>
      <c r="OWO147" s="3208"/>
      <c r="OWP147" s="3209"/>
      <c r="OWQ147" s="3200"/>
      <c r="OWR147" s="3201"/>
      <c r="OWS147" s="3208"/>
      <c r="OWT147" s="3206"/>
      <c r="OWU147" s="3200"/>
      <c r="OWV147" s="3201"/>
      <c r="OWW147" s="3202"/>
      <c r="OWX147" s="3203"/>
      <c r="OWY147" s="3200"/>
      <c r="OWZ147" s="3204"/>
      <c r="OXA147" s="3179"/>
      <c r="OXB147" s="3205"/>
      <c r="OXC147" s="3206"/>
      <c r="OXD147" s="3207"/>
      <c r="OXE147" s="3208"/>
      <c r="OXF147" s="3209"/>
      <c r="OXG147" s="3208"/>
      <c r="OXH147" s="3209"/>
      <c r="OXI147" s="3200"/>
      <c r="OXJ147" s="3201"/>
      <c r="OXK147" s="3208"/>
      <c r="OXL147" s="3206"/>
      <c r="OXM147" s="3200"/>
      <c r="OXN147" s="3201"/>
      <c r="OXO147" s="3202"/>
      <c r="OXP147" s="3203"/>
      <c r="OXQ147" s="3200"/>
      <c r="OXR147" s="3204"/>
      <c r="OXS147" s="3179"/>
      <c r="OXT147" s="3205"/>
      <c r="OXU147" s="3206"/>
      <c r="OXV147" s="3207"/>
      <c r="OXW147" s="3208"/>
      <c r="OXX147" s="3209"/>
      <c r="OXY147" s="3208"/>
      <c r="OXZ147" s="3209"/>
      <c r="OYA147" s="3200"/>
      <c r="OYB147" s="3201"/>
      <c r="OYC147" s="3208"/>
      <c r="OYD147" s="3206"/>
      <c r="OYE147" s="3200"/>
      <c r="OYF147" s="3201"/>
      <c r="OYG147" s="3202"/>
      <c r="OYH147" s="3203"/>
      <c r="OYI147" s="3200"/>
      <c r="OYJ147" s="3204"/>
      <c r="OYK147" s="3179"/>
      <c r="OYL147" s="3205"/>
      <c r="OYM147" s="3206"/>
      <c r="OYN147" s="3207"/>
      <c r="OYO147" s="3208"/>
      <c r="OYP147" s="3209"/>
      <c r="OYQ147" s="3208"/>
      <c r="OYR147" s="3209"/>
      <c r="OYS147" s="3200"/>
      <c r="OYT147" s="3201"/>
      <c r="OYU147" s="3208"/>
      <c r="OYV147" s="3206"/>
      <c r="OYW147" s="3200"/>
      <c r="OYX147" s="3201"/>
      <c r="OYY147" s="3202"/>
      <c r="OYZ147" s="3203"/>
      <c r="OZA147" s="3200"/>
      <c r="OZB147" s="3204"/>
      <c r="OZC147" s="3179"/>
      <c r="OZD147" s="3205"/>
      <c r="OZE147" s="3206"/>
      <c r="OZF147" s="3207"/>
      <c r="OZG147" s="3208"/>
      <c r="OZH147" s="3209"/>
      <c r="OZI147" s="3208"/>
      <c r="OZJ147" s="3209"/>
      <c r="OZK147" s="3200"/>
      <c r="OZL147" s="3201"/>
      <c r="OZM147" s="3208"/>
      <c r="OZN147" s="3206"/>
      <c r="OZO147" s="3200"/>
      <c r="OZP147" s="3201"/>
      <c r="OZQ147" s="3202"/>
      <c r="OZR147" s="3203"/>
      <c r="OZS147" s="3200"/>
      <c r="OZT147" s="3204"/>
      <c r="OZU147" s="3179"/>
      <c r="OZV147" s="3205"/>
      <c r="OZW147" s="3206"/>
      <c r="OZX147" s="3207"/>
      <c r="OZY147" s="3208"/>
      <c r="OZZ147" s="3209"/>
      <c r="PAA147" s="3208"/>
      <c r="PAB147" s="3209"/>
      <c r="PAC147" s="3200"/>
      <c r="PAD147" s="3201"/>
      <c r="PAE147" s="3208"/>
      <c r="PAF147" s="3206"/>
      <c r="PAG147" s="3200"/>
      <c r="PAH147" s="3201"/>
      <c r="PAI147" s="3202"/>
      <c r="PAJ147" s="3203"/>
      <c r="PAK147" s="3200"/>
      <c r="PAL147" s="3204"/>
      <c r="PAM147" s="3179"/>
      <c r="PAN147" s="3205"/>
      <c r="PAO147" s="3206"/>
      <c r="PAP147" s="3207"/>
      <c r="PAQ147" s="3208"/>
      <c r="PAR147" s="3209"/>
      <c r="PAS147" s="3208"/>
      <c r="PAT147" s="3209"/>
      <c r="PAU147" s="3200"/>
      <c r="PAV147" s="3201"/>
      <c r="PAW147" s="3208"/>
      <c r="PAX147" s="3206"/>
      <c r="PAY147" s="3200"/>
      <c r="PAZ147" s="3201"/>
      <c r="PBA147" s="3202"/>
      <c r="PBB147" s="3203"/>
      <c r="PBC147" s="3200"/>
      <c r="PBD147" s="3204"/>
      <c r="PBE147" s="3179"/>
      <c r="PBF147" s="3205"/>
      <c r="PBG147" s="3206"/>
      <c r="PBH147" s="3207"/>
      <c r="PBI147" s="3208"/>
      <c r="PBJ147" s="3209"/>
      <c r="PBK147" s="3208"/>
      <c r="PBL147" s="3209"/>
      <c r="PBM147" s="3200"/>
      <c r="PBN147" s="3201"/>
      <c r="PBO147" s="3208"/>
      <c r="PBP147" s="3206"/>
      <c r="PBQ147" s="3200"/>
      <c r="PBR147" s="3201"/>
      <c r="PBS147" s="3202"/>
      <c r="PBT147" s="3203"/>
      <c r="PBU147" s="3200"/>
      <c r="PBV147" s="3204"/>
      <c r="PBW147" s="3179"/>
      <c r="PBX147" s="3205"/>
      <c r="PBY147" s="3206"/>
      <c r="PBZ147" s="3207"/>
      <c r="PCA147" s="3208"/>
      <c r="PCB147" s="3209"/>
      <c r="PCC147" s="3208"/>
      <c r="PCD147" s="3209"/>
      <c r="PCE147" s="3200"/>
      <c r="PCF147" s="3201"/>
      <c r="PCG147" s="3208"/>
      <c r="PCH147" s="3206"/>
      <c r="PCI147" s="3200"/>
      <c r="PCJ147" s="3201"/>
      <c r="PCK147" s="3202"/>
      <c r="PCL147" s="3203"/>
      <c r="PCM147" s="3200"/>
      <c r="PCN147" s="3204"/>
      <c r="PCO147" s="3179"/>
      <c r="PCP147" s="3205"/>
      <c r="PCQ147" s="3206"/>
      <c r="PCR147" s="3207"/>
      <c r="PCS147" s="3208"/>
      <c r="PCT147" s="3209"/>
      <c r="PCU147" s="3208"/>
      <c r="PCV147" s="3209"/>
      <c r="PCW147" s="3200"/>
      <c r="PCX147" s="3201"/>
      <c r="PCY147" s="3208"/>
      <c r="PCZ147" s="3206"/>
      <c r="PDA147" s="3200"/>
      <c r="PDB147" s="3201"/>
      <c r="PDC147" s="3202"/>
      <c r="PDD147" s="3203"/>
      <c r="PDE147" s="3200"/>
      <c r="PDF147" s="3204"/>
      <c r="PDG147" s="3179"/>
      <c r="PDH147" s="3205"/>
      <c r="PDI147" s="3206"/>
      <c r="PDJ147" s="3207"/>
      <c r="PDK147" s="3208"/>
      <c r="PDL147" s="3209"/>
      <c r="PDM147" s="3208"/>
      <c r="PDN147" s="3209"/>
      <c r="PDO147" s="3200"/>
      <c r="PDP147" s="3201"/>
      <c r="PDQ147" s="3208"/>
      <c r="PDR147" s="3206"/>
      <c r="PDS147" s="3200"/>
      <c r="PDT147" s="3201"/>
      <c r="PDU147" s="3202"/>
      <c r="PDV147" s="3203"/>
      <c r="PDW147" s="3200"/>
      <c r="PDX147" s="3204"/>
      <c r="PDY147" s="3179"/>
      <c r="PDZ147" s="3205"/>
      <c r="PEA147" s="3206"/>
      <c r="PEB147" s="3207"/>
      <c r="PEC147" s="3208"/>
      <c r="PED147" s="3209"/>
      <c r="PEE147" s="3208"/>
      <c r="PEF147" s="3209"/>
      <c r="PEG147" s="3200"/>
      <c r="PEH147" s="3201"/>
      <c r="PEI147" s="3208"/>
      <c r="PEJ147" s="3206"/>
      <c r="PEK147" s="3200"/>
      <c r="PEL147" s="3201"/>
      <c r="PEM147" s="3202"/>
      <c r="PEN147" s="3203"/>
      <c r="PEO147" s="3200"/>
      <c r="PEP147" s="3204"/>
      <c r="PEQ147" s="3179"/>
      <c r="PER147" s="3205"/>
      <c r="PES147" s="3206"/>
      <c r="PET147" s="3207"/>
      <c r="PEU147" s="3208"/>
      <c r="PEV147" s="3209"/>
      <c r="PEW147" s="3208"/>
      <c r="PEX147" s="3209"/>
      <c r="PEY147" s="3200"/>
      <c r="PEZ147" s="3201"/>
      <c r="PFA147" s="3208"/>
      <c r="PFB147" s="3206"/>
      <c r="PFC147" s="3200"/>
      <c r="PFD147" s="3201"/>
      <c r="PFE147" s="3202"/>
      <c r="PFF147" s="3203"/>
      <c r="PFG147" s="3200"/>
      <c r="PFH147" s="3204"/>
      <c r="PFI147" s="3179"/>
      <c r="PFJ147" s="3205"/>
      <c r="PFK147" s="3206"/>
      <c r="PFL147" s="3207"/>
      <c r="PFM147" s="3208"/>
      <c r="PFN147" s="3209"/>
      <c r="PFO147" s="3208"/>
      <c r="PFP147" s="3209"/>
      <c r="PFQ147" s="3200"/>
      <c r="PFR147" s="3201"/>
      <c r="PFS147" s="3208"/>
      <c r="PFT147" s="3206"/>
      <c r="PFU147" s="3200"/>
      <c r="PFV147" s="3201"/>
      <c r="PFW147" s="3202"/>
      <c r="PFX147" s="3203"/>
      <c r="PFY147" s="3200"/>
      <c r="PFZ147" s="3204"/>
      <c r="PGA147" s="3179"/>
      <c r="PGB147" s="3205"/>
      <c r="PGC147" s="3206"/>
      <c r="PGD147" s="3207"/>
      <c r="PGE147" s="3208"/>
      <c r="PGF147" s="3209"/>
      <c r="PGG147" s="3208"/>
      <c r="PGH147" s="3209"/>
      <c r="PGI147" s="3200"/>
      <c r="PGJ147" s="3201"/>
      <c r="PGK147" s="3208"/>
      <c r="PGL147" s="3206"/>
      <c r="PGM147" s="3200"/>
      <c r="PGN147" s="3201"/>
      <c r="PGO147" s="3202"/>
      <c r="PGP147" s="3203"/>
      <c r="PGQ147" s="3200"/>
      <c r="PGR147" s="3204"/>
      <c r="PGS147" s="3179"/>
      <c r="PGT147" s="3205"/>
      <c r="PGU147" s="3206"/>
      <c r="PGV147" s="3207"/>
      <c r="PGW147" s="3208"/>
      <c r="PGX147" s="3209"/>
      <c r="PGY147" s="3208"/>
      <c r="PGZ147" s="3209"/>
      <c r="PHA147" s="3200"/>
      <c r="PHB147" s="3201"/>
      <c r="PHC147" s="3208"/>
      <c r="PHD147" s="3206"/>
      <c r="PHE147" s="3200"/>
      <c r="PHF147" s="3201"/>
      <c r="PHG147" s="3202"/>
      <c r="PHH147" s="3203"/>
      <c r="PHI147" s="3200"/>
      <c r="PHJ147" s="3204"/>
      <c r="PHK147" s="3179"/>
      <c r="PHL147" s="3205"/>
      <c r="PHM147" s="3206"/>
      <c r="PHN147" s="3207"/>
      <c r="PHO147" s="3208"/>
      <c r="PHP147" s="3209"/>
      <c r="PHQ147" s="3208"/>
      <c r="PHR147" s="3209"/>
      <c r="PHS147" s="3200"/>
      <c r="PHT147" s="3201"/>
      <c r="PHU147" s="3208"/>
      <c r="PHV147" s="3206"/>
      <c r="PHW147" s="3200"/>
      <c r="PHX147" s="3201"/>
      <c r="PHY147" s="3202"/>
      <c r="PHZ147" s="3203"/>
      <c r="PIA147" s="3200"/>
      <c r="PIB147" s="3204"/>
      <c r="PIC147" s="3179"/>
      <c r="PID147" s="3205"/>
      <c r="PIE147" s="3206"/>
      <c r="PIF147" s="3207"/>
      <c r="PIG147" s="3208"/>
      <c r="PIH147" s="3209"/>
      <c r="PII147" s="3208"/>
      <c r="PIJ147" s="3209"/>
      <c r="PIK147" s="3200"/>
      <c r="PIL147" s="3201"/>
      <c r="PIM147" s="3208"/>
      <c r="PIN147" s="3206"/>
      <c r="PIO147" s="3200"/>
      <c r="PIP147" s="3201"/>
      <c r="PIQ147" s="3202"/>
      <c r="PIR147" s="3203"/>
      <c r="PIS147" s="3200"/>
      <c r="PIT147" s="3204"/>
      <c r="PIU147" s="3179"/>
      <c r="PIV147" s="3205"/>
      <c r="PIW147" s="3206"/>
      <c r="PIX147" s="3207"/>
      <c r="PIY147" s="3208"/>
      <c r="PIZ147" s="3209"/>
      <c r="PJA147" s="3208"/>
      <c r="PJB147" s="3209"/>
      <c r="PJC147" s="3200"/>
      <c r="PJD147" s="3201"/>
      <c r="PJE147" s="3208"/>
      <c r="PJF147" s="3206"/>
      <c r="PJG147" s="3200"/>
      <c r="PJH147" s="3201"/>
      <c r="PJI147" s="3202"/>
      <c r="PJJ147" s="3203"/>
      <c r="PJK147" s="3200"/>
      <c r="PJL147" s="3204"/>
      <c r="PJM147" s="3179"/>
      <c r="PJN147" s="3205"/>
      <c r="PJO147" s="3206"/>
      <c r="PJP147" s="3207"/>
      <c r="PJQ147" s="3208"/>
      <c r="PJR147" s="3209"/>
      <c r="PJS147" s="3208"/>
      <c r="PJT147" s="3209"/>
      <c r="PJU147" s="3200"/>
      <c r="PJV147" s="3201"/>
      <c r="PJW147" s="3208"/>
      <c r="PJX147" s="3206"/>
      <c r="PJY147" s="3200"/>
      <c r="PJZ147" s="3201"/>
      <c r="PKA147" s="3202"/>
      <c r="PKB147" s="3203"/>
      <c r="PKC147" s="3200"/>
      <c r="PKD147" s="3204"/>
      <c r="PKE147" s="3179"/>
      <c r="PKF147" s="3205"/>
      <c r="PKG147" s="3206"/>
      <c r="PKH147" s="3207"/>
      <c r="PKI147" s="3208"/>
      <c r="PKJ147" s="3209"/>
      <c r="PKK147" s="3208"/>
      <c r="PKL147" s="3209"/>
      <c r="PKM147" s="3200"/>
      <c r="PKN147" s="3201"/>
      <c r="PKO147" s="3208"/>
      <c r="PKP147" s="3206"/>
      <c r="PKQ147" s="3200"/>
      <c r="PKR147" s="3201"/>
      <c r="PKS147" s="3202"/>
      <c r="PKT147" s="3203"/>
      <c r="PKU147" s="3200"/>
      <c r="PKV147" s="3204"/>
      <c r="PKW147" s="3179"/>
      <c r="PKX147" s="3205"/>
      <c r="PKY147" s="3206"/>
      <c r="PKZ147" s="3207"/>
      <c r="PLA147" s="3208"/>
      <c r="PLB147" s="3209"/>
      <c r="PLC147" s="3208"/>
      <c r="PLD147" s="3209"/>
      <c r="PLE147" s="3200"/>
      <c r="PLF147" s="3201"/>
      <c r="PLG147" s="3208"/>
      <c r="PLH147" s="3206"/>
      <c r="PLI147" s="3200"/>
      <c r="PLJ147" s="3201"/>
      <c r="PLK147" s="3202"/>
      <c r="PLL147" s="3203"/>
      <c r="PLM147" s="3200"/>
      <c r="PLN147" s="3204"/>
      <c r="PLO147" s="3179"/>
      <c r="PLP147" s="3205"/>
      <c r="PLQ147" s="3206"/>
      <c r="PLR147" s="3207"/>
      <c r="PLS147" s="3208"/>
      <c r="PLT147" s="3209"/>
      <c r="PLU147" s="3208"/>
      <c r="PLV147" s="3209"/>
      <c r="PLW147" s="3200"/>
      <c r="PLX147" s="3201"/>
      <c r="PLY147" s="3208"/>
      <c r="PLZ147" s="3206"/>
      <c r="PMA147" s="3200"/>
      <c r="PMB147" s="3201"/>
      <c r="PMC147" s="3202"/>
      <c r="PMD147" s="3203"/>
      <c r="PME147" s="3200"/>
      <c r="PMF147" s="3204"/>
      <c r="PMG147" s="3179"/>
      <c r="PMH147" s="3205"/>
      <c r="PMI147" s="3206"/>
      <c r="PMJ147" s="3207"/>
      <c r="PMK147" s="3208"/>
      <c r="PML147" s="3209"/>
      <c r="PMM147" s="3208"/>
      <c r="PMN147" s="3209"/>
      <c r="PMO147" s="3200"/>
      <c r="PMP147" s="3201"/>
      <c r="PMQ147" s="3208"/>
      <c r="PMR147" s="3206"/>
      <c r="PMS147" s="3200"/>
      <c r="PMT147" s="3201"/>
      <c r="PMU147" s="3202"/>
      <c r="PMV147" s="3203"/>
      <c r="PMW147" s="3200"/>
      <c r="PMX147" s="3204"/>
      <c r="PMY147" s="3179"/>
      <c r="PMZ147" s="3205"/>
      <c r="PNA147" s="3206"/>
      <c r="PNB147" s="3207"/>
      <c r="PNC147" s="3208"/>
      <c r="PND147" s="3209"/>
      <c r="PNE147" s="3208"/>
      <c r="PNF147" s="3209"/>
      <c r="PNG147" s="3200"/>
      <c r="PNH147" s="3201"/>
      <c r="PNI147" s="3208"/>
      <c r="PNJ147" s="3206"/>
      <c r="PNK147" s="3200"/>
      <c r="PNL147" s="3201"/>
      <c r="PNM147" s="3202"/>
      <c r="PNN147" s="3203"/>
      <c r="PNO147" s="3200"/>
      <c r="PNP147" s="3204"/>
      <c r="PNQ147" s="3179"/>
      <c r="PNR147" s="3205"/>
      <c r="PNS147" s="3206"/>
      <c r="PNT147" s="3207"/>
      <c r="PNU147" s="3208"/>
      <c r="PNV147" s="3209"/>
      <c r="PNW147" s="3208"/>
      <c r="PNX147" s="3209"/>
      <c r="PNY147" s="3200"/>
      <c r="PNZ147" s="3201"/>
      <c r="POA147" s="3208"/>
      <c r="POB147" s="3206"/>
      <c r="POC147" s="3200"/>
      <c r="POD147" s="3201"/>
      <c r="POE147" s="3202"/>
      <c r="POF147" s="3203"/>
      <c r="POG147" s="3200"/>
      <c r="POH147" s="3204"/>
      <c r="POI147" s="3179"/>
      <c r="POJ147" s="3205"/>
      <c r="POK147" s="3206"/>
      <c r="POL147" s="3207"/>
      <c r="POM147" s="3208"/>
      <c r="PON147" s="3209"/>
      <c r="POO147" s="3208"/>
      <c r="POP147" s="3209"/>
      <c r="POQ147" s="3200"/>
      <c r="POR147" s="3201"/>
      <c r="POS147" s="3208"/>
      <c r="POT147" s="3206"/>
      <c r="POU147" s="3200"/>
      <c r="POV147" s="3201"/>
      <c r="POW147" s="3202"/>
      <c r="POX147" s="3203"/>
      <c r="POY147" s="3200"/>
      <c r="POZ147" s="3204"/>
      <c r="PPA147" s="3179"/>
      <c r="PPB147" s="3205"/>
      <c r="PPC147" s="3206"/>
      <c r="PPD147" s="3207"/>
      <c r="PPE147" s="3208"/>
      <c r="PPF147" s="3209"/>
      <c r="PPG147" s="3208"/>
      <c r="PPH147" s="3209"/>
      <c r="PPI147" s="3200"/>
      <c r="PPJ147" s="3201"/>
      <c r="PPK147" s="3208"/>
      <c r="PPL147" s="3206"/>
      <c r="PPM147" s="3200"/>
      <c r="PPN147" s="3201"/>
      <c r="PPO147" s="3202"/>
      <c r="PPP147" s="3203"/>
      <c r="PPQ147" s="3200"/>
      <c r="PPR147" s="3204"/>
      <c r="PPS147" s="3179"/>
      <c r="PPT147" s="3205"/>
      <c r="PPU147" s="3206"/>
      <c r="PPV147" s="3207"/>
      <c r="PPW147" s="3208"/>
      <c r="PPX147" s="3209"/>
      <c r="PPY147" s="3208"/>
      <c r="PPZ147" s="3209"/>
      <c r="PQA147" s="3200"/>
      <c r="PQB147" s="3201"/>
      <c r="PQC147" s="3208"/>
      <c r="PQD147" s="3206"/>
      <c r="PQE147" s="3200"/>
      <c r="PQF147" s="3201"/>
      <c r="PQG147" s="3202"/>
      <c r="PQH147" s="3203"/>
      <c r="PQI147" s="3200"/>
      <c r="PQJ147" s="3204"/>
      <c r="PQK147" s="3179"/>
      <c r="PQL147" s="3205"/>
      <c r="PQM147" s="3206"/>
      <c r="PQN147" s="3207"/>
      <c r="PQO147" s="3208"/>
      <c r="PQP147" s="3209"/>
      <c r="PQQ147" s="3208"/>
      <c r="PQR147" s="3209"/>
      <c r="PQS147" s="3200"/>
      <c r="PQT147" s="3201"/>
      <c r="PQU147" s="3208"/>
      <c r="PQV147" s="3206"/>
      <c r="PQW147" s="3200"/>
      <c r="PQX147" s="3201"/>
      <c r="PQY147" s="3202"/>
      <c r="PQZ147" s="3203"/>
      <c r="PRA147" s="3200"/>
      <c r="PRB147" s="3204"/>
      <c r="PRC147" s="3179"/>
      <c r="PRD147" s="3205"/>
      <c r="PRE147" s="3206"/>
      <c r="PRF147" s="3207"/>
      <c r="PRG147" s="3208"/>
      <c r="PRH147" s="3209"/>
      <c r="PRI147" s="3208"/>
      <c r="PRJ147" s="3209"/>
      <c r="PRK147" s="3200"/>
      <c r="PRL147" s="3201"/>
      <c r="PRM147" s="3208"/>
      <c r="PRN147" s="3206"/>
      <c r="PRO147" s="3200"/>
      <c r="PRP147" s="3201"/>
      <c r="PRQ147" s="3202"/>
      <c r="PRR147" s="3203"/>
      <c r="PRS147" s="3200"/>
      <c r="PRT147" s="3204"/>
      <c r="PRU147" s="3179"/>
      <c r="PRV147" s="3205"/>
      <c r="PRW147" s="3206"/>
      <c r="PRX147" s="3207"/>
      <c r="PRY147" s="3208"/>
      <c r="PRZ147" s="3209"/>
      <c r="PSA147" s="3208"/>
      <c r="PSB147" s="3209"/>
      <c r="PSC147" s="3200"/>
      <c r="PSD147" s="3201"/>
      <c r="PSE147" s="3208"/>
      <c r="PSF147" s="3206"/>
      <c r="PSG147" s="3200"/>
      <c r="PSH147" s="3201"/>
      <c r="PSI147" s="3202"/>
      <c r="PSJ147" s="3203"/>
      <c r="PSK147" s="3200"/>
      <c r="PSL147" s="3204"/>
      <c r="PSM147" s="3179"/>
      <c r="PSN147" s="3205"/>
      <c r="PSO147" s="3206"/>
      <c r="PSP147" s="3207"/>
      <c r="PSQ147" s="3208"/>
      <c r="PSR147" s="3209"/>
      <c r="PSS147" s="3208"/>
      <c r="PST147" s="3209"/>
      <c r="PSU147" s="3200"/>
      <c r="PSV147" s="3201"/>
      <c r="PSW147" s="3208"/>
      <c r="PSX147" s="3206"/>
      <c r="PSY147" s="3200"/>
      <c r="PSZ147" s="3201"/>
      <c r="PTA147" s="3202"/>
      <c r="PTB147" s="3203"/>
      <c r="PTC147" s="3200"/>
      <c r="PTD147" s="3204"/>
      <c r="PTE147" s="3179"/>
      <c r="PTF147" s="3205"/>
      <c r="PTG147" s="3206"/>
      <c r="PTH147" s="3207"/>
      <c r="PTI147" s="3208"/>
      <c r="PTJ147" s="3209"/>
      <c r="PTK147" s="3208"/>
      <c r="PTL147" s="3209"/>
      <c r="PTM147" s="3200"/>
      <c r="PTN147" s="3201"/>
      <c r="PTO147" s="3208"/>
      <c r="PTP147" s="3206"/>
      <c r="PTQ147" s="3200"/>
      <c r="PTR147" s="3201"/>
      <c r="PTS147" s="3202"/>
      <c r="PTT147" s="3203"/>
      <c r="PTU147" s="3200"/>
      <c r="PTV147" s="3204"/>
      <c r="PTW147" s="3179"/>
      <c r="PTX147" s="3205"/>
      <c r="PTY147" s="3206"/>
      <c r="PTZ147" s="3207"/>
      <c r="PUA147" s="3208"/>
      <c r="PUB147" s="3209"/>
      <c r="PUC147" s="3208"/>
      <c r="PUD147" s="3209"/>
      <c r="PUE147" s="3200"/>
      <c r="PUF147" s="3201"/>
      <c r="PUG147" s="3208"/>
      <c r="PUH147" s="3206"/>
      <c r="PUI147" s="3200"/>
      <c r="PUJ147" s="3201"/>
      <c r="PUK147" s="3202"/>
      <c r="PUL147" s="3203"/>
      <c r="PUM147" s="3200"/>
      <c r="PUN147" s="3204"/>
      <c r="PUO147" s="3179"/>
      <c r="PUP147" s="3205"/>
      <c r="PUQ147" s="3206"/>
      <c r="PUR147" s="3207"/>
      <c r="PUS147" s="3208"/>
      <c r="PUT147" s="3209"/>
      <c r="PUU147" s="3208"/>
      <c r="PUV147" s="3209"/>
      <c r="PUW147" s="3200"/>
      <c r="PUX147" s="3201"/>
      <c r="PUY147" s="3208"/>
      <c r="PUZ147" s="3206"/>
      <c r="PVA147" s="3200"/>
      <c r="PVB147" s="3201"/>
      <c r="PVC147" s="3202"/>
      <c r="PVD147" s="3203"/>
      <c r="PVE147" s="3200"/>
      <c r="PVF147" s="3204"/>
      <c r="PVG147" s="3179"/>
      <c r="PVH147" s="3205"/>
      <c r="PVI147" s="3206"/>
      <c r="PVJ147" s="3207"/>
      <c r="PVK147" s="3208"/>
      <c r="PVL147" s="3209"/>
      <c r="PVM147" s="3208"/>
      <c r="PVN147" s="3209"/>
      <c r="PVO147" s="3200"/>
      <c r="PVP147" s="3201"/>
      <c r="PVQ147" s="3208"/>
      <c r="PVR147" s="3206"/>
      <c r="PVS147" s="3200"/>
      <c r="PVT147" s="3201"/>
      <c r="PVU147" s="3202"/>
      <c r="PVV147" s="3203"/>
      <c r="PVW147" s="3200"/>
      <c r="PVX147" s="3204"/>
      <c r="PVY147" s="3179"/>
      <c r="PVZ147" s="3205"/>
      <c r="PWA147" s="3206"/>
      <c r="PWB147" s="3207"/>
      <c r="PWC147" s="3208"/>
      <c r="PWD147" s="3209"/>
      <c r="PWE147" s="3208"/>
      <c r="PWF147" s="3209"/>
      <c r="PWG147" s="3200"/>
      <c r="PWH147" s="3201"/>
      <c r="PWI147" s="3208"/>
      <c r="PWJ147" s="3206"/>
      <c r="PWK147" s="3200"/>
      <c r="PWL147" s="3201"/>
      <c r="PWM147" s="3202"/>
      <c r="PWN147" s="3203"/>
      <c r="PWO147" s="3200"/>
      <c r="PWP147" s="3204"/>
      <c r="PWQ147" s="3179"/>
      <c r="PWR147" s="3205"/>
      <c r="PWS147" s="3206"/>
      <c r="PWT147" s="3207"/>
      <c r="PWU147" s="3208"/>
      <c r="PWV147" s="3209"/>
      <c r="PWW147" s="3208"/>
      <c r="PWX147" s="3209"/>
      <c r="PWY147" s="3200"/>
      <c r="PWZ147" s="3201"/>
      <c r="PXA147" s="3208"/>
      <c r="PXB147" s="3206"/>
      <c r="PXC147" s="3200"/>
      <c r="PXD147" s="3201"/>
      <c r="PXE147" s="3202"/>
      <c r="PXF147" s="3203"/>
      <c r="PXG147" s="3200"/>
      <c r="PXH147" s="3204"/>
      <c r="PXI147" s="3179"/>
      <c r="PXJ147" s="3205"/>
      <c r="PXK147" s="3206"/>
      <c r="PXL147" s="3207"/>
      <c r="PXM147" s="3208"/>
      <c r="PXN147" s="3209"/>
      <c r="PXO147" s="3208"/>
      <c r="PXP147" s="3209"/>
      <c r="PXQ147" s="3200"/>
      <c r="PXR147" s="3201"/>
      <c r="PXS147" s="3208"/>
      <c r="PXT147" s="3206"/>
      <c r="PXU147" s="3200"/>
      <c r="PXV147" s="3201"/>
      <c r="PXW147" s="3202"/>
      <c r="PXX147" s="3203"/>
      <c r="PXY147" s="3200"/>
      <c r="PXZ147" s="3204"/>
      <c r="PYA147" s="3179"/>
      <c r="PYB147" s="3205"/>
      <c r="PYC147" s="3206"/>
      <c r="PYD147" s="3207"/>
      <c r="PYE147" s="3208"/>
      <c r="PYF147" s="3209"/>
      <c r="PYG147" s="3208"/>
      <c r="PYH147" s="3209"/>
      <c r="PYI147" s="3200"/>
      <c r="PYJ147" s="3201"/>
      <c r="PYK147" s="3208"/>
      <c r="PYL147" s="3206"/>
      <c r="PYM147" s="3200"/>
      <c r="PYN147" s="3201"/>
      <c r="PYO147" s="3202"/>
      <c r="PYP147" s="3203"/>
      <c r="PYQ147" s="3200"/>
      <c r="PYR147" s="3204"/>
      <c r="PYS147" s="3179"/>
      <c r="PYT147" s="3205"/>
      <c r="PYU147" s="3206"/>
      <c r="PYV147" s="3207"/>
      <c r="PYW147" s="3208"/>
      <c r="PYX147" s="3209"/>
      <c r="PYY147" s="3208"/>
      <c r="PYZ147" s="3209"/>
      <c r="PZA147" s="3200"/>
      <c r="PZB147" s="3201"/>
      <c r="PZC147" s="3208"/>
      <c r="PZD147" s="3206"/>
      <c r="PZE147" s="3200"/>
      <c r="PZF147" s="3201"/>
      <c r="PZG147" s="3202"/>
      <c r="PZH147" s="3203"/>
      <c r="PZI147" s="3200"/>
      <c r="PZJ147" s="3204"/>
      <c r="PZK147" s="3179"/>
      <c r="PZL147" s="3205"/>
      <c r="PZM147" s="3206"/>
      <c r="PZN147" s="3207"/>
      <c r="PZO147" s="3208"/>
      <c r="PZP147" s="3209"/>
      <c r="PZQ147" s="3208"/>
      <c r="PZR147" s="3209"/>
      <c r="PZS147" s="3200"/>
      <c r="PZT147" s="3201"/>
      <c r="PZU147" s="3208"/>
      <c r="PZV147" s="3206"/>
      <c r="PZW147" s="3200"/>
      <c r="PZX147" s="3201"/>
      <c r="PZY147" s="3202"/>
      <c r="PZZ147" s="3203"/>
      <c r="QAA147" s="3200"/>
      <c r="QAB147" s="3204"/>
      <c r="QAC147" s="3179"/>
      <c r="QAD147" s="3205"/>
      <c r="QAE147" s="3206"/>
      <c r="QAF147" s="3207"/>
      <c r="QAG147" s="3208"/>
      <c r="QAH147" s="3209"/>
      <c r="QAI147" s="3208"/>
      <c r="QAJ147" s="3209"/>
      <c r="QAK147" s="3200"/>
      <c r="QAL147" s="3201"/>
      <c r="QAM147" s="3208"/>
      <c r="QAN147" s="3206"/>
      <c r="QAO147" s="3200"/>
      <c r="QAP147" s="3201"/>
      <c r="QAQ147" s="3202"/>
      <c r="QAR147" s="3203"/>
      <c r="QAS147" s="3200"/>
      <c r="QAT147" s="3204"/>
      <c r="QAU147" s="3179"/>
      <c r="QAV147" s="3205"/>
      <c r="QAW147" s="3206"/>
      <c r="QAX147" s="3207"/>
      <c r="QAY147" s="3208"/>
      <c r="QAZ147" s="3209"/>
      <c r="QBA147" s="3208"/>
      <c r="QBB147" s="3209"/>
      <c r="QBC147" s="3200"/>
      <c r="QBD147" s="3201"/>
      <c r="QBE147" s="3208"/>
      <c r="QBF147" s="3206"/>
      <c r="QBG147" s="3200"/>
      <c r="QBH147" s="3201"/>
      <c r="QBI147" s="3202"/>
      <c r="QBJ147" s="3203"/>
      <c r="QBK147" s="3200"/>
      <c r="QBL147" s="3204"/>
      <c r="QBM147" s="3179"/>
      <c r="QBN147" s="3205"/>
      <c r="QBO147" s="3206"/>
      <c r="QBP147" s="3207"/>
      <c r="QBQ147" s="3208"/>
      <c r="QBR147" s="3209"/>
      <c r="QBS147" s="3208"/>
      <c r="QBT147" s="3209"/>
      <c r="QBU147" s="3200"/>
      <c r="QBV147" s="3201"/>
      <c r="QBW147" s="3208"/>
      <c r="QBX147" s="3206"/>
      <c r="QBY147" s="3200"/>
      <c r="QBZ147" s="3201"/>
      <c r="QCA147" s="3202"/>
      <c r="QCB147" s="3203"/>
      <c r="QCC147" s="3200"/>
      <c r="QCD147" s="3204"/>
      <c r="QCE147" s="3179"/>
      <c r="QCF147" s="3205"/>
      <c r="QCG147" s="3206"/>
      <c r="QCH147" s="3207"/>
      <c r="QCI147" s="3208"/>
      <c r="QCJ147" s="3209"/>
      <c r="QCK147" s="3208"/>
      <c r="QCL147" s="3209"/>
      <c r="QCM147" s="3200"/>
      <c r="QCN147" s="3201"/>
      <c r="QCO147" s="3208"/>
      <c r="QCP147" s="3206"/>
      <c r="QCQ147" s="3200"/>
      <c r="QCR147" s="3201"/>
      <c r="QCS147" s="3202"/>
      <c r="QCT147" s="3203"/>
      <c r="QCU147" s="3200"/>
      <c r="QCV147" s="3204"/>
      <c r="QCW147" s="3179"/>
      <c r="QCX147" s="3205"/>
      <c r="QCY147" s="3206"/>
      <c r="QCZ147" s="3207"/>
      <c r="QDA147" s="3208"/>
      <c r="QDB147" s="3209"/>
      <c r="QDC147" s="3208"/>
      <c r="QDD147" s="3209"/>
      <c r="QDE147" s="3200"/>
      <c r="QDF147" s="3201"/>
      <c r="QDG147" s="3208"/>
      <c r="QDH147" s="3206"/>
      <c r="QDI147" s="3200"/>
      <c r="QDJ147" s="3201"/>
      <c r="QDK147" s="3202"/>
      <c r="QDL147" s="3203"/>
      <c r="QDM147" s="3200"/>
      <c r="QDN147" s="3204"/>
      <c r="QDO147" s="3179"/>
      <c r="QDP147" s="3205"/>
      <c r="QDQ147" s="3206"/>
      <c r="QDR147" s="3207"/>
      <c r="QDS147" s="3208"/>
      <c r="QDT147" s="3209"/>
      <c r="QDU147" s="3208"/>
      <c r="QDV147" s="3209"/>
      <c r="QDW147" s="3200"/>
      <c r="QDX147" s="3201"/>
      <c r="QDY147" s="3208"/>
      <c r="QDZ147" s="3206"/>
      <c r="QEA147" s="3200"/>
      <c r="QEB147" s="3201"/>
      <c r="QEC147" s="3202"/>
      <c r="QED147" s="3203"/>
      <c r="QEE147" s="3200"/>
      <c r="QEF147" s="3204"/>
      <c r="QEG147" s="3179"/>
      <c r="QEH147" s="3205"/>
      <c r="QEI147" s="3206"/>
      <c r="QEJ147" s="3207"/>
      <c r="QEK147" s="3208"/>
      <c r="QEL147" s="3209"/>
      <c r="QEM147" s="3208"/>
      <c r="QEN147" s="3209"/>
      <c r="QEO147" s="3200"/>
      <c r="QEP147" s="3201"/>
      <c r="QEQ147" s="3208"/>
      <c r="QER147" s="3206"/>
      <c r="QES147" s="3200"/>
      <c r="QET147" s="3201"/>
      <c r="QEU147" s="3202"/>
      <c r="QEV147" s="3203"/>
      <c r="QEW147" s="3200"/>
      <c r="QEX147" s="3204"/>
      <c r="QEY147" s="3179"/>
      <c r="QEZ147" s="3205"/>
      <c r="QFA147" s="3206"/>
      <c r="QFB147" s="3207"/>
      <c r="QFC147" s="3208"/>
      <c r="QFD147" s="3209"/>
      <c r="QFE147" s="3208"/>
      <c r="QFF147" s="3209"/>
      <c r="QFG147" s="3200"/>
      <c r="QFH147" s="3201"/>
      <c r="QFI147" s="3208"/>
      <c r="QFJ147" s="3206"/>
      <c r="QFK147" s="3200"/>
      <c r="QFL147" s="3201"/>
      <c r="QFM147" s="3202"/>
      <c r="QFN147" s="3203"/>
      <c r="QFO147" s="3200"/>
      <c r="QFP147" s="3204"/>
      <c r="QFQ147" s="3179"/>
      <c r="QFR147" s="3205"/>
      <c r="QFS147" s="3206"/>
      <c r="QFT147" s="3207"/>
      <c r="QFU147" s="3208"/>
      <c r="QFV147" s="3209"/>
      <c r="QFW147" s="3208"/>
      <c r="QFX147" s="3209"/>
      <c r="QFY147" s="3200"/>
      <c r="QFZ147" s="3201"/>
      <c r="QGA147" s="3208"/>
      <c r="QGB147" s="3206"/>
      <c r="QGC147" s="3200"/>
      <c r="QGD147" s="3201"/>
      <c r="QGE147" s="3202"/>
      <c r="QGF147" s="3203"/>
      <c r="QGG147" s="3200"/>
      <c r="QGH147" s="3204"/>
      <c r="QGI147" s="3179"/>
      <c r="QGJ147" s="3205"/>
      <c r="QGK147" s="3206"/>
      <c r="QGL147" s="3207"/>
      <c r="QGM147" s="3208"/>
      <c r="QGN147" s="3209"/>
      <c r="QGO147" s="3208"/>
      <c r="QGP147" s="3209"/>
      <c r="QGQ147" s="3200"/>
      <c r="QGR147" s="3201"/>
      <c r="QGS147" s="3208"/>
      <c r="QGT147" s="3206"/>
      <c r="QGU147" s="3200"/>
      <c r="QGV147" s="3201"/>
      <c r="QGW147" s="3202"/>
      <c r="QGX147" s="3203"/>
      <c r="QGY147" s="3200"/>
      <c r="QGZ147" s="3204"/>
      <c r="QHA147" s="3179"/>
      <c r="QHB147" s="3205"/>
      <c r="QHC147" s="3206"/>
      <c r="QHD147" s="3207"/>
      <c r="QHE147" s="3208"/>
      <c r="QHF147" s="3209"/>
      <c r="QHG147" s="3208"/>
      <c r="QHH147" s="3209"/>
      <c r="QHI147" s="3200"/>
      <c r="QHJ147" s="3201"/>
      <c r="QHK147" s="3208"/>
      <c r="QHL147" s="3206"/>
      <c r="QHM147" s="3200"/>
      <c r="QHN147" s="3201"/>
      <c r="QHO147" s="3202"/>
      <c r="QHP147" s="3203"/>
      <c r="QHQ147" s="3200"/>
      <c r="QHR147" s="3204"/>
      <c r="QHS147" s="3179"/>
      <c r="QHT147" s="3205"/>
      <c r="QHU147" s="3206"/>
      <c r="QHV147" s="3207"/>
      <c r="QHW147" s="3208"/>
      <c r="QHX147" s="3209"/>
      <c r="QHY147" s="3208"/>
      <c r="QHZ147" s="3209"/>
      <c r="QIA147" s="3200"/>
      <c r="QIB147" s="3201"/>
      <c r="QIC147" s="3208"/>
      <c r="QID147" s="3206"/>
      <c r="QIE147" s="3200"/>
      <c r="QIF147" s="3201"/>
      <c r="QIG147" s="3202"/>
      <c r="QIH147" s="3203"/>
      <c r="QII147" s="3200"/>
      <c r="QIJ147" s="3204"/>
      <c r="QIK147" s="3179"/>
      <c r="QIL147" s="3205"/>
      <c r="QIM147" s="3206"/>
      <c r="QIN147" s="3207"/>
      <c r="QIO147" s="3208"/>
      <c r="QIP147" s="3209"/>
      <c r="QIQ147" s="3208"/>
      <c r="QIR147" s="3209"/>
      <c r="QIS147" s="3200"/>
      <c r="QIT147" s="3201"/>
      <c r="QIU147" s="3208"/>
      <c r="QIV147" s="3206"/>
      <c r="QIW147" s="3200"/>
      <c r="QIX147" s="3201"/>
      <c r="QIY147" s="3202"/>
      <c r="QIZ147" s="3203"/>
      <c r="QJA147" s="3200"/>
      <c r="QJB147" s="3204"/>
      <c r="QJC147" s="3179"/>
      <c r="QJD147" s="3205"/>
      <c r="QJE147" s="3206"/>
      <c r="QJF147" s="3207"/>
      <c r="QJG147" s="3208"/>
      <c r="QJH147" s="3209"/>
      <c r="QJI147" s="3208"/>
      <c r="QJJ147" s="3209"/>
      <c r="QJK147" s="3200"/>
      <c r="QJL147" s="3201"/>
      <c r="QJM147" s="3208"/>
      <c r="QJN147" s="3206"/>
      <c r="QJO147" s="3200"/>
      <c r="QJP147" s="3201"/>
      <c r="QJQ147" s="3202"/>
      <c r="QJR147" s="3203"/>
      <c r="QJS147" s="3200"/>
      <c r="QJT147" s="3204"/>
      <c r="QJU147" s="3179"/>
      <c r="QJV147" s="3205"/>
      <c r="QJW147" s="3206"/>
      <c r="QJX147" s="3207"/>
      <c r="QJY147" s="3208"/>
      <c r="QJZ147" s="3209"/>
      <c r="QKA147" s="3208"/>
      <c r="QKB147" s="3209"/>
      <c r="QKC147" s="3200"/>
      <c r="QKD147" s="3201"/>
      <c r="QKE147" s="3208"/>
      <c r="QKF147" s="3206"/>
      <c r="QKG147" s="3200"/>
      <c r="QKH147" s="3201"/>
      <c r="QKI147" s="3202"/>
      <c r="QKJ147" s="3203"/>
      <c r="QKK147" s="3200"/>
      <c r="QKL147" s="3204"/>
      <c r="QKM147" s="3179"/>
      <c r="QKN147" s="3205"/>
      <c r="QKO147" s="3206"/>
      <c r="QKP147" s="3207"/>
      <c r="QKQ147" s="3208"/>
      <c r="QKR147" s="3209"/>
      <c r="QKS147" s="3208"/>
      <c r="QKT147" s="3209"/>
      <c r="QKU147" s="3200"/>
      <c r="QKV147" s="3201"/>
      <c r="QKW147" s="3208"/>
      <c r="QKX147" s="3206"/>
      <c r="QKY147" s="3200"/>
      <c r="QKZ147" s="3201"/>
      <c r="QLA147" s="3202"/>
      <c r="QLB147" s="3203"/>
      <c r="QLC147" s="3200"/>
      <c r="QLD147" s="3204"/>
      <c r="QLE147" s="3179"/>
      <c r="QLF147" s="3205"/>
      <c r="QLG147" s="3206"/>
      <c r="QLH147" s="3207"/>
      <c r="QLI147" s="3208"/>
      <c r="QLJ147" s="3209"/>
      <c r="QLK147" s="3208"/>
      <c r="QLL147" s="3209"/>
      <c r="QLM147" s="3200"/>
      <c r="QLN147" s="3201"/>
      <c r="QLO147" s="3208"/>
      <c r="QLP147" s="3206"/>
      <c r="QLQ147" s="3200"/>
      <c r="QLR147" s="3201"/>
      <c r="QLS147" s="3202"/>
      <c r="QLT147" s="3203"/>
      <c r="QLU147" s="3200"/>
      <c r="QLV147" s="3204"/>
      <c r="QLW147" s="3179"/>
      <c r="QLX147" s="3205"/>
      <c r="QLY147" s="3206"/>
      <c r="QLZ147" s="3207"/>
      <c r="QMA147" s="3208"/>
      <c r="QMB147" s="3209"/>
      <c r="QMC147" s="3208"/>
      <c r="QMD147" s="3209"/>
      <c r="QME147" s="3200"/>
      <c r="QMF147" s="3201"/>
      <c r="QMG147" s="3208"/>
      <c r="QMH147" s="3206"/>
      <c r="QMI147" s="3200"/>
      <c r="QMJ147" s="3201"/>
      <c r="QMK147" s="3202"/>
      <c r="QML147" s="3203"/>
      <c r="QMM147" s="3200"/>
      <c r="QMN147" s="3204"/>
      <c r="QMO147" s="3179"/>
      <c r="QMP147" s="3205"/>
      <c r="QMQ147" s="3206"/>
      <c r="QMR147" s="3207"/>
      <c r="QMS147" s="3208"/>
      <c r="QMT147" s="3209"/>
      <c r="QMU147" s="3208"/>
      <c r="QMV147" s="3209"/>
      <c r="QMW147" s="3200"/>
      <c r="QMX147" s="3201"/>
      <c r="QMY147" s="3208"/>
      <c r="QMZ147" s="3206"/>
      <c r="QNA147" s="3200"/>
      <c r="QNB147" s="3201"/>
      <c r="QNC147" s="3202"/>
      <c r="QND147" s="3203"/>
      <c r="QNE147" s="3200"/>
      <c r="QNF147" s="3204"/>
      <c r="QNG147" s="3179"/>
      <c r="QNH147" s="3205"/>
      <c r="QNI147" s="3206"/>
      <c r="QNJ147" s="3207"/>
      <c r="QNK147" s="3208"/>
      <c r="QNL147" s="3209"/>
      <c r="QNM147" s="3208"/>
      <c r="QNN147" s="3209"/>
      <c r="QNO147" s="3200"/>
      <c r="QNP147" s="3201"/>
      <c r="QNQ147" s="3208"/>
      <c r="QNR147" s="3206"/>
      <c r="QNS147" s="3200"/>
      <c r="QNT147" s="3201"/>
      <c r="QNU147" s="3202"/>
      <c r="QNV147" s="3203"/>
      <c r="QNW147" s="3200"/>
      <c r="QNX147" s="3204"/>
      <c r="QNY147" s="3179"/>
      <c r="QNZ147" s="3205"/>
      <c r="QOA147" s="3206"/>
      <c r="QOB147" s="3207"/>
      <c r="QOC147" s="3208"/>
      <c r="QOD147" s="3209"/>
      <c r="QOE147" s="3208"/>
      <c r="QOF147" s="3209"/>
      <c r="QOG147" s="3200"/>
      <c r="QOH147" s="3201"/>
      <c r="QOI147" s="3208"/>
      <c r="QOJ147" s="3206"/>
      <c r="QOK147" s="3200"/>
      <c r="QOL147" s="3201"/>
      <c r="QOM147" s="3202"/>
      <c r="QON147" s="3203"/>
      <c r="QOO147" s="3200"/>
      <c r="QOP147" s="3204"/>
      <c r="QOQ147" s="3179"/>
      <c r="QOR147" s="3205"/>
      <c r="QOS147" s="3206"/>
      <c r="QOT147" s="3207"/>
      <c r="QOU147" s="3208"/>
      <c r="QOV147" s="3209"/>
      <c r="QOW147" s="3208"/>
      <c r="QOX147" s="3209"/>
      <c r="QOY147" s="3200"/>
      <c r="QOZ147" s="3201"/>
      <c r="QPA147" s="3208"/>
      <c r="QPB147" s="3206"/>
      <c r="QPC147" s="3200"/>
      <c r="QPD147" s="3201"/>
      <c r="QPE147" s="3202"/>
      <c r="QPF147" s="3203"/>
      <c r="QPG147" s="3200"/>
      <c r="QPH147" s="3204"/>
      <c r="QPI147" s="3179"/>
      <c r="QPJ147" s="3205"/>
      <c r="QPK147" s="3206"/>
      <c r="QPL147" s="3207"/>
      <c r="QPM147" s="3208"/>
      <c r="QPN147" s="3209"/>
      <c r="QPO147" s="3208"/>
      <c r="QPP147" s="3209"/>
      <c r="QPQ147" s="3200"/>
      <c r="QPR147" s="3201"/>
      <c r="QPS147" s="3208"/>
      <c r="QPT147" s="3206"/>
      <c r="QPU147" s="3200"/>
      <c r="QPV147" s="3201"/>
      <c r="QPW147" s="3202"/>
      <c r="QPX147" s="3203"/>
      <c r="QPY147" s="3200"/>
      <c r="QPZ147" s="3204"/>
      <c r="QQA147" s="3179"/>
      <c r="QQB147" s="3205"/>
      <c r="QQC147" s="3206"/>
      <c r="QQD147" s="3207"/>
      <c r="QQE147" s="3208"/>
      <c r="QQF147" s="3209"/>
      <c r="QQG147" s="3208"/>
      <c r="QQH147" s="3209"/>
      <c r="QQI147" s="3200"/>
      <c r="QQJ147" s="3201"/>
      <c r="QQK147" s="3208"/>
      <c r="QQL147" s="3206"/>
      <c r="QQM147" s="3200"/>
      <c r="QQN147" s="3201"/>
      <c r="QQO147" s="3202"/>
      <c r="QQP147" s="3203"/>
      <c r="QQQ147" s="3200"/>
      <c r="QQR147" s="3204"/>
      <c r="QQS147" s="3179"/>
      <c r="QQT147" s="3205"/>
      <c r="QQU147" s="3206"/>
      <c r="QQV147" s="3207"/>
      <c r="QQW147" s="3208"/>
      <c r="QQX147" s="3209"/>
      <c r="QQY147" s="3208"/>
      <c r="QQZ147" s="3209"/>
      <c r="QRA147" s="3200"/>
      <c r="QRB147" s="3201"/>
      <c r="QRC147" s="3208"/>
      <c r="QRD147" s="3206"/>
      <c r="QRE147" s="3200"/>
      <c r="QRF147" s="3201"/>
      <c r="QRG147" s="3202"/>
      <c r="QRH147" s="3203"/>
      <c r="QRI147" s="3200"/>
      <c r="QRJ147" s="3204"/>
      <c r="QRK147" s="3179"/>
      <c r="QRL147" s="3205"/>
      <c r="QRM147" s="3206"/>
      <c r="QRN147" s="3207"/>
      <c r="QRO147" s="3208"/>
      <c r="QRP147" s="3209"/>
      <c r="QRQ147" s="3208"/>
      <c r="QRR147" s="3209"/>
      <c r="QRS147" s="3200"/>
      <c r="QRT147" s="3201"/>
      <c r="QRU147" s="3208"/>
      <c r="QRV147" s="3206"/>
      <c r="QRW147" s="3200"/>
      <c r="QRX147" s="3201"/>
      <c r="QRY147" s="3202"/>
      <c r="QRZ147" s="3203"/>
      <c r="QSA147" s="3200"/>
      <c r="QSB147" s="3204"/>
      <c r="QSC147" s="3179"/>
      <c r="QSD147" s="3205"/>
      <c r="QSE147" s="3206"/>
      <c r="QSF147" s="3207"/>
      <c r="QSG147" s="3208"/>
      <c r="QSH147" s="3209"/>
      <c r="QSI147" s="3208"/>
      <c r="QSJ147" s="3209"/>
      <c r="QSK147" s="3200"/>
      <c r="QSL147" s="3201"/>
      <c r="QSM147" s="3208"/>
      <c r="QSN147" s="3206"/>
      <c r="QSO147" s="3200"/>
      <c r="QSP147" s="3201"/>
      <c r="QSQ147" s="3202"/>
      <c r="QSR147" s="3203"/>
      <c r="QSS147" s="3200"/>
      <c r="QST147" s="3204"/>
      <c r="QSU147" s="3179"/>
      <c r="QSV147" s="3205"/>
      <c r="QSW147" s="3206"/>
      <c r="QSX147" s="3207"/>
      <c r="QSY147" s="3208"/>
      <c r="QSZ147" s="3209"/>
      <c r="QTA147" s="3208"/>
      <c r="QTB147" s="3209"/>
      <c r="QTC147" s="3200"/>
      <c r="QTD147" s="3201"/>
      <c r="QTE147" s="3208"/>
      <c r="QTF147" s="3206"/>
      <c r="QTG147" s="3200"/>
      <c r="QTH147" s="3201"/>
      <c r="QTI147" s="3202"/>
      <c r="QTJ147" s="3203"/>
      <c r="QTK147" s="3200"/>
      <c r="QTL147" s="3204"/>
      <c r="QTM147" s="3179"/>
      <c r="QTN147" s="3205"/>
      <c r="QTO147" s="3206"/>
      <c r="QTP147" s="3207"/>
      <c r="QTQ147" s="3208"/>
      <c r="QTR147" s="3209"/>
      <c r="QTS147" s="3208"/>
      <c r="QTT147" s="3209"/>
      <c r="QTU147" s="3200"/>
      <c r="QTV147" s="3201"/>
      <c r="QTW147" s="3208"/>
      <c r="QTX147" s="3206"/>
      <c r="QTY147" s="3200"/>
      <c r="QTZ147" s="3201"/>
      <c r="QUA147" s="3202"/>
      <c r="QUB147" s="3203"/>
      <c r="QUC147" s="3200"/>
      <c r="QUD147" s="3204"/>
      <c r="QUE147" s="3179"/>
      <c r="QUF147" s="3205"/>
      <c r="QUG147" s="3206"/>
      <c r="QUH147" s="3207"/>
      <c r="QUI147" s="3208"/>
      <c r="QUJ147" s="3209"/>
      <c r="QUK147" s="3208"/>
      <c r="QUL147" s="3209"/>
      <c r="QUM147" s="3200"/>
      <c r="QUN147" s="3201"/>
      <c r="QUO147" s="3208"/>
      <c r="QUP147" s="3206"/>
      <c r="QUQ147" s="3200"/>
      <c r="QUR147" s="3201"/>
      <c r="QUS147" s="3202"/>
      <c r="QUT147" s="3203"/>
      <c r="QUU147" s="3200"/>
      <c r="QUV147" s="3204"/>
      <c r="QUW147" s="3179"/>
      <c r="QUX147" s="3205"/>
      <c r="QUY147" s="3206"/>
      <c r="QUZ147" s="3207"/>
      <c r="QVA147" s="3208"/>
      <c r="QVB147" s="3209"/>
      <c r="QVC147" s="3208"/>
      <c r="QVD147" s="3209"/>
      <c r="QVE147" s="3200"/>
      <c r="QVF147" s="3201"/>
      <c r="QVG147" s="3208"/>
      <c r="QVH147" s="3206"/>
      <c r="QVI147" s="3200"/>
      <c r="QVJ147" s="3201"/>
      <c r="QVK147" s="3202"/>
      <c r="QVL147" s="3203"/>
      <c r="QVM147" s="3200"/>
      <c r="QVN147" s="3204"/>
      <c r="QVO147" s="3179"/>
      <c r="QVP147" s="3205"/>
      <c r="QVQ147" s="3206"/>
      <c r="QVR147" s="3207"/>
      <c r="QVS147" s="3208"/>
      <c r="QVT147" s="3209"/>
      <c r="QVU147" s="3208"/>
      <c r="QVV147" s="3209"/>
      <c r="QVW147" s="3200"/>
      <c r="QVX147" s="3201"/>
      <c r="QVY147" s="3208"/>
      <c r="QVZ147" s="3206"/>
      <c r="QWA147" s="3200"/>
      <c r="QWB147" s="3201"/>
      <c r="QWC147" s="3202"/>
      <c r="QWD147" s="3203"/>
      <c r="QWE147" s="3200"/>
      <c r="QWF147" s="3204"/>
      <c r="QWG147" s="3179"/>
      <c r="QWH147" s="3205"/>
      <c r="QWI147" s="3206"/>
      <c r="QWJ147" s="3207"/>
      <c r="QWK147" s="3208"/>
      <c r="QWL147" s="3209"/>
      <c r="QWM147" s="3208"/>
      <c r="QWN147" s="3209"/>
      <c r="QWO147" s="3200"/>
      <c r="QWP147" s="3201"/>
      <c r="QWQ147" s="3208"/>
      <c r="QWR147" s="3206"/>
      <c r="QWS147" s="3200"/>
      <c r="QWT147" s="3201"/>
      <c r="QWU147" s="3202"/>
      <c r="QWV147" s="3203"/>
      <c r="QWW147" s="3200"/>
      <c r="QWX147" s="3204"/>
      <c r="QWY147" s="3179"/>
      <c r="QWZ147" s="3205"/>
      <c r="QXA147" s="3206"/>
      <c r="QXB147" s="3207"/>
      <c r="QXC147" s="3208"/>
      <c r="QXD147" s="3209"/>
      <c r="QXE147" s="3208"/>
      <c r="QXF147" s="3209"/>
      <c r="QXG147" s="3200"/>
      <c r="QXH147" s="3201"/>
      <c r="QXI147" s="3208"/>
      <c r="QXJ147" s="3206"/>
      <c r="QXK147" s="3200"/>
      <c r="QXL147" s="3201"/>
      <c r="QXM147" s="3202"/>
      <c r="QXN147" s="3203"/>
      <c r="QXO147" s="3200"/>
      <c r="QXP147" s="3204"/>
      <c r="QXQ147" s="3179"/>
      <c r="QXR147" s="3205"/>
      <c r="QXS147" s="3206"/>
      <c r="QXT147" s="3207"/>
      <c r="QXU147" s="3208"/>
      <c r="QXV147" s="3209"/>
      <c r="QXW147" s="3208"/>
      <c r="QXX147" s="3209"/>
      <c r="QXY147" s="3200"/>
      <c r="QXZ147" s="3201"/>
      <c r="QYA147" s="3208"/>
      <c r="QYB147" s="3206"/>
      <c r="QYC147" s="3200"/>
      <c r="QYD147" s="3201"/>
      <c r="QYE147" s="3202"/>
      <c r="QYF147" s="3203"/>
      <c r="QYG147" s="3200"/>
      <c r="QYH147" s="3204"/>
      <c r="QYI147" s="3179"/>
      <c r="QYJ147" s="3205"/>
      <c r="QYK147" s="3206"/>
      <c r="QYL147" s="3207"/>
      <c r="QYM147" s="3208"/>
      <c r="QYN147" s="3209"/>
      <c r="QYO147" s="3208"/>
      <c r="QYP147" s="3209"/>
      <c r="QYQ147" s="3200"/>
      <c r="QYR147" s="3201"/>
      <c r="QYS147" s="3208"/>
      <c r="QYT147" s="3206"/>
      <c r="QYU147" s="3200"/>
      <c r="QYV147" s="3201"/>
      <c r="QYW147" s="3202"/>
      <c r="QYX147" s="3203"/>
      <c r="QYY147" s="3200"/>
      <c r="QYZ147" s="3204"/>
      <c r="QZA147" s="3179"/>
      <c r="QZB147" s="3205"/>
      <c r="QZC147" s="3206"/>
      <c r="QZD147" s="3207"/>
      <c r="QZE147" s="3208"/>
      <c r="QZF147" s="3209"/>
      <c r="QZG147" s="3208"/>
      <c r="QZH147" s="3209"/>
      <c r="QZI147" s="3200"/>
      <c r="QZJ147" s="3201"/>
      <c r="QZK147" s="3208"/>
      <c r="QZL147" s="3206"/>
      <c r="QZM147" s="3200"/>
      <c r="QZN147" s="3201"/>
      <c r="QZO147" s="3202"/>
      <c r="QZP147" s="3203"/>
      <c r="QZQ147" s="3200"/>
      <c r="QZR147" s="3204"/>
      <c r="QZS147" s="3179"/>
      <c r="QZT147" s="3205"/>
      <c r="QZU147" s="3206"/>
      <c r="QZV147" s="3207"/>
      <c r="QZW147" s="3208"/>
      <c r="QZX147" s="3209"/>
      <c r="QZY147" s="3208"/>
      <c r="QZZ147" s="3209"/>
      <c r="RAA147" s="3200"/>
      <c r="RAB147" s="3201"/>
      <c r="RAC147" s="3208"/>
      <c r="RAD147" s="3206"/>
      <c r="RAE147" s="3200"/>
      <c r="RAF147" s="3201"/>
      <c r="RAG147" s="3202"/>
      <c r="RAH147" s="3203"/>
      <c r="RAI147" s="3200"/>
      <c r="RAJ147" s="3204"/>
      <c r="RAK147" s="3179"/>
      <c r="RAL147" s="3205"/>
      <c r="RAM147" s="3206"/>
      <c r="RAN147" s="3207"/>
      <c r="RAO147" s="3208"/>
      <c r="RAP147" s="3209"/>
      <c r="RAQ147" s="3208"/>
      <c r="RAR147" s="3209"/>
      <c r="RAS147" s="3200"/>
      <c r="RAT147" s="3201"/>
      <c r="RAU147" s="3208"/>
      <c r="RAV147" s="3206"/>
      <c r="RAW147" s="3200"/>
      <c r="RAX147" s="3201"/>
      <c r="RAY147" s="3202"/>
      <c r="RAZ147" s="3203"/>
      <c r="RBA147" s="3200"/>
      <c r="RBB147" s="3204"/>
      <c r="RBC147" s="3179"/>
      <c r="RBD147" s="3205"/>
      <c r="RBE147" s="3206"/>
      <c r="RBF147" s="3207"/>
      <c r="RBG147" s="3208"/>
      <c r="RBH147" s="3209"/>
      <c r="RBI147" s="3208"/>
      <c r="RBJ147" s="3209"/>
      <c r="RBK147" s="3200"/>
      <c r="RBL147" s="3201"/>
      <c r="RBM147" s="3208"/>
      <c r="RBN147" s="3206"/>
      <c r="RBO147" s="3200"/>
      <c r="RBP147" s="3201"/>
      <c r="RBQ147" s="3202"/>
      <c r="RBR147" s="3203"/>
      <c r="RBS147" s="3200"/>
      <c r="RBT147" s="3204"/>
      <c r="RBU147" s="3179"/>
      <c r="RBV147" s="3205"/>
      <c r="RBW147" s="3206"/>
      <c r="RBX147" s="3207"/>
      <c r="RBY147" s="3208"/>
      <c r="RBZ147" s="3209"/>
      <c r="RCA147" s="3208"/>
      <c r="RCB147" s="3209"/>
      <c r="RCC147" s="3200"/>
      <c r="RCD147" s="3201"/>
      <c r="RCE147" s="3208"/>
      <c r="RCF147" s="3206"/>
      <c r="RCG147" s="3200"/>
      <c r="RCH147" s="3201"/>
      <c r="RCI147" s="3202"/>
      <c r="RCJ147" s="3203"/>
      <c r="RCK147" s="3200"/>
      <c r="RCL147" s="3204"/>
      <c r="RCM147" s="3179"/>
      <c r="RCN147" s="3205"/>
      <c r="RCO147" s="3206"/>
      <c r="RCP147" s="3207"/>
      <c r="RCQ147" s="3208"/>
      <c r="RCR147" s="3209"/>
      <c r="RCS147" s="3208"/>
      <c r="RCT147" s="3209"/>
      <c r="RCU147" s="3200"/>
      <c r="RCV147" s="3201"/>
      <c r="RCW147" s="3208"/>
      <c r="RCX147" s="3206"/>
      <c r="RCY147" s="3200"/>
      <c r="RCZ147" s="3201"/>
      <c r="RDA147" s="3202"/>
      <c r="RDB147" s="3203"/>
      <c r="RDC147" s="3200"/>
      <c r="RDD147" s="3204"/>
      <c r="RDE147" s="3179"/>
      <c r="RDF147" s="3205"/>
      <c r="RDG147" s="3206"/>
      <c r="RDH147" s="3207"/>
      <c r="RDI147" s="3208"/>
      <c r="RDJ147" s="3209"/>
      <c r="RDK147" s="3208"/>
      <c r="RDL147" s="3209"/>
      <c r="RDM147" s="3200"/>
      <c r="RDN147" s="3201"/>
      <c r="RDO147" s="3208"/>
      <c r="RDP147" s="3206"/>
      <c r="RDQ147" s="3200"/>
      <c r="RDR147" s="3201"/>
      <c r="RDS147" s="3202"/>
      <c r="RDT147" s="3203"/>
      <c r="RDU147" s="3200"/>
      <c r="RDV147" s="3204"/>
      <c r="RDW147" s="3179"/>
      <c r="RDX147" s="3205"/>
      <c r="RDY147" s="3206"/>
      <c r="RDZ147" s="3207"/>
      <c r="REA147" s="3208"/>
      <c r="REB147" s="3209"/>
      <c r="REC147" s="3208"/>
      <c r="RED147" s="3209"/>
      <c r="REE147" s="3200"/>
      <c r="REF147" s="3201"/>
      <c r="REG147" s="3208"/>
      <c r="REH147" s="3206"/>
      <c r="REI147" s="3200"/>
      <c r="REJ147" s="3201"/>
      <c r="REK147" s="3202"/>
      <c r="REL147" s="3203"/>
      <c r="REM147" s="3200"/>
      <c r="REN147" s="3204"/>
      <c r="REO147" s="3179"/>
      <c r="REP147" s="3205"/>
      <c r="REQ147" s="3206"/>
      <c r="RER147" s="3207"/>
      <c r="RES147" s="3208"/>
      <c r="RET147" s="3209"/>
      <c r="REU147" s="3208"/>
      <c r="REV147" s="3209"/>
      <c r="REW147" s="3200"/>
      <c r="REX147" s="3201"/>
      <c r="REY147" s="3208"/>
      <c r="REZ147" s="3206"/>
      <c r="RFA147" s="3200"/>
      <c r="RFB147" s="3201"/>
      <c r="RFC147" s="3202"/>
      <c r="RFD147" s="3203"/>
      <c r="RFE147" s="3200"/>
      <c r="RFF147" s="3204"/>
      <c r="RFG147" s="3179"/>
      <c r="RFH147" s="3205"/>
      <c r="RFI147" s="3206"/>
      <c r="RFJ147" s="3207"/>
      <c r="RFK147" s="3208"/>
      <c r="RFL147" s="3209"/>
      <c r="RFM147" s="3208"/>
      <c r="RFN147" s="3209"/>
      <c r="RFO147" s="3200"/>
      <c r="RFP147" s="3201"/>
      <c r="RFQ147" s="3208"/>
      <c r="RFR147" s="3206"/>
      <c r="RFS147" s="3200"/>
      <c r="RFT147" s="3201"/>
      <c r="RFU147" s="3202"/>
      <c r="RFV147" s="3203"/>
      <c r="RFW147" s="3200"/>
      <c r="RFX147" s="3204"/>
      <c r="RFY147" s="3179"/>
      <c r="RFZ147" s="3205"/>
      <c r="RGA147" s="3206"/>
      <c r="RGB147" s="3207"/>
      <c r="RGC147" s="3208"/>
      <c r="RGD147" s="3209"/>
      <c r="RGE147" s="3208"/>
      <c r="RGF147" s="3209"/>
      <c r="RGG147" s="3200"/>
      <c r="RGH147" s="3201"/>
      <c r="RGI147" s="3208"/>
      <c r="RGJ147" s="3206"/>
      <c r="RGK147" s="3200"/>
      <c r="RGL147" s="3201"/>
      <c r="RGM147" s="3202"/>
      <c r="RGN147" s="3203"/>
      <c r="RGO147" s="3200"/>
      <c r="RGP147" s="3204"/>
      <c r="RGQ147" s="3179"/>
      <c r="RGR147" s="3205"/>
      <c r="RGS147" s="3206"/>
      <c r="RGT147" s="3207"/>
      <c r="RGU147" s="3208"/>
      <c r="RGV147" s="3209"/>
      <c r="RGW147" s="3208"/>
      <c r="RGX147" s="3209"/>
      <c r="RGY147" s="3200"/>
      <c r="RGZ147" s="3201"/>
      <c r="RHA147" s="3208"/>
      <c r="RHB147" s="3206"/>
      <c r="RHC147" s="3200"/>
      <c r="RHD147" s="3201"/>
      <c r="RHE147" s="3202"/>
      <c r="RHF147" s="3203"/>
      <c r="RHG147" s="3200"/>
      <c r="RHH147" s="3204"/>
      <c r="RHI147" s="3179"/>
      <c r="RHJ147" s="3205"/>
      <c r="RHK147" s="3206"/>
      <c r="RHL147" s="3207"/>
      <c r="RHM147" s="3208"/>
      <c r="RHN147" s="3209"/>
      <c r="RHO147" s="3208"/>
      <c r="RHP147" s="3209"/>
      <c r="RHQ147" s="3200"/>
      <c r="RHR147" s="3201"/>
      <c r="RHS147" s="3208"/>
      <c r="RHT147" s="3206"/>
      <c r="RHU147" s="3200"/>
      <c r="RHV147" s="3201"/>
      <c r="RHW147" s="3202"/>
      <c r="RHX147" s="3203"/>
      <c r="RHY147" s="3200"/>
      <c r="RHZ147" s="3204"/>
      <c r="RIA147" s="3179"/>
      <c r="RIB147" s="3205"/>
      <c r="RIC147" s="3206"/>
      <c r="RID147" s="3207"/>
      <c r="RIE147" s="3208"/>
      <c r="RIF147" s="3209"/>
      <c r="RIG147" s="3208"/>
      <c r="RIH147" s="3209"/>
      <c r="RII147" s="3200"/>
      <c r="RIJ147" s="3201"/>
      <c r="RIK147" s="3208"/>
      <c r="RIL147" s="3206"/>
      <c r="RIM147" s="3200"/>
      <c r="RIN147" s="3201"/>
      <c r="RIO147" s="3202"/>
      <c r="RIP147" s="3203"/>
      <c r="RIQ147" s="3200"/>
      <c r="RIR147" s="3204"/>
      <c r="RIS147" s="3179"/>
      <c r="RIT147" s="3205"/>
      <c r="RIU147" s="3206"/>
      <c r="RIV147" s="3207"/>
      <c r="RIW147" s="3208"/>
      <c r="RIX147" s="3209"/>
      <c r="RIY147" s="3208"/>
      <c r="RIZ147" s="3209"/>
      <c r="RJA147" s="3200"/>
      <c r="RJB147" s="3201"/>
      <c r="RJC147" s="3208"/>
      <c r="RJD147" s="3206"/>
      <c r="RJE147" s="3200"/>
      <c r="RJF147" s="3201"/>
      <c r="RJG147" s="3202"/>
      <c r="RJH147" s="3203"/>
      <c r="RJI147" s="3200"/>
      <c r="RJJ147" s="3204"/>
      <c r="RJK147" s="3179"/>
      <c r="RJL147" s="3205"/>
      <c r="RJM147" s="3206"/>
      <c r="RJN147" s="3207"/>
      <c r="RJO147" s="3208"/>
      <c r="RJP147" s="3209"/>
      <c r="RJQ147" s="3208"/>
      <c r="RJR147" s="3209"/>
      <c r="RJS147" s="3200"/>
      <c r="RJT147" s="3201"/>
      <c r="RJU147" s="3208"/>
      <c r="RJV147" s="3206"/>
      <c r="RJW147" s="3200"/>
      <c r="RJX147" s="3201"/>
      <c r="RJY147" s="3202"/>
      <c r="RJZ147" s="3203"/>
      <c r="RKA147" s="3200"/>
      <c r="RKB147" s="3204"/>
      <c r="RKC147" s="3179"/>
      <c r="RKD147" s="3205"/>
      <c r="RKE147" s="3206"/>
      <c r="RKF147" s="3207"/>
      <c r="RKG147" s="3208"/>
      <c r="RKH147" s="3209"/>
      <c r="RKI147" s="3208"/>
      <c r="RKJ147" s="3209"/>
      <c r="RKK147" s="3200"/>
      <c r="RKL147" s="3201"/>
      <c r="RKM147" s="3208"/>
      <c r="RKN147" s="3206"/>
      <c r="RKO147" s="3200"/>
      <c r="RKP147" s="3201"/>
      <c r="RKQ147" s="3202"/>
      <c r="RKR147" s="3203"/>
      <c r="RKS147" s="3200"/>
      <c r="RKT147" s="3204"/>
      <c r="RKU147" s="3179"/>
      <c r="RKV147" s="3205"/>
      <c r="RKW147" s="3206"/>
      <c r="RKX147" s="3207"/>
      <c r="RKY147" s="3208"/>
      <c r="RKZ147" s="3209"/>
      <c r="RLA147" s="3208"/>
      <c r="RLB147" s="3209"/>
      <c r="RLC147" s="3200"/>
      <c r="RLD147" s="3201"/>
      <c r="RLE147" s="3208"/>
      <c r="RLF147" s="3206"/>
      <c r="RLG147" s="3200"/>
      <c r="RLH147" s="3201"/>
      <c r="RLI147" s="3202"/>
      <c r="RLJ147" s="3203"/>
      <c r="RLK147" s="3200"/>
      <c r="RLL147" s="3204"/>
      <c r="RLM147" s="3179"/>
      <c r="RLN147" s="3205"/>
      <c r="RLO147" s="3206"/>
      <c r="RLP147" s="3207"/>
      <c r="RLQ147" s="3208"/>
      <c r="RLR147" s="3209"/>
      <c r="RLS147" s="3208"/>
      <c r="RLT147" s="3209"/>
      <c r="RLU147" s="3200"/>
      <c r="RLV147" s="3201"/>
      <c r="RLW147" s="3208"/>
      <c r="RLX147" s="3206"/>
      <c r="RLY147" s="3200"/>
      <c r="RLZ147" s="3201"/>
      <c r="RMA147" s="3202"/>
      <c r="RMB147" s="3203"/>
      <c r="RMC147" s="3200"/>
      <c r="RMD147" s="3204"/>
      <c r="RME147" s="3179"/>
      <c r="RMF147" s="3205"/>
      <c r="RMG147" s="3206"/>
      <c r="RMH147" s="3207"/>
      <c r="RMI147" s="3208"/>
      <c r="RMJ147" s="3209"/>
      <c r="RMK147" s="3208"/>
      <c r="RML147" s="3209"/>
      <c r="RMM147" s="3200"/>
      <c r="RMN147" s="3201"/>
      <c r="RMO147" s="3208"/>
      <c r="RMP147" s="3206"/>
      <c r="RMQ147" s="3200"/>
      <c r="RMR147" s="3201"/>
      <c r="RMS147" s="3202"/>
      <c r="RMT147" s="3203"/>
      <c r="RMU147" s="3200"/>
      <c r="RMV147" s="3204"/>
      <c r="RMW147" s="3179"/>
      <c r="RMX147" s="3205"/>
      <c r="RMY147" s="3206"/>
      <c r="RMZ147" s="3207"/>
      <c r="RNA147" s="3208"/>
      <c r="RNB147" s="3209"/>
      <c r="RNC147" s="3208"/>
      <c r="RND147" s="3209"/>
      <c r="RNE147" s="3200"/>
      <c r="RNF147" s="3201"/>
      <c r="RNG147" s="3208"/>
      <c r="RNH147" s="3206"/>
      <c r="RNI147" s="3200"/>
      <c r="RNJ147" s="3201"/>
      <c r="RNK147" s="3202"/>
      <c r="RNL147" s="3203"/>
      <c r="RNM147" s="3200"/>
      <c r="RNN147" s="3204"/>
      <c r="RNO147" s="3179"/>
      <c r="RNP147" s="3205"/>
      <c r="RNQ147" s="3206"/>
      <c r="RNR147" s="3207"/>
      <c r="RNS147" s="3208"/>
      <c r="RNT147" s="3209"/>
      <c r="RNU147" s="3208"/>
      <c r="RNV147" s="3209"/>
      <c r="RNW147" s="3200"/>
      <c r="RNX147" s="3201"/>
      <c r="RNY147" s="3208"/>
      <c r="RNZ147" s="3206"/>
      <c r="ROA147" s="3200"/>
      <c r="ROB147" s="3201"/>
      <c r="ROC147" s="3202"/>
      <c r="ROD147" s="3203"/>
      <c r="ROE147" s="3200"/>
      <c r="ROF147" s="3204"/>
      <c r="ROG147" s="3179"/>
      <c r="ROH147" s="3205"/>
      <c r="ROI147" s="3206"/>
      <c r="ROJ147" s="3207"/>
      <c r="ROK147" s="3208"/>
      <c r="ROL147" s="3209"/>
      <c r="ROM147" s="3208"/>
      <c r="RON147" s="3209"/>
      <c r="ROO147" s="3200"/>
      <c r="ROP147" s="3201"/>
      <c r="ROQ147" s="3208"/>
      <c r="ROR147" s="3206"/>
      <c r="ROS147" s="3200"/>
      <c r="ROT147" s="3201"/>
      <c r="ROU147" s="3202"/>
      <c r="ROV147" s="3203"/>
      <c r="ROW147" s="3200"/>
      <c r="ROX147" s="3204"/>
      <c r="ROY147" s="3179"/>
      <c r="ROZ147" s="3205"/>
      <c r="RPA147" s="3206"/>
      <c r="RPB147" s="3207"/>
      <c r="RPC147" s="3208"/>
      <c r="RPD147" s="3209"/>
      <c r="RPE147" s="3208"/>
      <c r="RPF147" s="3209"/>
      <c r="RPG147" s="3200"/>
      <c r="RPH147" s="3201"/>
      <c r="RPI147" s="3208"/>
      <c r="RPJ147" s="3206"/>
      <c r="RPK147" s="3200"/>
      <c r="RPL147" s="3201"/>
      <c r="RPM147" s="3202"/>
      <c r="RPN147" s="3203"/>
      <c r="RPO147" s="3200"/>
      <c r="RPP147" s="3204"/>
      <c r="RPQ147" s="3179"/>
      <c r="RPR147" s="3205"/>
      <c r="RPS147" s="3206"/>
      <c r="RPT147" s="3207"/>
      <c r="RPU147" s="3208"/>
      <c r="RPV147" s="3209"/>
      <c r="RPW147" s="3208"/>
      <c r="RPX147" s="3209"/>
      <c r="RPY147" s="3200"/>
      <c r="RPZ147" s="3201"/>
      <c r="RQA147" s="3208"/>
      <c r="RQB147" s="3206"/>
      <c r="RQC147" s="3200"/>
      <c r="RQD147" s="3201"/>
      <c r="RQE147" s="3202"/>
      <c r="RQF147" s="3203"/>
      <c r="RQG147" s="3200"/>
      <c r="RQH147" s="3204"/>
      <c r="RQI147" s="3179"/>
      <c r="RQJ147" s="3205"/>
      <c r="RQK147" s="3206"/>
      <c r="RQL147" s="3207"/>
      <c r="RQM147" s="3208"/>
      <c r="RQN147" s="3209"/>
      <c r="RQO147" s="3208"/>
      <c r="RQP147" s="3209"/>
      <c r="RQQ147" s="3200"/>
      <c r="RQR147" s="3201"/>
      <c r="RQS147" s="3208"/>
      <c r="RQT147" s="3206"/>
      <c r="RQU147" s="3200"/>
      <c r="RQV147" s="3201"/>
      <c r="RQW147" s="3202"/>
      <c r="RQX147" s="3203"/>
      <c r="RQY147" s="3200"/>
      <c r="RQZ147" s="3204"/>
      <c r="RRA147" s="3179"/>
      <c r="RRB147" s="3205"/>
      <c r="RRC147" s="3206"/>
      <c r="RRD147" s="3207"/>
      <c r="RRE147" s="3208"/>
      <c r="RRF147" s="3209"/>
      <c r="RRG147" s="3208"/>
      <c r="RRH147" s="3209"/>
      <c r="RRI147" s="3200"/>
      <c r="RRJ147" s="3201"/>
      <c r="RRK147" s="3208"/>
      <c r="RRL147" s="3206"/>
      <c r="RRM147" s="3200"/>
      <c r="RRN147" s="3201"/>
      <c r="RRO147" s="3202"/>
      <c r="RRP147" s="3203"/>
      <c r="RRQ147" s="3200"/>
      <c r="RRR147" s="3204"/>
      <c r="RRS147" s="3179"/>
      <c r="RRT147" s="3205"/>
      <c r="RRU147" s="3206"/>
      <c r="RRV147" s="3207"/>
      <c r="RRW147" s="3208"/>
      <c r="RRX147" s="3209"/>
      <c r="RRY147" s="3208"/>
      <c r="RRZ147" s="3209"/>
      <c r="RSA147" s="3200"/>
      <c r="RSB147" s="3201"/>
      <c r="RSC147" s="3208"/>
      <c r="RSD147" s="3206"/>
      <c r="RSE147" s="3200"/>
      <c r="RSF147" s="3201"/>
      <c r="RSG147" s="3202"/>
      <c r="RSH147" s="3203"/>
      <c r="RSI147" s="3200"/>
      <c r="RSJ147" s="3204"/>
      <c r="RSK147" s="3179"/>
      <c r="RSL147" s="3205"/>
      <c r="RSM147" s="3206"/>
      <c r="RSN147" s="3207"/>
      <c r="RSO147" s="3208"/>
      <c r="RSP147" s="3209"/>
      <c r="RSQ147" s="3208"/>
      <c r="RSR147" s="3209"/>
      <c r="RSS147" s="3200"/>
      <c r="RST147" s="3201"/>
      <c r="RSU147" s="3208"/>
      <c r="RSV147" s="3206"/>
      <c r="RSW147" s="3200"/>
      <c r="RSX147" s="3201"/>
      <c r="RSY147" s="3202"/>
      <c r="RSZ147" s="3203"/>
      <c r="RTA147" s="3200"/>
      <c r="RTB147" s="3204"/>
      <c r="RTC147" s="3179"/>
      <c r="RTD147" s="3205"/>
      <c r="RTE147" s="3206"/>
      <c r="RTF147" s="3207"/>
      <c r="RTG147" s="3208"/>
      <c r="RTH147" s="3209"/>
      <c r="RTI147" s="3208"/>
      <c r="RTJ147" s="3209"/>
      <c r="RTK147" s="3200"/>
      <c r="RTL147" s="3201"/>
      <c r="RTM147" s="3208"/>
      <c r="RTN147" s="3206"/>
      <c r="RTO147" s="3200"/>
      <c r="RTP147" s="3201"/>
      <c r="RTQ147" s="3202"/>
      <c r="RTR147" s="3203"/>
      <c r="RTS147" s="3200"/>
      <c r="RTT147" s="3204"/>
      <c r="RTU147" s="3179"/>
      <c r="RTV147" s="3205"/>
      <c r="RTW147" s="3206"/>
      <c r="RTX147" s="3207"/>
      <c r="RTY147" s="3208"/>
      <c r="RTZ147" s="3209"/>
      <c r="RUA147" s="3208"/>
      <c r="RUB147" s="3209"/>
      <c r="RUC147" s="3200"/>
      <c r="RUD147" s="3201"/>
      <c r="RUE147" s="3208"/>
      <c r="RUF147" s="3206"/>
      <c r="RUG147" s="3200"/>
      <c r="RUH147" s="3201"/>
      <c r="RUI147" s="3202"/>
      <c r="RUJ147" s="3203"/>
      <c r="RUK147" s="3200"/>
      <c r="RUL147" s="3204"/>
      <c r="RUM147" s="3179"/>
      <c r="RUN147" s="3205"/>
      <c r="RUO147" s="3206"/>
      <c r="RUP147" s="3207"/>
      <c r="RUQ147" s="3208"/>
      <c r="RUR147" s="3209"/>
      <c r="RUS147" s="3208"/>
      <c r="RUT147" s="3209"/>
      <c r="RUU147" s="3200"/>
      <c r="RUV147" s="3201"/>
      <c r="RUW147" s="3208"/>
      <c r="RUX147" s="3206"/>
      <c r="RUY147" s="3200"/>
      <c r="RUZ147" s="3201"/>
      <c r="RVA147" s="3202"/>
      <c r="RVB147" s="3203"/>
      <c r="RVC147" s="3200"/>
      <c r="RVD147" s="3204"/>
      <c r="RVE147" s="3179"/>
      <c r="RVF147" s="3205"/>
      <c r="RVG147" s="3206"/>
      <c r="RVH147" s="3207"/>
      <c r="RVI147" s="3208"/>
      <c r="RVJ147" s="3209"/>
      <c r="RVK147" s="3208"/>
      <c r="RVL147" s="3209"/>
      <c r="RVM147" s="3200"/>
      <c r="RVN147" s="3201"/>
      <c r="RVO147" s="3208"/>
      <c r="RVP147" s="3206"/>
      <c r="RVQ147" s="3200"/>
      <c r="RVR147" s="3201"/>
      <c r="RVS147" s="3202"/>
      <c r="RVT147" s="3203"/>
      <c r="RVU147" s="3200"/>
      <c r="RVV147" s="3204"/>
      <c r="RVW147" s="3179"/>
      <c r="RVX147" s="3205"/>
      <c r="RVY147" s="3206"/>
      <c r="RVZ147" s="3207"/>
      <c r="RWA147" s="3208"/>
      <c r="RWB147" s="3209"/>
      <c r="RWC147" s="3208"/>
      <c r="RWD147" s="3209"/>
      <c r="RWE147" s="3200"/>
      <c r="RWF147" s="3201"/>
      <c r="RWG147" s="3208"/>
      <c r="RWH147" s="3206"/>
      <c r="RWI147" s="3200"/>
      <c r="RWJ147" s="3201"/>
      <c r="RWK147" s="3202"/>
      <c r="RWL147" s="3203"/>
      <c r="RWM147" s="3200"/>
      <c r="RWN147" s="3204"/>
      <c r="RWO147" s="3179"/>
      <c r="RWP147" s="3205"/>
      <c r="RWQ147" s="3206"/>
      <c r="RWR147" s="3207"/>
      <c r="RWS147" s="3208"/>
      <c r="RWT147" s="3209"/>
      <c r="RWU147" s="3208"/>
      <c r="RWV147" s="3209"/>
      <c r="RWW147" s="3200"/>
      <c r="RWX147" s="3201"/>
      <c r="RWY147" s="3208"/>
      <c r="RWZ147" s="3206"/>
      <c r="RXA147" s="3200"/>
      <c r="RXB147" s="3201"/>
      <c r="RXC147" s="3202"/>
      <c r="RXD147" s="3203"/>
      <c r="RXE147" s="3200"/>
      <c r="RXF147" s="3204"/>
      <c r="RXG147" s="3179"/>
      <c r="RXH147" s="3205"/>
      <c r="RXI147" s="3206"/>
      <c r="RXJ147" s="3207"/>
      <c r="RXK147" s="3208"/>
      <c r="RXL147" s="3209"/>
      <c r="RXM147" s="3208"/>
      <c r="RXN147" s="3209"/>
      <c r="RXO147" s="3200"/>
      <c r="RXP147" s="3201"/>
      <c r="RXQ147" s="3208"/>
      <c r="RXR147" s="3206"/>
      <c r="RXS147" s="3200"/>
      <c r="RXT147" s="3201"/>
      <c r="RXU147" s="3202"/>
      <c r="RXV147" s="3203"/>
      <c r="RXW147" s="3200"/>
      <c r="RXX147" s="3204"/>
      <c r="RXY147" s="3179"/>
      <c r="RXZ147" s="3205"/>
      <c r="RYA147" s="3206"/>
      <c r="RYB147" s="3207"/>
      <c r="RYC147" s="3208"/>
      <c r="RYD147" s="3209"/>
      <c r="RYE147" s="3208"/>
      <c r="RYF147" s="3209"/>
      <c r="RYG147" s="3200"/>
      <c r="RYH147" s="3201"/>
      <c r="RYI147" s="3208"/>
      <c r="RYJ147" s="3206"/>
      <c r="RYK147" s="3200"/>
      <c r="RYL147" s="3201"/>
      <c r="RYM147" s="3202"/>
      <c r="RYN147" s="3203"/>
      <c r="RYO147" s="3200"/>
      <c r="RYP147" s="3204"/>
      <c r="RYQ147" s="3179"/>
      <c r="RYR147" s="3205"/>
      <c r="RYS147" s="3206"/>
      <c r="RYT147" s="3207"/>
      <c r="RYU147" s="3208"/>
      <c r="RYV147" s="3209"/>
      <c r="RYW147" s="3208"/>
      <c r="RYX147" s="3209"/>
      <c r="RYY147" s="3200"/>
      <c r="RYZ147" s="3201"/>
      <c r="RZA147" s="3208"/>
      <c r="RZB147" s="3206"/>
      <c r="RZC147" s="3200"/>
      <c r="RZD147" s="3201"/>
      <c r="RZE147" s="3202"/>
      <c r="RZF147" s="3203"/>
      <c r="RZG147" s="3200"/>
      <c r="RZH147" s="3204"/>
      <c r="RZI147" s="3179"/>
      <c r="RZJ147" s="3205"/>
      <c r="RZK147" s="3206"/>
      <c r="RZL147" s="3207"/>
      <c r="RZM147" s="3208"/>
      <c r="RZN147" s="3209"/>
      <c r="RZO147" s="3208"/>
      <c r="RZP147" s="3209"/>
      <c r="RZQ147" s="3200"/>
      <c r="RZR147" s="3201"/>
      <c r="RZS147" s="3208"/>
      <c r="RZT147" s="3206"/>
      <c r="RZU147" s="3200"/>
      <c r="RZV147" s="3201"/>
      <c r="RZW147" s="3202"/>
      <c r="RZX147" s="3203"/>
      <c r="RZY147" s="3200"/>
      <c r="RZZ147" s="3204"/>
      <c r="SAA147" s="3179"/>
      <c r="SAB147" s="3205"/>
      <c r="SAC147" s="3206"/>
      <c r="SAD147" s="3207"/>
      <c r="SAE147" s="3208"/>
      <c r="SAF147" s="3209"/>
      <c r="SAG147" s="3208"/>
      <c r="SAH147" s="3209"/>
      <c r="SAI147" s="3200"/>
      <c r="SAJ147" s="3201"/>
      <c r="SAK147" s="3208"/>
      <c r="SAL147" s="3206"/>
      <c r="SAM147" s="3200"/>
      <c r="SAN147" s="3201"/>
      <c r="SAO147" s="3202"/>
      <c r="SAP147" s="3203"/>
      <c r="SAQ147" s="3200"/>
      <c r="SAR147" s="3204"/>
      <c r="SAS147" s="3179"/>
      <c r="SAT147" s="3205"/>
      <c r="SAU147" s="3206"/>
      <c r="SAV147" s="3207"/>
      <c r="SAW147" s="3208"/>
      <c r="SAX147" s="3209"/>
      <c r="SAY147" s="3208"/>
      <c r="SAZ147" s="3209"/>
      <c r="SBA147" s="3200"/>
      <c r="SBB147" s="3201"/>
      <c r="SBC147" s="3208"/>
      <c r="SBD147" s="3206"/>
      <c r="SBE147" s="3200"/>
      <c r="SBF147" s="3201"/>
      <c r="SBG147" s="3202"/>
      <c r="SBH147" s="3203"/>
      <c r="SBI147" s="3200"/>
      <c r="SBJ147" s="3204"/>
      <c r="SBK147" s="3179"/>
      <c r="SBL147" s="3205"/>
      <c r="SBM147" s="3206"/>
      <c r="SBN147" s="3207"/>
      <c r="SBO147" s="3208"/>
      <c r="SBP147" s="3209"/>
      <c r="SBQ147" s="3208"/>
      <c r="SBR147" s="3209"/>
      <c r="SBS147" s="3200"/>
      <c r="SBT147" s="3201"/>
      <c r="SBU147" s="3208"/>
      <c r="SBV147" s="3206"/>
      <c r="SBW147" s="3200"/>
      <c r="SBX147" s="3201"/>
      <c r="SBY147" s="3202"/>
      <c r="SBZ147" s="3203"/>
      <c r="SCA147" s="3200"/>
      <c r="SCB147" s="3204"/>
      <c r="SCC147" s="3179"/>
      <c r="SCD147" s="3205"/>
      <c r="SCE147" s="3206"/>
      <c r="SCF147" s="3207"/>
      <c r="SCG147" s="3208"/>
      <c r="SCH147" s="3209"/>
      <c r="SCI147" s="3208"/>
      <c r="SCJ147" s="3209"/>
      <c r="SCK147" s="3200"/>
      <c r="SCL147" s="3201"/>
      <c r="SCM147" s="3208"/>
      <c r="SCN147" s="3206"/>
      <c r="SCO147" s="3200"/>
      <c r="SCP147" s="3201"/>
      <c r="SCQ147" s="3202"/>
      <c r="SCR147" s="3203"/>
      <c r="SCS147" s="3200"/>
      <c r="SCT147" s="3204"/>
      <c r="SCU147" s="3179"/>
      <c r="SCV147" s="3205"/>
      <c r="SCW147" s="3206"/>
      <c r="SCX147" s="3207"/>
      <c r="SCY147" s="3208"/>
      <c r="SCZ147" s="3209"/>
      <c r="SDA147" s="3208"/>
      <c r="SDB147" s="3209"/>
      <c r="SDC147" s="3200"/>
      <c r="SDD147" s="3201"/>
      <c r="SDE147" s="3208"/>
      <c r="SDF147" s="3206"/>
      <c r="SDG147" s="3200"/>
      <c r="SDH147" s="3201"/>
      <c r="SDI147" s="3202"/>
      <c r="SDJ147" s="3203"/>
      <c r="SDK147" s="3200"/>
      <c r="SDL147" s="3204"/>
      <c r="SDM147" s="3179"/>
      <c r="SDN147" s="3205"/>
      <c r="SDO147" s="3206"/>
      <c r="SDP147" s="3207"/>
      <c r="SDQ147" s="3208"/>
      <c r="SDR147" s="3209"/>
      <c r="SDS147" s="3208"/>
      <c r="SDT147" s="3209"/>
      <c r="SDU147" s="3200"/>
      <c r="SDV147" s="3201"/>
      <c r="SDW147" s="3208"/>
      <c r="SDX147" s="3206"/>
      <c r="SDY147" s="3200"/>
      <c r="SDZ147" s="3201"/>
      <c r="SEA147" s="3202"/>
      <c r="SEB147" s="3203"/>
      <c r="SEC147" s="3200"/>
      <c r="SED147" s="3204"/>
      <c r="SEE147" s="3179"/>
      <c r="SEF147" s="3205"/>
      <c r="SEG147" s="3206"/>
      <c r="SEH147" s="3207"/>
      <c r="SEI147" s="3208"/>
      <c r="SEJ147" s="3209"/>
      <c r="SEK147" s="3208"/>
      <c r="SEL147" s="3209"/>
      <c r="SEM147" s="3200"/>
      <c r="SEN147" s="3201"/>
      <c r="SEO147" s="3208"/>
      <c r="SEP147" s="3206"/>
      <c r="SEQ147" s="3200"/>
      <c r="SER147" s="3201"/>
      <c r="SES147" s="3202"/>
      <c r="SET147" s="3203"/>
      <c r="SEU147" s="3200"/>
      <c r="SEV147" s="3204"/>
      <c r="SEW147" s="3179"/>
      <c r="SEX147" s="3205"/>
      <c r="SEY147" s="3206"/>
      <c r="SEZ147" s="3207"/>
      <c r="SFA147" s="3208"/>
      <c r="SFB147" s="3209"/>
      <c r="SFC147" s="3208"/>
      <c r="SFD147" s="3209"/>
      <c r="SFE147" s="3200"/>
      <c r="SFF147" s="3201"/>
      <c r="SFG147" s="3208"/>
      <c r="SFH147" s="3206"/>
      <c r="SFI147" s="3200"/>
      <c r="SFJ147" s="3201"/>
      <c r="SFK147" s="3202"/>
      <c r="SFL147" s="3203"/>
      <c r="SFM147" s="3200"/>
      <c r="SFN147" s="3204"/>
      <c r="SFO147" s="3179"/>
      <c r="SFP147" s="3205"/>
      <c r="SFQ147" s="3206"/>
      <c r="SFR147" s="3207"/>
      <c r="SFS147" s="3208"/>
      <c r="SFT147" s="3209"/>
      <c r="SFU147" s="3208"/>
      <c r="SFV147" s="3209"/>
      <c r="SFW147" s="3200"/>
      <c r="SFX147" s="3201"/>
      <c r="SFY147" s="3208"/>
      <c r="SFZ147" s="3206"/>
      <c r="SGA147" s="3200"/>
      <c r="SGB147" s="3201"/>
      <c r="SGC147" s="3202"/>
      <c r="SGD147" s="3203"/>
      <c r="SGE147" s="3200"/>
      <c r="SGF147" s="3204"/>
      <c r="SGG147" s="3179"/>
      <c r="SGH147" s="3205"/>
      <c r="SGI147" s="3206"/>
      <c r="SGJ147" s="3207"/>
      <c r="SGK147" s="3208"/>
      <c r="SGL147" s="3209"/>
      <c r="SGM147" s="3208"/>
      <c r="SGN147" s="3209"/>
      <c r="SGO147" s="3200"/>
      <c r="SGP147" s="3201"/>
      <c r="SGQ147" s="3208"/>
      <c r="SGR147" s="3206"/>
      <c r="SGS147" s="3200"/>
      <c r="SGT147" s="3201"/>
      <c r="SGU147" s="3202"/>
      <c r="SGV147" s="3203"/>
      <c r="SGW147" s="3200"/>
      <c r="SGX147" s="3204"/>
      <c r="SGY147" s="3179"/>
      <c r="SGZ147" s="3205"/>
      <c r="SHA147" s="3206"/>
      <c r="SHB147" s="3207"/>
      <c r="SHC147" s="3208"/>
      <c r="SHD147" s="3209"/>
      <c r="SHE147" s="3208"/>
      <c r="SHF147" s="3209"/>
      <c r="SHG147" s="3200"/>
      <c r="SHH147" s="3201"/>
      <c r="SHI147" s="3208"/>
      <c r="SHJ147" s="3206"/>
      <c r="SHK147" s="3200"/>
      <c r="SHL147" s="3201"/>
      <c r="SHM147" s="3202"/>
      <c r="SHN147" s="3203"/>
      <c r="SHO147" s="3200"/>
      <c r="SHP147" s="3204"/>
      <c r="SHQ147" s="3179"/>
      <c r="SHR147" s="3205"/>
      <c r="SHS147" s="3206"/>
      <c r="SHT147" s="3207"/>
      <c r="SHU147" s="3208"/>
      <c r="SHV147" s="3209"/>
      <c r="SHW147" s="3208"/>
      <c r="SHX147" s="3209"/>
      <c r="SHY147" s="3200"/>
      <c r="SHZ147" s="3201"/>
      <c r="SIA147" s="3208"/>
      <c r="SIB147" s="3206"/>
      <c r="SIC147" s="3200"/>
      <c r="SID147" s="3201"/>
      <c r="SIE147" s="3202"/>
      <c r="SIF147" s="3203"/>
      <c r="SIG147" s="3200"/>
      <c r="SIH147" s="3204"/>
      <c r="SII147" s="3179"/>
      <c r="SIJ147" s="3205"/>
      <c r="SIK147" s="3206"/>
      <c r="SIL147" s="3207"/>
      <c r="SIM147" s="3208"/>
      <c r="SIN147" s="3209"/>
      <c r="SIO147" s="3208"/>
      <c r="SIP147" s="3209"/>
      <c r="SIQ147" s="3200"/>
      <c r="SIR147" s="3201"/>
      <c r="SIS147" s="3208"/>
      <c r="SIT147" s="3206"/>
      <c r="SIU147" s="3200"/>
      <c r="SIV147" s="3201"/>
      <c r="SIW147" s="3202"/>
      <c r="SIX147" s="3203"/>
      <c r="SIY147" s="3200"/>
      <c r="SIZ147" s="3204"/>
      <c r="SJA147" s="3179"/>
      <c r="SJB147" s="3205"/>
      <c r="SJC147" s="3206"/>
      <c r="SJD147" s="3207"/>
      <c r="SJE147" s="3208"/>
      <c r="SJF147" s="3209"/>
      <c r="SJG147" s="3208"/>
      <c r="SJH147" s="3209"/>
      <c r="SJI147" s="3200"/>
      <c r="SJJ147" s="3201"/>
      <c r="SJK147" s="3208"/>
      <c r="SJL147" s="3206"/>
      <c r="SJM147" s="3200"/>
      <c r="SJN147" s="3201"/>
      <c r="SJO147" s="3202"/>
      <c r="SJP147" s="3203"/>
      <c r="SJQ147" s="3200"/>
      <c r="SJR147" s="3204"/>
      <c r="SJS147" s="3179"/>
      <c r="SJT147" s="3205"/>
      <c r="SJU147" s="3206"/>
      <c r="SJV147" s="3207"/>
      <c r="SJW147" s="3208"/>
      <c r="SJX147" s="3209"/>
      <c r="SJY147" s="3208"/>
      <c r="SJZ147" s="3209"/>
      <c r="SKA147" s="3200"/>
      <c r="SKB147" s="3201"/>
      <c r="SKC147" s="3208"/>
      <c r="SKD147" s="3206"/>
      <c r="SKE147" s="3200"/>
      <c r="SKF147" s="3201"/>
      <c r="SKG147" s="3202"/>
      <c r="SKH147" s="3203"/>
      <c r="SKI147" s="3200"/>
      <c r="SKJ147" s="3204"/>
      <c r="SKK147" s="3179"/>
      <c r="SKL147" s="3205"/>
      <c r="SKM147" s="3206"/>
      <c r="SKN147" s="3207"/>
      <c r="SKO147" s="3208"/>
      <c r="SKP147" s="3209"/>
      <c r="SKQ147" s="3208"/>
      <c r="SKR147" s="3209"/>
      <c r="SKS147" s="3200"/>
      <c r="SKT147" s="3201"/>
      <c r="SKU147" s="3208"/>
      <c r="SKV147" s="3206"/>
      <c r="SKW147" s="3200"/>
      <c r="SKX147" s="3201"/>
      <c r="SKY147" s="3202"/>
      <c r="SKZ147" s="3203"/>
      <c r="SLA147" s="3200"/>
      <c r="SLB147" s="3204"/>
      <c r="SLC147" s="3179"/>
      <c r="SLD147" s="3205"/>
      <c r="SLE147" s="3206"/>
      <c r="SLF147" s="3207"/>
      <c r="SLG147" s="3208"/>
      <c r="SLH147" s="3209"/>
      <c r="SLI147" s="3208"/>
      <c r="SLJ147" s="3209"/>
      <c r="SLK147" s="3200"/>
      <c r="SLL147" s="3201"/>
      <c r="SLM147" s="3208"/>
      <c r="SLN147" s="3206"/>
      <c r="SLO147" s="3200"/>
      <c r="SLP147" s="3201"/>
      <c r="SLQ147" s="3202"/>
      <c r="SLR147" s="3203"/>
      <c r="SLS147" s="3200"/>
      <c r="SLT147" s="3204"/>
      <c r="SLU147" s="3179"/>
      <c r="SLV147" s="3205"/>
      <c r="SLW147" s="3206"/>
      <c r="SLX147" s="3207"/>
      <c r="SLY147" s="3208"/>
      <c r="SLZ147" s="3209"/>
      <c r="SMA147" s="3208"/>
      <c r="SMB147" s="3209"/>
      <c r="SMC147" s="3200"/>
      <c r="SMD147" s="3201"/>
      <c r="SME147" s="3208"/>
      <c r="SMF147" s="3206"/>
      <c r="SMG147" s="3200"/>
      <c r="SMH147" s="3201"/>
      <c r="SMI147" s="3202"/>
      <c r="SMJ147" s="3203"/>
      <c r="SMK147" s="3200"/>
      <c r="SML147" s="3204"/>
      <c r="SMM147" s="3179"/>
      <c r="SMN147" s="3205"/>
      <c r="SMO147" s="3206"/>
      <c r="SMP147" s="3207"/>
      <c r="SMQ147" s="3208"/>
      <c r="SMR147" s="3209"/>
      <c r="SMS147" s="3208"/>
      <c r="SMT147" s="3209"/>
      <c r="SMU147" s="3200"/>
      <c r="SMV147" s="3201"/>
      <c r="SMW147" s="3208"/>
      <c r="SMX147" s="3206"/>
      <c r="SMY147" s="3200"/>
      <c r="SMZ147" s="3201"/>
      <c r="SNA147" s="3202"/>
      <c r="SNB147" s="3203"/>
      <c r="SNC147" s="3200"/>
      <c r="SND147" s="3204"/>
      <c r="SNE147" s="3179"/>
      <c r="SNF147" s="3205"/>
      <c r="SNG147" s="3206"/>
      <c r="SNH147" s="3207"/>
      <c r="SNI147" s="3208"/>
      <c r="SNJ147" s="3209"/>
      <c r="SNK147" s="3208"/>
      <c r="SNL147" s="3209"/>
      <c r="SNM147" s="3200"/>
      <c r="SNN147" s="3201"/>
      <c r="SNO147" s="3208"/>
      <c r="SNP147" s="3206"/>
      <c r="SNQ147" s="3200"/>
      <c r="SNR147" s="3201"/>
      <c r="SNS147" s="3202"/>
      <c r="SNT147" s="3203"/>
      <c r="SNU147" s="3200"/>
      <c r="SNV147" s="3204"/>
      <c r="SNW147" s="3179"/>
      <c r="SNX147" s="3205"/>
      <c r="SNY147" s="3206"/>
      <c r="SNZ147" s="3207"/>
      <c r="SOA147" s="3208"/>
      <c r="SOB147" s="3209"/>
      <c r="SOC147" s="3208"/>
      <c r="SOD147" s="3209"/>
      <c r="SOE147" s="3200"/>
      <c r="SOF147" s="3201"/>
      <c r="SOG147" s="3208"/>
      <c r="SOH147" s="3206"/>
      <c r="SOI147" s="3200"/>
      <c r="SOJ147" s="3201"/>
      <c r="SOK147" s="3202"/>
      <c r="SOL147" s="3203"/>
      <c r="SOM147" s="3200"/>
      <c r="SON147" s="3204"/>
      <c r="SOO147" s="3179"/>
      <c r="SOP147" s="3205"/>
      <c r="SOQ147" s="3206"/>
      <c r="SOR147" s="3207"/>
      <c r="SOS147" s="3208"/>
      <c r="SOT147" s="3209"/>
      <c r="SOU147" s="3208"/>
      <c r="SOV147" s="3209"/>
      <c r="SOW147" s="3200"/>
      <c r="SOX147" s="3201"/>
      <c r="SOY147" s="3208"/>
      <c r="SOZ147" s="3206"/>
      <c r="SPA147" s="3200"/>
      <c r="SPB147" s="3201"/>
      <c r="SPC147" s="3202"/>
      <c r="SPD147" s="3203"/>
      <c r="SPE147" s="3200"/>
      <c r="SPF147" s="3204"/>
      <c r="SPG147" s="3179"/>
      <c r="SPH147" s="3205"/>
      <c r="SPI147" s="3206"/>
      <c r="SPJ147" s="3207"/>
      <c r="SPK147" s="3208"/>
      <c r="SPL147" s="3209"/>
      <c r="SPM147" s="3208"/>
      <c r="SPN147" s="3209"/>
      <c r="SPO147" s="3200"/>
      <c r="SPP147" s="3201"/>
      <c r="SPQ147" s="3208"/>
      <c r="SPR147" s="3206"/>
      <c r="SPS147" s="3200"/>
      <c r="SPT147" s="3201"/>
      <c r="SPU147" s="3202"/>
      <c r="SPV147" s="3203"/>
      <c r="SPW147" s="3200"/>
      <c r="SPX147" s="3204"/>
      <c r="SPY147" s="3179"/>
      <c r="SPZ147" s="3205"/>
      <c r="SQA147" s="3206"/>
      <c r="SQB147" s="3207"/>
      <c r="SQC147" s="3208"/>
      <c r="SQD147" s="3209"/>
      <c r="SQE147" s="3208"/>
      <c r="SQF147" s="3209"/>
      <c r="SQG147" s="3200"/>
      <c r="SQH147" s="3201"/>
      <c r="SQI147" s="3208"/>
      <c r="SQJ147" s="3206"/>
      <c r="SQK147" s="3200"/>
      <c r="SQL147" s="3201"/>
      <c r="SQM147" s="3202"/>
      <c r="SQN147" s="3203"/>
      <c r="SQO147" s="3200"/>
      <c r="SQP147" s="3204"/>
      <c r="SQQ147" s="3179"/>
      <c r="SQR147" s="3205"/>
      <c r="SQS147" s="3206"/>
      <c r="SQT147" s="3207"/>
      <c r="SQU147" s="3208"/>
      <c r="SQV147" s="3209"/>
      <c r="SQW147" s="3208"/>
      <c r="SQX147" s="3209"/>
      <c r="SQY147" s="3200"/>
      <c r="SQZ147" s="3201"/>
      <c r="SRA147" s="3208"/>
      <c r="SRB147" s="3206"/>
      <c r="SRC147" s="3200"/>
      <c r="SRD147" s="3201"/>
      <c r="SRE147" s="3202"/>
      <c r="SRF147" s="3203"/>
      <c r="SRG147" s="3200"/>
      <c r="SRH147" s="3204"/>
      <c r="SRI147" s="3179"/>
      <c r="SRJ147" s="3205"/>
      <c r="SRK147" s="3206"/>
      <c r="SRL147" s="3207"/>
      <c r="SRM147" s="3208"/>
      <c r="SRN147" s="3209"/>
      <c r="SRO147" s="3208"/>
      <c r="SRP147" s="3209"/>
      <c r="SRQ147" s="3200"/>
      <c r="SRR147" s="3201"/>
      <c r="SRS147" s="3208"/>
      <c r="SRT147" s="3206"/>
      <c r="SRU147" s="3200"/>
      <c r="SRV147" s="3201"/>
      <c r="SRW147" s="3202"/>
      <c r="SRX147" s="3203"/>
      <c r="SRY147" s="3200"/>
      <c r="SRZ147" s="3204"/>
      <c r="SSA147" s="3179"/>
      <c r="SSB147" s="3205"/>
      <c r="SSC147" s="3206"/>
      <c r="SSD147" s="3207"/>
      <c r="SSE147" s="3208"/>
      <c r="SSF147" s="3209"/>
      <c r="SSG147" s="3208"/>
      <c r="SSH147" s="3209"/>
      <c r="SSI147" s="3200"/>
      <c r="SSJ147" s="3201"/>
      <c r="SSK147" s="3208"/>
      <c r="SSL147" s="3206"/>
      <c r="SSM147" s="3200"/>
      <c r="SSN147" s="3201"/>
      <c r="SSO147" s="3202"/>
      <c r="SSP147" s="3203"/>
      <c r="SSQ147" s="3200"/>
      <c r="SSR147" s="3204"/>
      <c r="SSS147" s="3179"/>
      <c r="SST147" s="3205"/>
      <c r="SSU147" s="3206"/>
      <c r="SSV147" s="3207"/>
      <c r="SSW147" s="3208"/>
      <c r="SSX147" s="3209"/>
      <c r="SSY147" s="3208"/>
      <c r="SSZ147" s="3209"/>
      <c r="STA147" s="3200"/>
      <c r="STB147" s="3201"/>
      <c r="STC147" s="3208"/>
      <c r="STD147" s="3206"/>
      <c r="STE147" s="3200"/>
      <c r="STF147" s="3201"/>
      <c r="STG147" s="3202"/>
      <c r="STH147" s="3203"/>
      <c r="STI147" s="3200"/>
      <c r="STJ147" s="3204"/>
      <c r="STK147" s="3179"/>
      <c r="STL147" s="3205"/>
      <c r="STM147" s="3206"/>
      <c r="STN147" s="3207"/>
      <c r="STO147" s="3208"/>
      <c r="STP147" s="3209"/>
      <c r="STQ147" s="3208"/>
      <c r="STR147" s="3209"/>
      <c r="STS147" s="3200"/>
      <c r="STT147" s="3201"/>
      <c r="STU147" s="3208"/>
      <c r="STV147" s="3206"/>
      <c r="STW147" s="3200"/>
      <c r="STX147" s="3201"/>
      <c r="STY147" s="3202"/>
      <c r="STZ147" s="3203"/>
      <c r="SUA147" s="3200"/>
      <c r="SUB147" s="3204"/>
      <c r="SUC147" s="3179"/>
      <c r="SUD147" s="3205"/>
      <c r="SUE147" s="3206"/>
      <c r="SUF147" s="3207"/>
      <c r="SUG147" s="3208"/>
      <c r="SUH147" s="3209"/>
      <c r="SUI147" s="3208"/>
      <c r="SUJ147" s="3209"/>
      <c r="SUK147" s="3200"/>
      <c r="SUL147" s="3201"/>
      <c r="SUM147" s="3208"/>
      <c r="SUN147" s="3206"/>
      <c r="SUO147" s="3200"/>
      <c r="SUP147" s="3201"/>
      <c r="SUQ147" s="3202"/>
      <c r="SUR147" s="3203"/>
      <c r="SUS147" s="3200"/>
      <c r="SUT147" s="3204"/>
      <c r="SUU147" s="3179"/>
      <c r="SUV147" s="3205"/>
      <c r="SUW147" s="3206"/>
      <c r="SUX147" s="3207"/>
      <c r="SUY147" s="3208"/>
      <c r="SUZ147" s="3209"/>
      <c r="SVA147" s="3208"/>
      <c r="SVB147" s="3209"/>
      <c r="SVC147" s="3200"/>
      <c r="SVD147" s="3201"/>
      <c r="SVE147" s="3208"/>
      <c r="SVF147" s="3206"/>
      <c r="SVG147" s="3200"/>
      <c r="SVH147" s="3201"/>
      <c r="SVI147" s="3202"/>
      <c r="SVJ147" s="3203"/>
      <c r="SVK147" s="3200"/>
      <c r="SVL147" s="3204"/>
      <c r="SVM147" s="3179"/>
      <c r="SVN147" s="3205"/>
      <c r="SVO147" s="3206"/>
      <c r="SVP147" s="3207"/>
      <c r="SVQ147" s="3208"/>
      <c r="SVR147" s="3209"/>
      <c r="SVS147" s="3208"/>
      <c r="SVT147" s="3209"/>
      <c r="SVU147" s="3200"/>
      <c r="SVV147" s="3201"/>
      <c r="SVW147" s="3208"/>
      <c r="SVX147" s="3206"/>
      <c r="SVY147" s="3200"/>
      <c r="SVZ147" s="3201"/>
      <c r="SWA147" s="3202"/>
      <c r="SWB147" s="3203"/>
      <c r="SWC147" s="3200"/>
      <c r="SWD147" s="3204"/>
      <c r="SWE147" s="3179"/>
      <c r="SWF147" s="3205"/>
      <c r="SWG147" s="3206"/>
      <c r="SWH147" s="3207"/>
      <c r="SWI147" s="3208"/>
      <c r="SWJ147" s="3209"/>
      <c r="SWK147" s="3208"/>
      <c r="SWL147" s="3209"/>
      <c r="SWM147" s="3200"/>
      <c r="SWN147" s="3201"/>
      <c r="SWO147" s="3208"/>
      <c r="SWP147" s="3206"/>
      <c r="SWQ147" s="3200"/>
      <c r="SWR147" s="3201"/>
      <c r="SWS147" s="3202"/>
      <c r="SWT147" s="3203"/>
      <c r="SWU147" s="3200"/>
      <c r="SWV147" s="3204"/>
      <c r="SWW147" s="3179"/>
      <c r="SWX147" s="3205"/>
      <c r="SWY147" s="3206"/>
      <c r="SWZ147" s="3207"/>
      <c r="SXA147" s="3208"/>
      <c r="SXB147" s="3209"/>
      <c r="SXC147" s="3208"/>
      <c r="SXD147" s="3209"/>
      <c r="SXE147" s="3200"/>
      <c r="SXF147" s="3201"/>
      <c r="SXG147" s="3208"/>
      <c r="SXH147" s="3206"/>
      <c r="SXI147" s="3200"/>
      <c r="SXJ147" s="3201"/>
      <c r="SXK147" s="3202"/>
      <c r="SXL147" s="3203"/>
      <c r="SXM147" s="3200"/>
      <c r="SXN147" s="3204"/>
      <c r="SXO147" s="3179"/>
      <c r="SXP147" s="3205"/>
      <c r="SXQ147" s="3206"/>
      <c r="SXR147" s="3207"/>
      <c r="SXS147" s="3208"/>
      <c r="SXT147" s="3209"/>
      <c r="SXU147" s="3208"/>
      <c r="SXV147" s="3209"/>
      <c r="SXW147" s="3200"/>
      <c r="SXX147" s="3201"/>
      <c r="SXY147" s="3208"/>
      <c r="SXZ147" s="3206"/>
      <c r="SYA147" s="3200"/>
      <c r="SYB147" s="3201"/>
      <c r="SYC147" s="3202"/>
      <c r="SYD147" s="3203"/>
      <c r="SYE147" s="3200"/>
      <c r="SYF147" s="3204"/>
      <c r="SYG147" s="3179"/>
      <c r="SYH147" s="3205"/>
      <c r="SYI147" s="3206"/>
      <c r="SYJ147" s="3207"/>
      <c r="SYK147" s="3208"/>
      <c r="SYL147" s="3209"/>
      <c r="SYM147" s="3208"/>
      <c r="SYN147" s="3209"/>
      <c r="SYO147" s="3200"/>
      <c r="SYP147" s="3201"/>
      <c r="SYQ147" s="3208"/>
      <c r="SYR147" s="3206"/>
      <c r="SYS147" s="3200"/>
      <c r="SYT147" s="3201"/>
      <c r="SYU147" s="3202"/>
      <c r="SYV147" s="3203"/>
      <c r="SYW147" s="3200"/>
      <c r="SYX147" s="3204"/>
      <c r="SYY147" s="3179"/>
      <c r="SYZ147" s="3205"/>
      <c r="SZA147" s="3206"/>
      <c r="SZB147" s="3207"/>
      <c r="SZC147" s="3208"/>
      <c r="SZD147" s="3209"/>
      <c r="SZE147" s="3208"/>
      <c r="SZF147" s="3209"/>
      <c r="SZG147" s="3200"/>
      <c r="SZH147" s="3201"/>
      <c r="SZI147" s="3208"/>
      <c r="SZJ147" s="3206"/>
      <c r="SZK147" s="3200"/>
      <c r="SZL147" s="3201"/>
      <c r="SZM147" s="3202"/>
      <c r="SZN147" s="3203"/>
      <c r="SZO147" s="3200"/>
      <c r="SZP147" s="3204"/>
      <c r="SZQ147" s="3179"/>
      <c r="SZR147" s="3205"/>
      <c r="SZS147" s="3206"/>
      <c r="SZT147" s="3207"/>
      <c r="SZU147" s="3208"/>
      <c r="SZV147" s="3209"/>
      <c r="SZW147" s="3208"/>
      <c r="SZX147" s="3209"/>
      <c r="SZY147" s="3200"/>
      <c r="SZZ147" s="3201"/>
      <c r="TAA147" s="3208"/>
      <c r="TAB147" s="3206"/>
      <c r="TAC147" s="3200"/>
      <c r="TAD147" s="3201"/>
      <c r="TAE147" s="3202"/>
      <c r="TAF147" s="3203"/>
      <c r="TAG147" s="3200"/>
      <c r="TAH147" s="3204"/>
      <c r="TAI147" s="3179"/>
      <c r="TAJ147" s="3205"/>
      <c r="TAK147" s="3206"/>
      <c r="TAL147" s="3207"/>
      <c r="TAM147" s="3208"/>
      <c r="TAN147" s="3209"/>
      <c r="TAO147" s="3208"/>
      <c r="TAP147" s="3209"/>
      <c r="TAQ147" s="3200"/>
      <c r="TAR147" s="3201"/>
      <c r="TAS147" s="3208"/>
      <c r="TAT147" s="3206"/>
      <c r="TAU147" s="3200"/>
      <c r="TAV147" s="3201"/>
      <c r="TAW147" s="3202"/>
      <c r="TAX147" s="3203"/>
      <c r="TAY147" s="3200"/>
      <c r="TAZ147" s="3204"/>
      <c r="TBA147" s="3179"/>
      <c r="TBB147" s="3205"/>
      <c r="TBC147" s="3206"/>
      <c r="TBD147" s="3207"/>
      <c r="TBE147" s="3208"/>
      <c r="TBF147" s="3209"/>
      <c r="TBG147" s="3208"/>
      <c r="TBH147" s="3209"/>
      <c r="TBI147" s="3200"/>
      <c r="TBJ147" s="3201"/>
      <c r="TBK147" s="3208"/>
      <c r="TBL147" s="3206"/>
      <c r="TBM147" s="3200"/>
      <c r="TBN147" s="3201"/>
      <c r="TBO147" s="3202"/>
      <c r="TBP147" s="3203"/>
      <c r="TBQ147" s="3200"/>
      <c r="TBR147" s="3204"/>
      <c r="TBS147" s="3179"/>
      <c r="TBT147" s="3205"/>
      <c r="TBU147" s="3206"/>
      <c r="TBV147" s="3207"/>
      <c r="TBW147" s="3208"/>
      <c r="TBX147" s="3209"/>
      <c r="TBY147" s="3208"/>
      <c r="TBZ147" s="3209"/>
      <c r="TCA147" s="3200"/>
      <c r="TCB147" s="3201"/>
      <c r="TCC147" s="3208"/>
      <c r="TCD147" s="3206"/>
      <c r="TCE147" s="3200"/>
      <c r="TCF147" s="3201"/>
      <c r="TCG147" s="3202"/>
      <c r="TCH147" s="3203"/>
      <c r="TCI147" s="3200"/>
      <c r="TCJ147" s="3204"/>
      <c r="TCK147" s="3179"/>
      <c r="TCL147" s="3205"/>
      <c r="TCM147" s="3206"/>
      <c r="TCN147" s="3207"/>
      <c r="TCO147" s="3208"/>
      <c r="TCP147" s="3209"/>
      <c r="TCQ147" s="3208"/>
      <c r="TCR147" s="3209"/>
      <c r="TCS147" s="3200"/>
      <c r="TCT147" s="3201"/>
      <c r="TCU147" s="3208"/>
      <c r="TCV147" s="3206"/>
      <c r="TCW147" s="3200"/>
      <c r="TCX147" s="3201"/>
      <c r="TCY147" s="3202"/>
      <c r="TCZ147" s="3203"/>
      <c r="TDA147" s="3200"/>
      <c r="TDB147" s="3204"/>
      <c r="TDC147" s="3179"/>
      <c r="TDD147" s="3205"/>
      <c r="TDE147" s="3206"/>
      <c r="TDF147" s="3207"/>
      <c r="TDG147" s="3208"/>
      <c r="TDH147" s="3209"/>
      <c r="TDI147" s="3208"/>
      <c r="TDJ147" s="3209"/>
      <c r="TDK147" s="3200"/>
      <c r="TDL147" s="3201"/>
      <c r="TDM147" s="3208"/>
      <c r="TDN147" s="3206"/>
      <c r="TDO147" s="3200"/>
      <c r="TDP147" s="3201"/>
      <c r="TDQ147" s="3202"/>
      <c r="TDR147" s="3203"/>
      <c r="TDS147" s="3200"/>
      <c r="TDT147" s="3204"/>
      <c r="TDU147" s="3179"/>
      <c r="TDV147" s="3205"/>
      <c r="TDW147" s="3206"/>
      <c r="TDX147" s="3207"/>
      <c r="TDY147" s="3208"/>
      <c r="TDZ147" s="3209"/>
      <c r="TEA147" s="3208"/>
      <c r="TEB147" s="3209"/>
      <c r="TEC147" s="3200"/>
      <c r="TED147" s="3201"/>
      <c r="TEE147" s="3208"/>
      <c r="TEF147" s="3206"/>
      <c r="TEG147" s="3200"/>
      <c r="TEH147" s="3201"/>
      <c r="TEI147" s="3202"/>
      <c r="TEJ147" s="3203"/>
      <c r="TEK147" s="3200"/>
      <c r="TEL147" s="3204"/>
      <c r="TEM147" s="3179"/>
      <c r="TEN147" s="3205"/>
      <c r="TEO147" s="3206"/>
      <c r="TEP147" s="3207"/>
      <c r="TEQ147" s="3208"/>
      <c r="TER147" s="3209"/>
      <c r="TES147" s="3208"/>
      <c r="TET147" s="3209"/>
      <c r="TEU147" s="3200"/>
      <c r="TEV147" s="3201"/>
      <c r="TEW147" s="3208"/>
      <c r="TEX147" s="3206"/>
      <c r="TEY147" s="3200"/>
      <c r="TEZ147" s="3201"/>
      <c r="TFA147" s="3202"/>
      <c r="TFB147" s="3203"/>
      <c r="TFC147" s="3200"/>
      <c r="TFD147" s="3204"/>
      <c r="TFE147" s="3179"/>
      <c r="TFF147" s="3205"/>
      <c r="TFG147" s="3206"/>
      <c r="TFH147" s="3207"/>
      <c r="TFI147" s="3208"/>
      <c r="TFJ147" s="3209"/>
      <c r="TFK147" s="3208"/>
      <c r="TFL147" s="3209"/>
      <c r="TFM147" s="3200"/>
      <c r="TFN147" s="3201"/>
      <c r="TFO147" s="3208"/>
      <c r="TFP147" s="3206"/>
      <c r="TFQ147" s="3200"/>
      <c r="TFR147" s="3201"/>
      <c r="TFS147" s="3202"/>
      <c r="TFT147" s="3203"/>
      <c r="TFU147" s="3200"/>
      <c r="TFV147" s="3204"/>
      <c r="TFW147" s="3179"/>
      <c r="TFX147" s="3205"/>
      <c r="TFY147" s="3206"/>
      <c r="TFZ147" s="3207"/>
      <c r="TGA147" s="3208"/>
      <c r="TGB147" s="3209"/>
      <c r="TGC147" s="3208"/>
      <c r="TGD147" s="3209"/>
      <c r="TGE147" s="3200"/>
      <c r="TGF147" s="3201"/>
      <c r="TGG147" s="3208"/>
      <c r="TGH147" s="3206"/>
      <c r="TGI147" s="3200"/>
      <c r="TGJ147" s="3201"/>
      <c r="TGK147" s="3202"/>
      <c r="TGL147" s="3203"/>
      <c r="TGM147" s="3200"/>
      <c r="TGN147" s="3204"/>
      <c r="TGO147" s="3179"/>
      <c r="TGP147" s="3205"/>
      <c r="TGQ147" s="3206"/>
      <c r="TGR147" s="3207"/>
      <c r="TGS147" s="3208"/>
      <c r="TGT147" s="3209"/>
      <c r="TGU147" s="3208"/>
      <c r="TGV147" s="3209"/>
      <c r="TGW147" s="3200"/>
      <c r="TGX147" s="3201"/>
      <c r="TGY147" s="3208"/>
      <c r="TGZ147" s="3206"/>
      <c r="THA147" s="3200"/>
      <c r="THB147" s="3201"/>
      <c r="THC147" s="3202"/>
      <c r="THD147" s="3203"/>
      <c r="THE147" s="3200"/>
      <c r="THF147" s="3204"/>
      <c r="THG147" s="3179"/>
      <c r="THH147" s="3205"/>
      <c r="THI147" s="3206"/>
      <c r="THJ147" s="3207"/>
      <c r="THK147" s="3208"/>
      <c r="THL147" s="3209"/>
      <c r="THM147" s="3208"/>
      <c r="THN147" s="3209"/>
      <c r="THO147" s="3200"/>
      <c r="THP147" s="3201"/>
      <c r="THQ147" s="3208"/>
      <c r="THR147" s="3206"/>
      <c r="THS147" s="3200"/>
      <c r="THT147" s="3201"/>
      <c r="THU147" s="3202"/>
      <c r="THV147" s="3203"/>
      <c r="THW147" s="3200"/>
      <c r="THX147" s="3204"/>
      <c r="THY147" s="3179"/>
      <c r="THZ147" s="3205"/>
      <c r="TIA147" s="3206"/>
      <c r="TIB147" s="3207"/>
      <c r="TIC147" s="3208"/>
      <c r="TID147" s="3209"/>
      <c r="TIE147" s="3208"/>
      <c r="TIF147" s="3209"/>
      <c r="TIG147" s="3200"/>
      <c r="TIH147" s="3201"/>
      <c r="TII147" s="3208"/>
      <c r="TIJ147" s="3206"/>
      <c r="TIK147" s="3200"/>
      <c r="TIL147" s="3201"/>
      <c r="TIM147" s="3202"/>
      <c r="TIN147" s="3203"/>
      <c r="TIO147" s="3200"/>
      <c r="TIP147" s="3204"/>
      <c r="TIQ147" s="3179"/>
      <c r="TIR147" s="3205"/>
      <c r="TIS147" s="3206"/>
      <c r="TIT147" s="3207"/>
      <c r="TIU147" s="3208"/>
      <c r="TIV147" s="3209"/>
      <c r="TIW147" s="3208"/>
      <c r="TIX147" s="3209"/>
      <c r="TIY147" s="3200"/>
      <c r="TIZ147" s="3201"/>
      <c r="TJA147" s="3208"/>
      <c r="TJB147" s="3206"/>
      <c r="TJC147" s="3200"/>
      <c r="TJD147" s="3201"/>
      <c r="TJE147" s="3202"/>
      <c r="TJF147" s="3203"/>
      <c r="TJG147" s="3200"/>
      <c r="TJH147" s="3204"/>
      <c r="TJI147" s="3179"/>
      <c r="TJJ147" s="3205"/>
      <c r="TJK147" s="3206"/>
      <c r="TJL147" s="3207"/>
      <c r="TJM147" s="3208"/>
      <c r="TJN147" s="3209"/>
      <c r="TJO147" s="3208"/>
      <c r="TJP147" s="3209"/>
      <c r="TJQ147" s="3200"/>
      <c r="TJR147" s="3201"/>
      <c r="TJS147" s="3208"/>
      <c r="TJT147" s="3206"/>
      <c r="TJU147" s="3200"/>
      <c r="TJV147" s="3201"/>
      <c r="TJW147" s="3202"/>
      <c r="TJX147" s="3203"/>
      <c r="TJY147" s="3200"/>
      <c r="TJZ147" s="3204"/>
      <c r="TKA147" s="3179"/>
      <c r="TKB147" s="3205"/>
      <c r="TKC147" s="3206"/>
      <c r="TKD147" s="3207"/>
      <c r="TKE147" s="3208"/>
      <c r="TKF147" s="3209"/>
      <c r="TKG147" s="3208"/>
      <c r="TKH147" s="3209"/>
      <c r="TKI147" s="3200"/>
      <c r="TKJ147" s="3201"/>
      <c r="TKK147" s="3208"/>
      <c r="TKL147" s="3206"/>
      <c r="TKM147" s="3200"/>
      <c r="TKN147" s="3201"/>
      <c r="TKO147" s="3202"/>
      <c r="TKP147" s="3203"/>
      <c r="TKQ147" s="3200"/>
      <c r="TKR147" s="3204"/>
      <c r="TKS147" s="3179"/>
      <c r="TKT147" s="3205"/>
      <c r="TKU147" s="3206"/>
      <c r="TKV147" s="3207"/>
      <c r="TKW147" s="3208"/>
      <c r="TKX147" s="3209"/>
      <c r="TKY147" s="3208"/>
      <c r="TKZ147" s="3209"/>
      <c r="TLA147" s="3200"/>
      <c r="TLB147" s="3201"/>
      <c r="TLC147" s="3208"/>
      <c r="TLD147" s="3206"/>
      <c r="TLE147" s="3200"/>
      <c r="TLF147" s="3201"/>
      <c r="TLG147" s="3202"/>
      <c r="TLH147" s="3203"/>
      <c r="TLI147" s="3200"/>
      <c r="TLJ147" s="3204"/>
      <c r="TLK147" s="3179"/>
      <c r="TLL147" s="3205"/>
      <c r="TLM147" s="3206"/>
      <c r="TLN147" s="3207"/>
      <c r="TLO147" s="3208"/>
      <c r="TLP147" s="3209"/>
      <c r="TLQ147" s="3208"/>
      <c r="TLR147" s="3209"/>
      <c r="TLS147" s="3200"/>
      <c r="TLT147" s="3201"/>
      <c r="TLU147" s="3208"/>
      <c r="TLV147" s="3206"/>
      <c r="TLW147" s="3200"/>
      <c r="TLX147" s="3201"/>
      <c r="TLY147" s="3202"/>
      <c r="TLZ147" s="3203"/>
      <c r="TMA147" s="3200"/>
      <c r="TMB147" s="3204"/>
      <c r="TMC147" s="3179"/>
      <c r="TMD147" s="3205"/>
      <c r="TME147" s="3206"/>
      <c r="TMF147" s="3207"/>
      <c r="TMG147" s="3208"/>
      <c r="TMH147" s="3209"/>
      <c r="TMI147" s="3208"/>
      <c r="TMJ147" s="3209"/>
      <c r="TMK147" s="3200"/>
      <c r="TML147" s="3201"/>
      <c r="TMM147" s="3208"/>
      <c r="TMN147" s="3206"/>
      <c r="TMO147" s="3200"/>
      <c r="TMP147" s="3201"/>
      <c r="TMQ147" s="3202"/>
      <c r="TMR147" s="3203"/>
      <c r="TMS147" s="3200"/>
      <c r="TMT147" s="3204"/>
      <c r="TMU147" s="3179"/>
      <c r="TMV147" s="3205"/>
      <c r="TMW147" s="3206"/>
      <c r="TMX147" s="3207"/>
      <c r="TMY147" s="3208"/>
      <c r="TMZ147" s="3209"/>
      <c r="TNA147" s="3208"/>
      <c r="TNB147" s="3209"/>
      <c r="TNC147" s="3200"/>
      <c r="TND147" s="3201"/>
      <c r="TNE147" s="3208"/>
      <c r="TNF147" s="3206"/>
      <c r="TNG147" s="3200"/>
      <c r="TNH147" s="3201"/>
      <c r="TNI147" s="3202"/>
      <c r="TNJ147" s="3203"/>
      <c r="TNK147" s="3200"/>
      <c r="TNL147" s="3204"/>
      <c r="TNM147" s="3179"/>
      <c r="TNN147" s="3205"/>
      <c r="TNO147" s="3206"/>
      <c r="TNP147" s="3207"/>
      <c r="TNQ147" s="3208"/>
      <c r="TNR147" s="3209"/>
      <c r="TNS147" s="3208"/>
      <c r="TNT147" s="3209"/>
      <c r="TNU147" s="3200"/>
      <c r="TNV147" s="3201"/>
      <c r="TNW147" s="3208"/>
      <c r="TNX147" s="3206"/>
      <c r="TNY147" s="3200"/>
      <c r="TNZ147" s="3201"/>
      <c r="TOA147" s="3202"/>
      <c r="TOB147" s="3203"/>
      <c r="TOC147" s="3200"/>
      <c r="TOD147" s="3204"/>
      <c r="TOE147" s="3179"/>
      <c r="TOF147" s="3205"/>
      <c r="TOG147" s="3206"/>
      <c r="TOH147" s="3207"/>
      <c r="TOI147" s="3208"/>
      <c r="TOJ147" s="3209"/>
      <c r="TOK147" s="3208"/>
      <c r="TOL147" s="3209"/>
      <c r="TOM147" s="3200"/>
      <c r="TON147" s="3201"/>
      <c r="TOO147" s="3208"/>
      <c r="TOP147" s="3206"/>
      <c r="TOQ147" s="3200"/>
      <c r="TOR147" s="3201"/>
      <c r="TOS147" s="3202"/>
      <c r="TOT147" s="3203"/>
      <c r="TOU147" s="3200"/>
      <c r="TOV147" s="3204"/>
      <c r="TOW147" s="3179"/>
      <c r="TOX147" s="3205"/>
      <c r="TOY147" s="3206"/>
      <c r="TOZ147" s="3207"/>
      <c r="TPA147" s="3208"/>
      <c r="TPB147" s="3209"/>
      <c r="TPC147" s="3208"/>
      <c r="TPD147" s="3209"/>
      <c r="TPE147" s="3200"/>
      <c r="TPF147" s="3201"/>
      <c r="TPG147" s="3208"/>
      <c r="TPH147" s="3206"/>
      <c r="TPI147" s="3200"/>
      <c r="TPJ147" s="3201"/>
      <c r="TPK147" s="3202"/>
      <c r="TPL147" s="3203"/>
      <c r="TPM147" s="3200"/>
      <c r="TPN147" s="3204"/>
      <c r="TPO147" s="3179"/>
      <c r="TPP147" s="3205"/>
      <c r="TPQ147" s="3206"/>
      <c r="TPR147" s="3207"/>
      <c r="TPS147" s="3208"/>
      <c r="TPT147" s="3209"/>
      <c r="TPU147" s="3208"/>
      <c r="TPV147" s="3209"/>
      <c r="TPW147" s="3200"/>
      <c r="TPX147" s="3201"/>
      <c r="TPY147" s="3208"/>
      <c r="TPZ147" s="3206"/>
      <c r="TQA147" s="3200"/>
      <c r="TQB147" s="3201"/>
      <c r="TQC147" s="3202"/>
      <c r="TQD147" s="3203"/>
      <c r="TQE147" s="3200"/>
      <c r="TQF147" s="3204"/>
      <c r="TQG147" s="3179"/>
      <c r="TQH147" s="3205"/>
      <c r="TQI147" s="3206"/>
      <c r="TQJ147" s="3207"/>
      <c r="TQK147" s="3208"/>
      <c r="TQL147" s="3209"/>
      <c r="TQM147" s="3208"/>
      <c r="TQN147" s="3209"/>
      <c r="TQO147" s="3200"/>
      <c r="TQP147" s="3201"/>
      <c r="TQQ147" s="3208"/>
      <c r="TQR147" s="3206"/>
      <c r="TQS147" s="3200"/>
      <c r="TQT147" s="3201"/>
      <c r="TQU147" s="3202"/>
      <c r="TQV147" s="3203"/>
      <c r="TQW147" s="3200"/>
      <c r="TQX147" s="3204"/>
      <c r="TQY147" s="3179"/>
      <c r="TQZ147" s="3205"/>
      <c r="TRA147" s="3206"/>
      <c r="TRB147" s="3207"/>
      <c r="TRC147" s="3208"/>
      <c r="TRD147" s="3209"/>
      <c r="TRE147" s="3208"/>
      <c r="TRF147" s="3209"/>
      <c r="TRG147" s="3200"/>
      <c r="TRH147" s="3201"/>
      <c r="TRI147" s="3208"/>
      <c r="TRJ147" s="3206"/>
      <c r="TRK147" s="3200"/>
      <c r="TRL147" s="3201"/>
      <c r="TRM147" s="3202"/>
      <c r="TRN147" s="3203"/>
      <c r="TRO147" s="3200"/>
      <c r="TRP147" s="3204"/>
      <c r="TRQ147" s="3179"/>
      <c r="TRR147" s="3205"/>
      <c r="TRS147" s="3206"/>
      <c r="TRT147" s="3207"/>
      <c r="TRU147" s="3208"/>
      <c r="TRV147" s="3209"/>
      <c r="TRW147" s="3208"/>
      <c r="TRX147" s="3209"/>
      <c r="TRY147" s="3200"/>
      <c r="TRZ147" s="3201"/>
      <c r="TSA147" s="3208"/>
      <c r="TSB147" s="3206"/>
      <c r="TSC147" s="3200"/>
      <c r="TSD147" s="3201"/>
      <c r="TSE147" s="3202"/>
      <c r="TSF147" s="3203"/>
      <c r="TSG147" s="3200"/>
      <c r="TSH147" s="3204"/>
      <c r="TSI147" s="3179"/>
      <c r="TSJ147" s="3205"/>
      <c r="TSK147" s="3206"/>
      <c r="TSL147" s="3207"/>
      <c r="TSM147" s="3208"/>
      <c r="TSN147" s="3209"/>
      <c r="TSO147" s="3208"/>
      <c r="TSP147" s="3209"/>
      <c r="TSQ147" s="3200"/>
      <c r="TSR147" s="3201"/>
      <c r="TSS147" s="3208"/>
      <c r="TST147" s="3206"/>
      <c r="TSU147" s="3200"/>
      <c r="TSV147" s="3201"/>
      <c r="TSW147" s="3202"/>
      <c r="TSX147" s="3203"/>
      <c r="TSY147" s="3200"/>
      <c r="TSZ147" s="3204"/>
      <c r="TTA147" s="3179"/>
      <c r="TTB147" s="3205"/>
      <c r="TTC147" s="3206"/>
      <c r="TTD147" s="3207"/>
      <c r="TTE147" s="3208"/>
      <c r="TTF147" s="3209"/>
      <c r="TTG147" s="3208"/>
      <c r="TTH147" s="3209"/>
      <c r="TTI147" s="3200"/>
      <c r="TTJ147" s="3201"/>
      <c r="TTK147" s="3208"/>
      <c r="TTL147" s="3206"/>
      <c r="TTM147" s="3200"/>
      <c r="TTN147" s="3201"/>
      <c r="TTO147" s="3202"/>
      <c r="TTP147" s="3203"/>
      <c r="TTQ147" s="3200"/>
      <c r="TTR147" s="3204"/>
      <c r="TTS147" s="3179"/>
      <c r="TTT147" s="3205"/>
      <c r="TTU147" s="3206"/>
      <c r="TTV147" s="3207"/>
      <c r="TTW147" s="3208"/>
      <c r="TTX147" s="3209"/>
      <c r="TTY147" s="3208"/>
      <c r="TTZ147" s="3209"/>
      <c r="TUA147" s="3200"/>
      <c r="TUB147" s="3201"/>
      <c r="TUC147" s="3208"/>
      <c r="TUD147" s="3206"/>
      <c r="TUE147" s="3200"/>
      <c r="TUF147" s="3201"/>
      <c r="TUG147" s="3202"/>
      <c r="TUH147" s="3203"/>
      <c r="TUI147" s="3200"/>
      <c r="TUJ147" s="3204"/>
      <c r="TUK147" s="3179"/>
      <c r="TUL147" s="3205"/>
      <c r="TUM147" s="3206"/>
      <c r="TUN147" s="3207"/>
      <c r="TUO147" s="3208"/>
      <c r="TUP147" s="3209"/>
      <c r="TUQ147" s="3208"/>
      <c r="TUR147" s="3209"/>
      <c r="TUS147" s="3200"/>
      <c r="TUT147" s="3201"/>
      <c r="TUU147" s="3208"/>
      <c r="TUV147" s="3206"/>
      <c r="TUW147" s="3200"/>
      <c r="TUX147" s="3201"/>
      <c r="TUY147" s="3202"/>
      <c r="TUZ147" s="3203"/>
      <c r="TVA147" s="3200"/>
      <c r="TVB147" s="3204"/>
      <c r="TVC147" s="3179"/>
      <c r="TVD147" s="3205"/>
      <c r="TVE147" s="3206"/>
      <c r="TVF147" s="3207"/>
      <c r="TVG147" s="3208"/>
      <c r="TVH147" s="3209"/>
      <c r="TVI147" s="3208"/>
      <c r="TVJ147" s="3209"/>
      <c r="TVK147" s="3200"/>
      <c r="TVL147" s="3201"/>
      <c r="TVM147" s="3208"/>
      <c r="TVN147" s="3206"/>
      <c r="TVO147" s="3200"/>
      <c r="TVP147" s="3201"/>
      <c r="TVQ147" s="3202"/>
      <c r="TVR147" s="3203"/>
      <c r="TVS147" s="3200"/>
      <c r="TVT147" s="3204"/>
      <c r="TVU147" s="3179"/>
      <c r="TVV147" s="3205"/>
      <c r="TVW147" s="3206"/>
      <c r="TVX147" s="3207"/>
      <c r="TVY147" s="3208"/>
      <c r="TVZ147" s="3209"/>
      <c r="TWA147" s="3208"/>
      <c r="TWB147" s="3209"/>
      <c r="TWC147" s="3200"/>
      <c r="TWD147" s="3201"/>
      <c r="TWE147" s="3208"/>
      <c r="TWF147" s="3206"/>
      <c r="TWG147" s="3200"/>
      <c r="TWH147" s="3201"/>
      <c r="TWI147" s="3202"/>
      <c r="TWJ147" s="3203"/>
      <c r="TWK147" s="3200"/>
      <c r="TWL147" s="3204"/>
      <c r="TWM147" s="3179"/>
      <c r="TWN147" s="3205"/>
      <c r="TWO147" s="3206"/>
      <c r="TWP147" s="3207"/>
      <c r="TWQ147" s="3208"/>
      <c r="TWR147" s="3209"/>
      <c r="TWS147" s="3208"/>
      <c r="TWT147" s="3209"/>
      <c r="TWU147" s="3200"/>
      <c r="TWV147" s="3201"/>
      <c r="TWW147" s="3208"/>
      <c r="TWX147" s="3206"/>
      <c r="TWY147" s="3200"/>
      <c r="TWZ147" s="3201"/>
      <c r="TXA147" s="3202"/>
      <c r="TXB147" s="3203"/>
      <c r="TXC147" s="3200"/>
      <c r="TXD147" s="3204"/>
      <c r="TXE147" s="3179"/>
      <c r="TXF147" s="3205"/>
      <c r="TXG147" s="3206"/>
      <c r="TXH147" s="3207"/>
      <c r="TXI147" s="3208"/>
      <c r="TXJ147" s="3209"/>
      <c r="TXK147" s="3208"/>
      <c r="TXL147" s="3209"/>
      <c r="TXM147" s="3200"/>
      <c r="TXN147" s="3201"/>
      <c r="TXO147" s="3208"/>
      <c r="TXP147" s="3206"/>
      <c r="TXQ147" s="3200"/>
      <c r="TXR147" s="3201"/>
      <c r="TXS147" s="3202"/>
      <c r="TXT147" s="3203"/>
      <c r="TXU147" s="3200"/>
      <c r="TXV147" s="3204"/>
      <c r="TXW147" s="3179"/>
      <c r="TXX147" s="3205"/>
      <c r="TXY147" s="3206"/>
      <c r="TXZ147" s="3207"/>
      <c r="TYA147" s="3208"/>
      <c r="TYB147" s="3209"/>
      <c r="TYC147" s="3208"/>
      <c r="TYD147" s="3209"/>
      <c r="TYE147" s="3200"/>
      <c r="TYF147" s="3201"/>
      <c r="TYG147" s="3208"/>
      <c r="TYH147" s="3206"/>
      <c r="TYI147" s="3200"/>
      <c r="TYJ147" s="3201"/>
      <c r="TYK147" s="3202"/>
      <c r="TYL147" s="3203"/>
      <c r="TYM147" s="3200"/>
      <c r="TYN147" s="3204"/>
      <c r="TYO147" s="3179"/>
      <c r="TYP147" s="3205"/>
      <c r="TYQ147" s="3206"/>
      <c r="TYR147" s="3207"/>
      <c r="TYS147" s="3208"/>
      <c r="TYT147" s="3209"/>
      <c r="TYU147" s="3208"/>
      <c r="TYV147" s="3209"/>
      <c r="TYW147" s="3200"/>
      <c r="TYX147" s="3201"/>
      <c r="TYY147" s="3208"/>
      <c r="TYZ147" s="3206"/>
      <c r="TZA147" s="3200"/>
      <c r="TZB147" s="3201"/>
      <c r="TZC147" s="3202"/>
      <c r="TZD147" s="3203"/>
      <c r="TZE147" s="3200"/>
      <c r="TZF147" s="3204"/>
      <c r="TZG147" s="3179"/>
      <c r="TZH147" s="3205"/>
      <c r="TZI147" s="3206"/>
      <c r="TZJ147" s="3207"/>
      <c r="TZK147" s="3208"/>
      <c r="TZL147" s="3209"/>
      <c r="TZM147" s="3208"/>
      <c r="TZN147" s="3209"/>
      <c r="TZO147" s="3200"/>
      <c r="TZP147" s="3201"/>
      <c r="TZQ147" s="3208"/>
      <c r="TZR147" s="3206"/>
      <c r="TZS147" s="3200"/>
      <c r="TZT147" s="3201"/>
      <c r="TZU147" s="3202"/>
      <c r="TZV147" s="3203"/>
      <c r="TZW147" s="3200"/>
      <c r="TZX147" s="3204"/>
      <c r="TZY147" s="3179"/>
      <c r="TZZ147" s="3205"/>
      <c r="UAA147" s="3206"/>
      <c r="UAB147" s="3207"/>
      <c r="UAC147" s="3208"/>
      <c r="UAD147" s="3209"/>
      <c r="UAE147" s="3208"/>
      <c r="UAF147" s="3209"/>
      <c r="UAG147" s="3200"/>
      <c r="UAH147" s="3201"/>
      <c r="UAI147" s="3208"/>
      <c r="UAJ147" s="3206"/>
      <c r="UAK147" s="3200"/>
      <c r="UAL147" s="3201"/>
      <c r="UAM147" s="3202"/>
      <c r="UAN147" s="3203"/>
      <c r="UAO147" s="3200"/>
      <c r="UAP147" s="3204"/>
      <c r="UAQ147" s="3179"/>
      <c r="UAR147" s="3205"/>
      <c r="UAS147" s="3206"/>
      <c r="UAT147" s="3207"/>
      <c r="UAU147" s="3208"/>
      <c r="UAV147" s="3209"/>
      <c r="UAW147" s="3208"/>
      <c r="UAX147" s="3209"/>
      <c r="UAY147" s="3200"/>
      <c r="UAZ147" s="3201"/>
      <c r="UBA147" s="3208"/>
      <c r="UBB147" s="3206"/>
      <c r="UBC147" s="3200"/>
      <c r="UBD147" s="3201"/>
      <c r="UBE147" s="3202"/>
      <c r="UBF147" s="3203"/>
      <c r="UBG147" s="3200"/>
      <c r="UBH147" s="3204"/>
      <c r="UBI147" s="3179"/>
      <c r="UBJ147" s="3205"/>
      <c r="UBK147" s="3206"/>
      <c r="UBL147" s="3207"/>
      <c r="UBM147" s="3208"/>
      <c r="UBN147" s="3209"/>
      <c r="UBO147" s="3208"/>
      <c r="UBP147" s="3209"/>
      <c r="UBQ147" s="3200"/>
      <c r="UBR147" s="3201"/>
      <c r="UBS147" s="3208"/>
      <c r="UBT147" s="3206"/>
      <c r="UBU147" s="3200"/>
      <c r="UBV147" s="3201"/>
      <c r="UBW147" s="3202"/>
      <c r="UBX147" s="3203"/>
      <c r="UBY147" s="3200"/>
      <c r="UBZ147" s="3204"/>
      <c r="UCA147" s="3179"/>
      <c r="UCB147" s="3205"/>
      <c r="UCC147" s="3206"/>
      <c r="UCD147" s="3207"/>
      <c r="UCE147" s="3208"/>
      <c r="UCF147" s="3209"/>
      <c r="UCG147" s="3208"/>
      <c r="UCH147" s="3209"/>
      <c r="UCI147" s="3200"/>
      <c r="UCJ147" s="3201"/>
      <c r="UCK147" s="3208"/>
      <c r="UCL147" s="3206"/>
      <c r="UCM147" s="3200"/>
      <c r="UCN147" s="3201"/>
      <c r="UCO147" s="3202"/>
      <c r="UCP147" s="3203"/>
      <c r="UCQ147" s="3200"/>
      <c r="UCR147" s="3204"/>
      <c r="UCS147" s="3179"/>
      <c r="UCT147" s="3205"/>
      <c r="UCU147" s="3206"/>
      <c r="UCV147" s="3207"/>
      <c r="UCW147" s="3208"/>
      <c r="UCX147" s="3209"/>
      <c r="UCY147" s="3208"/>
      <c r="UCZ147" s="3209"/>
      <c r="UDA147" s="3200"/>
      <c r="UDB147" s="3201"/>
      <c r="UDC147" s="3208"/>
      <c r="UDD147" s="3206"/>
      <c r="UDE147" s="3200"/>
      <c r="UDF147" s="3201"/>
      <c r="UDG147" s="3202"/>
      <c r="UDH147" s="3203"/>
      <c r="UDI147" s="3200"/>
      <c r="UDJ147" s="3204"/>
      <c r="UDK147" s="3179"/>
      <c r="UDL147" s="3205"/>
      <c r="UDM147" s="3206"/>
      <c r="UDN147" s="3207"/>
      <c r="UDO147" s="3208"/>
      <c r="UDP147" s="3209"/>
      <c r="UDQ147" s="3208"/>
      <c r="UDR147" s="3209"/>
      <c r="UDS147" s="3200"/>
      <c r="UDT147" s="3201"/>
      <c r="UDU147" s="3208"/>
      <c r="UDV147" s="3206"/>
      <c r="UDW147" s="3200"/>
      <c r="UDX147" s="3201"/>
      <c r="UDY147" s="3202"/>
      <c r="UDZ147" s="3203"/>
      <c r="UEA147" s="3200"/>
      <c r="UEB147" s="3204"/>
      <c r="UEC147" s="3179"/>
      <c r="UED147" s="3205"/>
      <c r="UEE147" s="3206"/>
      <c r="UEF147" s="3207"/>
      <c r="UEG147" s="3208"/>
      <c r="UEH147" s="3209"/>
      <c r="UEI147" s="3208"/>
      <c r="UEJ147" s="3209"/>
      <c r="UEK147" s="3200"/>
      <c r="UEL147" s="3201"/>
      <c r="UEM147" s="3208"/>
      <c r="UEN147" s="3206"/>
      <c r="UEO147" s="3200"/>
      <c r="UEP147" s="3201"/>
      <c r="UEQ147" s="3202"/>
      <c r="UER147" s="3203"/>
      <c r="UES147" s="3200"/>
      <c r="UET147" s="3204"/>
      <c r="UEU147" s="3179"/>
      <c r="UEV147" s="3205"/>
      <c r="UEW147" s="3206"/>
      <c r="UEX147" s="3207"/>
      <c r="UEY147" s="3208"/>
      <c r="UEZ147" s="3209"/>
      <c r="UFA147" s="3208"/>
      <c r="UFB147" s="3209"/>
      <c r="UFC147" s="3200"/>
      <c r="UFD147" s="3201"/>
      <c r="UFE147" s="3208"/>
      <c r="UFF147" s="3206"/>
      <c r="UFG147" s="3200"/>
      <c r="UFH147" s="3201"/>
      <c r="UFI147" s="3202"/>
      <c r="UFJ147" s="3203"/>
      <c r="UFK147" s="3200"/>
      <c r="UFL147" s="3204"/>
      <c r="UFM147" s="3179"/>
      <c r="UFN147" s="3205"/>
      <c r="UFO147" s="3206"/>
      <c r="UFP147" s="3207"/>
      <c r="UFQ147" s="3208"/>
      <c r="UFR147" s="3209"/>
      <c r="UFS147" s="3208"/>
      <c r="UFT147" s="3209"/>
      <c r="UFU147" s="3200"/>
      <c r="UFV147" s="3201"/>
      <c r="UFW147" s="3208"/>
      <c r="UFX147" s="3206"/>
      <c r="UFY147" s="3200"/>
      <c r="UFZ147" s="3201"/>
      <c r="UGA147" s="3202"/>
      <c r="UGB147" s="3203"/>
      <c r="UGC147" s="3200"/>
      <c r="UGD147" s="3204"/>
      <c r="UGE147" s="3179"/>
      <c r="UGF147" s="3205"/>
      <c r="UGG147" s="3206"/>
      <c r="UGH147" s="3207"/>
      <c r="UGI147" s="3208"/>
      <c r="UGJ147" s="3209"/>
      <c r="UGK147" s="3208"/>
      <c r="UGL147" s="3209"/>
      <c r="UGM147" s="3200"/>
      <c r="UGN147" s="3201"/>
      <c r="UGO147" s="3208"/>
      <c r="UGP147" s="3206"/>
      <c r="UGQ147" s="3200"/>
      <c r="UGR147" s="3201"/>
      <c r="UGS147" s="3202"/>
      <c r="UGT147" s="3203"/>
      <c r="UGU147" s="3200"/>
      <c r="UGV147" s="3204"/>
      <c r="UGW147" s="3179"/>
      <c r="UGX147" s="3205"/>
      <c r="UGY147" s="3206"/>
      <c r="UGZ147" s="3207"/>
      <c r="UHA147" s="3208"/>
      <c r="UHB147" s="3209"/>
      <c r="UHC147" s="3208"/>
      <c r="UHD147" s="3209"/>
      <c r="UHE147" s="3200"/>
      <c r="UHF147" s="3201"/>
      <c r="UHG147" s="3208"/>
      <c r="UHH147" s="3206"/>
      <c r="UHI147" s="3200"/>
      <c r="UHJ147" s="3201"/>
      <c r="UHK147" s="3202"/>
      <c r="UHL147" s="3203"/>
      <c r="UHM147" s="3200"/>
      <c r="UHN147" s="3204"/>
      <c r="UHO147" s="3179"/>
      <c r="UHP147" s="3205"/>
      <c r="UHQ147" s="3206"/>
      <c r="UHR147" s="3207"/>
      <c r="UHS147" s="3208"/>
      <c r="UHT147" s="3209"/>
      <c r="UHU147" s="3208"/>
      <c r="UHV147" s="3209"/>
      <c r="UHW147" s="3200"/>
      <c r="UHX147" s="3201"/>
      <c r="UHY147" s="3208"/>
      <c r="UHZ147" s="3206"/>
      <c r="UIA147" s="3200"/>
      <c r="UIB147" s="3201"/>
      <c r="UIC147" s="3202"/>
      <c r="UID147" s="3203"/>
      <c r="UIE147" s="3200"/>
      <c r="UIF147" s="3204"/>
      <c r="UIG147" s="3179"/>
      <c r="UIH147" s="3205"/>
      <c r="UII147" s="3206"/>
      <c r="UIJ147" s="3207"/>
      <c r="UIK147" s="3208"/>
      <c r="UIL147" s="3209"/>
      <c r="UIM147" s="3208"/>
      <c r="UIN147" s="3209"/>
      <c r="UIO147" s="3200"/>
      <c r="UIP147" s="3201"/>
      <c r="UIQ147" s="3208"/>
      <c r="UIR147" s="3206"/>
      <c r="UIS147" s="3200"/>
      <c r="UIT147" s="3201"/>
      <c r="UIU147" s="3202"/>
      <c r="UIV147" s="3203"/>
      <c r="UIW147" s="3200"/>
      <c r="UIX147" s="3204"/>
      <c r="UIY147" s="3179"/>
      <c r="UIZ147" s="3205"/>
      <c r="UJA147" s="3206"/>
      <c r="UJB147" s="3207"/>
      <c r="UJC147" s="3208"/>
      <c r="UJD147" s="3209"/>
      <c r="UJE147" s="3208"/>
      <c r="UJF147" s="3209"/>
      <c r="UJG147" s="3200"/>
      <c r="UJH147" s="3201"/>
      <c r="UJI147" s="3208"/>
      <c r="UJJ147" s="3206"/>
      <c r="UJK147" s="3200"/>
      <c r="UJL147" s="3201"/>
      <c r="UJM147" s="3202"/>
      <c r="UJN147" s="3203"/>
      <c r="UJO147" s="3200"/>
      <c r="UJP147" s="3204"/>
      <c r="UJQ147" s="3179"/>
      <c r="UJR147" s="3205"/>
      <c r="UJS147" s="3206"/>
      <c r="UJT147" s="3207"/>
      <c r="UJU147" s="3208"/>
      <c r="UJV147" s="3209"/>
      <c r="UJW147" s="3208"/>
      <c r="UJX147" s="3209"/>
      <c r="UJY147" s="3200"/>
      <c r="UJZ147" s="3201"/>
      <c r="UKA147" s="3208"/>
      <c r="UKB147" s="3206"/>
      <c r="UKC147" s="3200"/>
      <c r="UKD147" s="3201"/>
      <c r="UKE147" s="3202"/>
      <c r="UKF147" s="3203"/>
      <c r="UKG147" s="3200"/>
      <c r="UKH147" s="3204"/>
      <c r="UKI147" s="3179"/>
      <c r="UKJ147" s="3205"/>
      <c r="UKK147" s="3206"/>
      <c r="UKL147" s="3207"/>
      <c r="UKM147" s="3208"/>
      <c r="UKN147" s="3209"/>
      <c r="UKO147" s="3208"/>
      <c r="UKP147" s="3209"/>
      <c r="UKQ147" s="3200"/>
      <c r="UKR147" s="3201"/>
      <c r="UKS147" s="3208"/>
      <c r="UKT147" s="3206"/>
      <c r="UKU147" s="3200"/>
      <c r="UKV147" s="3201"/>
      <c r="UKW147" s="3202"/>
      <c r="UKX147" s="3203"/>
      <c r="UKY147" s="3200"/>
      <c r="UKZ147" s="3204"/>
      <c r="ULA147" s="3179"/>
      <c r="ULB147" s="3205"/>
      <c r="ULC147" s="3206"/>
      <c r="ULD147" s="3207"/>
      <c r="ULE147" s="3208"/>
      <c r="ULF147" s="3209"/>
      <c r="ULG147" s="3208"/>
      <c r="ULH147" s="3209"/>
      <c r="ULI147" s="3200"/>
      <c r="ULJ147" s="3201"/>
      <c r="ULK147" s="3208"/>
      <c r="ULL147" s="3206"/>
      <c r="ULM147" s="3200"/>
      <c r="ULN147" s="3201"/>
      <c r="ULO147" s="3202"/>
      <c r="ULP147" s="3203"/>
      <c r="ULQ147" s="3200"/>
      <c r="ULR147" s="3204"/>
      <c r="ULS147" s="3179"/>
      <c r="ULT147" s="3205"/>
      <c r="ULU147" s="3206"/>
      <c r="ULV147" s="3207"/>
      <c r="ULW147" s="3208"/>
      <c r="ULX147" s="3209"/>
      <c r="ULY147" s="3208"/>
      <c r="ULZ147" s="3209"/>
      <c r="UMA147" s="3200"/>
      <c r="UMB147" s="3201"/>
      <c r="UMC147" s="3208"/>
      <c r="UMD147" s="3206"/>
      <c r="UME147" s="3200"/>
      <c r="UMF147" s="3201"/>
      <c r="UMG147" s="3202"/>
      <c r="UMH147" s="3203"/>
      <c r="UMI147" s="3200"/>
      <c r="UMJ147" s="3204"/>
      <c r="UMK147" s="3179"/>
      <c r="UML147" s="3205"/>
      <c r="UMM147" s="3206"/>
      <c r="UMN147" s="3207"/>
      <c r="UMO147" s="3208"/>
      <c r="UMP147" s="3209"/>
      <c r="UMQ147" s="3208"/>
      <c r="UMR147" s="3209"/>
      <c r="UMS147" s="3200"/>
      <c r="UMT147" s="3201"/>
      <c r="UMU147" s="3208"/>
      <c r="UMV147" s="3206"/>
      <c r="UMW147" s="3200"/>
      <c r="UMX147" s="3201"/>
      <c r="UMY147" s="3202"/>
      <c r="UMZ147" s="3203"/>
      <c r="UNA147" s="3200"/>
      <c r="UNB147" s="3204"/>
      <c r="UNC147" s="3179"/>
      <c r="UND147" s="3205"/>
      <c r="UNE147" s="3206"/>
      <c r="UNF147" s="3207"/>
      <c r="UNG147" s="3208"/>
      <c r="UNH147" s="3209"/>
      <c r="UNI147" s="3208"/>
      <c r="UNJ147" s="3209"/>
      <c r="UNK147" s="3200"/>
      <c r="UNL147" s="3201"/>
      <c r="UNM147" s="3208"/>
      <c r="UNN147" s="3206"/>
      <c r="UNO147" s="3200"/>
      <c r="UNP147" s="3201"/>
      <c r="UNQ147" s="3202"/>
      <c r="UNR147" s="3203"/>
      <c r="UNS147" s="3200"/>
      <c r="UNT147" s="3204"/>
      <c r="UNU147" s="3179"/>
      <c r="UNV147" s="3205"/>
      <c r="UNW147" s="3206"/>
      <c r="UNX147" s="3207"/>
      <c r="UNY147" s="3208"/>
      <c r="UNZ147" s="3209"/>
      <c r="UOA147" s="3208"/>
      <c r="UOB147" s="3209"/>
      <c r="UOC147" s="3200"/>
      <c r="UOD147" s="3201"/>
      <c r="UOE147" s="3208"/>
      <c r="UOF147" s="3206"/>
      <c r="UOG147" s="3200"/>
      <c r="UOH147" s="3201"/>
      <c r="UOI147" s="3202"/>
      <c r="UOJ147" s="3203"/>
      <c r="UOK147" s="3200"/>
      <c r="UOL147" s="3204"/>
      <c r="UOM147" s="3179"/>
      <c r="UON147" s="3205"/>
      <c r="UOO147" s="3206"/>
      <c r="UOP147" s="3207"/>
      <c r="UOQ147" s="3208"/>
      <c r="UOR147" s="3209"/>
      <c r="UOS147" s="3208"/>
      <c r="UOT147" s="3209"/>
      <c r="UOU147" s="3200"/>
      <c r="UOV147" s="3201"/>
      <c r="UOW147" s="3208"/>
      <c r="UOX147" s="3206"/>
      <c r="UOY147" s="3200"/>
      <c r="UOZ147" s="3201"/>
      <c r="UPA147" s="3202"/>
      <c r="UPB147" s="3203"/>
      <c r="UPC147" s="3200"/>
      <c r="UPD147" s="3204"/>
      <c r="UPE147" s="3179"/>
      <c r="UPF147" s="3205"/>
      <c r="UPG147" s="3206"/>
      <c r="UPH147" s="3207"/>
      <c r="UPI147" s="3208"/>
      <c r="UPJ147" s="3209"/>
      <c r="UPK147" s="3208"/>
      <c r="UPL147" s="3209"/>
      <c r="UPM147" s="3200"/>
      <c r="UPN147" s="3201"/>
      <c r="UPO147" s="3208"/>
      <c r="UPP147" s="3206"/>
      <c r="UPQ147" s="3200"/>
      <c r="UPR147" s="3201"/>
      <c r="UPS147" s="3202"/>
      <c r="UPT147" s="3203"/>
      <c r="UPU147" s="3200"/>
      <c r="UPV147" s="3204"/>
      <c r="UPW147" s="3179"/>
      <c r="UPX147" s="3205"/>
      <c r="UPY147" s="3206"/>
      <c r="UPZ147" s="3207"/>
      <c r="UQA147" s="3208"/>
      <c r="UQB147" s="3209"/>
      <c r="UQC147" s="3208"/>
      <c r="UQD147" s="3209"/>
      <c r="UQE147" s="3200"/>
      <c r="UQF147" s="3201"/>
      <c r="UQG147" s="3208"/>
      <c r="UQH147" s="3206"/>
      <c r="UQI147" s="3200"/>
      <c r="UQJ147" s="3201"/>
      <c r="UQK147" s="3202"/>
      <c r="UQL147" s="3203"/>
      <c r="UQM147" s="3200"/>
      <c r="UQN147" s="3204"/>
      <c r="UQO147" s="3179"/>
      <c r="UQP147" s="3205"/>
      <c r="UQQ147" s="3206"/>
      <c r="UQR147" s="3207"/>
      <c r="UQS147" s="3208"/>
      <c r="UQT147" s="3209"/>
      <c r="UQU147" s="3208"/>
      <c r="UQV147" s="3209"/>
      <c r="UQW147" s="3200"/>
      <c r="UQX147" s="3201"/>
      <c r="UQY147" s="3208"/>
      <c r="UQZ147" s="3206"/>
      <c r="URA147" s="3200"/>
      <c r="URB147" s="3201"/>
      <c r="URC147" s="3202"/>
      <c r="URD147" s="3203"/>
      <c r="URE147" s="3200"/>
      <c r="URF147" s="3204"/>
      <c r="URG147" s="3179"/>
      <c r="URH147" s="3205"/>
      <c r="URI147" s="3206"/>
      <c r="URJ147" s="3207"/>
      <c r="URK147" s="3208"/>
      <c r="URL147" s="3209"/>
      <c r="URM147" s="3208"/>
      <c r="URN147" s="3209"/>
      <c r="URO147" s="3200"/>
      <c r="URP147" s="3201"/>
      <c r="URQ147" s="3208"/>
      <c r="URR147" s="3206"/>
      <c r="URS147" s="3200"/>
      <c r="URT147" s="3201"/>
      <c r="URU147" s="3202"/>
      <c r="URV147" s="3203"/>
      <c r="URW147" s="3200"/>
      <c r="URX147" s="3204"/>
      <c r="URY147" s="3179"/>
      <c r="URZ147" s="3205"/>
      <c r="USA147" s="3206"/>
      <c r="USB147" s="3207"/>
      <c r="USC147" s="3208"/>
      <c r="USD147" s="3209"/>
      <c r="USE147" s="3208"/>
      <c r="USF147" s="3209"/>
      <c r="USG147" s="3200"/>
      <c r="USH147" s="3201"/>
      <c r="USI147" s="3208"/>
      <c r="USJ147" s="3206"/>
      <c r="USK147" s="3200"/>
      <c r="USL147" s="3201"/>
      <c r="USM147" s="3202"/>
      <c r="USN147" s="3203"/>
      <c r="USO147" s="3200"/>
      <c r="USP147" s="3204"/>
      <c r="USQ147" s="3179"/>
      <c r="USR147" s="3205"/>
      <c r="USS147" s="3206"/>
      <c r="UST147" s="3207"/>
      <c r="USU147" s="3208"/>
      <c r="USV147" s="3209"/>
      <c r="USW147" s="3208"/>
      <c r="USX147" s="3209"/>
      <c r="USY147" s="3200"/>
      <c r="USZ147" s="3201"/>
      <c r="UTA147" s="3208"/>
      <c r="UTB147" s="3206"/>
      <c r="UTC147" s="3200"/>
      <c r="UTD147" s="3201"/>
      <c r="UTE147" s="3202"/>
      <c r="UTF147" s="3203"/>
      <c r="UTG147" s="3200"/>
      <c r="UTH147" s="3204"/>
      <c r="UTI147" s="3179"/>
      <c r="UTJ147" s="3205"/>
      <c r="UTK147" s="3206"/>
      <c r="UTL147" s="3207"/>
      <c r="UTM147" s="3208"/>
      <c r="UTN147" s="3209"/>
      <c r="UTO147" s="3208"/>
      <c r="UTP147" s="3209"/>
      <c r="UTQ147" s="3200"/>
      <c r="UTR147" s="3201"/>
      <c r="UTS147" s="3208"/>
      <c r="UTT147" s="3206"/>
      <c r="UTU147" s="3200"/>
      <c r="UTV147" s="3201"/>
      <c r="UTW147" s="3202"/>
      <c r="UTX147" s="3203"/>
      <c r="UTY147" s="3200"/>
      <c r="UTZ147" s="3204"/>
      <c r="UUA147" s="3179"/>
      <c r="UUB147" s="3205"/>
      <c r="UUC147" s="3206"/>
      <c r="UUD147" s="3207"/>
      <c r="UUE147" s="3208"/>
      <c r="UUF147" s="3209"/>
      <c r="UUG147" s="3208"/>
      <c r="UUH147" s="3209"/>
      <c r="UUI147" s="3200"/>
      <c r="UUJ147" s="3201"/>
      <c r="UUK147" s="3208"/>
      <c r="UUL147" s="3206"/>
      <c r="UUM147" s="3200"/>
      <c r="UUN147" s="3201"/>
      <c r="UUO147" s="3202"/>
      <c r="UUP147" s="3203"/>
      <c r="UUQ147" s="3200"/>
      <c r="UUR147" s="3204"/>
      <c r="UUS147" s="3179"/>
      <c r="UUT147" s="3205"/>
      <c r="UUU147" s="3206"/>
      <c r="UUV147" s="3207"/>
      <c r="UUW147" s="3208"/>
      <c r="UUX147" s="3209"/>
      <c r="UUY147" s="3208"/>
      <c r="UUZ147" s="3209"/>
      <c r="UVA147" s="3200"/>
      <c r="UVB147" s="3201"/>
      <c r="UVC147" s="3208"/>
      <c r="UVD147" s="3206"/>
      <c r="UVE147" s="3200"/>
      <c r="UVF147" s="3201"/>
      <c r="UVG147" s="3202"/>
      <c r="UVH147" s="3203"/>
      <c r="UVI147" s="3200"/>
      <c r="UVJ147" s="3204"/>
      <c r="UVK147" s="3179"/>
      <c r="UVL147" s="3205"/>
      <c r="UVM147" s="3206"/>
      <c r="UVN147" s="3207"/>
      <c r="UVO147" s="3208"/>
      <c r="UVP147" s="3209"/>
      <c r="UVQ147" s="3208"/>
      <c r="UVR147" s="3209"/>
      <c r="UVS147" s="3200"/>
      <c r="UVT147" s="3201"/>
      <c r="UVU147" s="3208"/>
      <c r="UVV147" s="3206"/>
      <c r="UVW147" s="3200"/>
      <c r="UVX147" s="3201"/>
      <c r="UVY147" s="3202"/>
      <c r="UVZ147" s="3203"/>
      <c r="UWA147" s="3200"/>
      <c r="UWB147" s="3204"/>
      <c r="UWC147" s="3179"/>
      <c r="UWD147" s="3205"/>
      <c r="UWE147" s="3206"/>
      <c r="UWF147" s="3207"/>
      <c r="UWG147" s="3208"/>
      <c r="UWH147" s="3209"/>
      <c r="UWI147" s="3208"/>
      <c r="UWJ147" s="3209"/>
      <c r="UWK147" s="3200"/>
      <c r="UWL147" s="3201"/>
      <c r="UWM147" s="3208"/>
      <c r="UWN147" s="3206"/>
      <c r="UWO147" s="3200"/>
      <c r="UWP147" s="3201"/>
      <c r="UWQ147" s="3202"/>
      <c r="UWR147" s="3203"/>
      <c r="UWS147" s="3200"/>
      <c r="UWT147" s="3204"/>
      <c r="UWU147" s="3179"/>
      <c r="UWV147" s="3205"/>
      <c r="UWW147" s="3206"/>
      <c r="UWX147" s="3207"/>
      <c r="UWY147" s="3208"/>
      <c r="UWZ147" s="3209"/>
      <c r="UXA147" s="3208"/>
      <c r="UXB147" s="3209"/>
      <c r="UXC147" s="3200"/>
      <c r="UXD147" s="3201"/>
      <c r="UXE147" s="3208"/>
      <c r="UXF147" s="3206"/>
      <c r="UXG147" s="3200"/>
      <c r="UXH147" s="3201"/>
      <c r="UXI147" s="3202"/>
      <c r="UXJ147" s="3203"/>
      <c r="UXK147" s="3200"/>
      <c r="UXL147" s="3204"/>
      <c r="UXM147" s="3179"/>
      <c r="UXN147" s="3205"/>
      <c r="UXO147" s="3206"/>
      <c r="UXP147" s="3207"/>
      <c r="UXQ147" s="3208"/>
      <c r="UXR147" s="3209"/>
      <c r="UXS147" s="3208"/>
      <c r="UXT147" s="3209"/>
      <c r="UXU147" s="3200"/>
      <c r="UXV147" s="3201"/>
      <c r="UXW147" s="3208"/>
      <c r="UXX147" s="3206"/>
      <c r="UXY147" s="3200"/>
      <c r="UXZ147" s="3201"/>
      <c r="UYA147" s="3202"/>
      <c r="UYB147" s="3203"/>
      <c r="UYC147" s="3200"/>
      <c r="UYD147" s="3204"/>
      <c r="UYE147" s="3179"/>
      <c r="UYF147" s="3205"/>
      <c r="UYG147" s="3206"/>
      <c r="UYH147" s="3207"/>
      <c r="UYI147" s="3208"/>
      <c r="UYJ147" s="3209"/>
      <c r="UYK147" s="3208"/>
      <c r="UYL147" s="3209"/>
      <c r="UYM147" s="3200"/>
      <c r="UYN147" s="3201"/>
      <c r="UYO147" s="3208"/>
      <c r="UYP147" s="3206"/>
      <c r="UYQ147" s="3200"/>
      <c r="UYR147" s="3201"/>
      <c r="UYS147" s="3202"/>
      <c r="UYT147" s="3203"/>
      <c r="UYU147" s="3200"/>
      <c r="UYV147" s="3204"/>
      <c r="UYW147" s="3179"/>
      <c r="UYX147" s="3205"/>
      <c r="UYY147" s="3206"/>
      <c r="UYZ147" s="3207"/>
      <c r="UZA147" s="3208"/>
      <c r="UZB147" s="3209"/>
      <c r="UZC147" s="3208"/>
      <c r="UZD147" s="3209"/>
      <c r="UZE147" s="3200"/>
      <c r="UZF147" s="3201"/>
      <c r="UZG147" s="3208"/>
      <c r="UZH147" s="3206"/>
      <c r="UZI147" s="3200"/>
      <c r="UZJ147" s="3201"/>
      <c r="UZK147" s="3202"/>
      <c r="UZL147" s="3203"/>
      <c r="UZM147" s="3200"/>
      <c r="UZN147" s="3204"/>
      <c r="UZO147" s="3179"/>
      <c r="UZP147" s="3205"/>
      <c r="UZQ147" s="3206"/>
      <c r="UZR147" s="3207"/>
      <c r="UZS147" s="3208"/>
      <c r="UZT147" s="3209"/>
      <c r="UZU147" s="3208"/>
      <c r="UZV147" s="3209"/>
      <c r="UZW147" s="3200"/>
      <c r="UZX147" s="3201"/>
      <c r="UZY147" s="3208"/>
      <c r="UZZ147" s="3206"/>
      <c r="VAA147" s="3200"/>
      <c r="VAB147" s="3201"/>
      <c r="VAC147" s="3202"/>
      <c r="VAD147" s="3203"/>
      <c r="VAE147" s="3200"/>
      <c r="VAF147" s="3204"/>
      <c r="VAG147" s="3179"/>
      <c r="VAH147" s="3205"/>
      <c r="VAI147" s="3206"/>
      <c r="VAJ147" s="3207"/>
      <c r="VAK147" s="3208"/>
      <c r="VAL147" s="3209"/>
      <c r="VAM147" s="3208"/>
      <c r="VAN147" s="3209"/>
      <c r="VAO147" s="3200"/>
      <c r="VAP147" s="3201"/>
      <c r="VAQ147" s="3208"/>
      <c r="VAR147" s="3206"/>
      <c r="VAS147" s="3200"/>
      <c r="VAT147" s="3201"/>
      <c r="VAU147" s="3202"/>
      <c r="VAV147" s="3203"/>
      <c r="VAW147" s="3200"/>
      <c r="VAX147" s="3204"/>
      <c r="VAY147" s="3179"/>
      <c r="VAZ147" s="3205"/>
      <c r="VBA147" s="3206"/>
      <c r="VBB147" s="3207"/>
      <c r="VBC147" s="3208"/>
      <c r="VBD147" s="3209"/>
      <c r="VBE147" s="3208"/>
      <c r="VBF147" s="3209"/>
      <c r="VBG147" s="3200"/>
      <c r="VBH147" s="3201"/>
      <c r="VBI147" s="3208"/>
      <c r="VBJ147" s="3206"/>
      <c r="VBK147" s="3200"/>
      <c r="VBL147" s="3201"/>
      <c r="VBM147" s="3202"/>
      <c r="VBN147" s="3203"/>
      <c r="VBO147" s="3200"/>
      <c r="VBP147" s="3204"/>
      <c r="VBQ147" s="3179"/>
      <c r="VBR147" s="3205"/>
      <c r="VBS147" s="3206"/>
      <c r="VBT147" s="3207"/>
      <c r="VBU147" s="3208"/>
      <c r="VBV147" s="3209"/>
      <c r="VBW147" s="3208"/>
      <c r="VBX147" s="3209"/>
      <c r="VBY147" s="3200"/>
      <c r="VBZ147" s="3201"/>
      <c r="VCA147" s="3208"/>
      <c r="VCB147" s="3206"/>
      <c r="VCC147" s="3200"/>
      <c r="VCD147" s="3201"/>
      <c r="VCE147" s="3202"/>
      <c r="VCF147" s="3203"/>
      <c r="VCG147" s="3200"/>
      <c r="VCH147" s="3204"/>
      <c r="VCI147" s="3179"/>
      <c r="VCJ147" s="3205"/>
      <c r="VCK147" s="3206"/>
      <c r="VCL147" s="3207"/>
      <c r="VCM147" s="3208"/>
      <c r="VCN147" s="3209"/>
      <c r="VCO147" s="3208"/>
      <c r="VCP147" s="3209"/>
      <c r="VCQ147" s="3200"/>
      <c r="VCR147" s="3201"/>
      <c r="VCS147" s="3208"/>
      <c r="VCT147" s="3206"/>
      <c r="VCU147" s="3200"/>
      <c r="VCV147" s="3201"/>
      <c r="VCW147" s="3202"/>
      <c r="VCX147" s="3203"/>
      <c r="VCY147" s="3200"/>
      <c r="VCZ147" s="3204"/>
      <c r="VDA147" s="3179"/>
      <c r="VDB147" s="3205"/>
      <c r="VDC147" s="3206"/>
      <c r="VDD147" s="3207"/>
      <c r="VDE147" s="3208"/>
      <c r="VDF147" s="3209"/>
      <c r="VDG147" s="3208"/>
      <c r="VDH147" s="3209"/>
      <c r="VDI147" s="3200"/>
      <c r="VDJ147" s="3201"/>
      <c r="VDK147" s="3208"/>
      <c r="VDL147" s="3206"/>
      <c r="VDM147" s="3200"/>
      <c r="VDN147" s="3201"/>
      <c r="VDO147" s="3202"/>
      <c r="VDP147" s="3203"/>
      <c r="VDQ147" s="3200"/>
      <c r="VDR147" s="3204"/>
      <c r="VDS147" s="3179"/>
      <c r="VDT147" s="3205"/>
      <c r="VDU147" s="3206"/>
      <c r="VDV147" s="3207"/>
      <c r="VDW147" s="3208"/>
      <c r="VDX147" s="3209"/>
      <c r="VDY147" s="3208"/>
      <c r="VDZ147" s="3209"/>
      <c r="VEA147" s="3200"/>
      <c r="VEB147" s="3201"/>
      <c r="VEC147" s="3208"/>
      <c r="VED147" s="3206"/>
      <c r="VEE147" s="3200"/>
      <c r="VEF147" s="3201"/>
      <c r="VEG147" s="3202"/>
      <c r="VEH147" s="3203"/>
      <c r="VEI147" s="3200"/>
      <c r="VEJ147" s="3204"/>
      <c r="VEK147" s="3179"/>
      <c r="VEL147" s="3205"/>
      <c r="VEM147" s="3206"/>
      <c r="VEN147" s="3207"/>
      <c r="VEO147" s="3208"/>
      <c r="VEP147" s="3209"/>
      <c r="VEQ147" s="3208"/>
      <c r="VER147" s="3209"/>
      <c r="VES147" s="3200"/>
      <c r="VET147" s="3201"/>
      <c r="VEU147" s="3208"/>
      <c r="VEV147" s="3206"/>
      <c r="VEW147" s="3200"/>
      <c r="VEX147" s="3201"/>
      <c r="VEY147" s="3202"/>
      <c r="VEZ147" s="3203"/>
      <c r="VFA147" s="3200"/>
      <c r="VFB147" s="3204"/>
      <c r="VFC147" s="3179"/>
      <c r="VFD147" s="3205"/>
      <c r="VFE147" s="3206"/>
      <c r="VFF147" s="3207"/>
      <c r="VFG147" s="3208"/>
      <c r="VFH147" s="3209"/>
      <c r="VFI147" s="3208"/>
      <c r="VFJ147" s="3209"/>
      <c r="VFK147" s="3200"/>
      <c r="VFL147" s="3201"/>
      <c r="VFM147" s="3208"/>
      <c r="VFN147" s="3206"/>
      <c r="VFO147" s="3200"/>
      <c r="VFP147" s="3201"/>
      <c r="VFQ147" s="3202"/>
      <c r="VFR147" s="3203"/>
      <c r="VFS147" s="3200"/>
      <c r="VFT147" s="3204"/>
      <c r="VFU147" s="3179"/>
      <c r="VFV147" s="3205"/>
      <c r="VFW147" s="3206"/>
      <c r="VFX147" s="3207"/>
      <c r="VFY147" s="3208"/>
      <c r="VFZ147" s="3209"/>
      <c r="VGA147" s="3208"/>
      <c r="VGB147" s="3209"/>
      <c r="VGC147" s="3200"/>
      <c r="VGD147" s="3201"/>
      <c r="VGE147" s="3208"/>
      <c r="VGF147" s="3206"/>
      <c r="VGG147" s="3200"/>
      <c r="VGH147" s="3201"/>
      <c r="VGI147" s="3202"/>
      <c r="VGJ147" s="3203"/>
      <c r="VGK147" s="3200"/>
      <c r="VGL147" s="3204"/>
      <c r="VGM147" s="3179"/>
      <c r="VGN147" s="3205"/>
      <c r="VGO147" s="3206"/>
      <c r="VGP147" s="3207"/>
      <c r="VGQ147" s="3208"/>
      <c r="VGR147" s="3209"/>
      <c r="VGS147" s="3208"/>
      <c r="VGT147" s="3209"/>
      <c r="VGU147" s="3200"/>
      <c r="VGV147" s="3201"/>
      <c r="VGW147" s="3208"/>
      <c r="VGX147" s="3206"/>
      <c r="VGY147" s="3200"/>
      <c r="VGZ147" s="3201"/>
      <c r="VHA147" s="3202"/>
      <c r="VHB147" s="3203"/>
      <c r="VHC147" s="3200"/>
      <c r="VHD147" s="3204"/>
      <c r="VHE147" s="3179"/>
      <c r="VHF147" s="3205"/>
      <c r="VHG147" s="3206"/>
      <c r="VHH147" s="3207"/>
      <c r="VHI147" s="3208"/>
      <c r="VHJ147" s="3209"/>
      <c r="VHK147" s="3208"/>
      <c r="VHL147" s="3209"/>
      <c r="VHM147" s="3200"/>
      <c r="VHN147" s="3201"/>
      <c r="VHO147" s="3208"/>
      <c r="VHP147" s="3206"/>
      <c r="VHQ147" s="3200"/>
      <c r="VHR147" s="3201"/>
      <c r="VHS147" s="3202"/>
      <c r="VHT147" s="3203"/>
      <c r="VHU147" s="3200"/>
      <c r="VHV147" s="3204"/>
      <c r="VHW147" s="3179"/>
      <c r="VHX147" s="3205"/>
      <c r="VHY147" s="3206"/>
      <c r="VHZ147" s="3207"/>
      <c r="VIA147" s="3208"/>
      <c r="VIB147" s="3209"/>
      <c r="VIC147" s="3208"/>
      <c r="VID147" s="3209"/>
      <c r="VIE147" s="3200"/>
      <c r="VIF147" s="3201"/>
      <c r="VIG147" s="3208"/>
      <c r="VIH147" s="3206"/>
      <c r="VII147" s="3200"/>
      <c r="VIJ147" s="3201"/>
      <c r="VIK147" s="3202"/>
      <c r="VIL147" s="3203"/>
      <c r="VIM147" s="3200"/>
      <c r="VIN147" s="3204"/>
      <c r="VIO147" s="3179"/>
      <c r="VIP147" s="3205"/>
      <c r="VIQ147" s="3206"/>
      <c r="VIR147" s="3207"/>
      <c r="VIS147" s="3208"/>
      <c r="VIT147" s="3209"/>
      <c r="VIU147" s="3208"/>
      <c r="VIV147" s="3209"/>
      <c r="VIW147" s="3200"/>
      <c r="VIX147" s="3201"/>
      <c r="VIY147" s="3208"/>
      <c r="VIZ147" s="3206"/>
      <c r="VJA147" s="3200"/>
      <c r="VJB147" s="3201"/>
      <c r="VJC147" s="3202"/>
      <c r="VJD147" s="3203"/>
      <c r="VJE147" s="3200"/>
      <c r="VJF147" s="3204"/>
      <c r="VJG147" s="3179"/>
      <c r="VJH147" s="3205"/>
      <c r="VJI147" s="3206"/>
      <c r="VJJ147" s="3207"/>
      <c r="VJK147" s="3208"/>
      <c r="VJL147" s="3209"/>
      <c r="VJM147" s="3208"/>
      <c r="VJN147" s="3209"/>
      <c r="VJO147" s="3200"/>
      <c r="VJP147" s="3201"/>
      <c r="VJQ147" s="3208"/>
      <c r="VJR147" s="3206"/>
      <c r="VJS147" s="3200"/>
      <c r="VJT147" s="3201"/>
      <c r="VJU147" s="3202"/>
      <c r="VJV147" s="3203"/>
      <c r="VJW147" s="3200"/>
      <c r="VJX147" s="3204"/>
      <c r="VJY147" s="3179"/>
      <c r="VJZ147" s="3205"/>
      <c r="VKA147" s="3206"/>
      <c r="VKB147" s="3207"/>
      <c r="VKC147" s="3208"/>
      <c r="VKD147" s="3209"/>
      <c r="VKE147" s="3208"/>
      <c r="VKF147" s="3209"/>
      <c r="VKG147" s="3200"/>
      <c r="VKH147" s="3201"/>
      <c r="VKI147" s="3208"/>
      <c r="VKJ147" s="3206"/>
      <c r="VKK147" s="3200"/>
      <c r="VKL147" s="3201"/>
      <c r="VKM147" s="3202"/>
      <c r="VKN147" s="3203"/>
      <c r="VKO147" s="3200"/>
      <c r="VKP147" s="3204"/>
      <c r="VKQ147" s="3179"/>
      <c r="VKR147" s="3205"/>
      <c r="VKS147" s="3206"/>
      <c r="VKT147" s="3207"/>
      <c r="VKU147" s="3208"/>
      <c r="VKV147" s="3209"/>
      <c r="VKW147" s="3208"/>
      <c r="VKX147" s="3209"/>
      <c r="VKY147" s="3200"/>
      <c r="VKZ147" s="3201"/>
      <c r="VLA147" s="3208"/>
      <c r="VLB147" s="3206"/>
      <c r="VLC147" s="3200"/>
      <c r="VLD147" s="3201"/>
      <c r="VLE147" s="3202"/>
      <c r="VLF147" s="3203"/>
      <c r="VLG147" s="3200"/>
      <c r="VLH147" s="3204"/>
      <c r="VLI147" s="3179"/>
      <c r="VLJ147" s="3205"/>
      <c r="VLK147" s="3206"/>
      <c r="VLL147" s="3207"/>
      <c r="VLM147" s="3208"/>
      <c r="VLN147" s="3209"/>
      <c r="VLO147" s="3208"/>
      <c r="VLP147" s="3209"/>
      <c r="VLQ147" s="3200"/>
      <c r="VLR147" s="3201"/>
      <c r="VLS147" s="3208"/>
      <c r="VLT147" s="3206"/>
      <c r="VLU147" s="3200"/>
      <c r="VLV147" s="3201"/>
      <c r="VLW147" s="3202"/>
      <c r="VLX147" s="3203"/>
      <c r="VLY147" s="3200"/>
      <c r="VLZ147" s="3204"/>
      <c r="VMA147" s="3179"/>
      <c r="VMB147" s="3205"/>
      <c r="VMC147" s="3206"/>
      <c r="VMD147" s="3207"/>
      <c r="VME147" s="3208"/>
      <c r="VMF147" s="3209"/>
      <c r="VMG147" s="3208"/>
      <c r="VMH147" s="3209"/>
      <c r="VMI147" s="3200"/>
      <c r="VMJ147" s="3201"/>
      <c r="VMK147" s="3208"/>
      <c r="VML147" s="3206"/>
      <c r="VMM147" s="3200"/>
      <c r="VMN147" s="3201"/>
      <c r="VMO147" s="3202"/>
      <c r="VMP147" s="3203"/>
      <c r="VMQ147" s="3200"/>
      <c r="VMR147" s="3204"/>
      <c r="VMS147" s="3179"/>
      <c r="VMT147" s="3205"/>
      <c r="VMU147" s="3206"/>
      <c r="VMV147" s="3207"/>
      <c r="VMW147" s="3208"/>
      <c r="VMX147" s="3209"/>
      <c r="VMY147" s="3208"/>
      <c r="VMZ147" s="3209"/>
      <c r="VNA147" s="3200"/>
      <c r="VNB147" s="3201"/>
      <c r="VNC147" s="3208"/>
      <c r="VND147" s="3206"/>
      <c r="VNE147" s="3200"/>
      <c r="VNF147" s="3201"/>
      <c r="VNG147" s="3202"/>
      <c r="VNH147" s="3203"/>
      <c r="VNI147" s="3200"/>
      <c r="VNJ147" s="3204"/>
      <c r="VNK147" s="3179"/>
      <c r="VNL147" s="3205"/>
      <c r="VNM147" s="3206"/>
      <c r="VNN147" s="3207"/>
      <c r="VNO147" s="3208"/>
      <c r="VNP147" s="3209"/>
      <c r="VNQ147" s="3208"/>
      <c r="VNR147" s="3209"/>
      <c r="VNS147" s="3200"/>
      <c r="VNT147" s="3201"/>
      <c r="VNU147" s="3208"/>
      <c r="VNV147" s="3206"/>
      <c r="VNW147" s="3200"/>
      <c r="VNX147" s="3201"/>
      <c r="VNY147" s="3202"/>
      <c r="VNZ147" s="3203"/>
      <c r="VOA147" s="3200"/>
      <c r="VOB147" s="3204"/>
      <c r="VOC147" s="3179"/>
      <c r="VOD147" s="3205"/>
      <c r="VOE147" s="3206"/>
      <c r="VOF147" s="3207"/>
      <c r="VOG147" s="3208"/>
      <c r="VOH147" s="3209"/>
      <c r="VOI147" s="3208"/>
      <c r="VOJ147" s="3209"/>
      <c r="VOK147" s="3200"/>
      <c r="VOL147" s="3201"/>
      <c r="VOM147" s="3208"/>
      <c r="VON147" s="3206"/>
      <c r="VOO147" s="3200"/>
      <c r="VOP147" s="3201"/>
      <c r="VOQ147" s="3202"/>
      <c r="VOR147" s="3203"/>
      <c r="VOS147" s="3200"/>
      <c r="VOT147" s="3204"/>
      <c r="VOU147" s="3179"/>
      <c r="VOV147" s="3205"/>
      <c r="VOW147" s="3206"/>
      <c r="VOX147" s="3207"/>
      <c r="VOY147" s="3208"/>
      <c r="VOZ147" s="3209"/>
      <c r="VPA147" s="3208"/>
      <c r="VPB147" s="3209"/>
      <c r="VPC147" s="3200"/>
      <c r="VPD147" s="3201"/>
      <c r="VPE147" s="3208"/>
      <c r="VPF147" s="3206"/>
      <c r="VPG147" s="3200"/>
      <c r="VPH147" s="3201"/>
      <c r="VPI147" s="3202"/>
      <c r="VPJ147" s="3203"/>
      <c r="VPK147" s="3200"/>
      <c r="VPL147" s="3204"/>
      <c r="VPM147" s="3179"/>
      <c r="VPN147" s="3205"/>
      <c r="VPO147" s="3206"/>
      <c r="VPP147" s="3207"/>
      <c r="VPQ147" s="3208"/>
      <c r="VPR147" s="3209"/>
      <c r="VPS147" s="3208"/>
      <c r="VPT147" s="3209"/>
      <c r="VPU147" s="3200"/>
      <c r="VPV147" s="3201"/>
      <c r="VPW147" s="3208"/>
      <c r="VPX147" s="3206"/>
      <c r="VPY147" s="3200"/>
      <c r="VPZ147" s="3201"/>
      <c r="VQA147" s="3202"/>
      <c r="VQB147" s="3203"/>
      <c r="VQC147" s="3200"/>
      <c r="VQD147" s="3204"/>
      <c r="VQE147" s="3179"/>
      <c r="VQF147" s="3205"/>
      <c r="VQG147" s="3206"/>
      <c r="VQH147" s="3207"/>
      <c r="VQI147" s="3208"/>
      <c r="VQJ147" s="3209"/>
      <c r="VQK147" s="3208"/>
      <c r="VQL147" s="3209"/>
      <c r="VQM147" s="3200"/>
      <c r="VQN147" s="3201"/>
      <c r="VQO147" s="3208"/>
      <c r="VQP147" s="3206"/>
      <c r="VQQ147" s="3200"/>
      <c r="VQR147" s="3201"/>
      <c r="VQS147" s="3202"/>
      <c r="VQT147" s="3203"/>
      <c r="VQU147" s="3200"/>
      <c r="VQV147" s="3204"/>
      <c r="VQW147" s="3179"/>
      <c r="VQX147" s="3205"/>
      <c r="VQY147" s="3206"/>
      <c r="VQZ147" s="3207"/>
      <c r="VRA147" s="3208"/>
      <c r="VRB147" s="3209"/>
      <c r="VRC147" s="3208"/>
      <c r="VRD147" s="3209"/>
      <c r="VRE147" s="3200"/>
      <c r="VRF147" s="3201"/>
      <c r="VRG147" s="3208"/>
      <c r="VRH147" s="3206"/>
      <c r="VRI147" s="3200"/>
      <c r="VRJ147" s="3201"/>
      <c r="VRK147" s="3202"/>
      <c r="VRL147" s="3203"/>
      <c r="VRM147" s="3200"/>
      <c r="VRN147" s="3204"/>
      <c r="VRO147" s="3179"/>
      <c r="VRP147" s="3205"/>
      <c r="VRQ147" s="3206"/>
      <c r="VRR147" s="3207"/>
      <c r="VRS147" s="3208"/>
      <c r="VRT147" s="3209"/>
      <c r="VRU147" s="3208"/>
      <c r="VRV147" s="3209"/>
      <c r="VRW147" s="3200"/>
      <c r="VRX147" s="3201"/>
      <c r="VRY147" s="3208"/>
      <c r="VRZ147" s="3206"/>
      <c r="VSA147" s="3200"/>
      <c r="VSB147" s="3201"/>
      <c r="VSC147" s="3202"/>
      <c r="VSD147" s="3203"/>
      <c r="VSE147" s="3200"/>
      <c r="VSF147" s="3204"/>
      <c r="VSG147" s="3179"/>
      <c r="VSH147" s="3205"/>
      <c r="VSI147" s="3206"/>
      <c r="VSJ147" s="3207"/>
      <c r="VSK147" s="3208"/>
      <c r="VSL147" s="3209"/>
      <c r="VSM147" s="3208"/>
      <c r="VSN147" s="3209"/>
      <c r="VSO147" s="3200"/>
      <c r="VSP147" s="3201"/>
      <c r="VSQ147" s="3208"/>
      <c r="VSR147" s="3206"/>
      <c r="VSS147" s="3200"/>
      <c r="VST147" s="3201"/>
      <c r="VSU147" s="3202"/>
      <c r="VSV147" s="3203"/>
      <c r="VSW147" s="3200"/>
      <c r="VSX147" s="3204"/>
      <c r="VSY147" s="3179"/>
      <c r="VSZ147" s="3205"/>
      <c r="VTA147" s="3206"/>
      <c r="VTB147" s="3207"/>
      <c r="VTC147" s="3208"/>
      <c r="VTD147" s="3209"/>
      <c r="VTE147" s="3208"/>
      <c r="VTF147" s="3209"/>
      <c r="VTG147" s="3200"/>
      <c r="VTH147" s="3201"/>
      <c r="VTI147" s="3208"/>
      <c r="VTJ147" s="3206"/>
      <c r="VTK147" s="3200"/>
      <c r="VTL147" s="3201"/>
      <c r="VTM147" s="3202"/>
      <c r="VTN147" s="3203"/>
      <c r="VTO147" s="3200"/>
      <c r="VTP147" s="3204"/>
      <c r="VTQ147" s="3179"/>
      <c r="VTR147" s="3205"/>
      <c r="VTS147" s="3206"/>
      <c r="VTT147" s="3207"/>
      <c r="VTU147" s="3208"/>
      <c r="VTV147" s="3209"/>
      <c r="VTW147" s="3208"/>
      <c r="VTX147" s="3209"/>
      <c r="VTY147" s="3200"/>
      <c r="VTZ147" s="3201"/>
      <c r="VUA147" s="3208"/>
      <c r="VUB147" s="3206"/>
      <c r="VUC147" s="3200"/>
      <c r="VUD147" s="3201"/>
      <c r="VUE147" s="3202"/>
      <c r="VUF147" s="3203"/>
      <c r="VUG147" s="3200"/>
      <c r="VUH147" s="3204"/>
      <c r="VUI147" s="3179"/>
      <c r="VUJ147" s="3205"/>
      <c r="VUK147" s="3206"/>
      <c r="VUL147" s="3207"/>
      <c r="VUM147" s="3208"/>
      <c r="VUN147" s="3209"/>
      <c r="VUO147" s="3208"/>
      <c r="VUP147" s="3209"/>
      <c r="VUQ147" s="3200"/>
      <c r="VUR147" s="3201"/>
      <c r="VUS147" s="3208"/>
      <c r="VUT147" s="3206"/>
      <c r="VUU147" s="3200"/>
      <c r="VUV147" s="3201"/>
      <c r="VUW147" s="3202"/>
      <c r="VUX147" s="3203"/>
      <c r="VUY147" s="3200"/>
      <c r="VUZ147" s="3204"/>
      <c r="VVA147" s="3179"/>
      <c r="VVB147" s="3205"/>
      <c r="VVC147" s="3206"/>
      <c r="VVD147" s="3207"/>
      <c r="VVE147" s="3208"/>
      <c r="VVF147" s="3209"/>
      <c r="VVG147" s="3208"/>
      <c r="VVH147" s="3209"/>
      <c r="VVI147" s="3200"/>
      <c r="VVJ147" s="3201"/>
      <c r="VVK147" s="3208"/>
      <c r="VVL147" s="3206"/>
      <c r="VVM147" s="3200"/>
      <c r="VVN147" s="3201"/>
      <c r="VVO147" s="3202"/>
      <c r="VVP147" s="3203"/>
      <c r="VVQ147" s="3200"/>
      <c r="VVR147" s="3204"/>
      <c r="VVS147" s="3179"/>
      <c r="VVT147" s="3205"/>
      <c r="VVU147" s="3206"/>
      <c r="VVV147" s="3207"/>
      <c r="VVW147" s="3208"/>
      <c r="VVX147" s="3209"/>
      <c r="VVY147" s="3208"/>
      <c r="VVZ147" s="3209"/>
      <c r="VWA147" s="3200"/>
      <c r="VWB147" s="3201"/>
      <c r="VWC147" s="3208"/>
      <c r="VWD147" s="3206"/>
      <c r="VWE147" s="3200"/>
      <c r="VWF147" s="3201"/>
      <c r="VWG147" s="3202"/>
      <c r="VWH147" s="3203"/>
      <c r="VWI147" s="3200"/>
      <c r="VWJ147" s="3204"/>
      <c r="VWK147" s="3179"/>
      <c r="VWL147" s="3205"/>
      <c r="VWM147" s="3206"/>
      <c r="VWN147" s="3207"/>
      <c r="VWO147" s="3208"/>
      <c r="VWP147" s="3209"/>
      <c r="VWQ147" s="3208"/>
      <c r="VWR147" s="3209"/>
      <c r="VWS147" s="3200"/>
      <c r="VWT147" s="3201"/>
      <c r="VWU147" s="3208"/>
      <c r="VWV147" s="3206"/>
      <c r="VWW147" s="3200"/>
      <c r="VWX147" s="3201"/>
      <c r="VWY147" s="3202"/>
      <c r="VWZ147" s="3203"/>
      <c r="VXA147" s="3200"/>
      <c r="VXB147" s="3204"/>
      <c r="VXC147" s="3179"/>
      <c r="VXD147" s="3205"/>
      <c r="VXE147" s="3206"/>
      <c r="VXF147" s="3207"/>
      <c r="VXG147" s="3208"/>
      <c r="VXH147" s="3209"/>
      <c r="VXI147" s="3208"/>
      <c r="VXJ147" s="3209"/>
      <c r="VXK147" s="3200"/>
      <c r="VXL147" s="3201"/>
      <c r="VXM147" s="3208"/>
      <c r="VXN147" s="3206"/>
      <c r="VXO147" s="3200"/>
      <c r="VXP147" s="3201"/>
      <c r="VXQ147" s="3202"/>
      <c r="VXR147" s="3203"/>
      <c r="VXS147" s="3200"/>
      <c r="VXT147" s="3204"/>
      <c r="VXU147" s="3179"/>
      <c r="VXV147" s="3205"/>
      <c r="VXW147" s="3206"/>
      <c r="VXX147" s="3207"/>
      <c r="VXY147" s="3208"/>
      <c r="VXZ147" s="3209"/>
      <c r="VYA147" s="3208"/>
      <c r="VYB147" s="3209"/>
      <c r="VYC147" s="3200"/>
      <c r="VYD147" s="3201"/>
      <c r="VYE147" s="3208"/>
      <c r="VYF147" s="3206"/>
      <c r="VYG147" s="3200"/>
      <c r="VYH147" s="3201"/>
      <c r="VYI147" s="3202"/>
      <c r="VYJ147" s="3203"/>
      <c r="VYK147" s="3200"/>
      <c r="VYL147" s="3204"/>
      <c r="VYM147" s="3179"/>
      <c r="VYN147" s="3205"/>
      <c r="VYO147" s="3206"/>
      <c r="VYP147" s="3207"/>
      <c r="VYQ147" s="3208"/>
      <c r="VYR147" s="3209"/>
      <c r="VYS147" s="3208"/>
      <c r="VYT147" s="3209"/>
      <c r="VYU147" s="3200"/>
      <c r="VYV147" s="3201"/>
      <c r="VYW147" s="3208"/>
      <c r="VYX147" s="3206"/>
      <c r="VYY147" s="3200"/>
      <c r="VYZ147" s="3201"/>
      <c r="VZA147" s="3202"/>
      <c r="VZB147" s="3203"/>
      <c r="VZC147" s="3200"/>
      <c r="VZD147" s="3204"/>
      <c r="VZE147" s="3179"/>
      <c r="VZF147" s="3205"/>
      <c r="VZG147" s="3206"/>
      <c r="VZH147" s="3207"/>
      <c r="VZI147" s="3208"/>
      <c r="VZJ147" s="3209"/>
      <c r="VZK147" s="3208"/>
      <c r="VZL147" s="3209"/>
      <c r="VZM147" s="3200"/>
      <c r="VZN147" s="3201"/>
      <c r="VZO147" s="3208"/>
      <c r="VZP147" s="3206"/>
      <c r="VZQ147" s="3200"/>
      <c r="VZR147" s="3201"/>
      <c r="VZS147" s="3202"/>
      <c r="VZT147" s="3203"/>
      <c r="VZU147" s="3200"/>
      <c r="VZV147" s="3204"/>
      <c r="VZW147" s="3179"/>
      <c r="VZX147" s="3205"/>
      <c r="VZY147" s="3206"/>
      <c r="VZZ147" s="3207"/>
      <c r="WAA147" s="3208"/>
      <c r="WAB147" s="3209"/>
      <c r="WAC147" s="3208"/>
      <c r="WAD147" s="3209"/>
      <c r="WAE147" s="3200"/>
      <c r="WAF147" s="3201"/>
      <c r="WAG147" s="3208"/>
      <c r="WAH147" s="3206"/>
      <c r="WAI147" s="3200"/>
      <c r="WAJ147" s="3201"/>
      <c r="WAK147" s="3202"/>
      <c r="WAL147" s="3203"/>
      <c r="WAM147" s="3200"/>
      <c r="WAN147" s="3204"/>
      <c r="WAO147" s="3179"/>
      <c r="WAP147" s="3205"/>
      <c r="WAQ147" s="3206"/>
      <c r="WAR147" s="3207"/>
      <c r="WAS147" s="3208"/>
      <c r="WAT147" s="3209"/>
      <c r="WAU147" s="3208"/>
      <c r="WAV147" s="3209"/>
      <c r="WAW147" s="3200"/>
      <c r="WAX147" s="3201"/>
      <c r="WAY147" s="3208"/>
      <c r="WAZ147" s="3206"/>
      <c r="WBA147" s="3200"/>
      <c r="WBB147" s="3201"/>
      <c r="WBC147" s="3202"/>
      <c r="WBD147" s="3203"/>
      <c r="WBE147" s="3200"/>
      <c r="WBF147" s="3204"/>
      <c r="WBG147" s="3179"/>
      <c r="WBH147" s="3205"/>
      <c r="WBI147" s="3206"/>
      <c r="WBJ147" s="3207"/>
      <c r="WBK147" s="3208"/>
      <c r="WBL147" s="3209"/>
      <c r="WBM147" s="3208"/>
      <c r="WBN147" s="3209"/>
      <c r="WBO147" s="3200"/>
      <c r="WBP147" s="3201"/>
      <c r="WBQ147" s="3208"/>
      <c r="WBR147" s="3206"/>
      <c r="WBS147" s="3200"/>
      <c r="WBT147" s="3201"/>
      <c r="WBU147" s="3202"/>
      <c r="WBV147" s="3203"/>
      <c r="WBW147" s="3200"/>
      <c r="WBX147" s="3204"/>
      <c r="WBY147" s="3179"/>
      <c r="WBZ147" s="3205"/>
      <c r="WCA147" s="3206"/>
      <c r="WCB147" s="3207"/>
      <c r="WCC147" s="3208"/>
      <c r="WCD147" s="3209"/>
      <c r="WCE147" s="3208"/>
      <c r="WCF147" s="3209"/>
      <c r="WCG147" s="3200"/>
      <c r="WCH147" s="3201"/>
      <c r="WCI147" s="3208"/>
      <c r="WCJ147" s="3206"/>
      <c r="WCK147" s="3200"/>
      <c r="WCL147" s="3201"/>
      <c r="WCM147" s="3202"/>
      <c r="WCN147" s="3203"/>
      <c r="WCO147" s="3200"/>
      <c r="WCP147" s="3204"/>
      <c r="WCQ147" s="3179"/>
      <c r="WCR147" s="3205"/>
      <c r="WCS147" s="3206"/>
      <c r="WCT147" s="3207"/>
      <c r="WCU147" s="3208"/>
      <c r="WCV147" s="3209"/>
      <c r="WCW147" s="3208"/>
      <c r="WCX147" s="3209"/>
      <c r="WCY147" s="3200"/>
      <c r="WCZ147" s="3201"/>
      <c r="WDA147" s="3208"/>
      <c r="WDB147" s="3206"/>
      <c r="WDC147" s="3200"/>
      <c r="WDD147" s="3201"/>
      <c r="WDE147" s="3202"/>
      <c r="WDF147" s="3203"/>
      <c r="WDG147" s="3200"/>
      <c r="WDH147" s="3204"/>
      <c r="WDI147" s="3179"/>
      <c r="WDJ147" s="3205"/>
      <c r="WDK147" s="3206"/>
      <c r="WDL147" s="3207"/>
      <c r="WDM147" s="3208"/>
      <c r="WDN147" s="3209"/>
      <c r="WDO147" s="3208"/>
      <c r="WDP147" s="3209"/>
      <c r="WDQ147" s="3200"/>
      <c r="WDR147" s="3201"/>
      <c r="WDS147" s="3208"/>
      <c r="WDT147" s="3206"/>
      <c r="WDU147" s="3200"/>
      <c r="WDV147" s="3201"/>
      <c r="WDW147" s="3202"/>
      <c r="WDX147" s="3203"/>
      <c r="WDY147" s="3200"/>
      <c r="WDZ147" s="3204"/>
      <c r="WEA147" s="3179"/>
      <c r="WEB147" s="3205"/>
      <c r="WEC147" s="3206"/>
      <c r="WED147" s="3207"/>
      <c r="WEE147" s="3208"/>
      <c r="WEF147" s="3209"/>
      <c r="WEG147" s="3208"/>
      <c r="WEH147" s="3209"/>
      <c r="WEI147" s="3200"/>
      <c r="WEJ147" s="3201"/>
      <c r="WEK147" s="3208"/>
      <c r="WEL147" s="3206"/>
      <c r="WEM147" s="3200"/>
      <c r="WEN147" s="3201"/>
      <c r="WEO147" s="3202"/>
      <c r="WEP147" s="3203"/>
      <c r="WEQ147" s="3200"/>
      <c r="WER147" s="3204"/>
      <c r="WES147" s="3179"/>
      <c r="WET147" s="3205"/>
      <c r="WEU147" s="3206"/>
      <c r="WEV147" s="3207"/>
      <c r="WEW147" s="3208"/>
      <c r="WEX147" s="3209"/>
      <c r="WEY147" s="3208"/>
      <c r="WEZ147" s="3209"/>
      <c r="WFA147" s="3200"/>
      <c r="WFB147" s="3201"/>
      <c r="WFC147" s="3208"/>
      <c r="WFD147" s="3206"/>
      <c r="WFE147" s="3200"/>
      <c r="WFF147" s="3201"/>
      <c r="WFG147" s="3202"/>
      <c r="WFH147" s="3203"/>
      <c r="WFI147" s="3200"/>
      <c r="WFJ147" s="3204"/>
      <c r="WFK147" s="3179"/>
      <c r="WFL147" s="3205"/>
      <c r="WFM147" s="3206"/>
      <c r="WFN147" s="3207"/>
      <c r="WFO147" s="3208"/>
      <c r="WFP147" s="3209"/>
      <c r="WFQ147" s="3208"/>
      <c r="WFR147" s="3209"/>
      <c r="WFS147" s="3200"/>
      <c r="WFT147" s="3201"/>
      <c r="WFU147" s="3208"/>
      <c r="WFV147" s="3206"/>
      <c r="WFW147" s="3200"/>
      <c r="WFX147" s="3201"/>
      <c r="WFY147" s="3202"/>
      <c r="WFZ147" s="3203"/>
      <c r="WGA147" s="3200"/>
      <c r="WGB147" s="3204"/>
      <c r="WGC147" s="3179"/>
      <c r="WGD147" s="3205"/>
      <c r="WGE147" s="3206"/>
      <c r="WGF147" s="3207"/>
      <c r="WGG147" s="3208"/>
      <c r="WGH147" s="3209"/>
      <c r="WGI147" s="3208"/>
      <c r="WGJ147" s="3209"/>
      <c r="WGK147" s="3200"/>
      <c r="WGL147" s="3201"/>
      <c r="WGM147" s="3208"/>
      <c r="WGN147" s="3206"/>
      <c r="WGO147" s="3200"/>
      <c r="WGP147" s="3201"/>
      <c r="WGQ147" s="3202"/>
      <c r="WGR147" s="3203"/>
      <c r="WGS147" s="3200"/>
      <c r="WGT147" s="3204"/>
      <c r="WGU147" s="3179"/>
      <c r="WGV147" s="3205"/>
      <c r="WGW147" s="3206"/>
      <c r="WGX147" s="3207"/>
      <c r="WGY147" s="3208"/>
      <c r="WGZ147" s="3209"/>
      <c r="WHA147" s="3208"/>
      <c r="WHB147" s="3209"/>
      <c r="WHC147" s="3200"/>
      <c r="WHD147" s="3201"/>
      <c r="WHE147" s="3208"/>
      <c r="WHF147" s="3206"/>
      <c r="WHG147" s="3200"/>
      <c r="WHH147" s="3201"/>
      <c r="WHI147" s="3202"/>
      <c r="WHJ147" s="3203"/>
      <c r="WHK147" s="3200"/>
      <c r="WHL147" s="3204"/>
      <c r="WHM147" s="3179"/>
      <c r="WHN147" s="3205"/>
      <c r="WHO147" s="3206"/>
      <c r="WHP147" s="3207"/>
      <c r="WHQ147" s="3208"/>
      <c r="WHR147" s="3209"/>
      <c r="WHS147" s="3208"/>
      <c r="WHT147" s="3209"/>
      <c r="WHU147" s="3200"/>
      <c r="WHV147" s="3201"/>
      <c r="WHW147" s="3208"/>
      <c r="WHX147" s="3206"/>
      <c r="WHY147" s="3200"/>
      <c r="WHZ147" s="3201"/>
      <c r="WIA147" s="3202"/>
      <c r="WIB147" s="3203"/>
      <c r="WIC147" s="3200"/>
      <c r="WID147" s="3204"/>
      <c r="WIE147" s="3179"/>
      <c r="WIF147" s="3205"/>
      <c r="WIG147" s="3206"/>
      <c r="WIH147" s="3207"/>
      <c r="WII147" s="3208"/>
      <c r="WIJ147" s="3209"/>
      <c r="WIK147" s="3208"/>
      <c r="WIL147" s="3209"/>
      <c r="WIM147" s="3200"/>
      <c r="WIN147" s="3201"/>
      <c r="WIO147" s="3208"/>
      <c r="WIP147" s="3206"/>
      <c r="WIQ147" s="3200"/>
      <c r="WIR147" s="3201"/>
      <c r="WIS147" s="3202"/>
      <c r="WIT147" s="3203"/>
      <c r="WIU147" s="3200"/>
      <c r="WIV147" s="3204"/>
      <c r="WIW147" s="3179"/>
      <c r="WIX147" s="3205"/>
      <c r="WIY147" s="3206"/>
      <c r="WIZ147" s="3207"/>
      <c r="WJA147" s="3208"/>
      <c r="WJB147" s="3209"/>
      <c r="WJC147" s="3208"/>
      <c r="WJD147" s="3209"/>
      <c r="WJE147" s="3200"/>
      <c r="WJF147" s="3201"/>
      <c r="WJG147" s="3208"/>
      <c r="WJH147" s="3206"/>
      <c r="WJI147" s="3200"/>
      <c r="WJJ147" s="3201"/>
      <c r="WJK147" s="3202"/>
      <c r="WJL147" s="3203"/>
      <c r="WJM147" s="3200"/>
      <c r="WJN147" s="3204"/>
      <c r="WJO147" s="3179"/>
      <c r="WJP147" s="3205"/>
      <c r="WJQ147" s="3206"/>
      <c r="WJR147" s="3207"/>
      <c r="WJS147" s="3208"/>
      <c r="WJT147" s="3209"/>
      <c r="WJU147" s="3208"/>
      <c r="WJV147" s="3209"/>
      <c r="WJW147" s="3200"/>
      <c r="WJX147" s="3201"/>
      <c r="WJY147" s="3208"/>
      <c r="WJZ147" s="3206"/>
      <c r="WKA147" s="3200"/>
      <c r="WKB147" s="3201"/>
      <c r="WKC147" s="3202"/>
      <c r="WKD147" s="3203"/>
      <c r="WKE147" s="3200"/>
      <c r="WKF147" s="3204"/>
      <c r="WKG147" s="3179"/>
      <c r="WKH147" s="3205"/>
      <c r="WKI147" s="3206"/>
      <c r="WKJ147" s="3207"/>
      <c r="WKK147" s="3208"/>
      <c r="WKL147" s="3209"/>
      <c r="WKM147" s="3208"/>
      <c r="WKN147" s="3209"/>
      <c r="WKO147" s="3200"/>
      <c r="WKP147" s="3201"/>
      <c r="WKQ147" s="3208"/>
      <c r="WKR147" s="3206"/>
      <c r="WKS147" s="3200"/>
      <c r="WKT147" s="3201"/>
      <c r="WKU147" s="3202"/>
      <c r="WKV147" s="3203"/>
      <c r="WKW147" s="3200"/>
      <c r="WKX147" s="3204"/>
      <c r="WKY147" s="3179"/>
      <c r="WKZ147" s="3205"/>
      <c r="WLA147" s="3206"/>
      <c r="WLB147" s="3207"/>
      <c r="WLC147" s="3208"/>
      <c r="WLD147" s="3209"/>
      <c r="WLE147" s="3208"/>
      <c r="WLF147" s="3209"/>
      <c r="WLG147" s="3200"/>
      <c r="WLH147" s="3201"/>
      <c r="WLI147" s="3208"/>
      <c r="WLJ147" s="3206"/>
      <c r="WLK147" s="3200"/>
      <c r="WLL147" s="3201"/>
      <c r="WLM147" s="3202"/>
      <c r="WLN147" s="3203"/>
      <c r="WLO147" s="3200"/>
      <c r="WLP147" s="3204"/>
      <c r="WLQ147" s="3179"/>
      <c r="WLR147" s="3205"/>
      <c r="WLS147" s="3206"/>
      <c r="WLT147" s="3207"/>
      <c r="WLU147" s="3208"/>
      <c r="WLV147" s="3209"/>
      <c r="WLW147" s="3208"/>
      <c r="WLX147" s="3209"/>
      <c r="WLY147" s="3200"/>
      <c r="WLZ147" s="3201"/>
      <c r="WMA147" s="3208"/>
      <c r="WMB147" s="3206"/>
      <c r="WMC147" s="3200"/>
      <c r="WMD147" s="3201"/>
      <c r="WME147" s="3202"/>
      <c r="WMF147" s="3203"/>
      <c r="WMG147" s="3200"/>
      <c r="WMH147" s="3204"/>
      <c r="WMI147" s="3179"/>
      <c r="WMJ147" s="3205"/>
      <c r="WMK147" s="3206"/>
      <c r="WML147" s="3207"/>
      <c r="WMM147" s="3208"/>
      <c r="WMN147" s="3209"/>
      <c r="WMO147" s="3208"/>
      <c r="WMP147" s="3209"/>
      <c r="WMQ147" s="3200"/>
      <c r="WMR147" s="3201"/>
      <c r="WMS147" s="3208"/>
      <c r="WMT147" s="3206"/>
      <c r="WMU147" s="3200"/>
      <c r="WMV147" s="3201"/>
      <c r="WMW147" s="3202"/>
      <c r="WMX147" s="3203"/>
      <c r="WMY147" s="3200"/>
      <c r="WMZ147" s="3204"/>
      <c r="WNA147" s="3179"/>
      <c r="WNB147" s="3205"/>
      <c r="WNC147" s="3206"/>
      <c r="WND147" s="3207"/>
      <c r="WNE147" s="3208"/>
      <c r="WNF147" s="3209"/>
      <c r="WNG147" s="3208"/>
      <c r="WNH147" s="3209"/>
      <c r="WNI147" s="3200"/>
      <c r="WNJ147" s="3201"/>
      <c r="WNK147" s="3208"/>
      <c r="WNL147" s="3206"/>
      <c r="WNM147" s="3200"/>
      <c r="WNN147" s="3201"/>
      <c r="WNO147" s="3202"/>
      <c r="WNP147" s="3203"/>
      <c r="WNQ147" s="3200"/>
      <c r="WNR147" s="3204"/>
      <c r="WNS147" s="3179"/>
      <c r="WNT147" s="3205"/>
      <c r="WNU147" s="3206"/>
      <c r="WNV147" s="3207"/>
      <c r="WNW147" s="3208"/>
      <c r="WNX147" s="3209"/>
      <c r="WNY147" s="3208"/>
      <c r="WNZ147" s="3209"/>
      <c r="WOA147" s="3200"/>
      <c r="WOB147" s="3201"/>
      <c r="WOC147" s="3208"/>
      <c r="WOD147" s="3206"/>
      <c r="WOE147" s="3200"/>
      <c r="WOF147" s="3201"/>
      <c r="WOG147" s="3202"/>
      <c r="WOH147" s="3203"/>
      <c r="WOI147" s="3200"/>
      <c r="WOJ147" s="3204"/>
      <c r="WOK147" s="3179"/>
      <c r="WOL147" s="3205"/>
      <c r="WOM147" s="3206"/>
      <c r="WON147" s="3207"/>
      <c r="WOO147" s="3208"/>
      <c r="WOP147" s="3209"/>
      <c r="WOQ147" s="3208"/>
      <c r="WOR147" s="3209"/>
      <c r="WOS147" s="3200"/>
      <c r="WOT147" s="3201"/>
      <c r="WOU147" s="3208"/>
      <c r="WOV147" s="3206"/>
      <c r="WOW147" s="3200"/>
      <c r="WOX147" s="3201"/>
      <c r="WOY147" s="3202"/>
      <c r="WOZ147" s="3203"/>
      <c r="WPA147" s="3200"/>
      <c r="WPB147" s="3204"/>
      <c r="WPC147" s="3179"/>
      <c r="WPD147" s="3205"/>
      <c r="WPE147" s="3206"/>
      <c r="WPF147" s="3207"/>
      <c r="WPG147" s="3208"/>
      <c r="WPH147" s="3209"/>
      <c r="WPI147" s="3208"/>
      <c r="WPJ147" s="3209"/>
      <c r="WPK147" s="3200"/>
      <c r="WPL147" s="3201"/>
      <c r="WPM147" s="3208"/>
      <c r="WPN147" s="3206"/>
      <c r="WPO147" s="3200"/>
      <c r="WPP147" s="3201"/>
      <c r="WPQ147" s="3202"/>
      <c r="WPR147" s="3203"/>
      <c r="WPS147" s="3200"/>
      <c r="WPT147" s="3204"/>
      <c r="WPU147" s="3179"/>
      <c r="WPV147" s="3205"/>
      <c r="WPW147" s="3206"/>
      <c r="WPX147" s="3207"/>
      <c r="WPY147" s="3208"/>
      <c r="WPZ147" s="3209"/>
      <c r="WQA147" s="3208"/>
      <c r="WQB147" s="3209"/>
      <c r="WQC147" s="3200"/>
      <c r="WQD147" s="3201"/>
      <c r="WQE147" s="3208"/>
      <c r="WQF147" s="3206"/>
      <c r="WQG147" s="3200"/>
      <c r="WQH147" s="3201"/>
      <c r="WQI147" s="3202"/>
      <c r="WQJ147" s="3203"/>
      <c r="WQK147" s="3200"/>
      <c r="WQL147" s="3204"/>
      <c r="WQM147" s="3179"/>
      <c r="WQN147" s="3205"/>
      <c r="WQO147" s="3206"/>
      <c r="WQP147" s="3207"/>
      <c r="WQQ147" s="3208"/>
      <c r="WQR147" s="3209"/>
      <c r="WQS147" s="3208"/>
      <c r="WQT147" s="3209"/>
      <c r="WQU147" s="3200"/>
      <c r="WQV147" s="3201"/>
      <c r="WQW147" s="3208"/>
      <c r="WQX147" s="3206"/>
      <c r="WQY147" s="3200"/>
      <c r="WQZ147" s="3201"/>
      <c r="WRA147" s="3202"/>
      <c r="WRB147" s="3203"/>
      <c r="WRC147" s="3200"/>
      <c r="WRD147" s="3204"/>
      <c r="WRE147" s="3179"/>
      <c r="WRF147" s="3205"/>
      <c r="WRG147" s="3206"/>
      <c r="WRH147" s="3207"/>
      <c r="WRI147" s="3208"/>
      <c r="WRJ147" s="3209"/>
      <c r="WRK147" s="3208"/>
      <c r="WRL147" s="3209"/>
      <c r="WRM147" s="3200"/>
      <c r="WRN147" s="3201"/>
      <c r="WRO147" s="3208"/>
      <c r="WRP147" s="3206"/>
      <c r="WRQ147" s="3200"/>
      <c r="WRR147" s="3201"/>
      <c r="WRS147" s="3202"/>
      <c r="WRT147" s="3203"/>
      <c r="WRU147" s="3200"/>
      <c r="WRV147" s="3204"/>
      <c r="WRW147" s="3179"/>
      <c r="WRX147" s="3205"/>
      <c r="WRY147" s="3206"/>
      <c r="WRZ147" s="3207"/>
      <c r="WSA147" s="3208"/>
      <c r="WSB147" s="3209"/>
      <c r="WSC147" s="3208"/>
      <c r="WSD147" s="3209"/>
      <c r="WSE147" s="3200"/>
      <c r="WSF147" s="3201"/>
      <c r="WSG147" s="3208"/>
      <c r="WSH147" s="3206"/>
      <c r="WSI147" s="3200"/>
      <c r="WSJ147" s="3201"/>
      <c r="WSK147" s="3202"/>
      <c r="WSL147" s="3203"/>
      <c r="WSM147" s="3200"/>
      <c r="WSN147" s="3204"/>
      <c r="WSO147" s="3179"/>
      <c r="WSP147" s="3205"/>
      <c r="WSQ147" s="3206"/>
      <c r="WSR147" s="3207"/>
      <c r="WSS147" s="3208"/>
      <c r="WST147" s="3209"/>
      <c r="WSU147" s="3208"/>
      <c r="WSV147" s="3209"/>
      <c r="WSW147" s="3200"/>
      <c r="WSX147" s="3201"/>
      <c r="WSY147" s="3208"/>
      <c r="WSZ147" s="3206"/>
      <c r="WTA147" s="3200"/>
      <c r="WTB147" s="3201"/>
      <c r="WTC147" s="3202"/>
      <c r="WTD147" s="3203"/>
      <c r="WTE147" s="3200"/>
      <c r="WTF147" s="3204"/>
      <c r="WTG147" s="3179"/>
      <c r="WTH147" s="3205"/>
      <c r="WTI147" s="3206"/>
      <c r="WTJ147" s="3207"/>
      <c r="WTK147" s="3208"/>
      <c r="WTL147" s="3209"/>
      <c r="WTM147" s="3208"/>
      <c r="WTN147" s="3209"/>
      <c r="WTO147" s="3200"/>
      <c r="WTP147" s="3201"/>
      <c r="WTQ147" s="3208"/>
      <c r="WTR147" s="3206"/>
      <c r="WTS147" s="3200"/>
      <c r="WTT147" s="3201"/>
      <c r="WTU147" s="3202"/>
      <c r="WTV147" s="3203"/>
      <c r="WTW147" s="3200"/>
      <c r="WTX147" s="3204"/>
      <c r="WTY147" s="3179"/>
      <c r="WTZ147" s="3205"/>
      <c r="WUA147" s="3206"/>
      <c r="WUB147" s="3207"/>
      <c r="WUC147" s="3208"/>
      <c r="WUD147" s="3209"/>
      <c r="WUE147" s="3208"/>
      <c r="WUF147" s="3209"/>
      <c r="WUG147" s="3200"/>
      <c r="WUH147" s="3201"/>
      <c r="WUI147" s="3208"/>
      <c r="WUJ147" s="3206"/>
      <c r="WUK147" s="3200"/>
      <c r="WUL147" s="3201"/>
      <c r="WUM147" s="3202"/>
      <c r="WUN147" s="3203"/>
      <c r="WUO147" s="3200"/>
      <c r="WUP147" s="3204"/>
      <c r="WUQ147" s="3179"/>
      <c r="WUR147" s="3205"/>
      <c r="WUS147" s="3206"/>
      <c r="WUT147" s="3207"/>
      <c r="WUU147" s="3208"/>
      <c r="WUV147" s="3209"/>
      <c r="WUW147" s="3208"/>
      <c r="WUX147" s="3209"/>
      <c r="WUY147" s="3200"/>
      <c r="WUZ147" s="3201"/>
      <c r="WVA147" s="3208"/>
      <c r="WVB147" s="3206"/>
      <c r="WVC147" s="3200"/>
      <c r="WVD147" s="3201"/>
      <c r="WVE147" s="3202"/>
      <c r="WVF147" s="3203"/>
      <c r="WVG147" s="3200"/>
      <c r="WVH147" s="3204"/>
      <c r="WVI147" s="3179"/>
      <c r="WVJ147" s="3205"/>
      <c r="WVK147" s="3206"/>
      <c r="WVL147" s="3207"/>
      <c r="WVM147" s="3208"/>
      <c r="WVN147" s="3209"/>
      <c r="WVO147" s="3208"/>
      <c r="WVP147" s="3209"/>
      <c r="WVQ147" s="3200"/>
      <c r="WVR147" s="3201"/>
      <c r="WVS147" s="3208"/>
      <c r="WVT147" s="3206"/>
      <c r="WVU147" s="3200"/>
      <c r="WVV147" s="3201"/>
      <c r="WVW147" s="3202"/>
      <c r="WVX147" s="3203"/>
      <c r="WVY147" s="3200"/>
      <c r="WVZ147" s="3204"/>
      <c r="WWA147" s="3179"/>
      <c r="WWB147" s="3205"/>
      <c r="WWC147" s="3206"/>
      <c r="WWD147" s="3207"/>
      <c r="WWE147" s="3208"/>
      <c r="WWF147" s="3209"/>
      <c r="WWG147" s="3208"/>
      <c r="WWH147" s="3209"/>
      <c r="WWI147" s="3200"/>
      <c r="WWJ147" s="3201"/>
      <c r="WWK147" s="3208"/>
      <c r="WWL147" s="3206"/>
      <c r="WWM147" s="3200"/>
      <c r="WWN147" s="3201"/>
      <c r="WWO147" s="3202"/>
      <c r="WWP147" s="3203"/>
      <c r="WWQ147" s="3200"/>
      <c r="WWR147" s="3204"/>
      <c r="WWS147" s="3179"/>
      <c r="WWT147" s="3205"/>
      <c r="WWU147" s="3206"/>
      <c r="WWV147" s="3207"/>
      <c r="WWW147" s="3208"/>
      <c r="WWX147" s="3209"/>
      <c r="WWY147" s="3208"/>
      <c r="WWZ147" s="3209"/>
      <c r="WXA147" s="3200"/>
      <c r="WXB147" s="3201"/>
      <c r="WXC147" s="3208"/>
      <c r="WXD147" s="3206"/>
      <c r="WXE147" s="3200"/>
      <c r="WXF147" s="3201"/>
      <c r="WXG147" s="3202"/>
      <c r="WXH147" s="3203"/>
      <c r="WXI147" s="3200"/>
      <c r="WXJ147" s="3204"/>
      <c r="WXK147" s="3179"/>
      <c r="WXL147" s="3205"/>
      <c r="WXM147" s="3206"/>
      <c r="WXN147" s="3207"/>
      <c r="WXO147" s="3208"/>
      <c r="WXP147" s="3209"/>
      <c r="WXQ147" s="3208"/>
      <c r="WXR147" s="3209"/>
      <c r="WXS147" s="3200"/>
      <c r="WXT147" s="3201"/>
      <c r="WXU147" s="3208"/>
      <c r="WXV147" s="3206"/>
      <c r="WXW147" s="3200"/>
      <c r="WXX147" s="3201"/>
      <c r="WXY147" s="3202"/>
      <c r="WXZ147" s="3203"/>
      <c r="WYA147" s="3200"/>
      <c r="WYB147" s="3204"/>
      <c r="WYC147" s="3179"/>
      <c r="WYD147" s="3205"/>
      <c r="WYE147" s="3206"/>
      <c r="WYF147" s="3207"/>
      <c r="WYG147" s="3208"/>
      <c r="WYH147" s="3209"/>
      <c r="WYI147" s="3208"/>
      <c r="WYJ147" s="3209"/>
      <c r="WYK147" s="3200"/>
      <c r="WYL147" s="3201"/>
      <c r="WYM147" s="3208"/>
      <c r="WYN147" s="3206"/>
      <c r="WYO147" s="3200"/>
      <c r="WYP147" s="3201"/>
      <c r="WYQ147" s="3202"/>
      <c r="WYR147" s="3203"/>
      <c r="WYS147" s="3200"/>
      <c r="WYT147" s="3204"/>
      <c r="WYU147" s="3179"/>
      <c r="WYV147" s="3205"/>
      <c r="WYW147" s="3206"/>
      <c r="WYX147" s="3207"/>
      <c r="WYY147" s="3208"/>
      <c r="WYZ147" s="3209"/>
      <c r="WZA147" s="3208"/>
      <c r="WZB147" s="3209"/>
      <c r="WZC147" s="3200"/>
      <c r="WZD147" s="3201"/>
      <c r="WZE147" s="3208"/>
      <c r="WZF147" s="3206"/>
      <c r="WZG147" s="3200"/>
      <c r="WZH147" s="3201"/>
      <c r="WZI147" s="3202"/>
      <c r="WZJ147" s="3203"/>
      <c r="WZK147" s="3200"/>
      <c r="WZL147" s="3204"/>
      <c r="WZM147" s="3179"/>
      <c r="WZN147" s="3205"/>
      <c r="WZO147" s="3206"/>
      <c r="WZP147" s="3207"/>
      <c r="WZQ147" s="3208"/>
      <c r="WZR147" s="3209"/>
      <c r="WZS147" s="3208"/>
      <c r="WZT147" s="3209"/>
      <c r="WZU147" s="3200"/>
      <c r="WZV147" s="3201"/>
      <c r="WZW147" s="3208"/>
      <c r="WZX147" s="3206"/>
      <c r="WZY147" s="3200"/>
      <c r="WZZ147" s="3201"/>
      <c r="XAA147" s="3202"/>
      <c r="XAB147" s="3203"/>
      <c r="XAC147" s="3200"/>
      <c r="XAD147" s="3204"/>
      <c r="XAE147" s="3179"/>
      <c r="XAF147" s="3205"/>
      <c r="XAG147" s="3206"/>
      <c r="XAH147" s="3207"/>
      <c r="XAI147" s="3208"/>
      <c r="XAJ147" s="3209"/>
      <c r="XAK147" s="3208"/>
      <c r="XAL147" s="3209"/>
      <c r="XAM147" s="3200"/>
      <c r="XAN147" s="3201"/>
      <c r="XAO147" s="3208"/>
      <c r="XAP147" s="3206"/>
      <c r="XAQ147" s="3200"/>
      <c r="XAR147" s="3201"/>
      <c r="XAS147" s="3202"/>
      <c r="XAT147" s="3203"/>
      <c r="XAU147" s="3200"/>
      <c r="XAV147" s="3204"/>
      <c r="XAW147" s="3179"/>
      <c r="XAX147" s="3205"/>
      <c r="XAY147" s="3206"/>
      <c r="XAZ147" s="3207"/>
      <c r="XBA147" s="3208"/>
      <c r="XBB147" s="3209"/>
      <c r="XBC147" s="3208"/>
      <c r="XBD147" s="3209"/>
      <c r="XBE147" s="3200"/>
      <c r="XBF147" s="3201"/>
      <c r="XBG147" s="3208"/>
      <c r="XBH147" s="3206"/>
      <c r="XBI147" s="3200"/>
      <c r="XBJ147" s="3201"/>
      <c r="XBK147" s="3202"/>
      <c r="XBL147" s="3203"/>
      <c r="XBM147" s="3200"/>
      <c r="XBN147" s="3204"/>
      <c r="XBO147" s="3179"/>
      <c r="XBP147" s="3205"/>
      <c r="XBQ147" s="3206"/>
      <c r="XBR147" s="3207"/>
      <c r="XBS147" s="3208"/>
      <c r="XBT147" s="3209"/>
      <c r="XBU147" s="3208"/>
      <c r="XBV147" s="3209"/>
      <c r="XBW147" s="3200"/>
      <c r="XBX147" s="3201"/>
      <c r="XBY147" s="3208"/>
      <c r="XBZ147" s="3206"/>
      <c r="XCA147" s="3200"/>
      <c r="XCB147" s="3201"/>
      <c r="XCC147" s="3202"/>
      <c r="XCD147" s="3203"/>
      <c r="XCE147" s="3200"/>
      <c r="XCF147" s="3204"/>
      <c r="XCG147" s="3179"/>
      <c r="XCH147" s="3205"/>
      <c r="XCI147" s="3206"/>
      <c r="XCJ147" s="3207"/>
      <c r="XCK147" s="3208"/>
      <c r="XCL147" s="3209"/>
      <c r="XCM147" s="3208"/>
      <c r="XCN147" s="3209"/>
      <c r="XCO147" s="3200"/>
      <c r="XCP147" s="3201"/>
      <c r="XCQ147" s="3208"/>
      <c r="XCR147" s="3206"/>
      <c r="XCS147" s="3200"/>
      <c r="XCT147" s="3201"/>
      <c r="XCU147" s="3202"/>
      <c r="XCV147" s="3203"/>
      <c r="XCW147" s="3200"/>
      <c r="XCX147" s="3204"/>
      <c r="XCY147" s="3179"/>
      <c r="XCZ147" s="3205"/>
      <c r="XDA147" s="3206"/>
      <c r="XDB147" s="3207"/>
      <c r="XDC147" s="3208"/>
      <c r="XDD147" s="3209"/>
      <c r="XDE147" s="3208"/>
      <c r="XDF147" s="3209"/>
      <c r="XDG147" s="3200"/>
      <c r="XDH147" s="3201"/>
      <c r="XDI147" s="3208"/>
      <c r="XDJ147" s="3206"/>
      <c r="XDK147" s="3200"/>
      <c r="XDL147" s="3201"/>
      <c r="XDM147" s="3202"/>
      <c r="XDN147" s="3203"/>
      <c r="XDO147" s="3200"/>
      <c r="XDP147" s="3204"/>
      <c r="XDQ147" s="3179"/>
      <c r="XDR147" s="3205"/>
      <c r="XDS147" s="3206"/>
      <c r="XDT147" s="3207"/>
      <c r="XDU147" s="3208"/>
      <c r="XDV147" s="3209"/>
      <c r="XDW147" s="3208"/>
      <c r="XDX147" s="3209"/>
      <c r="XDY147" s="3200"/>
      <c r="XDZ147" s="3201"/>
      <c r="XEA147" s="3208"/>
      <c r="XEB147" s="3206"/>
      <c r="XEC147" s="3200"/>
      <c r="XED147" s="3201"/>
      <c r="XEE147" s="3202"/>
      <c r="XEF147" s="3203"/>
      <c r="XEG147" s="3200"/>
      <c r="XEH147" s="3204"/>
      <c r="XEI147" s="3179"/>
      <c r="XEJ147" s="3205"/>
      <c r="XEK147" s="3206"/>
      <c r="XEL147" s="3207"/>
      <c r="XEM147" s="3208"/>
      <c r="XEN147" s="3209"/>
      <c r="XEO147" s="3208"/>
      <c r="XEP147" s="3209"/>
      <c r="XEQ147" s="3200"/>
      <c r="XER147" s="3201"/>
      <c r="XES147" s="3208"/>
      <c r="XET147" s="3206"/>
      <c r="XEU147" s="3200"/>
      <c r="XEV147" s="3201"/>
      <c r="XEW147" s="3202"/>
      <c r="XEX147" s="3203"/>
      <c r="XEY147" s="3200"/>
      <c r="XEZ147" s="3204"/>
      <c r="XFA147" s="3179"/>
      <c r="XFB147" s="3205"/>
      <c r="XFC147" s="3206"/>
      <c r="XFD147" s="3207"/>
    </row>
    <row r="148" spans="1:16384" s="656" customFormat="1" ht="15" customHeight="1" thickBot="1">
      <c r="A148" s="1033" t="str">
        <f>'General TPUM'!B149</f>
        <v>TOTALS</v>
      </c>
      <c r="B148" s="1184">
        <f>SUM(B144:B147)</f>
        <v>22</v>
      </c>
      <c r="C148" s="1185">
        <f t="shared" ref="C148:Q148" si="17">SUM(C144:C147)</f>
        <v>30</v>
      </c>
      <c r="D148" s="1249">
        <f t="shared" si="17"/>
        <v>52</v>
      </c>
      <c r="E148" s="1065">
        <f t="shared" si="17"/>
        <v>2</v>
      </c>
      <c r="F148" s="1185">
        <f>SUM(F144:F147)</f>
        <v>5</v>
      </c>
      <c r="G148" s="1110">
        <f t="shared" si="17"/>
        <v>22</v>
      </c>
      <c r="H148" s="1111">
        <f t="shared" si="17"/>
        <v>0</v>
      </c>
      <c r="I148" s="1184">
        <f>SUM(I144:I147)</f>
        <v>28</v>
      </c>
      <c r="J148" s="1111">
        <f>SUM(J144:J147)</f>
        <v>2</v>
      </c>
      <c r="K148" s="1065">
        <f t="shared" si="17"/>
        <v>11</v>
      </c>
      <c r="L148" s="1185">
        <f t="shared" si="17"/>
        <v>10</v>
      </c>
      <c r="M148" s="1065">
        <f t="shared" si="17"/>
        <v>12</v>
      </c>
      <c r="N148" s="1185">
        <f t="shared" si="17"/>
        <v>26</v>
      </c>
      <c r="O148" s="1065">
        <f t="shared" si="17"/>
        <v>22</v>
      </c>
      <c r="P148" s="1185">
        <f>SUM(P144:P147)</f>
        <v>30</v>
      </c>
      <c r="Q148" s="1184">
        <f t="shared" si="17"/>
        <v>16</v>
      </c>
      <c r="R148" s="1066">
        <f>SUM(R144:R147)</f>
        <v>19</v>
      </c>
      <c r="S148" s="1026"/>
      <c r="T148" s="3198"/>
      <c r="U148" s="3173">
        <f t="shared" si="15"/>
        <v>0</v>
      </c>
    </row>
    <row r="149" spans="1:16384" s="1035" customFormat="1" ht="14" thickTop="1" thickBot="1">
      <c r="A149" s="1034">
        <f>'General TPUM'!B150</f>
        <v>0</v>
      </c>
      <c r="B149" s="1250"/>
      <c r="C149" s="1250"/>
      <c r="D149" s="1250">
        <f>B148+C148</f>
        <v>52</v>
      </c>
      <c r="E149" s="1250"/>
      <c r="F149" s="1250"/>
      <c r="G149" s="1250"/>
      <c r="H149" s="1250">
        <f>G148+H148+I148+J148</f>
        <v>52</v>
      </c>
      <c r="I149" s="1250">
        <f>E148+F148+G148+H148+I148+J148</f>
        <v>59</v>
      </c>
      <c r="J149" s="1250"/>
      <c r="K149" s="1250"/>
      <c r="L149" s="1250"/>
      <c r="M149" s="1250"/>
      <c r="N149" s="1250"/>
      <c r="O149" s="1250"/>
      <c r="P149" s="1250"/>
      <c r="Q149" s="1250"/>
      <c r="R149" s="1553"/>
      <c r="T149" s="3189"/>
      <c r="U149" s="3173">
        <f t="shared" si="15"/>
        <v>-52</v>
      </c>
    </row>
    <row r="150" spans="1:16384" s="54" customFormat="1" ht="13.5" thickBot="1">
      <c r="A150" s="900" t="str">
        <f>'General TPUM'!B151</f>
        <v>Tuvalu Mission</v>
      </c>
      <c r="B150" s="1252"/>
      <c r="C150" s="1252"/>
      <c r="D150" s="1252"/>
      <c r="E150" s="1252"/>
      <c r="F150" s="1252"/>
      <c r="G150" s="1252"/>
      <c r="H150" s="1252"/>
      <c r="I150" s="1252"/>
      <c r="J150" s="1252"/>
      <c r="K150" s="1253"/>
      <c r="L150" s="1253"/>
      <c r="M150" s="1253"/>
      <c r="N150" s="1253"/>
      <c r="O150" s="1253"/>
      <c r="P150" s="1253"/>
      <c r="Q150" s="1253"/>
      <c r="R150" s="1313"/>
      <c r="T150" s="656"/>
      <c r="U150" s="3173">
        <f t="shared" si="15"/>
        <v>0</v>
      </c>
    </row>
    <row r="151" spans="1:16384" s="285" customFormat="1" ht="15.5">
      <c r="A151" s="901" t="str">
        <f>'General TPUM'!B152</f>
        <v>Funafuti Adventist Primary</v>
      </c>
      <c r="B151" s="1233">
        <v>12</v>
      </c>
      <c r="C151" s="1234"/>
      <c r="D151" s="1235">
        <f>SUM(B151:C151)</f>
        <v>12</v>
      </c>
      <c r="E151" s="1236">
        <v>2</v>
      </c>
      <c r="F151" s="1234"/>
      <c r="G151" s="3801">
        <v>10</v>
      </c>
      <c r="H151" s="3801">
        <v>2</v>
      </c>
      <c r="I151" s="3801"/>
      <c r="J151" s="3801"/>
      <c r="K151" s="1236">
        <v>5</v>
      </c>
      <c r="L151" s="1234"/>
      <c r="M151" s="1236">
        <v>2</v>
      </c>
      <c r="N151" s="1234"/>
      <c r="O151" s="1236">
        <v>12</v>
      </c>
      <c r="P151" s="1234"/>
      <c r="Q151" s="1237">
        <v>12</v>
      </c>
      <c r="R151" s="1550"/>
      <c r="T151" s="1035"/>
      <c r="U151" s="3173">
        <f t="shared" si="15"/>
        <v>0</v>
      </c>
    </row>
    <row r="152" spans="1:16384" s="656" customFormat="1" ht="15" customHeight="1" thickBot="1">
      <c r="A152" s="1033" t="str">
        <f>'General TPUM'!B153</f>
        <v>TOTALS</v>
      </c>
      <c r="B152" s="1184">
        <f t="shared" ref="B152:R152" si="18">B151</f>
        <v>12</v>
      </c>
      <c r="C152" s="1185">
        <f t="shared" si="18"/>
        <v>0</v>
      </c>
      <c r="D152" s="1249">
        <f t="shared" si="18"/>
        <v>12</v>
      </c>
      <c r="E152" s="1065">
        <f t="shared" si="18"/>
        <v>2</v>
      </c>
      <c r="F152" s="1185">
        <f t="shared" si="18"/>
        <v>0</v>
      </c>
      <c r="G152" s="1110">
        <f t="shared" si="18"/>
        <v>10</v>
      </c>
      <c r="H152" s="1111">
        <f t="shared" si="18"/>
        <v>2</v>
      </c>
      <c r="I152" s="1184">
        <f t="shared" si="18"/>
        <v>0</v>
      </c>
      <c r="J152" s="1111">
        <f t="shared" si="18"/>
        <v>0</v>
      </c>
      <c r="K152" s="1065">
        <f t="shared" si="18"/>
        <v>5</v>
      </c>
      <c r="L152" s="1185">
        <f t="shared" si="18"/>
        <v>0</v>
      </c>
      <c r="M152" s="1065">
        <f t="shared" si="18"/>
        <v>2</v>
      </c>
      <c r="N152" s="1185">
        <f t="shared" si="18"/>
        <v>0</v>
      </c>
      <c r="O152" s="1065">
        <f t="shared" si="18"/>
        <v>12</v>
      </c>
      <c r="P152" s="1185">
        <f t="shared" si="18"/>
        <v>0</v>
      </c>
      <c r="Q152" s="1184">
        <f t="shared" si="18"/>
        <v>12</v>
      </c>
      <c r="R152" s="1066">
        <f t="shared" si="18"/>
        <v>0</v>
      </c>
      <c r="S152" s="1026"/>
      <c r="T152" s="54"/>
      <c r="U152" s="3173">
        <f t="shared" si="15"/>
        <v>0</v>
      </c>
    </row>
    <row r="153" spans="1:16384" s="1035" customFormat="1" ht="14" thickTop="1" thickBot="1">
      <c r="A153" s="1559">
        <f>'General TPUM'!B154</f>
        <v>0</v>
      </c>
      <c r="B153" s="1560"/>
      <c r="C153" s="1560"/>
      <c r="D153" s="1560">
        <f>B152+C152</f>
        <v>12</v>
      </c>
      <c r="E153" s="1560"/>
      <c r="F153" s="1560"/>
      <c r="G153" s="1560"/>
      <c r="H153" s="1560">
        <f>G152+H152+I152+J152</f>
        <v>12</v>
      </c>
      <c r="I153" s="1560">
        <f>E152+F152+G152+H152+I152+J152</f>
        <v>14</v>
      </c>
      <c r="J153" s="1560"/>
      <c r="K153" s="1560"/>
      <c r="L153" s="1560"/>
      <c r="M153" s="1560"/>
      <c r="N153" s="1560"/>
      <c r="O153" s="1560"/>
      <c r="P153" s="1560"/>
      <c r="Q153" s="1560"/>
      <c r="R153" s="1561"/>
      <c r="T153" s="285"/>
      <c r="U153" s="3173">
        <f t="shared" si="15"/>
        <v>-12</v>
      </c>
    </row>
    <row r="154" spans="1:16384" s="54" customFormat="1" ht="13.5" thickBot="1">
      <c r="A154" s="900" t="str">
        <f>'General TPUM'!B155</f>
        <v>Vanuatu Mission</v>
      </c>
      <c r="B154" s="1252"/>
      <c r="C154" s="1252"/>
      <c r="D154" s="1252"/>
      <c r="E154" s="1252"/>
      <c r="F154" s="1252"/>
      <c r="G154" s="1252"/>
      <c r="H154" s="1252"/>
      <c r="I154" s="1252"/>
      <c r="J154" s="1252"/>
      <c r="K154" s="1253"/>
      <c r="L154" s="1253"/>
      <c r="M154" s="1253"/>
      <c r="N154" s="1253"/>
      <c r="O154" s="1253"/>
      <c r="P154" s="1253"/>
      <c r="Q154" s="1253"/>
      <c r="R154" s="1313"/>
      <c r="T154" s="656"/>
      <c r="U154" s="3173">
        <f t="shared" si="15"/>
        <v>0</v>
      </c>
    </row>
    <row r="155" spans="1:16384" s="54" customFormat="1" ht="15.5">
      <c r="A155" s="901" t="str">
        <f>'General TPUM'!B157</f>
        <v>Aore Adventist Academy</v>
      </c>
      <c r="B155" s="1239"/>
      <c r="C155" s="1240">
        <v>23</v>
      </c>
      <c r="D155" s="1241">
        <f>SUM(B155:C155)</f>
        <v>23</v>
      </c>
      <c r="E155" s="1242"/>
      <c r="F155" s="1243">
        <v>11</v>
      </c>
      <c r="G155" s="3801"/>
      <c r="H155" s="3801"/>
      <c r="I155" s="3801">
        <v>20</v>
      </c>
      <c r="J155" s="3801">
        <v>3</v>
      </c>
      <c r="K155" s="1246"/>
      <c r="L155" s="1240">
        <v>4</v>
      </c>
      <c r="M155" s="1246"/>
      <c r="N155" s="1240">
        <v>14</v>
      </c>
      <c r="O155" s="1246"/>
      <c r="P155" s="1240">
        <v>22</v>
      </c>
      <c r="Q155" s="1244" t="s">
        <v>263</v>
      </c>
      <c r="R155" s="1551"/>
      <c r="S155" s="998"/>
      <c r="T155" s="1035"/>
      <c r="U155" s="3173">
        <f t="shared" si="15"/>
        <v>0</v>
      </c>
      <c r="V155" s="1000"/>
      <c r="W155" s="1001"/>
      <c r="X155" s="1001"/>
      <c r="Y155" s="1001"/>
      <c r="Z155" s="1001"/>
      <c r="AA155" s="1000"/>
      <c r="AB155" s="1000"/>
      <c r="AC155" s="1001"/>
      <c r="AD155" s="1000"/>
      <c r="AE155" s="1000"/>
      <c r="AF155" s="1000"/>
      <c r="AG155" s="1000"/>
      <c r="AH155" s="1000"/>
      <c r="AI155" s="1000"/>
      <c r="AJ155" s="1000"/>
      <c r="AK155" s="998"/>
      <c r="AL155" s="999"/>
      <c r="AM155" s="1000"/>
      <c r="AN155" s="1000"/>
      <c r="AO155" s="1001"/>
      <c r="AP155" s="1001"/>
      <c r="AQ155" s="1001"/>
      <c r="AR155" s="1001"/>
      <c r="AS155" s="1000"/>
      <c r="AT155" s="1000"/>
      <c r="AU155" s="1001"/>
      <c r="AV155" s="1000"/>
      <c r="AW155" s="1000"/>
      <c r="AX155" s="1000"/>
      <c r="AY155" s="1000"/>
      <c r="AZ155" s="1000"/>
      <c r="BA155" s="1000"/>
      <c r="BB155" s="1000"/>
      <c r="BC155" s="998"/>
      <c r="BD155" s="999"/>
      <c r="BE155" s="1000"/>
      <c r="BF155" s="1000"/>
      <c r="BG155" s="1001"/>
      <c r="BH155" s="1001"/>
      <c r="BI155" s="1001"/>
      <c r="BJ155" s="1001"/>
      <c r="BK155" s="1000"/>
      <c r="BL155" s="1000"/>
      <c r="BM155" s="1001"/>
      <c r="BN155" s="1000"/>
      <c r="BO155" s="1000"/>
      <c r="BP155" s="1000"/>
      <c r="BQ155" s="1000"/>
      <c r="BR155" s="1000"/>
      <c r="BS155" s="1000"/>
      <c r="BT155" s="1000"/>
      <c r="BU155" s="998"/>
      <c r="BV155" s="999"/>
      <c r="BW155" s="1000"/>
      <c r="BX155" s="1000"/>
      <c r="BY155" s="1001"/>
      <c r="BZ155" s="1001"/>
      <c r="CA155" s="1001"/>
      <c r="CB155" s="1001"/>
      <c r="CC155" s="1000"/>
      <c r="CD155" s="1000"/>
      <c r="CE155" s="1001"/>
      <c r="CF155" s="1000"/>
      <c r="CG155" s="1000"/>
      <c r="CH155" s="1000"/>
      <c r="CI155" s="1000"/>
      <c r="CJ155" s="1000"/>
      <c r="CK155" s="1000"/>
      <c r="CL155" s="1000"/>
      <c r="CM155" s="998"/>
      <c r="CN155" s="999"/>
      <c r="CO155" s="1000"/>
      <c r="CP155" s="1000"/>
      <c r="CQ155" s="1001"/>
      <c r="CR155" s="1001"/>
      <c r="CS155" s="1001"/>
      <c r="CT155" s="1001"/>
      <c r="CU155" s="1000"/>
      <c r="CV155" s="1000"/>
      <c r="CW155" s="1001"/>
      <c r="CX155" s="1000"/>
      <c r="CY155" s="1000"/>
      <c r="CZ155" s="1000"/>
      <c r="DA155" s="1000"/>
      <c r="DB155" s="1000"/>
      <c r="DC155" s="1000"/>
      <c r="DD155" s="1000"/>
      <c r="DE155" s="998"/>
      <c r="DF155" s="999"/>
      <c r="DG155" s="1000"/>
      <c r="DH155" s="1000"/>
      <c r="DI155" s="1001"/>
      <c r="DJ155" s="1001"/>
      <c r="DK155" s="1001"/>
      <c r="DL155" s="1001"/>
      <c r="DM155" s="1000"/>
      <c r="DN155" s="1000"/>
      <c r="DO155" s="1001"/>
      <c r="DP155" s="1000"/>
      <c r="DQ155" s="1000"/>
      <c r="DR155" s="1000"/>
      <c r="DS155" s="1000"/>
      <c r="DT155" s="1000"/>
      <c r="DU155" s="1000"/>
      <c r="DV155" s="1000"/>
      <c r="DW155" s="998"/>
      <c r="DX155" s="999"/>
      <c r="DY155" s="1000"/>
      <c r="DZ155" s="1000"/>
      <c r="EA155" s="1001"/>
      <c r="EB155" s="1001"/>
      <c r="EC155" s="1001"/>
      <c r="ED155" s="1001"/>
      <c r="EE155" s="1000"/>
      <c r="EF155" s="1000"/>
      <c r="EG155" s="1001"/>
      <c r="EH155" s="1000"/>
      <c r="EI155" s="1000"/>
      <c r="EJ155" s="1000"/>
      <c r="EK155" s="1000"/>
      <c r="EL155" s="1000"/>
      <c r="EM155" s="1000"/>
      <c r="EN155" s="1000"/>
      <c r="EO155" s="998"/>
      <c r="EP155" s="999"/>
      <c r="EQ155" s="1000"/>
      <c r="ER155" s="1000"/>
      <c r="ES155" s="1001"/>
      <c r="ET155" s="1001"/>
      <c r="EU155" s="1001"/>
      <c r="EV155" s="1001"/>
      <c r="EW155" s="1000"/>
      <c r="EX155" s="1000"/>
      <c r="EY155" s="1001"/>
      <c r="EZ155" s="1000"/>
      <c r="FA155" s="1000"/>
      <c r="FB155" s="1000"/>
      <c r="FC155" s="1000"/>
      <c r="FD155" s="1000"/>
      <c r="FE155" s="1000"/>
      <c r="FF155" s="1000"/>
      <c r="FG155" s="998"/>
      <c r="FH155" s="999"/>
      <c r="FI155" s="1000"/>
      <c r="FJ155" s="1000"/>
      <c r="FK155" s="1001"/>
      <c r="FL155" s="1001"/>
      <c r="FM155" s="1001"/>
      <c r="FN155" s="1001"/>
      <c r="FO155" s="1000"/>
      <c r="FP155" s="1000"/>
      <c r="FQ155" s="1001"/>
      <c r="FR155" s="1000"/>
      <c r="FS155" s="1000"/>
      <c r="FT155" s="1000"/>
      <c r="FU155" s="1000"/>
      <c r="FV155" s="1000"/>
      <c r="FW155" s="1000"/>
      <c r="FX155" s="1000"/>
      <c r="FY155" s="998"/>
      <c r="FZ155" s="999"/>
      <c r="GA155" s="1000"/>
      <c r="GB155" s="1000"/>
      <c r="GC155" s="1001"/>
      <c r="GD155" s="1001"/>
      <c r="GE155" s="1001"/>
      <c r="GF155" s="1001"/>
      <c r="GG155" s="1000"/>
      <c r="GH155" s="1000"/>
      <c r="GI155" s="1001"/>
      <c r="GJ155" s="993"/>
      <c r="GK155" s="993"/>
      <c r="GL155" s="994"/>
      <c r="GM155" s="995"/>
      <c r="GN155" s="996"/>
      <c r="GO155" s="993"/>
      <c r="GP155" s="997"/>
      <c r="GQ155" s="986"/>
      <c r="GR155" s="988"/>
      <c r="GS155" s="989"/>
      <c r="GT155" s="990"/>
      <c r="GU155" s="991"/>
      <c r="GV155" s="992"/>
      <c r="GW155" s="991"/>
      <c r="GX155" s="992"/>
      <c r="GY155" s="993"/>
      <c r="GZ155" s="994"/>
      <c r="HA155" s="991"/>
      <c r="HB155" s="989"/>
      <c r="HC155" s="993"/>
      <c r="HD155" s="994"/>
      <c r="HE155" s="995"/>
      <c r="HF155" s="996"/>
      <c r="HG155" s="993"/>
      <c r="HH155" s="997"/>
      <c r="HI155" s="986"/>
      <c r="HJ155" s="988"/>
      <c r="HK155" s="989"/>
      <c r="HL155" s="990"/>
      <c r="HM155" s="991"/>
      <c r="HN155" s="992"/>
      <c r="HO155" s="991"/>
      <c r="HP155" s="992"/>
      <c r="HQ155" s="993"/>
      <c r="HR155" s="994"/>
      <c r="HS155" s="991"/>
      <c r="HT155" s="989"/>
      <c r="HU155" s="993"/>
      <c r="HV155" s="994"/>
      <c r="HW155" s="995"/>
      <c r="HX155" s="996"/>
      <c r="HY155" s="993"/>
      <c r="HZ155" s="997"/>
      <c r="IA155" s="986"/>
      <c r="IB155" s="988"/>
      <c r="IC155" s="989"/>
      <c r="ID155" s="990"/>
      <c r="IE155" s="991"/>
      <c r="IF155" s="992"/>
      <c r="IG155" s="991"/>
      <c r="IH155" s="992"/>
      <c r="II155" s="993"/>
      <c r="IJ155" s="994"/>
      <c r="IK155" s="991"/>
      <c r="IL155" s="989"/>
      <c r="IM155" s="993"/>
      <c r="IN155" s="994"/>
      <c r="IO155" s="995"/>
      <c r="IP155" s="996"/>
      <c r="IQ155" s="993"/>
      <c r="IR155" s="997"/>
      <c r="IS155" s="986"/>
      <c r="IT155" s="988"/>
      <c r="IU155" s="989"/>
      <c r="IV155" s="990"/>
      <c r="IW155" s="991"/>
      <c r="IX155" s="992"/>
      <c r="IY155" s="991"/>
      <c r="IZ155" s="992"/>
      <c r="JA155" s="993"/>
      <c r="JB155" s="994"/>
      <c r="JC155" s="991"/>
      <c r="JD155" s="989"/>
      <c r="JE155" s="993"/>
      <c r="JF155" s="994"/>
      <c r="JG155" s="995"/>
      <c r="JH155" s="996"/>
      <c r="JI155" s="993"/>
      <c r="JJ155" s="997"/>
      <c r="JK155" s="986"/>
      <c r="JL155" s="988"/>
      <c r="JM155" s="989"/>
      <c r="JN155" s="990"/>
      <c r="JO155" s="991"/>
      <c r="JP155" s="992"/>
      <c r="JQ155" s="991"/>
      <c r="JR155" s="992"/>
      <c r="JS155" s="993"/>
      <c r="JT155" s="994"/>
      <c r="JU155" s="991"/>
      <c r="JV155" s="989"/>
      <c r="JW155" s="993"/>
      <c r="JX155" s="994"/>
      <c r="JY155" s="995"/>
      <c r="JZ155" s="996"/>
      <c r="KA155" s="993"/>
      <c r="KB155" s="997"/>
      <c r="KC155" s="986"/>
      <c r="KD155" s="988"/>
      <c r="KE155" s="989"/>
      <c r="KF155" s="990"/>
      <c r="KG155" s="991"/>
      <c r="KH155" s="992"/>
      <c r="KI155" s="991"/>
      <c r="KJ155" s="992"/>
      <c r="KK155" s="993"/>
      <c r="KL155" s="994"/>
      <c r="KM155" s="991"/>
      <c r="KN155" s="989"/>
      <c r="KO155" s="993"/>
      <c r="KP155" s="994"/>
      <c r="KQ155" s="995"/>
      <c r="KR155" s="996"/>
      <c r="KS155" s="993"/>
      <c r="KT155" s="997"/>
      <c r="KU155" s="986"/>
      <c r="KV155" s="988"/>
      <c r="KW155" s="989"/>
      <c r="KX155" s="990"/>
      <c r="KY155" s="991"/>
      <c r="KZ155" s="992"/>
      <c r="LA155" s="991"/>
      <c r="LB155" s="992"/>
      <c r="LC155" s="993"/>
      <c r="LD155" s="994"/>
      <c r="LE155" s="991"/>
      <c r="LF155" s="989"/>
      <c r="LG155" s="993"/>
      <c r="LH155" s="994"/>
      <c r="LI155" s="995"/>
      <c r="LJ155" s="996"/>
      <c r="LK155" s="993"/>
      <c r="LL155" s="997"/>
      <c r="LM155" s="986"/>
      <c r="LN155" s="988"/>
      <c r="LO155" s="989"/>
      <c r="LP155" s="990"/>
      <c r="LQ155" s="991"/>
      <c r="LR155" s="992"/>
      <c r="LS155" s="991"/>
      <c r="LT155" s="992"/>
      <c r="LU155" s="993"/>
      <c r="LV155" s="994"/>
      <c r="LW155" s="991"/>
      <c r="LX155" s="989"/>
      <c r="LY155" s="993"/>
      <c r="LZ155" s="994"/>
      <c r="MA155" s="995"/>
      <c r="MB155" s="996"/>
      <c r="MC155" s="993"/>
      <c r="MD155" s="997"/>
      <c r="ME155" s="986"/>
      <c r="MF155" s="988"/>
      <c r="MG155" s="989"/>
      <c r="MH155" s="990"/>
      <c r="MI155" s="991"/>
      <c r="MJ155" s="992"/>
      <c r="MK155" s="991"/>
      <c r="ML155" s="992"/>
      <c r="MM155" s="993"/>
      <c r="MN155" s="994"/>
      <c r="MO155" s="991"/>
      <c r="MP155" s="989"/>
      <c r="MQ155" s="993"/>
      <c r="MR155" s="994"/>
      <c r="MS155" s="995"/>
      <c r="MT155" s="996"/>
      <c r="MU155" s="993"/>
      <c r="MV155" s="997"/>
      <c r="MW155" s="986"/>
      <c r="MX155" s="988"/>
      <c r="MY155" s="989"/>
      <c r="MZ155" s="990"/>
      <c r="NA155" s="991"/>
      <c r="NB155" s="992"/>
      <c r="NC155" s="991"/>
      <c r="ND155" s="992"/>
      <c r="NE155" s="993"/>
      <c r="NF155" s="994"/>
      <c r="NG155" s="991"/>
      <c r="NH155" s="989"/>
      <c r="NI155" s="993"/>
      <c r="NJ155" s="994"/>
      <c r="NK155" s="995"/>
      <c r="NL155" s="996"/>
      <c r="NM155" s="993"/>
      <c r="NN155" s="997"/>
      <c r="NO155" s="986"/>
      <c r="NP155" s="988"/>
      <c r="NQ155" s="989"/>
      <c r="NR155" s="990"/>
      <c r="NS155" s="991"/>
      <c r="NT155" s="992"/>
      <c r="NU155" s="991"/>
      <c r="NV155" s="992"/>
      <c r="NW155" s="993"/>
      <c r="NX155" s="994"/>
      <c r="NY155" s="991"/>
      <c r="NZ155" s="989"/>
      <c r="OA155" s="993"/>
      <c r="OB155" s="994"/>
      <c r="OC155" s="995"/>
      <c r="OD155" s="996"/>
      <c r="OE155" s="993"/>
      <c r="OF155" s="997"/>
      <c r="OG155" s="986"/>
      <c r="OH155" s="988"/>
      <c r="OI155" s="989"/>
      <c r="OJ155" s="990"/>
      <c r="OK155" s="991"/>
      <c r="OL155" s="992"/>
      <c r="OM155" s="991"/>
      <c r="ON155" s="992"/>
      <c r="OO155" s="993"/>
      <c r="OP155" s="994"/>
      <c r="OQ155" s="991"/>
      <c r="OR155" s="989"/>
      <c r="OS155" s="993"/>
      <c r="OT155" s="994"/>
      <c r="OU155" s="995"/>
      <c r="OV155" s="996"/>
      <c r="OW155" s="993"/>
      <c r="OX155" s="997"/>
      <c r="OY155" s="986"/>
      <c r="OZ155" s="988"/>
      <c r="PA155" s="989"/>
      <c r="PB155" s="990"/>
      <c r="PC155" s="991"/>
      <c r="PD155" s="992"/>
      <c r="PE155" s="991"/>
      <c r="PF155" s="992"/>
      <c r="PG155" s="993"/>
      <c r="PH155" s="994"/>
      <c r="PI155" s="991"/>
      <c r="PJ155" s="989"/>
      <c r="PK155" s="993"/>
      <c r="PL155" s="994"/>
      <c r="PM155" s="995"/>
      <c r="PN155" s="996"/>
      <c r="PO155" s="993"/>
      <c r="PP155" s="997"/>
      <c r="PQ155" s="986"/>
      <c r="PR155" s="988"/>
      <c r="PS155" s="989"/>
      <c r="PT155" s="990"/>
      <c r="PU155" s="991"/>
      <c r="PV155" s="992"/>
      <c r="PW155" s="991"/>
      <c r="PX155" s="992"/>
      <c r="PY155" s="993"/>
      <c r="PZ155" s="994"/>
      <c r="QA155" s="991"/>
      <c r="QB155" s="989"/>
      <c r="QC155" s="993"/>
      <c r="QD155" s="994"/>
      <c r="QE155" s="995"/>
      <c r="QF155" s="996"/>
      <c r="QG155" s="993"/>
      <c r="QH155" s="997"/>
      <c r="QI155" s="986"/>
      <c r="QJ155" s="988"/>
      <c r="QK155" s="989"/>
      <c r="QL155" s="990"/>
      <c r="QM155" s="991"/>
      <c r="QN155" s="992"/>
      <c r="QO155" s="991"/>
      <c r="QP155" s="992"/>
      <c r="QQ155" s="993"/>
      <c r="QR155" s="994"/>
      <c r="QS155" s="991"/>
      <c r="QT155" s="989"/>
      <c r="QU155" s="993"/>
      <c r="QV155" s="994"/>
      <c r="QW155" s="995"/>
      <c r="QX155" s="996"/>
      <c r="QY155" s="993"/>
      <c r="QZ155" s="997"/>
      <c r="RA155" s="986"/>
      <c r="RB155" s="988"/>
      <c r="RC155" s="989"/>
      <c r="RD155" s="990"/>
      <c r="RE155" s="991"/>
      <c r="RF155" s="992"/>
      <c r="RG155" s="991"/>
      <c r="RH155" s="992"/>
      <c r="RI155" s="993"/>
      <c r="RJ155" s="994"/>
      <c r="RK155" s="991"/>
      <c r="RL155" s="989"/>
      <c r="RM155" s="993"/>
      <c r="RN155" s="994"/>
      <c r="RO155" s="995"/>
      <c r="RP155" s="996"/>
      <c r="RQ155" s="993"/>
      <c r="RR155" s="997"/>
      <c r="RS155" s="986"/>
      <c r="RT155" s="988"/>
      <c r="RU155" s="989"/>
      <c r="RV155" s="990"/>
      <c r="RW155" s="991"/>
      <c r="RX155" s="992"/>
      <c r="RY155" s="991"/>
      <c r="RZ155" s="992"/>
      <c r="SA155" s="993"/>
      <c r="SB155" s="994"/>
      <c r="SC155" s="991"/>
      <c r="SD155" s="989"/>
      <c r="SE155" s="993"/>
      <c r="SF155" s="994"/>
      <c r="SG155" s="995"/>
      <c r="SH155" s="996"/>
      <c r="SI155" s="993"/>
      <c r="SJ155" s="997"/>
      <c r="SK155" s="986"/>
      <c r="SL155" s="988"/>
      <c r="SM155" s="989"/>
      <c r="SN155" s="990"/>
      <c r="SO155" s="991"/>
      <c r="SP155" s="992"/>
      <c r="SQ155" s="991"/>
      <c r="SR155" s="992"/>
      <c r="SS155" s="993"/>
      <c r="ST155" s="994"/>
      <c r="SU155" s="991"/>
      <c r="SV155" s="989"/>
      <c r="SW155" s="993"/>
      <c r="SX155" s="994"/>
      <c r="SY155" s="995"/>
      <c r="SZ155" s="996"/>
      <c r="TA155" s="993"/>
      <c r="TB155" s="997"/>
      <c r="TC155" s="986"/>
      <c r="TD155" s="988"/>
      <c r="TE155" s="989"/>
      <c r="TF155" s="990"/>
      <c r="TG155" s="991"/>
      <c r="TH155" s="992"/>
      <c r="TI155" s="991"/>
      <c r="TJ155" s="992"/>
      <c r="TK155" s="993"/>
      <c r="TL155" s="994"/>
      <c r="TM155" s="991"/>
      <c r="TN155" s="989"/>
      <c r="TO155" s="993"/>
      <c r="TP155" s="994"/>
      <c r="TQ155" s="995"/>
      <c r="TR155" s="996"/>
      <c r="TS155" s="993"/>
      <c r="TT155" s="997"/>
      <c r="TU155" s="986"/>
      <c r="TV155" s="988"/>
      <c r="TW155" s="989"/>
      <c r="TX155" s="990"/>
      <c r="TY155" s="991"/>
      <c r="TZ155" s="992"/>
      <c r="UA155" s="991"/>
      <c r="UB155" s="992"/>
      <c r="UC155" s="993"/>
      <c r="UD155" s="994"/>
      <c r="UE155" s="991"/>
      <c r="UF155" s="989"/>
      <c r="UG155" s="993"/>
      <c r="UH155" s="994"/>
      <c r="UI155" s="995"/>
      <c r="UJ155" s="996"/>
      <c r="UK155" s="993"/>
      <c r="UL155" s="997"/>
      <c r="UM155" s="986"/>
      <c r="UN155" s="988"/>
      <c r="UO155" s="989"/>
      <c r="UP155" s="990"/>
      <c r="UQ155" s="991"/>
      <c r="UR155" s="992"/>
      <c r="US155" s="991"/>
      <c r="UT155" s="992"/>
      <c r="UU155" s="993"/>
      <c r="UV155" s="994"/>
      <c r="UW155" s="991"/>
      <c r="UX155" s="989"/>
      <c r="UY155" s="993"/>
      <c r="UZ155" s="994"/>
      <c r="VA155" s="995"/>
      <c r="VB155" s="996"/>
      <c r="VC155" s="993"/>
      <c r="VD155" s="997"/>
      <c r="VE155" s="986"/>
      <c r="VF155" s="988"/>
      <c r="VG155" s="989"/>
      <c r="VH155" s="990"/>
      <c r="VI155" s="991"/>
      <c r="VJ155" s="992"/>
      <c r="VK155" s="991"/>
      <c r="VL155" s="992"/>
      <c r="VM155" s="993"/>
      <c r="VN155" s="994"/>
      <c r="VO155" s="991"/>
      <c r="VP155" s="989"/>
      <c r="VQ155" s="993"/>
      <c r="VR155" s="994"/>
      <c r="VS155" s="995"/>
      <c r="VT155" s="996"/>
      <c r="VU155" s="993"/>
      <c r="VV155" s="997"/>
      <c r="VW155" s="986"/>
      <c r="VX155" s="988"/>
      <c r="VY155" s="989"/>
      <c r="VZ155" s="990"/>
      <c r="WA155" s="991"/>
      <c r="WB155" s="992"/>
      <c r="WC155" s="991"/>
      <c r="WD155" s="992"/>
      <c r="WE155" s="993"/>
      <c r="WF155" s="994"/>
      <c r="WG155" s="991"/>
      <c r="WH155" s="989"/>
      <c r="WI155" s="993"/>
      <c r="WJ155" s="994"/>
      <c r="WK155" s="995"/>
      <c r="WL155" s="996"/>
      <c r="WM155" s="993"/>
      <c r="WN155" s="997"/>
      <c r="WO155" s="986"/>
      <c r="WP155" s="988"/>
      <c r="WQ155" s="989"/>
      <c r="WR155" s="990"/>
      <c r="WS155" s="991"/>
      <c r="WT155" s="992"/>
      <c r="WU155" s="991"/>
      <c r="WV155" s="992"/>
      <c r="WW155" s="993"/>
      <c r="WX155" s="994"/>
      <c r="WY155" s="991"/>
      <c r="WZ155" s="989"/>
      <c r="XA155" s="993"/>
      <c r="XB155" s="994"/>
      <c r="XC155" s="995"/>
      <c r="XD155" s="996"/>
      <c r="XE155" s="993"/>
      <c r="XF155" s="997"/>
      <c r="XG155" s="986"/>
      <c r="XH155" s="988"/>
      <c r="XI155" s="989"/>
      <c r="XJ155" s="990"/>
      <c r="XK155" s="991"/>
      <c r="XL155" s="992"/>
      <c r="XM155" s="991"/>
      <c r="XN155" s="992"/>
      <c r="XO155" s="993"/>
      <c r="XP155" s="994"/>
      <c r="XQ155" s="991"/>
      <c r="XR155" s="989"/>
      <c r="XS155" s="993"/>
      <c r="XT155" s="994"/>
      <c r="XU155" s="995"/>
      <c r="XV155" s="996"/>
      <c r="XW155" s="993"/>
      <c r="XX155" s="997"/>
      <c r="XY155" s="986"/>
      <c r="XZ155" s="988"/>
      <c r="YA155" s="989"/>
      <c r="YB155" s="990"/>
      <c r="YC155" s="991"/>
      <c r="YD155" s="992"/>
      <c r="YE155" s="991"/>
      <c r="YF155" s="992"/>
      <c r="YG155" s="993"/>
      <c r="YH155" s="994"/>
      <c r="YI155" s="991"/>
      <c r="YJ155" s="989"/>
      <c r="YK155" s="993"/>
      <c r="YL155" s="994"/>
      <c r="YM155" s="995"/>
      <c r="YN155" s="996"/>
      <c r="YO155" s="993"/>
      <c r="YP155" s="997"/>
      <c r="YQ155" s="986"/>
      <c r="YR155" s="988"/>
      <c r="YS155" s="989"/>
      <c r="YT155" s="990"/>
      <c r="YU155" s="991"/>
      <c r="YV155" s="992"/>
      <c r="YW155" s="991"/>
      <c r="YX155" s="992"/>
      <c r="YY155" s="993"/>
      <c r="YZ155" s="994"/>
      <c r="ZA155" s="991"/>
      <c r="ZB155" s="989"/>
      <c r="ZC155" s="993"/>
      <c r="ZD155" s="994"/>
      <c r="ZE155" s="995"/>
      <c r="ZF155" s="996"/>
      <c r="ZG155" s="993"/>
      <c r="ZH155" s="997"/>
      <c r="ZI155" s="986"/>
      <c r="ZJ155" s="988"/>
      <c r="ZK155" s="989"/>
      <c r="ZL155" s="990"/>
      <c r="ZM155" s="991"/>
      <c r="ZN155" s="992"/>
      <c r="ZO155" s="991"/>
      <c r="ZP155" s="992"/>
      <c r="ZQ155" s="993"/>
      <c r="ZR155" s="994"/>
      <c r="ZS155" s="991"/>
      <c r="ZT155" s="989"/>
      <c r="ZU155" s="993"/>
      <c r="ZV155" s="994"/>
      <c r="ZW155" s="995"/>
      <c r="ZX155" s="996"/>
      <c r="ZY155" s="993"/>
      <c r="ZZ155" s="997"/>
      <c r="AAA155" s="986"/>
      <c r="AAB155" s="988"/>
      <c r="AAC155" s="989"/>
      <c r="AAD155" s="990"/>
      <c r="AAE155" s="991"/>
      <c r="AAF155" s="992"/>
      <c r="AAG155" s="991"/>
      <c r="AAH155" s="992"/>
      <c r="AAI155" s="993"/>
      <c r="AAJ155" s="994"/>
      <c r="AAK155" s="991"/>
      <c r="AAL155" s="989"/>
      <c r="AAM155" s="993"/>
      <c r="AAN155" s="994"/>
      <c r="AAO155" s="995"/>
      <c r="AAP155" s="996"/>
      <c r="AAQ155" s="993"/>
      <c r="AAR155" s="997"/>
      <c r="AAS155" s="986"/>
      <c r="AAT155" s="988"/>
      <c r="AAU155" s="989"/>
      <c r="AAV155" s="990"/>
      <c r="AAW155" s="991"/>
      <c r="AAX155" s="992"/>
      <c r="AAY155" s="991"/>
      <c r="AAZ155" s="992"/>
      <c r="ABA155" s="993"/>
      <c r="ABB155" s="994"/>
      <c r="ABC155" s="991"/>
      <c r="ABD155" s="989"/>
      <c r="ABE155" s="993"/>
      <c r="ABF155" s="994"/>
      <c r="ABG155" s="995"/>
      <c r="ABH155" s="996"/>
      <c r="ABI155" s="993"/>
      <c r="ABJ155" s="997"/>
      <c r="ABK155" s="986"/>
      <c r="ABL155" s="988"/>
      <c r="ABM155" s="989"/>
      <c r="ABN155" s="990"/>
      <c r="ABO155" s="991"/>
      <c r="ABP155" s="992"/>
      <c r="ABQ155" s="991"/>
      <c r="ABR155" s="992"/>
      <c r="ABS155" s="993"/>
      <c r="ABT155" s="994"/>
      <c r="ABU155" s="991"/>
      <c r="ABV155" s="989"/>
      <c r="ABW155" s="993"/>
      <c r="ABX155" s="994"/>
      <c r="ABY155" s="995"/>
      <c r="ABZ155" s="996"/>
      <c r="ACA155" s="993"/>
      <c r="ACB155" s="997"/>
      <c r="ACC155" s="986"/>
      <c r="ACD155" s="988"/>
      <c r="ACE155" s="989"/>
      <c r="ACF155" s="990"/>
      <c r="ACG155" s="991"/>
      <c r="ACH155" s="992"/>
      <c r="ACI155" s="991"/>
      <c r="ACJ155" s="992"/>
      <c r="ACK155" s="993"/>
      <c r="ACL155" s="994"/>
      <c r="ACM155" s="991"/>
      <c r="ACN155" s="989"/>
      <c r="ACO155" s="993"/>
      <c r="ACP155" s="994"/>
      <c r="ACQ155" s="995"/>
      <c r="ACR155" s="996"/>
      <c r="ACS155" s="993"/>
      <c r="ACT155" s="997"/>
      <c r="ACU155" s="986"/>
      <c r="ACV155" s="988"/>
      <c r="ACW155" s="989"/>
      <c r="ACX155" s="990"/>
      <c r="ACY155" s="991"/>
      <c r="ACZ155" s="992"/>
      <c r="ADA155" s="991"/>
      <c r="ADB155" s="992"/>
      <c r="ADC155" s="993"/>
      <c r="ADD155" s="994"/>
      <c r="ADE155" s="991"/>
      <c r="ADF155" s="989"/>
      <c r="ADG155" s="993"/>
      <c r="ADH155" s="994"/>
      <c r="ADI155" s="995"/>
      <c r="ADJ155" s="996"/>
      <c r="ADK155" s="993"/>
      <c r="ADL155" s="997"/>
      <c r="ADM155" s="986"/>
      <c r="ADN155" s="988"/>
      <c r="ADO155" s="989"/>
      <c r="ADP155" s="990"/>
      <c r="ADQ155" s="991"/>
      <c r="ADR155" s="992"/>
      <c r="ADS155" s="991"/>
      <c r="ADT155" s="992"/>
      <c r="ADU155" s="993"/>
      <c r="ADV155" s="994"/>
      <c r="ADW155" s="991"/>
      <c r="ADX155" s="989"/>
      <c r="ADY155" s="993"/>
      <c r="ADZ155" s="994"/>
      <c r="AEA155" s="995"/>
      <c r="AEB155" s="996"/>
      <c r="AEC155" s="993"/>
      <c r="AED155" s="997"/>
      <c r="AEE155" s="986"/>
      <c r="AEF155" s="988"/>
      <c r="AEG155" s="989"/>
      <c r="AEH155" s="990"/>
      <c r="AEI155" s="991"/>
      <c r="AEJ155" s="992"/>
      <c r="AEK155" s="991"/>
      <c r="AEL155" s="992"/>
      <c r="AEM155" s="993"/>
      <c r="AEN155" s="994"/>
      <c r="AEO155" s="991"/>
      <c r="AEP155" s="989"/>
      <c r="AEQ155" s="993"/>
      <c r="AER155" s="994"/>
      <c r="AES155" s="995"/>
      <c r="AET155" s="996"/>
      <c r="AEU155" s="993"/>
      <c r="AEV155" s="997"/>
      <c r="AEW155" s="986"/>
      <c r="AEX155" s="988"/>
      <c r="AEY155" s="989"/>
      <c r="AEZ155" s="990"/>
      <c r="AFA155" s="991"/>
      <c r="AFB155" s="992"/>
      <c r="AFC155" s="991"/>
      <c r="AFD155" s="992"/>
      <c r="AFE155" s="993"/>
      <c r="AFF155" s="994"/>
      <c r="AFG155" s="991"/>
      <c r="AFH155" s="989"/>
      <c r="AFI155" s="993"/>
      <c r="AFJ155" s="994"/>
      <c r="AFK155" s="995"/>
      <c r="AFL155" s="996"/>
      <c r="AFM155" s="993"/>
      <c r="AFN155" s="997"/>
      <c r="AFO155" s="986"/>
      <c r="AFP155" s="988"/>
      <c r="AFQ155" s="989"/>
      <c r="AFR155" s="990"/>
      <c r="AFS155" s="991"/>
      <c r="AFT155" s="992"/>
      <c r="AFU155" s="991"/>
      <c r="AFV155" s="992"/>
      <c r="AFW155" s="993"/>
      <c r="AFX155" s="994"/>
      <c r="AFY155" s="991"/>
      <c r="AFZ155" s="989"/>
      <c r="AGA155" s="993"/>
      <c r="AGB155" s="994"/>
      <c r="AGC155" s="995"/>
      <c r="AGD155" s="996"/>
      <c r="AGE155" s="993"/>
      <c r="AGF155" s="997"/>
      <c r="AGG155" s="986"/>
      <c r="AGH155" s="988"/>
      <c r="AGI155" s="989"/>
      <c r="AGJ155" s="990"/>
      <c r="AGK155" s="991"/>
      <c r="AGL155" s="992"/>
      <c r="AGM155" s="991"/>
      <c r="AGN155" s="992"/>
      <c r="AGO155" s="993"/>
      <c r="AGP155" s="994"/>
      <c r="AGQ155" s="991"/>
      <c r="AGR155" s="989"/>
      <c r="AGS155" s="993"/>
      <c r="AGT155" s="994"/>
      <c r="AGU155" s="995"/>
      <c r="AGV155" s="996"/>
      <c r="AGW155" s="993"/>
      <c r="AGX155" s="997"/>
      <c r="AGY155" s="986"/>
      <c r="AGZ155" s="988"/>
      <c r="AHA155" s="989"/>
      <c r="AHB155" s="990"/>
      <c r="AHC155" s="991"/>
      <c r="AHD155" s="992"/>
      <c r="AHE155" s="991"/>
      <c r="AHF155" s="992"/>
      <c r="AHG155" s="993"/>
      <c r="AHH155" s="994"/>
      <c r="AHI155" s="991"/>
      <c r="AHJ155" s="989"/>
      <c r="AHK155" s="993"/>
      <c r="AHL155" s="994"/>
      <c r="AHM155" s="995"/>
      <c r="AHN155" s="996"/>
      <c r="AHO155" s="993"/>
      <c r="AHP155" s="997"/>
      <c r="AHQ155" s="986"/>
      <c r="AHR155" s="988"/>
      <c r="AHS155" s="989"/>
      <c r="AHT155" s="990"/>
      <c r="AHU155" s="991"/>
      <c r="AHV155" s="992"/>
      <c r="AHW155" s="991"/>
      <c r="AHX155" s="992"/>
      <c r="AHY155" s="993"/>
      <c r="AHZ155" s="994"/>
      <c r="AIA155" s="991"/>
      <c r="AIB155" s="989"/>
      <c r="AIC155" s="993"/>
      <c r="AID155" s="994"/>
      <c r="AIE155" s="995"/>
      <c r="AIF155" s="996"/>
      <c r="AIG155" s="993"/>
      <c r="AIH155" s="997"/>
      <c r="AII155" s="986"/>
      <c r="AIJ155" s="988"/>
      <c r="AIK155" s="989"/>
      <c r="AIL155" s="990"/>
      <c r="AIM155" s="991"/>
      <c r="AIN155" s="992"/>
      <c r="AIO155" s="991"/>
      <c r="AIP155" s="992"/>
      <c r="AIQ155" s="993"/>
      <c r="AIR155" s="994"/>
      <c r="AIS155" s="991"/>
      <c r="AIT155" s="989"/>
      <c r="AIU155" s="993"/>
      <c r="AIV155" s="994"/>
      <c r="AIW155" s="995"/>
      <c r="AIX155" s="996"/>
      <c r="AIY155" s="993"/>
      <c r="AIZ155" s="997"/>
      <c r="AJA155" s="986"/>
      <c r="AJB155" s="988"/>
      <c r="AJC155" s="989"/>
      <c r="AJD155" s="990"/>
      <c r="AJE155" s="991"/>
      <c r="AJF155" s="992"/>
      <c r="AJG155" s="991"/>
      <c r="AJH155" s="992"/>
      <c r="AJI155" s="993"/>
      <c r="AJJ155" s="994"/>
      <c r="AJK155" s="991"/>
      <c r="AJL155" s="989"/>
      <c r="AJM155" s="993"/>
      <c r="AJN155" s="994"/>
      <c r="AJO155" s="995"/>
      <c r="AJP155" s="996"/>
      <c r="AJQ155" s="993"/>
      <c r="AJR155" s="997"/>
      <c r="AJS155" s="986"/>
      <c r="AJT155" s="988"/>
      <c r="AJU155" s="989"/>
      <c r="AJV155" s="990"/>
      <c r="AJW155" s="991"/>
      <c r="AJX155" s="992"/>
      <c r="AJY155" s="991"/>
      <c r="AJZ155" s="992"/>
      <c r="AKA155" s="993"/>
      <c r="AKB155" s="994"/>
      <c r="AKC155" s="991"/>
      <c r="AKD155" s="989"/>
      <c r="AKE155" s="993"/>
      <c r="AKF155" s="994"/>
      <c r="AKG155" s="995"/>
      <c r="AKH155" s="996"/>
      <c r="AKI155" s="993"/>
      <c r="AKJ155" s="997"/>
      <c r="AKK155" s="986"/>
      <c r="AKL155" s="988"/>
      <c r="AKM155" s="989"/>
      <c r="AKN155" s="990"/>
      <c r="AKO155" s="991"/>
      <c r="AKP155" s="992"/>
      <c r="AKQ155" s="991"/>
      <c r="AKR155" s="992"/>
      <c r="AKS155" s="993"/>
      <c r="AKT155" s="994"/>
      <c r="AKU155" s="991"/>
      <c r="AKV155" s="989"/>
      <c r="AKW155" s="993"/>
      <c r="AKX155" s="994"/>
      <c r="AKY155" s="995"/>
      <c r="AKZ155" s="996"/>
      <c r="ALA155" s="993"/>
      <c r="ALB155" s="997"/>
      <c r="ALC155" s="986"/>
      <c r="ALD155" s="988"/>
      <c r="ALE155" s="989"/>
      <c r="ALF155" s="990"/>
      <c r="ALG155" s="991"/>
      <c r="ALH155" s="992"/>
      <c r="ALI155" s="991"/>
      <c r="ALJ155" s="992"/>
      <c r="ALK155" s="993"/>
      <c r="ALL155" s="994"/>
      <c r="ALM155" s="991"/>
      <c r="ALN155" s="989"/>
      <c r="ALO155" s="993"/>
      <c r="ALP155" s="994"/>
      <c r="ALQ155" s="995"/>
      <c r="ALR155" s="996"/>
      <c r="ALS155" s="993"/>
      <c r="ALT155" s="997"/>
      <c r="ALU155" s="986"/>
      <c r="ALV155" s="988"/>
      <c r="ALW155" s="989"/>
      <c r="ALX155" s="990"/>
      <c r="ALY155" s="991"/>
      <c r="ALZ155" s="992"/>
      <c r="AMA155" s="991"/>
      <c r="AMB155" s="992"/>
      <c r="AMC155" s="993"/>
      <c r="AMD155" s="994"/>
      <c r="AME155" s="991"/>
      <c r="AMF155" s="989"/>
      <c r="AMG155" s="993"/>
      <c r="AMH155" s="994"/>
      <c r="AMI155" s="995"/>
      <c r="AMJ155" s="996"/>
      <c r="AMK155" s="993"/>
      <c r="AML155" s="997"/>
      <c r="AMM155" s="986"/>
      <c r="AMN155" s="988"/>
      <c r="AMO155" s="989"/>
      <c r="AMP155" s="990"/>
      <c r="AMQ155" s="991"/>
      <c r="AMR155" s="992"/>
      <c r="AMS155" s="991"/>
      <c r="AMT155" s="992"/>
      <c r="AMU155" s="993"/>
      <c r="AMV155" s="994"/>
      <c r="AMW155" s="991"/>
      <c r="AMX155" s="989"/>
      <c r="AMY155" s="993"/>
      <c r="AMZ155" s="994"/>
      <c r="ANA155" s="995"/>
      <c r="ANB155" s="996"/>
      <c r="ANC155" s="993"/>
      <c r="AND155" s="997"/>
      <c r="ANE155" s="986"/>
      <c r="ANF155" s="988"/>
      <c r="ANG155" s="989"/>
      <c r="ANH155" s="990"/>
      <c r="ANI155" s="991"/>
      <c r="ANJ155" s="992"/>
      <c r="ANK155" s="991"/>
      <c r="ANL155" s="992"/>
      <c r="ANM155" s="993"/>
      <c r="ANN155" s="994"/>
      <c r="ANO155" s="991"/>
      <c r="ANP155" s="989"/>
      <c r="ANQ155" s="993"/>
      <c r="ANR155" s="994"/>
      <c r="ANS155" s="995"/>
      <c r="ANT155" s="996"/>
      <c r="ANU155" s="993"/>
      <c r="ANV155" s="997"/>
      <c r="ANW155" s="986"/>
      <c r="ANX155" s="988"/>
      <c r="ANY155" s="989"/>
      <c r="ANZ155" s="990"/>
      <c r="AOA155" s="991"/>
      <c r="AOB155" s="992"/>
      <c r="AOC155" s="991"/>
      <c r="AOD155" s="992"/>
      <c r="AOE155" s="993"/>
      <c r="AOF155" s="994"/>
      <c r="AOG155" s="991"/>
      <c r="AOH155" s="989"/>
      <c r="AOI155" s="993"/>
      <c r="AOJ155" s="994"/>
      <c r="AOK155" s="995"/>
      <c r="AOL155" s="996"/>
      <c r="AOM155" s="993"/>
      <c r="AON155" s="997"/>
      <c r="AOO155" s="986"/>
      <c r="AOP155" s="988"/>
      <c r="AOQ155" s="989"/>
      <c r="AOR155" s="990"/>
      <c r="AOS155" s="991"/>
      <c r="AOT155" s="992"/>
      <c r="AOU155" s="991"/>
      <c r="AOV155" s="992"/>
      <c r="AOW155" s="993"/>
      <c r="AOX155" s="994"/>
      <c r="AOY155" s="991"/>
      <c r="AOZ155" s="989"/>
      <c r="APA155" s="993"/>
      <c r="APB155" s="994"/>
      <c r="APC155" s="995"/>
      <c r="APD155" s="996"/>
      <c r="APE155" s="993"/>
      <c r="APF155" s="997"/>
      <c r="APG155" s="986"/>
      <c r="APH155" s="988"/>
      <c r="API155" s="989"/>
      <c r="APJ155" s="990"/>
      <c r="APK155" s="991"/>
      <c r="APL155" s="992"/>
      <c r="APM155" s="991"/>
      <c r="APN155" s="992"/>
      <c r="APO155" s="993"/>
      <c r="APP155" s="994"/>
      <c r="APQ155" s="991"/>
      <c r="APR155" s="989"/>
      <c r="APS155" s="993"/>
      <c r="APT155" s="994"/>
      <c r="APU155" s="995"/>
      <c r="APV155" s="996"/>
      <c r="APW155" s="993"/>
      <c r="APX155" s="997"/>
      <c r="APY155" s="986"/>
      <c r="APZ155" s="988"/>
      <c r="AQA155" s="989"/>
      <c r="AQB155" s="990"/>
      <c r="AQC155" s="991"/>
      <c r="AQD155" s="992"/>
      <c r="AQE155" s="991"/>
      <c r="AQF155" s="992"/>
      <c r="AQG155" s="993"/>
      <c r="AQH155" s="994"/>
      <c r="AQI155" s="991"/>
      <c r="AQJ155" s="989"/>
      <c r="AQK155" s="993"/>
      <c r="AQL155" s="994"/>
      <c r="AQM155" s="995"/>
      <c r="AQN155" s="996"/>
      <c r="AQO155" s="993"/>
      <c r="AQP155" s="997"/>
      <c r="AQQ155" s="986"/>
      <c r="AQR155" s="988"/>
      <c r="AQS155" s="989"/>
      <c r="AQT155" s="990"/>
      <c r="AQU155" s="991"/>
      <c r="AQV155" s="992"/>
      <c r="AQW155" s="991"/>
      <c r="AQX155" s="992"/>
      <c r="AQY155" s="993"/>
      <c r="AQZ155" s="994"/>
      <c r="ARA155" s="991"/>
      <c r="ARB155" s="989"/>
      <c r="ARC155" s="993"/>
      <c r="ARD155" s="994"/>
      <c r="ARE155" s="995"/>
      <c r="ARF155" s="996"/>
      <c r="ARG155" s="993"/>
      <c r="ARH155" s="997"/>
      <c r="ARI155" s="986"/>
      <c r="ARJ155" s="988"/>
      <c r="ARK155" s="989"/>
      <c r="ARL155" s="990"/>
      <c r="ARM155" s="991"/>
      <c r="ARN155" s="992"/>
      <c r="ARO155" s="991"/>
      <c r="ARP155" s="992"/>
      <c r="ARQ155" s="993"/>
      <c r="ARR155" s="994"/>
      <c r="ARS155" s="991"/>
      <c r="ART155" s="989"/>
      <c r="ARU155" s="993"/>
      <c r="ARV155" s="994"/>
      <c r="ARW155" s="995"/>
      <c r="ARX155" s="996"/>
      <c r="ARY155" s="993"/>
      <c r="ARZ155" s="997"/>
      <c r="ASA155" s="986"/>
      <c r="ASB155" s="988"/>
      <c r="ASC155" s="989"/>
      <c r="ASD155" s="990"/>
      <c r="ASE155" s="991"/>
      <c r="ASF155" s="992"/>
      <c r="ASG155" s="991"/>
      <c r="ASH155" s="992"/>
      <c r="ASI155" s="993"/>
      <c r="ASJ155" s="994"/>
      <c r="ASK155" s="991"/>
      <c r="ASL155" s="989"/>
      <c r="ASM155" s="993"/>
      <c r="ASN155" s="994"/>
      <c r="ASO155" s="995"/>
      <c r="ASP155" s="996"/>
      <c r="ASQ155" s="993"/>
      <c r="ASR155" s="997"/>
      <c r="ASS155" s="986"/>
      <c r="AST155" s="988"/>
      <c r="ASU155" s="989"/>
      <c r="ASV155" s="990"/>
      <c r="ASW155" s="991"/>
      <c r="ASX155" s="992"/>
      <c r="ASY155" s="991"/>
      <c r="ASZ155" s="992"/>
      <c r="ATA155" s="993"/>
      <c r="ATB155" s="994"/>
      <c r="ATC155" s="991"/>
      <c r="ATD155" s="989"/>
      <c r="ATE155" s="993"/>
      <c r="ATF155" s="994"/>
      <c r="ATG155" s="995"/>
      <c r="ATH155" s="996"/>
      <c r="ATI155" s="993"/>
      <c r="ATJ155" s="997"/>
      <c r="ATK155" s="986"/>
      <c r="ATL155" s="988"/>
      <c r="ATM155" s="989"/>
      <c r="ATN155" s="990"/>
      <c r="ATO155" s="991"/>
      <c r="ATP155" s="992"/>
      <c r="ATQ155" s="991"/>
      <c r="ATR155" s="992"/>
      <c r="ATS155" s="993"/>
      <c r="ATT155" s="994"/>
      <c r="ATU155" s="991"/>
      <c r="ATV155" s="989"/>
      <c r="ATW155" s="993"/>
      <c r="ATX155" s="994"/>
      <c r="ATY155" s="995"/>
      <c r="ATZ155" s="996"/>
      <c r="AUA155" s="993"/>
      <c r="AUB155" s="997"/>
      <c r="AUC155" s="986"/>
      <c r="AUD155" s="988"/>
      <c r="AUE155" s="989"/>
      <c r="AUF155" s="990"/>
      <c r="AUG155" s="991"/>
      <c r="AUH155" s="992"/>
      <c r="AUI155" s="991"/>
      <c r="AUJ155" s="992"/>
      <c r="AUK155" s="993"/>
      <c r="AUL155" s="994"/>
      <c r="AUM155" s="991"/>
      <c r="AUN155" s="989"/>
      <c r="AUO155" s="993"/>
      <c r="AUP155" s="994"/>
      <c r="AUQ155" s="995"/>
      <c r="AUR155" s="996"/>
      <c r="AUS155" s="993"/>
      <c r="AUT155" s="997"/>
      <c r="AUU155" s="986"/>
      <c r="AUV155" s="988"/>
      <c r="AUW155" s="989"/>
      <c r="AUX155" s="990"/>
      <c r="AUY155" s="991"/>
      <c r="AUZ155" s="992"/>
      <c r="AVA155" s="991"/>
      <c r="AVB155" s="992"/>
      <c r="AVC155" s="993"/>
      <c r="AVD155" s="994"/>
      <c r="AVE155" s="991"/>
      <c r="AVF155" s="989"/>
      <c r="AVG155" s="993"/>
      <c r="AVH155" s="994"/>
      <c r="AVI155" s="995"/>
      <c r="AVJ155" s="996"/>
      <c r="AVK155" s="993"/>
      <c r="AVL155" s="997"/>
      <c r="AVM155" s="986"/>
      <c r="AVN155" s="988"/>
      <c r="AVO155" s="989"/>
      <c r="AVP155" s="990"/>
      <c r="AVQ155" s="991"/>
      <c r="AVR155" s="992"/>
      <c r="AVS155" s="991"/>
      <c r="AVT155" s="992"/>
      <c r="AVU155" s="993"/>
      <c r="AVV155" s="994"/>
      <c r="AVW155" s="991"/>
      <c r="AVX155" s="989"/>
      <c r="AVY155" s="993"/>
      <c r="AVZ155" s="994"/>
      <c r="AWA155" s="995"/>
      <c r="AWB155" s="996"/>
      <c r="AWC155" s="993"/>
      <c r="AWD155" s="997"/>
      <c r="AWE155" s="986"/>
      <c r="AWF155" s="988"/>
      <c r="AWG155" s="989"/>
      <c r="AWH155" s="990"/>
      <c r="AWI155" s="991"/>
      <c r="AWJ155" s="992"/>
      <c r="AWK155" s="991"/>
      <c r="AWL155" s="992"/>
      <c r="AWM155" s="993"/>
      <c r="AWN155" s="994"/>
      <c r="AWO155" s="991"/>
      <c r="AWP155" s="989"/>
      <c r="AWQ155" s="993"/>
      <c r="AWR155" s="994"/>
      <c r="AWS155" s="995"/>
      <c r="AWT155" s="996"/>
      <c r="AWU155" s="993"/>
      <c r="AWV155" s="997"/>
      <c r="AWW155" s="986"/>
      <c r="AWX155" s="988"/>
      <c r="AWY155" s="989"/>
      <c r="AWZ155" s="990"/>
      <c r="AXA155" s="991"/>
      <c r="AXB155" s="992"/>
      <c r="AXC155" s="991"/>
      <c r="AXD155" s="992"/>
      <c r="AXE155" s="993"/>
      <c r="AXF155" s="994"/>
      <c r="AXG155" s="991"/>
      <c r="AXH155" s="989"/>
      <c r="AXI155" s="993"/>
      <c r="AXJ155" s="994"/>
      <c r="AXK155" s="995"/>
      <c r="AXL155" s="996"/>
      <c r="AXM155" s="993"/>
      <c r="AXN155" s="997"/>
      <c r="AXO155" s="986"/>
      <c r="AXP155" s="988"/>
      <c r="AXQ155" s="989"/>
      <c r="AXR155" s="990"/>
      <c r="AXS155" s="991"/>
      <c r="AXT155" s="992"/>
      <c r="AXU155" s="991"/>
      <c r="AXV155" s="992"/>
      <c r="AXW155" s="993"/>
      <c r="AXX155" s="994"/>
      <c r="AXY155" s="991"/>
      <c r="AXZ155" s="989"/>
      <c r="AYA155" s="993"/>
      <c r="AYB155" s="994"/>
      <c r="AYC155" s="995"/>
      <c r="AYD155" s="996"/>
      <c r="AYE155" s="993"/>
      <c r="AYF155" s="997"/>
      <c r="AYG155" s="986"/>
      <c r="AYH155" s="988"/>
      <c r="AYI155" s="989"/>
      <c r="AYJ155" s="990"/>
      <c r="AYK155" s="991"/>
      <c r="AYL155" s="992"/>
      <c r="AYM155" s="991"/>
      <c r="AYN155" s="992"/>
      <c r="AYO155" s="993"/>
      <c r="AYP155" s="994"/>
      <c r="AYQ155" s="991"/>
      <c r="AYR155" s="989"/>
      <c r="AYS155" s="993"/>
      <c r="AYT155" s="994"/>
      <c r="AYU155" s="995"/>
      <c r="AYV155" s="996"/>
      <c r="AYW155" s="993"/>
      <c r="AYX155" s="997"/>
      <c r="AYY155" s="986"/>
      <c r="AYZ155" s="988"/>
      <c r="AZA155" s="989"/>
      <c r="AZB155" s="990"/>
      <c r="AZC155" s="991"/>
      <c r="AZD155" s="992"/>
      <c r="AZE155" s="991"/>
      <c r="AZF155" s="992"/>
      <c r="AZG155" s="993"/>
      <c r="AZH155" s="994"/>
      <c r="AZI155" s="991"/>
      <c r="AZJ155" s="989"/>
      <c r="AZK155" s="993"/>
      <c r="AZL155" s="994"/>
      <c r="AZM155" s="995"/>
      <c r="AZN155" s="996"/>
      <c r="AZO155" s="993"/>
      <c r="AZP155" s="997"/>
      <c r="AZQ155" s="986"/>
      <c r="AZR155" s="988"/>
      <c r="AZS155" s="989"/>
      <c r="AZT155" s="990"/>
      <c r="AZU155" s="991"/>
      <c r="AZV155" s="992"/>
      <c r="AZW155" s="991"/>
      <c r="AZX155" s="992"/>
      <c r="AZY155" s="993"/>
      <c r="AZZ155" s="994"/>
      <c r="BAA155" s="991"/>
      <c r="BAB155" s="989"/>
      <c r="BAC155" s="993"/>
      <c r="BAD155" s="994"/>
      <c r="BAE155" s="995"/>
      <c r="BAF155" s="996"/>
      <c r="BAG155" s="993"/>
      <c r="BAH155" s="997"/>
      <c r="BAI155" s="986"/>
      <c r="BAJ155" s="988"/>
      <c r="BAK155" s="989"/>
      <c r="BAL155" s="990"/>
      <c r="BAM155" s="991"/>
      <c r="BAN155" s="992"/>
      <c r="BAO155" s="991"/>
      <c r="BAP155" s="992"/>
      <c r="BAQ155" s="993"/>
      <c r="BAR155" s="994"/>
      <c r="BAS155" s="991"/>
      <c r="BAT155" s="989"/>
      <c r="BAU155" s="993"/>
      <c r="BAV155" s="994"/>
      <c r="BAW155" s="995"/>
      <c r="BAX155" s="996"/>
      <c r="BAY155" s="993"/>
      <c r="BAZ155" s="997"/>
      <c r="BBA155" s="986"/>
      <c r="BBB155" s="988"/>
      <c r="BBC155" s="989"/>
      <c r="BBD155" s="990"/>
      <c r="BBE155" s="991"/>
      <c r="BBF155" s="992"/>
      <c r="BBG155" s="991"/>
      <c r="BBH155" s="992"/>
      <c r="BBI155" s="993"/>
      <c r="BBJ155" s="994"/>
      <c r="BBK155" s="991"/>
      <c r="BBL155" s="989"/>
      <c r="BBM155" s="993"/>
      <c r="BBN155" s="994"/>
      <c r="BBO155" s="995"/>
      <c r="BBP155" s="996"/>
      <c r="BBQ155" s="993"/>
      <c r="BBR155" s="997"/>
      <c r="BBS155" s="986"/>
      <c r="BBT155" s="988"/>
      <c r="BBU155" s="989"/>
      <c r="BBV155" s="990"/>
      <c r="BBW155" s="991"/>
      <c r="BBX155" s="992"/>
      <c r="BBY155" s="991"/>
      <c r="BBZ155" s="992"/>
      <c r="BCA155" s="993"/>
      <c r="BCB155" s="994"/>
      <c r="BCC155" s="991"/>
      <c r="BCD155" s="989"/>
      <c r="BCE155" s="993"/>
      <c r="BCF155" s="994"/>
      <c r="BCG155" s="995"/>
      <c r="BCH155" s="996"/>
      <c r="BCI155" s="993"/>
      <c r="BCJ155" s="997"/>
      <c r="BCK155" s="986"/>
      <c r="BCL155" s="988"/>
      <c r="BCM155" s="989"/>
      <c r="BCN155" s="990"/>
      <c r="BCO155" s="991"/>
      <c r="BCP155" s="992"/>
      <c r="BCQ155" s="991"/>
      <c r="BCR155" s="992"/>
      <c r="BCS155" s="993"/>
      <c r="BCT155" s="994"/>
      <c r="BCU155" s="991"/>
      <c r="BCV155" s="989"/>
      <c r="BCW155" s="993"/>
      <c r="BCX155" s="994"/>
      <c r="BCY155" s="995"/>
      <c r="BCZ155" s="996"/>
      <c r="BDA155" s="993"/>
      <c r="BDB155" s="997"/>
      <c r="BDC155" s="986"/>
      <c r="BDD155" s="988"/>
      <c r="BDE155" s="989"/>
      <c r="BDF155" s="990"/>
      <c r="BDG155" s="991"/>
      <c r="BDH155" s="992"/>
      <c r="BDI155" s="991"/>
      <c r="BDJ155" s="992"/>
      <c r="BDK155" s="993"/>
      <c r="BDL155" s="994"/>
      <c r="BDM155" s="991"/>
      <c r="BDN155" s="989"/>
      <c r="BDO155" s="993"/>
      <c r="BDP155" s="994"/>
      <c r="BDQ155" s="995"/>
      <c r="BDR155" s="996"/>
      <c r="BDS155" s="993"/>
      <c r="BDT155" s="997"/>
      <c r="BDU155" s="986"/>
      <c r="BDV155" s="988"/>
      <c r="BDW155" s="989"/>
      <c r="BDX155" s="990"/>
      <c r="BDY155" s="991"/>
      <c r="BDZ155" s="992"/>
      <c r="BEA155" s="991"/>
      <c r="BEB155" s="992"/>
      <c r="BEC155" s="993"/>
      <c r="BED155" s="994"/>
      <c r="BEE155" s="991"/>
      <c r="BEF155" s="989"/>
      <c r="BEG155" s="993"/>
      <c r="BEH155" s="994"/>
      <c r="BEI155" s="995"/>
      <c r="BEJ155" s="996"/>
      <c r="BEK155" s="993"/>
      <c r="BEL155" s="997"/>
      <c r="BEM155" s="986"/>
      <c r="BEN155" s="988"/>
      <c r="BEO155" s="989"/>
      <c r="BEP155" s="990"/>
      <c r="BEQ155" s="991"/>
      <c r="BER155" s="992"/>
      <c r="BES155" s="991"/>
      <c r="BET155" s="992"/>
      <c r="BEU155" s="993"/>
      <c r="BEV155" s="994"/>
      <c r="BEW155" s="991"/>
      <c r="BEX155" s="989"/>
      <c r="BEY155" s="993"/>
      <c r="BEZ155" s="994"/>
      <c r="BFA155" s="995"/>
      <c r="BFB155" s="996"/>
      <c r="BFC155" s="993"/>
      <c r="BFD155" s="997"/>
      <c r="BFE155" s="986"/>
      <c r="BFF155" s="988"/>
      <c r="BFG155" s="989"/>
      <c r="BFH155" s="990"/>
      <c r="BFI155" s="991"/>
      <c r="BFJ155" s="992"/>
      <c r="BFK155" s="991"/>
      <c r="BFL155" s="992"/>
      <c r="BFM155" s="993"/>
      <c r="BFN155" s="994"/>
      <c r="BFO155" s="991"/>
      <c r="BFP155" s="989"/>
      <c r="BFQ155" s="993"/>
      <c r="BFR155" s="994"/>
      <c r="BFS155" s="995"/>
      <c r="BFT155" s="996"/>
      <c r="BFU155" s="993"/>
      <c r="BFV155" s="997"/>
      <c r="BFW155" s="986"/>
      <c r="BFX155" s="988"/>
      <c r="BFY155" s="989"/>
      <c r="BFZ155" s="990"/>
      <c r="BGA155" s="991"/>
      <c r="BGB155" s="992"/>
      <c r="BGC155" s="991"/>
      <c r="BGD155" s="992"/>
      <c r="BGE155" s="993"/>
      <c r="BGF155" s="994"/>
      <c r="BGG155" s="991"/>
      <c r="BGH155" s="989"/>
      <c r="BGI155" s="993"/>
      <c r="BGJ155" s="994"/>
      <c r="BGK155" s="995"/>
      <c r="BGL155" s="996"/>
      <c r="BGM155" s="993"/>
      <c r="BGN155" s="997"/>
      <c r="BGO155" s="986"/>
      <c r="BGP155" s="988"/>
      <c r="BGQ155" s="989"/>
      <c r="BGR155" s="990"/>
      <c r="BGS155" s="991"/>
      <c r="BGT155" s="992"/>
      <c r="BGU155" s="991"/>
      <c r="BGV155" s="992"/>
      <c r="BGW155" s="993"/>
      <c r="BGX155" s="994"/>
      <c r="BGY155" s="991"/>
      <c r="BGZ155" s="989"/>
      <c r="BHA155" s="993"/>
      <c r="BHB155" s="994"/>
      <c r="BHC155" s="995"/>
      <c r="BHD155" s="996"/>
      <c r="BHE155" s="993"/>
      <c r="BHF155" s="997"/>
      <c r="BHG155" s="986"/>
      <c r="BHH155" s="988"/>
      <c r="BHI155" s="989"/>
      <c r="BHJ155" s="990"/>
      <c r="BHK155" s="991"/>
      <c r="BHL155" s="992"/>
      <c r="BHM155" s="991"/>
      <c r="BHN155" s="992"/>
      <c r="BHO155" s="993"/>
      <c r="BHP155" s="994"/>
      <c r="BHQ155" s="991"/>
      <c r="BHR155" s="989"/>
      <c r="BHS155" s="993"/>
      <c r="BHT155" s="994"/>
      <c r="BHU155" s="995"/>
      <c r="BHV155" s="996"/>
      <c r="BHW155" s="993"/>
      <c r="BHX155" s="997"/>
      <c r="BHY155" s="986"/>
      <c r="BHZ155" s="988"/>
      <c r="BIA155" s="989"/>
      <c r="BIB155" s="990"/>
      <c r="BIC155" s="991"/>
      <c r="BID155" s="992"/>
      <c r="BIE155" s="991"/>
      <c r="BIF155" s="992"/>
      <c r="BIG155" s="993"/>
      <c r="BIH155" s="994"/>
      <c r="BII155" s="991"/>
      <c r="BIJ155" s="989"/>
      <c r="BIK155" s="993"/>
      <c r="BIL155" s="994"/>
      <c r="BIM155" s="995"/>
      <c r="BIN155" s="996"/>
      <c r="BIO155" s="993"/>
      <c r="BIP155" s="997"/>
      <c r="BIQ155" s="986"/>
      <c r="BIR155" s="988"/>
      <c r="BIS155" s="989"/>
      <c r="BIT155" s="990"/>
      <c r="BIU155" s="991"/>
      <c r="BIV155" s="992"/>
      <c r="BIW155" s="991"/>
      <c r="BIX155" s="992"/>
      <c r="BIY155" s="993"/>
      <c r="BIZ155" s="994"/>
      <c r="BJA155" s="991"/>
      <c r="BJB155" s="989"/>
      <c r="BJC155" s="993"/>
      <c r="BJD155" s="994"/>
      <c r="BJE155" s="995"/>
      <c r="BJF155" s="996"/>
      <c r="BJG155" s="993"/>
      <c r="BJH155" s="997"/>
      <c r="BJI155" s="986"/>
      <c r="BJJ155" s="988"/>
      <c r="BJK155" s="989"/>
      <c r="BJL155" s="990"/>
      <c r="BJM155" s="991"/>
      <c r="BJN155" s="992"/>
      <c r="BJO155" s="991"/>
      <c r="BJP155" s="992"/>
      <c r="BJQ155" s="993"/>
      <c r="BJR155" s="994"/>
      <c r="BJS155" s="991"/>
      <c r="BJT155" s="989"/>
      <c r="BJU155" s="993"/>
      <c r="BJV155" s="994"/>
      <c r="BJW155" s="995"/>
      <c r="BJX155" s="996"/>
      <c r="BJY155" s="993"/>
      <c r="BJZ155" s="997"/>
      <c r="BKA155" s="986"/>
      <c r="BKB155" s="988"/>
      <c r="BKC155" s="989"/>
      <c r="BKD155" s="990"/>
      <c r="BKE155" s="991"/>
      <c r="BKF155" s="992"/>
      <c r="BKG155" s="991"/>
      <c r="BKH155" s="992"/>
      <c r="BKI155" s="993"/>
      <c r="BKJ155" s="994"/>
      <c r="BKK155" s="991"/>
      <c r="BKL155" s="989"/>
      <c r="BKM155" s="993"/>
      <c r="BKN155" s="994"/>
      <c r="BKO155" s="995"/>
      <c r="BKP155" s="996"/>
      <c r="BKQ155" s="993"/>
      <c r="BKR155" s="997"/>
      <c r="BKS155" s="986"/>
      <c r="BKT155" s="988"/>
      <c r="BKU155" s="989"/>
      <c r="BKV155" s="990"/>
      <c r="BKW155" s="991"/>
      <c r="BKX155" s="992"/>
      <c r="BKY155" s="991"/>
      <c r="BKZ155" s="992"/>
      <c r="BLA155" s="993"/>
      <c r="BLB155" s="994"/>
      <c r="BLC155" s="991"/>
      <c r="BLD155" s="989"/>
      <c r="BLE155" s="993"/>
      <c r="BLF155" s="994"/>
      <c r="BLG155" s="995"/>
      <c r="BLH155" s="996"/>
      <c r="BLI155" s="993"/>
      <c r="BLJ155" s="997"/>
      <c r="BLK155" s="986"/>
      <c r="BLL155" s="988"/>
      <c r="BLM155" s="989"/>
      <c r="BLN155" s="990"/>
      <c r="BLO155" s="991"/>
      <c r="BLP155" s="992"/>
      <c r="BLQ155" s="991"/>
      <c r="BLR155" s="992"/>
      <c r="BLS155" s="993"/>
      <c r="BLT155" s="994"/>
      <c r="BLU155" s="991"/>
      <c r="BLV155" s="989"/>
      <c r="BLW155" s="993"/>
      <c r="BLX155" s="994"/>
      <c r="BLY155" s="995"/>
      <c r="BLZ155" s="996"/>
      <c r="BMA155" s="993"/>
      <c r="BMB155" s="997"/>
      <c r="BMC155" s="986"/>
      <c r="BMD155" s="988"/>
      <c r="BME155" s="989"/>
      <c r="BMF155" s="990"/>
      <c r="BMG155" s="991"/>
      <c r="BMH155" s="992"/>
      <c r="BMI155" s="991"/>
      <c r="BMJ155" s="992"/>
      <c r="BMK155" s="993"/>
      <c r="BML155" s="994"/>
      <c r="BMM155" s="991"/>
      <c r="BMN155" s="989"/>
      <c r="BMO155" s="993"/>
      <c r="BMP155" s="994"/>
      <c r="BMQ155" s="995"/>
      <c r="BMR155" s="996"/>
      <c r="BMS155" s="993"/>
      <c r="BMT155" s="997"/>
      <c r="BMU155" s="986"/>
      <c r="BMV155" s="988"/>
      <c r="BMW155" s="989"/>
      <c r="BMX155" s="990"/>
      <c r="BMY155" s="991"/>
      <c r="BMZ155" s="992"/>
      <c r="BNA155" s="991"/>
      <c r="BNB155" s="992"/>
      <c r="BNC155" s="993"/>
      <c r="BND155" s="994"/>
      <c r="BNE155" s="991"/>
      <c r="BNF155" s="989"/>
      <c r="BNG155" s="993"/>
      <c r="BNH155" s="994"/>
      <c r="BNI155" s="995"/>
      <c r="BNJ155" s="996"/>
      <c r="BNK155" s="993"/>
      <c r="BNL155" s="997"/>
      <c r="BNM155" s="986"/>
      <c r="BNN155" s="988"/>
      <c r="BNO155" s="989"/>
      <c r="BNP155" s="990"/>
      <c r="BNQ155" s="991"/>
      <c r="BNR155" s="992"/>
      <c r="BNS155" s="991"/>
      <c r="BNT155" s="992"/>
      <c r="BNU155" s="993"/>
      <c r="BNV155" s="994"/>
      <c r="BNW155" s="991"/>
      <c r="BNX155" s="989"/>
      <c r="BNY155" s="993"/>
      <c r="BNZ155" s="994"/>
      <c r="BOA155" s="995"/>
      <c r="BOB155" s="996"/>
      <c r="BOC155" s="993"/>
      <c r="BOD155" s="997"/>
      <c r="BOE155" s="986"/>
      <c r="BOF155" s="988"/>
      <c r="BOG155" s="989"/>
      <c r="BOH155" s="990"/>
      <c r="BOI155" s="991"/>
      <c r="BOJ155" s="992"/>
      <c r="BOK155" s="991"/>
      <c r="BOL155" s="992"/>
      <c r="BOM155" s="993"/>
      <c r="BON155" s="994"/>
      <c r="BOO155" s="991"/>
      <c r="BOP155" s="989"/>
      <c r="BOQ155" s="993"/>
      <c r="BOR155" s="994"/>
      <c r="BOS155" s="995"/>
      <c r="BOT155" s="996"/>
      <c r="BOU155" s="993"/>
      <c r="BOV155" s="997"/>
      <c r="BOW155" s="986"/>
      <c r="BOX155" s="988"/>
      <c r="BOY155" s="989"/>
      <c r="BOZ155" s="990"/>
      <c r="BPA155" s="991"/>
      <c r="BPB155" s="992"/>
      <c r="BPC155" s="991"/>
      <c r="BPD155" s="992"/>
      <c r="BPE155" s="993"/>
      <c r="BPF155" s="994"/>
      <c r="BPG155" s="991"/>
      <c r="BPH155" s="989"/>
      <c r="BPI155" s="993"/>
      <c r="BPJ155" s="994"/>
      <c r="BPK155" s="995"/>
      <c r="BPL155" s="996"/>
      <c r="BPM155" s="993"/>
      <c r="BPN155" s="997"/>
      <c r="BPO155" s="986"/>
      <c r="BPP155" s="988"/>
      <c r="BPQ155" s="989"/>
      <c r="BPR155" s="990"/>
      <c r="BPS155" s="991"/>
      <c r="BPT155" s="992"/>
      <c r="BPU155" s="991"/>
      <c r="BPV155" s="992"/>
      <c r="BPW155" s="993"/>
      <c r="BPX155" s="994"/>
      <c r="BPY155" s="991"/>
      <c r="BPZ155" s="989"/>
      <c r="BQA155" s="993"/>
      <c r="BQB155" s="994"/>
      <c r="BQC155" s="995"/>
      <c r="BQD155" s="996"/>
      <c r="BQE155" s="993"/>
      <c r="BQF155" s="997"/>
      <c r="BQG155" s="986"/>
      <c r="BQH155" s="988"/>
      <c r="BQI155" s="989"/>
      <c r="BQJ155" s="990"/>
      <c r="BQK155" s="991"/>
      <c r="BQL155" s="992"/>
      <c r="BQM155" s="991"/>
      <c r="BQN155" s="992"/>
      <c r="BQO155" s="993"/>
      <c r="BQP155" s="994"/>
      <c r="BQQ155" s="991"/>
      <c r="BQR155" s="989"/>
      <c r="BQS155" s="993"/>
      <c r="BQT155" s="994"/>
      <c r="BQU155" s="995"/>
      <c r="BQV155" s="996"/>
      <c r="BQW155" s="993"/>
      <c r="BQX155" s="997"/>
      <c r="BQY155" s="986"/>
      <c r="BQZ155" s="988"/>
      <c r="BRA155" s="989"/>
      <c r="BRB155" s="990"/>
      <c r="BRC155" s="991"/>
      <c r="BRD155" s="992"/>
      <c r="BRE155" s="991"/>
      <c r="BRF155" s="992"/>
      <c r="BRG155" s="993"/>
      <c r="BRH155" s="994"/>
      <c r="BRI155" s="991"/>
      <c r="BRJ155" s="989"/>
      <c r="BRK155" s="993"/>
      <c r="BRL155" s="994"/>
      <c r="BRM155" s="995"/>
      <c r="BRN155" s="996"/>
      <c r="BRO155" s="993"/>
      <c r="BRP155" s="997"/>
      <c r="BRQ155" s="986"/>
      <c r="BRR155" s="988"/>
      <c r="BRS155" s="989"/>
      <c r="BRT155" s="990"/>
      <c r="BRU155" s="991"/>
      <c r="BRV155" s="992"/>
      <c r="BRW155" s="991"/>
      <c r="BRX155" s="992"/>
      <c r="BRY155" s="993"/>
      <c r="BRZ155" s="994"/>
      <c r="BSA155" s="991"/>
      <c r="BSB155" s="989"/>
      <c r="BSC155" s="993"/>
      <c r="BSD155" s="994"/>
      <c r="BSE155" s="995"/>
      <c r="BSF155" s="996"/>
      <c r="BSG155" s="993"/>
      <c r="BSH155" s="997"/>
      <c r="BSI155" s="986"/>
      <c r="BSJ155" s="988"/>
      <c r="BSK155" s="989"/>
      <c r="BSL155" s="990"/>
      <c r="BSM155" s="991"/>
      <c r="BSN155" s="992"/>
      <c r="BSO155" s="991"/>
      <c r="BSP155" s="992"/>
      <c r="BSQ155" s="993"/>
      <c r="BSR155" s="994"/>
      <c r="BSS155" s="991"/>
      <c r="BST155" s="989"/>
      <c r="BSU155" s="993"/>
      <c r="BSV155" s="994"/>
      <c r="BSW155" s="995"/>
      <c r="BSX155" s="996"/>
      <c r="BSY155" s="993"/>
      <c r="BSZ155" s="997"/>
      <c r="BTA155" s="986"/>
      <c r="BTB155" s="988"/>
      <c r="BTC155" s="989"/>
      <c r="BTD155" s="990"/>
      <c r="BTE155" s="991"/>
      <c r="BTF155" s="992"/>
      <c r="BTG155" s="991"/>
      <c r="BTH155" s="992"/>
      <c r="BTI155" s="993"/>
      <c r="BTJ155" s="994"/>
      <c r="BTK155" s="991"/>
      <c r="BTL155" s="989"/>
      <c r="BTM155" s="993"/>
      <c r="BTN155" s="994"/>
      <c r="BTO155" s="995"/>
      <c r="BTP155" s="996"/>
      <c r="BTQ155" s="993"/>
      <c r="BTR155" s="997"/>
      <c r="BTS155" s="986"/>
      <c r="BTT155" s="988"/>
      <c r="BTU155" s="989"/>
      <c r="BTV155" s="990"/>
      <c r="BTW155" s="991"/>
      <c r="BTX155" s="992"/>
      <c r="BTY155" s="991"/>
      <c r="BTZ155" s="992"/>
      <c r="BUA155" s="993"/>
      <c r="BUB155" s="994"/>
      <c r="BUC155" s="991"/>
      <c r="BUD155" s="989"/>
      <c r="BUE155" s="993"/>
      <c r="BUF155" s="994"/>
      <c r="BUG155" s="995"/>
      <c r="BUH155" s="996"/>
      <c r="BUI155" s="993"/>
      <c r="BUJ155" s="997"/>
      <c r="BUK155" s="986"/>
      <c r="BUL155" s="988"/>
      <c r="BUM155" s="989"/>
      <c r="BUN155" s="990"/>
      <c r="BUO155" s="991"/>
      <c r="BUP155" s="992"/>
      <c r="BUQ155" s="991"/>
      <c r="BUR155" s="992"/>
      <c r="BUS155" s="993"/>
      <c r="BUT155" s="994"/>
      <c r="BUU155" s="991"/>
      <c r="BUV155" s="989"/>
      <c r="BUW155" s="993"/>
      <c r="BUX155" s="994"/>
      <c r="BUY155" s="995"/>
      <c r="BUZ155" s="996"/>
      <c r="BVA155" s="993"/>
      <c r="BVB155" s="997"/>
      <c r="BVC155" s="986"/>
      <c r="BVD155" s="988"/>
      <c r="BVE155" s="989"/>
      <c r="BVF155" s="990"/>
      <c r="BVG155" s="991"/>
      <c r="BVH155" s="992"/>
      <c r="BVI155" s="991"/>
      <c r="BVJ155" s="992"/>
      <c r="BVK155" s="993"/>
      <c r="BVL155" s="994"/>
      <c r="BVM155" s="991"/>
      <c r="BVN155" s="989"/>
      <c r="BVO155" s="993"/>
      <c r="BVP155" s="994"/>
      <c r="BVQ155" s="995"/>
      <c r="BVR155" s="996"/>
      <c r="BVS155" s="993"/>
      <c r="BVT155" s="997"/>
      <c r="BVU155" s="986"/>
      <c r="BVV155" s="988"/>
      <c r="BVW155" s="989"/>
      <c r="BVX155" s="990"/>
      <c r="BVY155" s="991"/>
      <c r="BVZ155" s="992"/>
      <c r="BWA155" s="991"/>
      <c r="BWB155" s="992"/>
      <c r="BWC155" s="993"/>
      <c r="BWD155" s="994"/>
      <c r="BWE155" s="991"/>
      <c r="BWF155" s="989"/>
      <c r="BWG155" s="993"/>
      <c r="BWH155" s="994"/>
      <c r="BWI155" s="995"/>
      <c r="BWJ155" s="996"/>
      <c r="BWK155" s="993"/>
      <c r="BWL155" s="997"/>
      <c r="BWM155" s="986"/>
      <c r="BWN155" s="988"/>
      <c r="BWO155" s="989"/>
      <c r="BWP155" s="990"/>
      <c r="BWQ155" s="991"/>
      <c r="BWR155" s="992"/>
      <c r="BWS155" s="991"/>
      <c r="BWT155" s="992"/>
      <c r="BWU155" s="993"/>
      <c r="BWV155" s="994"/>
      <c r="BWW155" s="991"/>
      <c r="BWX155" s="989"/>
      <c r="BWY155" s="993"/>
      <c r="BWZ155" s="994"/>
      <c r="BXA155" s="995"/>
      <c r="BXB155" s="996"/>
      <c r="BXC155" s="993"/>
      <c r="BXD155" s="997"/>
      <c r="BXE155" s="986"/>
      <c r="BXF155" s="988"/>
      <c r="BXG155" s="989"/>
      <c r="BXH155" s="990"/>
      <c r="BXI155" s="991"/>
      <c r="BXJ155" s="992"/>
      <c r="BXK155" s="991"/>
      <c r="BXL155" s="992"/>
      <c r="BXM155" s="993"/>
      <c r="BXN155" s="994"/>
      <c r="BXO155" s="991"/>
      <c r="BXP155" s="989"/>
      <c r="BXQ155" s="993"/>
      <c r="BXR155" s="994"/>
      <c r="BXS155" s="995"/>
      <c r="BXT155" s="996"/>
      <c r="BXU155" s="993"/>
      <c r="BXV155" s="997"/>
      <c r="BXW155" s="986"/>
      <c r="BXX155" s="988"/>
      <c r="BXY155" s="989"/>
      <c r="BXZ155" s="990"/>
      <c r="BYA155" s="991"/>
      <c r="BYB155" s="992"/>
      <c r="BYC155" s="991"/>
      <c r="BYD155" s="992"/>
      <c r="BYE155" s="993"/>
      <c r="BYF155" s="994"/>
      <c r="BYG155" s="991"/>
      <c r="BYH155" s="989"/>
      <c r="BYI155" s="993"/>
      <c r="BYJ155" s="994"/>
      <c r="BYK155" s="995"/>
      <c r="BYL155" s="996"/>
      <c r="BYM155" s="993"/>
      <c r="BYN155" s="997"/>
      <c r="BYO155" s="986"/>
      <c r="BYP155" s="988"/>
      <c r="BYQ155" s="989"/>
      <c r="BYR155" s="990"/>
      <c r="BYS155" s="991"/>
      <c r="BYT155" s="992"/>
      <c r="BYU155" s="991"/>
      <c r="BYV155" s="992"/>
      <c r="BYW155" s="993"/>
      <c r="BYX155" s="994"/>
      <c r="BYY155" s="991"/>
      <c r="BYZ155" s="989"/>
      <c r="BZA155" s="993"/>
      <c r="BZB155" s="994"/>
      <c r="BZC155" s="995"/>
      <c r="BZD155" s="996"/>
      <c r="BZE155" s="993"/>
      <c r="BZF155" s="997"/>
      <c r="BZG155" s="986"/>
      <c r="BZH155" s="988"/>
      <c r="BZI155" s="989"/>
      <c r="BZJ155" s="990"/>
      <c r="BZK155" s="991"/>
      <c r="BZL155" s="992"/>
      <c r="BZM155" s="991"/>
      <c r="BZN155" s="992"/>
      <c r="BZO155" s="993"/>
      <c r="BZP155" s="994"/>
      <c r="BZQ155" s="991"/>
      <c r="BZR155" s="989"/>
      <c r="BZS155" s="993"/>
      <c r="BZT155" s="994"/>
      <c r="BZU155" s="995"/>
      <c r="BZV155" s="996"/>
      <c r="BZW155" s="993"/>
      <c r="BZX155" s="997"/>
      <c r="BZY155" s="986"/>
      <c r="BZZ155" s="988"/>
      <c r="CAA155" s="989"/>
      <c r="CAB155" s="990"/>
      <c r="CAC155" s="991"/>
      <c r="CAD155" s="992"/>
      <c r="CAE155" s="991"/>
      <c r="CAF155" s="992"/>
      <c r="CAG155" s="993"/>
      <c r="CAH155" s="994"/>
      <c r="CAI155" s="991"/>
      <c r="CAJ155" s="989"/>
      <c r="CAK155" s="993"/>
      <c r="CAL155" s="994"/>
      <c r="CAM155" s="995"/>
      <c r="CAN155" s="996"/>
      <c r="CAO155" s="993"/>
      <c r="CAP155" s="997"/>
      <c r="CAQ155" s="986"/>
      <c r="CAR155" s="988"/>
      <c r="CAS155" s="989"/>
      <c r="CAT155" s="990"/>
      <c r="CAU155" s="991"/>
      <c r="CAV155" s="992"/>
      <c r="CAW155" s="991"/>
      <c r="CAX155" s="992"/>
      <c r="CAY155" s="993"/>
      <c r="CAZ155" s="994"/>
      <c r="CBA155" s="991"/>
      <c r="CBB155" s="989"/>
      <c r="CBC155" s="993"/>
      <c r="CBD155" s="994"/>
      <c r="CBE155" s="995"/>
      <c r="CBF155" s="996"/>
      <c r="CBG155" s="993"/>
      <c r="CBH155" s="997"/>
      <c r="CBI155" s="986"/>
      <c r="CBJ155" s="988"/>
      <c r="CBK155" s="989"/>
      <c r="CBL155" s="990"/>
      <c r="CBM155" s="991"/>
      <c r="CBN155" s="992"/>
      <c r="CBO155" s="991"/>
      <c r="CBP155" s="992"/>
      <c r="CBQ155" s="993"/>
      <c r="CBR155" s="994"/>
      <c r="CBS155" s="991"/>
      <c r="CBT155" s="989"/>
      <c r="CBU155" s="993"/>
      <c r="CBV155" s="994"/>
      <c r="CBW155" s="995"/>
      <c r="CBX155" s="996"/>
      <c r="CBY155" s="993"/>
      <c r="CBZ155" s="997"/>
      <c r="CCA155" s="986"/>
      <c r="CCB155" s="988"/>
      <c r="CCC155" s="989"/>
      <c r="CCD155" s="990"/>
      <c r="CCE155" s="991"/>
      <c r="CCF155" s="992"/>
      <c r="CCG155" s="991"/>
      <c r="CCH155" s="992"/>
      <c r="CCI155" s="993"/>
      <c r="CCJ155" s="994"/>
      <c r="CCK155" s="991"/>
      <c r="CCL155" s="989"/>
      <c r="CCM155" s="993"/>
      <c r="CCN155" s="994"/>
      <c r="CCO155" s="995"/>
      <c r="CCP155" s="996"/>
      <c r="CCQ155" s="993"/>
      <c r="CCR155" s="997"/>
      <c r="CCS155" s="986"/>
      <c r="CCT155" s="988"/>
      <c r="CCU155" s="989"/>
      <c r="CCV155" s="990"/>
      <c r="CCW155" s="991"/>
      <c r="CCX155" s="992"/>
      <c r="CCY155" s="991"/>
      <c r="CCZ155" s="992"/>
      <c r="CDA155" s="993"/>
      <c r="CDB155" s="994"/>
      <c r="CDC155" s="991"/>
      <c r="CDD155" s="989"/>
      <c r="CDE155" s="993"/>
      <c r="CDF155" s="994"/>
      <c r="CDG155" s="995"/>
      <c r="CDH155" s="996"/>
      <c r="CDI155" s="993"/>
      <c r="CDJ155" s="997"/>
      <c r="CDK155" s="986"/>
      <c r="CDL155" s="988"/>
      <c r="CDM155" s="989"/>
      <c r="CDN155" s="990"/>
      <c r="CDO155" s="991"/>
      <c r="CDP155" s="992"/>
      <c r="CDQ155" s="991"/>
      <c r="CDR155" s="992"/>
      <c r="CDS155" s="993"/>
      <c r="CDT155" s="994"/>
      <c r="CDU155" s="991"/>
      <c r="CDV155" s="989"/>
      <c r="CDW155" s="993"/>
      <c r="CDX155" s="994"/>
      <c r="CDY155" s="995"/>
      <c r="CDZ155" s="996"/>
      <c r="CEA155" s="993"/>
      <c r="CEB155" s="997"/>
      <c r="CEC155" s="986"/>
      <c r="CED155" s="988"/>
      <c r="CEE155" s="989"/>
      <c r="CEF155" s="990"/>
      <c r="CEG155" s="991"/>
      <c r="CEH155" s="992"/>
      <c r="CEI155" s="991"/>
      <c r="CEJ155" s="992"/>
      <c r="CEK155" s="993"/>
      <c r="CEL155" s="994"/>
      <c r="CEM155" s="991"/>
      <c r="CEN155" s="989"/>
      <c r="CEO155" s="993"/>
      <c r="CEP155" s="994"/>
      <c r="CEQ155" s="995"/>
      <c r="CER155" s="996"/>
      <c r="CES155" s="993"/>
      <c r="CET155" s="997"/>
      <c r="CEU155" s="986"/>
      <c r="CEV155" s="988"/>
      <c r="CEW155" s="989"/>
      <c r="CEX155" s="990"/>
      <c r="CEY155" s="991"/>
      <c r="CEZ155" s="992"/>
      <c r="CFA155" s="991"/>
      <c r="CFB155" s="992"/>
      <c r="CFC155" s="993"/>
      <c r="CFD155" s="994"/>
      <c r="CFE155" s="991"/>
      <c r="CFF155" s="989"/>
      <c r="CFG155" s="993"/>
      <c r="CFH155" s="994"/>
      <c r="CFI155" s="995"/>
      <c r="CFJ155" s="996"/>
      <c r="CFK155" s="993"/>
      <c r="CFL155" s="997"/>
      <c r="CFM155" s="986"/>
      <c r="CFN155" s="988"/>
      <c r="CFO155" s="989"/>
      <c r="CFP155" s="990"/>
      <c r="CFQ155" s="991"/>
      <c r="CFR155" s="992"/>
      <c r="CFS155" s="991"/>
      <c r="CFT155" s="992"/>
      <c r="CFU155" s="993"/>
      <c r="CFV155" s="994"/>
      <c r="CFW155" s="991"/>
      <c r="CFX155" s="989"/>
      <c r="CFY155" s="993"/>
      <c r="CFZ155" s="994"/>
      <c r="CGA155" s="995"/>
      <c r="CGB155" s="996"/>
      <c r="CGC155" s="993"/>
      <c r="CGD155" s="997"/>
      <c r="CGE155" s="986"/>
      <c r="CGF155" s="988"/>
      <c r="CGG155" s="989"/>
      <c r="CGH155" s="990"/>
      <c r="CGI155" s="991"/>
      <c r="CGJ155" s="992"/>
      <c r="CGK155" s="991"/>
      <c r="CGL155" s="992"/>
      <c r="CGM155" s="993"/>
      <c r="CGN155" s="994"/>
      <c r="CGO155" s="991"/>
      <c r="CGP155" s="989"/>
      <c r="CGQ155" s="993"/>
      <c r="CGR155" s="994"/>
      <c r="CGS155" s="995"/>
      <c r="CGT155" s="996"/>
      <c r="CGU155" s="993"/>
      <c r="CGV155" s="997"/>
      <c r="CGW155" s="986"/>
      <c r="CGX155" s="988"/>
      <c r="CGY155" s="989"/>
      <c r="CGZ155" s="990"/>
      <c r="CHA155" s="991"/>
      <c r="CHB155" s="992"/>
      <c r="CHC155" s="991"/>
      <c r="CHD155" s="992"/>
      <c r="CHE155" s="993"/>
      <c r="CHF155" s="994"/>
      <c r="CHG155" s="991"/>
      <c r="CHH155" s="989"/>
      <c r="CHI155" s="993"/>
      <c r="CHJ155" s="994"/>
      <c r="CHK155" s="995"/>
      <c r="CHL155" s="996"/>
      <c r="CHM155" s="993"/>
      <c r="CHN155" s="997"/>
      <c r="CHO155" s="986"/>
      <c r="CHP155" s="988"/>
      <c r="CHQ155" s="989"/>
      <c r="CHR155" s="990"/>
      <c r="CHS155" s="991"/>
      <c r="CHT155" s="992"/>
      <c r="CHU155" s="991"/>
      <c r="CHV155" s="992"/>
      <c r="CHW155" s="993"/>
      <c r="CHX155" s="994"/>
      <c r="CHY155" s="991"/>
      <c r="CHZ155" s="989"/>
      <c r="CIA155" s="993"/>
      <c r="CIB155" s="994"/>
      <c r="CIC155" s="995"/>
      <c r="CID155" s="996"/>
      <c r="CIE155" s="993"/>
      <c r="CIF155" s="997"/>
      <c r="CIG155" s="986"/>
      <c r="CIH155" s="988"/>
      <c r="CII155" s="989"/>
      <c r="CIJ155" s="990"/>
      <c r="CIK155" s="991"/>
      <c r="CIL155" s="992"/>
      <c r="CIM155" s="991"/>
      <c r="CIN155" s="992"/>
      <c r="CIO155" s="993"/>
      <c r="CIP155" s="994"/>
      <c r="CIQ155" s="991"/>
      <c r="CIR155" s="989"/>
      <c r="CIS155" s="993"/>
      <c r="CIT155" s="994"/>
      <c r="CIU155" s="995"/>
      <c r="CIV155" s="996"/>
      <c r="CIW155" s="993"/>
      <c r="CIX155" s="997"/>
      <c r="CIY155" s="986"/>
      <c r="CIZ155" s="988"/>
      <c r="CJA155" s="989"/>
      <c r="CJB155" s="990"/>
      <c r="CJC155" s="991"/>
      <c r="CJD155" s="992"/>
      <c r="CJE155" s="991"/>
      <c r="CJF155" s="992"/>
      <c r="CJG155" s="993"/>
      <c r="CJH155" s="994"/>
      <c r="CJI155" s="991"/>
      <c r="CJJ155" s="989"/>
      <c r="CJK155" s="993"/>
      <c r="CJL155" s="994"/>
      <c r="CJM155" s="995"/>
      <c r="CJN155" s="996"/>
      <c r="CJO155" s="993"/>
      <c r="CJP155" s="997"/>
      <c r="CJQ155" s="986"/>
      <c r="CJR155" s="988"/>
      <c r="CJS155" s="989"/>
      <c r="CJT155" s="990"/>
      <c r="CJU155" s="991"/>
      <c r="CJV155" s="992"/>
      <c r="CJW155" s="991"/>
      <c r="CJX155" s="992"/>
      <c r="CJY155" s="993"/>
      <c r="CJZ155" s="994"/>
      <c r="CKA155" s="991"/>
      <c r="CKB155" s="989"/>
      <c r="CKC155" s="993"/>
      <c r="CKD155" s="994"/>
      <c r="CKE155" s="995"/>
      <c r="CKF155" s="996"/>
      <c r="CKG155" s="993"/>
      <c r="CKH155" s="997"/>
      <c r="CKI155" s="986"/>
      <c r="CKJ155" s="988"/>
      <c r="CKK155" s="989"/>
      <c r="CKL155" s="990"/>
      <c r="CKM155" s="991"/>
      <c r="CKN155" s="992"/>
      <c r="CKO155" s="991"/>
      <c r="CKP155" s="992"/>
      <c r="CKQ155" s="993"/>
      <c r="CKR155" s="994"/>
      <c r="CKS155" s="991"/>
      <c r="CKT155" s="989"/>
      <c r="CKU155" s="993"/>
      <c r="CKV155" s="994"/>
      <c r="CKW155" s="995"/>
      <c r="CKX155" s="996"/>
      <c r="CKY155" s="993"/>
      <c r="CKZ155" s="997"/>
      <c r="CLA155" s="986"/>
      <c r="CLB155" s="988"/>
      <c r="CLC155" s="989"/>
      <c r="CLD155" s="990"/>
      <c r="CLE155" s="991"/>
      <c r="CLF155" s="992"/>
      <c r="CLG155" s="991"/>
      <c r="CLH155" s="992"/>
      <c r="CLI155" s="993"/>
      <c r="CLJ155" s="994"/>
      <c r="CLK155" s="991"/>
      <c r="CLL155" s="989"/>
      <c r="CLM155" s="993"/>
      <c r="CLN155" s="994"/>
      <c r="CLO155" s="995"/>
      <c r="CLP155" s="996"/>
      <c r="CLQ155" s="993"/>
      <c r="CLR155" s="997"/>
      <c r="CLS155" s="986"/>
      <c r="CLT155" s="988"/>
      <c r="CLU155" s="989"/>
      <c r="CLV155" s="990"/>
      <c r="CLW155" s="991"/>
      <c r="CLX155" s="992"/>
      <c r="CLY155" s="991"/>
      <c r="CLZ155" s="992"/>
      <c r="CMA155" s="993"/>
      <c r="CMB155" s="994"/>
      <c r="CMC155" s="991"/>
      <c r="CMD155" s="989"/>
      <c r="CME155" s="993"/>
      <c r="CMF155" s="994"/>
      <c r="CMG155" s="995"/>
      <c r="CMH155" s="996"/>
      <c r="CMI155" s="993"/>
      <c r="CMJ155" s="997"/>
      <c r="CMK155" s="986"/>
      <c r="CML155" s="988"/>
      <c r="CMM155" s="989"/>
      <c r="CMN155" s="990"/>
      <c r="CMO155" s="991"/>
      <c r="CMP155" s="992"/>
      <c r="CMQ155" s="991"/>
      <c r="CMR155" s="992"/>
      <c r="CMS155" s="993"/>
      <c r="CMT155" s="994"/>
      <c r="CMU155" s="991"/>
      <c r="CMV155" s="989"/>
      <c r="CMW155" s="993"/>
      <c r="CMX155" s="994"/>
      <c r="CMY155" s="995"/>
      <c r="CMZ155" s="996"/>
      <c r="CNA155" s="993"/>
      <c r="CNB155" s="997"/>
      <c r="CNC155" s="986"/>
      <c r="CND155" s="988"/>
      <c r="CNE155" s="989"/>
      <c r="CNF155" s="990"/>
      <c r="CNG155" s="991"/>
      <c r="CNH155" s="992"/>
      <c r="CNI155" s="991"/>
      <c r="CNJ155" s="992"/>
      <c r="CNK155" s="993"/>
      <c r="CNL155" s="994"/>
      <c r="CNM155" s="991"/>
      <c r="CNN155" s="989"/>
      <c r="CNO155" s="993"/>
      <c r="CNP155" s="994"/>
      <c r="CNQ155" s="995"/>
      <c r="CNR155" s="996"/>
      <c r="CNS155" s="993"/>
      <c r="CNT155" s="997"/>
      <c r="CNU155" s="986"/>
      <c r="CNV155" s="988"/>
      <c r="CNW155" s="989"/>
      <c r="CNX155" s="990"/>
      <c r="CNY155" s="991"/>
      <c r="CNZ155" s="992"/>
      <c r="COA155" s="991"/>
      <c r="COB155" s="992"/>
      <c r="COC155" s="993"/>
      <c r="COD155" s="994"/>
      <c r="COE155" s="991"/>
      <c r="COF155" s="989"/>
      <c r="COG155" s="993"/>
      <c r="COH155" s="994"/>
      <c r="COI155" s="995"/>
      <c r="COJ155" s="996"/>
      <c r="COK155" s="993"/>
      <c r="COL155" s="997"/>
      <c r="COM155" s="986"/>
      <c r="CON155" s="988"/>
      <c r="COO155" s="989"/>
      <c r="COP155" s="990"/>
      <c r="COQ155" s="991"/>
      <c r="COR155" s="992"/>
      <c r="COS155" s="991"/>
      <c r="COT155" s="992"/>
      <c r="COU155" s="993"/>
      <c r="COV155" s="994"/>
      <c r="COW155" s="991"/>
      <c r="COX155" s="989"/>
      <c r="COY155" s="993"/>
      <c r="COZ155" s="994"/>
      <c r="CPA155" s="995"/>
      <c r="CPB155" s="996"/>
      <c r="CPC155" s="993"/>
      <c r="CPD155" s="997"/>
      <c r="CPE155" s="986"/>
      <c r="CPF155" s="988"/>
      <c r="CPG155" s="989"/>
      <c r="CPH155" s="990"/>
      <c r="CPI155" s="991"/>
      <c r="CPJ155" s="992"/>
      <c r="CPK155" s="991"/>
      <c r="CPL155" s="992"/>
      <c r="CPM155" s="993"/>
      <c r="CPN155" s="994"/>
      <c r="CPO155" s="991"/>
      <c r="CPP155" s="989"/>
      <c r="CPQ155" s="993"/>
      <c r="CPR155" s="994"/>
      <c r="CPS155" s="995"/>
      <c r="CPT155" s="996"/>
      <c r="CPU155" s="993"/>
      <c r="CPV155" s="997"/>
      <c r="CPW155" s="986"/>
      <c r="CPX155" s="988"/>
      <c r="CPY155" s="989"/>
      <c r="CPZ155" s="990"/>
      <c r="CQA155" s="991"/>
      <c r="CQB155" s="992"/>
      <c r="CQC155" s="991"/>
      <c r="CQD155" s="992"/>
      <c r="CQE155" s="993"/>
      <c r="CQF155" s="994"/>
      <c r="CQG155" s="991"/>
      <c r="CQH155" s="989"/>
      <c r="CQI155" s="993"/>
      <c r="CQJ155" s="994"/>
      <c r="CQK155" s="995"/>
      <c r="CQL155" s="996"/>
      <c r="CQM155" s="993"/>
      <c r="CQN155" s="997"/>
      <c r="CQO155" s="986"/>
      <c r="CQP155" s="988"/>
      <c r="CQQ155" s="989"/>
      <c r="CQR155" s="990"/>
      <c r="CQS155" s="991"/>
      <c r="CQT155" s="992"/>
      <c r="CQU155" s="991"/>
      <c r="CQV155" s="992"/>
      <c r="CQW155" s="993"/>
      <c r="CQX155" s="994"/>
      <c r="CQY155" s="991"/>
      <c r="CQZ155" s="989"/>
      <c r="CRA155" s="993"/>
      <c r="CRB155" s="994"/>
      <c r="CRC155" s="995"/>
      <c r="CRD155" s="996"/>
      <c r="CRE155" s="993"/>
      <c r="CRF155" s="997"/>
      <c r="CRG155" s="986"/>
      <c r="CRH155" s="988"/>
      <c r="CRI155" s="989"/>
      <c r="CRJ155" s="990"/>
      <c r="CRK155" s="991"/>
      <c r="CRL155" s="992"/>
      <c r="CRM155" s="991"/>
      <c r="CRN155" s="992"/>
      <c r="CRO155" s="993"/>
      <c r="CRP155" s="994"/>
      <c r="CRQ155" s="991"/>
      <c r="CRR155" s="989"/>
      <c r="CRS155" s="993"/>
      <c r="CRT155" s="994"/>
      <c r="CRU155" s="995"/>
      <c r="CRV155" s="996"/>
      <c r="CRW155" s="993"/>
      <c r="CRX155" s="997"/>
      <c r="CRY155" s="986"/>
      <c r="CRZ155" s="988"/>
      <c r="CSA155" s="989"/>
      <c r="CSB155" s="990"/>
      <c r="CSC155" s="991"/>
      <c r="CSD155" s="992"/>
      <c r="CSE155" s="991"/>
      <c r="CSF155" s="992"/>
      <c r="CSG155" s="993"/>
      <c r="CSH155" s="994"/>
      <c r="CSI155" s="991"/>
      <c r="CSJ155" s="989"/>
      <c r="CSK155" s="993"/>
      <c r="CSL155" s="994"/>
      <c r="CSM155" s="995"/>
      <c r="CSN155" s="996"/>
      <c r="CSO155" s="993"/>
      <c r="CSP155" s="997"/>
      <c r="CSQ155" s="986"/>
      <c r="CSR155" s="988"/>
      <c r="CSS155" s="989"/>
      <c r="CST155" s="990"/>
      <c r="CSU155" s="991"/>
      <c r="CSV155" s="992"/>
      <c r="CSW155" s="991"/>
      <c r="CSX155" s="992"/>
      <c r="CSY155" s="993"/>
      <c r="CSZ155" s="994"/>
      <c r="CTA155" s="991"/>
      <c r="CTB155" s="989"/>
      <c r="CTC155" s="993"/>
      <c r="CTD155" s="994"/>
      <c r="CTE155" s="995"/>
      <c r="CTF155" s="996"/>
      <c r="CTG155" s="993"/>
      <c r="CTH155" s="997"/>
      <c r="CTI155" s="986"/>
      <c r="CTJ155" s="988"/>
      <c r="CTK155" s="989"/>
      <c r="CTL155" s="990"/>
      <c r="CTM155" s="991"/>
      <c r="CTN155" s="992"/>
      <c r="CTO155" s="991"/>
      <c r="CTP155" s="992"/>
      <c r="CTQ155" s="993"/>
      <c r="CTR155" s="994"/>
      <c r="CTS155" s="991"/>
      <c r="CTT155" s="989"/>
      <c r="CTU155" s="993"/>
      <c r="CTV155" s="994"/>
      <c r="CTW155" s="995"/>
      <c r="CTX155" s="996"/>
      <c r="CTY155" s="993"/>
      <c r="CTZ155" s="997"/>
      <c r="CUA155" s="986"/>
      <c r="CUB155" s="988"/>
      <c r="CUC155" s="989"/>
      <c r="CUD155" s="990"/>
      <c r="CUE155" s="991"/>
      <c r="CUF155" s="992"/>
      <c r="CUG155" s="991"/>
      <c r="CUH155" s="992"/>
      <c r="CUI155" s="993"/>
      <c r="CUJ155" s="994"/>
      <c r="CUK155" s="991"/>
      <c r="CUL155" s="989"/>
      <c r="CUM155" s="993"/>
      <c r="CUN155" s="994"/>
      <c r="CUO155" s="995"/>
      <c r="CUP155" s="996"/>
      <c r="CUQ155" s="993"/>
      <c r="CUR155" s="997"/>
      <c r="CUS155" s="986"/>
      <c r="CUT155" s="988"/>
      <c r="CUU155" s="989"/>
      <c r="CUV155" s="990"/>
      <c r="CUW155" s="991"/>
      <c r="CUX155" s="992"/>
      <c r="CUY155" s="991"/>
      <c r="CUZ155" s="992"/>
      <c r="CVA155" s="993"/>
      <c r="CVB155" s="994"/>
      <c r="CVC155" s="991"/>
      <c r="CVD155" s="989"/>
      <c r="CVE155" s="993"/>
      <c r="CVF155" s="994"/>
      <c r="CVG155" s="995"/>
      <c r="CVH155" s="996"/>
      <c r="CVI155" s="993"/>
      <c r="CVJ155" s="997"/>
      <c r="CVK155" s="986"/>
      <c r="CVL155" s="988"/>
      <c r="CVM155" s="989"/>
      <c r="CVN155" s="990"/>
      <c r="CVO155" s="991"/>
      <c r="CVP155" s="992"/>
      <c r="CVQ155" s="991"/>
      <c r="CVR155" s="992"/>
      <c r="CVS155" s="993"/>
      <c r="CVT155" s="994"/>
      <c r="CVU155" s="991"/>
      <c r="CVV155" s="989"/>
      <c r="CVW155" s="993"/>
      <c r="CVX155" s="994"/>
      <c r="CVY155" s="995"/>
      <c r="CVZ155" s="996"/>
      <c r="CWA155" s="993"/>
      <c r="CWB155" s="997"/>
      <c r="CWC155" s="986"/>
      <c r="CWD155" s="988"/>
      <c r="CWE155" s="989"/>
      <c r="CWF155" s="990"/>
      <c r="CWG155" s="991"/>
      <c r="CWH155" s="992"/>
      <c r="CWI155" s="991"/>
      <c r="CWJ155" s="992"/>
      <c r="CWK155" s="993"/>
      <c r="CWL155" s="994"/>
      <c r="CWM155" s="991"/>
      <c r="CWN155" s="989"/>
      <c r="CWO155" s="993"/>
      <c r="CWP155" s="994"/>
      <c r="CWQ155" s="995"/>
      <c r="CWR155" s="996"/>
      <c r="CWS155" s="993"/>
      <c r="CWT155" s="997"/>
      <c r="CWU155" s="986"/>
      <c r="CWV155" s="988"/>
      <c r="CWW155" s="989"/>
      <c r="CWX155" s="990"/>
      <c r="CWY155" s="991"/>
      <c r="CWZ155" s="992"/>
      <c r="CXA155" s="991"/>
      <c r="CXB155" s="992"/>
      <c r="CXC155" s="993"/>
      <c r="CXD155" s="994"/>
      <c r="CXE155" s="991"/>
      <c r="CXF155" s="989"/>
      <c r="CXG155" s="993"/>
      <c r="CXH155" s="994"/>
      <c r="CXI155" s="995"/>
      <c r="CXJ155" s="996"/>
      <c r="CXK155" s="993"/>
      <c r="CXL155" s="997"/>
      <c r="CXM155" s="986"/>
      <c r="CXN155" s="988"/>
      <c r="CXO155" s="989"/>
      <c r="CXP155" s="990"/>
      <c r="CXQ155" s="991"/>
      <c r="CXR155" s="992"/>
      <c r="CXS155" s="991"/>
      <c r="CXT155" s="992"/>
      <c r="CXU155" s="993"/>
      <c r="CXV155" s="994"/>
      <c r="CXW155" s="991"/>
      <c r="CXX155" s="989"/>
      <c r="CXY155" s="993"/>
      <c r="CXZ155" s="994"/>
      <c r="CYA155" s="995"/>
      <c r="CYB155" s="996"/>
      <c r="CYC155" s="993"/>
      <c r="CYD155" s="997"/>
      <c r="CYE155" s="986"/>
      <c r="CYF155" s="988"/>
      <c r="CYG155" s="989"/>
      <c r="CYH155" s="990"/>
      <c r="CYI155" s="991"/>
      <c r="CYJ155" s="992"/>
      <c r="CYK155" s="991"/>
      <c r="CYL155" s="992"/>
      <c r="CYM155" s="993"/>
      <c r="CYN155" s="994"/>
      <c r="CYO155" s="991"/>
      <c r="CYP155" s="989"/>
      <c r="CYQ155" s="993"/>
      <c r="CYR155" s="994"/>
      <c r="CYS155" s="995"/>
      <c r="CYT155" s="996"/>
      <c r="CYU155" s="993"/>
      <c r="CYV155" s="997"/>
      <c r="CYW155" s="986"/>
      <c r="CYX155" s="988"/>
      <c r="CYY155" s="989"/>
      <c r="CYZ155" s="990"/>
      <c r="CZA155" s="991"/>
      <c r="CZB155" s="992"/>
      <c r="CZC155" s="991"/>
      <c r="CZD155" s="992"/>
      <c r="CZE155" s="993"/>
      <c r="CZF155" s="994"/>
      <c r="CZG155" s="991"/>
      <c r="CZH155" s="989"/>
      <c r="CZI155" s="993"/>
      <c r="CZJ155" s="994"/>
      <c r="CZK155" s="995"/>
      <c r="CZL155" s="996"/>
      <c r="CZM155" s="993"/>
      <c r="CZN155" s="997"/>
      <c r="CZO155" s="986"/>
      <c r="CZP155" s="988"/>
      <c r="CZQ155" s="989"/>
      <c r="CZR155" s="990"/>
      <c r="CZS155" s="991"/>
      <c r="CZT155" s="992"/>
      <c r="CZU155" s="991"/>
      <c r="CZV155" s="992"/>
      <c r="CZW155" s="993"/>
      <c r="CZX155" s="994"/>
      <c r="CZY155" s="991"/>
      <c r="CZZ155" s="989"/>
      <c r="DAA155" s="993"/>
      <c r="DAB155" s="994"/>
      <c r="DAC155" s="995"/>
      <c r="DAD155" s="996"/>
      <c r="DAE155" s="993"/>
      <c r="DAF155" s="997"/>
      <c r="DAG155" s="986"/>
      <c r="DAH155" s="988"/>
      <c r="DAI155" s="989"/>
      <c r="DAJ155" s="990"/>
      <c r="DAK155" s="991"/>
      <c r="DAL155" s="992"/>
      <c r="DAM155" s="991"/>
      <c r="DAN155" s="992"/>
      <c r="DAO155" s="993"/>
      <c r="DAP155" s="994"/>
      <c r="DAQ155" s="991"/>
      <c r="DAR155" s="989"/>
      <c r="DAS155" s="993"/>
      <c r="DAT155" s="994"/>
      <c r="DAU155" s="995"/>
      <c r="DAV155" s="996"/>
      <c r="DAW155" s="993"/>
      <c r="DAX155" s="997"/>
      <c r="DAY155" s="986"/>
      <c r="DAZ155" s="988"/>
      <c r="DBA155" s="989"/>
      <c r="DBB155" s="990"/>
      <c r="DBC155" s="991"/>
      <c r="DBD155" s="992"/>
      <c r="DBE155" s="991"/>
      <c r="DBF155" s="992"/>
      <c r="DBG155" s="993"/>
      <c r="DBH155" s="994"/>
      <c r="DBI155" s="991"/>
      <c r="DBJ155" s="989"/>
      <c r="DBK155" s="993"/>
      <c r="DBL155" s="994"/>
      <c r="DBM155" s="995"/>
      <c r="DBN155" s="996"/>
      <c r="DBO155" s="993"/>
      <c r="DBP155" s="997"/>
      <c r="DBQ155" s="986"/>
      <c r="DBR155" s="988"/>
      <c r="DBS155" s="989"/>
      <c r="DBT155" s="990"/>
      <c r="DBU155" s="991"/>
      <c r="DBV155" s="992"/>
      <c r="DBW155" s="991"/>
      <c r="DBX155" s="992"/>
      <c r="DBY155" s="993"/>
      <c r="DBZ155" s="994"/>
      <c r="DCA155" s="991"/>
      <c r="DCB155" s="989"/>
      <c r="DCC155" s="993"/>
      <c r="DCD155" s="994"/>
      <c r="DCE155" s="995"/>
      <c r="DCF155" s="996"/>
      <c r="DCG155" s="993"/>
      <c r="DCH155" s="997"/>
      <c r="DCI155" s="986"/>
      <c r="DCJ155" s="988"/>
      <c r="DCK155" s="989"/>
      <c r="DCL155" s="990"/>
      <c r="DCM155" s="991"/>
      <c r="DCN155" s="992"/>
      <c r="DCO155" s="991"/>
      <c r="DCP155" s="992"/>
      <c r="DCQ155" s="993"/>
      <c r="DCR155" s="994"/>
      <c r="DCS155" s="991"/>
      <c r="DCT155" s="989"/>
      <c r="DCU155" s="993"/>
      <c r="DCV155" s="994"/>
      <c r="DCW155" s="995"/>
      <c r="DCX155" s="996"/>
      <c r="DCY155" s="993"/>
      <c r="DCZ155" s="997"/>
      <c r="DDA155" s="986"/>
      <c r="DDB155" s="988"/>
      <c r="DDC155" s="989"/>
      <c r="DDD155" s="990"/>
      <c r="DDE155" s="991"/>
      <c r="DDF155" s="992"/>
      <c r="DDG155" s="991"/>
      <c r="DDH155" s="992"/>
      <c r="DDI155" s="993"/>
      <c r="DDJ155" s="994"/>
      <c r="DDK155" s="991"/>
      <c r="DDL155" s="989"/>
      <c r="DDM155" s="993"/>
      <c r="DDN155" s="994"/>
      <c r="DDO155" s="995"/>
      <c r="DDP155" s="996"/>
      <c r="DDQ155" s="993"/>
      <c r="DDR155" s="997"/>
      <c r="DDS155" s="986"/>
      <c r="DDT155" s="988"/>
      <c r="DDU155" s="989"/>
      <c r="DDV155" s="990"/>
      <c r="DDW155" s="991"/>
      <c r="DDX155" s="992"/>
      <c r="DDY155" s="991"/>
      <c r="DDZ155" s="992"/>
      <c r="DEA155" s="993"/>
      <c r="DEB155" s="994"/>
      <c r="DEC155" s="991"/>
      <c r="DED155" s="989"/>
      <c r="DEE155" s="993"/>
      <c r="DEF155" s="994"/>
      <c r="DEG155" s="995"/>
      <c r="DEH155" s="996"/>
      <c r="DEI155" s="993"/>
      <c r="DEJ155" s="997"/>
      <c r="DEK155" s="986"/>
      <c r="DEL155" s="988"/>
      <c r="DEM155" s="989"/>
      <c r="DEN155" s="990"/>
      <c r="DEO155" s="991"/>
      <c r="DEP155" s="992"/>
      <c r="DEQ155" s="991"/>
      <c r="DER155" s="992"/>
      <c r="DES155" s="993"/>
      <c r="DET155" s="994"/>
      <c r="DEU155" s="991"/>
      <c r="DEV155" s="989"/>
      <c r="DEW155" s="993"/>
      <c r="DEX155" s="994"/>
      <c r="DEY155" s="995"/>
      <c r="DEZ155" s="996"/>
      <c r="DFA155" s="993"/>
      <c r="DFB155" s="997"/>
      <c r="DFC155" s="986"/>
      <c r="DFD155" s="988"/>
      <c r="DFE155" s="989"/>
      <c r="DFF155" s="990"/>
      <c r="DFG155" s="991"/>
      <c r="DFH155" s="992"/>
      <c r="DFI155" s="991"/>
      <c r="DFJ155" s="992"/>
      <c r="DFK155" s="993"/>
      <c r="DFL155" s="994"/>
      <c r="DFM155" s="991"/>
      <c r="DFN155" s="989"/>
      <c r="DFO155" s="993"/>
      <c r="DFP155" s="994"/>
      <c r="DFQ155" s="995"/>
      <c r="DFR155" s="996"/>
      <c r="DFS155" s="993"/>
      <c r="DFT155" s="997"/>
      <c r="DFU155" s="986"/>
      <c r="DFV155" s="988"/>
      <c r="DFW155" s="989"/>
      <c r="DFX155" s="990"/>
      <c r="DFY155" s="991"/>
      <c r="DFZ155" s="992"/>
      <c r="DGA155" s="991"/>
      <c r="DGB155" s="992"/>
      <c r="DGC155" s="993"/>
      <c r="DGD155" s="994"/>
      <c r="DGE155" s="991"/>
      <c r="DGF155" s="989"/>
      <c r="DGG155" s="993"/>
      <c r="DGH155" s="994"/>
      <c r="DGI155" s="995"/>
      <c r="DGJ155" s="996"/>
      <c r="DGK155" s="993"/>
      <c r="DGL155" s="997"/>
      <c r="DGM155" s="986"/>
      <c r="DGN155" s="988"/>
      <c r="DGO155" s="989"/>
      <c r="DGP155" s="990"/>
      <c r="DGQ155" s="991"/>
      <c r="DGR155" s="992"/>
      <c r="DGS155" s="991"/>
      <c r="DGT155" s="992"/>
      <c r="DGU155" s="993"/>
      <c r="DGV155" s="994"/>
      <c r="DGW155" s="991"/>
      <c r="DGX155" s="989"/>
      <c r="DGY155" s="993"/>
      <c r="DGZ155" s="994"/>
      <c r="DHA155" s="995"/>
      <c r="DHB155" s="996"/>
      <c r="DHC155" s="993"/>
      <c r="DHD155" s="997"/>
      <c r="DHE155" s="986"/>
      <c r="DHF155" s="988"/>
      <c r="DHG155" s="989"/>
      <c r="DHH155" s="990"/>
      <c r="DHI155" s="991"/>
      <c r="DHJ155" s="992"/>
      <c r="DHK155" s="991"/>
      <c r="DHL155" s="992"/>
      <c r="DHM155" s="993"/>
      <c r="DHN155" s="994"/>
      <c r="DHO155" s="991"/>
      <c r="DHP155" s="989"/>
      <c r="DHQ155" s="993"/>
      <c r="DHR155" s="994"/>
      <c r="DHS155" s="995"/>
      <c r="DHT155" s="996"/>
      <c r="DHU155" s="993"/>
      <c r="DHV155" s="997"/>
      <c r="DHW155" s="986"/>
      <c r="DHX155" s="988"/>
      <c r="DHY155" s="989"/>
      <c r="DHZ155" s="990"/>
      <c r="DIA155" s="991"/>
      <c r="DIB155" s="992"/>
      <c r="DIC155" s="991"/>
      <c r="DID155" s="992"/>
      <c r="DIE155" s="993"/>
      <c r="DIF155" s="994"/>
      <c r="DIG155" s="991"/>
      <c r="DIH155" s="989"/>
      <c r="DII155" s="993"/>
      <c r="DIJ155" s="994"/>
      <c r="DIK155" s="995"/>
      <c r="DIL155" s="996"/>
      <c r="DIM155" s="993"/>
      <c r="DIN155" s="997"/>
      <c r="DIO155" s="986"/>
      <c r="DIP155" s="988"/>
      <c r="DIQ155" s="989"/>
      <c r="DIR155" s="990"/>
      <c r="DIS155" s="991"/>
      <c r="DIT155" s="992"/>
      <c r="DIU155" s="991"/>
      <c r="DIV155" s="992"/>
      <c r="DIW155" s="993"/>
      <c r="DIX155" s="994"/>
      <c r="DIY155" s="991"/>
      <c r="DIZ155" s="989"/>
      <c r="DJA155" s="993"/>
      <c r="DJB155" s="994"/>
      <c r="DJC155" s="995"/>
      <c r="DJD155" s="996"/>
      <c r="DJE155" s="993"/>
      <c r="DJF155" s="997"/>
      <c r="DJG155" s="986"/>
      <c r="DJH155" s="988"/>
      <c r="DJI155" s="989"/>
      <c r="DJJ155" s="990"/>
      <c r="DJK155" s="991"/>
      <c r="DJL155" s="992"/>
      <c r="DJM155" s="991"/>
      <c r="DJN155" s="992"/>
      <c r="DJO155" s="993"/>
      <c r="DJP155" s="994"/>
      <c r="DJQ155" s="991"/>
      <c r="DJR155" s="989"/>
      <c r="DJS155" s="993"/>
      <c r="DJT155" s="994"/>
      <c r="DJU155" s="995"/>
      <c r="DJV155" s="996"/>
      <c r="DJW155" s="993"/>
      <c r="DJX155" s="997"/>
      <c r="DJY155" s="986"/>
      <c r="DJZ155" s="988"/>
      <c r="DKA155" s="989"/>
      <c r="DKB155" s="990"/>
      <c r="DKC155" s="991"/>
      <c r="DKD155" s="992"/>
      <c r="DKE155" s="991"/>
      <c r="DKF155" s="992"/>
      <c r="DKG155" s="993"/>
      <c r="DKH155" s="994"/>
      <c r="DKI155" s="991"/>
      <c r="DKJ155" s="989"/>
      <c r="DKK155" s="993"/>
      <c r="DKL155" s="994"/>
      <c r="DKM155" s="995"/>
      <c r="DKN155" s="996"/>
      <c r="DKO155" s="993"/>
      <c r="DKP155" s="997"/>
      <c r="DKQ155" s="986"/>
      <c r="DKR155" s="988"/>
      <c r="DKS155" s="989"/>
      <c r="DKT155" s="990"/>
      <c r="DKU155" s="991"/>
      <c r="DKV155" s="992"/>
      <c r="DKW155" s="991"/>
      <c r="DKX155" s="992"/>
      <c r="DKY155" s="993"/>
      <c r="DKZ155" s="994"/>
      <c r="DLA155" s="991"/>
      <c r="DLB155" s="989"/>
      <c r="DLC155" s="993"/>
      <c r="DLD155" s="994"/>
      <c r="DLE155" s="995"/>
      <c r="DLF155" s="996"/>
      <c r="DLG155" s="993"/>
      <c r="DLH155" s="997"/>
      <c r="DLI155" s="986"/>
      <c r="DLJ155" s="988"/>
      <c r="DLK155" s="989"/>
      <c r="DLL155" s="990"/>
      <c r="DLM155" s="991"/>
      <c r="DLN155" s="992"/>
      <c r="DLO155" s="991"/>
      <c r="DLP155" s="992"/>
      <c r="DLQ155" s="993"/>
      <c r="DLR155" s="994"/>
      <c r="DLS155" s="991"/>
      <c r="DLT155" s="989"/>
      <c r="DLU155" s="993"/>
      <c r="DLV155" s="994"/>
      <c r="DLW155" s="995"/>
      <c r="DLX155" s="996"/>
      <c r="DLY155" s="993"/>
      <c r="DLZ155" s="997"/>
      <c r="DMA155" s="986"/>
      <c r="DMB155" s="988"/>
      <c r="DMC155" s="989"/>
      <c r="DMD155" s="990"/>
      <c r="DME155" s="991"/>
      <c r="DMF155" s="992"/>
      <c r="DMG155" s="991"/>
      <c r="DMH155" s="992"/>
      <c r="DMI155" s="993"/>
      <c r="DMJ155" s="994"/>
      <c r="DMK155" s="991"/>
      <c r="DML155" s="989"/>
      <c r="DMM155" s="993"/>
      <c r="DMN155" s="994"/>
      <c r="DMO155" s="995"/>
      <c r="DMP155" s="996"/>
      <c r="DMQ155" s="993"/>
      <c r="DMR155" s="997"/>
      <c r="DMS155" s="986"/>
      <c r="DMT155" s="988"/>
      <c r="DMU155" s="989"/>
      <c r="DMV155" s="990"/>
      <c r="DMW155" s="991"/>
      <c r="DMX155" s="992"/>
      <c r="DMY155" s="991"/>
      <c r="DMZ155" s="992"/>
      <c r="DNA155" s="993"/>
      <c r="DNB155" s="994"/>
      <c r="DNC155" s="991"/>
      <c r="DND155" s="989"/>
      <c r="DNE155" s="993"/>
      <c r="DNF155" s="994"/>
      <c r="DNG155" s="995"/>
      <c r="DNH155" s="996"/>
      <c r="DNI155" s="993"/>
      <c r="DNJ155" s="997"/>
      <c r="DNK155" s="986"/>
      <c r="DNL155" s="988"/>
      <c r="DNM155" s="989"/>
      <c r="DNN155" s="990"/>
      <c r="DNO155" s="991"/>
      <c r="DNP155" s="992"/>
      <c r="DNQ155" s="991"/>
      <c r="DNR155" s="992"/>
      <c r="DNS155" s="993"/>
      <c r="DNT155" s="994"/>
      <c r="DNU155" s="991"/>
      <c r="DNV155" s="989"/>
      <c r="DNW155" s="993"/>
      <c r="DNX155" s="994"/>
      <c r="DNY155" s="995"/>
      <c r="DNZ155" s="996"/>
      <c r="DOA155" s="993"/>
      <c r="DOB155" s="997"/>
      <c r="DOC155" s="986"/>
      <c r="DOD155" s="988"/>
      <c r="DOE155" s="989"/>
      <c r="DOF155" s="990"/>
      <c r="DOG155" s="991"/>
      <c r="DOH155" s="992"/>
      <c r="DOI155" s="991"/>
      <c r="DOJ155" s="992"/>
      <c r="DOK155" s="993"/>
      <c r="DOL155" s="994"/>
      <c r="DOM155" s="991"/>
      <c r="DON155" s="989"/>
      <c r="DOO155" s="993"/>
      <c r="DOP155" s="994"/>
      <c r="DOQ155" s="995"/>
      <c r="DOR155" s="996"/>
      <c r="DOS155" s="993"/>
      <c r="DOT155" s="997"/>
      <c r="DOU155" s="986"/>
      <c r="DOV155" s="988"/>
      <c r="DOW155" s="989"/>
      <c r="DOX155" s="990"/>
      <c r="DOY155" s="991"/>
      <c r="DOZ155" s="992"/>
      <c r="DPA155" s="991"/>
      <c r="DPB155" s="992"/>
      <c r="DPC155" s="993"/>
      <c r="DPD155" s="994"/>
      <c r="DPE155" s="991"/>
      <c r="DPF155" s="989"/>
      <c r="DPG155" s="993"/>
      <c r="DPH155" s="994"/>
      <c r="DPI155" s="995"/>
      <c r="DPJ155" s="996"/>
      <c r="DPK155" s="993"/>
      <c r="DPL155" s="997"/>
      <c r="DPM155" s="986"/>
      <c r="DPN155" s="988"/>
      <c r="DPO155" s="989"/>
      <c r="DPP155" s="990"/>
      <c r="DPQ155" s="991"/>
      <c r="DPR155" s="992"/>
      <c r="DPS155" s="991"/>
      <c r="DPT155" s="992"/>
      <c r="DPU155" s="993"/>
      <c r="DPV155" s="994"/>
      <c r="DPW155" s="991"/>
      <c r="DPX155" s="989"/>
      <c r="DPY155" s="993"/>
      <c r="DPZ155" s="994"/>
      <c r="DQA155" s="995"/>
      <c r="DQB155" s="996"/>
      <c r="DQC155" s="993"/>
      <c r="DQD155" s="997"/>
      <c r="DQE155" s="986"/>
      <c r="DQF155" s="988"/>
      <c r="DQG155" s="989"/>
      <c r="DQH155" s="990"/>
      <c r="DQI155" s="991"/>
      <c r="DQJ155" s="992"/>
      <c r="DQK155" s="991"/>
      <c r="DQL155" s="992"/>
      <c r="DQM155" s="993"/>
      <c r="DQN155" s="994"/>
      <c r="DQO155" s="991"/>
      <c r="DQP155" s="989"/>
      <c r="DQQ155" s="993"/>
      <c r="DQR155" s="994"/>
      <c r="DQS155" s="995"/>
      <c r="DQT155" s="996"/>
      <c r="DQU155" s="993"/>
      <c r="DQV155" s="997"/>
      <c r="DQW155" s="986"/>
      <c r="DQX155" s="988"/>
      <c r="DQY155" s="989"/>
      <c r="DQZ155" s="990"/>
      <c r="DRA155" s="991"/>
      <c r="DRB155" s="992"/>
      <c r="DRC155" s="991"/>
      <c r="DRD155" s="992"/>
      <c r="DRE155" s="993"/>
      <c r="DRF155" s="994"/>
      <c r="DRG155" s="991"/>
      <c r="DRH155" s="989"/>
      <c r="DRI155" s="993"/>
      <c r="DRJ155" s="994"/>
      <c r="DRK155" s="995"/>
      <c r="DRL155" s="996"/>
      <c r="DRM155" s="993"/>
      <c r="DRN155" s="997"/>
      <c r="DRO155" s="986"/>
      <c r="DRP155" s="988"/>
      <c r="DRQ155" s="989"/>
      <c r="DRR155" s="990"/>
      <c r="DRS155" s="991"/>
      <c r="DRT155" s="992"/>
      <c r="DRU155" s="991"/>
      <c r="DRV155" s="992"/>
      <c r="DRW155" s="993"/>
      <c r="DRX155" s="994"/>
      <c r="DRY155" s="991"/>
      <c r="DRZ155" s="989"/>
      <c r="DSA155" s="993"/>
      <c r="DSB155" s="994"/>
      <c r="DSC155" s="995"/>
      <c r="DSD155" s="996"/>
      <c r="DSE155" s="993"/>
      <c r="DSF155" s="997"/>
      <c r="DSG155" s="986"/>
      <c r="DSH155" s="988"/>
      <c r="DSI155" s="989"/>
      <c r="DSJ155" s="990"/>
      <c r="DSK155" s="991"/>
      <c r="DSL155" s="992"/>
      <c r="DSM155" s="991"/>
      <c r="DSN155" s="992"/>
      <c r="DSO155" s="993"/>
      <c r="DSP155" s="994"/>
      <c r="DSQ155" s="991"/>
      <c r="DSR155" s="989"/>
      <c r="DSS155" s="993"/>
      <c r="DST155" s="994"/>
      <c r="DSU155" s="995"/>
      <c r="DSV155" s="996"/>
      <c r="DSW155" s="993"/>
      <c r="DSX155" s="997"/>
      <c r="DSY155" s="986"/>
      <c r="DSZ155" s="988"/>
      <c r="DTA155" s="989"/>
      <c r="DTB155" s="990"/>
      <c r="DTC155" s="991"/>
      <c r="DTD155" s="992"/>
      <c r="DTE155" s="991"/>
      <c r="DTF155" s="992"/>
      <c r="DTG155" s="993"/>
      <c r="DTH155" s="994"/>
      <c r="DTI155" s="991"/>
      <c r="DTJ155" s="989"/>
      <c r="DTK155" s="993"/>
      <c r="DTL155" s="994"/>
      <c r="DTM155" s="995"/>
      <c r="DTN155" s="996"/>
      <c r="DTO155" s="993"/>
      <c r="DTP155" s="997"/>
      <c r="DTQ155" s="986"/>
      <c r="DTR155" s="988"/>
      <c r="DTS155" s="989"/>
      <c r="DTT155" s="990"/>
      <c r="DTU155" s="991"/>
      <c r="DTV155" s="992"/>
      <c r="DTW155" s="991"/>
      <c r="DTX155" s="992"/>
      <c r="DTY155" s="993"/>
      <c r="DTZ155" s="994"/>
      <c r="DUA155" s="991"/>
      <c r="DUB155" s="989"/>
      <c r="DUC155" s="993"/>
      <c r="DUD155" s="994"/>
      <c r="DUE155" s="995"/>
      <c r="DUF155" s="996"/>
      <c r="DUG155" s="993"/>
      <c r="DUH155" s="997"/>
      <c r="DUI155" s="986"/>
      <c r="DUJ155" s="988"/>
      <c r="DUK155" s="989"/>
      <c r="DUL155" s="990"/>
      <c r="DUM155" s="991"/>
      <c r="DUN155" s="992"/>
      <c r="DUO155" s="991"/>
      <c r="DUP155" s="992"/>
      <c r="DUQ155" s="993"/>
      <c r="DUR155" s="994"/>
      <c r="DUS155" s="991"/>
      <c r="DUT155" s="989"/>
      <c r="DUU155" s="993"/>
      <c r="DUV155" s="994"/>
      <c r="DUW155" s="995"/>
      <c r="DUX155" s="996"/>
      <c r="DUY155" s="993"/>
      <c r="DUZ155" s="997"/>
      <c r="DVA155" s="986"/>
      <c r="DVB155" s="988"/>
      <c r="DVC155" s="989"/>
      <c r="DVD155" s="990"/>
      <c r="DVE155" s="991"/>
      <c r="DVF155" s="992"/>
      <c r="DVG155" s="991"/>
      <c r="DVH155" s="992"/>
      <c r="DVI155" s="993"/>
      <c r="DVJ155" s="994"/>
      <c r="DVK155" s="991"/>
      <c r="DVL155" s="989"/>
      <c r="DVM155" s="993"/>
      <c r="DVN155" s="994"/>
      <c r="DVO155" s="995"/>
      <c r="DVP155" s="996"/>
      <c r="DVQ155" s="993"/>
      <c r="DVR155" s="997"/>
      <c r="DVS155" s="986"/>
      <c r="DVT155" s="988"/>
      <c r="DVU155" s="989"/>
      <c r="DVV155" s="990"/>
      <c r="DVW155" s="991"/>
      <c r="DVX155" s="992"/>
      <c r="DVY155" s="991"/>
      <c r="DVZ155" s="992"/>
      <c r="DWA155" s="993"/>
      <c r="DWB155" s="994"/>
      <c r="DWC155" s="991"/>
      <c r="DWD155" s="989"/>
      <c r="DWE155" s="993"/>
      <c r="DWF155" s="994"/>
      <c r="DWG155" s="995"/>
      <c r="DWH155" s="996"/>
      <c r="DWI155" s="993"/>
      <c r="DWJ155" s="997"/>
      <c r="DWK155" s="986"/>
      <c r="DWL155" s="988"/>
      <c r="DWM155" s="989"/>
      <c r="DWN155" s="990"/>
      <c r="DWO155" s="991"/>
      <c r="DWP155" s="992"/>
      <c r="DWQ155" s="991"/>
      <c r="DWR155" s="992"/>
      <c r="DWS155" s="993"/>
      <c r="DWT155" s="994"/>
      <c r="DWU155" s="991"/>
      <c r="DWV155" s="989"/>
      <c r="DWW155" s="993"/>
      <c r="DWX155" s="994"/>
      <c r="DWY155" s="995"/>
      <c r="DWZ155" s="996"/>
      <c r="DXA155" s="993"/>
      <c r="DXB155" s="997"/>
      <c r="DXC155" s="986"/>
      <c r="DXD155" s="988"/>
      <c r="DXE155" s="989"/>
      <c r="DXF155" s="990"/>
      <c r="DXG155" s="991"/>
      <c r="DXH155" s="992"/>
      <c r="DXI155" s="991"/>
      <c r="DXJ155" s="992"/>
      <c r="DXK155" s="993"/>
      <c r="DXL155" s="994"/>
      <c r="DXM155" s="991"/>
      <c r="DXN155" s="989"/>
      <c r="DXO155" s="993"/>
      <c r="DXP155" s="994"/>
      <c r="DXQ155" s="995"/>
      <c r="DXR155" s="996"/>
      <c r="DXS155" s="993"/>
      <c r="DXT155" s="997"/>
      <c r="DXU155" s="986"/>
      <c r="DXV155" s="988"/>
      <c r="DXW155" s="989"/>
      <c r="DXX155" s="990"/>
      <c r="DXY155" s="991"/>
      <c r="DXZ155" s="992"/>
      <c r="DYA155" s="991"/>
      <c r="DYB155" s="992"/>
      <c r="DYC155" s="993"/>
      <c r="DYD155" s="994"/>
      <c r="DYE155" s="991"/>
      <c r="DYF155" s="989"/>
      <c r="DYG155" s="993"/>
      <c r="DYH155" s="994"/>
      <c r="DYI155" s="995"/>
      <c r="DYJ155" s="996"/>
      <c r="DYK155" s="993"/>
      <c r="DYL155" s="997"/>
      <c r="DYM155" s="986"/>
      <c r="DYN155" s="988"/>
      <c r="DYO155" s="989"/>
      <c r="DYP155" s="990"/>
      <c r="DYQ155" s="991"/>
      <c r="DYR155" s="992"/>
      <c r="DYS155" s="991"/>
      <c r="DYT155" s="992"/>
      <c r="DYU155" s="993"/>
      <c r="DYV155" s="994"/>
      <c r="DYW155" s="991"/>
      <c r="DYX155" s="989"/>
      <c r="DYY155" s="993"/>
      <c r="DYZ155" s="994"/>
      <c r="DZA155" s="995"/>
      <c r="DZB155" s="996"/>
      <c r="DZC155" s="993"/>
      <c r="DZD155" s="997"/>
      <c r="DZE155" s="986"/>
      <c r="DZF155" s="988"/>
      <c r="DZG155" s="989"/>
      <c r="DZH155" s="990"/>
      <c r="DZI155" s="991"/>
      <c r="DZJ155" s="992"/>
      <c r="DZK155" s="991"/>
      <c r="DZL155" s="992"/>
      <c r="DZM155" s="993"/>
      <c r="DZN155" s="994"/>
      <c r="DZO155" s="991"/>
      <c r="DZP155" s="989"/>
      <c r="DZQ155" s="993"/>
      <c r="DZR155" s="994"/>
      <c r="DZS155" s="995"/>
      <c r="DZT155" s="996"/>
      <c r="DZU155" s="993"/>
      <c r="DZV155" s="997"/>
      <c r="DZW155" s="986"/>
      <c r="DZX155" s="988"/>
      <c r="DZY155" s="989"/>
      <c r="DZZ155" s="990"/>
      <c r="EAA155" s="991"/>
      <c r="EAB155" s="992"/>
      <c r="EAC155" s="991"/>
      <c r="EAD155" s="992"/>
      <c r="EAE155" s="993"/>
      <c r="EAF155" s="994"/>
      <c r="EAG155" s="991"/>
      <c r="EAH155" s="989"/>
      <c r="EAI155" s="993"/>
      <c r="EAJ155" s="994"/>
      <c r="EAK155" s="995"/>
      <c r="EAL155" s="996"/>
      <c r="EAM155" s="993"/>
      <c r="EAN155" s="997"/>
      <c r="EAO155" s="986"/>
      <c r="EAP155" s="988"/>
      <c r="EAQ155" s="989"/>
      <c r="EAR155" s="990"/>
      <c r="EAS155" s="991"/>
      <c r="EAT155" s="992"/>
      <c r="EAU155" s="991"/>
      <c r="EAV155" s="992"/>
      <c r="EAW155" s="993"/>
      <c r="EAX155" s="994"/>
      <c r="EAY155" s="991"/>
      <c r="EAZ155" s="989"/>
      <c r="EBA155" s="993"/>
      <c r="EBB155" s="994"/>
      <c r="EBC155" s="995"/>
      <c r="EBD155" s="996"/>
      <c r="EBE155" s="993"/>
      <c r="EBF155" s="997"/>
      <c r="EBG155" s="986"/>
      <c r="EBH155" s="988"/>
      <c r="EBI155" s="989"/>
      <c r="EBJ155" s="990"/>
      <c r="EBK155" s="991"/>
      <c r="EBL155" s="992"/>
      <c r="EBM155" s="991"/>
      <c r="EBN155" s="992"/>
      <c r="EBO155" s="993"/>
      <c r="EBP155" s="994"/>
      <c r="EBQ155" s="991"/>
      <c r="EBR155" s="989"/>
      <c r="EBS155" s="993"/>
      <c r="EBT155" s="994"/>
      <c r="EBU155" s="995"/>
      <c r="EBV155" s="996"/>
      <c r="EBW155" s="993"/>
      <c r="EBX155" s="997"/>
      <c r="EBY155" s="986"/>
      <c r="EBZ155" s="988"/>
      <c r="ECA155" s="989"/>
      <c r="ECB155" s="990"/>
      <c r="ECC155" s="991"/>
      <c r="ECD155" s="992"/>
      <c r="ECE155" s="991"/>
      <c r="ECF155" s="992"/>
      <c r="ECG155" s="993"/>
      <c r="ECH155" s="994"/>
      <c r="ECI155" s="991"/>
      <c r="ECJ155" s="989"/>
      <c r="ECK155" s="993"/>
      <c r="ECL155" s="994"/>
      <c r="ECM155" s="995"/>
      <c r="ECN155" s="996"/>
      <c r="ECO155" s="993"/>
      <c r="ECP155" s="997"/>
      <c r="ECQ155" s="986"/>
      <c r="ECR155" s="988"/>
      <c r="ECS155" s="989"/>
      <c r="ECT155" s="990"/>
      <c r="ECU155" s="991"/>
      <c r="ECV155" s="992"/>
      <c r="ECW155" s="991"/>
      <c r="ECX155" s="992"/>
      <c r="ECY155" s="993"/>
      <c r="ECZ155" s="994"/>
      <c r="EDA155" s="991"/>
      <c r="EDB155" s="989"/>
      <c r="EDC155" s="993"/>
      <c r="EDD155" s="994"/>
      <c r="EDE155" s="995"/>
      <c r="EDF155" s="996"/>
      <c r="EDG155" s="993"/>
      <c r="EDH155" s="997"/>
      <c r="EDI155" s="986"/>
      <c r="EDJ155" s="988"/>
      <c r="EDK155" s="989"/>
      <c r="EDL155" s="990"/>
      <c r="EDM155" s="991"/>
      <c r="EDN155" s="992"/>
      <c r="EDO155" s="991"/>
      <c r="EDP155" s="992"/>
      <c r="EDQ155" s="993"/>
      <c r="EDR155" s="994"/>
      <c r="EDS155" s="991"/>
      <c r="EDT155" s="989"/>
      <c r="EDU155" s="993"/>
      <c r="EDV155" s="994"/>
      <c r="EDW155" s="995"/>
      <c r="EDX155" s="996"/>
      <c r="EDY155" s="993"/>
      <c r="EDZ155" s="997"/>
      <c r="EEA155" s="986"/>
      <c r="EEB155" s="988"/>
      <c r="EEC155" s="989"/>
      <c r="EED155" s="990"/>
      <c r="EEE155" s="991"/>
      <c r="EEF155" s="992"/>
      <c r="EEG155" s="991"/>
      <c r="EEH155" s="992"/>
      <c r="EEI155" s="993"/>
      <c r="EEJ155" s="994"/>
      <c r="EEK155" s="991"/>
      <c r="EEL155" s="989"/>
      <c r="EEM155" s="993"/>
      <c r="EEN155" s="994"/>
      <c r="EEO155" s="995"/>
      <c r="EEP155" s="996"/>
      <c r="EEQ155" s="993"/>
      <c r="EER155" s="997"/>
      <c r="EES155" s="986"/>
      <c r="EET155" s="988"/>
      <c r="EEU155" s="989"/>
      <c r="EEV155" s="990"/>
      <c r="EEW155" s="991"/>
      <c r="EEX155" s="992"/>
      <c r="EEY155" s="991"/>
      <c r="EEZ155" s="992"/>
      <c r="EFA155" s="993"/>
      <c r="EFB155" s="994"/>
      <c r="EFC155" s="991"/>
      <c r="EFD155" s="989"/>
      <c r="EFE155" s="993"/>
      <c r="EFF155" s="994"/>
      <c r="EFG155" s="995"/>
      <c r="EFH155" s="996"/>
      <c r="EFI155" s="993"/>
      <c r="EFJ155" s="997"/>
      <c r="EFK155" s="986"/>
      <c r="EFL155" s="988"/>
      <c r="EFM155" s="989"/>
      <c r="EFN155" s="990"/>
      <c r="EFO155" s="991"/>
      <c r="EFP155" s="992"/>
      <c r="EFQ155" s="991"/>
      <c r="EFR155" s="992"/>
      <c r="EFS155" s="993"/>
      <c r="EFT155" s="994"/>
      <c r="EFU155" s="991"/>
      <c r="EFV155" s="989"/>
      <c r="EFW155" s="993"/>
      <c r="EFX155" s="994"/>
      <c r="EFY155" s="995"/>
      <c r="EFZ155" s="996"/>
      <c r="EGA155" s="993"/>
      <c r="EGB155" s="997"/>
      <c r="EGC155" s="986"/>
      <c r="EGD155" s="988"/>
      <c r="EGE155" s="989"/>
      <c r="EGF155" s="990"/>
      <c r="EGG155" s="991"/>
      <c r="EGH155" s="992"/>
      <c r="EGI155" s="991"/>
      <c r="EGJ155" s="992"/>
      <c r="EGK155" s="993"/>
      <c r="EGL155" s="994"/>
      <c r="EGM155" s="991"/>
      <c r="EGN155" s="989"/>
      <c r="EGO155" s="993"/>
      <c r="EGP155" s="994"/>
      <c r="EGQ155" s="995"/>
      <c r="EGR155" s="996"/>
      <c r="EGS155" s="993"/>
      <c r="EGT155" s="997"/>
      <c r="EGU155" s="986"/>
      <c r="EGV155" s="988"/>
      <c r="EGW155" s="989"/>
      <c r="EGX155" s="990"/>
      <c r="EGY155" s="991"/>
      <c r="EGZ155" s="992"/>
      <c r="EHA155" s="991"/>
      <c r="EHB155" s="992"/>
      <c r="EHC155" s="993"/>
      <c r="EHD155" s="994"/>
      <c r="EHE155" s="991"/>
      <c r="EHF155" s="989"/>
      <c r="EHG155" s="993"/>
      <c r="EHH155" s="994"/>
      <c r="EHI155" s="995"/>
      <c r="EHJ155" s="996"/>
      <c r="EHK155" s="993"/>
      <c r="EHL155" s="997"/>
      <c r="EHM155" s="986"/>
      <c r="EHN155" s="988"/>
      <c r="EHO155" s="989"/>
      <c r="EHP155" s="990"/>
      <c r="EHQ155" s="991"/>
      <c r="EHR155" s="992"/>
      <c r="EHS155" s="991"/>
      <c r="EHT155" s="992"/>
      <c r="EHU155" s="993"/>
      <c r="EHV155" s="994"/>
      <c r="EHW155" s="991"/>
      <c r="EHX155" s="989"/>
      <c r="EHY155" s="993"/>
      <c r="EHZ155" s="994"/>
      <c r="EIA155" s="995"/>
      <c r="EIB155" s="996"/>
      <c r="EIC155" s="993"/>
      <c r="EID155" s="997"/>
      <c r="EIE155" s="986"/>
      <c r="EIF155" s="988"/>
      <c r="EIG155" s="989"/>
      <c r="EIH155" s="990"/>
      <c r="EII155" s="991"/>
      <c r="EIJ155" s="992"/>
      <c r="EIK155" s="991"/>
      <c r="EIL155" s="992"/>
      <c r="EIM155" s="993"/>
      <c r="EIN155" s="994"/>
      <c r="EIO155" s="991"/>
      <c r="EIP155" s="989"/>
      <c r="EIQ155" s="993"/>
      <c r="EIR155" s="994"/>
      <c r="EIS155" s="995"/>
      <c r="EIT155" s="996"/>
      <c r="EIU155" s="993"/>
      <c r="EIV155" s="997"/>
      <c r="EIW155" s="986"/>
      <c r="EIX155" s="988"/>
      <c r="EIY155" s="989"/>
      <c r="EIZ155" s="990"/>
      <c r="EJA155" s="991"/>
      <c r="EJB155" s="992"/>
      <c r="EJC155" s="991"/>
      <c r="EJD155" s="992"/>
      <c r="EJE155" s="993"/>
      <c r="EJF155" s="994"/>
      <c r="EJG155" s="991"/>
      <c r="EJH155" s="989"/>
      <c r="EJI155" s="993"/>
      <c r="EJJ155" s="994"/>
      <c r="EJK155" s="995"/>
      <c r="EJL155" s="996"/>
      <c r="EJM155" s="993"/>
      <c r="EJN155" s="997"/>
      <c r="EJO155" s="986"/>
      <c r="EJP155" s="988"/>
      <c r="EJQ155" s="989"/>
      <c r="EJR155" s="990"/>
      <c r="EJS155" s="991"/>
      <c r="EJT155" s="992"/>
      <c r="EJU155" s="991"/>
      <c r="EJV155" s="992"/>
      <c r="EJW155" s="993"/>
      <c r="EJX155" s="994"/>
      <c r="EJY155" s="991"/>
      <c r="EJZ155" s="989"/>
      <c r="EKA155" s="993"/>
      <c r="EKB155" s="994"/>
      <c r="EKC155" s="995"/>
      <c r="EKD155" s="996"/>
      <c r="EKE155" s="993"/>
      <c r="EKF155" s="997"/>
      <c r="EKG155" s="986"/>
      <c r="EKH155" s="988"/>
      <c r="EKI155" s="989"/>
      <c r="EKJ155" s="990"/>
      <c r="EKK155" s="991"/>
      <c r="EKL155" s="992"/>
      <c r="EKM155" s="991"/>
      <c r="EKN155" s="992"/>
      <c r="EKO155" s="993"/>
      <c r="EKP155" s="994"/>
      <c r="EKQ155" s="991"/>
      <c r="EKR155" s="989"/>
      <c r="EKS155" s="993"/>
      <c r="EKT155" s="994"/>
      <c r="EKU155" s="995"/>
      <c r="EKV155" s="996"/>
      <c r="EKW155" s="993"/>
      <c r="EKX155" s="997"/>
      <c r="EKY155" s="986"/>
      <c r="EKZ155" s="988"/>
      <c r="ELA155" s="989"/>
      <c r="ELB155" s="990"/>
      <c r="ELC155" s="991"/>
      <c r="ELD155" s="992"/>
      <c r="ELE155" s="991"/>
      <c r="ELF155" s="992"/>
      <c r="ELG155" s="993"/>
      <c r="ELH155" s="994"/>
      <c r="ELI155" s="991"/>
      <c r="ELJ155" s="989"/>
      <c r="ELK155" s="993"/>
      <c r="ELL155" s="994"/>
      <c r="ELM155" s="995"/>
      <c r="ELN155" s="996"/>
      <c r="ELO155" s="993"/>
      <c r="ELP155" s="997"/>
      <c r="ELQ155" s="986"/>
      <c r="ELR155" s="988"/>
      <c r="ELS155" s="989"/>
      <c r="ELT155" s="990"/>
      <c r="ELU155" s="991"/>
      <c r="ELV155" s="992"/>
      <c r="ELW155" s="991"/>
      <c r="ELX155" s="992"/>
      <c r="ELY155" s="993"/>
      <c r="ELZ155" s="994"/>
      <c r="EMA155" s="991"/>
      <c r="EMB155" s="989"/>
      <c r="EMC155" s="993"/>
      <c r="EMD155" s="994"/>
      <c r="EME155" s="995"/>
      <c r="EMF155" s="996"/>
      <c r="EMG155" s="993"/>
      <c r="EMH155" s="997"/>
      <c r="EMI155" s="986"/>
      <c r="EMJ155" s="988"/>
      <c r="EMK155" s="989"/>
      <c r="EML155" s="990"/>
      <c r="EMM155" s="991"/>
      <c r="EMN155" s="992"/>
      <c r="EMO155" s="991"/>
      <c r="EMP155" s="992"/>
      <c r="EMQ155" s="993"/>
      <c r="EMR155" s="994"/>
      <c r="EMS155" s="991"/>
      <c r="EMT155" s="989"/>
      <c r="EMU155" s="993"/>
      <c r="EMV155" s="994"/>
      <c r="EMW155" s="995"/>
      <c r="EMX155" s="996"/>
      <c r="EMY155" s="993"/>
      <c r="EMZ155" s="997"/>
      <c r="ENA155" s="986"/>
      <c r="ENB155" s="988"/>
      <c r="ENC155" s="989"/>
      <c r="END155" s="990"/>
      <c r="ENE155" s="991"/>
      <c r="ENF155" s="992"/>
      <c r="ENG155" s="991"/>
      <c r="ENH155" s="992"/>
      <c r="ENI155" s="993"/>
      <c r="ENJ155" s="994"/>
      <c r="ENK155" s="991"/>
      <c r="ENL155" s="989"/>
      <c r="ENM155" s="993"/>
      <c r="ENN155" s="994"/>
      <c r="ENO155" s="995"/>
      <c r="ENP155" s="996"/>
      <c r="ENQ155" s="993"/>
      <c r="ENR155" s="997"/>
      <c r="ENS155" s="986"/>
      <c r="ENT155" s="988"/>
      <c r="ENU155" s="989"/>
      <c r="ENV155" s="990"/>
      <c r="ENW155" s="991"/>
      <c r="ENX155" s="992"/>
      <c r="ENY155" s="991"/>
      <c r="ENZ155" s="992"/>
      <c r="EOA155" s="993"/>
      <c r="EOB155" s="994"/>
      <c r="EOC155" s="991"/>
      <c r="EOD155" s="989"/>
      <c r="EOE155" s="993"/>
      <c r="EOF155" s="994"/>
      <c r="EOG155" s="995"/>
      <c r="EOH155" s="996"/>
      <c r="EOI155" s="993"/>
      <c r="EOJ155" s="997"/>
      <c r="EOK155" s="986"/>
      <c r="EOL155" s="988"/>
      <c r="EOM155" s="989"/>
      <c r="EON155" s="990"/>
      <c r="EOO155" s="991"/>
      <c r="EOP155" s="992"/>
      <c r="EOQ155" s="991"/>
      <c r="EOR155" s="992"/>
      <c r="EOS155" s="993"/>
      <c r="EOT155" s="994"/>
      <c r="EOU155" s="991"/>
      <c r="EOV155" s="989"/>
      <c r="EOW155" s="993"/>
      <c r="EOX155" s="994"/>
      <c r="EOY155" s="995"/>
      <c r="EOZ155" s="996"/>
      <c r="EPA155" s="993"/>
      <c r="EPB155" s="997"/>
      <c r="EPC155" s="986"/>
      <c r="EPD155" s="988"/>
      <c r="EPE155" s="989"/>
      <c r="EPF155" s="990"/>
      <c r="EPG155" s="991"/>
      <c r="EPH155" s="992"/>
      <c r="EPI155" s="991"/>
      <c r="EPJ155" s="992"/>
      <c r="EPK155" s="993"/>
      <c r="EPL155" s="994"/>
      <c r="EPM155" s="991"/>
      <c r="EPN155" s="989"/>
      <c r="EPO155" s="993"/>
      <c r="EPP155" s="994"/>
      <c r="EPQ155" s="995"/>
      <c r="EPR155" s="996"/>
      <c r="EPS155" s="993"/>
      <c r="EPT155" s="997"/>
      <c r="EPU155" s="986"/>
      <c r="EPV155" s="988"/>
      <c r="EPW155" s="989"/>
      <c r="EPX155" s="990"/>
      <c r="EPY155" s="991"/>
      <c r="EPZ155" s="992"/>
      <c r="EQA155" s="991"/>
      <c r="EQB155" s="992"/>
      <c r="EQC155" s="993"/>
      <c r="EQD155" s="994"/>
      <c r="EQE155" s="991"/>
      <c r="EQF155" s="989"/>
      <c r="EQG155" s="993"/>
      <c r="EQH155" s="994"/>
      <c r="EQI155" s="995"/>
      <c r="EQJ155" s="996"/>
      <c r="EQK155" s="993"/>
      <c r="EQL155" s="997"/>
      <c r="EQM155" s="986"/>
      <c r="EQN155" s="988"/>
      <c r="EQO155" s="989"/>
      <c r="EQP155" s="990"/>
      <c r="EQQ155" s="991"/>
      <c r="EQR155" s="992"/>
      <c r="EQS155" s="991"/>
      <c r="EQT155" s="992"/>
      <c r="EQU155" s="993"/>
      <c r="EQV155" s="994"/>
      <c r="EQW155" s="991"/>
      <c r="EQX155" s="989"/>
      <c r="EQY155" s="993"/>
      <c r="EQZ155" s="994"/>
      <c r="ERA155" s="995"/>
      <c r="ERB155" s="996"/>
      <c r="ERC155" s="993"/>
      <c r="ERD155" s="997"/>
      <c r="ERE155" s="986"/>
      <c r="ERF155" s="988"/>
      <c r="ERG155" s="989"/>
      <c r="ERH155" s="990"/>
      <c r="ERI155" s="991"/>
      <c r="ERJ155" s="992"/>
      <c r="ERK155" s="991"/>
      <c r="ERL155" s="992"/>
      <c r="ERM155" s="993"/>
      <c r="ERN155" s="994"/>
      <c r="ERO155" s="991"/>
      <c r="ERP155" s="989"/>
      <c r="ERQ155" s="993"/>
      <c r="ERR155" s="994"/>
      <c r="ERS155" s="995"/>
      <c r="ERT155" s="996"/>
      <c r="ERU155" s="993"/>
      <c r="ERV155" s="997"/>
      <c r="ERW155" s="986"/>
      <c r="ERX155" s="988"/>
      <c r="ERY155" s="989"/>
      <c r="ERZ155" s="990"/>
      <c r="ESA155" s="991"/>
      <c r="ESB155" s="992"/>
      <c r="ESC155" s="991"/>
      <c r="ESD155" s="992"/>
      <c r="ESE155" s="993"/>
      <c r="ESF155" s="994"/>
      <c r="ESG155" s="991"/>
      <c r="ESH155" s="989"/>
      <c r="ESI155" s="993"/>
      <c r="ESJ155" s="994"/>
      <c r="ESK155" s="995"/>
      <c r="ESL155" s="996"/>
      <c r="ESM155" s="993"/>
      <c r="ESN155" s="997"/>
      <c r="ESO155" s="986"/>
      <c r="ESP155" s="988"/>
      <c r="ESQ155" s="989"/>
      <c r="ESR155" s="990"/>
      <c r="ESS155" s="991"/>
      <c r="EST155" s="992"/>
      <c r="ESU155" s="991"/>
      <c r="ESV155" s="992"/>
      <c r="ESW155" s="993"/>
      <c r="ESX155" s="994"/>
      <c r="ESY155" s="991"/>
      <c r="ESZ155" s="989"/>
      <c r="ETA155" s="993"/>
      <c r="ETB155" s="994"/>
      <c r="ETC155" s="995"/>
      <c r="ETD155" s="996"/>
      <c r="ETE155" s="993"/>
      <c r="ETF155" s="997"/>
      <c r="ETG155" s="986"/>
      <c r="ETH155" s="988"/>
      <c r="ETI155" s="989"/>
      <c r="ETJ155" s="990"/>
      <c r="ETK155" s="991"/>
      <c r="ETL155" s="992"/>
      <c r="ETM155" s="991"/>
      <c r="ETN155" s="992"/>
      <c r="ETO155" s="993"/>
      <c r="ETP155" s="994"/>
      <c r="ETQ155" s="991"/>
      <c r="ETR155" s="989"/>
      <c r="ETS155" s="993"/>
      <c r="ETT155" s="994"/>
      <c r="ETU155" s="995"/>
      <c r="ETV155" s="996"/>
      <c r="ETW155" s="993"/>
      <c r="ETX155" s="997"/>
      <c r="ETY155" s="986"/>
      <c r="ETZ155" s="988"/>
      <c r="EUA155" s="989"/>
      <c r="EUB155" s="990"/>
      <c r="EUC155" s="991"/>
      <c r="EUD155" s="992"/>
      <c r="EUE155" s="991"/>
      <c r="EUF155" s="992"/>
      <c r="EUG155" s="993"/>
      <c r="EUH155" s="994"/>
      <c r="EUI155" s="991"/>
      <c r="EUJ155" s="989"/>
      <c r="EUK155" s="993"/>
      <c r="EUL155" s="994"/>
      <c r="EUM155" s="995"/>
      <c r="EUN155" s="996"/>
      <c r="EUO155" s="993"/>
      <c r="EUP155" s="997"/>
      <c r="EUQ155" s="986"/>
      <c r="EUR155" s="988"/>
      <c r="EUS155" s="989"/>
      <c r="EUT155" s="990"/>
      <c r="EUU155" s="991"/>
      <c r="EUV155" s="992"/>
      <c r="EUW155" s="991"/>
      <c r="EUX155" s="992"/>
      <c r="EUY155" s="993"/>
      <c r="EUZ155" s="994"/>
      <c r="EVA155" s="991"/>
      <c r="EVB155" s="989"/>
      <c r="EVC155" s="993"/>
      <c r="EVD155" s="994"/>
      <c r="EVE155" s="995"/>
      <c r="EVF155" s="996"/>
      <c r="EVG155" s="993"/>
      <c r="EVH155" s="997"/>
      <c r="EVI155" s="986"/>
      <c r="EVJ155" s="988"/>
      <c r="EVK155" s="989"/>
      <c r="EVL155" s="990"/>
      <c r="EVM155" s="991"/>
      <c r="EVN155" s="992"/>
      <c r="EVO155" s="991"/>
      <c r="EVP155" s="992"/>
      <c r="EVQ155" s="993"/>
      <c r="EVR155" s="994"/>
      <c r="EVS155" s="991"/>
      <c r="EVT155" s="989"/>
      <c r="EVU155" s="993"/>
      <c r="EVV155" s="994"/>
      <c r="EVW155" s="995"/>
      <c r="EVX155" s="996"/>
      <c r="EVY155" s="993"/>
      <c r="EVZ155" s="997"/>
      <c r="EWA155" s="986"/>
      <c r="EWB155" s="988"/>
      <c r="EWC155" s="989"/>
      <c r="EWD155" s="990"/>
      <c r="EWE155" s="991"/>
      <c r="EWF155" s="992"/>
      <c r="EWG155" s="991"/>
      <c r="EWH155" s="992"/>
      <c r="EWI155" s="993"/>
      <c r="EWJ155" s="994"/>
      <c r="EWK155" s="991"/>
      <c r="EWL155" s="989"/>
      <c r="EWM155" s="993"/>
      <c r="EWN155" s="994"/>
      <c r="EWO155" s="995"/>
      <c r="EWP155" s="996"/>
      <c r="EWQ155" s="993"/>
      <c r="EWR155" s="997"/>
      <c r="EWS155" s="986"/>
      <c r="EWT155" s="988"/>
      <c r="EWU155" s="989"/>
      <c r="EWV155" s="990"/>
      <c r="EWW155" s="991"/>
      <c r="EWX155" s="992"/>
      <c r="EWY155" s="991"/>
      <c r="EWZ155" s="992"/>
      <c r="EXA155" s="993"/>
      <c r="EXB155" s="994"/>
      <c r="EXC155" s="991"/>
      <c r="EXD155" s="989"/>
      <c r="EXE155" s="993"/>
      <c r="EXF155" s="994"/>
      <c r="EXG155" s="995"/>
      <c r="EXH155" s="996"/>
      <c r="EXI155" s="993"/>
      <c r="EXJ155" s="997"/>
      <c r="EXK155" s="986"/>
      <c r="EXL155" s="988"/>
      <c r="EXM155" s="989"/>
      <c r="EXN155" s="990"/>
      <c r="EXO155" s="991"/>
      <c r="EXP155" s="992"/>
      <c r="EXQ155" s="991"/>
      <c r="EXR155" s="992"/>
      <c r="EXS155" s="993"/>
      <c r="EXT155" s="994"/>
      <c r="EXU155" s="991"/>
      <c r="EXV155" s="989"/>
      <c r="EXW155" s="993"/>
      <c r="EXX155" s="994"/>
      <c r="EXY155" s="995"/>
      <c r="EXZ155" s="996"/>
      <c r="EYA155" s="993"/>
      <c r="EYB155" s="997"/>
      <c r="EYC155" s="986"/>
      <c r="EYD155" s="988"/>
      <c r="EYE155" s="989"/>
      <c r="EYF155" s="990"/>
      <c r="EYG155" s="991"/>
      <c r="EYH155" s="992"/>
      <c r="EYI155" s="991"/>
      <c r="EYJ155" s="992"/>
      <c r="EYK155" s="993"/>
      <c r="EYL155" s="994"/>
      <c r="EYM155" s="991"/>
      <c r="EYN155" s="989"/>
      <c r="EYO155" s="993"/>
      <c r="EYP155" s="994"/>
      <c r="EYQ155" s="995"/>
      <c r="EYR155" s="996"/>
      <c r="EYS155" s="993"/>
      <c r="EYT155" s="997"/>
      <c r="EYU155" s="986"/>
      <c r="EYV155" s="988"/>
      <c r="EYW155" s="989"/>
      <c r="EYX155" s="990"/>
      <c r="EYY155" s="991"/>
      <c r="EYZ155" s="992"/>
      <c r="EZA155" s="991"/>
      <c r="EZB155" s="992"/>
      <c r="EZC155" s="993"/>
      <c r="EZD155" s="994"/>
      <c r="EZE155" s="991"/>
      <c r="EZF155" s="989"/>
      <c r="EZG155" s="993"/>
      <c r="EZH155" s="994"/>
      <c r="EZI155" s="995"/>
      <c r="EZJ155" s="996"/>
      <c r="EZK155" s="993"/>
      <c r="EZL155" s="997"/>
      <c r="EZM155" s="986"/>
      <c r="EZN155" s="988"/>
      <c r="EZO155" s="989"/>
      <c r="EZP155" s="990"/>
      <c r="EZQ155" s="991"/>
      <c r="EZR155" s="992"/>
      <c r="EZS155" s="991"/>
      <c r="EZT155" s="992"/>
      <c r="EZU155" s="993"/>
      <c r="EZV155" s="994"/>
      <c r="EZW155" s="991"/>
      <c r="EZX155" s="989"/>
      <c r="EZY155" s="993"/>
      <c r="EZZ155" s="994"/>
      <c r="FAA155" s="995"/>
      <c r="FAB155" s="996"/>
      <c r="FAC155" s="993"/>
      <c r="FAD155" s="997"/>
      <c r="FAE155" s="986"/>
      <c r="FAF155" s="988"/>
      <c r="FAG155" s="989"/>
      <c r="FAH155" s="990"/>
      <c r="FAI155" s="991"/>
      <c r="FAJ155" s="992"/>
      <c r="FAK155" s="991"/>
      <c r="FAL155" s="992"/>
      <c r="FAM155" s="993"/>
      <c r="FAN155" s="994"/>
      <c r="FAO155" s="991"/>
      <c r="FAP155" s="989"/>
      <c r="FAQ155" s="993"/>
      <c r="FAR155" s="994"/>
      <c r="FAS155" s="995"/>
      <c r="FAT155" s="996"/>
      <c r="FAU155" s="993"/>
      <c r="FAV155" s="997"/>
      <c r="FAW155" s="986"/>
      <c r="FAX155" s="988"/>
      <c r="FAY155" s="989"/>
      <c r="FAZ155" s="990"/>
      <c r="FBA155" s="991"/>
      <c r="FBB155" s="992"/>
      <c r="FBC155" s="991"/>
      <c r="FBD155" s="992"/>
      <c r="FBE155" s="993"/>
      <c r="FBF155" s="994"/>
      <c r="FBG155" s="991"/>
      <c r="FBH155" s="989"/>
      <c r="FBI155" s="993"/>
      <c r="FBJ155" s="994"/>
      <c r="FBK155" s="995"/>
      <c r="FBL155" s="996"/>
      <c r="FBM155" s="993"/>
      <c r="FBN155" s="997"/>
      <c r="FBO155" s="986"/>
      <c r="FBP155" s="988"/>
      <c r="FBQ155" s="989"/>
      <c r="FBR155" s="990"/>
      <c r="FBS155" s="991"/>
      <c r="FBT155" s="992"/>
      <c r="FBU155" s="991"/>
      <c r="FBV155" s="992"/>
      <c r="FBW155" s="993"/>
      <c r="FBX155" s="994"/>
      <c r="FBY155" s="991"/>
      <c r="FBZ155" s="989"/>
      <c r="FCA155" s="993"/>
      <c r="FCB155" s="994"/>
      <c r="FCC155" s="995"/>
      <c r="FCD155" s="996"/>
      <c r="FCE155" s="993"/>
      <c r="FCF155" s="997"/>
      <c r="FCG155" s="986"/>
      <c r="FCH155" s="988"/>
      <c r="FCI155" s="989"/>
      <c r="FCJ155" s="990"/>
      <c r="FCK155" s="991"/>
      <c r="FCL155" s="992"/>
      <c r="FCM155" s="991"/>
      <c r="FCN155" s="992"/>
      <c r="FCO155" s="993"/>
      <c r="FCP155" s="994"/>
      <c r="FCQ155" s="991"/>
      <c r="FCR155" s="989"/>
      <c r="FCS155" s="993"/>
      <c r="FCT155" s="994"/>
      <c r="FCU155" s="995"/>
      <c r="FCV155" s="996"/>
      <c r="FCW155" s="993"/>
      <c r="FCX155" s="997"/>
      <c r="FCY155" s="986"/>
      <c r="FCZ155" s="988"/>
      <c r="FDA155" s="989"/>
      <c r="FDB155" s="990"/>
      <c r="FDC155" s="991"/>
      <c r="FDD155" s="992"/>
      <c r="FDE155" s="991"/>
      <c r="FDF155" s="992"/>
      <c r="FDG155" s="993"/>
      <c r="FDH155" s="994"/>
      <c r="FDI155" s="991"/>
      <c r="FDJ155" s="989"/>
      <c r="FDK155" s="993"/>
      <c r="FDL155" s="994"/>
      <c r="FDM155" s="995"/>
      <c r="FDN155" s="996"/>
      <c r="FDO155" s="993"/>
      <c r="FDP155" s="997"/>
      <c r="FDQ155" s="986"/>
      <c r="FDR155" s="988"/>
      <c r="FDS155" s="989"/>
      <c r="FDT155" s="990"/>
      <c r="FDU155" s="991"/>
      <c r="FDV155" s="992"/>
      <c r="FDW155" s="991"/>
      <c r="FDX155" s="992"/>
      <c r="FDY155" s="993"/>
      <c r="FDZ155" s="994"/>
      <c r="FEA155" s="991"/>
      <c r="FEB155" s="989"/>
      <c r="FEC155" s="993"/>
      <c r="FED155" s="994"/>
      <c r="FEE155" s="995"/>
      <c r="FEF155" s="996"/>
      <c r="FEG155" s="993"/>
      <c r="FEH155" s="997"/>
      <c r="FEI155" s="986"/>
      <c r="FEJ155" s="988"/>
      <c r="FEK155" s="989"/>
      <c r="FEL155" s="990"/>
      <c r="FEM155" s="991"/>
      <c r="FEN155" s="992"/>
      <c r="FEO155" s="991"/>
      <c r="FEP155" s="992"/>
      <c r="FEQ155" s="993"/>
      <c r="FER155" s="994"/>
      <c r="FES155" s="991"/>
      <c r="FET155" s="989"/>
      <c r="FEU155" s="993"/>
      <c r="FEV155" s="994"/>
      <c r="FEW155" s="995"/>
      <c r="FEX155" s="996"/>
      <c r="FEY155" s="993"/>
      <c r="FEZ155" s="997"/>
      <c r="FFA155" s="986"/>
      <c r="FFB155" s="988"/>
      <c r="FFC155" s="989"/>
      <c r="FFD155" s="990"/>
      <c r="FFE155" s="991"/>
      <c r="FFF155" s="992"/>
      <c r="FFG155" s="991"/>
      <c r="FFH155" s="992"/>
      <c r="FFI155" s="993"/>
      <c r="FFJ155" s="994"/>
      <c r="FFK155" s="991"/>
      <c r="FFL155" s="989"/>
      <c r="FFM155" s="993"/>
      <c r="FFN155" s="994"/>
      <c r="FFO155" s="995"/>
      <c r="FFP155" s="996"/>
      <c r="FFQ155" s="993"/>
      <c r="FFR155" s="997"/>
      <c r="FFS155" s="986"/>
      <c r="FFT155" s="988"/>
      <c r="FFU155" s="989"/>
      <c r="FFV155" s="990"/>
      <c r="FFW155" s="991"/>
      <c r="FFX155" s="992"/>
      <c r="FFY155" s="991"/>
      <c r="FFZ155" s="992"/>
      <c r="FGA155" s="993"/>
      <c r="FGB155" s="994"/>
      <c r="FGC155" s="991"/>
      <c r="FGD155" s="989"/>
      <c r="FGE155" s="993"/>
      <c r="FGF155" s="994"/>
      <c r="FGG155" s="995"/>
      <c r="FGH155" s="996"/>
      <c r="FGI155" s="993"/>
      <c r="FGJ155" s="997"/>
      <c r="FGK155" s="986"/>
      <c r="FGL155" s="988"/>
      <c r="FGM155" s="989"/>
      <c r="FGN155" s="990"/>
      <c r="FGO155" s="991"/>
      <c r="FGP155" s="992"/>
      <c r="FGQ155" s="991"/>
      <c r="FGR155" s="992"/>
      <c r="FGS155" s="993"/>
      <c r="FGT155" s="994"/>
      <c r="FGU155" s="991"/>
      <c r="FGV155" s="989"/>
      <c r="FGW155" s="993"/>
      <c r="FGX155" s="994"/>
      <c r="FGY155" s="995"/>
      <c r="FGZ155" s="996"/>
      <c r="FHA155" s="993"/>
      <c r="FHB155" s="997"/>
      <c r="FHC155" s="986"/>
      <c r="FHD155" s="988"/>
      <c r="FHE155" s="989"/>
      <c r="FHF155" s="990"/>
      <c r="FHG155" s="991"/>
      <c r="FHH155" s="992"/>
      <c r="FHI155" s="991"/>
      <c r="FHJ155" s="992"/>
      <c r="FHK155" s="993"/>
      <c r="FHL155" s="994"/>
      <c r="FHM155" s="991"/>
      <c r="FHN155" s="989"/>
      <c r="FHO155" s="993"/>
      <c r="FHP155" s="994"/>
      <c r="FHQ155" s="995"/>
      <c r="FHR155" s="996"/>
      <c r="FHS155" s="993"/>
      <c r="FHT155" s="997"/>
      <c r="FHU155" s="986"/>
      <c r="FHV155" s="988"/>
      <c r="FHW155" s="989"/>
      <c r="FHX155" s="990"/>
      <c r="FHY155" s="991"/>
      <c r="FHZ155" s="992"/>
      <c r="FIA155" s="991"/>
      <c r="FIB155" s="992"/>
      <c r="FIC155" s="993"/>
      <c r="FID155" s="994"/>
      <c r="FIE155" s="991"/>
      <c r="FIF155" s="989"/>
      <c r="FIG155" s="993"/>
      <c r="FIH155" s="994"/>
      <c r="FII155" s="995"/>
      <c r="FIJ155" s="996"/>
      <c r="FIK155" s="993"/>
      <c r="FIL155" s="997"/>
      <c r="FIM155" s="986"/>
      <c r="FIN155" s="988"/>
      <c r="FIO155" s="989"/>
      <c r="FIP155" s="990"/>
      <c r="FIQ155" s="991"/>
      <c r="FIR155" s="992"/>
      <c r="FIS155" s="991"/>
      <c r="FIT155" s="992"/>
      <c r="FIU155" s="993"/>
      <c r="FIV155" s="994"/>
      <c r="FIW155" s="991"/>
      <c r="FIX155" s="989"/>
      <c r="FIY155" s="993"/>
      <c r="FIZ155" s="994"/>
      <c r="FJA155" s="995"/>
      <c r="FJB155" s="996"/>
      <c r="FJC155" s="993"/>
      <c r="FJD155" s="997"/>
      <c r="FJE155" s="986"/>
      <c r="FJF155" s="988"/>
      <c r="FJG155" s="989"/>
      <c r="FJH155" s="990"/>
      <c r="FJI155" s="991"/>
      <c r="FJJ155" s="992"/>
      <c r="FJK155" s="991"/>
      <c r="FJL155" s="992"/>
      <c r="FJM155" s="993"/>
      <c r="FJN155" s="994"/>
      <c r="FJO155" s="991"/>
      <c r="FJP155" s="989"/>
      <c r="FJQ155" s="993"/>
      <c r="FJR155" s="994"/>
      <c r="FJS155" s="995"/>
      <c r="FJT155" s="996"/>
      <c r="FJU155" s="993"/>
      <c r="FJV155" s="997"/>
      <c r="FJW155" s="986"/>
      <c r="FJX155" s="988"/>
      <c r="FJY155" s="989"/>
      <c r="FJZ155" s="990"/>
      <c r="FKA155" s="991"/>
      <c r="FKB155" s="992"/>
      <c r="FKC155" s="991"/>
      <c r="FKD155" s="992"/>
      <c r="FKE155" s="993"/>
      <c r="FKF155" s="994"/>
      <c r="FKG155" s="991"/>
      <c r="FKH155" s="989"/>
      <c r="FKI155" s="993"/>
      <c r="FKJ155" s="994"/>
      <c r="FKK155" s="995"/>
      <c r="FKL155" s="996"/>
      <c r="FKM155" s="993"/>
      <c r="FKN155" s="997"/>
      <c r="FKO155" s="986"/>
      <c r="FKP155" s="988"/>
      <c r="FKQ155" s="989"/>
      <c r="FKR155" s="990"/>
      <c r="FKS155" s="991"/>
      <c r="FKT155" s="992"/>
      <c r="FKU155" s="991"/>
      <c r="FKV155" s="992"/>
      <c r="FKW155" s="993"/>
      <c r="FKX155" s="994"/>
      <c r="FKY155" s="991"/>
      <c r="FKZ155" s="989"/>
      <c r="FLA155" s="993"/>
      <c r="FLB155" s="994"/>
      <c r="FLC155" s="995"/>
      <c r="FLD155" s="996"/>
      <c r="FLE155" s="993"/>
      <c r="FLF155" s="997"/>
      <c r="FLG155" s="986"/>
      <c r="FLH155" s="988"/>
      <c r="FLI155" s="989"/>
      <c r="FLJ155" s="990"/>
      <c r="FLK155" s="991"/>
      <c r="FLL155" s="992"/>
      <c r="FLM155" s="991"/>
      <c r="FLN155" s="992"/>
      <c r="FLO155" s="993"/>
      <c r="FLP155" s="994"/>
      <c r="FLQ155" s="991"/>
      <c r="FLR155" s="989"/>
      <c r="FLS155" s="993"/>
      <c r="FLT155" s="994"/>
      <c r="FLU155" s="995"/>
      <c r="FLV155" s="996"/>
      <c r="FLW155" s="993"/>
      <c r="FLX155" s="997"/>
      <c r="FLY155" s="986"/>
      <c r="FLZ155" s="988"/>
      <c r="FMA155" s="989"/>
      <c r="FMB155" s="990"/>
      <c r="FMC155" s="991"/>
      <c r="FMD155" s="992"/>
      <c r="FME155" s="991"/>
      <c r="FMF155" s="992"/>
      <c r="FMG155" s="993"/>
      <c r="FMH155" s="994"/>
      <c r="FMI155" s="991"/>
      <c r="FMJ155" s="989"/>
      <c r="FMK155" s="993"/>
      <c r="FML155" s="994"/>
      <c r="FMM155" s="995"/>
      <c r="FMN155" s="996"/>
      <c r="FMO155" s="993"/>
      <c r="FMP155" s="997"/>
      <c r="FMQ155" s="986"/>
      <c r="FMR155" s="988"/>
      <c r="FMS155" s="989"/>
      <c r="FMT155" s="990"/>
      <c r="FMU155" s="991"/>
      <c r="FMV155" s="992"/>
      <c r="FMW155" s="991"/>
      <c r="FMX155" s="992"/>
      <c r="FMY155" s="993"/>
      <c r="FMZ155" s="994"/>
      <c r="FNA155" s="991"/>
      <c r="FNB155" s="989"/>
      <c r="FNC155" s="993"/>
      <c r="FND155" s="994"/>
      <c r="FNE155" s="995"/>
      <c r="FNF155" s="996"/>
      <c r="FNG155" s="993"/>
      <c r="FNH155" s="997"/>
      <c r="FNI155" s="986"/>
      <c r="FNJ155" s="988"/>
      <c r="FNK155" s="989"/>
      <c r="FNL155" s="990"/>
      <c r="FNM155" s="991"/>
      <c r="FNN155" s="992"/>
      <c r="FNO155" s="991"/>
      <c r="FNP155" s="992"/>
      <c r="FNQ155" s="993"/>
      <c r="FNR155" s="994"/>
      <c r="FNS155" s="991"/>
      <c r="FNT155" s="989"/>
      <c r="FNU155" s="993"/>
      <c r="FNV155" s="994"/>
      <c r="FNW155" s="995"/>
      <c r="FNX155" s="996"/>
      <c r="FNY155" s="993"/>
      <c r="FNZ155" s="997"/>
      <c r="FOA155" s="986"/>
      <c r="FOB155" s="988"/>
      <c r="FOC155" s="989"/>
      <c r="FOD155" s="990"/>
      <c r="FOE155" s="991"/>
      <c r="FOF155" s="992"/>
      <c r="FOG155" s="991"/>
      <c r="FOH155" s="992"/>
      <c r="FOI155" s="993"/>
      <c r="FOJ155" s="994"/>
      <c r="FOK155" s="991"/>
      <c r="FOL155" s="989"/>
      <c r="FOM155" s="993"/>
      <c r="FON155" s="994"/>
      <c r="FOO155" s="995"/>
      <c r="FOP155" s="996"/>
      <c r="FOQ155" s="993"/>
      <c r="FOR155" s="997"/>
      <c r="FOS155" s="986"/>
      <c r="FOT155" s="988"/>
      <c r="FOU155" s="989"/>
      <c r="FOV155" s="990"/>
      <c r="FOW155" s="991"/>
      <c r="FOX155" s="992"/>
      <c r="FOY155" s="991"/>
      <c r="FOZ155" s="992"/>
      <c r="FPA155" s="993"/>
      <c r="FPB155" s="994"/>
      <c r="FPC155" s="991"/>
      <c r="FPD155" s="989"/>
      <c r="FPE155" s="993"/>
      <c r="FPF155" s="994"/>
      <c r="FPG155" s="995"/>
      <c r="FPH155" s="996"/>
      <c r="FPI155" s="993"/>
      <c r="FPJ155" s="997"/>
      <c r="FPK155" s="986"/>
      <c r="FPL155" s="988"/>
      <c r="FPM155" s="989"/>
      <c r="FPN155" s="990"/>
      <c r="FPO155" s="991"/>
      <c r="FPP155" s="992"/>
      <c r="FPQ155" s="991"/>
      <c r="FPR155" s="992"/>
      <c r="FPS155" s="993"/>
      <c r="FPT155" s="994"/>
      <c r="FPU155" s="991"/>
      <c r="FPV155" s="989"/>
      <c r="FPW155" s="993"/>
      <c r="FPX155" s="994"/>
      <c r="FPY155" s="995"/>
      <c r="FPZ155" s="996"/>
      <c r="FQA155" s="993"/>
      <c r="FQB155" s="997"/>
      <c r="FQC155" s="986"/>
      <c r="FQD155" s="988"/>
      <c r="FQE155" s="989"/>
      <c r="FQF155" s="990"/>
      <c r="FQG155" s="991"/>
      <c r="FQH155" s="992"/>
      <c r="FQI155" s="991"/>
      <c r="FQJ155" s="992"/>
      <c r="FQK155" s="993"/>
      <c r="FQL155" s="994"/>
      <c r="FQM155" s="991"/>
      <c r="FQN155" s="989"/>
      <c r="FQO155" s="993"/>
      <c r="FQP155" s="994"/>
      <c r="FQQ155" s="995"/>
      <c r="FQR155" s="996"/>
      <c r="FQS155" s="993"/>
      <c r="FQT155" s="997"/>
      <c r="FQU155" s="986"/>
      <c r="FQV155" s="988"/>
      <c r="FQW155" s="989"/>
      <c r="FQX155" s="990"/>
      <c r="FQY155" s="991"/>
      <c r="FQZ155" s="992"/>
      <c r="FRA155" s="991"/>
      <c r="FRB155" s="992"/>
      <c r="FRC155" s="993"/>
      <c r="FRD155" s="994"/>
      <c r="FRE155" s="991"/>
      <c r="FRF155" s="989"/>
      <c r="FRG155" s="993"/>
      <c r="FRH155" s="994"/>
      <c r="FRI155" s="995"/>
      <c r="FRJ155" s="996"/>
      <c r="FRK155" s="993"/>
      <c r="FRL155" s="997"/>
      <c r="FRM155" s="986"/>
      <c r="FRN155" s="988"/>
      <c r="FRO155" s="989"/>
      <c r="FRP155" s="990"/>
      <c r="FRQ155" s="991"/>
      <c r="FRR155" s="992"/>
      <c r="FRS155" s="991"/>
      <c r="FRT155" s="992"/>
      <c r="FRU155" s="993"/>
      <c r="FRV155" s="994"/>
      <c r="FRW155" s="991"/>
      <c r="FRX155" s="989"/>
      <c r="FRY155" s="993"/>
      <c r="FRZ155" s="994"/>
      <c r="FSA155" s="995"/>
      <c r="FSB155" s="996"/>
      <c r="FSC155" s="993"/>
      <c r="FSD155" s="997"/>
      <c r="FSE155" s="986"/>
      <c r="FSF155" s="988"/>
      <c r="FSG155" s="989"/>
      <c r="FSH155" s="990"/>
      <c r="FSI155" s="991"/>
      <c r="FSJ155" s="992"/>
      <c r="FSK155" s="991"/>
      <c r="FSL155" s="992"/>
      <c r="FSM155" s="993"/>
      <c r="FSN155" s="994"/>
      <c r="FSO155" s="991"/>
      <c r="FSP155" s="989"/>
      <c r="FSQ155" s="993"/>
      <c r="FSR155" s="994"/>
      <c r="FSS155" s="995"/>
      <c r="FST155" s="996"/>
      <c r="FSU155" s="993"/>
      <c r="FSV155" s="997"/>
      <c r="FSW155" s="986"/>
      <c r="FSX155" s="988"/>
      <c r="FSY155" s="989"/>
      <c r="FSZ155" s="990"/>
      <c r="FTA155" s="991"/>
      <c r="FTB155" s="992"/>
      <c r="FTC155" s="991"/>
      <c r="FTD155" s="992"/>
      <c r="FTE155" s="993"/>
      <c r="FTF155" s="994"/>
      <c r="FTG155" s="991"/>
      <c r="FTH155" s="989"/>
      <c r="FTI155" s="993"/>
      <c r="FTJ155" s="994"/>
      <c r="FTK155" s="995"/>
      <c r="FTL155" s="996"/>
      <c r="FTM155" s="993"/>
      <c r="FTN155" s="997"/>
      <c r="FTO155" s="986"/>
      <c r="FTP155" s="988"/>
      <c r="FTQ155" s="989"/>
      <c r="FTR155" s="990"/>
      <c r="FTS155" s="991"/>
      <c r="FTT155" s="992"/>
      <c r="FTU155" s="991"/>
      <c r="FTV155" s="992"/>
      <c r="FTW155" s="993"/>
      <c r="FTX155" s="994"/>
      <c r="FTY155" s="991"/>
      <c r="FTZ155" s="989"/>
      <c r="FUA155" s="993"/>
      <c r="FUB155" s="994"/>
      <c r="FUC155" s="995"/>
      <c r="FUD155" s="996"/>
      <c r="FUE155" s="993"/>
      <c r="FUF155" s="997"/>
      <c r="FUG155" s="986"/>
      <c r="FUH155" s="988"/>
      <c r="FUI155" s="989"/>
      <c r="FUJ155" s="990"/>
      <c r="FUK155" s="991"/>
      <c r="FUL155" s="992"/>
      <c r="FUM155" s="991"/>
      <c r="FUN155" s="992"/>
      <c r="FUO155" s="993"/>
      <c r="FUP155" s="994"/>
      <c r="FUQ155" s="991"/>
      <c r="FUR155" s="989"/>
      <c r="FUS155" s="993"/>
      <c r="FUT155" s="994"/>
      <c r="FUU155" s="995"/>
      <c r="FUV155" s="996"/>
      <c r="FUW155" s="993"/>
      <c r="FUX155" s="997"/>
      <c r="FUY155" s="986"/>
      <c r="FUZ155" s="988"/>
      <c r="FVA155" s="989"/>
      <c r="FVB155" s="990"/>
      <c r="FVC155" s="991"/>
      <c r="FVD155" s="992"/>
      <c r="FVE155" s="991"/>
      <c r="FVF155" s="992"/>
      <c r="FVG155" s="993"/>
      <c r="FVH155" s="994"/>
      <c r="FVI155" s="991"/>
      <c r="FVJ155" s="989"/>
      <c r="FVK155" s="993"/>
      <c r="FVL155" s="994"/>
      <c r="FVM155" s="995"/>
      <c r="FVN155" s="996"/>
      <c r="FVO155" s="993"/>
      <c r="FVP155" s="997"/>
      <c r="FVQ155" s="986"/>
      <c r="FVR155" s="988"/>
      <c r="FVS155" s="989"/>
      <c r="FVT155" s="990"/>
      <c r="FVU155" s="991"/>
      <c r="FVV155" s="992"/>
      <c r="FVW155" s="991"/>
      <c r="FVX155" s="992"/>
      <c r="FVY155" s="993"/>
      <c r="FVZ155" s="994"/>
      <c r="FWA155" s="991"/>
      <c r="FWB155" s="989"/>
      <c r="FWC155" s="993"/>
      <c r="FWD155" s="994"/>
      <c r="FWE155" s="995"/>
      <c r="FWF155" s="996"/>
      <c r="FWG155" s="993"/>
      <c r="FWH155" s="997"/>
      <c r="FWI155" s="986"/>
      <c r="FWJ155" s="988"/>
      <c r="FWK155" s="989"/>
      <c r="FWL155" s="990"/>
      <c r="FWM155" s="991"/>
      <c r="FWN155" s="992"/>
      <c r="FWO155" s="991"/>
      <c r="FWP155" s="992"/>
      <c r="FWQ155" s="993"/>
      <c r="FWR155" s="994"/>
      <c r="FWS155" s="991"/>
      <c r="FWT155" s="989"/>
      <c r="FWU155" s="993"/>
      <c r="FWV155" s="994"/>
      <c r="FWW155" s="995"/>
      <c r="FWX155" s="996"/>
      <c r="FWY155" s="993"/>
      <c r="FWZ155" s="997"/>
      <c r="FXA155" s="986"/>
      <c r="FXB155" s="988"/>
      <c r="FXC155" s="989"/>
      <c r="FXD155" s="990"/>
      <c r="FXE155" s="991"/>
      <c r="FXF155" s="992"/>
      <c r="FXG155" s="991"/>
      <c r="FXH155" s="992"/>
      <c r="FXI155" s="993"/>
      <c r="FXJ155" s="994"/>
      <c r="FXK155" s="991"/>
      <c r="FXL155" s="989"/>
      <c r="FXM155" s="993"/>
      <c r="FXN155" s="994"/>
      <c r="FXO155" s="995"/>
      <c r="FXP155" s="996"/>
      <c r="FXQ155" s="993"/>
      <c r="FXR155" s="997"/>
      <c r="FXS155" s="986"/>
      <c r="FXT155" s="988"/>
      <c r="FXU155" s="989"/>
      <c r="FXV155" s="990"/>
      <c r="FXW155" s="991"/>
      <c r="FXX155" s="992"/>
      <c r="FXY155" s="991"/>
      <c r="FXZ155" s="992"/>
      <c r="FYA155" s="993"/>
      <c r="FYB155" s="994"/>
      <c r="FYC155" s="991"/>
      <c r="FYD155" s="989"/>
      <c r="FYE155" s="993"/>
      <c r="FYF155" s="994"/>
      <c r="FYG155" s="995"/>
      <c r="FYH155" s="996"/>
      <c r="FYI155" s="993"/>
      <c r="FYJ155" s="997"/>
      <c r="FYK155" s="986"/>
      <c r="FYL155" s="988"/>
      <c r="FYM155" s="989"/>
      <c r="FYN155" s="990"/>
      <c r="FYO155" s="991"/>
      <c r="FYP155" s="992"/>
      <c r="FYQ155" s="991"/>
      <c r="FYR155" s="992"/>
      <c r="FYS155" s="993"/>
      <c r="FYT155" s="994"/>
      <c r="FYU155" s="991"/>
      <c r="FYV155" s="989"/>
      <c r="FYW155" s="993"/>
      <c r="FYX155" s="994"/>
      <c r="FYY155" s="995"/>
      <c r="FYZ155" s="996"/>
      <c r="FZA155" s="993"/>
      <c r="FZB155" s="997"/>
      <c r="FZC155" s="986"/>
      <c r="FZD155" s="988"/>
      <c r="FZE155" s="989"/>
      <c r="FZF155" s="990"/>
      <c r="FZG155" s="991"/>
      <c r="FZH155" s="992"/>
      <c r="FZI155" s="991"/>
      <c r="FZJ155" s="992"/>
      <c r="FZK155" s="993"/>
      <c r="FZL155" s="994"/>
      <c r="FZM155" s="991"/>
      <c r="FZN155" s="989"/>
      <c r="FZO155" s="993"/>
      <c r="FZP155" s="994"/>
      <c r="FZQ155" s="995"/>
      <c r="FZR155" s="996"/>
      <c r="FZS155" s="993"/>
      <c r="FZT155" s="997"/>
      <c r="FZU155" s="986"/>
      <c r="FZV155" s="988"/>
      <c r="FZW155" s="989"/>
      <c r="FZX155" s="990"/>
      <c r="FZY155" s="991"/>
      <c r="FZZ155" s="992"/>
      <c r="GAA155" s="991"/>
      <c r="GAB155" s="992"/>
      <c r="GAC155" s="993"/>
      <c r="GAD155" s="994"/>
      <c r="GAE155" s="991"/>
      <c r="GAF155" s="989"/>
      <c r="GAG155" s="993"/>
      <c r="GAH155" s="994"/>
      <c r="GAI155" s="995"/>
      <c r="GAJ155" s="996"/>
      <c r="GAK155" s="993"/>
      <c r="GAL155" s="997"/>
      <c r="GAM155" s="986"/>
      <c r="GAN155" s="988"/>
      <c r="GAO155" s="989"/>
      <c r="GAP155" s="990"/>
      <c r="GAQ155" s="991"/>
      <c r="GAR155" s="992"/>
      <c r="GAS155" s="991"/>
      <c r="GAT155" s="992"/>
      <c r="GAU155" s="993"/>
      <c r="GAV155" s="994"/>
      <c r="GAW155" s="991"/>
      <c r="GAX155" s="989"/>
      <c r="GAY155" s="993"/>
      <c r="GAZ155" s="994"/>
      <c r="GBA155" s="995"/>
      <c r="GBB155" s="996"/>
      <c r="GBC155" s="993"/>
      <c r="GBD155" s="997"/>
      <c r="GBE155" s="986"/>
      <c r="GBF155" s="988"/>
      <c r="GBG155" s="989"/>
      <c r="GBH155" s="990"/>
      <c r="GBI155" s="991"/>
      <c r="GBJ155" s="992"/>
      <c r="GBK155" s="991"/>
      <c r="GBL155" s="992"/>
      <c r="GBM155" s="993"/>
      <c r="GBN155" s="994"/>
      <c r="GBO155" s="991"/>
      <c r="GBP155" s="989"/>
      <c r="GBQ155" s="993"/>
      <c r="GBR155" s="994"/>
      <c r="GBS155" s="995"/>
      <c r="GBT155" s="996"/>
      <c r="GBU155" s="993"/>
      <c r="GBV155" s="997"/>
      <c r="GBW155" s="986"/>
      <c r="GBX155" s="988"/>
      <c r="GBY155" s="989"/>
      <c r="GBZ155" s="990"/>
      <c r="GCA155" s="991"/>
      <c r="GCB155" s="992"/>
      <c r="GCC155" s="991"/>
      <c r="GCD155" s="992"/>
      <c r="GCE155" s="993"/>
      <c r="GCF155" s="994"/>
      <c r="GCG155" s="991"/>
      <c r="GCH155" s="989"/>
      <c r="GCI155" s="993"/>
      <c r="GCJ155" s="994"/>
      <c r="GCK155" s="995"/>
      <c r="GCL155" s="996"/>
      <c r="GCM155" s="993"/>
      <c r="GCN155" s="997"/>
      <c r="GCO155" s="986"/>
      <c r="GCP155" s="988"/>
      <c r="GCQ155" s="989"/>
      <c r="GCR155" s="990"/>
      <c r="GCS155" s="991"/>
      <c r="GCT155" s="992"/>
      <c r="GCU155" s="991"/>
      <c r="GCV155" s="992"/>
      <c r="GCW155" s="993"/>
      <c r="GCX155" s="994"/>
      <c r="GCY155" s="991"/>
      <c r="GCZ155" s="989"/>
      <c r="GDA155" s="993"/>
      <c r="GDB155" s="994"/>
      <c r="GDC155" s="995"/>
      <c r="GDD155" s="996"/>
      <c r="GDE155" s="993"/>
      <c r="GDF155" s="997"/>
      <c r="GDG155" s="986"/>
      <c r="GDH155" s="988"/>
      <c r="GDI155" s="989"/>
      <c r="GDJ155" s="990"/>
      <c r="GDK155" s="991"/>
      <c r="GDL155" s="992"/>
      <c r="GDM155" s="991"/>
      <c r="GDN155" s="992"/>
      <c r="GDO155" s="993"/>
      <c r="GDP155" s="994"/>
      <c r="GDQ155" s="991"/>
      <c r="GDR155" s="989"/>
      <c r="GDS155" s="993"/>
      <c r="GDT155" s="994"/>
      <c r="GDU155" s="995"/>
      <c r="GDV155" s="996"/>
      <c r="GDW155" s="993"/>
      <c r="GDX155" s="997"/>
      <c r="GDY155" s="986"/>
      <c r="GDZ155" s="988"/>
      <c r="GEA155" s="989"/>
      <c r="GEB155" s="990"/>
      <c r="GEC155" s="991"/>
      <c r="GED155" s="992"/>
      <c r="GEE155" s="991"/>
      <c r="GEF155" s="992"/>
      <c r="GEG155" s="993"/>
      <c r="GEH155" s="994"/>
      <c r="GEI155" s="991"/>
      <c r="GEJ155" s="989"/>
      <c r="GEK155" s="993"/>
      <c r="GEL155" s="994"/>
      <c r="GEM155" s="995"/>
      <c r="GEN155" s="996"/>
      <c r="GEO155" s="993"/>
      <c r="GEP155" s="997"/>
      <c r="GEQ155" s="986"/>
      <c r="GER155" s="988"/>
      <c r="GES155" s="989"/>
      <c r="GET155" s="990"/>
      <c r="GEU155" s="991"/>
      <c r="GEV155" s="992"/>
      <c r="GEW155" s="991"/>
      <c r="GEX155" s="992"/>
      <c r="GEY155" s="993"/>
      <c r="GEZ155" s="994"/>
      <c r="GFA155" s="991"/>
      <c r="GFB155" s="989"/>
      <c r="GFC155" s="993"/>
      <c r="GFD155" s="994"/>
      <c r="GFE155" s="995"/>
      <c r="GFF155" s="996"/>
      <c r="GFG155" s="993"/>
      <c r="GFH155" s="997"/>
      <c r="GFI155" s="986"/>
      <c r="GFJ155" s="988"/>
      <c r="GFK155" s="989"/>
      <c r="GFL155" s="990"/>
      <c r="GFM155" s="991"/>
      <c r="GFN155" s="992"/>
      <c r="GFO155" s="991"/>
      <c r="GFP155" s="992"/>
      <c r="GFQ155" s="993"/>
      <c r="GFR155" s="994"/>
      <c r="GFS155" s="991"/>
      <c r="GFT155" s="989"/>
      <c r="GFU155" s="993"/>
      <c r="GFV155" s="994"/>
      <c r="GFW155" s="995"/>
      <c r="GFX155" s="996"/>
      <c r="GFY155" s="993"/>
      <c r="GFZ155" s="997"/>
      <c r="GGA155" s="986"/>
      <c r="GGB155" s="988"/>
      <c r="GGC155" s="989"/>
      <c r="GGD155" s="990"/>
      <c r="GGE155" s="991"/>
      <c r="GGF155" s="992"/>
      <c r="GGG155" s="991"/>
      <c r="GGH155" s="992"/>
      <c r="GGI155" s="993"/>
      <c r="GGJ155" s="994"/>
      <c r="GGK155" s="991"/>
      <c r="GGL155" s="989"/>
      <c r="GGM155" s="993"/>
      <c r="GGN155" s="994"/>
      <c r="GGO155" s="995"/>
      <c r="GGP155" s="996"/>
      <c r="GGQ155" s="993"/>
      <c r="GGR155" s="997"/>
      <c r="GGS155" s="986"/>
      <c r="GGT155" s="988"/>
      <c r="GGU155" s="989"/>
      <c r="GGV155" s="990"/>
      <c r="GGW155" s="991"/>
      <c r="GGX155" s="992"/>
      <c r="GGY155" s="991"/>
      <c r="GGZ155" s="992"/>
      <c r="GHA155" s="993"/>
      <c r="GHB155" s="994"/>
      <c r="GHC155" s="991"/>
      <c r="GHD155" s="989"/>
      <c r="GHE155" s="993"/>
      <c r="GHF155" s="994"/>
      <c r="GHG155" s="995"/>
      <c r="GHH155" s="996"/>
      <c r="GHI155" s="993"/>
      <c r="GHJ155" s="997"/>
      <c r="GHK155" s="986"/>
      <c r="GHL155" s="988"/>
      <c r="GHM155" s="989"/>
      <c r="GHN155" s="990"/>
      <c r="GHO155" s="991"/>
      <c r="GHP155" s="992"/>
      <c r="GHQ155" s="991"/>
      <c r="GHR155" s="992"/>
      <c r="GHS155" s="993"/>
      <c r="GHT155" s="994"/>
      <c r="GHU155" s="991"/>
      <c r="GHV155" s="989"/>
      <c r="GHW155" s="993"/>
      <c r="GHX155" s="994"/>
      <c r="GHY155" s="995"/>
      <c r="GHZ155" s="996"/>
      <c r="GIA155" s="993"/>
      <c r="GIB155" s="997"/>
      <c r="GIC155" s="986"/>
      <c r="GID155" s="988"/>
      <c r="GIE155" s="989"/>
      <c r="GIF155" s="990"/>
      <c r="GIG155" s="991"/>
      <c r="GIH155" s="992"/>
      <c r="GII155" s="991"/>
      <c r="GIJ155" s="992"/>
      <c r="GIK155" s="993"/>
      <c r="GIL155" s="994"/>
      <c r="GIM155" s="991"/>
      <c r="GIN155" s="989"/>
      <c r="GIO155" s="993"/>
      <c r="GIP155" s="994"/>
      <c r="GIQ155" s="995"/>
      <c r="GIR155" s="996"/>
      <c r="GIS155" s="993"/>
      <c r="GIT155" s="997"/>
      <c r="GIU155" s="986"/>
      <c r="GIV155" s="988"/>
      <c r="GIW155" s="989"/>
      <c r="GIX155" s="990"/>
      <c r="GIY155" s="991"/>
      <c r="GIZ155" s="992"/>
      <c r="GJA155" s="991"/>
      <c r="GJB155" s="992"/>
      <c r="GJC155" s="993"/>
      <c r="GJD155" s="994"/>
      <c r="GJE155" s="991"/>
      <c r="GJF155" s="989"/>
      <c r="GJG155" s="993"/>
      <c r="GJH155" s="994"/>
      <c r="GJI155" s="995"/>
      <c r="GJJ155" s="996"/>
      <c r="GJK155" s="993"/>
      <c r="GJL155" s="997"/>
      <c r="GJM155" s="986"/>
      <c r="GJN155" s="988"/>
      <c r="GJO155" s="989"/>
      <c r="GJP155" s="990"/>
      <c r="GJQ155" s="991"/>
      <c r="GJR155" s="992"/>
      <c r="GJS155" s="991"/>
      <c r="GJT155" s="992"/>
      <c r="GJU155" s="993"/>
      <c r="GJV155" s="994"/>
      <c r="GJW155" s="991"/>
      <c r="GJX155" s="989"/>
      <c r="GJY155" s="993"/>
      <c r="GJZ155" s="994"/>
      <c r="GKA155" s="995"/>
      <c r="GKB155" s="996"/>
      <c r="GKC155" s="993"/>
      <c r="GKD155" s="997"/>
      <c r="GKE155" s="986"/>
      <c r="GKF155" s="988"/>
      <c r="GKG155" s="989"/>
      <c r="GKH155" s="990"/>
      <c r="GKI155" s="991"/>
      <c r="GKJ155" s="992"/>
      <c r="GKK155" s="991"/>
      <c r="GKL155" s="992"/>
      <c r="GKM155" s="993"/>
      <c r="GKN155" s="994"/>
      <c r="GKO155" s="991"/>
      <c r="GKP155" s="989"/>
      <c r="GKQ155" s="993"/>
      <c r="GKR155" s="994"/>
      <c r="GKS155" s="995"/>
      <c r="GKT155" s="996"/>
      <c r="GKU155" s="993"/>
      <c r="GKV155" s="997"/>
      <c r="GKW155" s="986"/>
      <c r="GKX155" s="988"/>
      <c r="GKY155" s="989"/>
      <c r="GKZ155" s="990"/>
      <c r="GLA155" s="991"/>
      <c r="GLB155" s="992"/>
      <c r="GLC155" s="991"/>
      <c r="GLD155" s="992"/>
      <c r="GLE155" s="993"/>
      <c r="GLF155" s="994"/>
      <c r="GLG155" s="991"/>
      <c r="GLH155" s="989"/>
      <c r="GLI155" s="993"/>
      <c r="GLJ155" s="994"/>
      <c r="GLK155" s="995"/>
      <c r="GLL155" s="996"/>
      <c r="GLM155" s="993"/>
      <c r="GLN155" s="997"/>
      <c r="GLO155" s="986"/>
      <c r="GLP155" s="988"/>
      <c r="GLQ155" s="989"/>
      <c r="GLR155" s="990"/>
      <c r="GLS155" s="991"/>
      <c r="GLT155" s="992"/>
      <c r="GLU155" s="991"/>
      <c r="GLV155" s="992"/>
      <c r="GLW155" s="993"/>
      <c r="GLX155" s="994"/>
      <c r="GLY155" s="991"/>
      <c r="GLZ155" s="989"/>
      <c r="GMA155" s="993"/>
      <c r="GMB155" s="994"/>
      <c r="GMC155" s="995"/>
      <c r="GMD155" s="996"/>
      <c r="GME155" s="993"/>
      <c r="GMF155" s="997"/>
      <c r="GMG155" s="986"/>
      <c r="GMH155" s="988"/>
      <c r="GMI155" s="989"/>
      <c r="GMJ155" s="990"/>
      <c r="GMK155" s="991"/>
      <c r="GML155" s="992"/>
      <c r="GMM155" s="991"/>
      <c r="GMN155" s="992"/>
      <c r="GMO155" s="993"/>
      <c r="GMP155" s="994"/>
      <c r="GMQ155" s="991"/>
      <c r="GMR155" s="989"/>
      <c r="GMS155" s="993"/>
      <c r="GMT155" s="994"/>
      <c r="GMU155" s="995"/>
      <c r="GMV155" s="996"/>
      <c r="GMW155" s="993"/>
      <c r="GMX155" s="997"/>
      <c r="GMY155" s="986"/>
      <c r="GMZ155" s="988"/>
      <c r="GNA155" s="989"/>
      <c r="GNB155" s="990"/>
      <c r="GNC155" s="991"/>
      <c r="GND155" s="992"/>
      <c r="GNE155" s="991"/>
      <c r="GNF155" s="992"/>
      <c r="GNG155" s="993"/>
      <c r="GNH155" s="994"/>
      <c r="GNI155" s="991"/>
      <c r="GNJ155" s="989"/>
      <c r="GNK155" s="993"/>
      <c r="GNL155" s="994"/>
      <c r="GNM155" s="995"/>
      <c r="GNN155" s="996"/>
      <c r="GNO155" s="993"/>
      <c r="GNP155" s="997"/>
      <c r="GNQ155" s="986"/>
      <c r="GNR155" s="988"/>
      <c r="GNS155" s="989"/>
      <c r="GNT155" s="990"/>
      <c r="GNU155" s="991"/>
      <c r="GNV155" s="992"/>
      <c r="GNW155" s="991"/>
      <c r="GNX155" s="992"/>
      <c r="GNY155" s="993"/>
      <c r="GNZ155" s="994"/>
      <c r="GOA155" s="991"/>
      <c r="GOB155" s="989"/>
      <c r="GOC155" s="993"/>
      <c r="GOD155" s="994"/>
      <c r="GOE155" s="995"/>
      <c r="GOF155" s="996"/>
      <c r="GOG155" s="993"/>
      <c r="GOH155" s="997"/>
      <c r="GOI155" s="986"/>
      <c r="GOJ155" s="988"/>
      <c r="GOK155" s="989"/>
      <c r="GOL155" s="990"/>
      <c r="GOM155" s="991"/>
      <c r="GON155" s="992"/>
      <c r="GOO155" s="991"/>
      <c r="GOP155" s="992"/>
      <c r="GOQ155" s="993"/>
      <c r="GOR155" s="994"/>
      <c r="GOS155" s="991"/>
      <c r="GOT155" s="989"/>
      <c r="GOU155" s="993"/>
      <c r="GOV155" s="994"/>
      <c r="GOW155" s="995"/>
      <c r="GOX155" s="996"/>
      <c r="GOY155" s="993"/>
      <c r="GOZ155" s="997"/>
      <c r="GPA155" s="986"/>
      <c r="GPB155" s="988"/>
      <c r="GPC155" s="989"/>
      <c r="GPD155" s="990"/>
      <c r="GPE155" s="991"/>
      <c r="GPF155" s="992"/>
      <c r="GPG155" s="991"/>
      <c r="GPH155" s="992"/>
      <c r="GPI155" s="993"/>
      <c r="GPJ155" s="994"/>
      <c r="GPK155" s="991"/>
      <c r="GPL155" s="989"/>
      <c r="GPM155" s="993"/>
      <c r="GPN155" s="994"/>
      <c r="GPO155" s="995"/>
      <c r="GPP155" s="996"/>
      <c r="GPQ155" s="993"/>
      <c r="GPR155" s="997"/>
      <c r="GPS155" s="986"/>
      <c r="GPT155" s="988"/>
      <c r="GPU155" s="989"/>
      <c r="GPV155" s="990"/>
      <c r="GPW155" s="991"/>
      <c r="GPX155" s="992"/>
      <c r="GPY155" s="991"/>
      <c r="GPZ155" s="992"/>
      <c r="GQA155" s="993"/>
      <c r="GQB155" s="994"/>
      <c r="GQC155" s="991"/>
      <c r="GQD155" s="989"/>
      <c r="GQE155" s="993"/>
      <c r="GQF155" s="994"/>
      <c r="GQG155" s="995"/>
      <c r="GQH155" s="996"/>
      <c r="GQI155" s="993"/>
      <c r="GQJ155" s="997"/>
      <c r="GQK155" s="986"/>
      <c r="GQL155" s="988"/>
      <c r="GQM155" s="989"/>
      <c r="GQN155" s="990"/>
      <c r="GQO155" s="991"/>
      <c r="GQP155" s="992"/>
      <c r="GQQ155" s="991"/>
      <c r="GQR155" s="992"/>
      <c r="GQS155" s="993"/>
      <c r="GQT155" s="994"/>
      <c r="GQU155" s="991"/>
      <c r="GQV155" s="989"/>
      <c r="GQW155" s="993"/>
      <c r="GQX155" s="994"/>
      <c r="GQY155" s="995"/>
      <c r="GQZ155" s="996"/>
      <c r="GRA155" s="993"/>
      <c r="GRB155" s="997"/>
      <c r="GRC155" s="986"/>
      <c r="GRD155" s="988"/>
      <c r="GRE155" s="989"/>
      <c r="GRF155" s="990"/>
      <c r="GRG155" s="991"/>
      <c r="GRH155" s="992"/>
      <c r="GRI155" s="991"/>
      <c r="GRJ155" s="992"/>
      <c r="GRK155" s="993"/>
      <c r="GRL155" s="994"/>
      <c r="GRM155" s="991"/>
      <c r="GRN155" s="989"/>
      <c r="GRO155" s="993"/>
      <c r="GRP155" s="994"/>
      <c r="GRQ155" s="995"/>
      <c r="GRR155" s="996"/>
      <c r="GRS155" s="993"/>
      <c r="GRT155" s="997"/>
      <c r="GRU155" s="986"/>
      <c r="GRV155" s="988"/>
      <c r="GRW155" s="989"/>
      <c r="GRX155" s="990"/>
      <c r="GRY155" s="991"/>
      <c r="GRZ155" s="992"/>
      <c r="GSA155" s="991"/>
      <c r="GSB155" s="992"/>
      <c r="GSC155" s="993"/>
      <c r="GSD155" s="994"/>
      <c r="GSE155" s="991"/>
      <c r="GSF155" s="989"/>
      <c r="GSG155" s="993"/>
      <c r="GSH155" s="994"/>
      <c r="GSI155" s="995"/>
      <c r="GSJ155" s="996"/>
      <c r="GSK155" s="993"/>
      <c r="GSL155" s="997"/>
      <c r="GSM155" s="986"/>
      <c r="GSN155" s="988"/>
      <c r="GSO155" s="989"/>
      <c r="GSP155" s="990"/>
      <c r="GSQ155" s="991"/>
      <c r="GSR155" s="992"/>
      <c r="GSS155" s="991"/>
      <c r="GST155" s="992"/>
      <c r="GSU155" s="993"/>
      <c r="GSV155" s="994"/>
      <c r="GSW155" s="991"/>
      <c r="GSX155" s="989"/>
      <c r="GSY155" s="993"/>
      <c r="GSZ155" s="994"/>
      <c r="GTA155" s="995"/>
      <c r="GTB155" s="996"/>
      <c r="GTC155" s="993"/>
      <c r="GTD155" s="997"/>
      <c r="GTE155" s="986"/>
      <c r="GTF155" s="988"/>
      <c r="GTG155" s="989"/>
      <c r="GTH155" s="990"/>
      <c r="GTI155" s="991"/>
      <c r="GTJ155" s="992"/>
      <c r="GTK155" s="991"/>
      <c r="GTL155" s="992"/>
      <c r="GTM155" s="993"/>
      <c r="GTN155" s="994"/>
      <c r="GTO155" s="991"/>
      <c r="GTP155" s="989"/>
      <c r="GTQ155" s="993"/>
      <c r="GTR155" s="994"/>
      <c r="GTS155" s="995"/>
      <c r="GTT155" s="996"/>
      <c r="GTU155" s="993"/>
      <c r="GTV155" s="997"/>
      <c r="GTW155" s="986"/>
      <c r="GTX155" s="988"/>
      <c r="GTY155" s="989"/>
      <c r="GTZ155" s="990"/>
      <c r="GUA155" s="991"/>
      <c r="GUB155" s="992"/>
      <c r="GUC155" s="991"/>
      <c r="GUD155" s="992"/>
      <c r="GUE155" s="993"/>
      <c r="GUF155" s="994"/>
      <c r="GUG155" s="991"/>
      <c r="GUH155" s="989"/>
      <c r="GUI155" s="993"/>
      <c r="GUJ155" s="994"/>
      <c r="GUK155" s="995"/>
      <c r="GUL155" s="996"/>
      <c r="GUM155" s="993"/>
      <c r="GUN155" s="997"/>
      <c r="GUO155" s="986"/>
      <c r="GUP155" s="988"/>
      <c r="GUQ155" s="989"/>
      <c r="GUR155" s="990"/>
      <c r="GUS155" s="991"/>
      <c r="GUT155" s="992"/>
      <c r="GUU155" s="991"/>
      <c r="GUV155" s="992"/>
      <c r="GUW155" s="993"/>
      <c r="GUX155" s="994"/>
      <c r="GUY155" s="991"/>
      <c r="GUZ155" s="989"/>
      <c r="GVA155" s="993"/>
      <c r="GVB155" s="994"/>
      <c r="GVC155" s="995"/>
      <c r="GVD155" s="996"/>
      <c r="GVE155" s="993"/>
      <c r="GVF155" s="997"/>
      <c r="GVG155" s="986"/>
      <c r="GVH155" s="988"/>
      <c r="GVI155" s="989"/>
      <c r="GVJ155" s="990"/>
      <c r="GVK155" s="991"/>
      <c r="GVL155" s="992"/>
      <c r="GVM155" s="991"/>
      <c r="GVN155" s="992"/>
      <c r="GVO155" s="993"/>
      <c r="GVP155" s="994"/>
      <c r="GVQ155" s="991"/>
      <c r="GVR155" s="989"/>
      <c r="GVS155" s="993"/>
      <c r="GVT155" s="994"/>
      <c r="GVU155" s="995"/>
      <c r="GVV155" s="996"/>
      <c r="GVW155" s="993"/>
      <c r="GVX155" s="997"/>
      <c r="GVY155" s="986"/>
      <c r="GVZ155" s="988"/>
      <c r="GWA155" s="989"/>
      <c r="GWB155" s="990"/>
      <c r="GWC155" s="991"/>
      <c r="GWD155" s="992"/>
      <c r="GWE155" s="991"/>
      <c r="GWF155" s="992"/>
      <c r="GWG155" s="993"/>
      <c r="GWH155" s="994"/>
      <c r="GWI155" s="991"/>
      <c r="GWJ155" s="989"/>
      <c r="GWK155" s="993"/>
      <c r="GWL155" s="994"/>
      <c r="GWM155" s="995"/>
      <c r="GWN155" s="996"/>
      <c r="GWO155" s="993"/>
      <c r="GWP155" s="997"/>
      <c r="GWQ155" s="986"/>
      <c r="GWR155" s="988"/>
      <c r="GWS155" s="989"/>
      <c r="GWT155" s="990"/>
      <c r="GWU155" s="991"/>
      <c r="GWV155" s="992"/>
      <c r="GWW155" s="991"/>
      <c r="GWX155" s="992"/>
      <c r="GWY155" s="993"/>
      <c r="GWZ155" s="994"/>
      <c r="GXA155" s="991"/>
      <c r="GXB155" s="989"/>
      <c r="GXC155" s="993"/>
      <c r="GXD155" s="994"/>
      <c r="GXE155" s="995"/>
      <c r="GXF155" s="996"/>
      <c r="GXG155" s="993"/>
      <c r="GXH155" s="997"/>
      <c r="GXI155" s="986"/>
      <c r="GXJ155" s="988"/>
      <c r="GXK155" s="989"/>
      <c r="GXL155" s="990"/>
      <c r="GXM155" s="991"/>
      <c r="GXN155" s="992"/>
      <c r="GXO155" s="991"/>
      <c r="GXP155" s="992"/>
      <c r="GXQ155" s="993"/>
      <c r="GXR155" s="994"/>
      <c r="GXS155" s="991"/>
      <c r="GXT155" s="989"/>
      <c r="GXU155" s="993"/>
      <c r="GXV155" s="994"/>
      <c r="GXW155" s="995"/>
      <c r="GXX155" s="996"/>
      <c r="GXY155" s="993"/>
      <c r="GXZ155" s="997"/>
      <c r="GYA155" s="986"/>
      <c r="GYB155" s="988"/>
      <c r="GYC155" s="989"/>
      <c r="GYD155" s="990"/>
      <c r="GYE155" s="991"/>
      <c r="GYF155" s="992"/>
      <c r="GYG155" s="991"/>
      <c r="GYH155" s="992"/>
      <c r="GYI155" s="993"/>
      <c r="GYJ155" s="994"/>
      <c r="GYK155" s="991"/>
      <c r="GYL155" s="989"/>
      <c r="GYM155" s="993"/>
      <c r="GYN155" s="994"/>
      <c r="GYO155" s="995"/>
      <c r="GYP155" s="996"/>
      <c r="GYQ155" s="993"/>
      <c r="GYR155" s="997"/>
      <c r="GYS155" s="986"/>
      <c r="GYT155" s="988"/>
      <c r="GYU155" s="989"/>
      <c r="GYV155" s="990"/>
      <c r="GYW155" s="991"/>
      <c r="GYX155" s="992"/>
      <c r="GYY155" s="991"/>
      <c r="GYZ155" s="992"/>
      <c r="GZA155" s="993"/>
      <c r="GZB155" s="994"/>
      <c r="GZC155" s="991"/>
      <c r="GZD155" s="989"/>
      <c r="GZE155" s="993"/>
      <c r="GZF155" s="994"/>
      <c r="GZG155" s="995"/>
      <c r="GZH155" s="996"/>
      <c r="GZI155" s="993"/>
      <c r="GZJ155" s="997"/>
      <c r="GZK155" s="986"/>
      <c r="GZL155" s="988"/>
      <c r="GZM155" s="989"/>
      <c r="GZN155" s="990"/>
      <c r="GZO155" s="991"/>
      <c r="GZP155" s="992"/>
      <c r="GZQ155" s="991"/>
      <c r="GZR155" s="992"/>
      <c r="GZS155" s="993"/>
      <c r="GZT155" s="994"/>
      <c r="GZU155" s="991"/>
      <c r="GZV155" s="989"/>
      <c r="GZW155" s="993"/>
      <c r="GZX155" s="994"/>
      <c r="GZY155" s="995"/>
      <c r="GZZ155" s="996"/>
      <c r="HAA155" s="993"/>
      <c r="HAB155" s="997"/>
      <c r="HAC155" s="986"/>
      <c r="HAD155" s="988"/>
      <c r="HAE155" s="989"/>
      <c r="HAF155" s="990"/>
      <c r="HAG155" s="991"/>
      <c r="HAH155" s="992"/>
      <c r="HAI155" s="991"/>
      <c r="HAJ155" s="992"/>
      <c r="HAK155" s="993"/>
      <c r="HAL155" s="994"/>
      <c r="HAM155" s="991"/>
      <c r="HAN155" s="989"/>
      <c r="HAO155" s="993"/>
      <c r="HAP155" s="994"/>
      <c r="HAQ155" s="995"/>
      <c r="HAR155" s="996"/>
      <c r="HAS155" s="993"/>
      <c r="HAT155" s="997"/>
      <c r="HAU155" s="986"/>
      <c r="HAV155" s="988"/>
      <c r="HAW155" s="989"/>
      <c r="HAX155" s="990"/>
      <c r="HAY155" s="991"/>
      <c r="HAZ155" s="992"/>
      <c r="HBA155" s="991"/>
      <c r="HBB155" s="992"/>
      <c r="HBC155" s="993"/>
      <c r="HBD155" s="994"/>
      <c r="HBE155" s="991"/>
      <c r="HBF155" s="989"/>
      <c r="HBG155" s="993"/>
      <c r="HBH155" s="994"/>
      <c r="HBI155" s="995"/>
      <c r="HBJ155" s="996"/>
      <c r="HBK155" s="993"/>
      <c r="HBL155" s="997"/>
      <c r="HBM155" s="986"/>
      <c r="HBN155" s="988"/>
      <c r="HBO155" s="989"/>
      <c r="HBP155" s="990"/>
      <c r="HBQ155" s="991"/>
      <c r="HBR155" s="992"/>
      <c r="HBS155" s="991"/>
      <c r="HBT155" s="992"/>
      <c r="HBU155" s="993"/>
      <c r="HBV155" s="994"/>
      <c r="HBW155" s="991"/>
      <c r="HBX155" s="989"/>
      <c r="HBY155" s="993"/>
      <c r="HBZ155" s="994"/>
      <c r="HCA155" s="995"/>
      <c r="HCB155" s="996"/>
      <c r="HCC155" s="993"/>
      <c r="HCD155" s="997"/>
      <c r="HCE155" s="986"/>
      <c r="HCF155" s="988"/>
      <c r="HCG155" s="989"/>
      <c r="HCH155" s="990"/>
      <c r="HCI155" s="991"/>
      <c r="HCJ155" s="992"/>
      <c r="HCK155" s="991"/>
      <c r="HCL155" s="992"/>
      <c r="HCM155" s="993"/>
      <c r="HCN155" s="994"/>
      <c r="HCO155" s="991"/>
      <c r="HCP155" s="989"/>
      <c r="HCQ155" s="993"/>
      <c r="HCR155" s="994"/>
      <c r="HCS155" s="995"/>
      <c r="HCT155" s="996"/>
      <c r="HCU155" s="993"/>
      <c r="HCV155" s="997"/>
      <c r="HCW155" s="986"/>
      <c r="HCX155" s="988"/>
      <c r="HCY155" s="989"/>
      <c r="HCZ155" s="990"/>
      <c r="HDA155" s="991"/>
      <c r="HDB155" s="992"/>
      <c r="HDC155" s="991"/>
      <c r="HDD155" s="992"/>
      <c r="HDE155" s="993"/>
      <c r="HDF155" s="994"/>
      <c r="HDG155" s="991"/>
      <c r="HDH155" s="989"/>
      <c r="HDI155" s="993"/>
      <c r="HDJ155" s="994"/>
      <c r="HDK155" s="995"/>
      <c r="HDL155" s="996"/>
      <c r="HDM155" s="993"/>
      <c r="HDN155" s="997"/>
      <c r="HDO155" s="986"/>
      <c r="HDP155" s="988"/>
      <c r="HDQ155" s="989"/>
      <c r="HDR155" s="990"/>
      <c r="HDS155" s="991"/>
      <c r="HDT155" s="992"/>
      <c r="HDU155" s="991"/>
      <c r="HDV155" s="992"/>
      <c r="HDW155" s="993"/>
      <c r="HDX155" s="994"/>
      <c r="HDY155" s="991"/>
      <c r="HDZ155" s="989"/>
      <c r="HEA155" s="993"/>
      <c r="HEB155" s="994"/>
      <c r="HEC155" s="995"/>
      <c r="HED155" s="996"/>
      <c r="HEE155" s="993"/>
      <c r="HEF155" s="997"/>
      <c r="HEG155" s="986"/>
      <c r="HEH155" s="988"/>
      <c r="HEI155" s="989"/>
      <c r="HEJ155" s="990"/>
      <c r="HEK155" s="991"/>
      <c r="HEL155" s="992"/>
      <c r="HEM155" s="991"/>
      <c r="HEN155" s="992"/>
      <c r="HEO155" s="993"/>
      <c r="HEP155" s="994"/>
      <c r="HEQ155" s="991"/>
      <c r="HER155" s="989"/>
      <c r="HES155" s="993"/>
      <c r="HET155" s="994"/>
      <c r="HEU155" s="995"/>
      <c r="HEV155" s="996"/>
      <c r="HEW155" s="993"/>
      <c r="HEX155" s="997"/>
      <c r="HEY155" s="986"/>
      <c r="HEZ155" s="988"/>
      <c r="HFA155" s="989"/>
      <c r="HFB155" s="990"/>
      <c r="HFC155" s="991"/>
      <c r="HFD155" s="992"/>
      <c r="HFE155" s="991"/>
      <c r="HFF155" s="992"/>
      <c r="HFG155" s="993"/>
      <c r="HFH155" s="994"/>
      <c r="HFI155" s="991"/>
      <c r="HFJ155" s="989"/>
      <c r="HFK155" s="993"/>
      <c r="HFL155" s="994"/>
      <c r="HFM155" s="995"/>
      <c r="HFN155" s="996"/>
      <c r="HFO155" s="993"/>
      <c r="HFP155" s="997"/>
      <c r="HFQ155" s="986"/>
      <c r="HFR155" s="988"/>
      <c r="HFS155" s="989"/>
      <c r="HFT155" s="990"/>
      <c r="HFU155" s="991"/>
      <c r="HFV155" s="992"/>
      <c r="HFW155" s="991"/>
      <c r="HFX155" s="992"/>
      <c r="HFY155" s="993"/>
      <c r="HFZ155" s="994"/>
      <c r="HGA155" s="991"/>
      <c r="HGB155" s="989"/>
      <c r="HGC155" s="993"/>
      <c r="HGD155" s="994"/>
      <c r="HGE155" s="995"/>
      <c r="HGF155" s="996"/>
      <c r="HGG155" s="993"/>
      <c r="HGH155" s="997"/>
      <c r="HGI155" s="986"/>
      <c r="HGJ155" s="988"/>
      <c r="HGK155" s="989"/>
      <c r="HGL155" s="990"/>
      <c r="HGM155" s="991"/>
      <c r="HGN155" s="992"/>
      <c r="HGO155" s="991"/>
      <c r="HGP155" s="992"/>
      <c r="HGQ155" s="993"/>
      <c r="HGR155" s="994"/>
      <c r="HGS155" s="991"/>
      <c r="HGT155" s="989"/>
      <c r="HGU155" s="993"/>
      <c r="HGV155" s="994"/>
      <c r="HGW155" s="995"/>
      <c r="HGX155" s="996"/>
      <c r="HGY155" s="993"/>
      <c r="HGZ155" s="997"/>
      <c r="HHA155" s="986"/>
      <c r="HHB155" s="988"/>
      <c r="HHC155" s="989"/>
      <c r="HHD155" s="990"/>
      <c r="HHE155" s="991"/>
      <c r="HHF155" s="992"/>
      <c r="HHG155" s="991"/>
      <c r="HHH155" s="992"/>
      <c r="HHI155" s="993"/>
      <c r="HHJ155" s="994"/>
      <c r="HHK155" s="991"/>
      <c r="HHL155" s="989"/>
      <c r="HHM155" s="993"/>
      <c r="HHN155" s="994"/>
      <c r="HHO155" s="995"/>
      <c r="HHP155" s="996"/>
      <c r="HHQ155" s="993"/>
      <c r="HHR155" s="997"/>
      <c r="HHS155" s="986"/>
      <c r="HHT155" s="988"/>
      <c r="HHU155" s="989"/>
      <c r="HHV155" s="990"/>
      <c r="HHW155" s="991"/>
      <c r="HHX155" s="992"/>
      <c r="HHY155" s="991"/>
      <c r="HHZ155" s="992"/>
      <c r="HIA155" s="993"/>
      <c r="HIB155" s="994"/>
      <c r="HIC155" s="991"/>
      <c r="HID155" s="989"/>
      <c r="HIE155" s="993"/>
      <c r="HIF155" s="994"/>
      <c r="HIG155" s="995"/>
      <c r="HIH155" s="996"/>
      <c r="HII155" s="993"/>
      <c r="HIJ155" s="997"/>
      <c r="HIK155" s="986"/>
      <c r="HIL155" s="988"/>
      <c r="HIM155" s="989"/>
      <c r="HIN155" s="990"/>
      <c r="HIO155" s="991"/>
      <c r="HIP155" s="992"/>
      <c r="HIQ155" s="991"/>
      <c r="HIR155" s="992"/>
      <c r="HIS155" s="993"/>
      <c r="HIT155" s="994"/>
      <c r="HIU155" s="991"/>
      <c r="HIV155" s="989"/>
      <c r="HIW155" s="993"/>
      <c r="HIX155" s="994"/>
      <c r="HIY155" s="995"/>
      <c r="HIZ155" s="996"/>
      <c r="HJA155" s="993"/>
      <c r="HJB155" s="997"/>
      <c r="HJC155" s="986"/>
      <c r="HJD155" s="988"/>
      <c r="HJE155" s="989"/>
      <c r="HJF155" s="990"/>
      <c r="HJG155" s="991"/>
      <c r="HJH155" s="992"/>
      <c r="HJI155" s="991"/>
      <c r="HJJ155" s="992"/>
      <c r="HJK155" s="993"/>
      <c r="HJL155" s="994"/>
      <c r="HJM155" s="991"/>
      <c r="HJN155" s="989"/>
      <c r="HJO155" s="993"/>
      <c r="HJP155" s="994"/>
      <c r="HJQ155" s="995"/>
      <c r="HJR155" s="996"/>
      <c r="HJS155" s="993"/>
      <c r="HJT155" s="997"/>
      <c r="HJU155" s="986"/>
      <c r="HJV155" s="988"/>
      <c r="HJW155" s="989"/>
      <c r="HJX155" s="990"/>
      <c r="HJY155" s="991"/>
      <c r="HJZ155" s="992"/>
      <c r="HKA155" s="991"/>
      <c r="HKB155" s="992"/>
      <c r="HKC155" s="993"/>
      <c r="HKD155" s="994"/>
      <c r="HKE155" s="991"/>
      <c r="HKF155" s="989"/>
      <c r="HKG155" s="993"/>
      <c r="HKH155" s="994"/>
      <c r="HKI155" s="995"/>
      <c r="HKJ155" s="996"/>
      <c r="HKK155" s="993"/>
      <c r="HKL155" s="997"/>
      <c r="HKM155" s="986"/>
      <c r="HKN155" s="988"/>
      <c r="HKO155" s="989"/>
      <c r="HKP155" s="990"/>
      <c r="HKQ155" s="991"/>
      <c r="HKR155" s="992"/>
      <c r="HKS155" s="991"/>
      <c r="HKT155" s="992"/>
      <c r="HKU155" s="993"/>
      <c r="HKV155" s="994"/>
      <c r="HKW155" s="991"/>
      <c r="HKX155" s="989"/>
      <c r="HKY155" s="993"/>
      <c r="HKZ155" s="994"/>
      <c r="HLA155" s="995"/>
      <c r="HLB155" s="996"/>
      <c r="HLC155" s="993"/>
      <c r="HLD155" s="997"/>
      <c r="HLE155" s="986"/>
      <c r="HLF155" s="988"/>
      <c r="HLG155" s="989"/>
      <c r="HLH155" s="990"/>
      <c r="HLI155" s="991"/>
      <c r="HLJ155" s="992"/>
      <c r="HLK155" s="991"/>
      <c r="HLL155" s="992"/>
      <c r="HLM155" s="993"/>
      <c r="HLN155" s="994"/>
      <c r="HLO155" s="991"/>
      <c r="HLP155" s="989"/>
      <c r="HLQ155" s="993"/>
      <c r="HLR155" s="994"/>
      <c r="HLS155" s="995"/>
      <c r="HLT155" s="996"/>
      <c r="HLU155" s="993"/>
      <c r="HLV155" s="997"/>
      <c r="HLW155" s="986"/>
      <c r="HLX155" s="988"/>
      <c r="HLY155" s="989"/>
      <c r="HLZ155" s="990"/>
      <c r="HMA155" s="991"/>
      <c r="HMB155" s="992"/>
      <c r="HMC155" s="991"/>
      <c r="HMD155" s="992"/>
      <c r="HME155" s="993"/>
      <c r="HMF155" s="994"/>
      <c r="HMG155" s="991"/>
      <c r="HMH155" s="989"/>
      <c r="HMI155" s="993"/>
      <c r="HMJ155" s="994"/>
      <c r="HMK155" s="995"/>
      <c r="HML155" s="996"/>
      <c r="HMM155" s="993"/>
      <c r="HMN155" s="997"/>
      <c r="HMO155" s="986"/>
      <c r="HMP155" s="988"/>
      <c r="HMQ155" s="989"/>
      <c r="HMR155" s="990"/>
      <c r="HMS155" s="991"/>
      <c r="HMT155" s="992"/>
      <c r="HMU155" s="991"/>
      <c r="HMV155" s="992"/>
      <c r="HMW155" s="993"/>
      <c r="HMX155" s="994"/>
      <c r="HMY155" s="991"/>
      <c r="HMZ155" s="989"/>
      <c r="HNA155" s="993"/>
      <c r="HNB155" s="994"/>
      <c r="HNC155" s="995"/>
      <c r="HND155" s="996"/>
      <c r="HNE155" s="993"/>
      <c r="HNF155" s="997"/>
      <c r="HNG155" s="986"/>
      <c r="HNH155" s="988"/>
      <c r="HNI155" s="989"/>
      <c r="HNJ155" s="990"/>
      <c r="HNK155" s="991"/>
      <c r="HNL155" s="992"/>
      <c r="HNM155" s="991"/>
      <c r="HNN155" s="992"/>
      <c r="HNO155" s="993"/>
      <c r="HNP155" s="994"/>
      <c r="HNQ155" s="991"/>
      <c r="HNR155" s="989"/>
      <c r="HNS155" s="993"/>
      <c r="HNT155" s="994"/>
      <c r="HNU155" s="995"/>
      <c r="HNV155" s="996"/>
      <c r="HNW155" s="993"/>
      <c r="HNX155" s="997"/>
      <c r="HNY155" s="986"/>
      <c r="HNZ155" s="988"/>
      <c r="HOA155" s="989"/>
      <c r="HOB155" s="990"/>
      <c r="HOC155" s="991"/>
      <c r="HOD155" s="992"/>
      <c r="HOE155" s="991"/>
      <c r="HOF155" s="992"/>
      <c r="HOG155" s="993"/>
      <c r="HOH155" s="994"/>
      <c r="HOI155" s="991"/>
      <c r="HOJ155" s="989"/>
      <c r="HOK155" s="993"/>
      <c r="HOL155" s="994"/>
      <c r="HOM155" s="995"/>
      <c r="HON155" s="996"/>
      <c r="HOO155" s="993"/>
      <c r="HOP155" s="997"/>
      <c r="HOQ155" s="986"/>
      <c r="HOR155" s="988"/>
      <c r="HOS155" s="989"/>
      <c r="HOT155" s="990"/>
      <c r="HOU155" s="991"/>
      <c r="HOV155" s="992"/>
      <c r="HOW155" s="991"/>
      <c r="HOX155" s="992"/>
      <c r="HOY155" s="993"/>
      <c r="HOZ155" s="994"/>
      <c r="HPA155" s="991"/>
      <c r="HPB155" s="989"/>
      <c r="HPC155" s="993"/>
      <c r="HPD155" s="994"/>
      <c r="HPE155" s="995"/>
      <c r="HPF155" s="996"/>
      <c r="HPG155" s="993"/>
      <c r="HPH155" s="997"/>
      <c r="HPI155" s="986"/>
      <c r="HPJ155" s="988"/>
      <c r="HPK155" s="989"/>
      <c r="HPL155" s="990"/>
      <c r="HPM155" s="991"/>
      <c r="HPN155" s="992"/>
      <c r="HPO155" s="991"/>
      <c r="HPP155" s="992"/>
      <c r="HPQ155" s="993"/>
      <c r="HPR155" s="994"/>
      <c r="HPS155" s="991"/>
      <c r="HPT155" s="989"/>
      <c r="HPU155" s="993"/>
      <c r="HPV155" s="994"/>
      <c r="HPW155" s="995"/>
      <c r="HPX155" s="996"/>
      <c r="HPY155" s="993"/>
      <c r="HPZ155" s="997"/>
      <c r="HQA155" s="986"/>
      <c r="HQB155" s="988"/>
      <c r="HQC155" s="989"/>
      <c r="HQD155" s="990"/>
      <c r="HQE155" s="991"/>
      <c r="HQF155" s="992"/>
      <c r="HQG155" s="991"/>
      <c r="HQH155" s="992"/>
      <c r="HQI155" s="993"/>
      <c r="HQJ155" s="994"/>
      <c r="HQK155" s="991"/>
      <c r="HQL155" s="989"/>
      <c r="HQM155" s="993"/>
      <c r="HQN155" s="994"/>
      <c r="HQO155" s="995"/>
      <c r="HQP155" s="996"/>
      <c r="HQQ155" s="993"/>
      <c r="HQR155" s="997"/>
      <c r="HQS155" s="986"/>
      <c r="HQT155" s="988"/>
      <c r="HQU155" s="989"/>
      <c r="HQV155" s="990"/>
      <c r="HQW155" s="991"/>
      <c r="HQX155" s="992"/>
      <c r="HQY155" s="991"/>
      <c r="HQZ155" s="992"/>
      <c r="HRA155" s="993"/>
      <c r="HRB155" s="994"/>
      <c r="HRC155" s="991"/>
      <c r="HRD155" s="989"/>
      <c r="HRE155" s="993"/>
      <c r="HRF155" s="994"/>
      <c r="HRG155" s="995"/>
      <c r="HRH155" s="996"/>
      <c r="HRI155" s="993"/>
      <c r="HRJ155" s="997"/>
      <c r="HRK155" s="986"/>
      <c r="HRL155" s="988"/>
      <c r="HRM155" s="989"/>
      <c r="HRN155" s="990"/>
      <c r="HRO155" s="991"/>
      <c r="HRP155" s="992"/>
      <c r="HRQ155" s="991"/>
      <c r="HRR155" s="992"/>
      <c r="HRS155" s="993"/>
      <c r="HRT155" s="994"/>
      <c r="HRU155" s="991"/>
      <c r="HRV155" s="989"/>
      <c r="HRW155" s="993"/>
      <c r="HRX155" s="994"/>
      <c r="HRY155" s="995"/>
      <c r="HRZ155" s="996"/>
      <c r="HSA155" s="993"/>
      <c r="HSB155" s="997"/>
      <c r="HSC155" s="986"/>
      <c r="HSD155" s="988"/>
      <c r="HSE155" s="989"/>
      <c r="HSF155" s="990"/>
      <c r="HSG155" s="991"/>
      <c r="HSH155" s="992"/>
      <c r="HSI155" s="991"/>
      <c r="HSJ155" s="992"/>
      <c r="HSK155" s="993"/>
      <c r="HSL155" s="994"/>
      <c r="HSM155" s="991"/>
      <c r="HSN155" s="989"/>
      <c r="HSO155" s="993"/>
      <c r="HSP155" s="994"/>
      <c r="HSQ155" s="995"/>
      <c r="HSR155" s="996"/>
      <c r="HSS155" s="993"/>
      <c r="HST155" s="997"/>
      <c r="HSU155" s="986"/>
      <c r="HSV155" s="988"/>
      <c r="HSW155" s="989"/>
      <c r="HSX155" s="990"/>
      <c r="HSY155" s="991"/>
      <c r="HSZ155" s="992"/>
      <c r="HTA155" s="991"/>
      <c r="HTB155" s="992"/>
      <c r="HTC155" s="993"/>
      <c r="HTD155" s="994"/>
      <c r="HTE155" s="991"/>
      <c r="HTF155" s="989"/>
      <c r="HTG155" s="993"/>
      <c r="HTH155" s="994"/>
      <c r="HTI155" s="995"/>
      <c r="HTJ155" s="996"/>
      <c r="HTK155" s="993"/>
      <c r="HTL155" s="997"/>
      <c r="HTM155" s="986"/>
      <c r="HTN155" s="988"/>
      <c r="HTO155" s="989"/>
      <c r="HTP155" s="990"/>
      <c r="HTQ155" s="991"/>
      <c r="HTR155" s="992"/>
      <c r="HTS155" s="991"/>
      <c r="HTT155" s="992"/>
      <c r="HTU155" s="993"/>
      <c r="HTV155" s="994"/>
      <c r="HTW155" s="991"/>
      <c r="HTX155" s="989"/>
      <c r="HTY155" s="993"/>
      <c r="HTZ155" s="994"/>
      <c r="HUA155" s="995"/>
      <c r="HUB155" s="996"/>
      <c r="HUC155" s="993"/>
      <c r="HUD155" s="997"/>
      <c r="HUE155" s="986"/>
      <c r="HUF155" s="988"/>
      <c r="HUG155" s="989"/>
      <c r="HUH155" s="990"/>
      <c r="HUI155" s="991"/>
      <c r="HUJ155" s="992"/>
      <c r="HUK155" s="991"/>
      <c r="HUL155" s="992"/>
      <c r="HUM155" s="993"/>
      <c r="HUN155" s="994"/>
      <c r="HUO155" s="991"/>
      <c r="HUP155" s="989"/>
      <c r="HUQ155" s="993"/>
      <c r="HUR155" s="994"/>
      <c r="HUS155" s="995"/>
      <c r="HUT155" s="996"/>
      <c r="HUU155" s="993"/>
      <c r="HUV155" s="997"/>
      <c r="HUW155" s="986"/>
      <c r="HUX155" s="988"/>
      <c r="HUY155" s="989"/>
      <c r="HUZ155" s="990"/>
      <c r="HVA155" s="991"/>
      <c r="HVB155" s="992"/>
      <c r="HVC155" s="991"/>
      <c r="HVD155" s="992"/>
      <c r="HVE155" s="993"/>
      <c r="HVF155" s="994"/>
      <c r="HVG155" s="991"/>
      <c r="HVH155" s="989"/>
      <c r="HVI155" s="993"/>
      <c r="HVJ155" s="994"/>
      <c r="HVK155" s="995"/>
      <c r="HVL155" s="996"/>
      <c r="HVM155" s="993"/>
      <c r="HVN155" s="997"/>
      <c r="HVO155" s="986"/>
      <c r="HVP155" s="988"/>
      <c r="HVQ155" s="989"/>
      <c r="HVR155" s="990"/>
      <c r="HVS155" s="991"/>
      <c r="HVT155" s="992"/>
      <c r="HVU155" s="991"/>
      <c r="HVV155" s="992"/>
      <c r="HVW155" s="993"/>
      <c r="HVX155" s="994"/>
      <c r="HVY155" s="991"/>
      <c r="HVZ155" s="989"/>
      <c r="HWA155" s="993"/>
      <c r="HWB155" s="994"/>
      <c r="HWC155" s="995"/>
      <c r="HWD155" s="996"/>
      <c r="HWE155" s="993"/>
      <c r="HWF155" s="997"/>
      <c r="HWG155" s="986"/>
      <c r="HWH155" s="988"/>
      <c r="HWI155" s="989"/>
      <c r="HWJ155" s="990"/>
      <c r="HWK155" s="991"/>
      <c r="HWL155" s="992"/>
      <c r="HWM155" s="991"/>
      <c r="HWN155" s="992"/>
      <c r="HWO155" s="993"/>
      <c r="HWP155" s="994"/>
      <c r="HWQ155" s="991"/>
      <c r="HWR155" s="989"/>
      <c r="HWS155" s="993"/>
      <c r="HWT155" s="994"/>
      <c r="HWU155" s="995"/>
      <c r="HWV155" s="996"/>
      <c r="HWW155" s="993"/>
      <c r="HWX155" s="997"/>
      <c r="HWY155" s="986"/>
      <c r="HWZ155" s="988"/>
      <c r="HXA155" s="989"/>
      <c r="HXB155" s="990"/>
      <c r="HXC155" s="991"/>
      <c r="HXD155" s="992"/>
      <c r="HXE155" s="991"/>
      <c r="HXF155" s="992"/>
      <c r="HXG155" s="993"/>
      <c r="HXH155" s="994"/>
      <c r="HXI155" s="991"/>
      <c r="HXJ155" s="989"/>
      <c r="HXK155" s="993"/>
      <c r="HXL155" s="994"/>
      <c r="HXM155" s="995"/>
      <c r="HXN155" s="996"/>
      <c r="HXO155" s="993"/>
      <c r="HXP155" s="997"/>
      <c r="HXQ155" s="986"/>
      <c r="HXR155" s="988"/>
      <c r="HXS155" s="989"/>
      <c r="HXT155" s="990"/>
      <c r="HXU155" s="991"/>
      <c r="HXV155" s="992"/>
      <c r="HXW155" s="991"/>
      <c r="HXX155" s="992"/>
      <c r="HXY155" s="993"/>
      <c r="HXZ155" s="994"/>
      <c r="HYA155" s="991"/>
      <c r="HYB155" s="989"/>
      <c r="HYC155" s="993"/>
      <c r="HYD155" s="994"/>
      <c r="HYE155" s="995"/>
      <c r="HYF155" s="996"/>
      <c r="HYG155" s="993"/>
      <c r="HYH155" s="997"/>
      <c r="HYI155" s="986"/>
      <c r="HYJ155" s="988"/>
      <c r="HYK155" s="989"/>
      <c r="HYL155" s="990"/>
      <c r="HYM155" s="991"/>
      <c r="HYN155" s="992"/>
      <c r="HYO155" s="991"/>
      <c r="HYP155" s="992"/>
      <c r="HYQ155" s="993"/>
      <c r="HYR155" s="994"/>
      <c r="HYS155" s="991"/>
      <c r="HYT155" s="989"/>
      <c r="HYU155" s="993"/>
      <c r="HYV155" s="994"/>
      <c r="HYW155" s="995"/>
      <c r="HYX155" s="996"/>
      <c r="HYY155" s="993"/>
      <c r="HYZ155" s="997"/>
      <c r="HZA155" s="986"/>
      <c r="HZB155" s="988"/>
      <c r="HZC155" s="989"/>
      <c r="HZD155" s="990"/>
      <c r="HZE155" s="991"/>
      <c r="HZF155" s="992"/>
      <c r="HZG155" s="991"/>
      <c r="HZH155" s="992"/>
      <c r="HZI155" s="993"/>
      <c r="HZJ155" s="994"/>
      <c r="HZK155" s="991"/>
      <c r="HZL155" s="989"/>
      <c r="HZM155" s="993"/>
      <c r="HZN155" s="994"/>
      <c r="HZO155" s="995"/>
      <c r="HZP155" s="996"/>
      <c r="HZQ155" s="993"/>
      <c r="HZR155" s="997"/>
      <c r="HZS155" s="986"/>
      <c r="HZT155" s="988"/>
      <c r="HZU155" s="989"/>
      <c r="HZV155" s="990"/>
      <c r="HZW155" s="991"/>
      <c r="HZX155" s="992"/>
      <c r="HZY155" s="991"/>
      <c r="HZZ155" s="992"/>
      <c r="IAA155" s="993"/>
      <c r="IAB155" s="994"/>
      <c r="IAC155" s="991"/>
      <c r="IAD155" s="989"/>
      <c r="IAE155" s="993"/>
      <c r="IAF155" s="994"/>
      <c r="IAG155" s="995"/>
      <c r="IAH155" s="996"/>
      <c r="IAI155" s="993"/>
      <c r="IAJ155" s="997"/>
      <c r="IAK155" s="986"/>
      <c r="IAL155" s="988"/>
      <c r="IAM155" s="989"/>
      <c r="IAN155" s="990"/>
      <c r="IAO155" s="991"/>
      <c r="IAP155" s="992"/>
      <c r="IAQ155" s="991"/>
      <c r="IAR155" s="992"/>
      <c r="IAS155" s="993"/>
      <c r="IAT155" s="994"/>
      <c r="IAU155" s="991"/>
      <c r="IAV155" s="989"/>
      <c r="IAW155" s="993"/>
      <c r="IAX155" s="994"/>
      <c r="IAY155" s="995"/>
      <c r="IAZ155" s="996"/>
      <c r="IBA155" s="993"/>
      <c r="IBB155" s="997"/>
      <c r="IBC155" s="986"/>
      <c r="IBD155" s="988"/>
      <c r="IBE155" s="989"/>
      <c r="IBF155" s="990"/>
      <c r="IBG155" s="991"/>
      <c r="IBH155" s="992"/>
      <c r="IBI155" s="991"/>
      <c r="IBJ155" s="992"/>
      <c r="IBK155" s="993"/>
      <c r="IBL155" s="994"/>
      <c r="IBM155" s="991"/>
      <c r="IBN155" s="989"/>
      <c r="IBO155" s="993"/>
      <c r="IBP155" s="994"/>
      <c r="IBQ155" s="995"/>
      <c r="IBR155" s="996"/>
      <c r="IBS155" s="993"/>
      <c r="IBT155" s="997"/>
      <c r="IBU155" s="986"/>
      <c r="IBV155" s="988"/>
      <c r="IBW155" s="989"/>
      <c r="IBX155" s="990"/>
      <c r="IBY155" s="991"/>
      <c r="IBZ155" s="992"/>
      <c r="ICA155" s="991"/>
      <c r="ICB155" s="992"/>
      <c r="ICC155" s="993"/>
      <c r="ICD155" s="994"/>
      <c r="ICE155" s="991"/>
      <c r="ICF155" s="989"/>
      <c r="ICG155" s="993"/>
      <c r="ICH155" s="994"/>
      <c r="ICI155" s="995"/>
      <c r="ICJ155" s="996"/>
      <c r="ICK155" s="993"/>
      <c r="ICL155" s="997"/>
      <c r="ICM155" s="986"/>
      <c r="ICN155" s="988"/>
      <c r="ICO155" s="989"/>
      <c r="ICP155" s="990"/>
      <c r="ICQ155" s="991"/>
      <c r="ICR155" s="992"/>
      <c r="ICS155" s="991"/>
      <c r="ICT155" s="992"/>
      <c r="ICU155" s="993"/>
      <c r="ICV155" s="994"/>
      <c r="ICW155" s="991"/>
      <c r="ICX155" s="989"/>
      <c r="ICY155" s="993"/>
      <c r="ICZ155" s="994"/>
      <c r="IDA155" s="995"/>
      <c r="IDB155" s="996"/>
      <c r="IDC155" s="993"/>
      <c r="IDD155" s="997"/>
      <c r="IDE155" s="986"/>
      <c r="IDF155" s="988"/>
      <c r="IDG155" s="989"/>
      <c r="IDH155" s="990"/>
      <c r="IDI155" s="991"/>
      <c r="IDJ155" s="992"/>
      <c r="IDK155" s="991"/>
      <c r="IDL155" s="992"/>
      <c r="IDM155" s="993"/>
      <c r="IDN155" s="994"/>
      <c r="IDO155" s="991"/>
      <c r="IDP155" s="989"/>
      <c r="IDQ155" s="993"/>
      <c r="IDR155" s="994"/>
      <c r="IDS155" s="995"/>
      <c r="IDT155" s="996"/>
      <c r="IDU155" s="993"/>
      <c r="IDV155" s="997"/>
      <c r="IDW155" s="986"/>
      <c r="IDX155" s="988"/>
      <c r="IDY155" s="989"/>
      <c r="IDZ155" s="990"/>
      <c r="IEA155" s="991"/>
      <c r="IEB155" s="992"/>
      <c r="IEC155" s="991"/>
      <c r="IED155" s="992"/>
      <c r="IEE155" s="993"/>
      <c r="IEF155" s="994"/>
      <c r="IEG155" s="991"/>
      <c r="IEH155" s="989"/>
      <c r="IEI155" s="993"/>
      <c r="IEJ155" s="994"/>
      <c r="IEK155" s="995"/>
      <c r="IEL155" s="996"/>
      <c r="IEM155" s="993"/>
      <c r="IEN155" s="997"/>
      <c r="IEO155" s="986"/>
      <c r="IEP155" s="988"/>
      <c r="IEQ155" s="989"/>
      <c r="IER155" s="990"/>
      <c r="IES155" s="991"/>
      <c r="IET155" s="992"/>
      <c r="IEU155" s="991"/>
      <c r="IEV155" s="992"/>
      <c r="IEW155" s="993"/>
      <c r="IEX155" s="994"/>
      <c r="IEY155" s="991"/>
      <c r="IEZ155" s="989"/>
      <c r="IFA155" s="993"/>
      <c r="IFB155" s="994"/>
      <c r="IFC155" s="995"/>
      <c r="IFD155" s="996"/>
      <c r="IFE155" s="993"/>
      <c r="IFF155" s="997"/>
      <c r="IFG155" s="986"/>
      <c r="IFH155" s="988"/>
      <c r="IFI155" s="989"/>
      <c r="IFJ155" s="990"/>
      <c r="IFK155" s="991"/>
      <c r="IFL155" s="992"/>
      <c r="IFM155" s="991"/>
      <c r="IFN155" s="992"/>
      <c r="IFO155" s="993"/>
      <c r="IFP155" s="994"/>
      <c r="IFQ155" s="991"/>
      <c r="IFR155" s="989"/>
      <c r="IFS155" s="993"/>
      <c r="IFT155" s="994"/>
      <c r="IFU155" s="995"/>
      <c r="IFV155" s="996"/>
      <c r="IFW155" s="993"/>
      <c r="IFX155" s="997"/>
      <c r="IFY155" s="986"/>
      <c r="IFZ155" s="988"/>
      <c r="IGA155" s="989"/>
      <c r="IGB155" s="990"/>
      <c r="IGC155" s="991"/>
      <c r="IGD155" s="992"/>
      <c r="IGE155" s="991"/>
      <c r="IGF155" s="992"/>
      <c r="IGG155" s="993"/>
      <c r="IGH155" s="994"/>
      <c r="IGI155" s="991"/>
      <c r="IGJ155" s="989"/>
      <c r="IGK155" s="993"/>
      <c r="IGL155" s="994"/>
      <c r="IGM155" s="995"/>
      <c r="IGN155" s="996"/>
      <c r="IGO155" s="993"/>
      <c r="IGP155" s="997"/>
      <c r="IGQ155" s="986"/>
      <c r="IGR155" s="988"/>
      <c r="IGS155" s="989"/>
      <c r="IGT155" s="990"/>
      <c r="IGU155" s="991"/>
      <c r="IGV155" s="992"/>
      <c r="IGW155" s="991"/>
      <c r="IGX155" s="992"/>
      <c r="IGY155" s="993"/>
      <c r="IGZ155" s="994"/>
      <c r="IHA155" s="991"/>
      <c r="IHB155" s="989"/>
      <c r="IHC155" s="993"/>
      <c r="IHD155" s="994"/>
      <c r="IHE155" s="995"/>
      <c r="IHF155" s="996"/>
      <c r="IHG155" s="993"/>
      <c r="IHH155" s="997"/>
      <c r="IHI155" s="986"/>
      <c r="IHJ155" s="988"/>
      <c r="IHK155" s="989"/>
      <c r="IHL155" s="990"/>
      <c r="IHM155" s="991"/>
      <c r="IHN155" s="992"/>
      <c r="IHO155" s="991"/>
      <c r="IHP155" s="992"/>
      <c r="IHQ155" s="993"/>
      <c r="IHR155" s="994"/>
      <c r="IHS155" s="991"/>
      <c r="IHT155" s="989"/>
      <c r="IHU155" s="993"/>
      <c r="IHV155" s="994"/>
      <c r="IHW155" s="995"/>
      <c r="IHX155" s="996"/>
      <c r="IHY155" s="993"/>
      <c r="IHZ155" s="997"/>
      <c r="IIA155" s="986"/>
      <c r="IIB155" s="988"/>
      <c r="IIC155" s="989"/>
      <c r="IID155" s="990"/>
      <c r="IIE155" s="991"/>
      <c r="IIF155" s="992"/>
      <c r="IIG155" s="991"/>
      <c r="IIH155" s="992"/>
      <c r="III155" s="993"/>
      <c r="IIJ155" s="994"/>
      <c r="IIK155" s="991"/>
      <c r="IIL155" s="989"/>
      <c r="IIM155" s="993"/>
      <c r="IIN155" s="994"/>
      <c r="IIO155" s="995"/>
      <c r="IIP155" s="996"/>
      <c r="IIQ155" s="993"/>
      <c r="IIR155" s="997"/>
      <c r="IIS155" s="986"/>
      <c r="IIT155" s="988"/>
      <c r="IIU155" s="989"/>
      <c r="IIV155" s="990"/>
      <c r="IIW155" s="991"/>
      <c r="IIX155" s="992"/>
      <c r="IIY155" s="991"/>
      <c r="IIZ155" s="992"/>
      <c r="IJA155" s="993"/>
      <c r="IJB155" s="994"/>
      <c r="IJC155" s="991"/>
      <c r="IJD155" s="989"/>
      <c r="IJE155" s="993"/>
      <c r="IJF155" s="994"/>
      <c r="IJG155" s="995"/>
      <c r="IJH155" s="996"/>
      <c r="IJI155" s="993"/>
      <c r="IJJ155" s="997"/>
      <c r="IJK155" s="986"/>
      <c r="IJL155" s="988"/>
      <c r="IJM155" s="989"/>
      <c r="IJN155" s="990"/>
      <c r="IJO155" s="991"/>
      <c r="IJP155" s="992"/>
      <c r="IJQ155" s="991"/>
      <c r="IJR155" s="992"/>
      <c r="IJS155" s="993"/>
      <c r="IJT155" s="994"/>
      <c r="IJU155" s="991"/>
      <c r="IJV155" s="989"/>
      <c r="IJW155" s="993"/>
      <c r="IJX155" s="994"/>
      <c r="IJY155" s="995"/>
      <c r="IJZ155" s="996"/>
      <c r="IKA155" s="993"/>
      <c r="IKB155" s="997"/>
      <c r="IKC155" s="986"/>
      <c r="IKD155" s="988"/>
      <c r="IKE155" s="989"/>
      <c r="IKF155" s="990"/>
      <c r="IKG155" s="991"/>
      <c r="IKH155" s="992"/>
      <c r="IKI155" s="991"/>
      <c r="IKJ155" s="992"/>
      <c r="IKK155" s="993"/>
      <c r="IKL155" s="994"/>
      <c r="IKM155" s="991"/>
      <c r="IKN155" s="989"/>
      <c r="IKO155" s="993"/>
      <c r="IKP155" s="994"/>
      <c r="IKQ155" s="995"/>
      <c r="IKR155" s="996"/>
      <c r="IKS155" s="993"/>
      <c r="IKT155" s="997"/>
      <c r="IKU155" s="986"/>
      <c r="IKV155" s="988"/>
      <c r="IKW155" s="989"/>
      <c r="IKX155" s="990"/>
      <c r="IKY155" s="991"/>
      <c r="IKZ155" s="992"/>
      <c r="ILA155" s="991"/>
      <c r="ILB155" s="992"/>
      <c r="ILC155" s="993"/>
      <c r="ILD155" s="994"/>
      <c r="ILE155" s="991"/>
      <c r="ILF155" s="989"/>
      <c r="ILG155" s="993"/>
      <c r="ILH155" s="994"/>
      <c r="ILI155" s="995"/>
      <c r="ILJ155" s="996"/>
      <c r="ILK155" s="993"/>
      <c r="ILL155" s="997"/>
      <c r="ILM155" s="986"/>
      <c r="ILN155" s="988"/>
      <c r="ILO155" s="989"/>
      <c r="ILP155" s="990"/>
      <c r="ILQ155" s="991"/>
      <c r="ILR155" s="992"/>
      <c r="ILS155" s="991"/>
      <c r="ILT155" s="992"/>
      <c r="ILU155" s="993"/>
      <c r="ILV155" s="994"/>
      <c r="ILW155" s="991"/>
      <c r="ILX155" s="989"/>
      <c r="ILY155" s="993"/>
      <c r="ILZ155" s="994"/>
      <c r="IMA155" s="995"/>
      <c r="IMB155" s="996"/>
      <c r="IMC155" s="993"/>
      <c r="IMD155" s="997"/>
      <c r="IME155" s="986"/>
      <c r="IMF155" s="988"/>
      <c r="IMG155" s="989"/>
      <c r="IMH155" s="990"/>
      <c r="IMI155" s="991"/>
      <c r="IMJ155" s="992"/>
      <c r="IMK155" s="991"/>
      <c r="IML155" s="992"/>
      <c r="IMM155" s="993"/>
      <c r="IMN155" s="994"/>
      <c r="IMO155" s="991"/>
      <c r="IMP155" s="989"/>
      <c r="IMQ155" s="993"/>
      <c r="IMR155" s="994"/>
      <c r="IMS155" s="995"/>
      <c r="IMT155" s="996"/>
      <c r="IMU155" s="993"/>
      <c r="IMV155" s="997"/>
      <c r="IMW155" s="986"/>
      <c r="IMX155" s="988"/>
      <c r="IMY155" s="989"/>
      <c r="IMZ155" s="990"/>
      <c r="INA155" s="991"/>
      <c r="INB155" s="992"/>
      <c r="INC155" s="991"/>
      <c r="IND155" s="992"/>
      <c r="INE155" s="993"/>
      <c r="INF155" s="994"/>
      <c r="ING155" s="991"/>
      <c r="INH155" s="989"/>
      <c r="INI155" s="993"/>
      <c r="INJ155" s="994"/>
      <c r="INK155" s="995"/>
      <c r="INL155" s="996"/>
      <c r="INM155" s="993"/>
      <c r="INN155" s="997"/>
      <c r="INO155" s="986"/>
      <c r="INP155" s="988"/>
      <c r="INQ155" s="989"/>
      <c r="INR155" s="990"/>
      <c r="INS155" s="991"/>
      <c r="INT155" s="992"/>
      <c r="INU155" s="991"/>
      <c r="INV155" s="992"/>
      <c r="INW155" s="993"/>
      <c r="INX155" s="994"/>
      <c r="INY155" s="991"/>
      <c r="INZ155" s="989"/>
      <c r="IOA155" s="993"/>
      <c r="IOB155" s="994"/>
      <c r="IOC155" s="995"/>
      <c r="IOD155" s="996"/>
      <c r="IOE155" s="993"/>
      <c r="IOF155" s="997"/>
      <c r="IOG155" s="986"/>
      <c r="IOH155" s="988"/>
      <c r="IOI155" s="989"/>
      <c r="IOJ155" s="990"/>
      <c r="IOK155" s="991"/>
      <c r="IOL155" s="992"/>
      <c r="IOM155" s="991"/>
      <c r="ION155" s="992"/>
      <c r="IOO155" s="993"/>
      <c r="IOP155" s="994"/>
      <c r="IOQ155" s="991"/>
      <c r="IOR155" s="989"/>
      <c r="IOS155" s="993"/>
      <c r="IOT155" s="994"/>
      <c r="IOU155" s="995"/>
      <c r="IOV155" s="996"/>
      <c r="IOW155" s="993"/>
      <c r="IOX155" s="997"/>
      <c r="IOY155" s="986"/>
      <c r="IOZ155" s="988"/>
      <c r="IPA155" s="989"/>
      <c r="IPB155" s="990"/>
      <c r="IPC155" s="991"/>
      <c r="IPD155" s="992"/>
      <c r="IPE155" s="991"/>
      <c r="IPF155" s="992"/>
      <c r="IPG155" s="993"/>
      <c r="IPH155" s="994"/>
      <c r="IPI155" s="991"/>
      <c r="IPJ155" s="989"/>
      <c r="IPK155" s="993"/>
      <c r="IPL155" s="994"/>
      <c r="IPM155" s="995"/>
      <c r="IPN155" s="996"/>
      <c r="IPO155" s="993"/>
      <c r="IPP155" s="997"/>
      <c r="IPQ155" s="986"/>
      <c r="IPR155" s="988"/>
      <c r="IPS155" s="989"/>
      <c r="IPT155" s="990"/>
      <c r="IPU155" s="991"/>
      <c r="IPV155" s="992"/>
      <c r="IPW155" s="991"/>
      <c r="IPX155" s="992"/>
      <c r="IPY155" s="993"/>
      <c r="IPZ155" s="994"/>
      <c r="IQA155" s="991"/>
      <c r="IQB155" s="989"/>
      <c r="IQC155" s="993"/>
      <c r="IQD155" s="994"/>
      <c r="IQE155" s="995"/>
      <c r="IQF155" s="996"/>
      <c r="IQG155" s="993"/>
      <c r="IQH155" s="997"/>
      <c r="IQI155" s="986"/>
      <c r="IQJ155" s="988"/>
      <c r="IQK155" s="989"/>
      <c r="IQL155" s="990"/>
      <c r="IQM155" s="991"/>
      <c r="IQN155" s="992"/>
      <c r="IQO155" s="991"/>
      <c r="IQP155" s="992"/>
      <c r="IQQ155" s="993"/>
      <c r="IQR155" s="994"/>
      <c r="IQS155" s="991"/>
      <c r="IQT155" s="989"/>
      <c r="IQU155" s="993"/>
      <c r="IQV155" s="994"/>
      <c r="IQW155" s="995"/>
      <c r="IQX155" s="996"/>
      <c r="IQY155" s="993"/>
      <c r="IQZ155" s="997"/>
      <c r="IRA155" s="986"/>
      <c r="IRB155" s="988"/>
      <c r="IRC155" s="989"/>
      <c r="IRD155" s="990"/>
      <c r="IRE155" s="991"/>
      <c r="IRF155" s="992"/>
      <c r="IRG155" s="991"/>
      <c r="IRH155" s="992"/>
      <c r="IRI155" s="993"/>
      <c r="IRJ155" s="994"/>
      <c r="IRK155" s="991"/>
      <c r="IRL155" s="989"/>
      <c r="IRM155" s="993"/>
      <c r="IRN155" s="994"/>
      <c r="IRO155" s="995"/>
      <c r="IRP155" s="996"/>
      <c r="IRQ155" s="993"/>
      <c r="IRR155" s="997"/>
      <c r="IRS155" s="986"/>
      <c r="IRT155" s="988"/>
      <c r="IRU155" s="989"/>
      <c r="IRV155" s="990"/>
      <c r="IRW155" s="991"/>
      <c r="IRX155" s="992"/>
      <c r="IRY155" s="991"/>
      <c r="IRZ155" s="992"/>
      <c r="ISA155" s="993"/>
      <c r="ISB155" s="994"/>
      <c r="ISC155" s="991"/>
      <c r="ISD155" s="989"/>
      <c r="ISE155" s="993"/>
      <c r="ISF155" s="994"/>
      <c r="ISG155" s="995"/>
      <c r="ISH155" s="996"/>
      <c r="ISI155" s="993"/>
      <c r="ISJ155" s="997"/>
      <c r="ISK155" s="986"/>
      <c r="ISL155" s="988"/>
      <c r="ISM155" s="989"/>
      <c r="ISN155" s="990"/>
      <c r="ISO155" s="991"/>
      <c r="ISP155" s="992"/>
      <c r="ISQ155" s="991"/>
      <c r="ISR155" s="992"/>
      <c r="ISS155" s="993"/>
      <c r="IST155" s="994"/>
      <c r="ISU155" s="991"/>
      <c r="ISV155" s="989"/>
      <c r="ISW155" s="993"/>
      <c r="ISX155" s="994"/>
      <c r="ISY155" s="995"/>
      <c r="ISZ155" s="996"/>
      <c r="ITA155" s="993"/>
      <c r="ITB155" s="997"/>
      <c r="ITC155" s="986"/>
      <c r="ITD155" s="988"/>
      <c r="ITE155" s="989"/>
      <c r="ITF155" s="990"/>
      <c r="ITG155" s="991"/>
      <c r="ITH155" s="992"/>
      <c r="ITI155" s="991"/>
      <c r="ITJ155" s="992"/>
      <c r="ITK155" s="993"/>
      <c r="ITL155" s="994"/>
      <c r="ITM155" s="991"/>
      <c r="ITN155" s="989"/>
      <c r="ITO155" s="993"/>
      <c r="ITP155" s="994"/>
      <c r="ITQ155" s="995"/>
      <c r="ITR155" s="996"/>
      <c r="ITS155" s="993"/>
      <c r="ITT155" s="997"/>
      <c r="ITU155" s="986"/>
      <c r="ITV155" s="988"/>
      <c r="ITW155" s="989"/>
      <c r="ITX155" s="990"/>
      <c r="ITY155" s="991"/>
      <c r="ITZ155" s="992"/>
      <c r="IUA155" s="991"/>
      <c r="IUB155" s="992"/>
      <c r="IUC155" s="993"/>
      <c r="IUD155" s="994"/>
      <c r="IUE155" s="991"/>
      <c r="IUF155" s="989"/>
      <c r="IUG155" s="993"/>
      <c r="IUH155" s="994"/>
      <c r="IUI155" s="995"/>
      <c r="IUJ155" s="996"/>
      <c r="IUK155" s="993"/>
      <c r="IUL155" s="997"/>
      <c r="IUM155" s="986"/>
      <c r="IUN155" s="988"/>
      <c r="IUO155" s="989"/>
      <c r="IUP155" s="990"/>
      <c r="IUQ155" s="991"/>
      <c r="IUR155" s="992"/>
      <c r="IUS155" s="991"/>
      <c r="IUT155" s="992"/>
      <c r="IUU155" s="993"/>
      <c r="IUV155" s="994"/>
      <c r="IUW155" s="991"/>
      <c r="IUX155" s="989"/>
      <c r="IUY155" s="993"/>
      <c r="IUZ155" s="994"/>
      <c r="IVA155" s="995"/>
      <c r="IVB155" s="996"/>
      <c r="IVC155" s="993"/>
      <c r="IVD155" s="997"/>
      <c r="IVE155" s="986"/>
      <c r="IVF155" s="988"/>
      <c r="IVG155" s="989"/>
      <c r="IVH155" s="990"/>
      <c r="IVI155" s="991"/>
      <c r="IVJ155" s="992"/>
      <c r="IVK155" s="991"/>
      <c r="IVL155" s="992"/>
      <c r="IVM155" s="993"/>
      <c r="IVN155" s="994"/>
      <c r="IVO155" s="991"/>
      <c r="IVP155" s="989"/>
      <c r="IVQ155" s="993"/>
      <c r="IVR155" s="994"/>
      <c r="IVS155" s="995"/>
      <c r="IVT155" s="996"/>
      <c r="IVU155" s="993"/>
      <c r="IVV155" s="997"/>
      <c r="IVW155" s="986"/>
      <c r="IVX155" s="988"/>
      <c r="IVY155" s="989"/>
      <c r="IVZ155" s="990"/>
      <c r="IWA155" s="991"/>
      <c r="IWB155" s="992"/>
      <c r="IWC155" s="991"/>
      <c r="IWD155" s="992"/>
      <c r="IWE155" s="993"/>
      <c r="IWF155" s="994"/>
      <c r="IWG155" s="991"/>
      <c r="IWH155" s="989"/>
      <c r="IWI155" s="993"/>
      <c r="IWJ155" s="994"/>
      <c r="IWK155" s="995"/>
      <c r="IWL155" s="996"/>
      <c r="IWM155" s="993"/>
      <c r="IWN155" s="997"/>
      <c r="IWO155" s="986"/>
      <c r="IWP155" s="988"/>
      <c r="IWQ155" s="989"/>
      <c r="IWR155" s="990"/>
      <c r="IWS155" s="991"/>
      <c r="IWT155" s="992"/>
      <c r="IWU155" s="991"/>
      <c r="IWV155" s="992"/>
      <c r="IWW155" s="993"/>
      <c r="IWX155" s="994"/>
      <c r="IWY155" s="991"/>
      <c r="IWZ155" s="989"/>
      <c r="IXA155" s="993"/>
      <c r="IXB155" s="994"/>
      <c r="IXC155" s="995"/>
      <c r="IXD155" s="996"/>
      <c r="IXE155" s="993"/>
      <c r="IXF155" s="997"/>
      <c r="IXG155" s="986"/>
      <c r="IXH155" s="988"/>
      <c r="IXI155" s="989"/>
      <c r="IXJ155" s="990"/>
      <c r="IXK155" s="991"/>
      <c r="IXL155" s="992"/>
      <c r="IXM155" s="991"/>
      <c r="IXN155" s="992"/>
      <c r="IXO155" s="993"/>
      <c r="IXP155" s="994"/>
      <c r="IXQ155" s="991"/>
      <c r="IXR155" s="989"/>
      <c r="IXS155" s="993"/>
      <c r="IXT155" s="994"/>
      <c r="IXU155" s="995"/>
      <c r="IXV155" s="996"/>
      <c r="IXW155" s="993"/>
      <c r="IXX155" s="997"/>
      <c r="IXY155" s="986"/>
      <c r="IXZ155" s="988"/>
      <c r="IYA155" s="989"/>
      <c r="IYB155" s="990"/>
      <c r="IYC155" s="991"/>
      <c r="IYD155" s="992"/>
      <c r="IYE155" s="991"/>
      <c r="IYF155" s="992"/>
      <c r="IYG155" s="993"/>
      <c r="IYH155" s="994"/>
      <c r="IYI155" s="991"/>
      <c r="IYJ155" s="989"/>
      <c r="IYK155" s="993"/>
      <c r="IYL155" s="994"/>
      <c r="IYM155" s="995"/>
      <c r="IYN155" s="996"/>
      <c r="IYO155" s="993"/>
      <c r="IYP155" s="997"/>
      <c r="IYQ155" s="986"/>
      <c r="IYR155" s="988"/>
      <c r="IYS155" s="989"/>
      <c r="IYT155" s="990"/>
      <c r="IYU155" s="991"/>
      <c r="IYV155" s="992"/>
      <c r="IYW155" s="991"/>
      <c r="IYX155" s="992"/>
      <c r="IYY155" s="993"/>
      <c r="IYZ155" s="994"/>
      <c r="IZA155" s="991"/>
      <c r="IZB155" s="989"/>
      <c r="IZC155" s="993"/>
      <c r="IZD155" s="994"/>
      <c r="IZE155" s="995"/>
      <c r="IZF155" s="996"/>
      <c r="IZG155" s="993"/>
      <c r="IZH155" s="997"/>
      <c r="IZI155" s="986"/>
      <c r="IZJ155" s="988"/>
      <c r="IZK155" s="989"/>
      <c r="IZL155" s="990"/>
      <c r="IZM155" s="991"/>
      <c r="IZN155" s="992"/>
      <c r="IZO155" s="991"/>
      <c r="IZP155" s="992"/>
      <c r="IZQ155" s="993"/>
      <c r="IZR155" s="994"/>
      <c r="IZS155" s="991"/>
      <c r="IZT155" s="989"/>
      <c r="IZU155" s="993"/>
      <c r="IZV155" s="994"/>
      <c r="IZW155" s="995"/>
      <c r="IZX155" s="996"/>
      <c r="IZY155" s="993"/>
      <c r="IZZ155" s="997"/>
      <c r="JAA155" s="986"/>
      <c r="JAB155" s="988"/>
      <c r="JAC155" s="989"/>
      <c r="JAD155" s="990"/>
      <c r="JAE155" s="991"/>
      <c r="JAF155" s="992"/>
      <c r="JAG155" s="991"/>
      <c r="JAH155" s="992"/>
      <c r="JAI155" s="993"/>
      <c r="JAJ155" s="994"/>
      <c r="JAK155" s="991"/>
      <c r="JAL155" s="989"/>
      <c r="JAM155" s="993"/>
      <c r="JAN155" s="994"/>
      <c r="JAO155" s="995"/>
      <c r="JAP155" s="996"/>
      <c r="JAQ155" s="993"/>
      <c r="JAR155" s="997"/>
      <c r="JAS155" s="986"/>
      <c r="JAT155" s="988"/>
      <c r="JAU155" s="989"/>
      <c r="JAV155" s="990"/>
      <c r="JAW155" s="991"/>
      <c r="JAX155" s="992"/>
      <c r="JAY155" s="991"/>
      <c r="JAZ155" s="992"/>
      <c r="JBA155" s="993"/>
      <c r="JBB155" s="994"/>
      <c r="JBC155" s="991"/>
      <c r="JBD155" s="989"/>
      <c r="JBE155" s="993"/>
      <c r="JBF155" s="994"/>
      <c r="JBG155" s="995"/>
      <c r="JBH155" s="996"/>
      <c r="JBI155" s="993"/>
      <c r="JBJ155" s="997"/>
      <c r="JBK155" s="986"/>
      <c r="JBL155" s="988"/>
      <c r="JBM155" s="989"/>
      <c r="JBN155" s="990"/>
      <c r="JBO155" s="991"/>
      <c r="JBP155" s="992"/>
      <c r="JBQ155" s="991"/>
      <c r="JBR155" s="992"/>
      <c r="JBS155" s="993"/>
      <c r="JBT155" s="994"/>
      <c r="JBU155" s="991"/>
      <c r="JBV155" s="989"/>
      <c r="JBW155" s="993"/>
      <c r="JBX155" s="994"/>
      <c r="JBY155" s="995"/>
      <c r="JBZ155" s="996"/>
      <c r="JCA155" s="993"/>
      <c r="JCB155" s="997"/>
      <c r="JCC155" s="986"/>
      <c r="JCD155" s="988"/>
      <c r="JCE155" s="989"/>
      <c r="JCF155" s="990"/>
      <c r="JCG155" s="991"/>
      <c r="JCH155" s="992"/>
      <c r="JCI155" s="991"/>
      <c r="JCJ155" s="992"/>
      <c r="JCK155" s="993"/>
      <c r="JCL155" s="994"/>
      <c r="JCM155" s="991"/>
      <c r="JCN155" s="989"/>
      <c r="JCO155" s="993"/>
      <c r="JCP155" s="994"/>
      <c r="JCQ155" s="995"/>
      <c r="JCR155" s="996"/>
      <c r="JCS155" s="993"/>
      <c r="JCT155" s="997"/>
      <c r="JCU155" s="986"/>
      <c r="JCV155" s="988"/>
      <c r="JCW155" s="989"/>
      <c r="JCX155" s="990"/>
      <c r="JCY155" s="991"/>
      <c r="JCZ155" s="992"/>
      <c r="JDA155" s="991"/>
      <c r="JDB155" s="992"/>
      <c r="JDC155" s="993"/>
      <c r="JDD155" s="994"/>
      <c r="JDE155" s="991"/>
      <c r="JDF155" s="989"/>
      <c r="JDG155" s="993"/>
      <c r="JDH155" s="994"/>
      <c r="JDI155" s="995"/>
      <c r="JDJ155" s="996"/>
      <c r="JDK155" s="993"/>
      <c r="JDL155" s="997"/>
      <c r="JDM155" s="986"/>
      <c r="JDN155" s="988"/>
      <c r="JDO155" s="989"/>
      <c r="JDP155" s="990"/>
      <c r="JDQ155" s="991"/>
      <c r="JDR155" s="992"/>
      <c r="JDS155" s="991"/>
      <c r="JDT155" s="992"/>
      <c r="JDU155" s="993"/>
      <c r="JDV155" s="994"/>
      <c r="JDW155" s="991"/>
      <c r="JDX155" s="989"/>
      <c r="JDY155" s="993"/>
      <c r="JDZ155" s="994"/>
      <c r="JEA155" s="995"/>
      <c r="JEB155" s="996"/>
      <c r="JEC155" s="993"/>
      <c r="JED155" s="997"/>
      <c r="JEE155" s="986"/>
      <c r="JEF155" s="988"/>
      <c r="JEG155" s="989"/>
      <c r="JEH155" s="990"/>
      <c r="JEI155" s="991"/>
      <c r="JEJ155" s="992"/>
      <c r="JEK155" s="991"/>
      <c r="JEL155" s="992"/>
      <c r="JEM155" s="993"/>
      <c r="JEN155" s="994"/>
      <c r="JEO155" s="991"/>
      <c r="JEP155" s="989"/>
      <c r="JEQ155" s="993"/>
      <c r="JER155" s="994"/>
      <c r="JES155" s="995"/>
      <c r="JET155" s="996"/>
      <c r="JEU155" s="993"/>
      <c r="JEV155" s="997"/>
      <c r="JEW155" s="986"/>
      <c r="JEX155" s="988"/>
      <c r="JEY155" s="989"/>
      <c r="JEZ155" s="990"/>
      <c r="JFA155" s="991"/>
      <c r="JFB155" s="992"/>
      <c r="JFC155" s="991"/>
      <c r="JFD155" s="992"/>
      <c r="JFE155" s="993"/>
      <c r="JFF155" s="994"/>
      <c r="JFG155" s="991"/>
      <c r="JFH155" s="989"/>
      <c r="JFI155" s="993"/>
      <c r="JFJ155" s="994"/>
      <c r="JFK155" s="995"/>
      <c r="JFL155" s="996"/>
      <c r="JFM155" s="993"/>
      <c r="JFN155" s="997"/>
      <c r="JFO155" s="986"/>
      <c r="JFP155" s="988"/>
      <c r="JFQ155" s="989"/>
      <c r="JFR155" s="990"/>
      <c r="JFS155" s="991"/>
      <c r="JFT155" s="992"/>
      <c r="JFU155" s="991"/>
      <c r="JFV155" s="992"/>
      <c r="JFW155" s="993"/>
      <c r="JFX155" s="994"/>
      <c r="JFY155" s="991"/>
      <c r="JFZ155" s="989"/>
      <c r="JGA155" s="993"/>
      <c r="JGB155" s="994"/>
      <c r="JGC155" s="995"/>
      <c r="JGD155" s="996"/>
      <c r="JGE155" s="993"/>
      <c r="JGF155" s="997"/>
      <c r="JGG155" s="986"/>
      <c r="JGH155" s="988"/>
      <c r="JGI155" s="989"/>
      <c r="JGJ155" s="990"/>
      <c r="JGK155" s="991"/>
      <c r="JGL155" s="992"/>
      <c r="JGM155" s="991"/>
      <c r="JGN155" s="992"/>
      <c r="JGO155" s="993"/>
      <c r="JGP155" s="994"/>
      <c r="JGQ155" s="991"/>
      <c r="JGR155" s="989"/>
      <c r="JGS155" s="993"/>
      <c r="JGT155" s="994"/>
      <c r="JGU155" s="995"/>
      <c r="JGV155" s="996"/>
      <c r="JGW155" s="993"/>
      <c r="JGX155" s="997"/>
      <c r="JGY155" s="986"/>
      <c r="JGZ155" s="988"/>
      <c r="JHA155" s="989"/>
      <c r="JHB155" s="990"/>
      <c r="JHC155" s="991"/>
      <c r="JHD155" s="992"/>
      <c r="JHE155" s="991"/>
      <c r="JHF155" s="992"/>
      <c r="JHG155" s="993"/>
      <c r="JHH155" s="994"/>
      <c r="JHI155" s="991"/>
      <c r="JHJ155" s="989"/>
      <c r="JHK155" s="993"/>
      <c r="JHL155" s="994"/>
      <c r="JHM155" s="995"/>
      <c r="JHN155" s="996"/>
      <c r="JHO155" s="993"/>
      <c r="JHP155" s="997"/>
      <c r="JHQ155" s="986"/>
      <c r="JHR155" s="988"/>
      <c r="JHS155" s="989"/>
      <c r="JHT155" s="990"/>
      <c r="JHU155" s="991"/>
      <c r="JHV155" s="992"/>
      <c r="JHW155" s="991"/>
      <c r="JHX155" s="992"/>
      <c r="JHY155" s="993"/>
      <c r="JHZ155" s="994"/>
      <c r="JIA155" s="991"/>
      <c r="JIB155" s="989"/>
      <c r="JIC155" s="993"/>
      <c r="JID155" s="994"/>
      <c r="JIE155" s="995"/>
      <c r="JIF155" s="996"/>
      <c r="JIG155" s="993"/>
      <c r="JIH155" s="997"/>
      <c r="JII155" s="986"/>
      <c r="JIJ155" s="988"/>
      <c r="JIK155" s="989"/>
      <c r="JIL155" s="990"/>
      <c r="JIM155" s="991"/>
      <c r="JIN155" s="992"/>
      <c r="JIO155" s="991"/>
      <c r="JIP155" s="992"/>
      <c r="JIQ155" s="993"/>
      <c r="JIR155" s="994"/>
      <c r="JIS155" s="991"/>
      <c r="JIT155" s="989"/>
      <c r="JIU155" s="993"/>
      <c r="JIV155" s="994"/>
      <c r="JIW155" s="995"/>
      <c r="JIX155" s="996"/>
      <c r="JIY155" s="993"/>
      <c r="JIZ155" s="997"/>
      <c r="JJA155" s="986"/>
      <c r="JJB155" s="988"/>
      <c r="JJC155" s="989"/>
      <c r="JJD155" s="990"/>
      <c r="JJE155" s="991"/>
      <c r="JJF155" s="992"/>
      <c r="JJG155" s="991"/>
      <c r="JJH155" s="992"/>
      <c r="JJI155" s="993"/>
      <c r="JJJ155" s="994"/>
      <c r="JJK155" s="991"/>
      <c r="JJL155" s="989"/>
      <c r="JJM155" s="993"/>
      <c r="JJN155" s="994"/>
      <c r="JJO155" s="995"/>
      <c r="JJP155" s="996"/>
      <c r="JJQ155" s="993"/>
      <c r="JJR155" s="997"/>
      <c r="JJS155" s="986"/>
      <c r="JJT155" s="988"/>
      <c r="JJU155" s="989"/>
      <c r="JJV155" s="990"/>
      <c r="JJW155" s="991"/>
      <c r="JJX155" s="992"/>
      <c r="JJY155" s="991"/>
      <c r="JJZ155" s="992"/>
      <c r="JKA155" s="993"/>
      <c r="JKB155" s="994"/>
      <c r="JKC155" s="991"/>
      <c r="JKD155" s="989"/>
      <c r="JKE155" s="993"/>
      <c r="JKF155" s="994"/>
      <c r="JKG155" s="995"/>
      <c r="JKH155" s="996"/>
      <c r="JKI155" s="993"/>
      <c r="JKJ155" s="997"/>
      <c r="JKK155" s="986"/>
      <c r="JKL155" s="988"/>
      <c r="JKM155" s="989"/>
      <c r="JKN155" s="990"/>
      <c r="JKO155" s="991"/>
      <c r="JKP155" s="992"/>
      <c r="JKQ155" s="991"/>
      <c r="JKR155" s="992"/>
      <c r="JKS155" s="993"/>
      <c r="JKT155" s="994"/>
      <c r="JKU155" s="991"/>
      <c r="JKV155" s="989"/>
      <c r="JKW155" s="993"/>
      <c r="JKX155" s="994"/>
      <c r="JKY155" s="995"/>
      <c r="JKZ155" s="996"/>
      <c r="JLA155" s="993"/>
      <c r="JLB155" s="997"/>
      <c r="JLC155" s="986"/>
      <c r="JLD155" s="988"/>
      <c r="JLE155" s="989"/>
      <c r="JLF155" s="990"/>
      <c r="JLG155" s="991"/>
      <c r="JLH155" s="992"/>
      <c r="JLI155" s="991"/>
      <c r="JLJ155" s="992"/>
      <c r="JLK155" s="993"/>
      <c r="JLL155" s="994"/>
      <c r="JLM155" s="991"/>
      <c r="JLN155" s="989"/>
      <c r="JLO155" s="993"/>
      <c r="JLP155" s="994"/>
      <c r="JLQ155" s="995"/>
      <c r="JLR155" s="996"/>
      <c r="JLS155" s="993"/>
      <c r="JLT155" s="997"/>
      <c r="JLU155" s="986"/>
      <c r="JLV155" s="988"/>
      <c r="JLW155" s="989"/>
      <c r="JLX155" s="990"/>
      <c r="JLY155" s="991"/>
      <c r="JLZ155" s="992"/>
      <c r="JMA155" s="991"/>
      <c r="JMB155" s="992"/>
      <c r="JMC155" s="993"/>
      <c r="JMD155" s="994"/>
      <c r="JME155" s="991"/>
      <c r="JMF155" s="989"/>
      <c r="JMG155" s="993"/>
      <c r="JMH155" s="994"/>
      <c r="JMI155" s="995"/>
      <c r="JMJ155" s="996"/>
      <c r="JMK155" s="993"/>
      <c r="JML155" s="997"/>
      <c r="JMM155" s="986"/>
      <c r="JMN155" s="988"/>
      <c r="JMO155" s="989"/>
      <c r="JMP155" s="990"/>
      <c r="JMQ155" s="991"/>
      <c r="JMR155" s="992"/>
      <c r="JMS155" s="991"/>
      <c r="JMT155" s="992"/>
      <c r="JMU155" s="993"/>
      <c r="JMV155" s="994"/>
      <c r="JMW155" s="991"/>
      <c r="JMX155" s="989"/>
      <c r="JMY155" s="993"/>
      <c r="JMZ155" s="994"/>
      <c r="JNA155" s="995"/>
      <c r="JNB155" s="996"/>
      <c r="JNC155" s="993"/>
      <c r="JND155" s="997"/>
      <c r="JNE155" s="986"/>
      <c r="JNF155" s="988"/>
      <c r="JNG155" s="989"/>
      <c r="JNH155" s="990"/>
      <c r="JNI155" s="991"/>
      <c r="JNJ155" s="992"/>
      <c r="JNK155" s="991"/>
      <c r="JNL155" s="992"/>
      <c r="JNM155" s="993"/>
      <c r="JNN155" s="994"/>
      <c r="JNO155" s="991"/>
      <c r="JNP155" s="989"/>
      <c r="JNQ155" s="993"/>
      <c r="JNR155" s="994"/>
      <c r="JNS155" s="995"/>
      <c r="JNT155" s="996"/>
      <c r="JNU155" s="993"/>
      <c r="JNV155" s="997"/>
      <c r="JNW155" s="986"/>
      <c r="JNX155" s="988"/>
      <c r="JNY155" s="989"/>
      <c r="JNZ155" s="990"/>
      <c r="JOA155" s="991"/>
      <c r="JOB155" s="992"/>
      <c r="JOC155" s="991"/>
      <c r="JOD155" s="992"/>
      <c r="JOE155" s="993"/>
      <c r="JOF155" s="994"/>
      <c r="JOG155" s="991"/>
      <c r="JOH155" s="989"/>
      <c r="JOI155" s="993"/>
      <c r="JOJ155" s="994"/>
      <c r="JOK155" s="995"/>
      <c r="JOL155" s="996"/>
      <c r="JOM155" s="993"/>
      <c r="JON155" s="997"/>
      <c r="JOO155" s="986"/>
      <c r="JOP155" s="988"/>
      <c r="JOQ155" s="989"/>
      <c r="JOR155" s="990"/>
      <c r="JOS155" s="991"/>
      <c r="JOT155" s="992"/>
      <c r="JOU155" s="991"/>
      <c r="JOV155" s="992"/>
      <c r="JOW155" s="993"/>
      <c r="JOX155" s="994"/>
      <c r="JOY155" s="991"/>
      <c r="JOZ155" s="989"/>
      <c r="JPA155" s="993"/>
      <c r="JPB155" s="994"/>
      <c r="JPC155" s="995"/>
      <c r="JPD155" s="996"/>
      <c r="JPE155" s="993"/>
      <c r="JPF155" s="997"/>
      <c r="JPG155" s="986"/>
      <c r="JPH155" s="988"/>
      <c r="JPI155" s="989"/>
      <c r="JPJ155" s="990"/>
      <c r="JPK155" s="991"/>
      <c r="JPL155" s="992"/>
      <c r="JPM155" s="991"/>
      <c r="JPN155" s="992"/>
      <c r="JPO155" s="993"/>
      <c r="JPP155" s="994"/>
      <c r="JPQ155" s="991"/>
      <c r="JPR155" s="989"/>
      <c r="JPS155" s="993"/>
      <c r="JPT155" s="994"/>
      <c r="JPU155" s="995"/>
      <c r="JPV155" s="996"/>
      <c r="JPW155" s="993"/>
      <c r="JPX155" s="997"/>
      <c r="JPY155" s="986"/>
      <c r="JPZ155" s="988"/>
      <c r="JQA155" s="989"/>
      <c r="JQB155" s="990"/>
      <c r="JQC155" s="991"/>
      <c r="JQD155" s="992"/>
      <c r="JQE155" s="991"/>
      <c r="JQF155" s="992"/>
      <c r="JQG155" s="993"/>
      <c r="JQH155" s="994"/>
      <c r="JQI155" s="991"/>
      <c r="JQJ155" s="989"/>
      <c r="JQK155" s="993"/>
      <c r="JQL155" s="994"/>
      <c r="JQM155" s="995"/>
      <c r="JQN155" s="996"/>
      <c r="JQO155" s="993"/>
      <c r="JQP155" s="997"/>
      <c r="JQQ155" s="986"/>
      <c r="JQR155" s="988"/>
      <c r="JQS155" s="989"/>
      <c r="JQT155" s="990"/>
      <c r="JQU155" s="991"/>
      <c r="JQV155" s="992"/>
      <c r="JQW155" s="991"/>
      <c r="JQX155" s="992"/>
      <c r="JQY155" s="993"/>
      <c r="JQZ155" s="994"/>
      <c r="JRA155" s="991"/>
      <c r="JRB155" s="989"/>
      <c r="JRC155" s="993"/>
      <c r="JRD155" s="994"/>
      <c r="JRE155" s="995"/>
      <c r="JRF155" s="996"/>
      <c r="JRG155" s="993"/>
      <c r="JRH155" s="997"/>
      <c r="JRI155" s="986"/>
      <c r="JRJ155" s="988"/>
      <c r="JRK155" s="989"/>
      <c r="JRL155" s="990"/>
      <c r="JRM155" s="991"/>
      <c r="JRN155" s="992"/>
      <c r="JRO155" s="991"/>
      <c r="JRP155" s="992"/>
      <c r="JRQ155" s="993"/>
      <c r="JRR155" s="994"/>
      <c r="JRS155" s="991"/>
      <c r="JRT155" s="989"/>
      <c r="JRU155" s="993"/>
      <c r="JRV155" s="994"/>
      <c r="JRW155" s="995"/>
      <c r="JRX155" s="996"/>
      <c r="JRY155" s="993"/>
      <c r="JRZ155" s="997"/>
      <c r="JSA155" s="986"/>
      <c r="JSB155" s="988"/>
      <c r="JSC155" s="989"/>
      <c r="JSD155" s="990"/>
      <c r="JSE155" s="991"/>
      <c r="JSF155" s="992"/>
      <c r="JSG155" s="991"/>
      <c r="JSH155" s="992"/>
      <c r="JSI155" s="993"/>
      <c r="JSJ155" s="994"/>
      <c r="JSK155" s="991"/>
      <c r="JSL155" s="989"/>
      <c r="JSM155" s="993"/>
      <c r="JSN155" s="994"/>
      <c r="JSO155" s="995"/>
      <c r="JSP155" s="996"/>
      <c r="JSQ155" s="993"/>
      <c r="JSR155" s="997"/>
      <c r="JSS155" s="986"/>
      <c r="JST155" s="988"/>
      <c r="JSU155" s="989"/>
      <c r="JSV155" s="990"/>
      <c r="JSW155" s="991"/>
      <c r="JSX155" s="992"/>
      <c r="JSY155" s="991"/>
      <c r="JSZ155" s="992"/>
      <c r="JTA155" s="993"/>
      <c r="JTB155" s="994"/>
      <c r="JTC155" s="991"/>
      <c r="JTD155" s="989"/>
      <c r="JTE155" s="993"/>
      <c r="JTF155" s="994"/>
      <c r="JTG155" s="995"/>
      <c r="JTH155" s="996"/>
      <c r="JTI155" s="993"/>
      <c r="JTJ155" s="997"/>
      <c r="JTK155" s="986"/>
      <c r="JTL155" s="988"/>
      <c r="JTM155" s="989"/>
      <c r="JTN155" s="990"/>
      <c r="JTO155" s="991"/>
      <c r="JTP155" s="992"/>
      <c r="JTQ155" s="991"/>
      <c r="JTR155" s="992"/>
      <c r="JTS155" s="993"/>
      <c r="JTT155" s="994"/>
      <c r="JTU155" s="991"/>
      <c r="JTV155" s="989"/>
      <c r="JTW155" s="993"/>
      <c r="JTX155" s="994"/>
      <c r="JTY155" s="995"/>
      <c r="JTZ155" s="996"/>
      <c r="JUA155" s="993"/>
      <c r="JUB155" s="997"/>
      <c r="JUC155" s="986"/>
      <c r="JUD155" s="988"/>
      <c r="JUE155" s="989"/>
      <c r="JUF155" s="990"/>
      <c r="JUG155" s="991"/>
      <c r="JUH155" s="992"/>
      <c r="JUI155" s="991"/>
      <c r="JUJ155" s="992"/>
      <c r="JUK155" s="993"/>
      <c r="JUL155" s="994"/>
      <c r="JUM155" s="991"/>
      <c r="JUN155" s="989"/>
      <c r="JUO155" s="993"/>
      <c r="JUP155" s="994"/>
      <c r="JUQ155" s="995"/>
      <c r="JUR155" s="996"/>
      <c r="JUS155" s="993"/>
      <c r="JUT155" s="997"/>
      <c r="JUU155" s="986"/>
      <c r="JUV155" s="988"/>
      <c r="JUW155" s="989"/>
      <c r="JUX155" s="990"/>
      <c r="JUY155" s="991"/>
      <c r="JUZ155" s="992"/>
      <c r="JVA155" s="991"/>
      <c r="JVB155" s="992"/>
      <c r="JVC155" s="993"/>
      <c r="JVD155" s="994"/>
      <c r="JVE155" s="991"/>
      <c r="JVF155" s="989"/>
      <c r="JVG155" s="993"/>
      <c r="JVH155" s="994"/>
      <c r="JVI155" s="995"/>
      <c r="JVJ155" s="996"/>
      <c r="JVK155" s="993"/>
      <c r="JVL155" s="997"/>
      <c r="JVM155" s="986"/>
      <c r="JVN155" s="988"/>
      <c r="JVO155" s="989"/>
      <c r="JVP155" s="990"/>
      <c r="JVQ155" s="991"/>
      <c r="JVR155" s="992"/>
      <c r="JVS155" s="991"/>
      <c r="JVT155" s="992"/>
      <c r="JVU155" s="993"/>
      <c r="JVV155" s="994"/>
      <c r="JVW155" s="991"/>
      <c r="JVX155" s="989"/>
      <c r="JVY155" s="993"/>
      <c r="JVZ155" s="994"/>
      <c r="JWA155" s="995"/>
      <c r="JWB155" s="996"/>
      <c r="JWC155" s="993"/>
      <c r="JWD155" s="997"/>
      <c r="JWE155" s="986"/>
      <c r="JWF155" s="988"/>
      <c r="JWG155" s="989"/>
      <c r="JWH155" s="990"/>
      <c r="JWI155" s="991"/>
      <c r="JWJ155" s="992"/>
      <c r="JWK155" s="991"/>
      <c r="JWL155" s="992"/>
      <c r="JWM155" s="993"/>
      <c r="JWN155" s="994"/>
      <c r="JWO155" s="991"/>
      <c r="JWP155" s="989"/>
      <c r="JWQ155" s="993"/>
      <c r="JWR155" s="994"/>
      <c r="JWS155" s="995"/>
      <c r="JWT155" s="996"/>
      <c r="JWU155" s="993"/>
      <c r="JWV155" s="997"/>
      <c r="JWW155" s="986"/>
      <c r="JWX155" s="988"/>
      <c r="JWY155" s="989"/>
      <c r="JWZ155" s="990"/>
      <c r="JXA155" s="991"/>
      <c r="JXB155" s="992"/>
      <c r="JXC155" s="991"/>
      <c r="JXD155" s="992"/>
      <c r="JXE155" s="993"/>
      <c r="JXF155" s="994"/>
      <c r="JXG155" s="991"/>
      <c r="JXH155" s="989"/>
      <c r="JXI155" s="993"/>
      <c r="JXJ155" s="994"/>
      <c r="JXK155" s="995"/>
      <c r="JXL155" s="996"/>
      <c r="JXM155" s="993"/>
      <c r="JXN155" s="997"/>
      <c r="JXO155" s="986"/>
      <c r="JXP155" s="988"/>
      <c r="JXQ155" s="989"/>
      <c r="JXR155" s="990"/>
      <c r="JXS155" s="991"/>
      <c r="JXT155" s="992"/>
      <c r="JXU155" s="991"/>
      <c r="JXV155" s="992"/>
      <c r="JXW155" s="993"/>
      <c r="JXX155" s="994"/>
      <c r="JXY155" s="991"/>
      <c r="JXZ155" s="989"/>
      <c r="JYA155" s="993"/>
      <c r="JYB155" s="994"/>
      <c r="JYC155" s="995"/>
      <c r="JYD155" s="996"/>
      <c r="JYE155" s="993"/>
      <c r="JYF155" s="997"/>
      <c r="JYG155" s="986"/>
      <c r="JYH155" s="988"/>
      <c r="JYI155" s="989"/>
      <c r="JYJ155" s="990"/>
      <c r="JYK155" s="991"/>
      <c r="JYL155" s="992"/>
      <c r="JYM155" s="991"/>
      <c r="JYN155" s="992"/>
      <c r="JYO155" s="993"/>
      <c r="JYP155" s="994"/>
      <c r="JYQ155" s="991"/>
      <c r="JYR155" s="989"/>
      <c r="JYS155" s="993"/>
      <c r="JYT155" s="994"/>
      <c r="JYU155" s="995"/>
      <c r="JYV155" s="996"/>
      <c r="JYW155" s="993"/>
      <c r="JYX155" s="997"/>
      <c r="JYY155" s="986"/>
      <c r="JYZ155" s="988"/>
      <c r="JZA155" s="989"/>
      <c r="JZB155" s="990"/>
      <c r="JZC155" s="991"/>
      <c r="JZD155" s="992"/>
      <c r="JZE155" s="991"/>
      <c r="JZF155" s="992"/>
      <c r="JZG155" s="993"/>
      <c r="JZH155" s="994"/>
      <c r="JZI155" s="991"/>
      <c r="JZJ155" s="989"/>
      <c r="JZK155" s="993"/>
      <c r="JZL155" s="994"/>
      <c r="JZM155" s="995"/>
      <c r="JZN155" s="996"/>
      <c r="JZO155" s="993"/>
      <c r="JZP155" s="997"/>
      <c r="JZQ155" s="986"/>
      <c r="JZR155" s="988"/>
      <c r="JZS155" s="989"/>
      <c r="JZT155" s="990"/>
      <c r="JZU155" s="991"/>
      <c r="JZV155" s="992"/>
      <c r="JZW155" s="991"/>
      <c r="JZX155" s="992"/>
      <c r="JZY155" s="993"/>
      <c r="JZZ155" s="994"/>
      <c r="KAA155" s="991"/>
      <c r="KAB155" s="989"/>
      <c r="KAC155" s="993"/>
      <c r="KAD155" s="994"/>
      <c r="KAE155" s="995"/>
      <c r="KAF155" s="996"/>
      <c r="KAG155" s="993"/>
      <c r="KAH155" s="997"/>
      <c r="KAI155" s="986"/>
      <c r="KAJ155" s="988"/>
      <c r="KAK155" s="989"/>
      <c r="KAL155" s="990"/>
      <c r="KAM155" s="991"/>
      <c r="KAN155" s="992"/>
      <c r="KAO155" s="991"/>
      <c r="KAP155" s="992"/>
      <c r="KAQ155" s="993"/>
      <c r="KAR155" s="994"/>
      <c r="KAS155" s="991"/>
      <c r="KAT155" s="989"/>
      <c r="KAU155" s="993"/>
      <c r="KAV155" s="994"/>
      <c r="KAW155" s="995"/>
      <c r="KAX155" s="996"/>
      <c r="KAY155" s="993"/>
      <c r="KAZ155" s="997"/>
      <c r="KBA155" s="986"/>
      <c r="KBB155" s="988"/>
      <c r="KBC155" s="989"/>
      <c r="KBD155" s="990"/>
      <c r="KBE155" s="991"/>
      <c r="KBF155" s="992"/>
      <c r="KBG155" s="991"/>
      <c r="KBH155" s="992"/>
      <c r="KBI155" s="993"/>
      <c r="KBJ155" s="994"/>
      <c r="KBK155" s="991"/>
      <c r="KBL155" s="989"/>
      <c r="KBM155" s="993"/>
      <c r="KBN155" s="994"/>
      <c r="KBO155" s="995"/>
      <c r="KBP155" s="996"/>
      <c r="KBQ155" s="993"/>
      <c r="KBR155" s="997"/>
      <c r="KBS155" s="986"/>
      <c r="KBT155" s="988"/>
      <c r="KBU155" s="989"/>
      <c r="KBV155" s="990"/>
      <c r="KBW155" s="991"/>
      <c r="KBX155" s="992"/>
      <c r="KBY155" s="991"/>
      <c r="KBZ155" s="992"/>
      <c r="KCA155" s="993"/>
      <c r="KCB155" s="994"/>
      <c r="KCC155" s="991"/>
      <c r="KCD155" s="989"/>
      <c r="KCE155" s="993"/>
      <c r="KCF155" s="994"/>
      <c r="KCG155" s="995"/>
      <c r="KCH155" s="996"/>
      <c r="KCI155" s="993"/>
      <c r="KCJ155" s="997"/>
      <c r="KCK155" s="986"/>
      <c r="KCL155" s="988"/>
      <c r="KCM155" s="989"/>
      <c r="KCN155" s="990"/>
      <c r="KCO155" s="991"/>
      <c r="KCP155" s="992"/>
      <c r="KCQ155" s="991"/>
      <c r="KCR155" s="992"/>
      <c r="KCS155" s="993"/>
      <c r="KCT155" s="994"/>
      <c r="KCU155" s="991"/>
      <c r="KCV155" s="989"/>
      <c r="KCW155" s="993"/>
      <c r="KCX155" s="994"/>
      <c r="KCY155" s="995"/>
      <c r="KCZ155" s="996"/>
      <c r="KDA155" s="993"/>
      <c r="KDB155" s="997"/>
      <c r="KDC155" s="986"/>
      <c r="KDD155" s="988"/>
      <c r="KDE155" s="989"/>
      <c r="KDF155" s="990"/>
      <c r="KDG155" s="991"/>
      <c r="KDH155" s="992"/>
      <c r="KDI155" s="991"/>
      <c r="KDJ155" s="992"/>
      <c r="KDK155" s="993"/>
      <c r="KDL155" s="994"/>
      <c r="KDM155" s="991"/>
      <c r="KDN155" s="989"/>
      <c r="KDO155" s="993"/>
      <c r="KDP155" s="994"/>
      <c r="KDQ155" s="995"/>
      <c r="KDR155" s="996"/>
      <c r="KDS155" s="993"/>
      <c r="KDT155" s="997"/>
      <c r="KDU155" s="986"/>
      <c r="KDV155" s="988"/>
      <c r="KDW155" s="989"/>
      <c r="KDX155" s="990"/>
      <c r="KDY155" s="991"/>
      <c r="KDZ155" s="992"/>
      <c r="KEA155" s="991"/>
      <c r="KEB155" s="992"/>
      <c r="KEC155" s="993"/>
      <c r="KED155" s="994"/>
      <c r="KEE155" s="991"/>
      <c r="KEF155" s="989"/>
      <c r="KEG155" s="993"/>
      <c r="KEH155" s="994"/>
      <c r="KEI155" s="995"/>
      <c r="KEJ155" s="996"/>
      <c r="KEK155" s="993"/>
      <c r="KEL155" s="997"/>
      <c r="KEM155" s="986"/>
      <c r="KEN155" s="988"/>
      <c r="KEO155" s="989"/>
      <c r="KEP155" s="990"/>
      <c r="KEQ155" s="991"/>
      <c r="KER155" s="992"/>
      <c r="KES155" s="991"/>
      <c r="KET155" s="992"/>
      <c r="KEU155" s="993"/>
      <c r="KEV155" s="994"/>
      <c r="KEW155" s="991"/>
      <c r="KEX155" s="989"/>
      <c r="KEY155" s="993"/>
      <c r="KEZ155" s="994"/>
      <c r="KFA155" s="995"/>
      <c r="KFB155" s="996"/>
      <c r="KFC155" s="993"/>
      <c r="KFD155" s="997"/>
      <c r="KFE155" s="986"/>
      <c r="KFF155" s="988"/>
      <c r="KFG155" s="989"/>
      <c r="KFH155" s="990"/>
      <c r="KFI155" s="991"/>
      <c r="KFJ155" s="992"/>
      <c r="KFK155" s="991"/>
      <c r="KFL155" s="992"/>
      <c r="KFM155" s="993"/>
      <c r="KFN155" s="994"/>
      <c r="KFO155" s="991"/>
      <c r="KFP155" s="989"/>
      <c r="KFQ155" s="993"/>
      <c r="KFR155" s="994"/>
      <c r="KFS155" s="995"/>
      <c r="KFT155" s="996"/>
      <c r="KFU155" s="993"/>
      <c r="KFV155" s="997"/>
      <c r="KFW155" s="986"/>
      <c r="KFX155" s="988"/>
      <c r="KFY155" s="989"/>
      <c r="KFZ155" s="990"/>
      <c r="KGA155" s="991"/>
      <c r="KGB155" s="992"/>
      <c r="KGC155" s="991"/>
      <c r="KGD155" s="992"/>
      <c r="KGE155" s="993"/>
      <c r="KGF155" s="994"/>
      <c r="KGG155" s="991"/>
      <c r="KGH155" s="989"/>
      <c r="KGI155" s="993"/>
      <c r="KGJ155" s="994"/>
      <c r="KGK155" s="995"/>
      <c r="KGL155" s="996"/>
      <c r="KGM155" s="993"/>
      <c r="KGN155" s="997"/>
      <c r="KGO155" s="986"/>
      <c r="KGP155" s="988"/>
      <c r="KGQ155" s="989"/>
      <c r="KGR155" s="990"/>
      <c r="KGS155" s="991"/>
      <c r="KGT155" s="992"/>
      <c r="KGU155" s="991"/>
      <c r="KGV155" s="992"/>
      <c r="KGW155" s="993"/>
      <c r="KGX155" s="994"/>
      <c r="KGY155" s="991"/>
      <c r="KGZ155" s="989"/>
      <c r="KHA155" s="993"/>
      <c r="KHB155" s="994"/>
      <c r="KHC155" s="995"/>
      <c r="KHD155" s="996"/>
      <c r="KHE155" s="993"/>
      <c r="KHF155" s="997"/>
      <c r="KHG155" s="986"/>
      <c r="KHH155" s="988"/>
      <c r="KHI155" s="989"/>
      <c r="KHJ155" s="990"/>
      <c r="KHK155" s="991"/>
      <c r="KHL155" s="992"/>
      <c r="KHM155" s="991"/>
      <c r="KHN155" s="992"/>
      <c r="KHO155" s="993"/>
      <c r="KHP155" s="994"/>
      <c r="KHQ155" s="991"/>
      <c r="KHR155" s="989"/>
      <c r="KHS155" s="993"/>
      <c r="KHT155" s="994"/>
      <c r="KHU155" s="995"/>
      <c r="KHV155" s="996"/>
      <c r="KHW155" s="993"/>
      <c r="KHX155" s="997"/>
      <c r="KHY155" s="986"/>
      <c r="KHZ155" s="988"/>
      <c r="KIA155" s="989"/>
      <c r="KIB155" s="990"/>
      <c r="KIC155" s="991"/>
      <c r="KID155" s="992"/>
      <c r="KIE155" s="991"/>
      <c r="KIF155" s="992"/>
      <c r="KIG155" s="993"/>
      <c r="KIH155" s="994"/>
      <c r="KII155" s="991"/>
      <c r="KIJ155" s="989"/>
      <c r="KIK155" s="993"/>
      <c r="KIL155" s="994"/>
      <c r="KIM155" s="995"/>
      <c r="KIN155" s="996"/>
      <c r="KIO155" s="993"/>
      <c r="KIP155" s="997"/>
      <c r="KIQ155" s="986"/>
      <c r="KIR155" s="988"/>
      <c r="KIS155" s="989"/>
      <c r="KIT155" s="990"/>
      <c r="KIU155" s="991"/>
      <c r="KIV155" s="992"/>
      <c r="KIW155" s="991"/>
      <c r="KIX155" s="992"/>
      <c r="KIY155" s="993"/>
      <c r="KIZ155" s="994"/>
      <c r="KJA155" s="991"/>
      <c r="KJB155" s="989"/>
      <c r="KJC155" s="993"/>
      <c r="KJD155" s="994"/>
      <c r="KJE155" s="995"/>
      <c r="KJF155" s="996"/>
      <c r="KJG155" s="993"/>
      <c r="KJH155" s="997"/>
      <c r="KJI155" s="986"/>
      <c r="KJJ155" s="988"/>
      <c r="KJK155" s="989"/>
      <c r="KJL155" s="990"/>
      <c r="KJM155" s="991"/>
      <c r="KJN155" s="992"/>
      <c r="KJO155" s="991"/>
      <c r="KJP155" s="992"/>
      <c r="KJQ155" s="993"/>
      <c r="KJR155" s="994"/>
      <c r="KJS155" s="991"/>
      <c r="KJT155" s="989"/>
      <c r="KJU155" s="993"/>
      <c r="KJV155" s="994"/>
      <c r="KJW155" s="995"/>
      <c r="KJX155" s="996"/>
      <c r="KJY155" s="993"/>
      <c r="KJZ155" s="997"/>
      <c r="KKA155" s="986"/>
      <c r="KKB155" s="988"/>
      <c r="KKC155" s="989"/>
      <c r="KKD155" s="990"/>
      <c r="KKE155" s="991"/>
      <c r="KKF155" s="992"/>
      <c r="KKG155" s="991"/>
      <c r="KKH155" s="992"/>
      <c r="KKI155" s="993"/>
      <c r="KKJ155" s="994"/>
      <c r="KKK155" s="991"/>
      <c r="KKL155" s="989"/>
      <c r="KKM155" s="993"/>
      <c r="KKN155" s="994"/>
      <c r="KKO155" s="995"/>
      <c r="KKP155" s="996"/>
      <c r="KKQ155" s="993"/>
      <c r="KKR155" s="997"/>
      <c r="KKS155" s="986"/>
      <c r="KKT155" s="988"/>
      <c r="KKU155" s="989"/>
      <c r="KKV155" s="990"/>
      <c r="KKW155" s="991"/>
      <c r="KKX155" s="992"/>
      <c r="KKY155" s="991"/>
      <c r="KKZ155" s="992"/>
      <c r="KLA155" s="993"/>
      <c r="KLB155" s="994"/>
      <c r="KLC155" s="991"/>
      <c r="KLD155" s="989"/>
      <c r="KLE155" s="993"/>
      <c r="KLF155" s="994"/>
      <c r="KLG155" s="995"/>
      <c r="KLH155" s="996"/>
      <c r="KLI155" s="993"/>
      <c r="KLJ155" s="997"/>
      <c r="KLK155" s="986"/>
      <c r="KLL155" s="988"/>
      <c r="KLM155" s="989"/>
      <c r="KLN155" s="990"/>
      <c r="KLO155" s="991"/>
      <c r="KLP155" s="992"/>
      <c r="KLQ155" s="991"/>
      <c r="KLR155" s="992"/>
      <c r="KLS155" s="993"/>
      <c r="KLT155" s="994"/>
      <c r="KLU155" s="991"/>
      <c r="KLV155" s="989"/>
      <c r="KLW155" s="993"/>
      <c r="KLX155" s="994"/>
      <c r="KLY155" s="995"/>
      <c r="KLZ155" s="996"/>
      <c r="KMA155" s="993"/>
      <c r="KMB155" s="997"/>
      <c r="KMC155" s="986"/>
      <c r="KMD155" s="988"/>
      <c r="KME155" s="989"/>
      <c r="KMF155" s="990"/>
      <c r="KMG155" s="991"/>
      <c r="KMH155" s="992"/>
      <c r="KMI155" s="991"/>
      <c r="KMJ155" s="992"/>
      <c r="KMK155" s="993"/>
      <c r="KML155" s="994"/>
      <c r="KMM155" s="991"/>
      <c r="KMN155" s="989"/>
      <c r="KMO155" s="993"/>
      <c r="KMP155" s="994"/>
      <c r="KMQ155" s="995"/>
      <c r="KMR155" s="996"/>
      <c r="KMS155" s="993"/>
      <c r="KMT155" s="997"/>
      <c r="KMU155" s="986"/>
      <c r="KMV155" s="988"/>
      <c r="KMW155" s="989"/>
      <c r="KMX155" s="990"/>
      <c r="KMY155" s="991"/>
      <c r="KMZ155" s="992"/>
      <c r="KNA155" s="991"/>
      <c r="KNB155" s="992"/>
      <c r="KNC155" s="993"/>
      <c r="KND155" s="994"/>
      <c r="KNE155" s="991"/>
      <c r="KNF155" s="989"/>
      <c r="KNG155" s="993"/>
      <c r="KNH155" s="994"/>
      <c r="KNI155" s="995"/>
      <c r="KNJ155" s="996"/>
      <c r="KNK155" s="993"/>
      <c r="KNL155" s="997"/>
      <c r="KNM155" s="986"/>
      <c r="KNN155" s="988"/>
      <c r="KNO155" s="989"/>
      <c r="KNP155" s="990"/>
      <c r="KNQ155" s="991"/>
      <c r="KNR155" s="992"/>
      <c r="KNS155" s="991"/>
      <c r="KNT155" s="992"/>
      <c r="KNU155" s="993"/>
      <c r="KNV155" s="994"/>
      <c r="KNW155" s="991"/>
      <c r="KNX155" s="989"/>
      <c r="KNY155" s="993"/>
      <c r="KNZ155" s="994"/>
      <c r="KOA155" s="995"/>
      <c r="KOB155" s="996"/>
      <c r="KOC155" s="993"/>
      <c r="KOD155" s="997"/>
      <c r="KOE155" s="986"/>
      <c r="KOF155" s="988"/>
      <c r="KOG155" s="989"/>
      <c r="KOH155" s="990"/>
      <c r="KOI155" s="991"/>
      <c r="KOJ155" s="992"/>
      <c r="KOK155" s="991"/>
      <c r="KOL155" s="992"/>
      <c r="KOM155" s="993"/>
      <c r="KON155" s="994"/>
      <c r="KOO155" s="991"/>
      <c r="KOP155" s="989"/>
      <c r="KOQ155" s="993"/>
      <c r="KOR155" s="994"/>
      <c r="KOS155" s="995"/>
      <c r="KOT155" s="996"/>
      <c r="KOU155" s="993"/>
      <c r="KOV155" s="997"/>
      <c r="KOW155" s="986"/>
      <c r="KOX155" s="988"/>
      <c r="KOY155" s="989"/>
      <c r="KOZ155" s="990"/>
      <c r="KPA155" s="991"/>
      <c r="KPB155" s="992"/>
      <c r="KPC155" s="991"/>
      <c r="KPD155" s="992"/>
      <c r="KPE155" s="993"/>
      <c r="KPF155" s="994"/>
      <c r="KPG155" s="991"/>
      <c r="KPH155" s="989"/>
      <c r="KPI155" s="993"/>
      <c r="KPJ155" s="994"/>
      <c r="KPK155" s="995"/>
      <c r="KPL155" s="996"/>
      <c r="KPM155" s="993"/>
      <c r="KPN155" s="997"/>
      <c r="KPO155" s="986"/>
      <c r="KPP155" s="988"/>
      <c r="KPQ155" s="989"/>
      <c r="KPR155" s="990"/>
      <c r="KPS155" s="991"/>
      <c r="KPT155" s="992"/>
      <c r="KPU155" s="991"/>
      <c r="KPV155" s="992"/>
      <c r="KPW155" s="993"/>
      <c r="KPX155" s="994"/>
      <c r="KPY155" s="991"/>
      <c r="KPZ155" s="989"/>
      <c r="KQA155" s="993"/>
      <c r="KQB155" s="994"/>
      <c r="KQC155" s="995"/>
      <c r="KQD155" s="996"/>
      <c r="KQE155" s="993"/>
      <c r="KQF155" s="997"/>
      <c r="KQG155" s="986"/>
      <c r="KQH155" s="988"/>
      <c r="KQI155" s="989"/>
      <c r="KQJ155" s="990"/>
      <c r="KQK155" s="991"/>
      <c r="KQL155" s="992"/>
      <c r="KQM155" s="991"/>
      <c r="KQN155" s="992"/>
      <c r="KQO155" s="993"/>
      <c r="KQP155" s="994"/>
      <c r="KQQ155" s="991"/>
      <c r="KQR155" s="989"/>
      <c r="KQS155" s="993"/>
      <c r="KQT155" s="994"/>
      <c r="KQU155" s="995"/>
      <c r="KQV155" s="996"/>
      <c r="KQW155" s="993"/>
      <c r="KQX155" s="997"/>
      <c r="KQY155" s="986"/>
      <c r="KQZ155" s="988"/>
      <c r="KRA155" s="989"/>
      <c r="KRB155" s="990"/>
      <c r="KRC155" s="991"/>
      <c r="KRD155" s="992"/>
      <c r="KRE155" s="991"/>
      <c r="KRF155" s="992"/>
      <c r="KRG155" s="993"/>
      <c r="KRH155" s="994"/>
      <c r="KRI155" s="991"/>
      <c r="KRJ155" s="989"/>
      <c r="KRK155" s="993"/>
      <c r="KRL155" s="994"/>
      <c r="KRM155" s="995"/>
      <c r="KRN155" s="996"/>
      <c r="KRO155" s="993"/>
      <c r="KRP155" s="997"/>
      <c r="KRQ155" s="986"/>
      <c r="KRR155" s="988"/>
      <c r="KRS155" s="989"/>
      <c r="KRT155" s="990"/>
      <c r="KRU155" s="991"/>
      <c r="KRV155" s="992"/>
      <c r="KRW155" s="991"/>
      <c r="KRX155" s="992"/>
      <c r="KRY155" s="993"/>
      <c r="KRZ155" s="994"/>
      <c r="KSA155" s="991"/>
      <c r="KSB155" s="989"/>
      <c r="KSC155" s="993"/>
      <c r="KSD155" s="994"/>
      <c r="KSE155" s="995"/>
      <c r="KSF155" s="996"/>
      <c r="KSG155" s="993"/>
      <c r="KSH155" s="997"/>
      <c r="KSI155" s="986"/>
      <c r="KSJ155" s="988"/>
      <c r="KSK155" s="989"/>
      <c r="KSL155" s="990"/>
      <c r="KSM155" s="991"/>
      <c r="KSN155" s="992"/>
      <c r="KSO155" s="991"/>
      <c r="KSP155" s="992"/>
      <c r="KSQ155" s="993"/>
      <c r="KSR155" s="994"/>
      <c r="KSS155" s="991"/>
      <c r="KST155" s="989"/>
      <c r="KSU155" s="993"/>
      <c r="KSV155" s="994"/>
      <c r="KSW155" s="995"/>
      <c r="KSX155" s="996"/>
      <c r="KSY155" s="993"/>
      <c r="KSZ155" s="997"/>
      <c r="KTA155" s="986"/>
      <c r="KTB155" s="988"/>
      <c r="KTC155" s="989"/>
      <c r="KTD155" s="990"/>
      <c r="KTE155" s="991"/>
      <c r="KTF155" s="992"/>
      <c r="KTG155" s="991"/>
      <c r="KTH155" s="992"/>
      <c r="KTI155" s="993"/>
      <c r="KTJ155" s="994"/>
      <c r="KTK155" s="991"/>
      <c r="KTL155" s="989"/>
      <c r="KTM155" s="993"/>
      <c r="KTN155" s="994"/>
      <c r="KTO155" s="995"/>
      <c r="KTP155" s="996"/>
      <c r="KTQ155" s="993"/>
      <c r="KTR155" s="997"/>
      <c r="KTS155" s="986"/>
      <c r="KTT155" s="988"/>
      <c r="KTU155" s="989"/>
      <c r="KTV155" s="990"/>
      <c r="KTW155" s="991"/>
      <c r="KTX155" s="992"/>
      <c r="KTY155" s="991"/>
      <c r="KTZ155" s="992"/>
      <c r="KUA155" s="993"/>
      <c r="KUB155" s="994"/>
      <c r="KUC155" s="991"/>
      <c r="KUD155" s="989"/>
      <c r="KUE155" s="993"/>
      <c r="KUF155" s="994"/>
      <c r="KUG155" s="995"/>
      <c r="KUH155" s="996"/>
      <c r="KUI155" s="993"/>
      <c r="KUJ155" s="997"/>
      <c r="KUK155" s="986"/>
      <c r="KUL155" s="988"/>
      <c r="KUM155" s="989"/>
      <c r="KUN155" s="990"/>
      <c r="KUO155" s="991"/>
      <c r="KUP155" s="992"/>
      <c r="KUQ155" s="991"/>
      <c r="KUR155" s="992"/>
      <c r="KUS155" s="993"/>
      <c r="KUT155" s="994"/>
      <c r="KUU155" s="991"/>
      <c r="KUV155" s="989"/>
      <c r="KUW155" s="993"/>
      <c r="KUX155" s="994"/>
      <c r="KUY155" s="995"/>
      <c r="KUZ155" s="996"/>
      <c r="KVA155" s="993"/>
      <c r="KVB155" s="997"/>
      <c r="KVC155" s="986"/>
      <c r="KVD155" s="988"/>
      <c r="KVE155" s="989"/>
      <c r="KVF155" s="990"/>
      <c r="KVG155" s="991"/>
      <c r="KVH155" s="992"/>
      <c r="KVI155" s="991"/>
      <c r="KVJ155" s="992"/>
      <c r="KVK155" s="993"/>
      <c r="KVL155" s="994"/>
      <c r="KVM155" s="991"/>
      <c r="KVN155" s="989"/>
      <c r="KVO155" s="993"/>
      <c r="KVP155" s="994"/>
      <c r="KVQ155" s="995"/>
      <c r="KVR155" s="996"/>
      <c r="KVS155" s="993"/>
      <c r="KVT155" s="997"/>
      <c r="KVU155" s="986"/>
      <c r="KVV155" s="988"/>
      <c r="KVW155" s="989"/>
      <c r="KVX155" s="990"/>
      <c r="KVY155" s="991"/>
      <c r="KVZ155" s="992"/>
      <c r="KWA155" s="991"/>
      <c r="KWB155" s="992"/>
      <c r="KWC155" s="993"/>
      <c r="KWD155" s="994"/>
      <c r="KWE155" s="991"/>
      <c r="KWF155" s="989"/>
      <c r="KWG155" s="993"/>
      <c r="KWH155" s="994"/>
      <c r="KWI155" s="995"/>
      <c r="KWJ155" s="996"/>
      <c r="KWK155" s="993"/>
      <c r="KWL155" s="997"/>
      <c r="KWM155" s="986"/>
      <c r="KWN155" s="988"/>
      <c r="KWO155" s="989"/>
      <c r="KWP155" s="990"/>
      <c r="KWQ155" s="991"/>
      <c r="KWR155" s="992"/>
      <c r="KWS155" s="991"/>
      <c r="KWT155" s="992"/>
      <c r="KWU155" s="993"/>
      <c r="KWV155" s="994"/>
      <c r="KWW155" s="991"/>
      <c r="KWX155" s="989"/>
      <c r="KWY155" s="993"/>
      <c r="KWZ155" s="994"/>
      <c r="KXA155" s="995"/>
      <c r="KXB155" s="996"/>
      <c r="KXC155" s="993"/>
      <c r="KXD155" s="997"/>
      <c r="KXE155" s="986"/>
      <c r="KXF155" s="988"/>
      <c r="KXG155" s="989"/>
      <c r="KXH155" s="990"/>
      <c r="KXI155" s="991"/>
      <c r="KXJ155" s="992"/>
      <c r="KXK155" s="991"/>
      <c r="KXL155" s="992"/>
      <c r="KXM155" s="993"/>
      <c r="KXN155" s="994"/>
      <c r="KXO155" s="991"/>
      <c r="KXP155" s="989"/>
      <c r="KXQ155" s="993"/>
      <c r="KXR155" s="994"/>
      <c r="KXS155" s="995"/>
      <c r="KXT155" s="996"/>
      <c r="KXU155" s="993"/>
      <c r="KXV155" s="997"/>
      <c r="KXW155" s="986"/>
      <c r="KXX155" s="988"/>
      <c r="KXY155" s="989"/>
      <c r="KXZ155" s="990"/>
      <c r="KYA155" s="991"/>
      <c r="KYB155" s="992"/>
      <c r="KYC155" s="991"/>
      <c r="KYD155" s="992"/>
      <c r="KYE155" s="993"/>
      <c r="KYF155" s="994"/>
      <c r="KYG155" s="991"/>
      <c r="KYH155" s="989"/>
      <c r="KYI155" s="993"/>
      <c r="KYJ155" s="994"/>
      <c r="KYK155" s="995"/>
      <c r="KYL155" s="996"/>
      <c r="KYM155" s="993"/>
      <c r="KYN155" s="997"/>
      <c r="KYO155" s="986"/>
      <c r="KYP155" s="988"/>
      <c r="KYQ155" s="989"/>
      <c r="KYR155" s="990"/>
      <c r="KYS155" s="991"/>
      <c r="KYT155" s="992"/>
      <c r="KYU155" s="991"/>
      <c r="KYV155" s="992"/>
      <c r="KYW155" s="993"/>
      <c r="KYX155" s="994"/>
      <c r="KYY155" s="991"/>
      <c r="KYZ155" s="989"/>
      <c r="KZA155" s="993"/>
      <c r="KZB155" s="994"/>
      <c r="KZC155" s="995"/>
      <c r="KZD155" s="996"/>
      <c r="KZE155" s="993"/>
      <c r="KZF155" s="997"/>
      <c r="KZG155" s="986"/>
      <c r="KZH155" s="988"/>
      <c r="KZI155" s="989"/>
      <c r="KZJ155" s="990"/>
      <c r="KZK155" s="991"/>
      <c r="KZL155" s="992"/>
      <c r="KZM155" s="991"/>
      <c r="KZN155" s="992"/>
      <c r="KZO155" s="993"/>
      <c r="KZP155" s="994"/>
      <c r="KZQ155" s="991"/>
      <c r="KZR155" s="989"/>
      <c r="KZS155" s="993"/>
      <c r="KZT155" s="994"/>
      <c r="KZU155" s="995"/>
      <c r="KZV155" s="996"/>
      <c r="KZW155" s="993"/>
      <c r="KZX155" s="997"/>
      <c r="KZY155" s="986"/>
      <c r="KZZ155" s="988"/>
      <c r="LAA155" s="989"/>
      <c r="LAB155" s="990"/>
      <c r="LAC155" s="991"/>
      <c r="LAD155" s="992"/>
      <c r="LAE155" s="991"/>
      <c r="LAF155" s="992"/>
      <c r="LAG155" s="993"/>
      <c r="LAH155" s="994"/>
      <c r="LAI155" s="991"/>
      <c r="LAJ155" s="989"/>
      <c r="LAK155" s="993"/>
      <c r="LAL155" s="994"/>
      <c r="LAM155" s="995"/>
      <c r="LAN155" s="996"/>
      <c r="LAO155" s="993"/>
      <c r="LAP155" s="997"/>
      <c r="LAQ155" s="986"/>
      <c r="LAR155" s="988"/>
      <c r="LAS155" s="989"/>
      <c r="LAT155" s="990"/>
      <c r="LAU155" s="991"/>
      <c r="LAV155" s="992"/>
      <c r="LAW155" s="991"/>
      <c r="LAX155" s="992"/>
      <c r="LAY155" s="993"/>
      <c r="LAZ155" s="994"/>
      <c r="LBA155" s="991"/>
      <c r="LBB155" s="989"/>
      <c r="LBC155" s="993"/>
      <c r="LBD155" s="994"/>
      <c r="LBE155" s="995"/>
      <c r="LBF155" s="996"/>
      <c r="LBG155" s="993"/>
      <c r="LBH155" s="997"/>
      <c r="LBI155" s="986"/>
      <c r="LBJ155" s="988"/>
      <c r="LBK155" s="989"/>
      <c r="LBL155" s="990"/>
      <c r="LBM155" s="991"/>
      <c r="LBN155" s="992"/>
      <c r="LBO155" s="991"/>
      <c r="LBP155" s="992"/>
      <c r="LBQ155" s="993"/>
      <c r="LBR155" s="994"/>
      <c r="LBS155" s="991"/>
      <c r="LBT155" s="989"/>
      <c r="LBU155" s="993"/>
      <c r="LBV155" s="994"/>
      <c r="LBW155" s="995"/>
      <c r="LBX155" s="996"/>
      <c r="LBY155" s="993"/>
      <c r="LBZ155" s="997"/>
      <c r="LCA155" s="986"/>
      <c r="LCB155" s="988"/>
      <c r="LCC155" s="989"/>
      <c r="LCD155" s="990"/>
      <c r="LCE155" s="991"/>
      <c r="LCF155" s="992"/>
      <c r="LCG155" s="991"/>
      <c r="LCH155" s="992"/>
      <c r="LCI155" s="993"/>
      <c r="LCJ155" s="994"/>
      <c r="LCK155" s="991"/>
      <c r="LCL155" s="989"/>
      <c r="LCM155" s="993"/>
      <c r="LCN155" s="994"/>
      <c r="LCO155" s="995"/>
      <c r="LCP155" s="996"/>
      <c r="LCQ155" s="993"/>
      <c r="LCR155" s="997"/>
      <c r="LCS155" s="986"/>
      <c r="LCT155" s="988"/>
      <c r="LCU155" s="989"/>
      <c r="LCV155" s="990"/>
      <c r="LCW155" s="991"/>
      <c r="LCX155" s="992"/>
      <c r="LCY155" s="991"/>
      <c r="LCZ155" s="992"/>
      <c r="LDA155" s="993"/>
      <c r="LDB155" s="994"/>
      <c r="LDC155" s="991"/>
      <c r="LDD155" s="989"/>
      <c r="LDE155" s="993"/>
      <c r="LDF155" s="994"/>
      <c r="LDG155" s="995"/>
      <c r="LDH155" s="996"/>
      <c r="LDI155" s="993"/>
      <c r="LDJ155" s="997"/>
      <c r="LDK155" s="986"/>
      <c r="LDL155" s="988"/>
      <c r="LDM155" s="989"/>
      <c r="LDN155" s="990"/>
      <c r="LDO155" s="991"/>
      <c r="LDP155" s="992"/>
      <c r="LDQ155" s="991"/>
      <c r="LDR155" s="992"/>
      <c r="LDS155" s="993"/>
      <c r="LDT155" s="994"/>
      <c r="LDU155" s="991"/>
      <c r="LDV155" s="989"/>
      <c r="LDW155" s="993"/>
      <c r="LDX155" s="994"/>
      <c r="LDY155" s="995"/>
      <c r="LDZ155" s="996"/>
      <c r="LEA155" s="993"/>
      <c r="LEB155" s="997"/>
      <c r="LEC155" s="986"/>
      <c r="LED155" s="988"/>
      <c r="LEE155" s="989"/>
      <c r="LEF155" s="990"/>
      <c r="LEG155" s="991"/>
      <c r="LEH155" s="992"/>
      <c r="LEI155" s="991"/>
      <c r="LEJ155" s="992"/>
      <c r="LEK155" s="993"/>
      <c r="LEL155" s="994"/>
      <c r="LEM155" s="991"/>
      <c r="LEN155" s="989"/>
      <c r="LEO155" s="993"/>
      <c r="LEP155" s="994"/>
      <c r="LEQ155" s="995"/>
      <c r="LER155" s="996"/>
      <c r="LES155" s="993"/>
      <c r="LET155" s="997"/>
      <c r="LEU155" s="986"/>
      <c r="LEV155" s="988"/>
      <c r="LEW155" s="989"/>
      <c r="LEX155" s="990"/>
      <c r="LEY155" s="991"/>
      <c r="LEZ155" s="992"/>
      <c r="LFA155" s="991"/>
      <c r="LFB155" s="992"/>
      <c r="LFC155" s="993"/>
      <c r="LFD155" s="994"/>
      <c r="LFE155" s="991"/>
      <c r="LFF155" s="989"/>
      <c r="LFG155" s="993"/>
      <c r="LFH155" s="994"/>
      <c r="LFI155" s="995"/>
      <c r="LFJ155" s="996"/>
      <c r="LFK155" s="993"/>
      <c r="LFL155" s="997"/>
      <c r="LFM155" s="986"/>
      <c r="LFN155" s="988"/>
      <c r="LFO155" s="989"/>
      <c r="LFP155" s="990"/>
      <c r="LFQ155" s="991"/>
      <c r="LFR155" s="992"/>
      <c r="LFS155" s="991"/>
      <c r="LFT155" s="992"/>
      <c r="LFU155" s="993"/>
      <c r="LFV155" s="994"/>
      <c r="LFW155" s="991"/>
      <c r="LFX155" s="989"/>
      <c r="LFY155" s="993"/>
      <c r="LFZ155" s="994"/>
      <c r="LGA155" s="995"/>
      <c r="LGB155" s="996"/>
      <c r="LGC155" s="993"/>
      <c r="LGD155" s="997"/>
      <c r="LGE155" s="986"/>
      <c r="LGF155" s="988"/>
      <c r="LGG155" s="989"/>
      <c r="LGH155" s="990"/>
      <c r="LGI155" s="991"/>
      <c r="LGJ155" s="992"/>
      <c r="LGK155" s="991"/>
      <c r="LGL155" s="992"/>
      <c r="LGM155" s="993"/>
      <c r="LGN155" s="994"/>
      <c r="LGO155" s="991"/>
      <c r="LGP155" s="989"/>
      <c r="LGQ155" s="993"/>
      <c r="LGR155" s="994"/>
      <c r="LGS155" s="995"/>
      <c r="LGT155" s="996"/>
      <c r="LGU155" s="993"/>
      <c r="LGV155" s="997"/>
      <c r="LGW155" s="986"/>
      <c r="LGX155" s="988"/>
      <c r="LGY155" s="989"/>
      <c r="LGZ155" s="990"/>
      <c r="LHA155" s="991"/>
      <c r="LHB155" s="992"/>
      <c r="LHC155" s="991"/>
      <c r="LHD155" s="992"/>
      <c r="LHE155" s="993"/>
      <c r="LHF155" s="994"/>
      <c r="LHG155" s="991"/>
      <c r="LHH155" s="989"/>
      <c r="LHI155" s="993"/>
      <c r="LHJ155" s="994"/>
      <c r="LHK155" s="995"/>
      <c r="LHL155" s="996"/>
      <c r="LHM155" s="993"/>
      <c r="LHN155" s="997"/>
      <c r="LHO155" s="986"/>
      <c r="LHP155" s="988"/>
      <c r="LHQ155" s="989"/>
      <c r="LHR155" s="990"/>
      <c r="LHS155" s="991"/>
      <c r="LHT155" s="992"/>
      <c r="LHU155" s="991"/>
      <c r="LHV155" s="992"/>
      <c r="LHW155" s="993"/>
      <c r="LHX155" s="994"/>
      <c r="LHY155" s="991"/>
      <c r="LHZ155" s="989"/>
      <c r="LIA155" s="993"/>
      <c r="LIB155" s="994"/>
      <c r="LIC155" s="995"/>
      <c r="LID155" s="996"/>
      <c r="LIE155" s="993"/>
      <c r="LIF155" s="997"/>
      <c r="LIG155" s="986"/>
      <c r="LIH155" s="988"/>
      <c r="LII155" s="989"/>
      <c r="LIJ155" s="990"/>
      <c r="LIK155" s="991"/>
      <c r="LIL155" s="992"/>
      <c r="LIM155" s="991"/>
      <c r="LIN155" s="992"/>
      <c r="LIO155" s="993"/>
      <c r="LIP155" s="994"/>
      <c r="LIQ155" s="991"/>
      <c r="LIR155" s="989"/>
      <c r="LIS155" s="993"/>
      <c r="LIT155" s="994"/>
      <c r="LIU155" s="995"/>
      <c r="LIV155" s="996"/>
      <c r="LIW155" s="993"/>
      <c r="LIX155" s="997"/>
      <c r="LIY155" s="986"/>
      <c r="LIZ155" s="988"/>
      <c r="LJA155" s="989"/>
      <c r="LJB155" s="990"/>
      <c r="LJC155" s="991"/>
      <c r="LJD155" s="992"/>
      <c r="LJE155" s="991"/>
      <c r="LJF155" s="992"/>
      <c r="LJG155" s="993"/>
      <c r="LJH155" s="994"/>
      <c r="LJI155" s="991"/>
      <c r="LJJ155" s="989"/>
      <c r="LJK155" s="993"/>
      <c r="LJL155" s="994"/>
      <c r="LJM155" s="995"/>
      <c r="LJN155" s="996"/>
      <c r="LJO155" s="993"/>
      <c r="LJP155" s="997"/>
      <c r="LJQ155" s="986"/>
      <c r="LJR155" s="988"/>
      <c r="LJS155" s="989"/>
      <c r="LJT155" s="990"/>
      <c r="LJU155" s="991"/>
      <c r="LJV155" s="992"/>
      <c r="LJW155" s="991"/>
      <c r="LJX155" s="992"/>
      <c r="LJY155" s="993"/>
      <c r="LJZ155" s="994"/>
      <c r="LKA155" s="991"/>
      <c r="LKB155" s="989"/>
      <c r="LKC155" s="993"/>
      <c r="LKD155" s="994"/>
      <c r="LKE155" s="995"/>
      <c r="LKF155" s="996"/>
      <c r="LKG155" s="993"/>
      <c r="LKH155" s="997"/>
      <c r="LKI155" s="986"/>
      <c r="LKJ155" s="988"/>
      <c r="LKK155" s="989"/>
      <c r="LKL155" s="990"/>
      <c r="LKM155" s="991"/>
      <c r="LKN155" s="992"/>
      <c r="LKO155" s="991"/>
      <c r="LKP155" s="992"/>
      <c r="LKQ155" s="993"/>
      <c r="LKR155" s="994"/>
      <c r="LKS155" s="991"/>
      <c r="LKT155" s="989"/>
      <c r="LKU155" s="993"/>
      <c r="LKV155" s="994"/>
      <c r="LKW155" s="995"/>
      <c r="LKX155" s="996"/>
      <c r="LKY155" s="993"/>
      <c r="LKZ155" s="997"/>
      <c r="LLA155" s="986"/>
      <c r="LLB155" s="988"/>
      <c r="LLC155" s="989"/>
      <c r="LLD155" s="990"/>
      <c r="LLE155" s="991"/>
      <c r="LLF155" s="992"/>
      <c r="LLG155" s="991"/>
      <c r="LLH155" s="992"/>
      <c r="LLI155" s="993"/>
      <c r="LLJ155" s="994"/>
      <c r="LLK155" s="991"/>
      <c r="LLL155" s="989"/>
      <c r="LLM155" s="993"/>
      <c r="LLN155" s="994"/>
      <c r="LLO155" s="995"/>
      <c r="LLP155" s="996"/>
      <c r="LLQ155" s="993"/>
      <c r="LLR155" s="997"/>
      <c r="LLS155" s="986"/>
      <c r="LLT155" s="988"/>
      <c r="LLU155" s="989"/>
      <c r="LLV155" s="990"/>
      <c r="LLW155" s="991"/>
      <c r="LLX155" s="992"/>
      <c r="LLY155" s="991"/>
      <c r="LLZ155" s="992"/>
      <c r="LMA155" s="993"/>
      <c r="LMB155" s="994"/>
      <c r="LMC155" s="991"/>
      <c r="LMD155" s="989"/>
      <c r="LME155" s="993"/>
      <c r="LMF155" s="994"/>
      <c r="LMG155" s="995"/>
      <c r="LMH155" s="996"/>
      <c r="LMI155" s="993"/>
      <c r="LMJ155" s="997"/>
      <c r="LMK155" s="986"/>
      <c r="LML155" s="988"/>
      <c r="LMM155" s="989"/>
      <c r="LMN155" s="990"/>
      <c r="LMO155" s="991"/>
      <c r="LMP155" s="992"/>
      <c r="LMQ155" s="991"/>
      <c r="LMR155" s="992"/>
      <c r="LMS155" s="993"/>
      <c r="LMT155" s="994"/>
      <c r="LMU155" s="991"/>
      <c r="LMV155" s="989"/>
      <c r="LMW155" s="993"/>
      <c r="LMX155" s="994"/>
      <c r="LMY155" s="995"/>
      <c r="LMZ155" s="996"/>
      <c r="LNA155" s="993"/>
      <c r="LNB155" s="997"/>
      <c r="LNC155" s="986"/>
      <c r="LND155" s="988"/>
      <c r="LNE155" s="989"/>
      <c r="LNF155" s="990"/>
      <c r="LNG155" s="991"/>
      <c r="LNH155" s="992"/>
      <c r="LNI155" s="991"/>
      <c r="LNJ155" s="992"/>
      <c r="LNK155" s="993"/>
      <c r="LNL155" s="994"/>
      <c r="LNM155" s="991"/>
      <c r="LNN155" s="989"/>
      <c r="LNO155" s="993"/>
      <c r="LNP155" s="994"/>
      <c r="LNQ155" s="995"/>
      <c r="LNR155" s="996"/>
      <c r="LNS155" s="993"/>
      <c r="LNT155" s="997"/>
      <c r="LNU155" s="986"/>
      <c r="LNV155" s="988"/>
      <c r="LNW155" s="989"/>
      <c r="LNX155" s="990"/>
      <c r="LNY155" s="991"/>
      <c r="LNZ155" s="992"/>
      <c r="LOA155" s="991"/>
      <c r="LOB155" s="992"/>
      <c r="LOC155" s="993"/>
      <c r="LOD155" s="994"/>
      <c r="LOE155" s="991"/>
      <c r="LOF155" s="989"/>
      <c r="LOG155" s="993"/>
      <c r="LOH155" s="994"/>
      <c r="LOI155" s="995"/>
      <c r="LOJ155" s="996"/>
      <c r="LOK155" s="993"/>
      <c r="LOL155" s="997"/>
      <c r="LOM155" s="986"/>
      <c r="LON155" s="988"/>
      <c r="LOO155" s="989"/>
      <c r="LOP155" s="990"/>
      <c r="LOQ155" s="991"/>
      <c r="LOR155" s="992"/>
      <c r="LOS155" s="991"/>
      <c r="LOT155" s="992"/>
      <c r="LOU155" s="993"/>
      <c r="LOV155" s="994"/>
      <c r="LOW155" s="991"/>
      <c r="LOX155" s="989"/>
      <c r="LOY155" s="993"/>
      <c r="LOZ155" s="994"/>
      <c r="LPA155" s="995"/>
      <c r="LPB155" s="996"/>
      <c r="LPC155" s="993"/>
      <c r="LPD155" s="997"/>
      <c r="LPE155" s="986"/>
      <c r="LPF155" s="988"/>
      <c r="LPG155" s="989"/>
      <c r="LPH155" s="990"/>
      <c r="LPI155" s="991"/>
      <c r="LPJ155" s="992"/>
      <c r="LPK155" s="991"/>
      <c r="LPL155" s="992"/>
      <c r="LPM155" s="993"/>
      <c r="LPN155" s="994"/>
      <c r="LPO155" s="991"/>
      <c r="LPP155" s="989"/>
      <c r="LPQ155" s="993"/>
      <c r="LPR155" s="994"/>
      <c r="LPS155" s="995"/>
      <c r="LPT155" s="996"/>
      <c r="LPU155" s="993"/>
      <c r="LPV155" s="997"/>
      <c r="LPW155" s="986"/>
      <c r="LPX155" s="988"/>
      <c r="LPY155" s="989"/>
      <c r="LPZ155" s="990"/>
      <c r="LQA155" s="991"/>
      <c r="LQB155" s="992"/>
      <c r="LQC155" s="991"/>
      <c r="LQD155" s="992"/>
      <c r="LQE155" s="993"/>
      <c r="LQF155" s="994"/>
      <c r="LQG155" s="991"/>
      <c r="LQH155" s="989"/>
      <c r="LQI155" s="993"/>
      <c r="LQJ155" s="994"/>
      <c r="LQK155" s="995"/>
      <c r="LQL155" s="996"/>
      <c r="LQM155" s="993"/>
      <c r="LQN155" s="997"/>
      <c r="LQO155" s="986"/>
      <c r="LQP155" s="988"/>
      <c r="LQQ155" s="989"/>
      <c r="LQR155" s="990"/>
      <c r="LQS155" s="991"/>
      <c r="LQT155" s="992"/>
      <c r="LQU155" s="991"/>
      <c r="LQV155" s="992"/>
      <c r="LQW155" s="993"/>
      <c r="LQX155" s="994"/>
      <c r="LQY155" s="991"/>
      <c r="LQZ155" s="989"/>
      <c r="LRA155" s="993"/>
      <c r="LRB155" s="994"/>
      <c r="LRC155" s="995"/>
      <c r="LRD155" s="996"/>
      <c r="LRE155" s="993"/>
      <c r="LRF155" s="997"/>
      <c r="LRG155" s="986"/>
      <c r="LRH155" s="988"/>
      <c r="LRI155" s="989"/>
      <c r="LRJ155" s="990"/>
      <c r="LRK155" s="991"/>
      <c r="LRL155" s="992"/>
      <c r="LRM155" s="991"/>
      <c r="LRN155" s="992"/>
      <c r="LRO155" s="993"/>
      <c r="LRP155" s="994"/>
      <c r="LRQ155" s="991"/>
      <c r="LRR155" s="989"/>
      <c r="LRS155" s="993"/>
      <c r="LRT155" s="994"/>
      <c r="LRU155" s="995"/>
      <c r="LRV155" s="996"/>
      <c r="LRW155" s="993"/>
      <c r="LRX155" s="997"/>
      <c r="LRY155" s="986"/>
      <c r="LRZ155" s="988"/>
      <c r="LSA155" s="989"/>
      <c r="LSB155" s="990"/>
      <c r="LSC155" s="991"/>
      <c r="LSD155" s="992"/>
      <c r="LSE155" s="991"/>
      <c r="LSF155" s="992"/>
      <c r="LSG155" s="993"/>
      <c r="LSH155" s="994"/>
      <c r="LSI155" s="991"/>
      <c r="LSJ155" s="989"/>
      <c r="LSK155" s="993"/>
      <c r="LSL155" s="994"/>
      <c r="LSM155" s="995"/>
      <c r="LSN155" s="996"/>
      <c r="LSO155" s="993"/>
      <c r="LSP155" s="997"/>
      <c r="LSQ155" s="986"/>
      <c r="LSR155" s="988"/>
      <c r="LSS155" s="989"/>
      <c r="LST155" s="990"/>
      <c r="LSU155" s="991"/>
      <c r="LSV155" s="992"/>
      <c r="LSW155" s="991"/>
      <c r="LSX155" s="992"/>
      <c r="LSY155" s="993"/>
      <c r="LSZ155" s="994"/>
      <c r="LTA155" s="991"/>
      <c r="LTB155" s="989"/>
      <c r="LTC155" s="993"/>
      <c r="LTD155" s="994"/>
      <c r="LTE155" s="995"/>
      <c r="LTF155" s="996"/>
      <c r="LTG155" s="993"/>
      <c r="LTH155" s="997"/>
      <c r="LTI155" s="986"/>
      <c r="LTJ155" s="988"/>
      <c r="LTK155" s="989"/>
      <c r="LTL155" s="990"/>
      <c r="LTM155" s="991"/>
      <c r="LTN155" s="992"/>
      <c r="LTO155" s="991"/>
      <c r="LTP155" s="992"/>
      <c r="LTQ155" s="993"/>
      <c r="LTR155" s="994"/>
      <c r="LTS155" s="991"/>
      <c r="LTT155" s="989"/>
      <c r="LTU155" s="993"/>
      <c r="LTV155" s="994"/>
      <c r="LTW155" s="995"/>
      <c r="LTX155" s="996"/>
      <c r="LTY155" s="993"/>
      <c r="LTZ155" s="997"/>
      <c r="LUA155" s="986"/>
      <c r="LUB155" s="988"/>
      <c r="LUC155" s="989"/>
      <c r="LUD155" s="990"/>
      <c r="LUE155" s="991"/>
      <c r="LUF155" s="992"/>
      <c r="LUG155" s="991"/>
      <c r="LUH155" s="992"/>
      <c r="LUI155" s="993"/>
      <c r="LUJ155" s="994"/>
      <c r="LUK155" s="991"/>
      <c r="LUL155" s="989"/>
      <c r="LUM155" s="993"/>
      <c r="LUN155" s="994"/>
      <c r="LUO155" s="995"/>
      <c r="LUP155" s="996"/>
      <c r="LUQ155" s="993"/>
      <c r="LUR155" s="997"/>
      <c r="LUS155" s="986"/>
      <c r="LUT155" s="988"/>
      <c r="LUU155" s="989"/>
      <c r="LUV155" s="990"/>
      <c r="LUW155" s="991"/>
      <c r="LUX155" s="992"/>
      <c r="LUY155" s="991"/>
      <c r="LUZ155" s="992"/>
      <c r="LVA155" s="993"/>
      <c r="LVB155" s="994"/>
      <c r="LVC155" s="991"/>
      <c r="LVD155" s="989"/>
      <c r="LVE155" s="993"/>
      <c r="LVF155" s="994"/>
      <c r="LVG155" s="995"/>
      <c r="LVH155" s="996"/>
      <c r="LVI155" s="993"/>
      <c r="LVJ155" s="997"/>
      <c r="LVK155" s="986"/>
      <c r="LVL155" s="988"/>
      <c r="LVM155" s="989"/>
      <c r="LVN155" s="990"/>
      <c r="LVO155" s="991"/>
      <c r="LVP155" s="992"/>
      <c r="LVQ155" s="991"/>
      <c r="LVR155" s="992"/>
      <c r="LVS155" s="993"/>
      <c r="LVT155" s="994"/>
      <c r="LVU155" s="991"/>
      <c r="LVV155" s="989"/>
      <c r="LVW155" s="993"/>
      <c r="LVX155" s="994"/>
      <c r="LVY155" s="995"/>
      <c r="LVZ155" s="996"/>
      <c r="LWA155" s="993"/>
      <c r="LWB155" s="997"/>
      <c r="LWC155" s="986"/>
      <c r="LWD155" s="988"/>
      <c r="LWE155" s="989"/>
      <c r="LWF155" s="990"/>
      <c r="LWG155" s="991"/>
      <c r="LWH155" s="992"/>
      <c r="LWI155" s="991"/>
      <c r="LWJ155" s="992"/>
      <c r="LWK155" s="993"/>
      <c r="LWL155" s="994"/>
      <c r="LWM155" s="991"/>
      <c r="LWN155" s="989"/>
      <c r="LWO155" s="993"/>
      <c r="LWP155" s="994"/>
      <c r="LWQ155" s="995"/>
      <c r="LWR155" s="996"/>
      <c r="LWS155" s="993"/>
      <c r="LWT155" s="997"/>
      <c r="LWU155" s="986"/>
      <c r="LWV155" s="988"/>
      <c r="LWW155" s="989"/>
      <c r="LWX155" s="990"/>
      <c r="LWY155" s="991"/>
      <c r="LWZ155" s="992"/>
      <c r="LXA155" s="991"/>
      <c r="LXB155" s="992"/>
      <c r="LXC155" s="993"/>
      <c r="LXD155" s="994"/>
      <c r="LXE155" s="991"/>
      <c r="LXF155" s="989"/>
      <c r="LXG155" s="993"/>
      <c r="LXH155" s="994"/>
      <c r="LXI155" s="995"/>
      <c r="LXJ155" s="996"/>
      <c r="LXK155" s="993"/>
      <c r="LXL155" s="997"/>
      <c r="LXM155" s="986"/>
      <c r="LXN155" s="988"/>
      <c r="LXO155" s="989"/>
      <c r="LXP155" s="990"/>
      <c r="LXQ155" s="991"/>
      <c r="LXR155" s="992"/>
      <c r="LXS155" s="991"/>
      <c r="LXT155" s="992"/>
      <c r="LXU155" s="993"/>
      <c r="LXV155" s="994"/>
      <c r="LXW155" s="991"/>
      <c r="LXX155" s="989"/>
      <c r="LXY155" s="993"/>
      <c r="LXZ155" s="994"/>
      <c r="LYA155" s="995"/>
      <c r="LYB155" s="996"/>
      <c r="LYC155" s="993"/>
      <c r="LYD155" s="997"/>
      <c r="LYE155" s="986"/>
      <c r="LYF155" s="988"/>
      <c r="LYG155" s="989"/>
      <c r="LYH155" s="990"/>
      <c r="LYI155" s="991"/>
      <c r="LYJ155" s="992"/>
      <c r="LYK155" s="991"/>
      <c r="LYL155" s="992"/>
      <c r="LYM155" s="993"/>
      <c r="LYN155" s="994"/>
      <c r="LYO155" s="991"/>
      <c r="LYP155" s="989"/>
      <c r="LYQ155" s="993"/>
      <c r="LYR155" s="994"/>
      <c r="LYS155" s="995"/>
      <c r="LYT155" s="996"/>
      <c r="LYU155" s="993"/>
      <c r="LYV155" s="997"/>
      <c r="LYW155" s="986"/>
      <c r="LYX155" s="988"/>
      <c r="LYY155" s="989"/>
      <c r="LYZ155" s="990"/>
      <c r="LZA155" s="991"/>
      <c r="LZB155" s="992"/>
      <c r="LZC155" s="991"/>
      <c r="LZD155" s="992"/>
      <c r="LZE155" s="993"/>
      <c r="LZF155" s="994"/>
      <c r="LZG155" s="991"/>
      <c r="LZH155" s="989"/>
      <c r="LZI155" s="993"/>
      <c r="LZJ155" s="994"/>
      <c r="LZK155" s="995"/>
      <c r="LZL155" s="996"/>
      <c r="LZM155" s="993"/>
      <c r="LZN155" s="997"/>
      <c r="LZO155" s="986"/>
      <c r="LZP155" s="988"/>
      <c r="LZQ155" s="989"/>
      <c r="LZR155" s="990"/>
      <c r="LZS155" s="991"/>
      <c r="LZT155" s="992"/>
      <c r="LZU155" s="991"/>
      <c r="LZV155" s="992"/>
      <c r="LZW155" s="993"/>
      <c r="LZX155" s="994"/>
      <c r="LZY155" s="991"/>
      <c r="LZZ155" s="989"/>
      <c r="MAA155" s="993"/>
      <c r="MAB155" s="994"/>
      <c r="MAC155" s="995"/>
      <c r="MAD155" s="996"/>
      <c r="MAE155" s="993"/>
      <c r="MAF155" s="997"/>
      <c r="MAG155" s="986"/>
      <c r="MAH155" s="988"/>
      <c r="MAI155" s="989"/>
      <c r="MAJ155" s="990"/>
      <c r="MAK155" s="991"/>
      <c r="MAL155" s="992"/>
      <c r="MAM155" s="991"/>
      <c r="MAN155" s="992"/>
      <c r="MAO155" s="993"/>
      <c r="MAP155" s="994"/>
      <c r="MAQ155" s="991"/>
      <c r="MAR155" s="989"/>
      <c r="MAS155" s="993"/>
      <c r="MAT155" s="994"/>
      <c r="MAU155" s="995"/>
      <c r="MAV155" s="996"/>
      <c r="MAW155" s="993"/>
      <c r="MAX155" s="997"/>
      <c r="MAY155" s="986"/>
      <c r="MAZ155" s="988"/>
      <c r="MBA155" s="989"/>
      <c r="MBB155" s="990"/>
      <c r="MBC155" s="991"/>
      <c r="MBD155" s="992"/>
      <c r="MBE155" s="991"/>
      <c r="MBF155" s="992"/>
      <c r="MBG155" s="993"/>
      <c r="MBH155" s="994"/>
      <c r="MBI155" s="991"/>
      <c r="MBJ155" s="989"/>
      <c r="MBK155" s="993"/>
      <c r="MBL155" s="994"/>
      <c r="MBM155" s="995"/>
      <c r="MBN155" s="996"/>
      <c r="MBO155" s="993"/>
      <c r="MBP155" s="997"/>
      <c r="MBQ155" s="986"/>
      <c r="MBR155" s="988"/>
      <c r="MBS155" s="989"/>
      <c r="MBT155" s="990"/>
      <c r="MBU155" s="991"/>
      <c r="MBV155" s="992"/>
      <c r="MBW155" s="991"/>
      <c r="MBX155" s="992"/>
      <c r="MBY155" s="993"/>
      <c r="MBZ155" s="994"/>
      <c r="MCA155" s="991"/>
      <c r="MCB155" s="989"/>
      <c r="MCC155" s="993"/>
      <c r="MCD155" s="994"/>
      <c r="MCE155" s="995"/>
      <c r="MCF155" s="996"/>
      <c r="MCG155" s="993"/>
      <c r="MCH155" s="997"/>
      <c r="MCI155" s="986"/>
      <c r="MCJ155" s="988"/>
      <c r="MCK155" s="989"/>
      <c r="MCL155" s="990"/>
      <c r="MCM155" s="991"/>
      <c r="MCN155" s="992"/>
      <c r="MCO155" s="991"/>
      <c r="MCP155" s="992"/>
      <c r="MCQ155" s="993"/>
      <c r="MCR155" s="994"/>
      <c r="MCS155" s="991"/>
      <c r="MCT155" s="989"/>
      <c r="MCU155" s="993"/>
      <c r="MCV155" s="994"/>
      <c r="MCW155" s="995"/>
      <c r="MCX155" s="996"/>
      <c r="MCY155" s="993"/>
      <c r="MCZ155" s="997"/>
      <c r="MDA155" s="986"/>
      <c r="MDB155" s="988"/>
      <c r="MDC155" s="989"/>
      <c r="MDD155" s="990"/>
      <c r="MDE155" s="991"/>
      <c r="MDF155" s="992"/>
      <c r="MDG155" s="991"/>
      <c r="MDH155" s="992"/>
      <c r="MDI155" s="993"/>
      <c r="MDJ155" s="994"/>
      <c r="MDK155" s="991"/>
      <c r="MDL155" s="989"/>
      <c r="MDM155" s="993"/>
      <c r="MDN155" s="994"/>
      <c r="MDO155" s="995"/>
      <c r="MDP155" s="996"/>
      <c r="MDQ155" s="993"/>
      <c r="MDR155" s="997"/>
      <c r="MDS155" s="986"/>
      <c r="MDT155" s="988"/>
      <c r="MDU155" s="989"/>
      <c r="MDV155" s="990"/>
      <c r="MDW155" s="991"/>
      <c r="MDX155" s="992"/>
      <c r="MDY155" s="991"/>
      <c r="MDZ155" s="992"/>
      <c r="MEA155" s="993"/>
      <c r="MEB155" s="994"/>
      <c r="MEC155" s="991"/>
      <c r="MED155" s="989"/>
      <c r="MEE155" s="993"/>
      <c r="MEF155" s="994"/>
      <c r="MEG155" s="995"/>
      <c r="MEH155" s="996"/>
      <c r="MEI155" s="993"/>
      <c r="MEJ155" s="997"/>
      <c r="MEK155" s="986"/>
      <c r="MEL155" s="988"/>
      <c r="MEM155" s="989"/>
      <c r="MEN155" s="990"/>
      <c r="MEO155" s="991"/>
      <c r="MEP155" s="992"/>
      <c r="MEQ155" s="991"/>
      <c r="MER155" s="992"/>
      <c r="MES155" s="993"/>
      <c r="MET155" s="994"/>
      <c r="MEU155" s="991"/>
      <c r="MEV155" s="989"/>
      <c r="MEW155" s="993"/>
      <c r="MEX155" s="994"/>
      <c r="MEY155" s="995"/>
      <c r="MEZ155" s="996"/>
      <c r="MFA155" s="993"/>
      <c r="MFB155" s="997"/>
      <c r="MFC155" s="986"/>
      <c r="MFD155" s="988"/>
      <c r="MFE155" s="989"/>
      <c r="MFF155" s="990"/>
      <c r="MFG155" s="991"/>
      <c r="MFH155" s="992"/>
      <c r="MFI155" s="991"/>
      <c r="MFJ155" s="992"/>
      <c r="MFK155" s="993"/>
      <c r="MFL155" s="994"/>
      <c r="MFM155" s="991"/>
      <c r="MFN155" s="989"/>
      <c r="MFO155" s="993"/>
      <c r="MFP155" s="994"/>
      <c r="MFQ155" s="995"/>
      <c r="MFR155" s="996"/>
      <c r="MFS155" s="993"/>
      <c r="MFT155" s="997"/>
      <c r="MFU155" s="986"/>
      <c r="MFV155" s="988"/>
      <c r="MFW155" s="989"/>
      <c r="MFX155" s="990"/>
      <c r="MFY155" s="991"/>
      <c r="MFZ155" s="992"/>
      <c r="MGA155" s="991"/>
      <c r="MGB155" s="992"/>
      <c r="MGC155" s="993"/>
      <c r="MGD155" s="994"/>
      <c r="MGE155" s="991"/>
      <c r="MGF155" s="989"/>
      <c r="MGG155" s="993"/>
      <c r="MGH155" s="994"/>
      <c r="MGI155" s="995"/>
      <c r="MGJ155" s="996"/>
      <c r="MGK155" s="993"/>
      <c r="MGL155" s="997"/>
      <c r="MGM155" s="986"/>
      <c r="MGN155" s="988"/>
      <c r="MGO155" s="989"/>
      <c r="MGP155" s="990"/>
      <c r="MGQ155" s="991"/>
      <c r="MGR155" s="992"/>
      <c r="MGS155" s="991"/>
      <c r="MGT155" s="992"/>
      <c r="MGU155" s="993"/>
      <c r="MGV155" s="994"/>
      <c r="MGW155" s="991"/>
      <c r="MGX155" s="989"/>
      <c r="MGY155" s="993"/>
      <c r="MGZ155" s="994"/>
      <c r="MHA155" s="995"/>
      <c r="MHB155" s="996"/>
      <c r="MHC155" s="993"/>
      <c r="MHD155" s="997"/>
      <c r="MHE155" s="986"/>
      <c r="MHF155" s="988"/>
      <c r="MHG155" s="989"/>
      <c r="MHH155" s="990"/>
      <c r="MHI155" s="991"/>
      <c r="MHJ155" s="992"/>
      <c r="MHK155" s="991"/>
      <c r="MHL155" s="992"/>
      <c r="MHM155" s="993"/>
      <c r="MHN155" s="994"/>
      <c r="MHO155" s="991"/>
      <c r="MHP155" s="989"/>
      <c r="MHQ155" s="993"/>
      <c r="MHR155" s="994"/>
      <c r="MHS155" s="995"/>
      <c r="MHT155" s="996"/>
      <c r="MHU155" s="993"/>
      <c r="MHV155" s="997"/>
      <c r="MHW155" s="986"/>
      <c r="MHX155" s="988"/>
      <c r="MHY155" s="989"/>
      <c r="MHZ155" s="990"/>
      <c r="MIA155" s="991"/>
      <c r="MIB155" s="992"/>
      <c r="MIC155" s="991"/>
      <c r="MID155" s="992"/>
      <c r="MIE155" s="993"/>
      <c r="MIF155" s="994"/>
      <c r="MIG155" s="991"/>
      <c r="MIH155" s="989"/>
      <c r="MII155" s="993"/>
      <c r="MIJ155" s="994"/>
      <c r="MIK155" s="995"/>
      <c r="MIL155" s="996"/>
      <c r="MIM155" s="993"/>
      <c r="MIN155" s="997"/>
      <c r="MIO155" s="986"/>
      <c r="MIP155" s="988"/>
      <c r="MIQ155" s="989"/>
      <c r="MIR155" s="990"/>
      <c r="MIS155" s="991"/>
      <c r="MIT155" s="992"/>
      <c r="MIU155" s="991"/>
      <c r="MIV155" s="992"/>
      <c r="MIW155" s="993"/>
      <c r="MIX155" s="994"/>
      <c r="MIY155" s="991"/>
      <c r="MIZ155" s="989"/>
      <c r="MJA155" s="993"/>
      <c r="MJB155" s="994"/>
      <c r="MJC155" s="995"/>
      <c r="MJD155" s="996"/>
      <c r="MJE155" s="993"/>
      <c r="MJF155" s="997"/>
      <c r="MJG155" s="986"/>
      <c r="MJH155" s="988"/>
      <c r="MJI155" s="989"/>
      <c r="MJJ155" s="990"/>
      <c r="MJK155" s="991"/>
      <c r="MJL155" s="992"/>
      <c r="MJM155" s="991"/>
      <c r="MJN155" s="992"/>
      <c r="MJO155" s="993"/>
      <c r="MJP155" s="994"/>
      <c r="MJQ155" s="991"/>
      <c r="MJR155" s="989"/>
      <c r="MJS155" s="993"/>
      <c r="MJT155" s="994"/>
      <c r="MJU155" s="995"/>
      <c r="MJV155" s="996"/>
      <c r="MJW155" s="993"/>
      <c r="MJX155" s="997"/>
      <c r="MJY155" s="986"/>
      <c r="MJZ155" s="988"/>
      <c r="MKA155" s="989"/>
      <c r="MKB155" s="990"/>
      <c r="MKC155" s="991"/>
      <c r="MKD155" s="992"/>
      <c r="MKE155" s="991"/>
      <c r="MKF155" s="992"/>
      <c r="MKG155" s="993"/>
      <c r="MKH155" s="994"/>
      <c r="MKI155" s="991"/>
      <c r="MKJ155" s="989"/>
      <c r="MKK155" s="993"/>
      <c r="MKL155" s="994"/>
      <c r="MKM155" s="995"/>
      <c r="MKN155" s="996"/>
      <c r="MKO155" s="993"/>
      <c r="MKP155" s="997"/>
      <c r="MKQ155" s="986"/>
      <c r="MKR155" s="988"/>
      <c r="MKS155" s="989"/>
      <c r="MKT155" s="990"/>
      <c r="MKU155" s="991"/>
      <c r="MKV155" s="992"/>
      <c r="MKW155" s="991"/>
      <c r="MKX155" s="992"/>
      <c r="MKY155" s="993"/>
      <c r="MKZ155" s="994"/>
      <c r="MLA155" s="991"/>
      <c r="MLB155" s="989"/>
      <c r="MLC155" s="993"/>
      <c r="MLD155" s="994"/>
      <c r="MLE155" s="995"/>
      <c r="MLF155" s="996"/>
      <c r="MLG155" s="993"/>
      <c r="MLH155" s="997"/>
      <c r="MLI155" s="986"/>
      <c r="MLJ155" s="988"/>
      <c r="MLK155" s="989"/>
      <c r="MLL155" s="990"/>
      <c r="MLM155" s="991"/>
      <c r="MLN155" s="992"/>
      <c r="MLO155" s="991"/>
      <c r="MLP155" s="992"/>
      <c r="MLQ155" s="993"/>
      <c r="MLR155" s="994"/>
      <c r="MLS155" s="991"/>
      <c r="MLT155" s="989"/>
      <c r="MLU155" s="993"/>
      <c r="MLV155" s="994"/>
      <c r="MLW155" s="995"/>
      <c r="MLX155" s="996"/>
      <c r="MLY155" s="993"/>
      <c r="MLZ155" s="997"/>
      <c r="MMA155" s="986"/>
      <c r="MMB155" s="988"/>
      <c r="MMC155" s="989"/>
      <c r="MMD155" s="990"/>
      <c r="MME155" s="991"/>
      <c r="MMF155" s="992"/>
      <c r="MMG155" s="991"/>
      <c r="MMH155" s="992"/>
      <c r="MMI155" s="993"/>
      <c r="MMJ155" s="994"/>
      <c r="MMK155" s="991"/>
      <c r="MML155" s="989"/>
      <c r="MMM155" s="993"/>
      <c r="MMN155" s="994"/>
      <c r="MMO155" s="995"/>
      <c r="MMP155" s="996"/>
      <c r="MMQ155" s="993"/>
      <c r="MMR155" s="997"/>
      <c r="MMS155" s="986"/>
      <c r="MMT155" s="988"/>
      <c r="MMU155" s="989"/>
      <c r="MMV155" s="990"/>
      <c r="MMW155" s="991"/>
      <c r="MMX155" s="992"/>
      <c r="MMY155" s="991"/>
      <c r="MMZ155" s="992"/>
      <c r="MNA155" s="993"/>
      <c r="MNB155" s="994"/>
      <c r="MNC155" s="991"/>
      <c r="MND155" s="989"/>
      <c r="MNE155" s="993"/>
      <c r="MNF155" s="994"/>
      <c r="MNG155" s="995"/>
      <c r="MNH155" s="996"/>
      <c r="MNI155" s="993"/>
      <c r="MNJ155" s="997"/>
      <c r="MNK155" s="986"/>
      <c r="MNL155" s="988"/>
      <c r="MNM155" s="989"/>
      <c r="MNN155" s="990"/>
      <c r="MNO155" s="991"/>
      <c r="MNP155" s="992"/>
      <c r="MNQ155" s="991"/>
      <c r="MNR155" s="992"/>
      <c r="MNS155" s="993"/>
      <c r="MNT155" s="994"/>
      <c r="MNU155" s="991"/>
      <c r="MNV155" s="989"/>
      <c r="MNW155" s="993"/>
      <c r="MNX155" s="994"/>
      <c r="MNY155" s="995"/>
      <c r="MNZ155" s="996"/>
      <c r="MOA155" s="993"/>
      <c r="MOB155" s="997"/>
      <c r="MOC155" s="986"/>
      <c r="MOD155" s="988"/>
      <c r="MOE155" s="989"/>
      <c r="MOF155" s="990"/>
      <c r="MOG155" s="991"/>
      <c r="MOH155" s="992"/>
      <c r="MOI155" s="991"/>
      <c r="MOJ155" s="992"/>
      <c r="MOK155" s="993"/>
      <c r="MOL155" s="994"/>
      <c r="MOM155" s="991"/>
      <c r="MON155" s="989"/>
      <c r="MOO155" s="993"/>
      <c r="MOP155" s="994"/>
      <c r="MOQ155" s="995"/>
      <c r="MOR155" s="996"/>
      <c r="MOS155" s="993"/>
      <c r="MOT155" s="997"/>
      <c r="MOU155" s="986"/>
      <c r="MOV155" s="988"/>
      <c r="MOW155" s="989"/>
      <c r="MOX155" s="990"/>
      <c r="MOY155" s="991"/>
      <c r="MOZ155" s="992"/>
      <c r="MPA155" s="991"/>
      <c r="MPB155" s="992"/>
      <c r="MPC155" s="993"/>
      <c r="MPD155" s="994"/>
      <c r="MPE155" s="991"/>
      <c r="MPF155" s="989"/>
      <c r="MPG155" s="993"/>
      <c r="MPH155" s="994"/>
      <c r="MPI155" s="995"/>
      <c r="MPJ155" s="996"/>
      <c r="MPK155" s="993"/>
      <c r="MPL155" s="997"/>
      <c r="MPM155" s="986"/>
      <c r="MPN155" s="988"/>
      <c r="MPO155" s="989"/>
      <c r="MPP155" s="990"/>
      <c r="MPQ155" s="991"/>
      <c r="MPR155" s="992"/>
      <c r="MPS155" s="991"/>
      <c r="MPT155" s="992"/>
      <c r="MPU155" s="993"/>
      <c r="MPV155" s="994"/>
      <c r="MPW155" s="991"/>
      <c r="MPX155" s="989"/>
      <c r="MPY155" s="993"/>
      <c r="MPZ155" s="994"/>
      <c r="MQA155" s="995"/>
      <c r="MQB155" s="996"/>
      <c r="MQC155" s="993"/>
      <c r="MQD155" s="997"/>
      <c r="MQE155" s="986"/>
      <c r="MQF155" s="988"/>
      <c r="MQG155" s="989"/>
      <c r="MQH155" s="990"/>
      <c r="MQI155" s="991"/>
      <c r="MQJ155" s="992"/>
      <c r="MQK155" s="991"/>
      <c r="MQL155" s="992"/>
      <c r="MQM155" s="993"/>
      <c r="MQN155" s="994"/>
      <c r="MQO155" s="991"/>
      <c r="MQP155" s="989"/>
      <c r="MQQ155" s="993"/>
      <c r="MQR155" s="994"/>
      <c r="MQS155" s="995"/>
      <c r="MQT155" s="996"/>
      <c r="MQU155" s="993"/>
      <c r="MQV155" s="997"/>
      <c r="MQW155" s="986"/>
      <c r="MQX155" s="988"/>
      <c r="MQY155" s="989"/>
      <c r="MQZ155" s="990"/>
      <c r="MRA155" s="991"/>
      <c r="MRB155" s="992"/>
      <c r="MRC155" s="991"/>
      <c r="MRD155" s="992"/>
      <c r="MRE155" s="993"/>
      <c r="MRF155" s="994"/>
      <c r="MRG155" s="991"/>
      <c r="MRH155" s="989"/>
      <c r="MRI155" s="993"/>
      <c r="MRJ155" s="994"/>
      <c r="MRK155" s="995"/>
      <c r="MRL155" s="996"/>
      <c r="MRM155" s="993"/>
      <c r="MRN155" s="997"/>
      <c r="MRO155" s="986"/>
      <c r="MRP155" s="988"/>
      <c r="MRQ155" s="989"/>
      <c r="MRR155" s="990"/>
      <c r="MRS155" s="991"/>
      <c r="MRT155" s="992"/>
      <c r="MRU155" s="991"/>
      <c r="MRV155" s="992"/>
      <c r="MRW155" s="993"/>
      <c r="MRX155" s="994"/>
      <c r="MRY155" s="991"/>
      <c r="MRZ155" s="989"/>
      <c r="MSA155" s="993"/>
      <c r="MSB155" s="994"/>
      <c r="MSC155" s="995"/>
      <c r="MSD155" s="996"/>
      <c r="MSE155" s="993"/>
      <c r="MSF155" s="997"/>
      <c r="MSG155" s="986"/>
      <c r="MSH155" s="988"/>
      <c r="MSI155" s="989"/>
      <c r="MSJ155" s="990"/>
      <c r="MSK155" s="991"/>
      <c r="MSL155" s="992"/>
      <c r="MSM155" s="991"/>
      <c r="MSN155" s="992"/>
      <c r="MSO155" s="993"/>
      <c r="MSP155" s="994"/>
      <c r="MSQ155" s="991"/>
      <c r="MSR155" s="989"/>
      <c r="MSS155" s="993"/>
      <c r="MST155" s="994"/>
      <c r="MSU155" s="995"/>
      <c r="MSV155" s="996"/>
      <c r="MSW155" s="993"/>
      <c r="MSX155" s="997"/>
      <c r="MSY155" s="986"/>
      <c r="MSZ155" s="988"/>
      <c r="MTA155" s="989"/>
      <c r="MTB155" s="990"/>
      <c r="MTC155" s="991"/>
      <c r="MTD155" s="992"/>
      <c r="MTE155" s="991"/>
      <c r="MTF155" s="992"/>
      <c r="MTG155" s="993"/>
      <c r="MTH155" s="994"/>
      <c r="MTI155" s="991"/>
      <c r="MTJ155" s="989"/>
      <c r="MTK155" s="993"/>
      <c r="MTL155" s="994"/>
      <c r="MTM155" s="995"/>
      <c r="MTN155" s="996"/>
      <c r="MTO155" s="993"/>
      <c r="MTP155" s="997"/>
      <c r="MTQ155" s="986"/>
      <c r="MTR155" s="988"/>
      <c r="MTS155" s="989"/>
      <c r="MTT155" s="990"/>
      <c r="MTU155" s="991"/>
      <c r="MTV155" s="992"/>
      <c r="MTW155" s="991"/>
      <c r="MTX155" s="992"/>
      <c r="MTY155" s="993"/>
      <c r="MTZ155" s="994"/>
      <c r="MUA155" s="991"/>
      <c r="MUB155" s="989"/>
      <c r="MUC155" s="993"/>
      <c r="MUD155" s="994"/>
      <c r="MUE155" s="995"/>
      <c r="MUF155" s="996"/>
      <c r="MUG155" s="993"/>
      <c r="MUH155" s="997"/>
      <c r="MUI155" s="986"/>
      <c r="MUJ155" s="988"/>
      <c r="MUK155" s="989"/>
      <c r="MUL155" s="990"/>
      <c r="MUM155" s="991"/>
      <c r="MUN155" s="992"/>
      <c r="MUO155" s="991"/>
      <c r="MUP155" s="992"/>
      <c r="MUQ155" s="993"/>
      <c r="MUR155" s="994"/>
      <c r="MUS155" s="991"/>
      <c r="MUT155" s="989"/>
      <c r="MUU155" s="993"/>
      <c r="MUV155" s="994"/>
      <c r="MUW155" s="995"/>
      <c r="MUX155" s="996"/>
      <c r="MUY155" s="993"/>
      <c r="MUZ155" s="997"/>
      <c r="MVA155" s="986"/>
      <c r="MVB155" s="988"/>
      <c r="MVC155" s="989"/>
      <c r="MVD155" s="990"/>
      <c r="MVE155" s="991"/>
      <c r="MVF155" s="992"/>
      <c r="MVG155" s="991"/>
      <c r="MVH155" s="992"/>
      <c r="MVI155" s="993"/>
      <c r="MVJ155" s="994"/>
      <c r="MVK155" s="991"/>
      <c r="MVL155" s="989"/>
      <c r="MVM155" s="993"/>
      <c r="MVN155" s="994"/>
      <c r="MVO155" s="995"/>
      <c r="MVP155" s="996"/>
      <c r="MVQ155" s="993"/>
      <c r="MVR155" s="997"/>
      <c r="MVS155" s="986"/>
      <c r="MVT155" s="988"/>
      <c r="MVU155" s="989"/>
      <c r="MVV155" s="990"/>
      <c r="MVW155" s="991"/>
      <c r="MVX155" s="992"/>
      <c r="MVY155" s="991"/>
      <c r="MVZ155" s="992"/>
      <c r="MWA155" s="993"/>
      <c r="MWB155" s="994"/>
      <c r="MWC155" s="991"/>
      <c r="MWD155" s="989"/>
      <c r="MWE155" s="993"/>
      <c r="MWF155" s="994"/>
      <c r="MWG155" s="995"/>
      <c r="MWH155" s="996"/>
      <c r="MWI155" s="993"/>
      <c r="MWJ155" s="997"/>
      <c r="MWK155" s="986"/>
      <c r="MWL155" s="988"/>
      <c r="MWM155" s="989"/>
      <c r="MWN155" s="990"/>
      <c r="MWO155" s="991"/>
      <c r="MWP155" s="992"/>
      <c r="MWQ155" s="991"/>
      <c r="MWR155" s="992"/>
      <c r="MWS155" s="993"/>
      <c r="MWT155" s="994"/>
      <c r="MWU155" s="991"/>
      <c r="MWV155" s="989"/>
      <c r="MWW155" s="993"/>
      <c r="MWX155" s="994"/>
      <c r="MWY155" s="995"/>
      <c r="MWZ155" s="996"/>
      <c r="MXA155" s="993"/>
      <c r="MXB155" s="997"/>
      <c r="MXC155" s="986"/>
      <c r="MXD155" s="988"/>
      <c r="MXE155" s="989"/>
      <c r="MXF155" s="990"/>
      <c r="MXG155" s="991"/>
      <c r="MXH155" s="992"/>
      <c r="MXI155" s="991"/>
      <c r="MXJ155" s="992"/>
      <c r="MXK155" s="993"/>
      <c r="MXL155" s="994"/>
      <c r="MXM155" s="991"/>
      <c r="MXN155" s="989"/>
      <c r="MXO155" s="993"/>
      <c r="MXP155" s="994"/>
      <c r="MXQ155" s="995"/>
      <c r="MXR155" s="996"/>
      <c r="MXS155" s="993"/>
      <c r="MXT155" s="997"/>
      <c r="MXU155" s="986"/>
      <c r="MXV155" s="988"/>
      <c r="MXW155" s="989"/>
      <c r="MXX155" s="990"/>
      <c r="MXY155" s="991"/>
      <c r="MXZ155" s="992"/>
      <c r="MYA155" s="991"/>
      <c r="MYB155" s="992"/>
      <c r="MYC155" s="993"/>
      <c r="MYD155" s="994"/>
      <c r="MYE155" s="991"/>
      <c r="MYF155" s="989"/>
      <c r="MYG155" s="993"/>
      <c r="MYH155" s="994"/>
      <c r="MYI155" s="995"/>
      <c r="MYJ155" s="996"/>
      <c r="MYK155" s="993"/>
      <c r="MYL155" s="997"/>
      <c r="MYM155" s="986"/>
      <c r="MYN155" s="988"/>
      <c r="MYO155" s="989"/>
      <c r="MYP155" s="990"/>
      <c r="MYQ155" s="991"/>
      <c r="MYR155" s="992"/>
      <c r="MYS155" s="991"/>
      <c r="MYT155" s="992"/>
      <c r="MYU155" s="993"/>
      <c r="MYV155" s="994"/>
      <c r="MYW155" s="991"/>
      <c r="MYX155" s="989"/>
      <c r="MYY155" s="993"/>
      <c r="MYZ155" s="994"/>
      <c r="MZA155" s="995"/>
      <c r="MZB155" s="996"/>
      <c r="MZC155" s="993"/>
      <c r="MZD155" s="997"/>
      <c r="MZE155" s="986"/>
      <c r="MZF155" s="988"/>
      <c r="MZG155" s="989"/>
      <c r="MZH155" s="990"/>
      <c r="MZI155" s="991"/>
      <c r="MZJ155" s="992"/>
      <c r="MZK155" s="991"/>
      <c r="MZL155" s="992"/>
      <c r="MZM155" s="993"/>
      <c r="MZN155" s="994"/>
      <c r="MZO155" s="991"/>
      <c r="MZP155" s="989"/>
      <c r="MZQ155" s="993"/>
      <c r="MZR155" s="994"/>
      <c r="MZS155" s="995"/>
      <c r="MZT155" s="996"/>
      <c r="MZU155" s="993"/>
      <c r="MZV155" s="997"/>
      <c r="MZW155" s="986"/>
      <c r="MZX155" s="988"/>
      <c r="MZY155" s="989"/>
      <c r="MZZ155" s="990"/>
      <c r="NAA155" s="991"/>
      <c r="NAB155" s="992"/>
      <c r="NAC155" s="991"/>
      <c r="NAD155" s="992"/>
      <c r="NAE155" s="993"/>
      <c r="NAF155" s="994"/>
      <c r="NAG155" s="991"/>
      <c r="NAH155" s="989"/>
      <c r="NAI155" s="993"/>
      <c r="NAJ155" s="994"/>
      <c r="NAK155" s="995"/>
      <c r="NAL155" s="996"/>
      <c r="NAM155" s="993"/>
      <c r="NAN155" s="997"/>
      <c r="NAO155" s="986"/>
      <c r="NAP155" s="988"/>
      <c r="NAQ155" s="989"/>
      <c r="NAR155" s="990"/>
      <c r="NAS155" s="991"/>
      <c r="NAT155" s="992"/>
      <c r="NAU155" s="991"/>
      <c r="NAV155" s="992"/>
      <c r="NAW155" s="993"/>
      <c r="NAX155" s="994"/>
      <c r="NAY155" s="991"/>
      <c r="NAZ155" s="989"/>
      <c r="NBA155" s="993"/>
      <c r="NBB155" s="994"/>
      <c r="NBC155" s="995"/>
      <c r="NBD155" s="996"/>
      <c r="NBE155" s="993"/>
      <c r="NBF155" s="997"/>
      <c r="NBG155" s="986"/>
      <c r="NBH155" s="988"/>
      <c r="NBI155" s="989"/>
      <c r="NBJ155" s="990"/>
      <c r="NBK155" s="991"/>
      <c r="NBL155" s="992"/>
      <c r="NBM155" s="991"/>
      <c r="NBN155" s="992"/>
      <c r="NBO155" s="993"/>
      <c r="NBP155" s="994"/>
      <c r="NBQ155" s="991"/>
      <c r="NBR155" s="989"/>
      <c r="NBS155" s="993"/>
      <c r="NBT155" s="994"/>
      <c r="NBU155" s="995"/>
      <c r="NBV155" s="996"/>
      <c r="NBW155" s="993"/>
      <c r="NBX155" s="997"/>
      <c r="NBY155" s="986"/>
      <c r="NBZ155" s="988"/>
      <c r="NCA155" s="989"/>
      <c r="NCB155" s="990"/>
      <c r="NCC155" s="991"/>
      <c r="NCD155" s="992"/>
      <c r="NCE155" s="991"/>
      <c r="NCF155" s="992"/>
      <c r="NCG155" s="993"/>
      <c r="NCH155" s="994"/>
      <c r="NCI155" s="991"/>
      <c r="NCJ155" s="989"/>
      <c r="NCK155" s="993"/>
      <c r="NCL155" s="994"/>
      <c r="NCM155" s="995"/>
      <c r="NCN155" s="996"/>
      <c r="NCO155" s="993"/>
      <c r="NCP155" s="997"/>
      <c r="NCQ155" s="986"/>
      <c r="NCR155" s="988"/>
      <c r="NCS155" s="989"/>
      <c r="NCT155" s="990"/>
      <c r="NCU155" s="991"/>
      <c r="NCV155" s="992"/>
      <c r="NCW155" s="991"/>
      <c r="NCX155" s="992"/>
      <c r="NCY155" s="993"/>
      <c r="NCZ155" s="994"/>
      <c r="NDA155" s="991"/>
      <c r="NDB155" s="989"/>
      <c r="NDC155" s="993"/>
      <c r="NDD155" s="994"/>
      <c r="NDE155" s="995"/>
      <c r="NDF155" s="996"/>
      <c r="NDG155" s="993"/>
      <c r="NDH155" s="997"/>
      <c r="NDI155" s="986"/>
      <c r="NDJ155" s="988"/>
      <c r="NDK155" s="989"/>
      <c r="NDL155" s="990"/>
      <c r="NDM155" s="991"/>
      <c r="NDN155" s="992"/>
      <c r="NDO155" s="991"/>
      <c r="NDP155" s="992"/>
      <c r="NDQ155" s="993"/>
      <c r="NDR155" s="994"/>
      <c r="NDS155" s="991"/>
      <c r="NDT155" s="989"/>
      <c r="NDU155" s="993"/>
      <c r="NDV155" s="994"/>
      <c r="NDW155" s="995"/>
      <c r="NDX155" s="996"/>
      <c r="NDY155" s="993"/>
      <c r="NDZ155" s="997"/>
      <c r="NEA155" s="986"/>
      <c r="NEB155" s="988"/>
      <c r="NEC155" s="989"/>
      <c r="NED155" s="990"/>
      <c r="NEE155" s="991"/>
      <c r="NEF155" s="992"/>
      <c r="NEG155" s="991"/>
      <c r="NEH155" s="992"/>
      <c r="NEI155" s="993"/>
      <c r="NEJ155" s="994"/>
      <c r="NEK155" s="991"/>
      <c r="NEL155" s="989"/>
      <c r="NEM155" s="993"/>
      <c r="NEN155" s="994"/>
      <c r="NEO155" s="995"/>
      <c r="NEP155" s="996"/>
      <c r="NEQ155" s="993"/>
      <c r="NER155" s="997"/>
      <c r="NES155" s="986"/>
      <c r="NET155" s="988"/>
      <c r="NEU155" s="989"/>
      <c r="NEV155" s="990"/>
      <c r="NEW155" s="991"/>
      <c r="NEX155" s="992"/>
      <c r="NEY155" s="991"/>
      <c r="NEZ155" s="992"/>
      <c r="NFA155" s="993"/>
      <c r="NFB155" s="994"/>
      <c r="NFC155" s="991"/>
      <c r="NFD155" s="989"/>
      <c r="NFE155" s="993"/>
      <c r="NFF155" s="994"/>
      <c r="NFG155" s="995"/>
      <c r="NFH155" s="996"/>
      <c r="NFI155" s="993"/>
      <c r="NFJ155" s="997"/>
      <c r="NFK155" s="986"/>
      <c r="NFL155" s="988"/>
      <c r="NFM155" s="989"/>
      <c r="NFN155" s="990"/>
      <c r="NFO155" s="991"/>
      <c r="NFP155" s="992"/>
      <c r="NFQ155" s="991"/>
      <c r="NFR155" s="992"/>
      <c r="NFS155" s="993"/>
      <c r="NFT155" s="994"/>
      <c r="NFU155" s="991"/>
      <c r="NFV155" s="989"/>
      <c r="NFW155" s="993"/>
      <c r="NFX155" s="994"/>
      <c r="NFY155" s="995"/>
      <c r="NFZ155" s="996"/>
      <c r="NGA155" s="993"/>
      <c r="NGB155" s="997"/>
      <c r="NGC155" s="986"/>
      <c r="NGD155" s="988"/>
      <c r="NGE155" s="989"/>
      <c r="NGF155" s="990"/>
      <c r="NGG155" s="991"/>
      <c r="NGH155" s="992"/>
      <c r="NGI155" s="991"/>
      <c r="NGJ155" s="992"/>
      <c r="NGK155" s="993"/>
      <c r="NGL155" s="994"/>
      <c r="NGM155" s="991"/>
      <c r="NGN155" s="989"/>
      <c r="NGO155" s="993"/>
      <c r="NGP155" s="994"/>
      <c r="NGQ155" s="995"/>
      <c r="NGR155" s="996"/>
      <c r="NGS155" s="993"/>
      <c r="NGT155" s="997"/>
      <c r="NGU155" s="986"/>
      <c r="NGV155" s="988"/>
      <c r="NGW155" s="989"/>
      <c r="NGX155" s="990"/>
      <c r="NGY155" s="991"/>
      <c r="NGZ155" s="992"/>
      <c r="NHA155" s="991"/>
      <c r="NHB155" s="992"/>
      <c r="NHC155" s="993"/>
      <c r="NHD155" s="994"/>
      <c r="NHE155" s="991"/>
      <c r="NHF155" s="989"/>
      <c r="NHG155" s="993"/>
      <c r="NHH155" s="994"/>
      <c r="NHI155" s="995"/>
      <c r="NHJ155" s="996"/>
      <c r="NHK155" s="993"/>
      <c r="NHL155" s="997"/>
      <c r="NHM155" s="986"/>
      <c r="NHN155" s="988"/>
      <c r="NHO155" s="989"/>
      <c r="NHP155" s="990"/>
      <c r="NHQ155" s="991"/>
      <c r="NHR155" s="992"/>
      <c r="NHS155" s="991"/>
      <c r="NHT155" s="992"/>
      <c r="NHU155" s="993"/>
      <c r="NHV155" s="994"/>
      <c r="NHW155" s="991"/>
      <c r="NHX155" s="989"/>
      <c r="NHY155" s="993"/>
      <c r="NHZ155" s="994"/>
      <c r="NIA155" s="995"/>
      <c r="NIB155" s="996"/>
      <c r="NIC155" s="993"/>
      <c r="NID155" s="997"/>
      <c r="NIE155" s="986"/>
      <c r="NIF155" s="988"/>
      <c r="NIG155" s="989"/>
      <c r="NIH155" s="990"/>
      <c r="NII155" s="991"/>
      <c r="NIJ155" s="992"/>
      <c r="NIK155" s="991"/>
      <c r="NIL155" s="992"/>
      <c r="NIM155" s="993"/>
      <c r="NIN155" s="994"/>
      <c r="NIO155" s="991"/>
      <c r="NIP155" s="989"/>
      <c r="NIQ155" s="993"/>
      <c r="NIR155" s="994"/>
      <c r="NIS155" s="995"/>
      <c r="NIT155" s="996"/>
      <c r="NIU155" s="993"/>
      <c r="NIV155" s="997"/>
      <c r="NIW155" s="986"/>
      <c r="NIX155" s="988"/>
      <c r="NIY155" s="989"/>
      <c r="NIZ155" s="990"/>
      <c r="NJA155" s="991"/>
      <c r="NJB155" s="992"/>
      <c r="NJC155" s="991"/>
      <c r="NJD155" s="992"/>
      <c r="NJE155" s="993"/>
      <c r="NJF155" s="994"/>
      <c r="NJG155" s="991"/>
      <c r="NJH155" s="989"/>
      <c r="NJI155" s="993"/>
      <c r="NJJ155" s="994"/>
      <c r="NJK155" s="995"/>
      <c r="NJL155" s="996"/>
      <c r="NJM155" s="993"/>
      <c r="NJN155" s="997"/>
      <c r="NJO155" s="986"/>
      <c r="NJP155" s="988"/>
      <c r="NJQ155" s="989"/>
      <c r="NJR155" s="990"/>
      <c r="NJS155" s="991"/>
      <c r="NJT155" s="992"/>
      <c r="NJU155" s="991"/>
      <c r="NJV155" s="992"/>
      <c r="NJW155" s="993"/>
      <c r="NJX155" s="994"/>
      <c r="NJY155" s="991"/>
      <c r="NJZ155" s="989"/>
      <c r="NKA155" s="993"/>
      <c r="NKB155" s="994"/>
      <c r="NKC155" s="995"/>
      <c r="NKD155" s="996"/>
      <c r="NKE155" s="993"/>
      <c r="NKF155" s="997"/>
      <c r="NKG155" s="986"/>
      <c r="NKH155" s="988"/>
      <c r="NKI155" s="989"/>
      <c r="NKJ155" s="990"/>
      <c r="NKK155" s="991"/>
      <c r="NKL155" s="992"/>
      <c r="NKM155" s="991"/>
      <c r="NKN155" s="992"/>
      <c r="NKO155" s="993"/>
      <c r="NKP155" s="994"/>
      <c r="NKQ155" s="991"/>
      <c r="NKR155" s="989"/>
      <c r="NKS155" s="993"/>
      <c r="NKT155" s="994"/>
      <c r="NKU155" s="995"/>
      <c r="NKV155" s="996"/>
      <c r="NKW155" s="993"/>
      <c r="NKX155" s="997"/>
      <c r="NKY155" s="986"/>
      <c r="NKZ155" s="988"/>
      <c r="NLA155" s="989"/>
      <c r="NLB155" s="990"/>
      <c r="NLC155" s="991"/>
      <c r="NLD155" s="992"/>
      <c r="NLE155" s="991"/>
      <c r="NLF155" s="992"/>
      <c r="NLG155" s="993"/>
      <c r="NLH155" s="994"/>
      <c r="NLI155" s="991"/>
      <c r="NLJ155" s="989"/>
      <c r="NLK155" s="993"/>
      <c r="NLL155" s="994"/>
      <c r="NLM155" s="995"/>
      <c r="NLN155" s="996"/>
      <c r="NLO155" s="993"/>
      <c r="NLP155" s="997"/>
      <c r="NLQ155" s="986"/>
      <c r="NLR155" s="988"/>
      <c r="NLS155" s="989"/>
      <c r="NLT155" s="990"/>
      <c r="NLU155" s="991"/>
      <c r="NLV155" s="992"/>
      <c r="NLW155" s="991"/>
      <c r="NLX155" s="992"/>
      <c r="NLY155" s="993"/>
      <c r="NLZ155" s="994"/>
      <c r="NMA155" s="991"/>
      <c r="NMB155" s="989"/>
      <c r="NMC155" s="993"/>
      <c r="NMD155" s="994"/>
      <c r="NME155" s="995"/>
      <c r="NMF155" s="996"/>
      <c r="NMG155" s="993"/>
      <c r="NMH155" s="997"/>
      <c r="NMI155" s="986"/>
      <c r="NMJ155" s="988"/>
      <c r="NMK155" s="989"/>
      <c r="NML155" s="990"/>
      <c r="NMM155" s="991"/>
      <c r="NMN155" s="992"/>
      <c r="NMO155" s="991"/>
      <c r="NMP155" s="992"/>
      <c r="NMQ155" s="993"/>
      <c r="NMR155" s="994"/>
      <c r="NMS155" s="991"/>
      <c r="NMT155" s="989"/>
      <c r="NMU155" s="993"/>
      <c r="NMV155" s="994"/>
      <c r="NMW155" s="995"/>
      <c r="NMX155" s="996"/>
      <c r="NMY155" s="993"/>
      <c r="NMZ155" s="997"/>
      <c r="NNA155" s="986"/>
      <c r="NNB155" s="988"/>
      <c r="NNC155" s="989"/>
      <c r="NND155" s="990"/>
      <c r="NNE155" s="991"/>
      <c r="NNF155" s="992"/>
      <c r="NNG155" s="991"/>
      <c r="NNH155" s="992"/>
      <c r="NNI155" s="993"/>
      <c r="NNJ155" s="994"/>
      <c r="NNK155" s="991"/>
      <c r="NNL155" s="989"/>
      <c r="NNM155" s="993"/>
      <c r="NNN155" s="994"/>
      <c r="NNO155" s="995"/>
      <c r="NNP155" s="996"/>
      <c r="NNQ155" s="993"/>
      <c r="NNR155" s="997"/>
      <c r="NNS155" s="986"/>
      <c r="NNT155" s="988"/>
      <c r="NNU155" s="989"/>
      <c r="NNV155" s="990"/>
      <c r="NNW155" s="991"/>
      <c r="NNX155" s="992"/>
      <c r="NNY155" s="991"/>
      <c r="NNZ155" s="992"/>
      <c r="NOA155" s="993"/>
      <c r="NOB155" s="994"/>
      <c r="NOC155" s="991"/>
      <c r="NOD155" s="989"/>
      <c r="NOE155" s="993"/>
      <c r="NOF155" s="994"/>
      <c r="NOG155" s="995"/>
      <c r="NOH155" s="996"/>
      <c r="NOI155" s="993"/>
      <c r="NOJ155" s="997"/>
      <c r="NOK155" s="986"/>
      <c r="NOL155" s="988"/>
      <c r="NOM155" s="989"/>
      <c r="NON155" s="990"/>
      <c r="NOO155" s="991"/>
      <c r="NOP155" s="992"/>
      <c r="NOQ155" s="991"/>
      <c r="NOR155" s="992"/>
      <c r="NOS155" s="993"/>
      <c r="NOT155" s="994"/>
      <c r="NOU155" s="991"/>
      <c r="NOV155" s="989"/>
      <c r="NOW155" s="993"/>
      <c r="NOX155" s="994"/>
      <c r="NOY155" s="995"/>
      <c r="NOZ155" s="996"/>
      <c r="NPA155" s="993"/>
      <c r="NPB155" s="997"/>
      <c r="NPC155" s="986"/>
      <c r="NPD155" s="988"/>
      <c r="NPE155" s="989"/>
      <c r="NPF155" s="990"/>
      <c r="NPG155" s="991"/>
      <c r="NPH155" s="992"/>
      <c r="NPI155" s="991"/>
      <c r="NPJ155" s="992"/>
      <c r="NPK155" s="993"/>
      <c r="NPL155" s="994"/>
      <c r="NPM155" s="991"/>
      <c r="NPN155" s="989"/>
      <c r="NPO155" s="993"/>
      <c r="NPP155" s="994"/>
      <c r="NPQ155" s="995"/>
      <c r="NPR155" s="996"/>
      <c r="NPS155" s="993"/>
      <c r="NPT155" s="997"/>
      <c r="NPU155" s="986"/>
      <c r="NPV155" s="988"/>
      <c r="NPW155" s="989"/>
      <c r="NPX155" s="990"/>
      <c r="NPY155" s="991"/>
      <c r="NPZ155" s="992"/>
      <c r="NQA155" s="991"/>
      <c r="NQB155" s="992"/>
      <c r="NQC155" s="993"/>
      <c r="NQD155" s="994"/>
      <c r="NQE155" s="991"/>
      <c r="NQF155" s="989"/>
      <c r="NQG155" s="993"/>
      <c r="NQH155" s="994"/>
      <c r="NQI155" s="995"/>
      <c r="NQJ155" s="996"/>
      <c r="NQK155" s="993"/>
      <c r="NQL155" s="997"/>
      <c r="NQM155" s="986"/>
      <c r="NQN155" s="988"/>
      <c r="NQO155" s="989"/>
      <c r="NQP155" s="990"/>
      <c r="NQQ155" s="991"/>
      <c r="NQR155" s="992"/>
      <c r="NQS155" s="991"/>
      <c r="NQT155" s="992"/>
      <c r="NQU155" s="993"/>
      <c r="NQV155" s="994"/>
      <c r="NQW155" s="991"/>
      <c r="NQX155" s="989"/>
      <c r="NQY155" s="993"/>
      <c r="NQZ155" s="994"/>
      <c r="NRA155" s="995"/>
      <c r="NRB155" s="996"/>
      <c r="NRC155" s="993"/>
      <c r="NRD155" s="997"/>
      <c r="NRE155" s="986"/>
      <c r="NRF155" s="988"/>
      <c r="NRG155" s="989"/>
      <c r="NRH155" s="990"/>
      <c r="NRI155" s="991"/>
      <c r="NRJ155" s="992"/>
      <c r="NRK155" s="991"/>
      <c r="NRL155" s="992"/>
      <c r="NRM155" s="993"/>
      <c r="NRN155" s="994"/>
      <c r="NRO155" s="991"/>
      <c r="NRP155" s="989"/>
      <c r="NRQ155" s="993"/>
      <c r="NRR155" s="994"/>
      <c r="NRS155" s="995"/>
      <c r="NRT155" s="996"/>
      <c r="NRU155" s="993"/>
      <c r="NRV155" s="997"/>
      <c r="NRW155" s="986"/>
      <c r="NRX155" s="988"/>
      <c r="NRY155" s="989"/>
      <c r="NRZ155" s="990"/>
      <c r="NSA155" s="991"/>
      <c r="NSB155" s="992"/>
      <c r="NSC155" s="991"/>
      <c r="NSD155" s="992"/>
      <c r="NSE155" s="993"/>
      <c r="NSF155" s="994"/>
      <c r="NSG155" s="991"/>
      <c r="NSH155" s="989"/>
      <c r="NSI155" s="993"/>
      <c r="NSJ155" s="994"/>
      <c r="NSK155" s="995"/>
      <c r="NSL155" s="996"/>
      <c r="NSM155" s="993"/>
      <c r="NSN155" s="997"/>
      <c r="NSO155" s="986"/>
      <c r="NSP155" s="988"/>
      <c r="NSQ155" s="989"/>
      <c r="NSR155" s="990"/>
      <c r="NSS155" s="991"/>
      <c r="NST155" s="992"/>
      <c r="NSU155" s="991"/>
      <c r="NSV155" s="992"/>
      <c r="NSW155" s="993"/>
      <c r="NSX155" s="994"/>
      <c r="NSY155" s="991"/>
      <c r="NSZ155" s="989"/>
      <c r="NTA155" s="993"/>
      <c r="NTB155" s="994"/>
      <c r="NTC155" s="995"/>
      <c r="NTD155" s="996"/>
      <c r="NTE155" s="993"/>
      <c r="NTF155" s="997"/>
      <c r="NTG155" s="986"/>
      <c r="NTH155" s="988"/>
      <c r="NTI155" s="989"/>
      <c r="NTJ155" s="990"/>
      <c r="NTK155" s="991"/>
      <c r="NTL155" s="992"/>
      <c r="NTM155" s="991"/>
      <c r="NTN155" s="992"/>
      <c r="NTO155" s="993"/>
      <c r="NTP155" s="994"/>
      <c r="NTQ155" s="991"/>
      <c r="NTR155" s="989"/>
      <c r="NTS155" s="993"/>
      <c r="NTT155" s="994"/>
      <c r="NTU155" s="995"/>
      <c r="NTV155" s="996"/>
      <c r="NTW155" s="993"/>
      <c r="NTX155" s="997"/>
      <c r="NTY155" s="986"/>
      <c r="NTZ155" s="988"/>
      <c r="NUA155" s="989"/>
      <c r="NUB155" s="990"/>
      <c r="NUC155" s="991"/>
      <c r="NUD155" s="992"/>
      <c r="NUE155" s="991"/>
      <c r="NUF155" s="992"/>
      <c r="NUG155" s="993"/>
      <c r="NUH155" s="994"/>
      <c r="NUI155" s="991"/>
      <c r="NUJ155" s="989"/>
      <c r="NUK155" s="993"/>
      <c r="NUL155" s="994"/>
      <c r="NUM155" s="995"/>
      <c r="NUN155" s="996"/>
      <c r="NUO155" s="993"/>
      <c r="NUP155" s="997"/>
      <c r="NUQ155" s="986"/>
      <c r="NUR155" s="988"/>
      <c r="NUS155" s="989"/>
      <c r="NUT155" s="990"/>
      <c r="NUU155" s="991"/>
      <c r="NUV155" s="992"/>
      <c r="NUW155" s="991"/>
      <c r="NUX155" s="992"/>
      <c r="NUY155" s="993"/>
      <c r="NUZ155" s="994"/>
      <c r="NVA155" s="991"/>
      <c r="NVB155" s="989"/>
      <c r="NVC155" s="993"/>
      <c r="NVD155" s="994"/>
      <c r="NVE155" s="995"/>
      <c r="NVF155" s="996"/>
      <c r="NVG155" s="993"/>
      <c r="NVH155" s="997"/>
      <c r="NVI155" s="986"/>
      <c r="NVJ155" s="988"/>
      <c r="NVK155" s="989"/>
      <c r="NVL155" s="990"/>
      <c r="NVM155" s="991"/>
      <c r="NVN155" s="992"/>
      <c r="NVO155" s="991"/>
      <c r="NVP155" s="992"/>
      <c r="NVQ155" s="993"/>
      <c r="NVR155" s="994"/>
      <c r="NVS155" s="991"/>
      <c r="NVT155" s="989"/>
      <c r="NVU155" s="993"/>
      <c r="NVV155" s="994"/>
      <c r="NVW155" s="995"/>
      <c r="NVX155" s="996"/>
      <c r="NVY155" s="993"/>
      <c r="NVZ155" s="997"/>
      <c r="NWA155" s="986"/>
      <c r="NWB155" s="988"/>
      <c r="NWC155" s="989"/>
      <c r="NWD155" s="990"/>
      <c r="NWE155" s="991"/>
      <c r="NWF155" s="992"/>
      <c r="NWG155" s="991"/>
      <c r="NWH155" s="992"/>
      <c r="NWI155" s="993"/>
      <c r="NWJ155" s="994"/>
      <c r="NWK155" s="991"/>
      <c r="NWL155" s="989"/>
      <c r="NWM155" s="993"/>
      <c r="NWN155" s="994"/>
      <c r="NWO155" s="995"/>
      <c r="NWP155" s="996"/>
      <c r="NWQ155" s="993"/>
      <c r="NWR155" s="997"/>
      <c r="NWS155" s="986"/>
      <c r="NWT155" s="988"/>
      <c r="NWU155" s="989"/>
      <c r="NWV155" s="990"/>
      <c r="NWW155" s="991"/>
      <c r="NWX155" s="992"/>
      <c r="NWY155" s="991"/>
      <c r="NWZ155" s="992"/>
      <c r="NXA155" s="993"/>
      <c r="NXB155" s="994"/>
      <c r="NXC155" s="991"/>
      <c r="NXD155" s="989"/>
      <c r="NXE155" s="993"/>
      <c r="NXF155" s="994"/>
      <c r="NXG155" s="995"/>
      <c r="NXH155" s="996"/>
      <c r="NXI155" s="993"/>
      <c r="NXJ155" s="997"/>
      <c r="NXK155" s="986"/>
      <c r="NXL155" s="988"/>
      <c r="NXM155" s="989"/>
      <c r="NXN155" s="990"/>
      <c r="NXO155" s="991"/>
      <c r="NXP155" s="992"/>
      <c r="NXQ155" s="991"/>
      <c r="NXR155" s="992"/>
      <c r="NXS155" s="993"/>
      <c r="NXT155" s="994"/>
      <c r="NXU155" s="991"/>
      <c r="NXV155" s="989"/>
      <c r="NXW155" s="993"/>
      <c r="NXX155" s="994"/>
      <c r="NXY155" s="995"/>
      <c r="NXZ155" s="996"/>
      <c r="NYA155" s="993"/>
      <c r="NYB155" s="997"/>
      <c r="NYC155" s="986"/>
      <c r="NYD155" s="988"/>
      <c r="NYE155" s="989"/>
      <c r="NYF155" s="990"/>
      <c r="NYG155" s="991"/>
      <c r="NYH155" s="992"/>
      <c r="NYI155" s="991"/>
      <c r="NYJ155" s="992"/>
      <c r="NYK155" s="993"/>
      <c r="NYL155" s="994"/>
      <c r="NYM155" s="991"/>
      <c r="NYN155" s="989"/>
      <c r="NYO155" s="993"/>
      <c r="NYP155" s="994"/>
      <c r="NYQ155" s="995"/>
      <c r="NYR155" s="996"/>
      <c r="NYS155" s="993"/>
      <c r="NYT155" s="997"/>
      <c r="NYU155" s="986"/>
      <c r="NYV155" s="988"/>
      <c r="NYW155" s="989"/>
      <c r="NYX155" s="990"/>
      <c r="NYY155" s="991"/>
      <c r="NYZ155" s="992"/>
      <c r="NZA155" s="991"/>
      <c r="NZB155" s="992"/>
      <c r="NZC155" s="993"/>
      <c r="NZD155" s="994"/>
      <c r="NZE155" s="991"/>
      <c r="NZF155" s="989"/>
      <c r="NZG155" s="993"/>
      <c r="NZH155" s="994"/>
      <c r="NZI155" s="995"/>
      <c r="NZJ155" s="996"/>
      <c r="NZK155" s="993"/>
      <c r="NZL155" s="997"/>
      <c r="NZM155" s="986"/>
      <c r="NZN155" s="988"/>
      <c r="NZO155" s="989"/>
      <c r="NZP155" s="990"/>
      <c r="NZQ155" s="991"/>
      <c r="NZR155" s="992"/>
      <c r="NZS155" s="991"/>
      <c r="NZT155" s="992"/>
      <c r="NZU155" s="993"/>
      <c r="NZV155" s="994"/>
      <c r="NZW155" s="991"/>
      <c r="NZX155" s="989"/>
      <c r="NZY155" s="993"/>
      <c r="NZZ155" s="994"/>
      <c r="OAA155" s="995"/>
      <c r="OAB155" s="996"/>
      <c r="OAC155" s="993"/>
      <c r="OAD155" s="997"/>
      <c r="OAE155" s="986"/>
      <c r="OAF155" s="988"/>
      <c r="OAG155" s="989"/>
      <c r="OAH155" s="990"/>
      <c r="OAI155" s="991"/>
      <c r="OAJ155" s="992"/>
      <c r="OAK155" s="991"/>
      <c r="OAL155" s="992"/>
      <c r="OAM155" s="993"/>
      <c r="OAN155" s="994"/>
      <c r="OAO155" s="991"/>
      <c r="OAP155" s="989"/>
      <c r="OAQ155" s="993"/>
      <c r="OAR155" s="994"/>
      <c r="OAS155" s="995"/>
      <c r="OAT155" s="996"/>
      <c r="OAU155" s="993"/>
      <c r="OAV155" s="997"/>
      <c r="OAW155" s="986"/>
      <c r="OAX155" s="988"/>
      <c r="OAY155" s="989"/>
      <c r="OAZ155" s="990"/>
      <c r="OBA155" s="991"/>
      <c r="OBB155" s="992"/>
      <c r="OBC155" s="991"/>
      <c r="OBD155" s="992"/>
      <c r="OBE155" s="993"/>
      <c r="OBF155" s="994"/>
      <c r="OBG155" s="991"/>
      <c r="OBH155" s="989"/>
      <c r="OBI155" s="993"/>
      <c r="OBJ155" s="994"/>
      <c r="OBK155" s="995"/>
      <c r="OBL155" s="996"/>
      <c r="OBM155" s="993"/>
      <c r="OBN155" s="997"/>
      <c r="OBO155" s="986"/>
      <c r="OBP155" s="988"/>
      <c r="OBQ155" s="989"/>
      <c r="OBR155" s="990"/>
      <c r="OBS155" s="991"/>
      <c r="OBT155" s="992"/>
      <c r="OBU155" s="991"/>
      <c r="OBV155" s="992"/>
      <c r="OBW155" s="993"/>
      <c r="OBX155" s="994"/>
      <c r="OBY155" s="991"/>
      <c r="OBZ155" s="989"/>
      <c r="OCA155" s="993"/>
      <c r="OCB155" s="994"/>
      <c r="OCC155" s="995"/>
      <c r="OCD155" s="996"/>
      <c r="OCE155" s="993"/>
      <c r="OCF155" s="997"/>
      <c r="OCG155" s="986"/>
      <c r="OCH155" s="988"/>
      <c r="OCI155" s="989"/>
      <c r="OCJ155" s="990"/>
      <c r="OCK155" s="991"/>
      <c r="OCL155" s="992"/>
      <c r="OCM155" s="991"/>
      <c r="OCN155" s="992"/>
      <c r="OCO155" s="993"/>
      <c r="OCP155" s="994"/>
      <c r="OCQ155" s="991"/>
      <c r="OCR155" s="989"/>
      <c r="OCS155" s="993"/>
      <c r="OCT155" s="994"/>
      <c r="OCU155" s="995"/>
      <c r="OCV155" s="996"/>
      <c r="OCW155" s="993"/>
      <c r="OCX155" s="997"/>
      <c r="OCY155" s="986"/>
      <c r="OCZ155" s="988"/>
      <c r="ODA155" s="989"/>
      <c r="ODB155" s="990"/>
      <c r="ODC155" s="991"/>
      <c r="ODD155" s="992"/>
      <c r="ODE155" s="991"/>
      <c r="ODF155" s="992"/>
      <c r="ODG155" s="993"/>
      <c r="ODH155" s="994"/>
      <c r="ODI155" s="991"/>
      <c r="ODJ155" s="989"/>
      <c r="ODK155" s="993"/>
      <c r="ODL155" s="994"/>
      <c r="ODM155" s="995"/>
      <c r="ODN155" s="996"/>
      <c r="ODO155" s="993"/>
      <c r="ODP155" s="997"/>
      <c r="ODQ155" s="986"/>
      <c r="ODR155" s="988"/>
      <c r="ODS155" s="989"/>
      <c r="ODT155" s="990"/>
      <c r="ODU155" s="991"/>
      <c r="ODV155" s="992"/>
      <c r="ODW155" s="991"/>
      <c r="ODX155" s="992"/>
      <c r="ODY155" s="993"/>
      <c r="ODZ155" s="994"/>
      <c r="OEA155" s="991"/>
      <c r="OEB155" s="989"/>
      <c r="OEC155" s="993"/>
      <c r="OED155" s="994"/>
      <c r="OEE155" s="995"/>
      <c r="OEF155" s="996"/>
      <c r="OEG155" s="993"/>
      <c r="OEH155" s="997"/>
      <c r="OEI155" s="986"/>
      <c r="OEJ155" s="988"/>
      <c r="OEK155" s="989"/>
      <c r="OEL155" s="990"/>
      <c r="OEM155" s="991"/>
      <c r="OEN155" s="992"/>
      <c r="OEO155" s="991"/>
      <c r="OEP155" s="992"/>
      <c r="OEQ155" s="993"/>
      <c r="OER155" s="994"/>
      <c r="OES155" s="991"/>
      <c r="OET155" s="989"/>
      <c r="OEU155" s="993"/>
      <c r="OEV155" s="994"/>
      <c r="OEW155" s="995"/>
      <c r="OEX155" s="996"/>
      <c r="OEY155" s="993"/>
      <c r="OEZ155" s="997"/>
      <c r="OFA155" s="986"/>
      <c r="OFB155" s="988"/>
      <c r="OFC155" s="989"/>
      <c r="OFD155" s="990"/>
      <c r="OFE155" s="991"/>
      <c r="OFF155" s="992"/>
      <c r="OFG155" s="991"/>
      <c r="OFH155" s="992"/>
      <c r="OFI155" s="993"/>
      <c r="OFJ155" s="994"/>
      <c r="OFK155" s="991"/>
      <c r="OFL155" s="989"/>
      <c r="OFM155" s="993"/>
      <c r="OFN155" s="994"/>
      <c r="OFO155" s="995"/>
      <c r="OFP155" s="996"/>
      <c r="OFQ155" s="993"/>
      <c r="OFR155" s="997"/>
      <c r="OFS155" s="986"/>
      <c r="OFT155" s="988"/>
      <c r="OFU155" s="989"/>
      <c r="OFV155" s="990"/>
      <c r="OFW155" s="991"/>
      <c r="OFX155" s="992"/>
      <c r="OFY155" s="991"/>
      <c r="OFZ155" s="992"/>
      <c r="OGA155" s="993"/>
      <c r="OGB155" s="994"/>
      <c r="OGC155" s="991"/>
      <c r="OGD155" s="989"/>
      <c r="OGE155" s="993"/>
      <c r="OGF155" s="994"/>
      <c r="OGG155" s="995"/>
      <c r="OGH155" s="996"/>
      <c r="OGI155" s="993"/>
      <c r="OGJ155" s="997"/>
      <c r="OGK155" s="986"/>
      <c r="OGL155" s="988"/>
      <c r="OGM155" s="989"/>
      <c r="OGN155" s="990"/>
      <c r="OGO155" s="991"/>
      <c r="OGP155" s="992"/>
      <c r="OGQ155" s="991"/>
      <c r="OGR155" s="992"/>
      <c r="OGS155" s="993"/>
      <c r="OGT155" s="994"/>
      <c r="OGU155" s="991"/>
      <c r="OGV155" s="989"/>
      <c r="OGW155" s="993"/>
      <c r="OGX155" s="994"/>
      <c r="OGY155" s="995"/>
      <c r="OGZ155" s="996"/>
      <c r="OHA155" s="993"/>
      <c r="OHB155" s="997"/>
      <c r="OHC155" s="986"/>
      <c r="OHD155" s="988"/>
      <c r="OHE155" s="989"/>
      <c r="OHF155" s="990"/>
      <c r="OHG155" s="991"/>
      <c r="OHH155" s="992"/>
      <c r="OHI155" s="991"/>
      <c r="OHJ155" s="992"/>
      <c r="OHK155" s="993"/>
      <c r="OHL155" s="994"/>
      <c r="OHM155" s="991"/>
      <c r="OHN155" s="989"/>
      <c r="OHO155" s="993"/>
      <c r="OHP155" s="994"/>
      <c r="OHQ155" s="995"/>
      <c r="OHR155" s="996"/>
      <c r="OHS155" s="993"/>
      <c r="OHT155" s="997"/>
      <c r="OHU155" s="986"/>
      <c r="OHV155" s="988"/>
      <c r="OHW155" s="989"/>
      <c r="OHX155" s="990"/>
      <c r="OHY155" s="991"/>
      <c r="OHZ155" s="992"/>
      <c r="OIA155" s="991"/>
      <c r="OIB155" s="992"/>
      <c r="OIC155" s="993"/>
      <c r="OID155" s="994"/>
      <c r="OIE155" s="991"/>
      <c r="OIF155" s="989"/>
      <c r="OIG155" s="993"/>
      <c r="OIH155" s="994"/>
      <c r="OII155" s="995"/>
      <c r="OIJ155" s="996"/>
      <c r="OIK155" s="993"/>
      <c r="OIL155" s="997"/>
      <c r="OIM155" s="986"/>
      <c r="OIN155" s="988"/>
      <c r="OIO155" s="989"/>
      <c r="OIP155" s="990"/>
      <c r="OIQ155" s="991"/>
      <c r="OIR155" s="992"/>
      <c r="OIS155" s="991"/>
      <c r="OIT155" s="992"/>
      <c r="OIU155" s="993"/>
      <c r="OIV155" s="994"/>
      <c r="OIW155" s="991"/>
      <c r="OIX155" s="989"/>
      <c r="OIY155" s="993"/>
      <c r="OIZ155" s="994"/>
      <c r="OJA155" s="995"/>
      <c r="OJB155" s="996"/>
      <c r="OJC155" s="993"/>
      <c r="OJD155" s="997"/>
      <c r="OJE155" s="986"/>
      <c r="OJF155" s="988"/>
      <c r="OJG155" s="989"/>
      <c r="OJH155" s="990"/>
      <c r="OJI155" s="991"/>
      <c r="OJJ155" s="992"/>
      <c r="OJK155" s="991"/>
      <c r="OJL155" s="992"/>
      <c r="OJM155" s="993"/>
      <c r="OJN155" s="994"/>
      <c r="OJO155" s="991"/>
      <c r="OJP155" s="989"/>
      <c r="OJQ155" s="993"/>
      <c r="OJR155" s="994"/>
      <c r="OJS155" s="995"/>
      <c r="OJT155" s="996"/>
      <c r="OJU155" s="993"/>
      <c r="OJV155" s="997"/>
      <c r="OJW155" s="986"/>
      <c r="OJX155" s="988"/>
      <c r="OJY155" s="989"/>
      <c r="OJZ155" s="990"/>
      <c r="OKA155" s="991"/>
      <c r="OKB155" s="992"/>
      <c r="OKC155" s="991"/>
      <c r="OKD155" s="992"/>
      <c r="OKE155" s="993"/>
      <c r="OKF155" s="994"/>
      <c r="OKG155" s="991"/>
      <c r="OKH155" s="989"/>
      <c r="OKI155" s="993"/>
      <c r="OKJ155" s="994"/>
      <c r="OKK155" s="995"/>
      <c r="OKL155" s="996"/>
      <c r="OKM155" s="993"/>
      <c r="OKN155" s="997"/>
      <c r="OKO155" s="986"/>
      <c r="OKP155" s="988"/>
      <c r="OKQ155" s="989"/>
      <c r="OKR155" s="990"/>
      <c r="OKS155" s="991"/>
      <c r="OKT155" s="992"/>
      <c r="OKU155" s="991"/>
      <c r="OKV155" s="992"/>
      <c r="OKW155" s="993"/>
      <c r="OKX155" s="994"/>
      <c r="OKY155" s="991"/>
      <c r="OKZ155" s="989"/>
      <c r="OLA155" s="993"/>
      <c r="OLB155" s="994"/>
      <c r="OLC155" s="995"/>
      <c r="OLD155" s="996"/>
      <c r="OLE155" s="993"/>
      <c r="OLF155" s="997"/>
      <c r="OLG155" s="986"/>
      <c r="OLH155" s="988"/>
      <c r="OLI155" s="989"/>
      <c r="OLJ155" s="990"/>
      <c r="OLK155" s="991"/>
      <c r="OLL155" s="992"/>
      <c r="OLM155" s="991"/>
      <c r="OLN155" s="992"/>
      <c r="OLO155" s="993"/>
      <c r="OLP155" s="994"/>
      <c r="OLQ155" s="991"/>
      <c r="OLR155" s="989"/>
      <c r="OLS155" s="993"/>
      <c r="OLT155" s="994"/>
      <c r="OLU155" s="995"/>
      <c r="OLV155" s="996"/>
      <c r="OLW155" s="993"/>
      <c r="OLX155" s="997"/>
      <c r="OLY155" s="986"/>
      <c r="OLZ155" s="988"/>
      <c r="OMA155" s="989"/>
      <c r="OMB155" s="990"/>
      <c r="OMC155" s="991"/>
      <c r="OMD155" s="992"/>
      <c r="OME155" s="991"/>
      <c r="OMF155" s="992"/>
      <c r="OMG155" s="993"/>
      <c r="OMH155" s="994"/>
      <c r="OMI155" s="991"/>
      <c r="OMJ155" s="989"/>
      <c r="OMK155" s="993"/>
      <c r="OML155" s="994"/>
      <c r="OMM155" s="995"/>
      <c r="OMN155" s="996"/>
      <c r="OMO155" s="993"/>
      <c r="OMP155" s="997"/>
      <c r="OMQ155" s="986"/>
      <c r="OMR155" s="988"/>
      <c r="OMS155" s="989"/>
      <c r="OMT155" s="990"/>
      <c r="OMU155" s="991"/>
      <c r="OMV155" s="992"/>
      <c r="OMW155" s="991"/>
      <c r="OMX155" s="992"/>
      <c r="OMY155" s="993"/>
      <c r="OMZ155" s="994"/>
      <c r="ONA155" s="991"/>
      <c r="ONB155" s="989"/>
      <c r="ONC155" s="993"/>
      <c r="OND155" s="994"/>
      <c r="ONE155" s="995"/>
      <c r="ONF155" s="996"/>
      <c r="ONG155" s="993"/>
      <c r="ONH155" s="997"/>
      <c r="ONI155" s="986"/>
      <c r="ONJ155" s="988"/>
      <c r="ONK155" s="989"/>
      <c r="ONL155" s="990"/>
      <c r="ONM155" s="991"/>
      <c r="ONN155" s="992"/>
      <c r="ONO155" s="991"/>
      <c r="ONP155" s="992"/>
      <c r="ONQ155" s="993"/>
      <c r="ONR155" s="994"/>
      <c r="ONS155" s="991"/>
      <c r="ONT155" s="989"/>
      <c r="ONU155" s="993"/>
      <c r="ONV155" s="994"/>
      <c r="ONW155" s="995"/>
      <c r="ONX155" s="996"/>
      <c r="ONY155" s="993"/>
      <c r="ONZ155" s="997"/>
      <c r="OOA155" s="986"/>
      <c r="OOB155" s="988"/>
      <c r="OOC155" s="989"/>
      <c r="OOD155" s="990"/>
      <c r="OOE155" s="991"/>
      <c r="OOF155" s="992"/>
      <c r="OOG155" s="991"/>
      <c r="OOH155" s="992"/>
      <c r="OOI155" s="993"/>
      <c r="OOJ155" s="994"/>
      <c r="OOK155" s="991"/>
      <c r="OOL155" s="989"/>
      <c r="OOM155" s="993"/>
      <c r="OON155" s="994"/>
      <c r="OOO155" s="995"/>
      <c r="OOP155" s="996"/>
      <c r="OOQ155" s="993"/>
      <c r="OOR155" s="997"/>
      <c r="OOS155" s="986"/>
      <c r="OOT155" s="988"/>
      <c r="OOU155" s="989"/>
      <c r="OOV155" s="990"/>
      <c r="OOW155" s="991"/>
      <c r="OOX155" s="992"/>
      <c r="OOY155" s="991"/>
      <c r="OOZ155" s="992"/>
      <c r="OPA155" s="993"/>
      <c r="OPB155" s="994"/>
      <c r="OPC155" s="991"/>
      <c r="OPD155" s="989"/>
      <c r="OPE155" s="993"/>
      <c r="OPF155" s="994"/>
      <c r="OPG155" s="995"/>
      <c r="OPH155" s="996"/>
      <c r="OPI155" s="993"/>
      <c r="OPJ155" s="997"/>
      <c r="OPK155" s="986"/>
      <c r="OPL155" s="988"/>
      <c r="OPM155" s="989"/>
      <c r="OPN155" s="990"/>
      <c r="OPO155" s="991"/>
      <c r="OPP155" s="992"/>
      <c r="OPQ155" s="991"/>
      <c r="OPR155" s="992"/>
      <c r="OPS155" s="993"/>
      <c r="OPT155" s="994"/>
      <c r="OPU155" s="991"/>
      <c r="OPV155" s="989"/>
      <c r="OPW155" s="993"/>
      <c r="OPX155" s="994"/>
      <c r="OPY155" s="995"/>
      <c r="OPZ155" s="996"/>
      <c r="OQA155" s="993"/>
      <c r="OQB155" s="997"/>
      <c r="OQC155" s="986"/>
      <c r="OQD155" s="988"/>
      <c r="OQE155" s="989"/>
      <c r="OQF155" s="990"/>
      <c r="OQG155" s="991"/>
      <c r="OQH155" s="992"/>
      <c r="OQI155" s="991"/>
      <c r="OQJ155" s="992"/>
      <c r="OQK155" s="993"/>
      <c r="OQL155" s="994"/>
      <c r="OQM155" s="991"/>
      <c r="OQN155" s="989"/>
      <c r="OQO155" s="993"/>
      <c r="OQP155" s="994"/>
      <c r="OQQ155" s="995"/>
      <c r="OQR155" s="996"/>
      <c r="OQS155" s="993"/>
      <c r="OQT155" s="997"/>
      <c r="OQU155" s="986"/>
      <c r="OQV155" s="988"/>
      <c r="OQW155" s="989"/>
      <c r="OQX155" s="990"/>
      <c r="OQY155" s="991"/>
      <c r="OQZ155" s="992"/>
      <c r="ORA155" s="991"/>
      <c r="ORB155" s="992"/>
      <c r="ORC155" s="993"/>
      <c r="ORD155" s="994"/>
      <c r="ORE155" s="991"/>
      <c r="ORF155" s="989"/>
      <c r="ORG155" s="993"/>
      <c r="ORH155" s="994"/>
      <c r="ORI155" s="995"/>
      <c r="ORJ155" s="996"/>
      <c r="ORK155" s="993"/>
      <c r="ORL155" s="997"/>
      <c r="ORM155" s="986"/>
      <c r="ORN155" s="988"/>
      <c r="ORO155" s="989"/>
      <c r="ORP155" s="990"/>
      <c r="ORQ155" s="991"/>
      <c r="ORR155" s="992"/>
      <c r="ORS155" s="991"/>
      <c r="ORT155" s="992"/>
      <c r="ORU155" s="993"/>
      <c r="ORV155" s="994"/>
      <c r="ORW155" s="991"/>
      <c r="ORX155" s="989"/>
      <c r="ORY155" s="993"/>
      <c r="ORZ155" s="994"/>
      <c r="OSA155" s="995"/>
      <c r="OSB155" s="996"/>
      <c r="OSC155" s="993"/>
      <c r="OSD155" s="997"/>
      <c r="OSE155" s="986"/>
      <c r="OSF155" s="988"/>
      <c r="OSG155" s="989"/>
      <c r="OSH155" s="990"/>
      <c r="OSI155" s="991"/>
      <c r="OSJ155" s="992"/>
      <c r="OSK155" s="991"/>
      <c r="OSL155" s="992"/>
      <c r="OSM155" s="993"/>
      <c r="OSN155" s="994"/>
      <c r="OSO155" s="991"/>
      <c r="OSP155" s="989"/>
      <c r="OSQ155" s="993"/>
      <c r="OSR155" s="994"/>
      <c r="OSS155" s="995"/>
      <c r="OST155" s="996"/>
      <c r="OSU155" s="993"/>
      <c r="OSV155" s="997"/>
      <c r="OSW155" s="986"/>
      <c r="OSX155" s="988"/>
      <c r="OSY155" s="989"/>
      <c r="OSZ155" s="990"/>
      <c r="OTA155" s="991"/>
      <c r="OTB155" s="992"/>
      <c r="OTC155" s="991"/>
      <c r="OTD155" s="992"/>
      <c r="OTE155" s="993"/>
      <c r="OTF155" s="994"/>
      <c r="OTG155" s="991"/>
      <c r="OTH155" s="989"/>
      <c r="OTI155" s="993"/>
      <c r="OTJ155" s="994"/>
      <c r="OTK155" s="995"/>
      <c r="OTL155" s="996"/>
      <c r="OTM155" s="993"/>
      <c r="OTN155" s="997"/>
      <c r="OTO155" s="986"/>
      <c r="OTP155" s="988"/>
      <c r="OTQ155" s="989"/>
      <c r="OTR155" s="990"/>
      <c r="OTS155" s="991"/>
      <c r="OTT155" s="992"/>
      <c r="OTU155" s="991"/>
      <c r="OTV155" s="992"/>
      <c r="OTW155" s="993"/>
      <c r="OTX155" s="994"/>
      <c r="OTY155" s="991"/>
      <c r="OTZ155" s="989"/>
      <c r="OUA155" s="993"/>
      <c r="OUB155" s="994"/>
      <c r="OUC155" s="995"/>
      <c r="OUD155" s="996"/>
      <c r="OUE155" s="993"/>
      <c r="OUF155" s="997"/>
      <c r="OUG155" s="986"/>
      <c r="OUH155" s="988"/>
      <c r="OUI155" s="989"/>
      <c r="OUJ155" s="990"/>
      <c r="OUK155" s="991"/>
      <c r="OUL155" s="992"/>
      <c r="OUM155" s="991"/>
      <c r="OUN155" s="992"/>
      <c r="OUO155" s="993"/>
      <c r="OUP155" s="994"/>
      <c r="OUQ155" s="991"/>
      <c r="OUR155" s="989"/>
      <c r="OUS155" s="993"/>
      <c r="OUT155" s="994"/>
      <c r="OUU155" s="995"/>
      <c r="OUV155" s="996"/>
      <c r="OUW155" s="993"/>
      <c r="OUX155" s="997"/>
      <c r="OUY155" s="986"/>
      <c r="OUZ155" s="988"/>
      <c r="OVA155" s="989"/>
      <c r="OVB155" s="990"/>
      <c r="OVC155" s="991"/>
      <c r="OVD155" s="992"/>
      <c r="OVE155" s="991"/>
      <c r="OVF155" s="992"/>
      <c r="OVG155" s="993"/>
      <c r="OVH155" s="994"/>
      <c r="OVI155" s="991"/>
      <c r="OVJ155" s="989"/>
      <c r="OVK155" s="993"/>
      <c r="OVL155" s="994"/>
      <c r="OVM155" s="995"/>
      <c r="OVN155" s="996"/>
      <c r="OVO155" s="993"/>
      <c r="OVP155" s="997"/>
      <c r="OVQ155" s="986"/>
      <c r="OVR155" s="988"/>
      <c r="OVS155" s="989"/>
      <c r="OVT155" s="990"/>
      <c r="OVU155" s="991"/>
      <c r="OVV155" s="992"/>
      <c r="OVW155" s="991"/>
      <c r="OVX155" s="992"/>
      <c r="OVY155" s="993"/>
      <c r="OVZ155" s="994"/>
      <c r="OWA155" s="991"/>
      <c r="OWB155" s="989"/>
      <c r="OWC155" s="993"/>
      <c r="OWD155" s="994"/>
      <c r="OWE155" s="995"/>
      <c r="OWF155" s="996"/>
      <c r="OWG155" s="993"/>
      <c r="OWH155" s="997"/>
      <c r="OWI155" s="986"/>
      <c r="OWJ155" s="988"/>
      <c r="OWK155" s="989"/>
      <c r="OWL155" s="990"/>
      <c r="OWM155" s="991"/>
      <c r="OWN155" s="992"/>
      <c r="OWO155" s="991"/>
      <c r="OWP155" s="992"/>
      <c r="OWQ155" s="993"/>
      <c r="OWR155" s="994"/>
      <c r="OWS155" s="991"/>
      <c r="OWT155" s="989"/>
      <c r="OWU155" s="993"/>
      <c r="OWV155" s="994"/>
      <c r="OWW155" s="995"/>
      <c r="OWX155" s="996"/>
      <c r="OWY155" s="993"/>
      <c r="OWZ155" s="997"/>
      <c r="OXA155" s="986"/>
      <c r="OXB155" s="988"/>
      <c r="OXC155" s="989"/>
      <c r="OXD155" s="990"/>
      <c r="OXE155" s="991"/>
      <c r="OXF155" s="992"/>
      <c r="OXG155" s="991"/>
      <c r="OXH155" s="992"/>
      <c r="OXI155" s="993"/>
      <c r="OXJ155" s="994"/>
      <c r="OXK155" s="991"/>
      <c r="OXL155" s="989"/>
      <c r="OXM155" s="993"/>
      <c r="OXN155" s="994"/>
      <c r="OXO155" s="995"/>
      <c r="OXP155" s="996"/>
      <c r="OXQ155" s="993"/>
      <c r="OXR155" s="997"/>
      <c r="OXS155" s="986"/>
      <c r="OXT155" s="988"/>
      <c r="OXU155" s="989"/>
      <c r="OXV155" s="990"/>
      <c r="OXW155" s="991"/>
      <c r="OXX155" s="992"/>
      <c r="OXY155" s="991"/>
      <c r="OXZ155" s="992"/>
      <c r="OYA155" s="993"/>
      <c r="OYB155" s="994"/>
      <c r="OYC155" s="991"/>
      <c r="OYD155" s="989"/>
      <c r="OYE155" s="993"/>
      <c r="OYF155" s="994"/>
      <c r="OYG155" s="995"/>
      <c r="OYH155" s="996"/>
      <c r="OYI155" s="993"/>
      <c r="OYJ155" s="997"/>
      <c r="OYK155" s="986"/>
      <c r="OYL155" s="988"/>
      <c r="OYM155" s="989"/>
      <c r="OYN155" s="990"/>
      <c r="OYO155" s="991"/>
      <c r="OYP155" s="992"/>
      <c r="OYQ155" s="991"/>
      <c r="OYR155" s="992"/>
      <c r="OYS155" s="993"/>
      <c r="OYT155" s="994"/>
      <c r="OYU155" s="991"/>
      <c r="OYV155" s="989"/>
      <c r="OYW155" s="993"/>
      <c r="OYX155" s="994"/>
      <c r="OYY155" s="995"/>
      <c r="OYZ155" s="996"/>
      <c r="OZA155" s="993"/>
      <c r="OZB155" s="997"/>
      <c r="OZC155" s="986"/>
      <c r="OZD155" s="988"/>
      <c r="OZE155" s="989"/>
      <c r="OZF155" s="990"/>
      <c r="OZG155" s="991"/>
      <c r="OZH155" s="992"/>
      <c r="OZI155" s="991"/>
      <c r="OZJ155" s="992"/>
      <c r="OZK155" s="993"/>
      <c r="OZL155" s="994"/>
      <c r="OZM155" s="991"/>
      <c r="OZN155" s="989"/>
      <c r="OZO155" s="993"/>
      <c r="OZP155" s="994"/>
      <c r="OZQ155" s="995"/>
      <c r="OZR155" s="996"/>
      <c r="OZS155" s="993"/>
      <c r="OZT155" s="997"/>
      <c r="OZU155" s="986"/>
      <c r="OZV155" s="988"/>
      <c r="OZW155" s="989"/>
      <c r="OZX155" s="990"/>
      <c r="OZY155" s="991"/>
      <c r="OZZ155" s="992"/>
      <c r="PAA155" s="991"/>
      <c r="PAB155" s="992"/>
      <c r="PAC155" s="993"/>
      <c r="PAD155" s="994"/>
      <c r="PAE155" s="991"/>
      <c r="PAF155" s="989"/>
      <c r="PAG155" s="993"/>
      <c r="PAH155" s="994"/>
      <c r="PAI155" s="995"/>
      <c r="PAJ155" s="996"/>
      <c r="PAK155" s="993"/>
      <c r="PAL155" s="997"/>
      <c r="PAM155" s="986"/>
      <c r="PAN155" s="988"/>
      <c r="PAO155" s="989"/>
      <c r="PAP155" s="990"/>
      <c r="PAQ155" s="991"/>
      <c r="PAR155" s="992"/>
      <c r="PAS155" s="991"/>
      <c r="PAT155" s="992"/>
      <c r="PAU155" s="993"/>
      <c r="PAV155" s="994"/>
      <c r="PAW155" s="991"/>
      <c r="PAX155" s="989"/>
      <c r="PAY155" s="993"/>
      <c r="PAZ155" s="994"/>
      <c r="PBA155" s="995"/>
      <c r="PBB155" s="996"/>
      <c r="PBC155" s="993"/>
      <c r="PBD155" s="997"/>
      <c r="PBE155" s="986"/>
      <c r="PBF155" s="988"/>
      <c r="PBG155" s="989"/>
      <c r="PBH155" s="990"/>
      <c r="PBI155" s="991"/>
      <c r="PBJ155" s="992"/>
      <c r="PBK155" s="991"/>
      <c r="PBL155" s="992"/>
      <c r="PBM155" s="993"/>
      <c r="PBN155" s="994"/>
      <c r="PBO155" s="991"/>
      <c r="PBP155" s="989"/>
      <c r="PBQ155" s="993"/>
      <c r="PBR155" s="994"/>
      <c r="PBS155" s="995"/>
      <c r="PBT155" s="996"/>
      <c r="PBU155" s="993"/>
      <c r="PBV155" s="997"/>
      <c r="PBW155" s="986"/>
      <c r="PBX155" s="988"/>
      <c r="PBY155" s="989"/>
      <c r="PBZ155" s="990"/>
      <c r="PCA155" s="991"/>
      <c r="PCB155" s="992"/>
      <c r="PCC155" s="991"/>
      <c r="PCD155" s="992"/>
      <c r="PCE155" s="993"/>
      <c r="PCF155" s="994"/>
      <c r="PCG155" s="991"/>
      <c r="PCH155" s="989"/>
      <c r="PCI155" s="993"/>
      <c r="PCJ155" s="994"/>
      <c r="PCK155" s="995"/>
      <c r="PCL155" s="996"/>
      <c r="PCM155" s="993"/>
      <c r="PCN155" s="997"/>
      <c r="PCO155" s="986"/>
      <c r="PCP155" s="988"/>
      <c r="PCQ155" s="989"/>
      <c r="PCR155" s="990"/>
      <c r="PCS155" s="991"/>
      <c r="PCT155" s="992"/>
      <c r="PCU155" s="991"/>
      <c r="PCV155" s="992"/>
      <c r="PCW155" s="993"/>
      <c r="PCX155" s="994"/>
      <c r="PCY155" s="991"/>
      <c r="PCZ155" s="989"/>
      <c r="PDA155" s="993"/>
      <c r="PDB155" s="994"/>
      <c r="PDC155" s="995"/>
      <c r="PDD155" s="996"/>
      <c r="PDE155" s="993"/>
      <c r="PDF155" s="997"/>
      <c r="PDG155" s="986"/>
      <c r="PDH155" s="988"/>
      <c r="PDI155" s="989"/>
      <c r="PDJ155" s="990"/>
      <c r="PDK155" s="991"/>
      <c r="PDL155" s="992"/>
      <c r="PDM155" s="991"/>
      <c r="PDN155" s="992"/>
      <c r="PDO155" s="993"/>
      <c r="PDP155" s="994"/>
      <c r="PDQ155" s="991"/>
      <c r="PDR155" s="989"/>
      <c r="PDS155" s="993"/>
      <c r="PDT155" s="994"/>
      <c r="PDU155" s="995"/>
      <c r="PDV155" s="996"/>
      <c r="PDW155" s="993"/>
      <c r="PDX155" s="997"/>
      <c r="PDY155" s="986"/>
      <c r="PDZ155" s="988"/>
      <c r="PEA155" s="989"/>
      <c r="PEB155" s="990"/>
      <c r="PEC155" s="991"/>
      <c r="PED155" s="992"/>
      <c r="PEE155" s="991"/>
      <c r="PEF155" s="992"/>
      <c r="PEG155" s="993"/>
      <c r="PEH155" s="994"/>
      <c r="PEI155" s="991"/>
      <c r="PEJ155" s="989"/>
      <c r="PEK155" s="993"/>
      <c r="PEL155" s="994"/>
      <c r="PEM155" s="995"/>
      <c r="PEN155" s="996"/>
      <c r="PEO155" s="993"/>
      <c r="PEP155" s="997"/>
      <c r="PEQ155" s="986"/>
      <c r="PER155" s="988"/>
      <c r="PES155" s="989"/>
      <c r="PET155" s="990"/>
      <c r="PEU155" s="991"/>
      <c r="PEV155" s="992"/>
      <c r="PEW155" s="991"/>
      <c r="PEX155" s="992"/>
      <c r="PEY155" s="993"/>
      <c r="PEZ155" s="994"/>
      <c r="PFA155" s="991"/>
      <c r="PFB155" s="989"/>
      <c r="PFC155" s="993"/>
      <c r="PFD155" s="994"/>
      <c r="PFE155" s="995"/>
      <c r="PFF155" s="996"/>
      <c r="PFG155" s="993"/>
      <c r="PFH155" s="997"/>
      <c r="PFI155" s="986"/>
      <c r="PFJ155" s="988"/>
      <c r="PFK155" s="989"/>
      <c r="PFL155" s="990"/>
      <c r="PFM155" s="991"/>
      <c r="PFN155" s="992"/>
      <c r="PFO155" s="991"/>
      <c r="PFP155" s="992"/>
      <c r="PFQ155" s="993"/>
      <c r="PFR155" s="994"/>
      <c r="PFS155" s="991"/>
      <c r="PFT155" s="989"/>
      <c r="PFU155" s="993"/>
      <c r="PFV155" s="994"/>
      <c r="PFW155" s="995"/>
      <c r="PFX155" s="996"/>
      <c r="PFY155" s="993"/>
      <c r="PFZ155" s="997"/>
      <c r="PGA155" s="986"/>
      <c r="PGB155" s="988"/>
      <c r="PGC155" s="989"/>
      <c r="PGD155" s="990"/>
      <c r="PGE155" s="991"/>
      <c r="PGF155" s="992"/>
      <c r="PGG155" s="991"/>
      <c r="PGH155" s="992"/>
      <c r="PGI155" s="993"/>
      <c r="PGJ155" s="994"/>
      <c r="PGK155" s="991"/>
      <c r="PGL155" s="989"/>
      <c r="PGM155" s="993"/>
      <c r="PGN155" s="994"/>
      <c r="PGO155" s="995"/>
      <c r="PGP155" s="996"/>
      <c r="PGQ155" s="993"/>
      <c r="PGR155" s="997"/>
      <c r="PGS155" s="986"/>
      <c r="PGT155" s="988"/>
      <c r="PGU155" s="989"/>
      <c r="PGV155" s="990"/>
      <c r="PGW155" s="991"/>
      <c r="PGX155" s="992"/>
      <c r="PGY155" s="991"/>
      <c r="PGZ155" s="992"/>
      <c r="PHA155" s="993"/>
      <c r="PHB155" s="994"/>
      <c r="PHC155" s="991"/>
      <c r="PHD155" s="989"/>
      <c r="PHE155" s="993"/>
      <c r="PHF155" s="994"/>
      <c r="PHG155" s="995"/>
      <c r="PHH155" s="996"/>
      <c r="PHI155" s="993"/>
      <c r="PHJ155" s="997"/>
      <c r="PHK155" s="986"/>
      <c r="PHL155" s="988"/>
      <c r="PHM155" s="989"/>
      <c r="PHN155" s="990"/>
      <c r="PHO155" s="991"/>
      <c r="PHP155" s="992"/>
      <c r="PHQ155" s="991"/>
      <c r="PHR155" s="992"/>
      <c r="PHS155" s="993"/>
      <c r="PHT155" s="994"/>
      <c r="PHU155" s="991"/>
      <c r="PHV155" s="989"/>
      <c r="PHW155" s="993"/>
      <c r="PHX155" s="994"/>
      <c r="PHY155" s="995"/>
      <c r="PHZ155" s="996"/>
      <c r="PIA155" s="993"/>
      <c r="PIB155" s="997"/>
      <c r="PIC155" s="986"/>
      <c r="PID155" s="988"/>
      <c r="PIE155" s="989"/>
      <c r="PIF155" s="990"/>
      <c r="PIG155" s="991"/>
      <c r="PIH155" s="992"/>
      <c r="PII155" s="991"/>
      <c r="PIJ155" s="992"/>
      <c r="PIK155" s="993"/>
      <c r="PIL155" s="994"/>
      <c r="PIM155" s="991"/>
      <c r="PIN155" s="989"/>
      <c r="PIO155" s="993"/>
      <c r="PIP155" s="994"/>
      <c r="PIQ155" s="995"/>
      <c r="PIR155" s="996"/>
      <c r="PIS155" s="993"/>
      <c r="PIT155" s="997"/>
      <c r="PIU155" s="986"/>
      <c r="PIV155" s="988"/>
      <c r="PIW155" s="989"/>
      <c r="PIX155" s="990"/>
      <c r="PIY155" s="991"/>
      <c r="PIZ155" s="992"/>
      <c r="PJA155" s="991"/>
      <c r="PJB155" s="992"/>
      <c r="PJC155" s="993"/>
      <c r="PJD155" s="994"/>
      <c r="PJE155" s="991"/>
      <c r="PJF155" s="989"/>
      <c r="PJG155" s="993"/>
      <c r="PJH155" s="994"/>
      <c r="PJI155" s="995"/>
      <c r="PJJ155" s="996"/>
      <c r="PJK155" s="993"/>
      <c r="PJL155" s="997"/>
      <c r="PJM155" s="986"/>
      <c r="PJN155" s="988"/>
      <c r="PJO155" s="989"/>
      <c r="PJP155" s="990"/>
      <c r="PJQ155" s="991"/>
      <c r="PJR155" s="992"/>
      <c r="PJS155" s="991"/>
      <c r="PJT155" s="992"/>
      <c r="PJU155" s="993"/>
      <c r="PJV155" s="994"/>
      <c r="PJW155" s="991"/>
      <c r="PJX155" s="989"/>
      <c r="PJY155" s="993"/>
      <c r="PJZ155" s="994"/>
      <c r="PKA155" s="995"/>
      <c r="PKB155" s="996"/>
      <c r="PKC155" s="993"/>
      <c r="PKD155" s="997"/>
      <c r="PKE155" s="986"/>
      <c r="PKF155" s="988"/>
      <c r="PKG155" s="989"/>
      <c r="PKH155" s="990"/>
      <c r="PKI155" s="991"/>
      <c r="PKJ155" s="992"/>
      <c r="PKK155" s="991"/>
      <c r="PKL155" s="992"/>
      <c r="PKM155" s="993"/>
      <c r="PKN155" s="994"/>
      <c r="PKO155" s="991"/>
      <c r="PKP155" s="989"/>
      <c r="PKQ155" s="993"/>
      <c r="PKR155" s="994"/>
      <c r="PKS155" s="995"/>
      <c r="PKT155" s="996"/>
      <c r="PKU155" s="993"/>
      <c r="PKV155" s="997"/>
      <c r="PKW155" s="986"/>
      <c r="PKX155" s="988"/>
      <c r="PKY155" s="989"/>
      <c r="PKZ155" s="990"/>
      <c r="PLA155" s="991"/>
      <c r="PLB155" s="992"/>
      <c r="PLC155" s="991"/>
      <c r="PLD155" s="992"/>
      <c r="PLE155" s="993"/>
      <c r="PLF155" s="994"/>
      <c r="PLG155" s="991"/>
      <c r="PLH155" s="989"/>
      <c r="PLI155" s="993"/>
      <c r="PLJ155" s="994"/>
      <c r="PLK155" s="995"/>
      <c r="PLL155" s="996"/>
      <c r="PLM155" s="993"/>
      <c r="PLN155" s="997"/>
      <c r="PLO155" s="986"/>
      <c r="PLP155" s="988"/>
      <c r="PLQ155" s="989"/>
      <c r="PLR155" s="990"/>
      <c r="PLS155" s="991"/>
      <c r="PLT155" s="992"/>
      <c r="PLU155" s="991"/>
      <c r="PLV155" s="992"/>
      <c r="PLW155" s="993"/>
      <c r="PLX155" s="994"/>
      <c r="PLY155" s="991"/>
      <c r="PLZ155" s="989"/>
      <c r="PMA155" s="993"/>
      <c r="PMB155" s="994"/>
      <c r="PMC155" s="995"/>
      <c r="PMD155" s="996"/>
      <c r="PME155" s="993"/>
      <c r="PMF155" s="997"/>
      <c r="PMG155" s="986"/>
      <c r="PMH155" s="988"/>
      <c r="PMI155" s="989"/>
      <c r="PMJ155" s="990"/>
      <c r="PMK155" s="991"/>
      <c r="PML155" s="992"/>
      <c r="PMM155" s="991"/>
      <c r="PMN155" s="992"/>
      <c r="PMO155" s="993"/>
      <c r="PMP155" s="994"/>
      <c r="PMQ155" s="991"/>
      <c r="PMR155" s="989"/>
      <c r="PMS155" s="993"/>
      <c r="PMT155" s="994"/>
      <c r="PMU155" s="995"/>
      <c r="PMV155" s="996"/>
      <c r="PMW155" s="993"/>
      <c r="PMX155" s="997"/>
      <c r="PMY155" s="986"/>
      <c r="PMZ155" s="988"/>
      <c r="PNA155" s="989"/>
      <c r="PNB155" s="990"/>
      <c r="PNC155" s="991"/>
      <c r="PND155" s="992"/>
      <c r="PNE155" s="991"/>
      <c r="PNF155" s="992"/>
      <c r="PNG155" s="993"/>
      <c r="PNH155" s="994"/>
      <c r="PNI155" s="991"/>
      <c r="PNJ155" s="989"/>
      <c r="PNK155" s="993"/>
      <c r="PNL155" s="994"/>
      <c r="PNM155" s="995"/>
      <c r="PNN155" s="996"/>
      <c r="PNO155" s="993"/>
      <c r="PNP155" s="997"/>
      <c r="PNQ155" s="986"/>
      <c r="PNR155" s="988"/>
      <c r="PNS155" s="989"/>
      <c r="PNT155" s="990"/>
      <c r="PNU155" s="991"/>
      <c r="PNV155" s="992"/>
      <c r="PNW155" s="991"/>
      <c r="PNX155" s="992"/>
      <c r="PNY155" s="993"/>
      <c r="PNZ155" s="994"/>
      <c r="POA155" s="991"/>
      <c r="POB155" s="989"/>
      <c r="POC155" s="993"/>
      <c r="POD155" s="994"/>
      <c r="POE155" s="995"/>
      <c r="POF155" s="996"/>
      <c r="POG155" s="993"/>
      <c r="POH155" s="997"/>
      <c r="POI155" s="986"/>
      <c r="POJ155" s="988"/>
      <c r="POK155" s="989"/>
      <c r="POL155" s="990"/>
      <c r="POM155" s="991"/>
      <c r="PON155" s="992"/>
      <c r="POO155" s="991"/>
      <c r="POP155" s="992"/>
      <c r="POQ155" s="993"/>
      <c r="POR155" s="994"/>
      <c r="POS155" s="991"/>
      <c r="POT155" s="989"/>
      <c r="POU155" s="993"/>
      <c r="POV155" s="994"/>
      <c r="POW155" s="995"/>
      <c r="POX155" s="996"/>
      <c r="POY155" s="993"/>
      <c r="POZ155" s="997"/>
      <c r="PPA155" s="986"/>
      <c r="PPB155" s="988"/>
      <c r="PPC155" s="989"/>
      <c r="PPD155" s="990"/>
      <c r="PPE155" s="991"/>
      <c r="PPF155" s="992"/>
      <c r="PPG155" s="991"/>
      <c r="PPH155" s="992"/>
      <c r="PPI155" s="993"/>
      <c r="PPJ155" s="994"/>
      <c r="PPK155" s="991"/>
      <c r="PPL155" s="989"/>
      <c r="PPM155" s="993"/>
      <c r="PPN155" s="994"/>
      <c r="PPO155" s="995"/>
      <c r="PPP155" s="996"/>
      <c r="PPQ155" s="993"/>
      <c r="PPR155" s="997"/>
      <c r="PPS155" s="986"/>
      <c r="PPT155" s="988"/>
      <c r="PPU155" s="989"/>
      <c r="PPV155" s="990"/>
      <c r="PPW155" s="991"/>
      <c r="PPX155" s="992"/>
      <c r="PPY155" s="991"/>
      <c r="PPZ155" s="992"/>
      <c r="PQA155" s="993"/>
      <c r="PQB155" s="994"/>
      <c r="PQC155" s="991"/>
      <c r="PQD155" s="989"/>
      <c r="PQE155" s="993"/>
      <c r="PQF155" s="994"/>
      <c r="PQG155" s="995"/>
      <c r="PQH155" s="996"/>
      <c r="PQI155" s="993"/>
      <c r="PQJ155" s="997"/>
      <c r="PQK155" s="986"/>
      <c r="PQL155" s="988"/>
      <c r="PQM155" s="989"/>
      <c r="PQN155" s="990"/>
      <c r="PQO155" s="991"/>
      <c r="PQP155" s="992"/>
      <c r="PQQ155" s="991"/>
      <c r="PQR155" s="992"/>
      <c r="PQS155" s="993"/>
      <c r="PQT155" s="994"/>
      <c r="PQU155" s="991"/>
      <c r="PQV155" s="989"/>
      <c r="PQW155" s="993"/>
      <c r="PQX155" s="994"/>
      <c r="PQY155" s="995"/>
      <c r="PQZ155" s="996"/>
      <c r="PRA155" s="993"/>
      <c r="PRB155" s="997"/>
      <c r="PRC155" s="986"/>
      <c r="PRD155" s="988"/>
      <c r="PRE155" s="989"/>
      <c r="PRF155" s="990"/>
      <c r="PRG155" s="991"/>
      <c r="PRH155" s="992"/>
      <c r="PRI155" s="991"/>
      <c r="PRJ155" s="992"/>
      <c r="PRK155" s="993"/>
      <c r="PRL155" s="994"/>
      <c r="PRM155" s="991"/>
      <c r="PRN155" s="989"/>
      <c r="PRO155" s="993"/>
      <c r="PRP155" s="994"/>
      <c r="PRQ155" s="995"/>
      <c r="PRR155" s="996"/>
      <c r="PRS155" s="993"/>
      <c r="PRT155" s="997"/>
      <c r="PRU155" s="986"/>
      <c r="PRV155" s="988"/>
      <c r="PRW155" s="989"/>
      <c r="PRX155" s="990"/>
      <c r="PRY155" s="991"/>
      <c r="PRZ155" s="992"/>
      <c r="PSA155" s="991"/>
      <c r="PSB155" s="992"/>
      <c r="PSC155" s="993"/>
      <c r="PSD155" s="994"/>
      <c r="PSE155" s="991"/>
      <c r="PSF155" s="989"/>
      <c r="PSG155" s="993"/>
      <c r="PSH155" s="994"/>
      <c r="PSI155" s="995"/>
      <c r="PSJ155" s="996"/>
      <c r="PSK155" s="993"/>
      <c r="PSL155" s="997"/>
      <c r="PSM155" s="986"/>
      <c r="PSN155" s="988"/>
      <c r="PSO155" s="989"/>
      <c r="PSP155" s="990"/>
      <c r="PSQ155" s="991"/>
      <c r="PSR155" s="992"/>
      <c r="PSS155" s="991"/>
      <c r="PST155" s="992"/>
      <c r="PSU155" s="993"/>
      <c r="PSV155" s="994"/>
      <c r="PSW155" s="991"/>
      <c r="PSX155" s="989"/>
      <c r="PSY155" s="993"/>
      <c r="PSZ155" s="994"/>
      <c r="PTA155" s="995"/>
      <c r="PTB155" s="996"/>
      <c r="PTC155" s="993"/>
      <c r="PTD155" s="997"/>
      <c r="PTE155" s="986"/>
      <c r="PTF155" s="988"/>
      <c r="PTG155" s="989"/>
      <c r="PTH155" s="990"/>
      <c r="PTI155" s="991"/>
      <c r="PTJ155" s="992"/>
      <c r="PTK155" s="991"/>
      <c r="PTL155" s="992"/>
      <c r="PTM155" s="993"/>
      <c r="PTN155" s="994"/>
      <c r="PTO155" s="991"/>
      <c r="PTP155" s="989"/>
      <c r="PTQ155" s="993"/>
      <c r="PTR155" s="994"/>
      <c r="PTS155" s="995"/>
      <c r="PTT155" s="996"/>
      <c r="PTU155" s="993"/>
      <c r="PTV155" s="997"/>
      <c r="PTW155" s="986"/>
      <c r="PTX155" s="988"/>
      <c r="PTY155" s="989"/>
      <c r="PTZ155" s="990"/>
      <c r="PUA155" s="991"/>
      <c r="PUB155" s="992"/>
      <c r="PUC155" s="991"/>
      <c r="PUD155" s="992"/>
      <c r="PUE155" s="993"/>
      <c r="PUF155" s="994"/>
      <c r="PUG155" s="991"/>
      <c r="PUH155" s="989"/>
      <c r="PUI155" s="993"/>
      <c r="PUJ155" s="994"/>
      <c r="PUK155" s="995"/>
      <c r="PUL155" s="996"/>
      <c r="PUM155" s="993"/>
      <c r="PUN155" s="997"/>
      <c r="PUO155" s="986"/>
      <c r="PUP155" s="988"/>
      <c r="PUQ155" s="989"/>
      <c r="PUR155" s="990"/>
      <c r="PUS155" s="991"/>
      <c r="PUT155" s="992"/>
      <c r="PUU155" s="991"/>
      <c r="PUV155" s="992"/>
      <c r="PUW155" s="993"/>
      <c r="PUX155" s="994"/>
      <c r="PUY155" s="991"/>
      <c r="PUZ155" s="989"/>
      <c r="PVA155" s="993"/>
      <c r="PVB155" s="994"/>
      <c r="PVC155" s="995"/>
      <c r="PVD155" s="996"/>
      <c r="PVE155" s="993"/>
      <c r="PVF155" s="997"/>
      <c r="PVG155" s="986"/>
      <c r="PVH155" s="988"/>
      <c r="PVI155" s="989"/>
      <c r="PVJ155" s="990"/>
      <c r="PVK155" s="991"/>
      <c r="PVL155" s="992"/>
      <c r="PVM155" s="991"/>
      <c r="PVN155" s="992"/>
      <c r="PVO155" s="993"/>
      <c r="PVP155" s="994"/>
      <c r="PVQ155" s="991"/>
      <c r="PVR155" s="989"/>
      <c r="PVS155" s="993"/>
      <c r="PVT155" s="994"/>
      <c r="PVU155" s="995"/>
      <c r="PVV155" s="996"/>
      <c r="PVW155" s="993"/>
      <c r="PVX155" s="997"/>
      <c r="PVY155" s="986"/>
      <c r="PVZ155" s="988"/>
      <c r="PWA155" s="989"/>
      <c r="PWB155" s="990"/>
      <c r="PWC155" s="991"/>
      <c r="PWD155" s="992"/>
      <c r="PWE155" s="991"/>
      <c r="PWF155" s="992"/>
      <c r="PWG155" s="993"/>
      <c r="PWH155" s="994"/>
      <c r="PWI155" s="991"/>
      <c r="PWJ155" s="989"/>
      <c r="PWK155" s="993"/>
      <c r="PWL155" s="994"/>
      <c r="PWM155" s="995"/>
      <c r="PWN155" s="996"/>
      <c r="PWO155" s="993"/>
      <c r="PWP155" s="997"/>
      <c r="PWQ155" s="986"/>
      <c r="PWR155" s="988"/>
      <c r="PWS155" s="989"/>
      <c r="PWT155" s="990"/>
      <c r="PWU155" s="991"/>
      <c r="PWV155" s="992"/>
      <c r="PWW155" s="991"/>
      <c r="PWX155" s="992"/>
      <c r="PWY155" s="993"/>
      <c r="PWZ155" s="994"/>
      <c r="PXA155" s="991"/>
      <c r="PXB155" s="989"/>
      <c r="PXC155" s="993"/>
      <c r="PXD155" s="994"/>
      <c r="PXE155" s="995"/>
      <c r="PXF155" s="996"/>
      <c r="PXG155" s="993"/>
      <c r="PXH155" s="997"/>
      <c r="PXI155" s="986"/>
      <c r="PXJ155" s="988"/>
      <c r="PXK155" s="989"/>
      <c r="PXL155" s="990"/>
      <c r="PXM155" s="991"/>
      <c r="PXN155" s="992"/>
      <c r="PXO155" s="991"/>
      <c r="PXP155" s="992"/>
      <c r="PXQ155" s="993"/>
      <c r="PXR155" s="994"/>
      <c r="PXS155" s="991"/>
      <c r="PXT155" s="989"/>
      <c r="PXU155" s="993"/>
      <c r="PXV155" s="994"/>
      <c r="PXW155" s="995"/>
      <c r="PXX155" s="996"/>
      <c r="PXY155" s="993"/>
      <c r="PXZ155" s="997"/>
      <c r="PYA155" s="986"/>
      <c r="PYB155" s="988"/>
      <c r="PYC155" s="989"/>
      <c r="PYD155" s="990"/>
      <c r="PYE155" s="991"/>
      <c r="PYF155" s="992"/>
      <c r="PYG155" s="991"/>
      <c r="PYH155" s="992"/>
      <c r="PYI155" s="993"/>
      <c r="PYJ155" s="994"/>
      <c r="PYK155" s="991"/>
      <c r="PYL155" s="989"/>
      <c r="PYM155" s="993"/>
      <c r="PYN155" s="994"/>
      <c r="PYO155" s="995"/>
      <c r="PYP155" s="996"/>
      <c r="PYQ155" s="993"/>
      <c r="PYR155" s="997"/>
      <c r="PYS155" s="986"/>
      <c r="PYT155" s="988"/>
      <c r="PYU155" s="989"/>
      <c r="PYV155" s="990"/>
      <c r="PYW155" s="991"/>
      <c r="PYX155" s="992"/>
      <c r="PYY155" s="991"/>
      <c r="PYZ155" s="992"/>
      <c r="PZA155" s="993"/>
      <c r="PZB155" s="994"/>
      <c r="PZC155" s="991"/>
      <c r="PZD155" s="989"/>
      <c r="PZE155" s="993"/>
      <c r="PZF155" s="994"/>
      <c r="PZG155" s="995"/>
      <c r="PZH155" s="996"/>
      <c r="PZI155" s="993"/>
      <c r="PZJ155" s="997"/>
      <c r="PZK155" s="986"/>
      <c r="PZL155" s="988"/>
      <c r="PZM155" s="989"/>
      <c r="PZN155" s="990"/>
      <c r="PZO155" s="991"/>
      <c r="PZP155" s="992"/>
      <c r="PZQ155" s="991"/>
      <c r="PZR155" s="992"/>
      <c r="PZS155" s="993"/>
      <c r="PZT155" s="994"/>
      <c r="PZU155" s="991"/>
      <c r="PZV155" s="989"/>
      <c r="PZW155" s="993"/>
      <c r="PZX155" s="994"/>
      <c r="PZY155" s="995"/>
      <c r="PZZ155" s="996"/>
      <c r="QAA155" s="993"/>
      <c r="QAB155" s="997"/>
      <c r="QAC155" s="986"/>
      <c r="QAD155" s="988"/>
      <c r="QAE155" s="989"/>
      <c r="QAF155" s="990"/>
      <c r="QAG155" s="991"/>
      <c r="QAH155" s="992"/>
      <c r="QAI155" s="991"/>
      <c r="QAJ155" s="992"/>
      <c r="QAK155" s="993"/>
      <c r="QAL155" s="994"/>
      <c r="QAM155" s="991"/>
      <c r="QAN155" s="989"/>
      <c r="QAO155" s="993"/>
      <c r="QAP155" s="994"/>
      <c r="QAQ155" s="995"/>
      <c r="QAR155" s="996"/>
      <c r="QAS155" s="993"/>
      <c r="QAT155" s="997"/>
      <c r="QAU155" s="986"/>
      <c r="QAV155" s="988"/>
      <c r="QAW155" s="989"/>
      <c r="QAX155" s="990"/>
      <c r="QAY155" s="991"/>
      <c r="QAZ155" s="992"/>
      <c r="QBA155" s="991"/>
      <c r="QBB155" s="992"/>
      <c r="QBC155" s="993"/>
      <c r="QBD155" s="994"/>
      <c r="QBE155" s="991"/>
      <c r="QBF155" s="989"/>
      <c r="QBG155" s="993"/>
      <c r="QBH155" s="994"/>
      <c r="QBI155" s="995"/>
      <c r="QBJ155" s="996"/>
      <c r="QBK155" s="993"/>
      <c r="QBL155" s="997"/>
      <c r="QBM155" s="986"/>
      <c r="QBN155" s="988"/>
      <c r="QBO155" s="989"/>
      <c r="QBP155" s="990"/>
      <c r="QBQ155" s="991"/>
      <c r="QBR155" s="992"/>
      <c r="QBS155" s="991"/>
      <c r="QBT155" s="992"/>
      <c r="QBU155" s="993"/>
      <c r="QBV155" s="994"/>
      <c r="QBW155" s="991"/>
      <c r="QBX155" s="989"/>
      <c r="QBY155" s="993"/>
      <c r="QBZ155" s="994"/>
      <c r="QCA155" s="995"/>
      <c r="QCB155" s="996"/>
      <c r="QCC155" s="993"/>
      <c r="QCD155" s="997"/>
      <c r="QCE155" s="986"/>
      <c r="QCF155" s="988"/>
      <c r="QCG155" s="989"/>
      <c r="QCH155" s="990"/>
      <c r="QCI155" s="991"/>
      <c r="QCJ155" s="992"/>
      <c r="QCK155" s="991"/>
      <c r="QCL155" s="992"/>
      <c r="QCM155" s="993"/>
      <c r="QCN155" s="994"/>
      <c r="QCO155" s="991"/>
      <c r="QCP155" s="989"/>
      <c r="QCQ155" s="993"/>
      <c r="QCR155" s="994"/>
      <c r="QCS155" s="995"/>
      <c r="QCT155" s="996"/>
      <c r="QCU155" s="993"/>
      <c r="QCV155" s="997"/>
      <c r="QCW155" s="986"/>
      <c r="QCX155" s="988"/>
      <c r="QCY155" s="989"/>
      <c r="QCZ155" s="990"/>
      <c r="QDA155" s="991"/>
      <c r="QDB155" s="992"/>
      <c r="QDC155" s="991"/>
      <c r="QDD155" s="992"/>
      <c r="QDE155" s="993"/>
      <c r="QDF155" s="994"/>
      <c r="QDG155" s="991"/>
      <c r="QDH155" s="989"/>
      <c r="QDI155" s="993"/>
      <c r="QDJ155" s="994"/>
      <c r="QDK155" s="995"/>
      <c r="QDL155" s="996"/>
      <c r="QDM155" s="993"/>
      <c r="QDN155" s="997"/>
      <c r="QDO155" s="986"/>
      <c r="QDP155" s="988"/>
      <c r="QDQ155" s="989"/>
      <c r="QDR155" s="990"/>
      <c r="QDS155" s="991"/>
      <c r="QDT155" s="992"/>
      <c r="QDU155" s="991"/>
      <c r="QDV155" s="992"/>
      <c r="QDW155" s="993"/>
      <c r="QDX155" s="994"/>
      <c r="QDY155" s="991"/>
      <c r="QDZ155" s="989"/>
      <c r="QEA155" s="993"/>
      <c r="QEB155" s="994"/>
      <c r="QEC155" s="995"/>
      <c r="QED155" s="996"/>
      <c r="QEE155" s="993"/>
      <c r="QEF155" s="997"/>
      <c r="QEG155" s="986"/>
      <c r="QEH155" s="988"/>
      <c r="QEI155" s="989"/>
      <c r="QEJ155" s="990"/>
      <c r="QEK155" s="991"/>
      <c r="QEL155" s="992"/>
      <c r="QEM155" s="991"/>
      <c r="QEN155" s="992"/>
      <c r="QEO155" s="993"/>
      <c r="QEP155" s="994"/>
      <c r="QEQ155" s="991"/>
      <c r="QER155" s="989"/>
      <c r="QES155" s="993"/>
      <c r="QET155" s="994"/>
      <c r="QEU155" s="995"/>
      <c r="QEV155" s="996"/>
      <c r="QEW155" s="993"/>
      <c r="QEX155" s="997"/>
      <c r="QEY155" s="986"/>
      <c r="QEZ155" s="988"/>
      <c r="QFA155" s="989"/>
      <c r="QFB155" s="990"/>
      <c r="QFC155" s="991"/>
      <c r="QFD155" s="992"/>
      <c r="QFE155" s="991"/>
      <c r="QFF155" s="992"/>
      <c r="QFG155" s="993"/>
      <c r="QFH155" s="994"/>
      <c r="QFI155" s="991"/>
      <c r="QFJ155" s="989"/>
      <c r="QFK155" s="993"/>
      <c r="QFL155" s="994"/>
      <c r="QFM155" s="995"/>
      <c r="QFN155" s="996"/>
      <c r="QFO155" s="993"/>
      <c r="QFP155" s="997"/>
      <c r="QFQ155" s="986"/>
      <c r="QFR155" s="988"/>
      <c r="QFS155" s="989"/>
      <c r="QFT155" s="990"/>
      <c r="QFU155" s="991"/>
      <c r="QFV155" s="992"/>
      <c r="QFW155" s="991"/>
      <c r="QFX155" s="992"/>
      <c r="QFY155" s="993"/>
      <c r="QFZ155" s="994"/>
      <c r="QGA155" s="991"/>
      <c r="QGB155" s="989"/>
      <c r="QGC155" s="993"/>
      <c r="QGD155" s="994"/>
      <c r="QGE155" s="995"/>
      <c r="QGF155" s="996"/>
      <c r="QGG155" s="993"/>
      <c r="QGH155" s="997"/>
      <c r="QGI155" s="986"/>
      <c r="QGJ155" s="988"/>
      <c r="QGK155" s="989"/>
      <c r="QGL155" s="990"/>
      <c r="QGM155" s="991"/>
      <c r="QGN155" s="992"/>
      <c r="QGO155" s="991"/>
      <c r="QGP155" s="992"/>
      <c r="QGQ155" s="993"/>
      <c r="QGR155" s="994"/>
      <c r="QGS155" s="991"/>
      <c r="QGT155" s="989"/>
      <c r="QGU155" s="993"/>
      <c r="QGV155" s="994"/>
      <c r="QGW155" s="995"/>
      <c r="QGX155" s="996"/>
      <c r="QGY155" s="993"/>
      <c r="QGZ155" s="997"/>
      <c r="QHA155" s="986"/>
      <c r="QHB155" s="988"/>
      <c r="QHC155" s="989"/>
      <c r="QHD155" s="990"/>
      <c r="QHE155" s="991"/>
      <c r="QHF155" s="992"/>
      <c r="QHG155" s="991"/>
      <c r="QHH155" s="992"/>
      <c r="QHI155" s="993"/>
      <c r="QHJ155" s="994"/>
      <c r="QHK155" s="991"/>
      <c r="QHL155" s="989"/>
      <c r="QHM155" s="993"/>
      <c r="QHN155" s="994"/>
      <c r="QHO155" s="995"/>
      <c r="QHP155" s="996"/>
      <c r="QHQ155" s="993"/>
      <c r="QHR155" s="997"/>
      <c r="QHS155" s="986"/>
      <c r="QHT155" s="988"/>
      <c r="QHU155" s="989"/>
      <c r="QHV155" s="990"/>
      <c r="QHW155" s="991"/>
      <c r="QHX155" s="992"/>
      <c r="QHY155" s="991"/>
      <c r="QHZ155" s="992"/>
      <c r="QIA155" s="993"/>
      <c r="QIB155" s="994"/>
      <c r="QIC155" s="991"/>
      <c r="QID155" s="989"/>
      <c r="QIE155" s="993"/>
      <c r="QIF155" s="994"/>
      <c r="QIG155" s="995"/>
      <c r="QIH155" s="996"/>
      <c r="QII155" s="993"/>
      <c r="QIJ155" s="997"/>
      <c r="QIK155" s="986"/>
      <c r="QIL155" s="988"/>
      <c r="QIM155" s="989"/>
      <c r="QIN155" s="990"/>
      <c r="QIO155" s="991"/>
      <c r="QIP155" s="992"/>
      <c r="QIQ155" s="991"/>
      <c r="QIR155" s="992"/>
      <c r="QIS155" s="993"/>
      <c r="QIT155" s="994"/>
      <c r="QIU155" s="991"/>
      <c r="QIV155" s="989"/>
      <c r="QIW155" s="993"/>
      <c r="QIX155" s="994"/>
      <c r="QIY155" s="995"/>
      <c r="QIZ155" s="996"/>
      <c r="QJA155" s="993"/>
      <c r="QJB155" s="997"/>
      <c r="QJC155" s="986"/>
      <c r="QJD155" s="988"/>
      <c r="QJE155" s="989"/>
      <c r="QJF155" s="990"/>
      <c r="QJG155" s="991"/>
      <c r="QJH155" s="992"/>
      <c r="QJI155" s="991"/>
      <c r="QJJ155" s="992"/>
      <c r="QJK155" s="993"/>
      <c r="QJL155" s="994"/>
      <c r="QJM155" s="991"/>
      <c r="QJN155" s="989"/>
      <c r="QJO155" s="993"/>
      <c r="QJP155" s="994"/>
      <c r="QJQ155" s="995"/>
      <c r="QJR155" s="996"/>
      <c r="QJS155" s="993"/>
      <c r="QJT155" s="997"/>
      <c r="QJU155" s="986"/>
      <c r="QJV155" s="988"/>
      <c r="QJW155" s="989"/>
      <c r="QJX155" s="990"/>
      <c r="QJY155" s="991"/>
      <c r="QJZ155" s="992"/>
      <c r="QKA155" s="991"/>
      <c r="QKB155" s="992"/>
      <c r="QKC155" s="993"/>
      <c r="QKD155" s="994"/>
      <c r="QKE155" s="991"/>
      <c r="QKF155" s="989"/>
      <c r="QKG155" s="993"/>
      <c r="QKH155" s="994"/>
      <c r="QKI155" s="995"/>
      <c r="QKJ155" s="996"/>
      <c r="QKK155" s="993"/>
      <c r="QKL155" s="997"/>
      <c r="QKM155" s="986"/>
      <c r="QKN155" s="988"/>
      <c r="QKO155" s="989"/>
      <c r="QKP155" s="990"/>
      <c r="QKQ155" s="991"/>
      <c r="QKR155" s="992"/>
      <c r="QKS155" s="991"/>
      <c r="QKT155" s="992"/>
      <c r="QKU155" s="993"/>
      <c r="QKV155" s="994"/>
      <c r="QKW155" s="991"/>
      <c r="QKX155" s="989"/>
      <c r="QKY155" s="993"/>
      <c r="QKZ155" s="994"/>
      <c r="QLA155" s="995"/>
      <c r="QLB155" s="996"/>
      <c r="QLC155" s="993"/>
      <c r="QLD155" s="997"/>
      <c r="QLE155" s="986"/>
      <c r="QLF155" s="988"/>
      <c r="QLG155" s="989"/>
      <c r="QLH155" s="990"/>
      <c r="QLI155" s="991"/>
      <c r="QLJ155" s="992"/>
      <c r="QLK155" s="991"/>
      <c r="QLL155" s="992"/>
      <c r="QLM155" s="993"/>
      <c r="QLN155" s="994"/>
      <c r="QLO155" s="991"/>
      <c r="QLP155" s="989"/>
      <c r="QLQ155" s="993"/>
      <c r="QLR155" s="994"/>
      <c r="QLS155" s="995"/>
      <c r="QLT155" s="996"/>
      <c r="QLU155" s="993"/>
      <c r="QLV155" s="997"/>
      <c r="QLW155" s="986"/>
      <c r="QLX155" s="988"/>
      <c r="QLY155" s="989"/>
      <c r="QLZ155" s="990"/>
      <c r="QMA155" s="991"/>
      <c r="QMB155" s="992"/>
      <c r="QMC155" s="991"/>
      <c r="QMD155" s="992"/>
      <c r="QME155" s="993"/>
      <c r="QMF155" s="994"/>
      <c r="QMG155" s="991"/>
      <c r="QMH155" s="989"/>
      <c r="QMI155" s="993"/>
      <c r="QMJ155" s="994"/>
      <c r="QMK155" s="995"/>
      <c r="QML155" s="996"/>
      <c r="QMM155" s="993"/>
      <c r="QMN155" s="997"/>
      <c r="QMO155" s="986"/>
      <c r="QMP155" s="988"/>
      <c r="QMQ155" s="989"/>
      <c r="QMR155" s="990"/>
      <c r="QMS155" s="991"/>
      <c r="QMT155" s="992"/>
      <c r="QMU155" s="991"/>
      <c r="QMV155" s="992"/>
      <c r="QMW155" s="993"/>
      <c r="QMX155" s="994"/>
      <c r="QMY155" s="991"/>
      <c r="QMZ155" s="989"/>
      <c r="QNA155" s="993"/>
      <c r="QNB155" s="994"/>
      <c r="QNC155" s="995"/>
      <c r="QND155" s="996"/>
      <c r="QNE155" s="993"/>
      <c r="QNF155" s="997"/>
      <c r="QNG155" s="986"/>
      <c r="QNH155" s="988"/>
      <c r="QNI155" s="989"/>
      <c r="QNJ155" s="990"/>
      <c r="QNK155" s="991"/>
      <c r="QNL155" s="992"/>
      <c r="QNM155" s="991"/>
      <c r="QNN155" s="992"/>
      <c r="QNO155" s="993"/>
      <c r="QNP155" s="994"/>
      <c r="QNQ155" s="991"/>
      <c r="QNR155" s="989"/>
      <c r="QNS155" s="993"/>
      <c r="QNT155" s="994"/>
      <c r="QNU155" s="995"/>
      <c r="QNV155" s="996"/>
      <c r="QNW155" s="993"/>
      <c r="QNX155" s="997"/>
      <c r="QNY155" s="986"/>
      <c r="QNZ155" s="988"/>
      <c r="QOA155" s="989"/>
      <c r="QOB155" s="990"/>
      <c r="QOC155" s="991"/>
      <c r="QOD155" s="992"/>
      <c r="QOE155" s="991"/>
      <c r="QOF155" s="992"/>
      <c r="QOG155" s="993"/>
      <c r="QOH155" s="994"/>
      <c r="QOI155" s="991"/>
      <c r="QOJ155" s="989"/>
      <c r="QOK155" s="993"/>
      <c r="QOL155" s="994"/>
      <c r="QOM155" s="995"/>
      <c r="QON155" s="996"/>
      <c r="QOO155" s="993"/>
      <c r="QOP155" s="997"/>
      <c r="QOQ155" s="986"/>
      <c r="QOR155" s="988"/>
      <c r="QOS155" s="989"/>
      <c r="QOT155" s="990"/>
      <c r="QOU155" s="991"/>
      <c r="QOV155" s="992"/>
      <c r="QOW155" s="991"/>
      <c r="QOX155" s="992"/>
      <c r="QOY155" s="993"/>
      <c r="QOZ155" s="994"/>
      <c r="QPA155" s="991"/>
      <c r="QPB155" s="989"/>
      <c r="QPC155" s="993"/>
      <c r="QPD155" s="994"/>
      <c r="QPE155" s="995"/>
      <c r="QPF155" s="996"/>
      <c r="QPG155" s="993"/>
      <c r="QPH155" s="997"/>
      <c r="QPI155" s="986"/>
      <c r="QPJ155" s="988"/>
      <c r="QPK155" s="989"/>
      <c r="QPL155" s="990"/>
      <c r="QPM155" s="991"/>
      <c r="QPN155" s="992"/>
      <c r="QPO155" s="991"/>
      <c r="QPP155" s="992"/>
      <c r="QPQ155" s="993"/>
      <c r="QPR155" s="994"/>
      <c r="QPS155" s="991"/>
      <c r="QPT155" s="989"/>
      <c r="QPU155" s="993"/>
      <c r="QPV155" s="994"/>
      <c r="QPW155" s="995"/>
      <c r="QPX155" s="996"/>
      <c r="QPY155" s="993"/>
      <c r="QPZ155" s="997"/>
      <c r="QQA155" s="986"/>
      <c r="QQB155" s="988"/>
      <c r="QQC155" s="989"/>
      <c r="QQD155" s="990"/>
      <c r="QQE155" s="991"/>
      <c r="QQF155" s="992"/>
      <c r="QQG155" s="991"/>
      <c r="QQH155" s="992"/>
      <c r="QQI155" s="993"/>
      <c r="QQJ155" s="994"/>
      <c r="QQK155" s="991"/>
      <c r="QQL155" s="989"/>
      <c r="QQM155" s="993"/>
      <c r="QQN155" s="994"/>
      <c r="QQO155" s="995"/>
      <c r="QQP155" s="996"/>
      <c r="QQQ155" s="993"/>
      <c r="QQR155" s="997"/>
      <c r="QQS155" s="986"/>
      <c r="QQT155" s="988"/>
      <c r="QQU155" s="989"/>
      <c r="QQV155" s="990"/>
      <c r="QQW155" s="991"/>
      <c r="QQX155" s="992"/>
      <c r="QQY155" s="991"/>
      <c r="QQZ155" s="992"/>
      <c r="QRA155" s="993"/>
      <c r="QRB155" s="994"/>
      <c r="QRC155" s="991"/>
      <c r="QRD155" s="989"/>
      <c r="QRE155" s="993"/>
      <c r="QRF155" s="994"/>
      <c r="QRG155" s="995"/>
      <c r="QRH155" s="996"/>
      <c r="QRI155" s="993"/>
      <c r="QRJ155" s="997"/>
      <c r="QRK155" s="986"/>
      <c r="QRL155" s="988"/>
      <c r="QRM155" s="989"/>
      <c r="QRN155" s="990"/>
      <c r="QRO155" s="991"/>
      <c r="QRP155" s="992"/>
      <c r="QRQ155" s="991"/>
      <c r="QRR155" s="992"/>
      <c r="QRS155" s="993"/>
      <c r="QRT155" s="994"/>
      <c r="QRU155" s="991"/>
      <c r="QRV155" s="989"/>
      <c r="QRW155" s="993"/>
      <c r="QRX155" s="994"/>
      <c r="QRY155" s="995"/>
      <c r="QRZ155" s="996"/>
      <c r="QSA155" s="993"/>
      <c r="QSB155" s="997"/>
      <c r="QSC155" s="986"/>
      <c r="QSD155" s="988"/>
      <c r="QSE155" s="989"/>
      <c r="QSF155" s="990"/>
      <c r="QSG155" s="991"/>
      <c r="QSH155" s="992"/>
      <c r="QSI155" s="991"/>
      <c r="QSJ155" s="992"/>
      <c r="QSK155" s="993"/>
      <c r="QSL155" s="994"/>
      <c r="QSM155" s="991"/>
      <c r="QSN155" s="989"/>
      <c r="QSO155" s="993"/>
      <c r="QSP155" s="994"/>
      <c r="QSQ155" s="995"/>
      <c r="QSR155" s="996"/>
      <c r="QSS155" s="993"/>
      <c r="QST155" s="997"/>
      <c r="QSU155" s="986"/>
      <c r="QSV155" s="988"/>
      <c r="QSW155" s="989"/>
      <c r="QSX155" s="990"/>
      <c r="QSY155" s="991"/>
      <c r="QSZ155" s="992"/>
      <c r="QTA155" s="991"/>
      <c r="QTB155" s="992"/>
      <c r="QTC155" s="993"/>
      <c r="QTD155" s="994"/>
      <c r="QTE155" s="991"/>
      <c r="QTF155" s="989"/>
      <c r="QTG155" s="993"/>
      <c r="QTH155" s="994"/>
      <c r="QTI155" s="995"/>
      <c r="QTJ155" s="996"/>
      <c r="QTK155" s="993"/>
      <c r="QTL155" s="997"/>
      <c r="QTM155" s="986"/>
      <c r="QTN155" s="988"/>
      <c r="QTO155" s="989"/>
      <c r="QTP155" s="990"/>
      <c r="QTQ155" s="991"/>
      <c r="QTR155" s="992"/>
      <c r="QTS155" s="991"/>
      <c r="QTT155" s="992"/>
      <c r="QTU155" s="993"/>
      <c r="QTV155" s="994"/>
      <c r="QTW155" s="991"/>
      <c r="QTX155" s="989"/>
      <c r="QTY155" s="993"/>
      <c r="QTZ155" s="994"/>
      <c r="QUA155" s="995"/>
      <c r="QUB155" s="996"/>
      <c r="QUC155" s="993"/>
      <c r="QUD155" s="997"/>
      <c r="QUE155" s="986"/>
      <c r="QUF155" s="988"/>
      <c r="QUG155" s="989"/>
      <c r="QUH155" s="990"/>
      <c r="QUI155" s="991"/>
      <c r="QUJ155" s="992"/>
      <c r="QUK155" s="991"/>
      <c r="QUL155" s="992"/>
      <c r="QUM155" s="993"/>
      <c r="QUN155" s="994"/>
      <c r="QUO155" s="991"/>
      <c r="QUP155" s="989"/>
      <c r="QUQ155" s="993"/>
      <c r="QUR155" s="994"/>
      <c r="QUS155" s="995"/>
      <c r="QUT155" s="996"/>
      <c r="QUU155" s="993"/>
      <c r="QUV155" s="997"/>
      <c r="QUW155" s="986"/>
      <c r="QUX155" s="988"/>
      <c r="QUY155" s="989"/>
      <c r="QUZ155" s="990"/>
      <c r="QVA155" s="991"/>
      <c r="QVB155" s="992"/>
      <c r="QVC155" s="991"/>
      <c r="QVD155" s="992"/>
      <c r="QVE155" s="993"/>
      <c r="QVF155" s="994"/>
      <c r="QVG155" s="991"/>
      <c r="QVH155" s="989"/>
      <c r="QVI155" s="993"/>
      <c r="QVJ155" s="994"/>
      <c r="QVK155" s="995"/>
      <c r="QVL155" s="996"/>
      <c r="QVM155" s="993"/>
      <c r="QVN155" s="997"/>
      <c r="QVO155" s="986"/>
      <c r="QVP155" s="988"/>
      <c r="QVQ155" s="989"/>
      <c r="QVR155" s="990"/>
      <c r="QVS155" s="991"/>
      <c r="QVT155" s="992"/>
      <c r="QVU155" s="991"/>
      <c r="QVV155" s="992"/>
      <c r="QVW155" s="993"/>
      <c r="QVX155" s="994"/>
      <c r="QVY155" s="991"/>
      <c r="QVZ155" s="989"/>
      <c r="QWA155" s="993"/>
      <c r="QWB155" s="994"/>
      <c r="QWC155" s="995"/>
      <c r="QWD155" s="996"/>
      <c r="QWE155" s="993"/>
      <c r="QWF155" s="997"/>
      <c r="QWG155" s="986"/>
      <c r="QWH155" s="988"/>
      <c r="QWI155" s="989"/>
      <c r="QWJ155" s="990"/>
      <c r="QWK155" s="991"/>
      <c r="QWL155" s="992"/>
      <c r="QWM155" s="991"/>
      <c r="QWN155" s="992"/>
      <c r="QWO155" s="993"/>
      <c r="QWP155" s="994"/>
      <c r="QWQ155" s="991"/>
      <c r="QWR155" s="989"/>
      <c r="QWS155" s="993"/>
      <c r="QWT155" s="994"/>
      <c r="QWU155" s="995"/>
      <c r="QWV155" s="996"/>
      <c r="QWW155" s="993"/>
      <c r="QWX155" s="997"/>
      <c r="QWY155" s="986"/>
      <c r="QWZ155" s="988"/>
      <c r="QXA155" s="989"/>
      <c r="QXB155" s="990"/>
      <c r="QXC155" s="991"/>
      <c r="QXD155" s="992"/>
      <c r="QXE155" s="991"/>
      <c r="QXF155" s="992"/>
      <c r="QXG155" s="993"/>
      <c r="QXH155" s="994"/>
      <c r="QXI155" s="991"/>
      <c r="QXJ155" s="989"/>
      <c r="QXK155" s="993"/>
      <c r="QXL155" s="994"/>
      <c r="QXM155" s="995"/>
      <c r="QXN155" s="996"/>
      <c r="QXO155" s="993"/>
      <c r="QXP155" s="997"/>
      <c r="QXQ155" s="986"/>
      <c r="QXR155" s="988"/>
      <c r="QXS155" s="989"/>
      <c r="QXT155" s="990"/>
      <c r="QXU155" s="991"/>
      <c r="QXV155" s="992"/>
      <c r="QXW155" s="991"/>
      <c r="QXX155" s="992"/>
      <c r="QXY155" s="993"/>
      <c r="QXZ155" s="994"/>
      <c r="QYA155" s="991"/>
      <c r="QYB155" s="989"/>
      <c r="QYC155" s="993"/>
      <c r="QYD155" s="994"/>
      <c r="QYE155" s="995"/>
      <c r="QYF155" s="996"/>
      <c r="QYG155" s="993"/>
      <c r="QYH155" s="997"/>
      <c r="QYI155" s="986"/>
      <c r="QYJ155" s="988"/>
      <c r="QYK155" s="989"/>
      <c r="QYL155" s="990"/>
      <c r="QYM155" s="991"/>
      <c r="QYN155" s="992"/>
      <c r="QYO155" s="991"/>
      <c r="QYP155" s="992"/>
      <c r="QYQ155" s="993"/>
      <c r="QYR155" s="994"/>
      <c r="QYS155" s="991"/>
      <c r="QYT155" s="989"/>
      <c r="QYU155" s="993"/>
      <c r="QYV155" s="994"/>
      <c r="QYW155" s="995"/>
      <c r="QYX155" s="996"/>
      <c r="QYY155" s="993"/>
      <c r="QYZ155" s="997"/>
      <c r="QZA155" s="986"/>
      <c r="QZB155" s="988"/>
      <c r="QZC155" s="989"/>
      <c r="QZD155" s="990"/>
      <c r="QZE155" s="991"/>
      <c r="QZF155" s="992"/>
      <c r="QZG155" s="991"/>
      <c r="QZH155" s="992"/>
      <c r="QZI155" s="993"/>
      <c r="QZJ155" s="994"/>
      <c r="QZK155" s="991"/>
      <c r="QZL155" s="989"/>
      <c r="QZM155" s="993"/>
      <c r="QZN155" s="994"/>
      <c r="QZO155" s="995"/>
      <c r="QZP155" s="996"/>
      <c r="QZQ155" s="993"/>
      <c r="QZR155" s="997"/>
      <c r="QZS155" s="986"/>
      <c r="QZT155" s="988"/>
      <c r="QZU155" s="989"/>
      <c r="QZV155" s="990"/>
      <c r="QZW155" s="991"/>
      <c r="QZX155" s="992"/>
      <c r="QZY155" s="991"/>
      <c r="QZZ155" s="992"/>
      <c r="RAA155" s="993"/>
      <c r="RAB155" s="994"/>
      <c r="RAC155" s="991"/>
      <c r="RAD155" s="989"/>
      <c r="RAE155" s="993"/>
      <c r="RAF155" s="994"/>
      <c r="RAG155" s="995"/>
      <c r="RAH155" s="996"/>
      <c r="RAI155" s="993"/>
      <c r="RAJ155" s="997"/>
      <c r="RAK155" s="986"/>
      <c r="RAL155" s="988"/>
      <c r="RAM155" s="989"/>
      <c r="RAN155" s="990"/>
      <c r="RAO155" s="991"/>
      <c r="RAP155" s="992"/>
      <c r="RAQ155" s="991"/>
      <c r="RAR155" s="992"/>
      <c r="RAS155" s="993"/>
      <c r="RAT155" s="994"/>
      <c r="RAU155" s="991"/>
      <c r="RAV155" s="989"/>
      <c r="RAW155" s="993"/>
      <c r="RAX155" s="994"/>
      <c r="RAY155" s="995"/>
      <c r="RAZ155" s="996"/>
      <c r="RBA155" s="993"/>
      <c r="RBB155" s="997"/>
      <c r="RBC155" s="986"/>
      <c r="RBD155" s="988"/>
      <c r="RBE155" s="989"/>
      <c r="RBF155" s="990"/>
      <c r="RBG155" s="991"/>
      <c r="RBH155" s="992"/>
      <c r="RBI155" s="991"/>
      <c r="RBJ155" s="992"/>
      <c r="RBK155" s="993"/>
      <c r="RBL155" s="994"/>
      <c r="RBM155" s="991"/>
      <c r="RBN155" s="989"/>
      <c r="RBO155" s="993"/>
      <c r="RBP155" s="994"/>
      <c r="RBQ155" s="995"/>
      <c r="RBR155" s="996"/>
      <c r="RBS155" s="993"/>
      <c r="RBT155" s="997"/>
      <c r="RBU155" s="986"/>
      <c r="RBV155" s="988"/>
      <c r="RBW155" s="989"/>
      <c r="RBX155" s="990"/>
      <c r="RBY155" s="991"/>
      <c r="RBZ155" s="992"/>
      <c r="RCA155" s="991"/>
      <c r="RCB155" s="992"/>
      <c r="RCC155" s="993"/>
      <c r="RCD155" s="994"/>
      <c r="RCE155" s="991"/>
      <c r="RCF155" s="989"/>
      <c r="RCG155" s="993"/>
      <c r="RCH155" s="994"/>
      <c r="RCI155" s="995"/>
      <c r="RCJ155" s="996"/>
      <c r="RCK155" s="993"/>
      <c r="RCL155" s="997"/>
      <c r="RCM155" s="986"/>
      <c r="RCN155" s="988"/>
      <c r="RCO155" s="989"/>
      <c r="RCP155" s="990"/>
      <c r="RCQ155" s="991"/>
      <c r="RCR155" s="992"/>
      <c r="RCS155" s="991"/>
      <c r="RCT155" s="992"/>
      <c r="RCU155" s="993"/>
      <c r="RCV155" s="994"/>
      <c r="RCW155" s="991"/>
      <c r="RCX155" s="989"/>
      <c r="RCY155" s="993"/>
      <c r="RCZ155" s="994"/>
      <c r="RDA155" s="995"/>
      <c r="RDB155" s="996"/>
      <c r="RDC155" s="993"/>
      <c r="RDD155" s="997"/>
      <c r="RDE155" s="986"/>
      <c r="RDF155" s="988"/>
      <c r="RDG155" s="989"/>
      <c r="RDH155" s="990"/>
      <c r="RDI155" s="991"/>
      <c r="RDJ155" s="992"/>
      <c r="RDK155" s="991"/>
      <c r="RDL155" s="992"/>
      <c r="RDM155" s="993"/>
      <c r="RDN155" s="994"/>
      <c r="RDO155" s="991"/>
      <c r="RDP155" s="989"/>
      <c r="RDQ155" s="993"/>
      <c r="RDR155" s="994"/>
      <c r="RDS155" s="995"/>
      <c r="RDT155" s="996"/>
      <c r="RDU155" s="993"/>
      <c r="RDV155" s="997"/>
      <c r="RDW155" s="986"/>
      <c r="RDX155" s="988"/>
      <c r="RDY155" s="989"/>
      <c r="RDZ155" s="990"/>
      <c r="REA155" s="991"/>
      <c r="REB155" s="992"/>
      <c r="REC155" s="991"/>
      <c r="RED155" s="992"/>
      <c r="REE155" s="993"/>
      <c r="REF155" s="994"/>
      <c r="REG155" s="991"/>
      <c r="REH155" s="989"/>
      <c r="REI155" s="993"/>
      <c r="REJ155" s="994"/>
      <c r="REK155" s="995"/>
      <c r="REL155" s="996"/>
      <c r="REM155" s="993"/>
      <c r="REN155" s="997"/>
      <c r="REO155" s="986"/>
      <c r="REP155" s="988"/>
      <c r="REQ155" s="989"/>
      <c r="RER155" s="990"/>
      <c r="RES155" s="991"/>
      <c r="RET155" s="992"/>
      <c r="REU155" s="991"/>
      <c r="REV155" s="992"/>
      <c r="REW155" s="993"/>
      <c r="REX155" s="994"/>
      <c r="REY155" s="991"/>
      <c r="REZ155" s="989"/>
      <c r="RFA155" s="993"/>
      <c r="RFB155" s="994"/>
      <c r="RFC155" s="995"/>
      <c r="RFD155" s="996"/>
      <c r="RFE155" s="993"/>
      <c r="RFF155" s="997"/>
      <c r="RFG155" s="986"/>
      <c r="RFH155" s="988"/>
      <c r="RFI155" s="989"/>
      <c r="RFJ155" s="990"/>
      <c r="RFK155" s="991"/>
      <c r="RFL155" s="992"/>
      <c r="RFM155" s="991"/>
      <c r="RFN155" s="992"/>
      <c r="RFO155" s="993"/>
      <c r="RFP155" s="994"/>
      <c r="RFQ155" s="991"/>
      <c r="RFR155" s="989"/>
      <c r="RFS155" s="993"/>
      <c r="RFT155" s="994"/>
      <c r="RFU155" s="995"/>
      <c r="RFV155" s="996"/>
      <c r="RFW155" s="993"/>
      <c r="RFX155" s="997"/>
      <c r="RFY155" s="986"/>
      <c r="RFZ155" s="988"/>
      <c r="RGA155" s="989"/>
      <c r="RGB155" s="990"/>
      <c r="RGC155" s="991"/>
      <c r="RGD155" s="992"/>
      <c r="RGE155" s="991"/>
      <c r="RGF155" s="992"/>
      <c r="RGG155" s="993"/>
      <c r="RGH155" s="994"/>
      <c r="RGI155" s="991"/>
      <c r="RGJ155" s="989"/>
      <c r="RGK155" s="993"/>
      <c r="RGL155" s="994"/>
      <c r="RGM155" s="995"/>
      <c r="RGN155" s="996"/>
      <c r="RGO155" s="993"/>
      <c r="RGP155" s="997"/>
      <c r="RGQ155" s="986"/>
      <c r="RGR155" s="988"/>
      <c r="RGS155" s="989"/>
      <c r="RGT155" s="990"/>
      <c r="RGU155" s="991"/>
      <c r="RGV155" s="992"/>
      <c r="RGW155" s="991"/>
      <c r="RGX155" s="992"/>
      <c r="RGY155" s="993"/>
      <c r="RGZ155" s="994"/>
      <c r="RHA155" s="991"/>
      <c r="RHB155" s="989"/>
      <c r="RHC155" s="993"/>
      <c r="RHD155" s="994"/>
      <c r="RHE155" s="995"/>
      <c r="RHF155" s="996"/>
      <c r="RHG155" s="993"/>
      <c r="RHH155" s="997"/>
      <c r="RHI155" s="986"/>
      <c r="RHJ155" s="988"/>
      <c r="RHK155" s="989"/>
      <c r="RHL155" s="990"/>
      <c r="RHM155" s="991"/>
      <c r="RHN155" s="992"/>
      <c r="RHO155" s="991"/>
      <c r="RHP155" s="992"/>
      <c r="RHQ155" s="993"/>
      <c r="RHR155" s="994"/>
      <c r="RHS155" s="991"/>
      <c r="RHT155" s="989"/>
      <c r="RHU155" s="993"/>
      <c r="RHV155" s="994"/>
      <c r="RHW155" s="995"/>
      <c r="RHX155" s="996"/>
      <c r="RHY155" s="993"/>
      <c r="RHZ155" s="997"/>
      <c r="RIA155" s="986"/>
      <c r="RIB155" s="988"/>
      <c r="RIC155" s="989"/>
      <c r="RID155" s="990"/>
      <c r="RIE155" s="991"/>
      <c r="RIF155" s="992"/>
      <c r="RIG155" s="991"/>
      <c r="RIH155" s="992"/>
      <c r="RII155" s="993"/>
      <c r="RIJ155" s="994"/>
      <c r="RIK155" s="991"/>
      <c r="RIL155" s="989"/>
      <c r="RIM155" s="993"/>
      <c r="RIN155" s="994"/>
      <c r="RIO155" s="995"/>
      <c r="RIP155" s="996"/>
      <c r="RIQ155" s="993"/>
      <c r="RIR155" s="997"/>
      <c r="RIS155" s="986"/>
      <c r="RIT155" s="988"/>
      <c r="RIU155" s="989"/>
      <c r="RIV155" s="990"/>
      <c r="RIW155" s="991"/>
      <c r="RIX155" s="992"/>
      <c r="RIY155" s="991"/>
      <c r="RIZ155" s="992"/>
      <c r="RJA155" s="993"/>
      <c r="RJB155" s="994"/>
      <c r="RJC155" s="991"/>
      <c r="RJD155" s="989"/>
      <c r="RJE155" s="993"/>
      <c r="RJF155" s="994"/>
      <c r="RJG155" s="995"/>
      <c r="RJH155" s="996"/>
      <c r="RJI155" s="993"/>
      <c r="RJJ155" s="997"/>
      <c r="RJK155" s="986"/>
      <c r="RJL155" s="988"/>
      <c r="RJM155" s="989"/>
      <c r="RJN155" s="990"/>
      <c r="RJO155" s="991"/>
      <c r="RJP155" s="992"/>
      <c r="RJQ155" s="991"/>
      <c r="RJR155" s="992"/>
      <c r="RJS155" s="993"/>
      <c r="RJT155" s="994"/>
      <c r="RJU155" s="991"/>
      <c r="RJV155" s="989"/>
      <c r="RJW155" s="993"/>
      <c r="RJX155" s="994"/>
      <c r="RJY155" s="995"/>
      <c r="RJZ155" s="996"/>
      <c r="RKA155" s="993"/>
      <c r="RKB155" s="997"/>
      <c r="RKC155" s="986"/>
      <c r="RKD155" s="988"/>
      <c r="RKE155" s="989"/>
      <c r="RKF155" s="990"/>
      <c r="RKG155" s="991"/>
      <c r="RKH155" s="992"/>
      <c r="RKI155" s="991"/>
      <c r="RKJ155" s="992"/>
      <c r="RKK155" s="993"/>
      <c r="RKL155" s="994"/>
      <c r="RKM155" s="991"/>
      <c r="RKN155" s="989"/>
      <c r="RKO155" s="993"/>
      <c r="RKP155" s="994"/>
      <c r="RKQ155" s="995"/>
      <c r="RKR155" s="996"/>
      <c r="RKS155" s="993"/>
      <c r="RKT155" s="997"/>
      <c r="RKU155" s="986"/>
      <c r="RKV155" s="988"/>
      <c r="RKW155" s="989"/>
      <c r="RKX155" s="990"/>
      <c r="RKY155" s="991"/>
      <c r="RKZ155" s="992"/>
      <c r="RLA155" s="991"/>
      <c r="RLB155" s="992"/>
      <c r="RLC155" s="993"/>
      <c r="RLD155" s="994"/>
      <c r="RLE155" s="991"/>
      <c r="RLF155" s="989"/>
      <c r="RLG155" s="993"/>
      <c r="RLH155" s="994"/>
      <c r="RLI155" s="995"/>
      <c r="RLJ155" s="996"/>
      <c r="RLK155" s="993"/>
      <c r="RLL155" s="997"/>
      <c r="RLM155" s="986"/>
      <c r="RLN155" s="988"/>
      <c r="RLO155" s="989"/>
      <c r="RLP155" s="990"/>
      <c r="RLQ155" s="991"/>
      <c r="RLR155" s="992"/>
      <c r="RLS155" s="991"/>
      <c r="RLT155" s="992"/>
      <c r="RLU155" s="993"/>
      <c r="RLV155" s="994"/>
      <c r="RLW155" s="991"/>
      <c r="RLX155" s="989"/>
      <c r="RLY155" s="993"/>
      <c r="RLZ155" s="994"/>
      <c r="RMA155" s="995"/>
      <c r="RMB155" s="996"/>
      <c r="RMC155" s="993"/>
      <c r="RMD155" s="997"/>
      <c r="RME155" s="986"/>
      <c r="RMF155" s="988"/>
      <c r="RMG155" s="989"/>
      <c r="RMH155" s="990"/>
      <c r="RMI155" s="991"/>
      <c r="RMJ155" s="992"/>
      <c r="RMK155" s="991"/>
      <c r="RML155" s="992"/>
      <c r="RMM155" s="993"/>
      <c r="RMN155" s="994"/>
      <c r="RMO155" s="991"/>
      <c r="RMP155" s="989"/>
      <c r="RMQ155" s="993"/>
      <c r="RMR155" s="994"/>
      <c r="RMS155" s="995"/>
      <c r="RMT155" s="996"/>
      <c r="RMU155" s="993"/>
      <c r="RMV155" s="997"/>
      <c r="RMW155" s="986"/>
      <c r="RMX155" s="988"/>
      <c r="RMY155" s="989"/>
      <c r="RMZ155" s="990"/>
      <c r="RNA155" s="991"/>
      <c r="RNB155" s="992"/>
      <c r="RNC155" s="991"/>
      <c r="RND155" s="992"/>
      <c r="RNE155" s="993"/>
      <c r="RNF155" s="994"/>
      <c r="RNG155" s="991"/>
      <c r="RNH155" s="989"/>
      <c r="RNI155" s="993"/>
      <c r="RNJ155" s="994"/>
      <c r="RNK155" s="995"/>
      <c r="RNL155" s="996"/>
      <c r="RNM155" s="993"/>
      <c r="RNN155" s="997"/>
      <c r="RNO155" s="986"/>
      <c r="RNP155" s="988"/>
      <c r="RNQ155" s="989"/>
      <c r="RNR155" s="990"/>
      <c r="RNS155" s="991"/>
      <c r="RNT155" s="992"/>
      <c r="RNU155" s="991"/>
      <c r="RNV155" s="992"/>
      <c r="RNW155" s="993"/>
      <c r="RNX155" s="994"/>
      <c r="RNY155" s="991"/>
      <c r="RNZ155" s="989"/>
      <c r="ROA155" s="993"/>
      <c r="ROB155" s="994"/>
      <c r="ROC155" s="995"/>
      <c r="ROD155" s="996"/>
      <c r="ROE155" s="993"/>
      <c r="ROF155" s="997"/>
      <c r="ROG155" s="986"/>
      <c r="ROH155" s="988"/>
      <c r="ROI155" s="989"/>
      <c r="ROJ155" s="990"/>
      <c r="ROK155" s="991"/>
      <c r="ROL155" s="992"/>
      <c r="ROM155" s="991"/>
      <c r="RON155" s="992"/>
      <c r="ROO155" s="993"/>
      <c r="ROP155" s="994"/>
      <c r="ROQ155" s="991"/>
      <c r="ROR155" s="989"/>
      <c r="ROS155" s="993"/>
      <c r="ROT155" s="994"/>
      <c r="ROU155" s="995"/>
      <c r="ROV155" s="996"/>
      <c r="ROW155" s="993"/>
      <c r="ROX155" s="997"/>
      <c r="ROY155" s="986"/>
      <c r="ROZ155" s="988"/>
      <c r="RPA155" s="989"/>
      <c r="RPB155" s="990"/>
      <c r="RPC155" s="991"/>
      <c r="RPD155" s="992"/>
      <c r="RPE155" s="991"/>
      <c r="RPF155" s="992"/>
      <c r="RPG155" s="993"/>
      <c r="RPH155" s="994"/>
      <c r="RPI155" s="991"/>
      <c r="RPJ155" s="989"/>
      <c r="RPK155" s="993"/>
      <c r="RPL155" s="994"/>
      <c r="RPM155" s="995"/>
      <c r="RPN155" s="996"/>
      <c r="RPO155" s="993"/>
      <c r="RPP155" s="997"/>
      <c r="RPQ155" s="986"/>
      <c r="RPR155" s="988"/>
      <c r="RPS155" s="989"/>
      <c r="RPT155" s="990"/>
      <c r="RPU155" s="991"/>
      <c r="RPV155" s="992"/>
      <c r="RPW155" s="991"/>
      <c r="RPX155" s="992"/>
      <c r="RPY155" s="993"/>
      <c r="RPZ155" s="994"/>
      <c r="RQA155" s="991"/>
      <c r="RQB155" s="989"/>
      <c r="RQC155" s="993"/>
      <c r="RQD155" s="994"/>
      <c r="RQE155" s="995"/>
      <c r="RQF155" s="996"/>
      <c r="RQG155" s="993"/>
      <c r="RQH155" s="997"/>
      <c r="RQI155" s="986"/>
      <c r="RQJ155" s="988"/>
      <c r="RQK155" s="989"/>
      <c r="RQL155" s="990"/>
      <c r="RQM155" s="991"/>
      <c r="RQN155" s="992"/>
      <c r="RQO155" s="991"/>
      <c r="RQP155" s="992"/>
      <c r="RQQ155" s="993"/>
      <c r="RQR155" s="994"/>
      <c r="RQS155" s="991"/>
      <c r="RQT155" s="989"/>
      <c r="RQU155" s="993"/>
      <c r="RQV155" s="994"/>
      <c r="RQW155" s="995"/>
      <c r="RQX155" s="996"/>
      <c r="RQY155" s="993"/>
      <c r="RQZ155" s="997"/>
      <c r="RRA155" s="986"/>
      <c r="RRB155" s="988"/>
      <c r="RRC155" s="989"/>
      <c r="RRD155" s="990"/>
      <c r="RRE155" s="991"/>
      <c r="RRF155" s="992"/>
      <c r="RRG155" s="991"/>
      <c r="RRH155" s="992"/>
      <c r="RRI155" s="993"/>
      <c r="RRJ155" s="994"/>
      <c r="RRK155" s="991"/>
      <c r="RRL155" s="989"/>
      <c r="RRM155" s="993"/>
      <c r="RRN155" s="994"/>
      <c r="RRO155" s="995"/>
      <c r="RRP155" s="996"/>
      <c r="RRQ155" s="993"/>
      <c r="RRR155" s="997"/>
      <c r="RRS155" s="986"/>
      <c r="RRT155" s="988"/>
      <c r="RRU155" s="989"/>
      <c r="RRV155" s="990"/>
      <c r="RRW155" s="991"/>
      <c r="RRX155" s="992"/>
      <c r="RRY155" s="991"/>
      <c r="RRZ155" s="992"/>
      <c r="RSA155" s="993"/>
      <c r="RSB155" s="994"/>
      <c r="RSC155" s="991"/>
      <c r="RSD155" s="989"/>
      <c r="RSE155" s="993"/>
      <c r="RSF155" s="994"/>
      <c r="RSG155" s="995"/>
      <c r="RSH155" s="996"/>
      <c r="RSI155" s="993"/>
      <c r="RSJ155" s="997"/>
      <c r="RSK155" s="986"/>
      <c r="RSL155" s="988"/>
      <c r="RSM155" s="989"/>
      <c r="RSN155" s="990"/>
      <c r="RSO155" s="991"/>
      <c r="RSP155" s="992"/>
      <c r="RSQ155" s="991"/>
      <c r="RSR155" s="992"/>
      <c r="RSS155" s="993"/>
      <c r="RST155" s="994"/>
      <c r="RSU155" s="991"/>
      <c r="RSV155" s="989"/>
      <c r="RSW155" s="993"/>
      <c r="RSX155" s="994"/>
      <c r="RSY155" s="995"/>
      <c r="RSZ155" s="996"/>
      <c r="RTA155" s="993"/>
      <c r="RTB155" s="997"/>
      <c r="RTC155" s="986"/>
      <c r="RTD155" s="988"/>
      <c r="RTE155" s="989"/>
      <c r="RTF155" s="990"/>
      <c r="RTG155" s="991"/>
      <c r="RTH155" s="992"/>
      <c r="RTI155" s="991"/>
      <c r="RTJ155" s="992"/>
      <c r="RTK155" s="993"/>
      <c r="RTL155" s="994"/>
      <c r="RTM155" s="991"/>
      <c r="RTN155" s="989"/>
      <c r="RTO155" s="993"/>
      <c r="RTP155" s="994"/>
      <c r="RTQ155" s="995"/>
      <c r="RTR155" s="996"/>
      <c r="RTS155" s="993"/>
      <c r="RTT155" s="997"/>
      <c r="RTU155" s="986"/>
      <c r="RTV155" s="988"/>
      <c r="RTW155" s="989"/>
      <c r="RTX155" s="990"/>
      <c r="RTY155" s="991"/>
      <c r="RTZ155" s="992"/>
      <c r="RUA155" s="991"/>
      <c r="RUB155" s="992"/>
      <c r="RUC155" s="993"/>
      <c r="RUD155" s="994"/>
      <c r="RUE155" s="991"/>
      <c r="RUF155" s="989"/>
      <c r="RUG155" s="993"/>
      <c r="RUH155" s="994"/>
      <c r="RUI155" s="995"/>
      <c r="RUJ155" s="996"/>
      <c r="RUK155" s="993"/>
      <c r="RUL155" s="997"/>
      <c r="RUM155" s="986"/>
      <c r="RUN155" s="988"/>
      <c r="RUO155" s="989"/>
      <c r="RUP155" s="990"/>
      <c r="RUQ155" s="991"/>
      <c r="RUR155" s="992"/>
      <c r="RUS155" s="991"/>
      <c r="RUT155" s="992"/>
      <c r="RUU155" s="993"/>
      <c r="RUV155" s="994"/>
      <c r="RUW155" s="991"/>
      <c r="RUX155" s="989"/>
      <c r="RUY155" s="993"/>
      <c r="RUZ155" s="994"/>
      <c r="RVA155" s="995"/>
      <c r="RVB155" s="996"/>
      <c r="RVC155" s="993"/>
      <c r="RVD155" s="997"/>
      <c r="RVE155" s="986"/>
      <c r="RVF155" s="988"/>
      <c r="RVG155" s="989"/>
      <c r="RVH155" s="990"/>
      <c r="RVI155" s="991"/>
      <c r="RVJ155" s="992"/>
      <c r="RVK155" s="991"/>
      <c r="RVL155" s="992"/>
      <c r="RVM155" s="993"/>
      <c r="RVN155" s="994"/>
      <c r="RVO155" s="991"/>
      <c r="RVP155" s="989"/>
      <c r="RVQ155" s="993"/>
      <c r="RVR155" s="994"/>
      <c r="RVS155" s="995"/>
      <c r="RVT155" s="996"/>
      <c r="RVU155" s="993"/>
      <c r="RVV155" s="997"/>
      <c r="RVW155" s="986"/>
      <c r="RVX155" s="988"/>
      <c r="RVY155" s="989"/>
      <c r="RVZ155" s="990"/>
      <c r="RWA155" s="991"/>
      <c r="RWB155" s="992"/>
      <c r="RWC155" s="991"/>
      <c r="RWD155" s="992"/>
      <c r="RWE155" s="993"/>
      <c r="RWF155" s="994"/>
      <c r="RWG155" s="991"/>
      <c r="RWH155" s="989"/>
      <c r="RWI155" s="993"/>
      <c r="RWJ155" s="994"/>
      <c r="RWK155" s="995"/>
      <c r="RWL155" s="996"/>
      <c r="RWM155" s="993"/>
      <c r="RWN155" s="997"/>
      <c r="RWO155" s="986"/>
      <c r="RWP155" s="988"/>
      <c r="RWQ155" s="989"/>
      <c r="RWR155" s="990"/>
      <c r="RWS155" s="991"/>
      <c r="RWT155" s="992"/>
      <c r="RWU155" s="991"/>
      <c r="RWV155" s="992"/>
      <c r="RWW155" s="993"/>
      <c r="RWX155" s="994"/>
      <c r="RWY155" s="991"/>
      <c r="RWZ155" s="989"/>
      <c r="RXA155" s="993"/>
      <c r="RXB155" s="994"/>
      <c r="RXC155" s="995"/>
      <c r="RXD155" s="996"/>
      <c r="RXE155" s="993"/>
      <c r="RXF155" s="997"/>
      <c r="RXG155" s="986"/>
      <c r="RXH155" s="988"/>
      <c r="RXI155" s="989"/>
      <c r="RXJ155" s="990"/>
      <c r="RXK155" s="991"/>
      <c r="RXL155" s="992"/>
      <c r="RXM155" s="991"/>
      <c r="RXN155" s="992"/>
      <c r="RXO155" s="993"/>
      <c r="RXP155" s="994"/>
      <c r="RXQ155" s="991"/>
      <c r="RXR155" s="989"/>
      <c r="RXS155" s="993"/>
      <c r="RXT155" s="994"/>
      <c r="RXU155" s="995"/>
      <c r="RXV155" s="996"/>
      <c r="RXW155" s="993"/>
      <c r="RXX155" s="997"/>
      <c r="RXY155" s="986"/>
      <c r="RXZ155" s="988"/>
      <c r="RYA155" s="989"/>
      <c r="RYB155" s="990"/>
      <c r="RYC155" s="991"/>
      <c r="RYD155" s="992"/>
      <c r="RYE155" s="991"/>
      <c r="RYF155" s="992"/>
      <c r="RYG155" s="993"/>
      <c r="RYH155" s="994"/>
      <c r="RYI155" s="991"/>
      <c r="RYJ155" s="989"/>
      <c r="RYK155" s="993"/>
      <c r="RYL155" s="994"/>
      <c r="RYM155" s="995"/>
      <c r="RYN155" s="996"/>
      <c r="RYO155" s="993"/>
      <c r="RYP155" s="997"/>
      <c r="RYQ155" s="986"/>
      <c r="RYR155" s="988"/>
      <c r="RYS155" s="989"/>
      <c r="RYT155" s="990"/>
      <c r="RYU155" s="991"/>
      <c r="RYV155" s="992"/>
      <c r="RYW155" s="991"/>
      <c r="RYX155" s="992"/>
      <c r="RYY155" s="993"/>
      <c r="RYZ155" s="994"/>
      <c r="RZA155" s="991"/>
      <c r="RZB155" s="989"/>
      <c r="RZC155" s="993"/>
      <c r="RZD155" s="994"/>
      <c r="RZE155" s="995"/>
      <c r="RZF155" s="996"/>
      <c r="RZG155" s="993"/>
      <c r="RZH155" s="997"/>
      <c r="RZI155" s="986"/>
      <c r="RZJ155" s="988"/>
      <c r="RZK155" s="989"/>
      <c r="RZL155" s="990"/>
      <c r="RZM155" s="991"/>
      <c r="RZN155" s="992"/>
      <c r="RZO155" s="991"/>
      <c r="RZP155" s="992"/>
      <c r="RZQ155" s="993"/>
      <c r="RZR155" s="994"/>
      <c r="RZS155" s="991"/>
      <c r="RZT155" s="989"/>
      <c r="RZU155" s="993"/>
      <c r="RZV155" s="994"/>
      <c r="RZW155" s="995"/>
      <c r="RZX155" s="996"/>
      <c r="RZY155" s="993"/>
      <c r="RZZ155" s="997"/>
      <c r="SAA155" s="986"/>
      <c r="SAB155" s="988"/>
      <c r="SAC155" s="989"/>
      <c r="SAD155" s="990"/>
      <c r="SAE155" s="991"/>
      <c r="SAF155" s="992"/>
      <c r="SAG155" s="991"/>
      <c r="SAH155" s="992"/>
      <c r="SAI155" s="993"/>
      <c r="SAJ155" s="994"/>
      <c r="SAK155" s="991"/>
      <c r="SAL155" s="989"/>
      <c r="SAM155" s="993"/>
      <c r="SAN155" s="994"/>
      <c r="SAO155" s="995"/>
      <c r="SAP155" s="996"/>
      <c r="SAQ155" s="993"/>
      <c r="SAR155" s="997"/>
      <c r="SAS155" s="986"/>
      <c r="SAT155" s="988"/>
      <c r="SAU155" s="989"/>
      <c r="SAV155" s="990"/>
      <c r="SAW155" s="991"/>
      <c r="SAX155" s="992"/>
      <c r="SAY155" s="991"/>
      <c r="SAZ155" s="992"/>
      <c r="SBA155" s="993"/>
      <c r="SBB155" s="994"/>
      <c r="SBC155" s="991"/>
      <c r="SBD155" s="989"/>
      <c r="SBE155" s="993"/>
      <c r="SBF155" s="994"/>
      <c r="SBG155" s="995"/>
      <c r="SBH155" s="996"/>
      <c r="SBI155" s="993"/>
      <c r="SBJ155" s="997"/>
      <c r="SBK155" s="986"/>
      <c r="SBL155" s="988"/>
      <c r="SBM155" s="989"/>
      <c r="SBN155" s="990"/>
      <c r="SBO155" s="991"/>
      <c r="SBP155" s="992"/>
      <c r="SBQ155" s="991"/>
      <c r="SBR155" s="992"/>
      <c r="SBS155" s="993"/>
      <c r="SBT155" s="994"/>
      <c r="SBU155" s="991"/>
      <c r="SBV155" s="989"/>
      <c r="SBW155" s="993"/>
      <c r="SBX155" s="994"/>
      <c r="SBY155" s="995"/>
      <c r="SBZ155" s="996"/>
      <c r="SCA155" s="993"/>
      <c r="SCB155" s="997"/>
      <c r="SCC155" s="986"/>
      <c r="SCD155" s="988"/>
      <c r="SCE155" s="989"/>
      <c r="SCF155" s="990"/>
      <c r="SCG155" s="991"/>
      <c r="SCH155" s="992"/>
      <c r="SCI155" s="991"/>
      <c r="SCJ155" s="992"/>
      <c r="SCK155" s="993"/>
      <c r="SCL155" s="994"/>
      <c r="SCM155" s="991"/>
      <c r="SCN155" s="989"/>
      <c r="SCO155" s="993"/>
      <c r="SCP155" s="994"/>
      <c r="SCQ155" s="995"/>
      <c r="SCR155" s="996"/>
      <c r="SCS155" s="993"/>
      <c r="SCT155" s="997"/>
      <c r="SCU155" s="986"/>
      <c r="SCV155" s="988"/>
      <c r="SCW155" s="989"/>
      <c r="SCX155" s="990"/>
      <c r="SCY155" s="991"/>
      <c r="SCZ155" s="992"/>
      <c r="SDA155" s="991"/>
      <c r="SDB155" s="992"/>
      <c r="SDC155" s="993"/>
      <c r="SDD155" s="994"/>
      <c r="SDE155" s="991"/>
      <c r="SDF155" s="989"/>
      <c r="SDG155" s="993"/>
      <c r="SDH155" s="994"/>
      <c r="SDI155" s="995"/>
      <c r="SDJ155" s="996"/>
      <c r="SDK155" s="993"/>
      <c r="SDL155" s="997"/>
      <c r="SDM155" s="986"/>
      <c r="SDN155" s="988"/>
      <c r="SDO155" s="989"/>
      <c r="SDP155" s="990"/>
      <c r="SDQ155" s="991"/>
      <c r="SDR155" s="992"/>
      <c r="SDS155" s="991"/>
      <c r="SDT155" s="992"/>
      <c r="SDU155" s="993"/>
      <c r="SDV155" s="994"/>
      <c r="SDW155" s="991"/>
      <c r="SDX155" s="989"/>
      <c r="SDY155" s="993"/>
      <c r="SDZ155" s="994"/>
      <c r="SEA155" s="995"/>
      <c r="SEB155" s="996"/>
      <c r="SEC155" s="993"/>
      <c r="SED155" s="997"/>
      <c r="SEE155" s="986"/>
      <c r="SEF155" s="988"/>
      <c r="SEG155" s="989"/>
      <c r="SEH155" s="990"/>
      <c r="SEI155" s="991"/>
      <c r="SEJ155" s="992"/>
      <c r="SEK155" s="991"/>
      <c r="SEL155" s="992"/>
      <c r="SEM155" s="993"/>
      <c r="SEN155" s="994"/>
      <c r="SEO155" s="991"/>
      <c r="SEP155" s="989"/>
      <c r="SEQ155" s="993"/>
      <c r="SER155" s="994"/>
      <c r="SES155" s="995"/>
      <c r="SET155" s="996"/>
      <c r="SEU155" s="993"/>
      <c r="SEV155" s="997"/>
      <c r="SEW155" s="986"/>
      <c r="SEX155" s="988"/>
      <c r="SEY155" s="989"/>
      <c r="SEZ155" s="990"/>
      <c r="SFA155" s="991"/>
      <c r="SFB155" s="992"/>
      <c r="SFC155" s="991"/>
      <c r="SFD155" s="992"/>
      <c r="SFE155" s="993"/>
      <c r="SFF155" s="994"/>
      <c r="SFG155" s="991"/>
      <c r="SFH155" s="989"/>
      <c r="SFI155" s="993"/>
      <c r="SFJ155" s="994"/>
      <c r="SFK155" s="995"/>
      <c r="SFL155" s="996"/>
      <c r="SFM155" s="993"/>
      <c r="SFN155" s="997"/>
      <c r="SFO155" s="986"/>
      <c r="SFP155" s="988"/>
      <c r="SFQ155" s="989"/>
      <c r="SFR155" s="990"/>
      <c r="SFS155" s="991"/>
      <c r="SFT155" s="992"/>
      <c r="SFU155" s="991"/>
      <c r="SFV155" s="992"/>
      <c r="SFW155" s="993"/>
      <c r="SFX155" s="994"/>
      <c r="SFY155" s="991"/>
      <c r="SFZ155" s="989"/>
      <c r="SGA155" s="993"/>
      <c r="SGB155" s="994"/>
      <c r="SGC155" s="995"/>
      <c r="SGD155" s="996"/>
      <c r="SGE155" s="993"/>
      <c r="SGF155" s="997"/>
      <c r="SGG155" s="986"/>
      <c r="SGH155" s="988"/>
      <c r="SGI155" s="989"/>
      <c r="SGJ155" s="990"/>
      <c r="SGK155" s="991"/>
      <c r="SGL155" s="992"/>
      <c r="SGM155" s="991"/>
      <c r="SGN155" s="992"/>
      <c r="SGO155" s="993"/>
      <c r="SGP155" s="994"/>
      <c r="SGQ155" s="991"/>
      <c r="SGR155" s="989"/>
      <c r="SGS155" s="993"/>
      <c r="SGT155" s="994"/>
      <c r="SGU155" s="995"/>
      <c r="SGV155" s="996"/>
      <c r="SGW155" s="993"/>
      <c r="SGX155" s="997"/>
      <c r="SGY155" s="986"/>
      <c r="SGZ155" s="988"/>
      <c r="SHA155" s="989"/>
      <c r="SHB155" s="990"/>
      <c r="SHC155" s="991"/>
      <c r="SHD155" s="992"/>
      <c r="SHE155" s="991"/>
      <c r="SHF155" s="992"/>
      <c r="SHG155" s="993"/>
      <c r="SHH155" s="994"/>
      <c r="SHI155" s="991"/>
      <c r="SHJ155" s="989"/>
      <c r="SHK155" s="993"/>
      <c r="SHL155" s="994"/>
      <c r="SHM155" s="995"/>
      <c r="SHN155" s="996"/>
      <c r="SHO155" s="993"/>
      <c r="SHP155" s="997"/>
      <c r="SHQ155" s="986"/>
      <c r="SHR155" s="988"/>
      <c r="SHS155" s="989"/>
      <c r="SHT155" s="990"/>
      <c r="SHU155" s="991"/>
      <c r="SHV155" s="992"/>
      <c r="SHW155" s="991"/>
      <c r="SHX155" s="992"/>
      <c r="SHY155" s="993"/>
      <c r="SHZ155" s="994"/>
      <c r="SIA155" s="991"/>
      <c r="SIB155" s="989"/>
      <c r="SIC155" s="993"/>
      <c r="SID155" s="994"/>
      <c r="SIE155" s="995"/>
      <c r="SIF155" s="996"/>
      <c r="SIG155" s="993"/>
      <c r="SIH155" s="997"/>
      <c r="SII155" s="986"/>
      <c r="SIJ155" s="988"/>
      <c r="SIK155" s="989"/>
      <c r="SIL155" s="990"/>
      <c r="SIM155" s="991"/>
      <c r="SIN155" s="992"/>
      <c r="SIO155" s="991"/>
      <c r="SIP155" s="992"/>
      <c r="SIQ155" s="993"/>
      <c r="SIR155" s="994"/>
      <c r="SIS155" s="991"/>
      <c r="SIT155" s="989"/>
      <c r="SIU155" s="993"/>
      <c r="SIV155" s="994"/>
      <c r="SIW155" s="995"/>
      <c r="SIX155" s="996"/>
      <c r="SIY155" s="993"/>
      <c r="SIZ155" s="997"/>
      <c r="SJA155" s="986"/>
      <c r="SJB155" s="988"/>
      <c r="SJC155" s="989"/>
      <c r="SJD155" s="990"/>
      <c r="SJE155" s="991"/>
      <c r="SJF155" s="992"/>
      <c r="SJG155" s="991"/>
      <c r="SJH155" s="992"/>
      <c r="SJI155" s="993"/>
      <c r="SJJ155" s="994"/>
      <c r="SJK155" s="991"/>
      <c r="SJL155" s="989"/>
      <c r="SJM155" s="993"/>
      <c r="SJN155" s="994"/>
      <c r="SJO155" s="995"/>
      <c r="SJP155" s="996"/>
      <c r="SJQ155" s="993"/>
      <c r="SJR155" s="997"/>
      <c r="SJS155" s="986"/>
      <c r="SJT155" s="988"/>
      <c r="SJU155" s="989"/>
      <c r="SJV155" s="990"/>
      <c r="SJW155" s="991"/>
      <c r="SJX155" s="992"/>
      <c r="SJY155" s="991"/>
      <c r="SJZ155" s="992"/>
      <c r="SKA155" s="993"/>
      <c r="SKB155" s="994"/>
      <c r="SKC155" s="991"/>
      <c r="SKD155" s="989"/>
      <c r="SKE155" s="993"/>
      <c r="SKF155" s="994"/>
      <c r="SKG155" s="995"/>
      <c r="SKH155" s="996"/>
      <c r="SKI155" s="993"/>
      <c r="SKJ155" s="997"/>
      <c r="SKK155" s="986"/>
      <c r="SKL155" s="988"/>
      <c r="SKM155" s="989"/>
      <c r="SKN155" s="990"/>
      <c r="SKO155" s="991"/>
      <c r="SKP155" s="992"/>
      <c r="SKQ155" s="991"/>
      <c r="SKR155" s="992"/>
      <c r="SKS155" s="993"/>
      <c r="SKT155" s="994"/>
      <c r="SKU155" s="991"/>
      <c r="SKV155" s="989"/>
      <c r="SKW155" s="993"/>
      <c r="SKX155" s="994"/>
      <c r="SKY155" s="995"/>
      <c r="SKZ155" s="996"/>
      <c r="SLA155" s="993"/>
      <c r="SLB155" s="997"/>
      <c r="SLC155" s="986"/>
      <c r="SLD155" s="988"/>
      <c r="SLE155" s="989"/>
      <c r="SLF155" s="990"/>
      <c r="SLG155" s="991"/>
      <c r="SLH155" s="992"/>
      <c r="SLI155" s="991"/>
      <c r="SLJ155" s="992"/>
      <c r="SLK155" s="993"/>
      <c r="SLL155" s="994"/>
      <c r="SLM155" s="991"/>
      <c r="SLN155" s="989"/>
      <c r="SLO155" s="993"/>
      <c r="SLP155" s="994"/>
      <c r="SLQ155" s="995"/>
      <c r="SLR155" s="996"/>
      <c r="SLS155" s="993"/>
      <c r="SLT155" s="997"/>
      <c r="SLU155" s="986"/>
      <c r="SLV155" s="988"/>
      <c r="SLW155" s="989"/>
      <c r="SLX155" s="990"/>
      <c r="SLY155" s="991"/>
      <c r="SLZ155" s="992"/>
      <c r="SMA155" s="991"/>
      <c r="SMB155" s="992"/>
      <c r="SMC155" s="993"/>
      <c r="SMD155" s="994"/>
      <c r="SME155" s="991"/>
      <c r="SMF155" s="989"/>
      <c r="SMG155" s="993"/>
      <c r="SMH155" s="994"/>
      <c r="SMI155" s="995"/>
      <c r="SMJ155" s="996"/>
      <c r="SMK155" s="993"/>
      <c r="SML155" s="997"/>
      <c r="SMM155" s="986"/>
      <c r="SMN155" s="988"/>
      <c r="SMO155" s="989"/>
      <c r="SMP155" s="990"/>
      <c r="SMQ155" s="991"/>
      <c r="SMR155" s="992"/>
      <c r="SMS155" s="991"/>
      <c r="SMT155" s="992"/>
      <c r="SMU155" s="993"/>
      <c r="SMV155" s="994"/>
      <c r="SMW155" s="991"/>
      <c r="SMX155" s="989"/>
      <c r="SMY155" s="993"/>
      <c r="SMZ155" s="994"/>
      <c r="SNA155" s="995"/>
      <c r="SNB155" s="996"/>
      <c r="SNC155" s="993"/>
      <c r="SND155" s="997"/>
      <c r="SNE155" s="986"/>
      <c r="SNF155" s="988"/>
      <c r="SNG155" s="989"/>
      <c r="SNH155" s="990"/>
      <c r="SNI155" s="991"/>
      <c r="SNJ155" s="992"/>
      <c r="SNK155" s="991"/>
      <c r="SNL155" s="992"/>
      <c r="SNM155" s="993"/>
      <c r="SNN155" s="994"/>
      <c r="SNO155" s="991"/>
      <c r="SNP155" s="989"/>
      <c r="SNQ155" s="993"/>
      <c r="SNR155" s="994"/>
      <c r="SNS155" s="995"/>
      <c r="SNT155" s="996"/>
      <c r="SNU155" s="993"/>
      <c r="SNV155" s="997"/>
      <c r="SNW155" s="986"/>
      <c r="SNX155" s="988"/>
      <c r="SNY155" s="989"/>
      <c r="SNZ155" s="990"/>
      <c r="SOA155" s="991"/>
      <c r="SOB155" s="992"/>
      <c r="SOC155" s="991"/>
      <c r="SOD155" s="992"/>
      <c r="SOE155" s="993"/>
      <c r="SOF155" s="994"/>
      <c r="SOG155" s="991"/>
      <c r="SOH155" s="989"/>
      <c r="SOI155" s="993"/>
      <c r="SOJ155" s="994"/>
      <c r="SOK155" s="995"/>
      <c r="SOL155" s="996"/>
      <c r="SOM155" s="993"/>
      <c r="SON155" s="997"/>
      <c r="SOO155" s="986"/>
      <c r="SOP155" s="988"/>
      <c r="SOQ155" s="989"/>
      <c r="SOR155" s="990"/>
      <c r="SOS155" s="991"/>
      <c r="SOT155" s="992"/>
      <c r="SOU155" s="991"/>
      <c r="SOV155" s="992"/>
      <c r="SOW155" s="993"/>
      <c r="SOX155" s="994"/>
      <c r="SOY155" s="991"/>
      <c r="SOZ155" s="989"/>
      <c r="SPA155" s="993"/>
      <c r="SPB155" s="994"/>
      <c r="SPC155" s="995"/>
      <c r="SPD155" s="996"/>
      <c r="SPE155" s="993"/>
      <c r="SPF155" s="997"/>
      <c r="SPG155" s="986"/>
      <c r="SPH155" s="988"/>
      <c r="SPI155" s="989"/>
      <c r="SPJ155" s="990"/>
      <c r="SPK155" s="991"/>
      <c r="SPL155" s="992"/>
      <c r="SPM155" s="991"/>
      <c r="SPN155" s="992"/>
      <c r="SPO155" s="993"/>
      <c r="SPP155" s="994"/>
      <c r="SPQ155" s="991"/>
      <c r="SPR155" s="989"/>
      <c r="SPS155" s="993"/>
      <c r="SPT155" s="994"/>
      <c r="SPU155" s="995"/>
      <c r="SPV155" s="996"/>
      <c r="SPW155" s="993"/>
      <c r="SPX155" s="997"/>
      <c r="SPY155" s="986"/>
      <c r="SPZ155" s="988"/>
      <c r="SQA155" s="989"/>
      <c r="SQB155" s="990"/>
      <c r="SQC155" s="991"/>
      <c r="SQD155" s="992"/>
      <c r="SQE155" s="991"/>
      <c r="SQF155" s="992"/>
      <c r="SQG155" s="993"/>
      <c r="SQH155" s="994"/>
      <c r="SQI155" s="991"/>
      <c r="SQJ155" s="989"/>
      <c r="SQK155" s="993"/>
      <c r="SQL155" s="994"/>
      <c r="SQM155" s="995"/>
      <c r="SQN155" s="996"/>
      <c r="SQO155" s="993"/>
      <c r="SQP155" s="997"/>
      <c r="SQQ155" s="986"/>
      <c r="SQR155" s="988"/>
      <c r="SQS155" s="989"/>
      <c r="SQT155" s="990"/>
      <c r="SQU155" s="991"/>
      <c r="SQV155" s="992"/>
      <c r="SQW155" s="991"/>
      <c r="SQX155" s="992"/>
      <c r="SQY155" s="993"/>
      <c r="SQZ155" s="994"/>
      <c r="SRA155" s="991"/>
      <c r="SRB155" s="989"/>
      <c r="SRC155" s="993"/>
      <c r="SRD155" s="994"/>
      <c r="SRE155" s="995"/>
      <c r="SRF155" s="996"/>
      <c r="SRG155" s="993"/>
      <c r="SRH155" s="997"/>
      <c r="SRI155" s="986"/>
      <c r="SRJ155" s="988"/>
      <c r="SRK155" s="989"/>
      <c r="SRL155" s="990"/>
      <c r="SRM155" s="991"/>
      <c r="SRN155" s="992"/>
      <c r="SRO155" s="991"/>
      <c r="SRP155" s="992"/>
      <c r="SRQ155" s="993"/>
      <c r="SRR155" s="994"/>
      <c r="SRS155" s="991"/>
      <c r="SRT155" s="989"/>
      <c r="SRU155" s="993"/>
      <c r="SRV155" s="994"/>
      <c r="SRW155" s="995"/>
      <c r="SRX155" s="996"/>
      <c r="SRY155" s="993"/>
      <c r="SRZ155" s="997"/>
      <c r="SSA155" s="986"/>
      <c r="SSB155" s="988"/>
      <c r="SSC155" s="989"/>
      <c r="SSD155" s="990"/>
      <c r="SSE155" s="991"/>
      <c r="SSF155" s="992"/>
      <c r="SSG155" s="991"/>
      <c r="SSH155" s="992"/>
      <c r="SSI155" s="993"/>
      <c r="SSJ155" s="994"/>
      <c r="SSK155" s="991"/>
      <c r="SSL155" s="989"/>
      <c r="SSM155" s="993"/>
      <c r="SSN155" s="994"/>
      <c r="SSO155" s="995"/>
      <c r="SSP155" s="996"/>
      <c r="SSQ155" s="993"/>
      <c r="SSR155" s="997"/>
      <c r="SSS155" s="986"/>
      <c r="SST155" s="988"/>
      <c r="SSU155" s="989"/>
      <c r="SSV155" s="990"/>
      <c r="SSW155" s="991"/>
      <c r="SSX155" s="992"/>
      <c r="SSY155" s="991"/>
      <c r="SSZ155" s="992"/>
      <c r="STA155" s="993"/>
      <c r="STB155" s="994"/>
      <c r="STC155" s="991"/>
      <c r="STD155" s="989"/>
      <c r="STE155" s="993"/>
      <c r="STF155" s="994"/>
      <c r="STG155" s="995"/>
      <c r="STH155" s="996"/>
      <c r="STI155" s="993"/>
      <c r="STJ155" s="997"/>
      <c r="STK155" s="986"/>
      <c r="STL155" s="988"/>
      <c r="STM155" s="989"/>
      <c r="STN155" s="990"/>
      <c r="STO155" s="991"/>
      <c r="STP155" s="992"/>
      <c r="STQ155" s="991"/>
      <c r="STR155" s="992"/>
      <c r="STS155" s="993"/>
      <c r="STT155" s="994"/>
      <c r="STU155" s="991"/>
      <c r="STV155" s="989"/>
      <c r="STW155" s="993"/>
      <c r="STX155" s="994"/>
      <c r="STY155" s="995"/>
      <c r="STZ155" s="996"/>
      <c r="SUA155" s="993"/>
      <c r="SUB155" s="997"/>
      <c r="SUC155" s="986"/>
      <c r="SUD155" s="988"/>
      <c r="SUE155" s="989"/>
      <c r="SUF155" s="990"/>
      <c r="SUG155" s="991"/>
      <c r="SUH155" s="992"/>
      <c r="SUI155" s="991"/>
      <c r="SUJ155" s="992"/>
      <c r="SUK155" s="993"/>
      <c r="SUL155" s="994"/>
      <c r="SUM155" s="991"/>
      <c r="SUN155" s="989"/>
      <c r="SUO155" s="993"/>
      <c r="SUP155" s="994"/>
      <c r="SUQ155" s="995"/>
      <c r="SUR155" s="996"/>
      <c r="SUS155" s="993"/>
      <c r="SUT155" s="997"/>
      <c r="SUU155" s="986"/>
      <c r="SUV155" s="988"/>
      <c r="SUW155" s="989"/>
      <c r="SUX155" s="990"/>
      <c r="SUY155" s="991"/>
      <c r="SUZ155" s="992"/>
      <c r="SVA155" s="991"/>
      <c r="SVB155" s="992"/>
      <c r="SVC155" s="993"/>
      <c r="SVD155" s="994"/>
      <c r="SVE155" s="991"/>
      <c r="SVF155" s="989"/>
      <c r="SVG155" s="993"/>
      <c r="SVH155" s="994"/>
      <c r="SVI155" s="995"/>
      <c r="SVJ155" s="996"/>
      <c r="SVK155" s="993"/>
      <c r="SVL155" s="997"/>
      <c r="SVM155" s="986"/>
      <c r="SVN155" s="988"/>
      <c r="SVO155" s="989"/>
      <c r="SVP155" s="990"/>
      <c r="SVQ155" s="991"/>
      <c r="SVR155" s="992"/>
      <c r="SVS155" s="991"/>
      <c r="SVT155" s="992"/>
      <c r="SVU155" s="993"/>
      <c r="SVV155" s="994"/>
      <c r="SVW155" s="991"/>
      <c r="SVX155" s="989"/>
      <c r="SVY155" s="993"/>
      <c r="SVZ155" s="994"/>
      <c r="SWA155" s="995"/>
      <c r="SWB155" s="996"/>
      <c r="SWC155" s="993"/>
      <c r="SWD155" s="997"/>
      <c r="SWE155" s="986"/>
      <c r="SWF155" s="988"/>
      <c r="SWG155" s="989"/>
      <c r="SWH155" s="990"/>
      <c r="SWI155" s="991"/>
      <c r="SWJ155" s="992"/>
      <c r="SWK155" s="991"/>
      <c r="SWL155" s="992"/>
      <c r="SWM155" s="993"/>
      <c r="SWN155" s="994"/>
      <c r="SWO155" s="991"/>
      <c r="SWP155" s="989"/>
      <c r="SWQ155" s="993"/>
      <c r="SWR155" s="994"/>
      <c r="SWS155" s="995"/>
      <c r="SWT155" s="996"/>
      <c r="SWU155" s="993"/>
      <c r="SWV155" s="997"/>
      <c r="SWW155" s="986"/>
      <c r="SWX155" s="988"/>
      <c r="SWY155" s="989"/>
      <c r="SWZ155" s="990"/>
      <c r="SXA155" s="991"/>
      <c r="SXB155" s="992"/>
      <c r="SXC155" s="991"/>
      <c r="SXD155" s="992"/>
      <c r="SXE155" s="993"/>
      <c r="SXF155" s="994"/>
      <c r="SXG155" s="991"/>
      <c r="SXH155" s="989"/>
      <c r="SXI155" s="993"/>
      <c r="SXJ155" s="994"/>
      <c r="SXK155" s="995"/>
      <c r="SXL155" s="996"/>
      <c r="SXM155" s="993"/>
      <c r="SXN155" s="997"/>
      <c r="SXO155" s="986"/>
      <c r="SXP155" s="988"/>
      <c r="SXQ155" s="989"/>
      <c r="SXR155" s="990"/>
      <c r="SXS155" s="991"/>
      <c r="SXT155" s="992"/>
      <c r="SXU155" s="991"/>
      <c r="SXV155" s="992"/>
      <c r="SXW155" s="993"/>
      <c r="SXX155" s="994"/>
      <c r="SXY155" s="991"/>
      <c r="SXZ155" s="989"/>
      <c r="SYA155" s="993"/>
      <c r="SYB155" s="994"/>
      <c r="SYC155" s="995"/>
      <c r="SYD155" s="996"/>
      <c r="SYE155" s="993"/>
      <c r="SYF155" s="997"/>
      <c r="SYG155" s="986"/>
      <c r="SYH155" s="988"/>
      <c r="SYI155" s="989"/>
      <c r="SYJ155" s="990"/>
      <c r="SYK155" s="991"/>
      <c r="SYL155" s="992"/>
      <c r="SYM155" s="991"/>
      <c r="SYN155" s="992"/>
      <c r="SYO155" s="993"/>
      <c r="SYP155" s="994"/>
      <c r="SYQ155" s="991"/>
      <c r="SYR155" s="989"/>
      <c r="SYS155" s="993"/>
      <c r="SYT155" s="994"/>
      <c r="SYU155" s="995"/>
      <c r="SYV155" s="996"/>
      <c r="SYW155" s="993"/>
      <c r="SYX155" s="997"/>
      <c r="SYY155" s="986"/>
      <c r="SYZ155" s="988"/>
      <c r="SZA155" s="989"/>
      <c r="SZB155" s="990"/>
      <c r="SZC155" s="991"/>
      <c r="SZD155" s="992"/>
      <c r="SZE155" s="991"/>
      <c r="SZF155" s="992"/>
      <c r="SZG155" s="993"/>
      <c r="SZH155" s="994"/>
      <c r="SZI155" s="991"/>
      <c r="SZJ155" s="989"/>
      <c r="SZK155" s="993"/>
      <c r="SZL155" s="994"/>
      <c r="SZM155" s="995"/>
      <c r="SZN155" s="996"/>
      <c r="SZO155" s="993"/>
      <c r="SZP155" s="997"/>
      <c r="SZQ155" s="986"/>
      <c r="SZR155" s="988"/>
      <c r="SZS155" s="989"/>
      <c r="SZT155" s="990"/>
      <c r="SZU155" s="991"/>
      <c r="SZV155" s="992"/>
      <c r="SZW155" s="991"/>
      <c r="SZX155" s="992"/>
      <c r="SZY155" s="993"/>
      <c r="SZZ155" s="994"/>
      <c r="TAA155" s="991"/>
      <c r="TAB155" s="989"/>
      <c r="TAC155" s="993"/>
      <c r="TAD155" s="994"/>
      <c r="TAE155" s="995"/>
      <c r="TAF155" s="996"/>
      <c r="TAG155" s="993"/>
      <c r="TAH155" s="997"/>
      <c r="TAI155" s="986"/>
      <c r="TAJ155" s="988"/>
      <c r="TAK155" s="989"/>
      <c r="TAL155" s="990"/>
      <c r="TAM155" s="991"/>
      <c r="TAN155" s="992"/>
      <c r="TAO155" s="991"/>
      <c r="TAP155" s="992"/>
      <c r="TAQ155" s="993"/>
      <c r="TAR155" s="994"/>
      <c r="TAS155" s="991"/>
      <c r="TAT155" s="989"/>
      <c r="TAU155" s="993"/>
      <c r="TAV155" s="994"/>
      <c r="TAW155" s="995"/>
      <c r="TAX155" s="996"/>
      <c r="TAY155" s="993"/>
      <c r="TAZ155" s="997"/>
      <c r="TBA155" s="986"/>
      <c r="TBB155" s="988"/>
      <c r="TBC155" s="989"/>
      <c r="TBD155" s="990"/>
      <c r="TBE155" s="991"/>
      <c r="TBF155" s="992"/>
      <c r="TBG155" s="991"/>
      <c r="TBH155" s="992"/>
      <c r="TBI155" s="993"/>
      <c r="TBJ155" s="994"/>
      <c r="TBK155" s="991"/>
      <c r="TBL155" s="989"/>
      <c r="TBM155" s="993"/>
      <c r="TBN155" s="994"/>
      <c r="TBO155" s="995"/>
      <c r="TBP155" s="996"/>
      <c r="TBQ155" s="993"/>
      <c r="TBR155" s="997"/>
      <c r="TBS155" s="986"/>
      <c r="TBT155" s="988"/>
      <c r="TBU155" s="989"/>
      <c r="TBV155" s="990"/>
      <c r="TBW155" s="991"/>
      <c r="TBX155" s="992"/>
      <c r="TBY155" s="991"/>
      <c r="TBZ155" s="992"/>
      <c r="TCA155" s="993"/>
      <c r="TCB155" s="994"/>
      <c r="TCC155" s="991"/>
      <c r="TCD155" s="989"/>
      <c r="TCE155" s="993"/>
      <c r="TCF155" s="994"/>
      <c r="TCG155" s="995"/>
      <c r="TCH155" s="996"/>
      <c r="TCI155" s="993"/>
      <c r="TCJ155" s="997"/>
      <c r="TCK155" s="986"/>
      <c r="TCL155" s="988"/>
      <c r="TCM155" s="989"/>
      <c r="TCN155" s="990"/>
      <c r="TCO155" s="991"/>
      <c r="TCP155" s="992"/>
      <c r="TCQ155" s="991"/>
      <c r="TCR155" s="992"/>
      <c r="TCS155" s="993"/>
      <c r="TCT155" s="994"/>
      <c r="TCU155" s="991"/>
      <c r="TCV155" s="989"/>
      <c r="TCW155" s="993"/>
      <c r="TCX155" s="994"/>
      <c r="TCY155" s="995"/>
      <c r="TCZ155" s="996"/>
      <c r="TDA155" s="993"/>
      <c r="TDB155" s="997"/>
      <c r="TDC155" s="986"/>
      <c r="TDD155" s="988"/>
      <c r="TDE155" s="989"/>
      <c r="TDF155" s="990"/>
      <c r="TDG155" s="991"/>
      <c r="TDH155" s="992"/>
      <c r="TDI155" s="991"/>
      <c r="TDJ155" s="992"/>
      <c r="TDK155" s="993"/>
      <c r="TDL155" s="994"/>
      <c r="TDM155" s="991"/>
      <c r="TDN155" s="989"/>
      <c r="TDO155" s="993"/>
      <c r="TDP155" s="994"/>
      <c r="TDQ155" s="995"/>
      <c r="TDR155" s="996"/>
      <c r="TDS155" s="993"/>
      <c r="TDT155" s="997"/>
      <c r="TDU155" s="986"/>
      <c r="TDV155" s="988"/>
      <c r="TDW155" s="989"/>
      <c r="TDX155" s="990"/>
      <c r="TDY155" s="991"/>
      <c r="TDZ155" s="992"/>
      <c r="TEA155" s="991"/>
      <c r="TEB155" s="992"/>
      <c r="TEC155" s="993"/>
      <c r="TED155" s="994"/>
      <c r="TEE155" s="991"/>
      <c r="TEF155" s="989"/>
      <c r="TEG155" s="993"/>
      <c r="TEH155" s="994"/>
      <c r="TEI155" s="995"/>
      <c r="TEJ155" s="996"/>
      <c r="TEK155" s="993"/>
      <c r="TEL155" s="997"/>
      <c r="TEM155" s="986"/>
      <c r="TEN155" s="988"/>
      <c r="TEO155" s="989"/>
      <c r="TEP155" s="990"/>
      <c r="TEQ155" s="991"/>
      <c r="TER155" s="992"/>
      <c r="TES155" s="991"/>
      <c r="TET155" s="992"/>
      <c r="TEU155" s="993"/>
      <c r="TEV155" s="994"/>
      <c r="TEW155" s="991"/>
      <c r="TEX155" s="989"/>
      <c r="TEY155" s="993"/>
      <c r="TEZ155" s="994"/>
      <c r="TFA155" s="995"/>
      <c r="TFB155" s="996"/>
      <c r="TFC155" s="993"/>
      <c r="TFD155" s="997"/>
      <c r="TFE155" s="986"/>
      <c r="TFF155" s="988"/>
      <c r="TFG155" s="989"/>
      <c r="TFH155" s="990"/>
      <c r="TFI155" s="991"/>
      <c r="TFJ155" s="992"/>
      <c r="TFK155" s="991"/>
      <c r="TFL155" s="992"/>
      <c r="TFM155" s="993"/>
      <c r="TFN155" s="994"/>
      <c r="TFO155" s="991"/>
      <c r="TFP155" s="989"/>
      <c r="TFQ155" s="993"/>
      <c r="TFR155" s="994"/>
      <c r="TFS155" s="995"/>
      <c r="TFT155" s="996"/>
      <c r="TFU155" s="993"/>
      <c r="TFV155" s="997"/>
      <c r="TFW155" s="986"/>
      <c r="TFX155" s="988"/>
      <c r="TFY155" s="989"/>
      <c r="TFZ155" s="990"/>
      <c r="TGA155" s="991"/>
      <c r="TGB155" s="992"/>
      <c r="TGC155" s="991"/>
      <c r="TGD155" s="992"/>
      <c r="TGE155" s="993"/>
      <c r="TGF155" s="994"/>
      <c r="TGG155" s="991"/>
      <c r="TGH155" s="989"/>
      <c r="TGI155" s="993"/>
      <c r="TGJ155" s="994"/>
      <c r="TGK155" s="995"/>
      <c r="TGL155" s="996"/>
      <c r="TGM155" s="993"/>
      <c r="TGN155" s="997"/>
      <c r="TGO155" s="986"/>
      <c r="TGP155" s="988"/>
      <c r="TGQ155" s="989"/>
      <c r="TGR155" s="990"/>
      <c r="TGS155" s="991"/>
      <c r="TGT155" s="992"/>
      <c r="TGU155" s="991"/>
      <c r="TGV155" s="992"/>
      <c r="TGW155" s="993"/>
      <c r="TGX155" s="994"/>
      <c r="TGY155" s="991"/>
      <c r="TGZ155" s="989"/>
      <c r="THA155" s="993"/>
      <c r="THB155" s="994"/>
      <c r="THC155" s="995"/>
      <c r="THD155" s="996"/>
      <c r="THE155" s="993"/>
      <c r="THF155" s="997"/>
      <c r="THG155" s="986"/>
      <c r="THH155" s="988"/>
      <c r="THI155" s="989"/>
      <c r="THJ155" s="990"/>
      <c r="THK155" s="991"/>
      <c r="THL155" s="992"/>
      <c r="THM155" s="991"/>
      <c r="THN155" s="992"/>
      <c r="THO155" s="993"/>
      <c r="THP155" s="994"/>
      <c r="THQ155" s="991"/>
      <c r="THR155" s="989"/>
      <c r="THS155" s="993"/>
      <c r="THT155" s="994"/>
      <c r="THU155" s="995"/>
      <c r="THV155" s="996"/>
      <c r="THW155" s="993"/>
      <c r="THX155" s="997"/>
      <c r="THY155" s="986"/>
      <c r="THZ155" s="988"/>
      <c r="TIA155" s="989"/>
      <c r="TIB155" s="990"/>
      <c r="TIC155" s="991"/>
      <c r="TID155" s="992"/>
      <c r="TIE155" s="991"/>
      <c r="TIF155" s="992"/>
      <c r="TIG155" s="993"/>
      <c r="TIH155" s="994"/>
      <c r="TII155" s="991"/>
      <c r="TIJ155" s="989"/>
      <c r="TIK155" s="993"/>
      <c r="TIL155" s="994"/>
      <c r="TIM155" s="995"/>
      <c r="TIN155" s="996"/>
      <c r="TIO155" s="993"/>
      <c r="TIP155" s="997"/>
      <c r="TIQ155" s="986"/>
      <c r="TIR155" s="988"/>
      <c r="TIS155" s="989"/>
      <c r="TIT155" s="990"/>
      <c r="TIU155" s="991"/>
      <c r="TIV155" s="992"/>
      <c r="TIW155" s="991"/>
      <c r="TIX155" s="992"/>
      <c r="TIY155" s="993"/>
      <c r="TIZ155" s="994"/>
      <c r="TJA155" s="991"/>
      <c r="TJB155" s="989"/>
      <c r="TJC155" s="993"/>
      <c r="TJD155" s="994"/>
      <c r="TJE155" s="995"/>
      <c r="TJF155" s="996"/>
      <c r="TJG155" s="993"/>
      <c r="TJH155" s="997"/>
      <c r="TJI155" s="986"/>
      <c r="TJJ155" s="988"/>
      <c r="TJK155" s="989"/>
      <c r="TJL155" s="990"/>
      <c r="TJM155" s="991"/>
      <c r="TJN155" s="992"/>
      <c r="TJO155" s="991"/>
      <c r="TJP155" s="992"/>
      <c r="TJQ155" s="993"/>
      <c r="TJR155" s="994"/>
      <c r="TJS155" s="991"/>
      <c r="TJT155" s="989"/>
      <c r="TJU155" s="993"/>
      <c r="TJV155" s="994"/>
      <c r="TJW155" s="995"/>
      <c r="TJX155" s="996"/>
      <c r="TJY155" s="993"/>
      <c r="TJZ155" s="997"/>
      <c r="TKA155" s="986"/>
      <c r="TKB155" s="988"/>
      <c r="TKC155" s="989"/>
      <c r="TKD155" s="990"/>
      <c r="TKE155" s="991"/>
      <c r="TKF155" s="992"/>
      <c r="TKG155" s="991"/>
      <c r="TKH155" s="992"/>
      <c r="TKI155" s="993"/>
      <c r="TKJ155" s="994"/>
      <c r="TKK155" s="991"/>
      <c r="TKL155" s="989"/>
      <c r="TKM155" s="993"/>
      <c r="TKN155" s="994"/>
      <c r="TKO155" s="995"/>
      <c r="TKP155" s="996"/>
      <c r="TKQ155" s="993"/>
      <c r="TKR155" s="997"/>
      <c r="TKS155" s="986"/>
      <c r="TKT155" s="988"/>
      <c r="TKU155" s="989"/>
      <c r="TKV155" s="990"/>
      <c r="TKW155" s="991"/>
      <c r="TKX155" s="992"/>
      <c r="TKY155" s="991"/>
      <c r="TKZ155" s="992"/>
      <c r="TLA155" s="993"/>
      <c r="TLB155" s="994"/>
      <c r="TLC155" s="991"/>
      <c r="TLD155" s="989"/>
      <c r="TLE155" s="993"/>
      <c r="TLF155" s="994"/>
      <c r="TLG155" s="995"/>
      <c r="TLH155" s="996"/>
      <c r="TLI155" s="993"/>
      <c r="TLJ155" s="997"/>
      <c r="TLK155" s="986"/>
      <c r="TLL155" s="988"/>
      <c r="TLM155" s="989"/>
      <c r="TLN155" s="990"/>
      <c r="TLO155" s="991"/>
      <c r="TLP155" s="992"/>
      <c r="TLQ155" s="991"/>
      <c r="TLR155" s="992"/>
      <c r="TLS155" s="993"/>
      <c r="TLT155" s="994"/>
      <c r="TLU155" s="991"/>
      <c r="TLV155" s="989"/>
      <c r="TLW155" s="993"/>
      <c r="TLX155" s="994"/>
      <c r="TLY155" s="995"/>
      <c r="TLZ155" s="996"/>
      <c r="TMA155" s="993"/>
      <c r="TMB155" s="997"/>
      <c r="TMC155" s="986"/>
      <c r="TMD155" s="988"/>
      <c r="TME155" s="989"/>
      <c r="TMF155" s="990"/>
      <c r="TMG155" s="991"/>
      <c r="TMH155" s="992"/>
      <c r="TMI155" s="991"/>
      <c r="TMJ155" s="992"/>
      <c r="TMK155" s="993"/>
      <c r="TML155" s="994"/>
      <c r="TMM155" s="991"/>
      <c r="TMN155" s="989"/>
      <c r="TMO155" s="993"/>
      <c r="TMP155" s="994"/>
      <c r="TMQ155" s="995"/>
      <c r="TMR155" s="996"/>
      <c r="TMS155" s="993"/>
      <c r="TMT155" s="997"/>
      <c r="TMU155" s="986"/>
      <c r="TMV155" s="988"/>
      <c r="TMW155" s="989"/>
      <c r="TMX155" s="990"/>
      <c r="TMY155" s="991"/>
      <c r="TMZ155" s="992"/>
      <c r="TNA155" s="991"/>
      <c r="TNB155" s="992"/>
      <c r="TNC155" s="993"/>
      <c r="TND155" s="994"/>
      <c r="TNE155" s="991"/>
      <c r="TNF155" s="989"/>
      <c r="TNG155" s="993"/>
      <c r="TNH155" s="994"/>
      <c r="TNI155" s="995"/>
      <c r="TNJ155" s="996"/>
      <c r="TNK155" s="993"/>
      <c r="TNL155" s="997"/>
      <c r="TNM155" s="986"/>
      <c r="TNN155" s="988"/>
      <c r="TNO155" s="989"/>
      <c r="TNP155" s="990"/>
      <c r="TNQ155" s="991"/>
      <c r="TNR155" s="992"/>
      <c r="TNS155" s="991"/>
      <c r="TNT155" s="992"/>
      <c r="TNU155" s="993"/>
      <c r="TNV155" s="994"/>
      <c r="TNW155" s="991"/>
      <c r="TNX155" s="989"/>
      <c r="TNY155" s="993"/>
      <c r="TNZ155" s="994"/>
      <c r="TOA155" s="995"/>
      <c r="TOB155" s="996"/>
      <c r="TOC155" s="993"/>
      <c r="TOD155" s="997"/>
      <c r="TOE155" s="986"/>
      <c r="TOF155" s="988"/>
      <c r="TOG155" s="989"/>
      <c r="TOH155" s="990"/>
      <c r="TOI155" s="991"/>
      <c r="TOJ155" s="992"/>
      <c r="TOK155" s="991"/>
      <c r="TOL155" s="992"/>
      <c r="TOM155" s="993"/>
      <c r="TON155" s="994"/>
      <c r="TOO155" s="991"/>
      <c r="TOP155" s="989"/>
      <c r="TOQ155" s="993"/>
      <c r="TOR155" s="994"/>
      <c r="TOS155" s="995"/>
      <c r="TOT155" s="996"/>
      <c r="TOU155" s="993"/>
      <c r="TOV155" s="997"/>
      <c r="TOW155" s="986"/>
      <c r="TOX155" s="988"/>
      <c r="TOY155" s="989"/>
      <c r="TOZ155" s="990"/>
      <c r="TPA155" s="991"/>
      <c r="TPB155" s="992"/>
      <c r="TPC155" s="991"/>
      <c r="TPD155" s="992"/>
      <c r="TPE155" s="993"/>
      <c r="TPF155" s="994"/>
      <c r="TPG155" s="991"/>
      <c r="TPH155" s="989"/>
      <c r="TPI155" s="993"/>
      <c r="TPJ155" s="994"/>
      <c r="TPK155" s="995"/>
      <c r="TPL155" s="996"/>
      <c r="TPM155" s="993"/>
      <c r="TPN155" s="997"/>
      <c r="TPO155" s="986"/>
      <c r="TPP155" s="988"/>
      <c r="TPQ155" s="989"/>
      <c r="TPR155" s="990"/>
      <c r="TPS155" s="991"/>
      <c r="TPT155" s="992"/>
      <c r="TPU155" s="991"/>
      <c r="TPV155" s="992"/>
      <c r="TPW155" s="993"/>
      <c r="TPX155" s="994"/>
      <c r="TPY155" s="991"/>
      <c r="TPZ155" s="989"/>
      <c r="TQA155" s="993"/>
      <c r="TQB155" s="994"/>
      <c r="TQC155" s="995"/>
      <c r="TQD155" s="996"/>
      <c r="TQE155" s="993"/>
      <c r="TQF155" s="997"/>
      <c r="TQG155" s="986"/>
      <c r="TQH155" s="988"/>
      <c r="TQI155" s="989"/>
      <c r="TQJ155" s="990"/>
      <c r="TQK155" s="991"/>
      <c r="TQL155" s="992"/>
      <c r="TQM155" s="991"/>
      <c r="TQN155" s="992"/>
      <c r="TQO155" s="993"/>
      <c r="TQP155" s="994"/>
      <c r="TQQ155" s="991"/>
      <c r="TQR155" s="989"/>
      <c r="TQS155" s="993"/>
      <c r="TQT155" s="994"/>
      <c r="TQU155" s="995"/>
      <c r="TQV155" s="996"/>
      <c r="TQW155" s="993"/>
      <c r="TQX155" s="997"/>
      <c r="TQY155" s="986"/>
      <c r="TQZ155" s="988"/>
      <c r="TRA155" s="989"/>
      <c r="TRB155" s="990"/>
      <c r="TRC155" s="991"/>
      <c r="TRD155" s="992"/>
      <c r="TRE155" s="991"/>
      <c r="TRF155" s="992"/>
      <c r="TRG155" s="993"/>
      <c r="TRH155" s="994"/>
      <c r="TRI155" s="991"/>
      <c r="TRJ155" s="989"/>
      <c r="TRK155" s="993"/>
      <c r="TRL155" s="994"/>
      <c r="TRM155" s="995"/>
      <c r="TRN155" s="996"/>
      <c r="TRO155" s="993"/>
      <c r="TRP155" s="997"/>
      <c r="TRQ155" s="986"/>
      <c r="TRR155" s="988"/>
      <c r="TRS155" s="989"/>
      <c r="TRT155" s="990"/>
      <c r="TRU155" s="991"/>
      <c r="TRV155" s="992"/>
      <c r="TRW155" s="991"/>
      <c r="TRX155" s="992"/>
      <c r="TRY155" s="993"/>
      <c r="TRZ155" s="994"/>
      <c r="TSA155" s="991"/>
      <c r="TSB155" s="989"/>
      <c r="TSC155" s="993"/>
      <c r="TSD155" s="994"/>
      <c r="TSE155" s="995"/>
      <c r="TSF155" s="996"/>
      <c r="TSG155" s="993"/>
      <c r="TSH155" s="997"/>
      <c r="TSI155" s="986"/>
      <c r="TSJ155" s="988"/>
      <c r="TSK155" s="989"/>
      <c r="TSL155" s="990"/>
      <c r="TSM155" s="991"/>
      <c r="TSN155" s="992"/>
      <c r="TSO155" s="991"/>
      <c r="TSP155" s="992"/>
      <c r="TSQ155" s="993"/>
      <c r="TSR155" s="994"/>
      <c r="TSS155" s="991"/>
      <c r="TST155" s="989"/>
      <c r="TSU155" s="993"/>
      <c r="TSV155" s="994"/>
      <c r="TSW155" s="995"/>
      <c r="TSX155" s="996"/>
      <c r="TSY155" s="993"/>
      <c r="TSZ155" s="997"/>
      <c r="TTA155" s="986"/>
      <c r="TTB155" s="988"/>
      <c r="TTC155" s="989"/>
      <c r="TTD155" s="990"/>
      <c r="TTE155" s="991"/>
      <c r="TTF155" s="992"/>
      <c r="TTG155" s="991"/>
      <c r="TTH155" s="992"/>
      <c r="TTI155" s="993"/>
      <c r="TTJ155" s="994"/>
      <c r="TTK155" s="991"/>
      <c r="TTL155" s="989"/>
      <c r="TTM155" s="993"/>
      <c r="TTN155" s="994"/>
      <c r="TTO155" s="995"/>
      <c r="TTP155" s="996"/>
      <c r="TTQ155" s="993"/>
      <c r="TTR155" s="997"/>
      <c r="TTS155" s="986"/>
      <c r="TTT155" s="988"/>
      <c r="TTU155" s="989"/>
      <c r="TTV155" s="990"/>
      <c r="TTW155" s="991"/>
      <c r="TTX155" s="992"/>
      <c r="TTY155" s="991"/>
      <c r="TTZ155" s="992"/>
      <c r="TUA155" s="993"/>
      <c r="TUB155" s="994"/>
      <c r="TUC155" s="991"/>
      <c r="TUD155" s="989"/>
      <c r="TUE155" s="993"/>
      <c r="TUF155" s="994"/>
      <c r="TUG155" s="995"/>
      <c r="TUH155" s="996"/>
      <c r="TUI155" s="993"/>
      <c r="TUJ155" s="997"/>
      <c r="TUK155" s="986"/>
      <c r="TUL155" s="988"/>
      <c r="TUM155" s="989"/>
      <c r="TUN155" s="990"/>
      <c r="TUO155" s="991"/>
      <c r="TUP155" s="992"/>
      <c r="TUQ155" s="991"/>
      <c r="TUR155" s="992"/>
      <c r="TUS155" s="993"/>
      <c r="TUT155" s="994"/>
      <c r="TUU155" s="991"/>
      <c r="TUV155" s="989"/>
      <c r="TUW155" s="993"/>
      <c r="TUX155" s="994"/>
      <c r="TUY155" s="995"/>
      <c r="TUZ155" s="996"/>
      <c r="TVA155" s="993"/>
      <c r="TVB155" s="997"/>
      <c r="TVC155" s="986"/>
      <c r="TVD155" s="988"/>
      <c r="TVE155" s="989"/>
      <c r="TVF155" s="990"/>
      <c r="TVG155" s="991"/>
      <c r="TVH155" s="992"/>
      <c r="TVI155" s="991"/>
      <c r="TVJ155" s="992"/>
      <c r="TVK155" s="993"/>
      <c r="TVL155" s="994"/>
      <c r="TVM155" s="991"/>
      <c r="TVN155" s="989"/>
      <c r="TVO155" s="993"/>
      <c r="TVP155" s="994"/>
      <c r="TVQ155" s="995"/>
      <c r="TVR155" s="996"/>
      <c r="TVS155" s="993"/>
      <c r="TVT155" s="997"/>
      <c r="TVU155" s="986"/>
      <c r="TVV155" s="988"/>
      <c r="TVW155" s="989"/>
      <c r="TVX155" s="990"/>
      <c r="TVY155" s="991"/>
      <c r="TVZ155" s="992"/>
      <c r="TWA155" s="991"/>
      <c r="TWB155" s="992"/>
      <c r="TWC155" s="993"/>
      <c r="TWD155" s="994"/>
      <c r="TWE155" s="991"/>
      <c r="TWF155" s="989"/>
      <c r="TWG155" s="993"/>
      <c r="TWH155" s="994"/>
      <c r="TWI155" s="995"/>
      <c r="TWJ155" s="996"/>
      <c r="TWK155" s="993"/>
      <c r="TWL155" s="997"/>
      <c r="TWM155" s="986"/>
      <c r="TWN155" s="988"/>
      <c r="TWO155" s="989"/>
      <c r="TWP155" s="990"/>
      <c r="TWQ155" s="991"/>
      <c r="TWR155" s="992"/>
      <c r="TWS155" s="991"/>
      <c r="TWT155" s="992"/>
      <c r="TWU155" s="993"/>
      <c r="TWV155" s="994"/>
      <c r="TWW155" s="991"/>
      <c r="TWX155" s="989"/>
      <c r="TWY155" s="993"/>
      <c r="TWZ155" s="994"/>
      <c r="TXA155" s="995"/>
      <c r="TXB155" s="996"/>
      <c r="TXC155" s="993"/>
      <c r="TXD155" s="997"/>
      <c r="TXE155" s="986"/>
      <c r="TXF155" s="988"/>
      <c r="TXG155" s="989"/>
      <c r="TXH155" s="990"/>
      <c r="TXI155" s="991"/>
      <c r="TXJ155" s="992"/>
      <c r="TXK155" s="991"/>
      <c r="TXL155" s="992"/>
      <c r="TXM155" s="993"/>
      <c r="TXN155" s="994"/>
      <c r="TXO155" s="991"/>
      <c r="TXP155" s="989"/>
      <c r="TXQ155" s="993"/>
      <c r="TXR155" s="994"/>
      <c r="TXS155" s="995"/>
      <c r="TXT155" s="996"/>
      <c r="TXU155" s="993"/>
      <c r="TXV155" s="997"/>
      <c r="TXW155" s="986"/>
      <c r="TXX155" s="988"/>
      <c r="TXY155" s="989"/>
      <c r="TXZ155" s="990"/>
      <c r="TYA155" s="991"/>
      <c r="TYB155" s="992"/>
      <c r="TYC155" s="991"/>
      <c r="TYD155" s="992"/>
      <c r="TYE155" s="993"/>
      <c r="TYF155" s="994"/>
      <c r="TYG155" s="991"/>
      <c r="TYH155" s="989"/>
      <c r="TYI155" s="993"/>
      <c r="TYJ155" s="994"/>
      <c r="TYK155" s="995"/>
      <c r="TYL155" s="996"/>
      <c r="TYM155" s="993"/>
      <c r="TYN155" s="997"/>
      <c r="TYO155" s="986"/>
      <c r="TYP155" s="988"/>
      <c r="TYQ155" s="989"/>
      <c r="TYR155" s="990"/>
      <c r="TYS155" s="991"/>
      <c r="TYT155" s="992"/>
      <c r="TYU155" s="991"/>
      <c r="TYV155" s="992"/>
      <c r="TYW155" s="993"/>
      <c r="TYX155" s="994"/>
      <c r="TYY155" s="991"/>
      <c r="TYZ155" s="989"/>
      <c r="TZA155" s="993"/>
      <c r="TZB155" s="994"/>
      <c r="TZC155" s="995"/>
      <c r="TZD155" s="996"/>
      <c r="TZE155" s="993"/>
      <c r="TZF155" s="997"/>
      <c r="TZG155" s="986"/>
      <c r="TZH155" s="988"/>
      <c r="TZI155" s="989"/>
      <c r="TZJ155" s="990"/>
      <c r="TZK155" s="991"/>
      <c r="TZL155" s="992"/>
      <c r="TZM155" s="991"/>
      <c r="TZN155" s="992"/>
      <c r="TZO155" s="993"/>
      <c r="TZP155" s="994"/>
      <c r="TZQ155" s="991"/>
      <c r="TZR155" s="989"/>
      <c r="TZS155" s="993"/>
      <c r="TZT155" s="994"/>
      <c r="TZU155" s="995"/>
      <c r="TZV155" s="996"/>
      <c r="TZW155" s="993"/>
      <c r="TZX155" s="997"/>
      <c r="TZY155" s="986"/>
      <c r="TZZ155" s="988"/>
      <c r="UAA155" s="989"/>
      <c r="UAB155" s="990"/>
      <c r="UAC155" s="991"/>
      <c r="UAD155" s="992"/>
      <c r="UAE155" s="991"/>
      <c r="UAF155" s="992"/>
      <c r="UAG155" s="993"/>
      <c r="UAH155" s="994"/>
      <c r="UAI155" s="991"/>
      <c r="UAJ155" s="989"/>
      <c r="UAK155" s="993"/>
      <c r="UAL155" s="994"/>
      <c r="UAM155" s="995"/>
      <c r="UAN155" s="996"/>
      <c r="UAO155" s="993"/>
      <c r="UAP155" s="997"/>
      <c r="UAQ155" s="986"/>
      <c r="UAR155" s="988"/>
      <c r="UAS155" s="989"/>
      <c r="UAT155" s="990"/>
      <c r="UAU155" s="991"/>
      <c r="UAV155" s="992"/>
      <c r="UAW155" s="991"/>
      <c r="UAX155" s="992"/>
      <c r="UAY155" s="993"/>
      <c r="UAZ155" s="994"/>
      <c r="UBA155" s="991"/>
      <c r="UBB155" s="989"/>
      <c r="UBC155" s="993"/>
      <c r="UBD155" s="994"/>
      <c r="UBE155" s="995"/>
      <c r="UBF155" s="996"/>
      <c r="UBG155" s="993"/>
      <c r="UBH155" s="997"/>
      <c r="UBI155" s="986"/>
      <c r="UBJ155" s="988"/>
      <c r="UBK155" s="989"/>
      <c r="UBL155" s="990"/>
      <c r="UBM155" s="991"/>
      <c r="UBN155" s="992"/>
      <c r="UBO155" s="991"/>
      <c r="UBP155" s="992"/>
      <c r="UBQ155" s="993"/>
      <c r="UBR155" s="994"/>
      <c r="UBS155" s="991"/>
      <c r="UBT155" s="989"/>
      <c r="UBU155" s="993"/>
      <c r="UBV155" s="994"/>
      <c r="UBW155" s="995"/>
      <c r="UBX155" s="996"/>
      <c r="UBY155" s="993"/>
      <c r="UBZ155" s="997"/>
      <c r="UCA155" s="986"/>
      <c r="UCB155" s="988"/>
      <c r="UCC155" s="989"/>
      <c r="UCD155" s="990"/>
      <c r="UCE155" s="991"/>
      <c r="UCF155" s="992"/>
      <c r="UCG155" s="991"/>
      <c r="UCH155" s="992"/>
      <c r="UCI155" s="993"/>
      <c r="UCJ155" s="994"/>
      <c r="UCK155" s="991"/>
      <c r="UCL155" s="989"/>
      <c r="UCM155" s="993"/>
      <c r="UCN155" s="994"/>
      <c r="UCO155" s="995"/>
      <c r="UCP155" s="996"/>
      <c r="UCQ155" s="993"/>
      <c r="UCR155" s="997"/>
      <c r="UCS155" s="986"/>
      <c r="UCT155" s="988"/>
      <c r="UCU155" s="989"/>
      <c r="UCV155" s="990"/>
      <c r="UCW155" s="991"/>
      <c r="UCX155" s="992"/>
      <c r="UCY155" s="991"/>
      <c r="UCZ155" s="992"/>
      <c r="UDA155" s="993"/>
      <c r="UDB155" s="994"/>
      <c r="UDC155" s="991"/>
      <c r="UDD155" s="989"/>
      <c r="UDE155" s="993"/>
      <c r="UDF155" s="994"/>
      <c r="UDG155" s="995"/>
      <c r="UDH155" s="996"/>
      <c r="UDI155" s="993"/>
      <c r="UDJ155" s="997"/>
      <c r="UDK155" s="986"/>
      <c r="UDL155" s="988"/>
      <c r="UDM155" s="989"/>
      <c r="UDN155" s="990"/>
      <c r="UDO155" s="991"/>
      <c r="UDP155" s="992"/>
      <c r="UDQ155" s="991"/>
      <c r="UDR155" s="992"/>
      <c r="UDS155" s="993"/>
      <c r="UDT155" s="994"/>
      <c r="UDU155" s="991"/>
      <c r="UDV155" s="989"/>
      <c r="UDW155" s="993"/>
      <c r="UDX155" s="994"/>
      <c r="UDY155" s="995"/>
      <c r="UDZ155" s="996"/>
      <c r="UEA155" s="993"/>
      <c r="UEB155" s="997"/>
      <c r="UEC155" s="986"/>
      <c r="UED155" s="988"/>
      <c r="UEE155" s="989"/>
      <c r="UEF155" s="990"/>
      <c r="UEG155" s="991"/>
      <c r="UEH155" s="992"/>
      <c r="UEI155" s="991"/>
      <c r="UEJ155" s="992"/>
      <c r="UEK155" s="993"/>
      <c r="UEL155" s="994"/>
      <c r="UEM155" s="991"/>
      <c r="UEN155" s="989"/>
      <c r="UEO155" s="993"/>
      <c r="UEP155" s="994"/>
      <c r="UEQ155" s="995"/>
      <c r="UER155" s="996"/>
      <c r="UES155" s="993"/>
      <c r="UET155" s="997"/>
      <c r="UEU155" s="986"/>
      <c r="UEV155" s="988"/>
      <c r="UEW155" s="989"/>
      <c r="UEX155" s="990"/>
      <c r="UEY155" s="991"/>
      <c r="UEZ155" s="992"/>
      <c r="UFA155" s="991"/>
      <c r="UFB155" s="992"/>
      <c r="UFC155" s="993"/>
      <c r="UFD155" s="994"/>
      <c r="UFE155" s="991"/>
      <c r="UFF155" s="989"/>
      <c r="UFG155" s="993"/>
      <c r="UFH155" s="994"/>
      <c r="UFI155" s="995"/>
      <c r="UFJ155" s="996"/>
      <c r="UFK155" s="993"/>
      <c r="UFL155" s="997"/>
      <c r="UFM155" s="986"/>
      <c r="UFN155" s="988"/>
      <c r="UFO155" s="989"/>
      <c r="UFP155" s="990"/>
      <c r="UFQ155" s="991"/>
      <c r="UFR155" s="992"/>
      <c r="UFS155" s="991"/>
      <c r="UFT155" s="992"/>
      <c r="UFU155" s="993"/>
      <c r="UFV155" s="994"/>
      <c r="UFW155" s="991"/>
      <c r="UFX155" s="989"/>
      <c r="UFY155" s="993"/>
      <c r="UFZ155" s="994"/>
      <c r="UGA155" s="995"/>
      <c r="UGB155" s="996"/>
      <c r="UGC155" s="993"/>
      <c r="UGD155" s="997"/>
      <c r="UGE155" s="986"/>
      <c r="UGF155" s="988"/>
      <c r="UGG155" s="989"/>
      <c r="UGH155" s="990"/>
      <c r="UGI155" s="991"/>
      <c r="UGJ155" s="992"/>
      <c r="UGK155" s="991"/>
      <c r="UGL155" s="992"/>
      <c r="UGM155" s="993"/>
      <c r="UGN155" s="994"/>
      <c r="UGO155" s="991"/>
      <c r="UGP155" s="989"/>
      <c r="UGQ155" s="993"/>
      <c r="UGR155" s="994"/>
      <c r="UGS155" s="995"/>
      <c r="UGT155" s="996"/>
      <c r="UGU155" s="993"/>
      <c r="UGV155" s="997"/>
      <c r="UGW155" s="986"/>
      <c r="UGX155" s="988"/>
      <c r="UGY155" s="989"/>
      <c r="UGZ155" s="990"/>
      <c r="UHA155" s="991"/>
      <c r="UHB155" s="992"/>
      <c r="UHC155" s="991"/>
      <c r="UHD155" s="992"/>
      <c r="UHE155" s="993"/>
      <c r="UHF155" s="994"/>
      <c r="UHG155" s="991"/>
      <c r="UHH155" s="989"/>
      <c r="UHI155" s="993"/>
      <c r="UHJ155" s="994"/>
      <c r="UHK155" s="995"/>
      <c r="UHL155" s="996"/>
      <c r="UHM155" s="993"/>
      <c r="UHN155" s="997"/>
      <c r="UHO155" s="986"/>
      <c r="UHP155" s="988"/>
      <c r="UHQ155" s="989"/>
      <c r="UHR155" s="990"/>
      <c r="UHS155" s="991"/>
      <c r="UHT155" s="992"/>
      <c r="UHU155" s="991"/>
      <c r="UHV155" s="992"/>
      <c r="UHW155" s="993"/>
      <c r="UHX155" s="994"/>
      <c r="UHY155" s="991"/>
      <c r="UHZ155" s="989"/>
      <c r="UIA155" s="993"/>
      <c r="UIB155" s="994"/>
      <c r="UIC155" s="995"/>
      <c r="UID155" s="996"/>
      <c r="UIE155" s="993"/>
      <c r="UIF155" s="997"/>
      <c r="UIG155" s="986"/>
      <c r="UIH155" s="988"/>
      <c r="UII155" s="989"/>
      <c r="UIJ155" s="990"/>
      <c r="UIK155" s="991"/>
      <c r="UIL155" s="992"/>
      <c r="UIM155" s="991"/>
      <c r="UIN155" s="992"/>
      <c r="UIO155" s="993"/>
      <c r="UIP155" s="994"/>
      <c r="UIQ155" s="991"/>
      <c r="UIR155" s="989"/>
      <c r="UIS155" s="993"/>
      <c r="UIT155" s="994"/>
      <c r="UIU155" s="995"/>
      <c r="UIV155" s="996"/>
      <c r="UIW155" s="993"/>
      <c r="UIX155" s="997"/>
      <c r="UIY155" s="986"/>
      <c r="UIZ155" s="988"/>
      <c r="UJA155" s="989"/>
      <c r="UJB155" s="990"/>
      <c r="UJC155" s="991"/>
      <c r="UJD155" s="992"/>
      <c r="UJE155" s="991"/>
      <c r="UJF155" s="992"/>
      <c r="UJG155" s="993"/>
      <c r="UJH155" s="994"/>
      <c r="UJI155" s="991"/>
      <c r="UJJ155" s="989"/>
      <c r="UJK155" s="993"/>
      <c r="UJL155" s="994"/>
      <c r="UJM155" s="995"/>
      <c r="UJN155" s="996"/>
      <c r="UJO155" s="993"/>
      <c r="UJP155" s="997"/>
      <c r="UJQ155" s="986"/>
      <c r="UJR155" s="988"/>
      <c r="UJS155" s="989"/>
      <c r="UJT155" s="990"/>
      <c r="UJU155" s="991"/>
      <c r="UJV155" s="992"/>
      <c r="UJW155" s="991"/>
      <c r="UJX155" s="992"/>
      <c r="UJY155" s="993"/>
      <c r="UJZ155" s="994"/>
      <c r="UKA155" s="991"/>
      <c r="UKB155" s="989"/>
      <c r="UKC155" s="993"/>
      <c r="UKD155" s="994"/>
      <c r="UKE155" s="995"/>
      <c r="UKF155" s="996"/>
      <c r="UKG155" s="993"/>
      <c r="UKH155" s="997"/>
      <c r="UKI155" s="986"/>
      <c r="UKJ155" s="988"/>
      <c r="UKK155" s="989"/>
      <c r="UKL155" s="990"/>
      <c r="UKM155" s="991"/>
      <c r="UKN155" s="992"/>
      <c r="UKO155" s="991"/>
      <c r="UKP155" s="992"/>
      <c r="UKQ155" s="993"/>
      <c r="UKR155" s="994"/>
      <c r="UKS155" s="991"/>
      <c r="UKT155" s="989"/>
      <c r="UKU155" s="993"/>
      <c r="UKV155" s="994"/>
      <c r="UKW155" s="995"/>
      <c r="UKX155" s="996"/>
      <c r="UKY155" s="993"/>
      <c r="UKZ155" s="997"/>
      <c r="ULA155" s="986"/>
      <c r="ULB155" s="988"/>
      <c r="ULC155" s="989"/>
      <c r="ULD155" s="990"/>
      <c r="ULE155" s="991"/>
      <c r="ULF155" s="992"/>
      <c r="ULG155" s="991"/>
      <c r="ULH155" s="992"/>
      <c r="ULI155" s="993"/>
      <c r="ULJ155" s="994"/>
      <c r="ULK155" s="991"/>
      <c r="ULL155" s="989"/>
      <c r="ULM155" s="993"/>
      <c r="ULN155" s="994"/>
      <c r="ULO155" s="995"/>
      <c r="ULP155" s="996"/>
      <c r="ULQ155" s="993"/>
      <c r="ULR155" s="997"/>
      <c r="ULS155" s="986"/>
      <c r="ULT155" s="988"/>
      <c r="ULU155" s="989"/>
      <c r="ULV155" s="990"/>
      <c r="ULW155" s="991"/>
      <c r="ULX155" s="992"/>
      <c r="ULY155" s="991"/>
      <c r="ULZ155" s="992"/>
      <c r="UMA155" s="993"/>
      <c r="UMB155" s="994"/>
      <c r="UMC155" s="991"/>
      <c r="UMD155" s="989"/>
      <c r="UME155" s="993"/>
      <c r="UMF155" s="994"/>
      <c r="UMG155" s="995"/>
      <c r="UMH155" s="996"/>
      <c r="UMI155" s="993"/>
      <c r="UMJ155" s="997"/>
      <c r="UMK155" s="986"/>
      <c r="UML155" s="988"/>
      <c r="UMM155" s="989"/>
      <c r="UMN155" s="990"/>
      <c r="UMO155" s="991"/>
      <c r="UMP155" s="992"/>
      <c r="UMQ155" s="991"/>
      <c r="UMR155" s="992"/>
      <c r="UMS155" s="993"/>
      <c r="UMT155" s="994"/>
      <c r="UMU155" s="991"/>
      <c r="UMV155" s="989"/>
      <c r="UMW155" s="993"/>
      <c r="UMX155" s="994"/>
      <c r="UMY155" s="995"/>
      <c r="UMZ155" s="996"/>
      <c r="UNA155" s="993"/>
      <c r="UNB155" s="997"/>
      <c r="UNC155" s="986"/>
      <c r="UND155" s="988"/>
      <c r="UNE155" s="989"/>
      <c r="UNF155" s="990"/>
      <c r="UNG155" s="991"/>
      <c r="UNH155" s="992"/>
      <c r="UNI155" s="991"/>
      <c r="UNJ155" s="992"/>
      <c r="UNK155" s="993"/>
      <c r="UNL155" s="994"/>
      <c r="UNM155" s="991"/>
      <c r="UNN155" s="989"/>
      <c r="UNO155" s="993"/>
      <c r="UNP155" s="994"/>
      <c r="UNQ155" s="995"/>
      <c r="UNR155" s="996"/>
      <c r="UNS155" s="993"/>
      <c r="UNT155" s="997"/>
      <c r="UNU155" s="986"/>
      <c r="UNV155" s="988"/>
      <c r="UNW155" s="989"/>
      <c r="UNX155" s="990"/>
      <c r="UNY155" s="991"/>
      <c r="UNZ155" s="992"/>
      <c r="UOA155" s="991"/>
      <c r="UOB155" s="992"/>
      <c r="UOC155" s="993"/>
      <c r="UOD155" s="994"/>
      <c r="UOE155" s="991"/>
      <c r="UOF155" s="989"/>
      <c r="UOG155" s="993"/>
      <c r="UOH155" s="994"/>
      <c r="UOI155" s="995"/>
      <c r="UOJ155" s="996"/>
      <c r="UOK155" s="993"/>
      <c r="UOL155" s="997"/>
      <c r="UOM155" s="986"/>
      <c r="UON155" s="988"/>
      <c r="UOO155" s="989"/>
      <c r="UOP155" s="990"/>
      <c r="UOQ155" s="991"/>
      <c r="UOR155" s="992"/>
      <c r="UOS155" s="991"/>
      <c r="UOT155" s="992"/>
      <c r="UOU155" s="993"/>
      <c r="UOV155" s="994"/>
      <c r="UOW155" s="991"/>
      <c r="UOX155" s="989"/>
      <c r="UOY155" s="993"/>
      <c r="UOZ155" s="994"/>
      <c r="UPA155" s="995"/>
      <c r="UPB155" s="996"/>
      <c r="UPC155" s="993"/>
      <c r="UPD155" s="997"/>
      <c r="UPE155" s="986"/>
      <c r="UPF155" s="988"/>
      <c r="UPG155" s="989"/>
      <c r="UPH155" s="990"/>
      <c r="UPI155" s="991"/>
      <c r="UPJ155" s="992"/>
      <c r="UPK155" s="991"/>
      <c r="UPL155" s="992"/>
      <c r="UPM155" s="993"/>
      <c r="UPN155" s="994"/>
      <c r="UPO155" s="991"/>
      <c r="UPP155" s="989"/>
      <c r="UPQ155" s="993"/>
      <c r="UPR155" s="994"/>
      <c r="UPS155" s="995"/>
      <c r="UPT155" s="996"/>
      <c r="UPU155" s="993"/>
      <c r="UPV155" s="997"/>
      <c r="UPW155" s="986"/>
      <c r="UPX155" s="988"/>
      <c r="UPY155" s="989"/>
      <c r="UPZ155" s="990"/>
      <c r="UQA155" s="991"/>
      <c r="UQB155" s="992"/>
      <c r="UQC155" s="991"/>
      <c r="UQD155" s="992"/>
      <c r="UQE155" s="993"/>
      <c r="UQF155" s="994"/>
      <c r="UQG155" s="991"/>
      <c r="UQH155" s="989"/>
      <c r="UQI155" s="993"/>
      <c r="UQJ155" s="994"/>
      <c r="UQK155" s="995"/>
      <c r="UQL155" s="996"/>
      <c r="UQM155" s="993"/>
      <c r="UQN155" s="997"/>
      <c r="UQO155" s="986"/>
      <c r="UQP155" s="988"/>
      <c r="UQQ155" s="989"/>
      <c r="UQR155" s="990"/>
      <c r="UQS155" s="991"/>
      <c r="UQT155" s="992"/>
      <c r="UQU155" s="991"/>
      <c r="UQV155" s="992"/>
      <c r="UQW155" s="993"/>
      <c r="UQX155" s="994"/>
      <c r="UQY155" s="991"/>
      <c r="UQZ155" s="989"/>
      <c r="URA155" s="993"/>
      <c r="URB155" s="994"/>
      <c r="URC155" s="995"/>
      <c r="URD155" s="996"/>
      <c r="URE155" s="993"/>
      <c r="URF155" s="997"/>
      <c r="URG155" s="986"/>
      <c r="URH155" s="988"/>
      <c r="URI155" s="989"/>
      <c r="URJ155" s="990"/>
      <c r="URK155" s="991"/>
      <c r="URL155" s="992"/>
      <c r="URM155" s="991"/>
      <c r="URN155" s="992"/>
      <c r="URO155" s="993"/>
      <c r="URP155" s="994"/>
      <c r="URQ155" s="991"/>
      <c r="URR155" s="989"/>
      <c r="URS155" s="993"/>
      <c r="URT155" s="994"/>
      <c r="URU155" s="995"/>
      <c r="URV155" s="996"/>
      <c r="URW155" s="993"/>
      <c r="URX155" s="997"/>
      <c r="URY155" s="986"/>
      <c r="URZ155" s="988"/>
      <c r="USA155" s="989"/>
      <c r="USB155" s="990"/>
      <c r="USC155" s="991"/>
      <c r="USD155" s="992"/>
      <c r="USE155" s="991"/>
      <c r="USF155" s="992"/>
      <c r="USG155" s="993"/>
      <c r="USH155" s="994"/>
      <c r="USI155" s="991"/>
      <c r="USJ155" s="989"/>
      <c r="USK155" s="993"/>
      <c r="USL155" s="994"/>
      <c r="USM155" s="995"/>
      <c r="USN155" s="996"/>
      <c r="USO155" s="993"/>
      <c r="USP155" s="997"/>
      <c r="USQ155" s="986"/>
      <c r="USR155" s="988"/>
      <c r="USS155" s="989"/>
      <c r="UST155" s="990"/>
      <c r="USU155" s="991"/>
      <c r="USV155" s="992"/>
      <c r="USW155" s="991"/>
      <c r="USX155" s="992"/>
      <c r="USY155" s="993"/>
      <c r="USZ155" s="994"/>
      <c r="UTA155" s="991"/>
      <c r="UTB155" s="989"/>
      <c r="UTC155" s="993"/>
      <c r="UTD155" s="994"/>
      <c r="UTE155" s="995"/>
      <c r="UTF155" s="996"/>
      <c r="UTG155" s="993"/>
      <c r="UTH155" s="997"/>
      <c r="UTI155" s="986"/>
      <c r="UTJ155" s="988"/>
      <c r="UTK155" s="989"/>
      <c r="UTL155" s="990"/>
      <c r="UTM155" s="991"/>
      <c r="UTN155" s="992"/>
      <c r="UTO155" s="991"/>
      <c r="UTP155" s="992"/>
      <c r="UTQ155" s="993"/>
      <c r="UTR155" s="994"/>
      <c r="UTS155" s="991"/>
      <c r="UTT155" s="989"/>
      <c r="UTU155" s="993"/>
      <c r="UTV155" s="994"/>
      <c r="UTW155" s="995"/>
      <c r="UTX155" s="996"/>
      <c r="UTY155" s="993"/>
      <c r="UTZ155" s="997"/>
      <c r="UUA155" s="986"/>
      <c r="UUB155" s="988"/>
      <c r="UUC155" s="989"/>
      <c r="UUD155" s="990"/>
      <c r="UUE155" s="991"/>
      <c r="UUF155" s="992"/>
      <c r="UUG155" s="991"/>
      <c r="UUH155" s="992"/>
      <c r="UUI155" s="993"/>
      <c r="UUJ155" s="994"/>
      <c r="UUK155" s="991"/>
      <c r="UUL155" s="989"/>
      <c r="UUM155" s="993"/>
      <c r="UUN155" s="994"/>
      <c r="UUO155" s="995"/>
      <c r="UUP155" s="996"/>
      <c r="UUQ155" s="993"/>
      <c r="UUR155" s="997"/>
      <c r="UUS155" s="986"/>
      <c r="UUT155" s="988"/>
      <c r="UUU155" s="989"/>
      <c r="UUV155" s="990"/>
      <c r="UUW155" s="991"/>
      <c r="UUX155" s="992"/>
      <c r="UUY155" s="991"/>
      <c r="UUZ155" s="992"/>
      <c r="UVA155" s="993"/>
      <c r="UVB155" s="994"/>
      <c r="UVC155" s="991"/>
      <c r="UVD155" s="989"/>
      <c r="UVE155" s="993"/>
      <c r="UVF155" s="994"/>
      <c r="UVG155" s="995"/>
      <c r="UVH155" s="996"/>
      <c r="UVI155" s="993"/>
      <c r="UVJ155" s="997"/>
      <c r="UVK155" s="986"/>
      <c r="UVL155" s="988"/>
      <c r="UVM155" s="989"/>
      <c r="UVN155" s="990"/>
      <c r="UVO155" s="991"/>
      <c r="UVP155" s="992"/>
      <c r="UVQ155" s="991"/>
      <c r="UVR155" s="992"/>
      <c r="UVS155" s="993"/>
      <c r="UVT155" s="994"/>
      <c r="UVU155" s="991"/>
      <c r="UVV155" s="989"/>
      <c r="UVW155" s="993"/>
      <c r="UVX155" s="994"/>
      <c r="UVY155" s="995"/>
      <c r="UVZ155" s="996"/>
      <c r="UWA155" s="993"/>
      <c r="UWB155" s="997"/>
      <c r="UWC155" s="986"/>
      <c r="UWD155" s="988"/>
      <c r="UWE155" s="989"/>
      <c r="UWF155" s="990"/>
      <c r="UWG155" s="991"/>
      <c r="UWH155" s="992"/>
      <c r="UWI155" s="991"/>
      <c r="UWJ155" s="992"/>
      <c r="UWK155" s="993"/>
      <c r="UWL155" s="994"/>
      <c r="UWM155" s="991"/>
      <c r="UWN155" s="989"/>
      <c r="UWO155" s="993"/>
      <c r="UWP155" s="994"/>
      <c r="UWQ155" s="995"/>
      <c r="UWR155" s="996"/>
      <c r="UWS155" s="993"/>
      <c r="UWT155" s="997"/>
      <c r="UWU155" s="986"/>
      <c r="UWV155" s="988"/>
      <c r="UWW155" s="989"/>
      <c r="UWX155" s="990"/>
      <c r="UWY155" s="991"/>
      <c r="UWZ155" s="992"/>
      <c r="UXA155" s="991"/>
      <c r="UXB155" s="992"/>
      <c r="UXC155" s="993"/>
      <c r="UXD155" s="994"/>
      <c r="UXE155" s="991"/>
      <c r="UXF155" s="989"/>
      <c r="UXG155" s="993"/>
      <c r="UXH155" s="994"/>
      <c r="UXI155" s="995"/>
      <c r="UXJ155" s="996"/>
      <c r="UXK155" s="993"/>
      <c r="UXL155" s="997"/>
      <c r="UXM155" s="986"/>
      <c r="UXN155" s="988"/>
      <c r="UXO155" s="989"/>
      <c r="UXP155" s="990"/>
      <c r="UXQ155" s="991"/>
      <c r="UXR155" s="992"/>
      <c r="UXS155" s="991"/>
      <c r="UXT155" s="992"/>
      <c r="UXU155" s="993"/>
      <c r="UXV155" s="994"/>
      <c r="UXW155" s="991"/>
      <c r="UXX155" s="989"/>
      <c r="UXY155" s="993"/>
      <c r="UXZ155" s="994"/>
      <c r="UYA155" s="995"/>
      <c r="UYB155" s="996"/>
      <c r="UYC155" s="993"/>
      <c r="UYD155" s="997"/>
      <c r="UYE155" s="986"/>
      <c r="UYF155" s="988"/>
      <c r="UYG155" s="989"/>
      <c r="UYH155" s="990"/>
      <c r="UYI155" s="991"/>
      <c r="UYJ155" s="992"/>
      <c r="UYK155" s="991"/>
      <c r="UYL155" s="992"/>
      <c r="UYM155" s="993"/>
      <c r="UYN155" s="994"/>
      <c r="UYO155" s="991"/>
      <c r="UYP155" s="989"/>
      <c r="UYQ155" s="993"/>
      <c r="UYR155" s="994"/>
      <c r="UYS155" s="995"/>
      <c r="UYT155" s="996"/>
      <c r="UYU155" s="993"/>
      <c r="UYV155" s="997"/>
      <c r="UYW155" s="986"/>
      <c r="UYX155" s="988"/>
      <c r="UYY155" s="989"/>
      <c r="UYZ155" s="990"/>
      <c r="UZA155" s="991"/>
      <c r="UZB155" s="992"/>
      <c r="UZC155" s="991"/>
      <c r="UZD155" s="992"/>
      <c r="UZE155" s="993"/>
      <c r="UZF155" s="994"/>
      <c r="UZG155" s="991"/>
      <c r="UZH155" s="989"/>
      <c r="UZI155" s="993"/>
      <c r="UZJ155" s="994"/>
      <c r="UZK155" s="995"/>
      <c r="UZL155" s="996"/>
      <c r="UZM155" s="993"/>
      <c r="UZN155" s="997"/>
      <c r="UZO155" s="986"/>
      <c r="UZP155" s="988"/>
      <c r="UZQ155" s="989"/>
      <c r="UZR155" s="990"/>
      <c r="UZS155" s="991"/>
      <c r="UZT155" s="992"/>
      <c r="UZU155" s="991"/>
      <c r="UZV155" s="992"/>
      <c r="UZW155" s="993"/>
      <c r="UZX155" s="994"/>
      <c r="UZY155" s="991"/>
      <c r="UZZ155" s="989"/>
      <c r="VAA155" s="993"/>
      <c r="VAB155" s="994"/>
      <c r="VAC155" s="995"/>
      <c r="VAD155" s="996"/>
      <c r="VAE155" s="993"/>
      <c r="VAF155" s="997"/>
      <c r="VAG155" s="986"/>
      <c r="VAH155" s="988"/>
      <c r="VAI155" s="989"/>
      <c r="VAJ155" s="990"/>
      <c r="VAK155" s="991"/>
      <c r="VAL155" s="992"/>
      <c r="VAM155" s="991"/>
      <c r="VAN155" s="992"/>
      <c r="VAO155" s="993"/>
      <c r="VAP155" s="994"/>
      <c r="VAQ155" s="991"/>
      <c r="VAR155" s="989"/>
      <c r="VAS155" s="993"/>
      <c r="VAT155" s="994"/>
      <c r="VAU155" s="995"/>
      <c r="VAV155" s="996"/>
      <c r="VAW155" s="993"/>
      <c r="VAX155" s="997"/>
      <c r="VAY155" s="986"/>
      <c r="VAZ155" s="988"/>
      <c r="VBA155" s="989"/>
      <c r="VBB155" s="990"/>
      <c r="VBC155" s="991"/>
      <c r="VBD155" s="992"/>
      <c r="VBE155" s="991"/>
      <c r="VBF155" s="992"/>
      <c r="VBG155" s="993"/>
      <c r="VBH155" s="994"/>
      <c r="VBI155" s="991"/>
      <c r="VBJ155" s="989"/>
      <c r="VBK155" s="993"/>
      <c r="VBL155" s="994"/>
      <c r="VBM155" s="995"/>
      <c r="VBN155" s="996"/>
      <c r="VBO155" s="993"/>
      <c r="VBP155" s="997"/>
      <c r="VBQ155" s="986"/>
      <c r="VBR155" s="988"/>
      <c r="VBS155" s="989"/>
      <c r="VBT155" s="990"/>
      <c r="VBU155" s="991"/>
      <c r="VBV155" s="992"/>
      <c r="VBW155" s="991"/>
      <c r="VBX155" s="992"/>
      <c r="VBY155" s="993"/>
      <c r="VBZ155" s="994"/>
      <c r="VCA155" s="991"/>
      <c r="VCB155" s="989"/>
      <c r="VCC155" s="993"/>
      <c r="VCD155" s="994"/>
      <c r="VCE155" s="995"/>
      <c r="VCF155" s="996"/>
      <c r="VCG155" s="993"/>
      <c r="VCH155" s="997"/>
      <c r="VCI155" s="986"/>
      <c r="VCJ155" s="988"/>
      <c r="VCK155" s="989"/>
      <c r="VCL155" s="990"/>
      <c r="VCM155" s="991"/>
      <c r="VCN155" s="992"/>
      <c r="VCO155" s="991"/>
      <c r="VCP155" s="992"/>
      <c r="VCQ155" s="993"/>
      <c r="VCR155" s="994"/>
      <c r="VCS155" s="991"/>
      <c r="VCT155" s="989"/>
      <c r="VCU155" s="993"/>
      <c r="VCV155" s="994"/>
      <c r="VCW155" s="995"/>
      <c r="VCX155" s="996"/>
      <c r="VCY155" s="993"/>
      <c r="VCZ155" s="997"/>
      <c r="VDA155" s="986"/>
      <c r="VDB155" s="988"/>
      <c r="VDC155" s="989"/>
      <c r="VDD155" s="990"/>
      <c r="VDE155" s="991"/>
      <c r="VDF155" s="992"/>
      <c r="VDG155" s="991"/>
      <c r="VDH155" s="992"/>
      <c r="VDI155" s="993"/>
      <c r="VDJ155" s="994"/>
      <c r="VDK155" s="991"/>
      <c r="VDL155" s="989"/>
      <c r="VDM155" s="993"/>
      <c r="VDN155" s="994"/>
      <c r="VDO155" s="995"/>
      <c r="VDP155" s="996"/>
      <c r="VDQ155" s="993"/>
      <c r="VDR155" s="997"/>
      <c r="VDS155" s="986"/>
      <c r="VDT155" s="988"/>
      <c r="VDU155" s="989"/>
      <c r="VDV155" s="990"/>
      <c r="VDW155" s="991"/>
      <c r="VDX155" s="992"/>
      <c r="VDY155" s="991"/>
      <c r="VDZ155" s="992"/>
      <c r="VEA155" s="993"/>
      <c r="VEB155" s="994"/>
      <c r="VEC155" s="991"/>
      <c r="VED155" s="989"/>
      <c r="VEE155" s="993"/>
      <c r="VEF155" s="994"/>
      <c r="VEG155" s="995"/>
      <c r="VEH155" s="996"/>
      <c r="VEI155" s="993"/>
      <c r="VEJ155" s="997"/>
      <c r="VEK155" s="986"/>
      <c r="VEL155" s="988"/>
      <c r="VEM155" s="989"/>
      <c r="VEN155" s="990"/>
      <c r="VEO155" s="991"/>
      <c r="VEP155" s="992"/>
      <c r="VEQ155" s="991"/>
      <c r="VER155" s="992"/>
      <c r="VES155" s="993"/>
      <c r="VET155" s="994"/>
      <c r="VEU155" s="991"/>
      <c r="VEV155" s="989"/>
      <c r="VEW155" s="993"/>
      <c r="VEX155" s="994"/>
      <c r="VEY155" s="995"/>
      <c r="VEZ155" s="996"/>
      <c r="VFA155" s="993"/>
      <c r="VFB155" s="997"/>
      <c r="VFC155" s="986"/>
      <c r="VFD155" s="988"/>
      <c r="VFE155" s="989"/>
      <c r="VFF155" s="990"/>
      <c r="VFG155" s="991"/>
      <c r="VFH155" s="992"/>
      <c r="VFI155" s="991"/>
      <c r="VFJ155" s="992"/>
      <c r="VFK155" s="993"/>
      <c r="VFL155" s="994"/>
      <c r="VFM155" s="991"/>
      <c r="VFN155" s="989"/>
      <c r="VFO155" s="993"/>
      <c r="VFP155" s="994"/>
      <c r="VFQ155" s="995"/>
      <c r="VFR155" s="996"/>
      <c r="VFS155" s="993"/>
      <c r="VFT155" s="997"/>
      <c r="VFU155" s="986"/>
      <c r="VFV155" s="988"/>
      <c r="VFW155" s="989"/>
      <c r="VFX155" s="990"/>
      <c r="VFY155" s="991"/>
      <c r="VFZ155" s="992"/>
      <c r="VGA155" s="991"/>
      <c r="VGB155" s="992"/>
      <c r="VGC155" s="993"/>
      <c r="VGD155" s="994"/>
      <c r="VGE155" s="991"/>
      <c r="VGF155" s="989"/>
      <c r="VGG155" s="993"/>
      <c r="VGH155" s="994"/>
      <c r="VGI155" s="995"/>
      <c r="VGJ155" s="996"/>
      <c r="VGK155" s="993"/>
      <c r="VGL155" s="997"/>
      <c r="VGM155" s="986"/>
      <c r="VGN155" s="988"/>
      <c r="VGO155" s="989"/>
      <c r="VGP155" s="990"/>
      <c r="VGQ155" s="991"/>
      <c r="VGR155" s="992"/>
      <c r="VGS155" s="991"/>
      <c r="VGT155" s="992"/>
      <c r="VGU155" s="993"/>
      <c r="VGV155" s="994"/>
      <c r="VGW155" s="991"/>
      <c r="VGX155" s="989"/>
      <c r="VGY155" s="993"/>
      <c r="VGZ155" s="994"/>
      <c r="VHA155" s="995"/>
      <c r="VHB155" s="996"/>
      <c r="VHC155" s="993"/>
      <c r="VHD155" s="997"/>
      <c r="VHE155" s="986"/>
      <c r="VHF155" s="988"/>
      <c r="VHG155" s="989"/>
      <c r="VHH155" s="990"/>
      <c r="VHI155" s="991"/>
      <c r="VHJ155" s="992"/>
      <c r="VHK155" s="991"/>
      <c r="VHL155" s="992"/>
      <c r="VHM155" s="993"/>
      <c r="VHN155" s="994"/>
      <c r="VHO155" s="991"/>
      <c r="VHP155" s="989"/>
      <c r="VHQ155" s="993"/>
      <c r="VHR155" s="994"/>
      <c r="VHS155" s="995"/>
      <c r="VHT155" s="996"/>
      <c r="VHU155" s="993"/>
      <c r="VHV155" s="997"/>
      <c r="VHW155" s="986"/>
      <c r="VHX155" s="988"/>
      <c r="VHY155" s="989"/>
      <c r="VHZ155" s="990"/>
      <c r="VIA155" s="991"/>
      <c r="VIB155" s="992"/>
      <c r="VIC155" s="991"/>
      <c r="VID155" s="992"/>
      <c r="VIE155" s="993"/>
      <c r="VIF155" s="994"/>
      <c r="VIG155" s="991"/>
      <c r="VIH155" s="989"/>
      <c r="VII155" s="993"/>
      <c r="VIJ155" s="994"/>
      <c r="VIK155" s="995"/>
      <c r="VIL155" s="996"/>
      <c r="VIM155" s="993"/>
      <c r="VIN155" s="997"/>
      <c r="VIO155" s="986"/>
      <c r="VIP155" s="988"/>
      <c r="VIQ155" s="989"/>
      <c r="VIR155" s="990"/>
      <c r="VIS155" s="991"/>
      <c r="VIT155" s="992"/>
      <c r="VIU155" s="991"/>
      <c r="VIV155" s="992"/>
      <c r="VIW155" s="993"/>
      <c r="VIX155" s="994"/>
      <c r="VIY155" s="991"/>
      <c r="VIZ155" s="989"/>
      <c r="VJA155" s="993"/>
      <c r="VJB155" s="994"/>
      <c r="VJC155" s="995"/>
      <c r="VJD155" s="996"/>
      <c r="VJE155" s="993"/>
      <c r="VJF155" s="997"/>
      <c r="VJG155" s="986"/>
      <c r="VJH155" s="988"/>
      <c r="VJI155" s="989"/>
      <c r="VJJ155" s="990"/>
      <c r="VJK155" s="991"/>
      <c r="VJL155" s="992"/>
      <c r="VJM155" s="991"/>
      <c r="VJN155" s="992"/>
      <c r="VJO155" s="993"/>
      <c r="VJP155" s="994"/>
      <c r="VJQ155" s="991"/>
      <c r="VJR155" s="989"/>
      <c r="VJS155" s="993"/>
      <c r="VJT155" s="994"/>
      <c r="VJU155" s="995"/>
      <c r="VJV155" s="996"/>
      <c r="VJW155" s="993"/>
      <c r="VJX155" s="997"/>
      <c r="VJY155" s="986"/>
      <c r="VJZ155" s="988"/>
      <c r="VKA155" s="989"/>
      <c r="VKB155" s="990"/>
      <c r="VKC155" s="991"/>
      <c r="VKD155" s="992"/>
      <c r="VKE155" s="991"/>
      <c r="VKF155" s="992"/>
      <c r="VKG155" s="993"/>
      <c r="VKH155" s="994"/>
      <c r="VKI155" s="991"/>
      <c r="VKJ155" s="989"/>
      <c r="VKK155" s="993"/>
      <c r="VKL155" s="994"/>
      <c r="VKM155" s="995"/>
      <c r="VKN155" s="996"/>
      <c r="VKO155" s="993"/>
      <c r="VKP155" s="997"/>
      <c r="VKQ155" s="986"/>
      <c r="VKR155" s="988"/>
      <c r="VKS155" s="989"/>
      <c r="VKT155" s="990"/>
      <c r="VKU155" s="991"/>
      <c r="VKV155" s="992"/>
      <c r="VKW155" s="991"/>
      <c r="VKX155" s="992"/>
      <c r="VKY155" s="993"/>
      <c r="VKZ155" s="994"/>
      <c r="VLA155" s="991"/>
      <c r="VLB155" s="989"/>
      <c r="VLC155" s="993"/>
      <c r="VLD155" s="994"/>
      <c r="VLE155" s="995"/>
      <c r="VLF155" s="996"/>
      <c r="VLG155" s="993"/>
      <c r="VLH155" s="997"/>
      <c r="VLI155" s="986"/>
      <c r="VLJ155" s="988"/>
      <c r="VLK155" s="989"/>
      <c r="VLL155" s="990"/>
      <c r="VLM155" s="991"/>
      <c r="VLN155" s="992"/>
      <c r="VLO155" s="991"/>
      <c r="VLP155" s="992"/>
      <c r="VLQ155" s="993"/>
      <c r="VLR155" s="994"/>
      <c r="VLS155" s="991"/>
      <c r="VLT155" s="989"/>
      <c r="VLU155" s="993"/>
      <c r="VLV155" s="994"/>
      <c r="VLW155" s="995"/>
      <c r="VLX155" s="996"/>
      <c r="VLY155" s="993"/>
      <c r="VLZ155" s="997"/>
      <c r="VMA155" s="986"/>
      <c r="VMB155" s="988"/>
      <c r="VMC155" s="989"/>
      <c r="VMD155" s="990"/>
      <c r="VME155" s="991"/>
      <c r="VMF155" s="992"/>
      <c r="VMG155" s="991"/>
      <c r="VMH155" s="992"/>
      <c r="VMI155" s="993"/>
      <c r="VMJ155" s="994"/>
      <c r="VMK155" s="991"/>
      <c r="VML155" s="989"/>
      <c r="VMM155" s="993"/>
      <c r="VMN155" s="994"/>
      <c r="VMO155" s="995"/>
      <c r="VMP155" s="996"/>
      <c r="VMQ155" s="993"/>
      <c r="VMR155" s="997"/>
      <c r="VMS155" s="986"/>
      <c r="VMT155" s="988"/>
      <c r="VMU155" s="989"/>
      <c r="VMV155" s="990"/>
      <c r="VMW155" s="991"/>
      <c r="VMX155" s="992"/>
      <c r="VMY155" s="991"/>
      <c r="VMZ155" s="992"/>
      <c r="VNA155" s="993"/>
      <c r="VNB155" s="994"/>
      <c r="VNC155" s="991"/>
      <c r="VND155" s="989"/>
      <c r="VNE155" s="993"/>
      <c r="VNF155" s="994"/>
      <c r="VNG155" s="995"/>
      <c r="VNH155" s="996"/>
      <c r="VNI155" s="993"/>
      <c r="VNJ155" s="997"/>
      <c r="VNK155" s="986"/>
      <c r="VNL155" s="988"/>
      <c r="VNM155" s="989"/>
      <c r="VNN155" s="990"/>
      <c r="VNO155" s="991"/>
      <c r="VNP155" s="992"/>
      <c r="VNQ155" s="991"/>
      <c r="VNR155" s="992"/>
      <c r="VNS155" s="993"/>
      <c r="VNT155" s="994"/>
      <c r="VNU155" s="991"/>
      <c r="VNV155" s="989"/>
      <c r="VNW155" s="993"/>
      <c r="VNX155" s="994"/>
      <c r="VNY155" s="995"/>
      <c r="VNZ155" s="996"/>
      <c r="VOA155" s="993"/>
      <c r="VOB155" s="997"/>
      <c r="VOC155" s="986"/>
      <c r="VOD155" s="988"/>
      <c r="VOE155" s="989"/>
      <c r="VOF155" s="990"/>
      <c r="VOG155" s="991"/>
      <c r="VOH155" s="992"/>
      <c r="VOI155" s="991"/>
      <c r="VOJ155" s="992"/>
      <c r="VOK155" s="993"/>
      <c r="VOL155" s="994"/>
      <c r="VOM155" s="991"/>
      <c r="VON155" s="989"/>
      <c r="VOO155" s="993"/>
      <c r="VOP155" s="994"/>
      <c r="VOQ155" s="995"/>
      <c r="VOR155" s="996"/>
      <c r="VOS155" s="993"/>
      <c r="VOT155" s="997"/>
      <c r="VOU155" s="986"/>
      <c r="VOV155" s="988"/>
      <c r="VOW155" s="989"/>
      <c r="VOX155" s="990"/>
      <c r="VOY155" s="991"/>
      <c r="VOZ155" s="992"/>
      <c r="VPA155" s="991"/>
      <c r="VPB155" s="992"/>
      <c r="VPC155" s="993"/>
      <c r="VPD155" s="994"/>
      <c r="VPE155" s="991"/>
      <c r="VPF155" s="989"/>
      <c r="VPG155" s="993"/>
      <c r="VPH155" s="994"/>
      <c r="VPI155" s="995"/>
      <c r="VPJ155" s="996"/>
      <c r="VPK155" s="993"/>
      <c r="VPL155" s="997"/>
      <c r="VPM155" s="986"/>
      <c r="VPN155" s="988"/>
      <c r="VPO155" s="989"/>
      <c r="VPP155" s="990"/>
      <c r="VPQ155" s="991"/>
      <c r="VPR155" s="992"/>
      <c r="VPS155" s="991"/>
      <c r="VPT155" s="992"/>
      <c r="VPU155" s="993"/>
      <c r="VPV155" s="994"/>
      <c r="VPW155" s="991"/>
      <c r="VPX155" s="989"/>
      <c r="VPY155" s="993"/>
      <c r="VPZ155" s="994"/>
      <c r="VQA155" s="995"/>
      <c r="VQB155" s="996"/>
      <c r="VQC155" s="993"/>
      <c r="VQD155" s="997"/>
      <c r="VQE155" s="986"/>
      <c r="VQF155" s="988"/>
      <c r="VQG155" s="989"/>
      <c r="VQH155" s="990"/>
      <c r="VQI155" s="991"/>
      <c r="VQJ155" s="992"/>
      <c r="VQK155" s="991"/>
      <c r="VQL155" s="992"/>
      <c r="VQM155" s="993"/>
      <c r="VQN155" s="994"/>
      <c r="VQO155" s="991"/>
      <c r="VQP155" s="989"/>
      <c r="VQQ155" s="993"/>
      <c r="VQR155" s="994"/>
      <c r="VQS155" s="995"/>
      <c r="VQT155" s="996"/>
      <c r="VQU155" s="993"/>
      <c r="VQV155" s="997"/>
      <c r="VQW155" s="986"/>
      <c r="VQX155" s="988"/>
      <c r="VQY155" s="989"/>
      <c r="VQZ155" s="990"/>
      <c r="VRA155" s="991"/>
      <c r="VRB155" s="992"/>
      <c r="VRC155" s="991"/>
      <c r="VRD155" s="992"/>
      <c r="VRE155" s="993"/>
      <c r="VRF155" s="994"/>
      <c r="VRG155" s="991"/>
      <c r="VRH155" s="989"/>
      <c r="VRI155" s="993"/>
      <c r="VRJ155" s="994"/>
      <c r="VRK155" s="995"/>
      <c r="VRL155" s="996"/>
      <c r="VRM155" s="993"/>
      <c r="VRN155" s="997"/>
      <c r="VRO155" s="986"/>
      <c r="VRP155" s="988"/>
      <c r="VRQ155" s="989"/>
      <c r="VRR155" s="990"/>
      <c r="VRS155" s="991"/>
      <c r="VRT155" s="992"/>
      <c r="VRU155" s="991"/>
      <c r="VRV155" s="992"/>
      <c r="VRW155" s="993"/>
      <c r="VRX155" s="994"/>
      <c r="VRY155" s="991"/>
      <c r="VRZ155" s="989"/>
      <c r="VSA155" s="993"/>
      <c r="VSB155" s="994"/>
      <c r="VSC155" s="995"/>
      <c r="VSD155" s="996"/>
      <c r="VSE155" s="993"/>
      <c r="VSF155" s="997"/>
      <c r="VSG155" s="986"/>
      <c r="VSH155" s="988"/>
      <c r="VSI155" s="989"/>
      <c r="VSJ155" s="990"/>
      <c r="VSK155" s="991"/>
      <c r="VSL155" s="992"/>
      <c r="VSM155" s="991"/>
      <c r="VSN155" s="992"/>
      <c r="VSO155" s="993"/>
      <c r="VSP155" s="994"/>
      <c r="VSQ155" s="991"/>
      <c r="VSR155" s="989"/>
      <c r="VSS155" s="993"/>
      <c r="VST155" s="994"/>
      <c r="VSU155" s="995"/>
      <c r="VSV155" s="996"/>
      <c r="VSW155" s="993"/>
      <c r="VSX155" s="997"/>
      <c r="VSY155" s="986"/>
      <c r="VSZ155" s="988"/>
      <c r="VTA155" s="989"/>
      <c r="VTB155" s="990"/>
      <c r="VTC155" s="991"/>
      <c r="VTD155" s="992"/>
      <c r="VTE155" s="991"/>
      <c r="VTF155" s="992"/>
      <c r="VTG155" s="993"/>
      <c r="VTH155" s="994"/>
      <c r="VTI155" s="991"/>
      <c r="VTJ155" s="989"/>
      <c r="VTK155" s="993"/>
      <c r="VTL155" s="994"/>
      <c r="VTM155" s="995"/>
      <c r="VTN155" s="996"/>
      <c r="VTO155" s="993"/>
      <c r="VTP155" s="997"/>
      <c r="VTQ155" s="986"/>
      <c r="VTR155" s="988"/>
      <c r="VTS155" s="989"/>
      <c r="VTT155" s="990"/>
      <c r="VTU155" s="991"/>
      <c r="VTV155" s="992"/>
      <c r="VTW155" s="991"/>
      <c r="VTX155" s="992"/>
      <c r="VTY155" s="993"/>
      <c r="VTZ155" s="994"/>
      <c r="VUA155" s="991"/>
      <c r="VUB155" s="989"/>
      <c r="VUC155" s="993"/>
      <c r="VUD155" s="994"/>
      <c r="VUE155" s="995"/>
      <c r="VUF155" s="996"/>
      <c r="VUG155" s="993"/>
      <c r="VUH155" s="997"/>
      <c r="VUI155" s="986"/>
      <c r="VUJ155" s="988"/>
      <c r="VUK155" s="989"/>
      <c r="VUL155" s="990"/>
      <c r="VUM155" s="991"/>
      <c r="VUN155" s="992"/>
      <c r="VUO155" s="991"/>
      <c r="VUP155" s="992"/>
      <c r="VUQ155" s="993"/>
      <c r="VUR155" s="994"/>
      <c r="VUS155" s="991"/>
      <c r="VUT155" s="989"/>
      <c r="VUU155" s="993"/>
      <c r="VUV155" s="994"/>
      <c r="VUW155" s="995"/>
      <c r="VUX155" s="996"/>
      <c r="VUY155" s="993"/>
      <c r="VUZ155" s="997"/>
      <c r="VVA155" s="986"/>
      <c r="VVB155" s="988"/>
      <c r="VVC155" s="989"/>
      <c r="VVD155" s="990"/>
      <c r="VVE155" s="991"/>
      <c r="VVF155" s="992"/>
      <c r="VVG155" s="991"/>
      <c r="VVH155" s="992"/>
      <c r="VVI155" s="993"/>
      <c r="VVJ155" s="994"/>
      <c r="VVK155" s="991"/>
      <c r="VVL155" s="989"/>
      <c r="VVM155" s="993"/>
      <c r="VVN155" s="994"/>
      <c r="VVO155" s="995"/>
      <c r="VVP155" s="996"/>
      <c r="VVQ155" s="993"/>
      <c r="VVR155" s="997"/>
      <c r="VVS155" s="986"/>
      <c r="VVT155" s="988"/>
      <c r="VVU155" s="989"/>
      <c r="VVV155" s="990"/>
      <c r="VVW155" s="991"/>
      <c r="VVX155" s="992"/>
      <c r="VVY155" s="991"/>
      <c r="VVZ155" s="992"/>
      <c r="VWA155" s="993"/>
      <c r="VWB155" s="994"/>
      <c r="VWC155" s="991"/>
      <c r="VWD155" s="989"/>
      <c r="VWE155" s="993"/>
      <c r="VWF155" s="994"/>
      <c r="VWG155" s="995"/>
      <c r="VWH155" s="996"/>
      <c r="VWI155" s="993"/>
      <c r="VWJ155" s="997"/>
      <c r="VWK155" s="986"/>
      <c r="VWL155" s="988"/>
      <c r="VWM155" s="989"/>
      <c r="VWN155" s="990"/>
      <c r="VWO155" s="991"/>
      <c r="VWP155" s="992"/>
      <c r="VWQ155" s="991"/>
      <c r="VWR155" s="992"/>
      <c r="VWS155" s="993"/>
      <c r="VWT155" s="994"/>
      <c r="VWU155" s="991"/>
      <c r="VWV155" s="989"/>
      <c r="VWW155" s="993"/>
      <c r="VWX155" s="994"/>
      <c r="VWY155" s="995"/>
      <c r="VWZ155" s="996"/>
      <c r="VXA155" s="993"/>
      <c r="VXB155" s="997"/>
      <c r="VXC155" s="986"/>
      <c r="VXD155" s="988"/>
      <c r="VXE155" s="989"/>
      <c r="VXF155" s="990"/>
      <c r="VXG155" s="991"/>
      <c r="VXH155" s="992"/>
      <c r="VXI155" s="991"/>
      <c r="VXJ155" s="992"/>
      <c r="VXK155" s="993"/>
      <c r="VXL155" s="994"/>
      <c r="VXM155" s="991"/>
      <c r="VXN155" s="989"/>
      <c r="VXO155" s="993"/>
      <c r="VXP155" s="994"/>
      <c r="VXQ155" s="995"/>
      <c r="VXR155" s="996"/>
      <c r="VXS155" s="993"/>
      <c r="VXT155" s="997"/>
      <c r="VXU155" s="986"/>
      <c r="VXV155" s="988"/>
      <c r="VXW155" s="989"/>
      <c r="VXX155" s="990"/>
      <c r="VXY155" s="991"/>
      <c r="VXZ155" s="992"/>
      <c r="VYA155" s="991"/>
      <c r="VYB155" s="992"/>
      <c r="VYC155" s="993"/>
      <c r="VYD155" s="994"/>
      <c r="VYE155" s="991"/>
      <c r="VYF155" s="989"/>
      <c r="VYG155" s="993"/>
      <c r="VYH155" s="994"/>
      <c r="VYI155" s="995"/>
      <c r="VYJ155" s="996"/>
      <c r="VYK155" s="993"/>
      <c r="VYL155" s="997"/>
      <c r="VYM155" s="986"/>
      <c r="VYN155" s="988"/>
      <c r="VYO155" s="989"/>
      <c r="VYP155" s="990"/>
      <c r="VYQ155" s="991"/>
      <c r="VYR155" s="992"/>
      <c r="VYS155" s="991"/>
      <c r="VYT155" s="992"/>
      <c r="VYU155" s="993"/>
      <c r="VYV155" s="994"/>
      <c r="VYW155" s="991"/>
      <c r="VYX155" s="989"/>
      <c r="VYY155" s="993"/>
      <c r="VYZ155" s="994"/>
      <c r="VZA155" s="995"/>
      <c r="VZB155" s="996"/>
      <c r="VZC155" s="993"/>
      <c r="VZD155" s="997"/>
      <c r="VZE155" s="986"/>
      <c r="VZF155" s="988"/>
      <c r="VZG155" s="989"/>
      <c r="VZH155" s="990"/>
      <c r="VZI155" s="991"/>
      <c r="VZJ155" s="992"/>
      <c r="VZK155" s="991"/>
      <c r="VZL155" s="992"/>
      <c r="VZM155" s="993"/>
      <c r="VZN155" s="994"/>
      <c r="VZO155" s="991"/>
      <c r="VZP155" s="989"/>
      <c r="VZQ155" s="993"/>
      <c r="VZR155" s="994"/>
      <c r="VZS155" s="995"/>
      <c r="VZT155" s="996"/>
      <c r="VZU155" s="993"/>
      <c r="VZV155" s="997"/>
      <c r="VZW155" s="986"/>
      <c r="VZX155" s="988"/>
      <c r="VZY155" s="989"/>
      <c r="VZZ155" s="990"/>
      <c r="WAA155" s="991"/>
      <c r="WAB155" s="992"/>
      <c r="WAC155" s="991"/>
      <c r="WAD155" s="992"/>
      <c r="WAE155" s="993"/>
      <c r="WAF155" s="994"/>
      <c r="WAG155" s="991"/>
      <c r="WAH155" s="989"/>
      <c r="WAI155" s="993"/>
      <c r="WAJ155" s="994"/>
      <c r="WAK155" s="995"/>
      <c r="WAL155" s="996"/>
      <c r="WAM155" s="993"/>
      <c r="WAN155" s="997"/>
      <c r="WAO155" s="986"/>
      <c r="WAP155" s="988"/>
      <c r="WAQ155" s="989"/>
      <c r="WAR155" s="990"/>
      <c r="WAS155" s="991"/>
      <c r="WAT155" s="992"/>
      <c r="WAU155" s="991"/>
      <c r="WAV155" s="992"/>
      <c r="WAW155" s="993"/>
      <c r="WAX155" s="994"/>
      <c r="WAY155" s="991"/>
      <c r="WAZ155" s="989"/>
      <c r="WBA155" s="993"/>
      <c r="WBB155" s="994"/>
      <c r="WBC155" s="995"/>
      <c r="WBD155" s="996"/>
      <c r="WBE155" s="993"/>
      <c r="WBF155" s="997"/>
      <c r="WBG155" s="986"/>
      <c r="WBH155" s="988"/>
      <c r="WBI155" s="989"/>
      <c r="WBJ155" s="990"/>
      <c r="WBK155" s="991"/>
      <c r="WBL155" s="992"/>
      <c r="WBM155" s="991"/>
      <c r="WBN155" s="992"/>
      <c r="WBO155" s="993"/>
      <c r="WBP155" s="994"/>
      <c r="WBQ155" s="991"/>
      <c r="WBR155" s="989"/>
      <c r="WBS155" s="993"/>
      <c r="WBT155" s="994"/>
      <c r="WBU155" s="995"/>
      <c r="WBV155" s="996"/>
      <c r="WBW155" s="993"/>
      <c r="WBX155" s="997"/>
      <c r="WBY155" s="986"/>
      <c r="WBZ155" s="988"/>
      <c r="WCA155" s="989"/>
      <c r="WCB155" s="990"/>
      <c r="WCC155" s="991"/>
      <c r="WCD155" s="992"/>
      <c r="WCE155" s="991"/>
      <c r="WCF155" s="992"/>
      <c r="WCG155" s="993"/>
      <c r="WCH155" s="994"/>
      <c r="WCI155" s="991"/>
      <c r="WCJ155" s="989"/>
      <c r="WCK155" s="993"/>
      <c r="WCL155" s="994"/>
      <c r="WCM155" s="995"/>
      <c r="WCN155" s="996"/>
      <c r="WCO155" s="993"/>
      <c r="WCP155" s="997"/>
      <c r="WCQ155" s="986"/>
      <c r="WCR155" s="988"/>
      <c r="WCS155" s="989"/>
      <c r="WCT155" s="990"/>
      <c r="WCU155" s="991"/>
      <c r="WCV155" s="992"/>
      <c r="WCW155" s="991"/>
      <c r="WCX155" s="992"/>
      <c r="WCY155" s="993"/>
      <c r="WCZ155" s="994"/>
      <c r="WDA155" s="991"/>
      <c r="WDB155" s="989"/>
      <c r="WDC155" s="993"/>
      <c r="WDD155" s="994"/>
      <c r="WDE155" s="995"/>
      <c r="WDF155" s="996"/>
      <c r="WDG155" s="993"/>
      <c r="WDH155" s="997"/>
      <c r="WDI155" s="986"/>
      <c r="WDJ155" s="988"/>
      <c r="WDK155" s="989"/>
      <c r="WDL155" s="990"/>
      <c r="WDM155" s="991"/>
      <c r="WDN155" s="992"/>
      <c r="WDO155" s="991"/>
      <c r="WDP155" s="992"/>
      <c r="WDQ155" s="993"/>
      <c r="WDR155" s="994"/>
      <c r="WDS155" s="991"/>
      <c r="WDT155" s="989"/>
      <c r="WDU155" s="993"/>
      <c r="WDV155" s="994"/>
      <c r="WDW155" s="995"/>
      <c r="WDX155" s="996"/>
      <c r="WDY155" s="993"/>
      <c r="WDZ155" s="997"/>
      <c r="WEA155" s="986"/>
      <c r="WEB155" s="988"/>
      <c r="WEC155" s="989"/>
      <c r="WED155" s="990"/>
      <c r="WEE155" s="991"/>
      <c r="WEF155" s="992"/>
      <c r="WEG155" s="991"/>
      <c r="WEH155" s="992"/>
      <c r="WEI155" s="993"/>
      <c r="WEJ155" s="994"/>
      <c r="WEK155" s="991"/>
      <c r="WEL155" s="989"/>
      <c r="WEM155" s="993"/>
      <c r="WEN155" s="994"/>
      <c r="WEO155" s="995"/>
      <c r="WEP155" s="996"/>
      <c r="WEQ155" s="993"/>
      <c r="WER155" s="997"/>
      <c r="WES155" s="986"/>
      <c r="WET155" s="988"/>
      <c r="WEU155" s="989"/>
      <c r="WEV155" s="990"/>
      <c r="WEW155" s="991"/>
      <c r="WEX155" s="992"/>
      <c r="WEY155" s="991"/>
      <c r="WEZ155" s="992"/>
      <c r="WFA155" s="993"/>
      <c r="WFB155" s="994"/>
      <c r="WFC155" s="991"/>
      <c r="WFD155" s="989"/>
      <c r="WFE155" s="993"/>
      <c r="WFF155" s="994"/>
      <c r="WFG155" s="995"/>
      <c r="WFH155" s="996"/>
      <c r="WFI155" s="993"/>
      <c r="WFJ155" s="997"/>
      <c r="WFK155" s="986"/>
      <c r="WFL155" s="988"/>
      <c r="WFM155" s="989"/>
      <c r="WFN155" s="990"/>
      <c r="WFO155" s="991"/>
      <c r="WFP155" s="992"/>
      <c r="WFQ155" s="991"/>
      <c r="WFR155" s="992"/>
      <c r="WFS155" s="993"/>
      <c r="WFT155" s="994"/>
      <c r="WFU155" s="991"/>
      <c r="WFV155" s="989"/>
      <c r="WFW155" s="993"/>
      <c r="WFX155" s="994"/>
      <c r="WFY155" s="995"/>
      <c r="WFZ155" s="996"/>
      <c r="WGA155" s="993"/>
      <c r="WGB155" s="997"/>
      <c r="WGC155" s="986"/>
      <c r="WGD155" s="988"/>
      <c r="WGE155" s="989"/>
      <c r="WGF155" s="990"/>
      <c r="WGG155" s="991"/>
      <c r="WGH155" s="992"/>
      <c r="WGI155" s="991"/>
      <c r="WGJ155" s="992"/>
      <c r="WGK155" s="993"/>
      <c r="WGL155" s="994"/>
      <c r="WGM155" s="991"/>
      <c r="WGN155" s="989"/>
      <c r="WGO155" s="993"/>
      <c r="WGP155" s="994"/>
      <c r="WGQ155" s="995"/>
      <c r="WGR155" s="996"/>
      <c r="WGS155" s="993"/>
      <c r="WGT155" s="997"/>
      <c r="WGU155" s="986"/>
      <c r="WGV155" s="988"/>
      <c r="WGW155" s="989"/>
      <c r="WGX155" s="990"/>
      <c r="WGY155" s="991"/>
      <c r="WGZ155" s="992"/>
      <c r="WHA155" s="991"/>
      <c r="WHB155" s="992"/>
      <c r="WHC155" s="993"/>
      <c r="WHD155" s="994"/>
      <c r="WHE155" s="991"/>
      <c r="WHF155" s="989"/>
      <c r="WHG155" s="993"/>
      <c r="WHH155" s="994"/>
      <c r="WHI155" s="995"/>
      <c r="WHJ155" s="996"/>
      <c r="WHK155" s="993"/>
      <c r="WHL155" s="997"/>
      <c r="WHM155" s="986"/>
      <c r="WHN155" s="988"/>
      <c r="WHO155" s="989"/>
      <c r="WHP155" s="990"/>
      <c r="WHQ155" s="991"/>
      <c r="WHR155" s="992"/>
      <c r="WHS155" s="991"/>
      <c r="WHT155" s="992"/>
      <c r="WHU155" s="993"/>
      <c r="WHV155" s="994"/>
      <c r="WHW155" s="991"/>
      <c r="WHX155" s="989"/>
      <c r="WHY155" s="993"/>
      <c r="WHZ155" s="994"/>
      <c r="WIA155" s="995"/>
      <c r="WIB155" s="996"/>
      <c r="WIC155" s="993"/>
      <c r="WID155" s="997"/>
      <c r="WIE155" s="986"/>
      <c r="WIF155" s="988"/>
      <c r="WIG155" s="989"/>
      <c r="WIH155" s="990"/>
      <c r="WII155" s="991"/>
      <c r="WIJ155" s="992"/>
      <c r="WIK155" s="991"/>
      <c r="WIL155" s="992"/>
      <c r="WIM155" s="993"/>
      <c r="WIN155" s="994"/>
      <c r="WIO155" s="991"/>
      <c r="WIP155" s="989"/>
      <c r="WIQ155" s="993"/>
      <c r="WIR155" s="994"/>
      <c r="WIS155" s="995"/>
      <c r="WIT155" s="996"/>
      <c r="WIU155" s="993"/>
      <c r="WIV155" s="997"/>
      <c r="WIW155" s="986"/>
      <c r="WIX155" s="988"/>
      <c r="WIY155" s="989"/>
      <c r="WIZ155" s="990"/>
      <c r="WJA155" s="991"/>
      <c r="WJB155" s="992"/>
      <c r="WJC155" s="991"/>
      <c r="WJD155" s="992"/>
      <c r="WJE155" s="993"/>
      <c r="WJF155" s="994"/>
      <c r="WJG155" s="991"/>
      <c r="WJH155" s="989"/>
      <c r="WJI155" s="993"/>
      <c r="WJJ155" s="994"/>
      <c r="WJK155" s="995"/>
      <c r="WJL155" s="996"/>
      <c r="WJM155" s="993"/>
      <c r="WJN155" s="997"/>
      <c r="WJO155" s="986"/>
      <c r="WJP155" s="988"/>
      <c r="WJQ155" s="989"/>
      <c r="WJR155" s="990"/>
      <c r="WJS155" s="991"/>
      <c r="WJT155" s="992"/>
      <c r="WJU155" s="991"/>
      <c r="WJV155" s="992"/>
      <c r="WJW155" s="993"/>
      <c r="WJX155" s="994"/>
      <c r="WJY155" s="991"/>
      <c r="WJZ155" s="989"/>
      <c r="WKA155" s="993"/>
      <c r="WKB155" s="994"/>
      <c r="WKC155" s="995"/>
      <c r="WKD155" s="996"/>
      <c r="WKE155" s="993"/>
      <c r="WKF155" s="997"/>
      <c r="WKG155" s="986"/>
      <c r="WKH155" s="988"/>
      <c r="WKI155" s="989"/>
      <c r="WKJ155" s="990"/>
      <c r="WKK155" s="991"/>
      <c r="WKL155" s="992"/>
      <c r="WKM155" s="991"/>
      <c r="WKN155" s="992"/>
      <c r="WKO155" s="993"/>
      <c r="WKP155" s="994"/>
      <c r="WKQ155" s="991"/>
      <c r="WKR155" s="989"/>
      <c r="WKS155" s="993"/>
      <c r="WKT155" s="994"/>
      <c r="WKU155" s="995"/>
      <c r="WKV155" s="996"/>
      <c r="WKW155" s="993"/>
      <c r="WKX155" s="997"/>
      <c r="WKY155" s="986"/>
      <c r="WKZ155" s="988"/>
      <c r="WLA155" s="989"/>
      <c r="WLB155" s="990"/>
      <c r="WLC155" s="991"/>
      <c r="WLD155" s="992"/>
      <c r="WLE155" s="991"/>
      <c r="WLF155" s="992"/>
      <c r="WLG155" s="993"/>
      <c r="WLH155" s="994"/>
      <c r="WLI155" s="991"/>
      <c r="WLJ155" s="989"/>
      <c r="WLK155" s="993"/>
      <c r="WLL155" s="994"/>
      <c r="WLM155" s="995"/>
      <c r="WLN155" s="996"/>
      <c r="WLO155" s="993"/>
      <c r="WLP155" s="997"/>
      <c r="WLQ155" s="986"/>
      <c r="WLR155" s="988"/>
      <c r="WLS155" s="989"/>
      <c r="WLT155" s="990"/>
      <c r="WLU155" s="991"/>
      <c r="WLV155" s="992"/>
      <c r="WLW155" s="991"/>
      <c r="WLX155" s="992"/>
      <c r="WLY155" s="993"/>
      <c r="WLZ155" s="994"/>
      <c r="WMA155" s="991"/>
      <c r="WMB155" s="989"/>
      <c r="WMC155" s="993"/>
      <c r="WMD155" s="994"/>
      <c r="WME155" s="995"/>
      <c r="WMF155" s="996"/>
      <c r="WMG155" s="993"/>
      <c r="WMH155" s="997"/>
      <c r="WMI155" s="986"/>
      <c r="WMJ155" s="988"/>
      <c r="WMK155" s="989"/>
      <c r="WML155" s="990"/>
      <c r="WMM155" s="991"/>
      <c r="WMN155" s="992"/>
      <c r="WMO155" s="991"/>
      <c r="WMP155" s="992"/>
      <c r="WMQ155" s="993"/>
      <c r="WMR155" s="994"/>
      <c r="WMS155" s="991"/>
      <c r="WMT155" s="989"/>
      <c r="WMU155" s="993"/>
      <c r="WMV155" s="994"/>
      <c r="WMW155" s="995"/>
      <c r="WMX155" s="996"/>
      <c r="WMY155" s="993"/>
      <c r="WMZ155" s="997"/>
      <c r="WNA155" s="986"/>
      <c r="WNB155" s="988"/>
      <c r="WNC155" s="989"/>
      <c r="WND155" s="990"/>
      <c r="WNE155" s="991"/>
      <c r="WNF155" s="992"/>
      <c r="WNG155" s="991"/>
      <c r="WNH155" s="992"/>
      <c r="WNI155" s="993"/>
      <c r="WNJ155" s="994"/>
      <c r="WNK155" s="991"/>
      <c r="WNL155" s="989"/>
      <c r="WNM155" s="993"/>
      <c r="WNN155" s="994"/>
      <c r="WNO155" s="995"/>
      <c r="WNP155" s="996"/>
      <c r="WNQ155" s="993"/>
      <c r="WNR155" s="997"/>
      <c r="WNS155" s="986"/>
      <c r="WNT155" s="988"/>
      <c r="WNU155" s="989"/>
      <c r="WNV155" s="990"/>
      <c r="WNW155" s="991"/>
      <c r="WNX155" s="992"/>
      <c r="WNY155" s="991"/>
      <c r="WNZ155" s="992"/>
      <c r="WOA155" s="993"/>
      <c r="WOB155" s="994"/>
      <c r="WOC155" s="991"/>
      <c r="WOD155" s="989"/>
      <c r="WOE155" s="993"/>
      <c r="WOF155" s="994"/>
      <c r="WOG155" s="995"/>
      <c r="WOH155" s="996"/>
      <c r="WOI155" s="993"/>
      <c r="WOJ155" s="997"/>
      <c r="WOK155" s="986"/>
      <c r="WOL155" s="988"/>
      <c r="WOM155" s="989"/>
      <c r="WON155" s="990"/>
      <c r="WOO155" s="991"/>
      <c r="WOP155" s="992"/>
      <c r="WOQ155" s="991"/>
      <c r="WOR155" s="992"/>
      <c r="WOS155" s="993"/>
      <c r="WOT155" s="994"/>
      <c r="WOU155" s="991"/>
      <c r="WOV155" s="989"/>
      <c r="WOW155" s="993"/>
      <c r="WOX155" s="994"/>
      <c r="WOY155" s="995"/>
      <c r="WOZ155" s="996"/>
      <c r="WPA155" s="993"/>
      <c r="WPB155" s="997"/>
      <c r="WPC155" s="986"/>
      <c r="WPD155" s="988"/>
      <c r="WPE155" s="989"/>
      <c r="WPF155" s="990"/>
      <c r="WPG155" s="991"/>
      <c r="WPH155" s="992"/>
      <c r="WPI155" s="991"/>
      <c r="WPJ155" s="992"/>
      <c r="WPK155" s="993"/>
      <c r="WPL155" s="994"/>
      <c r="WPM155" s="991"/>
      <c r="WPN155" s="989"/>
      <c r="WPO155" s="993"/>
      <c r="WPP155" s="994"/>
      <c r="WPQ155" s="995"/>
      <c r="WPR155" s="996"/>
      <c r="WPS155" s="993"/>
      <c r="WPT155" s="997"/>
      <c r="WPU155" s="986"/>
      <c r="WPV155" s="988"/>
      <c r="WPW155" s="989"/>
      <c r="WPX155" s="990"/>
      <c r="WPY155" s="991"/>
      <c r="WPZ155" s="992"/>
      <c r="WQA155" s="991"/>
      <c r="WQB155" s="992"/>
      <c r="WQC155" s="993"/>
      <c r="WQD155" s="994"/>
      <c r="WQE155" s="991"/>
      <c r="WQF155" s="989"/>
      <c r="WQG155" s="993"/>
      <c r="WQH155" s="994"/>
      <c r="WQI155" s="995"/>
      <c r="WQJ155" s="996"/>
      <c r="WQK155" s="993"/>
      <c r="WQL155" s="997"/>
      <c r="WQM155" s="986"/>
      <c r="WQN155" s="988"/>
      <c r="WQO155" s="989"/>
      <c r="WQP155" s="990"/>
      <c r="WQQ155" s="991"/>
      <c r="WQR155" s="992"/>
      <c r="WQS155" s="991"/>
      <c r="WQT155" s="992"/>
      <c r="WQU155" s="993"/>
      <c r="WQV155" s="994"/>
      <c r="WQW155" s="991"/>
      <c r="WQX155" s="989"/>
      <c r="WQY155" s="993"/>
      <c r="WQZ155" s="994"/>
      <c r="WRA155" s="995"/>
      <c r="WRB155" s="996"/>
      <c r="WRC155" s="993"/>
      <c r="WRD155" s="997"/>
      <c r="WRE155" s="986"/>
      <c r="WRF155" s="988"/>
      <c r="WRG155" s="989"/>
      <c r="WRH155" s="990"/>
      <c r="WRI155" s="991"/>
      <c r="WRJ155" s="992"/>
      <c r="WRK155" s="991"/>
      <c r="WRL155" s="992"/>
      <c r="WRM155" s="993"/>
      <c r="WRN155" s="994"/>
      <c r="WRO155" s="991"/>
      <c r="WRP155" s="989"/>
      <c r="WRQ155" s="993"/>
      <c r="WRR155" s="994"/>
      <c r="WRS155" s="995"/>
      <c r="WRT155" s="996"/>
      <c r="WRU155" s="993"/>
      <c r="WRV155" s="997"/>
      <c r="WRW155" s="986"/>
      <c r="WRX155" s="988"/>
      <c r="WRY155" s="989"/>
      <c r="WRZ155" s="990"/>
      <c r="WSA155" s="991"/>
      <c r="WSB155" s="992"/>
      <c r="WSC155" s="991"/>
      <c r="WSD155" s="992"/>
      <c r="WSE155" s="993"/>
      <c r="WSF155" s="994"/>
      <c r="WSG155" s="991"/>
      <c r="WSH155" s="989"/>
      <c r="WSI155" s="993"/>
      <c r="WSJ155" s="994"/>
      <c r="WSK155" s="995"/>
      <c r="WSL155" s="996"/>
      <c r="WSM155" s="993"/>
      <c r="WSN155" s="997"/>
      <c r="WSO155" s="986"/>
      <c r="WSP155" s="988"/>
      <c r="WSQ155" s="989"/>
      <c r="WSR155" s="990"/>
      <c r="WSS155" s="991"/>
      <c r="WST155" s="992"/>
      <c r="WSU155" s="991"/>
      <c r="WSV155" s="992"/>
      <c r="WSW155" s="993"/>
      <c r="WSX155" s="994"/>
      <c r="WSY155" s="991"/>
      <c r="WSZ155" s="989"/>
      <c r="WTA155" s="993"/>
      <c r="WTB155" s="994"/>
      <c r="WTC155" s="995"/>
      <c r="WTD155" s="996"/>
      <c r="WTE155" s="993"/>
      <c r="WTF155" s="997"/>
      <c r="WTG155" s="986"/>
      <c r="WTH155" s="988"/>
      <c r="WTI155" s="989"/>
      <c r="WTJ155" s="990"/>
      <c r="WTK155" s="991"/>
      <c r="WTL155" s="992"/>
      <c r="WTM155" s="991"/>
      <c r="WTN155" s="992"/>
      <c r="WTO155" s="993"/>
      <c r="WTP155" s="994"/>
      <c r="WTQ155" s="991"/>
      <c r="WTR155" s="989"/>
      <c r="WTS155" s="993"/>
      <c r="WTT155" s="994"/>
      <c r="WTU155" s="995"/>
      <c r="WTV155" s="996"/>
      <c r="WTW155" s="993"/>
      <c r="WTX155" s="997"/>
      <c r="WTY155" s="986"/>
      <c r="WTZ155" s="988"/>
      <c r="WUA155" s="989"/>
      <c r="WUB155" s="990"/>
      <c r="WUC155" s="991"/>
      <c r="WUD155" s="992"/>
      <c r="WUE155" s="991"/>
      <c r="WUF155" s="992"/>
      <c r="WUG155" s="993"/>
      <c r="WUH155" s="994"/>
      <c r="WUI155" s="991"/>
      <c r="WUJ155" s="989"/>
      <c r="WUK155" s="993"/>
      <c r="WUL155" s="994"/>
      <c r="WUM155" s="995"/>
      <c r="WUN155" s="996"/>
      <c r="WUO155" s="993"/>
      <c r="WUP155" s="997"/>
      <c r="WUQ155" s="986"/>
      <c r="WUR155" s="988"/>
      <c r="WUS155" s="989"/>
      <c r="WUT155" s="990"/>
      <c r="WUU155" s="991"/>
      <c r="WUV155" s="992"/>
      <c r="WUW155" s="991"/>
      <c r="WUX155" s="992"/>
      <c r="WUY155" s="993"/>
      <c r="WUZ155" s="994"/>
      <c r="WVA155" s="991"/>
      <c r="WVB155" s="989"/>
      <c r="WVC155" s="993"/>
      <c r="WVD155" s="994"/>
      <c r="WVE155" s="995"/>
      <c r="WVF155" s="996"/>
      <c r="WVG155" s="993"/>
      <c r="WVH155" s="997"/>
      <c r="WVI155" s="986"/>
      <c r="WVJ155" s="988"/>
      <c r="WVK155" s="989"/>
      <c r="WVL155" s="990"/>
      <c r="WVM155" s="991"/>
      <c r="WVN155" s="992"/>
      <c r="WVO155" s="991"/>
      <c r="WVP155" s="992"/>
      <c r="WVQ155" s="993"/>
      <c r="WVR155" s="994"/>
      <c r="WVS155" s="991"/>
      <c r="WVT155" s="989"/>
      <c r="WVU155" s="993"/>
      <c r="WVV155" s="994"/>
      <c r="WVW155" s="995"/>
      <c r="WVX155" s="996"/>
      <c r="WVY155" s="993"/>
      <c r="WVZ155" s="997"/>
      <c r="WWA155" s="986"/>
      <c r="WWB155" s="988"/>
      <c r="WWC155" s="989"/>
      <c r="WWD155" s="990"/>
      <c r="WWE155" s="991"/>
      <c r="WWF155" s="992"/>
      <c r="WWG155" s="991"/>
      <c r="WWH155" s="992"/>
      <c r="WWI155" s="993"/>
      <c r="WWJ155" s="994"/>
      <c r="WWK155" s="991"/>
      <c r="WWL155" s="989"/>
      <c r="WWM155" s="993"/>
      <c r="WWN155" s="994"/>
      <c r="WWO155" s="995"/>
      <c r="WWP155" s="996"/>
      <c r="WWQ155" s="993"/>
      <c r="WWR155" s="997"/>
      <c r="WWS155" s="986"/>
      <c r="WWT155" s="988"/>
      <c r="WWU155" s="989"/>
      <c r="WWV155" s="990"/>
      <c r="WWW155" s="991"/>
      <c r="WWX155" s="992"/>
      <c r="WWY155" s="991"/>
      <c r="WWZ155" s="992"/>
      <c r="WXA155" s="993"/>
      <c r="WXB155" s="994"/>
      <c r="WXC155" s="991"/>
      <c r="WXD155" s="989"/>
      <c r="WXE155" s="993"/>
      <c r="WXF155" s="994"/>
      <c r="WXG155" s="995"/>
      <c r="WXH155" s="996"/>
      <c r="WXI155" s="993"/>
      <c r="WXJ155" s="997"/>
      <c r="WXK155" s="986"/>
      <c r="WXL155" s="988"/>
      <c r="WXM155" s="989"/>
      <c r="WXN155" s="990"/>
      <c r="WXO155" s="991"/>
      <c r="WXP155" s="992"/>
      <c r="WXQ155" s="991"/>
      <c r="WXR155" s="992"/>
      <c r="WXS155" s="993"/>
      <c r="WXT155" s="994"/>
      <c r="WXU155" s="991"/>
      <c r="WXV155" s="989"/>
      <c r="WXW155" s="993"/>
      <c r="WXX155" s="994"/>
      <c r="WXY155" s="995"/>
      <c r="WXZ155" s="996"/>
      <c r="WYA155" s="993"/>
      <c r="WYB155" s="997"/>
      <c r="WYC155" s="986"/>
      <c r="WYD155" s="988"/>
      <c r="WYE155" s="989"/>
      <c r="WYF155" s="990"/>
      <c r="WYG155" s="991"/>
      <c r="WYH155" s="992"/>
      <c r="WYI155" s="991"/>
      <c r="WYJ155" s="992"/>
      <c r="WYK155" s="993"/>
      <c r="WYL155" s="994"/>
      <c r="WYM155" s="991"/>
      <c r="WYN155" s="989"/>
      <c r="WYO155" s="993"/>
      <c r="WYP155" s="994"/>
      <c r="WYQ155" s="995"/>
      <c r="WYR155" s="996"/>
      <c r="WYS155" s="993"/>
      <c r="WYT155" s="997"/>
      <c r="WYU155" s="986"/>
      <c r="WYV155" s="988"/>
      <c r="WYW155" s="989"/>
      <c r="WYX155" s="990"/>
      <c r="WYY155" s="991"/>
      <c r="WYZ155" s="992"/>
      <c r="WZA155" s="991"/>
      <c r="WZB155" s="992"/>
      <c r="WZC155" s="993"/>
      <c r="WZD155" s="994"/>
      <c r="WZE155" s="991"/>
      <c r="WZF155" s="989"/>
      <c r="WZG155" s="993"/>
      <c r="WZH155" s="994"/>
      <c r="WZI155" s="995"/>
      <c r="WZJ155" s="996"/>
      <c r="WZK155" s="993"/>
      <c r="WZL155" s="997"/>
      <c r="WZM155" s="986"/>
      <c r="WZN155" s="988"/>
      <c r="WZO155" s="989"/>
      <c r="WZP155" s="990"/>
      <c r="WZQ155" s="991"/>
      <c r="WZR155" s="992"/>
      <c r="WZS155" s="991"/>
      <c r="WZT155" s="992"/>
      <c r="WZU155" s="993"/>
      <c r="WZV155" s="994"/>
      <c r="WZW155" s="991"/>
      <c r="WZX155" s="989"/>
      <c r="WZY155" s="993"/>
      <c r="WZZ155" s="994"/>
      <c r="XAA155" s="995"/>
      <c r="XAB155" s="996"/>
      <c r="XAC155" s="993"/>
      <c r="XAD155" s="997"/>
      <c r="XAE155" s="986"/>
      <c r="XAF155" s="988"/>
      <c r="XAG155" s="989"/>
      <c r="XAH155" s="990"/>
      <c r="XAI155" s="991"/>
      <c r="XAJ155" s="992"/>
      <c r="XAK155" s="991"/>
      <c r="XAL155" s="992"/>
      <c r="XAM155" s="993"/>
      <c r="XAN155" s="994"/>
      <c r="XAO155" s="991"/>
      <c r="XAP155" s="989"/>
      <c r="XAQ155" s="993"/>
      <c r="XAR155" s="994"/>
      <c r="XAS155" s="995"/>
      <c r="XAT155" s="996"/>
      <c r="XAU155" s="993"/>
      <c r="XAV155" s="997"/>
      <c r="XAW155" s="986"/>
      <c r="XAX155" s="988"/>
      <c r="XAY155" s="989"/>
      <c r="XAZ155" s="990"/>
      <c r="XBA155" s="991"/>
      <c r="XBB155" s="992"/>
      <c r="XBC155" s="991"/>
      <c r="XBD155" s="992"/>
      <c r="XBE155" s="993"/>
      <c r="XBF155" s="994"/>
      <c r="XBG155" s="991"/>
      <c r="XBH155" s="989"/>
      <c r="XBI155" s="993"/>
      <c r="XBJ155" s="994"/>
      <c r="XBK155" s="995"/>
      <c r="XBL155" s="996"/>
      <c r="XBM155" s="993"/>
      <c r="XBN155" s="997"/>
      <c r="XBO155" s="986"/>
      <c r="XBP155" s="988"/>
      <c r="XBQ155" s="989"/>
      <c r="XBR155" s="990"/>
      <c r="XBS155" s="991"/>
      <c r="XBT155" s="992"/>
      <c r="XBU155" s="991"/>
      <c r="XBV155" s="992"/>
      <c r="XBW155" s="993"/>
      <c r="XBX155" s="994"/>
      <c r="XBY155" s="991"/>
      <c r="XBZ155" s="989"/>
      <c r="XCA155" s="993"/>
      <c r="XCB155" s="994"/>
      <c r="XCC155" s="995"/>
      <c r="XCD155" s="996"/>
      <c r="XCE155" s="993"/>
      <c r="XCF155" s="997"/>
      <c r="XCG155" s="986"/>
      <c r="XCH155" s="988"/>
      <c r="XCI155" s="989"/>
      <c r="XCJ155" s="990"/>
      <c r="XCK155" s="991"/>
      <c r="XCL155" s="992"/>
      <c r="XCM155" s="991"/>
      <c r="XCN155" s="992"/>
      <c r="XCO155" s="993"/>
      <c r="XCP155" s="994"/>
      <c r="XCQ155" s="991"/>
      <c r="XCR155" s="989"/>
      <c r="XCS155" s="993"/>
      <c r="XCT155" s="994"/>
      <c r="XCU155" s="995"/>
      <c r="XCV155" s="996"/>
      <c r="XCW155" s="993"/>
      <c r="XCX155" s="997"/>
      <c r="XCY155" s="986"/>
      <c r="XCZ155" s="988"/>
      <c r="XDA155" s="989"/>
      <c r="XDB155" s="990"/>
      <c r="XDC155" s="991"/>
      <c r="XDD155" s="992"/>
      <c r="XDE155" s="991"/>
      <c r="XDF155" s="992"/>
      <c r="XDG155" s="993"/>
      <c r="XDH155" s="994"/>
      <c r="XDI155" s="991"/>
      <c r="XDJ155" s="989"/>
      <c r="XDK155" s="993"/>
      <c r="XDL155" s="994"/>
      <c r="XDM155" s="995"/>
      <c r="XDN155" s="996"/>
      <c r="XDO155" s="993"/>
      <c r="XDP155" s="997"/>
      <c r="XDQ155" s="986"/>
      <c r="XDR155" s="988"/>
      <c r="XDS155" s="989"/>
      <c r="XDT155" s="990"/>
      <c r="XDU155" s="991"/>
      <c r="XDV155" s="992"/>
      <c r="XDW155" s="991"/>
      <c r="XDX155" s="992"/>
      <c r="XDY155" s="993"/>
      <c r="XDZ155" s="994"/>
      <c r="XEA155" s="991"/>
      <c r="XEB155" s="989"/>
      <c r="XEC155" s="993"/>
      <c r="XED155" s="994"/>
      <c r="XEE155" s="995"/>
      <c r="XEF155" s="996"/>
      <c r="XEG155" s="993"/>
      <c r="XEH155" s="997"/>
      <c r="XEI155" s="986"/>
      <c r="XEJ155" s="988"/>
      <c r="XEK155" s="989"/>
      <c r="XEL155" s="990"/>
      <c r="XEM155" s="991"/>
      <c r="XEN155" s="992"/>
      <c r="XEO155" s="991"/>
      <c r="XEP155" s="992"/>
      <c r="XEQ155" s="993"/>
      <c r="XER155" s="994"/>
      <c r="XES155" s="991"/>
      <c r="XET155" s="989"/>
      <c r="XEU155" s="993"/>
      <c r="XEV155" s="994"/>
      <c r="XEW155" s="995"/>
      <c r="XEX155" s="996"/>
      <c r="XEY155" s="993"/>
      <c r="XEZ155" s="997"/>
      <c r="XFA155" s="986"/>
      <c r="XFB155" s="988"/>
      <c r="XFC155" s="989"/>
      <c r="XFD155" s="990"/>
    </row>
    <row r="156" spans="1:16384" s="285" customFormat="1" ht="15.5">
      <c r="A156" s="901" t="str">
        <f>'General TPUM'!B158</f>
        <v>Baiap Adventist Primary School</v>
      </c>
      <c r="B156" s="1233">
        <v>4</v>
      </c>
      <c r="C156" s="1234"/>
      <c r="D156" s="1235">
        <f t="shared" ref="D156:D185" si="19">SUM(B156:C156)</f>
        <v>4</v>
      </c>
      <c r="E156" s="1247"/>
      <c r="F156" s="1248"/>
      <c r="G156" s="3801">
        <v>4</v>
      </c>
      <c r="H156" s="3801"/>
      <c r="I156" s="3801"/>
      <c r="J156" s="3801"/>
      <c r="K156" s="1236"/>
      <c r="L156" s="1234"/>
      <c r="M156" s="1236"/>
      <c r="N156" s="1234"/>
      <c r="O156" s="1236"/>
      <c r="P156" s="1234"/>
      <c r="Q156" s="1237"/>
      <c r="R156" s="1552"/>
      <c r="T156" s="54"/>
      <c r="U156" s="3173">
        <f t="shared" si="15"/>
        <v>0</v>
      </c>
    </row>
    <row r="157" spans="1:16384" s="285" customFormat="1" ht="28" customHeight="1">
      <c r="A157" s="901" t="str">
        <f>'General TPUM'!B159</f>
        <v>Battle Creek Adventist Primary School (no enrolment for 2017)</v>
      </c>
      <c r="B157" s="1233">
        <v>2</v>
      </c>
      <c r="C157" s="1234"/>
      <c r="D157" s="1235">
        <f t="shared" si="19"/>
        <v>2</v>
      </c>
      <c r="E157" s="1247"/>
      <c r="F157" s="1248"/>
      <c r="G157" s="3801">
        <v>1</v>
      </c>
      <c r="H157" s="3801">
        <v>1</v>
      </c>
      <c r="I157" s="3801"/>
      <c r="J157" s="3801"/>
      <c r="K157" s="1236"/>
      <c r="L157" s="1234"/>
      <c r="M157" s="1236"/>
      <c r="N157" s="1234"/>
      <c r="O157" s="1236">
        <v>2</v>
      </c>
      <c r="P157" s="1234"/>
      <c r="Q157" s="1237"/>
      <c r="R157" s="1552"/>
      <c r="T157" s="999"/>
      <c r="U157" s="3173">
        <f t="shared" si="15"/>
        <v>0</v>
      </c>
    </row>
    <row r="158" spans="1:16384" s="285" customFormat="1" ht="15.5">
      <c r="A158" s="901" t="str">
        <f>'General TPUM'!B160</f>
        <v>Enekis Adventist Primary School</v>
      </c>
      <c r="B158" s="1233">
        <v>7</v>
      </c>
      <c r="C158" s="1234"/>
      <c r="D158" s="1235">
        <f t="shared" si="19"/>
        <v>7</v>
      </c>
      <c r="E158" s="1247"/>
      <c r="F158" s="1248"/>
      <c r="G158" s="3801">
        <v>7</v>
      </c>
      <c r="H158" s="3801" t="s">
        <v>263</v>
      </c>
      <c r="I158" s="3801"/>
      <c r="J158" s="3801"/>
      <c r="K158" s="1236">
        <v>1</v>
      </c>
      <c r="L158" s="1234"/>
      <c r="M158" s="1236">
        <v>1</v>
      </c>
      <c r="N158" s="1234"/>
      <c r="O158" s="1236">
        <v>2</v>
      </c>
      <c r="P158" s="1234"/>
      <c r="Q158" s="1237">
        <v>1</v>
      </c>
      <c r="R158" s="1552"/>
      <c r="U158" s="3173">
        <f t="shared" si="15"/>
        <v>0</v>
      </c>
    </row>
    <row r="159" spans="1:16384" s="285" customFormat="1" ht="15.5">
      <c r="A159" s="901" t="str">
        <f>'General TPUM'!B161</f>
        <v>Entan-Vui (Hebron) SDA School</v>
      </c>
      <c r="B159" s="1233"/>
      <c r="C159" s="1234">
        <v>6</v>
      </c>
      <c r="D159" s="1235">
        <f t="shared" si="19"/>
        <v>6</v>
      </c>
      <c r="E159" s="1247"/>
      <c r="F159" s="1248">
        <v>1</v>
      </c>
      <c r="G159" s="3801"/>
      <c r="H159" s="3801"/>
      <c r="I159" s="3801">
        <v>6</v>
      </c>
      <c r="J159" s="3801"/>
      <c r="K159" s="1236"/>
      <c r="L159" s="1234">
        <v>0</v>
      </c>
      <c r="M159" s="1236"/>
      <c r="N159" s="1234">
        <v>1</v>
      </c>
      <c r="O159" s="1236"/>
      <c r="P159" s="1234">
        <v>2</v>
      </c>
      <c r="Q159" s="1237"/>
      <c r="R159" s="1552"/>
      <c r="U159" s="3173">
        <f t="shared" si="15"/>
        <v>0</v>
      </c>
    </row>
    <row r="160" spans="1:16384" s="54" customFormat="1" ht="24">
      <c r="A160" s="901" t="str">
        <f>'General TPUM'!B162</f>
        <v>Epauto Adventist Senopr Secondary School</v>
      </c>
      <c r="B160" s="1239"/>
      <c r="C160" s="1240">
        <v>36</v>
      </c>
      <c r="D160" s="1235">
        <f t="shared" si="19"/>
        <v>36</v>
      </c>
      <c r="E160" s="1242"/>
      <c r="F160" s="1243">
        <v>5</v>
      </c>
      <c r="G160" s="3801"/>
      <c r="H160" s="3801"/>
      <c r="I160" s="3801">
        <v>34</v>
      </c>
      <c r="J160" s="3801">
        <v>2</v>
      </c>
      <c r="K160" s="1246"/>
      <c r="L160" s="1240">
        <v>15</v>
      </c>
      <c r="M160" s="1246"/>
      <c r="N160" s="1240">
        <v>30</v>
      </c>
      <c r="O160" s="1246"/>
      <c r="P160" s="1240">
        <v>19</v>
      </c>
      <c r="Q160" s="1244" t="s">
        <v>263</v>
      </c>
      <c r="R160" s="1551"/>
      <c r="S160" s="998"/>
      <c r="T160" s="285"/>
      <c r="U160" s="3173">
        <f t="shared" si="15"/>
        <v>0</v>
      </c>
      <c r="V160" s="1000"/>
      <c r="W160" s="1001"/>
      <c r="X160" s="1001"/>
      <c r="Y160" s="1001"/>
      <c r="Z160" s="1001"/>
      <c r="AA160" s="1000"/>
      <c r="AB160" s="1000"/>
      <c r="AC160" s="1001"/>
      <c r="AD160" s="1000"/>
      <c r="AE160" s="1000"/>
      <c r="AF160" s="1000"/>
      <c r="AG160" s="1000"/>
      <c r="AH160" s="1000"/>
      <c r="AI160" s="1000"/>
      <c r="AJ160" s="1000"/>
      <c r="AK160" s="998"/>
      <c r="AL160" s="999"/>
      <c r="AM160" s="1000"/>
      <c r="AN160" s="1000"/>
      <c r="AO160" s="1001"/>
      <c r="AP160" s="1001"/>
      <c r="AQ160" s="1001"/>
      <c r="AR160" s="1001"/>
      <c r="AS160" s="1000"/>
      <c r="AT160" s="1000"/>
      <c r="AU160" s="1001"/>
      <c r="AV160" s="1000"/>
      <c r="AW160" s="1000"/>
      <c r="AX160" s="1000"/>
      <c r="AY160" s="1000"/>
      <c r="AZ160" s="1000"/>
      <c r="BA160" s="1000"/>
      <c r="BB160" s="1000"/>
      <c r="BC160" s="998"/>
      <c r="BD160" s="999"/>
      <c r="BE160" s="1000"/>
      <c r="BF160" s="1000"/>
      <c r="BG160" s="1001"/>
      <c r="BH160" s="1001"/>
      <c r="BI160" s="1001"/>
      <c r="BJ160" s="1001"/>
      <c r="BK160" s="1000"/>
      <c r="BL160" s="1000"/>
      <c r="BM160" s="1001"/>
      <c r="BN160" s="1000"/>
      <c r="BO160" s="1000"/>
      <c r="BP160" s="1000"/>
      <c r="BQ160" s="1000"/>
      <c r="BR160" s="1000"/>
      <c r="BS160" s="1000"/>
      <c r="BT160" s="1000"/>
      <c r="BU160" s="998"/>
      <c r="BV160" s="999"/>
      <c r="BW160" s="1000"/>
      <c r="BX160" s="1000"/>
      <c r="BY160" s="1001"/>
      <c r="BZ160" s="1001"/>
      <c r="CA160" s="1001"/>
      <c r="CB160" s="1001"/>
      <c r="CC160" s="1000"/>
      <c r="CD160" s="1000"/>
      <c r="CE160" s="1001"/>
      <c r="CF160" s="1000"/>
      <c r="CG160" s="1000"/>
      <c r="CH160" s="1000"/>
      <c r="CI160" s="1000"/>
      <c r="CJ160" s="1000"/>
      <c r="CK160" s="1000"/>
      <c r="CL160" s="1000"/>
      <c r="CM160" s="998"/>
      <c r="CN160" s="999"/>
      <c r="CO160" s="1000"/>
      <c r="CP160" s="1000"/>
      <c r="CQ160" s="1001"/>
      <c r="CR160" s="1001"/>
      <c r="CS160" s="1001"/>
      <c r="CT160" s="1001"/>
      <c r="CU160" s="1000"/>
      <c r="CV160" s="1000"/>
      <c r="CW160" s="1001"/>
      <c r="CX160" s="1000"/>
      <c r="CY160" s="1000"/>
      <c r="CZ160" s="1000"/>
      <c r="DA160" s="1000"/>
      <c r="DB160" s="1000"/>
      <c r="DC160" s="1000"/>
      <c r="DD160" s="1000"/>
      <c r="DE160" s="998"/>
      <c r="DF160" s="999"/>
      <c r="DG160" s="1000"/>
      <c r="DH160" s="1000"/>
      <c r="DI160" s="1001"/>
      <c r="DJ160" s="1001"/>
      <c r="DK160" s="1001"/>
      <c r="DL160" s="1001"/>
      <c r="DM160" s="1000"/>
      <c r="DN160" s="1000"/>
      <c r="DO160" s="1001"/>
      <c r="DP160" s="1000"/>
      <c r="DQ160" s="1000"/>
      <c r="DR160" s="1000"/>
      <c r="DS160" s="1000"/>
      <c r="DT160" s="1000"/>
      <c r="DU160" s="1000"/>
      <c r="DV160" s="1000"/>
      <c r="DW160" s="998"/>
      <c r="DX160" s="999"/>
      <c r="DY160" s="1000"/>
      <c r="DZ160" s="1000"/>
      <c r="EA160" s="1001"/>
      <c r="EB160" s="1001"/>
      <c r="EC160" s="1001"/>
      <c r="ED160" s="1001"/>
      <c r="EE160" s="1000"/>
      <c r="EF160" s="1000"/>
      <c r="EG160" s="1001"/>
      <c r="EH160" s="1000"/>
      <c r="EI160" s="1000"/>
      <c r="EJ160" s="1000"/>
      <c r="EK160" s="1000"/>
      <c r="EL160" s="1000"/>
      <c r="EM160" s="1000"/>
      <c r="EN160" s="1000"/>
      <c r="EO160" s="998"/>
      <c r="EP160" s="999"/>
      <c r="EQ160" s="1000"/>
      <c r="ER160" s="1000"/>
      <c r="ES160" s="1001"/>
      <c r="ET160" s="1001"/>
      <c r="EU160" s="1001"/>
      <c r="EV160" s="1001"/>
      <c r="EW160" s="1000"/>
      <c r="EX160" s="1000"/>
      <c r="EY160" s="1001"/>
      <c r="EZ160" s="1000"/>
      <c r="FA160" s="1000"/>
      <c r="FB160" s="1000"/>
      <c r="FC160" s="1000"/>
      <c r="FD160" s="1000"/>
      <c r="FE160" s="1000"/>
      <c r="FF160" s="1000"/>
      <c r="FG160" s="998"/>
      <c r="FH160" s="999"/>
      <c r="FI160" s="1000"/>
      <c r="FJ160" s="1000"/>
      <c r="FK160" s="1001"/>
      <c r="FL160" s="1001"/>
      <c r="FM160" s="1001"/>
      <c r="FN160" s="1001"/>
      <c r="FO160" s="1000"/>
      <c r="FP160" s="1000"/>
      <c r="FQ160" s="1001"/>
      <c r="FR160" s="1000"/>
      <c r="FS160" s="1000"/>
      <c r="FT160" s="1000"/>
      <c r="FU160" s="1000"/>
      <c r="FV160" s="1000"/>
      <c r="FW160" s="1000"/>
      <c r="FX160" s="1000"/>
      <c r="FY160" s="998"/>
      <c r="FZ160" s="999"/>
      <c r="GA160" s="1000"/>
      <c r="GB160" s="1000"/>
      <c r="GC160" s="1001"/>
      <c r="GD160" s="1001"/>
      <c r="GE160" s="1001"/>
      <c r="GF160" s="1001"/>
      <c r="GG160" s="1000"/>
      <c r="GH160" s="1000"/>
      <c r="GI160" s="1001"/>
      <c r="GJ160" s="993"/>
      <c r="GK160" s="993"/>
      <c r="GL160" s="994"/>
      <c r="GM160" s="995"/>
      <c r="GN160" s="996"/>
      <c r="GO160" s="993"/>
      <c r="GP160" s="997"/>
      <c r="GQ160" s="986"/>
      <c r="GR160" s="988"/>
      <c r="GS160" s="989"/>
      <c r="GT160" s="990"/>
      <c r="GU160" s="991"/>
      <c r="GV160" s="992"/>
      <c r="GW160" s="991"/>
      <c r="GX160" s="992"/>
      <c r="GY160" s="993"/>
      <c r="GZ160" s="994"/>
      <c r="HA160" s="991"/>
      <c r="HB160" s="989"/>
      <c r="HC160" s="993"/>
      <c r="HD160" s="994"/>
      <c r="HE160" s="995"/>
      <c r="HF160" s="996"/>
      <c r="HG160" s="993"/>
      <c r="HH160" s="997"/>
      <c r="HI160" s="986"/>
      <c r="HJ160" s="988"/>
      <c r="HK160" s="989"/>
      <c r="HL160" s="990"/>
      <c r="HM160" s="991"/>
      <c r="HN160" s="992"/>
      <c r="HO160" s="991"/>
      <c r="HP160" s="992"/>
      <c r="HQ160" s="993"/>
      <c r="HR160" s="994"/>
      <c r="HS160" s="991"/>
      <c r="HT160" s="989"/>
      <c r="HU160" s="993"/>
      <c r="HV160" s="994"/>
      <c r="HW160" s="995"/>
      <c r="HX160" s="996"/>
      <c r="HY160" s="993"/>
      <c r="HZ160" s="997"/>
      <c r="IA160" s="986"/>
      <c r="IB160" s="988"/>
      <c r="IC160" s="989"/>
      <c r="ID160" s="990"/>
      <c r="IE160" s="991"/>
      <c r="IF160" s="992"/>
      <c r="IG160" s="991"/>
      <c r="IH160" s="992"/>
      <c r="II160" s="993"/>
      <c r="IJ160" s="994"/>
      <c r="IK160" s="991"/>
      <c r="IL160" s="989"/>
      <c r="IM160" s="993"/>
      <c r="IN160" s="994"/>
      <c r="IO160" s="995"/>
      <c r="IP160" s="996"/>
      <c r="IQ160" s="993"/>
      <c r="IR160" s="997"/>
      <c r="IS160" s="986"/>
      <c r="IT160" s="988"/>
      <c r="IU160" s="989"/>
      <c r="IV160" s="990"/>
      <c r="IW160" s="991"/>
      <c r="IX160" s="992"/>
      <c r="IY160" s="991"/>
      <c r="IZ160" s="992"/>
      <c r="JA160" s="993"/>
      <c r="JB160" s="994"/>
      <c r="JC160" s="991"/>
      <c r="JD160" s="989"/>
      <c r="JE160" s="993"/>
      <c r="JF160" s="994"/>
      <c r="JG160" s="995"/>
      <c r="JH160" s="996"/>
      <c r="JI160" s="993"/>
      <c r="JJ160" s="997"/>
      <c r="JK160" s="986"/>
      <c r="JL160" s="988"/>
      <c r="JM160" s="989"/>
      <c r="JN160" s="990"/>
      <c r="JO160" s="991"/>
      <c r="JP160" s="992"/>
      <c r="JQ160" s="991"/>
      <c r="JR160" s="992"/>
      <c r="JS160" s="993"/>
      <c r="JT160" s="994"/>
      <c r="JU160" s="991"/>
      <c r="JV160" s="989"/>
      <c r="JW160" s="993"/>
      <c r="JX160" s="994"/>
      <c r="JY160" s="995"/>
      <c r="JZ160" s="996"/>
      <c r="KA160" s="993"/>
      <c r="KB160" s="997"/>
      <c r="KC160" s="986"/>
      <c r="KD160" s="988"/>
      <c r="KE160" s="989"/>
      <c r="KF160" s="990"/>
      <c r="KG160" s="991"/>
      <c r="KH160" s="992"/>
      <c r="KI160" s="991"/>
      <c r="KJ160" s="992"/>
      <c r="KK160" s="993"/>
      <c r="KL160" s="994"/>
      <c r="KM160" s="991"/>
      <c r="KN160" s="989"/>
      <c r="KO160" s="993"/>
      <c r="KP160" s="994"/>
      <c r="KQ160" s="995"/>
      <c r="KR160" s="996"/>
      <c r="KS160" s="993"/>
      <c r="KT160" s="997"/>
      <c r="KU160" s="986"/>
      <c r="KV160" s="988"/>
      <c r="KW160" s="989"/>
      <c r="KX160" s="990"/>
      <c r="KY160" s="991"/>
      <c r="KZ160" s="992"/>
      <c r="LA160" s="991"/>
      <c r="LB160" s="992"/>
      <c r="LC160" s="993"/>
      <c r="LD160" s="994"/>
      <c r="LE160" s="991"/>
      <c r="LF160" s="989"/>
      <c r="LG160" s="993"/>
      <c r="LH160" s="994"/>
      <c r="LI160" s="995"/>
      <c r="LJ160" s="996"/>
      <c r="LK160" s="993"/>
      <c r="LL160" s="997"/>
      <c r="LM160" s="986"/>
      <c r="LN160" s="988"/>
      <c r="LO160" s="989"/>
      <c r="LP160" s="990"/>
      <c r="LQ160" s="991"/>
      <c r="LR160" s="992"/>
      <c r="LS160" s="991"/>
      <c r="LT160" s="992"/>
      <c r="LU160" s="993"/>
      <c r="LV160" s="994"/>
      <c r="LW160" s="991"/>
      <c r="LX160" s="989"/>
      <c r="LY160" s="993"/>
      <c r="LZ160" s="994"/>
      <c r="MA160" s="995"/>
      <c r="MB160" s="996"/>
      <c r="MC160" s="993"/>
      <c r="MD160" s="997"/>
      <c r="ME160" s="986"/>
      <c r="MF160" s="988"/>
      <c r="MG160" s="989"/>
      <c r="MH160" s="990"/>
      <c r="MI160" s="991"/>
      <c r="MJ160" s="992"/>
      <c r="MK160" s="991"/>
      <c r="ML160" s="992"/>
      <c r="MM160" s="993"/>
      <c r="MN160" s="994"/>
      <c r="MO160" s="991"/>
      <c r="MP160" s="989"/>
      <c r="MQ160" s="993"/>
      <c r="MR160" s="994"/>
      <c r="MS160" s="995"/>
      <c r="MT160" s="996"/>
      <c r="MU160" s="993"/>
      <c r="MV160" s="997"/>
      <c r="MW160" s="986"/>
      <c r="MX160" s="988"/>
      <c r="MY160" s="989"/>
      <c r="MZ160" s="990"/>
      <c r="NA160" s="991"/>
      <c r="NB160" s="992"/>
      <c r="NC160" s="991"/>
      <c r="ND160" s="992"/>
      <c r="NE160" s="993"/>
      <c r="NF160" s="994"/>
      <c r="NG160" s="991"/>
      <c r="NH160" s="989"/>
      <c r="NI160" s="993"/>
      <c r="NJ160" s="994"/>
      <c r="NK160" s="995"/>
      <c r="NL160" s="996"/>
      <c r="NM160" s="993"/>
      <c r="NN160" s="997"/>
      <c r="NO160" s="986"/>
      <c r="NP160" s="988"/>
      <c r="NQ160" s="989"/>
      <c r="NR160" s="990"/>
      <c r="NS160" s="991"/>
      <c r="NT160" s="992"/>
      <c r="NU160" s="991"/>
      <c r="NV160" s="992"/>
      <c r="NW160" s="993"/>
      <c r="NX160" s="994"/>
      <c r="NY160" s="991"/>
      <c r="NZ160" s="989"/>
      <c r="OA160" s="993"/>
      <c r="OB160" s="994"/>
      <c r="OC160" s="995"/>
      <c r="OD160" s="996"/>
      <c r="OE160" s="993"/>
      <c r="OF160" s="997"/>
      <c r="OG160" s="986"/>
      <c r="OH160" s="988"/>
      <c r="OI160" s="989"/>
      <c r="OJ160" s="990"/>
      <c r="OK160" s="991"/>
      <c r="OL160" s="992"/>
      <c r="OM160" s="991"/>
      <c r="ON160" s="992"/>
      <c r="OO160" s="993"/>
      <c r="OP160" s="994"/>
      <c r="OQ160" s="991"/>
      <c r="OR160" s="989"/>
      <c r="OS160" s="993"/>
      <c r="OT160" s="994"/>
      <c r="OU160" s="995"/>
      <c r="OV160" s="996"/>
      <c r="OW160" s="993"/>
      <c r="OX160" s="997"/>
      <c r="OY160" s="986"/>
      <c r="OZ160" s="988"/>
      <c r="PA160" s="989"/>
      <c r="PB160" s="990"/>
      <c r="PC160" s="991"/>
      <c r="PD160" s="992"/>
      <c r="PE160" s="991"/>
      <c r="PF160" s="992"/>
      <c r="PG160" s="993"/>
      <c r="PH160" s="994"/>
      <c r="PI160" s="991"/>
      <c r="PJ160" s="989"/>
      <c r="PK160" s="993"/>
      <c r="PL160" s="994"/>
      <c r="PM160" s="995"/>
      <c r="PN160" s="996"/>
      <c r="PO160" s="993"/>
      <c r="PP160" s="997"/>
      <c r="PQ160" s="986"/>
      <c r="PR160" s="988"/>
      <c r="PS160" s="989"/>
      <c r="PT160" s="990"/>
      <c r="PU160" s="991"/>
      <c r="PV160" s="992"/>
      <c r="PW160" s="991"/>
      <c r="PX160" s="992"/>
      <c r="PY160" s="993"/>
      <c r="PZ160" s="994"/>
      <c r="QA160" s="991"/>
      <c r="QB160" s="989"/>
      <c r="QC160" s="993"/>
      <c r="QD160" s="994"/>
      <c r="QE160" s="995"/>
      <c r="QF160" s="996"/>
      <c r="QG160" s="993"/>
      <c r="QH160" s="997"/>
      <c r="QI160" s="986"/>
      <c r="QJ160" s="988"/>
      <c r="QK160" s="989"/>
      <c r="QL160" s="990"/>
      <c r="QM160" s="991"/>
      <c r="QN160" s="992"/>
      <c r="QO160" s="991"/>
      <c r="QP160" s="992"/>
      <c r="QQ160" s="993"/>
      <c r="QR160" s="994"/>
      <c r="QS160" s="991"/>
      <c r="QT160" s="989"/>
      <c r="QU160" s="993"/>
      <c r="QV160" s="994"/>
      <c r="QW160" s="995"/>
      <c r="QX160" s="996"/>
      <c r="QY160" s="993"/>
      <c r="QZ160" s="997"/>
      <c r="RA160" s="986"/>
      <c r="RB160" s="988"/>
      <c r="RC160" s="989"/>
      <c r="RD160" s="990"/>
      <c r="RE160" s="991"/>
      <c r="RF160" s="992"/>
      <c r="RG160" s="991"/>
      <c r="RH160" s="992"/>
      <c r="RI160" s="993"/>
      <c r="RJ160" s="994"/>
      <c r="RK160" s="991"/>
      <c r="RL160" s="989"/>
      <c r="RM160" s="993"/>
      <c r="RN160" s="994"/>
      <c r="RO160" s="995"/>
      <c r="RP160" s="996"/>
      <c r="RQ160" s="993"/>
      <c r="RR160" s="997"/>
      <c r="RS160" s="986"/>
      <c r="RT160" s="988"/>
      <c r="RU160" s="989"/>
      <c r="RV160" s="990"/>
      <c r="RW160" s="991"/>
      <c r="RX160" s="992"/>
      <c r="RY160" s="991"/>
      <c r="RZ160" s="992"/>
      <c r="SA160" s="993"/>
      <c r="SB160" s="994"/>
      <c r="SC160" s="991"/>
      <c r="SD160" s="989"/>
      <c r="SE160" s="993"/>
      <c r="SF160" s="994"/>
      <c r="SG160" s="995"/>
      <c r="SH160" s="996"/>
      <c r="SI160" s="993"/>
      <c r="SJ160" s="997"/>
      <c r="SK160" s="986"/>
      <c r="SL160" s="988"/>
      <c r="SM160" s="989"/>
      <c r="SN160" s="990"/>
      <c r="SO160" s="991"/>
      <c r="SP160" s="992"/>
      <c r="SQ160" s="991"/>
      <c r="SR160" s="992"/>
      <c r="SS160" s="993"/>
      <c r="ST160" s="994"/>
      <c r="SU160" s="991"/>
      <c r="SV160" s="989"/>
      <c r="SW160" s="993"/>
      <c r="SX160" s="994"/>
      <c r="SY160" s="995"/>
      <c r="SZ160" s="996"/>
      <c r="TA160" s="993"/>
      <c r="TB160" s="997"/>
      <c r="TC160" s="986"/>
      <c r="TD160" s="988"/>
      <c r="TE160" s="989"/>
      <c r="TF160" s="990"/>
      <c r="TG160" s="991"/>
      <c r="TH160" s="992"/>
      <c r="TI160" s="991"/>
      <c r="TJ160" s="992"/>
      <c r="TK160" s="993"/>
      <c r="TL160" s="994"/>
      <c r="TM160" s="991"/>
      <c r="TN160" s="989"/>
      <c r="TO160" s="993"/>
      <c r="TP160" s="994"/>
      <c r="TQ160" s="995"/>
      <c r="TR160" s="996"/>
      <c r="TS160" s="993"/>
      <c r="TT160" s="997"/>
      <c r="TU160" s="986"/>
      <c r="TV160" s="988"/>
      <c r="TW160" s="989"/>
      <c r="TX160" s="990"/>
      <c r="TY160" s="991"/>
      <c r="TZ160" s="992"/>
      <c r="UA160" s="991"/>
      <c r="UB160" s="992"/>
      <c r="UC160" s="993"/>
      <c r="UD160" s="994"/>
      <c r="UE160" s="991"/>
      <c r="UF160" s="989"/>
      <c r="UG160" s="993"/>
      <c r="UH160" s="994"/>
      <c r="UI160" s="995"/>
      <c r="UJ160" s="996"/>
      <c r="UK160" s="993"/>
      <c r="UL160" s="997"/>
      <c r="UM160" s="986"/>
      <c r="UN160" s="988"/>
      <c r="UO160" s="989"/>
      <c r="UP160" s="990"/>
      <c r="UQ160" s="991"/>
      <c r="UR160" s="992"/>
      <c r="US160" s="991"/>
      <c r="UT160" s="992"/>
      <c r="UU160" s="993"/>
      <c r="UV160" s="994"/>
      <c r="UW160" s="991"/>
      <c r="UX160" s="989"/>
      <c r="UY160" s="993"/>
      <c r="UZ160" s="994"/>
      <c r="VA160" s="995"/>
      <c r="VB160" s="996"/>
      <c r="VC160" s="993"/>
      <c r="VD160" s="997"/>
      <c r="VE160" s="986"/>
      <c r="VF160" s="988"/>
      <c r="VG160" s="989"/>
      <c r="VH160" s="990"/>
      <c r="VI160" s="991"/>
      <c r="VJ160" s="992"/>
      <c r="VK160" s="991"/>
      <c r="VL160" s="992"/>
      <c r="VM160" s="993"/>
      <c r="VN160" s="994"/>
      <c r="VO160" s="991"/>
      <c r="VP160" s="989"/>
      <c r="VQ160" s="993"/>
      <c r="VR160" s="994"/>
      <c r="VS160" s="995"/>
      <c r="VT160" s="996"/>
      <c r="VU160" s="993"/>
      <c r="VV160" s="997"/>
      <c r="VW160" s="986"/>
      <c r="VX160" s="988"/>
      <c r="VY160" s="989"/>
      <c r="VZ160" s="990"/>
      <c r="WA160" s="991"/>
      <c r="WB160" s="992"/>
      <c r="WC160" s="991"/>
      <c r="WD160" s="992"/>
      <c r="WE160" s="993"/>
      <c r="WF160" s="994"/>
      <c r="WG160" s="991"/>
      <c r="WH160" s="989"/>
      <c r="WI160" s="993"/>
      <c r="WJ160" s="994"/>
      <c r="WK160" s="995"/>
      <c r="WL160" s="996"/>
      <c r="WM160" s="993"/>
      <c r="WN160" s="997"/>
      <c r="WO160" s="986"/>
      <c r="WP160" s="988"/>
      <c r="WQ160" s="989"/>
      <c r="WR160" s="990"/>
      <c r="WS160" s="991"/>
      <c r="WT160" s="992"/>
      <c r="WU160" s="991"/>
      <c r="WV160" s="992"/>
      <c r="WW160" s="993"/>
      <c r="WX160" s="994"/>
      <c r="WY160" s="991"/>
      <c r="WZ160" s="989"/>
      <c r="XA160" s="993"/>
      <c r="XB160" s="994"/>
      <c r="XC160" s="995"/>
      <c r="XD160" s="996"/>
      <c r="XE160" s="993"/>
      <c r="XF160" s="997"/>
      <c r="XG160" s="986"/>
      <c r="XH160" s="988"/>
      <c r="XI160" s="989"/>
      <c r="XJ160" s="990"/>
      <c r="XK160" s="991"/>
      <c r="XL160" s="992"/>
      <c r="XM160" s="991"/>
      <c r="XN160" s="992"/>
      <c r="XO160" s="993"/>
      <c r="XP160" s="994"/>
      <c r="XQ160" s="991"/>
      <c r="XR160" s="989"/>
      <c r="XS160" s="993"/>
      <c r="XT160" s="994"/>
      <c r="XU160" s="995"/>
      <c r="XV160" s="996"/>
      <c r="XW160" s="993"/>
      <c r="XX160" s="997"/>
      <c r="XY160" s="986"/>
      <c r="XZ160" s="988"/>
      <c r="YA160" s="989"/>
      <c r="YB160" s="990"/>
      <c r="YC160" s="991"/>
      <c r="YD160" s="992"/>
      <c r="YE160" s="991"/>
      <c r="YF160" s="992"/>
      <c r="YG160" s="993"/>
      <c r="YH160" s="994"/>
      <c r="YI160" s="991"/>
      <c r="YJ160" s="989"/>
      <c r="YK160" s="993"/>
      <c r="YL160" s="994"/>
      <c r="YM160" s="995"/>
      <c r="YN160" s="996"/>
      <c r="YO160" s="993"/>
      <c r="YP160" s="997"/>
      <c r="YQ160" s="986"/>
      <c r="YR160" s="988"/>
      <c r="YS160" s="989"/>
      <c r="YT160" s="990"/>
      <c r="YU160" s="991"/>
      <c r="YV160" s="992"/>
      <c r="YW160" s="991"/>
      <c r="YX160" s="992"/>
      <c r="YY160" s="993"/>
      <c r="YZ160" s="994"/>
      <c r="ZA160" s="991"/>
      <c r="ZB160" s="989"/>
      <c r="ZC160" s="993"/>
      <c r="ZD160" s="994"/>
      <c r="ZE160" s="995"/>
      <c r="ZF160" s="996"/>
      <c r="ZG160" s="993"/>
      <c r="ZH160" s="997"/>
      <c r="ZI160" s="986"/>
      <c r="ZJ160" s="988"/>
      <c r="ZK160" s="989"/>
      <c r="ZL160" s="990"/>
      <c r="ZM160" s="991"/>
      <c r="ZN160" s="992"/>
      <c r="ZO160" s="991"/>
      <c r="ZP160" s="992"/>
      <c r="ZQ160" s="993"/>
      <c r="ZR160" s="994"/>
      <c r="ZS160" s="991"/>
      <c r="ZT160" s="989"/>
      <c r="ZU160" s="993"/>
      <c r="ZV160" s="994"/>
      <c r="ZW160" s="995"/>
      <c r="ZX160" s="996"/>
      <c r="ZY160" s="993"/>
      <c r="ZZ160" s="997"/>
      <c r="AAA160" s="986"/>
      <c r="AAB160" s="988"/>
      <c r="AAC160" s="989"/>
      <c r="AAD160" s="990"/>
      <c r="AAE160" s="991"/>
      <c r="AAF160" s="992"/>
      <c r="AAG160" s="991"/>
      <c r="AAH160" s="992"/>
      <c r="AAI160" s="993"/>
      <c r="AAJ160" s="994"/>
      <c r="AAK160" s="991"/>
      <c r="AAL160" s="989"/>
      <c r="AAM160" s="993"/>
      <c r="AAN160" s="994"/>
      <c r="AAO160" s="995"/>
      <c r="AAP160" s="996"/>
      <c r="AAQ160" s="993"/>
      <c r="AAR160" s="997"/>
      <c r="AAS160" s="986"/>
      <c r="AAT160" s="988"/>
      <c r="AAU160" s="989"/>
      <c r="AAV160" s="990"/>
      <c r="AAW160" s="991"/>
      <c r="AAX160" s="992"/>
      <c r="AAY160" s="991"/>
      <c r="AAZ160" s="992"/>
      <c r="ABA160" s="993"/>
      <c r="ABB160" s="994"/>
      <c r="ABC160" s="991"/>
      <c r="ABD160" s="989"/>
      <c r="ABE160" s="993"/>
      <c r="ABF160" s="994"/>
      <c r="ABG160" s="995"/>
      <c r="ABH160" s="996"/>
      <c r="ABI160" s="993"/>
      <c r="ABJ160" s="997"/>
      <c r="ABK160" s="986"/>
      <c r="ABL160" s="988"/>
      <c r="ABM160" s="989"/>
      <c r="ABN160" s="990"/>
      <c r="ABO160" s="991"/>
      <c r="ABP160" s="992"/>
      <c r="ABQ160" s="991"/>
      <c r="ABR160" s="992"/>
      <c r="ABS160" s="993"/>
      <c r="ABT160" s="994"/>
      <c r="ABU160" s="991"/>
      <c r="ABV160" s="989"/>
      <c r="ABW160" s="993"/>
      <c r="ABX160" s="994"/>
      <c r="ABY160" s="995"/>
      <c r="ABZ160" s="996"/>
      <c r="ACA160" s="993"/>
      <c r="ACB160" s="997"/>
      <c r="ACC160" s="986"/>
      <c r="ACD160" s="988"/>
      <c r="ACE160" s="989"/>
      <c r="ACF160" s="990"/>
      <c r="ACG160" s="991"/>
      <c r="ACH160" s="992"/>
      <c r="ACI160" s="991"/>
      <c r="ACJ160" s="992"/>
      <c r="ACK160" s="993"/>
      <c r="ACL160" s="994"/>
      <c r="ACM160" s="991"/>
      <c r="ACN160" s="989"/>
      <c r="ACO160" s="993"/>
      <c r="ACP160" s="994"/>
      <c r="ACQ160" s="995"/>
      <c r="ACR160" s="996"/>
      <c r="ACS160" s="993"/>
      <c r="ACT160" s="997"/>
      <c r="ACU160" s="986"/>
      <c r="ACV160" s="988"/>
      <c r="ACW160" s="989"/>
      <c r="ACX160" s="990"/>
      <c r="ACY160" s="991"/>
      <c r="ACZ160" s="992"/>
      <c r="ADA160" s="991"/>
      <c r="ADB160" s="992"/>
      <c r="ADC160" s="993"/>
      <c r="ADD160" s="994"/>
      <c r="ADE160" s="991"/>
      <c r="ADF160" s="989"/>
      <c r="ADG160" s="993"/>
      <c r="ADH160" s="994"/>
      <c r="ADI160" s="995"/>
      <c r="ADJ160" s="996"/>
      <c r="ADK160" s="993"/>
      <c r="ADL160" s="997"/>
      <c r="ADM160" s="986"/>
      <c r="ADN160" s="988"/>
      <c r="ADO160" s="989"/>
      <c r="ADP160" s="990"/>
      <c r="ADQ160" s="991"/>
      <c r="ADR160" s="992"/>
      <c r="ADS160" s="991"/>
      <c r="ADT160" s="992"/>
      <c r="ADU160" s="993"/>
      <c r="ADV160" s="994"/>
      <c r="ADW160" s="991"/>
      <c r="ADX160" s="989"/>
      <c r="ADY160" s="993"/>
      <c r="ADZ160" s="994"/>
      <c r="AEA160" s="995"/>
      <c r="AEB160" s="996"/>
      <c r="AEC160" s="993"/>
      <c r="AED160" s="997"/>
      <c r="AEE160" s="986"/>
      <c r="AEF160" s="988"/>
      <c r="AEG160" s="989"/>
      <c r="AEH160" s="990"/>
      <c r="AEI160" s="991"/>
      <c r="AEJ160" s="992"/>
      <c r="AEK160" s="991"/>
      <c r="AEL160" s="992"/>
      <c r="AEM160" s="993"/>
      <c r="AEN160" s="994"/>
      <c r="AEO160" s="991"/>
      <c r="AEP160" s="989"/>
      <c r="AEQ160" s="993"/>
      <c r="AER160" s="994"/>
      <c r="AES160" s="995"/>
      <c r="AET160" s="996"/>
      <c r="AEU160" s="993"/>
      <c r="AEV160" s="997"/>
      <c r="AEW160" s="986"/>
      <c r="AEX160" s="988"/>
      <c r="AEY160" s="989"/>
      <c r="AEZ160" s="990"/>
      <c r="AFA160" s="991"/>
      <c r="AFB160" s="992"/>
      <c r="AFC160" s="991"/>
      <c r="AFD160" s="992"/>
      <c r="AFE160" s="993"/>
      <c r="AFF160" s="994"/>
      <c r="AFG160" s="991"/>
      <c r="AFH160" s="989"/>
      <c r="AFI160" s="993"/>
      <c r="AFJ160" s="994"/>
      <c r="AFK160" s="995"/>
      <c r="AFL160" s="996"/>
      <c r="AFM160" s="993"/>
      <c r="AFN160" s="997"/>
      <c r="AFO160" s="986"/>
      <c r="AFP160" s="988"/>
      <c r="AFQ160" s="989"/>
      <c r="AFR160" s="990"/>
      <c r="AFS160" s="991"/>
      <c r="AFT160" s="992"/>
      <c r="AFU160" s="991"/>
      <c r="AFV160" s="992"/>
      <c r="AFW160" s="993"/>
      <c r="AFX160" s="994"/>
      <c r="AFY160" s="991"/>
      <c r="AFZ160" s="989"/>
      <c r="AGA160" s="993"/>
      <c r="AGB160" s="994"/>
      <c r="AGC160" s="995"/>
      <c r="AGD160" s="996"/>
      <c r="AGE160" s="993"/>
      <c r="AGF160" s="997"/>
      <c r="AGG160" s="986"/>
      <c r="AGH160" s="988"/>
      <c r="AGI160" s="989"/>
      <c r="AGJ160" s="990"/>
      <c r="AGK160" s="991"/>
      <c r="AGL160" s="992"/>
      <c r="AGM160" s="991"/>
      <c r="AGN160" s="992"/>
      <c r="AGO160" s="993"/>
      <c r="AGP160" s="994"/>
      <c r="AGQ160" s="991"/>
      <c r="AGR160" s="989"/>
      <c r="AGS160" s="993"/>
      <c r="AGT160" s="994"/>
      <c r="AGU160" s="995"/>
      <c r="AGV160" s="996"/>
      <c r="AGW160" s="993"/>
      <c r="AGX160" s="997"/>
      <c r="AGY160" s="986"/>
      <c r="AGZ160" s="988"/>
      <c r="AHA160" s="989"/>
      <c r="AHB160" s="990"/>
      <c r="AHC160" s="991"/>
      <c r="AHD160" s="992"/>
      <c r="AHE160" s="991"/>
      <c r="AHF160" s="992"/>
      <c r="AHG160" s="993"/>
      <c r="AHH160" s="994"/>
      <c r="AHI160" s="991"/>
      <c r="AHJ160" s="989"/>
      <c r="AHK160" s="993"/>
      <c r="AHL160" s="994"/>
      <c r="AHM160" s="995"/>
      <c r="AHN160" s="996"/>
      <c r="AHO160" s="993"/>
      <c r="AHP160" s="997"/>
      <c r="AHQ160" s="986"/>
      <c r="AHR160" s="988"/>
      <c r="AHS160" s="989"/>
      <c r="AHT160" s="990"/>
      <c r="AHU160" s="991"/>
      <c r="AHV160" s="992"/>
      <c r="AHW160" s="991"/>
      <c r="AHX160" s="992"/>
      <c r="AHY160" s="993"/>
      <c r="AHZ160" s="994"/>
      <c r="AIA160" s="991"/>
      <c r="AIB160" s="989"/>
      <c r="AIC160" s="993"/>
      <c r="AID160" s="994"/>
      <c r="AIE160" s="995"/>
      <c r="AIF160" s="996"/>
      <c r="AIG160" s="993"/>
      <c r="AIH160" s="997"/>
      <c r="AII160" s="986"/>
      <c r="AIJ160" s="988"/>
      <c r="AIK160" s="989"/>
      <c r="AIL160" s="990"/>
      <c r="AIM160" s="991"/>
      <c r="AIN160" s="992"/>
      <c r="AIO160" s="991"/>
      <c r="AIP160" s="992"/>
      <c r="AIQ160" s="993"/>
      <c r="AIR160" s="994"/>
      <c r="AIS160" s="991"/>
      <c r="AIT160" s="989"/>
      <c r="AIU160" s="993"/>
      <c r="AIV160" s="994"/>
      <c r="AIW160" s="995"/>
      <c r="AIX160" s="996"/>
      <c r="AIY160" s="993"/>
      <c r="AIZ160" s="997"/>
      <c r="AJA160" s="986"/>
      <c r="AJB160" s="988"/>
      <c r="AJC160" s="989"/>
      <c r="AJD160" s="990"/>
      <c r="AJE160" s="991"/>
      <c r="AJF160" s="992"/>
      <c r="AJG160" s="991"/>
      <c r="AJH160" s="992"/>
      <c r="AJI160" s="993"/>
      <c r="AJJ160" s="994"/>
      <c r="AJK160" s="991"/>
      <c r="AJL160" s="989"/>
      <c r="AJM160" s="993"/>
      <c r="AJN160" s="994"/>
      <c r="AJO160" s="995"/>
      <c r="AJP160" s="996"/>
      <c r="AJQ160" s="993"/>
      <c r="AJR160" s="997"/>
      <c r="AJS160" s="986"/>
      <c r="AJT160" s="988"/>
      <c r="AJU160" s="989"/>
      <c r="AJV160" s="990"/>
      <c r="AJW160" s="991"/>
      <c r="AJX160" s="992"/>
      <c r="AJY160" s="991"/>
      <c r="AJZ160" s="992"/>
      <c r="AKA160" s="993"/>
      <c r="AKB160" s="994"/>
      <c r="AKC160" s="991"/>
      <c r="AKD160" s="989"/>
      <c r="AKE160" s="993"/>
      <c r="AKF160" s="994"/>
      <c r="AKG160" s="995"/>
      <c r="AKH160" s="996"/>
      <c r="AKI160" s="993"/>
      <c r="AKJ160" s="997"/>
      <c r="AKK160" s="986"/>
      <c r="AKL160" s="988"/>
      <c r="AKM160" s="989"/>
      <c r="AKN160" s="990"/>
      <c r="AKO160" s="991"/>
      <c r="AKP160" s="992"/>
      <c r="AKQ160" s="991"/>
      <c r="AKR160" s="992"/>
      <c r="AKS160" s="993"/>
      <c r="AKT160" s="994"/>
      <c r="AKU160" s="991"/>
      <c r="AKV160" s="989"/>
      <c r="AKW160" s="993"/>
      <c r="AKX160" s="994"/>
      <c r="AKY160" s="995"/>
      <c r="AKZ160" s="996"/>
      <c r="ALA160" s="993"/>
      <c r="ALB160" s="997"/>
      <c r="ALC160" s="986"/>
      <c r="ALD160" s="988"/>
      <c r="ALE160" s="989"/>
      <c r="ALF160" s="990"/>
      <c r="ALG160" s="991"/>
      <c r="ALH160" s="992"/>
      <c r="ALI160" s="991"/>
      <c r="ALJ160" s="992"/>
      <c r="ALK160" s="993"/>
      <c r="ALL160" s="994"/>
      <c r="ALM160" s="991"/>
      <c r="ALN160" s="989"/>
      <c r="ALO160" s="993"/>
      <c r="ALP160" s="994"/>
      <c r="ALQ160" s="995"/>
      <c r="ALR160" s="996"/>
      <c r="ALS160" s="993"/>
      <c r="ALT160" s="997"/>
      <c r="ALU160" s="986"/>
      <c r="ALV160" s="988"/>
      <c r="ALW160" s="989"/>
      <c r="ALX160" s="990"/>
      <c r="ALY160" s="991"/>
      <c r="ALZ160" s="992"/>
      <c r="AMA160" s="991"/>
      <c r="AMB160" s="992"/>
      <c r="AMC160" s="993"/>
      <c r="AMD160" s="994"/>
      <c r="AME160" s="991"/>
      <c r="AMF160" s="989"/>
      <c r="AMG160" s="993"/>
      <c r="AMH160" s="994"/>
      <c r="AMI160" s="995"/>
      <c r="AMJ160" s="996"/>
      <c r="AMK160" s="993"/>
      <c r="AML160" s="997"/>
      <c r="AMM160" s="986"/>
      <c r="AMN160" s="988"/>
      <c r="AMO160" s="989"/>
      <c r="AMP160" s="990"/>
      <c r="AMQ160" s="991"/>
      <c r="AMR160" s="992"/>
      <c r="AMS160" s="991"/>
      <c r="AMT160" s="992"/>
      <c r="AMU160" s="993"/>
      <c r="AMV160" s="994"/>
      <c r="AMW160" s="991"/>
      <c r="AMX160" s="989"/>
      <c r="AMY160" s="993"/>
      <c r="AMZ160" s="994"/>
      <c r="ANA160" s="995"/>
      <c r="ANB160" s="996"/>
      <c r="ANC160" s="993"/>
      <c r="AND160" s="997"/>
      <c r="ANE160" s="986"/>
      <c r="ANF160" s="988"/>
      <c r="ANG160" s="989"/>
      <c r="ANH160" s="990"/>
      <c r="ANI160" s="991"/>
      <c r="ANJ160" s="992"/>
      <c r="ANK160" s="991"/>
      <c r="ANL160" s="992"/>
      <c r="ANM160" s="993"/>
      <c r="ANN160" s="994"/>
      <c r="ANO160" s="991"/>
      <c r="ANP160" s="989"/>
      <c r="ANQ160" s="993"/>
      <c r="ANR160" s="994"/>
      <c r="ANS160" s="995"/>
      <c r="ANT160" s="996"/>
      <c r="ANU160" s="993"/>
      <c r="ANV160" s="997"/>
      <c r="ANW160" s="986"/>
      <c r="ANX160" s="988"/>
      <c r="ANY160" s="989"/>
      <c r="ANZ160" s="990"/>
      <c r="AOA160" s="991"/>
      <c r="AOB160" s="992"/>
      <c r="AOC160" s="991"/>
      <c r="AOD160" s="992"/>
      <c r="AOE160" s="993"/>
      <c r="AOF160" s="994"/>
      <c r="AOG160" s="991"/>
      <c r="AOH160" s="989"/>
      <c r="AOI160" s="993"/>
      <c r="AOJ160" s="994"/>
      <c r="AOK160" s="995"/>
      <c r="AOL160" s="996"/>
      <c r="AOM160" s="993"/>
      <c r="AON160" s="997"/>
      <c r="AOO160" s="986"/>
      <c r="AOP160" s="988"/>
      <c r="AOQ160" s="989"/>
      <c r="AOR160" s="990"/>
      <c r="AOS160" s="991"/>
      <c r="AOT160" s="992"/>
      <c r="AOU160" s="991"/>
      <c r="AOV160" s="992"/>
      <c r="AOW160" s="993"/>
      <c r="AOX160" s="994"/>
      <c r="AOY160" s="991"/>
      <c r="AOZ160" s="989"/>
      <c r="APA160" s="993"/>
      <c r="APB160" s="994"/>
      <c r="APC160" s="995"/>
      <c r="APD160" s="996"/>
      <c r="APE160" s="993"/>
      <c r="APF160" s="997"/>
      <c r="APG160" s="986"/>
      <c r="APH160" s="988"/>
      <c r="API160" s="989"/>
      <c r="APJ160" s="990"/>
      <c r="APK160" s="991"/>
      <c r="APL160" s="992"/>
      <c r="APM160" s="991"/>
      <c r="APN160" s="992"/>
      <c r="APO160" s="993"/>
      <c r="APP160" s="994"/>
      <c r="APQ160" s="991"/>
      <c r="APR160" s="989"/>
      <c r="APS160" s="993"/>
      <c r="APT160" s="994"/>
      <c r="APU160" s="995"/>
      <c r="APV160" s="996"/>
      <c r="APW160" s="993"/>
      <c r="APX160" s="997"/>
      <c r="APY160" s="986"/>
      <c r="APZ160" s="988"/>
      <c r="AQA160" s="989"/>
      <c r="AQB160" s="990"/>
      <c r="AQC160" s="991"/>
      <c r="AQD160" s="992"/>
      <c r="AQE160" s="991"/>
      <c r="AQF160" s="992"/>
      <c r="AQG160" s="993"/>
      <c r="AQH160" s="994"/>
      <c r="AQI160" s="991"/>
      <c r="AQJ160" s="989"/>
      <c r="AQK160" s="993"/>
      <c r="AQL160" s="994"/>
      <c r="AQM160" s="995"/>
      <c r="AQN160" s="996"/>
      <c r="AQO160" s="993"/>
      <c r="AQP160" s="997"/>
      <c r="AQQ160" s="986"/>
      <c r="AQR160" s="988"/>
      <c r="AQS160" s="989"/>
      <c r="AQT160" s="990"/>
      <c r="AQU160" s="991"/>
      <c r="AQV160" s="992"/>
      <c r="AQW160" s="991"/>
      <c r="AQX160" s="992"/>
      <c r="AQY160" s="993"/>
      <c r="AQZ160" s="994"/>
      <c r="ARA160" s="991"/>
      <c r="ARB160" s="989"/>
      <c r="ARC160" s="993"/>
      <c r="ARD160" s="994"/>
      <c r="ARE160" s="995"/>
      <c r="ARF160" s="996"/>
      <c r="ARG160" s="993"/>
      <c r="ARH160" s="997"/>
      <c r="ARI160" s="986"/>
      <c r="ARJ160" s="988"/>
      <c r="ARK160" s="989"/>
      <c r="ARL160" s="990"/>
      <c r="ARM160" s="991"/>
      <c r="ARN160" s="992"/>
      <c r="ARO160" s="991"/>
      <c r="ARP160" s="992"/>
      <c r="ARQ160" s="993"/>
      <c r="ARR160" s="994"/>
      <c r="ARS160" s="991"/>
      <c r="ART160" s="989"/>
      <c r="ARU160" s="993"/>
      <c r="ARV160" s="994"/>
      <c r="ARW160" s="995"/>
      <c r="ARX160" s="996"/>
      <c r="ARY160" s="993"/>
      <c r="ARZ160" s="997"/>
      <c r="ASA160" s="986"/>
      <c r="ASB160" s="988"/>
      <c r="ASC160" s="989"/>
      <c r="ASD160" s="990"/>
      <c r="ASE160" s="991"/>
      <c r="ASF160" s="992"/>
      <c r="ASG160" s="991"/>
      <c r="ASH160" s="992"/>
      <c r="ASI160" s="993"/>
      <c r="ASJ160" s="994"/>
      <c r="ASK160" s="991"/>
      <c r="ASL160" s="989"/>
      <c r="ASM160" s="993"/>
      <c r="ASN160" s="994"/>
      <c r="ASO160" s="995"/>
      <c r="ASP160" s="996"/>
      <c r="ASQ160" s="993"/>
      <c r="ASR160" s="997"/>
      <c r="ASS160" s="986"/>
      <c r="AST160" s="988"/>
      <c r="ASU160" s="989"/>
      <c r="ASV160" s="990"/>
      <c r="ASW160" s="991"/>
      <c r="ASX160" s="992"/>
      <c r="ASY160" s="991"/>
      <c r="ASZ160" s="992"/>
      <c r="ATA160" s="993"/>
      <c r="ATB160" s="994"/>
      <c r="ATC160" s="991"/>
      <c r="ATD160" s="989"/>
      <c r="ATE160" s="993"/>
      <c r="ATF160" s="994"/>
      <c r="ATG160" s="995"/>
      <c r="ATH160" s="996"/>
      <c r="ATI160" s="993"/>
      <c r="ATJ160" s="997"/>
      <c r="ATK160" s="986"/>
      <c r="ATL160" s="988"/>
      <c r="ATM160" s="989"/>
      <c r="ATN160" s="990"/>
      <c r="ATO160" s="991"/>
      <c r="ATP160" s="992"/>
      <c r="ATQ160" s="991"/>
      <c r="ATR160" s="992"/>
      <c r="ATS160" s="993"/>
      <c r="ATT160" s="994"/>
      <c r="ATU160" s="991"/>
      <c r="ATV160" s="989"/>
      <c r="ATW160" s="993"/>
      <c r="ATX160" s="994"/>
      <c r="ATY160" s="995"/>
      <c r="ATZ160" s="996"/>
      <c r="AUA160" s="993"/>
      <c r="AUB160" s="997"/>
      <c r="AUC160" s="986"/>
      <c r="AUD160" s="988"/>
      <c r="AUE160" s="989"/>
      <c r="AUF160" s="990"/>
      <c r="AUG160" s="991"/>
      <c r="AUH160" s="992"/>
      <c r="AUI160" s="991"/>
      <c r="AUJ160" s="992"/>
      <c r="AUK160" s="993"/>
      <c r="AUL160" s="994"/>
      <c r="AUM160" s="991"/>
      <c r="AUN160" s="989"/>
      <c r="AUO160" s="993"/>
      <c r="AUP160" s="994"/>
      <c r="AUQ160" s="995"/>
      <c r="AUR160" s="996"/>
      <c r="AUS160" s="993"/>
      <c r="AUT160" s="997"/>
      <c r="AUU160" s="986"/>
      <c r="AUV160" s="988"/>
      <c r="AUW160" s="989"/>
      <c r="AUX160" s="990"/>
      <c r="AUY160" s="991"/>
      <c r="AUZ160" s="992"/>
      <c r="AVA160" s="991"/>
      <c r="AVB160" s="992"/>
      <c r="AVC160" s="993"/>
      <c r="AVD160" s="994"/>
      <c r="AVE160" s="991"/>
      <c r="AVF160" s="989"/>
      <c r="AVG160" s="993"/>
      <c r="AVH160" s="994"/>
      <c r="AVI160" s="995"/>
      <c r="AVJ160" s="996"/>
      <c r="AVK160" s="993"/>
      <c r="AVL160" s="997"/>
      <c r="AVM160" s="986"/>
      <c r="AVN160" s="988"/>
      <c r="AVO160" s="989"/>
      <c r="AVP160" s="990"/>
      <c r="AVQ160" s="991"/>
      <c r="AVR160" s="992"/>
      <c r="AVS160" s="991"/>
      <c r="AVT160" s="992"/>
      <c r="AVU160" s="993"/>
      <c r="AVV160" s="994"/>
      <c r="AVW160" s="991"/>
      <c r="AVX160" s="989"/>
      <c r="AVY160" s="993"/>
      <c r="AVZ160" s="994"/>
      <c r="AWA160" s="995"/>
      <c r="AWB160" s="996"/>
      <c r="AWC160" s="993"/>
      <c r="AWD160" s="997"/>
      <c r="AWE160" s="986"/>
      <c r="AWF160" s="988"/>
      <c r="AWG160" s="989"/>
      <c r="AWH160" s="990"/>
      <c r="AWI160" s="991"/>
      <c r="AWJ160" s="992"/>
      <c r="AWK160" s="991"/>
      <c r="AWL160" s="992"/>
      <c r="AWM160" s="993"/>
      <c r="AWN160" s="994"/>
      <c r="AWO160" s="991"/>
      <c r="AWP160" s="989"/>
      <c r="AWQ160" s="993"/>
      <c r="AWR160" s="994"/>
      <c r="AWS160" s="995"/>
      <c r="AWT160" s="996"/>
      <c r="AWU160" s="993"/>
      <c r="AWV160" s="997"/>
      <c r="AWW160" s="986"/>
      <c r="AWX160" s="988"/>
      <c r="AWY160" s="989"/>
      <c r="AWZ160" s="990"/>
      <c r="AXA160" s="991"/>
      <c r="AXB160" s="992"/>
      <c r="AXC160" s="991"/>
      <c r="AXD160" s="992"/>
      <c r="AXE160" s="993"/>
      <c r="AXF160" s="994"/>
      <c r="AXG160" s="991"/>
      <c r="AXH160" s="989"/>
      <c r="AXI160" s="993"/>
      <c r="AXJ160" s="994"/>
      <c r="AXK160" s="995"/>
      <c r="AXL160" s="996"/>
      <c r="AXM160" s="993"/>
      <c r="AXN160" s="997"/>
      <c r="AXO160" s="986"/>
      <c r="AXP160" s="988"/>
      <c r="AXQ160" s="989"/>
      <c r="AXR160" s="990"/>
      <c r="AXS160" s="991"/>
      <c r="AXT160" s="992"/>
      <c r="AXU160" s="991"/>
      <c r="AXV160" s="992"/>
      <c r="AXW160" s="993"/>
      <c r="AXX160" s="994"/>
      <c r="AXY160" s="991"/>
      <c r="AXZ160" s="989"/>
      <c r="AYA160" s="993"/>
      <c r="AYB160" s="994"/>
      <c r="AYC160" s="995"/>
      <c r="AYD160" s="996"/>
      <c r="AYE160" s="993"/>
      <c r="AYF160" s="997"/>
      <c r="AYG160" s="986"/>
      <c r="AYH160" s="988"/>
      <c r="AYI160" s="989"/>
      <c r="AYJ160" s="990"/>
      <c r="AYK160" s="991"/>
      <c r="AYL160" s="992"/>
      <c r="AYM160" s="991"/>
      <c r="AYN160" s="992"/>
      <c r="AYO160" s="993"/>
      <c r="AYP160" s="994"/>
      <c r="AYQ160" s="991"/>
      <c r="AYR160" s="989"/>
      <c r="AYS160" s="993"/>
      <c r="AYT160" s="994"/>
      <c r="AYU160" s="995"/>
      <c r="AYV160" s="996"/>
      <c r="AYW160" s="993"/>
      <c r="AYX160" s="997"/>
      <c r="AYY160" s="986"/>
      <c r="AYZ160" s="988"/>
      <c r="AZA160" s="989"/>
      <c r="AZB160" s="990"/>
      <c r="AZC160" s="991"/>
      <c r="AZD160" s="992"/>
      <c r="AZE160" s="991"/>
      <c r="AZF160" s="992"/>
      <c r="AZG160" s="993"/>
      <c r="AZH160" s="994"/>
      <c r="AZI160" s="991"/>
      <c r="AZJ160" s="989"/>
      <c r="AZK160" s="993"/>
      <c r="AZL160" s="994"/>
      <c r="AZM160" s="995"/>
      <c r="AZN160" s="996"/>
      <c r="AZO160" s="993"/>
      <c r="AZP160" s="997"/>
      <c r="AZQ160" s="986"/>
      <c r="AZR160" s="988"/>
      <c r="AZS160" s="989"/>
      <c r="AZT160" s="990"/>
      <c r="AZU160" s="991"/>
      <c r="AZV160" s="992"/>
      <c r="AZW160" s="991"/>
      <c r="AZX160" s="992"/>
      <c r="AZY160" s="993"/>
      <c r="AZZ160" s="994"/>
      <c r="BAA160" s="991"/>
      <c r="BAB160" s="989"/>
      <c r="BAC160" s="993"/>
      <c r="BAD160" s="994"/>
      <c r="BAE160" s="995"/>
      <c r="BAF160" s="996"/>
      <c r="BAG160" s="993"/>
      <c r="BAH160" s="997"/>
      <c r="BAI160" s="986"/>
      <c r="BAJ160" s="988"/>
      <c r="BAK160" s="989"/>
      <c r="BAL160" s="990"/>
      <c r="BAM160" s="991"/>
      <c r="BAN160" s="992"/>
      <c r="BAO160" s="991"/>
      <c r="BAP160" s="992"/>
      <c r="BAQ160" s="993"/>
      <c r="BAR160" s="994"/>
      <c r="BAS160" s="991"/>
      <c r="BAT160" s="989"/>
      <c r="BAU160" s="993"/>
      <c r="BAV160" s="994"/>
      <c r="BAW160" s="995"/>
      <c r="BAX160" s="996"/>
      <c r="BAY160" s="993"/>
      <c r="BAZ160" s="997"/>
      <c r="BBA160" s="986"/>
      <c r="BBB160" s="988"/>
      <c r="BBC160" s="989"/>
      <c r="BBD160" s="990"/>
      <c r="BBE160" s="991"/>
      <c r="BBF160" s="992"/>
      <c r="BBG160" s="991"/>
      <c r="BBH160" s="992"/>
      <c r="BBI160" s="993"/>
      <c r="BBJ160" s="994"/>
      <c r="BBK160" s="991"/>
      <c r="BBL160" s="989"/>
      <c r="BBM160" s="993"/>
      <c r="BBN160" s="994"/>
      <c r="BBO160" s="995"/>
      <c r="BBP160" s="996"/>
      <c r="BBQ160" s="993"/>
      <c r="BBR160" s="997"/>
      <c r="BBS160" s="986"/>
      <c r="BBT160" s="988"/>
      <c r="BBU160" s="989"/>
      <c r="BBV160" s="990"/>
      <c r="BBW160" s="991"/>
      <c r="BBX160" s="992"/>
      <c r="BBY160" s="991"/>
      <c r="BBZ160" s="992"/>
      <c r="BCA160" s="993"/>
      <c r="BCB160" s="994"/>
      <c r="BCC160" s="991"/>
      <c r="BCD160" s="989"/>
      <c r="BCE160" s="993"/>
      <c r="BCF160" s="994"/>
      <c r="BCG160" s="995"/>
      <c r="BCH160" s="996"/>
      <c r="BCI160" s="993"/>
      <c r="BCJ160" s="997"/>
      <c r="BCK160" s="986"/>
      <c r="BCL160" s="988"/>
      <c r="BCM160" s="989"/>
      <c r="BCN160" s="990"/>
      <c r="BCO160" s="991"/>
      <c r="BCP160" s="992"/>
      <c r="BCQ160" s="991"/>
      <c r="BCR160" s="992"/>
      <c r="BCS160" s="993"/>
      <c r="BCT160" s="994"/>
      <c r="BCU160" s="991"/>
      <c r="BCV160" s="989"/>
      <c r="BCW160" s="993"/>
      <c r="BCX160" s="994"/>
      <c r="BCY160" s="995"/>
      <c r="BCZ160" s="996"/>
      <c r="BDA160" s="993"/>
      <c r="BDB160" s="997"/>
      <c r="BDC160" s="986"/>
      <c r="BDD160" s="988"/>
      <c r="BDE160" s="989"/>
      <c r="BDF160" s="990"/>
      <c r="BDG160" s="991"/>
      <c r="BDH160" s="992"/>
      <c r="BDI160" s="991"/>
      <c r="BDJ160" s="992"/>
      <c r="BDK160" s="993"/>
      <c r="BDL160" s="994"/>
      <c r="BDM160" s="991"/>
      <c r="BDN160" s="989"/>
      <c r="BDO160" s="993"/>
      <c r="BDP160" s="994"/>
      <c r="BDQ160" s="995"/>
      <c r="BDR160" s="996"/>
      <c r="BDS160" s="993"/>
      <c r="BDT160" s="997"/>
      <c r="BDU160" s="986"/>
      <c r="BDV160" s="988"/>
      <c r="BDW160" s="989"/>
      <c r="BDX160" s="990"/>
      <c r="BDY160" s="991"/>
      <c r="BDZ160" s="992"/>
      <c r="BEA160" s="991"/>
      <c r="BEB160" s="992"/>
      <c r="BEC160" s="993"/>
      <c r="BED160" s="994"/>
      <c r="BEE160" s="991"/>
      <c r="BEF160" s="989"/>
      <c r="BEG160" s="993"/>
      <c r="BEH160" s="994"/>
      <c r="BEI160" s="995"/>
      <c r="BEJ160" s="996"/>
      <c r="BEK160" s="993"/>
      <c r="BEL160" s="997"/>
      <c r="BEM160" s="986"/>
      <c r="BEN160" s="988"/>
      <c r="BEO160" s="989"/>
      <c r="BEP160" s="990"/>
      <c r="BEQ160" s="991"/>
      <c r="BER160" s="992"/>
      <c r="BES160" s="991"/>
      <c r="BET160" s="992"/>
      <c r="BEU160" s="993"/>
      <c r="BEV160" s="994"/>
      <c r="BEW160" s="991"/>
      <c r="BEX160" s="989"/>
      <c r="BEY160" s="993"/>
      <c r="BEZ160" s="994"/>
      <c r="BFA160" s="995"/>
      <c r="BFB160" s="996"/>
      <c r="BFC160" s="993"/>
      <c r="BFD160" s="997"/>
      <c r="BFE160" s="986"/>
      <c r="BFF160" s="988"/>
      <c r="BFG160" s="989"/>
      <c r="BFH160" s="990"/>
      <c r="BFI160" s="991"/>
      <c r="BFJ160" s="992"/>
      <c r="BFK160" s="991"/>
      <c r="BFL160" s="992"/>
      <c r="BFM160" s="993"/>
      <c r="BFN160" s="994"/>
      <c r="BFO160" s="991"/>
      <c r="BFP160" s="989"/>
      <c r="BFQ160" s="993"/>
      <c r="BFR160" s="994"/>
      <c r="BFS160" s="995"/>
      <c r="BFT160" s="996"/>
      <c r="BFU160" s="993"/>
      <c r="BFV160" s="997"/>
      <c r="BFW160" s="986"/>
      <c r="BFX160" s="988"/>
      <c r="BFY160" s="989"/>
      <c r="BFZ160" s="990"/>
      <c r="BGA160" s="991"/>
      <c r="BGB160" s="992"/>
      <c r="BGC160" s="991"/>
      <c r="BGD160" s="992"/>
      <c r="BGE160" s="993"/>
      <c r="BGF160" s="994"/>
      <c r="BGG160" s="991"/>
      <c r="BGH160" s="989"/>
      <c r="BGI160" s="993"/>
      <c r="BGJ160" s="994"/>
      <c r="BGK160" s="995"/>
      <c r="BGL160" s="996"/>
      <c r="BGM160" s="993"/>
      <c r="BGN160" s="997"/>
      <c r="BGO160" s="986"/>
      <c r="BGP160" s="988"/>
      <c r="BGQ160" s="989"/>
      <c r="BGR160" s="990"/>
      <c r="BGS160" s="991"/>
      <c r="BGT160" s="992"/>
      <c r="BGU160" s="991"/>
      <c r="BGV160" s="992"/>
      <c r="BGW160" s="993"/>
      <c r="BGX160" s="994"/>
      <c r="BGY160" s="991"/>
      <c r="BGZ160" s="989"/>
      <c r="BHA160" s="993"/>
      <c r="BHB160" s="994"/>
      <c r="BHC160" s="995"/>
      <c r="BHD160" s="996"/>
      <c r="BHE160" s="993"/>
      <c r="BHF160" s="997"/>
      <c r="BHG160" s="986"/>
      <c r="BHH160" s="988"/>
      <c r="BHI160" s="989"/>
      <c r="BHJ160" s="990"/>
      <c r="BHK160" s="991"/>
      <c r="BHL160" s="992"/>
      <c r="BHM160" s="991"/>
      <c r="BHN160" s="992"/>
      <c r="BHO160" s="993"/>
      <c r="BHP160" s="994"/>
      <c r="BHQ160" s="991"/>
      <c r="BHR160" s="989"/>
      <c r="BHS160" s="993"/>
      <c r="BHT160" s="994"/>
      <c r="BHU160" s="995"/>
      <c r="BHV160" s="996"/>
      <c r="BHW160" s="993"/>
      <c r="BHX160" s="997"/>
      <c r="BHY160" s="986"/>
      <c r="BHZ160" s="988"/>
      <c r="BIA160" s="989"/>
      <c r="BIB160" s="990"/>
      <c r="BIC160" s="991"/>
      <c r="BID160" s="992"/>
      <c r="BIE160" s="991"/>
      <c r="BIF160" s="992"/>
      <c r="BIG160" s="993"/>
      <c r="BIH160" s="994"/>
      <c r="BII160" s="991"/>
      <c r="BIJ160" s="989"/>
      <c r="BIK160" s="993"/>
      <c r="BIL160" s="994"/>
      <c r="BIM160" s="995"/>
      <c r="BIN160" s="996"/>
      <c r="BIO160" s="993"/>
      <c r="BIP160" s="997"/>
      <c r="BIQ160" s="986"/>
      <c r="BIR160" s="988"/>
      <c r="BIS160" s="989"/>
      <c r="BIT160" s="990"/>
      <c r="BIU160" s="991"/>
      <c r="BIV160" s="992"/>
      <c r="BIW160" s="991"/>
      <c r="BIX160" s="992"/>
      <c r="BIY160" s="993"/>
      <c r="BIZ160" s="994"/>
      <c r="BJA160" s="991"/>
      <c r="BJB160" s="989"/>
      <c r="BJC160" s="993"/>
      <c r="BJD160" s="994"/>
      <c r="BJE160" s="995"/>
      <c r="BJF160" s="996"/>
      <c r="BJG160" s="993"/>
      <c r="BJH160" s="997"/>
      <c r="BJI160" s="986"/>
      <c r="BJJ160" s="988"/>
      <c r="BJK160" s="989"/>
      <c r="BJL160" s="990"/>
      <c r="BJM160" s="991"/>
      <c r="BJN160" s="992"/>
      <c r="BJO160" s="991"/>
      <c r="BJP160" s="992"/>
      <c r="BJQ160" s="993"/>
      <c r="BJR160" s="994"/>
      <c r="BJS160" s="991"/>
      <c r="BJT160" s="989"/>
      <c r="BJU160" s="993"/>
      <c r="BJV160" s="994"/>
      <c r="BJW160" s="995"/>
      <c r="BJX160" s="996"/>
      <c r="BJY160" s="993"/>
      <c r="BJZ160" s="997"/>
      <c r="BKA160" s="986"/>
      <c r="BKB160" s="988"/>
      <c r="BKC160" s="989"/>
      <c r="BKD160" s="990"/>
      <c r="BKE160" s="991"/>
      <c r="BKF160" s="992"/>
      <c r="BKG160" s="991"/>
      <c r="BKH160" s="992"/>
      <c r="BKI160" s="993"/>
      <c r="BKJ160" s="994"/>
      <c r="BKK160" s="991"/>
      <c r="BKL160" s="989"/>
      <c r="BKM160" s="993"/>
      <c r="BKN160" s="994"/>
      <c r="BKO160" s="995"/>
      <c r="BKP160" s="996"/>
      <c r="BKQ160" s="993"/>
      <c r="BKR160" s="997"/>
      <c r="BKS160" s="986"/>
      <c r="BKT160" s="988"/>
      <c r="BKU160" s="989"/>
      <c r="BKV160" s="990"/>
      <c r="BKW160" s="991"/>
      <c r="BKX160" s="992"/>
      <c r="BKY160" s="991"/>
      <c r="BKZ160" s="992"/>
      <c r="BLA160" s="993"/>
      <c r="BLB160" s="994"/>
      <c r="BLC160" s="991"/>
      <c r="BLD160" s="989"/>
      <c r="BLE160" s="993"/>
      <c r="BLF160" s="994"/>
      <c r="BLG160" s="995"/>
      <c r="BLH160" s="996"/>
      <c r="BLI160" s="993"/>
      <c r="BLJ160" s="997"/>
      <c r="BLK160" s="986"/>
      <c r="BLL160" s="988"/>
      <c r="BLM160" s="989"/>
      <c r="BLN160" s="990"/>
      <c r="BLO160" s="991"/>
      <c r="BLP160" s="992"/>
      <c r="BLQ160" s="991"/>
      <c r="BLR160" s="992"/>
      <c r="BLS160" s="993"/>
      <c r="BLT160" s="994"/>
      <c r="BLU160" s="991"/>
      <c r="BLV160" s="989"/>
      <c r="BLW160" s="993"/>
      <c r="BLX160" s="994"/>
      <c r="BLY160" s="995"/>
      <c r="BLZ160" s="996"/>
      <c r="BMA160" s="993"/>
      <c r="BMB160" s="997"/>
      <c r="BMC160" s="986"/>
      <c r="BMD160" s="988"/>
      <c r="BME160" s="989"/>
      <c r="BMF160" s="990"/>
      <c r="BMG160" s="991"/>
      <c r="BMH160" s="992"/>
      <c r="BMI160" s="991"/>
      <c r="BMJ160" s="992"/>
      <c r="BMK160" s="993"/>
      <c r="BML160" s="994"/>
      <c r="BMM160" s="991"/>
      <c r="BMN160" s="989"/>
      <c r="BMO160" s="993"/>
      <c r="BMP160" s="994"/>
      <c r="BMQ160" s="995"/>
      <c r="BMR160" s="996"/>
      <c r="BMS160" s="993"/>
      <c r="BMT160" s="997"/>
      <c r="BMU160" s="986"/>
      <c r="BMV160" s="988"/>
      <c r="BMW160" s="989"/>
      <c r="BMX160" s="990"/>
      <c r="BMY160" s="991"/>
      <c r="BMZ160" s="992"/>
      <c r="BNA160" s="991"/>
      <c r="BNB160" s="992"/>
      <c r="BNC160" s="993"/>
      <c r="BND160" s="994"/>
      <c r="BNE160" s="991"/>
      <c r="BNF160" s="989"/>
      <c r="BNG160" s="993"/>
      <c r="BNH160" s="994"/>
      <c r="BNI160" s="995"/>
      <c r="BNJ160" s="996"/>
      <c r="BNK160" s="993"/>
      <c r="BNL160" s="997"/>
      <c r="BNM160" s="986"/>
      <c r="BNN160" s="988"/>
      <c r="BNO160" s="989"/>
      <c r="BNP160" s="990"/>
      <c r="BNQ160" s="991"/>
      <c r="BNR160" s="992"/>
      <c r="BNS160" s="991"/>
      <c r="BNT160" s="992"/>
      <c r="BNU160" s="993"/>
      <c r="BNV160" s="994"/>
      <c r="BNW160" s="991"/>
      <c r="BNX160" s="989"/>
      <c r="BNY160" s="993"/>
      <c r="BNZ160" s="994"/>
      <c r="BOA160" s="995"/>
      <c r="BOB160" s="996"/>
      <c r="BOC160" s="993"/>
      <c r="BOD160" s="997"/>
      <c r="BOE160" s="986"/>
      <c r="BOF160" s="988"/>
      <c r="BOG160" s="989"/>
      <c r="BOH160" s="990"/>
      <c r="BOI160" s="991"/>
      <c r="BOJ160" s="992"/>
      <c r="BOK160" s="991"/>
      <c r="BOL160" s="992"/>
      <c r="BOM160" s="993"/>
      <c r="BON160" s="994"/>
      <c r="BOO160" s="991"/>
      <c r="BOP160" s="989"/>
      <c r="BOQ160" s="993"/>
      <c r="BOR160" s="994"/>
      <c r="BOS160" s="995"/>
      <c r="BOT160" s="996"/>
      <c r="BOU160" s="993"/>
      <c r="BOV160" s="997"/>
      <c r="BOW160" s="986"/>
      <c r="BOX160" s="988"/>
      <c r="BOY160" s="989"/>
      <c r="BOZ160" s="990"/>
      <c r="BPA160" s="991"/>
      <c r="BPB160" s="992"/>
      <c r="BPC160" s="991"/>
      <c r="BPD160" s="992"/>
      <c r="BPE160" s="993"/>
      <c r="BPF160" s="994"/>
      <c r="BPG160" s="991"/>
      <c r="BPH160" s="989"/>
      <c r="BPI160" s="993"/>
      <c r="BPJ160" s="994"/>
      <c r="BPK160" s="995"/>
      <c r="BPL160" s="996"/>
      <c r="BPM160" s="993"/>
      <c r="BPN160" s="997"/>
      <c r="BPO160" s="986"/>
      <c r="BPP160" s="988"/>
      <c r="BPQ160" s="989"/>
      <c r="BPR160" s="990"/>
      <c r="BPS160" s="991"/>
      <c r="BPT160" s="992"/>
      <c r="BPU160" s="991"/>
      <c r="BPV160" s="992"/>
      <c r="BPW160" s="993"/>
      <c r="BPX160" s="994"/>
      <c r="BPY160" s="991"/>
      <c r="BPZ160" s="989"/>
      <c r="BQA160" s="993"/>
      <c r="BQB160" s="994"/>
      <c r="BQC160" s="995"/>
      <c r="BQD160" s="996"/>
      <c r="BQE160" s="993"/>
      <c r="BQF160" s="997"/>
      <c r="BQG160" s="986"/>
      <c r="BQH160" s="988"/>
      <c r="BQI160" s="989"/>
      <c r="BQJ160" s="990"/>
      <c r="BQK160" s="991"/>
      <c r="BQL160" s="992"/>
      <c r="BQM160" s="991"/>
      <c r="BQN160" s="992"/>
      <c r="BQO160" s="993"/>
      <c r="BQP160" s="994"/>
      <c r="BQQ160" s="991"/>
      <c r="BQR160" s="989"/>
      <c r="BQS160" s="993"/>
      <c r="BQT160" s="994"/>
      <c r="BQU160" s="995"/>
      <c r="BQV160" s="996"/>
      <c r="BQW160" s="993"/>
      <c r="BQX160" s="997"/>
      <c r="BQY160" s="986"/>
      <c r="BQZ160" s="988"/>
      <c r="BRA160" s="989"/>
      <c r="BRB160" s="990"/>
      <c r="BRC160" s="991"/>
      <c r="BRD160" s="992"/>
      <c r="BRE160" s="991"/>
      <c r="BRF160" s="992"/>
      <c r="BRG160" s="993"/>
      <c r="BRH160" s="994"/>
      <c r="BRI160" s="991"/>
      <c r="BRJ160" s="989"/>
      <c r="BRK160" s="993"/>
      <c r="BRL160" s="994"/>
      <c r="BRM160" s="995"/>
      <c r="BRN160" s="996"/>
      <c r="BRO160" s="993"/>
      <c r="BRP160" s="997"/>
      <c r="BRQ160" s="986"/>
      <c r="BRR160" s="988"/>
      <c r="BRS160" s="989"/>
      <c r="BRT160" s="990"/>
      <c r="BRU160" s="991"/>
      <c r="BRV160" s="992"/>
      <c r="BRW160" s="991"/>
      <c r="BRX160" s="992"/>
      <c r="BRY160" s="993"/>
      <c r="BRZ160" s="994"/>
      <c r="BSA160" s="991"/>
      <c r="BSB160" s="989"/>
      <c r="BSC160" s="993"/>
      <c r="BSD160" s="994"/>
      <c r="BSE160" s="995"/>
      <c r="BSF160" s="996"/>
      <c r="BSG160" s="993"/>
      <c r="BSH160" s="997"/>
      <c r="BSI160" s="986"/>
      <c r="BSJ160" s="988"/>
      <c r="BSK160" s="989"/>
      <c r="BSL160" s="990"/>
      <c r="BSM160" s="991"/>
      <c r="BSN160" s="992"/>
      <c r="BSO160" s="991"/>
      <c r="BSP160" s="992"/>
      <c r="BSQ160" s="993"/>
      <c r="BSR160" s="994"/>
      <c r="BSS160" s="991"/>
      <c r="BST160" s="989"/>
      <c r="BSU160" s="993"/>
      <c r="BSV160" s="994"/>
      <c r="BSW160" s="995"/>
      <c r="BSX160" s="996"/>
      <c r="BSY160" s="993"/>
      <c r="BSZ160" s="997"/>
      <c r="BTA160" s="986"/>
      <c r="BTB160" s="988"/>
      <c r="BTC160" s="989"/>
      <c r="BTD160" s="990"/>
      <c r="BTE160" s="991"/>
      <c r="BTF160" s="992"/>
      <c r="BTG160" s="991"/>
      <c r="BTH160" s="992"/>
      <c r="BTI160" s="993"/>
      <c r="BTJ160" s="994"/>
      <c r="BTK160" s="991"/>
      <c r="BTL160" s="989"/>
      <c r="BTM160" s="993"/>
      <c r="BTN160" s="994"/>
      <c r="BTO160" s="995"/>
      <c r="BTP160" s="996"/>
      <c r="BTQ160" s="993"/>
      <c r="BTR160" s="997"/>
      <c r="BTS160" s="986"/>
      <c r="BTT160" s="988"/>
      <c r="BTU160" s="989"/>
      <c r="BTV160" s="990"/>
      <c r="BTW160" s="991"/>
      <c r="BTX160" s="992"/>
      <c r="BTY160" s="991"/>
      <c r="BTZ160" s="992"/>
      <c r="BUA160" s="993"/>
      <c r="BUB160" s="994"/>
      <c r="BUC160" s="991"/>
      <c r="BUD160" s="989"/>
      <c r="BUE160" s="993"/>
      <c r="BUF160" s="994"/>
      <c r="BUG160" s="995"/>
      <c r="BUH160" s="996"/>
      <c r="BUI160" s="993"/>
      <c r="BUJ160" s="997"/>
      <c r="BUK160" s="986"/>
      <c r="BUL160" s="988"/>
      <c r="BUM160" s="989"/>
      <c r="BUN160" s="990"/>
      <c r="BUO160" s="991"/>
      <c r="BUP160" s="992"/>
      <c r="BUQ160" s="991"/>
      <c r="BUR160" s="992"/>
      <c r="BUS160" s="993"/>
      <c r="BUT160" s="994"/>
      <c r="BUU160" s="991"/>
      <c r="BUV160" s="989"/>
      <c r="BUW160" s="993"/>
      <c r="BUX160" s="994"/>
      <c r="BUY160" s="995"/>
      <c r="BUZ160" s="996"/>
      <c r="BVA160" s="993"/>
      <c r="BVB160" s="997"/>
      <c r="BVC160" s="986"/>
      <c r="BVD160" s="988"/>
      <c r="BVE160" s="989"/>
      <c r="BVF160" s="990"/>
      <c r="BVG160" s="991"/>
      <c r="BVH160" s="992"/>
      <c r="BVI160" s="991"/>
      <c r="BVJ160" s="992"/>
      <c r="BVK160" s="993"/>
      <c r="BVL160" s="994"/>
      <c r="BVM160" s="991"/>
      <c r="BVN160" s="989"/>
      <c r="BVO160" s="993"/>
      <c r="BVP160" s="994"/>
      <c r="BVQ160" s="995"/>
      <c r="BVR160" s="996"/>
      <c r="BVS160" s="993"/>
      <c r="BVT160" s="997"/>
      <c r="BVU160" s="986"/>
      <c r="BVV160" s="988"/>
      <c r="BVW160" s="989"/>
      <c r="BVX160" s="990"/>
      <c r="BVY160" s="991"/>
      <c r="BVZ160" s="992"/>
      <c r="BWA160" s="991"/>
      <c r="BWB160" s="992"/>
      <c r="BWC160" s="993"/>
      <c r="BWD160" s="994"/>
      <c r="BWE160" s="991"/>
      <c r="BWF160" s="989"/>
      <c r="BWG160" s="993"/>
      <c r="BWH160" s="994"/>
      <c r="BWI160" s="995"/>
      <c r="BWJ160" s="996"/>
      <c r="BWK160" s="993"/>
      <c r="BWL160" s="997"/>
      <c r="BWM160" s="986"/>
      <c r="BWN160" s="988"/>
      <c r="BWO160" s="989"/>
      <c r="BWP160" s="990"/>
      <c r="BWQ160" s="991"/>
      <c r="BWR160" s="992"/>
      <c r="BWS160" s="991"/>
      <c r="BWT160" s="992"/>
      <c r="BWU160" s="993"/>
      <c r="BWV160" s="994"/>
      <c r="BWW160" s="991"/>
      <c r="BWX160" s="989"/>
      <c r="BWY160" s="993"/>
      <c r="BWZ160" s="994"/>
      <c r="BXA160" s="995"/>
      <c r="BXB160" s="996"/>
      <c r="BXC160" s="993"/>
      <c r="BXD160" s="997"/>
      <c r="BXE160" s="986"/>
      <c r="BXF160" s="988"/>
      <c r="BXG160" s="989"/>
      <c r="BXH160" s="990"/>
      <c r="BXI160" s="991"/>
      <c r="BXJ160" s="992"/>
      <c r="BXK160" s="991"/>
      <c r="BXL160" s="992"/>
      <c r="BXM160" s="993"/>
      <c r="BXN160" s="994"/>
      <c r="BXO160" s="991"/>
      <c r="BXP160" s="989"/>
      <c r="BXQ160" s="993"/>
      <c r="BXR160" s="994"/>
      <c r="BXS160" s="995"/>
      <c r="BXT160" s="996"/>
      <c r="BXU160" s="993"/>
      <c r="BXV160" s="997"/>
      <c r="BXW160" s="986"/>
      <c r="BXX160" s="988"/>
      <c r="BXY160" s="989"/>
      <c r="BXZ160" s="990"/>
      <c r="BYA160" s="991"/>
      <c r="BYB160" s="992"/>
      <c r="BYC160" s="991"/>
      <c r="BYD160" s="992"/>
      <c r="BYE160" s="993"/>
      <c r="BYF160" s="994"/>
      <c r="BYG160" s="991"/>
      <c r="BYH160" s="989"/>
      <c r="BYI160" s="993"/>
      <c r="BYJ160" s="994"/>
      <c r="BYK160" s="995"/>
      <c r="BYL160" s="996"/>
      <c r="BYM160" s="993"/>
      <c r="BYN160" s="997"/>
      <c r="BYO160" s="986"/>
      <c r="BYP160" s="988"/>
      <c r="BYQ160" s="989"/>
      <c r="BYR160" s="990"/>
      <c r="BYS160" s="991"/>
      <c r="BYT160" s="992"/>
      <c r="BYU160" s="991"/>
      <c r="BYV160" s="992"/>
      <c r="BYW160" s="993"/>
      <c r="BYX160" s="994"/>
      <c r="BYY160" s="991"/>
      <c r="BYZ160" s="989"/>
      <c r="BZA160" s="993"/>
      <c r="BZB160" s="994"/>
      <c r="BZC160" s="995"/>
      <c r="BZD160" s="996"/>
      <c r="BZE160" s="993"/>
      <c r="BZF160" s="997"/>
      <c r="BZG160" s="986"/>
      <c r="BZH160" s="988"/>
      <c r="BZI160" s="989"/>
      <c r="BZJ160" s="990"/>
      <c r="BZK160" s="991"/>
      <c r="BZL160" s="992"/>
      <c r="BZM160" s="991"/>
      <c r="BZN160" s="992"/>
      <c r="BZO160" s="993"/>
      <c r="BZP160" s="994"/>
      <c r="BZQ160" s="991"/>
      <c r="BZR160" s="989"/>
      <c r="BZS160" s="993"/>
      <c r="BZT160" s="994"/>
      <c r="BZU160" s="995"/>
      <c r="BZV160" s="996"/>
      <c r="BZW160" s="993"/>
      <c r="BZX160" s="997"/>
      <c r="BZY160" s="986"/>
      <c r="BZZ160" s="988"/>
      <c r="CAA160" s="989"/>
      <c r="CAB160" s="990"/>
      <c r="CAC160" s="991"/>
      <c r="CAD160" s="992"/>
      <c r="CAE160" s="991"/>
      <c r="CAF160" s="992"/>
      <c r="CAG160" s="993"/>
      <c r="CAH160" s="994"/>
      <c r="CAI160" s="991"/>
      <c r="CAJ160" s="989"/>
      <c r="CAK160" s="993"/>
      <c r="CAL160" s="994"/>
      <c r="CAM160" s="995"/>
      <c r="CAN160" s="996"/>
      <c r="CAO160" s="993"/>
      <c r="CAP160" s="997"/>
      <c r="CAQ160" s="986"/>
      <c r="CAR160" s="988"/>
      <c r="CAS160" s="989"/>
      <c r="CAT160" s="990"/>
      <c r="CAU160" s="991"/>
      <c r="CAV160" s="992"/>
      <c r="CAW160" s="991"/>
      <c r="CAX160" s="992"/>
      <c r="CAY160" s="993"/>
      <c r="CAZ160" s="994"/>
      <c r="CBA160" s="991"/>
      <c r="CBB160" s="989"/>
      <c r="CBC160" s="993"/>
      <c r="CBD160" s="994"/>
      <c r="CBE160" s="995"/>
      <c r="CBF160" s="996"/>
      <c r="CBG160" s="993"/>
      <c r="CBH160" s="997"/>
      <c r="CBI160" s="986"/>
      <c r="CBJ160" s="988"/>
      <c r="CBK160" s="989"/>
      <c r="CBL160" s="990"/>
      <c r="CBM160" s="991"/>
      <c r="CBN160" s="992"/>
      <c r="CBO160" s="991"/>
      <c r="CBP160" s="992"/>
      <c r="CBQ160" s="993"/>
      <c r="CBR160" s="994"/>
      <c r="CBS160" s="991"/>
      <c r="CBT160" s="989"/>
      <c r="CBU160" s="993"/>
      <c r="CBV160" s="994"/>
      <c r="CBW160" s="995"/>
      <c r="CBX160" s="996"/>
      <c r="CBY160" s="993"/>
      <c r="CBZ160" s="997"/>
      <c r="CCA160" s="986"/>
      <c r="CCB160" s="988"/>
      <c r="CCC160" s="989"/>
      <c r="CCD160" s="990"/>
      <c r="CCE160" s="991"/>
      <c r="CCF160" s="992"/>
      <c r="CCG160" s="991"/>
      <c r="CCH160" s="992"/>
      <c r="CCI160" s="993"/>
      <c r="CCJ160" s="994"/>
      <c r="CCK160" s="991"/>
      <c r="CCL160" s="989"/>
      <c r="CCM160" s="993"/>
      <c r="CCN160" s="994"/>
      <c r="CCO160" s="995"/>
      <c r="CCP160" s="996"/>
      <c r="CCQ160" s="993"/>
      <c r="CCR160" s="997"/>
      <c r="CCS160" s="986"/>
      <c r="CCT160" s="988"/>
      <c r="CCU160" s="989"/>
      <c r="CCV160" s="990"/>
      <c r="CCW160" s="991"/>
      <c r="CCX160" s="992"/>
      <c r="CCY160" s="991"/>
      <c r="CCZ160" s="992"/>
      <c r="CDA160" s="993"/>
      <c r="CDB160" s="994"/>
      <c r="CDC160" s="991"/>
      <c r="CDD160" s="989"/>
      <c r="CDE160" s="993"/>
      <c r="CDF160" s="994"/>
      <c r="CDG160" s="995"/>
      <c r="CDH160" s="996"/>
      <c r="CDI160" s="993"/>
      <c r="CDJ160" s="997"/>
      <c r="CDK160" s="986"/>
      <c r="CDL160" s="988"/>
      <c r="CDM160" s="989"/>
      <c r="CDN160" s="990"/>
      <c r="CDO160" s="991"/>
      <c r="CDP160" s="992"/>
      <c r="CDQ160" s="991"/>
      <c r="CDR160" s="992"/>
      <c r="CDS160" s="993"/>
      <c r="CDT160" s="994"/>
      <c r="CDU160" s="991"/>
      <c r="CDV160" s="989"/>
      <c r="CDW160" s="993"/>
      <c r="CDX160" s="994"/>
      <c r="CDY160" s="995"/>
      <c r="CDZ160" s="996"/>
      <c r="CEA160" s="993"/>
      <c r="CEB160" s="997"/>
      <c r="CEC160" s="986"/>
      <c r="CED160" s="988"/>
      <c r="CEE160" s="989"/>
      <c r="CEF160" s="990"/>
      <c r="CEG160" s="991"/>
      <c r="CEH160" s="992"/>
      <c r="CEI160" s="991"/>
      <c r="CEJ160" s="992"/>
      <c r="CEK160" s="993"/>
      <c r="CEL160" s="994"/>
      <c r="CEM160" s="991"/>
      <c r="CEN160" s="989"/>
      <c r="CEO160" s="993"/>
      <c r="CEP160" s="994"/>
      <c r="CEQ160" s="995"/>
      <c r="CER160" s="996"/>
      <c r="CES160" s="993"/>
      <c r="CET160" s="997"/>
      <c r="CEU160" s="986"/>
      <c r="CEV160" s="988"/>
      <c r="CEW160" s="989"/>
      <c r="CEX160" s="990"/>
      <c r="CEY160" s="991"/>
      <c r="CEZ160" s="992"/>
      <c r="CFA160" s="991"/>
      <c r="CFB160" s="992"/>
      <c r="CFC160" s="993"/>
      <c r="CFD160" s="994"/>
      <c r="CFE160" s="991"/>
      <c r="CFF160" s="989"/>
      <c r="CFG160" s="993"/>
      <c r="CFH160" s="994"/>
      <c r="CFI160" s="995"/>
      <c r="CFJ160" s="996"/>
      <c r="CFK160" s="993"/>
      <c r="CFL160" s="997"/>
      <c r="CFM160" s="986"/>
      <c r="CFN160" s="988"/>
      <c r="CFO160" s="989"/>
      <c r="CFP160" s="990"/>
      <c r="CFQ160" s="991"/>
      <c r="CFR160" s="992"/>
      <c r="CFS160" s="991"/>
      <c r="CFT160" s="992"/>
      <c r="CFU160" s="993"/>
      <c r="CFV160" s="994"/>
      <c r="CFW160" s="991"/>
      <c r="CFX160" s="989"/>
      <c r="CFY160" s="993"/>
      <c r="CFZ160" s="994"/>
      <c r="CGA160" s="995"/>
      <c r="CGB160" s="996"/>
      <c r="CGC160" s="993"/>
      <c r="CGD160" s="997"/>
      <c r="CGE160" s="986"/>
      <c r="CGF160" s="988"/>
      <c r="CGG160" s="989"/>
      <c r="CGH160" s="990"/>
      <c r="CGI160" s="991"/>
      <c r="CGJ160" s="992"/>
      <c r="CGK160" s="991"/>
      <c r="CGL160" s="992"/>
      <c r="CGM160" s="993"/>
      <c r="CGN160" s="994"/>
      <c r="CGO160" s="991"/>
      <c r="CGP160" s="989"/>
      <c r="CGQ160" s="993"/>
      <c r="CGR160" s="994"/>
      <c r="CGS160" s="995"/>
      <c r="CGT160" s="996"/>
      <c r="CGU160" s="993"/>
      <c r="CGV160" s="997"/>
      <c r="CGW160" s="986"/>
      <c r="CGX160" s="988"/>
      <c r="CGY160" s="989"/>
      <c r="CGZ160" s="990"/>
      <c r="CHA160" s="991"/>
      <c r="CHB160" s="992"/>
      <c r="CHC160" s="991"/>
      <c r="CHD160" s="992"/>
      <c r="CHE160" s="993"/>
      <c r="CHF160" s="994"/>
      <c r="CHG160" s="991"/>
      <c r="CHH160" s="989"/>
      <c r="CHI160" s="993"/>
      <c r="CHJ160" s="994"/>
      <c r="CHK160" s="995"/>
      <c r="CHL160" s="996"/>
      <c r="CHM160" s="993"/>
      <c r="CHN160" s="997"/>
      <c r="CHO160" s="986"/>
      <c r="CHP160" s="988"/>
      <c r="CHQ160" s="989"/>
      <c r="CHR160" s="990"/>
      <c r="CHS160" s="991"/>
      <c r="CHT160" s="992"/>
      <c r="CHU160" s="991"/>
      <c r="CHV160" s="992"/>
      <c r="CHW160" s="993"/>
      <c r="CHX160" s="994"/>
      <c r="CHY160" s="991"/>
      <c r="CHZ160" s="989"/>
      <c r="CIA160" s="993"/>
      <c r="CIB160" s="994"/>
      <c r="CIC160" s="995"/>
      <c r="CID160" s="996"/>
      <c r="CIE160" s="993"/>
      <c r="CIF160" s="997"/>
      <c r="CIG160" s="986"/>
      <c r="CIH160" s="988"/>
      <c r="CII160" s="989"/>
      <c r="CIJ160" s="990"/>
      <c r="CIK160" s="991"/>
      <c r="CIL160" s="992"/>
      <c r="CIM160" s="991"/>
      <c r="CIN160" s="992"/>
      <c r="CIO160" s="993"/>
      <c r="CIP160" s="994"/>
      <c r="CIQ160" s="991"/>
      <c r="CIR160" s="989"/>
      <c r="CIS160" s="993"/>
      <c r="CIT160" s="994"/>
      <c r="CIU160" s="995"/>
      <c r="CIV160" s="996"/>
      <c r="CIW160" s="993"/>
      <c r="CIX160" s="997"/>
      <c r="CIY160" s="986"/>
      <c r="CIZ160" s="988"/>
      <c r="CJA160" s="989"/>
      <c r="CJB160" s="990"/>
      <c r="CJC160" s="991"/>
      <c r="CJD160" s="992"/>
      <c r="CJE160" s="991"/>
      <c r="CJF160" s="992"/>
      <c r="CJG160" s="993"/>
      <c r="CJH160" s="994"/>
      <c r="CJI160" s="991"/>
      <c r="CJJ160" s="989"/>
      <c r="CJK160" s="993"/>
      <c r="CJL160" s="994"/>
      <c r="CJM160" s="995"/>
      <c r="CJN160" s="996"/>
      <c r="CJO160" s="993"/>
      <c r="CJP160" s="997"/>
      <c r="CJQ160" s="986"/>
      <c r="CJR160" s="988"/>
      <c r="CJS160" s="989"/>
      <c r="CJT160" s="990"/>
      <c r="CJU160" s="991"/>
      <c r="CJV160" s="992"/>
      <c r="CJW160" s="991"/>
      <c r="CJX160" s="992"/>
      <c r="CJY160" s="993"/>
      <c r="CJZ160" s="994"/>
      <c r="CKA160" s="991"/>
      <c r="CKB160" s="989"/>
      <c r="CKC160" s="993"/>
      <c r="CKD160" s="994"/>
      <c r="CKE160" s="995"/>
      <c r="CKF160" s="996"/>
      <c r="CKG160" s="993"/>
      <c r="CKH160" s="997"/>
      <c r="CKI160" s="986"/>
      <c r="CKJ160" s="988"/>
      <c r="CKK160" s="989"/>
      <c r="CKL160" s="990"/>
      <c r="CKM160" s="991"/>
      <c r="CKN160" s="992"/>
      <c r="CKO160" s="991"/>
      <c r="CKP160" s="992"/>
      <c r="CKQ160" s="993"/>
      <c r="CKR160" s="994"/>
      <c r="CKS160" s="991"/>
      <c r="CKT160" s="989"/>
      <c r="CKU160" s="993"/>
      <c r="CKV160" s="994"/>
      <c r="CKW160" s="995"/>
      <c r="CKX160" s="996"/>
      <c r="CKY160" s="993"/>
      <c r="CKZ160" s="997"/>
      <c r="CLA160" s="986"/>
      <c r="CLB160" s="988"/>
      <c r="CLC160" s="989"/>
      <c r="CLD160" s="990"/>
      <c r="CLE160" s="991"/>
      <c r="CLF160" s="992"/>
      <c r="CLG160" s="991"/>
      <c r="CLH160" s="992"/>
      <c r="CLI160" s="993"/>
      <c r="CLJ160" s="994"/>
      <c r="CLK160" s="991"/>
      <c r="CLL160" s="989"/>
      <c r="CLM160" s="993"/>
      <c r="CLN160" s="994"/>
      <c r="CLO160" s="995"/>
      <c r="CLP160" s="996"/>
      <c r="CLQ160" s="993"/>
      <c r="CLR160" s="997"/>
      <c r="CLS160" s="986"/>
      <c r="CLT160" s="988"/>
      <c r="CLU160" s="989"/>
      <c r="CLV160" s="990"/>
      <c r="CLW160" s="991"/>
      <c r="CLX160" s="992"/>
      <c r="CLY160" s="991"/>
      <c r="CLZ160" s="992"/>
      <c r="CMA160" s="993"/>
      <c r="CMB160" s="994"/>
      <c r="CMC160" s="991"/>
      <c r="CMD160" s="989"/>
      <c r="CME160" s="993"/>
      <c r="CMF160" s="994"/>
      <c r="CMG160" s="995"/>
      <c r="CMH160" s="996"/>
      <c r="CMI160" s="993"/>
      <c r="CMJ160" s="997"/>
      <c r="CMK160" s="986"/>
      <c r="CML160" s="988"/>
      <c r="CMM160" s="989"/>
      <c r="CMN160" s="990"/>
      <c r="CMO160" s="991"/>
      <c r="CMP160" s="992"/>
      <c r="CMQ160" s="991"/>
      <c r="CMR160" s="992"/>
      <c r="CMS160" s="993"/>
      <c r="CMT160" s="994"/>
      <c r="CMU160" s="991"/>
      <c r="CMV160" s="989"/>
      <c r="CMW160" s="993"/>
      <c r="CMX160" s="994"/>
      <c r="CMY160" s="995"/>
      <c r="CMZ160" s="996"/>
      <c r="CNA160" s="993"/>
      <c r="CNB160" s="997"/>
      <c r="CNC160" s="986"/>
      <c r="CND160" s="988"/>
      <c r="CNE160" s="989"/>
      <c r="CNF160" s="990"/>
      <c r="CNG160" s="991"/>
      <c r="CNH160" s="992"/>
      <c r="CNI160" s="991"/>
      <c r="CNJ160" s="992"/>
      <c r="CNK160" s="993"/>
      <c r="CNL160" s="994"/>
      <c r="CNM160" s="991"/>
      <c r="CNN160" s="989"/>
      <c r="CNO160" s="993"/>
      <c r="CNP160" s="994"/>
      <c r="CNQ160" s="995"/>
      <c r="CNR160" s="996"/>
      <c r="CNS160" s="993"/>
      <c r="CNT160" s="997"/>
      <c r="CNU160" s="986"/>
      <c r="CNV160" s="988"/>
      <c r="CNW160" s="989"/>
      <c r="CNX160" s="990"/>
      <c r="CNY160" s="991"/>
      <c r="CNZ160" s="992"/>
      <c r="COA160" s="991"/>
      <c r="COB160" s="992"/>
      <c r="COC160" s="993"/>
      <c r="COD160" s="994"/>
      <c r="COE160" s="991"/>
      <c r="COF160" s="989"/>
      <c r="COG160" s="993"/>
      <c r="COH160" s="994"/>
      <c r="COI160" s="995"/>
      <c r="COJ160" s="996"/>
      <c r="COK160" s="993"/>
      <c r="COL160" s="997"/>
      <c r="COM160" s="986"/>
      <c r="CON160" s="988"/>
      <c r="COO160" s="989"/>
      <c r="COP160" s="990"/>
      <c r="COQ160" s="991"/>
      <c r="COR160" s="992"/>
      <c r="COS160" s="991"/>
      <c r="COT160" s="992"/>
      <c r="COU160" s="993"/>
      <c r="COV160" s="994"/>
      <c r="COW160" s="991"/>
      <c r="COX160" s="989"/>
      <c r="COY160" s="993"/>
      <c r="COZ160" s="994"/>
      <c r="CPA160" s="995"/>
      <c r="CPB160" s="996"/>
      <c r="CPC160" s="993"/>
      <c r="CPD160" s="997"/>
      <c r="CPE160" s="986"/>
      <c r="CPF160" s="988"/>
      <c r="CPG160" s="989"/>
      <c r="CPH160" s="990"/>
      <c r="CPI160" s="991"/>
      <c r="CPJ160" s="992"/>
      <c r="CPK160" s="991"/>
      <c r="CPL160" s="992"/>
      <c r="CPM160" s="993"/>
      <c r="CPN160" s="994"/>
      <c r="CPO160" s="991"/>
      <c r="CPP160" s="989"/>
      <c r="CPQ160" s="993"/>
      <c r="CPR160" s="994"/>
      <c r="CPS160" s="995"/>
      <c r="CPT160" s="996"/>
      <c r="CPU160" s="993"/>
      <c r="CPV160" s="997"/>
      <c r="CPW160" s="986"/>
      <c r="CPX160" s="988"/>
      <c r="CPY160" s="989"/>
      <c r="CPZ160" s="990"/>
      <c r="CQA160" s="991"/>
      <c r="CQB160" s="992"/>
      <c r="CQC160" s="991"/>
      <c r="CQD160" s="992"/>
      <c r="CQE160" s="993"/>
      <c r="CQF160" s="994"/>
      <c r="CQG160" s="991"/>
      <c r="CQH160" s="989"/>
      <c r="CQI160" s="993"/>
      <c r="CQJ160" s="994"/>
      <c r="CQK160" s="995"/>
      <c r="CQL160" s="996"/>
      <c r="CQM160" s="993"/>
      <c r="CQN160" s="997"/>
      <c r="CQO160" s="986"/>
      <c r="CQP160" s="988"/>
      <c r="CQQ160" s="989"/>
      <c r="CQR160" s="990"/>
      <c r="CQS160" s="991"/>
      <c r="CQT160" s="992"/>
      <c r="CQU160" s="991"/>
      <c r="CQV160" s="992"/>
      <c r="CQW160" s="993"/>
      <c r="CQX160" s="994"/>
      <c r="CQY160" s="991"/>
      <c r="CQZ160" s="989"/>
      <c r="CRA160" s="993"/>
      <c r="CRB160" s="994"/>
      <c r="CRC160" s="995"/>
      <c r="CRD160" s="996"/>
      <c r="CRE160" s="993"/>
      <c r="CRF160" s="997"/>
      <c r="CRG160" s="986"/>
      <c r="CRH160" s="988"/>
      <c r="CRI160" s="989"/>
      <c r="CRJ160" s="990"/>
      <c r="CRK160" s="991"/>
      <c r="CRL160" s="992"/>
      <c r="CRM160" s="991"/>
      <c r="CRN160" s="992"/>
      <c r="CRO160" s="993"/>
      <c r="CRP160" s="994"/>
      <c r="CRQ160" s="991"/>
      <c r="CRR160" s="989"/>
      <c r="CRS160" s="993"/>
      <c r="CRT160" s="994"/>
      <c r="CRU160" s="995"/>
      <c r="CRV160" s="996"/>
      <c r="CRW160" s="993"/>
      <c r="CRX160" s="997"/>
      <c r="CRY160" s="986"/>
      <c r="CRZ160" s="988"/>
      <c r="CSA160" s="989"/>
      <c r="CSB160" s="990"/>
      <c r="CSC160" s="991"/>
      <c r="CSD160" s="992"/>
      <c r="CSE160" s="991"/>
      <c r="CSF160" s="992"/>
      <c r="CSG160" s="993"/>
      <c r="CSH160" s="994"/>
      <c r="CSI160" s="991"/>
      <c r="CSJ160" s="989"/>
      <c r="CSK160" s="993"/>
      <c r="CSL160" s="994"/>
      <c r="CSM160" s="995"/>
      <c r="CSN160" s="996"/>
      <c r="CSO160" s="993"/>
      <c r="CSP160" s="997"/>
      <c r="CSQ160" s="986"/>
      <c r="CSR160" s="988"/>
      <c r="CSS160" s="989"/>
      <c r="CST160" s="990"/>
      <c r="CSU160" s="991"/>
      <c r="CSV160" s="992"/>
      <c r="CSW160" s="991"/>
      <c r="CSX160" s="992"/>
      <c r="CSY160" s="993"/>
      <c r="CSZ160" s="994"/>
      <c r="CTA160" s="991"/>
      <c r="CTB160" s="989"/>
      <c r="CTC160" s="993"/>
      <c r="CTD160" s="994"/>
      <c r="CTE160" s="995"/>
      <c r="CTF160" s="996"/>
      <c r="CTG160" s="993"/>
      <c r="CTH160" s="997"/>
      <c r="CTI160" s="986"/>
      <c r="CTJ160" s="988"/>
      <c r="CTK160" s="989"/>
      <c r="CTL160" s="990"/>
      <c r="CTM160" s="991"/>
      <c r="CTN160" s="992"/>
      <c r="CTO160" s="991"/>
      <c r="CTP160" s="992"/>
      <c r="CTQ160" s="993"/>
      <c r="CTR160" s="994"/>
      <c r="CTS160" s="991"/>
      <c r="CTT160" s="989"/>
      <c r="CTU160" s="993"/>
      <c r="CTV160" s="994"/>
      <c r="CTW160" s="995"/>
      <c r="CTX160" s="996"/>
      <c r="CTY160" s="993"/>
      <c r="CTZ160" s="997"/>
      <c r="CUA160" s="986"/>
      <c r="CUB160" s="988"/>
      <c r="CUC160" s="989"/>
      <c r="CUD160" s="990"/>
      <c r="CUE160" s="991"/>
      <c r="CUF160" s="992"/>
      <c r="CUG160" s="991"/>
      <c r="CUH160" s="992"/>
      <c r="CUI160" s="993"/>
      <c r="CUJ160" s="994"/>
      <c r="CUK160" s="991"/>
      <c r="CUL160" s="989"/>
      <c r="CUM160" s="993"/>
      <c r="CUN160" s="994"/>
      <c r="CUO160" s="995"/>
      <c r="CUP160" s="996"/>
      <c r="CUQ160" s="993"/>
      <c r="CUR160" s="997"/>
      <c r="CUS160" s="986"/>
      <c r="CUT160" s="988"/>
      <c r="CUU160" s="989"/>
      <c r="CUV160" s="990"/>
      <c r="CUW160" s="991"/>
      <c r="CUX160" s="992"/>
      <c r="CUY160" s="991"/>
      <c r="CUZ160" s="992"/>
      <c r="CVA160" s="993"/>
      <c r="CVB160" s="994"/>
      <c r="CVC160" s="991"/>
      <c r="CVD160" s="989"/>
      <c r="CVE160" s="993"/>
      <c r="CVF160" s="994"/>
      <c r="CVG160" s="995"/>
      <c r="CVH160" s="996"/>
      <c r="CVI160" s="993"/>
      <c r="CVJ160" s="997"/>
      <c r="CVK160" s="986"/>
      <c r="CVL160" s="988"/>
      <c r="CVM160" s="989"/>
      <c r="CVN160" s="990"/>
      <c r="CVO160" s="991"/>
      <c r="CVP160" s="992"/>
      <c r="CVQ160" s="991"/>
      <c r="CVR160" s="992"/>
      <c r="CVS160" s="993"/>
      <c r="CVT160" s="994"/>
      <c r="CVU160" s="991"/>
      <c r="CVV160" s="989"/>
      <c r="CVW160" s="993"/>
      <c r="CVX160" s="994"/>
      <c r="CVY160" s="995"/>
      <c r="CVZ160" s="996"/>
      <c r="CWA160" s="993"/>
      <c r="CWB160" s="997"/>
      <c r="CWC160" s="986"/>
      <c r="CWD160" s="988"/>
      <c r="CWE160" s="989"/>
      <c r="CWF160" s="990"/>
      <c r="CWG160" s="991"/>
      <c r="CWH160" s="992"/>
      <c r="CWI160" s="991"/>
      <c r="CWJ160" s="992"/>
      <c r="CWK160" s="993"/>
      <c r="CWL160" s="994"/>
      <c r="CWM160" s="991"/>
      <c r="CWN160" s="989"/>
      <c r="CWO160" s="993"/>
      <c r="CWP160" s="994"/>
      <c r="CWQ160" s="995"/>
      <c r="CWR160" s="996"/>
      <c r="CWS160" s="993"/>
      <c r="CWT160" s="997"/>
      <c r="CWU160" s="986"/>
      <c r="CWV160" s="988"/>
      <c r="CWW160" s="989"/>
      <c r="CWX160" s="990"/>
      <c r="CWY160" s="991"/>
      <c r="CWZ160" s="992"/>
      <c r="CXA160" s="991"/>
      <c r="CXB160" s="992"/>
      <c r="CXC160" s="993"/>
      <c r="CXD160" s="994"/>
      <c r="CXE160" s="991"/>
      <c r="CXF160" s="989"/>
      <c r="CXG160" s="993"/>
      <c r="CXH160" s="994"/>
      <c r="CXI160" s="995"/>
      <c r="CXJ160" s="996"/>
      <c r="CXK160" s="993"/>
      <c r="CXL160" s="997"/>
      <c r="CXM160" s="986"/>
      <c r="CXN160" s="988"/>
      <c r="CXO160" s="989"/>
      <c r="CXP160" s="990"/>
      <c r="CXQ160" s="991"/>
      <c r="CXR160" s="992"/>
      <c r="CXS160" s="991"/>
      <c r="CXT160" s="992"/>
      <c r="CXU160" s="993"/>
      <c r="CXV160" s="994"/>
      <c r="CXW160" s="991"/>
      <c r="CXX160" s="989"/>
      <c r="CXY160" s="993"/>
      <c r="CXZ160" s="994"/>
      <c r="CYA160" s="995"/>
      <c r="CYB160" s="996"/>
      <c r="CYC160" s="993"/>
      <c r="CYD160" s="997"/>
      <c r="CYE160" s="986"/>
      <c r="CYF160" s="988"/>
      <c r="CYG160" s="989"/>
      <c r="CYH160" s="990"/>
      <c r="CYI160" s="991"/>
      <c r="CYJ160" s="992"/>
      <c r="CYK160" s="991"/>
      <c r="CYL160" s="992"/>
      <c r="CYM160" s="993"/>
      <c r="CYN160" s="994"/>
      <c r="CYO160" s="991"/>
      <c r="CYP160" s="989"/>
      <c r="CYQ160" s="993"/>
      <c r="CYR160" s="994"/>
      <c r="CYS160" s="995"/>
      <c r="CYT160" s="996"/>
      <c r="CYU160" s="993"/>
      <c r="CYV160" s="997"/>
      <c r="CYW160" s="986"/>
      <c r="CYX160" s="988"/>
      <c r="CYY160" s="989"/>
      <c r="CYZ160" s="990"/>
      <c r="CZA160" s="991"/>
      <c r="CZB160" s="992"/>
      <c r="CZC160" s="991"/>
      <c r="CZD160" s="992"/>
      <c r="CZE160" s="993"/>
      <c r="CZF160" s="994"/>
      <c r="CZG160" s="991"/>
      <c r="CZH160" s="989"/>
      <c r="CZI160" s="993"/>
      <c r="CZJ160" s="994"/>
      <c r="CZK160" s="995"/>
      <c r="CZL160" s="996"/>
      <c r="CZM160" s="993"/>
      <c r="CZN160" s="997"/>
      <c r="CZO160" s="986"/>
      <c r="CZP160" s="988"/>
      <c r="CZQ160" s="989"/>
      <c r="CZR160" s="990"/>
      <c r="CZS160" s="991"/>
      <c r="CZT160" s="992"/>
      <c r="CZU160" s="991"/>
      <c r="CZV160" s="992"/>
      <c r="CZW160" s="993"/>
      <c r="CZX160" s="994"/>
      <c r="CZY160" s="991"/>
      <c r="CZZ160" s="989"/>
      <c r="DAA160" s="993"/>
      <c r="DAB160" s="994"/>
      <c r="DAC160" s="995"/>
      <c r="DAD160" s="996"/>
      <c r="DAE160" s="993"/>
      <c r="DAF160" s="997"/>
      <c r="DAG160" s="986"/>
      <c r="DAH160" s="988"/>
      <c r="DAI160" s="989"/>
      <c r="DAJ160" s="990"/>
      <c r="DAK160" s="991"/>
      <c r="DAL160" s="992"/>
      <c r="DAM160" s="991"/>
      <c r="DAN160" s="992"/>
      <c r="DAO160" s="993"/>
      <c r="DAP160" s="994"/>
      <c r="DAQ160" s="991"/>
      <c r="DAR160" s="989"/>
      <c r="DAS160" s="993"/>
      <c r="DAT160" s="994"/>
      <c r="DAU160" s="995"/>
      <c r="DAV160" s="996"/>
      <c r="DAW160" s="993"/>
      <c r="DAX160" s="997"/>
      <c r="DAY160" s="986"/>
      <c r="DAZ160" s="988"/>
      <c r="DBA160" s="989"/>
      <c r="DBB160" s="990"/>
      <c r="DBC160" s="991"/>
      <c r="DBD160" s="992"/>
      <c r="DBE160" s="991"/>
      <c r="DBF160" s="992"/>
      <c r="DBG160" s="993"/>
      <c r="DBH160" s="994"/>
      <c r="DBI160" s="991"/>
      <c r="DBJ160" s="989"/>
      <c r="DBK160" s="993"/>
      <c r="DBL160" s="994"/>
      <c r="DBM160" s="995"/>
      <c r="DBN160" s="996"/>
      <c r="DBO160" s="993"/>
      <c r="DBP160" s="997"/>
      <c r="DBQ160" s="986"/>
      <c r="DBR160" s="988"/>
      <c r="DBS160" s="989"/>
      <c r="DBT160" s="990"/>
      <c r="DBU160" s="991"/>
      <c r="DBV160" s="992"/>
      <c r="DBW160" s="991"/>
      <c r="DBX160" s="992"/>
      <c r="DBY160" s="993"/>
      <c r="DBZ160" s="994"/>
      <c r="DCA160" s="991"/>
      <c r="DCB160" s="989"/>
      <c r="DCC160" s="993"/>
      <c r="DCD160" s="994"/>
      <c r="DCE160" s="995"/>
      <c r="DCF160" s="996"/>
      <c r="DCG160" s="993"/>
      <c r="DCH160" s="997"/>
      <c r="DCI160" s="986"/>
      <c r="DCJ160" s="988"/>
      <c r="DCK160" s="989"/>
      <c r="DCL160" s="990"/>
      <c r="DCM160" s="991"/>
      <c r="DCN160" s="992"/>
      <c r="DCO160" s="991"/>
      <c r="DCP160" s="992"/>
      <c r="DCQ160" s="993"/>
      <c r="DCR160" s="994"/>
      <c r="DCS160" s="991"/>
      <c r="DCT160" s="989"/>
      <c r="DCU160" s="993"/>
      <c r="DCV160" s="994"/>
      <c r="DCW160" s="995"/>
      <c r="DCX160" s="996"/>
      <c r="DCY160" s="993"/>
      <c r="DCZ160" s="997"/>
      <c r="DDA160" s="986"/>
      <c r="DDB160" s="988"/>
      <c r="DDC160" s="989"/>
      <c r="DDD160" s="990"/>
      <c r="DDE160" s="991"/>
      <c r="DDF160" s="992"/>
      <c r="DDG160" s="991"/>
      <c r="DDH160" s="992"/>
      <c r="DDI160" s="993"/>
      <c r="DDJ160" s="994"/>
      <c r="DDK160" s="991"/>
      <c r="DDL160" s="989"/>
      <c r="DDM160" s="993"/>
      <c r="DDN160" s="994"/>
      <c r="DDO160" s="995"/>
      <c r="DDP160" s="996"/>
      <c r="DDQ160" s="993"/>
      <c r="DDR160" s="997"/>
      <c r="DDS160" s="986"/>
      <c r="DDT160" s="988"/>
      <c r="DDU160" s="989"/>
      <c r="DDV160" s="990"/>
      <c r="DDW160" s="991"/>
      <c r="DDX160" s="992"/>
      <c r="DDY160" s="991"/>
      <c r="DDZ160" s="992"/>
      <c r="DEA160" s="993"/>
      <c r="DEB160" s="994"/>
      <c r="DEC160" s="991"/>
      <c r="DED160" s="989"/>
      <c r="DEE160" s="993"/>
      <c r="DEF160" s="994"/>
      <c r="DEG160" s="995"/>
      <c r="DEH160" s="996"/>
      <c r="DEI160" s="993"/>
      <c r="DEJ160" s="997"/>
      <c r="DEK160" s="986"/>
      <c r="DEL160" s="988"/>
      <c r="DEM160" s="989"/>
      <c r="DEN160" s="990"/>
      <c r="DEO160" s="991"/>
      <c r="DEP160" s="992"/>
      <c r="DEQ160" s="991"/>
      <c r="DER160" s="992"/>
      <c r="DES160" s="993"/>
      <c r="DET160" s="994"/>
      <c r="DEU160" s="991"/>
      <c r="DEV160" s="989"/>
      <c r="DEW160" s="993"/>
      <c r="DEX160" s="994"/>
      <c r="DEY160" s="995"/>
      <c r="DEZ160" s="996"/>
      <c r="DFA160" s="993"/>
      <c r="DFB160" s="997"/>
      <c r="DFC160" s="986"/>
      <c r="DFD160" s="988"/>
      <c r="DFE160" s="989"/>
      <c r="DFF160" s="990"/>
      <c r="DFG160" s="991"/>
      <c r="DFH160" s="992"/>
      <c r="DFI160" s="991"/>
      <c r="DFJ160" s="992"/>
      <c r="DFK160" s="993"/>
      <c r="DFL160" s="994"/>
      <c r="DFM160" s="991"/>
      <c r="DFN160" s="989"/>
      <c r="DFO160" s="993"/>
      <c r="DFP160" s="994"/>
      <c r="DFQ160" s="995"/>
      <c r="DFR160" s="996"/>
      <c r="DFS160" s="993"/>
      <c r="DFT160" s="997"/>
      <c r="DFU160" s="986"/>
      <c r="DFV160" s="988"/>
      <c r="DFW160" s="989"/>
      <c r="DFX160" s="990"/>
      <c r="DFY160" s="991"/>
      <c r="DFZ160" s="992"/>
      <c r="DGA160" s="991"/>
      <c r="DGB160" s="992"/>
      <c r="DGC160" s="993"/>
      <c r="DGD160" s="994"/>
      <c r="DGE160" s="991"/>
      <c r="DGF160" s="989"/>
      <c r="DGG160" s="993"/>
      <c r="DGH160" s="994"/>
      <c r="DGI160" s="995"/>
      <c r="DGJ160" s="996"/>
      <c r="DGK160" s="993"/>
      <c r="DGL160" s="997"/>
      <c r="DGM160" s="986"/>
      <c r="DGN160" s="988"/>
      <c r="DGO160" s="989"/>
      <c r="DGP160" s="990"/>
      <c r="DGQ160" s="991"/>
      <c r="DGR160" s="992"/>
      <c r="DGS160" s="991"/>
      <c r="DGT160" s="992"/>
      <c r="DGU160" s="993"/>
      <c r="DGV160" s="994"/>
      <c r="DGW160" s="991"/>
      <c r="DGX160" s="989"/>
      <c r="DGY160" s="993"/>
      <c r="DGZ160" s="994"/>
      <c r="DHA160" s="995"/>
      <c r="DHB160" s="996"/>
      <c r="DHC160" s="993"/>
      <c r="DHD160" s="997"/>
      <c r="DHE160" s="986"/>
      <c r="DHF160" s="988"/>
      <c r="DHG160" s="989"/>
      <c r="DHH160" s="990"/>
      <c r="DHI160" s="991"/>
      <c r="DHJ160" s="992"/>
      <c r="DHK160" s="991"/>
      <c r="DHL160" s="992"/>
      <c r="DHM160" s="993"/>
      <c r="DHN160" s="994"/>
      <c r="DHO160" s="991"/>
      <c r="DHP160" s="989"/>
      <c r="DHQ160" s="993"/>
      <c r="DHR160" s="994"/>
      <c r="DHS160" s="995"/>
      <c r="DHT160" s="996"/>
      <c r="DHU160" s="993"/>
      <c r="DHV160" s="997"/>
      <c r="DHW160" s="986"/>
      <c r="DHX160" s="988"/>
      <c r="DHY160" s="989"/>
      <c r="DHZ160" s="990"/>
      <c r="DIA160" s="991"/>
      <c r="DIB160" s="992"/>
      <c r="DIC160" s="991"/>
      <c r="DID160" s="992"/>
      <c r="DIE160" s="993"/>
      <c r="DIF160" s="994"/>
      <c r="DIG160" s="991"/>
      <c r="DIH160" s="989"/>
      <c r="DII160" s="993"/>
      <c r="DIJ160" s="994"/>
      <c r="DIK160" s="995"/>
      <c r="DIL160" s="996"/>
      <c r="DIM160" s="993"/>
      <c r="DIN160" s="997"/>
      <c r="DIO160" s="986"/>
      <c r="DIP160" s="988"/>
      <c r="DIQ160" s="989"/>
      <c r="DIR160" s="990"/>
      <c r="DIS160" s="991"/>
      <c r="DIT160" s="992"/>
      <c r="DIU160" s="991"/>
      <c r="DIV160" s="992"/>
      <c r="DIW160" s="993"/>
      <c r="DIX160" s="994"/>
      <c r="DIY160" s="991"/>
      <c r="DIZ160" s="989"/>
      <c r="DJA160" s="993"/>
      <c r="DJB160" s="994"/>
      <c r="DJC160" s="995"/>
      <c r="DJD160" s="996"/>
      <c r="DJE160" s="993"/>
      <c r="DJF160" s="997"/>
      <c r="DJG160" s="986"/>
      <c r="DJH160" s="988"/>
      <c r="DJI160" s="989"/>
      <c r="DJJ160" s="990"/>
      <c r="DJK160" s="991"/>
      <c r="DJL160" s="992"/>
      <c r="DJM160" s="991"/>
      <c r="DJN160" s="992"/>
      <c r="DJO160" s="993"/>
      <c r="DJP160" s="994"/>
      <c r="DJQ160" s="991"/>
      <c r="DJR160" s="989"/>
      <c r="DJS160" s="993"/>
      <c r="DJT160" s="994"/>
      <c r="DJU160" s="995"/>
      <c r="DJV160" s="996"/>
      <c r="DJW160" s="993"/>
      <c r="DJX160" s="997"/>
      <c r="DJY160" s="986"/>
      <c r="DJZ160" s="988"/>
      <c r="DKA160" s="989"/>
      <c r="DKB160" s="990"/>
      <c r="DKC160" s="991"/>
      <c r="DKD160" s="992"/>
      <c r="DKE160" s="991"/>
      <c r="DKF160" s="992"/>
      <c r="DKG160" s="993"/>
      <c r="DKH160" s="994"/>
      <c r="DKI160" s="991"/>
      <c r="DKJ160" s="989"/>
      <c r="DKK160" s="993"/>
      <c r="DKL160" s="994"/>
      <c r="DKM160" s="995"/>
      <c r="DKN160" s="996"/>
      <c r="DKO160" s="993"/>
      <c r="DKP160" s="997"/>
      <c r="DKQ160" s="986"/>
      <c r="DKR160" s="988"/>
      <c r="DKS160" s="989"/>
      <c r="DKT160" s="990"/>
      <c r="DKU160" s="991"/>
      <c r="DKV160" s="992"/>
      <c r="DKW160" s="991"/>
      <c r="DKX160" s="992"/>
      <c r="DKY160" s="993"/>
      <c r="DKZ160" s="994"/>
      <c r="DLA160" s="991"/>
      <c r="DLB160" s="989"/>
      <c r="DLC160" s="993"/>
      <c r="DLD160" s="994"/>
      <c r="DLE160" s="995"/>
      <c r="DLF160" s="996"/>
      <c r="DLG160" s="993"/>
      <c r="DLH160" s="997"/>
      <c r="DLI160" s="986"/>
      <c r="DLJ160" s="988"/>
      <c r="DLK160" s="989"/>
      <c r="DLL160" s="990"/>
      <c r="DLM160" s="991"/>
      <c r="DLN160" s="992"/>
      <c r="DLO160" s="991"/>
      <c r="DLP160" s="992"/>
      <c r="DLQ160" s="993"/>
      <c r="DLR160" s="994"/>
      <c r="DLS160" s="991"/>
      <c r="DLT160" s="989"/>
      <c r="DLU160" s="993"/>
      <c r="DLV160" s="994"/>
      <c r="DLW160" s="995"/>
      <c r="DLX160" s="996"/>
      <c r="DLY160" s="993"/>
      <c r="DLZ160" s="997"/>
      <c r="DMA160" s="986"/>
      <c r="DMB160" s="988"/>
      <c r="DMC160" s="989"/>
      <c r="DMD160" s="990"/>
      <c r="DME160" s="991"/>
      <c r="DMF160" s="992"/>
      <c r="DMG160" s="991"/>
      <c r="DMH160" s="992"/>
      <c r="DMI160" s="993"/>
      <c r="DMJ160" s="994"/>
      <c r="DMK160" s="991"/>
      <c r="DML160" s="989"/>
      <c r="DMM160" s="993"/>
      <c r="DMN160" s="994"/>
      <c r="DMO160" s="995"/>
      <c r="DMP160" s="996"/>
      <c r="DMQ160" s="993"/>
      <c r="DMR160" s="997"/>
      <c r="DMS160" s="986"/>
      <c r="DMT160" s="988"/>
      <c r="DMU160" s="989"/>
      <c r="DMV160" s="990"/>
      <c r="DMW160" s="991"/>
      <c r="DMX160" s="992"/>
      <c r="DMY160" s="991"/>
      <c r="DMZ160" s="992"/>
      <c r="DNA160" s="993"/>
      <c r="DNB160" s="994"/>
      <c r="DNC160" s="991"/>
      <c r="DND160" s="989"/>
      <c r="DNE160" s="993"/>
      <c r="DNF160" s="994"/>
      <c r="DNG160" s="995"/>
      <c r="DNH160" s="996"/>
      <c r="DNI160" s="993"/>
      <c r="DNJ160" s="997"/>
      <c r="DNK160" s="986"/>
      <c r="DNL160" s="988"/>
      <c r="DNM160" s="989"/>
      <c r="DNN160" s="990"/>
      <c r="DNO160" s="991"/>
      <c r="DNP160" s="992"/>
      <c r="DNQ160" s="991"/>
      <c r="DNR160" s="992"/>
      <c r="DNS160" s="993"/>
      <c r="DNT160" s="994"/>
      <c r="DNU160" s="991"/>
      <c r="DNV160" s="989"/>
      <c r="DNW160" s="993"/>
      <c r="DNX160" s="994"/>
      <c r="DNY160" s="995"/>
      <c r="DNZ160" s="996"/>
      <c r="DOA160" s="993"/>
      <c r="DOB160" s="997"/>
      <c r="DOC160" s="986"/>
      <c r="DOD160" s="988"/>
      <c r="DOE160" s="989"/>
      <c r="DOF160" s="990"/>
      <c r="DOG160" s="991"/>
      <c r="DOH160" s="992"/>
      <c r="DOI160" s="991"/>
      <c r="DOJ160" s="992"/>
      <c r="DOK160" s="993"/>
      <c r="DOL160" s="994"/>
      <c r="DOM160" s="991"/>
      <c r="DON160" s="989"/>
      <c r="DOO160" s="993"/>
      <c r="DOP160" s="994"/>
      <c r="DOQ160" s="995"/>
      <c r="DOR160" s="996"/>
      <c r="DOS160" s="993"/>
      <c r="DOT160" s="997"/>
      <c r="DOU160" s="986"/>
      <c r="DOV160" s="988"/>
      <c r="DOW160" s="989"/>
      <c r="DOX160" s="990"/>
      <c r="DOY160" s="991"/>
      <c r="DOZ160" s="992"/>
      <c r="DPA160" s="991"/>
      <c r="DPB160" s="992"/>
      <c r="DPC160" s="993"/>
      <c r="DPD160" s="994"/>
      <c r="DPE160" s="991"/>
      <c r="DPF160" s="989"/>
      <c r="DPG160" s="993"/>
      <c r="DPH160" s="994"/>
      <c r="DPI160" s="995"/>
      <c r="DPJ160" s="996"/>
      <c r="DPK160" s="993"/>
      <c r="DPL160" s="997"/>
      <c r="DPM160" s="986"/>
      <c r="DPN160" s="988"/>
      <c r="DPO160" s="989"/>
      <c r="DPP160" s="990"/>
      <c r="DPQ160" s="991"/>
      <c r="DPR160" s="992"/>
      <c r="DPS160" s="991"/>
      <c r="DPT160" s="992"/>
      <c r="DPU160" s="993"/>
      <c r="DPV160" s="994"/>
      <c r="DPW160" s="991"/>
      <c r="DPX160" s="989"/>
      <c r="DPY160" s="993"/>
      <c r="DPZ160" s="994"/>
      <c r="DQA160" s="995"/>
      <c r="DQB160" s="996"/>
      <c r="DQC160" s="993"/>
      <c r="DQD160" s="997"/>
      <c r="DQE160" s="986"/>
      <c r="DQF160" s="988"/>
      <c r="DQG160" s="989"/>
      <c r="DQH160" s="990"/>
      <c r="DQI160" s="991"/>
      <c r="DQJ160" s="992"/>
      <c r="DQK160" s="991"/>
      <c r="DQL160" s="992"/>
      <c r="DQM160" s="993"/>
      <c r="DQN160" s="994"/>
      <c r="DQO160" s="991"/>
      <c r="DQP160" s="989"/>
      <c r="DQQ160" s="993"/>
      <c r="DQR160" s="994"/>
      <c r="DQS160" s="995"/>
      <c r="DQT160" s="996"/>
      <c r="DQU160" s="993"/>
      <c r="DQV160" s="997"/>
      <c r="DQW160" s="986"/>
      <c r="DQX160" s="988"/>
      <c r="DQY160" s="989"/>
      <c r="DQZ160" s="990"/>
      <c r="DRA160" s="991"/>
      <c r="DRB160" s="992"/>
      <c r="DRC160" s="991"/>
      <c r="DRD160" s="992"/>
      <c r="DRE160" s="993"/>
      <c r="DRF160" s="994"/>
      <c r="DRG160" s="991"/>
      <c r="DRH160" s="989"/>
      <c r="DRI160" s="993"/>
      <c r="DRJ160" s="994"/>
      <c r="DRK160" s="995"/>
      <c r="DRL160" s="996"/>
      <c r="DRM160" s="993"/>
      <c r="DRN160" s="997"/>
      <c r="DRO160" s="986"/>
      <c r="DRP160" s="988"/>
      <c r="DRQ160" s="989"/>
      <c r="DRR160" s="990"/>
      <c r="DRS160" s="991"/>
      <c r="DRT160" s="992"/>
      <c r="DRU160" s="991"/>
      <c r="DRV160" s="992"/>
      <c r="DRW160" s="993"/>
      <c r="DRX160" s="994"/>
      <c r="DRY160" s="991"/>
      <c r="DRZ160" s="989"/>
      <c r="DSA160" s="993"/>
      <c r="DSB160" s="994"/>
      <c r="DSC160" s="995"/>
      <c r="DSD160" s="996"/>
      <c r="DSE160" s="993"/>
      <c r="DSF160" s="997"/>
      <c r="DSG160" s="986"/>
      <c r="DSH160" s="988"/>
      <c r="DSI160" s="989"/>
      <c r="DSJ160" s="990"/>
      <c r="DSK160" s="991"/>
      <c r="DSL160" s="992"/>
      <c r="DSM160" s="991"/>
      <c r="DSN160" s="992"/>
      <c r="DSO160" s="993"/>
      <c r="DSP160" s="994"/>
      <c r="DSQ160" s="991"/>
      <c r="DSR160" s="989"/>
      <c r="DSS160" s="993"/>
      <c r="DST160" s="994"/>
      <c r="DSU160" s="995"/>
      <c r="DSV160" s="996"/>
      <c r="DSW160" s="993"/>
      <c r="DSX160" s="997"/>
      <c r="DSY160" s="986"/>
      <c r="DSZ160" s="988"/>
      <c r="DTA160" s="989"/>
      <c r="DTB160" s="990"/>
      <c r="DTC160" s="991"/>
      <c r="DTD160" s="992"/>
      <c r="DTE160" s="991"/>
      <c r="DTF160" s="992"/>
      <c r="DTG160" s="993"/>
      <c r="DTH160" s="994"/>
      <c r="DTI160" s="991"/>
      <c r="DTJ160" s="989"/>
      <c r="DTK160" s="993"/>
      <c r="DTL160" s="994"/>
      <c r="DTM160" s="995"/>
      <c r="DTN160" s="996"/>
      <c r="DTO160" s="993"/>
      <c r="DTP160" s="997"/>
      <c r="DTQ160" s="986"/>
      <c r="DTR160" s="988"/>
      <c r="DTS160" s="989"/>
      <c r="DTT160" s="990"/>
      <c r="DTU160" s="991"/>
      <c r="DTV160" s="992"/>
      <c r="DTW160" s="991"/>
      <c r="DTX160" s="992"/>
      <c r="DTY160" s="993"/>
      <c r="DTZ160" s="994"/>
      <c r="DUA160" s="991"/>
      <c r="DUB160" s="989"/>
      <c r="DUC160" s="993"/>
      <c r="DUD160" s="994"/>
      <c r="DUE160" s="995"/>
      <c r="DUF160" s="996"/>
      <c r="DUG160" s="993"/>
      <c r="DUH160" s="997"/>
      <c r="DUI160" s="986"/>
      <c r="DUJ160" s="988"/>
      <c r="DUK160" s="989"/>
      <c r="DUL160" s="990"/>
      <c r="DUM160" s="991"/>
      <c r="DUN160" s="992"/>
      <c r="DUO160" s="991"/>
      <c r="DUP160" s="992"/>
      <c r="DUQ160" s="993"/>
      <c r="DUR160" s="994"/>
      <c r="DUS160" s="991"/>
      <c r="DUT160" s="989"/>
      <c r="DUU160" s="993"/>
      <c r="DUV160" s="994"/>
      <c r="DUW160" s="995"/>
      <c r="DUX160" s="996"/>
      <c r="DUY160" s="993"/>
      <c r="DUZ160" s="997"/>
      <c r="DVA160" s="986"/>
      <c r="DVB160" s="988"/>
      <c r="DVC160" s="989"/>
      <c r="DVD160" s="990"/>
      <c r="DVE160" s="991"/>
      <c r="DVF160" s="992"/>
      <c r="DVG160" s="991"/>
      <c r="DVH160" s="992"/>
      <c r="DVI160" s="993"/>
      <c r="DVJ160" s="994"/>
      <c r="DVK160" s="991"/>
      <c r="DVL160" s="989"/>
      <c r="DVM160" s="993"/>
      <c r="DVN160" s="994"/>
      <c r="DVO160" s="995"/>
      <c r="DVP160" s="996"/>
      <c r="DVQ160" s="993"/>
      <c r="DVR160" s="997"/>
      <c r="DVS160" s="986"/>
      <c r="DVT160" s="988"/>
      <c r="DVU160" s="989"/>
      <c r="DVV160" s="990"/>
      <c r="DVW160" s="991"/>
      <c r="DVX160" s="992"/>
      <c r="DVY160" s="991"/>
      <c r="DVZ160" s="992"/>
      <c r="DWA160" s="993"/>
      <c r="DWB160" s="994"/>
      <c r="DWC160" s="991"/>
      <c r="DWD160" s="989"/>
      <c r="DWE160" s="993"/>
      <c r="DWF160" s="994"/>
      <c r="DWG160" s="995"/>
      <c r="DWH160" s="996"/>
      <c r="DWI160" s="993"/>
      <c r="DWJ160" s="997"/>
      <c r="DWK160" s="986"/>
      <c r="DWL160" s="988"/>
      <c r="DWM160" s="989"/>
      <c r="DWN160" s="990"/>
      <c r="DWO160" s="991"/>
      <c r="DWP160" s="992"/>
      <c r="DWQ160" s="991"/>
      <c r="DWR160" s="992"/>
      <c r="DWS160" s="993"/>
      <c r="DWT160" s="994"/>
      <c r="DWU160" s="991"/>
      <c r="DWV160" s="989"/>
      <c r="DWW160" s="993"/>
      <c r="DWX160" s="994"/>
      <c r="DWY160" s="995"/>
      <c r="DWZ160" s="996"/>
      <c r="DXA160" s="993"/>
      <c r="DXB160" s="997"/>
      <c r="DXC160" s="986"/>
      <c r="DXD160" s="988"/>
      <c r="DXE160" s="989"/>
      <c r="DXF160" s="990"/>
      <c r="DXG160" s="991"/>
      <c r="DXH160" s="992"/>
      <c r="DXI160" s="991"/>
      <c r="DXJ160" s="992"/>
      <c r="DXK160" s="993"/>
      <c r="DXL160" s="994"/>
      <c r="DXM160" s="991"/>
      <c r="DXN160" s="989"/>
      <c r="DXO160" s="993"/>
      <c r="DXP160" s="994"/>
      <c r="DXQ160" s="995"/>
      <c r="DXR160" s="996"/>
      <c r="DXS160" s="993"/>
      <c r="DXT160" s="997"/>
      <c r="DXU160" s="986"/>
      <c r="DXV160" s="988"/>
      <c r="DXW160" s="989"/>
      <c r="DXX160" s="990"/>
      <c r="DXY160" s="991"/>
      <c r="DXZ160" s="992"/>
      <c r="DYA160" s="991"/>
      <c r="DYB160" s="992"/>
      <c r="DYC160" s="993"/>
      <c r="DYD160" s="994"/>
      <c r="DYE160" s="991"/>
      <c r="DYF160" s="989"/>
      <c r="DYG160" s="993"/>
      <c r="DYH160" s="994"/>
      <c r="DYI160" s="995"/>
      <c r="DYJ160" s="996"/>
      <c r="DYK160" s="993"/>
      <c r="DYL160" s="997"/>
      <c r="DYM160" s="986"/>
      <c r="DYN160" s="988"/>
      <c r="DYO160" s="989"/>
      <c r="DYP160" s="990"/>
      <c r="DYQ160" s="991"/>
      <c r="DYR160" s="992"/>
      <c r="DYS160" s="991"/>
      <c r="DYT160" s="992"/>
      <c r="DYU160" s="993"/>
      <c r="DYV160" s="994"/>
      <c r="DYW160" s="991"/>
      <c r="DYX160" s="989"/>
      <c r="DYY160" s="993"/>
      <c r="DYZ160" s="994"/>
      <c r="DZA160" s="995"/>
      <c r="DZB160" s="996"/>
      <c r="DZC160" s="993"/>
      <c r="DZD160" s="997"/>
      <c r="DZE160" s="986"/>
      <c r="DZF160" s="988"/>
      <c r="DZG160" s="989"/>
      <c r="DZH160" s="990"/>
      <c r="DZI160" s="991"/>
      <c r="DZJ160" s="992"/>
      <c r="DZK160" s="991"/>
      <c r="DZL160" s="992"/>
      <c r="DZM160" s="993"/>
      <c r="DZN160" s="994"/>
      <c r="DZO160" s="991"/>
      <c r="DZP160" s="989"/>
      <c r="DZQ160" s="993"/>
      <c r="DZR160" s="994"/>
      <c r="DZS160" s="995"/>
      <c r="DZT160" s="996"/>
      <c r="DZU160" s="993"/>
      <c r="DZV160" s="997"/>
      <c r="DZW160" s="986"/>
      <c r="DZX160" s="988"/>
      <c r="DZY160" s="989"/>
      <c r="DZZ160" s="990"/>
      <c r="EAA160" s="991"/>
      <c r="EAB160" s="992"/>
      <c r="EAC160" s="991"/>
      <c r="EAD160" s="992"/>
      <c r="EAE160" s="993"/>
      <c r="EAF160" s="994"/>
      <c r="EAG160" s="991"/>
      <c r="EAH160" s="989"/>
      <c r="EAI160" s="993"/>
      <c r="EAJ160" s="994"/>
      <c r="EAK160" s="995"/>
      <c r="EAL160" s="996"/>
      <c r="EAM160" s="993"/>
      <c r="EAN160" s="997"/>
      <c r="EAO160" s="986"/>
      <c r="EAP160" s="988"/>
      <c r="EAQ160" s="989"/>
      <c r="EAR160" s="990"/>
      <c r="EAS160" s="991"/>
      <c r="EAT160" s="992"/>
      <c r="EAU160" s="991"/>
      <c r="EAV160" s="992"/>
      <c r="EAW160" s="993"/>
      <c r="EAX160" s="994"/>
      <c r="EAY160" s="991"/>
      <c r="EAZ160" s="989"/>
      <c r="EBA160" s="993"/>
      <c r="EBB160" s="994"/>
      <c r="EBC160" s="995"/>
      <c r="EBD160" s="996"/>
      <c r="EBE160" s="993"/>
      <c r="EBF160" s="997"/>
      <c r="EBG160" s="986"/>
      <c r="EBH160" s="988"/>
      <c r="EBI160" s="989"/>
      <c r="EBJ160" s="990"/>
      <c r="EBK160" s="991"/>
      <c r="EBL160" s="992"/>
      <c r="EBM160" s="991"/>
      <c r="EBN160" s="992"/>
      <c r="EBO160" s="993"/>
      <c r="EBP160" s="994"/>
      <c r="EBQ160" s="991"/>
      <c r="EBR160" s="989"/>
      <c r="EBS160" s="993"/>
      <c r="EBT160" s="994"/>
      <c r="EBU160" s="995"/>
      <c r="EBV160" s="996"/>
      <c r="EBW160" s="993"/>
      <c r="EBX160" s="997"/>
      <c r="EBY160" s="986"/>
      <c r="EBZ160" s="988"/>
      <c r="ECA160" s="989"/>
      <c r="ECB160" s="990"/>
      <c r="ECC160" s="991"/>
      <c r="ECD160" s="992"/>
      <c r="ECE160" s="991"/>
      <c r="ECF160" s="992"/>
      <c r="ECG160" s="993"/>
      <c r="ECH160" s="994"/>
      <c r="ECI160" s="991"/>
      <c r="ECJ160" s="989"/>
      <c r="ECK160" s="993"/>
      <c r="ECL160" s="994"/>
      <c r="ECM160" s="995"/>
      <c r="ECN160" s="996"/>
      <c r="ECO160" s="993"/>
      <c r="ECP160" s="997"/>
      <c r="ECQ160" s="986"/>
      <c r="ECR160" s="988"/>
      <c r="ECS160" s="989"/>
      <c r="ECT160" s="990"/>
      <c r="ECU160" s="991"/>
      <c r="ECV160" s="992"/>
      <c r="ECW160" s="991"/>
      <c r="ECX160" s="992"/>
      <c r="ECY160" s="993"/>
      <c r="ECZ160" s="994"/>
      <c r="EDA160" s="991"/>
      <c r="EDB160" s="989"/>
      <c r="EDC160" s="993"/>
      <c r="EDD160" s="994"/>
      <c r="EDE160" s="995"/>
      <c r="EDF160" s="996"/>
      <c r="EDG160" s="993"/>
      <c r="EDH160" s="997"/>
      <c r="EDI160" s="986"/>
      <c r="EDJ160" s="988"/>
      <c r="EDK160" s="989"/>
      <c r="EDL160" s="990"/>
      <c r="EDM160" s="991"/>
      <c r="EDN160" s="992"/>
      <c r="EDO160" s="991"/>
      <c r="EDP160" s="992"/>
      <c r="EDQ160" s="993"/>
      <c r="EDR160" s="994"/>
      <c r="EDS160" s="991"/>
      <c r="EDT160" s="989"/>
      <c r="EDU160" s="993"/>
      <c r="EDV160" s="994"/>
      <c r="EDW160" s="995"/>
      <c r="EDX160" s="996"/>
      <c r="EDY160" s="993"/>
      <c r="EDZ160" s="997"/>
      <c r="EEA160" s="986"/>
      <c r="EEB160" s="988"/>
      <c r="EEC160" s="989"/>
      <c r="EED160" s="990"/>
      <c r="EEE160" s="991"/>
      <c r="EEF160" s="992"/>
      <c r="EEG160" s="991"/>
      <c r="EEH160" s="992"/>
      <c r="EEI160" s="993"/>
      <c r="EEJ160" s="994"/>
      <c r="EEK160" s="991"/>
      <c r="EEL160" s="989"/>
      <c r="EEM160" s="993"/>
      <c r="EEN160" s="994"/>
      <c r="EEO160" s="995"/>
      <c r="EEP160" s="996"/>
      <c r="EEQ160" s="993"/>
      <c r="EER160" s="997"/>
      <c r="EES160" s="986"/>
      <c r="EET160" s="988"/>
      <c r="EEU160" s="989"/>
      <c r="EEV160" s="990"/>
      <c r="EEW160" s="991"/>
      <c r="EEX160" s="992"/>
      <c r="EEY160" s="991"/>
      <c r="EEZ160" s="992"/>
      <c r="EFA160" s="993"/>
      <c r="EFB160" s="994"/>
      <c r="EFC160" s="991"/>
      <c r="EFD160" s="989"/>
      <c r="EFE160" s="993"/>
      <c r="EFF160" s="994"/>
      <c r="EFG160" s="995"/>
      <c r="EFH160" s="996"/>
      <c r="EFI160" s="993"/>
      <c r="EFJ160" s="997"/>
      <c r="EFK160" s="986"/>
      <c r="EFL160" s="988"/>
      <c r="EFM160" s="989"/>
      <c r="EFN160" s="990"/>
      <c r="EFO160" s="991"/>
      <c r="EFP160" s="992"/>
      <c r="EFQ160" s="991"/>
      <c r="EFR160" s="992"/>
      <c r="EFS160" s="993"/>
      <c r="EFT160" s="994"/>
      <c r="EFU160" s="991"/>
      <c r="EFV160" s="989"/>
      <c r="EFW160" s="993"/>
      <c r="EFX160" s="994"/>
      <c r="EFY160" s="995"/>
      <c r="EFZ160" s="996"/>
      <c r="EGA160" s="993"/>
      <c r="EGB160" s="997"/>
      <c r="EGC160" s="986"/>
      <c r="EGD160" s="988"/>
      <c r="EGE160" s="989"/>
      <c r="EGF160" s="990"/>
      <c r="EGG160" s="991"/>
      <c r="EGH160" s="992"/>
      <c r="EGI160" s="991"/>
      <c r="EGJ160" s="992"/>
      <c r="EGK160" s="993"/>
      <c r="EGL160" s="994"/>
      <c r="EGM160" s="991"/>
      <c r="EGN160" s="989"/>
      <c r="EGO160" s="993"/>
      <c r="EGP160" s="994"/>
      <c r="EGQ160" s="995"/>
      <c r="EGR160" s="996"/>
      <c r="EGS160" s="993"/>
      <c r="EGT160" s="997"/>
      <c r="EGU160" s="986"/>
      <c r="EGV160" s="988"/>
      <c r="EGW160" s="989"/>
      <c r="EGX160" s="990"/>
      <c r="EGY160" s="991"/>
      <c r="EGZ160" s="992"/>
      <c r="EHA160" s="991"/>
      <c r="EHB160" s="992"/>
      <c r="EHC160" s="993"/>
      <c r="EHD160" s="994"/>
      <c r="EHE160" s="991"/>
      <c r="EHF160" s="989"/>
      <c r="EHG160" s="993"/>
      <c r="EHH160" s="994"/>
      <c r="EHI160" s="995"/>
      <c r="EHJ160" s="996"/>
      <c r="EHK160" s="993"/>
      <c r="EHL160" s="997"/>
      <c r="EHM160" s="986"/>
      <c r="EHN160" s="988"/>
      <c r="EHO160" s="989"/>
      <c r="EHP160" s="990"/>
      <c r="EHQ160" s="991"/>
      <c r="EHR160" s="992"/>
      <c r="EHS160" s="991"/>
      <c r="EHT160" s="992"/>
      <c r="EHU160" s="993"/>
      <c r="EHV160" s="994"/>
      <c r="EHW160" s="991"/>
      <c r="EHX160" s="989"/>
      <c r="EHY160" s="993"/>
      <c r="EHZ160" s="994"/>
      <c r="EIA160" s="995"/>
      <c r="EIB160" s="996"/>
      <c r="EIC160" s="993"/>
      <c r="EID160" s="997"/>
      <c r="EIE160" s="986"/>
      <c r="EIF160" s="988"/>
      <c r="EIG160" s="989"/>
      <c r="EIH160" s="990"/>
      <c r="EII160" s="991"/>
      <c r="EIJ160" s="992"/>
      <c r="EIK160" s="991"/>
      <c r="EIL160" s="992"/>
      <c r="EIM160" s="993"/>
      <c r="EIN160" s="994"/>
      <c r="EIO160" s="991"/>
      <c r="EIP160" s="989"/>
      <c r="EIQ160" s="993"/>
      <c r="EIR160" s="994"/>
      <c r="EIS160" s="995"/>
      <c r="EIT160" s="996"/>
      <c r="EIU160" s="993"/>
      <c r="EIV160" s="997"/>
      <c r="EIW160" s="986"/>
      <c r="EIX160" s="988"/>
      <c r="EIY160" s="989"/>
      <c r="EIZ160" s="990"/>
      <c r="EJA160" s="991"/>
      <c r="EJB160" s="992"/>
      <c r="EJC160" s="991"/>
      <c r="EJD160" s="992"/>
      <c r="EJE160" s="993"/>
      <c r="EJF160" s="994"/>
      <c r="EJG160" s="991"/>
      <c r="EJH160" s="989"/>
      <c r="EJI160" s="993"/>
      <c r="EJJ160" s="994"/>
      <c r="EJK160" s="995"/>
      <c r="EJL160" s="996"/>
      <c r="EJM160" s="993"/>
      <c r="EJN160" s="997"/>
      <c r="EJO160" s="986"/>
      <c r="EJP160" s="988"/>
      <c r="EJQ160" s="989"/>
      <c r="EJR160" s="990"/>
      <c r="EJS160" s="991"/>
      <c r="EJT160" s="992"/>
      <c r="EJU160" s="991"/>
      <c r="EJV160" s="992"/>
      <c r="EJW160" s="993"/>
      <c r="EJX160" s="994"/>
      <c r="EJY160" s="991"/>
      <c r="EJZ160" s="989"/>
      <c r="EKA160" s="993"/>
      <c r="EKB160" s="994"/>
      <c r="EKC160" s="995"/>
      <c r="EKD160" s="996"/>
      <c r="EKE160" s="993"/>
      <c r="EKF160" s="997"/>
      <c r="EKG160" s="986"/>
      <c r="EKH160" s="988"/>
      <c r="EKI160" s="989"/>
      <c r="EKJ160" s="990"/>
      <c r="EKK160" s="991"/>
      <c r="EKL160" s="992"/>
      <c r="EKM160" s="991"/>
      <c r="EKN160" s="992"/>
      <c r="EKO160" s="993"/>
      <c r="EKP160" s="994"/>
      <c r="EKQ160" s="991"/>
      <c r="EKR160" s="989"/>
      <c r="EKS160" s="993"/>
      <c r="EKT160" s="994"/>
      <c r="EKU160" s="995"/>
      <c r="EKV160" s="996"/>
      <c r="EKW160" s="993"/>
      <c r="EKX160" s="997"/>
      <c r="EKY160" s="986"/>
      <c r="EKZ160" s="988"/>
      <c r="ELA160" s="989"/>
      <c r="ELB160" s="990"/>
      <c r="ELC160" s="991"/>
      <c r="ELD160" s="992"/>
      <c r="ELE160" s="991"/>
      <c r="ELF160" s="992"/>
      <c r="ELG160" s="993"/>
      <c r="ELH160" s="994"/>
      <c r="ELI160" s="991"/>
      <c r="ELJ160" s="989"/>
      <c r="ELK160" s="993"/>
      <c r="ELL160" s="994"/>
      <c r="ELM160" s="995"/>
      <c r="ELN160" s="996"/>
      <c r="ELO160" s="993"/>
      <c r="ELP160" s="997"/>
      <c r="ELQ160" s="986"/>
      <c r="ELR160" s="988"/>
      <c r="ELS160" s="989"/>
      <c r="ELT160" s="990"/>
      <c r="ELU160" s="991"/>
      <c r="ELV160" s="992"/>
      <c r="ELW160" s="991"/>
      <c r="ELX160" s="992"/>
      <c r="ELY160" s="993"/>
      <c r="ELZ160" s="994"/>
      <c r="EMA160" s="991"/>
      <c r="EMB160" s="989"/>
      <c r="EMC160" s="993"/>
      <c r="EMD160" s="994"/>
      <c r="EME160" s="995"/>
      <c r="EMF160" s="996"/>
      <c r="EMG160" s="993"/>
      <c r="EMH160" s="997"/>
      <c r="EMI160" s="986"/>
      <c r="EMJ160" s="988"/>
      <c r="EMK160" s="989"/>
      <c r="EML160" s="990"/>
      <c r="EMM160" s="991"/>
      <c r="EMN160" s="992"/>
      <c r="EMO160" s="991"/>
      <c r="EMP160" s="992"/>
      <c r="EMQ160" s="993"/>
      <c r="EMR160" s="994"/>
      <c r="EMS160" s="991"/>
      <c r="EMT160" s="989"/>
      <c r="EMU160" s="993"/>
      <c r="EMV160" s="994"/>
      <c r="EMW160" s="995"/>
      <c r="EMX160" s="996"/>
      <c r="EMY160" s="993"/>
      <c r="EMZ160" s="997"/>
      <c r="ENA160" s="986"/>
      <c r="ENB160" s="988"/>
      <c r="ENC160" s="989"/>
      <c r="END160" s="990"/>
      <c r="ENE160" s="991"/>
      <c r="ENF160" s="992"/>
      <c r="ENG160" s="991"/>
      <c r="ENH160" s="992"/>
      <c r="ENI160" s="993"/>
      <c r="ENJ160" s="994"/>
      <c r="ENK160" s="991"/>
      <c r="ENL160" s="989"/>
      <c r="ENM160" s="993"/>
      <c r="ENN160" s="994"/>
      <c r="ENO160" s="995"/>
      <c r="ENP160" s="996"/>
      <c r="ENQ160" s="993"/>
      <c r="ENR160" s="997"/>
      <c r="ENS160" s="986"/>
      <c r="ENT160" s="988"/>
      <c r="ENU160" s="989"/>
      <c r="ENV160" s="990"/>
      <c r="ENW160" s="991"/>
      <c r="ENX160" s="992"/>
      <c r="ENY160" s="991"/>
      <c r="ENZ160" s="992"/>
      <c r="EOA160" s="993"/>
      <c r="EOB160" s="994"/>
      <c r="EOC160" s="991"/>
      <c r="EOD160" s="989"/>
      <c r="EOE160" s="993"/>
      <c r="EOF160" s="994"/>
      <c r="EOG160" s="995"/>
      <c r="EOH160" s="996"/>
      <c r="EOI160" s="993"/>
      <c r="EOJ160" s="997"/>
      <c r="EOK160" s="986"/>
      <c r="EOL160" s="988"/>
      <c r="EOM160" s="989"/>
      <c r="EON160" s="990"/>
      <c r="EOO160" s="991"/>
      <c r="EOP160" s="992"/>
      <c r="EOQ160" s="991"/>
      <c r="EOR160" s="992"/>
      <c r="EOS160" s="993"/>
      <c r="EOT160" s="994"/>
      <c r="EOU160" s="991"/>
      <c r="EOV160" s="989"/>
      <c r="EOW160" s="993"/>
      <c r="EOX160" s="994"/>
      <c r="EOY160" s="995"/>
      <c r="EOZ160" s="996"/>
      <c r="EPA160" s="993"/>
      <c r="EPB160" s="997"/>
      <c r="EPC160" s="986"/>
      <c r="EPD160" s="988"/>
      <c r="EPE160" s="989"/>
      <c r="EPF160" s="990"/>
      <c r="EPG160" s="991"/>
      <c r="EPH160" s="992"/>
      <c r="EPI160" s="991"/>
      <c r="EPJ160" s="992"/>
      <c r="EPK160" s="993"/>
      <c r="EPL160" s="994"/>
      <c r="EPM160" s="991"/>
      <c r="EPN160" s="989"/>
      <c r="EPO160" s="993"/>
      <c r="EPP160" s="994"/>
      <c r="EPQ160" s="995"/>
      <c r="EPR160" s="996"/>
      <c r="EPS160" s="993"/>
      <c r="EPT160" s="997"/>
      <c r="EPU160" s="986"/>
      <c r="EPV160" s="988"/>
      <c r="EPW160" s="989"/>
      <c r="EPX160" s="990"/>
      <c r="EPY160" s="991"/>
      <c r="EPZ160" s="992"/>
      <c r="EQA160" s="991"/>
      <c r="EQB160" s="992"/>
      <c r="EQC160" s="993"/>
      <c r="EQD160" s="994"/>
      <c r="EQE160" s="991"/>
      <c r="EQF160" s="989"/>
      <c r="EQG160" s="993"/>
      <c r="EQH160" s="994"/>
      <c r="EQI160" s="995"/>
      <c r="EQJ160" s="996"/>
      <c r="EQK160" s="993"/>
      <c r="EQL160" s="997"/>
      <c r="EQM160" s="986"/>
      <c r="EQN160" s="988"/>
      <c r="EQO160" s="989"/>
      <c r="EQP160" s="990"/>
      <c r="EQQ160" s="991"/>
      <c r="EQR160" s="992"/>
      <c r="EQS160" s="991"/>
      <c r="EQT160" s="992"/>
      <c r="EQU160" s="993"/>
      <c r="EQV160" s="994"/>
      <c r="EQW160" s="991"/>
      <c r="EQX160" s="989"/>
      <c r="EQY160" s="993"/>
      <c r="EQZ160" s="994"/>
      <c r="ERA160" s="995"/>
      <c r="ERB160" s="996"/>
      <c r="ERC160" s="993"/>
      <c r="ERD160" s="997"/>
      <c r="ERE160" s="986"/>
      <c r="ERF160" s="988"/>
      <c r="ERG160" s="989"/>
      <c r="ERH160" s="990"/>
      <c r="ERI160" s="991"/>
      <c r="ERJ160" s="992"/>
      <c r="ERK160" s="991"/>
      <c r="ERL160" s="992"/>
      <c r="ERM160" s="993"/>
      <c r="ERN160" s="994"/>
      <c r="ERO160" s="991"/>
      <c r="ERP160" s="989"/>
      <c r="ERQ160" s="993"/>
      <c r="ERR160" s="994"/>
      <c r="ERS160" s="995"/>
      <c r="ERT160" s="996"/>
      <c r="ERU160" s="993"/>
      <c r="ERV160" s="997"/>
      <c r="ERW160" s="986"/>
      <c r="ERX160" s="988"/>
      <c r="ERY160" s="989"/>
      <c r="ERZ160" s="990"/>
      <c r="ESA160" s="991"/>
      <c r="ESB160" s="992"/>
      <c r="ESC160" s="991"/>
      <c r="ESD160" s="992"/>
      <c r="ESE160" s="993"/>
      <c r="ESF160" s="994"/>
      <c r="ESG160" s="991"/>
      <c r="ESH160" s="989"/>
      <c r="ESI160" s="993"/>
      <c r="ESJ160" s="994"/>
      <c r="ESK160" s="995"/>
      <c r="ESL160" s="996"/>
      <c r="ESM160" s="993"/>
      <c r="ESN160" s="997"/>
      <c r="ESO160" s="986"/>
      <c r="ESP160" s="988"/>
      <c r="ESQ160" s="989"/>
      <c r="ESR160" s="990"/>
      <c r="ESS160" s="991"/>
      <c r="EST160" s="992"/>
      <c r="ESU160" s="991"/>
      <c r="ESV160" s="992"/>
      <c r="ESW160" s="993"/>
      <c r="ESX160" s="994"/>
      <c r="ESY160" s="991"/>
      <c r="ESZ160" s="989"/>
      <c r="ETA160" s="993"/>
      <c r="ETB160" s="994"/>
      <c r="ETC160" s="995"/>
      <c r="ETD160" s="996"/>
      <c r="ETE160" s="993"/>
      <c r="ETF160" s="997"/>
      <c r="ETG160" s="986"/>
      <c r="ETH160" s="988"/>
      <c r="ETI160" s="989"/>
      <c r="ETJ160" s="990"/>
      <c r="ETK160" s="991"/>
      <c r="ETL160" s="992"/>
      <c r="ETM160" s="991"/>
      <c r="ETN160" s="992"/>
      <c r="ETO160" s="993"/>
      <c r="ETP160" s="994"/>
      <c r="ETQ160" s="991"/>
      <c r="ETR160" s="989"/>
      <c r="ETS160" s="993"/>
      <c r="ETT160" s="994"/>
      <c r="ETU160" s="995"/>
      <c r="ETV160" s="996"/>
      <c r="ETW160" s="993"/>
      <c r="ETX160" s="997"/>
      <c r="ETY160" s="986"/>
      <c r="ETZ160" s="988"/>
      <c r="EUA160" s="989"/>
      <c r="EUB160" s="990"/>
      <c r="EUC160" s="991"/>
      <c r="EUD160" s="992"/>
      <c r="EUE160" s="991"/>
      <c r="EUF160" s="992"/>
      <c r="EUG160" s="993"/>
      <c r="EUH160" s="994"/>
      <c r="EUI160" s="991"/>
      <c r="EUJ160" s="989"/>
      <c r="EUK160" s="993"/>
      <c r="EUL160" s="994"/>
      <c r="EUM160" s="995"/>
      <c r="EUN160" s="996"/>
      <c r="EUO160" s="993"/>
      <c r="EUP160" s="997"/>
      <c r="EUQ160" s="986"/>
      <c r="EUR160" s="988"/>
      <c r="EUS160" s="989"/>
      <c r="EUT160" s="990"/>
      <c r="EUU160" s="991"/>
      <c r="EUV160" s="992"/>
      <c r="EUW160" s="991"/>
      <c r="EUX160" s="992"/>
      <c r="EUY160" s="993"/>
      <c r="EUZ160" s="994"/>
      <c r="EVA160" s="991"/>
      <c r="EVB160" s="989"/>
      <c r="EVC160" s="993"/>
      <c r="EVD160" s="994"/>
      <c r="EVE160" s="995"/>
      <c r="EVF160" s="996"/>
      <c r="EVG160" s="993"/>
      <c r="EVH160" s="997"/>
      <c r="EVI160" s="986"/>
      <c r="EVJ160" s="988"/>
      <c r="EVK160" s="989"/>
      <c r="EVL160" s="990"/>
      <c r="EVM160" s="991"/>
      <c r="EVN160" s="992"/>
      <c r="EVO160" s="991"/>
      <c r="EVP160" s="992"/>
      <c r="EVQ160" s="993"/>
      <c r="EVR160" s="994"/>
      <c r="EVS160" s="991"/>
      <c r="EVT160" s="989"/>
      <c r="EVU160" s="993"/>
      <c r="EVV160" s="994"/>
      <c r="EVW160" s="995"/>
      <c r="EVX160" s="996"/>
      <c r="EVY160" s="993"/>
      <c r="EVZ160" s="997"/>
      <c r="EWA160" s="986"/>
      <c r="EWB160" s="988"/>
      <c r="EWC160" s="989"/>
      <c r="EWD160" s="990"/>
      <c r="EWE160" s="991"/>
      <c r="EWF160" s="992"/>
      <c r="EWG160" s="991"/>
      <c r="EWH160" s="992"/>
      <c r="EWI160" s="993"/>
      <c r="EWJ160" s="994"/>
      <c r="EWK160" s="991"/>
      <c r="EWL160" s="989"/>
      <c r="EWM160" s="993"/>
      <c r="EWN160" s="994"/>
      <c r="EWO160" s="995"/>
      <c r="EWP160" s="996"/>
      <c r="EWQ160" s="993"/>
      <c r="EWR160" s="997"/>
      <c r="EWS160" s="986"/>
      <c r="EWT160" s="988"/>
      <c r="EWU160" s="989"/>
      <c r="EWV160" s="990"/>
      <c r="EWW160" s="991"/>
      <c r="EWX160" s="992"/>
      <c r="EWY160" s="991"/>
      <c r="EWZ160" s="992"/>
      <c r="EXA160" s="993"/>
      <c r="EXB160" s="994"/>
      <c r="EXC160" s="991"/>
      <c r="EXD160" s="989"/>
      <c r="EXE160" s="993"/>
      <c r="EXF160" s="994"/>
      <c r="EXG160" s="995"/>
      <c r="EXH160" s="996"/>
      <c r="EXI160" s="993"/>
      <c r="EXJ160" s="997"/>
      <c r="EXK160" s="986"/>
      <c r="EXL160" s="988"/>
      <c r="EXM160" s="989"/>
      <c r="EXN160" s="990"/>
      <c r="EXO160" s="991"/>
      <c r="EXP160" s="992"/>
      <c r="EXQ160" s="991"/>
      <c r="EXR160" s="992"/>
      <c r="EXS160" s="993"/>
      <c r="EXT160" s="994"/>
      <c r="EXU160" s="991"/>
      <c r="EXV160" s="989"/>
      <c r="EXW160" s="993"/>
      <c r="EXX160" s="994"/>
      <c r="EXY160" s="995"/>
      <c r="EXZ160" s="996"/>
      <c r="EYA160" s="993"/>
      <c r="EYB160" s="997"/>
      <c r="EYC160" s="986"/>
      <c r="EYD160" s="988"/>
      <c r="EYE160" s="989"/>
      <c r="EYF160" s="990"/>
      <c r="EYG160" s="991"/>
      <c r="EYH160" s="992"/>
      <c r="EYI160" s="991"/>
      <c r="EYJ160" s="992"/>
      <c r="EYK160" s="993"/>
      <c r="EYL160" s="994"/>
      <c r="EYM160" s="991"/>
      <c r="EYN160" s="989"/>
      <c r="EYO160" s="993"/>
      <c r="EYP160" s="994"/>
      <c r="EYQ160" s="995"/>
      <c r="EYR160" s="996"/>
      <c r="EYS160" s="993"/>
      <c r="EYT160" s="997"/>
      <c r="EYU160" s="986"/>
      <c r="EYV160" s="988"/>
      <c r="EYW160" s="989"/>
      <c r="EYX160" s="990"/>
      <c r="EYY160" s="991"/>
      <c r="EYZ160" s="992"/>
      <c r="EZA160" s="991"/>
      <c r="EZB160" s="992"/>
      <c r="EZC160" s="993"/>
      <c r="EZD160" s="994"/>
      <c r="EZE160" s="991"/>
      <c r="EZF160" s="989"/>
      <c r="EZG160" s="993"/>
      <c r="EZH160" s="994"/>
      <c r="EZI160" s="995"/>
      <c r="EZJ160" s="996"/>
      <c r="EZK160" s="993"/>
      <c r="EZL160" s="997"/>
      <c r="EZM160" s="986"/>
      <c r="EZN160" s="988"/>
      <c r="EZO160" s="989"/>
      <c r="EZP160" s="990"/>
      <c r="EZQ160" s="991"/>
      <c r="EZR160" s="992"/>
      <c r="EZS160" s="991"/>
      <c r="EZT160" s="992"/>
      <c r="EZU160" s="993"/>
      <c r="EZV160" s="994"/>
      <c r="EZW160" s="991"/>
      <c r="EZX160" s="989"/>
      <c r="EZY160" s="993"/>
      <c r="EZZ160" s="994"/>
      <c r="FAA160" s="995"/>
      <c r="FAB160" s="996"/>
      <c r="FAC160" s="993"/>
      <c r="FAD160" s="997"/>
      <c r="FAE160" s="986"/>
      <c r="FAF160" s="988"/>
      <c r="FAG160" s="989"/>
      <c r="FAH160" s="990"/>
      <c r="FAI160" s="991"/>
      <c r="FAJ160" s="992"/>
      <c r="FAK160" s="991"/>
      <c r="FAL160" s="992"/>
      <c r="FAM160" s="993"/>
      <c r="FAN160" s="994"/>
      <c r="FAO160" s="991"/>
      <c r="FAP160" s="989"/>
      <c r="FAQ160" s="993"/>
      <c r="FAR160" s="994"/>
      <c r="FAS160" s="995"/>
      <c r="FAT160" s="996"/>
      <c r="FAU160" s="993"/>
      <c r="FAV160" s="997"/>
      <c r="FAW160" s="986"/>
      <c r="FAX160" s="988"/>
      <c r="FAY160" s="989"/>
      <c r="FAZ160" s="990"/>
      <c r="FBA160" s="991"/>
      <c r="FBB160" s="992"/>
      <c r="FBC160" s="991"/>
      <c r="FBD160" s="992"/>
      <c r="FBE160" s="993"/>
      <c r="FBF160" s="994"/>
      <c r="FBG160" s="991"/>
      <c r="FBH160" s="989"/>
      <c r="FBI160" s="993"/>
      <c r="FBJ160" s="994"/>
      <c r="FBK160" s="995"/>
      <c r="FBL160" s="996"/>
      <c r="FBM160" s="993"/>
      <c r="FBN160" s="997"/>
      <c r="FBO160" s="986"/>
      <c r="FBP160" s="988"/>
      <c r="FBQ160" s="989"/>
      <c r="FBR160" s="990"/>
      <c r="FBS160" s="991"/>
      <c r="FBT160" s="992"/>
      <c r="FBU160" s="991"/>
      <c r="FBV160" s="992"/>
      <c r="FBW160" s="993"/>
      <c r="FBX160" s="994"/>
      <c r="FBY160" s="991"/>
      <c r="FBZ160" s="989"/>
      <c r="FCA160" s="993"/>
      <c r="FCB160" s="994"/>
      <c r="FCC160" s="995"/>
      <c r="FCD160" s="996"/>
      <c r="FCE160" s="993"/>
      <c r="FCF160" s="997"/>
      <c r="FCG160" s="986"/>
      <c r="FCH160" s="988"/>
      <c r="FCI160" s="989"/>
      <c r="FCJ160" s="990"/>
      <c r="FCK160" s="991"/>
      <c r="FCL160" s="992"/>
      <c r="FCM160" s="991"/>
      <c r="FCN160" s="992"/>
      <c r="FCO160" s="993"/>
      <c r="FCP160" s="994"/>
      <c r="FCQ160" s="991"/>
      <c r="FCR160" s="989"/>
      <c r="FCS160" s="993"/>
      <c r="FCT160" s="994"/>
      <c r="FCU160" s="995"/>
      <c r="FCV160" s="996"/>
      <c r="FCW160" s="993"/>
      <c r="FCX160" s="997"/>
      <c r="FCY160" s="986"/>
      <c r="FCZ160" s="988"/>
      <c r="FDA160" s="989"/>
      <c r="FDB160" s="990"/>
      <c r="FDC160" s="991"/>
      <c r="FDD160" s="992"/>
      <c r="FDE160" s="991"/>
      <c r="FDF160" s="992"/>
      <c r="FDG160" s="993"/>
      <c r="FDH160" s="994"/>
      <c r="FDI160" s="991"/>
      <c r="FDJ160" s="989"/>
      <c r="FDK160" s="993"/>
      <c r="FDL160" s="994"/>
      <c r="FDM160" s="995"/>
      <c r="FDN160" s="996"/>
      <c r="FDO160" s="993"/>
      <c r="FDP160" s="997"/>
      <c r="FDQ160" s="986"/>
      <c r="FDR160" s="988"/>
      <c r="FDS160" s="989"/>
      <c r="FDT160" s="990"/>
      <c r="FDU160" s="991"/>
      <c r="FDV160" s="992"/>
      <c r="FDW160" s="991"/>
      <c r="FDX160" s="992"/>
      <c r="FDY160" s="993"/>
      <c r="FDZ160" s="994"/>
      <c r="FEA160" s="991"/>
      <c r="FEB160" s="989"/>
      <c r="FEC160" s="993"/>
      <c r="FED160" s="994"/>
      <c r="FEE160" s="995"/>
      <c r="FEF160" s="996"/>
      <c r="FEG160" s="993"/>
      <c r="FEH160" s="997"/>
      <c r="FEI160" s="986"/>
      <c r="FEJ160" s="988"/>
      <c r="FEK160" s="989"/>
      <c r="FEL160" s="990"/>
      <c r="FEM160" s="991"/>
      <c r="FEN160" s="992"/>
      <c r="FEO160" s="991"/>
      <c r="FEP160" s="992"/>
      <c r="FEQ160" s="993"/>
      <c r="FER160" s="994"/>
      <c r="FES160" s="991"/>
      <c r="FET160" s="989"/>
      <c r="FEU160" s="993"/>
      <c r="FEV160" s="994"/>
      <c r="FEW160" s="995"/>
      <c r="FEX160" s="996"/>
      <c r="FEY160" s="993"/>
      <c r="FEZ160" s="997"/>
      <c r="FFA160" s="986"/>
      <c r="FFB160" s="988"/>
      <c r="FFC160" s="989"/>
      <c r="FFD160" s="990"/>
      <c r="FFE160" s="991"/>
      <c r="FFF160" s="992"/>
      <c r="FFG160" s="991"/>
      <c r="FFH160" s="992"/>
      <c r="FFI160" s="993"/>
      <c r="FFJ160" s="994"/>
      <c r="FFK160" s="991"/>
      <c r="FFL160" s="989"/>
      <c r="FFM160" s="993"/>
      <c r="FFN160" s="994"/>
      <c r="FFO160" s="995"/>
      <c r="FFP160" s="996"/>
      <c r="FFQ160" s="993"/>
      <c r="FFR160" s="997"/>
      <c r="FFS160" s="986"/>
      <c r="FFT160" s="988"/>
      <c r="FFU160" s="989"/>
      <c r="FFV160" s="990"/>
      <c r="FFW160" s="991"/>
      <c r="FFX160" s="992"/>
      <c r="FFY160" s="991"/>
      <c r="FFZ160" s="992"/>
      <c r="FGA160" s="993"/>
      <c r="FGB160" s="994"/>
      <c r="FGC160" s="991"/>
      <c r="FGD160" s="989"/>
      <c r="FGE160" s="993"/>
      <c r="FGF160" s="994"/>
      <c r="FGG160" s="995"/>
      <c r="FGH160" s="996"/>
      <c r="FGI160" s="993"/>
      <c r="FGJ160" s="997"/>
      <c r="FGK160" s="986"/>
      <c r="FGL160" s="988"/>
      <c r="FGM160" s="989"/>
      <c r="FGN160" s="990"/>
      <c r="FGO160" s="991"/>
      <c r="FGP160" s="992"/>
      <c r="FGQ160" s="991"/>
      <c r="FGR160" s="992"/>
      <c r="FGS160" s="993"/>
      <c r="FGT160" s="994"/>
      <c r="FGU160" s="991"/>
      <c r="FGV160" s="989"/>
      <c r="FGW160" s="993"/>
      <c r="FGX160" s="994"/>
      <c r="FGY160" s="995"/>
      <c r="FGZ160" s="996"/>
      <c r="FHA160" s="993"/>
      <c r="FHB160" s="997"/>
      <c r="FHC160" s="986"/>
      <c r="FHD160" s="988"/>
      <c r="FHE160" s="989"/>
      <c r="FHF160" s="990"/>
      <c r="FHG160" s="991"/>
      <c r="FHH160" s="992"/>
      <c r="FHI160" s="991"/>
      <c r="FHJ160" s="992"/>
      <c r="FHK160" s="993"/>
      <c r="FHL160" s="994"/>
      <c r="FHM160" s="991"/>
      <c r="FHN160" s="989"/>
      <c r="FHO160" s="993"/>
      <c r="FHP160" s="994"/>
      <c r="FHQ160" s="995"/>
      <c r="FHR160" s="996"/>
      <c r="FHS160" s="993"/>
      <c r="FHT160" s="997"/>
      <c r="FHU160" s="986"/>
      <c r="FHV160" s="988"/>
      <c r="FHW160" s="989"/>
      <c r="FHX160" s="990"/>
      <c r="FHY160" s="991"/>
      <c r="FHZ160" s="992"/>
      <c r="FIA160" s="991"/>
      <c r="FIB160" s="992"/>
      <c r="FIC160" s="993"/>
      <c r="FID160" s="994"/>
      <c r="FIE160" s="991"/>
      <c r="FIF160" s="989"/>
      <c r="FIG160" s="993"/>
      <c r="FIH160" s="994"/>
      <c r="FII160" s="995"/>
      <c r="FIJ160" s="996"/>
      <c r="FIK160" s="993"/>
      <c r="FIL160" s="997"/>
      <c r="FIM160" s="986"/>
      <c r="FIN160" s="988"/>
      <c r="FIO160" s="989"/>
      <c r="FIP160" s="990"/>
      <c r="FIQ160" s="991"/>
      <c r="FIR160" s="992"/>
      <c r="FIS160" s="991"/>
      <c r="FIT160" s="992"/>
      <c r="FIU160" s="993"/>
      <c r="FIV160" s="994"/>
      <c r="FIW160" s="991"/>
      <c r="FIX160" s="989"/>
      <c r="FIY160" s="993"/>
      <c r="FIZ160" s="994"/>
      <c r="FJA160" s="995"/>
      <c r="FJB160" s="996"/>
      <c r="FJC160" s="993"/>
      <c r="FJD160" s="997"/>
      <c r="FJE160" s="986"/>
      <c r="FJF160" s="988"/>
      <c r="FJG160" s="989"/>
      <c r="FJH160" s="990"/>
      <c r="FJI160" s="991"/>
      <c r="FJJ160" s="992"/>
      <c r="FJK160" s="991"/>
      <c r="FJL160" s="992"/>
      <c r="FJM160" s="993"/>
      <c r="FJN160" s="994"/>
      <c r="FJO160" s="991"/>
      <c r="FJP160" s="989"/>
      <c r="FJQ160" s="993"/>
      <c r="FJR160" s="994"/>
      <c r="FJS160" s="995"/>
      <c r="FJT160" s="996"/>
      <c r="FJU160" s="993"/>
      <c r="FJV160" s="997"/>
      <c r="FJW160" s="986"/>
      <c r="FJX160" s="988"/>
      <c r="FJY160" s="989"/>
      <c r="FJZ160" s="990"/>
      <c r="FKA160" s="991"/>
      <c r="FKB160" s="992"/>
      <c r="FKC160" s="991"/>
      <c r="FKD160" s="992"/>
      <c r="FKE160" s="993"/>
      <c r="FKF160" s="994"/>
      <c r="FKG160" s="991"/>
      <c r="FKH160" s="989"/>
      <c r="FKI160" s="993"/>
      <c r="FKJ160" s="994"/>
      <c r="FKK160" s="995"/>
      <c r="FKL160" s="996"/>
      <c r="FKM160" s="993"/>
      <c r="FKN160" s="997"/>
      <c r="FKO160" s="986"/>
      <c r="FKP160" s="988"/>
      <c r="FKQ160" s="989"/>
      <c r="FKR160" s="990"/>
      <c r="FKS160" s="991"/>
      <c r="FKT160" s="992"/>
      <c r="FKU160" s="991"/>
      <c r="FKV160" s="992"/>
      <c r="FKW160" s="993"/>
      <c r="FKX160" s="994"/>
      <c r="FKY160" s="991"/>
      <c r="FKZ160" s="989"/>
      <c r="FLA160" s="993"/>
      <c r="FLB160" s="994"/>
      <c r="FLC160" s="995"/>
      <c r="FLD160" s="996"/>
      <c r="FLE160" s="993"/>
      <c r="FLF160" s="997"/>
      <c r="FLG160" s="986"/>
      <c r="FLH160" s="988"/>
      <c r="FLI160" s="989"/>
      <c r="FLJ160" s="990"/>
      <c r="FLK160" s="991"/>
      <c r="FLL160" s="992"/>
      <c r="FLM160" s="991"/>
      <c r="FLN160" s="992"/>
      <c r="FLO160" s="993"/>
      <c r="FLP160" s="994"/>
      <c r="FLQ160" s="991"/>
      <c r="FLR160" s="989"/>
      <c r="FLS160" s="993"/>
      <c r="FLT160" s="994"/>
      <c r="FLU160" s="995"/>
      <c r="FLV160" s="996"/>
      <c r="FLW160" s="993"/>
      <c r="FLX160" s="997"/>
      <c r="FLY160" s="986"/>
      <c r="FLZ160" s="988"/>
      <c r="FMA160" s="989"/>
      <c r="FMB160" s="990"/>
      <c r="FMC160" s="991"/>
      <c r="FMD160" s="992"/>
      <c r="FME160" s="991"/>
      <c r="FMF160" s="992"/>
      <c r="FMG160" s="993"/>
      <c r="FMH160" s="994"/>
      <c r="FMI160" s="991"/>
      <c r="FMJ160" s="989"/>
      <c r="FMK160" s="993"/>
      <c r="FML160" s="994"/>
      <c r="FMM160" s="995"/>
      <c r="FMN160" s="996"/>
      <c r="FMO160" s="993"/>
      <c r="FMP160" s="997"/>
      <c r="FMQ160" s="986"/>
      <c r="FMR160" s="988"/>
      <c r="FMS160" s="989"/>
      <c r="FMT160" s="990"/>
      <c r="FMU160" s="991"/>
      <c r="FMV160" s="992"/>
      <c r="FMW160" s="991"/>
      <c r="FMX160" s="992"/>
      <c r="FMY160" s="993"/>
      <c r="FMZ160" s="994"/>
      <c r="FNA160" s="991"/>
      <c r="FNB160" s="989"/>
      <c r="FNC160" s="993"/>
      <c r="FND160" s="994"/>
      <c r="FNE160" s="995"/>
      <c r="FNF160" s="996"/>
      <c r="FNG160" s="993"/>
      <c r="FNH160" s="997"/>
      <c r="FNI160" s="986"/>
      <c r="FNJ160" s="988"/>
      <c r="FNK160" s="989"/>
      <c r="FNL160" s="990"/>
      <c r="FNM160" s="991"/>
      <c r="FNN160" s="992"/>
      <c r="FNO160" s="991"/>
      <c r="FNP160" s="992"/>
      <c r="FNQ160" s="993"/>
      <c r="FNR160" s="994"/>
      <c r="FNS160" s="991"/>
      <c r="FNT160" s="989"/>
      <c r="FNU160" s="993"/>
      <c r="FNV160" s="994"/>
      <c r="FNW160" s="995"/>
      <c r="FNX160" s="996"/>
      <c r="FNY160" s="993"/>
      <c r="FNZ160" s="997"/>
      <c r="FOA160" s="986"/>
      <c r="FOB160" s="988"/>
      <c r="FOC160" s="989"/>
      <c r="FOD160" s="990"/>
      <c r="FOE160" s="991"/>
      <c r="FOF160" s="992"/>
      <c r="FOG160" s="991"/>
      <c r="FOH160" s="992"/>
      <c r="FOI160" s="993"/>
      <c r="FOJ160" s="994"/>
      <c r="FOK160" s="991"/>
      <c r="FOL160" s="989"/>
      <c r="FOM160" s="993"/>
      <c r="FON160" s="994"/>
      <c r="FOO160" s="995"/>
      <c r="FOP160" s="996"/>
      <c r="FOQ160" s="993"/>
      <c r="FOR160" s="997"/>
      <c r="FOS160" s="986"/>
      <c r="FOT160" s="988"/>
      <c r="FOU160" s="989"/>
      <c r="FOV160" s="990"/>
      <c r="FOW160" s="991"/>
      <c r="FOX160" s="992"/>
      <c r="FOY160" s="991"/>
      <c r="FOZ160" s="992"/>
      <c r="FPA160" s="993"/>
      <c r="FPB160" s="994"/>
      <c r="FPC160" s="991"/>
      <c r="FPD160" s="989"/>
      <c r="FPE160" s="993"/>
      <c r="FPF160" s="994"/>
      <c r="FPG160" s="995"/>
      <c r="FPH160" s="996"/>
      <c r="FPI160" s="993"/>
      <c r="FPJ160" s="997"/>
      <c r="FPK160" s="986"/>
      <c r="FPL160" s="988"/>
      <c r="FPM160" s="989"/>
      <c r="FPN160" s="990"/>
      <c r="FPO160" s="991"/>
      <c r="FPP160" s="992"/>
      <c r="FPQ160" s="991"/>
      <c r="FPR160" s="992"/>
      <c r="FPS160" s="993"/>
      <c r="FPT160" s="994"/>
      <c r="FPU160" s="991"/>
      <c r="FPV160" s="989"/>
      <c r="FPW160" s="993"/>
      <c r="FPX160" s="994"/>
      <c r="FPY160" s="995"/>
      <c r="FPZ160" s="996"/>
      <c r="FQA160" s="993"/>
      <c r="FQB160" s="997"/>
      <c r="FQC160" s="986"/>
      <c r="FQD160" s="988"/>
      <c r="FQE160" s="989"/>
      <c r="FQF160" s="990"/>
      <c r="FQG160" s="991"/>
      <c r="FQH160" s="992"/>
      <c r="FQI160" s="991"/>
      <c r="FQJ160" s="992"/>
      <c r="FQK160" s="993"/>
      <c r="FQL160" s="994"/>
      <c r="FQM160" s="991"/>
      <c r="FQN160" s="989"/>
      <c r="FQO160" s="993"/>
      <c r="FQP160" s="994"/>
      <c r="FQQ160" s="995"/>
      <c r="FQR160" s="996"/>
      <c r="FQS160" s="993"/>
      <c r="FQT160" s="997"/>
      <c r="FQU160" s="986"/>
      <c r="FQV160" s="988"/>
      <c r="FQW160" s="989"/>
      <c r="FQX160" s="990"/>
      <c r="FQY160" s="991"/>
      <c r="FQZ160" s="992"/>
      <c r="FRA160" s="991"/>
      <c r="FRB160" s="992"/>
      <c r="FRC160" s="993"/>
      <c r="FRD160" s="994"/>
      <c r="FRE160" s="991"/>
      <c r="FRF160" s="989"/>
      <c r="FRG160" s="993"/>
      <c r="FRH160" s="994"/>
      <c r="FRI160" s="995"/>
      <c r="FRJ160" s="996"/>
      <c r="FRK160" s="993"/>
      <c r="FRL160" s="997"/>
      <c r="FRM160" s="986"/>
      <c r="FRN160" s="988"/>
      <c r="FRO160" s="989"/>
      <c r="FRP160" s="990"/>
      <c r="FRQ160" s="991"/>
      <c r="FRR160" s="992"/>
      <c r="FRS160" s="991"/>
      <c r="FRT160" s="992"/>
      <c r="FRU160" s="993"/>
      <c r="FRV160" s="994"/>
      <c r="FRW160" s="991"/>
      <c r="FRX160" s="989"/>
      <c r="FRY160" s="993"/>
      <c r="FRZ160" s="994"/>
      <c r="FSA160" s="995"/>
      <c r="FSB160" s="996"/>
      <c r="FSC160" s="993"/>
      <c r="FSD160" s="997"/>
      <c r="FSE160" s="986"/>
      <c r="FSF160" s="988"/>
      <c r="FSG160" s="989"/>
      <c r="FSH160" s="990"/>
      <c r="FSI160" s="991"/>
      <c r="FSJ160" s="992"/>
      <c r="FSK160" s="991"/>
      <c r="FSL160" s="992"/>
      <c r="FSM160" s="993"/>
      <c r="FSN160" s="994"/>
      <c r="FSO160" s="991"/>
      <c r="FSP160" s="989"/>
      <c r="FSQ160" s="993"/>
      <c r="FSR160" s="994"/>
      <c r="FSS160" s="995"/>
      <c r="FST160" s="996"/>
      <c r="FSU160" s="993"/>
      <c r="FSV160" s="997"/>
      <c r="FSW160" s="986"/>
      <c r="FSX160" s="988"/>
      <c r="FSY160" s="989"/>
      <c r="FSZ160" s="990"/>
      <c r="FTA160" s="991"/>
      <c r="FTB160" s="992"/>
      <c r="FTC160" s="991"/>
      <c r="FTD160" s="992"/>
      <c r="FTE160" s="993"/>
      <c r="FTF160" s="994"/>
      <c r="FTG160" s="991"/>
      <c r="FTH160" s="989"/>
      <c r="FTI160" s="993"/>
      <c r="FTJ160" s="994"/>
      <c r="FTK160" s="995"/>
      <c r="FTL160" s="996"/>
      <c r="FTM160" s="993"/>
      <c r="FTN160" s="997"/>
      <c r="FTO160" s="986"/>
      <c r="FTP160" s="988"/>
      <c r="FTQ160" s="989"/>
      <c r="FTR160" s="990"/>
      <c r="FTS160" s="991"/>
      <c r="FTT160" s="992"/>
      <c r="FTU160" s="991"/>
      <c r="FTV160" s="992"/>
      <c r="FTW160" s="993"/>
      <c r="FTX160" s="994"/>
      <c r="FTY160" s="991"/>
      <c r="FTZ160" s="989"/>
      <c r="FUA160" s="993"/>
      <c r="FUB160" s="994"/>
      <c r="FUC160" s="995"/>
      <c r="FUD160" s="996"/>
      <c r="FUE160" s="993"/>
      <c r="FUF160" s="997"/>
      <c r="FUG160" s="986"/>
      <c r="FUH160" s="988"/>
      <c r="FUI160" s="989"/>
      <c r="FUJ160" s="990"/>
      <c r="FUK160" s="991"/>
      <c r="FUL160" s="992"/>
      <c r="FUM160" s="991"/>
      <c r="FUN160" s="992"/>
      <c r="FUO160" s="993"/>
      <c r="FUP160" s="994"/>
      <c r="FUQ160" s="991"/>
      <c r="FUR160" s="989"/>
      <c r="FUS160" s="993"/>
      <c r="FUT160" s="994"/>
      <c r="FUU160" s="995"/>
      <c r="FUV160" s="996"/>
      <c r="FUW160" s="993"/>
      <c r="FUX160" s="997"/>
      <c r="FUY160" s="986"/>
      <c r="FUZ160" s="988"/>
      <c r="FVA160" s="989"/>
      <c r="FVB160" s="990"/>
      <c r="FVC160" s="991"/>
      <c r="FVD160" s="992"/>
      <c r="FVE160" s="991"/>
      <c r="FVF160" s="992"/>
      <c r="FVG160" s="993"/>
      <c r="FVH160" s="994"/>
      <c r="FVI160" s="991"/>
      <c r="FVJ160" s="989"/>
      <c r="FVK160" s="993"/>
      <c r="FVL160" s="994"/>
      <c r="FVM160" s="995"/>
      <c r="FVN160" s="996"/>
      <c r="FVO160" s="993"/>
      <c r="FVP160" s="997"/>
      <c r="FVQ160" s="986"/>
      <c r="FVR160" s="988"/>
      <c r="FVS160" s="989"/>
      <c r="FVT160" s="990"/>
      <c r="FVU160" s="991"/>
      <c r="FVV160" s="992"/>
      <c r="FVW160" s="991"/>
      <c r="FVX160" s="992"/>
      <c r="FVY160" s="993"/>
      <c r="FVZ160" s="994"/>
      <c r="FWA160" s="991"/>
      <c r="FWB160" s="989"/>
      <c r="FWC160" s="993"/>
      <c r="FWD160" s="994"/>
      <c r="FWE160" s="995"/>
      <c r="FWF160" s="996"/>
      <c r="FWG160" s="993"/>
      <c r="FWH160" s="997"/>
      <c r="FWI160" s="986"/>
      <c r="FWJ160" s="988"/>
      <c r="FWK160" s="989"/>
      <c r="FWL160" s="990"/>
      <c r="FWM160" s="991"/>
      <c r="FWN160" s="992"/>
      <c r="FWO160" s="991"/>
      <c r="FWP160" s="992"/>
      <c r="FWQ160" s="993"/>
      <c r="FWR160" s="994"/>
      <c r="FWS160" s="991"/>
      <c r="FWT160" s="989"/>
      <c r="FWU160" s="993"/>
      <c r="FWV160" s="994"/>
      <c r="FWW160" s="995"/>
      <c r="FWX160" s="996"/>
      <c r="FWY160" s="993"/>
      <c r="FWZ160" s="997"/>
      <c r="FXA160" s="986"/>
      <c r="FXB160" s="988"/>
      <c r="FXC160" s="989"/>
      <c r="FXD160" s="990"/>
      <c r="FXE160" s="991"/>
      <c r="FXF160" s="992"/>
      <c r="FXG160" s="991"/>
      <c r="FXH160" s="992"/>
      <c r="FXI160" s="993"/>
      <c r="FXJ160" s="994"/>
      <c r="FXK160" s="991"/>
      <c r="FXL160" s="989"/>
      <c r="FXM160" s="993"/>
      <c r="FXN160" s="994"/>
      <c r="FXO160" s="995"/>
      <c r="FXP160" s="996"/>
      <c r="FXQ160" s="993"/>
      <c r="FXR160" s="997"/>
      <c r="FXS160" s="986"/>
      <c r="FXT160" s="988"/>
      <c r="FXU160" s="989"/>
      <c r="FXV160" s="990"/>
      <c r="FXW160" s="991"/>
      <c r="FXX160" s="992"/>
      <c r="FXY160" s="991"/>
      <c r="FXZ160" s="992"/>
      <c r="FYA160" s="993"/>
      <c r="FYB160" s="994"/>
      <c r="FYC160" s="991"/>
      <c r="FYD160" s="989"/>
      <c r="FYE160" s="993"/>
      <c r="FYF160" s="994"/>
      <c r="FYG160" s="995"/>
      <c r="FYH160" s="996"/>
      <c r="FYI160" s="993"/>
      <c r="FYJ160" s="997"/>
      <c r="FYK160" s="986"/>
      <c r="FYL160" s="988"/>
      <c r="FYM160" s="989"/>
      <c r="FYN160" s="990"/>
      <c r="FYO160" s="991"/>
      <c r="FYP160" s="992"/>
      <c r="FYQ160" s="991"/>
      <c r="FYR160" s="992"/>
      <c r="FYS160" s="993"/>
      <c r="FYT160" s="994"/>
      <c r="FYU160" s="991"/>
      <c r="FYV160" s="989"/>
      <c r="FYW160" s="993"/>
      <c r="FYX160" s="994"/>
      <c r="FYY160" s="995"/>
      <c r="FYZ160" s="996"/>
      <c r="FZA160" s="993"/>
      <c r="FZB160" s="997"/>
      <c r="FZC160" s="986"/>
      <c r="FZD160" s="988"/>
      <c r="FZE160" s="989"/>
      <c r="FZF160" s="990"/>
      <c r="FZG160" s="991"/>
      <c r="FZH160" s="992"/>
      <c r="FZI160" s="991"/>
      <c r="FZJ160" s="992"/>
      <c r="FZK160" s="993"/>
      <c r="FZL160" s="994"/>
      <c r="FZM160" s="991"/>
      <c r="FZN160" s="989"/>
      <c r="FZO160" s="993"/>
      <c r="FZP160" s="994"/>
      <c r="FZQ160" s="995"/>
      <c r="FZR160" s="996"/>
      <c r="FZS160" s="993"/>
      <c r="FZT160" s="997"/>
      <c r="FZU160" s="986"/>
      <c r="FZV160" s="988"/>
      <c r="FZW160" s="989"/>
      <c r="FZX160" s="990"/>
      <c r="FZY160" s="991"/>
      <c r="FZZ160" s="992"/>
      <c r="GAA160" s="991"/>
      <c r="GAB160" s="992"/>
      <c r="GAC160" s="993"/>
      <c r="GAD160" s="994"/>
      <c r="GAE160" s="991"/>
      <c r="GAF160" s="989"/>
      <c r="GAG160" s="993"/>
      <c r="GAH160" s="994"/>
      <c r="GAI160" s="995"/>
      <c r="GAJ160" s="996"/>
      <c r="GAK160" s="993"/>
      <c r="GAL160" s="997"/>
      <c r="GAM160" s="986"/>
      <c r="GAN160" s="988"/>
      <c r="GAO160" s="989"/>
      <c r="GAP160" s="990"/>
      <c r="GAQ160" s="991"/>
      <c r="GAR160" s="992"/>
      <c r="GAS160" s="991"/>
      <c r="GAT160" s="992"/>
      <c r="GAU160" s="993"/>
      <c r="GAV160" s="994"/>
      <c r="GAW160" s="991"/>
      <c r="GAX160" s="989"/>
      <c r="GAY160" s="993"/>
      <c r="GAZ160" s="994"/>
      <c r="GBA160" s="995"/>
      <c r="GBB160" s="996"/>
      <c r="GBC160" s="993"/>
      <c r="GBD160" s="997"/>
      <c r="GBE160" s="986"/>
      <c r="GBF160" s="988"/>
      <c r="GBG160" s="989"/>
      <c r="GBH160" s="990"/>
      <c r="GBI160" s="991"/>
      <c r="GBJ160" s="992"/>
      <c r="GBK160" s="991"/>
      <c r="GBL160" s="992"/>
      <c r="GBM160" s="993"/>
      <c r="GBN160" s="994"/>
      <c r="GBO160" s="991"/>
      <c r="GBP160" s="989"/>
      <c r="GBQ160" s="993"/>
      <c r="GBR160" s="994"/>
      <c r="GBS160" s="995"/>
      <c r="GBT160" s="996"/>
      <c r="GBU160" s="993"/>
      <c r="GBV160" s="997"/>
      <c r="GBW160" s="986"/>
      <c r="GBX160" s="988"/>
      <c r="GBY160" s="989"/>
      <c r="GBZ160" s="990"/>
      <c r="GCA160" s="991"/>
      <c r="GCB160" s="992"/>
      <c r="GCC160" s="991"/>
      <c r="GCD160" s="992"/>
      <c r="GCE160" s="993"/>
      <c r="GCF160" s="994"/>
      <c r="GCG160" s="991"/>
      <c r="GCH160" s="989"/>
      <c r="GCI160" s="993"/>
      <c r="GCJ160" s="994"/>
      <c r="GCK160" s="995"/>
      <c r="GCL160" s="996"/>
      <c r="GCM160" s="993"/>
      <c r="GCN160" s="997"/>
      <c r="GCO160" s="986"/>
      <c r="GCP160" s="988"/>
      <c r="GCQ160" s="989"/>
      <c r="GCR160" s="990"/>
      <c r="GCS160" s="991"/>
      <c r="GCT160" s="992"/>
      <c r="GCU160" s="991"/>
      <c r="GCV160" s="992"/>
      <c r="GCW160" s="993"/>
      <c r="GCX160" s="994"/>
      <c r="GCY160" s="991"/>
      <c r="GCZ160" s="989"/>
      <c r="GDA160" s="993"/>
      <c r="GDB160" s="994"/>
      <c r="GDC160" s="995"/>
      <c r="GDD160" s="996"/>
      <c r="GDE160" s="993"/>
      <c r="GDF160" s="997"/>
      <c r="GDG160" s="986"/>
      <c r="GDH160" s="988"/>
      <c r="GDI160" s="989"/>
      <c r="GDJ160" s="990"/>
      <c r="GDK160" s="991"/>
      <c r="GDL160" s="992"/>
      <c r="GDM160" s="991"/>
      <c r="GDN160" s="992"/>
      <c r="GDO160" s="993"/>
      <c r="GDP160" s="994"/>
      <c r="GDQ160" s="991"/>
      <c r="GDR160" s="989"/>
      <c r="GDS160" s="993"/>
      <c r="GDT160" s="994"/>
      <c r="GDU160" s="995"/>
      <c r="GDV160" s="996"/>
      <c r="GDW160" s="993"/>
      <c r="GDX160" s="997"/>
      <c r="GDY160" s="986"/>
      <c r="GDZ160" s="988"/>
      <c r="GEA160" s="989"/>
      <c r="GEB160" s="990"/>
      <c r="GEC160" s="991"/>
      <c r="GED160" s="992"/>
      <c r="GEE160" s="991"/>
      <c r="GEF160" s="992"/>
      <c r="GEG160" s="993"/>
      <c r="GEH160" s="994"/>
      <c r="GEI160" s="991"/>
      <c r="GEJ160" s="989"/>
      <c r="GEK160" s="993"/>
      <c r="GEL160" s="994"/>
      <c r="GEM160" s="995"/>
      <c r="GEN160" s="996"/>
      <c r="GEO160" s="993"/>
      <c r="GEP160" s="997"/>
      <c r="GEQ160" s="986"/>
      <c r="GER160" s="988"/>
      <c r="GES160" s="989"/>
      <c r="GET160" s="990"/>
      <c r="GEU160" s="991"/>
      <c r="GEV160" s="992"/>
      <c r="GEW160" s="991"/>
      <c r="GEX160" s="992"/>
      <c r="GEY160" s="993"/>
      <c r="GEZ160" s="994"/>
      <c r="GFA160" s="991"/>
      <c r="GFB160" s="989"/>
      <c r="GFC160" s="993"/>
      <c r="GFD160" s="994"/>
      <c r="GFE160" s="995"/>
      <c r="GFF160" s="996"/>
      <c r="GFG160" s="993"/>
      <c r="GFH160" s="997"/>
      <c r="GFI160" s="986"/>
      <c r="GFJ160" s="988"/>
      <c r="GFK160" s="989"/>
      <c r="GFL160" s="990"/>
      <c r="GFM160" s="991"/>
      <c r="GFN160" s="992"/>
      <c r="GFO160" s="991"/>
      <c r="GFP160" s="992"/>
      <c r="GFQ160" s="993"/>
      <c r="GFR160" s="994"/>
      <c r="GFS160" s="991"/>
      <c r="GFT160" s="989"/>
      <c r="GFU160" s="993"/>
      <c r="GFV160" s="994"/>
      <c r="GFW160" s="995"/>
      <c r="GFX160" s="996"/>
      <c r="GFY160" s="993"/>
      <c r="GFZ160" s="997"/>
      <c r="GGA160" s="986"/>
      <c r="GGB160" s="988"/>
      <c r="GGC160" s="989"/>
      <c r="GGD160" s="990"/>
      <c r="GGE160" s="991"/>
      <c r="GGF160" s="992"/>
      <c r="GGG160" s="991"/>
      <c r="GGH160" s="992"/>
      <c r="GGI160" s="993"/>
      <c r="GGJ160" s="994"/>
      <c r="GGK160" s="991"/>
      <c r="GGL160" s="989"/>
      <c r="GGM160" s="993"/>
      <c r="GGN160" s="994"/>
      <c r="GGO160" s="995"/>
      <c r="GGP160" s="996"/>
      <c r="GGQ160" s="993"/>
      <c r="GGR160" s="997"/>
      <c r="GGS160" s="986"/>
      <c r="GGT160" s="988"/>
      <c r="GGU160" s="989"/>
      <c r="GGV160" s="990"/>
      <c r="GGW160" s="991"/>
      <c r="GGX160" s="992"/>
      <c r="GGY160" s="991"/>
      <c r="GGZ160" s="992"/>
      <c r="GHA160" s="993"/>
      <c r="GHB160" s="994"/>
      <c r="GHC160" s="991"/>
      <c r="GHD160" s="989"/>
      <c r="GHE160" s="993"/>
      <c r="GHF160" s="994"/>
      <c r="GHG160" s="995"/>
      <c r="GHH160" s="996"/>
      <c r="GHI160" s="993"/>
      <c r="GHJ160" s="997"/>
      <c r="GHK160" s="986"/>
      <c r="GHL160" s="988"/>
      <c r="GHM160" s="989"/>
      <c r="GHN160" s="990"/>
      <c r="GHO160" s="991"/>
      <c r="GHP160" s="992"/>
      <c r="GHQ160" s="991"/>
      <c r="GHR160" s="992"/>
      <c r="GHS160" s="993"/>
      <c r="GHT160" s="994"/>
      <c r="GHU160" s="991"/>
      <c r="GHV160" s="989"/>
      <c r="GHW160" s="993"/>
      <c r="GHX160" s="994"/>
      <c r="GHY160" s="995"/>
      <c r="GHZ160" s="996"/>
      <c r="GIA160" s="993"/>
      <c r="GIB160" s="997"/>
      <c r="GIC160" s="986"/>
      <c r="GID160" s="988"/>
      <c r="GIE160" s="989"/>
      <c r="GIF160" s="990"/>
      <c r="GIG160" s="991"/>
      <c r="GIH160" s="992"/>
      <c r="GII160" s="991"/>
      <c r="GIJ160" s="992"/>
      <c r="GIK160" s="993"/>
      <c r="GIL160" s="994"/>
      <c r="GIM160" s="991"/>
      <c r="GIN160" s="989"/>
      <c r="GIO160" s="993"/>
      <c r="GIP160" s="994"/>
      <c r="GIQ160" s="995"/>
      <c r="GIR160" s="996"/>
      <c r="GIS160" s="993"/>
      <c r="GIT160" s="997"/>
      <c r="GIU160" s="986"/>
      <c r="GIV160" s="988"/>
      <c r="GIW160" s="989"/>
      <c r="GIX160" s="990"/>
      <c r="GIY160" s="991"/>
      <c r="GIZ160" s="992"/>
      <c r="GJA160" s="991"/>
      <c r="GJB160" s="992"/>
      <c r="GJC160" s="993"/>
      <c r="GJD160" s="994"/>
      <c r="GJE160" s="991"/>
      <c r="GJF160" s="989"/>
      <c r="GJG160" s="993"/>
      <c r="GJH160" s="994"/>
      <c r="GJI160" s="995"/>
      <c r="GJJ160" s="996"/>
      <c r="GJK160" s="993"/>
      <c r="GJL160" s="997"/>
      <c r="GJM160" s="986"/>
      <c r="GJN160" s="988"/>
      <c r="GJO160" s="989"/>
      <c r="GJP160" s="990"/>
      <c r="GJQ160" s="991"/>
      <c r="GJR160" s="992"/>
      <c r="GJS160" s="991"/>
      <c r="GJT160" s="992"/>
      <c r="GJU160" s="993"/>
      <c r="GJV160" s="994"/>
      <c r="GJW160" s="991"/>
      <c r="GJX160" s="989"/>
      <c r="GJY160" s="993"/>
      <c r="GJZ160" s="994"/>
      <c r="GKA160" s="995"/>
      <c r="GKB160" s="996"/>
      <c r="GKC160" s="993"/>
      <c r="GKD160" s="997"/>
      <c r="GKE160" s="986"/>
      <c r="GKF160" s="988"/>
      <c r="GKG160" s="989"/>
      <c r="GKH160" s="990"/>
      <c r="GKI160" s="991"/>
      <c r="GKJ160" s="992"/>
      <c r="GKK160" s="991"/>
      <c r="GKL160" s="992"/>
      <c r="GKM160" s="993"/>
      <c r="GKN160" s="994"/>
      <c r="GKO160" s="991"/>
      <c r="GKP160" s="989"/>
      <c r="GKQ160" s="993"/>
      <c r="GKR160" s="994"/>
      <c r="GKS160" s="995"/>
      <c r="GKT160" s="996"/>
      <c r="GKU160" s="993"/>
      <c r="GKV160" s="997"/>
      <c r="GKW160" s="986"/>
      <c r="GKX160" s="988"/>
      <c r="GKY160" s="989"/>
      <c r="GKZ160" s="990"/>
      <c r="GLA160" s="991"/>
      <c r="GLB160" s="992"/>
      <c r="GLC160" s="991"/>
      <c r="GLD160" s="992"/>
      <c r="GLE160" s="993"/>
      <c r="GLF160" s="994"/>
      <c r="GLG160" s="991"/>
      <c r="GLH160" s="989"/>
      <c r="GLI160" s="993"/>
      <c r="GLJ160" s="994"/>
      <c r="GLK160" s="995"/>
      <c r="GLL160" s="996"/>
      <c r="GLM160" s="993"/>
      <c r="GLN160" s="997"/>
      <c r="GLO160" s="986"/>
      <c r="GLP160" s="988"/>
      <c r="GLQ160" s="989"/>
      <c r="GLR160" s="990"/>
      <c r="GLS160" s="991"/>
      <c r="GLT160" s="992"/>
      <c r="GLU160" s="991"/>
      <c r="GLV160" s="992"/>
      <c r="GLW160" s="993"/>
      <c r="GLX160" s="994"/>
      <c r="GLY160" s="991"/>
      <c r="GLZ160" s="989"/>
      <c r="GMA160" s="993"/>
      <c r="GMB160" s="994"/>
      <c r="GMC160" s="995"/>
      <c r="GMD160" s="996"/>
      <c r="GME160" s="993"/>
      <c r="GMF160" s="997"/>
      <c r="GMG160" s="986"/>
      <c r="GMH160" s="988"/>
      <c r="GMI160" s="989"/>
      <c r="GMJ160" s="990"/>
      <c r="GMK160" s="991"/>
      <c r="GML160" s="992"/>
      <c r="GMM160" s="991"/>
      <c r="GMN160" s="992"/>
      <c r="GMO160" s="993"/>
      <c r="GMP160" s="994"/>
      <c r="GMQ160" s="991"/>
      <c r="GMR160" s="989"/>
      <c r="GMS160" s="993"/>
      <c r="GMT160" s="994"/>
      <c r="GMU160" s="995"/>
      <c r="GMV160" s="996"/>
      <c r="GMW160" s="993"/>
      <c r="GMX160" s="997"/>
      <c r="GMY160" s="986"/>
      <c r="GMZ160" s="988"/>
      <c r="GNA160" s="989"/>
      <c r="GNB160" s="990"/>
      <c r="GNC160" s="991"/>
      <c r="GND160" s="992"/>
      <c r="GNE160" s="991"/>
      <c r="GNF160" s="992"/>
      <c r="GNG160" s="993"/>
      <c r="GNH160" s="994"/>
      <c r="GNI160" s="991"/>
      <c r="GNJ160" s="989"/>
      <c r="GNK160" s="993"/>
      <c r="GNL160" s="994"/>
      <c r="GNM160" s="995"/>
      <c r="GNN160" s="996"/>
      <c r="GNO160" s="993"/>
      <c r="GNP160" s="997"/>
      <c r="GNQ160" s="986"/>
      <c r="GNR160" s="988"/>
      <c r="GNS160" s="989"/>
      <c r="GNT160" s="990"/>
      <c r="GNU160" s="991"/>
      <c r="GNV160" s="992"/>
      <c r="GNW160" s="991"/>
      <c r="GNX160" s="992"/>
      <c r="GNY160" s="993"/>
      <c r="GNZ160" s="994"/>
      <c r="GOA160" s="991"/>
      <c r="GOB160" s="989"/>
      <c r="GOC160" s="993"/>
      <c r="GOD160" s="994"/>
      <c r="GOE160" s="995"/>
      <c r="GOF160" s="996"/>
      <c r="GOG160" s="993"/>
      <c r="GOH160" s="997"/>
      <c r="GOI160" s="986"/>
      <c r="GOJ160" s="988"/>
      <c r="GOK160" s="989"/>
      <c r="GOL160" s="990"/>
      <c r="GOM160" s="991"/>
      <c r="GON160" s="992"/>
      <c r="GOO160" s="991"/>
      <c r="GOP160" s="992"/>
      <c r="GOQ160" s="993"/>
      <c r="GOR160" s="994"/>
      <c r="GOS160" s="991"/>
      <c r="GOT160" s="989"/>
      <c r="GOU160" s="993"/>
      <c r="GOV160" s="994"/>
      <c r="GOW160" s="995"/>
      <c r="GOX160" s="996"/>
      <c r="GOY160" s="993"/>
      <c r="GOZ160" s="997"/>
      <c r="GPA160" s="986"/>
      <c r="GPB160" s="988"/>
      <c r="GPC160" s="989"/>
      <c r="GPD160" s="990"/>
      <c r="GPE160" s="991"/>
      <c r="GPF160" s="992"/>
      <c r="GPG160" s="991"/>
      <c r="GPH160" s="992"/>
      <c r="GPI160" s="993"/>
      <c r="GPJ160" s="994"/>
      <c r="GPK160" s="991"/>
      <c r="GPL160" s="989"/>
      <c r="GPM160" s="993"/>
      <c r="GPN160" s="994"/>
      <c r="GPO160" s="995"/>
      <c r="GPP160" s="996"/>
      <c r="GPQ160" s="993"/>
      <c r="GPR160" s="997"/>
      <c r="GPS160" s="986"/>
      <c r="GPT160" s="988"/>
      <c r="GPU160" s="989"/>
      <c r="GPV160" s="990"/>
      <c r="GPW160" s="991"/>
      <c r="GPX160" s="992"/>
      <c r="GPY160" s="991"/>
      <c r="GPZ160" s="992"/>
      <c r="GQA160" s="993"/>
      <c r="GQB160" s="994"/>
      <c r="GQC160" s="991"/>
      <c r="GQD160" s="989"/>
      <c r="GQE160" s="993"/>
      <c r="GQF160" s="994"/>
      <c r="GQG160" s="995"/>
      <c r="GQH160" s="996"/>
      <c r="GQI160" s="993"/>
      <c r="GQJ160" s="997"/>
      <c r="GQK160" s="986"/>
      <c r="GQL160" s="988"/>
      <c r="GQM160" s="989"/>
      <c r="GQN160" s="990"/>
      <c r="GQO160" s="991"/>
      <c r="GQP160" s="992"/>
      <c r="GQQ160" s="991"/>
      <c r="GQR160" s="992"/>
      <c r="GQS160" s="993"/>
      <c r="GQT160" s="994"/>
      <c r="GQU160" s="991"/>
      <c r="GQV160" s="989"/>
      <c r="GQW160" s="993"/>
      <c r="GQX160" s="994"/>
      <c r="GQY160" s="995"/>
      <c r="GQZ160" s="996"/>
      <c r="GRA160" s="993"/>
      <c r="GRB160" s="997"/>
      <c r="GRC160" s="986"/>
      <c r="GRD160" s="988"/>
      <c r="GRE160" s="989"/>
      <c r="GRF160" s="990"/>
      <c r="GRG160" s="991"/>
      <c r="GRH160" s="992"/>
      <c r="GRI160" s="991"/>
      <c r="GRJ160" s="992"/>
      <c r="GRK160" s="993"/>
      <c r="GRL160" s="994"/>
      <c r="GRM160" s="991"/>
      <c r="GRN160" s="989"/>
      <c r="GRO160" s="993"/>
      <c r="GRP160" s="994"/>
      <c r="GRQ160" s="995"/>
      <c r="GRR160" s="996"/>
      <c r="GRS160" s="993"/>
      <c r="GRT160" s="997"/>
      <c r="GRU160" s="986"/>
      <c r="GRV160" s="988"/>
      <c r="GRW160" s="989"/>
      <c r="GRX160" s="990"/>
      <c r="GRY160" s="991"/>
      <c r="GRZ160" s="992"/>
      <c r="GSA160" s="991"/>
      <c r="GSB160" s="992"/>
      <c r="GSC160" s="993"/>
      <c r="GSD160" s="994"/>
      <c r="GSE160" s="991"/>
      <c r="GSF160" s="989"/>
      <c r="GSG160" s="993"/>
      <c r="GSH160" s="994"/>
      <c r="GSI160" s="995"/>
      <c r="GSJ160" s="996"/>
      <c r="GSK160" s="993"/>
      <c r="GSL160" s="997"/>
      <c r="GSM160" s="986"/>
      <c r="GSN160" s="988"/>
      <c r="GSO160" s="989"/>
      <c r="GSP160" s="990"/>
      <c r="GSQ160" s="991"/>
      <c r="GSR160" s="992"/>
      <c r="GSS160" s="991"/>
      <c r="GST160" s="992"/>
      <c r="GSU160" s="993"/>
      <c r="GSV160" s="994"/>
      <c r="GSW160" s="991"/>
      <c r="GSX160" s="989"/>
      <c r="GSY160" s="993"/>
      <c r="GSZ160" s="994"/>
      <c r="GTA160" s="995"/>
      <c r="GTB160" s="996"/>
      <c r="GTC160" s="993"/>
      <c r="GTD160" s="997"/>
      <c r="GTE160" s="986"/>
      <c r="GTF160" s="988"/>
      <c r="GTG160" s="989"/>
      <c r="GTH160" s="990"/>
      <c r="GTI160" s="991"/>
      <c r="GTJ160" s="992"/>
      <c r="GTK160" s="991"/>
      <c r="GTL160" s="992"/>
      <c r="GTM160" s="993"/>
      <c r="GTN160" s="994"/>
      <c r="GTO160" s="991"/>
      <c r="GTP160" s="989"/>
      <c r="GTQ160" s="993"/>
      <c r="GTR160" s="994"/>
      <c r="GTS160" s="995"/>
      <c r="GTT160" s="996"/>
      <c r="GTU160" s="993"/>
      <c r="GTV160" s="997"/>
      <c r="GTW160" s="986"/>
      <c r="GTX160" s="988"/>
      <c r="GTY160" s="989"/>
      <c r="GTZ160" s="990"/>
      <c r="GUA160" s="991"/>
      <c r="GUB160" s="992"/>
      <c r="GUC160" s="991"/>
      <c r="GUD160" s="992"/>
      <c r="GUE160" s="993"/>
      <c r="GUF160" s="994"/>
      <c r="GUG160" s="991"/>
      <c r="GUH160" s="989"/>
      <c r="GUI160" s="993"/>
      <c r="GUJ160" s="994"/>
      <c r="GUK160" s="995"/>
      <c r="GUL160" s="996"/>
      <c r="GUM160" s="993"/>
      <c r="GUN160" s="997"/>
      <c r="GUO160" s="986"/>
      <c r="GUP160" s="988"/>
      <c r="GUQ160" s="989"/>
      <c r="GUR160" s="990"/>
      <c r="GUS160" s="991"/>
      <c r="GUT160" s="992"/>
      <c r="GUU160" s="991"/>
      <c r="GUV160" s="992"/>
      <c r="GUW160" s="993"/>
      <c r="GUX160" s="994"/>
      <c r="GUY160" s="991"/>
      <c r="GUZ160" s="989"/>
      <c r="GVA160" s="993"/>
      <c r="GVB160" s="994"/>
      <c r="GVC160" s="995"/>
      <c r="GVD160" s="996"/>
      <c r="GVE160" s="993"/>
      <c r="GVF160" s="997"/>
      <c r="GVG160" s="986"/>
      <c r="GVH160" s="988"/>
      <c r="GVI160" s="989"/>
      <c r="GVJ160" s="990"/>
      <c r="GVK160" s="991"/>
      <c r="GVL160" s="992"/>
      <c r="GVM160" s="991"/>
      <c r="GVN160" s="992"/>
      <c r="GVO160" s="993"/>
      <c r="GVP160" s="994"/>
      <c r="GVQ160" s="991"/>
      <c r="GVR160" s="989"/>
      <c r="GVS160" s="993"/>
      <c r="GVT160" s="994"/>
      <c r="GVU160" s="995"/>
      <c r="GVV160" s="996"/>
      <c r="GVW160" s="993"/>
      <c r="GVX160" s="997"/>
      <c r="GVY160" s="986"/>
      <c r="GVZ160" s="988"/>
      <c r="GWA160" s="989"/>
      <c r="GWB160" s="990"/>
      <c r="GWC160" s="991"/>
      <c r="GWD160" s="992"/>
      <c r="GWE160" s="991"/>
      <c r="GWF160" s="992"/>
      <c r="GWG160" s="993"/>
      <c r="GWH160" s="994"/>
      <c r="GWI160" s="991"/>
      <c r="GWJ160" s="989"/>
      <c r="GWK160" s="993"/>
      <c r="GWL160" s="994"/>
      <c r="GWM160" s="995"/>
      <c r="GWN160" s="996"/>
      <c r="GWO160" s="993"/>
      <c r="GWP160" s="997"/>
      <c r="GWQ160" s="986"/>
      <c r="GWR160" s="988"/>
      <c r="GWS160" s="989"/>
      <c r="GWT160" s="990"/>
      <c r="GWU160" s="991"/>
      <c r="GWV160" s="992"/>
      <c r="GWW160" s="991"/>
      <c r="GWX160" s="992"/>
      <c r="GWY160" s="993"/>
      <c r="GWZ160" s="994"/>
      <c r="GXA160" s="991"/>
      <c r="GXB160" s="989"/>
      <c r="GXC160" s="993"/>
      <c r="GXD160" s="994"/>
      <c r="GXE160" s="995"/>
      <c r="GXF160" s="996"/>
      <c r="GXG160" s="993"/>
      <c r="GXH160" s="997"/>
      <c r="GXI160" s="986"/>
      <c r="GXJ160" s="988"/>
      <c r="GXK160" s="989"/>
      <c r="GXL160" s="990"/>
      <c r="GXM160" s="991"/>
      <c r="GXN160" s="992"/>
      <c r="GXO160" s="991"/>
      <c r="GXP160" s="992"/>
      <c r="GXQ160" s="993"/>
      <c r="GXR160" s="994"/>
      <c r="GXS160" s="991"/>
      <c r="GXT160" s="989"/>
      <c r="GXU160" s="993"/>
      <c r="GXV160" s="994"/>
      <c r="GXW160" s="995"/>
      <c r="GXX160" s="996"/>
      <c r="GXY160" s="993"/>
      <c r="GXZ160" s="997"/>
      <c r="GYA160" s="986"/>
      <c r="GYB160" s="988"/>
      <c r="GYC160" s="989"/>
      <c r="GYD160" s="990"/>
      <c r="GYE160" s="991"/>
      <c r="GYF160" s="992"/>
      <c r="GYG160" s="991"/>
      <c r="GYH160" s="992"/>
      <c r="GYI160" s="993"/>
      <c r="GYJ160" s="994"/>
      <c r="GYK160" s="991"/>
      <c r="GYL160" s="989"/>
      <c r="GYM160" s="993"/>
      <c r="GYN160" s="994"/>
      <c r="GYO160" s="995"/>
      <c r="GYP160" s="996"/>
      <c r="GYQ160" s="993"/>
      <c r="GYR160" s="997"/>
      <c r="GYS160" s="986"/>
      <c r="GYT160" s="988"/>
      <c r="GYU160" s="989"/>
      <c r="GYV160" s="990"/>
      <c r="GYW160" s="991"/>
      <c r="GYX160" s="992"/>
      <c r="GYY160" s="991"/>
      <c r="GYZ160" s="992"/>
      <c r="GZA160" s="993"/>
      <c r="GZB160" s="994"/>
      <c r="GZC160" s="991"/>
      <c r="GZD160" s="989"/>
      <c r="GZE160" s="993"/>
      <c r="GZF160" s="994"/>
      <c r="GZG160" s="995"/>
      <c r="GZH160" s="996"/>
      <c r="GZI160" s="993"/>
      <c r="GZJ160" s="997"/>
      <c r="GZK160" s="986"/>
      <c r="GZL160" s="988"/>
      <c r="GZM160" s="989"/>
      <c r="GZN160" s="990"/>
      <c r="GZO160" s="991"/>
      <c r="GZP160" s="992"/>
      <c r="GZQ160" s="991"/>
      <c r="GZR160" s="992"/>
      <c r="GZS160" s="993"/>
      <c r="GZT160" s="994"/>
      <c r="GZU160" s="991"/>
      <c r="GZV160" s="989"/>
      <c r="GZW160" s="993"/>
      <c r="GZX160" s="994"/>
      <c r="GZY160" s="995"/>
      <c r="GZZ160" s="996"/>
      <c r="HAA160" s="993"/>
      <c r="HAB160" s="997"/>
      <c r="HAC160" s="986"/>
      <c r="HAD160" s="988"/>
      <c r="HAE160" s="989"/>
      <c r="HAF160" s="990"/>
      <c r="HAG160" s="991"/>
      <c r="HAH160" s="992"/>
      <c r="HAI160" s="991"/>
      <c r="HAJ160" s="992"/>
      <c r="HAK160" s="993"/>
      <c r="HAL160" s="994"/>
      <c r="HAM160" s="991"/>
      <c r="HAN160" s="989"/>
      <c r="HAO160" s="993"/>
      <c r="HAP160" s="994"/>
      <c r="HAQ160" s="995"/>
      <c r="HAR160" s="996"/>
      <c r="HAS160" s="993"/>
      <c r="HAT160" s="997"/>
      <c r="HAU160" s="986"/>
      <c r="HAV160" s="988"/>
      <c r="HAW160" s="989"/>
      <c r="HAX160" s="990"/>
      <c r="HAY160" s="991"/>
      <c r="HAZ160" s="992"/>
      <c r="HBA160" s="991"/>
      <c r="HBB160" s="992"/>
      <c r="HBC160" s="993"/>
      <c r="HBD160" s="994"/>
      <c r="HBE160" s="991"/>
      <c r="HBF160" s="989"/>
      <c r="HBG160" s="993"/>
      <c r="HBH160" s="994"/>
      <c r="HBI160" s="995"/>
      <c r="HBJ160" s="996"/>
      <c r="HBK160" s="993"/>
      <c r="HBL160" s="997"/>
      <c r="HBM160" s="986"/>
      <c r="HBN160" s="988"/>
      <c r="HBO160" s="989"/>
      <c r="HBP160" s="990"/>
      <c r="HBQ160" s="991"/>
      <c r="HBR160" s="992"/>
      <c r="HBS160" s="991"/>
      <c r="HBT160" s="992"/>
      <c r="HBU160" s="993"/>
      <c r="HBV160" s="994"/>
      <c r="HBW160" s="991"/>
      <c r="HBX160" s="989"/>
      <c r="HBY160" s="993"/>
      <c r="HBZ160" s="994"/>
      <c r="HCA160" s="995"/>
      <c r="HCB160" s="996"/>
      <c r="HCC160" s="993"/>
      <c r="HCD160" s="997"/>
      <c r="HCE160" s="986"/>
      <c r="HCF160" s="988"/>
      <c r="HCG160" s="989"/>
      <c r="HCH160" s="990"/>
      <c r="HCI160" s="991"/>
      <c r="HCJ160" s="992"/>
      <c r="HCK160" s="991"/>
      <c r="HCL160" s="992"/>
      <c r="HCM160" s="993"/>
      <c r="HCN160" s="994"/>
      <c r="HCO160" s="991"/>
      <c r="HCP160" s="989"/>
      <c r="HCQ160" s="993"/>
      <c r="HCR160" s="994"/>
      <c r="HCS160" s="995"/>
      <c r="HCT160" s="996"/>
      <c r="HCU160" s="993"/>
      <c r="HCV160" s="997"/>
      <c r="HCW160" s="986"/>
      <c r="HCX160" s="988"/>
      <c r="HCY160" s="989"/>
      <c r="HCZ160" s="990"/>
      <c r="HDA160" s="991"/>
      <c r="HDB160" s="992"/>
      <c r="HDC160" s="991"/>
      <c r="HDD160" s="992"/>
      <c r="HDE160" s="993"/>
      <c r="HDF160" s="994"/>
      <c r="HDG160" s="991"/>
      <c r="HDH160" s="989"/>
      <c r="HDI160" s="993"/>
      <c r="HDJ160" s="994"/>
      <c r="HDK160" s="995"/>
      <c r="HDL160" s="996"/>
      <c r="HDM160" s="993"/>
      <c r="HDN160" s="997"/>
      <c r="HDO160" s="986"/>
      <c r="HDP160" s="988"/>
      <c r="HDQ160" s="989"/>
      <c r="HDR160" s="990"/>
      <c r="HDS160" s="991"/>
      <c r="HDT160" s="992"/>
      <c r="HDU160" s="991"/>
      <c r="HDV160" s="992"/>
      <c r="HDW160" s="993"/>
      <c r="HDX160" s="994"/>
      <c r="HDY160" s="991"/>
      <c r="HDZ160" s="989"/>
      <c r="HEA160" s="993"/>
      <c r="HEB160" s="994"/>
      <c r="HEC160" s="995"/>
      <c r="HED160" s="996"/>
      <c r="HEE160" s="993"/>
      <c r="HEF160" s="997"/>
      <c r="HEG160" s="986"/>
      <c r="HEH160" s="988"/>
      <c r="HEI160" s="989"/>
      <c r="HEJ160" s="990"/>
      <c r="HEK160" s="991"/>
      <c r="HEL160" s="992"/>
      <c r="HEM160" s="991"/>
      <c r="HEN160" s="992"/>
      <c r="HEO160" s="993"/>
      <c r="HEP160" s="994"/>
      <c r="HEQ160" s="991"/>
      <c r="HER160" s="989"/>
      <c r="HES160" s="993"/>
      <c r="HET160" s="994"/>
      <c r="HEU160" s="995"/>
      <c r="HEV160" s="996"/>
      <c r="HEW160" s="993"/>
      <c r="HEX160" s="997"/>
      <c r="HEY160" s="986"/>
      <c r="HEZ160" s="988"/>
      <c r="HFA160" s="989"/>
      <c r="HFB160" s="990"/>
      <c r="HFC160" s="991"/>
      <c r="HFD160" s="992"/>
      <c r="HFE160" s="991"/>
      <c r="HFF160" s="992"/>
      <c r="HFG160" s="993"/>
      <c r="HFH160" s="994"/>
      <c r="HFI160" s="991"/>
      <c r="HFJ160" s="989"/>
      <c r="HFK160" s="993"/>
      <c r="HFL160" s="994"/>
      <c r="HFM160" s="995"/>
      <c r="HFN160" s="996"/>
      <c r="HFO160" s="993"/>
      <c r="HFP160" s="997"/>
      <c r="HFQ160" s="986"/>
      <c r="HFR160" s="988"/>
      <c r="HFS160" s="989"/>
      <c r="HFT160" s="990"/>
      <c r="HFU160" s="991"/>
      <c r="HFV160" s="992"/>
      <c r="HFW160" s="991"/>
      <c r="HFX160" s="992"/>
      <c r="HFY160" s="993"/>
      <c r="HFZ160" s="994"/>
      <c r="HGA160" s="991"/>
      <c r="HGB160" s="989"/>
      <c r="HGC160" s="993"/>
      <c r="HGD160" s="994"/>
      <c r="HGE160" s="995"/>
      <c r="HGF160" s="996"/>
      <c r="HGG160" s="993"/>
      <c r="HGH160" s="997"/>
      <c r="HGI160" s="986"/>
      <c r="HGJ160" s="988"/>
      <c r="HGK160" s="989"/>
      <c r="HGL160" s="990"/>
      <c r="HGM160" s="991"/>
      <c r="HGN160" s="992"/>
      <c r="HGO160" s="991"/>
      <c r="HGP160" s="992"/>
      <c r="HGQ160" s="993"/>
      <c r="HGR160" s="994"/>
      <c r="HGS160" s="991"/>
      <c r="HGT160" s="989"/>
      <c r="HGU160" s="993"/>
      <c r="HGV160" s="994"/>
      <c r="HGW160" s="995"/>
      <c r="HGX160" s="996"/>
      <c r="HGY160" s="993"/>
      <c r="HGZ160" s="997"/>
      <c r="HHA160" s="986"/>
      <c r="HHB160" s="988"/>
      <c r="HHC160" s="989"/>
      <c r="HHD160" s="990"/>
      <c r="HHE160" s="991"/>
      <c r="HHF160" s="992"/>
      <c r="HHG160" s="991"/>
      <c r="HHH160" s="992"/>
      <c r="HHI160" s="993"/>
      <c r="HHJ160" s="994"/>
      <c r="HHK160" s="991"/>
      <c r="HHL160" s="989"/>
      <c r="HHM160" s="993"/>
      <c r="HHN160" s="994"/>
      <c r="HHO160" s="995"/>
      <c r="HHP160" s="996"/>
      <c r="HHQ160" s="993"/>
      <c r="HHR160" s="997"/>
      <c r="HHS160" s="986"/>
      <c r="HHT160" s="988"/>
      <c r="HHU160" s="989"/>
      <c r="HHV160" s="990"/>
      <c r="HHW160" s="991"/>
      <c r="HHX160" s="992"/>
      <c r="HHY160" s="991"/>
      <c r="HHZ160" s="992"/>
      <c r="HIA160" s="993"/>
      <c r="HIB160" s="994"/>
      <c r="HIC160" s="991"/>
      <c r="HID160" s="989"/>
      <c r="HIE160" s="993"/>
      <c r="HIF160" s="994"/>
      <c r="HIG160" s="995"/>
      <c r="HIH160" s="996"/>
      <c r="HII160" s="993"/>
      <c r="HIJ160" s="997"/>
      <c r="HIK160" s="986"/>
      <c r="HIL160" s="988"/>
      <c r="HIM160" s="989"/>
      <c r="HIN160" s="990"/>
      <c r="HIO160" s="991"/>
      <c r="HIP160" s="992"/>
      <c r="HIQ160" s="991"/>
      <c r="HIR160" s="992"/>
      <c r="HIS160" s="993"/>
      <c r="HIT160" s="994"/>
      <c r="HIU160" s="991"/>
      <c r="HIV160" s="989"/>
      <c r="HIW160" s="993"/>
      <c r="HIX160" s="994"/>
      <c r="HIY160" s="995"/>
      <c r="HIZ160" s="996"/>
      <c r="HJA160" s="993"/>
      <c r="HJB160" s="997"/>
      <c r="HJC160" s="986"/>
      <c r="HJD160" s="988"/>
      <c r="HJE160" s="989"/>
      <c r="HJF160" s="990"/>
      <c r="HJG160" s="991"/>
      <c r="HJH160" s="992"/>
      <c r="HJI160" s="991"/>
      <c r="HJJ160" s="992"/>
      <c r="HJK160" s="993"/>
      <c r="HJL160" s="994"/>
      <c r="HJM160" s="991"/>
      <c r="HJN160" s="989"/>
      <c r="HJO160" s="993"/>
      <c r="HJP160" s="994"/>
      <c r="HJQ160" s="995"/>
      <c r="HJR160" s="996"/>
      <c r="HJS160" s="993"/>
      <c r="HJT160" s="997"/>
      <c r="HJU160" s="986"/>
      <c r="HJV160" s="988"/>
      <c r="HJW160" s="989"/>
      <c r="HJX160" s="990"/>
      <c r="HJY160" s="991"/>
      <c r="HJZ160" s="992"/>
      <c r="HKA160" s="991"/>
      <c r="HKB160" s="992"/>
      <c r="HKC160" s="993"/>
      <c r="HKD160" s="994"/>
      <c r="HKE160" s="991"/>
      <c r="HKF160" s="989"/>
      <c r="HKG160" s="993"/>
      <c r="HKH160" s="994"/>
      <c r="HKI160" s="995"/>
      <c r="HKJ160" s="996"/>
      <c r="HKK160" s="993"/>
      <c r="HKL160" s="997"/>
      <c r="HKM160" s="986"/>
      <c r="HKN160" s="988"/>
      <c r="HKO160" s="989"/>
      <c r="HKP160" s="990"/>
      <c r="HKQ160" s="991"/>
      <c r="HKR160" s="992"/>
      <c r="HKS160" s="991"/>
      <c r="HKT160" s="992"/>
      <c r="HKU160" s="993"/>
      <c r="HKV160" s="994"/>
      <c r="HKW160" s="991"/>
      <c r="HKX160" s="989"/>
      <c r="HKY160" s="993"/>
      <c r="HKZ160" s="994"/>
      <c r="HLA160" s="995"/>
      <c r="HLB160" s="996"/>
      <c r="HLC160" s="993"/>
      <c r="HLD160" s="997"/>
      <c r="HLE160" s="986"/>
      <c r="HLF160" s="988"/>
      <c r="HLG160" s="989"/>
      <c r="HLH160" s="990"/>
      <c r="HLI160" s="991"/>
      <c r="HLJ160" s="992"/>
      <c r="HLK160" s="991"/>
      <c r="HLL160" s="992"/>
      <c r="HLM160" s="993"/>
      <c r="HLN160" s="994"/>
      <c r="HLO160" s="991"/>
      <c r="HLP160" s="989"/>
      <c r="HLQ160" s="993"/>
      <c r="HLR160" s="994"/>
      <c r="HLS160" s="995"/>
      <c r="HLT160" s="996"/>
      <c r="HLU160" s="993"/>
      <c r="HLV160" s="997"/>
      <c r="HLW160" s="986"/>
      <c r="HLX160" s="988"/>
      <c r="HLY160" s="989"/>
      <c r="HLZ160" s="990"/>
      <c r="HMA160" s="991"/>
      <c r="HMB160" s="992"/>
      <c r="HMC160" s="991"/>
      <c r="HMD160" s="992"/>
      <c r="HME160" s="993"/>
      <c r="HMF160" s="994"/>
      <c r="HMG160" s="991"/>
      <c r="HMH160" s="989"/>
      <c r="HMI160" s="993"/>
      <c r="HMJ160" s="994"/>
      <c r="HMK160" s="995"/>
      <c r="HML160" s="996"/>
      <c r="HMM160" s="993"/>
      <c r="HMN160" s="997"/>
      <c r="HMO160" s="986"/>
      <c r="HMP160" s="988"/>
      <c r="HMQ160" s="989"/>
      <c r="HMR160" s="990"/>
      <c r="HMS160" s="991"/>
      <c r="HMT160" s="992"/>
      <c r="HMU160" s="991"/>
      <c r="HMV160" s="992"/>
      <c r="HMW160" s="993"/>
      <c r="HMX160" s="994"/>
      <c r="HMY160" s="991"/>
      <c r="HMZ160" s="989"/>
      <c r="HNA160" s="993"/>
      <c r="HNB160" s="994"/>
      <c r="HNC160" s="995"/>
      <c r="HND160" s="996"/>
      <c r="HNE160" s="993"/>
      <c r="HNF160" s="997"/>
      <c r="HNG160" s="986"/>
      <c r="HNH160" s="988"/>
      <c r="HNI160" s="989"/>
      <c r="HNJ160" s="990"/>
      <c r="HNK160" s="991"/>
      <c r="HNL160" s="992"/>
      <c r="HNM160" s="991"/>
      <c r="HNN160" s="992"/>
      <c r="HNO160" s="993"/>
      <c r="HNP160" s="994"/>
      <c r="HNQ160" s="991"/>
      <c r="HNR160" s="989"/>
      <c r="HNS160" s="993"/>
      <c r="HNT160" s="994"/>
      <c r="HNU160" s="995"/>
      <c r="HNV160" s="996"/>
      <c r="HNW160" s="993"/>
      <c r="HNX160" s="997"/>
      <c r="HNY160" s="986"/>
      <c r="HNZ160" s="988"/>
      <c r="HOA160" s="989"/>
      <c r="HOB160" s="990"/>
      <c r="HOC160" s="991"/>
      <c r="HOD160" s="992"/>
      <c r="HOE160" s="991"/>
      <c r="HOF160" s="992"/>
      <c r="HOG160" s="993"/>
      <c r="HOH160" s="994"/>
      <c r="HOI160" s="991"/>
      <c r="HOJ160" s="989"/>
      <c r="HOK160" s="993"/>
      <c r="HOL160" s="994"/>
      <c r="HOM160" s="995"/>
      <c r="HON160" s="996"/>
      <c r="HOO160" s="993"/>
      <c r="HOP160" s="997"/>
      <c r="HOQ160" s="986"/>
      <c r="HOR160" s="988"/>
      <c r="HOS160" s="989"/>
      <c r="HOT160" s="990"/>
      <c r="HOU160" s="991"/>
      <c r="HOV160" s="992"/>
      <c r="HOW160" s="991"/>
      <c r="HOX160" s="992"/>
      <c r="HOY160" s="993"/>
      <c r="HOZ160" s="994"/>
      <c r="HPA160" s="991"/>
      <c r="HPB160" s="989"/>
      <c r="HPC160" s="993"/>
      <c r="HPD160" s="994"/>
      <c r="HPE160" s="995"/>
      <c r="HPF160" s="996"/>
      <c r="HPG160" s="993"/>
      <c r="HPH160" s="997"/>
      <c r="HPI160" s="986"/>
      <c r="HPJ160" s="988"/>
      <c r="HPK160" s="989"/>
      <c r="HPL160" s="990"/>
      <c r="HPM160" s="991"/>
      <c r="HPN160" s="992"/>
      <c r="HPO160" s="991"/>
      <c r="HPP160" s="992"/>
      <c r="HPQ160" s="993"/>
      <c r="HPR160" s="994"/>
      <c r="HPS160" s="991"/>
      <c r="HPT160" s="989"/>
      <c r="HPU160" s="993"/>
      <c r="HPV160" s="994"/>
      <c r="HPW160" s="995"/>
      <c r="HPX160" s="996"/>
      <c r="HPY160" s="993"/>
      <c r="HPZ160" s="997"/>
      <c r="HQA160" s="986"/>
      <c r="HQB160" s="988"/>
      <c r="HQC160" s="989"/>
      <c r="HQD160" s="990"/>
      <c r="HQE160" s="991"/>
      <c r="HQF160" s="992"/>
      <c r="HQG160" s="991"/>
      <c r="HQH160" s="992"/>
      <c r="HQI160" s="993"/>
      <c r="HQJ160" s="994"/>
      <c r="HQK160" s="991"/>
      <c r="HQL160" s="989"/>
      <c r="HQM160" s="993"/>
      <c r="HQN160" s="994"/>
      <c r="HQO160" s="995"/>
      <c r="HQP160" s="996"/>
      <c r="HQQ160" s="993"/>
      <c r="HQR160" s="997"/>
      <c r="HQS160" s="986"/>
      <c r="HQT160" s="988"/>
      <c r="HQU160" s="989"/>
      <c r="HQV160" s="990"/>
      <c r="HQW160" s="991"/>
      <c r="HQX160" s="992"/>
      <c r="HQY160" s="991"/>
      <c r="HQZ160" s="992"/>
      <c r="HRA160" s="993"/>
      <c r="HRB160" s="994"/>
      <c r="HRC160" s="991"/>
      <c r="HRD160" s="989"/>
      <c r="HRE160" s="993"/>
      <c r="HRF160" s="994"/>
      <c r="HRG160" s="995"/>
      <c r="HRH160" s="996"/>
      <c r="HRI160" s="993"/>
      <c r="HRJ160" s="997"/>
      <c r="HRK160" s="986"/>
      <c r="HRL160" s="988"/>
      <c r="HRM160" s="989"/>
      <c r="HRN160" s="990"/>
      <c r="HRO160" s="991"/>
      <c r="HRP160" s="992"/>
      <c r="HRQ160" s="991"/>
      <c r="HRR160" s="992"/>
      <c r="HRS160" s="993"/>
      <c r="HRT160" s="994"/>
      <c r="HRU160" s="991"/>
      <c r="HRV160" s="989"/>
      <c r="HRW160" s="993"/>
      <c r="HRX160" s="994"/>
      <c r="HRY160" s="995"/>
      <c r="HRZ160" s="996"/>
      <c r="HSA160" s="993"/>
      <c r="HSB160" s="997"/>
      <c r="HSC160" s="986"/>
      <c r="HSD160" s="988"/>
      <c r="HSE160" s="989"/>
      <c r="HSF160" s="990"/>
      <c r="HSG160" s="991"/>
      <c r="HSH160" s="992"/>
      <c r="HSI160" s="991"/>
      <c r="HSJ160" s="992"/>
      <c r="HSK160" s="993"/>
      <c r="HSL160" s="994"/>
      <c r="HSM160" s="991"/>
      <c r="HSN160" s="989"/>
      <c r="HSO160" s="993"/>
      <c r="HSP160" s="994"/>
      <c r="HSQ160" s="995"/>
      <c r="HSR160" s="996"/>
      <c r="HSS160" s="993"/>
      <c r="HST160" s="997"/>
      <c r="HSU160" s="986"/>
      <c r="HSV160" s="988"/>
      <c r="HSW160" s="989"/>
      <c r="HSX160" s="990"/>
      <c r="HSY160" s="991"/>
      <c r="HSZ160" s="992"/>
      <c r="HTA160" s="991"/>
      <c r="HTB160" s="992"/>
      <c r="HTC160" s="993"/>
      <c r="HTD160" s="994"/>
      <c r="HTE160" s="991"/>
      <c r="HTF160" s="989"/>
      <c r="HTG160" s="993"/>
      <c r="HTH160" s="994"/>
      <c r="HTI160" s="995"/>
      <c r="HTJ160" s="996"/>
      <c r="HTK160" s="993"/>
      <c r="HTL160" s="997"/>
      <c r="HTM160" s="986"/>
      <c r="HTN160" s="988"/>
      <c r="HTO160" s="989"/>
      <c r="HTP160" s="990"/>
      <c r="HTQ160" s="991"/>
      <c r="HTR160" s="992"/>
      <c r="HTS160" s="991"/>
      <c r="HTT160" s="992"/>
      <c r="HTU160" s="993"/>
      <c r="HTV160" s="994"/>
      <c r="HTW160" s="991"/>
      <c r="HTX160" s="989"/>
      <c r="HTY160" s="993"/>
      <c r="HTZ160" s="994"/>
      <c r="HUA160" s="995"/>
      <c r="HUB160" s="996"/>
      <c r="HUC160" s="993"/>
      <c r="HUD160" s="997"/>
      <c r="HUE160" s="986"/>
      <c r="HUF160" s="988"/>
      <c r="HUG160" s="989"/>
      <c r="HUH160" s="990"/>
      <c r="HUI160" s="991"/>
      <c r="HUJ160" s="992"/>
      <c r="HUK160" s="991"/>
      <c r="HUL160" s="992"/>
      <c r="HUM160" s="993"/>
      <c r="HUN160" s="994"/>
      <c r="HUO160" s="991"/>
      <c r="HUP160" s="989"/>
      <c r="HUQ160" s="993"/>
      <c r="HUR160" s="994"/>
      <c r="HUS160" s="995"/>
      <c r="HUT160" s="996"/>
      <c r="HUU160" s="993"/>
      <c r="HUV160" s="997"/>
      <c r="HUW160" s="986"/>
      <c r="HUX160" s="988"/>
      <c r="HUY160" s="989"/>
      <c r="HUZ160" s="990"/>
      <c r="HVA160" s="991"/>
      <c r="HVB160" s="992"/>
      <c r="HVC160" s="991"/>
      <c r="HVD160" s="992"/>
      <c r="HVE160" s="993"/>
      <c r="HVF160" s="994"/>
      <c r="HVG160" s="991"/>
      <c r="HVH160" s="989"/>
      <c r="HVI160" s="993"/>
      <c r="HVJ160" s="994"/>
      <c r="HVK160" s="995"/>
      <c r="HVL160" s="996"/>
      <c r="HVM160" s="993"/>
      <c r="HVN160" s="997"/>
      <c r="HVO160" s="986"/>
      <c r="HVP160" s="988"/>
      <c r="HVQ160" s="989"/>
      <c r="HVR160" s="990"/>
      <c r="HVS160" s="991"/>
      <c r="HVT160" s="992"/>
      <c r="HVU160" s="991"/>
      <c r="HVV160" s="992"/>
      <c r="HVW160" s="993"/>
      <c r="HVX160" s="994"/>
      <c r="HVY160" s="991"/>
      <c r="HVZ160" s="989"/>
      <c r="HWA160" s="993"/>
      <c r="HWB160" s="994"/>
      <c r="HWC160" s="995"/>
      <c r="HWD160" s="996"/>
      <c r="HWE160" s="993"/>
      <c r="HWF160" s="997"/>
      <c r="HWG160" s="986"/>
      <c r="HWH160" s="988"/>
      <c r="HWI160" s="989"/>
      <c r="HWJ160" s="990"/>
      <c r="HWK160" s="991"/>
      <c r="HWL160" s="992"/>
      <c r="HWM160" s="991"/>
      <c r="HWN160" s="992"/>
      <c r="HWO160" s="993"/>
      <c r="HWP160" s="994"/>
      <c r="HWQ160" s="991"/>
      <c r="HWR160" s="989"/>
      <c r="HWS160" s="993"/>
      <c r="HWT160" s="994"/>
      <c r="HWU160" s="995"/>
      <c r="HWV160" s="996"/>
      <c r="HWW160" s="993"/>
      <c r="HWX160" s="997"/>
      <c r="HWY160" s="986"/>
      <c r="HWZ160" s="988"/>
      <c r="HXA160" s="989"/>
      <c r="HXB160" s="990"/>
      <c r="HXC160" s="991"/>
      <c r="HXD160" s="992"/>
      <c r="HXE160" s="991"/>
      <c r="HXF160" s="992"/>
      <c r="HXG160" s="993"/>
      <c r="HXH160" s="994"/>
      <c r="HXI160" s="991"/>
      <c r="HXJ160" s="989"/>
      <c r="HXK160" s="993"/>
      <c r="HXL160" s="994"/>
      <c r="HXM160" s="995"/>
      <c r="HXN160" s="996"/>
      <c r="HXO160" s="993"/>
      <c r="HXP160" s="997"/>
      <c r="HXQ160" s="986"/>
      <c r="HXR160" s="988"/>
      <c r="HXS160" s="989"/>
      <c r="HXT160" s="990"/>
      <c r="HXU160" s="991"/>
      <c r="HXV160" s="992"/>
      <c r="HXW160" s="991"/>
      <c r="HXX160" s="992"/>
      <c r="HXY160" s="993"/>
      <c r="HXZ160" s="994"/>
      <c r="HYA160" s="991"/>
      <c r="HYB160" s="989"/>
      <c r="HYC160" s="993"/>
      <c r="HYD160" s="994"/>
      <c r="HYE160" s="995"/>
      <c r="HYF160" s="996"/>
      <c r="HYG160" s="993"/>
      <c r="HYH160" s="997"/>
      <c r="HYI160" s="986"/>
      <c r="HYJ160" s="988"/>
      <c r="HYK160" s="989"/>
      <c r="HYL160" s="990"/>
      <c r="HYM160" s="991"/>
      <c r="HYN160" s="992"/>
      <c r="HYO160" s="991"/>
      <c r="HYP160" s="992"/>
      <c r="HYQ160" s="993"/>
      <c r="HYR160" s="994"/>
      <c r="HYS160" s="991"/>
      <c r="HYT160" s="989"/>
      <c r="HYU160" s="993"/>
      <c r="HYV160" s="994"/>
      <c r="HYW160" s="995"/>
      <c r="HYX160" s="996"/>
      <c r="HYY160" s="993"/>
      <c r="HYZ160" s="997"/>
      <c r="HZA160" s="986"/>
      <c r="HZB160" s="988"/>
      <c r="HZC160" s="989"/>
      <c r="HZD160" s="990"/>
      <c r="HZE160" s="991"/>
      <c r="HZF160" s="992"/>
      <c r="HZG160" s="991"/>
      <c r="HZH160" s="992"/>
      <c r="HZI160" s="993"/>
      <c r="HZJ160" s="994"/>
      <c r="HZK160" s="991"/>
      <c r="HZL160" s="989"/>
      <c r="HZM160" s="993"/>
      <c r="HZN160" s="994"/>
      <c r="HZO160" s="995"/>
      <c r="HZP160" s="996"/>
      <c r="HZQ160" s="993"/>
      <c r="HZR160" s="997"/>
      <c r="HZS160" s="986"/>
      <c r="HZT160" s="988"/>
      <c r="HZU160" s="989"/>
      <c r="HZV160" s="990"/>
      <c r="HZW160" s="991"/>
      <c r="HZX160" s="992"/>
      <c r="HZY160" s="991"/>
      <c r="HZZ160" s="992"/>
      <c r="IAA160" s="993"/>
      <c r="IAB160" s="994"/>
      <c r="IAC160" s="991"/>
      <c r="IAD160" s="989"/>
      <c r="IAE160" s="993"/>
      <c r="IAF160" s="994"/>
      <c r="IAG160" s="995"/>
      <c r="IAH160" s="996"/>
      <c r="IAI160" s="993"/>
      <c r="IAJ160" s="997"/>
      <c r="IAK160" s="986"/>
      <c r="IAL160" s="988"/>
      <c r="IAM160" s="989"/>
      <c r="IAN160" s="990"/>
      <c r="IAO160" s="991"/>
      <c r="IAP160" s="992"/>
      <c r="IAQ160" s="991"/>
      <c r="IAR160" s="992"/>
      <c r="IAS160" s="993"/>
      <c r="IAT160" s="994"/>
      <c r="IAU160" s="991"/>
      <c r="IAV160" s="989"/>
      <c r="IAW160" s="993"/>
      <c r="IAX160" s="994"/>
      <c r="IAY160" s="995"/>
      <c r="IAZ160" s="996"/>
      <c r="IBA160" s="993"/>
      <c r="IBB160" s="997"/>
      <c r="IBC160" s="986"/>
      <c r="IBD160" s="988"/>
      <c r="IBE160" s="989"/>
      <c r="IBF160" s="990"/>
      <c r="IBG160" s="991"/>
      <c r="IBH160" s="992"/>
      <c r="IBI160" s="991"/>
      <c r="IBJ160" s="992"/>
      <c r="IBK160" s="993"/>
      <c r="IBL160" s="994"/>
      <c r="IBM160" s="991"/>
      <c r="IBN160" s="989"/>
      <c r="IBO160" s="993"/>
      <c r="IBP160" s="994"/>
      <c r="IBQ160" s="995"/>
      <c r="IBR160" s="996"/>
      <c r="IBS160" s="993"/>
      <c r="IBT160" s="997"/>
      <c r="IBU160" s="986"/>
      <c r="IBV160" s="988"/>
      <c r="IBW160" s="989"/>
      <c r="IBX160" s="990"/>
      <c r="IBY160" s="991"/>
      <c r="IBZ160" s="992"/>
      <c r="ICA160" s="991"/>
      <c r="ICB160" s="992"/>
      <c r="ICC160" s="993"/>
      <c r="ICD160" s="994"/>
      <c r="ICE160" s="991"/>
      <c r="ICF160" s="989"/>
      <c r="ICG160" s="993"/>
      <c r="ICH160" s="994"/>
      <c r="ICI160" s="995"/>
      <c r="ICJ160" s="996"/>
      <c r="ICK160" s="993"/>
      <c r="ICL160" s="997"/>
      <c r="ICM160" s="986"/>
      <c r="ICN160" s="988"/>
      <c r="ICO160" s="989"/>
      <c r="ICP160" s="990"/>
      <c r="ICQ160" s="991"/>
      <c r="ICR160" s="992"/>
      <c r="ICS160" s="991"/>
      <c r="ICT160" s="992"/>
      <c r="ICU160" s="993"/>
      <c r="ICV160" s="994"/>
      <c r="ICW160" s="991"/>
      <c r="ICX160" s="989"/>
      <c r="ICY160" s="993"/>
      <c r="ICZ160" s="994"/>
      <c r="IDA160" s="995"/>
      <c r="IDB160" s="996"/>
      <c r="IDC160" s="993"/>
      <c r="IDD160" s="997"/>
      <c r="IDE160" s="986"/>
      <c r="IDF160" s="988"/>
      <c r="IDG160" s="989"/>
      <c r="IDH160" s="990"/>
      <c r="IDI160" s="991"/>
      <c r="IDJ160" s="992"/>
      <c r="IDK160" s="991"/>
      <c r="IDL160" s="992"/>
      <c r="IDM160" s="993"/>
      <c r="IDN160" s="994"/>
      <c r="IDO160" s="991"/>
      <c r="IDP160" s="989"/>
      <c r="IDQ160" s="993"/>
      <c r="IDR160" s="994"/>
      <c r="IDS160" s="995"/>
      <c r="IDT160" s="996"/>
      <c r="IDU160" s="993"/>
      <c r="IDV160" s="997"/>
      <c r="IDW160" s="986"/>
      <c r="IDX160" s="988"/>
      <c r="IDY160" s="989"/>
      <c r="IDZ160" s="990"/>
      <c r="IEA160" s="991"/>
      <c r="IEB160" s="992"/>
      <c r="IEC160" s="991"/>
      <c r="IED160" s="992"/>
      <c r="IEE160" s="993"/>
      <c r="IEF160" s="994"/>
      <c r="IEG160" s="991"/>
      <c r="IEH160" s="989"/>
      <c r="IEI160" s="993"/>
      <c r="IEJ160" s="994"/>
      <c r="IEK160" s="995"/>
      <c r="IEL160" s="996"/>
      <c r="IEM160" s="993"/>
      <c r="IEN160" s="997"/>
      <c r="IEO160" s="986"/>
      <c r="IEP160" s="988"/>
      <c r="IEQ160" s="989"/>
      <c r="IER160" s="990"/>
      <c r="IES160" s="991"/>
      <c r="IET160" s="992"/>
      <c r="IEU160" s="991"/>
      <c r="IEV160" s="992"/>
      <c r="IEW160" s="993"/>
      <c r="IEX160" s="994"/>
      <c r="IEY160" s="991"/>
      <c r="IEZ160" s="989"/>
      <c r="IFA160" s="993"/>
      <c r="IFB160" s="994"/>
      <c r="IFC160" s="995"/>
      <c r="IFD160" s="996"/>
      <c r="IFE160" s="993"/>
      <c r="IFF160" s="997"/>
      <c r="IFG160" s="986"/>
      <c r="IFH160" s="988"/>
      <c r="IFI160" s="989"/>
      <c r="IFJ160" s="990"/>
      <c r="IFK160" s="991"/>
      <c r="IFL160" s="992"/>
      <c r="IFM160" s="991"/>
      <c r="IFN160" s="992"/>
      <c r="IFO160" s="993"/>
      <c r="IFP160" s="994"/>
      <c r="IFQ160" s="991"/>
      <c r="IFR160" s="989"/>
      <c r="IFS160" s="993"/>
      <c r="IFT160" s="994"/>
      <c r="IFU160" s="995"/>
      <c r="IFV160" s="996"/>
      <c r="IFW160" s="993"/>
      <c r="IFX160" s="997"/>
      <c r="IFY160" s="986"/>
      <c r="IFZ160" s="988"/>
      <c r="IGA160" s="989"/>
      <c r="IGB160" s="990"/>
      <c r="IGC160" s="991"/>
      <c r="IGD160" s="992"/>
      <c r="IGE160" s="991"/>
      <c r="IGF160" s="992"/>
      <c r="IGG160" s="993"/>
      <c r="IGH160" s="994"/>
      <c r="IGI160" s="991"/>
      <c r="IGJ160" s="989"/>
      <c r="IGK160" s="993"/>
      <c r="IGL160" s="994"/>
      <c r="IGM160" s="995"/>
      <c r="IGN160" s="996"/>
      <c r="IGO160" s="993"/>
      <c r="IGP160" s="997"/>
      <c r="IGQ160" s="986"/>
      <c r="IGR160" s="988"/>
      <c r="IGS160" s="989"/>
      <c r="IGT160" s="990"/>
      <c r="IGU160" s="991"/>
      <c r="IGV160" s="992"/>
      <c r="IGW160" s="991"/>
      <c r="IGX160" s="992"/>
      <c r="IGY160" s="993"/>
      <c r="IGZ160" s="994"/>
      <c r="IHA160" s="991"/>
      <c r="IHB160" s="989"/>
      <c r="IHC160" s="993"/>
      <c r="IHD160" s="994"/>
      <c r="IHE160" s="995"/>
      <c r="IHF160" s="996"/>
      <c r="IHG160" s="993"/>
      <c r="IHH160" s="997"/>
      <c r="IHI160" s="986"/>
      <c r="IHJ160" s="988"/>
      <c r="IHK160" s="989"/>
      <c r="IHL160" s="990"/>
      <c r="IHM160" s="991"/>
      <c r="IHN160" s="992"/>
      <c r="IHO160" s="991"/>
      <c r="IHP160" s="992"/>
      <c r="IHQ160" s="993"/>
      <c r="IHR160" s="994"/>
      <c r="IHS160" s="991"/>
      <c r="IHT160" s="989"/>
      <c r="IHU160" s="993"/>
      <c r="IHV160" s="994"/>
      <c r="IHW160" s="995"/>
      <c r="IHX160" s="996"/>
      <c r="IHY160" s="993"/>
      <c r="IHZ160" s="997"/>
      <c r="IIA160" s="986"/>
      <c r="IIB160" s="988"/>
      <c r="IIC160" s="989"/>
      <c r="IID160" s="990"/>
      <c r="IIE160" s="991"/>
      <c r="IIF160" s="992"/>
      <c r="IIG160" s="991"/>
      <c r="IIH160" s="992"/>
      <c r="III160" s="993"/>
      <c r="IIJ160" s="994"/>
      <c r="IIK160" s="991"/>
      <c r="IIL160" s="989"/>
      <c r="IIM160" s="993"/>
      <c r="IIN160" s="994"/>
      <c r="IIO160" s="995"/>
      <c r="IIP160" s="996"/>
      <c r="IIQ160" s="993"/>
      <c r="IIR160" s="997"/>
      <c r="IIS160" s="986"/>
      <c r="IIT160" s="988"/>
      <c r="IIU160" s="989"/>
      <c r="IIV160" s="990"/>
      <c r="IIW160" s="991"/>
      <c r="IIX160" s="992"/>
      <c r="IIY160" s="991"/>
      <c r="IIZ160" s="992"/>
      <c r="IJA160" s="993"/>
      <c r="IJB160" s="994"/>
      <c r="IJC160" s="991"/>
      <c r="IJD160" s="989"/>
      <c r="IJE160" s="993"/>
      <c r="IJF160" s="994"/>
      <c r="IJG160" s="995"/>
      <c r="IJH160" s="996"/>
      <c r="IJI160" s="993"/>
      <c r="IJJ160" s="997"/>
      <c r="IJK160" s="986"/>
      <c r="IJL160" s="988"/>
      <c r="IJM160" s="989"/>
      <c r="IJN160" s="990"/>
      <c r="IJO160" s="991"/>
      <c r="IJP160" s="992"/>
      <c r="IJQ160" s="991"/>
      <c r="IJR160" s="992"/>
      <c r="IJS160" s="993"/>
      <c r="IJT160" s="994"/>
      <c r="IJU160" s="991"/>
      <c r="IJV160" s="989"/>
      <c r="IJW160" s="993"/>
      <c r="IJX160" s="994"/>
      <c r="IJY160" s="995"/>
      <c r="IJZ160" s="996"/>
      <c r="IKA160" s="993"/>
      <c r="IKB160" s="997"/>
      <c r="IKC160" s="986"/>
      <c r="IKD160" s="988"/>
      <c r="IKE160" s="989"/>
      <c r="IKF160" s="990"/>
      <c r="IKG160" s="991"/>
      <c r="IKH160" s="992"/>
      <c r="IKI160" s="991"/>
      <c r="IKJ160" s="992"/>
      <c r="IKK160" s="993"/>
      <c r="IKL160" s="994"/>
      <c r="IKM160" s="991"/>
      <c r="IKN160" s="989"/>
      <c r="IKO160" s="993"/>
      <c r="IKP160" s="994"/>
      <c r="IKQ160" s="995"/>
      <c r="IKR160" s="996"/>
      <c r="IKS160" s="993"/>
      <c r="IKT160" s="997"/>
      <c r="IKU160" s="986"/>
      <c r="IKV160" s="988"/>
      <c r="IKW160" s="989"/>
      <c r="IKX160" s="990"/>
      <c r="IKY160" s="991"/>
      <c r="IKZ160" s="992"/>
      <c r="ILA160" s="991"/>
      <c r="ILB160" s="992"/>
      <c r="ILC160" s="993"/>
      <c r="ILD160" s="994"/>
      <c r="ILE160" s="991"/>
      <c r="ILF160" s="989"/>
      <c r="ILG160" s="993"/>
      <c r="ILH160" s="994"/>
      <c r="ILI160" s="995"/>
      <c r="ILJ160" s="996"/>
      <c r="ILK160" s="993"/>
      <c r="ILL160" s="997"/>
      <c r="ILM160" s="986"/>
      <c r="ILN160" s="988"/>
      <c r="ILO160" s="989"/>
      <c r="ILP160" s="990"/>
      <c r="ILQ160" s="991"/>
      <c r="ILR160" s="992"/>
      <c r="ILS160" s="991"/>
      <c r="ILT160" s="992"/>
      <c r="ILU160" s="993"/>
      <c r="ILV160" s="994"/>
      <c r="ILW160" s="991"/>
      <c r="ILX160" s="989"/>
      <c r="ILY160" s="993"/>
      <c r="ILZ160" s="994"/>
      <c r="IMA160" s="995"/>
      <c r="IMB160" s="996"/>
      <c r="IMC160" s="993"/>
      <c r="IMD160" s="997"/>
      <c r="IME160" s="986"/>
      <c r="IMF160" s="988"/>
      <c r="IMG160" s="989"/>
      <c r="IMH160" s="990"/>
      <c r="IMI160" s="991"/>
      <c r="IMJ160" s="992"/>
      <c r="IMK160" s="991"/>
      <c r="IML160" s="992"/>
      <c r="IMM160" s="993"/>
      <c r="IMN160" s="994"/>
      <c r="IMO160" s="991"/>
      <c r="IMP160" s="989"/>
      <c r="IMQ160" s="993"/>
      <c r="IMR160" s="994"/>
      <c r="IMS160" s="995"/>
      <c r="IMT160" s="996"/>
      <c r="IMU160" s="993"/>
      <c r="IMV160" s="997"/>
      <c r="IMW160" s="986"/>
      <c r="IMX160" s="988"/>
      <c r="IMY160" s="989"/>
      <c r="IMZ160" s="990"/>
      <c r="INA160" s="991"/>
      <c r="INB160" s="992"/>
      <c r="INC160" s="991"/>
      <c r="IND160" s="992"/>
      <c r="INE160" s="993"/>
      <c r="INF160" s="994"/>
      <c r="ING160" s="991"/>
      <c r="INH160" s="989"/>
      <c r="INI160" s="993"/>
      <c r="INJ160" s="994"/>
      <c r="INK160" s="995"/>
      <c r="INL160" s="996"/>
      <c r="INM160" s="993"/>
      <c r="INN160" s="997"/>
      <c r="INO160" s="986"/>
      <c r="INP160" s="988"/>
      <c r="INQ160" s="989"/>
      <c r="INR160" s="990"/>
      <c r="INS160" s="991"/>
      <c r="INT160" s="992"/>
      <c r="INU160" s="991"/>
      <c r="INV160" s="992"/>
      <c r="INW160" s="993"/>
      <c r="INX160" s="994"/>
      <c r="INY160" s="991"/>
      <c r="INZ160" s="989"/>
      <c r="IOA160" s="993"/>
      <c r="IOB160" s="994"/>
      <c r="IOC160" s="995"/>
      <c r="IOD160" s="996"/>
      <c r="IOE160" s="993"/>
      <c r="IOF160" s="997"/>
      <c r="IOG160" s="986"/>
      <c r="IOH160" s="988"/>
      <c r="IOI160" s="989"/>
      <c r="IOJ160" s="990"/>
      <c r="IOK160" s="991"/>
      <c r="IOL160" s="992"/>
      <c r="IOM160" s="991"/>
      <c r="ION160" s="992"/>
      <c r="IOO160" s="993"/>
      <c r="IOP160" s="994"/>
      <c r="IOQ160" s="991"/>
      <c r="IOR160" s="989"/>
      <c r="IOS160" s="993"/>
      <c r="IOT160" s="994"/>
      <c r="IOU160" s="995"/>
      <c r="IOV160" s="996"/>
      <c r="IOW160" s="993"/>
      <c r="IOX160" s="997"/>
      <c r="IOY160" s="986"/>
      <c r="IOZ160" s="988"/>
      <c r="IPA160" s="989"/>
      <c r="IPB160" s="990"/>
      <c r="IPC160" s="991"/>
      <c r="IPD160" s="992"/>
      <c r="IPE160" s="991"/>
      <c r="IPF160" s="992"/>
      <c r="IPG160" s="993"/>
      <c r="IPH160" s="994"/>
      <c r="IPI160" s="991"/>
      <c r="IPJ160" s="989"/>
      <c r="IPK160" s="993"/>
      <c r="IPL160" s="994"/>
      <c r="IPM160" s="995"/>
      <c r="IPN160" s="996"/>
      <c r="IPO160" s="993"/>
      <c r="IPP160" s="997"/>
      <c r="IPQ160" s="986"/>
      <c r="IPR160" s="988"/>
      <c r="IPS160" s="989"/>
      <c r="IPT160" s="990"/>
      <c r="IPU160" s="991"/>
      <c r="IPV160" s="992"/>
      <c r="IPW160" s="991"/>
      <c r="IPX160" s="992"/>
      <c r="IPY160" s="993"/>
      <c r="IPZ160" s="994"/>
      <c r="IQA160" s="991"/>
      <c r="IQB160" s="989"/>
      <c r="IQC160" s="993"/>
      <c r="IQD160" s="994"/>
      <c r="IQE160" s="995"/>
      <c r="IQF160" s="996"/>
      <c r="IQG160" s="993"/>
      <c r="IQH160" s="997"/>
      <c r="IQI160" s="986"/>
      <c r="IQJ160" s="988"/>
      <c r="IQK160" s="989"/>
      <c r="IQL160" s="990"/>
      <c r="IQM160" s="991"/>
      <c r="IQN160" s="992"/>
      <c r="IQO160" s="991"/>
      <c r="IQP160" s="992"/>
      <c r="IQQ160" s="993"/>
      <c r="IQR160" s="994"/>
      <c r="IQS160" s="991"/>
      <c r="IQT160" s="989"/>
      <c r="IQU160" s="993"/>
      <c r="IQV160" s="994"/>
      <c r="IQW160" s="995"/>
      <c r="IQX160" s="996"/>
      <c r="IQY160" s="993"/>
      <c r="IQZ160" s="997"/>
      <c r="IRA160" s="986"/>
      <c r="IRB160" s="988"/>
      <c r="IRC160" s="989"/>
      <c r="IRD160" s="990"/>
      <c r="IRE160" s="991"/>
      <c r="IRF160" s="992"/>
      <c r="IRG160" s="991"/>
      <c r="IRH160" s="992"/>
      <c r="IRI160" s="993"/>
      <c r="IRJ160" s="994"/>
      <c r="IRK160" s="991"/>
      <c r="IRL160" s="989"/>
      <c r="IRM160" s="993"/>
      <c r="IRN160" s="994"/>
      <c r="IRO160" s="995"/>
      <c r="IRP160" s="996"/>
      <c r="IRQ160" s="993"/>
      <c r="IRR160" s="997"/>
      <c r="IRS160" s="986"/>
      <c r="IRT160" s="988"/>
      <c r="IRU160" s="989"/>
      <c r="IRV160" s="990"/>
      <c r="IRW160" s="991"/>
      <c r="IRX160" s="992"/>
      <c r="IRY160" s="991"/>
      <c r="IRZ160" s="992"/>
      <c r="ISA160" s="993"/>
      <c r="ISB160" s="994"/>
      <c r="ISC160" s="991"/>
      <c r="ISD160" s="989"/>
      <c r="ISE160" s="993"/>
      <c r="ISF160" s="994"/>
      <c r="ISG160" s="995"/>
      <c r="ISH160" s="996"/>
      <c r="ISI160" s="993"/>
      <c r="ISJ160" s="997"/>
      <c r="ISK160" s="986"/>
      <c r="ISL160" s="988"/>
      <c r="ISM160" s="989"/>
      <c r="ISN160" s="990"/>
      <c r="ISO160" s="991"/>
      <c r="ISP160" s="992"/>
      <c r="ISQ160" s="991"/>
      <c r="ISR160" s="992"/>
      <c r="ISS160" s="993"/>
      <c r="IST160" s="994"/>
      <c r="ISU160" s="991"/>
      <c r="ISV160" s="989"/>
      <c r="ISW160" s="993"/>
      <c r="ISX160" s="994"/>
      <c r="ISY160" s="995"/>
      <c r="ISZ160" s="996"/>
      <c r="ITA160" s="993"/>
      <c r="ITB160" s="997"/>
      <c r="ITC160" s="986"/>
      <c r="ITD160" s="988"/>
      <c r="ITE160" s="989"/>
      <c r="ITF160" s="990"/>
      <c r="ITG160" s="991"/>
      <c r="ITH160" s="992"/>
      <c r="ITI160" s="991"/>
      <c r="ITJ160" s="992"/>
      <c r="ITK160" s="993"/>
      <c r="ITL160" s="994"/>
      <c r="ITM160" s="991"/>
      <c r="ITN160" s="989"/>
      <c r="ITO160" s="993"/>
      <c r="ITP160" s="994"/>
      <c r="ITQ160" s="995"/>
      <c r="ITR160" s="996"/>
      <c r="ITS160" s="993"/>
      <c r="ITT160" s="997"/>
      <c r="ITU160" s="986"/>
      <c r="ITV160" s="988"/>
      <c r="ITW160" s="989"/>
      <c r="ITX160" s="990"/>
      <c r="ITY160" s="991"/>
      <c r="ITZ160" s="992"/>
      <c r="IUA160" s="991"/>
      <c r="IUB160" s="992"/>
      <c r="IUC160" s="993"/>
      <c r="IUD160" s="994"/>
      <c r="IUE160" s="991"/>
      <c r="IUF160" s="989"/>
      <c r="IUG160" s="993"/>
      <c r="IUH160" s="994"/>
      <c r="IUI160" s="995"/>
      <c r="IUJ160" s="996"/>
      <c r="IUK160" s="993"/>
      <c r="IUL160" s="997"/>
      <c r="IUM160" s="986"/>
      <c r="IUN160" s="988"/>
      <c r="IUO160" s="989"/>
      <c r="IUP160" s="990"/>
      <c r="IUQ160" s="991"/>
      <c r="IUR160" s="992"/>
      <c r="IUS160" s="991"/>
      <c r="IUT160" s="992"/>
      <c r="IUU160" s="993"/>
      <c r="IUV160" s="994"/>
      <c r="IUW160" s="991"/>
      <c r="IUX160" s="989"/>
      <c r="IUY160" s="993"/>
      <c r="IUZ160" s="994"/>
      <c r="IVA160" s="995"/>
      <c r="IVB160" s="996"/>
      <c r="IVC160" s="993"/>
      <c r="IVD160" s="997"/>
      <c r="IVE160" s="986"/>
      <c r="IVF160" s="988"/>
      <c r="IVG160" s="989"/>
      <c r="IVH160" s="990"/>
      <c r="IVI160" s="991"/>
      <c r="IVJ160" s="992"/>
      <c r="IVK160" s="991"/>
      <c r="IVL160" s="992"/>
      <c r="IVM160" s="993"/>
      <c r="IVN160" s="994"/>
      <c r="IVO160" s="991"/>
      <c r="IVP160" s="989"/>
      <c r="IVQ160" s="993"/>
      <c r="IVR160" s="994"/>
      <c r="IVS160" s="995"/>
      <c r="IVT160" s="996"/>
      <c r="IVU160" s="993"/>
      <c r="IVV160" s="997"/>
      <c r="IVW160" s="986"/>
      <c r="IVX160" s="988"/>
      <c r="IVY160" s="989"/>
      <c r="IVZ160" s="990"/>
      <c r="IWA160" s="991"/>
      <c r="IWB160" s="992"/>
      <c r="IWC160" s="991"/>
      <c r="IWD160" s="992"/>
      <c r="IWE160" s="993"/>
      <c r="IWF160" s="994"/>
      <c r="IWG160" s="991"/>
      <c r="IWH160" s="989"/>
      <c r="IWI160" s="993"/>
      <c r="IWJ160" s="994"/>
      <c r="IWK160" s="995"/>
      <c r="IWL160" s="996"/>
      <c r="IWM160" s="993"/>
      <c r="IWN160" s="997"/>
      <c r="IWO160" s="986"/>
      <c r="IWP160" s="988"/>
      <c r="IWQ160" s="989"/>
      <c r="IWR160" s="990"/>
      <c r="IWS160" s="991"/>
      <c r="IWT160" s="992"/>
      <c r="IWU160" s="991"/>
      <c r="IWV160" s="992"/>
      <c r="IWW160" s="993"/>
      <c r="IWX160" s="994"/>
      <c r="IWY160" s="991"/>
      <c r="IWZ160" s="989"/>
      <c r="IXA160" s="993"/>
      <c r="IXB160" s="994"/>
      <c r="IXC160" s="995"/>
      <c r="IXD160" s="996"/>
      <c r="IXE160" s="993"/>
      <c r="IXF160" s="997"/>
      <c r="IXG160" s="986"/>
      <c r="IXH160" s="988"/>
      <c r="IXI160" s="989"/>
      <c r="IXJ160" s="990"/>
      <c r="IXK160" s="991"/>
      <c r="IXL160" s="992"/>
      <c r="IXM160" s="991"/>
      <c r="IXN160" s="992"/>
      <c r="IXO160" s="993"/>
      <c r="IXP160" s="994"/>
      <c r="IXQ160" s="991"/>
      <c r="IXR160" s="989"/>
      <c r="IXS160" s="993"/>
      <c r="IXT160" s="994"/>
      <c r="IXU160" s="995"/>
      <c r="IXV160" s="996"/>
      <c r="IXW160" s="993"/>
      <c r="IXX160" s="997"/>
      <c r="IXY160" s="986"/>
      <c r="IXZ160" s="988"/>
      <c r="IYA160" s="989"/>
      <c r="IYB160" s="990"/>
      <c r="IYC160" s="991"/>
      <c r="IYD160" s="992"/>
      <c r="IYE160" s="991"/>
      <c r="IYF160" s="992"/>
      <c r="IYG160" s="993"/>
      <c r="IYH160" s="994"/>
      <c r="IYI160" s="991"/>
      <c r="IYJ160" s="989"/>
      <c r="IYK160" s="993"/>
      <c r="IYL160" s="994"/>
      <c r="IYM160" s="995"/>
      <c r="IYN160" s="996"/>
      <c r="IYO160" s="993"/>
      <c r="IYP160" s="997"/>
      <c r="IYQ160" s="986"/>
      <c r="IYR160" s="988"/>
      <c r="IYS160" s="989"/>
      <c r="IYT160" s="990"/>
      <c r="IYU160" s="991"/>
      <c r="IYV160" s="992"/>
      <c r="IYW160" s="991"/>
      <c r="IYX160" s="992"/>
      <c r="IYY160" s="993"/>
      <c r="IYZ160" s="994"/>
      <c r="IZA160" s="991"/>
      <c r="IZB160" s="989"/>
      <c r="IZC160" s="993"/>
      <c r="IZD160" s="994"/>
      <c r="IZE160" s="995"/>
      <c r="IZF160" s="996"/>
      <c r="IZG160" s="993"/>
      <c r="IZH160" s="997"/>
      <c r="IZI160" s="986"/>
      <c r="IZJ160" s="988"/>
      <c r="IZK160" s="989"/>
      <c r="IZL160" s="990"/>
      <c r="IZM160" s="991"/>
      <c r="IZN160" s="992"/>
      <c r="IZO160" s="991"/>
      <c r="IZP160" s="992"/>
      <c r="IZQ160" s="993"/>
      <c r="IZR160" s="994"/>
      <c r="IZS160" s="991"/>
      <c r="IZT160" s="989"/>
      <c r="IZU160" s="993"/>
      <c r="IZV160" s="994"/>
      <c r="IZW160" s="995"/>
      <c r="IZX160" s="996"/>
      <c r="IZY160" s="993"/>
      <c r="IZZ160" s="997"/>
      <c r="JAA160" s="986"/>
      <c r="JAB160" s="988"/>
      <c r="JAC160" s="989"/>
      <c r="JAD160" s="990"/>
      <c r="JAE160" s="991"/>
      <c r="JAF160" s="992"/>
      <c r="JAG160" s="991"/>
      <c r="JAH160" s="992"/>
      <c r="JAI160" s="993"/>
      <c r="JAJ160" s="994"/>
      <c r="JAK160" s="991"/>
      <c r="JAL160" s="989"/>
      <c r="JAM160" s="993"/>
      <c r="JAN160" s="994"/>
      <c r="JAO160" s="995"/>
      <c r="JAP160" s="996"/>
      <c r="JAQ160" s="993"/>
      <c r="JAR160" s="997"/>
      <c r="JAS160" s="986"/>
      <c r="JAT160" s="988"/>
      <c r="JAU160" s="989"/>
      <c r="JAV160" s="990"/>
      <c r="JAW160" s="991"/>
      <c r="JAX160" s="992"/>
      <c r="JAY160" s="991"/>
      <c r="JAZ160" s="992"/>
      <c r="JBA160" s="993"/>
      <c r="JBB160" s="994"/>
      <c r="JBC160" s="991"/>
      <c r="JBD160" s="989"/>
      <c r="JBE160" s="993"/>
      <c r="JBF160" s="994"/>
      <c r="JBG160" s="995"/>
      <c r="JBH160" s="996"/>
      <c r="JBI160" s="993"/>
      <c r="JBJ160" s="997"/>
      <c r="JBK160" s="986"/>
      <c r="JBL160" s="988"/>
      <c r="JBM160" s="989"/>
      <c r="JBN160" s="990"/>
      <c r="JBO160" s="991"/>
      <c r="JBP160" s="992"/>
      <c r="JBQ160" s="991"/>
      <c r="JBR160" s="992"/>
      <c r="JBS160" s="993"/>
      <c r="JBT160" s="994"/>
      <c r="JBU160" s="991"/>
      <c r="JBV160" s="989"/>
      <c r="JBW160" s="993"/>
      <c r="JBX160" s="994"/>
      <c r="JBY160" s="995"/>
      <c r="JBZ160" s="996"/>
      <c r="JCA160" s="993"/>
      <c r="JCB160" s="997"/>
      <c r="JCC160" s="986"/>
      <c r="JCD160" s="988"/>
      <c r="JCE160" s="989"/>
      <c r="JCF160" s="990"/>
      <c r="JCG160" s="991"/>
      <c r="JCH160" s="992"/>
      <c r="JCI160" s="991"/>
      <c r="JCJ160" s="992"/>
      <c r="JCK160" s="993"/>
      <c r="JCL160" s="994"/>
      <c r="JCM160" s="991"/>
      <c r="JCN160" s="989"/>
      <c r="JCO160" s="993"/>
      <c r="JCP160" s="994"/>
      <c r="JCQ160" s="995"/>
      <c r="JCR160" s="996"/>
      <c r="JCS160" s="993"/>
      <c r="JCT160" s="997"/>
      <c r="JCU160" s="986"/>
      <c r="JCV160" s="988"/>
      <c r="JCW160" s="989"/>
      <c r="JCX160" s="990"/>
      <c r="JCY160" s="991"/>
      <c r="JCZ160" s="992"/>
      <c r="JDA160" s="991"/>
      <c r="JDB160" s="992"/>
      <c r="JDC160" s="993"/>
      <c r="JDD160" s="994"/>
      <c r="JDE160" s="991"/>
      <c r="JDF160" s="989"/>
      <c r="JDG160" s="993"/>
      <c r="JDH160" s="994"/>
      <c r="JDI160" s="995"/>
      <c r="JDJ160" s="996"/>
      <c r="JDK160" s="993"/>
      <c r="JDL160" s="997"/>
      <c r="JDM160" s="986"/>
      <c r="JDN160" s="988"/>
      <c r="JDO160" s="989"/>
      <c r="JDP160" s="990"/>
      <c r="JDQ160" s="991"/>
      <c r="JDR160" s="992"/>
      <c r="JDS160" s="991"/>
      <c r="JDT160" s="992"/>
      <c r="JDU160" s="993"/>
      <c r="JDV160" s="994"/>
      <c r="JDW160" s="991"/>
      <c r="JDX160" s="989"/>
      <c r="JDY160" s="993"/>
      <c r="JDZ160" s="994"/>
      <c r="JEA160" s="995"/>
      <c r="JEB160" s="996"/>
      <c r="JEC160" s="993"/>
      <c r="JED160" s="997"/>
      <c r="JEE160" s="986"/>
      <c r="JEF160" s="988"/>
      <c r="JEG160" s="989"/>
      <c r="JEH160" s="990"/>
      <c r="JEI160" s="991"/>
      <c r="JEJ160" s="992"/>
      <c r="JEK160" s="991"/>
      <c r="JEL160" s="992"/>
      <c r="JEM160" s="993"/>
      <c r="JEN160" s="994"/>
      <c r="JEO160" s="991"/>
      <c r="JEP160" s="989"/>
      <c r="JEQ160" s="993"/>
      <c r="JER160" s="994"/>
      <c r="JES160" s="995"/>
      <c r="JET160" s="996"/>
      <c r="JEU160" s="993"/>
      <c r="JEV160" s="997"/>
      <c r="JEW160" s="986"/>
      <c r="JEX160" s="988"/>
      <c r="JEY160" s="989"/>
      <c r="JEZ160" s="990"/>
      <c r="JFA160" s="991"/>
      <c r="JFB160" s="992"/>
      <c r="JFC160" s="991"/>
      <c r="JFD160" s="992"/>
      <c r="JFE160" s="993"/>
      <c r="JFF160" s="994"/>
      <c r="JFG160" s="991"/>
      <c r="JFH160" s="989"/>
      <c r="JFI160" s="993"/>
      <c r="JFJ160" s="994"/>
      <c r="JFK160" s="995"/>
      <c r="JFL160" s="996"/>
      <c r="JFM160" s="993"/>
      <c r="JFN160" s="997"/>
      <c r="JFO160" s="986"/>
      <c r="JFP160" s="988"/>
      <c r="JFQ160" s="989"/>
      <c r="JFR160" s="990"/>
      <c r="JFS160" s="991"/>
      <c r="JFT160" s="992"/>
      <c r="JFU160" s="991"/>
      <c r="JFV160" s="992"/>
      <c r="JFW160" s="993"/>
      <c r="JFX160" s="994"/>
      <c r="JFY160" s="991"/>
      <c r="JFZ160" s="989"/>
      <c r="JGA160" s="993"/>
      <c r="JGB160" s="994"/>
      <c r="JGC160" s="995"/>
      <c r="JGD160" s="996"/>
      <c r="JGE160" s="993"/>
      <c r="JGF160" s="997"/>
      <c r="JGG160" s="986"/>
      <c r="JGH160" s="988"/>
      <c r="JGI160" s="989"/>
      <c r="JGJ160" s="990"/>
      <c r="JGK160" s="991"/>
      <c r="JGL160" s="992"/>
      <c r="JGM160" s="991"/>
      <c r="JGN160" s="992"/>
      <c r="JGO160" s="993"/>
      <c r="JGP160" s="994"/>
      <c r="JGQ160" s="991"/>
      <c r="JGR160" s="989"/>
      <c r="JGS160" s="993"/>
      <c r="JGT160" s="994"/>
      <c r="JGU160" s="995"/>
      <c r="JGV160" s="996"/>
      <c r="JGW160" s="993"/>
      <c r="JGX160" s="997"/>
      <c r="JGY160" s="986"/>
      <c r="JGZ160" s="988"/>
      <c r="JHA160" s="989"/>
      <c r="JHB160" s="990"/>
      <c r="JHC160" s="991"/>
      <c r="JHD160" s="992"/>
      <c r="JHE160" s="991"/>
      <c r="JHF160" s="992"/>
      <c r="JHG160" s="993"/>
      <c r="JHH160" s="994"/>
      <c r="JHI160" s="991"/>
      <c r="JHJ160" s="989"/>
      <c r="JHK160" s="993"/>
      <c r="JHL160" s="994"/>
      <c r="JHM160" s="995"/>
      <c r="JHN160" s="996"/>
      <c r="JHO160" s="993"/>
      <c r="JHP160" s="997"/>
      <c r="JHQ160" s="986"/>
      <c r="JHR160" s="988"/>
      <c r="JHS160" s="989"/>
      <c r="JHT160" s="990"/>
      <c r="JHU160" s="991"/>
      <c r="JHV160" s="992"/>
      <c r="JHW160" s="991"/>
      <c r="JHX160" s="992"/>
      <c r="JHY160" s="993"/>
      <c r="JHZ160" s="994"/>
      <c r="JIA160" s="991"/>
      <c r="JIB160" s="989"/>
      <c r="JIC160" s="993"/>
      <c r="JID160" s="994"/>
      <c r="JIE160" s="995"/>
      <c r="JIF160" s="996"/>
      <c r="JIG160" s="993"/>
      <c r="JIH160" s="997"/>
      <c r="JII160" s="986"/>
      <c r="JIJ160" s="988"/>
      <c r="JIK160" s="989"/>
      <c r="JIL160" s="990"/>
      <c r="JIM160" s="991"/>
      <c r="JIN160" s="992"/>
      <c r="JIO160" s="991"/>
      <c r="JIP160" s="992"/>
      <c r="JIQ160" s="993"/>
      <c r="JIR160" s="994"/>
      <c r="JIS160" s="991"/>
      <c r="JIT160" s="989"/>
      <c r="JIU160" s="993"/>
      <c r="JIV160" s="994"/>
      <c r="JIW160" s="995"/>
      <c r="JIX160" s="996"/>
      <c r="JIY160" s="993"/>
      <c r="JIZ160" s="997"/>
      <c r="JJA160" s="986"/>
      <c r="JJB160" s="988"/>
      <c r="JJC160" s="989"/>
      <c r="JJD160" s="990"/>
      <c r="JJE160" s="991"/>
      <c r="JJF160" s="992"/>
      <c r="JJG160" s="991"/>
      <c r="JJH160" s="992"/>
      <c r="JJI160" s="993"/>
      <c r="JJJ160" s="994"/>
      <c r="JJK160" s="991"/>
      <c r="JJL160" s="989"/>
      <c r="JJM160" s="993"/>
      <c r="JJN160" s="994"/>
      <c r="JJO160" s="995"/>
      <c r="JJP160" s="996"/>
      <c r="JJQ160" s="993"/>
      <c r="JJR160" s="997"/>
      <c r="JJS160" s="986"/>
      <c r="JJT160" s="988"/>
      <c r="JJU160" s="989"/>
      <c r="JJV160" s="990"/>
      <c r="JJW160" s="991"/>
      <c r="JJX160" s="992"/>
      <c r="JJY160" s="991"/>
      <c r="JJZ160" s="992"/>
      <c r="JKA160" s="993"/>
      <c r="JKB160" s="994"/>
      <c r="JKC160" s="991"/>
      <c r="JKD160" s="989"/>
      <c r="JKE160" s="993"/>
      <c r="JKF160" s="994"/>
      <c r="JKG160" s="995"/>
      <c r="JKH160" s="996"/>
      <c r="JKI160" s="993"/>
      <c r="JKJ160" s="997"/>
      <c r="JKK160" s="986"/>
      <c r="JKL160" s="988"/>
      <c r="JKM160" s="989"/>
      <c r="JKN160" s="990"/>
      <c r="JKO160" s="991"/>
      <c r="JKP160" s="992"/>
      <c r="JKQ160" s="991"/>
      <c r="JKR160" s="992"/>
      <c r="JKS160" s="993"/>
      <c r="JKT160" s="994"/>
      <c r="JKU160" s="991"/>
      <c r="JKV160" s="989"/>
      <c r="JKW160" s="993"/>
      <c r="JKX160" s="994"/>
      <c r="JKY160" s="995"/>
      <c r="JKZ160" s="996"/>
      <c r="JLA160" s="993"/>
      <c r="JLB160" s="997"/>
      <c r="JLC160" s="986"/>
      <c r="JLD160" s="988"/>
      <c r="JLE160" s="989"/>
      <c r="JLF160" s="990"/>
      <c r="JLG160" s="991"/>
      <c r="JLH160" s="992"/>
      <c r="JLI160" s="991"/>
      <c r="JLJ160" s="992"/>
      <c r="JLK160" s="993"/>
      <c r="JLL160" s="994"/>
      <c r="JLM160" s="991"/>
      <c r="JLN160" s="989"/>
      <c r="JLO160" s="993"/>
      <c r="JLP160" s="994"/>
      <c r="JLQ160" s="995"/>
      <c r="JLR160" s="996"/>
      <c r="JLS160" s="993"/>
      <c r="JLT160" s="997"/>
      <c r="JLU160" s="986"/>
      <c r="JLV160" s="988"/>
      <c r="JLW160" s="989"/>
      <c r="JLX160" s="990"/>
      <c r="JLY160" s="991"/>
      <c r="JLZ160" s="992"/>
      <c r="JMA160" s="991"/>
      <c r="JMB160" s="992"/>
      <c r="JMC160" s="993"/>
      <c r="JMD160" s="994"/>
      <c r="JME160" s="991"/>
      <c r="JMF160" s="989"/>
      <c r="JMG160" s="993"/>
      <c r="JMH160" s="994"/>
      <c r="JMI160" s="995"/>
      <c r="JMJ160" s="996"/>
      <c r="JMK160" s="993"/>
      <c r="JML160" s="997"/>
      <c r="JMM160" s="986"/>
      <c r="JMN160" s="988"/>
      <c r="JMO160" s="989"/>
      <c r="JMP160" s="990"/>
      <c r="JMQ160" s="991"/>
      <c r="JMR160" s="992"/>
      <c r="JMS160" s="991"/>
      <c r="JMT160" s="992"/>
      <c r="JMU160" s="993"/>
      <c r="JMV160" s="994"/>
      <c r="JMW160" s="991"/>
      <c r="JMX160" s="989"/>
      <c r="JMY160" s="993"/>
      <c r="JMZ160" s="994"/>
      <c r="JNA160" s="995"/>
      <c r="JNB160" s="996"/>
      <c r="JNC160" s="993"/>
      <c r="JND160" s="997"/>
      <c r="JNE160" s="986"/>
      <c r="JNF160" s="988"/>
      <c r="JNG160" s="989"/>
      <c r="JNH160" s="990"/>
      <c r="JNI160" s="991"/>
      <c r="JNJ160" s="992"/>
      <c r="JNK160" s="991"/>
      <c r="JNL160" s="992"/>
      <c r="JNM160" s="993"/>
      <c r="JNN160" s="994"/>
      <c r="JNO160" s="991"/>
      <c r="JNP160" s="989"/>
      <c r="JNQ160" s="993"/>
      <c r="JNR160" s="994"/>
      <c r="JNS160" s="995"/>
      <c r="JNT160" s="996"/>
      <c r="JNU160" s="993"/>
      <c r="JNV160" s="997"/>
      <c r="JNW160" s="986"/>
      <c r="JNX160" s="988"/>
      <c r="JNY160" s="989"/>
      <c r="JNZ160" s="990"/>
      <c r="JOA160" s="991"/>
      <c r="JOB160" s="992"/>
      <c r="JOC160" s="991"/>
      <c r="JOD160" s="992"/>
      <c r="JOE160" s="993"/>
      <c r="JOF160" s="994"/>
      <c r="JOG160" s="991"/>
      <c r="JOH160" s="989"/>
      <c r="JOI160" s="993"/>
      <c r="JOJ160" s="994"/>
      <c r="JOK160" s="995"/>
      <c r="JOL160" s="996"/>
      <c r="JOM160" s="993"/>
      <c r="JON160" s="997"/>
      <c r="JOO160" s="986"/>
      <c r="JOP160" s="988"/>
      <c r="JOQ160" s="989"/>
      <c r="JOR160" s="990"/>
      <c r="JOS160" s="991"/>
      <c r="JOT160" s="992"/>
      <c r="JOU160" s="991"/>
      <c r="JOV160" s="992"/>
      <c r="JOW160" s="993"/>
      <c r="JOX160" s="994"/>
      <c r="JOY160" s="991"/>
      <c r="JOZ160" s="989"/>
      <c r="JPA160" s="993"/>
      <c r="JPB160" s="994"/>
      <c r="JPC160" s="995"/>
      <c r="JPD160" s="996"/>
      <c r="JPE160" s="993"/>
      <c r="JPF160" s="997"/>
      <c r="JPG160" s="986"/>
      <c r="JPH160" s="988"/>
      <c r="JPI160" s="989"/>
      <c r="JPJ160" s="990"/>
      <c r="JPK160" s="991"/>
      <c r="JPL160" s="992"/>
      <c r="JPM160" s="991"/>
      <c r="JPN160" s="992"/>
      <c r="JPO160" s="993"/>
      <c r="JPP160" s="994"/>
      <c r="JPQ160" s="991"/>
      <c r="JPR160" s="989"/>
      <c r="JPS160" s="993"/>
      <c r="JPT160" s="994"/>
      <c r="JPU160" s="995"/>
      <c r="JPV160" s="996"/>
      <c r="JPW160" s="993"/>
      <c r="JPX160" s="997"/>
      <c r="JPY160" s="986"/>
      <c r="JPZ160" s="988"/>
      <c r="JQA160" s="989"/>
      <c r="JQB160" s="990"/>
      <c r="JQC160" s="991"/>
      <c r="JQD160" s="992"/>
      <c r="JQE160" s="991"/>
      <c r="JQF160" s="992"/>
      <c r="JQG160" s="993"/>
      <c r="JQH160" s="994"/>
      <c r="JQI160" s="991"/>
      <c r="JQJ160" s="989"/>
      <c r="JQK160" s="993"/>
      <c r="JQL160" s="994"/>
      <c r="JQM160" s="995"/>
      <c r="JQN160" s="996"/>
      <c r="JQO160" s="993"/>
      <c r="JQP160" s="997"/>
      <c r="JQQ160" s="986"/>
      <c r="JQR160" s="988"/>
      <c r="JQS160" s="989"/>
      <c r="JQT160" s="990"/>
      <c r="JQU160" s="991"/>
      <c r="JQV160" s="992"/>
      <c r="JQW160" s="991"/>
      <c r="JQX160" s="992"/>
      <c r="JQY160" s="993"/>
      <c r="JQZ160" s="994"/>
      <c r="JRA160" s="991"/>
      <c r="JRB160" s="989"/>
      <c r="JRC160" s="993"/>
      <c r="JRD160" s="994"/>
      <c r="JRE160" s="995"/>
      <c r="JRF160" s="996"/>
      <c r="JRG160" s="993"/>
      <c r="JRH160" s="997"/>
      <c r="JRI160" s="986"/>
      <c r="JRJ160" s="988"/>
      <c r="JRK160" s="989"/>
      <c r="JRL160" s="990"/>
      <c r="JRM160" s="991"/>
      <c r="JRN160" s="992"/>
      <c r="JRO160" s="991"/>
      <c r="JRP160" s="992"/>
      <c r="JRQ160" s="993"/>
      <c r="JRR160" s="994"/>
      <c r="JRS160" s="991"/>
      <c r="JRT160" s="989"/>
      <c r="JRU160" s="993"/>
      <c r="JRV160" s="994"/>
      <c r="JRW160" s="995"/>
      <c r="JRX160" s="996"/>
      <c r="JRY160" s="993"/>
      <c r="JRZ160" s="997"/>
      <c r="JSA160" s="986"/>
      <c r="JSB160" s="988"/>
      <c r="JSC160" s="989"/>
      <c r="JSD160" s="990"/>
      <c r="JSE160" s="991"/>
      <c r="JSF160" s="992"/>
      <c r="JSG160" s="991"/>
      <c r="JSH160" s="992"/>
      <c r="JSI160" s="993"/>
      <c r="JSJ160" s="994"/>
      <c r="JSK160" s="991"/>
      <c r="JSL160" s="989"/>
      <c r="JSM160" s="993"/>
      <c r="JSN160" s="994"/>
      <c r="JSO160" s="995"/>
      <c r="JSP160" s="996"/>
      <c r="JSQ160" s="993"/>
      <c r="JSR160" s="997"/>
      <c r="JSS160" s="986"/>
      <c r="JST160" s="988"/>
      <c r="JSU160" s="989"/>
      <c r="JSV160" s="990"/>
      <c r="JSW160" s="991"/>
      <c r="JSX160" s="992"/>
      <c r="JSY160" s="991"/>
      <c r="JSZ160" s="992"/>
      <c r="JTA160" s="993"/>
      <c r="JTB160" s="994"/>
      <c r="JTC160" s="991"/>
      <c r="JTD160" s="989"/>
      <c r="JTE160" s="993"/>
      <c r="JTF160" s="994"/>
      <c r="JTG160" s="995"/>
      <c r="JTH160" s="996"/>
      <c r="JTI160" s="993"/>
      <c r="JTJ160" s="997"/>
      <c r="JTK160" s="986"/>
      <c r="JTL160" s="988"/>
      <c r="JTM160" s="989"/>
      <c r="JTN160" s="990"/>
      <c r="JTO160" s="991"/>
      <c r="JTP160" s="992"/>
      <c r="JTQ160" s="991"/>
      <c r="JTR160" s="992"/>
      <c r="JTS160" s="993"/>
      <c r="JTT160" s="994"/>
      <c r="JTU160" s="991"/>
      <c r="JTV160" s="989"/>
      <c r="JTW160" s="993"/>
      <c r="JTX160" s="994"/>
      <c r="JTY160" s="995"/>
      <c r="JTZ160" s="996"/>
      <c r="JUA160" s="993"/>
      <c r="JUB160" s="997"/>
      <c r="JUC160" s="986"/>
      <c r="JUD160" s="988"/>
      <c r="JUE160" s="989"/>
      <c r="JUF160" s="990"/>
      <c r="JUG160" s="991"/>
      <c r="JUH160" s="992"/>
      <c r="JUI160" s="991"/>
      <c r="JUJ160" s="992"/>
      <c r="JUK160" s="993"/>
      <c r="JUL160" s="994"/>
      <c r="JUM160" s="991"/>
      <c r="JUN160" s="989"/>
      <c r="JUO160" s="993"/>
      <c r="JUP160" s="994"/>
      <c r="JUQ160" s="995"/>
      <c r="JUR160" s="996"/>
      <c r="JUS160" s="993"/>
      <c r="JUT160" s="997"/>
      <c r="JUU160" s="986"/>
      <c r="JUV160" s="988"/>
      <c r="JUW160" s="989"/>
      <c r="JUX160" s="990"/>
      <c r="JUY160" s="991"/>
      <c r="JUZ160" s="992"/>
      <c r="JVA160" s="991"/>
      <c r="JVB160" s="992"/>
      <c r="JVC160" s="993"/>
      <c r="JVD160" s="994"/>
      <c r="JVE160" s="991"/>
      <c r="JVF160" s="989"/>
      <c r="JVG160" s="993"/>
      <c r="JVH160" s="994"/>
      <c r="JVI160" s="995"/>
      <c r="JVJ160" s="996"/>
      <c r="JVK160" s="993"/>
      <c r="JVL160" s="997"/>
      <c r="JVM160" s="986"/>
      <c r="JVN160" s="988"/>
      <c r="JVO160" s="989"/>
      <c r="JVP160" s="990"/>
      <c r="JVQ160" s="991"/>
      <c r="JVR160" s="992"/>
      <c r="JVS160" s="991"/>
      <c r="JVT160" s="992"/>
      <c r="JVU160" s="993"/>
      <c r="JVV160" s="994"/>
      <c r="JVW160" s="991"/>
      <c r="JVX160" s="989"/>
      <c r="JVY160" s="993"/>
      <c r="JVZ160" s="994"/>
      <c r="JWA160" s="995"/>
      <c r="JWB160" s="996"/>
      <c r="JWC160" s="993"/>
      <c r="JWD160" s="997"/>
      <c r="JWE160" s="986"/>
      <c r="JWF160" s="988"/>
      <c r="JWG160" s="989"/>
      <c r="JWH160" s="990"/>
      <c r="JWI160" s="991"/>
      <c r="JWJ160" s="992"/>
      <c r="JWK160" s="991"/>
      <c r="JWL160" s="992"/>
      <c r="JWM160" s="993"/>
      <c r="JWN160" s="994"/>
      <c r="JWO160" s="991"/>
      <c r="JWP160" s="989"/>
      <c r="JWQ160" s="993"/>
      <c r="JWR160" s="994"/>
      <c r="JWS160" s="995"/>
      <c r="JWT160" s="996"/>
      <c r="JWU160" s="993"/>
      <c r="JWV160" s="997"/>
      <c r="JWW160" s="986"/>
      <c r="JWX160" s="988"/>
      <c r="JWY160" s="989"/>
      <c r="JWZ160" s="990"/>
      <c r="JXA160" s="991"/>
      <c r="JXB160" s="992"/>
      <c r="JXC160" s="991"/>
      <c r="JXD160" s="992"/>
      <c r="JXE160" s="993"/>
      <c r="JXF160" s="994"/>
      <c r="JXG160" s="991"/>
      <c r="JXH160" s="989"/>
      <c r="JXI160" s="993"/>
      <c r="JXJ160" s="994"/>
      <c r="JXK160" s="995"/>
      <c r="JXL160" s="996"/>
      <c r="JXM160" s="993"/>
      <c r="JXN160" s="997"/>
      <c r="JXO160" s="986"/>
      <c r="JXP160" s="988"/>
      <c r="JXQ160" s="989"/>
      <c r="JXR160" s="990"/>
      <c r="JXS160" s="991"/>
      <c r="JXT160" s="992"/>
      <c r="JXU160" s="991"/>
      <c r="JXV160" s="992"/>
      <c r="JXW160" s="993"/>
      <c r="JXX160" s="994"/>
      <c r="JXY160" s="991"/>
      <c r="JXZ160" s="989"/>
      <c r="JYA160" s="993"/>
      <c r="JYB160" s="994"/>
      <c r="JYC160" s="995"/>
      <c r="JYD160" s="996"/>
      <c r="JYE160" s="993"/>
      <c r="JYF160" s="997"/>
      <c r="JYG160" s="986"/>
      <c r="JYH160" s="988"/>
      <c r="JYI160" s="989"/>
      <c r="JYJ160" s="990"/>
      <c r="JYK160" s="991"/>
      <c r="JYL160" s="992"/>
      <c r="JYM160" s="991"/>
      <c r="JYN160" s="992"/>
      <c r="JYO160" s="993"/>
      <c r="JYP160" s="994"/>
      <c r="JYQ160" s="991"/>
      <c r="JYR160" s="989"/>
      <c r="JYS160" s="993"/>
      <c r="JYT160" s="994"/>
      <c r="JYU160" s="995"/>
      <c r="JYV160" s="996"/>
      <c r="JYW160" s="993"/>
      <c r="JYX160" s="997"/>
      <c r="JYY160" s="986"/>
      <c r="JYZ160" s="988"/>
      <c r="JZA160" s="989"/>
      <c r="JZB160" s="990"/>
      <c r="JZC160" s="991"/>
      <c r="JZD160" s="992"/>
      <c r="JZE160" s="991"/>
      <c r="JZF160" s="992"/>
      <c r="JZG160" s="993"/>
      <c r="JZH160" s="994"/>
      <c r="JZI160" s="991"/>
      <c r="JZJ160" s="989"/>
      <c r="JZK160" s="993"/>
      <c r="JZL160" s="994"/>
      <c r="JZM160" s="995"/>
      <c r="JZN160" s="996"/>
      <c r="JZO160" s="993"/>
      <c r="JZP160" s="997"/>
      <c r="JZQ160" s="986"/>
      <c r="JZR160" s="988"/>
      <c r="JZS160" s="989"/>
      <c r="JZT160" s="990"/>
      <c r="JZU160" s="991"/>
      <c r="JZV160" s="992"/>
      <c r="JZW160" s="991"/>
      <c r="JZX160" s="992"/>
      <c r="JZY160" s="993"/>
      <c r="JZZ160" s="994"/>
      <c r="KAA160" s="991"/>
      <c r="KAB160" s="989"/>
      <c r="KAC160" s="993"/>
      <c r="KAD160" s="994"/>
      <c r="KAE160" s="995"/>
      <c r="KAF160" s="996"/>
      <c r="KAG160" s="993"/>
      <c r="KAH160" s="997"/>
      <c r="KAI160" s="986"/>
      <c r="KAJ160" s="988"/>
      <c r="KAK160" s="989"/>
      <c r="KAL160" s="990"/>
      <c r="KAM160" s="991"/>
      <c r="KAN160" s="992"/>
      <c r="KAO160" s="991"/>
      <c r="KAP160" s="992"/>
      <c r="KAQ160" s="993"/>
      <c r="KAR160" s="994"/>
      <c r="KAS160" s="991"/>
      <c r="KAT160" s="989"/>
      <c r="KAU160" s="993"/>
      <c r="KAV160" s="994"/>
      <c r="KAW160" s="995"/>
      <c r="KAX160" s="996"/>
      <c r="KAY160" s="993"/>
      <c r="KAZ160" s="997"/>
      <c r="KBA160" s="986"/>
      <c r="KBB160" s="988"/>
      <c r="KBC160" s="989"/>
      <c r="KBD160" s="990"/>
      <c r="KBE160" s="991"/>
      <c r="KBF160" s="992"/>
      <c r="KBG160" s="991"/>
      <c r="KBH160" s="992"/>
      <c r="KBI160" s="993"/>
      <c r="KBJ160" s="994"/>
      <c r="KBK160" s="991"/>
      <c r="KBL160" s="989"/>
      <c r="KBM160" s="993"/>
      <c r="KBN160" s="994"/>
      <c r="KBO160" s="995"/>
      <c r="KBP160" s="996"/>
      <c r="KBQ160" s="993"/>
      <c r="KBR160" s="997"/>
      <c r="KBS160" s="986"/>
      <c r="KBT160" s="988"/>
      <c r="KBU160" s="989"/>
      <c r="KBV160" s="990"/>
      <c r="KBW160" s="991"/>
      <c r="KBX160" s="992"/>
      <c r="KBY160" s="991"/>
      <c r="KBZ160" s="992"/>
      <c r="KCA160" s="993"/>
      <c r="KCB160" s="994"/>
      <c r="KCC160" s="991"/>
      <c r="KCD160" s="989"/>
      <c r="KCE160" s="993"/>
      <c r="KCF160" s="994"/>
      <c r="KCG160" s="995"/>
      <c r="KCH160" s="996"/>
      <c r="KCI160" s="993"/>
      <c r="KCJ160" s="997"/>
      <c r="KCK160" s="986"/>
      <c r="KCL160" s="988"/>
      <c r="KCM160" s="989"/>
      <c r="KCN160" s="990"/>
      <c r="KCO160" s="991"/>
      <c r="KCP160" s="992"/>
      <c r="KCQ160" s="991"/>
      <c r="KCR160" s="992"/>
      <c r="KCS160" s="993"/>
      <c r="KCT160" s="994"/>
      <c r="KCU160" s="991"/>
      <c r="KCV160" s="989"/>
      <c r="KCW160" s="993"/>
      <c r="KCX160" s="994"/>
      <c r="KCY160" s="995"/>
      <c r="KCZ160" s="996"/>
      <c r="KDA160" s="993"/>
      <c r="KDB160" s="997"/>
      <c r="KDC160" s="986"/>
      <c r="KDD160" s="988"/>
      <c r="KDE160" s="989"/>
      <c r="KDF160" s="990"/>
      <c r="KDG160" s="991"/>
      <c r="KDH160" s="992"/>
      <c r="KDI160" s="991"/>
      <c r="KDJ160" s="992"/>
      <c r="KDK160" s="993"/>
      <c r="KDL160" s="994"/>
      <c r="KDM160" s="991"/>
      <c r="KDN160" s="989"/>
      <c r="KDO160" s="993"/>
      <c r="KDP160" s="994"/>
      <c r="KDQ160" s="995"/>
      <c r="KDR160" s="996"/>
      <c r="KDS160" s="993"/>
      <c r="KDT160" s="997"/>
      <c r="KDU160" s="986"/>
      <c r="KDV160" s="988"/>
      <c r="KDW160" s="989"/>
      <c r="KDX160" s="990"/>
      <c r="KDY160" s="991"/>
      <c r="KDZ160" s="992"/>
      <c r="KEA160" s="991"/>
      <c r="KEB160" s="992"/>
      <c r="KEC160" s="993"/>
      <c r="KED160" s="994"/>
      <c r="KEE160" s="991"/>
      <c r="KEF160" s="989"/>
      <c r="KEG160" s="993"/>
      <c r="KEH160" s="994"/>
      <c r="KEI160" s="995"/>
      <c r="KEJ160" s="996"/>
      <c r="KEK160" s="993"/>
      <c r="KEL160" s="997"/>
      <c r="KEM160" s="986"/>
      <c r="KEN160" s="988"/>
      <c r="KEO160" s="989"/>
      <c r="KEP160" s="990"/>
      <c r="KEQ160" s="991"/>
      <c r="KER160" s="992"/>
      <c r="KES160" s="991"/>
      <c r="KET160" s="992"/>
      <c r="KEU160" s="993"/>
      <c r="KEV160" s="994"/>
      <c r="KEW160" s="991"/>
      <c r="KEX160" s="989"/>
      <c r="KEY160" s="993"/>
      <c r="KEZ160" s="994"/>
      <c r="KFA160" s="995"/>
      <c r="KFB160" s="996"/>
      <c r="KFC160" s="993"/>
      <c r="KFD160" s="997"/>
      <c r="KFE160" s="986"/>
      <c r="KFF160" s="988"/>
      <c r="KFG160" s="989"/>
      <c r="KFH160" s="990"/>
      <c r="KFI160" s="991"/>
      <c r="KFJ160" s="992"/>
      <c r="KFK160" s="991"/>
      <c r="KFL160" s="992"/>
      <c r="KFM160" s="993"/>
      <c r="KFN160" s="994"/>
      <c r="KFO160" s="991"/>
      <c r="KFP160" s="989"/>
      <c r="KFQ160" s="993"/>
      <c r="KFR160" s="994"/>
      <c r="KFS160" s="995"/>
      <c r="KFT160" s="996"/>
      <c r="KFU160" s="993"/>
      <c r="KFV160" s="997"/>
      <c r="KFW160" s="986"/>
      <c r="KFX160" s="988"/>
      <c r="KFY160" s="989"/>
      <c r="KFZ160" s="990"/>
      <c r="KGA160" s="991"/>
      <c r="KGB160" s="992"/>
      <c r="KGC160" s="991"/>
      <c r="KGD160" s="992"/>
      <c r="KGE160" s="993"/>
      <c r="KGF160" s="994"/>
      <c r="KGG160" s="991"/>
      <c r="KGH160" s="989"/>
      <c r="KGI160" s="993"/>
      <c r="KGJ160" s="994"/>
      <c r="KGK160" s="995"/>
      <c r="KGL160" s="996"/>
      <c r="KGM160" s="993"/>
      <c r="KGN160" s="997"/>
      <c r="KGO160" s="986"/>
      <c r="KGP160" s="988"/>
      <c r="KGQ160" s="989"/>
      <c r="KGR160" s="990"/>
      <c r="KGS160" s="991"/>
      <c r="KGT160" s="992"/>
      <c r="KGU160" s="991"/>
      <c r="KGV160" s="992"/>
      <c r="KGW160" s="993"/>
      <c r="KGX160" s="994"/>
      <c r="KGY160" s="991"/>
      <c r="KGZ160" s="989"/>
      <c r="KHA160" s="993"/>
      <c r="KHB160" s="994"/>
      <c r="KHC160" s="995"/>
      <c r="KHD160" s="996"/>
      <c r="KHE160" s="993"/>
      <c r="KHF160" s="997"/>
      <c r="KHG160" s="986"/>
      <c r="KHH160" s="988"/>
      <c r="KHI160" s="989"/>
      <c r="KHJ160" s="990"/>
      <c r="KHK160" s="991"/>
      <c r="KHL160" s="992"/>
      <c r="KHM160" s="991"/>
      <c r="KHN160" s="992"/>
      <c r="KHO160" s="993"/>
      <c r="KHP160" s="994"/>
      <c r="KHQ160" s="991"/>
      <c r="KHR160" s="989"/>
      <c r="KHS160" s="993"/>
      <c r="KHT160" s="994"/>
      <c r="KHU160" s="995"/>
      <c r="KHV160" s="996"/>
      <c r="KHW160" s="993"/>
      <c r="KHX160" s="997"/>
      <c r="KHY160" s="986"/>
      <c r="KHZ160" s="988"/>
      <c r="KIA160" s="989"/>
      <c r="KIB160" s="990"/>
      <c r="KIC160" s="991"/>
      <c r="KID160" s="992"/>
      <c r="KIE160" s="991"/>
      <c r="KIF160" s="992"/>
      <c r="KIG160" s="993"/>
      <c r="KIH160" s="994"/>
      <c r="KII160" s="991"/>
      <c r="KIJ160" s="989"/>
      <c r="KIK160" s="993"/>
      <c r="KIL160" s="994"/>
      <c r="KIM160" s="995"/>
      <c r="KIN160" s="996"/>
      <c r="KIO160" s="993"/>
      <c r="KIP160" s="997"/>
      <c r="KIQ160" s="986"/>
      <c r="KIR160" s="988"/>
      <c r="KIS160" s="989"/>
      <c r="KIT160" s="990"/>
      <c r="KIU160" s="991"/>
      <c r="KIV160" s="992"/>
      <c r="KIW160" s="991"/>
      <c r="KIX160" s="992"/>
      <c r="KIY160" s="993"/>
      <c r="KIZ160" s="994"/>
      <c r="KJA160" s="991"/>
      <c r="KJB160" s="989"/>
      <c r="KJC160" s="993"/>
      <c r="KJD160" s="994"/>
      <c r="KJE160" s="995"/>
      <c r="KJF160" s="996"/>
      <c r="KJG160" s="993"/>
      <c r="KJH160" s="997"/>
      <c r="KJI160" s="986"/>
      <c r="KJJ160" s="988"/>
      <c r="KJK160" s="989"/>
      <c r="KJL160" s="990"/>
      <c r="KJM160" s="991"/>
      <c r="KJN160" s="992"/>
      <c r="KJO160" s="991"/>
      <c r="KJP160" s="992"/>
      <c r="KJQ160" s="993"/>
      <c r="KJR160" s="994"/>
      <c r="KJS160" s="991"/>
      <c r="KJT160" s="989"/>
      <c r="KJU160" s="993"/>
      <c r="KJV160" s="994"/>
      <c r="KJW160" s="995"/>
      <c r="KJX160" s="996"/>
      <c r="KJY160" s="993"/>
      <c r="KJZ160" s="997"/>
      <c r="KKA160" s="986"/>
      <c r="KKB160" s="988"/>
      <c r="KKC160" s="989"/>
      <c r="KKD160" s="990"/>
      <c r="KKE160" s="991"/>
      <c r="KKF160" s="992"/>
      <c r="KKG160" s="991"/>
      <c r="KKH160" s="992"/>
      <c r="KKI160" s="993"/>
      <c r="KKJ160" s="994"/>
      <c r="KKK160" s="991"/>
      <c r="KKL160" s="989"/>
      <c r="KKM160" s="993"/>
      <c r="KKN160" s="994"/>
      <c r="KKO160" s="995"/>
      <c r="KKP160" s="996"/>
      <c r="KKQ160" s="993"/>
      <c r="KKR160" s="997"/>
      <c r="KKS160" s="986"/>
      <c r="KKT160" s="988"/>
      <c r="KKU160" s="989"/>
      <c r="KKV160" s="990"/>
      <c r="KKW160" s="991"/>
      <c r="KKX160" s="992"/>
      <c r="KKY160" s="991"/>
      <c r="KKZ160" s="992"/>
      <c r="KLA160" s="993"/>
      <c r="KLB160" s="994"/>
      <c r="KLC160" s="991"/>
      <c r="KLD160" s="989"/>
      <c r="KLE160" s="993"/>
      <c r="KLF160" s="994"/>
      <c r="KLG160" s="995"/>
      <c r="KLH160" s="996"/>
      <c r="KLI160" s="993"/>
      <c r="KLJ160" s="997"/>
      <c r="KLK160" s="986"/>
      <c r="KLL160" s="988"/>
      <c r="KLM160" s="989"/>
      <c r="KLN160" s="990"/>
      <c r="KLO160" s="991"/>
      <c r="KLP160" s="992"/>
      <c r="KLQ160" s="991"/>
      <c r="KLR160" s="992"/>
      <c r="KLS160" s="993"/>
      <c r="KLT160" s="994"/>
      <c r="KLU160" s="991"/>
      <c r="KLV160" s="989"/>
      <c r="KLW160" s="993"/>
      <c r="KLX160" s="994"/>
      <c r="KLY160" s="995"/>
      <c r="KLZ160" s="996"/>
      <c r="KMA160" s="993"/>
      <c r="KMB160" s="997"/>
      <c r="KMC160" s="986"/>
      <c r="KMD160" s="988"/>
      <c r="KME160" s="989"/>
      <c r="KMF160" s="990"/>
      <c r="KMG160" s="991"/>
      <c r="KMH160" s="992"/>
      <c r="KMI160" s="991"/>
      <c r="KMJ160" s="992"/>
      <c r="KMK160" s="993"/>
      <c r="KML160" s="994"/>
      <c r="KMM160" s="991"/>
      <c r="KMN160" s="989"/>
      <c r="KMO160" s="993"/>
      <c r="KMP160" s="994"/>
      <c r="KMQ160" s="995"/>
      <c r="KMR160" s="996"/>
      <c r="KMS160" s="993"/>
      <c r="KMT160" s="997"/>
      <c r="KMU160" s="986"/>
      <c r="KMV160" s="988"/>
      <c r="KMW160" s="989"/>
      <c r="KMX160" s="990"/>
      <c r="KMY160" s="991"/>
      <c r="KMZ160" s="992"/>
      <c r="KNA160" s="991"/>
      <c r="KNB160" s="992"/>
      <c r="KNC160" s="993"/>
      <c r="KND160" s="994"/>
      <c r="KNE160" s="991"/>
      <c r="KNF160" s="989"/>
      <c r="KNG160" s="993"/>
      <c r="KNH160" s="994"/>
      <c r="KNI160" s="995"/>
      <c r="KNJ160" s="996"/>
      <c r="KNK160" s="993"/>
      <c r="KNL160" s="997"/>
      <c r="KNM160" s="986"/>
      <c r="KNN160" s="988"/>
      <c r="KNO160" s="989"/>
      <c r="KNP160" s="990"/>
      <c r="KNQ160" s="991"/>
      <c r="KNR160" s="992"/>
      <c r="KNS160" s="991"/>
      <c r="KNT160" s="992"/>
      <c r="KNU160" s="993"/>
      <c r="KNV160" s="994"/>
      <c r="KNW160" s="991"/>
      <c r="KNX160" s="989"/>
      <c r="KNY160" s="993"/>
      <c r="KNZ160" s="994"/>
      <c r="KOA160" s="995"/>
      <c r="KOB160" s="996"/>
      <c r="KOC160" s="993"/>
      <c r="KOD160" s="997"/>
      <c r="KOE160" s="986"/>
      <c r="KOF160" s="988"/>
      <c r="KOG160" s="989"/>
      <c r="KOH160" s="990"/>
      <c r="KOI160" s="991"/>
      <c r="KOJ160" s="992"/>
      <c r="KOK160" s="991"/>
      <c r="KOL160" s="992"/>
      <c r="KOM160" s="993"/>
      <c r="KON160" s="994"/>
      <c r="KOO160" s="991"/>
      <c r="KOP160" s="989"/>
      <c r="KOQ160" s="993"/>
      <c r="KOR160" s="994"/>
      <c r="KOS160" s="995"/>
      <c r="KOT160" s="996"/>
      <c r="KOU160" s="993"/>
      <c r="KOV160" s="997"/>
      <c r="KOW160" s="986"/>
      <c r="KOX160" s="988"/>
      <c r="KOY160" s="989"/>
      <c r="KOZ160" s="990"/>
      <c r="KPA160" s="991"/>
      <c r="KPB160" s="992"/>
      <c r="KPC160" s="991"/>
      <c r="KPD160" s="992"/>
      <c r="KPE160" s="993"/>
      <c r="KPF160" s="994"/>
      <c r="KPG160" s="991"/>
      <c r="KPH160" s="989"/>
      <c r="KPI160" s="993"/>
      <c r="KPJ160" s="994"/>
      <c r="KPK160" s="995"/>
      <c r="KPL160" s="996"/>
      <c r="KPM160" s="993"/>
      <c r="KPN160" s="997"/>
      <c r="KPO160" s="986"/>
      <c r="KPP160" s="988"/>
      <c r="KPQ160" s="989"/>
      <c r="KPR160" s="990"/>
      <c r="KPS160" s="991"/>
      <c r="KPT160" s="992"/>
      <c r="KPU160" s="991"/>
      <c r="KPV160" s="992"/>
      <c r="KPW160" s="993"/>
      <c r="KPX160" s="994"/>
      <c r="KPY160" s="991"/>
      <c r="KPZ160" s="989"/>
      <c r="KQA160" s="993"/>
      <c r="KQB160" s="994"/>
      <c r="KQC160" s="995"/>
      <c r="KQD160" s="996"/>
      <c r="KQE160" s="993"/>
      <c r="KQF160" s="997"/>
      <c r="KQG160" s="986"/>
      <c r="KQH160" s="988"/>
      <c r="KQI160" s="989"/>
      <c r="KQJ160" s="990"/>
      <c r="KQK160" s="991"/>
      <c r="KQL160" s="992"/>
      <c r="KQM160" s="991"/>
      <c r="KQN160" s="992"/>
      <c r="KQO160" s="993"/>
      <c r="KQP160" s="994"/>
      <c r="KQQ160" s="991"/>
      <c r="KQR160" s="989"/>
      <c r="KQS160" s="993"/>
      <c r="KQT160" s="994"/>
      <c r="KQU160" s="995"/>
      <c r="KQV160" s="996"/>
      <c r="KQW160" s="993"/>
      <c r="KQX160" s="997"/>
      <c r="KQY160" s="986"/>
      <c r="KQZ160" s="988"/>
      <c r="KRA160" s="989"/>
      <c r="KRB160" s="990"/>
      <c r="KRC160" s="991"/>
      <c r="KRD160" s="992"/>
      <c r="KRE160" s="991"/>
      <c r="KRF160" s="992"/>
      <c r="KRG160" s="993"/>
      <c r="KRH160" s="994"/>
      <c r="KRI160" s="991"/>
      <c r="KRJ160" s="989"/>
      <c r="KRK160" s="993"/>
      <c r="KRL160" s="994"/>
      <c r="KRM160" s="995"/>
      <c r="KRN160" s="996"/>
      <c r="KRO160" s="993"/>
      <c r="KRP160" s="997"/>
      <c r="KRQ160" s="986"/>
      <c r="KRR160" s="988"/>
      <c r="KRS160" s="989"/>
      <c r="KRT160" s="990"/>
      <c r="KRU160" s="991"/>
      <c r="KRV160" s="992"/>
      <c r="KRW160" s="991"/>
      <c r="KRX160" s="992"/>
      <c r="KRY160" s="993"/>
      <c r="KRZ160" s="994"/>
      <c r="KSA160" s="991"/>
      <c r="KSB160" s="989"/>
      <c r="KSC160" s="993"/>
      <c r="KSD160" s="994"/>
      <c r="KSE160" s="995"/>
      <c r="KSF160" s="996"/>
      <c r="KSG160" s="993"/>
      <c r="KSH160" s="997"/>
      <c r="KSI160" s="986"/>
      <c r="KSJ160" s="988"/>
      <c r="KSK160" s="989"/>
      <c r="KSL160" s="990"/>
      <c r="KSM160" s="991"/>
      <c r="KSN160" s="992"/>
      <c r="KSO160" s="991"/>
      <c r="KSP160" s="992"/>
      <c r="KSQ160" s="993"/>
      <c r="KSR160" s="994"/>
      <c r="KSS160" s="991"/>
      <c r="KST160" s="989"/>
      <c r="KSU160" s="993"/>
      <c r="KSV160" s="994"/>
      <c r="KSW160" s="995"/>
      <c r="KSX160" s="996"/>
      <c r="KSY160" s="993"/>
      <c r="KSZ160" s="997"/>
      <c r="KTA160" s="986"/>
      <c r="KTB160" s="988"/>
      <c r="KTC160" s="989"/>
      <c r="KTD160" s="990"/>
      <c r="KTE160" s="991"/>
      <c r="KTF160" s="992"/>
      <c r="KTG160" s="991"/>
      <c r="KTH160" s="992"/>
      <c r="KTI160" s="993"/>
      <c r="KTJ160" s="994"/>
      <c r="KTK160" s="991"/>
      <c r="KTL160" s="989"/>
      <c r="KTM160" s="993"/>
      <c r="KTN160" s="994"/>
      <c r="KTO160" s="995"/>
      <c r="KTP160" s="996"/>
      <c r="KTQ160" s="993"/>
      <c r="KTR160" s="997"/>
      <c r="KTS160" s="986"/>
      <c r="KTT160" s="988"/>
      <c r="KTU160" s="989"/>
      <c r="KTV160" s="990"/>
      <c r="KTW160" s="991"/>
      <c r="KTX160" s="992"/>
      <c r="KTY160" s="991"/>
      <c r="KTZ160" s="992"/>
      <c r="KUA160" s="993"/>
      <c r="KUB160" s="994"/>
      <c r="KUC160" s="991"/>
      <c r="KUD160" s="989"/>
      <c r="KUE160" s="993"/>
      <c r="KUF160" s="994"/>
      <c r="KUG160" s="995"/>
      <c r="KUH160" s="996"/>
      <c r="KUI160" s="993"/>
      <c r="KUJ160" s="997"/>
      <c r="KUK160" s="986"/>
      <c r="KUL160" s="988"/>
      <c r="KUM160" s="989"/>
      <c r="KUN160" s="990"/>
      <c r="KUO160" s="991"/>
      <c r="KUP160" s="992"/>
      <c r="KUQ160" s="991"/>
      <c r="KUR160" s="992"/>
      <c r="KUS160" s="993"/>
      <c r="KUT160" s="994"/>
      <c r="KUU160" s="991"/>
      <c r="KUV160" s="989"/>
      <c r="KUW160" s="993"/>
      <c r="KUX160" s="994"/>
      <c r="KUY160" s="995"/>
      <c r="KUZ160" s="996"/>
      <c r="KVA160" s="993"/>
      <c r="KVB160" s="997"/>
      <c r="KVC160" s="986"/>
      <c r="KVD160" s="988"/>
      <c r="KVE160" s="989"/>
      <c r="KVF160" s="990"/>
      <c r="KVG160" s="991"/>
      <c r="KVH160" s="992"/>
      <c r="KVI160" s="991"/>
      <c r="KVJ160" s="992"/>
      <c r="KVK160" s="993"/>
      <c r="KVL160" s="994"/>
      <c r="KVM160" s="991"/>
      <c r="KVN160" s="989"/>
      <c r="KVO160" s="993"/>
      <c r="KVP160" s="994"/>
      <c r="KVQ160" s="995"/>
      <c r="KVR160" s="996"/>
      <c r="KVS160" s="993"/>
      <c r="KVT160" s="997"/>
      <c r="KVU160" s="986"/>
      <c r="KVV160" s="988"/>
      <c r="KVW160" s="989"/>
      <c r="KVX160" s="990"/>
      <c r="KVY160" s="991"/>
      <c r="KVZ160" s="992"/>
      <c r="KWA160" s="991"/>
      <c r="KWB160" s="992"/>
      <c r="KWC160" s="993"/>
      <c r="KWD160" s="994"/>
      <c r="KWE160" s="991"/>
      <c r="KWF160" s="989"/>
      <c r="KWG160" s="993"/>
      <c r="KWH160" s="994"/>
      <c r="KWI160" s="995"/>
      <c r="KWJ160" s="996"/>
      <c r="KWK160" s="993"/>
      <c r="KWL160" s="997"/>
      <c r="KWM160" s="986"/>
      <c r="KWN160" s="988"/>
      <c r="KWO160" s="989"/>
      <c r="KWP160" s="990"/>
      <c r="KWQ160" s="991"/>
      <c r="KWR160" s="992"/>
      <c r="KWS160" s="991"/>
      <c r="KWT160" s="992"/>
      <c r="KWU160" s="993"/>
      <c r="KWV160" s="994"/>
      <c r="KWW160" s="991"/>
      <c r="KWX160" s="989"/>
      <c r="KWY160" s="993"/>
      <c r="KWZ160" s="994"/>
      <c r="KXA160" s="995"/>
      <c r="KXB160" s="996"/>
      <c r="KXC160" s="993"/>
      <c r="KXD160" s="997"/>
      <c r="KXE160" s="986"/>
      <c r="KXF160" s="988"/>
      <c r="KXG160" s="989"/>
      <c r="KXH160" s="990"/>
      <c r="KXI160" s="991"/>
      <c r="KXJ160" s="992"/>
      <c r="KXK160" s="991"/>
      <c r="KXL160" s="992"/>
      <c r="KXM160" s="993"/>
      <c r="KXN160" s="994"/>
      <c r="KXO160" s="991"/>
      <c r="KXP160" s="989"/>
      <c r="KXQ160" s="993"/>
      <c r="KXR160" s="994"/>
      <c r="KXS160" s="995"/>
      <c r="KXT160" s="996"/>
      <c r="KXU160" s="993"/>
      <c r="KXV160" s="997"/>
      <c r="KXW160" s="986"/>
      <c r="KXX160" s="988"/>
      <c r="KXY160" s="989"/>
      <c r="KXZ160" s="990"/>
      <c r="KYA160" s="991"/>
      <c r="KYB160" s="992"/>
      <c r="KYC160" s="991"/>
      <c r="KYD160" s="992"/>
      <c r="KYE160" s="993"/>
      <c r="KYF160" s="994"/>
      <c r="KYG160" s="991"/>
      <c r="KYH160" s="989"/>
      <c r="KYI160" s="993"/>
      <c r="KYJ160" s="994"/>
      <c r="KYK160" s="995"/>
      <c r="KYL160" s="996"/>
      <c r="KYM160" s="993"/>
      <c r="KYN160" s="997"/>
      <c r="KYO160" s="986"/>
      <c r="KYP160" s="988"/>
      <c r="KYQ160" s="989"/>
      <c r="KYR160" s="990"/>
      <c r="KYS160" s="991"/>
      <c r="KYT160" s="992"/>
      <c r="KYU160" s="991"/>
      <c r="KYV160" s="992"/>
      <c r="KYW160" s="993"/>
      <c r="KYX160" s="994"/>
      <c r="KYY160" s="991"/>
      <c r="KYZ160" s="989"/>
      <c r="KZA160" s="993"/>
      <c r="KZB160" s="994"/>
      <c r="KZC160" s="995"/>
      <c r="KZD160" s="996"/>
      <c r="KZE160" s="993"/>
      <c r="KZF160" s="997"/>
      <c r="KZG160" s="986"/>
      <c r="KZH160" s="988"/>
      <c r="KZI160" s="989"/>
      <c r="KZJ160" s="990"/>
      <c r="KZK160" s="991"/>
      <c r="KZL160" s="992"/>
      <c r="KZM160" s="991"/>
      <c r="KZN160" s="992"/>
      <c r="KZO160" s="993"/>
      <c r="KZP160" s="994"/>
      <c r="KZQ160" s="991"/>
      <c r="KZR160" s="989"/>
      <c r="KZS160" s="993"/>
      <c r="KZT160" s="994"/>
      <c r="KZU160" s="995"/>
      <c r="KZV160" s="996"/>
      <c r="KZW160" s="993"/>
      <c r="KZX160" s="997"/>
      <c r="KZY160" s="986"/>
      <c r="KZZ160" s="988"/>
      <c r="LAA160" s="989"/>
      <c r="LAB160" s="990"/>
      <c r="LAC160" s="991"/>
      <c r="LAD160" s="992"/>
      <c r="LAE160" s="991"/>
      <c r="LAF160" s="992"/>
      <c r="LAG160" s="993"/>
      <c r="LAH160" s="994"/>
      <c r="LAI160" s="991"/>
      <c r="LAJ160" s="989"/>
      <c r="LAK160" s="993"/>
      <c r="LAL160" s="994"/>
      <c r="LAM160" s="995"/>
      <c r="LAN160" s="996"/>
      <c r="LAO160" s="993"/>
      <c r="LAP160" s="997"/>
      <c r="LAQ160" s="986"/>
      <c r="LAR160" s="988"/>
      <c r="LAS160" s="989"/>
      <c r="LAT160" s="990"/>
      <c r="LAU160" s="991"/>
      <c r="LAV160" s="992"/>
      <c r="LAW160" s="991"/>
      <c r="LAX160" s="992"/>
      <c r="LAY160" s="993"/>
      <c r="LAZ160" s="994"/>
      <c r="LBA160" s="991"/>
      <c r="LBB160" s="989"/>
      <c r="LBC160" s="993"/>
      <c r="LBD160" s="994"/>
      <c r="LBE160" s="995"/>
      <c r="LBF160" s="996"/>
      <c r="LBG160" s="993"/>
      <c r="LBH160" s="997"/>
      <c r="LBI160" s="986"/>
      <c r="LBJ160" s="988"/>
      <c r="LBK160" s="989"/>
      <c r="LBL160" s="990"/>
      <c r="LBM160" s="991"/>
      <c r="LBN160" s="992"/>
      <c r="LBO160" s="991"/>
      <c r="LBP160" s="992"/>
      <c r="LBQ160" s="993"/>
      <c r="LBR160" s="994"/>
      <c r="LBS160" s="991"/>
      <c r="LBT160" s="989"/>
      <c r="LBU160" s="993"/>
      <c r="LBV160" s="994"/>
      <c r="LBW160" s="995"/>
      <c r="LBX160" s="996"/>
      <c r="LBY160" s="993"/>
      <c r="LBZ160" s="997"/>
      <c r="LCA160" s="986"/>
      <c r="LCB160" s="988"/>
      <c r="LCC160" s="989"/>
      <c r="LCD160" s="990"/>
      <c r="LCE160" s="991"/>
      <c r="LCF160" s="992"/>
      <c r="LCG160" s="991"/>
      <c r="LCH160" s="992"/>
      <c r="LCI160" s="993"/>
      <c r="LCJ160" s="994"/>
      <c r="LCK160" s="991"/>
      <c r="LCL160" s="989"/>
      <c r="LCM160" s="993"/>
      <c r="LCN160" s="994"/>
      <c r="LCO160" s="995"/>
      <c r="LCP160" s="996"/>
      <c r="LCQ160" s="993"/>
      <c r="LCR160" s="997"/>
      <c r="LCS160" s="986"/>
      <c r="LCT160" s="988"/>
      <c r="LCU160" s="989"/>
      <c r="LCV160" s="990"/>
      <c r="LCW160" s="991"/>
      <c r="LCX160" s="992"/>
      <c r="LCY160" s="991"/>
      <c r="LCZ160" s="992"/>
      <c r="LDA160" s="993"/>
      <c r="LDB160" s="994"/>
      <c r="LDC160" s="991"/>
      <c r="LDD160" s="989"/>
      <c r="LDE160" s="993"/>
      <c r="LDF160" s="994"/>
      <c r="LDG160" s="995"/>
      <c r="LDH160" s="996"/>
      <c r="LDI160" s="993"/>
      <c r="LDJ160" s="997"/>
      <c r="LDK160" s="986"/>
      <c r="LDL160" s="988"/>
      <c r="LDM160" s="989"/>
      <c r="LDN160" s="990"/>
      <c r="LDO160" s="991"/>
      <c r="LDP160" s="992"/>
      <c r="LDQ160" s="991"/>
      <c r="LDR160" s="992"/>
      <c r="LDS160" s="993"/>
      <c r="LDT160" s="994"/>
      <c r="LDU160" s="991"/>
      <c r="LDV160" s="989"/>
      <c r="LDW160" s="993"/>
      <c r="LDX160" s="994"/>
      <c r="LDY160" s="995"/>
      <c r="LDZ160" s="996"/>
      <c r="LEA160" s="993"/>
      <c r="LEB160" s="997"/>
      <c r="LEC160" s="986"/>
      <c r="LED160" s="988"/>
      <c r="LEE160" s="989"/>
      <c r="LEF160" s="990"/>
      <c r="LEG160" s="991"/>
      <c r="LEH160" s="992"/>
      <c r="LEI160" s="991"/>
      <c r="LEJ160" s="992"/>
      <c r="LEK160" s="993"/>
      <c r="LEL160" s="994"/>
      <c r="LEM160" s="991"/>
      <c r="LEN160" s="989"/>
      <c r="LEO160" s="993"/>
      <c r="LEP160" s="994"/>
      <c r="LEQ160" s="995"/>
      <c r="LER160" s="996"/>
      <c r="LES160" s="993"/>
      <c r="LET160" s="997"/>
      <c r="LEU160" s="986"/>
      <c r="LEV160" s="988"/>
      <c r="LEW160" s="989"/>
      <c r="LEX160" s="990"/>
      <c r="LEY160" s="991"/>
      <c r="LEZ160" s="992"/>
      <c r="LFA160" s="991"/>
      <c r="LFB160" s="992"/>
      <c r="LFC160" s="993"/>
      <c r="LFD160" s="994"/>
      <c r="LFE160" s="991"/>
      <c r="LFF160" s="989"/>
      <c r="LFG160" s="993"/>
      <c r="LFH160" s="994"/>
      <c r="LFI160" s="995"/>
      <c r="LFJ160" s="996"/>
      <c r="LFK160" s="993"/>
      <c r="LFL160" s="997"/>
      <c r="LFM160" s="986"/>
      <c r="LFN160" s="988"/>
      <c r="LFO160" s="989"/>
      <c r="LFP160" s="990"/>
      <c r="LFQ160" s="991"/>
      <c r="LFR160" s="992"/>
      <c r="LFS160" s="991"/>
      <c r="LFT160" s="992"/>
      <c r="LFU160" s="993"/>
      <c r="LFV160" s="994"/>
      <c r="LFW160" s="991"/>
      <c r="LFX160" s="989"/>
      <c r="LFY160" s="993"/>
      <c r="LFZ160" s="994"/>
      <c r="LGA160" s="995"/>
      <c r="LGB160" s="996"/>
      <c r="LGC160" s="993"/>
      <c r="LGD160" s="997"/>
      <c r="LGE160" s="986"/>
      <c r="LGF160" s="988"/>
      <c r="LGG160" s="989"/>
      <c r="LGH160" s="990"/>
      <c r="LGI160" s="991"/>
      <c r="LGJ160" s="992"/>
      <c r="LGK160" s="991"/>
      <c r="LGL160" s="992"/>
      <c r="LGM160" s="993"/>
      <c r="LGN160" s="994"/>
      <c r="LGO160" s="991"/>
      <c r="LGP160" s="989"/>
      <c r="LGQ160" s="993"/>
      <c r="LGR160" s="994"/>
      <c r="LGS160" s="995"/>
      <c r="LGT160" s="996"/>
      <c r="LGU160" s="993"/>
      <c r="LGV160" s="997"/>
      <c r="LGW160" s="986"/>
      <c r="LGX160" s="988"/>
      <c r="LGY160" s="989"/>
      <c r="LGZ160" s="990"/>
      <c r="LHA160" s="991"/>
      <c r="LHB160" s="992"/>
      <c r="LHC160" s="991"/>
      <c r="LHD160" s="992"/>
      <c r="LHE160" s="993"/>
      <c r="LHF160" s="994"/>
      <c r="LHG160" s="991"/>
      <c r="LHH160" s="989"/>
      <c r="LHI160" s="993"/>
      <c r="LHJ160" s="994"/>
      <c r="LHK160" s="995"/>
      <c r="LHL160" s="996"/>
      <c r="LHM160" s="993"/>
      <c r="LHN160" s="997"/>
      <c r="LHO160" s="986"/>
      <c r="LHP160" s="988"/>
      <c r="LHQ160" s="989"/>
      <c r="LHR160" s="990"/>
      <c r="LHS160" s="991"/>
      <c r="LHT160" s="992"/>
      <c r="LHU160" s="991"/>
      <c r="LHV160" s="992"/>
      <c r="LHW160" s="993"/>
      <c r="LHX160" s="994"/>
      <c r="LHY160" s="991"/>
      <c r="LHZ160" s="989"/>
      <c r="LIA160" s="993"/>
      <c r="LIB160" s="994"/>
      <c r="LIC160" s="995"/>
      <c r="LID160" s="996"/>
      <c r="LIE160" s="993"/>
      <c r="LIF160" s="997"/>
      <c r="LIG160" s="986"/>
      <c r="LIH160" s="988"/>
      <c r="LII160" s="989"/>
      <c r="LIJ160" s="990"/>
      <c r="LIK160" s="991"/>
      <c r="LIL160" s="992"/>
      <c r="LIM160" s="991"/>
      <c r="LIN160" s="992"/>
      <c r="LIO160" s="993"/>
      <c r="LIP160" s="994"/>
      <c r="LIQ160" s="991"/>
      <c r="LIR160" s="989"/>
      <c r="LIS160" s="993"/>
      <c r="LIT160" s="994"/>
      <c r="LIU160" s="995"/>
      <c r="LIV160" s="996"/>
      <c r="LIW160" s="993"/>
      <c r="LIX160" s="997"/>
      <c r="LIY160" s="986"/>
      <c r="LIZ160" s="988"/>
      <c r="LJA160" s="989"/>
      <c r="LJB160" s="990"/>
      <c r="LJC160" s="991"/>
      <c r="LJD160" s="992"/>
      <c r="LJE160" s="991"/>
      <c r="LJF160" s="992"/>
      <c r="LJG160" s="993"/>
      <c r="LJH160" s="994"/>
      <c r="LJI160" s="991"/>
      <c r="LJJ160" s="989"/>
      <c r="LJK160" s="993"/>
      <c r="LJL160" s="994"/>
      <c r="LJM160" s="995"/>
      <c r="LJN160" s="996"/>
      <c r="LJO160" s="993"/>
      <c r="LJP160" s="997"/>
      <c r="LJQ160" s="986"/>
      <c r="LJR160" s="988"/>
      <c r="LJS160" s="989"/>
      <c r="LJT160" s="990"/>
      <c r="LJU160" s="991"/>
      <c r="LJV160" s="992"/>
      <c r="LJW160" s="991"/>
      <c r="LJX160" s="992"/>
      <c r="LJY160" s="993"/>
      <c r="LJZ160" s="994"/>
      <c r="LKA160" s="991"/>
      <c r="LKB160" s="989"/>
      <c r="LKC160" s="993"/>
      <c r="LKD160" s="994"/>
      <c r="LKE160" s="995"/>
      <c r="LKF160" s="996"/>
      <c r="LKG160" s="993"/>
      <c r="LKH160" s="997"/>
      <c r="LKI160" s="986"/>
      <c r="LKJ160" s="988"/>
      <c r="LKK160" s="989"/>
      <c r="LKL160" s="990"/>
      <c r="LKM160" s="991"/>
      <c r="LKN160" s="992"/>
      <c r="LKO160" s="991"/>
      <c r="LKP160" s="992"/>
      <c r="LKQ160" s="993"/>
      <c r="LKR160" s="994"/>
      <c r="LKS160" s="991"/>
      <c r="LKT160" s="989"/>
      <c r="LKU160" s="993"/>
      <c r="LKV160" s="994"/>
      <c r="LKW160" s="995"/>
      <c r="LKX160" s="996"/>
      <c r="LKY160" s="993"/>
      <c r="LKZ160" s="997"/>
      <c r="LLA160" s="986"/>
      <c r="LLB160" s="988"/>
      <c r="LLC160" s="989"/>
      <c r="LLD160" s="990"/>
      <c r="LLE160" s="991"/>
      <c r="LLF160" s="992"/>
      <c r="LLG160" s="991"/>
      <c r="LLH160" s="992"/>
      <c r="LLI160" s="993"/>
      <c r="LLJ160" s="994"/>
      <c r="LLK160" s="991"/>
      <c r="LLL160" s="989"/>
      <c r="LLM160" s="993"/>
      <c r="LLN160" s="994"/>
      <c r="LLO160" s="995"/>
      <c r="LLP160" s="996"/>
      <c r="LLQ160" s="993"/>
      <c r="LLR160" s="997"/>
      <c r="LLS160" s="986"/>
      <c r="LLT160" s="988"/>
      <c r="LLU160" s="989"/>
      <c r="LLV160" s="990"/>
      <c r="LLW160" s="991"/>
      <c r="LLX160" s="992"/>
      <c r="LLY160" s="991"/>
      <c r="LLZ160" s="992"/>
      <c r="LMA160" s="993"/>
      <c r="LMB160" s="994"/>
      <c r="LMC160" s="991"/>
      <c r="LMD160" s="989"/>
      <c r="LME160" s="993"/>
      <c r="LMF160" s="994"/>
      <c r="LMG160" s="995"/>
      <c r="LMH160" s="996"/>
      <c r="LMI160" s="993"/>
      <c r="LMJ160" s="997"/>
      <c r="LMK160" s="986"/>
      <c r="LML160" s="988"/>
      <c r="LMM160" s="989"/>
      <c r="LMN160" s="990"/>
      <c r="LMO160" s="991"/>
      <c r="LMP160" s="992"/>
      <c r="LMQ160" s="991"/>
      <c r="LMR160" s="992"/>
      <c r="LMS160" s="993"/>
      <c r="LMT160" s="994"/>
      <c r="LMU160" s="991"/>
      <c r="LMV160" s="989"/>
      <c r="LMW160" s="993"/>
      <c r="LMX160" s="994"/>
      <c r="LMY160" s="995"/>
      <c r="LMZ160" s="996"/>
      <c r="LNA160" s="993"/>
      <c r="LNB160" s="997"/>
      <c r="LNC160" s="986"/>
      <c r="LND160" s="988"/>
      <c r="LNE160" s="989"/>
      <c r="LNF160" s="990"/>
      <c r="LNG160" s="991"/>
      <c r="LNH160" s="992"/>
      <c r="LNI160" s="991"/>
      <c r="LNJ160" s="992"/>
      <c r="LNK160" s="993"/>
      <c r="LNL160" s="994"/>
      <c r="LNM160" s="991"/>
      <c r="LNN160" s="989"/>
      <c r="LNO160" s="993"/>
      <c r="LNP160" s="994"/>
      <c r="LNQ160" s="995"/>
      <c r="LNR160" s="996"/>
      <c r="LNS160" s="993"/>
      <c r="LNT160" s="997"/>
      <c r="LNU160" s="986"/>
      <c r="LNV160" s="988"/>
      <c r="LNW160" s="989"/>
      <c r="LNX160" s="990"/>
      <c r="LNY160" s="991"/>
      <c r="LNZ160" s="992"/>
      <c r="LOA160" s="991"/>
      <c r="LOB160" s="992"/>
      <c r="LOC160" s="993"/>
      <c r="LOD160" s="994"/>
      <c r="LOE160" s="991"/>
      <c r="LOF160" s="989"/>
      <c r="LOG160" s="993"/>
      <c r="LOH160" s="994"/>
      <c r="LOI160" s="995"/>
      <c r="LOJ160" s="996"/>
      <c r="LOK160" s="993"/>
      <c r="LOL160" s="997"/>
      <c r="LOM160" s="986"/>
      <c r="LON160" s="988"/>
      <c r="LOO160" s="989"/>
      <c r="LOP160" s="990"/>
      <c r="LOQ160" s="991"/>
      <c r="LOR160" s="992"/>
      <c r="LOS160" s="991"/>
      <c r="LOT160" s="992"/>
      <c r="LOU160" s="993"/>
      <c r="LOV160" s="994"/>
      <c r="LOW160" s="991"/>
      <c r="LOX160" s="989"/>
      <c r="LOY160" s="993"/>
      <c r="LOZ160" s="994"/>
      <c r="LPA160" s="995"/>
      <c r="LPB160" s="996"/>
      <c r="LPC160" s="993"/>
      <c r="LPD160" s="997"/>
      <c r="LPE160" s="986"/>
      <c r="LPF160" s="988"/>
      <c r="LPG160" s="989"/>
      <c r="LPH160" s="990"/>
      <c r="LPI160" s="991"/>
      <c r="LPJ160" s="992"/>
      <c r="LPK160" s="991"/>
      <c r="LPL160" s="992"/>
      <c r="LPM160" s="993"/>
      <c r="LPN160" s="994"/>
      <c r="LPO160" s="991"/>
      <c r="LPP160" s="989"/>
      <c r="LPQ160" s="993"/>
      <c r="LPR160" s="994"/>
      <c r="LPS160" s="995"/>
      <c r="LPT160" s="996"/>
      <c r="LPU160" s="993"/>
      <c r="LPV160" s="997"/>
      <c r="LPW160" s="986"/>
      <c r="LPX160" s="988"/>
      <c r="LPY160" s="989"/>
      <c r="LPZ160" s="990"/>
      <c r="LQA160" s="991"/>
      <c r="LQB160" s="992"/>
      <c r="LQC160" s="991"/>
      <c r="LQD160" s="992"/>
      <c r="LQE160" s="993"/>
      <c r="LQF160" s="994"/>
      <c r="LQG160" s="991"/>
      <c r="LQH160" s="989"/>
      <c r="LQI160" s="993"/>
      <c r="LQJ160" s="994"/>
      <c r="LQK160" s="995"/>
      <c r="LQL160" s="996"/>
      <c r="LQM160" s="993"/>
      <c r="LQN160" s="997"/>
      <c r="LQO160" s="986"/>
      <c r="LQP160" s="988"/>
      <c r="LQQ160" s="989"/>
      <c r="LQR160" s="990"/>
      <c r="LQS160" s="991"/>
      <c r="LQT160" s="992"/>
      <c r="LQU160" s="991"/>
      <c r="LQV160" s="992"/>
      <c r="LQW160" s="993"/>
      <c r="LQX160" s="994"/>
      <c r="LQY160" s="991"/>
      <c r="LQZ160" s="989"/>
      <c r="LRA160" s="993"/>
      <c r="LRB160" s="994"/>
      <c r="LRC160" s="995"/>
      <c r="LRD160" s="996"/>
      <c r="LRE160" s="993"/>
      <c r="LRF160" s="997"/>
      <c r="LRG160" s="986"/>
      <c r="LRH160" s="988"/>
      <c r="LRI160" s="989"/>
      <c r="LRJ160" s="990"/>
      <c r="LRK160" s="991"/>
      <c r="LRL160" s="992"/>
      <c r="LRM160" s="991"/>
      <c r="LRN160" s="992"/>
      <c r="LRO160" s="993"/>
      <c r="LRP160" s="994"/>
      <c r="LRQ160" s="991"/>
      <c r="LRR160" s="989"/>
      <c r="LRS160" s="993"/>
      <c r="LRT160" s="994"/>
      <c r="LRU160" s="995"/>
      <c r="LRV160" s="996"/>
      <c r="LRW160" s="993"/>
      <c r="LRX160" s="997"/>
      <c r="LRY160" s="986"/>
      <c r="LRZ160" s="988"/>
      <c r="LSA160" s="989"/>
      <c r="LSB160" s="990"/>
      <c r="LSC160" s="991"/>
      <c r="LSD160" s="992"/>
      <c r="LSE160" s="991"/>
      <c r="LSF160" s="992"/>
      <c r="LSG160" s="993"/>
      <c r="LSH160" s="994"/>
      <c r="LSI160" s="991"/>
      <c r="LSJ160" s="989"/>
      <c r="LSK160" s="993"/>
      <c r="LSL160" s="994"/>
      <c r="LSM160" s="995"/>
      <c r="LSN160" s="996"/>
      <c r="LSO160" s="993"/>
      <c r="LSP160" s="997"/>
      <c r="LSQ160" s="986"/>
      <c r="LSR160" s="988"/>
      <c r="LSS160" s="989"/>
      <c r="LST160" s="990"/>
      <c r="LSU160" s="991"/>
      <c r="LSV160" s="992"/>
      <c r="LSW160" s="991"/>
      <c r="LSX160" s="992"/>
      <c r="LSY160" s="993"/>
      <c r="LSZ160" s="994"/>
      <c r="LTA160" s="991"/>
      <c r="LTB160" s="989"/>
      <c r="LTC160" s="993"/>
      <c r="LTD160" s="994"/>
      <c r="LTE160" s="995"/>
      <c r="LTF160" s="996"/>
      <c r="LTG160" s="993"/>
      <c r="LTH160" s="997"/>
      <c r="LTI160" s="986"/>
      <c r="LTJ160" s="988"/>
      <c r="LTK160" s="989"/>
      <c r="LTL160" s="990"/>
      <c r="LTM160" s="991"/>
      <c r="LTN160" s="992"/>
      <c r="LTO160" s="991"/>
      <c r="LTP160" s="992"/>
      <c r="LTQ160" s="993"/>
      <c r="LTR160" s="994"/>
      <c r="LTS160" s="991"/>
      <c r="LTT160" s="989"/>
      <c r="LTU160" s="993"/>
      <c r="LTV160" s="994"/>
      <c r="LTW160" s="995"/>
      <c r="LTX160" s="996"/>
      <c r="LTY160" s="993"/>
      <c r="LTZ160" s="997"/>
      <c r="LUA160" s="986"/>
      <c r="LUB160" s="988"/>
      <c r="LUC160" s="989"/>
      <c r="LUD160" s="990"/>
      <c r="LUE160" s="991"/>
      <c r="LUF160" s="992"/>
      <c r="LUG160" s="991"/>
      <c r="LUH160" s="992"/>
      <c r="LUI160" s="993"/>
      <c r="LUJ160" s="994"/>
      <c r="LUK160" s="991"/>
      <c r="LUL160" s="989"/>
      <c r="LUM160" s="993"/>
      <c r="LUN160" s="994"/>
      <c r="LUO160" s="995"/>
      <c r="LUP160" s="996"/>
      <c r="LUQ160" s="993"/>
      <c r="LUR160" s="997"/>
      <c r="LUS160" s="986"/>
      <c r="LUT160" s="988"/>
      <c r="LUU160" s="989"/>
      <c r="LUV160" s="990"/>
      <c r="LUW160" s="991"/>
      <c r="LUX160" s="992"/>
      <c r="LUY160" s="991"/>
      <c r="LUZ160" s="992"/>
      <c r="LVA160" s="993"/>
      <c r="LVB160" s="994"/>
      <c r="LVC160" s="991"/>
      <c r="LVD160" s="989"/>
      <c r="LVE160" s="993"/>
      <c r="LVF160" s="994"/>
      <c r="LVG160" s="995"/>
      <c r="LVH160" s="996"/>
      <c r="LVI160" s="993"/>
      <c r="LVJ160" s="997"/>
      <c r="LVK160" s="986"/>
      <c r="LVL160" s="988"/>
      <c r="LVM160" s="989"/>
      <c r="LVN160" s="990"/>
      <c r="LVO160" s="991"/>
      <c r="LVP160" s="992"/>
      <c r="LVQ160" s="991"/>
      <c r="LVR160" s="992"/>
      <c r="LVS160" s="993"/>
      <c r="LVT160" s="994"/>
      <c r="LVU160" s="991"/>
      <c r="LVV160" s="989"/>
      <c r="LVW160" s="993"/>
      <c r="LVX160" s="994"/>
      <c r="LVY160" s="995"/>
      <c r="LVZ160" s="996"/>
      <c r="LWA160" s="993"/>
      <c r="LWB160" s="997"/>
      <c r="LWC160" s="986"/>
      <c r="LWD160" s="988"/>
      <c r="LWE160" s="989"/>
      <c r="LWF160" s="990"/>
      <c r="LWG160" s="991"/>
      <c r="LWH160" s="992"/>
      <c r="LWI160" s="991"/>
      <c r="LWJ160" s="992"/>
      <c r="LWK160" s="993"/>
      <c r="LWL160" s="994"/>
      <c r="LWM160" s="991"/>
      <c r="LWN160" s="989"/>
      <c r="LWO160" s="993"/>
      <c r="LWP160" s="994"/>
      <c r="LWQ160" s="995"/>
      <c r="LWR160" s="996"/>
      <c r="LWS160" s="993"/>
      <c r="LWT160" s="997"/>
      <c r="LWU160" s="986"/>
      <c r="LWV160" s="988"/>
      <c r="LWW160" s="989"/>
      <c r="LWX160" s="990"/>
      <c r="LWY160" s="991"/>
      <c r="LWZ160" s="992"/>
      <c r="LXA160" s="991"/>
      <c r="LXB160" s="992"/>
      <c r="LXC160" s="993"/>
      <c r="LXD160" s="994"/>
      <c r="LXE160" s="991"/>
      <c r="LXF160" s="989"/>
      <c r="LXG160" s="993"/>
      <c r="LXH160" s="994"/>
      <c r="LXI160" s="995"/>
      <c r="LXJ160" s="996"/>
      <c r="LXK160" s="993"/>
      <c r="LXL160" s="997"/>
      <c r="LXM160" s="986"/>
      <c r="LXN160" s="988"/>
      <c r="LXO160" s="989"/>
      <c r="LXP160" s="990"/>
      <c r="LXQ160" s="991"/>
      <c r="LXR160" s="992"/>
      <c r="LXS160" s="991"/>
      <c r="LXT160" s="992"/>
      <c r="LXU160" s="993"/>
      <c r="LXV160" s="994"/>
      <c r="LXW160" s="991"/>
      <c r="LXX160" s="989"/>
      <c r="LXY160" s="993"/>
      <c r="LXZ160" s="994"/>
      <c r="LYA160" s="995"/>
      <c r="LYB160" s="996"/>
      <c r="LYC160" s="993"/>
      <c r="LYD160" s="997"/>
      <c r="LYE160" s="986"/>
      <c r="LYF160" s="988"/>
      <c r="LYG160" s="989"/>
      <c r="LYH160" s="990"/>
      <c r="LYI160" s="991"/>
      <c r="LYJ160" s="992"/>
      <c r="LYK160" s="991"/>
      <c r="LYL160" s="992"/>
      <c r="LYM160" s="993"/>
      <c r="LYN160" s="994"/>
      <c r="LYO160" s="991"/>
      <c r="LYP160" s="989"/>
      <c r="LYQ160" s="993"/>
      <c r="LYR160" s="994"/>
      <c r="LYS160" s="995"/>
      <c r="LYT160" s="996"/>
      <c r="LYU160" s="993"/>
      <c r="LYV160" s="997"/>
      <c r="LYW160" s="986"/>
      <c r="LYX160" s="988"/>
      <c r="LYY160" s="989"/>
      <c r="LYZ160" s="990"/>
      <c r="LZA160" s="991"/>
      <c r="LZB160" s="992"/>
      <c r="LZC160" s="991"/>
      <c r="LZD160" s="992"/>
      <c r="LZE160" s="993"/>
      <c r="LZF160" s="994"/>
      <c r="LZG160" s="991"/>
      <c r="LZH160" s="989"/>
      <c r="LZI160" s="993"/>
      <c r="LZJ160" s="994"/>
      <c r="LZK160" s="995"/>
      <c r="LZL160" s="996"/>
      <c r="LZM160" s="993"/>
      <c r="LZN160" s="997"/>
      <c r="LZO160" s="986"/>
      <c r="LZP160" s="988"/>
      <c r="LZQ160" s="989"/>
      <c r="LZR160" s="990"/>
      <c r="LZS160" s="991"/>
      <c r="LZT160" s="992"/>
      <c r="LZU160" s="991"/>
      <c r="LZV160" s="992"/>
      <c r="LZW160" s="993"/>
      <c r="LZX160" s="994"/>
      <c r="LZY160" s="991"/>
      <c r="LZZ160" s="989"/>
      <c r="MAA160" s="993"/>
      <c r="MAB160" s="994"/>
      <c r="MAC160" s="995"/>
      <c r="MAD160" s="996"/>
      <c r="MAE160" s="993"/>
      <c r="MAF160" s="997"/>
      <c r="MAG160" s="986"/>
      <c r="MAH160" s="988"/>
      <c r="MAI160" s="989"/>
      <c r="MAJ160" s="990"/>
      <c r="MAK160" s="991"/>
      <c r="MAL160" s="992"/>
      <c r="MAM160" s="991"/>
      <c r="MAN160" s="992"/>
      <c r="MAO160" s="993"/>
      <c r="MAP160" s="994"/>
      <c r="MAQ160" s="991"/>
      <c r="MAR160" s="989"/>
      <c r="MAS160" s="993"/>
      <c r="MAT160" s="994"/>
      <c r="MAU160" s="995"/>
      <c r="MAV160" s="996"/>
      <c r="MAW160" s="993"/>
      <c r="MAX160" s="997"/>
      <c r="MAY160" s="986"/>
      <c r="MAZ160" s="988"/>
      <c r="MBA160" s="989"/>
      <c r="MBB160" s="990"/>
      <c r="MBC160" s="991"/>
      <c r="MBD160" s="992"/>
      <c r="MBE160" s="991"/>
      <c r="MBF160" s="992"/>
      <c r="MBG160" s="993"/>
      <c r="MBH160" s="994"/>
      <c r="MBI160" s="991"/>
      <c r="MBJ160" s="989"/>
      <c r="MBK160" s="993"/>
      <c r="MBL160" s="994"/>
      <c r="MBM160" s="995"/>
      <c r="MBN160" s="996"/>
      <c r="MBO160" s="993"/>
      <c r="MBP160" s="997"/>
      <c r="MBQ160" s="986"/>
      <c r="MBR160" s="988"/>
      <c r="MBS160" s="989"/>
      <c r="MBT160" s="990"/>
      <c r="MBU160" s="991"/>
      <c r="MBV160" s="992"/>
      <c r="MBW160" s="991"/>
      <c r="MBX160" s="992"/>
      <c r="MBY160" s="993"/>
      <c r="MBZ160" s="994"/>
      <c r="MCA160" s="991"/>
      <c r="MCB160" s="989"/>
      <c r="MCC160" s="993"/>
      <c r="MCD160" s="994"/>
      <c r="MCE160" s="995"/>
      <c r="MCF160" s="996"/>
      <c r="MCG160" s="993"/>
      <c r="MCH160" s="997"/>
      <c r="MCI160" s="986"/>
      <c r="MCJ160" s="988"/>
      <c r="MCK160" s="989"/>
      <c r="MCL160" s="990"/>
      <c r="MCM160" s="991"/>
      <c r="MCN160" s="992"/>
      <c r="MCO160" s="991"/>
      <c r="MCP160" s="992"/>
      <c r="MCQ160" s="993"/>
      <c r="MCR160" s="994"/>
      <c r="MCS160" s="991"/>
      <c r="MCT160" s="989"/>
      <c r="MCU160" s="993"/>
      <c r="MCV160" s="994"/>
      <c r="MCW160" s="995"/>
      <c r="MCX160" s="996"/>
      <c r="MCY160" s="993"/>
      <c r="MCZ160" s="997"/>
      <c r="MDA160" s="986"/>
      <c r="MDB160" s="988"/>
      <c r="MDC160" s="989"/>
      <c r="MDD160" s="990"/>
      <c r="MDE160" s="991"/>
      <c r="MDF160" s="992"/>
      <c r="MDG160" s="991"/>
      <c r="MDH160" s="992"/>
      <c r="MDI160" s="993"/>
      <c r="MDJ160" s="994"/>
      <c r="MDK160" s="991"/>
      <c r="MDL160" s="989"/>
      <c r="MDM160" s="993"/>
      <c r="MDN160" s="994"/>
      <c r="MDO160" s="995"/>
      <c r="MDP160" s="996"/>
      <c r="MDQ160" s="993"/>
      <c r="MDR160" s="997"/>
      <c r="MDS160" s="986"/>
      <c r="MDT160" s="988"/>
      <c r="MDU160" s="989"/>
      <c r="MDV160" s="990"/>
      <c r="MDW160" s="991"/>
      <c r="MDX160" s="992"/>
      <c r="MDY160" s="991"/>
      <c r="MDZ160" s="992"/>
      <c r="MEA160" s="993"/>
      <c r="MEB160" s="994"/>
      <c r="MEC160" s="991"/>
      <c r="MED160" s="989"/>
      <c r="MEE160" s="993"/>
      <c r="MEF160" s="994"/>
      <c r="MEG160" s="995"/>
      <c r="MEH160" s="996"/>
      <c r="MEI160" s="993"/>
      <c r="MEJ160" s="997"/>
      <c r="MEK160" s="986"/>
      <c r="MEL160" s="988"/>
      <c r="MEM160" s="989"/>
      <c r="MEN160" s="990"/>
      <c r="MEO160" s="991"/>
      <c r="MEP160" s="992"/>
      <c r="MEQ160" s="991"/>
      <c r="MER160" s="992"/>
      <c r="MES160" s="993"/>
      <c r="MET160" s="994"/>
      <c r="MEU160" s="991"/>
      <c r="MEV160" s="989"/>
      <c r="MEW160" s="993"/>
      <c r="MEX160" s="994"/>
      <c r="MEY160" s="995"/>
      <c r="MEZ160" s="996"/>
      <c r="MFA160" s="993"/>
      <c r="MFB160" s="997"/>
      <c r="MFC160" s="986"/>
      <c r="MFD160" s="988"/>
      <c r="MFE160" s="989"/>
      <c r="MFF160" s="990"/>
      <c r="MFG160" s="991"/>
      <c r="MFH160" s="992"/>
      <c r="MFI160" s="991"/>
      <c r="MFJ160" s="992"/>
      <c r="MFK160" s="993"/>
      <c r="MFL160" s="994"/>
      <c r="MFM160" s="991"/>
      <c r="MFN160" s="989"/>
      <c r="MFO160" s="993"/>
      <c r="MFP160" s="994"/>
      <c r="MFQ160" s="995"/>
      <c r="MFR160" s="996"/>
      <c r="MFS160" s="993"/>
      <c r="MFT160" s="997"/>
      <c r="MFU160" s="986"/>
      <c r="MFV160" s="988"/>
      <c r="MFW160" s="989"/>
      <c r="MFX160" s="990"/>
      <c r="MFY160" s="991"/>
      <c r="MFZ160" s="992"/>
      <c r="MGA160" s="991"/>
      <c r="MGB160" s="992"/>
      <c r="MGC160" s="993"/>
      <c r="MGD160" s="994"/>
      <c r="MGE160" s="991"/>
      <c r="MGF160" s="989"/>
      <c r="MGG160" s="993"/>
      <c r="MGH160" s="994"/>
      <c r="MGI160" s="995"/>
      <c r="MGJ160" s="996"/>
      <c r="MGK160" s="993"/>
      <c r="MGL160" s="997"/>
      <c r="MGM160" s="986"/>
      <c r="MGN160" s="988"/>
      <c r="MGO160" s="989"/>
      <c r="MGP160" s="990"/>
      <c r="MGQ160" s="991"/>
      <c r="MGR160" s="992"/>
      <c r="MGS160" s="991"/>
      <c r="MGT160" s="992"/>
      <c r="MGU160" s="993"/>
      <c r="MGV160" s="994"/>
      <c r="MGW160" s="991"/>
      <c r="MGX160" s="989"/>
      <c r="MGY160" s="993"/>
      <c r="MGZ160" s="994"/>
      <c r="MHA160" s="995"/>
      <c r="MHB160" s="996"/>
      <c r="MHC160" s="993"/>
      <c r="MHD160" s="997"/>
      <c r="MHE160" s="986"/>
      <c r="MHF160" s="988"/>
      <c r="MHG160" s="989"/>
      <c r="MHH160" s="990"/>
      <c r="MHI160" s="991"/>
      <c r="MHJ160" s="992"/>
      <c r="MHK160" s="991"/>
      <c r="MHL160" s="992"/>
      <c r="MHM160" s="993"/>
      <c r="MHN160" s="994"/>
      <c r="MHO160" s="991"/>
      <c r="MHP160" s="989"/>
      <c r="MHQ160" s="993"/>
      <c r="MHR160" s="994"/>
      <c r="MHS160" s="995"/>
      <c r="MHT160" s="996"/>
      <c r="MHU160" s="993"/>
      <c r="MHV160" s="997"/>
      <c r="MHW160" s="986"/>
      <c r="MHX160" s="988"/>
      <c r="MHY160" s="989"/>
      <c r="MHZ160" s="990"/>
      <c r="MIA160" s="991"/>
      <c r="MIB160" s="992"/>
      <c r="MIC160" s="991"/>
      <c r="MID160" s="992"/>
      <c r="MIE160" s="993"/>
      <c r="MIF160" s="994"/>
      <c r="MIG160" s="991"/>
      <c r="MIH160" s="989"/>
      <c r="MII160" s="993"/>
      <c r="MIJ160" s="994"/>
      <c r="MIK160" s="995"/>
      <c r="MIL160" s="996"/>
      <c r="MIM160" s="993"/>
      <c r="MIN160" s="997"/>
      <c r="MIO160" s="986"/>
      <c r="MIP160" s="988"/>
      <c r="MIQ160" s="989"/>
      <c r="MIR160" s="990"/>
      <c r="MIS160" s="991"/>
      <c r="MIT160" s="992"/>
      <c r="MIU160" s="991"/>
      <c r="MIV160" s="992"/>
      <c r="MIW160" s="993"/>
      <c r="MIX160" s="994"/>
      <c r="MIY160" s="991"/>
      <c r="MIZ160" s="989"/>
      <c r="MJA160" s="993"/>
      <c r="MJB160" s="994"/>
      <c r="MJC160" s="995"/>
      <c r="MJD160" s="996"/>
      <c r="MJE160" s="993"/>
      <c r="MJF160" s="997"/>
      <c r="MJG160" s="986"/>
      <c r="MJH160" s="988"/>
      <c r="MJI160" s="989"/>
      <c r="MJJ160" s="990"/>
      <c r="MJK160" s="991"/>
      <c r="MJL160" s="992"/>
      <c r="MJM160" s="991"/>
      <c r="MJN160" s="992"/>
      <c r="MJO160" s="993"/>
      <c r="MJP160" s="994"/>
      <c r="MJQ160" s="991"/>
      <c r="MJR160" s="989"/>
      <c r="MJS160" s="993"/>
      <c r="MJT160" s="994"/>
      <c r="MJU160" s="995"/>
      <c r="MJV160" s="996"/>
      <c r="MJW160" s="993"/>
      <c r="MJX160" s="997"/>
      <c r="MJY160" s="986"/>
      <c r="MJZ160" s="988"/>
      <c r="MKA160" s="989"/>
      <c r="MKB160" s="990"/>
      <c r="MKC160" s="991"/>
      <c r="MKD160" s="992"/>
      <c r="MKE160" s="991"/>
      <c r="MKF160" s="992"/>
      <c r="MKG160" s="993"/>
      <c r="MKH160" s="994"/>
      <c r="MKI160" s="991"/>
      <c r="MKJ160" s="989"/>
      <c r="MKK160" s="993"/>
      <c r="MKL160" s="994"/>
      <c r="MKM160" s="995"/>
      <c r="MKN160" s="996"/>
      <c r="MKO160" s="993"/>
      <c r="MKP160" s="997"/>
      <c r="MKQ160" s="986"/>
      <c r="MKR160" s="988"/>
      <c r="MKS160" s="989"/>
      <c r="MKT160" s="990"/>
      <c r="MKU160" s="991"/>
      <c r="MKV160" s="992"/>
      <c r="MKW160" s="991"/>
      <c r="MKX160" s="992"/>
      <c r="MKY160" s="993"/>
      <c r="MKZ160" s="994"/>
      <c r="MLA160" s="991"/>
      <c r="MLB160" s="989"/>
      <c r="MLC160" s="993"/>
      <c r="MLD160" s="994"/>
      <c r="MLE160" s="995"/>
      <c r="MLF160" s="996"/>
      <c r="MLG160" s="993"/>
      <c r="MLH160" s="997"/>
      <c r="MLI160" s="986"/>
      <c r="MLJ160" s="988"/>
      <c r="MLK160" s="989"/>
      <c r="MLL160" s="990"/>
      <c r="MLM160" s="991"/>
      <c r="MLN160" s="992"/>
      <c r="MLO160" s="991"/>
      <c r="MLP160" s="992"/>
      <c r="MLQ160" s="993"/>
      <c r="MLR160" s="994"/>
      <c r="MLS160" s="991"/>
      <c r="MLT160" s="989"/>
      <c r="MLU160" s="993"/>
      <c r="MLV160" s="994"/>
      <c r="MLW160" s="995"/>
      <c r="MLX160" s="996"/>
      <c r="MLY160" s="993"/>
      <c r="MLZ160" s="997"/>
      <c r="MMA160" s="986"/>
      <c r="MMB160" s="988"/>
      <c r="MMC160" s="989"/>
      <c r="MMD160" s="990"/>
      <c r="MME160" s="991"/>
      <c r="MMF160" s="992"/>
      <c r="MMG160" s="991"/>
      <c r="MMH160" s="992"/>
      <c r="MMI160" s="993"/>
      <c r="MMJ160" s="994"/>
      <c r="MMK160" s="991"/>
      <c r="MML160" s="989"/>
      <c r="MMM160" s="993"/>
      <c r="MMN160" s="994"/>
      <c r="MMO160" s="995"/>
      <c r="MMP160" s="996"/>
      <c r="MMQ160" s="993"/>
      <c r="MMR160" s="997"/>
      <c r="MMS160" s="986"/>
      <c r="MMT160" s="988"/>
      <c r="MMU160" s="989"/>
      <c r="MMV160" s="990"/>
      <c r="MMW160" s="991"/>
      <c r="MMX160" s="992"/>
      <c r="MMY160" s="991"/>
      <c r="MMZ160" s="992"/>
      <c r="MNA160" s="993"/>
      <c r="MNB160" s="994"/>
      <c r="MNC160" s="991"/>
      <c r="MND160" s="989"/>
      <c r="MNE160" s="993"/>
      <c r="MNF160" s="994"/>
      <c r="MNG160" s="995"/>
      <c r="MNH160" s="996"/>
      <c r="MNI160" s="993"/>
      <c r="MNJ160" s="997"/>
      <c r="MNK160" s="986"/>
      <c r="MNL160" s="988"/>
      <c r="MNM160" s="989"/>
      <c r="MNN160" s="990"/>
      <c r="MNO160" s="991"/>
      <c r="MNP160" s="992"/>
      <c r="MNQ160" s="991"/>
      <c r="MNR160" s="992"/>
      <c r="MNS160" s="993"/>
      <c r="MNT160" s="994"/>
      <c r="MNU160" s="991"/>
      <c r="MNV160" s="989"/>
      <c r="MNW160" s="993"/>
      <c r="MNX160" s="994"/>
      <c r="MNY160" s="995"/>
      <c r="MNZ160" s="996"/>
      <c r="MOA160" s="993"/>
      <c r="MOB160" s="997"/>
      <c r="MOC160" s="986"/>
      <c r="MOD160" s="988"/>
      <c r="MOE160" s="989"/>
      <c r="MOF160" s="990"/>
      <c r="MOG160" s="991"/>
      <c r="MOH160" s="992"/>
      <c r="MOI160" s="991"/>
      <c r="MOJ160" s="992"/>
      <c r="MOK160" s="993"/>
      <c r="MOL160" s="994"/>
      <c r="MOM160" s="991"/>
      <c r="MON160" s="989"/>
      <c r="MOO160" s="993"/>
      <c r="MOP160" s="994"/>
      <c r="MOQ160" s="995"/>
      <c r="MOR160" s="996"/>
      <c r="MOS160" s="993"/>
      <c r="MOT160" s="997"/>
      <c r="MOU160" s="986"/>
      <c r="MOV160" s="988"/>
      <c r="MOW160" s="989"/>
      <c r="MOX160" s="990"/>
      <c r="MOY160" s="991"/>
      <c r="MOZ160" s="992"/>
      <c r="MPA160" s="991"/>
      <c r="MPB160" s="992"/>
      <c r="MPC160" s="993"/>
      <c r="MPD160" s="994"/>
      <c r="MPE160" s="991"/>
      <c r="MPF160" s="989"/>
      <c r="MPG160" s="993"/>
      <c r="MPH160" s="994"/>
      <c r="MPI160" s="995"/>
      <c r="MPJ160" s="996"/>
      <c r="MPK160" s="993"/>
      <c r="MPL160" s="997"/>
      <c r="MPM160" s="986"/>
      <c r="MPN160" s="988"/>
      <c r="MPO160" s="989"/>
      <c r="MPP160" s="990"/>
      <c r="MPQ160" s="991"/>
      <c r="MPR160" s="992"/>
      <c r="MPS160" s="991"/>
      <c r="MPT160" s="992"/>
      <c r="MPU160" s="993"/>
      <c r="MPV160" s="994"/>
      <c r="MPW160" s="991"/>
      <c r="MPX160" s="989"/>
      <c r="MPY160" s="993"/>
      <c r="MPZ160" s="994"/>
      <c r="MQA160" s="995"/>
      <c r="MQB160" s="996"/>
      <c r="MQC160" s="993"/>
      <c r="MQD160" s="997"/>
      <c r="MQE160" s="986"/>
      <c r="MQF160" s="988"/>
      <c r="MQG160" s="989"/>
      <c r="MQH160" s="990"/>
      <c r="MQI160" s="991"/>
      <c r="MQJ160" s="992"/>
      <c r="MQK160" s="991"/>
      <c r="MQL160" s="992"/>
      <c r="MQM160" s="993"/>
      <c r="MQN160" s="994"/>
      <c r="MQO160" s="991"/>
      <c r="MQP160" s="989"/>
      <c r="MQQ160" s="993"/>
      <c r="MQR160" s="994"/>
      <c r="MQS160" s="995"/>
      <c r="MQT160" s="996"/>
      <c r="MQU160" s="993"/>
      <c r="MQV160" s="997"/>
      <c r="MQW160" s="986"/>
      <c r="MQX160" s="988"/>
      <c r="MQY160" s="989"/>
      <c r="MQZ160" s="990"/>
      <c r="MRA160" s="991"/>
      <c r="MRB160" s="992"/>
      <c r="MRC160" s="991"/>
      <c r="MRD160" s="992"/>
      <c r="MRE160" s="993"/>
      <c r="MRF160" s="994"/>
      <c r="MRG160" s="991"/>
      <c r="MRH160" s="989"/>
      <c r="MRI160" s="993"/>
      <c r="MRJ160" s="994"/>
      <c r="MRK160" s="995"/>
      <c r="MRL160" s="996"/>
      <c r="MRM160" s="993"/>
      <c r="MRN160" s="997"/>
      <c r="MRO160" s="986"/>
      <c r="MRP160" s="988"/>
      <c r="MRQ160" s="989"/>
      <c r="MRR160" s="990"/>
      <c r="MRS160" s="991"/>
      <c r="MRT160" s="992"/>
      <c r="MRU160" s="991"/>
      <c r="MRV160" s="992"/>
      <c r="MRW160" s="993"/>
      <c r="MRX160" s="994"/>
      <c r="MRY160" s="991"/>
      <c r="MRZ160" s="989"/>
      <c r="MSA160" s="993"/>
      <c r="MSB160" s="994"/>
      <c r="MSC160" s="995"/>
      <c r="MSD160" s="996"/>
      <c r="MSE160" s="993"/>
      <c r="MSF160" s="997"/>
      <c r="MSG160" s="986"/>
      <c r="MSH160" s="988"/>
      <c r="MSI160" s="989"/>
      <c r="MSJ160" s="990"/>
      <c r="MSK160" s="991"/>
      <c r="MSL160" s="992"/>
      <c r="MSM160" s="991"/>
      <c r="MSN160" s="992"/>
      <c r="MSO160" s="993"/>
      <c r="MSP160" s="994"/>
      <c r="MSQ160" s="991"/>
      <c r="MSR160" s="989"/>
      <c r="MSS160" s="993"/>
      <c r="MST160" s="994"/>
      <c r="MSU160" s="995"/>
      <c r="MSV160" s="996"/>
      <c r="MSW160" s="993"/>
      <c r="MSX160" s="997"/>
      <c r="MSY160" s="986"/>
      <c r="MSZ160" s="988"/>
      <c r="MTA160" s="989"/>
      <c r="MTB160" s="990"/>
      <c r="MTC160" s="991"/>
      <c r="MTD160" s="992"/>
      <c r="MTE160" s="991"/>
      <c r="MTF160" s="992"/>
      <c r="MTG160" s="993"/>
      <c r="MTH160" s="994"/>
      <c r="MTI160" s="991"/>
      <c r="MTJ160" s="989"/>
      <c r="MTK160" s="993"/>
      <c r="MTL160" s="994"/>
      <c r="MTM160" s="995"/>
      <c r="MTN160" s="996"/>
      <c r="MTO160" s="993"/>
      <c r="MTP160" s="997"/>
      <c r="MTQ160" s="986"/>
      <c r="MTR160" s="988"/>
      <c r="MTS160" s="989"/>
      <c r="MTT160" s="990"/>
      <c r="MTU160" s="991"/>
      <c r="MTV160" s="992"/>
      <c r="MTW160" s="991"/>
      <c r="MTX160" s="992"/>
      <c r="MTY160" s="993"/>
      <c r="MTZ160" s="994"/>
      <c r="MUA160" s="991"/>
      <c r="MUB160" s="989"/>
      <c r="MUC160" s="993"/>
      <c r="MUD160" s="994"/>
      <c r="MUE160" s="995"/>
      <c r="MUF160" s="996"/>
      <c r="MUG160" s="993"/>
      <c r="MUH160" s="997"/>
      <c r="MUI160" s="986"/>
      <c r="MUJ160" s="988"/>
      <c r="MUK160" s="989"/>
      <c r="MUL160" s="990"/>
      <c r="MUM160" s="991"/>
      <c r="MUN160" s="992"/>
      <c r="MUO160" s="991"/>
      <c r="MUP160" s="992"/>
      <c r="MUQ160" s="993"/>
      <c r="MUR160" s="994"/>
      <c r="MUS160" s="991"/>
      <c r="MUT160" s="989"/>
      <c r="MUU160" s="993"/>
      <c r="MUV160" s="994"/>
      <c r="MUW160" s="995"/>
      <c r="MUX160" s="996"/>
      <c r="MUY160" s="993"/>
      <c r="MUZ160" s="997"/>
      <c r="MVA160" s="986"/>
      <c r="MVB160" s="988"/>
      <c r="MVC160" s="989"/>
      <c r="MVD160" s="990"/>
      <c r="MVE160" s="991"/>
      <c r="MVF160" s="992"/>
      <c r="MVG160" s="991"/>
      <c r="MVH160" s="992"/>
      <c r="MVI160" s="993"/>
      <c r="MVJ160" s="994"/>
      <c r="MVK160" s="991"/>
      <c r="MVL160" s="989"/>
      <c r="MVM160" s="993"/>
      <c r="MVN160" s="994"/>
      <c r="MVO160" s="995"/>
      <c r="MVP160" s="996"/>
      <c r="MVQ160" s="993"/>
      <c r="MVR160" s="997"/>
      <c r="MVS160" s="986"/>
      <c r="MVT160" s="988"/>
      <c r="MVU160" s="989"/>
      <c r="MVV160" s="990"/>
      <c r="MVW160" s="991"/>
      <c r="MVX160" s="992"/>
      <c r="MVY160" s="991"/>
      <c r="MVZ160" s="992"/>
      <c r="MWA160" s="993"/>
      <c r="MWB160" s="994"/>
      <c r="MWC160" s="991"/>
      <c r="MWD160" s="989"/>
      <c r="MWE160" s="993"/>
      <c r="MWF160" s="994"/>
      <c r="MWG160" s="995"/>
      <c r="MWH160" s="996"/>
      <c r="MWI160" s="993"/>
      <c r="MWJ160" s="997"/>
      <c r="MWK160" s="986"/>
      <c r="MWL160" s="988"/>
      <c r="MWM160" s="989"/>
      <c r="MWN160" s="990"/>
      <c r="MWO160" s="991"/>
      <c r="MWP160" s="992"/>
      <c r="MWQ160" s="991"/>
      <c r="MWR160" s="992"/>
      <c r="MWS160" s="993"/>
      <c r="MWT160" s="994"/>
      <c r="MWU160" s="991"/>
      <c r="MWV160" s="989"/>
      <c r="MWW160" s="993"/>
      <c r="MWX160" s="994"/>
      <c r="MWY160" s="995"/>
      <c r="MWZ160" s="996"/>
      <c r="MXA160" s="993"/>
      <c r="MXB160" s="997"/>
      <c r="MXC160" s="986"/>
      <c r="MXD160" s="988"/>
      <c r="MXE160" s="989"/>
      <c r="MXF160" s="990"/>
      <c r="MXG160" s="991"/>
      <c r="MXH160" s="992"/>
      <c r="MXI160" s="991"/>
      <c r="MXJ160" s="992"/>
      <c r="MXK160" s="993"/>
      <c r="MXL160" s="994"/>
      <c r="MXM160" s="991"/>
      <c r="MXN160" s="989"/>
      <c r="MXO160" s="993"/>
      <c r="MXP160" s="994"/>
      <c r="MXQ160" s="995"/>
      <c r="MXR160" s="996"/>
      <c r="MXS160" s="993"/>
      <c r="MXT160" s="997"/>
      <c r="MXU160" s="986"/>
      <c r="MXV160" s="988"/>
      <c r="MXW160" s="989"/>
      <c r="MXX160" s="990"/>
      <c r="MXY160" s="991"/>
      <c r="MXZ160" s="992"/>
      <c r="MYA160" s="991"/>
      <c r="MYB160" s="992"/>
      <c r="MYC160" s="993"/>
      <c r="MYD160" s="994"/>
      <c r="MYE160" s="991"/>
      <c r="MYF160" s="989"/>
      <c r="MYG160" s="993"/>
      <c r="MYH160" s="994"/>
      <c r="MYI160" s="995"/>
      <c r="MYJ160" s="996"/>
      <c r="MYK160" s="993"/>
      <c r="MYL160" s="997"/>
      <c r="MYM160" s="986"/>
      <c r="MYN160" s="988"/>
      <c r="MYO160" s="989"/>
      <c r="MYP160" s="990"/>
      <c r="MYQ160" s="991"/>
      <c r="MYR160" s="992"/>
      <c r="MYS160" s="991"/>
      <c r="MYT160" s="992"/>
      <c r="MYU160" s="993"/>
      <c r="MYV160" s="994"/>
      <c r="MYW160" s="991"/>
      <c r="MYX160" s="989"/>
      <c r="MYY160" s="993"/>
      <c r="MYZ160" s="994"/>
      <c r="MZA160" s="995"/>
      <c r="MZB160" s="996"/>
      <c r="MZC160" s="993"/>
      <c r="MZD160" s="997"/>
      <c r="MZE160" s="986"/>
      <c r="MZF160" s="988"/>
      <c r="MZG160" s="989"/>
      <c r="MZH160" s="990"/>
      <c r="MZI160" s="991"/>
      <c r="MZJ160" s="992"/>
      <c r="MZK160" s="991"/>
      <c r="MZL160" s="992"/>
      <c r="MZM160" s="993"/>
      <c r="MZN160" s="994"/>
      <c r="MZO160" s="991"/>
      <c r="MZP160" s="989"/>
      <c r="MZQ160" s="993"/>
      <c r="MZR160" s="994"/>
      <c r="MZS160" s="995"/>
      <c r="MZT160" s="996"/>
      <c r="MZU160" s="993"/>
      <c r="MZV160" s="997"/>
      <c r="MZW160" s="986"/>
      <c r="MZX160" s="988"/>
      <c r="MZY160" s="989"/>
      <c r="MZZ160" s="990"/>
      <c r="NAA160" s="991"/>
      <c r="NAB160" s="992"/>
      <c r="NAC160" s="991"/>
      <c r="NAD160" s="992"/>
      <c r="NAE160" s="993"/>
      <c r="NAF160" s="994"/>
      <c r="NAG160" s="991"/>
      <c r="NAH160" s="989"/>
      <c r="NAI160" s="993"/>
      <c r="NAJ160" s="994"/>
      <c r="NAK160" s="995"/>
      <c r="NAL160" s="996"/>
      <c r="NAM160" s="993"/>
      <c r="NAN160" s="997"/>
      <c r="NAO160" s="986"/>
      <c r="NAP160" s="988"/>
      <c r="NAQ160" s="989"/>
      <c r="NAR160" s="990"/>
      <c r="NAS160" s="991"/>
      <c r="NAT160" s="992"/>
      <c r="NAU160" s="991"/>
      <c r="NAV160" s="992"/>
      <c r="NAW160" s="993"/>
      <c r="NAX160" s="994"/>
      <c r="NAY160" s="991"/>
      <c r="NAZ160" s="989"/>
      <c r="NBA160" s="993"/>
      <c r="NBB160" s="994"/>
      <c r="NBC160" s="995"/>
      <c r="NBD160" s="996"/>
      <c r="NBE160" s="993"/>
      <c r="NBF160" s="997"/>
      <c r="NBG160" s="986"/>
      <c r="NBH160" s="988"/>
      <c r="NBI160" s="989"/>
      <c r="NBJ160" s="990"/>
      <c r="NBK160" s="991"/>
      <c r="NBL160" s="992"/>
      <c r="NBM160" s="991"/>
      <c r="NBN160" s="992"/>
      <c r="NBO160" s="993"/>
      <c r="NBP160" s="994"/>
      <c r="NBQ160" s="991"/>
      <c r="NBR160" s="989"/>
      <c r="NBS160" s="993"/>
      <c r="NBT160" s="994"/>
      <c r="NBU160" s="995"/>
      <c r="NBV160" s="996"/>
      <c r="NBW160" s="993"/>
      <c r="NBX160" s="997"/>
      <c r="NBY160" s="986"/>
      <c r="NBZ160" s="988"/>
      <c r="NCA160" s="989"/>
      <c r="NCB160" s="990"/>
      <c r="NCC160" s="991"/>
      <c r="NCD160" s="992"/>
      <c r="NCE160" s="991"/>
      <c r="NCF160" s="992"/>
      <c r="NCG160" s="993"/>
      <c r="NCH160" s="994"/>
      <c r="NCI160" s="991"/>
      <c r="NCJ160" s="989"/>
      <c r="NCK160" s="993"/>
      <c r="NCL160" s="994"/>
      <c r="NCM160" s="995"/>
      <c r="NCN160" s="996"/>
      <c r="NCO160" s="993"/>
      <c r="NCP160" s="997"/>
      <c r="NCQ160" s="986"/>
      <c r="NCR160" s="988"/>
      <c r="NCS160" s="989"/>
      <c r="NCT160" s="990"/>
      <c r="NCU160" s="991"/>
      <c r="NCV160" s="992"/>
      <c r="NCW160" s="991"/>
      <c r="NCX160" s="992"/>
      <c r="NCY160" s="993"/>
      <c r="NCZ160" s="994"/>
      <c r="NDA160" s="991"/>
      <c r="NDB160" s="989"/>
      <c r="NDC160" s="993"/>
      <c r="NDD160" s="994"/>
      <c r="NDE160" s="995"/>
      <c r="NDF160" s="996"/>
      <c r="NDG160" s="993"/>
      <c r="NDH160" s="997"/>
      <c r="NDI160" s="986"/>
      <c r="NDJ160" s="988"/>
      <c r="NDK160" s="989"/>
      <c r="NDL160" s="990"/>
      <c r="NDM160" s="991"/>
      <c r="NDN160" s="992"/>
      <c r="NDO160" s="991"/>
      <c r="NDP160" s="992"/>
      <c r="NDQ160" s="993"/>
      <c r="NDR160" s="994"/>
      <c r="NDS160" s="991"/>
      <c r="NDT160" s="989"/>
      <c r="NDU160" s="993"/>
      <c r="NDV160" s="994"/>
      <c r="NDW160" s="995"/>
      <c r="NDX160" s="996"/>
      <c r="NDY160" s="993"/>
      <c r="NDZ160" s="997"/>
      <c r="NEA160" s="986"/>
      <c r="NEB160" s="988"/>
      <c r="NEC160" s="989"/>
      <c r="NED160" s="990"/>
      <c r="NEE160" s="991"/>
      <c r="NEF160" s="992"/>
      <c r="NEG160" s="991"/>
      <c r="NEH160" s="992"/>
      <c r="NEI160" s="993"/>
      <c r="NEJ160" s="994"/>
      <c r="NEK160" s="991"/>
      <c r="NEL160" s="989"/>
      <c r="NEM160" s="993"/>
      <c r="NEN160" s="994"/>
      <c r="NEO160" s="995"/>
      <c r="NEP160" s="996"/>
      <c r="NEQ160" s="993"/>
      <c r="NER160" s="997"/>
      <c r="NES160" s="986"/>
      <c r="NET160" s="988"/>
      <c r="NEU160" s="989"/>
      <c r="NEV160" s="990"/>
      <c r="NEW160" s="991"/>
      <c r="NEX160" s="992"/>
      <c r="NEY160" s="991"/>
      <c r="NEZ160" s="992"/>
      <c r="NFA160" s="993"/>
      <c r="NFB160" s="994"/>
      <c r="NFC160" s="991"/>
      <c r="NFD160" s="989"/>
      <c r="NFE160" s="993"/>
      <c r="NFF160" s="994"/>
      <c r="NFG160" s="995"/>
      <c r="NFH160" s="996"/>
      <c r="NFI160" s="993"/>
      <c r="NFJ160" s="997"/>
      <c r="NFK160" s="986"/>
      <c r="NFL160" s="988"/>
      <c r="NFM160" s="989"/>
      <c r="NFN160" s="990"/>
      <c r="NFO160" s="991"/>
      <c r="NFP160" s="992"/>
      <c r="NFQ160" s="991"/>
      <c r="NFR160" s="992"/>
      <c r="NFS160" s="993"/>
      <c r="NFT160" s="994"/>
      <c r="NFU160" s="991"/>
      <c r="NFV160" s="989"/>
      <c r="NFW160" s="993"/>
      <c r="NFX160" s="994"/>
      <c r="NFY160" s="995"/>
      <c r="NFZ160" s="996"/>
      <c r="NGA160" s="993"/>
      <c r="NGB160" s="997"/>
      <c r="NGC160" s="986"/>
      <c r="NGD160" s="988"/>
      <c r="NGE160" s="989"/>
      <c r="NGF160" s="990"/>
      <c r="NGG160" s="991"/>
      <c r="NGH160" s="992"/>
      <c r="NGI160" s="991"/>
      <c r="NGJ160" s="992"/>
      <c r="NGK160" s="993"/>
      <c r="NGL160" s="994"/>
      <c r="NGM160" s="991"/>
      <c r="NGN160" s="989"/>
      <c r="NGO160" s="993"/>
      <c r="NGP160" s="994"/>
      <c r="NGQ160" s="995"/>
      <c r="NGR160" s="996"/>
      <c r="NGS160" s="993"/>
      <c r="NGT160" s="997"/>
      <c r="NGU160" s="986"/>
      <c r="NGV160" s="988"/>
      <c r="NGW160" s="989"/>
      <c r="NGX160" s="990"/>
      <c r="NGY160" s="991"/>
      <c r="NGZ160" s="992"/>
      <c r="NHA160" s="991"/>
      <c r="NHB160" s="992"/>
      <c r="NHC160" s="993"/>
      <c r="NHD160" s="994"/>
      <c r="NHE160" s="991"/>
      <c r="NHF160" s="989"/>
      <c r="NHG160" s="993"/>
      <c r="NHH160" s="994"/>
      <c r="NHI160" s="995"/>
      <c r="NHJ160" s="996"/>
      <c r="NHK160" s="993"/>
      <c r="NHL160" s="997"/>
      <c r="NHM160" s="986"/>
      <c r="NHN160" s="988"/>
      <c r="NHO160" s="989"/>
      <c r="NHP160" s="990"/>
      <c r="NHQ160" s="991"/>
      <c r="NHR160" s="992"/>
      <c r="NHS160" s="991"/>
      <c r="NHT160" s="992"/>
      <c r="NHU160" s="993"/>
      <c r="NHV160" s="994"/>
      <c r="NHW160" s="991"/>
      <c r="NHX160" s="989"/>
      <c r="NHY160" s="993"/>
      <c r="NHZ160" s="994"/>
      <c r="NIA160" s="995"/>
      <c r="NIB160" s="996"/>
      <c r="NIC160" s="993"/>
      <c r="NID160" s="997"/>
      <c r="NIE160" s="986"/>
      <c r="NIF160" s="988"/>
      <c r="NIG160" s="989"/>
      <c r="NIH160" s="990"/>
      <c r="NII160" s="991"/>
      <c r="NIJ160" s="992"/>
      <c r="NIK160" s="991"/>
      <c r="NIL160" s="992"/>
      <c r="NIM160" s="993"/>
      <c r="NIN160" s="994"/>
      <c r="NIO160" s="991"/>
      <c r="NIP160" s="989"/>
      <c r="NIQ160" s="993"/>
      <c r="NIR160" s="994"/>
      <c r="NIS160" s="995"/>
      <c r="NIT160" s="996"/>
      <c r="NIU160" s="993"/>
      <c r="NIV160" s="997"/>
      <c r="NIW160" s="986"/>
      <c r="NIX160" s="988"/>
      <c r="NIY160" s="989"/>
      <c r="NIZ160" s="990"/>
      <c r="NJA160" s="991"/>
      <c r="NJB160" s="992"/>
      <c r="NJC160" s="991"/>
      <c r="NJD160" s="992"/>
      <c r="NJE160" s="993"/>
      <c r="NJF160" s="994"/>
      <c r="NJG160" s="991"/>
      <c r="NJH160" s="989"/>
      <c r="NJI160" s="993"/>
      <c r="NJJ160" s="994"/>
      <c r="NJK160" s="995"/>
      <c r="NJL160" s="996"/>
      <c r="NJM160" s="993"/>
      <c r="NJN160" s="997"/>
      <c r="NJO160" s="986"/>
      <c r="NJP160" s="988"/>
      <c r="NJQ160" s="989"/>
      <c r="NJR160" s="990"/>
      <c r="NJS160" s="991"/>
      <c r="NJT160" s="992"/>
      <c r="NJU160" s="991"/>
      <c r="NJV160" s="992"/>
      <c r="NJW160" s="993"/>
      <c r="NJX160" s="994"/>
      <c r="NJY160" s="991"/>
      <c r="NJZ160" s="989"/>
      <c r="NKA160" s="993"/>
      <c r="NKB160" s="994"/>
      <c r="NKC160" s="995"/>
      <c r="NKD160" s="996"/>
      <c r="NKE160" s="993"/>
      <c r="NKF160" s="997"/>
      <c r="NKG160" s="986"/>
      <c r="NKH160" s="988"/>
      <c r="NKI160" s="989"/>
      <c r="NKJ160" s="990"/>
      <c r="NKK160" s="991"/>
      <c r="NKL160" s="992"/>
      <c r="NKM160" s="991"/>
      <c r="NKN160" s="992"/>
      <c r="NKO160" s="993"/>
      <c r="NKP160" s="994"/>
      <c r="NKQ160" s="991"/>
      <c r="NKR160" s="989"/>
      <c r="NKS160" s="993"/>
      <c r="NKT160" s="994"/>
      <c r="NKU160" s="995"/>
      <c r="NKV160" s="996"/>
      <c r="NKW160" s="993"/>
      <c r="NKX160" s="997"/>
      <c r="NKY160" s="986"/>
      <c r="NKZ160" s="988"/>
      <c r="NLA160" s="989"/>
      <c r="NLB160" s="990"/>
      <c r="NLC160" s="991"/>
      <c r="NLD160" s="992"/>
      <c r="NLE160" s="991"/>
      <c r="NLF160" s="992"/>
      <c r="NLG160" s="993"/>
      <c r="NLH160" s="994"/>
      <c r="NLI160" s="991"/>
      <c r="NLJ160" s="989"/>
      <c r="NLK160" s="993"/>
      <c r="NLL160" s="994"/>
      <c r="NLM160" s="995"/>
      <c r="NLN160" s="996"/>
      <c r="NLO160" s="993"/>
      <c r="NLP160" s="997"/>
      <c r="NLQ160" s="986"/>
      <c r="NLR160" s="988"/>
      <c r="NLS160" s="989"/>
      <c r="NLT160" s="990"/>
      <c r="NLU160" s="991"/>
      <c r="NLV160" s="992"/>
      <c r="NLW160" s="991"/>
      <c r="NLX160" s="992"/>
      <c r="NLY160" s="993"/>
      <c r="NLZ160" s="994"/>
      <c r="NMA160" s="991"/>
      <c r="NMB160" s="989"/>
      <c r="NMC160" s="993"/>
      <c r="NMD160" s="994"/>
      <c r="NME160" s="995"/>
      <c r="NMF160" s="996"/>
      <c r="NMG160" s="993"/>
      <c r="NMH160" s="997"/>
      <c r="NMI160" s="986"/>
      <c r="NMJ160" s="988"/>
      <c r="NMK160" s="989"/>
      <c r="NML160" s="990"/>
      <c r="NMM160" s="991"/>
      <c r="NMN160" s="992"/>
      <c r="NMO160" s="991"/>
      <c r="NMP160" s="992"/>
      <c r="NMQ160" s="993"/>
      <c r="NMR160" s="994"/>
      <c r="NMS160" s="991"/>
      <c r="NMT160" s="989"/>
      <c r="NMU160" s="993"/>
      <c r="NMV160" s="994"/>
      <c r="NMW160" s="995"/>
      <c r="NMX160" s="996"/>
      <c r="NMY160" s="993"/>
      <c r="NMZ160" s="997"/>
      <c r="NNA160" s="986"/>
      <c r="NNB160" s="988"/>
      <c r="NNC160" s="989"/>
      <c r="NND160" s="990"/>
      <c r="NNE160" s="991"/>
      <c r="NNF160" s="992"/>
      <c r="NNG160" s="991"/>
      <c r="NNH160" s="992"/>
      <c r="NNI160" s="993"/>
      <c r="NNJ160" s="994"/>
      <c r="NNK160" s="991"/>
      <c r="NNL160" s="989"/>
      <c r="NNM160" s="993"/>
      <c r="NNN160" s="994"/>
      <c r="NNO160" s="995"/>
      <c r="NNP160" s="996"/>
      <c r="NNQ160" s="993"/>
      <c r="NNR160" s="997"/>
      <c r="NNS160" s="986"/>
      <c r="NNT160" s="988"/>
      <c r="NNU160" s="989"/>
      <c r="NNV160" s="990"/>
      <c r="NNW160" s="991"/>
      <c r="NNX160" s="992"/>
      <c r="NNY160" s="991"/>
      <c r="NNZ160" s="992"/>
      <c r="NOA160" s="993"/>
      <c r="NOB160" s="994"/>
      <c r="NOC160" s="991"/>
      <c r="NOD160" s="989"/>
      <c r="NOE160" s="993"/>
      <c r="NOF160" s="994"/>
      <c r="NOG160" s="995"/>
      <c r="NOH160" s="996"/>
      <c r="NOI160" s="993"/>
      <c r="NOJ160" s="997"/>
      <c r="NOK160" s="986"/>
      <c r="NOL160" s="988"/>
      <c r="NOM160" s="989"/>
      <c r="NON160" s="990"/>
      <c r="NOO160" s="991"/>
      <c r="NOP160" s="992"/>
      <c r="NOQ160" s="991"/>
      <c r="NOR160" s="992"/>
      <c r="NOS160" s="993"/>
      <c r="NOT160" s="994"/>
      <c r="NOU160" s="991"/>
      <c r="NOV160" s="989"/>
      <c r="NOW160" s="993"/>
      <c r="NOX160" s="994"/>
      <c r="NOY160" s="995"/>
      <c r="NOZ160" s="996"/>
      <c r="NPA160" s="993"/>
      <c r="NPB160" s="997"/>
      <c r="NPC160" s="986"/>
      <c r="NPD160" s="988"/>
      <c r="NPE160" s="989"/>
      <c r="NPF160" s="990"/>
      <c r="NPG160" s="991"/>
      <c r="NPH160" s="992"/>
      <c r="NPI160" s="991"/>
      <c r="NPJ160" s="992"/>
      <c r="NPK160" s="993"/>
      <c r="NPL160" s="994"/>
      <c r="NPM160" s="991"/>
      <c r="NPN160" s="989"/>
      <c r="NPO160" s="993"/>
      <c r="NPP160" s="994"/>
      <c r="NPQ160" s="995"/>
      <c r="NPR160" s="996"/>
      <c r="NPS160" s="993"/>
      <c r="NPT160" s="997"/>
      <c r="NPU160" s="986"/>
      <c r="NPV160" s="988"/>
      <c r="NPW160" s="989"/>
      <c r="NPX160" s="990"/>
      <c r="NPY160" s="991"/>
      <c r="NPZ160" s="992"/>
      <c r="NQA160" s="991"/>
      <c r="NQB160" s="992"/>
      <c r="NQC160" s="993"/>
      <c r="NQD160" s="994"/>
      <c r="NQE160" s="991"/>
      <c r="NQF160" s="989"/>
      <c r="NQG160" s="993"/>
      <c r="NQH160" s="994"/>
      <c r="NQI160" s="995"/>
      <c r="NQJ160" s="996"/>
      <c r="NQK160" s="993"/>
      <c r="NQL160" s="997"/>
      <c r="NQM160" s="986"/>
      <c r="NQN160" s="988"/>
      <c r="NQO160" s="989"/>
      <c r="NQP160" s="990"/>
      <c r="NQQ160" s="991"/>
      <c r="NQR160" s="992"/>
      <c r="NQS160" s="991"/>
      <c r="NQT160" s="992"/>
      <c r="NQU160" s="993"/>
      <c r="NQV160" s="994"/>
      <c r="NQW160" s="991"/>
      <c r="NQX160" s="989"/>
      <c r="NQY160" s="993"/>
      <c r="NQZ160" s="994"/>
      <c r="NRA160" s="995"/>
      <c r="NRB160" s="996"/>
      <c r="NRC160" s="993"/>
      <c r="NRD160" s="997"/>
      <c r="NRE160" s="986"/>
      <c r="NRF160" s="988"/>
      <c r="NRG160" s="989"/>
      <c r="NRH160" s="990"/>
      <c r="NRI160" s="991"/>
      <c r="NRJ160" s="992"/>
      <c r="NRK160" s="991"/>
      <c r="NRL160" s="992"/>
      <c r="NRM160" s="993"/>
      <c r="NRN160" s="994"/>
      <c r="NRO160" s="991"/>
      <c r="NRP160" s="989"/>
      <c r="NRQ160" s="993"/>
      <c r="NRR160" s="994"/>
      <c r="NRS160" s="995"/>
      <c r="NRT160" s="996"/>
      <c r="NRU160" s="993"/>
      <c r="NRV160" s="997"/>
      <c r="NRW160" s="986"/>
      <c r="NRX160" s="988"/>
      <c r="NRY160" s="989"/>
      <c r="NRZ160" s="990"/>
      <c r="NSA160" s="991"/>
      <c r="NSB160" s="992"/>
      <c r="NSC160" s="991"/>
      <c r="NSD160" s="992"/>
      <c r="NSE160" s="993"/>
      <c r="NSF160" s="994"/>
      <c r="NSG160" s="991"/>
      <c r="NSH160" s="989"/>
      <c r="NSI160" s="993"/>
      <c r="NSJ160" s="994"/>
      <c r="NSK160" s="995"/>
      <c r="NSL160" s="996"/>
      <c r="NSM160" s="993"/>
      <c r="NSN160" s="997"/>
      <c r="NSO160" s="986"/>
      <c r="NSP160" s="988"/>
      <c r="NSQ160" s="989"/>
      <c r="NSR160" s="990"/>
      <c r="NSS160" s="991"/>
      <c r="NST160" s="992"/>
      <c r="NSU160" s="991"/>
      <c r="NSV160" s="992"/>
      <c r="NSW160" s="993"/>
      <c r="NSX160" s="994"/>
      <c r="NSY160" s="991"/>
      <c r="NSZ160" s="989"/>
      <c r="NTA160" s="993"/>
      <c r="NTB160" s="994"/>
      <c r="NTC160" s="995"/>
      <c r="NTD160" s="996"/>
      <c r="NTE160" s="993"/>
      <c r="NTF160" s="997"/>
      <c r="NTG160" s="986"/>
      <c r="NTH160" s="988"/>
      <c r="NTI160" s="989"/>
      <c r="NTJ160" s="990"/>
      <c r="NTK160" s="991"/>
      <c r="NTL160" s="992"/>
      <c r="NTM160" s="991"/>
      <c r="NTN160" s="992"/>
      <c r="NTO160" s="993"/>
      <c r="NTP160" s="994"/>
      <c r="NTQ160" s="991"/>
      <c r="NTR160" s="989"/>
      <c r="NTS160" s="993"/>
      <c r="NTT160" s="994"/>
      <c r="NTU160" s="995"/>
      <c r="NTV160" s="996"/>
      <c r="NTW160" s="993"/>
      <c r="NTX160" s="997"/>
      <c r="NTY160" s="986"/>
      <c r="NTZ160" s="988"/>
      <c r="NUA160" s="989"/>
      <c r="NUB160" s="990"/>
      <c r="NUC160" s="991"/>
      <c r="NUD160" s="992"/>
      <c r="NUE160" s="991"/>
      <c r="NUF160" s="992"/>
      <c r="NUG160" s="993"/>
      <c r="NUH160" s="994"/>
      <c r="NUI160" s="991"/>
      <c r="NUJ160" s="989"/>
      <c r="NUK160" s="993"/>
      <c r="NUL160" s="994"/>
      <c r="NUM160" s="995"/>
      <c r="NUN160" s="996"/>
      <c r="NUO160" s="993"/>
      <c r="NUP160" s="997"/>
      <c r="NUQ160" s="986"/>
      <c r="NUR160" s="988"/>
      <c r="NUS160" s="989"/>
      <c r="NUT160" s="990"/>
      <c r="NUU160" s="991"/>
      <c r="NUV160" s="992"/>
      <c r="NUW160" s="991"/>
      <c r="NUX160" s="992"/>
      <c r="NUY160" s="993"/>
      <c r="NUZ160" s="994"/>
      <c r="NVA160" s="991"/>
      <c r="NVB160" s="989"/>
      <c r="NVC160" s="993"/>
      <c r="NVD160" s="994"/>
      <c r="NVE160" s="995"/>
      <c r="NVF160" s="996"/>
      <c r="NVG160" s="993"/>
      <c r="NVH160" s="997"/>
      <c r="NVI160" s="986"/>
      <c r="NVJ160" s="988"/>
      <c r="NVK160" s="989"/>
      <c r="NVL160" s="990"/>
      <c r="NVM160" s="991"/>
      <c r="NVN160" s="992"/>
      <c r="NVO160" s="991"/>
      <c r="NVP160" s="992"/>
      <c r="NVQ160" s="993"/>
      <c r="NVR160" s="994"/>
      <c r="NVS160" s="991"/>
      <c r="NVT160" s="989"/>
      <c r="NVU160" s="993"/>
      <c r="NVV160" s="994"/>
      <c r="NVW160" s="995"/>
      <c r="NVX160" s="996"/>
      <c r="NVY160" s="993"/>
      <c r="NVZ160" s="997"/>
      <c r="NWA160" s="986"/>
      <c r="NWB160" s="988"/>
      <c r="NWC160" s="989"/>
      <c r="NWD160" s="990"/>
      <c r="NWE160" s="991"/>
      <c r="NWF160" s="992"/>
      <c r="NWG160" s="991"/>
      <c r="NWH160" s="992"/>
      <c r="NWI160" s="993"/>
      <c r="NWJ160" s="994"/>
      <c r="NWK160" s="991"/>
      <c r="NWL160" s="989"/>
      <c r="NWM160" s="993"/>
      <c r="NWN160" s="994"/>
      <c r="NWO160" s="995"/>
      <c r="NWP160" s="996"/>
      <c r="NWQ160" s="993"/>
      <c r="NWR160" s="997"/>
      <c r="NWS160" s="986"/>
      <c r="NWT160" s="988"/>
      <c r="NWU160" s="989"/>
      <c r="NWV160" s="990"/>
      <c r="NWW160" s="991"/>
      <c r="NWX160" s="992"/>
      <c r="NWY160" s="991"/>
      <c r="NWZ160" s="992"/>
      <c r="NXA160" s="993"/>
      <c r="NXB160" s="994"/>
      <c r="NXC160" s="991"/>
      <c r="NXD160" s="989"/>
      <c r="NXE160" s="993"/>
      <c r="NXF160" s="994"/>
      <c r="NXG160" s="995"/>
      <c r="NXH160" s="996"/>
      <c r="NXI160" s="993"/>
      <c r="NXJ160" s="997"/>
      <c r="NXK160" s="986"/>
      <c r="NXL160" s="988"/>
      <c r="NXM160" s="989"/>
      <c r="NXN160" s="990"/>
      <c r="NXO160" s="991"/>
      <c r="NXP160" s="992"/>
      <c r="NXQ160" s="991"/>
      <c r="NXR160" s="992"/>
      <c r="NXS160" s="993"/>
      <c r="NXT160" s="994"/>
      <c r="NXU160" s="991"/>
      <c r="NXV160" s="989"/>
      <c r="NXW160" s="993"/>
      <c r="NXX160" s="994"/>
      <c r="NXY160" s="995"/>
      <c r="NXZ160" s="996"/>
      <c r="NYA160" s="993"/>
      <c r="NYB160" s="997"/>
      <c r="NYC160" s="986"/>
      <c r="NYD160" s="988"/>
      <c r="NYE160" s="989"/>
      <c r="NYF160" s="990"/>
      <c r="NYG160" s="991"/>
      <c r="NYH160" s="992"/>
      <c r="NYI160" s="991"/>
      <c r="NYJ160" s="992"/>
      <c r="NYK160" s="993"/>
      <c r="NYL160" s="994"/>
      <c r="NYM160" s="991"/>
      <c r="NYN160" s="989"/>
      <c r="NYO160" s="993"/>
      <c r="NYP160" s="994"/>
      <c r="NYQ160" s="995"/>
      <c r="NYR160" s="996"/>
      <c r="NYS160" s="993"/>
      <c r="NYT160" s="997"/>
      <c r="NYU160" s="986"/>
      <c r="NYV160" s="988"/>
      <c r="NYW160" s="989"/>
      <c r="NYX160" s="990"/>
      <c r="NYY160" s="991"/>
      <c r="NYZ160" s="992"/>
      <c r="NZA160" s="991"/>
      <c r="NZB160" s="992"/>
      <c r="NZC160" s="993"/>
      <c r="NZD160" s="994"/>
      <c r="NZE160" s="991"/>
      <c r="NZF160" s="989"/>
      <c r="NZG160" s="993"/>
      <c r="NZH160" s="994"/>
      <c r="NZI160" s="995"/>
      <c r="NZJ160" s="996"/>
      <c r="NZK160" s="993"/>
      <c r="NZL160" s="997"/>
      <c r="NZM160" s="986"/>
      <c r="NZN160" s="988"/>
      <c r="NZO160" s="989"/>
      <c r="NZP160" s="990"/>
      <c r="NZQ160" s="991"/>
      <c r="NZR160" s="992"/>
      <c r="NZS160" s="991"/>
      <c r="NZT160" s="992"/>
      <c r="NZU160" s="993"/>
      <c r="NZV160" s="994"/>
      <c r="NZW160" s="991"/>
      <c r="NZX160" s="989"/>
      <c r="NZY160" s="993"/>
      <c r="NZZ160" s="994"/>
      <c r="OAA160" s="995"/>
      <c r="OAB160" s="996"/>
      <c r="OAC160" s="993"/>
      <c r="OAD160" s="997"/>
      <c r="OAE160" s="986"/>
      <c r="OAF160" s="988"/>
      <c r="OAG160" s="989"/>
      <c r="OAH160" s="990"/>
      <c r="OAI160" s="991"/>
      <c r="OAJ160" s="992"/>
      <c r="OAK160" s="991"/>
      <c r="OAL160" s="992"/>
      <c r="OAM160" s="993"/>
      <c r="OAN160" s="994"/>
      <c r="OAO160" s="991"/>
      <c r="OAP160" s="989"/>
      <c r="OAQ160" s="993"/>
      <c r="OAR160" s="994"/>
      <c r="OAS160" s="995"/>
      <c r="OAT160" s="996"/>
      <c r="OAU160" s="993"/>
      <c r="OAV160" s="997"/>
      <c r="OAW160" s="986"/>
      <c r="OAX160" s="988"/>
      <c r="OAY160" s="989"/>
      <c r="OAZ160" s="990"/>
      <c r="OBA160" s="991"/>
      <c r="OBB160" s="992"/>
      <c r="OBC160" s="991"/>
      <c r="OBD160" s="992"/>
      <c r="OBE160" s="993"/>
      <c r="OBF160" s="994"/>
      <c r="OBG160" s="991"/>
      <c r="OBH160" s="989"/>
      <c r="OBI160" s="993"/>
      <c r="OBJ160" s="994"/>
      <c r="OBK160" s="995"/>
      <c r="OBL160" s="996"/>
      <c r="OBM160" s="993"/>
      <c r="OBN160" s="997"/>
      <c r="OBO160" s="986"/>
      <c r="OBP160" s="988"/>
      <c r="OBQ160" s="989"/>
      <c r="OBR160" s="990"/>
      <c r="OBS160" s="991"/>
      <c r="OBT160" s="992"/>
      <c r="OBU160" s="991"/>
      <c r="OBV160" s="992"/>
      <c r="OBW160" s="993"/>
      <c r="OBX160" s="994"/>
      <c r="OBY160" s="991"/>
      <c r="OBZ160" s="989"/>
      <c r="OCA160" s="993"/>
      <c r="OCB160" s="994"/>
      <c r="OCC160" s="995"/>
      <c r="OCD160" s="996"/>
      <c r="OCE160" s="993"/>
      <c r="OCF160" s="997"/>
      <c r="OCG160" s="986"/>
      <c r="OCH160" s="988"/>
      <c r="OCI160" s="989"/>
      <c r="OCJ160" s="990"/>
      <c r="OCK160" s="991"/>
      <c r="OCL160" s="992"/>
      <c r="OCM160" s="991"/>
      <c r="OCN160" s="992"/>
      <c r="OCO160" s="993"/>
      <c r="OCP160" s="994"/>
      <c r="OCQ160" s="991"/>
      <c r="OCR160" s="989"/>
      <c r="OCS160" s="993"/>
      <c r="OCT160" s="994"/>
      <c r="OCU160" s="995"/>
      <c r="OCV160" s="996"/>
      <c r="OCW160" s="993"/>
      <c r="OCX160" s="997"/>
      <c r="OCY160" s="986"/>
      <c r="OCZ160" s="988"/>
      <c r="ODA160" s="989"/>
      <c r="ODB160" s="990"/>
      <c r="ODC160" s="991"/>
      <c r="ODD160" s="992"/>
      <c r="ODE160" s="991"/>
      <c r="ODF160" s="992"/>
      <c r="ODG160" s="993"/>
      <c r="ODH160" s="994"/>
      <c r="ODI160" s="991"/>
      <c r="ODJ160" s="989"/>
      <c r="ODK160" s="993"/>
      <c r="ODL160" s="994"/>
      <c r="ODM160" s="995"/>
      <c r="ODN160" s="996"/>
      <c r="ODO160" s="993"/>
      <c r="ODP160" s="997"/>
      <c r="ODQ160" s="986"/>
      <c r="ODR160" s="988"/>
      <c r="ODS160" s="989"/>
      <c r="ODT160" s="990"/>
      <c r="ODU160" s="991"/>
      <c r="ODV160" s="992"/>
      <c r="ODW160" s="991"/>
      <c r="ODX160" s="992"/>
      <c r="ODY160" s="993"/>
      <c r="ODZ160" s="994"/>
      <c r="OEA160" s="991"/>
      <c r="OEB160" s="989"/>
      <c r="OEC160" s="993"/>
      <c r="OED160" s="994"/>
      <c r="OEE160" s="995"/>
      <c r="OEF160" s="996"/>
      <c r="OEG160" s="993"/>
      <c r="OEH160" s="997"/>
      <c r="OEI160" s="986"/>
      <c r="OEJ160" s="988"/>
      <c r="OEK160" s="989"/>
      <c r="OEL160" s="990"/>
      <c r="OEM160" s="991"/>
      <c r="OEN160" s="992"/>
      <c r="OEO160" s="991"/>
      <c r="OEP160" s="992"/>
      <c r="OEQ160" s="993"/>
      <c r="OER160" s="994"/>
      <c r="OES160" s="991"/>
      <c r="OET160" s="989"/>
      <c r="OEU160" s="993"/>
      <c r="OEV160" s="994"/>
      <c r="OEW160" s="995"/>
      <c r="OEX160" s="996"/>
      <c r="OEY160" s="993"/>
      <c r="OEZ160" s="997"/>
      <c r="OFA160" s="986"/>
      <c r="OFB160" s="988"/>
      <c r="OFC160" s="989"/>
      <c r="OFD160" s="990"/>
      <c r="OFE160" s="991"/>
      <c r="OFF160" s="992"/>
      <c r="OFG160" s="991"/>
      <c r="OFH160" s="992"/>
      <c r="OFI160" s="993"/>
      <c r="OFJ160" s="994"/>
      <c r="OFK160" s="991"/>
      <c r="OFL160" s="989"/>
      <c r="OFM160" s="993"/>
      <c r="OFN160" s="994"/>
      <c r="OFO160" s="995"/>
      <c r="OFP160" s="996"/>
      <c r="OFQ160" s="993"/>
      <c r="OFR160" s="997"/>
      <c r="OFS160" s="986"/>
      <c r="OFT160" s="988"/>
      <c r="OFU160" s="989"/>
      <c r="OFV160" s="990"/>
      <c r="OFW160" s="991"/>
      <c r="OFX160" s="992"/>
      <c r="OFY160" s="991"/>
      <c r="OFZ160" s="992"/>
      <c r="OGA160" s="993"/>
      <c r="OGB160" s="994"/>
      <c r="OGC160" s="991"/>
      <c r="OGD160" s="989"/>
      <c r="OGE160" s="993"/>
      <c r="OGF160" s="994"/>
      <c r="OGG160" s="995"/>
      <c r="OGH160" s="996"/>
      <c r="OGI160" s="993"/>
      <c r="OGJ160" s="997"/>
      <c r="OGK160" s="986"/>
      <c r="OGL160" s="988"/>
      <c r="OGM160" s="989"/>
      <c r="OGN160" s="990"/>
      <c r="OGO160" s="991"/>
      <c r="OGP160" s="992"/>
      <c r="OGQ160" s="991"/>
      <c r="OGR160" s="992"/>
      <c r="OGS160" s="993"/>
      <c r="OGT160" s="994"/>
      <c r="OGU160" s="991"/>
      <c r="OGV160" s="989"/>
      <c r="OGW160" s="993"/>
      <c r="OGX160" s="994"/>
      <c r="OGY160" s="995"/>
      <c r="OGZ160" s="996"/>
      <c r="OHA160" s="993"/>
      <c r="OHB160" s="997"/>
      <c r="OHC160" s="986"/>
      <c r="OHD160" s="988"/>
      <c r="OHE160" s="989"/>
      <c r="OHF160" s="990"/>
      <c r="OHG160" s="991"/>
      <c r="OHH160" s="992"/>
      <c r="OHI160" s="991"/>
      <c r="OHJ160" s="992"/>
      <c r="OHK160" s="993"/>
      <c r="OHL160" s="994"/>
      <c r="OHM160" s="991"/>
      <c r="OHN160" s="989"/>
      <c r="OHO160" s="993"/>
      <c r="OHP160" s="994"/>
      <c r="OHQ160" s="995"/>
      <c r="OHR160" s="996"/>
      <c r="OHS160" s="993"/>
      <c r="OHT160" s="997"/>
      <c r="OHU160" s="986"/>
      <c r="OHV160" s="988"/>
      <c r="OHW160" s="989"/>
      <c r="OHX160" s="990"/>
      <c r="OHY160" s="991"/>
      <c r="OHZ160" s="992"/>
      <c r="OIA160" s="991"/>
      <c r="OIB160" s="992"/>
      <c r="OIC160" s="993"/>
      <c r="OID160" s="994"/>
      <c r="OIE160" s="991"/>
      <c r="OIF160" s="989"/>
      <c r="OIG160" s="993"/>
      <c r="OIH160" s="994"/>
      <c r="OII160" s="995"/>
      <c r="OIJ160" s="996"/>
      <c r="OIK160" s="993"/>
      <c r="OIL160" s="997"/>
      <c r="OIM160" s="986"/>
      <c r="OIN160" s="988"/>
      <c r="OIO160" s="989"/>
      <c r="OIP160" s="990"/>
      <c r="OIQ160" s="991"/>
      <c r="OIR160" s="992"/>
      <c r="OIS160" s="991"/>
      <c r="OIT160" s="992"/>
      <c r="OIU160" s="993"/>
      <c r="OIV160" s="994"/>
      <c r="OIW160" s="991"/>
      <c r="OIX160" s="989"/>
      <c r="OIY160" s="993"/>
      <c r="OIZ160" s="994"/>
      <c r="OJA160" s="995"/>
      <c r="OJB160" s="996"/>
      <c r="OJC160" s="993"/>
      <c r="OJD160" s="997"/>
      <c r="OJE160" s="986"/>
      <c r="OJF160" s="988"/>
      <c r="OJG160" s="989"/>
      <c r="OJH160" s="990"/>
      <c r="OJI160" s="991"/>
      <c r="OJJ160" s="992"/>
      <c r="OJK160" s="991"/>
      <c r="OJL160" s="992"/>
      <c r="OJM160" s="993"/>
      <c r="OJN160" s="994"/>
      <c r="OJO160" s="991"/>
      <c r="OJP160" s="989"/>
      <c r="OJQ160" s="993"/>
      <c r="OJR160" s="994"/>
      <c r="OJS160" s="995"/>
      <c r="OJT160" s="996"/>
      <c r="OJU160" s="993"/>
      <c r="OJV160" s="997"/>
      <c r="OJW160" s="986"/>
      <c r="OJX160" s="988"/>
      <c r="OJY160" s="989"/>
      <c r="OJZ160" s="990"/>
      <c r="OKA160" s="991"/>
      <c r="OKB160" s="992"/>
      <c r="OKC160" s="991"/>
      <c r="OKD160" s="992"/>
      <c r="OKE160" s="993"/>
      <c r="OKF160" s="994"/>
      <c r="OKG160" s="991"/>
      <c r="OKH160" s="989"/>
      <c r="OKI160" s="993"/>
      <c r="OKJ160" s="994"/>
      <c r="OKK160" s="995"/>
      <c r="OKL160" s="996"/>
      <c r="OKM160" s="993"/>
      <c r="OKN160" s="997"/>
      <c r="OKO160" s="986"/>
      <c r="OKP160" s="988"/>
      <c r="OKQ160" s="989"/>
      <c r="OKR160" s="990"/>
      <c r="OKS160" s="991"/>
      <c r="OKT160" s="992"/>
      <c r="OKU160" s="991"/>
      <c r="OKV160" s="992"/>
      <c r="OKW160" s="993"/>
      <c r="OKX160" s="994"/>
      <c r="OKY160" s="991"/>
      <c r="OKZ160" s="989"/>
      <c r="OLA160" s="993"/>
      <c r="OLB160" s="994"/>
      <c r="OLC160" s="995"/>
      <c r="OLD160" s="996"/>
      <c r="OLE160" s="993"/>
      <c r="OLF160" s="997"/>
      <c r="OLG160" s="986"/>
      <c r="OLH160" s="988"/>
      <c r="OLI160" s="989"/>
      <c r="OLJ160" s="990"/>
      <c r="OLK160" s="991"/>
      <c r="OLL160" s="992"/>
      <c r="OLM160" s="991"/>
      <c r="OLN160" s="992"/>
      <c r="OLO160" s="993"/>
      <c r="OLP160" s="994"/>
      <c r="OLQ160" s="991"/>
      <c r="OLR160" s="989"/>
      <c r="OLS160" s="993"/>
      <c r="OLT160" s="994"/>
      <c r="OLU160" s="995"/>
      <c r="OLV160" s="996"/>
      <c r="OLW160" s="993"/>
      <c r="OLX160" s="997"/>
      <c r="OLY160" s="986"/>
      <c r="OLZ160" s="988"/>
      <c r="OMA160" s="989"/>
      <c r="OMB160" s="990"/>
      <c r="OMC160" s="991"/>
      <c r="OMD160" s="992"/>
      <c r="OME160" s="991"/>
      <c r="OMF160" s="992"/>
      <c r="OMG160" s="993"/>
      <c r="OMH160" s="994"/>
      <c r="OMI160" s="991"/>
      <c r="OMJ160" s="989"/>
      <c r="OMK160" s="993"/>
      <c r="OML160" s="994"/>
      <c r="OMM160" s="995"/>
      <c r="OMN160" s="996"/>
      <c r="OMO160" s="993"/>
      <c r="OMP160" s="997"/>
      <c r="OMQ160" s="986"/>
      <c r="OMR160" s="988"/>
      <c r="OMS160" s="989"/>
      <c r="OMT160" s="990"/>
      <c r="OMU160" s="991"/>
      <c r="OMV160" s="992"/>
      <c r="OMW160" s="991"/>
      <c r="OMX160" s="992"/>
      <c r="OMY160" s="993"/>
      <c r="OMZ160" s="994"/>
      <c r="ONA160" s="991"/>
      <c r="ONB160" s="989"/>
      <c r="ONC160" s="993"/>
      <c r="OND160" s="994"/>
      <c r="ONE160" s="995"/>
      <c r="ONF160" s="996"/>
      <c r="ONG160" s="993"/>
      <c r="ONH160" s="997"/>
      <c r="ONI160" s="986"/>
      <c r="ONJ160" s="988"/>
      <c r="ONK160" s="989"/>
      <c r="ONL160" s="990"/>
      <c r="ONM160" s="991"/>
      <c r="ONN160" s="992"/>
      <c r="ONO160" s="991"/>
      <c r="ONP160" s="992"/>
      <c r="ONQ160" s="993"/>
      <c r="ONR160" s="994"/>
      <c r="ONS160" s="991"/>
      <c r="ONT160" s="989"/>
      <c r="ONU160" s="993"/>
      <c r="ONV160" s="994"/>
      <c r="ONW160" s="995"/>
      <c r="ONX160" s="996"/>
      <c r="ONY160" s="993"/>
      <c r="ONZ160" s="997"/>
      <c r="OOA160" s="986"/>
      <c r="OOB160" s="988"/>
      <c r="OOC160" s="989"/>
      <c r="OOD160" s="990"/>
      <c r="OOE160" s="991"/>
      <c r="OOF160" s="992"/>
      <c r="OOG160" s="991"/>
      <c r="OOH160" s="992"/>
      <c r="OOI160" s="993"/>
      <c r="OOJ160" s="994"/>
      <c r="OOK160" s="991"/>
      <c r="OOL160" s="989"/>
      <c r="OOM160" s="993"/>
      <c r="OON160" s="994"/>
      <c r="OOO160" s="995"/>
      <c r="OOP160" s="996"/>
      <c r="OOQ160" s="993"/>
      <c r="OOR160" s="997"/>
      <c r="OOS160" s="986"/>
      <c r="OOT160" s="988"/>
      <c r="OOU160" s="989"/>
      <c r="OOV160" s="990"/>
      <c r="OOW160" s="991"/>
      <c r="OOX160" s="992"/>
      <c r="OOY160" s="991"/>
      <c r="OOZ160" s="992"/>
      <c r="OPA160" s="993"/>
      <c r="OPB160" s="994"/>
      <c r="OPC160" s="991"/>
      <c r="OPD160" s="989"/>
      <c r="OPE160" s="993"/>
      <c r="OPF160" s="994"/>
      <c r="OPG160" s="995"/>
      <c r="OPH160" s="996"/>
      <c r="OPI160" s="993"/>
      <c r="OPJ160" s="997"/>
      <c r="OPK160" s="986"/>
      <c r="OPL160" s="988"/>
      <c r="OPM160" s="989"/>
      <c r="OPN160" s="990"/>
      <c r="OPO160" s="991"/>
      <c r="OPP160" s="992"/>
      <c r="OPQ160" s="991"/>
      <c r="OPR160" s="992"/>
      <c r="OPS160" s="993"/>
      <c r="OPT160" s="994"/>
      <c r="OPU160" s="991"/>
      <c r="OPV160" s="989"/>
      <c r="OPW160" s="993"/>
      <c r="OPX160" s="994"/>
      <c r="OPY160" s="995"/>
      <c r="OPZ160" s="996"/>
      <c r="OQA160" s="993"/>
      <c r="OQB160" s="997"/>
      <c r="OQC160" s="986"/>
      <c r="OQD160" s="988"/>
      <c r="OQE160" s="989"/>
      <c r="OQF160" s="990"/>
      <c r="OQG160" s="991"/>
      <c r="OQH160" s="992"/>
      <c r="OQI160" s="991"/>
      <c r="OQJ160" s="992"/>
      <c r="OQK160" s="993"/>
      <c r="OQL160" s="994"/>
      <c r="OQM160" s="991"/>
      <c r="OQN160" s="989"/>
      <c r="OQO160" s="993"/>
      <c r="OQP160" s="994"/>
      <c r="OQQ160" s="995"/>
      <c r="OQR160" s="996"/>
      <c r="OQS160" s="993"/>
      <c r="OQT160" s="997"/>
      <c r="OQU160" s="986"/>
      <c r="OQV160" s="988"/>
      <c r="OQW160" s="989"/>
      <c r="OQX160" s="990"/>
      <c r="OQY160" s="991"/>
      <c r="OQZ160" s="992"/>
      <c r="ORA160" s="991"/>
      <c r="ORB160" s="992"/>
      <c r="ORC160" s="993"/>
      <c r="ORD160" s="994"/>
      <c r="ORE160" s="991"/>
      <c r="ORF160" s="989"/>
      <c r="ORG160" s="993"/>
      <c r="ORH160" s="994"/>
      <c r="ORI160" s="995"/>
      <c r="ORJ160" s="996"/>
      <c r="ORK160" s="993"/>
      <c r="ORL160" s="997"/>
      <c r="ORM160" s="986"/>
      <c r="ORN160" s="988"/>
      <c r="ORO160" s="989"/>
      <c r="ORP160" s="990"/>
      <c r="ORQ160" s="991"/>
      <c r="ORR160" s="992"/>
      <c r="ORS160" s="991"/>
      <c r="ORT160" s="992"/>
      <c r="ORU160" s="993"/>
      <c r="ORV160" s="994"/>
      <c r="ORW160" s="991"/>
      <c r="ORX160" s="989"/>
      <c r="ORY160" s="993"/>
      <c r="ORZ160" s="994"/>
      <c r="OSA160" s="995"/>
      <c r="OSB160" s="996"/>
      <c r="OSC160" s="993"/>
      <c r="OSD160" s="997"/>
      <c r="OSE160" s="986"/>
      <c r="OSF160" s="988"/>
      <c r="OSG160" s="989"/>
      <c r="OSH160" s="990"/>
      <c r="OSI160" s="991"/>
      <c r="OSJ160" s="992"/>
      <c r="OSK160" s="991"/>
      <c r="OSL160" s="992"/>
      <c r="OSM160" s="993"/>
      <c r="OSN160" s="994"/>
      <c r="OSO160" s="991"/>
      <c r="OSP160" s="989"/>
      <c r="OSQ160" s="993"/>
      <c r="OSR160" s="994"/>
      <c r="OSS160" s="995"/>
      <c r="OST160" s="996"/>
      <c r="OSU160" s="993"/>
      <c r="OSV160" s="997"/>
      <c r="OSW160" s="986"/>
      <c r="OSX160" s="988"/>
      <c r="OSY160" s="989"/>
      <c r="OSZ160" s="990"/>
      <c r="OTA160" s="991"/>
      <c r="OTB160" s="992"/>
      <c r="OTC160" s="991"/>
      <c r="OTD160" s="992"/>
      <c r="OTE160" s="993"/>
      <c r="OTF160" s="994"/>
      <c r="OTG160" s="991"/>
      <c r="OTH160" s="989"/>
      <c r="OTI160" s="993"/>
      <c r="OTJ160" s="994"/>
      <c r="OTK160" s="995"/>
      <c r="OTL160" s="996"/>
      <c r="OTM160" s="993"/>
      <c r="OTN160" s="997"/>
      <c r="OTO160" s="986"/>
      <c r="OTP160" s="988"/>
      <c r="OTQ160" s="989"/>
      <c r="OTR160" s="990"/>
      <c r="OTS160" s="991"/>
      <c r="OTT160" s="992"/>
      <c r="OTU160" s="991"/>
      <c r="OTV160" s="992"/>
      <c r="OTW160" s="993"/>
      <c r="OTX160" s="994"/>
      <c r="OTY160" s="991"/>
      <c r="OTZ160" s="989"/>
      <c r="OUA160" s="993"/>
      <c r="OUB160" s="994"/>
      <c r="OUC160" s="995"/>
      <c r="OUD160" s="996"/>
      <c r="OUE160" s="993"/>
      <c r="OUF160" s="997"/>
      <c r="OUG160" s="986"/>
      <c r="OUH160" s="988"/>
      <c r="OUI160" s="989"/>
      <c r="OUJ160" s="990"/>
      <c r="OUK160" s="991"/>
      <c r="OUL160" s="992"/>
      <c r="OUM160" s="991"/>
      <c r="OUN160" s="992"/>
      <c r="OUO160" s="993"/>
      <c r="OUP160" s="994"/>
      <c r="OUQ160" s="991"/>
      <c r="OUR160" s="989"/>
      <c r="OUS160" s="993"/>
      <c r="OUT160" s="994"/>
      <c r="OUU160" s="995"/>
      <c r="OUV160" s="996"/>
      <c r="OUW160" s="993"/>
      <c r="OUX160" s="997"/>
      <c r="OUY160" s="986"/>
      <c r="OUZ160" s="988"/>
      <c r="OVA160" s="989"/>
      <c r="OVB160" s="990"/>
      <c r="OVC160" s="991"/>
      <c r="OVD160" s="992"/>
      <c r="OVE160" s="991"/>
      <c r="OVF160" s="992"/>
      <c r="OVG160" s="993"/>
      <c r="OVH160" s="994"/>
      <c r="OVI160" s="991"/>
      <c r="OVJ160" s="989"/>
      <c r="OVK160" s="993"/>
      <c r="OVL160" s="994"/>
      <c r="OVM160" s="995"/>
      <c r="OVN160" s="996"/>
      <c r="OVO160" s="993"/>
      <c r="OVP160" s="997"/>
      <c r="OVQ160" s="986"/>
      <c r="OVR160" s="988"/>
      <c r="OVS160" s="989"/>
      <c r="OVT160" s="990"/>
      <c r="OVU160" s="991"/>
      <c r="OVV160" s="992"/>
      <c r="OVW160" s="991"/>
      <c r="OVX160" s="992"/>
      <c r="OVY160" s="993"/>
      <c r="OVZ160" s="994"/>
      <c r="OWA160" s="991"/>
      <c r="OWB160" s="989"/>
      <c r="OWC160" s="993"/>
      <c r="OWD160" s="994"/>
      <c r="OWE160" s="995"/>
      <c r="OWF160" s="996"/>
      <c r="OWG160" s="993"/>
      <c r="OWH160" s="997"/>
      <c r="OWI160" s="986"/>
      <c r="OWJ160" s="988"/>
      <c r="OWK160" s="989"/>
      <c r="OWL160" s="990"/>
      <c r="OWM160" s="991"/>
      <c r="OWN160" s="992"/>
      <c r="OWO160" s="991"/>
      <c r="OWP160" s="992"/>
      <c r="OWQ160" s="993"/>
      <c r="OWR160" s="994"/>
      <c r="OWS160" s="991"/>
      <c r="OWT160" s="989"/>
      <c r="OWU160" s="993"/>
      <c r="OWV160" s="994"/>
      <c r="OWW160" s="995"/>
      <c r="OWX160" s="996"/>
      <c r="OWY160" s="993"/>
      <c r="OWZ160" s="997"/>
      <c r="OXA160" s="986"/>
      <c r="OXB160" s="988"/>
      <c r="OXC160" s="989"/>
      <c r="OXD160" s="990"/>
      <c r="OXE160" s="991"/>
      <c r="OXF160" s="992"/>
      <c r="OXG160" s="991"/>
      <c r="OXH160" s="992"/>
      <c r="OXI160" s="993"/>
      <c r="OXJ160" s="994"/>
      <c r="OXK160" s="991"/>
      <c r="OXL160" s="989"/>
      <c r="OXM160" s="993"/>
      <c r="OXN160" s="994"/>
      <c r="OXO160" s="995"/>
      <c r="OXP160" s="996"/>
      <c r="OXQ160" s="993"/>
      <c r="OXR160" s="997"/>
      <c r="OXS160" s="986"/>
      <c r="OXT160" s="988"/>
      <c r="OXU160" s="989"/>
      <c r="OXV160" s="990"/>
      <c r="OXW160" s="991"/>
      <c r="OXX160" s="992"/>
      <c r="OXY160" s="991"/>
      <c r="OXZ160" s="992"/>
      <c r="OYA160" s="993"/>
      <c r="OYB160" s="994"/>
      <c r="OYC160" s="991"/>
      <c r="OYD160" s="989"/>
      <c r="OYE160" s="993"/>
      <c r="OYF160" s="994"/>
      <c r="OYG160" s="995"/>
      <c r="OYH160" s="996"/>
      <c r="OYI160" s="993"/>
      <c r="OYJ160" s="997"/>
      <c r="OYK160" s="986"/>
      <c r="OYL160" s="988"/>
      <c r="OYM160" s="989"/>
      <c r="OYN160" s="990"/>
      <c r="OYO160" s="991"/>
      <c r="OYP160" s="992"/>
      <c r="OYQ160" s="991"/>
      <c r="OYR160" s="992"/>
      <c r="OYS160" s="993"/>
      <c r="OYT160" s="994"/>
      <c r="OYU160" s="991"/>
      <c r="OYV160" s="989"/>
      <c r="OYW160" s="993"/>
      <c r="OYX160" s="994"/>
      <c r="OYY160" s="995"/>
      <c r="OYZ160" s="996"/>
      <c r="OZA160" s="993"/>
      <c r="OZB160" s="997"/>
      <c r="OZC160" s="986"/>
      <c r="OZD160" s="988"/>
      <c r="OZE160" s="989"/>
      <c r="OZF160" s="990"/>
      <c r="OZG160" s="991"/>
      <c r="OZH160" s="992"/>
      <c r="OZI160" s="991"/>
      <c r="OZJ160" s="992"/>
      <c r="OZK160" s="993"/>
      <c r="OZL160" s="994"/>
      <c r="OZM160" s="991"/>
      <c r="OZN160" s="989"/>
      <c r="OZO160" s="993"/>
      <c r="OZP160" s="994"/>
      <c r="OZQ160" s="995"/>
      <c r="OZR160" s="996"/>
      <c r="OZS160" s="993"/>
      <c r="OZT160" s="997"/>
      <c r="OZU160" s="986"/>
      <c r="OZV160" s="988"/>
      <c r="OZW160" s="989"/>
      <c r="OZX160" s="990"/>
      <c r="OZY160" s="991"/>
      <c r="OZZ160" s="992"/>
      <c r="PAA160" s="991"/>
      <c r="PAB160" s="992"/>
      <c r="PAC160" s="993"/>
      <c r="PAD160" s="994"/>
      <c r="PAE160" s="991"/>
      <c r="PAF160" s="989"/>
      <c r="PAG160" s="993"/>
      <c r="PAH160" s="994"/>
      <c r="PAI160" s="995"/>
      <c r="PAJ160" s="996"/>
      <c r="PAK160" s="993"/>
      <c r="PAL160" s="997"/>
      <c r="PAM160" s="986"/>
      <c r="PAN160" s="988"/>
      <c r="PAO160" s="989"/>
      <c r="PAP160" s="990"/>
      <c r="PAQ160" s="991"/>
      <c r="PAR160" s="992"/>
      <c r="PAS160" s="991"/>
      <c r="PAT160" s="992"/>
      <c r="PAU160" s="993"/>
      <c r="PAV160" s="994"/>
      <c r="PAW160" s="991"/>
      <c r="PAX160" s="989"/>
      <c r="PAY160" s="993"/>
      <c r="PAZ160" s="994"/>
      <c r="PBA160" s="995"/>
      <c r="PBB160" s="996"/>
      <c r="PBC160" s="993"/>
      <c r="PBD160" s="997"/>
      <c r="PBE160" s="986"/>
      <c r="PBF160" s="988"/>
      <c r="PBG160" s="989"/>
      <c r="PBH160" s="990"/>
      <c r="PBI160" s="991"/>
      <c r="PBJ160" s="992"/>
      <c r="PBK160" s="991"/>
      <c r="PBL160" s="992"/>
      <c r="PBM160" s="993"/>
      <c r="PBN160" s="994"/>
      <c r="PBO160" s="991"/>
      <c r="PBP160" s="989"/>
      <c r="PBQ160" s="993"/>
      <c r="PBR160" s="994"/>
      <c r="PBS160" s="995"/>
      <c r="PBT160" s="996"/>
      <c r="PBU160" s="993"/>
      <c r="PBV160" s="997"/>
      <c r="PBW160" s="986"/>
      <c r="PBX160" s="988"/>
      <c r="PBY160" s="989"/>
      <c r="PBZ160" s="990"/>
      <c r="PCA160" s="991"/>
      <c r="PCB160" s="992"/>
      <c r="PCC160" s="991"/>
      <c r="PCD160" s="992"/>
      <c r="PCE160" s="993"/>
      <c r="PCF160" s="994"/>
      <c r="PCG160" s="991"/>
      <c r="PCH160" s="989"/>
      <c r="PCI160" s="993"/>
      <c r="PCJ160" s="994"/>
      <c r="PCK160" s="995"/>
      <c r="PCL160" s="996"/>
      <c r="PCM160" s="993"/>
      <c r="PCN160" s="997"/>
      <c r="PCO160" s="986"/>
      <c r="PCP160" s="988"/>
      <c r="PCQ160" s="989"/>
      <c r="PCR160" s="990"/>
      <c r="PCS160" s="991"/>
      <c r="PCT160" s="992"/>
      <c r="PCU160" s="991"/>
      <c r="PCV160" s="992"/>
      <c r="PCW160" s="993"/>
      <c r="PCX160" s="994"/>
      <c r="PCY160" s="991"/>
      <c r="PCZ160" s="989"/>
      <c r="PDA160" s="993"/>
      <c r="PDB160" s="994"/>
      <c r="PDC160" s="995"/>
      <c r="PDD160" s="996"/>
      <c r="PDE160" s="993"/>
      <c r="PDF160" s="997"/>
      <c r="PDG160" s="986"/>
      <c r="PDH160" s="988"/>
      <c r="PDI160" s="989"/>
      <c r="PDJ160" s="990"/>
      <c r="PDK160" s="991"/>
      <c r="PDL160" s="992"/>
      <c r="PDM160" s="991"/>
      <c r="PDN160" s="992"/>
      <c r="PDO160" s="993"/>
      <c r="PDP160" s="994"/>
      <c r="PDQ160" s="991"/>
      <c r="PDR160" s="989"/>
      <c r="PDS160" s="993"/>
      <c r="PDT160" s="994"/>
      <c r="PDU160" s="995"/>
      <c r="PDV160" s="996"/>
      <c r="PDW160" s="993"/>
      <c r="PDX160" s="997"/>
      <c r="PDY160" s="986"/>
      <c r="PDZ160" s="988"/>
      <c r="PEA160" s="989"/>
      <c r="PEB160" s="990"/>
      <c r="PEC160" s="991"/>
      <c r="PED160" s="992"/>
      <c r="PEE160" s="991"/>
      <c r="PEF160" s="992"/>
      <c r="PEG160" s="993"/>
      <c r="PEH160" s="994"/>
      <c r="PEI160" s="991"/>
      <c r="PEJ160" s="989"/>
      <c r="PEK160" s="993"/>
      <c r="PEL160" s="994"/>
      <c r="PEM160" s="995"/>
      <c r="PEN160" s="996"/>
      <c r="PEO160" s="993"/>
      <c r="PEP160" s="997"/>
      <c r="PEQ160" s="986"/>
      <c r="PER160" s="988"/>
      <c r="PES160" s="989"/>
      <c r="PET160" s="990"/>
      <c r="PEU160" s="991"/>
      <c r="PEV160" s="992"/>
      <c r="PEW160" s="991"/>
      <c r="PEX160" s="992"/>
      <c r="PEY160" s="993"/>
      <c r="PEZ160" s="994"/>
      <c r="PFA160" s="991"/>
      <c r="PFB160" s="989"/>
      <c r="PFC160" s="993"/>
      <c r="PFD160" s="994"/>
      <c r="PFE160" s="995"/>
      <c r="PFF160" s="996"/>
      <c r="PFG160" s="993"/>
      <c r="PFH160" s="997"/>
      <c r="PFI160" s="986"/>
      <c r="PFJ160" s="988"/>
      <c r="PFK160" s="989"/>
      <c r="PFL160" s="990"/>
      <c r="PFM160" s="991"/>
      <c r="PFN160" s="992"/>
      <c r="PFO160" s="991"/>
      <c r="PFP160" s="992"/>
      <c r="PFQ160" s="993"/>
      <c r="PFR160" s="994"/>
      <c r="PFS160" s="991"/>
      <c r="PFT160" s="989"/>
      <c r="PFU160" s="993"/>
      <c r="PFV160" s="994"/>
      <c r="PFW160" s="995"/>
      <c r="PFX160" s="996"/>
      <c r="PFY160" s="993"/>
      <c r="PFZ160" s="997"/>
      <c r="PGA160" s="986"/>
      <c r="PGB160" s="988"/>
      <c r="PGC160" s="989"/>
      <c r="PGD160" s="990"/>
      <c r="PGE160" s="991"/>
      <c r="PGF160" s="992"/>
      <c r="PGG160" s="991"/>
      <c r="PGH160" s="992"/>
      <c r="PGI160" s="993"/>
      <c r="PGJ160" s="994"/>
      <c r="PGK160" s="991"/>
      <c r="PGL160" s="989"/>
      <c r="PGM160" s="993"/>
      <c r="PGN160" s="994"/>
      <c r="PGO160" s="995"/>
      <c r="PGP160" s="996"/>
      <c r="PGQ160" s="993"/>
      <c r="PGR160" s="997"/>
      <c r="PGS160" s="986"/>
      <c r="PGT160" s="988"/>
      <c r="PGU160" s="989"/>
      <c r="PGV160" s="990"/>
      <c r="PGW160" s="991"/>
      <c r="PGX160" s="992"/>
      <c r="PGY160" s="991"/>
      <c r="PGZ160" s="992"/>
      <c r="PHA160" s="993"/>
      <c r="PHB160" s="994"/>
      <c r="PHC160" s="991"/>
      <c r="PHD160" s="989"/>
      <c r="PHE160" s="993"/>
      <c r="PHF160" s="994"/>
      <c r="PHG160" s="995"/>
      <c r="PHH160" s="996"/>
      <c r="PHI160" s="993"/>
      <c r="PHJ160" s="997"/>
      <c r="PHK160" s="986"/>
      <c r="PHL160" s="988"/>
      <c r="PHM160" s="989"/>
      <c r="PHN160" s="990"/>
      <c r="PHO160" s="991"/>
      <c r="PHP160" s="992"/>
      <c r="PHQ160" s="991"/>
      <c r="PHR160" s="992"/>
      <c r="PHS160" s="993"/>
      <c r="PHT160" s="994"/>
      <c r="PHU160" s="991"/>
      <c r="PHV160" s="989"/>
      <c r="PHW160" s="993"/>
      <c r="PHX160" s="994"/>
      <c r="PHY160" s="995"/>
      <c r="PHZ160" s="996"/>
      <c r="PIA160" s="993"/>
      <c r="PIB160" s="997"/>
      <c r="PIC160" s="986"/>
      <c r="PID160" s="988"/>
      <c r="PIE160" s="989"/>
      <c r="PIF160" s="990"/>
      <c r="PIG160" s="991"/>
      <c r="PIH160" s="992"/>
      <c r="PII160" s="991"/>
      <c r="PIJ160" s="992"/>
      <c r="PIK160" s="993"/>
      <c r="PIL160" s="994"/>
      <c r="PIM160" s="991"/>
      <c r="PIN160" s="989"/>
      <c r="PIO160" s="993"/>
      <c r="PIP160" s="994"/>
      <c r="PIQ160" s="995"/>
      <c r="PIR160" s="996"/>
      <c r="PIS160" s="993"/>
      <c r="PIT160" s="997"/>
      <c r="PIU160" s="986"/>
      <c r="PIV160" s="988"/>
      <c r="PIW160" s="989"/>
      <c r="PIX160" s="990"/>
      <c r="PIY160" s="991"/>
      <c r="PIZ160" s="992"/>
      <c r="PJA160" s="991"/>
      <c r="PJB160" s="992"/>
      <c r="PJC160" s="993"/>
      <c r="PJD160" s="994"/>
      <c r="PJE160" s="991"/>
      <c r="PJF160" s="989"/>
      <c r="PJG160" s="993"/>
      <c r="PJH160" s="994"/>
      <c r="PJI160" s="995"/>
      <c r="PJJ160" s="996"/>
      <c r="PJK160" s="993"/>
      <c r="PJL160" s="997"/>
      <c r="PJM160" s="986"/>
      <c r="PJN160" s="988"/>
      <c r="PJO160" s="989"/>
      <c r="PJP160" s="990"/>
      <c r="PJQ160" s="991"/>
      <c r="PJR160" s="992"/>
      <c r="PJS160" s="991"/>
      <c r="PJT160" s="992"/>
      <c r="PJU160" s="993"/>
      <c r="PJV160" s="994"/>
      <c r="PJW160" s="991"/>
      <c r="PJX160" s="989"/>
      <c r="PJY160" s="993"/>
      <c r="PJZ160" s="994"/>
      <c r="PKA160" s="995"/>
      <c r="PKB160" s="996"/>
      <c r="PKC160" s="993"/>
      <c r="PKD160" s="997"/>
      <c r="PKE160" s="986"/>
      <c r="PKF160" s="988"/>
      <c r="PKG160" s="989"/>
      <c r="PKH160" s="990"/>
      <c r="PKI160" s="991"/>
      <c r="PKJ160" s="992"/>
      <c r="PKK160" s="991"/>
      <c r="PKL160" s="992"/>
      <c r="PKM160" s="993"/>
      <c r="PKN160" s="994"/>
      <c r="PKO160" s="991"/>
      <c r="PKP160" s="989"/>
      <c r="PKQ160" s="993"/>
      <c r="PKR160" s="994"/>
      <c r="PKS160" s="995"/>
      <c r="PKT160" s="996"/>
      <c r="PKU160" s="993"/>
      <c r="PKV160" s="997"/>
      <c r="PKW160" s="986"/>
      <c r="PKX160" s="988"/>
      <c r="PKY160" s="989"/>
      <c r="PKZ160" s="990"/>
      <c r="PLA160" s="991"/>
      <c r="PLB160" s="992"/>
      <c r="PLC160" s="991"/>
      <c r="PLD160" s="992"/>
      <c r="PLE160" s="993"/>
      <c r="PLF160" s="994"/>
      <c r="PLG160" s="991"/>
      <c r="PLH160" s="989"/>
      <c r="PLI160" s="993"/>
      <c r="PLJ160" s="994"/>
      <c r="PLK160" s="995"/>
      <c r="PLL160" s="996"/>
      <c r="PLM160" s="993"/>
      <c r="PLN160" s="997"/>
      <c r="PLO160" s="986"/>
      <c r="PLP160" s="988"/>
      <c r="PLQ160" s="989"/>
      <c r="PLR160" s="990"/>
      <c r="PLS160" s="991"/>
      <c r="PLT160" s="992"/>
      <c r="PLU160" s="991"/>
      <c r="PLV160" s="992"/>
      <c r="PLW160" s="993"/>
      <c r="PLX160" s="994"/>
      <c r="PLY160" s="991"/>
      <c r="PLZ160" s="989"/>
      <c r="PMA160" s="993"/>
      <c r="PMB160" s="994"/>
      <c r="PMC160" s="995"/>
      <c r="PMD160" s="996"/>
      <c r="PME160" s="993"/>
      <c r="PMF160" s="997"/>
      <c r="PMG160" s="986"/>
      <c r="PMH160" s="988"/>
      <c r="PMI160" s="989"/>
      <c r="PMJ160" s="990"/>
      <c r="PMK160" s="991"/>
      <c r="PML160" s="992"/>
      <c r="PMM160" s="991"/>
      <c r="PMN160" s="992"/>
      <c r="PMO160" s="993"/>
      <c r="PMP160" s="994"/>
      <c r="PMQ160" s="991"/>
      <c r="PMR160" s="989"/>
      <c r="PMS160" s="993"/>
      <c r="PMT160" s="994"/>
      <c r="PMU160" s="995"/>
      <c r="PMV160" s="996"/>
      <c r="PMW160" s="993"/>
      <c r="PMX160" s="997"/>
      <c r="PMY160" s="986"/>
      <c r="PMZ160" s="988"/>
      <c r="PNA160" s="989"/>
      <c r="PNB160" s="990"/>
      <c r="PNC160" s="991"/>
      <c r="PND160" s="992"/>
      <c r="PNE160" s="991"/>
      <c r="PNF160" s="992"/>
      <c r="PNG160" s="993"/>
      <c r="PNH160" s="994"/>
      <c r="PNI160" s="991"/>
      <c r="PNJ160" s="989"/>
      <c r="PNK160" s="993"/>
      <c r="PNL160" s="994"/>
      <c r="PNM160" s="995"/>
      <c r="PNN160" s="996"/>
      <c r="PNO160" s="993"/>
      <c r="PNP160" s="997"/>
      <c r="PNQ160" s="986"/>
      <c r="PNR160" s="988"/>
      <c r="PNS160" s="989"/>
      <c r="PNT160" s="990"/>
      <c r="PNU160" s="991"/>
      <c r="PNV160" s="992"/>
      <c r="PNW160" s="991"/>
      <c r="PNX160" s="992"/>
      <c r="PNY160" s="993"/>
      <c r="PNZ160" s="994"/>
      <c r="POA160" s="991"/>
      <c r="POB160" s="989"/>
      <c r="POC160" s="993"/>
      <c r="POD160" s="994"/>
      <c r="POE160" s="995"/>
      <c r="POF160" s="996"/>
      <c r="POG160" s="993"/>
      <c r="POH160" s="997"/>
      <c r="POI160" s="986"/>
      <c r="POJ160" s="988"/>
      <c r="POK160" s="989"/>
      <c r="POL160" s="990"/>
      <c r="POM160" s="991"/>
      <c r="PON160" s="992"/>
      <c r="POO160" s="991"/>
      <c r="POP160" s="992"/>
      <c r="POQ160" s="993"/>
      <c r="POR160" s="994"/>
      <c r="POS160" s="991"/>
      <c r="POT160" s="989"/>
      <c r="POU160" s="993"/>
      <c r="POV160" s="994"/>
      <c r="POW160" s="995"/>
      <c r="POX160" s="996"/>
      <c r="POY160" s="993"/>
      <c r="POZ160" s="997"/>
      <c r="PPA160" s="986"/>
      <c r="PPB160" s="988"/>
      <c r="PPC160" s="989"/>
      <c r="PPD160" s="990"/>
      <c r="PPE160" s="991"/>
      <c r="PPF160" s="992"/>
      <c r="PPG160" s="991"/>
      <c r="PPH160" s="992"/>
      <c r="PPI160" s="993"/>
      <c r="PPJ160" s="994"/>
      <c r="PPK160" s="991"/>
      <c r="PPL160" s="989"/>
      <c r="PPM160" s="993"/>
      <c r="PPN160" s="994"/>
      <c r="PPO160" s="995"/>
      <c r="PPP160" s="996"/>
      <c r="PPQ160" s="993"/>
      <c r="PPR160" s="997"/>
      <c r="PPS160" s="986"/>
      <c r="PPT160" s="988"/>
      <c r="PPU160" s="989"/>
      <c r="PPV160" s="990"/>
      <c r="PPW160" s="991"/>
      <c r="PPX160" s="992"/>
      <c r="PPY160" s="991"/>
      <c r="PPZ160" s="992"/>
      <c r="PQA160" s="993"/>
      <c r="PQB160" s="994"/>
      <c r="PQC160" s="991"/>
      <c r="PQD160" s="989"/>
      <c r="PQE160" s="993"/>
      <c r="PQF160" s="994"/>
      <c r="PQG160" s="995"/>
      <c r="PQH160" s="996"/>
      <c r="PQI160" s="993"/>
      <c r="PQJ160" s="997"/>
      <c r="PQK160" s="986"/>
      <c r="PQL160" s="988"/>
      <c r="PQM160" s="989"/>
      <c r="PQN160" s="990"/>
      <c r="PQO160" s="991"/>
      <c r="PQP160" s="992"/>
      <c r="PQQ160" s="991"/>
      <c r="PQR160" s="992"/>
      <c r="PQS160" s="993"/>
      <c r="PQT160" s="994"/>
      <c r="PQU160" s="991"/>
      <c r="PQV160" s="989"/>
      <c r="PQW160" s="993"/>
      <c r="PQX160" s="994"/>
      <c r="PQY160" s="995"/>
      <c r="PQZ160" s="996"/>
      <c r="PRA160" s="993"/>
      <c r="PRB160" s="997"/>
      <c r="PRC160" s="986"/>
      <c r="PRD160" s="988"/>
      <c r="PRE160" s="989"/>
      <c r="PRF160" s="990"/>
      <c r="PRG160" s="991"/>
      <c r="PRH160" s="992"/>
      <c r="PRI160" s="991"/>
      <c r="PRJ160" s="992"/>
      <c r="PRK160" s="993"/>
      <c r="PRL160" s="994"/>
      <c r="PRM160" s="991"/>
      <c r="PRN160" s="989"/>
      <c r="PRO160" s="993"/>
      <c r="PRP160" s="994"/>
      <c r="PRQ160" s="995"/>
      <c r="PRR160" s="996"/>
      <c r="PRS160" s="993"/>
      <c r="PRT160" s="997"/>
      <c r="PRU160" s="986"/>
      <c r="PRV160" s="988"/>
      <c r="PRW160" s="989"/>
      <c r="PRX160" s="990"/>
      <c r="PRY160" s="991"/>
      <c r="PRZ160" s="992"/>
      <c r="PSA160" s="991"/>
      <c r="PSB160" s="992"/>
      <c r="PSC160" s="993"/>
      <c r="PSD160" s="994"/>
      <c r="PSE160" s="991"/>
      <c r="PSF160" s="989"/>
      <c r="PSG160" s="993"/>
      <c r="PSH160" s="994"/>
      <c r="PSI160" s="995"/>
      <c r="PSJ160" s="996"/>
      <c r="PSK160" s="993"/>
      <c r="PSL160" s="997"/>
      <c r="PSM160" s="986"/>
      <c r="PSN160" s="988"/>
      <c r="PSO160" s="989"/>
      <c r="PSP160" s="990"/>
      <c r="PSQ160" s="991"/>
      <c r="PSR160" s="992"/>
      <c r="PSS160" s="991"/>
      <c r="PST160" s="992"/>
      <c r="PSU160" s="993"/>
      <c r="PSV160" s="994"/>
      <c r="PSW160" s="991"/>
      <c r="PSX160" s="989"/>
      <c r="PSY160" s="993"/>
      <c r="PSZ160" s="994"/>
      <c r="PTA160" s="995"/>
      <c r="PTB160" s="996"/>
      <c r="PTC160" s="993"/>
      <c r="PTD160" s="997"/>
      <c r="PTE160" s="986"/>
      <c r="PTF160" s="988"/>
      <c r="PTG160" s="989"/>
      <c r="PTH160" s="990"/>
      <c r="PTI160" s="991"/>
      <c r="PTJ160" s="992"/>
      <c r="PTK160" s="991"/>
      <c r="PTL160" s="992"/>
      <c r="PTM160" s="993"/>
      <c r="PTN160" s="994"/>
      <c r="PTO160" s="991"/>
      <c r="PTP160" s="989"/>
      <c r="PTQ160" s="993"/>
      <c r="PTR160" s="994"/>
      <c r="PTS160" s="995"/>
      <c r="PTT160" s="996"/>
      <c r="PTU160" s="993"/>
      <c r="PTV160" s="997"/>
      <c r="PTW160" s="986"/>
      <c r="PTX160" s="988"/>
      <c r="PTY160" s="989"/>
      <c r="PTZ160" s="990"/>
      <c r="PUA160" s="991"/>
      <c r="PUB160" s="992"/>
      <c r="PUC160" s="991"/>
      <c r="PUD160" s="992"/>
      <c r="PUE160" s="993"/>
      <c r="PUF160" s="994"/>
      <c r="PUG160" s="991"/>
      <c r="PUH160" s="989"/>
      <c r="PUI160" s="993"/>
      <c r="PUJ160" s="994"/>
      <c r="PUK160" s="995"/>
      <c r="PUL160" s="996"/>
      <c r="PUM160" s="993"/>
      <c r="PUN160" s="997"/>
      <c r="PUO160" s="986"/>
      <c r="PUP160" s="988"/>
      <c r="PUQ160" s="989"/>
      <c r="PUR160" s="990"/>
      <c r="PUS160" s="991"/>
      <c r="PUT160" s="992"/>
      <c r="PUU160" s="991"/>
      <c r="PUV160" s="992"/>
      <c r="PUW160" s="993"/>
      <c r="PUX160" s="994"/>
      <c r="PUY160" s="991"/>
      <c r="PUZ160" s="989"/>
      <c r="PVA160" s="993"/>
      <c r="PVB160" s="994"/>
      <c r="PVC160" s="995"/>
      <c r="PVD160" s="996"/>
      <c r="PVE160" s="993"/>
      <c r="PVF160" s="997"/>
      <c r="PVG160" s="986"/>
      <c r="PVH160" s="988"/>
      <c r="PVI160" s="989"/>
      <c r="PVJ160" s="990"/>
      <c r="PVK160" s="991"/>
      <c r="PVL160" s="992"/>
      <c r="PVM160" s="991"/>
      <c r="PVN160" s="992"/>
      <c r="PVO160" s="993"/>
      <c r="PVP160" s="994"/>
      <c r="PVQ160" s="991"/>
      <c r="PVR160" s="989"/>
      <c r="PVS160" s="993"/>
      <c r="PVT160" s="994"/>
      <c r="PVU160" s="995"/>
      <c r="PVV160" s="996"/>
      <c r="PVW160" s="993"/>
      <c r="PVX160" s="997"/>
      <c r="PVY160" s="986"/>
      <c r="PVZ160" s="988"/>
      <c r="PWA160" s="989"/>
      <c r="PWB160" s="990"/>
      <c r="PWC160" s="991"/>
      <c r="PWD160" s="992"/>
      <c r="PWE160" s="991"/>
      <c r="PWF160" s="992"/>
      <c r="PWG160" s="993"/>
      <c r="PWH160" s="994"/>
      <c r="PWI160" s="991"/>
      <c r="PWJ160" s="989"/>
      <c r="PWK160" s="993"/>
      <c r="PWL160" s="994"/>
      <c r="PWM160" s="995"/>
      <c r="PWN160" s="996"/>
      <c r="PWO160" s="993"/>
      <c r="PWP160" s="997"/>
      <c r="PWQ160" s="986"/>
      <c r="PWR160" s="988"/>
      <c r="PWS160" s="989"/>
      <c r="PWT160" s="990"/>
      <c r="PWU160" s="991"/>
      <c r="PWV160" s="992"/>
      <c r="PWW160" s="991"/>
      <c r="PWX160" s="992"/>
      <c r="PWY160" s="993"/>
      <c r="PWZ160" s="994"/>
      <c r="PXA160" s="991"/>
      <c r="PXB160" s="989"/>
      <c r="PXC160" s="993"/>
      <c r="PXD160" s="994"/>
      <c r="PXE160" s="995"/>
      <c r="PXF160" s="996"/>
      <c r="PXG160" s="993"/>
      <c r="PXH160" s="997"/>
      <c r="PXI160" s="986"/>
      <c r="PXJ160" s="988"/>
      <c r="PXK160" s="989"/>
      <c r="PXL160" s="990"/>
      <c r="PXM160" s="991"/>
      <c r="PXN160" s="992"/>
      <c r="PXO160" s="991"/>
      <c r="PXP160" s="992"/>
      <c r="PXQ160" s="993"/>
      <c r="PXR160" s="994"/>
      <c r="PXS160" s="991"/>
      <c r="PXT160" s="989"/>
      <c r="PXU160" s="993"/>
      <c r="PXV160" s="994"/>
      <c r="PXW160" s="995"/>
      <c r="PXX160" s="996"/>
      <c r="PXY160" s="993"/>
      <c r="PXZ160" s="997"/>
      <c r="PYA160" s="986"/>
      <c r="PYB160" s="988"/>
      <c r="PYC160" s="989"/>
      <c r="PYD160" s="990"/>
      <c r="PYE160" s="991"/>
      <c r="PYF160" s="992"/>
      <c r="PYG160" s="991"/>
      <c r="PYH160" s="992"/>
      <c r="PYI160" s="993"/>
      <c r="PYJ160" s="994"/>
      <c r="PYK160" s="991"/>
      <c r="PYL160" s="989"/>
      <c r="PYM160" s="993"/>
      <c r="PYN160" s="994"/>
      <c r="PYO160" s="995"/>
      <c r="PYP160" s="996"/>
      <c r="PYQ160" s="993"/>
      <c r="PYR160" s="997"/>
      <c r="PYS160" s="986"/>
      <c r="PYT160" s="988"/>
      <c r="PYU160" s="989"/>
      <c r="PYV160" s="990"/>
      <c r="PYW160" s="991"/>
      <c r="PYX160" s="992"/>
      <c r="PYY160" s="991"/>
      <c r="PYZ160" s="992"/>
      <c r="PZA160" s="993"/>
      <c r="PZB160" s="994"/>
      <c r="PZC160" s="991"/>
      <c r="PZD160" s="989"/>
      <c r="PZE160" s="993"/>
      <c r="PZF160" s="994"/>
      <c r="PZG160" s="995"/>
      <c r="PZH160" s="996"/>
      <c r="PZI160" s="993"/>
      <c r="PZJ160" s="997"/>
      <c r="PZK160" s="986"/>
      <c r="PZL160" s="988"/>
      <c r="PZM160" s="989"/>
      <c r="PZN160" s="990"/>
      <c r="PZO160" s="991"/>
      <c r="PZP160" s="992"/>
      <c r="PZQ160" s="991"/>
      <c r="PZR160" s="992"/>
      <c r="PZS160" s="993"/>
      <c r="PZT160" s="994"/>
      <c r="PZU160" s="991"/>
      <c r="PZV160" s="989"/>
      <c r="PZW160" s="993"/>
      <c r="PZX160" s="994"/>
      <c r="PZY160" s="995"/>
      <c r="PZZ160" s="996"/>
      <c r="QAA160" s="993"/>
      <c r="QAB160" s="997"/>
      <c r="QAC160" s="986"/>
      <c r="QAD160" s="988"/>
      <c r="QAE160" s="989"/>
      <c r="QAF160" s="990"/>
      <c r="QAG160" s="991"/>
      <c r="QAH160" s="992"/>
      <c r="QAI160" s="991"/>
      <c r="QAJ160" s="992"/>
      <c r="QAK160" s="993"/>
      <c r="QAL160" s="994"/>
      <c r="QAM160" s="991"/>
      <c r="QAN160" s="989"/>
      <c r="QAO160" s="993"/>
      <c r="QAP160" s="994"/>
      <c r="QAQ160" s="995"/>
      <c r="QAR160" s="996"/>
      <c r="QAS160" s="993"/>
      <c r="QAT160" s="997"/>
      <c r="QAU160" s="986"/>
      <c r="QAV160" s="988"/>
      <c r="QAW160" s="989"/>
      <c r="QAX160" s="990"/>
      <c r="QAY160" s="991"/>
      <c r="QAZ160" s="992"/>
      <c r="QBA160" s="991"/>
      <c r="QBB160" s="992"/>
      <c r="QBC160" s="993"/>
      <c r="QBD160" s="994"/>
      <c r="QBE160" s="991"/>
      <c r="QBF160" s="989"/>
      <c r="QBG160" s="993"/>
      <c r="QBH160" s="994"/>
      <c r="QBI160" s="995"/>
      <c r="QBJ160" s="996"/>
      <c r="QBK160" s="993"/>
      <c r="QBL160" s="997"/>
      <c r="QBM160" s="986"/>
      <c r="QBN160" s="988"/>
      <c r="QBO160" s="989"/>
      <c r="QBP160" s="990"/>
      <c r="QBQ160" s="991"/>
      <c r="QBR160" s="992"/>
      <c r="QBS160" s="991"/>
      <c r="QBT160" s="992"/>
      <c r="QBU160" s="993"/>
      <c r="QBV160" s="994"/>
      <c r="QBW160" s="991"/>
      <c r="QBX160" s="989"/>
      <c r="QBY160" s="993"/>
      <c r="QBZ160" s="994"/>
      <c r="QCA160" s="995"/>
      <c r="QCB160" s="996"/>
      <c r="QCC160" s="993"/>
      <c r="QCD160" s="997"/>
      <c r="QCE160" s="986"/>
      <c r="QCF160" s="988"/>
      <c r="QCG160" s="989"/>
      <c r="QCH160" s="990"/>
      <c r="QCI160" s="991"/>
      <c r="QCJ160" s="992"/>
      <c r="QCK160" s="991"/>
      <c r="QCL160" s="992"/>
      <c r="QCM160" s="993"/>
      <c r="QCN160" s="994"/>
      <c r="QCO160" s="991"/>
      <c r="QCP160" s="989"/>
      <c r="QCQ160" s="993"/>
      <c r="QCR160" s="994"/>
      <c r="QCS160" s="995"/>
      <c r="QCT160" s="996"/>
      <c r="QCU160" s="993"/>
      <c r="QCV160" s="997"/>
      <c r="QCW160" s="986"/>
      <c r="QCX160" s="988"/>
      <c r="QCY160" s="989"/>
      <c r="QCZ160" s="990"/>
      <c r="QDA160" s="991"/>
      <c r="QDB160" s="992"/>
      <c r="QDC160" s="991"/>
      <c r="QDD160" s="992"/>
      <c r="QDE160" s="993"/>
      <c r="QDF160" s="994"/>
      <c r="QDG160" s="991"/>
      <c r="QDH160" s="989"/>
      <c r="QDI160" s="993"/>
      <c r="QDJ160" s="994"/>
      <c r="QDK160" s="995"/>
      <c r="QDL160" s="996"/>
      <c r="QDM160" s="993"/>
      <c r="QDN160" s="997"/>
      <c r="QDO160" s="986"/>
      <c r="QDP160" s="988"/>
      <c r="QDQ160" s="989"/>
      <c r="QDR160" s="990"/>
      <c r="QDS160" s="991"/>
      <c r="QDT160" s="992"/>
      <c r="QDU160" s="991"/>
      <c r="QDV160" s="992"/>
      <c r="QDW160" s="993"/>
      <c r="QDX160" s="994"/>
      <c r="QDY160" s="991"/>
      <c r="QDZ160" s="989"/>
      <c r="QEA160" s="993"/>
      <c r="QEB160" s="994"/>
      <c r="QEC160" s="995"/>
      <c r="QED160" s="996"/>
      <c r="QEE160" s="993"/>
      <c r="QEF160" s="997"/>
      <c r="QEG160" s="986"/>
      <c r="QEH160" s="988"/>
      <c r="QEI160" s="989"/>
      <c r="QEJ160" s="990"/>
      <c r="QEK160" s="991"/>
      <c r="QEL160" s="992"/>
      <c r="QEM160" s="991"/>
      <c r="QEN160" s="992"/>
      <c r="QEO160" s="993"/>
      <c r="QEP160" s="994"/>
      <c r="QEQ160" s="991"/>
      <c r="QER160" s="989"/>
      <c r="QES160" s="993"/>
      <c r="QET160" s="994"/>
      <c r="QEU160" s="995"/>
      <c r="QEV160" s="996"/>
      <c r="QEW160" s="993"/>
      <c r="QEX160" s="997"/>
      <c r="QEY160" s="986"/>
      <c r="QEZ160" s="988"/>
      <c r="QFA160" s="989"/>
      <c r="QFB160" s="990"/>
      <c r="QFC160" s="991"/>
      <c r="QFD160" s="992"/>
      <c r="QFE160" s="991"/>
      <c r="QFF160" s="992"/>
      <c r="QFG160" s="993"/>
      <c r="QFH160" s="994"/>
      <c r="QFI160" s="991"/>
      <c r="QFJ160" s="989"/>
      <c r="QFK160" s="993"/>
      <c r="QFL160" s="994"/>
      <c r="QFM160" s="995"/>
      <c r="QFN160" s="996"/>
      <c r="QFO160" s="993"/>
      <c r="QFP160" s="997"/>
      <c r="QFQ160" s="986"/>
      <c r="QFR160" s="988"/>
      <c r="QFS160" s="989"/>
      <c r="QFT160" s="990"/>
      <c r="QFU160" s="991"/>
      <c r="QFV160" s="992"/>
      <c r="QFW160" s="991"/>
      <c r="QFX160" s="992"/>
      <c r="QFY160" s="993"/>
      <c r="QFZ160" s="994"/>
      <c r="QGA160" s="991"/>
      <c r="QGB160" s="989"/>
      <c r="QGC160" s="993"/>
      <c r="QGD160" s="994"/>
      <c r="QGE160" s="995"/>
      <c r="QGF160" s="996"/>
      <c r="QGG160" s="993"/>
      <c r="QGH160" s="997"/>
      <c r="QGI160" s="986"/>
      <c r="QGJ160" s="988"/>
      <c r="QGK160" s="989"/>
      <c r="QGL160" s="990"/>
      <c r="QGM160" s="991"/>
      <c r="QGN160" s="992"/>
      <c r="QGO160" s="991"/>
      <c r="QGP160" s="992"/>
      <c r="QGQ160" s="993"/>
      <c r="QGR160" s="994"/>
      <c r="QGS160" s="991"/>
      <c r="QGT160" s="989"/>
      <c r="QGU160" s="993"/>
      <c r="QGV160" s="994"/>
      <c r="QGW160" s="995"/>
      <c r="QGX160" s="996"/>
      <c r="QGY160" s="993"/>
      <c r="QGZ160" s="997"/>
      <c r="QHA160" s="986"/>
      <c r="QHB160" s="988"/>
      <c r="QHC160" s="989"/>
      <c r="QHD160" s="990"/>
      <c r="QHE160" s="991"/>
      <c r="QHF160" s="992"/>
      <c r="QHG160" s="991"/>
      <c r="QHH160" s="992"/>
      <c r="QHI160" s="993"/>
      <c r="QHJ160" s="994"/>
      <c r="QHK160" s="991"/>
      <c r="QHL160" s="989"/>
      <c r="QHM160" s="993"/>
      <c r="QHN160" s="994"/>
      <c r="QHO160" s="995"/>
      <c r="QHP160" s="996"/>
      <c r="QHQ160" s="993"/>
      <c r="QHR160" s="997"/>
      <c r="QHS160" s="986"/>
      <c r="QHT160" s="988"/>
      <c r="QHU160" s="989"/>
      <c r="QHV160" s="990"/>
      <c r="QHW160" s="991"/>
      <c r="QHX160" s="992"/>
      <c r="QHY160" s="991"/>
      <c r="QHZ160" s="992"/>
      <c r="QIA160" s="993"/>
      <c r="QIB160" s="994"/>
      <c r="QIC160" s="991"/>
      <c r="QID160" s="989"/>
      <c r="QIE160" s="993"/>
      <c r="QIF160" s="994"/>
      <c r="QIG160" s="995"/>
      <c r="QIH160" s="996"/>
      <c r="QII160" s="993"/>
      <c r="QIJ160" s="997"/>
      <c r="QIK160" s="986"/>
      <c r="QIL160" s="988"/>
      <c r="QIM160" s="989"/>
      <c r="QIN160" s="990"/>
      <c r="QIO160" s="991"/>
      <c r="QIP160" s="992"/>
      <c r="QIQ160" s="991"/>
      <c r="QIR160" s="992"/>
      <c r="QIS160" s="993"/>
      <c r="QIT160" s="994"/>
      <c r="QIU160" s="991"/>
      <c r="QIV160" s="989"/>
      <c r="QIW160" s="993"/>
      <c r="QIX160" s="994"/>
      <c r="QIY160" s="995"/>
      <c r="QIZ160" s="996"/>
      <c r="QJA160" s="993"/>
      <c r="QJB160" s="997"/>
      <c r="QJC160" s="986"/>
      <c r="QJD160" s="988"/>
      <c r="QJE160" s="989"/>
      <c r="QJF160" s="990"/>
      <c r="QJG160" s="991"/>
      <c r="QJH160" s="992"/>
      <c r="QJI160" s="991"/>
      <c r="QJJ160" s="992"/>
      <c r="QJK160" s="993"/>
      <c r="QJL160" s="994"/>
      <c r="QJM160" s="991"/>
      <c r="QJN160" s="989"/>
      <c r="QJO160" s="993"/>
      <c r="QJP160" s="994"/>
      <c r="QJQ160" s="995"/>
      <c r="QJR160" s="996"/>
      <c r="QJS160" s="993"/>
      <c r="QJT160" s="997"/>
      <c r="QJU160" s="986"/>
      <c r="QJV160" s="988"/>
      <c r="QJW160" s="989"/>
      <c r="QJX160" s="990"/>
      <c r="QJY160" s="991"/>
      <c r="QJZ160" s="992"/>
      <c r="QKA160" s="991"/>
      <c r="QKB160" s="992"/>
      <c r="QKC160" s="993"/>
      <c r="QKD160" s="994"/>
      <c r="QKE160" s="991"/>
      <c r="QKF160" s="989"/>
      <c r="QKG160" s="993"/>
      <c r="QKH160" s="994"/>
      <c r="QKI160" s="995"/>
      <c r="QKJ160" s="996"/>
      <c r="QKK160" s="993"/>
      <c r="QKL160" s="997"/>
      <c r="QKM160" s="986"/>
      <c r="QKN160" s="988"/>
      <c r="QKO160" s="989"/>
      <c r="QKP160" s="990"/>
      <c r="QKQ160" s="991"/>
      <c r="QKR160" s="992"/>
      <c r="QKS160" s="991"/>
      <c r="QKT160" s="992"/>
      <c r="QKU160" s="993"/>
      <c r="QKV160" s="994"/>
      <c r="QKW160" s="991"/>
      <c r="QKX160" s="989"/>
      <c r="QKY160" s="993"/>
      <c r="QKZ160" s="994"/>
      <c r="QLA160" s="995"/>
      <c r="QLB160" s="996"/>
      <c r="QLC160" s="993"/>
      <c r="QLD160" s="997"/>
      <c r="QLE160" s="986"/>
      <c r="QLF160" s="988"/>
      <c r="QLG160" s="989"/>
      <c r="QLH160" s="990"/>
      <c r="QLI160" s="991"/>
      <c r="QLJ160" s="992"/>
      <c r="QLK160" s="991"/>
      <c r="QLL160" s="992"/>
      <c r="QLM160" s="993"/>
      <c r="QLN160" s="994"/>
      <c r="QLO160" s="991"/>
      <c r="QLP160" s="989"/>
      <c r="QLQ160" s="993"/>
      <c r="QLR160" s="994"/>
      <c r="QLS160" s="995"/>
      <c r="QLT160" s="996"/>
      <c r="QLU160" s="993"/>
      <c r="QLV160" s="997"/>
      <c r="QLW160" s="986"/>
      <c r="QLX160" s="988"/>
      <c r="QLY160" s="989"/>
      <c r="QLZ160" s="990"/>
      <c r="QMA160" s="991"/>
      <c r="QMB160" s="992"/>
      <c r="QMC160" s="991"/>
      <c r="QMD160" s="992"/>
      <c r="QME160" s="993"/>
      <c r="QMF160" s="994"/>
      <c r="QMG160" s="991"/>
      <c r="QMH160" s="989"/>
      <c r="QMI160" s="993"/>
      <c r="QMJ160" s="994"/>
      <c r="QMK160" s="995"/>
      <c r="QML160" s="996"/>
      <c r="QMM160" s="993"/>
      <c r="QMN160" s="997"/>
      <c r="QMO160" s="986"/>
      <c r="QMP160" s="988"/>
      <c r="QMQ160" s="989"/>
      <c r="QMR160" s="990"/>
      <c r="QMS160" s="991"/>
      <c r="QMT160" s="992"/>
      <c r="QMU160" s="991"/>
      <c r="QMV160" s="992"/>
      <c r="QMW160" s="993"/>
      <c r="QMX160" s="994"/>
      <c r="QMY160" s="991"/>
      <c r="QMZ160" s="989"/>
      <c r="QNA160" s="993"/>
      <c r="QNB160" s="994"/>
      <c r="QNC160" s="995"/>
      <c r="QND160" s="996"/>
      <c r="QNE160" s="993"/>
      <c r="QNF160" s="997"/>
      <c r="QNG160" s="986"/>
      <c r="QNH160" s="988"/>
      <c r="QNI160" s="989"/>
      <c r="QNJ160" s="990"/>
      <c r="QNK160" s="991"/>
      <c r="QNL160" s="992"/>
      <c r="QNM160" s="991"/>
      <c r="QNN160" s="992"/>
      <c r="QNO160" s="993"/>
      <c r="QNP160" s="994"/>
      <c r="QNQ160" s="991"/>
      <c r="QNR160" s="989"/>
      <c r="QNS160" s="993"/>
      <c r="QNT160" s="994"/>
      <c r="QNU160" s="995"/>
      <c r="QNV160" s="996"/>
      <c r="QNW160" s="993"/>
      <c r="QNX160" s="997"/>
      <c r="QNY160" s="986"/>
      <c r="QNZ160" s="988"/>
      <c r="QOA160" s="989"/>
      <c r="QOB160" s="990"/>
      <c r="QOC160" s="991"/>
      <c r="QOD160" s="992"/>
      <c r="QOE160" s="991"/>
      <c r="QOF160" s="992"/>
      <c r="QOG160" s="993"/>
      <c r="QOH160" s="994"/>
      <c r="QOI160" s="991"/>
      <c r="QOJ160" s="989"/>
      <c r="QOK160" s="993"/>
      <c r="QOL160" s="994"/>
      <c r="QOM160" s="995"/>
      <c r="QON160" s="996"/>
      <c r="QOO160" s="993"/>
      <c r="QOP160" s="997"/>
      <c r="QOQ160" s="986"/>
      <c r="QOR160" s="988"/>
      <c r="QOS160" s="989"/>
      <c r="QOT160" s="990"/>
      <c r="QOU160" s="991"/>
      <c r="QOV160" s="992"/>
      <c r="QOW160" s="991"/>
      <c r="QOX160" s="992"/>
      <c r="QOY160" s="993"/>
      <c r="QOZ160" s="994"/>
      <c r="QPA160" s="991"/>
      <c r="QPB160" s="989"/>
      <c r="QPC160" s="993"/>
      <c r="QPD160" s="994"/>
      <c r="QPE160" s="995"/>
      <c r="QPF160" s="996"/>
      <c r="QPG160" s="993"/>
      <c r="QPH160" s="997"/>
      <c r="QPI160" s="986"/>
      <c r="QPJ160" s="988"/>
      <c r="QPK160" s="989"/>
      <c r="QPL160" s="990"/>
      <c r="QPM160" s="991"/>
      <c r="QPN160" s="992"/>
      <c r="QPO160" s="991"/>
      <c r="QPP160" s="992"/>
      <c r="QPQ160" s="993"/>
      <c r="QPR160" s="994"/>
      <c r="QPS160" s="991"/>
      <c r="QPT160" s="989"/>
      <c r="QPU160" s="993"/>
      <c r="QPV160" s="994"/>
      <c r="QPW160" s="995"/>
      <c r="QPX160" s="996"/>
      <c r="QPY160" s="993"/>
      <c r="QPZ160" s="997"/>
      <c r="QQA160" s="986"/>
      <c r="QQB160" s="988"/>
      <c r="QQC160" s="989"/>
      <c r="QQD160" s="990"/>
      <c r="QQE160" s="991"/>
      <c r="QQF160" s="992"/>
      <c r="QQG160" s="991"/>
      <c r="QQH160" s="992"/>
      <c r="QQI160" s="993"/>
      <c r="QQJ160" s="994"/>
      <c r="QQK160" s="991"/>
      <c r="QQL160" s="989"/>
      <c r="QQM160" s="993"/>
      <c r="QQN160" s="994"/>
      <c r="QQO160" s="995"/>
      <c r="QQP160" s="996"/>
      <c r="QQQ160" s="993"/>
      <c r="QQR160" s="997"/>
      <c r="QQS160" s="986"/>
      <c r="QQT160" s="988"/>
      <c r="QQU160" s="989"/>
      <c r="QQV160" s="990"/>
      <c r="QQW160" s="991"/>
      <c r="QQX160" s="992"/>
      <c r="QQY160" s="991"/>
      <c r="QQZ160" s="992"/>
      <c r="QRA160" s="993"/>
      <c r="QRB160" s="994"/>
      <c r="QRC160" s="991"/>
      <c r="QRD160" s="989"/>
      <c r="QRE160" s="993"/>
      <c r="QRF160" s="994"/>
      <c r="QRG160" s="995"/>
      <c r="QRH160" s="996"/>
      <c r="QRI160" s="993"/>
      <c r="QRJ160" s="997"/>
      <c r="QRK160" s="986"/>
      <c r="QRL160" s="988"/>
      <c r="QRM160" s="989"/>
      <c r="QRN160" s="990"/>
      <c r="QRO160" s="991"/>
      <c r="QRP160" s="992"/>
      <c r="QRQ160" s="991"/>
      <c r="QRR160" s="992"/>
      <c r="QRS160" s="993"/>
      <c r="QRT160" s="994"/>
      <c r="QRU160" s="991"/>
      <c r="QRV160" s="989"/>
      <c r="QRW160" s="993"/>
      <c r="QRX160" s="994"/>
      <c r="QRY160" s="995"/>
      <c r="QRZ160" s="996"/>
      <c r="QSA160" s="993"/>
      <c r="QSB160" s="997"/>
      <c r="QSC160" s="986"/>
      <c r="QSD160" s="988"/>
      <c r="QSE160" s="989"/>
      <c r="QSF160" s="990"/>
      <c r="QSG160" s="991"/>
      <c r="QSH160" s="992"/>
      <c r="QSI160" s="991"/>
      <c r="QSJ160" s="992"/>
      <c r="QSK160" s="993"/>
      <c r="QSL160" s="994"/>
      <c r="QSM160" s="991"/>
      <c r="QSN160" s="989"/>
      <c r="QSO160" s="993"/>
      <c r="QSP160" s="994"/>
      <c r="QSQ160" s="995"/>
      <c r="QSR160" s="996"/>
      <c r="QSS160" s="993"/>
      <c r="QST160" s="997"/>
      <c r="QSU160" s="986"/>
      <c r="QSV160" s="988"/>
      <c r="QSW160" s="989"/>
      <c r="QSX160" s="990"/>
      <c r="QSY160" s="991"/>
      <c r="QSZ160" s="992"/>
      <c r="QTA160" s="991"/>
      <c r="QTB160" s="992"/>
      <c r="QTC160" s="993"/>
      <c r="QTD160" s="994"/>
      <c r="QTE160" s="991"/>
      <c r="QTF160" s="989"/>
      <c r="QTG160" s="993"/>
      <c r="QTH160" s="994"/>
      <c r="QTI160" s="995"/>
      <c r="QTJ160" s="996"/>
      <c r="QTK160" s="993"/>
      <c r="QTL160" s="997"/>
      <c r="QTM160" s="986"/>
      <c r="QTN160" s="988"/>
      <c r="QTO160" s="989"/>
      <c r="QTP160" s="990"/>
      <c r="QTQ160" s="991"/>
      <c r="QTR160" s="992"/>
      <c r="QTS160" s="991"/>
      <c r="QTT160" s="992"/>
      <c r="QTU160" s="993"/>
      <c r="QTV160" s="994"/>
      <c r="QTW160" s="991"/>
      <c r="QTX160" s="989"/>
      <c r="QTY160" s="993"/>
      <c r="QTZ160" s="994"/>
      <c r="QUA160" s="995"/>
      <c r="QUB160" s="996"/>
      <c r="QUC160" s="993"/>
      <c r="QUD160" s="997"/>
      <c r="QUE160" s="986"/>
      <c r="QUF160" s="988"/>
      <c r="QUG160" s="989"/>
      <c r="QUH160" s="990"/>
      <c r="QUI160" s="991"/>
      <c r="QUJ160" s="992"/>
      <c r="QUK160" s="991"/>
      <c r="QUL160" s="992"/>
      <c r="QUM160" s="993"/>
      <c r="QUN160" s="994"/>
      <c r="QUO160" s="991"/>
      <c r="QUP160" s="989"/>
      <c r="QUQ160" s="993"/>
      <c r="QUR160" s="994"/>
      <c r="QUS160" s="995"/>
      <c r="QUT160" s="996"/>
      <c r="QUU160" s="993"/>
      <c r="QUV160" s="997"/>
      <c r="QUW160" s="986"/>
      <c r="QUX160" s="988"/>
      <c r="QUY160" s="989"/>
      <c r="QUZ160" s="990"/>
      <c r="QVA160" s="991"/>
      <c r="QVB160" s="992"/>
      <c r="QVC160" s="991"/>
      <c r="QVD160" s="992"/>
      <c r="QVE160" s="993"/>
      <c r="QVF160" s="994"/>
      <c r="QVG160" s="991"/>
      <c r="QVH160" s="989"/>
      <c r="QVI160" s="993"/>
      <c r="QVJ160" s="994"/>
      <c r="QVK160" s="995"/>
      <c r="QVL160" s="996"/>
      <c r="QVM160" s="993"/>
      <c r="QVN160" s="997"/>
      <c r="QVO160" s="986"/>
      <c r="QVP160" s="988"/>
      <c r="QVQ160" s="989"/>
      <c r="QVR160" s="990"/>
      <c r="QVS160" s="991"/>
      <c r="QVT160" s="992"/>
      <c r="QVU160" s="991"/>
      <c r="QVV160" s="992"/>
      <c r="QVW160" s="993"/>
      <c r="QVX160" s="994"/>
      <c r="QVY160" s="991"/>
      <c r="QVZ160" s="989"/>
      <c r="QWA160" s="993"/>
      <c r="QWB160" s="994"/>
      <c r="QWC160" s="995"/>
      <c r="QWD160" s="996"/>
      <c r="QWE160" s="993"/>
      <c r="QWF160" s="997"/>
      <c r="QWG160" s="986"/>
      <c r="QWH160" s="988"/>
      <c r="QWI160" s="989"/>
      <c r="QWJ160" s="990"/>
      <c r="QWK160" s="991"/>
      <c r="QWL160" s="992"/>
      <c r="QWM160" s="991"/>
      <c r="QWN160" s="992"/>
      <c r="QWO160" s="993"/>
      <c r="QWP160" s="994"/>
      <c r="QWQ160" s="991"/>
      <c r="QWR160" s="989"/>
      <c r="QWS160" s="993"/>
      <c r="QWT160" s="994"/>
      <c r="QWU160" s="995"/>
      <c r="QWV160" s="996"/>
      <c r="QWW160" s="993"/>
      <c r="QWX160" s="997"/>
      <c r="QWY160" s="986"/>
      <c r="QWZ160" s="988"/>
      <c r="QXA160" s="989"/>
      <c r="QXB160" s="990"/>
      <c r="QXC160" s="991"/>
      <c r="QXD160" s="992"/>
      <c r="QXE160" s="991"/>
      <c r="QXF160" s="992"/>
      <c r="QXG160" s="993"/>
      <c r="QXH160" s="994"/>
      <c r="QXI160" s="991"/>
      <c r="QXJ160" s="989"/>
      <c r="QXK160" s="993"/>
      <c r="QXL160" s="994"/>
      <c r="QXM160" s="995"/>
      <c r="QXN160" s="996"/>
      <c r="QXO160" s="993"/>
      <c r="QXP160" s="997"/>
      <c r="QXQ160" s="986"/>
      <c r="QXR160" s="988"/>
      <c r="QXS160" s="989"/>
      <c r="QXT160" s="990"/>
      <c r="QXU160" s="991"/>
      <c r="QXV160" s="992"/>
      <c r="QXW160" s="991"/>
      <c r="QXX160" s="992"/>
      <c r="QXY160" s="993"/>
      <c r="QXZ160" s="994"/>
      <c r="QYA160" s="991"/>
      <c r="QYB160" s="989"/>
      <c r="QYC160" s="993"/>
      <c r="QYD160" s="994"/>
      <c r="QYE160" s="995"/>
      <c r="QYF160" s="996"/>
      <c r="QYG160" s="993"/>
      <c r="QYH160" s="997"/>
      <c r="QYI160" s="986"/>
      <c r="QYJ160" s="988"/>
      <c r="QYK160" s="989"/>
      <c r="QYL160" s="990"/>
      <c r="QYM160" s="991"/>
      <c r="QYN160" s="992"/>
      <c r="QYO160" s="991"/>
      <c r="QYP160" s="992"/>
      <c r="QYQ160" s="993"/>
      <c r="QYR160" s="994"/>
      <c r="QYS160" s="991"/>
      <c r="QYT160" s="989"/>
      <c r="QYU160" s="993"/>
      <c r="QYV160" s="994"/>
      <c r="QYW160" s="995"/>
      <c r="QYX160" s="996"/>
      <c r="QYY160" s="993"/>
      <c r="QYZ160" s="997"/>
      <c r="QZA160" s="986"/>
      <c r="QZB160" s="988"/>
      <c r="QZC160" s="989"/>
      <c r="QZD160" s="990"/>
      <c r="QZE160" s="991"/>
      <c r="QZF160" s="992"/>
      <c r="QZG160" s="991"/>
      <c r="QZH160" s="992"/>
      <c r="QZI160" s="993"/>
      <c r="QZJ160" s="994"/>
      <c r="QZK160" s="991"/>
      <c r="QZL160" s="989"/>
      <c r="QZM160" s="993"/>
      <c r="QZN160" s="994"/>
      <c r="QZO160" s="995"/>
      <c r="QZP160" s="996"/>
      <c r="QZQ160" s="993"/>
      <c r="QZR160" s="997"/>
      <c r="QZS160" s="986"/>
      <c r="QZT160" s="988"/>
      <c r="QZU160" s="989"/>
      <c r="QZV160" s="990"/>
      <c r="QZW160" s="991"/>
      <c r="QZX160" s="992"/>
      <c r="QZY160" s="991"/>
      <c r="QZZ160" s="992"/>
      <c r="RAA160" s="993"/>
      <c r="RAB160" s="994"/>
      <c r="RAC160" s="991"/>
      <c r="RAD160" s="989"/>
      <c r="RAE160" s="993"/>
      <c r="RAF160" s="994"/>
      <c r="RAG160" s="995"/>
      <c r="RAH160" s="996"/>
      <c r="RAI160" s="993"/>
      <c r="RAJ160" s="997"/>
      <c r="RAK160" s="986"/>
      <c r="RAL160" s="988"/>
      <c r="RAM160" s="989"/>
      <c r="RAN160" s="990"/>
      <c r="RAO160" s="991"/>
      <c r="RAP160" s="992"/>
      <c r="RAQ160" s="991"/>
      <c r="RAR160" s="992"/>
      <c r="RAS160" s="993"/>
      <c r="RAT160" s="994"/>
      <c r="RAU160" s="991"/>
      <c r="RAV160" s="989"/>
      <c r="RAW160" s="993"/>
      <c r="RAX160" s="994"/>
      <c r="RAY160" s="995"/>
      <c r="RAZ160" s="996"/>
      <c r="RBA160" s="993"/>
      <c r="RBB160" s="997"/>
      <c r="RBC160" s="986"/>
      <c r="RBD160" s="988"/>
      <c r="RBE160" s="989"/>
      <c r="RBF160" s="990"/>
      <c r="RBG160" s="991"/>
      <c r="RBH160" s="992"/>
      <c r="RBI160" s="991"/>
      <c r="RBJ160" s="992"/>
      <c r="RBK160" s="993"/>
      <c r="RBL160" s="994"/>
      <c r="RBM160" s="991"/>
      <c r="RBN160" s="989"/>
      <c r="RBO160" s="993"/>
      <c r="RBP160" s="994"/>
      <c r="RBQ160" s="995"/>
      <c r="RBR160" s="996"/>
      <c r="RBS160" s="993"/>
      <c r="RBT160" s="997"/>
      <c r="RBU160" s="986"/>
      <c r="RBV160" s="988"/>
      <c r="RBW160" s="989"/>
      <c r="RBX160" s="990"/>
      <c r="RBY160" s="991"/>
      <c r="RBZ160" s="992"/>
      <c r="RCA160" s="991"/>
      <c r="RCB160" s="992"/>
      <c r="RCC160" s="993"/>
      <c r="RCD160" s="994"/>
      <c r="RCE160" s="991"/>
      <c r="RCF160" s="989"/>
      <c r="RCG160" s="993"/>
      <c r="RCH160" s="994"/>
      <c r="RCI160" s="995"/>
      <c r="RCJ160" s="996"/>
      <c r="RCK160" s="993"/>
      <c r="RCL160" s="997"/>
      <c r="RCM160" s="986"/>
      <c r="RCN160" s="988"/>
      <c r="RCO160" s="989"/>
      <c r="RCP160" s="990"/>
      <c r="RCQ160" s="991"/>
      <c r="RCR160" s="992"/>
      <c r="RCS160" s="991"/>
      <c r="RCT160" s="992"/>
      <c r="RCU160" s="993"/>
      <c r="RCV160" s="994"/>
      <c r="RCW160" s="991"/>
      <c r="RCX160" s="989"/>
      <c r="RCY160" s="993"/>
      <c r="RCZ160" s="994"/>
      <c r="RDA160" s="995"/>
      <c r="RDB160" s="996"/>
      <c r="RDC160" s="993"/>
      <c r="RDD160" s="997"/>
      <c r="RDE160" s="986"/>
      <c r="RDF160" s="988"/>
      <c r="RDG160" s="989"/>
      <c r="RDH160" s="990"/>
      <c r="RDI160" s="991"/>
      <c r="RDJ160" s="992"/>
      <c r="RDK160" s="991"/>
      <c r="RDL160" s="992"/>
      <c r="RDM160" s="993"/>
      <c r="RDN160" s="994"/>
      <c r="RDO160" s="991"/>
      <c r="RDP160" s="989"/>
      <c r="RDQ160" s="993"/>
      <c r="RDR160" s="994"/>
      <c r="RDS160" s="995"/>
      <c r="RDT160" s="996"/>
      <c r="RDU160" s="993"/>
      <c r="RDV160" s="997"/>
      <c r="RDW160" s="986"/>
      <c r="RDX160" s="988"/>
      <c r="RDY160" s="989"/>
      <c r="RDZ160" s="990"/>
      <c r="REA160" s="991"/>
      <c r="REB160" s="992"/>
      <c r="REC160" s="991"/>
      <c r="RED160" s="992"/>
      <c r="REE160" s="993"/>
      <c r="REF160" s="994"/>
      <c r="REG160" s="991"/>
      <c r="REH160" s="989"/>
      <c r="REI160" s="993"/>
      <c r="REJ160" s="994"/>
      <c r="REK160" s="995"/>
      <c r="REL160" s="996"/>
      <c r="REM160" s="993"/>
      <c r="REN160" s="997"/>
      <c r="REO160" s="986"/>
      <c r="REP160" s="988"/>
      <c r="REQ160" s="989"/>
      <c r="RER160" s="990"/>
      <c r="RES160" s="991"/>
      <c r="RET160" s="992"/>
      <c r="REU160" s="991"/>
      <c r="REV160" s="992"/>
      <c r="REW160" s="993"/>
      <c r="REX160" s="994"/>
      <c r="REY160" s="991"/>
      <c r="REZ160" s="989"/>
      <c r="RFA160" s="993"/>
      <c r="RFB160" s="994"/>
      <c r="RFC160" s="995"/>
      <c r="RFD160" s="996"/>
      <c r="RFE160" s="993"/>
      <c r="RFF160" s="997"/>
      <c r="RFG160" s="986"/>
      <c r="RFH160" s="988"/>
      <c r="RFI160" s="989"/>
      <c r="RFJ160" s="990"/>
      <c r="RFK160" s="991"/>
      <c r="RFL160" s="992"/>
      <c r="RFM160" s="991"/>
      <c r="RFN160" s="992"/>
      <c r="RFO160" s="993"/>
      <c r="RFP160" s="994"/>
      <c r="RFQ160" s="991"/>
      <c r="RFR160" s="989"/>
      <c r="RFS160" s="993"/>
      <c r="RFT160" s="994"/>
      <c r="RFU160" s="995"/>
      <c r="RFV160" s="996"/>
      <c r="RFW160" s="993"/>
      <c r="RFX160" s="997"/>
      <c r="RFY160" s="986"/>
      <c r="RFZ160" s="988"/>
      <c r="RGA160" s="989"/>
      <c r="RGB160" s="990"/>
      <c r="RGC160" s="991"/>
      <c r="RGD160" s="992"/>
      <c r="RGE160" s="991"/>
      <c r="RGF160" s="992"/>
      <c r="RGG160" s="993"/>
      <c r="RGH160" s="994"/>
      <c r="RGI160" s="991"/>
      <c r="RGJ160" s="989"/>
      <c r="RGK160" s="993"/>
      <c r="RGL160" s="994"/>
      <c r="RGM160" s="995"/>
      <c r="RGN160" s="996"/>
      <c r="RGO160" s="993"/>
      <c r="RGP160" s="997"/>
      <c r="RGQ160" s="986"/>
      <c r="RGR160" s="988"/>
      <c r="RGS160" s="989"/>
      <c r="RGT160" s="990"/>
      <c r="RGU160" s="991"/>
      <c r="RGV160" s="992"/>
      <c r="RGW160" s="991"/>
      <c r="RGX160" s="992"/>
      <c r="RGY160" s="993"/>
      <c r="RGZ160" s="994"/>
      <c r="RHA160" s="991"/>
      <c r="RHB160" s="989"/>
      <c r="RHC160" s="993"/>
      <c r="RHD160" s="994"/>
      <c r="RHE160" s="995"/>
      <c r="RHF160" s="996"/>
      <c r="RHG160" s="993"/>
      <c r="RHH160" s="997"/>
      <c r="RHI160" s="986"/>
      <c r="RHJ160" s="988"/>
      <c r="RHK160" s="989"/>
      <c r="RHL160" s="990"/>
      <c r="RHM160" s="991"/>
      <c r="RHN160" s="992"/>
      <c r="RHO160" s="991"/>
      <c r="RHP160" s="992"/>
      <c r="RHQ160" s="993"/>
      <c r="RHR160" s="994"/>
      <c r="RHS160" s="991"/>
      <c r="RHT160" s="989"/>
      <c r="RHU160" s="993"/>
      <c r="RHV160" s="994"/>
      <c r="RHW160" s="995"/>
      <c r="RHX160" s="996"/>
      <c r="RHY160" s="993"/>
      <c r="RHZ160" s="997"/>
      <c r="RIA160" s="986"/>
      <c r="RIB160" s="988"/>
      <c r="RIC160" s="989"/>
      <c r="RID160" s="990"/>
      <c r="RIE160" s="991"/>
      <c r="RIF160" s="992"/>
      <c r="RIG160" s="991"/>
      <c r="RIH160" s="992"/>
      <c r="RII160" s="993"/>
      <c r="RIJ160" s="994"/>
      <c r="RIK160" s="991"/>
      <c r="RIL160" s="989"/>
      <c r="RIM160" s="993"/>
      <c r="RIN160" s="994"/>
      <c r="RIO160" s="995"/>
      <c r="RIP160" s="996"/>
      <c r="RIQ160" s="993"/>
      <c r="RIR160" s="997"/>
      <c r="RIS160" s="986"/>
      <c r="RIT160" s="988"/>
      <c r="RIU160" s="989"/>
      <c r="RIV160" s="990"/>
      <c r="RIW160" s="991"/>
      <c r="RIX160" s="992"/>
      <c r="RIY160" s="991"/>
      <c r="RIZ160" s="992"/>
      <c r="RJA160" s="993"/>
      <c r="RJB160" s="994"/>
      <c r="RJC160" s="991"/>
      <c r="RJD160" s="989"/>
      <c r="RJE160" s="993"/>
      <c r="RJF160" s="994"/>
      <c r="RJG160" s="995"/>
      <c r="RJH160" s="996"/>
      <c r="RJI160" s="993"/>
      <c r="RJJ160" s="997"/>
      <c r="RJK160" s="986"/>
      <c r="RJL160" s="988"/>
      <c r="RJM160" s="989"/>
      <c r="RJN160" s="990"/>
      <c r="RJO160" s="991"/>
      <c r="RJP160" s="992"/>
      <c r="RJQ160" s="991"/>
      <c r="RJR160" s="992"/>
      <c r="RJS160" s="993"/>
      <c r="RJT160" s="994"/>
      <c r="RJU160" s="991"/>
      <c r="RJV160" s="989"/>
      <c r="RJW160" s="993"/>
      <c r="RJX160" s="994"/>
      <c r="RJY160" s="995"/>
      <c r="RJZ160" s="996"/>
      <c r="RKA160" s="993"/>
      <c r="RKB160" s="997"/>
      <c r="RKC160" s="986"/>
      <c r="RKD160" s="988"/>
      <c r="RKE160" s="989"/>
      <c r="RKF160" s="990"/>
      <c r="RKG160" s="991"/>
      <c r="RKH160" s="992"/>
      <c r="RKI160" s="991"/>
      <c r="RKJ160" s="992"/>
      <c r="RKK160" s="993"/>
      <c r="RKL160" s="994"/>
      <c r="RKM160" s="991"/>
      <c r="RKN160" s="989"/>
      <c r="RKO160" s="993"/>
      <c r="RKP160" s="994"/>
      <c r="RKQ160" s="995"/>
      <c r="RKR160" s="996"/>
      <c r="RKS160" s="993"/>
      <c r="RKT160" s="997"/>
      <c r="RKU160" s="986"/>
      <c r="RKV160" s="988"/>
      <c r="RKW160" s="989"/>
      <c r="RKX160" s="990"/>
      <c r="RKY160" s="991"/>
      <c r="RKZ160" s="992"/>
      <c r="RLA160" s="991"/>
      <c r="RLB160" s="992"/>
      <c r="RLC160" s="993"/>
      <c r="RLD160" s="994"/>
      <c r="RLE160" s="991"/>
      <c r="RLF160" s="989"/>
      <c r="RLG160" s="993"/>
      <c r="RLH160" s="994"/>
      <c r="RLI160" s="995"/>
      <c r="RLJ160" s="996"/>
      <c r="RLK160" s="993"/>
      <c r="RLL160" s="997"/>
      <c r="RLM160" s="986"/>
      <c r="RLN160" s="988"/>
      <c r="RLO160" s="989"/>
      <c r="RLP160" s="990"/>
      <c r="RLQ160" s="991"/>
      <c r="RLR160" s="992"/>
      <c r="RLS160" s="991"/>
      <c r="RLT160" s="992"/>
      <c r="RLU160" s="993"/>
      <c r="RLV160" s="994"/>
      <c r="RLW160" s="991"/>
      <c r="RLX160" s="989"/>
      <c r="RLY160" s="993"/>
      <c r="RLZ160" s="994"/>
      <c r="RMA160" s="995"/>
      <c r="RMB160" s="996"/>
      <c r="RMC160" s="993"/>
      <c r="RMD160" s="997"/>
      <c r="RME160" s="986"/>
      <c r="RMF160" s="988"/>
      <c r="RMG160" s="989"/>
      <c r="RMH160" s="990"/>
      <c r="RMI160" s="991"/>
      <c r="RMJ160" s="992"/>
      <c r="RMK160" s="991"/>
      <c r="RML160" s="992"/>
      <c r="RMM160" s="993"/>
      <c r="RMN160" s="994"/>
      <c r="RMO160" s="991"/>
      <c r="RMP160" s="989"/>
      <c r="RMQ160" s="993"/>
      <c r="RMR160" s="994"/>
      <c r="RMS160" s="995"/>
      <c r="RMT160" s="996"/>
      <c r="RMU160" s="993"/>
      <c r="RMV160" s="997"/>
      <c r="RMW160" s="986"/>
      <c r="RMX160" s="988"/>
      <c r="RMY160" s="989"/>
      <c r="RMZ160" s="990"/>
      <c r="RNA160" s="991"/>
      <c r="RNB160" s="992"/>
      <c r="RNC160" s="991"/>
      <c r="RND160" s="992"/>
      <c r="RNE160" s="993"/>
      <c r="RNF160" s="994"/>
      <c r="RNG160" s="991"/>
      <c r="RNH160" s="989"/>
      <c r="RNI160" s="993"/>
      <c r="RNJ160" s="994"/>
      <c r="RNK160" s="995"/>
      <c r="RNL160" s="996"/>
      <c r="RNM160" s="993"/>
      <c r="RNN160" s="997"/>
      <c r="RNO160" s="986"/>
      <c r="RNP160" s="988"/>
      <c r="RNQ160" s="989"/>
      <c r="RNR160" s="990"/>
      <c r="RNS160" s="991"/>
      <c r="RNT160" s="992"/>
      <c r="RNU160" s="991"/>
      <c r="RNV160" s="992"/>
      <c r="RNW160" s="993"/>
      <c r="RNX160" s="994"/>
      <c r="RNY160" s="991"/>
      <c r="RNZ160" s="989"/>
      <c r="ROA160" s="993"/>
      <c r="ROB160" s="994"/>
      <c r="ROC160" s="995"/>
      <c r="ROD160" s="996"/>
      <c r="ROE160" s="993"/>
      <c r="ROF160" s="997"/>
      <c r="ROG160" s="986"/>
      <c r="ROH160" s="988"/>
      <c r="ROI160" s="989"/>
      <c r="ROJ160" s="990"/>
      <c r="ROK160" s="991"/>
      <c r="ROL160" s="992"/>
      <c r="ROM160" s="991"/>
      <c r="RON160" s="992"/>
      <c r="ROO160" s="993"/>
      <c r="ROP160" s="994"/>
      <c r="ROQ160" s="991"/>
      <c r="ROR160" s="989"/>
      <c r="ROS160" s="993"/>
      <c r="ROT160" s="994"/>
      <c r="ROU160" s="995"/>
      <c r="ROV160" s="996"/>
      <c r="ROW160" s="993"/>
      <c r="ROX160" s="997"/>
      <c r="ROY160" s="986"/>
      <c r="ROZ160" s="988"/>
      <c r="RPA160" s="989"/>
      <c r="RPB160" s="990"/>
      <c r="RPC160" s="991"/>
      <c r="RPD160" s="992"/>
      <c r="RPE160" s="991"/>
      <c r="RPF160" s="992"/>
      <c r="RPG160" s="993"/>
      <c r="RPH160" s="994"/>
      <c r="RPI160" s="991"/>
      <c r="RPJ160" s="989"/>
      <c r="RPK160" s="993"/>
      <c r="RPL160" s="994"/>
      <c r="RPM160" s="995"/>
      <c r="RPN160" s="996"/>
      <c r="RPO160" s="993"/>
      <c r="RPP160" s="997"/>
      <c r="RPQ160" s="986"/>
      <c r="RPR160" s="988"/>
      <c r="RPS160" s="989"/>
      <c r="RPT160" s="990"/>
      <c r="RPU160" s="991"/>
      <c r="RPV160" s="992"/>
      <c r="RPW160" s="991"/>
      <c r="RPX160" s="992"/>
      <c r="RPY160" s="993"/>
      <c r="RPZ160" s="994"/>
      <c r="RQA160" s="991"/>
      <c r="RQB160" s="989"/>
      <c r="RQC160" s="993"/>
      <c r="RQD160" s="994"/>
      <c r="RQE160" s="995"/>
      <c r="RQF160" s="996"/>
      <c r="RQG160" s="993"/>
      <c r="RQH160" s="997"/>
      <c r="RQI160" s="986"/>
      <c r="RQJ160" s="988"/>
      <c r="RQK160" s="989"/>
      <c r="RQL160" s="990"/>
      <c r="RQM160" s="991"/>
      <c r="RQN160" s="992"/>
      <c r="RQO160" s="991"/>
      <c r="RQP160" s="992"/>
      <c r="RQQ160" s="993"/>
      <c r="RQR160" s="994"/>
      <c r="RQS160" s="991"/>
      <c r="RQT160" s="989"/>
      <c r="RQU160" s="993"/>
      <c r="RQV160" s="994"/>
      <c r="RQW160" s="995"/>
      <c r="RQX160" s="996"/>
      <c r="RQY160" s="993"/>
      <c r="RQZ160" s="997"/>
      <c r="RRA160" s="986"/>
      <c r="RRB160" s="988"/>
      <c r="RRC160" s="989"/>
      <c r="RRD160" s="990"/>
      <c r="RRE160" s="991"/>
      <c r="RRF160" s="992"/>
      <c r="RRG160" s="991"/>
      <c r="RRH160" s="992"/>
      <c r="RRI160" s="993"/>
      <c r="RRJ160" s="994"/>
      <c r="RRK160" s="991"/>
      <c r="RRL160" s="989"/>
      <c r="RRM160" s="993"/>
      <c r="RRN160" s="994"/>
      <c r="RRO160" s="995"/>
      <c r="RRP160" s="996"/>
      <c r="RRQ160" s="993"/>
      <c r="RRR160" s="997"/>
      <c r="RRS160" s="986"/>
      <c r="RRT160" s="988"/>
      <c r="RRU160" s="989"/>
      <c r="RRV160" s="990"/>
      <c r="RRW160" s="991"/>
      <c r="RRX160" s="992"/>
      <c r="RRY160" s="991"/>
      <c r="RRZ160" s="992"/>
      <c r="RSA160" s="993"/>
      <c r="RSB160" s="994"/>
      <c r="RSC160" s="991"/>
      <c r="RSD160" s="989"/>
      <c r="RSE160" s="993"/>
      <c r="RSF160" s="994"/>
      <c r="RSG160" s="995"/>
      <c r="RSH160" s="996"/>
      <c r="RSI160" s="993"/>
      <c r="RSJ160" s="997"/>
      <c r="RSK160" s="986"/>
      <c r="RSL160" s="988"/>
      <c r="RSM160" s="989"/>
      <c r="RSN160" s="990"/>
      <c r="RSO160" s="991"/>
      <c r="RSP160" s="992"/>
      <c r="RSQ160" s="991"/>
      <c r="RSR160" s="992"/>
      <c r="RSS160" s="993"/>
      <c r="RST160" s="994"/>
      <c r="RSU160" s="991"/>
      <c r="RSV160" s="989"/>
      <c r="RSW160" s="993"/>
      <c r="RSX160" s="994"/>
      <c r="RSY160" s="995"/>
      <c r="RSZ160" s="996"/>
      <c r="RTA160" s="993"/>
      <c r="RTB160" s="997"/>
      <c r="RTC160" s="986"/>
      <c r="RTD160" s="988"/>
      <c r="RTE160" s="989"/>
      <c r="RTF160" s="990"/>
      <c r="RTG160" s="991"/>
      <c r="RTH160" s="992"/>
      <c r="RTI160" s="991"/>
      <c r="RTJ160" s="992"/>
      <c r="RTK160" s="993"/>
      <c r="RTL160" s="994"/>
      <c r="RTM160" s="991"/>
      <c r="RTN160" s="989"/>
      <c r="RTO160" s="993"/>
      <c r="RTP160" s="994"/>
      <c r="RTQ160" s="995"/>
      <c r="RTR160" s="996"/>
      <c r="RTS160" s="993"/>
      <c r="RTT160" s="997"/>
      <c r="RTU160" s="986"/>
      <c r="RTV160" s="988"/>
      <c r="RTW160" s="989"/>
      <c r="RTX160" s="990"/>
      <c r="RTY160" s="991"/>
      <c r="RTZ160" s="992"/>
      <c r="RUA160" s="991"/>
      <c r="RUB160" s="992"/>
      <c r="RUC160" s="993"/>
      <c r="RUD160" s="994"/>
      <c r="RUE160" s="991"/>
      <c r="RUF160" s="989"/>
      <c r="RUG160" s="993"/>
      <c r="RUH160" s="994"/>
      <c r="RUI160" s="995"/>
      <c r="RUJ160" s="996"/>
      <c r="RUK160" s="993"/>
      <c r="RUL160" s="997"/>
      <c r="RUM160" s="986"/>
      <c r="RUN160" s="988"/>
      <c r="RUO160" s="989"/>
      <c r="RUP160" s="990"/>
      <c r="RUQ160" s="991"/>
      <c r="RUR160" s="992"/>
      <c r="RUS160" s="991"/>
      <c r="RUT160" s="992"/>
      <c r="RUU160" s="993"/>
      <c r="RUV160" s="994"/>
      <c r="RUW160" s="991"/>
      <c r="RUX160" s="989"/>
      <c r="RUY160" s="993"/>
      <c r="RUZ160" s="994"/>
      <c r="RVA160" s="995"/>
      <c r="RVB160" s="996"/>
      <c r="RVC160" s="993"/>
      <c r="RVD160" s="997"/>
      <c r="RVE160" s="986"/>
      <c r="RVF160" s="988"/>
      <c r="RVG160" s="989"/>
      <c r="RVH160" s="990"/>
      <c r="RVI160" s="991"/>
      <c r="RVJ160" s="992"/>
      <c r="RVK160" s="991"/>
      <c r="RVL160" s="992"/>
      <c r="RVM160" s="993"/>
      <c r="RVN160" s="994"/>
      <c r="RVO160" s="991"/>
      <c r="RVP160" s="989"/>
      <c r="RVQ160" s="993"/>
      <c r="RVR160" s="994"/>
      <c r="RVS160" s="995"/>
      <c r="RVT160" s="996"/>
      <c r="RVU160" s="993"/>
      <c r="RVV160" s="997"/>
      <c r="RVW160" s="986"/>
      <c r="RVX160" s="988"/>
      <c r="RVY160" s="989"/>
      <c r="RVZ160" s="990"/>
      <c r="RWA160" s="991"/>
      <c r="RWB160" s="992"/>
      <c r="RWC160" s="991"/>
      <c r="RWD160" s="992"/>
      <c r="RWE160" s="993"/>
      <c r="RWF160" s="994"/>
      <c r="RWG160" s="991"/>
      <c r="RWH160" s="989"/>
      <c r="RWI160" s="993"/>
      <c r="RWJ160" s="994"/>
      <c r="RWK160" s="995"/>
      <c r="RWL160" s="996"/>
      <c r="RWM160" s="993"/>
      <c r="RWN160" s="997"/>
      <c r="RWO160" s="986"/>
      <c r="RWP160" s="988"/>
      <c r="RWQ160" s="989"/>
      <c r="RWR160" s="990"/>
      <c r="RWS160" s="991"/>
      <c r="RWT160" s="992"/>
      <c r="RWU160" s="991"/>
      <c r="RWV160" s="992"/>
      <c r="RWW160" s="993"/>
      <c r="RWX160" s="994"/>
      <c r="RWY160" s="991"/>
      <c r="RWZ160" s="989"/>
      <c r="RXA160" s="993"/>
      <c r="RXB160" s="994"/>
      <c r="RXC160" s="995"/>
      <c r="RXD160" s="996"/>
      <c r="RXE160" s="993"/>
      <c r="RXF160" s="997"/>
      <c r="RXG160" s="986"/>
      <c r="RXH160" s="988"/>
      <c r="RXI160" s="989"/>
      <c r="RXJ160" s="990"/>
      <c r="RXK160" s="991"/>
      <c r="RXL160" s="992"/>
      <c r="RXM160" s="991"/>
      <c r="RXN160" s="992"/>
      <c r="RXO160" s="993"/>
      <c r="RXP160" s="994"/>
      <c r="RXQ160" s="991"/>
      <c r="RXR160" s="989"/>
      <c r="RXS160" s="993"/>
      <c r="RXT160" s="994"/>
      <c r="RXU160" s="995"/>
      <c r="RXV160" s="996"/>
      <c r="RXW160" s="993"/>
      <c r="RXX160" s="997"/>
      <c r="RXY160" s="986"/>
      <c r="RXZ160" s="988"/>
      <c r="RYA160" s="989"/>
      <c r="RYB160" s="990"/>
      <c r="RYC160" s="991"/>
      <c r="RYD160" s="992"/>
      <c r="RYE160" s="991"/>
      <c r="RYF160" s="992"/>
      <c r="RYG160" s="993"/>
      <c r="RYH160" s="994"/>
      <c r="RYI160" s="991"/>
      <c r="RYJ160" s="989"/>
      <c r="RYK160" s="993"/>
      <c r="RYL160" s="994"/>
      <c r="RYM160" s="995"/>
      <c r="RYN160" s="996"/>
      <c r="RYO160" s="993"/>
      <c r="RYP160" s="997"/>
      <c r="RYQ160" s="986"/>
      <c r="RYR160" s="988"/>
      <c r="RYS160" s="989"/>
      <c r="RYT160" s="990"/>
      <c r="RYU160" s="991"/>
      <c r="RYV160" s="992"/>
      <c r="RYW160" s="991"/>
      <c r="RYX160" s="992"/>
      <c r="RYY160" s="993"/>
      <c r="RYZ160" s="994"/>
      <c r="RZA160" s="991"/>
      <c r="RZB160" s="989"/>
      <c r="RZC160" s="993"/>
      <c r="RZD160" s="994"/>
      <c r="RZE160" s="995"/>
      <c r="RZF160" s="996"/>
      <c r="RZG160" s="993"/>
      <c r="RZH160" s="997"/>
      <c r="RZI160" s="986"/>
      <c r="RZJ160" s="988"/>
      <c r="RZK160" s="989"/>
      <c r="RZL160" s="990"/>
      <c r="RZM160" s="991"/>
      <c r="RZN160" s="992"/>
      <c r="RZO160" s="991"/>
      <c r="RZP160" s="992"/>
      <c r="RZQ160" s="993"/>
      <c r="RZR160" s="994"/>
      <c r="RZS160" s="991"/>
      <c r="RZT160" s="989"/>
      <c r="RZU160" s="993"/>
      <c r="RZV160" s="994"/>
      <c r="RZW160" s="995"/>
      <c r="RZX160" s="996"/>
      <c r="RZY160" s="993"/>
      <c r="RZZ160" s="997"/>
      <c r="SAA160" s="986"/>
      <c r="SAB160" s="988"/>
      <c r="SAC160" s="989"/>
      <c r="SAD160" s="990"/>
      <c r="SAE160" s="991"/>
      <c r="SAF160" s="992"/>
      <c r="SAG160" s="991"/>
      <c r="SAH160" s="992"/>
      <c r="SAI160" s="993"/>
      <c r="SAJ160" s="994"/>
      <c r="SAK160" s="991"/>
      <c r="SAL160" s="989"/>
      <c r="SAM160" s="993"/>
      <c r="SAN160" s="994"/>
      <c r="SAO160" s="995"/>
      <c r="SAP160" s="996"/>
      <c r="SAQ160" s="993"/>
      <c r="SAR160" s="997"/>
      <c r="SAS160" s="986"/>
      <c r="SAT160" s="988"/>
      <c r="SAU160" s="989"/>
      <c r="SAV160" s="990"/>
      <c r="SAW160" s="991"/>
      <c r="SAX160" s="992"/>
      <c r="SAY160" s="991"/>
      <c r="SAZ160" s="992"/>
      <c r="SBA160" s="993"/>
      <c r="SBB160" s="994"/>
      <c r="SBC160" s="991"/>
      <c r="SBD160" s="989"/>
      <c r="SBE160" s="993"/>
      <c r="SBF160" s="994"/>
      <c r="SBG160" s="995"/>
      <c r="SBH160" s="996"/>
      <c r="SBI160" s="993"/>
      <c r="SBJ160" s="997"/>
      <c r="SBK160" s="986"/>
      <c r="SBL160" s="988"/>
      <c r="SBM160" s="989"/>
      <c r="SBN160" s="990"/>
      <c r="SBO160" s="991"/>
      <c r="SBP160" s="992"/>
      <c r="SBQ160" s="991"/>
      <c r="SBR160" s="992"/>
      <c r="SBS160" s="993"/>
      <c r="SBT160" s="994"/>
      <c r="SBU160" s="991"/>
      <c r="SBV160" s="989"/>
      <c r="SBW160" s="993"/>
      <c r="SBX160" s="994"/>
      <c r="SBY160" s="995"/>
      <c r="SBZ160" s="996"/>
      <c r="SCA160" s="993"/>
      <c r="SCB160" s="997"/>
      <c r="SCC160" s="986"/>
      <c r="SCD160" s="988"/>
      <c r="SCE160" s="989"/>
      <c r="SCF160" s="990"/>
      <c r="SCG160" s="991"/>
      <c r="SCH160" s="992"/>
      <c r="SCI160" s="991"/>
      <c r="SCJ160" s="992"/>
      <c r="SCK160" s="993"/>
      <c r="SCL160" s="994"/>
      <c r="SCM160" s="991"/>
      <c r="SCN160" s="989"/>
      <c r="SCO160" s="993"/>
      <c r="SCP160" s="994"/>
      <c r="SCQ160" s="995"/>
      <c r="SCR160" s="996"/>
      <c r="SCS160" s="993"/>
      <c r="SCT160" s="997"/>
      <c r="SCU160" s="986"/>
      <c r="SCV160" s="988"/>
      <c r="SCW160" s="989"/>
      <c r="SCX160" s="990"/>
      <c r="SCY160" s="991"/>
      <c r="SCZ160" s="992"/>
      <c r="SDA160" s="991"/>
      <c r="SDB160" s="992"/>
      <c r="SDC160" s="993"/>
      <c r="SDD160" s="994"/>
      <c r="SDE160" s="991"/>
      <c r="SDF160" s="989"/>
      <c r="SDG160" s="993"/>
      <c r="SDH160" s="994"/>
      <c r="SDI160" s="995"/>
      <c r="SDJ160" s="996"/>
      <c r="SDK160" s="993"/>
      <c r="SDL160" s="997"/>
      <c r="SDM160" s="986"/>
      <c r="SDN160" s="988"/>
      <c r="SDO160" s="989"/>
      <c r="SDP160" s="990"/>
      <c r="SDQ160" s="991"/>
      <c r="SDR160" s="992"/>
      <c r="SDS160" s="991"/>
      <c r="SDT160" s="992"/>
      <c r="SDU160" s="993"/>
      <c r="SDV160" s="994"/>
      <c r="SDW160" s="991"/>
      <c r="SDX160" s="989"/>
      <c r="SDY160" s="993"/>
      <c r="SDZ160" s="994"/>
      <c r="SEA160" s="995"/>
      <c r="SEB160" s="996"/>
      <c r="SEC160" s="993"/>
      <c r="SED160" s="997"/>
      <c r="SEE160" s="986"/>
      <c r="SEF160" s="988"/>
      <c r="SEG160" s="989"/>
      <c r="SEH160" s="990"/>
      <c r="SEI160" s="991"/>
      <c r="SEJ160" s="992"/>
      <c r="SEK160" s="991"/>
      <c r="SEL160" s="992"/>
      <c r="SEM160" s="993"/>
      <c r="SEN160" s="994"/>
      <c r="SEO160" s="991"/>
      <c r="SEP160" s="989"/>
      <c r="SEQ160" s="993"/>
      <c r="SER160" s="994"/>
      <c r="SES160" s="995"/>
      <c r="SET160" s="996"/>
      <c r="SEU160" s="993"/>
      <c r="SEV160" s="997"/>
      <c r="SEW160" s="986"/>
      <c r="SEX160" s="988"/>
      <c r="SEY160" s="989"/>
      <c r="SEZ160" s="990"/>
      <c r="SFA160" s="991"/>
      <c r="SFB160" s="992"/>
      <c r="SFC160" s="991"/>
      <c r="SFD160" s="992"/>
      <c r="SFE160" s="993"/>
      <c r="SFF160" s="994"/>
      <c r="SFG160" s="991"/>
      <c r="SFH160" s="989"/>
      <c r="SFI160" s="993"/>
      <c r="SFJ160" s="994"/>
      <c r="SFK160" s="995"/>
      <c r="SFL160" s="996"/>
      <c r="SFM160" s="993"/>
      <c r="SFN160" s="997"/>
      <c r="SFO160" s="986"/>
      <c r="SFP160" s="988"/>
      <c r="SFQ160" s="989"/>
      <c r="SFR160" s="990"/>
      <c r="SFS160" s="991"/>
      <c r="SFT160" s="992"/>
      <c r="SFU160" s="991"/>
      <c r="SFV160" s="992"/>
      <c r="SFW160" s="993"/>
      <c r="SFX160" s="994"/>
      <c r="SFY160" s="991"/>
      <c r="SFZ160" s="989"/>
      <c r="SGA160" s="993"/>
      <c r="SGB160" s="994"/>
      <c r="SGC160" s="995"/>
      <c r="SGD160" s="996"/>
      <c r="SGE160" s="993"/>
      <c r="SGF160" s="997"/>
      <c r="SGG160" s="986"/>
      <c r="SGH160" s="988"/>
      <c r="SGI160" s="989"/>
      <c r="SGJ160" s="990"/>
      <c r="SGK160" s="991"/>
      <c r="SGL160" s="992"/>
      <c r="SGM160" s="991"/>
      <c r="SGN160" s="992"/>
      <c r="SGO160" s="993"/>
      <c r="SGP160" s="994"/>
      <c r="SGQ160" s="991"/>
      <c r="SGR160" s="989"/>
      <c r="SGS160" s="993"/>
      <c r="SGT160" s="994"/>
      <c r="SGU160" s="995"/>
      <c r="SGV160" s="996"/>
      <c r="SGW160" s="993"/>
      <c r="SGX160" s="997"/>
      <c r="SGY160" s="986"/>
      <c r="SGZ160" s="988"/>
      <c r="SHA160" s="989"/>
      <c r="SHB160" s="990"/>
      <c r="SHC160" s="991"/>
      <c r="SHD160" s="992"/>
      <c r="SHE160" s="991"/>
      <c r="SHF160" s="992"/>
      <c r="SHG160" s="993"/>
      <c r="SHH160" s="994"/>
      <c r="SHI160" s="991"/>
      <c r="SHJ160" s="989"/>
      <c r="SHK160" s="993"/>
      <c r="SHL160" s="994"/>
      <c r="SHM160" s="995"/>
      <c r="SHN160" s="996"/>
      <c r="SHO160" s="993"/>
      <c r="SHP160" s="997"/>
      <c r="SHQ160" s="986"/>
      <c r="SHR160" s="988"/>
      <c r="SHS160" s="989"/>
      <c r="SHT160" s="990"/>
      <c r="SHU160" s="991"/>
      <c r="SHV160" s="992"/>
      <c r="SHW160" s="991"/>
      <c r="SHX160" s="992"/>
      <c r="SHY160" s="993"/>
      <c r="SHZ160" s="994"/>
      <c r="SIA160" s="991"/>
      <c r="SIB160" s="989"/>
      <c r="SIC160" s="993"/>
      <c r="SID160" s="994"/>
      <c r="SIE160" s="995"/>
      <c r="SIF160" s="996"/>
      <c r="SIG160" s="993"/>
      <c r="SIH160" s="997"/>
      <c r="SII160" s="986"/>
      <c r="SIJ160" s="988"/>
      <c r="SIK160" s="989"/>
      <c r="SIL160" s="990"/>
      <c r="SIM160" s="991"/>
      <c r="SIN160" s="992"/>
      <c r="SIO160" s="991"/>
      <c r="SIP160" s="992"/>
      <c r="SIQ160" s="993"/>
      <c r="SIR160" s="994"/>
      <c r="SIS160" s="991"/>
      <c r="SIT160" s="989"/>
      <c r="SIU160" s="993"/>
      <c r="SIV160" s="994"/>
      <c r="SIW160" s="995"/>
      <c r="SIX160" s="996"/>
      <c r="SIY160" s="993"/>
      <c r="SIZ160" s="997"/>
      <c r="SJA160" s="986"/>
      <c r="SJB160" s="988"/>
      <c r="SJC160" s="989"/>
      <c r="SJD160" s="990"/>
      <c r="SJE160" s="991"/>
      <c r="SJF160" s="992"/>
      <c r="SJG160" s="991"/>
      <c r="SJH160" s="992"/>
      <c r="SJI160" s="993"/>
      <c r="SJJ160" s="994"/>
      <c r="SJK160" s="991"/>
      <c r="SJL160" s="989"/>
      <c r="SJM160" s="993"/>
      <c r="SJN160" s="994"/>
      <c r="SJO160" s="995"/>
      <c r="SJP160" s="996"/>
      <c r="SJQ160" s="993"/>
      <c r="SJR160" s="997"/>
      <c r="SJS160" s="986"/>
      <c r="SJT160" s="988"/>
      <c r="SJU160" s="989"/>
      <c r="SJV160" s="990"/>
      <c r="SJW160" s="991"/>
      <c r="SJX160" s="992"/>
      <c r="SJY160" s="991"/>
      <c r="SJZ160" s="992"/>
      <c r="SKA160" s="993"/>
      <c r="SKB160" s="994"/>
      <c r="SKC160" s="991"/>
      <c r="SKD160" s="989"/>
      <c r="SKE160" s="993"/>
      <c r="SKF160" s="994"/>
      <c r="SKG160" s="995"/>
      <c r="SKH160" s="996"/>
      <c r="SKI160" s="993"/>
      <c r="SKJ160" s="997"/>
      <c r="SKK160" s="986"/>
      <c r="SKL160" s="988"/>
      <c r="SKM160" s="989"/>
      <c r="SKN160" s="990"/>
      <c r="SKO160" s="991"/>
      <c r="SKP160" s="992"/>
      <c r="SKQ160" s="991"/>
      <c r="SKR160" s="992"/>
      <c r="SKS160" s="993"/>
      <c r="SKT160" s="994"/>
      <c r="SKU160" s="991"/>
      <c r="SKV160" s="989"/>
      <c r="SKW160" s="993"/>
      <c r="SKX160" s="994"/>
      <c r="SKY160" s="995"/>
      <c r="SKZ160" s="996"/>
      <c r="SLA160" s="993"/>
      <c r="SLB160" s="997"/>
      <c r="SLC160" s="986"/>
      <c r="SLD160" s="988"/>
      <c r="SLE160" s="989"/>
      <c r="SLF160" s="990"/>
      <c r="SLG160" s="991"/>
      <c r="SLH160" s="992"/>
      <c r="SLI160" s="991"/>
      <c r="SLJ160" s="992"/>
      <c r="SLK160" s="993"/>
      <c r="SLL160" s="994"/>
      <c r="SLM160" s="991"/>
      <c r="SLN160" s="989"/>
      <c r="SLO160" s="993"/>
      <c r="SLP160" s="994"/>
      <c r="SLQ160" s="995"/>
      <c r="SLR160" s="996"/>
      <c r="SLS160" s="993"/>
      <c r="SLT160" s="997"/>
      <c r="SLU160" s="986"/>
      <c r="SLV160" s="988"/>
      <c r="SLW160" s="989"/>
      <c r="SLX160" s="990"/>
      <c r="SLY160" s="991"/>
      <c r="SLZ160" s="992"/>
      <c r="SMA160" s="991"/>
      <c r="SMB160" s="992"/>
      <c r="SMC160" s="993"/>
      <c r="SMD160" s="994"/>
      <c r="SME160" s="991"/>
      <c r="SMF160" s="989"/>
      <c r="SMG160" s="993"/>
      <c r="SMH160" s="994"/>
      <c r="SMI160" s="995"/>
      <c r="SMJ160" s="996"/>
      <c r="SMK160" s="993"/>
      <c r="SML160" s="997"/>
      <c r="SMM160" s="986"/>
      <c r="SMN160" s="988"/>
      <c r="SMO160" s="989"/>
      <c r="SMP160" s="990"/>
      <c r="SMQ160" s="991"/>
      <c r="SMR160" s="992"/>
      <c r="SMS160" s="991"/>
      <c r="SMT160" s="992"/>
      <c r="SMU160" s="993"/>
      <c r="SMV160" s="994"/>
      <c r="SMW160" s="991"/>
      <c r="SMX160" s="989"/>
      <c r="SMY160" s="993"/>
      <c r="SMZ160" s="994"/>
      <c r="SNA160" s="995"/>
      <c r="SNB160" s="996"/>
      <c r="SNC160" s="993"/>
      <c r="SND160" s="997"/>
      <c r="SNE160" s="986"/>
      <c r="SNF160" s="988"/>
      <c r="SNG160" s="989"/>
      <c r="SNH160" s="990"/>
      <c r="SNI160" s="991"/>
      <c r="SNJ160" s="992"/>
      <c r="SNK160" s="991"/>
      <c r="SNL160" s="992"/>
      <c r="SNM160" s="993"/>
      <c r="SNN160" s="994"/>
      <c r="SNO160" s="991"/>
      <c r="SNP160" s="989"/>
      <c r="SNQ160" s="993"/>
      <c r="SNR160" s="994"/>
      <c r="SNS160" s="995"/>
      <c r="SNT160" s="996"/>
      <c r="SNU160" s="993"/>
      <c r="SNV160" s="997"/>
      <c r="SNW160" s="986"/>
      <c r="SNX160" s="988"/>
      <c r="SNY160" s="989"/>
      <c r="SNZ160" s="990"/>
      <c r="SOA160" s="991"/>
      <c r="SOB160" s="992"/>
      <c r="SOC160" s="991"/>
      <c r="SOD160" s="992"/>
      <c r="SOE160" s="993"/>
      <c r="SOF160" s="994"/>
      <c r="SOG160" s="991"/>
      <c r="SOH160" s="989"/>
      <c r="SOI160" s="993"/>
      <c r="SOJ160" s="994"/>
      <c r="SOK160" s="995"/>
      <c r="SOL160" s="996"/>
      <c r="SOM160" s="993"/>
      <c r="SON160" s="997"/>
      <c r="SOO160" s="986"/>
      <c r="SOP160" s="988"/>
      <c r="SOQ160" s="989"/>
      <c r="SOR160" s="990"/>
      <c r="SOS160" s="991"/>
      <c r="SOT160" s="992"/>
      <c r="SOU160" s="991"/>
      <c r="SOV160" s="992"/>
      <c r="SOW160" s="993"/>
      <c r="SOX160" s="994"/>
      <c r="SOY160" s="991"/>
      <c r="SOZ160" s="989"/>
      <c r="SPA160" s="993"/>
      <c r="SPB160" s="994"/>
      <c r="SPC160" s="995"/>
      <c r="SPD160" s="996"/>
      <c r="SPE160" s="993"/>
      <c r="SPF160" s="997"/>
      <c r="SPG160" s="986"/>
      <c r="SPH160" s="988"/>
      <c r="SPI160" s="989"/>
      <c r="SPJ160" s="990"/>
      <c r="SPK160" s="991"/>
      <c r="SPL160" s="992"/>
      <c r="SPM160" s="991"/>
      <c r="SPN160" s="992"/>
      <c r="SPO160" s="993"/>
      <c r="SPP160" s="994"/>
      <c r="SPQ160" s="991"/>
      <c r="SPR160" s="989"/>
      <c r="SPS160" s="993"/>
      <c r="SPT160" s="994"/>
      <c r="SPU160" s="995"/>
      <c r="SPV160" s="996"/>
      <c r="SPW160" s="993"/>
      <c r="SPX160" s="997"/>
      <c r="SPY160" s="986"/>
      <c r="SPZ160" s="988"/>
      <c r="SQA160" s="989"/>
      <c r="SQB160" s="990"/>
      <c r="SQC160" s="991"/>
      <c r="SQD160" s="992"/>
      <c r="SQE160" s="991"/>
      <c r="SQF160" s="992"/>
      <c r="SQG160" s="993"/>
      <c r="SQH160" s="994"/>
      <c r="SQI160" s="991"/>
      <c r="SQJ160" s="989"/>
      <c r="SQK160" s="993"/>
      <c r="SQL160" s="994"/>
      <c r="SQM160" s="995"/>
      <c r="SQN160" s="996"/>
      <c r="SQO160" s="993"/>
      <c r="SQP160" s="997"/>
      <c r="SQQ160" s="986"/>
      <c r="SQR160" s="988"/>
      <c r="SQS160" s="989"/>
      <c r="SQT160" s="990"/>
      <c r="SQU160" s="991"/>
      <c r="SQV160" s="992"/>
      <c r="SQW160" s="991"/>
      <c r="SQX160" s="992"/>
      <c r="SQY160" s="993"/>
      <c r="SQZ160" s="994"/>
      <c r="SRA160" s="991"/>
      <c r="SRB160" s="989"/>
      <c r="SRC160" s="993"/>
      <c r="SRD160" s="994"/>
      <c r="SRE160" s="995"/>
      <c r="SRF160" s="996"/>
      <c r="SRG160" s="993"/>
      <c r="SRH160" s="997"/>
      <c r="SRI160" s="986"/>
      <c r="SRJ160" s="988"/>
      <c r="SRK160" s="989"/>
      <c r="SRL160" s="990"/>
      <c r="SRM160" s="991"/>
      <c r="SRN160" s="992"/>
      <c r="SRO160" s="991"/>
      <c r="SRP160" s="992"/>
      <c r="SRQ160" s="993"/>
      <c r="SRR160" s="994"/>
      <c r="SRS160" s="991"/>
      <c r="SRT160" s="989"/>
      <c r="SRU160" s="993"/>
      <c r="SRV160" s="994"/>
      <c r="SRW160" s="995"/>
      <c r="SRX160" s="996"/>
      <c r="SRY160" s="993"/>
      <c r="SRZ160" s="997"/>
      <c r="SSA160" s="986"/>
      <c r="SSB160" s="988"/>
      <c r="SSC160" s="989"/>
      <c r="SSD160" s="990"/>
      <c r="SSE160" s="991"/>
      <c r="SSF160" s="992"/>
      <c r="SSG160" s="991"/>
      <c r="SSH160" s="992"/>
      <c r="SSI160" s="993"/>
      <c r="SSJ160" s="994"/>
      <c r="SSK160" s="991"/>
      <c r="SSL160" s="989"/>
      <c r="SSM160" s="993"/>
      <c r="SSN160" s="994"/>
      <c r="SSO160" s="995"/>
      <c r="SSP160" s="996"/>
      <c r="SSQ160" s="993"/>
      <c r="SSR160" s="997"/>
      <c r="SSS160" s="986"/>
      <c r="SST160" s="988"/>
      <c r="SSU160" s="989"/>
      <c r="SSV160" s="990"/>
      <c r="SSW160" s="991"/>
      <c r="SSX160" s="992"/>
      <c r="SSY160" s="991"/>
      <c r="SSZ160" s="992"/>
      <c r="STA160" s="993"/>
      <c r="STB160" s="994"/>
      <c r="STC160" s="991"/>
      <c r="STD160" s="989"/>
      <c r="STE160" s="993"/>
      <c r="STF160" s="994"/>
      <c r="STG160" s="995"/>
      <c r="STH160" s="996"/>
      <c r="STI160" s="993"/>
      <c r="STJ160" s="997"/>
      <c r="STK160" s="986"/>
      <c r="STL160" s="988"/>
      <c r="STM160" s="989"/>
      <c r="STN160" s="990"/>
      <c r="STO160" s="991"/>
      <c r="STP160" s="992"/>
      <c r="STQ160" s="991"/>
      <c r="STR160" s="992"/>
      <c r="STS160" s="993"/>
      <c r="STT160" s="994"/>
      <c r="STU160" s="991"/>
      <c r="STV160" s="989"/>
      <c r="STW160" s="993"/>
      <c r="STX160" s="994"/>
      <c r="STY160" s="995"/>
      <c r="STZ160" s="996"/>
      <c r="SUA160" s="993"/>
      <c r="SUB160" s="997"/>
      <c r="SUC160" s="986"/>
      <c r="SUD160" s="988"/>
      <c r="SUE160" s="989"/>
      <c r="SUF160" s="990"/>
      <c r="SUG160" s="991"/>
      <c r="SUH160" s="992"/>
      <c r="SUI160" s="991"/>
      <c r="SUJ160" s="992"/>
      <c r="SUK160" s="993"/>
      <c r="SUL160" s="994"/>
      <c r="SUM160" s="991"/>
      <c r="SUN160" s="989"/>
      <c r="SUO160" s="993"/>
      <c r="SUP160" s="994"/>
      <c r="SUQ160" s="995"/>
      <c r="SUR160" s="996"/>
      <c r="SUS160" s="993"/>
      <c r="SUT160" s="997"/>
      <c r="SUU160" s="986"/>
      <c r="SUV160" s="988"/>
      <c r="SUW160" s="989"/>
      <c r="SUX160" s="990"/>
      <c r="SUY160" s="991"/>
      <c r="SUZ160" s="992"/>
      <c r="SVA160" s="991"/>
      <c r="SVB160" s="992"/>
      <c r="SVC160" s="993"/>
      <c r="SVD160" s="994"/>
      <c r="SVE160" s="991"/>
      <c r="SVF160" s="989"/>
      <c r="SVG160" s="993"/>
      <c r="SVH160" s="994"/>
      <c r="SVI160" s="995"/>
      <c r="SVJ160" s="996"/>
      <c r="SVK160" s="993"/>
      <c r="SVL160" s="997"/>
      <c r="SVM160" s="986"/>
      <c r="SVN160" s="988"/>
      <c r="SVO160" s="989"/>
      <c r="SVP160" s="990"/>
      <c r="SVQ160" s="991"/>
      <c r="SVR160" s="992"/>
      <c r="SVS160" s="991"/>
      <c r="SVT160" s="992"/>
      <c r="SVU160" s="993"/>
      <c r="SVV160" s="994"/>
      <c r="SVW160" s="991"/>
      <c r="SVX160" s="989"/>
      <c r="SVY160" s="993"/>
      <c r="SVZ160" s="994"/>
      <c r="SWA160" s="995"/>
      <c r="SWB160" s="996"/>
      <c r="SWC160" s="993"/>
      <c r="SWD160" s="997"/>
      <c r="SWE160" s="986"/>
      <c r="SWF160" s="988"/>
      <c r="SWG160" s="989"/>
      <c r="SWH160" s="990"/>
      <c r="SWI160" s="991"/>
      <c r="SWJ160" s="992"/>
      <c r="SWK160" s="991"/>
      <c r="SWL160" s="992"/>
      <c r="SWM160" s="993"/>
      <c r="SWN160" s="994"/>
      <c r="SWO160" s="991"/>
      <c r="SWP160" s="989"/>
      <c r="SWQ160" s="993"/>
      <c r="SWR160" s="994"/>
      <c r="SWS160" s="995"/>
      <c r="SWT160" s="996"/>
      <c r="SWU160" s="993"/>
      <c r="SWV160" s="997"/>
      <c r="SWW160" s="986"/>
      <c r="SWX160" s="988"/>
      <c r="SWY160" s="989"/>
      <c r="SWZ160" s="990"/>
      <c r="SXA160" s="991"/>
      <c r="SXB160" s="992"/>
      <c r="SXC160" s="991"/>
      <c r="SXD160" s="992"/>
      <c r="SXE160" s="993"/>
      <c r="SXF160" s="994"/>
      <c r="SXG160" s="991"/>
      <c r="SXH160" s="989"/>
      <c r="SXI160" s="993"/>
      <c r="SXJ160" s="994"/>
      <c r="SXK160" s="995"/>
      <c r="SXL160" s="996"/>
      <c r="SXM160" s="993"/>
      <c r="SXN160" s="997"/>
      <c r="SXO160" s="986"/>
      <c r="SXP160" s="988"/>
      <c r="SXQ160" s="989"/>
      <c r="SXR160" s="990"/>
      <c r="SXS160" s="991"/>
      <c r="SXT160" s="992"/>
      <c r="SXU160" s="991"/>
      <c r="SXV160" s="992"/>
      <c r="SXW160" s="993"/>
      <c r="SXX160" s="994"/>
      <c r="SXY160" s="991"/>
      <c r="SXZ160" s="989"/>
      <c r="SYA160" s="993"/>
      <c r="SYB160" s="994"/>
      <c r="SYC160" s="995"/>
      <c r="SYD160" s="996"/>
      <c r="SYE160" s="993"/>
      <c r="SYF160" s="997"/>
      <c r="SYG160" s="986"/>
      <c r="SYH160" s="988"/>
      <c r="SYI160" s="989"/>
      <c r="SYJ160" s="990"/>
      <c r="SYK160" s="991"/>
      <c r="SYL160" s="992"/>
      <c r="SYM160" s="991"/>
      <c r="SYN160" s="992"/>
      <c r="SYO160" s="993"/>
      <c r="SYP160" s="994"/>
      <c r="SYQ160" s="991"/>
      <c r="SYR160" s="989"/>
      <c r="SYS160" s="993"/>
      <c r="SYT160" s="994"/>
      <c r="SYU160" s="995"/>
      <c r="SYV160" s="996"/>
      <c r="SYW160" s="993"/>
      <c r="SYX160" s="997"/>
      <c r="SYY160" s="986"/>
      <c r="SYZ160" s="988"/>
      <c r="SZA160" s="989"/>
      <c r="SZB160" s="990"/>
      <c r="SZC160" s="991"/>
      <c r="SZD160" s="992"/>
      <c r="SZE160" s="991"/>
      <c r="SZF160" s="992"/>
      <c r="SZG160" s="993"/>
      <c r="SZH160" s="994"/>
      <c r="SZI160" s="991"/>
      <c r="SZJ160" s="989"/>
      <c r="SZK160" s="993"/>
      <c r="SZL160" s="994"/>
      <c r="SZM160" s="995"/>
      <c r="SZN160" s="996"/>
      <c r="SZO160" s="993"/>
      <c r="SZP160" s="997"/>
      <c r="SZQ160" s="986"/>
      <c r="SZR160" s="988"/>
      <c r="SZS160" s="989"/>
      <c r="SZT160" s="990"/>
      <c r="SZU160" s="991"/>
      <c r="SZV160" s="992"/>
      <c r="SZW160" s="991"/>
      <c r="SZX160" s="992"/>
      <c r="SZY160" s="993"/>
      <c r="SZZ160" s="994"/>
      <c r="TAA160" s="991"/>
      <c r="TAB160" s="989"/>
      <c r="TAC160" s="993"/>
      <c r="TAD160" s="994"/>
      <c r="TAE160" s="995"/>
      <c r="TAF160" s="996"/>
      <c r="TAG160" s="993"/>
      <c r="TAH160" s="997"/>
      <c r="TAI160" s="986"/>
      <c r="TAJ160" s="988"/>
      <c r="TAK160" s="989"/>
      <c r="TAL160" s="990"/>
      <c r="TAM160" s="991"/>
      <c r="TAN160" s="992"/>
      <c r="TAO160" s="991"/>
      <c r="TAP160" s="992"/>
      <c r="TAQ160" s="993"/>
      <c r="TAR160" s="994"/>
      <c r="TAS160" s="991"/>
      <c r="TAT160" s="989"/>
      <c r="TAU160" s="993"/>
      <c r="TAV160" s="994"/>
      <c r="TAW160" s="995"/>
      <c r="TAX160" s="996"/>
      <c r="TAY160" s="993"/>
      <c r="TAZ160" s="997"/>
      <c r="TBA160" s="986"/>
      <c r="TBB160" s="988"/>
      <c r="TBC160" s="989"/>
      <c r="TBD160" s="990"/>
      <c r="TBE160" s="991"/>
      <c r="TBF160" s="992"/>
      <c r="TBG160" s="991"/>
      <c r="TBH160" s="992"/>
      <c r="TBI160" s="993"/>
      <c r="TBJ160" s="994"/>
      <c r="TBK160" s="991"/>
      <c r="TBL160" s="989"/>
      <c r="TBM160" s="993"/>
      <c r="TBN160" s="994"/>
      <c r="TBO160" s="995"/>
      <c r="TBP160" s="996"/>
      <c r="TBQ160" s="993"/>
      <c r="TBR160" s="997"/>
      <c r="TBS160" s="986"/>
      <c r="TBT160" s="988"/>
      <c r="TBU160" s="989"/>
      <c r="TBV160" s="990"/>
      <c r="TBW160" s="991"/>
      <c r="TBX160" s="992"/>
      <c r="TBY160" s="991"/>
      <c r="TBZ160" s="992"/>
      <c r="TCA160" s="993"/>
      <c r="TCB160" s="994"/>
      <c r="TCC160" s="991"/>
      <c r="TCD160" s="989"/>
      <c r="TCE160" s="993"/>
      <c r="TCF160" s="994"/>
      <c r="TCG160" s="995"/>
      <c r="TCH160" s="996"/>
      <c r="TCI160" s="993"/>
      <c r="TCJ160" s="997"/>
      <c r="TCK160" s="986"/>
      <c r="TCL160" s="988"/>
      <c r="TCM160" s="989"/>
      <c r="TCN160" s="990"/>
      <c r="TCO160" s="991"/>
      <c r="TCP160" s="992"/>
      <c r="TCQ160" s="991"/>
      <c r="TCR160" s="992"/>
      <c r="TCS160" s="993"/>
      <c r="TCT160" s="994"/>
      <c r="TCU160" s="991"/>
      <c r="TCV160" s="989"/>
      <c r="TCW160" s="993"/>
      <c r="TCX160" s="994"/>
      <c r="TCY160" s="995"/>
      <c r="TCZ160" s="996"/>
      <c r="TDA160" s="993"/>
      <c r="TDB160" s="997"/>
      <c r="TDC160" s="986"/>
      <c r="TDD160" s="988"/>
      <c r="TDE160" s="989"/>
      <c r="TDF160" s="990"/>
      <c r="TDG160" s="991"/>
      <c r="TDH160" s="992"/>
      <c r="TDI160" s="991"/>
      <c r="TDJ160" s="992"/>
      <c r="TDK160" s="993"/>
      <c r="TDL160" s="994"/>
      <c r="TDM160" s="991"/>
      <c r="TDN160" s="989"/>
      <c r="TDO160" s="993"/>
      <c r="TDP160" s="994"/>
      <c r="TDQ160" s="995"/>
      <c r="TDR160" s="996"/>
      <c r="TDS160" s="993"/>
      <c r="TDT160" s="997"/>
      <c r="TDU160" s="986"/>
      <c r="TDV160" s="988"/>
      <c r="TDW160" s="989"/>
      <c r="TDX160" s="990"/>
      <c r="TDY160" s="991"/>
      <c r="TDZ160" s="992"/>
      <c r="TEA160" s="991"/>
      <c r="TEB160" s="992"/>
      <c r="TEC160" s="993"/>
      <c r="TED160" s="994"/>
      <c r="TEE160" s="991"/>
      <c r="TEF160" s="989"/>
      <c r="TEG160" s="993"/>
      <c r="TEH160" s="994"/>
      <c r="TEI160" s="995"/>
      <c r="TEJ160" s="996"/>
      <c r="TEK160" s="993"/>
      <c r="TEL160" s="997"/>
      <c r="TEM160" s="986"/>
      <c r="TEN160" s="988"/>
      <c r="TEO160" s="989"/>
      <c r="TEP160" s="990"/>
      <c r="TEQ160" s="991"/>
      <c r="TER160" s="992"/>
      <c r="TES160" s="991"/>
      <c r="TET160" s="992"/>
      <c r="TEU160" s="993"/>
      <c r="TEV160" s="994"/>
      <c r="TEW160" s="991"/>
      <c r="TEX160" s="989"/>
      <c r="TEY160" s="993"/>
      <c r="TEZ160" s="994"/>
      <c r="TFA160" s="995"/>
      <c r="TFB160" s="996"/>
      <c r="TFC160" s="993"/>
      <c r="TFD160" s="997"/>
      <c r="TFE160" s="986"/>
      <c r="TFF160" s="988"/>
      <c r="TFG160" s="989"/>
      <c r="TFH160" s="990"/>
      <c r="TFI160" s="991"/>
      <c r="TFJ160" s="992"/>
      <c r="TFK160" s="991"/>
      <c r="TFL160" s="992"/>
      <c r="TFM160" s="993"/>
      <c r="TFN160" s="994"/>
      <c r="TFO160" s="991"/>
      <c r="TFP160" s="989"/>
      <c r="TFQ160" s="993"/>
      <c r="TFR160" s="994"/>
      <c r="TFS160" s="995"/>
      <c r="TFT160" s="996"/>
      <c r="TFU160" s="993"/>
      <c r="TFV160" s="997"/>
      <c r="TFW160" s="986"/>
      <c r="TFX160" s="988"/>
      <c r="TFY160" s="989"/>
      <c r="TFZ160" s="990"/>
      <c r="TGA160" s="991"/>
      <c r="TGB160" s="992"/>
      <c r="TGC160" s="991"/>
      <c r="TGD160" s="992"/>
      <c r="TGE160" s="993"/>
      <c r="TGF160" s="994"/>
      <c r="TGG160" s="991"/>
      <c r="TGH160" s="989"/>
      <c r="TGI160" s="993"/>
      <c r="TGJ160" s="994"/>
      <c r="TGK160" s="995"/>
      <c r="TGL160" s="996"/>
      <c r="TGM160" s="993"/>
      <c r="TGN160" s="997"/>
      <c r="TGO160" s="986"/>
      <c r="TGP160" s="988"/>
      <c r="TGQ160" s="989"/>
      <c r="TGR160" s="990"/>
      <c r="TGS160" s="991"/>
      <c r="TGT160" s="992"/>
      <c r="TGU160" s="991"/>
      <c r="TGV160" s="992"/>
      <c r="TGW160" s="993"/>
      <c r="TGX160" s="994"/>
      <c r="TGY160" s="991"/>
      <c r="TGZ160" s="989"/>
      <c r="THA160" s="993"/>
      <c r="THB160" s="994"/>
      <c r="THC160" s="995"/>
      <c r="THD160" s="996"/>
      <c r="THE160" s="993"/>
      <c r="THF160" s="997"/>
      <c r="THG160" s="986"/>
      <c r="THH160" s="988"/>
      <c r="THI160" s="989"/>
      <c r="THJ160" s="990"/>
      <c r="THK160" s="991"/>
      <c r="THL160" s="992"/>
      <c r="THM160" s="991"/>
      <c r="THN160" s="992"/>
      <c r="THO160" s="993"/>
      <c r="THP160" s="994"/>
      <c r="THQ160" s="991"/>
      <c r="THR160" s="989"/>
      <c r="THS160" s="993"/>
      <c r="THT160" s="994"/>
      <c r="THU160" s="995"/>
      <c r="THV160" s="996"/>
      <c r="THW160" s="993"/>
      <c r="THX160" s="997"/>
      <c r="THY160" s="986"/>
      <c r="THZ160" s="988"/>
      <c r="TIA160" s="989"/>
      <c r="TIB160" s="990"/>
      <c r="TIC160" s="991"/>
      <c r="TID160" s="992"/>
      <c r="TIE160" s="991"/>
      <c r="TIF160" s="992"/>
      <c r="TIG160" s="993"/>
      <c r="TIH160" s="994"/>
      <c r="TII160" s="991"/>
      <c r="TIJ160" s="989"/>
      <c r="TIK160" s="993"/>
      <c r="TIL160" s="994"/>
      <c r="TIM160" s="995"/>
      <c r="TIN160" s="996"/>
      <c r="TIO160" s="993"/>
      <c r="TIP160" s="997"/>
      <c r="TIQ160" s="986"/>
      <c r="TIR160" s="988"/>
      <c r="TIS160" s="989"/>
      <c r="TIT160" s="990"/>
      <c r="TIU160" s="991"/>
      <c r="TIV160" s="992"/>
      <c r="TIW160" s="991"/>
      <c r="TIX160" s="992"/>
      <c r="TIY160" s="993"/>
      <c r="TIZ160" s="994"/>
      <c r="TJA160" s="991"/>
      <c r="TJB160" s="989"/>
      <c r="TJC160" s="993"/>
      <c r="TJD160" s="994"/>
      <c r="TJE160" s="995"/>
      <c r="TJF160" s="996"/>
      <c r="TJG160" s="993"/>
      <c r="TJH160" s="997"/>
      <c r="TJI160" s="986"/>
      <c r="TJJ160" s="988"/>
      <c r="TJK160" s="989"/>
      <c r="TJL160" s="990"/>
      <c r="TJM160" s="991"/>
      <c r="TJN160" s="992"/>
      <c r="TJO160" s="991"/>
      <c r="TJP160" s="992"/>
      <c r="TJQ160" s="993"/>
      <c r="TJR160" s="994"/>
      <c r="TJS160" s="991"/>
      <c r="TJT160" s="989"/>
      <c r="TJU160" s="993"/>
      <c r="TJV160" s="994"/>
      <c r="TJW160" s="995"/>
      <c r="TJX160" s="996"/>
      <c r="TJY160" s="993"/>
      <c r="TJZ160" s="997"/>
      <c r="TKA160" s="986"/>
      <c r="TKB160" s="988"/>
      <c r="TKC160" s="989"/>
      <c r="TKD160" s="990"/>
      <c r="TKE160" s="991"/>
      <c r="TKF160" s="992"/>
      <c r="TKG160" s="991"/>
      <c r="TKH160" s="992"/>
      <c r="TKI160" s="993"/>
      <c r="TKJ160" s="994"/>
      <c r="TKK160" s="991"/>
      <c r="TKL160" s="989"/>
      <c r="TKM160" s="993"/>
      <c r="TKN160" s="994"/>
      <c r="TKO160" s="995"/>
      <c r="TKP160" s="996"/>
      <c r="TKQ160" s="993"/>
      <c r="TKR160" s="997"/>
      <c r="TKS160" s="986"/>
      <c r="TKT160" s="988"/>
      <c r="TKU160" s="989"/>
      <c r="TKV160" s="990"/>
      <c r="TKW160" s="991"/>
      <c r="TKX160" s="992"/>
      <c r="TKY160" s="991"/>
      <c r="TKZ160" s="992"/>
      <c r="TLA160" s="993"/>
      <c r="TLB160" s="994"/>
      <c r="TLC160" s="991"/>
      <c r="TLD160" s="989"/>
      <c r="TLE160" s="993"/>
      <c r="TLF160" s="994"/>
      <c r="TLG160" s="995"/>
      <c r="TLH160" s="996"/>
      <c r="TLI160" s="993"/>
      <c r="TLJ160" s="997"/>
      <c r="TLK160" s="986"/>
      <c r="TLL160" s="988"/>
      <c r="TLM160" s="989"/>
      <c r="TLN160" s="990"/>
      <c r="TLO160" s="991"/>
      <c r="TLP160" s="992"/>
      <c r="TLQ160" s="991"/>
      <c r="TLR160" s="992"/>
      <c r="TLS160" s="993"/>
      <c r="TLT160" s="994"/>
      <c r="TLU160" s="991"/>
      <c r="TLV160" s="989"/>
      <c r="TLW160" s="993"/>
      <c r="TLX160" s="994"/>
      <c r="TLY160" s="995"/>
      <c r="TLZ160" s="996"/>
      <c r="TMA160" s="993"/>
      <c r="TMB160" s="997"/>
      <c r="TMC160" s="986"/>
      <c r="TMD160" s="988"/>
      <c r="TME160" s="989"/>
      <c r="TMF160" s="990"/>
      <c r="TMG160" s="991"/>
      <c r="TMH160" s="992"/>
      <c r="TMI160" s="991"/>
      <c r="TMJ160" s="992"/>
      <c r="TMK160" s="993"/>
      <c r="TML160" s="994"/>
      <c r="TMM160" s="991"/>
      <c r="TMN160" s="989"/>
      <c r="TMO160" s="993"/>
      <c r="TMP160" s="994"/>
      <c r="TMQ160" s="995"/>
      <c r="TMR160" s="996"/>
      <c r="TMS160" s="993"/>
      <c r="TMT160" s="997"/>
      <c r="TMU160" s="986"/>
      <c r="TMV160" s="988"/>
      <c r="TMW160" s="989"/>
      <c r="TMX160" s="990"/>
      <c r="TMY160" s="991"/>
      <c r="TMZ160" s="992"/>
      <c r="TNA160" s="991"/>
      <c r="TNB160" s="992"/>
      <c r="TNC160" s="993"/>
      <c r="TND160" s="994"/>
      <c r="TNE160" s="991"/>
      <c r="TNF160" s="989"/>
      <c r="TNG160" s="993"/>
      <c r="TNH160" s="994"/>
      <c r="TNI160" s="995"/>
      <c r="TNJ160" s="996"/>
      <c r="TNK160" s="993"/>
      <c r="TNL160" s="997"/>
      <c r="TNM160" s="986"/>
      <c r="TNN160" s="988"/>
      <c r="TNO160" s="989"/>
      <c r="TNP160" s="990"/>
      <c r="TNQ160" s="991"/>
      <c r="TNR160" s="992"/>
      <c r="TNS160" s="991"/>
      <c r="TNT160" s="992"/>
      <c r="TNU160" s="993"/>
      <c r="TNV160" s="994"/>
      <c r="TNW160" s="991"/>
      <c r="TNX160" s="989"/>
      <c r="TNY160" s="993"/>
      <c r="TNZ160" s="994"/>
      <c r="TOA160" s="995"/>
      <c r="TOB160" s="996"/>
      <c r="TOC160" s="993"/>
      <c r="TOD160" s="997"/>
      <c r="TOE160" s="986"/>
      <c r="TOF160" s="988"/>
      <c r="TOG160" s="989"/>
      <c r="TOH160" s="990"/>
      <c r="TOI160" s="991"/>
      <c r="TOJ160" s="992"/>
      <c r="TOK160" s="991"/>
      <c r="TOL160" s="992"/>
      <c r="TOM160" s="993"/>
      <c r="TON160" s="994"/>
      <c r="TOO160" s="991"/>
      <c r="TOP160" s="989"/>
      <c r="TOQ160" s="993"/>
      <c r="TOR160" s="994"/>
      <c r="TOS160" s="995"/>
      <c r="TOT160" s="996"/>
      <c r="TOU160" s="993"/>
      <c r="TOV160" s="997"/>
      <c r="TOW160" s="986"/>
      <c r="TOX160" s="988"/>
      <c r="TOY160" s="989"/>
      <c r="TOZ160" s="990"/>
      <c r="TPA160" s="991"/>
      <c r="TPB160" s="992"/>
      <c r="TPC160" s="991"/>
      <c r="TPD160" s="992"/>
      <c r="TPE160" s="993"/>
      <c r="TPF160" s="994"/>
      <c r="TPG160" s="991"/>
      <c r="TPH160" s="989"/>
      <c r="TPI160" s="993"/>
      <c r="TPJ160" s="994"/>
      <c r="TPK160" s="995"/>
      <c r="TPL160" s="996"/>
      <c r="TPM160" s="993"/>
      <c r="TPN160" s="997"/>
      <c r="TPO160" s="986"/>
      <c r="TPP160" s="988"/>
      <c r="TPQ160" s="989"/>
      <c r="TPR160" s="990"/>
      <c r="TPS160" s="991"/>
      <c r="TPT160" s="992"/>
      <c r="TPU160" s="991"/>
      <c r="TPV160" s="992"/>
      <c r="TPW160" s="993"/>
      <c r="TPX160" s="994"/>
      <c r="TPY160" s="991"/>
      <c r="TPZ160" s="989"/>
      <c r="TQA160" s="993"/>
      <c r="TQB160" s="994"/>
      <c r="TQC160" s="995"/>
      <c r="TQD160" s="996"/>
      <c r="TQE160" s="993"/>
      <c r="TQF160" s="997"/>
      <c r="TQG160" s="986"/>
      <c r="TQH160" s="988"/>
      <c r="TQI160" s="989"/>
      <c r="TQJ160" s="990"/>
      <c r="TQK160" s="991"/>
      <c r="TQL160" s="992"/>
      <c r="TQM160" s="991"/>
      <c r="TQN160" s="992"/>
      <c r="TQO160" s="993"/>
      <c r="TQP160" s="994"/>
      <c r="TQQ160" s="991"/>
      <c r="TQR160" s="989"/>
      <c r="TQS160" s="993"/>
      <c r="TQT160" s="994"/>
      <c r="TQU160" s="995"/>
      <c r="TQV160" s="996"/>
      <c r="TQW160" s="993"/>
      <c r="TQX160" s="997"/>
      <c r="TQY160" s="986"/>
      <c r="TQZ160" s="988"/>
      <c r="TRA160" s="989"/>
      <c r="TRB160" s="990"/>
      <c r="TRC160" s="991"/>
      <c r="TRD160" s="992"/>
      <c r="TRE160" s="991"/>
      <c r="TRF160" s="992"/>
      <c r="TRG160" s="993"/>
      <c r="TRH160" s="994"/>
      <c r="TRI160" s="991"/>
      <c r="TRJ160" s="989"/>
      <c r="TRK160" s="993"/>
      <c r="TRL160" s="994"/>
      <c r="TRM160" s="995"/>
      <c r="TRN160" s="996"/>
      <c r="TRO160" s="993"/>
      <c r="TRP160" s="997"/>
      <c r="TRQ160" s="986"/>
      <c r="TRR160" s="988"/>
      <c r="TRS160" s="989"/>
      <c r="TRT160" s="990"/>
      <c r="TRU160" s="991"/>
      <c r="TRV160" s="992"/>
      <c r="TRW160" s="991"/>
      <c r="TRX160" s="992"/>
      <c r="TRY160" s="993"/>
      <c r="TRZ160" s="994"/>
      <c r="TSA160" s="991"/>
      <c r="TSB160" s="989"/>
      <c r="TSC160" s="993"/>
      <c r="TSD160" s="994"/>
      <c r="TSE160" s="995"/>
      <c r="TSF160" s="996"/>
      <c r="TSG160" s="993"/>
      <c r="TSH160" s="997"/>
      <c r="TSI160" s="986"/>
      <c r="TSJ160" s="988"/>
      <c r="TSK160" s="989"/>
      <c r="TSL160" s="990"/>
      <c r="TSM160" s="991"/>
      <c r="TSN160" s="992"/>
      <c r="TSO160" s="991"/>
      <c r="TSP160" s="992"/>
      <c r="TSQ160" s="993"/>
      <c r="TSR160" s="994"/>
      <c r="TSS160" s="991"/>
      <c r="TST160" s="989"/>
      <c r="TSU160" s="993"/>
      <c r="TSV160" s="994"/>
      <c r="TSW160" s="995"/>
      <c r="TSX160" s="996"/>
      <c r="TSY160" s="993"/>
      <c r="TSZ160" s="997"/>
      <c r="TTA160" s="986"/>
      <c r="TTB160" s="988"/>
      <c r="TTC160" s="989"/>
      <c r="TTD160" s="990"/>
      <c r="TTE160" s="991"/>
      <c r="TTF160" s="992"/>
      <c r="TTG160" s="991"/>
      <c r="TTH160" s="992"/>
      <c r="TTI160" s="993"/>
      <c r="TTJ160" s="994"/>
      <c r="TTK160" s="991"/>
      <c r="TTL160" s="989"/>
      <c r="TTM160" s="993"/>
      <c r="TTN160" s="994"/>
      <c r="TTO160" s="995"/>
      <c r="TTP160" s="996"/>
      <c r="TTQ160" s="993"/>
      <c r="TTR160" s="997"/>
      <c r="TTS160" s="986"/>
      <c r="TTT160" s="988"/>
      <c r="TTU160" s="989"/>
      <c r="TTV160" s="990"/>
      <c r="TTW160" s="991"/>
      <c r="TTX160" s="992"/>
      <c r="TTY160" s="991"/>
      <c r="TTZ160" s="992"/>
      <c r="TUA160" s="993"/>
      <c r="TUB160" s="994"/>
      <c r="TUC160" s="991"/>
      <c r="TUD160" s="989"/>
      <c r="TUE160" s="993"/>
      <c r="TUF160" s="994"/>
      <c r="TUG160" s="995"/>
      <c r="TUH160" s="996"/>
      <c r="TUI160" s="993"/>
      <c r="TUJ160" s="997"/>
      <c r="TUK160" s="986"/>
      <c r="TUL160" s="988"/>
      <c r="TUM160" s="989"/>
      <c r="TUN160" s="990"/>
      <c r="TUO160" s="991"/>
      <c r="TUP160" s="992"/>
      <c r="TUQ160" s="991"/>
      <c r="TUR160" s="992"/>
      <c r="TUS160" s="993"/>
      <c r="TUT160" s="994"/>
      <c r="TUU160" s="991"/>
      <c r="TUV160" s="989"/>
      <c r="TUW160" s="993"/>
      <c r="TUX160" s="994"/>
      <c r="TUY160" s="995"/>
      <c r="TUZ160" s="996"/>
      <c r="TVA160" s="993"/>
      <c r="TVB160" s="997"/>
      <c r="TVC160" s="986"/>
      <c r="TVD160" s="988"/>
      <c r="TVE160" s="989"/>
      <c r="TVF160" s="990"/>
      <c r="TVG160" s="991"/>
      <c r="TVH160" s="992"/>
      <c r="TVI160" s="991"/>
      <c r="TVJ160" s="992"/>
      <c r="TVK160" s="993"/>
      <c r="TVL160" s="994"/>
      <c r="TVM160" s="991"/>
      <c r="TVN160" s="989"/>
      <c r="TVO160" s="993"/>
      <c r="TVP160" s="994"/>
      <c r="TVQ160" s="995"/>
      <c r="TVR160" s="996"/>
      <c r="TVS160" s="993"/>
      <c r="TVT160" s="997"/>
      <c r="TVU160" s="986"/>
      <c r="TVV160" s="988"/>
      <c r="TVW160" s="989"/>
      <c r="TVX160" s="990"/>
      <c r="TVY160" s="991"/>
      <c r="TVZ160" s="992"/>
      <c r="TWA160" s="991"/>
      <c r="TWB160" s="992"/>
      <c r="TWC160" s="993"/>
      <c r="TWD160" s="994"/>
      <c r="TWE160" s="991"/>
      <c r="TWF160" s="989"/>
      <c r="TWG160" s="993"/>
      <c r="TWH160" s="994"/>
      <c r="TWI160" s="995"/>
      <c r="TWJ160" s="996"/>
      <c r="TWK160" s="993"/>
      <c r="TWL160" s="997"/>
      <c r="TWM160" s="986"/>
      <c r="TWN160" s="988"/>
      <c r="TWO160" s="989"/>
      <c r="TWP160" s="990"/>
      <c r="TWQ160" s="991"/>
      <c r="TWR160" s="992"/>
      <c r="TWS160" s="991"/>
      <c r="TWT160" s="992"/>
      <c r="TWU160" s="993"/>
      <c r="TWV160" s="994"/>
      <c r="TWW160" s="991"/>
      <c r="TWX160" s="989"/>
      <c r="TWY160" s="993"/>
      <c r="TWZ160" s="994"/>
      <c r="TXA160" s="995"/>
      <c r="TXB160" s="996"/>
      <c r="TXC160" s="993"/>
      <c r="TXD160" s="997"/>
      <c r="TXE160" s="986"/>
      <c r="TXF160" s="988"/>
      <c r="TXG160" s="989"/>
      <c r="TXH160" s="990"/>
      <c r="TXI160" s="991"/>
      <c r="TXJ160" s="992"/>
      <c r="TXK160" s="991"/>
      <c r="TXL160" s="992"/>
      <c r="TXM160" s="993"/>
      <c r="TXN160" s="994"/>
      <c r="TXO160" s="991"/>
      <c r="TXP160" s="989"/>
      <c r="TXQ160" s="993"/>
      <c r="TXR160" s="994"/>
      <c r="TXS160" s="995"/>
      <c r="TXT160" s="996"/>
      <c r="TXU160" s="993"/>
      <c r="TXV160" s="997"/>
      <c r="TXW160" s="986"/>
      <c r="TXX160" s="988"/>
      <c r="TXY160" s="989"/>
      <c r="TXZ160" s="990"/>
      <c r="TYA160" s="991"/>
      <c r="TYB160" s="992"/>
      <c r="TYC160" s="991"/>
      <c r="TYD160" s="992"/>
      <c r="TYE160" s="993"/>
      <c r="TYF160" s="994"/>
      <c r="TYG160" s="991"/>
      <c r="TYH160" s="989"/>
      <c r="TYI160" s="993"/>
      <c r="TYJ160" s="994"/>
      <c r="TYK160" s="995"/>
      <c r="TYL160" s="996"/>
      <c r="TYM160" s="993"/>
      <c r="TYN160" s="997"/>
      <c r="TYO160" s="986"/>
      <c r="TYP160" s="988"/>
      <c r="TYQ160" s="989"/>
      <c r="TYR160" s="990"/>
      <c r="TYS160" s="991"/>
      <c r="TYT160" s="992"/>
      <c r="TYU160" s="991"/>
      <c r="TYV160" s="992"/>
      <c r="TYW160" s="993"/>
      <c r="TYX160" s="994"/>
      <c r="TYY160" s="991"/>
      <c r="TYZ160" s="989"/>
      <c r="TZA160" s="993"/>
      <c r="TZB160" s="994"/>
      <c r="TZC160" s="995"/>
      <c r="TZD160" s="996"/>
      <c r="TZE160" s="993"/>
      <c r="TZF160" s="997"/>
      <c r="TZG160" s="986"/>
      <c r="TZH160" s="988"/>
      <c r="TZI160" s="989"/>
      <c r="TZJ160" s="990"/>
      <c r="TZK160" s="991"/>
      <c r="TZL160" s="992"/>
      <c r="TZM160" s="991"/>
      <c r="TZN160" s="992"/>
      <c r="TZO160" s="993"/>
      <c r="TZP160" s="994"/>
      <c r="TZQ160" s="991"/>
      <c r="TZR160" s="989"/>
      <c r="TZS160" s="993"/>
      <c r="TZT160" s="994"/>
      <c r="TZU160" s="995"/>
      <c r="TZV160" s="996"/>
      <c r="TZW160" s="993"/>
      <c r="TZX160" s="997"/>
      <c r="TZY160" s="986"/>
      <c r="TZZ160" s="988"/>
      <c r="UAA160" s="989"/>
      <c r="UAB160" s="990"/>
      <c r="UAC160" s="991"/>
      <c r="UAD160" s="992"/>
      <c r="UAE160" s="991"/>
      <c r="UAF160" s="992"/>
      <c r="UAG160" s="993"/>
      <c r="UAH160" s="994"/>
      <c r="UAI160" s="991"/>
      <c r="UAJ160" s="989"/>
      <c r="UAK160" s="993"/>
      <c r="UAL160" s="994"/>
      <c r="UAM160" s="995"/>
      <c r="UAN160" s="996"/>
      <c r="UAO160" s="993"/>
      <c r="UAP160" s="997"/>
      <c r="UAQ160" s="986"/>
      <c r="UAR160" s="988"/>
      <c r="UAS160" s="989"/>
      <c r="UAT160" s="990"/>
      <c r="UAU160" s="991"/>
      <c r="UAV160" s="992"/>
      <c r="UAW160" s="991"/>
      <c r="UAX160" s="992"/>
      <c r="UAY160" s="993"/>
      <c r="UAZ160" s="994"/>
      <c r="UBA160" s="991"/>
      <c r="UBB160" s="989"/>
      <c r="UBC160" s="993"/>
      <c r="UBD160" s="994"/>
      <c r="UBE160" s="995"/>
      <c r="UBF160" s="996"/>
      <c r="UBG160" s="993"/>
      <c r="UBH160" s="997"/>
      <c r="UBI160" s="986"/>
      <c r="UBJ160" s="988"/>
      <c r="UBK160" s="989"/>
      <c r="UBL160" s="990"/>
      <c r="UBM160" s="991"/>
      <c r="UBN160" s="992"/>
      <c r="UBO160" s="991"/>
      <c r="UBP160" s="992"/>
      <c r="UBQ160" s="993"/>
      <c r="UBR160" s="994"/>
      <c r="UBS160" s="991"/>
      <c r="UBT160" s="989"/>
      <c r="UBU160" s="993"/>
      <c r="UBV160" s="994"/>
      <c r="UBW160" s="995"/>
      <c r="UBX160" s="996"/>
      <c r="UBY160" s="993"/>
      <c r="UBZ160" s="997"/>
      <c r="UCA160" s="986"/>
      <c r="UCB160" s="988"/>
      <c r="UCC160" s="989"/>
      <c r="UCD160" s="990"/>
      <c r="UCE160" s="991"/>
      <c r="UCF160" s="992"/>
      <c r="UCG160" s="991"/>
      <c r="UCH160" s="992"/>
      <c r="UCI160" s="993"/>
      <c r="UCJ160" s="994"/>
      <c r="UCK160" s="991"/>
      <c r="UCL160" s="989"/>
      <c r="UCM160" s="993"/>
      <c r="UCN160" s="994"/>
      <c r="UCO160" s="995"/>
      <c r="UCP160" s="996"/>
      <c r="UCQ160" s="993"/>
      <c r="UCR160" s="997"/>
      <c r="UCS160" s="986"/>
      <c r="UCT160" s="988"/>
      <c r="UCU160" s="989"/>
      <c r="UCV160" s="990"/>
      <c r="UCW160" s="991"/>
      <c r="UCX160" s="992"/>
      <c r="UCY160" s="991"/>
      <c r="UCZ160" s="992"/>
      <c r="UDA160" s="993"/>
      <c r="UDB160" s="994"/>
      <c r="UDC160" s="991"/>
      <c r="UDD160" s="989"/>
      <c r="UDE160" s="993"/>
      <c r="UDF160" s="994"/>
      <c r="UDG160" s="995"/>
      <c r="UDH160" s="996"/>
      <c r="UDI160" s="993"/>
      <c r="UDJ160" s="997"/>
      <c r="UDK160" s="986"/>
      <c r="UDL160" s="988"/>
      <c r="UDM160" s="989"/>
      <c r="UDN160" s="990"/>
      <c r="UDO160" s="991"/>
      <c r="UDP160" s="992"/>
      <c r="UDQ160" s="991"/>
      <c r="UDR160" s="992"/>
      <c r="UDS160" s="993"/>
      <c r="UDT160" s="994"/>
      <c r="UDU160" s="991"/>
      <c r="UDV160" s="989"/>
      <c r="UDW160" s="993"/>
      <c r="UDX160" s="994"/>
      <c r="UDY160" s="995"/>
      <c r="UDZ160" s="996"/>
      <c r="UEA160" s="993"/>
      <c r="UEB160" s="997"/>
      <c r="UEC160" s="986"/>
      <c r="UED160" s="988"/>
      <c r="UEE160" s="989"/>
      <c r="UEF160" s="990"/>
      <c r="UEG160" s="991"/>
      <c r="UEH160" s="992"/>
      <c r="UEI160" s="991"/>
      <c r="UEJ160" s="992"/>
      <c r="UEK160" s="993"/>
      <c r="UEL160" s="994"/>
      <c r="UEM160" s="991"/>
      <c r="UEN160" s="989"/>
      <c r="UEO160" s="993"/>
      <c r="UEP160" s="994"/>
      <c r="UEQ160" s="995"/>
      <c r="UER160" s="996"/>
      <c r="UES160" s="993"/>
      <c r="UET160" s="997"/>
      <c r="UEU160" s="986"/>
      <c r="UEV160" s="988"/>
      <c r="UEW160" s="989"/>
      <c r="UEX160" s="990"/>
      <c r="UEY160" s="991"/>
      <c r="UEZ160" s="992"/>
      <c r="UFA160" s="991"/>
      <c r="UFB160" s="992"/>
      <c r="UFC160" s="993"/>
      <c r="UFD160" s="994"/>
      <c r="UFE160" s="991"/>
      <c r="UFF160" s="989"/>
      <c r="UFG160" s="993"/>
      <c r="UFH160" s="994"/>
      <c r="UFI160" s="995"/>
      <c r="UFJ160" s="996"/>
      <c r="UFK160" s="993"/>
      <c r="UFL160" s="997"/>
      <c r="UFM160" s="986"/>
      <c r="UFN160" s="988"/>
      <c r="UFO160" s="989"/>
      <c r="UFP160" s="990"/>
      <c r="UFQ160" s="991"/>
      <c r="UFR160" s="992"/>
      <c r="UFS160" s="991"/>
      <c r="UFT160" s="992"/>
      <c r="UFU160" s="993"/>
      <c r="UFV160" s="994"/>
      <c r="UFW160" s="991"/>
      <c r="UFX160" s="989"/>
      <c r="UFY160" s="993"/>
      <c r="UFZ160" s="994"/>
      <c r="UGA160" s="995"/>
      <c r="UGB160" s="996"/>
      <c r="UGC160" s="993"/>
      <c r="UGD160" s="997"/>
      <c r="UGE160" s="986"/>
      <c r="UGF160" s="988"/>
      <c r="UGG160" s="989"/>
      <c r="UGH160" s="990"/>
      <c r="UGI160" s="991"/>
      <c r="UGJ160" s="992"/>
      <c r="UGK160" s="991"/>
      <c r="UGL160" s="992"/>
      <c r="UGM160" s="993"/>
      <c r="UGN160" s="994"/>
      <c r="UGO160" s="991"/>
      <c r="UGP160" s="989"/>
      <c r="UGQ160" s="993"/>
      <c r="UGR160" s="994"/>
      <c r="UGS160" s="995"/>
      <c r="UGT160" s="996"/>
      <c r="UGU160" s="993"/>
      <c r="UGV160" s="997"/>
      <c r="UGW160" s="986"/>
      <c r="UGX160" s="988"/>
      <c r="UGY160" s="989"/>
      <c r="UGZ160" s="990"/>
      <c r="UHA160" s="991"/>
      <c r="UHB160" s="992"/>
      <c r="UHC160" s="991"/>
      <c r="UHD160" s="992"/>
      <c r="UHE160" s="993"/>
      <c r="UHF160" s="994"/>
      <c r="UHG160" s="991"/>
      <c r="UHH160" s="989"/>
      <c r="UHI160" s="993"/>
      <c r="UHJ160" s="994"/>
      <c r="UHK160" s="995"/>
      <c r="UHL160" s="996"/>
      <c r="UHM160" s="993"/>
      <c r="UHN160" s="997"/>
      <c r="UHO160" s="986"/>
      <c r="UHP160" s="988"/>
      <c r="UHQ160" s="989"/>
      <c r="UHR160" s="990"/>
      <c r="UHS160" s="991"/>
      <c r="UHT160" s="992"/>
      <c r="UHU160" s="991"/>
      <c r="UHV160" s="992"/>
      <c r="UHW160" s="993"/>
      <c r="UHX160" s="994"/>
      <c r="UHY160" s="991"/>
      <c r="UHZ160" s="989"/>
      <c r="UIA160" s="993"/>
      <c r="UIB160" s="994"/>
      <c r="UIC160" s="995"/>
      <c r="UID160" s="996"/>
      <c r="UIE160" s="993"/>
      <c r="UIF160" s="997"/>
      <c r="UIG160" s="986"/>
      <c r="UIH160" s="988"/>
      <c r="UII160" s="989"/>
      <c r="UIJ160" s="990"/>
      <c r="UIK160" s="991"/>
      <c r="UIL160" s="992"/>
      <c r="UIM160" s="991"/>
      <c r="UIN160" s="992"/>
      <c r="UIO160" s="993"/>
      <c r="UIP160" s="994"/>
      <c r="UIQ160" s="991"/>
      <c r="UIR160" s="989"/>
      <c r="UIS160" s="993"/>
      <c r="UIT160" s="994"/>
      <c r="UIU160" s="995"/>
      <c r="UIV160" s="996"/>
      <c r="UIW160" s="993"/>
      <c r="UIX160" s="997"/>
      <c r="UIY160" s="986"/>
      <c r="UIZ160" s="988"/>
      <c r="UJA160" s="989"/>
      <c r="UJB160" s="990"/>
      <c r="UJC160" s="991"/>
      <c r="UJD160" s="992"/>
      <c r="UJE160" s="991"/>
      <c r="UJF160" s="992"/>
      <c r="UJG160" s="993"/>
      <c r="UJH160" s="994"/>
      <c r="UJI160" s="991"/>
      <c r="UJJ160" s="989"/>
      <c r="UJK160" s="993"/>
      <c r="UJL160" s="994"/>
      <c r="UJM160" s="995"/>
      <c r="UJN160" s="996"/>
      <c r="UJO160" s="993"/>
      <c r="UJP160" s="997"/>
      <c r="UJQ160" s="986"/>
      <c r="UJR160" s="988"/>
      <c r="UJS160" s="989"/>
      <c r="UJT160" s="990"/>
      <c r="UJU160" s="991"/>
      <c r="UJV160" s="992"/>
      <c r="UJW160" s="991"/>
      <c r="UJX160" s="992"/>
      <c r="UJY160" s="993"/>
      <c r="UJZ160" s="994"/>
      <c r="UKA160" s="991"/>
      <c r="UKB160" s="989"/>
      <c r="UKC160" s="993"/>
      <c r="UKD160" s="994"/>
      <c r="UKE160" s="995"/>
      <c r="UKF160" s="996"/>
      <c r="UKG160" s="993"/>
      <c r="UKH160" s="997"/>
      <c r="UKI160" s="986"/>
      <c r="UKJ160" s="988"/>
      <c r="UKK160" s="989"/>
      <c r="UKL160" s="990"/>
      <c r="UKM160" s="991"/>
      <c r="UKN160" s="992"/>
      <c r="UKO160" s="991"/>
      <c r="UKP160" s="992"/>
      <c r="UKQ160" s="993"/>
      <c r="UKR160" s="994"/>
      <c r="UKS160" s="991"/>
      <c r="UKT160" s="989"/>
      <c r="UKU160" s="993"/>
      <c r="UKV160" s="994"/>
      <c r="UKW160" s="995"/>
      <c r="UKX160" s="996"/>
      <c r="UKY160" s="993"/>
      <c r="UKZ160" s="997"/>
      <c r="ULA160" s="986"/>
      <c r="ULB160" s="988"/>
      <c r="ULC160" s="989"/>
      <c r="ULD160" s="990"/>
      <c r="ULE160" s="991"/>
      <c r="ULF160" s="992"/>
      <c r="ULG160" s="991"/>
      <c r="ULH160" s="992"/>
      <c r="ULI160" s="993"/>
      <c r="ULJ160" s="994"/>
      <c r="ULK160" s="991"/>
      <c r="ULL160" s="989"/>
      <c r="ULM160" s="993"/>
      <c r="ULN160" s="994"/>
      <c r="ULO160" s="995"/>
      <c r="ULP160" s="996"/>
      <c r="ULQ160" s="993"/>
      <c r="ULR160" s="997"/>
      <c r="ULS160" s="986"/>
      <c r="ULT160" s="988"/>
      <c r="ULU160" s="989"/>
      <c r="ULV160" s="990"/>
      <c r="ULW160" s="991"/>
      <c r="ULX160" s="992"/>
      <c r="ULY160" s="991"/>
      <c r="ULZ160" s="992"/>
      <c r="UMA160" s="993"/>
      <c r="UMB160" s="994"/>
      <c r="UMC160" s="991"/>
      <c r="UMD160" s="989"/>
      <c r="UME160" s="993"/>
      <c r="UMF160" s="994"/>
      <c r="UMG160" s="995"/>
      <c r="UMH160" s="996"/>
      <c r="UMI160" s="993"/>
      <c r="UMJ160" s="997"/>
      <c r="UMK160" s="986"/>
      <c r="UML160" s="988"/>
      <c r="UMM160" s="989"/>
      <c r="UMN160" s="990"/>
      <c r="UMO160" s="991"/>
      <c r="UMP160" s="992"/>
      <c r="UMQ160" s="991"/>
      <c r="UMR160" s="992"/>
      <c r="UMS160" s="993"/>
      <c r="UMT160" s="994"/>
      <c r="UMU160" s="991"/>
      <c r="UMV160" s="989"/>
      <c r="UMW160" s="993"/>
      <c r="UMX160" s="994"/>
      <c r="UMY160" s="995"/>
      <c r="UMZ160" s="996"/>
      <c r="UNA160" s="993"/>
      <c r="UNB160" s="997"/>
      <c r="UNC160" s="986"/>
      <c r="UND160" s="988"/>
      <c r="UNE160" s="989"/>
      <c r="UNF160" s="990"/>
      <c r="UNG160" s="991"/>
      <c r="UNH160" s="992"/>
      <c r="UNI160" s="991"/>
      <c r="UNJ160" s="992"/>
      <c r="UNK160" s="993"/>
      <c r="UNL160" s="994"/>
      <c r="UNM160" s="991"/>
      <c r="UNN160" s="989"/>
      <c r="UNO160" s="993"/>
      <c r="UNP160" s="994"/>
      <c r="UNQ160" s="995"/>
      <c r="UNR160" s="996"/>
      <c r="UNS160" s="993"/>
      <c r="UNT160" s="997"/>
      <c r="UNU160" s="986"/>
      <c r="UNV160" s="988"/>
      <c r="UNW160" s="989"/>
      <c r="UNX160" s="990"/>
      <c r="UNY160" s="991"/>
      <c r="UNZ160" s="992"/>
      <c r="UOA160" s="991"/>
      <c r="UOB160" s="992"/>
      <c r="UOC160" s="993"/>
      <c r="UOD160" s="994"/>
      <c r="UOE160" s="991"/>
      <c r="UOF160" s="989"/>
      <c r="UOG160" s="993"/>
      <c r="UOH160" s="994"/>
      <c r="UOI160" s="995"/>
      <c r="UOJ160" s="996"/>
      <c r="UOK160" s="993"/>
      <c r="UOL160" s="997"/>
      <c r="UOM160" s="986"/>
      <c r="UON160" s="988"/>
      <c r="UOO160" s="989"/>
      <c r="UOP160" s="990"/>
      <c r="UOQ160" s="991"/>
      <c r="UOR160" s="992"/>
      <c r="UOS160" s="991"/>
      <c r="UOT160" s="992"/>
      <c r="UOU160" s="993"/>
      <c r="UOV160" s="994"/>
      <c r="UOW160" s="991"/>
      <c r="UOX160" s="989"/>
      <c r="UOY160" s="993"/>
      <c r="UOZ160" s="994"/>
      <c r="UPA160" s="995"/>
      <c r="UPB160" s="996"/>
      <c r="UPC160" s="993"/>
      <c r="UPD160" s="997"/>
      <c r="UPE160" s="986"/>
      <c r="UPF160" s="988"/>
      <c r="UPG160" s="989"/>
      <c r="UPH160" s="990"/>
      <c r="UPI160" s="991"/>
      <c r="UPJ160" s="992"/>
      <c r="UPK160" s="991"/>
      <c r="UPL160" s="992"/>
      <c r="UPM160" s="993"/>
      <c r="UPN160" s="994"/>
      <c r="UPO160" s="991"/>
      <c r="UPP160" s="989"/>
      <c r="UPQ160" s="993"/>
      <c r="UPR160" s="994"/>
      <c r="UPS160" s="995"/>
      <c r="UPT160" s="996"/>
      <c r="UPU160" s="993"/>
      <c r="UPV160" s="997"/>
      <c r="UPW160" s="986"/>
      <c r="UPX160" s="988"/>
      <c r="UPY160" s="989"/>
      <c r="UPZ160" s="990"/>
      <c r="UQA160" s="991"/>
      <c r="UQB160" s="992"/>
      <c r="UQC160" s="991"/>
      <c r="UQD160" s="992"/>
      <c r="UQE160" s="993"/>
      <c r="UQF160" s="994"/>
      <c r="UQG160" s="991"/>
      <c r="UQH160" s="989"/>
      <c r="UQI160" s="993"/>
      <c r="UQJ160" s="994"/>
      <c r="UQK160" s="995"/>
      <c r="UQL160" s="996"/>
      <c r="UQM160" s="993"/>
      <c r="UQN160" s="997"/>
      <c r="UQO160" s="986"/>
      <c r="UQP160" s="988"/>
      <c r="UQQ160" s="989"/>
      <c r="UQR160" s="990"/>
      <c r="UQS160" s="991"/>
      <c r="UQT160" s="992"/>
      <c r="UQU160" s="991"/>
      <c r="UQV160" s="992"/>
      <c r="UQW160" s="993"/>
      <c r="UQX160" s="994"/>
      <c r="UQY160" s="991"/>
      <c r="UQZ160" s="989"/>
      <c r="URA160" s="993"/>
      <c r="URB160" s="994"/>
      <c r="URC160" s="995"/>
      <c r="URD160" s="996"/>
      <c r="URE160" s="993"/>
      <c r="URF160" s="997"/>
      <c r="URG160" s="986"/>
      <c r="URH160" s="988"/>
      <c r="URI160" s="989"/>
      <c r="URJ160" s="990"/>
      <c r="URK160" s="991"/>
      <c r="URL160" s="992"/>
      <c r="URM160" s="991"/>
      <c r="URN160" s="992"/>
      <c r="URO160" s="993"/>
      <c r="URP160" s="994"/>
      <c r="URQ160" s="991"/>
      <c r="URR160" s="989"/>
      <c r="URS160" s="993"/>
      <c r="URT160" s="994"/>
      <c r="URU160" s="995"/>
      <c r="URV160" s="996"/>
      <c r="URW160" s="993"/>
      <c r="URX160" s="997"/>
      <c r="URY160" s="986"/>
      <c r="URZ160" s="988"/>
      <c r="USA160" s="989"/>
      <c r="USB160" s="990"/>
      <c r="USC160" s="991"/>
      <c r="USD160" s="992"/>
      <c r="USE160" s="991"/>
      <c r="USF160" s="992"/>
      <c r="USG160" s="993"/>
      <c r="USH160" s="994"/>
      <c r="USI160" s="991"/>
      <c r="USJ160" s="989"/>
      <c r="USK160" s="993"/>
      <c r="USL160" s="994"/>
      <c r="USM160" s="995"/>
      <c r="USN160" s="996"/>
      <c r="USO160" s="993"/>
      <c r="USP160" s="997"/>
      <c r="USQ160" s="986"/>
      <c r="USR160" s="988"/>
      <c r="USS160" s="989"/>
      <c r="UST160" s="990"/>
      <c r="USU160" s="991"/>
      <c r="USV160" s="992"/>
      <c r="USW160" s="991"/>
      <c r="USX160" s="992"/>
      <c r="USY160" s="993"/>
      <c r="USZ160" s="994"/>
      <c r="UTA160" s="991"/>
      <c r="UTB160" s="989"/>
      <c r="UTC160" s="993"/>
      <c r="UTD160" s="994"/>
      <c r="UTE160" s="995"/>
      <c r="UTF160" s="996"/>
      <c r="UTG160" s="993"/>
      <c r="UTH160" s="997"/>
      <c r="UTI160" s="986"/>
      <c r="UTJ160" s="988"/>
      <c r="UTK160" s="989"/>
      <c r="UTL160" s="990"/>
      <c r="UTM160" s="991"/>
      <c r="UTN160" s="992"/>
      <c r="UTO160" s="991"/>
      <c r="UTP160" s="992"/>
      <c r="UTQ160" s="993"/>
      <c r="UTR160" s="994"/>
      <c r="UTS160" s="991"/>
      <c r="UTT160" s="989"/>
      <c r="UTU160" s="993"/>
      <c r="UTV160" s="994"/>
      <c r="UTW160" s="995"/>
      <c r="UTX160" s="996"/>
      <c r="UTY160" s="993"/>
      <c r="UTZ160" s="997"/>
      <c r="UUA160" s="986"/>
      <c r="UUB160" s="988"/>
      <c r="UUC160" s="989"/>
      <c r="UUD160" s="990"/>
      <c r="UUE160" s="991"/>
      <c r="UUF160" s="992"/>
      <c r="UUG160" s="991"/>
      <c r="UUH160" s="992"/>
      <c r="UUI160" s="993"/>
      <c r="UUJ160" s="994"/>
      <c r="UUK160" s="991"/>
      <c r="UUL160" s="989"/>
      <c r="UUM160" s="993"/>
      <c r="UUN160" s="994"/>
      <c r="UUO160" s="995"/>
      <c r="UUP160" s="996"/>
      <c r="UUQ160" s="993"/>
      <c r="UUR160" s="997"/>
      <c r="UUS160" s="986"/>
      <c r="UUT160" s="988"/>
      <c r="UUU160" s="989"/>
      <c r="UUV160" s="990"/>
      <c r="UUW160" s="991"/>
      <c r="UUX160" s="992"/>
      <c r="UUY160" s="991"/>
      <c r="UUZ160" s="992"/>
      <c r="UVA160" s="993"/>
      <c r="UVB160" s="994"/>
      <c r="UVC160" s="991"/>
      <c r="UVD160" s="989"/>
      <c r="UVE160" s="993"/>
      <c r="UVF160" s="994"/>
      <c r="UVG160" s="995"/>
      <c r="UVH160" s="996"/>
      <c r="UVI160" s="993"/>
      <c r="UVJ160" s="997"/>
      <c r="UVK160" s="986"/>
      <c r="UVL160" s="988"/>
      <c r="UVM160" s="989"/>
      <c r="UVN160" s="990"/>
      <c r="UVO160" s="991"/>
      <c r="UVP160" s="992"/>
      <c r="UVQ160" s="991"/>
      <c r="UVR160" s="992"/>
      <c r="UVS160" s="993"/>
      <c r="UVT160" s="994"/>
      <c r="UVU160" s="991"/>
      <c r="UVV160" s="989"/>
      <c r="UVW160" s="993"/>
      <c r="UVX160" s="994"/>
      <c r="UVY160" s="995"/>
      <c r="UVZ160" s="996"/>
      <c r="UWA160" s="993"/>
      <c r="UWB160" s="997"/>
      <c r="UWC160" s="986"/>
      <c r="UWD160" s="988"/>
      <c r="UWE160" s="989"/>
      <c r="UWF160" s="990"/>
      <c r="UWG160" s="991"/>
      <c r="UWH160" s="992"/>
      <c r="UWI160" s="991"/>
      <c r="UWJ160" s="992"/>
      <c r="UWK160" s="993"/>
      <c r="UWL160" s="994"/>
      <c r="UWM160" s="991"/>
      <c r="UWN160" s="989"/>
      <c r="UWO160" s="993"/>
      <c r="UWP160" s="994"/>
      <c r="UWQ160" s="995"/>
      <c r="UWR160" s="996"/>
      <c r="UWS160" s="993"/>
      <c r="UWT160" s="997"/>
      <c r="UWU160" s="986"/>
      <c r="UWV160" s="988"/>
      <c r="UWW160" s="989"/>
      <c r="UWX160" s="990"/>
      <c r="UWY160" s="991"/>
      <c r="UWZ160" s="992"/>
      <c r="UXA160" s="991"/>
      <c r="UXB160" s="992"/>
      <c r="UXC160" s="993"/>
      <c r="UXD160" s="994"/>
      <c r="UXE160" s="991"/>
      <c r="UXF160" s="989"/>
      <c r="UXG160" s="993"/>
      <c r="UXH160" s="994"/>
      <c r="UXI160" s="995"/>
      <c r="UXJ160" s="996"/>
      <c r="UXK160" s="993"/>
      <c r="UXL160" s="997"/>
      <c r="UXM160" s="986"/>
      <c r="UXN160" s="988"/>
      <c r="UXO160" s="989"/>
      <c r="UXP160" s="990"/>
      <c r="UXQ160" s="991"/>
      <c r="UXR160" s="992"/>
      <c r="UXS160" s="991"/>
      <c r="UXT160" s="992"/>
      <c r="UXU160" s="993"/>
      <c r="UXV160" s="994"/>
      <c r="UXW160" s="991"/>
      <c r="UXX160" s="989"/>
      <c r="UXY160" s="993"/>
      <c r="UXZ160" s="994"/>
      <c r="UYA160" s="995"/>
      <c r="UYB160" s="996"/>
      <c r="UYC160" s="993"/>
      <c r="UYD160" s="997"/>
      <c r="UYE160" s="986"/>
      <c r="UYF160" s="988"/>
      <c r="UYG160" s="989"/>
      <c r="UYH160" s="990"/>
      <c r="UYI160" s="991"/>
      <c r="UYJ160" s="992"/>
      <c r="UYK160" s="991"/>
      <c r="UYL160" s="992"/>
      <c r="UYM160" s="993"/>
      <c r="UYN160" s="994"/>
      <c r="UYO160" s="991"/>
      <c r="UYP160" s="989"/>
      <c r="UYQ160" s="993"/>
      <c r="UYR160" s="994"/>
      <c r="UYS160" s="995"/>
      <c r="UYT160" s="996"/>
      <c r="UYU160" s="993"/>
      <c r="UYV160" s="997"/>
      <c r="UYW160" s="986"/>
      <c r="UYX160" s="988"/>
      <c r="UYY160" s="989"/>
      <c r="UYZ160" s="990"/>
      <c r="UZA160" s="991"/>
      <c r="UZB160" s="992"/>
      <c r="UZC160" s="991"/>
      <c r="UZD160" s="992"/>
      <c r="UZE160" s="993"/>
      <c r="UZF160" s="994"/>
      <c r="UZG160" s="991"/>
      <c r="UZH160" s="989"/>
      <c r="UZI160" s="993"/>
      <c r="UZJ160" s="994"/>
      <c r="UZK160" s="995"/>
      <c r="UZL160" s="996"/>
      <c r="UZM160" s="993"/>
      <c r="UZN160" s="997"/>
      <c r="UZO160" s="986"/>
      <c r="UZP160" s="988"/>
      <c r="UZQ160" s="989"/>
      <c r="UZR160" s="990"/>
      <c r="UZS160" s="991"/>
      <c r="UZT160" s="992"/>
      <c r="UZU160" s="991"/>
      <c r="UZV160" s="992"/>
      <c r="UZW160" s="993"/>
      <c r="UZX160" s="994"/>
      <c r="UZY160" s="991"/>
      <c r="UZZ160" s="989"/>
      <c r="VAA160" s="993"/>
      <c r="VAB160" s="994"/>
      <c r="VAC160" s="995"/>
      <c r="VAD160" s="996"/>
      <c r="VAE160" s="993"/>
      <c r="VAF160" s="997"/>
      <c r="VAG160" s="986"/>
      <c r="VAH160" s="988"/>
      <c r="VAI160" s="989"/>
      <c r="VAJ160" s="990"/>
      <c r="VAK160" s="991"/>
      <c r="VAL160" s="992"/>
      <c r="VAM160" s="991"/>
      <c r="VAN160" s="992"/>
      <c r="VAO160" s="993"/>
      <c r="VAP160" s="994"/>
      <c r="VAQ160" s="991"/>
      <c r="VAR160" s="989"/>
      <c r="VAS160" s="993"/>
      <c r="VAT160" s="994"/>
      <c r="VAU160" s="995"/>
      <c r="VAV160" s="996"/>
      <c r="VAW160" s="993"/>
      <c r="VAX160" s="997"/>
      <c r="VAY160" s="986"/>
      <c r="VAZ160" s="988"/>
      <c r="VBA160" s="989"/>
      <c r="VBB160" s="990"/>
      <c r="VBC160" s="991"/>
      <c r="VBD160" s="992"/>
      <c r="VBE160" s="991"/>
      <c r="VBF160" s="992"/>
      <c r="VBG160" s="993"/>
      <c r="VBH160" s="994"/>
      <c r="VBI160" s="991"/>
      <c r="VBJ160" s="989"/>
      <c r="VBK160" s="993"/>
      <c r="VBL160" s="994"/>
      <c r="VBM160" s="995"/>
      <c r="VBN160" s="996"/>
      <c r="VBO160" s="993"/>
      <c r="VBP160" s="997"/>
      <c r="VBQ160" s="986"/>
      <c r="VBR160" s="988"/>
      <c r="VBS160" s="989"/>
      <c r="VBT160" s="990"/>
      <c r="VBU160" s="991"/>
      <c r="VBV160" s="992"/>
      <c r="VBW160" s="991"/>
      <c r="VBX160" s="992"/>
      <c r="VBY160" s="993"/>
      <c r="VBZ160" s="994"/>
      <c r="VCA160" s="991"/>
      <c r="VCB160" s="989"/>
      <c r="VCC160" s="993"/>
      <c r="VCD160" s="994"/>
      <c r="VCE160" s="995"/>
      <c r="VCF160" s="996"/>
      <c r="VCG160" s="993"/>
      <c r="VCH160" s="997"/>
      <c r="VCI160" s="986"/>
      <c r="VCJ160" s="988"/>
      <c r="VCK160" s="989"/>
      <c r="VCL160" s="990"/>
      <c r="VCM160" s="991"/>
      <c r="VCN160" s="992"/>
      <c r="VCO160" s="991"/>
      <c r="VCP160" s="992"/>
      <c r="VCQ160" s="993"/>
      <c r="VCR160" s="994"/>
      <c r="VCS160" s="991"/>
      <c r="VCT160" s="989"/>
      <c r="VCU160" s="993"/>
      <c r="VCV160" s="994"/>
      <c r="VCW160" s="995"/>
      <c r="VCX160" s="996"/>
      <c r="VCY160" s="993"/>
      <c r="VCZ160" s="997"/>
      <c r="VDA160" s="986"/>
      <c r="VDB160" s="988"/>
      <c r="VDC160" s="989"/>
      <c r="VDD160" s="990"/>
      <c r="VDE160" s="991"/>
      <c r="VDF160" s="992"/>
      <c r="VDG160" s="991"/>
      <c r="VDH160" s="992"/>
      <c r="VDI160" s="993"/>
      <c r="VDJ160" s="994"/>
      <c r="VDK160" s="991"/>
      <c r="VDL160" s="989"/>
      <c r="VDM160" s="993"/>
      <c r="VDN160" s="994"/>
      <c r="VDO160" s="995"/>
      <c r="VDP160" s="996"/>
      <c r="VDQ160" s="993"/>
      <c r="VDR160" s="997"/>
      <c r="VDS160" s="986"/>
      <c r="VDT160" s="988"/>
      <c r="VDU160" s="989"/>
      <c r="VDV160" s="990"/>
      <c r="VDW160" s="991"/>
      <c r="VDX160" s="992"/>
      <c r="VDY160" s="991"/>
      <c r="VDZ160" s="992"/>
      <c r="VEA160" s="993"/>
      <c r="VEB160" s="994"/>
      <c r="VEC160" s="991"/>
      <c r="VED160" s="989"/>
      <c r="VEE160" s="993"/>
      <c r="VEF160" s="994"/>
      <c r="VEG160" s="995"/>
      <c r="VEH160" s="996"/>
      <c r="VEI160" s="993"/>
      <c r="VEJ160" s="997"/>
      <c r="VEK160" s="986"/>
      <c r="VEL160" s="988"/>
      <c r="VEM160" s="989"/>
      <c r="VEN160" s="990"/>
      <c r="VEO160" s="991"/>
      <c r="VEP160" s="992"/>
      <c r="VEQ160" s="991"/>
      <c r="VER160" s="992"/>
      <c r="VES160" s="993"/>
      <c r="VET160" s="994"/>
      <c r="VEU160" s="991"/>
      <c r="VEV160" s="989"/>
      <c r="VEW160" s="993"/>
      <c r="VEX160" s="994"/>
      <c r="VEY160" s="995"/>
      <c r="VEZ160" s="996"/>
      <c r="VFA160" s="993"/>
      <c r="VFB160" s="997"/>
      <c r="VFC160" s="986"/>
      <c r="VFD160" s="988"/>
      <c r="VFE160" s="989"/>
      <c r="VFF160" s="990"/>
      <c r="VFG160" s="991"/>
      <c r="VFH160" s="992"/>
      <c r="VFI160" s="991"/>
      <c r="VFJ160" s="992"/>
      <c r="VFK160" s="993"/>
      <c r="VFL160" s="994"/>
      <c r="VFM160" s="991"/>
      <c r="VFN160" s="989"/>
      <c r="VFO160" s="993"/>
      <c r="VFP160" s="994"/>
      <c r="VFQ160" s="995"/>
      <c r="VFR160" s="996"/>
      <c r="VFS160" s="993"/>
      <c r="VFT160" s="997"/>
      <c r="VFU160" s="986"/>
      <c r="VFV160" s="988"/>
      <c r="VFW160" s="989"/>
      <c r="VFX160" s="990"/>
      <c r="VFY160" s="991"/>
      <c r="VFZ160" s="992"/>
      <c r="VGA160" s="991"/>
      <c r="VGB160" s="992"/>
      <c r="VGC160" s="993"/>
      <c r="VGD160" s="994"/>
      <c r="VGE160" s="991"/>
      <c r="VGF160" s="989"/>
      <c r="VGG160" s="993"/>
      <c r="VGH160" s="994"/>
      <c r="VGI160" s="995"/>
      <c r="VGJ160" s="996"/>
      <c r="VGK160" s="993"/>
      <c r="VGL160" s="997"/>
      <c r="VGM160" s="986"/>
      <c r="VGN160" s="988"/>
      <c r="VGO160" s="989"/>
      <c r="VGP160" s="990"/>
      <c r="VGQ160" s="991"/>
      <c r="VGR160" s="992"/>
      <c r="VGS160" s="991"/>
      <c r="VGT160" s="992"/>
      <c r="VGU160" s="993"/>
      <c r="VGV160" s="994"/>
      <c r="VGW160" s="991"/>
      <c r="VGX160" s="989"/>
      <c r="VGY160" s="993"/>
      <c r="VGZ160" s="994"/>
      <c r="VHA160" s="995"/>
      <c r="VHB160" s="996"/>
      <c r="VHC160" s="993"/>
      <c r="VHD160" s="997"/>
      <c r="VHE160" s="986"/>
      <c r="VHF160" s="988"/>
      <c r="VHG160" s="989"/>
      <c r="VHH160" s="990"/>
      <c r="VHI160" s="991"/>
      <c r="VHJ160" s="992"/>
      <c r="VHK160" s="991"/>
      <c r="VHL160" s="992"/>
      <c r="VHM160" s="993"/>
      <c r="VHN160" s="994"/>
      <c r="VHO160" s="991"/>
      <c r="VHP160" s="989"/>
      <c r="VHQ160" s="993"/>
      <c r="VHR160" s="994"/>
      <c r="VHS160" s="995"/>
      <c r="VHT160" s="996"/>
      <c r="VHU160" s="993"/>
      <c r="VHV160" s="997"/>
      <c r="VHW160" s="986"/>
      <c r="VHX160" s="988"/>
      <c r="VHY160" s="989"/>
      <c r="VHZ160" s="990"/>
      <c r="VIA160" s="991"/>
      <c r="VIB160" s="992"/>
      <c r="VIC160" s="991"/>
      <c r="VID160" s="992"/>
      <c r="VIE160" s="993"/>
      <c r="VIF160" s="994"/>
      <c r="VIG160" s="991"/>
      <c r="VIH160" s="989"/>
      <c r="VII160" s="993"/>
      <c r="VIJ160" s="994"/>
      <c r="VIK160" s="995"/>
      <c r="VIL160" s="996"/>
      <c r="VIM160" s="993"/>
      <c r="VIN160" s="997"/>
      <c r="VIO160" s="986"/>
      <c r="VIP160" s="988"/>
      <c r="VIQ160" s="989"/>
      <c r="VIR160" s="990"/>
      <c r="VIS160" s="991"/>
      <c r="VIT160" s="992"/>
      <c r="VIU160" s="991"/>
      <c r="VIV160" s="992"/>
      <c r="VIW160" s="993"/>
      <c r="VIX160" s="994"/>
      <c r="VIY160" s="991"/>
      <c r="VIZ160" s="989"/>
      <c r="VJA160" s="993"/>
      <c r="VJB160" s="994"/>
      <c r="VJC160" s="995"/>
      <c r="VJD160" s="996"/>
      <c r="VJE160" s="993"/>
      <c r="VJF160" s="997"/>
      <c r="VJG160" s="986"/>
      <c r="VJH160" s="988"/>
      <c r="VJI160" s="989"/>
      <c r="VJJ160" s="990"/>
      <c r="VJK160" s="991"/>
      <c r="VJL160" s="992"/>
      <c r="VJM160" s="991"/>
      <c r="VJN160" s="992"/>
      <c r="VJO160" s="993"/>
      <c r="VJP160" s="994"/>
      <c r="VJQ160" s="991"/>
      <c r="VJR160" s="989"/>
      <c r="VJS160" s="993"/>
      <c r="VJT160" s="994"/>
      <c r="VJU160" s="995"/>
      <c r="VJV160" s="996"/>
      <c r="VJW160" s="993"/>
      <c r="VJX160" s="997"/>
      <c r="VJY160" s="986"/>
      <c r="VJZ160" s="988"/>
      <c r="VKA160" s="989"/>
      <c r="VKB160" s="990"/>
      <c r="VKC160" s="991"/>
      <c r="VKD160" s="992"/>
      <c r="VKE160" s="991"/>
      <c r="VKF160" s="992"/>
      <c r="VKG160" s="993"/>
      <c r="VKH160" s="994"/>
      <c r="VKI160" s="991"/>
      <c r="VKJ160" s="989"/>
      <c r="VKK160" s="993"/>
      <c r="VKL160" s="994"/>
      <c r="VKM160" s="995"/>
      <c r="VKN160" s="996"/>
      <c r="VKO160" s="993"/>
      <c r="VKP160" s="997"/>
      <c r="VKQ160" s="986"/>
      <c r="VKR160" s="988"/>
      <c r="VKS160" s="989"/>
      <c r="VKT160" s="990"/>
      <c r="VKU160" s="991"/>
      <c r="VKV160" s="992"/>
      <c r="VKW160" s="991"/>
      <c r="VKX160" s="992"/>
      <c r="VKY160" s="993"/>
      <c r="VKZ160" s="994"/>
      <c r="VLA160" s="991"/>
      <c r="VLB160" s="989"/>
      <c r="VLC160" s="993"/>
      <c r="VLD160" s="994"/>
      <c r="VLE160" s="995"/>
      <c r="VLF160" s="996"/>
      <c r="VLG160" s="993"/>
      <c r="VLH160" s="997"/>
      <c r="VLI160" s="986"/>
      <c r="VLJ160" s="988"/>
      <c r="VLK160" s="989"/>
      <c r="VLL160" s="990"/>
      <c r="VLM160" s="991"/>
      <c r="VLN160" s="992"/>
      <c r="VLO160" s="991"/>
      <c r="VLP160" s="992"/>
      <c r="VLQ160" s="993"/>
      <c r="VLR160" s="994"/>
      <c r="VLS160" s="991"/>
      <c r="VLT160" s="989"/>
      <c r="VLU160" s="993"/>
      <c r="VLV160" s="994"/>
      <c r="VLW160" s="995"/>
      <c r="VLX160" s="996"/>
      <c r="VLY160" s="993"/>
      <c r="VLZ160" s="997"/>
      <c r="VMA160" s="986"/>
      <c r="VMB160" s="988"/>
      <c r="VMC160" s="989"/>
      <c r="VMD160" s="990"/>
      <c r="VME160" s="991"/>
      <c r="VMF160" s="992"/>
      <c r="VMG160" s="991"/>
      <c r="VMH160" s="992"/>
      <c r="VMI160" s="993"/>
      <c r="VMJ160" s="994"/>
      <c r="VMK160" s="991"/>
      <c r="VML160" s="989"/>
      <c r="VMM160" s="993"/>
      <c r="VMN160" s="994"/>
      <c r="VMO160" s="995"/>
      <c r="VMP160" s="996"/>
      <c r="VMQ160" s="993"/>
      <c r="VMR160" s="997"/>
      <c r="VMS160" s="986"/>
      <c r="VMT160" s="988"/>
      <c r="VMU160" s="989"/>
      <c r="VMV160" s="990"/>
      <c r="VMW160" s="991"/>
      <c r="VMX160" s="992"/>
      <c r="VMY160" s="991"/>
      <c r="VMZ160" s="992"/>
      <c r="VNA160" s="993"/>
      <c r="VNB160" s="994"/>
      <c r="VNC160" s="991"/>
      <c r="VND160" s="989"/>
      <c r="VNE160" s="993"/>
      <c r="VNF160" s="994"/>
      <c r="VNG160" s="995"/>
      <c r="VNH160" s="996"/>
      <c r="VNI160" s="993"/>
      <c r="VNJ160" s="997"/>
      <c r="VNK160" s="986"/>
      <c r="VNL160" s="988"/>
      <c r="VNM160" s="989"/>
      <c r="VNN160" s="990"/>
      <c r="VNO160" s="991"/>
      <c r="VNP160" s="992"/>
      <c r="VNQ160" s="991"/>
      <c r="VNR160" s="992"/>
      <c r="VNS160" s="993"/>
      <c r="VNT160" s="994"/>
      <c r="VNU160" s="991"/>
      <c r="VNV160" s="989"/>
      <c r="VNW160" s="993"/>
      <c r="VNX160" s="994"/>
      <c r="VNY160" s="995"/>
      <c r="VNZ160" s="996"/>
      <c r="VOA160" s="993"/>
      <c r="VOB160" s="997"/>
      <c r="VOC160" s="986"/>
      <c r="VOD160" s="988"/>
      <c r="VOE160" s="989"/>
      <c r="VOF160" s="990"/>
      <c r="VOG160" s="991"/>
      <c r="VOH160" s="992"/>
      <c r="VOI160" s="991"/>
      <c r="VOJ160" s="992"/>
      <c r="VOK160" s="993"/>
      <c r="VOL160" s="994"/>
      <c r="VOM160" s="991"/>
      <c r="VON160" s="989"/>
      <c r="VOO160" s="993"/>
      <c r="VOP160" s="994"/>
      <c r="VOQ160" s="995"/>
      <c r="VOR160" s="996"/>
      <c r="VOS160" s="993"/>
      <c r="VOT160" s="997"/>
      <c r="VOU160" s="986"/>
      <c r="VOV160" s="988"/>
      <c r="VOW160" s="989"/>
      <c r="VOX160" s="990"/>
      <c r="VOY160" s="991"/>
      <c r="VOZ160" s="992"/>
      <c r="VPA160" s="991"/>
      <c r="VPB160" s="992"/>
      <c r="VPC160" s="993"/>
      <c r="VPD160" s="994"/>
      <c r="VPE160" s="991"/>
      <c r="VPF160" s="989"/>
      <c r="VPG160" s="993"/>
      <c r="VPH160" s="994"/>
      <c r="VPI160" s="995"/>
      <c r="VPJ160" s="996"/>
      <c r="VPK160" s="993"/>
      <c r="VPL160" s="997"/>
      <c r="VPM160" s="986"/>
      <c r="VPN160" s="988"/>
      <c r="VPO160" s="989"/>
      <c r="VPP160" s="990"/>
      <c r="VPQ160" s="991"/>
      <c r="VPR160" s="992"/>
      <c r="VPS160" s="991"/>
      <c r="VPT160" s="992"/>
      <c r="VPU160" s="993"/>
      <c r="VPV160" s="994"/>
      <c r="VPW160" s="991"/>
      <c r="VPX160" s="989"/>
      <c r="VPY160" s="993"/>
      <c r="VPZ160" s="994"/>
      <c r="VQA160" s="995"/>
      <c r="VQB160" s="996"/>
      <c r="VQC160" s="993"/>
      <c r="VQD160" s="997"/>
      <c r="VQE160" s="986"/>
      <c r="VQF160" s="988"/>
      <c r="VQG160" s="989"/>
      <c r="VQH160" s="990"/>
      <c r="VQI160" s="991"/>
      <c r="VQJ160" s="992"/>
      <c r="VQK160" s="991"/>
      <c r="VQL160" s="992"/>
      <c r="VQM160" s="993"/>
      <c r="VQN160" s="994"/>
      <c r="VQO160" s="991"/>
      <c r="VQP160" s="989"/>
      <c r="VQQ160" s="993"/>
      <c r="VQR160" s="994"/>
      <c r="VQS160" s="995"/>
      <c r="VQT160" s="996"/>
      <c r="VQU160" s="993"/>
      <c r="VQV160" s="997"/>
      <c r="VQW160" s="986"/>
      <c r="VQX160" s="988"/>
      <c r="VQY160" s="989"/>
      <c r="VQZ160" s="990"/>
      <c r="VRA160" s="991"/>
      <c r="VRB160" s="992"/>
      <c r="VRC160" s="991"/>
      <c r="VRD160" s="992"/>
      <c r="VRE160" s="993"/>
      <c r="VRF160" s="994"/>
      <c r="VRG160" s="991"/>
      <c r="VRH160" s="989"/>
      <c r="VRI160" s="993"/>
      <c r="VRJ160" s="994"/>
      <c r="VRK160" s="995"/>
      <c r="VRL160" s="996"/>
      <c r="VRM160" s="993"/>
      <c r="VRN160" s="997"/>
      <c r="VRO160" s="986"/>
      <c r="VRP160" s="988"/>
      <c r="VRQ160" s="989"/>
      <c r="VRR160" s="990"/>
      <c r="VRS160" s="991"/>
      <c r="VRT160" s="992"/>
      <c r="VRU160" s="991"/>
      <c r="VRV160" s="992"/>
      <c r="VRW160" s="993"/>
      <c r="VRX160" s="994"/>
      <c r="VRY160" s="991"/>
      <c r="VRZ160" s="989"/>
      <c r="VSA160" s="993"/>
      <c r="VSB160" s="994"/>
      <c r="VSC160" s="995"/>
      <c r="VSD160" s="996"/>
      <c r="VSE160" s="993"/>
      <c r="VSF160" s="997"/>
      <c r="VSG160" s="986"/>
      <c r="VSH160" s="988"/>
      <c r="VSI160" s="989"/>
      <c r="VSJ160" s="990"/>
      <c r="VSK160" s="991"/>
      <c r="VSL160" s="992"/>
      <c r="VSM160" s="991"/>
      <c r="VSN160" s="992"/>
      <c r="VSO160" s="993"/>
      <c r="VSP160" s="994"/>
      <c r="VSQ160" s="991"/>
      <c r="VSR160" s="989"/>
      <c r="VSS160" s="993"/>
      <c r="VST160" s="994"/>
      <c r="VSU160" s="995"/>
      <c r="VSV160" s="996"/>
      <c r="VSW160" s="993"/>
      <c r="VSX160" s="997"/>
      <c r="VSY160" s="986"/>
      <c r="VSZ160" s="988"/>
      <c r="VTA160" s="989"/>
      <c r="VTB160" s="990"/>
      <c r="VTC160" s="991"/>
      <c r="VTD160" s="992"/>
      <c r="VTE160" s="991"/>
      <c r="VTF160" s="992"/>
      <c r="VTG160" s="993"/>
      <c r="VTH160" s="994"/>
      <c r="VTI160" s="991"/>
      <c r="VTJ160" s="989"/>
      <c r="VTK160" s="993"/>
      <c r="VTL160" s="994"/>
      <c r="VTM160" s="995"/>
      <c r="VTN160" s="996"/>
      <c r="VTO160" s="993"/>
      <c r="VTP160" s="997"/>
      <c r="VTQ160" s="986"/>
      <c r="VTR160" s="988"/>
      <c r="VTS160" s="989"/>
      <c r="VTT160" s="990"/>
      <c r="VTU160" s="991"/>
      <c r="VTV160" s="992"/>
      <c r="VTW160" s="991"/>
      <c r="VTX160" s="992"/>
      <c r="VTY160" s="993"/>
      <c r="VTZ160" s="994"/>
      <c r="VUA160" s="991"/>
      <c r="VUB160" s="989"/>
      <c r="VUC160" s="993"/>
      <c r="VUD160" s="994"/>
      <c r="VUE160" s="995"/>
      <c r="VUF160" s="996"/>
      <c r="VUG160" s="993"/>
      <c r="VUH160" s="997"/>
      <c r="VUI160" s="986"/>
      <c r="VUJ160" s="988"/>
      <c r="VUK160" s="989"/>
      <c r="VUL160" s="990"/>
      <c r="VUM160" s="991"/>
      <c r="VUN160" s="992"/>
      <c r="VUO160" s="991"/>
      <c r="VUP160" s="992"/>
      <c r="VUQ160" s="993"/>
      <c r="VUR160" s="994"/>
      <c r="VUS160" s="991"/>
      <c r="VUT160" s="989"/>
      <c r="VUU160" s="993"/>
      <c r="VUV160" s="994"/>
      <c r="VUW160" s="995"/>
      <c r="VUX160" s="996"/>
      <c r="VUY160" s="993"/>
      <c r="VUZ160" s="997"/>
      <c r="VVA160" s="986"/>
      <c r="VVB160" s="988"/>
      <c r="VVC160" s="989"/>
      <c r="VVD160" s="990"/>
      <c r="VVE160" s="991"/>
      <c r="VVF160" s="992"/>
      <c r="VVG160" s="991"/>
      <c r="VVH160" s="992"/>
      <c r="VVI160" s="993"/>
      <c r="VVJ160" s="994"/>
      <c r="VVK160" s="991"/>
      <c r="VVL160" s="989"/>
      <c r="VVM160" s="993"/>
      <c r="VVN160" s="994"/>
      <c r="VVO160" s="995"/>
      <c r="VVP160" s="996"/>
      <c r="VVQ160" s="993"/>
      <c r="VVR160" s="997"/>
      <c r="VVS160" s="986"/>
      <c r="VVT160" s="988"/>
      <c r="VVU160" s="989"/>
      <c r="VVV160" s="990"/>
      <c r="VVW160" s="991"/>
      <c r="VVX160" s="992"/>
      <c r="VVY160" s="991"/>
      <c r="VVZ160" s="992"/>
      <c r="VWA160" s="993"/>
      <c r="VWB160" s="994"/>
      <c r="VWC160" s="991"/>
      <c r="VWD160" s="989"/>
      <c r="VWE160" s="993"/>
      <c r="VWF160" s="994"/>
      <c r="VWG160" s="995"/>
      <c r="VWH160" s="996"/>
      <c r="VWI160" s="993"/>
      <c r="VWJ160" s="997"/>
      <c r="VWK160" s="986"/>
      <c r="VWL160" s="988"/>
      <c r="VWM160" s="989"/>
      <c r="VWN160" s="990"/>
      <c r="VWO160" s="991"/>
      <c r="VWP160" s="992"/>
      <c r="VWQ160" s="991"/>
      <c r="VWR160" s="992"/>
      <c r="VWS160" s="993"/>
      <c r="VWT160" s="994"/>
      <c r="VWU160" s="991"/>
      <c r="VWV160" s="989"/>
      <c r="VWW160" s="993"/>
      <c r="VWX160" s="994"/>
      <c r="VWY160" s="995"/>
      <c r="VWZ160" s="996"/>
      <c r="VXA160" s="993"/>
      <c r="VXB160" s="997"/>
      <c r="VXC160" s="986"/>
      <c r="VXD160" s="988"/>
      <c r="VXE160" s="989"/>
      <c r="VXF160" s="990"/>
      <c r="VXG160" s="991"/>
      <c r="VXH160" s="992"/>
      <c r="VXI160" s="991"/>
      <c r="VXJ160" s="992"/>
      <c r="VXK160" s="993"/>
      <c r="VXL160" s="994"/>
      <c r="VXM160" s="991"/>
      <c r="VXN160" s="989"/>
      <c r="VXO160" s="993"/>
      <c r="VXP160" s="994"/>
      <c r="VXQ160" s="995"/>
      <c r="VXR160" s="996"/>
      <c r="VXS160" s="993"/>
      <c r="VXT160" s="997"/>
      <c r="VXU160" s="986"/>
      <c r="VXV160" s="988"/>
      <c r="VXW160" s="989"/>
      <c r="VXX160" s="990"/>
      <c r="VXY160" s="991"/>
      <c r="VXZ160" s="992"/>
      <c r="VYA160" s="991"/>
      <c r="VYB160" s="992"/>
      <c r="VYC160" s="993"/>
      <c r="VYD160" s="994"/>
      <c r="VYE160" s="991"/>
      <c r="VYF160" s="989"/>
      <c r="VYG160" s="993"/>
      <c r="VYH160" s="994"/>
      <c r="VYI160" s="995"/>
      <c r="VYJ160" s="996"/>
      <c r="VYK160" s="993"/>
      <c r="VYL160" s="997"/>
      <c r="VYM160" s="986"/>
      <c r="VYN160" s="988"/>
      <c r="VYO160" s="989"/>
      <c r="VYP160" s="990"/>
      <c r="VYQ160" s="991"/>
      <c r="VYR160" s="992"/>
      <c r="VYS160" s="991"/>
      <c r="VYT160" s="992"/>
      <c r="VYU160" s="993"/>
      <c r="VYV160" s="994"/>
      <c r="VYW160" s="991"/>
      <c r="VYX160" s="989"/>
      <c r="VYY160" s="993"/>
      <c r="VYZ160" s="994"/>
      <c r="VZA160" s="995"/>
      <c r="VZB160" s="996"/>
      <c r="VZC160" s="993"/>
      <c r="VZD160" s="997"/>
      <c r="VZE160" s="986"/>
      <c r="VZF160" s="988"/>
      <c r="VZG160" s="989"/>
      <c r="VZH160" s="990"/>
      <c r="VZI160" s="991"/>
      <c r="VZJ160" s="992"/>
      <c r="VZK160" s="991"/>
      <c r="VZL160" s="992"/>
      <c r="VZM160" s="993"/>
      <c r="VZN160" s="994"/>
      <c r="VZO160" s="991"/>
      <c r="VZP160" s="989"/>
      <c r="VZQ160" s="993"/>
      <c r="VZR160" s="994"/>
      <c r="VZS160" s="995"/>
      <c r="VZT160" s="996"/>
      <c r="VZU160" s="993"/>
      <c r="VZV160" s="997"/>
      <c r="VZW160" s="986"/>
      <c r="VZX160" s="988"/>
      <c r="VZY160" s="989"/>
      <c r="VZZ160" s="990"/>
      <c r="WAA160" s="991"/>
      <c r="WAB160" s="992"/>
      <c r="WAC160" s="991"/>
      <c r="WAD160" s="992"/>
      <c r="WAE160" s="993"/>
      <c r="WAF160" s="994"/>
      <c r="WAG160" s="991"/>
      <c r="WAH160" s="989"/>
      <c r="WAI160" s="993"/>
      <c r="WAJ160" s="994"/>
      <c r="WAK160" s="995"/>
      <c r="WAL160" s="996"/>
      <c r="WAM160" s="993"/>
      <c r="WAN160" s="997"/>
      <c r="WAO160" s="986"/>
      <c r="WAP160" s="988"/>
      <c r="WAQ160" s="989"/>
      <c r="WAR160" s="990"/>
      <c r="WAS160" s="991"/>
      <c r="WAT160" s="992"/>
      <c r="WAU160" s="991"/>
      <c r="WAV160" s="992"/>
      <c r="WAW160" s="993"/>
      <c r="WAX160" s="994"/>
      <c r="WAY160" s="991"/>
      <c r="WAZ160" s="989"/>
      <c r="WBA160" s="993"/>
      <c r="WBB160" s="994"/>
      <c r="WBC160" s="995"/>
      <c r="WBD160" s="996"/>
      <c r="WBE160" s="993"/>
      <c r="WBF160" s="997"/>
      <c r="WBG160" s="986"/>
      <c r="WBH160" s="988"/>
      <c r="WBI160" s="989"/>
      <c r="WBJ160" s="990"/>
      <c r="WBK160" s="991"/>
      <c r="WBL160" s="992"/>
      <c r="WBM160" s="991"/>
      <c r="WBN160" s="992"/>
      <c r="WBO160" s="993"/>
      <c r="WBP160" s="994"/>
      <c r="WBQ160" s="991"/>
      <c r="WBR160" s="989"/>
      <c r="WBS160" s="993"/>
      <c r="WBT160" s="994"/>
      <c r="WBU160" s="995"/>
      <c r="WBV160" s="996"/>
      <c r="WBW160" s="993"/>
      <c r="WBX160" s="997"/>
      <c r="WBY160" s="986"/>
      <c r="WBZ160" s="988"/>
      <c r="WCA160" s="989"/>
      <c r="WCB160" s="990"/>
      <c r="WCC160" s="991"/>
      <c r="WCD160" s="992"/>
      <c r="WCE160" s="991"/>
      <c r="WCF160" s="992"/>
      <c r="WCG160" s="993"/>
      <c r="WCH160" s="994"/>
      <c r="WCI160" s="991"/>
      <c r="WCJ160" s="989"/>
      <c r="WCK160" s="993"/>
      <c r="WCL160" s="994"/>
      <c r="WCM160" s="995"/>
      <c r="WCN160" s="996"/>
      <c r="WCO160" s="993"/>
      <c r="WCP160" s="997"/>
      <c r="WCQ160" s="986"/>
      <c r="WCR160" s="988"/>
      <c r="WCS160" s="989"/>
      <c r="WCT160" s="990"/>
      <c r="WCU160" s="991"/>
      <c r="WCV160" s="992"/>
      <c r="WCW160" s="991"/>
      <c r="WCX160" s="992"/>
      <c r="WCY160" s="993"/>
      <c r="WCZ160" s="994"/>
      <c r="WDA160" s="991"/>
      <c r="WDB160" s="989"/>
      <c r="WDC160" s="993"/>
      <c r="WDD160" s="994"/>
      <c r="WDE160" s="995"/>
      <c r="WDF160" s="996"/>
      <c r="WDG160" s="993"/>
      <c r="WDH160" s="997"/>
      <c r="WDI160" s="986"/>
      <c r="WDJ160" s="988"/>
      <c r="WDK160" s="989"/>
      <c r="WDL160" s="990"/>
      <c r="WDM160" s="991"/>
      <c r="WDN160" s="992"/>
      <c r="WDO160" s="991"/>
      <c r="WDP160" s="992"/>
      <c r="WDQ160" s="993"/>
      <c r="WDR160" s="994"/>
      <c r="WDS160" s="991"/>
      <c r="WDT160" s="989"/>
      <c r="WDU160" s="993"/>
      <c r="WDV160" s="994"/>
      <c r="WDW160" s="995"/>
      <c r="WDX160" s="996"/>
      <c r="WDY160" s="993"/>
      <c r="WDZ160" s="997"/>
      <c r="WEA160" s="986"/>
      <c r="WEB160" s="988"/>
      <c r="WEC160" s="989"/>
      <c r="WED160" s="990"/>
      <c r="WEE160" s="991"/>
      <c r="WEF160" s="992"/>
      <c r="WEG160" s="991"/>
      <c r="WEH160" s="992"/>
      <c r="WEI160" s="993"/>
      <c r="WEJ160" s="994"/>
      <c r="WEK160" s="991"/>
      <c r="WEL160" s="989"/>
      <c r="WEM160" s="993"/>
      <c r="WEN160" s="994"/>
      <c r="WEO160" s="995"/>
      <c r="WEP160" s="996"/>
      <c r="WEQ160" s="993"/>
      <c r="WER160" s="997"/>
      <c r="WES160" s="986"/>
      <c r="WET160" s="988"/>
      <c r="WEU160" s="989"/>
      <c r="WEV160" s="990"/>
      <c r="WEW160" s="991"/>
      <c r="WEX160" s="992"/>
      <c r="WEY160" s="991"/>
      <c r="WEZ160" s="992"/>
      <c r="WFA160" s="993"/>
      <c r="WFB160" s="994"/>
      <c r="WFC160" s="991"/>
      <c r="WFD160" s="989"/>
      <c r="WFE160" s="993"/>
      <c r="WFF160" s="994"/>
      <c r="WFG160" s="995"/>
      <c r="WFH160" s="996"/>
      <c r="WFI160" s="993"/>
      <c r="WFJ160" s="997"/>
      <c r="WFK160" s="986"/>
      <c r="WFL160" s="988"/>
      <c r="WFM160" s="989"/>
      <c r="WFN160" s="990"/>
      <c r="WFO160" s="991"/>
      <c r="WFP160" s="992"/>
      <c r="WFQ160" s="991"/>
      <c r="WFR160" s="992"/>
      <c r="WFS160" s="993"/>
      <c r="WFT160" s="994"/>
      <c r="WFU160" s="991"/>
      <c r="WFV160" s="989"/>
      <c r="WFW160" s="993"/>
      <c r="WFX160" s="994"/>
      <c r="WFY160" s="995"/>
      <c r="WFZ160" s="996"/>
      <c r="WGA160" s="993"/>
      <c r="WGB160" s="997"/>
      <c r="WGC160" s="986"/>
      <c r="WGD160" s="988"/>
      <c r="WGE160" s="989"/>
      <c r="WGF160" s="990"/>
      <c r="WGG160" s="991"/>
      <c r="WGH160" s="992"/>
      <c r="WGI160" s="991"/>
      <c r="WGJ160" s="992"/>
      <c r="WGK160" s="993"/>
      <c r="WGL160" s="994"/>
      <c r="WGM160" s="991"/>
      <c r="WGN160" s="989"/>
      <c r="WGO160" s="993"/>
      <c r="WGP160" s="994"/>
      <c r="WGQ160" s="995"/>
      <c r="WGR160" s="996"/>
      <c r="WGS160" s="993"/>
      <c r="WGT160" s="997"/>
      <c r="WGU160" s="986"/>
      <c r="WGV160" s="988"/>
      <c r="WGW160" s="989"/>
      <c r="WGX160" s="990"/>
      <c r="WGY160" s="991"/>
      <c r="WGZ160" s="992"/>
      <c r="WHA160" s="991"/>
      <c r="WHB160" s="992"/>
      <c r="WHC160" s="993"/>
      <c r="WHD160" s="994"/>
      <c r="WHE160" s="991"/>
      <c r="WHF160" s="989"/>
      <c r="WHG160" s="993"/>
      <c r="WHH160" s="994"/>
      <c r="WHI160" s="995"/>
      <c r="WHJ160" s="996"/>
      <c r="WHK160" s="993"/>
      <c r="WHL160" s="997"/>
      <c r="WHM160" s="986"/>
      <c r="WHN160" s="988"/>
      <c r="WHO160" s="989"/>
      <c r="WHP160" s="990"/>
      <c r="WHQ160" s="991"/>
      <c r="WHR160" s="992"/>
      <c r="WHS160" s="991"/>
      <c r="WHT160" s="992"/>
      <c r="WHU160" s="993"/>
      <c r="WHV160" s="994"/>
      <c r="WHW160" s="991"/>
      <c r="WHX160" s="989"/>
      <c r="WHY160" s="993"/>
      <c r="WHZ160" s="994"/>
      <c r="WIA160" s="995"/>
      <c r="WIB160" s="996"/>
      <c r="WIC160" s="993"/>
      <c r="WID160" s="997"/>
      <c r="WIE160" s="986"/>
      <c r="WIF160" s="988"/>
      <c r="WIG160" s="989"/>
      <c r="WIH160" s="990"/>
      <c r="WII160" s="991"/>
      <c r="WIJ160" s="992"/>
      <c r="WIK160" s="991"/>
      <c r="WIL160" s="992"/>
      <c r="WIM160" s="993"/>
      <c r="WIN160" s="994"/>
      <c r="WIO160" s="991"/>
      <c r="WIP160" s="989"/>
      <c r="WIQ160" s="993"/>
      <c r="WIR160" s="994"/>
      <c r="WIS160" s="995"/>
      <c r="WIT160" s="996"/>
      <c r="WIU160" s="993"/>
      <c r="WIV160" s="997"/>
      <c r="WIW160" s="986"/>
      <c r="WIX160" s="988"/>
      <c r="WIY160" s="989"/>
      <c r="WIZ160" s="990"/>
      <c r="WJA160" s="991"/>
      <c r="WJB160" s="992"/>
      <c r="WJC160" s="991"/>
      <c r="WJD160" s="992"/>
      <c r="WJE160" s="993"/>
      <c r="WJF160" s="994"/>
      <c r="WJG160" s="991"/>
      <c r="WJH160" s="989"/>
      <c r="WJI160" s="993"/>
      <c r="WJJ160" s="994"/>
      <c r="WJK160" s="995"/>
      <c r="WJL160" s="996"/>
      <c r="WJM160" s="993"/>
      <c r="WJN160" s="997"/>
      <c r="WJO160" s="986"/>
      <c r="WJP160" s="988"/>
      <c r="WJQ160" s="989"/>
      <c r="WJR160" s="990"/>
      <c r="WJS160" s="991"/>
      <c r="WJT160" s="992"/>
      <c r="WJU160" s="991"/>
      <c r="WJV160" s="992"/>
      <c r="WJW160" s="993"/>
      <c r="WJX160" s="994"/>
      <c r="WJY160" s="991"/>
      <c r="WJZ160" s="989"/>
      <c r="WKA160" s="993"/>
      <c r="WKB160" s="994"/>
      <c r="WKC160" s="995"/>
      <c r="WKD160" s="996"/>
      <c r="WKE160" s="993"/>
      <c r="WKF160" s="997"/>
      <c r="WKG160" s="986"/>
      <c r="WKH160" s="988"/>
      <c r="WKI160" s="989"/>
      <c r="WKJ160" s="990"/>
      <c r="WKK160" s="991"/>
      <c r="WKL160" s="992"/>
      <c r="WKM160" s="991"/>
      <c r="WKN160" s="992"/>
      <c r="WKO160" s="993"/>
      <c r="WKP160" s="994"/>
      <c r="WKQ160" s="991"/>
      <c r="WKR160" s="989"/>
      <c r="WKS160" s="993"/>
      <c r="WKT160" s="994"/>
      <c r="WKU160" s="995"/>
      <c r="WKV160" s="996"/>
      <c r="WKW160" s="993"/>
      <c r="WKX160" s="997"/>
      <c r="WKY160" s="986"/>
      <c r="WKZ160" s="988"/>
      <c r="WLA160" s="989"/>
      <c r="WLB160" s="990"/>
      <c r="WLC160" s="991"/>
      <c r="WLD160" s="992"/>
      <c r="WLE160" s="991"/>
      <c r="WLF160" s="992"/>
      <c r="WLG160" s="993"/>
      <c r="WLH160" s="994"/>
      <c r="WLI160" s="991"/>
      <c r="WLJ160" s="989"/>
      <c r="WLK160" s="993"/>
      <c r="WLL160" s="994"/>
      <c r="WLM160" s="995"/>
      <c r="WLN160" s="996"/>
      <c r="WLO160" s="993"/>
      <c r="WLP160" s="997"/>
      <c r="WLQ160" s="986"/>
      <c r="WLR160" s="988"/>
      <c r="WLS160" s="989"/>
      <c r="WLT160" s="990"/>
      <c r="WLU160" s="991"/>
      <c r="WLV160" s="992"/>
      <c r="WLW160" s="991"/>
      <c r="WLX160" s="992"/>
      <c r="WLY160" s="993"/>
      <c r="WLZ160" s="994"/>
      <c r="WMA160" s="991"/>
      <c r="WMB160" s="989"/>
      <c r="WMC160" s="993"/>
      <c r="WMD160" s="994"/>
      <c r="WME160" s="995"/>
      <c r="WMF160" s="996"/>
      <c r="WMG160" s="993"/>
      <c r="WMH160" s="997"/>
      <c r="WMI160" s="986"/>
      <c r="WMJ160" s="988"/>
      <c r="WMK160" s="989"/>
      <c r="WML160" s="990"/>
      <c r="WMM160" s="991"/>
      <c r="WMN160" s="992"/>
      <c r="WMO160" s="991"/>
      <c r="WMP160" s="992"/>
      <c r="WMQ160" s="993"/>
      <c r="WMR160" s="994"/>
      <c r="WMS160" s="991"/>
      <c r="WMT160" s="989"/>
      <c r="WMU160" s="993"/>
      <c r="WMV160" s="994"/>
      <c r="WMW160" s="995"/>
      <c r="WMX160" s="996"/>
      <c r="WMY160" s="993"/>
      <c r="WMZ160" s="997"/>
      <c r="WNA160" s="986"/>
      <c r="WNB160" s="988"/>
      <c r="WNC160" s="989"/>
      <c r="WND160" s="990"/>
      <c r="WNE160" s="991"/>
      <c r="WNF160" s="992"/>
      <c r="WNG160" s="991"/>
      <c r="WNH160" s="992"/>
      <c r="WNI160" s="993"/>
      <c r="WNJ160" s="994"/>
      <c r="WNK160" s="991"/>
      <c r="WNL160" s="989"/>
      <c r="WNM160" s="993"/>
      <c r="WNN160" s="994"/>
      <c r="WNO160" s="995"/>
      <c r="WNP160" s="996"/>
      <c r="WNQ160" s="993"/>
      <c r="WNR160" s="997"/>
      <c r="WNS160" s="986"/>
      <c r="WNT160" s="988"/>
      <c r="WNU160" s="989"/>
      <c r="WNV160" s="990"/>
      <c r="WNW160" s="991"/>
      <c r="WNX160" s="992"/>
      <c r="WNY160" s="991"/>
      <c r="WNZ160" s="992"/>
      <c r="WOA160" s="993"/>
      <c r="WOB160" s="994"/>
      <c r="WOC160" s="991"/>
      <c r="WOD160" s="989"/>
      <c r="WOE160" s="993"/>
      <c r="WOF160" s="994"/>
      <c r="WOG160" s="995"/>
      <c r="WOH160" s="996"/>
      <c r="WOI160" s="993"/>
      <c r="WOJ160" s="997"/>
      <c r="WOK160" s="986"/>
      <c r="WOL160" s="988"/>
      <c r="WOM160" s="989"/>
      <c r="WON160" s="990"/>
      <c r="WOO160" s="991"/>
      <c r="WOP160" s="992"/>
      <c r="WOQ160" s="991"/>
      <c r="WOR160" s="992"/>
      <c r="WOS160" s="993"/>
      <c r="WOT160" s="994"/>
      <c r="WOU160" s="991"/>
      <c r="WOV160" s="989"/>
      <c r="WOW160" s="993"/>
      <c r="WOX160" s="994"/>
      <c r="WOY160" s="995"/>
      <c r="WOZ160" s="996"/>
      <c r="WPA160" s="993"/>
      <c r="WPB160" s="997"/>
      <c r="WPC160" s="986"/>
      <c r="WPD160" s="988"/>
      <c r="WPE160" s="989"/>
      <c r="WPF160" s="990"/>
      <c r="WPG160" s="991"/>
      <c r="WPH160" s="992"/>
      <c r="WPI160" s="991"/>
      <c r="WPJ160" s="992"/>
      <c r="WPK160" s="993"/>
      <c r="WPL160" s="994"/>
      <c r="WPM160" s="991"/>
      <c r="WPN160" s="989"/>
      <c r="WPO160" s="993"/>
      <c r="WPP160" s="994"/>
      <c r="WPQ160" s="995"/>
      <c r="WPR160" s="996"/>
      <c r="WPS160" s="993"/>
      <c r="WPT160" s="997"/>
      <c r="WPU160" s="986"/>
      <c r="WPV160" s="988"/>
      <c r="WPW160" s="989"/>
      <c r="WPX160" s="990"/>
      <c r="WPY160" s="991"/>
      <c r="WPZ160" s="992"/>
      <c r="WQA160" s="991"/>
      <c r="WQB160" s="992"/>
      <c r="WQC160" s="993"/>
      <c r="WQD160" s="994"/>
      <c r="WQE160" s="991"/>
      <c r="WQF160" s="989"/>
      <c r="WQG160" s="993"/>
      <c r="WQH160" s="994"/>
      <c r="WQI160" s="995"/>
      <c r="WQJ160" s="996"/>
      <c r="WQK160" s="993"/>
      <c r="WQL160" s="997"/>
      <c r="WQM160" s="986"/>
      <c r="WQN160" s="988"/>
      <c r="WQO160" s="989"/>
      <c r="WQP160" s="990"/>
      <c r="WQQ160" s="991"/>
      <c r="WQR160" s="992"/>
      <c r="WQS160" s="991"/>
      <c r="WQT160" s="992"/>
      <c r="WQU160" s="993"/>
      <c r="WQV160" s="994"/>
      <c r="WQW160" s="991"/>
      <c r="WQX160" s="989"/>
      <c r="WQY160" s="993"/>
      <c r="WQZ160" s="994"/>
      <c r="WRA160" s="995"/>
      <c r="WRB160" s="996"/>
      <c r="WRC160" s="993"/>
      <c r="WRD160" s="997"/>
      <c r="WRE160" s="986"/>
      <c r="WRF160" s="988"/>
      <c r="WRG160" s="989"/>
      <c r="WRH160" s="990"/>
      <c r="WRI160" s="991"/>
      <c r="WRJ160" s="992"/>
      <c r="WRK160" s="991"/>
      <c r="WRL160" s="992"/>
      <c r="WRM160" s="993"/>
      <c r="WRN160" s="994"/>
      <c r="WRO160" s="991"/>
      <c r="WRP160" s="989"/>
      <c r="WRQ160" s="993"/>
      <c r="WRR160" s="994"/>
      <c r="WRS160" s="995"/>
      <c r="WRT160" s="996"/>
      <c r="WRU160" s="993"/>
      <c r="WRV160" s="997"/>
      <c r="WRW160" s="986"/>
      <c r="WRX160" s="988"/>
      <c r="WRY160" s="989"/>
      <c r="WRZ160" s="990"/>
      <c r="WSA160" s="991"/>
      <c r="WSB160" s="992"/>
      <c r="WSC160" s="991"/>
      <c r="WSD160" s="992"/>
      <c r="WSE160" s="993"/>
      <c r="WSF160" s="994"/>
      <c r="WSG160" s="991"/>
      <c r="WSH160" s="989"/>
      <c r="WSI160" s="993"/>
      <c r="WSJ160" s="994"/>
      <c r="WSK160" s="995"/>
      <c r="WSL160" s="996"/>
      <c r="WSM160" s="993"/>
      <c r="WSN160" s="997"/>
      <c r="WSO160" s="986"/>
      <c r="WSP160" s="988"/>
      <c r="WSQ160" s="989"/>
      <c r="WSR160" s="990"/>
      <c r="WSS160" s="991"/>
      <c r="WST160" s="992"/>
      <c r="WSU160" s="991"/>
      <c r="WSV160" s="992"/>
      <c r="WSW160" s="993"/>
      <c r="WSX160" s="994"/>
      <c r="WSY160" s="991"/>
      <c r="WSZ160" s="989"/>
      <c r="WTA160" s="993"/>
      <c r="WTB160" s="994"/>
      <c r="WTC160" s="995"/>
      <c r="WTD160" s="996"/>
      <c r="WTE160" s="993"/>
      <c r="WTF160" s="997"/>
      <c r="WTG160" s="986"/>
      <c r="WTH160" s="988"/>
      <c r="WTI160" s="989"/>
      <c r="WTJ160" s="990"/>
      <c r="WTK160" s="991"/>
      <c r="WTL160" s="992"/>
      <c r="WTM160" s="991"/>
      <c r="WTN160" s="992"/>
      <c r="WTO160" s="993"/>
      <c r="WTP160" s="994"/>
      <c r="WTQ160" s="991"/>
      <c r="WTR160" s="989"/>
      <c r="WTS160" s="993"/>
      <c r="WTT160" s="994"/>
      <c r="WTU160" s="995"/>
      <c r="WTV160" s="996"/>
      <c r="WTW160" s="993"/>
      <c r="WTX160" s="997"/>
      <c r="WTY160" s="986"/>
      <c r="WTZ160" s="988"/>
      <c r="WUA160" s="989"/>
      <c r="WUB160" s="990"/>
      <c r="WUC160" s="991"/>
      <c r="WUD160" s="992"/>
      <c r="WUE160" s="991"/>
      <c r="WUF160" s="992"/>
      <c r="WUG160" s="993"/>
      <c r="WUH160" s="994"/>
      <c r="WUI160" s="991"/>
      <c r="WUJ160" s="989"/>
      <c r="WUK160" s="993"/>
      <c r="WUL160" s="994"/>
      <c r="WUM160" s="995"/>
      <c r="WUN160" s="996"/>
      <c r="WUO160" s="993"/>
      <c r="WUP160" s="997"/>
      <c r="WUQ160" s="986"/>
      <c r="WUR160" s="988"/>
      <c r="WUS160" s="989"/>
      <c r="WUT160" s="990"/>
      <c r="WUU160" s="991"/>
      <c r="WUV160" s="992"/>
      <c r="WUW160" s="991"/>
      <c r="WUX160" s="992"/>
      <c r="WUY160" s="993"/>
      <c r="WUZ160" s="994"/>
      <c r="WVA160" s="991"/>
      <c r="WVB160" s="989"/>
      <c r="WVC160" s="993"/>
      <c r="WVD160" s="994"/>
      <c r="WVE160" s="995"/>
      <c r="WVF160" s="996"/>
      <c r="WVG160" s="993"/>
      <c r="WVH160" s="997"/>
      <c r="WVI160" s="986"/>
      <c r="WVJ160" s="988"/>
      <c r="WVK160" s="989"/>
      <c r="WVL160" s="990"/>
      <c r="WVM160" s="991"/>
      <c r="WVN160" s="992"/>
      <c r="WVO160" s="991"/>
      <c r="WVP160" s="992"/>
      <c r="WVQ160" s="993"/>
      <c r="WVR160" s="994"/>
      <c r="WVS160" s="991"/>
      <c r="WVT160" s="989"/>
      <c r="WVU160" s="993"/>
      <c r="WVV160" s="994"/>
      <c r="WVW160" s="995"/>
      <c r="WVX160" s="996"/>
      <c r="WVY160" s="993"/>
      <c r="WVZ160" s="997"/>
      <c r="WWA160" s="986"/>
      <c r="WWB160" s="988"/>
      <c r="WWC160" s="989"/>
      <c r="WWD160" s="990"/>
      <c r="WWE160" s="991"/>
      <c r="WWF160" s="992"/>
      <c r="WWG160" s="991"/>
      <c r="WWH160" s="992"/>
      <c r="WWI160" s="993"/>
      <c r="WWJ160" s="994"/>
      <c r="WWK160" s="991"/>
      <c r="WWL160" s="989"/>
      <c r="WWM160" s="993"/>
      <c r="WWN160" s="994"/>
      <c r="WWO160" s="995"/>
      <c r="WWP160" s="996"/>
      <c r="WWQ160" s="993"/>
      <c r="WWR160" s="997"/>
      <c r="WWS160" s="986"/>
      <c r="WWT160" s="988"/>
      <c r="WWU160" s="989"/>
      <c r="WWV160" s="990"/>
      <c r="WWW160" s="991"/>
      <c r="WWX160" s="992"/>
      <c r="WWY160" s="991"/>
      <c r="WWZ160" s="992"/>
      <c r="WXA160" s="993"/>
      <c r="WXB160" s="994"/>
      <c r="WXC160" s="991"/>
      <c r="WXD160" s="989"/>
      <c r="WXE160" s="993"/>
      <c r="WXF160" s="994"/>
      <c r="WXG160" s="995"/>
      <c r="WXH160" s="996"/>
      <c r="WXI160" s="993"/>
      <c r="WXJ160" s="997"/>
      <c r="WXK160" s="986"/>
      <c r="WXL160" s="988"/>
      <c r="WXM160" s="989"/>
      <c r="WXN160" s="990"/>
      <c r="WXO160" s="991"/>
      <c r="WXP160" s="992"/>
      <c r="WXQ160" s="991"/>
      <c r="WXR160" s="992"/>
      <c r="WXS160" s="993"/>
      <c r="WXT160" s="994"/>
      <c r="WXU160" s="991"/>
      <c r="WXV160" s="989"/>
      <c r="WXW160" s="993"/>
      <c r="WXX160" s="994"/>
      <c r="WXY160" s="995"/>
      <c r="WXZ160" s="996"/>
      <c r="WYA160" s="993"/>
      <c r="WYB160" s="997"/>
      <c r="WYC160" s="986"/>
      <c r="WYD160" s="988"/>
      <c r="WYE160" s="989"/>
      <c r="WYF160" s="990"/>
      <c r="WYG160" s="991"/>
      <c r="WYH160" s="992"/>
      <c r="WYI160" s="991"/>
      <c r="WYJ160" s="992"/>
      <c r="WYK160" s="993"/>
      <c r="WYL160" s="994"/>
      <c r="WYM160" s="991"/>
      <c r="WYN160" s="989"/>
      <c r="WYO160" s="993"/>
      <c r="WYP160" s="994"/>
      <c r="WYQ160" s="995"/>
      <c r="WYR160" s="996"/>
      <c r="WYS160" s="993"/>
      <c r="WYT160" s="997"/>
      <c r="WYU160" s="986"/>
      <c r="WYV160" s="988"/>
      <c r="WYW160" s="989"/>
      <c r="WYX160" s="990"/>
      <c r="WYY160" s="991"/>
      <c r="WYZ160" s="992"/>
      <c r="WZA160" s="991"/>
      <c r="WZB160" s="992"/>
      <c r="WZC160" s="993"/>
      <c r="WZD160" s="994"/>
      <c r="WZE160" s="991"/>
      <c r="WZF160" s="989"/>
      <c r="WZG160" s="993"/>
      <c r="WZH160" s="994"/>
      <c r="WZI160" s="995"/>
      <c r="WZJ160" s="996"/>
      <c r="WZK160" s="993"/>
      <c r="WZL160" s="997"/>
      <c r="WZM160" s="986"/>
      <c r="WZN160" s="988"/>
      <c r="WZO160" s="989"/>
      <c r="WZP160" s="990"/>
      <c r="WZQ160" s="991"/>
      <c r="WZR160" s="992"/>
      <c r="WZS160" s="991"/>
      <c r="WZT160" s="992"/>
      <c r="WZU160" s="993"/>
      <c r="WZV160" s="994"/>
      <c r="WZW160" s="991"/>
      <c r="WZX160" s="989"/>
      <c r="WZY160" s="993"/>
      <c r="WZZ160" s="994"/>
      <c r="XAA160" s="995"/>
      <c r="XAB160" s="996"/>
      <c r="XAC160" s="993"/>
      <c r="XAD160" s="997"/>
      <c r="XAE160" s="986"/>
      <c r="XAF160" s="988"/>
      <c r="XAG160" s="989"/>
      <c r="XAH160" s="990"/>
      <c r="XAI160" s="991"/>
      <c r="XAJ160" s="992"/>
      <c r="XAK160" s="991"/>
      <c r="XAL160" s="992"/>
      <c r="XAM160" s="993"/>
      <c r="XAN160" s="994"/>
      <c r="XAO160" s="991"/>
      <c r="XAP160" s="989"/>
      <c r="XAQ160" s="993"/>
      <c r="XAR160" s="994"/>
      <c r="XAS160" s="995"/>
      <c r="XAT160" s="996"/>
      <c r="XAU160" s="993"/>
      <c r="XAV160" s="997"/>
      <c r="XAW160" s="986"/>
      <c r="XAX160" s="988"/>
      <c r="XAY160" s="989"/>
      <c r="XAZ160" s="990"/>
      <c r="XBA160" s="991"/>
      <c r="XBB160" s="992"/>
      <c r="XBC160" s="991"/>
      <c r="XBD160" s="992"/>
      <c r="XBE160" s="993"/>
      <c r="XBF160" s="994"/>
      <c r="XBG160" s="991"/>
      <c r="XBH160" s="989"/>
      <c r="XBI160" s="993"/>
      <c r="XBJ160" s="994"/>
      <c r="XBK160" s="995"/>
      <c r="XBL160" s="996"/>
      <c r="XBM160" s="993"/>
      <c r="XBN160" s="997"/>
      <c r="XBO160" s="986"/>
      <c r="XBP160" s="988"/>
      <c r="XBQ160" s="989"/>
      <c r="XBR160" s="990"/>
      <c r="XBS160" s="991"/>
      <c r="XBT160" s="992"/>
      <c r="XBU160" s="991"/>
      <c r="XBV160" s="992"/>
      <c r="XBW160" s="993"/>
      <c r="XBX160" s="994"/>
      <c r="XBY160" s="991"/>
      <c r="XBZ160" s="989"/>
      <c r="XCA160" s="993"/>
      <c r="XCB160" s="994"/>
      <c r="XCC160" s="995"/>
      <c r="XCD160" s="996"/>
      <c r="XCE160" s="993"/>
      <c r="XCF160" s="997"/>
      <c r="XCG160" s="986"/>
      <c r="XCH160" s="988"/>
      <c r="XCI160" s="989"/>
      <c r="XCJ160" s="990"/>
      <c r="XCK160" s="991"/>
      <c r="XCL160" s="992"/>
      <c r="XCM160" s="991"/>
      <c r="XCN160" s="992"/>
      <c r="XCO160" s="993"/>
      <c r="XCP160" s="994"/>
      <c r="XCQ160" s="991"/>
      <c r="XCR160" s="989"/>
      <c r="XCS160" s="993"/>
      <c r="XCT160" s="994"/>
      <c r="XCU160" s="995"/>
      <c r="XCV160" s="996"/>
      <c r="XCW160" s="993"/>
      <c r="XCX160" s="997"/>
      <c r="XCY160" s="986"/>
      <c r="XCZ160" s="988"/>
      <c r="XDA160" s="989"/>
      <c r="XDB160" s="990"/>
      <c r="XDC160" s="991"/>
      <c r="XDD160" s="992"/>
      <c r="XDE160" s="991"/>
      <c r="XDF160" s="992"/>
      <c r="XDG160" s="993"/>
      <c r="XDH160" s="994"/>
      <c r="XDI160" s="991"/>
      <c r="XDJ160" s="989"/>
      <c r="XDK160" s="993"/>
      <c r="XDL160" s="994"/>
      <c r="XDM160" s="995"/>
      <c r="XDN160" s="996"/>
      <c r="XDO160" s="993"/>
      <c r="XDP160" s="997"/>
      <c r="XDQ160" s="986"/>
      <c r="XDR160" s="988"/>
      <c r="XDS160" s="989"/>
      <c r="XDT160" s="990"/>
      <c r="XDU160" s="991"/>
      <c r="XDV160" s="992"/>
      <c r="XDW160" s="991"/>
      <c r="XDX160" s="992"/>
      <c r="XDY160" s="993"/>
      <c r="XDZ160" s="994"/>
      <c r="XEA160" s="991"/>
      <c r="XEB160" s="989"/>
      <c r="XEC160" s="993"/>
      <c r="XED160" s="994"/>
      <c r="XEE160" s="995"/>
      <c r="XEF160" s="996"/>
      <c r="XEG160" s="993"/>
      <c r="XEH160" s="997"/>
      <c r="XEI160" s="986"/>
      <c r="XEJ160" s="988"/>
      <c r="XEK160" s="989"/>
      <c r="XEL160" s="990"/>
      <c r="XEM160" s="991"/>
      <c r="XEN160" s="992"/>
      <c r="XEO160" s="991"/>
      <c r="XEP160" s="992"/>
      <c r="XEQ160" s="993"/>
      <c r="XER160" s="994"/>
      <c r="XES160" s="991"/>
      <c r="XET160" s="989"/>
      <c r="XEU160" s="993"/>
      <c r="XEV160" s="994"/>
      <c r="XEW160" s="995"/>
      <c r="XEX160" s="996"/>
      <c r="XEY160" s="993"/>
      <c r="XEZ160" s="997"/>
      <c r="XFA160" s="986"/>
      <c r="XFB160" s="988"/>
      <c r="XFC160" s="989"/>
      <c r="XFD160" s="990"/>
    </row>
    <row r="161" spans="1:16384" s="285" customFormat="1" ht="15.5">
      <c r="A161" s="901" t="str">
        <f>'General TPUM'!B163</f>
        <v>Fokona Adventist Primary School</v>
      </c>
      <c r="B161" s="1233">
        <v>11</v>
      </c>
      <c r="C161" s="1234"/>
      <c r="D161" s="1235">
        <f t="shared" si="19"/>
        <v>11</v>
      </c>
      <c r="E161" s="1247"/>
      <c r="F161" s="1248"/>
      <c r="G161" s="3801">
        <v>8</v>
      </c>
      <c r="H161" s="3801">
        <v>3</v>
      </c>
      <c r="I161" s="3801"/>
      <c r="J161" s="3801"/>
      <c r="K161" s="1236">
        <v>5</v>
      </c>
      <c r="L161" s="1234"/>
      <c r="M161" s="1236">
        <v>2</v>
      </c>
      <c r="N161" s="1234"/>
      <c r="O161" s="1236">
        <v>2</v>
      </c>
      <c r="P161" s="1234"/>
      <c r="Q161" s="1237">
        <v>2</v>
      </c>
      <c r="R161" s="1552"/>
      <c r="U161" s="3173">
        <f t="shared" si="15"/>
        <v>0</v>
      </c>
    </row>
    <row r="162" spans="1:16384" s="285" customFormat="1" ht="15.5">
      <c r="A162" s="901" t="str">
        <f>'General TPUM'!B164</f>
        <v>Fonteng Adventist Primary School</v>
      </c>
      <c r="B162" s="1233">
        <v>3</v>
      </c>
      <c r="C162" s="1234"/>
      <c r="D162" s="1235">
        <f t="shared" si="19"/>
        <v>3</v>
      </c>
      <c r="E162" s="1236"/>
      <c r="F162" s="1234"/>
      <c r="G162" s="3801">
        <v>3</v>
      </c>
      <c r="H162" s="3801"/>
      <c r="I162" s="3801"/>
      <c r="J162" s="3801"/>
      <c r="K162" s="1236"/>
      <c r="L162" s="1234"/>
      <c r="M162" s="1236"/>
      <c r="N162" s="1234"/>
      <c r="O162" s="1236">
        <v>2</v>
      </c>
      <c r="P162" s="1234"/>
      <c r="Q162" s="1237"/>
      <c r="R162" s="1550"/>
      <c r="T162" s="999"/>
      <c r="U162" s="3173">
        <f t="shared" si="15"/>
        <v>0</v>
      </c>
    </row>
    <row r="163" spans="1:16384" s="285" customFormat="1" ht="15.5">
      <c r="A163" s="901" t="str">
        <f>'General TPUM'!B165</f>
        <v>Galilee Adventist Primary School</v>
      </c>
      <c r="B163" s="1233">
        <v>3</v>
      </c>
      <c r="C163" s="1234"/>
      <c r="D163" s="1235">
        <f t="shared" si="19"/>
        <v>3</v>
      </c>
      <c r="E163" s="1236"/>
      <c r="F163" s="1234"/>
      <c r="G163" s="3801">
        <v>3</v>
      </c>
      <c r="H163" s="3801"/>
      <c r="I163" s="3801"/>
      <c r="J163" s="3801"/>
      <c r="K163" s="1236"/>
      <c r="L163" s="1234"/>
      <c r="M163" s="1236"/>
      <c r="N163" s="1234"/>
      <c r="O163" s="1236">
        <v>4</v>
      </c>
      <c r="P163" s="1234"/>
      <c r="Q163" s="1237"/>
      <c r="R163" s="1550"/>
      <c r="U163" s="3173">
        <f t="shared" si="15"/>
        <v>0</v>
      </c>
    </row>
    <row r="164" spans="1:16384" s="54" customFormat="1" ht="24">
      <c r="A164" s="901" t="str">
        <f>'General TPUM'!B166</f>
        <v>Kwataparen Adventist Junior Secondary School</v>
      </c>
      <c r="B164" s="1239"/>
      <c r="C164" s="1240">
        <v>17</v>
      </c>
      <c r="D164" s="1235">
        <f t="shared" si="19"/>
        <v>17</v>
      </c>
      <c r="E164" s="1242"/>
      <c r="F164" s="1243">
        <v>4</v>
      </c>
      <c r="G164" s="1242"/>
      <c r="H164" s="1243"/>
      <c r="I164" s="1244">
        <v>17</v>
      </c>
      <c r="J164" s="1245"/>
      <c r="K164" s="1246"/>
      <c r="L164" s="1240">
        <v>5</v>
      </c>
      <c r="M164" s="1246"/>
      <c r="N164" s="1240">
        <v>3</v>
      </c>
      <c r="O164" s="1246"/>
      <c r="P164" s="1240">
        <v>16</v>
      </c>
      <c r="Q164" s="1244"/>
      <c r="R164" s="1551"/>
      <c r="S164" s="998"/>
      <c r="T164" s="285"/>
      <c r="U164" s="3173">
        <f t="shared" si="15"/>
        <v>0</v>
      </c>
      <c r="V164" s="1000"/>
      <c r="W164" s="1001"/>
      <c r="X164" s="1001"/>
      <c r="Y164" s="1001"/>
      <c r="Z164" s="1001"/>
      <c r="AA164" s="1000"/>
      <c r="AB164" s="1000"/>
      <c r="AC164" s="1001"/>
      <c r="AD164" s="1000"/>
      <c r="AE164" s="1000"/>
      <c r="AF164" s="1000"/>
      <c r="AG164" s="1000"/>
      <c r="AH164" s="1000"/>
      <c r="AI164" s="1000"/>
      <c r="AJ164" s="1000"/>
      <c r="AK164" s="998"/>
      <c r="AL164" s="999"/>
      <c r="AM164" s="1000"/>
      <c r="AN164" s="1000"/>
      <c r="AO164" s="1001"/>
      <c r="AP164" s="1001"/>
      <c r="AQ164" s="1001"/>
      <c r="AR164" s="1001"/>
      <c r="AS164" s="1000"/>
      <c r="AT164" s="1000"/>
      <c r="AU164" s="1001"/>
      <c r="AV164" s="1000"/>
      <c r="AW164" s="1000"/>
      <c r="AX164" s="1000"/>
      <c r="AY164" s="1000"/>
      <c r="AZ164" s="1000"/>
      <c r="BA164" s="1000"/>
      <c r="BB164" s="1000"/>
      <c r="BC164" s="998"/>
      <c r="BD164" s="999"/>
      <c r="BE164" s="1000"/>
      <c r="BF164" s="1000"/>
      <c r="BG164" s="1001"/>
      <c r="BH164" s="1001"/>
      <c r="BI164" s="1001"/>
      <c r="BJ164" s="1001"/>
      <c r="BK164" s="1000"/>
      <c r="BL164" s="1000"/>
      <c r="BM164" s="1001"/>
      <c r="BN164" s="1000"/>
      <c r="BO164" s="1000"/>
      <c r="BP164" s="1000"/>
      <c r="BQ164" s="1000"/>
      <c r="BR164" s="1000"/>
      <c r="BS164" s="1000"/>
      <c r="BT164" s="1000"/>
      <c r="BU164" s="998"/>
      <c r="BV164" s="999"/>
      <c r="BW164" s="1000"/>
      <c r="BX164" s="1000"/>
      <c r="BY164" s="1001"/>
      <c r="BZ164" s="1001"/>
      <c r="CA164" s="1001"/>
      <c r="CB164" s="1001"/>
      <c r="CC164" s="1000"/>
      <c r="CD164" s="1000"/>
      <c r="CE164" s="1001"/>
      <c r="CF164" s="1000"/>
      <c r="CG164" s="1000"/>
      <c r="CH164" s="1000"/>
      <c r="CI164" s="1000"/>
      <c r="CJ164" s="1000"/>
      <c r="CK164" s="1000"/>
      <c r="CL164" s="1000"/>
      <c r="CM164" s="998"/>
      <c r="CN164" s="999"/>
      <c r="CO164" s="1000"/>
      <c r="CP164" s="1000"/>
      <c r="CQ164" s="1001"/>
      <c r="CR164" s="1001"/>
      <c r="CS164" s="1001"/>
      <c r="CT164" s="1001"/>
      <c r="CU164" s="1000"/>
      <c r="CV164" s="1000"/>
      <c r="CW164" s="1001"/>
      <c r="CX164" s="1000"/>
      <c r="CY164" s="1000"/>
      <c r="CZ164" s="1000"/>
      <c r="DA164" s="1000"/>
      <c r="DB164" s="1000"/>
      <c r="DC164" s="1000"/>
      <c r="DD164" s="1000"/>
      <c r="DE164" s="998"/>
      <c r="DF164" s="999"/>
      <c r="DG164" s="1000"/>
      <c r="DH164" s="1000"/>
      <c r="DI164" s="1001"/>
      <c r="DJ164" s="1001"/>
      <c r="DK164" s="1001"/>
      <c r="DL164" s="1001"/>
      <c r="DM164" s="1000"/>
      <c r="DN164" s="1000"/>
      <c r="DO164" s="1001"/>
      <c r="DP164" s="1000"/>
      <c r="DQ164" s="1000"/>
      <c r="DR164" s="1000"/>
      <c r="DS164" s="1000"/>
      <c r="DT164" s="1000"/>
      <c r="DU164" s="1000"/>
      <c r="DV164" s="1000"/>
      <c r="DW164" s="998"/>
      <c r="DX164" s="999"/>
      <c r="DY164" s="1000"/>
      <c r="DZ164" s="1000"/>
      <c r="EA164" s="1001"/>
      <c r="EB164" s="1001"/>
      <c r="EC164" s="1001"/>
      <c r="ED164" s="1001"/>
      <c r="EE164" s="1000"/>
      <c r="EF164" s="1000"/>
      <c r="EG164" s="1001"/>
      <c r="EH164" s="1000"/>
      <c r="EI164" s="1000"/>
      <c r="EJ164" s="1000"/>
      <c r="EK164" s="1000"/>
      <c r="EL164" s="1000"/>
      <c r="EM164" s="1000"/>
      <c r="EN164" s="1000"/>
      <c r="EO164" s="998"/>
      <c r="EP164" s="999"/>
      <c r="EQ164" s="1000"/>
      <c r="ER164" s="1000"/>
      <c r="ES164" s="1001"/>
      <c r="ET164" s="1001"/>
      <c r="EU164" s="1001"/>
      <c r="EV164" s="1001"/>
      <c r="EW164" s="1000"/>
      <c r="EX164" s="1000"/>
      <c r="EY164" s="1001"/>
      <c r="EZ164" s="1000"/>
      <c r="FA164" s="1000"/>
      <c r="FB164" s="1000"/>
      <c r="FC164" s="1000"/>
      <c r="FD164" s="1000"/>
      <c r="FE164" s="1000"/>
      <c r="FF164" s="1000"/>
      <c r="FG164" s="998"/>
      <c r="FH164" s="999"/>
      <c r="FI164" s="1000"/>
      <c r="FJ164" s="1000"/>
      <c r="FK164" s="1001"/>
      <c r="FL164" s="1001"/>
      <c r="FM164" s="1001"/>
      <c r="FN164" s="1001"/>
      <c r="FO164" s="1000"/>
      <c r="FP164" s="1000"/>
      <c r="FQ164" s="1001"/>
      <c r="FR164" s="1000"/>
      <c r="FS164" s="1000"/>
      <c r="FT164" s="1000"/>
      <c r="FU164" s="1000"/>
      <c r="FV164" s="1000"/>
      <c r="FW164" s="1000"/>
      <c r="FX164" s="1000"/>
      <c r="FY164" s="998"/>
      <c r="FZ164" s="999"/>
      <c r="GA164" s="1000"/>
      <c r="GB164" s="1000"/>
      <c r="GC164" s="1001"/>
      <c r="GD164" s="1001"/>
      <c r="GE164" s="1001"/>
      <c r="GF164" s="1001"/>
      <c r="GG164" s="1000"/>
      <c r="GH164" s="1000"/>
      <c r="GI164" s="1001"/>
      <c r="GJ164" s="993"/>
      <c r="GK164" s="993"/>
      <c r="GL164" s="994"/>
      <c r="GM164" s="995"/>
      <c r="GN164" s="996"/>
      <c r="GO164" s="993"/>
      <c r="GP164" s="997"/>
      <c r="GQ164" s="986"/>
      <c r="GR164" s="988"/>
      <c r="GS164" s="989"/>
      <c r="GT164" s="990"/>
      <c r="GU164" s="991"/>
      <c r="GV164" s="992"/>
      <c r="GW164" s="991"/>
      <c r="GX164" s="992"/>
      <c r="GY164" s="993"/>
      <c r="GZ164" s="994"/>
      <c r="HA164" s="991"/>
      <c r="HB164" s="989"/>
      <c r="HC164" s="993"/>
      <c r="HD164" s="994"/>
      <c r="HE164" s="995"/>
      <c r="HF164" s="996"/>
      <c r="HG164" s="993"/>
      <c r="HH164" s="997"/>
      <c r="HI164" s="986"/>
      <c r="HJ164" s="988"/>
      <c r="HK164" s="989"/>
      <c r="HL164" s="990"/>
      <c r="HM164" s="991"/>
      <c r="HN164" s="992"/>
      <c r="HO164" s="991"/>
      <c r="HP164" s="992"/>
      <c r="HQ164" s="993"/>
      <c r="HR164" s="994"/>
      <c r="HS164" s="991"/>
      <c r="HT164" s="989"/>
      <c r="HU164" s="993"/>
      <c r="HV164" s="994"/>
      <c r="HW164" s="995"/>
      <c r="HX164" s="996"/>
      <c r="HY164" s="993"/>
      <c r="HZ164" s="997"/>
      <c r="IA164" s="986"/>
      <c r="IB164" s="988"/>
      <c r="IC164" s="989"/>
      <c r="ID164" s="990"/>
      <c r="IE164" s="991"/>
      <c r="IF164" s="992"/>
      <c r="IG164" s="991"/>
      <c r="IH164" s="992"/>
      <c r="II164" s="993"/>
      <c r="IJ164" s="994"/>
      <c r="IK164" s="991"/>
      <c r="IL164" s="989"/>
      <c r="IM164" s="993"/>
      <c r="IN164" s="994"/>
      <c r="IO164" s="995"/>
      <c r="IP164" s="996"/>
      <c r="IQ164" s="993"/>
      <c r="IR164" s="997"/>
      <c r="IS164" s="986"/>
      <c r="IT164" s="988"/>
      <c r="IU164" s="989"/>
      <c r="IV164" s="990"/>
      <c r="IW164" s="991"/>
      <c r="IX164" s="992"/>
      <c r="IY164" s="991"/>
      <c r="IZ164" s="992"/>
      <c r="JA164" s="993"/>
      <c r="JB164" s="994"/>
      <c r="JC164" s="991"/>
      <c r="JD164" s="989"/>
      <c r="JE164" s="993"/>
      <c r="JF164" s="994"/>
      <c r="JG164" s="995"/>
      <c r="JH164" s="996"/>
      <c r="JI164" s="993"/>
      <c r="JJ164" s="997"/>
      <c r="JK164" s="986"/>
      <c r="JL164" s="988"/>
      <c r="JM164" s="989"/>
      <c r="JN164" s="990"/>
      <c r="JO164" s="991"/>
      <c r="JP164" s="992"/>
      <c r="JQ164" s="991"/>
      <c r="JR164" s="992"/>
      <c r="JS164" s="993"/>
      <c r="JT164" s="994"/>
      <c r="JU164" s="991"/>
      <c r="JV164" s="989"/>
      <c r="JW164" s="993"/>
      <c r="JX164" s="994"/>
      <c r="JY164" s="995"/>
      <c r="JZ164" s="996"/>
      <c r="KA164" s="993"/>
      <c r="KB164" s="997"/>
      <c r="KC164" s="986"/>
      <c r="KD164" s="988"/>
      <c r="KE164" s="989"/>
      <c r="KF164" s="990"/>
      <c r="KG164" s="991"/>
      <c r="KH164" s="992"/>
      <c r="KI164" s="991"/>
      <c r="KJ164" s="992"/>
      <c r="KK164" s="993"/>
      <c r="KL164" s="994"/>
      <c r="KM164" s="991"/>
      <c r="KN164" s="989"/>
      <c r="KO164" s="993"/>
      <c r="KP164" s="994"/>
      <c r="KQ164" s="995"/>
      <c r="KR164" s="996"/>
      <c r="KS164" s="993"/>
      <c r="KT164" s="997"/>
      <c r="KU164" s="986"/>
      <c r="KV164" s="988"/>
      <c r="KW164" s="989"/>
      <c r="KX164" s="990"/>
      <c r="KY164" s="991"/>
      <c r="KZ164" s="992"/>
      <c r="LA164" s="991"/>
      <c r="LB164" s="992"/>
      <c r="LC164" s="993"/>
      <c r="LD164" s="994"/>
      <c r="LE164" s="991"/>
      <c r="LF164" s="989"/>
      <c r="LG164" s="993"/>
      <c r="LH164" s="994"/>
      <c r="LI164" s="995"/>
      <c r="LJ164" s="996"/>
      <c r="LK164" s="993"/>
      <c r="LL164" s="997"/>
      <c r="LM164" s="986"/>
      <c r="LN164" s="988"/>
      <c r="LO164" s="989"/>
      <c r="LP164" s="990"/>
      <c r="LQ164" s="991"/>
      <c r="LR164" s="992"/>
      <c r="LS164" s="991"/>
      <c r="LT164" s="992"/>
      <c r="LU164" s="993"/>
      <c r="LV164" s="994"/>
      <c r="LW164" s="991"/>
      <c r="LX164" s="989"/>
      <c r="LY164" s="993"/>
      <c r="LZ164" s="994"/>
      <c r="MA164" s="995"/>
      <c r="MB164" s="996"/>
      <c r="MC164" s="993"/>
      <c r="MD164" s="997"/>
      <c r="ME164" s="986"/>
      <c r="MF164" s="988"/>
      <c r="MG164" s="989"/>
      <c r="MH164" s="990"/>
      <c r="MI164" s="991"/>
      <c r="MJ164" s="992"/>
      <c r="MK164" s="991"/>
      <c r="ML164" s="992"/>
      <c r="MM164" s="993"/>
      <c r="MN164" s="994"/>
      <c r="MO164" s="991"/>
      <c r="MP164" s="989"/>
      <c r="MQ164" s="993"/>
      <c r="MR164" s="994"/>
      <c r="MS164" s="995"/>
      <c r="MT164" s="996"/>
      <c r="MU164" s="993"/>
      <c r="MV164" s="997"/>
      <c r="MW164" s="986"/>
      <c r="MX164" s="988"/>
      <c r="MY164" s="989"/>
      <c r="MZ164" s="990"/>
      <c r="NA164" s="991"/>
      <c r="NB164" s="992"/>
      <c r="NC164" s="991"/>
      <c r="ND164" s="992"/>
      <c r="NE164" s="993"/>
      <c r="NF164" s="994"/>
      <c r="NG164" s="991"/>
      <c r="NH164" s="989"/>
      <c r="NI164" s="993"/>
      <c r="NJ164" s="994"/>
      <c r="NK164" s="995"/>
      <c r="NL164" s="996"/>
      <c r="NM164" s="993"/>
      <c r="NN164" s="997"/>
      <c r="NO164" s="986"/>
      <c r="NP164" s="988"/>
      <c r="NQ164" s="989"/>
      <c r="NR164" s="990"/>
      <c r="NS164" s="991"/>
      <c r="NT164" s="992"/>
      <c r="NU164" s="991"/>
      <c r="NV164" s="992"/>
      <c r="NW164" s="993"/>
      <c r="NX164" s="994"/>
      <c r="NY164" s="991"/>
      <c r="NZ164" s="989"/>
      <c r="OA164" s="993"/>
      <c r="OB164" s="994"/>
      <c r="OC164" s="995"/>
      <c r="OD164" s="996"/>
      <c r="OE164" s="993"/>
      <c r="OF164" s="997"/>
      <c r="OG164" s="986"/>
      <c r="OH164" s="988"/>
      <c r="OI164" s="989"/>
      <c r="OJ164" s="990"/>
      <c r="OK164" s="991"/>
      <c r="OL164" s="992"/>
      <c r="OM164" s="991"/>
      <c r="ON164" s="992"/>
      <c r="OO164" s="993"/>
      <c r="OP164" s="994"/>
      <c r="OQ164" s="991"/>
      <c r="OR164" s="989"/>
      <c r="OS164" s="993"/>
      <c r="OT164" s="994"/>
      <c r="OU164" s="995"/>
      <c r="OV164" s="996"/>
      <c r="OW164" s="993"/>
      <c r="OX164" s="997"/>
      <c r="OY164" s="986"/>
      <c r="OZ164" s="988"/>
      <c r="PA164" s="989"/>
      <c r="PB164" s="990"/>
      <c r="PC164" s="991"/>
      <c r="PD164" s="992"/>
      <c r="PE164" s="991"/>
      <c r="PF164" s="992"/>
      <c r="PG164" s="993"/>
      <c r="PH164" s="994"/>
      <c r="PI164" s="991"/>
      <c r="PJ164" s="989"/>
      <c r="PK164" s="993"/>
      <c r="PL164" s="994"/>
      <c r="PM164" s="995"/>
      <c r="PN164" s="996"/>
      <c r="PO164" s="993"/>
      <c r="PP164" s="997"/>
      <c r="PQ164" s="986"/>
      <c r="PR164" s="988"/>
      <c r="PS164" s="989"/>
      <c r="PT164" s="990"/>
      <c r="PU164" s="991"/>
      <c r="PV164" s="992"/>
      <c r="PW164" s="991"/>
      <c r="PX164" s="992"/>
      <c r="PY164" s="993"/>
      <c r="PZ164" s="994"/>
      <c r="QA164" s="991"/>
      <c r="QB164" s="989"/>
      <c r="QC164" s="993"/>
      <c r="QD164" s="994"/>
      <c r="QE164" s="995"/>
      <c r="QF164" s="996"/>
      <c r="QG164" s="993"/>
      <c r="QH164" s="997"/>
      <c r="QI164" s="986"/>
      <c r="QJ164" s="988"/>
      <c r="QK164" s="989"/>
      <c r="QL164" s="990"/>
      <c r="QM164" s="991"/>
      <c r="QN164" s="992"/>
      <c r="QO164" s="991"/>
      <c r="QP164" s="992"/>
      <c r="QQ164" s="993"/>
      <c r="QR164" s="994"/>
      <c r="QS164" s="991"/>
      <c r="QT164" s="989"/>
      <c r="QU164" s="993"/>
      <c r="QV164" s="994"/>
      <c r="QW164" s="995"/>
      <c r="QX164" s="996"/>
      <c r="QY164" s="993"/>
      <c r="QZ164" s="997"/>
      <c r="RA164" s="986"/>
      <c r="RB164" s="988"/>
      <c r="RC164" s="989"/>
      <c r="RD164" s="990"/>
      <c r="RE164" s="991"/>
      <c r="RF164" s="992"/>
      <c r="RG164" s="991"/>
      <c r="RH164" s="992"/>
      <c r="RI164" s="993"/>
      <c r="RJ164" s="994"/>
      <c r="RK164" s="991"/>
      <c r="RL164" s="989"/>
      <c r="RM164" s="993"/>
      <c r="RN164" s="994"/>
      <c r="RO164" s="995"/>
      <c r="RP164" s="996"/>
      <c r="RQ164" s="993"/>
      <c r="RR164" s="997"/>
      <c r="RS164" s="986"/>
      <c r="RT164" s="988"/>
      <c r="RU164" s="989"/>
      <c r="RV164" s="990"/>
      <c r="RW164" s="991"/>
      <c r="RX164" s="992"/>
      <c r="RY164" s="991"/>
      <c r="RZ164" s="992"/>
      <c r="SA164" s="993"/>
      <c r="SB164" s="994"/>
      <c r="SC164" s="991"/>
      <c r="SD164" s="989"/>
      <c r="SE164" s="993"/>
      <c r="SF164" s="994"/>
      <c r="SG164" s="995"/>
      <c r="SH164" s="996"/>
      <c r="SI164" s="993"/>
      <c r="SJ164" s="997"/>
      <c r="SK164" s="986"/>
      <c r="SL164" s="988"/>
      <c r="SM164" s="989"/>
      <c r="SN164" s="990"/>
      <c r="SO164" s="991"/>
      <c r="SP164" s="992"/>
      <c r="SQ164" s="991"/>
      <c r="SR164" s="992"/>
      <c r="SS164" s="993"/>
      <c r="ST164" s="994"/>
      <c r="SU164" s="991"/>
      <c r="SV164" s="989"/>
      <c r="SW164" s="993"/>
      <c r="SX164" s="994"/>
      <c r="SY164" s="995"/>
      <c r="SZ164" s="996"/>
      <c r="TA164" s="993"/>
      <c r="TB164" s="997"/>
      <c r="TC164" s="986"/>
      <c r="TD164" s="988"/>
      <c r="TE164" s="989"/>
      <c r="TF164" s="990"/>
      <c r="TG164" s="991"/>
      <c r="TH164" s="992"/>
      <c r="TI164" s="991"/>
      <c r="TJ164" s="992"/>
      <c r="TK164" s="993"/>
      <c r="TL164" s="994"/>
      <c r="TM164" s="991"/>
      <c r="TN164" s="989"/>
      <c r="TO164" s="993"/>
      <c r="TP164" s="994"/>
      <c r="TQ164" s="995"/>
      <c r="TR164" s="996"/>
      <c r="TS164" s="993"/>
      <c r="TT164" s="997"/>
      <c r="TU164" s="986"/>
      <c r="TV164" s="988"/>
      <c r="TW164" s="989"/>
      <c r="TX164" s="990"/>
      <c r="TY164" s="991"/>
      <c r="TZ164" s="992"/>
      <c r="UA164" s="991"/>
      <c r="UB164" s="992"/>
      <c r="UC164" s="993"/>
      <c r="UD164" s="994"/>
      <c r="UE164" s="991"/>
      <c r="UF164" s="989"/>
      <c r="UG164" s="993"/>
      <c r="UH164" s="994"/>
      <c r="UI164" s="995"/>
      <c r="UJ164" s="996"/>
      <c r="UK164" s="993"/>
      <c r="UL164" s="997"/>
      <c r="UM164" s="986"/>
      <c r="UN164" s="988"/>
      <c r="UO164" s="989"/>
      <c r="UP164" s="990"/>
      <c r="UQ164" s="991"/>
      <c r="UR164" s="992"/>
      <c r="US164" s="991"/>
      <c r="UT164" s="992"/>
      <c r="UU164" s="993"/>
      <c r="UV164" s="994"/>
      <c r="UW164" s="991"/>
      <c r="UX164" s="989"/>
      <c r="UY164" s="993"/>
      <c r="UZ164" s="994"/>
      <c r="VA164" s="995"/>
      <c r="VB164" s="996"/>
      <c r="VC164" s="993"/>
      <c r="VD164" s="997"/>
      <c r="VE164" s="986"/>
      <c r="VF164" s="988"/>
      <c r="VG164" s="989"/>
      <c r="VH164" s="990"/>
      <c r="VI164" s="991"/>
      <c r="VJ164" s="992"/>
      <c r="VK164" s="991"/>
      <c r="VL164" s="992"/>
      <c r="VM164" s="993"/>
      <c r="VN164" s="994"/>
      <c r="VO164" s="991"/>
      <c r="VP164" s="989"/>
      <c r="VQ164" s="993"/>
      <c r="VR164" s="994"/>
      <c r="VS164" s="995"/>
      <c r="VT164" s="996"/>
      <c r="VU164" s="993"/>
      <c r="VV164" s="997"/>
      <c r="VW164" s="986"/>
      <c r="VX164" s="988"/>
      <c r="VY164" s="989"/>
      <c r="VZ164" s="990"/>
      <c r="WA164" s="991"/>
      <c r="WB164" s="992"/>
      <c r="WC164" s="991"/>
      <c r="WD164" s="992"/>
      <c r="WE164" s="993"/>
      <c r="WF164" s="994"/>
      <c r="WG164" s="991"/>
      <c r="WH164" s="989"/>
      <c r="WI164" s="993"/>
      <c r="WJ164" s="994"/>
      <c r="WK164" s="995"/>
      <c r="WL164" s="996"/>
      <c r="WM164" s="993"/>
      <c r="WN164" s="997"/>
      <c r="WO164" s="986"/>
      <c r="WP164" s="988"/>
      <c r="WQ164" s="989"/>
      <c r="WR164" s="990"/>
      <c r="WS164" s="991"/>
      <c r="WT164" s="992"/>
      <c r="WU164" s="991"/>
      <c r="WV164" s="992"/>
      <c r="WW164" s="993"/>
      <c r="WX164" s="994"/>
      <c r="WY164" s="991"/>
      <c r="WZ164" s="989"/>
      <c r="XA164" s="993"/>
      <c r="XB164" s="994"/>
      <c r="XC164" s="995"/>
      <c r="XD164" s="996"/>
      <c r="XE164" s="993"/>
      <c r="XF164" s="997"/>
      <c r="XG164" s="986"/>
      <c r="XH164" s="988"/>
      <c r="XI164" s="989"/>
      <c r="XJ164" s="990"/>
      <c r="XK164" s="991"/>
      <c r="XL164" s="992"/>
      <c r="XM164" s="991"/>
      <c r="XN164" s="992"/>
      <c r="XO164" s="993"/>
      <c r="XP164" s="994"/>
      <c r="XQ164" s="991"/>
      <c r="XR164" s="989"/>
      <c r="XS164" s="993"/>
      <c r="XT164" s="994"/>
      <c r="XU164" s="995"/>
      <c r="XV164" s="996"/>
      <c r="XW164" s="993"/>
      <c r="XX164" s="997"/>
      <c r="XY164" s="986"/>
      <c r="XZ164" s="988"/>
      <c r="YA164" s="989"/>
      <c r="YB164" s="990"/>
      <c r="YC164" s="991"/>
      <c r="YD164" s="992"/>
      <c r="YE164" s="991"/>
      <c r="YF164" s="992"/>
      <c r="YG164" s="993"/>
      <c r="YH164" s="994"/>
      <c r="YI164" s="991"/>
      <c r="YJ164" s="989"/>
      <c r="YK164" s="993"/>
      <c r="YL164" s="994"/>
      <c r="YM164" s="995"/>
      <c r="YN164" s="996"/>
      <c r="YO164" s="993"/>
      <c r="YP164" s="997"/>
      <c r="YQ164" s="986"/>
      <c r="YR164" s="988"/>
      <c r="YS164" s="989"/>
      <c r="YT164" s="990"/>
      <c r="YU164" s="991"/>
      <c r="YV164" s="992"/>
      <c r="YW164" s="991"/>
      <c r="YX164" s="992"/>
      <c r="YY164" s="993"/>
      <c r="YZ164" s="994"/>
      <c r="ZA164" s="991"/>
      <c r="ZB164" s="989"/>
      <c r="ZC164" s="993"/>
      <c r="ZD164" s="994"/>
      <c r="ZE164" s="995"/>
      <c r="ZF164" s="996"/>
      <c r="ZG164" s="993"/>
      <c r="ZH164" s="997"/>
      <c r="ZI164" s="986"/>
      <c r="ZJ164" s="988"/>
      <c r="ZK164" s="989"/>
      <c r="ZL164" s="990"/>
      <c r="ZM164" s="991"/>
      <c r="ZN164" s="992"/>
      <c r="ZO164" s="991"/>
      <c r="ZP164" s="992"/>
      <c r="ZQ164" s="993"/>
      <c r="ZR164" s="994"/>
      <c r="ZS164" s="991"/>
      <c r="ZT164" s="989"/>
      <c r="ZU164" s="993"/>
      <c r="ZV164" s="994"/>
      <c r="ZW164" s="995"/>
      <c r="ZX164" s="996"/>
      <c r="ZY164" s="993"/>
      <c r="ZZ164" s="997"/>
      <c r="AAA164" s="986"/>
      <c r="AAB164" s="988"/>
      <c r="AAC164" s="989"/>
      <c r="AAD164" s="990"/>
      <c r="AAE164" s="991"/>
      <c r="AAF164" s="992"/>
      <c r="AAG164" s="991"/>
      <c r="AAH164" s="992"/>
      <c r="AAI164" s="993"/>
      <c r="AAJ164" s="994"/>
      <c r="AAK164" s="991"/>
      <c r="AAL164" s="989"/>
      <c r="AAM164" s="993"/>
      <c r="AAN164" s="994"/>
      <c r="AAO164" s="995"/>
      <c r="AAP164" s="996"/>
      <c r="AAQ164" s="993"/>
      <c r="AAR164" s="997"/>
      <c r="AAS164" s="986"/>
      <c r="AAT164" s="988"/>
      <c r="AAU164" s="989"/>
      <c r="AAV164" s="990"/>
      <c r="AAW164" s="991"/>
      <c r="AAX164" s="992"/>
      <c r="AAY164" s="991"/>
      <c r="AAZ164" s="992"/>
      <c r="ABA164" s="993"/>
      <c r="ABB164" s="994"/>
      <c r="ABC164" s="991"/>
      <c r="ABD164" s="989"/>
      <c r="ABE164" s="993"/>
      <c r="ABF164" s="994"/>
      <c r="ABG164" s="995"/>
      <c r="ABH164" s="996"/>
      <c r="ABI164" s="993"/>
      <c r="ABJ164" s="997"/>
      <c r="ABK164" s="986"/>
      <c r="ABL164" s="988"/>
      <c r="ABM164" s="989"/>
      <c r="ABN164" s="990"/>
      <c r="ABO164" s="991"/>
      <c r="ABP164" s="992"/>
      <c r="ABQ164" s="991"/>
      <c r="ABR164" s="992"/>
      <c r="ABS164" s="993"/>
      <c r="ABT164" s="994"/>
      <c r="ABU164" s="991"/>
      <c r="ABV164" s="989"/>
      <c r="ABW164" s="993"/>
      <c r="ABX164" s="994"/>
      <c r="ABY164" s="995"/>
      <c r="ABZ164" s="996"/>
      <c r="ACA164" s="993"/>
      <c r="ACB164" s="997"/>
      <c r="ACC164" s="986"/>
      <c r="ACD164" s="988"/>
      <c r="ACE164" s="989"/>
      <c r="ACF164" s="990"/>
      <c r="ACG164" s="991"/>
      <c r="ACH164" s="992"/>
      <c r="ACI164" s="991"/>
      <c r="ACJ164" s="992"/>
      <c r="ACK164" s="993"/>
      <c r="ACL164" s="994"/>
      <c r="ACM164" s="991"/>
      <c r="ACN164" s="989"/>
      <c r="ACO164" s="993"/>
      <c r="ACP164" s="994"/>
      <c r="ACQ164" s="995"/>
      <c r="ACR164" s="996"/>
      <c r="ACS164" s="993"/>
      <c r="ACT164" s="997"/>
      <c r="ACU164" s="986"/>
      <c r="ACV164" s="988"/>
      <c r="ACW164" s="989"/>
      <c r="ACX164" s="990"/>
      <c r="ACY164" s="991"/>
      <c r="ACZ164" s="992"/>
      <c r="ADA164" s="991"/>
      <c r="ADB164" s="992"/>
      <c r="ADC164" s="993"/>
      <c r="ADD164" s="994"/>
      <c r="ADE164" s="991"/>
      <c r="ADF164" s="989"/>
      <c r="ADG164" s="993"/>
      <c r="ADH164" s="994"/>
      <c r="ADI164" s="995"/>
      <c r="ADJ164" s="996"/>
      <c r="ADK164" s="993"/>
      <c r="ADL164" s="997"/>
      <c r="ADM164" s="986"/>
      <c r="ADN164" s="988"/>
      <c r="ADO164" s="989"/>
      <c r="ADP164" s="990"/>
      <c r="ADQ164" s="991"/>
      <c r="ADR164" s="992"/>
      <c r="ADS164" s="991"/>
      <c r="ADT164" s="992"/>
      <c r="ADU164" s="993"/>
      <c r="ADV164" s="994"/>
      <c r="ADW164" s="991"/>
      <c r="ADX164" s="989"/>
      <c r="ADY164" s="993"/>
      <c r="ADZ164" s="994"/>
      <c r="AEA164" s="995"/>
      <c r="AEB164" s="996"/>
      <c r="AEC164" s="993"/>
      <c r="AED164" s="997"/>
      <c r="AEE164" s="986"/>
      <c r="AEF164" s="988"/>
      <c r="AEG164" s="989"/>
      <c r="AEH164" s="990"/>
      <c r="AEI164" s="991"/>
      <c r="AEJ164" s="992"/>
      <c r="AEK164" s="991"/>
      <c r="AEL164" s="992"/>
      <c r="AEM164" s="993"/>
      <c r="AEN164" s="994"/>
      <c r="AEO164" s="991"/>
      <c r="AEP164" s="989"/>
      <c r="AEQ164" s="993"/>
      <c r="AER164" s="994"/>
      <c r="AES164" s="995"/>
      <c r="AET164" s="996"/>
      <c r="AEU164" s="993"/>
      <c r="AEV164" s="997"/>
      <c r="AEW164" s="986"/>
      <c r="AEX164" s="988"/>
      <c r="AEY164" s="989"/>
      <c r="AEZ164" s="990"/>
      <c r="AFA164" s="991"/>
      <c r="AFB164" s="992"/>
      <c r="AFC164" s="991"/>
      <c r="AFD164" s="992"/>
      <c r="AFE164" s="993"/>
      <c r="AFF164" s="994"/>
      <c r="AFG164" s="991"/>
      <c r="AFH164" s="989"/>
      <c r="AFI164" s="993"/>
      <c r="AFJ164" s="994"/>
      <c r="AFK164" s="995"/>
      <c r="AFL164" s="996"/>
      <c r="AFM164" s="993"/>
      <c r="AFN164" s="997"/>
      <c r="AFO164" s="986"/>
      <c r="AFP164" s="988"/>
      <c r="AFQ164" s="989"/>
      <c r="AFR164" s="990"/>
      <c r="AFS164" s="991"/>
      <c r="AFT164" s="992"/>
      <c r="AFU164" s="991"/>
      <c r="AFV164" s="992"/>
      <c r="AFW164" s="993"/>
      <c r="AFX164" s="994"/>
      <c r="AFY164" s="991"/>
      <c r="AFZ164" s="989"/>
      <c r="AGA164" s="993"/>
      <c r="AGB164" s="994"/>
      <c r="AGC164" s="995"/>
      <c r="AGD164" s="996"/>
      <c r="AGE164" s="993"/>
      <c r="AGF164" s="997"/>
      <c r="AGG164" s="986"/>
      <c r="AGH164" s="988"/>
      <c r="AGI164" s="989"/>
      <c r="AGJ164" s="990"/>
      <c r="AGK164" s="991"/>
      <c r="AGL164" s="992"/>
      <c r="AGM164" s="991"/>
      <c r="AGN164" s="992"/>
      <c r="AGO164" s="993"/>
      <c r="AGP164" s="994"/>
      <c r="AGQ164" s="991"/>
      <c r="AGR164" s="989"/>
      <c r="AGS164" s="993"/>
      <c r="AGT164" s="994"/>
      <c r="AGU164" s="995"/>
      <c r="AGV164" s="996"/>
      <c r="AGW164" s="993"/>
      <c r="AGX164" s="997"/>
      <c r="AGY164" s="986"/>
      <c r="AGZ164" s="988"/>
      <c r="AHA164" s="989"/>
      <c r="AHB164" s="990"/>
      <c r="AHC164" s="991"/>
      <c r="AHD164" s="992"/>
      <c r="AHE164" s="991"/>
      <c r="AHF164" s="992"/>
      <c r="AHG164" s="993"/>
      <c r="AHH164" s="994"/>
      <c r="AHI164" s="991"/>
      <c r="AHJ164" s="989"/>
      <c r="AHK164" s="993"/>
      <c r="AHL164" s="994"/>
      <c r="AHM164" s="995"/>
      <c r="AHN164" s="996"/>
      <c r="AHO164" s="993"/>
      <c r="AHP164" s="997"/>
      <c r="AHQ164" s="986"/>
      <c r="AHR164" s="988"/>
      <c r="AHS164" s="989"/>
      <c r="AHT164" s="990"/>
      <c r="AHU164" s="991"/>
      <c r="AHV164" s="992"/>
      <c r="AHW164" s="991"/>
      <c r="AHX164" s="992"/>
      <c r="AHY164" s="993"/>
      <c r="AHZ164" s="994"/>
      <c r="AIA164" s="991"/>
      <c r="AIB164" s="989"/>
      <c r="AIC164" s="993"/>
      <c r="AID164" s="994"/>
      <c r="AIE164" s="995"/>
      <c r="AIF164" s="996"/>
      <c r="AIG164" s="993"/>
      <c r="AIH164" s="997"/>
      <c r="AII164" s="986"/>
      <c r="AIJ164" s="988"/>
      <c r="AIK164" s="989"/>
      <c r="AIL164" s="990"/>
      <c r="AIM164" s="991"/>
      <c r="AIN164" s="992"/>
      <c r="AIO164" s="991"/>
      <c r="AIP164" s="992"/>
      <c r="AIQ164" s="993"/>
      <c r="AIR164" s="994"/>
      <c r="AIS164" s="991"/>
      <c r="AIT164" s="989"/>
      <c r="AIU164" s="993"/>
      <c r="AIV164" s="994"/>
      <c r="AIW164" s="995"/>
      <c r="AIX164" s="996"/>
      <c r="AIY164" s="993"/>
      <c r="AIZ164" s="997"/>
      <c r="AJA164" s="986"/>
      <c r="AJB164" s="988"/>
      <c r="AJC164" s="989"/>
      <c r="AJD164" s="990"/>
      <c r="AJE164" s="991"/>
      <c r="AJF164" s="992"/>
      <c r="AJG164" s="991"/>
      <c r="AJH164" s="992"/>
      <c r="AJI164" s="993"/>
      <c r="AJJ164" s="994"/>
      <c r="AJK164" s="991"/>
      <c r="AJL164" s="989"/>
      <c r="AJM164" s="993"/>
      <c r="AJN164" s="994"/>
      <c r="AJO164" s="995"/>
      <c r="AJP164" s="996"/>
      <c r="AJQ164" s="993"/>
      <c r="AJR164" s="997"/>
      <c r="AJS164" s="986"/>
      <c r="AJT164" s="988"/>
      <c r="AJU164" s="989"/>
      <c r="AJV164" s="990"/>
      <c r="AJW164" s="991"/>
      <c r="AJX164" s="992"/>
      <c r="AJY164" s="991"/>
      <c r="AJZ164" s="992"/>
      <c r="AKA164" s="993"/>
      <c r="AKB164" s="994"/>
      <c r="AKC164" s="991"/>
      <c r="AKD164" s="989"/>
      <c r="AKE164" s="993"/>
      <c r="AKF164" s="994"/>
      <c r="AKG164" s="995"/>
      <c r="AKH164" s="996"/>
      <c r="AKI164" s="993"/>
      <c r="AKJ164" s="997"/>
      <c r="AKK164" s="986"/>
      <c r="AKL164" s="988"/>
      <c r="AKM164" s="989"/>
      <c r="AKN164" s="990"/>
      <c r="AKO164" s="991"/>
      <c r="AKP164" s="992"/>
      <c r="AKQ164" s="991"/>
      <c r="AKR164" s="992"/>
      <c r="AKS164" s="993"/>
      <c r="AKT164" s="994"/>
      <c r="AKU164" s="991"/>
      <c r="AKV164" s="989"/>
      <c r="AKW164" s="993"/>
      <c r="AKX164" s="994"/>
      <c r="AKY164" s="995"/>
      <c r="AKZ164" s="996"/>
      <c r="ALA164" s="993"/>
      <c r="ALB164" s="997"/>
      <c r="ALC164" s="986"/>
      <c r="ALD164" s="988"/>
      <c r="ALE164" s="989"/>
      <c r="ALF164" s="990"/>
      <c r="ALG164" s="991"/>
      <c r="ALH164" s="992"/>
      <c r="ALI164" s="991"/>
      <c r="ALJ164" s="992"/>
      <c r="ALK164" s="993"/>
      <c r="ALL164" s="994"/>
      <c r="ALM164" s="991"/>
      <c r="ALN164" s="989"/>
      <c r="ALO164" s="993"/>
      <c r="ALP164" s="994"/>
      <c r="ALQ164" s="995"/>
      <c r="ALR164" s="996"/>
      <c r="ALS164" s="993"/>
      <c r="ALT164" s="997"/>
      <c r="ALU164" s="986"/>
      <c r="ALV164" s="988"/>
      <c r="ALW164" s="989"/>
      <c r="ALX164" s="990"/>
      <c r="ALY164" s="991"/>
      <c r="ALZ164" s="992"/>
      <c r="AMA164" s="991"/>
      <c r="AMB164" s="992"/>
      <c r="AMC164" s="993"/>
      <c r="AMD164" s="994"/>
      <c r="AME164" s="991"/>
      <c r="AMF164" s="989"/>
      <c r="AMG164" s="993"/>
      <c r="AMH164" s="994"/>
      <c r="AMI164" s="995"/>
      <c r="AMJ164" s="996"/>
      <c r="AMK164" s="993"/>
      <c r="AML164" s="997"/>
      <c r="AMM164" s="986"/>
      <c r="AMN164" s="988"/>
      <c r="AMO164" s="989"/>
      <c r="AMP164" s="990"/>
      <c r="AMQ164" s="991"/>
      <c r="AMR164" s="992"/>
      <c r="AMS164" s="991"/>
      <c r="AMT164" s="992"/>
      <c r="AMU164" s="993"/>
      <c r="AMV164" s="994"/>
      <c r="AMW164" s="991"/>
      <c r="AMX164" s="989"/>
      <c r="AMY164" s="993"/>
      <c r="AMZ164" s="994"/>
      <c r="ANA164" s="995"/>
      <c r="ANB164" s="996"/>
      <c r="ANC164" s="993"/>
      <c r="AND164" s="997"/>
      <c r="ANE164" s="986"/>
      <c r="ANF164" s="988"/>
      <c r="ANG164" s="989"/>
      <c r="ANH164" s="990"/>
      <c r="ANI164" s="991"/>
      <c r="ANJ164" s="992"/>
      <c r="ANK164" s="991"/>
      <c r="ANL164" s="992"/>
      <c r="ANM164" s="993"/>
      <c r="ANN164" s="994"/>
      <c r="ANO164" s="991"/>
      <c r="ANP164" s="989"/>
      <c r="ANQ164" s="993"/>
      <c r="ANR164" s="994"/>
      <c r="ANS164" s="995"/>
      <c r="ANT164" s="996"/>
      <c r="ANU164" s="993"/>
      <c r="ANV164" s="997"/>
      <c r="ANW164" s="986"/>
      <c r="ANX164" s="988"/>
      <c r="ANY164" s="989"/>
      <c r="ANZ164" s="990"/>
      <c r="AOA164" s="991"/>
      <c r="AOB164" s="992"/>
      <c r="AOC164" s="991"/>
      <c r="AOD164" s="992"/>
      <c r="AOE164" s="993"/>
      <c r="AOF164" s="994"/>
      <c r="AOG164" s="991"/>
      <c r="AOH164" s="989"/>
      <c r="AOI164" s="993"/>
      <c r="AOJ164" s="994"/>
      <c r="AOK164" s="995"/>
      <c r="AOL164" s="996"/>
      <c r="AOM164" s="993"/>
      <c r="AON164" s="997"/>
      <c r="AOO164" s="986"/>
      <c r="AOP164" s="988"/>
      <c r="AOQ164" s="989"/>
      <c r="AOR164" s="990"/>
      <c r="AOS164" s="991"/>
      <c r="AOT164" s="992"/>
      <c r="AOU164" s="991"/>
      <c r="AOV164" s="992"/>
      <c r="AOW164" s="993"/>
      <c r="AOX164" s="994"/>
      <c r="AOY164" s="991"/>
      <c r="AOZ164" s="989"/>
      <c r="APA164" s="993"/>
      <c r="APB164" s="994"/>
      <c r="APC164" s="995"/>
      <c r="APD164" s="996"/>
      <c r="APE164" s="993"/>
      <c r="APF164" s="997"/>
      <c r="APG164" s="986"/>
      <c r="APH164" s="988"/>
      <c r="API164" s="989"/>
      <c r="APJ164" s="990"/>
      <c r="APK164" s="991"/>
      <c r="APL164" s="992"/>
      <c r="APM164" s="991"/>
      <c r="APN164" s="992"/>
      <c r="APO164" s="993"/>
      <c r="APP164" s="994"/>
      <c r="APQ164" s="991"/>
      <c r="APR164" s="989"/>
      <c r="APS164" s="993"/>
      <c r="APT164" s="994"/>
      <c r="APU164" s="995"/>
      <c r="APV164" s="996"/>
      <c r="APW164" s="993"/>
      <c r="APX164" s="997"/>
      <c r="APY164" s="986"/>
      <c r="APZ164" s="988"/>
      <c r="AQA164" s="989"/>
      <c r="AQB164" s="990"/>
      <c r="AQC164" s="991"/>
      <c r="AQD164" s="992"/>
      <c r="AQE164" s="991"/>
      <c r="AQF164" s="992"/>
      <c r="AQG164" s="993"/>
      <c r="AQH164" s="994"/>
      <c r="AQI164" s="991"/>
      <c r="AQJ164" s="989"/>
      <c r="AQK164" s="993"/>
      <c r="AQL164" s="994"/>
      <c r="AQM164" s="995"/>
      <c r="AQN164" s="996"/>
      <c r="AQO164" s="993"/>
      <c r="AQP164" s="997"/>
      <c r="AQQ164" s="986"/>
      <c r="AQR164" s="988"/>
      <c r="AQS164" s="989"/>
      <c r="AQT164" s="990"/>
      <c r="AQU164" s="991"/>
      <c r="AQV164" s="992"/>
      <c r="AQW164" s="991"/>
      <c r="AQX164" s="992"/>
      <c r="AQY164" s="993"/>
      <c r="AQZ164" s="994"/>
      <c r="ARA164" s="991"/>
      <c r="ARB164" s="989"/>
      <c r="ARC164" s="993"/>
      <c r="ARD164" s="994"/>
      <c r="ARE164" s="995"/>
      <c r="ARF164" s="996"/>
      <c r="ARG164" s="993"/>
      <c r="ARH164" s="997"/>
      <c r="ARI164" s="986"/>
      <c r="ARJ164" s="988"/>
      <c r="ARK164" s="989"/>
      <c r="ARL164" s="990"/>
      <c r="ARM164" s="991"/>
      <c r="ARN164" s="992"/>
      <c r="ARO164" s="991"/>
      <c r="ARP164" s="992"/>
      <c r="ARQ164" s="993"/>
      <c r="ARR164" s="994"/>
      <c r="ARS164" s="991"/>
      <c r="ART164" s="989"/>
      <c r="ARU164" s="993"/>
      <c r="ARV164" s="994"/>
      <c r="ARW164" s="995"/>
      <c r="ARX164" s="996"/>
      <c r="ARY164" s="993"/>
      <c r="ARZ164" s="997"/>
      <c r="ASA164" s="986"/>
      <c r="ASB164" s="988"/>
      <c r="ASC164" s="989"/>
      <c r="ASD164" s="990"/>
      <c r="ASE164" s="991"/>
      <c r="ASF164" s="992"/>
      <c r="ASG164" s="991"/>
      <c r="ASH164" s="992"/>
      <c r="ASI164" s="993"/>
      <c r="ASJ164" s="994"/>
      <c r="ASK164" s="991"/>
      <c r="ASL164" s="989"/>
      <c r="ASM164" s="993"/>
      <c r="ASN164" s="994"/>
      <c r="ASO164" s="995"/>
      <c r="ASP164" s="996"/>
      <c r="ASQ164" s="993"/>
      <c r="ASR164" s="997"/>
      <c r="ASS164" s="986"/>
      <c r="AST164" s="988"/>
      <c r="ASU164" s="989"/>
      <c r="ASV164" s="990"/>
      <c r="ASW164" s="991"/>
      <c r="ASX164" s="992"/>
      <c r="ASY164" s="991"/>
      <c r="ASZ164" s="992"/>
      <c r="ATA164" s="993"/>
      <c r="ATB164" s="994"/>
      <c r="ATC164" s="991"/>
      <c r="ATD164" s="989"/>
      <c r="ATE164" s="993"/>
      <c r="ATF164" s="994"/>
      <c r="ATG164" s="995"/>
      <c r="ATH164" s="996"/>
      <c r="ATI164" s="993"/>
      <c r="ATJ164" s="997"/>
      <c r="ATK164" s="986"/>
      <c r="ATL164" s="988"/>
      <c r="ATM164" s="989"/>
      <c r="ATN164" s="990"/>
      <c r="ATO164" s="991"/>
      <c r="ATP164" s="992"/>
      <c r="ATQ164" s="991"/>
      <c r="ATR164" s="992"/>
      <c r="ATS164" s="993"/>
      <c r="ATT164" s="994"/>
      <c r="ATU164" s="991"/>
      <c r="ATV164" s="989"/>
      <c r="ATW164" s="993"/>
      <c r="ATX164" s="994"/>
      <c r="ATY164" s="995"/>
      <c r="ATZ164" s="996"/>
      <c r="AUA164" s="993"/>
      <c r="AUB164" s="997"/>
      <c r="AUC164" s="986"/>
      <c r="AUD164" s="988"/>
      <c r="AUE164" s="989"/>
      <c r="AUF164" s="990"/>
      <c r="AUG164" s="991"/>
      <c r="AUH164" s="992"/>
      <c r="AUI164" s="991"/>
      <c r="AUJ164" s="992"/>
      <c r="AUK164" s="993"/>
      <c r="AUL164" s="994"/>
      <c r="AUM164" s="991"/>
      <c r="AUN164" s="989"/>
      <c r="AUO164" s="993"/>
      <c r="AUP164" s="994"/>
      <c r="AUQ164" s="995"/>
      <c r="AUR164" s="996"/>
      <c r="AUS164" s="993"/>
      <c r="AUT164" s="997"/>
      <c r="AUU164" s="986"/>
      <c r="AUV164" s="988"/>
      <c r="AUW164" s="989"/>
      <c r="AUX164" s="990"/>
      <c r="AUY164" s="991"/>
      <c r="AUZ164" s="992"/>
      <c r="AVA164" s="991"/>
      <c r="AVB164" s="992"/>
      <c r="AVC164" s="993"/>
      <c r="AVD164" s="994"/>
      <c r="AVE164" s="991"/>
      <c r="AVF164" s="989"/>
      <c r="AVG164" s="993"/>
      <c r="AVH164" s="994"/>
      <c r="AVI164" s="995"/>
      <c r="AVJ164" s="996"/>
      <c r="AVK164" s="993"/>
      <c r="AVL164" s="997"/>
      <c r="AVM164" s="986"/>
      <c r="AVN164" s="988"/>
      <c r="AVO164" s="989"/>
      <c r="AVP164" s="990"/>
      <c r="AVQ164" s="991"/>
      <c r="AVR164" s="992"/>
      <c r="AVS164" s="991"/>
      <c r="AVT164" s="992"/>
      <c r="AVU164" s="993"/>
      <c r="AVV164" s="994"/>
      <c r="AVW164" s="991"/>
      <c r="AVX164" s="989"/>
      <c r="AVY164" s="993"/>
      <c r="AVZ164" s="994"/>
      <c r="AWA164" s="995"/>
      <c r="AWB164" s="996"/>
      <c r="AWC164" s="993"/>
      <c r="AWD164" s="997"/>
      <c r="AWE164" s="986"/>
      <c r="AWF164" s="988"/>
      <c r="AWG164" s="989"/>
      <c r="AWH164" s="990"/>
      <c r="AWI164" s="991"/>
      <c r="AWJ164" s="992"/>
      <c r="AWK164" s="991"/>
      <c r="AWL164" s="992"/>
      <c r="AWM164" s="993"/>
      <c r="AWN164" s="994"/>
      <c r="AWO164" s="991"/>
      <c r="AWP164" s="989"/>
      <c r="AWQ164" s="993"/>
      <c r="AWR164" s="994"/>
      <c r="AWS164" s="995"/>
      <c r="AWT164" s="996"/>
      <c r="AWU164" s="993"/>
      <c r="AWV164" s="997"/>
      <c r="AWW164" s="986"/>
      <c r="AWX164" s="988"/>
      <c r="AWY164" s="989"/>
      <c r="AWZ164" s="990"/>
      <c r="AXA164" s="991"/>
      <c r="AXB164" s="992"/>
      <c r="AXC164" s="991"/>
      <c r="AXD164" s="992"/>
      <c r="AXE164" s="993"/>
      <c r="AXF164" s="994"/>
      <c r="AXG164" s="991"/>
      <c r="AXH164" s="989"/>
      <c r="AXI164" s="993"/>
      <c r="AXJ164" s="994"/>
      <c r="AXK164" s="995"/>
      <c r="AXL164" s="996"/>
      <c r="AXM164" s="993"/>
      <c r="AXN164" s="997"/>
      <c r="AXO164" s="986"/>
      <c r="AXP164" s="988"/>
      <c r="AXQ164" s="989"/>
      <c r="AXR164" s="990"/>
      <c r="AXS164" s="991"/>
      <c r="AXT164" s="992"/>
      <c r="AXU164" s="991"/>
      <c r="AXV164" s="992"/>
      <c r="AXW164" s="993"/>
      <c r="AXX164" s="994"/>
      <c r="AXY164" s="991"/>
      <c r="AXZ164" s="989"/>
      <c r="AYA164" s="993"/>
      <c r="AYB164" s="994"/>
      <c r="AYC164" s="995"/>
      <c r="AYD164" s="996"/>
      <c r="AYE164" s="993"/>
      <c r="AYF164" s="997"/>
      <c r="AYG164" s="986"/>
      <c r="AYH164" s="988"/>
      <c r="AYI164" s="989"/>
      <c r="AYJ164" s="990"/>
      <c r="AYK164" s="991"/>
      <c r="AYL164" s="992"/>
      <c r="AYM164" s="991"/>
      <c r="AYN164" s="992"/>
      <c r="AYO164" s="993"/>
      <c r="AYP164" s="994"/>
      <c r="AYQ164" s="991"/>
      <c r="AYR164" s="989"/>
      <c r="AYS164" s="993"/>
      <c r="AYT164" s="994"/>
      <c r="AYU164" s="995"/>
      <c r="AYV164" s="996"/>
      <c r="AYW164" s="993"/>
      <c r="AYX164" s="997"/>
      <c r="AYY164" s="986"/>
      <c r="AYZ164" s="988"/>
      <c r="AZA164" s="989"/>
      <c r="AZB164" s="990"/>
      <c r="AZC164" s="991"/>
      <c r="AZD164" s="992"/>
      <c r="AZE164" s="991"/>
      <c r="AZF164" s="992"/>
      <c r="AZG164" s="993"/>
      <c r="AZH164" s="994"/>
      <c r="AZI164" s="991"/>
      <c r="AZJ164" s="989"/>
      <c r="AZK164" s="993"/>
      <c r="AZL164" s="994"/>
      <c r="AZM164" s="995"/>
      <c r="AZN164" s="996"/>
      <c r="AZO164" s="993"/>
      <c r="AZP164" s="997"/>
      <c r="AZQ164" s="986"/>
      <c r="AZR164" s="988"/>
      <c r="AZS164" s="989"/>
      <c r="AZT164" s="990"/>
      <c r="AZU164" s="991"/>
      <c r="AZV164" s="992"/>
      <c r="AZW164" s="991"/>
      <c r="AZX164" s="992"/>
      <c r="AZY164" s="993"/>
      <c r="AZZ164" s="994"/>
      <c r="BAA164" s="991"/>
      <c r="BAB164" s="989"/>
      <c r="BAC164" s="993"/>
      <c r="BAD164" s="994"/>
      <c r="BAE164" s="995"/>
      <c r="BAF164" s="996"/>
      <c r="BAG164" s="993"/>
      <c r="BAH164" s="997"/>
      <c r="BAI164" s="986"/>
      <c r="BAJ164" s="988"/>
      <c r="BAK164" s="989"/>
      <c r="BAL164" s="990"/>
      <c r="BAM164" s="991"/>
      <c r="BAN164" s="992"/>
      <c r="BAO164" s="991"/>
      <c r="BAP164" s="992"/>
      <c r="BAQ164" s="993"/>
      <c r="BAR164" s="994"/>
      <c r="BAS164" s="991"/>
      <c r="BAT164" s="989"/>
      <c r="BAU164" s="993"/>
      <c r="BAV164" s="994"/>
      <c r="BAW164" s="995"/>
      <c r="BAX164" s="996"/>
      <c r="BAY164" s="993"/>
      <c r="BAZ164" s="997"/>
      <c r="BBA164" s="986"/>
      <c r="BBB164" s="988"/>
      <c r="BBC164" s="989"/>
      <c r="BBD164" s="990"/>
      <c r="BBE164" s="991"/>
      <c r="BBF164" s="992"/>
      <c r="BBG164" s="991"/>
      <c r="BBH164" s="992"/>
      <c r="BBI164" s="993"/>
      <c r="BBJ164" s="994"/>
      <c r="BBK164" s="991"/>
      <c r="BBL164" s="989"/>
      <c r="BBM164" s="993"/>
      <c r="BBN164" s="994"/>
      <c r="BBO164" s="995"/>
      <c r="BBP164" s="996"/>
      <c r="BBQ164" s="993"/>
      <c r="BBR164" s="997"/>
      <c r="BBS164" s="986"/>
      <c r="BBT164" s="988"/>
      <c r="BBU164" s="989"/>
      <c r="BBV164" s="990"/>
      <c r="BBW164" s="991"/>
      <c r="BBX164" s="992"/>
      <c r="BBY164" s="991"/>
      <c r="BBZ164" s="992"/>
      <c r="BCA164" s="993"/>
      <c r="BCB164" s="994"/>
      <c r="BCC164" s="991"/>
      <c r="BCD164" s="989"/>
      <c r="BCE164" s="993"/>
      <c r="BCF164" s="994"/>
      <c r="BCG164" s="995"/>
      <c r="BCH164" s="996"/>
      <c r="BCI164" s="993"/>
      <c r="BCJ164" s="997"/>
      <c r="BCK164" s="986"/>
      <c r="BCL164" s="988"/>
      <c r="BCM164" s="989"/>
      <c r="BCN164" s="990"/>
      <c r="BCO164" s="991"/>
      <c r="BCP164" s="992"/>
      <c r="BCQ164" s="991"/>
      <c r="BCR164" s="992"/>
      <c r="BCS164" s="993"/>
      <c r="BCT164" s="994"/>
      <c r="BCU164" s="991"/>
      <c r="BCV164" s="989"/>
      <c r="BCW164" s="993"/>
      <c r="BCX164" s="994"/>
      <c r="BCY164" s="995"/>
      <c r="BCZ164" s="996"/>
      <c r="BDA164" s="993"/>
      <c r="BDB164" s="997"/>
      <c r="BDC164" s="986"/>
      <c r="BDD164" s="988"/>
      <c r="BDE164" s="989"/>
      <c r="BDF164" s="990"/>
      <c r="BDG164" s="991"/>
      <c r="BDH164" s="992"/>
      <c r="BDI164" s="991"/>
      <c r="BDJ164" s="992"/>
      <c r="BDK164" s="993"/>
      <c r="BDL164" s="994"/>
      <c r="BDM164" s="991"/>
      <c r="BDN164" s="989"/>
      <c r="BDO164" s="993"/>
      <c r="BDP164" s="994"/>
      <c r="BDQ164" s="995"/>
      <c r="BDR164" s="996"/>
      <c r="BDS164" s="993"/>
      <c r="BDT164" s="997"/>
      <c r="BDU164" s="986"/>
      <c r="BDV164" s="988"/>
      <c r="BDW164" s="989"/>
      <c r="BDX164" s="990"/>
      <c r="BDY164" s="991"/>
      <c r="BDZ164" s="992"/>
      <c r="BEA164" s="991"/>
      <c r="BEB164" s="992"/>
      <c r="BEC164" s="993"/>
      <c r="BED164" s="994"/>
      <c r="BEE164" s="991"/>
      <c r="BEF164" s="989"/>
      <c r="BEG164" s="993"/>
      <c r="BEH164" s="994"/>
      <c r="BEI164" s="995"/>
      <c r="BEJ164" s="996"/>
      <c r="BEK164" s="993"/>
      <c r="BEL164" s="997"/>
      <c r="BEM164" s="986"/>
      <c r="BEN164" s="988"/>
      <c r="BEO164" s="989"/>
      <c r="BEP164" s="990"/>
      <c r="BEQ164" s="991"/>
      <c r="BER164" s="992"/>
      <c r="BES164" s="991"/>
      <c r="BET164" s="992"/>
      <c r="BEU164" s="993"/>
      <c r="BEV164" s="994"/>
      <c r="BEW164" s="991"/>
      <c r="BEX164" s="989"/>
      <c r="BEY164" s="993"/>
      <c r="BEZ164" s="994"/>
      <c r="BFA164" s="995"/>
      <c r="BFB164" s="996"/>
      <c r="BFC164" s="993"/>
      <c r="BFD164" s="997"/>
      <c r="BFE164" s="986"/>
      <c r="BFF164" s="988"/>
      <c r="BFG164" s="989"/>
      <c r="BFH164" s="990"/>
      <c r="BFI164" s="991"/>
      <c r="BFJ164" s="992"/>
      <c r="BFK164" s="991"/>
      <c r="BFL164" s="992"/>
      <c r="BFM164" s="993"/>
      <c r="BFN164" s="994"/>
      <c r="BFO164" s="991"/>
      <c r="BFP164" s="989"/>
      <c r="BFQ164" s="993"/>
      <c r="BFR164" s="994"/>
      <c r="BFS164" s="995"/>
      <c r="BFT164" s="996"/>
      <c r="BFU164" s="993"/>
      <c r="BFV164" s="997"/>
      <c r="BFW164" s="986"/>
      <c r="BFX164" s="988"/>
      <c r="BFY164" s="989"/>
      <c r="BFZ164" s="990"/>
      <c r="BGA164" s="991"/>
      <c r="BGB164" s="992"/>
      <c r="BGC164" s="991"/>
      <c r="BGD164" s="992"/>
      <c r="BGE164" s="993"/>
      <c r="BGF164" s="994"/>
      <c r="BGG164" s="991"/>
      <c r="BGH164" s="989"/>
      <c r="BGI164" s="993"/>
      <c r="BGJ164" s="994"/>
      <c r="BGK164" s="995"/>
      <c r="BGL164" s="996"/>
      <c r="BGM164" s="993"/>
      <c r="BGN164" s="997"/>
      <c r="BGO164" s="986"/>
      <c r="BGP164" s="988"/>
      <c r="BGQ164" s="989"/>
      <c r="BGR164" s="990"/>
      <c r="BGS164" s="991"/>
      <c r="BGT164" s="992"/>
      <c r="BGU164" s="991"/>
      <c r="BGV164" s="992"/>
      <c r="BGW164" s="993"/>
      <c r="BGX164" s="994"/>
      <c r="BGY164" s="991"/>
      <c r="BGZ164" s="989"/>
      <c r="BHA164" s="993"/>
      <c r="BHB164" s="994"/>
      <c r="BHC164" s="995"/>
      <c r="BHD164" s="996"/>
      <c r="BHE164" s="993"/>
      <c r="BHF164" s="997"/>
      <c r="BHG164" s="986"/>
      <c r="BHH164" s="988"/>
      <c r="BHI164" s="989"/>
      <c r="BHJ164" s="990"/>
      <c r="BHK164" s="991"/>
      <c r="BHL164" s="992"/>
      <c r="BHM164" s="991"/>
      <c r="BHN164" s="992"/>
      <c r="BHO164" s="993"/>
      <c r="BHP164" s="994"/>
      <c r="BHQ164" s="991"/>
      <c r="BHR164" s="989"/>
      <c r="BHS164" s="993"/>
      <c r="BHT164" s="994"/>
      <c r="BHU164" s="995"/>
      <c r="BHV164" s="996"/>
      <c r="BHW164" s="993"/>
      <c r="BHX164" s="997"/>
      <c r="BHY164" s="986"/>
      <c r="BHZ164" s="988"/>
      <c r="BIA164" s="989"/>
      <c r="BIB164" s="990"/>
      <c r="BIC164" s="991"/>
      <c r="BID164" s="992"/>
      <c r="BIE164" s="991"/>
      <c r="BIF164" s="992"/>
      <c r="BIG164" s="993"/>
      <c r="BIH164" s="994"/>
      <c r="BII164" s="991"/>
      <c r="BIJ164" s="989"/>
      <c r="BIK164" s="993"/>
      <c r="BIL164" s="994"/>
      <c r="BIM164" s="995"/>
      <c r="BIN164" s="996"/>
      <c r="BIO164" s="993"/>
      <c r="BIP164" s="997"/>
      <c r="BIQ164" s="986"/>
      <c r="BIR164" s="988"/>
      <c r="BIS164" s="989"/>
      <c r="BIT164" s="990"/>
      <c r="BIU164" s="991"/>
      <c r="BIV164" s="992"/>
      <c r="BIW164" s="991"/>
      <c r="BIX164" s="992"/>
      <c r="BIY164" s="993"/>
      <c r="BIZ164" s="994"/>
      <c r="BJA164" s="991"/>
      <c r="BJB164" s="989"/>
      <c r="BJC164" s="993"/>
      <c r="BJD164" s="994"/>
      <c r="BJE164" s="995"/>
      <c r="BJF164" s="996"/>
      <c r="BJG164" s="993"/>
      <c r="BJH164" s="997"/>
      <c r="BJI164" s="986"/>
      <c r="BJJ164" s="988"/>
      <c r="BJK164" s="989"/>
      <c r="BJL164" s="990"/>
      <c r="BJM164" s="991"/>
      <c r="BJN164" s="992"/>
      <c r="BJO164" s="991"/>
      <c r="BJP164" s="992"/>
      <c r="BJQ164" s="993"/>
      <c r="BJR164" s="994"/>
      <c r="BJS164" s="991"/>
      <c r="BJT164" s="989"/>
      <c r="BJU164" s="993"/>
      <c r="BJV164" s="994"/>
      <c r="BJW164" s="995"/>
      <c r="BJX164" s="996"/>
      <c r="BJY164" s="993"/>
      <c r="BJZ164" s="997"/>
      <c r="BKA164" s="986"/>
      <c r="BKB164" s="988"/>
      <c r="BKC164" s="989"/>
      <c r="BKD164" s="990"/>
      <c r="BKE164" s="991"/>
      <c r="BKF164" s="992"/>
      <c r="BKG164" s="991"/>
      <c r="BKH164" s="992"/>
      <c r="BKI164" s="993"/>
      <c r="BKJ164" s="994"/>
      <c r="BKK164" s="991"/>
      <c r="BKL164" s="989"/>
      <c r="BKM164" s="993"/>
      <c r="BKN164" s="994"/>
      <c r="BKO164" s="995"/>
      <c r="BKP164" s="996"/>
      <c r="BKQ164" s="993"/>
      <c r="BKR164" s="997"/>
      <c r="BKS164" s="986"/>
      <c r="BKT164" s="988"/>
      <c r="BKU164" s="989"/>
      <c r="BKV164" s="990"/>
      <c r="BKW164" s="991"/>
      <c r="BKX164" s="992"/>
      <c r="BKY164" s="991"/>
      <c r="BKZ164" s="992"/>
      <c r="BLA164" s="993"/>
      <c r="BLB164" s="994"/>
      <c r="BLC164" s="991"/>
      <c r="BLD164" s="989"/>
      <c r="BLE164" s="993"/>
      <c r="BLF164" s="994"/>
      <c r="BLG164" s="995"/>
      <c r="BLH164" s="996"/>
      <c r="BLI164" s="993"/>
      <c r="BLJ164" s="997"/>
      <c r="BLK164" s="986"/>
      <c r="BLL164" s="988"/>
      <c r="BLM164" s="989"/>
      <c r="BLN164" s="990"/>
      <c r="BLO164" s="991"/>
      <c r="BLP164" s="992"/>
      <c r="BLQ164" s="991"/>
      <c r="BLR164" s="992"/>
      <c r="BLS164" s="993"/>
      <c r="BLT164" s="994"/>
      <c r="BLU164" s="991"/>
      <c r="BLV164" s="989"/>
      <c r="BLW164" s="993"/>
      <c r="BLX164" s="994"/>
      <c r="BLY164" s="995"/>
      <c r="BLZ164" s="996"/>
      <c r="BMA164" s="993"/>
      <c r="BMB164" s="997"/>
      <c r="BMC164" s="986"/>
      <c r="BMD164" s="988"/>
      <c r="BME164" s="989"/>
      <c r="BMF164" s="990"/>
      <c r="BMG164" s="991"/>
      <c r="BMH164" s="992"/>
      <c r="BMI164" s="991"/>
      <c r="BMJ164" s="992"/>
      <c r="BMK164" s="993"/>
      <c r="BML164" s="994"/>
      <c r="BMM164" s="991"/>
      <c r="BMN164" s="989"/>
      <c r="BMO164" s="993"/>
      <c r="BMP164" s="994"/>
      <c r="BMQ164" s="995"/>
      <c r="BMR164" s="996"/>
      <c r="BMS164" s="993"/>
      <c r="BMT164" s="997"/>
      <c r="BMU164" s="986"/>
      <c r="BMV164" s="988"/>
      <c r="BMW164" s="989"/>
      <c r="BMX164" s="990"/>
      <c r="BMY164" s="991"/>
      <c r="BMZ164" s="992"/>
      <c r="BNA164" s="991"/>
      <c r="BNB164" s="992"/>
      <c r="BNC164" s="993"/>
      <c r="BND164" s="994"/>
      <c r="BNE164" s="991"/>
      <c r="BNF164" s="989"/>
      <c r="BNG164" s="993"/>
      <c r="BNH164" s="994"/>
      <c r="BNI164" s="995"/>
      <c r="BNJ164" s="996"/>
      <c r="BNK164" s="993"/>
      <c r="BNL164" s="997"/>
      <c r="BNM164" s="986"/>
      <c r="BNN164" s="988"/>
      <c r="BNO164" s="989"/>
      <c r="BNP164" s="990"/>
      <c r="BNQ164" s="991"/>
      <c r="BNR164" s="992"/>
      <c r="BNS164" s="991"/>
      <c r="BNT164" s="992"/>
      <c r="BNU164" s="993"/>
      <c r="BNV164" s="994"/>
      <c r="BNW164" s="991"/>
      <c r="BNX164" s="989"/>
      <c r="BNY164" s="993"/>
      <c r="BNZ164" s="994"/>
      <c r="BOA164" s="995"/>
      <c r="BOB164" s="996"/>
      <c r="BOC164" s="993"/>
      <c r="BOD164" s="997"/>
      <c r="BOE164" s="986"/>
      <c r="BOF164" s="988"/>
      <c r="BOG164" s="989"/>
      <c r="BOH164" s="990"/>
      <c r="BOI164" s="991"/>
      <c r="BOJ164" s="992"/>
      <c r="BOK164" s="991"/>
      <c r="BOL164" s="992"/>
      <c r="BOM164" s="993"/>
      <c r="BON164" s="994"/>
      <c r="BOO164" s="991"/>
      <c r="BOP164" s="989"/>
      <c r="BOQ164" s="993"/>
      <c r="BOR164" s="994"/>
      <c r="BOS164" s="995"/>
      <c r="BOT164" s="996"/>
      <c r="BOU164" s="993"/>
      <c r="BOV164" s="997"/>
      <c r="BOW164" s="986"/>
      <c r="BOX164" s="988"/>
      <c r="BOY164" s="989"/>
      <c r="BOZ164" s="990"/>
      <c r="BPA164" s="991"/>
      <c r="BPB164" s="992"/>
      <c r="BPC164" s="991"/>
      <c r="BPD164" s="992"/>
      <c r="BPE164" s="993"/>
      <c r="BPF164" s="994"/>
      <c r="BPG164" s="991"/>
      <c r="BPH164" s="989"/>
      <c r="BPI164" s="993"/>
      <c r="BPJ164" s="994"/>
      <c r="BPK164" s="995"/>
      <c r="BPL164" s="996"/>
      <c r="BPM164" s="993"/>
      <c r="BPN164" s="997"/>
      <c r="BPO164" s="986"/>
      <c r="BPP164" s="988"/>
      <c r="BPQ164" s="989"/>
      <c r="BPR164" s="990"/>
      <c r="BPS164" s="991"/>
      <c r="BPT164" s="992"/>
      <c r="BPU164" s="991"/>
      <c r="BPV164" s="992"/>
      <c r="BPW164" s="993"/>
      <c r="BPX164" s="994"/>
      <c r="BPY164" s="991"/>
      <c r="BPZ164" s="989"/>
      <c r="BQA164" s="993"/>
      <c r="BQB164" s="994"/>
      <c r="BQC164" s="995"/>
      <c r="BQD164" s="996"/>
      <c r="BQE164" s="993"/>
      <c r="BQF164" s="997"/>
      <c r="BQG164" s="986"/>
      <c r="BQH164" s="988"/>
      <c r="BQI164" s="989"/>
      <c r="BQJ164" s="990"/>
      <c r="BQK164" s="991"/>
      <c r="BQL164" s="992"/>
      <c r="BQM164" s="991"/>
      <c r="BQN164" s="992"/>
      <c r="BQO164" s="993"/>
      <c r="BQP164" s="994"/>
      <c r="BQQ164" s="991"/>
      <c r="BQR164" s="989"/>
      <c r="BQS164" s="993"/>
      <c r="BQT164" s="994"/>
      <c r="BQU164" s="995"/>
      <c r="BQV164" s="996"/>
      <c r="BQW164" s="993"/>
      <c r="BQX164" s="997"/>
      <c r="BQY164" s="986"/>
      <c r="BQZ164" s="988"/>
      <c r="BRA164" s="989"/>
      <c r="BRB164" s="990"/>
      <c r="BRC164" s="991"/>
      <c r="BRD164" s="992"/>
      <c r="BRE164" s="991"/>
      <c r="BRF164" s="992"/>
      <c r="BRG164" s="993"/>
      <c r="BRH164" s="994"/>
      <c r="BRI164" s="991"/>
      <c r="BRJ164" s="989"/>
      <c r="BRK164" s="993"/>
      <c r="BRL164" s="994"/>
      <c r="BRM164" s="995"/>
      <c r="BRN164" s="996"/>
      <c r="BRO164" s="993"/>
      <c r="BRP164" s="997"/>
      <c r="BRQ164" s="986"/>
      <c r="BRR164" s="988"/>
      <c r="BRS164" s="989"/>
      <c r="BRT164" s="990"/>
      <c r="BRU164" s="991"/>
      <c r="BRV164" s="992"/>
      <c r="BRW164" s="991"/>
      <c r="BRX164" s="992"/>
      <c r="BRY164" s="993"/>
      <c r="BRZ164" s="994"/>
      <c r="BSA164" s="991"/>
      <c r="BSB164" s="989"/>
      <c r="BSC164" s="993"/>
      <c r="BSD164" s="994"/>
      <c r="BSE164" s="995"/>
      <c r="BSF164" s="996"/>
      <c r="BSG164" s="993"/>
      <c r="BSH164" s="997"/>
      <c r="BSI164" s="986"/>
      <c r="BSJ164" s="988"/>
      <c r="BSK164" s="989"/>
      <c r="BSL164" s="990"/>
      <c r="BSM164" s="991"/>
      <c r="BSN164" s="992"/>
      <c r="BSO164" s="991"/>
      <c r="BSP164" s="992"/>
      <c r="BSQ164" s="993"/>
      <c r="BSR164" s="994"/>
      <c r="BSS164" s="991"/>
      <c r="BST164" s="989"/>
      <c r="BSU164" s="993"/>
      <c r="BSV164" s="994"/>
      <c r="BSW164" s="995"/>
      <c r="BSX164" s="996"/>
      <c r="BSY164" s="993"/>
      <c r="BSZ164" s="997"/>
      <c r="BTA164" s="986"/>
      <c r="BTB164" s="988"/>
      <c r="BTC164" s="989"/>
      <c r="BTD164" s="990"/>
      <c r="BTE164" s="991"/>
      <c r="BTF164" s="992"/>
      <c r="BTG164" s="991"/>
      <c r="BTH164" s="992"/>
      <c r="BTI164" s="993"/>
      <c r="BTJ164" s="994"/>
      <c r="BTK164" s="991"/>
      <c r="BTL164" s="989"/>
      <c r="BTM164" s="993"/>
      <c r="BTN164" s="994"/>
      <c r="BTO164" s="995"/>
      <c r="BTP164" s="996"/>
      <c r="BTQ164" s="993"/>
      <c r="BTR164" s="997"/>
      <c r="BTS164" s="986"/>
      <c r="BTT164" s="988"/>
      <c r="BTU164" s="989"/>
      <c r="BTV164" s="990"/>
      <c r="BTW164" s="991"/>
      <c r="BTX164" s="992"/>
      <c r="BTY164" s="991"/>
      <c r="BTZ164" s="992"/>
      <c r="BUA164" s="993"/>
      <c r="BUB164" s="994"/>
      <c r="BUC164" s="991"/>
      <c r="BUD164" s="989"/>
      <c r="BUE164" s="993"/>
      <c r="BUF164" s="994"/>
      <c r="BUG164" s="995"/>
      <c r="BUH164" s="996"/>
      <c r="BUI164" s="993"/>
      <c r="BUJ164" s="997"/>
      <c r="BUK164" s="986"/>
      <c r="BUL164" s="988"/>
      <c r="BUM164" s="989"/>
      <c r="BUN164" s="990"/>
      <c r="BUO164" s="991"/>
      <c r="BUP164" s="992"/>
      <c r="BUQ164" s="991"/>
      <c r="BUR164" s="992"/>
      <c r="BUS164" s="993"/>
      <c r="BUT164" s="994"/>
      <c r="BUU164" s="991"/>
      <c r="BUV164" s="989"/>
      <c r="BUW164" s="993"/>
      <c r="BUX164" s="994"/>
      <c r="BUY164" s="995"/>
      <c r="BUZ164" s="996"/>
      <c r="BVA164" s="993"/>
      <c r="BVB164" s="997"/>
      <c r="BVC164" s="986"/>
      <c r="BVD164" s="988"/>
      <c r="BVE164" s="989"/>
      <c r="BVF164" s="990"/>
      <c r="BVG164" s="991"/>
      <c r="BVH164" s="992"/>
      <c r="BVI164" s="991"/>
      <c r="BVJ164" s="992"/>
      <c r="BVK164" s="993"/>
      <c r="BVL164" s="994"/>
      <c r="BVM164" s="991"/>
      <c r="BVN164" s="989"/>
      <c r="BVO164" s="993"/>
      <c r="BVP164" s="994"/>
      <c r="BVQ164" s="995"/>
      <c r="BVR164" s="996"/>
      <c r="BVS164" s="993"/>
      <c r="BVT164" s="997"/>
      <c r="BVU164" s="986"/>
      <c r="BVV164" s="988"/>
      <c r="BVW164" s="989"/>
      <c r="BVX164" s="990"/>
      <c r="BVY164" s="991"/>
      <c r="BVZ164" s="992"/>
      <c r="BWA164" s="991"/>
      <c r="BWB164" s="992"/>
      <c r="BWC164" s="993"/>
      <c r="BWD164" s="994"/>
      <c r="BWE164" s="991"/>
      <c r="BWF164" s="989"/>
      <c r="BWG164" s="993"/>
      <c r="BWH164" s="994"/>
      <c r="BWI164" s="995"/>
      <c r="BWJ164" s="996"/>
      <c r="BWK164" s="993"/>
      <c r="BWL164" s="997"/>
      <c r="BWM164" s="986"/>
      <c r="BWN164" s="988"/>
      <c r="BWO164" s="989"/>
      <c r="BWP164" s="990"/>
      <c r="BWQ164" s="991"/>
      <c r="BWR164" s="992"/>
      <c r="BWS164" s="991"/>
      <c r="BWT164" s="992"/>
      <c r="BWU164" s="993"/>
      <c r="BWV164" s="994"/>
      <c r="BWW164" s="991"/>
      <c r="BWX164" s="989"/>
      <c r="BWY164" s="993"/>
      <c r="BWZ164" s="994"/>
      <c r="BXA164" s="995"/>
      <c r="BXB164" s="996"/>
      <c r="BXC164" s="993"/>
      <c r="BXD164" s="997"/>
      <c r="BXE164" s="986"/>
      <c r="BXF164" s="988"/>
      <c r="BXG164" s="989"/>
      <c r="BXH164" s="990"/>
      <c r="BXI164" s="991"/>
      <c r="BXJ164" s="992"/>
      <c r="BXK164" s="991"/>
      <c r="BXL164" s="992"/>
      <c r="BXM164" s="993"/>
      <c r="BXN164" s="994"/>
      <c r="BXO164" s="991"/>
      <c r="BXP164" s="989"/>
      <c r="BXQ164" s="993"/>
      <c r="BXR164" s="994"/>
      <c r="BXS164" s="995"/>
      <c r="BXT164" s="996"/>
      <c r="BXU164" s="993"/>
      <c r="BXV164" s="997"/>
      <c r="BXW164" s="986"/>
      <c r="BXX164" s="988"/>
      <c r="BXY164" s="989"/>
      <c r="BXZ164" s="990"/>
      <c r="BYA164" s="991"/>
      <c r="BYB164" s="992"/>
      <c r="BYC164" s="991"/>
      <c r="BYD164" s="992"/>
      <c r="BYE164" s="993"/>
      <c r="BYF164" s="994"/>
      <c r="BYG164" s="991"/>
      <c r="BYH164" s="989"/>
      <c r="BYI164" s="993"/>
      <c r="BYJ164" s="994"/>
      <c r="BYK164" s="995"/>
      <c r="BYL164" s="996"/>
      <c r="BYM164" s="993"/>
      <c r="BYN164" s="997"/>
      <c r="BYO164" s="986"/>
      <c r="BYP164" s="988"/>
      <c r="BYQ164" s="989"/>
      <c r="BYR164" s="990"/>
      <c r="BYS164" s="991"/>
      <c r="BYT164" s="992"/>
      <c r="BYU164" s="991"/>
      <c r="BYV164" s="992"/>
      <c r="BYW164" s="993"/>
      <c r="BYX164" s="994"/>
      <c r="BYY164" s="991"/>
      <c r="BYZ164" s="989"/>
      <c r="BZA164" s="993"/>
      <c r="BZB164" s="994"/>
      <c r="BZC164" s="995"/>
      <c r="BZD164" s="996"/>
      <c r="BZE164" s="993"/>
      <c r="BZF164" s="997"/>
      <c r="BZG164" s="986"/>
      <c r="BZH164" s="988"/>
      <c r="BZI164" s="989"/>
      <c r="BZJ164" s="990"/>
      <c r="BZK164" s="991"/>
      <c r="BZL164" s="992"/>
      <c r="BZM164" s="991"/>
      <c r="BZN164" s="992"/>
      <c r="BZO164" s="993"/>
      <c r="BZP164" s="994"/>
      <c r="BZQ164" s="991"/>
      <c r="BZR164" s="989"/>
      <c r="BZS164" s="993"/>
      <c r="BZT164" s="994"/>
      <c r="BZU164" s="995"/>
      <c r="BZV164" s="996"/>
      <c r="BZW164" s="993"/>
      <c r="BZX164" s="997"/>
      <c r="BZY164" s="986"/>
      <c r="BZZ164" s="988"/>
      <c r="CAA164" s="989"/>
      <c r="CAB164" s="990"/>
      <c r="CAC164" s="991"/>
      <c r="CAD164" s="992"/>
      <c r="CAE164" s="991"/>
      <c r="CAF164" s="992"/>
      <c r="CAG164" s="993"/>
      <c r="CAH164" s="994"/>
      <c r="CAI164" s="991"/>
      <c r="CAJ164" s="989"/>
      <c r="CAK164" s="993"/>
      <c r="CAL164" s="994"/>
      <c r="CAM164" s="995"/>
      <c r="CAN164" s="996"/>
      <c r="CAO164" s="993"/>
      <c r="CAP164" s="997"/>
      <c r="CAQ164" s="986"/>
      <c r="CAR164" s="988"/>
      <c r="CAS164" s="989"/>
      <c r="CAT164" s="990"/>
      <c r="CAU164" s="991"/>
      <c r="CAV164" s="992"/>
      <c r="CAW164" s="991"/>
      <c r="CAX164" s="992"/>
      <c r="CAY164" s="993"/>
      <c r="CAZ164" s="994"/>
      <c r="CBA164" s="991"/>
      <c r="CBB164" s="989"/>
      <c r="CBC164" s="993"/>
      <c r="CBD164" s="994"/>
      <c r="CBE164" s="995"/>
      <c r="CBF164" s="996"/>
      <c r="CBG164" s="993"/>
      <c r="CBH164" s="997"/>
      <c r="CBI164" s="986"/>
      <c r="CBJ164" s="988"/>
      <c r="CBK164" s="989"/>
      <c r="CBL164" s="990"/>
      <c r="CBM164" s="991"/>
      <c r="CBN164" s="992"/>
      <c r="CBO164" s="991"/>
      <c r="CBP164" s="992"/>
      <c r="CBQ164" s="993"/>
      <c r="CBR164" s="994"/>
      <c r="CBS164" s="991"/>
      <c r="CBT164" s="989"/>
      <c r="CBU164" s="993"/>
      <c r="CBV164" s="994"/>
      <c r="CBW164" s="995"/>
      <c r="CBX164" s="996"/>
      <c r="CBY164" s="993"/>
      <c r="CBZ164" s="997"/>
      <c r="CCA164" s="986"/>
      <c r="CCB164" s="988"/>
      <c r="CCC164" s="989"/>
      <c r="CCD164" s="990"/>
      <c r="CCE164" s="991"/>
      <c r="CCF164" s="992"/>
      <c r="CCG164" s="991"/>
      <c r="CCH164" s="992"/>
      <c r="CCI164" s="993"/>
      <c r="CCJ164" s="994"/>
      <c r="CCK164" s="991"/>
      <c r="CCL164" s="989"/>
      <c r="CCM164" s="993"/>
      <c r="CCN164" s="994"/>
      <c r="CCO164" s="995"/>
      <c r="CCP164" s="996"/>
      <c r="CCQ164" s="993"/>
      <c r="CCR164" s="997"/>
      <c r="CCS164" s="986"/>
      <c r="CCT164" s="988"/>
      <c r="CCU164" s="989"/>
      <c r="CCV164" s="990"/>
      <c r="CCW164" s="991"/>
      <c r="CCX164" s="992"/>
      <c r="CCY164" s="991"/>
      <c r="CCZ164" s="992"/>
      <c r="CDA164" s="993"/>
      <c r="CDB164" s="994"/>
      <c r="CDC164" s="991"/>
      <c r="CDD164" s="989"/>
      <c r="CDE164" s="993"/>
      <c r="CDF164" s="994"/>
      <c r="CDG164" s="995"/>
      <c r="CDH164" s="996"/>
      <c r="CDI164" s="993"/>
      <c r="CDJ164" s="997"/>
      <c r="CDK164" s="986"/>
      <c r="CDL164" s="988"/>
      <c r="CDM164" s="989"/>
      <c r="CDN164" s="990"/>
      <c r="CDO164" s="991"/>
      <c r="CDP164" s="992"/>
      <c r="CDQ164" s="991"/>
      <c r="CDR164" s="992"/>
      <c r="CDS164" s="993"/>
      <c r="CDT164" s="994"/>
      <c r="CDU164" s="991"/>
      <c r="CDV164" s="989"/>
      <c r="CDW164" s="993"/>
      <c r="CDX164" s="994"/>
      <c r="CDY164" s="995"/>
      <c r="CDZ164" s="996"/>
      <c r="CEA164" s="993"/>
      <c r="CEB164" s="997"/>
      <c r="CEC164" s="986"/>
      <c r="CED164" s="988"/>
      <c r="CEE164" s="989"/>
      <c r="CEF164" s="990"/>
      <c r="CEG164" s="991"/>
      <c r="CEH164" s="992"/>
      <c r="CEI164" s="991"/>
      <c r="CEJ164" s="992"/>
      <c r="CEK164" s="993"/>
      <c r="CEL164" s="994"/>
      <c r="CEM164" s="991"/>
      <c r="CEN164" s="989"/>
      <c r="CEO164" s="993"/>
      <c r="CEP164" s="994"/>
      <c r="CEQ164" s="995"/>
      <c r="CER164" s="996"/>
      <c r="CES164" s="993"/>
      <c r="CET164" s="997"/>
      <c r="CEU164" s="986"/>
      <c r="CEV164" s="988"/>
      <c r="CEW164" s="989"/>
      <c r="CEX164" s="990"/>
      <c r="CEY164" s="991"/>
      <c r="CEZ164" s="992"/>
      <c r="CFA164" s="991"/>
      <c r="CFB164" s="992"/>
      <c r="CFC164" s="993"/>
      <c r="CFD164" s="994"/>
      <c r="CFE164" s="991"/>
      <c r="CFF164" s="989"/>
      <c r="CFG164" s="993"/>
      <c r="CFH164" s="994"/>
      <c r="CFI164" s="995"/>
      <c r="CFJ164" s="996"/>
      <c r="CFK164" s="993"/>
      <c r="CFL164" s="997"/>
      <c r="CFM164" s="986"/>
      <c r="CFN164" s="988"/>
      <c r="CFO164" s="989"/>
      <c r="CFP164" s="990"/>
      <c r="CFQ164" s="991"/>
      <c r="CFR164" s="992"/>
      <c r="CFS164" s="991"/>
      <c r="CFT164" s="992"/>
      <c r="CFU164" s="993"/>
      <c r="CFV164" s="994"/>
      <c r="CFW164" s="991"/>
      <c r="CFX164" s="989"/>
      <c r="CFY164" s="993"/>
      <c r="CFZ164" s="994"/>
      <c r="CGA164" s="995"/>
      <c r="CGB164" s="996"/>
      <c r="CGC164" s="993"/>
      <c r="CGD164" s="997"/>
      <c r="CGE164" s="986"/>
      <c r="CGF164" s="988"/>
      <c r="CGG164" s="989"/>
      <c r="CGH164" s="990"/>
      <c r="CGI164" s="991"/>
      <c r="CGJ164" s="992"/>
      <c r="CGK164" s="991"/>
      <c r="CGL164" s="992"/>
      <c r="CGM164" s="993"/>
      <c r="CGN164" s="994"/>
      <c r="CGO164" s="991"/>
      <c r="CGP164" s="989"/>
      <c r="CGQ164" s="993"/>
      <c r="CGR164" s="994"/>
      <c r="CGS164" s="995"/>
      <c r="CGT164" s="996"/>
      <c r="CGU164" s="993"/>
      <c r="CGV164" s="997"/>
      <c r="CGW164" s="986"/>
      <c r="CGX164" s="988"/>
      <c r="CGY164" s="989"/>
      <c r="CGZ164" s="990"/>
      <c r="CHA164" s="991"/>
      <c r="CHB164" s="992"/>
      <c r="CHC164" s="991"/>
      <c r="CHD164" s="992"/>
      <c r="CHE164" s="993"/>
      <c r="CHF164" s="994"/>
      <c r="CHG164" s="991"/>
      <c r="CHH164" s="989"/>
      <c r="CHI164" s="993"/>
      <c r="CHJ164" s="994"/>
      <c r="CHK164" s="995"/>
      <c r="CHL164" s="996"/>
      <c r="CHM164" s="993"/>
      <c r="CHN164" s="997"/>
      <c r="CHO164" s="986"/>
      <c r="CHP164" s="988"/>
      <c r="CHQ164" s="989"/>
      <c r="CHR164" s="990"/>
      <c r="CHS164" s="991"/>
      <c r="CHT164" s="992"/>
      <c r="CHU164" s="991"/>
      <c r="CHV164" s="992"/>
      <c r="CHW164" s="993"/>
      <c r="CHX164" s="994"/>
      <c r="CHY164" s="991"/>
      <c r="CHZ164" s="989"/>
      <c r="CIA164" s="993"/>
      <c r="CIB164" s="994"/>
      <c r="CIC164" s="995"/>
      <c r="CID164" s="996"/>
      <c r="CIE164" s="993"/>
      <c r="CIF164" s="997"/>
      <c r="CIG164" s="986"/>
      <c r="CIH164" s="988"/>
      <c r="CII164" s="989"/>
      <c r="CIJ164" s="990"/>
      <c r="CIK164" s="991"/>
      <c r="CIL164" s="992"/>
      <c r="CIM164" s="991"/>
      <c r="CIN164" s="992"/>
      <c r="CIO164" s="993"/>
      <c r="CIP164" s="994"/>
      <c r="CIQ164" s="991"/>
      <c r="CIR164" s="989"/>
      <c r="CIS164" s="993"/>
      <c r="CIT164" s="994"/>
      <c r="CIU164" s="995"/>
      <c r="CIV164" s="996"/>
      <c r="CIW164" s="993"/>
      <c r="CIX164" s="997"/>
      <c r="CIY164" s="986"/>
      <c r="CIZ164" s="988"/>
      <c r="CJA164" s="989"/>
      <c r="CJB164" s="990"/>
      <c r="CJC164" s="991"/>
      <c r="CJD164" s="992"/>
      <c r="CJE164" s="991"/>
      <c r="CJF164" s="992"/>
      <c r="CJG164" s="993"/>
      <c r="CJH164" s="994"/>
      <c r="CJI164" s="991"/>
      <c r="CJJ164" s="989"/>
      <c r="CJK164" s="993"/>
      <c r="CJL164" s="994"/>
      <c r="CJM164" s="995"/>
      <c r="CJN164" s="996"/>
      <c r="CJO164" s="993"/>
      <c r="CJP164" s="997"/>
      <c r="CJQ164" s="986"/>
      <c r="CJR164" s="988"/>
      <c r="CJS164" s="989"/>
      <c r="CJT164" s="990"/>
      <c r="CJU164" s="991"/>
      <c r="CJV164" s="992"/>
      <c r="CJW164" s="991"/>
      <c r="CJX164" s="992"/>
      <c r="CJY164" s="993"/>
      <c r="CJZ164" s="994"/>
      <c r="CKA164" s="991"/>
      <c r="CKB164" s="989"/>
      <c r="CKC164" s="993"/>
      <c r="CKD164" s="994"/>
      <c r="CKE164" s="995"/>
      <c r="CKF164" s="996"/>
      <c r="CKG164" s="993"/>
      <c r="CKH164" s="997"/>
      <c r="CKI164" s="986"/>
      <c r="CKJ164" s="988"/>
      <c r="CKK164" s="989"/>
      <c r="CKL164" s="990"/>
      <c r="CKM164" s="991"/>
      <c r="CKN164" s="992"/>
      <c r="CKO164" s="991"/>
      <c r="CKP164" s="992"/>
      <c r="CKQ164" s="993"/>
      <c r="CKR164" s="994"/>
      <c r="CKS164" s="991"/>
      <c r="CKT164" s="989"/>
      <c r="CKU164" s="993"/>
      <c r="CKV164" s="994"/>
      <c r="CKW164" s="995"/>
      <c r="CKX164" s="996"/>
      <c r="CKY164" s="993"/>
      <c r="CKZ164" s="997"/>
      <c r="CLA164" s="986"/>
      <c r="CLB164" s="988"/>
      <c r="CLC164" s="989"/>
      <c r="CLD164" s="990"/>
      <c r="CLE164" s="991"/>
      <c r="CLF164" s="992"/>
      <c r="CLG164" s="991"/>
      <c r="CLH164" s="992"/>
      <c r="CLI164" s="993"/>
      <c r="CLJ164" s="994"/>
      <c r="CLK164" s="991"/>
      <c r="CLL164" s="989"/>
      <c r="CLM164" s="993"/>
      <c r="CLN164" s="994"/>
      <c r="CLO164" s="995"/>
      <c r="CLP164" s="996"/>
      <c r="CLQ164" s="993"/>
      <c r="CLR164" s="997"/>
      <c r="CLS164" s="986"/>
      <c r="CLT164" s="988"/>
      <c r="CLU164" s="989"/>
      <c r="CLV164" s="990"/>
      <c r="CLW164" s="991"/>
      <c r="CLX164" s="992"/>
      <c r="CLY164" s="991"/>
      <c r="CLZ164" s="992"/>
      <c r="CMA164" s="993"/>
      <c r="CMB164" s="994"/>
      <c r="CMC164" s="991"/>
      <c r="CMD164" s="989"/>
      <c r="CME164" s="993"/>
      <c r="CMF164" s="994"/>
      <c r="CMG164" s="995"/>
      <c r="CMH164" s="996"/>
      <c r="CMI164" s="993"/>
      <c r="CMJ164" s="997"/>
      <c r="CMK164" s="986"/>
      <c r="CML164" s="988"/>
      <c r="CMM164" s="989"/>
      <c r="CMN164" s="990"/>
      <c r="CMO164" s="991"/>
      <c r="CMP164" s="992"/>
      <c r="CMQ164" s="991"/>
      <c r="CMR164" s="992"/>
      <c r="CMS164" s="993"/>
      <c r="CMT164" s="994"/>
      <c r="CMU164" s="991"/>
      <c r="CMV164" s="989"/>
      <c r="CMW164" s="993"/>
      <c r="CMX164" s="994"/>
      <c r="CMY164" s="995"/>
      <c r="CMZ164" s="996"/>
      <c r="CNA164" s="993"/>
      <c r="CNB164" s="997"/>
      <c r="CNC164" s="986"/>
      <c r="CND164" s="988"/>
      <c r="CNE164" s="989"/>
      <c r="CNF164" s="990"/>
      <c r="CNG164" s="991"/>
      <c r="CNH164" s="992"/>
      <c r="CNI164" s="991"/>
      <c r="CNJ164" s="992"/>
      <c r="CNK164" s="993"/>
      <c r="CNL164" s="994"/>
      <c r="CNM164" s="991"/>
      <c r="CNN164" s="989"/>
      <c r="CNO164" s="993"/>
      <c r="CNP164" s="994"/>
      <c r="CNQ164" s="995"/>
      <c r="CNR164" s="996"/>
      <c r="CNS164" s="993"/>
      <c r="CNT164" s="997"/>
      <c r="CNU164" s="986"/>
      <c r="CNV164" s="988"/>
      <c r="CNW164" s="989"/>
      <c r="CNX164" s="990"/>
      <c r="CNY164" s="991"/>
      <c r="CNZ164" s="992"/>
      <c r="COA164" s="991"/>
      <c r="COB164" s="992"/>
      <c r="COC164" s="993"/>
      <c r="COD164" s="994"/>
      <c r="COE164" s="991"/>
      <c r="COF164" s="989"/>
      <c r="COG164" s="993"/>
      <c r="COH164" s="994"/>
      <c r="COI164" s="995"/>
      <c r="COJ164" s="996"/>
      <c r="COK164" s="993"/>
      <c r="COL164" s="997"/>
      <c r="COM164" s="986"/>
      <c r="CON164" s="988"/>
      <c r="COO164" s="989"/>
      <c r="COP164" s="990"/>
      <c r="COQ164" s="991"/>
      <c r="COR164" s="992"/>
      <c r="COS164" s="991"/>
      <c r="COT164" s="992"/>
      <c r="COU164" s="993"/>
      <c r="COV164" s="994"/>
      <c r="COW164" s="991"/>
      <c r="COX164" s="989"/>
      <c r="COY164" s="993"/>
      <c r="COZ164" s="994"/>
      <c r="CPA164" s="995"/>
      <c r="CPB164" s="996"/>
      <c r="CPC164" s="993"/>
      <c r="CPD164" s="997"/>
      <c r="CPE164" s="986"/>
      <c r="CPF164" s="988"/>
      <c r="CPG164" s="989"/>
      <c r="CPH164" s="990"/>
      <c r="CPI164" s="991"/>
      <c r="CPJ164" s="992"/>
      <c r="CPK164" s="991"/>
      <c r="CPL164" s="992"/>
      <c r="CPM164" s="993"/>
      <c r="CPN164" s="994"/>
      <c r="CPO164" s="991"/>
      <c r="CPP164" s="989"/>
      <c r="CPQ164" s="993"/>
      <c r="CPR164" s="994"/>
      <c r="CPS164" s="995"/>
      <c r="CPT164" s="996"/>
      <c r="CPU164" s="993"/>
      <c r="CPV164" s="997"/>
      <c r="CPW164" s="986"/>
      <c r="CPX164" s="988"/>
      <c r="CPY164" s="989"/>
      <c r="CPZ164" s="990"/>
      <c r="CQA164" s="991"/>
      <c r="CQB164" s="992"/>
      <c r="CQC164" s="991"/>
      <c r="CQD164" s="992"/>
      <c r="CQE164" s="993"/>
      <c r="CQF164" s="994"/>
      <c r="CQG164" s="991"/>
      <c r="CQH164" s="989"/>
      <c r="CQI164" s="993"/>
      <c r="CQJ164" s="994"/>
      <c r="CQK164" s="995"/>
      <c r="CQL164" s="996"/>
      <c r="CQM164" s="993"/>
      <c r="CQN164" s="997"/>
      <c r="CQO164" s="986"/>
      <c r="CQP164" s="988"/>
      <c r="CQQ164" s="989"/>
      <c r="CQR164" s="990"/>
      <c r="CQS164" s="991"/>
      <c r="CQT164" s="992"/>
      <c r="CQU164" s="991"/>
      <c r="CQV164" s="992"/>
      <c r="CQW164" s="993"/>
      <c r="CQX164" s="994"/>
      <c r="CQY164" s="991"/>
      <c r="CQZ164" s="989"/>
      <c r="CRA164" s="993"/>
      <c r="CRB164" s="994"/>
      <c r="CRC164" s="995"/>
      <c r="CRD164" s="996"/>
      <c r="CRE164" s="993"/>
      <c r="CRF164" s="997"/>
      <c r="CRG164" s="986"/>
      <c r="CRH164" s="988"/>
      <c r="CRI164" s="989"/>
      <c r="CRJ164" s="990"/>
      <c r="CRK164" s="991"/>
      <c r="CRL164" s="992"/>
      <c r="CRM164" s="991"/>
      <c r="CRN164" s="992"/>
      <c r="CRO164" s="993"/>
      <c r="CRP164" s="994"/>
      <c r="CRQ164" s="991"/>
      <c r="CRR164" s="989"/>
      <c r="CRS164" s="993"/>
      <c r="CRT164" s="994"/>
      <c r="CRU164" s="995"/>
      <c r="CRV164" s="996"/>
      <c r="CRW164" s="993"/>
      <c r="CRX164" s="997"/>
      <c r="CRY164" s="986"/>
      <c r="CRZ164" s="988"/>
      <c r="CSA164" s="989"/>
      <c r="CSB164" s="990"/>
      <c r="CSC164" s="991"/>
      <c r="CSD164" s="992"/>
      <c r="CSE164" s="991"/>
      <c r="CSF164" s="992"/>
      <c r="CSG164" s="993"/>
      <c r="CSH164" s="994"/>
      <c r="CSI164" s="991"/>
      <c r="CSJ164" s="989"/>
      <c r="CSK164" s="993"/>
      <c r="CSL164" s="994"/>
      <c r="CSM164" s="995"/>
      <c r="CSN164" s="996"/>
      <c r="CSO164" s="993"/>
      <c r="CSP164" s="997"/>
      <c r="CSQ164" s="986"/>
      <c r="CSR164" s="988"/>
      <c r="CSS164" s="989"/>
      <c r="CST164" s="990"/>
      <c r="CSU164" s="991"/>
      <c r="CSV164" s="992"/>
      <c r="CSW164" s="991"/>
      <c r="CSX164" s="992"/>
      <c r="CSY164" s="993"/>
      <c r="CSZ164" s="994"/>
      <c r="CTA164" s="991"/>
      <c r="CTB164" s="989"/>
      <c r="CTC164" s="993"/>
      <c r="CTD164" s="994"/>
      <c r="CTE164" s="995"/>
      <c r="CTF164" s="996"/>
      <c r="CTG164" s="993"/>
      <c r="CTH164" s="997"/>
      <c r="CTI164" s="986"/>
      <c r="CTJ164" s="988"/>
      <c r="CTK164" s="989"/>
      <c r="CTL164" s="990"/>
      <c r="CTM164" s="991"/>
      <c r="CTN164" s="992"/>
      <c r="CTO164" s="991"/>
      <c r="CTP164" s="992"/>
      <c r="CTQ164" s="993"/>
      <c r="CTR164" s="994"/>
      <c r="CTS164" s="991"/>
      <c r="CTT164" s="989"/>
      <c r="CTU164" s="993"/>
      <c r="CTV164" s="994"/>
      <c r="CTW164" s="995"/>
      <c r="CTX164" s="996"/>
      <c r="CTY164" s="993"/>
      <c r="CTZ164" s="997"/>
      <c r="CUA164" s="986"/>
      <c r="CUB164" s="988"/>
      <c r="CUC164" s="989"/>
      <c r="CUD164" s="990"/>
      <c r="CUE164" s="991"/>
      <c r="CUF164" s="992"/>
      <c r="CUG164" s="991"/>
      <c r="CUH164" s="992"/>
      <c r="CUI164" s="993"/>
      <c r="CUJ164" s="994"/>
      <c r="CUK164" s="991"/>
      <c r="CUL164" s="989"/>
      <c r="CUM164" s="993"/>
      <c r="CUN164" s="994"/>
      <c r="CUO164" s="995"/>
      <c r="CUP164" s="996"/>
      <c r="CUQ164" s="993"/>
      <c r="CUR164" s="997"/>
      <c r="CUS164" s="986"/>
      <c r="CUT164" s="988"/>
      <c r="CUU164" s="989"/>
      <c r="CUV164" s="990"/>
      <c r="CUW164" s="991"/>
      <c r="CUX164" s="992"/>
      <c r="CUY164" s="991"/>
      <c r="CUZ164" s="992"/>
      <c r="CVA164" s="993"/>
      <c r="CVB164" s="994"/>
      <c r="CVC164" s="991"/>
      <c r="CVD164" s="989"/>
      <c r="CVE164" s="993"/>
      <c r="CVF164" s="994"/>
      <c r="CVG164" s="995"/>
      <c r="CVH164" s="996"/>
      <c r="CVI164" s="993"/>
      <c r="CVJ164" s="997"/>
      <c r="CVK164" s="986"/>
      <c r="CVL164" s="988"/>
      <c r="CVM164" s="989"/>
      <c r="CVN164" s="990"/>
      <c r="CVO164" s="991"/>
      <c r="CVP164" s="992"/>
      <c r="CVQ164" s="991"/>
      <c r="CVR164" s="992"/>
      <c r="CVS164" s="993"/>
      <c r="CVT164" s="994"/>
      <c r="CVU164" s="991"/>
      <c r="CVV164" s="989"/>
      <c r="CVW164" s="993"/>
      <c r="CVX164" s="994"/>
      <c r="CVY164" s="995"/>
      <c r="CVZ164" s="996"/>
      <c r="CWA164" s="993"/>
      <c r="CWB164" s="997"/>
      <c r="CWC164" s="986"/>
      <c r="CWD164" s="988"/>
      <c r="CWE164" s="989"/>
      <c r="CWF164" s="990"/>
      <c r="CWG164" s="991"/>
      <c r="CWH164" s="992"/>
      <c r="CWI164" s="991"/>
      <c r="CWJ164" s="992"/>
      <c r="CWK164" s="993"/>
      <c r="CWL164" s="994"/>
      <c r="CWM164" s="991"/>
      <c r="CWN164" s="989"/>
      <c r="CWO164" s="993"/>
      <c r="CWP164" s="994"/>
      <c r="CWQ164" s="995"/>
      <c r="CWR164" s="996"/>
      <c r="CWS164" s="993"/>
      <c r="CWT164" s="997"/>
      <c r="CWU164" s="986"/>
      <c r="CWV164" s="988"/>
      <c r="CWW164" s="989"/>
      <c r="CWX164" s="990"/>
      <c r="CWY164" s="991"/>
      <c r="CWZ164" s="992"/>
      <c r="CXA164" s="991"/>
      <c r="CXB164" s="992"/>
      <c r="CXC164" s="993"/>
      <c r="CXD164" s="994"/>
      <c r="CXE164" s="991"/>
      <c r="CXF164" s="989"/>
      <c r="CXG164" s="993"/>
      <c r="CXH164" s="994"/>
      <c r="CXI164" s="995"/>
      <c r="CXJ164" s="996"/>
      <c r="CXK164" s="993"/>
      <c r="CXL164" s="997"/>
      <c r="CXM164" s="986"/>
      <c r="CXN164" s="988"/>
      <c r="CXO164" s="989"/>
      <c r="CXP164" s="990"/>
      <c r="CXQ164" s="991"/>
      <c r="CXR164" s="992"/>
      <c r="CXS164" s="991"/>
      <c r="CXT164" s="992"/>
      <c r="CXU164" s="993"/>
      <c r="CXV164" s="994"/>
      <c r="CXW164" s="991"/>
      <c r="CXX164" s="989"/>
      <c r="CXY164" s="993"/>
      <c r="CXZ164" s="994"/>
      <c r="CYA164" s="995"/>
      <c r="CYB164" s="996"/>
      <c r="CYC164" s="993"/>
      <c r="CYD164" s="997"/>
      <c r="CYE164" s="986"/>
      <c r="CYF164" s="988"/>
      <c r="CYG164" s="989"/>
      <c r="CYH164" s="990"/>
      <c r="CYI164" s="991"/>
      <c r="CYJ164" s="992"/>
      <c r="CYK164" s="991"/>
      <c r="CYL164" s="992"/>
      <c r="CYM164" s="993"/>
      <c r="CYN164" s="994"/>
      <c r="CYO164" s="991"/>
      <c r="CYP164" s="989"/>
      <c r="CYQ164" s="993"/>
      <c r="CYR164" s="994"/>
      <c r="CYS164" s="995"/>
      <c r="CYT164" s="996"/>
      <c r="CYU164" s="993"/>
      <c r="CYV164" s="997"/>
      <c r="CYW164" s="986"/>
      <c r="CYX164" s="988"/>
      <c r="CYY164" s="989"/>
      <c r="CYZ164" s="990"/>
      <c r="CZA164" s="991"/>
      <c r="CZB164" s="992"/>
      <c r="CZC164" s="991"/>
      <c r="CZD164" s="992"/>
      <c r="CZE164" s="993"/>
      <c r="CZF164" s="994"/>
      <c r="CZG164" s="991"/>
      <c r="CZH164" s="989"/>
      <c r="CZI164" s="993"/>
      <c r="CZJ164" s="994"/>
      <c r="CZK164" s="995"/>
      <c r="CZL164" s="996"/>
      <c r="CZM164" s="993"/>
      <c r="CZN164" s="997"/>
      <c r="CZO164" s="986"/>
      <c r="CZP164" s="988"/>
      <c r="CZQ164" s="989"/>
      <c r="CZR164" s="990"/>
      <c r="CZS164" s="991"/>
      <c r="CZT164" s="992"/>
      <c r="CZU164" s="991"/>
      <c r="CZV164" s="992"/>
      <c r="CZW164" s="993"/>
      <c r="CZX164" s="994"/>
      <c r="CZY164" s="991"/>
      <c r="CZZ164" s="989"/>
      <c r="DAA164" s="993"/>
      <c r="DAB164" s="994"/>
      <c r="DAC164" s="995"/>
      <c r="DAD164" s="996"/>
      <c r="DAE164" s="993"/>
      <c r="DAF164" s="997"/>
      <c r="DAG164" s="986"/>
      <c r="DAH164" s="988"/>
      <c r="DAI164" s="989"/>
      <c r="DAJ164" s="990"/>
      <c r="DAK164" s="991"/>
      <c r="DAL164" s="992"/>
      <c r="DAM164" s="991"/>
      <c r="DAN164" s="992"/>
      <c r="DAO164" s="993"/>
      <c r="DAP164" s="994"/>
      <c r="DAQ164" s="991"/>
      <c r="DAR164" s="989"/>
      <c r="DAS164" s="993"/>
      <c r="DAT164" s="994"/>
      <c r="DAU164" s="995"/>
      <c r="DAV164" s="996"/>
      <c r="DAW164" s="993"/>
      <c r="DAX164" s="997"/>
      <c r="DAY164" s="986"/>
      <c r="DAZ164" s="988"/>
      <c r="DBA164" s="989"/>
      <c r="DBB164" s="990"/>
      <c r="DBC164" s="991"/>
      <c r="DBD164" s="992"/>
      <c r="DBE164" s="991"/>
      <c r="DBF164" s="992"/>
      <c r="DBG164" s="993"/>
      <c r="DBH164" s="994"/>
      <c r="DBI164" s="991"/>
      <c r="DBJ164" s="989"/>
      <c r="DBK164" s="993"/>
      <c r="DBL164" s="994"/>
      <c r="DBM164" s="995"/>
      <c r="DBN164" s="996"/>
      <c r="DBO164" s="993"/>
      <c r="DBP164" s="997"/>
      <c r="DBQ164" s="986"/>
      <c r="DBR164" s="988"/>
      <c r="DBS164" s="989"/>
      <c r="DBT164" s="990"/>
      <c r="DBU164" s="991"/>
      <c r="DBV164" s="992"/>
      <c r="DBW164" s="991"/>
      <c r="DBX164" s="992"/>
      <c r="DBY164" s="993"/>
      <c r="DBZ164" s="994"/>
      <c r="DCA164" s="991"/>
      <c r="DCB164" s="989"/>
      <c r="DCC164" s="993"/>
      <c r="DCD164" s="994"/>
      <c r="DCE164" s="995"/>
      <c r="DCF164" s="996"/>
      <c r="DCG164" s="993"/>
      <c r="DCH164" s="997"/>
      <c r="DCI164" s="986"/>
      <c r="DCJ164" s="988"/>
      <c r="DCK164" s="989"/>
      <c r="DCL164" s="990"/>
      <c r="DCM164" s="991"/>
      <c r="DCN164" s="992"/>
      <c r="DCO164" s="991"/>
      <c r="DCP164" s="992"/>
      <c r="DCQ164" s="993"/>
      <c r="DCR164" s="994"/>
      <c r="DCS164" s="991"/>
      <c r="DCT164" s="989"/>
      <c r="DCU164" s="993"/>
      <c r="DCV164" s="994"/>
      <c r="DCW164" s="995"/>
      <c r="DCX164" s="996"/>
      <c r="DCY164" s="993"/>
      <c r="DCZ164" s="997"/>
      <c r="DDA164" s="986"/>
      <c r="DDB164" s="988"/>
      <c r="DDC164" s="989"/>
      <c r="DDD164" s="990"/>
      <c r="DDE164" s="991"/>
      <c r="DDF164" s="992"/>
      <c r="DDG164" s="991"/>
      <c r="DDH164" s="992"/>
      <c r="DDI164" s="993"/>
      <c r="DDJ164" s="994"/>
      <c r="DDK164" s="991"/>
      <c r="DDL164" s="989"/>
      <c r="DDM164" s="993"/>
      <c r="DDN164" s="994"/>
      <c r="DDO164" s="995"/>
      <c r="DDP164" s="996"/>
      <c r="DDQ164" s="993"/>
      <c r="DDR164" s="997"/>
      <c r="DDS164" s="986"/>
      <c r="DDT164" s="988"/>
      <c r="DDU164" s="989"/>
      <c r="DDV164" s="990"/>
      <c r="DDW164" s="991"/>
      <c r="DDX164" s="992"/>
      <c r="DDY164" s="991"/>
      <c r="DDZ164" s="992"/>
      <c r="DEA164" s="993"/>
      <c r="DEB164" s="994"/>
      <c r="DEC164" s="991"/>
      <c r="DED164" s="989"/>
      <c r="DEE164" s="993"/>
      <c r="DEF164" s="994"/>
      <c r="DEG164" s="995"/>
      <c r="DEH164" s="996"/>
      <c r="DEI164" s="993"/>
      <c r="DEJ164" s="997"/>
      <c r="DEK164" s="986"/>
      <c r="DEL164" s="988"/>
      <c r="DEM164" s="989"/>
      <c r="DEN164" s="990"/>
      <c r="DEO164" s="991"/>
      <c r="DEP164" s="992"/>
      <c r="DEQ164" s="991"/>
      <c r="DER164" s="992"/>
      <c r="DES164" s="993"/>
      <c r="DET164" s="994"/>
      <c r="DEU164" s="991"/>
      <c r="DEV164" s="989"/>
      <c r="DEW164" s="993"/>
      <c r="DEX164" s="994"/>
      <c r="DEY164" s="995"/>
      <c r="DEZ164" s="996"/>
      <c r="DFA164" s="993"/>
      <c r="DFB164" s="997"/>
      <c r="DFC164" s="986"/>
      <c r="DFD164" s="988"/>
      <c r="DFE164" s="989"/>
      <c r="DFF164" s="990"/>
      <c r="DFG164" s="991"/>
      <c r="DFH164" s="992"/>
      <c r="DFI164" s="991"/>
      <c r="DFJ164" s="992"/>
      <c r="DFK164" s="993"/>
      <c r="DFL164" s="994"/>
      <c r="DFM164" s="991"/>
      <c r="DFN164" s="989"/>
      <c r="DFO164" s="993"/>
      <c r="DFP164" s="994"/>
      <c r="DFQ164" s="995"/>
      <c r="DFR164" s="996"/>
      <c r="DFS164" s="993"/>
      <c r="DFT164" s="997"/>
      <c r="DFU164" s="986"/>
      <c r="DFV164" s="988"/>
      <c r="DFW164" s="989"/>
      <c r="DFX164" s="990"/>
      <c r="DFY164" s="991"/>
      <c r="DFZ164" s="992"/>
      <c r="DGA164" s="991"/>
      <c r="DGB164" s="992"/>
      <c r="DGC164" s="993"/>
      <c r="DGD164" s="994"/>
      <c r="DGE164" s="991"/>
      <c r="DGF164" s="989"/>
      <c r="DGG164" s="993"/>
      <c r="DGH164" s="994"/>
      <c r="DGI164" s="995"/>
      <c r="DGJ164" s="996"/>
      <c r="DGK164" s="993"/>
      <c r="DGL164" s="997"/>
      <c r="DGM164" s="986"/>
      <c r="DGN164" s="988"/>
      <c r="DGO164" s="989"/>
      <c r="DGP164" s="990"/>
      <c r="DGQ164" s="991"/>
      <c r="DGR164" s="992"/>
      <c r="DGS164" s="991"/>
      <c r="DGT164" s="992"/>
      <c r="DGU164" s="993"/>
      <c r="DGV164" s="994"/>
      <c r="DGW164" s="991"/>
      <c r="DGX164" s="989"/>
      <c r="DGY164" s="993"/>
      <c r="DGZ164" s="994"/>
      <c r="DHA164" s="995"/>
      <c r="DHB164" s="996"/>
      <c r="DHC164" s="993"/>
      <c r="DHD164" s="997"/>
      <c r="DHE164" s="986"/>
      <c r="DHF164" s="988"/>
      <c r="DHG164" s="989"/>
      <c r="DHH164" s="990"/>
      <c r="DHI164" s="991"/>
      <c r="DHJ164" s="992"/>
      <c r="DHK164" s="991"/>
      <c r="DHL164" s="992"/>
      <c r="DHM164" s="993"/>
      <c r="DHN164" s="994"/>
      <c r="DHO164" s="991"/>
      <c r="DHP164" s="989"/>
      <c r="DHQ164" s="993"/>
      <c r="DHR164" s="994"/>
      <c r="DHS164" s="995"/>
      <c r="DHT164" s="996"/>
      <c r="DHU164" s="993"/>
      <c r="DHV164" s="997"/>
      <c r="DHW164" s="986"/>
      <c r="DHX164" s="988"/>
      <c r="DHY164" s="989"/>
      <c r="DHZ164" s="990"/>
      <c r="DIA164" s="991"/>
      <c r="DIB164" s="992"/>
      <c r="DIC164" s="991"/>
      <c r="DID164" s="992"/>
      <c r="DIE164" s="993"/>
      <c r="DIF164" s="994"/>
      <c r="DIG164" s="991"/>
      <c r="DIH164" s="989"/>
      <c r="DII164" s="993"/>
      <c r="DIJ164" s="994"/>
      <c r="DIK164" s="995"/>
      <c r="DIL164" s="996"/>
      <c r="DIM164" s="993"/>
      <c r="DIN164" s="997"/>
      <c r="DIO164" s="986"/>
      <c r="DIP164" s="988"/>
      <c r="DIQ164" s="989"/>
      <c r="DIR164" s="990"/>
      <c r="DIS164" s="991"/>
      <c r="DIT164" s="992"/>
      <c r="DIU164" s="991"/>
      <c r="DIV164" s="992"/>
      <c r="DIW164" s="993"/>
      <c r="DIX164" s="994"/>
      <c r="DIY164" s="991"/>
      <c r="DIZ164" s="989"/>
      <c r="DJA164" s="993"/>
      <c r="DJB164" s="994"/>
      <c r="DJC164" s="995"/>
      <c r="DJD164" s="996"/>
      <c r="DJE164" s="993"/>
      <c r="DJF164" s="997"/>
      <c r="DJG164" s="986"/>
      <c r="DJH164" s="988"/>
      <c r="DJI164" s="989"/>
      <c r="DJJ164" s="990"/>
      <c r="DJK164" s="991"/>
      <c r="DJL164" s="992"/>
      <c r="DJM164" s="991"/>
      <c r="DJN164" s="992"/>
      <c r="DJO164" s="993"/>
      <c r="DJP164" s="994"/>
      <c r="DJQ164" s="991"/>
      <c r="DJR164" s="989"/>
      <c r="DJS164" s="993"/>
      <c r="DJT164" s="994"/>
      <c r="DJU164" s="995"/>
      <c r="DJV164" s="996"/>
      <c r="DJW164" s="993"/>
      <c r="DJX164" s="997"/>
      <c r="DJY164" s="986"/>
      <c r="DJZ164" s="988"/>
      <c r="DKA164" s="989"/>
      <c r="DKB164" s="990"/>
      <c r="DKC164" s="991"/>
      <c r="DKD164" s="992"/>
      <c r="DKE164" s="991"/>
      <c r="DKF164" s="992"/>
      <c r="DKG164" s="993"/>
      <c r="DKH164" s="994"/>
      <c r="DKI164" s="991"/>
      <c r="DKJ164" s="989"/>
      <c r="DKK164" s="993"/>
      <c r="DKL164" s="994"/>
      <c r="DKM164" s="995"/>
      <c r="DKN164" s="996"/>
      <c r="DKO164" s="993"/>
      <c r="DKP164" s="997"/>
      <c r="DKQ164" s="986"/>
      <c r="DKR164" s="988"/>
      <c r="DKS164" s="989"/>
      <c r="DKT164" s="990"/>
      <c r="DKU164" s="991"/>
      <c r="DKV164" s="992"/>
      <c r="DKW164" s="991"/>
      <c r="DKX164" s="992"/>
      <c r="DKY164" s="993"/>
      <c r="DKZ164" s="994"/>
      <c r="DLA164" s="991"/>
      <c r="DLB164" s="989"/>
      <c r="DLC164" s="993"/>
      <c r="DLD164" s="994"/>
      <c r="DLE164" s="995"/>
      <c r="DLF164" s="996"/>
      <c r="DLG164" s="993"/>
      <c r="DLH164" s="997"/>
      <c r="DLI164" s="986"/>
      <c r="DLJ164" s="988"/>
      <c r="DLK164" s="989"/>
      <c r="DLL164" s="990"/>
      <c r="DLM164" s="991"/>
      <c r="DLN164" s="992"/>
      <c r="DLO164" s="991"/>
      <c r="DLP164" s="992"/>
      <c r="DLQ164" s="993"/>
      <c r="DLR164" s="994"/>
      <c r="DLS164" s="991"/>
      <c r="DLT164" s="989"/>
      <c r="DLU164" s="993"/>
      <c r="DLV164" s="994"/>
      <c r="DLW164" s="995"/>
      <c r="DLX164" s="996"/>
      <c r="DLY164" s="993"/>
      <c r="DLZ164" s="997"/>
      <c r="DMA164" s="986"/>
      <c r="DMB164" s="988"/>
      <c r="DMC164" s="989"/>
      <c r="DMD164" s="990"/>
      <c r="DME164" s="991"/>
      <c r="DMF164" s="992"/>
      <c r="DMG164" s="991"/>
      <c r="DMH164" s="992"/>
      <c r="DMI164" s="993"/>
      <c r="DMJ164" s="994"/>
      <c r="DMK164" s="991"/>
      <c r="DML164" s="989"/>
      <c r="DMM164" s="993"/>
      <c r="DMN164" s="994"/>
      <c r="DMO164" s="995"/>
      <c r="DMP164" s="996"/>
      <c r="DMQ164" s="993"/>
      <c r="DMR164" s="997"/>
      <c r="DMS164" s="986"/>
      <c r="DMT164" s="988"/>
      <c r="DMU164" s="989"/>
      <c r="DMV164" s="990"/>
      <c r="DMW164" s="991"/>
      <c r="DMX164" s="992"/>
      <c r="DMY164" s="991"/>
      <c r="DMZ164" s="992"/>
      <c r="DNA164" s="993"/>
      <c r="DNB164" s="994"/>
      <c r="DNC164" s="991"/>
      <c r="DND164" s="989"/>
      <c r="DNE164" s="993"/>
      <c r="DNF164" s="994"/>
      <c r="DNG164" s="995"/>
      <c r="DNH164" s="996"/>
      <c r="DNI164" s="993"/>
      <c r="DNJ164" s="997"/>
      <c r="DNK164" s="986"/>
      <c r="DNL164" s="988"/>
      <c r="DNM164" s="989"/>
      <c r="DNN164" s="990"/>
      <c r="DNO164" s="991"/>
      <c r="DNP164" s="992"/>
      <c r="DNQ164" s="991"/>
      <c r="DNR164" s="992"/>
      <c r="DNS164" s="993"/>
      <c r="DNT164" s="994"/>
      <c r="DNU164" s="991"/>
      <c r="DNV164" s="989"/>
      <c r="DNW164" s="993"/>
      <c r="DNX164" s="994"/>
      <c r="DNY164" s="995"/>
      <c r="DNZ164" s="996"/>
      <c r="DOA164" s="993"/>
      <c r="DOB164" s="997"/>
      <c r="DOC164" s="986"/>
      <c r="DOD164" s="988"/>
      <c r="DOE164" s="989"/>
      <c r="DOF164" s="990"/>
      <c r="DOG164" s="991"/>
      <c r="DOH164" s="992"/>
      <c r="DOI164" s="991"/>
      <c r="DOJ164" s="992"/>
      <c r="DOK164" s="993"/>
      <c r="DOL164" s="994"/>
      <c r="DOM164" s="991"/>
      <c r="DON164" s="989"/>
      <c r="DOO164" s="993"/>
      <c r="DOP164" s="994"/>
      <c r="DOQ164" s="995"/>
      <c r="DOR164" s="996"/>
      <c r="DOS164" s="993"/>
      <c r="DOT164" s="997"/>
      <c r="DOU164" s="986"/>
      <c r="DOV164" s="988"/>
      <c r="DOW164" s="989"/>
      <c r="DOX164" s="990"/>
      <c r="DOY164" s="991"/>
      <c r="DOZ164" s="992"/>
      <c r="DPA164" s="991"/>
      <c r="DPB164" s="992"/>
      <c r="DPC164" s="993"/>
      <c r="DPD164" s="994"/>
      <c r="DPE164" s="991"/>
      <c r="DPF164" s="989"/>
      <c r="DPG164" s="993"/>
      <c r="DPH164" s="994"/>
      <c r="DPI164" s="995"/>
      <c r="DPJ164" s="996"/>
      <c r="DPK164" s="993"/>
      <c r="DPL164" s="997"/>
      <c r="DPM164" s="986"/>
      <c r="DPN164" s="988"/>
      <c r="DPO164" s="989"/>
      <c r="DPP164" s="990"/>
      <c r="DPQ164" s="991"/>
      <c r="DPR164" s="992"/>
      <c r="DPS164" s="991"/>
      <c r="DPT164" s="992"/>
      <c r="DPU164" s="993"/>
      <c r="DPV164" s="994"/>
      <c r="DPW164" s="991"/>
      <c r="DPX164" s="989"/>
      <c r="DPY164" s="993"/>
      <c r="DPZ164" s="994"/>
      <c r="DQA164" s="995"/>
      <c r="DQB164" s="996"/>
      <c r="DQC164" s="993"/>
      <c r="DQD164" s="997"/>
      <c r="DQE164" s="986"/>
      <c r="DQF164" s="988"/>
      <c r="DQG164" s="989"/>
      <c r="DQH164" s="990"/>
      <c r="DQI164" s="991"/>
      <c r="DQJ164" s="992"/>
      <c r="DQK164" s="991"/>
      <c r="DQL164" s="992"/>
      <c r="DQM164" s="993"/>
      <c r="DQN164" s="994"/>
      <c r="DQO164" s="991"/>
      <c r="DQP164" s="989"/>
      <c r="DQQ164" s="993"/>
      <c r="DQR164" s="994"/>
      <c r="DQS164" s="995"/>
      <c r="DQT164" s="996"/>
      <c r="DQU164" s="993"/>
      <c r="DQV164" s="997"/>
      <c r="DQW164" s="986"/>
      <c r="DQX164" s="988"/>
      <c r="DQY164" s="989"/>
      <c r="DQZ164" s="990"/>
      <c r="DRA164" s="991"/>
      <c r="DRB164" s="992"/>
      <c r="DRC164" s="991"/>
      <c r="DRD164" s="992"/>
      <c r="DRE164" s="993"/>
      <c r="DRF164" s="994"/>
      <c r="DRG164" s="991"/>
      <c r="DRH164" s="989"/>
      <c r="DRI164" s="993"/>
      <c r="DRJ164" s="994"/>
      <c r="DRK164" s="995"/>
      <c r="DRL164" s="996"/>
      <c r="DRM164" s="993"/>
      <c r="DRN164" s="997"/>
      <c r="DRO164" s="986"/>
      <c r="DRP164" s="988"/>
      <c r="DRQ164" s="989"/>
      <c r="DRR164" s="990"/>
      <c r="DRS164" s="991"/>
      <c r="DRT164" s="992"/>
      <c r="DRU164" s="991"/>
      <c r="DRV164" s="992"/>
      <c r="DRW164" s="993"/>
      <c r="DRX164" s="994"/>
      <c r="DRY164" s="991"/>
      <c r="DRZ164" s="989"/>
      <c r="DSA164" s="993"/>
      <c r="DSB164" s="994"/>
      <c r="DSC164" s="995"/>
      <c r="DSD164" s="996"/>
      <c r="DSE164" s="993"/>
      <c r="DSF164" s="997"/>
      <c r="DSG164" s="986"/>
      <c r="DSH164" s="988"/>
      <c r="DSI164" s="989"/>
      <c r="DSJ164" s="990"/>
      <c r="DSK164" s="991"/>
      <c r="DSL164" s="992"/>
      <c r="DSM164" s="991"/>
      <c r="DSN164" s="992"/>
      <c r="DSO164" s="993"/>
      <c r="DSP164" s="994"/>
      <c r="DSQ164" s="991"/>
      <c r="DSR164" s="989"/>
      <c r="DSS164" s="993"/>
      <c r="DST164" s="994"/>
      <c r="DSU164" s="995"/>
      <c r="DSV164" s="996"/>
      <c r="DSW164" s="993"/>
      <c r="DSX164" s="997"/>
      <c r="DSY164" s="986"/>
      <c r="DSZ164" s="988"/>
      <c r="DTA164" s="989"/>
      <c r="DTB164" s="990"/>
      <c r="DTC164" s="991"/>
      <c r="DTD164" s="992"/>
      <c r="DTE164" s="991"/>
      <c r="DTF164" s="992"/>
      <c r="DTG164" s="993"/>
      <c r="DTH164" s="994"/>
      <c r="DTI164" s="991"/>
      <c r="DTJ164" s="989"/>
      <c r="DTK164" s="993"/>
      <c r="DTL164" s="994"/>
      <c r="DTM164" s="995"/>
      <c r="DTN164" s="996"/>
      <c r="DTO164" s="993"/>
      <c r="DTP164" s="997"/>
      <c r="DTQ164" s="986"/>
      <c r="DTR164" s="988"/>
      <c r="DTS164" s="989"/>
      <c r="DTT164" s="990"/>
      <c r="DTU164" s="991"/>
      <c r="DTV164" s="992"/>
      <c r="DTW164" s="991"/>
      <c r="DTX164" s="992"/>
      <c r="DTY164" s="993"/>
      <c r="DTZ164" s="994"/>
      <c r="DUA164" s="991"/>
      <c r="DUB164" s="989"/>
      <c r="DUC164" s="993"/>
      <c r="DUD164" s="994"/>
      <c r="DUE164" s="995"/>
      <c r="DUF164" s="996"/>
      <c r="DUG164" s="993"/>
      <c r="DUH164" s="997"/>
      <c r="DUI164" s="986"/>
      <c r="DUJ164" s="988"/>
      <c r="DUK164" s="989"/>
      <c r="DUL164" s="990"/>
      <c r="DUM164" s="991"/>
      <c r="DUN164" s="992"/>
      <c r="DUO164" s="991"/>
      <c r="DUP164" s="992"/>
      <c r="DUQ164" s="993"/>
      <c r="DUR164" s="994"/>
      <c r="DUS164" s="991"/>
      <c r="DUT164" s="989"/>
      <c r="DUU164" s="993"/>
      <c r="DUV164" s="994"/>
      <c r="DUW164" s="995"/>
      <c r="DUX164" s="996"/>
      <c r="DUY164" s="993"/>
      <c r="DUZ164" s="997"/>
      <c r="DVA164" s="986"/>
      <c r="DVB164" s="988"/>
      <c r="DVC164" s="989"/>
      <c r="DVD164" s="990"/>
      <c r="DVE164" s="991"/>
      <c r="DVF164" s="992"/>
      <c r="DVG164" s="991"/>
      <c r="DVH164" s="992"/>
      <c r="DVI164" s="993"/>
      <c r="DVJ164" s="994"/>
      <c r="DVK164" s="991"/>
      <c r="DVL164" s="989"/>
      <c r="DVM164" s="993"/>
      <c r="DVN164" s="994"/>
      <c r="DVO164" s="995"/>
      <c r="DVP164" s="996"/>
      <c r="DVQ164" s="993"/>
      <c r="DVR164" s="997"/>
      <c r="DVS164" s="986"/>
      <c r="DVT164" s="988"/>
      <c r="DVU164" s="989"/>
      <c r="DVV164" s="990"/>
      <c r="DVW164" s="991"/>
      <c r="DVX164" s="992"/>
      <c r="DVY164" s="991"/>
      <c r="DVZ164" s="992"/>
      <c r="DWA164" s="993"/>
      <c r="DWB164" s="994"/>
      <c r="DWC164" s="991"/>
      <c r="DWD164" s="989"/>
      <c r="DWE164" s="993"/>
      <c r="DWF164" s="994"/>
      <c r="DWG164" s="995"/>
      <c r="DWH164" s="996"/>
      <c r="DWI164" s="993"/>
      <c r="DWJ164" s="997"/>
      <c r="DWK164" s="986"/>
      <c r="DWL164" s="988"/>
      <c r="DWM164" s="989"/>
      <c r="DWN164" s="990"/>
      <c r="DWO164" s="991"/>
      <c r="DWP164" s="992"/>
      <c r="DWQ164" s="991"/>
      <c r="DWR164" s="992"/>
      <c r="DWS164" s="993"/>
      <c r="DWT164" s="994"/>
      <c r="DWU164" s="991"/>
      <c r="DWV164" s="989"/>
      <c r="DWW164" s="993"/>
      <c r="DWX164" s="994"/>
      <c r="DWY164" s="995"/>
      <c r="DWZ164" s="996"/>
      <c r="DXA164" s="993"/>
      <c r="DXB164" s="997"/>
      <c r="DXC164" s="986"/>
      <c r="DXD164" s="988"/>
      <c r="DXE164" s="989"/>
      <c r="DXF164" s="990"/>
      <c r="DXG164" s="991"/>
      <c r="DXH164" s="992"/>
      <c r="DXI164" s="991"/>
      <c r="DXJ164" s="992"/>
      <c r="DXK164" s="993"/>
      <c r="DXL164" s="994"/>
      <c r="DXM164" s="991"/>
      <c r="DXN164" s="989"/>
      <c r="DXO164" s="993"/>
      <c r="DXP164" s="994"/>
      <c r="DXQ164" s="995"/>
      <c r="DXR164" s="996"/>
      <c r="DXS164" s="993"/>
      <c r="DXT164" s="997"/>
      <c r="DXU164" s="986"/>
      <c r="DXV164" s="988"/>
      <c r="DXW164" s="989"/>
      <c r="DXX164" s="990"/>
      <c r="DXY164" s="991"/>
      <c r="DXZ164" s="992"/>
      <c r="DYA164" s="991"/>
      <c r="DYB164" s="992"/>
      <c r="DYC164" s="993"/>
      <c r="DYD164" s="994"/>
      <c r="DYE164" s="991"/>
      <c r="DYF164" s="989"/>
      <c r="DYG164" s="993"/>
      <c r="DYH164" s="994"/>
      <c r="DYI164" s="995"/>
      <c r="DYJ164" s="996"/>
      <c r="DYK164" s="993"/>
      <c r="DYL164" s="997"/>
      <c r="DYM164" s="986"/>
      <c r="DYN164" s="988"/>
      <c r="DYO164" s="989"/>
      <c r="DYP164" s="990"/>
      <c r="DYQ164" s="991"/>
      <c r="DYR164" s="992"/>
      <c r="DYS164" s="991"/>
      <c r="DYT164" s="992"/>
      <c r="DYU164" s="993"/>
      <c r="DYV164" s="994"/>
      <c r="DYW164" s="991"/>
      <c r="DYX164" s="989"/>
      <c r="DYY164" s="993"/>
      <c r="DYZ164" s="994"/>
      <c r="DZA164" s="995"/>
      <c r="DZB164" s="996"/>
      <c r="DZC164" s="993"/>
      <c r="DZD164" s="997"/>
      <c r="DZE164" s="986"/>
      <c r="DZF164" s="988"/>
      <c r="DZG164" s="989"/>
      <c r="DZH164" s="990"/>
      <c r="DZI164" s="991"/>
      <c r="DZJ164" s="992"/>
      <c r="DZK164" s="991"/>
      <c r="DZL164" s="992"/>
      <c r="DZM164" s="993"/>
      <c r="DZN164" s="994"/>
      <c r="DZO164" s="991"/>
      <c r="DZP164" s="989"/>
      <c r="DZQ164" s="993"/>
      <c r="DZR164" s="994"/>
      <c r="DZS164" s="995"/>
      <c r="DZT164" s="996"/>
      <c r="DZU164" s="993"/>
      <c r="DZV164" s="997"/>
      <c r="DZW164" s="986"/>
      <c r="DZX164" s="988"/>
      <c r="DZY164" s="989"/>
      <c r="DZZ164" s="990"/>
      <c r="EAA164" s="991"/>
      <c r="EAB164" s="992"/>
      <c r="EAC164" s="991"/>
      <c r="EAD164" s="992"/>
      <c r="EAE164" s="993"/>
      <c r="EAF164" s="994"/>
      <c r="EAG164" s="991"/>
      <c r="EAH164" s="989"/>
      <c r="EAI164" s="993"/>
      <c r="EAJ164" s="994"/>
      <c r="EAK164" s="995"/>
      <c r="EAL164" s="996"/>
      <c r="EAM164" s="993"/>
      <c r="EAN164" s="997"/>
      <c r="EAO164" s="986"/>
      <c r="EAP164" s="988"/>
      <c r="EAQ164" s="989"/>
      <c r="EAR164" s="990"/>
      <c r="EAS164" s="991"/>
      <c r="EAT164" s="992"/>
      <c r="EAU164" s="991"/>
      <c r="EAV164" s="992"/>
      <c r="EAW164" s="993"/>
      <c r="EAX164" s="994"/>
      <c r="EAY164" s="991"/>
      <c r="EAZ164" s="989"/>
      <c r="EBA164" s="993"/>
      <c r="EBB164" s="994"/>
      <c r="EBC164" s="995"/>
      <c r="EBD164" s="996"/>
      <c r="EBE164" s="993"/>
      <c r="EBF164" s="997"/>
      <c r="EBG164" s="986"/>
      <c r="EBH164" s="988"/>
      <c r="EBI164" s="989"/>
      <c r="EBJ164" s="990"/>
      <c r="EBK164" s="991"/>
      <c r="EBL164" s="992"/>
      <c r="EBM164" s="991"/>
      <c r="EBN164" s="992"/>
      <c r="EBO164" s="993"/>
      <c r="EBP164" s="994"/>
      <c r="EBQ164" s="991"/>
      <c r="EBR164" s="989"/>
      <c r="EBS164" s="993"/>
      <c r="EBT164" s="994"/>
      <c r="EBU164" s="995"/>
      <c r="EBV164" s="996"/>
      <c r="EBW164" s="993"/>
      <c r="EBX164" s="997"/>
      <c r="EBY164" s="986"/>
      <c r="EBZ164" s="988"/>
      <c r="ECA164" s="989"/>
      <c r="ECB164" s="990"/>
      <c r="ECC164" s="991"/>
      <c r="ECD164" s="992"/>
      <c r="ECE164" s="991"/>
      <c r="ECF164" s="992"/>
      <c r="ECG164" s="993"/>
      <c r="ECH164" s="994"/>
      <c r="ECI164" s="991"/>
      <c r="ECJ164" s="989"/>
      <c r="ECK164" s="993"/>
      <c r="ECL164" s="994"/>
      <c r="ECM164" s="995"/>
      <c r="ECN164" s="996"/>
      <c r="ECO164" s="993"/>
      <c r="ECP164" s="997"/>
      <c r="ECQ164" s="986"/>
      <c r="ECR164" s="988"/>
      <c r="ECS164" s="989"/>
      <c r="ECT164" s="990"/>
      <c r="ECU164" s="991"/>
      <c r="ECV164" s="992"/>
      <c r="ECW164" s="991"/>
      <c r="ECX164" s="992"/>
      <c r="ECY164" s="993"/>
      <c r="ECZ164" s="994"/>
      <c r="EDA164" s="991"/>
      <c r="EDB164" s="989"/>
      <c r="EDC164" s="993"/>
      <c r="EDD164" s="994"/>
      <c r="EDE164" s="995"/>
      <c r="EDF164" s="996"/>
      <c r="EDG164" s="993"/>
      <c r="EDH164" s="997"/>
      <c r="EDI164" s="986"/>
      <c r="EDJ164" s="988"/>
      <c r="EDK164" s="989"/>
      <c r="EDL164" s="990"/>
      <c r="EDM164" s="991"/>
      <c r="EDN164" s="992"/>
      <c r="EDO164" s="991"/>
      <c r="EDP164" s="992"/>
      <c r="EDQ164" s="993"/>
      <c r="EDR164" s="994"/>
      <c r="EDS164" s="991"/>
      <c r="EDT164" s="989"/>
      <c r="EDU164" s="993"/>
      <c r="EDV164" s="994"/>
      <c r="EDW164" s="995"/>
      <c r="EDX164" s="996"/>
      <c r="EDY164" s="993"/>
      <c r="EDZ164" s="997"/>
      <c r="EEA164" s="986"/>
      <c r="EEB164" s="988"/>
      <c r="EEC164" s="989"/>
      <c r="EED164" s="990"/>
      <c r="EEE164" s="991"/>
      <c r="EEF164" s="992"/>
      <c r="EEG164" s="991"/>
      <c r="EEH164" s="992"/>
      <c r="EEI164" s="993"/>
      <c r="EEJ164" s="994"/>
      <c r="EEK164" s="991"/>
      <c r="EEL164" s="989"/>
      <c r="EEM164" s="993"/>
      <c r="EEN164" s="994"/>
      <c r="EEO164" s="995"/>
      <c r="EEP164" s="996"/>
      <c r="EEQ164" s="993"/>
      <c r="EER164" s="997"/>
      <c r="EES164" s="986"/>
      <c r="EET164" s="988"/>
      <c r="EEU164" s="989"/>
      <c r="EEV164" s="990"/>
      <c r="EEW164" s="991"/>
      <c r="EEX164" s="992"/>
      <c r="EEY164" s="991"/>
      <c r="EEZ164" s="992"/>
      <c r="EFA164" s="993"/>
      <c r="EFB164" s="994"/>
      <c r="EFC164" s="991"/>
      <c r="EFD164" s="989"/>
      <c r="EFE164" s="993"/>
      <c r="EFF164" s="994"/>
      <c r="EFG164" s="995"/>
      <c r="EFH164" s="996"/>
      <c r="EFI164" s="993"/>
      <c r="EFJ164" s="997"/>
      <c r="EFK164" s="986"/>
      <c r="EFL164" s="988"/>
      <c r="EFM164" s="989"/>
      <c r="EFN164" s="990"/>
      <c r="EFO164" s="991"/>
      <c r="EFP164" s="992"/>
      <c r="EFQ164" s="991"/>
      <c r="EFR164" s="992"/>
      <c r="EFS164" s="993"/>
      <c r="EFT164" s="994"/>
      <c r="EFU164" s="991"/>
      <c r="EFV164" s="989"/>
      <c r="EFW164" s="993"/>
      <c r="EFX164" s="994"/>
      <c r="EFY164" s="995"/>
      <c r="EFZ164" s="996"/>
      <c r="EGA164" s="993"/>
      <c r="EGB164" s="997"/>
      <c r="EGC164" s="986"/>
      <c r="EGD164" s="988"/>
      <c r="EGE164" s="989"/>
      <c r="EGF164" s="990"/>
      <c r="EGG164" s="991"/>
      <c r="EGH164" s="992"/>
      <c r="EGI164" s="991"/>
      <c r="EGJ164" s="992"/>
      <c r="EGK164" s="993"/>
      <c r="EGL164" s="994"/>
      <c r="EGM164" s="991"/>
      <c r="EGN164" s="989"/>
      <c r="EGO164" s="993"/>
      <c r="EGP164" s="994"/>
      <c r="EGQ164" s="995"/>
      <c r="EGR164" s="996"/>
      <c r="EGS164" s="993"/>
      <c r="EGT164" s="997"/>
      <c r="EGU164" s="986"/>
      <c r="EGV164" s="988"/>
      <c r="EGW164" s="989"/>
      <c r="EGX164" s="990"/>
      <c r="EGY164" s="991"/>
      <c r="EGZ164" s="992"/>
      <c r="EHA164" s="991"/>
      <c r="EHB164" s="992"/>
      <c r="EHC164" s="993"/>
      <c r="EHD164" s="994"/>
      <c r="EHE164" s="991"/>
      <c r="EHF164" s="989"/>
      <c r="EHG164" s="993"/>
      <c r="EHH164" s="994"/>
      <c r="EHI164" s="995"/>
      <c r="EHJ164" s="996"/>
      <c r="EHK164" s="993"/>
      <c r="EHL164" s="997"/>
      <c r="EHM164" s="986"/>
      <c r="EHN164" s="988"/>
      <c r="EHO164" s="989"/>
      <c r="EHP164" s="990"/>
      <c r="EHQ164" s="991"/>
      <c r="EHR164" s="992"/>
      <c r="EHS164" s="991"/>
      <c r="EHT164" s="992"/>
      <c r="EHU164" s="993"/>
      <c r="EHV164" s="994"/>
      <c r="EHW164" s="991"/>
      <c r="EHX164" s="989"/>
      <c r="EHY164" s="993"/>
      <c r="EHZ164" s="994"/>
      <c r="EIA164" s="995"/>
      <c r="EIB164" s="996"/>
      <c r="EIC164" s="993"/>
      <c r="EID164" s="997"/>
      <c r="EIE164" s="986"/>
      <c r="EIF164" s="988"/>
      <c r="EIG164" s="989"/>
      <c r="EIH164" s="990"/>
      <c r="EII164" s="991"/>
      <c r="EIJ164" s="992"/>
      <c r="EIK164" s="991"/>
      <c r="EIL164" s="992"/>
      <c r="EIM164" s="993"/>
      <c r="EIN164" s="994"/>
      <c r="EIO164" s="991"/>
      <c r="EIP164" s="989"/>
      <c r="EIQ164" s="993"/>
      <c r="EIR164" s="994"/>
      <c r="EIS164" s="995"/>
      <c r="EIT164" s="996"/>
      <c r="EIU164" s="993"/>
      <c r="EIV164" s="997"/>
      <c r="EIW164" s="986"/>
      <c r="EIX164" s="988"/>
      <c r="EIY164" s="989"/>
      <c r="EIZ164" s="990"/>
      <c r="EJA164" s="991"/>
      <c r="EJB164" s="992"/>
      <c r="EJC164" s="991"/>
      <c r="EJD164" s="992"/>
      <c r="EJE164" s="993"/>
      <c r="EJF164" s="994"/>
      <c r="EJG164" s="991"/>
      <c r="EJH164" s="989"/>
      <c r="EJI164" s="993"/>
      <c r="EJJ164" s="994"/>
      <c r="EJK164" s="995"/>
      <c r="EJL164" s="996"/>
      <c r="EJM164" s="993"/>
      <c r="EJN164" s="997"/>
      <c r="EJO164" s="986"/>
      <c r="EJP164" s="988"/>
      <c r="EJQ164" s="989"/>
      <c r="EJR164" s="990"/>
      <c r="EJS164" s="991"/>
      <c r="EJT164" s="992"/>
      <c r="EJU164" s="991"/>
      <c r="EJV164" s="992"/>
      <c r="EJW164" s="993"/>
      <c r="EJX164" s="994"/>
      <c r="EJY164" s="991"/>
      <c r="EJZ164" s="989"/>
      <c r="EKA164" s="993"/>
      <c r="EKB164" s="994"/>
      <c r="EKC164" s="995"/>
      <c r="EKD164" s="996"/>
      <c r="EKE164" s="993"/>
      <c r="EKF164" s="997"/>
      <c r="EKG164" s="986"/>
      <c r="EKH164" s="988"/>
      <c r="EKI164" s="989"/>
      <c r="EKJ164" s="990"/>
      <c r="EKK164" s="991"/>
      <c r="EKL164" s="992"/>
      <c r="EKM164" s="991"/>
      <c r="EKN164" s="992"/>
      <c r="EKO164" s="993"/>
      <c r="EKP164" s="994"/>
      <c r="EKQ164" s="991"/>
      <c r="EKR164" s="989"/>
      <c r="EKS164" s="993"/>
      <c r="EKT164" s="994"/>
      <c r="EKU164" s="995"/>
      <c r="EKV164" s="996"/>
      <c r="EKW164" s="993"/>
      <c r="EKX164" s="997"/>
      <c r="EKY164" s="986"/>
      <c r="EKZ164" s="988"/>
      <c r="ELA164" s="989"/>
      <c r="ELB164" s="990"/>
      <c r="ELC164" s="991"/>
      <c r="ELD164" s="992"/>
      <c r="ELE164" s="991"/>
      <c r="ELF164" s="992"/>
      <c r="ELG164" s="993"/>
      <c r="ELH164" s="994"/>
      <c r="ELI164" s="991"/>
      <c r="ELJ164" s="989"/>
      <c r="ELK164" s="993"/>
      <c r="ELL164" s="994"/>
      <c r="ELM164" s="995"/>
      <c r="ELN164" s="996"/>
      <c r="ELO164" s="993"/>
      <c r="ELP164" s="997"/>
      <c r="ELQ164" s="986"/>
      <c r="ELR164" s="988"/>
      <c r="ELS164" s="989"/>
      <c r="ELT164" s="990"/>
      <c r="ELU164" s="991"/>
      <c r="ELV164" s="992"/>
      <c r="ELW164" s="991"/>
      <c r="ELX164" s="992"/>
      <c r="ELY164" s="993"/>
      <c r="ELZ164" s="994"/>
      <c r="EMA164" s="991"/>
      <c r="EMB164" s="989"/>
      <c r="EMC164" s="993"/>
      <c r="EMD164" s="994"/>
      <c r="EME164" s="995"/>
      <c r="EMF164" s="996"/>
      <c r="EMG164" s="993"/>
      <c r="EMH164" s="997"/>
      <c r="EMI164" s="986"/>
      <c r="EMJ164" s="988"/>
      <c r="EMK164" s="989"/>
      <c r="EML164" s="990"/>
      <c r="EMM164" s="991"/>
      <c r="EMN164" s="992"/>
      <c r="EMO164" s="991"/>
      <c r="EMP164" s="992"/>
      <c r="EMQ164" s="993"/>
      <c r="EMR164" s="994"/>
      <c r="EMS164" s="991"/>
      <c r="EMT164" s="989"/>
      <c r="EMU164" s="993"/>
      <c r="EMV164" s="994"/>
      <c r="EMW164" s="995"/>
      <c r="EMX164" s="996"/>
      <c r="EMY164" s="993"/>
      <c r="EMZ164" s="997"/>
      <c r="ENA164" s="986"/>
      <c r="ENB164" s="988"/>
      <c r="ENC164" s="989"/>
      <c r="END164" s="990"/>
      <c r="ENE164" s="991"/>
      <c r="ENF164" s="992"/>
      <c r="ENG164" s="991"/>
      <c r="ENH164" s="992"/>
      <c r="ENI164" s="993"/>
      <c r="ENJ164" s="994"/>
      <c r="ENK164" s="991"/>
      <c r="ENL164" s="989"/>
      <c r="ENM164" s="993"/>
      <c r="ENN164" s="994"/>
      <c r="ENO164" s="995"/>
      <c r="ENP164" s="996"/>
      <c r="ENQ164" s="993"/>
      <c r="ENR164" s="997"/>
      <c r="ENS164" s="986"/>
      <c r="ENT164" s="988"/>
      <c r="ENU164" s="989"/>
      <c r="ENV164" s="990"/>
      <c r="ENW164" s="991"/>
      <c r="ENX164" s="992"/>
      <c r="ENY164" s="991"/>
      <c r="ENZ164" s="992"/>
      <c r="EOA164" s="993"/>
      <c r="EOB164" s="994"/>
      <c r="EOC164" s="991"/>
      <c r="EOD164" s="989"/>
      <c r="EOE164" s="993"/>
      <c r="EOF164" s="994"/>
      <c r="EOG164" s="995"/>
      <c r="EOH164" s="996"/>
      <c r="EOI164" s="993"/>
      <c r="EOJ164" s="997"/>
      <c r="EOK164" s="986"/>
      <c r="EOL164" s="988"/>
      <c r="EOM164" s="989"/>
      <c r="EON164" s="990"/>
      <c r="EOO164" s="991"/>
      <c r="EOP164" s="992"/>
      <c r="EOQ164" s="991"/>
      <c r="EOR164" s="992"/>
      <c r="EOS164" s="993"/>
      <c r="EOT164" s="994"/>
      <c r="EOU164" s="991"/>
      <c r="EOV164" s="989"/>
      <c r="EOW164" s="993"/>
      <c r="EOX164" s="994"/>
      <c r="EOY164" s="995"/>
      <c r="EOZ164" s="996"/>
      <c r="EPA164" s="993"/>
      <c r="EPB164" s="997"/>
      <c r="EPC164" s="986"/>
      <c r="EPD164" s="988"/>
      <c r="EPE164" s="989"/>
      <c r="EPF164" s="990"/>
      <c r="EPG164" s="991"/>
      <c r="EPH164" s="992"/>
      <c r="EPI164" s="991"/>
      <c r="EPJ164" s="992"/>
      <c r="EPK164" s="993"/>
      <c r="EPL164" s="994"/>
      <c r="EPM164" s="991"/>
      <c r="EPN164" s="989"/>
      <c r="EPO164" s="993"/>
      <c r="EPP164" s="994"/>
      <c r="EPQ164" s="995"/>
      <c r="EPR164" s="996"/>
      <c r="EPS164" s="993"/>
      <c r="EPT164" s="997"/>
      <c r="EPU164" s="986"/>
      <c r="EPV164" s="988"/>
      <c r="EPW164" s="989"/>
      <c r="EPX164" s="990"/>
      <c r="EPY164" s="991"/>
      <c r="EPZ164" s="992"/>
      <c r="EQA164" s="991"/>
      <c r="EQB164" s="992"/>
      <c r="EQC164" s="993"/>
      <c r="EQD164" s="994"/>
      <c r="EQE164" s="991"/>
      <c r="EQF164" s="989"/>
      <c r="EQG164" s="993"/>
      <c r="EQH164" s="994"/>
      <c r="EQI164" s="995"/>
      <c r="EQJ164" s="996"/>
      <c r="EQK164" s="993"/>
      <c r="EQL164" s="997"/>
      <c r="EQM164" s="986"/>
      <c r="EQN164" s="988"/>
      <c r="EQO164" s="989"/>
      <c r="EQP164" s="990"/>
      <c r="EQQ164" s="991"/>
      <c r="EQR164" s="992"/>
      <c r="EQS164" s="991"/>
      <c r="EQT164" s="992"/>
      <c r="EQU164" s="993"/>
      <c r="EQV164" s="994"/>
      <c r="EQW164" s="991"/>
      <c r="EQX164" s="989"/>
      <c r="EQY164" s="993"/>
      <c r="EQZ164" s="994"/>
      <c r="ERA164" s="995"/>
      <c r="ERB164" s="996"/>
      <c r="ERC164" s="993"/>
      <c r="ERD164" s="997"/>
      <c r="ERE164" s="986"/>
      <c r="ERF164" s="988"/>
      <c r="ERG164" s="989"/>
      <c r="ERH164" s="990"/>
      <c r="ERI164" s="991"/>
      <c r="ERJ164" s="992"/>
      <c r="ERK164" s="991"/>
      <c r="ERL164" s="992"/>
      <c r="ERM164" s="993"/>
      <c r="ERN164" s="994"/>
      <c r="ERO164" s="991"/>
      <c r="ERP164" s="989"/>
      <c r="ERQ164" s="993"/>
      <c r="ERR164" s="994"/>
      <c r="ERS164" s="995"/>
      <c r="ERT164" s="996"/>
      <c r="ERU164" s="993"/>
      <c r="ERV164" s="997"/>
      <c r="ERW164" s="986"/>
      <c r="ERX164" s="988"/>
      <c r="ERY164" s="989"/>
      <c r="ERZ164" s="990"/>
      <c r="ESA164" s="991"/>
      <c r="ESB164" s="992"/>
      <c r="ESC164" s="991"/>
      <c r="ESD164" s="992"/>
      <c r="ESE164" s="993"/>
      <c r="ESF164" s="994"/>
      <c r="ESG164" s="991"/>
      <c r="ESH164" s="989"/>
      <c r="ESI164" s="993"/>
      <c r="ESJ164" s="994"/>
      <c r="ESK164" s="995"/>
      <c r="ESL164" s="996"/>
      <c r="ESM164" s="993"/>
      <c r="ESN164" s="997"/>
      <c r="ESO164" s="986"/>
      <c r="ESP164" s="988"/>
      <c r="ESQ164" s="989"/>
      <c r="ESR164" s="990"/>
      <c r="ESS164" s="991"/>
      <c r="EST164" s="992"/>
      <c r="ESU164" s="991"/>
      <c r="ESV164" s="992"/>
      <c r="ESW164" s="993"/>
      <c r="ESX164" s="994"/>
      <c r="ESY164" s="991"/>
      <c r="ESZ164" s="989"/>
      <c r="ETA164" s="993"/>
      <c r="ETB164" s="994"/>
      <c r="ETC164" s="995"/>
      <c r="ETD164" s="996"/>
      <c r="ETE164" s="993"/>
      <c r="ETF164" s="997"/>
      <c r="ETG164" s="986"/>
      <c r="ETH164" s="988"/>
      <c r="ETI164" s="989"/>
      <c r="ETJ164" s="990"/>
      <c r="ETK164" s="991"/>
      <c r="ETL164" s="992"/>
      <c r="ETM164" s="991"/>
      <c r="ETN164" s="992"/>
      <c r="ETO164" s="993"/>
      <c r="ETP164" s="994"/>
      <c r="ETQ164" s="991"/>
      <c r="ETR164" s="989"/>
      <c r="ETS164" s="993"/>
      <c r="ETT164" s="994"/>
      <c r="ETU164" s="995"/>
      <c r="ETV164" s="996"/>
      <c r="ETW164" s="993"/>
      <c r="ETX164" s="997"/>
      <c r="ETY164" s="986"/>
      <c r="ETZ164" s="988"/>
      <c r="EUA164" s="989"/>
      <c r="EUB164" s="990"/>
      <c r="EUC164" s="991"/>
      <c r="EUD164" s="992"/>
      <c r="EUE164" s="991"/>
      <c r="EUF164" s="992"/>
      <c r="EUG164" s="993"/>
      <c r="EUH164" s="994"/>
      <c r="EUI164" s="991"/>
      <c r="EUJ164" s="989"/>
      <c r="EUK164" s="993"/>
      <c r="EUL164" s="994"/>
      <c r="EUM164" s="995"/>
      <c r="EUN164" s="996"/>
      <c r="EUO164" s="993"/>
      <c r="EUP164" s="997"/>
      <c r="EUQ164" s="986"/>
      <c r="EUR164" s="988"/>
      <c r="EUS164" s="989"/>
      <c r="EUT164" s="990"/>
      <c r="EUU164" s="991"/>
      <c r="EUV164" s="992"/>
      <c r="EUW164" s="991"/>
      <c r="EUX164" s="992"/>
      <c r="EUY164" s="993"/>
      <c r="EUZ164" s="994"/>
      <c r="EVA164" s="991"/>
      <c r="EVB164" s="989"/>
      <c r="EVC164" s="993"/>
      <c r="EVD164" s="994"/>
      <c r="EVE164" s="995"/>
      <c r="EVF164" s="996"/>
      <c r="EVG164" s="993"/>
      <c r="EVH164" s="997"/>
      <c r="EVI164" s="986"/>
      <c r="EVJ164" s="988"/>
      <c r="EVK164" s="989"/>
      <c r="EVL164" s="990"/>
      <c r="EVM164" s="991"/>
      <c r="EVN164" s="992"/>
      <c r="EVO164" s="991"/>
      <c r="EVP164" s="992"/>
      <c r="EVQ164" s="993"/>
      <c r="EVR164" s="994"/>
      <c r="EVS164" s="991"/>
      <c r="EVT164" s="989"/>
      <c r="EVU164" s="993"/>
      <c r="EVV164" s="994"/>
      <c r="EVW164" s="995"/>
      <c r="EVX164" s="996"/>
      <c r="EVY164" s="993"/>
      <c r="EVZ164" s="997"/>
      <c r="EWA164" s="986"/>
      <c r="EWB164" s="988"/>
      <c r="EWC164" s="989"/>
      <c r="EWD164" s="990"/>
      <c r="EWE164" s="991"/>
      <c r="EWF164" s="992"/>
      <c r="EWG164" s="991"/>
      <c r="EWH164" s="992"/>
      <c r="EWI164" s="993"/>
      <c r="EWJ164" s="994"/>
      <c r="EWK164" s="991"/>
      <c r="EWL164" s="989"/>
      <c r="EWM164" s="993"/>
      <c r="EWN164" s="994"/>
      <c r="EWO164" s="995"/>
      <c r="EWP164" s="996"/>
      <c r="EWQ164" s="993"/>
      <c r="EWR164" s="997"/>
      <c r="EWS164" s="986"/>
      <c r="EWT164" s="988"/>
      <c r="EWU164" s="989"/>
      <c r="EWV164" s="990"/>
      <c r="EWW164" s="991"/>
      <c r="EWX164" s="992"/>
      <c r="EWY164" s="991"/>
      <c r="EWZ164" s="992"/>
      <c r="EXA164" s="993"/>
      <c r="EXB164" s="994"/>
      <c r="EXC164" s="991"/>
      <c r="EXD164" s="989"/>
      <c r="EXE164" s="993"/>
      <c r="EXF164" s="994"/>
      <c r="EXG164" s="995"/>
      <c r="EXH164" s="996"/>
      <c r="EXI164" s="993"/>
      <c r="EXJ164" s="997"/>
      <c r="EXK164" s="986"/>
      <c r="EXL164" s="988"/>
      <c r="EXM164" s="989"/>
      <c r="EXN164" s="990"/>
      <c r="EXO164" s="991"/>
      <c r="EXP164" s="992"/>
      <c r="EXQ164" s="991"/>
      <c r="EXR164" s="992"/>
      <c r="EXS164" s="993"/>
      <c r="EXT164" s="994"/>
      <c r="EXU164" s="991"/>
      <c r="EXV164" s="989"/>
      <c r="EXW164" s="993"/>
      <c r="EXX164" s="994"/>
      <c r="EXY164" s="995"/>
      <c r="EXZ164" s="996"/>
      <c r="EYA164" s="993"/>
      <c r="EYB164" s="997"/>
      <c r="EYC164" s="986"/>
      <c r="EYD164" s="988"/>
      <c r="EYE164" s="989"/>
      <c r="EYF164" s="990"/>
      <c r="EYG164" s="991"/>
      <c r="EYH164" s="992"/>
      <c r="EYI164" s="991"/>
      <c r="EYJ164" s="992"/>
      <c r="EYK164" s="993"/>
      <c r="EYL164" s="994"/>
      <c r="EYM164" s="991"/>
      <c r="EYN164" s="989"/>
      <c r="EYO164" s="993"/>
      <c r="EYP164" s="994"/>
      <c r="EYQ164" s="995"/>
      <c r="EYR164" s="996"/>
      <c r="EYS164" s="993"/>
      <c r="EYT164" s="997"/>
      <c r="EYU164" s="986"/>
      <c r="EYV164" s="988"/>
      <c r="EYW164" s="989"/>
      <c r="EYX164" s="990"/>
      <c r="EYY164" s="991"/>
      <c r="EYZ164" s="992"/>
      <c r="EZA164" s="991"/>
      <c r="EZB164" s="992"/>
      <c r="EZC164" s="993"/>
      <c r="EZD164" s="994"/>
      <c r="EZE164" s="991"/>
      <c r="EZF164" s="989"/>
      <c r="EZG164" s="993"/>
      <c r="EZH164" s="994"/>
      <c r="EZI164" s="995"/>
      <c r="EZJ164" s="996"/>
      <c r="EZK164" s="993"/>
      <c r="EZL164" s="997"/>
      <c r="EZM164" s="986"/>
      <c r="EZN164" s="988"/>
      <c r="EZO164" s="989"/>
      <c r="EZP164" s="990"/>
      <c r="EZQ164" s="991"/>
      <c r="EZR164" s="992"/>
      <c r="EZS164" s="991"/>
      <c r="EZT164" s="992"/>
      <c r="EZU164" s="993"/>
      <c r="EZV164" s="994"/>
      <c r="EZW164" s="991"/>
      <c r="EZX164" s="989"/>
      <c r="EZY164" s="993"/>
      <c r="EZZ164" s="994"/>
      <c r="FAA164" s="995"/>
      <c r="FAB164" s="996"/>
      <c r="FAC164" s="993"/>
      <c r="FAD164" s="997"/>
      <c r="FAE164" s="986"/>
      <c r="FAF164" s="988"/>
      <c r="FAG164" s="989"/>
      <c r="FAH164" s="990"/>
      <c r="FAI164" s="991"/>
      <c r="FAJ164" s="992"/>
      <c r="FAK164" s="991"/>
      <c r="FAL164" s="992"/>
      <c r="FAM164" s="993"/>
      <c r="FAN164" s="994"/>
      <c r="FAO164" s="991"/>
      <c r="FAP164" s="989"/>
      <c r="FAQ164" s="993"/>
      <c r="FAR164" s="994"/>
      <c r="FAS164" s="995"/>
      <c r="FAT164" s="996"/>
      <c r="FAU164" s="993"/>
      <c r="FAV164" s="997"/>
      <c r="FAW164" s="986"/>
      <c r="FAX164" s="988"/>
      <c r="FAY164" s="989"/>
      <c r="FAZ164" s="990"/>
      <c r="FBA164" s="991"/>
      <c r="FBB164" s="992"/>
      <c r="FBC164" s="991"/>
      <c r="FBD164" s="992"/>
      <c r="FBE164" s="993"/>
      <c r="FBF164" s="994"/>
      <c r="FBG164" s="991"/>
      <c r="FBH164" s="989"/>
      <c r="FBI164" s="993"/>
      <c r="FBJ164" s="994"/>
      <c r="FBK164" s="995"/>
      <c r="FBL164" s="996"/>
      <c r="FBM164" s="993"/>
      <c r="FBN164" s="997"/>
      <c r="FBO164" s="986"/>
      <c r="FBP164" s="988"/>
      <c r="FBQ164" s="989"/>
      <c r="FBR164" s="990"/>
      <c r="FBS164" s="991"/>
      <c r="FBT164" s="992"/>
      <c r="FBU164" s="991"/>
      <c r="FBV164" s="992"/>
      <c r="FBW164" s="993"/>
      <c r="FBX164" s="994"/>
      <c r="FBY164" s="991"/>
      <c r="FBZ164" s="989"/>
      <c r="FCA164" s="993"/>
      <c r="FCB164" s="994"/>
      <c r="FCC164" s="995"/>
      <c r="FCD164" s="996"/>
      <c r="FCE164" s="993"/>
      <c r="FCF164" s="997"/>
      <c r="FCG164" s="986"/>
      <c r="FCH164" s="988"/>
      <c r="FCI164" s="989"/>
      <c r="FCJ164" s="990"/>
      <c r="FCK164" s="991"/>
      <c r="FCL164" s="992"/>
      <c r="FCM164" s="991"/>
      <c r="FCN164" s="992"/>
      <c r="FCO164" s="993"/>
      <c r="FCP164" s="994"/>
      <c r="FCQ164" s="991"/>
      <c r="FCR164" s="989"/>
      <c r="FCS164" s="993"/>
      <c r="FCT164" s="994"/>
      <c r="FCU164" s="995"/>
      <c r="FCV164" s="996"/>
      <c r="FCW164" s="993"/>
      <c r="FCX164" s="997"/>
      <c r="FCY164" s="986"/>
      <c r="FCZ164" s="988"/>
      <c r="FDA164" s="989"/>
      <c r="FDB164" s="990"/>
      <c r="FDC164" s="991"/>
      <c r="FDD164" s="992"/>
      <c r="FDE164" s="991"/>
      <c r="FDF164" s="992"/>
      <c r="FDG164" s="993"/>
      <c r="FDH164" s="994"/>
      <c r="FDI164" s="991"/>
      <c r="FDJ164" s="989"/>
      <c r="FDK164" s="993"/>
      <c r="FDL164" s="994"/>
      <c r="FDM164" s="995"/>
      <c r="FDN164" s="996"/>
      <c r="FDO164" s="993"/>
      <c r="FDP164" s="997"/>
      <c r="FDQ164" s="986"/>
      <c r="FDR164" s="988"/>
      <c r="FDS164" s="989"/>
      <c r="FDT164" s="990"/>
      <c r="FDU164" s="991"/>
      <c r="FDV164" s="992"/>
      <c r="FDW164" s="991"/>
      <c r="FDX164" s="992"/>
      <c r="FDY164" s="993"/>
      <c r="FDZ164" s="994"/>
      <c r="FEA164" s="991"/>
      <c r="FEB164" s="989"/>
      <c r="FEC164" s="993"/>
      <c r="FED164" s="994"/>
      <c r="FEE164" s="995"/>
      <c r="FEF164" s="996"/>
      <c r="FEG164" s="993"/>
      <c r="FEH164" s="997"/>
      <c r="FEI164" s="986"/>
      <c r="FEJ164" s="988"/>
      <c r="FEK164" s="989"/>
      <c r="FEL164" s="990"/>
      <c r="FEM164" s="991"/>
      <c r="FEN164" s="992"/>
      <c r="FEO164" s="991"/>
      <c r="FEP164" s="992"/>
      <c r="FEQ164" s="993"/>
      <c r="FER164" s="994"/>
      <c r="FES164" s="991"/>
      <c r="FET164" s="989"/>
      <c r="FEU164" s="993"/>
      <c r="FEV164" s="994"/>
      <c r="FEW164" s="995"/>
      <c r="FEX164" s="996"/>
      <c r="FEY164" s="993"/>
      <c r="FEZ164" s="997"/>
      <c r="FFA164" s="986"/>
      <c r="FFB164" s="988"/>
      <c r="FFC164" s="989"/>
      <c r="FFD164" s="990"/>
      <c r="FFE164" s="991"/>
      <c r="FFF164" s="992"/>
      <c r="FFG164" s="991"/>
      <c r="FFH164" s="992"/>
      <c r="FFI164" s="993"/>
      <c r="FFJ164" s="994"/>
      <c r="FFK164" s="991"/>
      <c r="FFL164" s="989"/>
      <c r="FFM164" s="993"/>
      <c r="FFN164" s="994"/>
      <c r="FFO164" s="995"/>
      <c r="FFP164" s="996"/>
      <c r="FFQ164" s="993"/>
      <c r="FFR164" s="997"/>
      <c r="FFS164" s="986"/>
      <c r="FFT164" s="988"/>
      <c r="FFU164" s="989"/>
      <c r="FFV164" s="990"/>
      <c r="FFW164" s="991"/>
      <c r="FFX164" s="992"/>
      <c r="FFY164" s="991"/>
      <c r="FFZ164" s="992"/>
      <c r="FGA164" s="993"/>
      <c r="FGB164" s="994"/>
      <c r="FGC164" s="991"/>
      <c r="FGD164" s="989"/>
      <c r="FGE164" s="993"/>
      <c r="FGF164" s="994"/>
      <c r="FGG164" s="995"/>
      <c r="FGH164" s="996"/>
      <c r="FGI164" s="993"/>
      <c r="FGJ164" s="997"/>
      <c r="FGK164" s="986"/>
      <c r="FGL164" s="988"/>
      <c r="FGM164" s="989"/>
      <c r="FGN164" s="990"/>
      <c r="FGO164" s="991"/>
      <c r="FGP164" s="992"/>
      <c r="FGQ164" s="991"/>
      <c r="FGR164" s="992"/>
      <c r="FGS164" s="993"/>
      <c r="FGT164" s="994"/>
      <c r="FGU164" s="991"/>
      <c r="FGV164" s="989"/>
      <c r="FGW164" s="993"/>
      <c r="FGX164" s="994"/>
      <c r="FGY164" s="995"/>
      <c r="FGZ164" s="996"/>
      <c r="FHA164" s="993"/>
      <c r="FHB164" s="997"/>
      <c r="FHC164" s="986"/>
      <c r="FHD164" s="988"/>
      <c r="FHE164" s="989"/>
      <c r="FHF164" s="990"/>
      <c r="FHG164" s="991"/>
      <c r="FHH164" s="992"/>
      <c r="FHI164" s="991"/>
      <c r="FHJ164" s="992"/>
      <c r="FHK164" s="993"/>
      <c r="FHL164" s="994"/>
      <c r="FHM164" s="991"/>
      <c r="FHN164" s="989"/>
      <c r="FHO164" s="993"/>
      <c r="FHP164" s="994"/>
      <c r="FHQ164" s="995"/>
      <c r="FHR164" s="996"/>
      <c r="FHS164" s="993"/>
      <c r="FHT164" s="997"/>
      <c r="FHU164" s="986"/>
      <c r="FHV164" s="988"/>
      <c r="FHW164" s="989"/>
      <c r="FHX164" s="990"/>
      <c r="FHY164" s="991"/>
      <c r="FHZ164" s="992"/>
      <c r="FIA164" s="991"/>
      <c r="FIB164" s="992"/>
      <c r="FIC164" s="993"/>
      <c r="FID164" s="994"/>
      <c r="FIE164" s="991"/>
      <c r="FIF164" s="989"/>
      <c r="FIG164" s="993"/>
      <c r="FIH164" s="994"/>
      <c r="FII164" s="995"/>
      <c r="FIJ164" s="996"/>
      <c r="FIK164" s="993"/>
      <c r="FIL164" s="997"/>
      <c r="FIM164" s="986"/>
      <c r="FIN164" s="988"/>
      <c r="FIO164" s="989"/>
      <c r="FIP164" s="990"/>
      <c r="FIQ164" s="991"/>
      <c r="FIR164" s="992"/>
      <c r="FIS164" s="991"/>
      <c r="FIT164" s="992"/>
      <c r="FIU164" s="993"/>
      <c r="FIV164" s="994"/>
      <c r="FIW164" s="991"/>
      <c r="FIX164" s="989"/>
      <c r="FIY164" s="993"/>
      <c r="FIZ164" s="994"/>
      <c r="FJA164" s="995"/>
      <c r="FJB164" s="996"/>
      <c r="FJC164" s="993"/>
      <c r="FJD164" s="997"/>
      <c r="FJE164" s="986"/>
      <c r="FJF164" s="988"/>
      <c r="FJG164" s="989"/>
      <c r="FJH164" s="990"/>
      <c r="FJI164" s="991"/>
      <c r="FJJ164" s="992"/>
      <c r="FJK164" s="991"/>
      <c r="FJL164" s="992"/>
      <c r="FJM164" s="993"/>
      <c r="FJN164" s="994"/>
      <c r="FJO164" s="991"/>
      <c r="FJP164" s="989"/>
      <c r="FJQ164" s="993"/>
      <c r="FJR164" s="994"/>
      <c r="FJS164" s="995"/>
      <c r="FJT164" s="996"/>
      <c r="FJU164" s="993"/>
      <c r="FJV164" s="997"/>
      <c r="FJW164" s="986"/>
      <c r="FJX164" s="988"/>
      <c r="FJY164" s="989"/>
      <c r="FJZ164" s="990"/>
      <c r="FKA164" s="991"/>
      <c r="FKB164" s="992"/>
      <c r="FKC164" s="991"/>
      <c r="FKD164" s="992"/>
      <c r="FKE164" s="993"/>
      <c r="FKF164" s="994"/>
      <c r="FKG164" s="991"/>
      <c r="FKH164" s="989"/>
      <c r="FKI164" s="993"/>
      <c r="FKJ164" s="994"/>
      <c r="FKK164" s="995"/>
      <c r="FKL164" s="996"/>
      <c r="FKM164" s="993"/>
      <c r="FKN164" s="997"/>
      <c r="FKO164" s="986"/>
      <c r="FKP164" s="988"/>
      <c r="FKQ164" s="989"/>
      <c r="FKR164" s="990"/>
      <c r="FKS164" s="991"/>
      <c r="FKT164" s="992"/>
      <c r="FKU164" s="991"/>
      <c r="FKV164" s="992"/>
      <c r="FKW164" s="993"/>
      <c r="FKX164" s="994"/>
      <c r="FKY164" s="991"/>
      <c r="FKZ164" s="989"/>
      <c r="FLA164" s="993"/>
      <c r="FLB164" s="994"/>
      <c r="FLC164" s="995"/>
      <c r="FLD164" s="996"/>
      <c r="FLE164" s="993"/>
      <c r="FLF164" s="997"/>
      <c r="FLG164" s="986"/>
      <c r="FLH164" s="988"/>
      <c r="FLI164" s="989"/>
      <c r="FLJ164" s="990"/>
      <c r="FLK164" s="991"/>
      <c r="FLL164" s="992"/>
      <c r="FLM164" s="991"/>
      <c r="FLN164" s="992"/>
      <c r="FLO164" s="993"/>
      <c r="FLP164" s="994"/>
      <c r="FLQ164" s="991"/>
      <c r="FLR164" s="989"/>
      <c r="FLS164" s="993"/>
      <c r="FLT164" s="994"/>
      <c r="FLU164" s="995"/>
      <c r="FLV164" s="996"/>
      <c r="FLW164" s="993"/>
      <c r="FLX164" s="997"/>
      <c r="FLY164" s="986"/>
      <c r="FLZ164" s="988"/>
      <c r="FMA164" s="989"/>
      <c r="FMB164" s="990"/>
      <c r="FMC164" s="991"/>
      <c r="FMD164" s="992"/>
      <c r="FME164" s="991"/>
      <c r="FMF164" s="992"/>
      <c r="FMG164" s="993"/>
      <c r="FMH164" s="994"/>
      <c r="FMI164" s="991"/>
      <c r="FMJ164" s="989"/>
      <c r="FMK164" s="993"/>
      <c r="FML164" s="994"/>
      <c r="FMM164" s="995"/>
      <c r="FMN164" s="996"/>
      <c r="FMO164" s="993"/>
      <c r="FMP164" s="997"/>
      <c r="FMQ164" s="986"/>
      <c r="FMR164" s="988"/>
      <c r="FMS164" s="989"/>
      <c r="FMT164" s="990"/>
      <c r="FMU164" s="991"/>
      <c r="FMV164" s="992"/>
      <c r="FMW164" s="991"/>
      <c r="FMX164" s="992"/>
      <c r="FMY164" s="993"/>
      <c r="FMZ164" s="994"/>
      <c r="FNA164" s="991"/>
      <c r="FNB164" s="989"/>
      <c r="FNC164" s="993"/>
      <c r="FND164" s="994"/>
      <c r="FNE164" s="995"/>
      <c r="FNF164" s="996"/>
      <c r="FNG164" s="993"/>
      <c r="FNH164" s="997"/>
      <c r="FNI164" s="986"/>
      <c r="FNJ164" s="988"/>
      <c r="FNK164" s="989"/>
      <c r="FNL164" s="990"/>
      <c r="FNM164" s="991"/>
      <c r="FNN164" s="992"/>
      <c r="FNO164" s="991"/>
      <c r="FNP164" s="992"/>
      <c r="FNQ164" s="993"/>
      <c r="FNR164" s="994"/>
      <c r="FNS164" s="991"/>
      <c r="FNT164" s="989"/>
      <c r="FNU164" s="993"/>
      <c r="FNV164" s="994"/>
      <c r="FNW164" s="995"/>
      <c r="FNX164" s="996"/>
      <c r="FNY164" s="993"/>
      <c r="FNZ164" s="997"/>
      <c r="FOA164" s="986"/>
      <c r="FOB164" s="988"/>
      <c r="FOC164" s="989"/>
      <c r="FOD164" s="990"/>
      <c r="FOE164" s="991"/>
      <c r="FOF164" s="992"/>
      <c r="FOG164" s="991"/>
      <c r="FOH164" s="992"/>
      <c r="FOI164" s="993"/>
      <c r="FOJ164" s="994"/>
      <c r="FOK164" s="991"/>
      <c r="FOL164" s="989"/>
      <c r="FOM164" s="993"/>
      <c r="FON164" s="994"/>
      <c r="FOO164" s="995"/>
      <c r="FOP164" s="996"/>
      <c r="FOQ164" s="993"/>
      <c r="FOR164" s="997"/>
      <c r="FOS164" s="986"/>
      <c r="FOT164" s="988"/>
      <c r="FOU164" s="989"/>
      <c r="FOV164" s="990"/>
      <c r="FOW164" s="991"/>
      <c r="FOX164" s="992"/>
      <c r="FOY164" s="991"/>
      <c r="FOZ164" s="992"/>
      <c r="FPA164" s="993"/>
      <c r="FPB164" s="994"/>
      <c r="FPC164" s="991"/>
      <c r="FPD164" s="989"/>
      <c r="FPE164" s="993"/>
      <c r="FPF164" s="994"/>
      <c r="FPG164" s="995"/>
      <c r="FPH164" s="996"/>
      <c r="FPI164" s="993"/>
      <c r="FPJ164" s="997"/>
      <c r="FPK164" s="986"/>
      <c r="FPL164" s="988"/>
      <c r="FPM164" s="989"/>
      <c r="FPN164" s="990"/>
      <c r="FPO164" s="991"/>
      <c r="FPP164" s="992"/>
      <c r="FPQ164" s="991"/>
      <c r="FPR164" s="992"/>
      <c r="FPS164" s="993"/>
      <c r="FPT164" s="994"/>
      <c r="FPU164" s="991"/>
      <c r="FPV164" s="989"/>
      <c r="FPW164" s="993"/>
      <c r="FPX164" s="994"/>
      <c r="FPY164" s="995"/>
      <c r="FPZ164" s="996"/>
      <c r="FQA164" s="993"/>
      <c r="FQB164" s="997"/>
      <c r="FQC164" s="986"/>
      <c r="FQD164" s="988"/>
      <c r="FQE164" s="989"/>
      <c r="FQF164" s="990"/>
      <c r="FQG164" s="991"/>
      <c r="FQH164" s="992"/>
      <c r="FQI164" s="991"/>
      <c r="FQJ164" s="992"/>
      <c r="FQK164" s="993"/>
      <c r="FQL164" s="994"/>
      <c r="FQM164" s="991"/>
      <c r="FQN164" s="989"/>
      <c r="FQO164" s="993"/>
      <c r="FQP164" s="994"/>
      <c r="FQQ164" s="995"/>
      <c r="FQR164" s="996"/>
      <c r="FQS164" s="993"/>
      <c r="FQT164" s="997"/>
      <c r="FQU164" s="986"/>
      <c r="FQV164" s="988"/>
      <c r="FQW164" s="989"/>
      <c r="FQX164" s="990"/>
      <c r="FQY164" s="991"/>
      <c r="FQZ164" s="992"/>
      <c r="FRA164" s="991"/>
      <c r="FRB164" s="992"/>
      <c r="FRC164" s="993"/>
      <c r="FRD164" s="994"/>
      <c r="FRE164" s="991"/>
      <c r="FRF164" s="989"/>
      <c r="FRG164" s="993"/>
      <c r="FRH164" s="994"/>
      <c r="FRI164" s="995"/>
      <c r="FRJ164" s="996"/>
      <c r="FRK164" s="993"/>
      <c r="FRL164" s="997"/>
      <c r="FRM164" s="986"/>
      <c r="FRN164" s="988"/>
      <c r="FRO164" s="989"/>
      <c r="FRP164" s="990"/>
      <c r="FRQ164" s="991"/>
      <c r="FRR164" s="992"/>
      <c r="FRS164" s="991"/>
      <c r="FRT164" s="992"/>
      <c r="FRU164" s="993"/>
      <c r="FRV164" s="994"/>
      <c r="FRW164" s="991"/>
      <c r="FRX164" s="989"/>
      <c r="FRY164" s="993"/>
      <c r="FRZ164" s="994"/>
      <c r="FSA164" s="995"/>
      <c r="FSB164" s="996"/>
      <c r="FSC164" s="993"/>
      <c r="FSD164" s="997"/>
      <c r="FSE164" s="986"/>
      <c r="FSF164" s="988"/>
      <c r="FSG164" s="989"/>
      <c r="FSH164" s="990"/>
      <c r="FSI164" s="991"/>
      <c r="FSJ164" s="992"/>
      <c r="FSK164" s="991"/>
      <c r="FSL164" s="992"/>
      <c r="FSM164" s="993"/>
      <c r="FSN164" s="994"/>
      <c r="FSO164" s="991"/>
      <c r="FSP164" s="989"/>
      <c r="FSQ164" s="993"/>
      <c r="FSR164" s="994"/>
      <c r="FSS164" s="995"/>
      <c r="FST164" s="996"/>
      <c r="FSU164" s="993"/>
      <c r="FSV164" s="997"/>
      <c r="FSW164" s="986"/>
      <c r="FSX164" s="988"/>
      <c r="FSY164" s="989"/>
      <c r="FSZ164" s="990"/>
      <c r="FTA164" s="991"/>
      <c r="FTB164" s="992"/>
      <c r="FTC164" s="991"/>
      <c r="FTD164" s="992"/>
      <c r="FTE164" s="993"/>
      <c r="FTF164" s="994"/>
      <c r="FTG164" s="991"/>
      <c r="FTH164" s="989"/>
      <c r="FTI164" s="993"/>
      <c r="FTJ164" s="994"/>
      <c r="FTK164" s="995"/>
      <c r="FTL164" s="996"/>
      <c r="FTM164" s="993"/>
      <c r="FTN164" s="997"/>
      <c r="FTO164" s="986"/>
      <c r="FTP164" s="988"/>
      <c r="FTQ164" s="989"/>
      <c r="FTR164" s="990"/>
      <c r="FTS164" s="991"/>
      <c r="FTT164" s="992"/>
      <c r="FTU164" s="991"/>
      <c r="FTV164" s="992"/>
      <c r="FTW164" s="993"/>
      <c r="FTX164" s="994"/>
      <c r="FTY164" s="991"/>
      <c r="FTZ164" s="989"/>
      <c r="FUA164" s="993"/>
      <c r="FUB164" s="994"/>
      <c r="FUC164" s="995"/>
      <c r="FUD164" s="996"/>
      <c r="FUE164" s="993"/>
      <c r="FUF164" s="997"/>
      <c r="FUG164" s="986"/>
      <c r="FUH164" s="988"/>
      <c r="FUI164" s="989"/>
      <c r="FUJ164" s="990"/>
      <c r="FUK164" s="991"/>
      <c r="FUL164" s="992"/>
      <c r="FUM164" s="991"/>
      <c r="FUN164" s="992"/>
      <c r="FUO164" s="993"/>
      <c r="FUP164" s="994"/>
      <c r="FUQ164" s="991"/>
      <c r="FUR164" s="989"/>
      <c r="FUS164" s="993"/>
      <c r="FUT164" s="994"/>
      <c r="FUU164" s="995"/>
      <c r="FUV164" s="996"/>
      <c r="FUW164" s="993"/>
      <c r="FUX164" s="997"/>
      <c r="FUY164" s="986"/>
      <c r="FUZ164" s="988"/>
      <c r="FVA164" s="989"/>
      <c r="FVB164" s="990"/>
      <c r="FVC164" s="991"/>
      <c r="FVD164" s="992"/>
      <c r="FVE164" s="991"/>
      <c r="FVF164" s="992"/>
      <c r="FVG164" s="993"/>
      <c r="FVH164" s="994"/>
      <c r="FVI164" s="991"/>
      <c r="FVJ164" s="989"/>
      <c r="FVK164" s="993"/>
      <c r="FVL164" s="994"/>
      <c r="FVM164" s="995"/>
      <c r="FVN164" s="996"/>
      <c r="FVO164" s="993"/>
      <c r="FVP164" s="997"/>
      <c r="FVQ164" s="986"/>
      <c r="FVR164" s="988"/>
      <c r="FVS164" s="989"/>
      <c r="FVT164" s="990"/>
      <c r="FVU164" s="991"/>
      <c r="FVV164" s="992"/>
      <c r="FVW164" s="991"/>
      <c r="FVX164" s="992"/>
      <c r="FVY164" s="993"/>
      <c r="FVZ164" s="994"/>
      <c r="FWA164" s="991"/>
      <c r="FWB164" s="989"/>
      <c r="FWC164" s="993"/>
      <c r="FWD164" s="994"/>
      <c r="FWE164" s="995"/>
      <c r="FWF164" s="996"/>
      <c r="FWG164" s="993"/>
      <c r="FWH164" s="997"/>
      <c r="FWI164" s="986"/>
      <c r="FWJ164" s="988"/>
      <c r="FWK164" s="989"/>
      <c r="FWL164" s="990"/>
      <c r="FWM164" s="991"/>
      <c r="FWN164" s="992"/>
      <c r="FWO164" s="991"/>
      <c r="FWP164" s="992"/>
      <c r="FWQ164" s="993"/>
      <c r="FWR164" s="994"/>
      <c r="FWS164" s="991"/>
      <c r="FWT164" s="989"/>
      <c r="FWU164" s="993"/>
      <c r="FWV164" s="994"/>
      <c r="FWW164" s="995"/>
      <c r="FWX164" s="996"/>
      <c r="FWY164" s="993"/>
      <c r="FWZ164" s="997"/>
      <c r="FXA164" s="986"/>
      <c r="FXB164" s="988"/>
      <c r="FXC164" s="989"/>
      <c r="FXD164" s="990"/>
      <c r="FXE164" s="991"/>
      <c r="FXF164" s="992"/>
      <c r="FXG164" s="991"/>
      <c r="FXH164" s="992"/>
      <c r="FXI164" s="993"/>
      <c r="FXJ164" s="994"/>
      <c r="FXK164" s="991"/>
      <c r="FXL164" s="989"/>
      <c r="FXM164" s="993"/>
      <c r="FXN164" s="994"/>
      <c r="FXO164" s="995"/>
      <c r="FXP164" s="996"/>
      <c r="FXQ164" s="993"/>
      <c r="FXR164" s="997"/>
      <c r="FXS164" s="986"/>
      <c r="FXT164" s="988"/>
      <c r="FXU164" s="989"/>
      <c r="FXV164" s="990"/>
      <c r="FXW164" s="991"/>
      <c r="FXX164" s="992"/>
      <c r="FXY164" s="991"/>
      <c r="FXZ164" s="992"/>
      <c r="FYA164" s="993"/>
      <c r="FYB164" s="994"/>
      <c r="FYC164" s="991"/>
      <c r="FYD164" s="989"/>
      <c r="FYE164" s="993"/>
      <c r="FYF164" s="994"/>
      <c r="FYG164" s="995"/>
      <c r="FYH164" s="996"/>
      <c r="FYI164" s="993"/>
      <c r="FYJ164" s="997"/>
      <c r="FYK164" s="986"/>
      <c r="FYL164" s="988"/>
      <c r="FYM164" s="989"/>
      <c r="FYN164" s="990"/>
      <c r="FYO164" s="991"/>
      <c r="FYP164" s="992"/>
      <c r="FYQ164" s="991"/>
      <c r="FYR164" s="992"/>
      <c r="FYS164" s="993"/>
      <c r="FYT164" s="994"/>
      <c r="FYU164" s="991"/>
      <c r="FYV164" s="989"/>
      <c r="FYW164" s="993"/>
      <c r="FYX164" s="994"/>
      <c r="FYY164" s="995"/>
      <c r="FYZ164" s="996"/>
      <c r="FZA164" s="993"/>
      <c r="FZB164" s="997"/>
      <c r="FZC164" s="986"/>
      <c r="FZD164" s="988"/>
      <c r="FZE164" s="989"/>
      <c r="FZF164" s="990"/>
      <c r="FZG164" s="991"/>
      <c r="FZH164" s="992"/>
      <c r="FZI164" s="991"/>
      <c r="FZJ164" s="992"/>
      <c r="FZK164" s="993"/>
      <c r="FZL164" s="994"/>
      <c r="FZM164" s="991"/>
      <c r="FZN164" s="989"/>
      <c r="FZO164" s="993"/>
      <c r="FZP164" s="994"/>
      <c r="FZQ164" s="995"/>
      <c r="FZR164" s="996"/>
      <c r="FZS164" s="993"/>
      <c r="FZT164" s="997"/>
      <c r="FZU164" s="986"/>
      <c r="FZV164" s="988"/>
      <c r="FZW164" s="989"/>
      <c r="FZX164" s="990"/>
      <c r="FZY164" s="991"/>
      <c r="FZZ164" s="992"/>
      <c r="GAA164" s="991"/>
      <c r="GAB164" s="992"/>
      <c r="GAC164" s="993"/>
      <c r="GAD164" s="994"/>
      <c r="GAE164" s="991"/>
      <c r="GAF164" s="989"/>
      <c r="GAG164" s="993"/>
      <c r="GAH164" s="994"/>
      <c r="GAI164" s="995"/>
      <c r="GAJ164" s="996"/>
      <c r="GAK164" s="993"/>
      <c r="GAL164" s="997"/>
      <c r="GAM164" s="986"/>
      <c r="GAN164" s="988"/>
      <c r="GAO164" s="989"/>
      <c r="GAP164" s="990"/>
      <c r="GAQ164" s="991"/>
      <c r="GAR164" s="992"/>
      <c r="GAS164" s="991"/>
      <c r="GAT164" s="992"/>
      <c r="GAU164" s="993"/>
      <c r="GAV164" s="994"/>
      <c r="GAW164" s="991"/>
      <c r="GAX164" s="989"/>
      <c r="GAY164" s="993"/>
      <c r="GAZ164" s="994"/>
      <c r="GBA164" s="995"/>
      <c r="GBB164" s="996"/>
      <c r="GBC164" s="993"/>
      <c r="GBD164" s="997"/>
      <c r="GBE164" s="986"/>
      <c r="GBF164" s="988"/>
      <c r="GBG164" s="989"/>
      <c r="GBH164" s="990"/>
      <c r="GBI164" s="991"/>
      <c r="GBJ164" s="992"/>
      <c r="GBK164" s="991"/>
      <c r="GBL164" s="992"/>
      <c r="GBM164" s="993"/>
      <c r="GBN164" s="994"/>
      <c r="GBO164" s="991"/>
      <c r="GBP164" s="989"/>
      <c r="GBQ164" s="993"/>
      <c r="GBR164" s="994"/>
      <c r="GBS164" s="995"/>
      <c r="GBT164" s="996"/>
      <c r="GBU164" s="993"/>
      <c r="GBV164" s="997"/>
      <c r="GBW164" s="986"/>
      <c r="GBX164" s="988"/>
      <c r="GBY164" s="989"/>
      <c r="GBZ164" s="990"/>
      <c r="GCA164" s="991"/>
      <c r="GCB164" s="992"/>
      <c r="GCC164" s="991"/>
      <c r="GCD164" s="992"/>
      <c r="GCE164" s="993"/>
      <c r="GCF164" s="994"/>
      <c r="GCG164" s="991"/>
      <c r="GCH164" s="989"/>
      <c r="GCI164" s="993"/>
      <c r="GCJ164" s="994"/>
      <c r="GCK164" s="995"/>
      <c r="GCL164" s="996"/>
      <c r="GCM164" s="993"/>
      <c r="GCN164" s="997"/>
      <c r="GCO164" s="986"/>
      <c r="GCP164" s="988"/>
      <c r="GCQ164" s="989"/>
      <c r="GCR164" s="990"/>
      <c r="GCS164" s="991"/>
      <c r="GCT164" s="992"/>
      <c r="GCU164" s="991"/>
      <c r="GCV164" s="992"/>
      <c r="GCW164" s="993"/>
      <c r="GCX164" s="994"/>
      <c r="GCY164" s="991"/>
      <c r="GCZ164" s="989"/>
      <c r="GDA164" s="993"/>
      <c r="GDB164" s="994"/>
      <c r="GDC164" s="995"/>
      <c r="GDD164" s="996"/>
      <c r="GDE164" s="993"/>
      <c r="GDF164" s="997"/>
      <c r="GDG164" s="986"/>
      <c r="GDH164" s="988"/>
      <c r="GDI164" s="989"/>
      <c r="GDJ164" s="990"/>
      <c r="GDK164" s="991"/>
      <c r="GDL164" s="992"/>
      <c r="GDM164" s="991"/>
      <c r="GDN164" s="992"/>
      <c r="GDO164" s="993"/>
      <c r="GDP164" s="994"/>
      <c r="GDQ164" s="991"/>
      <c r="GDR164" s="989"/>
      <c r="GDS164" s="993"/>
      <c r="GDT164" s="994"/>
      <c r="GDU164" s="995"/>
      <c r="GDV164" s="996"/>
      <c r="GDW164" s="993"/>
      <c r="GDX164" s="997"/>
      <c r="GDY164" s="986"/>
      <c r="GDZ164" s="988"/>
      <c r="GEA164" s="989"/>
      <c r="GEB164" s="990"/>
      <c r="GEC164" s="991"/>
      <c r="GED164" s="992"/>
      <c r="GEE164" s="991"/>
      <c r="GEF164" s="992"/>
      <c r="GEG164" s="993"/>
      <c r="GEH164" s="994"/>
      <c r="GEI164" s="991"/>
      <c r="GEJ164" s="989"/>
      <c r="GEK164" s="993"/>
      <c r="GEL164" s="994"/>
      <c r="GEM164" s="995"/>
      <c r="GEN164" s="996"/>
      <c r="GEO164" s="993"/>
      <c r="GEP164" s="997"/>
      <c r="GEQ164" s="986"/>
      <c r="GER164" s="988"/>
      <c r="GES164" s="989"/>
      <c r="GET164" s="990"/>
      <c r="GEU164" s="991"/>
      <c r="GEV164" s="992"/>
      <c r="GEW164" s="991"/>
      <c r="GEX164" s="992"/>
      <c r="GEY164" s="993"/>
      <c r="GEZ164" s="994"/>
      <c r="GFA164" s="991"/>
      <c r="GFB164" s="989"/>
      <c r="GFC164" s="993"/>
      <c r="GFD164" s="994"/>
      <c r="GFE164" s="995"/>
      <c r="GFF164" s="996"/>
      <c r="GFG164" s="993"/>
      <c r="GFH164" s="997"/>
      <c r="GFI164" s="986"/>
      <c r="GFJ164" s="988"/>
      <c r="GFK164" s="989"/>
      <c r="GFL164" s="990"/>
      <c r="GFM164" s="991"/>
      <c r="GFN164" s="992"/>
      <c r="GFO164" s="991"/>
      <c r="GFP164" s="992"/>
      <c r="GFQ164" s="993"/>
      <c r="GFR164" s="994"/>
      <c r="GFS164" s="991"/>
      <c r="GFT164" s="989"/>
      <c r="GFU164" s="993"/>
      <c r="GFV164" s="994"/>
      <c r="GFW164" s="995"/>
      <c r="GFX164" s="996"/>
      <c r="GFY164" s="993"/>
      <c r="GFZ164" s="997"/>
      <c r="GGA164" s="986"/>
      <c r="GGB164" s="988"/>
      <c r="GGC164" s="989"/>
      <c r="GGD164" s="990"/>
      <c r="GGE164" s="991"/>
      <c r="GGF164" s="992"/>
      <c r="GGG164" s="991"/>
      <c r="GGH164" s="992"/>
      <c r="GGI164" s="993"/>
      <c r="GGJ164" s="994"/>
      <c r="GGK164" s="991"/>
      <c r="GGL164" s="989"/>
      <c r="GGM164" s="993"/>
      <c r="GGN164" s="994"/>
      <c r="GGO164" s="995"/>
      <c r="GGP164" s="996"/>
      <c r="GGQ164" s="993"/>
      <c r="GGR164" s="997"/>
      <c r="GGS164" s="986"/>
      <c r="GGT164" s="988"/>
      <c r="GGU164" s="989"/>
      <c r="GGV164" s="990"/>
      <c r="GGW164" s="991"/>
      <c r="GGX164" s="992"/>
      <c r="GGY164" s="991"/>
      <c r="GGZ164" s="992"/>
      <c r="GHA164" s="993"/>
      <c r="GHB164" s="994"/>
      <c r="GHC164" s="991"/>
      <c r="GHD164" s="989"/>
      <c r="GHE164" s="993"/>
      <c r="GHF164" s="994"/>
      <c r="GHG164" s="995"/>
      <c r="GHH164" s="996"/>
      <c r="GHI164" s="993"/>
      <c r="GHJ164" s="997"/>
      <c r="GHK164" s="986"/>
      <c r="GHL164" s="988"/>
      <c r="GHM164" s="989"/>
      <c r="GHN164" s="990"/>
      <c r="GHO164" s="991"/>
      <c r="GHP164" s="992"/>
      <c r="GHQ164" s="991"/>
      <c r="GHR164" s="992"/>
      <c r="GHS164" s="993"/>
      <c r="GHT164" s="994"/>
      <c r="GHU164" s="991"/>
      <c r="GHV164" s="989"/>
      <c r="GHW164" s="993"/>
      <c r="GHX164" s="994"/>
      <c r="GHY164" s="995"/>
      <c r="GHZ164" s="996"/>
      <c r="GIA164" s="993"/>
      <c r="GIB164" s="997"/>
      <c r="GIC164" s="986"/>
      <c r="GID164" s="988"/>
      <c r="GIE164" s="989"/>
      <c r="GIF164" s="990"/>
      <c r="GIG164" s="991"/>
      <c r="GIH164" s="992"/>
      <c r="GII164" s="991"/>
      <c r="GIJ164" s="992"/>
      <c r="GIK164" s="993"/>
      <c r="GIL164" s="994"/>
      <c r="GIM164" s="991"/>
      <c r="GIN164" s="989"/>
      <c r="GIO164" s="993"/>
      <c r="GIP164" s="994"/>
      <c r="GIQ164" s="995"/>
      <c r="GIR164" s="996"/>
      <c r="GIS164" s="993"/>
      <c r="GIT164" s="997"/>
      <c r="GIU164" s="986"/>
      <c r="GIV164" s="988"/>
      <c r="GIW164" s="989"/>
      <c r="GIX164" s="990"/>
      <c r="GIY164" s="991"/>
      <c r="GIZ164" s="992"/>
      <c r="GJA164" s="991"/>
      <c r="GJB164" s="992"/>
      <c r="GJC164" s="993"/>
      <c r="GJD164" s="994"/>
      <c r="GJE164" s="991"/>
      <c r="GJF164" s="989"/>
      <c r="GJG164" s="993"/>
      <c r="GJH164" s="994"/>
      <c r="GJI164" s="995"/>
      <c r="GJJ164" s="996"/>
      <c r="GJK164" s="993"/>
      <c r="GJL164" s="997"/>
      <c r="GJM164" s="986"/>
      <c r="GJN164" s="988"/>
      <c r="GJO164" s="989"/>
      <c r="GJP164" s="990"/>
      <c r="GJQ164" s="991"/>
      <c r="GJR164" s="992"/>
      <c r="GJS164" s="991"/>
      <c r="GJT164" s="992"/>
      <c r="GJU164" s="993"/>
      <c r="GJV164" s="994"/>
      <c r="GJW164" s="991"/>
      <c r="GJX164" s="989"/>
      <c r="GJY164" s="993"/>
      <c r="GJZ164" s="994"/>
      <c r="GKA164" s="995"/>
      <c r="GKB164" s="996"/>
      <c r="GKC164" s="993"/>
      <c r="GKD164" s="997"/>
      <c r="GKE164" s="986"/>
      <c r="GKF164" s="988"/>
      <c r="GKG164" s="989"/>
      <c r="GKH164" s="990"/>
      <c r="GKI164" s="991"/>
      <c r="GKJ164" s="992"/>
      <c r="GKK164" s="991"/>
      <c r="GKL164" s="992"/>
      <c r="GKM164" s="993"/>
      <c r="GKN164" s="994"/>
      <c r="GKO164" s="991"/>
      <c r="GKP164" s="989"/>
      <c r="GKQ164" s="993"/>
      <c r="GKR164" s="994"/>
      <c r="GKS164" s="995"/>
      <c r="GKT164" s="996"/>
      <c r="GKU164" s="993"/>
      <c r="GKV164" s="997"/>
      <c r="GKW164" s="986"/>
      <c r="GKX164" s="988"/>
      <c r="GKY164" s="989"/>
      <c r="GKZ164" s="990"/>
      <c r="GLA164" s="991"/>
      <c r="GLB164" s="992"/>
      <c r="GLC164" s="991"/>
      <c r="GLD164" s="992"/>
      <c r="GLE164" s="993"/>
      <c r="GLF164" s="994"/>
      <c r="GLG164" s="991"/>
      <c r="GLH164" s="989"/>
      <c r="GLI164" s="993"/>
      <c r="GLJ164" s="994"/>
      <c r="GLK164" s="995"/>
      <c r="GLL164" s="996"/>
      <c r="GLM164" s="993"/>
      <c r="GLN164" s="997"/>
      <c r="GLO164" s="986"/>
      <c r="GLP164" s="988"/>
      <c r="GLQ164" s="989"/>
      <c r="GLR164" s="990"/>
      <c r="GLS164" s="991"/>
      <c r="GLT164" s="992"/>
      <c r="GLU164" s="991"/>
      <c r="GLV164" s="992"/>
      <c r="GLW164" s="993"/>
      <c r="GLX164" s="994"/>
      <c r="GLY164" s="991"/>
      <c r="GLZ164" s="989"/>
      <c r="GMA164" s="993"/>
      <c r="GMB164" s="994"/>
      <c r="GMC164" s="995"/>
      <c r="GMD164" s="996"/>
      <c r="GME164" s="993"/>
      <c r="GMF164" s="997"/>
      <c r="GMG164" s="986"/>
      <c r="GMH164" s="988"/>
      <c r="GMI164" s="989"/>
      <c r="GMJ164" s="990"/>
      <c r="GMK164" s="991"/>
      <c r="GML164" s="992"/>
      <c r="GMM164" s="991"/>
      <c r="GMN164" s="992"/>
      <c r="GMO164" s="993"/>
      <c r="GMP164" s="994"/>
      <c r="GMQ164" s="991"/>
      <c r="GMR164" s="989"/>
      <c r="GMS164" s="993"/>
      <c r="GMT164" s="994"/>
      <c r="GMU164" s="995"/>
      <c r="GMV164" s="996"/>
      <c r="GMW164" s="993"/>
      <c r="GMX164" s="997"/>
      <c r="GMY164" s="986"/>
      <c r="GMZ164" s="988"/>
      <c r="GNA164" s="989"/>
      <c r="GNB164" s="990"/>
      <c r="GNC164" s="991"/>
      <c r="GND164" s="992"/>
      <c r="GNE164" s="991"/>
      <c r="GNF164" s="992"/>
      <c r="GNG164" s="993"/>
      <c r="GNH164" s="994"/>
      <c r="GNI164" s="991"/>
      <c r="GNJ164" s="989"/>
      <c r="GNK164" s="993"/>
      <c r="GNL164" s="994"/>
      <c r="GNM164" s="995"/>
      <c r="GNN164" s="996"/>
      <c r="GNO164" s="993"/>
      <c r="GNP164" s="997"/>
      <c r="GNQ164" s="986"/>
      <c r="GNR164" s="988"/>
      <c r="GNS164" s="989"/>
      <c r="GNT164" s="990"/>
      <c r="GNU164" s="991"/>
      <c r="GNV164" s="992"/>
      <c r="GNW164" s="991"/>
      <c r="GNX164" s="992"/>
      <c r="GNY164" s="993"/>
      <c r="GNZ164" s="994"/>
      <c r="GOA164" s="991"/>
      <c r="GOB164" s="989"/>
      <c r="GOC164" s="993"/>
      <c r="GOD164" s="994"/>
      <c r="GOE164" s="995"/>
      <c r="GOF164" s="996"/>
      <c r="GOG164" s="993"/>
      <c r="GOH164" s="997"/>
      <c r="GOI164" s="986"/>
      <c r="GOJ164" s="988"/>
      <c r="GOK164" s="989"/>
      <c r="GOL164" s="990"/>
      <c r="GOM164" s="991"/>
      <c r="GON164" s="992"/>
      <c r="GOO164" s="991"/>
      <c r="GOP164" s="992"/>
      <c r="GOQ164" s="993"/>
      <c r="GOR164" s="994"/>
      <c r="GOS164" s="991"/>
      <c r="GOT164" s="989"/>
      <c r="GOU164" s="993"/>
      <c r="GOV164" s="994"/>
      <c r="GOW164" s="995"/>
      <c r="GOX164" s="996"/>
      <c r="GOY164" s="993"/>
      <c r="GOZ164" s="997"/>
      <c r="GPA164" s="986"/>
      <c r="GPB164" s="988"/>
      <c r="GPC164" s="989"/>
      <c r="GPD164" s="990"/>
      <c r="GPE164" s="991"/>
      <c r="GPF164" s="992"/>
      <c r="GPG164" s="991"/>
      <c r="GPH164" s="992"/>
      <c r="GPI164" s="993"/>
      <c r="GPJ164" s="994"/>
      <c r="GPK164" s="991"/>
      <c r="GPL164" s="989"/>
      <c r="GPM164" s="993"/>
      <c r="GPN164" s="994"/>
      <c r="GPO164" s="995"/>
      <c r="GPP164" s="996"/>
      <c r="GPQ164" s="993"/>
      <c r="GPR164" s="997"/>
      <c r="GPS164" s="986"/>
      <c r="GPT164" s="988"/>
      <c r="GPU164" s="989"/>
      <c r="GPV164" s="990"/>
      <c r="GPW164" s="991"/>
      <c r="GPX164" s="992"/>
      <c r="GPY164" s="991"/>
      <c r="GPZ164" s="992"/>
      <c r="GQA164" s="993"/>
      <c r="GQB164" s="994"/>
      <c r="GQC164" s="991"/>
      <c r="GQD164" s="989"/>
      <c r="GQE164" s="993"/>
      <c r="GQF164" s="994"/>
      <c r="GQG164" s="995"/>
      <c r="GQH164" s="996"/>
      <c r="GQI164" s="993"/>
      <c r="GQJ164" s="997"/>
      <c r="GQK164" s="986"/>
      <c r="GQL164" s="988"/>
      <c r="GQM164" s="989"/>
      <c r="GQN164" s="990"/>
      <c r="GQO164" s="991"/>
      <c r="GQP164" s="992"/>
      <c r="GQQ164" s="991"/>
      <c r="GQR164" s="992"/>
      <c r="GQS164" s="993"/>
      <c r="GQT164" s="994"/>
      <c r="GQU164" s="991"/>
      <c r="GQV164" s="989"/>
      <c r="GQW164" s="993"/>
      <c r="GQX164" s="994"/>
      <c r="GQY164" s="995"/>
      <c r="GQZ164" s="996"/>
      <c r="GRA164" s="993"/>
      <c r="GRB164" s="997"/>
      <c r="GRC164" s="986"/>
      <c r="GRD164" s="988"/>
      <c r="GRE164" s="989"/>
      <c r="GRF164" s="990"/>
      <c r="GRG164" s="991"/>
      <c r="GRH164" s="992"/>
      <c r="GRI164" s="991"/>
      <c r="GRJ164" s="992"/>
      <c r="GRK164" s="993"/>
      <c r="GRL164" s="994"/>
      <c r="GRM164" s="991"/>
      <c r="GRN164" s="989"/>
      <c r="GRO164" s="993"/>
      <c r="GRP164" s="994"/>
      <c r="GRQ164" s="995"/>
      <c r="GRR164" s="996"/>
      <c r="GRS164" s="993"/>
      <c r="GRT164" s="997"/>
      <c r="GRU164" s="986"/>
      <c r="GRV164" s="988"/>
      <c r="GRW164" s="989"/>
      <c r="GRX164" s="990"/>
      <c r="GRY164" s="991"/>
      <c r="GRZ164" s="992"/>
      <c r="GSA164" s="991"/>
      <c r="GSB164" s="992"/>
      <c r="GSC164" s="993"/>
      <c r="GSD164" s="994"/>
      <c r="GSE164" s="991"/>
      <c r="GSF164" s="989"/>
      <c r="GSG164" s="993"/>
      <c r="GSH164" s="994"/>
      <c r="GSI164" s="995"/>
      <c r="GSJ164" s="996"/>
      <c r="GSK164" s="993"/>
      <c r="GSL164" s="997"/>
      <c r="GSM164" s="986"/>
      <c r="GSN164" s="988"/>
      <c r="GSO164" s="989"/>
      <c r="GSP164" s="990"/>
      <c r="GSQ164" s="991"/>
      <c r="GSR164" s="992"/>
      <c r="GSS164" s="991"/>
      <c r="GST164" s="992"/>
      <c r="GSU164" s="993"/>
      <c r="GSV164" s="994"/>
      <c r="GSW164" s="991"/>
      <c r="GSX164" s="989"/>
      <c r="GSY164" s="993"/>
      <c r="GSZ164" s="994"/>
      <c r="GTA164" s="995"/>
      <c r="GTB164" s="996"/>
      <c r="GTC164" s="993"/>
      <c r="GTD164" s="997"/>
      <c r="GTE164" s="986"/>
      <c r="GTF164" s="988"/>
      <c r="GTG164" s="989"/>
      <c r="GTH164" s="990"/>
      <c r="GTI164" s="991"/>
      <c r="GTJ164" s="992"/>
      <c r="GTK164" s="991"/>
      <c r="GTL164" s="992"/>
      <c r="GTM164" s="993"/>
      <c r="GTN164" s="994"/>
      <c r="GTO164" s="991"/>
      <c r="GTP164" s="989"/>
      <c r="GTQ164" s="993"/>
      <c r="GTR164" s="994"/>
      <c r="GTS164" s="995"/>
      <c r="GTT164" s="996"/>
      <c r="GTU164" s="993"/>
      <c r="GTV164" s="997"/>
      <c r="GTW164" s="986"/>
      <c r="GTX164" s="988"/>
      <c r="GTY164" s="989"/>
      <c r="GTZ164" s="990"/>
      <c r="GUA164" s="991"/>
      <c r="GUB164" s="992"/>
      <c r="GUC164" s="991"/>
      <c r="GUD164" s="992"/>
      <c r="GUE164" s="993"/>
      <c r="GUF164" s="994"/>
      <c r="GUG164" s="991"/>
      <c r="GUH164" s="989"/>
      <c r="GUI164" s="993"/>
      <c r="GUJ164" s="994"/>
      <c r="GUK164" s="995"/>
      <c r="GUL164" s="996"/>
      <c r="GUM164" s="993"/>
      <c r="GUN164" s="997"/>
      <c r="GUO164" s="986"/>
      <c r="GUP164" s="988"/>
      <c r="GUQ164" s="989"/>
      <c r="GUR164" s="990"/>
      <c r="GUS164" s="991"/>
      <c r="GUT164" s="992"/>
      <c r="GUU164" s="991"/>
      <c r="GUV164" s="992"/>
      <c r="GUW164" s="993"/>
      <c r="GUX164" s="994"/>
      <c r="GUY164" s="991"/>
      <c r="GUZ164" s="989"/>
      <c r="GVA164" s="993"/>
      <c r="GVB164" s="994"/>
      <c r="GVC164" s="995"/>
      <c r="GVD164" s="996"/>
      <c r="GVE164" s="993"/>
      <c r="GVF164" s="997"/>
      <c r="GVG164" s="986"/>
      <c r="GVH164" s="988"/>
      <c r="GVI164" s="989"/>
      <c r="GVJ164" s="990"/>
      <c r="GVK164" s="991"/>
      <c r="GVL164" s="992"/>
      <c r="GVM164" s="991"/>
      <c r="GVN164" s="992"/>
      <c r="GVO164" s="993"/>
      <c r="GVP164" s="994"/>
      <c r="GVQ164" s="991"/>
      <c r="GVR164" s="989"/>
      <c r="GVS164" s="993"/>
      <c r="GVT164" s="994"/>
      <c r="GVU164" s="995"/>
      <c r="GVV164" s="996"/>
      <c r="GVW164" s="993"/>
      <c r="GVX164" s="997"/>
      <c r="GVY164" s="986"/>
      <c r="GVZ164" s="988"/>
      <c r="GWA164" s="989"/>
      <c r="GWB164" s="990"/>
      <c r="GWC164" s="991"/>
      <c r="GWD164" s="992"/>
      <c r="GWE164" s="991"/>
      <c r="GWF164" s="992"/>
      <c r="GWG164" s="993"/>
      <c r="GWH164" s="994"/>
      <c r="GWI164" s="991"/>
      <c r="GWJ164" s="989"/>
      <c r="GWK164" s="993"/>
      <c r="GWL164" s="994"/>
      <c r="GWM164" s="995"/>
      <c r="GWN164" s="996"/>
      <c r="GWO164" s="993"/>
      <c r="GWP164" s="997"/>
      <c r="GWQ164" s="986"/>
      <c r="GWR164" s="988"/>
      <c r="GWS164" s="989"/>
      <c r="GWT164" s="990"/>
      <c r="GWU164" s="991"/>
      <c r="GWV164" s="992"/>
      <c r="GWW164" s="991"/>
      <c r="GWX164" s="992"/>
      <c r="GWY164" s="993"/>
      <c r="GWZ164" s="994"/>
      <c r="GXA164" s="991"/>
      <c r="GXB164" s="989"/>
      <c r="GXC164" s="993"/>
      <c r="GXD164" s="994"/>
      <c r="GXE164" s="995"/>
      <c r="GXF164" s="996"/>
      <c r="GXG164" s="993"/>
      <c r="GXH164" s="997"/>
      <c r="GXI164" s="986"/>
      <c r="GXJ164" s="988"/>
      <c r="GXK164" s="989"/>
      <c r="GXL164" s="990"/>
      <c r="GXM164" s="991"/>
      <c r="GXN164" s="992"/>
      <c r="GXO164" s="991"/>
      <c r="GXP164" s="992"/>
      <c r="GXQ164" s="993"/>
      <c r="GXR164" s="994"/>
      <c r="GXS164" s="991"/>
      <c r="GXT164" s="989"/>
      <c r="GXU164" s="993"/>
      <c r="GXV164" s="994"/>
      <c r="GXW164" s="995"/>
      <c r="GXX164" s="996"/>
      <c r="GXY164" s="993"/>
      <c r="GXZ164" s="997"/>
      <c r="GYA164" s="986"/>
      <c r="GYB164" s="988"/>
      <c r="GYC164" s="989"/>
      <c r="GYD164" s="990"/>
      <c r="GYE164" s="991"/>
      <c r="GYF164" s="992"/>
      <c r="GYG164" s="991"/>
      <c r="GYH164" s="992"/>
      <c r="GYI164" s="993"/>
      <c r="GYJ164" s="994"/>
      <c r="GYK164" s="991"/>
      <c r="GYL164" s="989"/>
      <c r="GYM164" s="993"/>
      <c r="GYN164" s="994"/>
      <c r="GYO164" s="995"/>
      <c r="GYP164" s="996"/>
      <c r="GYQ164" s="993"/>
      <c r="GYR164" s="997"/>
      <c r="GYS164" s="986"/>
      <c r="GYT164" s="988"/>
      <c r="GYU164" s="989"/>
      <c r="GYV164" s="990"/>
      <c r="GYW164" s="991"/>
      <c r="GYX164" s="992"/>
      <c r="GYY164" s="991"/>
      <c r="GYZ164" s="992"/>
      <c r="GZA164" s="993"/>
      <c r="GZB164" s="994"/>
      <c r="GZC164" s="991"/>
      <c r="GZD164" s="989"/>
      <c r="GZE164" s="993"/>
      <c r="GZF164" s="994"/>
      <c r="GZG164" s="995"/>
      <c r="GZH164" s="996"/>
      <c r="GZI164" s="993"/>
      <c r="GZJ164" s="997"/>
      <c r="GZK164" s="986"/>
      <c r="GZL164" s="988"/>
      <c r="GZM164" s="989"/>
      <c r="GZN164" s="990"/>
      <c r="GZO164" s="991"/>
      <c r="GZP164" s="992"/>
      <c r="GZQ164" s="991"/>
      <c r="GZR164" s="992"/>
      <c r="GZS164" s="993"/>
      <c r="GZT164" s="994"/>
      <c r="GZU164" s="991"/>
      <c r="GZV164" s="989"/>
      <c r="GZW164" s="993"/>
      <c r="GZX164" s="994"/>
      <c r="GZY164" s="995"/>
      <c r="GZZ164" s="996"/>
      <c r="HAA164" s="993"/>
      <c r="HAB164" s="997"/>
      <c r="HAC164" s="986"/>
      <c r="HAD164" s="988"/>
      <c r="HAE164" s="989"/>
      <c r="HAF164" s="990"/>
      <c r="HAG164" s="991"/>
      <c r="HAH164" s="992"/>
      <c r="HAI164" s="991"/>
      <c r="HAJ164" s="992"/>
      <c r="HAK164" s="993"/>
      <c r="HAL164" s="994"/>
      <c r="HAM164" s="991"/>
      <c r="HAN164" s="989"/>
      <c r="HAO164" s="993"/>
      <c r="HAP164" s="994"/>
      <c r="HAQ164" s="995"/>
      <c r="HAR164" s="996"/>
      <c r="HAS164" s="993"/>
      <c r="HAT164" s="997"/>
      <c r="HAU164" s="986"/>
      <c r="HAV164" s="988"/>
      <c r="HAW164" s="989"/>
      <c r="HAX164" s="990"/>
      <c r="HAY164" s="991"/>
      <c r="HAZ164" s="992"/>
      <c r="HBA164" s="991"/>
      <c r="HBB164" s="992"/>
      <c r="HBC164" s="993"/>
      <c r="HBD164" s="994"/>
      <c r="HBE164" s="991"/>
      <c r="HBF164" s="989"/>
      <c r="HBG164" s="993"/>
      <c r="HBH164" s="994"/>
      <c r="HBI164" s="995"/>
      <c r="HBJ164" s="996"/>
      <c r="HBK164" s="993"/>
      <c r="HBL164" s="997"/>
      <c r="HBM164" s="986"/>
      <c r="HBN164" s="988"/>
      <c r="HBO164" s="989"/>
      <c r="HBP164" s="990"/>
      <c r="HBQ164" s="991"/>
      <c r="HBR164" s="992"/>
      <c r="HBS164" s="991"/>
      <c r="HBT164" s="992"/>
      <c r="HBU164" s="993"/>
      <c r="HBV164" s="994"/>
      <c r="HBW164" s="991"/>
      <c r="HBX164" s="989"/>
      <c r="HBY164" s="993"/>
      <c r="HBZ164" s="994"/>
      <c r="HCA164" s="995"/>
      <c r="HCB164" s="996"/>
      <c r="HCC164" s="993"/>
      <c r="HCD164" s="997"/>
      <c r="HCE164" s="986"/>
      <c r="HCF164" s="988"/>
      <c r="HCG164" s="989"/>
      <c r="HCH164" s="990"/>
      <c r="HCI164" s="991"/>
      <c r="HCJ164" s="992"/>
      <c r="HCK164" s="991"/>
      <c r="HCL164" s="992"/>
      <c r="HCM164" s="993"/>
      <c r="HCN164" s="994"/>
      <c r="HCO164" s="991"/>
      <c r="HCP164" s="989"/>
      <c r="HCQ164" s="993"/>
      <c r="HCR164" s="994"/>
      <c r="HCS164" s="995"/>
      <c r="HCT164" s="996"/>
      <c r="HCU164" s="993"/>
      <c r="HCV164" s="997"/>
      <c r="HCW164" s="986"/>
      <c r="HCX164" s="988"/>
      <c r="HCY164" s="989"/>
      <c r="HCZ164" s="990"/>
      <c r="HDA164" s="991"/>
      <c r="HDB164" s="992"/>
      <c r="HDC164" s="991"/>
      <c r="HDD164" s="992"/>
      <c r="HDE164" s="993"/>
      <c r="HDF164" s="994"/>
      <c r="HDG164" s="991"/>
      <c r="HDH164" s="989"/>
      <c r="HDI164" s="993"/>
      <c r="HDJ164" s="994"/>
      <c r="HDK164" s="995"/>
      <c r="HDL164" s="996"/>
      <c r="HDM164" s="993"/>
      <c r="HDN164" s="997"/>
      <c r="HDO164" s="986"/>
      <c r="HDP164" s="988"/>
      <c r="HDQ164" s="989"/>
      <c r="HDR164" s="990"/>
      <c r="HDS164" s="991"/>
      <c r="HDT164" s="992"/>
      <c r="HDU164" s="991"/>
      <c r="HDV164" s="992"/>
      <c r="HDW164" s="993"/>
      <c r="HDX164" s="994"/>
      <c r="HDY164" s="991"/>
      <c r="HDZ164" s="989"/>
      <c r="HEA164" s="993"/>
      <c r="HEB164" s="994"/>
      <c r="HEC164" s="995"/>
      <c r="HED164" s="996"/>
      <c r="HEE164" s="993"/>
      <c r="HEF164" s="997"/>
      <c r="HEG164" s="986"/>
      <c r="HEH164" s="988"/>
      <c r="HEI164" s="989"/>
      <c r="HEJ164" s="990"/>
      <c r="HEK164" s="991"/>
      <c r="HEL164" s="992"/>
      <c r="HEM164" s="991"/>
      <c r="HEN164" s="992"/>
      <c r="HEO164" s="993"/>
      <c r="HEP164" s="994"/>
      <c r="HEQ164" s="991"/>
      <c r="HER164" s="989"/>
      <c r="HES164" s="993"/>
      <c r="HET164" s="994"/>
      <c r="HEU164" s="995"/>
      <c r="HEV164" s="996"/>
      <c r="HEW164" s="993"/>
      <c r="HEX164" s="997"/>
      <c r="HEY164" s="986"/>
      <c r="HEZ164" s="988"/>
      <c r="HFA164" s="989"/>
      <c r="HFB164" s="990"/>
      <c r="HFC164" s="991"/>
      <c r="HFD164" s="992"/>
      <c r="HFE164" s="991"/>
      <c r="HFF164" s="992"/>
      <c r="HFG164" s="993"/>
      <c r="HFH164" s="994"/>
      <c r="HFI164" s="991"/>
      <c r="HFJ164" s="989"/>
      <c r="HFK164" s="993"/>
      <c r="HFL164" s="994"/>
      <c r="HFM164" s="995"/>
      <c r="HFN164" s="996"/>
      <c r="HFO164" s="993"/>
      <c r="HFP164" s="997"/>
      <c r="HFQ164" s="986"/>
      <c r="HFR164" s="988"/>
      <c r="HFS164" s="989"/>
      <c r="HFT164" s="990"/>
      <c r="HFU164" s="991"/>
      <c r="HFV164" s="992"/>
      <c r="HFW164" s="991"/>
      <c r="HFX164" s="992"/>
      <c r="HFY164" s="993"/>
      <c r="HFZ164" s="994"/>
      <c r="HGA164" s="991"/>
      <c r="HGB164" s="989"/>
      <c r="HGC164" s="993"/>
      <c r="HGD164" s="994"/>
      <c r="HGE164" s="995"/>
      <c r="HGF164" s="996"/>
      <c r="HGG164" s="993"/>
      <c r="HGH164" s="997"/>
      <c r="HGI164" s="986"/>
      <c r="HGJ164" s="988"/>
      <c r="HGK164" s="989"/>
      <c r="HGL164" s="990"/>
      <c r="HGM164" s="991"/>
      <c r="HGN164" s="992"/>
      <c r="HGO164" s="991"/>
      <c r="HGP164" s="992"/>
      <c r="HGQ164" s="993"/>
      <c r="HGR164" s="994"/>
      <c r="HGS164" s="991"/>
      <c r="HGT164" s="989"/>
      <c r="HGU164" s="993"/>
      <c r="HGV164" s="994"/>
      <c r="HGW164" s="995"/>
      <c r="HGX164" s="996"/>
      <c r="HGY164" s="993"/>
      <c r="HGZ164" s="997"/>
      <c r="HHA164" s="986"/>
      <c r="HHB164" s="988"/>
      <c r="HHC164" s="989"/>
      <c r="HHD164" s="990"/>
      <c r="HHE164" s="991"/>
      <c r="HHF164" s="992"/>
      <c r="HHG164" s="991"/>
      <c r="HHH164" s="992"/>
      <c r="HHI164" s="993"/>
      <c r="HHJ164" s="994"/>
      <c r="HHK164" s="991"/>
      <c r="HHL164" s="989"/>
      <c r="HHM164" s="993"/>
      <c r="HHN164" s="994"/>
      <c r="HHO164" s="995"/>
      <c r="HHP164" s="996"/>
      <c r="HHQ164" s="993"/>
      <c r="HHR164" s="997"/>
      <c r="HHS164" s="986"/>
      <c r="HHT164" s="988"/>
      <c r="HHU164" s="989"/>
      <c r="HHV164" s="990"/>
      <c r="HHW164" s="991"/>
      <c r="HHX164" s="992"/>
      <c r="HHY164" s="991"/>
      <c r="HHZ164" s="992"/>
      <c r="HIA164" s="993"/>
      <c r="HIB164" s="994"/>
      <c r="HIC164" s="991"/>
      <c r="HID164" s="989"/>
      <c r="HIE164" s="993"/>
      <c r="HIF164" s="994"/>
      <c r="HIG164" s="995"/>
      <c r="HIH164" s="996"/>
      <c r="HII164" s="993"/>
      <c r="HIJ164" s="997"/>
      <c r="HIK164" s="986"/>
      <c r="HIL164" s="988"/>
      <c r="HIM164" s="989"/>
      <c r="HIN164" s="990"/>
      <c r="HIO164" s="991"/>
      <c r="HIP164" s="992"/>
      <c r="HIQ164" s="991"/>
      <c r="HIR164" s="992"/>
      <c r="HIS164" s="993"/>
      <c r="HIT164" s="994"/>
      <c r="HIU164" s="991"/>
      <c r="HIV164" s="989"/>
      <c r="HIW164" s="993"/>
      <c r="HIX164" s="994"/>
      <c r="HIY164" s="995"/>
      <c r="HIZ164" s="996"/>
      <c r="HJA164" s="993"/>
      <c r="HJB164" s="997"/>
      <c r="HJC164" s="986"/>
      <c r="HJD164" s="988"/>
      <c r="HJE164" s="989"/>
      <c r="HJF164" s="990"/>
      <c r="HJG164" s="991"/>
      <c r="HJH164" s="992"/>
      <c r="HJI164" s="991"/>
      <c r="HJJ164" s="992"/>
      <c r="HJK164" s="993"/>
      <c r="HJL164" s="994"/>
      <c r="HJM164" s="991"/>
      <c r="HJN164" s="989"/>
      <c r="HJO164" s="993"/>
      <c r="HJP164" s="994"/>
      <c r="HJQ164" s="995"/>
      <c r="HJR164" s="996"/>
      <c r="HJS164" s="993"/>
      <c r="HJT164" s="997"/>
      <c r="HJU164" s="986"/>
      <c r="HJV164" s="988"/>
      <c r="HJW164" s="989"/>
      <c r="HJX164" s="990"/>
      <c r="HJY164" s="991"/>
      <c r="HJZ164" s="992"/>
      <c r="HKA164" s="991"/>
      <c r="HKB164" s="992"/>
      <c r="HKC164" s="993"/>
      <c r="HKD164" s="994"/>
      <c r="HKE164" s="991"/>
      <c r="HKF164" s="989"/>
      <c r="HKG164" s="993"/>
      <c r="HKH164" s="994"/>
      <c r="HKI164" s="995"/>
      <c r="HKJ164" s="996"/>
      <c r="HKK164" s="993"/>
      <c r="HKL164" s="997"/>
      <c r="HKM164" s="986"/>
      <c r="HKN164" s="988"/>
      <c r="HKO164" s="989"/>
      <c r="HKP164" s="990"/>
      <c r="HKQ164" s="991"/>
      <c r="HKR164" s="992"/>
      <c r="HKS164" s="991"/>
      <c r="HKT164" s="992"/>
      <c r="HKU164" s="993"/>
      <c r="HKV164" s="994"/>
      <c r="HKW164" s="991"/>
      <c r="HKX164" s="989"/>
      <c r="HKY164" s="993"/>
      <c r="HKZ164" s="994"/>
      <c r="HLA164" s="995"/>
      <c r="HLB164" s="996"/>
      <c r="HLC164" s="993"/>
      <c r="HLD164" s="997"/>
      <c r="HLE164" s="986"/>
      <c r="HLF164" s="988"/>
      <c r="HLG164" s="989"/>
      <c r="HLH164" s="990"/>
      <c r="HLI164" s="991"/>
      <c r="HLJ164" s="992"/>
      <c r="HLK164" s="991"/>
      <c r="HLL164" s="992"/>
      <c r="HLM164" s="993"/>
      <c r="HLN164" s="994"/>
      <c r="HLO164" s="991"/>
      <c r="HLP164" s="989"/>
      <c r="HLQ164" s="993"/>
      <c r="HLR164" s="994"/>
      <c r="HLS164" s="995"/>
      <c r="HLT164" s="996"/>
      <c r="HLU164" s="993"/>
      <c r="HLV164" s="997"/>
      <c r="HLW164" s="986"/>
      <c r="HLX164" s="988"/>
      <c r="HLY164" s="989"/>
      <c r="HLZ164" s="990"/>
      <c r="HMA164" s="991"/>
      <c r="HMB164" s="992"/>
      <c r="HMC164" s="991"/>
      <c r="HMD164" s="992"/>
      <c r="HME164" s="993"/>
      <c r="HMF164" s="994"/>
      <c r="HMG164" s="991"/>
      <c r="HMH164" s="989"/>
      <c r="HMI164" s="993"/>
      <c r="HMJ164" s="994"/>
      <c r="HMK164" s="995"/>
      <c r="HML164" s="996"/>
      <c r="HMM164" s="993"/>
      <c r="HMN164" s="997"/>
      <c r="HMO164" s="986"/>
      <c r="HMP164" s="988"/>
      <c r="HMQ164" s="989"/>
      <c r="HMR164" s="990"/>
      <c r="HMS164" s="991"/>
      <c r="HMT164" s="992"/>
      <c r="HMU164" s="991"/>
      <c r="HMV164" s="992"/>
      <c r="HMW164" s="993"/>
      <c r="HMX164" s="994"/>
      <c r="HMY164" s="991"/>
      <c r="HMZ164" s="989"/>
      <c r="HNA164" s="993"/>
      <c r="HNB164" s="994"/>
      <c r="HNC164" s="995"/>
      <c r="HND164" s="996"/>
      <c r="HNE164" s="993"/>
      <c r="HNF164" s="997"/>
      <c r="HNG164" s="986"/>
      <c r="HNH164" s="988"/>
      <c r="HNI164" s="989"/>
      <c r="HNJ164" s="990"/>
      <c r="HNK164" s="991"/>
      <c r="HNL164" s="992"/>
      <c r="HNM164" s="991"/>
      <c r="HNN164" s="992"/>
      <c r="HNO164" s="993"/>
      <c r="HNP164" s="994"/>
      <c r="HNQ164" s="991"/>
      <c r="HNR164" s="989"/>
      <c r="HNS164" s="993"/>
      <c r="HNT164" s="994"/>
      <c r="HNU164" s="995"/>
      <c r="HNV164" s="996"/>
      <c r="HNW164" s="993"/>
      <c r="HNX164" s="997"/>
      <c r="HNY164" s="986"/>
      <c r="HNZ164" s="988"/>
      <c r="HOA164" s="989"/>
      <c r="HOB164" s="990"/>
      <c r="HOC164" s="991"/>
      <c r="HOD164" s="992"/>
      <c r="HOE164" s="991"/>
      <c r="HOF164" s="992"/>
      <c r="HOG164" s="993"/>
      <c r="HOH164" s="994"/>
      <c r="HOI164" s="991"/>
      <c r="HOJ164" s="989"/>
      <c r="HOK164" s="993"/>
      <c r="HOL164" s="994"/>
      <c r="HOM164" s="995"/>
      <c r="HON164" s="996"/>
      <c r="HOO164" s="993"/>
      <c r="HOP164" s="997"/>
      <c r="HOQ164" s="986"/>
      <c r="HOR164" s="988"/>
      <c r="HOS164" s="989"/>
      <c r="HOT164" s="990"/>
      <c r="HOU164" s="991"/>
      <c r="HOV164" s="992"/>
      <c r="HOW164" s="991"/>
      <c r="HOX164" s="992"/>
      <c r="HOY164" s="993"/>
      <c r="HOZ164" s="994"/>
      <c r="HPA164" s="991"/>
      <c r="HPB164" s="989"/>
      <c r="HPC164" s="993"/>
      <c r="HPD164" s="994"/>
      <c r="HPE164" s="995"/>
      <c r="HPF164" s="996"/>
      <c r="HPG164" s="993"/>
      <c r="HPH164" s="997"/>
      <c r="HPI164" s="986"/>
      <c r="HPJ164" s="988"/>
      <c r="HPK164" s="989"/>
      <c r="HPL164" s="990"/>
      <c r="HPM164" s="991"/>
      <c r="HPN164" s="992"/>
      <c r="HPO164" s="991"/>
      <c r="HPP164" s="992"/>
      <c r="HPQ164" s="993"/>
      <c r="HPR164" s="994"/>
      <c r="HPS164" s="991"/>
      <c r="HPT164" s="989"/>
      <c r="HPU164" s="993"/>
      <c r="HPV164" s="994"/>
      <c r="HPW164" s="995"/>
      <c r="HPX164" s="996"/>
      <c r="HPY164" s="993"/>
      <c r="HPZ164" s="997"/>
      <c r="HQA164" s="986"/>
      <c r="HQB164" s="988"/>
      <c r="HQC164" s="989"/>
      <c r="HQD164" s="990"/>
      <c r="HQE164" s="991"/>
      <c r="HQF164" s="992"/>
      <c r="HQG164" s="991"/>
      <c r="HQH164" s="992"/>
      <c r="HQI164" s="993"/>
      <c r="HQJ164" s="994"/>
      <c r="HQK164" s="991"/>
      <c r="HQL164" s="989"/>
      <c r="HQM164" s="993"/>
      <c r="HQN164" s="994"/>
      <c r="HQO164" s="995"/>
      <c r="HQP164" s="996"/>
      <c r="HQQ164" s="993"/>
      <c r="HQR164" s="997"/>
      <c r="HQS164" s="986"/>
      <c r="HQT164" s="988"/>
      <c r="HQU164" s="989"/>
      <c r="HQV164" s="990"/>
      <c r="HQW164" s="991"/>
      <c r="HQX164" s="992"/>
      <c r="HQY164" s="991"/>
      <c r="HQZ164" s="992"/>
      <c r="HRA164" s="993"/>
      <c r="HRB164" s="994"/>
      <c r="HRC164" s="991"/>
      <c r="HRD164" s="989"/>
      <c r="HRE164" s="993"/>
      <c r="HRF164" s="994"/>
      <c r="HRG164" s="995"/>
      <c r="HRH164" s="996"/>
      <c r="HRI164" s="993"/>
      <c r="HRJ164" s="997"/>
      <c r="HRK164" s="986"/>
      <c r="HRL164" s="988"/>
      <c r="HRM164" s="989"/>
      <c r="HRN164" s="990"/>
      <c r="HRO164" s="991"/>
      <c r="HRP164" s="992"/>
      <c r="HRQ164" s="991"/>
      <c r="HRR164" s="992"/>
      <c r="HRS164" s="993"/>
      <c r="HRT164" s="994"/>
      <c r="HRU164" s="991"/>
      <c r="HRV164" s="989"/>
      <c r="HRW164" s="993"/>
      <c r="HRX164" s="994"/>
      <c r="HRY164" s="995"/>
      <c r="HRZ164" s="996"/>
      <c r="HSA164" s="993"/>
      <c r="HSB164" s="997"/>
      <c r="HSC164" s="986"/>
      <c r="HSD164" s="988"/>
      <c r="HSE164" s="989"/>
      <c r="HSF164" s="990"/>
      <c r="HSG164" s="991"/>
      <c r="HSH164" s="992"/>
      <c r="HSI164" s="991"/>
      <c r="HSJ164" s="992"/>
      <c r="HSK164" s="993"/>
      <c r="HSL164" s="994"/>
      <c r="HSM164" s="991"/>
      <c r="HSN164" s="989"/>
      <c r="HSO164" s="993"/>
      <c r="HSP164" s="994"/>
      <c r="HSQ164" s="995"/>
      <c r="HSR164" s="996"/>
      <c r="HSS164" s="993"/>
      <c r="HST164" s="997"/>
      <c r="HSU164" s="986"/>
      <c r="HSV164" s="988"/>
      <c r="HSW164" s="989"/>
      <c r="HSX164" s="990"/>
      <c r="HSY164" s="991"/>
      <c r="HSZ164" s="992"/>
      <c r="HTA164" s="991"/>
      <c r="HTB164" s="992"/>
      <c r="HTC164" s="993"/>
      <c r="HTD164" s="994"/>
      <c r="HTE164" s="991"/>
      <c r="HTF164" s="989"/>
      <c r="HTG164" s="993"/>
      <c r="HTH164" s="994"/>
      <c r="HTI164" s="995"/>
      <c r="HTJ164" s="996"/>
      <c r="HTK164" s="993"/>
      <c r="HTL164" s="997"/>
      <c r="HTM164" s="986"/>
      <c r="HTN164" s="988"/>
      <c r="HTO164" s="989"/>
      <c r="HTP164" s="990"/>
      <c r="HTQ164" s="991"/>
      <c r="HTR164" s="992"/>
      <c r="HTS164" s="991"/>
      <c r="HTT164" s="992"/>
      <c r="HTU164" s="993"/>
      <c r="HTV164" s="994"/>
      <c r="HTW164" s="991"/>
      <c r="HTX164" s="989"/>
      <c r="HTY164" s="993"/>
      <c r="HTZ164" s="994"/>
      <c r="HUA164" s="995"/>
      <c r="HUB164" s="996"/>
      <c r="HUC164" s="993"/>
      <c r="HUD164" s="997"/>
      <c r="HUE164" s="986"/>
      <c r="HUF164" s="988"/>
      <c r="HUG164" s="989"/>
      <c r="HUH164" s="990"/>
      <c r="HUI164" s="991"/>
      <c r="HUJ164" s="992"/>
      <c r="HUK164" s="991"/>
      <c r="HUL164" s="992"/>
      <c r="HUM164" s="993"/>
      <c r="HUN164" s="994"/>
      <c r="HUO164" s="991"/>
      <c r="HUP164" s="989"/>
      <c r="HUQ164" s="993"/>
      <c r="HUR164" s="994"/>
      <c r="HUS164" s="995"/>
      <c r="HUT164" s="996"/>
      <c r="HUU164" s="993"/>
      <c r="HUV164" s="997"/>
      <c r="HUW164" s="986"/>
      <c r="HUX164" s="988"/>
      <c r="HUY164" s="989"/>
      <c r="HUZ164" s="990"/>
      <c r="HVA164" s="991"/>
      <c r="HVB164" s="992"/>
      <c r="HVC164" s="991"/>
      <c r="HVD164" s="992"/>
      <c r="HVE164" s="993"/>
      <c r="HVF164" s="994"/>
      <c r="HVG164" s="991"/>
      <c r="HVH164" s="989"/>
      <c r="HVI164" s="993"/>
      <c r="HVJ164" s="994"/>
      <c r="HVK164" s="995"/>
      <c r="HVL164" s="996"/>
      <c r="HVM164" s="993"/>
      <c r="HVN164" s="997"/>
      <c r="HVO164" s="986"/>
      <c r="HVP164" s="988"/>
      <c r="HVQ164" s="989"/>
      <c r="HVR164" s="990"/>
      <c r="HVS164" s="991"/>
      <c r="HVT164" s="992"/>
      <c r="HVU164" s="991"/>
      <c r="HVV164" s="992"/>
      <c r="HVW164" s="993"/>
      <c r="HVX164" s="994"/>
      <c r="HVY164" s="991"/>
      <c r="HVZ164" s="989"/>
      <c r="HWA164" s="993"/>
      <c r="HWB164" s="994"/>
      <c r="HWC164" s="995"/>
      <c r="HWD164" s="996"/>
      <c r="HWE164" s="993"/>
      <c r="HWF164" s="997"/>
      <c r="HWG164" s="986"/>
      <c r="HWH164" s="988"/>
      <c r="HWI164" s="989"/>
      <c r="HWJ164" s="990"/>
      <c r="HWK164" s="991"/>
      <c r="HWL164" s="992"/>
      <c r="HWM164" s="991"/>
      <c r="HWN164" s="992"/>
      <c r="HWO164" s="993"/>
      <c r="HWP164" s="994"/>
      <c r="HWQ164" s="991"/>
      <c r="HWR164" s="989"/>
      <c r="HWS164" s="993"/>
      <c r="HWT164" s="994"/>
      <c r="HWU164" s="995"/>
      <c r="HWV164" s="996"/>
      <c r="HWW164" s="993"/>
      <c r="HWX164" s="997"/>
      <c r="HWY164" s="986"/>
      <c r="HWZ164" s="988"/>
      <c r="HXA164" s="989"/>
      <c r="HXB164" s="990"/>
      <c r="HXC164" s="991"/>
      <c r="HXD164" s="992"/>
      <c r="HXE164" s="991"/>
      <c r="HXF164" s="992"/>
      <c r="HXG164" s="993"/>
      <c r="HXH164" s="994"/>
      <c r="HXI164" s="991"/>
      <c r="HXJ164" s="989"/>
      <c r="HXK164" s="993"/>
      <c r="HXL164" s="994"/>
      <c r="HXM164" s="995"/>
      <c r="HXN164" s="996"/>
      <c r="HXO164" s="993"/>
      <c r="HXP164" s="997"/>
      <c r="HXQ164" s="986"/>
      <c r="HXR164" s="988"/>
      <c r="HXS164" s="989"/>
      <c r="HXT164" s="990"/>
      <c r="HXU164" s="991"/>
      <c r="HXV164" s="992"/>
      <c r="HXW164" s="991"/>
      <c r="HXX164" s="992"/>
      <c r="HXY164" s="993"/>
      <c r="HXZ164" s="994"/>
      <c r="HYA164" s="991"/>
      <c r="HYB164" s="989"/>
      <c r="HYC164" s="993"/>
      <c r="HYD164" s="994"/>
      <c r="HYE164" s="995"/>
      <c r="HYF164" s="996"/>
      <c r="HYG164" s="993"/>
      <c r="HYH164" s="997"/>
      <c r="HYI164" s="986"/>
      <c r="HYJ164" s="988"/>
      <c r="HYK164" s="989"/>
      <c r="HYL164" s="990"/>
      <c r="HYM164" s="991"/>
      <c r="HYN164" s="992"/>
      <c r="HYO164" s="991"/>
      <c r="HYP164" s="992"/>
      <c r="HYQ164" s="993"/>
      <c r="HYR164" s="994"/>
      <c r="HYS164" s="991"/>
      <c r="HYT164" s="989"/>
      <c r="HYU164" s="993"/>
      <c r="HYV164" s="994"/>
      <c r="HYW164" s="995"/>
      <c r="HYX164" s="996"/>
      <c r="HYY164" s="993"/>
      <c r="HYZ164" s="997"/>
      <c r="HZA164" s="986"/>
      <c r="HZB164" s="988"/>
      <c r="HZC164" s="989"/>
      <c r="HZD164" s="990"/>
      <c r="HZE164" s="991"/>
      <c r="HZF164" s="992"/>
      <c r="HZG164" s="991"/>
      <c r="HZH164" s="992"/>
      <c r="HZI164" s="993"/>
      <c r="HZJ164" s="994"/>
      <c r="HZK164" s="991"/>
      <c r="HZL164" s="989"/>
      <c r="HZM164" s="993"/>
      <c r="HZN164" s="994"/>
      <c r="HZO164" s="995"/>
      <c r="HZP164" s="996"/>
      <c r="HZQ164" s="993"/>
      <c r="HZR164" s="997"/>
      <c r="HZS164" s="986"/>
      <c r="HZT164" s="988"/>
      <c r="HZU164" s="989"/>
      <c r="HZV164" s="990"/>
      <c r="HZW164" s="991"/>
      <c r="HZX164" s="992"/>
      <c r="HZY164" s="991"/>
      <c r="HZZ164" s="992"/>
      <c r="IAA164" s="993"/>
      <c r="IAB164" s="994"/>
      <c r="IAC164" s="991"/>
      <c r="IAD164" s="989"/>
      <c r="IAE164" s="993"/>
      <c r="IAF164" s="994"/>
      <c r="IAG164" s="995"/>
      <c r="IAH164" s="996"/>
      <c r="IAI164" s="993"/>
      <c r="IAJ164" s="997"/>
      <c r="IAK164" s="986"/>
      <c r="IAL164" s="988"/>
      <c r="IAM164" s="989"/>
      <c r="IAN164" s="990"/>
      <c r="IAO164" s="991"/>
      <c r="IAP164" s="992"/>
      <c r="IAQ164" s="991"/>
      <c r="IAR164" s="992"/>
      <c r="IAS164" s="993"/>
      <c r="IAT164" s="994"/>
      <c r="IAU164" s="991"/>
      <c r="IAV164" s="989"/>
      <c r="IAW164" s="993"/>
      <c r="IAX164" s="994"/>
      <c r="IAY164" s="995"/>
      <c r="IAZ164" s="996"/>
      <c r="IBA164" s="993"/>
      <c r="IBB164" s="997"/>
      <c r="IBC164" s="986"/>
      <c r="IBD164" s="988"/>
      <c r="IBE164" s="989"/>
      <c r="IBF164" s="990"/>
      <c r="IBG164" s="991"/>
      <c r="IBH164" s="992"/>
      <c r="IBI164" s="991"/>
      <c r="IBJ164" s="992"/>
      <c r="IBK164" s="993"/>
      <c r="IBL164" s="994"/>
      <c r="IBM164" s="991"/>
      <c r="IBN164" s="989"/>
      <c r="IBO164" s="993"/>
      <c r="IBP164" s="994"/>
      <c r="IBQ164" s="995"/>
      <c r="IBR164" s="996"/>
      <c r="IBS164" s="993"/>
      <c r="IBT164" s="997"/>
      <c r="IBU164" s="986"/>
      <c r="IBV164" s="988"/>
      <c r="IBW164" s="989"/>
      <c r="IBX164" s="990"/>
      <c r="IBY164" s="991"/>
      <c r="IBZ164" s="992"/>
      <c r="ICA164" s="991"/>
      <c r="ICB164" s="992"/>
      <c r="ICC164" s="993"/>
      <c r="ICD164" s="994"/>
      <c r="ICE164" s="991"/>
      <c r="ICF164" s="989"/>
      <c r="ICG164" s="993"/>
      <c r="ICH164" s="994"/>
      <c r="ICI164" s="995"/>
      <c r="ICJ164" s="996"/>
      <c r="ICK164" s="993"/>
      <c r="ICL164" s="997"/>
      <c r="ICM164" s="986"/>
      <c r="ICN164" s="988"/>
      <c r="ICO164" s="989"/>
      <c r="ICP164" s="990"/>
      <c r="ICQ164" s="991"/>
      <c r="ICR164" s="992"/>
      <c r="ICS164" s="991"/>
      <c r="ICT164" s="992"/>
      <c r="ICU164" s="993"/>
      <c r="ICV164" s="994"/>
      <c r="ICW164" s="991"/>
      <c r="ICX164" s="989"/>
      <c r="ICY164" s="993"/>
      <c r="ICZ164" s="994"/>
      <c r="IDA164" s="995"/>
      <c r="IDB164" s="996"/>
      <c r="IDC164" s="993"/>
      <c r="IDD164" s="997"/>
      <c r="IDE164" s="986"/>
      <c r="IDF164" s="988"/>
      <c r="IDG164" s="989"/>
      <c r="IDH164" s="990"/>
      <c r="IDI164" s="991"/>
      <c r="IDJ164" s="992"/>
      <c r="IDK164" s="991"/>
      <c r="IDL164" s="992"/>
      <c r="IDM164" s="993"/>
      <c r="IDN164" s="994"/>
      <c r="IDO164" s="991"/>
      <c r="IDP164" s="989"/>
      <c r="IDQ164" s="993"/>
      <c r="IDR164" s="994"/>
      <c r="IDS164" s="995"/>
      <c r="IDT164" s="996"/>
      <c r="IDU164" s="993"/>
      <c r="IDV164" s="997"/>
      <c r="IDW164" s="986"/>
      <c r="IDX164" s="988"/>
      <c r="IDY164" s="989"/>
      <c r="IDZ164" s="990"/>
      <c r="IEA164" s="991"/>
      <c r="IEB164" s="992"/>
      <c r="IEC164" s="991"/>
      <c r="IED164" s="992"/>
      <c r="IEE164" s="993"/>
      <c r="IEF164" s="994"/>
      <c r="IEG164" s="991"/>
      <c r="IEH164" s="989"/>
      <c r="IEI164" s="993"/>
      <c r="IEJ164" s="994"/>
      <c r="IEK164" s="995"/>
      <c r="IEL164" s="996"/>
      <c r="IEM164" s="993"/>
      <c r="IEN164" s="997"/>
      <c r="IEO164" s="986"/>
      <c r="IEP164" s="988"/>
      <c r="IEQ164" s="989"/>
      <c r="IER164" s="990"/>
      <c r="IES164" s="991"/>
      <c r="IET164" s="992"/>
      <c r="IEU164" s="991"/>
      <c r="IEV164" s="992"/>
      <c r="IEW164" s="993"/>
      <c r="IEX164" s="994"/>
      <c r="IEY164" s="991"/>
      <c r="IEZ164" s="989"/>
      <c r="IFA164" s="993"/>
      <c r="IFB164" s="994"/>
      <c r="IFC164" s="995"/>
      <c r="IFD164" s="996"/>
      <c r="IFE164" s="993"/>
      <c r="IFF164" s="997"/>
      <c r="IFG164" s="986"/>
      <c r="IFH164" s="988"/>
      <c r="IFI164" s="989"/>
      <c r="IFJ164" s="990"/>
      <c r="IFK164" s="991"/>
      <c r="IFL164" s="992"/>
      <c r="IFM164" s="991"/>
      <c r="IFN164" s="992"/>
      <c r="IFO164" s="993"/>
      <c r="IFP164" s="994"/>
      <c r="IFQ164" s="991"/>
      <c r="IFR164" s="989"/>
      <c r="IFS164" s="993"/>
      <c r="IFT164" s="994"/>
      <c r="IFU164" s="995"/>
      <c r="IFV164" s="996"/>
      <c r="IFW164" s="993"/>
      <c r="IFX164" s="997"/>
      <c r="IFY164" s="986"/>
      <c r="IFZ164" s="988"/>
      <c r="IGA164" s="989"/>
      <c r="IGB164" s="990"/>
      <c r="IGC164" s="991"/>
      <c r="IGD164" s="992"/>
      <c r="IGE164" s="991"/>
      <c r="IGF164" s="992"/>
      <c r="IGG164" s="993"/>
      <c r="IGH164" s="994"/>
      <c r="IGI164" s="991"/>
      <c r="IGJ164" s="989"/>
      <c r="IGK164" s="993"/>
      <c r="IGL164" s="994"/>
      <c r="IGM164" s="995"/>
      <c r="IGN164" s="996"/>
      <c r="IGO164" s="993"/>
      <c r="IGP164" s="997"/>
      <c r="IGQ164" s="986"/>
      <c r="IGR164" s="988"/>
      <c r="IGS164" s="989"/>
      <c r="IGT164" s="990"/>
      <c r="IGU164" s="991"/>
      <c r="IGV164" s="992"/>
      <c r="IGW164" s="991"/>
      <c r="IGX164" s="992"/>
      <c r="IGY164" s="993"/>
      <c r="IGZ164" s="994"/>
      <c r="IHA164" s="991"/>
      <c r="IHB164" s="989"/>
      <c r="IHC164" s="993"/>
      <c r="IHD164" s="994"/>
      <c r="IHE164" s="995"/>
      <c r="IHF164" s="996"/>
      <c r="IHG164" s="993"/>
      <c r="IHH164" s="997"/>
      <c r="IHI164" s="986"/>
      <c r="IHJ164" s="988"/>
      <c r="IHK164" s="989"/>
      <c r="IHL164" s="990"/>
      <c r="IHM164" s="991"/>
      <c r="IHN164" s="992"/>
      <c r="IHO164" s="991"/>
      <c r="IHP164" s="992"/>
      <c r="IHQ164" s="993"/>
      <c r="IHR164" s="994"/>
      <c r="IHS164" s="991"/>
      <c r="IHT164" s="989"/>
      <c r="IHU164" s="993"/>
      <c r="IHV164" s="994"/>
      <c r="IHW164" s="995"/>
      <c r="IHX164" s="996"/>
      <c r="IHY164" s="993"/>
      <c r="IHZ164" s="997"/>
      <c r="IIA164" s="986"/>
      <c r="IIB164" s="988"/>
      <c r="IIC164" s="989"/>
      <c r="IID164" s="990"/>
      <c r="IIE164" s="991"/>
      <c r="IIF164" s="992"/>
      <c r="IIG164" s="991"/>
      <c r="IIH164" s="992"/>
      <c r="III164" s="993"/>
      <c r="IIJ164" s="994"/>
      <c r="IIK164" s="991"/>
      <c r="IIL164" s="989"/>
      <c r="IIM164" s="993"/>
      <c r="IIN164" s="994"/>
      <c r="IIO164" s="995"/>
      <c r="IIP164" s="996"/>
      <c r="IIQ164" s="993"/>
      <c r="IIR164" s="997"/>
      <c r="IIS164" s="986"/>
      <c r="IIT164" s="988"/>
      <c r="IIU164" s="989"/>
      <c r="IIV164" s="990"/>
      <c r="IIW164" s="991"/>
      <c r="IIX164" s="992"/>
      <c r="IIY164" s="991"/>
      <c r="IIZ164" s="992"/>
      <c r="IJA164" s="993"/>
      <c r="IJB164" s="994"/>
      <c r="IJC164" s="991"/>
      <c r="IJD164" s="989"/>
      <c r="IJE164" s="993"/>
      <c r="IJF164" s="994"/>
      <c r="IJG164" s="995"/>
      <c r="IJH164" s="996"/>
      <c r="IJI164" s="993"/>
      <c r="IJJ164" s="997"/>
      <c r="IJK164" s="986"/>
      <c r="IJL164" s="988"/>
      <c r="IJM164" s="989"/>
      <c r="IJN164" s="990"/>
      <c r="IJO164" s="991"/>
      <c r="IJP164" s="992"/>
      <c r="IJQ164" s="991"/>
      <c r="IJR164" s="992"/>
      <c r="IJS164" s="993"/>
      <c r="IJT164" s="994"/>
      <c r="IJU164" s="991"/>
      <c r="IJV164" s="989"/>
      <c r="IJW164" s="993"/>
      <c r="IJX164" s="994"/>
      <c r="IJY164" s="995"/>
      <c r="IJZ164" s="996"/>
      <c r="IKA164" s="993"/>
      <c r="IKB164" s="997"/>
      <c r="IKC164" s="986"/>
      <c r="IKD164" s="988"/>
      <c r="IKE164" s="989"/>
      <c r="IKF164" s="990"/>
      <c r="IKG164" s="991"/>
      <c r="IKH164" s="992"/>
      <c r="IKI164" s="991"/>
      <c r="IKJ164" s="992"/>
      <c r="IKK164" s="993"/>
      <c r="IKL164" s="994"/>
      <c r="IKM164" s="991"/>
      <c r="IKN164" s="989"/>
      <c r="IKO164" s="993"/>
      <c r="IKP164" s="994"/>
      <c r="IKQ164" s="995"/>
      <c r="IKR164" s="996"/>
      <c r="IKS164" s="993"/>
      <c r="IKT164" s="997"/>
      <c r="IKU164" s="986"/>
      <c r="IKV164" s="988"/>
      <c r="IKW164" s="989"/>
      <c r="IKX164" s="990"/>
      <c r="IKY164" s="991"/>
      <c r="IKZ164" s="992"/>
      <c r="ILA164" s="991"/>
      <c r="ILB164" s="992"/>
      <c r="ILC164" s="993"/>
      <c r="ILD164" s="994"/>
      <c r="ILE164" s="991"/>
      <c r="ILF164" s="989"/>
      <c r="ILG164" s="993"/>
      <c r="ILH164" s="994"/>
      <c r="ILI164" s="995"/>
      <c r="ILJ164" s="996"/>
      <c r="ILK164" s="993"/>
      <c r="ILL164" s="997"/>
      <c r="ILM164" s="986"/>
      <c r="ILN164" s="988"/>
      <c r="ILO164" s="989"/>
      <c r="ILP164" s="990"/>
      <c r="ILQ164" s="991"/>
      <c r="ILR164" s="992"/>
      <c r="ILS164" s="991"/>
      <c r="ILT164" s="992"/>
      <c r="ILU164" s="993"/>
      <c r="ILV164" s="994"/>
      <c r="ILW164" s="991"/>
      <c r="ILX164" s="989"/>
      <c r="ILY164" s="993"/>
      <c r="ILZ164" s="994"/>
      <c r="IMA164" s="995"/>
      <c r="IMB164" s="996"/>
      <c r="IMC164" s="993"/>
      <c r="IMD164" s="997"/>
      <c r="IME164" s="986"/>
      <c r="IMF164" s="988"/>
      <c r="IMG164" s="989"/>
      <c r="IMH164" s="990"/>
      <c r="IMI164" s="991"/>
      <c r="IMJ164" s="992"/>
      <c r="IMK164" s="991"/>
      <c r="IML164" s="992"/>
      <c r="IMM164" s="993"/>
      <c r="IMN164" s="994"/>
      <c r="IMO164" s="991"/>
      <c r="IMP164" s="989"/>
      <c r="IMQ164" s="993"/>
      <c r="IMR164" s="994"/>
      <c r="IMS164" s="995"/>
      <c r="IMT164" s="996"/>
      <c r="IMU164" s="993"/>
      <c r="IMV164" s="997"/>
      <c r="IMW164" s="986"/>
      <c r="IMX164" s="988"/>
      <c r="IMY164" s="989"/>
      <c r="IMZ164" s="990"/>
      <c r="INA164" s="991"/>
      <c r="INB164" s="992"/>
      <c r="INC164" s="991"/>
      <c r="IND164" s="992"/>
      <c r="INE164" s="993"/>
      <c r="INF164" s="994"/>
      <c r="ING164" s="991"/>
      <c r="INH164" s="989"/>
      <c r="INI164" s="993"/>
      <c r="INJ164" s="994"/>
      <c r="INK164" s="995"/>
      <c r="INL164" s="996"/>
      <c r="INM164" s="993"/>
      <c r="INN164" s="997"/>
      <c r="INO164" s="986"/>
      <c r="INP164" s="988"/>
      <c r="INQ164" s="989"/>
      <c r="INR164" s="990"/>
      <c r="INS164" s="991"/>
      <c r="INT164" s="992"/>
      <c r="INU164" s="991"/>
      <c r="INV164" s="992"/>
      <c r="INW164" s="993"/>
      <c r="INX164" s="994"/>
      <c r="INY164" s="991"/>
      <c r="INZ164" s="989"/>
      <c r="IOA164" s="993"/>
      <c r="IOB164" s="994"/>
      <c r="IOC164" s="995"/>
      <c r="IOD164" s="996"/>
      <c r="IOE164" s="993"/>
      <c r="IOF164" s="997"/>
      <c r="IOG164" s="986"/>
      <c r="IOH164" s="988"/>
      <c r="IOI164" s="989"/>
      <c r="IOJ164" s="990"/>
      <c r="IOK164" s="991"/>
      <c r="IOL164" s="992"/>
      <c r="IOM164" s="991"/>
      <c r="ION164" s="992"/>
      <c r="IOO164" s="993"/>
      <c r="IOP164" s="994"/>
      <c r="IOQ164" s="991"/>
      <c r="IOR164" s="989"/>
      <c r="IOS164" s="993"/>
      <c r="IOT164" s="994"/>
      <c r="IOU164" s="995"/>
      <c r="IOV164" s="996"/>
      <c r="IOW164" s="993"/>
      <c r="IOX164" s="997"/>
      <c r="IOY164" s="986"/>
      <c r="IOZ164" s="988"/>
      <c r="IPA164" s="989"/>
      <c r="IPB164" s="990"/>
      <c r="IPC164" s="991"/>
      <c r="IPD164" s="992"/>
      <c r="IPE164" s="991"/>
      <c r="IPF164" s="992"/>
      <c r="IPG164" s="993"/>
      <c r="IPH164" s="994"/>
      <c r="IPI164" s="991"/>
      <c r="IPJ164" s="989"/>
      <c r="IPK164" s="993"/>
      <c r="IPL164" s="994"/>
      <c r="IPM164" s="995"/>
      <c r="IPN164" s="996"/>
      <c r="IPO164" s="993"/>
      <c r="IPP164" s="997"/>
      <c r="IPQ164" s="986"/>
      <c r="IPR164" s="988"/>
      <c r="IPS164" s="989"/>
      <c r="IPT164" s="990"/>
      <c r="IPU164" s="991"/>
      <c r="IPV164" s="992"/>
      <c r="IPW164" s="991"/>
      <c r="IPX164" s="992"/>
      <c r="IPY164" s="993"/>
      <c r="IPZ164" s="994"/>
      <c r="IQA164" s="991"/>
      <c r="IQB164" s="989"/>
      <c r="IQC164" s="993"/>
      <c r="IQD164" s="994"/>
      <c r="IQE164" s="995"/>
      <c r="IQF164" s="996"/>
      <c r="IQG164" s="993"/>
      <c r="IQH164" s="997"/>
      <c r="IQI164" s="986"/>
      <c r="IQJ164" s="988"/>
      <c r="IQK164" s="989"/>
      <c r="IQL164" s="990"/>
      <c r="IQM164" s="991"/>
      <c r="IQN164" s="992"/>
      <c r="IQO164" s="991"/>
      <c r="IQP164" s="992"/>
      <c r="IQQ164" s="993"/>
      <c r="IQR164" s="994"/>
      <c r="IQS164" s="991"/>
      <c r="IQT164" s="989"/>
      <c r="IQU164" s="993"/>
      <c r="IQV164" s="994"/>
      <c r="IQW164" s="995"/>
      <c r="IQX164" s="996"/>
      <c r="IQY164" s="993"/>
      <c r="IQZ164" s="997"/>
      <c r="IRA164" s="986"/>
      <c r="IRB164" s="988"/>
      <c r="IRC164" s="989"/>
      <c r="IRD164" s="990"/>
      <c r="IRE164" s="991"/>
      <c r="IRF164" s="992"/>
      <c r="IRG164" s="991"/>
      <c r="IRH164" s="992"/>
      <c r="IRI164" s="993"/>
      <c r="IRJ164" s="994"/>
      <c r="IRK164" s="991"/>
      <c r="IRL164" s="989"/>
      <c r="IRM164" s="993"/>
      <c r="IRN164" s="994"/>
      <c r="IRO164" s="995"/>
      <c r="IRP164" s="996"/>
      <c r="IRQ164" s="993"/>
      <c r="IRR164" s="997"/>
      <c r="IRS164" s="986"/>
      <c r="IRT164" s="988"/>
      <c r="IRU164" s="989"/>
      <c r="IRV164" s="990"/>
      <c r="IRW164" s="991"/>
      <c r="IRX164" s="992"/>
      <c r="IRY164" s="991"/>
      <c r="IRZ164" s="992"/>
      <c r="ISA164" s="993"/>
      <c r="ISB164" s="994"/>
      <c r="ISC164" s="991"/>
      <c r="ISD164" s="989"/>
      <c r="ISE164" s="993"/>
      <c r="ISF164" s="994"/>
      <c r="ISG164" s="995"/>
      <c r="ISH164" s="996"/>
      <c r="ISI164" s="993"/>
      <c r="ISJ164" s="997"/>
      <c r="ISK164" s="986"/>
      <c r="ISL164" s="988"/>
      <c r="ISM164" s="989"/>
      <c r="ISN164" s="990"/>
      <c r="ISO164" s="991"/>
      <c r="ISP164" s="992"/>
      <c r="ISQ164" s="991"/>
      <c r="ISR164" s="992"/>
      <c r="ISS164" s="993"/>
      <c r="IST164" s="994"/>
      <c r="ISU164" s="991"/>
      <c r="ISV164" s="989"/>
      <c r="ISW164" s="993"/>
      <c r="ISX164" s="994"/>
      <c r="ISY164" s="995"/>
      <c r="ISZ164" s="996"/>
      <c r="ITA164" s="993"/>
      <c r="ITB164" s="997"/>
      <c r="ITC164" s="986"/>
      <c r="ITD164" s="988"/>
      <c r="ITE164" s="989"/>
      <c r="ITF164" s="990"/>
      <c r="ITG164" s="991"/>
      <c r="ITH164" s="992"/>
      <c r="ITI164" s="991"/>
      <c r="ITJ164" s="992"/>
      <c r="ITK164" s="993"/>
      <c r="ITL164" s="994"/>
      <c r="ITM164" s="991"/>
      <c r="ITN164" s="989"/>
      <c r="ITO164" s="993"/>
      <c r="ITP164" s="994"/>
      <c r="ITQ164" s="995"/>
      <c r="ITR164" s="996"/>
      <c r="ITS164" s="993"/>
      <c r="ITT164" s="997"/>
      <c r="ITU164" s="986"/>
      <c r="ITV164" s="988"/>
      <c r="ITW164" s="989"/>
      <c r="ITX164" s="990"/>
      <c r="ITY164" s="991"/>
      <c r="ITZ164" s="992"/>
      <c r="IUA164" s="991"/>
      <c r="IUB164" s="992"/>
      <c r="IUC164" s="993"/>
      <c r="IUD164" s="994"/>
      <c r="IUE164" s="991"/>
      <c r="IUF164" s="989"/>
      <c r="IUG164" s="993"/>
      <c r="IUH164" s="994"/>
      <c r="IUI164" s="995"/>
      <c r="IUJ164" s="996"/>
      <c r="IUK164" s="993"/>
      <c r="IUL164" s="997"/>
      <c r="IUM164" s="986"/>
      <c r="IUN164" s="988"/>
      <c r="IUO164" s="989"/>
      <c r="IUP164" s="990"/>
      <c r="IUQ164" s="991"/>
      <c r="IUR164" s="992"/>
      <c r="IUS164" s="991"/>
      <c r="IUT164" s="992"/>
      <c r="IUU164" s="993"/>
      <c r="IUV164" s="994"/>
      <c r="IUW164" s="991"/>
      <c r="IUX164" s="989"/>
      <c r="IUY164" s="993"/>
      <c r="IUZ164" s="994"/>
      <c r="IVA164" s="995"/>
      <c r="IVB164" s="996"/>
      <c r="IVC164" s="993"/>
      <c r="IVD164" s="997"/>
      <c r="IVE164" s="986"/>
      <c r="IVF164" s="988"/>
      <c r="IVG164" s="989"/>
      <c r="IVH164" s="990"/>
      <c r="IVI164" s="991"/>
      <c r="IVJ164" s="992"/>
      <c r="IVK164" s="991"/>
      <c r="IVL164" s="992"/>
      <c r="IVM164" s="993"/>
      <c r="IVN164" s="994"/>
      <c r="IVO164" s="991"/>
      <c r="IVP164" s="989"/>
      <c r="IVQ164" s="993"/>
      <c r="IVR164" s="994"/>
      <c r="IVS164" s="995"/>
      <c r="IVT164" s="996"/>
      <c r="IVU164" s="993"/>
      <c r="IVV164" s="997"/>
      <c r="IVW164" s="986"/>
      <c r="IVX164" s="988"/>
      <c r="IVY164" s="989"/>
      <c r="IVZ164" s="990"/>
      <c r="IWA164" s="991"/>
      <c r="IWB164" s="992"/>
      <c r="IWC164" s="991"/>
      <c r="IWD164" s="992"/>
      <c r="IWE164" s="993"/>
      <c r="IWF164" s="994"/>
      <c r="IWG164" s="991"/>
      <c r="IWH164" s="989"/>
      <c r="IWI164" s="993"/>
      <c r="IWJ164" s="994"/>
      <c r="IWK164" s="995"/>
      <c r="IWL164" s="996"/>
      <c r="IWM164" s="993"/>
      <c r="IWN164" s="997"/>
      <c r="IWO164" s="986"/>
      <c r="IWP164" s="988"/>
      <c r="IWQ164" s="989"/>
      <c r="IWR164" s="990"/>
      <c r="IWS164" s="991"/>
      <c r="IWT164" s="992"/>
      <c r="IWU164" s="991"/>
      <c r="IWV164" s="992"/>
      <c r="IWW164" s="993"/>
      <c r="IWX164" s="994"/>
      <c r="IWY164" s="991"/>
      <c r="IWZ164" s="989"/>
      <c r="IXA164" s="993"/>
      <c r="IXB164" s="994"/>
      <c r="IXC164" s="995"/>
      <c r="IXD164" s="996"/>
      <c r="IXE164" s="993"/>
      <c r="IXF164" s="997"/>
      <c r="IXG164" s="986"/>
      <c r="IXH164" s="988"/>
      <c r="IXI164" s="989"/>
      <c r="IXJ164" s="990"/>
      <c r="IXK164" s="991"/>
      <c r="IXL164" s="992"/>
      <c r="IXM164" s="991"/>
      <c r="IXN164" s="992"/>
      <c r="IXO164" s="993"/>
      <c r="IXP164" s="994"/>
      <c r="IXQ164" s="991"/>
      <c r="IXR164" s="989"/>
      <c r="IXS164" s="993"/>
      <c r="IXT164" s="994"/>
      <c r="IXU164" s="995"/>
      <c r="IXV164" s="996"/>
      <c r="IXW164" s="993"/>
      <c r="IXX164" s="997"/>
      <c r="IXY164" s="986"/>
      <c r="IXZ164" s="988"/>
      <c r="IYA164" s="989"/>
      <c r="IYB164" s="990"/>
      <c r="IYC164" s="991"/>
      <c r="IYD164" s="992"/>
      <c r="IYE164" s="991"/>
      <c r="IYF164" s="992"/>
      <c r="IYG164" s="993"/>
      <c r="IYH164" s="994"/>
      <c r="IYI164" s="991"/>
      <c r="IYJ164" s="989"/>
      <c r="IYK164" s="993"/>
      <c r="IYL164" s="994"/>
      <c r="IYM164" s="995"/>
      <c r="IYN164" s="996"/>
      <c r="IYO164" s="993"/>
      <c r="IYP164" s="997"/>
      <c r="IYQ164" s="986"/>
      <c r="IYR164" s="988"/>
      <c r="IYS164" s="989"/>
      <c r="IYT164" s="990"/>
      <c r="IYU164" s="991"/>
      <c r="IYV164" s="992"/>
      <c r="IYW164" s="991"/>
      <c r="IYX164" s="992"/>
      <c r="IYY164" s="993"/>
      <c r="IYZ164" s="994"/>
      <c r="IZA164" s="991"/>
      <c r="IZB164" s="989"/>
      <c r="IZC164" s="993"/>
      <c r="IZD164" s="994"/>
      <c r="IZE164" s="995"/>
      <c r="IZF164" s="996"/>
      <c r="IZG164" s="993"/>
      <c r="IZH164" s="997"/>
      <c r="IZI164" s="986"/>
      <c r="IZJ164" s="988"/>
      <c r="IZK164" s="989"/>
      <c r="IZL164" s="990"/>
      <c r="IZM164" s="991"/>
      <c r="IZN164" s="992"/>
      <c r="IZO164" s="991"/>
      <c r="IZP164" s="992"/>
      <c r="IZQ164" s="993"/>
      <c r="IZR164" s="994"/>
      <c r="IZS164" s="991"/>
      <c r="IZT164" s="989"/>
      <c r="IZU164" s="993"/>
      <c r="IZV164" s="994"/>
      <c r="IZW164" s="995"/>
      <c r="IZX164" s="996"/>
      <c r="IZY164" s="993"/>
      <c r="IZZ164" s="997"/>
      <c r="JAA164" s="986"/>
      <c r="JAB164" s="988"/>
      <c r="JAC164" s="989"/>
      <c r="JAD164" s="990"/>
      <c r="JAE164" s="991"/>
      <c r="JAF164" s="992"/>
      <c r="JAG164" s="991"/>
      <c r="JAH164" s="992"/>
      <c r="JAI164" s="993"/>
      <c r="JAJ164" s="994"/>
      <c r="JAK164" s="991"/>
      <c r="JAL164" s="989"/>
      <c r="JAM164" s="993"/>
      <c r="JAN164" s="994"/>
      <c r="JAO164" s="995"/>
      <c r="JAP164" s="996"/>
      <c r="JAQ164" s="993"/>
      <c r="JAR164" s="997"/>
      <c r="JAS164" s="986"/>
      <c r="JAT164" s="988"/>
      <c r="JAU164" s="989"/>
      <c r="JAV164" s="990"/>
      <c r="JAW164" s="991"/>
      <c r="JAX164" s="992"/>
      <c r="JAY164" s="991"/>
      <c r="JAZ164" s="992"/>
      <c r="JBA164" s="993"/>
      <c r="JBB164" s="994"/>
      <c r="JBC164" s="991"/>
      <c r="JBD164" s="989"/>
      <c r="JBE164" s="993"/>
      <c r="JBF164" s="994"/>
      <c r="JBG164" s="995"/>
      <c r="JBH164" s="996"/>
      <c r="JBI164" s="993"/>
      <c r="JBJ164" s="997"/>
      <c r="JBK164" s="986"/>
      <c r="JBL164" s="988"/>
      <c r="JBM164" s="989"/>
      <c r="JBN164" s="990"/>
      <c r="JBO164" s="991"/>
      <c r="JBP164" s="992"/>
      <c r="JBQ164" s="991"/>
      <c r="JBR164" s="992"/>
      <c r="JBS164" s="993"/>
      <c r="JBT164" s="994"/>
      <c r="JBU164" s="991"/>
      <c r="JBV164" s="989"/>
      <c r="JBW164" s="993"/>
      <c r="JBX164" s="994"/>
      <c r="JBY164" s="995"/>
      <c r="JBZ164" s="996"/>
      <c r="JCA164" s="993"/>
      <c r="JCB164" s="997"/>
      <c r="JCC164" s="986"/>
      <c r="JCD164" s="988"/>
      <c r="JCE164" s="989"/>
      <c r="JCF164" s="990"/>
      <c r="JCG164" s="991"/>
      <c r="JCH164" s="992"/>
      <c r="JCI164" s="991"/>
      <c r="JCJ164" s="992"/>
      <c r="JCK164" s="993"/>
      <c r="JCL164" s="994"/>
      <c r="JCM164" s="991"/>
      <c r="JCN164" s="989"/>
      <c r="JCO164" s="993"/>
      <c r="JCP164" s="994"/>
      <c r="JCQ164" s="995"/>
      <c r="JCR164" s="996"/>
      <c r="JCS164" s="993"/>
      <c r="JCT164" s="997"/>
      <c r="JCU164" s="986"/>
      <c r="JCV164" s="988"/>
      <c r="JCW164" s="989"/>
      <c r="JCX164" s="990"/>
      <c r="JCY164" s="991"/>
      <c r="JCZ164" s="992"/>
      <c r="JDA164" s="991"/>
      <c r="JDB164" s="992"/>
      <c r="JDC164" s="993"/>
      <c r="JDD164" s="994"/>
      <c r="JDE164" s="991"/>
      <c r="JDF164" s="989"/>
      <c r="JDG164" s="993"/>
      <c r="JDH164" s="994"/>
      <c r="JDI164" s="995"/>
      <c r="JDJ164" s="996"/>
      <c r="JDK164" s="993"/>
      <c r="JDL164" s="997"/>
      <c r="JDM164" s="986"/>
      <c r="JDN164" s="988"/>
      <c r="JDO164" s="989"/>
      <c r="JDP164" s="990"/>
      <c r="JDQ164" s="991"/>
      <c r="JDR164" s="992"/>
      <c r="JDS164" s="991"/>
      <c r="JDT164" s="992"/>
      <c r="JDU164" s="993"/>
      <c r="JDV164" s="994"/>
      <c r="JDW164" s="991"/>
      <c r="JDX164" s="989"/>
      <c r="JDY164" s="993"/>
      <c r="JDZ164" s="994"/>
      <c r="JEA164" s="995"/>
      <c r="JEB164" s="996"/>
      <c r="JEC164" s="993"/>
      <c r="JED164" s="997"/>
      <c r="JEE164" s="986"/>
      <c r="JEF164" s="988"/>
      <c r="JEG164" s="989"/>
      <c r="JEH164" s="990"/>
      <c r="JEI164" s="991"/>
      <c r="JEJ164" s="992"/>
      <c r="JEK164" s="991"/>
      <c r="JEL164" s="992"/>
      <c r="JEM164" s="993"/>
      <c r="JEN164" s="994"/>
      <c r="JEO164" s="991"/>
      <c r="JEP164" s="989"/>
      <c r="JEQ164" s="993"/>
      <c r="JER164" s="994"/>
      <c r="JES164" s="995"/>
      <c r="JET164" s="996"/>
      <c r="JEU164" s="993"/>
      <c r="JEV164" s="997"/>
      <c r="JEW164" s="986"/>
      <c r="JEX164" s="988"/>
      <c r="JEY164" s="989"/>
      <c r="JEZ164" s="990"/>
      <c r="JFA164" s="991"/>
      <c r="JFB164" s="992"/>
      <c r="JFC164" s="991"/>
      <c r="JFD164" s="992"/>
      <c r="JFE164" s="993"/>
      <c r="JFF164" s="994"/>
      <c r="JFG164" s="991"/>
      <c r="JFH164" s="989"/>
      <c r="JFI164" s="993"/>
      <c r="JFJ164" s="994"/>
      <c r="JFK164" s="995"/>
      <c r="JFL164" s="996"/>
      <c r="JFM164" s="993"/>
      <c r="JFN164" s="997"/>
      <c r="JFO164" s="986"/>
      <c r="JFP164" s="988"/>
      <c r="JFQ164" s="989"/>
      <c r="JFR164" s="990"/>
      <c r="JFS164" s="991"/>
      <c r="JFT164" s="992"/>
      <c r="JFU164" s="991"/>
      <c r="JFV164" s="992"/>
      <c r="JFW164" s="993"/>
      <c r="JFX164" s="994"/>
      <c r="JFY164" s="991"/>
      <c r="JFZ164" s="989"/>
      <c r="JGA164" s="993"/>
      <c r="JGB164" s="994"/>
      <c r="JGC164" s="995"/>
      <c r="JGD164" s="996"/>
      <c r="JGE164" s="993"/>
      <c r="JGF164" s="997"/>
      <c r="JGG164" s="986"/>
      <c r="JGH164" s="988"/>
      <c r="JGI164" s="989"/>
      <c r="JGJ164" s="990"/>
      <c r="JGK164" s="991"/>
      <c r="JGL164" s="992"/>
      <c r="JGM164" s="991"/>
      <c r="JGN164" s="992"/>
      <c r="JGO164" s="993"/>
      <c r="JGP164" s="994"/>
      <c r="JGQ164" s="991"/>
      <c r="JGR164" s="989"/>
      <c r="JGS164" s="993"/>
      <c r="JGT164" s="994"/>
      <c r="JGU164" s="995"/>
      <c r="JGV164" s="996"/>
      <c r="JGW164" s="993"/>
      <c r="JGX164" s="997"/>
      <c r="JGY164" s="986"/>
      <c r="JGZ164" s="988"/>
      <c r="JHA164" s="989"/>
      <c r="JHB164" s="990"/>
      <c r="JHC164" s="991"/>
      <c r="JHD164" s="992"/>
      <c r="JHE164" s="991"/>
      <c r="JHF164" s="992"/>
      <c r="JHG164" s="993"/>
      <c r="JHH164" s="994"/>
      <c r="JHI164" s="991"/>
      <c r="JHJ164" s="989"/>
      <c r="JHK164" s="993"/>
      <c r="JHL164" s="994"/>
      <c r="JHM164" s="995"/>
      <c r="JHN164" s="996"/>
      <c r="JHO164" s="993"/>
      <c r="JHP164" s="997"/>
      <c r="JHQ164" s="986"/>
      <c r="JHR164" s="988"/>
      <c r="JHS164" s="989"/>
      <c r="JHT164" s="990"/>
      <c r="JHU164" s="991"/>
      <c r="JHV164" s="992"/>
      <c r="JHW164" s="991"/>
      <c r="JHX164" s="992"/>
      <c r="JHY164" s="993"/>
      <c r="JHZ164" s="994"/>
      <c r="JIA164" s="991"/>
      <c r="JIB164" s="989"/>
      <c r="JIC164" s="993"/>
      <c r="JID164" s="994"/>
      <c r="JIE164" s="995"/>
      <c r="JIF164" s="996"/>
      <c r="JIG164" s="993"/>
      <c r="JIH164" s="997"/>
      <c r="JII164" s="986"/>
      <c r="JIJ164" s="988"/>
      <c r="JIK164" s="989"/>
      <c r="JIL164" s="990"/>
      <c r="JIM164" s="991"/>
      <c r="JIN164" s="992"/>
      <c r="JIO164" s="991"/>
      <c r="JIP164" s="992"/>
      <c r="JIQ164" s="993"/>
      <c r="JIR164" s="994"/>
      <c r="JIS164" s="991"/>
      <c r="JIT164" s="989"/>
      <c r="JIU164" s="993"/>
      <c r="JIV164" s="994"/>
      <c r="JIW164" s="995"/>
      <c r="JIX164" s="996"/>
      <c r="JIY164" s="993"/>
      <c r="JIZ164" s="997"/>
      <c r="JJA164" s="986"/>
      <c r="JJB164" s="988"/>
      <c r="JJC164" s="989"/>
      <c r="JJD164" s="990"/>
      <c r="JJE164" s="991"/>
      <c r="JJF164" s="992"/>
      <c r="JJG164" s="991"/>
      <c r="JJH164" s="992"/>
      <c r="JJI164" s="993"/>
      <c r="JJJ164" s="994"/>
      <c r="JJK164" s="991"/>
      <c r="JJL164" s="989"/>
      <c r="JJM164" s="993"/>
      <c r="JJN164" s="994"/>
      <c r="JJO164" s="995"/>
      <c r="JJP164" s="996"/>
      <c r="JJQ164" s="993"/>
      <c r="JJR164" s="997"/>
      <c r="JJS164" s="986"/>
      <c r="JJT164" s="988"/>
      <c r="JJU164" s="989"/>
      <c r="JJV164" s="990"/>
      <c r="JJW164" s="991"/>
      <c r="JJX164" s="992"/>
      <c r="JJY164" s="991"/>
      <c r="JJZ164" s="992"/>
      <c r="JKA164" s="993"/>
      <c r="JKB164" s="994"/>
      <c r="JKC164" s="991"/>
      <c r="JKD164" s="989"/>
      <c r="JKE164" s="993"/>
      <c r="JKF164" s="994"/>
      <c r="JKG164" s="995"/>
      <c r="JKH164" s="996"/>
      <c r="JKI164" s="993"/>
      <c r="JKJ164" s="997"/>
      <c r="JKK164" s="986"/>
      <c r="JKL164" s="988"/>
      <c r="JKM164" s="989"/>
      <c r="JKN164" s="990"/>
      <c r="JKO164" s="991"/>
      <c r="JKP164" s="992"/>
      <c r="JKQ164" s="991"/>
      <c r="JKR164" s="992"/>
      <c r="JKS164" s="993"/>
      <c r="JKT164" s="994"/>
      <c r="JKU164" s="991"/>
      <c r="JKV164" s="989"/>
      <c r="JKW164" s="993"/>
      <c r="JKX164" s="994"/>
      <c r="JKY164" s="995"/>
      <c r="JKZ164" s="996"/>
      <c r="JLA164" s="993"/>
      <c r="JLB164" s="997"/>
      <c r="JLC164" s="986"/>
      <c r="JLD164" s="988"/>
      <c r="JLE164" s="989"/>
      <c r="JLF164" s="990"/>
      <c r="JLG164" s="991"/>
      <c r="JLH164" s="992"/>
      <c r="JLI164" s="991"/>
      <c r="JLJ164" s="992"/>
      <c r="JLK164" s="993"/>
      <c r="JLL164" s="994"/>
      <c r="JLM164" s="991"/>
      <c r="JLN164" s="989"/>
      <c r="JLO164" s="993"/>
      <c r="JLP164" s="994"/>
      <c r="JLQ164" s="995"/>
      <c r="JLR164" s="996"/>
      <c r="JLS164" s="993"/>
      <c r="JLT164" s="997"/>
      <c r="JLU164" s="986"/>
      <c r="JLV164" s="988"/>
      <c r="JLW164" s="989"/>
      <c r="JLX164" s="990"/>
      <c r="JLY164" s="991"/>
      <c r="JLZ164" s="992"/>
      <c r="JMA164" s="991"/>
      <c r="JMB164" s="992"/>
      <c r="JMC164" s="993"/>
      <c r="JMD164" s="994"/>
      <c r="JME164" s="991"/>
      <c r="JMF164" s="989"/>
      <c r="JMG164" s="993"/>
      <c r="JMH164" s="994"/>
      <c r="JMI164" s="995"/>
      <c r="JMJ164" s="996"/>
      <c r="JMK164" s="993"/>
      <c r="JML164" s="997"/>
      <c r="JMM164" s="986"/>
      <c r="JMN164" s="988"/>
      <c r="JMO164" s="989"/>
      <c r="JMP164" s="990"/>
      <c r="JMQ164" s="991"/>
      <c r="JMR164" s="992"/>
      <c r="JMS164" s="991"/>
      <c r="JMT164" s="992"/>
      <c r="JMU164" s="993"/>
      <c r="JMV164" s="994"/>
      <c r="JMW164" s="991"/>
      <c r="JMX164" s="989"/>
      <c r="JMY164" s="993"/>
      <c r="JMZ164" s="994"/>
      <c r="JNA164" s="995"/>
      <c r="JNB164" s="996"/>
      <c r="JNC164" s="993"/>
      <c r="JND164" s="997"/>
      <c r="JNE164" s="986"/>
      <c r="JNF164" s="988"/>
      <c r="JNG164" s="989"/>
      <c r="JNH164" s="990"/>
      <c r="JNI164" s="991"/>
      <c r="JNJ164" s="992"/>
      <c r="JNK164" s="991"/>
      <c r="JNL164" s="992"/>
      <c r="JNM164" s="993"/>
      <c r="JNN164" s="994"/>
      <c r="JNO164" s="991"/>
      <c r="JNP164" s="989"/>
      <c r="JNQ164" s="993"/>
      <c r="JNR164" s="994"/>
      <c r="JNS164" s="995"/>
      <c r="JNT164" s="996"/>
      <c r="JNU164" s="993"/>
      <c r="JNV164" s="997"/>
      <c r="JNW164" s="986"/>
      <c r="JNX164" s="988"/>
      <c r="JNY164" s="989"/>
      <c r="JNZ164" s="990"/>
      <c r="JOA164" s="991"/>
      <c r="JOB164" s="992"/>
      <c r="JOC164" s="991"/>
      <c r="JOD164" s="992"/>
      <c r="JOE164" s="993"/>
      <c r="JOF164" s="994"/>
      <c r="JOG164" s="991"/>
      <c r="JOH164" s="989"/>
      <c r="JOI164" s="993"/>
      <c r="JOJ164" s="994"/>
      <c r="JOK164" s="995"/>
      <c r="JOL164" s="996"/>
      <c r="JOM164" s="993"/>
      <c r="JON164" s="997"/>
      <c r="JOO164" s="986"/>
      <c r="JOP164" s="988"/>
      <c r="JOQ164" s="989"/>
      <c r="JOR164" s="990"/>
      <c r="JOS164" s="991"/>
      <c r="JOT164" s="992"/>
      <c r="JOU164" s="991"/>
      <c r="JOV164" s="992"/>
      <c r="JOW164" s="993"/>
      <c r="JOX164" s="994"/>
      <c r="JOY164" s="991"/>
      <c r="JOZ164" s="989"/>
      <c r="JPA164" s="993"/>
      <c r="JPB164" s="994"/>
      <c r="JPC164" s="995"/>
      <c r="JPD164" s="996"/>
      <c r="JPE164" s="993"/>
      <c r="JPF164" s="997"/>
      <c r="JPG164" s="986"/>
      <c r="JPH164" s="988"/>
      <c r="JPI164" s="989"/>
      <c r="JPJ164" s="990"/>
      <c r="JPK164" s="991"/>
      <c r="JPL164" s="992"/>
      <c r="JPM164" s="991"/>
      <c r="JPN164" s="992"/>
      <c r="JPO164" s="993"/>
      <c r="JPP164" s="994"/>
      <c r="JPQ164" s="991"/>
      <c r="JPR164" s="989"/>
      <c r="JPS164" s="993"/>
      <c r="JPT164" s="994"/>
      <c r="JPU164" s="995"/>
      <c r="JPV164" s="996"/>
      <c r="JPW164" s="993"/>
      <c r="JPX164" s="997"/>
      <c r="JPY164" s="986"/>
      <c r="JPZ164" s="988"/>
      <c r="JQA164" s="989"/>
      <c r="JQB164" s="990"/>
      <c r="JQC164" s="991"/>
      <c r="JQD164" s="992"/>
      <c r="JQE164" s="991"/>
      <c r="JQF164" s="992"/>
      <c r="JQG164" s="993"/>
      <c r="JQH164" s="994"/>
      <c r="JQI164" s="991"/>
      <c r="JQJ164" s="989"/>
      <c r="JQK164" s="993"/>
      <c r="JQL164" s="994"/>
      <c r="JQM164" s="995"/>
      <c r="JQN164" s="996"/>
      <c r="JQO164" s="993"/>
      <c r="JQP164" s="997"/>
      <c r="JQQ164" s="986"/>
      <c r="JQR164" s="988"/>
      <c r="JQS164" s="989"/>
      <c r="JQT164" s="990"/>
      <c r="JQU164" s="991"/>
      <c r="JQV164" s="992"/>
      <c r="JQW164" s="991"/>
      <c r="JQX164" s="992"/>
      <c r="JQY164" s="993"/>
      <c r="JQZ164" s="994"/>
      <c r="JRA164" s="991"/>
      <c r="JRB164" s="989"/>
      <c r="JRC164" s="993"/>
      <c r="JRD164" s="994"/>
      <c r="JRE164" s="995"/>
      <c r="JRF164" s="996"/>
      <c r="JRG164" s="993"/>
      <c r="JRH164" s="997"/>
      <c r="JRI164" s="986"/>
      <c r="JRJ164" s="988"/>
      <c r="JRK164" s="989"/>
      <c r="JRL164" s="990"/>
      <c r="JRM164" s="991"/>
      <c r="JRN164" s="992"/>
      <c r="JRO164" s="991"/>
      <c r="JRP164" s="992"/>
      <c r="JRQ164" s="993"/>
      <c r="JRR164" s="994"/>
      <c r="JRS164" s="991"/>
      <c r="JRT164" s="989"/>
      <c r="JRU164" s="993"/>
      <c r="JRV164" s="994"/>
      <c r="JRW164" s="995"/>
      <c r="JRX164" s="996"/>
      <c r="JRY164" s="993"/>
      <c r="JRZ164" s="997"/>
      <c r="JSA164" s="986"/>
      <c r="JSB164" s="988"/>
      <c r="JSC164" s="989"/>
      <c r="JSD164" s="990"/>
      <c r="JSE164" s="991"/>
      <c r="JSF164" s="992"/>
      <c r="JSG164" s="991"/>
      <c r="JSH164" s="992"/>
      <c r="JSI164" s="993"/>
      <c r="JSJ164" s="994"/>
      <c r="JSK164" s="991"/>
      <c r="JSL164" s="989"/>
      <c r="JSM164" s="993"/>
      <c r="JSN164" s="994"/>
      <c r="JSO164" s="995"/>
      <c r="JSP164" s="996"/>
      <c r="JSQ164" s="993"/>
      <c r="JSR164" s="997"/>
      <c r="JSS164" s="986"/>
      <c r="JST164" s="988"/>
      <c r="JSU164" s="989"/>
      <c r="JSV164" s="990"/>
      <c r="JSW164" s="991"/>
      <c r="JSX164" s="992"/>
      <c r="JSY164" s="991"/>
      <c r="JSZ164" s="992"/>
      <c r="JTA164" s="993"/>
      <c r="JTB164" s="994"/>
      <c r="JTC164" s="991"/>
      <c r="JTD164" s="989"/>
      <c r="JTE164" s="993"/>
      <c r="JTF164" s="994"/>
      <c r="JTG164" s="995"/>
      <c r="JTH164" s="996"/>
      <c r="JTI164" s="993"/>
      <c r="JTJ164" s="997"/>
      <c r="JTK164" s="986"/>
      <c r="JTL164" s="988"/>
      <c r="JTM164" s="989"/>
      <c r="JTN164" s="990"/>
      <c r="JTO164" s="991"/>
      <c r="JTP164" s="992"/>
      <c r="JTQ164" s="991"/>
      <c r="JTR164" s="992"/>
      <c r="JTS164" s="993"/>
      <c r="JTT164" s="994"/>
      <c r="JTU164" s="991"/>
      <c r="JTV164" s="989"/>
      <c r="JTW164" s="993"/>
      <c r="JTX164" s="994"/>
      <c r="JTY164" s="995"/>
      <c r="JTZ164" s="996"/>
      <c r="JUA164" s="993"/>
      <c r="JUB164" s="997"/>
      <c r="JUC164" s="986"/>
      <c r="JUD164" s="988"/>
      <c r="JUE164" s="989"/>
      <c r="JUF164" s="990"/>
      <c r="JUG164" s="991"/>
      <c r="JUH164" s="992"/>
      <c r="JUI164" s="991"/>
      <c r="JUJ164" s="992"/>
      <c r="JUK164" s="993"/>
      <c r="JUL164" s="994"/>
      <c r="JUM164" s="991"/>
      <c r="JUN164" s="989"/>
      <c r="JUO164" s="993"/>
      <c r="JUP164" s="994"/>
      <c r="JUQ164" s="995"/>
      <c r="JUR164" s="996"/>
      <c r="JUS164" s="993"/>
      <c r="JUT164" s="997"/>
      <c r="JUU164" s="986"/>
      <c r="JUV164" s="988"/>
      <c r="JUW164" s="989"/>
      <c r="JUX164" s="990"/>
      <c r="JUY164" s="991"/>
      <c r="JUZ164" s="992"/>
      <c r="JVA164" s="991"/>
      <c r="JVB164" s="992"/>
      <c r="JVC164" s="993"/>
      <c r="JVD164" s="994"/>
      <c r="JVE164" s="991"/>
      <c r="JVF164" s="989"/>
      <c r="JVG164" s="993"/>
      <c r="JVH164" s="994"/>
      <c r="JVI164" s="995"/>
      <c r="JVJ164" s="996"/>
      <c r="JVK164" s="993"/>
      <c r="JVL164" s="997"/>
      <c r="JVM164" s="986"/>
      <c r="JVN164" s="988"/>
      <c r="JVO164" s="989"/>
      <c r="JVP164" s="990"/>
      <c r="JVQ164" s="991"/>
      <c r="JVR164" s="992"/>
      <c r="JVS164" s="991"/>
      <c r="JVT164" s="992"/>
      <c r="JVU164" s="993"/>
      <c r="JVV164" s="994"/>
      <c r="JVW164" s="991"/>
      <c r="JVX164" s="989"/>
      <c r="JVY164" s="993"/>
      <c r="JVZ164" s="994"/>
      <c r="JWA164" s="995"/>
      <c r="JWB164" s="996"/>
      <c r="JWC164" s="993"/>
      <c r="JWD164" s="997"/>
      <c r="JWE164" s="986"/>
      <c r="JWF164" s="988"/>
      <c r="JWG164" s="989"/>
      <c r="JWH164" s="990"/>
      <c r="JWI164" s="991"/>
      <c r="JWJ164" s="992"/>
      <c r="JWK164" s="991"/>
      <c r="JWL164" s="992"/>
      <c r="JWM164" s="993"/>
      <c r="JWN164" s="994"/>
      <c r="JWO164" s="991"/>
      <c r="JWP164" s="989"/>
      <c r="JWQ164" s="993"/>
      <c r="JWR164" s="994"/>
      <c r="JWS164" s="995"/>
      <c r="JWT164" s="996"/>
      <c r="JWU164" s="993"/>
      <c r="JWV164" s="997"/>
      <c r="JWW164" s="986"/>
      <c r="JWX164" s="988"/>
      <c r="JWY164" s="989"/>
      <c r="JWZ164" s="990"/>
      <c r="JXA164" s="991"/>
      <c r="JXB164" s="992"/>
      <c r="JXC164" s="991"/>
      <c r="JXD164" s="992"/>
      <c r="JXE164" s="993"/>
      <c r="JXF164" s="994"/>
      <c r="JXG164" s="991"/>
      <c r="JXH164" s="989"/>
      <c r="JXI164" s="993"/>
      <c r="JXJ164" s="994"/>
      <c r="JXK164" s="995"/>
      <c r="JXL164" s="996"/>
      <c r="JXM164" s="993"/>
      <c r="JXN164" s="997"/>
      <c r="JXO164" s="986"/>
      <c r="JXP164" s="988"/>
      <c r="JXQ164" s="989"/>
      <c r="JXR164" s="990"/>
      <c r="JXS164" s="991"/>
      <c r="JXT164" s="992"/>
      <c r="JXU164" s="991"/>
      <c r="JXV164" s="992"/>
      <c r="JXW164" s="993"/>
      <c r="JXX164" s="994"/>
      <c r="JXY164" s="991"/>
      <c r="JXZ164" s="989"/>
      <c r="JYA164" s="993"/>
      <c r="JYB164" s="994"/>
      <c r="JYC164" s="995"/>
      <c r="JYD164" s="996"/>
      <c r="JYE164" s="993"/>
      <c r="JYF164" s="997"/>
      <c r="JYG164" s="986"/>
      <c r="JYH164" s="988"/>
      <c r="JYI164" s="989"/>
      <c r="JYJ164" s="990"/>
      <c r="JYK164" s="991"/>
      <c r="JYL164" s="992"/>
      <c r="JYM164" s="991"/>
      <c r="JYN164" s="992"/>
      <c r="JYO164" s="993"/>
      <c r="JYP164" s="994"/>
      <c r="JYQ164" s="991"/>
      <c r="JYR164" s="989"/>
      <c r="JYS164" s="993"/>
      <c r="JYT164" s="994"/>
      <c r="JYU164" s="995"/>
      <c r="JYV164" s="996"/>
      <c r="JYW164" s="993"/>
      <c r="JYX164" s="997"/>
      <c r="JYY164" s="986"/>
      <c r="JYZ164" s="988"/>
      <c r="JZA164" s="989"/>
      <c r="JZB164" s="990"/>
      <c r="JZC164" s="991"/>
      <c r="JZD164" s="992"/>
      <c r="JZE164" s="991"/>
      <c r="JZF164" s="992"/>
      <c r="JZG164" s="993"/>
      <c r="JZH164" s="994"/>
      <c r="JZI164" s="991"/>
      <c r="JZJ164" s="989"/>
      <c r="JZK164" s="993"/>
      <c r="JZL164" s="994"/>
      <c r="JZM164" s="995"/>
      <c r="JZN164" s="996"/>
      <c r="JZO164" s="993"/>
      <c r="JZP164" s="997"/>
      <c r="JZQ164" s="986"/>
      <c r="JZR164" s="988"/>
      <c r="JZS164" s="989"/>
      <c r="JZT164" s="990"/>
      <c r="JZU164" s="991"/>
      <c r="JZV164" s="992"/>
      <c r="JZW164" s="991"/>
      <c r="JZX164" s="992"/>
      <c r="JZY164" s="993"/>
      <c r="JZZ164" s="994"/>
      <c r="KAA164" s="991"/>
      <c r="KAB164" s="989"/>
      <c r="KAC164" s="993"/>
      <c r="KAD164" s="994"/>
      <c r="KAE164" s="995"/>
      <c r="KAF164" s="996"/>
      <c r="KAG164" s="993"/>
      <c r="KAH164" s="997"/>
      <c r="KAI164" s="986"/>
      <c r="KAJ164" s="988"/>
      <c r="KAK164" s="989"/>
      <c r="KAL164" s="990"/>
      <c r="KAM164" s="991"/>
      <c r="KAN164" s="992"/>
      <c r="KAO164" s="991"/>
      <c r="KAP164" s="992"/>
      <c r="KAQ164" s="993"/>
      <c r="KAR164" s="994"/>
      <c r="KAS164" s="991"/>
      <c r="KAT164" s="989"/>
      <c r="KAU164" s="993"/>
      <c r="KAV164" s="994"/>
      <c r="KAW164" s="995"/>
      <c r="KAX164" s="996"/>
      <c r="KAY164" s="993"/>
      <c r="KAZ164" s="997"/>
      <c r="KBA164" s="986"/>
      <c r="KBB164" s="988"/>
      <c r="KBC164" s="989"/>
      <c r="KBD164" s="990"/>
      <c r="KBE164" s="991"/>
      <c r="KBF164" s="992"/>
      <c r="KBG164" s="991"/>
      <c r="KBH164" s="992"/>
      <c r="KBI164" s="993"/>
      <c r="KBJ164" s="994"/>
      <c r="KBK164" s="991"/>
      <c r="KBL164" s="989"/>
      <c r="KBM164" s="993"/>
      <c r="KBN164" s="994"/>
      <c r="KBO164" s="995"/>
      <c r="KBP164" s="996"/>
      <c r="KBQ164" s="993"/>
      <c r="KBR164" s="997"/>
      <c r="KBS164" s="986"/>
      <c r="KBT164" s="988"/>
      <c r="KBU164" s="989"/>
      <c r="KBV164" s="990"/>
      <c r="KBW164" s="991"/>
      <c r="KBX164" s="992"/>
      <c r="KBY164" s="991"/>
      <c r="KBZ164" s="992"/>
      <c r="KCA164" s="993"/>
      <c r="KCB164" s="994"/>
      <c r="KCC164" s="991"/>
      <c r="KCD164" s="989"/>
      <c r="KCE164" s="993"/>
      <c r="KCF164" s="994"/>
      <c r="KCG164" s="995"/>
      <c r="KCH164" s="996"/>
      <c r="KCI164" s="993"/>
      <c r="KCJ164" s="997"/>
      <c r="KCK164" s="986"/>
      <c r="KCL164" s="988"/>
      <c r="KCM164" s="989"/>
      <c r="KCN164" s="990"/>
      <c r="KCO164" s="991"/>
      <c r="KCP164" s="992"/>
      <c r="KCQ164" s="991"/>
      <c r="KCR164" s="992"/>
      <c r="KCS164" s="993"/>
      <c r="KCT164" s="994"/>
      <c r="KCU164" s="991"/>
      <c r="KCV164" s="989"/>
      <c r="KCW164" s="993"/>
      <c r="KCX164" s="994"/>
      <c r="KCY164" s="995"/>
      <c r="KCZ164" s="996"/>
      <c r="KDA164" s="993"/>
      <c r="KDB164" s="997"/>
      <c r="KDC164" s="986"/>
      <c r="KDD164" s="988"/>
      <c r="KDE164" s="989"/>
      <c r="KDF164" s="990"/>
      <c r="KDG164" s="991"/>
      <c r="KDH164" s="992"/>
      <c r="KDI164" s="991"/>
      <c r="KDJ164" s="992"/>
      <c r="KDK164" s="993"/>
      <c r="KDL164" s="994"/>
      <c r="KDM164" s="991"/>
      <c r="KDN164" s="989"/>
      <c r="KDO164" s="993"/>
      <c r="KDP164" s="994"/>
      <c r="KDQ164" s="995"/>
      <c r="KDR164" s="996"/>
      <c r="KDS164" s="993"/>
      <c r="KDT164" s="997"/>
      <c r="KDU164" s="986"/>
      <c r="KDV164" s="988"/>
      <c r="KDW164" s="989"/>
      <c r="KDX164" s="990"/>
      <c r="KDY164" s="991"/>
      <c r="KDZ164" s="992"/>
      <c r="KEA164" s="991"/>
      <c r="KEB164" s="992"/>
      <c r="KEC164" s="993"/>
      <c r="KED164" s="994"/>
      <c r="KEE164" s="991"/>
      <c r="KEF164" s="989"/>
      <c r="KEG164" s="993"/>
      <c r="KEH164" s="994"/>
      <c r="KEI164" s="995"/>
      <c r="KEJ164" s="996"/>
      <c r="KEK164" s="993"/>
      <c r="KEL164" s="997"/>
      <c r="KEM164" s="986"/>
      <c r="KEN164" s="988"/>
      <c r="KEO164" s="989"/>
      <c r="KEP164" s="990"/>
      <c r="KEQ164" s="991"/>
      <c r="KER164" s="992"/>
      <c r="KES164" s="991"/>
      <c r="KET164" s="992"/>
      <c r="KEU164" s="993"/>
      <c r="KEV164" s="994"/>
      <c r="KEW164" s="991"/>
      <c r="KEX164" s="989"/>
      <c r="KEY164" s="993"/>
      <c r="KEZ164" s="994"/>
      <c r="KFA164" s="995"/>
      <c r="KFB164" s="996"/>
      <c r="KFC164" s="993"/>
      <c r="KFD164" s="997"/>
      <c r="KFE164" s="986"/>
      <c r="KFF164" s="988"/>
      <c r="KFG164" s="989"/>
      <c r="KFH164" s="990"/>
      <c r="KFI164" s="991"/>
      <c r="KFJ164" s="992"/>
      <c r="KFK164" s="991"/>
      <c r="KFL164" s="992"/>
      <c r="KFM164" s="993"/>
      <c r="KFN164" s="994"/>
      <c r="KFO164" s="991"/>
      <c r="KFP164" s="989"/>
      <c r="KFQ164" s="993"/>
      <c r="KFR164" s="994"/>
      <c r="KFS164" s="995"/>
      <c r="KFT164" s="996"/>
      <c r="KFU164" s="993"/>
      <c r="KFV164" s="997"/>
      <c r="KFW164" s="986"/>
      <c r="KFX164" s="988"/>
      <c r="KFY164" s="989"/>
      <c r="KFZ164" s="990"/>
      <c r="KGA164" s="991"/>
      <c r="KGB164" s="992"/>
      <c r="KGC164" s="991"/>
      <c r="KGD164" s="992"/>
      <c r="KGE164" s="993"/>
      <c r="KGF164" s="994"/>
      <c r="KGG164" s="991"/>
      <c r="KGH164" s="989"/>
      <c r="KGI164" s="993"/>
      <c r="KGJ164" s="994"/>
      <c r="KGK164" s="995"/>
      <c r="KGL164" s="996"/>
      <c r="KGM164" s="993"/>
      <c r="KGN164" s="997"/>
      <c r="KGO164" s="986"/>
      <c r="KGP164" s="988"/>
      <c r="KGQ164" s="989"/>
      <c r="KGR164" s="990"/>
      <c r="KGS164" s="991"/>
      <c r="KGT164" s="992"/>
      <c r="KGU164" s="991"/>
      <c r="KGV164" s="992"/>
      <c r="KGW164" s="993"/>
      <c r="KGX164" s="994"/>
      <c r="KGY164" s="991"/>
      <c r="KGZ164" s="989"/>
      <c r="KHA164" s="993"/>
      <c r="KHB164" s="994"/>
      <c r="KHC164" s="995"/>
      <c r="KHD164" s="996"/>
      <c r="KHE164" s="993"/>
      <c r="KHF164" s="997"/>
      <c r="KHG164" s="986"/>
      <c r="KHH164" s="988"/>
      <c r="KHI164" s="989"/>
      <c r="KHJ164" s="990"/>
      <c r="KHK164" s="991"/>
      <c r="KHL164" s="992"/>
      <c r="KHM164" s="991"/>
      <c r="KHN164" s="992"/>
      <c r="KHO164" s="993"/>
      <c r="KHP164" s="994"/>
      <c r="KHQ164" s="991"/>
      <c r="KHR164" s="989"/>
      <c r="KHS164" s="993"/>
      <c r="KHT164" s="994"/>
      <c r="KHU164" s="995"/>
      <c r="KHV164" s="996"/>
      <c r="KHW164" s="993"/>
      <c r="KHX164" s="997"/>
      <c r="KHY164" s="986"/>
      <c r="KHZ164" s="988"/>
      <c r="KIA164" s="989"/>
      <c r="KIB164" s="990"/>
      <c r="KIC164" s="991"/>
      <c r="KID164" s="992"/>
      <c r="KIE164" s="991"/>
      <c r="KIF164" s="992"/>
      <c r="KIG164" s="993"/>
      <c r="KIH164" s="994"/>
      <c r="KII164" s="991"/>
      <c r="KIJ164" s="989"/>
      <c r="KIK164" s="993"/>
      <c r="KIL164" s="994"/>
      <c r="KIM164" s="995"/>
      <c r="KIN164" s="996"/>
      <c r="KIO164" s="993"/>
      <c r="KIP164" s="997"/>
      <c r="KIQ164" s="986"/>
      <c r="KIR164" s="988"/>
      <c r="KIS164" s="989"/>
      <c r="KIT164" s="990"/>
      <c r="KIU164" s="991"/>
      <c r="KIV164" s="992"/>
      <c r="KIW164" s="991"/>
      <c r="KIX164" s="992"/>
      <c r="KIY164" s="993"/>
      <c r="KIZ164" s="994"/>
      <c r="KJA164" s="991"/>
      <c r="KJB164" s="989"/>
      <c r="KJC164" s="993"/>
      <c r="KJD164" s="994"/>
      <c r="KJE164" s="995"/>
      <c r="KJF164" s="996"/>
      <c r="KJG164" s="993"/>
      <c r="KJH164" s="997"/>
      <c r="KJI164" s="986"/>
      <c r="KJJ164" s="988"/>
      <c r="KJK164" s="989"/>
      <c r="KJL164" s="990"/>
      <c r="KJM164" s="991"/>
      <c r="KJN164" s="992"/>
      <c r="KJO164" s="991"/>
      <c r="KJP164" s="992"/>
      <c r="KJQ164" s="993"/>
      <c r="KJR164" s="994"/>
      <c r="KJS164" s="991"/>
      <c r="KJT164" s="989"/>
      <c r="KJU164" s="993"/>
      <c r="KJV164" s="994"/>
      <c r="KJW164" s="995"/>
      <c r="KJX164" s="996"/>
      <c r="KJY164" s="993"/>
      <c r="KJZ164" s="997"/>
      <c r="KKA164" s="986"/>
      <c r="KKB164" s="988"/>
      <c r="KKC164" s="989"/>
      <c r="KKD164" s="990"/>
      <c r="KKE164" s="991"/>
      <c r="KKF164" s="992"/>
      <c r="KKG164" s="991"/>
      <c r="KKH164" s="992"/>
      <c r="KKI164" s="993"/>
      <c r="KKJ164" s="994"/>
      <c r="KKK164" s="991"/>
      <c r="KKL164" s="989"/>
      <c r="KKM164" s="993"/>
      <c r="KKN164" s="994"/>
      <c r="KKO164" s="995"/>
      <c r="KKP164" s="996"/>
      <c r="KKQ164" s="993"/>
      <c r="KKR164" s="997"/>
      <c r="KKS164" s="986"/>
      <c r="KKT164" s="988"/>
      <c r="KKU164" s="989"/>
      <c r="KKV164" s="990"/>
      <c r="KKW164" s="991"/>
      <c r="KKX164" s="992"/>
      <c r="KKY164" s="991"/>
      <c r="KKZ164" s="992"/>
      <c r="KLA164" s="993"/>
      <c r="KLB164" s="994"/>
      <c r="KLC164" s="991"/>
      <c r="KLD164" s="989"/>
      <c r="KLE164" s="993"/>
      <c r="KLF164" s="994"/>
      <c r="KLG164" s="995"/>
      <c r="KLH164" s="996"/>
      <c r="KLI164" s="993"/>
      <c r="KLJ164" s="997"/>
      <c r="KLK164" s="986"/>
      <c r="KLL164" s="988"/>
      <c r="KLM164" s="989"/>
      <c r="KLN164" s="990"/>
      <c r="KLO164" s="991"/>
      <c r="KLP164" s="992"/>
      <c r="KLQ164" s="991"/>
      <c r="KLR164" s="992"/>
      <c r="KLS164" s="993"/>
      <c r="KLT164" s="994"/>
      <c r="KLU164" s="991"/>
      <c r="KLV164" s="989"/>
      <c r="KLW164" s="993"/>
      <c r="KLX164" s="994"/>
      <c r="KLY164" s="995"/>
      <c r="KLZ164" s="996"/>
      <c r="KMA164" s="993"/>
      <c r="KMB164" s="997"/>
      <c r="KMC164" s="986"/>
      <c r="KMD164" s="988"/>
      <c r="KME164" s="989"/>
      <c r="KMF164" s="990"/>
      <c r="KMG164" s="991"/>
      <c r="KMH164" s="992"/>
      <c r="KMI164" s="991"/>
      <c r="KMJ164" s="992"/>
      <c r="KMK164" s="993"/>
      <c r="KML164" s="994"/>
      <c r="KMM164" s="991"/>
      <c r="KMN164" s="989"/>
      <c r="KMO164" s="993"/>
      <c r="KMP164" s="994"/>
      <c r="KMQ164" s="995"/>
      <c r="KMR164" s="996"/>
      <c r="KMS164" s="993"/>
      <c r="KMT164" s="997"/>
      <c r="KMU164" s="986"/>
      <c r="KMV164" s="988"/>
      <c r="KMW164" s="989"/>
      <c r="KMX164" s="990"/>
      <c r="KMY164" s="991"/>
      <c r="KMZ164" s="992"/>
      <c r="KNA164" s="991"/>
      <c r="KNB164" s="992"/>
      <c r="KNC164" s="993"/>
      <c r="KND164" s="994"/>
      <c r="KNE164" s="991"/>
      <c r="KNF164" s="989"/>
      <c r="KNG164" s="993"/>
      <c r="KNH164" s="994"/>
      <c r="KNI164" s="995"/>
      <c r="KNJ164" s="996"/>
      <c r="KNK164" s="993"/>
      <c r="KNL164" s="997"/>
      <c r="KNM164" s="986"/>
      <c r="KNN164" s="988"/>
      <c r="KNO164" s="989"/>
      <c r="KNP164" s="990"/>
      <c r="KNQ164" s="991"/>
      <c r="KNR164" s="992"/>
      <c r="KNS164" s="991"/>
      <c r="KNT164" s="992"/>
      <c r="KNU164" s="993"/>
      <c r="KNV164" s="994"/>
      <c r="KNW164" s="991"/>
      <c r="KNX164" s="989"/>
      <c r="KNY164" s="993"/>
      <c r="KNZ164" s="994"/>
      <c r="KOA164" s="995"/>
      <c r="KOB164" s="996"/>
      <c r="KOC164" s="993"/>
      <c r="KOD164" s="997"/>
      <c r="KOE164" s="986"/>
      <c r="KOF164" s="988"/>
      <c r="KOG164" s="989"/>
      <c r="KOH164" s="990"/>
      <c r="KOI164" s="991"/>
      <c r="KOJ164" s="992"/>
      <c r="KOK164" s="991"/>
      <c r="KOL164" s="992"/>
      <c r="KOM164" s="993"/>
      <c r="KON164" s="994"/>
      <c r="KOO164" s="991"/>
      <c r="KOP164" s="989"/>
      <c r="KOQ164" s="993"/>
      <c r="KOR164" s="994"/>
      <c r="KOS164" s="995"/>
      <c r="KOT164" s="996"/>
      <c r="KOU164" s="993"/>
      <c r="KOV164" s="997"/>
      <c r="KOW164" s="986"/>
      <c r="KOX164" s="988"/>
      <c r="KOY164" s="989"/>
      <c r="KOZ164" s="990"/>
      <c r="KPA164" s="991"/>
      <c r="KPB164" s="992"/>
      <c r="KPC164" s="991"/>
      <c r="KPD164" s="992"/>
      <c r="KPE164" s="993"/>
      <c r="KPF164" s="994"/>
      <c r="KPG164" s="991"/>
      <c r="KPH164" s="989"/>
      <c r="KPI164" s="993"/>
      <c r="KPJ164" s="994"/>
      <c r="KPK164" s="995"/>
      <c r="KPL164" s="996"/>
      <c r="KPM164" s="993"/>
      <c r="KPN164" s="997"/>
      <c r="KPO164" s="986"/>
      <c r="KPP164" s="988"/>
      <c r="KPQ164" s="989"/>
      <c r="KPR164" s="990"/>
      <c r="KPS164" s="991"/>
      <c r="KPT164" s="992"/>
      <c r="KPU164" s="991"/>
      <c r="KPV164" s="992"/>
      <c r="KPW164" s="993"/>
      <c r="KPX164" s="994"/>
      <c r="KPY164" s="991"/>
      <c r="KPZ164" s="989"/>
      <c r="KQA164" s="993"/>
      <c r="KQB164" s="994"/>
      <c r="KQC164" s="995"/>
      <c r="KQD164" s="996"/>
      <c r="KQE164" s="993"/>
      <c r="KQF164" s="997"/>
      <c r="KQG164" s="986"/>
      <c r="KQH164" s="988"/>
      <c r="KQI164" s="989"/>
      <c r="KQJ164" s="990"/>
      <c r="KQK164" s="991"/>
      <c r="KQL164" s="992"/>
      <c r="KQM164" s="991"/>
      <c r="KQN164" s="992"/>
      <c r="KQO164" s="993"/>
      <c r="KQP164" s="994"/>
      <c r="KQQ164" s="991"/>
      <c r="KQR164" s="989"/>
      <c r="KQS164" s="993"/>
      <c r="KQT164" s="994"/>
      <c r="KQU164" s="995"/>
      <c r="KQV164" s="996"/>
      <c r="KQW164" s="993"/>
      <c r="KQX164" s="997"/>
      <c r="KQY164" s="986"/>
      <c r="KQZ164" s="988"/>
      <c r="KRA164" s="989"/>
      <c r="KRB164" s="990"/>
      <c r="KRC164" s="991"/>
      <c r="KRD164" s="992"/>
      <c r="KRE164" s="991"/>
      <c r="KRF164" s="992"/>
      <c r="KRG164" s="993"/>
      <c r="KRH164" s="994"/>
      <c r="KRI164" s="991"/>
      <c r="KRJ164" s="989"/>
      <c r="KRK164" s="993"/>
      <c r="KRL164" s="994"/>
      <c r="KRM164" s="995"/>
      <c r="KRN164" s="996"/>
      <c r="KRO164" s="993"/>
      <c r="KRP164" s="997"/>
      <c r="KRQ164" s="986"/>
      <c r="KRR164" s="988"/>
      <c r="KRS164" s="989"/>
      <c r="KRT164" s="990"/>
      <c r="KRU164" s="991"/>
      <c r="KRV164" s="992"/>
      <c r="KRW164" s="991"/>
      <c r="KRX164" s="992"/>
      <c r="KRY164" s="993"/>
      <c r="KRZ164" s="994"/>
      <c r="KSA164" s="991"/>
      <c r="KSB164" s="989"/>
      <c r="KSC164" s="993"/>
      <c r="KSD164" s="994"/>
      <c r="KSE164" s="995"/>
      <c r="KSF164" s="996"/>
      <c r="KSG164" s="993"/>
      <c r="KSH164" s="997"/>
      <c r="KSI164" s="986"/>
      <c r="KSJ164" s="988"/>
      <c r="KSK164" s="989"/>
      <c r="KSL164" s="990"/>
      <c r="KSM164" s="991"/>
      <c r="KSN164" s="992"/>
      <c r="KSO164" s="991"/>
      <c r="KSP164" s="992"/>
      <c r="KSQ164" s="993"/>
      <c r="KSR164" s="994"/>
      <c r="KSS164" s="991"/>
      <c r="KST164" s="989"/>
      <c r="KSU164" s="993"/>
      <c r="KSV164" s="994"/>
      <c r="KSW164" s="995"/>
      <c r="KSX164" s="996"/>
      <c r="KSY164" s="993"/>
      <c r="KSZ164" s="997"/>
      <c r="KTA164" s="986"/>
      <c r="KTB164" s="988"/>
      <c r="KTC164" s="989"/>
      <c r="KTD164" s="990"/>
      <c r="KTE164" s="991"/>
      <c r="KTF164" s="992"/>
      <c r="KTG164" s="991"/>
      <c r="KTH164" s="992"/>
      <c r="KTI164" s="993"/>
      <c r="KTJ164" s="994"/>
      <c r="KTK164" s="991"/>
      <c r="KTL164" s="989"/>
      <c r="KTM164" s="993"/>
      <c r="KTN164" s="994"/>
      <c r="KTO164" s="995"/>
      <c r="KTP164" s="996"/>
      <c r="KTQ164" s="993"/>
      <c r="KTR164" s="997"/>
      <c r="KTS164" s="986"/>
      <c r="KTT164" s="988"/>
      <c r="KTU164" s="989"/>
      <c r="KTV164" s="990"/>
      <c r="KTW164" s="991"/>
      <c r="KTX164" s="992"/>
      <c r="KTY164" s="991"/>
      <c r="KTZ164" s="992"/>
      <c r="KUA164" s="993"/>
      <c r="KUB164" s="994"/>
      <c r="KUC164" s="991"/>
      <c r="KUD164" s="989"/>
      <c r="KUE164" s="993"/>
      <c r="KUF164" s="994"/>
      <c r="KUG164" s="995"/>
      <c r="KUH164" s="996"/>
      <c r="KUI164" s="993"/>
      <c r="KUJ164" s="997"/>
      <c r="KUK164" s="986"/>
      <c r="KUL164" s="988"/>
      <c r="KUM164" s="989"/>
      <c r="KUN164" s="990"/>
      <c r="KUO164" s="991"/>
      <c r="KUP164" s="992"/>
      <c r="KUQ164" s="991"/>
      <c r="KUR164" s="992"/>
      <c r="KUS164" s="993"/>
      <c r="KUT164" s="994"/>
      <c r="KUU164" s="991"/>
      <c r="KUV164" s="989"/>
      <c r="KUW164" s="993"/>
      <c r="KUX164" s="994"/>
      <c r="KUY164" s="995"/>
      <c r="KUZ164" s="996"/>
      <c r="KVA164" s="993"/>
      <c r="KVB164" s="997"/>
      <c r="KVC164" s="986"/>
      <c r="KVD164" s="988"/>
      <c r="KVE164" s="989"/>
      <c r="KVF164" s="990"/>
      <c r="KVG164" s="991"/>
      <c r="KVH164" s="992"/>
      <c r="KVI164" s="991"/>
      <c r="KVJ164" s="992"/>
      <c r="KVK164" s="993"/>
      <c r="KVL164" s="994"/>
      <c r="KVM164" s="991"/>
      <c r="KVN164" s="989"/>
      <c r="KVO164" s="993"/>
      <c r="KVP164" s="994"/>
      <c r="KVQ164" s="995"/>
      <c r="KVR164" s="996"/>
      <c r="KVS164" s="993"/>
      <c r="KVT164" s="997"/>
      <c r="KVU164" s="986"/>
      <c r="KVV164" s="988"/>
      <c r="KVW164" s="989"/>
      <c r="KVX164" s="990"/>
      <c r="KVY164" s="991"/>
      <c r="KVZ164" s="992"/>
      <c r="KWA164" s="991"/>
      <c r="KWB164" s="992"/>
      <c r="KWC164" s="993"/>
      <c r="KWD164" s="994"/>
      <c r="KWE164" s="991"/>
      <c r="KWF164" s="989"/>
      <c r="KWG164" s="993"/>
      <c r="KWH164" s="994"/>
      <c r="KWI164" s="995"/>
      <c r="KWJ164" s="996"/>
      <c r="KWK164" s="993"/>
      <c r="KWL164" s="997"/>
      <c r="KWM164" s="986"/>
      <c r="KWN164" s="988"/>
      <c r="KWO164" s="989"/>
      <c r="KWP164" s="990"/>
      <c r="KWQ164" s="991"/>
      <c r="KWR164" s="992"/>
      <c r="KWS164" s="991"/>
      <c r="KWT164" s="992"/>
      <c r="KWU164" s="993"/>
      <c r="KWV164" s="994"/>
      <c r="KWW164" s="991"/>
      <c r="KWX164" s="989"/>
      <c r="KWY164" s="993"/>
      <c r="KWZ164" s="994"/>
      <c r="KXA164" s="995"/>
      <c r="KXB164" s="996"/>
      <c r="KXC164" s="993"/>
      <c r="KXD164" s="997"/>
      <c r="KXE164" s="986"/>
      <c r="KXF164" s="988"/>
      <c r="KXG164" s="989"/>
      <c r="KXH164" s="990"/>
      <c r="KXI164" s="991"/>
      <c r="KXJ164" s="992"/>
      <c r="KXK164" s="991"/>
      <c r="KXL164" s="992"/>
      <c r="KXM164" s="993"/>
      <c r="KXN164" s="994"/>
      <c r="KXO164" s="991"/>
      <c r="KXP164" s="989"/>
      <c r="KXQ164" s="993"/>
      <c r="KXR164" s="994"/>
      <c r="KXS164" s="995"/>
      <c r="KXT164" s="996"/>
      <c r="KXU164" s="993"/>
      <c r="KXV164" s="997"/>
      <c r="KXW164" s="986"/>
      <c r="KXX164" s="988"/>
      <c r="KXY164" s="989"/>
      <c r="KXZ164" s="990"/>
      <c r="KYA164" s="991"/>
      <c r="KYB164" s="992"/>
      <c r="KYC164" s="991"/>
      <c r="KYD164" s="992"/>
      <c r="KYE164" s="993"/>
      <c r="KYF164" s="994"/>
      <c r="KYG164" s="991"/>
      <c r="KYH164" s="989"/>
      <c r="KYI164" s="993"/>
      <c r="KYJ164" s="994"/>
      <c r="KYK164" s="995"/>
      <c r="KYL164" s="996"/>
      <c r="KYM164" s="993"/>
      <c r="KYN164" s="997"/>
      <c r="KYO164" s="986"/>
      <c r="KYP164" s="988"/>
      <c r="KYQ164" s="989"/>
      <c r="KYR164" s="990"/>
      <c r="KYS164" s="991"/>
      <c r="KYT164" s="992"/>
      <c r="KYU164" s="991"/>
      <c r="KYV164" s="992"/>
      <c r="KYW164" s="993"/>
      <c r="KYX164" s="994"/>
      <c r="KYY164" s="991"/>
      <c r="KYZ164" s="989"/>
      <c r="KZA164" s="993"/>
      <c r="KZB164" s="994"/>
      <c r="KZC164" s="995"/>
      <c r="KZD164" s="996"/>
      <c r="KZE164" s="993"/>
      <c r="KZF164" s="997"/>
      <c r="KZG164" s="986"/>
      <c r="KZH164" s="988"/>
      <c r="KZI164" s="989"/>
      <c r="KZJ164" s="990"/>
      <c r="KZK164" s="991"/>
      <c r="KZL164" s="992"/>
      <c r="KZM164" s="991"/>
      <c r="KZN164" s="992"/>
      <c r="KZO164" s="993"/>
      <c r="KZP164" s="994"/>
      <c r="KZQ164" s="991"/>
      <c r="KZR164" s="989"/>
      <c r="KZS164" s="993"/>
      <c r="KZT164" s="994"/>
      <c r="KZU164" s="995"/>
      <c r="KZV164" s="996"/>
      <c r="KZW164" s="993"/>
      <c r="KZX164" s="997"/>
      <c r="KZY164" s="986"/>
      <c r="KZZ164" s="988"/>
      <c r="LAA164" s="989"/>
      <c r="LAB164" s="990"/>
      <c r="LAC164" s="991"/>
      <c r="LAD164" s="992"/>
      <c r="LAE164" s="991"/>
      <c r="LAF164" s="992"/>
      <c r="LAG164" s="993"/>
      <c r="LAH164" s="994"/>
      <c r="LAI164" s="991"/>
      <c r="LAJ164" s="989"/>
      <c r="LAK164" s="993"/>
      <c r="LAL164" s="994"/>
      <c r="LAM164" s="995"/>
      <c r="LAN164" s="996"/>
      <c r="LAO164" s="993"/>
      <c r="LAP164" s="997"/>
      <c r="LAQ164" s="986"/>
      <c r="LAR164" s="988"/>
      <c r="LAS164" s="989"/>
      <c r="LAT164" s="990"/>
      <c r="LAU164" s="991"/>
      <c r="LAV164" s="992"/>
      <c r="LAW164" s="991"/>
      <c r="LAX164" s="992"/>
      <c r="LAY164" s="993"/>
      <c r="LAZ164" s="994"/>
      <c r="LBA164" s="991"/>
      <c r="LBB164" s="989"/>
      <c r="LBC164" s="993"/>
      <c r="LBD164" s="994"/>
      <c r="LBE164" s="995"/>
      <c r="LBF164" s="996"/>
      <c r="LBG164" s="993"/>
      <c r="LBH164" s="997"/>
      <c r="LBI164" s="986"/>
      <c r="LBJ164" s="988"/>
      <c r="LBK164" s="989"/>
      <c r="LBL164" s="990"/>
      <c r="LBM164" s="991"/>
      <c r="LBN164" s="992"/>
      <c r="LBO164" s="991"/>
      <c r="LBP164" s="992"/>
      <c r="LBQ164" s="993"/>
      <c r="LBR164" s="994"/>
      <c r="LBS164" s="991"/>
      <c r="LBT164" s="989"/>
      <c r="LBU164" s="993"/>
      <c r="LBV164" s="994"/>
      <c r="LBW164" s="995"/>
      <c r="LBX164" s="996"/>
      <c r="LBY164" s="993"/>
      <c r="LBZ164" s="997"/>
      <c r="LCA164" s="986"/>
      <c r="LCB164" s="988"/>
      <c r="LCC164" s="989"/>
      <c r="LCD164" s="990"/>
      <c r="LCE164" s="991"/>
      <c r="LCF164" s="992"/>
      <c r="LCG164" s="991"/>
      <c r="LCH164" s="992"/>
      <c r="LCI164" s="993"/>
      <c r="LCJ164" s="994"/>
      <c r="LCK164" s="991"/>
      <c r="LCL164" s="989"/>
      <c r="LCM164" s="993"/>
      <c r="LCN164" s="994"/>
      <c r="LCO164" s="995"/>
      <c r="LCP164" s="996"/>
      <c r="LCQ164" s="993"/>
      <c r="LCR164" s="997"/>
      <c r="LCS164" s="986"/>
      <c r="LCT164" s="988"/>
      <c r="LCU164" s="989"/>
      <c r="LCV164" s="990"/>
      <c r="LCW164" s="991"/>
      <c r="LCX164" s="992"/>
      <c r="LCY164" s="991"/>
      <c r="LCZ164" s="992"/>
      <c r="LDA164" s="993"/>
      <c r="LDB164" s="994"/>
      <c r="LDC164" s="991"/>
      <c r="LDD164" s="989"/>
      <c r="LDE164" s="993"/>
      <c r="LDF164" s="994"/>
      <c r="LDG164" s="995"/>
      <c r="LDH164" s="996"/>
      <c r="LDI164" s="993"/>
      <c r="LDJ164" s="997"/>
      <c r="LDK164" s="986"/>
      <c r="LDL164" s="988"/>
      <c r="LDM164" s="989"/>
      <c r="LDN164" s="990"/>
      <c r="LDO164" s="991"/>
      <c r="LDP164" s="992"/>
      <c r="LDQ164" s="991"/>
      <c r="LDR164" s="992"/>
      <c r="LDS164" s="993"/>
      <c r="LDT164" s="994"/>
      <c r="LDU164" s="991"/>
      <c r="LDV164" s="989"/>
      <c r="LDW164" s="993"/>
      <c r="LDX164" s="994"/>
      <c r="LDY164" s="995"/>
      <c r="LDZ164" s="996"/>
      <c r="LEA164" s="993"/>
      <c r="LEB164" s="997"/>
      <c r="LEC164" s="986"/>
      <c r="LED164" s="988"/>
      <c r="LEE164" s="989"/>
      <c r="LEF164" s="990"/>
      <c r="LEG164" s="991"/>
      <c r="LEH164" s="992"/>
      <c r="LEI164" s="991"/>
      <c r="LEJ164" s="992"/>
      <c r="LEK164" s="993"/>
      <c r="LEL164" s="994"/>
      <c r="LEM164" s="991"/>
      <c r="LEN164" s="989"/>
      <c r="LEO164" s="993"/>
      <c r="LEP164" s="994"/>
      <c r="LEQ164" s="995"/>
      <c r="LER164" s="996"/>
      <c r="LES164" s="993"/>
      <c r="LET164" s="997"/>
      <c r="LEU164" s="986"/>
      <c r="LEV164" s="988"/>
      <c r="LEW164" s="989"/>
      <c r="LEX164" s="990"/>
      <c r="LEY164" s="991"/>
      <c r="LEZ164" s="992"/>
      <c r="LFA164" s="991"/>
      <c r="LFB164" s="992"/>
      <c r="LFC164" s="993"/>
      <c r="LFD164" s="994"/>
      <c r="LFE164" s="991"/>
      <c r="LFF164" s="989"/>
      <c r="LFG164" s="993"/>
      <c r="LFH164" s="994"/>
      <c r="LFI164" s="995"/>
      <c r="LFJ164" s="996"/>
      <c r="LFK164" s="993"/>
      <c r="LFL164" s="997"/>
      <c r="LFM164" s="986"/>
      <c r="LFN164" s="988"/>
      <c r="LFO164" s="989"/>
      <c r="LFP164" s="990"/>
      <c r="LFQ164" s="991"/>
      <c r="LFR164" s="992"/>
      <c r="LFS164" s="991"/>
      <c r="LFT164" s="992"/>
      <c r="LFU164" s="993"/>
      <c r="LFV164" s="994"/>
      <c r="LFW164" s="991"/>
      <c r="LFX164" s="989"/>
      <c r="LFY164" s="993"/>
      <c r="LFZ164" s="994"/>
      <c r="LGA164" s="995"/>
      <c r="LGB164" s="996"/>
      <c r="LGC164" s="993"/>
      <c r="LGD164" s="997"/>
      <c r="LGE164" s="986"/>
      <c r="LGF164" s="988"/>
      <c r="LGG164" s="989"/>
      <c r="LGH164" s="990"/>
      <c r="LGI164" s="991"/>
      <c r="LGJ164" s="992"/>
      <c r="LGK164" s="991"/>
      <c r="LGL164" s="992"/>
      <c r="LGM164" s="993"/>
      <c r="LGN164" s="994"/>
      <c r="LGO164" s="991"/>
      <c r="LGP164" s="989"/>
      <c r="LGQ164" s="993"/>
      <c r="LGR164" s="994"/>
      <c r="LGS164" s="995"/>
      <c r="LGT164" s="996"/>
      <c r="LGU164" s="993"/>
      <c r="LGV164" s="997"/>
      <c r="LGW164" s="986"/>
      <c r="LGX164" s="988"/>
      <c r="LGY164" s="989"/>
      <c r="LGZ164" s="990"/>
      <c r="LHA164" s="991"/>
      <c r="LHB164" s="992"/>
      <c r="LHC164" s="991"/>
      <c r="LHD164" s="992"/>
      <c r="LHE164" s="993"/>
      <c r="LHF164" s="994"/>
      <c r="LHG164" s="991"/>
      <c r="LHH164" s="989"/>
      <c r="LHI164" s="993"/>
      <c r="LHJ164" s="994"/>
      <c r="LHK164" s="995"/>
      <c r="LHL164" s="996"/>
      <c r="LHM164" s="993"/>
      <c r="LHN164" s="997"/>
      <c r="LHO164" s="986"/>
      <c r="LHP164" s="988"/>
      <c r="LHQ164" s="989"/>
      <c r="LHR164" s="990"/>
      <c r="LHS164" s="991"/>
      <c r="LHT164" s="992"/>
      <c r="LHU164" s="991"/>
      <c r="LHV164" s="992"/>
      <c r="LHW164" s="993"/>
      <c r="LHX164" s="994"/>
      <c r="LHY164" s="991"/>
      <c r="LHZ164" s="989"/>
      <c r="LIA164" s="993"/>
      <c r="LIB164" s="994"/>
      <c r="LIC164" s="995"/>
      <c r="LID164" s="996"/>
      <c r="LIE164" s="993"/>
      <c r="LIF164" s="997"/>
      <c r="LIG164" s="986"/>
      <c r="LIH164" s="988"/>
      <c r="LII164" s="989"/>
      <c r="LIJ164" s="990"/>
      <c r="LIK164" s="991"/>
      <c r="LIL164" s="992"/>
      <c r="LIM164" s="991"/>
      <c r="LIN164" s="992"/>
      <c r="LIO164" s="993"/>
      <c r="LIP164" s="994"/>
      <c r="LIQ164" s="991"/>
      <c r="LIR164" s="989"/>
      <c r="LIS164" s="993"/>
      <c r="LIT164" s="994"/>
      <c r="LIU164" s="995"/>
      <c r="LIV164" s="996"/>
      <c r="LIW164" s="993"/>
      <c r="LIX164" s="997"/>
      <c r="LIY164" s="986"/>
      <c r="LIZ164" s="988"/>
      <c r="LJA164" s="989"/>
      <c r="LJB164" s="990"/>
      <c r="LJC164" s="991"/>
      <c r="LJD164" s="992"/>
      <c r="LJE164" s="991"/>
      <c r="LJF164" s="992"/>
      <c r="LJG164" s="993"/>
      <c r="LJH164" s="994"/>
      <c r="LJI164" s="991"/>
      <c r="LJJ164" s="989"/>
      <c r="LJK164" s="993"/>
      <c r="LJL164" s="994"/>
      <c r="LJM164" s="995"/>
      <c r="LJN164" s="996"/>
      <c r="LJO164" s="993"/>
      <c r="LJP164" s="997"/>
      <c r="LJQ164" s="986"/>
      <c r="LJR164" s="988"/>
      <c r="LJS164" s="989"/>
      <c r="LJT164" s="990"/>
      <c r="LJU164" s="991"/>
      <c r="LJV164" s="992"/>
      <c r="LJW164" s="991"/>
      <c r="LJX164" s="992"/>
      <c r="LJY164" s="993"/>
      <c r="LJZ164" s="994"/>
      <c r="LKA164" s="991"/>
      <c r="LKB164" s="989"/>
      <c r="LKC164" s="993"/>
      <c r="LKD164" s="994"/>
      <c r="LKE164" s="995"/>
      <c r="LKF164" s="996"/>
      <c r="LKG164" s="993"/>
      <c r="LKH164" s="997"/>
      <c r="LKI164" s="986"/>
      <c r="LKJ164" s="988"/>
      <c r="LKK164" s="989"/>
      <c r="LKL164" s="990"/>
      <c r="LKM164" s="991"/>
      <c r="LKN164" s="992"/>
      <c r="LKO164" s="991"/>
      <c r="LKP164" s="992"/>
      <c r="LKQ164" s="993"/>
      <c r="LKR164" s="994"/>
      <c r="LKS164" s="991"/>
      <c r="LKT164" s="989"/>
      <c r="LKU164" s="993"/>
      <c r="LKV164" s="994"/>
      <c r="LKW164" s="995"/>
      <c r="LKX164" s="996"/>
      <c r="LKY164" s="993"/>
      <c r="LKZ164" s="997"/>
      <c r="LLA164" s="986"/>
      <c r="LLB164" s="988"/>
      <c r="LLC164" s="989"/>
      <c r="LLD164" s="990"/>
      <c r="LLE164" s="991"/>
      <c r="LLF164" s="992"/>
      <c r="LLG164" s="991"/>
      <c r="LLH164" s="992"/>
      <c r="LLI164" s="993"/>
      <c r="LLJ164" s="994"/>
      <c r="LLK164" s="991"/>
      <c r="LLL164" s="989"/>
      <c r="LLM164" s="993"/>
      <c r="LLN164" s="994"/>
      <c r="LLO164" s="995"/>
      <c r="LLP164" s="996"/>
      <c r="LLQ164" s="993"/>
      <c r="LLR164" s="997"/>
      <c r="LLS164" s="986"/>
      <c r="LLT164" s="988"/>
      <c r="LLU164" s="989"/>
      <c r="LLV164" s="990"/>
      <c r="LLW164" s="991"/>
      <c r="LLX164" s="992"/>
      <c r="LLY164" s="991"/>
      <c r="LLZ164" s="992"/>
      <c r="LMA164" s="993"/>
      <c r="LMB164" s="994"/>
      <c r="LMC164" s="991"/>
      <c r="LMD164" s="989"/>
      <c r="LME164" s="993"/>
      <c r="LMF164" s="994"/>
      <c r="LMG164" s="995"/>
      <c r="LMH164" s="996"/>
      <c r="LMI164" s="993"/>
      <c r="LMJ164" s="997"/>
      <c r="LMK164" s="986"/>
      <c r="LML164" s="988"/>
      <c r="LMM164" s="989"/>
      <c r="LMN164" s="990"/>
      <c r="LMO164" s="991"/>
      <c r="LMP164" s="992"/>
      <c r="LMQ164" s="991"/>
      <c r="LMR164" s="992"/>
      <c r="LMS164" s="993"/>
      <c r="LMT164" s="994"/>
      <c r="LMU164" s="991"/>
      <c r="LMV164" s="989"/>
      <c r="LMW164" s="993"/>
      <c r="LMX164" s="994"/>
      <c r="LMY164" s="995"/>
      <c r="LMZ164" s="996"/>
      <c r="LNA164" s="993"/>
      <c r="LNB164" s="997"/>
      <c r="LNC164" s="986"/>
      <c r="LND164" s="988"/>
      <c r="LNE164" s="989"/>
      <c r="LNF164" s="990"/>
      <c r="LNG164" s="991"/>
      <c r="LNH164" s="992"/>
      <c r="LNI164" s="991"/>
      <c r="LNJ164" s="992"/>
      <c r="LNK164" s="993"/>
      <c r="LNL164" s="994"/>
      <c r="LNM164" s="991"/>
      <c r="LNN164" s="989"/>
      <c r="LNO164" s="993"/>
      <c r="LNP164" s="994"/>
      <c r="LNQ164" s="995"/>
      <c r="LNR164" s="996"/>
      <c r="LNS164" s="993"/>
      <c r="LNT164" s="997"/>
      <c r="LNU164" s="986"/>
      <c r="LNV164" s="988"/>
      <c r="LNW164" s="989"/>
      <c r="LNX164" s="990"/>
      <c r="LNY164" s="991"/>
      <c r="LNZ164" s="992"/>
      <c r="LOA164" s="991"/>
      <c r="LOB164" s="992"/>
      <c r="LOC164" s="993"/>
      <c r="LOD164" s="994"/>
      <c r="LOE164" s="991"/>
      <c r="LOF164" s="989"/>
      <c r="LOG164" s="993"/>
      <c r="LOH164" s="994"/>
      <c r="LOI164" s="995"/>
      <c r="LOJ164" s="996"/>
      <c r="LOK164" s="993"/>
      <c r="LOL164" s="997"/>
      <c r="LOM164" s="986"/>
      <c r="LON164" s="988"/>
      <c r="LOO164" s="989"/>
      <c r="LOP164" s="990"/>
      <c r="LOQ164" s="991"/>
      <c r="LOR164" s="992"/>
      <c r="LOS164" s="991"/>
      <c r="LOT164" s="992"/>
      <c r="LOU164" s="993"/>
      <c r="LOV164" s="994"/>
      <c r="LOW164" s="991"/>
      <c r="LOX164" s="989"/>
      <c r="LOY164" s="993"/>
      <c r="LOZ164" s="994"/>
      <c r="LPA164" s="995"/>
      <c r="LPB164" s="996"/>
      <c r="LPC164" s="993"/>
      <c r="LPD164" s="997"/>
      <c r="LPE164" s="986"/>
      <c r="LPF164" s="988"/>
      <c r="LPG164" s="989"/>
      <c r="LPH164" s="990"/>
      <c r="LPI164" s="991"/>
      <c r="LPJ164" s="992"/>
      <c r="LPK164" s="991"/>
      <c r="LPL164" s="992"/>
      <c r="LPM164" s="993"/>
      <c r="LPN164" s="994"/>
      <c r="LPO164" s="991"/>
      <c r="LPP164" s="989"/>
      <c r="LPQ164" s="993"/>
      <c r="LPR164" s="994"/>
      <c r="LPS164" s="995"/>
      <c r="LPT164" s="996"/>
      <c r="LPU164" s="993"/>
      <c r="LPV164" s="997"/>
      <c r="LPW164" s="986"/>
      <c r="LPX164" s="988"/>
      <c r="LPY164" s="989"/>
      <c r="LPZ164" s="990"/>
      <c r="LQA164" s="991"/>
      <c r="LQB164" s="992"/>
      <c r="LQC164" s="991"/>
      <c r="LQD164" s="992"/>
      <c r="LQE164" s="993"/>
      <c r="LQF164" s="994"/>
      <c r="LQG164" s="991"/>
      <c r="LQH164" s="989"/>
      <c r="LQI164" s="993"/>
      <c r="LQJ164" s="994"/>
      <c r="LQK164" s="995"/>
      <c r="LQL164" s="996"/>
      <c r="LQM164" s="993"/>
      <c r="LQN164" s="997"/>
      <c r="LQO164" s="986"/>
      <c r="LQP164" s="988"/>
      <c r="LQQ164" s="989"/>
      <c r="LQR164" s="990"/>
      <c r="LQS164" s="991"/>
      <c r="LQT164" s="992"/>
      <c r="LQU164" s="991"/>
      <c r="LQV164" s="992"/>
      <c r="LQW164" s="993"/>
      <c r="LQX164" s="994"/>
      <c r="LQY164" s="991"/>
      <c r="LQZ164" s="989"/>
      <c r="LRA164" s="993"/>
      <c r="LRB164" s="994"/>
      <c r="LRC164" s="995"/>
      <c r="LRD164" s="996"/>
      <c r="LRE164" s="993"/>
      <c r="LRF164" s="997"/>
      <c r="LRG164" s="986"/>
      <c r="LRH164" s="988"/>
      <c r="LRI164" s="989"/>
      <c r="LRJ164" s="990"/>
      <c r="LRK164" s="991"/>
      <c r="LRL164" s="992"/>
      <c r="LRM164" s="991"/>
      <c r="LRN164" s="992"/>
      <c r="LRO164" s="993"/>
      <c r="LRP164" s="994"/>
      <c r="LRQ164" s="991"/>
      <c r="LRR164" s="989"/>
      <c r="LRS164" s="993"/>
      <c r="LRT164" s="994"/>
      <c r="LRU164" s="995"/>
      <c r="LRV164" s="996"/>
      <c r="LRW164" s="993"/>
      <c r="LRX164" s="997"/>
      <c r="LRY164" s="986"/>
      <c r="LRZ164" s="988"/>
      <c r="LSA164" s="989"/>
      <c r="LSB164" s="990"/>
      <c r="LSC164" s="991"/>
      <c r="LSD164" s="992"/>
      <c r="LSE164" s="991"/>
      <c r="LSF164" s="992"/>
      <c r="LSG164" s="993"/>
      <c r="LSH164" s="994"/>
      <c r="LSI164" s="991"/>
      <c r="LSJ164" s="989"/>
      <c r="LSK164" s="993"/>
      <c r="LSL164" s="994"/>
      <c r="LSM164" s="995"/>
      <c r="LSN164" s="996"/>
      <c r="LSO164" s="993"/>
      <c r="LSP164" s="997"/>
      <c r="LSQ164" s="986"/>
      <c r="LSR164" s="988"/>
      <c r="LSS164" s="989"/>
      <c r="LST164" s="990"/>
      <c r="LSU164" s="991"/>
      <c r="LSV164" s="992"/>
      <c r="LSW164" s="991"/>
      <c r="LSX164" s="992"/>
      <c r="LSY164" s="993"/>
      <c r="LSZ164" s="994"/>
      <c r="LTA164" s="991"/>
      <c r="LTB164" s="989"/>
      <c r="LTC164" s="993"/>
      <c r="LTD164" s="994"/>
      <c r="LTE164" s="995"/>
      <c r="LTF164" s="996"/>
      <c r="LTG164" s="993"/>
      <c r="LTH164" s="997"/>
      <c r="LTI164" s="986"/>
      <c r="LTJ164" s="988"/>
      <c r="LTK164" s="989"/>
      <c r="LTL164" s="990"/>
      <c r="LTM164" s="991"/>
      <c r="LTN164" s="992"/>
      <c r="LTO164" s="991"/>
      <c r="LTP164" s="992"/>
      <c r="LTQ164" s="993"/>
      <c r="LTR164" s="994"/>
      <c r="LTS164" s="991"/>
      <c r="LTT164" s="989"/>
      <c r="LTU164" s="993"/>
      <c r="LTV164" s="994"/>
      <c r="LTW164" s="995"/>
      <c r="LTX164" s="996"/>
      <c r="LTY164" s="993"/>
      <c r="LTZ164" s="997"/>
      <c r="LUA164" s="986"/>
      <c r="LUB164" s="988"/>
      <c r="LUC164" s="989"/>
      <c r="LUD164" s="990"/>
      <c r="LUE164" s="991"/>
      <c r="LUF164" s="992"/>
      <c r="LUG164" s="991"/>
      <c r="LUH164" s="992"/>
      <c r="LUI164" s="993"/>
      <c r="LUJ164" s="994"/>
      <c r="LUK164" s="991"/>
      <c r="LUL164" s="989"/>
      <c r="LUM164" s="993"/>
      <c r="LUN164" s="994"/>
      <c r="LUO164" s="995"/>
      <c r="LUP164" s="996"/>
      <c r="LUQ164" s="993"/>
      <c r="LUR164" s="997"/>
      <c r="LUS164" s="986"/>
      <c r="LUT164" s="988"/>
      <c r="LUU164" s="989"/>
      <c r="LUV164" s="990"/>
      <c r="LUW164" s="991"/>
      <c r="LUX164" s="992"/>
      <c r="LUY164" s="991"/>
      <c r="LUZ164" s="992"/>
      <c r="LVA164" s="993"/>
      <c r="LVB164" s="994"/>
      <c r="LVC164" s="991"/>
      <c r="LVD164" s="989"/>
      <c r="LVE164" s="993"/>
      <c r="LVF164" s="994"/>
      <c r="LVG164" s="995"/>
      <c r="LVH164" s="996"/>
      <c r="LVI164" s="993"/>
      <c r="LVJ164" s="997"/>
      <c r="LVK164" s="986"/>
      <c r="LVL164" s="988"/>
      <c r="LVM164" s="989"/>
      <c r="LVN164" s="990"/>
      <c r="LVO164" s="991"/>
      <c r="LVP164" s="992"/>
      <c r="LVQ164" s="991"/>
      <c r="LVR164" s="992"/>
      <c r="LVS164" s="993"/>
      <c r="LVT164" s="994"/>
      <c r="LVU164" s="991"/>
      <c r="LVV164" s="989"/>
      <c r="LVW164" s="993"/>
      <c r="LVX164" s="994"/>
      <c r="LVY164" s="995"/>
      <c r="LVZ164" s="996"/>
      <c r="LWA164" s="993"/>
      <c r="LWB164" s="997"/>
      <c r="LWC164" s="986"/>
      <c r="LWD164" s="988"/>
      <c r="LWE164" s="989"/>
      <c r="LWF164" s="990"/>
      <c r="LWG164" s="991"/>
      <c r="LWH164" s="992"/>
      <c r="LWI164" s="991"/>
      <c r="LWJ164" s="992"/>
      <c r="LWK164" s="993"/>
      <c r="LWL164" s="994"/>
      <c r="LWM164" s="991"/>
      <c r="LWN164" s="989"/>
      <c r="LWO164" s="993"/>
      <c r="LWP164" s="994"/>
      <c r="LWQ164" s="995"/>
      <c r="LWR164" s="996"/>
      <c r="LWS164" s="993"/>
      <c r="LWT164" s="997"/>
      <c r="LWU164" s="986"/>
      <c r="LWV164" s="988"/>
      <c r="LWW164" s="989"/>
      <c r="LWX164" s="990"/>
      <c r="LWY164" s="991"/>
      <c r="LWZ164" s="992"/>
      <c r="LXA164" s="991"/>
      <c r="LXB164" s="992"/>
      <c r="LXC164" s="993"/>
      <c r="LXD164" s="994"/>
      <c r="LXE164" s="991"/>
      <c r="LXF164" s="989"/>
      <c r="LXG164" s="993"/>
      <c r="LXH164" s="994"/>
      <c r="LXI164" s="995"/>
      <c r="LXJ164" s="996"/>
      <c r="LXK164" s="993"/>
      <c r="LXL164" s="997"/>
      <c r="LXM164" s="986"/>
      <c r="LXN164" s="988"/>
      <c r="LXO164" s="989"/>
      <c r="LXP164" s="990"/>
      <c r="LXQ164" s="991"/>
      <c r="LXR164" s="992"/>
      <c r="LXS164" s="991"/>
      <c r="LXT164" s="992"/>
      <c r="LXU164" s="993"/>
      <c r="LXV164" s="994"/>
      <c r="LXW164" s="991"/>
      <c r="LXX164" s="989"/>
      <c r="LXY164" s="993"/>
      <c r="LXZ164" s="994"/>
      <c r="LYA164" s="995"/>
      <c r="LYB164" s="996"/>
      <c r="LYC164" s="993"/>
      <c r="LYD164" s="997"/>
      <c r="LYE164" s="986"/>
      <c r="LYF164" s="988"/>
      <c r="LYG164" s="989"/>
      <c r="LYH164" s="990"/>
      <c r="LYI164" s="991"/>
      <c r="LYJ164" s="992"/>
      <c r="LYK164" s="991"/>
      <c r="LYL164" s="992"/>
      <c r="LYM164" s="993"/>
      <c r="LYN164" s="994"/>
      <c r="LYO164" s="991"/>
      <c r="LYP164" s="989"/>
      <c r="LYQ164" s="993"/>
      <c r="LYR164" s="994"/>
      <c r="LYS164" s="995"/>
      <c r="LYT164" s="996"/>
      <c r="LYU164" s="993"/>
      <c r="LYV164" s="997"/>
      <c r="LYW164" s="986"/>
      <c r="LYX164" s="988"/>
      <c r="LYY164" s="989"/>
      <c r="LYZ164" s="990"/>
      <c r="LZA164" s="991"/>
      <c r="LZB164" s="992"/>
      <c r="LZC164" s="991"/>
      <c r="LZD164" s="992"/>
      <c r="LZE164" s="993"/>
      <c r="LZF164" s="994"/>
      <c r="LZG164" s="991"/>
      <c r="LZH164" s="989"/>
      <c r="LZI164" s="993"/>
      <c r="LZJ164" s="994"/>
      <c r="LZK164" s="995"/>
      <c r="LZL164" s="996"/>
      <c r="LZM164" s="993"/>
      <c r="LZN164" s="997"/>
      <c r="LZO164" s="986"/>
      <c r="LZP164" s="988"/>
      <c r="LZQ164" s="989"/>
      <c r="LZR164" s="990"/>
      <c r="LZS164" s="991"/>
      <c r="LZT164" s="992"/>
      <c r="LZU164" s="991"/>
      <c r="LZV164" s="992"/>
      <c r="LZW164" s="993"/>
      <c r="LZX164" s="994"/>
      <c r="LZY164" s="991"/>
      <c r="LZZ164" s="989"/>
      <c r="MAA164" s="993"/>
      <c r="MAB164" s="994"/>
      <c r="MAC164" s="995"/>
      <c r="MAD164" s="996"/>
      <c r="MAE164" s="993"/>
      <c r="MAF164" s="997"/>
      <c r="MAG164" s="986"/>
      <c r="MAH164" s="988"/>
      <c r="MAI164" s="989"/>
      <c r="MAJ164" s="990"/>
      <c r="MAK164" s="991"/>
      <c r="MAL164" s="992"/>
      <c r="MAM164" s="991"/>
      <c r="MAN164" s="992"/>
      <c r="MAO164" s="993"/>
      <c r="MAP164" s="994"/>
      <c r="MAQ164" s="991"/>
      <c r="MAR164" s="989"/>
      <c r="MAS164" s="993"/>
      <c r="MAT164" s="994"/>
      <c r="MAU164" s="995"/>
      <c r="MAV164" s="996"/>
      <c r="MAW164" s="993"/>
      <c r="MAX164" s="997"/>
      <c r="MAY164" s="986"/>
      <c r="MAZ164" s="988"/>
      <c r="MBA164" s="989"/>
      <c r="MBB164" s="990"/>
      <c r="MBC164" s="991"/>
      <c r="MBD164" s="992"/>
      <c r="MBE164" s="991"/>
      <c r="MBF164" s="992"/>
      <c r="MBG164" s="993"/>
      <c r="MBH164" s="994"/>
      <c r="MBI164" s="991"/>
      <c r="MBJ164" s="989"/>
      <c r="MBK164" s="993"/>
      <c r="MBL164" s="994"/>
      <c r="MBM164" s="995"/>
      <c r="MBN164" s="996"/>
      <c r="MBO164" s="993"/>
      <c r="MBP164" s="997"/>
      <c r="MBQ164" s="986"/>
      <c r="MBR164" s="988"/>
      <c r="MBS164" s="989"/>
      <c r="MBT164" s="990"/>
      <c r="MBU164" s="991"/>
      <c r="MBV164" s="992"/>
      <c r="MBW164" s="991"/>
      <c r="MBX164" s="992"/>
      <c r="MBY164" s="993"/>
      <c r="MBZ164" s="994"/>
      <c r="MCA164" s="991"/>
      <c r="MCB164" s="989"/>
      <c r="MCC164" s="993"/>
      <c r="MCD164" s="994"/>
      <c r="MCE164" s="995"/>
      <c r="MCF164" s="996"/>
      <c r="MCG164" s="993"/>
      <c r="MCH164" s="997"/>
      <c r="MCI164" s="986"/>
      <c r="MCJ164" s="988"/>
      <c r="MCK164" s="989"/>
      <c r="MCL164" s="990"/>
      <c r="MCM164" s="991"/>
      <c r="MCN164" s="992"/>
      <c r="MCO164" s="991"/>
      <c r="MCP164" s="992"/>
      <c r="MCQ164" s="993"/>
      <c r="MCR164" s="994"/>
      <c r="MCS164" s="991"/>
      <c r="MCT164" s="989"/>
      <c r="MCU164" s="993"/>
      <c r="MCV164" s="994"/>
      <c r="MCW164" s="995"/>
      <c r="MCX164" s="996"/>
      <c r="MCY164" s="993"/>
      <c r="MCZ164" s="997"/>
      <c r="MDA164" s="986"/>
      <c r="MDB164" s="988"/>
      <c r="MDC164" s="989"/>
      <c r="MDD164" s="990"/>
      <c r="MDE164" s="991"/>
      <c r="MDF164" s="992"/>
      <c r="MDG164" s="991"/>
      <c r="MDH164" s="992"/>
      <c r="MDI164" s="993"/>
      <c r="MDJ164" s="994"/>
      <c r="MDK164" s="991"/>
      <c r="MDL164" s="989"/>
      <c r="MDM164" s="993"/>
      <c r="MDN164" s="994"/>
      <c r="MDO164" s="995"/>
      <c r="MDP164" s="996"/>
      <c r="MDQ164" s="993"/>
      <c r="MDR164" s="997"/>
      <c r="MDS164" s="986"/>
      <c r="MDT164" s="988"/>
      <c r="MDU164" s="989"/>
      <c r="MDV164" s="990"/>
      <c r="MDW164" s="991"/>
      <c r="MDX164" s="992"/>
      <c r="MDY164" s="991"/>
      <c r="MDZ164" s="992"/>
      <c r="MEA164" s="993"/>
      <c r="MEB164" s="994"/>
      <c r="MEC164" s="991"/>
      <c r="MED164" s="989"/>
      <c r="MEE164" s="993"/>
      <c r="MEF164" s="994"/>
      <c r="MEG164" s="995"/>
      <c r="MEH164" s="996"/>
      <c r="MEI164" s="993"/>
      <c r="MEJ164" s="997"/>
      <c r="MEK164" s="986"/>
      <c r="MEL164" s="988"/>
      <c r="MEM164" s="989"/>
      <c r="MEN164" s="990"/>
      <c r="MEO164" s="991"/>
      <c r="MEP164" s="992"/>
      <c r="MEQ164" s="991"/>
      <c r="MER164" s="992"/>
      <c r="MES164" s="993"/>
      <c r="MET164" s="994"/>
      <c r="MEU164" s="991"/>
      <c r="MEV164" s="989"/>
      <c r="MEW164" s="993"/>
      <c r="MEX164" s="994"/>
      <c r="MEY164" s="995"/>
      <c r="MEZ164" s="996"/>
      <c r="MFA164" s="993"/>
      <c r="MFB164" s="997"/>
      <c r="MFC164" s="986"/>
      <c r="MFD164" s="988"/>
      <c r="MFE164" s="989"/>
      <c r="MFF164" s="990"/>
      <c r="MFG164" s="991"/>
      <c r="MFH164" s="992"/>
      <c r="MFI164" s="991"/>
      <c r="MFJ164" s="992"/>
      <c r="MFK164" s="993"/>
      <c r="MFL164" s="994"/>
      <c r="MFM164" s="991"/>
      <c r="MFN164" s="989"/>
      <c r="MFO164" s="993"/>
      <c r="MFP164" s="994"/>
      <c r="MFQ164" s="995"/>
      <c r="MFR164" s="996"/>
      <c r="MFS164" s="993"/>
      <c r="MFT164" s="997"/>
      <c r="MFU164" s="986"/>
      <c r="MFV164" s="988"/>
      <c r="MFW164" s="989"/>
      <c r="MFX164" s="990"/>
      <c r="MFY164" s="991"/>
      <c r="MFZ164" s="992"/>
      <c r="MGA164" s="991"/>
      <c r="MGB164" s="992"/>
      <c r="MGC164" s="993"/>
      <c r="MGD164" s="994"/>
      <c r="MGE164" s="991"/>
      <c r="MGF164" s="989"/>
      <c r="MGG164" s="993"/>
      <c r="MGH164" s="994"/>
      <c r="MGI164" s="995"/>
      <c r="MGJ164" s="996"/>
      <c r="MGK164" s="993"/>
      <c r="MGL164" s="997"/>
      <c r="MGM164" s="986"/>
      <c r="MGN164" s="988"/>
      <c r="MGO164" s="989"/>
      <c r="MGP164" s="990"/>
      <c r="MGQ164" s="991"/>
      <c r="MGR164" s="992"/>
      <c r="MGS164" s="991"/>
      <c r="MGT164" s="992"/>
      <c r="MGU164" s="993"/>
      <c r="MGV164" s="994"/>
      <c r="MGW164" s="991"/>
      <c r="MGX164" s="989"/>
      <c r="MGY164" s="993"/>
      <c r="MGZ164" s="994"/>
      <c r="MHA164" s="995"/>
      <c r="MHB164" s="996"/>
      <c r="MHC164" s="993"/>
      <c r="MHD164" s="997"/>
      <c r="MHE164" s="986"/>
      <c r="MHF164" s="988"/>
      <c r="MHG164" s="989"/>
      <c r="MHH164" s="990"/>
      <c r="MHI164" s="991"/>
      <c r="MHJ164" s="992"/>
      <c r="MHK164" s="991"/>
      <c r="MHL164" s="992"/>
      <c r="MHM164" s="993"/>
      <c r="MHN164" s="994"/>
      <c r="MHO164" s="991"/>
      <c r="MHP164" s="989"/>
      <c r="MHQ164" s="993"/>
      <c r="MHR164" s="994"/>
      <c r="MHS164" s="995"/>
      <c r="MHT164" s="996"/>
      <c r="MHU164" s="993"/>
      <c r="MHV164" s="997"/>
      <c r="MHW164" s="986"/>
      <c r="MHX164" s="988"/>
      <c r="MHY164" s="989"/>
      <c r="MHZ164" s="990"/>
      <c r="MIA164" s="991"/>
      <c r="MIB164" s="992"/>
      <c r="MIC164" s="991"/>
      <c r="MID164" s="992"/>
      <c r="MIE164" s="993"/>
      <c r="MIF164" s="994"/>
      <c r="MIG164" s="991"/>
      <c r="MIH164" s="989"/>
      <c r="MII164" s="993"/>
      <c r="MIJ164" s="994"/>
      <c r="MIK164" s="995"/>
      <c r="MIL164" s="996"/>
      <c r="MIM164" s="993"/>
      <c r="MIN164" s="997"/>
      <c r="MIO164" s="986"/>
      <c r="MIP164" s="988"/>
      <c r="MIQ164" s="989"/>
      <c r="MIR164" s="990"/>
      <c r="MIS164" s="991"/>
      <c r="MIT164" s="992"/>
      <c r="MIU164" s="991"/>
      <c r="MIV164" s="992"/>
      <c r="MIW164" s="993"/>
      <c r="MIX164" s="994"/>
      <c r="MIY164" s="991"/>
      <c r="MIZ164" s="989"/>
      <c r="MJA164" s="993"/>
      <c r="MJB164" s="994"/>
      <c r="MJC164" s="995"/>
      <c r="MJD164" s="996"/>
      <c r="MJE164" s="993"/>
      <c r="MJF164" s="997"/>
      <c r="MJG164" s="986"/>
      <c r="MJH164" s="988"/>
      <c r="MJI164" s="989"/>
      <c r="MJJ164" s="990"/>
      <c r="MJK164" s="991"/>
      <c r="MJL164" s="992"/>
      <c r="MJM164" s="991"/>
      <c r="MJN164" s="992"/>
      <c r="MJO164" s="993"/>
      <c r="MJP164" s="994"/>
      <c r="MJQ164" s="991"/>
      <c r="MJR164" s="989"/>
      <c r="MJS164" s="993"/>
      <c r="MJT164" s="994"/>
      <c r="MJU164" s="995"/>
      <c r="MJV164" s="996"/>
      <c r="MJW164" s="993"/>
      <c r="MJX164" s="997"/>
      <c r="MJY164" s="986"/>
      <c r="MJZ164" s="988"/>
      <c r="MKA164" s="989"/>
      <c r="MKB164" s="990"/>
      <c r="MKC164" s="991"/>
      <c r="MKD164" s="992"/>
      <c r="MKE164" s="991"/>
      <c r="MKF164" s="992"/>
      <c r="MKG164" s="993"/>
      <c r="MKH164" s="994"/>
      <c r="MKI164" s="991"/>
      <c r="MKJ164" s="989"/>
      <c r="MKK164" s="993"/>
      <c r="MKL164" s="994"/>
      <c r="MKM164" s="995"/>
      <c r="MKN164" s="996"/>
      <c r="MKO164" s="993"/>
      <c r="MKP164" s="997"/>
      <c r="MKQ164" s="986"/>
      <c r="MKR164" s="988"/>
      <c r="MKS164" s="989"/>
      <c r="MKT164" s="990"/>
      <c r="MKU164" s="991"/>
      <c r="MKV164" s="992"/>
      <c r="MKW164" s="991"/>
      <c r="MKX164" s="992"/>
      <c r="MKY164" s="993"/>
      <c r="MKZ164" s="994"/>
      <c r="MLA164" s="991"/>
      <c r="MLB164" s="989"/>
      <c r="MLC164" s="993"/>
      <c r="MLD164" s="994"/>
      <c r="MLE164" s="995"/>
      <c r="MLF164" s="996"/>
      <c r="MLG164" s="993"/>
      <c r="MLH164" s="997"/>
      <c r="MLI164" s="986"/>
      <c r="MLJ164" s="988"/>
      <c r="MLK164" s="989"/>
      <c r="MLL164" s="990"/>
      <c r="MLM164" s="991"/>
      <c r="MLN164" s="992"/>
      <c r="MLO164" s="991"/>
      <c r="MLP164" s="992"/>
      <c r="MLQ164" s="993"/>
      <c r="MLR164" s="994"/>
      <c r="MLS164" s="991"/>
      <c r="MLT164" s="989"/>
      <c r="MLU164" s="993"/>
      <c r="MLV164" s="994"/>
      <c r="MLW164" s="995"/>
      <c r="MLX164" s="996"/>
      <c r="MLY164" s="993"/>
      <c r="MLZ164" s="997"/>
      <c r="MMA164" s="986"/>
      <c r="MMB164" s="988"/>
      <c r="MMC164" s="989"/>
      <c r="MMD164" s="990"/>
      <c r="MME164" s="991"/>
      <c r="MMF164" s="992"/>
      <c r="MMG164" s="991"/>
      <c r="MMH164" s="992"/>
      <c r="MMI164" s="993"/>
      <c r="MMJ164" s="994"/>
      <c r="MMK164" s="991"/>
      <c r="MML164" s="989"/>
      <c r="MMM164" s="993"/>
      <c r="MMN164" s="994"/>
      <c r="MMO164" s="995"/>
      <c r="MMP164" s="996"/>
      <c r="MMQ164" s="993"/>
      <c r="MMR164" s="997"/>
      <c r="MMS164" s="986"/>
      <c r="MMT164" s="988"/>
      <c r="MMU164" s="989"/>
      <c r="MMV164" s="990"/>
      <c r="MMW164" s="991"/>
      <c r="MMX164" s="992"/>
      <c r="MMY164" s="991"/>
      <c r="MMZ164" s="992"/>
      <c r="MNA164" s="993"/>
      <c r="MNB164" s="994"/>
      <c r="MNC164" s="991"/>
      <c r="MND164" s="989"/>
      <c r="MNE164" s="993"/>
      <c r="MNF164" s="994"/>
      <c r="MNG164" s="995"/>
      <c r="MNH164" s="996"/>
      <c r="MNI164" s="993"/>
      <c r="MNJ164" s="997"/>
      <c r="MNK164" s="986"/>
      <c r="MNL164" s="988"/>
      <c r="MNM164" s="989"/>
      <c r="MNN164" s="990"/>
      <c r="MNO164" s="991"/>
      <c r="MNP164" s="992"/>
      <c r="MNQ164" s="991"/>
      <c r="MNR164" s="992"/>
      <c r="MNS164" s="993"/>
      <c r="MNT164" s="994"/>
      <c r="MNU164" s="991"/>
      <c r="MNV164" s="989"/>
      <c r="MNW164" s="993"/>
      <c r="MNX164" s="994"/>
      <c r="MNY164" s="995"/>
      <c r="MNZ164" s="996"/>
      <c r="MOA164" s="993"/>
      <c r="MOB164" s="997"/>
      <c r="MOC164" s="986"/>
      <c r="MOD164" s="988"/>
      <c r="MOE164" s="989"/>
      <c r="MOF164" s="990"/>
      <c r="MOG164" s="991"/>
      <c r="MOH164" s="992"/>
      <c r="MOI164" s="991"/>
      <c r="MOJ164" s="992"/>
      <c r="MOK164" s="993"/>
      <c r="MOL164" s="994"/>
      <c r="MOM164" s="991"/>
      <c r="MON164" s="989"/>
      <c r="MOO164" s="993"/>
      <c r="MOP164" s="994"/>
      <c r="MOQ164" s="995"/>
      <c r="MOR164" s="996"/>
      <c r="MOS164" s="993"/>
      <c r="MOT164" s="997"/>
      <c r="MOU164" s="986"/>
      <c r="MOV164" s="988"/>
      <c r="MOW164" s="989"/>
      <c r="MOX164" s="990"/>
      <c r="MOY164" s="991"/>
      <c r="MOZ164" s="992"/>
      <c r="MPA164" s="991"/>
      <c r="MPB164" s="992"/>
      <c r="MPC164" s="993"/>
      <c r="MPD164" s="994"/>
      <c r="MPE164" s="991"/>
      <c r="MPF164" s="989"/>
      <c r="MPG164" s="993"/>
      <c r="MPH164" s="994"/>
      <c r="MPI164" s="995"/>
      <c r="MPJ164" s="996"/>
      <c r="MPK164" s="993"/>
      <c r="MPL164" s="997"/>
      <c r="MPM164" s="986"/>
      <c r="MPN164" s="988"/>
      <c r="MPO164" s="989"/>
      <c r="MPP164" s="990"/>
      <c r="MPQ164" s="991"/>
      <c r="MPR164" s="992"/>
      <c r="MPS164" s="991"/>
      <c r="MPT164" s="992"/>
      <c r="MPU164" s="993"/>
      <c r="MPV164" s="994"/>
      <c r="MPW164" s="991"/>
      <c r="MPX164" s="989"/>
      <c r="MPY164" s="993"/>
      <c r="MPZ164" s="994"/>
      <c r="MQA164" s="995"/>
      <c r="MQB164" s="996"/>
      <c r="MQC164" s="993"/>
      <c r="MQD164" s="997"/>
      <c r="MQE164" s="986"/>
      <c r="MQF164" s="988"/>
      <c r="MQG164" s="989"/>
      <c r="MQH164" s="990"/>
      <c r="MQI164" s="991"/>
      <c r="MQJ164" s="992"/>
      <c r="MQK164" s="991"/>
      <c r="MQL164" s="992"/>
      <c r="MQM164" s="993"/>
      <c r="MQN164" s="994"/>
      <c r="MQO164" s="991"/>
      <c r="MQP164" s="989"/>
      <c r="MQQ164" s="993"/>
      <c r="MQR164" s="994"/>
      <c r="MQS164" s="995"/>
      <c r="MQT164" s="996"/>
      <c r="MQU164" s="993"/>
      <c r="MQV164" s="997"/>
      <c r="MQW164" s="986"/>
      <c r="MQX164" s="988"/>
      <c r="MQY164" s="989"/>
      <c r="MQZ164" s="990"/>
      <c r="MRA164" s="991"/>
      <c r="MRB164" s="992"/>
      <c r="MRC164" s="991"/>
      <c r="MRD164" s="992"/>
      <c r="MRE164" s="993"/>
      <c r="MRF164" s="994"/>
      <c r="MRG164" s="991"/>
      <c r="MRH164" s="989"/>
      <c r="MRI164" s="993"/>
      <c r="MRJ164" s="994"/>
      <c r="MRK164" s="995"/>
      <c r="MRL164" s="996"/>
      <c r="MRM164" s="993"/>
      <c r="MRN164" s="997"/>
      <c r="MRO164" s="986"/>
      <c r="MRP164" s="988"/>
      <c r="MRQ164" s="989"/>
      <c r="MRR164" s="990"/>
      <c r="MRS164" s="991"/>
      <c r="MRT164" s="992"/>
      <c r="MRU164" s="991"/>
      <c r="MRV164" s="992"/>
      <c r="MRW164" s="993"/>
      <c r="MRX164" s="994"/>
      <c r="MRY164" s="991"/>
      <c r="MRZ164" s="989"/>
      <c r="MSA164" s="993"/>
      <c r="MSB164" s="994"/>
      <c r="MSC164" s="995"/>
      <c r="MSD164" s="996"/>
      <c r="MSE164" s="993"/>
      <c r="MSF164" s="997"/>
      <c r="MSG164" s="986"/>
      <c r="MSH164" s="988"/>
      <c r="MSI164" s="989"/>
      <c r="MSJ164" s="990"/>
      <c r="MSK164" s="991"/>
      <c r="MSL164" s="992"/>
      <c r="MSM164" s="991"/>
      <c r="MSN164" s="992"/>
      <c r="MSO164" s="993"/>
      <c r="MSP164" s="994"/>
      <c r="MSQ164" s="991"/>
      <c r="MSR164" s="989"/>
      <c r="MSS164" s="993"/>
      <c r="MST164" s="994"/>
      <c r="MSU164" s="995"/>
      <c r="MSV164" s="996"/>
      <c r="MSW164" s="993"/>
      <c r="MSX164" s="997"/>
      <c r="MSY164" s="986"/>
      <c r="MSZ164" s="988"/>
      <c r="MTA164" s="989"/>
      <c r="MTB164" s="990"/>
      <c r="MTC164" s="991"/>
      <c r="MTD164" s="992"/>
      <c r="MTE164" s="991"/>
      <c r="MTF164" s="992"/>
      <c r="MTG164" s="993"/>
      <c r="MTH164" s="994"/>
      <c r="MTI164" s="991"/>
      <c r="MTJ164" s="989"/>
      <c r="MTK164" s="993"/>
      <c r="MTL164" s="994"/>
      <c r="MTM164" s="995"/>
      <c r="MTN164" s="996"/>
      <c r="MTO164" s="993"/>
      <c r="MTP164" s="997"/>
      <c r="MTQ164" s="986"/>
      <c r="MTR164" s="988"/>
      <c r="MTS164" s="989"/>
      <c r="MTT164" s="990"/>
      <c r="MTU164" s="991"/>
      <c r="MTV164" s="992"/>
      <c r="MTW164" s="991"/>
      <c r="MTX164" s="992"/>
      <c r="MTY164" s="993"/>
      <c r="MTZ164" s="994"/>
      <c r="MUA164" s="991"/>
      <c r="MUB164" s="989"/>
      <c r="MUC164" s="993"/>
      <c r="MUD164" s="994"/>
      <c r="MUE164" s="995"/>
      <c r="MUF164" s="996"/>
      <c r="MUG164" s="993"/>
      <c r="MUH164" s="997"/>
      <c r="MUI164" s="986"/>
      <c r="MUJ164" s="988"/>
      <c r="MUK164" s="989"/>
      <c r="MUL164" s="990"/>
      <c r="MUM164" s="991"/>
      <c r="MUN164" s="992"/>
      <c r="MUO164" s="991"/>
      <c r="MUP164" s="992"/>
      <c r="MUQ164" s="993"/>
      <c r="MUR164" s="994"/>
      <c r="MUS164" s="991"/>
      <c r="MUT164" s="989"/>
      <c r="MUU164" s="993"/>
      <c r="MUV164" s="994"/>
      <c r="MUW164" s="995"/>
      <c r="MUX164" s="996"/>
      <c r="MUY164" s="993"/>
      <c r="MUZ164" s="997"/>
      <c r="MVA164" s="986"/>
      <c r="MVB164" s="988"/>
      <c r="MVC164" s="989"/>
      <c r="MVD164" s="990"/>
      <c r="MVE164" s="991"/>
      <c r="MVF164" s="992"/>
      <c r="MVG164" s="991"/>
      <c r="MVH164" s="992"/>
      <c r="MVI164" s="993"/>
      <c r="MVJ164" s="994"/>
      <c r="MVK164" s="991"/>
      <c r="MVL164" s="989"/>
      <c r="MVM164" s="993"/>
      <c r="MVN164" s="994"/>
      <c r="MVO164" s="995"/>
      <c r="MVP164" s="996"/>
      <c r="MVQ164" s="993"/>
      <c r="MVR164" s="997"/>
      <c r="MVS164" s="986"/>
      <c r="MVT164" s="988"/>
      <c r="MVU164" s="989"/>
      <c r="MVV164" s="990"/>
      <c r="MVW164" s="991"/>
      <c r="MVX164" s="992"/>
      <c r="MVY164" s="991"/>
      <c r="MVZ164" s="992"/>
      <c r="MWA164" s="993"/>
      <c r="MWB164" s="994"/>
      <c r="MWC164" s="991"/>
      <c r="MWD164" s="989"/>
      <c r="MWE164" s="993"/>
      <c r="MWF164" s="994"/>
      <c r="MWG164" s="995"/>
      <c r="MWH164" s="996"/>
      <c r="MWI164" s="993"/>
      <c r="MWJ164" s="997"/>
      <c r="MWK164" s="986"/>
      <c r="MWL164" s="988"/>
      <c r="MWM164" s="989"/>
      <c r="MWN164" s="990"/>
      <c r="MWO164" s="991"/>
      <c r="MWP164" s="992"/>
      <c r="MWQ164" s="991"/>
      <c r="MWR164" s="992"/>
      <c r="MWS164" s="993"/>
      <c r="MWT164" s="994"/>
      <c r="MWU164" s="991"/>
      <c r="MWV164" s="989"/>
      <c r="MWW164" s="993"/>
      <c r="MWX164" s="994"/>
      <c r="MWY164" s="995"/>
      <c r="MWZ164" s="996"/>
      <c r="MXA164" s="993"/>
      <c r="MXB164" s="997"/>
      <c r="MXC164" s="986"/>
      <c r="MXD164" s="988"/>
      <c r="MXE164" s="989"/>
      <c r="MXF164" s="990"/>
      <c r="MXG164" s="991"/>
      <c r="MXH164" s="992"/>
      <c r="MXI164" s="991"/>
      <c r="MXJ164" s="992"/>
      <c r="MXK164" s="993"/>
      <c r="MXL164" s="994"/>
      <c r="MXM164" s="991"/>
      <c r="MXN164" s="989"/>
      <c r="MXO164" s="993"/>
      <c r="MXP164" s="994"/>
      <c r="MXQ164" s="995"/>
      <c r="MXR164" s="996"/>
      <c r="MXS164" s="993"/>
      <c r="MXT164" s="997"/>
      <c r="MXU164" s="986"/>
      <c r="MXV164" s="988"/>
      <c r="MXW164" s="989"/>
      <c r="MXX164" s="990"/>
      <c r="MXY164" s="991"/>
      <c r="MXZ164" s="992"/>
      <c r="MYA164" s="991"/>
      <c r="MYB164" s="992"/>
      <c r="MYC164" s="993"/>
      <c r="MYD164" s="994"/>
      <c r="MYE164" s="991"/>
      <c r="MYF164" s="989"/>
      <c r="MYG164" s="993"/>
      <c r="MYH164" s="994"/>
      <c r="MYI164" s="995"/>
      <c r="MYJ164" s="996"/>
      <c r="MYK164" s="993"/>
      <c r="MYL164" s="997"/>
      <c r="MYM164" s="986"/>
      <c r="MYN164" s="988"/>
      <c r="MYO164" s="989"/>
      <c r="MYP164" s="990"/>
      <c r="MYQ164" s="991"/>
      <c r="MYR164" s="992"/>
      <c r="MYS164" s="991"/>
      <c r="MYT164" s="992"/>
      <c r="MYU164" s="993"/>
      <c r="MYV164" s="994"/>
      <c r="MYW164" s="991"/>
      <c r="MYX164" s="989"/>
      <c r="MYY164" s="993"/>
      <c r="MYZ164" s="994"/>
      <c r="MZA164" s="995"/>
      <c r="MZB164" s="996"/>
      <c r="MZC164" s="993"/>
      <c r="MZD164" s="997"/>
      <c r="MZE164" s="986"/>
      <c r="MZF164" s="988"/>
      <c r="MZG164" s="989"/>
      <c r="MZH164" s="990"/>
      <c r="MZI164" s="991"/>
      <c r="MZJ164" s="992"/>
      <c r="MZK164" s="991"/>
      <c r="MZL164" s="992"/>
      <c r="MZM164" s="993"/>
      <c r="MZN164" s="994"/>
      <c r="MZO164" s="991"/>
      <c r="MZP164" s="989"/>
      <c r="MZQ164" s="993"/>
      <c r="MZR164" s="994"/>
      <c r="MZS164" s="995"/>
      <c r="MZT164" s="996"/>
      <c r="MZU164" s="993"/>
      <c r="MZV164" s="997"/>
      <c r="MZW164" s="986"/>
      <c r="MZX164" s="988"/>
      <c r="MZY164" s="989"/>
      <c r="MZZ164" s="990"/>
      <c r="NAA164" s="991"/>
      <c r="NAB164" s="992"/>
      <c r="NAC164" s="991"/>
      <c r="NAD164" s="992"/>
      <c r="NAE164" s="993"/>
      <c r="NAF164" s="994"/>
      <c r="NAG164" s="991"/>
      <c r="NAH164" s="989"/>
      <c r="NAI164" s="993"/>
      <c r="NAJ164" s="994"/>
      <c r="NAK164" s="995"/>
      <c r="NAL164" s="996"/>
      <c r="NAM164" s="993"/>
      <c r="NAN164" s="997"/>
      <c r="NAO164" s="986"/>
      <c r="NAP164" s="988"/>
      <c r="NAQ164" s="989"/>
      <c r="NAR164" s="990"/>
      <c r="NAS164" s="991"/>
      <c r="NAT164" s="992"/>
      <c r="NAU164" s="991"/>
      <c r="NAV164" s="992"/>
      <c r="NAW164" s="993"/>
      <c r="NAX164" s="994"/>
      <c r="NAY164" s="991"/>
      <c r="NAZ164" s="989"/>
      <c r="NBA164" s="993"/>
      <c r="NBB164" s="994"/>
      <c r="NBC164" s="995"/>
      <c r="NBD164" s="996"/>
      <c r="NBE164" s="993"/>
      <c r="NBF164" s="997"/>
      <c r="NBG164" s="986"/>
      <c r="NBH164" s="988"/>
      <c r="NBI164" s="989"/>
      <c r="NBJ164" s="990"/>
      <c r="NBK164" s="991"/>
      <c r="NBL164" s="992"/>
      <c r="NBM164" s="991"/>
      <c r="NBN164" s="992"/>
      <c r="NBO164" s="993"/>
      <c r="NBP164" s="994"/>
      <c r="NBQ164" s="991"/>
      <c r="NBR164" s="989"/>
      <c r="NBS164" s="993"/>
      <c r="NBT164" s="994"/>
      <c r="NBU164" s="995"/>
      <c r="NBV164" s="996"/>
      <c r="NBW164" s="993"/>
      <c r="NBX164" s="997"/>
      <c r="NBY164" s="986"/>
      <c r="NBZ164" s="988"/>
      <c r="NCA164" s="989"/>
      <c r="NCB164" s="990"/>
      <c r="NCC164" s="991"/>
      <c r="NCD164" s="992"/>
      <c r="NCE164" s="991"/>
      <c r="NCF164" s="992"/>
      <c r="NCG164" s="993"/>
      <c r="NCH164" s="994"/>
      <c r="NCI164" s="991"/>
      <c r="NCJ164" s="989"/>
      <c r="NCK164" s="993"/>
      <c r="NCL164" s="994"/>
      <c r="NCM164" s="995"/>
      <c r="NCN164" s="996"/>
      <c r="NCO164" s="993"/>
      <c r="NCP164" s="997"/>
      <c r="NCQ164" s="986"/>
      <c r="NCR164" s="988"/>
      <c r="NCS164" s="989"/>
      <c r="NCT164" s="990"/>
      <c r="NCU164" s="991"/>
      <c r="NCV164" s="992"/>
      <c r="NCW164" s="991"/>
      <c r="NCX164" s="992"/>
      <c r="NCY164" s="993"/>
      <c r="NCZ164" s="994"/>
      <c r="NDA164" s="991"/>
      <c r="NDB164" s="989"/>
      <c r="NDC164" s="993"/>
      <c r="NDD164" s="994"/>
      <c r="NDE164" s="995"/>
      <c r="NDF164" s="996"/>
      <c r="NDG164" s="993"/>
      <c r="NDH164" s="997"/>
      <c r="NDI164" s="986"/>
      <c r="NDJ164" s="988"/>
      <c r="NDK164" s="989"/>
      <c r="NDL164" s="990"/>
      <c r="NDM164" s="991"/>
      <c r="NDN164" s="992"/>
      <c r="NDO164" s="991"/>
      <c r="NDP164" s="992"/>
      <c r="NDQ164" s="993"/>
      <c r="NDR164" s="994"/>
      <c r="NDS164" s="991"/>
      <c r="NDT164" s="989"/>
      <c r="NDU164" s="993"/>
      <c r="NDV164" s="994"/>
      <c r="NDW164" s="995"/>
      <c r="NDX164" s="996"/>
      <c r="NDY164" s="993"/>
      <c r="NDZ164" s="997"/>
      <c r="NEA164" s="986"/>
      <c r="NEB164" s="988"/>
      <c r="NEC164" s="989"/>
      <c r="NED164" s="990"/>
      <c r="NEE164" s="991"/>
      <c r="NEF164" s="992"/>
      <c r="NEG164" s="991"/>
      <c r="NEH164" s="992"/>
      <c r="NEI164" s="993"/>
      <c r="NEJ164" s="994"/>
      <c r="NEK164" s="991"/>
      <c r="NEL164" s="989"/>
      <c r="NEM164" s="993"/>
      <c r="NEN164" s="994"/>
      <c r="NEO164" s="995"/>
      <c r="NEP164" s="996"/>
      <c r="NEQ164" s="993"/>
      <c r="NER164" s="997"/>
      <c r="NES164" s="986"/>
      <c r="NET164" s="988"/>
      <c r="NEU164" s="989"/>
      <c r="NEV164" s="990"/>
      <c r="NEW164" s="991"/>
      <c r="NEX164" s="992"/>
      <c r="NEY164" s="991"/>
      <c r="NEZ164" s="992"/>
      <c r="NFA164" s="993"/>
      <c r="NFB164" s="994"/>
      <c r="NFC164" s="991"/>
      <c r="NFD164" s="989"/>
      <c r="NFE164" s="993"/>
      <c r="NFF164" s="994"/>
      <c r="NFG164" s="995"/>
      <c r="NFH164" s="996"/>
      <c r="NFI164" s="993"/>
      <c r="NFJ164" s="997"/>
      <c r="NFK164" s="986"/>
      <c r="NFL164" s="988"/>
      <c r="NFM164" s="989"/>
      <c r="NFN164" s="990"/>
      <c r="NFO164" s="991"/>
      <c r="NFP164" s="992"/>
      <c r="NFQ164" s="991"/>
      <c r="NFR164" s="992"/>
      <c r="NFS164" s="993"/>
      <c r="NFT164" s="994"/>
      <c r="NFU164" s="991"/>
      <c r="NFV164" s="989"/>
      <c r="NFW164" s="993"/>
      <c r="NFX164" s="994"/>
      <c r="NFY164" s="995"/>
      <c r="NFZ164" s="996"/>
      <c r="NGA164" s="993"/>
      <c r="NGB164" s="997"/>
      <c r="NGC164" s="986"/>
      <c r="NGD164" s="988"/>
      <c r="NGE164" s="989"/>
      <c r="NGF164" s="990"/>
      <c r="NGG164" s="991"/>
      <c r="NGH164" s="992"/>
      <c r="NGI164" s="991"/>
      <c r="NGJ164" s="992"/>
      <c r="NGK164" s="993"/>
      <c r="NGL164" s="994"/>
      <c r="NGM164" s="991"/>
      <c r="NGN164" s="989"/>
      <c r="NGO164" s="993"/>
      <c r="NGP164" s="994"/>
      <c r="NGQ164" s="995"/>
      <c r="NGR164" s="996"/>
      <c r="NGS164" s="993"/>
      <c r="NGT164" s="997"/>
      <c r="NGU164" s="986"/>
      <c r="NGV164" s="988"/>
      <c r="NGW164" s="989"/>
      <c r="NGX164" s="990"/>
      <c r="NGY164" s="991"/>
      <c r="NGZ164" s="992"/>
      <c r="NHA164" s="991"/>
      <c r="NHB164" s="992"/>
      <c r="NHC164" s="993"/>
      <c r="NHD164" s="994"/>
      <c r="NHE164" s="991"/>
      <c r="NHF164" s="989"/>
      <c r="NHG164" s="993"/>
      <c r="NHH164" s="994"/>
      <c r="NHI164" s="995"/>
      <c r="NHJ164" s="996"/>
      <c r="NHK164" s="993"/>
      <c r="NHL164" s="997"/>
      <c r="NHM164" s="986"/>
      <c r="NHN164" s="988"/>
      <c r="NHO164" s="989"/>
      <c r="NHP164" s="990"/>
      <c r="NHQ164" s="991"/>
      <c r="NHR164" s="992"/>
      <c r="NHS164" s="991"/>
      <c r="NHT164" s="992"/>
      <c r="NHU164" s="993"/>
      <c r="NHV164" s="994"/>
      <c r="NHW164" s="991"/>
      <c r="NHX164" s="989"/>
      <c r="NHY164" s="993"/>
      <c r="NHZ164" s="994"/>
      <c r="NIA164" s="995"/>
      <c r="NIB164" s="996"/>
      <c r="NIC164" s="993"/>
      <c r="NID164" s="997"/>
      <c r="NIE164" s="986"/>
      <c r="NIF164" s="988"/>
      <c r="NIG164" s="989"/>
      <c r="NIH164" s="990"/>
      <c r="NII164" s="991"/>
      <c r="NIJ164" s="992"/>
      <c r="NIK164" s="991"/>
      <c r="NIL164" s="992"/>
      <c r="NIM164" s="993"/>
      <c r="NIN164" s="994"/>
      <c r="NIO164" s="991"/>
      <c r="NIP164" s="989"/>
      <c r="NIQ164" s="993"/>
      <c r="NIR164" s="994"/>
      <c r="NIS164" s="995"/>
      <c r="NIT164" s="996"/>
      <c r="NIU164" s="993"/>
      <c r="NIV164" s="997"/>
      <c r="NIW164" s="986"/>
      <c r="NIX164" s="988"/>
      <c r="NIY164" s="989"/>
      <c r="NIZ164" s="990"/>
      <c r="NJA164" s="991"/>
      <c r="NJB164" s="992"/>
      <c r="NJC164" s="991"/>
      <c r="NJD164" s="992"/>
      <c r="NJE164" s="993"/>
      <c r="NJF164" s="994"/>
      <c r="NJG164" s="991"/>
      <c r="NJH164" s="989"/>
      <c r="NJI164" s="993"/>
      <c r="NJJ164" s="994"/>
      <c r="NJK164" s="995"/>
      <c r="NJL164" s="996"/>
      <c r="NJM164" s="993"/>
      <c r="NJN164" s="997"/>
      <c r="NJO164" s="986"/>
      <c r="NJP164" s="988"/>
      <c r="NJQ164" s="989"/>
      <c r="NJR164" s="990"/>
      <c r="NJS164" s="991"/>
      <c r="NJT164" s="992"/>
      <c r="NJU164" s="991"/>
      <c r="NJV164" s="992"/>
      <c r="NJW164" s="993"/>
      <c r="NJX164" s="994"/>
      <c r="NJY164" s="991"/>
      <c r="NJZ164" s="989"/>
      <c r="NKA164" s="993"/>
      <c r="NKB164" s="994"/>
      <c r="NKC164" s="995"/>
      <c r="NKD164" s="996"/>
      <c r="NKE164" s="993"/>
      <c r="NKF164" s="997"/>
      <c r="NKG164" s="986"/>
      <c r="NKH164" s="988"/>
      <c r="NKI164" s="989"/>
      <c r="NKJ164" s="990"/>
      <c r="NKK164" s="991"/>
      <c r="NKL164" s="992"/>
      <c r="NKM164" s="991"/>
      <c r="NKN164" s="992"/>
      <c r="NKO164" s="993"/>
      <c r="NKP164" s="994"/>
      <c r="NKQ164" s="991"/>
      <c r="NKR164" s="989"/>
      <c r="NKS164" s="993"/>
      <c r="NKT164" s="994"/>
      <c r="NKU164" s="995"/>
      <c r="NKV164" s="996"/>
      <c r="NKW164" s="993"/>
      <c r="NKX164" s="997"/>
      <c r="NKY164" s="986"/>
      <c r="NKZ164" s="988"/>
      <c r="NLA164" s="989"/>
      <c r="NLB164" s="990"/>
      <c r="NLC164" s="991"/>
      <c r="NLD164" s="992"/>
      <c r="NLE164" s="991"/>
      <c r="NLF164" s="992"/>
      <c r="NLG164" s="993"/>
      <c r="NLH164" s="994"/>
      <c r="NLI164" s="991"/>
      <c r="NLJ164" s="989"/>
      <c r="NLK164" s="993"/>
      <c r="NLL164" s="994"/>
      <c r="NLM164" s="995"/>
      <c r="NLN164" s="996"/>
      <c r="NLO164" s="993"/>
      <c r="NLP164" s="997"/>
      <c r="NLQ164" s="986"/>
      <c r="NLR164" s="988"/>
      <c r="NLS164" s="989"/>
      <c r="NLT164" s="990"/>
      <c r="NLU164" s="991"/>
      <c r="NLV164" s="992"/>
      <c r="NLW164" s="991"/>
      <c r="NLX164" s="992"/>
      <c r="NLY164" s="993"/>
      <c r="NLZ164" s="994"/>
      <c r="NMA164" s="991"/>
      <c r="NMB164" s="989"/>
      <c r="NMC164" s="993"/>
      <c r="NMD164" s="994"/>
      <c r="NME164" s="995"/>
      <c r="NMF164" s="996"/>
      <c r="NMG164" s="993"/>
      <c r="NMH164" s="997"/>
      <c r="NMI164" s="986"/>
      <c r="NMJ164" s="988"/>
      <c r="NMK164" s="989"/>
      <c r="NML164" s="990"/>
      <c r="NMM164" s="991"/>
      <c r="NMN164" s="992"/>
      <c r="NMO164" s="991"/>
      <c r="NMP164" s="992"/>
      <c r="NMQ164" s="993"/>
      <c r="NMR164" s="994"/>
      <c r="NMS164" s="991"/>
      <c r="NMT164" s="989"/>
      <c r="NMU164" s="993"/>
      <c r="NMV164" s="994"/>
      <c r="NMW164" s="995"/>
      <c r="NMX164" s="996"/>
      <c r="NMY164" s="993"/>
      <c r="NMZ164" s="997"/>
      <c r="NNA164" s="986"/>
      <c r="NNB164" s="988"/>
      <c r="NNC164" s="989"/>
      <c r="NND164" s="990"/>
      <c r="NNE164" s="991"/>
      <c r="NNF164" s="992"/>
      <c r="NNG164" s="991"/>
      <c r="NNH164" s="992"/>
      <c r="NNI164" s="993"/>
      <c r="NNJ164" s="994"/>
      <c r="NNK164" s="991"/>
      <c r="NNL164" s="989"/>
      <c r="NNM164" s="993"/>
      <c r="NNN164" s="994"/>
      <c r="NNO164" s="995"/>
      <c r="NNP164" s="996"/>
      <c r="NNQ164" s="993"/>
      <c r="NNR164" s="997"/>
      <c r="NNS164" s="986"/>
      <c r="NNT164" s="988"/>
      <c r="NNU164" s="989"/>
      <c r="NNV164" s="990"/>
      <c r="NNW164" s="991"/>
      <c r="NNX164" s="992"/>
      <c r="NNY164" s="991"/>
      <c r="NNZ164" s="992"/>
      <c r="NOA164" s="993"/>
      <c r="NOB164" s="994"/>
      <c r="NOC164" s="991"/>
      <c r="NOD164" s="989"/>
      <c r="NOE164" s="993"/>
      <c r="NOF164" s="994"/>
      <c r="NOG164" s="995"/>
      <c r="NOH164" s="996"/>
      <c r="NOI164" s="993"/>
      <c r="NOJ164" s="997"/>
      <c r="NOK164" s="986"/>
      <c r="NOL164" s="988"/>
      <c r="NOM164" s="989"/>
      <c r="NON164" s="990"/>
      <c r="NOO164" s="991"/>
      <c r="NOP164" s="992"/>
      <c r="NOQ164" s="991"/>
      <c r="NOR164" s="992"/>
      <c r="NOS164" s="993"/>
      <c r="NOT164" s="994"/>
      <c r="NOU164" s="991"/>
      <c r="NOV164" s="989"/>
      <c r="NOW164" s="993"/>
      <c r="NOX164" s="994"/>
      <c r="NOY164" s="995"/>
      <c r="NOZ164" s="996"/>
      <c r="NPA164" s="993"/>
      <c r="NPB164" s="997"/>
      <c r="NPC164" s="986"/>
      <c r="NPD164" s="988"/>
      <c r="NPE164" s="989"/>
      <c r="NPF164" s="990"/>
      <c r="NPG164" s="991"/>
      <c r="NPH164" s="992"/>
      <c r="NPI164" s="991"/>
      <c r="NPJ164" s="992"/>
      <c r="NPK164" s="993"/>
      <c r="NPL164" s="994"/>
      <c r="NPM164" s="991"/>
      <c r="NPN164" s="989"/>
      <c r="NPO164" s="993"/>
      <c r="NPP164" s="994"/>
      <c r="NPQ164" s="995"/>
      <c r="NPR164" s="996"/>
      <c r="NPS164" s="993"/>
      <c r="NPT164" s="997"/>
      <c r="NPU164" s="986"/>
      <c r="NPV164" s="988"/>
      <c r="NPW164" s="989"/>
      <c r="NPX164" s="990"/>
      <c r="NPY164" s="991"/>
      <c r="NPZ164" s="992"/>
      <c r="NQA164" s="991"/>
      <c r="NQB164" s="992"/>
      <c r="NQC164" s="993"/>
      <c r="NQD164" s="994"/>
      <c r="NQE164" s="991"/>
      <c r="NQF164" s="989"/>
      <c r="NQG164" s="993"/>
      <c r="NQH164" s="994"/>
      <c r="NQI164" s="995"/>
      <c r="NQJ164" s="996"/>
      <c r="NQK164" s="993"/>
      <c r="NQL164" s="997"/>
      <c r="NQM164" s="986"/>
      <c r="NQN164" s="988"/>
      <c r="NQO164" s="989"/>
      <c r="NQP164" s="990"/>
      <c r="NQQ164" s="991"/>
      <c r="NQR164" s="992"/>
      <c r="NQS164" s="991"/>
      <c r="NQT164" s="992"/>
      <c r="NQU164" s="993"/>
      <c r="NQV164" s="994"/>
      <c r="NQW164" s="991"/>
      <c r="NQX164" s="989"/>
      <c r="NQY164" s="993"/>
      <c r="NQZ164" s="994"/>
      <c r="NRA164" s="995"/>
      <c r="NRB164" s="996"/>
      <c r="NRC164" s="993"/>
      <c r="NRD164" s="997"/>
      <c r="NRE164" s="986"/>
      <c r="NRF164" s="988"/>
      <c r="NRG164" s="989"/>
      <c r="NRH164" s="990"/>
      <c r="NRI164" s="991"/>
      <c r="NRJ164" s="992"/>
      <c r="NRK164" s="991"/>
      <c r="NRL164" s="992"/>
      <c r="NRM164" s="993"/>
      <c r="NRN164" s="994"/>
      <c r="NRO164" s="991"/>
      <c r="NRP164" s="989"/>
      <c r="NRQ164" s="993"/>
      <c r="NRR164" s="994"/>
      <c r="NRS164" s="995"/>
      <c r="NRT164" s="996"/>
      <c r="NRU164" s="993"/>
      <c r="NRV164" s="997"/>
      <c r="NRW164" s="986"/>
      <c r="NRX164" s="988"/>
      <c r="NRY164" s="989"/>
      <c r="NRZ164" s="990"/>
      <c r="NSA164" s="991"/>
      <c r="NSB164" s="992"/>
      <c r="NSC164" s="991"/>
      <c r="NSD164" s="992"/>
      <c r="NSE164" s="993"/>
      <c r="NSF164" s="994"/>
      <c r="NSG164" s="991"/>
      <c r="NSH164" s="989"/>
      <c r="NSI164" s="993"/>
      <c r="NSJ164" s="994"/>
      <c r="NSK164" s="995"/>
      <c r="NSL164" s="996"/>
      <c r="NSM164" s="993"/>
      <c r="NSN164" s="997"/>
      <c r="NSO164" s="986"/>
      <c r="NSP164" s="988"/>
      <c r="NSQ164" s="989"/>
      <c r="NSR164" s="990"/>
      <c r="NSS164" s="991"/>
      <c r="NST164" s="992"/>
      <c r="NSU164" s="991"/>
      <c r="NSV164" s="992"/>
      <c r="NSW164" s="993"/>
      <c r="NSX164" s="994"/>
      <c r="NSY164" s="991"/>
      <c r="NSZ164" s="989"/>
      <c r="NTA164" s="993"/>
      <c r="NTB164" s="994"/>
      <c r="NTC164" s="995"/>
      <c r="NTD164" s="996"/>
      <c r="NTE164" s="993"/>
      <c r="NTF164" s="997"/>
      <c r="NTG164" s="986"/>
      <c r="NTH164" s="988"/>
      <c r="NTI164" s="989"/>
      <c r="NTJ164" s="990"/>
      <c r="NTK164" s="991"/>
      <c r="NTL164" s="992"/>
      <c r="NTM164" s="991"/>
      <c r="NTN164" s="992"/>
      <c r="NTO164" s="993"/>
      <c r="NTP164" s="994"/>
      <c r="NTQ164" s="991"/>
      <c r="NTR164" s="989"/>
      <c r="NTS164" s="993"/>
      <c r="NTT164" s="994"/>
      <c r="NTU164" s="995"/>
      <c r="NTV164" s="996"/>
      <c r="NTW164" s="993"/>
      <c r="NTX164" s="997"/>
      <c r="NTY164" s="986"/>
      <c r="NTZ164" s="988"/>
      <c r="NUA164" s="989"/>
      <c r="NUB164" s="990"/>
      <c r="NUC164" s="991"/>
      <c r="NUD164" s="992"/>
      <c r="NUE164" s="991"/>
      <c r="NUF164" s="992"/>
      <c r="NUG164" s="993"/>
      <c r="NUH164" s="994"/>
      <c r="NUI164" s="991"/>
      <c r="NUJ164" s="989"/>
      <c r="NUK164" s="993"/>
      <c r="NUL164" s="994"/>
      <c r="NUM164" s="995"/>
      <c r="NUN164" s="996"/>
      <c r="NUO164" s="993"/>
      <c r="NUP164" s="997"/>
      <c r="NUQ164" s="986"/>
      <c r="NUR164" s="988"/>
      <c r="NUS164" s="989"/>
      <c r="NUT164" s="990"/>
      <c r="NUU164" s="991"/>
      <c r="NUV164" s="992"/>
      <c r="NUW164" s="991"/>
      <c r="NUX164" s="992"/>
      <c r="NUY164" s="993"/>
      <c r="NUZ164" s="994"/>
      <c r="NVA164" s="991"/>
      <c r="NVB164" s="989"/>
      <c r="NVC164" s="993"/>
      <c r="NVD164" s="994"/>
      <c r="NVE164" s="995"/>
      <c r="NVF164" s="996"/>
      <c r="NVG164" s="993"/>
      <c r="NVH164" s="997"/>
      <c r="NVI164" s="986"/>
      <c r="NVJ164" s="988"/>
      <c r="NVK164" s="989"/>
      <c r="NVL164" s="990"/>
      <c r="NVM164" s="991"/>
      <c r="NVN164" s="992"/>
      <c r="NVO164" s="991"/>
      <c r="NVP164" s="992"/>
      <c r="NVQ164" s="993"/>
      <c r="NVR164" s="994"/>
      <c r="NVS164" s="991"/>
      <c r="NVT164" s="989"/>
      <c r="NVU164" s="993"/>
      <c r="NVV164" s="994"/>
      <c r="NVW164" s="995"/>
      <c r="NVX164" s="996"/>
      <c r="NVY164" s="993"/>
      <c r="NVZ164" s="997"/>
      <c r="NWA164" s="986"/>
      <c r="NWB164" s="988"/>
      <c r="NWC164" s="989"/>
      <c r="NWD164" s="990"/>
      <c r="NWE164" s="991"/>
      <c r="NWF164" s="992"/>
      <c r="NWG164" s="991"/>
      <c r="NWH164" s="992"/>
      <c r="NWI164" s="993"/>
      <c r="NWJ164" s="994"/>
      <c r="NWK164" s="991"/>
      <c r="NWL164" s="989"/>
      <c r="NWM164" s="993"/>
      <c r="NWN164" s="994"/>
      <c r="NWO164" s="995"/>
      <c r="NWP164" s="996"/>
      <c r="NWQ164" s="993"/>
      <c r="NWR164" s="997"/>
      <c r="NWS164" s="986"/>
      <c r="NWT164" s="988"/>
      <c r="NWU164" s="989"/>
      <c r="NWV164" s="990"/>
      <c r="NWW164" s="991"/>
      <c r="NWX164" s="992"/>
      <c r="NWY164" s="991"/>
      <c r="NWZ164" s="992"/>
      <c r="NXA164" s="993"/>
      <c r="NXB164" s="994"/>
      <c r="NXC164" s="991"/>
      <c r="NXD164" s="989"/>
      <c r="NXE164" s="993"/>
      <c r="NXF164" s="994"/>
      <c r="NXG164" s="995"/>
      <c r="NXH164" s="996"/>
      <c r="NXI164" s="993"/>
      <c r="NXJ164" s="997"/>
      <c r="NXK164" s="986"/>
      <c r="NXL164" s="988"/>
      <c r="NXM164" s="989"/>
      <c r="NXN164" s="990"/>
      <c r="NXO164" s="991"/>
      <c r="NXP164" s="992"/>
      <c r="NXQ164" s="991"/>
      <c r="NXR164" s="992"/>
      <c r="NXS164" s="993"/>
      <c r="NXT164" s="994"/>
      <c r="NXU164" s="991"/>
      <c r="NXV164" s="989"/>
      <c r="NXW164" s="993"/>
      <c r="NXX164" s="994"/>
      <c r="NXY164" s="995"/>
      <c r="NXZ164" s="996"/>
      <c r="NYA164" s="993"/>
      <c r="NYB164" s="997"/>
      <c r="NYC164" s="986"/>
      <c r="NYD164" s="988"/>
      <c r="NYE164" s="989"/>
      <c r="NYF164" s="990"/>
      <c r="NYG164" s="991"/>
      <c r="NYH164" s="992"/>
      <c r="NYI164" s="991"/>
      <c r="NYJ164" s="992"/>
      <c r="NYK164" s="993"/>
      <c r="NYL164" s="994"/>
      <c r="NYM164" s="991"/>
      <c r="NYN164" s="989"/>
      <c r="NYO164" s="993"/>
      <c r="NYP164" s="994"/>
      <c r="NYQ164" s="995"/>
      <c r="NYR164" s="996"/>
      <c r="NYS164" s="993"/>
      <c r="NYT164" s="997"/>
      <c r="NYU164" s="986"/>
      <c r="NYV164" s="988"/>
      <c r="NYW164" s="989"/>
      <c r="NYX164" s="990"/>
      <c r="NYY164" s="991"/>
      <c r="NYZ164" s="992"/>
      <c r="NZA164" s="991"/>
      <c r="NZB164" s="992"/>
      <c r="NZC164" s="993"/>
      <c r="NZD164" s="994"/>
      <c r="NZE164" s="991"/>
      <c r="NZF164" s="989"/>
      <c r="NZG164" s="993"/>
      <c r="NZH164" s="994"/>
      <c r="NZI164" s="995"/>
      <c r="NZJ164" s="996"/>
      <c r="NZK164" s="993"/>
      <c r="NZL164" s="997"/>
      <c r="NZM164" s="986"/>
      <c r="NZN164" s="988"/>
      <c r="NZO164" s="989"/>
      <c r="NZP164" s="990"/>
      <c r="NZQ164" s="991"/>
      <c r="NZR164" s="992"/>
      <c r="NZS164" s="991"/>
      <c r="NZT164" s="992"/>
      <c r="NZU164" s="993"/>
      <c r="NZV164" s="994"/>
      <c r="NZW164" s="991"/>
      <c r="NZX164" s="989"/>
      <c r="NZY164" s="993"/>
      <c r="NZZ164" s="994"/>
      <c r="OAA164" s="995"/>
      <c r="OAB164" s="996"/>
      <c r="OAC164" s="993"/>
      <c r="OAD164" s="997"/>
      <c r="OAE164" s="986"/>
      <c r="OAF164" s="988"/>
      <c r="OAG164" s="989"/>
      <c r="OAH164" s="990"/>
      <c r="OAI164" s="991"/>
      <c r="OAJ164" s="992"/>
      <c r="OAK164" s="991"/>
      <c r="OAL164" s="992"/>
      <c r="OAM164" s="993"/>
      <c r="OAN164" s="994"/>
      <c r="OAO164" s="991"/>
      <c r="OAP164" s="989"/>
      <c r="OAQ164" s="993"/>
      <c r="OAR164" s="994"/>
      <c r="OAS164" s="995"/>
      <c r="OAT164" s="996"/>
      <c r="OAU164" s="993"/>
      <c r="OAV164" s="997"/>
      <c r="OAW164" s="986"/>
      <c r="OAX164" s="988"/>
      <c r="OAY164" s="989"/>
      <c r="OAZ164" s="990"/>
      <c r="OBA164" s="991"/>
      <c r="OBB164" s="992"/>
      <c r="OBC164" s="991"/>
      <c r="OBD164" s="992"/>
      <c r="OBE164" s="993"/>
      <c r="OBF164" s="994"/>
      <c r="OBG164" s="991"/>
      <c r="OBH164" s="989"/>
      <c r="OBI164" s="993"/>
      <c r="OBJ164" s="994"/>
      <c r="OBK164" s="995"/>
      <c r="OBL164" s="996"/>
      <c r="OBM164" s="993"/>
      <c r="OBN164" s="997"/>
      <c r="OBO164" s="986"/>
      <c r="OBP164" s="988"/>
      <c r="OBQ164" s="989"/>
      <c r="OBR164" s="990"/>
      <c r="OBS164" s="991"/>
      <c r="OBT164" s="992"/>
      <c r="OBU164" s="991"/>
      <c r="OBV164" s="992"/>
      <c r="OBW164" s="993"/>
      <c r="OBX164" s="994"/>
      <c r="OBY164" s="991"/>
      <c r="OBZ164" s="989"/>
      <c r="OCA164" s="993"/>
      <c r="OCB164" s="994"/>
      <c r="OCC164" s="995"/>
      <c r="OCD164" s="996"/>
      <c r="OCE164" s="993"/>
      <c r="OCF164" s="997"/>
      <c r="OCG164" s="986"/>
      <c r="OCH164" s="988"/>
      <c r="OCI164" s="989"/>
      <c r="OCJ164" s="990"/>
      <c r="OCK164" s="991"/>
      <c r="OCL164" s="992"/>
      <c r="OCM164" s="991"/>
      <c r="OCN164" s="992"/>
      <c r="OCO164" s="993"/>
      <c r="OCP164" s="994"/>
      <c r="OCQ164" s="991"/>
      <c r="OCR164" s="989"/>
      <c r="OCS164" s="993"/>
      <c r="OCT164" s="994"/>
      <c r="OCU164" s="995"/>
      <c r="OCV164" s="996"/>
      <c r="OCW164" s="993"/>
      <c r="OCX164" s="997"/>
      <c r="OCY164" s="986"/>
      <c r="OCZ164" s="988"/>
      <c r="ODA164" s="989"/>
      <c r="ODB164" s="990"/>
      <c r="ODC164" s="991"/>
      <c r="ODD164" s="992"/>
      <c r="ODE164" s="991"/>
      <c r="ODF164" s="992"/>
      <c r="ODG164" s="993"/>
      <c r="ODH164" s="994"/>
      <c r="ODI164" s="991"/>
      <c r="ODJ164" s="989"/>
      <c r="ODK164" s="993"/>
      <c r="ODL164" s="994"/>
      <c r="ODM164" s="995"/>
      <c r="ODN164" s="996"/>
      <c r="ODO164" s="993"/>
      <c r="ODP164" s="997"/>
      <c r="ODQ164" s="986"/>
      <c r="ODR164" s="988"/>
      <c r="ODS164" s="989"/>
      <c r="ODT164" s="990"/>
      <c r="ODU164" s="991"/>
      <c r="ODV164" s="992"/>
      <c r="ODW164" s="991"/>
      <c r="ODX164" s="992"/>
      <c r="ODY164" s="993"/>
      <c r="ODZ164" s="994"/>
      <c r="OEA164" s="991"/>
      <c r="OEB164" s="989"/>
      <c r="OEC164" s="993"/>
      <c r="OED164" s="994"/>
      <c r="OEE164" s="995"/>
      <c r="OEF164" s="996"/>
      <c r="OEG164" s="993"/>
      <c r="OEH164" s="997"/>
      <c r="OEI164" s="986"/>
      <c r="OEJ164" s="988"/>
      <c r="OEK164" s="989"/>
      <c r="OEL164" s="990"/>
      <c r="OEM164" s="991"/>
      <c r="OEN164" s="992"/>
      <c r="OEO164" s="991"/>
      <c r="OEP164" s="992"/>
      <c r="OEQ164" s="993"/>
      <c r="OER164" s="994"/>
      <c r="OES164" s="991"/>
      <c r="OET164" s="989"/>
      <c r="OEU164" s="993"/>
      <c r="OEV164" s="994"/>
      <c r="OEW164" s="995"/>
      <c r="OEX164" s="996"/>
      <c r="OEY164" s="993"/>
      <c r="OEZ164" s="997"/>
      <c r="OFA164" s="986"/>
      <c r="OFB164" s="988"/>
      <c r="OFC164" s="989"/>
      <c r="OFD164" s="990"/>
      <c r="OFE164" s="991"/>
      <c r="OFF164" s="992"/>
      <c r="OFG164" s="991"/>
      <c r="OFH164" s="992"/>
      <c r="OFI164" s="993"/>
      <c r="OFJ164" s="994"/>
      <c r="OFK164" s="991"/>
      <c r="OFL164" s="989"/>
      <c r="OFM164" s="993"/>
      <c r="OFN164" s="994"/>
      <c r="OFO164" s="995"/>
      <c r="OFP164" s="996"/>
      <c r="OFQ164" s="993"/>
      <c r="OFR164" s="997"/>
      <c r="OFS164" s="986"/>
      <c r="OFT164" s="988"/>
      <c r="OFU164" s="989"/>
      <c r="OFV164" s="990"/>
      <c r="OFW164" s="991"/>
      <c r="OFX164" s="992"/>
      <c r="OFY164" s="991"/>
      <c r="OFZ164" s="992"/>
      <c r="OGA164" s="993"/>
      <c r="OGB164" s="994"/>
      <c r="OGC164" s="991"/>
      <c r="OGD164" s="989"/>
      <c r="OGE164" s="993"/>
      <c r="OGF164" s="994"/>
      <c r="OGG164" s="995"/>
      <c r="OGH164" s="996"/>
      <c r="OGI164" s="993"/>
      <c r="OGJ164" s="997"/>
      <c r="OGK164" s="986"/>
      <c r="OGL164" s="988"/>
      <c r="OGM164" s="989"/>
      <c r="OGN164" s="990"/>
      <c r="OGO164" s="991"/>
      <c r="OGP164" s="992"/>
      <c r="OGQ164" s="991"/>
      <c r="OGR164" s="992"/>
      <c r="OGS164" s="993"/>
      <c r="OGT164" s="994"/>
      <c r="OGU164" s="991"/>
      <c r="OGV164" s="989"/>
      <c r="OGW164" s="993"/>
      <c r="OGX164" s="994"/>
      <c r="OGY164" s="995"/>
      <c r="OGZ164" s="996"/>
      <c r="OHA164" s="993"/>
      <c r="OHB164" s="997"/>
      <c r="OHC164" s="986"/>
      <c r="OHD164" s="988"/>
      <c r="OHE164" s="989"/>
      <c r="OHF164" s="990"/>
      <c r="OHG164" s="991"/>
      <c r="OHH164" s="992"/>
      <c r="OHI164" s="991"/>
      <c r="OHJ164" s="992"/>
      <c r="OHK164" s="993"/>
      <c r="OHL164" s="994"/>
      <c r="OHM164" s="991"/>
      <c r="OHN164" s="989"/>
      <c r="OHO164" s="993"/>
      <c r="OHP164" s="994"/>
      <c r="OHQ164" s="995"/>
      <c r="OHR164" s="996"/>
      <c r="OHS164" s="993"/>
      <c r="OHT164" s="997"/>
      <c r="OHU164" s="986"/>
      <c r="OHV164" s="988"/>
      <c r="OHW164" s="989"/>
      <c r="OHX164" s="990"/>
      <c r="OHY164" s="991"/>
      <c r="OHZ164" s="992"/>
      <c r="OIA164" s="991"/>
      <c r="OIB164" s="992"/>
      <c r="OIC164" s="993"/>
      <c r="OID164" s="994"/>
      <c r="OIE164" s="991"/>
      <c r="OIF164" s="989"/>
      <c r="OIG164" s="993"/>
      <c r="OIH164" s="994"/>
      <c r="OII164" s="995"/>
      <c r="OIJ164" s="996"/>
      <c r="OIK164" s="993"/>
      <c r="OIL164" s="997"/>
      <c r="OIM164" s="986"/>
      <c r="OIN164" s="988"/>
      <c r="OIO164" s="989"/>
      <c r="OIP164" s="990"/>
      <c r="OIQ164" s="991"/>
      <c r="OIR164" s="992"/>
      <c r="OIS164" s="991"/>
      <c r="OIT164" s="992"/>
      <c r="OIU164" s="993"/>
      <c r="OIV164" s="994"/>
      <c r="OIW164" s="991"/>
      <c r="OIX164" s="989"/>
      <c r="OIY164" s="993"/>
      <c r="OIZ164" s="994"/>
      <c r="OJA164" s="995"/>
      <c r="OJB164" s="996"/>
      <c r="OJC164" s="993"/>
      <c r="OJD164" s="997"/>
      <c r="OJE164" s="986"/>
      <c r="OJF164" s="988"/>
      <c r="OJG164" s="989"/>
      <c r="OJH164" s="990"/>
      <c r="OJI164" s="991"/>
      <c r="OJJ164" s="992"/>
      <c r="OJK164" s="991"/>
      <c r="OJL164" s="992"/>
      <c r="OJM164" s="993"/>
      <c r="OJN164" s="994"/>
      <c r="OJO164" s="991"/>
      <c r="OJP164" s="989"/>
      <c r="OJQ164" s="993"/>
      <c r="OJR164" s="994"/>
      <c r="OJS164" s="995"/>
      <c r="OJT164" s="996"/>
      <c r="OJU164" s="993"/>
      <c r="OJV164" s="997"/>
      <c r="OJW164" s="986"/>
      <c r="OJX164" s="988"/>
      <c r="OJY164" s="989"/>
      <c r="OJZ164" s="990"/>
      <c r="OKA164" s="991"/>
      <c r="OKB164" s="992"/>
      <c r="OKC164" s="991"/>
      <c r="OKD164" s="992"/>
      <c r="OKE164" s="993"/>
      <c r="OKF164" s="994"/>
      <c r="OKG164" s="991"/>
      <c r="OKH164" s="989"/>
      <c r="OKI164" s="993"/>
      <c r="OKJ164" s="994"/>
      <c r="OKK164" s="995"/>
      <c r="OKL164" s="996"/>
      <c r="OKM164" s="993"/>
      <c r="OKN164" s="997"/>
      <c r="OKO164" s="986"/>
      <c r="OKP164" s="988"/>
      <c r="OKQ164" s="989"/>
      <c r="OKR164" s="990"/>
      <c r="OKS164" s="991"/>
      <c r="OKT164" s="992"/>
      <c r="OKU164" s="991"/>
      <c r="OKV164" s="992"/>
      <c r="OKW164" s="993"/>
      <c r="OKX164" s="994"/>
      <c r="OKY164" s="991"/>
      <c r="OKZ164" s="989"/>
      <c r="OLA164" s="993"/>
      <c r="OLB164" s="994"/>
      <c r="OLC164" s="995"/>
      <c r="OLD164" s="996"/>
      <c r="OLE164" s="993"/>
      <c r="OLF164" s="997"/>
      <c r="OLG164" s="986"/>
      <c r="OLH164" s="988"/>
      <c r="OLI164" s="989"/>
      <c r="OLJ164" s="990"/>
      <c r="OLK164" s="991"/>
      <c r="OLL164" s="992"/>
      <c r="OLM164" s="991"/>
      <c r="OLN164" s="992"/>
      <c r="OLO164" s="993"/>
      <c r="OLP164" s="994"/>
      <c r="OLQ164" s="991"/>
      <c r="OLR164" s="989"/>
      <c r="OLS164" s="993"/>
      <c r="OLT164" s="994"/>
      <c r="OLU164" s="995"/>
      <c r="OLV164" s="996"/>
      <c r="OLW164" s="993"/>
      <c r="OLX164" s="997"/>
      <c r="OLY164" s="986"/>
      <c r="OLZ164" s="988"/>
      <c r="OMA164" s="989"/>
      <c r="OMB164" s="990"/>
      <c r="OMC164" s="991"/>
      <c r="OMD164" s="992"/>
      <c r="OME164" s="991"/>
      <c r="OMF164" s="992"/>
      <c r="OMG164" s="993"/>
      <c r="OMH164" s="994"/>
      <c r="OMI164" s="991"/>
      <c r="OMJ164" s="989"/>
      <c r="OMK164" s="993"/>
      <c r="OML164" s="994"/>
      <c r="OMM164" s="995"/>
      <c r="OMN164" s="996"/>
      <c r="OMO164" s="993"/>
      <c r="OMP164" s="997"/>
      <c r="OMQ164" s="986"/>
      <c r="OMR164" s="988"/>
      <c r="OMS164" s="989"/>
      <c r="OMT164" s="990"/>
      <c r="OMU164" s="991"/>
      <c r="OMV164" s="992"/>
      <c r="OMW164" s="991"/>
      <c r="OMX164" s="992"/>
      <c r="OMY164" s="993"/>
      <c r="OMZ164" s="994"/>
      <c r="ONA164" s="991"/>
      <c r="ONB164" s="989"/>
      <c r="ONC164" s="993"/>
      <c r="OND164" s="994"/>
      <c r="ONE164" s="995"/>
      <c r="ONF164" s="996"/>
      <c r="ONG164" s="993"/>
      <c r="ONH164" s="997"/>
      <c r="ONI164" s="986"/>
      <c r="ONJ164" s="988"/>
      <c r="ONK164" s="989"/>
      <c r="ONL164" s="990"/>
      <c r="ONM164" s="991"/>
      <c r="ONN164" s="992"/>
      <c r="ONO164" s="991"/>
      <c r="ONP164" s="992"/>
      <c r="ONQ164" s="993"/>
      <c r="ONR164" s="994"/>
      <c r="ONS164" s="991"/>
      <c r="ONT164" s="989"/>
      <c r="ONU164" s="993"/>
      <c r="ONV164" s="994"/>
      <c r="ONW164" s="995"/>
      <c r="ONX164" s="996"/>
      <c r="ONY164" s="993"/>
      <c r="ONZ164" s="997"/>
      <c r="OOA164" s="986"/>
      <c r="OOB164" s="988"/>
      <c r="OOC164" s="989"/>
      <c r="OOD164" s="990"/>
      <c r="OOE164" s="991"/>
      <c r="OOF164" s="992"/>
      <c r="OOG164" s="991"/>
      <c r="OOH164" s="992"/>
      <c r="OOI164" s="993"/>
      <c r="OOJ164" s="994"/>
      <c r="OOK164" s="991"/>
      <c r="OOL164" s="989"/>
      <c r="OOM164" s="993"/>
      <c r="OON164" s="994"/>
      <c r="OOO164" s="995"/>
      <c r="OOP164" s="996"/>
      <c r="OOQ164" s="993"/>
      <c r="OOR164" s="997"/>
      <c r="OOS164" s="986"/>
      <c r="OOT164" s="988"/>
      <c r="OOU164" s="989"/>
      <c r="OOV164" s="990"/>
      <c r="OOW164" s="991"/>
      <c r="OOX164" s="992"/>
      <c r="OOY164" s="991"/>
      <c r="OOZ164" s="992"/>
      <c r="OPA164" s="993"/>
      <c r="OPB164" s="994"/>
      <c r="OPC164" s="991"/>
      <c r="OPD164" s="989"/>
      <c r="OPE164" s="993"/>
      <c r="OPF164" s="994"/>
      <c r="OPG164" s="995"/>
      <c r="OPH164" s="996"/>
      <c r="OPI164" s="993"/>
      <c r="OPJ164" s="997"/>
      <c r="OPK164" s="986"/>
      <c r="OPL164" s="988"/>
      <c r="OPM164" s="989"/>
      <c r="OPN164" s="990"/>
      <c r="OPO164" s="991"/>
      <c r="OPP164" s="992"/>
      <c r="OPQ164" s="991"/>
      <c r="OPR164" s="992"/>
      <c r="OPS164" s="993"/>
      <c r="OPT164" s="994"/>
      <c r="OPU164" s="991"/>
      <c r="OPV164" s="989"/>
      <c r="OPW164" s="993"/>
      <c r="OPX164" s="994"/>
      <c r="OPY164" s="995"/>
      <c r="OPZ164" s="996"/>
      <c r="OQA164" s="993"/>
      <c r="OQB164" s="997"/>
      <c r="OQC164" s="986"/>
      <c r="OQD164" s="988"/>
      <c r="OQE164" s="989"/>
      <c r="OQF164" s="990"/>
      <c r="OQG164" s="991"/>
      <c r="OQH164" s="992"/>
      <c r="OQI164" s="991"/>
      <c r="OQJ164" s="992"/>
      <c r="OQK164" s="993"/>
      <c r="OQL164" s="994"/>
      <c r="OQM164" s="991"/>
      <c r="OQN164" s="989"/>
      <c r="OQO164" s="993"/>
      <c r="OQP164" s="994"/>
      <c r="OQQ164" s="995"/>
      <c r="OQR164" s="996"/>
      <c r="OQS164" s="993"/>
      <c r="OQT164" s="997"/>
      <c r="OQU164" s="986"/>
      <c r="OQV164" s="988"/>
      <c r="OQW164" s="989"/>
      <c r="OQX164" s="990"/>
      <c r="OQY164" s="991"/>
      <c r="OQZ164" s="992"/>
      <c r="ORA164" s="991"/>
      <c r="ORB164" s="992"/>
      <c r="ORC164" s="993"/>
      <c r="ORD164" s="994"/>
      <c r="ORE164" s="991"/>
      <c r="ORF164" s="989"/>
      <c r="ORG164" s="993"/>
      <c r="ORH164" s="994"/>
      <c r="ORI164" s="995"/>
      <c r="ORJ164" s="996"/>
      <c r="ORK164" s="993"/>
      <c r="ORL164" s="997"/>
      <c r="ORM164" s="986"/>
      <c r="ORN164" s="988"/>
      <c r="ORO164" s="989"/>
      <c r="ORP164" s="990"/>
      <c r="ORQ164" s="991"/>
      <c r="ORR164" s="992"/>
      <c r="ORS164" s="991"/>
      <c r="ORT164" s="992"/>
      <c r="ORU164" s="993"/>
      <c r="ORV164" s="994"/>
      <c r="ORW164" s="991"/>
      <c r="ORX164" s="989"/>
      <c r="ORY164" s="993"/>
      <c r="ORZ164" s="994"/>
      <c r="OSA164" s="995"/>
      <c r="OSB164" s="996"/>
      <c r="OSC164" s="993"/>
      <c r="OSD164" s="997"/>
      <c r="OSE164" s="986"/>
      <c r="OSF164" s="988"/>
      <c r="OSG164" s="989"/>
      <c r="OSH164" s="990"/>
      <c r="OSI164" s="991"/>
      <c r="OSJ164" s="992"/>
      <c r="OSK164" s="991"/>
      <c r="OSL164" s="992"/>
      <c r="OSM164" s="993"/>
      <c r="OSN164" s="994"/>
      <c r="OSO164" s="991"/>
      <c r="OSP164" s="989"/>
      <c r="OSQ164" s="993"/>
      <c r="OSR164" s="994"/>
      <c r="OSS164" s="995"/>
      <c r="OST164" s="996"/>
      <c r="OSU164" s="993"/>
      <c r="OSV164" s="997"/>
      <c r="OSW164" s="986"/>
      <c r="OSX164" s="988"/>
      <c r="OSY164" s="989"/>
      <c r="OSZ164" s="990"/>
      <c r="OTA164" s="991"/>
      <c r="OTB164" s="992"/>
      <c r="OTC164" s="991"/>
      <c r="OTD164" s="992"/>
      <c r="OTE164" s="993"/>
      <c r="OTF164" s="994"/>
      <c r="OTG164" s="991"/>
      <c r="OTH164" s="989"/>
      <c r="OTI164" s="993"/>
      <c r="OTJ164" s="994"/>
      <c r="OTK164" s="995"/>
      <c r="OTL164" s="996"/>
      <c r="OTM164" s="993"/>
      <c r="OTN164" s="997"/>
      <c r="OTO164" s="986"/>
      <c r="OTP164" s="988"/>
      <c r="OTQ164" s="989"/>
      <c r="OTR164" s="990"/>
      <c r="OTS164" s="991"/>
      <c r="OTT164" s="992"/>
      <c r="OTU164" s="991"/>
      <c r="OTV164" s="992"/>
      <c r="OTW164" s="993"/>
      <c r="OTX164" s="994"/>
      <c r="OTY164" s="991"/>
      <c r="OTZ164" s="989"/>
      <c r="OUA164" s="993"/>
      <c r="OUB164" s="994"/>
      <c r="OUC164" s="995"/>
      <c r="OUD164" s="996"/>
      <c r="OUE164" s="993"/>
      <c r="OUF164" s="997"/>
      <c r="OUG164" s="986"/>
      <c r="OUH164" s="988"/>
      <c r="OUI164" s="989"/>
      <c r="OUJ164" s="990"/>
      <c r="OUK164" s="991"/>
      <c r="OUL164" s="992"/>
      <c r="OUM164" s="991"/>
      <c r="OUN164" s="992"/>
      <c r="OUO164" s="993"/>
      <c r="OUP164" s="994"/>
      <c r="OUQ164" s="991"/>
      <c r="OUR164" s="989"/>
      <c r="OUS164" s="993"/>
      <c r="OUT164" s="994"/>
      <c r="OUU164" s="995"/>
      <c r="OUV164" s="996"/>
      <c r="OUW164" s="993"/>
      <c r="OUX164" s="997"/>
      <c r="OUY164" s="986"/>
      <c r="OUZ164" s="988"/>
      <c r="OVA164" s="989"/>
      <c r="OVB164" s="990"/>
      <c r="OVC164" s="991"/>
      <c r="OVD164" s="992"/>
      <c r="OVE164" s="991"/>
      <c r="OVF164" s="992"/>
      <c r="OVG164" s="993"/>
      <c r="OVH164" s="994"/>
      <c r="OVI164" s="991"/>
      <c r="OVJ164" s="989"/>
      <c r="OVK164" s="993"/>
      <c r="OVL164" s="994"/>
      <c r="OVM164" s="995"/>
      <c r="OVN164" s="996"/>
      <c r="OVO164" s="993"/>
      <c r="OVP164" s="997"/>
      <c r="OVQ164" s="986"/>
      <c r="OVR164" s="988"/>
      <c r="OVS164" s="989"/>
      <c r="OVT164" s="990"/>
      <c r="OVU164" s="991"/>
      <c r="OVV164" s="992"/>
      <c r="OVW164" s="991"/>
      <c r="OVX164" s="992"/>
      <c r="OVY164" s="993"/>
      <c r="OVZ164" s="994"/>
      <c r="OWA164" s="991"/>
      <c r="OWB164" s="989"/>
      <c r="OWC164" s="993"/>
      <c r="OWD164" s="994"/>
      <c r="OWE164" s="995"/>
      <c r="OWF164" s="996"/>
      <c r="OWG164" s="993"/>
      <c r="OWH164" s="997"/>
      <c r="OWI164" s="986"/>
      <c r="OWJ164" s="988"/>
      <c r="OWK164" s="989"/>
      <c r="OWL164" s="990"/>
      <c r="OWM164" s="991"/>
      <c r="OWN164" s="992"/>
      <c r="OWO164" s="991"/>
      <c r="OWP164" s="992"/>
      <c r="OWQ164" s="993"/>
      <c r="OWR164" s="994"/>
      <c r="OWS164" s="991"/>
      <c r="OWT164" s="989"/>
      <c r="OWU164" s="993"/>
      <c r="OWV164" s="994"/>
      <c r="OWW164" s="995"/>
      <c r="OWX164" s="996"/>
      <c r="OWY164" s="993"/>
      <c r="OWZ164" s="997"/>
      <c r="OXA164" s="986"/>
      <c r="OXB164" s="988"/>
      <c r="OXC164" s="989"/>
      <c r="OXD164" s="990"/>
      <c r="OXE164" s="991"/>
      <c r="OXF164" s="992"/>
      <c r="OXG164" s="991"/>
      <c r="OXH164" s="992"/>
      <c r="OXI164" s="993"/>
      <c r="OXJ164" s="994"/>
      <c r="OXK164" s="991"/>
      <c r="OXL164" s="989"/>
      <c r="OXM164" s="993"/>
      <c r="OXN164" s="994"/>
      <c r="OXO164" s="995"/>
      <c r="OXP164" s="996"/>
      <c r="OXQ164" s="993"/>
      <c r="OXR164" s="997"/>
      <c r="OXS164" s="986"/>
      <c r="OXT164" s="988"/>
      <c r="OXU164" s="989"/>
      <c r="OXV164" s="990"/>
      <c r="OXW164" s="991"/>
      <c r="OXX164" s="992"/>
      <c r="OXY164" s="991"/>
      <c r="OXZ164" s="992"/>
      <c r="OYA164" s="993"/>
      <c r="OYB164" s="994"/>
      <c r="OYC164" s="991"/>
      <c r="OYD164" s="989"/>
      <c r="OYE164" s="993"/>
      <c r="OYF164" s="994"/>
      <c r="OYG164" s="995"/>
      <c r="OYH164" s="996"/>
      <c r="OYI164" s="993"/>
      <c r="OYJ164" s="997"/>
      <c r="OYK164" s="986"/>
      <c r="OYL164" s="988"/>
      <c r="OYM164" s="989"/>
      <c r="OYN164" s="990"/>
      <c r="OYO164" s="991"/>
      <c r="OYP164" s="992"/>
      <c r="OYQ164" s="991"/>
      <c r="OYR164" s="992"/>
      <c r="OYS164" s="993"/>
      <c r="OYT164" s="994"/>
      <c r="OYU164" s="991"/>
      <c r="OYV164" s="989"/>
      <c r="OYW164" s="993"/>
      <c r="OYX164" s="994"/>
      <c r="OYY164" s="995"/>
      <c r="OYZ164" s="996"/>
      <c r="OZA164" s="993"/>
      <c r="OZB164" s="997"/>
      <c r="OZC164" s="986"/>
      <c r="OZD164" s="988"/>
      <c r="OZE164" s="989"/>
      <c r="OZF164" s="990"/>
      <c r="OZG164" s="991"/>
      <c r="OZH164" s="992"/>
      <c r="OZI164" s="991"/>
      <c r="OZJ164" s="992"/>
      <c r="OZK164" s="993"/>
      <c r="OZL164" s="994"/>
      <c r="OZM164" s="991"/>
      <c r="OZN164" s="989"/>
      <c r="OZO164" s="993"/>
      <c r="OZP164" s="994"/>
      <c r="OZQ164" s="995"/>
      <c r="OZR164" s="996"/>
      <c r="OZS164" s="993"/>
      <c r="OZT164" s="997"/>
      <c r="OZU164" s="986"/>
      <c r="OZV164" s="988"/>
      <c r="OZW164" s="989"/>
      <c r="OZX164" s="990"/>
      <c r="OZY164" s="991"/>
      <c r="OZZ164" s="992"/>
      <c r="PAA164" s="991"/>
      <c r="PAB164" s="992"/>
      <c r="PAC164" s="993"/>
      <c r="PAD164" s="994"/>
      <c r="PAE164" s="991"/>
      <c r="PAF164" s="989"/>
      <c r="PAG164" s="993"/>
      <c r="PAH164" s="994"/>
      <c r="PAI164" s="995"/>
      <c r="PAJ164" s="996"/>
      <c r="PAK164" s="993"/>
      <c r="PAL164" s="997"/>
      <c r="PAM164" s="986"/>
      <c r="PAN164" s="988"/>
      <c r="PAO164" s="989"/>
      <c r="PAP164" s="990"/>
      <c r="PAQ164" s="991"/>
      <c r="PAR164" s="992"/>
      <c r="PAS164" s="991"/>
      <c r="PAT164" s="992"/>
      <c r="PAU164" s="993"/>
      <c r="PAV164" s="994"/>
      <c r="PAW164" s="991"/>
      <c r="PAX164" s="989"/>
      <c r="PAY164" s="993"/>
      <c r="PAZ164" s="994"/>
      <c r="PBA164" s="995"/>
      <c r="PBB164" s="996"/>
      <c r="PBC164" s="993"/>
      <c r="PBD164" s="997"/>
      <c r="PBE164" s="986"/>
      <c r="PBF164" s="988"/>
      <c r="PBG164" s="989"/>
      <c r="PBH164" s="990"/>
      <c r="PBI164" s="991"/>
      <c r="PBJ164" s="992"/>
      <c r="PBK164" s="991"/>
      <c r="PBL164" s="992"/>
      <c r="PBM164" s="993"/>
      <c r="PBN164" s="994"/>
      <c r="PBO164" s="991"/>
      <c r="PBP164" s="989"/>
      <c r="PBQ164" s="993"/>
      <c r="PBR164" s="994"/>
      <c r="PBS164" s="995"/>
      <c r="PBT164" s="996"/>
      <c r="PBU164" s="993"/>
      <c r="PBV164" s="997"/>
      <c r="PBW164" s="986"/>
      <c r="PBX164" s="988"/>
      <c r="PBY164" s="989"/>
      <c r="PBZ164" s="990"/>
      <c r="PCA164" s="991"/>
      <c r="PCB164" s="992"/>
      <c r="PCC164" s="991"/>
      <c r="PCD164" s="992"/>
      <c r="PCE164" s="993"/>
      <c r="PCF164" s="994"/>
      <c r="PCG164" s="991"/>
      <c r="PCH164" s="989"/>
      <c r="PCI164" s="993"/>
      <c r="PCJ164" s="994"/>
      <c r="PCK164" s="995"/>
      <c r="PCL164" s="996"/>
      <c r="PCM164" s="993"/>
      <c r="PCN164" s="997"/>
      <c r="PCO164" s="986"/>
      <c r="PCP164" s="988"/>
      <c r="PCQ164" s="989"/>
      <c r="PCR164" s="990"/>
      <c r="PCS164" s="991"/>
      <c r="PCT164" s="992"/>
      <c r="PCU164" s="991"/>
      <c r="PCV164" s="992"/>
      <c r="PCW164" s="993"/>
      <c r="PCX164" s="994"/>
      <c r="PCY164" s="991"/>
      <c r="PCZ164" s="989"/>
      <c r="PDA164" s="993"/>
      <c r="PDB164" s="994"/>
      <c r="PDC164" s="995"/>
      <c r="PDD164" s="996"/>
      <c r="PDE164" s="993"/>
      <c r="PDF164" s="997"/>
      <c r="PDG164" s="986"/>
      <c r="PDH164" s="988"/>
      <c r="PDI164" s="989"/>
      <c r="PDJ164" s="990"/>
      <c r="PDK164" s="991"/>
      <c r="PDL164" s="992"/>
      <c r="PDM164" s="991"/>
      <c r="PDN164" s="992"/>
      <c r="PDO164" s="993"/>
      <c r="PDP164" s="994"/>
      <c r="PDQ164" s="991"/>
      <c r="PDR164" s="989"/>
      <c r="PDS164" s="993"/>
      <c r="PDT164" s="994"/>
      <c r="PDU164" s="995"/>
      <c r="PDV164" s="996"/>
      <c r="PDW164" s="993"/>
      <c r="PDX164" s="997"/>
      <c r="PDY164" s="986"/>
      <c r="PDZ164" s="988"/>
      <c r="PEA164" s="989"/>
      <c r="PEB164" s="990"/>
      <c r="PEC164" s="991"/>
      <c r="PED164" s="992"/>
      <c r="PEE164" s="991"/>
      <c r="PEF164" s="992"/>
      <c r="PEG164" s="993"/>
      <c r="PEH164" s="994"/>
      <c r="PEI164" s="991"/>
      <c r="PEJ164" s="989"/>
      <c r="PEK164" s="993"/>
      <c r="PEL164" s="994"/>
      <c r="PEM164" s="995"/>
      <c r="PEN164" s="996"/>
      <c r="PEO164" s="993"/>
      <c r="PEP164" s="997"/>
      <c r="PEQ164" s="986"/>
      <c r="PER164" s="988"/>
      <c r="PES164" s="989"/>
      <c r="PET164" s="990"/>
      <c r="PEU164" s="991"/>
      <c r="PEV164" s="992"/>
      <c r="PEW164" s="991"/>
      <c r="PEX164" s="992"/>
      <c r="PEY164" s="993"/>
      <c r="PEZ164" s="994"/>
      <c r="PFA164" s="991"/>
      <c r="PFB164" s="989"/>
      <c r="PFC164" s="993"/>
      <c r="PFD164" s="994"/>
      <c r="PFE164" s="995"/>
      <c r="PFF164" s="996"/>
      <c r="PFG164" s="993"/>
      <c r="PFH164" s="997"/>
      <c r="PFI164" s="986"/>
      <c r="PFJ164" s="988"/>
      <c r="PFK164" s="989"/>
      <c r="PFL164" s="990"/>
      <c r="PFM164" s="991"/>
      <c r="PFN164" s="992"/>
      <c r="PFO164" s="991"/>
      <c r="PFP164" s="992"/>
      <c r="PFQ164" s="993"/>
      <c r="PFR164" s="994"/>
      <c r="PFS164" s="991"/>
      <c r="PFT164" s="989"/>
      <c r="PFU164" s="993"/>
      <c r="PFV164" s="994"/>
      <c r="PFW164" s="995"/>
      <c r="PFX164" s="996"/>
      <c r="PFY164" s="993"/>
      <c r="PFZ164" s="997"/>
      <c r="PGA164" s="986"/>
      <c r="PGB164" s="988"/>
      <c r="PGC164" s="989"/>
      <c r="PGD164" s="990"/>
      <c r="PGE164" s="991"/>
      <c r="PGF164" s="992"/>
      <c r="PGG164" s="991"/>
      <c r="PGH164" s="992"/>
      <c r="PGI164" s="993"/>
      <c r="PGJ164" s="994"/>
      <c r="PGK164" s="991"/>
      <c r="PGL164" s="989"/>
      <c r="PGM164" s="993"/>
      <c r="PGN164" s="994"/>
      <c r="PGO164" s="995"/>
      <c r="PGP164" s="996"/>
      <c r="PGQ164" s="993"/>
      <c r="PGR164" s="997"/>
      <c r="PGS164" s="986"/>
      <c r="PGT164" s="988"/>
      <c r="PGU164" s="989"/>
      <c r="PGV164" s="990"/>
      <c r="PGW164" s="991"/>
      <c r="PGX164" s="992"/>
      <c r="PGY164" s="991"/>
      <c r="PGZ164" s="992"/>
      <c r="PHA164" s="993"/>
      <c r="PHB164" s="994"/>
      <c r="PHC164" s="991"/>
      <c r="PHD164" s="989"/>
      <c r="PHE164" s="993"/>
      <c r="PHF164" s="994"/>
      <c r="PHG164" s="995"/>
      <c r="PHH164" s="996"/>
      <c r="PHI164" s="993"/>
      <c r="PHJ164" s="997"/>
      <c r="PHK164" s="986"/>
      <c r="PHL164" s="988"/>
      <c r="PHM164" s="989"/>
      <c r="PHN164" s="990"/>
      <c r="PHO164" s="991"/>
      <c r="PHP164" s="992"/>
      <c r="PHQ164" s="991"/>
      <c r="PHR164" s="992"/>
      <c r="PHS164" s="993"/>
      <c r="PHT164" s="994"/>
      <c r="PHU164" s="991"/>
      <c r="PHV164" s="989"/>
      <c r="PHW164" s="993"/>
      <c r="PHX164" s="994"/>
      <c r="PHY164" s="995"/>
      <c r="PHZ164" s="996"/>
      <c r="PIA164" s="993"/>
      <c r="PIB164" s="997"/>
      <c r="PIC164" s="986"/>
      <c r="PID164" s="988"/>
      <c r="PIE164" s="989"/>
      <c r="PIF164" s="990"/>
      <c r="PIG164" s="991"/>
      <c r="PIH164" s="992"/>
      <c r="PII164" s="991"/>
      <c r="PIJ164" s="992"/>
      <c r="PIK164" s="993"/>
      <c r="PIL164" s="994"/>
      <c r="PIM164" s="991"/>
      <c r="PIN164" s="989"/>
      <c r="PIO164" s="993"/>
      <c r="PIP164" s="994"/>
      <c r="PIQ164" s="995"/>
      <c r="PIR164" s="996"/>
      <c r="PIS164" s="993"/>
      <c r="PIT164" s="997"/>
      <c r="PIU164" s="986"/>
      <c r="PIV164" s="988"/>
      <c r="PIW164" s="989"/>
      <c r="PIX164" s="990"/>
      <c r="PIY164" s="991"/>
      <c r="PIZ164" s="992"/>
      <c r="PJA164" s="991"/>
      <c r="PJB164" s="992"/>
      <c r="PJC164" s="993"/>
      <c r="PJD164" s="994"/>
      <c r="PJE164" s="991"/>
      <c r="PJF164" s="989"/>
      <c r="PJG164" s="993"/>
      <c r="PJH164" s="994"/>
      <c r="PJI164" s="995"/>
      <c r="PJJ164" s="996"/>
      <c r="PJK164" s="993"/>
      <c r="PJL164" s="997"/>
      <c r="PJM164" s="986"/>
      <c r="PJN164" s="988"/>
      <c r="PJO164" s="989"/>
      <c r="PJP164" s="990"/>
      <c r="PJQ164" s="991"/>
      <c r="PJR164" s="992"/>
      <c r="PJS164" s="991"/>
      <c r="PJT164" s="992"/>
      <c r="PJU164" s="993"/>
      <c r="PJV164" s="994"/>
      <c r="PJW164" s="991"/>
      <c r="PJX164" s="989"/>
      <c r="PJY164" s="993"/>
      <c r="PJZ164" s="994"/>
      <c r="PKA164" s="995"/>
      <c r="PKB164" s="996"/>
      <c r="PKC164" s="993"/>
      <c r="PKD164" s="997"/>
      <c r="PKE164" s="986"/>
      <c r="PKF164" s="988"/>
      <c r="PKG164" s="989"/>
      <c r="PKH164" s="990"/>
      <c r="PKI164" s="991"/>
      <c r="PKJ164" s="992"/>
      <c r="PKK164" s="991"/>
      <c r="PKL164" s="992"/>
      <c r="PKM164" s="993"/>
      <c r="PKN164" s="994"/>
      <c r="PKO164" s="991"/>
      <c r="PKP164" s="989"/>
      <c r="PKQ164" s="993"/>
      <c r="PKR164" s="994"/>
      <c r="PKS164" s="995"/>
      <c r="PKT164" s="996"/>
      <c r="PKU164" s="993"/>
      <c r="PKV164" s="997"/>
      <c r="PKW164" s="986"/>
      <c r="PKX164" s="988"/>
      <c r="PKY164" s="989"/>
      <c r="PKZ164" s="990"/>
      <c r="PLA164" s="991"/>
      <c r="PLB164" s="992"/>
      <c r="PLC164" s="991"/>
      <c r="PLD164" s="992"/>
      <c r="PLE164" s="993"/>
      <c r="PLF164" s="994"/>
      <c r="PLG164" s="991"/>
      <c r="PLH164" s="989"/>
      <c r="PLI164" s="993"/>
      <c r="PLJ164" s="994"/>
      <c r="PLK164" s="995"/>
      <c r="PLL164" s="996"/>
      <c r="PLM164" s="993"/>
      <c r="PLN164" s="997"/>
      <c r="PLO164" s="986"/>
      <c r="PLP164" s="988"/>
      <c r="PLQ164" s="989"/>
      <c r="PLR164" s="990"/>
      <c r="PLS164" s="991"/>
      <c r="PLT164" s="992"/>
      <c r="PLU164" s="991"/>
      <c r="PLV164" s="992"/>
      <c r="PLW164" s="993"/>
      <c r="PLX164" s="994"/>
      <c r="PLY164" s="991"/>
      <c r="PLZ164" s="989"/>
      <c r="PMA164" s="993"/>
      <c r="PMB164" s="994"/>
      <c r="PMC164" s="995"/>
      <c r="PMD164" s="996"/>
      <c r="PME164" s="993"/>
      <c r="PMF164" s="997"/>
      <c r="PMG164" s="986"/>
      <c r="PMH164" s="988"/>
      <c r="PMI164" s="989"/>
      <c r="PMJ164" s="990"/>
      <c r="PMK164" s="991"/>
      <c r="PML164" s="992"/>
      <c r="PMM164" s="991"/>
      <c r="PMN164" s="992"/>
      <c r="PMO164" s="993"/>
      <c r="PMP164" s="994"/>
      <c r="PMQ164" s="991"/>
      <c r="PMR164" s="989"/>
      <c r="PMS164" s="993"/>
      <c r="PMT164" s="994"/>
      <c r="PMU164" s="995"/>
      <c r="PMV164" s="996"/>
      <c r="PMW164" s="993"/>
      <c r="PMX164" s="997"/>
      <c r="PMY164" s="986"/>
      <c r="PMZ164" s="988"/>
      <c r="PNA164" s="989"/>
      <c r="PNB164" s="990"/>
      <c r="PNC164" s="991"/>
      <c r="PND164" s="992"/>
      <c r="PNE164" s="991"/>
      <c r="PNF164" s="992"/>
      <c r="PNG164" s="993"/>
      <c r="PNH164" s="994"/>
      <c r="PNI164" s="991"/>
      <c r="PNJ164" s="989"/>
      <c r="PNK164" s="993"/>
      <c r="PNL164" s="994"/>
      <c r="PNM164" s="995"/>
      <c r="PNN164" s="996"/>
      <c r="PNO164" s="993"/>
      <c r="PNP164" s="997"/>
      <c r="PNQ164" s="986"/>
      <c r="PNR164" s="988"/>
      <c r="PNS164" s="989"/>
      <c r="PNT164" s="990"/>
      <c r="PNU164" s="991"/>
      <c r="PNV164" s="992"/>
      <c r="PNW164" s="991"/>
      <c r="PNX164" s="992"/>
      <c r="PNY164" s="993"/>
      <c r="PNZ164" s="994"/>
      <c r="POA164" s="991"/>
      <c r="POB164" s="989"/>
      <c r="POC164" s="993"/>
      <c r="POD164" s="994"/>
      <c r="POE164" s="995"/>
      <c r="POF164" s="996"/>
      <c r="POG164" s="993"/>
      <c r="POH164" s="997"/>
      <c r="POI164" s="986"/>
      <c r="POJ164" s="988"/>
      <c r="POK164" s="989"/>
      <c r="POL164" s="990"/>
      <c r="POM164" s="991"/>
      <c r="PON164" s="992"/>
      <c r="POO164" s="991"/>
      <c r="POP164" s="992"/>
      <c r="POQ164" s="993"/>
      <c r="POR164" s="994"/>
      <c r="POS164" s="991"/>
      <c r="POT164" s="989"/>
      <c r="POU164" s="993"/>
      <c r="POV164" s="994"/>
      <c r="POW164" s="995"/>
      <c r="POX164" s="996"/>
      <c r="POY164" s="993"/>
      <c r="POZ164" s="997"/>
      <c r="PPA164" s="986"/>
      <c r="PPB164" s="988"/>
      <c r="PPC164" s="989"/>
      <c r="PPD164" s="990"/>
      <c r="PPE164" s="991"/>
      <c r="PPF164" s="992"/>
      <c r="PPG164" s="991"/>
      <c r="PPH164" s="992"/>
      <c r="PPI164" s="993"/>
      <c r="PPJ164" s="994"/>
      <c r="PPK164" s="991"/>
      <c r="PPL164" s="989"/>
      <c r="PPM164" s="993"/>
      <c r="PPN164" s="994"/>
      <c r="PPO164" s="995"/>
      <c r="PPP164" s="996"/>
      <c r="PPQ164" s="993"/>
      <c r="PPR164" s="997"/>
      <c r="PPS164" s="986"/>
      <c r="PPT164" s="988"/>
      <c r="PPU164" s="989"/>
      <c r="PPV164" s="990"/>
      <c r="PPW164" s="991"/>
      <c r="PPX164" s="992"/>
      <c r="PPY164" s="991"/>
      <c r="PPZ164" s="992"/>
      <c r="PQA164" s="993"/>
      <c r="PQB164" s="994"/>
      <c r="PQC164" s="991"/>
      <c r="PQD164" s="989"/>
      <c r="PQE164" s="993"/>
      <c r="PQF164" s="994"/>
      <c r="PQG164" s="995"/>
      <c r="PQH164" s="996"/>
      <c r="PQI164" s="993"/>
      <c r="PQJ164" s="997"/>
      <c r="PQK164" s="986"/>
      <c r="PQL164" s="988"/>
      <c r="PQM164" s="989"/>
      <c r="PQN164" s="990"/>
      <c r="PQO164" s="991"/>
      <c r="PQP164" s="992"/>
      <c r="PQQ164" s="991"/>
      <c r="PQR164" s="992"/>
      <c r="PQS164" s="993"/>
      <c r="PQT164" s="994"/>
      <c r="PQU164" s="991"/>
      <c r="PQV164" s="989"/>
      <c r="PQW164" s="993"/>
      <c r="PQX164" s="994"/>
      <c r="PQY164" s="995"/>
      <c r="PQZ164" s="996"/>
      <c r="PRA164" s="993"/>
      <c r="PRB164" s="997"/>
      <c r="PRC164" s="986"/>
      <c r="PRD164" s="988"/>
      <c r="PRE164" s="989"/>
      <c r="PRF164" s="990"/>
      <c r="PRG164" s="991"/>
      <c r="PRH164" s="992"/>
      <c r="PRI164" s="991"/>
      <c r="PRJ164" s="992"/>
      <c r="PRK164" s="993"/>
      <c r="PRL164" s="994"/>
      <c r="PRM164" s="991"/>
      <c r="PRN164" s="989"/>
      <c r="PRO164" s="993"/>
      <c r="PRP164" s="994"/>
      <c r="PRQ164" s="995"/>
      <c r="PRR164" s="996"/>
      <c r="PRS164" s="993"/>
      <c r="PRT164" s="997"/>
      <c r="PRU164" s="986"/>
      <c r="PRV164" s="988"/>
      <c r="PRW164" s="989"/>
      <c r="PRX164" s="990"/>
      <c r="PRY164" s="991"/>
      <c r="PRZ164" s="992"/>
      <c r="PSA164" s="991"/>
      <c r="PSB164" s="992"/>
      <c r="PSC164" s="993"/>
      <c r="PSD164" s="994"/>
      <c r="PSE164" s="991"/>
      <c r="PSF164" s="989"/>
      <c r="PSG164" s="993"/>
      <c r="PSH164" s="994"/>
      <c r="PSI164" s="995"/>
      <c r="PSJ164" s="996"/>
      <c r="PSK164" s="993"/>
      <c r="PSL164" s="997"/>
      <c r="PSM164" s="986"/>
      <c r="PSN164" s="988"/>
      <c r="PSO164" s="989"/>
      <c r="PSP164" s="990"/>
      <c r="PSQ164" s="991"/>
      <c r="PSR164" s="992"/>
      <c r="PSS164" s="991"/>
      <c r="PST164" s="992"/>
      <c r="PSU164" s="993"/>
      <c r="PSV164" s="994"/>
      <c r="PSW164" s="991"/>
      <c r="PSX164" s="989"/>
      <c r="PSY164" s="993"/>
      <c r="PSZ164" s="994"/>
      <c r="PTA164" s="995"/>
      <c r="PTB164" s="996"/>
      <c r="PTC164" s="993"/>
      <c r="PTD164" s="997"/>
      <c r="PTE164" s="986"/>
      <c r="PTF164" s="988"/>
      <c r="PTG164" s="989"/>
      <c r="PTH164" s="990"/>
      <c r="PTI164" s="991"/>
      <c r="PTJ164" s="992"/>
      <c r="PTK164" s="991"/>
      <c r="PTL164" s="992"/>
      <c r="PTM164" s="993"/>
      <c r="PTN164" s="994"/>
      <c r="PTO164" s="991"/>
      <c r="PTP164" s="989"/>
      <c r="PTQ164" s="993"/>
      <c r="PTR164" s="994"/>
      <c r="PTS164" s="995"/>
      <c r="PTT164" s="996"/>
      <c r="PTU164" s="993"/>
      <c r="PTV164" s="997"/>
      <c r="PTW164" s="986"/>
      <c r="PTX164" s="988"/>
      <c r="PTY164" s="989"/>
      <c r="PTZ164" s="990"/>
      <c r="PUA164" s="991"/>
      <c r="PUB164" s="992"/>
      <c r="PUC164" s="991"/>
      <c r="PUD164" s="992"/>
      <c r="PUE164" s="993"/>
      <c r="PUF164" s="994"/>
      <c r="PUG164" s="991"/>
      <c r="PUH164" s="989"/>
      <c r="PUI164" s="993"/>
      <c r="PUJ164" s="994"/>
      <c r="PUK164" s="995"/>
      <c r="PUL164" s="996"/>
      <c r="PUM164" s="993"/>
      <c r="PUN164" s="997"/>
      <c r="PUO164" s="986"/>
      <c r="PUP164" s="988"/>
      <c r="PUQ164" s="989"/>
      <c r="PUR164" s="990"/>
      <c r="PUS164" s="991"/>
      <c r="PUT164" s="992"/>
      <c r="PUU164" s="991"/>
      <c r="PUV164" s="992"/>
      <c r="PUW164" s="993"/>
      <c r="PUX164" s="994"/>
      <c r="PUY164" s="991"/>
      <c r="PUZ164" s="989"/>
      <c r="PVA164" s="993"/>
      <c r="PVB164" s="994"/>
      <c r="PVC164" s="995"/>
      <c r="PVD164" s="996"/>
      <c r="PVE164" s="993"/>
      <c r="PVF164" s="997"/>
      <c r="PVG164" s="986"/>
      <c r="PVH164" s="988"/>
      <c r="PVI164" s="989"/>
      <c r="PVJ164" s="990"/>
      <c r="PVK164" s="991"/>
      <c r="PVL164" s="992"/>
      <c r="PVM164" s="991"/>
      <c r="PVN164" s="992"/>
      <c r="PVO164" s="993"/>
      <c r="PVP164" s="994"/>
      <c r="PVQ164" s="991"/>
      <c r="PVR164" s="989"/>
      <c r="PVS164" s="993"/>
      <c r="PVT164" s="994"/>
      <c r="PVU164" s="995"/>
      <c r="PVV164" s="996"/>
      <c r="PVW164" s="993"/>
      <c r="PVX164" s="997"/>
      <c r="PVY164" s="986"/>
      <c r="PVZ164" s="988"/>
      <c r="PWA164" s="989"/>
      <c r="PWB164" s="990"/>
      <c r="PWC164" s="991"/>
      <c r="PWD164" s="992"/>
      <c r="PWE164" s="991"/>
      <c r="PWF164" s="992"/>
      <c r="PWG164" s="993"/>
      <c r="PWH164" s="994"/>
      <c r="PWI164" s="991"/>
      <c r="PWJ164" s="989"/>
      <c r="PWK164" s="993"/>
      <c r="PWL164" s="994"/>
      <c r="PWM164" s="995"/>
      <c r="PWN164" s="996"/>
      <c r="PWO164" s="993"/>
      <c r="PWP164" s="997"/>
      <c r="PWQ164" s="986"/>
      <c r="PWR164" s="988"/>
      <c r="PWS164" s="989"/>
      <c r="PWT164" s="990"/>
      <c r="PWU164" s="991"/>
      <c r="PWV164" s="992"/>
      <c r="PWW164" s="991"/>
      <c r="PWX164" s="992"/>
      <c r="PWY164" s="993"/>
      <c r="PWZ164" s="994"/>
      <c r="PXA164" s="991"/>
      <c r="PXB164" s="989"/>
      <c r="PXC164" s="993"/>
      <c r="PXD164" s="994"/>
      <c r="PXE164" s="995"/>
      <c r="PXF164" s="996"/>
      <c r="PXG164" s="993"/>
      <c r="PXH164" s="997"/>
      <c r="PXI164" s="986"/>
      <c r="PXJ164" s="988"/>
      <c r="PXK164" s="989"/>
      <c r="PXL164" s="990"/>
      <c r="PXM164" s="991"/>
      <c r="PXN164" s="992"/>
      <c r="PXO164" s="991"/>
      <c r="PXP164" s="992"/>
      <c r="PXQ164" s="993"/>
      <c r="PXR164" s="994"/>
      <c r="PXS164" s="991"/>
      <c r="PXT164" s="989"/>
      <c r="PXU164" s="993"/>
      <c r="PXV164" s="994"/>
      <c r="PXW164" s="995"/>
      <c r="PXX164" s="996"/>
      <c r="PXY164" s="993"/>
      <c r="PXZ164" s="997"/>
      <c r="PYA164" s="986"/>
      <c r="PYB164" s="988"/>
      <c r="PYC164" s="989"/>
      <c r="PYD164" s="990"/>
      <c r="PYE164" s="991"/>
      <c r="PYF164" s="992"/>
      <c r="PYG164" s="991"/>
      <c r="PYH164" s="992"/>
      <c r="PYI164" s="993"/>
      <c r="PYJ164" s="994"/>
      <c r="PYK164" s="991"/>
      <c r="PYL164" s="989"/>
      <c r="PYM164" s="993"/>
      <c r="PYN164" s="994"/>
      <c r="PYO164" s="995"/>
      <c r="PYP164" s="996"/>
      <c r="PYQ164" s="993"/>
      <c r="PYR164" s="997"/>
      <c r="PYS164" s="986"/>
      <c r="PYT164" s="988"/>
      <c r="PYU164" s="989"/>
      <c r="PYV164" s="990"/>
      <c r="PYW164" s="991"/>
      <c r="PYX164" s="992"/>
      <c r="PYY164" s="991"/>
      <c r="PYZ164" s="992"/>
      <c r="PZA164" s="993"/>
      <c r="PZB164" s="994"/>
      <c r="PZC164" s="991"/>
      <c r="PZD164" s="989"/>
      <c r="PZE164" s="993"/>
      <c r="PZF164" s="994"/>
      <c r="PZG164" s="995"/>
      <c r="PZH164" s="996"/>
      <c r="PZI164" s="993"/>
      <c r="PZJ164" s="997"/>
      <c r="PZK164" s="986"/>
      <c r="PZL164" s="988"/>
      <c r="PZM164" s="989"/>
      <c r="PZN164" s="990"/>
      <c r="PZO164" s="991"/>
      <c r="PZP164" s="992"/>
      <c r="PZQ164" s="991"/>
      <c r="PZR164" s="992"/>
      <c r="PZS164" s="993"/>
      <c r="PZT164" s="994"/>
      <c r="PZU164" s="991"/>
      <c r="PZV164" s="989"/>
      <c r="PZW164" s="993"/>
      <c r="PZX164" s="994"/>
      <c r="PZY164" s="995"/>
      <c r="PZZ164" s="996"/>
      <c r="QAA164" s="993"/>
      <c r="QAB164" s="997"/>
      <c r="QAC164" s="986"/>
      <c r="QAD164" s="988"/>
      <c r="QAE164" s="989"/>
      <c r="QAF164" s="990"/>
      <c r="QAG164" s="991"/>
      <c r="QAH164" s="992"/>
      <c r="QAI164" s="991"/>
      <c r="QAJ164" s="992"/>
      <c r="QAK164" s="993"/>
      <c r="QAL164" s="994"/>
      <c r="QAM164" s="991"/>
      <c r="QAN164" s="989"/>
      <c r="QAO164" s="993"/>
      <c r="QAP164" s="994"/>
      <c r="QAQ164" s="995"/>
      <c r="QAR164" s="996"/>
      <c r="QAS164" s="993"/>
      <c r="QAT164" s="997"/>
      <c r="QAU164" s="986"/>
      <c r="QAV164" s="988"/>
      <c r="QAW164" s="989"/>
      <c r="QAX164" s="990"/>
      <c r="QAY164" s="991"/>
      <c r="QAZ164" s="992"/>
      <c r="QBA164" s="991"/>
      <c r="QBB164" s="992"/>
      <c r="QBC164" s="993"/>
      <c r="QBD164" s="994"/>
      <c r="QBE164" s="991"/>
      <c r="QBF164" s="989"/>
      <c r="QBG164" s="993"/>
      <c r="QBH164" s="994"/>
      <c r="QBI164" s="995"/>
      <c r="QBJ164" s="996"/>
      <c r="QBK164" s="993"/>
      <c r="QBL164" s="997"/>
      <c r="QBM164" s="986"/>
      <c r="QBN164" s="988"/>
      <c r="QBO164" s="989"/>
      <c r="QBP164" s="990"/>
      <c r="QBQ164" s="991"/>
      <c r="QBR164" s="992"/>
      <c r="QBS164" s="991"/>
      <c r="QBT164" s="992"/>
      <c r="QBU164" s="993"/>
      <c r="QBV164" s="994"/>
      <c r="QBW164" s="991"/>
      <c r="QBX164" s="989"/>
      <c r="QBY164" s="993"/>
      <c r="QBZ164" s="994"/>
      <c r="QCA164" s="995"/>
      <c r="QCB164" s="996"/>
      <c r="QCC164" s="993"/>
      <c r="QCD164" s="997"/>
      <c r="QCE164" s="986"/>
      <c r="QCF164" s="988"/>
      <c r="QCG164" s="989"/>
      <c r="QCH164" s="990"/>
      <c r="QCI164" s="991"/>
      <c r="QCJ164" s="992"/>
      <c r="QCK164" s="991"/>
      <c r="QCL164" s="992"/>
      <c r="QCM164" s="993"/>
      <c r="QCN164" s="994"/>
      <c r="QCO164" s="991"/>
      <c r="QCP164" s="989"/>
      <c r="QCQ164" s="993"/>
      <c r="QCR164" s="994"/>
      <c r="QCS164" s="995"/>
      <c r="QCT164" s="996"/>
      <c r="QCU164" s="993"/>
      <c r="QCV164" s="997"/>
      <c r="QCW164" s="986"/>
      <c r="QCX164" s="988"/>
      <c r="QCY164" s="989"/>
      <c r="QCZ164" s="990"/>
      <c r="QDA164" s="991"/>
      <c r="QDB164" s="992"/>
      <c r="QDC164" s="991"/>
      <c r="QDD164" s="992"/>
      <c r="QDE164" s="993"/>
      <c r="QDF164" s="994"/>
      <c r="QDG164" s="991"/>
      <c r="QDH164" s="989"/>
      <c r="QDI164" s="993"/>
      <c r="QDJ164" s="994"/>
      <c r="QDK164" s="995"/>
      <c r="QDL164" s="996"/>
      <c r="QDM164" s="993"/>
      <c r="QDN164" s="997"/>
      <c r="QDO164" s="986"/>
      <c r="QDP164" s="988"/>
      <c r="QDQ164" s="989"/>
      <c r="QDR164" s="990"/>
      <c r="QDS164" s="991"/>
      <c r="QDT164" s="992"/>
      <c r="QDU164" s="991"/>
      <c r="QDV164" s="992"/>
      <c r="QDW164" s="993"/>
      <c r="QDX164" s="994"/>
      <c r="QDY164" s="991"/>
      <c r="QDZ164" s="989"/>
      <c r="QEA164" s="993"/>
      <c r="QEB164" s="994"/>
      <c r="QEC164" s="995"/>
      <c r="QED164" s="996"/>
      <c r="QEE164" s="993"/>
      <c r="QEF164" s="997"/>
      <c r="QEG164" s="986"/>
      <c r="QEH164" s="988"/>
      <c r="QEI164" s="989"/>
      <c r="QEJ164" s="990"/>
      <c r="QEK164" s="991"/>
      <c r="QEL164" s="992"/>
      <c r="QEM164" s="991"/>
      <c r="QEN164" s="992"/>
      <c r="QEO164" s="993"/>
      <c r="QEP164" s="994"/>
      <c r="QEQ164" s="991"/>
      <c r="QER164" s="989"/>
      <c r="QES164" s="993"/>
      <c r="QET164" s="994"/>
      <c r="QEU164" s="995"/>
      <c r="QEV164" s="996"/>
      <c r="QEW164" s="993"/>
      <c r="QEX164" s="997"/>
      <c r="QEY164" s="986"/>
      <c r="QEZ164" s="988"/>
      <c r="QFA164" s="989"/>
      <c r="QFB164" s="990"/>
      <c r="QFC164" s="991"/>
      <c r="QFD164" s="992"/>
      <c r="QFE164" s="991"/>
      <c r="QFF164" s="992"/>
      <c r="QFG164" s="993"/>
      <c r="QFH164" s="994"/>
      <c r="QFI164" s="991"/>
      <c r="QFJ164" s="989"/>
      <c r="QFK164" s="993"/>
      <c r="QFL164" s="994"/>
      <c r="QFM164" s="995"/>
      <c r="QFN164" s="996"/>
      <c r="QFO164" s="993"/>
      <c r="QFP164" s="997"/>
      <c r="QFQ164" s="986"/>
      <c r="QFR164" s="988"/>
      <c r="QFS164" s="989"/>
      <c r="QFT164" s="990"/>
      <c r="QFU164" s="991"/>
      <c r="QFV164" s="992"/>
      <c r="QFW164" s="991"/>
      <c r="QFX164" s="992"/>
      <c r="QFY164" s="993"/>
      <c r="QFZ164" s="994"/>
      <c r="QGA164" s="991"/>
      <c r="QGB164" s="989"/>
      <c r="QGC164" s="993"/>
      <c r="QGD164" s="994"/>
      <c r="QGE164" s="995"/>
      <c r="QGF164" s="996"/>
      <c r="QGG164" s="993"/>
      <c r="QGH164" s="997"/>
      <c r="QGI164" s="986"/>
      <c r="QGJ164" s="988"/>
      <c r="QGK164" s="989"/>
      <c r="QGL164" s="990"/>
      <c r="QGM164" s="991"/>
      <c r="QGN164" s="992"/>
      <c r="QGO164" s="991"/>
      <c r="QGP164" s="992"/>
      <c r="QGQ164" s="993"/>
      <c r="QGR164" s="994"/>
      <c r="QGS164" s="991"/>
      <c r="QGT164" s="989"/>
      <c r="QGU164" s="993"/>
      <c r="QGV164" s="994"/>
      <c r="QGW164" s="995"/>
      <c r="QGX164" s="996"/>
      <c r="QGY164" s="993"/>
      <c r="QGZ164" s="997"/>
      <c r="QHA164" s="986"/>
      <c r="QHB164" s="988"/>
      <c r="QHC164" s="989"/>
      <c r="QHD164" s="990"/>
      <c r="QHE164" s="991"/>
      <c r="QHF164" s="992"/>
      <c r="QHG164" s="991"/>
      <c r="QHH164" s="992"/>
      <c r="QHI164" s="993"/>
      <c r="QHJ164" s="994"/>
      <c r="QHK164" s="991"/>
      <c r="QHL164" s="989"/>
      <c r="QHM164" s="993"/>
      <c r="QHN164" s="994"/>
      <c r="QHO164" s="995"/>
      <c r="QHP164" s="996"/>
      <c r="QHQ164" s="993"/>
      <c r="QHR164" s="997"/>
      <c r="QHS164" s="986"/>
      <c r="QHT164" s="988"/>
      <c r="QHU164" s="989"/>
      <c r="QHV164" s="990"/>
      <c r="QHW164" s="991"/>
      <c r="QHX164" s="992"/>
      <c r="QHY164" s="991"/>
      <c r="QHZ164" s="992"/>
      <c r="QIA164" s="993"/>
      <c r="QIB164" s="994"/>
      <c r="QIC164" s="991"/>
      <c r="QID164" s="989"/>
      <c r="QIE164" s="993"/>
      <c r="QIF164" s="994"/>
      <c r="QIG164" s="995"/>
      <c r="QIH164" s="996"/>
      <c r="QII164" s="993"/>
      <c r="QIJ164" s="997"/>
      <c r="QIK164" s="986"/>
      <c r="QIL164" s="988"/>
      <c r="QIM164" s="989"/>
      <c r="QIN164" s="990"/>
      <c r="QIO164" s="991"/>
      <c r="QIP164" s="992"/>
      <c r="QIQ164" s="991"/>
      <c r="QIR164" s="992"/>
      <c r="QIS164" s="993"/>
      <c r="QIT164" s="994"/>
      <c r="QIU164" s="991"/>
      <c r="QIV164" s="989"/>
      <c r="QIW164" s="993"/>
      <c r="QIX164" s="994"/>
      <c r="QIY164" s="995"/>
      <c r="QIZ164" s="996"/>
      <c r="QJA164" s="993"/>
      <c r="QJB164" s="997"/>
      <c r="QJC164" s="986"/>
      <c r="QJD164" s="988"/>
      <c r="QJE164" s="989"/>
      <c r="QJF164" s="990"/>
      <c r="QJG164" s="991"/>
      <c r="QJH164" s="992"/>
      <c r="QJI164" s="991"/>
      <c r="QJJ164" s="992"/>
      <c r="QJK164" s="993"/>
      <c r="QJL164" s="994"/>
      <c r="QJM164" s="991"/>
      <c r="QJN164" s="989"/>
      <c r="QJO164" s="993"/>
      <c r="QJP164" s="994"/>
      <c r="QJQ164" s="995"/>
      <c r="QJR164" s="996"/>
      <c r="QJS164" s="993"/>
      <c r="QJT164" s="997"/>
      <c r="QJU164" s="986"/>
      <c r="QJV164" s="988"/>
      <c r="QJW164" s="989"/>
      <c r="QJX164" s="990"/>
      <c r="QJY164" s="991"/>
      <c r="QJZ164" s="992"/>
      <c r="QKA164" s="991"/>
      <c r="QKB164" s="992"/>
      <c r="QKC164" s="993"/>
      <c r="QKD164" s="994"/>
      <c r="QKE164" s="991"/>
      <c r="QKF164" s="989"/>
      <c r="QKG164" s="993"/>
      <c r="QKH164" s="994"/>
      <c r="QKI164" s="995"/>
      <c r="QKJ164" s="996"/>
      <c r="QKK164" s="993"/>
      <c r="QKL164" s="997"/>
      <c r="QKM164" s="986"/>
      <c r="QKN164" s="988"/>
      <c r="QKO164" s="989"/>
      <c r="QKP164" s="990"/>
      <c r="QKQ164" s="991"/>
      <c r="QKR164" s="992"/>
      <c r="QKS164" s="991"/>
      <c r="QKT164" s="992"/>
      <c r="QKU164" s="993"/>
      <c r="QKV164" s="994"/>
      <c r="QKW164" s="991"/>
      <c r="QKX164" s="989"/>
      <c r="QKY164" s="993"/>
      <c r="QKZ164" s="994"/>
      <c r="QLA164" s="995"/>
      <c r="QLB164" s="996"/>
      <c r="QLC164" s="993"/>
      <c r="QLD164" s="997"/>
      <c r="QLE164" s="986"/>
      <c r="QLF164" s="988"/>
      <c r="QLG164" s="989"/>
      <c r="QLH164" s="990"/>
      <c r="QLI164" s="991"/>
      <c r="QLJ164" s="992"/>
      <c r="QLK164" s="991"/>
      <c r="QLL164" s="992"/>
      <c r="QLM164" s="993"/>
      <c r="QLN164" s="994"/>
      <c r="QLO164" s="991"/>
      <c r="QLP164" s="989"/>
      <c r="QLQ164" s="993"/>
      <c r="QLR164" s="994"/>
      <c r="QLS164" s="995"/>
      <c r="QLT164" s="996"/>
      <c r="QLU164" s="993"/>
      <c r="QLV164" s="997"/>
      <c r="QLW164" s="986"/>
      <c r="QLX164" s="988"/>
      <c r="QLY164" s="989"/>
      <c r="QLZ164" s="990"/>
      <c r="QMA164" s="991"/>
      <c r="QMB164" s="992"/>
      <c r="QMC164" s="991"/>
      <c r="QMD164" s="992"/>
      <c r="QME164" s="993"/>
      <c r="QMF164" s="994"/>
      <c r="QMG164" s="991"/>
      <c r="QMH164" s="989"/>
      <c r="QMI164" s="993"/>
      <c r="QMJ164" s="994"/>
      <c r="QMK164" s="995"/>
      <c r="QML164" s="996"/>
      <c r="QMM164" s="993"/>
      <c r="QMN164" s="997"/>
      <c r="QMO164" s="986"/>
      <c r="QMP164" s="988"/>
      <c r="QMQ164" s="989"/>
      <c r="QMR164" s="990"/>
      <c r="QMS164" s="991"/>
      <c r="QMT164" s="992"/>
      <c r="QMU164" s="991"/>
      <c r="QMV164" s="992"/>
      <c r="QMW164" s="993"/>
      <c r="QMX164" s="994"/>
      <c r="QMY164" s="991"/>
      <c r="QMZ164" s="989"/>
      <c r="QNA164" s="993"/>
      <c r="QNB164" s="994"/>
      <c r="QNC164" s="995"/>
      <c r="QND164" s="996"/>
      <c r="QNE164" s="993"/>
      <c r="QNF164" s="997"/>
      <c r="QNG164" s="986"/>
      <c r="QNH164" s="988"/>
      <c r="QNI164" s="989"/>
      <c r="QNJ164" s="990"/>
      <c r="QNK164" s="991"/>
      <c r="QNL164" s="992"/>
      <c r="QNM164" s="991"/>
      <c r="QNN164" s="992"/>
      <c r="QNO164" s="993"/>
      <c r="QNP164" s="994"/>
      <c r="QNQ164" s="991"/>
      <c r="QNR164" s="989"/>
      <c r="QNS164" s="993"/>
      <c r="QNT164" s="994"/>
      <c r="QNU164" s="995"/>
      <c r="QNV164" s="996"/>
      <c r="QNW164" s="993"/>
      <c r="QNX164" s="997"/>
      <c r="QNY164" s="986"/>
      <c r="QNZ164" s="988"/>
      <c r="QOA164" s="989"/>
      <c r="QOB164" s="990"/>
      <c r="QOC164" s="991"/>
      <c r="QOD164" s="992"/>
      <c r="QOE164" s="991"/>
      <c r="QOF164" s="992"/>
      <c r="QOG164" s="993"/>
      <c r="QOH164" s="994"/>
      <c r="QOI164" s="991"/>
      <c r="QOJ164" s="989"/>
      <c r="QOK164" s="993"/>
      <c r="QOL164" s="994"/>
      <c r="QOM164" s="995"/>
      <c r="QON164" s="996"/>
      <c r="QOO164" s="993"/>
      <c r="QOP164" s="997"/>
      <c r="QOQ164" s="986"/>
      <c r="QOR164" s="988"/>
      <c r="QOS164" s="989"/>
      <c r="QOT164" s="990"/>
      <c r="QOU164" s="991"/>
      <c r="QOV164" s="992"/>
      <c r="QOW164" s="991"/>
      <c r="QOX164" s="992"/>
      <c r="QOY164" s="993"/>
      <c r="QOZ164" s="994"/>
      <c r="QPA164" s="991"/>
      <c r="QPB164" s="989"/>
      <c r="QPC164" s="993"/>
      <c r="QPD164" s="994"/>
      <c r="QPE164" s="995"/>
      <c r="QPF164" s="996"/>
      <c r="QPG164" s="993"/>
      <c r="QPH164" s="997"/>
      <c r="QPI164" s="986"/>
      <c r="QPJ164" s="988"/>
      <c r="QPK164" s="989"/>
      <c r="QPL164" s="990"/>
      <c r="QPM164" s="991"/>
      <c r="QPN164" s="992"/>
      <c r="QPO164" s="991"/>
      <c r="QPP164" s="992"/>
      <c r="QPQ164" s="993"/>
      <c r="QPR164" s="994"/>
      <c r="QPS164" s="991"/>
      <c r="QPT164" s="989"/>
      <c r="QPU164" s="993"/>
      <c r="QPV164" s="994"/>
      <c r="QPW164" s="995"/>
      <c r="QPX164" s="996"/>
      <c r="QPY164" s="993"/>
      <c r="QPZ164" s="997"/>
      <c r="QQA164" s="986"/>
      <c r="QQB164" s="988"/>
      <c r="QQC164" s="989"/>
      <c r="QQD164" s="990"/>
      <c r="QQE164" s="991"/>
      <c r="QQF164" s="992"/>
      <c r="QQG164" s="991"/>
      <c r="QQH164" s="992"/>
      <c r="QQI164" s="993"/>
      <c r="QQJ164" s="994"/>
      <c r="QQK164" s="991"/>
      <c r="QQL164" s="989"/>
      <c r="QQM164" s="993"/>
      <c r="QQN164" s="994"/>
      <c r="QQO164" s="995"/>
      <c r="QQP164" s="996"/>
      <c r="QQQ164" s="993"/>
      <c r="QQR164" s="997"/>
      <c r="QQS164" s="986"/>
      <c r="QQT164" s="988"/>
      <c r="QQU164" s="989"/>
      <c r="QQV164" s="990"/>
      <c r="QQW164" s="991"/>
      <c r="QQX164" s="992"/>
      <c r="QQY164" s="991"/>
      <c r="QQZ164" s="992"/>
      <c r="QRA164" s="993"/>
      <c r="QRB164" s="994"/>
      <c r="QRC164" s="991"/>
      <c r="QRD164" s="989"/>
      <c r="QRE164" s="993"/>
      <c r="QRF164" s="994"/>
      <c r="QRG164" s="995"/>
      <c r="QRH164" s="996"/>
      <c r="QRI164" s="993"/>
      <c r="QRJ164" s="997"/>
      <c r="QRK164" s="986"/>
      <c r="QRL164" s="988"/>
      <c r="QRM164" s="989"/>
      <c r="QRN164" s="990"/>
      <c r="QRO164" s="991"/>
      <c r="QRP164" s="992"/>
      <c r="QRQ164" s="991"/>
      <c r="QRR164" s="992"/>
      <c r="QRS164" s="993"/>
      <c r="QRT164" s="994"/>
      <c r="QRU164" s="991"/>
      <c r="QRV164" s="989"/>
      <c r="QRW164" s="993"/>
      <c r="QRX164" s="994"/>
      <c r="QRY164" s="995"/>
      <c r="QRZ164" s="996"/>
      <c r="QSA164" s="993"/>
      <c r="QSB164" s="997"/>
      <c r="QSC164" s="986"/>
      <c r="QSD164" s="988"/>
      <c r="QSE164" s="989"/>
      <c r="QSF164" s="990"/>
      <c r="QSG164" s="991"/>
      <c r="QSH164" s="992"/>
      <c r="QSI164" s="991"/>
      <c r="QSJ164" s="992"/>
      <c r="QSK164" s="993"/>
      <c r="QSL164" s="994"/>
      <c r="QSM164" s="991"/>
      <c r="QSN164" s="989"/>
      <c r="QSO164" s="993"/>
      <c r="QSP164" s="994"/>
      <c r="QSQ164" s="995"/>
      <c r="QSR164" s="996"/>
      <c r="QSS164" s="993"/>
      <c r="QST164" s="997"/>
      <c r="QSU164" s="986"/>
      <c r="QSV164" s="988"/>
      <c r="QSW164" s="989"/>
      <c r="QSX164" s="990"/>
      <c r="QSY164" s="991"/>
      <c r="QSZ164" s="992"/>
      <c r="QTA164" s="991"/>
      <c r="QTB164" s="992"/>
      <c r="QTC164" s="993"/>
      <c r="QTD164" s="994"/>
      <c r="QTE164" s="991"/>
      <c r="QTF164" s="989"/>
      <c r="QTG164" s="993"/>
      <c r="QTH164" s="994"/>
      <c r="QTI164" s="995"/>
      <c r="QTJ164" s="996"/>
      <c r="QTK164" s="993"/>
      <c r="QTL164" s="997"/>
      <c r="QTM164" s="986"/>
      <c r="QTN164" s="988"/>
      <c r="QTO164" s="989"/>
      <c r="QTP164" s="990"/>
      <c r="QTQ164" s="991"/>
      <c r="QTR164" s="992"/>
      <c r="QTS164" s="991"/>
      <c r="QTT164" s="992"/>
      <c r="QTU164" s="993"/>
      <c r="QTV164" s="994"/>
      <c r="QTW164" s="991"/>
      <c r="QTX164" s="989"/>
      <c r="QTY164" s="993"/>
      <c r="QTZ164" s="994"/>
      <c r="QUA164" s="995"/>
      <c r="QUB164" s="996"/>
      <c r="QUC164" s="993"/>
      <c r="QUD164" s="997"/>
      <c r="QUE164" s="986"/>
      <c r="QUF164" s="988"/>
      <c r="QUG164" s="989"/>
      <c r="QUH164" s="990"/>
      <c r="QUI164" s="991"/>
      <c r="QUJ164" s="992"/>
      <c r="QUK164" s="991"/>
      <c r="QUL164" s="992"/>
      <c r="QUM164" s="993"/>
      <c r="QUN164" s="994"/>
      <c r="QUO164" s="991"/>
      <c r="QUP164" s="989"/>
      <c r="QUQ164" s="993"/>
      <c r="QUR164" s="994"/>
      <c r="QUS164" s="995"/>
      <c r="QUT164" s="996"/>
      <c r="QUU164" s="993"/>
      <c r="QUV164" s="997"/>
      <c r="QUW164" s="986"/>
      <c r="QUX164" s="988"/>
      <c r="QUY164" s="989"/>
      <c r="QUZ164" s="990"/>
      <c r="QVA164" s="991"/>
      <c r="QVB164" s="992"/>
      <c r="QVC164" s="991"/>
      <c r="QVD164" s="992"/>
      <c r="QVE164" s="993"/>
      <c r="QVF164" s="994"/>
      <c r="QVG164" s="991"/>
      <c r="QVH164" s="989"/>
      <c r="QVI164" s="993"/>
      <c r="QVJ164" s="994"/>
      <c r="QVK164" s="995"/>
      <c r="QVL164" s="996"/>
      <c r="QVM164" s="993"/>
      <c r="QVN164" s="997"/>
      <c r="QVO164" s="986"/>
      <c r="QVP164" s="988"/>
      <c r="QVQ164" s="989"/>
      <c r="QVR164" s="990"/>
      <c r="QVS164" s="991"/>
      <c r="QVT164" s="992"/>
      <c r="QVU164" s="991"/>
      <c r="QVV164" s="992"/>
      <c r="QVW164" s="993"/>
      <c r="QVX164" s="994"/>
      <c r="QVY164" s="991"/>
      <c r="QVZ164" s="989"/>
      <c r="QWA164" s="993"/>
      <c r="QWB164" s="994"/>
      <c r="QWC164" s="995"/>
      <c r="QWD164" s="996"/>
      <c r="QWE164" s="993"/>
      <c r="QWF164" s="997"/>
      <c r="QWG164" s="986"/>
      <c r="QWH164" s="988"/>
      <c r="QWI164" s="989"/>
      <c r="QWJ164" s="990"/>
      <c r="QWK164" s="991"/>
      <c r="QWL164" s="992"/>
      <c r="QWM164" s="991"/>
      <c r="QWN164" s="992"/>
      <c r="QWO164" s="993"/>
      <c r="QWP164" s="994"/>
      <c r="QWQ164" s="991"/>
      <c r="QWR164" s="989"/>
      <c r="QWS164" s="993"/>
      <c r="QWT164" s="994"/>
      <c r="QWU164" s="995"/>
      <c r="QWV164" s="996"/>
      <c r="QWW164" s="993"/>
      <c r="QWX164" s="997"/>
      <c r="QWY164" s="986"/>
      <c r="QWZ164" s="988"/>
      <c r="QXA164" s="989"/>
      <c r="QXB164" s="990"/>
      <c r="QXC164" s="991"/>
      <c r="QXD164" s="992"/>
      <c r="QXE164" s="991"/>
      <c r="QXF164" s="992"/>
      <c r="QXG164" s="993"/>
      <c r="QXH164" s="994"/>
      <c r="QXI164" s="991"/>
      <c r="QXJ164" s="989"/>
      <c r="QXK164" s="993"/>
      <c r="QXL164" s="994"/>
      <c r="QXM164" s="995"/>
      <c r="QXN164" s="996"/>
      <c r="QXO164" s="993"/>
      <c r="QXP164" s="997"/>
      <c r="QXQ164" s="986"/>
      <c r="QXR164" s="988"/>
      <c r="QXS164" s="989"/>
      <c r="QXT164" s="990"/>
      <c r="QXU164" s="991"/>
      <c r="QXV164" s="992"/>
      <c r="QXW164" s="991"/>
      <c r="QXX164" s="992"/>
      <c r="QXY164" s="993"/>
      <c r="QXZ164" s="994"/>
      <c r="QYA164" s="991"/>
      <c r="QYB164" s="989"/>
      <c r="QYC164" s="993"/>
      <c r="QYD164" s="994"/>
      <c r="QYE164" s="995"/>
      <c r="QYF164" s="996"/>
      <c r="QYG164" s="993"/>
      <c r="QYH164" s="997"/>
      <c r="QYI164" s="986"/>
      <c r="QYJ164" s="988"/>
      <c r="QYK164" s="989"/>
      <c r="QYL164" s="990"/>
      <c r="QYM164" s="991"/>
      <c r="QYN164" s="992"/>
      <c r="QYO164" s="991"/>
      <c r="QYP164" s="992"/>
      <c r="QYQ164" s="993"/>
      <c r="QYR164" s="994"/>
      <c r="QYS164" s="991"/>
      <c r="QYT164" s="989"/>
      <c r="QYU164" s="993"/>
      <c r="QYV164" s="994"/>
      <c r="QYW164" s="995"/>
      <c r="QYX164" s="996"/>
      <c r="QYY164" s="993"/>
      <c r="QYZ164" s="997"/>
      <c r="QZA164" s="986"/>
      <c r="QZB164" s="988"/>
      <c r="QZC164" s="989"/>
      <c r="QZD164" s="990"/>
      <c r="QZE164" s="991"/>
      <c r="QZF164" s="992"/>
      <c r="QZG164" s="991"/>
      <c r="QZH164" s="992"/>
      <c r="QZI164" s="993"/>
      <c r="QZJ164" s="994"/>
      <c r="QZK164" s="991"/>
      <c r="QZL164" s="989"/>
      <c r="QZM164" s="993"/>
      <c r="QZN164" s="994"/>
      <c r="QZO164" s="995"/>
      <c r="QZP164" s="996"/>
      <c r="QZQ164" s="993"/>
      <c r="QZR164" s="997"/>
      <c r="QZS164" s="986"/>
      <c r="QZT164" s="988"/>
      <c r="QZU164" s="989"/>
      <c r="QZV164" s="990"/>
      <c r="QZW164" s="991"/>
      <c r="QZX164" s="992"/>
      <c r="QZY164" s="991"/>
      <c r="QZZ164" s="992"/>
      <c r="RAA164" s="993"/>
      <c r="RAB164" s="994"/>
      <c r="RAC164" s="991"/>
      <c r="RAD164" s="989"/>
      <c r="RAE164" s="993"/>
      <c r="RAF164" s="994"/>
      <c r="RAG164" s="995"/>
      <c r="RAH164" s="996"/>
      <c r="RAI164" s="993"/>
      <c r="RAJ164" s="997"/>
      <c r="RAK164" s="986"/>
      <c r="RAL164" s="988"/>
      <c r="RAM164" s="989"/>
      <c r="RAN164" s="990"/>
      <c r="RAO164" s="991"/>
      <c r="RAP164" s="992"/>
      <c r="RAQ164" s="991"/>
      <c r="RAR164" s="992"/>
      <c r="RAS164" s="993"/>
      <c r="RAT164" s="994"/>
      <c r="RAU164" s="991"/>
      <c r="RAV164" s="989"/>
      <c r="RAW164" s="993"/>
      <c r="RAX164" s="994"/>
      <c r="RAY164" s="995"/>
      <c r="RAZ164" s="996"/>
      <c r="RBA164" s="993"/>
      <c r="RBB164" s="997"/>
      <c r="RBC164" s="986"/>
      <c r="RBD164" s="988"/>
      <c r="RBE164" s="989"/>
      <c r="RBF164" s="990"/>
      <c r="RBG164" s="991"/>
      <c r="RBH164" s="992"/>
      <c r="RBI164" s="991"/>
      <c r="RBJ164" s="992"/>
      <c r="RBK164" s="993"/>
      <c r="RBL164" s="994"/>
      <c r="RBM164" s="991"/>
      <c r="RBN164" s="989"/>
      <c r="RBO164" s="993"/>
      <c r="RBP164" s="994"/>
      <c r="RBQ164" s="995"/>
      <c r="RBR164" s="996"/>
      <c r="RBS164" s="993"/>
      <c r="RBT164" s="997"/>
      <c r="RBU164" s="986"/>
      <c r="RBV164" s="988"/>
      <c r="RBW164" s="989"/>
      <c r="RBX164" s="990"/>
      <c r="RBY164" s="991"/>
      <c r="RBZ164" s="992"/>
      <c r="RCA164" s="991"/>
      <c r="RCB164" s="992"/>
      <c r="RCC164" s="993"/>
      <c r="RCD164" s="994"/>
      <c r="RCE164" s="991"/>
      <c r="RCF164" s="989"/>
      <c r="RCG164" s="993"/>
      <c r="RCH164" s="994"/>
      <c r="RCI164" s="995"/>
      <c r="RCJ164" s="996"/>
      <c r="RCK164" s="993"/>
      <c r="RCL164" s="997"/>
      <c r="RCM164" s="986"/>
      <c r="RCN164" s="988"/>
      <c r="RCO164" s="989"/>
      <c r="RCP164" s="990"/>
      <c r="RCQ164" s="991"/>
      <c r="RCR164" s="992"/>
      <c r="RCS164" s="991"/>
      <c r="RCT164" s="992"/>
      <c r="RCU164" s="993"/>
      <c r="RCV164" s="994"/>
      <c r="RCW164" s="991"/>
      <c r="RCX164" s="989"/>
      <c r="RCY164" s="993"/>
      <c r="RCZ164" s="994"/>
      <c r="RDA164" s="995"/>
      <c r="RDB164" s="996"/>
      <c r="RDC164" s="993"/>
      <c r="RDD164" s="997"/>
      <c r="RDE164" s="986"/>
      <c r="RDF164" s="988"/>
      <c r="RDG164" s="989"/>
      <c r="RDH164" s="990"/>
      <c r="RDI164" s="991"/>
      <c r="RDJ164" s="992"/>
      <c r="RDK164" s="991"/>
      <c r="RDL164" s="992"/>
      <c r="RDM164" s="993"/>
      <c r="RDN164" s="994"/>
      <c r="RDO164" s="991"/>
      <c r="RDP164" s="989"/>
      <c r="RDQ164" s="993"/>
      <c r="RDR164" s="994"/>
      <c r="RDS164" s="995"/>
      <c r="RDT164" s="996"/>
      <c r="RDU164" s="993"/>
      <c r="RDV164" s="997"/>
      <c r="RDW164" s="986"/>
      <c r="RDX164" s="988"/>
      <c r="RDY164" s="989"/>
      <c r="RDZ164" s="990"/>
      <c r="REA164" s="991"/>
      <c r="REB164" s="992"/>
      <c r="REC164" s="991"/>
      <c r="RED164" s="992"/>
      <c r="REE164" s="993"/>
      <c r="REF164" s="994"/>
      <c r="REG164" s="991"/>
      <c r="REH164" s="989"/>
      <c r="REI164" s="993"/>
      <c r="REJ164" s="994"/>
      <c r="REK164" s="995"/>
      <c r="REL164" s="996"/>
      <c r="REM164" s="993"/>
      <c r="REN164" s="997"/>
      <c r="REO164" s="986"/>
      <c r="REP164" s="988"/>
      <c r="REQ164" s="989"/>
      <c r="RER164" s="990"/>
      <c r="RES164" s="991"/>
      <c r="RET164" s="992"/>
      <c r="REU164" s="991"/>
      <c r="REV164" s="992"/>
      <c r="REW164" s="993"/>
      <c r="REX164" s="994"/>
      <c r="REY164" s="991"/>
      <c r="REZ164" s="989"/>
      <c r="RFA164" s="993"/>
      <c r="RFB164" s="994"/>
      <c r="RFC164" s="995"/>
      <c r="RFD164" s="996"/>
      <c r="RFE164" s="993"/>
      <c r="RFF164" s="997"/>
      <c r="RFG164" s="986"/>
      <c r="RFH164" s="988"/>
      <c r="RFI164" s="989"/>
      <c r="RFJ164" s="990"/>
      <c r="RFK164" s="991"/>
      <c r="RFL164" s="992"/>
      <c r="RFM164" s="991"/>
      <c r="RFN164" s="992"/>
      <c r="RFO164" s="993"/>
      <c r="RFP164" s="994"/>
      <c r="RFQ164" s="991"/>
      <c r="RFR164" s="989"/>
      <c r="RFS164" s="993"/>
      <c r="RFT164" s="994"/>
      <c r="RFU164" s="995"/>
      <c r="RFV164" s="996"/>
      <c r="RFW164" s="993"/>
      <c r="RFX164" s="997"/>
      <c r="RFY164" s="986"/>
      <c r="RFZ164" s="988"/>
      <c r="RGA164" s="989"/>
      <c r="RGB164" s="990"/>
      <c r="RGC164" s="991"/>
      <c r="RGD164" s="992"/>
      <c r="RGE164" s="991"/>
      <c r="RGF164" s="992"/>
      <c r="RGG164" s="993"/>
      <c r="RGH164" s="994"/>
      <c r="RGI164" s="991"/>
      <c r="RGJ164" s="989"/>
      <c r="RGK164" s="993"/>
      <c r="RGL164" s="994"/>
      <c r="RGM164" s="995"/>
      <c r="RGN164" s="996"/>
      <c r="RGO164" s="993"/>
      <c r="RGP164" s="997"/>
      <c r="RGQ164" s="986"/>
      <c r="RGR164" s="988"/>
      <c r="RGS164" s="989"/>
      <c r="RGT164" s="990"/>
      <c r="RGU164" s="991"/>
      <c r="RGV164" s="992"/>
      <c r="RGW164" s="991"/>
      <c r="RGX164" s="992"/>
      <c r="RGY164" s="993"/>
      <c r="RGZ164" s="994"/>
      <c r="RHA164" s="991"/>
      <c r="RHB164" s="989"/>
      <c r="RHC164" s="993"/>
      <c r="RHD164" s="994"/>
      <c r="RHE164" s="995"/>
      <c r="RHF164" s="996"/>
      <c r="RHG164" s="993"/>
      <c r="RHH164" s="997"/>
      <c r="RHI164" s="986"/>
      <c r="RHJ164" s="988"/>
      <c r="RHK164" s="989"/>
      <c r="RHL164" s="990"/>
      <c r="RHM164" s="991"/>
      <c r="RHN164" s="992"/>
      <c r="RHO164" s="991"/>
      <c r="RHP164" s="992"/>
      <c r="RHQ164" s="993"/>
      <c r="RHR164" s="994"/>
      <c r="RHS164" s="991"/>
      <c r="RHT164" s="989"/>
      <c r="RHU164" s="993"/>
      <c r="RHV164" s="994"/>
      <c r="RHW164" s="995"/>
      <c r="RHX164" s="996"/>
      <c r="RHY164" s="993"/>
      <c r="RHZ164" s="997"/>
      <c r="RIA164" s="986"/>
      <c r="RIB164" s="988"/>
      <c r="RIC164" s="989"/>
      <c r="RID164" s="990"/>
      <c r="RIE164" s="991"/>
      <c r="RIF164" s="992"/>
      <c r="RIG164" s="991"/>
      <c r="RIH164" s="992"/>
      <c r="RII164" s="993"/>
      <c r="RIJ164" s="994"/>
      <c r="RIK164" s="991"/>
      <c r="RIL164" s="989"/>
      <c r="RIM164" s="993"/>
      <c r="RIN164" s="994"/>
      <c r="RIO164" s="995"/>
      <c r="RIP164" s="996"/>
      <c r="RIQ164" s="993"/>
      <c r="RIR164" s="997"/>
      <c r="RIS164" s="986"/>
      <c r="RIT164" s="988"/>
      <c r="RIU164" s="989"/>
      <c r="RIV164" s="990"/>
      <c r="RIW164" s="991"/>
      <c r="RIX164" s="992"/>
      <c r="RIY164" s="991"/>
      <c r="RIZ164" s="992"/>
      <c r="RJA164" s="993"/>
      <c r="RJB164" s="994"/>
      <c r="RJC164" s="991"/>
      <c r="RJD164" s="989"/>
      <c r="RJE164" s="993"/>
      <c r="RJF164" s="994"/>
      <c r="RJG164" s="995"/>
      <c r="RJH164" s="996"/>
      <c r="RJI164" s="993"/>
      <c r="RJJ164" s="997"/>
      <c r="RJK164" s="986"/>
      <c r="RJL164" s="988"/>
      <c r="RJM164" s="989"/>
      <c r="RJN164" s="990"/>
      <c r="RJO164" s="991"/>
      <c r="RJP164" s="992"/>
      <c r="RJQ164" s="991"/>
      <c r="RJR164" s="992"/>
      <c r="RJS164" s="993"/>
      <c r="RJT164" s="994"/>
      <c r="RJU164" s="991"/>
      <c r="RJV164" s="989"/>
      <c r="RJW164" s="993"/>
      <c r="RJX164" s="994"/>
      <c r="RJY164" s="995"/>
      <c r="RJZ164" s="996"/>
      <c r="RKA164" s="993"/>
      <c r="RKB164" s="997"/>
      <c r="RKC164" s="986"/>
      <c r="RKD164" s="988"/>
      <c r="RKE164" s="989"/>
      <c r="RKF164" s="990"/>
      <c r="RKG164" s="991"/>
      <c r="RKH164" s="992"/>
      <c r="RKI164" s="991"/>
      <c r="RKJ164" s="992"/>
      <c r="RKK164" s="993"/>
      <c r="RKL164" s="994"/>
      <c r="RKM164" s="991"/>
      <c r="RKN164" s="989"/>
      <c r="RKO164" s="993"/>
      <c r="RKP164" s="994"/>
      <c r="RKQ164" s="995"/>
      <c r="RKR164" s="996"/>
      <c r="RKS164" s="993"/>
      <c r="RKT164" s="997"/>
      <c r="RKU164" s="986"/>
      <c r="RKV164" s="988"/>
      <c r="RKW164" s="989"/>
      <c r="RKX164" s="990"/>
      <c r="RKY164" s="991"/>
      <c r="RKZ164" s="992"/>
      <c r="RLA164" s="991"/>
      <c r="RLB164" s="992"/>
      <c r="RLC164" s="993"/>
      <c r="RLD164" s="994"/>
      <c r="RLE164" s="991"/>
      <c r="RLF164" s="989"/>
      <c r="RLG164" s="993"/>
      <c r="RLH164" s="994"/>
      <c r="RLI164" s="995"/>
      <c r="RLJ164" s="996"/>
      <c r="RLK164" s="993"/>
      <c r="RLL164" s="997"/>
      <c r="RLM164" s="986"/>
      <c r="RLN164" s="988"/>
      <c r="RLO164" s="989"/>
      <c r="RLP164" s="990"/>
      <c r="RLQ164" s="991"/>
      <c r="RLR164" s="992"/>
      <c r="RLS164" s="991"/>
      <c r="RLT164" s="992"/>
      <c r="RLU164" s="993"/>
      <c r="RLV164" s="994"/>
      <c r="RLW164" s="991"/>
      <c r="RLX164" s="989"/>
      <c r="RLY164" s="993"/>
      <c r="RLZ164" s="994"/>
      <c r="RMA164" s="995"/>
      <c r="RMB164" s="996"/>
      <c r="RMC164" s="993"/>
      <c r="RMD164" s="997"/>
      <c r="RME164" s="986"/>
      <c r="RMF164" s="988"/>
      <c r="RMG164" s="989"/>
      <c r="RMH164" s="990"/>
      <c r="RMI164" s="991"/>
      <c r="RMJ164" s="992"/>
      <c r="RMK164" s="991"/>
      <c r="RML164" s="992"/>
      <c r="RMM164" s="993"/>
      <c r="RMN164" s="994"/>
      <c r="RMO164" s="991"/>
      <c r="RMP164" s="989"/>
      <c r="RMQ164" s="993"/>
      <c r="RMR164" s="994"/>
      <c r="RMS164" s="995"/>
      <c r="RMT164" s="996"/>
      <c r="RMU164" s="993"/>
      <c r="RMV164" s="997"/>
      <c r="RMW164" s="986"/>
      <c r="RMX164" s="988"/>
      <c r="RMY164" s="989"/>
      <c r="RMZ164" s="990"/>
      <c r="RNA164" s="991"/>
      <c r="RNB164" s="992"/>
      <c r="RNC164" s="991"/>
      <c r="RND164" s="992"/>
      <c r="RNE164" s="993"/>
      <c r="RNF164" s="994"/>
      <c r="RNG164" s="991"/>
      <c r="RNH164" s="989"/>
      <c r="RNI164" s="993"/>
      <c r="RNJ164" s="994"/>
      <c r="RNK164" s="995"/>
      <c r="RNL164" s="996"/>
      <c r="RNM164" s="993"/>
      <c r="RNN164" s="997"/>
      <c r="RNO164" s="986"/>
      <c r="RNP164" s="988"/>
      <c r="RNQ164" s="989"/>
      <c r="RNR164" s="990"/>
      <c r="RNS164" s="991"/>
      <c r="RNT164" s="992"/>
      <c r="RNU164" s="991"/>
      <c r="RNV164" s="992"/>
      <c r="RNW164" s="993"/>
      <c r="RNX164" s="994"/>
      <c r="RNY164" s="991"/>
      <c r="RNZ164" s="989"/>
      <c r="ROA164" s="993"/>
      <c r="ROB164" s="994"/>
      <c r="ROC164" s="995"/>
      <c r="ROD164" s="996"/>
      <c r="ROE164" s="993"/>
      <c r="ROF164" s="997"/>
      <c r="ROG164" s="986"/>
      <c r="ROH164" s="988"/>
      <c r="ROI164" s="989"/>
      <c r="ROJ164" s="990"/>
      <c r="ROK164" s="991"/>
      <c r="ROL164" s="992"/>
      <c r="ROM164" s="991"/>
      <c r="RON164" s="992"/>
      <c r="ROO164" s="993"/>
      <c r="ROP164" s="994"/>
      <c r="ROQ164" s="991"/>
      <c r="ROR164" s="989"/>
      <c r="ROS164" s="993"/>
      <c r="ROT164" s="994"/>
      <c r="ROU164" s="995"/>
      <c r="ROV164" s="996"/>
      <c r="ROW164" s="993"/>
      <c r="ROX164" s="997"/>
      <c r="ROY164" s="986"/>
      <c r="ROZ164" s="988"/>
      <c r="RPA164" s="989"/>
      <c r="RPB164" s="990"/>
      <c r="RPC164" s="991"/>
      <c r="RPD164" s="992"/>
      <c r="RPE164" s="991"/>
      <c r="RPF164" s="992"/>
      <c r="RPG164" s="993"/>
      <c r="RPH164" s="994"/>
      <c r="RPI164" s="991"/>
      <c r="RPJ164" s="989"/>
      <c r="RPK164" s="993"/>
      <c r="RPL164" s="994"/>
      <c r="RPM164" s="995"/>
      <c r="RPN164" s="996"/>
      <c r="RPO164" s="993"/>
      <c r="RPP164" s="997"/>
      <c r="RPQ164" s="986"/>
      <c r="RPR164" s="988"/>
      <c r="RPS164" s="989"/>
      <c r="RPT164" s="990"/>
      <c r="RPU164" s="991"/>
      <c r="RPV164" s="992"/>
      <c r="RPW164" s="991"/>
      <c r="RPX164" s="992"/>
      <c r="RPY164" s="993"/>
      <c r="RPZ164" s="994"/>
      <c r="RQA164" s="991"/>
      <c r="RQB164" s="989"/>
      <c r="RQC164" s="993"/>
      <c r="RQD164" s="994"/>
      <c r="RQE164" s="995"/>
      <c r="RQF164" s="996"/>
      <c r="RQG164" s="993"/>
      <c r="RQH164" s="997"/>
      <c r="RQI164" s="986"/>
      <c r="RQJ164" s="988"/>
      <c r="RQK164" s="989"/>
      <c r="RQL164" s="990"/>
      <c r="RQM164" s="991"/>
      <c r="RQN164" s="992"/>
      <c r="RQO164" s="991"/>
      <c r="RQP164" s="992"/>
      <c r="RQQ164" s="993"/>
      <c r="RQR164" s="994"/>
      <c r="RQS164" s="991"/>
      <c r="RQT164" s="989"/>
      <c r="RQU164" s="993"/>
      <c r="RQV164" s="994"/>
      <c r="RQW164" s="995"/>
      <c r="RQX164" s="996"/>
      <c r="RQY164" s="993"/>
      <c r="RQZ164" s="997"/>
      <c r="RRA164" s="986"/>
      <c r="RRB164" s="988"/>
      <c r="RRC164" s="989"/>
      <c r="RRD164" s="990"/>
      <c r="RRE164" s="991"/>
      <c r="RRF164" s="992"/>
      <c r="RRG164" s="991"/>
      <c r="RRH164" s="992"/>
      <c r="RRI164" s="993"/>
      <c r="RRJ164" s="994"/>
      <c r="RRK164" s="991"/>
      <c r="RRL164" s="989"/>
      <c r="RRM164" s="993"/>
      <c r="RRN164" s="994"/>
      <c r="RRO164" s="995"/>
      <c r="RRP164" s="996"/>
      <c r="RRQ164" s="993"/>
      <c r="RRR164" s="997"/>
      <c r="RRS164" s="986"/>
      <c r="RRT164" s="988"/>
      <c r="RRU164" s="989"/>
      <c r="RRV164" s="990"/>
      <c r="RRW164" s="991"/>
      <c r="RRX164" s="992"/>
      <c r="RRY164" s="991"/>
      <c r="RRZ164" s="992"/>
      <c r="RSA164" s="993"/>
      <c r="RSB164" s="994"/>
      <c r="RSC164" s="991"/>
      <c r="RSD164" s="989"/>
      <c r="RSE164" s="993"/>
      <c r="RSF164" s="994"/>
      <c r="RSG164" s="995"/>
      <c r="RSH164" s="996"/>
      <c r="RSI164" s="993"/>
      <c r="RSJ164" s="997"/>
      <c r="RSK164" s="986"/>
      <c r="RSL164" s="988"/>
      <c r="RSM164" s="989"/>
      <c r="RSN164" s="990"/>
      <c r="RSO164" s="991"/>
      <c r="RSP164" s="992"/>
      <c r="RSQ164" s="991"/>
      <c r="RSR164" s="992"/>
      <c r="RSS164" s="993"/>
      <c r="RST164" s="994"/>
      <c r="RSU164" s="991"/>
      <c r="RSV164" s="989"/>
      <c r="RSW164" s="993"/>
      <c r="RSX164" s="994"/>
      <c r="RSY164" s="995"/>
      <c r="RSZ164" s="996"/>
      <c r="RTA164" s="993"/>
      <c r="RTB164" s="997"/>
      <c r="RTC164" s="986"/>
      <c r="RTD164" s="988"/>
      <c r="RTE164" s="989"/>
      <c r="RTF164" s="990"/>
      <c r="RTG164" s="991"/>
      <c r="RTH164" s="992"/>
      <c r="RTI164" s="991"/>
      <c r="RTJ164" s="992"/>
      <c r="RTK164" s="993"/>
      <c r="RTL164" s="994"/>
      <c r="RTM164" s="991"/>
      <c r="RTN164" s="989"/>
      <c r="RTO164" s="993"/>
      <c r="RTP164" s="994"/>
      <c r="RTQ164" s="995"/>
      <c r="RTR164" s="996"/>
      <c r="RTS164" s="993"/>
      <c r="RTT164" s="997"/>
      <c r="RTU164" s="986"/>
      <c r="RTV164" s="988"/>
      <c r="RTW164" s="989"/>
      <c r="RTX164" s="990"/>
      <c r="RTY164" s="991"/>
      <c r="RTZ164" s="992"/>
      <c r="RUA164" s="991"/>
      <c r="RUB164" s="992"/>
      <c r="RUC164" s="993"/>
      <c r="RUD164" s="994"/>
      <c r="RUE164" s="991"/>
      <c r="RUF164" s="989"/>
      <c r="RUG164" s="993"/>
      <c r="RUH164" s="994"/>
      <c r="RUI164" s="995"/>
      <c r="RUJ164" s="996"/>
      <c r="RUK164" s="993"/>
      <c r="RUL164" s="997"/>
      <c r="RUM164" s="986"/>
      <c r="RUN164" s="988"/>
      <c r="RUO164" s="989"/>
      <c r="RUP164" s="990"/>
      <c r="RUQ164" s="991"/>
      <c r="RUR164" s="992"/>
      <c r="RUS164" s="991"/>
      <c r="RUT164" s="992"/>
      <c r="RUU164" s="993"/>
      <c r="RUV164" s="994"/>
      <c r="RUW164" s="991"/>
      <c r="RUX164" s="989"/>
      <c r="RUY164" s="993"/>
      <c r="RUZ164" s="994"/>
      <c r="RVA164" s="995"/>
      <c r="RVB164" s="996"/>
      <c r="RVC164" s="993"/>
      <c r="RVD164" s="997"/>
      <c r="RVE164" s="986"/>
      <c r="RVF164" s="988"/>
      <c r="RVG164" s="989"/>
      <c r="RVH164" s="990"/>
      <c r="RVI164" s="991"/>
      <c r="RVJ164" s="992"/>
      <c r="RVK164" s="991"/>
      <c r="RVL164" s="992"/>
      <c r="RVM164" s="993"/>
      <c r="RVN164" s="994"/>
      <c r="RVO164" s="991"/>
      <c r="RVP164" s="989"/>
      <c r="RVQ164" s="993"/>
      <c r="RVR164" s="994"/>
      <c r="RVS164" s="995"/>
      <c r="RVT164" s="996"/>
      <c r="RVU164" s="993"/>
      <c r="RVV164" s="997"/>
      <c r="RVW164" s="986"/>
      <c r="RVX164" s="988"/>
      <c r="RVY164" s="989"/>
      <c r="RVZ164" s="990"/>
      <c r="RWA164" s="991"/>
      <c r="RWB164" s="992"/>
      <c r="RWC164" s="991"/>
      <c r="RWD164" s="992"/>
      <c r="RWE164" s="993"/>
      <c r="RWF164" s="994"/>
      <c r="RWG164" s="991"/>
      <c r="RWH164" s="989"/>
      <c r="RWI164" s="993"/>
      <c r="RWJ164" s="994"/>
      <c r="RWK164" s="995"/>
      <c r="RWL164" s="996"/>
      <c r="RWM164" s="993"/>
      <c r="RWN164" s="997"/>
      <c r="RWO164" s="986"/>
      <c r="RWP164" s="988"/>
      <c r="RWQ164" s="989"/>
      <c r="RWR164" s="990"/>
      <c r="RWS164" s="991"/>
      <c r="RWT164" s="992"/>
      <c r="RWU164" s="991"/>
      <c r="RWV164" s="992"/>
      <c r="RWW164" s="993"/>
      <c r="RWX164" s="994"/>
      <c r="RWY164" s="991"/>
      <c r="RWZ164" s="989"/>
      <c r="RXA164" s="993"/>
      <c r="RXB164" s="994"/>
      <c r="RXC164" s="995"/>
      <c r="RXD164" s="996"/>
      <c r="RXE164" s="993"/>
      <c r="RXF164" s="997"/>
      <c r="RXG164" s="986"/>
      <c r="RXH164" s="988"/>
      <c r="RXI164" s="989"/>
      <c r="RXJ164" s="990"/>
      <c r="RXK164" s="991"/>
      <c r="RXL164" s="992"/>
      <c r="RXM164" s="991"/>
      <c r="RXN164" s="992"/>
      <c r="RXO164" s="993"/>
      <c r="RXP164" s="994"/>
      <c r="RXQ164" s="991"/>
      <c r="RXR164" s="989"/>
      <c r="RXS164" s="993"/>
      <c r="RXT164" s="994"/>
      <c r="RXU164" s="995"/>
      <c r="RXV164" s="996"/>
      <c r="RXW164" s="993"/>
      <c r="RXX164" s="997"/>
      <c r="RXY164" s="986"/>
      <c r="RXZ164" s="988"/>
      <c r="RYA164" s="989"/>
      <c r="RYB164" s="990"/>
      <c r="RYC164" s="991"/>
      <c r="RYD164" s="992"/>
      <c r="RYE164" s="991"/>
      <c r="RYF164" s="992"/>
      <c r="RYG164" s="993"/>
      <c r="RYH164" s="994"/>
      <c r="RYI164" s="991"/>
      <c r="RYJ164" s="989"/>
      <c r="RYK164" s="993"/>
      <c r="RYL164" s="994"/>
      <c r="RYM164" s="995"/>
      <c r="RYN164" s="996"/>
      <c r="RYO164" s="993"/>
      <c r="RYP164" s="997"/>
      <c r="RYQ164" s="986"/>
      <c r="RYR164" s="988"/>
      <c r="RYS164" s="989"/>
      <c r="RYT164" s="990"/>
      <c r="RYU164" s="991"/>
      <c r="RYV164" s="992"/>
      <c r="RYW164" s="991"/>
      <c r="RYX164" s="992"/>
      <c r="RYY164" s="993"/>
      <c r="RYZ164" s="994"/>
      <c r="RZA164" s="991"/>
      <c r="RZB164" s="989"/>
      <c r="RZC164" s="993"/>
      <c r="RZD164" s="994"/>
      <c r="RZE164" s="995"/>
      <c r="RZF164" s="996"/>
      <c r="RZG164" s="993"/>
      <c r="RZH164" s="997"/>
      <c r="RZI164" s="986"/>
      <c r="RZJ164" s="988"/>
      <c r="RZK164" s="989"/>
      <c r="RZL164" s="990"/>
      <c r="RZM164" s="991"/>
      <c r="RZN164" s="992"/>
      <c r="RZO164" s="991"/>
      <c r="RZP164" s="992"/>
      <c r="RZQ164" s="993"/>
      <c r="RZR164" s="994"/>
      <c r="RZS164" s="991"/>
      <c r="RZT164" s="989"/>
      <c r="RZU164" s="993"/>
      <c r="RZV164" s="994"/>
      <c r="RZW164" s="995"/>
      <c r="RZX164" s="996"/>
      <c r="RZY164" s="993"/>
      <c r="RZZ164" s="997"/>
      <c r="SAA164" s="986"/>
      <c r="SAB164" s="988"/>
      <c r="SAC164" s="989"/>
      <c r="SAD164" s="990"/>
      <c r="SAE164" s="991"/>
      <c r="SAF164" s="992"/>
      <c r="SAG164" s="991"/>
      <c r="SAH164" s="992"/>
      <c r="SAI164" s="993"/>
      <c r="SAJ164" s="994"/>
      <c r="SAK164" s="991"/>
      <c r="SAL164" s="989"/>
      <c r="SAM164" s="993"/>
      <c r="SAN164" s="994"/>
      <c r="SAO164" s="995"/>
      <c r="SAP164" s="996"/>
      <c r="SAQ164" s="993"/>
      <c r="SAR164" s="997"/>
      <c r="SAS164" s="986"/>
      <c r="SAT164" s="988"/>
      <c r="SAU164" s="989"/>
      <c r="SAV164" s="990"/>
      <c r="SAW164" s="991"/>
      <c r="SAX164" s="992"/>
      <c r="SAY164" s="991"/>
      <c r="SAZ164" s="992"/>
      <c r="SBA164" s="993"/>
      <c r="SBB164" s="994"/>
      <c r="SBC164" s="991"/>
      <c r="SBD164" s="989"/>
      <c r="SBE164" s="993"/>
      <c r="SBF164" s="994"/>
      <c r="SBG164" s="995"/>
      <c r="SBH164" s="996"/>
      <c r="SBI164" s="993"/>
      <c r="SBJ164" s="997"/>
      <c r="SBK164" s="986"/>
      <c r="SBL164" s="988"/>
      <c r="SBM164" s="989"/>
      <c r="SBN164" s="990"/>
      <c r="SBO164" s="991"/>
      <c r="SBP164" s="992"/>
      <c r="SBQ164" s="991"/>
      <c r="SBR164" s="992"/>
      <c r="SBS164" s="993"/>
      <c r="SBT164" s="994"/>
      <c r="SBU164" s="991"/>
      <c r="SBV164" s="989"/>
      <c r="SBW164" s="993"/>
      <c r="SBX164" s="994"/>
      <c r="SBY164" s="995"/>
      <c r="SBZ164" s="996"/>
      <c r="SCA164" s="993"/>
      <c r="SCB164" s="997"/>
      <c r="SCC164" s="986"/>
      <c r="SCD164" s="988"/>
      <c r="SCE164" s="989"/>
      <c r="SCF164" s="990"/>
      <c r="SCG164" s="991"/>
      <c r="SCH164" s="992"/>
      <c r="SCI164" s="991"/>
      <c r="SCJ164" s="992"/>
      <c r="SCK164" s="993"/>
      <c r="SCL164" s="994"/>
      <c r="SCM164" s="991"/>
      <c r="SCN164" s="989"/>
      <c r="SCO164" s="993"/>
      <c r="SCP164" s="994"/>
      <c r="SCQ164" s="995"/>
      <c r="SCR164" s="996"/>
      <c r="SCS164" s="993"/>
      <c r="SCT164" s="997"/>
      <c r="SCU164" s="986"/>
      <c r="SCV164" s="988"/>
      <c r="SCW164" s="989"/>
      <c r="SCX164" s="990"/>
      <c r="SCY164" s="991"/>
      <c r="SCZ164" s="992"/>
      <c r="SDA164" s="991"/>
      <c r="SDB164" s="992"/>
      <c r="SDC164" s="993"/>
      <c r="SDD164" s="994"/>
      <c r="SDE164" s="991"/>
      <c r="SDF164" s="989"/>
      <c r="SDG164" s="993"/>
      <c r="SDH164" s="994"/>
      <c r="SDI164" s="995"/>
      <c r="SDJ164" s="996"/>
      <c r="SDK164" s="993"/>
      <c r="SDL164" s="997"/>
      <c r="SDM164" s="986"/>
      <c r="SDN164" s="988"/>
      <c r="SDO164" s="989"/>
      <c r="SDP164" s="990"/>
      <c r="SDQ164" s="991"/>
      <c r="SDR164" s="992"/>
      <c r="SDS164" s="991"/>
      <c r="SDT164" s="992"/>
      <c r="SDU164" s="993"/>
      <c r="SDV164" s="994"/>
      <c r="SDW164" s="991"/>
      <c r="SDX164" s="989"/>
      <c r="SDY164" s="993"/>
      <c r="SDZ164" s="994"/>
      <c r="SEA164" s="995"/>
      <c r="SEB164" s="996"/>
      <c r="SEC164" s="993"/>
      <c r="SED164" s="997"/>
      <c r="SEE164" s="986"/>
      <c r="SEF164" s="988"/>
      <c r="SEG164" s="989"/>
      <c r="SEH164" s="990"/>
      <c r="SEI164" s="991"/>
      <c r="SEJ164" s="992"/>
      <c r="SEK164" s="991"/>
      <c r="SEL164" s="992"/>
      <c r="SEM164" s="993"/>
      <c r="SEN164" s="994"/>
      <c r="SEO164" s="991"/>
      <c r="SEP164" s="989"/>
      <c r="SEQ164" s="993"/>
      <c r="SER164" s="994"/>
      <c r="SES164" s="995"/>
      <c r="SET164" s="996"/>
      <c r="SEU164" s="993"/>
      <c r="SEV164" s="997"/>
      <c r="SEW164" s="986"/>
      <c r="SEX164" s="988"/>
      <c r="SEY164" s="989"/>
      <c r="SEZ164" s="990"/>
      <c r="SFA164" s="991"/>
      <c r="SFB164" s="992"/>
      <c r="SFC164" s="991"/>
      <c r="SFD164" s="992"/>
      <c r="SFE164" s="993"/>
      <c r="SFF164" s="994"/>
      <c r="SFG164" s="991"/>
      <c r="SFH164" s="989"/>
      <c r="SFI164" s="993"/>
      <c r="SFJ164" s="994"/>
      <c r="SFK164" s="995"/>
      <c r="SFL164" s="996"/>
      <c r="SFM164" s="993"/>
      <c r="SFN164" s="997"/>
      <c r="SFO164" s="986"/>
      <c r="SFP164" s="988"/>
      <c r="SFQ164" s="989"/>
      <c r="SFR164" s="990"/>
      <c r="SFS164" s="991"/>
      <c r="SFT164" s="992"/>
      <c r="SFU164" s="991"/>
      <c r="SFV164" s="992"/>
      <c r="SFW164" s="993"/>
      <c r="SFX164" s="994"/>
      <c r="SFY164" s="991"/>
      <c r="SFZ164" s="989"/>
      <c r="SGA164" s="993"/>
      <c r="SGB164" s="994"/>
      <c r="SGC164" s="995"/>
      <c r="SGD164" s="996"/>
      <c r="SGE164" s="993"/>
      <c r="SGF164" s="997"/>
      <c r="SGG164" s="986"/>
      <c r="SGH164" s="988"/>
      <c r="SGI164" s="989"/>
      <c r="SGJ164" s="990"/>
      <c r="SGK164" s="991"/>
      <c r="SGL164" s="992"/>
      <c r="SGM164" s="991"/>
      <c r="SGN164" s="992"/>
      <c r="SGO164" s="993"/>
      <c r="SGP164" s="994"/>
      <c r="SGQ164" s="991"/>
      <c r="SGR164" s="989"/>
      <c r="SGS164" s="993"/>
      <c r="SGT164" s="994"/>
      <c r="SGU164" s="995"/>
      <c r="SGV164" s="996"/>
      <c r="SGW164" s="993"/>
      <c r="SGX164" s="997"/>
      <c r="SGY164" s="986"/>
      <c r="SGZ164" s="988"/>
      <c r="SHA164" s="989"/>
      <c r="SHB164" s="990"/>
      <c r="SHC164" s="991"/>
      <c r="SHD164" s="992"/>
      <c r="SHE164" s="991"/>
      <c r="SHF164" s="992"/>
      <c r="SHG164" s="993"/>
      <c r="SHH164" s="994"/>
      <c r="SHI164" s="991"/>
      <c r="SHJ164" s="989"/>
      <c r="SHK164" s="993"/>
      <c r="SHL164" s="994"/>
      <c r="SHM164" s="995"/>
      <c r="SHN164" s="996"/>
      <c r="SHO164" s="993"/>
      <c r="SHP164" s="997"/>
      <c r="SHQ164" s="986"/>
      <c r="SHR164" s="988"/>
      <c r="SHS164" s="989"/>
      <c r="SHT164" s="990"/>
      <c r="SHU164" s="991"/>
      <c r="SHV164" s="992"/>
      <c r="SHW164" s="991"/>
      <c r="SHX164" s="992"/>
      <c r="SHY164" s="993"/>
      <c r="SHZ164" s="994"/>
      <c r="SIA164" s="991"/>
      <c r="SIB164" s="989"/>
      <c r="SIC164" s="993"/>
      <c r="SID164" s="994"/>
      <c r="SIE164" s="995"/>
      <c r="SIF164" s="996"/>
      <c r="SIG164" s="993"/>
      <c r="SIH164" s="997"/>
      <c r="SII164" s="986"/>
      <c r="SIJ164" s="988"/>
      <c r="SIK164" s="989"/>
      <c r="SIL164" s="990"/>
      <c r="SIM164" s="991"/>
      <c r="SIN164" s="992"/>
      <c r="SIO164" s="991"/>
      <c r="SIP164" s="992"/>
      <c r="SIQ164" s="993"/>
      <c r="SIR164" s="994"/>
      <c r="SIS164" s="991"/>
      <c r="SIT164" s="989"/>
      <c r="SIU164" s="993"/>
      <c r="SIV164" s="994"/>
      <c r="SIW164" s="995"/>
      <c r="SIX164" s="996"/>
      <c r="SIY164" s="993"/>
      <c r="SIZ164" s="997"/>
      <c r="SJA164" s="986"/>
      <c r="SJB164" s="988"/>
      <c r="SJC164" s="989"/>
      <c r="SJD164" s="990"/>
      <c r="SJE164" s="991"/>
      <c r="SJF164" s="992"/>
      <c r="SJG164" s="991"/>
      <c r="SJH164" s="992"/>
      <c r="SJI164" s="993"/>
      <c r="SJJ164" s="994"/>
      <c r="SJK164" s="991"/>
      <c r="SJL164" s="989"/>
      <c r="SJM164" s="993"/>
      <c r="SJN164" s="994"/>
      <c r="SJO164" s="995"/>
      <c r="SJP164" s="996"/>
      <c r="SJQ164" s="993"/>
      <c r="SJR164" s="997"/>
      <c r="SJS164" s="986"/>
      <c r="SJT164" s="988"/>
      <c r="SJU164" s="989"/>
      <c r="SJV164" s="990"/>
      <c r="SJW164" s="991"/>
      <c r="SJX164" s="992"/>
      <c r="SJY164" s="991"/>
      <c r="SJZ164" s="992"/>
      <c r="SKA164" s="993"/>
      <c r="SKB164" s="994"/>
      <c r="SKC164" s="991"/>
      <c r="SKD164" s="989"/>
      <c r="SKE164" s="993"/>
      <c r="SKF164" s="994"/>
      <c r="SKG164" s="995"/>
      <c r="SKH164" s="996"/>
      <c r="SKI164" s="993"/>
      <c r="SKJ164" s="997"/>
      <c r="SKK164" s="986"/>
      <c r="SKL164" s="988"/>
      <c r="SKM164" s="989"/>
      <c r="SKN164" s="990"/>
      <c r="SKO164" s="991"/>
      <c r="SKP164" s="992"/>
      <c r="SKQ164" s="991"/>
      <c r="SKR164" s="992"/>
      <c r="SKS164" s="993"/>
      <c r="SKT164" s="994"/>
      <c r="SKU164" s="991"/>
      <c r="SKV164" s="989"/>
      <c r="SKW164" s="993"/>
      <c r="SKX164" s="994"/>
      <c r="SKY164" s="995"/>
      <c r="SKZ164" s="996"/>
      <c r="SLA164" s="993"/>
      <c r="SLB164" s="997"/>
      <c r="SLC164" s="986"/>
      <c r="SLD164" s="988"/>
      <c r="SLE164" s="989"/>
      <c r="SLF164" s="990"/>
      <c r="SLG164" s="991"/>
      <c r="SLH164" s="992"/>
      <c r="SLI164" s="991"/>
      <c r="SLJ164" s="992"/>
      <c r="SLK164" s="993"/>
      <c r="SLL164" s="994"/>
      <c r="SLM164" s="991"/>
      <c r="SLN164" s="989"/>
      <c r="SLO164" s="993"/>
      <c r="SLP164" s="994"/>
      <c r="SLQ164" s="995"/>
      <c r="SLR164" s="996"/>
      <c r="SLS164" s="993"/>
      <c r="SLT164" s="997"/>
      <c r="SLU164" s="986"/>
      <c r="SLV164" s="988"/>
      <c r="SLW164" s="989"/>
      <c r="SLX164" s="990"/>
      <c r="SLY164" s="991"/>
      <c r="SLZ164" s="992"/>
      <c r="SMA164" s="991"/>
      <c r="SMB164" s="992"/>
      <c r="SMC164" s="993"/>
      <c r="SMD164" s="994"/>
      <c r="SME164" s="991"/>
      <c r="SMF164" s="989"/>
      <c r="SMG164" s="993"/>
      <c r="SMH164" s="994"/>
      <c r="SMI164" s="995"/>
      <c r="SMJ164" s="996"/>
      <c r="SMK164" s="993"/>
      <c r="SML164" s="997"/>
      <c r="SMM164" s="986"/>
      <c r="SMN164" s="988"/>
      <c r="SMO164" s="989"/>
      <c r="SMP164" s="990"/>
      <c r="SMQ164" s="991"/>
      <c r="SMR164" s="992"/>
      <c r="SMS164" s="991"/>
      <c r="SMT164" s="992"/>
      <c r="SMU164" s="993"/>
      <c r="SMV164" s="994"/>
      <c r="SMW164" s="991"/>
      <c r="SMX164" s="989"/>
      <c r="SMY164" s="993"/>
      <c r="SMZ164" s="994"/>
      <c r="SNA164" s="995"/>
      <c r="SNB164" s="996"/>
      <c r="SNC164" s="993"/>
      <c r="SND164" s="997"/>
      <c r="SNE164" s="986"/>
      <c r="SNF164" s="988"/>
      <c r="SNG164" s="989"/>
      <c r="SNH164" s="990"/>
      <c r="SNI164" s="991"/>
      <c r="SNJ164" s="992"/>
      <c r="SNK164" s="991"/>
      <c r="SNL164" s="992"/>
      <c r="SNM164" s="993"/>
      <c r="SNN164" s="994"/>
      <c r="SNO164" s="991"/>
      <c r="SNP164" s="989"/>
      <c r="SNQ164" s="993"/>
      <c r="SNR164" s="994"/>
      <c r="SNS164" s="995"/>
      <c r="SNT164" s="996"/>
      <c r="SNU164" s="993"/>
      <c r="SNV164" s="997"/>
      <c r="SNW164" s="986"/>
      <c r="SNX164" s="988"/>
      <c r="SNY164" s="989"/>
      <c r="SNZ164" s="990"/>
      <c r="SOA164" s="991"/>
      <c r="SOB164" s="992"/>
      <c r="SOC164" s="991"/>
      <c r="SOD164" s="992"/>
      <c r="SOE164" s="993"/>
      <c r="SOF164" s="994"/>
      <c r="SOG164" s="991"/>
      <c r="SOH164" s="989"/>
      <c r="SOI164" s="993"/>
      <c r="SOJ164" s="994"/>
      <c r="SOK164" s="995"/>
      <c r="SOL164" s="996"/>
      <c r="SOM164" s="993"/>
      <c r="SON164" s="997"/>
      <c r="SOO164" s="986"/>
      <c r="SOP164" s="988"/>
      <c r="SOQ164" s="989"/>
      <c r="SOR164" s="990"/>
      <c r="SOS164" s="991"/>
      <c r="SOT164" s="992"/>
      <c r="SOU164" s="991"/>
      <c r="SOV164" s="992"/>
      <c r="SOW164" s="993"/>
      <c r="SOX164" s="994"/>
      <c r="SOY164" s="991"/>
      <c r="SOZ164" s="989"/>
      <c r="SPA164" s="993"/>
      <c r="SPB164" s="994"/>
      <c r="SPC164" s="995"/>
      <c r="SPD164" s="996"/>
      <c r="SPE164" s="993"/>
      <c r="SPF164" s="997"/>
      <c r="SPG164" s="986"/>
      <c r="SPH164" s="988"/>
      <c r="SPI164" s="989"/>
      <c r="SPJ164" s="990"/>
      <c r="SPK164" s="991"/>
      <c r="SPL164" s="992"/>
      <c r="SPM164" s="991"/>
      <c r="SPN164" s="992"/>
      <c r="SPO164" s="993"/>
      <c r="SPP164" s="994"/>
      <c r="SPQ164" s="991"/>
      <c r="SPR164" s="989"/>
      <c r="SPS164" s="993"/>
      <c r="SPT164" s="994"/>
      <c r="SPU164" s="995"/>
      <c r="SPV164" s="996"/>
      <c r="SPW164" s="993"/>
      <c r="SPX164" s="997"/>
      <c r="SPY164" s="986"/>
      <c r="SPZ164" s="988"/>
      <c r="SQA164" s="989"/>
      <c r="SQB164" s="990"/>
      <c r="SQC164" s="991"/>
      <c r="SQD164" s="992"/>
      <c r="SQE164" s="991"/>
      <c r="SQF164" s="992"/>
      <c r="SQG164" s="993"/>
      <c r="SQH164" s="994"/>
      <c r="SQI164" s="991"/>
      <c r="SQJ164" s="989"/>
      <c r="SQK164" s="993"/>
      <c r="SQL164" s="994"/>
      <c r="SQM164" s="995"/>
      <c r="SQN164" s="996"/>
      <c r="SQO164" s="993"/>
      <c r="SQP164" s="997"/>
      <c r="SQQ164" s="986"/>
      <c r="SQR164" s="988"/>
      <c r="SQS164" s="989"/>
      <c r="SQT164" s="990"/>
      <c r="SQU164" s="991"/>
      <c r="SQV164" s="992"/>
      <c r="SQW164" s="991"/>
      <c r="SQX164" s="992"/>
      <c r="SQY164" s="993"/>
      <c r="SQZ164" s="994"/>
      <c r="SRA164" s="991"/>
      <c r="SRB164" s="989"/>
      <c r="SRC164" s="993"/>
      <c r="SRD164" s="994"/>
      <c r="SRE164" s="995"/>
      <c r="SRF164" s="996"/>
      <c r="SRG164" s="993"/>
      <c r="SRH164" s="997"/>
      <c r="SRI164" s="986"/>
      <c r="SRJ164" s="988"/>
      <c r="SRK164" s="989"/>
      <c r="SRL164" s="990"/>
      <c r="SRM164" s="991"/>
      <c r="SRN164" s="992"/>
      <c r="SRO164" s="991"/>
      <c r="SRP164" s="992"/>
      <c r="SRQ164" s="993"/>
      <c r="SRR164" s="994"/>
      <c r="SRS164" s="991"/>
      <c r="SRT164" s="989"/>
      <c r="SRU164" s="993"/>
      <c r="SRV164" s="994"/>
      <c r="SRW164" s="995"/>
      <c r="SRX164" s="996"/>
      <c r="SRY164" s="993"/>
      <c r="SRZ164" s="997"/>
      <c r="SSA164" s="986"/>
      <c r="SSB164" s="988"/>
      <c r="SSC164" s="989"/>
      <c r="SSD164" s="990"/>
      <c r="SSE164" s="991"/>
      <c r="SSF164" s="992"/>
      <c r="SSG164" s="991"/>
      <c r="SSH164" s="992"/>
      <c r="SSI164" s="993"/>
      <c r="SSJ164" s="994"/>
      <c r="SSK164" s="991"/>
      <c r="SSL164" s="989"/>
      <c r="SSM164" s="993"/>
      <c r="SSN164" s="994"/>
      <c r="SSO164" s="995"/>
      <c r="SSP164" s="996"/>
      <c r="SSQ164" s="993"/>
      <c r="SSR164" s="997"/>
      <c r="SSS164" s="986"/>
      <c r="SST164" s="988"/>
      <c r="SSU164" s="989"/>
      <c r="SSV164" s="990"/>
      <c r="SSW164" s="991"/>
      <c r="SSX164" s="992"/>
      <c r="SSY164" s="991"/>
      <c r="SSZ164" s="992"/>
      <c r="STA164" s="993"/>
      <c r="STB164" s="994"/>
      <c r="STC164" s="991"/>
      <c r="STD164" s="989"/>
      <c r="STE164" s="993"/>
      <c r="STF164" s="994"/>
      <c r="STG164" s="995"/>
      <c r="STH164" s="996"/>
      <c r="STI164" s="993"/>
      <c r="STJ164" s="997"/>
      <c r="STK164" s="986"/>
      <c r="STL164" s="988"/>
      <c r="STM164" s="989"/>
      <c r="STN164" s="990"/>
      <c r="STO164" s="991"/>
      <c r="STP164" s="992"/>
      <c r="STQ164" s="991"/>
      <c r="STR164" s="992"/>
      <c r="STS164" s="993"/>
      <c r="STT164" s="994"/>
      <c r="STU164" s="991"/>
      <c r="STV164" s="989"/>
      <c r="STW164" s="993"/>
      <c r="STX164" s="994"/>
      <c r="STY164" s="995"/>
      <c r="STZ164" s="996"/>
      <c r="SUA164" s="993"/>
      <c r="SUB164" s="997"/>
      <c r="SUC164" s="986"/>
      <c r="SUD164" s="988"/>
      <c r="SUE164" s="989"/>
      <c r="SUF164" s="990"/>
      <c r="SUG164" s="991"/>
      <c r="SUH164" s="992"/>
      <c r="SUI164" s="991"/>
      <c r="SUJ164" s="992"/>
      <c r="SUK164" s="993"/>
      <c r="SUL164" s="994"/>
      <c r="SUM164" s="991"/>
      <c r="SUN164" s="989"/>
      <c r="SUO164" s="993"/>
      <c r="SUP164" s="994"/>
      <c r="SUQ164" s="995"/>
      <c r="SUR164" s="996"/>
      <c r="SUS164" s="993"/>
      <c r="SUT164" s="997"/>
      <c r="SUU164" s="986"/>
      <c r="SUV164" s="988"/>
      <c r="SUW164" s="989"/>
      <c r="SUX164" s="990"/>
      <c r="SUY164" s="991"/>
      <c r="SUZ164" s="992"/>
      <c r="SVA164" s="991"/>
      <c r="SVB164" s="992"/>
      <c r="SVC164" s="993"/>
      <c r="SVD164" s="994"/>
      <c r="SVE164" s="991"/>
      <c r="SVF164" s="989"/>
      <c r="SVG164" s="993"/>
      <c r="SVH164" s="994"/>
      <c r="SVI164" s="995"/>
      <c r="SVJ164" s="996"/>
      <c r="SVK164" s="993"/>
      <c r="SVL164" s="997"/>
      <c r="SVM164" s="986"/>
      <c r="SVN164" s="988"/>
      <c r="SVO164" s="989"/>
      <c r="SVP164" s="990"/>
      <c r="SVQ164" s="991"/>
      <c r="SVR164" s="992"/>
      <c r="SVS164" s="991"/>
      <c r="SVT164" s="992"/>
      <c r="SVU164" s="993"/>
      <c r="SVV164" s="994"/>
      <c r="SVW164" s="991"/>
      <c r="SVX164" s="989"/>
      <c r="SVY164" s="993"/>
      <c r="SVZ164" s="994"/>
      <c r="SWA164" s="995"/>
      <c r="SWB164" s="996"/>
      <c r="SWC164" s="993"/>
      <c r="SWD164" s="997"/>
      <c r="SWE164" s="986"/>
      <c r="SWF164" s="988"/>
      <c r="SWG164" s="989"/>
      <c r="SWH164" s="990"/>
      <c r="SWI164" s="991"/>
      <c r="SWJ164" s="992"/>
      <c r="SWK164" s="991"/>
      <c r="SWL164" s="992"/>
      <c r="SWM164" s="993"/>
      <c r="SWN164" s="994"/>
      <c r="SWO164" s="991"/>
      <c r="SWP164" s="989"/>
      <c r="SWQ164" s="993"/>
      <c r="SWR164" s="994"/>
      <c r="SWS164" s="995"/>
      <c r="SWT164" s="996"/>
      <c r="SWU164" s="993"/>
      <c r="SWV164" s="997"/>
      <c r="SWW164" s="986"/>
      <c r="SWX164" s="988"/>
      <c r="SWY164" s="989"/>
      <c r="SWZ164" s="990"/>
      <c r="SXA164" s="991"/>
      <c r="SXB164" s="992"/>
      <c r="SXC164" s="991"/>
      <c r="SXD164" s="992"/>
      <c r="SXE164" s="993"/>
      <c r="SXF164" s="994"/>
      <c r="SXG164" s="991"/>
      <c r="SXH164" s="989"/>
      <c r="SXI164" s="993"/>
      <c r="SXJ164" s="994"/>
      <c r="SXK164" s="995"/>
      <c r="SXL164" s="996"/>
      <c r="SXM164" s="993"/>
      <c r="SXN164" s="997"/>
      <c r="SXO164" s="986"/>
      <c r="SXP164" s="988"/>
      <c r="SXQ164" s="989"/>
      <c r="SXR164" s="990"/>
      <c r="SXS164" s="991"/>
      <c r="SXT164" s="992"/>
      <c r="SXU164" s="991"/>
      <c r="SXV164" s="992"/>
      <c r="SXW164" s="993"/>
      <c r="SXX164" s="994"/>
      <c r="SXY164" s="991"/>
      <c r="SXZ164" s="989"/>
      <c r="SYA164" s="993"/>
      <c r="SYB164" s="994"/>
      <c r="SYC164" s="995"/>
      <c r="SYD164" s="996"/>
      <c r="SYE164" s="993"/>
      <c r="SYF164" s="997"/>
      <c r="SYG164" s="986"/>
      <c r="SYH164" s="988"/>
      <c r="SYI164" s="989"/>
      <c r="SYJ164" s="990"/>
      <c r="SYK164" s="991"/>
      <c r="SYL164" s="992"/>
      <c r="SYM164" s="991"/>
      <c r="SYN164" s="992"/>
      <c r="SYO164" s="993"/>
      <c r="SYP164" s="994"/>
      <c r="SYQ164" s="991"/>
      <c r="SYR164" s="989"/>
      <c r="SYS164" s="993"/>
      <c r="SYT164" s="994"/>
      <c r="SYU164" s="995"/>
      <c r="SYV164" s="996"/>
      <c r="SYW164" s="993"/>
      <c r="SYX164" s="997"/>
      <c r="SYY164" s="986"/>
      <c r="SYZ164" s="988"/>
      <c r="SZA164" s="989"/>
      <c r="SZB164" s="990"/>
      <c r="SZC164" s="991"/>
      <c r="SZD164" s="992"/>
      <c r="SZE164" s="991"/>
      <c r="SZF164" s="992"/>
      <c r="SZG164" s="993"/>
      <c r="SZH164" s="994"/>
      <c r="SZI164" s="991"/>
      <c r="SZJ164" s="989"/>
      <c r="SZK164" s="993"/>
      <c r="SZL164" s="994"/>
      <c r="SZM164" s="995"/>
      <c r="SZN164" s="996"/>
      <c r="SZO164" s="993"/>
      <c r="SZP164" s="997"/>
      <c r="SZQ164" s="986"/>
      <c r="SZR164" s="988"/>
      <c r="SZS164" s="989"/>
      <c r="SZT164" s="990"/>
      <c r="SZU164" s="991"/>
      <c r="SZV164" s="992"/>
      <c r="SZW164" s="991"/>
      <c r="SZX164" s="992"/>
      <c r="SZY164" s="993"/>
      <c r="SZZ164" s="994"/>
      <c r="TAA164" s="991"/>
      <c r="TAB164" s="989"/>
      <c r="TAC164" s="993"/>
      <c r="TAD164" s="994"/>
      <c r="TAE164" s="995"/>
      <c r="TAF164" s="996"/>
      <c r="TAG164" s="993"/>
      <c r="TAH164" s="997"/>
      <c r="TAI164" s="986"/>
      <c r="TAJ164" s="988"/>
      <c r="TAK164" s="989"/>
      <c r="TAL164" s="990"/>
      <c r="TAM164" s="991"/>
      <c r="TAN164" s="992"/>
      <c r="TAO164" s="991"/>
      <c r="TAP164" s="992"/>
      <c r="TAQ164" s="993"/>
      <c r="TAR164" s="994"/>
      <c r="TAS164" s="991"/>
      <c r="TAT164" s="989"/>
      <c r="TAU164" s="993"/>
      <c r="TAV164" s="994"/>
      <c r="TAW164" s="995"/>
      <c r="TAX164" s="996"/>
      <c r="TAY164" s="993"/>
      <c r="TAZ164" s="997"/>
      <c r="TBA164" s="986"/>
      <c r="TBB164" s="988"/>
      <c r="TBC164" s="989"/>
      <c r="TBD164" s="990"/>
      <c r="TBE164" s="991"/>
      <c r="TBF164" s="992"/>
      <c r="TBG164" s="991"/>
      <c r="TBH164" s="992"/>
      <c r="TBI164" s="993"/>
      <c r="TBJ164" s="994"/>
      <c r="TBK164" s="991"/>
      <c r="TBL164" s="989"/>
      <c r="TBM164" s="993"/>
      <c r="TBN164" s="994"/>
      <c r="TBO164" s="995"/>
      <c r="TBP164" s="996"/>
      <c r="TBQ164" s="993"/>
      <c r="TBR164" s="997"/>
      <c r="TBS164" s="986"/>
      <c r="TBT164" s="988"/>
      <c r="TBU164" s="989"/>
      <c r="TBV164" s="990"/>
      <c r="TBW164" s="991"/>
      <c r="TBX164" s="992"/>
      <c r="TBY164" s="991"/>
      <c r="TBZ164" s="992"/>
      <c r="TCA164" s="993"/>
      <c r="TCB164" s="994"/>
      <c r="TCC164" s="991"/>
      <c r="TCD164" s="989"/>
      <c r="TCE164" s="993"/>
      <c r="TCF164" s="994"/>
      <c r="TCG164" s="995"/>
      <c r="TCH164" s="996"/>
      <c r="TCI164" s="993"/>
      <c r="TCJ164" s="997"/>
      <c r="TCK164" s="986"/>
      <c r="TCL164" s="988"/>
      <c r="TCM164" s="989"/>
      <c r="TCN164" s="990"/>
      <c r="TCO164" s="991"/>
      <c r="TCP164" s="992"/>
      <c r="TCQ164" s="991"/>
      <c r="TCR164" s="992"/>
      <c r="TCS164" s="993"/>
      <c r="TCT164" s="994"/>
      <c r="TCU164" s="991"/>
      <c r="TCV164" s="989"/>
      <c r="TCW164" s="993"/>
      <c r="TCX164" s="994"/>
      <c r="TCY164" s="995"/>
      <c r="TCZ164" s="996"/>
      <c r="TDA164" s="993"/>
      <c r="TDB164" s="997"/>
      <c r="TDC164" s="986"/>
      <c r="TDD164" s="988"/>
      <c r="TDE164" s="989"/>
      <c r="TDF164" s="990"/>
      <c r="TDG164" s="991"/>
      <c r="TDH164" s="992"/>
      <c r="TDI164" s="991"/>
      <c r="TDJ164" s="992"/>
      <c r="TDK164" s="993"/>
      <c r="TDL164" s="994"/>
      <c r="TDM164" s="991"/>
      <c r="TDN164" s="989"/>
      <c r="TDO164" s="993"/>
      <c r="TDP164" s="994"/>
      <c r="TDQ164" s="995"/>
      <c r="TDR164" s="996"/>
      <c r="TDS164" s="993"/>
      <c r="TDT164" s="997"/>
      <c r="TDU164" s="986"/>
      <c r="TDV164" s="988"/>
      <c r="TDW164" s="989"/>
      <c r="TDX164" s="990"/>
      <c r="TDY164" s="991"/>
      <c r="TDZ164" s="992"/>
      <c r="TEA164" s="991"/>
      <c r="TEB164" s="992"/>
      <c r="TEC164" s="993"/>
      <c r="TED164" s="994"/>
      <c r="TEE164" s="991"/>
      <c r="TEF164" s="989"/>
      <c r="TEG164" s="993"/>
      <c r="TEH164" s="994"/>
      <c r="TEI164" s="995"/>
      <c r="TEJ164" s="996"/>
      <c r="TEK164" s="993"/>
      <c r="TEL164" s="997"/>
      <c r="TEM164" s="986"/>
      <c r="TEN164" s="988"/>
      <c r="TEO164" s="989"/>
      <c r="TEP164" s="990"/>
      <c r="TEQ164" s="991"/>
      <c r="TER164" s="992"/>
      <c r="TES164" s="991"/>
      <c r="TET164" s="992"/>
      <c r="TEU164" s="993"/>
      <c r="TEV164" s="994"/>
      <c r="TEW164" s="991"/>
      <c r="TEX164" s="989"/>
      <c r="TEY164" s="993"/>
      <c r="TEZ164" s="994"/>
      <c r="TFA164" s="995"/>
      <c r="TFB164" s="996"/>
      <c r="TFC164" s="993"/>
      <c r="TFD164" s="997"/>
      <c r="TFE164" s="986"/>
      <c r="TFF164" s="988"/>
      <c r="TFG164" s="989"/>
      <c r="TFH164" s="990"/>
      <c r="TFI164" s="991"/>
      <c r="TFJ164" s="992"/>
      <c r="TFK164" s="991"/>
      <c r="TFL164" s="992"/>
      <c r="TFM164" s="993"/>
      <c r="TFN164" s="994"/>
      <c r="TFO164" s="991"/>
      <c r="TFP164" s="989"/>
      <c r="TFQ164" s="993"/>
      <c r="TFR164" s="994"/>
      <c r="TFS164" s="995"/>
      <c r="TFT164" s="996"/>
      <c r="TFU164" s="993"/>
      <c r="TFV164" s="997"/>
      <c r="TFW164" s="986"/>
      <c r="TFX164" s="988"/>
      <c r="TFY164" s="989"/>
      <c r="TFZ164" s="990"/>
      <c r="TGA164" s="991"/>
      <c r="TGB164" s="992"/>
      <c r="TGC164" s="991"/>
      <c r="TGD164" s="992"/>
      <c r="TGE164" s="993"/>
      <c r="TGF164" s="994"/>
      <c r="TGG164" s="991"/>
      <c r="TGH164" s="989"/>
      <c r="TGI164" s="993"/>
      <c r="TGJ164" s="994"/>
      <c r="TGK164" s="995"/>
      <c r="TGL164" s="996"/>
      <c r="TGM164" s="993"/>
      <c r="TGN164" s="997"/>
      <c r="TGO164" s="986"/>
      <c r="TGP164" s="988"/>
      <c r="TGQ164" s="989"/>
      <c r="TGR164" s="990"/>
      <c r="TGS164" s="991"/>
      <c r="TGT164" s="992"/>
      <c r="TGU164" s="991"/>
      <c r="TGV164" s="992"/>
      <c r="TGW164" s="993"/>
      <c r="TGX164" s="994"/>
      <c r="TGY164" s="991"/>
      <c r="TGZ164" s="989"/>
      <c r="THA164" s="993"/>
      <c r="THB164" s="994"/>
      <c r="THC164" s="995"/>
      <c r="THD164" s="996"/>
      <c r="THE164" s="993"/>
      <c r="THF164" s="997"/>
      <c r="THG164" s="986"/>
      <c r="THH164" s="988"/>
      <c r="THI164" s="989"/>
      <c r="THJ164" s="990"/>
      <c r="THK164" s="991"/>
      <c r="THL164" s="992"/>
      <c r="THM164" s="991"/>
      <c r="THN164" s="992"/>
      <c r="THO164" s="993"/>
      <c r="THP164" s="994"/>
      <c r="THQ164" s="991"/>
      <c r="THR164" s="989"/>
      <c r="THS164" s="993"/>
      <c r="THT164" s="994"/>
      <c r="THU164" s="995"/>
      <c r="THV164" s="996"/>
      <c r="THW164" s="993"/>
      <c r="THX164" s="997"/>
      <c r="THY164" s="986"/>
      <c r="THZ164" s="988"/>
      <c r="TIA164" s="989"/>
      <c r="TIB164" s="990"/>
      <c r="TIC164" s="991"/>
      <c r="TID164" s="992"/>
      <c r="TIE164" s="991"/>
      <c r="TIF164" s="992"/>
      <c r="TIG164" s="993"/>
      <c r="TIH164" s="994"/>
      <c r="TII164" s="991"/>
      <c r="TIJ164" s="989"/>
      <c r="TIK164" s="993"/>
      <c r="TIL164" s="994"/>
      <c r="TIM164" s="995"/>
      <c r="TIN164" s="996"/>
      <c r="TIO164" s="993"/>
      <c r="TIP164" s="997"/>
      <c r="TIQ164" s="986"/>
      <c r="TIR164" s="988"/>
      <c r="TIS164" s="989"/>
      <c r="TIT164" s="990"/>
      <c r="TIU164" s="991"/>
      <c r="TIV164" s="992"/>
      <c r="TIW164" s="991"/>
      <c r="TIX164" s="992"/>
      <c r="TIY164" s="993"/>
      <c r="TIZ164" s="994"/>
      <c r="TJA164" s="991"/>
      <c r="TJB164" s="989"/>
      <c r="TJC164" s="993"/>
      <c r="TJD164" s="994"/>
      <c r="TJE164" s="995"/>
      <c r="TJF164" s="996"/>
      <c r="TJG164" s="993"/>
      <c r="TJH164" s="997"/>
      <c r="TJI164" s="986"/>
      <c r="TJJ164" s="988"/>
      <c r="TJK164" s="989"/>
      <c r="TJL164" s="990"/>
      <c r="TJM164" s="991"/>
      <c r="TJN164" s="992"/>
      <c r="TJO164" s="991"/>
      <c r="TJP164" s="992"/>
      <c r="TJQ164" s="993"/>
      <c r="TJR164" s="994"/>
      <c r="TJS164" s="991"/>
      <c r="TJT164" s="989"/>
      <c r="TJU164" s="993"/>
      <c r="TJV164" s="994"/>
      <c r="TJW164" s="995"/>
      <c r="TJX164" s="996"/>
      <c r="TJY164" s="993"/>
      <c r="TJZ164" s="997"/>
      <c r="TKA164" s="986"/>
      <c r="TKB164" s="988"/>
      <c r="TKC164" s="989"/>
      <c r="TKD164" s="990"/>
      <c r="TKE164" s="991"/>
      <c r="TKF164" s="992"/>
      <c r="TKG164" s="991"/>
      <c r="TKH164" s="992"/>
      <c r="TKI164" s="993"/>
      <c r="TKJ164" s="994"/>
      <c r="TKK164" s="991"/>
      <c r="TKL164" s="989"/>
      <c r="TKM164" s="993"/>
      <c r="TKN164" s="994"/>
      <c r="TKO164" s="995"/>
      <c r="TKP164" s="996"/>
      <c r="TKQ164" s="993"/>
      <c r="TKR164" s="997"/>
      <c r="TKS164" s="986"/>
      <c r="TKT164" s="988"/>
      <c r="TKU164" s="989"/>
      <c r="TKV164" s="990"/>
      <c r="TKW164" s="991"/>
      <c r="TKX164" s="992"/>
      <c r="TKY164" s="991"/>
      <c r="TKZ164" s="992"/>
      <c r="TLA164" s="993"/>
      <c r="TLB164" s="994"/>
      <c r="TLC164" s="991"/>
      <c r="TLD164" s="989"/>
      <c r="TLE164" s="993"/>
      <c r="TLF164" s="994"/>
      <c r="TLG164" s="995"/>
      <c r="TLH164" s="996"/>
      <c r="TLI164" s="993"/>
      <c r="TLJ164" s="997"/>
      <c r="TLK164" s="986"/>
      <c r="TLL164" s="988"/>
      <c r="TLM164" s="989"/>
      <c r="TLN164" s="990"/>
      <c r="TLO164" s="991"/>
      <c r="TLP164" s="992"/>
      <c r="TLQ164" s="991"/>
      <c r="TLR164" s="992"/>
      <c r="TLS164" s="993"/>
      <c r="TLT164" s="994"/>
      <c r="TLU164" s="991"/>
      <c r="TLV164" s="989"/>
      <c r="TLW164" s="993"/>
      <c r="TLX164" s="994"/>
      <c r="TLY164" s="995"/>
      <c r="TLZ164" s="996"/>
      <c r="TMA164" s="993"/>
      <c r="TMB164" s="997"/>
      <c r="TMC164" s="986"/>
      <c r="TMD164" s="988"/>
      <c r="TME164" s="989"/>
      <c r="TMF164" s="990"/>
      <c r="TMG164" s="991"/>
      <c r="TMH164" s="992"/>
      <c r="TMI164" s="991"/>
      <c r="TMJ164" s="992"/>
      <c r="TMK164" s="993"/>
      <c r="TML164" s="994"/>
      <c r="TMM164" s="991"/>
      <c r="TMN164" s="989"/>
      <c r="TMO164" s="993"/>
      <c r="TMP164" s="994"/>
      <c r="TMQ164" s="995"/>
      <c r="TMR164" s="996"/>
      <c r="TMS164" s="993"/>
      <c r="TMT164" s="997"/>
      <c r="TMU164" s="986"/>
      <c r="TMV164" s="988"/>
      <c r="TMW164" s="989"/>
      <c r="TMX164" s="990"/>
      <c r="TMY164" s="991"/>
      <c r="TMZ164" s="992"/>
      <c r="TNA164" s="991"/>
      <c r="TNB164" s="992"/>
      <c r="TNC164" s="993"/>
      <c r="TND164" s="994"/>
      <c r="TNE164" s="991"/>
      <c r="TNF164" s="989"/>
      <c r="TNG164" s="993"/>
      <c r="TNH164" s="994"/>
      <c r="TNI164" s="995"/>
      <c r="TNJ164" s="996"/>
      <c r="TNK164" s="993"/>
      <c r="TNL164" s="997"/>
      <c r="TNM164" s="986"/>
      <c r="TNN164" s="988"/>
      <c r="TNO164" s="989"/>
      <c r="TNP164" s="990"/>
      <c r="TNQ164" s="991"/>
      <c r="TNR164" s="992"/>
      <c r="TNS164" s="991"/>
      <c r="TNT164" s="992"/>
      <c r="TNU164" s="993"/>
      <c r="TNV164" s="994"/>
      <c r="TNW164" s="991"/>
      <c r="TNX164" s="989"/>
      <c r="TNY164" s="993"/>
      <c r="TNZ164" s="994"/>
      <c r="TOA164" s="995"/>
      <c r="TOB164" s="996"/>
      <c r="TOC164" s="993"/>
      <c r="TOD164" s="997"/>
      <c r="TOE164" s="986"/>
      <c r="TOF164" s="988"/>
      <c r="TOG164" s="989"/>
      <c r="TOH164" s="990"/>
      <c r="TOI164" s="991"/>
      <c r="TOJ164" s="992"/>
      <c r="TOK164" s="991"/>
      <c r="TOL164" s="992"/>
      <c r="TOM164" s="993"/>
      <c r="TON164" s="994"/>
      <c r="TOO164" s="991"/>
      <c r="TOP164" s="989"/>
      <c r="TOQ164" s="993"/>
      <c r="TOR164" s="994"/>
      <c r="TOS164" s="995"/>
      <c r="TOT164" s="996"/>
      <c r="TOU164" s="993"/>
      <c r="TOV164" s="997"/>
      <c r="TOW164" s="986"/>
      <c r="TOX164" s="988"/>
      <c r="TOY164" s="989"/>
      <c r="TOZ164" s="990"/>
      <c r="TPA164" s="991"/>
      <c r="TPB164" s="992"/>
      <c r="TPC164" s="991"/>
      <c r="TPD164" s="992"/>
      <c r="TPE164" s="993"/>
      <c r="TPF164" s="994"/>
      <c r="TPG164" s="991"/>
      <c r="TPH164" s="989"/>
      <c r="TPI164" s="993"/>
      <c r="TPJ164" s="994"/>
      <c r="TPK164" s="995"/>
      <c r="TPL164" s="996"/>
      <c r="TPM164" s="993"/>
      <c r="TPN164" s="997"/>
      <c r="TPO164" s="986"/>
      <c r="TPP164" s="988"/>
      <c r="TPQ164" s="989"/>
      <c r="TPR164" s="990"/>
      <c r="TPS164" s="991"/>
      <c r="TPT164" s="992"/>
      <c r="TPU164" s="991"/>
      <c r="TPV164" s="992"/>
      <c r="TPW164" s="993"/>
      <c r="TPX164" s="994"/>
      <c r="TPY164" s="991"/>
      <c r="TPZ164" s="989"/>
      <c r="TQA164" s="993"/>
      <c r="TQB164" s="994"/>
      <c r="TQC164" s="995"/>
      <c r="TQD164" s="996"/>
      <c r="TQE164" s="993"/>
      <c r="TQF164" s="997"/>
      <c r="TQG164" s="986"/>
      <c r="TQH164" s="988"/>
      <c r="TQI164" s="989"/>
      <c r="TQJ164" s="990"/>
      <c r="TQK164" s="991"/>
      <c r="TQL164" s="992"/>
      <c r="TQM164" s="991"/>
      <c r="TQN164" s="992"/>
      <c r="TQO164" s="993"/>
      <c r="TQP164" s="994"/>
      <c r="TQQ164" s="991"/>
      <c r="TQR164" s="989"/>
      <c r="TQS164" s="993"/>
      <c r="TQT164" s="994"/>
      <c r="TQU164" s="995"/>
      <c r="TQV164" s="996"/>
      <c r="TQW164" s="993"/>
      <c r="TQX164" s="997"/>
      <c r="TQY164" s="986"/>
      <c r="TQZ164" s="988"/>
      <c r="TRA164" s="989"/>
      <c r="TRB164" s="990"/>
      <c r="TRC164" s="991"/>
      <c r="TRD164" s="992"/>
      <c r="TRE164" s="991"/>
      <c r="TRF164" s="992"/>
      <c r="TRG164" s="993"/>
      <c r="TRH164" s="994"/>
      <c r="TRI164" s="991"/>
      <c r="TRJ164" s="989"/>
      <c r="TRK164" s="993"/>
      <c r="TRL164" s="994"/>
      <c r="TRM164" s="995"/>
      <c r="TRN164" s="996"/>
      <c r="TRO164" s="993"/>
      <c r="TRP164" s="997"/>
      <c r="TRQ164" s="986"/>
      <c r="TRR164" s="988"/>
      <c r="TRS164" s="989"/>
      <c r="TRT164" s="990"/>
      <c r="TRU164" s="991"/>
      <c r="TRV164" s="992"/>
      <c r="TRW164" s="991"/>
      <c r="TRX164" s="992"/>
      <c r="TRY164" s="993"/>
      <c r="TRZ164" s="994"/>
      <c r="TSA164" s="991"/>
      <c r="TSB164" s="989"/>
      <c r="TSC164" s="993"/>
      <c r="TSD164" s="994"/>
      <c r="TSE164" s="995"/>
      <c r="TSF164" s="996"/>
      <c r="TSG164" s="993"/>
      <c r="TSH164" s="997"/>
      <c r="TSI164" s="986"/>
      <c r="TSJ164" s="988"/>
      <c r="TSK164" s="989"/>
      <c r="TSL164" s="990"/>
      <c r="TSM164" s="991"/>
      <c r="TSN164" s="992"/>
      <c r="TSO164" s="991"/>
      <c r="TSP164" s="992"/>
      <c r="TSQ164" s="993"/>
      <c r="TSR164" s="994"/>
      <c r="TSS164" s="991"/>
      <c r="TST164" s="989"/>
      <c r="TSU164" s="993"/>
      <c r="TSV164" s="994"/>
      <c r="TSW164" s="995"/>
      <c r="TSX164" s="996"/>
      <c r="TSY164" s="993"/>
      <c r="TSZ164" s="997"/>
      <c r="TTA164" s="986"/>
      <c r="TTB164" s="988"/>
      <c r="TTC164" s="989"/>
      <c r="TTD164" s="990"/>
      <c r="TTE164" s="991"/>
      <c r="TTF164" s="992"/>
      <c r="TTG164" s="991"/>
      <c r="TTH164" s="992"/>
      <c r="TTI164" s="993"/>
      <c r="TTJ164" s="994"/>
      <c r="TTK164" s="991"/>
      <c r="TTL164" s="989"/>
      <c r="TTM164" s="993"/>
      <c r="TTN164" s="994"/>
      <c r="TTO164" s="995"/>
      <c r="TTP164" s="996"/>
      <c r="TTQ164" s="993"/>
      <c r="TTR164" s="997"/>
      <c r="TTS164" s="986"/>
      <c r="TTT164" s="988"/>
      <c r="TTU164" s="989"/>
      <c r="TTV164" s="990"/>
      <c r="TTW164" s="991"/>
      <c r="TTX164" s="992"/>
      <c r="TTY164" s="991"/>
      <c r="TTZ164" s="992"/>
      <c r="TUA164" s="993"/>
      <c r="TUB164" s="994"/>
      <c r="TUC164" s="991"/>
      <c r="TUD164" s="989"/>
      <c r="TUE164" s="993"/>
      <c r="TUF164" s="994"/>
      <c r="TUG164" s="995"/>
      <c r="TUH164" s="996"/>
      <c r="TUI164" s="993"/>
      <c r="TUJ164" s="997"/>
      <c r="TUK164" s="986"/>
      <c r="TUL164" s="988"/>
      <c r="TUM164" s="989"/>
      <c r="TUN164" s="990"/>
      <c r="TUO164" s="991"/>
      <c r="TUP164" s="992"/>
      <c r="TUQ164" s="991"/>
      <c r="TUR164" s="992"/>
      <c r="TUS164" s="993"/>
      <c r="TUT164" s="994"/>
      <c r="TUU164" s="991"/>
      <c r="TUV164" s="989"/>
      <c r="TUW164" s="993"/>
      <c r="TUX164" s="994"/>
      <c r="TUY164" s="995"/>
      <c r="TUZ164" s="996"/>
      <c r="TVA164" s="993"/>
      <c r="TVB164" s="997"/>
      <c r="TVC164" s="986"/>
      <c r="TVD164" s="988"/>
      <c r="TVE164" s="989"/>
      <c r="TVF164" s="990"/>
      <c r="TVG164" s="991"/>
      <c r="TVH164" s="992"/>
      <c r="TVI164" s="991"/>
      <c r="TVJ164" s="992"/>
      <c r="TVK164" s="993"/>
      <c r="TVL164" s="994"/>
      <c r="TVM164" s="991"/>
      <c r="TVN164" s="989"/>
      <c r="TVO164" s="993"/>
      <c r="TVP164" s="994"/>
      <c r="TVQ164" s="995"/>
      <c r="TVR164" s="996"/>
      <c r="TVS164" s="993"/>
      <c r="TVT164" s="997"/>
      <c r="TVU164" s="986"/>
      <c r="TVV164" s="988"/>
      <c r="TVW164" s="989"/>
      <c r="TVX164" s="990"/>
      <c r="TVY164" s="991"/>
      <c r="TVZ164" s="992"/>
      <c r="TWA164" s="991"/>
      <c r="TWB164" s="992"/>
      <c r="TWC164" s="993"/>
      <c r="TWD164" s="994"/>
      <c r="TWE164" s="991"/>
      <c r="TWF164" s="989"/>
      <c r="TWG164" s="993"/>
      <c r="TWH164" s="994"/>
      <c r="TWI164" s="995"/>
      <c r="TWJ164" s="996"/>
      <c r="TWK164" s="993"/>
      <c r="TWL164" s="997"/>
      <c r="TWM164" s="986"/>
      <c r="TWN164" s="988"/>
      <c r="TWO164" s="989"/>
      <c r="TWP164" s="990"/>
      <c r="TWQ164" s="991"/>
      <c r="TWR164" s="992"/>
      <c r="TWS164" s="991"/>
      <c r="TWT164" s="992"/>
      <c r="TWU164" s="993"/>
      <c r="TWV164" s="994"/>
      <c r="TWW164" s="991"/>
      <c r="TWX164" s="989"/>
      <c r="TWY164" s="993"/>
      <c r="TWZ164" s="994"/>
      <c r="TXA164" s="995"/>
      <c r="TXB164" s="996"/>
      <c r="TXC164" s="993"/>
      <c r="TXD164" s="997"/>
      <c r="TXE164" s="986"/>
      <c r="TXF164" s="988"/>
      <c r="TXG164" s="989"/>
      <c r="TXH164" s="990"/>
      <c r="TXI164" s="991"/>
      <c r="TXJ164" s="992"/>
      <c r="TXK164" s="991"/>
      <c r="TXL164" s="992"/>
      <c r="TXM164" s="993"/>
      <c r="TXN164" s="994"/>
      <c r="TXO164" s="991"/>
      <c r="TXP164" s="989"/>
      <c r="TXQ164" s="993"/>
      <c r="TXR164" s="994"/>
      <c r="TXS164" s="995"/>
      <c r="TXT164" s="996"/>
      <c r="TXU164" s="993"/>
      <c r="TXV164" s="997"/>
      <c r="TXW164" s="986"/>
      <c r="TXX164" s="988"/>
      <c r="TXY164" s="989"/>
      <c r="TXZ164" s="990"/>
      <c r="TYA164" s="991"/>
      <c r="TYB164" s="992"/>
      <c r="TYC164" s="991"/>
      <c r="TYD164" s="992"/>
      <c r="TYE164" s="993"/>
      <c r="TYF164" s="994"/>
      <c r="TYG164" s="991"/>
      <c r="TYH164" s="989"/>
      <c r="TYI164" s="993"/>
      <c r="TYJ164" s="994"/>
      <c r="TYK164" s="995"/>
      <c r="TYL164" s="996"/>
      <c r="TYM164" s="993"/>
      <c r="TYN164" s="997"/>
      <c r="TYO164" s="986"/>
      <c r="TYP164" s="988"/>
      <c r="TYQ164" s="989"/>
      <c r="TYR164" s="990"/>
      <c r="TYS164" s="991"/>
      <c r="TYT164" s="992"/>
      <c r="TYU164" s="991"/>
      <c r="TYV164" s="992"/>
      <c r="TYW164" s="993"/>
      <c r="TYX164" s="994"/>
      <c r="TYY164" s="991"/>
      <c r="TYZ164" s="989"/>
      <c r="TZA164" s="993"/>
      <c r="TZB164" s="994"/>
      <c r="TZC164" s="995"/>
      <c r="TZD164" s="996"/>
      <c r="TZE164" s="993"/>
      <c r="TZF164" s="997"/>
      <c r="TZG164" s="986"/>
      <c r="TZH164" s="988"/>
      <c r="TZI164" s="989"/>
      <c r="TZJ164" s="990"/>
      <c r="TZK164" s="991"/>
      <c r="TZL164" s="992"/>
      <c r="TZM164" s="991"/>
      <c r="TZN164" s="992"/>
      <c r="TZO164" s="993"/>
      <c r="TZP164" s="994"/>
      <c r="TZQ164" s="991"/>
      <c r="TZR164" s="989"/>
      <c r="TZS164" s="993"/>
      <c r="TZT164" s="994"/>
      <c r="TZU164" s="995"/>
      <c r="TZV164" s="996"/>
      <c r="TZW164" s="993"/>
      <c r="TZX164" s="997"/>
      <c r="TZY164" s="986"/>
      <c r="TZZ164" s="988"/>
      <c r="UAA164" s="989"/>
      <c r="UAB164" s="990"/>
      <c r="UAC164" s="991"/>
      <c r="UAD164" s="992"/>
      <c r="UAE164" s="991"/>
      <c r="UAF164" s="992"/>
      <c r="UAG164" s="993"/>
      <c r="UAH164" s="994"/>
      <c r="UAI164" s="991"/>
      <c r="UAJ164" s="989"/>
      <c r="UAK164" s="993"/>
      <c r="UAL164" s="994"/>
      <c r="UAM164" s="995"/>
      <c r="UAN164" s="996"/>
      <c r="UAO164" s="993"/>
      <c r="UAP164" s="997"/>
      <c r="UAQ164" s="986"/>
      <c r="UAR164" s="988"/>
      <c r="UAS164" s="989"/>
      <c r="UAT164" s="990"/>
      <c r="UAU164" s="991"/>
      <c r="UAV164" s="992"/>
      <c r="UAW164" s="991"/>
      <c r="UAX164" s="992"/>
      <c r="UAY164" s="993"/>
      <c r="UAZ164" s="994"/>
      <c r="UBA164" s="991"/>
      <c r="UBB164" s="989"/>
      <c r="UBC164" s="993"/>
      <c r="UBD164" s="994"/>
      <c r="UBE164" s="995"/>
      <c r="UBF164" s="996"/>
      <c r="UBG164" s="993"/>
      <c r="UBH164" s="997"/>
      <c r="UBI164" s="986"/>
      <c r="UBJ164" s="988"/>
      <c r="UBK164" s="989"/>
      <c r="UBL164" s="990"/>
      <c r="UBM164" s="991"/>
      <c r="UBN164" s="992"/>
      <c r="UBO164" s="991"/>
      <c r="UBP164" s="992"/>
      <c r="UBQ164" s="993"/>
      <c r="UBR164" s="994"/>
      <c r="UBS164" s="991"/>
      <c r="UBT164" s="989"/>
      <c r="UBU164" s="993"/>
      <c r="UBV164" s="994"/>
      <c r="UBW164" s="995"/>
      <c r="UBX164" s="996"/>
      <c r="UBY164" s="993"/>
      <c r="UBZ164" s="997"/>
      <c r="UCA164" s="986"/>
      <c r="UCB164" s="988"/>
      <c r="UCC164" s="989"/>
      <c r="UCD164" s="990"/>
      <c r="UCE164" s="991"/>
      <c r="UCF164" s="992"/>
      <c r="UCG164" s="991"/>
      <c r="UCH164" s="992"/>
      <c r="UCI164" s="993"/>
      <c r="UCJ164" s="994"/>
      <c r="UCK164" s="991"/>
      <c r="UCL164" s="989"/>
      <c r="UCM164" s="993"/>
      <c r="UCN164" s="994"/>
      <c r="UCO164" s="995"/>
      <c r="UCP164" s="996"/>
      <c r="UCQ164" s="993"/>
      <c r="UCR164" s="997"/>
      <c r="UCS164" s="986"/>
      <c r="UCT164" s="988"/>
      <c r="UCU164" s="989"/>
      <c r="UCV164" s="990"/>
      <c r="UCW164" s="991"/>
      <c r="UCX164" s="992"/>
      <c r="UCY164" s="991"/>
      <c r="UCZ164" s="992"/>
      <c r="UDA164" s="993"/>
      <c r="UDB164" s="994"/>
      <c r="UDC164" s="991"/>
      <c r="UDD164" s="989"/>
      <c r="UDE164" s="993"/>
      <c r="UDF164" s="994"/>
      <c r="UDG164" s="995"/>
      <c r="UDH164" s="996"/>
      <c r="UDI164" s="993"/>
      <c r="UDJ164" s="997"/>
      <c r="UDK164" s="986"/>
      <c r="UDL164" s="988"/>
      <c r="UDM164" s="989"/>
      <c r="UDN164" s="990"/>
      <c r="UDO164" s="991"/>
      <c r="UDP164" s="992"/>
      <c r="UDQ164" s="991"/>
      <c r="UDR164" s="992"/>
      <c r="UDS164" s="993"/>
      <c r="UDT164" s="994"/>
      <c r="UDU164" s="991"/>
      <c r="UDV164" s="989"/>
      <c r="UDW164" s="993"/>
      <c r="UDX164" s="994"/>
      <c r="UDY164" s="995"/>
      <c r="UDZ164" s="996"/>
      <c r="UEA164" s="993"/>
      <c r="UEB164" s="997"/>
      <c r="UEC164" s="986"/>
      <c r="UED164" s="988"/>
      <c r="UEE164" s="989"/>
      <c r="UEF164" s="990"/>
      <c r="UEG164" s="991"/>
      <c r="UEH164" s="992"/>
      <c r="UEI164" s="991"/>
      <c r="UEJ164" s="992"/>
      <c r="UEK164" s="993"/>
      <c r="UEL164" s="994"/>
      <c r="UEM164" s="991"/>
      <c r="UEN164" s="989"/>
      <c r="UEO164" s="993"/>
      <c r="UEP164" s="994"/>
      <c r="UEQ164" s="995"/>
      <c r="UER164" s="996"/>
      <c r="UES164" s="993"/>
      <c r="UET164" s="997"/>
      <c r="UEU164" s="986"/>
      <c r="UEV164" s="988"/>
      <c r="UEW164" s="989"/>
      <c r="UEX164" s="990"/>
      <c r="UEY164" s="991"/>
      <c r="UEZ164" s="992"/>
      <c r="UFA164" s="991"/>
      <c r="UFB164" s="992"/>
      <c r="UFC164" s="993"/>
      <c r="UFD164" s="994"/>
      <c r="UFE164" s="991"/>
      <c r="UFF164" s="989"/>
      <c r="UFG164" s="993"/>
      <c r="UFH164" s="994"/>
      <c r="UFI164" s="995"/>
      <c r="UFJ164" s="996"/>
      <c r="UFK164" s="993"/>
      <c r="UFL164" s="997"/>
      <c r="UFM164" s="986"/>
      <c r="UFN164" s="988"/>
      <c r="UFO164" s="989"/>
      <c r="UFP164" s="990"/>
      <c r="UFQ164" s="991"/>
      <c r="UFR164" s="992"/>
      <c r="UFS164" s="991"/>
      <c r="UFT164" s="992"/>
      <c r="UFU164" s="993"/>
      <c r="UFV164" s="994"/>
      <c r="UFW164" s="991"/>
      <c r="UFX164" s="989"/>
      <c r="UFY164" s="993"/>
      <c r="UFZ164" s="994"/>
      <c r="UGA164" s="995"/>
      <c r="UGB164" s="996"/>
      <c r="UGC164" s="993"/>
      <c r="UGD164" s="997"/>
      <c r="UGE164" s="986"/>
      <c r="UGF164" s="988"/>
      <c r="UGG164" s="989"/>
      <c r="UGH164" s="990"/>
      <c r="UGI164" s="991"/>
      <c r="UGJ164" s="992"/>
      <c r="UGK164" s="991"/>
      <c r="UGL164" s="992"/>
      <c r="UGM164" s="993"/>
      <c r="UGN164" s="994"/>
      <c r="UGO164" s="991"/>
      <c r="UGP164" s="989"/>
      <c r="UGQ164" s="993"/>
      <c r="UGR164" s="994"/>
      <c r="UGS164" s="995"/>
      <c r="UGT164" s="996"/>
      <c r="UGU164" s="993"/>
      <c r="UGV164" s="997"/>
      <c r="UGW164" s="986"/>
      <c r="UGX164" s="988"/>
      <c r="UGY164" s="989"/>
      <c r="UGZ164" s="990"/>
      <c r="UHA164" s="991"/>
      <c r="UHB164" s="992"/>
      <c r="UHC164" s="991"/>
      <c r="UHD164" s="992"/>
      <c r="UHE164" s="993"/>
      <c r="UHF164" s="994"/>
      <c r="UHG164" s="991"/>
      <c r="UHH164" s="989"/>
      <c r="UHI164" s="993"/>
      <c r="UHJ164" s="994"/>
      <c r="UHK164" s="995"/>
      <c r="UHL164" s="996"/>
      <c r="UHM164" s="993"/>
      <c r="UHN164" s="997"/>
      <c r="UHO164" s="986"/>
      <c r="UHP164" s="988"/>
      <c r="UHQ164" s="989"/>
      <c r="UHR164" s="990"/>
      <c r="UHS164" s="991"/>
      <c r="UHT164" s="992"/>
      <c r="UHU164" s="991"/>
      <c r="UHV164" s="992"/>
      <c r="UHW164" s="993"/>
      <c r="UHX164" s="994"/>
      <c r="UHY164" s="991"/>
      <c r="UHZ164" s="989"/>
      <c r="UIA164" s="993"/>
      <c r="UIB164" s="994"/>
      <c r="UIC164" s="995"/>
      <c r="UID164" s="996"/>
      <c r="UIE164" s="993"/>
      <c r="UIF164" s="997"/>
      <c r="UIG164" s="986"/>
      <c r="UIH164" s="988"/>
      <c r="UII164" s="989"/>
      <c r="UIJ164" s="990"/>
      <c r="UIK164" s="991"/>
      <c r="UIL164" s="992"/>
      <c r="UIM164" s="991"/>
      <c r="UIN164" s="992"/>
      <c r="UIO164" s="993"/>
      <c r="UIP164" s="994"/>
      <c r="UIQ164" s="991"/>
      <c r="UIR164" s="989"/>
      <c r="UIS164" s="993"/>
      <c r="UIT164" s="994"/>
      <c r="UIU164" s="995"/>
      <c r="UIV164" s="996"/>
      <c r="UIW164" s="993"/>
      <c r="UIX164" s="997"/>
      <c r="UIY164" s="986"/>
      <c r="UIZ164" s="988"/>
      <c r="UJA164" s="989"/>
      <c r="UJB164" s="990"/>
      <c r="UJC164" s="991"/>
      <c r="UJD164" s="992"/>
      <c r="UJE164" s="991"/>
      <c r="UJF164" s="992"/>
      <c r="UJG164" s="993"/>
      <c r="UJH164" s="994"/>
      <c r="UJI164" s="991"/>
      <c r="UJJ164" s="989"/>
      <c r="UJK164" s="993"/>
      <c r="UJL164" s="994"/>
      <c r="UJM164" s="995"/>
      <c r="UJN164" s="996"/>
      <c r="UJO164" s="993"/>
      <c r="UJP164" s="997"/>
      <c r="UJQ164" s="986"/>
      <c r="UJR164" s="988"/>
      <c r="UJS164" s="989"/>
      <c r="UJT164" s="990"/>
      <c r="UJU164" s="991"/>
      <c r="UJV164" s="992"/>
      <c r="UJW164" s="991"/>
      <c r="UJX164" s="992"/>
      <c r="UJY164" s="993"/>
      <c r="UJZ164" s="994"/>
      <c r="UKA164" s="991"/>
      <c r="UKB164" s="989"/>
      <c r="UKC164" s="993"/>
      <c r="UKD164" s="994"/>
      <c r="UKE164" s="995"/>
      <c r="UKF164" s="996"/>
      <c r="UKG164" s="993"/>
      <c r="UKH164" s="997"/>
      <c r="UKI164" s="986"/>
      <c r="UKJ164" s="988"/>
      <c r="UKK164" s="989"/>
      <c r="UKL164" s="990"/>
      <c r="UKM164" s="991"/>
      <c r="UKN164" s="992"/>
      <c r="UKO164" s="991"/>
      <c r="UKP164" s="992"/>
      <c r="UKQ164" s="993"/>
      <c r="UKR164" s="994"/>
      <c r="UKS164" s="991"/>
      <c r="UKT164" s="989"/>
      <c r="UKU164" s="993"/>
      <c r="UKV164" s="994"/>
      <c r="UKW164" s="995"/>
      <c r="UKX164" s="996"/>
      <c r="UKY164" s="993"/>
      <c r="UKZ164" s="997"/>
      <c r="ULA164" s="986"/>
      <c r="ULB164" s="988"/>
      <c r="ULC164" s="989"/>
      <c r="ULD164" s="990"/>
      <c r="ULE164" s="991"/>
      <c r="ULF164" s="992"/>
      <c r="ULG164" s="991"/>
      <c r="ULH164" s="992"/>
      <c r="ULI164" s="993"/>
      <c r="ULJ164" s="994"/>
      <c r="ULK164" s="991"/>
      <c r="ULL164" s="989"/>
      <c r="ULM164" s="993"/>
      <c r="ULN164" s="994"/>
      <c r="ULO164" s="995"/>
      <c r="ULP164" s="996"/>
      <c r="ULQ164" s="993"/>
      <c r="ULR164" s="997"/>
      <c r="ULS164" s="986"/>
      <c r="ULT164" s="988"/>
      <c r="ULU164" s="989"/>
      <c r="ULV164" s="990"/>
      <c r="ULW164" s="991"/>
      <c r="ULX164" s="992"/>
      <c r="ULY164" s="991"/>
      <c r="ULZ164" s="992"/>
      <c r="UMA164" s="993"/>
      <c r="UMB164" s="994"/>
      <c r="UMC164" s="991"/>
      <c r="UMD164" s="989"/>
      <c r="UME164" s="993"/>
      <c r="UMF164" s="994"/>
      <c r="UMG164" s="995"/>
      <c r="UMH164" s="996"/>
      <c r="UMI164" s="993"/>
      <c r="UMJ164" s="997"/>
      <c r="UMK164" s="986"/>
      <c r="UML164" s="988"/>
      <c r="UMM164" s="989"/>
      <c r="UMN164" s="990"/>
      <c r="UMO164" s="991"/>
      <c r="UMP164" s="992"/>
      <c r="UMQ164" s="991"/>
      <c r="UMR164" s="992"/>
      <c r="UMS164" s="993"/>
      <c r="UMT164" s="994"/>
      <c r="UMU164" s="991"/>
      <c r="UMV164" s="989"/>
      <c r="UMW164" s="993"/>
      <c r="UMX164" s="994"/>
      <c r="UMY164" s="995"/>
      <c r="UMZ164" s="996"/>
      <c r="UNA164" s="993"/>
      <c r="UNB164" s="997"/>
      <c r="UNC164" s="986"/>
      <c r="UND164" s="988"/>
      <c r="UNE164" s="989"/>
      <c r="UNF164" s="990"/>
      <c r="UNG164" s="991"/>
      <c r="UNH164" s="992"/>
      <c r="UNI164" s="991"/>
      <c r="UNJ164" s="992"/>
      <c r="UNK164" s="993"/>
      <c r="UNL164" s="994"/>
      <c r="UNM164" s="991"/>
      <c r="UNN164" s="989"/>
      <c r="UNO164" s="993"/>
      <c r="UNP164" s="994"/>
      <c r="UNQ164" s="995"/>
      <c r="UNR164" s="996"/>
      <c r="UNS164" s="993"/>
      <c r="UNT164" s="997"/>
      <c r="UNU164" s="986"/>
      <c r="UNV164" s="988"/>
      <c r="UNW164" s="989"/>
      <c r="UNX164" s="990"/>
      <c r="UNY164" s="991"/>
      <c r="UNZ164" s="992"/>
      <c r="UOA164" s="991"/>
      <c r="UOB164" s="992"/>
      <c r="UOC164" s="993"/>
      <c r="UOD164" s="994"/>
      <c r="UOE164" s="991"/>
      <c r="UOF164" s="989"/>
      <c r="UOG164" s="993"/>
      <c r="UOH164" s="994"/>
      <c r="UOI164" s="995"/>
      <c r="UOJ164" s="996"/>
      <c r="UOK164" s="993"/>
      <c r="UOL164" s="997"/>
      <c r="UOM164" s="986"/>
      <c r="UON164" s="988"/>
      <c r="UOO164" s="989"/>
      <c r="UOP164" s="990"/>
      <c r="UOQ164" s="991"/>
      <c r="UOR164" s="992"/>
      <c r="UOS164" s="991"/>
      <c r="UOT164" s="992"/>
      <c r="UOU164" s="993"/>
      <c r="UOV164" s="994"/>
      <c r="UOW164" s="991"/>
      <c r="UOX164" s="989"/>
      <c r="UOY164" s="993"/>
      <c r="UOZ164" s="994"/>
      <c r="UPA164" s="995"/>
      <c r="UPB164" s="996"/>
      <c r="UPC164" s="993"/>
      <c r="UPD164" s="997"/>
      <c r="UPE164" s="986"/>
      <c r="UPF164" s="988"/>
      <c r="UPG164" s="989"/>
      <c r="UPH164" s="990"/>
      <c r="UPI164" s="991"/>
      <c r="UPJ164" s="992"/>
      <c r="UPK164" s="991"/>
      <c r="UPL164" s="992"/>
      <c r="UPM164" s="993"/>
      <c r="UPN164" s="994"/>
      <c r="UPO164" s="991"/>
      <c r="UPP164" s="989"/>
      <c r="UPQ164" s="993"/>
      <c r="UPR164" s="994"/>
      <c r="UPS164" s="995"/>
      <c r="UPT164" s="996"/>
      <c r="UPU164" s="993"/>
      <c r="UPV164" s="997"/>
      <c r="UPW164" s="986"/>
      <c r="UPX164" s="988"/>
      <c r="UPY164" s="989"/>
      <c r="UPZ164" s="990"/>
      <c r="UQA164" s="991"/>
      <c r="UQB164" s="992"/>
      <c r="UQC164" s="991"/>
      <c r="UQD164" s="992"/>
      <c r="UQE164" s="993"/>
      <c r="UQF164" s="994"/>
      <c r="UQG164" s="991"/>
      <c r="UQH164" s="989"/>
      <c r="UQI164" s="993"/>
      <c r="UQJ164" s="994"/>
      <c r="UQK164" s="995"/>
      <c r="UQL164" s="996"/>
      <c r="UQM164" s="993"/>
      <c r="UQN164" s="997"/>
      <c r="UQO164" s="986"/>
      <c r="UQP164" s="988"/>
      <c r="UQQ164" s="989"/>
      <c r="UQR164" s="990"/>
      <c r="UQS164" s="991"/>
      <c r="UQT164" s="992"/>
      <c r="UQU164" s="991"/>
      <c r="UQV164" s="992"/>
      <c r="UQW164" s="993"/>
      <c r="UQX164" s="994"/>
      <c r="UQY164" s="991"/>
      <c r="UQZ164" s="989"/>
      <c r="URA164" s="993"/>
      <c r="URB164" s="994"/>
      <c r="URC164" s="995"/>
      <c r="URD164" s="996"/>
      <c r="URE164" s="993"/>
      <c r="URF164" s="997"/>
      <c r="URG164" s="986"/>
      <c r="URH164" s="988"/>
      <c r="URI164" s="989"/>
      <c r="URJ164" s="990"/>
      <c r="URK164" s="991"/>
      <c r="URL164" s="992"/>
      <c r="URM164" s="991"/>
      <c r="URN164" s="992"/>
      <c r="URO164" s="993"/>
      <c r="URP164" s="994"/>
      <c r="URQ164" s="991"/>
      <c r="URR164" s="989"/>
      <c r="URS164" s="993"/>
      <c r="URT164" s="994"/>
      <c r="URU164" s="995"/>
      <c r="URV164" s="996"/>
      <c r="URW164" s="993"/>
      <c r="URX164" s="997"/>
      <c r="URY164" s="986"/>
      <c r="URZ164" s="988"/>
      <c r="USA164" s="989"/>
      <c r="USB164" s="990"/>
      <c r="USC164" s="991"/>
      <c r="USD164" s="992"/>
      <c r="USE164" s="991"/>
      <c r="USF164" s="992"/>
      <c r="USG164" s="993"/>
      <c r="USH164" s="994"/>
      <c r="USI164" s="991"/>
      <c r="USJ164" s="989"/>
      <c r="USK164" s="993"/>
      <c r="USL164" s="994"/>
      <c r="USM164" s="995"/>
      <c r="USN164" s="996"/>
      <c r="USO164" s="993"/>
      <c r="USP164" s="997"/>
      <c r="USQ164" s="986"/>
      <c r="USR164" s="988"/>
      <c r="USS164" s="989"/>
      <c r="UST164" s="990"/>
      <c r="USU164" s="991"/>
      <c r="USV164" s="992"/>
      <c r="USW164" s="991"/>
      <c r="USX164" s="992"/>
      <c r="USY164" s="993"/>
      <c r="USZ164" s="994"/>
      <c r="UTA164" s="991"/>
      <c r="UTB164" s="989"/>
      <c r="UTC164" s="993"/>
      <c r="UTD164" s="994"/>
      <c r="UTE164" s="995"/>
      <c r="UTF164" s="996"/>
      <c r="UTG164" s="993"/>
      <c r="UTH164" s="997"/>
      <c r="UTI164" s="986"/>
      <c r="UTJ164" s="988"/>
      <c r="UTK164" s="989"/>
      <c r="UTL164" s="990"/>
      <c r="UTM164" s="991"/>
      <c r="UTN164" s="992"/>
      <c r="UTO164" s="991"/>
      <c r="UTP164" s="992"/>
      <c r="UTQ164" s="993"/>
      <c r="UTR164" s="994"/>
      <c r="UTS164" s="991"/>
      <c r="UTT164" s="989"/>
      <c r="UTU164" s="993"/>
      <c r="UTV164" s="994"/>
      <c r="UTW164" s="995"/>
      <c r="UTX164" s="996"/>
      <c r="UTY164" s="993"/>
      <c r="UTZ164" s="997"/>
      <c r="UUA164" s="986"/>
      <c r="UUB164" s="988"/>
      <c r="UUC164" s="989"/>
      <c r="UUD164" s="990"/>
      <c r="UUE164" s="991"/>
      <c r="UUF164" s="992"/>
      <c r="UUG164" s="991"/>
      <c r="UUH164" s="992"/>
      <c r="UUI164" s="993"/>
      <c r="UUJ164" s="994"/>
      <c r="UUK164" s="991"/>
      <c r="UUL164" s="989"/>
      <c r="UUM164" s="993"/>
      <c r="UUN164" s="994"/>
      <c r="UUO164" s="995"/>
      <c r="UUP164" s="996"/>
      <c r="UUQ164" s="993"/>
      <c r="UUR164" s="997"/>
      <c r="UUS164" s="986"/>
      <c r="UUT164" s="988"/>
      <c r="UUU164" s="989"/>
      <c r="UUV164" s="990"/>
      <c r="UUW164" s="991"/>
      <c r="UUX164" s="992"/>
      <c r="UUY164" s="991"/>
      <c r="UUZ164" s="992"/>
      <c r="UVA164" s="993"/>
      <c r="UVB164" s="994"/>
      <c r="UVC164" s="991"/>
      <c r="UVD164" s="989"/>
      <c r="UVE164" s="993"/>
      <c r="UVF164" s="994"/>
      <c r="UVG164" s="995"/>
      <c r="UVH164" s="996"/>
      <c r="UVI164" s="993"/>
      <c r="UVJ164" s="997"/>
      <c r="UVK164" s="986"/>
      <c r="UVL164" s="988"/>
      <c r="UVM164" s="989"/>
      <c r="UVN164" s="990"/>
      <c r="UVO164" s="991"/>
      <c r="UVP164" s="992"/>
      <c r="UVQ164" s="991"/>
      <c r="UVR164" s="992"/>
      <c r="UVS164" s="993"/>
      <c r="UVT164" s="994"/>
      <c r="UVU164" s="991"/>
      <c r="UVV164" s="989"/>
      <c r="UVW164" s="993"/>
      <c r="UVX164" s="994"/>
      <c r="UVY164" s="995"/>
      <c r="UVZ164" s="996"/>
      <c r="UWA164" s="993"/>
      <c r="UWB164" s="997"/>
      <c r="UWC164" s="986"/>
      <c r="UWD164" s="988"/>
      <c r="UWE164" s="989"/>
      <c r="UWF164" s="990"/>
      <c r="UWG164" s="991"/>
      <c r="UWH164" s="992"/>
      <c r="UWI164" s="991"/>
      <c r="UWJ164" s="992"/>
      <c r="UWK164" s="993"/>
      <c r="UWL164" s="994"/>
      <c r="UWM164" s="991"/>
      <c r="UWN164" s="989"/>
      <c r="UWO164" s="993"/>
      <c r="UWP164" s="994"/>
      <c r="UWQ164" s="995"/>
      <c r="UWR164" s="996"/>
      <c r="UWS164" s="993"/>
      <c r="UWT164" s="997"/>
      <c r="UWU164" s="986"/>
      <c r="UWV164" s="988"/>
      <c r="UWW164" s="989"/>
      <c r="UWX164" s="990"/>
      <c r="UWY164" s="991"/>
      <c r="UWZ164" s="992"/>
      <c r="UXA164" s="991"/>
      <c r="UXB164" s="992"/>
      <c r="UXC164" s="993"/>
      <c r="UXD164" s="994"/>
      <c r="UXE164" s="991"/>
      <c r="UXF164" s="989"/>
      <c r="UXG164" s="993"/>
      <c r="UXH164" s="994"/>
      <c r="UXI164" s="995"/>
      <c r="UXJ164" s="996"/>
      <c r="UXK164" s="993"/>
      <c r="UXL164" s="997"/>
      <c r="UXM164" s="986"/>
      <c r="UXN164" s="988"/>
      <c r="UXO164" s="989"/>
      <c r="UXP164" s="990"/>
      <c r="UXQ164" s="991"/>
      <c r="UXR164" s="992"/>
      <c r="UXS164" s="991"/>
      <c r="UXT164" s="992"/>
      <c r="UXU164" s="993"/>
      <c r="UXV164" s="994"/>
      <c r="UXW164" s="991"/>
      <c r="UXX164" s="989"/>
      <c r="UXY164" s="993"/>
      <c r="UXZ164" s="994"/>
      <c r="UYA164" s="995"/>
      <c r="UYB164" s="996"/>
      <c r="UYC164" s="993"/>
      <c r="UYD164" s="997"/>
      <c r="UYE164" s="986"/>
      <c r="UYF164" s="988"/>
      <c r="UYG164" s="989"/>
      <c r="UYH164" s="990"/>
      <c r="UYI164" s="991"/>
      <c r="UYJ164" s="992"/>
      <c r="UYK164" s="991"/>
      <c r="UYL164" s="992"/>
      <c r="UYM164" s="993"/>
      <c r="UYN164" s="994"/>
      <c r="UYO164" s="991"/>
      <c r="UYP164" s="989"/>
      <c r="UYQ164" s="993"/>
      <c r="UYR164" s="994"/>
      <c r="UYS164" s="995"/>
      <c r="UYT164" s="996"/>
      <c r="UYU164" s="993"/>
      <c r="UYV164" s="997"/>
      <c r="UYW164" s="986"/>
      <c r="UYX164" s="988"/>
      <c r="UYY164" s="989"/>
      <c r="UYZ164" s="990"/>
      <c r="UZA164" s="991"/>
      <c r="UZB164" s="992"/>
      <c r="UZC164" s="991"/>
      <c r="UZD164" s="992"/>
      <c r="UZE164" s="993"/>
      <c r="UZF164" s="994"/>
      <c r="UZG164" s="991"/>
      <c r="UZH164" s="989"/>
      <c r="UZI164" s="993"/>
      <c r="UZJ164" s="994"/>
      <c r="UZK164" s="995"/>
      <c r="UZL164" s="996"/>
      <c r="UZM164" s="993"/>
      <c r="UZN164" s="997"/>
      <c r="UZO164" s="986"/>
      <c r="UZP164" s="988"/>
      <c r="UZQ164" s="989"/>
      <c r="UZR164" s="990"/>
      <c r="UZS164" s="991"/>
      <c r="UZT164" s="992"/>
      <c r="UZU164" s="991"/>
      <c r="UZV164" s="992"/>
      <c r="UZW164" s="993"/>
      <c r="UZX164" s="994"/>
      <c r="UZY164" s="991"/>
      <c r="UZZ164" s="989"/>
      <c r="VAA164" s="993"/>
      <c r="VAB164" s="994"/>
      <c r="VAC164" s="995"/>
      <c r="VAD164" s="996"/>
      <c r="VAE164" s="993"/>
      <c r="VAF164" s="997"/>
      <c r="VAG164" s="986"/>
      <c r="VAH164" s="988"/>
      <c r="VAI164" s="989"/>
      <c r="VAJ164" s="990"/>
      <c r="VAK164" s="991"/>
      <c r="VAL164" s="992"/>
      <c r="VAM164" s="991"/>
      <c r="VAN164" s="992"/>
      <c r="VAO164" s="993"/>
      <c r="VAP164" s="994"/>
      <c r="VAQ164" s="991"/>
      <c r="VAR164" s="989"/>
      <c r="VAS164" s="993"/>
      <c r="VAT164" s="994"/>
      <c r="VAU164" s="995"/>
      <c r="VAV164" s="996"/>
      <c r="VAW164" s="993"/>
      <c r="VAX164" s="997"/>
      <c r="VAY164" s="986"/>
      <c r="VAZ164" s="988"/>
      <c r="VBA164" s="989"/>
      <c r="VBB164" s="990"/>
      <c r="VBC164" s="991"/>
      <c r="VBD164" s="992"/>
      <c r="VBE164" s="991"/>
      <c r="VBF164" s="992"/>
      <c r="VBG164" s="993"/>
      <c r="VBH164" s="994"/>
      <c r="VBI164" s="991"/>
      <c r="VBJ164" s="989"/>
      <c r="VBK164" s="993"/>
      <c r="VBL164" s="994"/>
      <c r="VBM164" s="995"/>
      <c r="VBN164" s="996"/>
      <c r="VBO164" s="993"/>
      <c r="VBP164" s="997"/>
      <c r="VBQ164" s="986"/>
      <c r="VBR164" s="988"/>
      <c r="VBS164" s="989"/>
      <c r="VBT164" s="990"/>
      <c r="VBU164" s="991"/>
      <c r="VBV164" s="992"/>
      <c r="VBW164" s="991"/>
      <c r="VBX164" s="992"/>
      <c r="VBY164" s="993"/>
      <c r="VBZ164" s="994"/>
      <c r="VCA164" s="991"/>
      <c r="VCB164" s="989"/>
      <c r="VCC164" s="993"/>
      <c r="VCD164" s="994"/>
      <c r="VCE164" s="995"/>
      <c r="VCF164" s="996"/>
      <c r="VCG164" s="993"/>
      <c r="VCH164" s="997"/>
      <c r="VCI164" s="986"/>
      <c r="VCJ164" s="988"/>
      <c r="VCK164" s="989"/>
      <c r="VCL164" s="990"/>
      <c r="VCM164" s="991"/>
      <c r="VCN164" s="992"/>
      <c r="VCO164" s="991"/>
      <c r="VCP164" s="992"/>
      <c r="VCQ164" s="993"/>
      <c r="VCR164" s="994"/>
      <c r="VCS164" s="991"/>
      <c r="VCT164" s="989"/>
      <c r="VCU164" s="993"/>
      <c r="VCV164" s="994"/>
      <c r="VCW164" s="995"/>
      <c r="VCX164" s="996"/>
      <c r="VCY164" s="993"/>
      <c r="VCZ164" s="997"/>
      <c r="VDA164" s="986"/>
      <c r="VDB164" s="988"/>
      <c r="VDC164" s="989"/>
      <c r="VDD164" s="990"/>
      <c r="VDE164" s="991"/>
      <c r="VDF164" s="992"/>
      <c r="VDG164" s="991"/>
      <c r="VDH164" s="992"/>
      <c r="VDI164" s="993"/>
      <c r="VDJ164" s="994"/>
      <c r="VDK164" s="991"/>
      <c r="VDL164" s="989"/>
      <c r="VDM164" s="993"/>
      <c r="VDN164" s="994"/>
      <c r="VDO164" s="995"/>
      <c r="VDP164" s="996"/>
      <c r="VDQ164" s="993"/>
      <c r="VDR164" s="997"/>
      <c r="VDS164" s="986"/>
      <c r="VDT164" s="988"/>
      <c r="VDU164" s="989"/>
      <c r="VDV164" s="990"/>
      <c r="VDW164" s="991"/>
      <c r="VDX164" s="992"/>
      <c r="VDY164" s="991"/>
      <c r="VDZ164" s="992"/>
      <c r="VEA164" s="993"/>
      <c r="VEB164" s="994"/>
      <c r="VEC164" s="991"/>
      <c r="VED164" s="989"/>
      <c r="VEE164" s="993"/>
      <c r="VEF164" s="994"/>
      <c r="VEG164" s="995"/>
      <c r="VEH164" s="996"/>
      <c r="VEI164" s="993"/>
      <c r="VEJ164" s="997"/>
      <c r="VEK164" s="986"/>
      <c r="VEL164" s="988"/>
      <c r="VEM164" s="989"/>
      <c r="VEN164" s="990"/>
      <c r="VEO164" s="991"/>
      <c r="VEP164" s="992"/>
      <c r="VEQ164" s="991"/>
      <c r="VER164" s="992"/>
      <c r="VES164" s="993"/>
      <c r="VET164" s="994"/>
      <c r="VEU164" s="991"/>
      <c r="VEV164" s="989"/>
      <c r="VEW164" s="993"/>
      <c r="VEX164" s="994"/>
      <c r="VEY164" s="995"/>
      <c r="VEZ164" s="996"/>
      <c r="VFA164" s="993"/>
      <c r="VFB164" s="997"/>
      <c r="VFC164" s="986"/>
      <c r="VFD164" s="988"/>
      <c r="VFE164" s="989"/>
      <c r="VFF164" s="990"/>
      <c r="VFG164" s="991"/>
      <c r="VFH164" s="992"/>
      <c r="VFI164" s="991"/>
      <c r="VFJ164" s="992"/>
      <c r="VFK164" s="993"/>
      <c r="VFL164" s="994"/>
      <c r="VFM164" s="991"/>
      <c r="VFN164" s="989"/>
      <c r="VFO164" s="993"/>
      <c r="VFP164" s="994"/>
      <c r="VFQ164" s="995"/>
      <c r="VFR164" s="996"/>
      <c r="VFS164" s="993"/>
      <c r="VFT164" s="997"/>
      <c r="VFU164" s="986"/>
      <c r="VFV164" s="988"/>
      <c r="VFW164" s="989"/>
      <c r="VFX164" s="990"/>
      <c r="VFY164" s="991"/>
      <c r="VFZ164" s="992"/>
      <c r="VGA164" s="991"/>
      <c r="VGB164" s="992"/>
      <c r="VGC164" s="993"/>
      <c r="VGD164" s="994"/>
      <c r="VGE164" s="991"/>
      <c r="VGF164" s="989"/>
      <c r="VGG164" s="993"/>
      <c r="VGH164" s="994"/>
      <c r="VGI164" s="995"/>
      <c r="VGJ164" s="996"/>
      <c r="VGK164" s="993"/>
      <c r="VGL164" s="997"/>
      <c r="VGM164" s="986"/>
      <c r="VGN164" s="988"/>
      <c r="VGO164" s="989"/>
      <c r="VGP164" s="990"/>
      <c r="VGQ164" s="991"/>
      <c r="VGR164" s="992"/>
      <c r="VGS164" s="991"/>
      <c r="VGT164" s="992"/>
      <c r="VGU164" s="993"/>
      <c r="VGV164" s="994"/>
      <c r="VGW164" s="991"/>
      <c r="VGX164" s="989"/>
      <c r="VGY164" s="993"/>
      <c r="VGZ164" s="994"/>
      <c r="VHA164" s="995"/>
      <c r="VHB164" s="996"/>
      <c r="VHC164" s="993"/>
      <c r="VHD164" s="997"/>
      <c r="VHE164" s="986"/>
      <c r="VHF164" s="988"/>
      <c r="VHG164" s="989"/>
      <c r="VHH164" s="990"/>
      <c r="VHI164" s="991"/>
      <c r="VHJ164" s="992"/>
      <c r="VHK164" s="991"/>
      <c r="VHL164" s="992"/>
      <c r="VHM164" s="993"/>
      <c r="VHN164" s="994"/>
      <c r="VHO164" s="991"/>
      <c r="VHP164" s="989"/>
      <c r="VHQ164" s="993"/>
      <c r="VHR164" s="994"/>
      <c r="VHS164" s="995"/>
      <c r="VHT164" s="996"/>
      <c r="VHU164" s="993"/>
      <c r="VHV164" s="997"/>
      <c r="VHW164" s="986"/>
      <c r="VHX164" s="988"/>
      <c r="VHY164" s="989"/>
      <c r="VHZ164" s="990"/>
      <c r="VIA164" s="991"/>
      <c r="VIB164" s="992"/>
      <c r="VIC164" s="991"/>
      <c r="VID164" s="992"/>
      <c r="VIE164" s="993"/>
      <c r="VIF164" s="994"/>
      <c r="VIG164" s="991"/>
      <c r="VIH164" s="989"/>
      <c r="VII164" s="993"/>
      <c r="VIJ164" s="994"/>
      <c r="VIK164" s="995"/>
      <c r="VIL164" s="996"/>
      <c r="VIM164" s="993"/>
      <c r="VIN164" s="997"/>
      <c r="VIO164" s="986"/>
      <c r="VIP164" s="988"/>
      <c r="VIQ164" s="989"/>
      <c r="VIR164" s="990"/>
      <c r="VIS164" s="991"/>
      <c r="VIT164" s="992"/>
      <c r="VIU164" s="991"/>
      <c r="VIV164" s="992"/>
      <c r="VIW164" s="993"/>
      <c r="VIX164" s="994"/>
      <c r="VIY164" s="991"/>
      <c r="VIZ164" s="989"/>
      <c r="VJA164" s="993"/>
      <c r="VJB164" s="994"/>
      <c r="VJC164" s="995"/>
      <c r="VJD164" s="996"/>
      <c r="VJE164" s="993"/>
      <c r="VJF164" s="997"/>
      <c r="VJG164" s="986"/>
      <c r="VJH164" s="988"/>
      <c r="VJI164" s="989"/>
      <c r="VJJ164" s="990"/>
      <c r="VJK164" s="991"/>
      <c r="VJL164" s="992"/>
      <c r="VJM164" s="991"/>
      <c r="VJN164" s="992"/>
      <c r="VJO164" s="993"/>
      <c r="VJP164" s="994"/>
      <c r="VJQ164" s="991"/>
      <c r="VJR164" s="989"/>
      <c r="VJS164" s="993"/>
      <c r="VJT164" s="994"/>
      <c r="VJU164" s="995"/>
      <c r="VJV164" s="996"/>
      <c r="VJW164" s="993"/>
      <c r="VJX164" s="997"/>
      <c r="VJY164" s="986"/>
      <c r="VJZ164" s="988"/>
      <c r="VKA164" s="989"/>
      <c r="VKB164" s="990"/>
      <c r="VKC164" s="991"/>
      <c r="VKD164" s="992"/>
      <c r="VKE164" s="991"/>
      <c r="VKF164" s="992"/>
      <c r="VKG164" s="993"/>
      <c r="VKH164" s="994"/>
      <c r="VKI164" s="991"/>
      <c r="VKJ164" s="989"/>
      <c r="VKK164" s="993"/>
      <c r="VKL164" s="994"/>
      <c r="VKM164" s="995"/>
      <c r="VKN164" s="996"/>
      <c r="VKO164" s="993"/>
      <c r="VKP164" s="997"/>
      <c r="VKQ164" s="986"/>
      <c r="VKR164" s="988"/>
      <c r="VKS164" s="989"/>
      <c r="VKT164" s="990"/>
      <c r="VKU164" s="991"/>
      <c r="VKV164" s="992"/>
      <c r="VKW164" s="991"/>
      <c r="VKX164" s="992"/>
      <c r="VKY164" s="993"/>
      <c r="VKZ164" s="994"/>
      <c r="VLA164" s="991"/>
      <c r="VLB164" s="989"/>
      <c r="VLC164" s="993"/>
      <c r="VLD164" s="994"/>
      <c r="VLE164" s="995"/>
      <c r="VLF164" s="996"/>
      <c r="VLG164" s="993"/>
      <c r="VLH164" s="997"/>
      <c r="VLI164" s="986"/>
      <c r="VLJ164" s="988"/>
      <c r="VLK164" s="989"/>
      <c r="VLL164" s="990"/>
      <c r="VLM164" s="991"/>
      <c r="VLN164" s="992"/>
      <c r="VLO164" s="991"/>
      <c r="VLP164" s="992"/>
      <c r="VLQ164" s="993"/>
      <c r="VLR164" s="994"/>
      <c r="VLS164" s="991"/>
      <c r="VLT164" s="989"/>
      <c r="VLU164" s="993"/>
      <c r="VLV164" s="994"/>
      <c r="VLW164" s="995"/>
      <c r="VLX164" s="996"/>
      <c r="VLY164" s="993"/>
      <c r="VLZ164" s="997"/>
      <c r="VMA164" s="986"/>
      <c r="VMB164" s="988"/>
      <c r="VMC164" s="989"/>
      <c r="VMD164" s="990"/>
      <c r="VME164" s="991"/>
      <c r="VMF164" s="992"/>
      <c r="VMG164" s="991"/>
      <c r="VMH164" s="992"/>
      <c r="VMI164" s="993"/>
      <c r="VMJ164" s="994"/>
      <c r="VMK164" s="991"/>
      <c r="VML164" s="989"/>
      <c r="VMM164" s="993"/>
      <c r="VMN164" s="994"/>
      <c r="VMO164" s="995"/>
      <c r="VMP164" s="996"/>
      <c r="VMQ164" s="993"/>
      <c r="VMR164" s="997"/>
      <c r="VMS164" s="986"/>
      <c r="VMT164" s="988"/>
      <c r="VMU164" s="989"/>
      <c r="VMV164" s="990"/>
      <c r="VMW164" s="991"/>
      <c r="VMX164" s="992"/>
      <c r="VMY164" s="991"/>
      <c r="VMZ164" s="992"/>
      <c r="VNA164" s="993"/>
      <c r="VNB164" s="994"/>
      <c r="VNC164" s="991"/>
      <c r="VND164" s="989"/>
      <c r="VNE164" s="993"/>
      <c r="VNF164" s="994"/>
      <c r="VNG164" s="995"/>
      <c r="VNH164" s="996"/>
      <c r="VNI164" s="993"/>
      <c r="VNJ164" s="997"/>
      <c r="VNK164" s="986"/>
      <c r="VNL164" s="988"/>
      <c r="VNM164" s="989"/>
      <c r="VNN164" s="990"/>
      <c r="VNO164" s="991"/>
      <c r="VNP164" s="992"/>
      <c r="VNQ164" s="991"/>
      <c r="VNR164" s="992"/>
      <c r="VNS164" s="993"/>
      <c r="VNT164" s="994"/>
      <c r="VNU164" s="991"/>
      <c r="VNV164" s="989"/>
      <c r="VNW164" s="993"/>
      <c r="VNX164" s="994"/>
      <c r="VNY164" s="995"/>
      <c r="VNZ164" s="996"/>
      <c r="VOA164" s="993"/>
      <c r="VOB164" s="997"/>
      <c r="VOC164" s="986"/>
      <c r="VOD164" s="988"/>
      <c r="VOE164" s="989"/>
      <c r="VOF164" s="990"/>
      <c r="VOG164" s="991"/>
      <c r="VOH164" s="992"/>
      <c r="VOI164" s="991"/>
      <c r="VOJ164" s="992"/>
      <c r="VOK164" s="993"/>
      <c r="VOL164" s="994"/>
      <c r="VOM164" s="991"/>
      <c r="VON164" s="989"/>
      <c r="VOO164" s="993"/>
      <c r="VOP164" s="994"/>
      <c r="VOQ164" s="995"/>
      <c r="VOR164" s="996"/>
      <c r="VOS164" s="993"/>
      <c r="VOT164" s="997"/>
      <c r="VOU164" s="986"/>
      <c r="VOV164" s="988"/>
      <c r="VOW164" s="989"/>
      <c r="VOX164" s="990"/>
      <c r="VOY164" s="991"/>
      <c r="VOZ164" s="992"/>
      <c r="VPA164" s="991"/>
      <c r="VPB164" s="992"/>
      <c r="VPC164" s="993"/>
      <c r="VPD164" s="994"/>
      <c r="VPE164" s="991"/>
      <c r="VPF164" s="989"/>
      <c r="VPG164" s="993"/>
      <c r="VPH164" s="994"/>
      <c r="VPI164" s="995"/>
      <c r="VPJ164" s="996"/>
      <c r="VPK164" s="993"/>
      <c r="VPL164" s="997"/>
      <c r="VPM164" s="986"/>
      <c r="VPN164" s="988"/>
      <c r="VPO164" s="989"/>
      <c r="VPP164" s="990"/>
      <c r="VPQ164" s="991"/>
      <c r="VPR164" s="992"/>
      <c r="VPS164" s="991"/>
      <c r="VPT164" s="992"/>
      <c r="VPU164" s="993"/>
      <c r="VPV164" s="994"/>
      <c r="VPW164" s="991"/>
      <c r="VPX164" s="989"/>
      <c r="VPY164" s="993"/>
      <c r="VPZ164" s="994"/>
      <c r="VQA164" s="995"/>
      <c r="VQB164" s="996"/>
      <c r="VQC164" s="993"/>
      <c r="VQD164" s="997"/>
      <c r="VQE164" s="986"/>
      <c r="VQF164" s="988"/>
      <c r="VQG164" s="989"/>
      <c r="VQH164" s="990"/>
      <c r="VQI164" s="991"/>
      <c r="VQJ164" s="992"/>
      <c r="VQK164" s="991"/>
      <c r="VQL164" s="992"/>
      <c r="VQM164" s="993"/>
      <c r="VQN164" s="994"/>
      <c r="VQO164" s="991"/>
      <c r="VQP164" s="989"/>
      <c r="VQQ164" s="993"/>
      <c r="VQR164" s="994"/>
      <c r="VQS164" s="995"/>
      <c r="VQT164" s="996"/>
      <c r="VQU164" s="993"/>
      <c r="VQV164" s="997"/>
      <c r="VQW164" s="986"/>
      <c r="VQX164" s="988"/>
      <c r="VQY164" s="989"/>
      <c r="VQZ164" s="990"/>
      <c r="VRA164" s="991"/>
      <c r="VRB164" s="992"/>
      <c r="VRC164" s="991"/>
      <c r="VRD164" s="992"/>
      <c r="VRE164" s="993"/>
      <c r="VRF164" s="994"/>
      <c r="VRG164" s="991"/>
      <c r="VRH164" s="989"/>
      <c r="VRI164" s="993"/>
      <c r="VRJ164" s="994"/>
      <c r="VRK164" s="995"/>
      <c r="VRL164" s="996"/>
      <c r="VRM164" s="993"/>
      <c r="VRN164" s="997"/>
      <c r="VRO164" s="986"/>
      <c r="VRP164" s="988"/>
      <c r="VRQ164" s="989"/>
      <c r="VRR164" s="990"/>
      <c r="VRS164" s="991"/>
      <c r="VRT164" s="992"/>
      <c r="VRU164" s="991"/>
      <c r="VRV164" s="992"/>
      <c r="VRW164" s="993"/>
      <c r="VRX164" s="994"/>
      <c r="VRY164" s="991"/>
      <c r="VRZ164" s="989"/>
      <c r="VSA164" s="993"/>
      <c r="VSB164" s="994"/>
      <c r="VSC164" s="995"/>
      <c r="VSD164" s="996"/>
      <c r="VSE164" s="993"/>
      <c r="VSF164" s="997"/>
      <c r="VSG164" s="986"/>
      <c r="VSH164" s="988"/>
      <c r="VSI164" s="989"/>
      <c r="VSJ164" s="990"/>
      <c r="VSK164" s="991"/>
      <c r="VSL164" s="992"/>
      <c r="VSM164" s="991"/>
      <c r="VSN164" s="992"/>
      <c r="VSO164" s="993"/>
      <c r="VSP164" s="994"/>
      <c r="VSQ164" s="991"/>
      <c r="VSR164" s="989"/>
      <c r="VSS164" s="993"/>
      <c r="VST164" s="994"/>
      <c r="VSU164" s="995"/>
      <c r="VSV164" s="996"/>
      <c r="VSW164" s="993"/>
      <c r="VSX164" s="997"/>
      <c r="VSY164" s="986"/>
      <c r="VSZ164" s="988"/>
      <c r="VTA164" s="989"/>
      <c r="VTB164" s="990"/>
      <c r="VTC164" s="991"/>
      <c r="VTD164" s="992"/>
      <c r="VTE164" s="991"/>
      <c r="VTF164" s="992"/>
      <c r="VTG164" s="993"/>
      <c r="VTH164" s="994"/>
      <c r="VTI164" s="991"/>
      <c r="VTJ164" s="989"/>
      <c r="VTK164" s="993"/>
      <c r="VTL164" s="994"/>
      <c r="VTM164" s="995"/>
      <c r="VTN164" s="996"/>
      <c r="VTO164" s="993"/>
      <c r="VTP164" s="997"/>
      <c r="VTQ164" s="986"/>
      <c r="VTR164" s="988"/>
      <c r="VTS164" s="989"/>
      <c r="VTT164" s="990"/>
      <c r="VTU164" s="991"/>
      <c r="VTV164" s="992"/>
      <c r="VTW164" s="991"/>
      <c r="VTX164" s="992"/>
      <c r="VTY164" s="993"/>
      <c r="VTZ164" s="994"/>
      <c r="VUA164" s="991"/>
      <c r="VUB164" s="989"/>
      <c r="VUC164" s="993"/>
      <c r="VUD164" s="994"/>
      <c r="VUE164" s="995"/>
      <c r="VUF164" s="996"/>
      <c r="VUG164" s="993"/>
      <c r="VUH164" s="997"/>
      <c r="VUI164" s="986"/>
      <c r="VUJ164" s="988"/>
      <c r="VUK164" s="989"/>
      <c r="VUL164" s="990"/>
      <c r="VUM164" s="991"/>
      <c r="VUN164" s="992"/>
      <c r="VUO164" s="991"/>
      <c r="VUP164" s="992"/>
      <c r="VUQ164" s="993"/>
      <c r="VUR164" s="994"/>
      <c r="VUS164" s="991"/>
      <c r="VUT164" s="989"/>
      <c r="VUU164" s="993"/>
      <c r="VUV164" s="994"/>
      <c r="VUW164" s="995"/>
      <c r="VUX164" s="996"/>
      <c r="VUY164" s="993"/>
      <c r="VUZ164" s="997"/>
      <c r="VVA164" s="986"/>
      <c r="VVB164" s="988"/>
      <c r="VVC164" s="989"/>
      <c r="VVD164" s="990"/>
      <c r="VVE164" s="991"/>
      <c r="VVF164" s="992"/>
      <c r="VVG164" s="991"/>
      <c r="VVH164" s="992"/>
      <c r="VVI164" s="993"/>
      <c r="VVJ164" s="994"/>
      <c r="VVK164" s="991"/>
      <c r="VVL164" s="989"/>
      <c r="VVM164" s="993"/>
      <c r="VVN164" s="994"/>
      <c r="VVO164" s="995"/>
      <c r="VVP164" s="996"/>
      <c r="VVQ164" s="993"/>
      <c r="VVR164" s="997"/>
      <c r="VVS164" s="986"/>
      <c r="VVT164" s="988"/>
      <c r="VVU164" s="989"/>
      <c r="VVV164" s="990"/>
      <c r="VVW164" s="991"/>
      <c r="VVX164" s="992"/>
      <c r="VVY164" s="991"/>
      <c r="VVZ164" s="992"/>
      <c r="VWA164" s="993"/>
      <c r="VWB164" s="994"/>
      <c r="VWC164" s="991"/>
      <c r="VWD164" s="989"/>
      <c r="VWE164" s="993"/>
      <c r="VWF164" s="994"/>
      <c r="VWG164" s="995"/>
      <c r="VWH164" s="996"/>
      <c r="VWI164" s="993"/>
      <c r="VWJ164" s="997"/>
      <c r="VWK164" s="986"/>
      <c r="VWL164" s="988"/>
      <c r="VWM164" s="989"/>
      <c r="VWN164" s="990"/>
      <c r="VWO164" s="991"/>
      <c r="VWP164" s="992"/>
      <c r="VWQ164" s="991"/>
      <c r="VWR164" s="992"/>
      <c r="VWS164" s="993"/>
      <c r="VWT164" s="994"/>
      <c r="VWU164" s="991"/>
      <c r="VWV164" s="989"/>
      <c r="VWW164" s="993"/>
      <c r="VWX164" s="994"/>
      <c r="VWY164" s="995"/>
      <c r="VWZ164" s="996"/>
      <c r="VXA164" s="993"/>
      <c r="VXB164" s="997"/>
      <c r="VXC164" s="986"/>
      <c r="VXD164" s="988"/>
      <c r="VXE164" s="989"/>
      <c r="VXF164" s="990"/>
      <c r="VXG164" s="991"/>
      <c r="VXH164" s="992"/>
      <c r="VXI164" s="991"/>
      <c r="VXJ164" s="992"/>
      <c r="VXK164" s="993"/>
      <c r="VXL164" s="994"/>
      <c r="VXM164" s="991"/>
      <c r="VXN164" s="989"/>
      <c r="VXO164" s="993"/>
      <c r="VXP164" s="994"/>
      <c r="VXQ164" s="995"/>
      <c r="VXR164" s="996"/>
      <c r="VXS164" s="993"/>
      <c r="VXT164" s="997"/>
      <c r="VXU164" s="986"/>
      <c r="VXV164" s="988"/>
      <c r="VXW164" s="989"/>
      <c r="VXX164" s="990"/>
      <c r="VXY164" s="991"/>
      <c r="VXZ164" s="992"/>
      <c r="VYA164" s="991"/>
      <c r="VYB164" s="992"/>
      <c r="VYC164" s="993"/>
      <c r="VYD164" s="994"/>
      <c r="VYE164" s="991"/>
      <c r="VYF164" s="989"/>
      <c r="VYG164" s="993"/>
      <c r="VYH164" s="994"/>
      <c r="VYI164" s="995"/>
      <c r="VYJ164" s="996"/>
      <c r="VYK164" s="993"/>
      <c r="VYL164" s="997"/>
      <c r="VYM164" s="986"/>
      <c r="VYN164" s="988"/>
      <c r="VYO164" s="989"/>
      <c r="VYP164" s="990"/>
      <c r="VYQ164" s="991"/>
      <c r="VYR164" s="992"/>
      <c r="VYS164" s="991"/>
      <c r="VYT164" s="992"/>
      <c r="VYU164" s="993"/>
      <c r="VYV164" s="994"/>
      <c r="VYW164" s="991"/>
      <c r="VYX164" s="989"/>
      <c r="VYY164" s="993"/>
      <c r="VYZ164" s="994"/>
      <c r="VZA164" s="995"/>
      <c r="VZB164" s="996"/>
      <c r="VZC164" s="993"/>
      <c r="VZD164" s="997"/>
      <c r="VZE164" s="986"/>
      <c r="VZF164" s="988"/>
      <c r="VZG164" s="989"/>
      <c r="VZH164" s="990"/>
      <c r="VZI164" s="991"/>
      <c r="VZJ164" s="992"/>
      <c r="VZK164" s="991"/>
      <c r="VZL164" s="992"/>
      <c r="VZM164" s="993"/>
      <c r="VZN164" s="994"/>
      <c r="VZO164" s="991"/>
      <c r="VZP164" s="989"/>
      <c r="VZQ164" s="993"/>
      <c r="VZR164" s="994"/>
      <c r="VZS164" s="995"/>
      <c r="VZT164" s="996"/>
      <c r="VZU164" s="993"/>
      <c r="VZV164" s="997"/>
      <c r="VZW164" s="986"/>
      <c r="VZX164" s="988"/>
      <c r="VZY164" s="989"/>
      <c r="VZZ164" s="990"/>
      <c r="WAA164" s="991"/>
      <c r="WAB164" s="992"/>
      <c r="WAC164" s="991"/>
      <c r="WAD164" s="992"/>
      <c r="WAE164" s="993"/>
      <c r="WAF164" s="994"/>
      <c r="WAG164" s="991"/>
      <c r="WAH164" s="989"/>
      <c r="WAI164" s="993"/>
      <c r="WAJ164" s="994"/>
      <c r="WAK164" s="995"/>
      <c r="WAL164" s="996"/>
      <c r="WAM164" s="993"/>
      <c r="WAN164" s="997"/>
      <c r="WAO164" s="986"/>
      <c r="WAP164" s="988"/>
      <c r="WAQ164" s="989"/>
      <c r="WAR164" s="990"/>
      <c r="WAS164" s="991"/>
      <c r="WAT164" s="992"/>
      <c r="WAU164" s="991"/>
      <c r="WAV164" s="992"/>
      <c r="WAW164" s="993"/>
      <c r="WAX164" s="994"/>
      <c r="WAY164" s="991"/>
      <c r="WAZ164" s="989"/>
      <c r="WBA164" s="993"/>
      <c r="WBB164" s="994"/>
      <c r="WBC164" s="995"/>
      <c r="WBD164" s="996"/>
      <c r="WBE164" s="993"/>
      <c r="WBF164" s="997"/>
      <c r="WBG164" s="986"/>
      <c r="WBH164" s="988"/>
      <c r="WBI164" s="989"/>
      <c r="WBJ164" s="990"/>
      <c r="WBK164" s="991"/>
      <c r="WBL164" s="992"/>
      <c r="WBM164" s="991"/>
      <c r="WBN164" s="992"/>
      <c r="WBO164" s="993"/>
      <c r="WBP164" s="994"/>
      <c r="WBQ164" s="991"/>
      <c r="WBR164" s="989"/>
      <c r="WBS164" s="993"/>
      <c r="WBT164" s="994"/>
      <c r="WBU164" s="995"/>
      <c r="WBV164" s="996"/>
      <c r="WBW164" s="993"/>
      <c r="WBX164" s="997"/>
      <c r="WBY164" s="986"/>
      <c r="WBZ164" s="988"/>
      <c r="WCA164" s="989"/>
      <c r="WCB164" s="990"/>
      <c r="WCC164" s="991"/>
      <c r="WCD164" s="992"/>
      <c r="WCE164" s="991"/>
      <c r="WCF164" s="992"/>
      <c r="WCG164" s="993"/>
      <c r="WCH164" s="994"/>
      <c r="WCI164" s="991"/>
      <c r="WCJ164" s="989"/>
      <c r="WCK164" s="993"/>
      <c r="WCL164" s="994"/>
      <c r="WCM164" s="995"/>
      <c r="WCN164" s="996"/>
      <c r="WCO164" s="993"/>
      <c r="WCP164" s="997"/>
      <c r="WCQ164" s="986"/>
      <c r="WCR164" s="988"/>
      <c r="WCS164" s="989"/>
      <c r="WCT164" s="990"/>
      <c r="WCU164" s="991"/>
      <c r="WCV164" s="992"/>
      <c r="WCW164" s="991"/>
      <c r="WCX164" s="992"/>
      <c r="WCY164" s="993"/>
      <c r="WCZ164" s="994"/>
      <c r="WDA164" s="991"/>
      <c r="WDB164" s="989"/>
      <c r="WDC164" s="993"/>
      <c r="WDD164" s="994"/>
      <c r="WDE164" s="995"/>
      <c r="WDF164" s="996"/>
      <c r="WDG164" s="993"/>
      <c r="WDH164" s="997"/>
      <c r="WDI164" s="986"/>
      <c r="WDJ164" s="988"/>
      <c r="WDK164" s="989"/>
      <c r="WDL164" s="990"/>
      <c r="WDM164" s="991"/>
      <c r="WDN164" s="992"/>
      <c r="WDO164" s="991"/>
      <c r="WDP164" s="992"/>
      <c r="WDQ164" s="993"/>
      <c r="WDR164" s="994"/>
      <c r="WDS164" s="991"/>
      <c r="WDT164" s="989"/>
      <c r="WDU164" s="993"/>
      <c r="WDV164" s="994"/>
      <c r="WDW164" s="995"/>
      <c r="WDX164" s="996"/>
      <c r="WDY164" s="993"/>
      <c r="WDZ164" s="997"/>
      <c r="WEA164" s="986"/>
      <c r="WEB164" s="988"/>
      <c r="WEC164" s="989"/>
      <c r="WED164" s="990"/>
      <c r="WEE164" s="991"/>
      <c r="WEF164" s="992"/>
      <c r="WEG164" s="991"/>
      <c r="WEH164" s="992"/>
      <c r="WEI164" s="993"/>
      <c r="WEJ164" s="994"/>
      <c r="WEK164" s="991"/>
      <c r="WEL164" s="989"/>
      <c r="WEM164" s="993"/>
      <c r="WEN164" s="994"/>
      <c r="WEO164" s="995"/>
      <c r="WEP164" s="996"/>
      <c r="WEQ164" s="993"/>
      <c r="WER164" s="997"/>
      <c r="WES164" s="986"/>
      <c r="WET164" s="988"/>
      <c r="WEU164" s="989"/>
      <c r="WEV164" s="990"/>
      <c r="WEW164" s="991"/>
      <c r="WEX164" s="992"/>
      <c r="WEY164" s="991"/>
      <c r="WEZ164" s="992"/>
      <c r="WFA164" s="993"/>
      <c r="WFB164" s="994"/>
      <c r="WFC164" s="991"/>
      <c r="WFD164" s="989"/>
      <c r="WFE164" s="993"/>
      <c r="WFF164" s="994"/>
      <c r="WFG164" s="995"/>
      <c r="WFH164" s="996"/>
      <c r="WFI164" s="993"/>
      <c r="WFJ164" s="997"/>
      <c r="WFK164" s="986"/>
      <c r="WFL164" s="988"/>
      <c r="WFM164" s="989"/>
      <c r="WFN164" s="990"/>
      <c r="WFO164" s="991"/>
      <c r="WFP164" s="992"/>
      <c r="WFQ164" s="991"/>
      <c r="WFR164" s="992"/>
      <c r="WFS164" s="993"/>
      <c r="WFT164" s="994"/>
      <c r="WFU164" s="991"/>
      <c r="WFV164" s="989"/>
      <c r="WFW164" s="993"/>
      <c r="WFX164" s="994"/>
      <c r="WFY164" s="995"/>
      <c r="WFZ164" s="996"/>
      <c r="WGA164" s="993"/>
      <c r="WGB164" s="997"/>
      <c r="WGC164" s="986"/>
      <c r="WGD164" s="988"/>
      <c r="WGE164" s="989"/>
      <c r="WGF164" s="990"/>
      <c r="WGG164" s="991"/>
      <c r="WGH164" s="992"/>
      <c r="WGI164" s="991"/>
      <c r="WGJ164" s="992"/>
      <c r="WGK164" s="993"/>
      <c r="WGL164" s="994"/>
      <c r="WGM164" s="991"/>
      <c r="WGN164" s="989"/>
      <c r="WGO164" s="993"/>
      <c r="WGP164" s="994"/>
      <c r="WGQ164" s="995"/>
      <c r="WGR164" s="996"/>
      <c r="WGS164" s="993"/>
      <c r="WGT164" s="997"/>
      <c r="WGU164" s="986"/>
      <c r="WGV164" s="988"/>
      <c r="WGW164" s="989"/>
      <c r="WGX164" s="990"/>
      <c r="WGY164" s="991"/>
      <c r="WGZ164" s="992"/>
      <c r="WHA164" s="991"/>
      <c r="WHB164" s="992"/>
      <c r="WHC164" s="993"/>
      <c r="WHD164" s="994"/>
      <c r="WHE164" s="991"/>
      <c r="WHF164" s="989"/>
      <c r="WHG164" s="993"/>
      <c r="WHH164" s="994"/>
      <c r="WHI164" s="995"/>
      <c r="WHJ164" s="996"/>
      <c r="WHK164" s="993"/>
      <c r="WHL164" s="997"/>
      <c r="WHM164" s="986"/>
      <c r="WHN164" s="988"/>
      <c r="WHO164" s="989"/>
      <c r="WHP164" s="990"/>
      <c r="WHQ164" s="991"/>
      <c r="WHR164" s="992"/>
      <c r="WHS164" s="991"/>
      <c r="WHT164" s="992"/>
      <c r="WHU164" s="993"/>
      <c r="WHV164" s="994"/>
      <c r="WHW164" s="991"/>
      <c r="WHX164" s="989"/>
      <c r="WHY164" s="993"/>
      <c r="WHZ164" s="994"/>
      <c r="WIA164" s="995"/>
      <c r="WIB164" s="996"/>
      <c r="WIC164" s="993"/>
      <c r="WID164" s="997"/>
      <c r="WIE164" s="986"/>
      <c r="WIF164" s="988"/>
      <c r="WIG164" s="989"/>
      <c r="WIH164" s="990"/>
      <c r="WII164" s="991"/>
      <c r="WIJ164" s="992"/>
      <c r="WIK164" s="991"/>
      <c r="WIL164" s="992"/>
      <c r="WIM164" s="993"/>
      <c r="WIN164" s="994"/>
      <c r="WIO164" s="991"/>
      <c r="WIP164" s="989"/>
      <c r="WIQ164" s="993"/>
      <c r="WIR164" s="994"/>
      <c r="WIS164" s="995"/>
      <c r="WIT164" s="996"/>
      <c r="WIU164" s="993"/>
      <c r="WIV164" s="997"/>
      <c r="WIW164" s="986"/>
      <c r="WIX164" s="988"/>
      <c r="WIY164" s="989"/>
      <c r="WIZ164" s="990"/>
      <c r="WJA164" s="991"/>
      <c r="WJB164" s="992"/>
      <c r="WJC164" s="991"/>
      <c r="WJD164" s="992"/>
      <c r="WJE164" s="993"/>
      <c r="WJF164" s="994"/>
      <c r="WJG164" s="991"/>
      <c r="WJH164" s="989"/>
      <c r="WJI164" s="993"/>
      <c r="WJJ164" s="994"/>
      <c r="WJK164" s="995"/>
      <c r="WJL164" s="996"/>
      <c r="WJM164" s="993"/>
      <c r="WJN164" s="997"/>
      <c r="WJO164" s="986"/>
      <c r="WJP164" s="988"/>
      <c r="WJQ164" s="989"/>
      <c r="WJR164" s="990"/>
      <c r="WJS164" s="991"/>
      <c r="WJT164" s="992"/>
      <c r="WJU164" s="991"/>
      <c r="WJV164" s="992"/>
      <c r="WJW164" s="993"/>
      <c r="WJX164" s="994"/>
      <c r="WJY164" s="991"/>
      <c r="WJZ164" s="989"/>
      <c r="WKA164" s="993"/>
      <c r="WKB164" s="994"/>
      <c r="WKC164" s="995"/>
      <c r="WKD164" s="996"/>
      <c r="WKE164" s="993"/>
      <c r="WKF164" s="997"/>
      <c r="WKG164" s="986"/>
      <c r="WKH164" s="988"/>
      <c r="WKI164" s="989"/>
      <c r="WKJ164" s="990"/>
      <c r="WKK164" s="991"/>
      <c r="WKL164" s="992"/>
      <c r="WKM164" s="991"/>
      <c r="WKN164" s="992"/>
      <c r="WKO164" s="993"/>
      <c r="WKP164" s="994"/>
      <c r="WKQ164" s="991"/>
      <c r="WKR164" s="989"/>
      <c r="WKS164" s="993"/>
      <c r="WKT164" s="994"/>
      <c r="WKU164" s="995"/>
      <c r="WKV164" s="996"/>
      <c r="WKW164" s="993"/>
      <c r="WKX164" s="997"/>
      <c r="WKY164" s="986"/>
      <c r="WKZ164" s="988"/>
      <c r="WLA164" s="989"/>
      <c r="WLB164" s="990"/>
      <c r="WLC164" s="991"/>
      <c r="WLD164" s="992"/>
      <c r="WLE164" s="991"/>
      <c r="WLF164" s="992"/>
      <c r="WLG164" s="993"/>
      <c r="WLH164" s="994"/>
      <c r="WLI164" s="991"/>
      <c r="WLJ164" s="989"/>
      <c r="WLK164" s="993"/>
      <c r="WLL164" s="994"/>
      <c r="WLM164" s="995"/>
      <c r="WLN164" s="996"/>
      <c r="WLO164" s="993"/>
      <c r="WLP164" s="997"/>
      <c r="WLQ164" s="986"/>
      <c r="WLR164" s="988"/>
      <c r="WLS164" s="989"/>
      <c r="WLT164" s="990"/>
      <c r="WLU164" s="991"/>
      <c r="WLV164" s="992"/>
      <c r="WLW164" s="991"/>
      <c r="WLX164" s="992"/>
      <c r="WLY164" s="993"/>
      <c r="WLZ164" s="994"/>
      <c r="WMA164" s="991"/>
      <c r="WMB164" s="989"/>
      <c r="WMC164" s="993"/>
      <c r="WMD164" s="994"/>
      <c r="WME164" s="995"/>
      <c r="WMF164" s="996"/>
      <c r="WMG164" s="993"/>
      <c r="WMH164" s="997"/>
      <c r="WMI164" s="986"/>
      <c r="WMJ164" s="988"/>
      <c r="WMK164" s="989"/>
      <c r="WML164" s="990"/>
      <c r="WMM164" s="991"/>
      <c r="WMN164" s="992"/>
      <c r="WMO164" s="991"/>
      <c r="WMP164" s="992"/>
      <c r="WMQ164" s="993"/>
      <c r="WMR164" s="994"/>
      <c r="WMS164" s="991"/>
      <c r="WMT164" s="989"/>
      <c r="WMU164" s="993"/>
      <c r="WMV164" s="994"/>
      <c r="WMW164" s="995"/>
      <c r="WMX164" s="996"/>
      <c r="WMY164" s="993"/>
      <c r="WMZ164" s="997"/>
      <c r="WNA164" s="986"/>
      <c r="WNB164" s="988"/>
      <c r="WNC164" s="989"/>
      <c r="WND164" s="990"/>
      <c r="WNE164" s="991"/>
      <c r="WNF164" s="992"/>
      <c r="WNG164" s="991"/>
      <c r="WNH164" s="992"/>
      <c r="WNI164" s="993"/>
      <c r="WNJ164" s="994"/>
      <c r="WNK164" s="991"/>
      <c r="WNL164" s="989"/>
      <c r="WNM164" s="993"/>
      <c r="WNN164" s="994"/>
      <c r="WNO164" s="995"/>
      <c r="WNP164" s="996"/>
      <c r="WNQ164" s="993"/>
      <c r="WNR164" s="997"/>
      <c r="WNS164" s="986"/>
      <c r="WNT164" s="988"/>
      <c r="WNU164" s="989"/>
      <c r="WNV164" s="990"/>
      <c r="WNW164" s="991"/>
      <c r="WNX164" s="992"/>
      <c r="WNY164" s="991"/>
      <c r="WNZ164" s="992"/>
      <c r="WOA164" s="993"/>
      <c r="WOB164" s="994"/>
      <c r="WOC164" s="991"/>
      <c r="WOD164" s="989"/>
      <c r="WOE164" s="993"/>
      <c r="WOF164" s="994"/>
      <c r="WOG164" s="995"/>
      <c r="WOH164" s="996"/>
      <c r="WOI164" s="993"/>
      <c r="WOJ164" s="997"/>
      <c r="WOK164" s="986"/>
      <c r="WOL164" s="988"/>
      <c r="WOM164" s="989"/>
      <c r="WON164" s="990"/>
      <c r="WOO164" s="991"/>
      <c r="WOP164" s="992"/>
      <c r="WOQ164" s="991"/>
      <c r="WOR164" s="992"/>
      <c r="WOS164" s="993"/>
      <c r="WOT164" s="994"/>
      <c r="WOU164" s="991"/>
      <c r="WOV164" s="989"/>
      <c r="WOW164" s="993"/>
      <c r="WOX164" s="994"/>
      <c r="WOY164" s="995"/>
      <c r="WOZ164" s="996"/>
      <c r="WPA164" s="993"/>
      <c r="WPB164" s="997"/>
      <c r="WPC164" s="986"/>
      <c r="WPD164" s="988"/>
      <c r="WPE164" s="989"/>
      <c r="WPF164" s="990"/>
      <c r="WPG164" s="991"/>
      <c r="WPH164" s="992"/>
      <c r="WPI164" s="991"/>
      <c r="WPJ164" s="992"/>
      <c r="WPK164" s="993"/>
      <c r="WPL164" s="994"/>
      <c r="WPM164" s="991"/>
      <c r="WPN164" s="989"/>
      <c r="WPO164" s="993"/>
      <c r="WPP164" s="994"/>
      <c r="WPQ164" s="995"/>
      <c r="WPR164" s="996"/>
      <c r="WPS164" s="993"/>
      <c r="WPT164" s="997"/>
      <c r="WPU164" s="986"/>
      <c r="WPV164" s="988"/>
      <c r="WPW164" s="989"/>
      <c r="WPX164" s="990"/>
      <c r="WPY164" s="991"/>
      <c r="WPZ164" s="992"/>
      <c r="WQA164" s="991"/>
      <c r="WQB164" s="992"/>
      <c r="WQC164" s="993"/>
      <c r="WQD164" s="994"/>
      <c r="WQE164" s="991"/>
      <c r="WQF164" s="989"/>
      <c r="WQG164" s="993"/>
      <c r="WQH164" s="994"/>
      <c r="WQI164" s="995"/>
      <c r="WQJ164" s="996"/>
      <c r="WQK164" s="993"/>
      <c r="WQL164" s="997"/>
      <c r="WQM164" s="986"/>
      <c r="WQN164" s="988"/>
      <c r="WQO164" s="989"/>
      <c r="WQP164" s="990"/>
      <c r="WQQ164" s="991"/>
      <c r="WQR164" s="992"/>
      <c r="WQS164" s="991"/>
      <c r="WQT164" s="992"/>
      <c r="WQU164" s="993"/>
      <c r="WQV164" s="994"/>
      <c r="WQW164" s="991"/>
      <c r="WQX164" s="989"/>
      <c r="WQY164" s="993"/>
      <c r="WQZ164" s="994"/>
      <c r="WRA164" s="995"/>
      <c r="WRB164" s="996"/>
      <c r="WRC164" s="993"/>
      <c r="WRD164" s="997"/>
      <c r="WRE164" s="986"/>
      <c r="WRF164" s="988"/>
      <c r="WRG164" s="989"/>
      <c r="WRH164" s="990"/>
      <c r="WRI164" s="991"/>
      <c r="WRJ164" s="992"/>
      <c r="WRK164" s="991"/>
      <c r="WRL164" s="992"/>
      <c r="WRM164" s="993"/>
      <c r="WRN164" s="994"/>
      <c r="WRO164" s="991"/>
      <c r="WRP164" s="989"/>
      <c r="WRQ164" s="993"/>
      <c r="WRR164" s="994"/>
      <c r="WRS164" s="995"/>
      <c r="WRT164" s="996"/>
      <c r="WRU164" s="993"/>
      <c r="WRV164" s="997"/>
      <c r="WRW164" s="986"/>
      <c r="WRX164" s="988"/>
      <c r="WRY164" s="989"/>
      <c r="WRZ164" s="990"/>
      <c r="WSA164" s="991"/>
      <c r="WSB164" s="992"/>
      <c r="WSC164" s="991"/>
      <c r="WSD164" s="992"/>
      <c r="WSE164" s="993"/>
      <c r="WSF164" s="994"/>
      <c r="WSG164" s="991"/>
      <c r="WSH164" s="989"/>
      <c r="WSI164" s="993"/>
      <c r="WSJ164" s="994"/>
      <c r="WSK164" s="995"/>
      <c r="WSL164" s="996"/>
      <c r="WSM164" s="993"/>
      <c r="WSN164" s="997"/>
      <c r="WSO164" s="986"/>
      <c r="WSP164" s="988"/>
      <c r="WSQ164" s="989"/>
      <c r="WSR164" s="990"/>
      <c r="WSS164" s="991"/>
      <c r="WST164" s="992"/>
      <c r="WSU164" s="991"/>
      <c r="WSV164" s="992"/>
      <c r="WSW164" s="993"/>
      <c r="WSX164" s="994"/>
      <c r="WSY164" s="991"/>
      <c r="WSZ164" s="989"/>
      <c r="WTA164" s="993"/>
      <c r="WTB164" s="994"/>
      <c r="WTC164" s="995"/>
      <c r="WTD164" s="996"/>
      <c r="WTE164" s="993"/>
      <c r="WTF164" s="997"/>
      <c r="WTG164" s="986"/>
      <c r="WTH164" s="988"/>
      <c r="WTI164" s="989"/>
      <c r="WTJ164" s="990"/>
      <c r="WTK164" s="991"/>
      <c r="WTL164" s="992"/>
      <c r="WTM164" s="991"/>
      <c r="WTN164" s="992"/>
      <c r="WTO164" s="993"/>
      <c r="WTP164" s="994"/>
      <c r="WTQ164" s="991"/>
      <c r="WTR164" s="989"/>
      <c r="WTS164" s="993"/>
      <c r="WTT164" s="994"/>
      <c r="WTU164" s="995"/>
      <c r="WTV164" s="996"/>
      <c r="WTW164" s="993"/>
      <c r="WTX164" s="997"/>
      <c r="WTY164" s="986"/>
      <c r="WTZ164" s="988"/>
      <c r="WUA164" s="989"/>
      <c r="WUB164" s="990"/>
      <c r="WUC164" s="991"/>
      <c r="WUD164" s="992"/>
      <c r="WUE164" s="991"/>
      <c r="WUF164" s="992"/>
      <c r="WUG164" s="993"/>
      <c r="WUH164" s="994"/>
      <c r="WUI164" s="991"/>
      <c r="WUJ164" s="989"/>
      <c r="WUK164" s="993"/>
      <c r="WUL164" s="994"/>
      <c r="WUM164" s="995"/>
      <c r="WUN164" s="996"/>
      <c r="WUO164" s="993"/>
      <c r="WUP164" s="997"/>
      <c r="WUQ164" s="986"/>
      <c r="WUR164" s="988"/>
      <c r="WUS164" s="989"/>
      <c r="WUT164" s="990"/>
      <c r="WUU164" s="991"/>
      <c r="WUV164" s="992"/>
      <c r="WUW164" s="991"/>
      <c r="WUX164" s="992"/>
      <c r="WUY164" s="993"/>
      <c r="WUZ164" s="994"/>
      <c r="WVA164" s="991"/>
      <c r="WVB164" s="989"/>
      <c r="WVC164" s="993"/>
      <c r="WVD164" s="994"/>
      <c r="WVE164" s="995"/>
      <c r="WVF164" s="996"/>
      <c r="WVG164" s="993"/>
      <c r="WVH164" s="997"/>
      <c r="WVI164" s="986"/>
      <c r="WVJ164" s="988"/>
      <c r="WVK164" s="989"/>
      <c r="WVL164" s="990"/>
      <c r="WVM164" s="991"/>
      <c r="WVN164" s="992"/>
      <c r="WVO164" s="991"/>
      <c r="WVP164" s="992"/>
      <c r="WVQ164" s="993"/>
      <c r="WVR164" s="994"/>
      <c r="WVS164" s="991"/>
      <c r="WVT164" s="989"/>
      <c r="WVU164" s="993"/>
      <c r="WVV164" s="994"/>
      <c r="WVW164" s="995"/>
      <c r="WVX164" s="996"/>
      <c r="WVY164" s="993"/>
      <c r="WVZ164" s="997"/>
      <c r="WWA164" s="986"/>
      <c r="WWB164" s="988"/>
      <c r="WWC164" s="989"/>
      <c r="WWD164" s="990"/>
      <c r="WWE164" s="991"/>
      <c r="WWF164" s="992"/>
      <c r="WWG164" s="991"/>
      <c r="WWH164" s="992"/>
      <c r="WWI164" s="993"/>
      <c r="WWJ164" s="994"/>
      <c r="WWK164" s="991"/>
      <c r="WWL164" s="989"/>
      <c r="WWM164" s="993"/>
      <c r="WWN164" s="994"/>
      <c r="WWO164" s="995"/>
      <c r="WWP164" s="996"/>
      <c r="WWQ164" s="993"/>
      <c r="WWR164" s="997"/>
      <c r="WWS164" s="986"/>
      <c r="WWT164" s="988"/>
      <c r="WWU164" s="989"/>
      <c r="WWV164" s="990"/>
      <c r="WWW164" s="991"/>
      <c r="WWX164" s="992"/>
      <c r="WWY164" s="991"/>
      <c r="WWZ164" s="992"/>
      <c r="WXA164" s="993"/>
      <c r="WXB164" s="994"/>
      <c r="WXC164" s="991"/>
      <c r="WXD164" s="989"/>
      <c r="WXE164" s="993"/>
      <c r="WXF164" s="994"/>
      <c r="WXG164" s="995"/>
      <c r="WXH164" s="996"/>
      <c r="WXI164" s="993"/>
      <c r="WXJ164" s="997"/>
      <c r="WXK164" s="986"/>
      <c r="WXL164" s="988"/>
      <c r="WXM164" s="989"/>
      <c r="WXN164" s="990"/>
      <c r="WXO164" s="991"/>
      <c r="WXP164" s="992"/>
      <c r="WXQ164" s="991"/>
      <c r="WXR164" s="992"/>
      <c r="WXS164" s="993"/>
      <c r="WXT164" s="994"/>
      <c r="WXU164" s="991"/>
      <c r="WXV164" s="989"/>
      <c r="WXW164" s="993"/>
      <c r="WXX164" s="994"/>
      <c r="WXY164" s="995"/>
      <c r="WXZ164" s="996"/>
      <c r="WYA164" s="993"/>
      <c r="WYB164" s="997"/>
      <c r="WYC164" s="986"/>
      <c r="WYD164" s="988"/>
      <c r="WYE164" s="989"/>
      <c r="WYF164" s="990"/>
      <c r="WYG164" s="991"/>
      <c r="WYH164" s="992"/>
      <c r="WYI164" s="991"/>
      <c r="WYJ164" s="992"/>
      <c r="WYK164" s="993"/>
      <c r="WYL164" s="994"/>
      <c r="WYM164" s="991"/>
      <c r="WYN164" s="989"/>
      <c r="WYO164" s="993"/>
      <c r="WYP164" s="994"/>
      <c r="WYQ164" s="995"/>
      <c r="WYR164" s="996"/>
      <c r="WYS164" s="993"/>
      <c r="WYT164" s="997"/>
      <c r="WYU164" s="986"/>
      <c r="WYV164" s="988"/>
      <c r="WYW164" s="989"/>
      <c r="WYX164" s="990"/>
      <c r="WYY164" s="991"/>
      <c r="WYZ164" s="992"/>
      <c r="WZA164" s="991"/>
      <c r="WZB164" s="992"/>
      <c r="WZC164" s="993"/>
      <c r="WZD164" s="994"/>
      <c r="WZE164" s="991"/>
      <c r="WZF164" s="989"/>
      <c r="WZG164" s="993"/>
      <c r="WZH164" s="994"/>
      <c r="WZI164" s="995"/>
      <c r="WZJ164" s="996"/>
      <c r="WZK164" s="993"/>
      <c r="WZL164" s="997"/>
      <c r="WZM164" s="986"/>
      <c r="WZN164" s="988"/>
      <c r="WZO164" s="989"/>
      <c r="WZP164" s="990"/>
      <c r="WZQ164" s="991"/>
      <c r="WZR164" s="992"/>
      <c r="WZS164" s="991"/>
      <c r="WZT164" s="992"/>
      <c r="WZU164" s="993"/>
      <c r="WZV164" s="994"/>
      <c r="WZW164" s="991"/>
      <c r="WZX164" s="989"/>
      <c r="WZY164" s="993"/>
      <c r="WZZ164" s="994"/>
      <c r="XAA164" s="995"/>
      <c r="XAB164" s="996"/>
      <c r="XAC164" s="993"/>
      <c r="XAD164" s="997"/>
      <c r="XAE164" s="986"/>
      <c r="XAF164" s="988"/>
      <c r="XAG164" s="989"/>
      <c r="XAH164" s="990"/>
      <c r="XAI164" s="991"/>
      <c r="XAJ164" s="992"/>
      <c r="XAK164" s="991"/>
      <c r="XAL164" s="992"/>
      <c r="XAM164" s="993"/>
      <c r="XAN164" s="994"/>
      <c r="XAO164" s="991"/>
      <c r="XAP164" s="989"/>
      <c r="XAQ164" s="993"/>
      <c r="XAR164" s="994"/>
      <c r="XAS164" s="995"/>
      <c r="XAT164" s="996"/>
      <c r="XAU164" s="993"/>
      <c r="XAV164" s="997"/>
      <c r="XAW164" s="986"/>
      <c r="XAX164" s="988"/>
      <c r="XAY164" s="989"/>
      <c r="XAZ164" s="990"/>
      <c r="XBA164" s="991"/>
      <c r="XBB164" s="992"/>
      <c r="XBC164" s="991"/>
      <c r="XBD164" s="992"/>
      <c r="XBE164" s="993"/>
      <c r="XBF164" s="994"/>
      <c r="XBG164" s="991"/>
      <c r="XBH164" s="989"/>
      <c r="XBI164" s="993"/>
      <c r="XBJ164" s="994"/>
      <c r="XBK164" s="995"/>
      <c r="XBL164" s="996"/>
      <c r="XBM164" s="993"/>
      <c r="XBN164" s="997"/>
      <c r="XBO164" s="986"/>
      <c r="XBP164" s="988"/>
      <c r="XBQ164" s="989"/>
      <c r="XBR164" s="990"/>
      <c r="XBS164" s="991"/>
      <c r="XBT164" s="992"/>
      <c r="XBU164" s="991"/>
      <c r="XBV164" s="992"/>
      <c r="XBW164" s="993"/>
      <c r="XBX164" s="994"/>
      <c r="XBY164" s="991"/>
      <c r="XBZ164" s="989"/>
      <c r="XCA164" s="993"/>
      <c r="XCB164" s="994"/>
      <c r="XCC164" s="995"/>
      <c r="XCD164" s="996"/>
      <c r="XCE164" s="993"/>
      <c r="XCF164" s="997"/>
      <c r="XCG164" s="986"/>
      <c r="XCH164" s="988"/>
      <c r="XCI164" s="989"/>
      <c r="XCJ164" s="990"/>
      <c r="XCK164" s="991"/>
      <c r="XCL164" s="992"/>
      <c r="XCM164" s="991"/>
      <c r="XCN164" s="992"/>
      <c r="XCO164" s="993"/>
      <c r="XCP164" s="994"/>
      <c r="XCQ164" s="991"/>
      <c r="XCR164" s="989"/>
      <c r="XCS164" s="993"/>
      <c r="XCT164" s="994"/>
      <c r="XCU164" s="995"/>
      <c r="XCV164" s="996"/>
      <c r="XCW164" s="993"/>
      <c r="XCX164" s="997"/>
      <c r="XCY164" s="986"/>
      <c r="XCZ164" s="988"/>
      <c r="XDA164" s="989"/>
      <c r="XDB164" s="990"/>
      <c r="XDC164" s="991"/>
      <c r="XDD164" s="992"/>
      <c r="XDE164" s="991"/>
      <c r="XDF164" s="992"/>
      <c r="XDG164" s="993"/>
      <c r="XDH164" s="994"/>
      <c r="XDI164" s="991"/>
      <c r="XDJ164" s="989"/>
      <c r="XDK164" s="993"/>
      <c r="XDL164" s="994"/>
      <c r="XDM164" s="995"/>
      <c r="XDN164" s="996"/>
      <c r="XDO164" s="993"/>
      <c r="XDP164" s="997"/>
      <c r="XDQ164" s="986"/>
      <c r="XDR164" s="988"/>
      <c r="XDS164" s="989"/>
      <c r="XDT164" s="990"/>
      <c r="XDU164" s="991"/>
      <c r="XDV164" s="992"/>
      <c r="XDW164" s="991"/>
      <c r="XDX164" s="992"/>
      <c r="XDY164" s="993"/>
      <c r="XDZ164" s="994"/>
      <c r="XEA164" s="991"/>
      <c r="XEB164" s="989"/>
      <c r="XEC164" s="993"/>
      <c r="XED164" s="994"/>
      <c r="XEE164" s="995"/>
      <c r="XEF164" s="996"/>
      <c r="XEG164" s="993"/>
      <c r="XEH164" s="997"/>
      <c r="XEI164" s="986"/>
      <c r="XEJ164" s="988"/>
      <c r="XEK164" s="989"/>
      <c r="XEL164" s="990"/>
      <c r="XEM164" s="991"/>
      <c r="XEN164" s="992"/>
      <c r="XEO164" s="991"/>
      <c r="XEP164" s="992"/>
      <c r="XEQ164" s="993"/>
      <c r="XER164" s="994"/>
      <c r="XES164" s="991"/>
      <c r="XET164" s="989"/>
      <c r="XEU164" s="993"/>
      <c r="XEV164" s="994"/>
      <c r="XEW164" s="995"/>
      <c r="XEX164" s="996"/>
      <c r="XEY164" s="993"/>
      <c r="XEZ164" s="997"/>
      <c r="XFA164" s="986"/>
      <c r="XFB164" s="988"/>
      <c r="XFC164" s="989"/>
      <c r="XFD164" s="990"/>
    </row>
    <row r="165" spans="1:16384" s="285" customFormat="1" ht="15.5">
      <c r="A165" s="901" t="str">
        <f>'General TPUM'!B167</f>
        <v>Lalinda Adventist Primary School</v>
      </c>
      <c r="B165" s="1233">
        <v>3</v>
      </c>
      <c r="C165" s="1234"/>
      <c r="D165" s="1235">
        <f t="shared" si="19"/>
        <v>3</v>
      </c>
      <c r="E165" s="1236">
        <v>3</v>
      </c>
      <c r="F165" s="1234"/>
      <c r="G165" s="3801">
        <v>3</v>
      </c>
      <c r="H165" s="3801"/>
      <c r="I165" s="3801"/>
      <c r="J165" s="3801"/>
      <c r="K165" s="1236"/>
      <c r="L165" s="1234"/>
      <c r="M165" s="1236">
        <v>1</v>
      </c>
      <c r="N165" s="1234"/>
      <c r="O165" s="1236">
        <v>3</v>
      </c>
      <c r="P165" s="1234"/>
      <c r="Q165" s="1237">
        <v>1</v>
      </c>
      <c r="R165" s="1550"/>
      <c r="U165" s="3173">
        <f t="shared" si="15"/>
        <v>0</v>
      </c>
    </row>
    <row r="166" spans="1:16384" s="285" customFormat="1" ht="15.5">
      <c r="A166" s="901" t="str">
        <f>'General TPUM'!B168</f>
        <v>Leaur Adventist Primary School</v>
      </c>
      <c r="B166" s="4446">
        <v>6</v>
      </c>
      <c r="C166" s="1234"/>
      <c r="D166" s="1235">
        <f t="shared" si="19"/>
        <v>6</v>
      </c>
      <c r="E166" s="1236"/>
      <c r="F166" s="1234"/>
      <c r="G166" s="3801">
        <v>6</v>
      </c>
      <c r="H166" s="3801"/>
      <c r="I166" s="3801"/>
      <c r="J166" s="3801"/>
      <c r="K166" s="1236">
        <v>3</v>
      </c>
      <c r="L166" s="1234"/>
      <c r="M166" s="1236">
        <v>2</v>
      </c>
      <c r="N166" s="1234"/>
      <c r="O166" s="1236"/>
      <c r="P166" s="1234"/>
      <c r="Q166" s="1237"/>
      <c r="R166" s="1550"/>
      <c r="T166" s="999"/>
      <c r="U166" s="3173">
        <f t="shared" si="15"/>
        <v>0</v>
      </c>
    </row>
    <row r="167" spans="1:16384" s="285" customFormat="1" ht="15.5">
      <c r="A167" s="901" t="str">
        <f>'General TPUM'!B169</f>
        <v>Lekan Adventist Primary School</v>
      </c>
      <c r="B167" s="4446">
        <v>4</v>
      </c>
      <c r="C167" s="1234"/>
      <c r="D167" s="1235">
        <f t="shared" si="19"/>
        <v>4</v>
      </c>
      <c r="E167" s="1236"/>
      <c r="F167" s="1234"/>
      <c r="G167" s="3801">
        <v>4</v>
      </c>
      <c r="H167" s="3801"/>
      <c r="I167" s="3801"/>
      <c r="J167" s="3801"/>
      <c r="K167" s="1236"/>
      <c r="L167" s="1234"/>
      <c r="M167" s="1236">
        <v>1</v>
      </c>
      <c r="N167" s="1234"/>
      <c r="O167" s="1236">
        <v>2</v>
      </c>
      <c r="P167" s="1234"/>
      <c r="Q167" s="1237">
        <v>1</v>
      </c>
      <c r="R167" s="1550"/>
      <c r="U167" s="3173">
        <f t="shared" si="15"/>
        <v>0</v>
      </c>
    </row>
    <row r="168" spans="1:16384" s="285" customFormat="1" ht="15.5">
      <c r="A168" s="901" t="str">
        <f>'General TPUM'!B170</f>
        <v>Linbul Adventist Primary School</v>
      </c>
      <c r="B168" s="4446">
        <v>6</v>
      </c>
      <c r="C168" s="1234"/>
      <c r="D168" s="1235">
        <f t="shared" si="19"/>
        <v>6</v>
      </c>
      <c r="E168" s="1236"/>
      <c r="F168" s="1234"/>
      <c r="G168" s="3801">
        <v>6</v>
      </c>
      <c r="H168" s="3801"/>
      <c r="I168" s="3801"/>
      <c r="J168" s="3801"/>
      <c r="K168" s="1236"/>
      <c r="L168" s="1234"/>
      <c r="M168" s="1236"/>
      <c r="N168" s="1234"/>
      <c r="O168" s="1236"/>
      <c r="P168" s="1234"/>
      <c r="Q168" s="1237">
        <v>1</v>
      </c>
      <c r="R168" s="1550"/>
      <c r="U168" s="3173">
        <f t="shared" si="15"/>
        <v>0</v>
      </c>
    </row>
    <row r="169" spans="1:16384" s="285" customFormat="1" ht="15.5">
      <c r="A169" s="901" t="str">
        <f>'General TPUM'!B171</f>
        <v>Loukaru  Adventist Primary School</v>
      </c>
      <c r="B169" s="4446">
        <v>6</v>
      </c>
      <c r="C169" s="1234"/>
      <c r="D169" s="1235">
        <f t="shared" si="19"/>
        <v>6</v>
      </c>
      <c r="E169" s="1236"/>
      <c r="F169" s="1234"/>
      <c r="G169" s="3801">
        <v>6</v>
      </c>
      <c r="H169" s="3801"/>
      <c r="I169" s="3801"/>
      <c r="J169" s="3801"/>
      <c r="K169" s="1236">
        <v>4</v>
      </c>
      <c r="L169" s="1234"/>
      <c r="M169" s="1236">
        <v>1</v>
      </c>
      <c r="N169" s="1234"/>
      <c r="O169" s="1236">
        <v>3</v>
      </c>
      <c r="P169" s="1234"/>
      <c r="Q169" s="1237">
        <v>1</v>
      </c>
      <c r="R169" s="1550"/>
      <c r="U169" s="3173">
        <f t="shared" si="15"/>
        <v>0</v>
      </c>
    </row>
    <row r="170" spans="1:16384" s="285" customFormat="1" ht="15.5">
      <c r="A170" s="901" t="str">
        <f>'General TPUM'!B172</f>
        <v>Lowenata Adventist Primary School</v>
      </c>
      <c r="B170" s="4446">
        <v>4</v>
      </c>
      <c r="C170" s="1234"/>
      <c r="D170" s="1235">
        <f t="shared" si="19"/>
        <v>4</v>
      </c>
      <c r="E170" s="1236" t="s">
        <v>263</v>
      </c>
      <c r="F170" s="1234"/>
      <c r="G170" s="3801">
        <v>4</v>
      </c>
      <c r="H170" s="3801"/>
      <c r="I170" s="3801"/>
      <c r="J170" s="3801"/>
      <c r="K170" s="1236">
        <v>2</v>
      </c>
      <c r="L170" s="1234"/>
      <c r="M170" s="1236"/>
      <c r="N170" s="1234"/>
      <c r="O170" s="1236">
        <v>3</v>
      </c>
      <c r="P170" s="1234"/>
      <c r="Q170" s="1237">
        <v>1</v>
      </c>
      <c r="R170" s="1550"/>
      <c r="U170" s="3173">
        <f t="shared" si="15"/>
        <v>0</v>
      </c>
    </row>
    <row r="171" spans="1:16384" s="285" customFormat="1" ht="15.5">
      <c r="A171" s="901" t="str">
        <f>'General TPUM'!B173</f>
        <v>Luganville Adventist Primary School</v>
      </c>
      <c r="B171" s="4446">
        <v>14</v>
      </c>
      <c r="C171" s="1234"/>
      <c r="D171" s="1235">
        <f t="shared" si="19"/>
        <v>14</v>
      </c>
      <c r="E171" s="1236">
        <v>3</v>
      </c>
      <c r="F171" s="1234"/>
      <c r="G171" s="3801">
        <v>12</v>
      </c>
      <c r="H171" s="3801">
        <v>2</v>
      </c>
      <c r="I171" s="3801"/>
      <c r="J171" s="3801"/>
      <c r="K171" s="1236">
        <v>5</v>
      </c>
      <c r="L171" s="1234"/>
      <c r="M171" s="1236">
        <v>2</v>
      </c>
      <c r="N171" s="1234" t="s">
        <v>263</v>
      </c>
      <c r="O171" s="1236">
        <v>5</v>
      </c>
      <c r="P171" s="1234" t="s">
        <v>263</v>
      </c>
      <c r="Q171" s="1237">
        <v>3</v>
      </c>
      <c r="R171" s="1550"/>
      <c r="U171" s="3173">
        <f t="shared" si="15"/>
        <v>0</v>
      </c>
    </row>
    <row r="172" spans="1:16384" s="285" customFormat="1" ht="15.5">
      <c r="A172" s="901" t="str">
        <f>'General TPUM'!B174</f>
        <v>Malo Adventist Primary School</v>
      </c>
      <c r="B172" s="1233">
        <v>5</v>
      </c>
      <c r="C172" s="1234"/>
      <c r="D172" s="1235">
        <f t="shared" si="19"/>
        <v>5</v>
      </c>
      <c r="E172" s="1236"/>
      <c r="F172" s="1234"/>
      <c r="G172" s="3801">
        <v>5</v>
      </c>
      <c r="H172" s="3801"/>
      <c r="I172" s="3801"/>
      <c r="J172" s="3801"/>
      <c r="K172" s="1236"/>
      <c r="L172" s="1234"/>
      <c r="M172" s="1236"/>
      <c r="N172" s="1234"/>
      <c r="O172" s="1236">
        <v>3</v>
      </c>
      <c r="P172" s="1234"/>
      <c r="Q172" s="1237">
        <v>1</v>
      </c>
      <c r="R172" s="1550"/>
      <c r="U172" s="3173">
        <f t="shared" si="15"/>
        <v>0</v>
      </c>
    </row>
    <row r="173" spans="1:16384" s="285" customFormat="1" ht="15.5">
      <c r="A173" s="901" t="str">
        <f>'General TPUM'!B175</f>
        <v>Malua Bay Adventist School</v>
      </c>
      <c r="B173" s="1233">
        <v>5</v>
      </c>
      <c r="C173" s="1234">
        <v>7</v>
      </c>
      <c r="D173" s="1235">
        <f t="shared" si="19"/>
        <v>12</v>
      </c>
      <c r="E173" s="1236" t="s">
        <v>263</v>
      </c>
      <c r="F173" s="1234">
        <v>2</v>
      </c>
      <c r="G173" s="3801">
        <v>5</v>
      </c>
      <c r="H173" s="3801" t="s">
        <v>263</v>
      </c>
      <c r="I173" s="3801">
        <v>7</v>
      </c>
      <c r="J173" s="3801"/>
      <c r="K173" s="1236"/>
      <c r="L173" s="1234">
        <v>1</v>
      </c>
      <c r="M173" s="1236" t="s">
        <v>263</v>
      </c>
      <c r="N173" s="1234"/>
      <c r="O173" s="1236"/>
      <c r="P173" s="1234">
        <v>1</v>
      </c>
      <c r="Q173" s="1237"/>
      <c r="R173" s="1550"/>
      <c r="U173" s="3173">
        <f t="shared" si="15"/>
        <v>0</v>
      </c>
    </row>
    <row r="174" spans="1:16384" s="285" customFormat="1" ht="15.5">
      <c r="A174" s="901" t="str">
        <f>'General TPUM'!B176</f>
        <v>Mamau Adventist Primary School</v>
      </c>
      <c r="B174" s="1233">
        <v>12</v>
      </c>
      <c r="C174" s="1234"/>
      <c r="D174" s="1235">
        <f t="shared" si="19"/>
        <v>12</v>
      </c>
      <c r="E174" s="1236"/>
      <c r="F174" s="1234"/>
      <c r="G174" s="3801">
        <v>11</v>
      </c>
      <c r="H174" s="3801">
        <v>1</v>
      </c>
      <c r="I174" s="3801"/>
      <c r="J174" s="3801"/>
      <c r="K174" s="1236">
        <v>4</v>
      </c>
      <c r="L174" s="1234"/>
      <c r="M174" s="1236"/>
      <c r="N174" s="1234"/>
      <c r="O174" s="1236">
        <v>3</v>
      </c>
      <c r="P174" s="1234"/>
      <c r="Q174" s="1237">
        <v>5</v>
      </c>
      <c r="R174" s="1550"/>
      <c r="U174" s="3173">
        <f t="shared" si="15"/>
        <v>0</v>
      </c>
    </row>
    <row r="175" spans="1:16384" s="285" customFormat="1" ht="24">
      <c r="A175" s="901" t="str">
        <f>'General TPUM'!B177</f>
        <v>Maranatha Adventist Junior Secondary School</v>
      </c>
      <c r="B175" s="1892"/>
      <c r="C175" s="1893">
        <v>6</v>
      </c>
      <c r="D175" s="1235">
        <f t="shared" si="19"/>
        <v>6</v>
      </c>
      <c r="E175" s="1894"/>
      <c r="F175" s="1893">
        <v>3</v>
      </c>
      <c r="G175" s="3801"/>
      <c r="H175" s="3801"/>
      <c r="I175" s="3801">
        <v>6</v>
      </c>
      <c r="J175" s="3801"/>
      <c r="K175" s="1894"/>
      <c r="L175" s="1893">
        <v>3</v>
      </c>
      <c r="M175" s="1894"/>
      <c r="N175" s="1893">
        <v>4</v>
      </c>
      <c r="O175" s="1894"/>
      <c r="P175" s="1893">
        <v>3</v>
      </c>
      <c r="Q175" s="1895"/>
      <c r="R175" s="1896"/>
      <c r="U175" s="3173">
        <f t="shared" si="15"/>
        <v>0</v>
      </c>
    </row>
    <row r="176" spans="1:16384" s="285" customFormat="1" ht="24">
      <c r="A176" s="901" t="str">
        <f>'General TPUM'!B178</f>
        <v>Matafanga Adventist Primary School</v>
      </c>
      <c r="B176" s="1233">
        <v>9</v>
      </c>
      <c r="C176" s="1234"/>
      <c r="D176" s="1235">
        <f t="shared" si="19"/>
        <v>9</v>
      </c>
      <c r="E176" s="1236">
        <v>3</v>
      </c>
      <c r="F176" s="1234"/>
      <c r="G176" s="3801">
        <v>9</v>
      </c>
      <c r="H176" s="3801"/>
      <c r="I176" s="3801"/>
      <c r="J176" s="3801"/>
      <c r="K176" s="1236"/>
      <c r="L176" s="1234"/>
      <c r="M176" s="1236"/>
      <c r="N176" s="1234"/>
      <c r="O176" s="1236"/>
      <c r="P176" s="1234"/>
      <c r="Q176" s="1237" t="s">
        <v>263</v>
      </c>
      <c r="R176" s="1550"/>
      <c r="U176" s="3173">
        <f t="shared" si="15"/>
        <v>0</v>
      </c>
    </row>
    <row r="177" spans="1:16384" s="285" customFormat="1" ht="15.5">
      <c r="A177" s="901" t="str">
        <f>'General TPUM'!B179</f>
        <v>Olwi Adventist Primary School</v>
      </c>
      <c r="B177" s="1233">
        <v>9</v>
      </c>
      <c r="C177" s="1234"/>
      <c r="D177" s="1235">
        <f t="shared" si="19"/>
        <v>9</v>
      </c>
      <c r="E177" s="1236">
        <v>2</v>
      </c>
      <c r="F177" s="1234"/>
      <c r="G177" s="3801">
        <v>9</v>
      </c>
      <c r="H177" s="3801"/>
      <c r="I177" s="3801"/>
      <c r="J177" s="3801"/>
      <c r="K177" s="1236">
        <v>3</v>
      </c>
      <c r="L177" s="1234" t="s">
        <v>263</v>
      </c>
      <c r="M177" s="1236">
        <v>2</v>
      </c>
      <c r="N177" s="1234"/>
      <c r="O177" s="1236">
        <v>9</v>
      </c>
      <c r="P177" s="1234"/>
      <c r="Q177" s="1237">
        <v>5</v>
      </c>
      <c r="R177" s="1550"/>
      <c r="U177" s="3173">
        <f t="shared" si="15"/>
        <v>0</v>
      </c>
    </row>
    <row r="178" spans="1:16384" s="285" customFormat="1" ht="15.5">
      <c r="A178" s="901" t="str">
        <f>'General TPUM'!B180</f>
        <v>Parker Adventist Primary School</v>
      </c>
      <c r="B178" s="1233">
        <v>2</v>
      </c>
      <c r="C178" s="1234"/>
      <c r="D178" s="1235">
        <f t="shared" si="19"/>
        <v>2</v>
      </c>
      <c r="E178" s="1236"/>
      <c r="F178" s="1234"/>
      <c r="G178" s="3801">
        <v>2</v>
      </c>
      <c r="H178" s="3801"/>
      <c r="I178" s="3801"/>
      <c r="J178" s="3801"/>
      <c r="K178" s="1236">
        <v>2</v>
      </c>
      <c r="L178" s="1234"/>
      <c r="M178" s="1236">
        <v>0</v>
      </c>
      <c r="N178" s="1234"/>
      <c r="O178" s="1236">
        <v>2</v>
      </c>
      <c r="P178" s="1234"/>
      <c r="Q178" s="1237">
        <v>0</v>
      </c>
      <c r="R178" s="1550"/>
      <c r="U178" s="3173">
        <f t="shared" si="15"/>
        <v>0</v>
      </c>
    </row>
    <row r="179" spans="1:16384" s="54" customFormat="1" ht="24">
      <c r="A179" s="901" t="str">
        <f>'General TPUM'!B181</f>
        <v>Port Quimi Adventist Junior Secondary School</v>
      </c>
      <c r="B179" s="1239"/>
      <c r="C179" s="1240">
        <v>8</v>
      </c>
      <c r="D179" s="1235">
        <f t="shared" si="19"/>
        <v>8</v>
      </c>
      <c r="E179" s="1242"/>
      <c r="F179" s="1243">
        <v>4</v>
      </c>
      <c r="G179" s="3801"/>
      <c r="H179" s="3801"/>
      <c r="I179" s="3801">
        <v>8</v>
      </c>
      <c r="J179" s="3801"/>
      <c r="K179" s="1246"/>
      <c r="L179" s="1240">
        <v>1</v>
      </c>
      <c r="M179" s="1246" t="s">
        <v>263</v>
      </c>
      <c r="N179" s="1240">
        <v>2</v>
      </c>
      <c r="O179" s="1246"/>
      <c r="P179" s="1240">
        <v>2</v>
      </c>
      <c r="Q179" s="1244"/>
      <c r="R179" s="1551"/>
      <c r="S179" s="998"/>
      <c r="T179" s="285"/>
      <c r="U179" s="3173">
        <f t="shared" si="15"/>
        <v>0</v>
      </c>
      <c r="V179" s="1000"/>
      <c r="W179" s="1001"/>
      <c r="X179" s="1001"/>
      <c r="Y179" s="1001"/>
      <c r="Z179" s="1001"/>
      <c r="AA179" s="1000"/>
      <c r="AB179" s="1000"/>
      <c r="AC179" s="1001"/>
      <c r="AD179" s="1000"/>
      <c r="AE179" s="1000"/>
      <c r="AF179" s="1000"/>
      <c r="AG179" s="1000"/>
      <c r="AH179" s="1000"/>
      <c r="AI179" s="1000"/>
      <c r="AJ179" s="1000"/>
      <c r="AK179" s="998"/>
      <c r="AL179" s="999"/>
      <c r="AM179" s="1000"/>
      <c r="AN179" s="1000"/>
      <c r="AO179" s="1001"/>
      <c r="AP179" s="1001"/>
      <c r="AQ179" s="1001"/>
      <c r="AR179" s="1001"/>
      <c r="AS179" s="1000"/>
      <c r="AT179" s="1000"/>
      <c r="AU179" s="1001"/>
      <c r="AV179" s="1000"/>
      <c r="AW179" s="1000"/>
      <c r="AX179" s="1000"/>
      <c r="AY179" s="1000"/>
      <c r="AZ179" s="1000"/>
      <c r="BA179" s="1000"/>
      <c r="BB179" s="1000"/>
      <c r="BC179" s="998"/>
      <c r="BD179" s="999"/>
      <c r="BE179" s="1000"/>
      <c r="BF179" s="1000"/>
      <c r="BG179" s="1001"/>
      <c r="BH179" s="1001"/>
      <c r="BI179" s="1001"/>
      <c r="BJ179" s="1001"/>
      <c r="BK179" s="1000"/>
      <c r="BL179" s="1000"/>
      <c r="BM179" s="1001"/>
      <c r="BN179" s="1000"/>
      <c r="BO179" s="1000"/>
      <c r="BP179" s="1000"/>
      <c r="BQ179" s="1000"/>
      <c r="BR179" s="1000"/>
      <c r="BS179" s="1000"/>
      <c r="BT179" s="1000"/>
      <c r="BU179" s="998"/>
      <c r="BV179" s="999"/>
      <c r="BW179" s="1000"/>
      <c r="BX179" s="1000"/>
      <c r="BY179" s="1001"/>
      <c r="BZ179" s="1001"/>
      <c r="CA179" s="1001"/>
      <c r="CB179" s="1001"/>
      <c r="CC179" s="1000"/>
      <c r="CD179" s="1000"/>
      <c r="CE179" s="1001"/>
      <c r="CF179" s="1000"/>
      <c r="CG179" s="1000"/>
      <c r="CH179" s="1000"/>
      <c r="CI179" s="1000"/>
      <c r="CJ179" s="1000"/>
      <c r="CK179" s="1000"/>
      <c r="CL179" s="1000"/>
      <c r="CM179" s="998"/>
      <c r="CN179" s="999"/>
      <c r="CO179" s="1000"/>
      <c r="CP179" s="1000"/>
      <c r="CQ179" s="1001"/>
      <c r="CR179" s="1001"/>
      <c r="CS179" s="1001"/>
      <c r="CT179" s="1001"/>
      <c r="CU179" s="1000"/>
      <c r="CV179" s="1000"/>
      <c r="CW179" s="1001"/>
      <c r="CX179" s="1000"/>
      <c r="CY179" s="1000"/>
      <c r="CZ179" s="1000"/>
      <c r="DA179" s="1000"/>
      <c r="DB179" s="1000"/>
      <c r="DC179" s="1000"/>
      <c r="DD179" s="1000"/>
      <c r="DE179" s="998"/>
      <c r="DF179" s="999"/>
      <c r="DG179" s="1000"/>
      <c r="DH179" s="1000"/>
      <c r="DI179" s="1001"/>
      <c r="DJ179" s="1001"/>
      <c r="DK179" s="1001"/>
      <c r="DL179" s="1001"/>
      <c r="DM179" s="1000"/>
      <c r="DN179" s="1000"/>
      <c r="DO179" s="1001"/>
      <c r="DP179" s="1000"/>
      <c r="DQ179" s="1000"/>
      <c r="DR179" s="1000"/>
      <c r="DS179" s="1000"/>
      <c r="DT179" s="1000"/>
      <c r="DU179" s="1000"/>
      <c r="DV179" s="1000"/>
      <c r="DW179" s="998"/>
      <c r="DX179" s="999"/>
      <c r="DY179" s="1000"/>
      <c r="DZ179" s="1000"/>
      <c r="EA179" s="1001"/>
      <c r="EB179" s="1001"/>
      <c r="EC179" s="1001"/>
      <c r="ED179" s="1001"/>
      <c r="EE179" s="1000"/>
      <c r="EF179" s="1000"/>
      <c r="EG179" s="1001"/>
      <c r="EH179" s="1000"/>
      <c r="EI179" s="1000"/>
      <c r="EJ179" s="1000"/>
      <c r="EK179" s="1000"/>
      <c r="EL179" s="1000"/>
      <c r="EM179" s="1000"/>
      <c r="EN179" s="1000"/>
      <c r="EO179" s="998"/>
      <c r="EP179" s="999"/>
      <c r="EQ179" s="1000"/>
      <c r="ER179" s="1000"/>
      <c r="ES179" s="1001"/>
      <c r="ET179" s="1001"/>
      <c r="EU179" s="1001"/>
      <c r="EV179" s="1001"/>
      <c r="EW179" s="1000"/>
      <c r="EX179" s="1000"/>
      <c r="EY179" s="1001"/>
      <c r="EZ179" s="1000"/>
      <c r="FA179" s="1000"/>
      <c r="FB179" s="1000"/>
      <c r="FC179" s="1000"/>
      <c r="FD179" s="1000"/>
      <c r="FE179" s="1000"/>
      <c r="FF179" s="1000"/>
      <c r="FG179" s="998"/>
      <c r="FH179" s="999"/>
      <c r="FI179" s="1000"/>
      <c r="FJ179" s="1000"/>
      <c r="FK179" s="1001"/>
      <c r="FL179" s="1001"/>
      <c r="FM179" s="1001"/>
      <c r="FN179" s="1001"/>
      <c r="FO179" s="1000"/>
      <c r="FP179" s="1000"/>
      <c r="FQ179" s="1001"/>
      <c r="FR179" s="1000"/>
      <c r="FS179" s="1000"/>
      <c r="FT179" s="1000"/>
      <c r="FU179" s="1000"/>
      <c r="FV179" s="1000"/>
      <c r="FW179" s="1000"/>
      <c r="FX179" s="1000"/>
      <c r="FY179" s="998"/>
      <c r="FZ179" s="999"/>
      <c r="GA179" s="1000"/>
      <c r="GB179" s="1000"/>
      <c r="GC179" s="1001"/>
      <c r="GD179" s="1001"/>
      <c r="GE179" s="1001"/>
      <c r="GF179" s="1001"/>
      <c r="GG179" s="1000"/>
      <c r="GH179" s="1000"/>
      <c r="GI179" s="1001"/>
      <c r="GJ179" s="993"/>
      <c r="GK179" s="993"/>
      <c r="GL179" s="994"/>
      <c r="GM179" s="995"/>
      <c r="GN179" s="996"/>
      <c r="GO179" s="993"/>
      <c r="GP179" s="997"/>
      <c r="GQ179" s="986"/>
      <c r="GR179" s="988"/>
      <c r="GS179" s="989"/>
      <c r="GT179" s="990"/>
      <c r="GU179" s="991"/>
      <c r="GV179" s="992"/>
      <c r="GW179" s="991"/>
      <c r="GX179" s="992"/>
      <c r="GY179" s="993"/>
      <c r="GZ179" s="994"/>
      <c r="HA179" s="991"/>
      <c r="HB179" s="989"/>
      <c r="HC179" s="993"/>
      <c r="HD179" s="994"/>
      <c r="HE179" s="995"/>
      <c r="HF179" s="996"/>
      <c r="HG179" s="993"/>
      <c r="HH179" s="997"/>
      <c r="HI179" s="986"/>
      <c r="HJ179" s="988"/>
      <c r="HK179" s="989"/>
      <c r="HL179" s="990"/>
      <c r="HM179" s="991"/>
      <c r="HN179" s="992"/>
      <c r="HO179" s="991"/>
      <c r="HP179" s="992"/>
      <c r="HQ179" s="993"/>
      <c r="HR179" s="994"/>
      <c r="HS179" s="991"/>
      <c r="HT179" s="989"/>
      <c r="HU179" s="993"/>
      <c r="HV179" s="994"/>
      <c r="HW179" s="995"/>
      <c r="HX179" s="996"/>
      <c r="HY179" s="993"/>
      <c r="HZ179" s="997"/>
      <c r="IA179" s="986"/>
      <c r="IB179" s="988"/>
      <c r="IC179" s="989"/>
      <c r="ID179" s="990"/>
      <c r="IE179" s="991"/>
      <c r="IF179" s="992"/>
      <c r="IG179" s="991"/>
      <c r="IH179" s="992"/>
      <c r="II179" s="993"/>
      <c r="IJ179" s="994"/>
      <c r="IK179" s="991"/>
      <c r="IL179" s="989"/>
      <c r="IM179" s="993"/>
      <c r="IN179" s="994"/>
      <c r="IO179" s="995"/>
      <c r="IP179" s="996"/>
      <c r="IQ179" s="993"/>
      <c r="IR179" s="997"/>
      <c r="IS179" s="986"/>
      <c r="IT179" s="988"/>
      <c r="IU179" s="989"/>
      <c r="IV179" s="990"/>
      <c r="IW179" s="991"/>
      <c r="IX179" s="992"/>
      <c r="IY179" s="991"/>
      <c r="IZ179" s="992"/>
      <c r="JA179" s="993"/>
      <c r="JB179" s="994"/>
      <c r="JC179" s="991"/>
      <c r="JD179" s="989"/>
      <c r="JE179" s="993"/>
      <c r="JF179" s="994"/>
      <c r="JG179" s="995"/>
      <c r="JH179" s="996"/>
      <c r="JI179" s="993"/>
      <c r="JJ179" s="997"/>
      <c r="JK179" s="986"/>
      <c r="JL179" s="988"/>
      <c r="JM179" s="989"/>
      <c r="JN179" s="990"/>
      <c r="JO179" s="991"/>
      <c r="JP179" s="992"/>
      <c r="JQ179" s="991"/>
      <c r="JR179" s="992"/>
      <c r="JS179" s="993"/>
      <c r="JT179" s="994"/>
      <c r="JU179" s="991"/>
      <c r="JV179" s="989"/>
      <c r="JW179" s="993"/>
      <c r="JX179" s="994"/>
      <c r="JY179" s="995"/>
      <c r="JZ179" s="996"/>
      <c r="KA179" s="993"/>
      <c r="KB179" s="997"/>
      <c r="KC179" s="986"/>
      <c r="KD179" s="988"/>
      <c r="KE179" s="989"/>
      <c r="KF179" s="990"/>
      <c r="KG179" s="991"/>
      <c r="KH179" s="992"/>
      <c r="KI179" s="991"/>
      <c r="KJ179" s="992"/>
      <c r="KK179" s="993"/>
      <c r="KL179" s="994"/>
      <c r="KM179" s="991"/>
      <c r="KN179" s="989"/>
      <c r="KO179" s="993"/>
      <c r="KP179" s="994"/>
      <c r="KQ179" s="995"/>
      <c r="KR179" s="996"/>
      <c r="KS179" s="993"/>
      <c r="KT179" s="997"/>
      <c r="KU179" s="986"/>
      <c r="KV179" s="988"/>
      <c r="KW179" s="989"/>
      <c r="KX179" s="990"/>
      <c r="KY179" s="991"/>
      <c r="KZ179" s="992"/>
      <c r="LA179" s="991"/>
      <c r="LB179" s="992"/>
      <c r="LC179" s="993"/>
      <c r="LD179" s="994"/>
      <c r="LE179" s="991"/>
      <c r="LF179" s="989"/>
      <c r="LG179" s="993"/>
      <c r="LH179" s="994"/>
      <c r="LI179" s="995"/>
      <c r="LJ179" s="996"/>
      <c r="LK179" s="993"/>
      <c r="LL179" s="997"/>
      <c r="LM179" s="986"/>
      <c r="LN179" s="988"/>
      <c r="LO179" s="989"/>
      <c r="LP179" s="990"/>
      <c r="LQ179" s="991"/>
      <c r="LR179" s="992"/>
      <c r="LS179" s="991"/>
      <c r="LT179" s="992"/>
      <c r="LU179" s="993"/>
      <c r="LV179" s="994"/>
      <c r="LW179" s="991"/>
      <c r="LX179" s="989"/>
      <c r="LY179" s="993"/>
      <c r="LZ179" s="994"/>
      <c r="MA179" s="995"/>
      <c r="MB179" s="996"/>
      <c r="MC179" s="993"/>
      <c r="MD179" s="997"/>
      <c r="ME179" s="986"/>
      <c r="MF179" s="988"/>
      <c r="MG179" s="989"/>
      <c r="MH179" s="990"/>
      <c r="MI179" s="991"/>
      <c r="MJ179" s="992"/>
      <c r="MK179" s="991"/>
      <c r="ML179" s="992"/>
      <c r="MM179" s="993"/>
      <c r="MN179" s="994"/>
      <c r="MO179" s="991"/>
      <c r="MP179" s="989"/>
      <c r="MQ179" s="993"/>
      <c r="MR179" s="994"/>
      <c r="MS179" s="995"/>
      <c r="MT179" s="996"/>
      <c r="MU179" s="993"/>
      <c r="MV179" s="997"/>
      <c r="MW179" s="986"/>
      <c r="MX179" s="988"/>
      <c r="MY179" s="989"/>
      <c r="MZ179" s="990"/>
      <c r="NA179" s="991"/>
      <c r="NB179" s="992"/>
      <c r="NC179" s="991"/>
      <c r="ND179" s="992"/>
      <c r="NE179" s="993"/>
      <c r="NF179" s="994"/>
      <c r="NG179" s="991"/>
      <c r="NH179" s="989"/>
      <c r="NI179" s="993"/>
      <c r="NJ179" s="994"/>
      <c r="NK179" s="995"/>
      <c r="NL179" s="996"/>
      <c r="NM179" s="993"/>
      <c r="NN179" s="997"/>
      <c r="NO179" s="986"/>
      <c r="NP179" s="988"/>
      <c r="NQ179" s="989"/>
      <c r="NR179" s="990"/>
      <c r="NS179" s="991"/>
      <c r="NT179" s="992"/>
      <c r="NU179" s="991"/>
      <c r="NV179" s="992"/>
      <c r="NW179" s="993"/>
      <c r="NX179" s="994"/>
      <c r="NY179" s="991"/>
      <c r="NZ179" s="989"/>
      <c r="OA179" s="993"/>
      <c r="OB179" s="994"/>
      <c r="OC179" s="995"/>
      <c r="OD179" s="996"/>
      <c r="OE179" s="993"/>
      <c r="OF179" s="997"/>
      <c r="OG179" s="986"/>
      <c r="OH179" s="988"/>
      <c r="OI179" s="989"/>
      <c r="OJ179" s="990"/>
      <c r="OK179" s="991"/>
      <c r="OL179" s="992"/>
      <c r="OM179" s="991"/>
      <c r="ON179" s="992"/>
      <c r="OO179" s="993"/>
      <c r="OP179" s="994"/>
      <c r="OQ179" s="991"/>
      <c r="OR179" s="989"/>
      <c r="OS179" s="993"/>
      <c r="OT179" s="994"/>
      <c r="OU179" s="995"/>
      <c r="OV179" s="996"/>
      <c r="OW179" s="993"/>
      <c r="OX179" s="997"/>
      <c r="OY179" s="986"/>
      <c r="OZ179" s="988"/>
      <c r="PA179" s="989"/>
      <c r="PB179" s="990"/>
      <c r="PC179" s="991"/>
      <c r="PD179" s="992"/>
      <c r="PE179" s="991"/>
      <c r="PF179" s="992"/>
      <c r="PG179" s="993"/>
      <c r="PH179" s="994"/>
      <c r="PI179" s="991"/>
      <c r="PJ179" s="989"/>
      <c r="PK179" s="993"/>
      <c r="PL179" s="994"/>
      <c r="PM179" s="995"/>
      <c r="PN179" s="996"/>
      <c r="PO179" s="993"/>
      <c r="PP179" s="997"/>
      <c r="PQ179" s="986"/>
      <c r="PR179" s="988"/>
      <c r="PS179" s="989"/>
      <c r="PT179" s="990"/>
      <c r="PU179" s="991"/>
      <c r="PV179" s="992"/>
      <c r="PW179" s="991"/>
      <c r="PX179" s="992"/>
      <c r="PY179" s="993"/>
      <c r="PZ179" s="994"/>
      <c r="QA179" s="991"/>
      <c r="QB179" s="989"/>
      <c r="QC179" s="993"/>
      <c r="QD179" s="994"/>
      <c r="QE179" s="995"/>
      <c r="QF179" s="996"/>
      <c r="QG179" s="993"/>
      <c r="QH179" s="997"/>
      <c r="QI179" s="986"/>
      <c r="QJ179" s="988"/>
      <c r="QK179" s="989"/>
      <c r="QL179" s="990"/>
      <c r="QM179" s="991"/>
      <c r="QN179" s="992"/>
      <c r="QO179" s="991"/>
      <c r="QP179" s="992"/>
      <c r="QQ179" s="993"/>
      <c r="QR179" s="994"/>
      <c r="QS179" s="991"/>
      <c r="QT179" s="989"/>
      <c r="QU179" s="993"/>
      <c r="QV179" s="994"/>
      <c r="QW179" s="995"/>
      <c r="QX179" s="996"/>
      <c r="QY179" s="993"/>
      <c r="QZ179" s="997"/>
      <c r="RA179" s="986"/>
      <c r="RB179" s="988"/>
      <c r="RC179" s="989"/>
      <c r="RD179" s="990"/>
      <c r="RE179" s="991"/>
      <c r="RF179" s="992"/>
      <c r="RG179" s="991"/>
      <c r="RH179" s="992"/>
      <c r="RI179" s="993"/>
      <c r="RJ179" s="994"/>
      <c r="RK179" s="991"/>
      <c r="RL179" s="989"/>
      <c r="RM179" s="993"/>
      <c r="RN179" s="994"/>
      <c r="RO179" s="995"/>
      <c r="RP179" s="996"/>
      <c r="RQ179" s="993"/>
      <c r="RR179" s="997"/>
      <c r="RS179" s="986"/>
      <c r="RT179" s="988"/>
      <c r="RU179" s="989"/>
      <c r="RV179" s="990"/>
      <c r="RW179" s="991"/>
      <c r="RX179" s="992"/>
      <c r="RY179" s="991"/>
      <c r="RZ179" s="992"/>
      <c r="SA179" s="993"/>
      <c r="SB179" s="994"/>
      <c r="SC179" s="991"/>
      <c r="SD179" s="989"/>
      <c r="SE179" s="993"/>
      <c r="SF179" s="994"/>
      <c r="SG179" s="995"/>
      <c r="SH179" s="996"/>
      <c r="SI179" s="993"/>
      <c r="SJ179" s="997"/>
      <c r="SK179" s="986"/>
      <c r="SL179" s="988"/>
      <c r="SM179" s="989"/>
      <c r="SN179" s="990"/>
      <c r="SO179" s="991"/>
      <c r="SP179" s="992"/>
      <c r="SQ179" s="991"/>
      <c r="SR179" s="992"/>
      <c r="SS179" s="993"/>
      <c r="ST179" s="994"/>
      <c r="SU179" s="991"/>
      <c r="SV179" s="989"/>
      <c r="SW179" s="993"/>
      <c r="SX179" s="994"/>
      <c r="SY179" s="995"/>
      <c r="SZ179" s="996"/>
      <c r="TA179" s="993"/>
      <c r="TB179" s="997"/>
      <c r="TC179" s="986"/>
      <c r="TD179" s="988"/>
      <c r="TE179" s="989"/>
      <c r="TF179" s="990"/>
      <c r="TG179" s="991"/>
      <c r="TH179" s="992"/>
      <c r="TI179" s="991"/>
      <c r="TJ179" s="992"/>
      <c r="TK179" s="993"/>
      <c r="TL179" s="994"/>
      <c r="TM179" s="991"/>
      <c r="TN179" s="989"/>
      <c r="TO179" s="993"/>
      <c r="TP179" s="994"/>
      <c r="TQ179" s="995"/>
      <c r="TR179" s="996"/>
      <c r="TS179" s="993"/>
      <c r="TT179" s="997"/>
      <c r="TU179" s="986"/>
      <c r="TV179" s="988"/>
      <c r="TW179" s="989"/>
      <c r="TX179" s="990"/>
      <c r="TY179" s="991"/>
      <c r="TZ179" s="992"/>
      <c r="UA179" s="991"/>
      <c r="UB179" s="992"/>
      <c r="UC179" s="993"/>
      <c r="UD179" s="994"/>
      <c r="UE179" s="991"/>
      <c r="UF179" s="989"/>
      <c r="UG179" s="993"/>
      <c r="UH179" s="994"/>
      <c r="UI179" s="995"/>
      <c r="UJ179" s="996"/>
      <c r="UK179" s="993"/>
      <c r="UL179" s="997"/>
      <c r="UM179" s="986"/>
      <c r="UN179" s="988"/>
      <c r="UO179" s="989"/>
      <c r="UP179" s="990"/>
      <c r="UQ179" s="991"/>
      <c r="UR179" s="992"/>
      <c r="US179" s="991"/>
      <c r="UT179" s="992"/>
      <c r="UU179" s="993"/>
      <c r="UV179" s="994"/>
      <c r="UW179" s="991"/>
      <c r="UX179" s="989"/>
      <c r="UY179" s="993"/>
      <c r="UZ179" s="994"/>
      <c r="VA179" s="995"/>
      <c r="VB179" s="996"/>
      <c r="VC179" s="993"/>
      <c r="VD179" s="997"/>
      <c r="VE179" s="986"/>
      <c r="VF179" s="988"/>
      <c r="VG179" s="989"/>
      <c r="VH179" s="990"/>
      <c r="VI179" s="991"/>
      <c r="VJ179" s="992"/>
      <c r="VK179" s="991"/>
      <c r="VL179" s="992"/>
      <c r="VM179" s="993"/>
      <c r="VN179" s="994"/>
      <c r="VO179" s="991"/>
      <c r="VP179" s="989"/>
      <c r="VQ179" s="993"/>
      <c r="VR179" s="994"/>
      <c r="VS179" s="995"/>
      <c r="VT179" s="996"/>
      <c r="VU179" s="993"/>
      <c r="VV179" s="997"/>
      <c r="VW179" s="986"/>
      <c r="VX179" s="988"/>
      <c r="VY179" s="989"/>
      <c r="VZ179" s="990"/>
      <c r="WA179" s="991"/>
      <c r="WB179" s="992"/>
      <c r="WC179" s="991"/>
      <c r="WD179" s="992"/>
      <c r="WE179" s="993"/>
      <c r="WF179" s="994"/>
      <c r="WG179" s="991"/>
      <c r="WH179" s="989"/>
      <c r="WI179" s="993"/>
      <c r="WJ179" s="994"/>
      <c r="WK179" s="995"/>
      <c r="WL179" s="996"/>
      <c r="WM179" s="993"/>
      <c r="WN179" s="997"/>
      <c r="WO179" s="986"/>
      <c r="WP179" s="988"/>
      <c r="WQ179" s="989"/>
      <c r="WR179" s="990"/>
      <c r="WS179" s="991"/>
      <c r="WT179" s="992"/>
      <c r="WU179" s="991"/>
      <c r="WV179" s="992"/>
      <c r="WW179" s="993"/>
      <c r="WX179" s="994"/>
      <c r="WY179" s="991"/>
      <c r="WZ179" s="989"/>
      <c r="XA179" s="993"/>
      <c r="XB179" s="994"/>
      <c r="XC179" s="995"/>
      <c r="XD179" s="996"/>
      <c r="XE179" s="993"/>
      <c r="XF179" s="997"/>
      <c r="XG179" s="986"/>
      <c r="XH179" s="988"/>
      <c r="XI179" s="989"/>
      <c r="XJ179" s="990"/>
      <c r="XK179" s="991"/>
      <c r="XL179" s="992"/>
      <c r="XM179" s="991"/>
      <c r="XN179" s="992"/>
      <c r="XO179" s="993"/>
      <c r="XP179" s="994"/>
      <c r="XQ179" s="991"/>
      <c r="XR179" s="989"/>
      <c r="XS179" s="993"/>
      <c r="XT179" s="994"/>
      <c r="XU179" s="995"/>
      <c r="XV179" s="996"/>
      <c r="XW179" s="993"/>
      <c r="XX179" s="997"/>
      <c r="XY179" s="986"/>
      <c r="XZ179" s="988"/>
      <c r="YA179" s="989"/>
      <c r="YB179" s="990"/>
      <c r="YC179" s="991"/>
      <c r="YD179" s="992"/>
      <c r="YE179" s="991"/>
      <c r="YF179" s="992"/>
      <c r="YG179" s="993"/>
      <c r="YH179" s="994"/>
      <c r="YI179" s="991"/>
      <c r="YJ179" s="989"/>
      <c r="YK179" s="993"/>
      <c r="YL179" s="994"/>
      <c r="YM179" s="995"/>
      <c r="YN179" s="996"/>
      <c r="YO179" s="993"/>
      <c r="YP179" s="997"/>
      <c r="YQ179" s="986"/>
      <c r="YR179" s="988"/>
      <c r="YS179" s="989"/>
      <c r="YT179" s="990"/>
      <c r="YU179" s="991"/>
      <c r="YV179" s="992"/>
      <c r="YW179" s="991"/>
      <c r="YX179" s="992"/>
      <c r="YY179" s="993"/>
      <c r="YZ179" s="994"/>
      <c r="ZA179" s="991"/>
      <c r="ZB179" s="989"/>
      <c r="ZC179" s="993"/>
      <c r="ZD179" s="994"/>
      <c r="ZE179" s="995"/>
      <c r="ZF179" s="996"/>
      <c r="ZG179" s="993"/>
      <c r="ZH179" s="997"/>
      <c r="ZI179" s="986"/>
      <c r="ZJ179" s="988"/>
      <c r="ZK179" s="989"/>
      <c r="ZL179" s="990"/>
      <c r="ZM179" s="991"/>
      <c r="ZN179" s="992"/>
      <c r="ZO179" s="991"/>
      <c r="ZP179" s="992"/>
      <c r="ZQ179" s="993"/>
      <c r="ZR179" s="994"/>
      <c r="ZS179" s="991"/>
      <c r="ZT179" s="989"/>
      <c r="ZU179" s="993"/>
      <c r="ZV179" s="994"/>
      <c r="ZW179" s="995"/>
      <c r="ZX179" s="996"/>
      <c r="ZY179" s="993"/>
      <c r="ZZ179" s="997"/>
      <c r="AAA179" s="986"/>
      <c r="AAB179" s="988"/>
      <c r="AAC179" s="989"/>
      <c r="AAD179" s="990"/>
      <c r="AAE179" s="991"/>
      <c r="AAF179" s="992"/>
      <c r="AAG179" s="991"/>
      <c r="AAH179" s="992"/>
      <c r="AAI179" s="993"/>
      <c r="AAJ179" s="994"/>
      <c r="AAK179" s="991"/>
      <c r="AAL179" s="989"/>
      <c r="AAM179" s="993"/>
      <c r="AAN179" s="994"/>
      <c r="AAO179" s="995"/>
      <c r="AAP179" s="996"/>
      <c r="AAQ179" s="993"/>
      <c r="AAR179" s="997"/>
      <c r="AAS179" s="986"/>
      <c r="AAT179" s="988"/>
      <c r="AAU179" s="989"/>
      <c r="AAV179" s="990"/>
      <c r="AAW179" s="991"/>
      <c r="AAX179" s="992"/>
      <c r="AAY179" s="991"/>
      <c r="AAZ179" s="992"/>
      <c r="ABA179" s="993"/>
      <c r="ABB179" s="994"/>
      <c r="ABC179" s="991"/>
      <c r="ABD179" s="989"/>
      <c r="ABE179" s="993"/>
      <c r="ABF179" s="994"/>
      <c r="ABG179" s="995"/>
      <c r="ABH179" s="996"/>
      <c r="ABI179" s="993"/>
      <c r="ABJ179" s="997"/>
      <c r="ABK179" s="986"/>
      <c r="ABL179" s="988"/>
      <c r="ABM179" s="989"/>
      <c r="ABN179" s="990"/>
      <c r="ABO179" s="991"/>
      <c r="ABP179" s="992"/>
      <c r="ABQ179" s="991"/>
      <c r="ABR179" s="992"/>
      <c r="ABS179" s="993"/>
      <c r="ABT179" s="994"/>
      <c r="ABU179" s="991"/>
      <c r="ABV179" s="989"/>
      <c r="ABW179" s="993"/>
      <c r="ABX179" s="994"/>
      <c r="ABY179" s="995"/>
      <c r="ABZ179" s="996"/>
      <c r="ACA179" s="993"/>
      <c r="ACB179" s="997"/>
      <c r="ACC179" s="986"/>
      <c r="ACD179" s="988"/>
      <c r="ACE179" s="989"/>
      <c r="ACF179" s="990"/>
      <c r="ACG179" s="991"/>
      <c r="ACH179" s="992"/>
      <c r="ACI179" s="991"/>
      <c r="ACJ179" s="992"/>
      <c r="ACK179" s="993"/>
      <c r="ACL179" s="994"/>
      <c r="ACM179" s="991"/>
      <c r="ACN179" s="989"/>
      <c r="ACO179" s="993"/>
      <c r="ACP179" s="994"/>
      <c r="ACQ179" s="995"/>
      <c r="ACR179" s="996"/>
      <c r="ACS179" s="993"/>
      <c r="ACT179" s="997"/>
      <c r="ACU179" s="986"/>
      <c r="ACV179" s="988"/>
      <c r="ACW179" s="989"/>
      <c r="ACX179" s="990"/>
      <c r="ACY179" s="991"/>
      <c r="ACZ179" s="992"/>
      <c r="ADA179" s="991"/>
      <c r="ADB179" s="992"/>
      <c r="ADC179" s="993"/>
      <c r="ADD179" s="994"/>
      <c r="ADE179" s="991"/>
      <c r="ADF179" s="989"/>
      <c r="ADG179" s="993"/>
      <c r="ADH179" s="994"/>
      <c r="ADI179" s="995"/>
      <c r="ADJ179" s="996"/>
      <c r="ADK179" s="993"/>
      <c r="ADL179" s="997"/>
      <c r="ADM179" s="986"/>
      <c r="ADN179" s="988"/>
      <c r="ADO179" s="989"/>
      <c r="ADP179" s="990"/>
      <c r="ADQ179" s="991"/>
      <c r="ADR179" s="992"/>
      <c r="ADS179" s="991"/>
      <c r="ADT179" s="992"/>
      <c r="ADU179" s="993"/>
      <c r="ADV179" s="994"/>
      <c r="ADW179" s="991"/>
      <c r="ADX179" s="989"/>
      <c r="ADY179" s="993"/>
      <c r="ADZ179" s="994"/>
      <c r="AEA179" s="995"/>
      <c r="AEB179" s="996"/>
      <c r="AEC179" s="993"/>
      <c r="AED179" s="997"/>
      <c r="AEE179" s="986"/>
      <c r="AEF179" s="988"/>
      <c r="AEG179" s="989"/>
      <c r="AEH179" s="990"/>
      <c r="AEI179" s="991"/>
      <c r="AEJ179" s="992"/>
      <c r="AEK179" s="991"/>
      <c r="AEL179" s="992"/>
      <c r="AEM179" s="993"/>
      <c r="AEN179" s="994"/>
      <c r="AEO179" s="991"/>
      <c r="AEP179" s="989"/>
      <c r="AEQ179" s="993"/>
      <c r="AER179" s="994"/>
      <c r="AES179" s="995"/>
      <c r="AET179" s="996"/>
      <c r="AEU179" s="993"/>
      <c r="AEV179" s="997"/>
      <c r="AEW179" s="986"/>
      <c r="AEX179" s="988"/>
      <c r="AEY179" s="989"/>
      <c r="AEZ179" s="990"/>
      <c r="AFA179" s="991"/>
      <c r="AFB179" s="992"/>
      <c r="AFC179" s="991"/>
      <c r="AFD179" s="992"/>
      <c r="AFE179" s="993"/>
      <c r="AFF179" s="994"/>
      <c r="AFG179" s="991"/>
      <c r="AFH179" s="989"/>
      <c r="AFI179" s="993"/>
      <c r="AFJ179" s="994"/>
      <c r="AFK179" s="995"/>
      <c r="AFL179" s="996"/>
      <c r="AFM179" s="993"/>
      <c r="AFN179" s="997"/>
      <c r="AFO179" s="986"/>
      <c r="AFP179" s="988"/>
      <c r="AFQ179" s="989"/>
      <c r="AFR179" s="990"/>
      <c r="AFS179" s="991"/>
      <c r="AFT179" s="992"/>
      <c r="AFU179" s="991"/>
      <c r="AFV179" s="992"/>
      <c r="AFW179" s="993"/>
      <c r="AFX179" s="994"/>
      <c r="AFY179" s="991"/>
      <c r="AFZ179" s="989"/>
      <c r="AGA179" s="993"/>
      <c r="AGB179" s="994"/>
      <c r="AGC179" s="995"/>
      <c r="AGD179" s="996"/>
      <c r="AGE179" s="993"/>
      <c r="AGF179" s="997"/>
      <c r="AGG179" s="986"/>
      <c r="AGH179" s="988"/>
      <c r="AGI179" s="989"/>
      <c r="AGJ179" s="990"/>
      <c r="AGK179" s="991"/>
      <c r="AGL179" s="992"/>
      <c r="AGM179" s="991"/>
      <c r="AGN179" s="992"/>
      <c r="AGO179" s="993"/>
      <c r="AGP179" s="994"/>
      <c r="AGQ179" s="991"/>
      <c r="AGR179" s="989"/>
      <c r="AGS179" s="993"/>
      <c r="AGT179" s="994"/>
      <c r="AGU179" s="995"/>
      <c r="AGV179" s="996"/>
      <c r="AGW179" s="993"/>
      <c r="AGX179" s="997"/>
      <c r="AGY179" s="986"/>
      <c r="AGZ179" s="988"/>
      <c r="AHA179" s="989"/>
      <c r="AHB179" s="990"/>
      <c r="AHC179" s="991"/>
      <c r="AHD179" s="992"/>
      <c r="AHE179" s="991"/>
      <c r="AHF179" s="992"/>
      <c r="AHG179" s="993"/>
      <c r="AHH179" s="994"/>
      <c r="AHI179" s="991"/>
      <c r="AHJ179" s="989"/>
      <c r="AHK179" s="993"/>
      <c r="AHL179" s="994"/>
      <c r="AHM179" s="995"/>
      <c r="AHN179" s="996"/>
      <c r="AHO179" s="993"/>
      <c r="AHP179" s="997"/>
      <c r="AHQ179" s="986"/>
      <c r="AHR179" s="988"/>
      <c r="AHS179" s="989"/>
      <c r="AHT179" s="990"/>
      <c r="AHU179" s="991"/>
      <c r="AHV179" s="992"/>
      <c r="AHW179" s="991"/>
      <c r="AHX179" s="992"/>
      <c r="AHY179" s="993"/>
      <c r="AHZ179" s="994"/>
      <c r="AIA179" s="991"/>
      <c r="AIB179" s="989"/>
      <c r="AIC179" s="993"/>
      <c r="AID179" s="994"/>
      <c r="AIE179" s="995"/>
      <c r="AIF179" s="996"/>
      <c r="AIG179" s="993"/>
      <c r="AIH179" s="997"/>
      <c r="AII179" s="986"/>
      <c r="AIJ179" s="988"/>
      <c r="AIK179" s="989"/>
      <c r="AIL179" s="990"/>
      <c r="AIM179" s="991"/>
      <c r="AIN179" s="992"/>
      <c r="AIO179" s="991"/>
      <c r="AIP179" s="992"/>
      <c r="AIQ179" s="993"/>
      <c r="AIR179" s="994"/>
      <c r="AIS179" s="991"/>
      <c r="AIT179" s="989"/>
      <c r="AIU179" s="993"/>
      <c r="AIV179" s="994"/>
      <c r="AIW179" s="995"/>
      <c r="AIX179" s="996"/>
      <c r="AIY179" s="993"/>
      <c r="AIZ179" s="997"/>
      <c r="AJA179" s="986"/>
      <c r="AJB179" s="988"/>
      <c r="AJC179" s="989"/>
      <c r="AJD179" s="990"/>
      <c r="AJE179" s="991"/>
      <c r="AJF179" s="992"/>
      <c r="AJG179" s="991"/>
      <c r="AJH179" s="992"/>
      <c r="AJI179" s="993"/>
      <c r="AJJ179" s="994"/>
      <c r="AJK179" s="991"/>
      <c r="AJL179" s="989"/>
      <c r="AJM179" s="993"/>
      <c r="AJN179" s="994"/>
      <c r="AJO179" s="995"/>
      <c r="AJP179" s="996"/>
      <c r="AJQ179" s="993"/>
      <c r="AJR179" s="997"/>
      <c r="AJS179" s="986"/>
      <c r="AJT179" s="988"/>
      <c r="AJU179" s="989"/>
      <c r="AJV179" s="990"/>
      <c r="AJW179" s="991"/>
      <c r="AJX179" s="992"/>
      <c r="AJY179" s="991"/>
      <c r="AJZ179" s="992"/>
      <c r="AKA179" s="993"/>
      <c r="AKB179" s="994"/>
      <c r="AKC179" s="991"/>
      <c r="AKD179" s="989"/>
      <c r="AKE179" s="993"/>
      <c r="AKF179" s="994"/>
      <c r="AKG179" s="995"/>
      <c r="AKH179" s="996"/>
      <c r="AKI179" s="993"/>
      <c r="AKJ179" s="997"/>
      <c r="AKK179" s="986"/>
      <c r="AKL179" s="988"/>
      <c r="AKM179" s="989"/>
      <c r="AKN179" s="990"/>
      <c r="AKO179" s="991"/>
      <c r="AKP179" s="992"/>
      <c r="AKQ179" s="991"/>
      <c r="AKR179" s="992"/>
      <c r="AKS179" s="993"/>
      <c r="AKT179" s="994"/>
      <c r="AKU179" s="991"/>
      <c r="AKV179" s="989"/>
      <c r="AKW179" s="993"/>
      <c r="AKX179" s="994"/>
      <c r="AKY179" s="995"/>
      <c r="AKZ179" s="996"/>
      <c r="ALA179" s="993"/>
      <c r="ALB179" s="997"/>
      <c r="ALC179" s="986"/>
      <c r="ALD179" s="988"/>
      <c r="ALE179" s="989"/>
      <c r="ALF179" s="990"/>
      <c r="ALG179" s="991"/>
      <c r="ALH179" s="992"/>
      <c r="ALI179" s="991"/>
      <c r="ALJ179" s="992"/>
      <c r="ALK179" s="993"/>
      <c r="ALL179" s="994"/>
      <c r="ALM179" s="991"/>
      <c r="ALN179" s="989"/>
      <c r="ALO179" s="993"/>
      <c r="ALP179" s="994"/>
      <c r="ALQ179" s="995"/>
      <c r="ALR179" s="996"/>
      <c r="ALS179" s="993"/>
      <c r="ALT179" s="997"/>
      <c r="ALU179" s="986"/>
      <c r="ALV179" s="988"/>
      <c r="ALW179" s="989"/>
      <c r="ALX179" s="990"/>
      <c r="ALY179" s="991"/>
      <c r="ALZ179" s="992"/>
      <c r="AMA179" s="991"/>
      <c r="AMB179" s="992"/>
      <c r="AMC179" s="993"/>
      <c r="AMD179" s="994"/>
      <c r="AME179" s="991"/>
      <c r="AMF179" s="989"/>
      <c r="AMG179" s="993"/>
      <c r="AMH179" s="994"/>
      <c r="AMI179" s="995"/>
      <c r="AMJ179" s="996"/>
      <c r="AMK179" s="993"/>
      <c r="AML179" s="997"/>
      <c r="AMM179" s="986"/>
      <c r="AMN179" s="988"/>
      <c r="AMO179" s="989"/>
      <c r="AMP179" s="990"/>
      <c r="AMQ179" s="991"/>
      <c r="AMR179" s="992"/>
      <c r="AMS179" s="991"/>
      <c r="AMT179" s="992"/>
      <c r="AMU179" s="993"/>
      <c r="AMV179" s="994"/>
      <c r="AMW179" s="991"/>
      <c r="AMX179" s="989"/>
      <c r="AMY179" s="993"/>
      <c r="AMZ179" s="994"/>
      <c r="ANA179" s="995"/>
      <c r="ANB179" s="996"/>
      <c r="ANC179" s="993"/>
      <c r="AND179" s="997"/>
      <c r="ANE179" s="986"/>
      <c r="ANF179" s="988"/>
      <c r="ANG179" s="989"/>
      <c r="ANH179" s="990"/>
      <c r="ANI179" s="991"/>
      <c r="ANJ179" s="992"/>
      <c r="ANK179" s="991"/>
      <c r="ANL179" s="992"/>
      <c r="ANM179" s="993"/>
      <c r="ANN179" s="994"/>
      <c r="ANO179" s="991"/>
      <c r="ANP179" s="989"/>
      <c r="ANQ179" s="993"/>
      <c r="ANR179" s="994"/>
      <c r="ANS179" s="995"/>
      <c r="ANT179" s="996"/>
      <c r="ANU179" s="993"/>
      <c r="ANV179" s="997"/>
      <c r="ANW179" s="986"/>
      <c r="ANX179" s="988"/>
      <c r="ANY179" s="989"/>
      <c r="ANZ179" s="990"/>
      <c r="AOA179" s="991"/>
      <c r="AOB179" s="992"/>
      <c r="AOC179" s="991"/>
      <c r="AOD179" s="992"/>
      <c r="AOE179" s="993"/>
      <c r="AOF179" s="994"/>
      <c r="AOG179" s="991"/>
      <c r="AOH179" s="989"/>
      <c r="AOI179" s="993"/>
      <c r="AOJ179" s="994"/>
      <c r="AOK179" s="995"/>
      <c r="AOL179" s="996"/>
      <c r="AOM179" s="993"/>
      <c r="AON179" s="997"/>
      <c r="AOO179" s="986"/>
      <c r="AOP179" s="988"/>
      <c r="AOQ179" s="989"/>
      <c r="AOR179" s="990"/>
      <c r="AOS179" s="991"/>
      <c r="AOT179" s="992"/>
      <c r="AOU179" s="991"/>
      <c r="AOV179" s="992"/>
      <c r="AOW179" s="993"/>
      <c r="AOX179" s="994"/>
      <c r="AOY179" s="991"/>
      <c r="AOZ179" s="989"/>
      <c r="APA179" s="993"/>
      <c r="APB179" s="994"/>
      <c r="APC179" s="995"/>
      <c r="APD179" s="996"/>
      <c r="APE179" s="993"/>
      <c r="APF179" s="997"/>
      <c r="APG179" s="986"/>
      <c r="APH179" s="988"/>
      <c r="API179" s="989"/>
      <c r="APJ179" s="990"/>
      <c r="APK179" s="991"/>
      <c r="APL179" s="992"/>
      <c r="APM179" s="991"/>
      <c r="APN179" s="992"/>
      <c r="APO179" s="993"/>
      <c r="APP179" s="994"/>
      <c r="APQ179" s="991"/>
      <c r="APR179" s="989"/>
      <c r="APS179" s="993"/>
      <c r="APT179" s="994"/>
      <c r="APU179" s="995"/>
      <c r="APV179" s="996"/>
      <c r="APW179" s="993"/>
      <c r="APX179" s="997"/>
      <c r="APY179" s="986"/>
      <c r="APZ179" s="988"/>
      <c r="AQA179" s="989"/>
      <c r="AQB179" s="990"/>
      <c r="AQC179" s="991"/>
      <c r="AQD179" s="992"/>
      <c r="AQE179" s="991"/>
      <c r="AQF179" s="992"/>
      <c r="AQG179" s="993"/>
      <c r="AQH179" s="994"/>
      <c r="AQI179" s="991"/>
      <c r="AQJ179" s="989"/>
      <c r="AQK179" s="993"/>
      <c r="AQL179" s="994"/>
      <c r="AQM179" s="995"/>
      <c r="AQN179" s="996"/>
      <c r="AQO179" s="993"/>
      <c r="AQP179" s="997"/>
      <c r="AQQ179" s="986"/>
      <c r="AQR179" s="988"/>
      <c r="AQS179" s="989"/>
      <c r="AQT179" s="990"/>
      <c r="AQU179" s="991"/>
      <c r="AQV179" s="992"/>
      <c r="AQW179" s="991"/>
      <c r="AQX179" s="992"/>
      <c r="AQY179" s="993"/>
      <c r="AQZ179" s="994"/>
      <c r="ARA179" s="991"/>
      <c r="ARB179" s="989"/>
      <c r="ARC179" s="993"/>
      <c r="ARD179" s="994"/>
      <c r="ARE179" s="995"/>
      <c r="ARF179" s="996"/>
      <c r="ARG179" s="993"/>
      <c r="ARH179" s="997"/>
      <c r="ARI179" s="986"/>
      <c r="ARJ179" s="988"/>
      <c r="ARK179" s="989"/>
      <c r="ARL179" s="990"/>
      <c r="ARM179" s="991"/>
      <c r="ARN179" s="992"/>
      <c r="ARO179" s="991"/>
      <c r="ARP179" s="992"/>
      <c r="ARQ179" s="993"/>
      <c r="ARR179" s="994"/>
      <c r="ARS179" s="991"/>
      <c r="ART179" s="989"/>
      <c r="ARU179" s="993"/>
      <c r="ARV179" s="994"/>
      <c r="ARW179" s="995"/>
      <c r="ARX179" s="996"/>
      <c r="ARY179" s="993"/>
      <c r="ARZ179" s="997"/>
      <c r="ASA179" s="986"/>
      <c r="ASB179" s="988"/>
      <c r="ASC179" s="989"/>
      <c r="ASD179" s="990"/>
      <c r="ASE179" s="991"/>
      <c r="ASF179" s="992"/>
      <c r="ASG179" s="991"/>
      <c r="ASH179" s="992"/>
      <c r="ASI179" s="993"/>
      <c r="ASJ179" s="994"/>
      <c r="ASK179" s="991"/>
      <c r="ASL179" s="989"/>
      <c r="ASM179" s="993"/>
      <c r="ASN179" s="994"/>
      <c r="ASO179" s="995"/>
      <c r="ASP179" s="996"/>
      <c r="ASQ179" s="993"/>
      <c r="ASR179" s="997"/>
      <c r="ASS179" s="986"/>
      <c r="AST179" s="988"/>
      <c r="ASU179" s="989"/>
      <c r="ASV179" s="990"/>
      <c r="ASW179" s="991"/>
      <c r="ASX179" s="992"/>
      <c r="ASY179" s="991"/>
      <c r="ASZ179" s="992"/>
      <c r="ATA179" s="993"/>
      <c r="ATB179" s="994"/>
      <c r="ATC179" s="991"/>
      <c r="ATD179" s="989"/>
      <c r="ATE179" s="993"/>
      <c r="ATF179" s="994"/>
      <c r="ATG179" s="995"/>
      <c r="ATH179" s="996"/>
      <c r="ATI179" s="993"/>
      <c r="ATJ179" s="997"/>
      <c r="ATK179" s="986"/>
      <c r="ATL179" s="988"/>
      <c r="ATM179" s="989"/>
      <c r="ATN179" s="990"/>
      <c r="ATO179" s="991"/>
      <c r="ATP179" s="992"/>
      <c r="ATQ179" s="991"/>
      <c r="ATR179" s="992"/>
      <c r="ATS179" s="993"/>
      <c r="ATT179" s="994"/>
      <c r="ATU179" s="991"/>
      <c r="ATV179" s="989"/>
      <c r="ATW179" s="993"/>
      <c r="ATX179" s="994"/>
      <c r="ATY179" s="995"/>
      <c r="ATZ179" s="996"/>
      <c r="AUA179" s="993"/>
      <c r="AUB179" s="997"/>
      <c r="AUC179" s="986"/>
      <c r="AUD179" s="988"/>
      <c r="AUE179" s="989"/>
      <c r="AUF179" s="990"/>
      <c r="AUG179" s="991"/>
      <c r="AUH179" s="992"/>
      <c r="AUI179" s="991"/>
      <c r="AUJ179" s="992"/>
      <c r="AUK179" s="993"/>
      <c r="AUL179" s="994"/>
      <c r="AUM179" s="991"/>
      <c r="AUN179" s="989"/>
      <c r="AUO179" s="993"/>
      <c r="AUP179" s="994"/>
      <c r="AUQ179" s="995"/>
      <c r="AUR179" s="996"/>
      <c r="AUS179" s="993"/>
      <c r="AUT179" s="997"/>
      <c r="AUU179" s="986"/>
      <c r="AUV179" s="988"/>
      <c r="AUW179" s="989"/>
      <c r="AUX179" s="990"/>
      <c r="AUY179" s="991"/>
      <c r="AUZ179" s="992"/>
      <c r="AVA179" s="991"/>
      <c r="AVB179" s="992"/>
      <c r="AVC179" s="993"/>
      <c r="AVD179" s="994"/>
      <c r="AVE179" s="991"/>
      <c r="AVF179" s="989"/>
      <c r="AVG179" s="993"/>
      <c r="AVH179" s="994"/>
      <c r="AVI179" s="995"/>
      <c r="AVJ179" s="996"/>
      <c r="AVK179" s="993"/>
      <c r="AVL179" s="997"/>
      <c r="AVM179" s="986"/>
      <c r="AVN179" s="988"/>
      <c r="AVO179" s="989"/>
      <c r="AVP179" s="990"/>
      <c r="AVQ179" s="991"/>
      <c r="AVR179" s="992"/>
      <c r="AVS179" s="991"/>
      <c r="AVT179" s="992"/>
      <c r="AVU179" s="993"/>
      <c r="AVV179" s="994"/>
      <c r="AVW179" s="991"/>
      <c r="AVX179" s="989"/>
      <c r="AVY179" s="993"/>
      <c r="AVZ179" s="994"/>
      <c r="AWA179" s="995"/>
      <c r="AWB179" s="996"/>
      <c r="AWC179" s="993"/>
      <c r="AWD179" s="997"/>
      <c r="AWE179" s="986"/>
      <c r="AWF179" s="988"/>
      <c r="AWG179" s="989"/>
      <c r="AWH179" s="990"/>
      <c r="AWI179" s="991"/>
      <c r="AWJ179" s="992"/>
      <c r="AWK179" s="991"/>
      <c r="AWL179" s="992"/>
      <c r="AWM179" s="993"/>
      <c r="AWN179" s="994"/>
      <c r="AWO179" s="991"/>
      <c r="AWP179" s="989"/>
      <c r="AWQ179" s="993"/>
      <c r="AWR179" s="994"/>
      <c r="AWS179" s="995"/>
      <c r="AWT179" s="996"/>
      <c r="AWU179" s="993"/>
      <c r="AWV179" s="997"/>
      <c r="AWW179" s="986"/>
      <c r="AWX179" s="988"/>
      <c r="AWY179" s="989"/>
      <c r="AWZ179" s="990"/>
      <c r="AXA179" s="991"/>
      <c r="AXB179" s="992"/>
      <c r="AXC179" s="991"/>
      <c r="AXD179" s="992"/>
      <c r="AXE179" s="993"/>
      <c r="AXF179" s="994"/>
      <c r="AXG179" s="991"/>
      <c r="AXH179" s="989"/>
      <c r="AXI179" s="993"/>
      <c r="AXJ179" s="994"/>
      <c r="AXK179" s="995"/>
      <c r="AXL179" s="996"/>
      <c r="AXM179" s="993"/>
      <c r="AXN179" s="997"/>
      <c r="AXO179" s="986"/>
      <c r="AXP179" s="988"/>
      <c r="AXQ179" s="989"/>
      <c r="AXR179" s="990"/>
      <c r="AXS179" s="991"/>
      <c r="AXT179" s="992"/>
      <c r="AXU179" s="991"/>
      <c r="AXV179" s="992"/>
      <c r="AXW179" s="993"/>
      <c r="AXX179" s="994"/>
      <c r="AXY179" s="991"/>
      <c r="AXZ179" s="989"/>
      <c r="AYA179" s="993"/>
      <c r="AYB179" s="994"/>
      <c r="AYC179" s="995"/>
      <c r="AYD179" s="996"/>
      <c r="AYE179" s="993"/>
      <c r="AYF179" s="997"/>
      <c r="AYG179" s="986"/>
      <c r="AYH179" s="988"/>
      <c r="AYI179" s="989"/>
      <c r="AYJ179" s="990"/>
      <c r="AYK179" s="991"/>
      <c r="AYL179" s="992"/>
      <c r="AYM179" s="991"/>
      <c r="AYN179" s="992"/>
      <c r="AYO179" s="993"/>
      <c r="AYP179" s="994"/>
      <c r="AYQ179" s="991"/>
      <c r="AYR179" s="989"/>
      <c r="AYS179" s="993"/>
      <c r="AYT179" s="994"/>
      <c r="AYU179" s="995"/>
      <c r="AYV179" s="996"/>
      <c r="AYW179" s="993"/>
      <c r="AYX179" s="997"/>
      <c r="AYY179" s="986"/>
      <c r="AYZ179" s="988"/>
      <c r="AZA179" s="989"/>
      <c r="AZB179" s="990"/>
      <c r="AZC179" s="991"/>
      <c r="AZD179" s="992"/>
      <c r="AZE179" s="991"/>
      <c r="AZF179" s="992"/>
      <c r="AZG179" s="993"/>
      <c r="AZH179" s="994"/>
      <c r="AZI179" s="991"/>
      <c r="AZJ179" s="989"/>
      <c r="AZK179" s="993"/>
      <c r="AZL179" s="994"/>
      <c r="AZM179" s="995"/>
      <c r="AZN179" s="996"/>
      <c r="AZO179" s="993"/>
      <c r="AZP179" s="997"/>
      <c r="AZQ179" s="986"/>
      <c r="AZR179" s="988"/>
      <c r="AZS179" s="989"/>
      <c r="AZT179" s="990"/>
      <c r="AZU179" s="991"/>
      <c r="AZV179" s="992"/>
      <c r="AZW179" s="991"/>
      <c r="AZX179" s="992"/>
      <c r="AZY179" s="993"/>
      <c r="AZZ179" s="994"/>
      <c r="BAA179" s="991"/>
      <c r="BAB179" s="989"/>
      <c r="BAC179" s="993"/>
      <c r="BAD179" s="994"/>
      <c r="BAE179" s="995"/>
      <c r="BAF179" s="996"/>
      <c r="BAG179" s="993"/>
      <c r="BAH179" s="997"/>
      <c r="BAI179" s="986"/>
      <c r="BAJ179" s="988"/>
      <c r="BAK179" s="989"/>
      <c r="BAL179" s="990"/>
      <c r="BAM179" s="991"/>
      <c r="BAN179" s="992"/>
      <c r="BAO179" s="991"/>
      <c r="BAP179" s="992"/>
      <c r="BAQ179" s="993"/>
      <c r="BAR179" s="994"/>
      <c r="BAS179" s="991"/>
      <c r="BAT179" s="989"/>
      <c r="BAU179" s="993"/>
      <c r="BAV179" s="994"/>
      <c r="BAW179" s="995"/>
      <c r="BAX179" s="996"/>
      <c r="BAY179" s="993"/>
      <c r="BAZ179" s="997"/>
      <c r="BBA179" s="986"/>
      <c r="BBB179" s="988"/>
      <c r="BBC179" s="989"/>
      <c r="BBD179" s="990"/>
      <c r="BBE179" s="991"/>
      <c r="BBF179" s="992"/>
      <c r="BBG179" s="991"/>
      <c r="BBH179" s="992"/>
      <c r="BBI179" s="993"/>
      <c r="BBJ179" s="994"/>
      <c r="BBK179" s="991"/>
      <c r="BBL179" s="989"/>
      <c r="BBM179" s="993"/>
      <c r="BBN179" s="994"/>
      <c r="BBO179" s="995"/>
      <c r="BBP179" s="996"/>
      <c r="BBQ179" s="993"/>
      <c r="BBR179" s="997"/>
      <c r="BBS179" s="986"/>
      <c r="BBT179" s="988"/>
      <c r="BBU179" s="989"/>
      <c r="BBV179" s="990"/>
      <c r="BBW179" s="991"/>
      <c r="BBX179" s="992"/>
      <c r="BBY179" s="991"/>
      <c r="BBZ179" s="992"/>
      <c r="BCA179" s="993"/>
      <c r="BCB179" s="994"/>
      <c r="BCC179" s="991"/>
      <c r="BCD179" s="989"/>
      <c r="BCE179" s="993"/>
      <c r="BCF179" s="994"/>
      <c r="BCG179" s="995"/>
      <c r="BCH179" s="996"/>
      <c r="BCI179" s="993"/>
      <c r="BCJ179" s="997"/>
      <c r="BCK179" s="986"/>
      <c r="BCL179" s="988"/>
      <c r="BCM179" s="989"/>
      <c r="BCN179" s="990"/>
      <c r="BCO179" s="991"/>
      <c r="BCP179" s="992"/>
      <c r="BCQ179" s="991"/>
      <c r="BCR179" s="992"/>
      <c r="BCS179" s="993"/>
      <c r="BCT179" s="994"/>
      <c r="BCU179" s="991"/>
      <c r="BCV179" s="989"/>
      <c r="BCW179" s="993"/>
      <c r="BCX179" s="994"/>
      <c r="BCY179" s="995"/>
      <c r="BCZ179" s="996"/>
      <c r="BDA179" s="993"/>
      <c r="BDB179" s="997"/>
      <c r="BDC179" s="986"/>
      <c r="BDD179" s="988"/>
      <c r="BDE179" s="989"/>
      <c r="BDF179" s="990"/>
      <c r="BDG179" s="991"/>
      <c r="BDH179" s="992"/>
      <c r="BDI179" s="991"/>
      <c r="BDJ179" s="992"/>
      <c r="BDK179" s="993"/>
      <c r="BDL179" s="994"/>
      <c r="BDM179" s="991"/>
      <c r="BDN179" s="989"/>
      <c r="BDO179" s="993"/>
      <c r="BDP179" s="994"/>
      <c r="BDQ179" s="995"/>
      <c r="BDR179" s="996"/>
      <c r="BDS179" s="993"/>
      <c r="BDT179" s="997"/>
      <c r="BDU179" s="986"/>
      <c r="BDV179" s="988"/>
      <c r="BDW179" s="989"/>
      <c r="BDX179" s="990"/>
      <c r="BDY179" s="991"/>
      <c r="BDZ179" s="992"/>
      <c r="BEA179" s="991"/>
      <c r="BEB179" s="992"/>
      <c r="BEC179" s="993"/>
      <c r="BED179" s="994"/>
      <c r="BEE179" s="991"/>
      <c r="BEF179" s="989"/>
      <c r="BEG179" s="993"/>
      <c r="BEH179" s="994"/>
      <c r="BEI179" s="995"/>
      <c r="BEJ179" s="996"/>
      <c r="BEK179" s="993"/>
      <c r="BEL179" s="997"/>
      <c r="BEM179" s="986"/>
      <c r="BEN179" s="988"/>
      <c r="BEO179" s="989"/>
      <c r="BEP179" s="990"/>
      <c r="BEQ179" s="991"/>
      <c r="BER179" s="992"/>
      <c r="BES179" s="991"/>
      <c r="BET179" s="992"/>
      <c r="BEU179" s="993"/>
      <c r="BEV179" s="994"/>
      <c r="BEW179" s="991"/>
      <c r="BEX179" s="989"/>
      <c r="BEY179" s="993"/>
      <c r="BEZ179" s="994"/>
      <c r="BFA179" s="995"/>
      <c r="BFB179" s="996"/>
      <c r="BFC179" s="993"/>
      <c r="BFD179" s="997"/>
      <c r="BFE179" s="986"/>
      <c r="BFF179" s="988"/>
      <c r="BFG179" s="989"/>
      <c r="BFH179" s="990"/>
      <c r="BFI179" s="991"/>
      <c r="BFJ179" s="992"/>
      <c r="BFK179" s="991"/>
      <c r="BFL179" s="992"/>
      <c r="BFM179" s="993"/>
      <c r="BFN179" s="994"/>
      <c r="BFO179" s="991"/>
      <c r="BFP179" s="989"/>
      <c r="BFQ179" s="993"/>
      <c r="BFR179" s="994"/>
      <c r="BFS179" s="995"/>
      <c r="BFT179" s="996"/>
      <c r="BFU179" s="993"/>
      <c r="BFV179" s="997"/>
      <c r="BFW179" s="986"/>
      <c r="BFX179" s="988"/>
      <c r="BFY179" s="989"/>
      <c r="BFZ179" s="990"/>
      <c r="BGA179" s="991"/>
      <c r="BGB179" s="992"/>
      <c r="BGC179" s="991"/>
      <c r="BGD179" s="992"/>
      <c r="BGE179" s="993"/>
      <c r="BGF179" s="994"/>
      <c r="BGG179" s="991"/>
      <c r="BGH179" s="989"/>
      <c r="BGI179" s="993"/>
      <c r="BGJ179" s="994"/>
      <c r="BGK179" s="995"/>
      <c r="BGL179" s="996"/>
      <c r="BGM179" s="993"/>
      <c r="BGN179" s="997"/>
      <c r="BGO179" s="986"/>
      <c r="BGP179" s="988"/>
      <c r="BGQ179" s="989"/>
      <c r="BGR179" s="990"/>
      <c r="BGS179" s="991"/>
      <c r="BGT179" s="992"/>
      <c r="BGU179" s="991"/>
      <c r="BGV179" s="992"/>
      <c r="BGW179" s="993"/>
      <c r="BGX179" s="994"/>
      <c r="BGY179" s="991"/>
      <c r="BGZ179" s="989"/>
      <c r="BHA179" s="993"/>
      <c r="BHB179" s="994"/>
      <c r="BHC179" s="995"/>
      <c r="BHD179" s="996"/>
      <c r="BHE179" s="993"/>
      <c r="BHF179" s="997"/>
      <c r="BHG179" s="986"/>
      <c r="BHH179" s="988"/>
      <c r="BHI179" s="989"/>
      <c r="BHJ179" s="990"/>
      <c r="BHK179" s="991"/>
      <c r="BHL179" s="992"/>
      <c r="BHM179" s="991"/>
      <c r="BHN179" s="992"/>
      <c r="BHO179" s="993"/>
      <c r="BHP179" s="994"/>
      <c r="BHQ179" s="991"/>
      <c r="BHR179" s="989"/>
      <c r="BHS179" s="993"/>
      <c r="BHT179" s="994"/>
      <c r="BHU179" s="995"/>
      <c r="BHV179" s="996"/>
      <c r="BHW179" s="993"/>
      <c r="BHX179" s="997"/>
      <c r="BHY179" s="986"/>
      <c r="BHZ179" s="988"/>
      <c r="BIA179" s="989"/>
      <c r="BIB179" s="990"/>
      <c r="BIC179" s="991"/>
      <c r="BID179" s="992"/>
      <c r="BIE179" s="991"/>
      <c r="BIF179" s="992"/>
      <c r="BIG179" s="993"/>
      <c r="BIH179" s="994"/>
      <c r="BII179" s="991"/>
      <c r="BIJ179" s="989"/>
      <c r="BIK179" s="993"/>
      <c r="BIL179" s="994"/>
      <c r="BIM179" s="995"/>
      <c r="BIN179" s="996"/>
      <c r="BIO179" s="993"/>
      <c r="BIP179" s="997"/>
      <c r="BIQ179" s="986"/>
      <c r="BIR179" s="988"/>
      <c r="BIS179" s="989"/>
      <c r="BIT179" s="990"/>
      <c r="BIU179" s="991"/>
      <c r="BIV179" s="992"/>
      <c r="BIW179" s="991"/>
      <c r="BIX179" s="992"/>
      <c r="BIY179" s="993"/>
      <c r="BIZ179" s="994"/>
      <c r="BJA179" s="991"/>
      <c r="BJB179" s="989"/>
      <c r="BJC179" s="993"/>
      <c r="BJD179" s="994"/>
      <c r="BJE179" s="995"/>
      <c r="BJF179" s="996"/>
      <c r="BJG179" s="993"/>
      <c r="BJH179" s="997"/>
      <c r="BJI179" s="986"/>
      <c r="BJJ179" s="988"/>
      <c r="BJK179" s="989"/>
      <c r="BJL179" s="990"/>
      <c r="BJM179" s="991"/>
      <c r="BJN179" s="992"/>
      <c r="BJO179" s="991"/>
      <c r="BJP179" s="992"/>
      <c r="BJQ179" s="993"/>
      <c r="BJR179" s="994"/>
      <c r="BJS179" s="991"/>
      <c r="BJT179" s="989"/>
      <c r="BJU179" s="993"/>
      <c r="BJV179" s="994"/>
      <c r="BJW179" s="995"/>
      <c r="BJX179" s="996"/>
      <c r="BJY179" s="993"/>
      <c r="BJZ179" s="997"/>
      <c r="BKA179" s="986"/>
      <c r="BKB179" s="988"/>
      <c r="BKC179" s="989"/>
      <c r="BKD179" s="990"/>
      <c r="BKE179" s="991"/>
      <c r="BKF179" s="992"/>
      <c r="BKG179" s="991"/>
      <c r="BKH179" s="992"/>
      <c r="BKI179" s="993"/>
      <c r="BKJ179" s="994"/>
      <c r="BKK179" s="991"/>
      <c r="BKL179" s="989"/>
      <c r="BKM179" s="993"/>
      <c r="BKN179" s="994"/>
      <c r="BKO179" s="995"/>
      <c r="BKP179" s="996"/>
      <c r="BKQ179" s="993"/>
      <c r="BKR179" s="997"/>
      <c r="BKS179" s="986"/>
      <c r="BKT179" s="988"/>
      <c r="BKU179" s="989"/>
      <c r="BKV179" s="990"/>
      <c r="BKW179" s="991"/>
      <c r="BKX179" s="992"/>
      <c r="BKY179" s="991"/>
      <c r="BKZ179" s="992"/>
      <c r="BLA179" s="993"/>
      <c r="BLB179" s="994"/>
      <c r="BLC179" s="991"/>
      <c r="BLD179" s="989"/>
      <c r="BLE179" s="993"/>
      <c r="BLF179" s="994"/>
      <c r="BLG179" s="995"/>
      <c r="BLH179" s="996"/>
      <c r="BLI179" s="993"/>
      <c r="BLJ179" s="997"/>
      <c r="BLK179" s="986"/>
      <c r="BLL179" s="988"/>
      <c r="BLM179" s="989"/>
      <c r="BLN179" s="990"/>
      <c r="BLO179" s="991"/>
      <c r="BLP179" s="992"/>
      <c r="BLQ179" s="991"/>
      <c r="BLR179" s="992"/>
      <c r="BLS179" s="993"/>
      <c r="BLT179" s="994"/>
      <c r="BLU179" s="991"/>
      <c r="BLV179" s="989"/>
      <c r="BLW179" s="993"/>
      <c r="BLX179" s="994"/>
      <c r="BLY179" s="995"/>
      <c r="BLZ179" s="996"/>
      <c r="BMA179" s="993"/>
      <c r="BMB179" s="997"/>
      <c r="BMC179" s="986"/>
      <c r="BMD179" s="988"/>
      <c r="BME179" s="989"/>
      <c r="BMF179" s="990"/>
      <c r="BMG179" s="991"/>
      <c r="BMH179" s="992"/>
      <c r="BMI179" s="991"/>
      <c r="BMJ179" s="992"/>
      <c r="BMK179" s="993"/>
      <c r="BML179" s="994"/>
      <c r="BMM179" s="991"/>
      <c r="BMN179" s="989"/>
      <c r="BMO179" s="993"/>
      <c r="BMP179" s="994"/>
      <c r="BMQ179" s="995"/>
      <c r="BMR179" s="996"/>
      <c r="BMS179" s="993"/>
      <c r="BMT179" s="997"/>
      <c r="BMU179" s="986"/>
      <c r="BMV179" s="988"/>
      <c r="BMW179" s="989"/>
      <c r="BMX179" s="990"/>
      <c r="BMY179" s="991"/>
      <c r="BMZ179" s="992"/>
      <c r="BNA179" s="991"/>
      <c r="BNB179" s="992"/>
      <c r="BNC179" s="993"/>
      <c r="BND179" s="994"/>
      <c r="BNE179" s="991"/>
      <c r="BNF179" s="989"/>
      <c r="BNG179" s="993"/>
      <c r="BNH179" s="994"/>
      <c r="BNI179" s="995"/>
      <c r="BNJ179" s="996"/>
      <c r="BNK179" s="993"/>
      <c r="BNL179" s="997"/>
      <c r="BNM179" s="986"/>
      <c r="BNN179" s="988"/>
      <c r="BNO179" s="989"/>
      <c r="BNP179" s="990"/>
      <c r="BNQ179" s="991"/>
      <c r="BNR179" s="992"/>
      <c r="BNS179" s="991"/>
      <c r="BNT179" s="992"/>
      <c r="BNU179" s="993"/>
      <c r="BNV179" s="994"/>
      <c r="BNW179" s="991"/>
      <c r="BNX179" s="989"/>
      <c r="BNY179" s="993"/>
      <c r="BNZ179" s="994"/>
      <c r="BOA179" s="995"/>
      <c r="BOB179" s="996"/>
      <c r="BOC179" s="993"/>
      <c r="BOD179" s="997"/>
      <c r="BOE179" s="986"/>
      <c r="BOF179" s="988"/>
      <c r="BOG179" s="989"/>
      <c r="BOH179" s="990"/>
      <c r="BOI179" s="991"/>
      <c r="BOJ179" s="992"/>
      <c r="BOK179" s="991"/>
      <c r="BOL179" s="992"/>
      <c r="BOM179" s="993"/>
      <c r="BON179" s="994"/>
      <c r="BOO179" s="991"/>
      <c r="BOP179" s="989"/>
      <c r="BOQ179" s="993"/>
      <c r="BOR179" s="994"/>
      <c r="BOS179" s="995"/>
      <c r="BOT179" s="996"/>
      <c r="BOU179" s="993"/>
      <c r="BOV179" s="997"/>
      <c r="BOW179" s="986"/>
      <c r="BOX179" s="988"/>
      <c r="BOY179" s="989"/>
      <c r="BOZ179" s="990"/>
      <c r="BPA179" s="991"/>
      <c r="BPB179" s="992"/>
      <c r="BPC179" s="991"/>
      <c r="BPD179" s="992"/>
      <c r="BPE179" s="993"/>
      <c r="BPF179" s="994"/>
      <c r="BPG179" s="991"/>
      <c r="BPH179" s="989"/>
      <c r="BPI179" s="993"/>
      <c r="BPJ179" s="994"/>
      <c r="BPK179" s="995"/>
      <c r="BPL179" s="996"/>
      <c r="BPM179" s="993"/>
      <c r="BPN179" s="997"/>
      <c r="BPO179" s="986"/>
      <c r="BPP179" s="988"/>
      <c r="BPQ179" s="989"/>
      <c r="BPR179" s="990"/>
      <c r="BPS179" s="991"/>
      <c r="BPT179" s="992"/>
      <c r="BPU179" s="991"/>
      <c r="BPV179" s="992"/>
      <c r="BPW179" s="993"/>
      <c r="BPX179" s="994"/>
      <c r="BPY179" s="991"/>
      <c r="BPZ179" s="989"/>
      <c r="BQA179" s="993"/>
      <c r="BQB179" s="994"/>
      <c r="BQC179" s="995"/>
      <c r="BQD179" s="996"/>
      <c r="BQE179" s="993"/>
      <c r="BQF179" s="997"/>
      <c r="BQG179" s="986"/>
      <c r="BQH179" s="988"/>
      <c r="BQI179" s="989"/>
      <c r="BQJ179" s="990"/>
      <c r="BQK179" s="991"/>
      <c r="BQL179" s="992"/>
      <c r="BQM179" s="991"/>
      <c r="BQN179" s="992"/>
      <c r="BQO179" s="993"/>
      <c r="BQP179" s="994"/>
      <c r="BQQ179" s="991"/>
      <c r="BQR179" s="989"/>
      <c r="BQS179" s="993"/>
      <c r="BQT179" s="994"/>
      <c r="BQU179" s="995"/>
      <c r="BQV179" s="996"/>
      <c r="BQW179" s="993"/>
      <c r="BQX179" s="997"/>
      <c r="BQY179" s="986"/>
      <c r="BQZ179" s="988"/>
      <c r="BRA179" s="989"/>
      <c r="BRB179" s="990"/>
      <c r="BRC179" s="991"/>
      <c r="BRD179" s="992"/>
      <c r="BRE179" s="991"/>
      <c r="BRF179" s="992"/>
      <c r="BRG179" s="993"/>
      <c r="BRH179" s="994"/>
      <c r="BRI179" s="991"/>
      <c r="BRJ179" s="989"/>
      <c r="BRK179" s="993"/>
      <c r="BRL179" s="994"/>
      <c r="BRM179" s="995"/>
      <c r="BRN179" s="996"/>
      <c r="BRO179" s="993"/>
      <c r="BRP179" s="997"/>
      <c r="BRQ179" s="986"/>
      <c r="BRR179" s="988"/>
      <c r="BRS179" s="989"/>
      <c r="BRT179" s="990"/>
      <c r="BRU179" s="991"/>
      <c r="BRV179" s="992"/>
      <c r="BRW179" s="991"/>
      <c r="BRX179" s="992"/>
      <c r="BRY179" s="993"/>
      <c r="BRZ179" s="994"/>
      <c r="BSA179" s="991"/>
      <c r="BSB179" s="989"/>
      <c r="BSC179" s="993"/>
      <c r="BSD179" s="994"/>
      <c r="BSE179" s="995"/>
      <c r="BSF179" s="996"/>
      <c r="BSG179" s="993"/>
      <c r="BSH179" s="997"/>
      <c r="BSI179" s="986"/>
      <c r="BSJ179" s="988"/>
      <c r="BSK179" s="989"/>
      <c r="BSL179" s="990"/>
      <c r="BSM179" s="991"/>
      <c r="BSN179" s="992"/>
      <c r="BSO179" s="991"/>
      <c r="BSP179" s="992"/>
      <c r="BSQ179" s="993"/>
      <c r="BSR179" s="994"/>
      <c r="BSS179" s="991"/>
      <c r="BST179" s="989"/>
      <c r="BSU179" s="993"/>
      <c r="BSV179" s="994"/>
      <c r="BSW179" s="995"/>
      <c r="BSX179" s="996"/>
      <c r="BSY179" s="993"/>
      <c r="BSZ179" s="997"/>
      <c r="BTA179" s="986"/>
      <c r="BTB179" s="988"/>
      <c r="BTC179" s="989"/>
      <c r="BTD179" s="990"/>
      <c r="BTE179" s="991"/>
      <c r="BTF179" s="992"/>
      <c r="BTG179" s="991"/>
      <c r="BTH179" s="992"/>
      <c r="BTI179" s="993"/>
      <c r="BTJ179" s="994"/>
      <c r="BTK179" s="991"/>
      <c r="BTL179" s="989"/>
      <c r="BTM179" s="993"/>
      <c r="BTN179" s="994"/>
      <c r="BTO179" s="995"/>
      <c r="BTP179" s="996"/>
      <c r="BTQ179" s="993"/>
      <c r="BTR179" s="997"/>
      <c r="BTS179" s="986"/>
      <c r="BTT179" s="988"/>
      <c r="BTU179" s="989"/>
      <c r="BTV179" s="990"/>
      <c r="BTW179" s="991"/>
      <c r="BTX179" s="992"/>
      <c r="BTY179" s="991"/>
      <c r="BTZ179" s="992"/>
      <c r="BUA179" s="993"/>
      <c r="BUB179" s="994"/>
      <c r="BUC179" s="991"/>
      <c r="BUD179" s="989"/>
      <c r="BUE179" s="993"/>
      <c r="BUF179" s="994"/>
      <c r="BUG179" s="995"/>
      <c r="BUH179" s="996"/>
      <c r="BUI179" s="993"/>
      <c r="BUJ179" s="997"/>
      <c r="BUK179" s="986"/>
      <c r="BUL179" s="988"/>
      <c r="BUM179" s="989"/>
      <c r="BUN179" s="990"/>
      <c r="BUO179" s="991"/>
      <c r="BUP179" s="992"/>
      <c r="BUQ179" s="991"/>
      <c r="BUR179" s="992"/>
      <c r="BUS179" s="993"/>
      <c r="BUT179" s="994"/>
      <c r="BUU179" s="991"/>
      <c r="BUV179" s="989"/>
      <c r="BUW179" s="993"/>
      <c r="BUX179" s="994"/>
      <c r="BUY179" s="995"/>
      <c r="BUZ179" s="996"/>
      <c r="BVA179" s="993"/>
      <c r="BVB179" s="997"/>
      <c r="BVC179" s="986"/>
      <c r="BVD179" s="988"/>
      <c r="BVE179" s="989"/>
      <c r="BVF179" s="990"/>
      <c r="BVG179" s="991"/>
      <c r="BVH179" s="992"/>
      <c r="BVI179" s="991"/>
      <c r="BVJ179" s="992"/>
      <c r="BVK179" s="993"/>
      <c r="BVL179" s="994"/>
      <c r="BVM179" s="991"/>
      <c r="BVN179" s="989"/>
      <c r="BVO179" s="993"/>
      <c r="BVP179" s="994"/>
      <c r="BVQ179" s="995"/>
      <c r="BVR179" s="996"/>
      <c r="BVS179" s="993"/>
      <c r="BVT179" s="997"/>
      <c r="BVU179" s="986"/>
      <c r="BVV179" s="988"/>
      <c r="BVW179" s="989"/>
      <c r="BVX179" s="990"/>
      <c r="BVY179" s="991"/>
      <c r="BVZ179" s="992"/>
      <c r="BWA179" s="991"/>
      <c r="BWB179" s="992"/>
      <c r="BWC179" s="993"/>
      <c r="BWD179" s="994"/>
      <c r="BWE179" s="991"/>
      <c r="BWF179" s="989"/>
      <c r="BWG179" s="993"/>
      <c r="BWH179" s="994"/>
      <c r="BWI179" s="995"/>
      <c r="BWJ179" s="996"/>
      <c r="BWK179" s="993"/>
      <c r="BWL179" s="997"/>
      <c r="BWM179" s="986"/>
      <c r="BWN179" s="988"/>
      <c r="BWO179" s="989"/>
      <c r="BWP179" s="990"/>
      <c r="BWQ179" s="991"/>
      <c r="BWR179" s="992"/>
      <c r="BWS179" s="991"/>
      <c r="BWT179" s="992"/>
      <c r="BWU179" s="993"/>
      <c r="BWV179" s="994"/>
      <c r="BWW179" s="991"/>
      <c r="BWX179" s="989"/>
      <c r="BWY179" s="993"/>
      <c r="BWZ179" s="994"/>
      <c r="BXA179" s="995"/>
      <c r="BXB179" s="996"/>
      <c r="BXC179" s="993"/>
      <c r="BXD179" s="997"/>
      <c r="BXE179" s="986"/>
      <c r="BXF179" s="988"/>
      <c r="BXG179" s="989"/>
      <c r="BXH179" s="990"/>
      <c r="BXI179" s="991"/>
      <c r="BXJ179" s="992"/>
      <c r="BXK179" s="991"/>
      <c r="BXL179" s="992"/>
      <c r="BXM179" s="993"/>
      <c r="BXN179" s="994"/>
      <c r="BXO179" s="991"/>
      <c r="BXP179" s="989"/>
      <c r="BXQ179" s="993"/>
      <c r="BXR179" s="994"/>
      <c r="BXS179" s="995"/>
      <c r="BXT179" s="996"/>
      <c r="BXU179" s="993"/>
      <c r="BXV179" s="997"/>
      <c r="BXW179" s="986"/>
      <c r="BXX179" s="988"/>
      <c r="BXY179" s="989"/>
      <c r="BXZ179" s="990"/>
      <c r="BYA179" s="991"/>
      <c r="BYB179" s="992"/>
      <c r="BYC179" s="991"/>
      <c r="BYD179" s="992"/>
      <c r="BYE179" s="993"/>
      <c r="BYF179" s="994"/>
      <c r="BYG179" s="991"/>
      <c r="BYH179" s="989"/>
      <c r="BYI179" s="993"/>
      <c r="BYJ179" s="994"/>
      <c r="BYK179" s="995"/>
      <c r="BYL179" s="996"/>
      <c r="BYM179" s="993"/>
      <c r="BYN179" s="997"/>
      <c r="BYO179" s="986"/>
      <c r="BYP179" s="988"/>
      <c r="BYQ179" s="989"/>
      <c r="BYR179" s="990"/>
      <c r="BYS179" s="991"/>
      <c r="BYT179" s="992"/>
      <c r="BYU179" s="991"/>
      <c r="BYV179" s="992"/>
      <c r="BYW179" s="993"/>
      <c r="BYX179" s="994"/>
      <c r="BYY179" s="991"/>
      <c r="BYZ179" s="989"/>
      <c r="BZA179" s="993"/>
      <c r="BZB179" s="994"/>
      <c r="BZC179" s="995"/>
      <c r="BZD179" s="996"/>
      <c r="BZE179" s="993"/>
      <c r="BZF179" s="997"/>
      <c r="BZG179" s="986"/>
      <c r="BZH179" s="988"/>
      <c r="BZI179" s="989"/>
      <c r="BZJ179" s="990"/>
      <c r="BZK179" s="991"/>
      <c r="BZL179" s="992"/>
      <c r="BZM179" s="991"/>
      <c r="BZN179" s="992"/>
      <c r="BZO179" s="993"/>
      <c r="BZP179" s="994"/>
      <c r="BZQ179" s="991"/>
      <c r="BZR179" s="989"/>
      <c r="BZS179" s="993"/>
      <c r="BZT179" s="994"/>
      <c r="BZU179" s="995"/>
      <c r="BZV179" s="996"/>
      <c r="BZW179" s="993"/>
      <c r="BZX179" s="997"/>
      <c r="BZY179" s="986"/>
      <c r="BZZ179" s="988"/>
      <c r="CAA179" s="989"/>
      <c r="CAB179" s="990"/>
      <c r="CAC179" s="991"/>
      <c r="CAD179" s="992"/>
      <c r="CAE179" s="991"/>
      <c r="CAF179" s="992"/>
      <c r="CAG179" s="993"/>
      <c r="CAH179" s="994"/>
      <c r="CAI179" s="991"/>
      <c r="CAJ179" s="989"/>
      <c r="CAK179" s="993"/>
      <c r="CAL179" s="994"/>
      <c r="CAM179" s="995"/>
      <c r="CAN179" s="996"/>
      <c r="CAO179" s="993"/>
      <c r="CAP179" s="997"/>
      <c r="CAQ179" s="986"/>
      <c r="CAR179" s="988"/>
      <c r="CAS179" s="989"/>
      <c r="CAT179" s="990"/>
      <c r="CAU179" s="991"/>
      <c r="CAV179" s="992"/>
      <c r="CAW179" s="991"/>
      <c r="CAX179" s="992"/>
      <c r="CAY179" s="993"/>
      <c r="CAZ179" s="994"/>
      <c r="CBA179" s="991"/>
      <c r="CBB179" s="989"/>
      <c r="CBC179" s="993"/>
      <c r="CBD179" s="994"/>
      <c r="CBE179" s="995"/>
      <c r="CBF179" s="996"/>
      <c r="CBG179" s="993"/>
      <c r="CBH179" s="997"/>
      <c r="CBI179" s="986"/>
      <c r="CBJ179" s="988"/>
      <c r="CBK179" s="989"/>
      <c r="CBL179" s="990"/>
      <c r="CBM179" s="991"/>
      <c r="CBN179" s="992"/>
      <c r="CBO179" s="991"/>
      <c r="CBP179" s="992"/>
      <c r="CBQ179" s="993"/>
      <c r="CBR179" s="994"/>
      <c r="CBS179" s="991"/>
      <c r="CBT179" s="989"/>
      <c r="CBU179" s="993"/>
      <c r="CBV179" s="994"/>
      <c r="CBW179" s="995"/>
      <c r="CBX179" s="996"/>
      <c r="CBY179" s="993"/>
      <c r="CBZ179" s="997"/>
      <c r="CCA179" s="986"/>
      <c r="CCB179" s="988"/>
      <c r="CCC179" s="989"/>
      <c r="CCD179" s="990"/>
      <c r="CCE179" s="991"/>
      <c r="CCF179" s="992"/>
      <c r="CCG179" s="991"/>
      <c r="CCH179" s="992"/>
      <c r="CCI179" s="993"/>
      <c r="CCJ179" s="994"/>
      <c r="CCK179" s="991"/>
      <c r="CCL179" s="989"/>
      <c r="CCM179" s="993"/>
      <c r="CCN179" s="994"/>
      <c r="CCO179" s="995"/>
      <c r="CCP179" s="996"/>
      <c r="CCQ179" s="993"/>
      <c r="CCR179" s="997"/>
      <c r="CCS179" s="986"/>
      <c r="CCT179" s="988"/>
      <c r="CCU179" s="989"/>
      <c r="CCV179" s="990"/>
      <c r="CCW179" s="991"/>
      <c r="CCX179" s="992"/>
      <c r="CCY179" s="991"/>
      <c r="CCZ179" s="992"/>
      <c r="CDA179" s="993"/>
      <c r="CDB179" s="994"/>
      <c r="CDC179" s="991"/>
      <c r="CDD179" s="989"/>
      <c r="CDE179" s="993"/>
      <c r="CDF179" s="994"/>
      <c r="CDG179" s="995"/>
      <c r="CDH179" s="996"/>
      <c r="CDI179" s="993"/>
      <c r="CDJ179" s="997"/>
      <c r="CDK179" s="986"/>
      <c r="CDL179" s="988"/>
      <c r="CDM179" s="989"/>
      <c r="CDN179" s="990"/>
      <c r="CDO179" s="991"/>
      <c r="CDP179" s="992"/>
      <c r="CDQ179" s="991"/>
      <c r="CDR179" s="992"/>
      <c r="CDS179" s="993"/>
      <c r="CDT179" s="994"/>
      <c r="CDU179" s="991"/>
      <c r="CDV179" s="989"/>
      <c r="CDW179" s="993"/>
      <c r="CDX179" s="994"/>
      <c r="CDY179" s="995"/>
      <c r="CDZ179" s="996"/>
      <c r="CEA179" s="993"/>
      <c r="CEB179" s="997"/>
      <c r="CEC179" s="986"/>
      <c r="CED179" s="988"/>
      <c r="CEE179" s="989"/>
      <c r="CEF179" s="990"/>
      <c r="CEG179" s="991"/>
      <c r="CEH179" s="992"/>
      <c r="CEI179" s="991"/>
      <c r="CEJ179" s="992"/>
      <c r="CEK179" s="993"/>
      <c r="CEL179" s="994"/>
      <c r="CEM179" s="991"/>
      <c r="CEN179" s="989"/>
      <c r="CEO179" s="993"/>
      <c r="CEP179" s="994"/>
      <c r="CEQ179" s="995"/>
      <c r="CER179" s="996"/>
      <c r="CES179" s="993"/>
      <c r="CET179" s="997"/>
      <c r="CEU179" s="986"/>
      <c r="CEV179" s="988"/>
      <c r="CEW179" s="989"/>
      <c r="CEX179" s="990"/>
      <c r="CEY179" s="991"/>
      <c r="CEZ179" s="992"/>
      <c r="CFA179" s="991"/>
      <c r="CFB179" s="992"/>
      <c r="CFC179" s="993"/>
      <c r="CFD179" s="994"/>
      <c r="CFE179" s="991"/>
      <c r="CFF179" s="989"/>
      <c r="CFG179" s="993"/>
      <c r="CFH179" s="994"/>
      <c r="CFI179" s="995"/>
      <c r="CFJ179" s="996"/>
      <c r="CFK179" s="993"/>
      <c r="CFL179" s="997"/>
      <c r="CFM179" s="986"/>
      <c r="CFN179" s="988"/>
      <c r="CFO179" s="989"/>
      <c r="CFP179" s="990"/>
      <c r="CFQ179" s="991"/>
      <c r="CFR179" s="992"/>
      <c r="CFS179" s="991"/>
      <c r="CFT179" s="992"/>
      <c r="CFU179" s="993"/>
      <c r="CFV179" s="994"/>
      <c r="CFW179" s="991"/>
      <c r="CFX179" s="989"/>
      <c r="CFY179" s="993"/>
      <c r="CFZ179" s="994"/>
      <c r="CGA179" s="995"/>
      <c r="CGB179" s="996"/>
      <c r="CGC179" s="993"/>
      <c r="CGD179" s="997"/>
      <c r="CGE179" s="986"/>
      <c r="CGF179" s="988"/>
      <c r="CGG179" s="989"/>
      <c r="CGH179" s="990"/>
      <c r="CGI179" s="991"/>
      <c r="CGJ179" s="992"/>
      <c r="CGK179" s="991"/>
      <c r="CGL179" s="992"/>
      <c r="CGM179" s="993"/>
      <c r="CGN179" s="994"/>
      <c r="CGO179" s="991"/>
      <c r="CGP179" s="989"/>
      <c r="CGQ179" s="993"/>
      <c r="CGR179" s="994"/>
      <c r="CGS179" s="995"/>
      <c r="CGT179" s="996"/>
      <c r="CGU179" s="993"/>
      <c r="CGV179" s="997"/>
      <c r="CGW179" s="986"/>
      <c r="CGX179" s="988"/>
      <c r="CGY179" s="989"/>
      <c r="CGZ179" s="990"/>
      <c r="CHA179" s="991"/>
      <c r="CHB179" s="992"/>
      <c r="CHC179" s="991"/>
      <c r="CHD179" s="992"/>
      <c r="CHE179" s="993"/>
      <c r="CHF179" s="994"/>
      <c r="CHG179" s="991"/>
      <c r="CHH179" s="989"/>
      <c r="CHI179" s="993"/>
      <c r="CHJ179" s="994"/>
      <c r="CHK179" s="995"/>
      <c r="CHL179" s="996"/>
      <c r="CHM179" s="993"/>
      <c r="CHN179" s="997"/>
      <c r="CHO179" s="986"/>
      <c r="CHP179" s="988"/>
      <c r="CHQ179" s="989"/>
      <c r="CHR179" s="990"/>
      <c r="CHS179" s="991"/>
      <c r="CHT179" s="992"/>
      <c r="CHU179" s="991"/>
      <c r="CHV179" s="992"/>
      <c r="CHW179" s="993"/>
      <c r="CHX179" s="994"/>
      <c r="CHY179" s="991"/>
      <c r="CHZ179" s="989"/>
      <c r="CIA179" s="993"/>
      <c r="CIB179" s="994"/>
      <c r="CIC179" s="995"/>
      <c r="CID179" s="996"/>
      <c r="CIE179" s="993"/>
      <c r="CIF179" s="997"/>
      <c r="CIG179" s="986"/>
      <c r="CIH179" s="988"/>
      <c r="CII179" s="989"/>
      <c r="CIJ179" s="990"/>
      <c r="CIK179" s="991"/>
      <c r="CIL179" s="992"/>
      <c r="CIM179" s="991"/>
      <c r="CIN179" s="992"/>
      <c r="CIO179" s="993"/>
      <c r="CIP179" s="994"/>
      <c r="CIQ179" s="991"/>
      <c r="CIR179" s="989"/>
      <c r="CIS179" s="993"/>
      <c r="CIT179" s="994"/>
      <c r="CIU179" s="995"/>
      <c r="CIV179" s="996"/>
      <c r="CIW179" s="993"/>
      <c r="CIX179" s="997"/>
      <c r="CIY179" s="986"/>
      <c r="CIZ179" s="988"/>
      <c r="CJA179" s="989"/>
      <c r="CJB179" s="990"/>
      <c r="CJC179" s="991"/>
      <c r="CJD179" s="992"/>
      <c r="CJE179" s="991"/>
      <c r="CJF179" s="992"/>
      <c r="CJG179" s="993"/>
      <c r="CJH179" s="994"/>
      <c r="CJI179" s="991"/>
      <c r="CJJ179" s="989"/>
      <c r="CJK179" s="993"/>
      <c r="CJL179" s="994"/>
      <c r="CJM179" s="995"/>
      <c r="CJN179" s="996"/>
      <c r="CJO179" s="993"/>
      <c r="CJP179" s="997"/>
      <c r="CJQ179" s="986"/>
      <c r="CJR179" s="988"/>
      <c r="CJS179" s="989"/>
      <c r="CJT179" s="990"/>
      <c r="CJU179" s="991"/>
      <c r="CJV179" s="992"/>
      <c r="CJW179" s="991"/>
      <c r="CJX179" s="992"/>
      <c r="CJY179" s="993"/>
      <c r="CJZ179" s="994"/>
      <c r="CKA179" s="991"/>
      <c r="CKB179" s="989"/>
      <c r="CKC179" s="993"/>
      <c r="CKD179" s="994"/>
      <c r="CKE179" s="995"/>
      <c r="CKF179" s="996"/>
      <c r="CKG179" s="993"/>
      <c r="CKH179" s="997"/>
      <c r="CKI179" s="986"/>
      <c r="CKJ179" s="988"/>
      <c r="CKK179" s="989"/>
      <c r="CKL179" s="990"/>
      <c r="CKM179" s="991"/>
      <c r="CKN179" s="992"/>
      <c r="CKO179" s="991"/>
      <c r="CKP179" s="992"/>
      <c r="CKQ179" s="993"/>
      <c r="CKR179" s="994"/>
      <c r="CKS179" s="991"/>
      <c r="CKT179" s="989"/>
      <c r="CKU179" s="993"/>
      <c r="CKV179" s="994"/>
      <c r="CKW179" s="995"/>
      <c r="CKX179" s="996"/>
      <c r="CKY179" s="993"/>
      <c r="CKZ179" s="997"/>
      <c r="CLA179" s="986"/>
      <c r="CLB179" s="988"/>
      <c r="CLC179" s="989"/>
      <c r="CLD179" s="990"/>
      <c r="CLE179" s="991"/>
      <c r="CLF179" s="992"/>
      <c r="CLG179" s="991"/>
      <c r="CLH179" s="992"/>
      <c r="CLI179" s="993"/>
      <c r="CLJ179" s="994"/>
      <c r="CLK179" s="991"/>
      <c r="CLL179" s="989"/>
      <c r="CLM179" s="993"/>
      <c r="CLN179" s="994"/>
      <c r="CLO179" s="995"/>
      <c r="CLP179" s="996"/>
      <c r="CLQ179" s="993"/>
      <c r="CLR179" s="997"/>
      <c r="CLS179" s="986"/>
      <c r="CLT179" s="988"/>
      <c r="CLU179" s="989"/>
      <c r="CLV179" s="990"/>
      <c r="CLW179" s="991"/>
      <c r="CLX179" s="992"/>
      <c r="CLY179" s="991"/>
      <c r="CLZ179" s="992"/>
      <c r="CMA179" s="993"/>
      <c r="CMB179" s="994"/>
      <c r="CMC179" s="991"/>
      <c r="CMD179" s="989"/>
      <c r="CME179" s="993"/>
      <c r="CMF179" s="994"/>
      <c r="CMG179" s="995"/>
      <c r="CMH179" s="996"/>
      <c r="CMI179" s="993"/>
      <c r="CMJ179" s="997"/>
      <c r="CMK179" s="986"/>
      <c r="CML179" s="988"/>
      <c r="CMM179" s="989"/>
      <c r="CMN179" s="990"/>
      <c r="CMO179" s="991"/>
      <c r="CMP179" s="992"/>
      <c r="CMQ179" s="991"/>
      <c r="CMR179" s="992"/>
      <c r="CMS179" s="993"/>
      <c r="CMT179" s="994"/>
      <c r="CMU179" s="991"/>
      <c r="CMV179" s="989"/>
      <c r="CMW179" s="993"/>
      <c r="CMX179" s="994"/>
      <c r="CMY179" s="995"/>
      <c r="CMZ179" s="996"/>
      <c r="CNA179" s="993"/>
      <c r="CNB179" s="997"/>
      <c r="CNC179" s="986"/>
      <c r="CND179" s="988"/>
      <c r="CNE179" s="989"/>
      <c r="CNF179" s="990"/>
      <c r="CNG179" s="991"/>
      <c r="CNH179" s="992"/>
      <c r="CNI179" s="991"/>
      <c r="CNJ179" s="992"/>
      <c r="CNK179" s="993"/>
      <c r="CNL179" s="994"/>
      <c r="CNM179" s="991"/>
      <c r="CNN179" s="989"/>
      <c r="CNO179" s="993"/>
      <c r="CNP179" s="994"/>
      <c r="CNQ179" s="995"/>
      <c r="CNR179" s="996"/>
      <c r="CNS179" s="993"/>
      <c r="CNT179" s="997"/>
      <c r="CNU179" s="986"/>
      <c r="CNV179" s="988"/>
      <c r="CNW179" s="989"/>
      <c r="CNX179" s="990"/>
      <c r="CNY179" s="991"/>
      <c r="CNZ179" s="992"/>
      <c r="COA179" s="991"/>
      <c r="COB179" s="992"/>
      <c r="COC179" s="993"/>
      <c r="COD179" s="994"/>
      <c r="COE179" s="991"/>
      <c r="COF179" s="989"/>
      <c r="COG179" s="993"/>
      <c r="COH179" s="994"/>
      <c r="COI179" s="995"/>
      <c r="COJ179" s="996"/>
      <c r="COK179" s="993"/>
      <c r="COL179" s="997"/>
      <c r="COM179" s="986"/>
      <c r="CON179" s="988"/>
      <c r="COO179" s="989"/>
      <c r="COP179" s="990"/>
      <c r="COQ179" s="991"/>
      <c r="COR179" s="992"/>
      <c r="COS179" s="991"/>
      <c r="COT179" s="992"/>
      <c r="COU179" s="993"/>
      <c r="COV179" s="994"/>
      <c r="COW179" s="991"/>
      <c r="COX179" s="989"/>
      <c r="COY179" s="993"/>
      <c r="COZ179" s="994"/>
      <c r="CPA179" s="995"/>
      <c r="CPB179" s="996"/>
      <c r="CPC179" s="993"/>
      <c r="CPD179" s="997"/>
      <c r="CPE179" s="986"/>
      <c r="CPF179" s="988"/>
      <c r="CPG179" s="989"/>
      <c r="CPH179" s="990"/>
      <c r="CPI179" s="991"/>
      <c r="CPJ179" s="992"/>
      <c r="CPK179" s="991"/>
      <c r="CPL179" s="992"/>
      <c r="CPM179" s="993"/>
      <c r="CPN179" s="994"/>
      <c r="CPO179" s="991"/>
      <c r="CPP179" s="989"/>
      <c r="CPQ179" s="993"/>
      <c r="CPR179" s="994"/>
      <c r="CPS179" s="995"/>
      <c r="CPT179" s="996"/>
      <c r="CPU179" s="993"/>
      <c r="CPV179" s="997"/>
      <c r="CPW179" s="986"/>
      <c r="CPX179" s="988"/>
      <c r="CPY179" s="989"/>
      <c r="CPZ179" s="990"/>
      <c r="CQA179" s="991"/>
      <c r="CQB179" s="992"/>
      <c r="CQC179" s="991"/>
      <c r="CQD179" s="992"/>
      <c r="CQE179" s="993"/>
      <c r="CQF179" s="994"/>
      <c r="CQG179" s="991"/>
      <c r="CQH179" s="989"/>
      <c r="CQI179" s="993"/>
      <c r="CQJ179" s="994"/>
      <c r="CQK179" s="995"/>
      <c r="CQL179" s="996"/>
      <c r="CQM179" s="993"/>
      <c r="CQN179" s="997"/>
      <c r="CQO179" s="986"/>
      <c r="CQP179" s="988"/>
      <c r="CQQ179" s="989"/>
      <c r="CQR179" s="990"/>
      <c r="CQS179" s="991"/>
      <c r="CQT179" s="992"/>
      <c r="CQU179" s="991"/>
      <c r="CQV179" s="992"/>
      <c r="CQW179" s="993"/>
      <c r="CQX179" s="994"/>
      <c r="CQY179" s="991"/>
      <c r="CQZ179" s="989"/>
      <c r="CRA179" s="993"/>
      <c r="CRB179" s="994"/>
      <c r="CRC179" s="995"/>
      <c r="CRD179" s="996"/>
      <c r="CRE179" s="993"/>
      <c r="CRF179" s="997"/>
      <c r="CRG179" s="986"/>
      <c r="CRH179" s="988"/>
      <c r="CRI179" s="989"/>
      <c r="CRJ179" s="990"/>
      <c r="CRK179" s="991"/>
      <c r="CRL179" s="992"/>
      <c r="CRM179" s="991"/>
      <c r="CRN179" s="992"/>
      <c r="CRO179" s="993"/>
      <c r="CRP179" s="994"/>
      <c r="CRQ179" s="991"/>
      <c r="CRR179" s="989"/>
      <c r="CRS179" s="993"/>
      <c r="CRT179" s="994"/>
      <c r="CRU179" s="995"/>
      <c r="CRV179" s="996"/>
      <c r="CRW179" s="993"/>
      <c r="CRX179" s="997"/>
      <c r="CRY179" s="986"/>
      <c r="CRZ179" s="988"/>
      <c r="CSA179" s="989"/>
      <c r="CSB179" s="990"/>
      <c r="CSC179" s="991"/>
      <c r="CSD179" s="992"/>
      <c r="CSE179" s="991"/>
      <c r="CSF179" s="992"/>
      <c r="CSG179" s="993"/>
      <c r="CSH179" s="994"/>
      <c r="CSI179" s="991"/>
      <c r="CSJ179" s="989"/>
      <c r="CSK179" s="993"/>
      <c r="CSL179" s="994"/>
      <c r="CSM179" s="995"/>
      <c r="CSN179" s="996"/>
      <c r="CSO179" s="993"/>
      <c r="CSP179" s="997"/>
      <c r="CSQ179" s="986"/>
      <c r="CSR179" s="988"/>
      <c r="CSS179" s="989"/>
      <c r="CST179" s="990"/>
      <c r="CSU179" s="991"/>
      <c r="CSV179" s="992"/>
      <c r="CSW179" s="991"/>
      <c r="CSX179" s="992"/>
      <c r="CSY179" s="993"/>
      <c r="CSZ179" s="994"/>
      <c r="CTA179" s="991"/>
      <c r="CTB179" s="989"/>
      <c r="CTC179" s="993"/>
      <c r="CTD179" s="994"/>
      <c r="CTE179" s="995"/>
      <c r="CTF179" s="996"/>
      <c r="CTG179" s="993"/>
      <c r="CTH179" s="997"/>
      <c r="CTI179" s="986"/>
      <c r="CTJ179" s="988"/>
      <c r="CTK179" s="989"/>
      <c r="CTL179" s="990"/>
      <c r="CTM179" s="991"/>
      <c r="CTN179" s="992"/>
      <c r="CTO179" s="991"/>
      <c r="CTP179" s="992"/>
      <c r="CTQ179" s="993"/>
      <c r="CTR179" s="994"/>
      <c r="CTS179" s="991"/>
      <c r="CTT179" s="989"/>
      <c r="CTU179" s="993"/>
      <c r="CTV179" s="994"/>
      <c r="CTW179" s="995"/>
      <c r="CTX179" s="996"/>
      <c r="CTY179" s="993"/>
      <c r="CTZ179" s="997"/>
      <c r="CUA179" s="986"/>
      <c r="CUB179" s="988"/>
      <c r="CUC179" s="989"/>
      <c r="CUD179" s="990"/>
      <c r="CUE179" s="991"/>
      <c r="CUF179" s="992"/>
      <c r="CUG179" s="991"/>
      <c r="CUH179" s="992"/>
      <c r="CUI179" s="993"/>
      <c r="CUJ179" s="994"/>
      <c r="CUK179" s="991"/>
      <c r="CUL179" s="989"/>
      <c r="CUM179" s="993"/>
      <c r="CUN179" s="994"/>
      <c r="CUO179" s="995"/>
      <c r="CUP179" s="996"/>
      <c r="CUQ179" s="993"/>
      <c r="CUR179" s="997"/>
      <c r="CUS179" s="986"/>
      <c r="CUT179" s="988"/>
      <c r="CUU179" s="989"/>
      <c r="CUV179" s="990"/>
      <c r="CUW179" s="991"/>
      <c r="CUX179" s="992"/>
      <c r="CUY179" s="991"/>
      <c r="CUZ179" s="992"/>
      <c r="CVA179" s="993"/>
      <c r="CVB179" s="994"/>
      <c r="CVC179" s="991"/>
      <c r="CVD179" s="989"/>
      <c r="CVE179" s="993"/>
      <c r="CVF179" s="994"/>
      <c r="CVG179" s="995"/>
      <c r="CVH179" s="996"/>
      <c r="CVI179" s="993"/>
      <c r="CVJ179" s="997"/>
      <c r="CVK179" s="986"/>
      <c r="CVL179" s="988"/>
      <c r="CVM179" s="989"/>
      <c r="CVN179" s="990"/>
      <c r="CVO179" s="991"/>
      <c r="CVP179" s="992"/>
      <c r="CVQ179" s="991"/>
      <c r="CVR179" s="992"/>
      <c r="CVS179" s="993"/>
      <c r="CVT179" s="994"/>
      <c r="CVU179" s="991"/>
      <c r="CVV179" s="989"/>
      <c r="CVW179" s="993"/>
      <c r="CVX179" s="994"/>
      <c r="CVY179" s="995"/>
      <c r="CVZ179" s="996"/>
      <c r="CWA179" s="993"/>
      <c r="CWB179" s="997"/>
      <c r="CWC179" s="986"/>
      <c r="CWD179" s="988"/>
      <c r="CWE179" s="989"/>
      <c r="CWF179" s="990"/>
      <c r="CWG179" s="991"/>
      <c r="CWH179" s="992"/>
      <c r="CWI179" s="991"/>
      <c r="CWJ179" s="992"/>
      <c r="CWK179" s="993"/>
      <c r="CWL179" s="994"/>
      <c r="CWM179" s="991"/>
      <c r="CWN179" s="989"/>
      <c r="CWO179" s="993"/>
      <c r="CWP179" s="994"/>
      <c r="CWQ179" s="995"/>
      <c r="CWR179" s="996"/>
      <c r="CWS179" s="993"/>
      <c r="CWT179" s="997"/>
      <c r="CWU179" s="986"/>
      <c r="CWV179" s="988"/>
      <c r="CWW179" s="989"/>
      <c r="CWX179" s="990"/>
      <c r="CWY179" s="991"/>
      <c r="CWZ179" s="992"/>
      <c r="CXA179" s="991"/>
      <c r="CXB179" s="992"/>
      <c r="CXC179" s="993"/>
      <c r="CXD179" s="994"/>
      <c r="CXE179" s="991"/>
      <c r="CXF179" s="989"/>
      <c r="CXG179" s="993"/>
      <c r="CXH179" s="994"/>
      <c r="CXI179" s="995"/>
      <c r="CXJ179" s="996"/>
      <c r="CXK179" s="993"/>
      <c r="CXL179" s="997"/>
      <c r="CXM179" s="986"/>
      <c r="CXN179" s="988"/>
      <c r="CXO179" s="989"/>
      <c r="CXP179" s="990"/>
      <c r="CXQ179" s="991"/>
      <c r="CXR179" s="992"/>
      <c r="CXS179" s="991"/>
      <c r="CXT179" s="992"/>
      <c r="CXU179" s="993"/>
      <c r="CXV179" s="994"/>
      <c r="CXW179" s="991"/>
      <c r="CXX179" s="989"/>
      <c r="CXY179" s="993"/>
      <c r="CXZ179" s="994"/>
      <c r="CYA179" s="995"/>
      <c r="CYB179" s="996"/>
      <c r="CYC179" s="993"/>
      <c r="CYD179" s="997"/>
      <c r="CYE179" s="986"/>
      <c r="CYF179" s="988"/>
      <c r="CYG179" s="989"/>
      <c r="CYH179" s="990"/>
      <c r="CYI179" s="991"/>
      <c r="CYJ179" s="992"/>
      <c r="CYK179" s="991"/>
      <c r="CYL179" s="992"/>
      <c r="CYM179" s="993"/>
      <c r="CYN179" s="994"/>
      <c r="CYO179" s="991"/>
      <c r="CYP179" s="989"/>
      <c r="CYQ179" s="993"/>
      <c r="CYR179" s="994"/>
      <c r="CYS179" s="995"/>
      <c r="CYT179" s="996"/>
      <c r="CYU179" s="993"/>
      <c r="CYV179" s="997"/>
      <c r="CYW179" s="986"/>
      <c r="CYX179" s="988"/>
      <c r="CYY179" s="989"/>
      <c r="CYZ179" s="990"/>
      <c r="CZA179" s="991"/>
      <c r="CZB179" s="992"/>
      <c r="CZC179" s="991"/>
      <c r="CZD179" s="992"/>
      <c r="CZE179" s="993"/>
      <c r="CZF179" s="994"/>
      <c r="CZG179" s="991"/>
      <c r="CZH179" s="989"/>
      <c r="CZI179" s="993"/>
      <c r="CZJ179" s="994"/>
      <c r="CZK179" s="995"/>
      <c r="CZL179" s="996"/>
      <c r="CZM179" s="993"/>
      <c r="CZN179" s="997"/>
      <c r="CZO179" s="986"/>
      <c r="CZP179" s="988"/>
      <c r="CZQ179" s="989"/>
      <c r="CZR179" s="990"/>
      <c r="CZS179" s="991"/>
      <c r="CZT179" s="992"/>
      <c r="CZU179" s="991"/>
      <c r="CZV179" s="992"/>
      <c r="CZW179" s="993"/>
      <c r="CZX179" s="994"/>
      <c r="CZY179" s="991"/>
      <c r="CZZ179" s="989"/>
      <c r="DAA179" s="993"/>
      <c r="DAB179" s="994"/>
      <c r="DAC179" s="995"/>
      <c r="DAD179" s="996"/>
      <c r="DAE179" s="993"/>
      <c r="DAF179" s="997"/>
      <c r="DAG179" s="986"/>
      <c r="DAH179" s="988"/>
      <c r="DAI179" s="989"/>
      <c r="DAJ179" s="990"/>
      <c r="DAK179" s="991"/>
      <c r="DAL179" s="992"/>
      <c r="DAM179" s="991"/>
      <c r="DAN179" s="992"/>
      <c r="DAO179" s="993"/>
      <c r="DAP179" s="994"/>
      <c r="DAQ179" s="991"/>
      <c r="DAR179" s="989"/>
      <c r="DAS179" s="993"/>
      <c r="DAT179" s="994"/>
      <c r="DAU179" s="995"/>
      <c r="DAV179" s="996"/>
      <c r="DAW179" s="993"/>
      <c r="DAX179" s="997"/>
      <c r="DAY179" s="986"/>
      <c r="DAZ179" s="988"/>
      <c r="DBA179" s="989"/>
      <c r="DBB179" s="990"/>
      <c r="DBC179" s="991"/>
      <c r="DBD179" s="992"/>
      <c r="DBE179" s="991"/>
      <c r="DBF179" s="992"/>
      <c r="DBG179" s="993"/>
      <c r="DBH179" s="994"/>
      <c r="DBI179" s="991"/>
      <c r="DBJ179" s="989"/>
      <c r="DBK179" s="993"/>
      <c r="DBL179" s="994"/>
      <c r="DBM179" s="995"/>
      <c r="DBN179" s="996"/>
      <c r="DBO179" s="993"/>
      <c r="DBP179" s="997"/>
      <c r="DBQ179" s="986"/>
      <c r="DBR179" s="988"/>
      <c r="DBS179" s="989"/>
      <c r="DBT179" s="990"/>
      <c r="DBU179" s="991"/>
      <c r="DBV179" s="992"/>
      <c r="DBW179" s="991"/>
      <c r="DBX179" s="992"/>
      <c r="DBY179" s="993"/>
      <c r="DBZ179" s="994"/>
      <c r="DCA179" s="991"/>
      <c r="DCB179" s="989"/>
      <c r="DCC179" s="993"/>
      <c r="DCD179" s="994"/>
      <c r="DCE179" s="995"/>
      <c r="DCF179" s="996"/>
      <c r="DCG179" s="993"/>
      <c r="DCH179" s="997"/>
      <c r="DCI179" s="986"/>
      <c r="DCJ179" s="988"/>
      <c r="DCK179" s="989"/>
      <c r="DCL179" s="990"/>
      <c r="DCM179" s="991"/>
      <c r="DCN179" s="992"/>
      <c r="DCO179" s="991"/>
      <c r="DCP179" s="992"/>
      <c r="DCQ179" s="993"/>
      <c r="DCR179" s="994"/>
      <c r="DCS179" s="991"/>
      <c r="DCT179" s="989"/>
      <c r="DCU179" s="993"/>
      <c r="DCV179" s="994"/>
      <c r="DCW179" s="995"/>
      <c r="DCX179" s="996"/>
      <c r="DCY179" s="993"/>
      <c r="DCZ179" s="997"/>
      <c r="DDA179" s="986"/>
      <c r="DDB179" s="988"/>
      <c r="DDC179" s="989"/>
      <c r="DDD179" s="990"/>
      <c r="DDE179" s="991"/>
      <c r="DDF179" s="992"/>
      <c r="DDG179" s="991"/>
      <c r="DDH179" s="992"/>
      <c r="DDI179" s="993"/>
      <c r="DDJ179" s="994"/>
      <c r="DDK179" s="991"/>
      <c r="DDL179" s="989"/>
      <c r="DDM179" s="993"/>
      <c r="DDN179" s="994"/>
      <c r="DDO179" s="995"/>
      <c r="DDP179" s="996"/>
      <c r="DDQ179" s="993"/>
      <c r="DDR179" s="997"/>
      <c r="DDS179" s="986"/>
      <c r="DDT179" s="988"/>
      <c r="DDU179" s="989"/>
      <c r="DDV179" s="990"/>
      <c r="DDW179" s="991"/>
      <c r="DDX179" s="992"/>
      <c r="DDY179" s="991"/>
      <c r="DDZ179" s="992"/>
      <c r="DEA179" s="993"/>
      <c r="DEB179" s="994"/>
      <c r="DEC179" s="991"/>
      <c r="DED179" s="989"/>
      <c r="DEE179" s="993"/>
      <c r="DEF179" s="994"/>
      <c r="DEG179" s="995"/>
      <c r="DEH179" s="996"/>
      <c r="DEI179" s="993"/>
      <c r="DEJ179" s="997"/>
      <c r="DEK179" s="986"/>
      <c r="DEL179" s="988"/>
      <c r="DEM179" s="989"/>
      <c r="DEN179" s="990"/>
      <c r="DEO179" s="991"/>
      <c r="DEP179" s="992"/>
      <c r="DEQ179" s="991"/>
      <c r="DER179" s="992"/>
      <c r="DES179" s="993"/>
      <c r="DET179" s="994"/>
      <c r="DEU179" s="991"/>
      <c r="DEV179" s="989"/>
      <c r="DEW179" s="993"/>
      <c r="DEX179" s="994"/>
      <c r="DEY179" s="995"/>
      <c r="DEZ179" s="996"/>
      <c r="DFA179" s="993"/>
      <c r="DFB179" s="997"/>
      <c r="DFC179" s="986"/>
      <c r="DFD179" s="988"/>
      <c r="DFE179" s="989"/>
      <c r="DFF179" s="990"/>
      <c r="DFG179" s="991"/>
      <c r="DFH179" s="992"/>
      <c r="DFI179" s="991"/>
      <c r="DFJ179" s="992"/>
      <c r="DFK179" s="993"/>
      <c r="DFL179" s="994"/>
      <c r="DFM179" s="991"/>
      <c r="DFN179" s="989"/>
      <c r="DFO179" s="993"/>
      <c r="DFP179" s="994"/>
      <c r="DFQ179" s="995"/>
      <c r="DFR179" s="996"/>
      <c r="DFS179" s="993"/>
      <c r="DFT179" s="997"/>
      <c r="DFU179" s="986"/>
      <c r="DFV179" s="988"/>
      <c r="DFW179" s="989"/>
      <c r="DFX179" s="990"/>
      <c r="DFY179" s="991"/>
      <c r="DFZ179" s="992"/>
      <c r="DGA179" s="991"/>
      <c r="DGB179" s="992"/>
      <c r="DGC179" s="993"/>
      <c r="DGD179" s="994"/>
      <c r="DGE179" s="991"/>
      <c r="DGF179" s="989"/>
      <c r="DGG179" s="993"/>
      <c r="DGH179" s="994"/>
      <c r="DGI179" s="995"/>
      <c r="DGJ179" s="996"/>
      <c r="DGK179" s="993"/>
      <c r="DGL179" s="997"/>
      <c r="DGM179" s="986"/>
      <c r="DGN179" s="988"/>
      <c r="DGO179" s="989"/>
      <c r="DGP179" s="990"/>
      <c r="DGQ179" s="991"/>
      <c r="DGR179" s="992"/>
      <c r="DGS179" s="991"/>
      <c r="DGT179" s="992"/>
      <c r="DGU179" s="993"/>
      <c r="DGV179" s="994"/>
      <c r="DGW179" s="991"/>
      <c r="DGX179" s="989"/>
      <c r="DGY179" s="993"/>
      <c r="DGZ179" s="994"/>
      <c r="DHA179" s="995"/>
      <c r="DHB179" s="996"/>
      <c r="DHC179" s="993"/>
      <c r="DHD179" s="997"/>
      <c r="DHE179" s="986"/>
      <c r="DHF179" s="988"/>
      <c r="DHG179" s="989"/>
      <c r="DHH179" s="990"/>
      <c r="DHI179" s="991"/>
      <c r="DHJ179" s="992"/>
      <c r="DHK179" s="991"/>
      <c r="DHL179" s="992"/>
      <c r="DHM179" s="993"/>
      <c r="DHN179" s="994"/>
      <c r="DHO179" s="991"/>
      <c r="DHP179" s="989"/>
      <c r="DHQ179" s="993"/>
      <c r="DHR179" s="994"/>
      <c r="DHS179" s="995"/>
      <c r="DHT179" s="996"/>
      <c r="DHU179" s="993"/>
      <c r="DHV179" s="997"/>
      <c r="DHW179" s="986"/>
      <c r="DHX179" s="988"/>
      <c r="DHY179" s="989"/>
      <c r="DHZ179" s="990"/>
      <c r="DIA179" s="991"/>
      <c r="DIB179" s="992"/>
      <c r="DIC179" s="991"/>
      <c r="DID179" s="992"/>
      <c r="DIE179" s="993"/>
      <c r="DIF179" s="994"/>
      <c r="DIG179" s="991"/>
      <c r="DIH179" s="989"/>
      <c r="DII179" s="993"/>
      <c r="DIJ179" s="994"/>
      <c r="DIK179" s="995"/>
      <c r="DIL179" s="996"/>
      <c r="DIM179" s="993"/>
      <c r="DIN179" s="997"/>
      <c r="DIO179" s="986"/>
      <c r="DIP179" s="988"/>
      <c r="DIQ179" s="989"/>
      <c r="DIR179" s="990"/>
      <c r="DIS179" s="991"/>
      <c r="DIT179" s="992"/>
      <c r="DIU179" s="991"/>
      <c r="DIV179" s="992"/>
      <c r="DIW179" s="993"/>
      <c r="DIX179" s="994"/>
      <c r="DIY179" s="991"/>
      <c r="DIZ179" s="989"/>
      <c r="DJA179" s="993"/>
      <c r="DJB179" s="994"/>
      <c r="DJC179" s="995"/>
      <c r="DJD179" s="996"/>
      <c r="DJE179" s="993"/>
      <c r="DJF179" s="997"/>
      <c r="DJG179" s="986"/>
      <c r="DJH179" s="988"/>
      <c r="DJI179" s="989"/>
      <c r="DJJ179" s="990"/>
      <c r="DJK179" s="991"/>
      <c r="DJL179" s="992"/>
      <c r="DJM179" s="991"/>
      <c r="DJN179" s="992"/>
      <c r="DJO179" s="993"/>
      <c r="DJP179" s="994"/>
      <c r="DJQ179" s="991"/>
      <c r="DJR179" s="989"/>
      <c r="DJS179" s="993"/>
      <c r="DJT179" s="994"/>
      <c r="DJU179" s="995"/>
      <c r="DJV179" s="996"/>
      <c r="DJW179" s="993"/>
      <c r="DJX179" s="997"/>
      <c r="DJY179" s="986"/>
      <c r="DJZ179" s="988"/>
      <c r="DKA179" s="989"/>
      <c r="DKB179" s="990"/>
      <c r="DKC179" s="991"/>
      <c r="DKD179" s="992"/>
      <c r="DKE179" s="991"/>
      <c r="DKF179" s="992"/>
      <c r="DKG179" s="993"/>
      <c r="DKH179" s="994"/>
      <c r="DKI179" s="991"/>
      <c r="DKJ179" s="989"/>
      <c r="DKK179" s="993"/>
      <c r="DKL179" s="994"/>
      <c r="DKM179" s="995"/>
      <c r="DKN179" s="996"/>
      <c r="DKO179" s="993"/>
      <c r="DKP179" s="997"/>
      <c r="DKQ179" s="986"/>
      <c r="DKR179" s="988"/>
      <c r="DKS179" s="989"/>
      <c r="DKT179" s="990"/>
      <c r="DKU179" s="991"/>
      <c r="DKV179" s="992"/>
      <c r="DKW179" s="991"/>
      <c r="DKX179" s="992"/>
      <c r="DKY179" s="993"/>
      <c r="DKZ179" s="994"/>
      <c r="DLA179" s="991"/>
      <c r="DLB179" s="989"/>
      <c r="DLC179" s="993"/>
      <c r="DLD179" s="994"/>
      <c r="DLE179" s="995"/>
      <c r="DLF179" s="996"/>
      <c r="DLG179" s="993"/>
      <c r="DLH179" s="997"/>
      <c r="DLI179" s="986"/>
      <c r="DLJ179" s="988"/>
      <c r="DLK179" s="989"/>
      <c r="DLL179" s="990"/>
      <c r="DLM179" s="991"/>
      <c r="DLN179" s="992"/>
      <c r="DLO179" s="991"/>
      <c r="DLP179" s="992"/>
      <c r="DLQ179" s="993"/>
      <c r="DLR179" s="994"/>
      <c r="DLS179" s="991"/>
      <c r="DLT179" s="989"/>
      <c r="DLU179" s="993"/>
      <c r="DLV179" s="994"/>
      <c r="DLW179" s="995"/>
      <c r="DLX179" s="996"/>
      <c r="DLY179" s="993"/>
      <c r="DLZ179" s="997"/>
      <c r="DMA179" s="986"/>
      <c r="DMB179" s="988"/>
      <c r="DMC179" s="989"/>
      <c r="DMD179" s="990"/>
      <c r="DME179" s="991"/>
      <c r="DMF179" s="992"/>
      <c r="DMG179" s="991"/>
      <c r="DMH179" s="992"/>
      <c r="DMI179" s="993"/>
      <c r="DMJ179" s="994"/>
      <c r="DMK179" s="991"/>
      <c r="DML179" s="989"/>
      <c r="DMM179" s="993"/>
      <c r="DMN179" s="994"/>
      <c r="DMO179" s="995"/>
      <c r="DMP179" s="996"/>
      <c r="DMQ179" s="993"/>
      <c r="DMR179" s="997"/>
      <c r="DMS179" s="986"/>
      <c r="DMT179" s="988"/>
      <c r="DMU179" s="989"/>
      <c r="DMV179" s="990"/>
      <c r="DMW179" s="991"/>
      <c r="DMX179" s="992"/>
      <c r="DMY179" s="991"/>
      <c r="DMZ179" s="992"/>
      <c r="DNA179" s="993"/>
      <c r="DNB179" s="994"/>
      <c r="DNC179" s="991"/>
      <c r="DND179" s="989"/>
      <c r="DNE179" s="993"/>
      <c r="DNF179" s="994"/>
      <c r="DNG179" s="995"/>
      <c r="DNH179" s="996"/>
      <c r="DNI179" s="993"/>
      <c r="DNJ179" s="997"/>
      <c r="DNK179" s="986"/>
      <c r="DNL179" s="988"/>
      <c r="DNM179" s="989"/>
      <c r="DNN179" s="990"/>
      <c r="DNO179" s="991"/>
      <c r="DNP179" s="992"/>
      <c r="DNQ179" s="991"/>
      <c r="DNR179" s="992"/>
      <c r="DNS179" s="993"/>
      <c r="DNT179" s="994"/>
      <c r="DNU179" s="991"/>
      <c r="DNV179" s="989"/>
      <c r="DNW179" s="993"/>
      <c r="DNX179" s="994"/>
      <c r="DNY179" s="995"/>
      <c r="DNZ179" s="996"/>
      <c r="DOA179" s="993"/>
      <c r="DOB179" s="997"/>
      <c r="DOC179" s="986"/>
      <c r="DOD179" s="988"/>
      <c r="DOE179" s="989"/>
      <c r="DOF179" s="990"/>
      <c r="DOG179" s="991"/>
      <c r="DOH179" s="992"/>
      <c r="DOI179" s="991"/>
      <c r="DOJ179" s="992"/>
      <c r="DOK179" s="993"/>
      <c r="DOL179" s="994"/>
      <c r="DOM179" s="991"/>
      <c r="DON179" s="989"/>
      <c r="DOO179" s="993"/>
      <c r="DOP179" s="994"/>
      <c r="DOQ179" s="995"/>
      <c r="DOR179" s="996"/>
      <c r="DOS179" s="993"/>
      <c r="DOT179" s="997"/>
      <c r="DOU179" s="986"/>
      <c r="DOV179" s="988"/>
      <c r="DOW179" s="989"/>
      <c r="DOX179" s="990"/>
      <c r="DOY179" s="991"/>
      <c r="DOZ179" s="992"/>
      <c r="DPA179" s="991"/>
      <c r="DPB179" s="992"/>
      <c r="DPC179" s="993"/>
      <c r="DPD179" s="994"/>
      <c r="DPE179" s="991"/>
      <c r="DPF179" s="989"/>
      <c r="DPG179" s="993"/>
      <c r="DPH179" s="994"/>
      <c r="DPI179" s="995"/>
      <c r="DPJ179" s="996"/>
      <c r="DPK179" s="993"/>
      <c r="DPL179" s="997"/>
      <c r="DPM179" s="986"/>
      <c r="DPN179" s="988"/>
      <c r="DPO179" s="989"/>
      <c r="DPP179" s="990"/>
      <c r="DPQ179" s="991"/>
      <c r="DPR179" s="992"/>
      <c r="DPS179" s="991"/>
      <c r="DPT179" s="992"/>
      <c r="DPU179" s="993"/>
      <c r="DPV179" s="994"/>
      <c r="DPW179" s="991"/>
      <c r="DPX179" s="989"/>
      <c r="DPY179" s="993"/>
      <c r="DPZ179" s="994"/>
      <c r="DQA179" s="995"/>
      <c r="DQB179" s="996"/>
      <c r="DQC179" s="993"/>
      <c r="DQD179" s="997"/>
      <c r="DQE179" s="986"/>
      <c r="DQF179" s="988"/>
      <c r="DQG179" s="989"/>
      <c r="DQH179" s="990"/>
      <c r="DQI179" s="991"/>
      <c r="DQJ179" s="992"/>
      <c r="DQK179" s="991"/>
      <c r="DQL179" s="992"/>
      <c r="DQM179" s="993"/>
      <c r="DQN179" s="994"/>
      <c r="DQO179" s="991"/>
      <c r="DQP179" s="989"/>
      <c r="DQQ179" s="993"/>
      <c r="DQR179" s="994"/>
      <c r="DQS179" s="995"/>
      <c r="DQT179" s="996"/>
      <c r="DQU179" s="993"/>
      <c r="DQV179" s="997"/>
      <c r="DQW179" s="986"/>
      <c r="DQX179" s="988"/>
      <c r="DQY179" s="989"/>
      <c r="DQZ179" s="990"/>
      <c r="DRA179" s="991"/>
      <c r="DRB179" s="992"/>
      <c r="DRC179" s="991"/>
      <c r="DRD179" s="992"/>
      <c r="DRE179" s="993"/>
      <c r="DRF179" s="994"/>
      <c r="DRG179" s="991"/>
      <c r="DRH179" s="989"/>
      <c r="DRI179" s="993"/>
      <c r="DRJ179" s="994"/>
      <c r="DRK179" s="995"/>
      <c r="DRL179" s="996"/>
      <c r="DRM179" s="993"/>
      <c r="DRN179" s="997"/>
      <c r="DRO179" s="986"/>
      <c r="DRP179" s="988"/>
      <c r="DRQ179" s="989"/>
      <c r="DRR179" s="990"/>
      <c r="DRS179" s="991"/>
      <c r="DRT179" s="992"/>
      <c r="DRU179" s="991"/>
      <c r="DRV179" s="992"/>
      <c r="DRW179" s="993"/>
      <c r="DRX179" s="994"/>
      <c r="DRY179" s="991"/>
      <c r="DRZ179" s="989"/>
      <c r="DSA179" s="993"/>
      <c r="DSB179" s="994"/>
      <c r="DSC179" s="995"/>
      <c r="DSD179" s="996"/>
      <c r="DSE179" s="993"/>
      <c r="DSF179" s="997"/>
      <c r="DSG179" s="986"/>
      <c r="DSH179" s="988"/>
      <c r="DSI179" s="989"/>
      <c r="DSJ179" s="990"/>
      <c r="DSK179" s="991"/>
      <c r="DSL179" s="992"/>
      <c r="DSM179" s="991"/>
      <c r="DSN179" s="992"/>
      <c r="DSO179" s="993"/>
      <c r="DSP179" s="994"/>
      <c r="DSQ179" s="991"/>
      <c r="DSR179" s="989"/>
      <c r="DSS179" s="993"/>
      <c r="DST179" s="994"/>
      <c r="DSU179" s="995"/>
      <c r="DSV179" s="996"/>
      <c r="DSW179" s="993"/>
      <c r="DSX179" s="997"/>
      <c r="DSY179" s="986"/>
      <c r="DSZ179" s="988"/>
      <c r="DTA179" s="989"/>
      <c r="DTB179" s="990"/>
      <c r="DTC179" s="991"/>
      <c r="DTD179" s="992"/>
      <c r="DTE179" s="991"/>
      <c r="DTF179" s="992"/>
      <c r="DTG179" s="993"/>
      <c r="DTH179" s="994"/>
      <c r="DTI179" s="991"/>
      <c r="DTJ179" s="989"/>
      <c r="DTK179" s="993"/>
      <c r="DTL179" s="994"/>
      <c r="DTM179" s="995"/>
      <c r="DTN179" s="996"/>
      <c r="DTO179" s="993"/>
      <c r="DTP179" s="997"/>
      <c r="DTQ179" s="986"/>
      <c r="DTR179" s="988"/>
      <c r="DTS179" s="989"/>
      <c r="DTT179" s="990"/>
      <c r="DTU179" s="991"/>
      <c r="DTV179" s="992"/>
      <c r="DTW179" s="991"/>
      <c r="DTX179" s="992"/>
      <c r="DTY179" s="993"/>
      <c r="DTZ179" s="994"/>
      <c r="DUA179" s="991"/>
      <c r="DUB179" s="989"/>
      <c r="DUC179" s="993"/>
      <c r="DUD179" s="994"/>
      <c r="DUE179" s="995"/>
      <c r="DUF179" s="996"/>
      <c r="DUG179" s="993"/>
      <c r="DUH179" s="997"/>
      <c r="DUI179" s="986"/>
      <c r="DUJ179" s="988"/>
      <c r="DUK179" s="989"/>
      <c r="DUL179" s="990"/>
      <c r="DUM179" s="991"/>
      <c r="DUN179" s="992"/>
      <c r="DUO179" s="991"/>
      <c r="DUP179" s="992"/>
      <c r="DUQ179" s="993"/>
      <c r="DUR179" s="994"/>
      <c r="DUS179" s="991"/>
      <c r="DUT179" s="989"/>
      <c r="DUU179" s="993"/>
      <c r="DUV179" s="994"/>
      <c r="DUW179" s="995"/>
      <c r="DUX179" s="996"/>
      <c r="DUY179" s="993"/>
      <c r="DUZ179" s="997"/>
      <c r="DVA179" s="986"/>
      <c r="DVB179" s="988"/>
      <c r="DVC179" s="989"/>
      <c r="DVD179" s="990"/>
      <c r="DVE179" s="991"/>
      <c r="DVF179" s="992"/>
      <c r="DVG179" s="991"/>
      <c r="DVH179" s="992"/>
      <c r="DVI179" s="993"/>
      <c r="DVJ179" s="994"/>
      <c r="DVK179" s="991"/>
      <c r="DVL179" s="989"/>
      <c r="DVM179" s="993"/>
      <c r="DVN179" s="994"/>
      <c r="DVO179" s="995"/>
      <c r="DVP179" s="996"/>
      <c r="DVQ179" s="993"/>
      <c r="DVR179" s="997"/>
      <c r="DVS179" s="986"/>
      <c r="DVT179" s="988"/>
      <c r="DVU179" s="989"/>
      <c r="DVV179" s="990"/>
      <c r="DVW179" s="991"/>
      <c r="DVX179" s="992"/>
      <c r="DVY179" s="991"/>
      <c r="DVZ179" s="992"/>
      <c r="DWA179" s="993"/>
      <c r="DWB179" s="994"/>
      <c r="DWC179" s="991"/>
      <c r="DWD179" s="989"/>
      <c r="DWE179" s="993"/>
      <c r="DWF179" s="994"/>
      <c r="DWG179" s="995"/>
      <c r="DWH179" s="996"/>
      <c r="DWI179" s="993"/>
      <c r="DWJ179" s="997"/>
      <c r="DWK179" s="986"/>
      <c r="DWL179" s="988"/>
      <c r="DWM179" s="989"/>
      <c r="DWN179" s="990"/>
      <c r="DWO179" s="991"/>
      <c r="DWP179" s="992"/>
      <c r="DWQ179" s="991"/>
      <c r="DWR179" s="992"/>
      <c r="DWS179" s="993"/>
      <c r="DWT179" s="994"/>
      <c r="DWU179" s="991"/>
      <c r="DWV179" s="989"/>
      <c r="DWW179" s="993"/>
      <c r="DWX179" s="994"/>
      <c r="DWY179" s="995"/>
      <c r="DWZ179" s="996"/>
      <c r="DXA179" s="993"/>
      <c r="DXB179" s="997"/>
      <c r="DXC179" s="986"/>
      <c r="DXD179" s="988"/>
      <c r="DXE179" s="989"/>
      <c r="DXF179" s="990"/>
      <c r="DXG179" s="991"/>
      <c r="DXH179" s="992"/>
      <c r="DXI179" s="991"/>
      <c r="DXJ179" s="992"/>
      <c r="DXK179" s="993"/>
      <c r="DXL179" s="994"/>
      <c r="DXM179" s="991"/>
      <c r="DXN179" s="989"/>
      <c r="DXO179" s="993"/>
      <c r="DXP179" s="994"/>
      <c r="DXQ179" s="995"/>
      <c r="DXR179" s="996"/>
      <c r="DXS179" s="993"/>
      <c r="DXT179" s="997"/>
      <c r="DXU179" s="986"/>
      <c r="DXV179" s="988"/>
      <c r="DXW179" s="989"/>
      <c r="DXX179" s="990"/>
      <c r="DXY179" s="991"/>
      <c r="DXZ179" s="992"/>
      <c r="DYA179" s="991"/>
      <c r="DYB179" s="992"/>
      <c r="DYC179" s="993"/>
      <c r="DYD179" s="994"/>
      <c r="DYE179" s="991"/>
      <c r="DYF179" s="989"/>
      <c r="DYG179" s="993"/>
      <c r="DYH179" s="994"/>
      <c r="DYI179" s="995"/>
      <c r="DYJ179" s="996"/>
      <c r="DYK179" s="993"/>
      <c r="DYL179" s="997"/>
      <c r="DYM179" s="986"/>
      <c r="DYN179" s="988"/>
      <c r="DYO179" s="989"/>
      <c r="DYP179" s="990"/>
      <c r="DYQ179" s="991"/>
      <c r="DYR179" s="992"/>
      <c r="DYS179" s="991"/>
      <c r="DYT179" s="992"/>
      <c r="DYU179" s="993"/>
      <c r="DYV179" s="994"/>
      <c r="DYW179" s="991"/>
      <c r="DYX179" s="989"/>
      <c r="DYY179" s="993"/>
      <c r="DYZ179" s="994"/>
      <c r="DZA179" s="995"/>
      <c r="DZB179" s="996"/>
      <c r="DZC179" s="993"/>
      <c r="DZD179" s="997"/>
      <c r="DZE179" s="986"/>
      <c r="DZF179" s="988"/>
      <c r="DZG179" s="989"/>
      <c r="DZH179" s="990"/>
      <c r="DZI179" s="991"/>
      <c r="DZJ179" s="992"/>
      <c r="DZK179" s="991"/>
      <c r="DZL179" s="992"/>
      <c r="DZM179" s="993"/>
      <c r="DZN179" s="994"/>
      <c r="DZO179" s="991"/>
      <c r="DZP179" s="989"/>
      <c r="DZQ179" s="993"/>
      <c r="DZR179" s="994"/>
      <c r="DZS179" s="995"/>
      <c r="DZT179" s="996"/>
      <c r="DZU179" s="993"/>
      <c r="DZV179" s="997"/>
      <c r="DZW179" s="986"/>
      <c r="DZX179" s="988"/>
      <c r="DZY179" s="989"/>
      <c r="DZZ179" s="990"/>
      <c r="EAA179" s="991"/>
      <c r="EAB179" s="992"/>
      <c r="EAC179" s="991"/>
      <c r="EAD179" s="992"/>
      <c r="EAE179" s="993"/>
      <c r="EAF179" s="994"/>
      <c r="EAG179" s="991"/>
      <c r="EAH179" s="989"/>
      <c r="EAI179" s="993"/>
      <c r="EAJ179" s="994"/>
      <c r="EAK179" s="995"/>
      <c r="EAL179" s="996"/>
      <c r="EAM179" s="993"/>
      <c r="EAN179" s="997"/>
      <c r="EAO179" s="986"/>
      <c r="EAP179" s="988"/>
      <c r="EAQ179" s="989"/>
      <c r="EAR179" s="990"/>
      <c r="EAS179" s="991"/>
      <c r="EAT179" s="992"/>
      <c r="EAU179" s="991"/>
      <c r="EAV179" s="992"/>
      <c r="EAW179" s="993"/>
      <c r="EAX179" s="994"/>
      <c r="EAY179" s="991"/>
      <c r="EAZ179" s="989"/>
      <c r="EBA179" s="993"/>
      <c r="EBB179" s="994"/>
      <c r="EBC179" s="995"/>
      <c r="EBD179" s="996"/>
      <c r="EBE179" s="993"/>
      <c r="EBF179" s="997"/>
      <c r="EBG179" s="986"/>
      <c r="EBH179" s="988"/>
      <c r="EBI179" s="989"/>
      <c r="EBJ179" s="990"/>
      <c r="EBK179" s="991"/>
      <c r="EBL179" s="992"/>
      <c r="EBM179" s="991"/>
      <c r="EBN179" s="992"/>
      <c r="EBO179" s="993"/>
      <c r="EBP179" s="994"/>
      <c r="EBQ179" s="991"/>
      <c r="EBR179" s="989"/>
      <c r="EBS179" s="993"/>
      <c r="EBT179" s="994"/>
      <c r="EBU179" s="995"/>
      <c r="EBV179" s="996"/>
      <c r="EBW179" s="993"/>
      <c r="EBX179" s="997"/>
      <c r="EBY179" s="986"/>
      <c r="EBZ179" s="988"/>
      <c r="ECA179" s="989"/>
      <c r="ECB179" s="990"/>
      <c r="ECC179" s="991"/>
      <c r="ECD179" s="992"/>
      <c r="ECE179" s="991"/>
      <c r="ECF179" s="992"/>
      <c r="ECG179" s="993"/>
      <c r="ECH179" s="994"/>
      <c r="ECI179" s="991"/>
      <c r="ECJ179" s="989"/>
      <c r="ECK179" s="993"/>
      <c r="ECL179" s="994"/>
      <c r="ECM179" s="995"/>
      <c r="ECN179" s="996"/>
      <c r="ECO179" s="993"/>
      <c r="ECP179" s="997"/>
      <c r="ECQ179" s="986"/>
      <c r="ECR179" s="988"/>
      <c r="ECS179" s="989"/>
      <c r="ECT179" s="990"/>
      <c r="ECU179" s="991"/>
      <c r="ECV179" s="992"/>
      <c r="ECW179" s="991"/>
      <c r="ECX179" s="992"/>
      <c r="ECY179" s="993"/>
      <c r="ECZ179" s="994"/>
      <c r="EDA179" s="991"/>
      <c r="EDB179" s="989"/>
      <c r="EDC179" s="993"/>
      <c r="EDD179" s="994"/>
      <c r="EDE179" s="995"/>
      <c r="EDF179" s="996"/>
      <c r="EDG179" s="993"/>
      <c r="EDH179" s="997"/>
      <c r="EDI179" s="986"/>
      <c r="EDJ179" s="988"/>
      <c r="EDK179" s="989"/>
      <c r="EDL179" s="990"/>
      <c r="EDM179" s="991"/>
      <c r="EDN179" s="992"/>
      <c r="EDO179" s="991"/>
      <c r="EDP179" s="992"/>
      <c r="EDQ179" s="993"/>
      <c r="EDR179" s="994"/>
      <c r="EDS179" s="991"/>
      <c r="EDT179" s="989"/>
      <c r="EDU179" s="993"/>
      <c r="EDV179" s="994"/>
      <c r="EDW179" s="995"/>
      <c r="EDX179" s="996"/>
      <c r="EDY179" s="993"/>
      <c r="EDZ179" s="997"/>
      <c r="EEA179" s="986"/>
      <c r="EEB179" s="988"/>
      <c r="EEC179" s="989"/>
      <c r="EED179" s="990"/>
      <c r="EEE179" s="991"/>
      <c r="EEF179" s="992"/>
      <c r="EEG179" s="991"/>
      <c r="EEH179" s="992"/>
      <c r="EEI179" s="993"/>
      <c r="EEJ179" s="994"/>
      <c r="EEK179" s="991"/>
      <c r="EEL179" s="989"/>
      <c r="EEM179" s="993"/>
      <c r="EEN179" s="994"/>
      <c r="EEO179" s="995"/>
      <c r="EEP179" s="996"/>
      <c r="EEQ179" s="993"/>
      <c r="EER179" s="997"/>
      <c r="EES179" s="986"/>
      <c r="EET179" s="988"/>
      <c r="EEU179" s="989"/>
      <c r="EEV179" s="990"/>
      <c r="EEW179" s="991"/>
      <c r="EEX179" s="992"/>
      <c r="EEY179" s="991"/>
      <c r="EEZ179" s="992"/>
      <c r="EFA179" s="993"/>
      <c r="EFB179" s="994"/>
      <c r="EFC179" s="991"/>
      <c r="EFD179" s="989"/>
      <c r="EFE179" s="993"/>
      <c r="EFF179" s="994"/>
      <c r="EFG179" s="995"/>
      <c r="EFH179" s="996"/>
      <c r="EFI179" s="993"/>
      <c r="EFJ179" s="997"/>
      <c r="EFK179" s="986"/>
      <c r="EFL179" s="988"/>
      <c r="EFM179" s="989"/>
      <c r="EFN179" s="990"/>
      <c r="EFO179" s="991"/>
      <c r="EFP179" s="992"/>
      <c r="EFQ179" s="991"/>
      <c r="EFR179" s="992"/>
      <c r="EFS179" s="993"/>
      <c r="EFT179" s="994"/>
      <c r="EFU179" s="991"/>
      <c r="EFV179" s="989"/>
      <c r="EFW179" s="993"/>
      <c r="EFX179" s="994"/>
      <c r="EFY179" s="995"/>
      <c r="EFZ179" s="996"/>
      <c r="EGA179" s="993"/>
      <c r="EGB179" s="997"/>
      <c r="EGC179" s="986"/>
      <c r="EGD179" s="988"/>
      <c r="EGE179" s="989"/>
      <c r="EGF179" s="990"/>
      <c r="EGG179" s="991"/>
      <c r="EGH179" s="992"/>
      <c r="EGI179" s="991"/>
      <c r="EGJ179" s="992"/>
      <c r="EGK179" s="993"/>
      <c r="EGL179" s="994"/>
      <c r="EGM179" s="991"/>
      <c r="EGN179" s="989"/>
      <c r="EGO179" s="993"/>
      <c r="EGP179" s="994"/>
      <c r="EGQ179" s="995"/>
      <c r="EGR179" s="996"/>
      <c r="EGS179" s="993"/>
      <c r="EGT179" s="997"/>
      <c r="EGU179" s="986"/>
      <c r="EGV179" s="988"/>
      <c r="EGW179" s="989"/>
      <c r="EGX179" s="990"/>
      <c r="EGY179" s="991"/>
      <c r="EGZ179" s="992"/>
      <c r="EHA179" s="991"/>
      <c r="EHB179" s="992"/>
      <c r="EHC179" s="993"/>
      <c r="EHD179" s="994"/>
      <c r="EHE179" s="991"/>
      <c r="EHF179" s="989"/>
      <c r="EHG179" s="993"/>
      <c r="EHH179" s="994"/>
      <c r="EHI179" s="995"/>
      <c r="EHJ179" s="996"/>
      <c r="EHK179" s="993"/>
      <c r="EHL179" s="997"/>
      <c r="EHM179" s="986"/>
      <c r="EHN179" s="988"/>
      <c r="EHO179" s="989"/>
      <c r="EHP179" s="990"/>
      <c r="EHQ179" s="991"/>
      <c r="EHR179" s="992"/>
      <c r="EHS179" s="991"/>
      <c r="EHT179" s="992"/>
      <c r="EHU179" s="993"/>
      <c r="EHV179" s="994"/>
      <c r="EHW179" s="991"/>
      <c r="EHX179" s="989"/>
      <c r="EHY179" s="993"/>
      <c r="EHZ179" s="994"/>
      <c r="EIA179" s="995"/>
      <c r="EIB179" s="996"/>
      <c r="EIC179" s="993"/>
      <c r="EID179" s="997"/>
      <c r="EIE179" s="986"/>
      <c r="EIF179" s="988"/>
      <c r="EIG179" s="989"/>
      <c r="EIH179" s="990"/>
      <c r="EII179" s="991"/>
      <c r="EIJ179" s="992"/>
      <c r="EIK179" s="991"/>
      <c r="EIL179" s="992"/>
      <c r="EIM179" s="993"/>
      <c r="EIN179" s="994"/>
      <c r="EIO179" s="991"/>
      <c r="EIP179" s="989"/>
      <c r="EIQ179" s="993"/>
      <c r="EIR179" s="994"/>
      <c r="EIS179" s="995"/>
      <c r="EIT179" s="996"/>
      <c r="EIU179" s="993"/>
      <c r="EIV179" s="997"/>
      <c r="EIW179" s="986"/>
      <c r="EIX179" s="988"/>
      <c r="EIY179" s="989"/>
      <c r="EIZ179" s="990"/>
      <c r="EJA179" s="991"/>
      <c r="EJB179" s="992"/>
      <c r="EJC179" s="991"/>
      <c r="EJD179" s="992"/>
      <c r="EJE179" s="993"/>
      <c r="EJF179" s="994"/>
      <c r="EJG179" s="991"/>
      <c r="EJH179" s="989"/>
      <c r="EJI179" s="993"/>
      <c r="EJJ179" s="994"/>
      <c r="EJK179" s="995"/>
      <c r="EJL179" s="996"/>
      <c r="EJM179" s="993"/>
      <c r="EJN179" s="997"/>
      <c r="EJO179" s="986"/>
      <c r="EJP179" s="988"/>
      <c r="EJQ179" s="989"/>
      <c r="EJR179" s="990"/>
      <c r="EJS179" s="991"/>
      <c r="EJT179" s="992"/>
      <c r="EJU179" s="991"/>
      <c r="EJV179" s="992"/>
      <c r="EJW179" s="993"/>
      <c r="EJX179" s="994"/>
      <c r="EJY179" s="991"/>
      <c r="EJZ179" s="989"/>
      <c r="EKA179" s="993"/>
      <c r="EKB179" s="994"/>
      <c r="EKC179" s="995"/>
      <c r="EKD179" s="996"/>
      <c r="EKE179" s="993"/>
      <c r="EKF179" s="997"/>
      <c r="EKG179" s="986"/>
      <c r="EKH179" s="988"/>
      <c r="EKI179" s="989"/>
      <c r="EKJ179" s="990"/>
      <c r="EKK179" s="991"/>
      <c r="EKL179" s="992"/>
      <c r="EKM179" s="991"/>
      <c r="EKN179" s="992"/>
      <c r="EKO179" s="993"/>
      <c r="EKP179" s="994"/>
      <c r="EKQ179" s="991"/>
      <c r="EKR179" s="989"/>
      <c r="EKS179" s="993"/>
      <c r="EKT179" s="994"/>
      <c r="EKU179" s="995"/>
      <c r="EKV179" s="996"/>
      <c r="EKW179" s="993"/>
      <c r="EKX179" s="997"/>
      <c r="EKY179" s="986"/>
      <c r="EKZ179" s="988"/>
      <c r="ELA179" s="989"/>
      <c r="ELB179" s="990"/>
      <c r="ELC179" s="991"/>
      <c r="ELD179" s="992"/>
      <c r="ELE179" s="991"/>
      <c r="ELF179" s="992"/>
      <c r="ELG179" s="993"/>
      <c r="ELH179" s="994"/>
      <c r="ELI179" s="991"/>
      <c r="ELJ179" s="989"/>
      <c r="ELK179" s="993"/>
      <c r="ELL179" s="994"/>
      <c r="ELM179" s="995"/>
      <c r="ELN179" s="996"/>
      <c r="ELO179" s="993"/>
      <c r="ELP179" s="997"/>
      <c r="ELQ179" s="986"/>
      <c r="ELR179" s="988"/>
      <c r="ELS179" s="989"/>
      <c r="ELT179" s="990"/>
      <c r="ELU179" s="991"/>
      <c r="ELV179" s="992"/>
      <c r="ELW179" s="991"/>
      <c r="ELX179" s="992"/>
      <c r="ELY179" s="993"/>
      <c r="ELZ179" s="994"/>
      <c r="EMA179" s="991"/>
      <c r="EMB179" s="989"/>
      <c r="EMC179" s="993"/>
      <c r="EMD179" s="994"/>
      <c r="EME179" s="995"/>
      <c r="EMF179" s="996"/>
      <c r="EMG179" s="993"/>
      <c r="EMH179" s="997"/>
      <c r="EMI179" s="986"/>
      <c r="EMJ179" s="988"/>
      <c r="EMK179" s="989"/>
      <c r="EML179" s="990"/>
      <c r="EMM179" s="991"/>
      <c r="EMN179" s="992"/>
      <c r="EMO179" s="991"/>
      <c r="EMP179" s="992"/>
      <c r="EMQ179" s="993"/>
      <c r="EMR179" s="994"/>
      <c r="EMS179" s="991"/>
      <c r="EMT179" s="989"/>
      <c r="EMU179" s="993"/>
      <c r="EMV179" s="994"/>
      <c r="EMW179" s="995"/>
      <c r="EMX179" s="996"/>
      <c r="EMY179" s="993"/>
      <c r="EMZ179" s="997"/>
      <c r="ENA179" s="986"/>
      <c r="ENB179" s="988"/>
      <c r="ENC179" s="989"/>
      <c r="END179" s="990"/>
      <c r="ENE179" s="991"/>
      <c r="ENF179" s="992"/>
      <c r="ENG179" s="991"/>
      <c r="ENH179" s="992"/>
      <c r="ENI179" s="993"/>
      <c r="ENJ179" s="994"/>
      <c r="ENK179" s="991"/>
      <c r="ENL179" s="989"/>
      <c r="ENM179" s="993"/>
      <c r="ENN179" s="994"/>
      <c r="ENO179" s="995"/>
      <c r="ENP179" s="996"/>
      <c r="ENQ179" s="993"/>
      <c r="ENR179" s="997"/>
      <c r="ENS179" s="986"/>
      <c r="ENT179" s="988"/>
      <c r="ENU179" s="989"/>
      <c r="ENV179" s="990"/>
      <c r="ENW179" s="991"/>
      <c r="ENX179" s="992"/>
      <c r="ENY179" s="991"/>
      <c r="ENZ179" s="992"/>
      <c r="EOA179" s="993"/>
      <c r="EOB179" s="994"/>
      <c r="EOC179" s="991"/>
      <c r="EOD179" s="989"/>
      <c r="EOE179" s="993"/>
      <c r="EOF179" s="994"/>
      <c r="EOG179" s="995"/>
      <c r="EOH179" s="996"/>
      <c r="EOI179" s="993"/>
      <c r="EOJ179" s="997"/>
      <c r="EOK179" s="986"/>
      <c r="EOL179" s="988"/>
      <c r="EOM179" s="989"/>
      <c r="EON179" s="990"/>
      <c r="EOO179" s="991"/>
      <c r="EOP179" s="992"/>
      <c r="EOQ179" s="991"/>
      <c r="EOR179" s="992"/>
      <c r="EOS179" s="993"/>
      <c r="EOT179" s="994"/>
      <c r="EOU179" s="991"/>
      <c r="EOV179" s="989"/>
      <c r="EOW179" s="993"/>
      <c r="EOX179" s="994"/>
      <c r="EOY179" s="995"/>
      <c r="EOZ179" s="996"/>
      <c r="EPA179" s="993"/>
      <c r="EPB179" s="997"/>
      <c r="EPC179" s="986"/>
      <c r="EPD179" s="988"/>
      <c r="EPE179" s="989"/>
      <c r="EPF179" s="990"/>
      <c r="EPG179" s="991"/>
      <c r="EPH179" s="992"/>
      <c r="EPI179" s="991"/>
      <c r="EPJ179" s="992"/>
      <c r="EPK179" s="993"/>
      <c r="EPL179" s="994"/>
      <c r="EPM179" s="991"/>
      <c r="EPN179" s="989"/>
      <c r="EPO179" s="993"/>
      <c r="EPP179" s="994"/>
      <c r="EPQ179" s="995"/>
      <c r="EPR179" s="996"/>
      <c r="EPS179" s="993"/>
      <c r="EPT179" s="997"/>
      <c r="EPU179" s="986"/>
      <c r="EPV179" s="988"/>
      <c r="EPW179" s="989"/>
      <c r="EPX179" s="990"/>
      <c r="EPY179" s="991"/>
      <c r="EPZ179" s="992"/>
      <c r="EQA179" s="991"/>
      <c r="EQB179" s="992"/>
      <c r="EQC179" s="993"/>
      <c r="EQD179" s="994"/>
      <c r="EQE179" s="991"/>
      <c r="EQF179" s="989"/>
      <c r="EQG179" s="993"/>
      <c r="EQH179" s="994"/>
      <c r="EQI179" s="995"/>
      <c r="EQJ179" s="996"/>
      <c r="EQK179" s="993"/>
      <c r="EQL179" s="997"/>
      <c r="EQM179" s="986"/>
      <c r="EQN179" s="988"/>
      <c r="EQO179" s="989"/>
      <c r="EQP179" s="990"/>
      <c r="EQQ179" s="991"/>
      <c r="EQR179" s="992"/>
      <c r="EQS179" s="991"/>
      <c r="EQT179" s="992"/>
      <c r="EQU179" s="993"/>
      <c r="EQV179" s="994"/>
      <c r="EQW179" s="991"/>
      <c r="EQX179" s="989"/>
      <c r="EQY179" s="993"/>
      <c r="EQZ179" s="994"/>
      <c r="ERA179" s="995"/>
      <c r="ERB179" s="996"/>
      <c r="ERC179" s="993"/>
      <c r="ERD179" s="997"/>
      <c r="ERE179" s="986"/>
      <c r="ERF179" s="988"/>
      <c r="ERG179" s="989"/>
      <c r="ERH179" s="990"/>
      <c r="ERI179" s="991"/>
      <c r="ERJ179" s="992"/>
      <c r="ERK179" s="991"/>
      <c r="ERL179" s="992"/>
      <c r="ERM179" s="993"/>
      <c r="ERN179" s="994"/>
      <c r="ERO179" s="991"/>
      <c r="ERP179" s="989"/>
      <c r="ERQ179" s="993"/>
      <c r="ERR179" s="994"/>
      <c r="ERS179" s="995"/>
      <c r="ERT179" s="996"/>
      <c r="ERU179" s="993"/>
      <c r="ERV179" s="997"/>
      <c r="ERW179" s="986"/>
      <c r="ERX179" s="988"/>
      <c r="ERY179" s="989"/>
      <c r="ERZ179" s="990"/>
      <c r="ESA179" s="991"/>
      <c r="ESB179" s="992"/>
      <c r="ESC179" s="991"/>
      <c r="ESD179" s="992"/>
      <c r="ESE179" s="993"/>
      <c r="ESF179" s="994"/>
      <c r="ESG179" s="991"/>
      <c r="ESH179" s="989"/>
      <c r="ESI179" s="993"/>
      <c r="ESJ179" s="994"/>
      <c r="ESK179" s="995"/>
      <c r="ESL179" s="996"/>
      <c r="ESM179" s="993"/>
      <c r="ESN179" s="997"/>
      <c r="ESO179" s="986"/>
      <c r="ESP179" s="988"/>
      <c r="ESQ179" s="989"/>
      <c r="ESR179" s="990"/>
      <c r="ESS179" s="991"/>
      <c r="EST179" s="992"/>
      <c r="ESU179" s="991"/>
      <c r="ESV179" s="992"/>
      <c r="ESW179" s="993"/>
      <c r="ESX179" s="994"/>
      <c r="ESY179" s="991"/>
      <c r="ESZ179" s="989"/>
      <c r="ETA179" s="993"/>
      <c r="ETB179" s="994"/>
      <c r="ETC179" s="995"/>
      <c r="ETD179" s="996"/>
      <c r="ETE179" s="993"/>
      <c r="ETF179" s="997"/>
      <c r="ETG179" s="986"/>
      <c r="ETH179" s="988"/>
      <c r="ETI179" s="989"/>
      <c r="ETJ179" s="990"/>
      <c r="ETK179" s="991"/>
      <c r="ETL179" s="992"/>
      <c r="ETM179" s="991"/>
      <c r="ETN179" s="992"/>
      <c r="ETO179" s="993"/>
      <c r="ETP179" s="994"/>
      <c r="ETQ179" s="991"/>
      <c r="ETR179" s="989"/>
      <c r="ETS179" s="993"/>
      <c r="ETT179" s="994"/>
      <c r="ETU179" s="995"/>
      <c r="ETV179" s="996"/>
      <c r="ETW179" s="993"/>
      <c r="ETX179" s="997"/>
      <c r="ETY179" s="986"/>
      <c r="ETZ179" s="988"/>
      <c r="EUA179" s="989"/>
      <c r="EUB179" s="990"/>
      <c r="EUC179" s="991"/>
      <c r="EUD179" s="992"/>
      <c r="EUE179" s="991"/>
      <c r="EUF179" s="992"/>
      <c r="EUG179" s="993"/>
      <c r="EUH179" s="994"/>
      <c r="EUI179" s="991"/>
      <c r="EUJ179" s="989"/>
      <c r="EUK179" s="993"/>
      <c r="EUL179" s="994"/>
      <c r="EUM179" s="995"/>
      <c r="EUN179" s="996"/>
      <c r="EUO179" s="993"/>
      <c r="EUP179" s="997"/>
      <c r="EUQ179" s="986"/>
      <c r="EUR179" s="988"/>
      <c r="EUS179" s="989"/>
      <c r="EUT179" s="990"/>
      <c r="EUU179" s="991"/>
      <c r="EUV179" s="992"/>
      <c r="EUW179" s="991"/>
      <c r="EUX179" s="992"/>
      <c r="EUY179" s="993"/>
      <c r="EUZ179" s="994"/>
      <c r="EVA179" s="991"/>
      <c r="EVB179" s="989"/>
      <c r="EVC179" s="993"/>
      <c r="EVD179" s="994"/>
      <c r="EVE179" s="995"/>
      <c r="EVF179" s="996"/>
      <c r="EVG179" s="993"/>
      <c r="EVH179" s="997"/>
      <c r="EVI179" s="986"/>
      <c r="EVJ179" s="988"/>
      <c r="EVK179" s="989"/>
      <c r="EVL179" s="990"/>
      <c r="EVM179" s="991"/>
      <c r="EVN179" s="992"/>
      <c r="EVO179" s="991"/>
      <c r="EVP179" s="992"/>
      <c r="EVQ179" s="993"/>
      <c r="EVR179" s="994"/>
      <c r="EVS179" s="991"/>
      <c r="EVT179" s="989"/>
      <c r="EVU179" s="993"/>
      <c r="EVV179" s="994"/>
      <c r="EVW179" s="995"/>
      <c r="EVX179" s="996"/>
      <c r="EVY179" s="993"/>
      <c r="EVZ179" s="997"/>
      <c r="EWA179" s="986"/>
      <c r="EWB179" s="988"/>
      <c r="EWC179" s="989"/>
      <c r="EWD179" s="990"/>
      <c r="EWE179" s="991"/>
      <c r="EWF179" s="992"/>
      <c r="EWG179" s="991"/>
      <c r="EWH179" s="992"/>
      <c r="EWI179" s="993"/>
      <c r="EWJ179" s="994"/>
      <c r="EWK179" s="991"/>
      <c r="EWL179" s="989"/>
      <c r="EWM179" s="993"/>
      <c r="EWN179" s="994"/>
      <c r="EWO179" s="995"/>
      <c r="EWP179" s="996"/>
      <c r="EWQ179" s="993"/>
      <c r="EWR179" s="997"/>
      <c r="EWS179" s="986"/>
      <c r="EWT179" s="988"/>
      <c r="EWU179" s="989"/>
      <c r="EWV179" s="990"/>
      <c r="EWW179" s="991"/>
      <c r="EWX179" s="992"/>
      <c r="EWY179" s="991"/>
      <c r="EWZ179" s="992"/>
      <c r="EXA179" s="993"/>
      <c r="EXB179" s="994"/>
      <c r="EXC179" s="991"/>
      <c r="EXD179" s="989"/>
      <c r="EXE179" s="993"/>
      <c r="EXF179" s="994"/>
      <c r="EXG179" s="995"/>
      <c r="EXH179" s="996"/>
      <c r="EXI179" s="993"/>
      <c r="EXJ179" s="997"/>
      <c r="EXK179" s="986"/>
      <c r="EXL179" s="988"/>
      <c r="EXM179" s="989"/>
      <c r="EXN179" s="990"/>
      <c r="EXO179" s="991"/>
      <c r="EXP179" s="992"/>
      <c r="EXQ179" s="991"/>
      <c r="EXR179" s="992"/>
      <c r="EXS179" s="993"/>
      <c r="EXT179" s="994"/>
      <c r="EXU179" s="991"/>
      <c r="EXV179" s="989"/>
      <c r="EXW179" s="993"/>
      <c r="EXX179" s="994"/>
      <c r="EXY179" s="995"/>
      <c r="EXZ179" s="996"/>
      <c r="EYA179" s="993"/>
      <c r="EYB179" s="997"/>
      <c r="EYC179" s="986"/>
      <c r="EYD179" s="988"/>
      <c r="EYE179" s="989"/>
      <c r="EYF179" s="990"/>
      <c r="EYG179" s="991"/>
      <c r="EYH179" s="992"/>
      <c r="EYI179" s="991"/>
      <c r="EYJ179" s="992"/>
      <c r="EYK179" s="993"/>
      <c r="EYL179" s="994"/>
      <c r="EYM179" s="991"/>
      <c r="EYN179" s="989"/>
      <c r="EYO179" s="993"/>
      <c r="EYP179" s="994"/>
      <c r="EYQ179" s="995"/>
      <c r="EYR179" s="996"/>
      <c r="EYS179" s="993"/>
      <c r="EYT179" s="997"/>
      <c r="EYU179" s="986"/>
      <c r="EYV179" s="988"/>
      <c r="EYW179" s="989"/>
      <c r="EYX179" s="990"/>
      <c r="EYY179" s="991"/>
      <c r="EYZ179" s="992"/>
      <c r="EZA179" s="991"/>
      <c r="EZB179" s="992"/>
      <c r="EZC179" s="993"/>
      <c r="EZD179" s="994"/>
      <c r="EZE179" s="991"/>
      <c r="EZF179" s="989"/>
      <c r="EZG179" s="993"/>
      <c r="EZH179" s="994"/>
      <c r="EZI179" s="995"/>
      <c r="EZJ179" s="996"/>
      <c r="EZK179" s="993"/>
      <c r="EZL179" s="997"/>
      <c r="EZM179" s="986"/>
      <c r="EZN179" s="988"/>
      <c r="EZO179" s="989"/>
      <c r="EZP179" s="990"/>
      <c r="EZQ179" s="991"/>
      <c r="EZR179" s="992"/>
      <c r="EZS179" s="991"/>
      <c r="EZT179" s="992"/>
      <c r="EZU179" s="993"/>
      <c r="EZV179" s="994"/>
      <c r="EZW179" s="991"/>
      <c r="EZX179" s="989"/>
      <c r="EZY179" s="993"/>
      <c r="EZZ179" s="994"/>
      <c r="FAA179" s="995"/>
      <c r="FAB179" s="996"/>
      <c r="FAC179" s="993"/>
      <c r="FAD179" s="997"/>
      <c r="FAE179" s="986"/>
      <c r="FAF179" s="988"/>
      <c r="FAG179" s="989"/>
      <c r="FAH179" s="990"/>
      <c r="FAI179" s="991"/>
      <c r="FAJ179" s="992"/>
      <c r="FAK179" s="991"/>
      <c r="FAL179" s="992"/>
      <c r="FAM179" s="993"/>
      <c r="FAN179" s="994"/>
      <c r="FAO179" s="991"/>
      <c r="FAP179" s="989"/>
      <c r="FAQ179" s="993"/>
      <c r="FAR179" s="994"/>
      <c r="FAS179" s="995"/>
      <c r="FAT179" s="996"/>
      <c r="FAU179" s="993"/>
      <c r="FAV179" s="997"/>
      <c r="FAW179" s="986"/>
      <c r="FAX179" s="988"/>
      <c r="FAY179" s="989"/>
      <c r="FAZ179" s="990"/>
      <c r="FBA179" s="991"/>
      <c r="FBB179" s="992"/>
      <c r="FBC179" s="991"/>
      <c r="FBD179" s="992"/>
      <c r="FBE179" s="993"/>
      <c r="FBF179" s="994"/>
      <c r="FBG179" s="991"/>
      <c r="FBH179" s="989"/>
      <c r="FBI179" s="993"/>
      <c r="FBJ179" s="994"/>
      <c r="FBK179" s="995"/>
      <c r="FBL179" s="996"/>
      <c r="FBM179" s="993"/>
      <c r="FBN179" s="997"/>
      <c r="FBO179" s="986"/>
      <c r="FBP179" s="988"/>
      <c r="FBQ179" s="989"/>
      <c r="FBR179" s="990"/>
      <c r="FBS179" s="991"/>
      <c r="FBT179" s="992"/>
      <c r="FBU179" s="991"/>
      <c r="FBV179" s="992"/>
      <c r="FBW179" s="993"/>
      <c r="FBX179" s="994"/>
      <c r="FBY179" s="991"/>
      <c r="FBZ179" s="989"/>
      <c r="FCA179" s="993"/>
      <c r="FCB179" s="994"/>
      <c r="FCC179" s="995"/>
      <c r="FCD179" s="996"/>
      <c r="FCE179" s="993"/>
      <c r="FCF179" s="997"/>
      <c r="FCG179" s="986"/>
      <c r="FCH179" s="988"/>
      <c r="FCI179" s="989"/>
      <c r="FCJ179" s="990"/>
      <c r="FCK179" s="991"/>
      <c r="FCL179" s="992"/>
      <c r="FCM179" s="991"/>
      <c r="FCN179" s="992"/>
      <c r="FCO179" s="993"/>
      <c r="FCP179" s="994"/>
      <c r="FCQ179" s="991"/>
      <c r="FCR179" s="989"/>
      <c r="FCS179" s="993"/>
      <c r="FCT179" s="994"/>
      <c r="FCU179" s="995"/>
      <c r="FCV179" s="996"/>
      <c r="FCW179" s="993"/>
      <c r="FCX179" s="997"/>
      <c r="FCY179" s="986"/>
      <c r="FCZ179" s="988"/>
      <c r="FDA179" s="989"/>
      <c r="FDB179" s="990"/>
      <c r="FDC179" s="991"/>
      <c r="FDD179" s="992"/>
      <c r="FDE179" s="991"/>
      <c r="FDF179" s="992"/>
      <c r="FDG179" s="993"/>
      <c r="FDH179" s="994"/>
      <c r="FDI179" s="991"/>
      <c r="FDJ179" s="989"/>
      <c r="FDK179" s="993"/>
      <c r="FDL179" s="994"/>
      <c r="FDM179" s="995"/>
      <c r="FDN179" s="996"/>
      <c r="FDO179" s="993"/>
      <c r="FDP179" s="997"/>
      <c r="FDQ179" s="986"/>
      <c r="FDR179" s="988"/>
      <c r="FDS179" s="989"/>
      <c r="FDT179" s="990"/>
      <c r="FDU179" s="991"/>
      <c r="FDV179" s="992"/>
      <c r="FDW179" s="991"/>
      <c r="FDX179" s="992"/>
      <c r="FDY179" s="993"/>
      <c r="FDZ179" s="994"/>
      <c r="FEA179" s="991"/>
      <c r="FEB179" s="989"/>
      <c r="FEC179" s="993"/>
      <c r="FED179" s="994"/>
      <c r="FEE179" s="995"/>
      <c r="FEF179" s="996"/>
      <c r="FEG179" s="993"/>
      <c r="FEH179" s="997"/>
      <c r="FEI179" s="986"/>
      <c r="FEJ179" s="988"/>
      <c r="FEK179" s="989"/>
      <c r="FEL179" s="990"/>
      <c r="FEM179" s="991"/>
      <c r="FEN179" s="992"/>
      <c r="FEO179" s="991"/>
      <c r="FEP179" s="992"/>
      <c r="FEQ179" s="993"/>
      <c r="FER179" s="994"/>
      <c r="FES179" s="991"/>
      <c r="FET179" s="989"/>
      <c r="FEU179" s="993"/>
      <c r="FEV179" s="994"/>
      <c r="FEW179" s="995"/>
      <c r="FEX179" s="996"/>
      <c r="FEY179" s="993"/>
      <c r="FEZ179" s="997"/>
      <c r="FFA179" s="986"/>
      <c r="FFB179" s="988"/>
      <c r="FFC179" s="989"/>
      <c r="FFD179" s="990"/>
      <c r="FFE179" s="991"/>
      <c r="FFF179" s="992"/>
      <c r="FFG179" s="991"/>
      <c r="FFH179" s="992"/>
      <c r="FFI179" s="993"/>
      <c r="FFJ179" s="994"/>
      <c r="FFK179" s="991"/>
      <c r="FFL179" s="989"/>
      <c r="FFM179" s="993"/>
      <c r="FFN179" s="994"/>
      <c r="FFO179" s="995"/>
      <c r="FFP179" s="996"/>
      <c r="FFQ179" s="993"/>
      <c r="FFR179" s="997"/>
      <c r="FFS179" s="986"/>
      <c r="FFT179" s="988"/>
      <c r="FFU179" s="989"/>
      <c r="FFV179" s="990"/>
      <c r="FFW179" s="991"/>
      <c r="FFX179" s="992"/>
      <c r="FFY179" s="991"/>
      <c r="FFZ179" s="992"/>
      <c r="FGA179" s="993"/>
      <c r="FGB179" s="994"/>
      <c r="FGC179" s="991"/>
      <c r="FGD179" s="989"/>
      <c r="FGE179" s="993"/>
      <c r="FGF179" s="994"/>
      <c r="FGG179" s="995"/>
      <c r="FGH179" s="996"/>
      <c r="FGI179" s="993"/>
      <c r="FGJ179" s="997"/>
      <c r="FGK179" s="986"/>
      <c r="FGL179" s="988"/>
      <c r="FGM179" s="989"/>
      <c r="FGN179" s="990"/>
      <c r="FGO179" s="991"/>
      <c r="FGP179" s="992"/>
      <c r="FGQ179" s="991"/>
      <c r="FGR179" s="992"/>
      <c r="FGS179" s="993"/>
      <c r="FGT179" s="994"/>
      <c r="FGU179" s="991"/>
      <c r="FGV179" s="989"/>
      <c r="FGW179" s="993"/>
      <c r="FGX179" s="994"/>
      <c r="FGY179" s="995"/>
      <c r="FGZ179" s="996"/>
      <c r="FHA179" s="993"/>
      <c r="FHB179" s="997"/>
      <c r="FHC179" s="986"/>
      <c r="FHD179" s="988"/>
      <c r="FHE179" s="989"/>
      <c r="FHF179" s="990"/>
      <c r="FHG179" s="991"/>
      <c r="FHH179" s="992"/>
      <c r="FHI179" s="991"/>
      <c r="FHJ179" s="992"/>
      <c r="FHK179" s="993"/>
      <c r="FHL179" s="994"/>
      <c r="FHM179" s="991"/>
      <c r="FHN179" s="989"/>
      <c r="FHO179" s="993"/>
      <c r="FHP179" s="994"/>
      <c r="FHQ179" s="995"/>
      <c r="FHR179" s="996"/>
      <c r="FHS179" s="993"/>
      <c r="FHT179" s="997"/>
      <c r="FHU179" s="986"/>
      <c r="FHV179" s="988"/>
      <c r="FHW179" s="989"/>
      <c r="FHX179" s="990"/>
      <c r="FHY179" s="991"/>
      <c r="FHZ179" s="992"/>
      <c r="FIA179" s="991"/>
      <c r="FIB179" s="992"/>
      <c r="FIC179" s="993"/>
      <c r="FID179" s="994"/>
      <c r="FIE179" s="991"/>
      <c r="FIF179" s="989"/>
      <c r="FIG179" s="993"/>
      <c r="FIH179" s="994"/>
      <c r="FII179" s="995"/>
      <c r="FIJ179" s="996"/>
      <c r="FIK179" s="993"/>
      <c r="FIL179" s="997"/>
      <c r="FIM179" s="986"/>
      <c r="FIN179" s="988"/>
      <c r="FIO179" s="989"/>
      <c r="FIP179" s="990"/>
      <c r="FIQ179" s="991"/>
      <c r="FIR179" s="992"/>
      <c r="FIS179" s="991"/>
      <c r="FIT179" s="992"/>
      <c r="FIU179" s="993"/>
      <c r="FIV179" s="994"/>
      <c r="FIW179" s="991"/>
      <c r="FIX179" s="989"/>
      <c r="FIY179" s="993"/>
      <c r="FIZ179" s="994"/>
      <c r="FJA179" s="995"/>
      <c r="FJB179" s="996"/>
      <c r="FJC179" s="993"/>
      <c r="FJD179" s="997"/>
      <c r="FJE179" s="986"/>
      <c r="FJF179" s="988"/>
      <c r="FJG179" s="989"/>
      <c r="FJH179" s="990"/>
      <c r="FJI179" s="991"/>
      <c r="FJJ179" s="992"/>
      <c r="FJK179" s="991"/>
      <c r="FJL179" s="992"/>
      <c r="FJM179" s="993"/>
      <c r="FJN179" s="994"/>
      <c r="FJO179" s="991"/>
      <c r="FJP179" s="989"/>
      <c r="FJQ179" s="993"/>
      <c r="FJR179" s="994"/>
      <c r="FJS179" s="995"/>
      <c r="FJT179" s="996"/>
      <c r="FJU179" s="993"/>
      <c r="FJV179" s="997"/>
      <c r="FJW179" s="986"/>
      <c r="FJX179" s="988"/>
      <c r="FJY179" s="989"/>
      <c r="FJZ179" s="990"/>
      <c r="FKA179" s="991"/>
      <c r="FKB179" s="992"/>
      <c r="FKC179" s="991"/>
      <c r="FKD179" s="992"/>
      <c r="FKE179" s="993"/>
      <c r="FKF179" s="994"/>
      <c r="FKG179" s="991"/>
      <c r="FKH179" s="989"/>
      <c r="FKI179" s="993"/>
      <c r="FKJ179" s="994"/>
      <c r="FKK179" s="995"/>
      <c r="FKL179" s="996"/>
      <c r="FKM179" s="993"/>
      <c r="FKN179" s="997"/>
      <c r="FKO179" s="986"/>
      <c r="FKP179" s="988"/>
      <c r="FKQ179" s="989"/>
      <c r="FKR179" s="990"/>
      <c r="FKS179" s="991"/>
      <c r="FKT179" s="992"/>
      <c r="FKU179" s="991"/>
      <c r="FKV179" s="992"/>
      <c r="FKW179" s="993"/>
      <c r="FKX179" s="994"/>
      <c r="FKY179" s="991"/>
      <c r="FKZ179" s="989"/>
      <c r="FLA179" s="993"/>
      <c r="FLB179" s="994"/>
      <c r="FLC179" s="995"/>
      <c r="FLD179" s="996"/>
      <c r="FLE179" s="993"/>
      <c r="FLF179" s="997"/>
      <c r="FLG179" s="986"/>
      <c r="FLH179" s="988"/>
      <c r="FLI179" s="989"/>
      <c r="FLJ179" s="990"/>
      <c r="FLK179" s="991"/>
      <c r="FLL179" s="992"/>
      <c r="FLM179" s="991"/>
      <c r="FLN179" s="992"/>
      <c r="FLO179" s="993"/>
      <c r="FLP179" s="994"/>
      <c r="FLQ179" s="991"/>
      <c r="FLR179" s="989"/>
      <c r="FLS179" s="993"/>
      <c r="FLT179" s="994"/>
      <c r="FLU179" s="995"/>
      <c r="FLV179" s="996"/>
      <c r="FLW179" s="993"/>
      <c r="FLX179" s="997"/>
      <c r="FLY179" s="986"/>
      <c r="FLZ179" s="988"/>
      <c r="FMA179" s="989"/>
      <c r="FMB179" s="990"/>
      <c r="FMC179" s="991"/>
      <c r="FMD179" s="992"/>
      <c r="FME179" s="991"/>
      <c r="FMF179" s="992"/>
      <c r="FMG179" s="993"/>
      <c r="FMH179" s="994"/>
      <c r="FMI179" s="991"/>
      <c r="FMJ179" s="989"/>
      <c r="FMK179" s="993"/>
      <c r="FML179" s="994"/>
      <c r="FMM179" s="995"/>
      <c r="FMN179" s="996"/>
      <c r="FMO179" s="993"/>
      <c r="FMP179" s="997"/>
      <c r="FMQ179" s="986"/>
      <c r="FMR179" s="988"/>
      <c r="FMS179" s="989"/>
      <c r="FMT179" s="990"/>
      <c r="FMU179" s="991"/>
      <c r="FMV179" s="992"/>
      <c r="FMW179" s="991"/>
      <c r="FMX179" s="992"/>
      <c r="FMY179" s="993"/>
      <c r="FMZ179" s="994"/>
      <c r="FNA179" s="991"/>
      <c r="FNB179" s="989"/>
      <c r="FNC179" s="993"/>
      <c r="FND179" s="994"/>
      <c r="FNE179" s="995"/>
      <c r="FNF179" s="996"/>
      <c r="FNG179" s="993"/>
      <c r="FNH179" s="997"/>
      <c r="FNI179" s="986"/>
      <c r="FNJ179" s="988"/>
      <c r="FNK179" s="989"/>
      <c r="FNL179" s="990"/>
      <c r="FNM179" s="991"/>
      <c r="FNN179" s="992"/>
      <c r="FNO179" s="991"/>
      <c r="FNP179" s="992"/>
      <c r="FNQ179" s="993"/>
      <c r="FNR179" s="994"/>
      <c r="FNS179" s="991"/>
      <c r="FNT179" s="989"/>
      <c r="FNU179" s="993"/>
      <c r="FNV179" s="994"/>
      <c r="FNW179" s="995"/>
      <c r="FNX179" s="996"/>
      <c r="FNY179" s="993"/>
      <c r="FNZ179" s="997"/>
      <c r="FOA179" s="986"/>
      <c r="FOB179" s="988"/>
      <c r="FOC179" s="989"/>
      <c r="FOD179" s="990"/>
      <c r="FOE179" s="991"/>
      <c r="FOF179" s="992"/>
      <c r="FOG179" s="991"/>
      <c r="FOH179" s="992"/>
      <c r="FOI179" s="993"/>
      <c r="FOJ179" s="994"/>
      <c r="FOK179" s="991"/>
      <c r="FOL179" s="989"/>
      <c r="FOM179" s="993"/>
      <c r="FON179" s="994"/>
      <c r="FOO179" s="995"/>
      <c r="FOP179" s="996"/>
      <c r="FOQ179" s="993"/>
      <c r="FOR179" s="997"/>
      <c r="FOS179" s="986"/>
      <c r="FOT179" s="988"/>
      <c r="FOU179" s="989"/>
      <c r="FOV179" s="990"/>
      <c r="FOW179" s="991"/>
      <c r="FOX179" s="992"/>
      <c r="FOY179" s="991"/>
      <c r="FOZ179" s="992"/>
      <c r="FPA179" s="993"/>
      <c r="FPB179" s="994"/>
      <c r="FPC179" s="991"/>
      <c r="FPD179" s="989"/>
      <c r="FPE179" s="993"/>
      <c r="FPF179" s="994"/>
      <c r="FPG179" s="995"/>
      <c r="FPH179" s="996"/>
      <c r="FPI179" s="993"/>
      <c r="FPJ179" s="997"/>
      <c r="FPK179" s="986"/>
      <c r="FPL179" s="988"/>
      <c r="FPM179" s="989"/>
      <c r="FPN179" s="990"/>
      <c r="FPO179" s="991"/>
      <c r="FPP179" s="992"/>
      <c r="FPQ179" s="991"/>
      <c r="FPR179" s="992"/>
      <c r="FPS179" s="993"/>
      <c r="FPT179" s="994"/>
      <c r="FPU179" s="991"/>
      <c r="FPV179" s="989"/>
      <c r="FPW179" s="993"/>
      <c r="FPX179" s="994"/>
      <c r="FPY179" s="995"/>
      <c r="FPZ179" s="996"/>
      <c r="FQA179" s="993"/>
      <c r="FQB179" s="997"/>
      <c r="FQC179" s="986"/>
      <c r="FQD179" s="988"/>
      <c r="FQE179" s="989"/>
      <c r="FQF179" s="990"/>
      <c r="FQG179" s="991"/>
      <c r="FQH179" s="992"/>
      <c r="FQI179" s="991"/>
      <c r="FQJ179" s="992"/>
      <c r="FQK179" s="993"/>
      <c r="FQL179" s="994"/>
      <c r="FQM179" s="991"/>
      <c r="FQN179" s="989"/>
      <c r="FQO179" s="993"/>
      <c r="FQP179" s="994"/>
      <c r="FQQ179" s="995"/>
      <c r="FQR179" s="996"/>
      <c r="FQS179" s="993"/>
      <c r="FQT179" s="997"/>
      <c r="FQU179" s="986"/>
      <c r="FQV179" s="988"/>
      <c r="FQW179" s="989"/>
      <c r="FQX179" s="990"/>
      <c r="FQY179" s="991"/>
      <c r="FQZ179" s="992"/>
      <c r="FRA179" s="991"/>
      <c r="FRB179" s="992"/>
      <c r="FRC179" s="993"/>
      <c r="FRD179" s="994"/>
      <c r="FRE179" s="991"/>
      <c r="FRF179" s="989"/>
      <c r="FRG179" s="993"/>
      <c r="FRH179" s="994"/>
      <c r="FRI179" s="995"/>
      <c r="FRJ179" s="996"/>
      <c r="FRK179" s="993"/>
      <c r="FRL179" s="997"/>
      <c r="FRM179" s="986"/>
      <c r="FRN179" s="988"/>
      <c r="FRO179" s="989"/>
      <c r="FRP179" s="990"/>
      <c r="FRQ179" s="991"/>
      <c r="FRR179" s="992"/>
      <c r="FRS179" s="991"/>
      <c r="FRT179" s="992"/>
      <c r="FRU179" s="993"/>
      <c r="FRV179" s="994"/>
      <c r="FRW179" s="991"/>
      <c r="FRX179" s="989"/>
      <c r="FRY179" s="993"/>
      <c r="FRZ179" s="994"/>
      <c r="FSA179" s="995"/>
      <c r="FSB179" s="996"/>
      <c r="FSC179" s="993"/>
      <c r="FSD179" s="997"/>
      <c r="FSE179" s="986"/>
      <c r="FSF179" s="988"/>
      <c r="FSG179" s="989"/>
      <c r="FSH179" s="990"/>
      <c r="FSI179" s="991"/>
      <c r="FSJ179" s="992"/>
      <c r="FSK179" s="991"/>
      <c r="FSL179" s="992"/>
      <c r="FSM179" s="993"/>
      <c r="FSN179" s="994"/>
      <c r="FSO179" s="991"/>
      <c r="FSP179" s="989"/>
      <c r="FSQ179" s="993"/>
      <c r="FSR179" s="994"/>
      <c r="FSS179" s="995"/>
      <c r="FST179" s="996"/>
      <c r="FSU179" s="993"/>
      <c r="FSV179" s="997"/>
      <c r="FSW179" s="986"/>
      <c r="FSX179" s="988"/>
      <c r="FSY179" s="989"/>
      <c r="FSZ179" s="990"/>
      <c r="FTA179" s="991"/>
      <c r="FTB179" s="992"/>
      <c r="FTC179" s="991"/>
      <c r="FTD179" s="992"/>
      <c r="FTE179" s="993"/>
      <c r="FTF179" s="994"/>
      <c r="FTG179" s="991"/>
      <c r="FTH179" s="989"/>
      <c r="FTI179" s="993"/>
      <c r="FTJ179" s="994"/>
      <c r="FTK179" s="995"/>
      <c r="FTL179" s="996"/>
      <c r="FTM179" s="993"/>
      <c r="FTN179" s="997"/>
      <c r="FTO179" s="986"/>
      <c r="FTP179" s="988"/>
      <c r="FTQ179" s="989"/>
      <c r="FTR179" s="990"/>
      <c r="FTS179" s="991"/>
      <c r="FTT179" s="992"/>
      <c r="FTU179" s="991"/>
      <c r="FTV179" s="992"/>
      <c r="FTW179" s="993"/>
      <c r="FTX179" s="994"/>
      <c r="FTY179" s="991"/>
      <c r="FTZ179" s="989"/>
      <c r="FUA179" s="993"/>
      <c r="FUB179" s="994"/>
      <c r="FUC179" s="995"/>
      <c r="FUD179" s="996"/>
      <c r="FUE179" s="993"/>
      <c r="FUF179" s="997"/>
      <c r="FUG179" s="986"/>
      <c r="FUH179" s="988"/>
      <c r="FUI179" s="989"/>
      <c r="FUJ179" s="990"/>
      <c r="FUK179" s="991"/>
      <c r="FUL179" s="992"/>
      <c r="FUM179" s="991"/>
      <c r="FUN179" s="992"/>
      <c r="FUO179" s="993"/>
      <c r="FUP179" s="994"/>
      <c r="FUQ179" s="991"/>
      <c r="FUR179" s="989"/>
      <c r="FUS179" s="993"/>
      <c r="FUT179" s="994"/>
      <c r="FUU179" s="995"/>
      <c r="FUV179" s="996"/>
      <c r="FUW179" s="993"/>
      <c r="FUX179" s="997"/>
      <c r="FUY179" s="986"/>
      <c r="FUZ179" s="988"/>
      <c r="FVA179" s="989"/>
      <c r="FVB179" s="990"/>
      <c r="FVC179" s="991"/>
      <c r="FVD179" s="992"/>
      <c r="FVE179" s="991"/>
      <c r="FVF179" s="992"/>
      <c r="FVG179" s="993"/>
      <c r="FVH179" s="994"/>
      <c r="FVI179" s="991"/>
      <c r="FVJ179" s="989"/>
      <c r="FVK179" s="993"/>
      <c r="FVL179" s="994"/>
      <c r="FVM179" s="995"/>
      <c r="FVN179" s="996"/>
      <c r="FVO179" s="993"/>
      <c r="FVP179" s="997"/>
      <c r="FVQ179" s="986"/>
      <c r="FVR179" s="988"/>
      <c r="FVS179" s="989"/>
      <c r="FVT179" s="990"/>
      <c r="FVU179" s="991"/>
      <c r="FVV179" s="992"/>
      <c r="FVW179" s="991"/>
      <c r="FVX179" s="992"/>
      <c r="FVY179" s="993"/>
      <c r="FVZ179" s="994"/>
      <c r="FWA179" s="991"/>
      <c r="FWB179" s="989"/>
      <c r="FWC179" s="993"/>
      <c r="FWD179" s="994"/>
      <c r="FWE179" s="995"/>
      <c r="FWF179" s="996"/>
      <c r="FWG179" s="993"/>
      <c r="FWH179" s="997"/>
      <c r="FWI179" s="986"/>
      <c r="FWJ179" s="988"/>
      <c r="FWK179" s="989"/>
      <c r="FWL179" s="990"/>
      <c r="FWM179" s="991"/>
      <c r="FWN179" s="992"/>
      <c r="FWO179" s="991"/>
      <c r="FWP179" s="992"/>
      <c r="FWQ179" s="993"/>
      <c r="FWR179" s="994"/>
      <c r="FWS179" s="991"/>
      <c r="FWT179" s="989"/>
      <c r="FWU179" s="993"/>
      <c r="FWV179" s="994"/>
      <c r="FWW179" s="995"/>
      <c r="FWX179" s="996"/>
      <c r="FWY179" s="993"/>
      <c r="FWZ179" s="997"/>
      <c r="FXA179" s="986"/>
      <c r="FXB179" s="988"/>
      <c r="FXC179" s="989"/>
      <c r="FXD179" s="990"/>
      <c r="FXE179" s="991"/>
      <c r="FXF179" s="992"/>
      <c r="FXG179" s="991"/>
      <c r="FXH179" s="992"/>
      <c r="FXI179" s="993"/>
      <c r="FXJ179" s="994"/>
      <c r="FXK179" s="991"/>
      <c r="FXL179" s="989"/>
      <c r="FXM179" s="993"/>
      <c r="FXN179" s="994"/>
      <c r="FXO179" s="995"/>
      <c r="FXP179" s="996"/>
      <c r="FXQ179" s="993"/>
      <c r="FXR179" s="997"/>
      <c r="FXS179" s="986"/>
      <c r="FXT179" s="988"/>
      <c r="FXU179" s="989"/>
      <c r="FXV179" s="990"/>
      <c r="FXW179" s="991"/>
      <c r="FXX179" s="992"/>
      <c r="FXY179" s="991"/>
      <c r="FXZ179" s="992"/>
      <c r="FYA179" s="993"/>
      <c r="FYB179" s="994"/>
      <c r="FYC179" s="991"/>
      <c r="FYD179" s="989"/>
      <c r="FYE179" s="993"/>
      <c r="FYF179" s="994"/>
      <c r="FYG179" s="995"/>
      <c r="FYH179" s="996"/>
      <c r="FYI179" s="993"/>
      <c r="FYJ179" s="997"/>
      <c r="FYK179" s="986"/>
      <c r="FYL179" s="988"/>
      <c r="FYM179" s="989"/>
      <c r="FYN179" s="990"/>
      <c r="FYO179" s="991"/>
      <c r="FYP179" s="992"/>
      <c r="FYQ179" s="991"/>
      <c r="FYR179" s="992"/>
      <c r="FYS179" s="993"/>
      <c r="FYT179" s="994"/>
      <c r="FYU179" s="991"/>
      <c r="FYV179" s="989"/>
      <c r="FYW179" s="993"/>
      <c r="FYX179" s="994"/>
      <c r="FYY179" s="995"/>
      <c r="FYZ179" s="996"/>
      <c r="FZA179" s="993"/>
      <c r="FZB179" s="997"/>
      <c r="FZC179" s="986"/>
      <c r="FZD179" s="988"/>
      <c r="FZE179" s="989"/>
      <c r="FZF179" s="990"/>
      <c r="FZG179" s="991"/>
      <c r="FZH179" s="992"/>
      <c r="FZI179" s="991"/>
      <c r="FZJ179" s="992"/>
      <c r="FZK179" s="993"/>
      <c r="FZL179" s="994"/>
      <c r="FZM179" s="991"/>
      <c r="FZN179" s="989"/>
      <c r="FZO179" s="993"/>
      <c r="FZP179" s="994"/>
      <c r="FZQ179" s="995"/>
      <c r="FZR179" s="996"/>
      <c r="FZS179" s="993"/>
      <c r="FZT179" s="997"/>
      <c r="FZU179" s="986"/>
      <c r="FZV179" s="988"/>
      <c r="FZW179" s="989"/>
      <c r="FZX179" s="990"/>
      <c r="FZY179" s="991"/>
      <c r="FZZ179" s="992"/>
      <c r="GAA179" s="991"/>
      <c r="GAB179" s="992"/>
      <c r="GAC179" s="993"/>
      <c r="GAD179" s="994"/>
      <c r="GAE179" s="991"/>
      <c r="GAF179" s="989"/>
      <c r="GAG179" s="993"/>
      <c r="GAH179" s="994"/>
      <c r="GAI179" s="995"/>
      <c r="GAJ179" s="996"/>
      <c r="GAK179" s="993"/>
      <c r="GAL179" s="997"/>
      <c r="GAM179" s="986"/>
      <c r="GAN179" s="988"/>
      <c r="GAO179" s="989"/>
      <c r="GAP179" s="990"/>
      <c r="GAQ179" s="991"/>
      <c r="GAR179" s="992"/>
      <c r="GAS179" s="991"/>
      <c r="GAT179" s="992"/>
      <c r="GAU179" s="993"/>
      <c r="GAV179" s="994"/>
      <c r="GAW179" s="991"/>
      <c r="GAX179" s="989"/>
      <c r="GAY179" s="993"/>
      <c r="GAZ179" s="994"/>
      <c r="GBA179" s="995"/>
      <c r="GBB179" s="996"/>
      <c r="GBC179" s="993"/>
      <c r="GBD179" s="997"/>
      <c r="GBE179" s="986"/>
      <c r="GBF179" s="988"/>
      <c r="GBG179" s="989"/>
      <c r="GBH179" s="990"/>
      <c r="GBI179" s="991"/>
      <c r="GBJ179" s="992"/>
      <c r="GBK179" s="991"/>
      <c r="GBL179" s="992"/>
      <c r="GBM179" s="993"/>
      <c r="GBN179" s="994"/>
      <c r="GBO179" s="991"/>
      <c r="GBP179" s="989"/>
      <c r="GBQ179" s="993"/>
      <c r="GBR179" s="994"/>
      <c r="GBS179" s="995"/>
      <c r="GBT179" s="996"/>
      <c r="GBU179" s="993"/>
      <c r="GBV179" s="997"/>
      <c r="GBW179" s="986"/>
      <c r="GBX179" s="988"/>
      <c r="GBY179" s="989"/>
      <c r="GBZ179" s="990"/>
      <c r="GCA179" s="991"/>
      <c r="GCB179" s="992"/>
      <c r="GCC179" s="991"/>
      <c r="GCD179" s="992"/>
      <c r="GCE179" s="993"/>
      <c r="GCF179" s="994"/>
      <c r="GCG179" s="991"/>
      <c r="GCH179" s="989"/>
      <c r="GCI179" s="993"/>
      <c r="GCJ179" s="994"/>
      <c r="GCK179" s="995"/>
      <c r="GCL179" s="996"/>
      <c r="GCM179" s="993"/>
      <c r="GCN179" s="997"/>
      <c r="GCO179" s="986"/>
      <c r="GCP179" s="988"/>
      <c r="GCQ179" s="989"/>
      <c r="GCR179" s="990"/>
      <c r="GCS179" s="991"/>
      <c r="GCT179" s="992"/>
      <c r="GCU179" s="991"/>
      <c r="GCV179" s="992"/>
      <c r="GCW179" s="993"/>
      <c r="GCX179" s="994"/>
      <c r="GCY179" s="991"/>
      <c r="GCZ179" s="989"/>
      <c r="GDA179" s="993"/>
      <c r="GDB179" s="994"/>
      <c r="GDC179" s="995"/>
      <c r="GDD179" s="996"/>
      <c r="GDE179" s="993"/>
      <c r="GDF179" s="997"/>
      <c r="GDG179" s="986"/>
      <c r="GDH179" s="988"/>
      <c r="GDI179" s="989"/>
      <c r="GDJ179" s="990"/>
      <c r="GDK179" s="991"/>
      <c r="GDL179" s="992"/>
      <c r="GDM179" s="991"/>
      <c r="GDN179" s="992"/>
      <c r="GDO179" s="993"/>
      <c r="GDP179" s="994"/>
      <c r="GDQ179" s="991"/>
      <c r="GDR179" s="989"/>
      <c r="GDS179" s="993"/>
      <c r="GDT179" s="994"/>
      <c r="GDU179" s="995"/>
      <c r="GDV179" s="996"/>
      <c r="GDW179" s="993"/>
      <c r="GDX179" s="997"/>
      <c r="GDY179" s="986"/>
      <c r="GDZ179" s="988"/>
      <c r="GEA179" s="989"/>
      <c r="GEB179" s="990"/>
      <c r="GEC179" s="991"/>
      <c r="GED179" s="992"/>
      <c r="GEE179" s="991"/>
      <c r="GEF179" s="992"/>
      <c r="GEG179" s="993"/>
      <c r="GEH179" s="994"/>
      <c r="GEI179" s="991"/>
      <c r="GEJ179" s="989"/>
      <c r="GEK179" s="993"/>
      <c r="GEL179" s="994"/>
      <c r="GEM179" s="995"/>
      <c r="GEN179" s="996"/>
      <c r="GEO179" s="993"/>
      <c r="GEP179" s="997"/>
      <c r="GEQ179" s="986"/>
      <c r="GER179" s="988"/>
      <c r="GES179" s="989"/>
      <c r="GET179" s="990"/>
      <c r="GEU179" s="991"/>
      <c r="GEV179" s="992"/>
      <c r="GEW179" s="991"/>
      <c r="GEX179" s="992"/>
      <c r="GEY179" s="993"/>
      <c r="GEZ179" s="994"/>
      <c r="GFA179" s="991"/>
      <c r="GFB179" s="989"/>
      <c r="GFC179" s="993"/>
      <c r="GFD179" s="994"/>
      <c r="GFE179" s="995"/>
      <c r="GFF179" s="996"/>
      <c r="GFG179" s="993"/>
      <c r="GFH179" s="997"/>
      <c r="GFI179" s="986"/>
      <c r="GFJ179" s="988"/>
      <c r="GFK179" s="989"/>
      <c r="GFL179" s="990"/>
      <c r="GFM179" s="991"/>
      <c r="GFN179" s="992"/>
      <c r="GFO179" s="991"/>
      <c r="GFP179" s="992"/>
      <c r="GFQ179" s="993"/>
      <c r="GFR179" s="994"/>
      <c r="GFS179" s="991"/>
      <c r="GFT179" s="989"/>
      <c r="GFU179" s="993"/>
      <c r="GFV179" s="994"/>
      <c r="GFW179" s="995"/>
      <c r="GFX179" s="996"/>
      <c r="GFY179" s="993"/>
      <c r="GFZ179" s="997"/>
      <c r="GGA179" s="986"/>
      <c r="GGB179" s="988"/>
      <c r="GGC179" s="989"/>
      <c r="GGD179" s="990"/>
      <c r="GGE179" s="991"/>
      <c r="GGF179" s="992"/>
      <c r="GGG179" s="991"/>
      <c r="GGH179" s="992"/>
      <c r="GGI179" s="993"/>
      <c r="GGJ179" s="994"/>
      <c r="GGK179" s="991"/>
      <c r="GGL179" s="989"/>
      <c r="GGM179" s="993"/>
      <c r="GGN179" s="994"/>
      <c r="GGO179" s="995"/>
      <c r="GGP179" s="996"/>
      <c r="GGQ179" s="993"/>
      <c r="GGR179" s="997"/>
      <c r="GGS179" s="986"/>
      <c r="GGT179" s="988"/>
      <c r="GGU179" s="989"/>
      <c r="GGV179" s="990"/>
      <c r="GGW179" s="991"/>
      <c r="GGX179" s="992"/>
      <c r="GGY179" s="991"/>
      <c r="GGZ179" s="992"/>
      <c r="GHA179" s="993"/>
      <c r="GHB179" s="994"/>
      <c r="GHC179" s="991"/>
      <c r="GHD179" s="989"/>
      <c r="GHE179" s="993"/>
      <c r="GHF179" s="994"/>
      <c r="GHG179" s="995"/>
      <c r="GHH179" s="996"/>
      <c r="GHI179" s="993"/>
      <c r="GHJ179" s="997"/>
      <c r="GHK179" s="986"/>
      <c r="GHL179" s="988"/>
      <c r="GHM179" s="989"/>
      <c r="GHN179" s="990"/>
      <c r="GHO179" s="991"/>
      <c r="GHP179" s="992"/>
      <c r="GHQ179" s="991"/>
      <c r="GHR179" s="992"/>
      <c r="GHS179" s="993"/>
      <c r="GHT179" s="994"/>
      <c r="GHU179" s="991"/>
      <c r="GHV179" s="989"/>
      <c r="GHW179" s="993"/>
      <c r="GHX179" s="994"/>
      <c r="GHY179" s="995"/>
      <c r="GHZ179" s="996"/>
      <c r="GIA179" s="993"/>
      <c r="GIB179" s="997"/>
      <c r="GIC179" s="986"/>
      <c r="GID179" s="988"/>
      <c r="GIE179" s="989"/>
      <c r="GIF179" s="990"/>
      <c r="GIG179" s="991"/>
      <c r="GIH179" s="992"/>
      <c r="GII179" s="991"/>
      <c r="GIJ179" s="992"/>
      <c r="GIK179" s="993"/>
      <c r="GIL179" s="994"/>
      <c r="GIM179" s="991"/>
      <c r="GIN179" s="989"/>
      <c r="GIO179" s="993"/>
      <c r="GIP179" s="994"/>
      <c r="GIQ179" s="995"/>
      <c r="GIR179" s="996"/>
      <c r="GIS179" s="993"/>
      <c r="GIT179" s="997"/>
      <c r="GIU179" s="986"/>
      <c r="GIV179" s="988"/>
      <c r="GIW179" s="989"/>
      <c r="GIX179" s="990"/>
      <c r="GIY179" s="991"/>
      <c r="GIZ179" s="992"/>
      <c r="GJA179" s="991"/>
      <c r="GJB179" s="992"/>
      <c r="GJC179" s="993"/>
      <c r="GJD179" s="994"/>
      <c r="GJE179" s="991"/>
      <c r="GJF179" s="989"/>
      <c r="GJG179" s="993"/>
      <c r="GJH179" s="994"/>
      <c r="GJI179" s="995"/>
      <c r="GJJ179" s="996"/>
      <c r="GJK179" s="993"/>
      <c r="GJL179" s="997"/>
      <c r="GJM179" s="986"/>
      <c r="GJN179" s="988"/>
      <c r="GJO179" s="989"/>
      <c r="GJP179" s="990"/>
      <c r="GJQ179" s="991"/>
      <c r="GJR179" s="992"/>
      <c r="GJS179" s="991"/>
      <c r="GJT179" s="992"/>
      <c r="GJU179" s="993"/>
      <c r="GJV179" s="994"/>
      <c r="GJW179" s="991"/>
      <c r="GJX179" s="989"/>
      <c r="GJY179" s="993"/>
      <c r="GJZ179" s="994"/>
      <c r="GKA179" s="995"/>
      <c r="GKB179" s="996"/>
      <c r="GKC179" s="993"/>
      <c r="GKD179" s="997"/>
      <c r="GKE179" s="986"/>
      <c r="GKF179" s="988"/>
      <c r="GKG179" s="989"/>
      <c r="GKH179" s="990"/>
      <c r="GKI179" s="991"/>
      <c r="GKJ179" s="992"/>
      <c r="GKK179" s="991"/>
      <c r="GKL179" s="992"/>
      <c r="GKM179" s="993"/>
      <c r="GKN179" s="994"/>
      <c r="GKO179" s="991"/>
      <c r="GKP179" s="989"/>
      <c r="GKQ179" s="993"/>
      <c r="GKR179" s="994"/>
      <c r="GKS179" s="995"/>
      <c r="GKT179" s="996"/>
      <c r="GKU179" s="993"/>
      <c r="GKV179" s="997"/>
      <c r="GKW179" s="986"/>
      <c r="GKX179" s="988"/>
      <c r="GKY179" s="989"/>
      <c r="GKZ179" s="990"/>
      <c r="GLA179" s="991"/>
      <c r="GLB179" s="992"/>
      <c r="GLC179" s="991"/>
      <c r="GLD179" s="992"/>
      <c r="GLE179" s="993"/>
      <c r="GLF179" s="994"/>
      <c r="GLG179" s="991"/>
      <c r="GLH179" s="989"/>
      <c r="GLI179" s="993"/>
      <c r="GLJ179" s="994"/>
      <c r="GLK179" s="995"/>
      <c r="GLL179" s="996"/>
      <c r="GLM179" s="993"/>
      <c r="GLN179" s="997"/>
      <c r="GLO179" s="986"/>
      <c r="GLP179" s="988"/>
      <c r="GLQ179" s="989"/>
      <c r="GLR179" s="990"/>
      <c r="GLS179" s="991"/>
      <c r="GLT179" s="992"/>
      <c r="GLU179" s="991"/>
      <c r="GLV179" s="992"/>
      <c r="GLW179" s="993"/>
      <c r="GLX179" s="994"/>
      <c r="GLY179" s="991"/>
      <c r="GLZ179" s="989"/>
      <c r="GMA179" s="993"/>
      <c r="GMB179" s="994"/>
      <c r="GMC179" s="995"/>
      <c r="GMD179" s="996"/>
      <c r="GME179" s="993"/>
      <c r="GMF179" s="997"/>
      <c r="GMG179" s="986"/>
      <c r="GMH179" s="988"/>
      <c r="GMI179" s="989"/>
      <c r="GMJ179" s="990"/>
      <c r="GMK179" s="991"/>
      <c r="GML179" s="992"/>
      <c r="GMM179" s="991"/>
      <c r="GMN179" s="992"/>
      <c r="GMO179" s="993"/>
      <c r="GMP179" s="994"/>
      <c r="GMQ179" s="991"/>
      <c r="GMR179" s="989"/>
      <c r="GMS179" s="993"/>
      <c r="GMT179" s="994"/>
      <c r="GMU179" s="995"/>
      <c r="GMV179" s="996"/>
      <c r="GMW179" s="993"/>
      <c r="GMX179" s="997"/>
      <c r="GMY179" s="986"/>
      <c r="GMZ179" s="988"/>
      <c r="GNA179" s="989"/>
      <c r="GNB179" s="990"/>
      <c r="GNC179" s="991"/>
      <c r="GND179" s="992"/>
      <c r="GNE179" s="991"/>
      <c r="GNF179" s="992"/>
      <c r="GNG179" s="993"/>
      <c r="GNH179" s="994"/>
      <c r="GNI179" s="991"/>
      <c r="GNJ179" s="989"/>
      <c r="GNK179" s="993"/>
      <c r="GNL179" s="994"/>
      <c r="GNM179" s="995"/>
      <c r="GNN179" s="996"/>
      <c r="GNO179" s="993"/>
      <c r="GNP179" s="997"/>
      <c r="GNQ179" s="986"/>
      <c r="GNR179" s="988"/>
      <c r="GNS179" s="989"/>
      <c r="GNT179" s="990"/>
      <c r="GNU179" s="991"/>
      <c r="GNV179" s="992"/>
      <c r="GNW179" s="991"/>
      <c r="GNX179" s="992"/>
      <c r="GNY179" s="993"/>
      <c r="GNZ179" s="994"/>
      <c r="GOA179" s="991"/>
      <c r="GOB179" s="989"/>
      <c r="GOC179" s="993"/>
      <c r="GOD179" s="994"/>
      <c r="GOE179" s="995"/>
      <c r="GOF179" s="996"/>
      <c r="GOG179" s="993"/>
      <c r="GOH179" s="997"/>
      <c r="GOI179" s="986"/>
      <c r="GOJ179" s="988"/>
      <c r="GOK179" s="989"/>
      <c r="GOL179" s="990"/>
      <c r="GOM179" s="991"/>
      <c r="GON179" s="992"/>
      <c r="GOO179" s="991"/>
      <c r="GOP179" s="992"/>
      <c r="GOQ179" s="993"/>
      <c r="GOR179" s="994"/>
      <c r="GOS179" s="991"/>
      <c r="GOT179" s="989"/>
      <c r="GOU179" s="993"/>
      <c r="GOV179" s="994"/>
      <c r="GOW179" s="995"/>
      <c r="GOX179" s="996"/>
      <c r="GOY179" s="993"/>
      <c r="GOZ179" s="997"/>
      <c r="GPA179" s="986"/>
      <c r="GPB179" s="988"/>
      <c r="GPC179" s="989"/>
      <c r="GPD179" s="990"/>
      <c r="GPE179" s="991"/>
      <c r="GPF179" s="992"/>
      <c r="GPG179" s="991"/>
      <c r="GPH179" s="992"/>
      <c r="GPI179" s="993"/>
      <c r="GPJ179" s="994"/>
      <c r="GPK179" s="991"/>
      <c r="GPL179" s="989"/>
      <c r="GPM179" s="993"/>
      <c r="GPN179" s="994"/>
      <c r="GPO179" s="995"/>
      <c r="GPP179" s="996"/>
      <c r="GPQ179" s="993"/>
      <c r="GPR179" s="997"/>
      <c r="GPS179" s="986"/>
      <c r="GPT179" s="988"/>
      <c r="GPU179" s="989"/>
      <c r="GPV179" s="990"/>
      <c r="GPW179" s="991"/>
      <c r="GPX179" s="992"/>
      <c r="GPY179" s="991"/>
      <c r="GPZ179" s="992"/>
      <c r="GQA179" s="993"/>
      <c r="GQB179" s="994"/>
      <c r="GQC179" s="991"/>
      <c r="GQD179" s="989"/>
      <c r="GQE179" s="993"/>
      <c r="GQF179" s="994"/>
      <c r="GQG179" s="995"/>
      <c r="GQH179" s="996"/>
      <c r="GQI179" s="993"/>
      <c r="GQJ179" s="997"/>
      <c r="GQK179" s="986"/>
      <c r="GQL179" s="988"/>
      <c r="GQM179" s="989"/>
      <c r="GQN179" s="990"/>
      <c r="GQO179" s="991"/>
      <c r="GQP179" s="992"/>
      <c r="GQQ179" s="991"/>
      <c r="GQR179" s="992"/>
      <c r="GQS179" s="993"/>
      <c r="GQT179" s="994"/>
      <c r="GQU179" s="991"/>
      <c r="GQV179" s="989"/>
      <c r="GQW179" s="993"/>
      <c r="GQX179" s="994"/>
      <c r="GQY179" s="995"/>
      <c r="GQZ179" s="996"/>
      <c r="GRA179" s="993"/>
      <c r="GRB179" s="997"/>
      <c r="GRC179" s="986"/>
      <c r="GRD179" s="988"/>
      <c r="GRE179" s="989"/>
      <c r="GRF179" s="990"/>
      <c r="GRG179" s="991"/>
      <c r="GRH179" s="992"/>
      <c r="GRI179" s="991"/>
      <c r="GRJ179" s="992"/>
      <c r="GRK179" s="993"/>
      <c r="GRL179" s="994"/>
      <c r="GRM179" s="991"/>
      <c r="GRN179" s="989"/>
      <c r="GRO179" s="993"/>
      <c r="GRP179" s="994"/>
      <c r="GRQ179" s="995"/>
      <c r="GRR179" s="996"/>
      <c r="GRS179" s="993"/>
      <c r="GRT179" s="997"/>
      <c r="GRU179" s="986"/>
      <c r="GRV179" s="988"/>
      <c r="GRW179" s="989"/>
      <c r="GRX179" s="990"/>
      <c r="GRY179" s="991"/>
      <c r="GRZ179" s="992"/>
      <c r="GSA179" s="991"/>
      <c r="GSB179" s="992"/>
      <c r="GSC179" s="993"/>
      <c r="GSD179" s="994"/>
      <c r="GSE179" s="991"/>
      <c r="GSF179" s="989"/>
      <c r="GSG179" s="993"/>
      <c r="GSH179" s="994"/>
      <c r="GSI179" s="995"/>
      <c r="GSJ179" s="996"/>
      <c r="GSK179" s="993"/>
      <c r="GSL179" s="997"/>
      <c r="GSM179" s="986"/>
      <c r="GSN179" s="988"/>
      <c r="GSO179" s="989"/>
      <c r="GSP179" s="990"/>
      <c r="GSQ179" s="991"/>
      <c r="GSR179" s="992"/>
      <c r="GSS179" s="991"/>
      <c r="GST179" s="992"/>
      <c r="GSU179" s="993"/>
      <c r="GSV179" s="994"/>
      <c r="GSW179" s="991"/>
      <c r="GSX179" s="989"/>
      <c r="GSY179" s="993"/>
      <c r="GSZ179" s="994"/>
      <c r="GTA179" s="995"/>
      <c r="GTB179" s="996"/>
      <c r="GTC179" s="993"/>
      <c r="GTD179" s="997"/>
      <c r="GTE179" s="986"/>
      <c r="GTF179" s="988"/>
      <c r="GTG179" s="989"/>
      <c r="GTH179" s="990"/>
      <c r="GTI179" s="991"/>
      <c r="GTJ179" s="992"/>
      <c r="GTK179" s="991"/>
      <c r="GTL179" s="992"/>
      <c r="GTM179" s="993"/>
      <c r="GTN179" s="994"/>
      <c r="GTO179" s="991"/>
      <c r="GTP179" s="989"/>
      <c r="GTQ179" s="993"/>
      <c r="GTR179" s="994"/>
      <c r="GTS179" s="995"/>
      <c r="GTT179" s="996"/>
      <c r="GTU179" s="993"/>
      <c r="GTV179" s="997"/>
      <c r="GTW179" s="986"/>
      <c r="GTX179" s="988"/>
      <c r="GTY179" s="989"/>
      <c r="GTZ179" s="990"/>
      <c r="GUA179" s="991"/>
      <c r="GUB179" s="992"/>
      <c r="GUC179" s="991"/>
      <c r="GUD179" s="992"/>
      <c r="GUE179" s="993"/>
      <c r="GUF179" s="994"/>
      <c r="GUG179" s="991"/>
      <c r="GUH179" s="989"/>
      <c r="GUI179" s="993"/>
      <c r="GUJ179" s="994"/>
      <c r="GUK179" s="995"/>
      <c r="GUL179" s="996"/>
      <c r="GUM179" s="993"/>
      <c r="GUN179" s="997"/>
      <c r="GUO179" s="986"/>
      <c r="GUP179" s="988"/>
      <c r="GUQ179" s="989"/>
      <c r="GUR179" s="990"/>
      <c r="GUS179" s="991"/>
      <c r="GUT179" s="992"/>
      <c r="GUU179" s="991"/>
      <c r="GUV179" s="992"/>
      <c r="GUW179" s="993"/>
      <c r="GUX179" s="994"/>
      <c r="GUY179" s="991"/>
      <c r="GUZ179" s="989"/>
      <c r="GVA179" s="993"/>
      <c r="GVB179" s="994"/>
      <c r="GVC179" s="995"/>
      <c r="GVD179" s="996"/>
      <c r="GVE179" s="993"/>
      <c r="GVF179" s="997"/>
      <c r="GVG179" s="986"/>
      <c r="GVH179" s="988"/>
      <c r="GVI179" s="989"/>
      <c r="GVJ179" s="990"/>
      <c r="GVK179" s="991"/>
      <c r="GVL179" s="992"/>
      <c r="GVM179" s="991"/>
      <c r="GVN179" s="992"/>
      <c r="GVO179" s="993"/>
      <c r="GVP179" s="994"/>
      <c r="GVQ179" s="991"/>
      <c r="GVR179" s="989"/>
      <c r="GVS179" s="993"/>
      <c r="GVT179" s="994"/>
      <c r="GVU179" s="995"/>
      <c r="GVV179" s="996"/>
      <c r="GVW179" s="993"/>
      <c r="GVX179" s="997"/>
      <c r="GVY179" s="986"/>
      <c r="GVZ179" s="988"/>
      <c r="GWA179" s="989"/>
      <c r="GWB179" s="990"/>
      <c r="GWC179" s="991"/>
      <c r="GWD179" s="992"/>
      <c r="GWE179" s="991"/>
      <c r="GWF179" s="992"/>
      <c r="GWG179" s="993"/>
      <c r="GWH179" s="994"/>
      <c r="GWI179" s="991"/>
      <c r="GWJ179" s="989"/>
      <c r="GWK179" s="993"/>
      <c r="GWL179" s="994"/>
      <c r="GWM179" s="995"/>
      <c r="GWN179" s="996"/>
      <c r="GWO179" s="993"/>
      <c r="GWP179" s="997"/>
      <c r="GWQ179" s="986"/>
      <c r="GWR179" s="988"/>
      <c r="GWS179" s="989"/>
      <c r="GWT179" s="990"/>
      <c r="GWU179" s="991"/>
      <c r="GWV179" s="992"/>
      <c r="GWW179" s="991"/>
      <c r="GWX179" s="992"/>
      <c r="GWY179" s="993"/>
      <c r="GWZ179" s="994"/>
      <c r="GXA179" s="991"/>
      <c r="GXB179" s="989"/>
      <c r="GXC179" s="993"/>
      <c r="GXD179" s="994"/>
      <c r="GXE179" s="995"/>
      <c r="GXF179" s="996"/>
      <c r="GXG179" s="993"/>
      <c r="GXH179" s="997"/>
      <c r="GXI179" s="986"/>
      <c r="GXJ179" s="988"/>
      <c r="GXK179" s="989"/>
      <c r="GXL179" s="990"/>
      <c r="GXM179" s="991"/>
      <c r="GXN179" s="992"/>
      <c r="GXO179" s="991"/>
      <c r="GXP179" s="992"/>
      <c r="GXQ179" s="993"/>
      <c r="GXR179" s="994"/>
      <c r="GXS179" s="991"/>
      <c r="GXT179" s="989"/>
      <c r="GXU179" s="993"/>
      <c r="GXV179" s="994"/>
      <c r="GXW179" s="995"/>
      <c r="GXX179" s="996"/>
      <c r="GXY179" s="993"/>
      <c r="GXZ179" s="997"/>
      <c r="GYA179" s="986"/>
      <c r="GYB179" s="988"/>
      <c r="GYC179" s="989"/>
      <c r="GYD179" s="990"/>
      <c r="GYE179" s="991"/>
      <c r="GYF179" s="992"/>
      <c r="GYG179" s="991"/>
      <c r="GYH179" s="992"/>
      <c r="GYI179" s="993"/>
      <c r="GYJ179" s="994"/>
      <c r="GYK179" s="991"/>
      <c r="GYL179" s="989"/>
      <c r="GYM179" s="993"/>
      <c r="GYN179" s="994"/>
      <c r="GYO179" s="995"/>
      <c r="GYP179" s="996"/>
      <c r="GYQ179" s="993"/>
      <c r="GYR179" s="997"/>
      <c r="GYS179" s="986"/>
      <c r="GYT179" s="988"/>
      <c r="GYU179" s="989"/>
      <c r="GYV179" s="990"/>
      <c r="GYW179" s="991"/>
      <c r="GYX179" s="992"/>
      <c r="GYY179" s="991"/>
      <c r="GYZ179" s="992"/>
      <c r="GZA179" s="993"/>
      <c r="GZB179" s="994"/>
      <c r="GZC179" s="991"/>
      <c r="GZD179" s="989"/>
      <c r="GZE179" s="993"/>
      <c r="GZF179" s="994"/>
      <c r="GZG179" s="995"/>
      <c r="GZH179" s="996"/>
      <c r="GZI179" s="993"/>
      <c r="GZJ179" s="997"/>
      <c r="GZK179" s="986"/>
      <c r="GZL179" s="988"/>
      <c r="GZM179" s="989"/>
      <c r="GZN179" s="990"/>
      <c r="GZO179" s="991"/>
      <c r="GZP179" s="992"/>
      <c r="GZQ179" s="991"/>
      <c r="GZR179" s="992"/>
      <c r="GZS179" s="993"/>
      <c r="GZT179" s="994"/>
      <c r="GZU179" s="991"/>
      <c r="GZV179" s="989"/>
      <c r="GZW179" s="993"/>
      <c r="GZX179" s="994"/>
      <c r="GZY179" s="995"/>
      <c r="GZZ179" s="996"/>
      <c r="HAA179" s="993"/>
      <c r="HAB179" s="997"/>
      <c r="HAC179" s="986"/>
      <c r="HAD179" s="988"/>
      <c r="HAE179" s="989"/>
      <c r="HAF179" s="990"/>
      <c r="HAG179" s="991"/>
      <c r="HAH179" s="992"/>
      <c r="HAI179" s="991"/>
      <c r="HAJ179" s="992"/>
      <c r="HAK179" s="993"/>
      <c r="HAL179" s="994"/>
      <c r="HAM179" s="991"/>
      <c r="HAN179" s="989"/>
      <c r="HAO179" s="993"/>
      <c r="HAP179" s="994"/>
      <c r="HAQ179" s="995"/>
      <c r="HAR179" s="996"/>
      <c r="HAS179" s="993"/>
      <c r="HAT179" s="997"/>
      <c r="HAU179" s="986"/>
      <c r="HAV179" s="988"/>
      <c r="HAW179" s="989"/>
      <c r="HAX179" s="990"/>
      <c r="HAY179" s="991"/>
      <c r="HAZ179" s="992"/>
      <c r="HBA179" s="991"/>
      <c r="HBB179" s="992"/>
      <c r="HBC179" s="993"/>
      <c r="HBD179" s="994"/>
      <c r="HBE179" s="991"/>
      <c r="HBF179" s="989"/>
      <c r="HBG179" s="993"/>
      <c r="HBH179" s="994"/>
      <c r="HBI179" s="995"/>
      <c r="HBJ179" s="996"/>
      <c r="HBK179" s="993"/>
      <c r="HBL179" s="997"/>
      <c r="HBM179" s="986"/>
      <c r="HBN179" s="988"/>
      <c r="HBO179" s="989"/>
      <c r="HBP179" s="990"/>
      <c r="HBQ179" s="991"/>
      <c r="HBR179" s="992"/>
      <c r="HBS179" s="991"/>
      <c r="HBT179" s="992"/>
      <c r="HBU179" s="993"/>
      <c r="HBV179" s="994"/>
      <c r="HBW179" s="991"/>
      <c r="HBX179" s="989"/>
      <c r="HBY179" s="993"/>
      <c r="HBZ179" s="994"/>
      <c r="HCA179" s="995"/>
      <c r="HCB179" s="996"/>
      <c r="HCC179" s="993"/>
      <c r="HCD179" s="997"/>
      <c r="HCE179" s="986"/>
      <c r="HCF179" s="988"/>
      <c r="HCG179" s="989"/>
      <c r="HCH179" s="990"/>
      <c r="HCI179" s="991"/>
      <c r="HCJ179" s="992"/>
      <c r="HCK179" s="991"/>
      <c r="HCL179" s="992"/>
      <c r="HCM179" s="993"/>
      <c r="HCN179" s="994"/>
      <c r="HCO179" s="991"/>
      <c r="HCP179" s="989"/>
      <c r="HCQ179" s="993"/>
      <c r="HCR179" s="994"/>
      <c r="HCS179" s="995"/>
      <c r="HCT179" s="996"/>
      <c r="HCU179" s="993"/>
      <c r="HCV179" s="997"/>
      <c r="HCW179" s="986"/>
      <c r="HCX179" s="988"/>
      <c r="HCY179" s="989"/>
      <c r="HCZ179" s="990"/>
      <c r="HDA179" s="991"/>
      <c r="HDB179" s="992"/>
      <c r="HDC179" s="991"/>
      <c r="HDD179" s="992"/>
      <c r="HDE179" s="993"/>
      <c r="HDF179" s="994"/>
      <c r="HDG179" s="991"/>
      <c r="HDH179" s="989"/>
      <c r="HDI179" s="993"/>
      <c r="HDJ179" s="994"/>
      <c r="HDK179" s="995"/>
      <c r="HDL179" s="996"/>
      <c r="HDM179" s="993"/>
      <c r="HDN179" s="997"/>
      <c r="HDO179" s="986"/>
      <c r="HDP179" s="988"/>
      <c r="HDQ179" s="989"/>
      <c r="HDR179" s="990"/>
      <c r="HDS179" s="991"/>
      <c r="HDT179" s="992"/>
      <c r="HDU179" s="991"/>
      <c r="HDV179" s="992"/>
      <c r="HDW179" s="993"/>
      <c r="HDX179" s="994"/>
      <c r="HDY179" s="991"/>
      <c r="HDZ179" s="989"/>
      <c r="HEA179" s="993"/>
      <c r="HEB179" s="994"/>
      <c r="HEC179" s="995"/>
      <c r="HED179" s="996"/>
      <c r="HEE179" s="993"/>
      <c r="HEF179" s="997"/>
      <c r="HEG179" s="986"/>
      <c r="HEH179" s="988"/>
      <c r="HEI179" s="989"/>
      <c r="HEJ179" s="990"/>
      <c r="HEK179" s="991"/>
      <c r="HEL179" s="992"/>
      <c r="HEM179" s="991"/>
      <c r="HEN179" s="992"/>
      <c r="HEO179" s="993"/>
      <c r="HEP179" s="994"/>
      <c r="HEQ179" s="991"/>
      <c r="HER179" s="989"/>
      <c r="HES179" s="993"/>
      <c r="HET179" s="994"/>
      <c r="HEU179" s="995"/>
      <c r="HEV179" s="996"/>
      <c r="HEW179" s="993"/>
      <c r="HEX179" s="997"/>
      <c r="HEY179" s="986"/>
      <c r="HEZ179" s="988"/>
      <c r="HFA179" s="989"/>
      <c r="HFB179" s="990"/>
      <c r="HFC179" s="991"/>
      <c r="HFD179" s="992"/>
      <c r="HFE179" s="991"/>
      <c r="HFF179" s="992"/>
      <c r="HFG179" s="993"/>
      <c r="HFH179" s="994"/>
      <c r="HFI179" s="991"/>
      <c r="HFJ179" s="989"/>
      <c r="HFK179" s="993"/>
      <c r="HFL179" s="994"/>
      <c r="HFM179" s="995"/>
      <c r="HFN179" s="996"/>
      <c r="HFO179" s="993"/>
      <c r="HFP179" s="997"/>
      <c r="HFQ179" s="986"/>
      <c r="HFR179" s="988"/>
      <c r="HFS179" s="989"/>
      <c r="HFT179" s="990"/>
      <c r="HFU179" s="991"/>
      <c r="HFV179" s="992"/>
      <c r="HFW179" s="991"/>
      <c r="HFX179" s="992"/>
      <c r="HFY179" s="993"/>
      <c r="HFZ179" s="994"/>
      <c r="HGA179" s="991"/>
      <c r="HGB179" s="989"/>
      <c r="HGC179" s="993"/>
      <c r="HGD179" s="994"/>
      <c r="HGE179" s="995"/>
      <c r="HGF179" s="996"/>
      <c r="HGG179" s="993"/>
      <c r="HGH179" s="997"/>
      <c r="HGI179" s="986"/>
      <c r="HGJ179" s="988"/>
      <c r="HGK179" s="989"/>
      <c r="HGL179" s="990"/>
      <c r="HGM179" s="991"/>
      <c r="HGN179" s="992"/>
      <c r="HGO179" s="991"/>
      <c r="HGP179" s="992"/>
      <c r="HGQ179" s="993"/>
      <c r="HGR179" s="994"/>
      <c r="HGS179" s="991"/>
      <c r="HGT179" s="989"/>
      <c r="HGU179" s="993"/>
      <c r="HGV179" s="994"/>
      <c r="HGW179" s="995"/>
      <c r="HGX179" s="996"/>
      <c r="HGY179" s="993"/>
      <c r="HGZ179" s="997"/>
      <c r="HHA179" s="986"/>
      <c r="HHB179" s="988"/>
      <c r="HHC179" s="989"/>
      <c r="HHD179" s="990"/>
      <c r="HHE179" s="991"/>
      <c r="HHF179" s="992"/>
      <c r="HHG179" s="991"/>
      <c r="HHH179" s="992"/>
      <c r="HHI179" s="993"/>
      <c r="HHJ179" s="994"/>
      <c r="HHK179" s="991"/>
      <c r="HHL179" s="989"/>
      <c r="HHM179" s="993"/>
      <c r="HHN179" s="994"/>
      <c r="HHO179" s="995"/>
      <c r="HHP179" s="996"/>
      <c r="HHQ179" s="993"/>
      <c r="HHR179" s="997"/>
      <c r="HHS179" s="986"/>
      <c r="HHT179" s="988"/>
      <c r="HHU179" s="989"/>
      <c r="HHV179" s="990"/>
      <c r="HHW179" s="991"/>
      <c r="HHX179" s="992"/>
      <c r="HHY179" s="991"/>
      <c r="HHZ179" s="992"/>
      <c r="HIA179" s="993"/>
      <c r="HIB179" s="994"/>
      <c r="HIC179" s="991"/>
      <c r="HID179" s="989"/>
      <c r="HIE179" s="993"/>
      <c r="HIF179" s="994"/>
      <c r="HIG179" s="995"/>
      <c r="HIH179" s="996"/>
      <c r="HII179" s="993"/>
      <c r="HIJ179" s="997"/>
      <c r="HIK179" s="986"/>
      <c r="HIL179" s="988"/>
      <c r="HIM179" s="989"/>
      <c r="HIN179" s="990"/>
      <c r="HIO179" s="991"/>
      <c r="HIP179" s="992"/>
      <c r="HIQ179" s="991"/>
      <c r="HIR179" s="992"/>
      <c r="HIS179" s="993"/>
      <c r="HIT179" s="994"/>
      <c r="HIU179" s="991"/>
      <c r="HIV179" s="989"/>
      <c r="HIW179" s="993"/>
      <c r="HIX179" s="994"/>
      <c r="HIY179" s="995"/>
      <c r="HIZ179" s="996"/>
      <c r="HJA179" s="993"/>
      <c r="HJB179" s="997"/>
      <c r="HJC179" s="986"/>
      <c r="HJD179" s="988"/>
      <c r="HJE179" s="989"/>
      <c r="HJF179" s="990"/>
      <c r="HJG179" s="991"/>
      <c r="HJH179" s="992"/>
      <c r="HJI179" s="991"/>
      <c r="HJJ179" s="992"/>
      <c r="HJK179" s="993"/>
      <c r="HJL179" s="994"/>
      <c r="HJM179" s="991"/>
      <c r="HJN179" s="989"/>
      <c r="HJO179" s="993"/>
      <c r="HJP179" s="994"/>
      <c r="HJQ179" s="995"/>
      <c r="HJR179" s="996"/>
      <c r="HJS179" s="993"/>
      <c r="HJT179" s="997"/>
      <c r="HJU179" s="986"/>
      <c r="HJV179" s="988"/>
      <c r="HJW179" s="989"/>
      <c r="HJX179" s="990"/>
      <c r="HJY179" s="991"/>
      <c r="HJZ179" s="992"/>
      <c r="HKA179" s="991"/>
      <c r="HKB179" s="992"/>
      <c r="HKC179" s="993"/>
      <c r="HKD179" s="994"/>
      <c r="HKE179" s="991"/>
      <c r="HKF179" s="989"/>
      <c r="HKG179" s="993"/>
      <c r="HKH179" s="994"/>
      <c r="HKI179" s="995"/>
      <c r="HKJ179" s="996"/>
      <c r="HKK179" s="993"/>
      <c r="HKL179" s="997"/>
      <c r="HKM179" s="986"/>
      <c r="HKN179" s="988"/>
      <c r="HKO179" s="989"/>
      <c r="HKP179" s="990"/>
      <c r="HKQ179" s="991"/>
      <c r="HKR179" s="992"/>
      <c r="HKS179" s="991"/>
      <c r="HKT179" s="992"/>
      <c r="HKU179" s="993"/>
      <c r="HKV179" s="994"/>
      <c r="HKW179" s="991"/>
      <c r="HKX179" s="989"/>
      <c r="HKY179" s="993"/>
      <c r="HKZ179" s="994"/>
      <c r="HLA179" s="995"/>
      <c r="HLB179" s="996"/>
      <c r="HLC179" s="993"/>
      <c r="HLD179" s="997"/>
      <c r="HLE179" s="986"/>
      <c r="HLF179" s="988"/>
      <c r="HLG179" s="989"/>
      <c r="HLH179" s="990"/>
      <c r="HLI179" s="991"/>
      <c r="HLJ179" s="992"/>
      <c r="HLK179" s="991"/>
      <c r="HLL179" s="992"/>
      <c r="HLM179" s="993"/>
      <c r="HLN179" s="994"/>
      <c r="HLO179" s="991"/>
      <c r="HLP179" s="989"/>
      <c r="HLQ179" s="993"/>
      <c r="HLR179" s="994"/>
      <c r="HLS179" s="995"/>
      <c r="HLT179" s="996"/>
      <c r="HLU179" s="993"/>
      <c r="HLV179" s="997"/>
      <c r="HLW179" s="986"/>
      <c r="HLX179" s="988"/>
      <c r="HLY179" s="989"/>
      <c r="HLZ179" s="990"/>
      <c r="HMA179" s="991"/>
      <c r="HMB179" s="992"/>
      <c r="HMC179" s="991"/>
      <c r="HMD179" s="992"/>
      <c r="HME179" s="993"/>
      <c r="HMF179" s="994"/>
      <c r="HMG179" s="991"/>
      <c r="HMH179" s="989"/>
      <c r="HMI179" s="993"/>
      <c r="HMJ179" s="994"/>
      <c r="HMK179" s="995"/>
      <c r="HML179" s="996"/>
      <c r="HMM179" s="993"/>
      <c r="HMN179" s="997"/>
      <c r="HMO179" s="986"/>
      <c r="HMP179" s="988"/>
      <c r="HMQ179" s="989"/>
      <c r="HMR179" s="990"/>
      <c r="HMS179" s="991"/>
      <c r="HMT179" s="992"/>
      <c r="HMU179" s="991"/>
      <c r="HMV179" s="992"/>
      <c r="HMW179" s="993"/>
      <c r="HMX179" s="994"/>
      <c r="HMY179" s="991"/>
      <c r="HMZ179" s="989"/>
      <c r="HNA179" s="993"/>
      <c r="HNB179" s="994"/>
      <c r="HNC179" s="995"/>
      <c r="HND179" s="996"/>
      <c r="HNE179" s="993"/>
      <c r="HNF179" s="997"/>
      <c r="HNG179" s="986"/>
      <c r="HNH179" s="988"/>
      <c r="HNI179" s="989"/>
      <c r="HNJ179" s="990"/>
      <c r="HNK179" s="991"/>
      <c r="HNL179" s="992"/>
      <c r="HNM179" s="991"/>
      <c r="HNN179" s="992"/>
      <c r="HNO179" s="993"/>
      <c r="HNP179" s="994"/>
      <c r="HNQ179" s="991"/>
      <c r="HNR179" s="989"/>
      <c r="HNS179" s="993"/>
      <c r="HNT179" s="994"/>
      <c r="HNU179" s="995"/>
      <c r="HNV179" s="996"/>
      <c r="HNW179" s="993"/>
      <c r="HNX179" s="997"/>
      <c r="HNY179" s="986"/>
      <c r="HNZ179" s="988"/>
      <c r="HOA179" s="989"/>
      <c r="HOB179" s="990"/>
      <c r="HOC179" s="991"/>
      <c r="HOD179" s="992"/>
      <c r="HOE179" s="991"/>
      <c r="HOF179" s="992"/>
      <c r="HOG179" s="993"/>
      <c r="HOH179" s="994"/>
      <c r="HOI179" s="991"/>
      <c r="HOJ179" s="989"/>
      <c r="HOK179" s="993"/>
      <c r="HOL179" s="994"/>
      <c r="HOM179" s="995"/>
      <c r="HON179" s="996"/>
      <c r="HOO179" s="993"/>
      <c r="HOP179" s="997"/>
      <c r="HOQ179" s="986"/>
      <c r="HOR179" s="988"/>
      <c r="HOS179" s="989"/>
      <c r="HOT179" s="990"/>
      <c r="HOU179" s="991"/>
      <c r="HOV179" s="992"/>
      <c r="HOW179" s="991"/>
      <c r="HOX179" s="992"/>
      <c r="HOY179" s="993"/>
      <c r="HOZ179" s="994"/>
      <c r="HPA179" s="991"/>
      <c r="HPB179" s="989"/>
      <c r="HPC179" s="993"/>
      <c r="HPD179" s="994"/>
      <c r="HPE179" s="995"/>
      <c r="HPF179" s="996"/>
      <c r="HPG179" s="993"/>
      <c r="HPH179" s="997"/>
      <c r="HPI179" s="986"/>
      <c r="HPJ179" s="988"/>
      <c r="HPK179" s="989"/>
      <c r="HPL179" s="990"/>
      <c r="HPM179" s="991"/>
      <c r="HPN179" s="992"/>
      <c r="HPO179" s="991"/>
      <c r="HPP179" s="992"/>
      <c r="HPQ179" s="993"/>
      <c r="HPR179" s="994"/>
      <c r="HPS179" s="991"/>
      <c r="HPT179" s="989"/>
      <c r="HPU179" s="993"/>
      <c r="HPV179" s="994"/>
      <c r="HPW179" s="995"/>
      <c r="HPX179" s="996"/>
      <c r="HPY179" s="993"/>
      <c r="HPZ179" s="997"/>
      <c r="HQA179" s="986"/>
      <c r="HQB179" s="988"/>
      <c r="HQC179" s="989"/>
      <c r="HQD179" s="990"/>
      <c r="HQE179" s="991"/>
      <c r="HQF179" s="992"/>
      <c r="HQG179" s="991"/>
      <c r="HQH179" s="992"/>
      <c r="HQI179" s="993"/>
      <c r="HQJ179" s="994"/>
      <c r="HQK179" s="991"/>
      <c r="HQL179" s="989"/>
      <c r="HQM179" s="993"/>
      <c r="HQN179" s="994"/>
      <c r="HQO179" s="995"/>
      <c r="HQP179" s="996"/>
      <c r="HQQ179" s="993"/>
      <c r="HQR179" s="997"/>
      <c r="HQS179" s="986"/>
      <c r="HQT179" s="988"/>
      <c r="HQU179" s="989"/>
      <c r="HQV179" s="990"/>
      <c r="HQW179" s="991"/>
      <c r="HQX179" s="992"/>
      <c r="HQY179" s="991"/>
      <c r="HQZ179" s="992"/>
      <c r="HRA179" s="993"/>
      <c r="HRB179" s="994"/>
      <c r="HRC179" s="991"/>
      <c r="HRD179" s="989"/>
      <c r="HRE179" s="993"/>
      <c r="HRF179" s="994"/>
      <c r="HRG179" s="995"/>
      <c r="HRH179" s="996"/>
      <c r="HRI179" s="993"/>
      <c r="HRJ179" s="997"/>
      <c r="HRK179" s="986"/>
      <c r="HRL179" s="988"/>
      <c r="HRM179" s="989"/>
      <c r="HRN179" s="990"/>
      <c r="HRO179" s="991"/>
      <c r="HRP179" s="992"/>
      <c r="HRQ179" s="991"/>
      <c r="HRR179" s="992"/>
      <c r="HRS179" s="993"/>
      <c r="HRT179" s="994"/>
      <c r="HRU179" s="991"/>
      <c r="HRV179" s="989"/>
      <c r="HRW179" s="993"/>
      <c r="HRX179" s="994"/>
      <c r="HRY179" s="995"/>
      <c r="HRZ179" s="996"/>
      <c r="HSA179" s="993"/>
      <c r="HSB179" s="997"/>
      <c r="HSC179" s="986"/>
      <c r="HSD179" s="988"/>
      <c r="HSE179" s="989"/>
      <c r="HSF179" s="990"/>
      <c r="HSG179" s="991"/>
      <c r="HSH179" s="992"/>
      <c r="HSI179" s="991"/>
      <c r="HSJ179" s="992"/>
      <c r="HSK179" s="993"/>
      <c r="HSL179" s="994"/>
      <c r="HSM179" s="991"/>
      <c r="HSN179" s="989"/>
      <c r="HSO179" s="993"/>
      <c r="HSP179" s="994"/>
      <c r="HSQ179" s="995"/>
      <c r="HSR179" s="996"/>
      <c r="HSS179" s="993"/>
      <c r="HST179" s="997"/>
      <c r="HSU179" s="986"/>
      <c r="HSV179" s="988"/>
      <c r="HSW179" s="989"/>
      <c r="HSX179" s="990"/>
      <c r="HSY179" s="991"/>
      <c r="HSZ179" s="992"/>
      <c r="HTA179" s="991"/>
      <c r="HTB179" s="992"/>
      <c r="HTC179" s="993"/>
      <c r="HTD179" s="994"/>
      <c r="HTE179" s="991"/>
      <c r="HTF179" s="989"/>
      <c r="HTG179" s="993"/>
      <c r="HTH179" s="994"/>
      <c r="HTI179" s="995"/>
      <c r="HTJ179" s="996"/>
      <c r="HTK179" s="993"/>
      <c r="HTL179" s="997"/>
      <c r="HTM179" s="986"/>
      <c r="HTN179" s="988"/>
      <c r="HTO179" s="989"/>
      <c r="HTP179" s="990"/>
      <c r="HTQ179" s="991"/>
      <c r="HTR179" s="992"/>
      <c r="HTS179" s="991"/>
      <c r="HTT179" s="992"/>
      <c r="HTU179" s="993"/>
      <c r="HTV179" s="994"/>
      <c r="HTW179" s="991"/>
      <c r="HTX179" s="989"/>
      <c r="HTY179" s="993"/>
      <c r="HTZ179" s="994"/>
      <c r="HUA179" s="995"/>
      <c r="HUB179" s="996"/>
      <c r="HUC179" s="993"/>
      <c r="HUD179" s="997"/>
      <c r="HUE179" s="986"/>
      <c r="HUF179" s="988"/>
      <c r="HUG179" s="989"/>
      <c r="HUH179" s="990"/>
      <c r="HUI179" s="991"/>
      <c r="HUJ179" s="992"/>
      <c r="HUK179" s="991"/>
      <c r="HUL179" s="992"/>
      <c r="HUM179" s="993"/>
      <c r="HUN179" s="994"/>
      <c r="HUO179" s="991"/>
      <c r="HUP179" s="989"/>
      <c r="HUQ179" s="993"/>
      <c r="HUR179" s="994"/>
      <c r="HUS179" s="995"/>
      <c r="HUT179" s="996"/>
      <c r="HUU179" s="993"/>
      <c r="HUV179" s="997"/>
      <c r="HUW179" s="986"/>
      <c r="HUX179" s="988"/>
      <c r="HUY179" s="989"/>
      <c r="HUZ179" s="990"/>
      <c r="HVA179" s="991"/>
      <c r="HVB179" s="992"/>
      <c r="HVC179" s="991"/>
      <c r="HVD179" s="992"/>
      <c r="HVE179" s="993"/>
      <c r="HVF179" s="994"/>
      <c r="HVG179" s="991"/>
      <c r="HVH179" s="989"/>
      <c r="HVI179" s="993"/>
      <c r="HVJ179" s="994"/>
      <c r="HVK179" s="995"/>
      <c r="HVL179" s="996"/>
      <c r="HVM179" s="993"/>
      <c r="HVN179" s="997"/>
      <c r="HVO179" s="986"/>
      <c r="HVP179" s="988"/>
      <c r="HVQ179" s="989"/>
      <c r="HVR179" s="990"/>
      <c r="HVS179" s="991"/>
      <c r="HVT179" s="992"/>
      <c r="HVU179" s="991"/>
      <c r="HVV179" s="992"/>
      <c r="HVW179" s="993"/>
      <c r="HVX179" s="994"/>
      <c r="HVY179" s="991"/>
      <c r="HVZ179" s="989"/>
      <c r="HWA179" s="993"/>
      <c r="HWB179" s="994"/>
      <c r="HWC179" s="995"/>
      <c r="HWD179" s="996"/>
      <c r="HWE179" s="993"/>
      <c r="HWF179" s="997"/>
      <c r="HWG179" s="986"/>
      <c r="HWH179" s="988"/>
      <c r="HWI179" s="989"/>
      <c r="HWJ179" s="990"/>
      <c r="HWK179" s="991"/>
      <c r="HWL179" s="992"/>
      <c r="HWM179" s="991"/>
      <c r="HWN179" s="992"/>
      <c r="HWO179" s="993"/>
      <c r="HWP179" s="994"/>
      <c r="HWQ179" s="991"/>
      <c r="HWR179" s="989"/>
      <c r="HWS179" s="993"/>
      <c r="HWT179" s="994"/>
      <c r="HWU179" s="995"/>
      <c r="HWV179" s="996"/>
      <c r="HWW179" s="993"/>
      <c r="HWX179" s="997"/>
      <c r="HWY179" s="986"/>
      <c r="HWZ179" s="988"/>
      <c r="HXA179" s="989"/>
      <c r="HXB179" s="990"/>
      <c r="HXC179" s="991"/>
      <c r="HXD179" s="992"/>
      <c r="HXE179" s="991"/>
      <c r="HXF179" s="992"/>
      <c r="HXG179" s="993"/>
      <c r="HXH179" s="994"/>
      <c r="HXI179" s="991"/>
      <c r="HXJ179" s="989"/>
      <c r="HXK179" s="993"/>
      <c r="HXL179" s="994"/>
      <c r="HXM179" s="995"/>
      <c r="HXN179" s="996"/>
      <c r="HXO179" s="993"/>
      <c r="HXP179" s="997"/>
      <c r="HXQ179" s="986"/>
      <c r="HXR179" s="988"/>
      <c r="HXS179" s="989"/>
      <c r="HXT179" s="990"/>
      <c r="HXU179" s="991"/>
      <c r="HXV179" s="992"/>
      <c r="HXW179" s="991"/>
      <c r="HXX179" s="992"/>
      <c r="HXY179" s="993"/>
      <c r="HXZ179" s="994"/>
      <c r="HYA179" s="991"/>
      <c r="HYB179" s="989"/>
      <c r="HYC179" s="993"/>
      <c r="HYD179" s="994"/>
      <c r="HYE179" s="995"/>
      <c r="HYF179" s="996"/>
      <c r="HYG179" s="993"/>
      <c r="HYH179" s="997"/>
      <c r="HYI179" s="986"/>
      <c r="HYJ179" s="988"/>
      <c r="HYK179" s="989"/>
      <c r="HYL179" s="990"/>
      <c r="HYM179" s="991"/>
      <c r="HYN179" s="992"/>
      <c r="HYO179" s="991"/>
      <c r="HYP179" s="992"/>
      <c r="HYQ179" s="993"/>
      <c r="HYR179" s="994"/>
      <c r="HYS179" s="991"/>
      <c r="HYT179" s="989"/>
      <c r="HYU179" s="993"/>
      <c r="HYV179" s="994"/>
      <c r="HYW179" s="995"/>
      <c r="HYX179" s="996"/>
      <c r="HYY179" s="993"/>
      <c r="HYZ179" s="997"/>
      <c r="HZA179" s="986"/>
      <c r="HZB179" s="988"/>
      <c r="HZC179" s="989"/>
      <c r="HZD179" s="990"/>
      <c r="HZE179" s="991"/>
      <c r="HZF179" s="992"/>
      <c r="HZG179" s="991"/>
      <c r="HZH179" s="992"/>
      <c r="HZI179" s="993"/>
      <c r="HZJ179" s="994"/>
      <c r="HZK179" s="991"/>
      <c r="HZL179" s="989"/>
      <c r="HZM179" s="993"/>
      <c r="HZN179" s="994"/>
      <c r="HZO179" s="995"/>
      <c r="HZP179" s="996"/>
      <c r="HZQ179" s="993"/>
      <c r="HZR179" s="997"/>
      <c r="HZS179" s="986"/>
      <c r="HZT179" s="988"/>
      <c r="HZU179" s="989"/>
      <c r="HZV179" s="990"/>
      <c r="HZW179" s="991"/>
      <c r="HZX179" s="992"/>
      <c r="HZY179" s="991"/>
      <c r="HZZ179" s="992"/>
      <c r="IAA179" s="993"/>
      <c r="IAB179" s="994"/>
      <c r="IAC179" s="991"/>
      <c r="IAD179" s="989"/>
      <c r="IAE179" s="993"/>
      <c r="IAF179" s="994"/>
      <c r="IAG179" s="995"/>
      <c r="IAH179" s="996"/>
      <c r="IAI179" s="993"/>
      <c r="IAJ179" s="997"/>
      <c r="IAK179" s="986"/>
      <c r="IAL179" s="988"/>
      <c r="IAM179" s="989"/>
      <c r="IAN179" s="990"/>
      <c r="IAO179" s="991"/>
      <c r="IAP179" s="992"/>
      <c r="IAQ179" s="991"/>
      <c r="IAR179" s="992"/>
      <c r="IAS179" s="993"/>
      <c r="IAT179" s="994"/>
      <c r="IAU179" s="991"/>
      <c r="IAV179" s="989"/>
      <c r="IAW179" s="993"/>
      <c r="IAX179" s="994"/>
      <c r="IAY179" s="995"/>
      <c r="IAZ179" s="996"/>
      <c r="IBA179" s="993"/>
      <c r="IBB179" s="997"/>
      <c r="IBC179" s="986"/>
      <c r="IBD179" s="988"/>
      <c r="IBE179" s="989"/>
      <c r="IBF179" s="990"/>
      <c r="IBG179" s="991"/>
      <c r="IBH179" s="992"/>
      <c r="IBI179" s="991"/>
      <c r="IBJ179" s="992"/>
      <c r="IBK179" s="993"/>
      <c r="IBL179" s="994"/>
      <c r="IBM179" s="991"/>
      <c r="IBN179" s="989"/>
      <c r="IBO179" s="993"/>
      <c r="IBP179" s="994"/>
      <c r="IBQ179" s="995"/>
      <c r="IBR179" s="996"/>
      <c r="IBS179" s="993"/>
      <c r="IBT179" s="997"/>
      <c r="IBU179" s="986"/>
      <c r="IBV179" s="988"/>
      <c r="IBW179" s="989"/>
      <c r="IBX179" s="990"/>
      <c r="IBY179" s="991"/>
      <c r="IBZ179" s="992"/>
      <c r="ICA179" s="991"/>
      <c r="ICB179" s="992"/>
      <c r="ICC179" s="993"/>
      <c r="ICD179" s="994"/>
      <c r="ICE179" s="991"/>
      <c r="ICF179" s="989"/>
      <c r="ICG179" s="993"/>
      <c r="ICH179" s="994"/>
      <c r="ICI179" s="995"/>
      <c r="ICJ179" s="996"/>
      <c r="ICK179" s="993"/>
      <c r="ICL179" s="997"/>
      <c r="ICM179" s="986"/>
      <c r="ICN179" s="988"/>
      <c r="ICO179" s="989"/>
      <c r="ICP179" s="990"/>
      <c r="ICQ179" s="991"/>
      <c r="ICR179" s="992"/>
      <c r="ICS179" s="991"/>
      <c r="ICT179" s="992"/>
      <c r="ICU179" s="993"/>
      <c r="ICV179" s="994"/>
      <c r="ICW179" s="991"/>
      <c r="ICX179" s="989"/>
      <c r="ICY179" s="993"/>
      <c r="ICZ179" s="994"/>
      <c r="IDA179" s="995"/>
      <c r="IDB179" s="996"/>
      <c r="IDC179" s="993"/>
      <c r="IDD179" s="997"/>
      <c r="IDE179" s="986"/>
      <c r="IDF179" s="988"/>
      <c r="IDG179" s="989"/>
      <c r="IDH179" s="990"/>
      <c r="IDI179" s="991"/>
      <c r="IDJ179" s="992"/>
      <c r="IDK179" s="991"/>
      <c r="IDL179" s="992"/>
      <c r="IDM179" s="993"/>
      <c r="IDN179" s="994"/>
      <c r="IDO179" s="991"/>
      <c r="IDP179" s="989"/>
      <c r="IDQ179" s="993"/>
      <c r="IDR179" s="994"/>
      <c r="IDS179" s="995"/>
      <c r="IDT179" s="996"/>
      <c r="IDU179" s="993"/>
      <c r="IDV179" s="997"/>
      <c r="IDW179" s="986"/>
      <c r="IDX179" s="988"/>
      <c r="IDY179" s="989"/>
      <c r="IDZ179" s="990"/>
      <c r="IEA179" s="991"/>
      <c r="IEB179" s="992"/>
      <c r="IEC179" s="991"/>
      <c r="IED179" s="992"/>
      <c r="IEE179" s="993"/>
      <c r="IEF179" s="994"/>
      <c r="IEG179" s="991"/>
      <c r="IEH179" s="989"/>
      <c r="IEI179" s="993"/>
      <c r="IEJ179" s="994"/>
      <c r="IEK179" s="995"/>
      <c r="IEL179" s="996"/>
      <c r="IEM179" s="993"/>
      <c r="IEN179" s="997"/>
      <c r="IEO179" s="986"/>
      <c r="IEP179" s="988"/>
      <c r="IEQ179" s="989"/>
      <c r="IER179" s="990"/>
      <c r="IES179" s="991"/>
      <c r="IET179" s="992"/>
      <c r="IEU179" s="991"/>
      <c r="IEV179" s="992"/>
      <c r="IEW179" s="993"/>
      <c r="IEX179" s="994"/>
      <c r="IEY179" s="991"/>
      <c r="IEZ179" s="989"/>
      <c r="IFA179" s="993"/>
      <c r="IFB179" s="994"/>
      <c r="IFC179" s="995"/>
      <c r="IFD179" s="996"/>
      <c r="IFE179" s="993"/>
      <c r="IFF179" s="997"/>
      <c r="IFG179" s="986"/>
      <c r="IFH179" s="988"/>
      <c r="IFI179" s="989"/>
      <c r="IFJ179" s="990"/>
      <c r="IFK179" s="991"/>
      <c r="IFL179" s="992"/>
      <c r="IFM179" s="991"/>
      <c r="IFN179" s="992"/>
      <c r="IFO179" s="993"/>
      <c r="IFP179" s="994"/>
      <c r="IFQ179" s="991"/>
      <c r="IFR179" s="989"/>
      <c r="IFS179" s="993"/>
      <c r="IFT179" s="994"/>
      <c r="IFU179" s="995"/>
      <c r="IFV179" s="996"/>
      <c r="IFW179" s="993"/>
      <c r="IFX179" s="997"/>
      <c r="IFY179" s="986"/>
      <c r="IFZ179" s="988"/>
      <c r="IGA179" s="989"/>
      <c r="IGB179" s="990"/>
      <c r="IGC179" s="991"/>
      <c r="IGD179" s="992"/>
      <c r="IGE179" s="991"/>
      <c r="IGF179" s="992"/>
      <c r="IGG179" s="993"/>
      <c r="IGH179" s="994"/>
      <c r="IGI179" s="991"/>
      <c r="IGJ179" s="989"/>
      <c r="IGK179" s="993"/>
      <c r="IGL179" s="994"/>
      <c r="IGM179" s="995"/>
      <c r="IGN179" s="996"/>
      <c r="IGO179" s="993"/>
      <c r="IGP179" s="997"/>
      <c r="IGQ179" s="986"/>
      <c r="IGR179" s="988"/>
      <c r="IGS179" s="989"/>
      <c r="IGT179" s="990"/>
      <c r="IGU179" s="991"/>
      <c r="IGV179" s="992"/>
      <c r="IGW179" s="991"/>
      <c r="IGX179" s="992"/>
      <c r="IGY179" s="993"/>
      <c r="IGZ179" s="994"/>
      <c r="IHA179" s="991"/>
      <c r="IHB179" s="989"/>
      <c r="IHC179" s="993"/>
      <c r="IHD179" s="994"/>
      <c r="IHE179" s="995"/>
      <c r="IHF179" s="996"/>
      <c r="IHG179" s="993"/>
      <c r="IHH179" s="997"/>
      <c r="IHI179" s="986"/>
      <c r="IHJ179" s="988"/>
      <c r="IHK179" s="989"/>
      <c r="IHL179" s="990"/>
      <c r="IHM179" s="991"/>
      <c r="IHN179" s="992"/>
      <c r="IHO179" s="991"/>
      <c r="IHP179" s="992"/>
      <c r="IHQ179" s="993"/>
      <c r="IHR179" s="994"/>
      <c r="IHS179" s="991"/>
      <c r="IHT179" s="989"/>
      <c r="IHU179" s="993"/>
      <c r="IHV179" s="994"/>
      <c r="IHW179" s="995"/>
      <c r="IHX179" s="996"/>
      <c r="IHY179" s="993"/>
      <c r="IHZ179" s="997"/>
      <c r="IIA179" s="986"/>
      <c r="IIB179" s="988"/>
      <c r="IIC179" s="989"/>
      <c r="IID179" s="990"/>
      <c r="IIE179" s="991"/>
      <c r="IIF179" s="992"/>
      <c r="IIG179" s="991"/>
      <c r="IIH179" s="992"/>
      <c r="III179" s="993"/>
      <c r="IIJ179" s="994"/>
      <c r="IIK179" s="991"/>
      <c r="IIL179" s="989"/>
      <c r="IIM179" s="993"/>
      <c r="IIN179" s="994"/>
      <c r="IIO179" s="995"/>
      <c r="IIP179" s="996"/>
      <c r="IIQ179" s="993"/>
      <c r="IIR179" s="997"/>
      <c r="IIS179" s="986"/>
      <c r="IIT179" s="988"/>
      <c r="IIU179" s="989"/>
      <c r="IIV179" s="990"/>
      <c r="IIW179" s="991"/>
      <c r="IIX179" s="992"/>
      <c r="IIY179" s="991"/>
      <c r="IIZ179" s="992"/>
      <c r="IJA179" s="993"/>
      <c r="IJB179" s="994"/>
      <c r="IJC179" s="991"/>
      <c r="IJD179" s="989"/>
      <c r="IJE179" s="993"/>
      <c r="IJF179" s="994"/>
      <c r="IJG179" s="995"/>
      <c r="IJH179" s="996"/>
      <c r="IJI179" s="993"/>
      <c r="IJJ179" s="997"/>
      <c r="IJK179" s="986"/>
      <c r="IJL179" s="988"/>
      <c r="IJM179" s="989"/>
      <c r="IJN179" s="990"/>
      <c r="IJO179" s="991"/>
      <c r="IJP179" s="992"/>
      <c r="IJQ179" s="991"/>
      <c r="IJR179" s="992"/>
      <c r="IJS179" s="993"/>
      <c r="IJT179" s="994"/>
      <c r="IJU179" s="991"/>
      <c r="IJV179" s="989"/>
      <c r="IJW179" s="993"/>
      <c r="IJX179" s="994"/>
      <c r="IJY179" s="995"/>
      <c r="IJZ179" s="996"/>
      <c r="IKA179" s="993"/>
      <c r="IKB179" s="997"/>
      <c r="IKC179" s="986"/>
      <c r="IKD179" s="988"/>
      <c r="IKE179" s="989"/>
      <c r="IKF179" s="990"/>
      <c r="IKG179" s="991"/>
      <c r="IKH179" s="992"/>
      <c r="IKI179" s="991"/>
      <c r="IKJ179" s="992"/>
      <c r="IKK179" s="993"/>
      <c r="IKL179" s="994"/>
      <c r="IKM179" s="991"/>
      <c r="IKN179" s="989"/>
      <c r="IKO179" s="993"/>
      <c r="IKP179" s="994"/>
      <c r="IKQ179" s="995"/>
      <c r="IKR179" s="996"/>
      <c r="IKS179" s="993"/>
      <c r="IKT179" s="997"/>
      <c r="IKU179" s="986"/>
      <c r="IKV179" s="988"/>
      <c r="IKW179" s="989"/>
      <c r="IKX179" s="990"/>
      <c r="IKY179" s="991"/>
      <c r="IKZ179" s="992"/>
      <c r="ILA179" s="991"/>
      <c r="ILB179" s="992"/>
      <c r="ILC179" s="993"/>
      <c r="ILD179" s="994"/>
      <c r="ILE179" s="991"/>
      <c r="ILF179" s="989"/>
      <c r="ILG179" s="993"/>
      <c r="ILH179" s="994"/>
      <c r="ILI179" s="995"/>
      <c r="ILJ179" s="996"/>
      <c r="ILK179" s="993"/>
      <c r="ILL179" s="997"/>
      <c r="ILM179" s="986"/>
      <c r="ILN179" s="988"/>
      <c r="ILO179" s="989"/>
      <c r="ILP179" s="990"/>
      <c r="ILQ179" s="991"/>
      <c r="ILR179" s="992"/>
      <c r="ILS179" s="991"/>
      <c r="ILT179" s="992"/>
      <c r="ILU179" s="993"/>
      <c r="ILV179" s="994"/>
      <c r="ILW179" s="991"/>
      <c r="ILX179" s="989"/>
      <c r="ILY179" s="993"/>
      <c r="ILZ179" s="994"/>
      <c r="IMA179" s="995"/>
      <c r="IMB179" s="996"/>
      <c r="IMC179" s="993"/>
      <c r="IMD179" s="997"/>
      <c r="IME179" s="986"/>
      <c r="IMF179" s="988"/>
      <c r="IMG179" s="989"/>
      <c r="IMH179" s="990"/>
      <c r="IMI179" s="991"/>
      <c r="IMJ179" s="992"/>
      <c r="IMK179" s="991"/>
      <c r="IML179" s="992"/>
      <c r="IMM179" s="993"/>
      <c r="IMN179" s="994"/>
      <c r="IMO179" s="991"/>
      <c r="IMP179" s="989"/>
      <c r="IMQ179" s="993"/>
      <c r="IMR179" s="994"/>
      <c r="IMS179" s="995"/>
      <c r="IMT179" s="996"/>
      <c r="IMU179" s="993"/>
      <c r="IMV179" s="997"/>
      <c r="IMW179" s="986"/>
      <c r="IMX179" s="988"/>
      <c r="IMY179" s="989"/>
      <c r="IMZ179" s="990"/>
      <c r="INA179" s="991"/>
      <c r="INB179" s="992"/>
      <c r="INC179" s="991"/>
      <c r="IND179" s="992"/>
      <c r="INE179" s="993"/>
      <c r="INF179" s="994"/>
      <c r="ING179" s="991"/>
      <c r="INH179" s="989"/>
      <c r="INI179" s="993"/>
      <c r="INJ179" s="994"/>
      <c r="INK179" s="995"/>
      <c r="INL179" s="996"/>
      <c r="INM179" s="993"/>
      <c r="INN179" s="997"/>
      <c r="INO179" s="986"/>
      <c r="INP179" s="988"/>
      <c r="INQ179" s="989"/>
      <c r="INR179" s="990"/>
      <c r="INS179" s="991"/>
      <c r="INT179" s="992"/>
      <c r="INU179" s="991"/>
      <c r="INV179" s="992"/>
      <c r="INW179" s="993"/>
      <c r="INX179" s="994"/>
      <c r="INY179" s="991"/>
      <c r="INZ179" s="989"/>
      <c r="IOA179" s="993"/>
      <c r="IOB179" s="994"/>
      <c r="IOC179" s="995"/>
      <c r="IOD179" s="996"/>
      <c r="IOE179" s="993"/>
      <c r="IOF179" s="997"/>
      <c r="IOG179" s="986"/>
      <c r="IOH179" s="988"/>
      <c r="IOI179" s="989"/>
      <c r="IOJ179" s="990"/>
      <c r="IOK179" s="991"/>
      <c r="IOL179" s="992"/>
      <c r="IOM179" s="991"/>
      <c r="ION179" s="992"/>
      <c r="IOO179" s="993"/>
      <c r="IOP179" s="994"/>
      <c r="IOQ179" s="991"/>
      <c r="IOR179" s="989"/>
      <c r="IOS179" s="993"/>
      <c r="IOT179" s="994"/>
      <c r="IOU179" s="995"/>
      <c r="IOV179" s="996"/>
      <c r="IOW179" s="993"/>
      <c r="IOX179" s="997"/>
      <c r="IOY179" s="986"/>
      <c r="IOZ179" s="988"/>
      <c r="IPA179" s="989"/>
      <c r="IPB179" s="990"/>
      <c r="IPC179" s="991"/>
      <c r="IPD179" s="992"/>
      <c r="IPE179" s="991"/>
      <c r="IPF179" s="992"/>
      <c r="IPG179" s="993"/>
      <c r="IPH179" s="994"/>
      <c r="IPI179" s="991"/>
      <c r="IPJ179" s="989"/>
      <c r="IPK179" s="993"/>
      <c r="IPL179" s="994"/>
      <c r="IPM179" s="995"/>
      <c r="IPN179" s="996"/>
      <c r="IPO179" s="993"/>
      <c r="IPP179" s="997"/>
      <c r="IPQ179" s="986"/>
      <c r="IPR179" s="988"/>
      <c r="IPS179" s="989"/>
      <c r="IPT179" s="990"/>
      <c r="IPU179" s="991"/>
      <c r="IPV179" s="992"/>
      <c r="IPW179" s="991"/>
      <c r="IPX179" s="992"/>
      <c r="IPY179" s="993"/>
      <c r="IPZ179" s="994"/>
      <c r="IQA179" s="991"/>
      <c r="IQB179" s="989"/>
      <c r="IQC179" s="993"/>
      <c r="IQD179" s="994"/>
      <c r="IQE179" s="995"/>
      <c r="IQF179" s="996"/>
      <c r="IQG179" s="993"/>
      <c r="IQH179" s="997"/>
      <c r="IQI179" s="986"/>
      <c r="IQJ179" s="988"/>
      <c r="IQK179" s="989"/>
      <c r="IQL179" s="990"/>
      <c r="IQM179" s="991"/>
      <c r="IQN179" s="992"/>
      <c r="IQO179" s="991"/>
      <c r="IQP179" s="992"/>
      <c r="IQQ179" s="993"/>
      <c r="IQR179" s="994"/>
      <c r="IQS179" s="991"/>
      <c r="IQT179" s="989"/>
      <c r="IQU179" s="993"/>
      <c r="IQV179" s="994"/>
      <c r="IQW179" s="995"/>
      <c r="IQX179" s="996"/>
      <c r="IQY179" s="993"/>
      <c r="IQZ179" s="997"/>
      <c r="IRA179" s="986"/>
      <c r="IRB179" s="988"/>
      <c r="IRC179" s="989"/>
      <c r="IRD179" s="990"/>
      <c r="IRE179" s="991"/>
      <c r="IRF179" s="992"/>
      <c r="IRG179" s="991"/>
      <c r="IRH179" s="992"/>
      <c r="IRI179" s="993"/>
      <c r="IRJ179" s="994"/>
      <c r="IRK179" s="991"/>
      <c r="IRL179" s="989"/>
      <c r="IRM179" s="993"/>
      <c r="IRN179" s="994"/>
      <c r="IRO179" s="995"/>
      <c r="IRP179" s="996"/>
      <c r="IRQ179" s="993"/>
      <c r="IRR179" s="997"/>
      <c r="IRS179" s="986"/>
      <c r="IRT179" s="988"/>
      <c r="IRU179" s="989"/>
      <c r="IRV179" s="990"/>
      <c r="IRW179" s="991"/>
      <c r="IRX179" s="992"/>
      <c r="IRY179" s="991"/>
      <c r="IRZ179" s="992"/>
      <c r="ISA179" s="993"/>
      <c r="ISB179" s="994"/>
      <c r="ISC179" s="991"/>
      <c r="ISD179" s="989"/>
      <c r="ISE179" s="993"/>
      <c r="ISF179" s="994"/>
      <c r="ISG179" s="995"/>
      <c r="ISH179" s="996"/>
      <c r="ISI179" s="993"/>
      <c r="ISJ179" s="997"/>
      <c r="ISK179" s="986"/>
      <c r="ISL179" s="988"/>
      <c r="ISM179" s="989"/>
      <c r="ISN179" s="990"/>
      <c r="ISO179" s="991"/>
      <c r="ISP179" s="992"/>
      <c r="ISQ179" s="991"/>
      <c r="ISR179" s="992"/>
      <c r="ISS179" s="993"/>
      <c r="IST179" s="994"/>
      <c r="ISU179" s="991"/>
      <c r="ISV179" s="989"/>
      <c r="ISW179" s="993"/>
      <c r="ISX179" s="994"/>
      <c r="ISY179" s="995"/>
      <c r="ISZ179" s="996"/>
      <c r="ITA179" s="993"/>
      <c r="ITB179" s="997"/>
      <c r="ITC179" s="986"/>
      <c r="ITD179" s="988"/>
      <c r="ITE179" s="989"/>
      <c r="ITF179" s="990"/>
      <c r="ITG179" s="991"/>
      <c r="ITH179" s="992"/>
      <c r="ITI179" s="991"/>
      <c r="ITJ179" s="992"/>
      <c r="ITK179" s="993"/>
      <c r="ITL179" s="994"/>
      <c r="ITM179" s="991"/>
      <c r="ITN179" s="989"/>
      <c r="ITO179" s="993"/>
      <c r="ITP179" s="994"/>
      <c r="ITQ179" s="995"/>
      <c r="ITR179" s="996"/>
      <c r="ITS179" s="993"/>
      <c r="ITT179" s="997"/>
      <c r="ITU179" s="986"/>
      <c r="ITV179" s="988"/>
      <c r="ITW179" s="989"/>
      <c r="ITX179" s="990"/>
      <c r="ITY179" s="991"/>
      <c r="ITZ179" s="992"/>
      <c r="IUA179" s="991"/>
      <c r="IUB179" s="992"/>
      <c r="IUC179" s="993"/>
      <c r="IUD179" s="994"/>
      <c r="IUE179" s="991"/>
      <c r="IUF179" s="989"/>
      <c r="IUG179" s="993"/>
      <c r="IUH179" s="994"/>
      <c r="IUI179" s="995"/>
      <c r="IUJ179" s="996"/>
      <c r="IUK179" s="993"/>
      <c r="IUL179" s="997"/>
      <c r="IUM179" s="986"/>
      <c r="IUN179" s="988"/>
      <c r="IUO179" s="989"/>
      <c r="IUP179" s="990"/>
      <c r="IUQ179" s="991"/>
      <c r="IUR179" s="992"/>
      <c r="IUS179" s="991"/>
      <c r="IUT179" s="992"/>
      <c r="IUU179" s="993"/>
      <c r="IUV179" s="994"/>
      <c r="IUW179" s="991"/>
      <c r="IUX179" s="989"/>
      <c r="IUY179" s="993"/>
      <c r="IUZ179" s="994"/>
      <c r="IVA179" s="995"/>
      <c r="IVB179" s="996"/>
      <c r="IVC179" s="993"/>
      <c r="IVD179" s="997"/>
      <c r="IVE179" s="986"/>
      <c r="IVF179" s="988"/>
      <c r="IVG179" s="989"/>
      <c r="IVH179" s="990"/>
      <c r="IVI179" s="991"/>
      <c r="IVJ179" s="992"/>
      <c r="IVK179" s="991"/>
      <c r="IVL179" s="992"/>
      <c r="IVM179" s="993"/>
      <c r="IVN179" s="994"/>
      <c r="IVO179" s="991"/>
      <c r="IVP179" s="989"/>
      <c r="IVQ179" s="993"/>
      <c r="IVR179" s="994"/>
      <c r="IVS179" s="995"/>
      <c r="IVT179" s="996"/>
      <c r="IVU179" s="993"/>
      <c r="IVV179" s="997"/>
      <c r="IVW179" s="986"/>
      <c r="IVX179" s="988"/>
      <c r="IVY179" s="989"/>
      <c r="IVZ179" s="990"/>
      <c r="IWA179" s="991"/>
      <c r="IWB179" s="992"/>
      <c r="IWC179" s="991"/>
      <c r="IWD179" s="992"/>
      <c r="IWE179" s="993"/>
      <c r="IWF179" s="994"/>
      <c r="IWG179" s="991"/>
      <c r="IWH179" s="989"/>
      <c r="IWI179" s="993"/>
      <c r="IWJ179" s="994"/>
      <c r="IWK179" s="995"/>
      <c r="IWL179" s="996"/>
      <c r="IWM179" s="993"/>
      <c r="IWN179" s="997"/>
      <c r="IWO179" s="986"/>
      <c r="IWP179" s="988"/>
      <c r="IWQ179" s="989"/>
      <c r="IWR179" s="990"/>
      <c r="IWS179" s="991"/>
      <c r="IWT179" s="992"/>
      <c r="IWU179" s="991"/>
      <c r="IWV179" s="992"/>
      <c r="IWW179" s="993"/>
      <c r="IWX179" s="994"/>
      <c r="IWY179" s="991"/>
      <c r="IWZ179" s="989"/>
      <c r="IXA179" s="993"/>
      <c r="IXB179" s="994"/>
      <c r="IXC179" s="995"/>
      <c r="IXD179" s="996"/>
      <c r="IXE179" s="993"/>
      <c r="IXF179" s="997"/>
      <c r="IXG179" s="986"/>
      <c r="IXH179" s="988"/>
      <c r="IXI179" s="989"/>
      <c r="IXJ179" s="990"/>
      <c r="IXK179" s="991"/>
      <c r="IXL179" s="992"/>
      <c r="IXM179" s="991"/>
      <c r="IXN179" s="992"/>
      <c r="IXO179" s="993"/>
      <c r="IXP179" s="994"/>
      <c r="IXQ179" s="991"/>
      <c r="IXR179" s="989"/>
      <c r="IXS179" s="993"/>
      <c r="IXT179" s="994"/>
      <c r="IXU179" s="995"/>
      <c r="IXV179" s="996"/>
      <c r="IXW179" s="993"/>
      <c r="IXX179" s="997"/>
      <c r="IXY179" s="986"/>
      <c r="IXZ179" s="988"/>
      <c r="IYA179" s="989"/>
      <c r="IYB179" s="990"/>
      <c r="IYC179" s="991"/>
      <c r="IYD179" s="992"/>
      <c r="IYE179" s="991"/>
      <c r="IYF179" s="992"/>
      <c r="IYG179" s="993"/>
      <c r="IYH179" s="994"/>
      <c r="IYI179" s="991"/>
      <c r="IYJ179" s="989"/>
      <c r="IYK179" s="993"/>
      <c r="IYL179" s="994"/>
      <c r="IYM179" s="995"/>
      <c r="IYN179" s="996"/>
      <c r="IYO179" s="993"/>
      <c r="IYP179" s="997"/>
      <c r="IYQ179" s="986"/>
      <c r="IYR179" s="988"/>
      <c r="IYS179" s="989"/>
      <c r="IYT179" s="990"/>
      <c r="IYU179" s="991"/>
      <c r="IYV179" s="992"/>
      <c r="IYW179" s="991"/>
      <c r="IYX179" s="992"/>
      <c r="IYY179" s="993"/>
      <c r="IYZ179" s="994"/>
      <c r="IZA179" s="991"/>
      <c r="IZB179" s="989"/>
      <c r="IZC179" s="993"/>
      <c r="IZD179" s="994"/>
      <c r="IZE179" s="995"/>
      <c r="IZF179" s="996"/>
      <c r="IZG179" s="993"/>
      <c r="IZH179" s="997"/>
      <c r="IZI179" s="986"/>
      <c r="IZJ179" s="988"/>
      <c r="IZK179" s="989"/>
      <c r="IZL179" s="990"/>
      <c r="IZM179" s="991"/>
      <c r="IZN179" s="992"/>
      <c r="IZO179" s="991"/>
      <c r="IZP179" s="992"/>
      <c r="IZQ179" s="993"/>
      <c r="IZR179" s="994"/>
      <c r="IZS179" s="991"/>
      <c r="IZT179" s="989"/>
      <c r="IZU179" s="993"/>
      <c r="IZV179" s="994"/>
      <c r="IZW179" s="995"/>
      <c r="IZX179" s="996"/>
      <c r="IZY179" s="993"/>
      <c r="IZZ179" s="997"/>
      <c r="JAA179" s="986"/>
      <c r="JAB179" s="988"/>
      <c r="JAC179" s="989"/>
      <c r="JAD179" s="990"/>
      <c r="JAE179" s="991"/>
      <c r="JAF179" s="992"/>
      <c r="JAG179" s="991"/>
      <c r="JAH179" s="992"/>
      <c r="JAI179" s="993"/>
      <c r="JAJ179" s="994"/>
      <c r="JAK179" s="991"/>
      <c r="JAL179" s="989"/>
      <c r="JAM179" s="993"/>
      <c r="JAN179" s="994"/>
      <c r="JAO179" s="995"/>
      <c r="JAP179" s="996"/>
      <c r="JAQ179" s="993"/>
      <c r="JAR179" s="997"/>
      <c r="JAS179" s="986"/>
      <c r="JAT179" s="988"/>
      <c r="JAU179" s="989"/>
      <c r="JAV179" s="990"/>
      <c r="JAW179" s="991"/>
      <c r="JAX179" s="992"/>
      <c r="JAY179" s="991"/>
      <c r="JAZ179" s="992"/>
      <c r="JBA179" s="993"/>
      <c r="JBB179" s="994"/>
      <c r="JBC179" s="991"/>
      <c r="JBD179" s="989"/>
      <c r="JBE179" s="993"/>
      <c r="JBF179" s="994"/>
      <c r="JBG179" s="995"/>
      <c r="JBH179" s="996"/>
      <c r="JBI179" s="993"/>
      <c r="JBJ179" s="997"/>
      <c r="JBK179" s="986"/>
      <c r="JBL179" s="988"/>
      <c r="JBM179" s="989"/>
      <c r="JBN179" s="990"/>
      <c r="JBO179" s="991"/>
      <c r="JBP179" s="992"/>
      <c r="JBQ179" s="991"/>
      <c r="JBR179" s="992"/>
      <c r="JBS179" s="993"/>
      <c r="JBT179" s="994"/>
      <c r="JBU179" s="991"/>
      <c r="JBV179" s="989"/>
      <c r="JBW179" s="993"/>
      <c r="JBX179" s="994"/>
      <c r="JBY179" s="995"/>
      <c r="JBZ179" s="996"/>
      <c r="JCA179" s="993"/>
      <c r="JCB179" s="997"/>
      <c r="JCC179" s="986"/>
      <c r="JCD179" s="988"/>
      <c r="JCE179" s="989"/>
      <c r="JCF179" s="990"/>
      <c r="JCG179" s="991"/>
      <c r="JCH179" s="992"/>
      <c r="JCI179" s="991"/>
      <c r="JCJ179" s="992"/>
      <c r="JCK179" s="993"/>
      <c r="JCL179" s="994"/>
      <c r="JCM179" s="991"/>
      <c r="JCN179" s="989"/>
      <c r="JCO179" s="993"/>
      <c r="JCP179" s="994"/>
      <c r="JCQ179" s="995"/>
      <c r="JCR179" s="996"/>
      <c r="JCS179" s="993"/>
      <c r="JCT179" s="997"/>
      <c r="JCU179" s="986"/>
      <c r="JCV179" s="988"/>
      <c r="JCW179" s="989"/>
      <c r="JCX179" s="990"/>
      <c r="JCY179" s="991"/>
      <c r="JCZ179" s="992"/>
      <c r="JDA179" s="991"/>
      <c r="JDB179" s="992"/>
      <c r="JDC179" s="993"/>
      <c r="JDD179" s="994"/>
      <c r="JDE179" s="991"/>
      <c r="JDF179" s="989"/>
      <c r="JDG179" s="993"/>
      <c r="JDH179" s="994"/>
      <c r="JDI179" s="995"/>
      <c r="JDJ179" s="996"/>
      <c r="JDK179" s="993"/>
      <c r="JDL179" s="997"/>
      <c r="JDM179" s="986"/>
      <c r="JDN179" s="988"/>
      <c r="JDO179" s="989"/>
      <c r="JDP179" s="990"/>
      <c r="JDQ179" s="991"/>
      <c r="JDR179" s="992"/>
      <c r="JDS179" s="991"/>
      <c r="JDT179" s="992"/>
      <c r="JDU179" s="993"/>
      <c r="JDV179" s="994"/>
      <c r="JDW179" s="991"/>
      <c r="JDX179" s="989"/>
      <c r="JDY179" s="993"/>
      <c r="JDZ179" s="994"/>
      <c r="JEA179" s="995"/>
      <c r="JEB179" s="996"/>
      <c r="JEC179" s="993"/>
      <c r="JED179" s="997"/>
      <c r="JEE179" s="986"/>
      <c r="JEF179" s="988"/>
      <c r="JEG179" s="989"/>
      <c r="JEH179" s="990"/>
      <c r="JEI179" s="991"/>
      <c r="JEJ179" s="992"/>
      <c r="JEK179" s="991"/>
      <c r="JEL179" s="992"/>
      <c r="JEM179" s="993"/>
      <c r="JEN179" s="994"/>
      <c r="JEO179" s="991"/>
      <c r="JEP179" s="989"/>
      <c r="JEQ179" s="993"/>
      <c r="JER179" s="994"/>
      <c r="JES179" s="995"/>
      <c r="JET179" s="996"/>
      <c r="JEU179" s="993"/>
      <c r="JEV179" s="997"/>
      <c r="JEW179" s="986"/>
      <c r="JEX179" s="988"/>
      <c r="JEY179" s="989"/>
      <c r="JEZ179" s="990"/>
      <c r="JFA179" s="991"/>
      <c r="JFB179" s="992"/>
      <c r="JFC179" s="991"/>
      <c r="JFD179" s="992"/>
      <c r="JFE179" s="993"/>
      <c r="JFF179" s="994"/>
      <c r="JFG179" s="991"/>
      <c r="JFH179" s="989"/>
      <c r="JFI179" s="993"/>
      <c r="JFJ179" s="994"/>
      <c r="JFK179" s="995"/>
      <c r="JFL179" s="996"/>
      <c r="JFM179" s="993"/>
      <c r="JFN179" s="997"/>
      <c r="JFO179" s="986"/>
      <c r="JFP179" s="988"/>
      <c r="JFQ179" s="989"/>
      <c r="JFR179" s="990"/>
      <c r="JFS179" s="991"/>
      <c r="JFT179" s="992"/>
      <c r="JFU179" s="991"/>
      <c r="JFV179" s="992"/>
      <c r="JFW179" s="993"/>
      <c r="JFX179" s="994"/>
      <c r="JFY179" s="991"/>
      <c r="JFZ179" s="989"/>
      <c r="JGA179" s="993"/>
      <c r="JGB179" s="994"/>
      <c r="JGC179" s="995"/>
      <c r="JGD179" s="996"/>
      <c r="JGE179" s="993"/>
      <c r="JGF179" s="997"/>
      <c r="JGG179" s="986"/>
      <c r="JGH179" s="988"/>
      <c r="JGI179" s="989"/>
      <c r="JGJ179" s="990"/>
      <c r="JGK179" s="991"/>
      <c r="JGL179" s="992"/>
      <c r="JGM179" s="991"/>
      <c r="JGN179" s="992"/>
      <c r="JGO179" s="993"/>
      <c r="JGP179" s="994"/>
      <c r="JGQ179" s="991"/>
      <c r="JGR179" s="989"/>
      <c r="JGS179" s="993"/>
      <c r="JGT179" s="994"/>
      <c r="JGU179" s="995"/>
      <c r="JGV179" s="996"/>
      <c r="JGW179" s="993"/>
      <c r="JGX179" s="997"/>
      <c r="JGY179" s="986"/>
      <c r="JGZ179" s="988"/>
      <c r="JHA179" s="989"/>
      <c r="JHB179" s="990"/>
      <c r="JHC179" s="991"/>
      <c r="JHD179" s="992"/>
      <c r="JHE179" s="991"/>
      <c r="JHF179" s="992"/>
      <c r="JHG179" s="993"/>
      <c r="JHH179" s="994"/>
      <c r="JHI179" s="991"/>
      <c r="JHJ179" s="989"/>
      <c r="JHK179" s="993"/>
      <c r="JHL179" s="994"/>
      <c r="JHM179" s="995"/>
      <c r="JHN179" s="996"/>
      <c r="JHO179" s="993"/>
      <c r="JHP179" s="997"/>
      <c r="JHQ179" s="986"/>
      <c r="JHR179" s="988"/>
      <c r="JHS179" s="989"/>
      <c r="JHT179" s="990"/>
      <c r="JHU179" s="991"/>
      <c r="JHV179" s="992"/>
      <c r="JHW179" s="991"/>
      <c r="JHX179" s="992"/>
      <c r="JHY179" s="993"/>
      <c r="JHZ179" s="994"/>
      <c r="JIA179" s="991"/>
      <c r="JIB179" s="989"/>
      <c r="JIC179" s="993"/>
      <c r="JID179" s="994"/>
      <c r="JIE179" s="995"/>
      <c r="JIF179" s="996"/>
      <c r="JIG179" s="993"/>
      <c r="JIH179" s="997"/>
      <c r="JII179" s="986"/>
      <c r="JIJ179" s="988"/>
      <c r="JIK179" s="989"/>
      <c r="JIL179" s="990"/>
      <c r="JIM179" s="991"/>
      <c r="JIN179" s="992"/>
      <c r="JIO179" s="991"/>
      <c r="JIP179" s="992"/>
      <c r="JIQ179" s="993"/>
      <c r="JIR179" s="994"/>
      <c r="JIS179" s="991"/>
      <c r="JIT179" s="989"/>
      <c r="JIU179" s="993"/>
      <c r="JIV179" s="994"/>
      <c r="JIW179" s="995"/>
      <c r="JIX179" s="996"/>
      <c r="JIY179" s="993"/>
      <c r="JIZ179" s="997"/>
      <c r="JJA179" s="986"/>
      <c r="JJB179" s="988"/>
      <c r="JJC179" s="989"/>
      <c r="JJD179" s="990"/>
      <c r="JJE179" s="991"/>
      <c r="JJF179" s="992"/>
      <c r="JJG179" s="991"/>
      <c r="JJH179" s="992"/>
      <c r="JJI179" s="993"/>
      <c r="JJJ179" s="994"/>
      <c r="JJK179" s="991"/>
      <c r="JJL179" s="989"/>
      <c r="JJM179" s="993"/>
      <c r="JJN179" s="994"/>
      <c r="JJO179" s="995"/>
      <c r="JJP179" s="996"/>
      <c r="JJQ179" s="993"/>
      <c r="JJR179" s="997"/>
      <c r="JJS179" s="986"/>
      <c r="JJT179" s="988"/>
      <c r="JJU179" s="989"/>
      <c r="JJV179" s="990"/>
      <c r="JJW179" s="991"/>
      <c r="JJX179" s="992"/>
      <c r="JJY179" s="991"/>
      <c r="JJZ179" s="992"/>
      <c r="JKA179" s="993"/>
      <c r="JKB179" s="994"/>
      <c r="JKC179" s="991"/>
      <c r="JKD179" s="989"/>
      <c r="JKE179" s="993"/>
      <c r="JKF179" s="994"/>
      <c r="JKG179" s="995"/>
      <c r="JKH179" s="996"/>
      <c r="JKI179" s="993"/>
      <c r="JKJ179" s="997"/>
      <c r="JKK179" s="986"/>
      <c r="JKL179" s="988"/>
      <c r="JKM179" s="989"/>
      <c r="JKN179" s="990"/>
      <c r="JKO179" s="991"/>
      <c r="JKP179" s="992"/>
      <c r="JKQ179" s="991"/>
      <c r="JKR179" s="992"/>
      <c r="JKS179" s="993"/>
      <c r="JKT179" s="994"/>
      <c r="JKU179" s="991"/>
      <c r="JKV179" s="989"/>
      <c r="JKW179" s="993"/>
      <c r="JKX179" s="994"/>
      <c r="JKY179" s="995"/>
      <c r="JKZ179" s="996"/>
      <c r="JLA179" s="993"/>
      <c r="JLB179" s="997"/>
      <c r="JLC179" s="986"/>
      <c r="JLD179" s="988"/>
      <c r="JLE179" s="989"/>
      <c r="JLF179" s="990"/>
      <c r="JLG179" s="991"/>
      <c r="JLH179" s="992"/>
      <c r="JLI179" s="991"/>
      <c r="JLJ179" s="992"/>
      <c r="JLK179" s="993"/>
      <c r="JLL179" s="994"/>
      <c r="JLM179" s="991"/>
      <c r="JLN179" s="989"/>
      <c r="JLO179" s="993"/>
      <c r="JLP179" s="994"/>
      <c r="JLQ179" s="995"/>
      <c r="JLR179" s="996"/>
      <c r="JLS179" s="993"/>
      <c r="JLT179" s="997"/>
      <c r="JLU179" s="986"/>
      <c r="JLV179" s="988"/>
      <c r="JLW179" s="989"/>
      <c r="JLX179" s="990"/>
      <c r="JLY179" s="991"/>
      <c r="JLZ179" s="992"/>
      <c r="JMA179" s="991"/>
      <c r="JMB179" s="992"/>
      <c r="JMC179" s="993"/>
      <c r="JMD179" s="994"/>
      <c r="JME179" s="991"/>
      <c r="JMF179" s="989"/>
      <c r="JMG179" s="993"/>
      <c r="JMH179" s="994"/>
      <c r="JMI179" s="995"/>
      <c r="JMJ179" s="996"/>
      <c r="JMK179" s="993"/>
      <c r="JML179" s="997"/>
      <c r="JMM179" s="986"/>
      <c r="JMN179" s="988"/>
      <c r="JMO179" s="989"/>
      <c r="JMP179" s="990"/>
      <c r="JMQ179" s="991"/>
      <c r="JMR179" s="992"/>
      <c r="JMS179" s="991"/>
      <c r="JMT179" s="992"/>
      <c r="JMU179" s="993"/>
      <c r="JMV179" s="994"/>
      <c r="JMW179" s="991"/>
      <c r="JMX179" s="989"/>
      <c r="JMY179" s="993"/>
      <c r="JMZ179" s="994"/>
      <c r="JNA179" s="995"/>
      <c r="JNB179" s="996"/>
      <c r="JNC179" s="993"/>
      <c r="JND179" s="997"/>
      <c r="JNE179" s="986"/>
      <c r="JNF179" s="988"/>
      <c r="JNG179" s="989"/>
      <c r="JNH179" s="990"/>
      <c r="JNI179" s="991"/>
      <c r="JNJ179" s="992"/>
      <c r="JNK179" s="991"/>
      <c r="JNL179" s="992"/>
      <c r="JNM179" s="993"/>
      <c r="JNN179" s="994"/>
      <c r="JNO179" s="991"/>
      <c r="JNP179" s="989"/>
      <c r="JNQ179" s="993"/>
      <c r="JNR179" s="994"/>
      <c r="JNS179" s="995"/>
      <c r="JNT179" s="996"/>
      <c r="JNU179" s="993"/>
      <c r="JNV179" s="997"/>
      <c r="JNW179" s="986"/>
      <c r="JNX179" s="988"/>
      <c r="JNY179" s="989"/>
      <c r="JNZ179" s="990"/>
      <c r="JOA179" s="991"/>
      <c r="JOB179" s="992"/>
      <c r="JOC179" s="991"/>
      <c r="JOD179" s="992"/>
      <c r="JOE179" s="993"/>
      <c r="JOF179" s="994"/>
      <c r="JOG179" s="991"/>
      <c r="JOH179" s="989"/>
      <c r="JOI179" s="993"/>
      <c r="JOJ179" s="994"/>
      <c r="JOK179" s="995"/>
      <c r="JOL179" s="996"/>
      <c r="JOM179" s="993"/>
      <c r="JON179" s="997"/>
      <c r="JOO179" s="986"/>
      <c r="JOP179" s="988"/>
      <c r="JOQ179" s="989"/>
      <c r="JOR179" s="990"/>
      <c r="JOS179" s="991"/>
      <c r="JOT179" s="992"/>
      <c r="JOU179" s="991"/>
      <c r="JOV179" s="992"/>
      <c r="JOW179" s="993"/>
      <c r="JOX179" s="994"/>
      <c r="JOY179" s="991"/>
      <c r="JOZ179" s="989"/>
      <c r="JPA179" s="993"/>
      <c r="JPB179" s="994"/>
      <c r="JPC179" s="995"/>
      <c r="JPD179" s="996"/>
      <c r="JPE179" s="993"/>
      <c r="JPF179" s="997"/>
      <c r="JPG179" s="986"/>
      <c r="JPH179" s="988"/>
      <c r="JPI179" s="989"/>
      <c r="JPJ179" s="990"/>
      <c r="JPK179" s="991"/>
      <c r="JPL179" s="992"/>
      <c r="JPM179" s="991"/>
      <c r="JPN179" s="992"/>
      <c r="JPO179" s="993"/>
      <c r="JPP179" s="994"/>
      <c r="JPQ179" s="991"/>
      <c r="JPR179" s="989"/>
      <c r="JPS179" s="993"/>
      <c r="JPT179" s="994"/>
      <c r="JPU179" s="995"/>
      <c r="JPV179" s="996"/>
      <c r="JPW179" s="993"/>
      <c r="JPX179" s="997"/>
      <c r="JPY179" s="986"/>
      <c r="JPZ179" s="988"/>
      <c r="JQA179" s="989"/>
      <c r="JQB179" s="990"/>
      <c r="JQC179" s="991"/>
      <c r="JQD179" s="992"/>
      <c r="JQE179" s="991"/>
      <c r="JQF179" s="992"/>
      <c r="JQG179" s="993"/>
      <c r="JQH179" s="994"/>
      <c r="JQI179" s="991"/>
      <c r="JQJ179" s="989"/>
      <c r="JQK179" s="993"/>
      <c r="JQL179" s="994"/>
      <c r="JQM179" s="995"/>
      <c r="JQN179" s="996"/>
      <c r="JQO179" s="993"/>
      <c r="JQP179" s="997"/>
      <c r="JQQ179" s="986"/>
      <c r="JQR179" s="988"/>
      <c r="JQS179" s="989"/>
      <c r="JQT179" s="990"/>
      <c r="JQU179" s="991"/>
      <c r="JQV179" s="992"/>
      <c r="JQW179" s="991"/>
      <c r="JQX179" s="992"/>
      <c r="JQY179" s="993"/>
      <c r="JQZ179" s="994"/>
      <c r="JRA179" s="991"/>
      <c r="JRB179" s="989"/>
      <c r="JRC179" s="993"/>
      <c r="JRD179" s="994"/>
      <c r="JRE179" s="995"/>
      <c r="JRF179" s="996"/>
      <c r="JRG179" s="993"/>
      <c r="JRH179" s="997"/>
      <c r="JRI179" s="986"/>
      <c r="JRJ179" s="988"/>
      <c r="JRK179" s="989"/>
      <c r="JRL179" s="990"/>
      <c r="JRM179" s="991"/>
      <c r="JRN179" s="992"/>
      <c r="JRO179" s="991"/>
      <c r="JRP179" s="992"/>
      <c r="JRQ179" s="993"/>
      <c r="JRR179" s="994"/>
      <c r="JRS179" s="991"/>
      <c r="JRT179" s="989"/>
      <c r="JRU179" s="993"/>
      <c r="JRV179" s="994"/>
      <c r="JRW179" s="995"/>
      <c r="JRX179" s="996"/>
      <c r="JRY179" s="993"/>
      <c r="JRZ179" s="997"/>
      <c r="JSA179" s="986"/>
      <c r="JSB179" s="988"/>
      <c r="JSC179" s="989"/>
      <c r="JSD179" s="990"/>
      <c r="JSE179" s="991"/>
      <c r="JSF179" s="992"/>
      <c r="JSG179" s="991"/>
      <c r="JSH179" s="992"/>
      <c r="JSI179" s="993"/>
      <c r="JSJ179" s="994"/>
      <c r="JSK179" s="991"/>
      <c r="JSL179" s="989"/>
      <c r="JSM179" s="993"/>
      <c r="JSN179" s="994"/>
      <c r="JSO179" s="995"/>
      <c r="JSP179" s="996"/>
      <c r="JSQ179" s="993"/>
      <c r="JSR179" s="997"/>
      <c r="JSS179" s="986"/>
      <c r="JST179" s="988"/>
      <c r="JSU179" s="989"/>
      <c r="JSV179" s="990"/>
      <c r="JSW179" s="991"/>
      <c r="JSX179" s="992"/>
      <c r="JSY179" s="991"/>
      <c r="JSZ179" s="992"/>
      <c r="JTA179" s="993"/>
      <c r="JTB179" s="994"/>
      <c r="JTC179" s="991"/>
      <c r="JTD179" s="989"/>
      <c r="JTE179" s="993"/>
      <c r="JTF179" s="994"/>
      <c r="JTG179" s="995"/>
      <c r="JTH179" s="996"/>
      <c r="JTI179" s="993"/>
      <c r="JTJ179" s="997"/>
      <c r="JTK179" s="986"/>
      <c r="JTL179" s="988"/>
      <c r="JTM179" s="989"/>
      <c r="JTN179" s="990"/>
      <c r="JTO179" s="991"/>
      <c r="JTP179" s="992"/>
      <c r="JTQ179" s="991"/>
      <c r="JTR179" s="992"/>
      <c r="JTS179" s="993"/>
      <c r="JTT179" s="994"/>
      <c r="JTU179" s="991"/>
      <c r="JTV179" s="989"/>
      <c r="JTW179" s="993"/>
      <c r="JTX179" s="994"/>
      <c r="JTY179" s="995"/>
      <c r="JTZ179" s="996"/>
      <c r="JUA179" s="993"/>
      <c r="JUB179" s="997"/>
      <c r="JUC179" s="986"/>
      <c r="JUD179" s="988"/>
      <c r="JUE179" s="989"/>
      <c r="JUF179" s="990"/>
      <c r="JUG179" s="991"/>
      <c r="JUH179" s="992"/>
      <c r="JUI179" s="991"/>
      <c r="JUJ179" s="992"/>
      <c r="JUK179" s="993"/>
      <c r="JUL179" s="994"/>
      <c r="JUM179" s="991"/>
      <c r="JUN179" s="989"/>
      <c r="JUO179" s="993"/>
      <c r="JUP179" s="994"/>
      <c r="JUQ179" s="995"/>
      <c r="JUR179" s="996"/>
      <c r="JUS179" s="993"/>
      <c r="JUT179" s="997"/>
      <c r="JUU179" s="986"/>
      <c r="JUV179" s="988"/>
      <c r="JUW179" s="989"/>
      <c r="JUX179" s="990"/>
      <c r="JUY179" s="991"/>
      <c r="JUZ179" s="992"/>
      <c r="JVA179" s="991"/>
      <c r="JVB179" s="992"/>
      <c r="JVC179" s="993"/>
      <c r="JVD179" s="994"/>
      <c r="JVE179" s="991"/>
      <c r="JVF179" s="989"/>
      <c r="JVG179" s="993"/>
      <c r="JVH179" s="994"/>
      <c r="JVI179" s="995"/>
      <c r="JVJ179" s="996"/>
      <c r="JVK179" s="993"/>
      <c r="JVL179" s="997"/>
      <c r="JVM179" s="986"/>
      <c r="JVN179" s="988"/>
      <c r="JVO179" s="989"/>
      <c r="JVP179" s="990"/>
      <c r="JVQ179" s="991"/>
      <c r="JVR179" s="992"/>
      <c r="JVS179" s="991"/>
      <c r="JVT179" s="992"/>
      <c r="JVU179" s="993"/>
      <c r="JVV179" s="994"/>
      <c r="JVW179" s="991"/>
      <c r="JVX179" s="989"/>
      <c r="JVY179" s="993"/>
      <c r="JVZ179" s="994"/>
      <c r="JWA179" s="995"/>
      <c r="JWB179" s="996"/>
      <c r="JWC179" s="993"/>
      <c r="JWD179" s="997"/>
      <c r="JWE179" s="986"/>
      <c r="JWF179" s="988"/>
      <c r="JWG179" s="989"/>
      <c r="JWH179" s="990"/>
      <c r="JWI179" s="991"/>
      <c r="JWJ179" s="992"/>
      <c r="JWK179" s="991"/>
      <c r="JWL179" s="992"/>
      <c r="JWM179" s="993"/>
      <c r="JWN179" s="994"/>
      <c r="JWO179" s="991"/>
      <c r="JWP179" s="989"/>
      <c r="JWQ179" s="993"/>
      <c r="JWR179" s="994"/>
      <c r="JWS179" s="995"/>
      <c r="JWT179" s="996"/>
      <c r="JWU179" s="993"/>
      <c r="JWV179" s="997"/>
      <c r="JWW179" s="986"/>
      <c r="JWX179" s="988"/>
      <c r="JWY179" s="989"/>
      <c r="JWZ179" s="990"/>
      <c r="JXA179" s="991"/>
      <c r="JXB179" s="992"/>
      <c r="JXC179" s="991"/>
      <c r="JXD179" s="992"/>
      <c r="JXE179" s="993"/>
      <c r="JXF179" s="994"/>
      <c r="JXG179" s="991"/>
      <c r="JXH179" s="989"/>
      <c r="JXI179" s="993"/>
      <c r="JXJ179" s="994"/>
      <c r="JXK179" s="995"/>
      <c r="JXL179" s="996"/>
      <c r="JXM179" s="993"/>
      <c r="JXN179" s="997"/>
      <c r="JXO179" s="986"/>
      <c r="JXP179" s="988"/>
      <c r="JXQ179" s="989"/>
      <c r="JXR179" s="990"/>
      <c r="JXS179" s="991"/>
      <c r="JXT179" s="992"/>
      <c r="JXU179" s="991"/>
      <c r="JXV179" s="992"/>
      <c r="JXW179" s="993"/>
      <c r="JXX179" s="994"/>
      <c r="JXY179" s="991"/>
      <c r="JXZ179" s="989"/>
      <c r="JYA179" s="993"/>
      <c r="JYB179" s="994"/>
      <c r="JYC179" s="995"/>
      <c r="JYD179" s="996"/>
      <c r="JYE179" s="993"/>
      <c r="JYF179" s="997"/>
      <c r="JYG179" s="986"/>
      <c r="JYH179" s="988"/>
      <c r="JYI179" s="989"/>
      <c r="JYJ179" s="990"/>
      <c r="JYK179" s="991"/>
      <c r="JYL179" s="992"/>
      <c r="JYM179" s="991"/>
      <c r="JYN179" s="992"/>
      <c r="JYO179" s="993"/>
      <c r="JYP179" s="994"/>
      <c r="JYQ179" s="991"/>
      <c r="JYR179" s="989"/>
      <c r="JYS179" s="993"/>
      <c r="JYT179" s="994"/>
      <c r="JYU179" s="995"/>
      <c r="JYV179" s="996"/>
      <c r="JYW179" s="993"/>
      <c r="JYX179" s="997"/>
      <c r="JYY179" s="986"/>
      <c r="JYZ179" s="988"/>
      <c r="JZA179" s="989"/>
      <c r="JZB179" s="990"/>
      <c r="JZC179" s="991"/>
      <c r="JZD179" s="992"/>
      <c r="JZE179" s="991"/>
      <c r="JZF179" s="992"/>
      <c r="JZG179" s="993"/>
      <c r="JZH179" s="994"/>
      <c r="JZI179" s="991"/>
      <c r="JZJ179" s="989"/>
      <c r="JZK179" s="993"/>
      <c r="JZL179" s="994"/>
      <c r="JZM179" s="995"/>
      <c r="JZN179" s="996"/>
      <c r="JZO179" s="993"/>
      <c r="JZP179" s="997"/>
      <c r="JZQ179" s="986"/>
      <c r="JZR179" s="988"/>
      <c r="JZS179" s="989"/>
      <c r="JZT179" s="990"/>
      <c r="JZU179" s="991"/>
      <c r="JZV179" s="992"/>
      <c r="JZW179" s="991"/>
      <c r="JZX179" s="992"/>
      <c r="JZY179" s="993"/>
      <c r="JZZ179" s="994"/>
      <c r="KAA179" s="991"/>
      <c r="KAB179" s="989"/>
      <c r="KAC179" s="993"/>
      <c r="KAD179" s="994"/>
      <c r="KAE179" s="995"/>
      <c r="KAF179" s="996"/>
      <c r="KAG179" s="993"/>
      <c r="KAH179" s="997"/>
      <c r="KAI179" s="986"/>
      <c r="KAJ179" s="988"/>
      <c r="KAK179" s="989"/>
      <c r="KAL179" s="990"/>
      <c r="KAM179" s="991"/>
      <c r="KAN179" s="992"/>
      <c r="KAO179" s="991"/>
      <c r="KAP179" s="992"/>
      <c r="KAQ179" s="993"/>
      <c r="KAR179" s="994"/>
      <c r="KAS179" s="991"/>
      <c r="KAT179" s="989"/>
      <c r="KAU179" s="993"/>
      <c r="KAV179" s="994"/>
      <c r="KAW179" s="995"/>
      <c r="KAX179" s="996"/>
      <c r="KAY179" s="993"/>
      <c r="KAZ179" s="997"/>
      <c r="KBA179" s="986"/>
      <c r="KBB179" s="988"/>
      <c r="KBC179" s="989"/>
      <c r="KBD179" s="990"/>
      <c r="KBE179" s="991"/>
      <c r="KBF179" s="992"/>
      <c r="KBG179" s="991"/>
      <c r="KBH179" s="992"/>
      <c r="KBI179" s="993"/>
      <c r="KBJ179" s="994"/>
      <c r="KBK179" s="991"/>
      <c r="KBL179" s="989"/>
      <c r="KBM179" s="993"/>
      <c r="KBN179" s="994"/>
      <c r="KBO179" s="995"/>
      <c r="KBP179" s="996"/>
      <c r="KBQ179" s="993"/>
      <c r="KBR179" s="997"/>
      <c r="KBS179" s="986"/>
      <c r="KBT179" s="988"/>
      <c r="KBU179" s="989"/>
      <c r="KBV179" s="990"/>
      <c r="KBW179" s="991"/>
      <c r="KBX179" s="992"/>
      <c r="KBY179" s="991"/>
      <c r="KBZ179" s="992"/>
      <c r="KCA179" s="993"/>
      <c r="KCB179" s="994"/>
      <c r="KCC179" s="991"/>
      <c r="KCD179" s="989"/>
      <c r="KCE179" s="993"/>
      <c r="KCF179" s="994"/>
      <c r="KCG179" s="995"/>
      <c r="KCH179" s="996"/>
      <c r="KCI179" s="993"/>
      <c r="KCJ179" s="997"/>
      <c r="KCK179" s="986"/>
      <c r="KCL179" s="988"/>
      <c r="KCM179" s="989"/>
      <c r="KCN179" s="990"/>
      <c r="KCO179" s="991"/>
      <c r="KCP179" s="992"/>
      <c r="KCQ179" s="991"/>
      <c r="KCR179" s="992"/>
      <c r="KCS179" s="993"/>
      <c r="KCT179" s="994"/>
      <c r="KCU179" s="991"/>
      <c r="KCV179" s="989"/>
      <c r="KCW179" s="993"/>
      <c r="KCX179" s="994"/>
      <c r="KCY179" s="995"/>
      <c r="KCZ179" s="996"/>
      <c r="KDA179" s="993"/>
      <c r="KDB179" s="997"/>
      <c r="KDC179" s="986"/>
      <c r="KDD179" s="988"/>
      <c r="KDE179" s="989"/>
      <c r="KDF179" s="990"/>
      <c r="KDG179" s="991"/>
      <c r="KDH179" s="992"/>
      <c r="KDI179" s="991"/>
      <c r="KDJ179" s="992"/>
      <c r="KDK179" s="993"/>
      <c r="KDL179" s="994"/>
      <c r="KDM179" s="991"/>
      <c r="KDN179" s="989"/>
      <c r="KDO179" s="993"/>
      <c r="KDP179" s="994"/>
      <c r="KDQ179" s="995"/>
      <c r="KDR179" s="996"/>
      <c r="KDS179" s="993"/>
      <c r="KDT179" s="997"/>
      <c r="KDU179" s="986"/>
      <c r="KDV179" s="988"/>
      <c r="KDW179" s="989"/>
      <c r="KDX179" s="990"/>
      <c r="KDY179" s="991"/>
      <c r="KDZ179" s="992"/>
      <c r="KEA179" s="991"/>
      <c r="KEB179" s="992"/>
      <c r="KEC179" s="993"/>
      <c r="KED179" s="994"/>
      <c r="KEE179" s="991"/>
      <c r="KEF179" s="989"/>
      <c r="KEG179" s="993"/>
      <c r="KEH179" s="994"/>
      <c r="KEI179" s="995"/>
      <c r="KEJ179" s="996"/>
      <c r="KEK179" s="993"/>
      <c r="KEL179" s="997"/>
      <c r="KEM179" s="986"/>
      <c r="KEN179" s="988"/>
      <c r="KEO179" s="989"/>
      <c r="KEP179" s="990"/>
      <c r="KEQ179" s="991"/>
      <c r="KER179" s="992"/>
      <c r="KES179" s="991"/>
      <c r="KET179" s="992"/>
      <c r="KEU179" s="993"/>
      <c r="KEV179" s="994"/>
      <c r="KEW179" s="991"/>
      <c r="KEX179" s="989"/>
      <c r="KEY179" s="993"/>
      <c r="KEZ179" s="994"/>
      <c r="KFA179" s="995"/>
      <c r="KFB179" s="996"/>
      <c r="KFC179" s="993"/>
      <c r="KFD179" s="997"/>
      <c r="KFE179" s="986"/>
      <c r="KFF179" s="988"/>
      <c r="KFG179" s="989"/>
      <c r="KFH179" s="990"/>
      <c r="KFI179" s="991"/>
      <c r="KFJ179" s="992"/>
      <c r="KFK179" s="991"/>
      <c r="KFL179" s="992"/>
      <c r="KFM179" s="993"/>
      <c r="KFN179" s="994"/>
      <c r="KFO179" s="991"/>
      <c r="KFP179" s="989"/>
      <c r="KFQ179" s="993"/>
      <c r="KFR179" s="994"/>
      <c r="KFS179" s="995"/>
      <c r="KFT179" s="996"/>
      <c r="KFU179" s="993"/>
      <c r="KFV179" s="997"/>
      <c r="KFW179" s="986"/>
      <c r="KFX179" s="988"/>
      <c r="KFY179" s="989"/>
      <c r="KFZ179" s="990"/>
      <c r="KGA179" s="991"/>
      <c r="KGB179" s="992"/>
      <c r="KGC179" s="991"/>
      <c r="KGD179" s="992"/>
      <c r="KGE179" s="993"/>
      <c r="KGF179" s="994"/>
      <c r="KGG179" s="991"/>
      <c r="KGH179" s="989"/>
      <c r="KGI179" s="993"/>
      <c r="KGJ179" s="994"/>
      <c r="KGK179" s="995"/>
      <c r="KGL179" s="996"/>
      <c r="KGM179" s="993"/>
      <c r="KGN179" s="997"/>
      <c r="KGO179" s="986"/>
      <c r="KGP179" s="988"/>
      <c r="KGQ179" s="989"/>
      <c r="KGR179" s="990"/>
      <c r="KGS179" s="991"/>
      <c r="KGT179" s="992"/>
      <c r="KGU179" s="991"/>
      <c r="KGV179" s="992"/>
      <c r="KGW179" s="993"/>
      <c r="KGX179" s="994"/>
      <c r="KGY179" s="991"/>
      <c r="KGZ179" s="989"/>
      <c r="KHA179" s="993"/>
      <c r="KHB179" s="994"/>
      <c r="KHC179" s="995"/>
      <c r="KHD179" s="996"/>
      <c r="KHE179" s="993"/>
      <c r="KHF179" s="997"/>
      <c r="KHG179" s="986"/>
      <c r="KHH179" s="988"/>
      <c r="KHI179" s="989"/>
      <c r="KHJ179" s="990"/>
      <c r="KHK179" s="991"/>
      <c r="KHL179" s="992"/>
      <c r="KHM179" s="991"/>
      <c r="KHN179" s="992"/>
      <c r="KHO179" s="993"/>
      <c r="KHP179" s="994"/>
      <c r="KHQ179" s="991"/>
      <c r="KHR179" s="989"/>
      <c r="KHS179" s="993"/>
      <c r="KHT179" s="994"/>
      <c r="KHU179" s="995"/>
      <c r="KHV179" s="996"/>
      <c r="KHW179" s="993"/>
      <c r="KHX179" s="997"/>
      <c r="KHY179" s="986"/>
      <c r="KHZ179" s="988"/>
      <c r="KIA179" s="989"/>
      <c r="KIB179" s="990"/>
      <c r="KIC179" s="991"/>
      <c r="KID179" s="992"/>
      <c r="KIE179" s="991"/>
      <c r="KIF179" s="992"/>
      <c r="KIG179" s="993"/>
      <c r="KIH179" s="994"/>
      <c r="KII179" s="991"/>
      <c r="KIJ179" s="989"/>
      <c r="KIK179" s="993"/>
      <c r="KIL179" s="994"/>
      <c r="KIM179" s="995"/>
      <c r="KIN179" s="996"/>
      <c r="KIO179" s="993"/>
      <c r="KIP179" s="997"/>
      <c r="KIQ179" s="986"/>
      <c r="KIR179" s="988"/>
      <c r="KIS179" s="989"/>
      <c r="KIT179" s="990"/>
      <c r="KIU179" s="991"/>
      <c r="KIV179" s="992"/>
      <c r="KIW179" s="991"/>
      <c r="KIX179" s="992"/>
      <c r="KIY179" s="993"/>
      <c r="KIZ179" s="994"/>
      <c r="KJA179" s="991"/>
      <c r="KJB179" s="989"/>
      <c r="KJC179" s="993"/>
      <c r="KJD179" s="994"/>
      <c r="KJE179" s="995"/>
      <c r="KJF179" s="996"/>
      <c r="KJG179" s="993"/>
      <c r="KJH179" s="997"/>
      <c r="KJI179" s="986"/>
      <c r="KJJ179" s="988"/>
      <c r="KJK179" s="989"/>
      <c r="KJL179" s="990"/>
      <c r="KJM179" s="991"/>
      <c r="KJN179" s="992"/>
      <c r="KJO179" s="991"/>
      <c r="KJP179" s="992"/>
      <c r="KJQ179" s="993"/>
      <c r="KJR179" s="994"/>
      <c r="KJS179" s="991"/>
      <c r="KJT179" s="989"/>
      <c r="KJU179" s="993"/>
      <c r="KJV179" s="994"/>
      <c r="KJW179" s="995"/>
      <c r="KJX179" s="996"/>
      <c r="KJY179" s="993"/>
      <c r="KJZ179" s="997"/>
      <c r="KKA179" s="986"/>
      <c r="KKB179" s="988"/>
      <c r="KKC179" s="989"/>
      <c r="KKD179" s="990"/>
      <c r="KKE179" s="991"/>
      <c r="KKF179" s="992"/>
      <c r="KKG179" s="991"/>
      <c r="KKH179" s="992"/>
      <c r="KKI179" s="993"/>
      <c r="KKJ179" s="994"/>
      <c r="KKK179" s="991"/>
      <c r="KKL179" s="989"/>
      <c r="KKM179" s="993"/>
      <c r="KKN179" s="994"/>
      <c r="KKO179" s="995"/>
      <c r="KKP179" s="996"/>
      <c r="KKQ179" s="993"/>
      <c r="KKR179" s="997"/>
      <c r="KKS179" s="986"/>
      <c r="KKT179" s="988"/>
      <c r="KKU179" s="989"/>
      <c r="KKV179" s="990"/>
      <c r="KKW179" s="991"/>
      <c r="KKX179" s="992"/>
      <c r="KKY179" s="991"/>
      <c r="KKZ179" s="992"/>
      <c r="KLA179" s="993"/>
      <c r="KLB179" s="994"/>
      <c r="KLC179" s="991"/>
      <c r="KLD179" s="989"/>
      <c r="KLE179" s="993"/>
      <c r="KLF179" s="994"/>
      <c r="KLG179" s="995"/>
      <c r="KLH179" s="996"/>
      <c r="KLI179" s="993"/>
      <c r="KLJ179" s="997"/>
      <c r="KLK179" s="986"/>
      <c r="KLL179" s="988"/>
      <c r="KLM179" s="989"/>
      <c r="KLN179" s="990"/>
      <c r="KLO179" s="991"/>
      <c r="KLP179" s="992"/>
      <c r="KLQ179" s="991"/>
      <c r="KLR179" s="992"/>
      <c r="KLS179" s="993"/>
      <c r="KLT179" s="994"/>
      <c r="KLU179" s="991"/>
      <c r="KLV179" s="989"/>
      <c r="KLW179" s="993"/>
      <c r="KLX179" s="994"/>
      <c r="KLY179" s="995"/>
      <c r="KLZ179" s="996"/>
      <c r="KMA179" s="993"/>
      <c r="KMB179" s="997"/>
      <c r="KMC179" s="986"/>
      <c r="KMD179" s="988"/>
      <c r="KME179" s="989"/>
      <c r="KMF179" s="990"/>
      <c r="KMG179" s="991"/>
      <c r="KMH179" s="992"/>
      <c r="KMI179" s="991"/>
      <c r="KMJ179" s="992"/>
      <c r="KMK179" s="993"/>
      <c r="KML179" s="994"/>
      <c r="KMM179" s="991"/>
      <c r="KMN179" s="989"/>
      <c r="KMO179" s="993"/>
      <c r="KMP179" s="994"/>
      <c r="KMQ179" s="995"/>
      <c r="KMR179" s="996"/>
      <c r="KMS179" s="993"/>
      <c r="KMT179" s="997"/>
      <c r="KMU179" s="986"/>
      <c r="KMV179" s="988"/>
      <c r="KMW179" s="989"/>
      <c r="KMX179" s="990"/>
      <c r="KMY179" s="991"/>
      <c r="KMZ179" s="992"/>
      <c r="KNA179" s="991"/>
      <c r="KNB179" s="992"/>
      <c r="KNC179" s="993"/>
      <c r="KND179" s="994"/>
      <c r="KNE179" s="991"/>
      <c r="KNF179" s="989"/>
      <c r="KNG179" s="993"/>
      <c r="KNH179" s="994"/>
      <c r="KNI179" s="995"/>
      <c r="KNJ179" s="996"/>
      <c r="KNK179" s="993"/>
      <c r="KNL179" s="997"/>
      <c r="KNM179" s="986"/>
      <c r="KNN179" s="988"/>
      <c r="KNO179" s="989"/>
      <c r="KNP179" s="990"/>
      <c r="KNQ179" s="991"/>
      <c r="KNR179" s="992"/>
      <c r="KNS179" s="991"/>
      <c r="KNT179" s="992"/>
      <c r="KNU179" s="993"/>
      <c r="KNV179" s="994"/>
      <c r="KNW179" s="991"/>
      <c r="KNX179" s="989"/>
      <c r="KNY179" s="993"/>
      <c r="KNZ179" s="994"/>
      <c r="KOA179" s="995"/>
      <c r="KOB179" s="996"/>
      <c r="KOC179" s="993"/>
      <c r="KOD179" s="997"/>
      <c r="KOE179" s="986"/>
      <c r="KOF179" s="988"/>
      <c r="KOG179" s="989"/>
      <c r="KOH179" s="990"/>
      <c r="KOI179" s="991"/>
      <c r="KOJ179" s="992"/>
      <c r="KOK179" s="991"/>
      <c r="KOL179" s="992"/>
      <c r="KOM179" s="993"/>
      <c r="KON179" s="994"/>
      <c r="KOO179" s="991"/>
      <c r="KOP179" s="989"/>
      <c r="KOQ179" s="993"/>
      <c r="KOR179" s="994"/>
      <c r="KOS179" s="995"/>
      <c r="KOT179" s="996"/>
      <c r="KOU179" s="993"/>
      <c r="KOV179" s="997"/>
      <c r="KOW179" s="986"/>
      <c r="KOX179" s="988"/>
      <c r="KOY179" s="989"/>
      <c r="KOZ179" s="990"/>
      <c r="KPA179" s="991"/>
      <c r="KPB179" s="992"/>
      <c r="KPC179" s="991"/>
      <c r="KPD179" s="992"/>
      <c r="KPE179" s="993"/>
      <c r="KPF179" s="994"/>
      <c r="KPG179" s="991"/>
      <c r="KPH179" s="989"/>
      <c r="KPI179" s="993"/>
      <c r="KPJ179" s="994"/>
      <c r="KPK179" s="995"/>
      <c r="KPL179" s="996"/>
      <c r="KPM179" s="993"/>
      <c r="KPN179" s="997"/>
      <c r="KPO179" s="986"/>
      <c r="KPP179" s="988"/>
      <c r="KPQ179" s="989"/>
      <c r="KPR179" s="990"/>
      <c r="KPS179" s="991"/>
      <c r="KPT179" s="992"/>
      <c r="KPU179" s="991"/>
      <c r="KPV179" s="992"/>
      <c r="KPW179" s="993"/>
      <c r="KPX179" s="994"/>
      <c r="KPY179" s="991"/>
      <c r="KPZ179" s="989"/>
      <c r="KQA179" s="993"/>
      <c r="KQB179" s="994"/>
      <c r="KQC179" s="995"/>
      <c r="KQD179" s="996"/>
      <c r="KQE179" s="993"/>
      <c r="KQF179" s="997"/>
      <c r="KQG179" s="986"/>
      <c r="KQH179" s="988"/>
      <c r="KQI179" s="989"/>
      <c r="KQJ179" s="990"/>
      <c r="KQK179" s="991"/>
      <c r="KQL179" s="992"/>
      <c r="KQM179" s="991"/>
      <c r="KQN179" s="992"/>
      <c r="KQO179" s="993"/>
      <c r="KQP179" s="994"/>
      <c r="KQQ179" s="991"/>
      <c r="KQR179" s="989"/>
      <c r="KQS179" s="993"/>
      <c r="KQT179" s="994"/>
      <c r="KQU179" s="995"/>
      <c r="KQV179" s="996"/>
      <c r="KQW179" s="993"/>
      <c r="KQX179" s="997"/>
      <c r="KQY179" s="986"/>
      <c r="KQZ179" s="988"/>
      <c r="KRA179" s="989"/>
      <c r="KRB179" s="990"/>
      <c r="KRC179" s="991"/>
      <c r="KRD179" s="992"/>
      <c r="KRE179" s="991"/>
      <c r="KRF179" s="992"/>
      <c r="KRG179" s="993"/>
      <c r="KRH179" s="994"/>
      <c r="KRI179" s="991"/>
      <c r="KRJ179" s="989"/>
      <c r="KRK179" s="993"/>
      <c r="KRL179" s="994"/>
      <c r="KRM179" s="995"/>
      <c r="KRN179" s="996"/>
      <c r="KRO179" s="993"/>
      <c r="KRP179" s="997"/>
      <c r="KRQ179" s="986"/>
      <c r="KRR179" s="988"/>
      <c r="KRS179" s="989"/>
      <c r="KRT179" s="990"/>
      <c r="KRU179" s="991"/>
      <c r="KRV179" s="992"/>
      <c r="KRW179" s="991"/>
      <c r="KRX179" s="992"/>
      <c r="KRY179" s="993"/>
      <c r="KRZ179" s="994"/>
      <c r="KSA179" s="991"/>
      <c r="KSB179" s="989"/>
      <c r="KSC179" s="993"/>
      <c r="KSD179" s="994"/>
      <c r="KSE179" s="995"/>
      <c r="KSF179" s="996"/>
      <c r="KSG179" s="993"/>
      <c r="KSH179" s="997"/>
      <c r="KSI179" s="986"/>
      <c r="KSJ179" s="988"/>
      <c r="KSK179" s="989"/>
      <c r="KSL179" s="990"/>
      <c r="KSM179" s="991"/>
      <c r="KSN179" s="992"/>
      <c r="KSO179" s="991"/>
      <c r="KSP179" s="992"/>
      <c r="KSQ179" s="993"/>
      <c r="KSR179" s="994"/>
      <c r="KSS179" s="991"/>
      <c r="KST179" s="989"/>
      <c r="KSU179" s="993"/>
      <c r="KSV179" s="994"/>
      <c r="KSW179" s="995"/>
      <c r="KSX179" s="996"/>
      <c r="KSY179" s="993"/>
      <c r="KSZ179" s="997"/>
      <c r="KTA179" s="986"/>
      <c r="KTB179" s="988"/>
      <c r="KTC179" s="989"/>
      <c r="KTD179" s="990"/>
      <c r="KTE179" s="991"/>
      <c r="KTF179" s="992"/>
      <c r="KTG179" s="991"/>
      <c r="KTH179" s="992"/>
      <c r="KTI179" s="993"/>
      <c r="KTJ179" s="994"/>
      <c r="KTK179" s="991"/>
      <c r="KTL179" s="989"/>
      <c r="KTM179" s="993"/>
      <c r="KTN179" s="994"/>
      <c r="KTO179" s="995"/>
      <c r="KTP179" s="996"/>
      <c r="KTQ179" s="993"/>
      <c r="KTR179" s="997"/>
      <c r="KTS179" s="986"/>
      <c r="KTT179" s="988"/>
      <c r="KTU179" s="989"/>
      <c r="KTV179" s="990"/>
      <c r="KTW179" s="991"/>
      <c r="KTX179" s="992"/>
      <c r="KTY179" s="991"/>
      <c r="KTZ179" s="992"/>
      <c r="KUA179" s="993"/>
      <c r="KUB179" s="994"/>
      <c r="KUC179" s="991"/>
      <c r="KUD179" s="989"/>
      <c r="KUE179" s="993"/>
      <c r="KUF179" s="994"/>
      <c r="KUG179" s="995"/>
      <c r="KUH179" s="996"/>
      <c r="KUI179" s="993"/>
      <c r="KUJ179" s="997"/>
      <c r="KUK179" s="986"/>
      <c r="KUL179" s="988"/>
      <c r="KUM179" s="989"/>
      <c r="KUN179" s="990"/>
      <c r="KUO179" s="991"/>
      <c r="KUP179" s="992"/>
      <c r="KUQ179" s="991"/>
      <c r="KUR179" s="992"/>
      <c r="KUS179" s="993"/>
      <c r="KUT179" s="994"/>
      <c r="KUU179" s="991"/>
      <c r="KUV179" s="989"/>
      <c r="KUW179" s="993"/>
      <c r="KUX179" s="994"/>
      <c r="KUY179" s="995"/>
      <c r="KUZ179" s="996"/>
      <c r="KVA179" s="993"/>
      <c r="KVB179" s="997"/>
      <c r="KVC179" s="986"/>
      <c r="KVD179" s="988"/>
      <c r="KVE179" s="989"/>
      <c r="KVF179" s="990"/>
      <c r="KVG179" s="991"/>
      <c r="KVH179" s="992"/>
      <c r="KVI179" s="991"/>
      <c r="KVJ179" s="992"/>
      <c r="KVK179" s="993"/>
      <c r="KVL179" s="994"/>
      <c r="KVM179" s="991"/>
      <c r="KVN179" s="989"/>
      <c r="KVO179" s="993"/>
      <c r="KVP179" s="994"/>
      <c r="KVQ179" s="995"/>
      <c r="KVR179" s="996"/>
      <c r="KVS179" s="993"/>
      <c r="KVT179" s="997"/>
      <c r="KVU179" s="986"/>
      <c r="KVV179" s="988"/>
      <c r="KVW179" s="989"/>
      <c r="KVX179" s="990"/>
      <c r="KVY179" s="991"/>
      <c r="KVZ179" s="992"/>
      <c r="KWA179" s="991"/>
      <c r="KWB179" s="992"/>
      <c r="KWC179" s="993"/>
      <c r="KWD179" s="994"/>
      <c r="KWE179" s="991"/>
      <c r="KWF179" s="989"/>
      <c r="KWG179" s="993"/>
      <c r="KWH179" s="994"/>
      <c r="KWI179" s="995"/>
      <c r="KWJ179" s="996"/>
      <c r="KWK179" s="993"/>
      <c r="KWL179" s="997"/>
      <c r="KWM179" s="986"/>
      <c r="KWN179" s="988"/>
      <c r="KWO179" s="989"/>
      <c r="KWP179" s="990"/>
      <c r="KWQ179" s="991"/>
      <c r="KWR179" s="992"/>
      <c r="KWS179" s="991"/>
      <c r="KWT179" s="992"/>
      <c r="KWU179" s="993"/>
      <c r="KWV179" s="994"/>
      <c r="KWW179" s="991"/>
      <c r="KWX179" s="989"/>
      <c r="KWY179" s="993"/>
      <c r="KWZ179" s="994"/>
      <c r="KXA179" s="995"/>
      <c r="KXB179" s="996"/>
      <c r="KXC179" s="993"/>
      <c r="KXD179" s="997"/>
      <c r="KXE179" s="986"/>
      <c r="KXF179" s="988"/>
      <c r="KXG179" s="989"/>
      <c r="KXH179" s="990"/>
      <c r="KXI179" s="991"/>
      <c r="KXJ179" s="992"/>
      <c r="KXK179" s="991"/>
      <c r="KXL179" s="992"/>
      <c r="KXM179" s="993"/>
      <c r="KXN179" s="994"/>
      <c r="KXO179" s="991"/>
      <c r="KXP179" s="989"/>
      <c r="KXQ179" s="993"/>
      <c r="KXR179" s="994"/>
      <c r="KXS179" s="995"/>
      <c r="KXT179" s="996"/>
      <c r="KXU179" s="993"/>
      <c r="KXV179" s="997"/>
      <c r="KXW179" s="986"/>
      <c r="KXX179" s="988"/>
      <c r="KXY179" s="989"/>
      <c r="KXZ179" s="990"/>
      <c r="KYA179" s="991"/>
      <c r="KYB179" s="992"/>
      <c r="KYC179" s="991"/>
      <c r="KYD179" s="992"/>
      <c r="KYE179" s="993"/>
      <c r="KYF179" s="994"/>
      <c r="KYG179" s="991"/>
      <c r="KYH179" s="989"/>
      <c r="KYI179" s="993"/>
      <c r="KYJ179" s="994"/>
      <c r="KYK179" s="995"/>
      <c r="KYL179" s="996"/>
      <c r="KYM179" s="993"/>
      <c r="KYN179" s="997"/>
      <c r="KYO179" s="986"/>
      <c r="KYP179" s="988"/>
      <c r="KYQ179" s="989"/>
      <c r="KYR179" s="990"/>
      <c r="KYS179" s="991"/>
      <c r="KYT179" s="992"/>
      <c r="KYU179" s="991"/>
      <c r="KYV179" s="992"/>
      <c r="KYW179" s="993"/>
      <c r="KYX179" s="994"/>
      <c r="KYY179" s="991"/>
      <c r="KYZ179" s="989"/>
      <c r="KZA179" s="993"/>
      <c r="KZB179" s="994"/>
      <c r="KZC179" s="995"/>
      <c r="KZD179" s="996"/>
      <c r="KZE179" s="993"/>
      <c r="KZF179" s="997"/>
      <c r="KZG179" s="986"/>
      <c r="KZH179" s="988"/>
      <c r="KZI179" s="989"/>
      <c r="KZJ179" s="990"/>
      <c r="KZK179" s="991"/>
      <c r="KZL179" s="992"/>
      <c r="KZM179" s="991"/>
      <c r="KZN179" s="992"/>
      <c r="KZO179" s="993"/>
      <c r="KZP179" s="994"/>
      <c r="KZQ179" s="991"/>
      <c r="KZR179" s="989"/>
      <c r="KZS179" s="993"/>
      <c r="KZT179" s="994"/>
      <c r="KZU179" s="995"/>
      <c r="KZV179" s="996"/>
      <c r="KZW179" s="993"/>
      <c r="KZX179" s="997"/>
      <c r="KZY179" s="986"/>
      <c r="KZZ179" s="988"/>
      <c r="LAA179" s="989"/>
      <c r="LAB179" s="990"/>
      <c r="LAC179" s="991"/>
      <c r="LAD179" s="992"/>
      <c r="LAE179" s="991"/>
      <c r="LAF179" s="992"/>
      <c r="LAG179" s="993"/>
      <c r="LAH179" s="994"/>
      <c r="LAI179" s="991"/>
      <c r="LAJ179" s="989"/>
      <c r="LAK179" s="993"/>
      <c r="LAL179" s="994"/>
      <c r="LAM179" s="995"/>
      <c r="LAN179" s="996"/>
      <c r="LAO179" s="993"/>
      <c r="LAP179" s="997"/>
      <c r="LAQ179" s="986"/>
      <c r="LAR179" s="988"/>
      <c r="LAS179" s="989"/>
      <c r="LAT179" s="990"/>
      <c r="LAU179" s="991"/>
      <c r="LAV179" s="992"/>
      <c r="LAW179" s="991"/>
      <c r="LAX179" s="992"/>
      <c r="LAY179" s="993"/>
      <c r="LAZ179" s="994"/>
      <c r="LBA179" s="991"/>
      <c r="LBB179" s="989"/>
      <c r="LBC179" s="993"/>
      <c r="LBD179" s="994"/>
      <c r="LBE179" s="995"/>
      <c r="LBF179" s="996"/>
      <c r="LBG179" s="993"/>
      <c r="LBH179" s="997"/>
      <c r="LBI179" s="986"/>
      <c r="LBJ179" s="988"/>
      <c r="LBK179" s="989"/>
      <c r="LBL179" s="990"/>
      <c r="LBM179" s="991"/>
      <c r="LBN179" s="992"/>
      <c r="LBO179" s="991"/>
      <c r="LBP179" s="992"/>
      <c r="LBQ179" s="993"/>
      <c r="LBR179" s="994"/>
      <c r="LBS179" s="991"/>
      <c r="LBT179" s="989"/>
      <c r="LBU179" s="993"/>
      <c r="LBV179" s="994"/>
      <c r="LBW179" s="995"/>
      <c r="LBX179" s="996"/>
      <c r="LBY179" s="993"/>
      <c r="LBZ179" s="997"/>
      <c r="LCA179" s="986"/>
      <c r="LCB179" s="988"/>
      <c r="LCC179" s="989"/>
      <c r="LCD179" s="990"/>
      <c r="LCE179" s="991"/>
      <c r="LCF179" s="992"/>
      <c r="LCG179" s="991"/>
      <c r="LCH179" s="992"/>
      <c r="LCI179" s="993"/>
      <c r="LCJ179" s="994"/>
      <c r="LCK179" s="991"/>
      <c r="LCL179" s="989"/>
      <c r="LCM179" s="993"/>
      <c r="LCN179" s="994"/>
      <c r="LCO179" s="995"/>
      <c r="LCP179" s="996"/>
      <c r="LCQ179" s="993"/>
      <c r="LCR179" s="997"/>
      <c r="LCS179" s="986"/>
      <c r="LCT179" s="988"/>
      <c r="LCU179" s="989"/>
      <c r="LCV179" s="990"/>
      <c r="LCW179" s="991"/>
      <c r="LCX179" s="992"/>
      <c r="LCY179" s="991"/>
      <c r="LCZ179" s="992"/>
      <c r="LDA179" s="993"/>
      <c r="LDB179" s="994"/>
      <c r="LDC179" s="991"/>
      <c r="LDD179" s="989"/>
      <c r="LDE179" s="993"/>
      <c r="LDF179" s="994"/>
      <c r="LDG179" s="995"/>
      <c r="LDH179" s="996"/>
      <c r="LDI179" s="993"/>
      <c r="LDJ179" s="997"/>
      <c r="LDK179" s="986"/>
      <c r="LDL179" s="988"/>
      <c r="LDM179" s="989"/>
      <c r="LDN179" s="990"/>
      <c r="LDO179" s="991"/>
      <c r="LDP179" s="992"/>
      <c r="LDQ179" s="991"/>
      <c r="LDR179" s="992"/>
      <c r="LDS179" s="993"/>
      <c r="LDT179" s="994"/>
      <c r="LDU179" s="991"/>
      <c r="LDV179" s="989"/>
      <c r="LDW179" s="993"/>
      <c r="LDX179" s="994"/>
      <c r="LDY179" s="995"/>
      <c r="LDZ179" s="996"/>
      <c r="LEA179" s="993"/>
      <c r="LEB179" s="997"/>
      <c r="LEC179" s="986"/>
      <c r="LED179" s="988"/>
      <c r="LEE179" s="989"/>
      <c r="LEF179" s="990"/>
      <c r="LEG179" s="991"/>
      <c r="LEH179" s="992"/>
      <c r="LEI179" s="991"/>
      <c r="LEJ179" s="992"/>
      <c r="LEK179" s="993"/>
      <c r="LEL179" s="994"/>
      <c r="LEM179" s="991"/>
      <c r="LEN179" s="989"/>
      <c r="LEO179" s="993"/>
      <c r="LEP179" s="994"/>
      <c r="LEQ179" s="995"/>
      <c r="LER179" s="996"/>
      <c r="LES179" s="993"/>
      <c r="LET179" s="997"/>
      <c r="LEU179" s="986"/>
      <c r="LEV179" s="988"/>
      <c r="LEW179" s="989"/>
      <c r="LEX179" s="990"/>
      <c r="LEY179" s="991"/>
      <c r="LEZ179" s="992"/>
      <c r="LFA179" s="991"/>
      <c r="LFB179" s="992"/>
      <c r="LFC179" s="993"/>
      <c r="LFD179" s="994"/>
      <c r="LFE179" s="991"/>
      <c r="LFF179" s="989"/>
      <c r="LFG179" s="993"/>
      <c r="LFH179" s="994"/>
      <c r="LFI179" s="995"/>
      <c r="LFJ179" s="996"/>
      <c r="LFK179" s="993"/>
      <c r="LFL179" s="997"/>
      <c r="LFM179" s="986"/>
      <c r="LFN179" s="988"/>
      <c r="LFO179" s="989"/>
      <c r="LFP179" s="990"/>
      <c r="LFQ179" s="991"/>
      <c r="LFR179" s="992"/>
      <c r="LFS179" s="991"/>
      <c r="LFT179" s="992"/>
      <c r="LFU179" s="993"/>
      <c r="LFV179" s="994"/>
      <c r="LFW179" s="991"/>
      <c r="LFX179" s="989"/>
      <c r="LFY179" s="993"/>
      <c r="LFZ179" s="994"/>
      <c r="LGA179" s="995"/>
      <c r="LGB179" s="996"/>
      <c r="LGC179" s="993"/>
      <c r="LGD179" s="997"/>
      <c r="LGE179" s="986"/>
      <c r="LGF179" s="988"/>
      <c r="LGG179" s="989"/>
      <c r="LGH179" s="990"/>
      <c r="LGI179" s="991"/>
      <c r="LGJ179" s="992"/>
      <c r="LGK179" s="991"/>
      <c r="LGL179" s="992"/>
      <c r="LGM179" s="993"/>
      <c r="LGN179" s="994"/>
      <c r="LGO179" s="991"/>
      <c r="LGP179" s="989"/>
      <c r="LGQ179" s="993"/>
      <c r="LGR179" s="994"/>
      <c r="LGS179" s="995"/>
      <c r="LGT179" s="996"/>
      <c r="LGU179" s="993"/>
      <c r="LGV179" s="997"/>
      <c r="LGW179" s="986"/>
      <c r="LGX179" s="988"/>
      <c r="LGY179" s="989"/>
      <c r="LGZ179" s="990"/>
      <c r="LHA179" s="991"/>
      <c r="LHB179" s="992"/>
      <c r="LHC179" s="991"/>
      <c r="LHD179" s="992"/>
      <c r="LHE179" s="993"/>
      <c r="LHF179" s="994"/>
      <c r="LHG179" s="991"/>
      <c r="LHH179" s="989"/>
      <c r="LHI179" s="993"/>
      <c r="LHJ179" s="994"/>
      <c r="LHK179" s="995"/>
      <c r="LHL179" s="996"/>
      <c r="LHM179" s="993"/>
      <c r="LHN179" s="997"/>
      <c r="LHO179" s="986"/>
      <c r="LHP179" s="988"/>
      <c r="LHQ179" s="989"/>
      <c r="LHR179" s="990"/>
      <c r="LHS179" s="991"/>
      <c r="LHT179" s="992"/>
      <c r="LHU179" s="991"/>
      <c r="LHV179" s="992"/>
      <c r="LHW179" s="993"/>
      <c r="LHX179" s="994"/>
      <c r="LHY179" s="991"/>
      <c r="LHZ179" s="989"/>
      <c r="LIA179" s="993"/>
      <c r="LIB179" s="994"/>
      <c r="LIC179" s="995"/>
      <c r="LID179" s="996"/>
      <c r="LIE179" s="993"/>
      <c r="LIF179" s="997"/>
      <c r="LIG179" s="986"/>
      <c r="LIH179" s="988"/>
      <c r="LII179" s="989"/>
      <c r="LIJ179" s="990"/>
      <c r="LIK179" s="991"/>
      <c r="LIL179" s="992"/>
      <c r="LIM179" s="991"/>
      <c r="LIN179" s="992"/>
      <c r="LIO179" s="993"/>
      <c r="LIP179" s="994"/>
      <c r="LIQ179" s="991"/>
      <c r="LIR179" s="989"/>
      <c r="LIS179" s="993"/>
      <c r="LIT179" s="994"/>
      <c r="LIU179" s="995"/>
      <c r="LIV179" s="996"/>
      <c r="LIW179" s="993"/>
      <c r="LIX179" s="997"/>
      <c r="LIY179" s="986"/>
      <c r="LIZ179" s="988"/>
      <c r="LJA179" s="989"/>
      <c r="LJB179" s="990"/>
      <c r="LJC179" s="991"/>
      <c r="LJD179" s="992"/>
      <c r="LJE179" s="991"/>
      <c r="LJF179" s="992"/>
      <c r="LJG179" s="993"/>
      <c r="LJH179" s="994"/>
      <c r="LJI179" s="991"/>
      <c r="LJJ179" s="989"/>
      <c r="LJK179" s="993"/>
      <c r="LJL179" s="994"/>
      <c r="LJM179" s="995"/>
      <c r="LJN179" s="996"/>
      <c r="LJO179" s="993"/>
      <c r="LJP179" s="997"/>
      <c r="LJQ179" s="986"/>
      <c r="LJR179" s="988"/>
      <c r="LJS179" s="989"/>
      <c r="LJT179" s="990"/>
      <c r="LJU179" s="991"/>
      <c r="LJV179" s="992"/>
      <c r="LJW179" s="991"/>
      <c r="LJX179" s="992"/>
      <c r="LJY179" s="993"/>
      <c r="LJZ179" s="994"/>
      <c r="LKA179" s="991"/>
      <c r="LKB179" s="989"/>
      <c r="LKC179" s="993"/>
      <c r="LKD179" s="994"/>
      <c r="LKE179" s="995"/>
      <c r="LKF179" s="996"/>
      <c r="LKG179" s="993"/>
      <c r="LKH179" s="997"/>
      <c r="LKI179" s="986"/>
      <c r="LKJ179" s="988"/>
      <c r="LKK179" s="989"/>
      <c r="LKL179" s="990"/>
      <c r="LKM179" s="991"/>
      <c r="LKN179" s="992"/>
      <c r="LKO179" s="991"/>
      <c r="LKP179" s="992"/>
      <c r="LKQ179" s="993"/>
      <c r="LKR179" s="994"/>
      <c r="LKS179" s="991"/>
      <c r="LKT179" s="989"/>
      <c r="LKU179" s="993"/>
      <c r="LKV179" s="994"/>
      <c r="LKW179" s="995"/>
      <c r="LKX179" s="996"/>
      <c r="LKY179" s="993"/>
      <c r="LKZ179" s="997"/>
      <c r="LLA179" s="986"/>
      <c r="LLB179" s="988"/>
      <c r="LLC179" s="989"/>
      <c r="LLD179" s="990"/>
      <c r="LLE179" s="991"/>
      <c r="LLF179" s="992"/>
      <c r="LLG179" s="991"/>
      <c r="LLH179" s="992"/>
      <c r="LLI179" s="993"/>
      <c r="LLJ179" s="994"/>
      <c r="LLK179" s="991"/>
      <c r="LLL179" s="989"/>
      <c r="LLM179" s="993"/>
      <c r="LLN179" s="994"/>
      <c r="LLO179" s="995"/>
      <c r="LLP179" s="996"/>
      <c r="LLQ179" s="993"/>
      <c r="LLR179" s="997"/>
      <c r="LLS179" s="986"/>
      <c r="LLT179" s="988"/>
      <c r="LLU179" s="989"/>
      <c r="LLV179" s="990"/>
      <c r="LLW179" s="991"/>
      <c r="LLX179" s="992"/>
      <c r="LLY179" s="991"/>
      <c r="LLZ179" s="992"/>
      <c r="LMA179" s="993"/>
      <c r="LMB179" s="994"/>
      <c r="LMC179" s="991"/>
      <c r="LMD179" s="989"/>
      <c r="LME179" s="993"/>
      <c r="LMF179" s="994"/>
      <c r="LMG179" s="995"/>
      <c r="LMH179" s="996"/>
      <c r="LMI179" s="993"/>
      <c r="LMJ179" s="997"/>
      <c r="LMK179" s="986"/>
      <c r="LML179" s="988"/>
      <c r="LMM179" s="989"/>
      <c r="LMN179" s="990"/>
      <c r="LMO179" s="991"/>
      <c r="LMP179" s="992"/>
      <c r="LMQ179" s="991"/>
      <c r="LMR179" s="992"/>
      <c r="LMS179" s="993"/>
      <c r="LMT179" s="994"/>
      <c r="LMU179" s="991"/>
      <c r="LMV179" s="989"/>
      <c r="LMW179" s="993"/>
      <c r="LMX179" s="994"/>
      <c r="LMY179" s="995"/>
      <c r="LMZ179" s="996"/>
      <c r="LNA179" s="993"/>
      <c r="LNB179" s="997"/>
      <c r="LNC179" s="986"/>
      <c r="LND179" s="988"/>
      <c r="LNE179" s="989"/>
      <c r="LNF179" s="990"/>
      <c r="LNG179" s="991"/>
      <c r="LNH179" s="992"/>
      <c r="LNI179" s="991"/>
      <c r="LNJ179" s="992"/>
      <c r="LNK179" s="993"/>
      <c r="LNL179" s="994"/>
      <c r="LNM179" s="991"/>
      <c r="LNN179" s="989"/>
      <c r="LNO179" s="993"/>
      <c r="LNP179" s="994"/>
      <c r="LNQ179" s="995"/>
      <c r="LNR179" s="996"/>
      <c r="LNS179" s="993"/>
      <c r="LNT179" s="997"/>
      <c r="LNU179" s="986"/>
      <c r="LNV179" s="988"/>
      <c r="LNW179" s="989"/>
      <c r="LNX179" s="990"/>
      <c r="LNY179" s="991"/>
      <c r="LNZ179" s="992"/>
      <c r="LOA179" s="991"/>
      <c r="LOB179" s="992"/>
      <c r="LOC179" s="993"/>
      <c r="LOD179" s="994"/>
      <c r="LOE179" s="991"/>
      <c r="LOF179" s="989"/>
      <c r="LOG179" s="993"/>
      <c r="LOH179" s="994"/>
      <c r="LOI179" s="995"/>
      <c r="LOJ179" s="996"/>
      <c r="LOK179" s="993"/>
      <c r="LOL179" s="997"/>
      <c r="LOM179" s="986"/>
      <c r="LON179" s="988"/>
      <c r="LOO179" s="989"/>
      <c r="LOP179" s="990"/>
      <c r="LOQ179" s="991"/>
      <c r="LOR179" s="992"/>
      <c r="LOS179" s="991"/>
      <c r="LOT179" s="992"/>
      <c r="LOU179" s="993"/>
      <c r="LOV179" s="994"/>
      <c r="LOW179" s="991"/>
      <c r="LOX179" s="989"/>
      <c r="LOY179" s="993"/>
      <c r="LOZ179" s="994"/>
      <c r="LPA179" s="995"/>
      <c r="LPB179" s="996"/>
      <c r="LPC179" s="993"/>
      <c r="LPD179" s="997"/>
      <c r="LPE179" s="986"/>
      <c r="LPF179" s="988"/>
      <c r="LPG179" s="989"/>
      <c r="LPH179" s="990"/>
      <c r="LPI179" s="991"/>
      <c r="LPJ179" s="992"/>
      <c r="LPK179" s="991"/>
      <c r="LPL179" s="992"/>
      <c r="LPM179" s="993"/>
      <c r="LPN179" s="994"/>
      <c r="LPO179" s="991"/>
      <c r="LPP179" s="989"/>
      <c r="LPQ179" s="993"/>
      <c r="LPR179" s="994"/>
      <c r="LPS179" s="995"/>
      <c r="LPT179" s="996"/>
      <c r="LPU179" s="993"/>
      <c r="LPV179" s="997"/>
      <c r="LPW179" s="986"/>
      <c r="LPX179" s="988"/>
      <c r="LPY179" s="989"/>
      <c r="LPZ179" s="990"/>
      <c r="LQA179" s="991"/>
      <c r="LQB179" s="992"/>
      <c r="LQC179" s="991"/>
      <c r="LQD179" s="992"/>
      <c r="LQE179" s="993"/>
      <c r="LQF179" s="994"/>
      <c r="LQG179" s="991"/>
      <c r="LQH179" s="989"/>
      <c r="LQI179" s="993"/>
      <c r="LQJ179" s="994"/>
      <c r="LQK179" s="995"/>
      <c r="LQL179" s="996"/>
      <c r="LQM179" s="993"/>
      <c r="LQN179" s="997"/>
      <c r="LQO179" s="986"/>
      <c r="LQP179" s="988"/>
      <c r="LQQ179" s="989"/>
      <c r="LQR179" s="990"/>
      <c r="LQS179" s="991"/>
      <c r="LQT179" s="992"/>
      <c r="LQU179" s="991"/>
      <c r="LQV179" s="992"/>
      <c r="LQW179" s="993"/>
      <c r="LQX179" s="994"/>
      <c r="LQY179" s="991"/>
      <c r="LQZ179" s="989"/>
      <c r="LRA179" s="993"/>
      <c r="LRB179" s="994"/>
      <c r="LRC179" s="995"/>
      <c r="LRD179" s="996"/>
      <c r="LRE179" s="993"/>
      <c r="LRF179" s="997"/>
      <c r="LRG179" s="986"/>
      <c r="LRH179" s="988"/>
      <c r="LRI179" s="989"/>
      <c r="LRJ179" s="990"/>
      <c r="LRK179" s="991"/>
      <c r="LRL179" s="992"/>
      <c r="LRM179" s="991"/>
      <c r="LRN179" s="992"/>
      <c r="LRO179" s="993"/>
      <c r="LRP179" s="994"/>
      <c r="LRQ179" s="991"/>
      <c r="LRR179" s="989"/>
      <c r="LRS179" s="993"/>
      <c r="LRT179" s="994"/>
      <c r="LRU179" s="995"/>
      <c r="LRV179" s="996"/>
      <c r="LRW179" s="993"/>
      <c r="LRX179" s="997"/>
      <c r="LRY179" s="986"/>
      <c r="LRZ179" s="988"/>
      <c r="LSA179" s="989"/>
      <c r="LSB179" s="990"/>
      <c r="LSC179" s="991"/>
      <c r="LSD179" s="992"/>
      <c r="LSE179" s="991"/>
      <c r="LSF179" s="992"/>
      <c r="LSG179" s="993"/>
      <c r="LSH179" s="994"/>
      <c r="LSI179" s="991"/>
      <c r="LSJ179" s="989"/>
      <c r="LSK179" s="993"/>
      <c r="LSL179" s="994"/>
      <c r="LSM179" s="995"/>
      <c r="LSN179" s="996"/>
      <c r="LSO179" s="993"/>
      <c r="LSP179" s="997"/>
      <c r="LSQ179" s="986"/>
      <c r="LSR179" s="988"/>
      <c r="LSS179" s="989"/>
      <c r="LST179" s="990"/>
      <c r="LSU179" s="991"/>
      <c r="LSV179" s="992"/>
      <c r="LSW179" s="991"/>
      <c r="LSX179" s="992"/>
      <c r="LSY179" s="993"/>
      <c r="LSZ179" s="994"/>
      <c r="LTA179" s="991"/>
      <c r="LTB179" s="989"/>
      <c r="LTC179" s="993"/>
      <c r="LTD179" s="994"/>
      <c r="LTE179" s="995"/>
      <c r="LTF179" s="996"/>
      <c r="LTG179" s="993"/>
      <c r="LTH179" s="997"/>
      <c r="LTI179" s="986"/>
      <c r="LTJ179" s="988"/>
      <c r="LTK179" s="989"/>
      <c r="LTL179" s="990"/>
      <c r="LTM179" s="991"/>
      <c r="LTN179" s="992"/>
      <c r="LTO179" s="991"/>
      <c r="LTP179" s="992"/>
      <c r="LTQ179" s="993"/>
      <c r="LTR179" s="994"/>
      <c r="LTS179" s="991"/>
      <c r="LTT179" s="989"/>
      <c r="LTU179" s="993"/>
      <c r="LTV179" s="994"/>
      <c r="LTW179" s="995"/>
      <c r="LTX179" s="996"/>
      <c r="LTY179" s="993"/>
      <c r="LTZ179" s="997"/>
      <c r="LUA179" s="986"/>
      <c r="LUB179" s="988"/>
      <c r="LUC179" s="989"/>
      <c r="LUD179" s="990"/>
      <c r="LUE179" s="991"/>
      <c r="LUF179" s="992"/>
      <c r="LUG179" s="991"/>
      <c r="LUH179" s="992"/>
      <c r="LUI179" s="993"/>
      <c r="LUJ179" s="994"/>
      <c r="LUK179" s="991"/>
      <c r="LUL179" s="989"/>
      <c r="LUM179" s="993"/>
      <c r="LUN179" s="994"/>
      <c r="LUO179" s="995"/>
      <c r="LUP179" s="996"/>
      <c r="LUQ179" s="993"/>
      <c r="LUR179" s="997"/>
      <c r="LUS179" s="986"/>
      <c r="LUT179" s="988"/>
      <c r="LUU179" s="989"/>
      <c r="LUV179" s="990"/>
      <c r="LUW179" s="991"/>
      <c r="LUX179" s="992"/>
      <c r="LUY179" s="991"/>
      <c r="LUZ179" s="992"/>
      <c r="LVA179" s="993"/>
      <c r="LVB179" s="994"/>
      <c r="LVC179" s="991"/>
      <c r="LVD179" s="989"/>
      <c r="LVE179" s="993"/>
      <c r="LVF179" s="994"/>
      <c r="LVG179" s="995"/>
      <c r="LVH179" s="996"/>
      <c r="LVI179" s="993"/>
      <c r="LVJ179" s="997"/>
      <c r="LVK179" s="986"/>
      <c r="LVL179" s="988"/>
      <c r="LVM179" s="989"/>
      <c r="LVN179" s="990"/>
      <c r="LVO179" s="991"/>
      <c r="LVP179" s="992"/>
      <c r="LVQ179" s="991"/>
      <c r="LVR179" s="992"/>
      <c r="LVS179" s="993"/>
      <c r="LVT179" s="994"/>
      <c r="LVU179" s="991"/>
      <c r="LVV179" s="989"/>
      <c r="LVW179" s="993"/>
      <c r="LVX179" s="994"/>
      <c r="LVY179" s="995"/>
      <c r="LVZ179" s="996"/>
      <c r="LWA179" s="993"/>
      <c r="LWB179" s="997"/>
      <c r="LWC179" s="986"/>
      <c r="LWD179" s="988"/>
      <c r="LWE179" s="989"/>
      <c r="LWF179" s="990"/>
      <c r="LWG179" s="991"/>
      <c r="LWH179" s="992"/>
      <c r="LWI179" s="991"/>
      <c r="LWJ179" s="992"/>
      <c r="LWK179" s="993"/>
      <c r="LWL179" s="994"/>
      <c r="LWM179" s="991"/>
      <c r="LWN179" s="989"/>
      <c r="LWO179" s="993"/>
      <c r="LWP179" s="994"/>
      <c r="LWQ179" s="995"/>
      <c r="LWR179" s="996"/>
      <c r="LWS179" s="993"/>
      <c r="LWT179" s="997"/>
      <c r="LWU179" s="986"/>
      <c r="LWV179" s="988"/>
      <c r="LWW179" s="989"/>
      <c r="LWX179" s="990"/>
      <c r="LWY179" s="991"/>
      <c r="LWZ179" s="992"/>
      <c r="LXA179" s="991"/>
      <c r="LXB179" s="992"/>
      <c r="LXC179" s="993"/>
      <c r="LXD179" s="994"/>
      <c r="LXE179" s="991"/>
      <c r="LXF179" s="989"/>
      <c r="LXG179" s="993"/>
      <c r="LXH179" s="994"/>
      <c r="LXI179" s="995"/>
      <c r="LXJ179" s="996"/>
      <c r="LXK179" s="993"/>
      <c r="LXL179" s="997"/>
      <c r="LXM179" s="986"/>
      <c r="LXN179" s="988"/>
      <c r="LXO179" s="989"/>
      <c r="LXP179" s="990"/>
      <c r="LXQ179" s="991"/>
      <c r="LXR179" s="992"/>
      <c r="LXS179" s="991"/>
      <c r="LXT179" s="992"/>
      <c r="LXU179" s="993"/>
      <c r="LXV179" s="994"/>
      <c r="LXW179" s="991"/>
      <c r="LXX179" s="989"/>
      <c r="LXY179" s="993"/>
      <c r="LXZ179" s="994"/>
      <c r="LYA179" s="995"/>
      <c r="LYB179" s="996"/>
      <c r="LYC179" s="993"/>
      <c r="LYD179" s="997"/>
      <c r="LYE179" s="986"/>
      <c r="LYF179" s="988"/>
      <c r="LYG179" s="989"/>
      <c r="LYH179" s="990"/>
      <c r="LYI179" s="991"/>
      <c r="LYJ179" s="992"/>
      <c r="LYK179" s="991"/>
      <c r="LYL179" s="992"/>
      <c r="LYM179" s="993"/>
      <c r="LYN179" s="994"/>
      <c r="LYO179" s="991"/>
      <c r="LYP179" s="989"/>
      <c r="LYQ179" s="993"/>
      <c r="LYR179" s="994"/>
      <c r="LYS179" s="995"/>
      <c r="LYT179" s="996"/>
      <c r="LYU179" s="993"/>
      <c r="LYV179" s="997"/>
      <c r="LYW179" s="986"/>
      <c r="LYX179" s="988"/>
      <c r="LYY179" s="989"/>
      <c r="LYZ179" s="990"/>
      <c r="LZA179" s="991"/>
      <c r="LZB179" s="992"/>
      <c r="LZC179" s="991"/>
      <c r="LZD179" s="992"/>
      <c r="LZE179" s="993"/>
      <c r="LZF179" s="994"/>
      <c r="LZG179" s="991"/>
      <c r="LZH179" s="989"/>
      <c r="LZI179" s="993"/>
      <c r="LZJ179" s="994"/>
      <c r="LZK179" s="995"/>
      <c r="LZL179" s="996"/>
      <c r="LZM179" s="993"/>
      <c r="LZN179" s="997"/>
      <c r="LZO179" s="986"/>
      <c r="LZP179" s="988"/>
      <c r="LZQ179" s="989"/>
      <c r="LZR179" s="990"/>
      <c r="LZS179" s="991"/>
      <c r="LZT179" s="992"/>
      <c r="LZU179" s="991"/>
      <c r="LZV179" s="992"/>
      <c r="LZW179" s="993"/>
      <c r="LZX179" s="994"/>
      <c r="LZY179" s="991"/>
      <c r="LZZ179" s="989"/>
      <c r="MAA179" s="993"/>
      <c r="MAB179" s="994"/>
      <c r="MAC179" s="995"/>
      <c r="MAD179" s="996"/>
      <c r="MAE179" s="993"/>
      <c r="MAF179" s="997"/>
      <c r="MAG179" s="986"/>
      <c r="MAH179" s="988"/>
      <c r="MAI179" s="989"/>
      <c r="MAJ179" s="990"/>
      <c r="MAK179" s="991"/>
      <c r="MAL179" s="992"/>
      <c r="MAM179" s="991"/>
      <c r="MAN179" s="992"/>
      <c r="MAO179" s="993"/>
      <c r="MAP179" s="994"/>
      <c r="MAQ179" s="991"/>
      <c r="MAR179" s="989"/>
      <c r="MAS179" s="993"/>
      <c r="MAT179" s="994"/>
      <c r="MAU179" s="995"/>
      <c r="MAV179" s="996"/>
      <c r="MAW179" s="993"/>
      <c r="MAX179" s="997"/>
      <c r="MAY179" s="986"/>
      <c r="MAZ179" s="988"/>
      <c r="MBA179" s="989"/>
      <c r="MBB179" s="990"/>
      <c r="MBC179" s="991"/>
      <c r="MBD179" s="992"/>
      <c r="MBE179" s="991"/>
      <c r="MBF179" s="992"/>
      <c r="MBG179" s="993"/>
      <c r="MBH179" s="994"/>
      <c r="MBI179" s="991"/>
      <c r="MBJ179" s="989"/>
      <c r="MBK179" s="993"/>
      <c r="MBL179" s="994"/>
      <c r="MBM179" s="995"/>
      <c r="MBN179" s="996"/>
      <c r="MBO179" s="993"/>
      <c r="MBP179" s="997"/>
      <c r="MBQ179" s="986"/>
      <c r="MBR179" s="988"/>
      <c r="MBS179" s="989"/>
      <c r="MBT179" s="990"/>
      <c r="MBU179" s="991"/>
      <c r="MBV179" s="992"/>
      <c r="MBW179" s="991"/>
      <c r="MBX179" s="992"/>
      <c r="MBY179" s="993"/>
      <c r="MBZ179" s="994"/>
      <c r="MCA179" s="991"/>
      <c r="MCB179" s="989"/>
      <c r="MCC179" s="993"/>
      <c r="MCD179" s="994"/>
      <c r="MCE179" s="995"/>
      <c r="MCF179" s="996"/>
      <c r="MCG179" s="993"/>
      <c r="MCH179" s="997"/>
      <c r="MCI179" s="986"/>
      <c r="MCJ179" s="988"/>
      <c r="MCK179" s="989"/>
      <c r="MCL179" s="990"/>
      <c r="MCM179" s="991"/>
      <c r="MCN179" s="992"/>
      <c r="MCO179" s="991"/>
      <c r="MCP179" s="992"/>
      <c r="MCQ179" s="993"/>
      <c r="MCR179" s="994"/>
      <c r="MCS179" s="991"/>
      <c r="MCT179" s="989"/>
      <c r="MCU179" s="993"/>
      <c r="MCV179" s="994"/>
      <c r="MCW179" s="995"/>
      <c r="MCX179" s="996"/>
      <c r="MCY179" s="993"/>
      <c r="MCZ179" s="997"/>
      <c r="MDA179" s="986"/>
      <c r="MDB179" s="988"/>
      <c r="MDC179" s="989"/>
      <c r="MDD179" s="990"/>
      <c r="MDE179" s="991"/>
      <c r="MDF179" s="992"/>
      <c r="MDG179" s="991"/>
      <c r="MDH179" s="992"/>
      <c r="MDI179" s="993"/>
      <c r="MDJ179" s="994"/>
      <c r="MDK179" s="991"/>
      <c r="MDL179" s="989"/>
      <c r="MDM179" s="993"/>
      <c r="MDN179" s="994"/>
      <c r="MDO179" s="995"/>
      <c r="MDP179" s="996"/>
      <c r="MDQ179" s="993"/>
      <c r="MDR179" s="997"/>
      <c r="MDS179" s="986"/>
      <c r="MDT179" s="988"/>
      <c r="MDU179" s="989"/>
      <c r="MDV179" s="990"/>
      <c r="MDW179" s="991"/>
      <c r="MDX179" s="992"/>
      <c r="MDY179" s="991"/>
      <c r="MDZ179" s="992"/>
      <c r="MEA179" s="993"/>
      <c r="MEB179" s="994"/>
      <c r="MEC179" s="991"/>
      <c r="MED179" s="989"/>
      <c r="MEE179" s="993"/>
      <c r="MEF179" s="994"/>
      <c r="MEG179" s="995"/>
      <c r="MEH179" s="996"/>
      <c r="MEI179" s="993"/>
      <c r="MEJ179" s="997"/>
      <c r="MEK179" s="986"/>
      <c r="MEL179" s="988"/>
      <c r="MEM179" s="989"/>
      <c r="MEN179" s="990"/>
      <c r="MEO179" s="991"/>
      <c r="MEP179" s="992"/>
      <c r="MEQ179" s="991"/>
      <c r="MER179" s="992"/>
      <c r="MES179" s="993"/>
      <c r="MET179" s="994"/>
      <c r="MEU179" s="991"/>
      <c r="MEV179" s="989"/>
      <c r="MEW179" s="993"/>
      <c r="MEX179" s="994"/>
      <c r="MEY179" s="995"/>
      <c r="MEZ179" s="996"/>
      <c r="MFA179" s="993"/>
      <c r="MFB179" s="997"/>
      <c r="MFC179" s="986"/>
      <c r="MFD179" s="988"/>
      <c r="MFE179" s="989"/>
      <c r="MFF179" s="990"/>
      <c r="MFG179" s="991"/>
      <c r="MFH179" s="992"/>
      <c r="MFI179" s="991"/>
      <c r="MFJ179" s="992"/>
      <c r="MFK179" s="993"/>
      <c r="MFL179" s="994"/>
      <c r="MFM179" s="991"/>
      <c r="MFN179" s="989"/>
      <c r="MFO179" s="993"/>
      <c r="MFP179" s="994"/>
      <c r="MFQ179" s="995"/>
      <c r="MFR179" s="996"/>
      <c r="MFS179" s="993"/>
      <c r="MFT179" s="997"/>
      <c r="MFU179" s="986"/>
      <c r="MFV179" s="988"/>
      <c r="MFW179" s="989"/>
      <c r="MFX179" s="990"/>
      <c r="MFY179" s="991"/>
      <c r="MFZ179" s="992"/>
      <c r="MGA179" s="991"/>
      <c r="MGB179" s="992"/>
      <c r="MGC179" s="993"/>
      <c r="MGD179" s="994"/>
      <c r="MGE179" s="991"/>
      <c r="MGF179" s="989"/>
      <c r="MGG179" s="993"/>
      <c r="MGH179" s="994"/>
      <c r="MGI179" s="995"/>
      <c r="MGJ179" s="996"/>
      <c r="MGK179" s="993"/>
      <c r="MGL179" s="997"/>
      <c r="MGM179" s="986"/>
      <c r="MGN179" s="988"/>
      <c r="MGO179" s="989"/>
      <c r="MGP179" s="990"/>
      <c r="MGQ179" s="991"/>
      <c r="MGR179" s="992"/>
      <c r="MGS179" s="991"/>
      <c r="MGT179" s="992"/>
      <c r="MGU179" s="993"/>
      <c r="MGV179" s="994"/>
      <c r="MGW179" s="991"/>
      <c r="MGX179" s="989"/>
      <c r="MGY179" s="993"/>
      <c r="MGZ179" s="994"/>
      <c r="MHA179" s="995"/>
      <c r="MHB179" s="996"/>
      <c r="MHC179" s="993"/>
      <c r="MHD179" s="997"/>
      <c r="MHE179" s="986"/>
      <c r="MHF179" s="988"/>
      <c r="MHG179" s="989"/>
      <c r="MHH179" s="990"/>
      <c r="MHI179" s="991"/>
      <c r="MHJ179" s="992"/>
      <c r="MHK179" s="991"/>
      <c r="MHL179" s="992"/>
      <c r="MHM179" s="993"/>
      <c r="MHN179" s="994"/>
      <c r="MHO179" s="991"/>
      <c r="MHP179" s="989"/>
      <c r="MHQ179" s="993"/>
      <c r="MHR179" s="994"/>
      <c r="MHS179" s="995"/>
      <c r="MHT179" s="996"/>
      <c r="MHU179" s="993"/>
      <c r="MHV179" s="997"/>
      <c r="MHW179" s="986"/>
      <c r="MHX179" s="988"/>
      <c r="MHY179" s="989"/>
      <c r="MHZ179" s="990"/>
      <c r="MIA179" s="991"/>
      <c r="MIB179" s="992"/>
      <c r="MIC179" s="991"/>
      <c r="MID179" s="992"/>
      <c r="MIE179" s="993"/>
      <c r="MIF179" s="994"/>
      <c r="MIG179" s="991"/>
      <c r="MIH179" s="989"/>
      <c r="MII179" s="993"/>
      <c r="MIJ179" s="994"/>
      <c r="MIK179" s="995"/>
      <c r="MIL179" s="996"/>
      <c r="MIM179" s="993"/>
      <c r="MIN179" s="997"/>
      <c r="MIO179" s="986"/>
      <c r="MIP179" s="988"/>
      <c r="MIQ179" s="989"/>
      <c r="MIR179" s="990"/>
      <c r="MIS179" s="991"/>
      <c r="MIT179" s="992"/>
      <c r="MIU179" s="991"/>
      <c r="MIV179" s="992"/>
      <c r="MIW179" s="993"/>
      <c r="MIX179" s="994"/>
      <c r="MIY179" s="991"/>
      <c r="MIZ179" s="989"/>
      <c r="MJA179" s="993"/>
      <c r="MJB179" s="994"/>
      <c r="MJC179" s="995"/>
      <c r="MJD179" s="996"/>
      <c r="MJE179" s="993"/>
      <c r="MJF179" s="997"/>
      <c r="MJG179" s="986"/>
      <c r="MJH179" s="988"/>
      <c r="MJI179" s="989"/>
      <c r="MJJ179" s="990"/>
      <c r="MJK179" s="991"/>
      <c r="MJL179" s="992"/>
      <c r="MJM179" s="991"/>
      <c r="MJN179" s="992"/>
      <c r="MJO179" s="993"/>
      <c r="MJP179" s="994"/>
      <c r="MJQ179" s="991"/>
      <c r="MJR179" s="989"/>
      <c r="MJS179" s="993"/>
      <c r="MJT179" s="994"/>
      <c r="MJU179" s="995"/>
      <c r="MJV179" s="996"/>
      <c r="MJW179" s="993"/>
      <c r="MJX179" s="997"/>
      <c r="MJY179" s="986"/>
      <c r="MJZ179" s="988"/>
      <c r="MKA179" s="989"/>
      <c r="MKB179" s="990"/>
      <c r="MKC179" s="991"/>
      <c r="MKD179" s="992"/>
      <c r="MKE179" s="991"/>
      <c r="MKF179" s="992"/>
      <c r="MKG179" s="993"/>
      <c r="MKH179" s="994"/>
      <c r="MKI179" s="991"/>
      <c r="MKJ179" s="989"/>
      <c r="MKK179" s="993"/>
      <c r="MKL179" s="994"/>
      <c r="MKM179" s="995"/>
      <c r="MKN179" s="996"/>
      <c r="MKO179" s="993"/>
      <c r="MKP179" s="997"/>
      <c r="MKQ179" s="986"/>
      <c r="MKR179" s="988"/>
      <c r="MKS179" s="989"/>
      <c r="MKT179" s="990"/>
      <c r="MKU179" s="991"/>
      <c r="MKV179" s="992"/>
      <c r="MKW179" s="991"/>
      <c r="MKX179" s="992"/>
      <c r="MKY179" s="993"/>
      <c r="MKZ179" s="994"/>
      <c r="MLA179" s="991"/>
      <c r="MLB179" s="989"/>
      <c r="MLC179" s="993"/>
      <c r="MLD179" s="994"/>
      <c r="MLE179" s="995"/>
      <c r="MLF179" s="996"/>
      <c r="MLG179" s="993"/>
      <c r="MLH179" s="997"/>
      <c r="MLI179" s="986"/>
      <c r="MLJ179" s="988"/>
      <c r="MLK179" s="989"/>
      <c r="MLL179" s="990"/>
      <c r="MLM179" s="991"/>
      <c r="MLN179" s="992"/>
      <c r="MLO179" s="991"/>
      <c r="MLP179" s="992"/>
      <c r="MLQ179" s="993"/>
      <c r="MLR179" s="994"/>
      <c r="MLS179" s="991"/>
      <c r="MLT179" s="989"/>
      <c r="MLU179" s="993"/>
      <c r="MLV179" s="994"/>
      <c r="MLW179" s="995"/>
      <c r="MLX179" s="996"/>
      <c r="MLY179" s="993"/>
      <c r="MLZ179" s="997"/>
      <c r="MMA179" s="986"/>
      <c r="MMB179" s="988"/>
      <c r="MMC179" s="989"/>
      <c r="MMD179" s="990"/>
      <c r="MME179" s="991"/>
      <c r="MMF179" s="992"/>
      <c r="MMG179" s="991"/>
      <c r="MMH179" s="992"/>
      <c r="MMI179" s="993"/>
      <c r="MMJ179" s="994"/>
      <c r="MMK179" s="991"/>
      <c r="MML179" s="989"/>
      <c r="MMM179" s="993"/>
      <c r="MMN179" s="994"/>
      <c r="MMO179" s="995"/>
      <c r="MMP179" s="996"/>
      <c r="MMQ179" s="993"/>
      <c r="MMR179" s="997"/>
      <c r="MMS179" s="986"/>
      <c r="MMT179" s="988"/>
      <c r="MMU179" s="989"/>
      <c r="MMV179" s="990"/>
      <c r="MMW179" s="991"/>
      <c r="MMX179" s="992"/>
      <c r="MMY179" s="991"/>
      <c r="MMZ179" s="992"/>
      <c r="MNA179" s="993"/>
      <c r="MNB179" s="994"/>
      <c r="MNC179" s="991"/>
      <c r="MND179" s="989"/>
      <c r="MNE179" s="993"/>
      <c r="MNF179" s="994"/>
      <c r="MNG179" s="995"/>
      <c r="MNH179" s="996"/>
      <c r="MNI179" s="993"/>
      <c r="MNJ179" s="997"/>
      <c r="MNK179" s="986"/>
      <c r="MNL179" s="988"/>
      <c r="MNM179" s="989"/>
      <c r="MNN179" s="990"/>
      <c r="MNO179" s="991"/>
      <c r="MNP179" s="992"/>
      <c r="MNQ179" s="991"/>
      <c r="MNR179" s="992"/>
      <c r="MNS179" s="993"/>
      <c r="MNT179" s="994"/>
      <c r="MNU179" s="991"/>
      <c r="MNV179" s="989"/>
      <c r="MNW179" s="993"/>
      <c r="MNX179" s="994"/>
      <c r="MNY179" s="995"/>
      <c r="MNZ179" s="996"/>
      <c r="MOA179" s="993"/>
      <c r="MOB179" s="997"/>
      <c r="MOC179" s="986"/>
      <c r="MOD179" s="988"/>
      <c r="MOE179" s="989"/>
      <c r="MOF179" s="990"/>
      <c r="MOG179" s="991"/>
      <c r="MOH179" s="992"/>
      <c r="MOI179" s="991"/>
      <c r="MOJ179" s="992"/>
      <c r="MOK179" s="993"/>
      <c r="MOL179" s="994"/>
      <c r="MOM179" s="991"/>
      <c r="MON179" s="989"/>
      <c r="MOO179" s="993"/>
      <c r="MOP179" s="994"/>
      <c r="MOQ179" s="995"/>
      <c r="MOR179" s="996"/>
      <c r="MOS179" s="993"/>
      <c r="MOT179" s="997"/>
      <c r="MOU179" s="986"/>
      <c r="MOV179" s="988"/>
      <c r="MOW179" s="989"/>
      <c r="MOX179" s="990"/>
      <c r="MOY179" s="991"/>
      <c r="MOZ179" s="992"/>
      <c r="MPA179" s="991"/>
      <c r="MPB179" s="992"/>
      <c r="MPC179" s="993"/>
      <c r="MPD179" s="994"/>
      <c r="MPE179" s="991"/>
      <c r="MPF179" s="989"/>
      <c r="MPG179" s="993"/>
      <c r="MPH179" s="994"/>
      <c r="MPI179" s="995"/>
      <c r="MPJ179" s="996"/>
      <c r="MPK179" s="993"/>
      <c r="MPL179" s="997"/>
      <c r="MPM179" s="986"/>
      <c r="MPN179" s="988"/>
      <c r="MPO179" s="989"/>
      <c r="MPP179" s="990"/>
      <c r="MPQ179" s="991"/>
      <c r="MPR179" s="992"/>
      <c r="MPS179" s="991"/>
      <c r="MPT179" s="992"/>
      <c r="MPU179" s="993"/>
      <c r="MPV179" s="994"/>
      <c r="MPW179" s="991"/>
      <c r="MPX179" s="989"/>
      <c r="MPY179" s="993"/>
      <c r="MPZ179" s="994"/>
      <c r="MQA179" s="995"/>
      <c r="MQB179" s="996"/>
      <c r="MQC179" s="993"/>
      <c r="MQD179" s="997"/>
      <c r="MQE179" s="986"/>
      <c r="MQF179" s="988"/>
      <c r="MQG179" s="989"/>
      <c r="MQH179" s="990"/>
      <c r="MQI179" s="991"/>
      <c r="MQJ179" s="992"/>
      <c r="MQK179" s="991"/>
      <c r="MQL179" s="992"/>
      <c r="MQM179" s="993"/>
      <c r="MQN179" s="994"/>
      <c r="MQO179" s="991"/>
      <c r="MQP179" s="989"/>
      <c r="MQQ179" s="993"/>
      <c r="MQR179" s="994"/>
      <c r="MQS179" s="995"/>
      <c r="MQT179" s="996"/>
      <c r="MQU179" s="993"/>
      <c r="MQV179" s="997"/>
      <c r="MQW179" s="986"/>
      <c r="MQX179" s="988"/>
      <c r="MQY179" s="989"/>
      <c r="MQZ179" s="990"/>
      <c r="MRA179" s="991"/>
      <c r="MRB179" s="992"/>
      <c r="MRC179" s="991"/>
      <c r="MRD179" s="992"/>
      <c r="MRE179" s="993"/>
      <c r="MRF179" s="994"/>
      <c r="MRG179" s="991"/>
      <c r="MRH179" s="989"/>
      <c r="MRI179" s="993"/>
      <c r="MRJ179" s="994"/>
      <c r="MRK179" s="995"/>
      <c r="MRL179" s="996"/>
      <c r="MRM179" s="993"/>
      <c r="MRN179" s="997"/>
      <c r="MRO179" s="986"/>
      <c r="MRP179" s="988"/>
      <c r="MRQ179" s="989"/>
      <c r="MRR179" s="990"/>
      <c r="MRS179" s="991"/>
      <c r="MRT179" s="992"/>
      <c r="MRU179" s="991"/>
      <c r="MRV179" s="992"/>
      <c r="MRW179" s="993"/>
      <c r="MRX179" s="994"/>
      <c r="MRY179" s="991"/>
      <c r="MRZ179" s="989"/>
      <c r="MSA179" s="993"/>
      <c r="MSB179" s="994"/>
      <c r="MSC179" s="995"/>
      <c r="MSD179" s="996"/>
      <c r="MSE179" s="993"/>
      <c r="MSF179" s="997"/>
      <c r="MSG179" s="986"/>
      <c r="MSH179" s="988"/>
      <c r="MSI179" s="989"/>
      <c r="MSJ179" s="990"/>
      <c r="MSK179" s="991"/>
      <c r="MSL179" s="992"/>
      <c r="MSM179" s="991"/>
      <c r="MSN179" s="992"/>
      <c r="MSO179" s="993"/>
      <c r="MSP179" s="994"/>
      <c r="MSQ179" s="991"/>
      <c r="MSR179" s="989"/>
      <c r="MSS179" s="993"/>
      <c r="MST179" s="994"/>
      <c r="MSU179" s="995"/>
      <c r="MSV179" s="996"/>
      <c r="MSW179" s="993"/>
      <c r="MSX179" s="997"/>
      <c r="MSY179" s="986"/>
      <c r="MSZ179" s="988"/>
      <c r="MTA179" s="989"/>
      <c r="MTB179" s="990"/>
      <c r="MTC179" s="991"/>
      <c r="MTD179" s="992"/>
      <c r="MTE179" s="991"/>
      <c r="MTF179" s="992"/>
      <c r="MTG179" s="993"/>
      <c r="MTH179" s="994"/>
      <c r="MTI179" s="991"/>
      <c r="MTJ179" s="989"/>
      <c r="MTK179" s="993"/>
      <c r="MTL179" s="994"/>
      <c r="MTM179" s="995"/>
      <c r="MTN179" s="996"/>
      <c r="MTO179" s="993"/>
      <c r="MTP179" s="997"/>
      <c r="MTQ179" s="986"/>
      <c r="MTR179" s="988"/>
      <c r="MTS179" s="989"/>
      <c r="MTT179" s="990"/>
      <c r="MTU179" s="991"/>
      <c r="MTV179" s="992"/>
      <c r="MTW179" s="991"/>
      <c r="MTX179" s="992"/>
      <c r="MTY179" s="993"/>
      <c r="MTZ179" s="994"/>
      <c r="MUA179" s="991"/>
      <c r="MUB179" s="989"/>
      <c r="MUC179" s="993"/>
      <c r="MUD179" s="994"/>
      <c r="MUE179" s="995"/>
      <c r="MUF179" s="996"/>
      <c r="MUG179" s="993"/>
      <c r="MUH179" s="997"/>
      <c r="MUI179" s="986"/>
      <c r="MUJ179" s="988"/>
      <c r="MUK179" s="989"/>
      <c r="MUL179" s="990"/>
      <c r="MUM179" s="991"/>
      <c r="MUN179" s="992"/>
      <c r="MUO179" s="991"/>
      <c r="MUP179" s="992"/>
      <c r="MUQ179" s="993"/>
      <c r="MUR179" s="994"/>
      <c r="MUS179" s="991"/>
      <c r="MUT179" s="989"/>
      <c r="MUU179" s="993"/>
      <c r="MUV179" s="994"/>
      <c r="MUW179" s="995"/>
      <c r="MUX179" s="996"/>
      <c r="MUY179" s="993"/>
      <c r="MUZ179" s="997"/>
      <c r="MVA179" s="986"/>
      <c r="MVB179" s="988"/>
      <c r="MVC179" s="989"/>
      <c r="MVD179" s="990"/>
      <c r="MVE179" s="991"/>
      <c r="MVF179" s="992"/>
      <c r="MVG179" s="991"/>
      <c r="MVH179" s="992"/>
      <c r="MVI179" s="993"/>
      <c r="MVJ179" s="994"/>
      <c r="MVK179" s="991"/>
      <c r="MVL179" s="989"/>
      <c r="MVM179" s="993"/>
      <c r="MVN179" s="994"/>
      <c r="MVO179" s="995"/>
      <c r="MVP179" s="996"/>
      <c r="MVQ179" s="993"/>
      <c r="MVR179" s="997"/>
      <c r="MVS179" s="986"/>
      <c r="MVT179" s="988"/>
      <c r="MVU179" s="989"/>
      <c r="MVV179" s="990"/>
      <c r="MVW179" s="991"/>
      <c r="MVX179" s="992"/>
      <c r="MVY179" s="991"/>
      <c r="MVZ179" s="992"/>
      <c r="MWA179" s="993"/>
      <c r="MWB179" s="994"/>
      <c r="MWC179" s="991"/>
      <c r="MWD179" s="989"/>
      <c r="MWE179" s="993"/>
      <c r="MWF179" s="994"/>
      <c r="MWG179" s="995"/>
      <c r="MWH179" s="996"/>
      <c r="MWI179" s="993"/>
      <c r="MWJ179" s="997"/>
      <c r="MWK179" s="986"/>
      <c r="MWL179" s="988"/>
      <c r="MWM179" s="989"/>
      <c r="MWN179" s="990"/>
      <c r="MWO179" s="991"/>
      <c r="MWP179" s="992"/>
      <c r="MWQ179" s="991"/>
      <c r="MWR179" s="992"/>
      <c r="MWS179" s="993"/>
      <c r="MWT179" s="994"/>
      <c r="MWU179" s="991"/>
      <c r="MWV179" s="989"/>
      <c r="MWW179" s="993"/>
      <c r="MWX179" s="994"/>
      <c r="MWY179" s="995"/>
      <c r="MWZ179" s="996"/>
      <c r="MXA179" s="993"/>
      <c r="MXB179" s="997"/>
      <c r="MXC179" s="986"/>
      <c r="MXD179" s="988"/>
      <c r="MXE179" s="989"/>
      <c r="MXF179" s="990"/>
      <c r="MXG179" s="991"/>
      <c r="MXH179" s="992"/>
      <c r="MXI179" s="991"/>
      <c r="MXJ179" s="992"/>
      <c r="MXK179" s="993"/>
      <c r="MXL179" s="994"/>
      <c r="MXM179" s="991"/>
      <c r="MXN179" s="989"/>
      <c r="MXO179" s="993"/>
      <c r="MXP179" s="994"/>
      <c r="MXQ179" s="995"/>
      <c r="MXR179" s="996"/>
      <c r="MXS179" s="993"/>
      <c r="MXT179" s="997"/>
      <c r="MXU179" s="986"/>
      <c r="MXV179" s="988"/>
      <c r="MXW179" s="989"/>
      <c r="MXX179" s="990"/>
      <c r="MXY179" s="991"/>
      <c r="MXZ179" s="992"/>
      <c r="MYA179" s="991"/>
      <c r="MYB179" s="992"/>
      <c r="MYC179" s="993"/>
      <c r="MYD179" s="994"/>
      <c r="MYE179" s="991"/>
      <c r="MYF179" s="989"/>
      <c r="MYG179" s="993"/>
      <c r="MYH179" s="994"/>
      <c r="MYI179" s="995"/>
      <c r="MYJ179" s="996"/>
      <c r="MYK179" s="993"/>
      <c r="MYL179" s="997"/>
      <c r="MYM179" s="986"/>
      <c r="MYN179" s="988"/>
      <c r="MYO179" s="989"/>
      <c r="MYP179" s="990"/>
      <c r="MYQ179" s="991"/>
      <c r="MYR179" s="992"/>
      <c r="MYS179" s="991"/>
      <c r="MYT179" s="992"/>
      <c r="MYU179" s="993"/>
      <c r="MYV179" s="994"/>
      <c r="MYW179" s="991"/>
      <c r="MYX179" s="989"/>
      <c r="MYY179" s="993"/>
      <c r="MYZ179" s="994"/>
      <c r="MZA179" s="995"/>
      <c r="MZB179" s="996"/>
      <c r="MZC179" s="993"/>
      <c r="MZD179" s="997"/>
      <c r="MZE179" s="986"/>
      <c r="MZF179" s="988"/>
      <c r="MZG179" s="989"/>
      <c r="MZH179" s="990"/>
      <c r="MZI179" s="991"/>
      <c r="MZJ179" s="992"/>
      <c r="MZK179" s="991"/>
      <c r="MZL179" s="992"/>
      <c r="MZM179" s="993"/>
      <c r="MZN179" s="994"/>
      <c r="MZO179" s="991"/>
      <c r="MZP179" s="989"/>
      <c r="MZQ179" s="993"/>
      <c r="MZR179" s="994"/>
      <c r="MZS179" s="995"/>
      <c r="MZT179" s="996"/>
      <c r="MZU179" s="993"/>
      <c r="MZV179" s="997"/>
      <c r="MZW179" s="986"/>
      <c r="MZX179" s="988"/>
      <c r="MZY179" s="989"/>
      <c r="MZZ179" s="990"/>
      <c r="NAA179" s="991"/>
      <c r="NAB179" s="992"/>
      <c r="NAC179" s="991"/>
      <c r="NAD179" s="992"/>
      <c r="NAE179" s="993"/>
      <c r="NAF179" s="994"/>
      <c r="NAG179" s="991"/>
      <c r="NAH179" s="989"/>
      <c r="NAI179" s="993"/>
      <c r="NAJ179" s="994"/>
      <c r="NAK179" s="995"/>
      <c r="NAL179" s="996"/>
      <c r="NAM179" s="993"/>
      <c r="NAN179" s="997"/>
      <c r="NAO179" s="986"/>
      <c r="NAP179" s="988"/>
      <c r="NAQ179" s="989"/>
      <c r="NAR179" s="990"/>
      <c r="NAS179" s="991"/>
      <c r="NAT179" s="992"/>
      <c r="NAU179" s="991"/>
      <c r="NAV179" s="992"/>
      <c r="NAW179" s="993"/>
      <c r="NAX179" s="994"/>
      <c r="NAY179" s="991"/>
      <c r="NAZ179" s="989"/>
      <c r="NBA179" s="993"/>
      <c r="NBB179" s="994"/>
      <c r="NBC179" s="995"/>
      <c r="NBD179" s="996"/>
      <c r="NBE179" s="993"/>
      <c r="NBF179" s="997"/>
      <c r="NBG179" s="986"/>
      <c r="NBH179" s="988"/>
      <c r="NBI179" s="989"/>
      <c r="NBJ179" s="990"/>
      <c r="NBK179" s="991"/>
      <c r="NBL179" s="992"/>
      <c r="NBM179" s="991"/>
      <c r="NBN179" s="992"/>
      <c r="NBO179" s="993"/>
      <c r="NBP179" s="994"/>
      <c r="NBQ179" s="991"/>
      <c r="NBR179" s="989"/>
      <c r="NBS179" s="993"/>
      <c r="NBT179" s="994"/>
      <c r="NBU179" s="995"/>
      <c r="NBV179" s="996"/>
      <c r="NBW179" s="993"/>
      <c r="NBX179" s="997"/>
      <c r="NBY179" s="986"/>
      <c r="NBZ179" s="988"/>
      <c r="NCA179" s="989"/>
      <c r="NCB179" s="990"/>
      <c r="NCC179" s="991"/>
      <c r="NCD179" s="992"/>
      <c r="NCE179" s="991"/>
      <c r="NCF179" s="992"/>
      <c r="NCG179" s="993"/>
      <c r="NCH179" s="994"/>
      <c r="NCI179" s="991"/>
      <c r="NCJ179" s="989"/>
      <c r="NCK179" s="993"/>
      <c r="NCL179" s="994"/>
      <c r="NCM179" s="995"/>
      <c r="NCN179" s="996"/>
      <c r="NCO179" s="993"/>
      <c r="NCP179" s="997"/>
      <c r="NCQ179" s="986"/>
      <c r="NCR179" s="988"/>
      <c r="NCS179" s="989"/>
      <c r="NCT179" s="990"/>
      <c r="NCU179" s="991"/>
      <c r="NCV179" s="992"/>
      <c r="NCW179" s="991"/>
      <c r="NCX179" s="992"/>
      <c r="NCY179" s="993"/>
      <c r="NCZ179" s="994"/>
      <c r="NDA179" s="991"/>
      <c r="NDB179" s="989"/>
      <c r="NDC179" s="993"/>
      <c r="NDD179" s="994"/>
      <c r="NDE179" s="995"/>
      <c r="NDF179" s="996"/>
      <c r="NDG179" s="993"/>
      <c r="NDH179" s="997"/>
      <c r="NDI179" s="986"/>
      <c r="NDJ179" s="988"/>
      <c r="NDK179" s="989"/>
      <c r="NDL179" s="990"/>
      <c r="NDM179" s="991"/>
      <c r="NDN179" s="992"/>
      <c r="NDO179" s="991"/>
      <c r="NDP179" s="992"/>
      <c r="NDQ179" s="993"/>
      <c r="NDR179" s="994"/>
      <c r="NDS179" s="991"/>
      <c r="NDT179" s="989"/>
      <c r="NDU179" s="993"/>
      <c r="NDV179" s="994"/>
      <c r="NDW179" s="995"/>
      <c r="NDX179" s="996"/>
      <c r="NDY179" s="993"/>
      <c r="NDZ179" s="997"/>
      <c r="NEA179" s="986"/>
      <c r="NEB179" s="988"/>
      <c r="NEC179" s="989"/>
      <c r="NED179" s="990"/>
      <c r="NEE179" s="991"/>
      <c r="NEF179" s="992"/>
      <c r="NEG179" s="991"/>
      <c r="NEH179" s="992"/>
      <c r="NEI179" s="993"/>
      <c r="NEJ179" s="994"/>
      <c r="NEK179" s="991"/>
      <c r="NEL179" s="989"/>
      <c r="NEM179" s="993"/>
      <c r="NEN179" s="994"/>
      <c r="NEO179" s="995"/>
      <c r="NEP179" s="996"/>
      <c r="NEQ179" s="993"/>
      <c r="NER179" s="997"/>
      <c r="NES179" s="986"/>
      <c r="NET179" s="988"/>
      <c r="NEU179" s="989"/>
      <c r="NEV179" s="990"/>
      <c r="NEW179" s="991"/>
      <c r="NEX179" s="992"/>
      <c r="NEY179" s="991"/>
      <c r="NEZ179" s="992"/>
      <c r="NFA179" s="993"/>
      <c r="NFB179" s="994"/>
      <c r="NFC179" s="991"/>
      <c r="NFD179" s="989"/>
      <c r="NFE179" s="993"/>
      <c r="NFF179" s="994"/>
      <c r="NFG179" s="995"/>
      <c r="NFH179" s="996"/>
      <c r="NFI179" s="993"/>
      <c r="NFJ179" s="997"/>
      <c r="NFK179" s="986"/>
      <c r="NFL179" s="988"/>
      <c r="NFM179" s="989"/>
      <c r="NFN179" s="990"/>
      <c r="NFO179" s="991"/>
      <c r="NFP179" s="992"/>
      <c r="NFQ179" s="991"/>
      <c r="NFR179" s="992"/>
      <c r="NFS179" s="993"/>
      <c r="NFT179" s="994"/>
      <c r="NFU179" s="991"/>
      <c r="NFV179" s="989"/>
      <c r="NFW179" s="993"/>
      <c r="NFX179" s="994"/>
      <c r="NFY179" s="995"/>
      <c r="NFZ179" s="996"/>
      <c r="NGA179" s="993"/>
      <c r="NGB179" s="997"/>
      <c r="NGC179" s="986"/>
      <c r="NGD179" s="988"/>
      <c r="NGE179" s="989"/>
      <c r="NGF179" s="990"/>
      <c r="NGG179" s="991"/>
      <c r="NGH179" s="992"/>
      <c r="NGI179" s="991"/>
      <c r="NGJ179" s="992"/>
      <c r="NGK179" s="993"/>
      <c r="NGL179" s="994"/>
      <c r="NGM179" s="991"/>
      <c r="NGN179" s="989"/>
      <c r="NGO179" s="993"/>
      <c r="NGP179" s="994"/>
      <c r="NGQ179" s="995"/>
      <c r="NGR179" s="996"/>
      <c r="NGS179" s="993"/>
      <c r="NGT179" s="997"/>
      <c r="NGU179" s="986"/>
      <c r="NGV179" s="988"/>
      <c r="NGW179" s="989"/>
      <c r="NGX179" s="990"/>
      <c r="NGY179" s="991"/>
      <c r="NGZ179" s="992"/>
      <c r="NHA179" s="991"/>
      <c r="NHB179" s="992"/>
      <c r="NHC179" s="993"/>
      <c r="NHD179" s="994"/>
      <c r="NHE179" s="991"/>
      <c r="NHF179" s="989"/>
      <c r="NHG179" s="993"/>
      <c r="NHH179" s="994"/>
      <c r="NHI179" s="995"/>
      <c r="NHJ179" s="996"/>
      <c r="NHK179" s="993"/>
      <c r="NHL179" s="997"/>
      <c r="NHM179" s="986"/>
      <c r="NHN179" s="988"/>
      <c r="NHO179" s="989"/>
      <c r="NHP179" s="990"/>
      <c r="NHQ179" s="991"/>
      <c r="NHR179" s="992"/>
      <c r="NHS179" s="991"/>
      <c r="NHT179" s="992"/>
      <c r="NHU179" s="993"/>
      <c r="NHV179" s="994"/>
      <c r="NHW179" s="991"/>
      <c r="NHX179" s="989"/>
      <c r="NHY179" s="993"/>
      <c r="NHZ179" s="994"/>
      <c r="NIA179" s="995"/>
      <c r="NIB179" s="996"/>
      <c r="NIC179" s="993"/>
      <c r="NID179" s="997"/>
      <c r="NIE179" s="986"/>
      <c r="NIF179" s="988"/>
      <c r="NIG179" s="989"/>
      <c r="NIH179" s="990"/>
      <c r="NII179" s="991"/>
      <c r="NIJ179" s="992"/>
      <c r="NIK179" s="991"/>
      <c r="NIL179" s="992"/>
      <c r="NIM179" s="993"/>
      <c r="NIN179" s="994"/>
      <c r="NIO179" s="991"/>
      <c r="NIP179" s="989"/>
      <c r="NIQ179" s="993"/>
      <c r="NIR179" s="994"/>
      <c r="NIS179" s="995"/>
      <c r="NIT179" s="996"/>
      <c r="NIU179" s="993"/>
      <c r="NIV179" s="997"/>
      <c r="NIW179" s="986"/>
      <c r="NIX179" s="988"/>
      <c r="NIY179" s="989"/>
      <c r="NIZ179" s="990"/>
      <c r="NJA179" s="991"/>
      <c r="NJB179" s="992"/>
      <c r="NJC179" s="991"/>
      <c r="NJD179" s="992"/>
      <c r="NJE179" s="993"/>
      <c r="NJF179" s="994"/>
      <c r="NJG179" s="991"/>
      <c r="NJH179" s="989"/>
      <c r="NJI179" s="993"/>
      <c r="NJJ179" s="994"/>
      <c r="NJK179" s="995"/>
      <c r="NJL179" s="996"/>
      <c r="NJM179" s="993"/>
      <c r="NJN179" s="997"/>
      <c r="NJO179" s="986"/>
      <c r="NJP179" s="988"/>
      <c r="NJQ179" s="989"/>
      <c r="NJR179" s="990"/>
      <c r="NJS179" s="991"/>
      <c r="NJT179" s="992"/>
      <c r="NJU179" s="991"/>
      <c r="NJV179" s="992"/>
      <c r="NJW179" s="993"/>
      <c r="NJX179" s="994"/>
      <c r="NJY179" s="991"/>
      <c r="NJZ179" s="989"/>
      <c r="NKA179" s="993"/>
      <c r="NKB179" s="994"/>
      <c r="NKC179" s="995"/>
      <c r="NKD179" s="996"/>
      <c r="NKE179" s="993"/>
      <c r="NKF179" s="997"/>
      <c r="NKG179" s="986"/>
      <c r="NKH179" s="988"/>
      <c r="NKI179" s="989"/>
      <c r="NKJ179" s="990"/>
      <c r="NKK179" s="991"/>
      <c r="NKL179" s="992"/>
      <c r="NKM179" s="991"/>
      <c r="NKN179" s="992"/>
      <c r="NKO179" s="993"/>
      <c r="NKP179" s="994"/>
      <c r="NKQ179" s="991"/>
      <c r="NKR179" s="989"/>
      <c r="NKS179" s="993"/>
      <c r="NKT179" s="994"/>
      <c r="NKU179" s="995"/>
      <c r="NKV179" s="996"/>
      <c r="NKW179" s="993"/>
      <c r="NKX179" s="997"/>
      <c r="NKY179" s="986"/>
      <c r="NKZ179" s="988"/>
      <c r="NLA179" s="989"/>
      <c r="NLB179" s="990"/>
      <c r="NLC179" s="991"/>
      <c r="NLD179" s="992"/>
      <c r="NLE179" s="991"/>
      <c r="NLF179" s="992"/>
      <c r="NLG179" s="993"/>
      <c r="NLH179" s="994"/>
      <c r="NLI179" s="991"/>
      <c r="NLJ179" s="989"/>
      <c r="NLK179" s="993"/>
      <c r="NLL179" s="994"/>
      <c r="NLM179" s="995"/>
      <c r="NLN179" s="996"/>
      <c r="NLO179" s="993"/>
      <c r="NLP179" s="997"/>
      <c r="NLQ179" s="986"/>
      <c r="NLR179" s="988"/>
      <c r="NLS179" s="989"/>
      <c r="NLT179" s="990"/>
      <c r="NLU179" s="991"/>
      <c r="NLV179" s="992"/>
      <c r="NLW179" s="991"/>
      <c r="NLX179" s="992"/>
      <c r="NLY179" s="993"/>
      <c r="NLZ179" s="994"/>
      <c r="NMA179" s="991"/>
      <c r="NMB179" s="989"/>
      <c r="NMC179" s="993"/>
      <c r="NMD179" s="994"/>
      <c r="NME179" s="995"/>
      <c r="NMF179" s="996"/>
      <c r="NMG179" s="993"/>
      <c r="NMH179" s="997"/>
      <c r="NMI179" s="986"/>
      <c r="NMJ179" s="988"/>
      <c r="NMK179" s="989"/>
      <c r="NML179" s="990"/>
      <c r="NMM179" s="991"/>
      <c r="NMN179" s="992"/>
      <c r="NMO179" s="991"/>
      <c r="NMP179" s="992"/>
      <c r="NMQ179" s="993"/>
      <c r="NMR179" s="994"/>
      <c r="NMS179" s="991"/>
      <c r="NMT179" s="989"/>
      <c r="NMU179" s="993"/>
      <c r="NMV179" s="994"/>
      <c r="NMW179" s="995"/>
      <c r="NMX179" s="996"/>
      <c r="NMY179" s="993"/>
      <c r="NMZ179" s="997"/>
      <c r="NNA179" s="986"/>
      <c r="NNB179" s="988"/>
      <c r="NNC179" s="989"/>
      <c r="NND179" s="990"/>
      <c r="NNE179" s="991"/>
      <c r="NNF179" s="992"/>
      <c r="NNG179" s="991"/>
      <c r="NNH179" s="992"/>
      <c r="NNI179" s="993"/>
      <c r="NNJ179" s="994"/>
      <c r="NNK179" s="991"/>
      <c r="NNL179" s="989"/>
      <c r="NNM179" s="993"/>
      <c r="NNN179" s="994"/>
      <c r="NNO179" s="995"/>
      <c r="NNP179" s="996"/>
      <c r="NNQ179" s="993"/>
      <c r="NNR179" s="997"/>
      <c r="NNS179" s="986"/>
      <c r="NNT179" s="988"/>
      <c r="NNU179" s="989"/>
      <c r="NNV179" s="990"/>
      <c r="NNW179" s="991"/>
      <c r="NNX179" s="992"/>
      <c r="NNY179" s="991"/>
      <c r="NNZ179" s="992"/>
      <c r="NOA179" s="993"/>
      <c r="NOB179" s="994"/>
      <c r="NOC179" s="991"/>
      <c r="NOD179" s="989"/>
      <c r="NOE179" s="993"/>
      <c r="NOF179" s="994"/>
      <c r="NOG179" s="995"/>
      <c r="NOH179" s="996"/>
      <c r="NOI179" s="993"/>
      <c r="NOJ179" s="997"/>
      <c r="NOK179" s="986"/>
      <c r="NOL179" s="988"/>
      <c r="NOM179" s="989"/>
      <c r="NON179" s="990"/>
      <c r="NOO179" s="991"/>
      <c r="NOP179" s="992"/>
      <c r="NOQ179" s="991"/>
      <c r="NOR179" s="992"/>
      <c r="NOS179" s="993"/>
      <c r="NOT179" s="994"/>
      <c r="NOU179" s="991"/>
      <c r="NOV179" s="989"/>
      <c r="NOW179" s="993"/>
      <c r="NOX179" s="994"/>
      <c r="NOY179" s="995"/>
      <c r="NOZ179" s="996"/>
      <c r="NPA179" s="993"/>
      <c r="NPB179" s="997"/>
      <c r="NPC179" s="986"/>
      <c r="NPD179" s="988"/>
      <c r="NPE179" s="989"/>
      <c r="NPF179" s="990"/>
      <c r="NPG179" s="991"/>
      <c r="NPH179" s="992"/>
      <c r="NPI179" s="991"/>
      <c r="NPJ179" s="992"/>
      <c r="NPK179" s="993"/>
      <c r="NPL179" s="994"/>
      <c r="NPM179" s="991"/>
      <c r="NPN179" s="989"/>
      <c r="NPO179" s="993"/>
      <c r="NPP179" s="994"/>
      <c r="NPQ179" s="995"/>
      <c r="NPR179" s="996"/>
      <c r="NPS179" s="993"/>
      <c r="NPT179" s="997"/>
      <c r="NPU179" s="986"/>
      <c r="NPV179" s="988"/>
      <c r="NPW179" s="989"/>
      <c r="NPX179" s="990"/>
      <c r="NPY179" s="991"/>
      <c r="NPZ179" s="992"/>
      <c r="NQA179" s="991"/>
      <c r="NQB179" s="992"/>
      <c r="NQC179" s="993"/>
      <c r="NQD179" s="994"/>
      <c r="NQE179" s="991"/>
      <c r="NQF179" s="989"/>
      <c r="NQG179" s="993"/>
      <c r="NQH179" s="994"/>
      <c r="NQI179" s="995"/>
      <c r="NQJ179" s="996"/>
      <c r="NQK179" s="993"/>
      <c r="NQL179" s="997"/>
      <c r="NQM179" s="986"/>
      <c r="NQN179" s="988"/>
      <c r="NQO179" s="989"/>
      <c r="NQP179" s="990"/>
      <c r="NQQ179" s="991"/>
      <c r="NQR179" s="992"/>
      <c r="NQS179" s="991"/>
      <c r="NQT179" s="992"/>
      <c r="NQU179" s="993"/>
      <c r="NQV179" s="994"/>
      <c r="NQW179" s="991"/>
      <c r="NQX179" s="989"/>
      <c r="NQY179" s="993"/>
      <c r="NQZ179" s="994"/>
      <c r="NRA179" s="995"/>
      <c r="NRB179" s="996"/>
      <c r="NRC179" s="993"/>
      <c r="NRD179" s="997"/>
      <c r="NRE179" s="986"/>
      <c r="NRF179" s="988"/>
      <c r="NRG179" s="989"/>
      <c r="NRH179" s="990"/>
      <c r="NRI179" s="991"/>
      <c r="NRJ179" s="992"/>
      <c r="NRK179" s="991"/>
      <c r="NRL179" s="992"/>
      <c r="NRM179" s="993"/>
      <c r="NRN179" s="994"/>
      <c r="NRO179" s="991"/>
      <c r="NRP179" s="989"/>
      <c r="NRQ179" s="993"/>
      <c r="NRR179" s="994"/>
      <c r="NRS179" s="995"/>
      <c r="NRT179" s="996"/>
      <c r="NRU179" s="993"/>
      <c r="NRV179" s="997"/>
      <c r="NRW179" s="986"/>
      <c r="NRX179" s="988"/>
      <c r="NRY179" s="989"/>
      <c r="NRZ179" s="990"/>
      <c r="NSA179" s="991"/>
      <c r="NSB179" s="992"/>
      <c r="NSC179" s="991"/>
      <c r="NSD179" s="992"/>
      <c r="NSE179" s="993"/>
      <c r="NSF179" s="994"/>
      <c r="NSG179" s="991"/>
      <c r="NSH179" s="989"/>
      <c r="NSI179" s="993"/>
      <c r="NSJ179" s="994"/>
      <c r="NSK179" s="995"/>
      <c r="NSL179" s="996"/>
      <c r="NSM179" s="993"/>
      <c r="NSN179" s="997"/>
      <c r="NSO179" s="986"/>
      <c r="NSP179" s="988"/>
      <c r="NSQ179" s="989"/>
      <c r="NSR179" s="990"/>
      <c r="NSS179" s="991"/>
      <c r="NST179" s="992"/>
      <c r="NSU179" s="991"/>
      <c r="NSV179" s="992"/>
      <c r="NSW179" s="993"/>
      <c r="NSX179" s="994"/>
      <c r="NSY179" s="991"/>
      <c r="NSZ179" s="989"/>
      <c r="NTA179" s="993"/>
      <c r="NTB179" s="994"/>
      <c r="NTC179" s="995"/>
      <c r="NTD179" s="996"/>
      <c r="NTE179" s="993"/>
      <c r="NTF179" s="997"/>
      <c r="NTG179" s="986"/>
      <c r="NTH179" s="988"/>
      <c r="NTI179" s="989"/>
      <c r="NTJ179" s="990"/>
      <c r="NTK179" s="991"/>
      <c r="NTL179" s="992"/>
      <c r="NTM179" s="991"/>
      <c r="NTN179" s="992"/>
      <c r="NTO179" s="993"/>
      <c r="NTP179" s="994"/>
      <c r="NTQ179" s="991"/>
      <c r="NTR179" s="989"/>
      <c r="NTS179" s="993"/>
      <c r="NTT179" s="994"/>
      <c r="NTU179" s="995"/>
      <c r="NTV179" s="996"/>
      <c r="NTW179" s="993"/>
      <c r="NTX179" s="997"/>
      <c r="NTY179" s="986"/>
      <c r="NTZ179" s="988"/>
      <c r="NUA179" s="989"/>
      <c r="NUB179" s="990"/>
      <c r="NUC179" s="991"/>
      <c r="NUD179" s="992"/>
      <c r="NUE179" s="991"/>
      <c r="NUF179" s="992"/>
      <c r="NUG179" s="993"/>
      <c r="NUH179" s="994"/>
      <c r="NUI179" s="991"/>
      <c r="NUJ179" s="989"/>
      <c r="NUK179" s="993"/>
      <c r="NUL179" s="994"/>
      <c r="NUM179" s="995"/>
      <c r="NUN179" s="996"/>
      <c r="NUO179" s="993"/>
      <c r="NUP179" s="997"/>
      <c r="NUQ179" s="986"/>
      <c r="NUR179" s="988"/>
      <c r="NUS179" s="989"/>
      <c r="NUT179" s="990"/>
      <c r="NUU179" s="991"/>
      <c r="NUV179" s="992"/>
      <c r="NUW179" s="991"/>
      <c r="NUX179" s="992"/>
      <c r="NUY179" s="993"/>
      <c r="NUZ179" s="994"/>
      <c r="NVA179" s="991"/>
      <c r="NVB179" s="989"/>
      <c r="NVC179" s="993"/>
      <c r="NVD179" s="994"/>
      <c r="NVE179" s="995"/>
      <c r="NVF179" s="996"/>
      <c r="NVG179" s="993"/>
      <c r="NVH179" s="997"/>
      <c r="NVI179" s="986"/>
      <c r="NVJ179" s="988"/>
      <c r="NVK179" s="989"/>
      <c r="NVL179" s="990"/>
      <c r="NVM179" s="991"/>
      <c r="NVN179" s="992"/>
      <c r="NVO179" s="991"/>
      <c r="NVP179" s="992"/>
      <c r="NVQ179" s="993"/>
      <c r="NVR179" s="994"/>
      <c r="NVS179" s="991"/>
      <c r="NVT179" s="989"/>
      <c r="NVU179" s="993"/>
      <c r="NVV179" s="994"/>
      <c r="NVW179" s="995"/>
      <c r="NVX179" s="996"/>
      <c r="NVY179" s="993"/>
      <c r="NVZ179" s="997"/>
      <c r="NWA179" s="986"/>
      <c r="NWB179" s="988"/>
      <c r="NWC179" s="989"/>
      <c r="NWD179" s="990"/>
      <c r="NWE179" s="991"/>
      <c r="NWF179" s="992"/>
      <c r="NWG179" s="991"/>
      <c r="NWH179" s="992"/>
      <c r="NWI179" s="993"/>
      <c r="NWJ179" s="994"/>
      <c r="NWK179" s="991"/>
      <c r="NWL179" s="989"/>
      <c r="NWM179" s="993"/>
      <c r="NWN179" s="994"/>
      <c r="NWO179" s="995"/>
      <c r="NWP179" s="996"/>
      <c r="NWQ179" s="993"/>
      <c r="NWR179" s="997"/>
      <c r="NWS179" s="986"/>
      <c r="NWT179" s="988"/>
      <c r="NWU179" s="989"/>
      <c r="NWV179" s="990"/>
      <c r="NWW179" s="991"/>
      <c r="NWX179" s="992"/>
      <c r="NWY179" s="991"/>
      <c r="NWZ179" s="992"/>
      <c r="NXA179" s="993"/>
      <c r="NXB179" s="994"/>
      <c r="NXC179" s="991"/>
      <c r="NXD179" s="989"/>
      <c r="NXE179" s="993"/>
      <c r="NXF179" s="994"/>
      <c r="NXG179" s="995"/>
      <c r="NXH179" s="996"/>
      <c r="NXI179" s="993"/>
      <c r="NXJ179" s="997"/>
      <c r="NXK179" s="986"/>
      <c r="NXL179" s="988"/>
      <c r="NXM179" s="989"/>
      <c r="NXN179" s="990"/>
      <c r="NXO179" s="991"/>
      <c r="NXP179" s="992"/>
      <c r="NXQ179" s="991"/>
      <c r="NXR179" s="992"/>
      <c r="NXS179" s="993"/>
      <c r="NXT179" s="994"/>
      <c r="NXU179" s="991"/>
      <c r="NXV179" s="989"/>
      <c r="NXW179" s="993"/>
      <c r="NXX179" s="994"/>
      <c r="NXY179" s="995"/>
      <c r="NXZ179" s="996"/>
      <c r="NYA179" s="993"/>
      <c r="NYB179" s="997"/>
      <c r="NYC179" s="986"/>
      <c r="NYD179" s="988"/>
      <c r="NYE179" s="989"/>
      <c r="NYF179" s="990"/>
      <c r="NYG179" s="991"/>
      <c r="NYH179" s="992"/>
      <c r="NYI179" s="991"/>
      <c r="NYJ179" s="992"/>
      <c r="NYK179" s="993"/>
      <c r="NYL179" s="994"/>
      <c r="NYM179" s="991"/>
      <c r="NYN179" s="989"/>
      <c r="NYO179" s="993"/>
      <c r="NYP179" s="994"/>
      <c r="NYQ179" s="995"/>
      <c r="NYR179" s="996"/>
      <c r="NYS179" s="993"/>
      <c r="NYT179" s="997"/>
      <c r="NYU179" s="986"/>
      <c r="NYV179" s="988"/>
      <c r="NYW179" s="989"/>
      <c r="NYX179" s="990"/>
      <c r="NYY179" s="991"/>
      <c r="NYZ179" s="992"/>
      <c r="NZA179" s="991"/>
      <c r="NZB179" s="992"/>
      <c r="NZC179" s="993"/>
      <c r="NZD179" s="994"/>
      <c r="NZE179" s="991"/>
      <c r="NZF179" s="989"/>
      <c r="NZG179" s="993"/>
      <c r="NZH179" s="994"/>
      <c r="NZI179" s="995"/>
      <c r="NZJ179" s="996"/>
      <c r="NZK179" s="993"/>
      <c r="NZL179" s="997"/>
      <c r="NZM179" s="986"/>
      <c r="NZN179" s="988"/>
      <c r="NZO179" s="989"/>
      <c r="NZP179" s="990"/>
      <c r="NZQ179" s="991"/>
      <c r="NZR179" s="992"/>
      <c r="NZS179" s="991"/>
      <c r="NZT179" s="992"/>
      <c r="NZU179" s="993"/>
      <c r="NZV179" s="994"/>
      <c r="NZW179" s="991"/>
      <c r="NZX179" s="989"/>
      <c r="NZY179" s="993"/>
      <c r="NZZ179" s="994"/>
      <c r="OAA179" s="995"/>
      <c r="OAB179" s="996"/>
      <c r="OAC179" s="993"/>
      <c r="OAD179" s="997"/>
      <c r="OAE179" s="986"/>
      <c r="OAF179" s="988"/>
      <c r="OAG179" s="989"/>
      <c r="OAH179" s="990"/>
      <c r="OAI179" s="991"/>
      <c r="OAJ179" s="992"/>
      <c r="OAK179" s="991"/>
      <c r="OAL179" s="992"/>
      <c r="OAM179" s="993"/>
      <c r="OAN179" s="994"/>
      <c r="OAO179" s="991"/>
      <c r="OAP179" s="989"/>
      <c r="OAQ179" s="993"/>
      <c r="OAR179" s="994"/>
      <c r="OAS179" s="995"/>
      <c r="OAT179" s="996"/>
      <c r="OAU179" s="993"/>
      <c r="OAV179" s="997"/>
      <c r="OAW179" s="986"/>
      <c r="OAX179" s="988"/>
      <c r="OAY179" s="989"/>
      <c r="OAZ179" s="990"/>
      <c r="OBA179" s="991"/>
      <c r="OBB179" s="992"/>
      <c r="OBC179" s="991"/>
      <c r="OBD179" s="992"/>
      <c r="OBE179" s="993"/>
      <c r="OBF179" s="994"/>
      <c r="OBG179" s="991"/>
      <c r="OBH179" s="989"/>
      <c r="OBI179" s="993"/>
      <c r="OBJ179" s="994"/>
      <c r="OBK179" s="995"/>
      <c r="OBL179" s="996"/>
      <c r="OBM179" s="993"/>
      <c r="OBN179" s="997"/>
      <c r="OBO179" s="986"/>
      <c r="OBP179" s="988"/>
      <c r="OBQ179" s="989"/>
      <c r="OBR179" s="990"/>
      <c r="OBS179" s="991"/>
      <c r="OBT179" s="992"/>
      <c r="OBU179" s="991"/>
      <c r="OBV179" s="992"/>
      <c r="OBW179" s="993"/>
      <c r="OBX179" s="994"/>
      <c r="OBY179" s="991"/>
      <c r="OBZ179" s="989"/>
      <c r="OCA179" s="993"/>
      <c r="OCB179" s="994"/>
      <c r="OCC179" s="995"/>
      <c r="OCD179" s="996"/>
      <c r="OCE179" s="993"/>
      <c r="OCF179" s="997"/>
      <c r="OCG179" s="986"/>
      <c r="OCH179" s="988"/>
      <c r="OCI179" s="989"/>
      <c r="OCJ179" s="990"/>
      <c r="OCK179" s="991"/>
      <c r="OCL179" s="992"/>
      <c r="OCM179" s="991"/>
      <c r="OCN179" s="992"/>
      <c r="OCO179" s="993"/>
      <c r="OCP179" s="994"/>
      <c r="OCQ179" s="991"/>
      <c r="OCR179" s="989"/>
      <c r="OCS179" s="993"/>
      <c r="OCT179" s="994"/>
      <c r="OCU179" s="995"/>
      <c r="OCV179" s="996"/>
      <c r="OCW179" s="993"/>
      <c r="OCX179" s="997"/>
      <c r="OCY179" s="986"/>
      <c r="OCZ179" s="988"/>
      <c r="ODA179" s="989"/>
      <c r="ODB179" s="990"/>
      <c r="ODC179" s="991"/>
      <c r="ODD179" s="992"/>
      <c r="ODE179" s="991"/>
      <c r="ODF179" s="992"/>
      <c r="ODG179" s="993"/>
      <c r="ODH179" s="994"/>
      <c r="ODI179" s="991"/>
      <c r="ODJ179" s="989"/>
      <c r="ODK179" s="993"/>
      <c r="ODL179" s="994"/>
      <c r="ODM179" s="995"/>
      <c r="ODN179" s="996"/>
      <c r="ODO179" s="993"/>
      <c r="ODP179" s="997"/>
      <c r="ODQ179" s="986"/>
      <c r="ODR179" s="988"/>
      <c r="ODS179" s="989"/>
      <c r="ODT179" s="990"/>
      <c r="ODU179" s="991"/>
      <c r="ODV179" s="992"/>
      <c r="ODW179" s="991"/>
      <c r="ODX179" s="992"/>
      <c r="ODY179" s="993"/>
      <c r="ODZ179" s="994"/>
      <c r="OEA179" s="991"/>
      <c r="OEB179" s="989"/>
      <c r="OEC179" s="993"/>
      <c r="OED179" s="994"/>
      <c r="OEE179" s="995"/>
      <c r="OEF179" s="996"/>
      <c r="OEG179" s="993"/>
      <c r="OEH179" s="997"/>
      <c r="OEI179" s="986"/>
      <c r="OEJ179" s="988"/>
      <c r="OEK179" s="989"/>
      <c r="OEL179" s="990"/>
      <c r="OEM179" s="991"/>
      <c r="OEN179" s="992"/>
      <c r="OEO179" s="991"/>
      <c r="OEP179" s="992"/>
      <c r="OEQ179" s="993"/>
      <c r="OER179" s="994"/>
      <c r="OES179" s="991"/>
      <c r="OET179" s="989"/>
      <c r="OEU179" s="993"/>
      <c r="OEV179" s="994"/>
      <c r="OEW179" s="995"/>
      <c r="OEX179" s="996"/>
      <c r="OEY179" s="993"/>
      <c r="OEZ179" s="997"/>
      <c r="OFA179" s="986"/>
      <c r="OFB179" s="988"/>
      <c r="OFC179" s="989"/>
      <c r="OFD179" s="990"/>
      <c r="OFE179" s="991"/>
      <c r="OFF179" s="992"/>
      <c r="OFG179" s="991"/>
      <c r="OFH179" s="992"/>
      <c r="OFI179" s="993"/>
      <c r="OFJ179" s="994"/>
      <c r="OFK179" s="991"/>
      <c r="OFL179" s="989"/>
      <c r="OFM179" s="993"/>
      <c r="OFN179" s="994"/>
      <c r="OFO179" s="995"/>
      <c r="OFP179" s="996"/>
      <c r="OFQ179" s="993"/>
      <c r="OFR179" s="997"/>
      <c r="OFS179" s="986"/>
      <c r="OFT179" s="988"/>
      <c r="OFU179" s="989"/>
      <c r="OFV179" s="990"/>
      <c r="OFW179" s="991"/>
      <c r="OFX179" s="992"/>
      <c r="OFY179" s="991"/>
      <c r="OFZ179" s="992"/>
      <c r="OGA179" s="993"/>
      <c r="OGB179" s="994"/>
      <c r="OGC179" s="991"/>
      <c r="OGD179" s="989"/>
      <c r="OGE179" s="993"/>
      <c r="OGF179" s="994"/>
      <c r="OGG179" s="995"/>
      <c r="OGH179" s="996"/>
      <c r="OGI179" s="993"/>
      <c r="OGJ179" s="997"/>
      <c r="OGK179" s="986"/>
      <c r="OGL179" s="988"/>
      <c r="OGM179" s="989"/>
      <c r="OGN179" s="990"/>
      <c r="OGO179" s="991"/>
      <c r="OGP179" s="992"/>
      <c r="OGQ179" s="991"/>
      <c r="OGR179" s="992"/>
      <c r="OGS179" s="993"/>
      <c r="OGT179" s="994"/>
      <c r="OGU179" s="991"/>
      <c r="OGV179" s="989"/>
      <c r="OGW179" s="993"/>
      <c r="OGX179" s="994"/>
      <c r="OGY179" s="995"/>
      <c r="OGZ179" s="996"/>
      <c r="OHA179" s="993"/>
      <c r="OHB179" s="997"/>
      <c r="OHC179" s="986"/>
      <c r="OHD179" s="988"/>
      <c r="OHE179" s="989"/>
      <c r="OHF179" s="990"/>
      <c r="OHG179" s="991"/>
      <c r="OHH179" s="992"/>
      <c r="OHI179" s="991"/>
      <c r="OHJ179" s="992"/>
      <c r="OHK179" s="993"/>
      <c r="OHL179" s="994"/>
      <c r="OHM179" s="991"/>
      <c r="OHN179" s="989"/>
      <c r="OHO179" s="993"/>
      <c r="OHP179" s="994"/>
      <c r="OHQ179" s="995"/>
      <c r="OHR179" s="996"/>
      <c r="OHS179" s="993"/>
      <c r="OHT179" s="997"/>
      <c r="OHU179" s="986"/>
      <c r="OHV179" s="988"/>
      <c r="OHW179" s="989"/>
      <c r="OHX179" s="990"/>
      <c r="OHY179" s="991"/>
      <c r="OHZ179" s="992"/>
      <c r="OIA179" s="991"/>
      <c r="OIB179" s="992"/>
      <c r="OIC179" s="993"/>
      <c r="OID179" s="994"/>
      <c r="OIE179" s="991"/>
      <c r="OIF179" s="989"/>
      <c r="OIG179" s="993"/>
      <c r="OIH179" s="994"/>
      <c r="OII179" s="995"/>
      <c r="OIJ179" s="996"/>
      <c r="OIK179" s="993"/>
      <c r="OIL179" s="997"/>
      <c r="OIM179" s="986"/>
      <c r="OIN179" s="988"/>
      <c r="OIO179" s="989"/>
      <c r="OIP179" s="990"/>
      <c r="OIQ179" s="991"/>
      <c r="OIR179" s="992"/>
      <c r="OIS179" s="991"/>
      <c r="OIT179" s="992"/>
      <c r="OIU179" s="993"/>
      <c r="OIV179" s="994"/>
      <c r="OIW179" s="991"/>
      <c r="OIX179" s="989"/>
      <c r="OIY179" s="993"/>
      <c r="OIZ179" s="994"/>
      <c r="OJA179" s="995"/>
      <c r="OJB179" s="996"/>
      <c r="OJC179" s="993"/>
      <c r="OJD179" s="997"/>
      <c r="OJE179" s="986"/>
      <c r="OJF179" s="988"/>
      <c r="OJG179" s="989"/>
      <c r="OJH179" s="990"/>
      <c r="OJI179" s="991"/>
      <c r="OJJ179" s="992"/>
      <c r="OJK179" s="991"/>
      <c r="OJL179" s="992"/>
      <c r="OJM179" s="993"/>
      <c r="OJN179" s="994"/>
      <c r="OJO179" s="991"/>
      <c r="OJP179" s="989"/>
      <c r="OJQ179" s="993"/>
      <c r="OJR179" s="994"/>
      <c r="OJS179" s="995"/>
      <c r="OJT179" s="996"/>
      <c r="OJU179" s="993"/>
      <c r="OJV179" s="997"/>
      <c r="OJW179" s="986"/>
      <c r="OJX179" s="988"/>
      <c r="OJY179" s="989"/>
      <c r="OJZ179" s="990"/>
      <c r="OKA179" s="991"/>
      <c r="OKB179" s="992"/>
      <c r="OKC179" s="991"/>
      <c r="OKD179" s="992"/>
      <c r="OKE179" s="993"/>
      <c r="OKF179" s="994"/>
      <c r="OKG179" s="991"/>
      <c r="OKH179" s="989"/>
      <c r="OKI179" s="993"/>
      <c r="OKJ179" s="994"/>
      <c r="OKK179" s="995"/>
      <c r="OKL179" s="996"/>
      <c r="OKM179" s="993"/>
      <c r="OKN179" s="997"/>
      <c r="OKO179" s="986"/>
      <c r="OKP179" s="988"/>
      <c r="OKQ179" s="989"/>
      <c r="OKR179" s="990"/>
      <c r="OKS179" s="991"/>
      <c r="OKT179" s="992"/>
      <c r="OKU179" s="991"/>
      <c r="OKV179" s="992"/>
      <c r="OKW179" s="993"/>
      <c r="OKX179" s="994"/>
      <c r="OKY179" s="991"/>
      <c r="OKZ179" s="989"/>
      <c r="OLA179" s="993"/>
      <c r="OLB179" s="994"/>
      <c r="OLC179" s="995"/>
      <c r="OLD179" s="996"/>
      <c r="OLE179" s="993"/>
      <c r="OLF179" s="997"/>
      <c r="OLG179" s="986"/>
      <c r="OLH179" s="988"/>
      <c r="OLI179" s="989"/>
      <c r="OLJ179" s="990"/>
      <c r="OLK179" s="991"/>
      <c r="OLL179" s="992"/>
      <c r="OLM179" s="991"/>
      <c r="OLN179" s="992"/>
      <c r="OLO179" s="993"/>
      <c r="OLP179" s="994"/>
      <c r="OLQ179" s="991"/>
      <c r="OLR179" s="989"/>
      <c r="OLS179" s="993"/>
      <c r="OLT179" s="994"/>
      <c r="OLU179" s="995"/>
      <c r="OLV179" s="996"/>
      <c r="OLW179" s="993"/>
      <c r="OLX179" s="997"/>
      <c r="OLY179" s="986"/>
      <c r="OLZ179" s="988"/>
      <c r="OMA179" s="989"/>
      <c r="OMB179" s="990"/>
      <c r="OMC179" s="991"/>
      <c r="OMD179" s="992"/>
      <c r="OME179" s="991"/>
      <c r="OMF179" s="992"/>
      <c r="OMG179" s="993"/>
      <c r="OMH179" s="994"/>
      <c r="OMI179" s="991"/>
      <c r="OMJ179" s="989"/>
      <c r="OMK179" s="993"/>
      <c r="OML179" s="994"/>
      <c r="OMM179" s="995"/>
      <c r="OMN179" s="996"/>
      <c r="OMO179" s="993"/>
      <c r="OMP179" s="997"/>
      <c r="OMQ179" s="986"/>
      <c r="OMR179" s="988"/>
      <c r="OMS179" s="989"/>
      <c r="OMT179" s="990"/>
      <c r="OMU179" s="991"/>
      <c r="OMV179" s="992"/>
      <c r="OMW179" s="991"/>
      <c r="OMX179" s="992"/>
      <c r="OMY179" s="993"/>
      <c r="OMZ179" s="994"/>
      <c r="ONA179" s="991"/>
      <c r="ONB179" s="989"/>
      <c r="ONC179" s="993"/>
      <c r="OND179" s="994"/>
      <c r="ONE179" s="995"/>
      <c r="ONF179" s="996"/>
      <c r="ONG179" s="993"/>
      <c r="ONH179" s="997"/>
      <c r="ONI179" s="986"/>
      <c r="ONJ179" s="988"/>
      <c r="ONK179" s="989"/>
      <c r="ONL179" s="990"/>
      <c r="ONM179" s="991"/>
      <c r="ONN179" s="992"/>
      <c r="ONO179" s="991"/>
      <c r="ONP179" s="992"/>
      <c r="ONQ179" s="993"/>
      <c r="ONR179" s="994"/>
      <c r="ONS179" s="991"/>
      <c r="ONT179" s="989"/>
      <c r="ONU179" s="993"/>
      <c r="ONV179" s="994"/>
      <c r="ONW179" s="995"/>
      <c r="ONX179" s="996"/>
      <c r="ONY179" s="993"/>
      <c r="ONZ179" s="997"/>
      <c r="OOA179" s="986"/>
      <c r="OOB179" s="988"/>
      <c r="OOC179" s="989"/>
      <c r="OOD179" s="990"/>
      <c r="OOE179" s="991"/>
      <c r="OOF179" s="992"/>
      <c r="OOG179" s="991"/>
      <c r="OOH179" s="992"/>
      <c r="OOI179" s="993"/>
      <c r="OOJ179" s="994"/>
      <c r="OOK179" s="991"/>
      <c r="OOL179" s="989"/>
      <c r="OOM179" s="993"/>
      <c r="OON179" s="994"/>
      <c r="OOO179" s="995"/>
      <c r="OOP179" s="996"/>
      <c r="OOQ179" s="993"/>
      <c r="OOR179" s="997"/>
      <c r="OOS179" s="986"/>
      <c r="OOT179" s="988"/>
      <c r="OOU179" s="989"/>
      <c r="OOV179" s="990"/>
      <c r="OOW179" s="991"/>
      <c r="OOX179" s="992"/>
      <c r="OOY179" s="991"/>
      <c r="OOZ179" s="992"/>
      <c r="OPA179" s="993"/>
      <c r="OPB179" s="994"/>
      <c r="OPC179" s="991"/>
      <c r="OPD179" s="989"/>
      <c r="OPE179" s="993"/>
      <c r="OPF179" s="994"/>
      <c r="OPG179" s="995"/>
      <c r="OPH179" s="996"/>
      <c r="OPI179" s="993"/>
      <c r="OPJ179" s="997"/>
      <c r="OPK179" s="986"/>
      <c r="OPL179" s="988"/>
      <c r="OPM179" s="989"/>
      <c r="OPN179" s="990"/>
      <c r="OPO179" s="991"/>
      <c r="OPP179" s="992"/>
      <c r="OPQ179" s="991"/>
      <c r="OPR179" s="992"/>
      <c r="OPS179" s="993"/>
      <c r="OPT179" s="994"/>
      <c r="OPU179" s="991"/>
      <c r="OPV179" s="989"/>
      <c r="OPW179" s="993"/>
      <c r="OPX179" s="994"/>
      <c r="OPY179" s="995"/>
      <c r="OPZ179" s="996"/>
      <c r="OQA179" s="993"/>
      <c r="OQB179" s="997"/>
      <c r="OQC179" s="986"/>
      <c r="OQD179" s="988"/>
      <c r="OQE179" s="989"/>
      <c r="OQF179" s="990"/>
      <c r="OQG179" s="991"/>
      <c r="OQH179" s="992"/>
      <c r="OQI179" s="991"/>
      <c r="OQJ179" s="992"/>
      <c r="OQK179" s="993"/>
      <c r="OQL179" s="994"/>
      <c r="OQM179" s="991"/>
      <c r="OQN179" s="989"/>
      <c r="OQO179" s="993"/>
      <c r="OQP179" s="994"/>
      <c r="OQQ179" s="995"/>
      <c r="OQR179" s="996"/>
      <c r="OQS179" s="993"/>
      <c r="OQT179" s="997"/>
      <c r="OQU179" s="986"/>
      <c r="OQV179" s="988"/>
      <c r="OQW179" s="989"/>
      <c r="OQX179" s="990"/>
      <c r="OQY179" s="991"/>
      <c r="OQZ179" s="992"/>
      <c r="ORA179" s="991"/>
      <c r="ORB179" s="992"/>
      <c r="ORC179" s="993"/>
      <c r="ORD179" s="994"/>
      <c r="ORE179" s="991"/>
      <c r="ORF179" s="989"/>
      <c r="ORG179" s="993"/>
      <c r="ORH179" s="994"/>
      <c r="ORI179" s="995"/>
      <c r="ORJ179" s="996"/>
      <c r="ORK179" s="993"/>
      <c r="ORL179" s="997"/>
      <c r="ORM179" s="986"/>
      <c r="ORN179" s="988"/>
      <c r="ORO179" s="989"/>
      <c r="ORP179" s="990"/>
      <c r="ORQ179" s="991"/>
      <c r="ORR179" s="992"/>
      <c r="ORS179" s="991"/>
      <c r="ORT179" s="992"/>
      <c r="ORU179" s="993"/>
      <c r="ORV179" s="994"/>
      <c r="ORW179" s="991"/>
      <c r="ORX179" s="989"/>
      <c r="ORY179" s="993"/>
      <c r="ORZ179" s="994"/>
      <c r="OSA179" s="995"/>
      <c r="OSB179" s="996"/>
      <c r="OSC179" s="993"/>
      <c r="OSD179" s="997"/>
      <c r="OSE179" s="986"/>
      <c r="OSF179" s="988"/>
      <c r="OSG179" s="989"/>
      <c r="OSH179" s="990"/>
      <c r="OSI179" s="991"/>
      <c r="OSJ179" s="992"/>
      <c r="OSK179" s="991"/>
      <c r="OSL179" s="992"/>
      <c r="OSM179" s="993"/>
      <c r="OSN179" s="994"/>
      <c r="OSO179" s="991"/>
      <c r="OSP179" s="989"/>
      <c r="OSQ179" s="993"/>
      <c r="OSR179" s="994"/>
      <c r="OSS179" s="995"/>
      <c r="OST179" s="996"/>
      <c r="OSU179" s="993"/>
      <c r="OSV179" s="997"/>
      <c r="OSW179" s="986"/>
      <c r="OSX179" s="988"/>
      <c r="OSY179" s="989"/>
      <c r="OSZ179" s="990"/>
      <c r="OTA179" s="991"/>
      <c r="OTB179" s="992"/>
      <c r="OTC179" s="991"/>
      <c r="OTD179" s="992"/>
      <c r="OTE179" s="993"/>
      <c r="OTF179" s="994"/>
      <c r="OTG179" s="991"/>
      <c r="OTH179" s="989"/>
      <c r="OTI179" s="993"/>
      <c r="OTJ179" s="994"/>
      <c r="OTK179" s="995"/>
      <c r="OTL179" s="996"/>
      <c r="OTM179" s="993"/>
      <c r="OTN179" s="997"/>
      <c r="OTO179" s="986"/>
      <c r="OTP179" s="988"/>
      <c r="OTQ179" s="989"/>
      <c r="OTR179" s="990"/>
      <c r="OTS179" s="991"/>
      <c r="OTT179" s="992"/>
      <c r="OTU179" s="991"/>
      <c r="OTV179" s="992"/>
      <c r="OTW179" s="993"/>
      <c r="OTX179" s="994"/>
      <c r="OTY179" s="991"/>
      <c r="OTZ179" s="989"/>
      <c r="OUA179" s="993"/>
      <c r="OUB179" s="994"/>
      <c r="OUC179" s="995"/>
      <c r="OUD179" s="996"/>
      <c r="OUE179" s="993"/>
      <c r="OUF179" s="997"/>
      <c r="OUG179" s="986"/>
      <c r="OUH179" s="988"/>
      <c r="OUI179" s="989"/>
      <c r="OUJ179" s="990"/>
      <c r="OUK179" s="991"/>
      <c r="OUL179" s="992"/>
      <c r="OUM179" s="991"/>
      <c r="OUN179" s="992"/>
      <c r="OUO179" s="993"/>
      <c r="OUP179" s="994"/>
      <c r="OUQ179" s="991"/>
      <c r="OUR179" s="989"/>
      <c r="OUS179" s="993"/>
      <c r="OUT179" s="994"/>
      <c r="OUU179" s="995"/>
      <c r="OUV179" s="996"/>
      <c r="OUW179" s="993"/>
      <c r="OUX179" s="997"/>
      <c r="OUY179" s="986"/>
      <c r="OUZ179" s="988"/>
      <c r="OVA179" s="989"/>
      <c r="OVB179" s="990"/>
      <c r="OVC179" s="991"/>
      <c r="OVD179" s="992"/>
      <c r="OVE179" s="991"/>
      <c r="OVF179" s="992"/>
      <c r="OVG179" s="993"/>
      <c r="OVH179" s="994"/>
      <c r="OVI179" s="991"/>
      <c r="OVJ179" s="989"/>
      <c r="OVK179" s="993"/>
      <c r="OVL179" s="994"/>
      <c r="OVM179" s="995"/>
      <c r="OVN179" s="996"/>
      <c r="OVO179" s="993"/>
      <c r="OVP179" s="997"/>
      <c r="OVQ179" s="986"/>
      <c r="OVR179" s="988"/>
      <c r="OVS179" s="989"/>
      <c r="OVT179" s="990"/>
      <c r="OVU179" s="991"/>
      <c r="OVV179" s="992"/>
      <c r="OVW179" s="991"/>
      <c r="OVX179" s="992"/>
      <c r="OVY179" s="993"/>
      <c r="OVZ179" s="994"/>
      <c r="OWA179" s="991"/>
      <c r="OWB179" s="989"/>
      <c r="OWC179" s="993"/>
      <c r="OWD179" s="994"/>
      <c r="OWE179" s="995"/>
      <c r="OWF179" s="996"/>
      <c r="OWG179" s="993"/>
      <c r="OWH179" s="997"/>
      <c r="OWI179" s="986"/>
      <c r="OWJ179" s="988"/>
      <c r="OWK179" s="989"/>
      <c r="OWL179" s="990"/>
      <c r="OWM179" s="991"/>
      <c r="OWN179" s="992"/>
      <c r="OWO179" s="991"/>
      <c r="OWP179" s="992"/>
      <c r="OWQ179" s="993"/>
      <c r="OWR179" s="994"/>
      <c r="OWS179" s="991"/>
      <c r="OWT179" s="989"/>
      <c r="OWU179" s="993"/>
      <c r="OWV179" s="994"/>
      <c r="OWW179" s="995"/>
      <c r="OWX179" s="996"/>
      <c r="OWY179" s="993"/>
      <c r="OWZ179" s="997"/>
      <c r="OXA179" s="986"/>
      <c r="OXB179" s="988"/>
      <c r="OXC179" s="989"/>
      <c r="OXD179" s="990"/>
      <c r="OXE179" s="991"/>
      <c r="OXF179" s="992"/>
      <c r="OXG179" s="991"/>
      <c r="OXH179" s="992"/>
      <c r="OXI179" s="993"/>
      <c r="OXJ179" s="994"/>
      <c r="OXK179" s="991"/>
      <c r="OXL179" s="989"/>
      <c r="OXM179" s="993"/>
      <c r="OXN179" s="994"/>
      <c r="OXO179" s="995"/>
      <c r="OXP179" s="996"/>
      <c r="OXQ179" s="993"/>
      <c r="OXR179" s="997"/>
      <c r="OXS179" s="986"/>
      <c r="OXT179" s="988"/>
      <c r="OXU179" s="989"/>
      <c r="OXV179" s="990"/>
      <c r="OXW179" s="991"/>
      <c r="OXX179" s="992"/>
      <c r="OXY179" s="991"/>
      <c r="OXZ179" s="992"/>
      <c r="OYA179" s="993"/>
      <c r="OYB179" s="994"/>
      <c r="OYC179" s="991"/>
      <c r="OYD179" s="989"/>
      <c r="OYE179" s="993"/>
      <c r="OYF179" s="994"/>
      <c r="OYG179" s="995"/>
      <c r="OYH179" s="996"/>
      <c r="OYI179" s="993"/>
      <c r="OYJ179" s="997"/>
      <c r="OYK179" s="986"/>
      <c r="OYL179" s="988"/>
      <c r="OYM179" s="989"/>
      <c r="OYN179" s="990"/>
      <c r="OYO179" s="991"/>
      <c r="OYP179" s="992"/>
      <c r="OYQ179" s="991"/>
      <c r="OYR179" s="992"/>
      <c r="OYS179" s="993"/>
      <c r="OYT179" s="994"/>
      <c r="OYU179" s="991"/>
      <c r="OYV179" s="989"/>
      <c r="OYW179" s="993"/>
      <c r="OYX179" s="994"/>
      <c r="OYY179" s="995"/>
      <c r="OYZ179" s="996"/>
      <c r="OZA179" s="993"/>
      <c r="OZB179" s="997"/>
      <c r="OZC179" s="986"/>
      <c r="OZD179" s="988"/>
      <c r="OZE179" s="989"/>
      <c r="OZF179" s="990"/>
      <c r="OZG179" s="991"/>
      <c r="OZH179" s="992"/>
      <c r="OZI179" s="991"/>
      <c r="OZJ179" s="992"/>
      <c r="OZK179" s="993"/>
      <c r="OZL179" s="994"/>
      <c r="OZM179" s="991"/>
      <c r="OZN179" s="989"/>
      <c r="OZO179" s="993"/>
      <c r="OZP179" s="994"/>
      <c r="OZQ179" s="995"/>
      <c r="OZR179" s="996"/>
      <c r="OZS179" s="993"/>
      <c r="OZT179" s="997"/>
      <c r="OZU179" s="986"/>
      <c r="OZV179" s="988"/>
      <c r="OZW179" s="989"/>
      <c r="OZX179" s="990"/>
      <c r="OZY179" s="991"/>
      <c r="OZZ179" s="992"/>
      <c r="PAA179" s="991"/>
      <c r="PAB179" s="992"/>
      <c r="PAC179" s="993"/>
      <c r="PAD179" s="994"/>
      <c r="PAE179" s="991"/>
      <c r="PAF179" s="989"/>
      <c r="PAG179" s="993"/>
      <c r="PAH179" s="994"/>
      <c r="PAI179" s="995"/>
      <c r="PAJ179" s="996"/>
      <c r="PAK179" s="993"/>
      <c r="PAL179" s="997"/>
      <c r="PAM179" s="986"/>
      <c r="PAN179" s="988"/>
      <c r="PAO179" s="989"/>
      <c r="PAP179" s="990"/>
      <c r="PAQ179" s="991"/>
      <c r="PAR179" s="992"/>
      <c r="PAS179" s="991"/>
      <c r="PAT179" s="992"/>
      <c r="PAU179" s="993"/>
      <c r="PAV179" s="994"/>
      <c r="PAW179" s="991"/>
      <c r="PAX179" s="989"/>
      <c r="PAY179" s="993"/>
      <c r="PAZ179" s="994"/>
      <c r="PBA179" s="995"/>
      <c r="PBB179" s="996"/>
      <c r="PBC179" s="993"/>
      <c r="PBD179" s="997"/>
      <c r="PBE179" s="986"/>
      <c r="PBF179" s="988"/>
      <c r="PBG179" s="989"/>
      <c r="PBH179" s="990"/>
      <c r="PBI179" s="991"/>
      <c r="PBJ179" s="992"/>
      <c r="PBK179" s="991"/>
      <c r="PBL179" s="992"/>
      <c r="PBM179" s="993"/>
      <c r="PBN179" s="994"/>
      <c r="PBO179" s="991"/>
      <c r="PBP179" s="989"/>
      <c r="PBQ179" s="993"/>
      <c r="PBR179" s="994"/>
      <c r="PBS179" s="995"/>
      <c r="PBT179" s="996"/>
      <c r="PBU179" s="993"/>
      <c r="PBV179" s="997"/>
      <c r="PBW179" s="986"/>
      <c r="PBX179" s="988"/>
      <c r="PBY179" s="989"/>
      <c r="PBZ179" s="990"/>
      <c r="PCA179" s="991"/>
      <c r="PCB179" s="992"/>
      <c r="PCC179" s="991"/>
      <c r="PCD179" s="992"/>
      <c r="PCE179" s="993"/>
      <c r="PCF179" s="994"/>
      <c r="PCG179" s="991"/>
      <c r="PCH179" s="989"/>
      <c r="PCI179" s="993"/>
      <c r="PCJ179" s="994"/>
      <c r="PCK179" s="995"/>
      <c r="PCL179" s="996"/>
      <c r="PCM179" s="993"/>
      <c r="PCN179" s="997"/>
      <c r="PCO179" s="986"/>
      <c r="PCP179" s="988"/>
      <c r="PCQ179" s="989"/>
      <c r="PCR179" s="990"/>
      <c r="PCS179" s="991"/>
      <c r="PCT179" s="992"/>
      <c r="PCU179" s="991"/>
      <c r="PCV179" s="992"/>
      <c r="PCW179" s="993"/>
      <c r="PCX179" s="994"/>
      <c r="PCY179" s="991"/>
      <c r="PCZ179" s="989"/>
      <c r="PDA179" s="993"/>
      <c r="PDB179" s="994"/>
      <c r="PDC179" s="995"/>
      <c r="PDD179" s="996"/>
      <c r="PDE179" s="993"/>
      <c r="PDF179" s="997"/>
      <c r="PDG179" s="986"/>
      <c r="PDH179" s="988"/>
      <c r="PDI179" s="989"/>
      <c r="PDJ179" s="990"/>
      <c r="PDK179" s="991"/>
      <c r="PDL179" s="992"/>
      <c r="PDM179" s="991"/>
      <c r="PDN179" s="992"/>
      <c r="PDO179" s="993"/>
      <c r="PDP179" s="994"/>
      <c r="PDQ179" s="991"/>
      <c r="PDR179" s="989"/>
      <c r="PDS179" s="993"/>
      <c r="PDT179" s="994"/>
      <c r="PDU179" s="995"/>
      <c r="PDV179" s="996"/>
      <c r="PDW179" s="993"/>
      <c r="PDX179" s="997"/>
      <c r="PDY179" s="986"/>
      <c r="PDZ179" s="988"/>
      <c r="PEA179" s="989"/>
      <c r="PEB179" s="990"/>
      <c r="PEC179" s="991"/>
      <c r="PED179" s="992"/>
      <c r="PEE179" s="991"/>
      <c r="PEF179" s="992"/>
      <c r="PEG179" s="993"/>
      <c r="PEH179" s="994"/>
      <c r="PEI179" s="991"/>
      <c r="PEJ179" s="989"/>
      <c r="PEK179" s="993"/>
      <c r="PEL179" s="994"/>
      <c r="PEM179" s="995"/>
      <c r="PEN179" s="996"/>
      <c r="PEO179" s="993"/>
      <c r="PEP179" s="997"/>
      <c r="PEQ179" s="986"/>
      <c r="PER179" s="988"/>
      <c r="PES179" s="989"/>
      <c r="PET179" s="990"/>
      <c r="PEU179" s="991"/>
      <c r="PEV179" s="992"/>
      <c r="PEW179" s="991"/>
      <c r="PEX179" s="992"/>
      <c r="PEY179" s="993"/>
      <c r="PEZ179" s="994"/>
      <c r="PFA179" s="991"/>
      <c r="PFB179" s="989"/>
      <c r="PFC179" s="993"/>
      <c r="PFD179" s="994"/>
      <c r="PFE179" s="995"/>
      <c r="PFF179" s="996"/>
      <c r="PFG179" s="993"/>
      <c r="PFH179" s="997"/>
      <c r="PFI179" s="986"/>
      <c r="PFJ179" s="988"/>
      <c r="PFK179" s="989"/>
      <c r="PFL179" s="990"/>
      <c r="PFM179" s="991"/>
      <c r="PFN179" s="992"/>
      <c r="PFO179" s="991"/>
      <c r="PFP179" s="992"/>
      <c r="PFQ179" s="993"/>
      <c r="PFR179" s="994"/>
      <c r="PFS179" s="991"/>
      <c r="PFT179" s="989"/>
      <c r="PFU179" s="993"/>
      <c r="PFV179" s="994"/>
      <c r="PFW179" s="995"/>
      <c r="PFX179" s="996"/>
      <c r="PFY179" s="993"/>
      <c r="PFZ179" s="997"/>
      <c r="PGA179" s="986"/>
      <c r="PGB179" s="988"/>
      <c r="PGC179" s="989"/>
      <c r="PGD179" s="990"/>
      <c r="PGE179" s="991"/>
      <c r="PGF179" s="992"/>
      <c r="PGG179" s="991"/>
      <c r="PGH179" s="992"/>
      <c r="PGI179" s="993"/>
      <c r="PGJ179" s="994"/>
      <c r="PGK179" s="991"/>
      <c r="PGL179" s="989"/>
      <c r="PGM179" s="993"/>
      <c r="PGN179" s="994"/>
      <c r="PGO179" s="995"/>
      <c r="PGP179" s="996"/>
      <c r="PGQ179" s="993"/>
      <c r="PGR179" s="997"/>
      <c r="PGS179" s="986"/>
      <c r="PGT179" s="988"/>
      <c r="PGU179" s="989"/>
      <c r="PGV179" s="990"/>
      <c r="PGW179" s="991"/>
      <c r="PGX179" s="992"/>
      <c r="PGY179" s="991"/>
      <c r="PGZ179" s="992"/>
      <c r="PHA179" s="993"/>
      <c r="PHB179" s="994"/>
      <c r="PHC179" s="991"/>
      <c r="PHD179" s="989"/>
      <c r="PHE179" s="993"/>
      <c r="PHF179" s="994"/>
      <c r="PHG179" s="995"/>
      <c r="PHH179" s="996"/>
      <c r="PHI179" s="993"/>
      <c r="PHJ179" s="997"/>
      <c r="PHK179" s="986"/>
      <c r="PHL179" s="988"/>
      <c r="PHM179" s="989"/>
      <c r="PHN179" s="990"/>
      <c r="PHO179" s="991"/>
      <c r="PHP179" s="992"/>
      <c r="PHQ179" s="991"/>
      <c r="PHR179" s="992"/>
      <c r="PHS179" s="993"/>
      <c r="PHT179" s="994"/>
      <c r="PHU179" s="991"/>
      <c r="PHV179" s="989"/>
      <c r="PHW179" s="993"/>
      <c r="PHX179" s="994"/>
      <c r="PHY179" s="995"/>
      <c r="PHZ179" s="996"/>
      <c r="PIA179" s="993"/>
      <c r="PIB179" s="997"/>
      <c r="PIC179" s="986"/>
      <c r="PID179" s="988"/>
      <c r="PIE179" s="989"/>
      <c r="PIF179" s="990"/>
      <c r="PIG179" s="991"/>
      <c r="PIH179" s="992"/>
      <c r="PII179" s="991"/>
      <c r="PIJ179" s="992"/>
      <c r="PIK179" s="993"/>
      <c r="PIL179" s="994"/>
      <c r="PIM179" s="991"/>
      <c r="PIN179" s="989"/>
      <c r="PIO179" s="993"/>
      <c r="PIP179" s="994"/>
      <c r="PIQ179" s="995"/>
      <c r="PIR179" s="996"/>
      <c r="PIS179" s="993"/>
      <c r="PIT179" s="997"/>
      <c r="PIU179" s="986"/>
      <c r="PIV179" s="988"/>
      <c r="PIW179" s="989"/>
      <c r="PIX179" s="990"/>
      <c r="PIY179" s="991"/>
      <c r="PIZ179" s="992"/>
      <c r="PJA179" s="991"/>
      <c r="PJB179" s="992"/>
      <c r="PJC179" s="993"/>
      <c r="PJD179" s="994"/>
      <c r="PJE179" s="991"/>
      <c r="PJF179" s="989"/>
      <c r="PJG179" s="993"/>
      <c r="PJH179" s="994"/>
      <c r="PJI179" s="995"/>
      <c r="PJJ179" s="996"/>
      <c r="PJK179" s="993"/>
      <c r="PJL179" s="997"/>
      <c r="PJM179" s="986"/>
      <c r="PJN179" s="988"/>
      <c r="PJO179" s="989"/>
      <c r="PJP179" s="990"/>
      <c r="PJQ179" s="991"/>
      <c r="PJR179" s="992"/>
      <c r="PJS179" s="991"/>
      <c r="PJT179" s="992"/>
      <c r="PJU179" s="993"/>
      <c r="PJV179" s="994"/>
      <c r="PJW179" s="991"/>
      <c r="PJX179" s="989"/>
      <c r="PJY179" s="993"/>
      <c r="PJZ179" s="994"/>
      <c r="PKA179" s="995"/>
      <c r="PKB179" s="996"/>
      <c r="PKC179" s="993"/>
      <c r="PKD179" s="997"/>
      <c r="PKE179" s="986"/>
      <c r="PKF179" s="988"/>
      <c r="PKG179" s="989"/>
      <c r="PKH179" s="990"/>
      <c r="PKI179" s="991"/>
      <c r="PKJ179" s="992"/>
      <c r="PKK179" s="991"/>
      <c r="PKL179" s="992"/>
      <c r="PKM179" s="993"/>
      <c r="PKN179" s="994"/>
      <c r="PKO179" s="991"/>
      <c r="PKP179" s="989"/>
      <c r="PKQ179" s="993"/>
      <c r="PKR179" s="994"/>
      <c r="PKS179" s="995"/>
      <c r="PKT179" s="996"/>
      <c r="PKU179" s="993"/>
      <c r="PKV179" s="997"/>
      <c r="PKW179" s="986"/>
      <c r="PKX179" s="988"/>
      <c r="PKY179" s="989"/>
      <c r="PKZ179" s="990"/>
      <c r="PLA179" s="991"/>
      <c r="PLB179" s="992"/>
      <c r="PLC179" s="991"/>
      <c r="PLD179" s="992"/>
      <c r="PLE179" s="993"/>
      <c r="PLF179" s="994"/>
      <c r="PLG179" s="991"/>
      <c r="PLH179" s="989"/>
      <c r="PLI179" s="993"/>
      <c r="PLJ179" s="994"/>
      <c r="PLK179" s="995"/>
      <c r="PLL179" s="996"/>
      <c r="PLM179" s="993"/>
      <c r="PLN179" s="997"/>
      <c r="PLO179" s="986"/>
      <c r="PLP179" s="988"/>
      <c r="PLQ179" s="989"/>
      <c r="PLR179" s="990"/>
      <c r="PLS179" s="991"/>
      <c r="PLT179" s="992"/>
      <c r="PLU179" s="991"/>
      <c r="PLV179" s="992"/>
      <c r="PLW179" s="993"/>
      <c r="PLX179" s="994"/>
      <c r="PLY179" s="991"/>
      <c r="PLZ179" s="989"/>
      <c r="PMA179" s="993"/>
      <c r="PMB179" s="994"/>
      <c r="PMC179" s="995"/>
      <c r="PMD179" s="996"/>
      <c r="PME179" s="993"/>
      <c r="PMF179" s="997"/>
      <c r="PMG179" s="986"/>
      <c r="PMH179" s="988"/>
      <c r="PMI179" s="989"/>
      <c r="PMJ179" s="990"/>
      <c r="PMK179" s="991"/>
      <c r="PML179" s="992"/>
      <c r="PMM179" s="991"/>
      <c r="PMN179" s="992"/>
      <c r="PMO179" s="993"/>
      <c r="PMP179" s="994"/>
      <c r="PMQ179" s="991"/>
      <c r="PMR179" s="989"/>
      <c r="PMS179" s="993"/>
      <c r="PMT179" s="994"/>
      <c r="PMU179" s="995"/>
      <c r="PMV179" s="996"/>
      <c r="PMW179" s="993"/>
      <c r="PMX179" s="997"/>
      <c r="PMY179" s="986"/>
      <c r="PMZ179" s="988"/>
      <c r="PNA179" s="989"/>
      <c r="PNB179" s="990"/>
      <c r="PNC179" s="991"/>
      <c r="PND179" s="992"/>
      <c r="PNE179" s="991"/>
      <c r="PNF179" s="992"/>
      <c r="PNG179" s="993"/>
      <c r="PNH179" s="994"/>
      <c r="PNI179" s="991"/>
      <c r="PNJ179" s="989"/>
      <c r="PNK179" s="993"/>
      <c r="PNL179" s="994"/>
      <c r="PNM179" s="995"/>
      <c r="PNN179" s="996"/>
      <c r="PNO179" s="993"/>
      <c r="PNP179" s="997"/>
      <c r="PNQ179" s="986"/>
      <c r="PNR179" s="988"/>
      <c r="PNS179" s="989"/>
      <c r="PNT179" s="990"/>
      <c r="PNU179" s="991"/>
      <c r="PNV179" s="992"/>
      <c r="PNW179" s="991"/>
      <c r="PNX179" s="992"/>
      <c r="PNY179" s="993"/>
      <c r="PNZ179" s="994"/>
      <c r="POA179" s="991"/>
      <c r="POB179" s="989"/>
      <c r="POC179" s="993"/>
      <c r="POD179" s="994"/>
      <c r="POE179" s="995"/>
      <c r="POF179" s="996"/>
      <c r="POG179" s="993"/>
      <c r="POH179" s="997"/>
      <c r="POI179" s="986"/>
      <c r="POJ179" s="988"/>
      <c r="POK179" s="989"/>
      <c r="POL179" s="990"/>
      <c r="POM179" s="991"/>
      <c r="PON179" s="992"/>
      <c r="POO179" s="991"/>
      <c r="POP179" s="992"/>
      <c r="POQ179" s="993"/>
      <c r="POR179" s="994"/>
      <c r="POS179" s="991"/>
      <c r="POT179" s="989"/>
      <c r="POU179" s="993"/>
      <c r="POV179" s="994"/>
      <c r="POW179" s="995"/>
      <c r="POX179" s="996"/>
      <c r="POY179" s="993"/>
      <c r="POZ179" s="997"/>
      <c r="PPA179" s="986"/>
      <c r="PPB179" s="988"/>
      <c r="PPC179" s="989"/>
      <c r="PPD179" s="990"/>
      <c r="PPE179" s="991"/>
      <c r="PPF179" s="992"/>
      <c r="PPG179" s="991"/>
      <c r="PPH179" s="992"/>
      <c r="PPI179" s="993"/>
      <c r="PPJ179" s="994"/>
      <c r="PPK179" s="991"/>
      <c r="PPL179" s="989"/>
      <c r="PPM179" s="993"/>
      <c r="PPN179" s="994"/>
      <c r="PPO179" s="995"/>
      <c r="PPP179" s="996"/>
      <c r="PPQ179" s="993"/>
      <c r="PPR179" s="997"/>
      <c r="PPS179" s="986"/>
      <c r="PPT179" s="988"/>
      <c r="PPU179" s="989"/>
      <c r="PPV179" s="990"/>
      <c r="PPW179" s="991"/>
      <c r="PPX179" s="992"/>
      <c r="PPY179" s="991"/>
      <c r="PPZ179" s="992"/>
      <c r="PQA179" s="993"/>
      <c r="PQB179" s="994"/>
      <c r="PQC179" s="991"/>
      <c r="PQD179" s="989"/>
      <c r="PQE179" s="993"/>
      <c r="PQF179" s="994"/>
      <c r="PQG179" s="995"/>
      <c r="PQH179" s="996"/>
      <c r="PQI179" s="993"/>
      <c r="PQJ179" s="997"/>
      <c r="PQK179" s="986"/>
      <c r="PQL179" s="988"/>
      <c r="PQM179" s="989"/>
      <c r="PQN179" s="990"/>
      <c r="PQO179" s="991"/>
      <c r="PQP179" s="992"/>
      <c r="PQQ179" s="991"/>
      <c r="PQR179" s="992"/>
      <c r="PQS179" s="993"/>
      <c r="PQT179" s="994"/>
      <c r="PQU179" s="991"/>
      <c r="PQV179" s="989"/>
      <c r="PQW179" s="993"/>
      <c r="PQX179" s="994"/>
      <c r="PQY179" s="995"/>
      <c r="PQZ179" s="996"/>
      <c r="PRA179" s="993"/>
      <c r="PRB179" s="997"/>
      <c r="PRC179" s="986"/>
      <c r="PRD179" s="988"/>
      <c r="PRE179" s="989"/>
      <c r="PRF179" s="990"/>
      <c r="PRG179" s="991"/>
      <c r="PRH179" s="992"/>
      <c r="PRI179" s="991"/>
      <c r="PRJ179" s="992"/>
      <c r="PRK179" s="993"/>
      <c r="PRL179" s="994"/>
      <c r="PRM179" s="991"/>
      <c r="PRN179" s="989"/>
      <c r="PRO179" s="993"/>
      <c r="PRP179" s="994"/>
      <c r="PRQ179" s="995"/>
      <c r="PRR179" s="996"/>
      <c r="PRS179" s="993"/>
      <c r="PRT179" s="997"/>
      <c r="PRU179" s="986"/>
      <c r="PRV179" s="988"/>
      <c r="PRW179" s="989"/>
      <c r="PRX179" s="990"/>
      <c r="PRY179" s="991"/>
      <c r="PRZ179" s="992"/>
      <c r="PSA179" s="991"/>
      <c r="PSB179" s="992"/>
      <c r="PSC179" s="993"/>
      <c r="PSD179" s="994"/>
      <c r="PSE179" s="991"/>
      <c r="PSF179" s="989"/>
      <c r="PSG179" s="993"/>
      <c r="PSH179" s="994"/>
      <c r="PSI179" s="995"/>
      <c r="PSJ179" s="996"/>
      <c r="PSK179" s="993"/>
      <c r="PSL179" s="997"/>
      <c r="PSM179" s="986"/>
      <c r="PSN179" s="988"/>
      <c r="PSO179" s="989"/>
      <c r="PSP179" s="990"/>
      <c r="PSQ179" s="991"/>
      <c r="PSR179" s="992"/>
      <c r="PSS179" s="991"/>
      <c r="PST179" s="992"/>
      <c r="PSU179" s="993"/>
      <c r="PSV179" s="994"/>
      <c r="PSW179" s="991"/>
      <c r="PSX179" s="989"/>
      <c r="PSY179" s="993"/>
      <c r="PSZ179" s="994"/>
      <c r="PTA179" s="995"/>
      <c r="PTB179" s="996"/>
      <c r="PTC179" s="993"/>
      <c r="PTD179" s="997"/>
      <c r="PTE179" s="986"/>
      <c r="PTF179" s="988"/>
      <c r="PTG179" s="989"/>
      <c r="PTH179" s="990"/>
      <c r="PTI179" s="991"/>
      <c r="PTJ179" s="992"/>
      <c r="PTK179" s="991"/>
      <c r="PTL179" s="992"/>
      <c r="PTM179" s="993"/>
      <c r="PTN179" s="994"/>
      <c r="PTO179" s="991"/>
      <c r="PTP179" s="989"/>
      <c r="PTQ179" s="993"/>
      <c r="PTR179" s="994"/>
      <c r="PTS179" s="995"/>
      <c r="PTT179" s="996"/>
      <c r="PTU179" s="993"/>
      <c r="PTV179" s="997"/>
      <c r="PTW179" s="986"/>
      <c r="PTX179" s="988"/>
      <c r="PTY179" s="989"/>
      <c r="PTZ179" s="990"/>
      <c r="PUA179" s="991"/>
      <c r="PUB179" s="992"/>
      <c r="PUC179" s="991"/>
      <c r="PUD179" s="992"/>
      <c r="PUE179" s="993"/>
      <c r="PUF179" s="994"/>
      <c r="PUG179" s="991"/>
      <c r="PUH179" s="989"/>
      <c r="PUI179" s="993"/>
      <c r="PUJ179" s="994"/>
      <c r="PUK179" s="995"/>
      <c r="PUL179" s="996"/>
      <c r="PUM179" s="993"/>
      <c r="PUN179" s="997"/>
      <c r="PUO179" s="986"/>
      <c r="PUP179" s="988"/>
      <c r="PUQ179" s="989"/>
      <c r="PUR179" s="990"/>
      <c r="PUS179" s="991"/>
      <c r="PUT179" s="992"/>
      <c r="PUU179" s="991"/>
      <c r="PUV179" s="992"/>
      <c r="PUW179" s="993"/>
      <c r="PUX179" s="994"/>
      <c r="PUY179" s="991"/>
      <c r="PUZ179" s="989"/>
      <c r="PVA179" s="993"/>
      <c r="PVB179" s="994"/>
      <c r="PVC179" s="995"/>
      <c r="PVD179" s="996"/>
      <c r="PVE179" s="993"/>
      <c r="PVF179" s="997"/>
      <c r="PVG179" s="986"/>
      <c r="PVH179" s="988"/>
      <c r="PVI179" s="989"/>
      <c r="PVJ179" s="990"/>
      <c r="PVK179" s="991"/>
      <c r="PVL179" s="992"/>
      <c r="PVM179" s="991"/>
      <c r="PVN179" s="992"/>
      <c r="PVO179" s="993"/>
      <c r="PVP179" s="994"/>
      <c r="PVQ179" s="991"/>
      <c r="PVR179" s="989"/>
      <c r="PVS179" s="993"/>
      <c r="PVT179" s="994"/>
      <c r="PVU179" s="995"/>
      <c r="PVV179" s="996"/>
      <c r="PVW179" s="993"/>
      <c r="PVX179" s="997"/>
      <c r="PVY179" s="986"/>
      <c r="PVZ179" s="988"/>
      <c r="PWA179" s="989"/>
      <c r="PWB179" s="990"/>
      <c r="PWC179" s="991"/>
      <c r="PWD179" s="992"/>
      <c r="PWE179" s="991"/>
      <c r="PWF179" s="992"/>
      <c r="PWG179" s="993"/>
      <c r="PWH179" s="994"/>
      <c r="PWI179" s="991"/>
      <c r="PWJ179" s="989"/>
      <c r="PWK179" s="993"/>
      <c r="PWL179" s="994"/>
      <c r="PWM179" s="995"/>
      <c r="PWN179" s="996"/>
      <c r="PWO179" s="993"/>
      <c r="PWP179" s="997"/>
      <c r="PWQ179" s="986"/>
      <c r="PWR179" s="988"/>
      <c r="PWS179" s="989"/>
      <c r="PWT179" s="990"/>
      <c r="PWU179" s="991"/>
      <c r="PWV179" s="992"/>
      <c r="PWW179" s="991"/>
      <c r="PWX179" s="992"/>
      <c r="PWY179" s="993"/>
      <c r="PWZ179" s="994"/>
      <c r="PXA179" s="991"/>
      <c r="PXB179" s="989"/>
      <c r="PXC179" s="993"/>
      <c r="PXD179" s="994"/>
      <c r="PXE179" s="995"/>
      <c r="PXF179" s="996"/>
      <c r="PXG179" s="993"/>
      <c r="PXH179" s="997"/>
      <c r="PXI179" s="986"/>
      <c r="PXJ179" s="988"/>
      <c r="PXK179" s="989"/>
      <c r="PXL179" s="990"/>
      <c r="PXM179" s="991"/>
      <c r="PXN179" s="992"/>
      <c r="PXO179" s="991"/>
      <c r="PXP179" s="992"/>
      <c r="PXQ179" s="993"/>
      <c r="PXR179" s="994"/>
      <c r="PXS179" s="991"/>
      <c r="PXT179" s="989"/>
      <c r="PXU179" s="993"/>
      <c r="PXV179" s="994"/>
      <c r="PXW179" s="995"/>
      <c r="PXX179" s="996"/>
      <c r="PXY179" s="993"/>
      <c r="PXZ179" s="997"/>
      <c r="PYA179" s="986"/>
      <c r="PYB179" s="988"/>
      <c r="PYC179" s="989"/>
      <c r="PYD179" s="990"/>
      <c r="PYE179" s="991"/>
      <c r="PYF179" s="992"/>
      <c r="PYG179" s="991"/>
      <c r="PYH179" s="992"/>
      <c r="PYI179" s="993"/>
      <c r="PYJ179" s="994"/>
      <c r="PYK179" s="991"/>
      <c r="PYL179" s="989"/>
      <c r="PYM179" s="993"/>
      <c r="PYN179" s="994"/>
      <c r="PYO179" s="995"/>
      <c r="PYP179" s="996"/>
      <c r="PYQ179" s="993"/>
      <c r="PYR179" s="997"/>
      <c r="PYS179" s="986"/>
      <c r="PYT179" s="988"/>
      <c r="PYU179" s="989"/>
      <c r="PYV179" s="990"/>
      <c r="PYW179" s="991"/>
      <c r="PYX179" s="992"/>
      <c r="PYY179" s="991"/>
      <c r="PYZ179" s="992"/>
      <c r="PZA179" s="993"/>
      <c r="PZB179" s="994"/>
      <c r="PZC179" s="991"/>
      <c r="PZD179" s="989"/>
      <c r="PZE179" s="993"/>
      <c r="PZF179" s="994"/>
      <c r="PZG179" s="995"/>
      <c r="PZH179" s="996"/>
      <c r="PZI179" s="993"/>
      <c r="PZJ179" s="997"/>
      <c r="PZK179" s="986"/>
      <c r="PZL179" s="988"/>
      <c r="PZM179" s="989"/>
      <c r="PZN179" s="990"/>
      <c r="PZO179" s="991"/>
      <c r="PZP179" s="992"/>
      <c r="PZQ179" s="991"/>
      <c r="PZR179" s="992"/>
      <c r="PZS179" s="993"/>
      <c r="PZT179" s="994"/>
      <c r="PZU179" s="991"/>
      <c r="PZV179" s="989"/>
      <c r="PZW179" s="993"/>
      <c r="PZX179" s="994"/>
      <c r="PZY179" s="995"/>
      <c r="PZZ179" s="996"/>
      <c r="QAA179" s="993"/>
      <c r="QAB179" s="997"/>
      <c r="QAC179" s="986"/>
      <c r="QAD179" s="988"/>
      <c r="QAE179" s="989"/>
      <c r="QAF179" s="990"/>
      <c r="QAG179" s="991"/>
      <c r="QAH179" s="992"/>
      <c r="QAI179" s="991"/>
      <c r="QAJ179" s="992"/>
      <c r="QAK179" s="993"/>
      <c r="QAL179" s="994"/>
      <c r="QAM179" s="991"/>
      <c r="QAN179" s="989"/>
      <c r="QAO179" s="993"/>
      <c r="QAP179" s="994"/>
      <c r="QAQ179" s="995"/>
      <c r="QAR179" s="996"/>
      <c r="QAS179" s="993"/>
      <c r="QAT179" s="997"/>
      <c r="QAU179" s="986"/>
      <c r="QAV179" s="988"/>
      <c r="QAW179" s="989"/>
      <c r="QAX179" s="990"/>
      <c r="QAY179" s="991"/>
      <c r="QAZ179" s="992"/>
      <c r="QBA179" s="991"/>
      <c r="QBB179" s="992"/>
      <c r="QBC179" s="993"/>
      <c r="QBD179" s="994"/>
      <c r="QBE179" s="991"/>
      <c r="QBF179" s="989"/>
      <c r="QBG179" s="993"/>
      <c r="QBH179" s="994"/>
      <c r="QBI179" s="995"/>
      <c r="QBJ179" s="996"/>
      <c r="QBK179" s="993"/>
      <c r="QBL179" s="997"/>
      <c r="QBM179" s="986"/>
      <c r="QBN179" s="988"/>
      <c r="QBO179" s="989"/>
      <c r="QBP179" s="990"/>
      <c r="QBQ179" s="991"/>
      <c r="QBR179" s="992"/>
      <c r="QBS179" s="991"/>
      <c r="QBT179" s="992"/>
      <c r="QBU179" s="993"/>
      <c r="QBV179" s="994"/>
      <c r="QBW179" s="991"/>
      <c r="QBX179" s="989"/>
      <c r="QBY179" s="993"/>
      <c r="QBZ179" s="994"/>
      <c r="QCA179" s="995"/>
      <c r="QCB179" s="996"/>
      <c r="QCC179" s="993"/>
      <c r="QCD179" s="997"/>
      <c r="QCE179" s="986"/>
      <c r="QCF179" s="988"/>
      <c r="QCG179" s="989"/>
      <c r="QCH179" s="990"/>
      <c r="QCI179" s="991"/>
      <c r="QCJ179" s="992"/>
      <c r="QCK179" s="991"/>
      <c r="QCL179" s="992"/>
      <c r="QCM179" s="993"/>
      <c r="QCN179" s="994"/>
      <c r="QCO179" s="991"/>
      <c r="QCP179" s="989"/>
      <c r="QCQ179" s="993"/>
      <c r="QCR179" s="994"/>
      <c r="QCS179" s="995"/>
      <c r="QCT179" s="996"/>
      <c r="QCU179" s="993"/>
      <c r="QCV179" s="997"/>
      <c r="QCW179" s="986"/>
      <c r="QCX179" s="988"/>
      <c r="QCY179" s="989"/>
      <c r="QCZ179" s="990"/>
      <c r="QDA179" s="991"/>
      <c r="QDB179" s="992"/>
      <c r="QDC179" s="991"/>
      <c r="QDD179" s="992"/>
      <c r="QDE179" s="993"/>
      <c r="QDF179" s="994"/>
      <c r="QDG179" s="991"/>
      <c r="QDH179" s="989"/>
      <c r="QDI179" s="993"/>
      <c r="QDJ179" s="994"/>
      <c r="QDK179" s="995"/>
      <c r="QDL179" s="996"/>
      <c r="QDM179" s="993"/>
      <c r="QDN179" s="997"/>
      <c r="QDO179" s="986"/>
      <c r="QDP179" s="988"/>
      <c r="QDQ179" s="989"/>
      <c r="QDR179" s="990"/>
      <c r="QDS179" s="991"/>
      <c r="QDT179" s="992"/>
      <c r="QDU179" s="991"/>
      <c r="QDV179" s="992"/>
      <c r="QDW179" s="993"/>
      <c r="QDX179" s="994"/>
      <c r="QDY179" s="991"/>
      <c r="QDZ179" s="989"/>
      <c r="QEA179" s="993"/>
      <c r="QEB179" s="994"/>
      <c r="QEC179" s="995"/>
      <c r="QED179" s="996"/>
      <c r="QEE179" s="993"/>
      <c r="QEF179" s="997"/>
      <c r="QEG179" s="986"/>
      <c r="QEH179" s="988"/>
      <c r="QEI179" s="989"/>
      <c r="QEJ179" s="990"/>
      <c r="QEK179" s="991"/>
      <c r="QEL179" s="992"/>
      <c r="QEM179" s="991"/>
      <c r="QEN179" s="992"/>
      <c r="QEO179" s="993"/>
      <c r="QEP179" s="994"/>
      <c r="QEQ179" s="991"/>
      <c r="QER179" s="989"/>
      <c r="QES179" s="993"/>
      <c r="QET179" s="994"/>
      <c r="QEU179" s="995"/>
      <c r="QEV179" s="996"/>
      <c r="QEW179" s="993"/>
      <c r="QEX179" s="997"/>
      <c r="QEY179" s="986"/>
      <c r="QEZ179" s="988"/>
      <c r="QFA179" s="989"/>
      <c r="QFB179" s="990"/>
      <c r="QFC179" s="991"/>
      <c r="QFD179" s="992"/>
      <c r="QFE179" s="991"/>
      <c r="QFF179" s="992"/>
      <c r="QFG179" s="993"/>
      <c r="QFH179" s="994"/>
      <c r="QFI179" s="991"/>
      <c r="QFJ179" s="989"/>
      <c r="QFK179" s="993"/>
      <c r="QFL179" s="994"/>
      <c r="QFM179" s="995"/>
      <c r="QFN179" s="996"/>
      <c r="QFO179" s="993"/>
      <c r="QFP179" s="997"/>
      <c r="QFQ179" s="986"/>
      <c r="QFR179" s="988"/>
      <c r="QFS179" s="989"/>
      <c r="QFT179" s="990"/>
      <c r="QFU179" s="991"/>
      <c r="QFV179" s="992"/>
      <c r="QFW179" s="991"/>
      <c r="QFX179" s="992"/>
      <c r="QFY179" s="993"/>
      <c r="QFZ179" s="994"/>
      <c r="QGA179" s="991"/>
      <c r="QGB179" s="989"/>
      <c r="QGC179" s="993"/>
      <c r="QGD179" s="994"/>
      <c r="QGE179" s="995"/>
      <c r="QGF179" s="996"/>
      <c r="QGG179" s="993"/>
      <c r="QGH179" s="997"/>
      <c r="QGI179" s="986"/>
      <c r="QGJ179" s="988"/>
      <c r="QGK179" s="989"/>
      <c r="QGL179" s="990"/>
      <c r="QGM179" s="991"/>
      <c r="QGN179" s="992"/>
      <c r="QGO179" s="991"/>
      <c r="QGP179" s="992"/>
      <c r="QGQ179" s="993"/>
      <c r="QGR179" s="994"/>
      <c r="QGS179" s="991"/>
      <c r="QGT179" s="989"/>
      <c r="QGU179" s="993"/>
      <c r="QGV179" s="994"/>
      <c r="QGW179" s="995"/>
      <c r="QGX179" s="996"/>
      <c r="QGY179" s="993"/>
      <c r="QGZ179" s="997"/>
      <c r="QHA179" s="986"/>
      <c r="QHB179" s="988"/>
      <c r="QHC179" s="989"/>
      <c r="QHD179" s="990"/>
      <c r="QHE179" s="991"/>
      <c r="QHF179" s="992"/>
      <c r="QHG179" s="991"/>
      <c r="QHH179" s="992"/>
      <c r="QHI179" s="993"/>
      <c r="QHJ179" s="994"/>
      <c r="QHK179" s="991"/>
      <c r="QHL179" s="989"/>
      <c r="QHM179" s="993"/>
      <c r="QHN179" s="994"/>
      <c r="QHO179" s="995"/>
      <c r="QHP179" s="996"/>
      <c r="QHQ179" s="993"/>
      <c r="QHR179" s="997"/>
      <c r="QHS179" s="986"/>
      <c r="QHT179" s="988"/>
      <c r="QHU179" s="989"/>
      <c r="QHV179" s="990"/>
      <c r="QHW179" s="991"/>
      <c r="QHX179" s="992"/>
      <c r="QHY179" s="991"/>
      <c r="QHZ179" s="992"/>
      <c r="QIA179" s="993"/>
      <c r="QIB179" s="994"/>
      <c r="QIC179" s="991"/>
      <c r="QID179" s="989"/>
      <c r="QIE179" s="993"/>
      <c r="QIF179" s="994"/>
      <c r="QIG179" s="995"/>
      <c r="QIH179" s="996"/>
      <c r="QII179" s="993"/>
      <c r="QIJ179" s="997"/>
      <c r="QIK179" s="986"/>
      <c r="QIL179" s="988"/>
      <c r="QIM179" s="989"/>
      <c r="QIN179" s="990"/>
      <c r="QIO179" s="991"/>
      <c r="QIP179" s="992"/>
      <c r="QIQ179" s="991"/>
      <c r="QIR179" s="992"/>
      <c r="QIS179" s="993"/>
      <c r="QIT179" s="994"/>
      <c r="QIU179" s="991"/>
      <c r="QIV179" s="989"/>
      <c r="QIW179" s="993"/>
      <c r="QIX179" s="994"/>
      <c r="QIY179" s="995"/>
      <c r="QIZ179" s="996"/>
      <c r="QJA179" s="993"/>
      <c r="QJB179" s="997"/>
      <c r="QJC179" s="986"/>
      <c r="QJD179" s="988"/>
      <c r="QJE179" s="989"/>
      <c r="QJF179" s="990"/>
      <c r="QJG179" s="991"/>
      <c r="QJH179" s="992"/>
      <c r="QJI179" s="991"/>
      <c r="QJJ179" s="992"/>
      <c r="QJK179" s="993"/>
      <c r="QJL179" s="994"/>
      <c r="QJM179" s="991"/>
      <c r="QJN179" s="989"/>
      <c r="QJO179" s="993"/>
      <c r="QJP179" s="994"/>
      <c r="QJQ179" s="995"/>
      <c r="QJR179" s="996"/>
      <c r="QJS179" s="993"/>
      <c r="QJT179" s="997"/>
      <c r="QJU179" s="986"/>
      <c r="QJV179" s="988"/>
      <c r="QJW179" s="989"/>
      <c r="QJX179" s="990"/>
      <c r="QJY179" s="991"/>
      <c r="QJZ179" s="992"/>
      <c r="QKA179" s="991"/>
      <c r="QKB179" s="992"/>
      <c r="QKC179" s="993"/>
      <c r="QKD179" s="994"/>
      <c r="QKE179" s="991"/>
      <c r="QKF179" s="989"/>
      <c r="QKG179" s="993"/>
      <c r="QKH179" s="994"/>
      <c r="QKI179" s="995"/>
      <c r="QKJ179" s="996"/>
      <c r="QKK179" s="993"/>
      <c r="QKL179" s="997"/>
      <c r="QKM179" s="986"/>
      <c r="QKN179" s="988"/>
      <c r="QKO179" s="989"/>
      <c r="QKP179" s="990"/>
      <c r="QKQ179" s="991"/>
      <c r="QKR179" s="992"/>
      <c r="QKS179" s="991"/>
      <c r="QKT179" s="992"/>
      <c r="QKU179" s="993"/>
      <c r="QKV179" s="994"/>
      <c r="QKW179" s="991"/>
      <c r="QKX179" s="989"/>
      <c r="QKY179" s="993"/>
      <c r="QKZ179" s="994"/>
      <c r="QLA179" s="995"/>
      <c r="QLB179" s="996"/>
      <c r="QLC179" s="993"/>
      <c r="QLD179" s="997"/>
      <c r="QLE179" s="986"/>
      <c r="QLF179" s="988"/>
      <c r="QLG179" s="989"/>
      <c r="QLH179" s="990"/>
      <c r="QLI179" s="991"/>
      <c r="QLJ179" s="992"/>
      <c r="QLK179" s="991"/>
      <c r="QLL179" s="992"/>
      <c r="QLM179" s="993"/>
      <c r="QLN179" s="994"/>
      <c r="QLO179" s="991"/>
      <c r="QLP179" s="989"/>
      <c r="QLQ179" s="993"/>
      <c r="QLR179" s="994"/>
      <c r="QLS179" s="995"/>
      <c r="QLT179" s="996"/>
      <c r="QLU179" s="993"/>
      <c r="QLV179" s="997"/>
      <c r="QLW179" s="986"/>
      <c r="QLX179" s="988"/>
      <c r="QLY179" s="989"/>
      <c r="QLZ179" s="990"/>
      <c r="QMA179" s="991"/>
      <c r="QMB179" s="992"/>
      <c r="QMC179" s="991"/>
      <c r="QMD179" s="992"/>
      <c r="QME179" s="993"/>
      <c r="QMF179" s="994"/>
      <c r="QMG179" s="991"/>
      <c r="QMH179" s="989"/>
      <c r="QMI179" s="993"/>
      <c r="QMJ179" s="994"/>
      <c r="QMK179" s="995"/>
      <c r="QML179" s="996"/>
      <c r="QMM179" s="993"/>
      <c r="QMN179" s="997"/>
      <c r="QMO179" s="986"/>
      <c r="QMP179" s="988"/>
      <c r="QMQ179" s="989"/>
      <c r="QMR179" s="990"/>
      <c r="QMS179" s="991"/>
      <c r="QMT179" s="992"/>
      <c r="QMU179" s="991"/>
      <c r="QMV179" s="992"/>
      <c r="QMW179" s="993"/>
      <c r="QMX179" s="994"/>
      <c r="QMY179" s="991"/>
      <c r="QMZ179" s="989"/>
      <c r="QNA179" s="993"/>
      <c r="QNB179" s="994"/>
      <c r="QNC179" s="995"/>
      <c r="QND179" s="996"/>
      <c r="QNE179" s="993"/>
      <c r="QNF179" s="997"/>
      <c r="QNG179" s="986"/>
      <c r="QNH179" s="988"/>
      <c r="QNI179" s="989"/>
      <c r="QNJ179" s="990"/>
      <c r="QNK179" s="991"/>
      <c r="QNL179" s="992"/>
      <c r="QNM179" s="991"/>
      <c r="QNN179" s="992"/>
      <c r="QNO179" s="993"/>
      <c r="QNP179" s="994"/>
      <c r="QNQ179" s="991"/>
      <c r="QNR179" s="989"/>
      <c r="QNS179" s="993"/>
      <c r="QNT179" s="994"/>
      <c r="QNU179" s="995"/>
      <c r="QNV179" s="996"/>
      <c r="QNW179" s="993"/>
      <c r="QNX179" s="997"/>
      <c r="QNY179" s="986"/>
      <c r="QNZ179" s="988"/>
      <c r="QOA179" s="989"/>
      <c r="QOB179" s="990"/>
      <c r="QOC179" s="991"/>
      <c r="QOD179" s="992"/>
      <c r="QOE179" s="991"/>
      <c r="QOF179" s="992"/>
      <c r="QOG179" s="993"/>
      <c r="QOH179" s="994"/>
      <c r="QOI179" s="991"/>
      <c r="QOJ179" s="989"/>
      <c r="QOK179" s="993"/>
      <c r="QOL179" s="994"/>
      <c r="QOM179" s="995"/>
      <c r="QON179" s="996"/>
      <c r="QOO179" s="993"/>
      <c r="QOP179" s="997"/>
      <c r="QOQ179" s="986"/>
      <c r="QOR179" s="988"/>
      <c r="QOS179" s="989"/>
      <c r="QOT179" s="990"/>
      <c r="QOU179" s="991"/>
      <c r="QOV179" s="992"/>
      <c r="QOW179" s="991"/>
      <c r="QOX179" s="992"/>
      <c r="QOY179" s="993"/>
      <c r="QOZ179" s="994"/>
      <c r="QPA179" s="991"/>
      <c r="QPB179" s="989"/>
      <c r="QPC179" s="993"/>
      <c r="QPD179" s="994"/>
      <c r="QPE179" s="995"/>
      <c r="QPF179" s="996"/>
      <c r="QPG179" s="993"/>
      <c r="QPH179" s="997"/>
      <c r="QPI179" s="986"/>
      <c r="QPJ179" s="988"/>
      <c r="QPK179" s="989"/>
      <c r="QPL179" s="990"/>
      <c r="QPM179" s="991"/>
      <c r="QPN179" s="992"/>
      <c r="QPO179" s="991"/>
      <c r="QPP179" s="992"/>
      <c r="QPQ179" s="993"/>
      <c r="QPR179" s="994"/>
      <c r="QPS179" s="991"/>
      <c r="QPT179" s="989"/>
      <c r="QPU179" s="993"/>
      <c r="QPV179" s="994"/>
      <c r="QPW179" s="995"/>
      <c r="QPX179" s="996"/>
      <c r="QPY179" s="993"/>
      <c r="QPZ179" s="997"/>
      <c r="QQA179" s="986"/>
      <c r="QQB179" s="988"/>
      <c r="QQC179" s="989"/>
      <c r="QQD179" s="990"/>
      <c r="QQE179" s="991"/>
      <c r="QQF179" s="992"/>
      <c r="QQG179" s="991"/>
      <c r="QQH179" s="992"/>
      <c r="QQI179" s="993"/>
      <c r="QQJ179" s="994"/>
      <c r="QQK179" s="991"/>
      <c r="QQL179" s="989"/>
      <c r="QQM179" s="993"/>
      <c r="QQN179" s="994"/>
      <c r="QQO179" s="995"/>
      <c r="QQP179" s="996"/>
      <c r="QQQ179" s="993"/>
      <c r="QQR179" s="997"/>
      <c r="QQS179" s="986"/>
      <c r="QQT179" s="988"/>
      <c r="QQU179" s="989"/>
      <c r="QQV179" s="990"/>
      <c r="QQW179" s="991"/>
      <c r="QQX179" s="992"/>
      <c r="QQY179" s="991"/>
      <c r="QQZ179" s="992"/>
      <c r="QRA179" s="993"/>
      <c r="QRB179" s="994"/>
      <c r="QRC179" s="991"/>
      <c r="QRD179" s="989"/>
      <c r="QRE179" s="993"/>
      <c r="QRF179" s="994"/>
      <c r="QRG179" s="995"/>
      <c r="QRH179" s="996"/>
      <c r="QRI179" s="993"/>
      <c r="QRJ179" s="997"/>
      <c r="QRK179" s="986"/>
      <c r="QRL179" s="988"/>
      <c r="QRM179" s="989"/>
      <c r="QRN179" s="990"/>
      <c r="QRO179" s="991"/>
      <c r="QRP179" s="992"/>
      <c r="QRQ179" s="991"/>
      <c r="QRR179" s="992"/>
      <c r="QRS179" s="993"/>
      <c r="QRT179" s="994"/>
      <c r="QRU179" s="991"/>
      <c r="QRV179" s="989"/>
      <c r="QRW179" s="993"/>
      <c r="QRX179" s="994"/>
      <c r="QRY179" s="995"/>
      <c r="QRZ179" s="996"/>
      <c r="QSA179" s="993"/>
      <c r="QSB179" s="997"/>
      <c r="QSC179" s="986"/>
      <c r="QSD179" s="988"/>
      <c r="QSE179" s="989"/>
      <c r="QSF179" s="990"/>
      <c r="QSG179" s="991"/>
      <c r="QSH179" s="992"/>
      <c r="QSI179" s="991"/>
      <c r="QSJ179" s="992"/>
      <c r="QSK179" s="993"/>
      <c r="QSL179" s="994"/>
      <c r="QSM179" s="991"/>
      <c r="QSN179" s="989"/>
      <c r="QSO179" s="993"/>
      <c r="QSP179" s="994"/>
      <c r="QSQ179" s="995"/>
      <c r="QSR179" s="996"/>
      <c r="QSS179" s="993"/>
      <c r="QST179" s="997"/>
      <c r="QSU179" s="986"/>
      <c r="QSV179" s="988"/>
      <c r="QSW179" s="989"/>
      <c r="QSX179" s="990"/>
      <c r="QSY179" s="991"/>
      <c r="QSZ179" s="992"/>
      <c r="QTA179" s="991"/>
      <c r="QTB179" s="992"/>
      <c r="QTC179" s="993"/>
      <c r="QTD179" s="994"/>
      <c r="QTE179" s="991"/>
      <c r="QTF179" s="989"/>
      <c r="QTG179" s="993"/>
      <c r="QTH179" s="994"/>
      <c r="QTI179" s="995"/>
      <c r="QTJ179" s="996"/>
      <c r="QTK179" s="993"/>
      <c r="QTL179" s="997"/>
      <c r="QTM179" s="986"/>
      <c r="QTN179" s="988"/>
      <c r="QTO179" s="989"/>
      <c r="QTP179" s="990"/>
      <c r="QTQ179" s="991"/>
      <c r="QTR179" s="992"/>
      <c r="QTS179" s="991"/>
      <c r="QTT179" s="992"/>
      <c r="QTU179" s="993"/>
      <c r="QTV179" s="994"/>
      <c r="QTW179" s="991"/>
      <c r="QTX179" s="989"/>
      <c r="QTY179" s="993"/>
      <c r="QTZ179" s="994"/>
      <c r="QUA179" s="995"/>
      <c r="QUB179" s="996"/>
      <c r="QUC179" s="993"/>
      <c r="QUD179" s="997"/>
      <c r="QUE179" s="986"/>
      <c r="QUF179" s="988"/>
      <c r="QUG179" s="989"/>
      <c r="QUH179" s="990"/>
      <c r="QUI179" s="991"/>
      <c r="QUJ179" s="992"/>
      <c r="QUK179" s="991"/>
      <c r="QUL179" s="992"/>
      <c r="QUM179" s="993"/>
      <c r="QUN179" s="994"/>
      <c r="QUO179" s="991"/>
      <c r="QUP179" s="989"/>
      <c r="QUQ179" s="993"/>
      <c r="QUR179" s="994"/>
      <c r="QUS179" s="995"/>
      <c r="QUT179" s="996"/>
      <c r="QUU179" s="993"/>
      <c r="QUV179" s="997"/>
      <c r="QUW179" s="986"/>
      <c r="QUX179" s="988"/>
      <c r="QUY179" s="989"/>
      <c r="QUZ179" s="990"/>
      <c r="QVA179" s="991"/>
      <c r="QVB179" s="992"/>
      <c r="QVC179" s="991"/>
      <c r="QVD179" s="992"/>
      <c r="QVE179" s="993"/>
      <c r="QVF179" s="994"/>
      <c r="QVG179" s="991"/>
      <c r="QVH179" s="989"/>
      <c r="QVI179" s="993"/>
      <c r="QVJ179" s="994"/>
      <c r="QVK179" s="995"/>
      <c r="QVL179" s="996"/>
      <c r="QVM179" s="993"/>
      <c r="QVN179" s="997"/>
      <c r="QVO179" s="986"/>
      <c r="QVP179" s="988"/>
      <c r="QVQ179" s="989"/>
      <c r="QVR179" s="990"/>
      <c r="QVS179" s="991"/>
      <c r="QVT179" s="992"/>
      <c r="QVU179" s="991"/>
      <c r="QVV179" s="992"/>
      <c r="QVW179" s="993"/>
      <c r="QVX179" s="994"/>
      <c r="QVY179" s="991"/>
      <c r="QVZ179" s="989"/>
      <c r="QWA179" s="993"/>
      <c r="QWB179" s="994"/>
      <c r="QWC179" s="995"/>
      <c r="QWD179" s="996"/>
      <c r="QWE179" s="993"/>
      <c r="QWF179" s="997"/>
      <c r="QWG179" s="986"/>
      <c r="QWH179" s="988"/>
      <c r="QWI179" s="989"/>
      <c r="QWJ179" s="990"/>
      <c r="QWK179" s="991"/>
      <c r="QWL179" s="992"/>
      <c r="QWM179" s="991"/>
      <c r="QWN179" s="992"/>
      <c r="QWO179" s="993"/>
      <c r="QWP179" s="994"/>
      <c r="QWQ179" s="991"/>
      <c r="QWR179" s="989"/>
      <c r="QWS179" s="993"/>
      <c r="QWT179" s="994"/>
      <c r="QWU179" s="995"/>
      <c r="QWV179" s="996"/>
      <c r="QWW179" s="993"/>
      <c r="QWX179" s="997"/>
      <c r="QWY179" s="986"/>
      <c r="QWZ179" s="988"/>
      <c r="QXA179" s="989"/>
      <c r="QXB179" s="990"/>
      <c r="QXC179" s="991"/>
      <c r="QXD179" s="992"/>
      <c r="QXE179" s="991"/>
      <c r="QXF179" s="992"/>
      <c r="QXG179" s="993"/>
      <c r="QXH179" s="994"/>
      <c r="QXI179" s="991"/>
      <c r="QXJ179" s="989"/>
      <c r="QXK179" s="993"/>
      <c r="QXL179" s="994"/>
      <c r="QXM179" s="995"/>
      <c r="QXN179" s="996"/>
      <c r="QXO179" s="993"/>
      <c r="QXP179" s="997"/>
      <c r="QXQ179" s="986"/>
      <c r="QXR179" s="988"/>
      <c r="QXS179" s="989"/>
      <c r="QXT179" s="990"/>
      <c r="QXU179" s="991"/>
      <c r="QXV179" s="992"/>
      <c r="QXW179" s="991"/>
      <c r="QXX179" s="992"/>
      <c r="QXY179" s="993"/>
      <c r="QXZ179" s="994"/>
      <c r="QYA179" s="991"/>
      <c r="QYB179" s="989"/>
      <c r="QYC179" s="993"/>
      <c r="QYD179" s="994"/>
      <c r="QYE179" s="995"/>
      <c r="QYF179" s="996"/>
      <c r="QYG179" s="993"/>
      <c r="QYH179" s="997"/>
      <c r="QYI179" s="986"/>
      <c r="QYJ179" s="988"/>
      <c r="QYK179" s="989"/>
      <c r="QYL179" s="990"/>
      <c r="QYM179" s="991"/>
      <c r="QYN179" s="992"/>
      <c r="QYO179" s="991"/>
      <c r="QYP179" s="992"/>
      <c r="QYQ179" s="993"/>
      <c r="QYR179" s="994"/>
      <c r="QYS179" s="991"/>
      <c r="QYT179" s="989"/>
      <c r="QYU179" s="993"/>
      <c r="QYV179" s="994"/>
      <c r="QYW179" s="995"/>
      <c r="QYX179" s="996"/>
      <c r="QYY179" s="993"/>
      <c r="QYZ179" s="997"/>
      <c r="QZA179" s="986"/>
      <c r="QZB179" s="988"/>
      <c r="QZC179" s="989"/>
      <c r="QZD179" s="990"/>
      <c r="QZE179" s="991"/>
      <c r="QZF179" s="992"/>
      <c r="QZG179" s="991"/>
      <c r="QZH179" s="992"/>
      <c r="QZI179" s="993"/>
      <c r="QZJ179" s="994"/>
      <c r="QZK179" s="991"/>
      <c r="QZL179" s="989"/>
      <c r="QZM179" s="993"/>
      <c r="QZN179" s="994"/>
      <c r="QZO179" s="995"/>
      <c r="QZP179" s="996"/>
      <c r="QZQ179" s="993"/>
      <c r="QZR179" s="997"/>
      <c r="QZS179" s="986"/>
      <c r="QZT179" s="988"/>
      <c r="QZU179" s="989"/>
      <c r="QZV179" s="990"/>
      <c r="QZW179" s="991"/>
      <c r="QZX179" s="992"/>
      <c r="QZY179" s="991"/>
      <c r="QZZ179" s="992"/>
      <c r="RAA179" s="993"/>
      <c r="RAB179" s="994"/>
      <c r="RAC179" s="991"/>
      <c r="RAD179" s="989"/>
      <c r="RAE179" s="993"/>
      <c r="RAF179" s="994"/>
      <c r="RAG179" s="995"/>
      <c r="RAH179" s="996"/>
      <c r="RAI179" s="993"/>
      <c r="RAJ179" s="997"/>
      <c r="RAK179" s="986"/>
      <c r="RAL179" s="988"/>
      <c r="RAM179" s="989"/>
      <c r="RAN179" s="990"/>
      <c r="RAO179" s="991"/>
      <c r="RAP179" s="992"/>
      <c r="RAQ179" s="991"/>
      <c r="RAR179" s="992"/>
      <c r="RAS179" s="993"/>
      <c r="RAT179" s="994"/>
      <c r="RAU179" s="991"/>
      <c r="RAV179" s="989"/>
      <c r="RAW179" s="993"/>
      <c r="RAX179" s="994"/>
      <c r="RAY179" s="995"/>
      <c r="RAZ179" s="996"/>
      <c r="RBA179" s="993"/>
      <c r="RBB179" s="997"/>
      <c r="RBC179" s="986"/>
      <c r="RBD179" s="988"/>
      <c r="RBE179" s="989"/>
      <c r="RBF179" s="990"/>
      <c r="RBG179" s="991"/>
      <c r="RBH179" s="992"/>
      <c r="RBI179" s="991"/>
      <c r="RBJ179" s="992"/>
      <c r="RBK179" s="993"/>
      <c r="RBL179" s="994"/>
      <c r="RBM179" s="991"/>
      <c r="RBN179" s="989"/>
      <c r="RBO179" s="993"/>
      <c r="RBP179" s="994"/>
      <c r="RBQ179" s="995"/>
      <c r="RBR179" s="996"/>
      <c r="RBS179" s="993"/>
      <c r="RBT179" s="997"/>
      <c r="RBU179" s="986"/>
      <c r="RBV179" s="988"/>
      <c r="RBW179" s="989"/>
      <c r="RBX179" s="990"/>
      <c r="RBY179" s="991"/>
      <c r="RBZ179" s="992"/>
      <c r="RCA179" s="991"/>
      <c r="RCB179" s="992"/>
      <c r="RCC179" s="993"/>
      <c r="RCD179" s="994"/>
      <c r="RCE179" s="991"/>
      <c r="RCF179" s="989"/>
      <c r="RCG179" s="993"/>
      <c r="RCH179" s="994"/>
      <c r="RCI179" s="995"/>
      <c r="RCJ179" s="996"/>
      <c r="RCK179" s="993"/>
      <c r="RCL179" s="997"/>
      <c r="RCM179" s="986"/>
      <c r="RCN179" s="988"/>
      <c r="RCO179" s="989"/>
      <c r="RCP179" s="990"/>
      <c r="RCQ179" s="991"/>
      <c r="RCR179" s="992"/>
      <c r="RCS179" s="991"/>
      <c r="RCT179" s="992"/>
      <c r="RCU179" s="993"/>
      <c r="RCV179" s="994"/>
      <c r="RCW179" s="991"/>
      <c r="RCX179" s="989"/>
      <c r="RCY179" s="993"/>
      <c r="RCZ179" s="994"/>
      <c r="RDA179" s="995"/>
      <c r="RDB179" s="996"/>
      <c r="RDC179" s="993"/>
      <c r="RDD179" s="997"/>
      <c r="RDE179" s="986"/>
      <c r="RDF179" s="988"/>
      <c r="RDG179" s="989"/>
      <c r="RDH179" s="990"/>
      <c r="RDI179" s="991"/>
      <c r="RDJ179" s="992"/>
      <c r="RDK179" s="991"/>
      <c r="RDL179" s="992"/>
      <c r="RDM179" s="993"/>
      <c r="RDN179" s="994"/>
      <c r="RDO179" s="991"/>
      <c r="RDP179" s="989"/>
      <c r="RDQ179" s="993"/>
      <c r="RDR179" s="994"/>
      <c r="RDS179" s="995"/>
      <c r="RDT179" s="996"/>
      <c r="RDU179" s="993"/>
      <c r="RDV179" s="997"/>
      <c r="RDW179" s="986"/>
      <c r="RDX179" s="988"/>
      <c r="RDY179" s="989"/>
      <c r="RDZ179" s="990"/>
      <c r="REA179" s="991"/>
      <c r="REB179" s="992"/>
      <c r="REC179" s="991"/>
      <c r="RED179" s="992"/>
      <c r="REE179" s="993"/>
      <c r="REF179" s="994"/>
      <c r="REG179" s="991"/>
      <c r="REH179" s="989"/>
      <c r="REI179" s="993"/>
      <c r="REJ179" s="994"/>
      <c r="REK179" s="995"/>
      <c r="REL179" s="996"/>
      <c r="REM179" s="993"/>
      <c r="REN179" s="997"/>
      <c r="REO179" s="986"/>
      <c r="REP179" s="988"/>
      <c r="REQ179" s="989"/>
      <c r="RER179" s="990"/>
      <c r="RES179" s="991"/>
      <c r="RET179" s="992"/>
      <c r="REU179" s="991"/>
      <c r="REV179" s="992"/>
      <c r="REW179" s="993"/>
      <c r="REX179" s="994"/>
      <c r="REY179" s="991"/>
      <c r="REZ179" s="989"/>
      <c r="RFA179" s="993"/>
      <c r="RFB179" s="994"/>
      <c r="RFC179" s="995"/>
      <c r="RFD179" s="996"/>
      <c r="RFE179" s="993"/>
      <c r="RFF179" s="997"/>
      <c r="RFG179" s="986"/>
      <c r="RFH179" s="988"/>
      <c r="RFI179" s="989"/>
      <c r="RFJ179" s="990"/>
      <c r="RFK179" s="991"/>
      <c r="RFL179" s="992"/>
      <c r="RFM179" s="991"/>
      <c r="RFN179" s="992"/>
      <c r="RFO179" s="993"/>
      <c r="RFP179" s="994"/>
      <c r="RFQ179" s="991"/>
      <c r="RFR179" s="989"/>
      <c r="RFS179" s="993"/>
      <c r="RFT179" s="994"/>
      <c r="RFU179" s="995"/>
      <c r="RFV179" s="996"/>
      <c r="RFW179" s="993"/>
      <c r="RFX179" s="997"/>
      <c r="RFY179" s="986"/>
      <c r="RFZ179" s="988"/>
      <c r="RGA179" s="989"/>
      <c r="RGB179" s="990"/>
      <c r="RGC179" s="991"/>
      <c r="RGD179" s="992"/>
      <c r="RGE179" s="991"/>
      <c r="RGF179" s="992"/>
      <c r="RGG179" s="993"/>
      <c r="RGH179" s="994"/>
      <c r="RGI179" s="991"/>
      <c r="RGJ179" s="989"/>
      <c r="RGK179" s="993"/>
      <c r="RGL179" s="994"/>
      <c r="RGM179" s="995"/>
      <c r="RGN179" s="996"/>
      <c r="RGO179" s="993"/>
      <c r="RGP179" s="997"/>
      <c r="RGQ179" s="986"/>
      <c r="RGR179" s="988"/>
      <c r="RGS179" s="989"/>
      <c r="RGT179" s="990"/>
      <c r="RGU179" s="991"/>
      <c r="RGV179" s="992"/>
      <c r="RGW179" s="991"/>
      <c r="RGX179" s="992"/>
      <c r="RGY179" s="993"/>
      <c r="RGZ179" s="994"/>
      <c r="RHA179" s="991"/>
      <c r="RHB179" s="989"/>
      <c r="RHC179" s="993"/>
      <c r="RHD179" s="994"/>
      <c r="RHE179" s="995"/>
      <c r="RHF179" s="996"/>
      <c r="RHG179" s="993"/>
      <c r="RHH179" s="997"/>
      <c r="RHI179" s="986"/>
      <c r="RHJ179" s="988"/>
      <c r="RHK179" s="989"/>
      <c r="RHL179" s="990"/>
      <c r="RHM179" s="991"/>
      <c r="RHN179" s="992"/>
      <c r="RHO179" s="991"/>
      <c r="RHP179" s="992"/>
      <c r="RHQ179" s="993"/>
      <c r="RHR179" s="994"/>
      <c r="RHS179" s="991"/>
      <c r="RHT179" s="989"/>
      <c r="RHU179" s="993"/>
      <c r="RHV179" s="994"/>
      <c r="RHW179" s="995"/>
      <c r="RHX179" s="996"/>
      <c r="RHY179" s="993"/>
      <c r="RHZ179" s="997"/>
      <c r="RIA179" s="986"/>
      <c r="RIB179" s="988"/>
      <c r="RIC179" s="989"/>
      <c r="RID179" s="990"/>
      <c r="RIE179" s="991"/>
      <c r="RIF179" s="992"/>
      <c r="RIG179" s="991"/>
      <c r="RIH179" s="992"/>
      <c r="RII179" s="993"/>
      <c r="RIJ179" s="994"/>
      <c r="RIK179" s="991"/>
      <c r="RIL179" s="989"/>
      <c r="RIM179" s="993"/>
      <c r="RIN179" s="994"/>
      <c r="RIO179" s="995"/>
      <c r="RIP179" s="996"/>
      <c r="RIQ179" s="993"/>
      <c r="RIR179" s="997"/>
      <c r="RIS179" s="986"/>
      <c r="RIT179" s="988"/>
      <c r="RIU179" s="989"/>
      <c r="RIV179" s="990"/>
      <c r="RIW179" s="991"/>
      <c r="RIX179" s="992"/>
      <c r="RIY179" s="991"/>
      <c r="RIZ179" s="992"/>
      <c r="RJA179" s="993"/>
      <c r="RJB179" s="994"/>
      <c r="RJC179" s="991"/>
      <c r="RJD179" s="989"/>
      <c r="RJE179" s="993"/>
      <c r="RJF179" s="994"/>
      <c r="RJG179" s="995"/>
      <c r="RJH179" s="996"/>
      <c r="RJI179" s="993"/>
      <c r="RJJ179" s="997"/>
      <c r="RJK179" s="986"/>
      <c r="RJL179" s="988"/>
      <c r="RJM179" s="989"/>
      <c r="RJN179" s="990"/>
      <c r="RJO179" s="991"/>
      <c r="RJP179" s="992"/>
      <c r="RJQ179" s="991"/>
      <c r="RJR179" s="992"/>
      <c r="RJS179" s="993"/>
      <c r="RJT179" s="994"/>
      <c r="RJU179" s="991"/>
      <c r="RJV179" s="989"/>
      <c r="RJW179" s="993"/>
      <c r="RJX179" s="994"/>
      <c r="RJY179" s="995"/>
      <c r="RJZ179" s="996"/>
      <c r="RKA179" s="993"/>
      <c r="RKB179" s="997"/>
      <c r="RKC179" s="986"/>
      <c r="RKD179" s="988"/>
      <c r="RKE179" s="989"/>
      <c r="RKF179" s="990"/>
      <c r="RKG179" s="991"/>
      <c r="RKH179" s="992"/>
      <c r="RKI179" s="991"/>
      <c r="RKJ179" s="992"/>
      <c r="RKK179" s="993"/>
      <c r="RKL179" s="994"/>
      <c r="RKM179" s="991"/>
      <c r="RKN179" s="989"/>
      <c r="RKO179" s="993"/>
      <c r="RKP179" s="994"/>
      <c r="RKQ179" s="995"/>
      <c r="RKR179" s="996"/>
      <c r="RKS179" s="993"/>
      <c r="RKT179" s="997"/>
      <c r="RKU179" s="986"/>
      <c r="RKV179" s="988"/>
      <c r="RKW179" s="989"/>
      <c r="RKX179" s="990"/>
      <c r="RKY179" s="991"/>
      <c r="RKZ179" s="992"/>
      <c r="RLA179" s="991"/>
      <c r="RLB179" s="992"/>
      <c r="RLC179" s="993"/>
      <c r="RLD179" s="994"/>
      <c r="RLE179" s="991"/>
      <c r="RLF179" s="989"/>
      <c r="RLG179" s="993"/>
      <c r="RLH179" s="994"/>
      <c r="RLI179" s="995"/>
      <c r="RLJ179" s="996"/>
      <c r="RLK179" s="993"/>
      <c r="RLL179" s="997"/>
      <c r="RLM179" s="986"/>
      <c r="RLN179" s="988"/>
      <c r="RLO179" s="989"/>
      <c r="RLP179" s="990"/>
      <c r="RLQ179" s="991"/>
      <c r="RLR179" s="992"/>
      <c r="RLS179" s="991"/>
      <c r="RLT179" s="992"/>
      <c r="RLU179" s="993"/>
      <c r="RLV179" s="994"/>
      <c r="RLW179" s="991"/>
      <c r="RLX179" s="989"/>
      <c r="RLY179" s="993"/>
      <c r="RLZ179" s="994"/>
      <c r="RMA179" s="995"/>
      <c r="RMB179" s="996"/>
      <c r="RMC179" s="993"/>
      <c r="RMD179" s="997"/>
      <c r="RME179" s="986"/>
      <c r="RMF179" s="988"/>
      <c r="RMG179" s="989"/>
      <c r="RMH179" s="990"/>
      <c r="RMI179" s="991"/>
      <c r="RMJ179" s="992"/>
      <c r="RMK179" s="991"/>
      <c r="RML179" s="992"/>
      <c r="RMM179" s="993"/>
      <c r="RMN179" s="994"/>
      <c r="RMO179" s="991"/>
      <c r="RMP179" s="989"/>
      <c r="RMQ179" s="993"/>
      <c r="RMR179" s="994"/>
      <c r="RMS179" s="995"/>
      <c r="RMT179" s="996"/>
      <c r="RMU179" s="993"/>
      <c r="RMV179" s="997"/>
      <c r="RMW179" s="986"/>
      <c r="RMX179" s="988"/>
      <c r="RMY179" s="989"/>
      <c r="RMZ179" s="990"/>
      <c r="RNA179" s="991"/>
      <c r="RNB179" s="992"/>
      <c r="RNC179" s="991"/>
      <c r="RND179" s="992"/>
      <c r="RNE179" s="993"/>
      <c r="RNF179" s="994"/>
      <c r="RNG179" s="991"/>
      <c r="RNH179" s="989"/>
      <c r="RNI179" s="993"/>
      <c r="RNJ179" s="994"/>
      <c r="RNK179" s="995"/>
      <c r="RNL179" s="996"/>
      <c r="RNM179" s="993"/>
      <c r="RNN179" s="997"/>
      <c r="RNO179" s="986"/>
      <c r="RNP179" s="988"/>
      <c r="RNQ179" s="989"/>
      <c r="RNR179" s="990"/>
      <c r="RNS179" s="991"/>
      <c r="RNT179" s="992"/>
      <c r="RNU179" s="991"/>
      <c r="RNV179" s="992"/>
      <c r="RNW179" s="993"/>
      <c r="RNX179" s="994"/>
      <c r="RNY179" s="991"/>
      <c r="RNZ179" s="989"/>
      <c r="ROA179" s="993"/>
      <c r="ROB179" s="994"/>
      <c r="ROC179" s="995"/>
      <c r="ROD179" s="996"/>
      <c r="ROE179" s="993"/>
      <c r="ROF179" s="997"/>
      <c r="ROG179" s="986"/>
      <c r="ROH179" s="988"/>
      <c r="ROI179" s="989"/>
      <c r="ROJ179" s="990"/>
      <c r="ROK179" s="991"/>
      <c r="ROL179" s="992"/>
      <c r="ROM179" s="991"/>
      <c r="RON179" s="992"/>
      <c r="ROO179" s="993"/>
      <c r="ROP179" s="994"/>
      <c r="ROQ179" s="991"/>
      <c r="ROR179" s="989"/>
      <c r="ROS179" s="993"/>
      <c r="ROT179" s="994"/>
      <c r="ROU179" s="995"/>
      <c r="ROV179" s="996"/>
      <c r="ROW179" s="993"/>
      <c r="ROX179" s="997"/>
      <c r="ROY179" s="986"/>
      <c r="ROZ179" s="988"/>
      <c r="RPA179" s="989"/>
      <c r="RPB179" s="990"/>
      <c r="RPC179" s="991"/>
      <c r="RPD179" s="992"/>
      <c r="RPE179" s="991"/>
      <c r="RPF179" s="992"/>
      <c r="RPG179" s="993"/>
      <c r="RPH179" s="994"/>
      <c r="RPI179" s="991"/>
      <c r="RPJ179" s="989"/>
      <c r="RPK179" s="993"/>
      <c r="RPL179" s="994"/>
      <c r="RPM179" s="995"/>
      <c r="RPN179" s="996"/>
      <c r="RPO179" s="993"/>
      <c r="RPP179" s="997"/>
      <c r="RPQ179" s="986"/>
      <c r="RPR179" s="988"/>
      <c r="RPS179" s="989"/>
      <c r="RPT179" s="990"/>
      <c r="RPU179" s="991"/>
      <c r="RPV179" s="992"/>
      <c r="RPW179" s="991"/>
      <c r="RPX179" s="992"/>
      <c r="RPY179" s="993"/>
      <c r="RPZ179" s="994"/>
      <c r="RQA179" s="991"/>
      <c r="RQB179" s="989"/>
      <c r="RQC179" s="993"/>
      <c r="RQD179" s="994"/>
      <c r="RQE179" s="995"/>
      <c r="RQF179" s="996"/>
      <c r="RQG179" s="993"/>
      <c r="RQH179" s="997"/>
      <c r="RQI179" s="986"/>
      <c r="RQJ179" s="988"/>
      <c r="RQK179" s="989"/>
      <c r="RQL179" s="990"/>
      <c r="RQM179" s="991"/>
      <c r="RQN179" s="992"/>
      <c r="RQO179" s="991"/>
      <c r="RQP179" s="992"/>
      <c r="RQQ179" s="993"/>
      <c r="RQR179" s="994"/>
      <c r="RQS179" s="991"/>
      <c r="RQT179" s="989"/>
      <c r="RQU179" s="993"/>
      <c r="RQV179" s="994"/>
      <c r="RQW179" s="995"/>
      <c r="RQX179" s="996"/>
      <c r="RQY179" s="993"/>
      <c r="RQZ179" s="997"/>
      <c r="RRA179" s="986"/>
      <c r="RRB179" s="988"/>
      <c r="RRC179" s="989"/>
      <c r="RRD179" s="990"/>
      <c r="RRE179" s="991"/>
      <c r="RRF179" s="992"/>
      <c r="RRG179" s="991"/>
      <c r="RRH179" s="992"/>
      <c r="RRI179" s="993"/>
      <c r="RRJ179" s="994"/>
      <c r="RRK179" s="991"/>
      <c r="RRL179" s="989"/>
      <c r="RRM179" s="993"/>
      <c r="RRN179" s="994"/>
      <c r="RRO179" s="995"/>
      <c r="RRP179" s="996"/>
      <c r="RRQ179" s="993"/>
      <c r="RRR179" s="997"/>
      <c r="RRS179" s="986"/>
      <c r="RRT179" s="988"/>
      <c r="RRU179" s="989"/>
      <c r="RRV179" s="990"/>
      <c r="RRW179" s="991"/>
      <c r="RRX179" s="992"/>
      <c r="RRY179" s="991"/>
      <c r="RRZ179" s="992"/>
      <c r="RSA179" s="993"/>
      <c r="RSB179" s="994"/>
      <c r="RSC179" s="991"/>
      <c r="RSD179" s="989"/>
      <c r="RSE179" s="993"/>
      <c r="RSF179" s="994"/>
      <c r="RSG179" s="995"/>
      <c r="RSH179" s="996"/>
      <c r="RSI179" s="993"/>
      <c r="RSJ179" s="997"/>
      <c r="RSK179" s="986"/>
      <c r="RSL179" s="988"/>
      <c r="RSM179" s="989"/>
      <c r="RSN179" s="990"/>
      <c r="RSO179" s="991"/>
      <c r="RSP179" s="992"/>
      <c r="RSQ179" s="991"/>
      <c r="RSR179" s="992"/>
      <c r="RSS179" s="993"/>
      <c r="RST179" s="994"/>
      <c r="RSU179" s="991"/>
      <c r="RSV179" s="989"/>
      <c r="RSW179" s="993"/>
      <c r="RSX179" s="994"/>
      <c r="RSY179" s="995"/>
      <c r="RSZ179" s="996"/>
      <c r="RTA179" s="993"/>
      <c r="RTB179" s="997"/>
      <c r="RTC179" s="986"/>
      <c r="RTD179" s="988"/>
      <c r="RTE179" s="989"/>
      <c r="RTF179" s="990"/>
      <c r="RTG179" s="991"/>
      <c r="RTH179" s="992"/>
      <c r="RTI179" s="991"/>
      <c r="RTJ179" s="992"/>
      <c r="RTK179" s="993"/>
      <c r="RTL179" s="994"/>
      <c r="RTM179" s="991"/>
      <c r="RTN179" s="989"/>
      <c r="RTO179" s="993"/>
      <c r="RTP179" s="994"/>
      <c r="RTQ179" s="995"/>
      <c r="RTR179" s="996"/>
      <c r="RTS179" s="993"/>
      <c r="RTT179" s="997"/>
      <c r="RTU179" s="986"/>
      <c r="RTV179" s="988"/>
      <c r="RTW179" s="989"/>
      <c r="RTX179" s="990"/>
      <c r="RTY179" s="991"/>
      <c r="RTZ179" s="992"/>
      <c r="RUA179" s="991"/>
      <c r="RUB179" s="992"/>
      <c r="RUC179" s="993"/>
      <c r="RUD179" s="994"/>
      <c r="RUE179" s="991"/>
      <c r="RUF179" s="989"/>
      <c r="RUG179" s="993"/>
      <c r="RUH179" s="994"/>
      <c r="RUI179" s="995"/>
      <c r="RUJ179" s="996"/>
      <c r="RUK179" s="993"/>
      <c r="RUL179" s="997"/>
      <c r="RUM179" s="986"/>
      <c r="RUN179" s="988"/>
      <c r="RUO179" s="989"/>
      <c r="RUP179" s="990"/>
      <c r="RUQ179" s="991"/>
      <c r="RUR179" s="992"/>
      <c r="RUS179" s="991"/>
      <c r="RUT179" s="992"/>
      <c r="RUU179" s="993"/>
      <c r="RUV179" s="994"/>
      <c r="RUW179" s="991"/>
      <c r="RUX179" s="989"/>
      <c r="RUY179" s="993"/>
      <c r="RUZ179" s="994"/>
      <c r="RVA179" s="995"/>
      <c r="RVB179" s="996"/>
      <c r="RVC179" s="993"/>
      <c r="RVD179" s="997"/>
      <c r="RVE179" s="986"/>
      <c r="RVF179" s="988"/>
      <c r="RVG179" s="989"/>
      <c r="RVH179" s="990"/>
      <c r="RVI179" s="991"/>
      <c r="RVJ179" s="992"/>
      <c r="RVK179" s="991"/>
      <c r="RVL179" s="992"/>
      <c r="RVM179" s="993"/>
      <c r="RVN179" s="994"/>
      <c r="RVO179" s="991"/>
      <c r="RVP179" s="989"/>
      <c r="RVQ179" s="993"/>
      <c r="RVR179" s="994"/>
      <c r="RVS179" s="995"/>
      <c r="RVT179" s="996"/>
      <c r="RVU179" s="993"/>
      <c r="RVV179" s="997"/>
      <c r="RVW179" s="986"/>
      <c r="RVX179" s="988"/>
      <c r="RVY179" s="989"/>
      <c r="RVZ179" s="990"/>
      <c r="RWA179" s="991"/>
      <c r="RWB179" s="992"/>
      <c r="RWC179" s="991"/>
      <c r="RWD179" s="992"/>
      <c r="RWE179" s="993"/>
      <c r="RWF179" s="994"/>
      <c r="RWG179" s="991"/>
      <c r="RWH179" s="989"/>
      <c r="RWI179" s="993"/>
      <c r="RWJ179" s="994"/>
      <c r="RWK179" s="995"/>
      <c r="RWL179" s="996"/>
      <c r="RWM179" s="993"/>
      <c r="RWN179" s="997"/>
      <c r="RWO179" s="986"/>
      <c r="RWP179" s="988"/>
      <c r="RWQ179" s="989"/>
      <c r="RWR179" s="990"/>
      <c r="RWS179" s="991"/>
      <c r="RWT179" s="992"/>
      <c r="RWU179" s="991"/>
      <c r="RWV179" s="992"/>
      <c r="RWW179" s="993"/>
      <c r="RWX179" s="994"/>
      <c r="RWY179" s="991"/>
      <c r="RWZ179" s="989"/>
      <c r="RXA179" s="993"/>
      <c r="RXB179" s="994"/>
      <c r="RXC179" s="995"/>
      <c r="RXD179" s="996"/>
      <c r="RXE179" s="993"/>
      <c r="RXF179" s="997"/>
      <c r="RXG179" s="986"/>
      <c r="RXH179" s="988"/>
      <c r="RXI179" s="989"/>
      <c r="RXJ179" s="990"/>
      <c r="RXK179" s="991"/>
      <c r="RXL179" s="992"/>
      <c r="RXM179" s="991"/>
      <c r="RXN179" s="992"/>
      <c r="RXO179" s="993"/>
      <c r="RXP179" s="994"/>
      <c r="RXQ179" s="991"/>
      <c r="RXR179" s="989"/>
      <c r="RXS179" s="993"/>
      <c r="RXT179" s="994"/>
      <c r="RXU179" s="995"/>
      <c r="RXV179" s="996"/>
      <c r="RXW179" s="993"/>
      <c r="RXX179" s="997"/>
      <c r="RXY179" s="986"/>
      <c r="RXZ179" s="988"/>
      <c r="RYA179" s="989"/>
      <c r="RYB179" s="990"/>
      <c r="RYC179" s="991"/>
      <c r="RYD179" s="992"/>
      <c r="RYE179" s="991"/>
      <c r="RYF179" s="992"/>
      <c r="RYG179" s="993"/>
      <c r="RYH179" s="994"/>
      <c r="RYI179" s="991"/>
      <c r="RYJ179" s="989"/>
      <c r="RYK179" s="993"/>
      <c r="RYL179" s="994"/>
      <c r="RYM179" s="995"/>
      <c r="RYN179" s="996"/>
      <c r="RYO179" s="993"/>
      <c r="RYP179" s="997"/>
      <c r="RYQ179" s="986"/>
      <c r="RYR179" s="988"/>
      <c r="RYS179" s="989"/>
      <c r="RYT179" s="990"/>
      <c r="RYU179" s="991"/>
      <c r="RYV179" s="992"/>
      <c r="RYW179" s="991"/>
      <c r="RYX179" s="992"/>
      <c r="RYY179" s="993"/>
      <c r="RYZ179" s="994"/>
      <c r="RZA179" s="991"/>
      <c r="RZB179" s="989"/>
      <c r="RZC179" s="993"/>
      <c r="RZD179" s="994"/>
      <c r="RZE179" s="995"/>
      <c r="RZF179" s="996"/>
      <c r="RZG179" s="993"/>
      <c r="RZH179" s="997"/>
      <c r="RZI179" s="986"/>
      <c r="RZJ179" s="988"/>
      <c r="RZK179" s="989"/>
      <c r="RZL179" s="990"/>
      <c r="RZM179" s="991"/>
      <c r="RZN179" s="992"/>
      <c r="RZO179" s="991"/>
      <c r="RZP179" s="992"/>
      <c r="RZQ179" s="993"/>
      <c r="RZR179" s="994"/>
      <c r="RZS179" s="991"/>
      <c r="RZT179" s="989"/>
      <c r="RZU179" s="993"/>
      <c r="RZV179" s="994"/>
      <c r="RZW179" s="995"/>
      <c r="RZX179" s="996"/>
      <c r="RZY179" s="993"/>
      <c r="RZZ179" s="997"/>
      <c r="SAA179" s="986"/>
      <c r="SAB179" s="988"/>
      <c r="SAC179" s="989"/>
      <c r="SAD179" s="990"/>
      <c r="SAE179" s="991"/>
      <c r="SAF179" s="992"/>
      <c r="SAG179" s="991"/>
      <c r="SAH179" s="992"/>
      <c r="SAI179" s="993"/>
      <c r="SAJ179" s="994"/>
      <c r="SAK179" s="991"/>
      <c r="SAL179" s="989"/>
      <c r="SAM179" s="993"/>
      <c r="SAN179" s="994"/>
      <c r="SAO179" s="995"/>
      <c r="SAP179" s="996"/>
      <c r="SAQ179" s="993"/>
      <c r="SAR179" s="997"/>
      <c r="SAS179" s="986"/>
      <c r="SAT179" s="988"/>
      <c r="SAU179" s="989"/>
      <c r="SAV179" s="990"/>
      <c r="SAW179" s="991"/>
      <c r="SAX179" s="992"/>
      <c r="SAY179" s="991"/>
      <c r="SAZ179" s="992"/>
      <c r="SBA179" s="993"/>
      <c r="SBB179" s="994"/>
      <c r="SBC179" s="991"/>
      <c r="SBD179" s="989"/>
      <c r="SBE179" s="993"/>
      <c r="SBF179" s="994"/>
      <c r="SBG179" s="995"/>
      <c r="SBH179" s="996"/>
      <c r="SBI179" s="993"/>
      <c r="SBJ179" s="997"/>
      <c r="SBK179" s="986"/>
      <c r="SBL179" s="988"/>
      <c r="SBM179" s="989"/>
      <c r="SBN179" s="990"/>
      <c r="SBO179" s="991"/>
      <c r="SBP179" s="992"/>
      <c r="SBQ179" s="991"/>
      <c r="SBR179" s="992"/>
      <c r="SBS179" s="993"/>
      <c r="SBT179" s="994"/>
      <c r="SBU179" s="991"/>
      <c r="SBV179" s="989"/>
      <c r="SBW179" s="993"/>
      <c r="SBX179" s="994"/>
      <c r="SBY179" s="995"/>
      <c r="SBZ179" s="996"/>
      <c r="SCA179" s="993"/>
      <c r="SCB179" s="997"/>
      <c r="SCC179" s="986"/>
      <c r="SCD179" s="988"/>
      <c r="SCE179" s="989"/>
      <c r="SCF179" s="990"/>
      <c r="SCG179" s="991"/>
      <c r="SCH179" s="992"/>
      <c r="SCI179" s="991"/>
      <c r="SCJ179" s="992"/>
      <c r="SCK179" s="993"/>
      <c r="SCL179" s="994"/>
      <c r="SCM179" s="991"/>
      <c r="SCN179" s="989"/>
      <c r="SCO179" s="993"/>
      <c r="SCP179" s="994"/>
      <c r="SCQ179" s="995"/>
      <c r="SCR179" s="996"/>
      <c r="SCS179" s="993"/>
      <c r="SCT179" s="997"/>
      <c r="SCU179" s="986"/>
      <c r="SCV179" s="988"/>
      <c r="SCW179" s="989"/>
      <c r="SCX179" s="990"/>
      <c r="SCY179" s="991"/>
      <c r="SCZ179" s="992"/>
      <c r="SDA179" s="991"/>
      <c r="SDB179" s="992"/>
      <c r="SDC179" s="993"/>
      <c r="SDD179" s="994"/>
      <c r="SDE179" s="991"/>
      <c r="SDF179" s="989"/>
      <c r="SDG179" s="993"/>
      <c r="SDH179" s="994"/>
      <c r="SDI179" s="995"/>
      <c r="SDJ179" s="996"/>
      <c r="SDK179" s="993"/>
      <c r="SDL179" s="997"/>
      <c r="SDM179" s="986"/>
      <c r="SDN179" s="988"/>
      <c r="SDO179" s="989"/>
      <c r="SDP179" s="990"/>
      <c r="SDQ179" s="991"/>
      <c r="SDR179" s="992"/>
      <c r="SDS179" s="991"/>
      <c r="SDT179" s="992"/>
      <c r="SDU179" s="993"/>
      <c r="SDV179" s="994"/>
      <c r="SDW179" s="991"/>
      <c r="SDX179" s="989"/>
      <c r="SDY179" s="993"/>
      <c r="SDZ179" s="994"/>
      <c r="SEA179" s="995"/>
      <c r="SEB179" s="996"/>
      <c r="SEC179" s="993"/>
      <c r="SED179" s="997"/>
      <c r="SEE179" s="986"/>
      <c r="SEF179" s="988"/>
      <c r="SEG179" s="989"/>
      <c r="SEH179" s="990"/>
      <c r="SEI179" s="991"/>
      <c r="SEJ179" s="992"/>
      <c r="SEK179" s="991"/>
      <c r="SEL179" s="992"/>
      <c r="SEM179" s="993"/>
      <c r="SEN179" s="994"/>
      <c r="SEO179" s="991"/>
      <c r="SEP179" s="989"/>
      <c r="SEQ179" s="993"/>
      <c r="SER179" s="994"/>
      <c r="SES179" s="995"/>
      <c r="SET179" s="996"/>
      <c r="SEU179" s="993"/>
      <c r="SEV179" s="997"/>
      <c r="SEW179" s="986"/>
      <c r="SEX179" s="988"/>
      <c r="SEY179" s="989"/>
      <c r="SEZ179" s="990"/>
      <c r="SFA179" s="991"/>
      <c r="SFB179" s="992"/>
      <c r="SFC179" s="991"/>
      <c r="SFD179" s="992"/>
      <c r="SFE179" s="993"/>
      <c r="SFF179" s="994"/>
      <c r="SFG179" s="991"/>
      <c r="SFH179" s="989"/>
      <c r="SFI179" s="993"/>
      <c r="SFJ179" s="994"/>
      <c r="SFK179" s="995"/>
      <c r="SFL179" s="996"/>
      <c r="SFM179" s="993"/>
      <c r="SFN179" s="997"/>
      <c r="SFO179" s="986"/>
      <c r="SFP179" s="988"/>
      <c r="SFQ179" s="989"/>
      <c r="SFR179" s="990"/>
      <c r="SFS179" s="991"/>
      <c r="SFT179" s="992"/>
      <c r="SFU179" s="991"/>
      <c r="SFV179" s="992"/>
      <c r="SFW179" s="993"/>
      <c r="SFX179" s="994"/>
      <c r="SFY179" s="991"/>
      <c r="SFZ179" s="989"/>
      <c r="SGA179" s="993"/>
      <c r="SGB179" s="994"/>
      <c r="SGC179" s="995"/>
      <c r="SGD179" s="996"/>
      <c r="SGE179" s="993"/>
      <c r="SGF179" s="997"/>
      <c r="SGG179" s="986"/>
      <c r="SGH179" s="988"/>
      <c r="SGI179" s="989"/>
      <c r="SGJ179" s="990"/>
      <c r="SGK179" s="991"/>
      <c r="SGL179" s="992"/>
      <c r="SGM179" s="991"/>
      <c r="SGN179" s="992"/>
      <c r="SGO179" s="993"/>
      <c r="SGP179" s="994"/>
      <c r="SGQ179" s="991"/>
      <c r="SGR179" s="989"/>
      <c r="SGS179" s="993"/>
      <c r="SGT179" s="994"/>
      <c r="SGU179" s="995"/>
      <c r="SGV179" s="996"/>
      <c r="SGW179" s="993"/>
      <c r="SGX179" s="997"/>
      <c r="SGY179" s="986"/>
      <c r="SGZ179" s="988"/>
      <c r="SHA179" s="989"/>
      <c r="SHB179" s="990"/>
      <c r="SHC179" s="991"/>
      <c r="SHD179" s="992"/>
      <c r="SHE179" s="991"/>
      <c r="SHF179" s="992"/>
      <c r="SHG179" s="993"/>
      <c r="SHH179" s="994"/>
      <c r="SHI179" s="991"/>
      <c r="SHJ179" s="989"/>
      <c r="SHK179" s="993"/>
      <c r="SHL179" s="994"/>
      <c r="SHM179" s="995"/>
      <c r="SHN179" s="996"/>
      <c r="SHO179" s="993"/>
      <c r="SHP179" s="997"/>
      <c r="SHQ179" s="986"/>
      <c r="SHR179" s="988"/>
      <c r="SHS179" s="989"/>
      <c r="SHT179" s="990"/>
      <c r="SHU179" s="991"/>
      <c r="SHV179" s="992"/>
      <c r="SHW179" s="991"/>
      <c r="SHX179" s="992"/>
      <c r="SHY179" s="993"/>
      <c r="SHZ179" s="994"/>
      <c r="SIA179" s="991"/>
      <c r="SIB179" s="989"/>
      <c r="SIC179" s="993"/>
      <c r="SID179" s="994"/>
      <c r="SIE179" s="995"/>
      <c r="SIF179" s="996"/>
      <c r="SIG179" s="993"/>
      <c r="SIH179" s="997"/>
      <c r="SII179" s="986"/>
      <c r="SIJ179" s="988"/>
      <c r="SIK179" s="989"/>
      <c r="SIL179" s="990"/>
      <c r="SIM179" s="991"/>
      <c r="SIN179" s="992"/>
      <c r="SIO179" s="991"/>
      <c r="SIP179" s="992"/>
      <c r="SIQ179" s="993"/>
      <c r="SIR179" s="994"/>
      <c r="SIS179" s="991"/>
      <c r="SIT179" s="989"/>
      <c r="SIU179" s="993"/>
      <c r="SIV179" s="994"/>
      <c r="SIW179" s="995"/>
      <c r="SIX179" s="996"/>
      <c r="SIY179" s="993"/>
      <c r="SIZ179" s="997"/>
      <c r="SJA179" s="986"/>
      <c r="SJB179" s="988"/>
      <c r="SJC179" s="989"/>
      <c r="SJD179" s="990"/>
      <c r="SJE179" s="991"/>
      <c r="SJF179" s="992"/>
      <c r="SJG179" s="991"/>
      <c r="SJH179" s="992"/>
      <c r="SJI179" s="993"/>
      <c r="SJJ179" s="994"/>
      <c r="SJK179" s="991"/>
      <c r="SJL179" s="989"/>
      <c r="SJM179" s="993"/>
      <c r="SJN179" s="994"/>
      <c r="SJO179" s="995"/>
      <c r="SJP179" s="996"/>
      <c r="SJQ179" s="993"/>
      <c r="SJR179" s="997"/>
      <c r="SJS179" s="986"/>
      <c r="SJT179" s="988"/>
      <c r="SJU179" s="989"/>
      <c r="SJV179" s="990"/>
      <c r="SJW179" s="991"/>
      <c r="SJX179" s="992"/>
      <c r="SJY179" s="991"/>
      <c r="SJZ179" s="992"/>
      <c r="SKA179" s="993"/>
      <c r="SKB179" s="994"/>
      <c r="SKC179" s="991"/>
      <c r="SKD179" s="989"/>
      <c r="SKE179" s="993"/>
      <c r="SKF179" s="994"/>
      <c r="SKG179" s="995"/>
      <c r="SKH179" s="996"/>
      <c r="SKI179" s="993"/>
      <c r="SKJ179" s="997"/>
      <c r="SKK179" s="986"/>
      <c r="SKL179" s="988"/>
      <c r="SKM179" s="989"/>
      <c r="SKN179" s="990"/>
      <c r="SKO179" s="991"/>
      <c r="SKP179" s="992"/>
      <c r="SKQ179" s="991"/>
      <c r="SKR179" s="992"/>
      <c r="SKS179" s="993"/>
      <c r="SKT179" s="994"/>
      <c r="SKU179" s="991"/>
      <c r="SKV179" s="989"/>
      <c r="SKW179" s="993"/>
      <c r="SKX179" s="994"/>
      <c r="SKY179" s="995"/>
      <c r="SKZ179" s="996"/>
      <c r="SLA179" s="993"/>
      <c r="SLB179" s="997"/>
      <c r="SLC179" s="986"/>
      <c r="SLD179" s="988"/>
      <c r="SLE179" s="989"/>
      <c r="SLF179" s="990"/>
      <c r="SLG179" s="991"/>
      <c r="SLH179" s="992"/>
      <c r="SLI179" s="991"/>
      <c r="SLJ179" s="992"/>
      <c r="SLK179" s="993"/>
      <c r="SLL179" s="994"/>
      <c r="SLM179" s="991"/>
      <c r="SLN179" s="989"/>
      <c r="SLO179" s="993"/>
      <c r="SLP179" s="994"/>
      <c r="SLQ179" s="995"/>
      <c r="SLR179" s="996"/>
      <c r="SLS179" s="993"/>
      <c r="SLT179" s="997"/>
      <c r="SLU179" s="986"/>
      <c r="SLV179" s="988"/>
      <c r="SLW179" s="989"/>
      <c r="SLX179" s="990"/>
      <c r="SLY179" s="991"/>
      <c r="SLZ179" s="992"/>
      <c r="SMA179" s="991"/>
      <c r="SMB179" s="992"/>
      <c r="SMC179" s="993"/>
      <c r="SMD179" s="994"/>
      <c r="SME179" s="991"/>
      <c r="SMF179" s="989"/>
      <c r="SMG179" s="993"/>
      <c r="SMH179" s="994"/>
      <c r="SMI179" s="995"/>
      <c r="SMJ179" s="996"/>
      <c r="SMK179" s="993"/>
      <c r="SML179" s="997"/>
      <c r="SMM179" s="986"/>
      <c r="SMN179" s="988"/>
      <c r="SMO179" s="989"/>
      <c r="SMP179" s="990"/>
      <c r="SMQ179" s="991"/>
      <c r="SMR179" s="992"/>
      <c r="SMS179" s="991"/>
      <c r="SMT179" s="992"/>
      <c r="SMU179" s="993"/>
      <c r="SMV179" s="994"/>
      <c r="SMW179" s="991"/>
      <c r="SMX179" s="989"/>
      <c r="SMY179" s="993"/>
      <c r="SMZ179" s="994"/>
      <c r="SNA179" s="995"/>
      <c r="SNB179" s="996"/>
      <c r="SNC179" s="993"/>
      <c r="SND179" s="997"/>
      <c r="SNE179" s="986"/>
      <c r="SNF179" s="988"/>
      <c r="SNG179" s="989"/>
      <c r="SNH179" s="990"/>
      <c r="SNI179" s="991"/>
      <c r="SNJ179" s="992"/>
      <c r="SNK179" s="991"/>
      <c r="SNL179" s="992"/>
      <c r="SNM179" s="993"/>
      <c r="SNN179" s="994"/>
      <c r="SNO179" s="991"/>
      <c r="SNP179" s="989"/>
      <c r="SNQ179" s="993"/>
      <c r="SNR179" s="994"/>
      <c r="SNS179" s="995"/>
      <c r="SNT179" s="996"/>
      <c r="SNU179" s="993"/>
      <c r="SNV179" s="997"/>
      <c r="SNW179" s="986"/>
      <c r="SNX179" s="988"/>
      <c r="SNY179" s="989"/>
      <c r="SNZ179" s="990"/>
      <c r="SOA179" s="991"/>
      <c r="SOB179" s="992"/>
      <c r="SOC179" s="991"/>
      <c r="SOD179" s="992"/>
      <c r="SOE179" s="993"/>
      <c r="SOF179" s="994"/>
      <c r="SOG179" s="991"/>
      <c r="SOH179" s="989"/>
      <c r="SOI179" s="993"/>
      <c r="SOJ179" s="994"/>
      <c r="SOK179" s="995"/>
      <c r="SOL179" s="996"/>
      <c r="SOM179" s="993"/>
      <c r="SON179" s="997"/>
      <c r="SOO179" s="986"/>
      <c r="SOP179" s="988"/>
      <c r="SOQ179" s="989"/>
      <c r="SOR179" s="990"/>
      <c r="SOS179" s="991"/>
      <c r="SOT179" s="992"/>
      <c r="SOU179" s="991"/>
      <c r="SOV179" s="992"/>
      <c r="SOW179" s="993"/>
      <c r="SOX179" s="994"/>
      <c r="SOY179" s="991"/>
      <c r="SOZ179" s="989"/>
      <c r="SPA179" s="993"/>
      <c r="SPB179" s="994"/>
      <c r="SPC179" s="995"/>
      <c r="SPD179" s="996"/>
      <c r="SPE179" s="993"/>
      <c r="SPF179" s="997"/>
      <c r="SPG179" s="986"/>
      <c r="SPH179" s="988"/>
      <c r="SPI179" s="989"/>
      <c r="SPJ179" s="990"/>
      <c r="SPK179" s="991"/>
      <c r="SPL179" s="992"/>
      <c r="SPM179" s="991"/>
      <c r="SPN179" s="992"/>
      <c r="SPO179" s="993"/>
      <c r="SPP179" s="994"/>
      <c r="SPQ179" s="991"/>
      <c r="SPR179" s="989"/>
      <c r="SPS179" s="993"/>
      <c r="SPT179" s="994"/>
      <c r="SPU179" s="995"/>
      <c r="SPV179" s="996"/>
      <c r="SPW179" s="993"/>
      <c r="SPX179" s="997"/>
      <c r="SPY179" s="986"/>
      <c r="SPZ179" s="988"/>
      <c r="SQA179" s="989"/>
      <c r="SQB179" s="990"/>
      <c r="SQC179" s="991"/>
      <c r="SQD179" s="992"/>
      <c r="SQE179" s="991"/>
      <c r="SQF179" s="992"/>
      <c r="SQG179" s="993"/>
      <c r="SQH179" s="994"/>
      <c r="SQI179" s="991"/>
      <c r="SQJ179" s="989"/>
      <c r="SQK179" s="993"/>
      <c r="SQL179" s="994"/>
      <c r="SQM179" s="995"/>
      <c r="SQN179" s="996"/>
      <c r="SQO179" s="993"/>
      <c r="SQP179" s="997"/>
      <c r="SQQ179" s="986"/>
      <c r="SQR179" s="988"/>
      <c r="SQS179" s="989"/>
      <c r="SQT179" s="990"/>
      <c r="SQU179" s="991"/>
      <c r="SQV179" s="992"/>
      <c r="SQW179" s="991"/>
      <c r="SQX179" s="992"/>
      <c r="SQY179" s="993"/>
      <c r="SQZ179" s="994"/>
      <c r="SRA179" s="991"/>
      <c r="SRB179" s="989"/>
      <c r="SRC179" s="993"/>
      <c r="SRD179" s="994"/>
      <c r="SRE179" s="995"/>
      <c r="SRF179" s="996"/>
      <c r="SRG179" s="993"/>
      <c r="SRH179" s="997"/>
      <c r="SRI179" s="986"/>
      <c r="SRJ179" s="988"/>
      <c r="SRK179" s="989"/>
      <c r="SRL179" s="990"/>
      <c r="SRM179" s="991"/>
      <c r="SRN179" s="992"/>
      <c r="SRO179" s="991"/>
      <c r="SRP179" s="992"/>
      <c r="SRQ179" s="993"/>
      <c r="SRR179" s="994"/>
      <c r="SRS179" s="991"/>
      <c r="SRT179" s="989"/>
      <c r="SRU179" s="993"/>
      <c r="SRV179" s="994"/>
      <c r="SRW179" s="995"/>
      <c r="SRX179" s="996"/>
      <c r="SRY179" s="993"/>
      <c r="SRZ179" s="997"/>
      <c r="SSA179" s="986"/>
      <c r="SSB179" s="988"/>
      <c r="SSC179" s="989"/>
      <c r="SSD179" s="990"/>
      <c r="SSE179" s="991"/>
      <c r="SSF179" s="992"/>
      <c r="SSG179" s="991"/>
      <c r="SSH179" s="992"/>
      <c r="SSI179" s="993"/>
      <c r="SSJ179" s="994"/>
      <c r="SSK179" s="991"/>
      <c r="SSL179" s="989"/>
      <c r="SSM179" s="993"/>
      <c r="SSN179" s="994"/>
      <c r="SSO179" s="995"/>
      <c r="SSP179" s="996"/>
      <c r="SSQ179" s="993"/>
      <c r="SSR179" s="997"/>
      <c r="SSS179" s="986"/>
      <c r="SST179" s="988"/>
      <c r="SSU179" s="989"/>
      <c r="SSV179" s="990"/>
      <c r="SSW179" s="991"/>
      <c r="SSX179" s="992"/>
      <c r="SSY179" s="991"/>
      <c r="SSZ179" s="992"/>
      <c r="STA179" s="993"/>
      <c r="STB179" s="994"/>
      <c r="STC179" s="991"/>
      <c r="STD179" s="989"/>
      <c r="STE179" s="993"/>
      <c r="STF179" s="994"/>
      <c r="STG179" s="995"/>
      <c r="STH179" s="996"/>
      <c r="STI179" s="993"/>
      <c r="STJ179" s="997"/>
      <c r="STK179" s="986"/>
      <c r="STL179" s="988"/>
      <c r="STM179" s="989"/>
      <c r="STN179" s="990"/>
      <c r="STO179" s="991"/>
      <c r="STP179" s="992"/>
      <c r="STQ179" s="991"/>
      <c r="STR179" s="992"/>
      <c r="STS179" s="993"/>
      <c r="STT179" s="994"/>
      <c r="STU179" s="991"/>
      <c r="STV179" s="989"/>
      <c r="STW179" s="993"/>
      <c r="STX179" s="994"/>
      <c r="STY179" s="995"/>
      <c r="STZ179" s="996"/>
      <c r="SUA179" s="993"/>
      <c r="SUB179" s="997"/>
      <c r="SUC179" s="986"/>
      <c r="SUD179" s="988"/>
      <c r="SUE179" s="989"/>
      <c r="SUF179" s="990"/>
      <c r="SUG179" s="991"/>
      <c r="SUH179" s="992"/>
      <c r="SUI179" s="991"/>
      <c r="SUJ179" s="992"/>
      <c r="SUK179" s="993"/>
      <c r="SUL179" s="994"/>
      <c r="SUM179" s="991"/>
      <c r="SUN179" s="989"/>
      <c r="SUO179" s="993"/>
      <c r="SUP179" s="994"/>
      <c r="SUQ179" s="995"/>
      <c r="SUR179" s="996"/>
      <c r="SUS179" s="993"/>
      <c r="SUT179" s="997"/>
      <c r="SUU179" s="986"/>
      <c r="SUV179" s="988"/>
      <c r="SUW179" s="989"/>
      <c r="SUX179" s="990"/>
      <c r="SUY179" s="991"/>
      <c r="SUZ179" s="992"/>
      <c r="SVA179" s="991"/>
      <c r="SVB179" s="992"/>
      <c r="SVC179" s="993"/>
      <c r="SVD179" s="994"/>
      <c r="SVE179" s="991"/>
      <c r="SVF179" s="989"/>
      <c r="SVG179" s="993"/>
      <c r="SVH179" s="994"/>
      <c r="SVI179" s="995"/>
      <c r="SVJ179" s="996"/>
      <c r="SVK179" s="993"/>
      <c r="SVL179" s="997"/>
      <c r="SVM179" s="986"/>
      <c r="SVN179" s="988"/>
      <c r="SVO179" s="989"/>
      <c r="SVP179" s="990"/>
      <c r="SVQ179" s="991"/>
      <c r="SVR179" s="992"/>
      <c r="SVS179" s="991"/>
      <c r="SVT179" s="992"/>
      <c r="SVU179" s="993"/>
      <c r="SVV179" s="994"/>
      <c r="SVW179" s="991"/>
      <c r="SVX179" s="989"/>
      <c r="SVY179" s="993"/>
      <c r="SVZ179" s="994"/>
      <c r="SWA179" s="995"/>
      <c r="SWB179" s="996"/>
      <c r="SWC179" s="993"/>
      <c r="SWD179" s="997"/>
      <c r="SWE179" s="986"/>
      <c r="SWF179" s="988"/>
      <c r="SWG179" s="989"/>
      <c r="SWH179" s="990"/>
      <c r="SWI179" s="991"/>
      <c r="SWJ179" s="992"/>
      <c r="SWK179" s="991"/>
      <c r="SWL179" s="992"/>
      <c r="SWM179" s="993"/>
      <c r="SWN179" s="994"/>
      <c r="SWO179" s="991"/>
      <c r="SWP179" s="989"/>
      <c r="SWQ179" s="993"/>
      <c r="SWR179" s="994"/>
      <c r="SWS179" s="995"/>
      <c r="SWT179" s="996"/>
      <c r="SWU179" s="993"/>
      <c r="SWV179" s="997"/>
      <c r="SWW179" s="986"/>
      <c r="SWX179" s="988"/>
      <c r="SWY179" s="989"/>
      <c r="SWZ179" s="990"/>
      <c r="SXA179" s="991"/>
      <c r="SXB179" s="992"/>
      <c r="SXC179" s="991"/>
      <c r="SXD179" s="992"/>
      <c r="SXE179" s="993"/>
      <c r="SXF179" s="994"/>
      <c r="SXG179" s="991"/>
      <c r="SXH179" s="989"/>
      <c r="SXI179" s="993"/>
      <c r="SXJ179" s="994"/>
      <c r="SXK179" s="995"/>
      <c r="SXL179" s="996"/>
      <c r="SXM179" s="993"/>
      <c r="SXN179" s="997"/>
      <c r="SXO179" s="986"/>
      <c r="SXP179" s="988"/>
      <c r="SXQ179" s="989"/>
      <c r="SXR179" s="990"/>
      <c r="SXS179" s="991"/>
      <c r="SXT179" s="992"/>
      <c r="SXU179" s="991"/>
      <c r="SXV179" s="992"/>
      <c r="SXW179" s="993"/>
      <c r="SXX179" s="994"/>
      <c r="SXY179" s="991"/>
      <c r="SXZ179" s="989"/>
      <c r="SYA179" s="993"/>
      <c r="SYB179" s="994"/>
      <c r="SYC179" s="995"/>
      <c r="SYD179" s="996"/>
      <c r="SYE179" s="993"/>
      <c r="SYF179" s="997"/>
      <c r="SYG179" s="986"/>
      <c r="SYH179" s="988"/>
      <c r="SYI179" s="989"/>
      <c r="SYJ179" s="990"/>
      <c r="SYK179" s="991"/>
      <c r="SYL179" s="992"/>
      <c r="SYM179" s="991"/>
      <c r="SYN179" s="992"/>
      <c r="SYO179" s="993"/>
      <c r="SYP179" s="994"/>
      <c r="SYQ179" s="991"/>
      <c r="SYR179" s="989"/>
      <c r="SYS179" s="993"/>
      <c r="SYT179" s="994"/>
      <c r="SYU179" s="995"/>
      <c r="SYV179" s="996"/>
      <c r="SYW179" s="993"/>
      <c r="SYX179" s="997"/>
      <c r="SYY179" s="986"/>
      <c r="SYZ179" s="988"/>
      <c r="SZA179" s="989"/>
      <c r="SZB179" s="990"/>
      <c r="SZC179" s="991"/>
      <c r="SZD179" s="992"/>
      <c r="SZE179" s="991"/>
      <c r="SZF179" s="992"/>
      <c r="SZG179" s="993"/>
      <c r="SZH179" s="994"/>
      <c r="SZI179" s="991"/>
      <c r="SZJ179" s="989"/>
      <c r="SZK179" s="993"/>
      <c r="SZL179" s="994"/>
      <c r="SZM179" s="995"/>
      <c r="SZN179" s="996"/>
      <c r="SZO179" s="993"/>
      <c r="SZP179" s="997"/>
      <c r="SZQ179" s="986"/>
      <c r="SZR179" s="988"/>
      <c r="SZS179" s="989"/>
      <c r="SZT179" s="990"/>
      <c r="SZU179" s="991"/>
      <c r="SZV179" s="992"/>
      <c r="SZW179" s="991"/>
      <c r="SZX179" s="992"/>
      <c r="SZY179" s="993"/>
      <c r="SZZ179" s="994"/>
      <c r="TAA179" s="991"/>
      <c r="TAB179" s="989"/>
      <c r="TAC179" s="993"/>
      <c r="TAD179" s="994"/>
      <c r="TAE179" s="995"/>
      <c r="TAF179" s="996"/>
      <c r="TAG179" s="993"/>
      <c r="TAH179" s="997"/>
      <c r="TAI179" s="986"/>
      <c r="TAJ179" s="988"/>
      <c r="TAK179" s="989"/>
      <c r="TAL179" s="990"/>
      <c r="TAM179" s="991"/>
      <c r="TAN179" s="992"/>
      <c r="TAO179" s="991"/>
      <c r="TAP179" s="992"/>
      <c r="TAQ179" s="993"/>
      <c r="TAR179" s="994"/>
      <c r="TAS179" s="991"/>
      <c r="TAT179" s="989"/>
      <c r="TAU179" s="993"/>
      <c r="TAV179" s="994"/>
      <c r="TAW179" s="995"/>
      <c r="TAX179" s="996"/>
      <c r="TAY179" s="993"/>
      <c r="TAZ179" s="997"/>
      <c r="TBA179" s="986"/>
      <c r="TBB179" s="988"/>
      <c r="TBC179" s="989"/>
      <c r="TBD179" s="990"/>
      <c r="TBE179" s="991"/>
      <c r="TBF179" s="992"/>
      <c r="TBG179" s="991"/>
      <c r="TBH179" s="992"/>
      <c r="TBI179" s="993"/>
      <c r="TBJ179" s="994"/>
      <c r="TBK179" s="991"/>
      <c r="TBL179" s="989"/>
      <c r="TBM179" s="993"/>
      <c r="TBN179" s="994"/>
      <c r="TBO179" s="995"/>
      <c r="TBP179" s="996"/>
      <c r="TBQ179" s="993"/>
      <c r="TBR179" s="997"/>
      <c r="TBS179" s="986"/>
      <c r="TBT179" s="988"/>
      <c r="TBU179" s="989"/>
      <c r="TBV179" s="990"/>
      <c r="TBW179" s="991"/>
      <c r="TBX179" s="992"/>
      <c r="TBY179" s="991"/>
      <c r="TBZ179" s="992"/>
      <c r="TCA179" s="993"/>
      <c r="TCB179" s="994"/>
      <c r="TCC179" s="991"/>
      <c r="TCD179" s="989"/>
      <c r="TCE179" s="993"/>
      <c r="TCF179" s="994"/>
      <c r="TCG179" s="995"/>
      <c r="TCH179" s="996"/>
      <c r="TCI179" s="993"/>
      <c r="TCJ179" s="997"/>
      <c r="TCK179" s="986"/>
      <c r="TCL179" s="988"/>
      <c r="TCM179" s="989"/>
      <c r="TCN179" s="990"/>
      <c r="TCO179" s="991"/>
      <c r="TCP179" s="992"/>
      <c r="TCQ179" s="991"/>
      <c r="TCR179" s="992"/>
      <c r="TCS179" s="993"/>
      <c r="TCT179" s="994"/>
      <c r="TCU179" s="991"/>
      <c r="TCV179" s="989"/>
      <c r="TCW179" s="993"/>
      <c r="TCX179" s="994"/>
      <c r="TCY179" s="995"/>
      <c r="TCZ179" s="996"/>
      <c r="TDA179" s="993"/>
      <c r="TDB179" s="997"/>
      <c r="TDC179" s="986"/>
      <c r="TDD179" s="988"/>
      <c r="TDE179" s="989"/>
      <c r="TDF179" s="990"/>
      <c r="TDG179" s="991"/>
      <c r="TDH179" s="992"/>
      <c r="TDI179" s="991"/>
      <c r="TDJ179" s="992"/>
      <c r="TDK179" s="993"/>
      <c r="TDL179" s="994"/>
      <c r="TDM179" s="991"/>
      <c r="TDN179" s="989"/>
      <c r="TDO179" s="993"/>
      <c r="TDP179" s="994"/>
      <c r="TDQ179" s="995"/>
      <c r="TDR179" s="996"/>
      <c r="TDS179" s="993"/>
      <c r="TDT179" s="997"/>
      <c r="TDU179" s="986"/>
      <c r="TDV179" s="988"/>
      <c r="TDW179" s="989"/>
      <c r="TDX179" s="990"/>
      <c r="TDY179" s="991"/>
      <c r="TDZ179" s="992"/>
      <c r="TEA179" s="991"/>
      <c r="TEB179" s="992"/>
      <c r="TEC179" s="993"/>
      <c r="TED179" s="994"/>
      <c r="TEE179" s="991"/>
      <c r="TEF179" s="989"/>
      <c r="TEG179" s="993"/>
      <c r="TEH179" s="994"/>
      <c r="TEI179" s="995"/>
      <c r="TEJ179" s="996"/>
      <c r="TEK179" s="993"/>
      <c r="TEL179" s="997"/>
      <c r="TEM179" s="986"/>
      <c r="TEN179" s="988"/>
      <c r="TEO179" s="989"/>
      <c r="TEP179" s="990"/>
      <c r="TEQ179" s="991"/>
      <c r="TER179" s="992"/>
      <c r="TES179" s="991"/>
      <c r="TET179" s="992"/>
      <c r="TEU179" s="993"/>
      <c r="TEV179" s="994"/>
      <c r="TEW179" s="991"/>
      <c r="TEX179" s="989"/>
      <c r="TEY179" s="993"/>
      <c r="TEZ179" s="994"/>
      <c r="TFA179" s="995"/>
      <c r="TFB179" s="996"/>
      <c r="TFC179" s="993"/>
      <c r="TFD179" s="997"/>
      <c r="TFE179" s="986"/>
      <c r="TFF179" s="988"/>
      <c r="TFG179" s="989"/>
      <c r="TFH179" s="990"/>
      <c r="TFI179" s="991"/>
      <c r="TFJ179" s="992"/>
      <c r="TFK179" s="991"/>
      <c r="TFL179" s="992"/>
      <c r="TFM179" s="993"/>
      <c r="TFN179" s="994"/>
      <c r="TFO179" s="991"/>
      <c r="TFP179" s="989"/>
      <c r="TFQ179" s="993"/>
      <c r="TFR179" s="994"/>
      <c r="TFS179" s="995"/>
      <c r="TFT179" s="996"/>
      <c r="TFU179" s="993"/>
      <c r="TFV179" s="997"/>
      <c r="TFW179" s="986"/>
      <c r="TFX179" s="988"/>
      <c r="TFY179" s="989"/>
      <c r="TFZ179" s="990"/>
      <c r="TGA179" s="991"/>
      <c r="TGB179" s="992"/>
      <c r="TGC179" s="991"/>
      <c r="TGD179" s="992"/>
      <c r="TGE179" s="993"/>
      <c r="TGF179" s="994"/>
      <c r="TGG179" s="991"/>
      <c r="TGH179" s="989"/>
      <c r="TGI179" s="993"/>
      <c r="TGJ179" s="994"/>
      <c r="TGK179" s="995"/>
      <c r="TGL179" s="996"/>
      <c r="TGM179" s="993"/>
      <c r="TGN179" s="997"/>
      <c r="TGO179" s="986"/>
      <c r="TGP179" s="988"/>
      <c r="TGQ179" s="989"/>
      <c r="TGR179" s="990"/>
      <c r="TGS179" s="991"/>
      <c r="TGT179" s="992"/>
      <c r="TGU179" s="991"/>
      <c r="TGV179" s="992"/>
      <c r="TGW179" s="993"/>
      <c r="TGX179" s="994"/>
      <c r="TGY179" s="991"/>
      <c r="TGZ179" s="989"/>
      <c r="THA179" s="993"/>
      <c r="THB179" s="994"/>
      <c r="THC179" s="995"/>
      <c r="THD179" s="996"/>
      <c r="THE179" s="993"/>
      <c r="THF179" s="997"/>
      <c r="THG179" s="986"/>
      <c r="THH179" s="988"/>
      <c r="THI179" s="989"/>
      <c r="THJ179" s="990"/>
      <c r="THK179" s="991"/>
      <c r="THL179" s="992"/>
      <c r="THM179" s="991"/>
      <c r="THN179" s="992"/>
      <c r="THO179" s="993"/>
      <c r="THP179" s="994"/>
      <c r="THQ179" s="991"/>
      <c r="THR179" s="989"/>
      <c r="THS179" s="993"/>
      <c r="THT179" s="994"/>
      <c r="THU179" s="995"/>
      <c r="THV179" s="996"/>
      <c r="THW179" s="993"/>
      <c r="THX179" s="997"/>
      <c r="THY179" s="986"/>
      <c r="THZ179" s="988"/>
      <c r="TIA179" s="989"/>
      <c r="TIB179" s="990"/>
      <c r="TIC179" s="991"/>
      <c r="TID179" s="992"/>
      <c r="TIE179" s="991"/>
      <c r="TIF179" s="992"/>
      <c r="TIG179" s="993"/>
      <c r="TIH179" s="994"/>
      <c r="TII179" s="991"/>
      <c r="TIJ179" s="989"/>
      <c r="TIK179" s="993"/>
      <c r="TIL179" s="994"/>
      <c r="TIM179" s="995"/>
      <c r="TIN179" s="996"/>
      <c r="TIO179" s="993"/>
      <c r="TIP179" s="997"/>
      <c r="TIQ179" s="986"/>
      <c r="TIR179" s="988"/>
      <c r="TIS179" s="989"/>
      <c r="TIT179" s="990"/>
      <c r="TIU179" s="991"/>
      <c r="TIV179" s="992"/>
      <c r="TIW179" s="991"/>
      <c r="TIX179" s="992"/>
      <c r="TIY179" s="993"/>
      <c r="TIZ179" s="994"/>
      <c r="TJA179" s="991"/>
      <c r="TJB179" s="989"/>
      <c r="TJC179" s="993"/>
      <c r="TJD179" s="994"/>
      <c r="TJE179" s="995"/>
      <c r="TJF179" s="996"/>
      <c r="TJG179" s="993"/>
      <c r="TJH179" s="997"/>
      <c r="TJI179" s="986"/>
      <c r="TJJ179" s="988"/>
      <c r="TJK179" s="989"/>
      <c r="TJL179" s="990"/>
      <c r="TJM179" s="991"/>
      <c r="TJN179" s="992"/>
      <c r="TJO179" s="991"/>
      <c r="TJP179" s="992"/>
      <c r="TJQ179" s="993"/>
      <c r="TJR179" s="994"/>
      <c r="TJS179" s="991"/>
      <c r="TJT179" s="989"/>
      <c r="TJU179" s="993"/>
      <c r="TJV179" s="994"/>
      <c r="TJW179" s="995"/>
      <c r="TJX179" s="996"/>
      <c r="TJY179" s="993"/>
      <c r="TJZ179" s="997"/>
      <c r="TKA179" s="986"/>
      <c r="TKB179" s="988"/>
      <c r="TKC179" s="989"/>
      <c r="TKD179" s="990"/>
      <c r="TKE179" s="991"/>
      <c r="TKF179" s="992"/>
      <c r="TKG179" s="991"/>
      <c r="TKH179" s="992"/>
      <c r="TKI179" s="993"/>
      <c r="TKJ179" s="994"/>
      <c r="TKK179" s="991"/>
      <c r="TKL179" s="989"/>
      <c r="TKM179" s="993"/>
      <c r="TKN179" s="994"/>
      <c r="TKO179" s="995"/>
      <c r="TKP179" s="996"/>
      <c r="TKQ179" s="993"/>
      <c r="TKR179" s="997"/>
      <c r="TKS179" s="986"/>
      <c r="TKT179" s="988"/>
      <c r="TKU179" s="989"/>
      <c r="TKV179" s="990"/>
      <c r="TKW179" s="991"/>
      <c r="TKX179" s="992"/>
      <c r="TKY179" s="991"/>
      <c r="TKZ179" s="992"/>
      <c r="TLA179" s="993"/>
      <c r="TLB179" s="994"/>
      <c r="TLC179" s="991"/>
      <c r="TLD179" s="989"/>
      <c r="TLE179" s="993"/>
      <c r="TLF179" s="994"/>
      <c r="TLG179" s="995"/>
      <c r="TLH179" s="996"/>
      <c r="TLI179" s="993"/>
      <c r="TLJ179" s="997"/>
      <c r="TLK179" s="986"/>
      <c r="TLL179" s="988"/>
      <c r="TLM179" s="989"/>
      <c r="TLN179" s="990"/>
      <c r="TLO179" s="991"/>
      <c r="TLP179" s="992"/>
      <c r="TLQ179" s="991"/>
      <c r="TLR179" s="992"/>
      <c r="TLS179" s="993"/>
      <c r="TLT179" s="994"/>
      <c r="TLU179" s="991"/>
      <c r="TLV179" s="989"/>
      <c r="TLW179" s="993"/>
      <c r="TLX179" s="994"/>
      <c r="TLY179" s="995"/>
      <c r="TLZ179" s="996"/>
      <c r="TMA179" s="993"/>
      <c r="TMB179" s="997"/>
      <c r="TMC179" s="986"/>
      <c r="TMD179" s="988"/>
      <c r="TME179" s="989"/>
      <c r="TMF179" s="990"/>
      <c r="TMG179" s="991"/>
      <c r="TMH179" s="992"/>
      <c r="TMI179" s="991"/>
      <c r="TMJ179" s="992"/>
      <c r="TMK179" s="993"/>
      <c r="TML179" s="994"/>
      <c r="TMM179" s="991"/>
      <c r="TMN179" s="989"/>
      <c r="TMO179" s="993"/>
      <c r="TMP179" s="994"/>
      <c r="TMQ179" s="995"/>
      <c r="TMR179" s="996"/>
      <c r="TMS179" s="993"/>
      <c r="TMT179" s="997"/>
      <c r="TMU179" s="986"/>
      <c r="TMV179" s="988"/>
      <c r="TMW179" s="989"/>
      <c r="TMX179" s="990"/>
      <c r="TMY179" s="991"/>
      <c r="TMZ179" s="992"/>
      <c r="TNA179" s="991"/>
      <c r="TNB179" s="992"/>
      <c r="TNC179" s="993"/>
      <c r="TND179" s="994"/>
      <c r="TNE179" s="991"/>
      <c r="TNF179" s="989"/>
      <c r="TNG179" s="993"/>
      <c r="TNH179" s="994"/>
      <c r="TNI179" s="995"/>
      <c r="TNJ179" s="996"/>
      <c r="TNK179" s="993"/>
      <c r="TNL179" s="997"/>
      <c r="TNM179" s="986"/>
      <c r="TNN179" s="988"/>
      <c r="TNO179" s="989"/>
      <c r="TNP179" s="990"/>
      <c r="TNQ179" s="991"/>
      <c r="TNR179" s="992"/>
      <c r="TNS179" s="991"/>
      <c r="TNT179" s="992"/>
      <c r="TNU179" s="993"/>
      <c r="TNV179" s="994"/>
      <c r="TNW179" s="991"/>
      <c r="TNX179" s="989"/>
      <c r="TNY179" s="993"/>
      <c r="TNZ179" s="994"/>
      <c r="TOA179" s="995"/>
      <c r="TOB179" s="996"/>
      <c r="TOC179" s="993"/>
      <c r="TOD179" s="997"/>
      <c r="TOE179" s="986"/>
      <c r="TOF179" s="988"/>
      <c r="TOG179" s="989"/>
      <c r="TOH179" s="990"/>
      <c r="TOI179" s="991"/>
      <c r="TOJ179" s="992"/>
      <c r="TOK179" s="991"/>
      <c r="TOL179" s="992"/>
      <c r="TOM179" s="993"/>
      <c r="TON179" s="994"/>
      <c r="TOO179" s="991"/>
      <c r="TOP179" s="989"/>
      <c r="TOQ179" s="993"/>
      <c r="TOR179" s="994"/>
      <c r="TOS179" s="995"/>
      <c r="TOT179" s="996"/>
      <c r="TOU179" s="993"/>
      <c r="TOV179" s="997"/>
      <c r="TOW179" s="986"/>
      <c r="TOX179" s="988"/>
      <c r="TOY179" s="989"/>
      <c r="TOZ179" s="990"/>
      <c r="TPA179" s="991"/>
      <c r="TPB179" s="992"/>
      <c r="TPC179" s="991"/>
      <c r="TPD179" s="992"/>
      <c r="TPE179" s="993"/>
      <c r="TPF179" s="994"/>
      <c r="TPG179" s="991"/>
      <c r="TPH179" s="989"/>
      <c r="TPI179" s="993"/>
      <c r="TPJ179" s="994"/>
      <c r="TPK179" s="995"/>
      <c r="TPL179" s="996"/>
      <c r="TPM179" s="993"/>
      <c r="TPN179" s="997"/>
      <c r="TPO179" s="986"/>
      <c r="TPP179" s="988"/>
      <c r="TPQ179" s="989"/>
      <c r="TPR179" s="990"/>
      <c r="TPS179" s="991"/>
      <c r="TPT179" s="992"/>
      <c r="TPU179" s="991"/>
      <c r="TPV179" s="992"/>
      <c r="TPW179" s="993"/>
      <c r="TPX179" s="994"/>
      <c r="TPY179" s="991"/>
      <c r="TPZ179" s="989"/>
      <c r="TQA179" s="993"/>
      <c r="TQB179" s="994"/>
      <c r="TQC179" s="995"/>
      <c r="TQD179" s="996"/>
      <c r="TQE179" s="993"/>
      <c r="TQF179" s="997"/>
      <c r="TQG179" s="986"/>
      <c r="TQH179" s="988"/>
      <c r="TQI179" s="989"/>
      <c r="TQJ179" s="990"/>
      <c r="TQK179" s="991"/>
      <c r="TQL179" s="992"/>
      <c r="TQM179" s="991"/>
      <c r="TQN179" s="992"/>
      <c r="TQO179" s="993"/>
      <c r="TQP179" s="994"/>
      <c r="TQQ179" s="991"/>
      <c r="TQR179" s="989"/>
      <c r="TQS179" s="993"/>
      <c r="TQT179" s="994"/>
      <c r="TQU179" s="995"/>
      <c r="TQV179" s="996"/>
      <c r="TQW179" s="993"/>
      <c r="TQX179" s="997"/>
      <c r="TQY179" s="986"/>
      <c r="TQZ179" s="988"/>
      <c r="TRA179" s="989"/>
      <c r="TRB179" s="990"/>
      <c r="TRC179" s="991"/>
      <c r="TRD179" s="992"/>
      <c r="TRE179" s="991"/>
      <c r="TRF179" s="992"/>
      <c r="TRG179" s="993"/>
      <c r="TRH179" s="994"/>
      <c r="TRI179" s="991"/>
      <c r="TRJ179" s="989"/>
      <c r="TRK179" s="993"/>
      <c r="TRL179" s="994"/>
      <c r="TRM179" s="995"/>
      <c r="TRN179" s="996"/>
      <c r="TRO179" s="993"/>
      <c r="TRP179" s="997"/>
      <c r="TRQ179" s="986"/>
      <c r="TRR179" s="988"/>
      <c r="TRS179" s="989"/>
      <c r="TRT179" s="990"/>
      <c r="TRU179" s="991"/>
      <c r="TRV179" s="992"/>
      <c r="TRW179" s="991"/>
      <c r="TRX179" s="992"/>
      <c r="TRY179" s="993"/>
      <c r="TRZ179" s="994"/>
      <c r="TSA179" s="991"/>
      <c r="TSB179" s="989"/>
      <c r="TSC179" s="993"/>
      <c r="TSD179" s="994"/>
      <c r="TSE179" s="995"/>
      <c r="TSF179" s="996"/>
      <c r="TSG179" s="993"/>
      <c r="TSH179" s="997"/>
      <c r="TSI179" s="986"/>
      <c r="TSJ179" s="988"/>
      <c r="TSK179" s="989"/>
      <c r="TSL179" s="990"/>
      <c r="TSM179" s="991"/>
      <c r="TSN179" s="992"/>
      <c r="TSO179" s="991"/>
      <c r="TSP179" s="992"/>
      <c r="TSQ179" s="993"/>
      <c r="TSR179" s="994"/>
      <c r="TSS179" s="991"/>
      <c r="TST179" s="989"/>
      <c r="TSU179" s="993"/>
      <c r="TSV179" s="994"/>
      <c r="TSW179" s="995"/>
      <c r="TSX179" s="996"/>
      <c r="TSY179" s="993"/>
      <c r="TSZ179" s="997"/>
      <c r="TTA179" s="986"/>
      <c r="TTB179" s="988"/>
      <c r="TTC179" s="989"/>
      <c r="TTD179" s="990"/>
      <c r="TTE179" s="991"/>
      <c r="TTF179" s="992"/>
      <c r="TTG179" s="991"/>
      <c r="TTH179" s="992"/>
      <c r="TTI179" s="993"/>
      <c r="TTJ179" s="994"/>
      <c r="TTK179" s="991"/>
      <c r="TTL179" s="989"/>
      <c r="TTM179" s="993"/>
      <c r="TTN179" s="994"/>
      <c r="TTO179" s="995"/>
      <c r="TTP179" s="996"/>
      <c r="TTQ179" s="993"/>
      <c r="TTR179" s="997"/>
      <c r="TTS179" s="986"/>
      <c r="TTT179" s="988"/>
      <c r="TTU179" s="989"/>
      <c r="TTV179" s="990"/>
      <c r="TTW179" s="991"/>
      <c r="TTX179" s="992"/>
      <c r="TTY179" s="991"/>
      <c r="TTZ179" s="992"/>
      <c r="TUA179" s="993"/>
      <c r="TUB179" s="994"/>
      <c r="TUC179" s="991"/>
      <c r="TUD179" s="989"/>
      <c r="TUE179" s="993"/>
      <c r="TUF179" s="994"/>
      <c r="TUG179" s="995"/>
      <c r="TUH179" s="996"/>
      <c r="TUI179" s="993"/>
      <c r="TUJ179" s="997"/>
      <c r="TUK179" s="986"/>
      <c r="TUL179" s="988"/>
      <c r="TUM179" s="989"/>
      <c r="TUN179" s="990"/>
      <c r="TUO179" s="991"/>
      <c r="TUP179" s="992"/>
      <c r="TUQ179" s="991"/>
      <c r="TUR179" s="992"/>
      <c r="TUS179" s="993"/>
      <c r="TUT179" s="994"/>
      <c r="TUU179" s="991"/>
      <c r="TUV179" s="989"/>
      <c r="TUW179" s="993"/>
      <c r="TUX179" s="994"/>
      <c r="TUY179" s="995"/>
      <c r="TUZ179" s="996"/>
      <c r="TVA179" s="993"/>
      <c r="TVB179" s="997"/>
      <c r="TVC179" s="986"/>
      <c r="TVD179" s="988"/>
      <c r="TVE179" s="989"/>
      <c r="TVF179" s="990"/>
      <c r="TVG179" s="991"/>
      <c r="TVH179" s="992"/>
      <c r="TVI179" s="991"/>
      <c r="TVJ179" s="992"/>
      <c r="TVK179" s="993"/>
      <c r="TVL179" s="994"/>
      <c r="TVM179" s="991"/>
      <c r="TVN179" s="989"/>
      <c r="TVO179" s="993"/>
      <c r="TVP179" s="994"/>
      <c r="TVQ179" s="995"/>
      <c r="TVR179" s="996"/>
      <c r="TVS179" s="993"/>
      <c r="TVT179" s="997"/>
      <c r="TVU179" s="986"/>
      <c r="TVV179" s="988"/>
      <c r="TVW179" s="989"/>
      <c r="TVX179" s="990"/>
      <c r="TVY179" s="991"/>
      <c r="TVZ179" s="992"/>
      <c r="TWA179" s="991"/>
      <c r="TWB179" s="992"/>
      <c r="TWC179" s="993"/>
      <c r="TWD179" s="994"/>
      <c r="TWE179" s="991"/>
      <c r="TWF179" s="989"/>
      <c r="TWG179" s="993"/>
      <c r="TWH179" s="994"/>
      <c r="TWI179" s="995"/>
      <c r="TWJ179" s="996"/>
      <c r="TWK179" s="993"/>
      <c r="TWL179" s="997"/>
      <c r="TWM179" s="986"/>
      <c r="TWN179" s="988"/>
      <c r="TWO179" s="989"/>
      <c r="TWP179" s="990"/>
      <c r="TWQ179" s="991"/>
      <c r="TWR179" s="992"/>
      <c r="TWS179" s="991"/>
      <c r="TWT179" s="992"/>
      <c r="TWU179" s="993"/>
      <c r="TWV179" s="994"/>
      <c r="TWW179" s="991"/>
      <c r="TWX179" s="989"/>
      <c r="TWY179" s="993"/>
      <c r="TWZ179" s="994"/>
      <c r="TXA179" s="995"/>
      <c r="TXB179" s="996"/>
      <c r="TXC179" s="993"/>
      <c r="TXD179" s="997"/>
      <c r="TXE179" s="986"/>
      <c r="TXF179" s="988"/>
      <c r="TXG179" s="989"/>
      <c r="TXH179" s="990"/>
      <c r="TXI179" s="991"/>
      <c r="TXJ179" s="992"/>
      <c r="TXK179" s="991"/>
      <c r="TXL179" s="992"/>
      <c r="TXM179" s="993"/>
      <c r="TXN179" s="994"/>
      <c r="TXO179" s="991"/>
      <c r="TXP179" s="989"/>
      <c r="TXQ179" s="993"/>
      <c r="TXR179" s="994"/>
      <c r="TXS179" s="995"/>
      <c r="TXT179" s="996"/>
      <c r="TXU179" s="993"/>
      <c r="TXV179" s="997"/>
      <c r="TXW179" s="986"/>
      <c r="TXX179" s="988"/>
      <c r="TXY179" s="989"/>
      <c r="TXZ179" s="990"/>
      <c r="TYA179" s="991"/>
      <c r="TYB179" s="992"/>
      <c r="TYC179" s="991"/>
      <c r="TYD179" s="992"/>
      <c r="TYE179" s="993"/>
      <c r="TYF179" s="994"/>
      <c r="TYG179" s="991"/>
      <c r="TYH179" s="989"/>
      <c r="TYI179" s="993"/>
      <c r="TYJ179" s="994"/>
      <c r="TYK179" s="995"/>
      <c r="TYL179" s="996"/>
      <c r="TYM179" s="993"/>
      <c r="TYN179" s="997"/>
      <c r="TYO179" s="986"/>
      <c r="TYP179" s="988"/>
      <c r="TYQ179" s="989"/>
      <c r="TYR179" s="990"/>
      <c r="TYS179" s="991"/>
      <c r="TYT179" s="992"/>
      <c r="TYU179" s="991"/>
      <c r="TYV179" s="992"/>
      <c r="TYW179" s="993"/>
      <c r="TYX179" s="994"/>
      <c r="TYY179" s="991"/>
      <c r="TYZ179" s="989"/>
      <c r="TZA179" s="993"/>
      <c r="TZB179" s="994"/>
      <c r="TZC179" s="995"/>
      <c r="TZD179" s="996"/>
      <c r="TZE179" s="993"/>
      <c r="TZF179" s="997"/>
      <c r="TZG179" s="986"/>
      <c r="TZH179" s="988"/>
      <c r="TZI179" s="989"/>
      <c r="TZJ179" s="990"/>
      <c r="TZK179" s="991"/>
      <c r="TZL179" s="992"/>
      <c r="TZM179" s="991"/>
      <c r="TZN179" s="992"/>
      <c r="TZO179" s="993"/>
      <c r="TZP179" s="994"/>
      <c r="TZQ179" s="991"/>
      <c r="TZR179" s="989"/>
      <c r="TZS179" s="993"/>
      <c r="TZT179" s="994"/>
      <c r="TZU179" s="995"/>
      <c r="TZV179" s="996"/>
      <c r="TZW179" s="993"/>
      <c r="TZX179" s="997"/>
      <c r="TZY179" s="986"/>
      <c r="TZZ179" s="988"/>
      <c r="UAA179" s="989"/>
      <c r="UAB179" s="990"/>
      <c r="UAC179" s="991"/>
      <c r="UAD179" s="992"/>
      <c r="UAE179" s="991"/>
      <c r="UAF179" s="992"/>
      <c r="UAG179" s="993"/>
      <c r="UAH179" s="994"/>
      <c r="UAI179" s="991"/>
      <c r="UAJ179" s="989"/>
      <c r="UAK179" s="993"/>
      <c r="UAL179" s="994"/>
      <c r="UAM179" s="995"/>
      <c r="UAN179" s="996"/>
      <c r="UAO179" s="993"/>
      <c r="UAP179" s="997"/>
      <c r="UAQ179" s="986"/>
      <c r="UAR179" s="988"/>
      <c r="UAS179" s="989"/>
      <c r="UAT179" s="990"/>
      <c r="UAU179" s="991"/>
      <c r="UAV179" s="992"/>
      <c r="UAW179" s="991"/>
      <c r="UAX179" s="992"/>
      <c r="UAY179" s="993"/>
      <c r="UAZ179" s="994"/>
      <c r="UBA179" s="991"/>
      <c r="UBB179" s="989"/>
      <c r="UBC179" s="993"/>
      <c r="UBD179" s="994"/>
      <c r="UBE179" s="995"/>
      <c r="UBF179" s="996"/>
      <c r="UBG179" s="993"/>
      <c r="UBH179" s="997"/>
      <c r="UBI179" s="986"/>
      <c r="UBJ179" s="988"/>
      <c r="UBK179" s="989"/>
      <c r="UBL179" s="990"/>
      <c r="UBM179" s="991"/>
      <c r="UBN179" s="992"/>
      <c r="UBO179" s="991"/>
      <c r="UBP179" s="992"/>
      <c r="UBQ179" s="993"/>
      <c r="UBR179" s="994"/>
      <c r="UBS179" s="991"/>
      <c r="UBT179" s="989"/>
      <c r="UBU179" s="993"/>
      <c r="UBV179" s="994"/>
      <c r="UBW179" s="995"/>
      <c r="UBX179" s="996"/>
      <c r="UBY179" s="993"/>
      <c r="UBZ179" s="997"/>
      <c r="UCA179" s="986"/>
      <c r="UCB179" s="988"/>
      <c r="UCC179" s="989"/>
      <c r="UCD179" s="990"/>
      <c r="UCE179" s="991"/>
      <c r="UCF179" s="992"/>
      <c r="UCG179" s="991"/>
      <c r="UCH179" s="992"/>
      <c r="UCI179" s="993"/>
      <c r="UCJ179" s="994"/>
      <c r="UCK179" s="991"/>
      <c r="UCL179" s="989"/>
      <c r="UCM179" s="993"/>
      <c r="UCN179" s="994"/>
      <c r="UCO179" s="995"/>
      <c r="UCP179" s="996"/>
      <c r="UCQ179" s="993"/>
      <c r="UCR179" s="997"/>
      <c r="UCS179" s="986"/>
      <c r="UCT179" s="988"/>
      <c r="UCU179" s="989"/>
      <c r="UCV179" s="990"/>
      <c r="UCW179" s="991"/>
      <c r="UCX179" s="992"/>
      <c r="UCY179" s="991"/>
      <c r="UCZ179" s="992"/>
      <c r="UDA179" s="993"/>
      <c r="UDB179" s="994"/>
      <c r="UDC179" s="991"/>
      <c r="UDD179" s="989"/>
      <c r="UDE179" s="993"/>
      <c r="UDF179" s="994"/>
      <c r="UDG179" s="995"/>
      <c r="UDH179" s="996"/>
      <c r="UDI179" s="993"/>
      <c r="UDJ179" s="997"/>
      <c r="UDK179" s="986"/>
      <c r="UDL179" s="988"/>
      <c r="UDM179" s="989"/>
      <c r="UDN179" s="990"/>
      <c r="UDO179" s="991"/>
      <c r="UDP179" s="992"/>
      <c r="UDQ179" s="991"/>
      <c r="UDR179" s="992"/>
      <c r="UDS179" s="993"/>
      <c r="UDT179" s="994"/>
      <c r="UDU179" s="991"/>
      <c r="UDV179" s="989"/>
      <c r="UDW179" s="993"/>
      <c r="UDX179" s="994"/>
      <c r="UDY179" s="995"/>
      <c r="UDZ179" s="996"/>
      <c r="UEA179" s="993"/>
      <c r="UEB179" s="997"/>
      <c r="UEC179" s="986"/>
      <c r="UED179" s="988"/>
      <c r="UEE179" s="989"/>
      <c r="UEF179" s="990"/>
      <c r="UEG179" s="991"/>
      <c r="UEH179" s="992"/>
      <c r="UEI179" s="991"/>
      <c r="UEJ179" s="992"/>
      <c r="UEK179" s="993"/>
      <c r="UEL179" s="994"/>
      <c r="UEM179" s="991"/>
      <c r="UEN179" s="989"/>
      <c r="UEO179" s="993"/>
      <c r="UEP179" s="994"/>
      <c r="UEQ179" s="995"/>
      <c r="UER179" s="996"/>
      <c r="UES179" s="993"/>
      <c r="UET179" s="997"/>
      <c r="UEU179" s="986"/>
      <c r="UEV179" s="988"/>
      <c r="UEW179" s="989"/>
      <c r="UEX179" s="990"/>
      <c r="UEY179" s="991"/>
      <c r="UEZ179" s="992"/>
      <c r="UFA179" s="991"/>
      <c r="UFB179" s="992"/>
      <c r="UFC179" s="993"/>
      <c r="UFD179" s="994"/>
      <c r="UFE179" s="991"/>
      <c r="UFF179" s="989"/>
      <c r="UFG179" s="993"/>
      <c r="UFH179" s="994"/>
      <c r="UFI179" s="995"/>
      <c r="UFJ179" s="996"/>
      <c r="UFK179" s="993"/>
      <c r="UFL179" s="997"/>
      <c r="UFM179" s="986"/>
      <c r="UFN179" s="988"/>
      <c r="UFO179" s="989"/>
      <c r="UFP179" s="990"/>
      <c r="UFQ179" s="991"/>
      <c r="UFR179" s="992"/>
      <c r="UFS179" s="991"/>
      <c r="UFT179" s="992"/>
      <c r="UFU179" s="993"/>
      <c r="UFV179" s="994"/>
      <c r="UFW179" s="991"/>
      <c r="UFX179" s="989"/>
      <c r="UFY179" s="993"/>
      <c r="UFZ179" s="994"/>
      <c r="UGA179" s="995"/>
      <c r="UGB179" s="996"/>
      <c r="UGC179" s="993"/>
      <c r="UGD179" s="997"/>
      <c r="UGE179" s="986"/>
      <c r="UGF179" s="988"/>
      <c r="UGG179" s="989"/>
      <c r="UGH179" s="990"/>
      <c r="UGI179" s="991"/>
      <c r="UGJ179" s="992"/>
      <c r="UGK179" s="991"/>
      <c r="UGL179" s="992"/>
      <c r="UGM179" s="993"/>
      <c r="UGN179" s="994"/>
      <c r="UGO179" s="991"/>
      <c r="UGP179" s="989"/>
      <c r="UGQ179" s="993"/>
      <c r="UGR179" s="994"/>
      <c r="UGS179" s="995"/>
      <c r="UGT179" s="996"/>
      <c r="UGU179" s="993"/>
      <c r="UGV179" s="997"/>
      <c r="UGW179" s="986"/>
      <c r="UGX179" s="988"/>
      <c r="UGY179" s="989"/>
      <c r="UGZ179" s="990"/>
      <c r="UHA179" s="991"/>
      <c r="UHB179" s="992"/>
      <c r="UHC179" s="991"/>
      <c r="UHD179" s="992"/>
      <c r="UHE179" s="993"/>
      <c r="UHF179" s="994"/>
      <c r="UHG179" s="991"/>
      <c r="UHH179" s="989"/>
      <c r="UHI179" s="993"/>
      <c r="UHJ179" s="994"/>
      <c r="UHK179" s="995"/>
      <c r="UHL179" s="996"/>
      <c r="UHM179" s="993"/>
      <c r="UHN179" s="997"/>
      <c r="UHO179" s="986"/>
      <c r="UHP179" s="988"/>
      <c r="UHQ179" s="989"/>
      <c r="UHR179" s="990"/>
      <c r="UHS179" s="991"/>
      <c r="UHT179" s="992"/>
      <c r="UHU179" s="991"/>
      <c r="UHV179" s="992"/>
      <c r="UHW179" s="993"/>
      <c r="UHX179" s="994"/>
      <c r="UHY179" s="991"/>
      <c r="UHZ179" s="989"/>
      <c r="UIA179" s="993"/>
      <c r="UIB179" s="994"/>
      <c r="UIC179" s="995"/>
      <c r="UID179" s="996"/>
      <c r="UIE179" s="993"/>
      <c r="UIF179" s="997"/>
      <c r="UIG179" s="986"/>
      <c r="UIH179" s="988"/>
      <c r="UII179" s="989"/>
      <c r="UIJ179" s="990"/>
      <c r="UIK179" s="991"/>
      <c r="UIL179" s="992"/>
      <c r="UIM179" s="991"/>
      <c r="UIN179" s="992"/>
      <c r="UIO179" s="993"/>
      <c r="UIP179" s="994"/>
      <c r="UIQ179" s="991"/>
      <c r="UIR179" s="989"/>
      <c r="UIS179" s="993"/>
      <c r="UIT179" s="994"/>
      <c r="UIU179" s="995"/>
      <c r="UIV179" s="996"/>
      <c r="UIW179" s="993"/>
      <c r="UIX179" s="997"/>
      <c r="UIY179" s="986"/>
      <c r="UIZ179" s="988"/>
      <c r="UJA179" s="989"/>
      <c r="UJB179" s="990"/>
      <c r="UJC179" s="991"/>
      <c r="UJD179" s="992"/>
      <c r="UJE179" s="991"/>
      <c r="UJF179" s="992"/>
      <c r="UJG179" s="993"/>
      <c r="UJH179" s="994"/>
      <c r="UJI179" s="991"/>
      <c r="UJJ179" s="989"/>
      <c r="UJK179" s="993"/>
      <c r="UJL179" s="994"/>
      <c r="UJM179" s="995"/>
      <c r="UJN179" s="996"/>
      <c r="UJO179" s="993"/>
      <c r="UJP179" s="997"/>
      <c r="UJQ179" s="986"/>
      <c r="UJR179" s="988"/>
      <c r="UJS179" s="989"/>
      <c r="UJT179" s="990"/>
      <c r="UJU179" s="991"/>
      <c r="UJV179" s="992"/>
      <c r="UJW179" s="991"/>
      <c r="UJX179" s="992"/>
      <c r="UJY179" s="993"/>
      <c r="UJZ179" s="994"/>
      <c r="UKA179" s="991"/>
      <c r="UKB179" s="989"/>
      <c r="UKC179" s="993"/>
      <c r="UKD179" s="994"/>
      <c r="UKE179" s="995"/>
      <c r="UKF179" s="996"/>
      <c r="UKG179" s="993"/>
      <c r="UKH179" s="997"/>
      <c r="UKI179" s="986"/>
      <c r="UKJ179" s="988"/>
      <c r="UKK179" s="989"/>
      <c r="UKL179" s="990"/>
      <c r="UKM179" s="991"/>
      <c r="UKN179" s="992"/>
      <c r="UKO179" s="991"/>
      <c r="UKP179" s="992"/>
      <c r="UKQ179" s="993"/>
      <c r="UKR179" s="994"/>
      <c r="UKS179" s="991"/>
      <c r="UKT179" s="989"/>
      <c r="UKU179" s="993"/>
      <c r="UKV179" s="994"/>
      <c r="UKW179" s="995"/>
      <c r="UKX179" s="996"/>
      <c r="UKY179" s="993"/>
      <c r="UKZ179" s="997"/>
      <c r="ULA179" s="986"/>
      <c r="ULB179" s="988"/>
      <c r="ULC179" s="989"/>
      <c r="ULD179" s="990"/>
      <c r="ULE179" s="991"/>
      <c r="ULF179" s="992"/>
      <c r="ULG179" s="991"/>
      <c r="ULH179" s="992"/>
      <c r="ULI179" s="993"/>
      <c r="ULJ179" s="994"/>
      <c r="ULK179" s="991"/>
      <c r="ULL179" s="989"/>
      <c r="ULM179" s="993"/>
      <c r="ULN179" s="994"/>
      <c r="ULO179" s="995"/>
      <c r="ULP179" s="996"/>
      <c r="ULQ179" s="993"/>
      <c r="ULR179" s="997"/>
      <c r="ULS179" s="986"/>
      <c r="ULT179" s="988"/>
      <c r="ULU179" s="989"/>
      <c r="ULV179" s="990"/>
      <c r="ULW179" s="991"/>
      <c r="ULX179" s="992"/>
      <c r="ULY179" s="991"/>
      <c r="ULZ179" s="992"/>
      <c r="UMA179" s="993"/>
      <c r="UMB179" s="994"/>
      <c r="UMC179" s="991"/>
      <c r="UMD179" s="989"/>
      <c r="UME179" s="993"/>
      <c r="UMF179" s="994"/>
      <c r="UMG179" s="995"/>
      <c r="UMH179" s="996"/>
      <c r="UMI179" s="993"/>
      <c r="UMJ179" s="997"/>
      <c r="UMK179" s="986"/>
      <c r="UML179" s="988"/>
      <c r="UMM179" s="989"/>
      <c r="UMN179" s="990"/>
      <c r="UMO179" s="991"/>
      <c r="UMP179" s="992"/>
      <c r="UMQ179" s="991"/>
      <c r="UMR179" s="992"/>
      <c r="UMS179" s="993"/>
      <c r="UMT179" s="994"/>
      <c r="UMU179" s="991"/>
      <c r="UMV179" s="989"/>
      <c r="UMW179" s="993"/>
      <c r="UMX179" s="994"/>
      <c r="UMY179" s="995"/>
      <c r="UMZ179" s="996"/>
      <c r="UNA179" s="993"/>
      <c r="UNB179" s="997"/>
      <c r="UNC179" s="986"/>
      <c r="UND179" s="988"/>
      <c r="UNE179" s="989"/>
      <c r="UNF179" s="990"/>
      <c r="UNG179" s="991"/>
      <c r="UNH179" s="992"/>
      <c r="UNI179" s="991"/>
      <c r="UNJ179" s="992"/>
      <c r="UNK179" s="993"/>
      <c r="UNL179" s="994"/>
      <c r="UNM179" s="991"/>
      <c r="UNN179" s="989"/>
      <c r="UNO179" s="993"/>
      <c r="UNP179" s="994"/>
      <c r="UNQ179" s="995"/>
      <c r="UNR179" s="996"/>
      <c r="UNS179" s="993"/>
      <c r="UNT179" s="997"/>
      <c r="UNU179" s="986"/>
      <c r="UNV179" s="988"/>
      <c r="UNW179" s="989"/>
      <c r="UNX179" s="990"/>
      <c r="UNY179" s="991"/>
      <c r="UNZ179" s="992"/>
      <c r="UOA179" s="991"/>
      <c r="UOB179" s="992"/>
      <c r="UOC179" s="993"/>
      <c r="UOD179" s="994"/>
      <c r="UOE179" s="991"/>
      <c r="UOF179" s="989"/>
      <c r="UOG179" s="993"/>
      <c r="UOH179" s="994"/>
      <c r="UOI179" s="995"/>
      <c r="UOJ179" s="996"/>
      <c r="UOK179" s="993"/>
      <c r="UOL179" s="997"/>
      <c r="UOM179" s="986"/>
      <c r="UON179" s="988"/>
      <c r="UOO179" s="989"/>
      <c r="UOP179" s="990"/>
      <c r="UOQ179" s="991"/>
      <c r="UOR179" s="992"/>
      <c r="UOS179" s="991"/>
      <c r="UOT179" s="992"/>
      <c r="UOU179" s="993"/>
      <c r="UOV179" s="994"/>
      <c r="UOW179" s="991"/>
      <c r="UOX179" s="989"/>
      <c r="UOY179" s="993"/>
      <c r="UOZ179" s="994"/>
      <c r="UPA179" s="995"/>
      <c r="UPB179" s="996"/>
      <c r="UPC179" s="993"/>
      <c r="UPD179" s="997"/>
      <c r="UPE179" s="986"/>
      <c r="UPF179" s="988"/>
      <c r="UPG179" s="989"/>
      <c r="UPH179" s="990"/>
      <c r="UPI179" s="991"/>
      <c r="UPJ179" s="992"/>
      <c r="UPK179" s="991"/>
      <c r="UPL179" s="992"/>
      <c r="UPM179" s="993"/>
      <c r="UPN179" s="994"/>
      <c r="UPO179" s="991"/>
      <c r="UPP179" s="989"/>
      <c r="UPQ179" s="993"/>
      <c r="UPR179" s="994"/>
      <c r="UPS179" s="995"/>
      <c r="UPT179" s="996"/>
      <c r="UPU179" s="993"/>
      <c r="UPV179" s="997"/>
      <c r="UPW179" s="986"/>
      <c r="UPX179" s="988"/>
      <c r="UPY179" s="989"/>
      <c r="UPZ179" s="990"/>
      <c r="UQA179" s="991"/>
      <c r="UQB179" s="992"/>
      <c r="UQC179" s="991"/>
      <c r="UQD179" s="992"/>
      <c r="UQE179" s="993"/>
      <c r="UQF179" s="994"/>
      <c r="UQG179" s="991"/>
      <c r="UQH179" s="989"/>
      <c r="UQI179" s="993"/>
      <c r="UQJ179" s="994"/>
      <c r="UQK179" s="995"/>
      <c r="UQL179" s="996"/>
      <c r="UQM179" s="993"/>
      <c r="UQN179" s="997"/>
      <c r="UQO179" s="986"/>
      <c r="UQP179" s="988"/>
      <c r="UQQ179" s="989"/>
      <c r="UQR179" s="990"/>
      <c r="UQS179" s="991"/>
      <c r="UQT179" s="992"/>
      <c r="UQU179" s="991"/>
      <c r="UQV179" s="992"/>
      <c r="UQW179" s="993"/>
      <c r="UQX179" s="994"/>
      <c r="UQY179" s="991"/>
      <c r="UQZ179" s="989"/>
      <c r="URA179" s="993"/>
      <c r="URB179" s="994"/>
      <c r="URC179" s="995"/>
      <c r="URD179" s="996"/>
      <c r="URE179" s="993"/>
      <c r="URF179" s="997"/>
      <c r="URG179" s="986"/>
      <c r="URH179" s="988"/>
      <c r="URI179" s="989"/>
      <c r="URJ179" s="990"/>
      <c r="URK179" s="991"/>
      <c r="URL179" s="992"/>
      <c r="URM179" s="991"/>
      <c r="URN179" s="992"/>
      <c r="URO179" s="993"/>
      <c r="URP179" s="994"/>
      <c r="URQ179" s="991"/>
      <c r="URR179" s="989"/>
      <c r="URS179" s="993"/>
      <c r="URT179" s="994"/>
      <c r="URU179" s="995"/>
      <c r="URV179" s="996"/>
      <c r="URW179" s="993"/>
      <c r="URX179" s="997"/>
      <c r="URY179" s="986"/>
      <c r="URZ179" s="988"/>
      <c r="USA179" s="989"/>
      <c r="USB179" s="990"/>
      <c r="USC179" s="991"/>
      <c r="USD179" s="992"/>
      <c r="USE179" s="991"/>
      <c r="USF179" s="992"/>
      <c r="USG179" s="993"/>
      <c r="USH179" s="994"/>
      <c r="USI179" s="991"/>
      <c r="USJ179" s="989"/>
      <c r="USK179" s="993"/>
      <c r="USL179" s="994"/>
      <c r="USM179" s="995"/>
      <c r="USN179" s="996"/>
      <c r="USO179" s="993"/>
      <c r="USP179" s="997"/>
      <c r="USQ179" s="986"/>
      <c r="USR179" s="988"/>
      <c r="USS179" s="989"/>
      <c r="UST179" s="990"/>
      <c r="USU179" s="991"/>
      <c r="USV179" s="992"/>
      <c r="USW179" s="991"/>
      <c r="USX179" s="992"/>
      <c r="USY179" s="993"/>
      <c r="USZ179" s="994"/>
      <c r="UTA179" s="991"/>
      <c r="UTB179" s="989"/>
      <c r="UTC179" s="993"/>
      <c r="UTD179" s="994"/>
      <c r="UTE179" s="995"/>
      <c r="UTF179" s="996"/>
      <c r="UTG179" s="993"/>
      <c r="UTH179" s="997"/>
      <c r="UTI179" s="986"/>
      <c r="UTJ179" s="988"/>
      <c r="UTK179" s="989"/>
      <c r="UTL179" s="990"/>
      <c r="UTM179" s="991"/>
      <c r="UTN179" s="992"/>
      <c r="UTO179" s="991"/>
      <c r="UTP179" s="992"/>
      <c r="UTQ179" s="993"/>
      <c r="UTR179" s="994"/>
      <c r="UTS179" s="991"/>
      <c r="UTT179" s="989"/>
      <c r="UTU179" s="993"/>
      <c r="UTV179" s="994"/>
      <c r="UTW179" s="995"/>
      <c r="UTX179" s="996"/>
      <c r="UTY179" s="993"/>
      <c r="UTZ179" s="997"/>
      <c r="UUA179" s="986"/>
      <c r="UUB179" s="988"/>
      <c r="UUC179" s="989"/>
      <c r="UUD179" s="990"/>
      <c r="UUE179" s="991"/>
      <c r="UUF179" s="992"/>
      <c r="UUG179" s="991"/>
      <c r="UUH179" s="992"/>
      <c r="UUI179" s="993"/>
      <c r="UUJ179" s="994"/>
      <c r="UUK179" s="991"/>
      <c r="UUL179" s="989"/>
      <c r="UUM179" s="993"/>
      <c r="UUN179" s="994"/>
      <c r="UUO179" s="995"/>
      <c r="UUP179" s="996"/>
      <c r="UUQ179" s="993"/>
      <c r="UUR179" s="997"/>
      <c r="UUS179" s="986"/>
      <c r="UUT179" s="988"/>
      <c r="UUU179" s="989"/>
      <c r="UUV179" s="990"/>
      <c r="UUW179" s="991"/>
      <c r="UUX179" s="992"/>
      <c r="UUY179" s="991"/>
      <c r="UUZ179" s="992"/>
      <c r="UVA179" s="993"/>
      <c r="UVB179" s="994"/>
      <c r="UVC179" s="991"/>
      <c r="UVD179" s="989"/>
      <c r="UVE179" s="993"/>
      <c r="UVF179" s="994"/>
      <c r="UVG179" s="995"/>
      <c r="UVH179" s="996"/>
      <c r="UVI179" s="993"/>
      <c r="UVJ179" s="997"/>
      <c r="UVK179" s="986"/>
      <c r="UVL179" s="988"/>
      <c r="UVM179" s="989"/>
      <c r="UVN179" s="990"/>
      <c r="UVO179" s="991"/>
      <c r="UVP179" s="992"/>
      <c r="UVQ179" s="991"/>
      <c r="UVR179" s="992"/>
      <c r="UVS179" s="993"/>
      <c r="UVT179" s="994"/>
      <c r="UVU179" s="991"/>
      <c r="UVV179" s="989"/>
      <c r="UVW179" s="993"/>
      <c r="UVX179" s="994"/>
      <c r="UVY179" s="995"/>
      <c r="UVZ179" s="996"/>
      <c r="UWA179" s="993"/>
      <c r="UWB179" s="997"/>
      <c r="UWC179" s="986"/>
      <c r="UWD179" s="988"/>
      <c r="UWE179" s="989"/>
      <c r="UWF179" s="990"/>
      <c r="UWG179" s="991"/>
      <c r="UWH179" s="992"/>
      <c r="UWI179" s="991"/>
      <c r="UWJ179" s="992"/>
      <c r="UWK179" s="993"/>
      <c r="UWL179" s="994"/>
      <c r="UWM179" s="991"/>
      <c r="UWN179" s="989"/>
      <c r="UWO179" s="993"/>
      <c r="UWP179" s="994"/>
      <c r="UWQ179" s="995"/>
      <c r="UWR179" s="996"/>
      <c r="UWS179" s="993"/>
      <c r="UWT179" s="997"/>
      <c r="UWU179" s="986"/>
      <c r="UWV179" s="988"/>
      <c r="UWW179" s="989"/>
      <c r="UWX179" s="990"/>
      <c r="UWY179" s="991"/>
      <c r="UWZ179" s="992"/>
      <c r="UXA179" s="991"/>
      <c r="UXB179" s="992"/>
      <c r="UXC179" s="993"/>
      <c r="UXD179" s="994"/>
      <c r="UXE179" s="991"/>
      <c r="UXF179" s="989"/>
      <c r="UXG179" s="993"/>
      <c r="UXH179" s="994"/>
      <c r="UXI179" s="995"/>
      <c r="UXJ179" s="996"/>
      <c r="UXK179" s="993"/>
      <c r="UXL179" s="997"/>
      <c r="UXM179" s="986"/>
      <c r="UXN179" s="988"/>
      <c r="UXO179" s="989"/>
      <c r="UXP179" s="990"/>
      <c r="UXQ179" s="991"/>
      <c r="UXR179" s="992"/>
      <c r="UXS179" s="991"/>
      <c r="UXT179" s="992"/>
      <c r="UXU179" s="993"/>
      <c r="UXV179" s="994"/>
      <c r="UXW179" s="991"/>
      <c r="UXX179" s="989"/>
      <c r="UXY179" s="993"/>
      <c r="UXZ179" s="994"/>
      <c r="UYA179" s="995"/>
      <c r="UYB179" s="996"/>
      <c r="UYC179" s="993"/>
      <c r="UYD179" s="997"/>
      <c r="UYE179" s="986"/>
      <c r="UYF179" s="988"/>
      <c r="UYG179" s="989"/>
      <c r="UYH179" s="990"/>
      <c r="UYI179" s="991"/>
      <c r="UYJ179" s="992"/>
      <c r="UYK179" s="991"/>
      <c r="UYL179" s="992"/>
      <c r="UYM179" s="993"/>
      <c r="UYN179" s="994"/>
      <c r="UYO179" s="991"/>
      <c r="UYP179" s="989"/>
      <c r="UYQ179" s="993"/>
      <c r="UYR179" s="994"/>
      <c r="UYS179" s="995"/>
      <c r="UYT179" s="996"/>
      <c r="UYU179" s="993"/>
      <c r="UYV179" s="997"/>
      <c r="UYW179" s="986"/>
      <c r="UYX179" s="988"/>
      <c r="UYY179" s="989"/>
      <c r="UYZ179" s="990"/>
      <c r="UZA179" s="991"/>
      <c r="UZB179" s="992"/>
      <c r="UZC179" s="991"/>
      <c r="UZD179" s="992"/>
      <c r="UZE179" s="993"/>
      <c r="UZF179" s="994"/>
      <c r="UZG179" s="991"/>
      <c r="UZH179" s="989"/>
      <c r="UZI179" s="993"/>
      <c r="UZJ179" s="994"/>
      <c r="UZK179" s="995"/>
      <c r="UZL179" s="996"/>
      <c r="UZM179" s="993"/>
      <c r="UZN179" s="997"/>
      <c r="UZO179" s="986"/>
      <c r="UZP179" s="988"/>
      <c r="UZQ179" s="989"/>
      <c r="UZR179" s="990"/>
      <c r="UZS179" s="991"/>
      <c r="UZT179" s="992"/>
      <c r="UZU179" s="991"/>
      <c r="UZV179" s="992"/>
      <c r="UZW179" s="993"/>
      <c r="UZX179" s="994"/>
      <c r="UZY179" s="991"/>
      <c r="UZZ179" s="989"/>
      <c r="VAA179" s="993"/>
      <c r="VAB179" s="994"/>
      <c r="VAC179" s="995"/>
      <c r="VAD179" s="996"/>
      <c r="VAE179" s="993"/>
      <c r="VAF179" s="997"/>
      <c r="VAG179" s="986"/>
      <c r="VAH179" s="988"/>
      <c r="VAI179" s="989"/>
      <c r="VAJ179" s="990"/>
      <c r="VAK179" s="991"/>
      <c r="VAL179" s="992"/>
      <c r="VAM179" s="991"/>
      <c r="VAN179" s="992"/>
      <c r="VAO179" s="993"/>
      <c r="VAP179" s="994"/>
      <c r="VAQ179" s="991"/>
      <c r="VAR179" s="989"/>
      <c r="VAS179" s="993"/>
      <c r="VAT179" s="994"/>
      <c r="VAU179" s="995"/>
      <c r="VAV179" s="996"/>
      <c r="VAW179" s="993"/>
      <c r="VAX179" s="997"/>
      <c r="VAY179" s="986"/>
      <c r="VAZ179" s="988"/>
      <c r="VBA179" s="989"/>
      <c r="VBB179" s="990"/>
      <c r="VBC179" s="991"/>
      <c r="VBD179" s="992"/>
      <c r="VBE179" s="991"/>
      <c r="VBF179" s="992"/>
      <c r="VBG179" s="993"/>
      <c r="VBH179" s="994"/>
      <c r="VBI179" s="991"/>
      <c r="VBJ179" s="989"/>
      <c r="VBK179" s="993"/>
      <c r="VBL179" s="994"/>
      <c r="VBM179" s="995"/>
      <c r="VBN179" s="996"/>
      <c r="VBO179" s="993"/>
      <c r="VBP179" s="997"/>
      <c r="VBQ179" s="986"/>
      <c r="VBR179" s="988"/>
      <c r="VBS179" s="989"/>
      <c r="VBT179" s="990"/>
      <c r="VBU179" s="991"/>
      <c r="VBV179" s="992"/>
      <c r="VBW179" s="991"/>
      <c r="VBX179" s="992"/>
      <c r="VBY179" s="993"/>
      <c r="VBZ179" s="994"/>
      <c r="VCA179" s="991"/>
      <c r="VCB179" s="989"/>
      <c r="VCC179" s="993"/>
      <c r="VCD179" s="994"/>
      <c r="VCE179" s="995"/>
      <c r="VCF179" s="996"/>
      <c r="VCG179" s="993"/>
      <c r="VCH179" s="997"/>
      <c r="VCI179" s="986"/>
      <c r="VCJ179" s="988"/>
      <c r="VCK179" s="989"/>
      <c r="VCL179" s="990"/>
      <c r="VCM179" s="991"/>
      <c r="VCN179" s="992"/>
      <c r="VCO179" s="991"/>
      <c r="VCP179" s="992"/>
      <c r="VCQ179" s="993"/>
      <c r="VCR179" s="994"/>
      <c r="VCS179" s="991"/>
      <c r="VCT179" s="989"/>
      <c r="VCU179" s="993"/>
      <c r="VCV179" s="994"/>
      <c r="VCW179" s="995"/>
      <c r="VCX179" s="996"/>
      <c r="VCY179" s="993"/>
      <c r="VCZ179" s="997"/>
      <c r="VDA179" s="986"/>
      <c r="VDB179" s="988"/>
      <c r="VDC179" s="989"/>
      <c r="VDD179" s="990"/>
      <c r="VDE179" s="991"/>
      <c r="VDF179" s="992"/>
      <c r="VDG179" s="991"/>
      <c r="VDH179" s="992"/>
      <c r="VDI179" s="993"/>
      <c r="VDJ179" s="994"/>
      <c r="VDK179" s="991"/>
      <c r="VDL179" s="989"/>
      <c r="VDM179" s="993"/>
      <c r="VDN179" s="994"/>
      <c r="VDO179" s="995"/>
      <c r="VDP179" s="996"/>
      <c r="VDQ179" s="993"/>
      <c r="VDR179" s="997"/>
      <c r="VDS179" s="986"/>
      <c r="VDT179" s="988"/>
      <c r="VDU179" s="989"/>
      <c r="VDV179" s="990"/>
      <c r="VDW179" s="991"/>
      <c r="VDX179" s="992"/>
      <c r="VDY179" s="991"/>
      <c r="VDZ179" s="992"/>
      <c r="VEA179" s="993"/>
      <c r="VEB179" s="994"/>
      <c r="VEC179" s="991"/>
      <c r="VED179" s="989"/>
      <c r="VEE179" s="993"/>
      <c r="VEF179" s="994"/>
      <c r="VEG179" s="995"/>
      <c r="VEH179" s="996"/>
      <c r="VEI179" s="993"/>
      <c r="VEJ179" s="997"/>
      <c r="VEK179" s="986"/>
      <c r="VEL179" s="988"/>
      <c r="VEM179" s="989"/>
      <c r="VEN179" s="990"/>
      <c r="VEO179" s="991"/>
      <c r="VEP179" s="992"/>
      <c r="VEQ179" s="991"/>
      <c r="VER179" s="992"/>
      <c r="VES179" s="993"/>
      <c r="VET179" s="994"/>
      <c r="VEU179" s="991"/>
      <c r="VEV179" s="989"/>
      <c r="VEW179" s="993"/>
      <c r="VEX179" s="994"/>
      <c r="VEY179" s="995"/>
      <c r="VEZ179" s="996"/>
      <c r="VFA179" s="993"/>
      <c r="VFB179" s="997"/>
      <c r="VFC179" s="986"/>
      <c r="VFD179" s="988"/>
      <c r="VFE179" s="989"/>
      <c r="VFF179" s="990"/>
      <c r="VFG179" s="991"/>
      <c r="VFH179" s="992"/>
      <c r="VFI179" s="991"/>
      <c r="VFJ179" s="992"/>
      <c r="VFK179" s="993"/>
      <c r="VFL179" s="994"/>
      <c r="VFM179" s="991"/>
      <c r="VFN179" s="989"/>
      <c r="VFO179" s="993"/>
      <c r="VFP179" s="994"/>
      <c r="VFQ179" s="995"/>
      <c r="VFR179" s="996"/>
      <c r="VFS179" s="993"/>
      <c r="VFT179" s="997"/>
      <c r="VFU179" s="986"/>
      <c r="VFV179" s="988"/>
      <c r="VFW179" s="989"/>
      <c r="VFX179" s="990"/>
      <c r="VFY179" s="991"/>
      <c r="VFZ179" s="992"/>
      <c r="VGA179" s="991"/>
      <c r="VGB179" s="992"/>
      <c r="VGC179" s="993"/>
      <c r="VGD179" s="994"/>
      <c r="VGE179" s="991"/>
      <c r="VGF179" s="989"/>
      <c r="VGG179" s="993"/>
      <c r="VGH179" s="994"/>
      <c r="VGI179" s="995"/>
      <c r="VGJ179" s="996"/>
      <c r="VGK179" s="993"/>
      <c r="VGL179" s="997"/>
      <c r="VGM179" s="986"/>
      <c r="VGN179" s="988"/>
      <c r="VGO179" s="989"/>
      <c r="VGP179" s="990"/>
      <c r="VGQ179" s="991"/>
      <c r="VGR179" s="992"/>
      <c r="VGS179" s="991"/>
      <c r="VGT179" s="992"/>
      <c r="VGU179" s="993"/>
      <c r="VGV179" s="994"/>
      <c r="VGW179" s="991"/>
      <c r="VGX179" s="989"/>
      <c r="VGY179" s="993"/>
      <c r="VGZ179" s="994"/>
      <c r="VHA179" s="995"/>
      <c r="VHB179" s="996"/>
      <c r="VHC179" s="993"/>
      <c r="VHD179" s="997"/>
      <c r="VHE179" s="986"/>
      <c r="VHF179" s="988"/>
      <c r="VHG179" s="989"/>
      <c r="VHH179" s="990"/>
      <c r="VHI179" s="991"/>
      <c r="VHJ179" s="992"/>
      <c r="VHK179" s="991"/>
      <c r="VHL179" s="992"/>
      <c r="VHM179" s="993"/>
      <c r="VHN179" s="994"/>
      <c r="VHO179" s="991"/>
      <c r="VHP179" s="989"/>
      <c r="VHQ179" s="993"/>
      <c r="VHR179" s="994"/>
      <c r="VHS179" s="995"/>
      <c r="VHT179" s="996"/>
      <c r="VHU179" s="993"/>
      <c r="VHV179" s="997"/>
      <c r="VHW179" s="986"/>
      <c r="VHX179" s="988"/>
      <c r="VHY179" s="989"/>
      <c r="VHZ179" s="990"/>
      <c r="VIA179" s="991"/>
      <c r="VIB179" s="992"/>
      <c r="VIC179" s="991"/>
      <c r="VID179" s="992"/>
      <c r="VIE179" s="993"/>
      <c r="VIF179" s="994"/>
      <c r="VIG179" s="991"/>
      <c r="VIH179" s="989"/>
      <c r="VII179" s="993"/>
      <c r="VIJ179" s="994"/>
      <c r="VIK179" s="995"/>
      <c r="VIL179" s="996"/>
      <c r="VIM179" s="993"/>
      <c r="VIN179" s="997"/>
      <c r="VIO179" s="986"/>
      <c r="VIP179" s="988"/>
      <c r="VIQ179" s="989"/>
      <c r="VIR179" s="990"/>
      <c r="VIS179" s="991"/>
      <c r="VIT179" s="992"/>
      <c r="VIU179" s="991"/>
      <c r="VIV179" s="992"/>
      <c r="VIW179" s="993"/>
      <c r="VIX179" s="994"/>
      <c r="VIY179" s="991"/>
      <c r="VIZ179" s="989"/>
      <c r="VJA179" s="993"/>
      <c r="VJB179" s="994"/>
      <c r="VJC179" s="995"/>
      <c r="VJD179" s="996"/>
      <c r="VJE179" s="993"/>
      <c r="VJF179" s="997"/>
      <c r="VJG179" s="986"/>
      <c r="VJH179" s="988"/>
      <c r="VJI179" s="989"/>
      <c r="VJJ179" s="990"/>
      <c r="VJK179" s="991"/>
      <c r="VJL179" s="992"/>
      <c r="VJM179" s="991"/>
      <c r="VJN179" s="992"/>
      <c r="VJO179" s="993"/>
      <c r="VJP179" s="994"/>
      <c r="VJQ179" s="991"/>
      <c r="VJR179" s="989"/>
      <c r="VJS179" s="993"/>
      <c r="VJT179" s="994"/>
      <c r="VJU179" s="995"/>
      <c r="VJV179" s="996"/>
      <c r="VJW179" s="993"/>
      <c r="VJX179" s="997"/>
      <c r="VJY179" s="986"/>
      <c r="VJZ179" s="988"/>
      <c r="VKA179" s="989"/>
      <c r="VKB179" s="990"/>
      <c r="VKC179" s="991"/>
      <c r="VKD179" s="992"/>
      <c r="VKE179" s="991"/>
      <c r="VKF179" s="992"/>
      <c r="VKG179" s="993"/>
      <c r="VKH179" s="994"/>
      <c r="VKI179" s="991"/>
      <c r="VKJ179" s="989"/>
      <c r="VKK179" s="993"/>
      <c r="VKL179" s="994"/>
      <c r="VKM179" s="995"/>
      <c r="VKN179" s="996"/>
      <c r="VKO179" s="993"/>
      <c r="VKP179" s="997"/>
      <c r="VKQ179" s="986"/>
      <c r="VKR179" s="988"/>
      <c r="VKS179" s="989"/>
      <c r="VKT179" s="990"/>
      <c r="VKU179" s="991"/>
      <c r="VKV179" s="992"/>
      <c r="VKW179" s="991"/>
      <c r="VKX179" s="992"/>
      <c r="VKY179" s="993"/>
      <c r="VKZ179" s="994"/>
      <c r="VLA179" s="991"/>
      <c r="VLB179" s="989"/>
      <c r="VLC179" s="993"/>
      <c r="VLD179" s="994"/>
      <c r="VLE179" s="995"/>
      <c r="VLF179" s="996"/>
      <c r="VLG179" s="993"/>
      <c r="VLH179" s="997"/>
      <c r="VLI179" s="986"/>
      <c r="VLJ179" s="988"/>
      <c r="VLK179" s="989"/>
      <c r="VLL179" s="990"/>
      <c r="VLM179" s="991"/>
      <c r="VLN179" s="992"/>
      <c r="VLO179" s="991"/>
      <c r="VLP179" s="992"/>
      <c r="VLQ179" s="993"/>
      <c r="VLR179" s="994"/>
      <c r="VLS179" s="991"/>
      <c r="VLT179" s="989"/>
      <c r="VLU179" s="993"/>
      <c r="VLV179" s="994"/>
      <c r="VLW179" s="995"/>
      <c r="VLX179" s="996"/>
      <c r="VLY179" s="993"/>
      <c r="VLZ179" s="997"/>
      <c r="VMA179" s="986"/>
      <c r="VMB179" s="988"/>
      <c r="VMC179" s="989"/>
      <c r="VMD179" s="990"/>
      <c r="VME179" s="991"/>
      <c r="VMF179" s="992"/>
      <c r="VMG179" s="991"/>
      <c r="VMH179" s="992"/>
      <c r="VMI179" s="993"/>
      <c r="VMJ179" s="994"/>
      <c r="VMK179" s="991"/>
      <c r="VML179" s="989"/>
      <c r="VMM179" s="993"/>
      <c r="VMN179" s="994"/>
      <c r="VMO179" s="995"/>
      <c r="VMP179" s="996"/>
      <c r="VMQ179" s="993"/>
      <c r="VMR179" s="997"/>
      <c r="VMS179" s="986"/>
      <c r="VMT179" s="988"/>
      <c r="VMU179" s="989"/>
      <c r="VMV179" s="990"/>
      <c r="VMW179" s="991"/>
      <c r="VMX179" s="992"/>
      <c r="VMY179" s="991"/>
      <c r="VMZ179" s="992"/>
      <c r="VNA179" s="993"/>
      <c r="VNB179" s="994"/>
      <c r="VNC179" s="991"/>
      <c r="VND179" s="989"/>
      <c r="VNE179" s="993"/>
      <c r="VNF179" s="994"/>
      <c r="VNG179" s="995"/>
      <c r="VNH179" s="996"/>
      <c r="VNI179" s="993"/>
      <c r="VNJ179" s="997"/>
      <c r="VNK179" s="986"/>
      <c r="VNL179" s="988"/>
      <c r="VNM179" s="989"/>
      <c r="VNN179" s="990"/>
      <c r="VNO179" s="991"/>
      <c r="VNP179" s="992"/>
      <c r="VNQ179" s="991"/>
      <c r="VNR179" s="992"/>
      <c r="VNS179" s="993"/>
      <c r="VNT179" s="994"/>
      <c r="VNU179" s="991"/>
      <c r="VNV179" s="989"/>
      <c r="VNW179" s="993"/>
      <c r="VNX179" s="994"/>
      <c r="VNY179" s="995"/>
      <c r="VNZ179" s="996"/>
      <c r="VOA179" s="993"/>
      <c r="VOB179" s="997"/>
      <c r="VOC179" s="986"/>
      <c r="VOD179" s="988"/>
      <c r="VOE179" s="989"/>
      <c r="VOF179" s="990"/>
      <c r="VOG179" s="991"/>
      <c r="VOH179" s="992"/>
      <c r="VOI179" s="991"/>
      <c r="VOJ179" s="992"/>
      <c r="VOK179" s="993"/>
      <c r="VOL179" s="994"/>
      <c r="VOM179" s="991"/>
      <c r="VON179" s="989"/>
      <c r="VOO179" s="993"/>
      <c r="VOP179" s="994"/>
      <c r="VOQ179" s="995"/>
      <c r="VOR179" s="996"/>
      <c r="VOS179" s="993"/>
      <c r="VOT179" s="997"/>
      <c r="VOU179" s="986"/>
      <c r="VOV179" s="988"/>
      <c r="VOW179" s="989"/>
      <c r="VOX179" s="990"/>
      <c r="VOY179" s="991"/>
      <c r="VOZ179" s="992"/>
      <c r="VPA179" s="991"/>
      <c r="VPB179" s="992"/>
      <c r="VPC179" s="993"/>
      <c r="VPD179" s="994"/>
      <c r="VPE179" s="991"/>
      <c r="VPF179" s="989"/>
      <c r="VPG179" s="993"/>
      <c r="VPH179" s="994"/>
      <c r="VPI179" s="995"/>
      <c r="VPJ179" s="996"/>
      <c r="VPK179" s="993"/>
      <c r="VPL179" s="997"/>
      <c r="VPM179" s="986"/>
      <c r="VPN179" s="988"/>
      <c r="VPO179" s="989"/>
      <c r="VPP179" s="990"/>
      <c r="VPQ179" s="991"/>
      <c r="VPR179" s="992"/>
      <c r="VPS179" s="991"/>
      <c r="VPT179" s="992"/>
      <c r="VPU179" s="993"/>
      <c r="VPV179" s="994"/>
      <c r="VPW179" s="991"/>
      <c r="VPX179" s="989"/>
      <c r="VPY179" s="993"/>
      <c r="VPZ179" s="994"/>
      <c r="VQA179" s="995"/>
      <c r="VQB179" s="996"/>
      <c r="VQC179" s="993"/>
      <c r="VQD179" s="997"/>
      <c r="VQE179" s="986"/>
      <c r="VQF179" s="988"/>
      <c r="VQG179" s="989"/>
      <c r="VQH179" s="990"/>
      <c r="VQI179" s="991"/>
      <c r="VQJ179" s="992"/>
      <c r="VQK179" s="991"/>
      <c r="VQL179" s="992"/>
      <c r="VQM179" s="993"/>
      <c r="VQN179" s="994"/>
      <c r="VQO179" s="991"/>
      <c r="VQP179" s="989"/>
      <c r="VQQ179" s="993"/>
      <c r="VQR179" s="994"/>
      <c r="VQS179" s="995"/>
      <c r="VQT179" s="996"/>
      <c r="VQU179" s="993"/>
      <c r="VQV179" s="997"/>
      <c r="VQW179" s="986"/>
      <c r="VQX179" s="988"/>
      <c r="VQY179" s="989"/>
      <c r="VQZ179" s="990"/>
      <c r="VRA179" s="991"/>
      <c r="VRB179" s="992"/>
      <c r="VRC179" s="991"/>
      <c r="VRD179" s="992"/>
      <c r="VRE179" s="993"/>
      <c r="VRF179" s="994"/>
      <c r="VRG179" s="991"/>
      <c r="VRH179" s="989"/>
      <c r="VRI179" s="993"/>
      <c r="VRJ179" s="994"/>
      <c r="VRK179" s="995"/>
      <c r="VRL179" s="996"/>
      <c r="VRM179" s="993"/>
      <c r="VRN179" s="997"/>
      <c r="VRO179" s="986"/>
      <c r="VRP179" s="988"/>
      <c r="VRQ179" s="989"/>
      <c r="VRR179" s="990"/>
      <c r="VRS179" s="991"/>
      <c r="VRT179" s="992"/>
      <c r="VRU179" s="991"/>
      <c r="VRV179" s="992"/>
      <c r="VRW179" s="993"/>
      <c r="VRX179" s="994"/>
      <c r="VRY179" s="991"/>
      <c r="VRZ179" s="989"/>
      <c r="VSA179" s="993"/>
      <c r="VSB179" s="994"/>
      <c r="VSC179" s="995"/>
      <c r="VSD179" s="996"/>
      <c r="VSE179" s="993"/>
      <c r="VSF179" s="997"/>
      <c r="VSG179" s="986"/>
      <c r="VSH179" s="988"/>
      <c r="VSI179" s="989"/>
      <c r="VSJ179" s="990"/>
      <c r="VSK179" s="991"/>
      <c r="VSL179" s="992"/>
      <c r="VSM179" s="991"/>
      <c r="VSN179" s="992"/>
      <c r="VSO179" s="993"/>
      <c r="VSP179" s="994"/>
      <c r="VSQ179" s="991"/>
      <c r="VSR179" s="989"/>
      <c r="VSS179" s="993"/>
      <c r="VST179" s="994"/>
      <c r="VSU179" s="995"/>
      <c r="VSV179" s="996"/>
      <c r="VSW179" s="993"/>
      <c r="VSX179" s="997"/>
      <c r="VSY179" s="986"/>
      <c r="VSZ179" s="988"/>
      <c r="VTA179" s="989"/>
      <c r="VTB179" s="990"/>
      <c r="VTC179" s="991"/>
      <c r="VTD179" s="992"/>
      <c r="VTE179" s="991"/>
      <c r="VTF179" s="992"/>
      <c r="VTG179" s="993"/>
      <c r="VTH179" s="994"/>
      <c r="VTI179" s="991"/>
      <c r="VTJ179" s="989"/>
      <c r="VTK179" s="993"/>
      <c r="VTL179" s="994"/>
      <c r="VTM179" s="995"/>
      <c r="VTN179" s="996"/>
      <c r="VTO179" s="993"/>
      <c r="VTP179" s="997"/>
      <c r="VTQ179" s="986"/>
      <c r="VTR179" s="988"/>
      <c r="VTS179" s="989"/>
      <c r="VTT179" s="990"/>
      <c r="VTU179" s="991"/>
      <c r="VTV179" s="992"/>
      <c r="VTW179" s="991"/>
      <c r="VTX179" s="992"/>
      <c r="VTY179" s="993"/>
      <c r="VTZ179" s="994"/>
      <c r="VUA179" s="991"/>
      <c r="VUB179" s="989"/>
      <c r="VUC179" s="993"/>
      <c r="VUD179" s="994"/>
      <c r="VUE179" s="995"/>
      <c r="VUF179" s="996"/>
      <c r="VUG179" s="993"/>
      <c r="VUH179" s="997"/>
      <c r="VUI179" s="986"/>
      <c r="VUJ179" s="988"/>
      <c r="VUK179" s="989"/>
      <c r="VUL179" s="990"/>
      <c r="VUM179" s="991"/>
      <c r="VUN179" s="992"/>
      <c r="VUO179" s="991"/>
      <c r="VUP179" s="992"/>
      <c r="VUQ179" s="993"/>
      <c r="VUR179" s="994"/>
      <c r="VUS179" s="991"/>
      <c r="VUT179" s="989"/>
      <c r="VUU179" s="993"/>
      <c r="VUV179" s="994"/>
      <c r="VUW179" s="995"/>
      <c r="VUX179" s="996"/>
      <c r="VUY179" s="993"/>
      <c r="VUZ179" s="997"/>
      <c r="VVA179" s="986"/>
      <c r="VVB179" s="988"/>
      <c r="VVC179" s="989"/>
      <c r="VVD179" s="990"/>
      <c r="VVE179" s="991"/>
      <c r="VVF179" s="992"/>
      <c r="VVG179" s="991"/>
      <c r="VVH179" s="992"/>
      <c r="VVI179" s="993"/>
      <c r="VVJ179" s="994"/>
      <c r="VVK179" s="991"/>
      <c r="VVL179" s="989"/>
      <c r="VVM179" s="993"/>
      <c r="VVN179" s="994"/>
      <c r="VVO179" s="995"/>
      <c r="VVP179" s="996"/>
      <c r="VVQ179" s="993"/>
      <c r="VVR179" s="997"/>
      <c r="VVS179" s="986"/>
      <c r="VVT179" s="988"/>
      <c r="VVU179" s="989"/>
      <c r="VVV179" s="990"/>
      <c r="VVW179" s="991"/>
      <c r="VVX179" s="992"/>
      <c r="VVY179" s="991"/>
      <c r="VVZ179" s="992"/>
      <c r="VWA179" s="993"/>
      <c r="VWB179" s="994"/>
      <c r="VWC179" s="991"/>
      <c r="VWD179" s="989"/>
      <c r="VWE179" s="993"/>
      <c r="VWF179" s="994"/>
      <c r="VWG179" s="995"/>
      <c r="VWH179" s="996"/>
      <c r="VWI179" s="993"/>
      <c r="VWJ179" s="997"/>
      <c r="VWK179" s="986"/>
      <c r="VWL179" s="988"/>
      <c r="VWM179" s="989"/>
      <c r="VWN179" s="990"/>
      <c r="VWO179" s="991"/>
      <c r="VWP179" s="992"/>
      <c r="VWQ179" s="991"/>
      <c r="VWR179" s="992"/>
      <c r="VWS179" s="993"/>
      <c r="VWT179" s="994"/>
      <c r="VWU179" s="991"/>
      <c r="VWV179" s="989"/>
      <c r="VWW179" s="993"/>
      <c r="VWX179" s="994"/>
      <c r="VWY179" s="995"/>
      <c r="VWZ179" s="996"/>
      <c r="VXA179" s="993"/>
      <c r="VXB179" s="997"/>
      <c r="VXC179" s="986"/>
      <c r="VXD179" s="988"/>
      <c r="VXE179" s="989"/>
      <c r="VXF179" s="990"/>
      <c r="VXG179" s="991"/>
      <c r="VXH179" s="992"/>
      <c r="VXI179" s="991"/>
      <c r="VXJ179" s="992"/>
      <c r="VXK179" s="993"/>
      <c r="VXL179" s="994"/>
      <c r="VXM179" s="991"/>
      <c r="VXN179" s="989"/>
      <c r="VXO179" s="993"/>
      <c r="VXP179" s="994"/>
      <c r="VXQ179" s="995"/>
      <c r="VXR179" s="996"/>
      <c r="VXS179" s="993"/>
      <c r="VXT179" s="997"/>
      <c r="VXU179" s="986"/>
      <c r="VXV179" s="988"/>
      <c r="VXW179" s="989"/>
      <c r="VXX179" s="990"/>
      <c r="VXY179" s="991"/>
      <c r="VXZ179" s="992"/>
      <c r="VYA179" s="991"/>
      <c r="VYB179" s="992"/>
      <c r="VYC179" s="993"/>
      <c r="VYD179" s="994"/>
      <c r="VYE179" s="991"/>
      <c r="VYF179" s="989"/>
      <c r="VYG179" s="993"/>
      <c r="VYH179" s="994"/>
      <c r="VYI179" s="995"/>
      <c r="VYJ179" s="996"/>
      <c r="VYK179" s="993"/>
      <c r="VYL179" s="997"/>
      <c r="VYM179" s="986"/>
      <c r="VYN179" s="988"/>
      <c r="VYO179" s="989"/>
      <c r="VYP179" s="990"/>
      <c r="VYQ179" s="991"/>
      <c r="VYR179" s="992"/>
      <c r="VYS179" s="991"/>
      <c r="VYT179" s="992"/>
      <c r="VYU179" s="993"/>
      <c r="VYV179" s="994"/>
      <c r="VYW179" s="991"/>
      <c r="VYX179" s="989"/>
      <c r="VYY179" s="993"/>
      <c r="VYZ179" s="994"/>
      <c r="VZA179" s="995"/>
      <c r="VZB179" s="996"/>
      <c r="VZC179" s="993"/>
      <c r="VZD179" s="997"/>
      <c r="VZE179" s="986"/>
      <c r="VZF179" s="988"/>
      <c r="VZG179" s="989"/>
      <c r="VZH179" s="990"/>
      <c r="VZI179" s="991"/>
      <c r="VZJ179" s="992"/>
      <c r="VZK179" s="991"/>
      <c r="VZL179" s="992"/>
      <c r="VZM179" s="993"/>
      <c r="VZN179" s="994"/>
      <c r="VZO179" s="991"/>
      <c r="VZP179" s="989"/>
      <c r="VZQ179" s="993"/>
      <c r="VZR179" s="994"/>
      <c r="VZS179" s="995"/>
      <c r="VZT179" s="996"/>
      <c r="VZU179" s="993"/>
      <c r="VZV179" s="997"/>
      <c r="VZW179" s="986"/>
      <c r="VZX179" s="988"/>
      <c r="VZY179" s="989"/>
      <c r="VZZ179" s="990"/>
      <c r="WAA179" s="991"/>
      <c r="WAB179" s="992"/>
      <c r="WAC179" s="991"/>
      <c r="WAD179" s="992"/>
      <c r="WAE179" s="993"/>
      <c r="WAF179" s="994"/>
      <c r="WAG179" s="991"/>
      <c r="WAH179" s="989"/>
      <c r="WAI179" s="993"/>
      <c r="WAJ179" s="994"/>
      <c r="WAK179" s="995"/>
      <c r="WAL179" s="996"/>
      <c r="WAM179" s="993"/>
      <c r="WAN179" s="997"/>
      <c r="WAO179" s="986"/>
      <c r="WAP179" s="988"/>
      <c r="WAQ179" s="989"/>
      <c r="WAR179" s="990"/>
      <c r="WAS179" s="991"/>
      <c r="WAT179" s="992"/>
      <c r="WAU179" s="991"/>
      <c r="WAV179" s="992"/>
      <c r="WAW179" s="993"/>
      <c r="WAX179" s="994"/>
      <c r="WAY179" s="991"/>
      <c r="WAZ179" s="989"/>
      <c r="WBA179" s="993"/>
      <c r="WBB179" s="994"/>
      <c r="WBC179" s="995"/>
      <c r="WBD179" s="996"/>
      <c r="WBE179" s="993"/>
      <c r="WBF179" s="997"/>
      <c r="WBG179" s="986"/>
      <c r="WBH179" s="988"/>
      <c r="WBI179" s="989"/>
      <c r="WBJ179" s="990"/>
      <c r="WBK179" s="991"/>
      <c r="WBL179" s="992"/>
      <c r="WBM179" s="991"/>
      <c r="WBN179" s="992"/>
      <c r="WBO179" s="993"/>
      <c r="WBP179" s="994"/>
      <c r="WBQ179" s="991"/>
      <c r="WBR179" s="989"/>
      <c r="WBS179" s="993"/>
      <c r="WBT179" s="994"/>
      <c r="WBU179" s="995"/>
      <c r="WBV179" s="996"/>
      <c r="WBW179" s="993"/>
      <c r="WBX179" s="997"/>
      <c r="WBY179" s="986"/>
      <c r="WBZ179" s="988"/>
      <c r="WCA179" s="989"/>
      <c r="WCB179" s="990"/>
      <c r="WCC179" s="991"/>
      <c r="WCD179" s="992"/>
      <c r="WCE179" s="991"/>
      <c r="WCF179" s="992"/>
      <c r="WCG179" s="993"/>
      <c r="WCH179" s="994"/>
      <c r="WCI179" s="991"/>
      <c r="WCJ179" s="989"/>
      <c r="WCK179" s="993"/>
      <c r="WCL179" s="994"/>
      <c r="WCM179" s="995"/>
      <c r="WCN179" s="996"/>
      <c r="WCO179" s="993"/>
      <c r="WCP179" s="997"/>
      <c r="WCQ179" s="986"/>
      <c r="WCR179" s="988"/>
      <c r="WCS179" s="989"/>
      <c r="WCT179" s="990"/>
      <c r="WCU179" s="991"/>
      <c r="WCV179" s="992"/>
      <c r="WCW179" s="991"/>
      <c r="WCX179" s="992"/>
      <c r="WCY179" s="993"/>
      <c r="WCZ179" s="994"/>
      <c r="WDA179" s="991"/>
      <c r="WDB179" s="989"/>
      <c r="WDC179" s="993"/>
      <c r="WDD179" s="994"/>
      <c r="WDE179" s="995"/>
      <c r="WDF179" s="996"/>
      <c r="WDG179" s="993"/>
      <c r="WDH179" s="997"/>
      <c r="WDI179" s="986"/>
      <c r="WDJ179" s="988"/>
      <c r="WDK179" s="989"/>
      <c r="WDL179" s="990"/>
      <c r="WDM179" s="991"/>
      <c r="WDN179" s="992"/>
      <c r="WDO179" s="991"/>
      <c r="WDP179" s="992"/>
      <c r="WDQ179" s="993"/>
      <c r="WDR179" s="994"/>
      <c r="WDS179" s="991"/>
      <c r="WDT179" s="989"/>
      <c r="WDU179" s="993"/>
      <c r="WDV179" s="994"/>
      <c r="WDW179" s="995"/>
      <c r="WDX179" s="996"/>
      <c r="WDY179" s="993"/>
      <c r="WDZ179" s="997"/>
      <c r="WEA179" s="986"/>
      <c r="WEB179" s="988"/>
      <c r="WEC179" s="989"/>
      <c r="WED179" s="990"/>
      <c r="WEE179" s="991"/>
      <c r="WEF179" s="992"/>
      <c r="WEG179" s="991"/>
      <c r="WEH179" s="992"/>
      <c r="WEI179" s="993"/>
      <c r="WEJ179" s="994"/>
      <c r="WEK179" s="991"/>
      <c r="WEL179" s="989"/>
      <c r="WEM179" s="993"/>
      <c r="WEN179" s="994"/>
      <c r="WEO179" s="995"/>
      <c r="WEP179" s="996"/>
      <c r="WEQ179" s="993"/>
      <c r="WER179" s="997"/>
      <c r="WES179" s="986"/>
      <c r="WET179" s="988"/>
      <c r="WEU179" s="989"/>
      <c r="WEV179" s="990"/>
      <c r="WEW179" s="991"/>
      <c r="WEX179" s="992"/>
      <c r="WEY179" s="991"/>
      <c r="WEZ179" s="992"/>
      <c r="WFA179" s="993"/>
      <c r="WFB179" s="994"/>
      <c r="WFC179" s="991"/>
      <c r="WFD179" s="989"/>
      <c r="WFE179" s="993"/>
      <c r="WFF179" s="994"/>
      <c r="WFG179" s="995"/>
      <c r="WFH179" s="996"/>
      <c r="WFI179" s="993"/>
      <c r="WFJ179" s="997"/>
      <c r="WFK179" s="986"/>
      <c r="WFL179" s="988"/>
      <c r="WFM179" s="989"/>
      <c r="WFN179" s="990"/>
      <c r="WFO179" s="991"/>
      <c r="WFP179" s="992"/>
      <c r="WFQ179" s="991"/>
      <c r="WFR179" s="992"/>
      <c r="WFS179" s="993"/>
      <c r="WFT179" s="994"/>
      <c r="WFU179" s="991"/>
      <c r="WFV179" s="989"/>
      <c r="WFW179" s="993"/>
      <c r="WFX179" s="994"/>
      <c r="WFY179" s="995"/>
      <c r="WFZ179" s="996"/>
      <c r="WGA179" s="993"/>
      <c r="WGB179" s="997"/>
      <c r="WGC179" s="986"/>
      <c r="WGD179" s="988"/>
      <c r="WGE179" s="989"/>
      <c r="WGF179" s="990"/>
      <c r="WGG179" s="991"/>
      <c r="WGH179" s="992"/>
      <c r="WGI179" s="991"/>
      <c r="WGJ179" s="992"/>
      <c r="WGK179" s="993"/>
      <c r="WGL179" s="994"/>
      <c r="WGM179" s="991"/>
      <c r="WGN179" s="989"/>
      <c r="WGO179" s="993"/>
      <c r="WGP179" s="994"/>
      <c r="WGQ179" s="995"/>
      <c r="WGR179" s="996"/>
      <c r="WGS179" s="993"/>
      <c r="WGT179" s="997"/>
      <c r="WGU179" s="986"/>
      <c r="WGV179" s="988"/>
      <c r="WGW179" s="989"/>
      <c r="WGX179" s="990"/>
      <c r="WGY179" s="991"/>
      <c r="WGZ179" s="992"/>
      <c r="WHA179" s="991"/>
      <c r="WHB179" s="992"/>
      <c r="WHC179" s="993"/>
      <c r="WHD179" s="994"/>
      <c r="WHE179" s="991"/>
      <c r="WHF179" s="989"/>
      <c r="WHG179" s="993"/>
      <c r="WHH179" s="994"/>
      <c r="WHI179" s="995"/>
      <c r="WHJ179" s="996"/>
      <c r="WHK179" s="993"/>
      <c r="WHL179" s="997"/>
      <c r="WHM179" s="986"/>
      <c r="WHN179" s="988"/>
      <c r="WHO179" s="989"/>
      <c r="WHP179" s="990"/>
      <c r="WHQ179" s="991"/>
      <c r="WHR179" s="992"/>
      <c r="WHS179" s="991"/>
      <c r="WHT179" s="992"/>
      <c r="WHU179" s="993"/>
      <c r="WHV179" s="994"/>
      <c r="WHW179" s="991"/>
      <c r="WHX179" s="989"/>
      <c r="WHY179" s="993"/>
      <c r="WHZ179" s="994"/>
      <c r="WIA179" s="995"/>
      <c r="WIB179" s="996"/>
      <c r="WIC179" s="993"/>
      <c r="WID179" s="997"/>
      <c r="WIE179" s="986"/>
      <c r="WIF179" s="988"/>
      <c r="WIG179" s="989"/>
      <c r="WIH179" s="990"/>
      <c r="WII179" s="991"/>
      <c r="WIJ179" s="992"/>
      <c r="WIK179" s="991"/>
      <c r="WIL179" s="992"/>
      <c r="WIM179" s="993"/>
      <c r="WIN179" s="994"/>
      <c r="WIO179" s="991"/>
      <c r="WIP179" s="989"/>
      <c r="WIQ179" s="993"/>
      <c r="WIR179" s="994"/>
      <c r="WIS179" s="995"/>
      <c r="WIT179" s="996"/>
      <c r="WIU179" s="993"/>
      <c r="WIV179" s="997"/>
      <c r="WIW179" s="986"/>
      <c r="WIX179" s="988"/>
      <c r="WIY179" s="989"/>
      <c r="WIZ179" s="990"/>
      <c r="WJA179" s="991"/>
      <c r="WJB179" s="992"/>
      <c r="WJC179" s="991"/>
      <c r="WJD179" s="992"/>
      <c r="WJE179" s="993"/>
      <c r="WJF179" s="994"/>
      <c r="WJG179" s="991"/>
      <c r="WJH179" s="989"/>
      <c r="WJI179" s="993"/>
      <c r="WJJ179" s="994"/>
      <c r="WJK179" s="995"/>
      <c r="WJL179" s="996"/>
      <c r="WJM179" s="993"/>
      <c r="WJN179" s="997"/>
      <c r="WJO179" s="986"/>
      <c r="WJP179" s="988"/>
      <c r="WJQ179" s="989"/>
      <c r="WJR179" s="990"/>
      <c r="WJS179" s="991"/>
      <c r="WJT179" s="992"/>
      <c r="WJU179" s="991"/>
      <c r="WJV179" s="992"/>
      <c r="WJW179" s="993"/>
      <c r="WJX179" s="994"/>
      <c r="WJY179" s="991"/>
      <c r="WJZ179" s="989"/>
      <c r="WKA179" s="993"/>
      <c r="WKB179" s="994"/>
      <c r="WKC179" s="995"/>
      <c r="WKD179" s="996"/>
      <c r="WKE179" s="993"/>
      <c r="WKF179" s="997"/>
      <c r="WKG179" s="986"/>
      <c r="WKH179" s="988"/>
      <c r="WKI179" s="989"/>
      <c r="WKJ179" s="990"/>
      <c r="WKK179" s="991"/>
      <c r="WKL179" s="992"/>
      <c r="WKM179" s="991"/>
      <c r="WKN179" s="992"/>
      <c r="WKO179" s="993"/>
      <c r="WKP179" s="994"/>
      <c r="WKQ179" s="991"/>
      <c r="WKR179" s="989"/>
      <c r="WKS179" s="993"/>
      <c r="WKT179" s="994"/>
      <c r="WKU179" s="995"/>
      <c r="WKV179" s="996"/>
      <c r="WKW179" s="993"/>
      <c r="WKX179" s="997"/>
      <c r="WKY179" s="986"/>
      <c r="WKZ179" s="988"/>
      <c r="WLA179" s="989"/>
      <c r="WLB179" s="990"/>
      <c r="WLC179" s="991"/>
      <c r="WLD179" s="992"/>
      <c r="WLE179" s="991"/>
      <c r="WLF179" s="992"/>
      <c r="WLG179" s="993"/>
      <c r="WLH179" s="994"/>
      <c r="WLI179" s="991"/>
      <c r="WLJ179" s="989"/>
      <c r="WLK179" s="993"/>
      <c r="WLL179" s="994"/>
      <c r="WLM179" s="995"/>
      <c r="WLN179" s="996"/>
      <c r="WLO179" s="993"/>
      <c r="WLP179" s="997"/>
      <c r="WLQ179" s="986"/>
      <c r="WLR179" s="988"/>
      <c r="WLS179" s="989"/>
      <c r="WLT179" s="990"/>
      <c r="WLU179" s="991"/>
      <c r="WLV179" s="992"/>
      <c r="WLW179" s="991"/>
      <c r="WLX179" s="992"/>
      <c r="WLY179" s="993"/>
      <c r="WLZ179" s="994"/>
      <c r="WMA179" s="991"/>
      <c r="WMB179" s="989"/>
      <c r="WMC179" s="993"/>
      <c r="WMD179" s="994"/>
      <c r="WME179" s="995"/>
      <c r="WMF179" s="996"/>
      <c r="WMG179" s="993"/>
      <c r="WMH179" s="997"/>
      <c r="WMI179" s="986"/>
      <c r="WMJ179" s="988"/>
      <c r="WMK179" s="989"/>
      <c r="WML179" s="990"/>
      <c r="WMM179" s="991"/>
      <c r="WMN179" s="992"/>
      <c r="WMO179" s="991"/>
      <c r="WMP179" s="992"/>
      <c r="WMQ179" s="993"/>
      <c r="WMR179" s="994"/>
      <c r="WMS179" s="991"/>
      <c r="WMT179" s="989"/>
      <c r="WMU179" s="993"/>
      <c r="WMV179" s="994"/>
      <c r="WMW179" s="995"/>
      <c r="WMX179" s="996"/>
      <c r="WMY179" s="993"/>
      <c r="WMZ179" s="997"/>
      <c r="WNA179" s="986"/>
      <c r="WNB179" s="988"/>
      <c r="WNC179" s="989"/>
      <c r="WND179" s="990"/>
      <c r="WNE179" s="991"/>
      <c r="WNF179" s="992"/>
      <c r="WNG179" s="991"/>
      <c r="WNH179" s="992"/>
      <c r="WNI179" s="993"/>
      <c r="WNJ179" s="994"/>
      <c r="WNK179" s="991"/>
      <c r="WNL179" s="989"/>
      <c r="WNM179" s="993"/>
      <c r="WNN179" s="994"/>
      <c r="WNO179" s="995"/>
      <c r="WNP179" s="996"/>
      <c r="WNQ179" s="993"/>
      <c r="WNR179" s="997"/>
      <c r="WNS179" s="986"/>
      <c r="WNT179" s="988"/>
      <c r="WNU179" s="989"/>
      <c r="WNV179" s="990"/>
      <c r="WNW179" s="991"/>
      <c r="WNX179" s="992"/>
      <c r="WNY179" s="991"/>
      <c r="WNZ179" s="992"/>
      <c r="WOA179" s="993"/>
      <c r="WOB179" s="994"/>
      <c r="WOC179" s="991"/>
      <c r="WOD179" s="989"/>
      <c r="WOE179" s="993"/>
      <c r="WOF179" s="994"/>
      <c r="WOG179" s="995"/>
      <c r="WOH179" s="996"/>
      <c r="WOI179" s="993"/>
      <c r="WOJ179" s="997"/>
      <c r="WOK179" s="986"/>
      <c r="WOL179" s="988"/>
      <c r="WOM179" s="989"/>
      <c r="WON179" s="990"/>
      <c r="WOO179" s="991"/>
      <c r="WOP179" s="992"/>
      <c r="WOQ179" s="991"/>
      <c r="WOR179" s="992"/>
      <c r="WOS179" s="993"/>
      <c r="WOT179" s="994"/>
      <c r="WOU179" s="991"/>
      <c r="WOV179" s="989"/>
      <c r="WOW179" s="993"/>
      <c r="WOX179" s="994"/>
      <c r="WOY179" s="995"/>
      <c r="WOZ179" s="996"/>
      <c r="WPA179" s="993"/>
      <c r="WPB179" s="997"/>
      <c r="WPC179" s="986"/>
      <c r="WPD179" s="988"/>
      <c r="WPE179" s="989"/>
      <c r="WPF179" s="990"/>
      <c r="WPG179" s="991"/>
      <c r="WPH179" s="992"/>
      <c r="WPI179" s="991"/>
      <c r="WPJ179" s="992"/>
      <c r="WPK179" s="993"/>
      <c r="WPL179" s="994"/>
      <c r="WPM179" s="991"/>
      <c r="WPN179" s="989"/>
      <c r="WPO179" s="993"/>
      <c r="WPP179" s="994"/>
      <c r="WPQ179" s="995"/>
      <c r="WPR179" s="996"/>
      <c r="WPS179" s="993"/>
      <c r="WPT179" s="997"/>
      <c r="WPU179" s="986"/>
      <c r="WPV179" s="988"/>
      <c r="WPW179" s="989"/>
      <c r="WPX179" s="990"/>
      <c r="WPY179" s="991"/>
      <c r="WPZ179" s="992"/>
      <c r="WQA179" s="991"/>
      <c r="WQB179" s="992"/>
      <c r="WQC179" s="993"/>
      <c r="WQD179" s="994"/>
      <c r="WQE179" s="991"/>
      <c r="WQF179" s="989"/>
      <c r="WQG179" s="993"/>
      <c r="WQH179" s="994"/>
      <c r="WQI179" s="995"/>
      <c r="WQJ179" s="996"/>
      <c r="WQK179" s="993"/>
      <c r="WQL179" s="997"/>
      <c r="WQM179" s="986"/>
      <c r="WQN179" s="988"/>
      <c r="WQO179" s="989"/>
      <c r="WQP179" s="990"/>
      <c r="WQQ179" s="991"/>
      <c r="WQR179" s="992"/>
      <c r="WQS179" s="991"/>
      <c r="WQT179" s="992"/>
      <c r="WQU179" s="993"/>
      <c r="WQV179" s="994"/>
      <c r="WQW179" s="991"/>
      <c r="WQX179" s="989"/>
      <c r="WQY179" s="993"/>
      <c r="WQZ179" s="994"/>
      <c r="WRA179" s="995"/>
      <c r="WRB179" s="996"/>
      <c r="WRC179" s="993"/>
      <c r="WRD179" s="997"/>
      <c r="WRE179" s="986"/>
      <c r="WRF179" s="988"/>
      <c r="WRG179" s="989"/>
      <c r="WRH179" s="990"/>
      <c r="WRI179" s="991"/>
      <c r="WRJ179" s="992"/>
      <c r="WRK179" s="991"/>
      <c r="WRL179" s="992"/>
      <c r="WRM179" s="993"/>
      <c r="WRN179" s="994"/>
      <c r="WRO179" s="991"/>
      <c r="WRP179" s="989"/>
      <c r="WRQ179" s="993"/>
      <c r="WRR179" s="994"/>
      <c r="WRS179" s="995"/>
      <c r="WRT179" s="996"/>
      <c r="WRU179" s="993"/>
      <c r="WRV179" s="997"/>
      <c r="WRW179" s="986"/>
      <c r="WRX179" s="988"/>
      <c r="WRY179" s="989"/>
      <c r="WRZ179" s="990"/>
      <c r="WSA179" s="991"/>
      <c r="WSB179" s="992"/>
      <c r="WSC179" s="991"/>
      <c r="WSD179" s="992"/>
      <c r="WSE179" s="993"/>
      <c r="WSF179" s="994"/>
      <c r="WSG179" s="991"/>
      <c r="WSH179" s="989"/>
      <c r="WSI179" s="993"/>
      <c r="WSJ179" s="994"/>
      <c r="WSK179" s="995"/>
      <c r="WSL179" s="996"/>
      <c r="WSM179" s="993"/>
      <c r="WSN179" s="997"/>
      <c r="WSO179" s="986"/>
      <c r="WSP179" s="988"/>
      <c r="WSQ179" s="989"/>
      <c r="WSR179" s="990"/>
      <c r="WSS179" s="991"/>
      <c r="WST179" s="992"/>
      <c r="WSU179" s="991"/>
      <c r="WSV179" s="992"/>
      <c r="WSW179" s="993"/>
      <c r="WSX179" s="994"/>
      <c r="WSY179" s="991"/>
      <c r="WSZ179" s="989"/>
      <c r="WTA179" s="993"/>
      <c r="WTB179" s="994"/>
      <c r="WTC179" s="995"/>
      <c r="WTD179" s="996"/>
      <c r="WTE179" s="993"/>
      <c r="WTF179" s="997"/>
      <c r="WTG179" s="986"/>
      <c r="WTH179" s="988"/>
      <c r="WTI179" s="989"/>
      <c r="WTJ179" s="990"/>
      <c r="WTK179" s="991"/>
      <c r="WTL179" s="992"/>
      <c r="WTM179" s="991"/>
      <c r="WTN179" s="992"/>
      <c r="WTO179" s="993"/>
      <c r="WTP179" s="994"/>
      <c r="WTQ179" s="991"/>
      <c r="WTR179" s="989"/>
      <c r="WTS179" s="993"/>
      <c r="WTT179" s="994"/>
      <c r="WTU179" s="995"/>
      <c r="WTV179" s="996"/>
      <c r="WTW179" s="993"/>
      <c r="WTX179" s="997"/>
      <c r="WTY179" s="986"/>
      <c r="WTZ179" s="988"/>
      <c r="WUA179" s="989"/>
      <c r="WUB179" s="990"/>
      <c r="WUC179" s="991"/>
      <c r="WUD179" s="992"/>
      <c r="WUE179" s="991"/>
      <c r="WUF179" s="992"/>
      <c r="WUG179" s="993"/>
      <c r="WUH179" s="994"/>
      <c r="WUI179" s="991"/>
      <c r="WUJ179" s="989"/>
      <c r="WUK179" s="993"/>
      <c r="WUL179" s="994"/>
      <c r="WUM179" s="995"/>
      <c r="WUN179" s="996"/>
      <c r="WUO179" s="993"/>
      <c r="WUP179" s="997"/>
      <c r="WUQ179" s="986"/>
      <c r="WUR179" s="988"/>
      <c r="WUS179" s="989"/>
      <c r="WUT179" s="990"/>
      <c r="WUU179" s="991"/>
      <c r="WUV179" s="992"/>
      <c r="WUW179" s="991"/>
      <c r="WUX179" s="992"/>
      <c r="WUY179" s="993"/>
      <c r="WUZ179" s="994"/>
      <c r="WVA179" s="991"/>
      <c r="WVB179" s="989"/>
      <c r="WVC179" s="993"/>
      <c r="WVD179" s="994"/>
      <c r="WVE179" s="995"/>
      <c r="WVF179" s="996"/>
      <c r="WVG179" s="993"/>
      <c r="WVH179" s="997"/>
      <c r="WVI179" s="986"/>
      <c r="WVJ179" s="988"/>
      <c r="WVK179" s="989"/>
      <c r="WVL179" s="990"/>
      <c r="WVM179" s="991"/>
      <c r="WVN179" s="992"/>
      <c r="WVO179" s="991"/>
      <c r="WVP179" s="992"/>
      <c r="WVQ179" s="993"/>
      <c r="WVR179" s="994"/>
      <c r="WVS179" s="991"/>
      <c r="WVT179" s="989"/>
      <c r="WVU179" s="993"/>
      <c r="WVV179" s="994"/>
      <c r="WVW179" s="995"/>
      <c r="WVX179" s="996"/>
      <c r="WVY179" s="993"/>
      <c r="WVZ179" s="997"/>
      <c r="WWA179" s="986"/>
      <c r="WWB179" s="988"/>
      <c r="WWC179" s="989"/>
      <c r="WWD179" s="990"/>
      <c r="WWE179" s="991"/>
      <c r="WWF179" s="992"/>
      <c r="WWG179" s="991"/>
      <c r="WWH179" s="992"/>
      <c r="WWI179" s="993"/>
      <c r="WWJ179" s="994"/>
      <c r="WWK179" s="991"/>
      <c r="WWL179" s="989"/>
      <c r="WWM179" s="993"/>
      <c r="WWN179" s="994"/>
      <c r="WWO179" s="995"/>
      <c r="WWP179" s="996"/>
      <c r="WWQ179" s="993"/>
      <c r="WWR179" s="997"/>
      <c r="WWS179" s="986"/>
      <c r="WWT179" s="988"/>
      <c r="WWU179" s="989"/>
      <c r="WWV179" s="990"/>
      <c r="WWW179" s="991"/>
      <c r="WWX179" s="992"/>
      <c r="WWY179" s="991"/>
      <c r="WWZ179" s="992"/>
      <c r="WXA179" s="993"/>
      <c r="WXB179" s="994"/>
      <c r="WXC179" s="991"/>
      <c r="WXD179" s="989"/>
      <c r="WXE179" s="993"/>
      <c r="WXF179" s="994"/>
      <c r="WXG179" s="995"/>
      <c r="WXH179" s="996"/>
      <c r="WXI179" s="993"/>
      <c r="WXJ179" s="997"/>
      <c r="WXK179" s="986"/>
      <c r="WXL179" s="988"/>
      <c r="WXM179" s="989"/>
      <c r="WXN179" s="990"/>
      <c r="WXO179" s="991"/>
      <c r="WXP179" s="992"/>
      <c r="WXQ179" s="991"/>
      <c r="WXR179" s="992"/>
      <c r="WXS179" s="993"/>
      <c r="WXT179" s="994"/>
      <c r="WXU179" s="991"/>
      <c r="WXV179" s="989"/>
      <c r="WXW179" s="993"/>
      <c r="WXX179" s="994"/>
      <c r="WXY179" s="995"/>
      <c r="WXZ179" s="996"/>
      <c r="WYA179" s="993"/>
      <c r="WYB179" s="997"/>
      <c r="WYC179" s="986"/>
      <c r="WYD179" s="988"/>
      <c r="WYE179" s="989"/>
      <c r="WYF179" s="990"/>
      <c r="WYG179" s="991"/>
      <c r="WYH179" s="992"/>
      <c r="WYI179" s="991"/>
      <c r="WYJ179" s="992"/>
      <c r="WYK179" s="993"/>
      <c r="WYL179" s="994"/>
      <c r="WYM179" s="991"/>
      <c r="WYN179" s="989"/>
      <c r="WYO179" s="993"/>
      <c r="WYP179" s="994"/>
      <c r="WYQ179" s="995"/>
      <c r="WYR179" s="996"/>
      <c r="WYS179" s="993"/>
      <c r="WYT179" s="997"/>
      <c r="WYU179" s="986"/>
      <c r="WYV179" s="988"/>
      <c r="WYW179" s="989"/>
      <c r="WYX179" s="990"/>
      <c r="WYY179" s="991"/>
      <c r="WYZ179" s="992"/>
      <c r="WZA179" s="991"/>
      <c r="WZB179" s="992"/>
      <c r="WZC179" s="993"/>
      <c r="WZD179" s="994"/>
      <c r="WZE179" s="991"/>
      <c r="WZF179" s="989"/>
      <c r="WZG179" s="993"/>
      <c r="WZH179" s="994"/>
      <c r="WZI179" s="995"/>
      <c r="WZJ179" s="996"/>
      <c r="WZK179" s="993"/>
      <c r="WZL179" s="997"/>
      <c r="WZM179" s="986"/>
      <c r="WZN179" s="988"/>
      <c r="WZO179" s="989"/>
      <c r="WZP179" s="990"/>
      <c r="WZQ179" s="991"/>
      <c r="WZR179" s="992"/>
      <c r="WZS179" s="991"/>
      <c r="WZT179" s="992"/>
      <c r="WZU179" s="993"/>
      <c r="WZV179" s="994"/>
      <c r="WZW179" s="991"/>
      <c r="WZX179" s="989"/>
      <c r="WZY179" s="993"/>
      <c r="WZZ179" s="994"/>
      <c r="XAA179" s="995"/>
      <c r="XAB179" s="996"/>
      <c r="XAC179" s="993"/>
      <c r="XAD179" s="997"/>
      <c r="XAE179" s="986"/>
      <c r="XAF179" s="988"/>
      <c r="XAG179" s="989"/>
      <c r="XAH179" s="990"/>
      <c r="XAI179" s="991"/>
      <c r="XAJ179" s="992"/>
      <c r="XAK179" s="991"/>
      <c r="XAL179" s="992"/>
      <c r="XAM179" s="993"/>
      <c r="XAN179" s="994"/>
      <c r="XAO179" s="991"/>
      <c r="XAP179" s="989"/>
      <c r="XAQ179" s="993"/>
      <c r="XAR179" s="994"/>
      <c r="XAS179" s="995"/>
      <c r="XAT179" s="996"/>
      <c r="XAU179" s="993"/>
      <c r="XAV179" s="997"/>
      <c r="XAW179" s="986"/>
      <c r="XAX179" s="988"/>
      <c r="XAY179" s="989"/>
      <c r="XAZ179" s="990"/>
      <c r="XBA179" s="991"/>
      <c r="XBB179" s="992"/>
      <c r="XBC179" s="991"/>
      <c r="XBD179" s="992"/>
      <c r="XBE179" s="993"/>
      <c r="XBF179" s="994"/>
      <c r="XBG179" s="991"/>
      <c r="XBH179" s="989"/>
      <c r="XBI179" s="993"/>
      <c r="XBJ179" s="994"/>
      <c r="XBK179" s="995"/>
      <c r="XBL179" s="996"/>
      <c r="XBM179" s="993"/>
      <c r="XBN179" s="997"/>
      <c r="XBO179" s="986"/>
      <c r="XBP179" s="988"/>
      <c r="XBQ179" s="989"/>
      <c r="XBR179" s="990"/>
      <c r="XBS179" s="991"/>
      <c r="XBT179" s="992"/>
      <c r="XBU179" s="991"/>
      <c r="XBV179" s="992"/>
      <c r="XBW179" s="993"/>
      <c r="XBX179" s="994"/>
      <c r="XBY179" s="991"/>
      <c r="XBZ179" s="989"/>
      <c r="XCA179" s="993"/>
      <c r="XCB179" s="994"/>
      <c r="XCC179" s="995"/>
      <c r="XCD179" s="996"/>
      <c r="XCE179" s="993"/>
      <c r="XCF179" s="997"/>
      <c r="XCG179" s="986"/>
      <c r="XCH179" s="988"/>
      <c r="XCI179" s="989"/>
      <c r="XCJ179" s="990"/>
      <c r="XCK179" s="991"/>
      <c r="XCL179" s="992"/>
      <c r="XCM179" s="991"/>
      <c r="XCN179" s="992"/>
      <c r="XCO179" s="993"/>
      <c r="XCP179" s="994"/>
      <c r="XCQ179" s="991"/>
      <c r="XCR179" s="989"/>
      <c r="XCS179" s="993"/>
      <c r="XCT179" s="994"/>
      <c r="XCU179" s="995"/>
      <c r="XCV179" s="996"/>
      <c r="XCW179" s="993"/>
      <c r="XCX179" s="997"/>
      <c r="XCY179" s="986"/>
      <c r="XCZ179" s="988"/>
      <c r="XDA179" s="989"/>
      <c r="XDB179" s="990"/>
      <c r="XDC179" s="991"/>
      <c r="XDD179" s="992"/>
      <c r="XDE179" s="991"/>
      <c r="XDF179" s="992"/>
      <c r="XDG179" s="993"/>
      <c r="XDH179" s="994"/>
      <c r="XDI179" s="991"/>
      <c r="XDJ179" s="989"/>
      <c r="XDK179" s="993"/>
      <c r="XDL179" s="994"/>
      <c r="XDM179" s="995"/>
      <c r="XDN179" s="996"/>
      <c r="XDO179" s="993"/>
      <c r="XDP179" s="997"/>
      <c r="XDQ179" s="986"/>
      <c r="XDR179" s="988"/>
      <c r="XDS179" s="989"/>
      <c r="XDT179" s="990"/>
      <c r="XDU179" s="991"/>
      <c r="XDV179" s="992"/>
      <c r="XDW179" s="991"/>
      <c r="XDX179" s="992"/>
      <c r="XDY179" s="993"/>
      <c r="XDZ179" s="994"/>
      <c r="XEA179" s="991"/>
      <c r="XEB179" s="989"/>
      <c r="XEC179" s="993"/>
      <c r="XED179" s="994"/>
      <c r="XEE179" s="995"/>
      <c r="XEF179" s="996"/>
      <c r="XEG179" s="993"/>
      <c r="XEH179" s="997"/>
      <c r="XEI179" s="986"/>
      <c r="XEJ179" s="988"/>
      <c r="XEK179" s="989"/>
      <c r="XEL179" s="990"/>
      <c r="XEM179" s="991"/>
      <c r="XEN179" s="992"/>
      <c r="XEO179" s="991"/>
      <c r="XEP179" s="992"/>
      <c r="XEQ179" s="993"/>
      <c r="XER179" s="994"/>
      <c r="XES179" s="991"/>
      <c r="XET179" s="989"/>
      <c r="XEU179" s="993"/>
      <c r="XEV179" s="994"/>
      <c r="XEW179" s="995"/>
      <c r="XEX179" s="996"/>
      <c r="XEY179" s="993"/>
      <c r="XEZ179" s="997"/>
      <c r="XFA179" s="986"/>
      <c r="XFB179" s="988"/>
      <c r="XFC179" s="989"/>
      <c r="XFD179" s="990"/>
    </row>
    <row r="180" spans="1:16384" s="1000" customFormat="1" ht="15.5">
      <c r="A180" s="901" t="str">
        <f>'General TPUM'!B182</f>
        <v>Riseshime Adventist School</v>
      </c>
      <c r="B180" s="1239">
        <v>3</v>
      </c>
      <c r="C180" s="1240"/>
      <c r="D180" s="1235">
        <f t="shared" si="19"/>
        <v>3</v>
      </c>
      <c r="E180" s="1242"/>
      <c r="F180" s="1243"/>
      <c r="G180" s="3801">
        <v>3</v>
      </c>
      <c r="H180" s="3801"/>
      <c r="I180" s="3801"/>
      <c r="J180" s="3801"/>
      <c r="K180" s="1246"/>
      <c r="L180" s="1240"/>
      <c r="M180" s="1246"/>
      <c r="N180" s="1240"/>
      <c r="O180" s="1246"/>
      <c r="P180" s="1240"/>
      <c r="Q180" s="1244">
        <v>1</v>
      </c>
      <c r="R180" s="1551"/>
      <c r="S180" s="998"/>
      <c r="T180" s="285"/>
      <c r="U180" s="3173">
        <f t="shared" si="15"/>
        <v>0</v>
      </c>
      <c r="W180" s="1001"/>
      <c r="X180" s="1001"/>
      <c r="Y180" s="1001"/>
      <c r="Z180" s="1001"/>
      <c r="AC180" s="1001"/>
      <c r="AK180" s="998"/>
      <c r="AL180" s="999"/>
      <c r="AO180" s="1001"/>
      <c r="AP180" s="1001"/>
      <c r="AQ180" s="1001"/>
      <c r="AR180" s="1001"/>
      <c r="AU180" s="1001"/>
      <c r="BC180" s="998"/>
      <c r="BD180" s="999"/>
      <c r="BG180" s="1001"/>
      <c r="BH180" s="1001"/>
      <c r="BI180" s="1001"/>
      <c r="BJ180" s="1001"/>
      <c r="BM180" s="1001"/>
      <c r="BU180" s="998"/>
      <c r="BV180" s="999"/>
      <c r="BY180" s="1001"/>
      <c r="BZ180" s="1001"/>
      <c r="CA180" s="1001"/>
      <c r="CB180" s="1001"/>
      <c r="CE180" s="1001"/>
      <c r="CM180" s="998"/>
      <c r="CN180" s="999"/>
      <c r="CQ180" s="1001"/>
      <c r="CR180" s="1001"/>
      <c r="CS180" s="1001"/>
      <c r="CT180" s="1001"/>
      <c r="CW180" s="1001"/>
      <c r="DE180" s="998"/>
      <c r="DF180" s="999"/>
      <c r="DI180" s="1001"/>
      <c r="DJ180" s="1001"/>
      <c r="DK180" s="1001"/>
      <c r="DL180" s="1001"/>
      <c r="DO180" s="1001"/>
      <c r="DW180" s="998"/>
      <c r="DX180" s="999"/>
      <c r="EA180" s="1001"/>
      <c r="EB180" s="1001"/>
      <c r="EC180" s="1001"/>
      <c r="ED180" s="1001"/>
      <c r="EG180" s="1001"/>
      <c r="EO180" s="998"/>
      <c r="EP180" s="999"/>
      <c r="ES180" s="1001"/>
      <c r="ET180" s="1001"/>
      <c r="EU180" s="1001"/>
      <c r="EV180" s="1001"/>
      <c r="EY180" s="1001"/>
      <c r="FG180" s="998"/>
      <c r="FH180" s="999"/>
      <c r="FK180" s="1001"/>
      <c r="FL180" s="1001"/>
      <c r="FM180" s="1001"/>
      <c r="FN180" s="1001"/>
      <c r="FQ180" s="1001"/>
      <c r="FY180" s="998"/>
      <c r="FZ180" s="999"/>
      <c r="GC180" s="1001"/>
      <c r="GD180" s="1001"/>
      <c r="GE180" s="1001"/>
      <c r="GF180" s="1001"/>
      <c r="GI180" s="1001"/>
      <c r="GQ180" s="998"/>
      <c r="GR180" s="999"/>
      <c r="GU180" s="1001"/>
      <c r="GV180" s="1001"/>
      <c r="GW180" s="1001"/>
      <c r="GX180" s="1001"/>
      <c r="HA180" s="1001"/>
      <c r="HI180" s="998"/>
      <c r="HJ180" s="999"/>
      <c r="HM180" s="1001"/>
      <c r="HN180" s="1001"/>
      <c r="HO180" s="1001"/>
      <c r="HP180" s="1001"/>
      <c r="HS180" s="1001"/>
      <c r="IA180" s="998"/>
      <c r="IB180" s="999"/>
      <c r="IE180" s="1001"/>
      <c r="IF180" s="1001"/>
      <c r="IG180" s="1001"/>
      <c r="IH180" s="1001"/>
      <c r="IK180" s="1001"/>
      <c r="IS180" s="998"/>
      <c r="IT180" s="999"/>
      <c r="IW180" s="1001"/>
      <c r="IX180" s="1001"/>
      <c r="IY180" s="1001"/>
      <c r="IZ180" s="1001"/>
      <c r="JC180" s="1001"/>
      <c r="JK180" s="998"/>
      <c r="JL180" s="999"/>
      <c r="JO180" s="1001"/>
      <c r="JP180" s="1001"/>
      <c r="JQ180" s="1001"/>
      <c r="JR180" s="1001"/>
      <c r="JU180" s="1001"/>
      <c r="KC180" s="998"/>
      <c r="KD180" s="999"/>
      <c r="KG180" s="1001"/>
      <c r="KH180" s="1001"/>
      <c r="KI180" s="1001"/>
      <c r="KJ180" s="1001"/>
      <c r="KM180" s="1001"/>
      <c r="KU180" s="998"/>
      <c r="KV180" s="999"/>
      <c r="KY180" s="1001"/>
      <c r="KZ180" s="1001"/>
      <c r="LA180" s="1001"/>
      <c r="LB180" s="1001"/>
      <c r="LE180" s="1001"/>
      <c r="LM180" s="998"/>
      <c r="LN180" s="999"/>
      <c r="LQ180" s="1001"/>
      <c r="LR180" s="1001"/>
      <c r="LS180" s="1001"/>
      <c r="LT180" s="1001"/>
      <c r="LW180" s="1001"/>
      <c r="ME180" s="998"/>
      <c r="MF180" s="999"/>
      <c r="MI180" s="1001"/>
      <c r="MJ180" s="1001"/>
      <c r="MK180" s="1001"/>
      <c r="ML180" s="1001"/>
      <c r="MO180" s="1001"/>
      <c r="MW180" s="998"/>
      <c r="MX180" s="999"/>
      <c r="NA180" s="1001"/>
      <c r="NB180" s="1001"/>
      <c r="NC180" s="1001"/>
      <c r="ND180" s="1001"/>
      <c r="NG180" s="1001"/>
      <c r="NO180" s="998"/>
      <c r="NP180" s="999"/>
      <c r="NS180" s="1001"/>
      <c r="NT180" s="1001"/>
      <c r="NU180" s="1001"/>
      <c r="NV180" s="1001"/>
      <c r="NY180" s="1001"/>
      <c r="OG180" s="998"/>
      <c r="OH180" s="999"/>
      <c r="OK180" s="1001"/>
      <c r="OL180" s="1001"/>
      <c r="OM180" s="1001"/>
      <c r="ON180" s="1001"/>
      <c r="OQ180" s="1001"/>
      <c r="OY180" s="998"/>
      <c r="OZ180" s="999"/>
      <c r="PC180" s="1001"/>
      <c r="PD180" s="1001"/>
      <c r="PE180" s="1001"/>
      <c r="PF180" s="1001"/>
      <c r="PI180" s="1001"/>
      <c r="PQ180" s="998"/>
      <c r="PR180" s="999"/>
      <c r="PU180" s="1001"/>
      <c r="PV180" s="1001"/>
      <c r="PW180" s="1001"/>
      <c r="PX180" s="1001"/>
      <c r="QA180" s="1001"/>
      <c r="QI180" s="998"/>
      <c r="QJ180" s="999"/>
      <c r="QM180" s="1001"/>
      <c r="QN180" s="1001"/>
      <c r="QO180" s="1001"/>
      <c r="QP180" s="1001"/>
      <c r="QS180" s="1001"/>
      <c r="RA180" s="998"/>
      <c r="RB180" s="999"/>
      <c r="RE180" s="1001"/>
      <c r="RF180" s="1001"/>
      <c r="RG180" s="1001"/>
      <c r="RH180" s="1001"/>
      <c r="RK180" s="1001"/>
      <c r="RS180" s="998"/>
      <c r="RT180" s="999"/>
      <c r="RW180" s="1001"/>
      <c r="RX180" s="1001"/>
      <c r="RY180" s="1001"/>
      <c r="RZ180" s="1001"/>
      <c r="SC180" s="1001"/>
      <c r="SK180" s="998"/>
      <c r="SL180" s="999"/>
      <c r="SO180" s="1001"/>
      <c r="SP180" s="1001"/>
      <c r="SQ180" s="1001"/>
      <c r="SR180" s="1001"/>
      <c r="SU180" s="1001"/>
      <c r="TC180" s="998"/>
      <c r="TD180" s="999"/>
      <c r="TG180" s="1001"/>
      <c r="TH180" s="1001"/>
      <c r="TI180" s="1001"/>
      <c r="TJ180" s="1001"/>
      <c r="TM180" s="1001"/>
      <c r="TU180" s="998"/>
      <c r="TV180" s="999"/>
      <c r="TY180" s="1001"/>
      <c r="TZ180" s="1001"/>
      <c r="UA180" s="1001"/>
      <c r="UB180" s="1001"/>
      <c r="UE180" s="1001"/>
      <c r="UM180" s="998"/>
      <c r="UN180" s="999"/>
      <c r="UQ180" s="1001"/>
      <c r="UR180" s="1001"/>
      <c r="US180" s="1001"/>
      <c r="UT180" s="1001"/>
      <c r="UW180" s="1001"/>
      <c r="VE180" s="998"/>
      <c r="VF180" s="999"/>
      <c r="VI180" s="1001"/>
      <c r="VJ180" s="1001"/>
      <c r="VK180" s="1001"/>
      <c r="VL180" s="1001"/>
      <c r="VO180" s="1001"/>
      <c r="VW180" s="998"/>
      <c r="VX180" s="999"/>
      <c r="WA180" s="1001"/>
      <c r="WB180" s="1001"/>
      <c r="WC180" s="1001"/>
      <c r="WD180" s="1001"/>
      <c r="WG180" s="1001"/>
      <c r="WO180" s="998"/>
      <c r="WP180" s="999"/>
      <c r="WS180" s="1001"/>
      <c r="WT180" s="1001"/>
      <c r="WU180" s="1001"/>
      <c r="WV180" s="1001"/>
      <c r="WY180" s="1001"/>
      <c r="XG180" s="998"/>
      <c r="XH180" s="999"/>
      <c r="XK180" s="1001"/>
      <c r="XL180" s="1001"/>
      <c r="XM180" s="1001"/>
      <c r="XN180" s="1001"/>
      <c r="XQ180" s="1001"/>
      <c r="XY180" s="998"/>
      <c r="XZ180" s="999"/>
      <c r="YC180" s="1001"/>
      <c r="YD180" s="1001"/>
      <c r="YE180" s="1001"/>
      <c r="YF180" s="1001"/>
      <c r="YI180" s="1001"/>
      <c r="YQ180" s="998"/>
      <c r="YR180" s="999"/>
      <c r="YU180" s="1001"/>
      <c r="YV180" s="1001"/>
      <c r="YW180" s="1001"/>
      <c r="YX180" s="1001"/>
      <c r="ZA180" s="1001"/>
      <c r="ZI180" s="998"/>
      <c r="ZJ180" s="999"/>
      <c r="ZM180" s="1001"/>
      <c r="ZN180" s="1001"/>
      <c r="ZO180" s="1001"/>
      <c r="ZP180" s="1001"/>
      <c r="ZS180" s="1001"/>
      <c r="AAA180" s="998"/>
      <c r="AAB180" s="999"/>
      <c r="AAE180" s="1001"/>
      <c r="AAF180" s="1001"/>
      <c r="AAG180" s="1001"/>
      <c r="AAH180" s="1001"/>
      <c r="AAK180" s="1001"/>
      <c r="AAS180" s="998"/>
      <c r="AAT180" s="999"/>
      <c r="AAW180" s="1001"/>
      <c r="AAX180" s="1001"/>
      <c r="AAY180" s="1001"/>
      <c r="AAZ180" s="1001"/>
      <c r="ABC180" s="1001"/>
      <c r="ABK180" s="998"/>
      <c r="ABL180" s="999"/>
      <c r="ABO180" s="1001"/>
      <c r="ABP180" s="1001"/>
      <c r="ABQ180" s="1001"/>
      <c r="ABR180" s="1001"/>
      <c r="ABU180" s="1001"/>
      <c r="ACC180" s="998"/>
      <c r="ACD180" s="999"/>
      <c r="ACG180" s="1001"/>
      <c r="ACH180" s="1001"/>
      <c r="ACI180" s="1001"/>
      <c r="ACJ180" s="1001"/>
      <c r="ACM180" s="1001"/>
      <c r="ACU180" s="998"/>
      <c r="ACV180" s="999"/>
      <c r="ACY180" s="1001"/>
      <c r="ACZ180" s="1001"/>
      <c r="ADA180" s="1001"/>
      <c r="ADB180" s="1001"/>
      <c r="ADE180" s="1001"/>
      <c r="ADM180" s="998"/>
      <c r="ADN180" s="999"/>
      <c r="ADQ180" s="1001"/>
      <c r="ADR180" s="1001"/>
      <c r="ADS180" s="1001"/>
      <c r="ADT180" s="1001"/>
      <c r="ADW180" s="1001"/>
      <c r="AEE180" s="998"/>
      <c r="AEF180" s="999"/>
      <c r="AEI180" s="1001"/>
      <c r="AEJ180" s="1001"/>
      <c r="AEK180" s="1001"/>
      <c r="AEL180" s="1001"/>
      <c r="AEO180" s="1001"/>
      <c r="AEW180" s="998"/>
      <c r="AEX180" s="999"/>
      <c r="AFA180" s="1001"/>
      <c r="AFB180" s="1001"/>
      <c r="AFC180" s="1001"/>
      <c r="AFD180" s="1001"/>
      <c r="AFG180" s="1001"/>
      <c r="AFO180" s="998"/>
      <c r="AFP180" s="999"/>
      <c r="AFS180" s="1001"/>
      <c r="AFT180" s="1001"/>
      <c r="AFU180" s="1001"/>
      <c r="AFV180" s="1001"/>
      <c r="AFY180" s="1001"/>
      <c r="AGG180" s="998"/>
      <c r="AGH180" s="999"/>
      <c r="AGK180" s="1001"/>
      <c r="AGL180" s="1001"/>
      <c r="AGM180" s="1001"/>
      <c r="AGN180" s="1001"/>
      <c r="AGQ180" s="1001"/>
      <c r="AGY180" s="998"/>
      <c r="AGZ180" s="999"/>
      <c r="AHC180" s="1001"/>
      <c r="AHD180" s="1001"/>
      <c r="AHE180" s="1001"/>
      <c r="AHF180" s="1001"/>
      <c r="AHI180" s="1001"/>
      <c r="AHQ180" s="998"/>
      <c r="AHR180" s="999"/>
      <c r="AHU180" s="1001"/>
      <c r="AHV180" s="1001"/>
      <c r="AHW180" s="1001"/>
      <c r="AHX180" s="1001"/>
      <c r="AIA180" s="1001"/>
      <c r="AII180" s="998"/>
      <c r="AIJ180" s="999"/>
      <c r="AIM180" s="1001"/>
      <c r="AIN180" s="1001"/>
      <c r="AIO180" s="1001"/>
      <c r="AIP180" s="1001"/>
      <c r="AIS180" s="1001"/>
      <c r="AJA180" s="998"/>
      <c r="AJB180" s="999"/>
      <c r="AJE180" s="1001"/>
      <c r="AJF180" s="1001"/>
      <c r="AJG180" s="1001"/>
      <c r="AJH180" s="1001"/>
      <c r="AJK180" s="1001"/>
      <c r="AJS180" s="998"/>
      <c r="AJT180" s="999"/>
      <c r="AJW180" s="1001"/>
      <c r="AJX180" s="1001"/>
      <c r="AJY180" s="1001"/>
      <c r="AJZ180" s="1001"/>
      <c r="AKC180" s="1001"/>
      <c r="AKK180" s="998"/>
      <c r="AKL180" s="999"/>
      <c r="AKO180" s="1001"/>
      <c r="AKP180" s="1001"/>
      <c r="AKQ180" s="1001"/>
      <c r="AKR180" s="1001"/>
      <c r="AKU180" s="1001"/>
      <c r="ALC180" s="998"/>
      <c r="ALD180" s="999"/>
      <c r="ALG180" s="1001"/>
      <c r="ALH180" s="1001"/>
      <c r="ALI180" s="1001"/>
      <c r="ALJ180" s="1001"/>
      <c r="ALM180" s="1001"/>
      <c r="ALU180" s="998"/>
      <c r="ALV180" s="999"/>
      <c r="ALY180" s="1001"/>
      <c r="ALZ180" s="1001"/>
      <c r="AMA180" s="1001"/>
      <c r="AMB180" s="1001"/>
      <c r="AME180" s="1001"/>
      <c r="AMM180" s="998"/>
      <c r="AMN180" s="999"/>
      <c r="AMQ180" s="1001"/>
      <c r="AMR180" s="1001"/>
      <c r="AMS180" s="1001"/>
      <c r="AMT180" s="1001"/>
      <c r="AMW180" s="1001"/>
      <c r="ANE180" s="998"/>
      <c r="ANF180" s="999"/>
      <c r="ANI180" s="1001"/>
      <c r="ANJ180" s="1001"/>
      <c r="ANK180" s="1001"/>
      <c r="ANL180" s="1001"/>
      <c r="ANO180" s="1001"/>
      <c r="ANW180" s="998"/>
      <c r="ANX180" s="999"/>
      <c r="AOA180" s="1001"/>
      <c r="AOB180" s="1001"/>
      <c r="AOC180" s="1001"/>
      <c r="AOD180" s="1001"/>
      <c r="AOG180" s="1001"/>
      <c r="AOO180" s="998"/>
      <c r="AOP180" s="999"/>
      <c r="AOS180" s="1001"/>
      <c r="AOT180" s="1001"/>
      <c r="AOU180" s="1001"/>
      <c r="AOV180" s="1001"/>
      <c r="AOY180" s="1001"/>
      <c r="APG180" s="998"/>
      <c r="APH180" s="999"/>
      <c r="APK180" s="1001"/>
      <c r="APL180" s="1001"/>
      <c r="APM180" s="1001"/>
      <c r="APN180" s="1001"/>
      <c r="APQ180" s="1001"/>
      <c r="APY180" s="998"/>
      <c r="APZ180" s="999"/>
      <c r="AQC180" s="1001"/>
      <c r="AQD180" s="1001"/>
      <c r="AQE180" s="1001"/>
      <c r="AQF180" s="1001"/>
      <c r="AQI180" s="1001"/>
      <c r="AQQ180" s="998"/>
      <c r="AQR180" s="999"/>
      <c r="AQU180" s="1001"/>
      <c r="AQV180" s="1001"/>
      <c r="AQW180" s="1001"/>
      <c r="AQX180" s="1001"/>
      <c r="ARA180" s="1001"/>
      <c r="ARI180" s="998"/>
      <c r="ARJ180" s="999"/>
      <c r="ARM180" s="1001"/>
      <c r="ARN180" s="1001"/>
      <c r="ARO180" s="1001"/>
      <c r="ARP180" s="1001"/>
      <c r="ARS180" s="1001"/>
      <c r="ASA180" s="998"/>
      <c r="ASB180" s="999"/>
      <c r="ASE180" s="1001"/>
      <c r="ASF180" s="1001"/>
      <c r="ASG180" s="1001"/>
      <c r="ASH180" s="1001"/>
      <c r="ASK180" s="1001"/>
      <c r="ASS180" s="998"/>
      <c r="AST180" s="999"/>
      <c r="ASW180" s="1001"/>
      <c r="ASX180" s="1001"/>
      <c r="ASY180" s="1001"/>
      <c r="ASZ180" s="1001"/>
      <c r="ATC180" s="1001"/>
      <c r="ATK180" s="998"/>
      <c r="ATL180" s="999"/>
      <c r="ATO180" s="1001"/>
      <c r="ATP180" s="1001"/>
      <c r="ATQ180" s="1001"/>
      <c r="ATR180" s="1001"/>
      <c r="ATU180" s="1001"/>
      <c r="AUC180" s="998"/>
      <c r="AUD180" s="999"/>
      <c r="AUG180" s="1001"/>
      <c r="AUH180" s="1001"/>
      <c r="AUI180" s="1001"/>
      <c r="AUJ180" s="1001"/>
      <c r="AUM180" s="1001"/>
      <c r="AUU180" s="998"/>
      <c r="AUV180" s="999"/>
      <c r="AUY180" s="1001"/>
      <c r="AUZ180" s="1001"/>
      <c r="AVA180" s="1001"/>
      <c r="AVB180" s="1001"/>
      <c r="AVE180" s="1001"/>
      <c r="AVM180" s="998"/>
      <c r="AVN180" s="999"/>
      <c r="AVQ180" s="1001"/>
      <c r="AVR180" s="1001"/>
      <c r="AVS180" s="1001"/>
      <c r="AVT180" s="1001"/>
      <c r="AVW180" s="1001"/>
      <c r="AWE180" s="998"/>
      <c r="AWF180" s="999"/>
      <c r="AWI180" s="1001"/>
      <c r="AWJ180" s="1001"/>
      <c r="AWK180" s="1001"/>
      <c r="AWL180" s="1001"/>
      <c r="AWO180" s="1001"/>
      <c r="AWW180" s="998"/>
      <c r="AWX180" s="999"/>
      <c r="AXA180" s="1001"/>
      <c r="AXB180" s="1001"/>
      <c r="AXC180" s="1001"/>
      <c r="AXD180" s="1001"/>
      <c r="AXG180" s="1001"/>
      <c r="AXO180" s="998"/>
      <c r="AXP180" s="999"/>
      <c r="AXS180" s="1001"/>
      <c r="AXT180" s="1001"/>
      <c r="AXU180" s="1001"/>
      <c r="AXV180" s="1001"/>
      <c r="AXY180" s="1001"/>
      <c r="AYG180" s="998"/>
      <c r="AYH180" s="999"/>
      <c r="AYK180" s="1001"/>
      <c r="AYL180" s="1001"/>
      <c r="AYM180" s="1001"/>
      <c r="AYN180" s="1001"/>
      <c r="AYQ180" s="1001"/>
      <c r="AYY180" s="998"/>
      <c r="AYZ180" s="999"/>
      <c r="AZC180" s="1001"/>
      <c r="AZD180" s="1001"/>
      <c r="AZE180" s="1001"/>
      <c r="AZF180" s="1001"/>
      <c r="AZI180" s="1001"/>
      <c r="AZQ180" s="998"/>
      <c r="AZR180" s="999"/>
      <c r="AZU180" s="1001"/>
      <c r="AZV180" s="1001"/>
      <c r="AZW180" s="1001"/>
      <c r="AZX180" s="1001"/>
      <c r="BAA180" s="1001"/>
      <c r="BAI180" s="998"/>
      <c r="BAJ180" s="999"/>
      <c r="BAM180" s="1001"/>
      <c r="BAN180" s="1001"/>
      <c r="BAO180" s="1001"/>
      <c r="BAP180" s="1001"/>
      <c r="BAS180" s="1001"/>
      <c r="BBA180" s="998"/>
      <c r="BBB180" s="999"/>
      <c r="BBE180" s="1001"/>
      <c r="BBF180" s="1001"/>
      <c r="BBG180" s="1001"/>
      <c r="BBH180" s="1001"/>
      <c r="BBK180" s="1001"/>
      <c r="BBS180" s="998"/>
      <c r="BBT180" s="999"/>
      <c r="BBW180" s="1001"/>
      <c r="BBX180" s="1001"/>
      <c r="BBY180" s="1001"/>
      <c r="BBZ180" s="1001"/>
      <c r="BCC180" s="1001"/>
      <c r="BCK180" s="998"/>
      <c r="BCL180" s="999"/>
      <c r="BCO180" s="1001"/>
      <c r="BCP180" s="1001"/>
      <c r="BCQ180" s="1001"/>
      <c r="BCR180" s="1001"/>
      <c r="BCU180" s="1001"/>
      <c r="BDC180" s="998"/>
      <c r="BDD180" s="999"/>
      <c r="BDG180" s="1001"/>
      <c r="BDH180" s="1001"/>
      <c r="BDI180" s="1001"/>
      <c r="BDJ180" s="1001"/>
      <c r="BDM180" s="1001"/>
      <c r="BDU180" s="998"/>
      <c r="BDV180" s="999"/>
      <c r="BDY180" s="1001"/>
      <c r="BDZ180" s="1001"/>
      <c r="BEA180" s="1001"/>
      <c r="BEB180" s="1001"/>
      <c r="BEE180" s="1001"/>
      <c r="BEM180" s="998"/>
      <c r="BEN180" s="999"/>
      <c r="BEQ180" s="1001"/>
      <c r="BER180" s="1001"/>
      <c r="BES180" s="1001"/>
      <c r="BET180" s="1001"/>
      <c r="BEW180" s="1001"/>
      <c r="BFE180" s="998"/>
      <c r="BFF180" s="999"/>
      <c r="BFI180" s="1001"/>
      <c r="BFJ180" s="1001"/>
      <c r="BFK180" s="1001"/>
      <c r="BFL180" s="1001"/>
      <c r="BFO180" s="1001"/>
      <c r="BFW180" s="998"/>
      <c r="BFX180" s="999"/>
      <c r="BGA180" s="1001"/>
      <c r="BGB180" s="1001"/>
      <c r="BGC180" s="1001"/>
      <c r="BGD180" s="1001"/>
      <c r="BGG180" s="1001"/>
      <c r="BGO180" s="998"/>
      <c r="BGP180" s="999"/>
      <c r="BGS180" s="1001"/>
      <c r="BGT180" s="1001"/>
      <c r="BGU180" s="1001"/>
      <c r="BGV180" s="1001"/>
      <c r="BGY180" s="1001"/>
      <c r="BHG180" s="998"/>
      <c r="BHH180" s="999"/>
      <c r="BHK180" s="1001"/>
      <c r="BHL180" s="1001"/>
      <c r="BHM180" s="1001"/>
      <c r="BHN180" s="1001"/>
      <c r="BHQ180" s="1001"/>
      <c r="BHY180" s="998"/>
      <c r="BHZ180" s="999"/>
      <c r="BIC180" s="1001"/>
      <c r="BID180" s="1001"/>
      <c r="BIE180" s="1001"/>
      <c r="BIF180" s="1001"/>
      <c r="BII180" s="1001"/>
      <c r="BIQ180" s="998"/>
      <c r="BIR180" s="999"/>
      <c r="BIU180" s="1001"/>
      <c r="BIV180" s="1001"/>
      <c r="BIW180" s="1001"/>
      <c r="BIX180" s="1001"/>
      <c r="BJA180" s="1001"/>
      <c r="BJI180" s="998"/>
      <c r="BJJ180" s="999"/>
      <c r="BJM180" s="1001"/>
      <c r="BJN180" s="1001"/>
      <c r="BJO180" s="1001"/>
      <c r="BJP180" s="1001"/>
      <c r="BJS180" s="1001"/>
      <c r="BKA180" s="998"/>
      <c r="BKB180" s="999"/>
      <c r="BKE180" s="1001"/>
      <c r="BKF180" s="1001"/>
      <c r="BKG180" s="1001"/>
      <c r="BKH180" s="1001"/>
      <c r="BKK180" s="1001"/>
      <c r="BKS180" s="998"/>
      <c r="BKT180" s="999"/>
      <c r="BKW180" s="1001"/>
      <c r="BKX180" s="1001"/>
      <c r="BKY180" s="1001"/>
      <c r="BKZ180" s="1001"/>
      <c r="BLC180" s="1001"/>
      <c r="BLK180" s="998"/>
      <c r="BLL180" s="999"/>
      <c r="BLO180" s="1001"/>
      <c r="BLP180" s="1001"/>
      <c r="BLQ180" s="1001"/>
      <c r="BLR180" s="1001"/>
      <c r="BLU180" s="1001"/>
      <c r="BMC180" s="998"/>
      <c r="BMD180" s="999"/>
      <c r="BMG180" s="1001"/>
      <c r="BMH180" s="1001"/>
      <c r="BMI180" s="1001"/>
      <c r="BMJ180" s="1001"/>
      <c r="BMM180" s="1001"/>
      <c r="BMU180" s="998"/>
      <c r="BMV180" s="999"/>
      <c r="BMY180" s="1001"/>
      <c r="BMZ180" s="1001"/>
      <c r="BNA180" s="1001"/>
      <c r="BNB180" s="1001"/>
      <c r="BNE180" s="1001"/>
      <c r="BNM180" s="998"/>
      <c r="BNN180" s="999"/>
      <c r="BNQ180" s="1001"/>
      <c r="BNR180" s="1001"/>
      <c r="BNS180" s="1001"/>
      <c r="BNT180" s="1001"/>
      <c r="BNW180" s="1001"/>
      <c r="BOE180" s="998"/>
      <c r="BOF180" s="999"/>
      <c r="BOI180" s="1001"/>
      <c r="BOJ180" s="1001"/>
      <c r="BOK180" s="1001"/>
      <c r="BOL180" s="1001"/>
      <c r="BOO180" s="1001"/>
      <c r="BOW180" s="998"/>
      <c r="BOX180" s="999"/>
      <c r="BPA180" s="1001"/>
      <c r="BPB180" s="1001"/>
      <c r="BPC180" s="1001"/>
      <c r="BPD180" s="1001"/>
      <c r="BPG180" s="1001"/>
      <c r="BPO180" s="998"/>
      <c r="BPP180" s="999"/>
      <c r="BPS180" s="1001"/>
      <c r="BPT180" s="1001"/>
      <c r="BPU180" s="1001"/>
      <c r="BPV180" s="1001"/>
      <c r="BPY180" s="1001"/>
      <c r="BQG180" s="998"/>
      <c r="BQH180" s="999"/>
      <c r="BQK180" s="1001"/>
      <c r="BQL180" s="1001"/>
      <c r="BQM180" s="1001"/>
      <c r="BQN180" s="1001"/>
      <c r="BQQ180" s="1001"/>
      <c r="BQY180" s="998"/>
      <c r="BQZ180" s="999"/>
      <c r="BRC180" s="1001"/>
      <c r="BRD180" s="1001"/>
      <c r="BRE180" s="1001"/>
      <c r="BRF180" s="1001"/>
      <c r="BRI180" s="1001"/>
      <c r="BRQ180" s="998"/>
      <c r="BRR180" s="999"/>
      <c r="BRU180" s="1001"/>
      <c r="BRV180" s="1001"/>
      <c r="BRW180" s="1001"/>
      <c r="BRX180" s="1001"/>
      <c r="BSA180" s="1001"/>
      <c r="BSI180" s="998"/>
      <c r="BSJ180" s="999"/>
      <c r="BSM180" s="1001"/>
      <c r="BSN180" s="1001"/>
      <c r="BSO180" s="1001"/>
      <c r="BSP180" s="1001"/>
      <c r="BSS180" s="1001"/>
      <c r="BTA180" s="998"/>
      <c r="BTB180" s="999"/>
      <c r="BTE180" s="1001"/>
      <c r="BTF180" s="1001"/>
      <c r="BTG180" s="1001"/>
      <c r="BTH180" s="1001"/>
      <c r="BTK180" s="1001"/>
      <c r="BTS180" s="998"/>
      <c r="BTT180" s="999"/>
      <c r="BTW180" s="1001"/>
      <c r="BTX180" s="1001"/>
      <c r="BTY180" s="1001"/>
      <c r="BTZ180" s="1001"/>
      <c r="BUC180" s="1001"/>
      <c r="BUK180" s="998"/>
      <c r="BUL180" s="999"/>
      <c r="BUO180" s="1001"/>
      <c r="BUP180" s="1001"/>
      <c r="BUQ180" s="1001"/>
      <c r="BUR180" s="1001"/>
      <c r="BUU180" s="1001"/>
      <c r="BVC180" s="998"/>
      <c r="BVD180" s="999"/>
      <c r="BVG180" s="1001"/>
      <c r="BVH180" s="1001"/>
      <c r="BVI180" s="1001"/>
      <c r="BVJ180" s="1001"/>
      <c r="BVM180" s="1001"/>
      <c r="BVU180" s="998"/>
      <c r="BVV180" s="999"/>
      <c r="BVY180" s="1001"/>
      <c r="BVZ180" s="1001"/>
      <c r="BWA180" s="1001"/>
      <c r="BWB180" s="1001"/>
      <c r="BWE180" s="1001"/>
      <c r="BWM180" s="998"/>
      <c r="BWN180" s="999"/>
      <c r="BWQ180" s="1001"/>
      <c r="BWR180" s="1001"/>
      <c r="BWS180" s="1001"/>
      <c r="BWT180" s="1001"/>
      <c r="BWW180" s="1001"/>
      <c r="BXE180" s="998"/>
      <c r="BXF180" s="999"/>
      <c r="BXI180" s="1001"/>
      <c r="BXJ180" s="1001"/>
      <c r="BXK180" s="1001"/>
      <c r="BXL180" s="1001"/>
      <c r="BXO180" s="1001"/>
      <c r="BXW180" s="998"/>
      <c r="BXX180" s="999"/>
      <c r="BYA180" s="1001"/>
      <c r="BYB180" s="1001"/>
      <c r="BYC180" s="1001"/>
      <c r="BYD180" s="1001"/>
      <c r="BYG180" s="1001"/>
      <c r="BYO180" s="998"/>
      <c r="BYP180" s="999"/>
      <c r="BYS180" s="1001"/>
      <c r="BYT180" s="1001"/>
      <c r="BYU180" s="1001"/>
      <c r="BYV180" s="1001"/>
      <c r="BYY180" s="1001"/>
      <c r="BZG180" s="998"/>
      <c r="BZH180" s="999"/>
      <c r="BZK180" s="1001"/>
      <c r="BZL180" s="1001"/>
      <c r="BZM180" s="1001"/>
      <c r="BZN180" s="1001"/>
      <c r="BZQ180" s="1001"/>
      <c r="BZY180" s="998"/>
      <c r="BZZ180" s="999"/>
      <c r="CAC180" s="1001"/>
      <c r="CAD180" s="1001"/>
      <c r="CAE180" s="1001"/>
      <c r="CAF180" s="1001"/>
      <c r="CAI180" s="1001"/>
      <c r="CAQ180" s="998"/>
      <c r="CAR180" s="999"/>
      <c r="CAU180" s="1001"/>
      <c r="CAV180" s="1001"/>
      <c r="CAW180" s="1001"/>
      <c r="CAX180" s="1001"/>
      <c r="CBA180" s="1001"/>
      <c r="CBI180" s="998"/>
      <c r="CBJ180" s="999"/>
      <c r="CBM180" s="1001"/>
      <c r="CBN180" s="1001"/>
      <c r="CBO180" s="1001"/>
      <c r="CBP180" s="1001"/>
      <c r="CBS180" s="1001"/>
      <c r="CCA180" s="998"/>
      <c r="CCB180" s="999"/>
      <c r="CCE180" s="1001"/>
      <c r="CCF180" s="1001"/>
      <c r="CCG180" s="1001"/>
      <c r="CCH180" s="1001"/>
      <c r="CCK180" s="1001"/>
      <c r="CCS180" s="998"/>
      <c r="CCT180" s="999"/>
      <c r="CCW180" s="1001"/>
      <c r="CCX180" s="1001"/>
      <c r="CCY180" s="1001"/>
      <c r="CCZ180" s="1001"/>
      <c r="CDC180" s="1001"/>
      <c r="CDK180" s="998"/>
      <c r="CDL180" s="999"/>
      <c r="CDO180" s="1001"/>
      <c r="CDP180" s="1001"/>
      <c r="CDQ180" s="1001"/>
      <c r="CDR180" s="1001"/>
      <c r="CDU180" s="1001"/>
      <c r="CEC180" s="998"/>
      <c r="CED180" s="999"/>
      <c r="CEG180" s="1001"/>
      <c r="CEH180" s="1001"/>
      <c r="CEI180" s="1001"/>
      <c r="CEJ180" s="1001"/>
      <c r="CEM180" s="1001"/>
      <c r="CEU180" s="998"/>
      <c r="CEV180" s="999"/>
      <c r="CEY180" s="1001"/>
      <c r="CEZ180" s="1001"/>
      <c r="CFA180" s="1001"/>
      <c r="CFB180" s="1001"/>
      <c r="CFE180" s="1001"/>
      <c r="CFM180" s="998"/>
      <c r="CFN180" s="999"/>
      <c r="CFQ180" s="1001"/>
      <c r="CFR180" s="1001"/>
      <c r="CFS180" s="1001"/>
      <c r="CFT180" s="1001"/>
      <c r="CFW180" s="1001"/>
      <c r="CGE180" s="998"/>
      <c r="CGF180" s="999"/>
      <c r="CGI180" s="1001"/>
      <c r="CGJ180" s="1001"/>
      <c r="CGK180" s="1001"/>
      <c r="CGL180" s="1001"/>
      <c r="CGO180" s="1001"/>
      <c r="CGW180" s="998"/>
      <c r="CGX180" s="999"/>
      <c r="CHA180" s="1001"/>
      <c r="CHB180" s="1001"/>
      <c r="CHC180" s="1001"/>
      <c r="CHD180" s="1001"/>
      <c r="CHG180" s="1001"/>
      <c r="CHO180" s="998"/>
      <c r="CHP180" s="999"/>
      <c r="CHS180" s="1001"/>
      <c r="CHT180" s="1001"/>
      <c r="CHU180" s="1001"/>
      <c r="CHV180" s="1001"/>
      <c r="CHY180" s="1001"/>
      <c r="CIG180" s="998"/>
      <c r="CIH180" s="999"/>
      <c r="CIK180" s="1001"/>
      <c r="CIL180" s="1001"/>
      <c r="CIM180" s="1001"/>
      <c r="CIN180" s="1001"/>
      <c r="CIQ180" s="1001"/>
      <c r="CIY180" s="998"/>
      <c r="CIZ180" s="999"/>
      <c r="CJC180" s="1001"/>
      <c r="CJD180" s="1001"/>
      <c r="CJE180" s="1001"/>
      <c r="CJF180" s="1001"/>
      <c r="CJI180" s="1001"/>
      <c r="CJQ180" s="998"/>
      <c r="CJR180" s="999"/>
      <c r="CJU180" s="1001"/>
      <c r="CJV180" s="1001"/>
      <c r="CJW180" s="1001"/>
      <c r="CJX180" s="1001"/>
      <c r="CKA180" s="1001"/>
      <c r="CKI180" s="998"/>
      <c r="CKJ180" s="999"/>
      <c r="CKM180" s="1001"/>
      <c r="CKN180" s="1001"/>
      <c r="CKO180" s="1001"/>
      <c r="CKP180" s="1001"/>
      <c r="CKS180" s="1001"/>
      <c r="CLA180" s="998"/>
      <c r="CLB180" s="999"/>
      <c r="CLE180" s="1001"/>
      <c r="CLF180" s="1001"/>
      <c r="CLG180" s="1001"/>
      <c r="CLH180" s="1001"/>
      <c r="CLK180" s="1001"/>
      <c r="CLS180" s="998"/>
      <c r="CLT180" s="999"/>
      <c r="CLW180" s="1001"/>
      <c r="CLX180" s="1001"/>
      <c r="CLY180" s="1001"/>
      <c r="CLZ180" s="1001"/>
      <c r="CMC180" s="1001"/>
      <c r="CMK180" s="998"/>
      <c r="CML180" s="999"/>
      <c r="CMO180" s="1001"/>
      <c r="CMP180" s="1001"/>
      <c r="CMQ180" s="1001"/>
      <c r="CMR180" s="1001"/>
      <c r="CMU180" s="1001"/>
      <c r="CNC180" s="998"/>
      <c r="CND180" s="999"/>
      <c r="CNG180" s="1001"/>
      <c r="CNH180" s="1001"/>
      <c r="CNI180" s="1001"/>
      <c r="CNJ180" s="1001"/>
      <c r="CNM180" s="1001"/>
      <c r="CNU180" s="998"/>
      <c r="CNV180" s="999"/>
      <c r="CNY180" s="1001"/>
      <c r="CNZ180" s="1001"/>
      <c r="COA180" s="1001"/>
      <c r="COB180" s="1001"/>
      <c r="COE180" s="1001"/>
      <c r="COM180" s="998"/>
      <c r="CON180" s="999"/>
      <c r="COQ180" s="1001"/>
      <c r="COR180" s="1001"/>
      <c r="COS180" s="1001"/>
      <c r="COT180" s="1001"/>
      <c r="COW180" s="1001"/>
      <c r="CPE180" s="998"/>
      <c r="CPF180" s="999"/>
      <c r="CPI180" s="1001"/>
      <c r="CPJ180" s="1001"/>
      <c r="CPK180" s="1001"/>
      <c r="CPL180" s="1001"/>
      <c r="CPO180" s="1001"/>
      <c r="CPW180" s="998"/>
      <c r="CPX180" s="999"/>
      <c r="CQA180" s="1001"/>
      <c r="CQB180" s="1001"/>
      <c r="CQC180" s="1001"/>
      <c r="CQD180" s="1001"/>
      <c r="CQG180" s="1001"/>
      <c r="CQO180" s="998"/>
      <c r="CQP180" s="999"/>
      <c r="CQS180" s="1001"/>
      <c r="CQT180" s="1001"/>
      <c r="CQU180" s="1001"/>
      <c r="CQV180" s="1001"/>
      <c r="CQY180" s="1001"/>
      <c r="CRG180" s="998"/>
      <c r="CRH180" s="999"/>
      <c r="CRK180" s="1001"/>
      <c r="CRL180" s="1001"/>
      <c r="CRM180" s="1001"/>
      <c r="CRN180" s="1001"/>
      <c r="CRQ180" s="1001"/>
      <c r="CRY180" s="998"/>
      <c r="CRZ180" s="999"/>
      <c r="CSC180" s="1001"/>
      <c r="CSD180" s="1001"/>
      <c r="CSE180" s="1001"/>
      <c r="CSF180" s="1001"/>
      <c r="CSI180" s="1001"/>
      <c r="CSQ180" s="998"/>
      <c r="CSR180" s="999"/>
      <c r="CSU180" s="1001"/>
      <c r="CSV180" s="1001"/>
      <c r="CSW180" s="1001"/>
      <c r="CSX180" s="1001"/>
      <c r="CTA180" s="1001"/>
      <c r="CTI180" s="998"/>
      <c r="CTJ180" s="999"/>
      <c r="CTM180" s="1001"/>
      <c r="CTN180" s="1001"/>
      <c r="CTO180" s="1001"/>
      <c r="CTP180" s="1001"/>
      <c r="CTS180" s="1001"/>
      <c r="CUA180" s="998"/>
      <c r="CUB180" s="999"/>
      <c r="CUE180" s="1001"/>
      <c r="CUF180" s="1001"/>
      <c r="CUG180" s="1001"/>
      <c r="CUH180" s="1001"/>
      <c r="CUK180" s="1001"/>
      <c r="CUS180" s="998"/>
      <c r="CUT180" s="999"/>
      <c r="CUW180" s="1001"/>
      <c r="CUX180" s="1001"/>
      <c r="CUY180" s="1001"/>
      <c r="CUZ180" s="1001"/>
      <c r="CVC180" s="1001"/>
      <c r="CVK180" s="998"/>
      <c r="CVL180" s="999"/>
      <c r="CVO180" s="1001"/>
      <c r="CVP180" s="1001"/>
      <c r="CVQ180" s="1001"/>
      <c r="CVR180" s="1001"/>
      <c r="CVU180" s="1001"/>
      <c r="CWC180" s="998"/>
      <c r="CWD180" s="999"/>
      <c r="CWG180" s="1001"/>
      <c r="CWH180" s="1001"/>
      <c r="CWI180" s="1001"/>
      <c r="CWJ180" s="1001"/>
      <c r="CWM180" s="1001"/>
      <c r="CWU180" s="998"/>
      <c r="CWV180" s="999"/>
      <c r="CWY180" s="1001"/>
      <c r="CWZ180" s="1001"/>
      <c r="CXA180" s="1001"/>
      <c r="CXB180" s="1001"/>
      <c r="CXE180" s="1001"/>
      <c r="CXM180" s="998"/>
      <c r="CXN180" s="999"/>
      <c r="CXQ180" s="1001"/>
      <c r="CXR180" s="1001"/>
      <c r="CXS180" s="1001"/>
      <c r="CXT180" s="1001"/>
      <c r="CXW180" s="1001"/>
      <c r="CYE180" s="998"/>
      <c r="CYF180" s="999"/>
      <c r="CYI180" s="1001"/>
      <c r="CYJ180" s="1001"/>
      <c r="CYK180" s="1001"/>
      <c r="CYL180" s="1001"/>
      <c r="CYO180" s="1001"/>
      <c r="CYW180" s="998"/>
      <c r="CYX180" s="999"/>
      <c r="CZA180" s="1001"/>
      <c r="CZB180" s="1001"/>
      <c r="CZC180" s="1001"/>
      <c r="CZD180" s="1001"/>
      <c r="CZG180" s="1001"/>
      <c r="CZO180" s="998"/>
      <c r="CZP180" s="999"/>
      <c r="CZS180" s="1001"/>
      <c r="CZT180" s="1001"/>
      <c r="CZU180" s="1001"/>
      <c r="CZV180" s="1001"/>
      <c r="CZY180" s="1001"/>
      <c r="DAG180" s="998"/>
      <c r="DAH180" s="999"/>
      <c r="DAK180" s="1001"/>
      <c r="DAL180" s="1001"/>
      <c r="DAM180" s="1001"/>
      <c r="DAN180" s="1001"/>
      <c r="DAQ180" s="1001"/>
      <c r="DAY180" s="998"/>
      <c r="DAZ180" s="999"/>
      <c r="DBC180" s="1001"/>
      <c r="DBD180" s="1001"/>
      <c r="DBE180" s="1001"/>
      <c r="DBF180" s="1001"/>
      <c r="DBI180" s="1001"/>
      <c r="DBQ180" s="998"/>
      <c r="DBR180" s="999"/>
      <c r="DBU180" s="1001"/>
      <c r="DBV180" s="1001"/>
      <c r="DBW180" s="1001"/>
      <c r="DBX180" s="1001"/>
      <c r="DCA180" s="1001"/>
      <c r="DCI180" s="998"/>
      <c r="DCJ180" s="999"/>
      <c r="DCM180" s="1001"/>
      <c r="DCN180" s="1001"/>
      <c r="DCO180" s="1001"/>
      <c r="DCP180" s="1001"/>
      <c r="DCS180" s="1001"/>
      <c r="DDA180" s="998"/>
      <c r="DDB180" s="999"/>
      <c r="DDE180" s="1001"/>
      <c r="DDF180" s="1001"/>
      <c r="DDG180" s="1001"/>
      <c r="DDH180" s="1001"/>
      <c r="DDK180" s="1001"/>
      <c r="DDS180" s="998"/>
      <c r="DDT180" s="999"/>
      <c r="DDW180" s="1001"/>
      <c r="DDX180" s="1001"/>
      <c r="DDY180" s="1001"/>
      <c r="DDZ180" s="1001"/>
      <c r="DEC180" s="1001"/>
      <c r="DEK180" s="998"/>
      <c r="DEL180" s="999"/>
      <c r="DEO180" s="1001"/>
      <c r="DEP180" s="1001"/>
      <c r="DEQ180" s="1001"/>
      <c r="DER180" s="1001"/>
      <c r="DEU180" s="1001"/>
      <c r="DFC180" s="998"/>
      <c r="DFD180" s="999"/>
      <c r="DFG180" s="1001"/>
      <c r="DFH180" s="1001"/>
      <c r="DFI180" s="1001"/>
      <c r="DFJ180" s="1001"/>
      <c r="DFM180" s="1001"/>
      <c r="DFU180" s="998"/>
      <c r="DFV180" s="999"/>
      <c r="DFY180" s="1001"/>
      <c r="DFZ180" s="1001"/>
      <c r="DGA180" s="1001"/>
      <c r="DGB180" s="1001"/>
      <c r="DGE180" s="1001"/>
      <c r="DGM180" s="998"/>
      <c r="DGN180" s="999"/>
      <c r="DGQ180" s="1001"/>
      <c r="DGR180" s="1001"/>
      <c r="DGS180" s="1001"/>
      <c r="DGT180" s="1001"/>
      <c r="DGW180" s="1001"/>
      <c r="DHE180" s="998"/>
      <c r="DHF180" s="999"/>
      <c r="DHI180" s="1001"/>
      <c r="DHJ180" s="1001"/>
      <c r="DHK180" s="1001"/>
      <c r="DHL180" s="1001"/>
      <c r="DHO180" s="1001"/>
      <c r="DHW180" s="998"/>
      <c r="DHX180" s="999"/>
      <c r="DIA180" s="1001"/>
      <c r="DIB180" s="1001"/>
      <c r="DIC180" s="1001"/>
      <c r="DID180" s="1001"/>
      <c r="DIG180" s="1001"/>
      <c r="DIO180" s="998"/>
      <c r="DIP180" s="999"/>
      <c r="DIS180" s="1001"/>
      <c r="DIT180" s="1001"/>
      <c r="DIU180" s="1001"/>
      <c r="DIV180" s="1001"/>
      <c r="DIY180" s="1001"/>
      <c r="DJG180" s="998"/>
      <c r="DJH180" s="999"/>
      <c r="DJK180" s="1001"/>
      <c r="DJL180" s="1001"/>
      <c r="DJM180" s="1001"/>
      <c r="DJN180" s="1001"/>
      <c r="DJQ180" s="1001"/>
      <c r="DJY180" s="998"/>
      <c r="DJZ180" s="999"/>
      <c r="DKC180" s="1001"/>
      <c r="DKD180" s="1001"/>
      <c r="DKE180" s="1001"/>
      <c r="DKF180" s="1001"/>
      <c r="DKI180" s="1001"/>
      <c r="DKQ180" s="998"/>
      <c r="DKR180" s="999"/>
      <c r="DKU180" s="1001"/>
      <c r="DKV180" s="1001"/>
      <c r="DKW180" s="1001"/>
      <c r="DKX180" s="1001"/>
      <c r="DLA180" s="1001"/>
      <c r="DLI180" s="998"/>
      <c r="DLJ180" s="999"/>
      <c r="DLM180" s="1001"/>
      <c r="DLN180" s="1001"/>
      <c r="DLO180" s="1001"/>
      <c r="DLP180" s="1001"/>
      <c r="DLS180" s="1001"/>
      <c r="DMA180" s="998"/>
      <c r="DMB180" s="999"/>
      <c r="DME180" s="1001"/>
      <c r="DMF180" s="1001"/>
      <c r="DMG180" s="1001"/>
      <c r="DMH180" s="1001"/>
      <c r="DMK180" s="1001"/>
      <c r="DMS180" s="998"/>
      <c r="DMT180" s="999"/>
      <c r="DMW180" s="1001"/>
      <c r="DMX180" s="1001"/>
      <c r="DMY180" s="1001"/>
      <c r="DMZ180" s="1001"/>
      <c r="DNC180" s="1001"/>
      <c r="DNK180" s="998"/>
      <c r="DNL180" s="999"/>
      <c r="DNO180" s="1001"/>
      <c r="DNP180" s="1001"/>
      <c r="DNQ180" s="1001"/>
      <c r="DNR180" s="1001"/>
      <c r="DNU180" s="1001"/>
      <c r="DOC180" s="998"/>
      <c r="DOD180" s="999"/>
      <c r="DOG180" s="1001"/>
      <c r="DOH180" s="1001"/>
      <c r="DOI180" s="1001"/>
      <c r="DOJ180" s="1001"/>
      <c r="DOM180" s="1001"/>
      <c r="DOU180" s="998"/>
      <c r="DOV180" s="999"/>
      <c r="DOY180" s="1001"/>
      <c r="DOZ180" s="1001"/>
      <c r="DPA180" s="1001"/>
      <c r="DPB180" s="1001"/>
      <c r="DPE180" s="1001"/>
      <c r="DPM180" s="998"/>
      <c r="DPN180" s="999"/>
      <c r="DPQ180" s="1001"/>
      <c r="DPR180" s="1001"/>
      <c r="DPS180" s="1001"/>
      <c r="DPT180" s="1001"/>
      <c r="DPW180" s="1001"/>
      <c r="DQE180" s="998"/>
      <c r="DQF180" s="999"/>
      <c r="DQI180" s="1001"/>
      <c r="DQJ180" s="1001"/>
      <c r="DQK180" s="1001"/>
      <c r="DQL180" s="1001"/>
      <c r="DQO180" s="1001"/>
      <c r="DQW180" s="998"/>
      <c r="DQX180" s="999"/>
      <c r="DRA180" s="1001"/>
      <c r="DRB180" s="1001"/>
      <c r="DRC180" s="1001"/>
      <c r="DRD180" s="1001"/>
      <c r="DRG180" s="1001"/>
      <c r="DRO180" s="998"/>
      <c r="DRP180" s="999"/>
      <c r="DRS180" s="1001"/>
      <c r="DRT180" s="1001"/>
      <c r="DRU180" s="1001"/>
      <c r="DRV180" s="1001"/>
      <c r="DRY180" s="1001"/>
      <c r="DSG180" s="998"/>
      <c r="DSH180" s="999"/>
      <c r="DSK180" s="1001"/>
      <c r="DSL180" s="1001"/>
      <c r="DSM180" s="1001"/>
      <c r="DSN180" s="1001"/>
      <c r="DSQ180" s="1001"/>
      <c r="DSY180" s="998"/>
      <c r="DSZ180" s="999"/>
      <c r="DTC180" s="1001"/>
      <c r="DTD180" s="1001"/>
      <c r="DTE180" s="1001"/>
      <c r="DTF180" s="1001"/>
      <c r="DTI180" s="1001"/>
      <c r="DTQ180" s="998"/>
      <c r="DTR180" s="999"/>
      <c r="DTU180" s="1001"/>
      <c r="DTV180" s="1001"/>
      <c r="DTW180" s="1001"/>
      <c r="DTX180" s="1001"/>
      <c r="DUA180" s="1001"/>
      <c r="DUI180" s="998"/>
      <c r="DUJ180" s="999"/>
      <c r="DUM180" s="1001"/>
      <c r="DUN180" s="1001"/>
      <c r="DUO180" s="1001"/>
      <c r="DUP180" s="1001"/>
      <c r="DUS180" s="1001"/>
      <c r="DVA180" s="998"/>
      <c r="DVB180" s="999"/>
      <c r="DVE180" s="1001"/>
      <c r="DVF180" s="1001"/>
      <c r="DVG180" s="1001"/>
      <c r="DVH180" s="1001"/>
      <c r="DVK180" s="1001"/>
      <c r="DVS180" s="998"/>
      <c r="DVT180" s="999"/>
      <c r="DVW180" s="1001"/>
      <c r="DVX180" s="1001"/>
      <c r="DVY180" s="1001"/>
      <c r="DVZ180" s="1001"/>
      <c r="DWC180" s="1001"/>
      <c r="DWK180" s="998"/>
      <c r="DWL180" s="999"/>
      <c r="DWO180" s="1001"/>
      <c r="DWP180" s="1001"/>
      <c r="DWQ180" s="1001"/>
      <c r="DWR180" s="1001"/>
      <c r="DWU180" s="1001"/>
      <c r="DXC180" s="998"/>
      <c r="DXD180" s="999"/>
      <c r="DXG180" s="1001"/>
      <c r="DXH180" s="1001"/>
      <c r="DXI180" s="1001"/>
      <c r="DXJ180" s="1001"/>
      <c r="DXM180" s="1001"/>
      <c r="DXU180" s="998"/>
      <c r="DXV180" s="999"/>
      <c r="DXY180" s="1001"/>
      <c r="DXZ180" s="1001"/>
      <c r="DYA180" s="1001"/>
      <c r="DYB180" s="1001"/>
      <c r="DYE180" s="1001"/>
      <c r="DYM180" s="998"/>
      <c r="DYN180" s="999"/>
      <c r="DYQ180" s="1001"/>
      <c r="DYR180" s="1001"/>
      <c r="DYS180" s="1001"/>
      <c r="DYT180" s="1001"/>
      <c r="DYW180" s="1001"/>
      <c r="DZE180" s="998"/>
      <c r="DZF180" s="999"/>
      <c r="DZI180" s="1001"/>
      <c r="DZJ180" s="1001"/>
      <c r="DZK180" s="1001"/>
      <c r="DZL180" s="1001"/>
      <c r="DZO180" s="1001"/>
      <c r="DZW180" s="998"/>
      <c r="DZX180" s="999"/>
      <c r="EAA180" s="1001"/>
      <c r="EAB180" s="1001"/>
      <c r="EAC180" s="1001"/>
      <c r="EAD180" s="1001"/>
      <c r="EAG180" s="1001"/>
      <c r="EAO180" s="998"/>
      <c r="EAP180" s="999"/>
      <c r="EAS180" s="1001"/>
      <c r="EAT180" s="1001"/>
      <c r="EAU180" s="1001"/>
      <c r="EAV180" s="1001"/>
      <c r="EAY180" s="1001"/>
      <c r="EBG180" s="998"/>
      <c r="EBH180" s="999"/>
      <c r="EBK180" s="1001"/>
      <c r="EBL180" s="1001"/>
      <c r="EBM180" s="1001"/>
      <c r="EBN180" s="1001"/>
      <c r="EBQ180" s="1001"/>
      <c r="EBY180" s="998"/>
      <c r="EBZ180" s="999"/>
      <c r="ECC180" s="1001"/>
      <c r="ECD180" s="1001"/>
      <c r="ECE180" s="1001"/>
      <c r="ECF180" s="1001"/>
      <c r="ECI180" s="1001"/>
      <c r="ECQ180" s="998"/>
      <c r="ECR180" s="999"/>
      <c r="ECU180" s="1001"/>
      <c r="ECV180" s="1001"/>
      <c r="ECW180" s="1001"/>
      <c r="ECX180" s="1001"/>
      <c r="EDA180" s="1001"/>
      <c r="EDI180" s="998"/>
      <c r="EDJ180" s="999"/>
      <c r="EDM180" s="1001"/>
      <c r="EDN180" s="1001"/>
      <c r="EDO180" s="1001"/>
      <c r="EDP180" s="1001"/>
      <c r="EDS180" s="1001"/>
      <c r="EEA180" s="998"/>
      <c r="EEB180" s="999"/>
      <c r="EEE180" s="1001"/>
      <c r="EEF180" s="1001"/>
      <c r="EEG180" s="1001"/>
      <c r="EEH180" s="1001"/>
      <c r="EEK180" s="1001"/>
      <c r="EES180" s="998"/>
      <c r="EET180" s="999"/>
      <c r="EEW180" s="1001"/>
      <c r="EEX180" s="1001"/>
      <c r="EEY180" s="1001"/>
      <c r="EEZ180" s="1001"/>
      <c r="EFC180" s="1001"/>
      <c r="EFK180" s="998"/>
      <c r="EFL180" s="999"/>
      <c r="EFO180" s="1001"/>
      <c r="EFP180" s="1001"/>
      <c r="EFQ180" s="1001"/>
      <c r="EFR180" s="1001"/>
      <c r="EFU180" s="1001"/>
      <c r="EGC180" s="998"/>
      <c r="EGD180" s="999"/>
      <c r="EGG180" s="1001"/>
      <c r="EGH180" s="1001"/>
      <c r="EGI180" s="1001"/>
      <c r="EGJ180" s="1001"/>
      <c r="EGM180" s="1001"/>
      <c r="EGU180" s="998"/>
      <c r="EGV180" s="999"/>
      <c r="EGY180" s="1001"/>
      <c r="EGZ180" s="1001"/>
      <c r="EHA180" s="1001"/>
      <c r="EHB180" s="1001"/>
      <c r="EHE180" s="1001"/>
      <c r="EHM180" s="998"/>
      <c r="EHN180" s="999"/>
      <c r="EHQ180" s="1001"/>
      <c r="EHR180" s="1001"/>
      <c r="EHS180" s="1001"/>
      <c r="EHT180" s="1001"/>
      <c r="EHW180" s="1001"/>
      <c r="EIE180" s="998"/>
      <c r="EIF180" s="999"/>
      <c r="EII180" s="1001"/>
      <c r="EIJ180" s="1001"/>
      <c r="EIK180" s="1001"/>
      <c r="EIL180" s="1001"/>
      <c r="EIO180" s="1001"/>
      <c r="EIW180" s="998"/>
      <c r="EIX180" s="999"/>
      <c r="EJA180" s="1001"/>
      <c r="EJB180" s="1001"/>
      <c r="EJC180" s="1001"/>
      <c r="EJD180" s="1001"/>
      <c r="EJG180" s="1001"/>
      <c r="EJO180" s="998"/>
      <c r="EJP180" s="999"/>
      <c r="EJS180" s="1001"/>
      <c r="EJT180" s="1001"/>
      <c r="EJU180" s="1001"/>
      <c r="EJV180" s="1001"/>
      <c r="EJY180" s="1001"/>
      <c r="EKG180" s="998"/>
      <c r="EKH180" s="999"/>
      <c r="EKK180" s="1001"/>
      <c r="EKL180" s="1001"/>
      <c r="EKM180" s="1001"/>
      <c r="EKN180" s="1001"/>
      <c r="EKQ180" s="1001"/>
      <c r="EKY180" s="998"/>
      <c r="EKZ180" s="999"/>
      <c r="ELC180" s="1001"/>
      <c r="ELD180" s="1001"/>
      <c r="ELE180" s="1001"/>
      <c r="ELF180" s="1001"/>
      <c r="ELI180" s="1001"/>
      <c r="ELQ180" s="998"/>
      <c r="ELR180" s="999"/>
      <c r="ELU180" s="1001"/>
      <c r="ELV180" s="1001"/>
      <c r="ELW180" s="1001"/>
      <c r="ELX180" s="1001"/>
      <c r="EMA180" s="1001"/>
      <c r="EMI180" s="998"/>
      <c r="EMJ180" s="999"/>
      <c r="EMM180" s="1001"/>
      <c r="EMN180" s="1001"/>
      <c r="EMO180" s="1001"/>
      <c r="EMP180" s="1001"/>
      <c r="EMS180" s="1001"/>
      <c r="ENA180" s="998"/>
      <c r="ENB180" s="999"/>
      <c r="ENE180" s="1001"/>
      <c r="ENF180" s="1001"/>
      <c r="ENG180" s="1001"/>
      <c r="ENH180" s="1001"/>
      <c r="ENK180" s="1001"/>
      <c r="ENS180" s="998"/>
      <c r="ENT180" s="999"/>
      <c r="ENW180" s="1001"/>
      <c r="ENX180" s="1001"/>
      <c r="ENY180" s="1001"/>
      <c r="ENZ180" s="1001"/>
      <c r="EOC180" s="1001"/>
      <c r="EOK180" s="998"/>
      <c r="EOL180" s="999"/>
      <c r="EOO180" s="1001"/>
      <c r="EOP180" s="1001"/>
      <c r="EOQ180" s="1001"/>
      <c r="EOR180" s="1001"/>
      <c r="EOU180" s="1001"/>
      <c r="EPC180" s="998"/>
      <c r="EPD180" s="999"/>
      <c r="EPG180" s="1001"/>
      <c r="EPH180" s="1001"/>
      <c r="EPI180" s="1001"/>
      <c r="EPJ180" s="1001"/>
      <c r="EPM180" s="1001"/>
      <c r="EPU180" s="998"/>
      <c r="EPV180" s="999"/>
      <c r="EPY180" s="1001"/>
      <c r="EPZ180" s="1001"/>
      <c r="EQA180" s="1001"/>
      <c r="EQB180" s="1001"/>
      <c r="EQE180" s="1001"/>
      <c r="EQM180" s="998"/>
      <c r="EQN180" s="999"/>
      <c r="EQQ180" s="1001"/>
      <c r="EQR180" s="1001"/>
      <c r="EQS180" s="1001"/>
      <c r="EQT180" s="1001"/>
      <c r="EQW180" s="1001"/>
      <c r="ERE180" s="998"/>
      <c r="ERF180" s="999"/>
      <c r="ERI180" s="1001"/>
      <c r="ERJ180" s="1001"/>
      <c r="ERK180" s="1001"/>
      <c r="ERL180" s="1001"/>
      <c r="ERO180" s="1001"/>
      <c r="ERW180" s="998"/>
      <c r="ERX180" s="999"/>
      <c r="ESA180" s="1001"/>
      <c r="ESB180" s="1001"/>
      <c r="ESC180" s="1001"/>
      <c r="ESD180" s="1001"/>
      <c r="ESG180" s="1001"/>
      <c r="ESO180" s="998"/>
      <c r="ESP180" s="999"/>
      <c r="ESS180" s="1001"/>
      <c r="EST180" s="1001"/>
      <c r="ESU180" s="1001"/>
      <c r="ESV180" s="1001"/>
      <c r="ESY180" s="1001"/>
      <c r="ETG180" s="998"/>
      <c r="ETH180" s="999"/>
      <c r="ETK180" s="1001"/>
      <c r="ETL180" s="1001"/>
      <c r="ETM180" s="1001"/>
      <c r="ETN180" s="1001"/>
      <c r="ETQ180" s="1001"/>
      <c r="ETY180" s="998"/>
      <c r="ETZ180" s="999"/>
      <c r="EUC180" s="1001"/>
      <c r="EUD180" s="1001"/>
      <c r="EUE180" s="1001"/>
      <c r="EUF180" s="1001"/>
      <c r="EUI180" s="1001"/>
      <c r="EUQ180" s="998"/>
      <c r="EUR180" s="999"/>
      <c r="EUU180" s="1001"/>
      <c r="EUV180" s="1001"/>
      <c r="EUW180" s="1001"/>
      <c r="EUX180" s="1001"/>
      <c r="EVA180" s="1001"/>
      <c r="EVI180" s="998"/>
      <c r="EVJ180" s="999"/>
      <c r="EVM180" s="1001"/>
      <c r="EVN180" s="1001"/>
      <c r="EVO180" s="1001"/>
      <c r="EVP180" s="1001"/>
      <c r="EVS180" s="1001"/>
      <c r="EWA180" s="998"/>
      <c r="EWB180" s="999"/>
      <c r="EWE180" s="1001"/>
      <c r="EWF180" s="1001"/>
      <c r="EWG180" s="1001"/>
      <c r="EWH180" s="1001"/>
      <c r="EWK180" s="1001"/>
      <c r="EWS180" s="998"/>
      <c r="EWT180" s="999"/>
      <c r="EWW180" s="1001"/>
      <c r="EWX180" s="1001"/>
      <c r="EWY180" s="1001"/>
      <c r="EWZ180" s="1001"/>
      <c r="EXC180" s="1001"/>
      <c r="EXK180" s="998"/>
      <c r="EXL180" s="999"/>
      <c r="EXO180" s="1001"/>
      <c r="EXP180" s="1001"/>
      <c r="EXQ180" s="1001"/>
      <c r="EXR180" s="1001"/>
      <c r="EXU180" s="1001"/>
      <c r="EYC180" s="998"/>
      <c r="EYD180" s="999"/>
      <c r="EYG180" s="1001"/>
      <c r="EYH180" s="1001"/>
      <c r="EYI180" s="1001"/>
      <c r="EYJ180" s="1001"/>
      <c r="EYM180" s="1001"/>
      <c r="EYU180" s="998"/>
      <c r="EYV180" s="999"/>
      <c r="EYY180" s="1001"/>
      <c r="EYZ180" s="1001"/>
      <c r="EZA180" s="1001"/>
      <c r="EZB180" s="1001"/>
      <c r="EZE180" s="1001"/>
      <c r="EZM180" s="998"/>
      <c r="EZN180" s="999"/>
      <c r="EZQ180" s="1001"/>
      <c r="EZR180" s="1001"/>
      <c r="EZS180" s="1001"/>
      <c r="EZT180" s="1001"/>
      <c r="EZW180" s="1001"/>
      <c r="FAE180" s="998"/>
      <c r="FAF180" s="999"/>
      <c r="FAI180" s="1001"/>
      <c r="FAJ180" s="1001"/>
      <c r="FAK180" s="1001"/>
      <c r="FAL180" s="1001"/>
      <c r="FAO180" s="1001"/>
      <c r="FAW180" s="998"/>
      <c r="FAX180" s="999"/>
      <c r="FBA180" s="1001"/>
      <c r="FBB180" s="1001"/>
      <c r="FBC180" s="1001"/>
      <c r="FBD180" s="1001"/>
      <c r="FBG180" s="1001"/>
      <c r="FBO180" s="998"/>
      <c r="FBP180" s="999"/>
      <c r="FBS180" s="1001"/>
      <c r="FBT180" s="1001"/>
      <c r="FBU180" s="1001"/>
      <c r="FBV180" s="1001"/>
      <c r="FBY180" s="1001"/>
      <c r="FCG180" s="998"/>
      <c r="FCH180" s="999"/>
      <c r="FCK180" s="1001"/>
      <c r="FCL180" s="1001"/>
      <c r="FCM180" s="1001"/>
      <c r="FCN180" s="1001"/>
      <c r="FCQ180" s="1001"/>
      <c r="FCY180" s="998"/>
      <c r="FCZ180" s="999"/>
      <c r="FDC180" s="1001"/>
      <c r="FDD180" s="1001"/>
      <c r="FDE180" s="1001"/>
      <c r="FDF180" s="1001"/>
      <c r="FDI180" s="1001"/>
      <c r="FDQ180" s="998"/>
      <c r="FDR180" s="999"/>
      <c r="FDU180" s="1001"/>
      <c r="FDV180" s="1001"/>
      <c r="FDW180" s="1001"/>
      <c r="FDX180" s="1001"/>
      <c r="FEA180" s="1001"/>
      <c r="FEI180" s="998"/>
      <c r="FEJ180" s="999"/>
      <c r="FEM180" s="1001"/>
      <c r="FEN180" s="1001"/>
      <c r="FEO180" s="1001"/>
      <c r="FEP180" s="1001"/>
      <c r="FES180" s="1001"/>
      <c r="FFA180" s="998"/>
      <c r="FFB180" s="999"/>
      <c r="FFE180" s="1001"/>
      <c r="FFF180" s="1001"/>
      <c r="FFG180" s="1001"/>
      <c r="FFH180" s="1001"/>
      <c r="FFK180" s="1001"/>
      <c r="FFS180" s="998"/>
      <c r="FFT180" s="999"/>
      <c r="FFW180" s="1001"/>
      <c r="FFX180" s="1001"/>
      <c r="FFY180" s="1001"/>
      <c r="FFZ180" s="1001"/>
      <c r="FGC180" s="1001"/>
      <c r="FGK180" s="998"/>
      <c r="FGL180" s="999"/>
      <c r="FGO180" s="1001"/>
      <c r="FGP180" s="1001"/>
      <c r="FGQ180" s="1001"/>
      <c r="FGR180" s="1001"/>
      <c r="FGU180" s="1001"/>
      <c r="FHC180" s="998"/>
      <c r="FHD180" s="999"/>
      <c r="FHG180" s="1001"/>
      <c r="FHH180" s="1001"/>
      <c r="FHI180" s="1001"/>
      <c r="FHJ180" s="1001"/>
      <c r="FHM180" s="1001"/>
      <c r="FHU180" s="998"/>
      <c r="FHV180" s="999"/>
      <c r="FHY180" s="1001"/>
      <c r="FHZ180" s="1001"/>
      <c r="FIA180" s="1001"/>
      <c r="FIB180" s="1001"/>
      <c r="FIE180" s="1001"/>
      <c r="FIM180" s="998"/>
      <c r="FIN180" s="999"/>
      <c r="FIQ180" s="1001"/>
      <c r="FIR180" s="1001"/>
      <c r="FIS180" s="1001"/>
      <c r="FIT180" s="1001"/>
      <c r="FIW180" s="1001"/>
      <c r="FJE180" s="998"/>
      <c r="FJF180" s="999"/>
      <c r="FJI180" s="1001"/>
      <c r="FJJ180" s="1001"/>
      <c r="FJK180" s="1001"/>
      <c r="FJL180" s="1001"/>
      <c r="FJO180" s="1001"/>
      <c r="FJW180" s="998"/>
      <c r="FJX180" s="999"/>
      <c r="FKA180" s="1001"/>
      <c r="FKB180" s="1001"/>
      <c r="FKC180" s="1001"/>
      <c r="FKD180" s="1001"/>
      <c r="FKG180" s="1001"/>
      <c r="FKO180" s="998"/>
      <c r="FKP180" s="999"/>
      <c r="FKS180" s="1001"/>
      <c r="FKT180" s="1001"/>
      <c r="FKU180" s="1001"/>
      <c r="FKV180" s="1001"/>
      <c r="FKY180" s="1001"/>
      <c r="FLG180" s="998"/>
      <c r="FLH180" s="999"/>
      <c r="FLK180" s="1001"/>
      <c r="FLL180" s="1001"/>
      <c r="FLM180" s="1001"/>
      <c r="FLN180" s="1001"/>
      <c r="FLQ180" s="1001"/>
      <c r="FLY180" s="998"/>
      <c r="FLZ180" s="999"/>
      <c r="FMC180" s="1001"/>
      <c r="FMD180" s="1001"/>
      <c r="FME180" s="1001"/>
      <c r="FMF180" s="1001"/>
      <c r="FMI180" s="1001"/>
      <c r="FMQ180" s="998"/>
      <c r="FMR180" s="999"/>
      <c r="FMU180" s="1001"/>
      <c r="FMV180" s="1001"/>
      <c r="FMW180" s="1001"/>
      <c r="FMX180" s="1001"/>
      <c r="FNA180" s="1001"/>
      <c r="FNI180" s="998"/>
      <c r="FNJ180" s="999"/>
      <c r="FNM180" s="1001"/>
      <c r="FNN180" s="1001"/>
      <c r="FNO180" s="1001"/>
      <c r="FNP180" s="1001"/>
      <c r="FNS180" s="1001"/>
      <c r="FOA180" s="998"/>
      <c r="FOB180" s="999"/>
      <c r="FOE180" s="1001"/>
      <c r="FOF180" s="1001"/>
      <c r="FOG180" s="1001"/>
      <c r="FOH180" s="1001"/>
      <c r="FOK180" s="1001"/>
      <c r="FOS180" s="998"/>
      <c r="FOT180" s="999"/>
      <c r="FOW180" s="1001"/>
      <c r="FOX180" s="1001"/>
      <c r="FOY180" s="1001"/>
      <c r="FOZ180" s="1001"/>
      <c r="FPC180" s="1001"/>
      <c r="FPK180" s="998"/>
      <c r="FPL180" s="999"/>
      <c r="FPO180" s="1001"/>
      <c r="FPP180" s="1001"/>
      <c r="FPQ180" s="1001"/>
      <c r="FPR180" s="1001"/>
      <c r="FPU180" s="1001"/>
      <c r="FQC180" s="998"/>
      <c r="FQD180" s="999"/>
      <c r="FQG180" s="1001"/>
      <c r="FQH180" s="1001"/>
      <c r="FQI180" s="1001"/>
      <c r="FQJ180" s="1001"/>
      <c r="FQM180" s="1001"/>
      <c r="FQU180" s="998"/>
      <c r="FQV180" s="999"/>
      <c r="FQY180" s="1001"/>
      <c r="FQZ180" s="1001"/>
      <c r="FRA180" s="1001"/>
      <c r="FRB180" s="1001"/>
      <c r="FRE180" s="1001"/>
      <c r="FRM180" s="998"/>
      <c r="FRN180" s="999"/>
      <c r="FRQ180" s="1001"/>
      <c r="FRR180" s="1001"/>
      <c r="FRS180" s="1001"/>
      <c r="FRT180" s="1001"/>
      <c r="FRW180" s="1001"/>
      <c r="FSE180" s="998"/>
      <c r="FSF180" s="999"/>
      <c r="FSI180" s="1001"/>
      <c r="FSJ180" s="1001"/>
      <c r="FSK180" s="1001"/>
      <c r="FSL180" s="1001"/>
      <c r="FSO180" s="1001"/>
      <c r="FSW180" s="998"/>
      <c r="FSX180" s="999"/>
      <c r="FTA180" s="1001"/>
      <c r="FTB180" s="1001"/>
      <c r="FTC180" s="1001"/>
      <c r="FTD180" s="1001"/>
      <c r="FTG180" s="1001"/>
      <c r="FTO180" s="998"/>
      <c r="FTP180" s="999"/>
      <c r="FTS180" s="1001"/>
      <c r="FTT180" s="1001"/>
      <c r="FTU180" s="1001"/>
      <c r="FTV180" s="1001"/>
      <c r="FTY180" s="1001"/>
      <c r="FUG180" s="998"/>
      <c r="FUH180" s="999"/>
      <c r="FUK180" s="1001"/>
      <c r="FUL180" s="1001"/>
      <c r="FUM180" s="1001"/>
      <c r="FUN180" s="1001"/>
      <c r="FUQ180" s="1001"/>
      <c r="FUY180" s="998"/>
      <c r="FUZ180" s="999"/>
      <c r="FVC180" s="1001"/>
      <c r="FVD180" s="1001"/>
      <c r="FVE180" s="1001"/>
      <c r="FVF180" s="1001"/>
      <c r="FVI180" s="1001"/>
      <c r="FVQ180" s="998"/>
      <c r="FVR180" s="999"/>
      <c r="FVU180" s="1001"/>
      <c r="FVV180" s="1001"/>
      <c r="FVW180" s="1001"/>
      <c r="FVX180" s="1001"/>
      <c r="FWA180" s="1001"/>
      <c r="FWI180" s="998"/>
      <c r="FWJ180" s="999"/>
      <c r="FWM180" s="1001"/>
      <c r="FWN180" s="1001"/>
      <c r="FWO180" s="1001"/>
      <c r="FWP180" s="1001"/>
      <c r="FWS180" s="1001"/>
      <c r="FXA180" s="998"/>
      <c r="FXB180" s="999"/>
      <c r="FXE180" s="1001"/>
      <c r="FXF180" s="1001"/>
      <c r="FXG180" s="1001"/>
      <c r="FXH180" s="1001"/>
      <c r="FXK180" s="1001"/>
      <c r="FXS180" s="998"/>
      <c r="FXT180" s="999"/>
      <c r="FXW180" s="1001"/>
      <c r="FXX180" s="1001"/>
      <c r="FXY180" s="1001"/>
      <c r="FXZ180" s="1001"/>
      <c r="FYC180" s="1001"/>
      <c r="FYK180" s="998"/>
      <c r="FYL180" s="999"/>
      <c r="FYO180" s="1001"/>
      <c r="FYP180" s="1001"/>
      <c r="FYQ180" s="1001"/>
      <c r="FYR180" s="1001"/>
      <c r="FYU180" s="1001"/>
      <c r="FZC180" s="998"/>
      <c r="FZD180" s="999"/>
      <c r="FZG180" s="1001"/>
      <c r="FZH180" s="1001"/>
      <c r="FZI180" s="1001"/>
      <c r="FZJ180" s="1001"/>
      <c r="FZM180" s="1001"/>
      <c r="FZU180" s="998"/>
      <c r="FZV180" s="999"/>
      <c r="FZY180" s="1001"/>
      <c r="FZZ180" s="1001"/>
      <c r="GAA180" s="1001"/>
      <c r="GAB180" s="1001"/>
      <c r="GAE180" s="1001"/>
      <c r="GAM180" s="998"/>
      <c r="GAN180" s="999"/>
      <c r="GAQ180" s="1001"/>
      <c r="GAR180" s="1001"/>
      <c r="GAS180" s="1001"/>
      <c r="GAT180" s="1001"/>
      <c r="GAW180" s="1001"/>
      <c r="GBE180" s="998"/>
      <c r="GBF180" s="999"/>
      <c r="GBI180" s="1001"/>
      <c r="GBJ180" s="1001"/>
      <c r="GBK180" s="1001"/>
      <c r="GBL180" s="1001"/>
      <c r="GBO180" s="1001"/>
      <c r="GBW180" s="998"/>
      <c r="GBX180" s="999"/>
      <c r="GCA180" s="1001"/>
      <c r="GCB180" s="1001"/>
      <c r="GCC180" s="1001"/>
      <c r="GCD180" s="1001"/>
      <c r="GCG180" s="1001"/>
      <c r="GCO180" s="998"/>
      <c r="GCP180" s="999"/>
      <c r="GCS180" s="1001"/>
      <c r="GCT180" s="1001"/>
      <c r="GCU180" s="1001"/>
      <c r="GCV180" s="1001"/>
      <c r="GCY180" s="1001"/>
      <c r="GDG180" s="998"/>
      <c r="GDH180" s="999"/>
      <c r="GDK180" s="1001"/>
      <c r="GDL180" s="1001"/>
      <c r="GDM180" s="1001"/>
      <c r="GDN180" s="1001"/>
      <c r="GDQ180" s="1001"/>
      <c r="GDY180" s="998"/>
      <c r="GDZ180" s="999"/>
      <c r="GEC180" s="1001"/>
      <c r="GED180" s="1001"/>
      <c r="GEE180" s="1001"/>
      <c r="GEF180" s="1001"/>
      <c r="GEI180" s="1001"/>
      <c r="GEQ180" s="998"/>
      <c r="GER180" s="999"/>
      <c r="GEU180" s="1001"/>
      <c r="GEV180" s="1001"/>
      <c r="GEW180" s="1001"/>
      <c r="GEX180" s="1001"/>
      <c r="GFA180" s="1001"/>
      <c r="GFI180" s="998"/>
      <c r="GFJ180" s="999"/>
      <c r="GFM180" s="1001"/>
      <c r="GFN180" s="1001"/>
      <c r="GFO180" s="1001"/>
      <c r="GFP180" s="1001"/>
      <c r="GFS180" s="1001"/>
      <c r="GGA180" s="998"/>
      <c r="GGB180" s="999"/>
      <c r="GGE180" s="1001"/>
      <c r="GGF180" s="1001"/>
      <c r="GGG180" s="1001"/>
      <c r="GGH180" s="1001"/>
      <c r="GGK180" s="1001"/>
      <c r="GGS180" s="998"/>
      <c r="GGT180" s="999"/>
      <c r="GGW180" s="1001"/>
      <c r="GGX180" s="1001"/>
      <c r="GGY180" s="1001"/>
      <c r="GGZ180" s="1001"/>
      <c r="GHC180" s="1001"/>
      <c r="GHK180" s="998"/>
      <c r="GHL180" s="999"/>
      <c r="GHO180" s="1001"/>
      <c r="GHP180" s="1001"/>
      <c r="GHQ180" s="1001"/>
      <c r="GHR180" s="1001"/>
      <c r="GHU180" s="1001"/>
      <c r="GIC180" s="998"/>
      <c r="GID180" s="999"/>
      <c r="GIG180" s="1001"/>
      <c r="GIH180" s="1001"/>
      <c r="GII180" s="1001"/>
      <c r="GIJ180" s="1001"/>
      <c r="GIM180" s="1001"/>
      <c r="GIU180" s="998"/>
      <c r="GIV180" s="999"/>
      <c r="GIY180" s="1001"/>
      <c r="GIZ180" s="1001"/>
      <c r="GJA180" s="1001"/>
      <c r="GJB180" s="1001"/>
      <c r="GJE180" s="1001"/>
      <c r="GJM180" s="998"/>
      <c r="GJN180" s="999"/>
      <c r="GJQ180" s="1001"/>
      <c r="GJR180" s="1001"/>
      <c r="GJS180" s="1001"/>
      <c r="GJT180" s="1001"/>
      <c r="GJW180" s="1001"/>
      <c r="GKE180" s="998"/>
      <c r="GKF180" s="999"/>
      <c r="GKI180" s="1001"/>
      <c r="GKJ180" s="1001"/>
      <c r="GKK180" s="1001"/>
      <c r="GKL180" s="1001"/>
      <c r="GKO180" s="1001"/>
      <c r="GKW180" s="998"/>
      <c r="GKX180" s="999"/>
      <c r="GLA180" s="1001"/>
      <c r="GLB180" s="1001"/>
      <c r="GLC180" s="1001"/>
      <c r="GLD180" s="1001"/>
      <c r="GLG180" s="1001"/>
      <c r="GLO180" s="998"/>
      <c r="GLP180" s="999"/>
      <c r="GLS180" s="1001"/>
      <c r="GLT180" s="1001"/>
      <c r="GLU180" s="1001"/>
      <c r="GLV180" s="1001"/>
      <c r="GLY180" s="1001"/>
      <c r="GMG180" s="998"/>
      <c r="GMH180" s="999"/>
      <c r="GMK180" s="1001"/>
      <c r="GML180" s="1001"/>
      <c r="GMM180" s="1001"/>
      <c r="GMN180" s="1001"/>
      <c r="GMQ180" s="1001"/>
      <c r="GMY180" s="998"/>
      <c r="GMZ180" s="999"/>
      <c r="GNC180" s="1001"/>
      <c r="GND180" s="1001"/>
      <c r="GNE180" s="1001"/>
      <c r="GNF180" s="1001"/>
      <c r="GNI180" s="1001"/>
      <c r="GNQ180" s="998"/>
      <c r="GNR180" s="999"/>
      <c r="GNU180" s="1001"/>
      <c r="GNV180" s="1001"/>
      <c r="GNW180" s="1001"/>
      <c r="GNX180" s="1001"/>
      <c r="GOA180" s="1001"/>
      <c r="GOI180" s="998"/>
      <c r="GOJ180" s="999"/>
      <c r="GOM180" s="1001"/>
      <c r="GON180" s="1001"/>
      <c r="GOO180" s="1001"/>
      <c r="GOP180" s="1001"/>
      <c r="GOS180" s="1001"/>
      <c r="GPA180" s="998"/>
      <c r="GPB180" s="999"/>
      <c r="GPE180" s="1001"/>
      <c r="GPF180" s="1001"/>
      <c r="GPG180" s="1001"/>
      <c r="GPH180" s="1001"/>
      <c r="GPK180" s="1001"/>
      <c r="GPS180" s="998"/>
      <c r="GPT180" s="999"/>
      <c r="GPW180" s="1001"/>
      <c r="GPX180" s="1001"/>
      <c r="GPY180" s="1001"/>
      <c r="GPZ180" s="1001"/>
      <c r="GQC180" s="1001"/>
      <c r="GQK180" s="998"/>
      <c r="GQL180" s="999"/>
      <c r="GQO180" s="1001"/>
      <c r="GQP180" s="1001"/>
      <c r="GQQ180" s="1001"/>
      <c r="GQR180" s="1001"/>
      <c r="GQU180" s="1001"/>
      <c r="GRC180" s="998"/>
      <c r="GRD180" s="999"/>
      <c r="GRG180" s="1001"/>
      <c r="GRH180" s="1001"/>
      <c r="GRI180" s="1001"/>
      <c r="GRJ180" s="1001"/>
      <c r="GRM180" s="1001"/>
      <c r="GRU180" s="998"/>
      <c r="GRV180" s="999"/>
      <c r="GRY180" s="1001"/>
      <c r="GRZ180" s="1001"/>
      <c r="GSA180" s="1001"/>
      <c r="GSB180" s="1001"/>
      <c r="GSE180" s="1001"/>
      <c r="GSM180" s="998"/>
      <c r="GSN180" s="999"/>
      <c r="GSQ180" s="1001"/>
      <c r="GSR180" s="1001"/>
      <c r="GSS180" s="1001"/>
      <c r="GST180" s="1001"/>
      <c r="GSW180" s="1001"/>
      <c r="GTE180" s="998"/>
      <c r="GTF180" s="999"/>
      <c r="GTI180" s="1001"/>
      <c r="GTJ180" s="1001"/>
      <c r="GTK180" s="1001"/>
      <c r="GTL180" s="1001"/>
      <c r="GTO180" s="1001"/>
      <c r="GTW180" s="998"/>
      <c r="GTX180" s="999"/>
      <c r="GUA180" s="1001"/>
      <c r="GUB180" s="1001"/>
      <c r="GUC180" s="1001"/>
      <c r="GUD180" s="1001"/>
      <c r="GUG180" s="1001"/>
      <c r="GUO180" s="998"/>
      <c r="GUP180" s="999"/>
      <c r="GUS180" s="1001"/>
      <c r="GUT180" s="1001"/>
      <c r="GUU180" s="1001"/>
      <c r="GUV180" s="1001"/>
      <c r="GUY180" s="1001"/>
      <c r="GVG180" s="998"/>
      <c r="GVH180" s="999"/>
      <c r="GVK180" s="1001"/>
      <c r="GVL180" s="1001"/>
      <c r="GVM180" s="1001"/>
      <c r="GVN180" s="1001"/>
      <c r="GVQ180" s="1001"/>
      <c r="GVY180" s="998"/>
      <c r="GVZ180" s="999"/>
      <c r="GWC180" s="1001"/>
      <c r="GWD180" s="1001"/>
      <c r="GWE180" s="1001"/>
      <c r="GWF180" s="1001"/>
      <c r="GWI180" s="1001"/>
      <c r="GWQ180" s="998"/>
      <c r="GWR180" s="999"/>
      <c r="GWU180" s="1001"/>
      <c r="GWV180" s="1001"/>
      <c r="GWW180" s="1001"/>
      <c r="GWX180" s="1001"/>
      <c r="GXA180" s="1001"/>
      <c r="GXI180" s="998"/>
      <c r="GXJ180" s="999"/>
      <c r="GXM180" s="1001"/>
      <c r="GXN180" s="1001"/>
      <c r="GXO180" s="1001"/>
      <c r="GXP180" s="1001"/>
      <c r="GXS180" s="1001"/>
      <c r="GYA180" s="998"/>
      <c r="GYB180" s="999"/>
      <c r="GYE180" s="1001"/>
      <c r="GYF180" s="1001"/>
      <c r="GYG180" s="1001"/>
      <c r="GYH180" s="1001"/>
      <c r="GYK180" s="1001"/>
      <c r="GYS180" s="998"/>
      <c r="GYT180" s="999"/>
      <c r="GYW180" s="1001"/>
      <c r="GYX180" s="1001"/>
      <c r="GYY180" s="1001"/>
      <c r="GYZ180" s="1001"/>
      <c r="GZC180" s="1001"/>
      <c r="GZK180" s="998"/>
      <c r="GZL180" s="999"/>
      <c r="GZO180" s="1001"/>
      <c r="GZP180" s="1001"/>
      <c r="GZQ180" s="1001"/>
      <c r="GZR180" s="1001"/>
      <c r="GZU180" s="1001"/>
      <c r="HAC180" s="998"/>
      <c r="HAD180" s="999"/>
      <c r="HAG180" s="1001"/>
      <c r="HAH180" s="1001"/>
      <c r="HAI180" s="1001"/>
      <c r="HAJ180" s="1001"/>
      <c r="HAM180" s="1001"/>
      <c r="HAU180" s="998"/>
      <c r="HAV180" s="999"/>
      <c r="HAY180" s="1001"/>
      <c r="HAZ180" s="1001"/>
      <c r="HBA180" s="1001"/>
      <c r="HBB180" s="1001"/>
      <c r="HBE180" s="1001"/>
      <c r="HBM180" s="998"/>
      <c r="HBN180" s="999"/>
      <c r="HBQ180" s="1001"/>
      <c r="HBR180" s="1001"/>
      <c r="HBS180" s="1001"/>
      <c r="HBT180" s="1001"/>
      <c r="HBW180" s="1001"/>
      <c r="HCE180" s="998"/>
      <c r="HCF180" s="999"/>
      <c r="HCI180" s="1001"/>
      <c r="HCJ180" s="1001"/>
      <c r="HCK180" s="1001"/>
      <c r="HCL180" s="1001"/>
      <c r="HCO180" s="1001"/>
      <c r="HCW180" s="998"/>
      <c r="HCX180" s="999"/>
      <c r="HDA180" s="1001"/>
      <c r="HDB180" s="1001"/>
      <c r="HDC180" s="1001"/>
      <c r="HDD180" s="1001"/>
      <c r="HDG180" s="1001"/>
      <c r="HDO180" s="998"/>
      <c r="HDP180" s="999"/>
      <c r="HDS180" s="1001"/>
      <c r="HDT180" s="1001"/>
      <c r="HDU180" s="1001"/>
      <c r="HDV180" s="1001"/>
      <c r="HDY180" s="1001"/>
      <c r="HEG180" s="998"/>
      <c r="HEH180" s="999"/>
      <c r="HEK180" s="1001"/>
      <c r="HEL180" s="1001"/>
      <c r="HEM180" s="1001"/>
      <c r="HEN180" s="1001"/>
      <c r="HEQ180" s="1001"/>
      <c r="HEY180" s="998"/>
      <c r="HEZ180" s="999"/>
      <c r="HFC180" s="1001"/>
      <c r="HFD180" s="1001"/>
      <c r="HFE180" s="1001"/>
      <c r="HFF180" s="1001"/>
      <c r="HFI180" s="1001"/>
      <c r="HFQ180" s="998"/>
      <c r="HFR180" s="999"/>
      <c r="HFU180" s="1001"/>
      <c r="HFV180" s="1001"/>
      <c r="HFW180" s="1001"/>
      <c r="HFX180" s="1001"/>
      <c r="HGA180" s="1001"/>
      <c r="HGI180" s="998"/>
      <c r="HGJ180" s="999"/>
      <c r="HGM180" s="1001"/>
      <c r="HGN180" s="1001"/>
      <c r="HGO180" s="1001"/>
      <c r="HGP180" s="1001"/>
      <c r="HGS180" s="1001"/>
      <c r="HHA180" s="998"/>
      <c r="HHB180" s="999"/>
      <c r="HHE180" s="1001"/>
      <c r="HHF180" s="1001"/>
      <c r="HHG180" s="1001"/>
      <c r="HHH180" s="1001"/>
      <c r="HHK180" s="1001"/>
      <c r="HHS180" s="998"/>
      <c r="HHT180" s="999"/>
      <c r="HHW180" s="1001"/>
      <c r="HHX180" s="1001"/>
      <c r="HHY180" s="1001"/>
      <c r="HHZ180" s="1001"/>
      <c r="HIC180" s="1001"/>
      <c r="HIK180" s="998"/>
      <c r="HIL180" s="999"/>
      <c r="HIO180" s="1001"/>
      <c r="HIP180" s="1001"/>
      <c r="HIQ180" s="1001"/>
      <c r="HIR180" s="1001"/>
      <c r="HIU180" s="1001"/>
      <c r="HJC180" s="998"/>
      <c r="HJD180" s="999"/>
      <c r="HJG180" s="1001"/>
      <c r="HJH180" s="1001"/>
      <c r="HJI180" s="1001"/>
      <c r="HJJ180" s="1001"/>
      <c r="HJM180" s="1001"/>
      <c r="HJU180" s="998"/>
      <c r="HJV180" s="999"/>
      <c r="HJY180" s="1001"/>
      <c r="HJZ180" s="1001"/>
      <c r="HKA180" s="1001"/>
      <c r="HKB180" s="1001"/>
      <c r="HKE180" s="1001"/>
      <c r="HKM180" s="998"/>
      <c r="HKN180" s="999"/>
      <c r="HKQ180" s="1001"/>
      <c r="HKR180" s="1001"/>
      <c r="HKS180" s="1001"/>
      <c r="HKT180" s="1001"/>
      <c r="HKW180" s="1001"/>
      <c r="HLE180" s="998"/>
      <c r="HLF180" s="999"/>
      <c r="HLI180" s="1001"/>
      <c r="HLJ180" s="1001"/>
      <c r="HLK180" s="1001"/>
      <c r="HLL180" s="1001"/>
      <c r="HLO180" s="1001"/>
      <c r="HLW180" s="998"/>
      <c r="HLX180" s="999"/>
      <c r="HMA180" s="1001"/>
      <c r="HMB180" s="1001"/>
      <c r="HMC180" s="1001"/>
      <c r="HMD180" s="1001"/>
      <c r="HMG180" s="1001"/>
      <c r="HMO180" s="998"/>
      <c r="HMP180" s="999"/>
      <c r="HMS180" s="1001"/>
      <c r="HMT180" s="1001"/>
      <c r="HMU180" s="1001"/>
      <c r="HMV180" s="1001"/>
      <c r="HMY180" s="1001"/>
      <c r="HNG180" s="998"/>
      <c r="HNH180" s="999"/>
      <c r="HNK180" s="1001"/>
      <c r="HNL180" s="1001"/>
      <c r="HNM180" s="1001"/>
      <c r="HNN180" s="1001"/>
      <c r="HNQ180" s="1001"/>
      <c r="HNY180" s="998"/>
      <c r="HNZ180" s="999"/>
      <c r="HOC180" s="1001"/>
      <c r="HOD180" s="1001"/>
      <c r="HOE180" s="1001"/>
      <c r="HOF180" s="1001"/>
      <c r="HOI180" s="1001"/>
      <c r="HOQ180" s="998"/>
      <c r="HOR180" s="999"/>
      <c r="HOU180" s="1001"/>
      <c r="HOV180" s="1001"/>
      <c r="HOW180" s="1001"/>
      <c r="HOX180" s="1001"/>
      <c r="HPA180" s="1001"/>
      <c r="HPI180" s="998"/>
      <c r="HPJ180" s="999"/>
      <c r="HPM180" s="1001"/>
      <c r="HPN180" s="1001"/>
      <c r="HPO180" s="1001"/>
      <c r="HPP180" s="1001"/>
      <c r="HPS180" s="1001"/>
      <c r="HQA180" s="998"/>
      <c r="HQB180" s="999"/>
      <c r="HQE180" s="1001"/>
      <c r="HQF180" s="1001"/>
      <c r="HQG180" s="1001"/>
      <c r="HQH180" s="1001"/>
      <c r="HQK180" s="1001"/>
      <c r="HQS180" s="998"/>
      <c r="HQT180" s="999"/>
      <c r="HQW180" s="1001"/>
      <c r="HQX180" s="1001"/>
      <c r="HQY180" s="1001"/>
      <c r="HQZ180" s="1001"/>
      <c r="HRC180" s="1001"/>
      <c r="HRK180" s="998"/>
      <c r="HRL180" s="999"/>
      <c r="HRO180" s="1001"/>
      <c r="HRP180" s="1001"/>
      <c r="HRQ180" s="1001"/>
      <c r="HRR180" s="1001"/>
      <c r="HRU180" s="1001"/>
      <c r="HSC180" s="998"/>
      <c r="HSD180" s="999"/>
      <c r="HSG180" s="1001"/>
      <c r="HSH180" s="1001"/>
      <c r="HSI180" s="1001"/>
      <c r="HSJ180" s="1001"/>
      <c r="HSM180" s="1001"/>
      <c r="HSU180" s="998"/>
      <c r="HSV180" s="999"/>
      <c r="HSY180" s="1001"/>
      <c r="HSZ180" s="1001"/>
      <c r="HTA180" s="1001"/>
      <c r="HTB180" s="1001"/>
      <c r="HTE180" s="1001"/>
      <c r="HTM180" s="998"/>
      <c r="HTN180" s="999"/>
      <c r="HTQ180" s="1001"/>
      <c r="HTR180" s="1001"/>
      <c r="HTS180" s="1001"/>
      <c r="HTT180" s="1001"/>
      <c r="HTW180" s="1001"/>
      <c r="HUE180" s="998"/>
      <c r="HUF180" s="999"/>
      <c r="HUI180" s="1001"/>
      <c r="HUJ180" s="1001"/>
      <c r="HUK180" s="1001"/>
      <c r="HUL180" s="1001"/>
      <c r="HUO180" s="1001"/>
      <c r="HUW180" s="998"/>
      <c r="HUX180" s="999"/>
      <c r="HVA180" s="1001"/>
      <c r="HVB180" s="1001"/>
      <c r="HVC180" s="1001"/>
      <c r="HVD180" s="1001"/>
      <c r="HVG180" s="1001"/>
      <c r="HVO180" s="998"/>
      <c r="HVP180" s="999"/>
      <c r="HVS180" s="1001"/>
      <c r="HVT180" s="1001"/>
      <c r="HVU180" s="1001"/>
      <c r="HVV180" s="1001"/>
      <c r="HVY180" s="1001"/>
      <c r="HWG180" s="998"/>
      <c r="HWH180" s="999"/>
      <c r="HWK180" s="1001"/>
      <c r="HWL180" s="1001"/>
      <c r="HWM180" s="1001"/>
      <c r="HWN180" s="1001"/>
      <c r="HWQ180" s="1001"/>
      <c r="HWY180" s="998"/>
      <c r="HWZ180" s="999"/>
      <c r="HXC180" s="1001"/>
      <c r="HXD180" s="1001"/>
      <c r="HXE180" s="1001"/>
      <c r="HXF180" s="1001"/>
      <c r="HXI180" s="1001"/>
      <c r="HXQ180" s="998"/>
      <c r="HXR180" s="999"/>
      <c r="HXU180" s="1001"/>
      <c r="HXV180" s="1001"/>
      <c r="HXW180" s="1001"/>
      <c r="HXX180" s="1001"/>
      <c r="HYA180" s="1001"/>
      <c r="HYI180" s="998"/>
      <c r="HYJ180" s="999"/>
      <c r="HYM180" s="1001"/>
      <c r="HYN180" s="1001"/>
      <c r="HYO180" s="1001"/>
      <c r="HYP180" s="1001"/>
      <c r="HYS180" s="1001"/>
      <c r="HZA180" s="998"/>
      <c r="HZB180" s="999"/>
      <c r="HZE180" s="1001"/>
      <c r="HZF180" s="1001"/>
      <c r="HZG180" s="1001"/>
      <c r="HZH180" s="1001"/>
      <c r="HZK180" s="1001"/>
      <c r="HZS180" s="998"/>
      <c r="HZT180" s="999"/>
      <c r="HZW180" s="1001"/>
      <c r="HZX180" s="1001"/>
      <c r="HZY180" s="1001"/>
      <c r="HZZ180" s="1001"/>
      <c r="IAC180" s="1001"/>
      <c r="IAK180" s="998"/>
      <c r="IAL180" s="999"/>
      <c r="IAO180" s="1001"/>
      <c r="IAP180" s="1001"/>
      <c r="IAQ180" s="1001"/>
      <c r="IAR180" s="1001"/>
      <c r="IAU180" s="1001"/>
      <c r="IBC180" s="998"/>
      <c r="IBD180" s="999"/>
      <c r="IBG180" s="1001"/>
      <c r="IBH180" s="1001"/>
      <c r="IBI180" s="1001"/>
      <c r="IBJ180" s="1001"/>
      <c r="IBM180" s="1001"/>
      <c r="IBU180" s="998"/>
      <c r="IBV180" s="999"/>
      <c r="IBY180" s="1001"/>
      <c r="IBZ180" s="1001"/>
      <c r="ICA180" s="1001"/>
      <c r="ICB180" s="1001"/>
      <c r="ICE180" s="1001"/>
      <c r="ICM180" s="998"/>
      <c r="ICN180" s="999"/>
      <c r="ICQ180" s="1001"/>
      <c r="ICR180" s="1001"/>
      <c r="ICS180" s="1001"/>
      <c r="ICT180" s="1001"/>
      <c r="ICW180" s="1001"/>
      <c r="IDE180" s="998"/>
      <c r="IDF180" s="999"/>
      <c r="IDI180" s="1001"/>
      <c r="IDJ180" s="1001"/>
      <c r="IDK180" s="1001"/>
      <c r="IDL180" s="1001"/>
      <c r="IDO180" s="1001"/>
      <c r="IDW180" s="998"/>
      <c r="IDX180" s="999"/>
      <c r="IEA180" s="1001"/>
      <c r="IEB180" s="1001"/>
      <c r="IEC180" s="1001"/>
      <c r="IED180" s="1001"/>
      <c r="IEG180" s="1001"/>
      <c r="IEO180" s="998"/>
      <c r="IEP180" s="999"/>
      <c r="IES180" s="1001"/>
      <c r="IET180" s="1001"/>
      <c r="IEU180" s="1001"/>
      <c r="IEV180" s="1001"/>
      <c r="IEY180" s="1001"/>
      <c r="IFG180" s="998"/>
      <c r="IFH180" s="999"/>
      <c r="IFK180" s="1001"/>
      <c r="IFL180" s="1001"/>
      <c r="IFM180" s="1001"/>
      <c r="IFN180" s="1001"/>
      <c r="IFQ180" s="1001"/>
      <c r="IFY180" s="998"/>
      <c r="IFZ180" s="999"/>
      <c r="IGC180" s="1001"/>
      <c r="IGD180" s="1001"/>
      <c r="IGE180" s="1001"/>
      <c r="IGF180" s="1001"/>
      <c r="IGI180" s="1001"/>
      <c r="IGQ180" s="998"/>
      <c r="IGR180" s="999"/>
      <c r="IGU180" s="1001"/>
      <c r="IGV180" s="1001"/>
      <c r="IGW180" s="1001"/>
      <c r="IGX180" s="1001"/>
      <c r="IHA180" s="1001"/>
      <c r="IHI180" s="998"/>
      <c r="IHJ180" s="999"/>
      <c r="IHM180" s="1001"/>
      <c r="IHN180" s="1001"/>
      <c r="IHO180" s="1001"/>
      <c r="IHP180" s="1001"/>
      <c r="IHS180" s="1001"/>
      <c r="IIA180" s="998"/>
      <c r="IIB180" s="999"/>
      <c r="IIE180" s="1001"/>
      <c r="IIF180" s="1001"/>
      <c r="IIG180" s="1001"/>
      <c r="IIH180" s="1001"/>
      <c r="IIK180" s="1001"/>
      <c r="IIS180" s="998"/>
      <c r="IIT180" s="999"/>
      <c r="IIW180" s="1001"/>
      <c r="IIX180" s="1001"/>
      <c r="IIY180" s="1001"/>
      <c r="IIZ180" s="1001"/>
      <c r="IJC180" s="1001"/>
      <c r="IJK180" s="998"/>
      <c r="IJL180" s="999"/>
      <c r="IJO180" s="1001"/>
      <c r="IJP180" s="1001"/>
      <c r="IJQ180" s="1001"/>
      <c r="IJR180" s="1001"/>
      <c r="IJU180" s="1001"/>
      <c r="IKC180" s="998"/>
      <c r="IKD180" s="999"/>
      <c r="IKG180" s="1001"/>
      <c r="IKH180" s="1001"/>
      <c r="IKI180" s="1001"/>
      <c r="IKJ180" s="1001"/>
      <c r="IKM180" s="1001"/>
      <c r="IKU180" s="998"/>
      <c r="IKV180" s="999"/>
      <c r="IKY180" s="1001"/>
      <c r="IKZ180" s="1001"/>
      <c r="ILA180" s="1001"/>
      <c r="ILB180" s="1001"/>
      <c r="ILE180" s="1001"/>
      <c r="ILM180" s="998"/>
      <c r="ILN180" s="999"/>
      <c r="ILQ180" s="1001"/>
      <c r="ILR180" s="1001"/>
      <c r="ILS180" s="1001"/>
      <c r="ILT180" s="1001"/>
      <c r="ILW180" s="1001"/>
      <c r="IME180" s="998"/>
      <c r="IMF180" s="999"/>
      <c r="IMI180" s="1001"/>
      <c r="IMJ180" s="1001"/>
      <c r="IMK180" s="1001"/>
      <c r="IML180" s="1001"/>
      <c r="IMO180" s="1001"/>
      <c r="IMW180" s="998"/>
      <c r="IMX180" s="999"/>
      <c r="INA180" s="1001"/>
      <c r="INB180" s="1001"/>
      <c r="INC180" s="1001"/>
      <c r="IND180" s="1001"/>
      <c r="ING180" s="1001"/>
      <c r="INO180" s="998"/>
      <c r="INP180" s="999"/>
      <c r="INS180" s="1001"/>
      <c r="INT180" s="1001"/>
      <c r="INU180" s="1001"/>
      <c r="INV180" s="1001"/>
      <c r="INY180" s="1001"/>
      <c r="IOG180" s="998"/>
      <c r="IOH180" s="999"/>
      <c r="IOK180" s="1001"/>
      <c r="IOL180" s="1001"/>
      <c r="IOM180" s="1001"/>
      <c r="ION180" s="1001"/>
      <c r="IOQ180" s="1001"/>
      <c r="IOY180" s="998"/>
      <c r="IOZ180" s="999"/>
      <c r="IPC180" s="1001"/>
      <c r="IPD180" s="1001"/>
      <c r="IPE180" s="1001"/>
      <c r="IPF180" s="1001"/>
      <c r="IPI180" s="1001"/>
      <c r="IPQ180" s="998"/>
      <c r="IPR180" s="999"/>
      <c r="IPU180" s="1001"/>
      <c r="IPV180" s="1001"/>
      <c r="IPW180" s="1001"/>
      <c r="IPX180" s="1001"/>
      <c r="IQA180" s="1001"/>
      <c r="IQI180" s="998"/>
      <c r="IQJ180" s="999"/>
      <c r="IQM180" s="1001"/>
      <c r="IQN180" s="1001"/>
      <c r="IQO180" s="1001"/>
      <c r="IQP180" s="1001"/>
      <c r="IQS180" s="1001"/>
      <c r="IRA180" s="998"/>
      <c r="IRB180" s="999"/>
      <c r="IRE180" s="1001"/>
      <c r="IRF180" s="1001"/>
      <c r="IRG180" s="1001"/>
      <c r="IRH180" s="1001"/>
      <c r="IRK180" s="1001"/>
      <c r="IRS180" s="998"/>
      <c r="IRT180" s="999"/>
      <c r="IRW180" s="1001"/>
      <c r="IRX180" s="1001"/>
      <c r="IRY180" s="1001"/>
      <c r="IRZ180" s="1001"/>
      <c r="ISC180" s="1001"/>
      <c r="ISK180" s="998"/>
      <c r="ISL180" s="999"/>
      <c r="ISO180" s="1001"/>
      <c r="ISP180" s="1001"/>
      <c r="ISQ180" s="1001"/>
      <c r="ISR180" s="1001"/>
      <c r="ISU180" s="1001"/>
      <c r="ITC180" s="998"/>
      <c r="ITD180" s="999"/>
      <c r="ITG180" s="1001"/>
      <c r="ITH180" s="1001"/>
      <c r="ITI180" s="1001"/>
      <c r="ITJ180" s="1001"/>
      <c r="ITM180" s="1001"/>
      <c r="ITU180" s="998"/>
      <c r="ITV180" s="999"/>
      <c r="ITY180" s="1001"/>
      <c r="ITZ180" s="1001"/>
      <c r="IUA180" s="1001"/>
      <c r="IUB180" s="1001"/>
      <c r="IUE180" s="1001"/>
      <c r="IUM180" s="998"/>
      <c r="IUN180" s="999"/>
      <c r="IUQ180" s="1001"/>
      <c r="IUR180" s="1001"/>
      <c r="IUS180" s="1001"/>
      <c r="IUT180" s="1001"/>
      <c r="IUW180" s="1001"/>
      <c r="IVE180" s="998"/>
      <c r="IVF180" s="999"/>
      <c r="IVI180" s="1001"/>
      <c r="IVJ180" s="1001"/>
      <c r="IVK180" s="1001"/>
      <c r="IVL180" s="1001"/>
      <c r="IVO180" s="1001"/>
      <c r="IVW180" s="998"/>
      <c r="IVX180" s="999"/>
      <c r="IWA180" s="1001"/>
      <c r="IWB180" s="1001"/>
      <c r="IWC180" s="1001"/>
      <c r="IWD180" s="1001"/>
      <c r="IWG180" s="1001"/>
      <c r="IWO180" s="998"/>
      <c r="IWP180" s="999"/>
      <c r="IWS180" s="1001"/>
      <c r="IWT180" s="1001"/>
      <c r="IWU180" s="1001"/>
      <c r="IWV180" s="1001"/>
      <c r="IWY180" s="1001"/>
      <c r="IXG180" s="998"/>
      <c r="IXH180" s="999"/>
      <c r="IXK180" s="1001"/>
      <c r="IXL180" s="1001"/>
      <c r="IXM180" s="1001"/>
      <c r="IXN180" s="1001"/>
      <c r="IXQ180" s="1001"/>
      <c r="IXY180" s="998"/>
      <c r="IXZ180" s="999"/>
      <c r="IYC180" s="1001"/>
      <c r="IYD180" s="1001"/>
      <c r="IYE180" s="1001"/>
      <c r="IYF180" s="1001"/>
      <c r="IYI180" s="1001"/>
      <c r="IYQ180" s="998"/>
      <c r="IYR180" s="999"/>
      <c r="IYU180" s="1001"/>
      <c r="IYV180" s="1001"/>
      <c r="IYW180" s="1001"/>
      <c r="IYX180" s="1001"/>
      <c r="IZA180" s="1001"/>
      <c r="IZI180" s="998"/>
      <c r="IZJ180" s="999"/>
      <c r="IZM180" s="1001"/>
      <c r="IZN180" s="1001"/>
      <c r="IZO180" s="1001"/>
      <c r="IZP180" s="1001"/>
      <c r="IZS180" s="1001"/>
      <c r="JAA180" s="998"/>
      <c r="JAB180" s="999"/>
      <c r="JAE180" s="1001"/>
      <c r="JAF180" s="1001"/>
      <c r="JAG180" s="1001"/>
      <c r="JAH180" s="1001"/>
      <c r="JAK180" s="1001"/>
      <c r="JAS180" s="998"/>
      <c r="JAT180" s="999"/>
      <c r="JAW180" s="1001"/>
      <c r="JAX180" s="1001"/>
      <c r="JAY180" s="1001"/>
      <c r="JAZ180" s="1001"/>
      <c r="JBC180" s="1001"/>
      <c r="JBK180" s="998"/>
      <c r="JBL180" s="999"/>
      <c r="JBO180" s="1001"/>
      <c r="JBP180" s="1001"/>
      <c r="JBQ180" s="1001"/>
      <c r="JBR180" s="1001"/>
      <c r="JBU180" s="1001"/>
      <c r="JCC180" s="998"/>
      <c r="JCD180" s="999"/>
      <c r="JCG180" s="1001"/>
      <c r="JCH180" s="1001"/>
      <c r="JCI180" s="1001"/>
      <c r="JCJ180" s="1001"/>
      <c r="JCM180" s="1001"/>
      <c r="JCU180" s="998"/>
      <c r="JCV180" s="999"/>
      <c r="JCY180" s="1001"/>
      <c r="JCZ180" s="1001"/>
      <c r="JDA180" s="1001"/>
      <c r="JDB180" s="1001"/>
      <c r="JDE180" s="1001"/>
      <c r="JDM180" s="998"/>
      <c r="JDN180" s="999"/>
      <c r="JDQ180" s="1001"/>
      <c r="JDR180" s="1001"/>
      <c r="JDS180" s="1001"/>
      <c r="JDT180" s="1001"/>
      <c r="JDW180" s="1001"/>
      <c r="JEE180" s="998"/>
      <c r="JEF180" s="999"/>
      <c r="JEI180" s="1001"/>
      <c r="JEJ180" s="1001"/>
      <c r="JEK180" s="1001"/>
      <c r="JEL180" s="1001"/>
      <c r="JEO180" s="1001"/>
      <c r="JEW180" s="998"/>
      <c r="JEX180" s="999"/>
      <c r="JFA180" s="1001"/>
      <c r="JFB180" s="1001"/>
      <c r="JFC180" s="1001"/>
      <c r="JFD180" s="1001"/>
      <c r="JFG180" s="1001"/>
      <c r="JFO180" s="998"/>
      <c r="JFP180" s="999"/>
      <c r="JFS180" s="1001"/>
      <c r="JFT180" s="1001"/>
      <c r="JFU180" s="1001"/>
      <c r="JFV180" s="1001"/>
      <c r="JFY180" s="1001"/>
      <c r="JGG180" s="998"/>
      <c r="JGH180" s="999"/>
      <c r="JGK180" s="1001"/>
      <c r="JGL180" s="1001"/>
      <c r="JGM180" s="1001"/>
      <c r="JGN180" s="1001"/>
      <c r="JGQ180" s="1001"/>
      <c r="JGY180" s="998"/>
      <c r="JGZ180" s="999"/>
      <c r="JHC180" s="1001"/>
      <c r="JHD180" s="1001"/>
      <c r="JHE180" s="1001"/>
      <c r="JHF180" s="1001"/>
      <c r="JHI180" s="1001"/>
      <c r="JHQ180" s="998"/>
      <c r="JHR180" s="999"/>
      <c r="JHU180" s="1001"/>
      <c r="JHV180" s="1001"/>
      <c r="JHW180" s="1001"/>
      <c r="JHX180" s="1001"/>
      <c r="JIA180" s="1001"/>
      <c r="JII180" s="998"/>
      <c r="JIJ180" s="999"/>
      <c r="JIM180" s="1001"/>
      <c r="JIN180" s="1001"/>
      <c r="JIO180" s="1001"/>
      <c r="JIP180" s="1001"/>
      <c r="JIS180" s="1001"/>
      <c r="JJA180" s="998"/>
      <c r="JJB180" s="999"/>
      <c r="JJE180" s="1001"/>
      <c r="JJF180" s="1001"/>
      <c r="JJG180" s="1001"/>
      <c r="JJH180" s="1001"/>
      <c r="JJK180" s="1001"/>
      <c r="JJS180" s="998"/>
      <c r="JJT180" s="999"/>
      <c r="JJW180" s="1001"/>
      <c r="JJX180" s="1001"/>
      <c r="JJY180" s="1001"/>
      <c r="JJZ180" s="1001"/>
      <c r="JKC180" s="1001"/>
      <c r="JKK180" s="998"/>
      <c r="JKL180" s="999"/>
      <c r="JKO180" s="1001"/>
      <c r="JKP180" s="1001"/>
      <c r="JKQ180" s="1001"/>
      <c r="JKR180" s="1001"/>
      <c r="JKU180" s="1001"/>
      <c r="JLC180" s="998"/>
      <c r="JLD180" s="999"/>
      <c r="JLG180" s="1001"/>
      <c r="JLH180" s="1001"/>
      <c r="JLI180" s="1001"/>
      <c r="JLJ180" s="1001"/>
      <c r="JLM180" s="1001"/>
      <c r="JLU180" s="998"/>
      <c r="JLV180" s="999"/>
      <c r="JLY180" s="1001"/>
      <c r="JLZ180" s="1001"/>
      <c r="JMA180" s="1001"/>
      <c r="JMB180" s="1001"/>
      <c r="JME180" s="1001"/>
      <c r="JMM180" s="998"/>
      <c r="JMN180" s="999"/>
      <c r="JMQ180" s="1001"/>
      <c r="JMR180" s="1001"/>
      <c r="JMS180" s="1001"/>
      <c r="JMT180" s="1001"/>
      <c r="JMW180" s="1001"/>
      <c r="JNE180" s="998"/>
      <c r="JNF180" s="999"/>
      <c r="JNI180" s="1001"/>
      <c r="JNJ180" s="1001"/>
      <c r="JNK180" s="1001"/>
      <c r="JNL180" s="1001"/>
      <c r="JNO180" s="1001"/>
      <c r="JNW180" s="998"/>
      <c r="JNX180" s="999"/>
      <c r="JOA180" s="1001"/>
      <c r="JOB180" s="1001"/>
      <c r="JOC180" s="1001"/>
      <c r="JOD180" s="1001"/>
      <c r="JOG180" s="1001"/>
      <c r="JOO180" s="998"/>
      <c r="JOP180" s="999"/>
      <c r="JOS180" s="1001"/>
      <c r="JOT180" s="1001"/>
      <c r="JOU180" s="1001"/>
      <c r="JOV180" s="1001"/>
      <c r="JOY180" s="1001"/>
      <c r="JPG180" s="998"/>
      <c r="JPH180" s="999"/>
      <c r="JPK180" s="1001"/>
      <c r="JPL180" s="1001"/>
      <c r="JPM180" s="1001"/>
      <c r="JPN180" s="1001"/>
      <c r="JPQ180" s="1001"/>
      <c r="JPY180" s="998"/>
      <c r="JPZ180" s="999"/>
      <c r="JQC180" s="1001"/>
      <c r="JQD180" s="1001"/>
      <c r="JQE180" s="1001"/>
      <c r="JQF180" s="1001"/>
      <c r="JQI180" s="1001"/>
      <c r="JQQ180" s="998"/>
      <c r="JQR180" s="999"/>
      <c r="JQU180" s="1001"/>
      <c r="JQV180" s="1001"/>
      <c r="JQW180" s="1001"/>
      <c r="JQX180" s="1001"/>
      <c r="JRA180" s="1001"/>
      <c r="JRI180" s="998"/>
      <c r="JRJ180" s="999"/>
      <c r="JRM180" s="1001"/>
      <c r="JRN180" s="1001"/>
      <c r="JRO180" s="1001"/>
      <c r="JRP180" s="1001"/>
      <c r="JRS180" s="1001"/>
      <c r="JSA180" s="998"/>
      <c r="JSB180" s="999"/>
      <c r="JSE180" s="1001"/>
      <c r="JSF180" s="1001"/>
      <c r="JSG180" s="1001"/>
      <c r="JSH180" s="1001"/>
      <c r="JSK180" s="1001"/>
      <c r="JSS180" s="998"/>
      <c r="JST180" s="999"/>
      <c r="JSW180" s="1001"/>
      <c r="JSX180" s="1001"/>
      <c r="JSY180" s="1001"/>
      <c r="JSZ180" s="1001"/>
      <c r="JTC180" s="1001"/>
      <c r="JTK180" s="998"/>
      <c r="JTL180" s="999"/>
      <c r="JTO180" s="1001"/>
      <c r="JTP180" s="1001"/>
      <c r="JTQ180" s="1001"/>
      <c r="JTR180" s="1001"/>
      <c r="JTU180" s="1001"/>
      <c r="JUC180" s="998"/>
      <c r="JUD180" s="999"/>
      <c r="JUG180" s="1001"/>
      <c r="JUH180" s="1001"/>
      <c r="JUI180" s="1001"/>
      <c r="JUJ180" s="1001"/>
      <c r="JUM180" s="1001"/>
      <c r="JUU180" s="998"/>
      <c r="JUV180" s="999"/>
      <c r="JUY180" s="1001"/>
      <c r="JUZ180" s="1001"/>
      <c r="JVA180" s="1001"/>
      <c r="JVB180" s="1001"/>
      <c r="JVE180" s="1001"/>
      <c r="JVM180" s="998"/>
      <c r="JVN180" s="999"/>
      <c r="JVQ180" s="1001"/>
      <c r="JVR180" s="1001"/>
      <c r="JVS180" s="1001"/>
      <c r="JVT180" s="1001"/>
      <c r="JVW180" s="1001"/>
      <c r="JWE180" s="998"/>
      <c r="JWF180" s="999"/>
      <c r="JWI180" s="1001"/>
      <c r="JWJ180" s="1001"/>
      <c r="JWK180" s="1001"/>
      <c r="JWL180" s="1001"/>
      <c r="JWO180" s="1001"/>
      <c r="JWW180" s="998"/>
      <c r="JWX180" s="999"/>
      <c r="JXA180" s="1001"/>
      <c r="JXB180" s="1001"/>
      <c r="JXC180" s="1001"/>
      <c r="JXD180" s="1001"/>
      <c r="JXG180" s="1001"/>
      <c r="JXO180" s="998"/>
      <c r="JXP180" s="999"/>
      <c r="JXS180" s="1001"/>
      <c r="JXT180" s="1001"/>
      <c r="JXU180" s="1001"/>
      <c r="JXV180" s="1001"/>
      <c r="JXY180" s="1001"/>
      <c r="JYG180" s="998"/>
      <c r="JYH180" s="999"/>
      <c r="JYK180" s="1001"/>
      <c r="JYL180" s="1001"/>
      <c r="JYM180" s="1001"/>
      <c r="JYN180" s="1001"/>
      <c r="JYQ180" s="1001"/>
      <c r="JYY180" s="998"/>
      <c r="JYZ180" s="999"/>
      <c r="JZC180" s="1001"/>
      <c r="JZD180" s="1001"/>
      <c r="JZE180" s="1001"/>
      <c r="JZF180" s="1001"/>
      <c r="JZI180" s="1001"/>
      <c r="JZQ180" s="998"/>
      <c r="JZR180" s="999"/>
      <c r="JZU180" s="1001"/>
      <c r="JZV180" s="1001"/>
      <c r="JZW180" s="1001"/>
      <c r="JZX180" s="1001"/>
      <c r="KAA180" s="1001"/>
      <c r="KAI180" s="998"/>
      <c r="KAJ180" s="999"/>
      <c r="KAM180" s="1001"/>
      <c r="KAN180" s="1001"/>
      <c r="KAO180" s="1001"/>
      <c r="KAP180" s="1001"/>
      <c r="KAS180" s="1001"/>
      <c r="KBA180" s="998"/>
      <c r="KBB180" s="999"/>
      <c r="KBE180" s="1001"/>
      <c r="KBF180" s="1001"/>
      <c r="KBG180" s="1001"/>
      <c r="KBH180" s="1001"/>
      <c r="KBK180" s="1001"/>
      <c r="KBS180" s="998"/>
      <c r="KBT180" s="999"/>
      <c r="KBW180" s="1001"/>
      <c r="KBX180" s="1001"/>
      <c r="KBY180" s="1001"/>
      <c r="KBZ180" s="1001"/>
      <c r="KCC180" s="1001"/>
      <c r="KCK180" s="998"/>
      <c r="KCL180" s="999"/>
      <c r="KCO180" s="1001"/>
      <c r="KCP180" s="1001"/>
      <c r="KCQ180" s="1001"/>
      <c r="KCR180" s="1001"/>
      <c r="KCU180" s="1001"/>
      <c r="KDC180" s="998"/>
      <c r="KDD180" s="999"/>
      <c r="KDG180" s="1001"/>
      <c r="KDH180" s="1001"/>
      <c r="KDI180" s="1001"/>
      <c r="KDJ180" s="1001"/>
      <c r="KDM180" s="1001"/>
      <c r="KDU180" s="998"/>
      <c r="KDV180" s="999"/>
      <c r="KDY180" s="1001"/>
      <c r="KDZ180" s="1001"/>
      <c r="KEA180" s="1001"/>
      <c r="KEB180" s="1001"/>
      <c r="KEE180" s="1001"/>
      <c r="KEM180" s="998"/>
      <c r="KEN180" s="999"/>
      <c r="KEQ180" s="1001"/>
      <c r="KER180" s="1001"/>
      <c r="KES180" s="1001"/>
      <c r="KET180" s="1001"/>
      <c r="KEW180" s="1001"/>
      <c r="KFE180" s="998"/>
      <c r="KFF180" s="999"/>
      <c r="KFI180" s="1001"/>
      <c r="KFJ180" s="1001"/>
      <c r="KFK180" s="1001"/>
      <c r="KFL180" s="1001"/>
      <c r="KFO180" s="1001"/>
      <c r="KFW180" s="998"/>
      <c r="KFX180" s="999"/>
      <c r="KGA180" s="1001"/>
      <c r="KGB180" s="1001"/>
      <c r="KGC180" s="1001"/>
      <c r="KGD180" s="1001"/>
      <c r="KGG180" s="1001"/>
      <c r="KGO180" s="998"/>
      <c r="KGP180" s="999"/>
      <c r="KGS180" s="1001"/>
      <c r="KGT180" s="1001"/>
      <c r="KGU180" s="1001"/>
      <c r="KGV180" s="1001"/>
      <c r="KGY180" s="1001"/>
      <c r="KHG180" s="998"/>
      <c r="KHH180" s="999"/>
      <c r="KHK180" s="1001"/>
      <c r="KHL180" s="1001"/>
      <c r="KHM180" s="1001"/>
      <c r="KHN180" s="1001"/>
      <c r="KHQ180" s="1001"/>
      <c r="KHY180" s="998"/>
      <c r="KHZ180" s="999"/>
      <c r="KIC180" s="1001"/>
      <c r="KID180" s="1001"/>
      <c r="KIE180" s="1001"/>
      <c r="KIF180" s="1001"/>
      <c r="KII180" s="1001"/>
      <c r="KIQ180" s="998"/>
      <c r="KIR180" s="999"/>
      <c r="KIU180" s="1001"/>
      <c r="KIV180" s="1001"/>
      <c r="KIW180" s="1001"/>
      <c r="KIX180" s="1001"/>
      <c r="KJA180" s="1001"/>
      <c r="KJI180" s="998"/>
      <c r="KJJ180" s="999"/>
      <c r="KJM180" s="1001"/>
      <c r="KJN180" s="1001"/>
      <c r="KJO180" s="1001"/>
      <c r="KJP180" s="1001"/>
      <c r="KJS180" s="1001"/>
      <c r="KKA180" s="998"/>
      <c r="KKB180" s="999"/>
      <c r="KKE180" s="1001"/>
      <c r="KKF180" s="1001"/>
      <c r="KKG180" s="1001"/>
      <c r="KKH180" s="1001"/>
      <c r="KKK180" s="1001"/>
      <c r="KKS180" s="998"/>
      <c r="KKT180" s="999"/>
      <c r="KKW180" s="1001"/>
      <c r="KKX180" s="1001"/>
      <c r="KKY180" s="1001"/>
      <c r="KKZ180" s="1001"/>
      <c r="KLC180" s="1001"/>
      <c r="KLK180" s="998"/>
      <c r="KLL180" s="999"/>
      <c r="KLO180" s="1001"/>
      <c r="KLP180" s="1001"/>
      <c r="KLQ180" s="1001"/>
      <c r="KLR180" s="1001"/>
      <c r="KLU180" s="1001"/>
      <c r="KMC180" s="998"/>
      <c r="KMD180" s="999"/>
      <c r="KMG180" s="1001"/>
      <c r="KMH180" s="1001"/>
      <c r="KMI180" s="1001"/>
      <c r="KMJ180" s="1001"/>
      <c r="KMM180" s="1001"/>
      <c r="KMU180" s="998"/>
      <c r="KMV180" s="999"/>
      <c r="KMY180" s="1001"/>
      <c r="KMZ180" s="1001"/>
      <c r="KNA180" s="1001"/>
      <c r="KNB180" s="1001"/>
      <c r="KNE180" s="1001"/>
      <c r="KNM180" s="998"/>
      <c r="KNN180" s="999"/>
      <c r="KNQ180" s="1001"/>
      <c r="KNR180" s="1001"/>
      <c r="KNS180" s="1001"/>
      <c r="KNT180" s="1001"/>
      <c r="KNW180" s="1001"/>
      <c r="KOE180" s="998"/>
      <c r="KOF180" s="999"/>
      <c r="KOI180" s="1001"/>
      <c r="KOJ180" s="1001"/>
      <c r="KOK180" s="1001"/>
      <c r="KOL180" s="1001"/>
      <c r="KOO180" s="1001"/>
      <c r="KOW180" s="998"/>
      <c r="KOX180" s="999"/>
      <c r="KPA180" s="1001"/>
      <c r="KPB180" s="1001"/>
      <c r="KPC180" s="1001"/>
      <c r="KPD180" s="1001"/>
      <c r="KPG180" s="1001"/>
      <c r="KPO180" s="998"/>
      <c r="KPP180" s="999"/>
      <c r="KPS180" s="1001"/>
      <c r="KPT180" s="1001"/>
      <c r="KPU180" s="1001"/>
      <c r="KPV180" s="1001"/>
      <c r="KPY180" s="1001"/>
      <c r="KQG180" s="998"/>
      <c r="KQH180" s="999"/>
      <c r="KQK180" s="1001"/>
      <c r="KQL180" s="1001"/>
      <c r="KQM180" s="1001"/>
      <c r="KQN180" s="1001"/>
      <c r="KQQ180" s="1001"/>
      <c r="KQY180" s="998"/>
      <c r="KQZ180" s="999"/>
      <c r="KRC180" s="1001"/>
      <c r="KRD180" s="1001"/>
      <c r="KRE180" s="1001"/>
      <c r="KRF180" s="1001"/>
      <c r="KRI180" s="1001"/>
      <c r="KRQ180" s="998"/>
      <c r="KRR180" s="999"/>
      <c r="KRU180" s="1001"/>
      <c r="KRV180" s="1001"/>
      <c r="KRW180" s="1001"/>
      <c r="KRX180" s="1001"/>
      <c r="KSA180" s="1001"/>
      <c r="KSI180" s="998"/>
      <c r="KSJ180" s="999"/>
      <c r="KSM180" s="1001"/>
      <c r="KSN180" s="1001"/>
      <c r="KSO180" s="1001"/>
      <c r="KSP180" s="1001"/>
      <c r="KSS180" s="1001"/>
      <c r="KTA180" s="998"/>
      <c r="KTB180" s="999"/>
      <c r="KTE180" s="1001"/>
      <c r="KTF180" s="1001"/>
      <c r="KTG180" s="1001"/>
      <c r="KTH180" s="1001"/>
      <c r="KTK180" s="1001"/>
      <c r="KTS180" s="998"/>
      <c r="KTT180" s="999"/>
      <c r="KTW180" s="1001"/>
      <c r="KTX180" s="1001"/>
      <c r="KTY180" s="1001"/>
      <c r="KTZ180" s="1001"/>
      <c r="KUC180" s="1001"/>
      <c r="KUK180" s="998"/>
      <c r="KUL180" s="999"/>
      <c r="KUO180" s="1001"/>
      <c r="KUP180" s="1001"/>
      <c r="KUQ180" s="1001"/>
      <c r="KUR180" s="1001"/>
      <c r="KUU180" s="1001"/>
      <c r="KVC180" s="998"/>
      <c r="KVD180" s="999"/>
      <c r="KVG180" s="1001"/>
      <c r="KVH180" s="1001"/>
      <c r="KVI180" s="1001"/>
      <c r="KVJ180" s="1001"/>
      <c r="KVM180" s="1001"/>
      <c r="KVU180" s="998"/>
      <c r="KVV180" s="999"/>
      <c r="KVY180" s="1001"/>
      <c r="KVZ180" s="1001"/>
      <c r="KWA180" s="1001"/>
      <c r="KWB180" s="1001"/>
      <c r="KWE180" s="1001"/>
      <c r="KWM180" s="998"/>
      <c r="KWN180" s="999"/>
      <c r="KWQ180" s="1001"/>
      <c r="KWR180" s="1001"/>
      <c r="KWS180" s="1001"/>
      <c r="KWT180" s="1001"/>
      <c r="KWW180" s="1001"/>
      <c r="KXE180" s="998"/>
      <c r="KXF180" s="999"/>
      <c r="KXI180" s="1001"/>
      <c r="KXJ180" s="1001"/>
      <c r="KXK180" s="1001"/>
      <c r="KXL180" s="1001"/>
      <c r="KXO180" s="1001"/>
      <c r="KXW180" s="998"/>
      <c r="KXX180" s="999"/>
      <c r="KYA180" s="1001"/>
      <c r="KYB180" s="1001"/>
      <c r="KYC180" s="1001"/>
      <c r="KYD180" s="1001"/>
      <c r="KYG180" s="1001"/>
      <c r="KYO180" s="998"/>
      <c r="KYP180" s="999"/>
      <c r="KYS180" s="1001"/>
      <c r="KYT180" s="1001"/>
      <c r="KYU180" s="1001"/>
      <c r="KYV180" s="1001"/>
      <c r="KYY180" s="1001"/>
      <c r="KZG180" s="998"/>
      <c r="KZH180" s="999"/>
      <c r="KZK180" s="1001"/>
      <c r="KZL180" s="1001"/>
      <c r="KZM180" s="1001"/>
      <c r="KZN180" s="1001"/>
      <c r="KZQ180" s="1001"/>
      <c r="KZY180" s="998"/>
      <c r="KZZ180" s="999"/>
      <c r="LAC180" s="1001"/>
      <c r="LAD180" s="1001"/>
      <c r="LAE180" s="1001"/>
      <c r="LAF180" s="1001"/>
      <c r="LAI180" s="1001"/>
      <c r="LAQ180" s="998"/>
      <c r="LAR180" s="999"/>
      <c r="LAU180" s="1001"/>
      <c r="LAV180" s="1001"/>
      <c r="LAW180" s="1001"/>
      <c r="LAX180" s="1001"/>
      <c r="LBA180" s="1001"/>
      <c r="LBI180" s="998"/>
      <c r="LBJ180" s="999"/>
      <c r="LBM180" s="1001"/>
      <c r="LBN180" s="1001"/>
      <c r="LBO180" s="1001"/>
      <c r="LBP180" s="1001"/>
      <c r="LBS180" s="1001"/>
      <c r="LCA180" s="998"/>
      <c r="LCB180" s="999"/>
      <c r="LCE180" s="1001"/>
      <c r="LCF180" s="1001"/>
      <c r="LCG180" s="1001"/>
      <c r="LCH180" s="1001"/>
      <c r="LCK180" s="1001"/>
      <c r="LCS180" s="998"/>
      <c r="LCT180" s="999"/>
      <c r="LCW180" s="1001"/>
      <c r="LCX180" s="1001"/>
      <c r="LCY180" s="1001"/>
      <c r="LCZ180" s="1001"/>
      <c r="LDC180" s="1001"/>
      <c r="LDK180" s="998"/>
      <c r="LDL180" s="999"/>
      <c r="LDO180" s="1001"/>
      <c r="LDP180" s="1001"/>
      <c r="LDQ180" s="1001"/>
      <c r="LDR180" s="1001"/>
      <c r="LDU180" s="1001"/>
      <c r="LEC180" s="998"/>
      <c r="LED180" s="999"/>
      <c r="LEG180" s="1001"/>
      <c r="LEH180" s="1001"/>
      <c r="LEI180" s="1001"/>
      <c r="LEJ180" s="1001"/>
      <c r="LEM180" s="1001"/>
      <c r="LEU180" s="998"/>
      <c r="LEV180" s="999"/>
      <c r="LEY180" s="1001"/>
      <c r="LEZ180" s="1001"/>
      <c r="LFA180" s="1001"/>
      <c r="LFB180" s="1001"/>
      <c r="LFE180" s="1001"/>
      <c r="LFM180" s="998"/>
      <c r="LFN180" s="999"/>
      <c r="LFQ180" s="1001"/>
      <c r="LFR180" s="1001"/>
      <c r="LFS180" s="1001"/>
      <c r="LFT180" s="1001"/>
      <c r="LFW180" s="1001"/>
      <c r="LGE180" s="998"/>
      <c r="LGF180" s="999"/>
      <c r="LGI180" s="1001"/>
      <c r="LGJ180" s="1001"/>
      <c r="LGK180" s="1001"/>
      <c r="LGL180" s="1001"/>
      <c r="LGO180" s="1001"/>
      <c r="LGW180" s="998"/>
      <c r="LGX180" s="999"/>
      <c r="LHA180" s="1001"/>
      <c r="LHB180" s="1001"/>
      <c r="LHC180" s="1001"/>
      <c r="LHD180" s="1001"/>
      <c r="LHG180" s="1001"/>
      <c r="LHO180" s="998"/>
      <c r="LHP180" s="999"/>
      <c r="LHS180" s="1001"/>
      <c r="LHT180" s="1001"/>
      <c r="LHU180" s="1001"/>
      <c r="LHV180" s="1001"/>
      <c r="LHY180" s="1001"/>
      <c r="LIG180" s="998"/>
      <c r="LIH180" s="999"/>
      <c r="LIK180" s="1001"/>
      <c r="LIL180" s="1001"/>
      <c r="LIM180" s="1001"/>
      <c r="LIN180" s="1001"/>
      <c r="LIQ180" s="1001"/>
      <c r="LIY180" s="998"/>
      <c r="LIZ180" s="999"/>
      <c r="LJC180" s="1001"/>
      <c r="LJD180" s="1001"/>
      <c r="LJE180" s="1001"/>
      <c r="LJF180" s="1001"/>
      <c r="LJI180" s="1001"/>
      <c r="LJQ180" s="998"/>
      <c r="LJR180" s="999"/>
      <c r="LJU180" s="1001"/>
      <c r="LJV180" s="1001"/>
      <c r="LJW180" s="1001"/>
      <c r="LJX180" s="1001"/>
      <c r="LKA180" s="1001"/>
      <c r="LKI180" s="998"/>
      <c r="LKJ180" s="999"/>
      <c r="LKM180" s="1001"/>
      <c r="LKN180" s="1001"/>
      <c r="LKO180" s="1001"/>
      <c r="LKP180" s="1001"/>
      <c r="LKS180" s="1001"/>
      <c r="LLA180" s="998"/>
      <c r="LLB180" s="999"/>
      <c r="LLE180" s="1001"/>
      <c r="LLF180" s="1001"/>
      <c r="LLG180" s="1001"/>
      <c r="LLH180" s="1001"/>
      <c r="LLK180" s="1001"/>
      <c r="LLS180" s="998"/>
      <c r="LLT180" s="999"/>
      <c r="LLW180" s="1001"/>
      <c r="LLX180" s="1001"/>
      <c r="LLY180" s="1001"/>
      <c r="LLZ180" s="1001"/>
      <c r="LMC180" s="1001"/>
      <c r="LMK180" s="998"/>
      <c r="LML180" s="999"/>
      <c r="LMO180" s="1001"/>
      <c r="LMP180" s="1001"/>
      <c r="LMQ180" s="1001"/>
      <c r="LMR180" s="1001"/>
      <c r="LMU180" s="1001"/>
      <c r="LNC180" s="998"/>
      <c r="LND180" s="999"/>
      <c r="LNG180" s="1001"/>
      <c r="LNH180" s="1001"/>
      <c r="LNI180" s="1001"/>
      <c r="LNJ180" s="1001"/>
      <c r="LNM180" s="1001"/>
      <c r="LNU180" s="998"/>
      <c r="LNV180" s="999"/>
      <c r="LNY180" s="1001"/>
      <c r="LNZ180" s="1001"/>
      <c r="LOA180" s="1001"/>
      <c r="LOB180" s="1001"/>
      <c r="LOE180" s="1001"/>
      <c r="LOM180" s="998"/>
      <c r="LON180" s="999"/>
      <c r="LOQ180" s="1001"/>
      <c r="LOR180" s="1001"/>
      <c r="LOS180" s="1001"/>
      <c r="LOT180" s="1001"/>
      <c r="LOW180" s="1001"/>
      <c r="LPE180" s="998"/>
      <c r="LPF180" s="999"/>
      <c r="LPI180" s="1001"/>
      <c r="LPJ180" s="1001"/>
      <c r="LPK180" s="1001"/>
      <c r="LPL180" s="1001"/>
      <c r="LPO180" s="1001"/>
      <c r="LPW180" s="998"/>
      <c r="LPX180" s="999"/>
      <c r="LQA180" s="1001"/>
      <c r="LQB180" s="1001"/>
      <c r="LQC180" s="1001"/>
      <c r="LQD180" s="1001"/>
      <c r="LQG180" s="1001"/>
      <c r="LQO180" s="998"/>
      <c r="LQP180" s="999"/>
      <c r="LQS180" s="1001"/>
      <c r="LQT180" s="1001"/>
      <c r="LQU180" s="1001"/>
      <c r="LQV180" s="1001"/>
      <c r="LQY180" s="1001"/>
      <c r="LRG180" s="998"/>
      <c r="LRH180" s="999"/>
      <c r="LRK180" s="1001"/>
      <c r="LRL180" s="1001"/>
      <c r="LRM180" s="1001"/>
      <c r="LRN180" s="1001"/>
      <c r="LRQ180" s="1001"/>
      <c r="LRY180" s="998"/>
      <c r="LRZ180" s="999"/>
      <c r="LSC180" s="1001"/>
      <c r="LSD180" s="1001"/>
      <c r="LSE180" s="1001"/>
      <c r="LSF180" s="1001"/>
      <c r="LSI180" s="1001"/>
      <c r="LSQ180" s="998"/>
      <c r="LSR180" s="999"/>
      <c r="LSU180" s="1001"/>
      <c r="LSV180" s="1001"/>
      <c r="LSW180" s="1001"/>
      <c r="LSX180" s="1001"/>
      <c r="LTA180" s="1001"/>
      <c r="LTI180" s="998"/>
      <c r="LTJ180" s="999"/>
      <c r="LTM180" s="1001"/>
      <c r="LTN180" s="1001"/>
      <c r="LTO180" s="1001"/>
      <c r="LTP180" s="1001"/>
      <c r="LTS180" s="1001"/>
      <c r="LUA180" s="998"/>
      <c r="LUB180" s="999"/>
      <c r="LUE180" s="1001"/>
      <c r="LUF180" s="1001"/>
      <c r="LUG180" s="1001"/>
      <c r="LUH180" s="1001"/>
      <c r="LUK180" s="1001"/>
      <c r="LUS180" s="998"/>
      <c r="LUT180" s="999"/>
      <c r="LUW180" s="1001"/>
      <c r="LUX180" s="1001"/>
      <c r="LUY180" s="1001"/>
      <c r="LUZ180" s="1001"/>
      <c r="LVC180" s="1001"/>
      <c r="LVK180" s="998"/>
      <c r="LVL180" s="999"/>
      <c r="LVO180" s="1001"/>
      <c r="LVP180" s="1001"/>
      <c r="LVQ180" s="1001"/>
      <c r="LVR180" s="1001"/>
      <c r="LVU180" s="1001"/>
      <c r="LWC180" s="998"/>
      <c r="LWD180" s="999"/>
      <c r="LWG180" s="1001"/>
      <c r="LWH180" s="1001"/>
      <c r="LWI180" s="1001"/>
      <c r="LWJ180" s="1001"/>
      <c r="LWM180" s="1001"/>
      <c r="LWU180" s="998"/>
      <c r="LWV180" s="999"/>
      <c r="LWY180" s="1001"/>
      <c r="LWZ180" s="1001"/>
      <c r="LXA180" s="1001"/>
      <c r="LXB180" s="1001"/>
      <c r="LXE180" s="1001"/>
      <c r="LXM180" s="998"/>
      <c r="LXN180" s="999"/>
      <c r="LXQ180" s="1001"/>
      <c r="LXR180" s="1001"/>
      <c r="LXS180" s="1001"/>
      <c r="LXT180" s="1001"/>
      <c r="LXW180" s="1001"/>
      <c r="LYE180" s="998"/>
      <c r="LYF180" s="999"/>
      <c r="LYI180" s="1001"/>
      <c r="LYJ180" s="1001"/>
      <c r="LYK180" s="1001"/>
      <c r="LYL180" s="1001"/>
      <c r="LYO180" s="1001"/>
      <c r="LYW180" s="998"/>
      <c r="LYX180" s="999"/>
      <c r="LZA180" s="1001"/>
      <c r="LZB180" s="1001"/>
      <c r="LZC180" s="1001"/>
      <c r="LZD180" s="1001"/>
      <c r="LZG180" s="1001"/>
      <c r="LZO180" s="998"/>
      <c r="LZP180" s="999"/>
      <c r="LZS180" s="1001"/>
      <c r="LZT180" s="1001"/>
      <c r="LZU180" s="1001"/>
      <c r="LZV180" s="1001"/>
      <c r="LZY180" s="1001"/>
      <c r="MAG180" s="998"/>
      <c r="MAH180" s="999"/>
      <c r="MAK180" s="1001"/>
      <c r="MAL180" s="1001"/>
      <c r="MAM180" s="1001"/>
      <c r="MAN180" s="1001"/>
      <c r="MAQ180" s="1001"/>
      <c r="MAY180" s="998"/>
      <c r="MAZ180" s="999"/>
      <c r="MBC180" s="1001"/>
      <c r="MBD180" s="1001"/>
      <c r="MBE180" s="1001"/>
      <c r="MBF180" s="1001"/>
      <c r="MBI180" s="1001"/>
      <c r="MBQ180" s="998"/>
      <c r="MBR180" s="999"/>
      <c r="MBU180" s="1001"/>
      <c r="MBV180" s="1001"/>
      <c r="MBW180" s="1001"/>
      <c r="MBX180" s="1001"/>
      <c r="MCA180" s="1001"/>
      <c r="MCI180" s="998"/>
      <c r="MCJ180" s="999"/>
      <c r="MCM180" s="1001"/>
      <c r="MCN180" s="1001"/>
      <c r="MCO180" s="1001"/>
      <c r="MCP180" s="1001"/>
      <c r="MCS180" s="1001"/>
      <c r="MDA180" s="998"/>
      <c r="MDB180" s="999"/>
      <c r="MDE180" s="1001"/>
      <c r="MDF180" s="1001"/>
      <c r="MDG180" s="1001"/>
      <c r="MDH180" s="1001"/>
      <c r="MDK180" s="1001"/>
      <c r="MDS180" s="998"/>
      <c r="MDT180" s="999"/>
      <c r="MDW180" s="1001"/>
      <c r="MDX180" s="1001"/>
      <c r="MDY180" s="1001"/>
      <c r="MDZ180" s="1001"/>
      <c r="MEC180" s="1001"/>
      <c r="MEK180" s="998"/>
      <c r="MEL180" s="999"/>
      <c r="MEO180" s="1001"/>
      <c r="MEP180" s="1001"/>
      <c r="MEQ180" s="1001"/>
      <c r="MER180" s="1001"/>
      <c r="MEU180" s="1001"/>
      <c r="MFC180" s="998"/>
      <c r="MFD180" s="999"/>
      <c r="MFG180" s="1001"/>
      <c r="MFH180" s="1001"/>
      <c r="MFI180" s="1001"/>
      <c r="MFJ180" s="1001"/>
      <c r="MFM180" s="1001"/>
      <c r="MFU180" s="998"/>
      <c r="MFV180" s="999"/>
      <c r="MFY180" s="1001"/>
      <c r="MFZ180" s="1001"/>
      <c r="MGA180" s="1001"/>
      <c r="MGB180" s="1001"/>
      <c r="MGE180" s="1001"/>
      <c r="MGM180" s="998"/>
      <c r="MGN180" s="999"/>
      <c r="MGQ180" s="1001"/>
      <c r="MGR180" s="1001"/>
      <c r="MGS180" s="1001"/>
      <c r="MGT180" s="1001"/>
      <c r="MGW180" s="1001"/>
      <c r="MHE180" s="998"/>
      <c r="MHF180" s="999"/>
      <c r="MHI180" s="1001"/>
      <c r="MHJ180" s="1001"/>
      <c r="MHK180" s="1001"/>
      <c r="MHL180" s="1001"/>
      <c r="MHO180" s="1001"/>
      <c r="MHW180" s="998"/>
      <c r="MHX180" s="999"/>
      <c r="MIA180" s="1001"/>
      <c r="MIB180" s="1001"/>
      <c r="MIC180" s="1001"/>
      <c r="MID180" s="1001"/>
      <c r="MIG180" s="1001"/>
      <c r="MIO180" s="998"/>
      <c r="MIP180" s="999"/>
      <c r="MIS180" s="1001"/>
      <c r="MIT180" s="1001"/>
      <c r="MIU180" s="1001"/>
      <c r="MIV180" s="1001"/>
      <c r="MIY180" s="1001"/>
      <c r="MJG180" s="998"/>
      <c r="MJH180" s="999"/>
      <c r="MJK180" s="1001"/>
      <c r="MJL180" s="1001"/>
      <c r="MJM180" s="1001"/>
      <c r="MJN180" s="1001"/>
      <c r="MJQ180" s="1001"/>
      <c r="MJY180" s="998"/>
      <c r="MJZ180" s="999"/>
      <c r="MKC180" s="1001"/>
      <c r="MKD180" s="1001"/>
      <c r="MKE180" s="1001"/>
      <c r="MKF180" s="1001"/>
      <c r="MKI180" s="1001"/>
      <c r="MKQ180" s="998"/>
      <c r="MKR180" s="999"/>
      <c r="MKU180" s="1001"/>
      <c r="MKV180" s="1001"/>
      <c r="MKW180" s="1001"/>
      <c r="MKX180" s="1001"/>
      <c r="MLA180" s="1001"/>
      <c r="MLI180" s="998"/>
      <c r="MLJ180" s="999"/>
      <c r="MLM180" s="1001"/>
      <c r="MLN180" s="1001"/>
      <c r="MLO180" s="1001"/>
      <c r="MLP180" s="1001"/>
      <c r="MLS180" s="1001"/>
      <c r="MMA180" s="998"/>
      <c r="MMB180" s="999"/>
      <c r="MME180" s="1001"/>
      <c r="MMF180" s="1001"/>
      <c r="MMG180" s="1001"/>
      <c r="MMH180" s="1001"/>
      <c r="MMK180" s="1001"/>
      <c r="MMS180" s="998"/>
      <c r="MMT180" s="999"/>
      <c r="MMW180" s="1001"/>
      <c r="MMX180" s="1001"/>
      <c r="MMY180" s="1001"/>
      <c r="MMZ180" s="1001"/>
      <c r="MNC180" s="1001"/>
      <c r="MNK180" s="998"/>
      <c r="MNL180" s="999"/>
      <c r="MNO180" s="1001"/>
      <c r="MNP180" s="1001"/>
      <c r="MNQ180" s="1001"/>
      <c r="MNR180" s="1001"/>
      <c r="MNU180" s="1001"/>
      <c r="MOC180" s="998"/>
      <c r="MOD180" s="999"/>
      <c r="MOG180" s="1001"/>
      <c r="MOH180" s="1001"/>
      <c r="MOI180" s="1001"/>
      <c r="MOJ180" s="1001"/>
      <c r="MOM180" s="1001"/>
      <c r="MOU180" s="998"/>
      <c r="MOV180" s="999"/>
      <c r="MOY180" s="1001"/>
      <c r="MOZ180" s="1001"/>
      <c r="MPA180" s="1001"/>
      <c r="MPB180" s="1001"/>
      <c r="MPE180" s="1001"/>
      <c r="MPM180" s="998"/>
      <c r="MPN180" s="999"/>
      <c r="MPQ180" s="1001"/>
      <c r="MPR180" s="1001"/>
      <c r="MPS180" s="1001"/>
      <c r="MPT180" s="1001"/>
      <c r="MPW180" s="1001"/>
      <c r="MQE180" s="998"/>
      <c r="MQF180" s="999"/>
      <c r="MQI180" s="1001"/>
      <c r="MQJ180" s="1001"/>
      <c r="MQK180" s="1001"/>
      <c r="MQL180" s="1001"/>
      <c r="MQO180" s="1001"/>
      <c r="MQW180" s="998"/>
      <c r="MQX180" s="999"/>
      <c r="MRA180" s="1001"/>
      <c r="MRB180" s="1001"/>
      <c r="MRC180" s="1001"/>
      <c r="MRD180" s="1001"/>
      <c r="MRG180" s="1001"/>
      <c r="MRO180" s="998"/>
      <c r="MRP180" s="999"/>
      <c r="MRS180" s="1001"/>
      <c r="MRT180" s="1001"/>
      <c r="MRU180" s="1001"/>
      <c r="MRV180" s="1001"/>
      <c r="MRY180" s="1001"/>
      <c r="MSG180" s="998"/>
      <c r="MSH180" s="999"/>
      <c r="MSK180" s="1001"/>
      <c r="MSL180" s="1001"/>
      <c r="MSM180" s="1001"/>
      <c r="MSN180" s="1001"/>
      <c r="MSQ180" s="1001"/>
      <c r="MSY180" s="998"/>
      <c r="MSZ180" s="999"/>
      <c r="MTC180" s="1001"/>
      <c r="MTD180" s="1001"/>
      <c r="MTE180" s="1001"/>
      <c r="MTF180" s="1001"/>
      <c r="MTI180" s="1001"/>
      <c r="MTQ180" s="998"/>
      <c r="MTR180" s="999"/>
      <c r="MTU180" s="1001"/>
      <c r="MTV180" s="1001"/>
      <c r="MTW180" s="1001"/>
      <c r="MTX180" s="1001"/>
      <c r="MUA180" s="1001"/>
      <c r="MUI180" s="998"/>
      <c r="MUJ180" s="999"/>
      <c r="MUM180" s="1001"/>
      <c r="MUN180" s="1001"/>
      <c r="MUO180" s="1001"/>
      <c r="MUP180" s="1001"/>
      <c r="MUS180" s="1001"/>
      <c r="MVA180" s="998"/>
      <c r="MVB180" s="999"/>
      <c r="MVE180" s="1001"/>
      <c r="MVF180" s="1001"/>
      <c r="MVG180" s="1001"/>
      <c r="MVH180" s="1001"/>
      <c r="MVK180" s="1001"/>
      <c r="MVS180" s="998"/>
      <c r="MVT180" s="999"/>
      <c r="MVW180" s="1001"/>
      <c r="MVX180" s="1001"/>
      <c r="MVY180" s="1001"/>
      <c r="MVZ180" s="1001"/>
      <c r="MWC180" s="1001"/>
      <c r="MWK180" s="998"/>
      <c r="MWL180" s="999"/>
      <c r="MWO180" s="1001"/>
      <c r="MWP180" s="1001"/>
      <c r="MWQ180" s="1001"/>
      <c r="MWR180" s="1001"/>
      <c r="MWU180" s="1001"/>
      <c r="MXC180" s="998"/>
      <c r="MXD180" s="999"/>
      <c r="MXG180" s="1001"/>
      <c r="MXH180" s="1001"/>
      <c r="MXI180" s="1001"/>
      <c r="MXJ180" s="1001"/>
      <c r="MXM180" s="1001"/>
      <c r="MXU180" s="998"/>
      <c r="MXV180" s="999"/>
      <c r="MXY180" s="1001"/>
      <c r="MXZ180" s="1001"/>
      <c r="MYA180" s="1001"/>
      <c r="MYB180" s="1001"/>
      <c r="MYE180" s="1001"/>
      <c r="MYM180" s="998"/>
      <c r="MYN180" s="999"/>
      <c r="MYQ180" s="1001"/>
      <c r="MYR180" s="1001"/>
      <c r="MYS180" s="1001"/>
      <c r="MYT180" s="1001"/>
      <c r="MYW180" s="1001"/>
      <c r="MZE180" s="998"/>
      <c r="MZF180" s="999"/>
      <c r="MZI180" s="1001"/>
      <c r="MZJ180" s="1001"/>
      <c r="MZK180" s="1001"/>
      <c r="MZL180" s="1001"/>
      <c r="MZO180" s="1001"/>
      <c r="MZW180" s="998"/>
      <c r="MZX180" s="999"/>
      <c r="NAA180" s="1001"/>
      <c r="NAB180" s="1001"/>
      <c r="NAC180" s="1001"/>
      <c r="NAD180" s="1001"/>
      <c r="NAG180" s="1001"/>
      <c r="NAO180" s="998"/>
      <c r="NAP180" s="999"/>
      <c r="NAS180" s="1001"/>
      <c r="NAT180" s="1001"/>
      <c r="NAU180" s="1001"/>
      <c r="NAV180" s="1001"/>
      <c r="NAY180" s="1001"/>
      <c r="NBG180" s="998"/>
      <c r="NBH180" s="999"/>
      <c r="NBK180" s="1001"/>
      <c r="NBL180" s="1001"/>
      <c r="NBM180" s="1001"/>
      <c r="NBN180" s="1001"/>
      <c r="NBQ180" s="1001"/>
      <c r="NBY180" s="998"/>
      <c r="NBZ180" s="999"/>
      <c r="NCC180" s="1001"/>
      <c r="NCD180" s="1001"/>
      <c r="NCE180" s="1001"/>
      <c r="NCF180" s="1001"/>
      <c r="NCI180" s="1001"/>
      <c r="NCQ180" s="998"/>
      <c r="NCR180" s="999"/>
      <c r="NCU180" s="1001"/>
      <c r="NCV180" s="1001"/>
      <c r="NCW180" s="1001"/>
      <c r="NCX180" s="1001"/>
      <c r="NDA180" s="1001"/>
      <c r="NDI180" s="998"/>
      <c r="NDJ180" s="999"/>
      <c r="NDM180" s="1001"/>
      <c r="NDN180" s="1001"/>
      <c r="NDO180" s="1001"/>
      <c r="NDP180" s="1001"/>
      <c r="NDS180" s="1001"/>
      <c r="NEA180" s="998"/>
      <c r="NEB180" s="999"/>
      <c r="NEE180" s="1001"/>
      <c r="NEF180" s="1001"/>
      <c r="NEG180" s="1001"/>
      <c r="NEH180" s="1001"/>
      <c r="NEK180" s="1001"/>
      <c r="NES180" s="998"/>
      <c r="NET180" s="999"/>
      <c r="NEW180" s="1001"/>
      <c r="NEX180" s="1001"/>
      <c r="NEY180" s="1001"/>
      <c r="NEZ180" s="1001"/>
      <c r="NFC180" s="1001"/>
      <c r="NFK180" s="998"/>
      <c r="NFL180" s="999"/>
      <c r="NFO180" s="1001"/>
      <c r="NFP180" s="1001"/>
      <c r="NFQ180" s="1001"/>
      <c r="NFR180" s="1001"/>
      <c r="NFU180" s="1001"/>
      <c r="NGC180" s="998"/>
      <c r="NGD180" s="999"/>
      <c r="NGG180" s="1001"/>
      <c r="NGH180" s="1001"/>
      <c r="NGI180" s="1001"/>
      <c r="NGJ180" s="1001"/>
      <c r="NGM180" s="1001"/>
      <c r="NGU180" s="998"/>
      <c r="NGV180" s="999"/>
      <c r="NGY180" s="1001"/>
      <c r="NGZ180" s="1001"/>
      <c r="NHA180" s="1001"/>
      <c r="NHB180" s="1001"/>
      <c r="NHE180" s="1001"/>
      <c r="NHM180" s="998"/>
      <c r="NHN180" s="999"/>
      <c r="NHQ180" s="1001"/>
      <c r="NHR180" s="1001"/>
      <c r="NHS180" s="1001"/>
      <c r="NHT180" s="1001"/>
      <c r="NHW180" s="1001"/>
      <c r="NIE180" s="998"/>
      <c r="NIF180" s="999"/>
      <c r="NII180" s="1001"/>
      <c r="NIJ180" s="1001"/>
      <c r="NIK180" s="1001"/>
      <c r="NIL180" s="1001"/>
      <c r="NIO180" s="1001"/>
      <c r="NIW180" s="998"/>
      <c r="NIX180" s="999"/>
      <c r="NJA180" s="1001"/>
      <c r="NJB180" s="1001"/>
      <c r="NJC180" s="1001"/>
      <c r="NJD180" s="1001"/>
      <c r="NJG180" s="1001"/>
      <c r="NJO180" s="998"/>
      <c r="NJP180" s="999"/>
      <c r="NJS180" s="1001"/>
      <c r="NJT180" s="1001"/>
      <c r="NJU180" s="1001"/>
      <c r="NJV180" s="1001"/>
      <c r="NJY180" s="1001"/>
      <c r="NKG180" s="998"/>
      <c r="NKH180" s="999"/>
      <c r="NKK180" s="1001"/>
      <c r="NKL180" s="1001"/>
      <c r="NKM180" s="1001"/>
      <c r="NKN180" s="1001"/>
      <c r="NKQ180" s="1001"/>
      <c r="NKY180" s="998"/>
      <c r="NKZ180" s="999"/>
      <c r="NLC180" s="1001"/>
      <c r="NLD180" s="1001"/>
      <c r="NLE180" s="1001"/>
      <c r="NLF180" s="1001"/>
      <c r="NLI180" s="1001"/>
      <c r="NLQ180" s="998"/>
      <c r="NLR180" s="999"/>
      <c r="NLU180" s="1001"/>
      <c r="NLV180" s="1001"/>
      <c r="NLW180" s="1001"/>
      <c r="NLX180" s="1001"/>
      <c r="NMA180" s="1001"/>
      <c r="NMI180" s="998"/>
      <c r="NMJ180" s="999"/>
      <c r="NMM180" s="1001"/>
      <c r="NMN180" s="1001"/>
      <c r="NMO180" s="1001"/>
      <c r="NMP180" s="1001"/>
      <c r="NMS180" s="1001"/>
      <c r="NNA180" s="998"/>
      <c r="NNB180" s="999"/>
      <c r="NNE180" s="1001"/>
      <c r="NNF180" s="1001"/>
      <c r="NNG180" s="1001"/>
      <c r="NNH180" s="1001"/>
      <c r="NNK180" s="1001"/>
      <c r="NNS180" s="998"/>
      <c r="NNT180" s="999"/>
      <c r="NNW180" s="1001"/>
      <c r="NNX180" s="1001"/>
      <c r="NNY180" s="1001"/>
      <c r="NNZ180" s="1001"/>
      <c r="NOC180" s="1001"/>
      <c r="NOK180" s="998"/>
      <c r="NOL180" s="999"/>
      <c r="NOO180" s="1001"/>
      <c r="NOP180" s="1001"/>
      <c r="NOQ180" s="1001"/>
      <c r="NOR180" s="1001"/>
      <c r="NOU180" s="1001"/>
      <c r="NPC180" s="998"/>
      <c r="NPD180" s="999"/>
      <c r="NPG180" s="1001"/>
      <c r="NPH180" s="1001"/>
      <c r="NPI180" s="1001"/>
      <c r="NPJ180" s="1001"/>
      <c r="NPM180" s="1001"/>
      <c r="NPU180" s="998"/>
      <c r="NPV180" s="999"/>
      <c r="NPY180" s="1001"/>
      <c r="NPZ180" s="1001"/>
      <c r="NQA180" s="1001"/>
      <c r="NQB180" s="1001"/>
      <c r="NQE180" s="1001"/>
      <c r="NQM180" s="998"/>
      <c r="NQN180" s="999"/>
      <c r="NQQ180" s="1001"/>
      <c r="NQR180" s="1001"/>
      <c r="NQS180" s="1001"/>
      <c r="NQT180" s="1001"/>
      <c r="NQW180" s="1001"/>
      <c r="NRE180" s="998"/>
      <c r="NRF180" s="999"/>
      <c r="NRI180" s="1001"/>
      <c r="NRJ180" s="1001"/>
      <c r="NRK180" s="1001"/>
      <c r="NRL180" s="1001"/>
      <c r="NRO180" s="1001"/>
      <c r="NRW180" s="998"/>
      <c r="NRX180" s="999"/>
      <c r="NSA180" s="1001"/>
      <c r="NSB180" s="1001"/>
      <c r="NSC180" s="1001"/>
      <c r="NSD180" s="1001"/>
      <c r="NSG180" s="1001"/>
      <c r="NSO180" s="998"/>
      <c r="NSP180" s="999"/>
      <c r="NSS180" s="1001"/>
      <c r="NST180" s="1001"/>
      <c r="NSU180" s="1001"/>
      <c r="NSV180" s="1001"/>
      <c r="NSY180" s="1001"/>
      <c r="NTG180" s="998"/>
      <c r="NTH180" s="999"/>
      <c r="NTK180" s="1001"/>
      <c r="NTL180" s="1001"/>
      <c r="NTM180" s="1001"/>
      <c r="NTN180" s="1001"/>
      <c r="NTQ180" s="1001"/>
      <c r="NTY180" s="998"/>
      <c r="NTZ180" s="999"/>
      <c r="NUC180" s="1001"/>
      <c r="NUD180" s="1001"/>
      <c r="NUE180" s="1001"/>
      <c r="NUF180" s="1001"/>
      <c r="NUI180" s="1001"/>
      <c r="NUQ180" s="998"/>
      <c r="NUR180" s="999"/>
      <c r="NUU180" s="1001"/>
      <c r="NUV180" s="1001"/>
      <c r="NUW180" s="1001"/>
      <c r="NUX180" s="1001"/>
      <c r="NVA180" s="1001"/>
      <c r="NVI180" s="998"/>
      <c r="NVJ180" s="999"/>
      <c r="NVM180" s="1001"/>
      <c r="NVN180" s="1001"/>
      <c r="NVO180" s="1001"/>
      <c r="NVP180" s="1001"/>
      <c r="NVS180" s="1001"/>
      <c r="NWA180" s="998"/>
      <c r="NWB180" s="999"/>
      <c r="NWE180" s="1001"/>
      <c r="NWF180" s="1001"/>
      <c r="NWG180" s="1001"/>
      <c r="NWH180" s="1001"/>
      <c r="NWK180" s="1001"/>
      <c r="NWS180" s="998"/>
      <c r="NWT180" s="999"/>
      <c r="NWW180" s="1001"/>
      <c r="NWX180" s="1001"/>
      <c r="NWY180" s="1001"/>
      <c r="NWZ180" s="1001"/>
      <c r="NXC180" s="1001"/>
      <c r="NXK180" s="998"/>
      <c r="NXL180" s="999"/>
      <c r="NXO180" s="1001"/>
      <c r="NXP180" s="1001"/>
      <c r="NXQ180" s="1001"/>
      <c r="NXR180" s="1001"/>
      <c r="NXU180" s="1001"/>
      <c r="NYC180" s="998"/>
      <c r="NYD180" s="999"/>
      <c r="NYG180" s="1001"/>
      <c r="NYH180" s="1001"/>
      <c r="NYI180" s="1001"/>
      <c r="NYJ180" s="1001"/>
      <c r="NYM180" s="1001"/>
      <c r="NYU180" s="998"/>
      <c r="NYV180" s="999"/>
      <c r="NYY180" s="1001"/>
      <c r="NYZ180" s="1001"/>
      <c r="NZA180" s="1001"/>
      <c r="NZB180" s="1001"/>
      <c r="NZE180" s="1001"/>
      <c r="NZM180" s="998"/>
      <c r="NZN180" s="999"/>
      <c r="NZQ180" s="1001"/>
      <c r="NZR180" s="1001"/>
      <c r="NZS180" s="1001"/>
      <c r="NZT180" s="1001"/>
      <c r="NZW180" s="1001"/>
      <c r="OAE180" s="998"/>
      <c r="OAF180" s="999"/>
      <c r="OAI180" s="1001"/>
      <c r="OAJ180" s="1001"/>
      <c r="OAK180" s="1001"/>
      <c r="OAL180" s="1001"/>
      <c r="OAO180" s="1001"/>
      <c r="OAW180" s="998"/>
      <c r="OAX180" s="999"/>
      <c r="OBA180" s="1001"/>
      <c r="OBB180" s="1001"/>
      <c r="OBC180" s="1001"/>
      <c r="OBD180" s="1001"/>
      <c r="OBG180" s="1001"/>
      <c r="OBO180" s="998"/>
      <c r="OBP180" s="999"/>
      <c r="OBS180" s="1001"/>
      <c r="OBT180" s="1001"/>
      <c r="OBU180" s="1001"/>
      <c r="OBV180" s="1001"/>
      <c r="OBY180" s="1001"/>
      <c r="OCG180" s="998"/>
      <c r="OCH180" s="999"/>
      <c r="OCK180" s="1001"/>
      <c r="OCL180" s="1001"/>
      <c r="OCM180" s="1001"/>
      <c r="OCN180" s="1001"/>
      <c r="OCQ180" s="1001"/>
      <c r="OCY180" s="998"/>
      <c r="OCZ180" s="999"/>
      <c r="ODC180" s="1001"/>
      <c r="ODD180" s="1001"/>
      <c r="ODE180" s="1001"/>
      <c r="ODF180" s="1001"/>
      <c r="ODI180" s="1001"/>
      <c r="ODQ180" s="998"/>
      <c r="ODR180" s="999"/>
      <c r="ODU180" s="1001"/>
      <c r="ODV180" s="1001"/>
      <c r="ODW180" s="1001"/>
      <c r="ODX180" s="1001"/>
      <c r="OEA180" s="1001"/>
      <c r="OEI180" s="998"/>
      <c r="OEJ180" s="999"/>
      <c r="OEM180" s="1001"/>
      <c r="OEN180" s="1001"/>
      <c r="OEO180" s="1001"/>
      <c r="OEP180" s="1001"/>
      <c r="OES180" s="1001"/>
      <c r="OFA180" s="998"/>
      <c r="OFB180" s="999"/>
      <c r="OFE180" s="1001"/>
      <c r="OFF180" s="1001"/>
      <c r="OFG180" s="1001"/>
      <c r="OFH180" s="1001"/>
      <c r="OFK180" s="1001"/>
      <c r="OFS180" s="998"/>
      <c r="OFT180" s="999"/>
      <c r="OFW180" s="1001"/>
      <c r="OFX180" s="1001"/>
      <c r="OFY180" s="1001"/>
      <c r="OFZ180" s="1001"/>
      <c r="OGC180" s="1001"/>
      <c r="OGK180" s="998"/>
      <c r="OGL180" s="999"/>
      <c r="OGO180" s="1001"/>
      <c r="OGP180" s="1001"/>
      <c r="OGQ180" s="1001"/>
      <c r="OGR180" s="1001"/>
      <c r="OGU180" s="1001"/>
      <c r="OHC180" s="998"/>
      <c r="OHD180" s="999"/>
      <c r="OHG180" s="1001"/>
      <c r="OHH180" s="1001"/>
      <c r="OHI180" s="1001"/>
      <c r="OHJ180" s="1001"/>
      <c r="OHM180" s="1001"/>
      <c r="OHU180" s="998"/>
      <c r="OHV180" s="999"/>
      <c r="OHY180" s="1001"/>
      <c r="OHZ180" s="1001"/>
      <c r="OIA180" s="1001"/>
      <c r="OIB180" s="1001"/>
      <c r="OIE180" s="1001"/>
      <c r="OIM180" s="998"/>
      <c r="OIN180" s="999"/>
      <c r="OIQ180" s="1001"/>
      <c r="OIR180" s="1001"/>
      <c r="OIS180" s="1001"/>
      <c r="OIT180" s="1001"/>
      <c r="OIW180" s="1001"/>
      <c r="OJE180" s="998"/>
      <c r="OJF180" s="999"/>
      <c r="OJI180" s="1001"/>
      <c r="OJJ180" s="1001"/>
      <c r="OJK180" s="1001"/>
      <c r="OJL180" s="1001"/>
      <c r="OJO180" s="1001"/>
      <c r="OJW180" s="998"/>
      <c r="OJX180" s="999"/>
      <c r="OKA180" s="1001"/>
      <c r="OKB180" s="1001"/>
      <c r="OKC180" s="1001"/>
      <c r="OKD180" s="1001"/>
      <c r="OKG180" s="1001"/>
      <c r="OKO180" s="998"/>
      <c r="OKP180" s="999"/>
      <c r="OKS180" s="1001"/>
      <c r="OKT180" s="1001"/>
      <c r="OKU180" s="1001"/>
      <c r="OKV180" s="1001"/>
      <c r="OKY180" s="1001"/>
      <c r="OLG180" s="998"/>
      <c r="OLH180" s="999"/>
      <c r="OLK180" s="1001"/>
      <c r="OLL180" s="1001"/>
      <c r="OLM180" s="1001"/>
      <c r="OLN180" s="1001"/>
      <c r="OLQ180" s="1001"/>
      <c r="OLY180" s="998"/>
      <c r="OLZ180" s="999"/>
      <c r="OMC180" s="1001"/>
      <c r="OMD180" s="1001"/>
      <c r="OME180" s="1001"/>
      <c r="OMF180" s="1001"/>
      <c r="OMI180" s="1001"/>
      <c r="OMQ180" s="998"/>
      <c r="OMR180" s="999"/>
      <c r="OMU180" s="1001"/>
      <c r="OMV180" s="1001"/>
      <c r="OMW180" s="1001"/>
      <c r="OMX180" s="1001"/>
      <c r="ONA180" s="1001"/>
      <c r="ONI180" s="998"/>
      <c r="ONJ180" s="999"/>
      <c r="ONM180" s="1001"/>
      <c r="ONN180" s="1001"/>
      <c r="ONO180" s="1001"/>
      <c r="ONP180" s="1001"/>
      <c r="ONS180" s="1001"/>
      <c r="OOA180" s="998"/>
      <c r="OOB180" s="999"/>
      <c r="OOE180" s="1001"/>
      <c r="OOF180" s="1001"/>
      <c r="OOG180" s="1001"/>
      <c r="OOH180" s="1001"/>
      <c r="OOK180" s="1001"/>
      <c r="OOS180" s="998"/>
      <c r="OOT180" s="999"/>
      <c r="OOW180" s="1001"/>
      <c r="OOX180" s="1001"/>
      <c r="OOY180" s="1001"/>
      <c r="OOZ180" s="1001"/>
      <c r="OPC180" s="1001"/>
      <c r="OPK180" s="998"/>
      <c r="OPL180" s="999"/>
      <c r="OPO180" s="1001"/>
      <c r="OPP180" s="1001"/>
      <c r="OPQ180" s="1001"/>
      <c r="OPR180" s="1001"/>
      <c r="OPU180" s="1001"/>
      <c r="OQC180" s="998"/>
      <c r="OQD180" s="999"/>
      <c r="OQG180" s="1001"/>
      <c r="OQH180" s="1001"/>
      <c r="OQI180" s="1001"/>
      <c r="OQJ180" s="1001"/>
      <c r="OQM180" s="1001"/>
      <c r="OQU180" s="998"/>
      <c r="OQV180" s="999"/>
      <c r="OQY180" s="1001"/>
      <c r="OQZ180" s="1001"/>
      <c r="ORA180" s="1001"/>
      <c r="ORB180" s="1001"/>
      <c r="ORE180" s="1001"/>
      <c r="ORM180" s="998"/>
      <c r="ORN180" s="999"/>
      <c r="ORQ180" s="1001"/>
      <c r="ORR180" s="1001"/>
      <c r="ORS180" s="1001"/>
      <c r="ORT180" s="1001"/>
      <c r="ORW180" s="1001"/>
      <c r="OSE180" s="998"/>
      <c r="OSF180" s="999"/>
      <c r="OSI180" s="1001"/>
      <c r="OSJ180" s="1001"/>
      <c r="OSK180" s="1001"/>
      <c r="OSL180" s="1001"/>
      <c r="OSO180" s="1001"/>
      <c r="OSW180" s="998"/>
      <c r="OSX180" s="999"/>
      <c r="OTA180" s="1001"/>
      <c r="OTB180" s="1001"/>
      <c r="OTC180" s="1001"/>
      <c r="OTD180" s="1001"/>
      <c r="OTG180" s="1001"/>
      <c r="OTO180" s="998"/>
      <c r="OTP180" s="999"/>
      <c r="OTS180" s="1001"/>
      <c r="OTT180" s="1001"/>
      <c r="OTU180" s="1001"/>
      <c r="OTV180" s="1001"/>
      <c r="OTY180" s="1001"/>
      <c r="OUG180" s="998"/>
      <c r="OUH180" s="999"/>
      <c r="OUK180" s="1001"/>
      <c r="OUL180" s="1001"/>
      <c r="OUM180" s="1001"/>
      <c r="OUN180" s="1001"/>
      <c r="OUQ180" s="1001"/>
      <c r="OUY180" s="998"/>
      <c r="OUZ180" s="999"/>
      <c r="OVC180" s="1001"/>
      <c r="OVD180" s="1001"/>
      <c r="OVE180" s="1001"/>
      <c r="OVF180" s="1001"/>
      <c r="OVI180" s="1001"/>
      <c r="OVQ180" s="998"/>
      <c r="OVR180" s="999"/>
      <c r="OVU180" s="1001"/>
      <c r="OVV180" s="1001"/>
      <c r="OVW180" s="1001"/>
      <c r="OVX180" s="1001"/>
      <c r="OWA180" s="1001"/>
      <c r="OWI180" s="998"/>
      <c r="OWJ180" s="999"/>
      <c r="OWM180" s="1001"/>
      <c r="OWN180" s="1001"/>
      <c r="OWO180" s="1001"/>
      <c r="OWP180" s="1001"/>
      <c r="OWS180" s="1001"/>
      <c r="OXA180" s="998"/>
      <c r="OXB180" s="999"/>
      <c r="OXE180" s="1001"/>
      <c r="OXF180" s="1001"/>
      <c r="OXG180" s="1001"/>
      <c r="OXH180" s="1001"/>
      <c r="OXK180" s="1001"/>
      <c r="OXS180" s="998"/>
      <c r="OXT180" s="999"/>
      <c r="OXW180" s="1001"/>
      <c r="OXX180" s="1001"/>
      <c r="OXY180" s="1001"/>
      <c r="OXZ180" s="1001"/>
      <c r="OYC180" s="1001"/>
      <c r="OYK180" s="998"/>
      <c r="OYL180" s="999"/>
      <c r="OYO180" s="1001"/>
      <c r="OYP180" s="1001"/>
      <c r="OYQ180" s="1001"/>
      <c r="OYR180" s="1001"/>
      <c r="OYU180" s="1001"/>
      <c r="OZC180" s="998"/>
      <c r="OZD180" s="999"/>
      <c r="OZG180" s="1001"/>
      <c r="OZH180" s="1001"/>
      <c r="OZI180" s="1001"/>
      <c r="OZJ180" s="1001"/>
      <c r="OZM180" s="1001"/>
      <c r="OZU180" s="998"/>
      <c r="OZV180" s="999"/>
      <c r="OZY180" s="1001"/>
      <c r="OZZ180" s="1001"/>
      <c r="PAA180" s="1001"/>
      <c r="PAB180" s="1001"/>
      <c r="PAE180" s="1001"/>
      <c r="PAM180" s="998"/>
      <c r="PAN180" s="999"/>
      <c r="PAQ180" s="1001"/>
      <c r="PAR180" s="1001"/>
      <c r="PAS180" s="1001"/>
      <c r="PAT180" s="1001"/>
      <c r="PAW180" s="1001"/>
      <c r="PBE180" s="998"/>
      <c r="PBF180" s="999"/>
      <c r="PBI180" s="1001"/>
      <c r="PBJ180" s="1001"/>
      <c r="PBK180" s="1001"/>
      <c r="PBL180" s="1001"/>
      <c r="PBO180" s="1001"/>
      <c r="PBW180" s="998"/>
      <c r="PBX180" s="999"/>
      <c r="PCA180" s="1001"/>
      <c r="PCB180" s="1001"/>
      <c r="PCC180" s="1001"/>
      <c r="PCD180" s="1001"/>
      <c r="PCG180" s="1001"/>
      <c r="PCO180" s="998"/>
      <c r="PCP180" s="999"/>
      <c r="PCS180" s="1001"/>
      <c r="PCT180" s="1001"/>
      <c r="PCU180" s="1001"/>
      <c r="PCV180" s="1001"/>
      <c r="PCY180" s="1001"/>
      <c r="PDG180" s="998"/>
      <c r="PDH180" s="999"/>
      <c r="PDK180" s="1001"/>
      <c r="PDL180" s="1001"/>
      <c r="PDM180" s="1001"/>
      <c r="PDN180" s="1001"/>
      <c r="PDQ180" s="1001"/>
      <c r="PDY180" s="998"/>
      <c r="PDZ180" s="999"/>
      <c r="PEC180" s="1001"/>
      <c r="PED180" s="1001"/>
      <c r="PEE180" s="1001"/>
      <c r="PEF180" s="1001"/>
      <c r="PEI180" s="1001"/>
      <c r="PEQ180" s="998"/>
      <c r="PER180" s="999"/>
      <c r="PEU180" s="1001"/>
      <c r="PEV180" s="1001"/>
      <c r="PEW180" s="1001"/>
      <c r="PEX180" s="1001"/>
      <c r="PFA180" s="1001"/>
      <c r="PFI180" s="998"/>
      <c r="PFJ180" s="999"/>
      <c r="PFM180" s="1001"/>
      <c r="PFN180" s="1001"/>
      <c r="PFO180" s="1001"/>
      <c r="PFP180" s="1001"/>
      <c r="PFS180" s="1001"/>
      <c r="PGA180" s="998"/>
      <c r="PGB180" s="999"/>
      <c r="PGE180" s="1001"/>
      <c r="PGF180" s="1001"/>
      <c r="PGG180" s="1001"/>
      <c r="PGH180" s="1001"/>
      <c r="PGK180" s="1001"/>
      <c r="PGS180" s="998"/>
      <c r="PGT180" s="999"/>
      <c r="PGW180" s="1001"/>
      <c r="PGX180" s="1001"/>
      <c r="PGY180" s="1001"/>
      <c r="PGZ180" s="1001"/>
      <c r="PHC180" s="1001"/>
      <c r="PHK180" s="998"/>
      <c r="PHL180" s="999"/>
      <c r="PHO180" s="1001"/>
      <c r="PHP180" s="1001"/>
      <c r="PHQ180" s="1001"/>
      <c r="PHR180" s="1001"/>
      <c r="PHU180" s="1001"/>
      <c r="PIC180" s="998"/>
      <c r="PID180" s="999"/>
      <c r="PIG180" s="1001"/>
      <c r="PIH180" s="1001"/>
      <c r="PII180" s="1001"/>
      <c r="PIJ180" s="1001"/>
      <c r="PIM180" s="1001"/>
      <c r="PIU180" s="998"/>
      <c r="PIV180" s="999"/>
      <c r="PIY180" s="1001"/>
      <c r="PIZ180" s="1001"/>
      <c r="PJA180" s="1001"/>
      <c r="PJB180" s="1001"/>
      <c r="PJE180" s="1001"/>
      <c r="PJM180" s="998"/>
      <c r="PJN180" s="999"/>
      <c r="PJQ180" s="1001"/>
      <c r="PJR180" s="1001"/>
      <c r="PJS180" s="1001"/>
      <c r="PJT180" s="1001"/>
      <c r="PJW180" s="1001"/>
      <c r="PKE180" s="998"/>
      <c r="PKF180" s="999"/>
      <c r="PKI180" s="1001"/>
      <c r="PKJ180" s="1001"/>
      <c r="PKK180" s="1001"/>
      <c r="PKL180" s="1001"/>
      <c r="PKO180" s="1001"/>
      <c r="PKW180" s="998"/>
      <c r="PKX180" s="999"/>
      <c r="PLA180" s="1001"/>
      <c r="PLB180" s="1001"/>
      <c r="PLC180" s="1001"/>
      <c r="PLD180" s="1001"/>
      <c r="PLG180" s="1001"/>
      <c r="PLO180" s="998"/>
      <c r="PLP180" s="999"/>
      <c r="PLS180" s="1001"/>
      <c r="PLT180" s="1001"/>
      <c r="PLU180" s="1001"/>
      <c r="PLV180" s="1001"/>
      <c r="PLY180" s="1001"/>
      <c r="PMG180" s="998"/>
      <c r="PMH180" s="999"/>
      <c r="PMK180" s="1001"/>
      <c r="PML180" s="1001"/>
      <c r="PMM180" s="1001"/>
      <c r="PMN180" s="1001"/>
      <c r="PMQ180" s="1001"/>
      <c r="PMY180" s="998"/>
      <c r="PMZ180" s="999"/>
      <c r="PNC180" s="1001"/>
      <c r="PND180" s="1001"/>
      <c r="PNE180" s="1001"/>
      <c r="PNF180" s="1001"/>
      <c r="PNI180" s="1001"/>
      <c r="PNQ180" s="998"/>
      <c r="PNR180" s="999"/>
      <c r="PNU180" s="1001"/>
      <c r="PNV180" s="1001"/>
      <c r="PNW180" s="1001"/>
      <c r="PNX180" s="1001"/>
      <c r="POA180" s="1001"/>
      <c r="POI180" s="998"/>
      <c r="POJ180" s="999"/>
      <c r="POM180" s="1001"/>
      <c r="PON180" s="1001"/>
      <c r="POO180" s="1001"/>
      <c r="POP180" s="1001"/>
      <c r="POS180" s="1001"/>
      <c r="PPA180" s="998"/>
      <c r="PPB180" s="999"/>
      <c r="PPE180" s="1001"/>
      <c r="PPF180" s="1001"/>
      <c r="PPG180" s="1001"/>
      <c r="PPH180" s="1001"/>
      <c r="PPK180" s="1001"/>
      <c r="PPS180" s="998"/>
      <c r="PPT180" s="999"/>
      <c r="PPW180" s="1001"/>
      <c r="PPX180" s="1001"/>
      <c r="PPY180" s="1001"/>
      <c r="PPZ180" s="1001"/>
      <c r="PQC180" s="1001"/>
      <c r="PQK180" s="998"/>
      <c r="PQL180" s="999"/>
      <c r="PQO180" s="1001"/>
      <c r="PQP180" s="1001"/>
      <c r="PQQ180" s="1001"/>
      <c r="PQR180" s="1001"/>
      <c r="PQU180" s="1001"/>
      <c r="PRC180" s="998"/>
      <c r="PRD180" s="999"/>
      <c r="PRG180" s="1001"/>
      <c r="PRH180" s="1001"/>
      <c r="PRI180" s="1001"/>
      <c r="PRJ180" s="1001"/>
      <c r="PRM180" s="1001"/>
      <c r="PRU180" s="998"/>
      <c r="PRV180" s="999"/>
      <c r="PRY180" s="1001"/>
      <c r="PRZ180" s="1001"/>
      <c r="PSA180" s="1001"/>
      <c r="PSB180" s="1001"/>
      <c r="PSE180" s="1001"/>
      <c r="PSM180" s="998"/>
      <c r="PSN180" s="999"/>
      <c r="PSQ180" s="1001"/>
      <c r="PSR180" s="1001"/>
      <c r="PSS180" s="1001"/>
      <c r="PST180" s="1001"/>
      <c r="PSW180" s="1001"/>
      <c r="PTE180" s="998"/>
      <c r="PTF180" s="999"/>
      <c r="PTI180" s="1001"/>
      <c r="PTJ180" s="1001"/>
      <c r="PTK180" s="1001"/>
      <c r="PTL180" s="1001"/>
      <c r="PTO180" s="1001"/>
      <c r="PTW180" s="998"/>
      <c r="PTX180" s="999"/>
      <c r="PUA180" s="1001"/>
      <c r="PUB180" s="1001"/>
      <c r="PUC180" s="1001"/>
      <c r="PUD180" s="1001"/>
      <c r="PUG180" s="1001"/>
      <c r="PUO180" s="998"/>
      <c r="PUP180" s="999"/>
      <c r="PUS180" s="1001"/>
      <c r="PUT180" s="1001"/>
      <c r="PUU180" s="1001"/>
      <c r="PUV180" s="1001"/>
      <c r="PUY180" s="1001"/>
      <c r="PVG180" s="998"/>
      <c r="PVH180" s="999"/>
      <c r="PVK180" s="1001"/>
      <c r="PVL180" s="1001"/>
      <c r="PVM180" s="1001"/>
      <c r="PVN180" s="1001"/>
      <c r="PVQ180" s="1001"/>
      <c r="PVY180" s="998"/>
      <c r="PVZ180" s="999"/>
      <c r="PWC180" s="1001"/>
      <c r="PWD180" s="1001"/>
      <c r="PWE180" s="1001"/>
      <c r="PWF180" s="1001"/>
      <c r="PWI180" s="1001"/>
      <c r="PWQ180" s="998"/>
      <c r="PWR180" s="999"/>
      <c r="PWU180" s="1001"/>
      <c r="PWV180" s="1001"/>
      <c r="PWW180" s="1001"/>
      <c r="PWX180" s="1001"/>
      <c r="PXA180" s="1001"/>
      <c r="PXI180" s="998"/>
      <c r="PXJ180" s="999"/>
      <c r="PXM180" s="1001"/>
      <c r="PXN180" s="1001"/>
      <c r="PXO180" s="1001"/>
      <c r="PXP180" s="1001"/>
      <c r="PXS180" s="1001"/>
      <c r="PYA180" s="998"/>
      <c r="PYB180" s="999"/>
      <c r="PYE180" s="1001"/>
      <c r="PYF180" s="1001"/>
      <c r="PYG180" s="1001"/>
      <c r="PYH180" s="1001"/>
      <c r="PYK180" s="1001"/>
      <c r="PYS180" s="998"/>
      <c r="PYT180" s="999"/>
      <c r="PYW180" s="1001"/>
      <c r="PYX180" s="1001"/>
      <c r="PYY180" s="1001"/>
      <c r="PYZ180" s="1001"/>
      <c r="PZC180" s="1001"/>
      <c r="PZK180" s="998"/>
      <c r="PZL180" s="999"/>
      <c r="PZO180" s="1001"/>
      <c r="PZP180" s="1001"/>
      <c r="PZQ180" s="1001"/>
      <c r="PZR180" s="1001"/>
      <c r="PZU180" s="1001"/>
      <c r="QAC180" s="998"/>
      <c r="QAD180" s="999"/>
      <c r="QAG180" s="1001"/>
      <c r="QAH180" s="1001"/>
      <c r="QAI180" s="1001"/>
      <c r="QAJ180" s="1001"/>
      <c r="QAM180" s="1001"/>
      <c r="QAU180" s="998"/>
      <c r="QAV180" s="999"/>
      <c r="QAY180" s="1001"/>
      <c r="QAZ180" s="1001"/>
      <c r="QBA180" s="1001"/>
      <c r="QBB180" s="1001"/>
      <c r="QBE180" s="1001"/>
      <c r="QBM180" s="998"/>
      <c r="QBN180" s="999"/>
      <c r="QBQ180" s="1001"/>
      <c r="QBR180" s="1001"/>
      <c r="QBS180" s="1001"/>
      <c r="QBT180" s="1001"/>
      <c r="QBW180" s="1001"/>
      <c r="QCE180" s="998"/>
      <c r="QCF180" s="999"/>
      <c r="QCI180" s="1001"/>
      <c r="QCJ180" s="1001"/>
      <c r="QCK180" s="1001"/>
      <c r="QCL180" s="1001"/>
      <c r="QCO180" s="1001"/>
      <c r="QCW180" s="998"/>
      <c r="QCX180" s="999"/>
      <c r="QDA180" s="1001"/>
      <c r="QDB180" s="1001"/>
      <c r="QDC180" s="1001"/>
      <c r="QDD180" s="1001"/>
      <c r="QDG180" s="1001"/>
      <c r="QDO180" s="998"/>
      <c r="QDP180" s="999"/>
      <c r="QDS180" s="1001"/>
      <c r="QDT180" s="1001"/>
      <c r="QDU180" s="1001"/>
      <c r="QDV180" s="1001"/>
      <c r="QDY180" s="1001"/>
      <c r="QEG180" s="998"/>
      <c r="QEH180" s="999"/>
      <c r="QEK180" s="1001"/>
      <c r="QEL180" s="1001"/>
      <c r="QEM180" s="1001"/>
      <c r="QEN180" s="1001"/>
      <c r="QEQ180" s="1001"/>
      <c r="QEY180" s="998"/>
      <c r="QEZ180" s="999"/>
      <c r="QFC180" s="1001"/>
      <c r="QFD180" s="1001"/>
      <c r="QFE180" s="1001"/>
      <c r="QFF180" s="1001"/>
      <c r="QFI180" s="1001"/>
      <c r="QFQ180" s="998"/>
      <c r="QFR180" s="999"/>
      <c r="QFU180" s="1001"/>
      <c r="QFV180" s="1001"/>
      <c r="QFW180" s="1001"/>
      <c r="QFX180" s="1001"/>
      <c r="QGA180" s="1001"/>
      <c r="QGI180" s="998"/>
      <c r="QGJ180" s="999"/>
      <c r="QGM180" s="1001"/>
      <c r="QGN180" s="1001"/>
      <c r="QGO180" s="1001"/>
      <c r="QGP180" s="1001"/>
      <c r="QGS180" s="1001"/>
      <c r="QHA180" s="998"/>
      <c r="QHB180" s="999"/>
      <c r="QHE180" s="1001"/>
      <c r="QHF180" s="1001"/>
      <c r="QHG180" s="1001"/>
      <c r="QHH180" s="1001"/>
      <c r="QHK180" s="1001"/>
      <c r="QHS180" s="998"/>
      <c r="QHT180" s="999"/>
      <c r="QHW180" s="1001"/>
      <c r="QHX180" s="1001"/>
      <c r="QHY180" s="1001"/>
      <c r="QHZ180" s="1001"/>
      <c r="QIC180" s="1001"/>
      <c r="QIK180" s="998"/>
      <c r="QIL180" s="999"/>
      <c r="QIO180" s="1001"/>
      <c r="QIP180" s="1001"/>
      <c r="QIQ180" s="1001"/>
      <c r="QIR180" s="1001"/>
      <c r="QIU180" s="1001"/>
      <c r="QJC180" s="998"/>
      <c r="QJD180" s="999"/>
      <c r="QJG180" s="1001"/>
      <c r="QJH180" s="1001"/>
      <c r="QJI180" s="1001"/>
      <c r="QJJ180" s="1001"/>
      <c r="QJM180" s="1001"/>
      <c r="QJU180" s="998"/>
      <c r="QJV180" s="999"/>
      <c r="QJY180" s="1001"/>
      <c r="QJZ180" s="1001"/>
      <c r="QKA180" s="1001"/>
      <c r="QKB180" s="1001"/>
      <c r="QKE180" s="1001"/>
      <c r="QKM180" s="998"/>
      <c r="QKN180" s="999"/>
      <c r="QKQ180" s="1001"/>
      <c r="QKR180" s="1001"/>
      <c r="QKS180" s="1001"/>
      <c r="QKT180" s="1001"/>
      <c r="QKW180" s="1001"/>
      <c r="QLE180" s="998"/>
      <c r="QLF180" s="999"/>
      <c r="QLI180" s="1001"/>
      <c r="QLJ180" s="1001"/>
      <c r="QLK180" s="1001"/>
      <c r="QLL180" s="1001"/>
      <c r="QLO180" s="1001"/>
      <c r="QLW180" s="998"/>
      <c r="QLX180" s="999"/>
      <c r="QMA180" s="1001"/>
      <c r="QMB180" s="1001"/>
      <c r="QMC180" s="1001"/>
      <c r="QMD180" s="1001"/>
      <c r="QMG180" s="1001"/>
      <c r="QMO180" s="998"/>
      <c r="QMP180" s="999"/>
      <c r="QMS180" s="1001"/>
      <c r="QMT180" s="1001"/>
      <c r="QMU180" s="1001"/>
      <c r="QMV180" s="1001"/>
      <c r="QMY180" s="1001"/>
      <c r="QNG180" s="998"/>
      <c r="QNH180" s="999"/>
      <c r="QNK180" s="1001"/>
      <c r="QNL180" s="1001"/>
      <c r="QNM180" s="1001"/>
      <c r="QNN180" s="1001"/>
      <c r="QNQ180" s="1001"/>
      <c r="QNY180" s="998"/>
      <c r="QNZ180" s="999"/>
      <c r="QOC180" s="1001"/>
      <c r="QOD180" s="1001"/>
      <c r="QOE180" s="1001"/>
      <c r="QOF180" s="1001"/>
      <c r="QOI180" s="1001"/>
      <c r="QOQ180" s="998"/>
      <c r="QOR180" s="999"/>
      <c r="QOU180" s="1001"/>
      <c r="QOV180" s="1001"/>
      <c r="QOW180" s="1001"/>
      <c r="QOX180" s="1001"/>
      <c r="QPA180" s="1001"/>
      <c r="QPI180" s="998"/>
      <c r="QPJ180" s="999"/>
      <c r="QPM180" s="1001"/>
      <c r="QPN180" s="1001"/>
      <c r="QPO180" s="1001"/>
      <c r="QPP180" s="1001"/>
      <c r="QPS180" s="1001"/>
      <c r="QQA180" s="998"/>
      <c r="QQB180" s="999"/>
      <c r="QQE180" s="1001"/>
      <c r="QQF180" s="1001"/>
      <c r="QQG180" s="1001"/>
      <c r="QQH180" s="1001"/>
      <c r="QQK180" s="1001"/>
      <c r="QQS180" s="998"/>
      <c r="QQT180" s="999"/>
      <c r="QQW180" s="1001"/>
      <c r="QQX180" s="1001"/>
      <c r="QQY180" s="1001"/>
      <c r="QQZ180" s="1001"/>
      <c r="QRC180" s="1001"/>
      <c r="QRK180" s="998"/>
      <c r="QRL180" s="999"/>
      <c r="QRO180" s="1001"/>
      <c r="QRP180" s="1001"/>
      <c r="QRQ180" s="1001"/>
      <c r="QRR180" s="1001"/>
      <c r="QRU180" s="1001"/>
      <c r="QSC180" s="998"/>
      <c r="QSD180" s="999"/>
      <c r="QSG180" s="1001"/>
      <c r="QSH180" s="1001"/>
      <c r="QSI180" s="1001"/>
      <c r="QSJ180" s="1001"/>
      <c r="QSM180" s="1001"/>
      <c r="QSU180" s="998"/>
      <c r="QSV180" s="999"/>
      <c r="QSY180" s="1001"/>
      <c r="QSZ180" s="1001"/>
      <c r="QTA180" s="1001"/>
      <c r="QTB180" s="1001"/>
      <c r="QTE180" s="1001"/>
      <c r="QTM180" s="998"/>
      <c r="QTN180" s="999"/>
      <c r="QTQ180" s="1001"/>
      <c r="QTR180" s="1001"/>
      <c r="QTS180" s="1001"/>
      <c r="QTT180" s="1001"/>
      <c r="QTW180" s="1001"/>
      <c r="QUE180" s="998"/>
      <c r="QUF180" s="999"/>
      <c r="QUI180" s="1001"/>
      <c r="QUJ180" s="1001"/>
      <c r="QUK180" s="1001"/>
      <c r="QUL180" s="1001"/>
      <c r="QUO180" s="1001"/>
      <c r="QUW180" s="998"/>
      <c r="QUX180" s="999"/>
      <c r="QVA180" s="1001"/>
      <c r="QVB180" s="1001"/>
      <c r="QVC180" s="1001"/>
      <c r="QVD180" s="1001"/>
      <c r="QVG180" s="1001"/>
      <c r="QVO180" s="998"/>
      <c r="QVP180" s="999"/>
      <c r="QVS180" s="1001"/>
      <c r="QVT180" s="1001"/>
      <c r="QVU180" s="1001"/>
      <c r="QVV180" s="1001"/>
      <c r="QVY180" s="1001"/>
      <c r="QWG180" s="998"/>
      <c r="QWH180" s="999"/>
      <c r="QWK180" s="1001"/>
      <c r="QWL180" s="1001"/>
      <c r="QWM180" s="1001"/>
      <c r="QWN180" s="1001"/>
      <c r="QWQ180" s="1001"/>
      <c r="QWY180" s="998"/>
      <c r="QWZ180" s="999"/>
      <c r="QXC180" s="1001"/>
      <c r="QXD180" s="1001"/>
      <c r="QXE180" s="1001"/>
      <c r="QXF180" s="1001"/>
      <c r="QXI180" s="1001"/>
      <c r="QXQ180" s="998"/>
      <c r="QXR180" s="999"/>
      <c r="QXU180" s="1001"/>
      <c r="QXV180" s="1001"/>
      <c r="QXW180" s="1001"/>
      <c r="QXX180" s="1001"/>
      <c r="QYA180" s="1001"/>
      <c r="QYI180" s="998"/>
      <c r="QYJ180" s="999"/>
      <c r="QYM180" s="1001"/>
      <c r="QYN180" s="1001"/>
      <c r="QYO180" s="1001"/>
      <c r="QYP180" s="1001"/>
      <c r="QYS180" s="1001"/>
      <c r="QZA180" s="998"/>
      <c r="QZB180" s="999"/>
      <c r="QZE180" s="1001"/>
      <c r="QZF180" s="1001"/>
      <c r="QZG180" s="1001"/>
      <c r="QZH180" s="1001"/>
      <c r="QZK180" s="1001"/>
      <c r="QZS180" s="998"/>
      <c r="QZT180" s="999"/>
      <c r="QZW180" s="1001"/>
      <c r="QZX180" s="1001"/>
      <c r="QZY180" s="1001"/>
      <c r="QZZ180" s="1001"/>
      <c r="RAC180" s="1001"/>
      <c r="RAK180" s="998"/>
      <c r="RAL180" s="999"/>
      <c r="RAO180" s="1001"/>
      <c r="RAP180" s="1001"/>
      <c r="RAQ180" s="1001"/>
      <c r="RAR180" s="1001"/>
      <c r="RAU180" s="1001"/>
      <c r="RBC180" s="998"/>
      <c r="RBD180" s="999"/>
      <c r="RBG180" s="1001"/>
      <c r="RBH180" s="1001"/>
      <c r="RBI180" s="1001"/>
      <c r="RBJ180" s="1001"/>
      <c r="RBM180" s="1001"/>
      <c r="RBU180" s="998"/>
      <c r="RBV180" s="999"/>
      <c r="RBY180" s="1001"/>
      <c r="RBZ180" s="1001"/>
      <c r="RCA180" s="1001"/>
      <c r="RCB180" s="1001"/>
      <c r="RCE180" s="1001"/>
      <c r="RCM180" s="998"/>
      <c r="RCN180" s="999"/>
      <c r="RCQ180" s="1001"/>
      <c r="RCR180" s="1001"/>
      <c r="RCS180" s="1001"/>
      <c r="RCT180" s="1001"/>
      <c r="RCW180" s="1001"/>
      <c r="RDE180" s="998"/>
      <c r="RDF180" s="999"/>
      <c r="RDI180" s="1001"/>
      <c r="RDJ180" s="1001"/>
      <c r="RDK180" s="1001"/>
      <c r="RDL180" s="1001"/>
      <c r="RDO180" s="1001"/>
      <c r="RDW180" s="998"/>
      <c r="RDX180" s="999"/>
      <c r="REA180" s="1001"/>
      <c r="REB180" s="1001"/>
      <c r="REC180" s="1001"/>
      <c r="RED180" s="1001"/>
      <c r="REG180" s="1001"/>
      <c r="REO180" s="998"/>
      <c r="REP180" s="999"/>
      <c r="RES180" s="1001"/>
      <c r="RET180" s="1001"/>
      <c r="REU180" s="1001"/>
      <c r="REV180" s="1001"/>
      <c r="REY180" s="1001"/>
      <c r="RFG180" s="998"/>
      <c r="RFH180" s="999"/>
      <c r="RFK180" s="1001"/>
      <c r="RFL180" s="1001"/>
      <c r="RFM180" s="1001"/>
      <c r="RFN180" s="1001"/>
      <c r="RFQ180" s="1001"/>
      <c r="RFY180" s="998"/>
      <c r="RFZ180" s="999"/>
      <c r="RGC180" s="1001"/>
      <c r="RGD180" s="1001"/>
      <c r="RGE180" s="1001"/>
      <c r="RGF180" s="1001"/>
      <c r="RGI180" s="1001"/>
      <c r="RGQ180" s="998"/>
      <c r="RGR180" s="999"/>
      <c r="RGU180" s="1001"/>
      <c r="RGV180" s="1001"/>
      <c r="RGW180" s="1001"/>
      <c r="RGX180" s="1001"/>
      <c r="RHA180" s="1001"/>
      <c r="RHI180" s="998"/>
      <c r="RHJ180" s="999"/>
      <c r="RHM180" s="1001"/>
      <c r="RHN180" s="1001"/>
      <c r="RHO180" s="1001"/>
      <c r="RHP180" s="1001"/>
      <c r="RHS180" s="1001"/>
      <c r="RIA180" s="998"/>
      <c r="RIB180" s="999"/>
      <c r="RIE180" s="1001"/>
      <c r="RIF180" s="1001"/>
      <c r="RIG180" s="1001"/>
      <c r="RIH180" s="1001"/>
      <c r="RIK180" s="1001"/>
      <c r="RIS180" s="998"/>
      <c r="RIT180" s="999"/>
      <c r="RIW180" s="1001"/>
      <c r="RIX180" s="1001"/>
      <c r="RIY180" s="1001"/>
      <c r="RIZ180" s="1001"/>
      <c r="RJC180" s="1001"/>
      <c r="RJK180" s="998"/>
      <c r="RJL180" s="999"/>
      <c r="RJO180" s="1001"/>
      <c r="RJP180" s="1001"/>
      <c r="RJQ180" s="1001"/>
      <c r="RJR180" s="1001"/>
      <c r="RJU180" s="1001"/>
      <c r="RKC180" s="998"/>
      <c r="RKD180" s="999"/>
      <c r="RKG180" s="1001"/>
      <c r="RKH180" s="1001"/>
      <c r="RKI180" s="1001"/>
      <c r="RKJ180" s="1001"/>
      <c r="RKM180" s="1001"/>
      <c r="RKU180" s="998"/>
      <c r="RKV180" s="999"/>
      <c r="RKY180" s="1001"/>
      <c r="RKZ180" s="1001"/>
      <c r="RLA180" s="1001"/>
      <c r="RLB180" s="1001"/>
      <c r="RLE180" s="1001"/>
      <c r="RLM180" s="998"/>
      <c r="RLN180" s="999"/>
      <c r="RLQ180" s="1001"/>
      <c r="RLR180" s="1001"/>
      <c r="RLS180" s="1001"/>
      <c r="RLT180" s="1001"/>
      <c r="RLW180" s="1001"/>
      <c r="RME180" s="998"/>
      <c r="RMF180" s="999"/>
      <c r="RMI180" s="1001"/>
      <c r="RMJ180" s="1001"/>
      <c r="RMK180" s="1001"/>
      <c r="RML180" s="1001"/>
      <c r="RMO180" s="1001"/>
      <c r="RMW180" s="998"/>
      <c r="RMX180" s="999"/>
      <c r="RNA180" s="1001"/>
      <c r="RNB180" s="1001"/>
      <c r="RNC180" s="1001"/>
      <c r="RND180" s="1001"/>
      <c r="RNG180" s="1001"/>
      <c r="RNO180" s="998"/>
      <c r="RNP180" s="999"/>
      <c r="RNS180" s="1001"/>
      <c r="RNT180" s="1001"/>
      <c r="RNU180" s="1001"/>
      <c r="RNV180" s="1001"/>
      <c r="RNY180" s="1001"/>
      <c r="ROG180" s="998"/>
      <c r="ROH180" s="999"/>
      <c r="ROK180" s="1001"/>
      <c r="ROL180" s="1001"/>
      <c r="ROM180" s="1001"/>
      <c r="RON180" s="1001"/>
      <c r="ROQ180" s="1001"/>
      <c r="ROY180" s="998"/>
      <c r="ROZ180" s="999"/>
      <c r="RPC180" s="1001"/>
      <c r="RPD180" s="1001"/>
      <c r="RPE180" s="1001"/>
      <c r="RPF180" s="1001"/>
      <c r="RPI180" s="1001"/>
      <c r="RPQ180" s="998"/>
      <c r="RPR180" s="999"/>
      <c r="RPU180" s="1001"/>
      <c r="RPV180" s="1001"/>
      <c r="RPW180" s="1001"/>
      <c r="RPX180" s="1001"/>
      <c r="RQA180" s="1001"/>
      <c r="RQI180" s="998"/>
      <c r="RQJ180" s="999"/>
      <c r="RQM180" s="1001"/>
      <c r="RQN180" s="1001"/>
      <c r="RQO180" s="1001"/>
      <c r="RQP180" s="1001"/>
      <c r="RQS180" s="1001"/>
      <c r="RRA180" s="998"/>
      <c r="RRB180" s="999"/>
      <c r="RRE180" s="1001"/>
      <c r="RRF180" s="1001"/>
      <c r="RRG180" s="1001"/>
      <c r="RRH180" s="1001"/>
      <c r="RRK180" s="1001"/>
      <c r="RRS180" s="998"/>
      <c r="RRT180" s="999"/>
      <c r="RRW180" s="1001"/>
      <c r="RRX180" s="1001"/>
      <c r="RRY180" s="1001"/>
      <c r="RRZ180" s="1001"/>
      <c r="RSC180" s="1001"/>
      <c r="RSK180" s="998"/>
      <c r="RSL180" s="999"/>
      <c r="RSO180" s="1001"/>
      <c r="RSP180" s="1001"/>
      <c r="RSQ180" s="1001"/>
      <c r="RSR180" s="1001"/>
      <c r="RSU180" s="1001"/>
      <c r="RTC180" s="998"/>
      <c r="RTD180" s="999"/>
      <c r="RTG180" s="1001"/>
      <c r="RTH180" s="1001"/>
      <c r="RTI180" s="1001"/>
      <c r="RTJ180" s="1001"/>
      <c r="RTM180" s="1001"/>
      <c r="RTU180" s="998"/>
      <c r="RTV180" s="999"/>
      <c r="RTY180" s="1001"/>
      <c r="RTZ180" s="1001"/>
      <c r="RUA180" s="1001"/>
      <c r="RUB180" s="1001"/>
      <c r="RUE180" s="1001"/>
      <c r="RUM180" s="998"/>
      <c r="RUN180" s="999"/>
      <c r="RUQ180" s="1001"/>
      <c r="RUR180" s="1001"/>
      <c r="RUS180" s="1001"/>
      <c r="RUT180" s="1001"/>
      <c r="RUW180" s="1001"/>
      <c r="RVE180" s="998"/>
      <c r="RVF180" s="999"/>
      <c r="RVI180" s="1001"/>
      <c r="RVJ180" s="1001"/>
      <c r="RVK180" s="1001"/>
      <c r="RVL180" s="1001"/>
      <c r="RVO180" s="1001"/>
      <c r="RVW180" s="998"/>
      <c r="RVX180" s="999"/>
      <c r="RWA180" s="1001"/>
      <c r="RWB180" s="1001"/>
      <c r="RWC180" s="1001"/>
      <c r="RWD180" s="1001"/>
      <c r="RWG180" s="1001"/>
      <c r="RWO180" s="998"/>
      <c r="RWP180" s="999"/>
      <c r="RWS180" s="1001"/>
      <c r="RWT180" s="1001"/>
      <c r="RWU180" s="1001"/>
      <c r="RWV180" s="1001"/>
      <c r="RWY180" s="1001"/>
      <c r="RXG180" s="998"/>
      <c r="RXH180" s="999"/>
      <c r="RXK180" s="1001"/>
      <c r="RXL180" s="1001"/>
      <c r="RXM180" s="1001"/>
      <c r="RXN180" s="1001"/>
      <c r="RXQ180" s="1001"/>
      <c r="RXY180" s="998"/>
      <c r="RXZ180" s="999"/>
      <c r="RYC180" s="1001"/>
      <c r="RYD180" s="1001"/>
      <c r="RYE180" s="1001"/>
      <c r="RYF180" s="1001"/>
      <c r="RYI180" s="1001"/>
      <c r="RYQ180" s="998"/>
      <c r="RYR180" s="999"/>
      <c r="RYU180" s="1001"/>
      <c r="RYV180" s="1001"/>
      <c r="RYW180" s="1001"/>
      <c r="RYX180" s="1001"/>
      <c r="RZA180" s="1001"/>
      <c r="RZI180" s="998"/>
      <c r="RZJ180" s="999"/>
      <c r="RZM180" s="1001"/>
      <c r="RZN180" s="1001"/>
      <c r="RZO180" s="1001"/>
      <c r="RZP180" s="1001"/>
      <c r="RZS180" s="1001"/>
      <c r="SAA180" s="998"/>
      <c r="SAB180" s="999"/>
      <c r="SAE180" s="1001"/>
      <c r="SAF180" s="1001"/>
      <c r="SAG180" s="1001"/>
      <c r="SAH180" s="1001"/>
      <c r="SAK180" s="1001"/>
      <c r="SAS180" s="998"/>
      <c r="SAT180" s="999"/>
      <c r="SAW180" s="1001"/>
      <c r="SAX180" s="1001"/>
      <c r="SAY180" s="1001"/>
      <c r="SAZ180" s="1001"/>
      <c r="SBC180" s="1001"/>
      <c r="SBK180" s="998"/>
      <c r="SBL180" s="999"/>
      <c r="SBO180" s="1001"/>
      <c r="SBP180" s="1001"/>
      <c r="SBQ180" s="1001"/>
      <c r="SBR180" s="1001"/>
      <c r="SBU180" s="1001"/>
      <c r="SCC180" s="998"/>
      <c r="SCD180" s="999"/>
      <c r="SCG180" s="1001"/>
      <c r="SCH180" s="1001"/>
      <c r="SCI180" s="1001"/>
      <c r="SCJ180" s="1001"/>
      <c r="SCM180" s="1001"/>
      <c r="SCU180" s="998"/>
      <c r="SCV180" s="999"/>
      <c r="SCY180" s="1001"/>
      <c r="SCZ180" s="1001"/>
      <c r="SDA180" s="1001"/>
      <c r="SDB180" s="1001"/>
      <c r="SDE180" s="1001"/>
      <c r="SDM180" s="998"/>
      <c r="SDN180" s="999"/>
      <c r="SDQ180" s="1001"/>
      <c r="SDR180" s="1001"/>
      <c r="SDS180" s="1001"/>
      <c r="SDT180" s="1001"/>
      <c r="SDW180" s="1001"/>
      <c r="SEE180" s="998"/>
      <c r="SEF180" s="999"/>
      <c r="SEI180" s="1001"/>
      <c r="SEJ180" s="1001"/>
      <c r="SEK180" s="1001"/>
      <c r="SEL180" s="1001"/>
      <c r="SEO180" s="1001"/>
      <c r="SEW180" s="998"/>
      <c r="SEX180" s="999"/>
      <c r="SFA180" s="1001"/>
      <c r="SFB180" s="1001"/>
      <c r="SFC180" s="1001"/>
      <c r="SFD180" s="1001"/>
      <c r="SFG180" s="1001"/>
      <c r="SFO180" s="998"/>
      <c r="SFP180" s="999"/>
      <c r="SFS180" s="1001"/>
      <c r="SFT180" s="1001"/>
      <c r="SFU180" s="1001"/>
      <c r="SFV180" s="1001"/>
      <c r="SFY180" s="1001"/>
      <c r="SGG180" s="998"/>
      <c r="SGH180" s="999"/>
      <c r="SGK180" s="1001"/>
      <c r="SGL180" s="1001"/>
      <c r="SGM180" s="1001"/>
      <c r="SGN180" s="1001"/>
      <c r="SGQ180" s="1001"/>
      <c r="SGY180" s="998"/>
      <c r="SGZ180" s="999"/>
      <c r="SHC180" s="1001"/>
      <c r="SHD180" s="1001"/>
      <c r="SHE180" s="1001"/>
      <c r="SHF180" s="1001"/>
      <c r="SHI180" s="1001"/>
      <c r="SHQ180" s="998"/>
      <c r="SHR180" s="999"/>
      <c r="SHU180" s="1001"/>
      <c r="SHV180" s="1001"/>
      <c r="SHW180" s="1001"/>
      <c r="SHX180" s="1001"/>
      <c r="SIA180" s="1001"/>
      <c r="SII180" s="998"/>
      <c r="SIJ180" s="999"/>
      <c r="SIM180" s="1001"/>
      <c r="SIN180" s="1001"/>
      <c r="SIO180" s="1001"/>
      <c r="SIP180" s="1001"/>
      <c r="SIS180" s="1001"/>
      <c r="SJA180" s="998"/>
      <c r="SJB180" s="999"/>
      <c r="SJE180" s="1001"/>
      <c r="SJF180" s="1001"/>
      <c r="SJG180" s="1001"/>
      <c r="SJH180" s="1001"/>
      <c r="SJK180" s="1001"/>
      <c r="SJS180" s="998"/>
      <c r="SJT180" s="999"/>
      <c r="SJW180" s="1001"/>
      <c r="SJX180" s="1001"/>
      <c r="SJY180" s="1001"/>
      <c r="SJZ180" s="1001"/>
      <c r="SKC180" s="1001"/>
      <c r="SKK180" s="998"/>
      <c r="SKL180" s="999"/>
      <c r="SKO180" s="1001"/>
      <c r="SKP180" s="1001"/>
      <c r="SKQ180" s="1001"/>
      <c r="SKR180" s="1001"/>
      <c r="SKU180" s="1001"/>
      <c r="SLC180" s="998"/>
      <c r="SLD180" s="999"/>
      <c r="SLG180" s="1001"/>
      <c r="SLH180" s="1001"/>
      <c r="SLI180" s="1001"/>
      <c r="SLJ180" s="1001"/>
      <c r="SLM180" s="1001"/>
      <c r="SLU180" s="998"/>
      <c r="SLV180" s="999"/>
      <c r="SLY180" s="1001"/>
      <c r="SLZ180" s="1001"/>
      <c r="SMA180" s="1001"/>
      <c r="SMB180" s="1001"/>
      <c r="SME180" s="1001"/>
      <c r="SMM180" s="998"/>
      <c r="SMN180" s="999"/>
      <c r="SMQ180" s="1001"/>
      <c r="SMR180" s="1001"/>
      <c r="SMS180" s="1001"/>
      <c r="SMT180" s="1001"/>
      <c r="SMW180" s="1001"/>
      <c r="SNE180" s="998"/>
      <c r="SNF180" s="999"/>
      <c r="SNI180" s="1001"/>
      <c r="SNJ180" s="1001"/>
      <c r="SNK180" s="1001"/>
      <c r="SNL180" s="1001"/>
      <c r="SNO180" s="1001"/>
      <c r="SNW180" s="998"/>
      <c r="SNX180" s="999"/>
      <c r="SOA180" s="1001"/>
      <c r="SOB180" s="1001"/>
      <c r="SOC180" s="1001"/>
      <c r="SOD180" s="1001"/>
      <c r="SOG180" s="1001"/>
      <c r="SOO180" s="998"/>
      <c r="SOP180" s="999"/>
      <c r="SOS180" s="1001"/>
      <c r="SOT180" s="1001"/>
      <c r="SOU180" s="1001"/>
      <c r="SOV180" s="1001"/>
      <c r="SOY180" s="1001"/>
      <c r="SPG180" s="998"/>
      <c r="SPH180" s="999"/>
      <c r="SPK180" s="1001"/>
      <c r="SPL180" s="1001"/>
      <c r="SPM180" s="1001"/>
      <c r="SPN180" s="1001"/>
      <c r="SPQ180" s="1001"/>
      <c r="SPY180" s="998"/>
      <c r="SPZ180" s="999"/>
      <c r="SQC180" s="1001"/>
      <c r="SQD180" s="1001"/>
      <c r="SQE180" s="1001"/>
      <c r="SQF180" s="1001"/>
      <c r="SQI180" s="1001"/>
      <c r="SQQ180" s="998"/>
      <c r="SQR180" s="999"/>
      <c r="SQU180" s="1001"/>
      <c r="SQV180" s="1001"/>
      <c r="SQW180" s="1001"/>
      <c r="SQX180" s="1001"/>
      <c r="SRA180" s="1001"/>
      <c r="SRI180" s="998"/>
      <c r="SRJ180" s="999"/>
      <c r="SRM180" s="1001"/>
      <c r="SRN180" s="1001"/>
      <c r="SRO180" s="1001"/>
      <c r="SRP180" s="1001"/>
      <c r="SRS180" s="1001"/>
      <c r="SSA180" s="998"/>
      <c r="SSB180" s="999"/>
      <c r="SSE180" s="1001"/>
      <c r="SSF180" s="1001"/>
      <c r="SSG180" s="1001"/>
      <c r="SSH180" s="1001"/>
      <c r="SSK180" s="1001"/>
      <c r="SSS180" s="998"/>
      <c r="SST180" s="999"/>
      <c r="SSW180" s="1001"/>
      <c r="SSX180" s="1001"/>
      <c r="SSY180" s="1001"/>
      <c r="SSZ180" s="1001"/>
      <c r="STC180" s="1001"/>
      <c r="STK180" s="998"/>
      <c r="STL180" s="999"/>
      <c r="STO180" s="1001"/>
      <c r="STP180" s="1001"/>
      <c r="STQ180" s="1001"/>
      <c r="STR180" s="1001"/>
      <c r="STU180" s="1001"/>
      <c r="SUC180" s="998"/>
      <c r="SUD180" s="999"/>
      <c r="SUG180" s="1001"/>
      <c r="SUH180" s="1001"/>
      <c r="SUI180" s="1001"/>
      <c r="SUJ180" s="1001"/>
      <c r="SUM180" s="1001"/>
      <c r="SUU180" s="998"/>
      <c r="SUV180" s="999"/>
      <c r="SUY180" s="1001"/>
      <c r="SUZ180" s="1001"/>
      <c r="SVA180" s="1001"/>
      <c r="SVB180" s="1001"/>
      <c r="SVE180" s="1001"/>
      <c r="SVM180" s="998"/>
      <c r="SVN180" s="999"/>
      <c r="SVQ180" s="1001"/>
      <c r="SVR180" s="1001"/>
      <c r="SVS180" s="1001"/>
      <c r="SVT180" s="1001"/>
      <c r="SVW180" s="1001"/>
      <c r="SWE180" s="998"/>
      <c r="SWF180" s="999"/>
      <c r="SWI180" s="1001"/>
      <c r="SWJ180" s="1001"/>
      <c r="SWK180" s="1001"/>
      <c r="SWL180" s="1001"/>
      <c r="SWO180" s="1001"/>
      <c r="SWW180" s="998"/>
      <c r="SWX180" s="999"/>
      <c r="SXA180" s="1001"/>
      <c r="SXB180" s="1001"/>
      <c r="SXC180" s="1001"/>
      <c r="SXD180" s="1001"/>
      <c r="SXG180" s="1001"/>
      <c r="SXO180" s="998"/>
      <c r="SXP180" s="999"/>
      <c r="SXS180" s="1001"/>
      <c r="SXT180" s="1001"/>
      <c r="SXU180" s="1001"/>
      <c r="SXV180" s="1001"/>
      <c r="SXY180" s="1001"/>
      <c r="SYG180" s="998"/>
      <c r="SYH180" s="999"/>
      <c r="SYK180" s="1001"/>
      <c r="SYL180" s="1001"/>
      <c r="SYM180" s="1001"/>
      <c r="SYN180" s="1001"/>
      <c r="SYQ180" s="1001"/>
      <c r="SYY180" s="998"/>
      <c r="SYZ180" s="999"/>
      <c r="SZC180" s="1001"/>
      <c r="SZD180" s="1001"/>
      <c r="SZE180" s="1001"/>
      <c r="SZF180" s="1001"/>
      <c r="SZI180" s="1001"/>
      <c r="SZQ180" s="998"/>
      <c r="SZR180" s="999"/>
      <c r="SZU180" s="1001"/>
      <c r="SZV180" s="1001"/>
      <c r="SZW180" s="1001"/>
      <c r="SZX180" s="1001"/>
      <c r="TAA180" s="1001"/>
      <c r="TAI180" s="998"/>
      <c r="TAJ180" s="999"/>
      <c r="TAM180" s="1001"/>
      <c r="TAN180" s="1001"/>
      <c r="TAO180" s="1001"/>
      <c r="TAP180" s="1001"/>
      <c r="TAS180" s="1001"/>
      <c r="TBA180" s="998"/>
      <c r="TBB180" s="999"/>
      <c r="TBE180" s="1001"/>
      <c r="TBF180" s="1001"/>
      <c r="TBG180" s="1001"/>
      <c r="TBH180" s="1001"/>
      <c r="TBK180" s="1001"/>
      <c r="TBS180" s="998"/>
      <c r="TBT180" s="999"/>
      <c r="TBW180" s="1001"/>
      <c r="TBX180" s="1001"/>
      <c r="TBY180" s="1001"/>
      <c r="TBZ180" s="1001"/>
      <c r="TCC180" s="1001"/>
      <c r="TCK180" s="998"/>
      <c r="TCL180" s="999"/>
      <c r="TCO180" s="1001"/>
      <c r="TCP180" s="1001"/>
      <c r="TCQ180" s="1001"/>
      <c r="TCR180" s="1001"/>
      <c r="TCU180" s="1001"/>
      <c r="TDC180" s="998"/>
      <c r="TDD180" s="999"/>
      <c r="TDG180" s="1001"/>
      <c r="TDH180" s="1001"/>
      <c r="TDI180" s="1001"/>
      <c r="TDJ180" s="1001"/>
      <c r="TDM180" s="1001"/>
      <c r="TDU180" s="998"/>
      <c r="TDV180" s="999"/>
      <c r="TDY180" s="1001"/>
      <c r="TDZ180" s="1001"/>
      <c r="TEA180" s="1001"/>
      <c r="TEB180" s="1001"/>
      <c r="TEE180" s="1001"/>
      <c r="TEM180" s="998"/>
      <c r="TEN180" s="999"/>
      <c r="TEQ180" s="1001"/>
      <c r="TER180" s="1001"/>
      <c r="TES180" s="1001"/>
      <c r="TET180" s="1001"/>
      <c r="TEW180" s="1001"/>
      <c r="TFE180" s="998"/>
      <c r="TFF180" s="999"/>
      <c r="TFI180" s="1001"/>
      <c r="TFJ180" s="1001"/>
      <c r="TFK180" s="1001"/>
      <c r="TFL180" s="1001"/>
      <c r="TFO180" s="1001"/>
      <c r="TFW180" s="998"/>
      <c r="TFX180" s="999"/>
      <c r="TGA180" s="1001"/>
      <c r="TGB180" s="1001"/>
      <c r="TGC180" s="1001"/>
      <c r="TGD180" s="1001"/>
      <c r="TGG180" s="1001"/>
      <c r="TGO180" s="998"/>
      <c r="TGP180" s="999"/>
      <c r="TGS180" s="1001"/>
      <c r="TGT180" s="1001"/>
      <c r="TGU180" s="1001"/>
      <c r="TGV180" s="1001"/>
      <c r="TGY180" s="1001"/>
      <c r="THG180" s="998"/>
      <c r="THH180" s="999"/>
      <c r="THK180" s="1001"/>
      <c r="THL180" s="1001"/>
      <c r="THM180" s="1001"/>
      <c r="THN180" s="1001"/>
      <c r="THQ180" s="1001"/>
      <c r="THY180" s="998"/>
      <c r="THZ180" s="999"/>
      <c r="TIC180" s="1001"/>
      <c r="TID180" s="1001"/>
      <c r="TIE180" s="1001"/>
      <c r="TIF180" s="1001"/>
      <c r="TII180" s="1001"/>
      <c r="TIQ180" s="998"/>
      <c r="TIR180" s="999"/>
      <c r="TIU180" s="1001"/>
      <c r="TIV180" s="1001"/>
      <c r="TIW180" s="1001"/>
      <c r="TIX180" s="1001"/>
      <c r="TJA180" s="1001"/>
      <c r="TJI180" s="998"/>
      <c r="TJJ180" s="999"/>
      <c r="TJM180" s="1001"/>
      <c r="TJN180" s="1001"/>
      <c r="TJO180" s="1001"/>
      <c r="TJP180" s="1001"/>
      <c r="TJS180" s="1001"/>
      <c r="TKA180" s="998"/>
      <c r="TKB180" s="999"/>
      <c r="TKE180" s="1001"/>
      <c r="TKF180" s="1001"/>
      <c r="TKG180" s="1001"/>
      <c r="TKH180" s="1001"/>
      <c r="TKK180" s="1001"/>
      <c r="TKS180" s="998"/>
      <c r="TKT180" s="999"/>
      <c r="TKW180" s="1001"/>
      <c r="TKX180" s="1001"/>
      <c r="TKY180" s="1001"/>
      <c r="TKZ180" s="1001"/>
      <c r="TLC180" s="1001"/>
      <c r="TLK180" s="998"/>
      <c r="TLL180" s="999"/>
      <c r="TLO180" s="1001"/>
      <c r="TLP180" s="1001"/>
      <c r="TLQ180" s="1001"/>
      <c r="TLR180" s="1001"/>
      <c r="TLU180" s="1001"/>
      <c r="TMC180" s="998"/>
      <c r="TMD180" s="999"/>
      <c r="TMG180" s="1001"/>
      <c r="TMH180" s="1001"/>
      <c r="TMI180" s="1001"/>
      <c r="TMJ180" s="1001"/>
      <c r="TMM180" s="1001"/>
      <c r="TMU180" s="998"/>
      <c r="TMV180" s="999"/>
      <c r="TMY180" s="1001"/>
      <c r="TMZ180" s="1001"/>
      <c r="TNA180" s="1001"/>
      <c r="TNB180" s="1001"/>
      <c r="TNE180" s="1001"/>
      <c r="TNM180" s="998"/>
      <c r="TNN180" s="999"/>
      <c r="TNQ180" s="1001"/>
      <c r="TNR180" s="1001"/>
      <c r="TNS180" s="1001"/>
      <c r="TNT180" s="1001"/>
      <c r="TNW180" s="1001"/>
      <c r="TOE180" s="998"/>
      <c r="TOF180" s="999"/>
      <c r="TOI180" s="1001"/>
      <c r="TOJ180" s="1001"/>
      <c r="TOK180" s="1001"/>
      <c r="TOL180" s="1001"/>
      <c r="TOO180" s="1001"/>
      <c r="TOW180" s="998"/>
      <c r="TOX180" s="999"/>
      <c r="TPA180" s="1001"/>
      <c r="TPB180" s="1001"/>
      <c r="TPC180" s="1001"/>
      <c r="TPD180" s="1001"/>
      <c r="TPG180" s="1001"/>
      <c r="TPO180" s="998"/>
      <c r="TPP180" s="999"/>
      <c r="TPS180" s="1001"/>
      <c r="TPT180" s="1001"/>
      <c r="TPU180" s="1001"/>
      <c r="TPV180" s="1001"/>
      <c r="TPY180" s="1001"/>
      <c r="TQG180" s="998"/>
      <c r="TQH180" s="999"/>
      <c r="TQK180" s="1001"/>
      <c r="TQL180" s="1001"/>
      <c r="TQM180" s="1001"/>
      <c r="TQN180" s="1001"/>
      <c r="TQQ180" s="1001"/>
      <c r="TQY180" s="998"/>
      <c r="TQZ180" s="999"/>
      <c r="TRC180" s="1001"/>
      <c r="TRD180" s="1001"/>
      <c r="TRE180" s="1001"/>
      <c r="TRF180" s="1001"/>
      <c r="TRI180" s="1001"/>
      <c r="TRQ180" s="998"/>
      <c r="TRR180" s="999"/>
      <c r="TRU180" s="1001"/>
      <c r="TRV180" s="1001"/>
      <c r="TRW180" s="1001"/>
      <c r="TRX180" s="1001"/>
      <c r="TSA180" s="1001"/>
      <c r="TSI180" s="998"/>
      <c r="TSJ180" s="999"/>
      <c r="TSM180" s="1001"/>
      <c r="TSN180" s="1001"/>
      <c r="TSO180" s="1001"/>
      <c r="TSP180" s="1001"/>
      <c r="TSS180" s="1001"/>
      <c r="TTA180" s="998"/>
      <c r="TTB180" s="999"/>
      <c r="TTE180" s="1001"/>
      <c r="TTF180" s="1001"/>
      <c r="TTG180" s="1001"/>
      <c r="TTH180" s="1001"/>
      <c r="TTK180" s="1001"/>
      <c r="TTS180" s="998"/>
      <c r="TTT180" s="999"/>
      <c r="TTW180" s="1001"/>
      <c r="TTX180" s="1001"/>
      <c r="TTY180" s="1001"/>
      <c r="TTZ180" s="1001"/>
      <c r="TUC180" s="1001"/>
      <c r="TUK180" s="998"/>
      <c r="TUL180" s="999"/>
      <c r="TUO180" s="1001"/>
      <c r="TUP180" s="1001"/>
      <c r="TUQ180" s="1001"/>
      <c r="TUR180" s="1001"/>
      <c r="TUU180" s="1001"/>
      <c r="TVC180" s="998"/>
      <c r="TVD180" s="999"/>
      <c r="TVG180" s="1001"/>
      <c r="TVH180" s="1001"/>
      <c r="TVI180" s="1001"/>
      <c r="TVJ180" s="1001"/>
      <c r="TVM180" s="1001"/>
      <c r="TVU180" s="998"/>
      <c r="TVV180" s="999"/>
      <c r="TVY180" s="1001"/>
      <c r="TVZ180" s="1001"/>
      <c r="TWA180" s="1001"/>
      <c r="TWB180" s="1001"/>
      <c r="TWE180" s="1001"/>
      <c r="TWM180" s="998"/>
      <c r="TWN180" s="999"/>
      <c r="TWQ180" s="1001"/>
      <c r="TWR180" s="1001"/>
      <c r="TWS180" s="1001"/>
      <c r="TWT180" s="1001"/>
      <c r="TWW180" s="1001"/>
      <c r="TXE180" s="998"/>
      <c r="TXF180" s="999"/>
      <c r="TXI180" s="1001"/>
      <c r="TXJ180" s="1001"/>
      <c r="TXK180" s="1001"/>
      <c r="TXL180" s="1001"/>
      <c r="TXO180" s="1001"/>
      <c r="TXW180" s="998"/>
      <c r="TXX180" s="999"/>
      <c r="TYA180" s="1001"/>
      <c r="TYB180" s="1001"/>
      <c r="TYC180" s="1001"/>
      <c r="TYD180" s="1001"/>
      <c r="TYG180" s="1001"/>
      <c r="TYO180" s="998"/>
      <c r="TYP180" s="999"/>
      <c r="TYS180" s="1001"/>
      <c r="TYT180" s="1001"/>
      <c r="TYU180" s="1001"/>
      <c r="TYV180" s="1001"/>
      <c r="TYY180" s="1001"/>
      <c r="TZG180" s="998"/>
      <c r="TZH180" s="999"/>
      <c r="TZK180" s="1001"/>
      <c r="TZL180" s="1001"/>
      <c r="TZM180" s="1001"/>
      <c r="TZN180" s="1001"/>
      <c r="TZQ180" s="1001"/>
      <c r="TZY180" s="998"/>
      <c r="TZZ180" s="999"/>
      <c r="UAC180" s="1001"/>
      <c r="UAD180" s="1001"/>
      <c r="UAE180" s="1001"/>
      <c r="UAF180" s="1001"/>
      <c r="UAI180" s="1001"/>
      <c r="UAQ180" s="998"/>
      <c r="UAR180" s="999"/>
      <c r="UAU180" s="1001"/>
      <c r="UAV180" s="1001"/>
      <c r="UAW180" s="1001"/>
      <c r="UAX180" s="1001"/>
      <c r="UBA180" s="1001"/>
      <c r="UBI180" s="998"/>
      <c r="UBJ180" s="999"/>
      <c r="UBM180" s="1001"/>
      <c r="UBN180" s="1001"/>
      <c r="UBO180" s="1001"/>
      <c r="UBP180" s="1001"/>
      <c r="UBS180" s="1001"/>
      <c r="UCA180" s="998"/>
      <c r="UCB180" s="999"/>
      <c r="UCE180" s="1001"/>
      <c r="UCF180" s="1001"/>
      <c r="UCG180" s="1001"/>
      <c r="UCH180" s="1001"/>
      <c r="UCK180" s="1001"/>
      <c r="UCS180" s="998"/>
      <c r="UCT180" s="999"/>
      <c r="UCW180" s="1001"/>
      <c r="UCX180" s="1001"/>
      <c r="UCY180" s="1001"/>
      <c r="UCZ180" s="1001"/>
      <c r="UDC180" s="1001"/>
      <c r="UDK180" s="998"/>
      <c r="UDL180" s="999"/>
      <c r="UDO180" s="1001"/>
      <c r="UDP180" s="1001"/>
      <c r="UDQ180" s="1001"/>
      <c r="UDR180" s="1001"/>
      <c r="UDU180" s="1001"/>
      <c r="UEC180" s="998"/>
      <c r="UED180" s="999"/>
      <c r="UEG180" s="1001"/>
      <c r="UEH180" s="1001"/>
      <c r="UEI180" s="1001"/>
      <c r="UEJ180" s="1001"/>
      <c r="UEM180" s="1001"/>
      <c r="UEU180" s="998"/>
      <c r="UEV180" s="999"/>
      <c r="UEY180" s="1001"/>
      <c r="UEZ180" s="1001"/>
      <c r="UFA180" s="1001"/>
      <c r="UFB180" s="1001"/>
      <c r="UFE180" s="1001"/>
      <c r="UFM180" s="998"/>
      <c r="UFN180" s="999"/>
      <c r="UFQ180" s="1001"/>
      <c r="UFR180" s="1001"/>
      <c r="UFS180" s="1001"/>
      <c r="UFT180" s="1001"/>
      <c r="UFW180" s="1001"/>
      <c r="UGE180" s="998"/>
      <c r="UGF180" s="999"/>
      <c r="UGI180" s="1001"/>
      <c r="UGJ180" s="1001"/>
      <c r="UGK180" s="1001"/>
      <c r="UGL180" s="1001"/>
      <c r="UGO180" s="1001"/>
      <c r="UGW180" s="998"/>
      <c r="UGX180" s="999"/>
      <c r="UHA180" s="1001"/>
      <c r="UHB180" s="1001"/>
      <c r="UHC180" s="1001"/>
      <c r="UHD180" s="1001"/>
      <c r="UHG180" s="1001"/>
      <c r="UHO180" s="998"/>
      <c r="UHP180" s="999"/>
      <c r="UHS180" s="1001"/>
      <c r="UHT180" s="1001"/>
      <c r="UHU180" s="1001"/>
      <c r="UHV180" s="1001"/>
      <c r="UHY180" s="1001"/>
      <c r="UIG180" s="998"/>
      <c r="UIH180" s="999"/>
      <c r="UIK180" s="1001"/>
      <c r="UIL180" s="1001"/>
      <c r="UIM180" s="1001"/>
      <c r="UIN180" s="1001"/>
      <c r="UIQ180" s="1001"/>
      <c r="UIY180" s="998"/>
      <c r="UIZ180" s="999"/>
      <c r="UJC180" s="1001"/>
      <c r="UJD180" s="1001"/>
      <c r="UJE180" s="1001"/>
      <c r="UJF180" s="1001"/>
      <c r="UJI180" s="1001"/>
      <c r="UJQ180" s="998"/>
      <c r="UJR180" s="999"/>
      <c r="UJU180" s="1001"/>
      <c r="UJV180" s="1001"/>
      <c r="UJW180" s="1001"/>
      <c r="UJX180" s="1001"/>
      <c r="UKA180" s="1001"/>
      <c r="UKI180" s="998"/>
      <c r="UKJ180" s="999"/>
      <c r="UKM180" s="1001"/>
      <c r="UKN180" s="1001"/>
      <c r="UKO180" s="1001"/>
      <c r="UKP180" s="1001"/>
      <c r="UKS180" s="1001"/>
      <c r="ULA180" s="998"/>
      <c r="ULB180" s="999"/>
      <c r="ULE180" s="1001"/>
      <c r="ULF180" s="1001"/>
      <c r="ULG180" s="1001"/>
      <c r="ULH180" s="1001"/>
      <c r="ULK180" s="1001"/>
      <c r="ULS180" s="998"/>
      <c r="ULT180" s="999"/>
      <c r="ULW180" s="1001"/>
      <c r="ULX180" s="1001"/>
      <c r="ULY180" s="1001"/>
      <c r="ULZ180" s="1001"/>
      <c r="UMC180" s="1001"/>
      <c r="UMK180" s="998"/>
      <c r="UML180" s="999"/>
      <c r="UMO180" s="1001"/>
      <c r="UMP180" s="1001"/>
      <c r="UMQ180" s="1001"/>
      <c r="UMR180" s="1001"/>
      <c r="UMU180" s="1001"/>
      <c r="UNC180" s="998"/>
      <c r="UND180" s="999"/>
      <c r="UNG180" s="1001"/>
      <c r="UNH180" s="1001"/>
      <c r="UNI180" s="1001"/>
      <c r="UNJ180" s="1001"/>
      <c r="UNM180" s="1001"/>
      <c r="UNU180" s="998"/>
      <c r="UNV180" s="999"/>
      <c r="UNY180" s="1001"/>
      <c r="UNZ180" s="1001"/>
      <c r="UOA180" s="1001"/>
      <c r="UOB180" s="1001"/>
      <c r="UOE180" s="1001"/>
      <c r="UOM180" s="998"/>
      <c r="UON180" s="999"/>
      <c r="UOQ180" s="1001"/>
      <c r="UOR180" s="1001"/>
      <c r="UOS180" s="1001"/>
      <c r="UOT180" s="1001"/>
      <c r="UOW180" s="1001"/>
      <c r="UPE180" s="998"/>
      <c r="UPF180" s="999"/>
      <c r="UPI180" s="1001"/>
      <c r="UPJ180" s="1001"/>
      <c r="UPK180" s="1001"/>
      <c r="UPL180" s="1001"/>
      <c r="UPO180" s="1001"/>
      <c r="UPW180" s="998"/>
      <c r="UPX180" s="999"/>
      <c r="UQA180" s="1001"/>
      <c r="UQB180" s="1001"/>
      <c r="UQC180" s="1001"/>
      <c r="UQD180" s="1001"/>
      <c r="UQG180" s="1001"/>
      <c r="UQO180" s="998"/>
      <c r="UQP180" s="999"/>
      <c r="UQS180" s="1001"/>
      <c r="UQT180" s="1001"/>
      <c r="UQU180" s="1001"/>
      <c r="UQV180" s="1001"/>
      <c r="UQY180" s="1001"/>
      <c r="URG180" s="998"/>
      <c r="URH180" s="999"/>
      <c r="URK180" s="1001"/>
      <c r="URL180" s="1001"/>
      <c r="URM180" s="1001"/>
      <c r="URN180" s="1001"/>
      <c r="URQ180" s="1001"/>
      <c r="URY180" s="998"/>
      <c r="URZ180" s="999"/>
      <c r="USC180" s="1001"/>
      <c r="USD180" s="1001"/>
      <c r="USE180" s="1001"/>
      <c r="USF180" s="1001"/>
      <c r="USI180" s="1001"/>
      <c r="USQ180" s="998"/>
      <c r="USR180" s="999"/>
      <c r="USU180" s="1001"/>
      <c r="USV180" s="1001"/>
      <c r="USW180" s="1001"/>
      <c r="USX180" s="1001"/>
      <c r="UTA180" s="1001"/>
      <c r="UTI180" s="998"/>
      <c r="UTJ180" s="999"/>
      <c r="UTM180" s="1001"/>
      <c r="UTN180" s="1001"/>
      <c r="UTO180" s="1001"/>
      <c r="UTP180" s="1001"/>
      <c r="UTS180" s="1001"/>
      <c r="UUA180" s="998"/>
      <c r="UUB180" s="999"/>
      <c r="UUE180" s="1001"/>
      <c r="UUF180" s="1001"/>
      <c r="UUG180" s="1001"/>
      <c r="UUH180" s="1001"/>
      <c r="UUK180" s="1001"/>
      <c r="UUS180" s="998"/>
      <c r="UUT180" s="999"/>
      <c r="UUW180" s="1001"/>
      <c r="UUX180" s="1001"/>
      <c r="UUY180" s="1001"/>
      <c r="UUZ180" s="1001"/>
      <c r="UVC180" s="1001"/>
      <c r="UVK180" s="998"/>
      <c r="UVL180" s="999"/>
      <c r="UVO180" s="1001"/>
      <c r="UVP180" s="1001"/>
      <c r="UVQ180" s="1001"/>
      <c r="UVR180" s="1001"/>
      <c r="UVU180" s="1001"/>
      <c r="UWC180" s="998"/>
      <c r="UWD180" s="999"/>
      <c r="UWG180" s="1001"/>
      <c r="UWH180" s="1001"/>
      <c r="UWI180" s="1001"/>
      <c r="UWJ180" s="1001"/>
      <c r="UWM180" s="1001"/>
      <c r="UWU180" s="998"/>
      <c r="UWV180" s="999"/>
      <c r="UWY180" s="1001"/>
      <c r="UWZ180" s="1001"/>
      <c r="UXA180" s="1001"/>
      <c r="UXB180" s="1001"/>
      <c r="UXE180" s="1001"/>
      <c r="UXM180" s="998"/>
      <c r="UXN180" s="999"/>
      <c r="UXQ180" s="1001"/>
      <c r="UXR180" s="1001"/>
      <c r="UXS180" s="1001"/>
      <c r="UXT180" s="1001"/>
      <c r="UXW180" s="1001"/>
      <c r="UYE180" s="998"/>
      <c r="UYF180" s="999"/>
      <c r="UYI180" s="1001"/>
      <c r="UYJ180" s="1001"/>
      <c r="UYK180" s="1001"/>
      <c r="UYL180" s="1001"/>
      <c r="UYO180" s="1001"/>
      <c r="UYW180" s="998"/>
      <c r="UYX180" s="999"/>
      <c r="UZA180" s="1001"/>
      <c r="UZB180" s="1001"/>
      <c r="UZC180" s="1001"/>
      <c r="UZD180" s="1001"/>
      <c r="UZG180" s="1001"/>
      <c r="UZO180" s="998"/>
      <c r="UZP180" s="999"/>
      <c r="UZS180" s="1001"/>
      <c r="UZT180" s="1001"/>
      <c r="UZU180" s="1001"/>
      <c r="UZV180" s="1001"/>
      <c r="UZY180" s="1001"/>
      <c r="VAG180" s="998"/>
      <c r="VAH180" s="999"/>
      <c r="VAK180" s="1001"/>
      <c r="VAL180" s="1001"/>
      <c r="VAM180" s="1001"/>
      <c r="VAN180" s="1001"/>
      <c r="VAQ180" s="1001"/>
      <c r="VAY180" s="998"/>
      <c r="VAZ180" s="999"/>
      <c r="VBC180" s="1001"/>
      <c r="VBD180" s="1001"/>
      <c r="VBE180" s="1001"/>
      <c r="VBF180" s="1001"/>
      <c r="VBI180" s="1001"/>
      <c r="VBQ180" s="998"/>
      <c r="VBR180" s="999"/>
      <c r="VBU180" s="1001"/>
      <c r="VBV180" s="1001"/>
      <c r="VBW180" s="1001"/>
      <c r="VBX180" s="1001"/>
      <c r="VCA180" s="1001"/>
      <c r="VCI180" s="998"/>
      <c r="VCJ180" s="999"/>
      <c r="VCM180" s="1001"/>
      <c r="VCN180" s="1001"/>
      <c r="VCO180" s="1001"/>
      <c r="VCP180" s="1001"/>
      <c r="VCS180" s="1001"/>
      <c r="VDA180" s="998"/>
      <c r="VDB180" s="999"/>
      <c r="VDE180" s="1001"/>
      <c r="VDF180" s="1001"/>
      <c r="VDG180" s="1001"/>
      <c r="VDH180" s="1001"/>
      <c r="VDK180" s="1001"/>
      <c r="VDS180" s="998"/>
      <c r="VDT180" s="999"/>
      <c r="VDW180" s="1001"/>
      <c r="VDX180" s="1001"/>
      <c r="VDY180" s="1001"/>
      <c r="VDZ180" s="1001"/>
      <c r="VEC180" s="1001"/>
      <c r="VEK180" s="998"/>
      <c r="VEL180" s="999"/>
      <c r="VEO180" s="1001"/>
      <c r="VEP180" s="1001"/>
      <c r="VEQ180" s="1001"/>
      <c r="VER180" s="1001"/>
      <c r="VEU180" s="1001"/>
      <c r="VFC180" s="998"/>
      <c r="VFD180" s="999"/>
      <c r="VFG180" s="1001"/>
      <c r="VFH180" s="1001"/>
      <c r="VFI180" s="1001"/>
      <c r="VFJ180" s="1001"/>
      <c r="VFM180" s="1001"/>
      <c r="VFU180" s="998"/>
      <c r="VFV180" s="999"/>
      <c r="VFY180" s="1001"/>
      <c r="VFZ180" s="1001"/>
      <c r="VGA180" s="1001"/>
      <c r="VGB180" s="1001"/>
      <c r="VGE180" s="1001"/>
      <c r="VGM180" s="998"/>
      <c r="VGN180" s="999"/>
      <c r="VGQ180" s="1001"/>
      <c r="VGR180" s="1001"/>
      <c r="VGS180" s="1001"/>
      <c r="VGT180" s="1001"/>
      <c r="VGW180" s="1001"/>
      <c r="VHE180" s="998"/>
      <c r="VHF180" s="999"/>
      <c r="VHI180" s="1001"/>
      <c r="VHJ180" s="1001"/>
      <c r="VHK180" s="1001"/>
      <c r="VHL180" s="1001"/>
      <c r="VHO180" s="1001"/>
      <c r="VHW180" s="998"/>
      <c r="VHX180" s="999"/>
      <c r="VIA180" s="1001"/>
      <c r="VIB180" s="1001"/>
      <c r="VIC180" s="1001"/>
      <c r="VID180" s="1001"/>
      <c r="VIG180" s="1001"/>
      <c r="VIO180" s="998"/>
      <c r="VIP180" s="999"/>
      <c r="VIS180" s="1001"/>
      <c r="VIT180" s="1001"/>
      <c r="VIU180" s="1001"/>
      <c r="VIV180" s="1001"/>
      <c r="VIY180" s="1001"/>
      <c r="VJG180" s="998"/>
      <c r="VJH180" s="999"/>
      <c r="VJK180" s="1001"/>
      <c r="VJL180" s="1001"/>
      <c r="VJM180" s="1001"/>
      <c r="VJN180" s="1001"/>
      <c r="VJQ180" s="1001"/>
      <c r="VJY180" s="998"/>
      <c r="VJZ180" s="999"/>
      <c r="VKC180" s="1001"/>
      <c r="VKD180" s="1001"/>
      <c r="VKE180" s="1001"/>
      <c r="VKF180" s="1001"/>
      <c r="VKI180" s="1001"/>
      <c r="VKQ180" s="998"/>
      <c r="VKR180" s="999"/>
      <c r="VKU180" s="1001"/>
      <c r="VKV180" s="1001"/>
      <c r="VKW180" s="1001"/>
      <c r="VKX180" s="1001"/>
      <c r="VLA180" s="1001"/>
      <c r="VLI180" s="998"/>
      <c r="VLJ180" s="999"/>
      <c r="VLM180" s="1001"/>
      <c r="VLN180" s="1001"/>
      <c r="VLO180" s="1001"/>
      <c r="VLP180" s="1001"/>
      <c r="VLS180" s="1001"/>
      <c r="VMA180" s="998"/>
      <c r="VMB180" s="999"/>
      <c r="VME180" s="1001"/>
      <c r="VMF180" s="1001"/>
      <c r="VMG180" s="1001"/>
      <c r="VMH180" s="1001"/>
      <c r="VMK180" s="1001"/>
      <c r="VMS180" s="998"/>
      <c r="VMT180" s="999"/>
      <c r="VMW180" s="1001"/>
      <c r="VMX180" s="1001"/>
      <c r="VMY180" s="1001"/>
      <c r="VMZ180" s="1001"/>
      <c r="VNC180" s="1001"/>
      <c r="VNK180" s="998"/>
      <c r="VNL180" s="999"/>
      <c r="VNO180" s="1001"/>
      <c r="VNP180" s="1001"/>
      <c r="VNQ180" s="1001"/>
      <c r="VNR180" s="1001"/>
      <c r="VNU180" s="1001"/>
      <c r="VOC180" s="998"/>
      <c r="VOD180" s="999"/>
      <c r="VOG180" s="1001"/>
      <c r="VOH180" s="1001"/>
      <c r="VOI180" s="1001"/>
      <c r="VOJ180" s="1001"/>
      <c r="VOM180" s="1001"/>
      <c r="VOU180" s="998"/>
      <c r="VOV180" s="999"/>
      <c r="VOY180" s="1001"/>
      <c r="VOZ180" s="1001"/>
      <c r="VPA180" s="1001"/>
      <c r="VPB180" s="1001"/>
      <c r="VPE180" s="1001"/>
      <c r="VPM180" s="998"/>
      <c r="VPN180" s="999"/>
      <c r="VPQ180" s="1001"/>
      <c r="VPR180" s="1001"/>
      <c r="VPS180" s="1001"/>
      <c r="VPT180" s="1001"/>
      <c r="VPW180" s="1001"/>
      <c r="VQE180" s="998"/>
      <c r="VQF180" s="999"/>
      <c r="VQI180" s="1001"/>
      <c r="VQJ180" s="1001"/>
      <c r="VQK180" s="1001"/>
      <c r="VQL180" s="1001"/>
      <c r="VQO180" s="1001"/>
      <c r="VQW180" s="998"/>
      <c r="VQX180" s="999"/>
      <c r="VRA180" s="1001"/>
      <c r="VRB180" s="1001"/>
      <c r="VRC180" s="1001"/>
      <c r="VRD180" s="1001"/>
      <c r="VRG180" s="1001"/>
      <c r="VRO180" s="998"/>
      <c r="VRP180" s="999"/>
      <c r="VRS180" s="1001"/>
      <c r="VRT180" s="1001"/>
      <c r="VRU180" s="1001"/>
      <c r="VRV180" s="1001"/>
      <c r="VRY180" s="1001"/>
      <c r="VSG180" s="998"/>
      <c r="VSH180" s="999"/>
      <c r="VSK180" s="1001"/>
      <c r="VSL180" s="1001"/>
      <c r="VSM180" s="1001"/>
      <c r="VSN180" s="1001"/>
      <c r="VSQ180" s="1001"/>
      <c r="VSY180" s="998"/>
      <c r="VSZ180" s="999"/>
      <c r="VTC180" s="1001"/>
      <c r="VTD180" s="1001"/>
      <c r="VTE180" s="1001"/>
      <c r="VTF180" s="1001"/>
      <c r="VTI180" s="1001"/>
      <c r="VTQ180" s="998"/>
      <c r="VTR180" s="999"/>
      <c r="VTU180" s="1001"/>
      <c r="VTV180" s="1001"/>
      <c r="VTW180" s="1001"/>
      <c r="VTX180" s="1001"/>
      <c r="VUA180" s="1001"/>
      <c r="VUI180" s="998"/>
      <c r="VUJ180" s="999"/>
      <c r="VUM180" s="1001"/>
      <c r="VUN180" s="1001"/>
      <c r="VUO180" s="1001"/>
      <c r="VUP180" s="1001"/>
      <c r="VUS180" s="1001"/>
      <c r="VVA180" s="998"/>
      <c r="VVB180" s="999"/>
      <c r="VVE180" s="1001"/>
      <c r="VVF180" s="1001"/>
      <c r="VVG180" s="1001"/>
      <c r="VVH180" s="1001"/>
      <c r="VVK180" s="1001"/>
      <c r="VVS180" s="998"/>
      <c r="VVT180" s="999"/>
      <c r="VVW180" s="1001"/>
      <c r="VVX180" s="1001"/>
      <c r="VVY180" s="1001"/>
      <c r="VVZ180" s="1001"/>
      <c r="VWC180" s="1001"/>
      <c r="VWK180" s="998"/>
      <c r="VWL180" s="999"/>
      <c r="VWO180" s="1001"/>
      <c r="VWP180" s="1001"/>
      <c r="VWQ180" s="1001"/>
      <c r="VWR180" s="1001"/>
      <c r="VWU180" s="1001"/>
      <c r="VXC180" s="998"/>
      <c r="VXD180" s="999"/>
      <c r="VXG180" s="1001"/>
      <c r="VXH180" s="1001"/>
      <c r="VXI180" s="1001"/>
      <c r="VXJ180" s="1001"/>
      <c r="VXM180" s="1001"/>
      <c r="VXU180" s="998"/>
      <c r="VXV180" s="999"/>
      <c r="VXY180" s="1001"/>
      <c r="VXZ180" s="1001"/>
      <c r="VYA180" s="1001"/>
      <c r="VYB180" s="1001"/>
      <c r="VYE180" s="1001"/>
      <c r="VYM180" s="998"/>
      <c r="VYN180" s="999"/>
      <c r="VYQ180" s="1001"/>
      <c r="VYR180" s="1001"/>
      <c r="VYS180" s="1001"/>
      <c r="VYT180" s="1001"/>
      <c r="VYW180" s="1001"/>
      <c r="VZE180" s="998"/>
      <c r="VZF180" s="999"/>
      <c r="VZI180" s="1001"/>
      <c r="VZJ180" s="1001"/>
      <c r="VZK180" s="1001"/>
      <c r="VZL180" s="1001"/>
      <c r="VZO180" s="1001"/>
      <c r="VZW180" s="998"/>
      <c r="VZX180" s="999"/>
      <c r="WAA180" s="1001"/>
      <c r="WAB180" s="1001"/>
      <c r="WAC180" s="1001"/>
      <c r="WAD180" s="1001"/>
      <c r="WAG180" s="1001"/>
      <c r="WAO180" s="998"/>
      <c r="WAP180" s="999"/>
      <c r="WAS180" s="1001"/>
      <c r="WAT180" s="1001"/>
      <c r="WAU180" s="1001"/>
      <c r="WAV180" s="1001"/>
      <c r="WAY180" s="1001"/>
      <c r="WBG180" s="998"/>
      <c r="WBH180" s="999"/>
      <c r="WBK180" s="1001"/>
      <c r="WBL180" s="1001"/>
      <c r="WBM180" s="1001"/>
      <c r="WBN180" s="1001"/>
      <c r="WBQ180" s="1001"/>
      <c r="WBY180" s="998"/>
      <c r="WBZ180" s="999"/>
      <c r="WCC180" s="1001"/>
      <c r="WCD180" s="1001"/>
      <c r="WCE180" s="1001"/>
      <c r="WCF180" s="1001"/>
      <c r="WCI180" s="1001"/>
      <c r="WCQ180" s="998"/>
      <c r="WCR180" s="999"/>
      <c r="WCU180" s="1001"/>
      <c r="WCV180" s="1001"/>
      <c r="WCW180" s="1001"/>
      <c r="WCX180" s="1001"/>
      <c r="WDA180" s="1001"/>
      <c r="WDI180" s="998"/>
      <c r="WDJ180" s="999"/>
      <c r="WDM180" s="1001"/>
      <c r="WDN180" s="1001"/>
      <c r="WDO180" s="1001"/>
      <c r="WDP180" s="1001"/>
      <c r="WDS180" s="1001"/>
      <c r="WEA180" s="998"/>
      <c r="WEB180" s="999"/>
      <c r="WEE180" s="1001"/>
      <c r="WEF180" s="1001"/>
      <c r="WEG180" s="1001"/>
      <c r="WEH180" s="1001"/>
      <c r="WEK180" s="1001"/>
      <c r="WES180" s="998"/>
      <c r="WET180" s="999"/>
      <c r="WEW180" s="1001"/>
      <c r="WEX180" s="1001"/>
      <c r="WEY180" s="1001"/>
      <c r="WEZ180" s="1001"/>
      <c r="WFC180" s="1001"/>
      <c r="WFK180" s="998"/>
      <c r="WFL180" s="999"/>
      <c r="WFO180" s="1001"/>
      <c r="WFP180" s="1001"/>
      <c r="WFQ180" s="1001"/>
      <c r="WFR180" s="1001"/>
      <c r="WFU180" s="1001"/>
      <c r="WGC180" s="998"/>
      <c r="WGD180" s="999"/>
      <c r="WGG180" s="1001"/>
      <c r="WGH180" s="1001"/>
      <c r="WGI180" s="1001"/>
      <c r="WGJ180" s="1001"/>
      <c r="WGM180" s="1001"/>
      <c r="WGU180" s="998"/>
      <c r="WGV180" s="999"/>
      <c r="WGY180" s="1001"/>
      <c r="WGZ180" s="1001"/>
      <c r="WHA180" s="1001"/>
      <c r="WHB180" s="1001"/>
      <c r="WHE180" s="1001"/>
      <c r="WHM180" s="998"/>
      <c r="WHN180" s="999"/>
      <c r="WHQ180" s="1001"/>
      <c r="WHR180" s="1001"/>
      <c r="WHS180" s="1001"/>
      <c r="WHT180" s="1001"/>
      <c r="WHW180" s="1001"/>
      <c r="WIE180" s="998"/>
      <c r="WIF180" s="999"/>
      <c r="WII180" s="1001"/>
      <c r="WIJ180" s="1001"/>
      <c r="WIK180" s="1001"/>
      <c r="WIL180" s="1001"/>
      <c r="WIO180" s="1001"/>
      <c r="WIW180" s="998"/>
      <c r="WIX180" s="999"/>
      <c r="WJA180" s="1001"/>
      <c r="WJB180" s="1001"/>
      <c r="WJC180" s="1001"/>
      <c r="WJD180" s="1001"/>
      <c r="WJG180" s="1001"/>
      <c r="WJO180" s="998"/>
      <c r="WJP180" s="999"/>
      <c r="WJS180" s="1001"/>
      <c r="WJT180" s="1001"/>
      <c r="WJU180" s="1001"/>
      <c r="WJV180" s="1001"/>
      <c r="WJY180" s="1001"/>
      <c r="WKG180" s="998"/>
      <c r="WKH180" s="999"/>
      <c r="WKK180" s="1001"/>
      <c r="WKL180" s="1001"/>
      <c r="WKM180" s="1001"/>
      <c r="WKN180" s="1001"/>
      <c r="WKQ180" s="1001"/>
      <c r="WKY180" s="998"/>
      <c r="WKZ180" s="999"/>
      <c r="WLC180" s="1001"/>
      <c r="WLD180" s="1001"/>
      <c r="WLE180" s="1001"/>
      <c r="WLF180" s="1001"/>
      <c r="WLI180" s="1001"/>
      <c r="WLQ180" s="998"/>
      <c r="WLR180" s="999"/>
      <c r="WLU180" s="1001"/>
      <c r="WLV180" s="1001"/>
      <c r="WLW180" s="1001"/>
      <c r="WLX180" s="1001"/>
      <c r="WMA180" s="1001"/>
      <c r="WMI180" s="998"/>
      <c r="WMJ180" s="999"/>
      <c r="WMM180" s="1001"/>
      <c r="WMN180" s="1001"/>
      <c r="WMO180" s="1001"/>
      <c r="WMP180" s="1001"/>
      <c r="WMS180" s="1001"/>
      <c r="WNA180" s="998"/>
      <c r="WNB180" s="999"/>
      <c r="WNE180" s="1001"/>
      <c r="WNF180" s="1001"/>
      <c r="WNG180" s="1001"/>
      <c r="WNH180" s="1001"/>
      <c r="WNK180" s="1001"/>
      <c r="WNS180" s="998"/>
      <c r="WNT180" s="999"/>
      <c r="WNW180" s="1001"/>
      <c r="WNX180" s="1001"/>
      <c r="WNY180" s="1001"/>
      <c r="WNZ180" s="1001"/>
      <c r="WOC180" s="1001"/>
      <c r="WOK180" s="998"/>
      <c r="WOL180" s="999"/>
      <c r="WOO180" s="1001"/>
      <c r="WOP180" s="1001"/>
      <c r="WOQ180" s="1001"/>
      <c r="WOR180" s="1001"/>
      <c r="WOU180" s="1001"/>
      <c r="WPC180" s="998"/>
      <c r="WPD180" s="999"/>
      <c r="WPG180" s="1001"/>
      <c r="WPH180" s="1001"/>
      <c r="WPI180" s="1001"/>
      <c r="WPJ180" s="1001"/>
      <c r="WPM180" s="1001"/>
      <c r="WPU180" s="998"/>
      <c r="WPV180" s="999"/>
      <c r="WPY180" s="1001"/>
      <c r="WPZ180" s="1001"/>
      <c r="WQA180" s="1001"/>
      <c r="WQB180" s="1001"/>
      <c r="WQE180" s="1001"/>
      <c r="WQM180" s="998"/>
      <c r="WQN180" s="999"/>
      <c r="WQQ180" s="1001"/>
      <c r="WQR180" s="1001"/>
      <c r="WQS180" s="1001"/>
      <c r="WQT180" s="1001"/>
      <c r="WQW180" s="1001"/>
      <c r="WRE180" s="998"/>
      <c r="WRF180" s="999"/>
      <c r="WRI180" s="1001"/>
      <c r="WRJ180" s="1001"/>
      <c r="WRK180" s="1001"/>
      <c r="WRL180" s="1001"/>
      <c r="WRO180" s="1001"/>
      <c r="WRW180" s="998"/>
      <c r="WRX180" s="999"/>
      <c r="WSA180" s="1001"/>
      <c r="WSB180" s="1001"/>
      <c r="WSC180" s="1001"/>
      <c r="WSD180" s="1001"/>
      <c r="WSG180" s="1001"/>
      <c r="WSO180" s="998"/>
      <c r="WSP180" s="999"/>
      <c r="WSS180" s="1001"/>
      <c r="WST180" s="1001"/>
      <c r="WSU180" s="1001"/>
      <c r="WSV180" s="1001"/>
      <c r="WSY180" s="1001"/>
      <c r="WTG180" s="998"/>
      <c r="WTH180" s="999"/>
      <c r="WTK180" s="1001"/>
      <c r="WTL180" s="1001"/>
      <c r="WTM180" s="1001"/>
      <c r="WTN180" s="1001"/>
      <c r="WTQ180" s="1001"/>
      <c r="WTY180" s="998"/>
      <c r="WTZ180" s="999"/>
      <c r="WUC180" s="1001"/>
      <c r="WUD180" s="1001"/>
      <c r="WUE180" s="1001"/>
      <c r="WUF180" s="1001"/>
      <c r="WUI180" s="1001"/>
      <c r="WUQ180" s="998"/>
      <c r="WUR180" s="999"/>
      <c r="WUU180" s="1001"/>
      <c r="WUV180" s="1001"/>
      <c r="WUW180" s="1001"/>
      <c r="WUX180" s="1001"/>
      <c r="WVA180" s="1001"/>
      <c r="WVI180" s="998"/>
      <c r="WVJ180" s="999"/>
      <c r="WVM180" s="1001"/>
      <c r="WVN180" s="1001"/>
      <c r="WVO180" s="1001"/>
      <c r="WVP180" s="1001"/>
      <c r="WVS180" s="1001"/>
      <c r="WWA180" s="998"/>
      <c r="WWB180" s="999"/>
      <c r="WWE180" s="1001"/>
      <c r="WWF180" s="1001"/>
      <c r="WWG180" s="1001"/>
      <c r="WWH180" s="1001"/>
      <c r="WWK180" s="1001"/>
      <c r="WWS180" s="998"/>
      <c r="WWT180" s="999"/>
      <c r="WWW180" s="1001"/>
      <c r="WWX180" s="1001"/>
      <c r="WWY180" s="1001"/>
      <c r="WWZ180" s="1001"/>
      <c r="WXC180" s="1001"/>
      <c r="WXK180" s="998"/>
      <c r="WXL180" s="999"/>
      <c r="WXO180" s="1001"/>
      <c r="WXP180" s="1001"/>
      <c r="WXQ180" s="1001"/>
      <c r="WXR180" s="1001"/>
      <c r="WXU180" s="1001"/>
      <c r="WYC180" s="998"/>
      <c r="WYD180" s="999"/>
      <c r="WYG180" s="1001"/>
      <c r="WYH180" s="1001"/>
      <c r="WYI180" s="1001"/>
      <c r="WYJ180" s="1001"/>
      <c r="WYM180" s="1001"/>
      <c r="WYU180" s="998"/>
      <c r="WYV180" s="999"/>
      <c r="WYY180" s="1001"/>
      <c r="WYZ180" s="1001"/>
      <c r="WZA180" s="1001"/>
      <c r="WZB180" s="1001"/>
      <c r="WZE180" s="1001"/>
      <c r="WZM180" s="998"/>
      <c r="WZN180" s="999"/>
      <c r="WZQ180" s="1001"/>
      <c r="WZR180" s="1001"/>
      <c r="WZS180" s="1001"/>
      <c r="WZT180" s="1001"/>
      <c r="WZW180" s="1001"/>
      <c r="XAE180" s="998"/>
      <c r="XAF180" s="999"/>
      <c r="XAI180" s="1001"/>
      <c r="XAJ180" s="1001"/>
      <c r="XAK180" s="1001"/>
      <c r="XAL180" s="1001"/>
      <c r="XAO180" s="1001"/>
      <c r="XAW180" s="998"/>
      <c r="XAX180" s="999"/>
      <c r="XBA180" s="1001"/>
      <c r="XBB180" s="1001"/>
      <c r="XBC180" s="1001"/>
      <c r="XBD180" s="1001"/>
      <c r="XBG180" s="1001"/>
      <c r="XBO180" s="998"/>
      <c r="XBP180" s="999"/>
      <c r="XBS180" s="1001"/>
      <c r="XBT180" s="1001"/>
      <c r="XBU180" s="1001"/>
      <c r="XBV180" s="1001"/>
      <c r="XBY180" s="1001"/>
      <c r="XCG180" s="998"/>
      <c r="XCH180" s="999"/>
      <c r="XCK180" s="1001"/>
      <c r="XCL180" s="1001"/>
      <c r="XCM180" s="1001"/>
      <c r="XCN180" s="1001"/>
      <c r="XCQ180" s="1001"/>
      <c r="XCY180" s="998"/>
      <c r="XCZ180" s="999"/>
      <c r="XDC180" s="1001"/>
      <c r="XDD180" s="1001"/>
      <c r="XDE180" s="1001"/>
      <c r="XDF180" s="1001"/>
      <c r="XDI180" s="1001"/>
      <c r="XDQ180" s="998"/>
      <c r="XDR180" s="999"/>
      <c r="XDU180" s="1001"/>
      <c r="XDV180" s="1001"/>
      <c r="XDW180" s="1001"/>
      <c r="XDX180" s="1001"/>
      <c r="XEA180" s="1001"/>
      <c r="XEI180" s="998"/>
      <c r="XEJ180" s="999"/>
      <c r="XEM180" s="1001"/>
      <c r="XEN180" s="1001"/>
      <c r="XEO180" s="1001"/>
      <c r="XEP180" s="1001"/>
      <c r="XES180" s="1001"/>
      <c r="XFA180" s="998"/>
      <c r="XFB180" s="999"/>
    </row>
    <row r="181" spans="1:16384" s="285" customFormat="1" ht="15.5">
      <c r="A181" s="901" t="str">
        <f>'General TPUM'!B183</f>
        <v>Sise Adventist Primary School</v>
      </c>
      <c r="B181" s="1233">
        <v>4</v>
      </c>
      <c r="C181" s="1234"/>
      <c r="D181" s="1235">
        <f t="shared" si="19"/>
        <v>4</v>
      </c>
      <c r="E181" s="1236">
        <v>3</v>
      </c>
      <c r="F181" s="1234"/>
      <c r="G181" s="3801">
        <v>4</v>
      </c>
      <c r="H181" s="3801"/>
      <c r="I181" s="3801"/>
      <c r="J181" s="3801"/>
      <c r="K181" s="1236"/>
      <c r="L181" s="1234"/>
      <c r="M181" s="1236"/>
      <c r="N181" s="1234"/>
      <c r="O181" s="1236">
        <v>7</v>
      </c>
      <c r="P181" s="1234"/>
      <c r="Q181" s="1237">
        <v>2</v>
      </c>
      <c r="R181" s="1550"/>
      <c r="T181" s="999"/>
      <c r="U181" s="3173">
        <f>B181-SUM(G181:H181)</f>
        <v>0</v>
      </c>
    </row>
    <row r="182" spans="1:16384" s="285" customFormat="1" ht="24">
      <c r="A182" s="901" t="str">
        <f>'General TPUM'!B184</f>
        <v>Susana Mate Adventist Primary School</v>
      </c>
      <c r="B182" s="1233">
        <v>5</v>
      </c>
      <c r="C182" s="1234"/>
      <c r="D182" s="1235">
        <f t="shared" si="19"/>
        <v>5</v>
      </c>
      <c r="E182" s="1236"/>
      <c r="F182" s="1234"/>
      <c r="G182" s="3801">
        <v>4</v>
      </c>
      <c r="H182" s="3801">
        <v>1</v>
      </c>
      <c r="I182" s="3801"/>
      <c r="J182" s="3801"/>
      <c r="K182" s="1236"/>
      <c r="L182" s="1234"/>
      <c r="M182" s="1236"/>
      <c r="N182" s="1234"/>
      <c r="O182" s="1236">
        <v>5</v>
      </c>
      <c r="P182" s="1234"/>
      <c r="Q182" s="1237"/>
      <c r="R182" s="1550"/>
      <c r="T182" s="999"/>
      <c r="U182" s="3173">
        <f t="shared" si="15"/>
        <v>0</v>
      </c>
    </row>
    <row r="183" spans="1:16384" s="285" customFormat="1" ht="24">
      <c r="A183" s="4094" t="s">
        <v>1296</v>
      </c>
      <c r="B183" s="4095">
        <v>5</v>
      </c>
      <c r="C183" s="4096"/>
      <c r="D183" s="1235">
        <f t="shared" si="19"/>
        <v>5</v>
      </c>
      <c r="E183" s="4097"/>
      <c r="F183" s="4096"/>
      <c r="G183" s="4041">
        <v>4</v>
      </c>
      <c r="H183" s="4041">
        <v>1</v>
      </c>
      <c r="I183" s="4041"/>
      <c r="J183" s="4041"/>
      <c r="K183" s="4097"/>
      <c r="L183" s="4096"/>
      <c r="M183" s="4097">
        <v>2</v>
      </c>
      <c r="N183" s="4096"/>
      <c r="O183" s="4097">
        <v>4</v>
      </c>
      <c r="P183" s="4096"/>
      <c r="Q183" s="4098">
        <v>1</v>
      </c>
      <c r="R183" s="4099"/>
      <c r="U183" s="3173">
        <f t="shared" si="15"/>
        <v>0</v>
      </c>
    </row>
    <row r="184" spans="1:16384" s="285" customFormat="1" ht="15.5">
      <c r="A184" s="901" t="str">
        <f>'General TPUM'!B186</f>
        <v>Vila Number 2 SDA Primary</v>
      </c>
      <c r="B184" s="1233">
        <v>15</v>
      </c>
      <c r="C184" s="1234"/>
      <c r="D184" s="1235">
        <f t="shared" si="19"/>
        <v>15</v>
      </c>
      <c r="E184" s="1236">
        <v>2</v>
      </c>
      <c r="F184" s="1234"/>
      <c r="G184" s="3801">
        <v>15</v>
      </c>
      <c r="H184" s="3801"/>
      <c r="I184" s="3801" t="s">
        <v>263</v>
      </c>
      <c r="J184" s="3801" t="s">
        <v>263</v>
      </c>
      <c r="K184" s="1236">
        <v>8</v>
      </c>
      <c r="L184" s="1234"/>
      <c r="M184" s="1236">
        <v>5</v>
      </c>
      <c r="N184" s="1234"/>
      <c r="O184" s="1236">
        <v>8</v>
      </c>
      <c r="P184" s="1234"/>
      <c r="Q184" s="1237">
        <v>7</v>
      </c>
      <c r="R184" s="1550"/>
      <c r="U184" s="3173">
        <f t="shared" si="15"/>
        <v>0</v>
      </c>
    </row>
    <row r="185" spans="1:16384" s="285" customFormat="1" ht="13">
      <c r="A185" s="901" t="str">
        <f>'General TPUM'!B187</f>
        <v>Winn SDA Primary School</v>
      </c>
      <c r="B185" s="1233">
        <v>3</v>
      </c>
      <c r="C185" s="1234"/>
      <c r="D185" s="1235">
        <f t="shared" si="19"/>
        <v>3</v>
      </c>
      <c r="E185" s="1236"/>
      <c r="F185" s="1234"/>
      <c r="G185" s="1236">
        <v>3</v>
      </c>
      <c r="H185" s="1234"/>
      <c r="I185" s="1237"/>
      <c r="J185" s="1238"/>
      <c r="K185" s="1236"/>
      <c r="L185" s="1234"/>
      <c r="M185" s="1236"/>
      <c r="N185" s="1234"/>
      <c r="O185" s="1236">
        <v>3</v>
      </c>
      <c r="P185" s="1234"/>
      <c r="Q185" s="1237">
        <v>1</v>
      </c>
      <c r="R185" s="1554"/>
      <c r="U185" s="3173">
        <f t="shared" si="15"/>
        <v>0</v>
      </c>
    </row>
    <row r="186" spans="1:16384" s="656" customFormat="1" ht="15" customHeight="1" thickBot="1">
      <c r="A186" s="1033" t="str">
        <f>'General TPUM'!B188</f>
        <v>TOTALS</v>
      </c>
      <c r="B186" s="1184">
        <f t="shared" ref="B186:R186" si="20">SUM(B155:B185)</f>
        <v>150</v>
      </c>
      <c r="C186" s="1185">
        <f t="shared" si="20"/>
        <v>103</v>
      </c>
      <c r="D186" s="1249">
        <f t="shared" si="20"/>
        <v>253</v>
      </c>
      <c r="E186" s="1249">
        <f t="shared" si="20"/>
        <v>16</v>
      </c>
      <c r="F186" s="1249">
        <f t="shared" si="20"/>
        <v>30</v>
      </c>
      <c r="G186" s="1249">
        <f>SUM(G155:G185)</f>
        <v>141</v>
      </c>
      <c r="H186" s="1249">
        <f t="shared" si="20"/>
        <v>9</v>
      </c>
      <c r="I186" s="1249">
        <f t="shared" si="20"/>
        <v>98</v>
      </c>
      <c r="J186" s="1249">
        <f t="shared" si="20"/>
        <v>5</v>
      </c>
      <c r="K186" s="1249">
        <f t="shared" si="20"/>
        <v>37</v>
      </c>
      <c r="L186" s="1249">
        <f t="shared" si="20"/>
        <v>29</v>
      </c>
      <c r="M186" s="1249">
        <f t="shared" si="20"/>
        <v>19</v>
      </c>
      <c r="N186" s="1249">
        <f t="shared" si="20"/>
        <v>54</v>
      </c>
      <c r="O186" s="1249">
        <f t="shared" si="20"/>
        <v>72</v>
      </c>
      <c r="P186" s="1249">
        <f t="shared" si="20"/>
        <v>65</v>
      </c>
      <c r="Q186" s="1249">
        <f t="shared" si="20"/>
        <v>34</v>
      </c>
      <c r="R186" s="1249">
        <f t="shared" si="20"/>
        <v>0</v>
      </c>
      <c r="S186" s="1026"/>
      <c r="T186" s="285"/>
      <c r="U186" s="3173"/>
    </row>
    <row r="187" spans="1:16384" s="1032" customFormat="1" ht="14.25" customHeight="1" thickTop="1" thickBot="1">
      <c r="A187" s="1510">
        <f>'General TPUM'!B189</f>
        <v>0</v>
      </c>
      <c r="B187" s="1511"/>
      <c r="C187" s="1187"/>
      <c r="D187" s="1187">
        <f>B186+C186</f>
        <v>253</v>
      </c>
      <c r="E187" s="1187"/>
      <c r="F187" s="1187"/>
      <c r="G187" s="1073"/>
      <c r="H187" s="1073">
        <f>G186+H186+I186+J186</f>
        <v>253</v>
      </c>
      <c r="I187" s="1073">
        <f>E186+F186+G186+H186+I186+J186</f>
        <v>299</v>
      </c>
      <c r="J187" s="1073"/>
      <c r="K187" s="1187"/>
      <c r="L187" s="1187"/>
      <c r="M187" s="1187"/>
      <c r="N187" s="1187"/>
      <c r="O187" s="1187"/>
      <c r="P187" s="1187">
        <f>O186+P186</f>
        <v>137</v>
      </c>
      <c r="Q187" s="1187"/>
      <c r="R187" s="1188"/>
      <c r="S187" s="1032" t="s">
        <v>269</v>
      </c>
      <c r="T187" s="285"/>
      <c r="U187" s="3173">
        <f>D185-SUM(G185:J185)</f>
        <v>0</v>
      </c>
    </row>
    <row r="188" spans="1:16384" s="236" customFormat="1" ht="15" customHeight="1" thickBot="1">
      <c r="A188" s="1562" t="str">
        <f>'General TPUM'!B190</f>
        <v>Grand Total</v>
      </c>
      <c r="B188" s="1563">
        <f t="shared" ref="B188:Q188" si="21">B141+B152+B39+B148+B34+B26+B186+B11</f>
        <v>881</v>
      </c>
      <c r="C188" s="1563">
        <f t="shared" si="21"/>
        <v>478</v>
      </c>
      <c r="D188" s="1563">
        <f t="shared" si="21"/>
        <v>1359</v>
      </c>
      <c r="E188" s="1563">
        <f t="shared" si="21"/>
        <v>38</v>
      </c>
      <c r="F188" s="1563">
        <f>F141+F152+F39+F148+F34+F26+F186+F11</f>
        <v>84</v>
      </c>
      <c r="G188" s="1563">
        <f>G141+G152+G39+G148+G34+G26+G186+G11</f>
        <v>853</v>
      </c>
      <c r="H188" s="1563">
        <f t="shared" si="21"/>
        <v>28</v>
      </c>
      <c r="I188" s="1563">
        <f t="shared" si="21"/>
        <v>453</v>
      </c>
      <c r="J188" s="1563">
        <f t="shared" si="21"/>
        <v>25</v>
      </c>
      <c r="K188" s="1563">
        <f t="shared" si="21"/>
        <v>339</v>
      </c>
      <c r="L188" s="1563">
        <f t="shared" si="21"/>
        <v>137</v>
      </c>
      <c r="M188" s="1563">
        <f t="shared" si="21"/>
        <v>113</v>
      </c>
      <c r="N188" s="1563">
        <f t="shared" si="21"/>
        <v>218</v>
      </c>
      <c r="O188" s="1563">
        <f t="shared" si="21"/>
        <v>731</v>
      </c>
      <c r="P188" s="1563">
        <f t="shared" si="21"/>
        <v>405</v>
      </c>
      <c r="Q188" s="1563">
        <f t="shared" si="21"/>
        <v>717</v>
      </c>
      <c r="R188" s="1563">
        <f>R141+R152+R39+R148+R34+R26+R186+R11</f>
        <v>344</v>
      </c>
      <c r="T188" s="656"/>
      <c r="U188" s="656"/>
    </row>
    <row r="189" spans="1:16384" s="104" customFormat="1" ht="27" thickTop="1" thickBot="1">
      <c r="A189" s="914"/>
      <c r="B189" s="1564" t="s">
        <v>270</v>
      </c>
      <c r="C189" s="1254">
        <f>B188+C188+E188+F188</f>
        <v>1481</v>
      </c>
      <c r="D189" s="1255"/>
      <c r="E189" s="1564" t="s">
        <v>271</v>
      </c>
      <c r="F189" s="1256">
        <f>+E188+F188</f>
        <v>122</v>
      </c>
      <c r="G189" s="1255"/>
      <c r="H189" s="1257"/>
      <c r="I189" s="1258"/>
      <c r="J189" s="1258"/>
      <c r="K189" s="1093"/>
      <c r="L189" s="1093"/>
      <c r="M189" s="1093"/>
      <c r="N189" s="1093"/>
      <c r="O189" s="1093"/>
      <c r="P189" s="1093"/>
      <c r="Q189" s="1093"/>
      <c r="R189" s="1555"/>
      <c r="T189" s="1032"/>
      <c r="U189" s="1032"/>
    </row>
    <row r="190" spans="1:16384" s="104" customFormat="1" ht="65.5" thickBot="1">
      <c r="A190" s="914"/>
      <c r="B190" s="1193"/>
      <c r="C190" s="1193"/>
      <c r="D190" s="1255"/>
      <c r="E190" s="1566" t="s">
        <v>272</v>
      </c>
      <c r="F190" s="1254">
        <f>B188+C188</f>
        <v>1359</v>
      </c>
      <c r="G190" s="1255"/>
      <c r="H190" s="1254">
        <f>G188+H188+I188+J188</f>
        <v>1359</v>
      </c>
      <c r="I190" s="1567" t="s">
        <v>272</v>
      </c>
      <c r="J190" s="1258"/>
      <c r="K190" s="1558" t="s">
        <v>223</v>
      </c>
      <c r="L190" s="1254">
        <f>B188</f>
        <v>881</v>
      </c>
      <c r="M190" s="1093"/>
      <c r="N190" s="1093"/>
      <c r="O190" s="1093"/>
      <c r="P190" s="1093"/>
      <c r="Q190" s="1093"/>
      <c r="R190" s="1555"/>
      <c r="T190" s="236"/>
      <c r="U190" s="236"/>
    </row>
    <row r="191" spans="1:16384" s="104" customFormat="1" ht="65.5" thickBot="1">
      <c r="A191" s="915"/>
      <c r="B191" s="1093"/>
      <c r="C191" s="1093"/>
      <c r="D191" s="1257"/>
      <c r="E191" s="1565" t="s">
        <v>104</v>
      </c>
      <c r="F191" s="1254">
        <f>SUM(F189:F190)</f>
        <v>1481</v>
      </c>
      <c r="G191" s="1257"/>
      <c r="H191" s="1257"/>
      <c r="I191" s="1258"/>
      <c r="J191" s="1258"/>
      <c r="K191" s="1567" t="s">
        <v>224</v>
      </c>
      <c r="L191" s="1254">
        <f>C188</f>
        <v>478</v>
      </c>
      <c r="M191" s="1093"/>
      <c r="N191" s="1093"/>
      <c r="O191" s="1093"/>
      <c r="P191" s="1093"/>
      <c r="Q191" s="1093"/>
      <c r="R191" s="1555"/>
    </row>
    <row r="192" spans="1:16384" s="104" customFormat="1" ht="18.649999999999999" customHeight="1" thickBot="1">
      <c r="A192" s="741"/>
      <c r="B192" s="1259"/>
      <c r="C192" s="1259"/>
      <c r="D192" s="1260"/>
      <c r="E192" s="1259"/>
      <c r="F192" s="1261"/>
      <c r="G192" s="1260"/>
      <c r="H192" s="1260"/>
      <c r="I192" s="1261"/>
      <c r="J192" s="1261"/>
      <c r="K192" s="1558" t="s">
        <v>105</v>
      </c>
      <c r="L192" s="1254">
        <f>SUM(L190:L191)</f>
        <v>1359</v>
      </c>
      <c r="M192" s="1259"/>
      <c r="N192" s="1259"/>
      <c r="O192" s="1102"/>
      <c r="P192" s="1102"/>
      <c r="Q192" s="1102"/>
      <c r="R192" s="1556"/>
    </row>
    <row r="193" spans="1:21" s="104" customFormat="1">
      <c r="A193" s="291"/>
      <c r="B193" s="259"/>
      <c r="C193" s="259"/>
      <c r="D193" s="742"/>
      <c r="E193" s="259"/>
      <c r="F193" s="290"/>
      <c r="G193" s="742"/>
      <c r="H193" s="742"/>
      <c r="I193" s="290"/>
      <c r="J193" s="290"/>
      <c r="K193" s="259"/>
      <c r="L193" s="259"/>
      <c r="M193" s="259"/>
      <c r="N193" s="259"/>
      <c r="O193" s="291"/>
      <c r="P193" s="291"/>
      <c r="Q193" s="291"/>
      <c r="R193" s="291"/>
    </row>
    <row r="194" spans="1:21" s="104" customFormat="1" ht="13">
      <c r="A194" s="908"/>
      <c r="B194" s="909"/>
      <c r="C194" s="909"/>
      <c r="D194" s="910"/>
      <c r="E194" s="911"/>
      <c r="F194" s="910"/>
      <c r="G194" s="911"/>
      <c r="H194" s="717"/>
      <c r="I194" s="717"/>
      <c r="J194" s="910"/>
      <c r="K194" s="912"/>
      <c r="L194" s="909"/>
      <c r="M194" s="912"/>
      <c r="N194" s="909"/>
      <c r="O194" s="912"/>
      <c r="P194" s="909"/>
      <c r="Q194" s="912"/>
      <c r="R194" s="913"/>
    </row>
    <row r="195" spans="1:21">
      <c r="T195" s="104"/>
      <c r="U195" s="104"/>
    </row>
    <row r="196" spans="1:21">
      <c r="T196" s="104"/>
      <c r="U196" s="104"/>
    </row>
  </sheetData>
  <mergeCells count="13">
    <mergeCell ref="K7:L7"/>
    <mergeCell ref="M7:N7"/>
    <mergeCell ref="O7:P7"/>
    <mergeCell ref="Q7:R7"/>
    <mergeCell ref="G8:H8"/>
    <mergeCell ref="I8:J8"/>
    <mergeCell ref="B5:R5"/>
    <mergeCell ref="G6:H6"/>
    <mergeCell ref="I6:J6"/>
    <mergeCell ref="K6:L6"/>
    <mergeCell ref="M6:N6"/>
    <mergeCell ref="O6:P6"/>
    <mergeCell ref="Q6:R6"/>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3" manualBreakCount="3">
    <brk id="66" max="16383" man="1"/>
    <brk id="105" max="16383" man="1"/>
    <brk id="153" max="16383"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BJ73"/>
  <sheetViews>
    <sheetView view="pageBreakPreview" zoomScale="115" zoomScaleNormal="150" zoomScaleSheetLayoutView="115" zoomScalePageLayoutView="150" workbookViewId="0">
      <pane xSplit="8" ySplit="18" topLeftCell="I52" activePane="bottomRight" state="frozen"/>
      <selection activeCell="B23" sqref="B23"/>
      <selection pane="topRight" activeCell="B23" sqref="B23"/>
      <selection pane="bottomLeft" activeCell="B23" sqref="B23"/>
      <selection pane="bottomRight" activeCell="L30" sqref="L30"/>
    </sheetView>
  </sheetViews>
  <sheetFormatPr defaultColWidth="9.1796875" defaultRowHeight="13"/>
  <cols>
    <col min="1" max="1" width="4.453125" style="41" customWidth="1"/>
    <col min="2" max="2" width="12.453125" style="41" customWidth="1"/>
    <col min="3" max="3" width="1" style="41" customWidth="1"/>
    <col min="4" max="8" width="4" style="41" customWidth="1"/>
    <col min="9" max="10" width="9.1796875" style="342" customWidth="1"/>
    <col min="11" max="12" width="9.1796875" style="62" customWidth="1"/>
    <col min="13" max="13" width="9.1796875" style="4091" customWidth="1"/>
    <col min="14" max="14" width="9.1796875" style="343" customWidth="1"/>
    <col min="15" max="15" width="9.1796875" style="41" customWidth="1"/>
    <col min="16" max="18" width="9.1796875" style="62" customWidth="1"/>
    <col min="19" max="20" width="9.1796875" style="41"/>
    <col min="21" max="21" width="13.81640625" style="41" customWidth="1"/>
    <col min="22" max="16384" width="9.1796875" style="41"/>
  </cols>
  <sheetData>
    <row r="1" spans="1:62" s="2664" customFormat="1" ht="27.75" customHeight="1">
      <c r="A1" s="2665" t="s">
        <v>1345</v>
      </c>
      <c r="B1" s="2665"/>
      <c r="C1" s="2665"/>
      <c r="D1" s="2665"/>
      <c r="E1" s="2665"/>
      <c r="F1" s="2665"/>
      <c r="G1" s="2665"/>
      <c r="H1" s="2665"/>
      <c r="I1" s="2666"/>
      <c r="J1" s="2666"/>
      <c r="K1" s="2667"/>
      <c r="L1" s="4147"/>
      <c r="M1" s="4064"/>
      <c r="N1" s="2668"/>
      <c r="O1" s="2665"/>
      <c r="P1" s="2667"/>
      <c r="Q1" s="2667"/>
      <c r="R1" s="2667"/>
    </row>
    <row r="2" spans="1:62" ht="20.149999999999999" customHeight="1">
      <c r="A2" s="834" t="s">
        <v>1481</v>
      </c>
      <c r="B2" s="835"/>
      <c r="C2" s="835"/>
      <c r="D2" s="835"/>
      <c r="E2" s="835"/>
      <c r="F2" s="835"/>
      <c r="G2" s="835"/>
      <c r="H2" s="835"/>
      <c r="I2" s="293"/>
      <c r="J2" s="293"/>
      <c r="K2" s="59"/>
      <c r="L2" s="59"/>
      <c r="M2" s="4065"/>
      <c r="N2" s="59"/>
      <c r="P2" s="59"/>
      <c r="Q2" s="59"/>
      <c r="R2" s="2615"/>
    </row>
    <row r="3" spans="1:62" ht="20.149999999999999" customHeight="1">
      <c r="A3" s="834" t="s">
        <v>273</v>
      </c>
      <c r="B3" s="835"/>
      <c r="C3" s="835"/>
      <c r="D3" s="835"/>
      <c r="E3" s="835"/>
      <c r="F3" s="835"/>
      <c r="G3" s="835"/>
      <c r="H3" s="835"/>
      <c r="I3" s="293"/>
      <c r="J3" s="293"/>
      <c r="K3" s="59"/>
      <c r="L3" s="59"/>
      <c r="M3" s="4065"/>
      <c r="N3" s="59"/>
      <c r="P3" s="59"/>
      <c r="Q3" s="59"/>
      <c r="R3" s="2615"/>
    </row>
    <row r="4" spans="1:62" ht="19.5" customHeight="1">
      <c r="A4" s="294"/>
      <c r="B4" s="295"/>
      <c r="C4" s="295"/>
      <c r="D4" s="295"/>
      <c r="E4" s="295"/>
      <c r="F4" s="295"/>
      <c r="G4" s="295"/>
      <c r="H4" s="295"/>
      <c r="I4" s="296"/>
      <c r="J4" s="296"/>
      <c r="K4" s="297"/>
      <c r="L4" s="297"/>
      <c r="M4" s="714"/>
      <c r="N4" s="297"/>
      <c r="P4" s="297"/>
      <c r="Q4" s="297"/>
      <c r="R4" s="2616"/>
    </row>
    <row r="5" spans="1:62" ht="18" customHeight="1" thickBot="1">
      <c r="A5" s="2617"/>
      <c r="B5" s="298"/>
      <c r="C5" s="298"/>
      <c r="D5" s="298"/>
      <c r="E5" s="298"/>
      <c r="F5" s="298"/>
      <c r="G5" s="298"/>
      <c r="H5" s="298"/>
      <c r="I5" s="296"/>
      <c r="J5" s="296"/>
      <c r="K5" s="59"/>
      <c r="L5" s="59"/>
      <c r="M5" s="4066"/>
      <c r="N5" s="59"/>
      <c r="P5" s="59"/>
      <c r="Q5" s="59"/>
      <c r="R5" s="2615"/>
    </row>
    <row r="6" spans="1:62" ht="12" customHeight="1" thickTop="1" thickBot="1">
      <c r="A6" s="299" t="s">
        <v>274</v>
      </c>
      <c r="B6" s="300" t="s">
        <v>275</v>
      </c>
      <c r="C6" s="301"/>
      <c r="D6" s="301"/>
      <c r="E6" s="301"/>
      <c r="F6" s="301"/>
      <c r="G6" s="301"/>
      <c r="H6" s="301"/>
      <c r="I6" s="302"/>
      <c r="J6" s="302"/>
      <c r="K6" s="302"/>
      <c r="L6" s="302"/>
      <c r="M6" s="4067"/>
      <c r="N6" s="302"/>
      <c r="O6" s="301"/>
      <c r="P6" s="302"/>
      <c r="Q6" s="302"/>
      <c r="R6" s="1568"/>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row>
    <row r="7" spans="1:62" s="49" customFormat="1" ht="12" customHeight="1" thickTop="1">
      <c r="A7" s="303" t="s">
        <v>276</v>
      </c>
      <c r="B7" s="304"/>
      <c r="C7" s="305"/>
      <c r="D7" s="306" t="s">
        <v>222</v>
      </c>
      <c r="E7" s="307"/>
      <c r="F7" s="308"/>
      <c r="G7" s="309" t="s">
        <v>277</v>
      </c>
      <c r="H7" s="310"/>
      <c r="I7" s="311"/>
      <c r="J7" s="311"/>
      <c r="K7" s="212"/>
      <c r="L7" s="212"/>
      <c r="M7" s="4068"/>
      <c r="N7" s="212"/>
      <c r="O7" s="32"/>
      <c r="P7" s="212"/>
      <c r="Q7" s="212"/>
      <c r="R7" s="2618"/>
    </row>
    <row r="8" spans="1:62" s="49" customFormat="1" ht="12" customHeight="1">
      <c r="A8" s="312" t="s">
        <v>278</v>
      </c>
      <c r="B8" s="313"/>
      <c r="C8" s="314"/>
      <c r="D8" s="2619" t="s">
        <v>222</v>
      </c>
      <c r="E8" s="315"/>
      <c r="F8" s="315"/>
      <c r="G8" s="315"/>
      <c r="H8" s="2620"/>
      <c r="I8" s="2621"/>
      <c r="J8" s="1571"/>
      <c r="K8" s="1572"/>
      <c r="L8" s="1572"/>
      <c r="M8" s="4069"/>
      <c r="N8" s="212"/>
      <c r="O8" s="32"/>
      <c r="P8" s="212"/>
      <c r="Q8" s="212"/>
      <c r="R8" s="2618"/>
    </row>
    <row r="9" spans="1:62" s="317" customFormat="1" ht="20.25" customHeight="1">
      <c r="A9" s="2622" t="s">
        <v>279</v>
      </c>
      <c r="B9" s="2214"/>
      <c r="C9" s="2214"/>
      <c r="D9" s="316"/>
      <c r="E9" s="313"/>
      <c r="F9" s="313"/>
      <c r="G9" s="313"/>
      <c r="H9" s="313"/>
      <c r="I9" s="2623" t="s">
        <v>1424</v>
      </c>
      <c r="J9" s="2623" t="s">
        <v>1333</v>
      </c>
      <c r="K9" s="2623" t="s">
        <v>1425</v>
      </c>
      <c r="L9" s="4148" t="s">
        <v>1458</v>
      </c>
      <c r="M9" s="4070" t="s">
        <v>1426</v>
      </c>
      <c r="N9" s="4900" t="s">
        <v>280</v>
      </c>
      <c r="O9" s="4901"/>
      <c r="P9" s="2623" t="s">
        <v>281</v>
      </c>
      <c r="Q9" s="2623" t="s">
        <v>1303</v>
      </c>
      <c r="R9" s="2624" t="s">
        <v>1459</v>
      </c>
    </row>
    <row r="10" spans="1:62" s="321" customFormat="1" ht="21" customHeight="1">
      <c r="A10" s="318"/>
      <c r="B10" s="319"/>
      <c r="C10" s="319"/>
      <c r="D10" s="2625" t="s">
        <v>282</v>
      </c>
      <c r="E10" s="320"/>
      <c r="F10" s="320"/>
      <c r="G10" s="2626"/>
      <c r="H10" s="2627" t="s">
        <v>283</v>
      </c>
      <c r="I10" s="2628">
        <v>1</v>
      </c>
      <c r="J10" s="2628">
        <v>1</v>
      </c>
      <c r="K10" s="2506">
        <v>1</v>
      </c>
      <c r="L10" s="4149">
        <v>1</v>
      </c>
      <c r="M10" s="4071">
        <v>1</v>
      </c>
      <c r="N10" s="1180"/>
      <c r="O10" s="1573"/>
      <c r="P10" s="4138"/>
      <c r="Q10" s="4141"/>
      <c r="R10" s="2629">
        <v>1</v>
      </c>
    </row>
    <row r="11" spans="1:62" s="321" customFormat="1" ht="21" customHeight="1">
      <c r="A11" s="318"/>
      <c r="B11" s="319"/>
      <c r="C11" s="319"/>
      <c r="D11" s="2625" t="s">
        <v>284</v>
      </c>
      <c r="E11" s="320"/>
      <c r="F11" s="320"/>
      <c r="G11" s="2626"/>
      <c r="H11" s="322" t="s">
        <v>283</v>
      </c>
      <c r="I11" s="2628">
        <v>1</v>
      </c>
      <c r="J11" s="2628">
        <v>1</v>
      </c>
      <c r="K11" s="2630">
        <v>1</v>
      </c>
      <c r="L11" s="4150">
        <v>1</v>
      </c>
      <c r="M11" s="4071">
        <v>1</v>
      </c>
      <c r="N11" s="1180"/>
      <c r="O11" s="1265"/>
      <c r="P11" s="4139"/>
      <c r="Q11" s="4142">
        <v>1</v>
      </c>
      <c r="R11" s="2631">
        <v>1</v>
      </c>
    </row>
    <row r="12" spans="1:62" s="321" customFormat="1" ht="21" customHeight="1">
      <c r="A12" s="318"/>
      <c r="B12" s="319"/>
      <c r="C12" s="319"/>
      <c r="D12" s="2625" t="s">
        <v>285</v>
      </c>
      <c r="E12" s="320"/>
      <c r="F12" s="320"/>
      <c r="G12" s="2626"/>
      <c r="H12" s="322" t="s">
        <v>283</v>
      </c>
      <c r="I12" s="2628">
        <v>1</v>
      </c>
      <c r="J12" s="2628">
        <v>1</v>
      </c>
      <c r="K12" s="2630">
        <v>1</v>
      </c>
      <c r="L12" s="4150">
        <v>1</v>
      </c>
      <c r="M12" s="4071">
        <v>1</v>
      </c>
      <c r="N12" s="1180"/>
      <c r="O12" s="1265"/>
      <c r="P12" s="4139"/>
      <c r="Q12" s="4142"/>
      <c r="R12" s="2633">
        <v>1</v>
      </c>
      <c r="S12" s="4905" t="s">
        <v>811</v>
      </c>
      <c r="T12" s="4905"/>
      <c r="U12" s="4905"/>
    </row>
    <row r="13" spans="1:62" s="321" customFormat="1" ht="21" customHeight="1">
      <c r="A13" s="318"/>
      <c r="B13" s="319"/>
      <c r="C13" s="319"/>
      <c r="D13" s="2625" t="s">
        <v>286</v>
      </c>
      <c r="E13" s="320"/>
      <c r="F13" s="320"/>
      <c r="G13" s="2626"/>
      <c r="H13" s="323" t="s">
        <v>283</v>
      </c>
      <c r="I13" s="2632"/>
      <c r="J13" s="2632"/>
      <c r="K13" s="2506">
        <v>1</v>
      </c>
      <c r="L13" s="4149"/>
      <c r="M13" s="4071">
        <v>1</v>
      </c>
      <c r="N13" s="1180"/>
      <c r="O13" s="1265"/>
      <c r="P13" s="4139"/>
      <c r="Q13" s="4142">
        <v>1</v>
      </c>
      <c r="R13" s="2631">
        <v>1</v>
      </c>
    </row>
    <row r="14" spans="1:62" s="321" customFormat="1" ht="21" customHeight="1">
      <c r="A14" s="318"/>
      <c r="B14" s="319"/>
      <c r="C14" s="319"/>
      <c r="D14" s="4902" t="s">
        <v>287</v>
      </c>
      <c r="E14" s="4903"/>
      <c r="F14" s="4903"/>
      <c r="G14" s="4904"/>
      <c r="H14" s="323" t="s">
        <v>283</v>
      </c>
      <c r="I14" s="2628">
        <v>1</v>
      </c>
      <c r="J14" s="2628">
        <v>1</v>
      </c>
      <c r="K14" s="2630">
        <v>1</v>
      </c>
      <c r="L14" s="4150">
        <v>1</v>
      </c>
      <c r="M14" s="4071">
        <v>1</v>
      </c>
      <c r="N14" s="1180"/>
      <c r="O14" s="1265"/>
      <c r="P14" s="4139"/>
      <c r="Q14" s="4142">
        <v>1</v>
      </c>
      <c r="R14" s="2631">
        <v>1</v>
      </c>
    </row>
    <row r="15" spans="1:62" s="321" customFormat="1" ht="21" customHeight="1">
      <c r="A15" s="318"/>
      <c r="B15" s="319"/>
      <c r="C15" s="319"/>
      <c r="D15" s="2625" t="s">
        <v>288</v>
      </c>
      <c r="E15" s="320"/>
      <c r="F15" s="320"/>
      <c r="G15" s="2626"/>
      <c r="H15" s="323" t="s">
        <v>283</v>
      </c>
      <c r="I15" s="2628"/>
      <c r="J15" s="2628"/>
      <c r="K15" s="2630"/>
      <c r="L15" s="4150"/>
      <c r="M15" s="4071"/>
      <c r="N15" s="1180"/>
      <c r="O15" s="1265"/>
      <c r="P15" s="4139"/>
      <c r="Q15" s="4142"/>
      <c r="R15" s="2633"/>
    </row>
    <row r="16" spans="1:62" s="321" customFormat="1" ht="21" customHeight="1">
      <c r="A16" s="318"/>
      <c r="B16" s="319"/>
      <c r="C16" s="319"/>
      <c r="D16" s="2625" t="s">
        <v>289</v>
      </c>
      <c r="E16" s="320"/>
      <c r="F16" s="320"/>
      <c r="G16" s="2626"/>
      <c r="H16" s="323" t="s">
        <v>283</v>
      </c>
      <c r="I16" s="1266"/>
      <c r="J16" s="1266">
        <v>1</v>
      </c>
      <c r="K16" s="1267">
        <v>1</v>
      </c>
      <c r="L16" s="4151">
        <v>1</v>
      </c>
      <c r="M16" s="4072"/>
      <c r="N16" s="1180"/>
      <c r="O16" s="1265"/>
      <c r="P16" s="4140"/>
      <c r="Q16" s="4143">
        <v>1</v>
      </c>
      <c r="R16" s="2634">
        <v>1</v>
      </c>
    </row>
    <row r="17" spans="1:20" s="321" customFormat="1" ht="21" customHeight="1" thickBot="1">
      <c r="A17" s="318"/>
      <c r="B17" s="319"/>
      <c r="C17" s="319"/>
      <c r="D17" s="2625" t="s">
        <v>290</v>
      </c>
      <c r="E17" s="320"/>
      <c r="F17" s="320"/>
      <c r="G17" s="2626"/>
      <c r="H17" s="323" t="s">
        <v>283</v>
      </c>
      <c r="I17" s="2628">
        <v>1</v>
      </c>
      <c r="J17" s="2628">
        <v>1</v>
      </c>
      <c r="K17" s="2630">
        <v>1</v>
      </c>
      <c r="L17" s="4150">
        <v>1</v>
      </c>
      <c r="M17" s="4071">
        <v>1</v>
      </c>
      <c r="N17" s="1180"/>
      <c r="O17" s="1265"/>
      <c r="P17" s="4139"/>
      <c r="Q17" s="4142">
        <v>1</v>
      </c>
      <c r="R17" s="2631">
        <v>1</v>
      </c>
    </row>
    <row r="18" spans="1:20" s="326" customFormat="1" ht="43" customHeight="1" thickTop="1" thickBot="1">
      <c r="A18" s="2635"/>
      <c r="B18" s="324"/>
      <c r="C18" s="324"/>
      <c r="D18" s="325"/>
      <c r="E18" s="324"/>
      <c r="F18" s="324"/>
      <c r="G18" s="324"/>
      <c r="H18" s="324"/>
      <c r="I18" s="1268" t="s">
        <v>291</v>
      </c>
      <c r="J18" s="1268" t="s">
        <v>292</v>
      </c>
      <c r="K18" s="1269" t="s">
        <v>293</v>
      </c>
      <c r="L18" s="4152" t="s">
        <v>1304</v>
      </c>
      <c r="M18" s="4073" t="s">
        <v>294</v>
      </c>
      <c r="N18" s="1270" t="s">
        <v>295</v>
      </c>
      <c r="O18" s="1271" t="s">
        <v>296</v>
      </c>
      <c r="P18" s="1272" t="s">
        <v>297</v>
      </c>
      <c r="Q18" s="1273" t="s">
        <v>298</v>
      </c>
      <c r="R18" s="2636" t="s">
        <v>299</v>
      </c>
    </row>
    <row r="19" spans="1:20" s="36" customFormat="1" ht="24" customHeight="1" thickTop="1" thickBot="1">
      <c r="A19" s="2637" t="s">
        <v>300</v>
      </c>
      <c r="B19" s="327" t="s">
        <v>301</v>
      </c>
      <c r="C19" s="327"/>
      <c r="D19" s="327"/>
      <c r="E19" s="327"/>
      <c r="F19" s="328"/>
      <c r="G19" s="328"/>
      <c r="H19" s="328"/>
      <c r="I19" s="1274" t="s">
        <v>17</v>
      </c>
      <c r="J19" s="1274" t="s">
        <v>17</v>
      </c>
      <c r="K19" s="1275" t="s">
        <v>17</v>
      </c>
      <c r="L19" s="1275" t="s">
        <v>1357</v>
      </c>
      <c r="M19" s="4074" t="s">
        <v>17</v>
      </c>
      <c r="N19" s="1277" t="s">
        <v>17</v>
      </c>
      <c r="O19" s="1278" t="s">
        <v>17</v>
      </c>
      <c r="P19" s="1279" t="s">
        <v>17</v>
      </c>
      <c r="Q19" s="1280" t="s">
        <v>17</v>
      </c>
      <c r="R19" s="1276" t="s">
        <v>17</v>
      </c>
    </row>
    <row r="20" spans="1:20" s="49" customFormat="1" ht="12.5" thickTop="1">
      <c r="A20" s="2638" t="s">
        <v>302</v>
      </c>
      <c r="B20" s="329"/>
      <c r="C20" s="329"/>
      <c r="D20" s="329"/>
      <c r="E20" s="329"/>
      <c r="F20" s="329"/>
      <c r="G20" s="329"/>
      <c r="H20" s="329"/>
      <c r="I20" s="2639">
        <f>SUM(I21:I22)</f>
        <v>1043</v>
      </c>
      <c r="J20" s="4153">
        <f>SUM(J21:J22)</f>
        <v>1547</v>
      </c>
      <c r="K20" s="2639">
        <f>SUM(K21:K22)</f>
        <v>1035</v>
      </c>
      <c r="L20" s="4153">
        <f>SUM(L21:L22)</f>
        <v>126</v>
      </c>
      <c r="M20" s="4075">
        <f>SUM(M21:M22)</f>
        <v>758</v>
      </c>
      <c r="N20" s="1281">
        <f>SUM(I20:M20)</f>
        <v>4509</v>
      </c>
      <c r="O20" s="1282">
        <f>P20+Q20+R20</f>
        <v>296</v>
      </c>
      <c r="P20" s="4144">
        <f t="shared" ref="P20:Q20" si="0">SUM(P21:P22)</f>
        <v>0</v>
      </c>
      <c r="Q20" s="4144">
        <f t="shared" si="0"/>
        <v>217</v>
      </c>
      <c r="R20" s="4144">
        <f t="shared" ref="R20" si="1">SUM(R21:R22)</f>
        <v>79</v>
      </c>
      <c r="S20" s="49">
        <f>N20+O20</f>
        <v>4805</v>
      </c>
    </row>
    <row r="21" spans="1:20" s="49" customFormat="1" ht="12">
      <c r="A21" s="2640" t="s">
        <v>303</v>
      </c>
      <c r="B21" s="330"/>
      <c r="C21" s="330"/>
      <c r="D21" s="330"/>
      <c r="E21" s="330"/>
      <c r="F21" s="330"/>
      <c r="G21" s="330"/>
      <c r="H21" s="330"/>
      <c r="I21" s="3670">
        <v>551</v>
      </c>
      <c r="J21" s="4159">
        <v>1038</v>
      </c>
      <c r="K21" s="2641">
        <v>878</v>
      </c>
      <c r="L21" s="4110">
        <v>90</v>
      </c>
      <c r="M21" s="4076">
        <v>590</v>
      </c>
      <c r="N21" s="1283">
        <f>SUM(I21:M21)</f>
        <v>3147</v>
      </c>
      <c r="O21" s="1282">
        <f>P21+Q21+R21</f>
        <v>203</v>
      </c>
      <c r="P21" s="4528"/>
      <c r="Q21" s="4529">
        <v>173</v>
      </c>
      <c r="R21" s="3784">
        <v>30</v>
      </c>
    </row>
    <row r="22" spans="1:20" s="49" customFormat="1" ht="12">
      <c r="A22" s="2640" t="s">
        <v>304</v>
      </c>
      <c r="B22" s="330"/>
      <c r="C22" s="330"/>
      <c r="D22" s="330"/>
      <c r="E22" s="330"/>
      <c r="F22" s="330"/>
      <c r="G22" s="330"/>
      <c r="H22" s="330"/>
      <c r="I22" s="3670">
        <v>492</v>
      </c>
      <c r="J22" s="4159">
        <v>509</v>
      </c>
      <c r="K22" s="2641">
        <v>157</v>
      </c>
      <c r="L22" s="4110">
        <v>36</v>
      </c>
      <c r="M22" s="4076">
        <v>168</v>
      </c>
      <c r="N22" s="1283">
        <f>SUM(I22:M22)</f>
        <v>1362</v>
      </c>
      <c r="O22" s="1282">
        <f>P22+Q22+R22</f>
        <v>93</v>
      </c>
      <c r="P22" s="4528"/>
      <c r="Q22" s="4529">
        <v>44</v>
      </c>
      <c r="R22" s="3784">
        <v>49</v>
      </c>
    </row>
    <row r="23" spans="1:20" s="49" customFormat="1" ht="12">
      <c r="A23" s="2638" t="s">
        <v>305</v>
      </c>
      <c r="B23" s="329"/>
      <c r="C23" s="329"/>
      <c r="D23" s="329"/>
      <c r="E23" s="329"/>
      <c r="F23" s="329"/>
      <c r="G23" s="329"/>
      <c r="H23" s="329"/>
      <c r="I23" s="3776">
        <v>9</v>
      </c>
      <c r="J23" s="4595">
        <v>39</v>
      </c>
      <c r="K23" s="2639">
        <v>12</v>
      </c>
      <c r="L23" s="4153">
        <v>0</v>
      </c>
      <c r="M23" s="4075">
        <v>24</v>
      </c>
      <c r="N23" s="1283">
        <f>SUM(I23:M23)</f>
        <v>84</v>
      </c>
      <c r="O23" s="1282">
        <f>P23+Q23+R23</f>
        <v>2</v>
      </c>
      <c r="P23" s="4528"/>
      <c r="Q23" s="4529"/>
      <c r="R23" s="3784">
        <v>2</v>
      </c>
    </row>
    <row r="24" spans="1:20" s="49" customFormat="1" ht="12.5" thickBot="1">
      <c r="A24" s="2640" t="s">
        <v>306</v>
      </c>
      <c r="B24" s="330"/>
      <c r="C24" s="330"/>
      <c r="D24" s="330"/>
      <c r="E24" s="330"/>
      <c r="F24" s="330"/>
      <c r="G24" s="330"/>
      <c r="H24" s="330"/>
      <c r="I24" s="3670">
        <v>243</v>
      </c>
      <c r="J24" s="4159">
        <v>301</v>
      </c>
      <c r="K24" s="2641">
        <v>179</v>
      </c>
      <c r="L24" s="4154">
        <v>36</v>
      </c>
      <c r="M24" s="4077">
        <v>186</v>
      </c>
      <c r="N24" s="1283">
        <f>SUM(I24:M24)</f>
        <v>945</v>
      </c>
      <c r="O24" s="1282">
        <f>P24+Q24+R24</f>
        <v>53</v>
      </c>
      <c r="P24" s="4528"/>
      <c r="Q24" s="4529">
        <v>43</v>
      </c>
      <c r="R24" s="3784">
        <v>10</v>
      </c>
    </row>
    <row r="25" spans="1:20" s="36" customFormat="1" ht="12" customHeight="1" thickTop="1" thickBot="1">
      <c r="A25" s="331"/>
      <c r="B25" s="332"/>
      <c r="C25" s="332"/>
      <c r="D25" s="332"/>
      <c r="E25" s="332"/>
      <c r="F25" s="332"/>
      <c r="G25" s="332"/>
      <c r="H25" s="332"/>
      <c r="I25" s="1285"/>
      <c r="J25" s="1285"/>
      <c r="K25" s="1286"/>
      <c r="L25" s="1286"/>
      <c r="M25" s="4078"/>
      <c r="N25" s="1287"/>
      <c r="O25" s="1288"/>
      <c r="P25" s="1286"/>
      <c r="Q25" s="1286"/>
      <c r="R25" s="1569"/>
    </row>
    <row r="26" spans="1:20" s="36" customFormat="1" ht="14" thickTop="1" thickBot="1">
      <c r="A26" s="2637" t="s">
        <v>307</v>
      </c>
      <c r="B26" s="327" t="s">
        <v>308</v>
      </c>
      <c r="C26" s="327"/>
      <c r="D26" s="327"/>
      <c r="E26" s="327"/>
      <c r="F26" s="328"/>
      <c r="G26" s="328"/>
      <c r="H26" s="328"/>
      <c r="I26" s="1274" t="s">
        <v>17</v>
      </c>
      <c r="J26" s="1274" t="s">
        <v>17</v>
      </c>
      <c r="K26" s="1275" t="s">
        <v>17</v>
      </c>
      <c r="L26" s="1275"/>
      <c r="M26" s="4079" t="s">
        <v>17</v>
      </c>
      <c r="N26" s="1277" t="s">
        <v>17</v>
      </c>
      <c r="O26" s="1278" t="s">
        <v>17</v>
      </c>
      <c r="P26" s="1279" t="s">
        <v>17</v>
      </c>
      <c r="Q26" s="1280" t="s">
        <v>17</v>
      </c>
      <c r="R26" s="1276" t="s">
        <v>17</v>
      </c>
    </row>
    <row r="27" spans="1:20" s="49" customFormat="1" ht="12.5" thickTop="1">
      <c r="A27" s="2644" t="s">
        <v>309</v>
      </c>
      <c r="B27" s="333"/>
      <c r="C27" s="329"/>
      <c r="D27" s="329"/>
      <c r="E27" s="329"/>
      <c r="F27" s="329"/>
      <c r="G27" s="329"/>
      <c r="H27" s="329"/>
      <c r="I27" s="3777">
        <f>SUM(I28:I29)</f>
        <v>75</v>
      </c>
      <c r="J27" s="3777">
        <f t="shared" ref="J27:K27" si="2">SUM(J28:J29)</f>
        <v>50</v>
      </c>
      <c r="K27" s="3777">
        <f t="shared" si="2"/>
        <v>25</v>
      </c>
      <c r="L27" s="4153">
        <f>SUM(L28:L29)</f>
        <v>8</v>
      </c>
      <c r="M27" s="2639">
        <f>SUM(M28:M29)</f>
        <v>35</v>
      </c>
      <c r="N27" s="1289">
        <f t="shared" ref="N27:N33" si="3">SUM(I27:M27)</f>
        <v>193</v>
      </c>
      <c r="O27" s="1282">
        <f>P27+Q27+R27</f>
        <v>20</v>
      </c>
      <c r="P27" s="3785">
        <f t="shared" ref="P27:Q27" si="4">SUM(P28:P29)</f>
        <v>0</v>
      </c>
      <c r="Q27" s="3785">
        <f t="shared" si="4"/>
        <v>17</v>
      </c>
      <c r="R27" s="3785">
        <f>SUM(R28:R29)</f>
        <v>3</v>
      </c>
      <c r="S27" s="49">
        <f>N27+O27</f>
        <v>213</v>
      </c>
      <c r="T27" s="56"/>
    </row>
    <row r="28" spans="1:20" s="49" customFormat="1" ht="12">
      <c r="A28" s="2646" t="s">
        <v>310</v>
      </c>
      <c r="B28" s="334"/>
      <c r="C28" s="330"/>
      <c r="D28" s="330"/>
      <c r="E28" s="330"/>
      <c r="F28" s="330"/>
      <c r="G28" s="330"/>
      <c r="H28" s="330"/>
      <c r="I28" s="3777">
        <v>50</v>
      </c>
      <c r="J28" s="3777">
        <v>50</v>
      </c>
      <c r="K28" s="2641">
        <v>22</v>
      </c>
      <c r="L28" s="4154">
        <v>8</v>
      </c>
      <c r="M28" s="4077">
        <v>35</v>
      </c>
      <c r="N28" s="1289">
        <f t="shared" si="3"/>
        <v>165</v>
      </c>
      <c r="O28" s="1282">
        <f t="shared" ref="O28:O35" si="5">P28+Q28+R28</f>
        <v>20</v>
      </c>
      <c r="P28" s="4533"/>
      <c r="Q28" s="4532">
        <v>17</v>
      </c>
      <c r="R28" s="3785">
        <v>3</v>
      </c>
      <c r="T28" s="56"/>
    </row>
    <row r="29" spans="1:20" s="49" customFormat="1" ht="12">
      <c r="A29" s="2646" t="s">
        <v>311</v>
      </c>
      <c r="B29" s="334"/>
      <c r="C29" s="330"/>
      <c r="D29" s="330"/>
      <c r="E29" s="330"/>
      <c r="F29" s="330"/>
      <c r="G29" s="330"/>
      <c r="H29" s="330"/>
      <c r="I29" s="3777">
        <v>25</v>
      </c>
      <c r="J29" s="3777">
        <v>0</v>
      </c>
      <c r="K29" s="2641">
        <v>3</v>
      </c>
      <c r="L29" s="4154"/>
      <c r="M29" s="4077"/>
      <c r="N29" s="1289">
        <f t="shared" si="3"/>
        <v>28</v>
      </c>
      <c r="O29" s="1282">
        <f t="shared" si="5"/>
        <v>0</v>
      </c>
      <c r="P29" s="4533"/>
      <c r="Q29" s="4532"/>
      <c r="R29" s="3785"/>
      <c r="T29" s="56"/>
    </row>
    <row r="30" spans="1:20" s="49" customFormat="1" ht="12">
      <c r="A30" s="2646" t="s">
        <v>312</v>
      </c>
      <c r="B30" s="334"/>
      <c r="C30" s="330"/>
      <c r="D30" s="330"/>
      <c r="E30" s="330"/>
      <c r="F30" s="330"/>
      <c r="G30" s="330"/>
      <c r="H30" s="330"/>
      <c r="I30" s="3777">
        <v>99</v>
      </c>
      <c r="J30" s="3777">
        <v>203</v>
      </c>
      <c r="K30" s="2641">
        <v>24</v>
      </c>
      <c r="L30" s="4154">
        <v>9</v>
      </c>
      <c r="M30" s="4077">
        <v>35</v>
      </c>
      <c r="N30" s="1289">
        <f t="shared" si="3"/>
        <v>370</v>
      </c>
      <c r="O30" s="1282">
        <f t="shared" si="5"/>
        <v>5</v>
      </c>
      <c r="P30" s="4533"/>
      <c r="Q30" s="4532">
        <v>5</v>
      </c>
      <c r="R30" s="3785"/>
      <c r="T30" s="56"/>
    </row>
    <row r="31" spans="1:20" s="49" customFormat="1" ht="12">
      <c r="A31" s="2646" t="s">
        <v>313</v>
      </c>
      <c r="B31" s="334"/>
      <c r="C31" s="330"/>
      <c r="D31" s="330"/>
      <c r="E31" s="330"/>
      <c r="F31" s="330"/>
      <c r="G31" s="330"/>
      <c r="H31" s="330"/>
      <c r="I31" s="3777">
        <v>41</v>
      </c>
      <c r="J31" s="3777">
        <v>42</v>
      </c>
      <c r="K31" s="2641">
        <v>14</v>
      </c>
      <c r="L31" s="4154">
        <v>3</v>
      </c>
      <c r="M31" s="4077">
        <v>32</v>
      </c>
      <c r="N31" s="1289">
        <f t="shared" si="3"/>
        <v>132</v>
      </c>
      <c r="O31" s="1282">
        <f t="shared" si="5"/>
        <v>8</v>
      </c>
      <c r="P31" s="4533"/>
      <c r="Q31" s="4532">
        <v>5</v>
      </c>
      <c r="R31" s="3785">
        <v>3</v>
      </c>
      <c r="T31" s="56"/>
    </row>
    <row r="32" spans="1:20" s="49" customFormat="1" ht="12.5">
      <c r="A32" s="2647" t="s">
        <v>845</v>
      </c>
      <c r="B32" s="2648"/>
      <c r="C32" s="2648"/>
      <c r="D32" s="2648"/>
      <c r="E32" s="2648"/>
      <c r="F32" s="2648"/>
      <c r="G32" s="2648"/>
      <c r="H32" s="2648"/>
      <c r="I32" s="3778">
        <v>10</v>
      </c>
      <c r="J32" s="3778"/>
      <c r="K32" s="2648">
        <v>2</v>
      </c>
      <c r="L32" s="4155">
        <v>4</v>
      </c>
      <c r="M32" s="4080">
        <v>35</v>
      </c>
      <c r="N32" s="2649">
        <f t="shared" si="3"/>
        <v>51</v>
      </c>
      <c r="O32" s="2650">
        <f t="shared" si="5"/>
        <v>9</v>
      </c>
      <c r="P32" s="4531"/>
      <c r="Q32" s="4531">
        <v>9</v>
      </c>
      <c r="R32" s="3786"/>
      <c r="T32" s="56"/>
    </row>
    <row r="33" spans="1:62" s="49" customFormat="1" ht="12.5">
      <c r="A33" s="2647" t="s">
        <v>846</v>
      </c>
      <c r="B33" s="2648"/>
      <c r="C33" s="2648"/>
      <c r="D33" s="2648"/>
      <c r="E33" s="2648"/>
      <c r="F33" s="2648"/>
      <c r="G33" s="2648"/>
      <c r="H33" s="2648"/>
      <c r="I33" s="3778">
        <v>21</v>
      </c>
      <c r="J33" s="3778"/>
      <c r="K33" s="2648"/>
      <c r="L33" s="4155">
        <v>3</v>
      </c>
      <c r="M33" s="4080"/>
      <c r="N33" s="2649">
        <f t="shared" si="3"/>
        <v>24</v>
      </c>
      <c r="O33" s="2650">
        <f t="shared" si="5"/>
        <v>3</v>
      </c>
      <c r="P33" s="4531"/>
      <c r="Q33" s="4531">
        <v>2</v>
      </c>
      <c r="R33" s="3786">
        <v>1</v>
      </c>
      <c r="T33" s="56"/>
    </row>
    <row r="34" spans="1:62" s="36" customFormat="1" ht="12" customHeight="1">
      <c r="A34" s="2644" t="s">
        <v>314</v>
      </c>
      <c r="B34" s="333"/>
      <c r="C34" s="329"/>
      <c r="D34" s="329"/>
      <c r="E34" s="329"/>
      <c r="F34" s="329"/>
      <c r="G34" s="329"/>
      <c r="H34" s="329"/>
      <c r="I34" s="3779">
        <v>75</v>
      </c>
      <c r="J34" s="3779">
        <v>8</v>
      </c>
      <c r="K34" s="2639">
        <v>8</v>
      </c>
      <c r="L34" s="4153">
        <v>3</v>
      </c>
      <c r="M34" s="4075">
        <v>35</v>
      </c>
      <c r="N34" s="1871">
        <f>SUM(I34:M34)</f>
        <v>129</v>
      </c>
      <c r="O34" s="1282">
        <f t="shared" si="5"/>
        <v>5</v>
      </c>
      <c r="P34" s="4145"/>
      <c r="Q34" s="4530">
        <v>3</v>
      </c>
      <c r="R34" s="3787">
        <v>2</v>
      </c>
    </row>
    <row r="35" spans="1:62" s="36" customFormat="1">
      <c r="A35" s="2646"/>
      <c r="B35" s="334"/>
      <c r="C35" s="330"/>
      <c r="D35" s="330"/>
      <c r="E35" s="330"/>
      <c r="F35" s="330"/>
      <c r="G35" s="330"/>
      <c r="H35" s="330"/>
      <c r="I35" s="2645"/>
      <c r="J35" s="2645"/>
      <c r="K35" s="2641"/>
      <c r="L35" s="4154"/>
      <c r="M35" s="4077"/>
      <c r="N35" s="1289">
        <f>SUM(I35:M35)</f>
        <v>0</v>
      </c>
      <c r="O35" s="1282">
        <f t="shared" si="5"/>
        <v>0</v>
      </c>
      <c r="P35" s="4137"/>
      <c r="Q35" s="4532"/>
      <c r="R35" s="3785"/>
    </row>
    <row r="36" spans="1:62" s="336" customFormat="1" ht="13.5" thickBot="1">
      <c r="A36" s="2637" t="s">
        <v>315</v>
      </c>
      <c r="B36" s="327" t="s">
        <v>316</v>
      </c>
      <c r="C36" s="327"/>
      <c r="D36" s="327"/>
      <c r="E36" s="327"/>
      <c r="F36" s="328"/>
      <c r="G36" s="328"/>
      <c r="H36" s="328"/>
      <c r="I36" s="1290"/>
      <c r="J36" s="1290"/>
      <c r="K36" s="1291"/>
      <c r="L36" s="1291"/>
      <c r="M36" s="4081"/>
      <c r="N36" s="1292"/>
      <c r="O36" s="1293"/>
      <c r="P36" s="1291"/>
      <c r="Q36" s="1291"/>
      <c r="R36" s="1570"/>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row>
    <row r="37" spans="1:62" s="49" customFormat="1" thickTop="1" thickBot="1">
      <c r="A37" s="2651" t="s">
        <v>317</v>
      </c>
      <c r="B37" s="335"/>
      <c r="C37" s="335"/>
      <c r="D37" s="335"/>
      <c r="E37" s="335"/>
      <c r="F37" s="335"/>
      <c r="G37" s="335"/>
      <c r="H37" s="335"/>
      <c r="I37" s="1274" t="s">
        <v>17</v>
      </c>
      <c r="J37" s="1274" t="s">
        <v>17</v>
      </c>
      <c r="K37" s="1275" t="s">
        <v>17</v>
      </c>
      <c r="L37" s="1275"/>
      <c r="M37" s="4079" t="s">
        <v>17</v>
      </c>
      <c r="N37" s="1277" t="s">
        <v>17</v>
      </c>
      <c r="O37" s="1278" t="s">
        <v>17</v>
      </c>
      <c r="P37" s="1279" t="s">
        <v>17</v>
      </c>
      <c r="Q37" s="1280" t="s">
        <v>17</v>
      </c>
      <c r="R37" s="1276" t="s">
        <v>17</v>
      </c>
    </row>
    <row r="38" spans="1:62" s="49" customFormat="1" ht="12.5" thickTop="1">
      <c r="A38" s="2240" t="s">
        <v>318</v>
      </c>
      <c r="B38" s="329"/>
      <c r="C38" s="329"/>
      <c r="D38" s="337" t="s">
        <v>319</v>
      </c>
      <c r="E38" s="329"/>
      <c r="F38" s="329"/>
      <c r="G38" s="329"/>
      <c r="H38" s="329"/>
      <c r="I38" s="3670">
        <v>117</v>
      </c>
      <c r="J38" s="4159">
        <v>106</v>
      </c>
      <c r="K38" s="2639">
        <v>150</v>
      </c>
      <c r="L38" s="4153"/>
      <c r="M38" s="4075">
        <v>93</v>
      </c>
      <c r="N38" s="1283">
        <f t="shared" ref="N38:N46" si="6">SUM(I38:M38)</f>
        <v>466</v>
      </c>
      <c r="O38" s="1294">
        <f>P38+Q38+R38</f>
        <v>0</v>
      </c>
      <c r="P38" s="2652"/>
      <c r="Q38" s="2653"/>
      <c r="R38" s="2643"/>
    </row>
    <row r="39" spans="1:62" s="49" customFormat="1" ht="12">
      <c r="A39" s="2654" t="s">
        <v>320</v>
      </c>
      <c r="B39" s="330"/>
      <c r="C39" s="330"/>
      <c r="D39" s="315"/>
      <c r="E39" s="330"/>
      <c r="F39" s="330"/>
      <c r="G39" s="330"/>
      <c r="H39" s="330"/>
      <c r="I39" s="3670">
        <v>333</v>
      </c>
      <c r="J39" s="4159">
        <v>260</v>
      </c>
      <c r="K39" s="2641">
        <v>758</v>
      </c>
      <c r="L39" s="4154"/>
      <c r="M39" s="4077">
        <v>326</v>
      </c>
      <c r="N39" s="1283">
        <f t="shared" si="6"/>
        <v>1677</v>
      </c>
      <c r="O39" s="1294">
        <f>P39+Q39+R39</f>
        <v>0</v>
      </c>
      <c r="P39" s="2652"/>
      <c r="Q39" s="2653"/>
      <c r="R39" s="2643"/>
    </row>
    <row r="40" spans="1:62" s="49" customFormat="1" ht="12">
      <c r="A40" s="2654" t="s">
        <v>321</v>
      </c>
      <c r="B40" s="330"/>
      <c r="C40" s="330"/>
      <c r="D40" s="315" t="s">
        <v>322</v>
      </c>
      <c r="E40" s="330"/>
      <c r="F40" s="330"/>
      <c r="G40" s="330"/>
      <c r="H40" s="330"/>
      <c r="I40" s="3670">
        <v>48</v>
      </c>
      <c r="J40" s="4159">
        <v>440</v>
      </c>
      <c r="K40" s="2641">
        <v>97</v>
      </c>
      <c r="L40" s="4154"/>
      <c r="M40" s="4077">
        <v>184</v>
      </c>
      <c r="N40" s="1283">
        <f t="shared" si="6"/>
        <v>769</v>
      </c>
      <c r="O40" s="1294">
        <f t="shared" ref="O40:O46" si="7">P40+Q40+R40</f>
        <v>0</v>
      </c>
      <c r="P40" s="2652"/>
      <c r="Q40" s="2653"/>
      <c r="R40" s="2643"/>
    </row>
    <row r="41" spans="1:62" s="49" customFormat="1" ht="12">
      <c r="A41" s="2654" t="s">
        <v>323</v>
      </c>
      <c r="B41" s="330"/>
      <c r="C41" s="330"/>
      <c r="D41" s="315" t="s">
        <v>324</v>
      </c>
      <c r="E41" s="330"/>
      <c r="F41" s="330"/>
      <c r="G41" s="330"/>
      <c r="H41" s="330"/>
      <c r="I41" s="3670">
        <v>33</v>
      </c>
      <c r="J41" s="4159">
        <v>91</v>
      </c>
      <c r="K41" s="2641"/>
      <c r="L41" s="4154"/>
      <c r="M41" s="4077"/>
      <c r="N41" s="1283">
        <f t="shared" si="6"/>
        <v>124</v>
      </c>
      <c r="O41" s="1294">
        <f t="shared" si="7"/>
        <v>0</v>
      </c>
      <c r="P41" s="2652"/>
      <c r="Q41" s="2653"/>
      <c r="R41" s="2643"/>
    </row>
    <row r="42" spans="1:62" s="49" customFormat="1" ht="12">
      <c r="A42" s="2654" t="s">
        <v>325</v>
      </c>
      <c r="B42" s="330"/>
      <c r="C42" s="330"/>
      <c r="D42" s="315" t="s">
        <v>326</v>
      </c>
      <c r="E42" s="330"/>
      <c r="F42" s="330"/>
      <c r="G42" s="330"/>
      <c r="H42" s="330"/>
      <c r="I42" s="3670"/>
      <c r="J42" s="4159">
        <v>283</v>
      </c>
      <c r="K42" s="2641"/>
      <c r="L42" s="4154"/>
      <c r="M42" s="4077"/>
      <c r="N42" s="1283">
        <f t="shared" si="6"/>
        <v>283</v>
      </c>
      <c r="O42" s="1294">
        <f t="shared" si="7"/>
        <v>0</v>
      </c>
      <c r="P42" s="2652"/>
      <c r="Q42" s="2653"/>
      <c r="R42" s="2643"/>
    </row>
    <row r="43" spans="1:62" s="49" customFormat="1" ht="12">
      <c r="A43" s="2654" t="s">
        <v>331</v>
      </c>
      <c r="B43" s="330"/>
      <c r="C43" s="330"/>
      <c r="D43" s="315" t="s">
        <v>332</v>
      </c>
      <c r="E43" s="330"/>
      <c r="F43" s="330"/>
      <c r="G43" s="330"/>
      <c r="H43" s="330"/>
      <c r="I43" s="3670">
        <v>355</v>
      </c>
      <c r="J43" s="4159">
        <v>359</v>
      </c>
      <c r="K43" s="2641"/>
      <c r="L43" s="4154">
        <v>126</v>
      </c>
      <c r="M43" s="4077"/>
      <c r="N43" s="1283">
        <f>SUM(I43:M43)</f>
        <v>840</v>
      </c>
      <c r="O43" s="1294">
        <f>P43+Q43+R43</f>
        <v>0</v>
      </c>
      <c r="P43" s="2652"/>
      <c r="Q43" s="2653"/>
      <c r="R43" s="2643"/>
      <c r="S43" s="49" t="s">
        <v>334</v>
      </c>
    </row>
    <row r="44" spans="1:62" s="49" customFormat="1" ht="12">
      <c r="A44" s="2654" t="s">
        <v>329</v>
      </c>
      <c r="B44" s="330"/>
      <c r="C44" s="330"/>
      <c r="D44" s="315" t="s">
        <v>330</v>
      </c>
      <c r="E44" s="330"/>
      <c r="F44" s="330"/>
      <c r="G44" s="330"/>
      <c r="H44" s="330"/>
      <c r="I44" s="3670">
        <v>80</v>
      </c>
      <c r="J44" s="4159"/>
      <c r="K44" s="2639"/>
      <c r="L44" s="4153"/>
      <c r="M44" s="4075"/>
      <c r="N44" s="1283">
        <f>SUM(I44:M44)</f>
        <v>80</v>
      </c>
      <c r="O44" s="1294">
        <f>P44+Q44+R44</f>
        <v>0</v>
      </c>
      <c r="P44" s="2652"/>
      <c r="Q44" s="2653"/>
      <c r="R44" s="2643"/>
    </row>
    <row r="45" spans="1:62" s="49" customFormat="1" ht="12">
      <c r="A45" s="2654" t="s">
        <v>327</v>
      </c>
      <c r="B45" s="330"/>
      <c r="C45" s="330"/>
      <c r="D45" s="315" t="s">
        <v>328</v>
      </c>
      <c r="E45" s="330"/>
      <c r="F45" s="330"/>
      <c r="G45" s="330"/>
      <c r="H45" s="330"/>
      <c r="I45" s="3670">
        <v>34</v>
      </c>
      <c r="J45" s="4159"/>
      <c r="K45" s="2641"/>
      <c r="L45" s="4154"/>
      <c r="M45" s="4077"/>
      <c r="N45" s="1283">
        <f t="shared" si="6"/>
        <v>34</v>
      </c>
      <c r="O45" s="1294">
        <f t="shared" si="7"/>
        <v>0</v>
      </c>
      <c r="P45" s="2652"/>
      <c r="Q45" s="2653"/>
      <c r="R45" s="2643"/>
    </row>
    <row r="46" spans="1:62" s="336" customFormat="1" ht="13.5" thickBot="1">
      <c r="A46" s="34" t="s">
        <v>333</v>
      </c>
      <c r="B46" s="338"/>
      <c r="C46" s="338"/>
      <c r="D46" s="338"/>
      <c r="E46" s="338"/>
      <c r="F46" s="338"/>
      <c r="G46" s="338"/>
      <c r="H46" s="338"/>
      <c r="I46" s="3670">
        <v>43</v>
      </c>
      <c r="J46" s="4159">
        <v>8</v>
      </c>
      <c r="K46" s="2641">
        <v>30</v>
      </c>
      <c r="L46" s="4154"/>
      <c r="M46" s="4077">
        <v>155</v>
      </c>
      <c r="N46" s="1283">
        <f t="shared" si="6"/>
        <v>236</v>
      </c>
      <c r="O46" s="1294">
        <f t="shared" si="7"/>
        <v>0</v>
      </c>
      <c r="P46" s="2655"/>
      <c r="Q46" s="2642"/>
      <c r="R46" s="265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row>
    <row r="47" spans="1:62" s="49" customFormat="1" thickTop="1" thickBot="1">
      <c r="A47" s="2657" t="s">
        <v>335</v>
      </c>
      <c r="B47" s="339"/>
      <c r="C47" s="339"/>
      <c r="D47" s="339"/>
      <c r="E47" s="339"/>
      <c r="F47" s="339"/>
      <c r="G47" s="339"/>
      <c r="H47" s="339"/>
      <c r="I47" s="1274" t="s">
        <v>17</v>
      </c>
      <c r="J47" s="1274" t="s">
        <v>336</v>
      </c>
      <c r="K47" s="1275" t="s">
        <v>17</v>
      </c>
      <c r="L47" s="1275"/>
      <c r="M47" s="4079" t="s">
        <v>17</v>
      </c>
      <c r="N47" s="1277" t="s">
        <v>17</v>
      </c>
      <c r="O47" s="1278" t="s">
        <v>17</v>
      </c>
      <c r="P47" s="1279" t="s">
        <v>17</v>
      </c>
      <c r="Q47" s="1280" t="s">
        <v>17</v>
      </c>
      <c r="R47" s="1276" t="s">
        <v>17</v>
      </c>
    </row>
    <row r="48" spans="1:62" s="49" customFormat="1" ht="12.5" thickTop="1">
      <c r="A48" s="2654" t="s">
        <v>318</v>
      </c>
      <c r="B48" s="330"/>
      <c r="C48" s="330"/>
      <c r="D48" s="315" t="s">
        <v>337</v>
      </c>
      <c r="E48" s="330"/>
      <c r="F48" s="330"/>
      <c r="G48" s="330"/>
      <c r="H48" s="330"/>
      <c r="I48" s="2658"/>
      <c r="J48" s="2658"/>
      <c r="K48" s="2659">
        <v>58</v>
      </c>
      <c r="L48" s="4156"/>
      <c r="M48" s="4082"/>
      <c r="N48" s="1283">
        <f t="shared" ref="N48:N56" si="8">SUM(I48:M48)</f>
        <v>58</v>
      </c>
      <c r="O48" s="1294">
        <f>P48+Q48+R48</f>
        <v>63</v>
      </c>
      <c r="P48" s="4533"/>
      <c r="Q48" s="4532"/>
      <c r="R48" s="3784">
        <v>63</v>
      </c>
    </row>
    <row r="49" spans="1:19" s="49" customFormat="1" ht="12">
      <c r="A49" s="2654" t="s">
        <v>320</v>
      </c>
      <c r="B49" s="330"/>
      <c r="C49" s="330"/>
      <c r="D49" s="315"/>
      <c r="E49" s="330"/>
      <c r="F49" s="330"/>
      <c r="G49" s="330"/>
      <c r="H49" s="330"/>
      <c r="I49" s="2658"/>
      <c r="J49" s="2658"/>
      <c r="K49" s="2659">
        <v>372</v>
      </c>
      <c r="L49" s="4156"/>
      <c r="M49" s="4082"/>
      <c r="N49" s="1283">
        <f t="shared" si="8"/>
        <v>372</v>
      </c>
      <c r="O49" s="1294">
        <f t="shared" ref="O49:O56" si="9">P49+Q49+R49</f>
        <v>0</v>
      </c>
      <c r="P49" s="4533"/>
      <c r="Q49" s="4532"/>
      <c r="R49" s="3784"/>
      <c r="S49" s="1891"/>
    </row>
    <row r="50" spans="1:19" s="49" customFormat="1" ht="12">
      <c r="A50" s="2654" t="s">
        <v>321</v>
      </c>
      <c r="B50" s="330"/>
      <c r="C50" s="330"/>
      <c r="D50" s="315" t="s">
        <v>338</v>
      </c>
      <c r="E50" s="330"/>
      <c r="F50" s="330"/>
      <c r="G50" s="330"/>
      <c r="H50" s="330"/>
      <c r="I50" s="2658"/>
      <c r="J50" s="2658"/>
      <c r="K50" s="2659"/>
      <c r="L50" s="4156"/>
      <c r="M50" s="4082"/>
      <c r="N50" s="1283">
        <f t="shared" si="8"/>
        <v>0</v>
      </c>
      <c r="O50" s="1294">
        <f t="shared" si="9"/>
        <v>30</v>
      </c>
      <c r="P50" s="4533"/>
      <c r="Q50" s="4532">
        <v>30</v>
      </c>
      <c r="R50" s="3784"/>
    </row>
    <row r="51" spans="1:19" s="49" customFormat="1" ht="12">
      <c r="A51" s="2654" t="s">
        <v>323</v>
      </c>
      <c r="B51" s="330"/>
      <c r="C51" s="330"/>
      <c r="D51" s="315" t="s">
        <v>324</v>
      </c>
      <c r="E51" s="330"/>
      <c r="F51" s="330"/>
      <c r="G51" s="330"/>
      <c r="H51" s="330"/>
      <c r="I51" s="2658"/>
      <c r="J51" s="2658"/>
      <c r="K51" s="2659"/>
      <c r="L51" s="4156"/>
      <c r="M51" s="4082"/>
      <c r="N51" s="1283">
        <f t="shared" si="8"/>
        <v>0</v>
      </c>
      <c r="O51" s="1294">
        <f t="shared" si="9"/>
        <v>0</v>
      </c>
      <c r="P51" s="4533"/>
      <c r="Q51" s="4532"/>
      <c r="R51" s="3784"/>
    </row>
    <row r="52" spans="1:19" s="49" customFormat="1" ht="12">
      <c r="A52" s="2654" t="s">
        <v>325</v>
      </c>
      <c r="B52" s="330"/>
      <c r="C52" s="330"/>
      <c r="D52" s="315" t="s">
        <v>326</v>
      </c>
      <c r="E52" s="330"/>
      <c r="F52" s="330"/>
      <c r="G52" s="330"/>
      <c r="H52" s="330"/>
      <c r="I52" s="2658"/>
      <c r="J52" s="2658"/>
      <c r="K52" s="2659"/>
      <c r="L52" s="4156"/>
      <c r="M52" s="4082"/>
      <c r="N52" s="1283">
        <f t="shared" si="8"/>
        <v>0</v>
      </c>
      <c r="O52" s="1294">
        <f t="shared" si="9"/>
        <v>0</v>
      </c>
      <c r="P52" s="4533"/>
      <c r="Q52" s="4532"/>
      <c r="R52" s="3784"/>
    </row>
    <row r="53" spans="1:19" s="49" customFormat="1" ht="12">
      <c r="A53" s="2654" t="s">
        <v>331</v>
      </c>
      <c r="B53" s="330"/>
      <c r="C53" s="330"/>
      <c r="D53" s="315" t="s">
        <v>340</v>
      </c>
      <c r="E53" s="330"/>
      <c r="F53" s="330"/>
      <c r="G53" s="330"/>
      <c r="H53" s="330"/>
      <c r="I53" s="2658"/>
      <c r="J53" s="2658"/>
      <c r="K53" s="2659"/>
      <c r="L53" s="4156"/>
      <c r="M53" s="4082"/>
      <c r="N53" s="1283">
        <f>SUM(I53:M53)</f>
        <v>0</v>
      </c>
      <c r="O53" s="1294">
        <f>P53+Q53+R53</f>
        <v>16</v>
      </c>
      <c r="P53" s="4533"/>
      <c r="Q53" s="4532"/>
      <c r="R53" s="3784">
        <v>16</v>
      </c>
    </row>
    <row r="54" spans="1:19" s="49" customFormat="1" ht="12">
      <c r="A54" s="2654" t="s">
        <v>329</v>
      </c>
      <c r="B54" s="330"/>
      <c r="C54" s="330"/>
      <c r="D54" s="315" t="s">
        <v>339</v>
      </c>
      <c r="E54" s="330"/>
      <c r="F54" s="330"/>
      <c r="G54" s="330"/>
      <c r="H54" s="330"/>
      <c r="I54" s="2658"/>
      <c r="J54" s="2658"/>
      <c r="K54" s="2659"/>
      <c r="L54" s="4156"/>
      <c r="M54" s="4082"/>
      <c r="N54" s="1283">
        <f>SUM(I54:M54)</f>
        <v>0</v>
      </c>
      <c r="O54" s="1294">
        <f>P54+Q54+R54</f>
        <v>0</v>
      </c>
      <c r="P54" s="4533"/>
      <c r="Q54" s="4532"/>
      <c r="R54" s="3784"/>
    </row>
    <row r="55" spans="1:19" s="49" customFormat="1" ht="12">
      <c r="A55" s="2654" t="s">
        <v>327</v>
      </c>
      <c r="B55" s="330"/>
      <c r="C55" s="330"/>
      <c r="D55" s="315" t="s">
        <v>328</v>
      </c>
      <c r="E55" s="330"/>
      <c r="F55" s="330"/>
      <c r="G55" s="330"/>
      <c r="H55" s="330"/>
      <c r="I55" s="2658"/>
      <c r="J55" s="2658"/>
      <c r="K55" s="2659"/>
      <c r="L55" s="4156"/>
      <c r="M55" s="4082"/>
      <c r="N55" s="1283">
        <f t="shared" si="8"/>
        <v>0</v>
      </c>
      <c r="O55" s="1294">
        <f t="shared" si="9"/>
        <v>0</v>
      </c>
      <c r="P55" s="4533"/>
      <c r="Q55" s="4532"/>
      <c r="R55" s="3784"/>
    </row>
    <row r="56" spans="1:19" s="49" customFormat="1" ht="12">
      <c r="A56" s="2654" t="s">
        <v>333</v>
      </c>
      <c r="B56" s="330"/>
      <c r="C56" s="330"/>
      <c r="D56" s="315" t="s">
        <v>341</v>
      </c>
      <c r="E56" s="330"/>
      <c r="F56" s="330"/>
      <c r="G56" s="330"/>
      <c r="H56" s="330"/>
      <c r="I56" s="2658"/>
      <c r="J56" s="2658"/>
      <c r="K56" s="2659"/>
      <c r="L56" s="4156"/>
      <c r="M56" s="4082"/>
      <c r="N56" s="1283">
        <f t="shared" si="8"/>
        <v>0</v>
      </c>
      <c r="O56" s="1294">
        <f t="shared" si="9"/>
        <v>187</v>
      </c>
      <c r="P56" s="4533"/>
      <c r="Q56" s="4532">
        <v>187</v>
      </c>
      <c r="R56" s="3784"/>
    </row>
    <row r="57" spans="1:19" s="49" customFormat="1" ht="12">
      <c r="A57" s="1847"/>
      <c r="B57" s="32"/>
      <c r="C57" s="32"/>
      <c r="D57" s="1002"/>
      <c r="E57" s="32"/>
      <c r="F57" s="32"/>
      <c r="G57" s="32"/>
      <c r="H57" s="32"/>
      <c r="I57" s="1848"/>
      <c r="J57" s="1848"/>
      <c r="K57" s="1848"/>
      <c r="L57" s="1848"/>
      <c r="M57" s="4083"/>
      <c r="N57" s="1849"/>
      <c r="O57" s="1850"/>
      <c r="P57" s="1098"/>
      <c r="Q57" s="1098"/>
      <c r="R57" s="3788"/>
    </row>
    <row r="58" spans="1:19" s="49" customFormat="1" ht="13.5" thickBot="1">
      <c r="A58" s="2660"/>
      <c r="B58" s="845"/>
      <c r="C58" s="845"/>
      <c r="D58" s="341"/>
      <c r="E58" s="341"/>
      <c r="F58" s="341"/>
      <c r="G58" s="341"/>
      <c r="H58" s="2661" t="s">
        <v>861</v>
      </c>
      <c r="I58" s="2662">
        <f t="shared" ref="I58:N58" si="10">SUM(I38:I46)</f>
        <v>1043</v>
      </c>
      <c r="J58" s="2662">
        <f t="shared" si="10"/>
        <v>1547</v>
      </c>
      <c r="K58" s="2663">
        <f t="shared" si="10"/>
        <v>1035</v>
      </c>
      <c r="L58" s="2663">
        <f t="shared" si="10"/>
        <v>126</v>
      </c>
      <c r="M58" s="4084">
        <f t="shared" si="10"/>
        <v>758</v>
      </c>
      <c r="N58" s="2663">
        <f t="shared" si="10"/>
        <v>4509</v>
      </c>
      <c r="O58" s="2663">
        <f>SUM(O48:O56)</f>
        <v>296</v>
      </c>
      <c r="P58" s="2662">
        <f>SUM(P48:P56)</f>
        <v>0</v>
      </c>
      <c r="Q58" s="2662">
        <f>SUM(Q48:Q56)</f>
        <v>217</v>
      </c>
      <c r="R58" s="3789">
        <f>SUM(R48:R56)</f>
        <v>79</v>
      </c>
    </row>
    <row r="59" spans="1:19" s="1861" customFormat="1" ht="14.5">
      <c r="A59" s="752"/>
      <c r="B59" s="752"/>
      <c r="C59" s="752"/>
      <c r="D59" s="41"/>
      <c r="E59" s="41"/>
      <c r="F59" s="41"/>
      <c r="G59" s="41"/>
      <c r="H59" s="1851"/>
      <c r="I59" s="2612"/>
      <c r="J59" s="2612"/>
      <c r="K59" s="2613"/>
      <c r="L59" s="2613"/>
      <c r="M59" s="4085"/>
      <c r="N59" s="2613"/>
      <c r="O59" s="2613"/>
      <c r="P59" s="2612"/>
      <c r="Q59" s="2612"/>
      <c r="R59" s="2614"/>
    </row>
    <row r="60" spans="1:19" s="49" customFormat="1" ht="14.5">
      <c r="A60" s="1868" t="s">
        <v>836</v>
      </c>
      <c r="B60" s="1868"/>
      <c r="C60" s="1868"/>
      <c r="D60" s="1868"/>
      <c r="E60" s="1868"/>
      <c r="F60" s="1868" t="s">
        <v>837</v>
      </c>
      <c r="G60" s="1868"/>
      <c r="H60" s="1869"/>
      <c r="I60" s="1870"/>
      <c r="J60" s="1870"/>
      <c r="K60" s="1870"/>
      <c r="L60" s="4157"/>
      <c r="M60" s="4086"/>
      <c r="N60" s="1870"/>
      <c r="O60" s="1870"/>
      <c r="P60" s="1870"/>
      <c r="Q60" s="1870"/>
      <c r="R60" s="1870"/>
    </row>
    <row r="61" spans="1:19" ht="9.75" customHeight="1">
      <c r="A61" s="1862" t="s">
        <v>838</v>
      </c>
      <c r="B61" s="1863"/>
      <c r="C61" s="1863" t="s">
        <v>839</v>
      </c>
      <c r="D61" s="1863"/>
      <c r="E61" s="1863"/>
      <c r="F61" s="1863"/>
      <c r="G61" s="1863"/>
      <c r="H61" s="1863"/>
      <c r="I61" s="3780">
        <v>738</v>
      </c>
      <c r="J61" s="3780">
        <v>1532</v>
      </c>
      <c r="K61" s="1872">
        <v>570</v>
      </c>
      <c r="L61" s="4158">
        <v>126</v>
      </c>
      <c r="M61" s="4087">
        <v>758</v>
      </c>
      <c r="N61" s="1854"/>
      <c r="O61" s="1854"/>
      <c r="P61" s="1853"/>
      <c r="Q61" s="1853"/>
      <c r="R61" s="1853">
        <v>0</v>
      </c>
    </row>
    <row r="62" spans="1:19" ht="9.75" customHeight="1">
      <c r="A62" s="1864" t="s">
        <v>840</v>
      </c>
      <c r="B62" s="1865"/>
      <c r="C62" s="1865" t="s">
        <v>841</v>
      </c>
      <c r="D62" s="1865"/>
      <c r="E62" s="1865"/>
      <c r="F62" s="1865"/>
      <c r="G62" s="1865"/>
      <c r="H62" s="1865"/>
      <c r="I62" s="3781">
        <v>225</v>
      </c>
      <c r="J62" s="3780">
        <v>15</v>
      </c>
      <c r="K62" s="3668">
        <v>5</v>
      </c>
      <c r="L62" s="4159"/>
      <c r="M62" s="4088"/>
      <c r="N62" s="1852"/>
      <c r="O62" s="1855"/>
      <c r="P62" s="1196"/>
      <c r="Q62" s="1196"/>
      <c r="R62" s="1284">
        <v>0</v>
      </c>
    </row>
    <row r="63" spans="1:19" ht="9.75" customHeight="1">
      <c r="A63" s="1866" t="s">
        <v>842</v>
      </c>
      <c r="B63" s="1867"/>
      <c r="C63" s="1867" t="s">
        <v>843</v>
      </c>
      <c r="D63" s="1867"/>
      <c r="E63" s="1867"/>
      <c r="F63" s="1867"/>
      <c r="G63" s="1867"/>
      <c r="H63" s="1867"/>
      <c r="I63" s="3782"/>
      <c r="J63" s="1284"/>
      <c r="K63" s="1295"/>
      <c r="L63" s="4160"/>
      <c r="M63" s="4088"/>
      <c r="N63" s="1856"/>
      <c r="O63" s="1856"/>
      <c r="P63" s="1196"/>
      <c r="Q63" s="1196"/>
      <c r="R63" s="1284">
        <v>0</v>
      </c>
    </row>
    <row r="64" spans="1:19" s="91" customFormat="1">
      <c r="A64" s="1864" t="s">
        <v>844</v>
      </c>
      <c r="B64" s="1863"/>
      <c r="C64" s="1865"/>
      <c r="D64" s="1865"/>
      <c r="E64" s="1865"/>
      <c r="F64" s="1865"/>
      <c r="G64" s="1865"/>
      <c r="H64" s="1867"/>
      <c r="I64" s="3781">
        <v>80</v>
      </c>
      <c r="J64" s="1295"/>
      <c r="K64" s="1295"/>
      <c r="L64" s="4160"/>
      <c r="M64" s="4088"/>
      <c r="N64" s="1856"/>
      <c r="O64" s="1856"/>
      <c r="P64" s="4146"/>
      <c r="Q64" s="4146">
        <v>217</v>
      </c>
      <c r="R64" s="1284">
        <f>R58</f>
        <v>79</v>
      </c>
    </row>
    <row r="65" spans="1:22" s="91" customFormat="1">
      <c r="A65" s="1864" t="s">
        <v>263</v>
      </c>
      <c r="B65" s="1863"/>
      <c r="C65" s="1865"/>
      <c r="D65" s="1865"/>
      <c r="E65" s="1865"/>
      <c r="F65" s="1865"/>
      <c r="G65" s="1865"/>
      <c r="H65" s="1867"/>
      <c r="I65" s="1867"/>
      <c r="J65" s="1857"/>
      <c r="K65" s="1858"/>
      <c r="L65" s="4161"/>
      <c r="M65" s="4089"/>
      <c r="N65" s="1859"/>
      <c r="O65" s="1860"/>
      <c r="P65" s="1858"/>
      <c r="Q65" s="1858"/>
      <c r="R65" s="1858" t="s">
        <v>263</v>
      </c>
      <c r="S65" s="1846"/>
      <c r="T65" s="1846"/>
      <c r="U65" s="1846"/>
      <c r="V65" s="1846"/>
    </row>
    <row r="66" spans="1:22" s="91" customFormat="1">
      <c r="A66" s="1841"/>
      <c r="B66" s="78"/>
      <c r="C66" s="1842"/>
      <c r="D66" s="1843"/>
      <c r="E66" s="1843"/>
      <c r="F66" s="1843"/>
      <c r="G66" s="1843"/>
      <c r="H66" s="1844"/>
      <c r="I66" s="1845"/>
      <c r="J66" s="1845"/>
      <c r="K66" s="1845"/>
      <c r="L66" s="1845"/>
      <c r="M66" s="4090"/>
      <c r="N66" s="1845"/>
      <c r="O66" s="1845"/>
      <c r="P66" s="1845"/>
      <c r="Q66" s="1845"/>
      <c r="R66" s="1845"/>
      <c r="S66" s="1846"/>
      <c r="T66" s="1846"/>
      <c r="U66" s="1846"/>
      <c r="V66" s="1846"/>
    </row>
    <row r="67" spans="1:22" s="91" customFormat="1">
      <c r="A67" s="1841"/>
      <c r="B67" s="1842"/>
      <c r="C67" s="1842"/>
      <c r="D67" s="1843"/>
      <c r="E67" s="1843"/>
      <c r="F67" s="1843"/>
      <c r="G67" s="1843"/>
      <c r="H67" s="1844"/>
      <c r="I67" s="1845">
        <f>I61+I64</f>
        <v>818</v>
      </c>
      <c r="J67" s="1845"/>
      <c r="K67" s="1845"/>
      <c r="L67" s="1845"/>
      <c r="M67" s="4090"/>
      <c r="N67" s="1845"/>
      <c r="O67" s="1845"/>
      <c r="P67" s="1845"/>
      <c r="Q67" s="1845"/>
      <c r="R67" s="1845"/>
      <c r="S67" s="1846"/>
      <c r="T67" s="1846"/>
      <c r="U67" s="1846"/>
      <c r="V67" s="1846"/>
    </row>
    <row r="68" spans="1:22">
      <c r="A68" s="1841"/>
      <c r="B68" s="1842"/>
      <c r="C68" s="1842"/>
      <c r="D68" s="1843"/>
      <c r="E68" s="1843"/>
      <c r="F68" s="1843"/>
      <c r="G68" s="1843"/>
      <c r="H68" s="1844"/>
      <c r="I68" s="1845"/>
      <c r="J68" s="1845"/>
      <c r="K68" s="1845"/>
      <c r="L68" s="1845"/>
      <c r="M68" s="4090"/>
      <c r="N68" s="1845"/>
      <c r="O68" s="1845"/>
      <c r="P68" s="1845"/>
      <c r="Q68" s="1845"/>
      <c r="R68" s="1845"/>
    </row>
    <row r="69" spans="1:22">
      <c r="A69" s="123"/>
      <c r="I69" s="293"/>
      <c r="J69" s="293"/>
      <c r="K69" s="41"/>
      <c r="L69" s="41"/>
      <c r="M69" s="4065"/>
      <c r="N69" s="340"/>
      <c r="P69" s="59"/>
      <c r="Q69" s="59"/>
      <c r="R69" s="59"/>
    </row>
    <row r="70" spans="1:22">
      <c r="A70" s="123"/>
      <c r="I70" s="293"/>
      <c r="J70" s="293"/>
      <c r="K70" s="41"/>
      <c r="L70" s="41"/>
      <c r="M70" s="4065"/>
      <c r="N70" s="340"/>
      <c r="P70" s="59"/>
      <c r="Q70" s="59"/>
      <c r="R70" s="59"/>
    </row>
    <row r="71" spans="1:22">
      <c r="A71" s="123"/>
      <c r="I71" s="293"/>
      <c r="J71" s="293"/>
      <c r="K71" s="41"/>
      <c r="L71" s="41"/>
      <c r="M71" s="4065"/>
      <c r="N71" s="340"/>
      <c r="P71" s="59"/>
      <c r="Q71" s="59"/>
      <c r="R71" s="59"/>
    </row>
    <row r="72" spans="1:22">
      <c r="A72" s="123"/>
      <c r="I72" s="293"/>
      <c r="J72" s="293"/>
      <c r="K72" s="41"/>
      <c r="L72" s="41"/>
      <c r="M72" s="4065"/>
      <c r="N72" s="340"/>
      <c r="P72" s="59"/>
      <c r="Q72" s="59"/>
      <c r="R72" s="59"/>
    </row>
    <row r="73" spans="1:22">
      <c r="A73" s="123"/>
      <c r="I73" s="293"/>
      <c r="J73" s="293"/>
      <c r="K73" s="41"/>
      <c r="L73" s="41"/>
      <c r="M73" s="4065"/>
      <c r="N73" s="340"/>
      <c r="P73" s="59"/>
      <c r="Q73" s="59"/>
      <c r="R73" s="59"/>
    </row>
  </sheetData>
  <mergeCells count="3">
    <mergeCell ref="N9:O9"/>
    <mergeCell ref="D14:G14"/>
    <mergeCell ref="S12:U12"/>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1" manualBreakCount="1">
    <brk id="43" max="16383" man="1"/>
  </rowBreaks>
  <drawing r:id="rId2"/>
  <legacyDrawing r:id="rId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35"/>
  <sheetViews>
    <sheetView topLeftCell="A12" zoomScaleNormal="100" zoomScaleSheetLayoutView="40" workbookViewId="0">
      <selection activeCell="H9" sqref="H9"/>
    </sheetView>
  </sheetViews>
  <sheetFormatPr defaultColWidth="9.1796875" defaultRowHeight="14.5"/>
  <cols>
    <col min="1" max="1" width="13.453125" style="205" customWidth="1"/>
    <col min="2" max="16" width="12.1796875" style="350" customWidth="1"/>
    <col min="17" max="18" width="10" style="205" bestFit="1" customWidth="1"/>
    <col min="19" max="16384" width="9.1796875" style="205"/>
  </cols>
  <sheetData>
    <row r="1" spans="1:21" ht="29.15" customHeight="1" thickBot="1">
      <c r="A1" s="4922" t="s">
        <v>1345</v>
      </c>
      <c r="B1" s="4923"/>
      <c r="C1" s="4923"/>
      <c r="D1" s="4923"/>
      <c r="E1" s="4923"/>
      <c r="F1" s="4923"/>
      <c r="G1" s="4923"/>
      <c r="H1" s="4923"/>
      <c r="I1" s="4923"/>
      <c r="J1" s="4923"/>
      <c r="K1" s="4923"/>
      <c r="L1" s="4923"/>
      <c r="M1" s="4923"/>
      <c r="N1" s="4923"/>
      <c r="O1" s="4923"/>
      <c r="P1" s="4924"/>
    </row>
    <row r="2" spans="1:21" ht="29.15" customHeight="1">
      <c r="A2" s="4925" t="s">
        <v>342</v>
      </c>
      <c r="B2" s="4926"/>
      <c r="C2" s="4926"/>
      <c r="D2" s="4926"/>
      <c r="E2" s="4926"/>
      <c r="F2" s="4926"/>
      <c r="G2" s="4926"/>
      <c r="H2" s="4926"/>
      <c r="I2" s="4926"/>
      <c r="J2" s="4926"/>
      <c r="K2" s="4926"/>
      <c r="L2" s="4926"/>
      <c r="M2" s="4926"/>
      <c r="N2" s="4926"/>
      <c r="O2" s="4926"/>
      <c r="P2" s="4927"/>
    </row>
    <row r="3" spans="1:21" ht="29.15" customHeight="1">
      <c r="A3" s="4909" t="s">
        <v>828</v>
      </c>
      <c r="B3" s="4910"/>
      <c r="C3" s="4910"/>
      <c r="D3" s="4910"/>
      <c r="E3" s="4910"/>
      <c r="F3" s="4910"/>
      <c r="G3" s="4910"/>
      <c r="H3" s="4910"/>
      <c r="I3" s="4910"/>
      <c r="J3" s="4910"/>
      <c r="K3" s="4910"/>
      <c r="L3" s="4910"/>
      <c r="M3" s="4910"/>
      <c r="N3" s="4910"/>
      <c r="O3" s="4910"/>
      <c r="P3" s="4928"/>
    </row>
    <row r="4" spans="1:21" ht="29.15" customHeight="1">
      <c r="A4" s="4929">
        <v>45291</v>
      </c>
      <c r="B4" s="4930"/>
      <c r="C4" s="4930"/>
      <c r="D4" s="4930"/>
      <c r="E4" s="4930"/>
      <c r="F4" s="4930"/>
      <c r="G4" s="4930"/>
      <c r="H4" s="4930"/>
      <c r="I4" s="4930"/>
      <c r="J4" s="4930"/>
      <c r="K4" s="4930"/>
      <c r="L4" s="4930"/>
      <c r="M4" s="4930"/>
      <c r="N4" s="4930"/>
      <c r="O4" s="4930"/>
      <c r="P4" s="4931"/>
    </row>
    <row r="5" spans="1:21" ht="29.15" customHeight="1" thickBot="1">
      <c r="A5" s="344" t="s">
        <v>343</v>
      </c>
      <c r="B5" s="816" t="s">
        <v>344</v>
      </c>
      <c r="C5" s="345"/>
      <c r="D5" s="346"/>
      <c r="E5" s="345"/>
      <c r="F5" s="347"/>
      <c r="G5" s="753"/>
      <c r="H5" s="753"/>
      <c r="I5" s="753"/>
      <c r="J5" s="348"/>
      <c r="K5" s="349"/>
      <c r="L5" s="348"/>
      <c r="M5" s="1574" t="s">
        <v>756</v>
      </c>
      <c r="N5" s="259"/>
      <c r="O5" s="1574"/>
      <c r="P5" s="2669"/>
    </row>
    <row r="6" spans="1:21" s="1578" customFormat="1" ht="44.15" customHeight="1" thickTop="1">
      <c r="A6" s="1577" t="s">
        <v>345</v>
      </c>
      <c r="B6" s="4915" t="s">
        <v>346</v>
      </c>
      <c r="C6" s="4916"/>
      <c r="D6" s="4916"/>
      <c r="E6" s="4916"/>
      <c r="F6" s="4917"/>
      <c r="G6" s="4918" t="s">
        <v>347</v>
      </c>
      <c r="H6" s="4918"/>
      <c r="I6" s="4918"/>
      <c r="J6" s="4918"/>
      <c r="K6" s="4919"/>
      <c r="L6" s="4920" t="s">
        <v>348</v>
      </c>
      <c r="M6" s="4920"/>
      <c r="N6" s="4920"/>
      <c r="O6" s="4920"/>
      <c r="P6" s="4921"/>
    </row>
    <row r="7" spans="1:21" s="1578" customFormat="1" ht="44.15" customHeight="1" thickBot="1">
      <c r="A7" s="2670" t="s">
        <v>349</v>
      </c>
      <c r="B7" s="1580" t="s">
        <v>350</v>
      </c>
      <c r="C7" s="1581" t="s">
        <v>351</v>
      </c>
      <c r="D7" s="2671" t="s">
        <v>352</v>
      </c>
      <c r="E7" s="2671" t="s">
        <v>353</v>
      </c>
      <c r="F7" s="1583" t="s">
        <v>109</v>
      </c>
      <c r="G7" s="2672" t="s">
        <v>354</v>
      </c>
      <c r="H7" s="2673" t="s">
        <v>355</v>
      </c>
      <c r="I7" s="2673" t="s">
        <v>356</v>
      </c>
      <c r="J7" s="2673" t="s">
        <v>357</v>
      </c>
      <c r="K7" s="1586" t="s">
        <v>109</v>
      </c>
      <c r="L7" s="1587" t="s">
        <v>354</v>
      </c>
      <c r="M7" s="2674" t="s">
        <v>355</v>
      </c>
      <c r="N7" s="2674" t="s">
        <v>356</v>
      </c>
      <c r="O7" s="2674" t="s">
        <v>357</v>
      </c>
      <c r="P7" s="2675" t="s">
        <v>109</v>
      </c>
    </row>
    <row r="8" spans="1:21" s="1590" customFormat="1" ht="44.15" customHeight="1" thickTop="1">
      <c r="A8" s="2676" t="s">
        <v>358</v>
      </c>
      <c r="B8" s="1608">
        <f>'General AUC always'!C81</f>
        <v>42</v>
      </c>
      <c r="C8" s="2677">
        <f>'General AUC always'!D81</f>
        <v>30</v>
      </c>
      <c r="D8" s="2677">
        <f>'Universities + Vocational S'!R13</f>
        <v>1</v>
      </c>
      <c r="E8" s="2677">
        <f>'Universities + Vocational S'!I12</f>
        <v>1</v>
      </c>
      <c r="F8" s="1829">
        <f>SUM(B8:E8)</f>
        <v>74</v>
      </c>
      <c r="G8" s="2678">
        <f>'[5]Staff AUC'!C80+'[5]Staff AUC'!B80+1</f>
        <v>613</v>
      </c>
      <c r="H8" s="2679">
        <f>'[5]Staff AUC'!D80+3</f>
        <v>693</v>
      </c>
      <c r="I8" s="2680">
        <f>'Universities + Vocational S'!R27</f>
        <v>3</v>
      </c>
      <c r="J8" s="1613">
        <f>'Universities + Vocational S'!I27</f>
        <v>75</v>
      </c>
      <c r="K8" s="1828">
        <f>SUM(G8:J8)</f>
        <v>1384</v>
      </c>
      <c r="L8" s="2677">
        <f>'Enrolments + Baptisms AUC'!R83</f>
        <v>9029</v>
      </c>
      <c r="M8" s="2677">
        <f>'Enrolments + Baptisms AUC'!W81</f>
        <v>7319</v>
      </c>
      <c r="N8" s="2680">
        <f>'Universities + Vocational S'!R20</f>
        <v>79</v>
      </c>
      <c r="O8" s="1613">
        <f>'Universities + Vocational S'!I20</f>
        <v>1043</v>
      </c>
      <c r="P8" s="2681">
        <f>SUM(L8:O8)</f>
        <v>17470</v>
      </c>
      <c r="R8" s="1591"/>
      <c r="S8" s="1591"/>
      <c r="T8" s="1591"/>
      <c r="U8" s="1591"/>
    </row>
    <row r="9" spans="1:21" s="1590" customFormat="1" ht="44.15" customHeight="1">
      <c r="A9" s="2682" t="s">
        <v>359</v>
      </c>
      <c r="B9" s="1614">
        <f>'General NZPUC'!D43</f>
        <v>18</v>
      </c>
      <c r="C9" s="2679">
        <f>'General NZPUC'!E43</f>
        <v>5</v>
      </c>
      <c r="D9" s="2679">
        <v>0</v>
      </c>
      <c r="E9" s="2679">
        <v>0</v>
      </c>
      <c r="F9" s="1830">
        <f>SUM(B9:E9)</f>
        <v>23</v>
      </c>
      <c r="G9" s="2678">
        <f>'Staff NZPUC'!B43</f>
        <v>104</v>
      </c>
      <c r="H9" s="2679">
        <f>'Staff NZPUC'!C43</f>
        <v>75</v>
      </c>
      <c r="I9" s="2683">
        <v>0</v>
      </c>
      <c r="J9" s="2683">
        <v>0</v>
      </c>
      <c r="K9" s="1828">
        <f>SUM(G9:J9)</f>
        <v>179</v>
      </c>
      <c r="L9" s="2679">
        <f>'Enrollments + Baptisms NZPUC'!R44</f>
        <v>1726</v>
      </c>
      <c r="M9" s="2679">
        <f>'Enrollments + Baptisms NZPUC'!U44</f>
        <v>801</v>
      </c>
      <c r="N9" s="2683">
        <v>0</v>
      </c>
      <c r="O9" s="2683">
        <v>0</v>
      </c>
      <c r="P9" s="2681">
        <f>SUM(L9:O9)</f>
        <v>2527</v>
      </c>
      <c r="R9" s="1591"/>
      <c r="S9" s="1591"/>
      <c r="T9" s="1591"/>
      <c r="U9" s="1591"/>
    </row>
    <row r="10" spans="1:21" s="1590" customFormat="1" ht="44.15" customHeight="1">
      <c r="A10" s="2682" t="s">
        <v>360</v>
      </c>
      <c r="B10" s="1615">
        <f>'General PNGUM'!B210</f>
        <v>146</v>
      </c>
      <c r="C10" s="2684">
        <f>'General PNGUM'!C210</f>
        <v>16</v>
      </c>
      <c r="D10" s="2679">
        <v>0</v>
      </c>
      <c r="E10" s="2679">
        <f>'Universities + Vocational S'!J12+'Universities + Vocational S'!M12</f>
        <v>2</v>
      </c>
      <c r="F10" s="1830">
        <f>SUM(B10:E10)</f>
        <v>164</v>
      </c>
      <c r="G10" s="2685">
        <f>'Staff PNGUM'!B210</f>
        <v>1040</v>
      </c>
      <c r="H10" s="2684">
        <f>'Staff PNGUM'!C210</f>
        <v>270</v>
      </c>
      <c r="I10" s="2683">
        <v>0</v>
      </c>
      <c r="J10" s="2679">
        <f>'Universities + Vocational S'!J27+'Universities + Vocational S'!M27</f>
        <v>85</v>
      </c>
      <c r="K10" s="1828">
        <f>SUM(G10:J10)</f>
        <v>1395</v>
      </c>
      <c r="L10" s="2684">
        <f>'Enrolments + Baptisms PNGUM'!T214</f>
        <v>29054</v>
      </c>
      <c r="M10" s="2684">
        <f>'Enrolments + Baptisms PNGUM'!V214</f>
        <v>6892</v>
      </c>
      <c r="N10" s="2683">
        <v>0</v>
      </c>
      <c r="O10" s="2679">
        <f>'Universities + Vocational S'!J20+'Universities + Vocational S'!M20</f>
        <v>2305</v>
      </c>
      <c r="P10" s="2681">
        <f>SUM(L10:O10)</f>
        <v>38251</v>
      </c>
      <c r="R10" s="1591"/>
      <c r="S10" s="1591"/>
      <c r="T10" s="1591"/>
      <c r="U10" s="1591"/>
    </row>
    <row r="11" spans="1:21" s="1578" customFormat="1" ht="44.15" customHeight="1" thickBot="1">
      <c r="A11" s="2682" t="s">
        <v>362</v>
      </c>
      <c r="B11" s="1614">
        <f>'General TPUM'!D190</f>
        <v>136</v>
      </c>
      <c r="C11" s="2679">
        <f>'General TPUM'!E190</f>
        <v>39</v>
      </c>
      <c r="D11" s="2679">
        <f>'Universities + Vocational S'!P13+'Universities + Vocational S'!Q13</f>
        <v>1</v>
      </c>
      <c r="E11" s="2679">
        <f>'Universities + Vocational S'!K12+'Universities + Vocational S'!L12</f>
        <v>2</v>
      </c>
      <c r="F11" s="1830">
        <f>SUM(B11:E11)</f>
        <v>178</v>
      </c>
      <c r="G11" s="2678">
        <f>'Staff TPUM'!B188</f>
        <v>881</v>
      </c>
      <c r="H11" s="2679">
        <f>'Staff TPUM'!C188</f>
        <v>478</v>
      </c>
      <c r="I11" s="2684">
        <f>'Universities + Vocational S'!P27+'Universities + Vocational S'!Q27</f>
        <v>17</v>
      </c>
      <c r="J11" s="2679">
        <f>'Universities + Vocational S'!K27+'Universities + Vocational S'!L27</f>
        <v>33</v>
      </c>
      <c r="K11" s="1828">
        <f>SUM(G11:J11)</f>
        <v>1409</v>
      </c>
      <c r="L11" s="2679">
        <f>'Enrolments + Baptisms TPUM'!T192</f>
        <v>18254</v>
      </c>
      <c r="M11" s="2679">
        <f>'Enrolments + Baptisms TPUM'!V192</f>
        <v>7892</v>
      </c>
      <c r="N11" s="2679">
        <f>'Universities + Vocational S'!P20+'Universities + Vocational S'!Q20</f>
        <v>217</v>
      </c>
      <c r="O11" s="1618">
        <f>'Universities + Vocational S'!K20+'Universities + Vocational S'!L20</f>
        <v>1161</v>
      </c>
      <c r="P11" s="2681">
        <f>SUM(L11:O11)</f>
        <v>27524</v>
      </c>
      <c r="R11" s="1594"/>
      <c r="S11" s="1594"/>
      <c r="T11" s="1594"/>
      <c r="U11" s="1594"/>
    </row>
    <row r="12" spans="1:21" s="1578" customFormat="1" ht="44.15" customHeight="1" thickTop="1" thickBot="1">
      <c r="A12" s="1595" t="s">
        <v>363</v>
      </c>
      <c r="B12" s="1596">
        <f t="shared" ref="B12:P12" si="0">SUM(B8:B11)</f>
        <v>342</v>
      </c>
      <c r="C12" s="1597">
        <f t="shared" si="0"/>
        <v>90</v>
      </c>
      <c r="D12" s="1597">
        <f t="shared" si="0"/>
        <v>2</v>
      </c>
      <c r="E12" s="1597">
        <f t="shared" si="0"/>
        <v>5</v>
      </c>
      <c r="F12" s="1598">
        <f t="shared" si="0"/>
        <v>439</v>
      </c>
      <c r="G12" s="1599">
        <f t="shared" si="0"/>
        <v>2638</v>
      </c>
      <c r="H12" s="1599">
        <f t="shared" si="0"/>
        <v>1516</v>
      </c>
      <c r="I12" s="1599">
        <f t="shared" si="0"/>
        <v>20</v>
      </c>
      <c r="J12" s="1599">
        <f t="shared" si="0"/>
        <v>193</v>
      </c>
      <c r="K12" s="1600">
        <f t="shared" si="0"/>
        <v>4367</v>
      </c>
      <c r="L12" s="1601">
        <f t="shared" si="0"/>
        <v>58063</v>
      </c>
      <c r="M12" s="1602">
        <f t="shared" si="0"/>
        <v>22904</v>
      </c>
      <c r="N12" s="1602">
        <f t="shared" si="0"/>
        <v>296</v>
      </c>
      <c r="O12" s="1602">
        <f t="shared" si="0"/>
        <v>4509</v>
      </c>
      <c r="P12" s="1603">
        <f t="shared" si="0"/>
        <v>85772</v>
      </c>
      <c r="Q12" s="3754">
        <f>N12+O12</f>
        <v>4805</v>
      </c>
      <c r="R12" s="3754">
        <f>I12+J12</f>
        <v>213</v>
      </c>
    </row>
    <row r="13" spans="1:21" s="1578" customFormat="1" ht="29.15" customHeight="1" thickTop="1">
      <c r="A13" s="1604"/>
      <c r="B13" s="1605"/>
      <c r="C13" s="1606" t="s">
        <v>263</v>
      </c>
      <c r="D13" s="1605"/>
      <c r="E13" s="1605"/>
      <c r="F13" s="1605"/>
      <c r="G13" s="1605"/>
      <c r="H13" s="1605"/>
      <c r="I13" s="1605"/>
      <c r="J13" s="1605"/>
      <c r="K13" s="1605"/>
      <c r="L13" s="1605"/>
      <c r="M13" s="1605"/>
      <c r="N13" s="1605"/>
      <c r="O13" s="1605"/>
      <c r="P13" s="2686"/>
      <c r="Q13" s="1590"/>
    </row>
    <row r="14" spans="1:21" s="1578" customFormat="1" ht="29.15" customHeight="1">
      <c r="A14" s="1604"/>
      <c r="B14" s="1605"/>
      <c r="C14" s="1605"/>
      <c r="D14" s="1605"/>
      <c r="E14" s="1605"/>
      <c r="F14" s="1605"/>
      <c r="G14" s="1605"/>
      <c r="H14" s="1605"/>
      <c r="I14" s="1605"/>
      <c r="J14" s="1605"/>
      <c r="K14" s="1605"/>
      <c r="L14" s="1605"/>
      <c r="M14" s="1605"/>
      <c r="N14" s="1605"/>
      <c r="O14" s="1605"/>
      <c r="P14" s="2686"/>
      <c r="Q14" s="1590"/>
    </row>
    <row r="15" spans="1:21" s="1578" customFormat="1" ht="29.15" customHeight="1" thickBot="1">
      <c r="A15" s="2687"/>
      <c r="B15" s="2688"/>
      <c r="C15" s="2688"/>
      <c r="D15" s="2688"/>
      <c r="E15" s="2689" t="s">
        <v>364</v>
      </c>
      <c r="F15" s="2690">
        <f>SUM(B12:E12)</f>
        <v>439</v>
      </c>
      <c r="G15" s="2688"/>
      <c r="H15" s="2688"/>
      <c r="I15" s="2688"/>
      <c r="J15" s="2689" t="s">
        <v>364</v>
      </c>
      <c r="K15" s="2691">
        <f>SUM(G12:J12)</f>
        <v>4367</v>
      </c>
      <c r="L15" s="2688" t="s">
        <v>365</v>
      </c>
      <c r="M15" s="2688"/>
      <c r="N15" s="2688"/>
      <c r="O15" s="2689" t="s">
        <v>364</v>
      </c>
      <c r="P15" s="2692">
        <f>SUM(L12:O12)</f>
        <v>85772</v>
      </c>
      <c r="Q15" s="1578" t="s">
        <v>757</v>
      </c>
    </row>
    <row r="16" spans="1:21" s="1578" customFormat="1" ht="29.15" hidden="1" customHeight="1" thickBot="1">
      <c r="A16" s="4906" t="s">
        <v>342</v>
      </c>
      <c r="B16" s="4907"/>
      <c r="C16" s="4907"/>
      <c r="D16" s="4907"/>
      <c r="E16" s="4907"/>
      <c r="F16" s="4907"/>
      <c r="G16" s="4907"/>
      <c r="H16" s="4907"/>
      <c r="I16" s="4907"/>
      <c r="J16" s="4907"/>
      <c r="K16" s="4907"/>
      <c r="L16" s="4907"/>
      <c r="M16" s="4907"/>
      <c r="N16" s="4907"/>
      <c r="O16" s="4907"/>
      <c r="P16" s="4908"/>
    </row>
    <row r="17" spans="1:17" ht="23.5" hidden="1">
      <c r="A17" s="4909" t="s">
        <v>828</v>
      </c>
      <c r="B17" s="4910"/>
      <c r="C17" s="4910"/>
      <c r="D17" s="4910"/>
      <c r="E17" s="4910"/>
      <c r="F17" s="4910"/>
      <c r="G17" s="4910"/>
      <c r="H17" s="4910"/>
      <c r="I17" s="4910"/>
      <c r="J17" s="4910"/>
      <c r="K17" s="4910"/>
      <c r="L17" s="4910"/>
      <c r="M17" s="4910"/>
      <c r="N17" s="4910"/>
      <c r="O17" s="4910"/>
      <c r="P17" s="4911"/>
    </row>
    <row r="18" spans="1:17" ht="23.5" hidden="1">
      <c r="A18" s="4912">
        <v>42004</v>
      </c>
      <c r="B18" s="4913"/>
      <c r="C18" s="4913"/>
      <c r="D18" s="4913"/>
      <c r="E18" s="4913"/>
      <c r="F18" s="4913"/>
      <c r="G18" s="4913"/>
      <c r="H18" s="4913"/>
      <c r="I18" s="4913"/>
      <c r="J18" s="4913"/>
      <c r="K18" s="4913"/>
      <c r="L18" s="4913"/>
      <c r="M18" s="4913"/>
      <c r="N18" s="4913"/>
      <c r="O18" s="4913"/>
      <c r="P18" s="4914"/>
    </row>
    <row r="19" spans="1:17" ht="15" hidden="1" customHeight="1" thickBot="1">
      <c r="A19" s="344" t="s">
        <v>343</v>
      </c>
      <c r="B19" s="816" t="s">
        <v>344</v>
      </c>
      <c r="C19" s="345"/>
      <c r="D19" s="346"/>
      <c r="E19" s="345"/>
      <c r="F19" s="347"/>
      <c r="G19" s="753"/>
      <c r="H19" s="753"/>
      <c r="I19" s="753"/>
      <c r="J19" s="348"/>
      <c r="K19" s="349"/>
      <c r="L19" s="348"/>
      <c r="M19" s="1574" t="s">
        <v>756</v>
      </c>
      <c r="N19" s="259"/>
      <c r="O19" s="1574"/>
      <c r="P19" s="1575"/>
    </row>
    <row r="20" spans="1:17" ht="29.25" hidden="1" customHeight="1" thickTop="1">
      <c r="A20" s="1577" t="s">
        <v>345</v>
      </c>
      <c r="B20" s="4915" t="s">
        <v>346</v>
      </c>
      <c r="C20" s="4916"/>
      <c r="D20" s="4916"/>
      <c r="E20" s="4916"/>
      <c r="F20" s="4917"/>
      <c r="G20" s="4918" t="s">
        <v>347</v>
      </c>
      <c r="H20" s="4918"/>
      <c r="I20" s="4918"/>
      <c r="J20" s="4918"/>
      <c r="K20" s="4919"/>
      <c r="L20" s="4920" t="s">
        <v>348</v>
      </c>
      <c r="M20" s="4920"/>
      <c r="N20" s="4920"/>
      <c r="O20" s="4920"/>
      <c r="P20" s="4921"/>
    </row>
    <row r="21" spans="1:17" ht="42.5" hidden="1" thickBot="1">
      <c r="A21" s="1579" t="s">
        <v>349</v>
      </c>
      <c r="B21" s="1580" t="s">
        <v>350</v>
      </c>
      <c r="C21" s="1581" t="s">
        <v>351</v>
      </c>
      <c r="D21" s="1582" t="s">
        <v>352</v>
      </c>
      <c r="E21" s="1582" t="s">
        <v>353</v>
      </c>
      <c r="F21" s="1583" t="s">
        <v>109</v>
      </c>
      <c r="G21" s="1584" t="s">
        <v>354</v>
      </c>
      <c r="H21" s="1585" t="s">
        <v>355</v>
      </c>
      <c r="I21" s="1585" t="s">
        <v>356</v>
      </c>
      <c r="J21" s="1585" t="s">
        <v>357</v>
      </c>
      <c r="K21" s="1586" t="s">
        <v>109</v>
      </c>
      <c r="L21" s="1587" t="s">
        <v>354</v>
      </c>
      <c r="M21" s="1588" t="s">
        <v>355</v>
      </c>
      <c r="N21" s="1588" t="s">
        <v>356</v>
      </c>
      <c r="O21" s="1588" t="s">
        <v>357</v>
      </c>
      <c r="P21" s="1589" t="s">
        <v>109</v>
      </c>
    </row>
    <row r="22" spans="1:17" ht="21.5" hidden="1" thickTop="1">
      <c r="A22" s="1607" t="s">
        <v>358</v>
      </c>
      <c r="B22" s="1608">
        <v>43</v>
      </c>
      <c r="C22" s="1609">
        <v>27</v>
      </c>
      <c r="D22" s="1609">
        <v>1</v>
      </c>
      <c r="E22" s="1609">
        <v>1</v>
      </c>
      <c r="F22" s="1829">
        <v>72</v>
      </c>
      <c r="G22" s="1610">
        <v>413</v>
      </c>
      <c r="H22" s="1611">
        <v>458</v>
      </c>
      <c r="I22" s="1612">
        <v>4</v>
      </c>
      <c r="J22" s="1613">
        <v>95</v>
      </c>
      <c r="K22" s="1828">
        <v>970</v>
      </c>
      <c r="L22" s="1609">
        <v>7269</v>
      </c>
      <c r="M22" s="1609">
        <v>5055</v>
      </c>
      <c r="N22" s="1612">
        <v>61</v>
      </c>
      <c r="O22" s="1613">
        <v>1445</v>
      </c>
      <c r="P22" s="1827">
        <v>13830</v>
      </c>
    </row>
    <row r="23" spans="1:17" ht="21" hidden="1">
      <c r="A23" s="1592" t="s">
        <v>359</v>
      </c>
      <c r="B23" s="1614">
        <v>18</v>
      </c>
      <c r="C23" s="1611">
        <v>5</v>
      </c>
      <c r="D23" s="1611">
        <v>0</v>
      </c>
      <c r="E23" s="1611">
        <v>0</v>
      </c>
      <c r="F23" s="1830">
        <v>23</v>
      </c>
      <c r="G23" s="1610">
        <v>96</v>
      </c>
      <c r="H23" s="1611">
        <v>60</v>
      </c>
      <c r="I23" s="1593">
        <v>0</v>
      </c>
      <c r="J23" s="1593">
        <v>0</v>
      </c>
      <c r="K23" s="1828">
        <v>156</v>
      </c>
      <c r="L23" s="1611">
        <v>1455</v>
      </c>
      <c r="M23" s="1611">
        <v>667</v>
      </c>
      <c r="N23" s="1593">
        <v>0</v>
      </c>
      <c r="O23" s="1593">
        <v>0</v>
      </c>
      <c r="P23" s="1827">
        <v>2122</v>
      </c>
    </row>
    <row r="24" spans="1:17" ht="21" hidden="1">
      <c r="A24" s="1592" t="s">
        <v>360</v>
      </c>
      <c r="B24" s="1615">
        <v>116</v>
      </c>
      <c r="C24" s="1616">
        <v>10</v>
      </c>
      <c r="D24" s="1611">
        <v>0</v>
      </c>
      <c r="E24" s="1611">
        <v>2</v>
      </c>
      <c r="F24" s="1830">
        <v>128</v>
      </c>
      <c r="G24" s="1617">
        <v>752</v>
      </c>
      <c r="H24" s="1616">
        <v>139</v>
      </c>
      <c r="I24" s="1593">
        <v>0</v>
      </c>
      <c r="J24" s="1611">
        <v>71</v>
      </c>
      <c r="K24" s="1828">
        <v>962</v>
      </c>
      <c r="L24" s="1616">
        <v>24778</v>
      </c>
      <c r="M24" s="1616">
        <v>3892</v>
      </c>
      <c r="N24" s="1593">
        <v>0</v>
      </c>
      <c r="O24" s="1611">
        <v>1525</v>
      </c>
      <c r="P24" s="1827">
        <v>30195</v>
      </c>
    </row>
    <row r="25" spans="1:17" ht="21.5" hidden="1" thickBot="1">
      <c r="A25" s="1592" t="s">
        <v>362</v>
      </c>
      <c r="B25" s="1614">
        <v>131</v>
      </c>
      <c r="C25" s="1611">
        <v>27</v>
      </c>
      <c r="D25" s="1611">
        <v>3</v>
      </c>
      <c r="E25" s="1611">
        <v>1</v>
      </c>
      <c r="F25" s="1830">
        <v>162</v>
      </c>
      <c r="G25" s="1610">
        <v>733</v>
      </c>
      <c r="H25" s="1611">
        <v>295</v>
      </c>
      <c r="I25" s="1616">
        <v>35</v>
      </c>
      <c r="J25" s="1611">
        <v>21</v>
      </c>
      <c r="K25" s="1828">
        <v>1084</v>
      </c>
      <c r="L25" s="1611">
        <v>16677</v>
      </c>
      <c r="M25" s="1611">
        <v>5480</v>
      </c>
      <c r="N25" s="1611">
        <v>503</v>
      </c>
      <c r="O25" s="1618">
        <v>387</v>
      </c>
      <c r="P25" s="1827">
        <v>23047</v>
      </c>
    </row>
    <row r="26" spans="1:17" ht="43" hidden="1" thickTop="1" thickBot="1">
      <c r="A26" s="1595" t="s">
        <v>363</v>
      </c>
      <c r="B26" s="1596">
        <v>308</v>
      </c>
      <c r="C26" s="1597">
        <v>69</v>
      </c>
      <c r="D26" s="1597">
        <v>4</v>
      </c>
      <c r="E26" s="1597">
        <v>4</v>
      </c>
      <c r="F26" s="1598">
        <v>385</v>
      </c>
      <c r="G26" s="1599">
        <v>1994</v>
      </c>
      <c r="H26" s="1599">
        <v>952</v>
      </c>
      <c r="I26" s="1599">
        <v>39</v>
      </c>
      <c r="J26" s="1599">
        <v>187</v>
      </c>
      <c r="K26" s="1600">
        <v>3172</v>
      </c>
      <c r="L26" s="1601">
        <v>50179</v>
      </c>
      <c r="M26" s="1602">
        <v>15094</v>
      </c>
      <c r="N26" s="1602">
        <v>564</v>
      </c>
      <c r="O26" s="1602">
        <v>3357</v>
      </c>
      <c r="P26" s="1603">
        <v>69194</v>
      </c>
      <c r="Q26" s="219"/>
    </row>
    <row r="27" spans="1:17" ht="15" hidden="1" thickTop="1">
      <c r="A27" s="219"/>
      <c r="B27" s="205"/>
      <c r="C27" s="205"/>
      <c r="D27" s="205"/>
      <c r="E27" s="205"/>
      <c r="F27" s="205"/>
      <c r="G27" s="205"/>
      <c r="H27" s="205"/>
      <c r="I27" s="205"/>
      <c r="J27" s="205"/>
      <c r="K27" s="205"/>
      <c r="L27" s="205"/>
      <c r="M27" s="205"/>
      <c r="N27" s="205"/>
      <c r="O27" s="205"/>
      <c r="P27" s="205"/>
    </row>
    <row r="28" spans="1:17" hidden="1">
      <c r="A28" s="216"/>
      <c r="B28" s="205"/>
      <c r="C28" s="205"/>
      <c r="D28" s="205"/>
      <c r="E28" s="205"/>
      <c r="F28" s="205"/>
      <c r="G28" s="205"/>
      <c r="H28" s="205"/>
      <c r="I28" s="205"/>
      <c r="J28" s="205"/>
      <c r="K28" s="205"/>
      <c r="L28" s="205"/>
      <c r="M28" s="205"/>
      <c r="N28" s="205"/>
      <c r="O28" s="205"/>
      <c r="P28" s="205"/>
    </row>
    <row r="29" spans="1:17" hidden="1">
      <c r="A29" s="216"/>
      <c r="B29" s="205"/>
      <c r="C29" s="205"/>
      <c r="D29" s="205"/>
      <c r="E29" s="205"/>
      <c r="F29" s="205"/>
      <c r="G29" s="205"/>
      <c r="H29" s="205"/>
      <c r="I29" s="205"/>
      <c r="J29" s="205"/>
      <c r="K29" s="205"/>
      <c r="L29" s="205"/>
      <c r="M29" s="205"/>
      <c r="N29" s="205"/>
      <c r="O29" s="205"/>
      <c r="P29" s="205"/>
    </row>
    <row r="30" spans="1:17" hidden="1">
      <c r="A30" s="216"/>
      <c r="B30" s="205"/>
      <c r="C30" s="205"/>
      <c r="D30" s="205"/>
      <c r="E30" s="205"/>
      <c r="F30" s="205"/>
      <c r="G30" s="205"/>
      <c r="H30" s="205"/>
      <c r="I30" s="205"/>
      <c r="J30" s="205"/>
      <c r="K30" s="205"/>
      <c r="L30" s="205"/>
      <c r="M30" s="205"/>
      <c r="N30" s="205"/>
      <c r="O30" s="205"/>
      <c r="P30" s="205"/>
    </row>
    <row r="31" spans="1:17">
      <c r="A31" s="219"/>
      <c r="B31" s="205"/>
      <c r="C31" s="205"/>
      <c r="D31" s="205"/>
      <c r="E31" s="205"/>
      <c r="F31" s="205"/>
      <c r="G31" s="205"/>
      <c r="H31" s="205"/>
      <c r="I31" s="205"/>
      <c r="J31" s="205"/>
      <c r="K31" s="205"/>
      <c r="L31" s="205"/>
      <c r="M31" s="205"/>
      <c r="N31" s="205"/>
      <c r="O31" s="205"/>
      <c r="P31" s="205"/>
    </row>
    <row r="32" spans="1:17">
      <c r="A32" s="219"/>
      <c r="B32" s="205"/>
      <c r="C32" s="205"/>
      <c r="D32" s="205"/>
      <c r="E32" s="205"/>
      <c r="F32" s="205"/>
      <c r="G32" s="205"/>
      <c r="H32" s="205"/>
      <c r="I32" s="205"/>
      <c r="J32" s="205"/>
      <c r="K32" s="205"/>
      <c r="L32" s="205"/>
      <c r="M32" s="205"/>
      <c r="N32" s="205"/>
      <c r="O32" s="205"/>
      <c r="P32" s="205"/>
    </row>
    <row r="33" spans="1:16">
      <c r="A33" s="219"/>
      <c r="B33" s="205"/>
      <c r="C33" s="205"/>
      <c r="D33" s="205"/>
      <c r="E33" s="205"/>
      <c r="F33" s="205"/>
      <c r="G33" s="205"/>
      <c r="H33" s="205"/>
      <c r="I33" s="205"/>
      <c r="J33" s="205"/>
      <c r="K33" s="205"/>
      <c r="L33" s="205"/>
      <c r="M33" s="205"/>
      <c r="N33" s="205"/>
      <c r="O33" s="205"/>
      <c r="P33" s="205"/>
    </row>
    <row r="34" spans="1:16">
      <c r="A34" s="216"/>
      <c r="B34" s="205"/>
      <c r="C34" s="205"/>
      <c r="D34" s="205"/>
      <c r="E34" s="205"/>
      <c r="F34" s="205"/>
      <c r="G34" s="205"/>
      <c r="H34" s="205"/>
      <c r="I34" s="205"/>
      <c r="J34" s="205"/>
      <c r="K34" s="205"/>
      <c r="L34" s="205"/>
      <c r="M34" s="205"/>
      <c r="N34" s="205"/>
      <c r="O34" s="205"/>
      <c r="P34" s="205"/>
    </row>
    <row r="35" spans="1:16">
      <c r="A35" s="219"/>
      <c r="B35" s="205"/>
      <c r="C35" s="205"/>
      <c r="D35" s="205"/>
      <c r="E35" s="205"/>
      <c r="F35" s="205"/>
      <c r="G35" s="205"/>
      <c r="H35" s="205"/>
      <c r="I35" s="205"/>
      <c r="J35" s="205"/>
      <c r="K35" s="205"/>
      <c r="L35" s="205"/>
      <c r="M35" s="205"/>
      <c r="N35" s="205"/>
      <c r="O35" s="205"/>
      <c r="P35" s="205"/>
    </row>
  </sheetData>
  <mergeCells count="13">
    <mergeCell ref="A1:P1"/>
    <mergeCell ref="A2:P2"/>
    <mergeCell ref="A3:P3"/>
    <mergeCell ref="A4:P4"/>
    <mergeCell ref="B6:F6"/>
    <mergeCell ref="G6:K6"/>
    <mergeCell ref="L6:P6"/>
    <mergeCell ref="A16:P16"/>
    <mergeCell ref="A17:P17"/>
    <mergeCell ref="A18:P18"/>
    <mergeCell ref="B20:F20"/>
    <mergeCell ref="G20:K20"/>
    <mergeCell ref="L20:P20"/>
  </mergeCells>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I63"/>
  <sheetViews>
    <sheetView view="pageBreakPreview" topLeftCell="A11" zoomScale="86" zoomScaleSheetLayoutView="86" workbookViewId="0">
      <selection activeCell="E52" sqref="E52"/>
    </sheetView>
  </sheetViews>
  <sheetFormatPr defaultColWidth="9.1796875" defaultRowHeight="14.5"/>
  <cols>
    <col min="1" max="1" width="71.1796875" style="205" bestFit="1" customWidth="1"/>
    <col min="2" max="13" width="13.453125" style="205" customWidth="1"/>
    <col min="14" max="16384" width="9.1796875" style="205"/>
  </cols>
  <sheetData>
    <row r="1" spans="1:9" ht="16" thickBot="1">
      <c r="A1" s="351" t="s">
        <v>1345</v>
      </c>
      <c r="B1" s="352"/>
      <c r="C1" s="352"/>
      <c r="D1" s="2694"/>
      <c r="E1" s="352"/>
      <c r="F1" s="352"/>
      <c r="G1" s="353"/>
    </row>
    <row r="2" spans="1:9">
      <c r="A2" s="2693" t="s">
        <v>342</v>
      </c>
      <c r="B2" s="2694"/>
      <c r="C2" s="2694"/>
      <c r="D2" s="2694"/>
      <c r="E2" s="2694"/>
      <c r="F2" s="2694"/>
      <c r="G2" s="2695"/>
    </row>
    <row r="3" spans="1:9">
      <c r="A3" s="354" t="s">
        <v>367</v>
      </c>
      <c r="B3" s="355"/>
      <c r="C3" s="355"/>
      <c r="D3" s="355"/>
      <c r="E3" s="355"/>
      <c r="F3" s="355"/>
      <c r="G3" s="2696"/>
    </row>
    <row r="4" spans="1:9" s="357" customFormat="1" ht="32.25" customHeight="1">
      <c r="A4" s="4932">
        <v>45291</v>
      </c>
      <c r="B4" s="4933"/>
      <c r="C4" s="4933"/>
      <c r="D4" s="4933"/>
      <c r="E4" s="4933"/>
      <c r="F4" s="4933"/>
      <c r="G4" s="4934"/>
    </row>
    <row r="5" spans="1:9" ht="18.5" thickBot="1">
      <c r="A5" s="918" t="s">
        <v>368</v>
      </c>
      <c r="B5" s="358" t="s">
        <v>369</v>
      </c>
      <c r="C5" s="359"/>
      <c r="D5" s="359"/>
      <c r="E5" s="359"/>
      <c r="F5" s="359"/>
      <c r="G5" s="2697"/>
    </row>
    <row r="6" spans="1:9" ht="19.5" customHeight="1" thickTop="1" thickBot="1">
      <c r="A6" s="361" t="s">
        <v>370</v>
      </c>
      <c r="B6" s="372" t="s">
        <v>371</v>
      </c>
      <c r="C6" s="362" t="s">
        <v>372</v>
      </c>
      <c r="D6" s="362" t="s">
        <v>247</v>
      </c>
      <c r="E6" s="362" t="s">
        <v>373</v>
      </c>
      <c r="F6" s="363" t="s">
        <v>374</v>
      </c>
      <c r="G6" s="364" t="s">
        <v>17</v>
      </c>
    </row>
    <row r="7" spans="1:9" s="209" customFormat="1" ht="32.25" customHeight="1">
      <c r="A7" s="2698" t="s">
        <v>375</v>
      </c>
      <c r="B7" s="2699">
        <f>'Universities + Vocational S'!I14</f>
        <v>1</v>
      </c>
      <c r="C7" s="2699">
        <f>'Universities + Vocational S'!K14</f>
        <v>1</v>
      </c>
      <c r="D7" s="2699">
        <f>'Universities + Vocational S'!L14</f>
        <v>1</v>
      </c>
      <c r="E7" s="2699">
        <f>'Universities + Vocational S'!J14</f>
        <v>1</v>
      </c>
      <c r="F7" s="2700">
        <f>'Universities + Vocational S'!M14</f>
        <v>1</v>
      </c>
      <c r="G7" s="2701">
        <f>SUM(B7:F7)</f>
        <v>5</v>
      </c>
    </row>
    <row r="8" spans="1:9" s="209" customFormat="1" ht="19.5" customHeight="1">
      <c r="A8" s="2702" t="s">
        <v>376</v>
      </c>
      <c r="B8" s="2703">
        <f>'Universities + Vocational S'!I27</f>
        <v>75</v>
      </c>
      <c r="C8" s="2703">
        <f>'Universities + Vocational S'!K27</f>
        <v>25</v>
      </c>
      <c r="D8" s="2703">
        <f>'Universities + Vocational S'!L27</f>
        <v>8</v>
      </c>
      <c r="E8" s="2703">
        <f>'Universities + Vocational S'!J27</f>
        <v>50</v>
      </c>
      <c r="F8" s="1810">
        <f>'Universities + Vocational S'!M27</f>
        <v>35</v>
      </c>
      <c r="G8" s="1825">
        <f t="shared" ref="G8:G29" si="0">SUM(B8:F8)</f>
        <v>193</v>
      </c>
    </row>
    <row r="9" spans="1:9" s="209" customFormat="1" ht="19.5" customHeight="1">
      <c r="A9" s="2702" t="s">
        <v>377</v>
      </c>
      <c r="B9" s="2703">
        <f>'Universities + Vocational S'!I28</f>
        <v>50</v>
      </c>
      <c r="C9" s="2703">
        <f>'Universities + Vocational S'!K28</f>
        <v>22</v>
      </c>
      <c r="D9" s="2703">
        <f>'Universities + Vocational S'!L28</f>
        <v>8</v>
      </c>
      <c r="E9" s="2703">
        <f>'Universities + Vocational S'!J28</f>
        <v>50</v>
      </c>
      <c r="F9" s="1810">
        <f>'Universities + Vocational S'!M28</f>
        <v>35</v>
      </c>
      <c r="G9" s="1825">
        <f>SUM(B9:F9)</f>
        <v>165</v>
      </c>
    </row>
    <row r="10" spans="1:9" s="209" customFormat="1" ht="19.5" customHeight="1">
      <c r="A10" s="2702" t="s">
        <v>378</v>
      </c>
      <c r="B10" s="2703">
        <f>'Universities + Vocational S'!I29</f>
        <v>25</v>
      </c>
      <c r="C10" s="2703">
        <f>'Universities + Vocational S'!K29</f>
        <v>3</v>
      </c>
      <c r="D10" s="2703">
        <f>'Universities + Vocational S'!L29</f>
        <v>0</v>
      </c>
      <c r="E10" s="2703">
        <f>'Universities + Vocational S'!J29</f>
        <v>0</v>
      </c>
      <c r="F10" s="1810">
        <f>'Universities + Vocational S'!M29</f>
        <v>0</v>
      </c>
      <c r="G10" s="1825">
        <f t="shared" si="0"/>
        <v>28</v>
      </c>
    </row>
    <row r="11" spans="1:9" s="209" customFormat="1" ht="19.149999999999999" customHeight="1">
      <c r="A11" s="2702" t="s">
        <v>380</v>
      </c>
      <c r="B11" s="2703">
        <f>'Universities + Vocational S'!I30</f>
        <v>99</v>
      </c>
      <c r="C11" s="2703">
        <f>'Universities + Vocational S'!K30</f>
        <v>24</v>
      </c>
      <c r="D11" s="2703">
        <f>'Universities + Vocational S'!L30</f>
        <v>9</v>
      </c>
      <c r="E11" s="2703">
        <f>'Universities + Vocational S'!J30</f>
        <v>203</v>
      </c>
      <c r="F11" s="1810">
        <f>'Universities + Vocational S'!M30</f>
        <v>35</v>
      </c>
      <c r="G11" s="1825">
        <f>SUM(B11:F11)</f>
        <v>370</v>
      </c>
      <c r="H11" s="209" t="s">
        <v>731</v>
      </c>
    </row>
    <row r="12" spans="1:9" s="209" customFormat="1" ht="19.149999999999999" customHeight="1">
      <c r="A12" s="2702" t="s">
        <v>379</v>
      </c>
      <c r="B12" s="2703">
        <f>'Universities + Vocational S'!I31</f>
        <v>41</v>
      </c>
      <c r="C12" s="2703">
        <f>'Universities + Vocational S'!K31</f>
        <v>14</v>
      </c>
      <c r="D12" s="2703">
        <f>'Universities + Vocational S'!L31</f>
        <v>3</v>
      </c>
      <c r="E12" s="2703">
        <f>'Universities + Vocational S'!J31</f>
        <v>42</v>
      </c>
      <c r="F12" s="1810">
        <f>'Universities + Vocational S'!M31</f>
        <v>32</v>
      </c>
      <c r="G12" s="1825">
        <f t="shared" si="0"/>
        <v>132</v>
      </c>
    </row>
    <row r="13" spans="1:9" s="209" customFormat="1" ht="19.149999999999999" customHeight="1">
      <c r="A13" s="4043" t="s">
        <v>845</v>
      </c>
      <c r="B13" s="2703">
        <f>'Universities + Vocational S'!I32</f>
        <v>10</v>
      </c>
      <c r="C13" s="2703">
        <f>'Universities + Vocational S'!K32</f>
        <v>2</v>
      </c>
      <c r="D13" s="2703">
        <f>'Universities + Vocational S'!L32</f>
        <v>4</v>
      </c>
      <c r="E13" s="2703">
        <f>'Universities + Vocational S'!J32</f>
        <v>0</v>
      </c>
      <c r="F13" s="1810">
        <f>'Universities + Vocational S'!M32</f>
        <v>35</v>
      </c>
      <c r="G13" s="1825">
        <f t="shared" si="0"/>
        <v>51</v>
      </c>
    </row>
    <row r="14" spans="1:9" s="209" customFormat="1" ht="19.149999999999999" customHeight="1">
      <c r="A14" s="4043" t="s">
        <v>846</v>
      </c>
      <c r="B14" s="2703">
        <f>'Universities + Vocational S'!I33</f>
        <v>21</v>
      </c>
      <c r="C14" s="2703">
        <f>'Universities + Vocational S'!K33</f>
        <v>0</v>
      </c>
      <c r="D14" s="2703">
        <f>'Universities + Vocational S'!L33</f>
        <v>3</v>
      </c>
      <c r="E14" s="2703">
        <f>'Universities + Vocational S'!J33</f>
        <v>0</v>
      </c>
      <c r="F14" s="1810">
        <f>'Universities + Vocational S'!M33</f>
        <v>0</v>
      </c>
      <c r="G14" s="1825">
        <f t="shared" si="0"/>
        <v>24</v>
      </c>
    </row>
    <row r="15" spans="1:9" ht="19.149999999999999" customHeight="1">
      <c r="A15" s="4044" t="s">
        <v>314</v>
      </c>
      <c r="B15" s="2703">
        <f>'Universities + Vocational S'!I34</f>
        <v>75</v>
      </c>
      <c r="C15" s="2703">
        <f>'Universities + Vocational S'!K34</f>
        <v>8</v>
      </c>
      <c r="D15" s="2703">
        <f>'Universities + Vocational S'!L34</f>
        <v>3</v>
      </c>
      <c r="E15" s="2703">
        <f>'Universities + Vocational S'!J34</f>
        <v>8</v>
      </c>
      <c r="F15" s="1810">
        <f>'Universities + Vocational S'!M34</f>
        <v>35</v>
      </c>
      <c r="G15" s="1825">
        <f t="shared" si="0"/>
        <v>129</v>
      </c>
    </row>
    <row r="16" spans="1:9" s="209" customFormat="1" ht="19.5" customHeight="1">
      <c r="A16" s="2702" t="s">
        <v>381</v>
      </c>
      <c r="B16" s="2703">
        <f>'Universities + Vocational S'!I20</f>
        <v>1043</v>
      </c>
      <c r="C16" s="2703">
        <f>'Universities + Vocational S'!K20</f>
        <v>1035</v>
      </c>
      <c r="D16" s="2703">
        <f>'Universities + Vocational S'!L20</f>
        <v>126</v>
      </c>
      <c r="E16" s="2703">
        <f>'Universities + Vocational S'!J20</f>
        <v>1547</v>
      </c>
      <c r="F16" s="1810">
        <f>'Universities + Vocational S'!M20</f>
        <v>758</v>
      </c>
      <c r="G16" s="1825">
        <f t="shared" si="0"/>
        <v>4509</v>
      </c>
      <c r="H16" s="209">
        <f>E16+F16</f>
        <v>2305</v>
      </c>
      <c r="I16" s="209" t="s">
        <v>730</v>
      </c>
    </row>
    <row r="17" spans="1:9" s="209" customFormat="1" ht="19.5" customHeight="1">
      <c r="A17" s="2702" t="s">
        <v>382</v>
      </c>
      <c r="B17" s="2703">
        <f>'Universities + Vocational S'!I21</f>
        <v>551</v>
      </c>
      <c r="C17" s="2703">
        <f>'Universities + Vocational S'!K21</f>
        <v>878</v>
      </c>
      <c r="D17" s="2703">
        <f>'Universities + Vocational S'!L21</f>
        <v>90</v>
      </c>
      <c r="E17" s="2703">
        <f>'Universities + Vocational S'!J21</f>
        <v>1038</v>
      </c>
      <c r="F17" s="1810">
        <f>'Universities + Vocational S'!M21</f>
        <v>590</v>
      </c>
      <c r="G17" s="1825">
        <f t="shared" si="0"/>
        <v>3147</v>
      </c>
      <c r="H17" s="209">
        <f>E16+F16</f>
        <v>2305</v>
      </c>
      <c r="I17" s="209" t="s">
        <v>755</v>
      </c>
    </row>
    <row r="18" spans="1:9" s="209" customFormat="1" ht="19.5" customHeight="1">
      <c r="A18" s="2702" t="s">
        <v>383</v>
      </c>
      <c r="B18" s="2703">
        <f>'Universities + Vocational S'!I22</f>
        <v>492</v>
      </c>
      <c r="C18" s="2703">
        <f>'Universities + Vocational S'!K22</f>
        <v>157</v>
      </c>
      <c r="D18" s="2703">
        <f>'Universities + Vocational S'!L22</f>
        <v>36</v>
      </c>
      <c r="E18" s="2703">
        <f>'Universities + Vocational S'!J22</f>
        <v>509</v>
      </c>
      <c r="F18" s="1810">
        <f>'Universities + Vocational S'!M22</f>
        <v>168</v>
      </c>
      <c r="G18" s="1825">
        <f t="shared" si="0"/>
        <v>1362</v>
      </c>
    </row>
    <row r="19" spans="1:9" s="209" customFormat="1" ht="19.5" customHeight="1">
      <c r="A19" s="2702" t="s">
        <v>384</v>
      </c>
      <c r="B19" s="2703">
        <f>'Universities + Vocational S'!I23</f>
        <v>9</v>
      </c>
      <c r="C19" s="2703">
        <f>'Universities + Vocational S'!K23</f>
        <v>12</v>
      </c>
      <c r="D19" s="2703">
        <f>'Universities + Vocational S'!L23</f>
        <v>0</v>
      </c>
      <c r="E19" s="2703">
        <f>'Universities + Vocational S'!J23</f>
        <v>39</v>
      </c>
      <c r="F19" s="1810">
        <f>'Universities + Vocational S'!M23</f>
        <v>24</v>
      </c>
      <c r="G19" s="1825">
        <f t="shared" si="0"/>
        <v>84</v>
      </c>
      <c r="H19" s="209">
        <f>E19+F19</f>
        <v>63</v>
      </c>
      <c r="I19" s="209" t="s">
        <v>730</v>
      </c>
    </row>
    <row r="20" spans="1:9" s="209" customFormat="1" ht="19.5" customHeight="1">
      <c r="A20" s="2702" t="s">
        <v>385</v>
      </c>
      <c r="B20" s="2703">
        <f>'Universities + Vocational S'!I38</f>
        <v>117</v>
      </c>
      <c r="C20" s="2703">
        <f>'Universities + Vocational S'!K38</f>
        <v>150</v>
      </c>
      <c r="D20" s="2703">
        <f>'Universities + Vocational S'!L38</f>
        <v>0</v>
      </c>
      <c r="E20" s="2703">
        <f>'Universities + Vocational S'!J38</f>
        <v>106</v>
      </c>
      <c r="F20" s="1810">
        <f>'Universities + Vocational S'!M38</f>
        <v>93</v>
      </c>
      <c r="G20" s="1825">
        <f>SUM(B20:F20)</f>
        <v>466</v>
      </c>
      <c r="H20" s="209">
        <f>E19+F19</f>
        <v>63</v>
      </c>
    </row>
    <row r="21" spans="1:9" s="209" customFormat="1" ht="19.5" customHeight="1">
      <c r="A21" s="2702" t="s">
        <v>386</v>
      </c>
      <c r="B21" s="2703">
        <f>'Universities + Vocational S'!I39</f>
        <v>333</v>
      </c>
      <c r="C21" s="2703">
        <f>'Universities + Vocational S'!K39</f>
        <v>758</v>
      </c>
      <c r="D21" s="2703">
        <f>'Universities + Vocational S'!L39</f>
        <v>0</v>
      </c>
      <c r="E21" s="2703">
        <f>'Universities + Vocational S'!J39</f>
        <v>260</v>
      </c>
      <c r="F21" s="1810">
        <f>'Universities + Vocational S'!M39</f>
        <v>326</v>
      </c>
      <c r="G21" s="1825">
        <f>SUM(B21:F21)</f>
        <v>1677</v>
      </c>
    </row>
    <row r="22" spans="1:9" s="209" customFormat="1" ht="19.5" customHeight="1">
      <c r="A22" s="2702" t="s">
        <v>387</v>
      </c>
      <c r="B22" s="2703">
        <f>'Universities + Vocational S'!I40</f>
        <v>48</v>
      </c>
      <c r="C22" s="2703">
        <f>'Universities + Vocational S'!K40</f>
        <v>97</v>
      </c>
      <c r="D22" s="2703">
        <f>'Universities + Vocational S'!L40</f>
        <v>0</v>
      </c>
      <c r="E22" s="2703">
        <f>'Universities + Vocational S'!J40</f>
        <v>440</v>
      </c>
      <c r="F22" s="1810">
        <f>'Universities + Vocational S'!M40</f>
        <v>184</v>
      </c>
      <c r="G22" s="1825">
        <f>SUM(B22:F22)</f>
        <v>769</v>
      </c>
    </row>
    <row r="23" spans="1:9" s="209" customFormat="1" ht="19.5" customHeight="1">
      <c r="A23" s="2702" t="s">
        <v>388</v>
      </c>
      <c r="B23" s="2703">
        <f>'Universities + Vocational S'!I41</f>
        <v>33</v>
      </c>
      <c r="C23" s="2703">
        <f>'Universities + Vocational S'!K41</f>
        <v>0</v>
      </c>
      <c r="D23" s="2703">
        <f>'Universities + Vocational S'!L41</f>
        <v>0</v>
      </c>
      <c r="E23" s="2703">
        <f>'Universities + Vocational S'!J41</f>
        <v>91</v>
      </c>
      <c r="F23" s="1810">
        <f>'Universities + Vocational S'!M41</f>
        <v>0</v>
      </c>
      <c r="G23" s="1825">
        <f t="shared" si="0"/>
        <v>124</v>
      </c>
    </row>
    <row r="24" spans="1:9" s="209" customFormat="1" ht="19.5" customHeight="1">
      <c r="A24" s="2702" t="s">
        <v>390</v>
      </c>
      <c r="B24" s="2703">
        <f>'Universities + Vocational S'!I42</f>
        <v>0</v>
      </c>
      <c r="C24" s="2703">
        <f>'Universities + Vocational S'!K42</f>
        <v>0</v>
      </c>
      <c r="D24" s="2703">
        <f>'Universities + Vocational S'!L42</f>
        <v>0</v>
      </c>
      <c r="E24" s="2703">
        <f>'Universities + Vocational S'!J42</f>
        <v>283</v>
      </c>
      <c r="F24" s="1810">
        <f>'Universities + Vocational S'!M42</f>
        <v>0</v>
      </c>
      <c r="G24" s="1825">
        <f>SUM(B24:F24)</f>
        <v>283</v>
      </c>
    </row>
    <row r="25" spans="1:9" s="209" customFormat="1" ht="19.5" customHeight="1">
      <c r="A25" s="2702" t="s">
        <v>392</v>
      </c>
      <c r="B25" s="2703">
        <f>'Universities + Vocational S'!I43</f>
        <v>355</v>
      </c>
      <c r="C25" s="2704">
        <f>'Universities + Vocational S'!K43</f>
        <v>0</v>
      </c>
      <c r="D25" s="2704">
        <f>'Universities + Vocational S'!L43</f>
        <v>126</v>
      </c>
      <c r="E25" s="2703">
        <f>'Universities + Vocational S'!J43</f>
        <v>359</v>
      </c>
      <c r="F25" s="1810">
        <f>'Universities + Vocational S'!M43</f>
        <v>0</v>
      </c>
      <c r="G25" s="1825">
        <f>SUM(B25:F25)</f>
        <v>840</v>
      </c>
    </row>
    <row r="26" spans="1:9" s="209" customFormat="1" ht="19.5" customHeight="1">
      <c r="A26" s="2702" t="s">
        <v>391</v>
      </c>
      <c r="B26" s="2703">
        <f>'Universities + Vocational S'!I44</f>
        <v>80</v>
      </c>
      <c r="C26" s="2704">
        <f>'Universities + Vocational S'!K44</f>
        <v>0</v>
      </c>
      <c r="D26" s="2704">
        <f>'Universities + Vocational S'!L44</f>
        <v>0</v>
      </c>
      <c r="E26" s="2703">
        <f>'Universities + Vocational S'!J44</f>
        <v>0</v>
      </c>
      <c r="F26" s="1810">
        <f>'Universities + Vocational S'!M44</f>
        <v>0</v>
      </c>
      <c r="G26" s="1825">
        <f>SUM(B26:F26)</f>
        <v>80</v>
      </c>
    </row>
    <row r="27" spans="1:9" s="209" customFormat="1" ht="19.5" customHeight="1">
      <c r="A27" s="2702" t="s">
        <v>389</v>
      </c>
      <c r="B27" s="2703">
        <f>'Universities + Vocational S'!I45</f>
        <v>34</v>
      </c>
      <c r="C27" s="2703">
        <f>'Universities + Vocational S'!K45</f>
        <v>0</v>
      </c>
      <c r="D27" s="2703">
        <f>'Universities + Vocational S'!L45</f>
        <v>0</v>
      </c>
      <c r="E27" s="2703">
        <f>'Universities + Vocational S'!J45</f>
        <v>0</v>
      </c>
      <c r="F27" s="1810">
        <f>'Universities + Vocational S'!M45</f>
        <v>0</v>
      </c>
      <c r="G27" s="1825">
        <f t="shared" si="0"/>
        <v>34</v>
      </c>
    </row>
    <row r="28" spans="1:9" s="209" customFormat="1" ht="19.5" customHeight="1">
      <c r="A28" s="2702" t="s">
        <v>393</v>
      </c>
      <c r="B28" s="2703">
        <f>'Universities + Vocational S'!I46</f>
        <v>43</v>
      </c>
      <c r="C28" s="2703">
        <f>'Universities + Vocational S'!K46</f>
        <v>30</v>
      </c>
      <c r="D28" s="2703">
        <f>'Universities + Vocational S'!L46</f>
        <v>0</v>
      </c>
      <c r="E28" s="2703">
        <f>'Universities + Vocational S'!J46</f>
        <v>8</v>
      </c>
      <c r="F28" s="1810">
        <f>'Universities + Vocational S'!M46</f>
        <v>155</v>
      </c>
      <c r="G28" s="1825">
        <f>SUM(B28:F28)</f>
        <v>236</v>
      </c>
    </row>
    <row r="29" spans="1:9" s="209" customFormat="1" ht="19.5" customHeight="1" thickBot="1">
      <c r="A29" s="367" t="s">
        <v>394</v>
      </c>
      <c r="B29" s="4046">
        <f>'Universities + Vocational S'!I24</f>
        <v>243</v>
      </c>
      <c r="C29" s="4046">
        <f>'Universities + Vocational S'!K24</f>
        <v>179</v>
      </c>
      <c r="D29" s="4046">
        <f>'Universities + Vocational S'!L24</f>
        <v>36</v>
      </c>
      <c r="E29" s="4046">
        <f>'Universities + Vocational S'!J24</f>
        <v>301</v>
      </c>
      <c r="F29" s="4046">
        <f>'Universities + Vocational S'!M24</f>
        <v>186</v>
      </c>
      <c r="G29" s="1826">
        <f t="shared" si="0"/>
        <v>945</v>
      </c>
      <c r="H29" s="209">
        <f>E29+F29</f>
        <v>487</v>
      </c>
      <c r="I29" s="209" t="s">
        <v>730</v>
      </c>
    </row>
    <row r="30" spans="1:9" ht="19.5" customHeight="1" thickTop="1" thickBot="1">
      <c r="A30" s="368"/>
      <c r="B30" s="654"/>
      <c r="C30" s="654"/>
      <c r="D30" s="654"/>
      <c r="E30" s="654"/>
      <c r="F30" s="654"/>
      <c r="G30" s="2705"/>
      <c r="H30" s="205">
        <f>E29+F29</f>
        <v>487</v>
      </c>
    </row>
    <row r="31" spans="1:9" s="369" customFormat="1" ht="19.5" customHeight="1" thickBot="1">
      <c r="A31" s="2706" t="s">
        <v>1295</v>
      </c>
      <c r="B31" s="4045">
        <f t="shared" ref="B31:F31" si="1">SUM(B20:B28)</f>
        <v>1043</v>
      </c>
      <c r="C31" s="2707">
        <f t="shared" si="1"/>
        <v>1035</v>
      </c>
      <c r="D31" s="2707">
        <f t="shared" si="1"/>
        <v>126</v>
      </c>
      <c r="E31" s="2707">
        <f t="shared" si="1"/>
        <v>1547</v>
      </c>
      <c r="F31" s="2707">
        <f t="shared" si="1"/>
        <v>758</v>
      </c>
      <c r="G31" s="4534">
        <f>SUM(G20:G28)</f>
        <v>4509</v>
      </c>
    </row>
    <row r="32" spans="1:9" ht="23.25" customHeight="1">
      <c r="A32" s="370" t="s">
        <v>395</v>
      </c>
      <c r="G32" s="371"/>
    </row>
    <row r="33" spans="1:7">
      <c r="A33" s="354" t="s">
        <v>342</v>
      </c>
      <c r="B33" s="355"/>
      <c r="C33" s="355"/>
      <c r="D33" s="355"/>
      <c r="E33" s="355"/>
      <c r="F33" s="355"/>
      <c r="G33" s="356"/>
    </row>
    <row r="34" spans="1:7">
      <c r="A34" s="354" t="s">
        <v>367</v>
      </c>
      <c r="B34" s="355"/>
      <c r="C34" s="355"/>
      <c r="D34" s="355"/>
      <c r="E34" s="355"/>
      <c r="F34" s="355"/>
      <c r="G34" s="356"/>
    </row>
    <row r="35" spans="1:7">
      <c r="A35" s="4932">
        <v>44926</v>
      </c>
      <c r="B35" s="4933"/>
      <c r="C35" s="4933"/>
      <c r="D35" s="4933"/>
      <c r="E35" s="4933"/>
      <c r="F35" s="4933"/>
      <c r="G35" s="4935"/>
    </row>
    <row r="36" spans="1:7" s="357" customFormat="1" ht="32.25" customHeight="1" thickBot="1">
      <c r="A36" s="918" t="s">
        <v>368</v>
      </c>
      <c r="B36" s="358" t="s">
        <v>369</v>
      </c>
      <c r="C36" s="359"/>
      <c r="D36" s="359"/>
      <c r="E36" s="359"/>
      <c r="F36" s="359"/>
      <c r="G36" s="360"/>
    </row>
    <row r="37" spans="1:7" ht="15.5" thickTop="1" thickBot="1">
      <c r="A37" s="361" t="s">
        <v>370</v>
      </c>
      <c r="B37" s="372" t="s">
        <v>371</v>
      </c>
      <c r="C37" s="362" t="s">
        <v>372</v>
      </c>
      <c r="D37" s="362"/>
      <c r="E37" s="362" t="s">
        <v>373</v>
      </c>
      <c r="F37" s="363" t="s">
        <v>374</v>
      </c>
      <c r="G37" s="364" t="s">
        <v>17</v>
      </c>
    </row>
    <row r="38" spans="1:7" ht="19.5" customHeight="1">
      <c r="A38" s="365" t="s">
        <v>375</v>
      </c>
      <c r="B38" s="1807">
        <v>1</v>
      </c>
      <c r="C38" s="1807">
        <v>1</v>
      </c>
      <c r="D38" s="2699">
        <v>1</v>
      </c>
      <c r="E38" s="1807">
        <v>1</v>
      </c>
      <c r="F38" s="1808">
        <v>1</v>
      </c>
      <c r="G38" s="1824">
        <v>5</v>
      </c>
    </row>
    <row r="39" spans="1:7" s="209" customFormat="1" ht="19.5" customHeight="1">
      <c r="A39" s="366" t="s">
        <v>376</v>
      </c>
      <c r="B39" s="1809">
        <v>73</v>
      </c>
      <c r="C39" s="1809">
        <v>19</v>
      </c>
      <c r="D39" s="4232">
        <v>8</v>
      </c>
      <c r="E39" s="1809">
        <v>48</v>
      </c>
      <c r="F39" s="1810">
        <v>39</v>
      </c>
      <c r="G39" s="1825">
        <v>187</v>
      </c>
    </row>
    <row r="40" spans="1:7" s="209" customFormat="1" ht="19.5" customHeight="1">
      <c r="A40" s="366" t="s">
        <v>377</v>
      </c>
      <c r="B40" s="1809">
        <v>54</v>
      </c>
      <c r="C40" s="1809">
        <v>18</v>
      </c>
      <c r="D40" s="4232">
        <v>8</v>
      </c>
      <c r="E40" s="1809">
        <v>48</v>
      </c>
      <c r="F40" s="1810">
        <v>38</v>
      </c>
      <c r="G40" s="1825">
        <v>166</v>
      </c>
    </row>
    <row r="41" spans="1:7" s="209" customFormat="1" ht="19.5" customHeight="1">
      <c r="A41" s="366" t="s">
        <v>378</v>
      </c>
      <c r="B41" s="1809">
        <v>19</v>
      </c>
      <c r="C41" s="1809">
        <v>1</v>
      </c>
      <c r="D41" s="4232">
        <v>0</v>
      </c>
      <c r="E41" s="1809">
        <v>0</v>
      </c>
      <c r="F41" s="1810">
        <v>1</v>
      </c>
      <c r="G41" s="1825">
        <v>21</v>
      </c>
    </row>
    <row r="42" spans="1:7" s="209" customFormat="1" ht="19.5" customHeight="1">
      <c r="A42" s="366" t="s">
        <v>380</v>
      </c>
      <c r="B42" s="1809">
        <v>103</v>
      </c>
      <c r="C42" s="1809">
        <v>26</v>
      </c>
      <c r="D42" s="4232">
        <v>6</v>
      </c>
      <c r="E42" s="1809">
        <v>200</v>
      </c>
      <c r="F42" s="1810">
        <v>38</v>
      </c>
      <c r="G42" s="1825">
        <v>373</v>
      </c>
    </row>
    <row r="43" spans="1:7" s="209" customFormat="1" ht="19.5" customHeight="1">
      <c r="A43" s="366" t="s">
        <v>379</v>
      </c>
      <c r="B43" s="1809">
        <v>42</v>
      </c>
      <c r="C43" s="1809">
        <v>14</v>
      </c>
      <c r="D43" s="4232">
        <v>6</v>
      </c>
      <c r="E43" s="1809">
        <v>32</v>
      </c>
      <c r="F43" s="1810">
        <v>13</v>
      </c>
      <c r="G43" s="1825">
        <v>107</v>
      </c>
    </row>
    <row r="44" spans="1:7" s="209" customFormat="1" ht="19.5" customHeight="1">
      <c r="A44" s="366" t="s">
        <v>845</v>
      </c>
      <c r="B44" s="1809">
        <v>8</v>
      </c>
      <c r="C44" s="1809">
        <v>0</v>
      </c>
      <c r="D44" s="4232">
        <v>0</v>
      </c>
      <c r="E44" s="1809">
        <v>6</v>
      </c>
      <c r="F44" s="1810">
        <v>0</v>
      </c>
      <c r="G44" s="1825">
        <v>14</v>
      </c>
    </row>
    <row r="45" spans="1:7" s="209" customFormat="1" ht="19.5" customHeight="1">
      <c r="A45" s="366" t="s">
        <v>846</v>
      </c>
      <c r="B45" s="1809">
        <v>23</v>
      </c>
      <c r="C45" s="1809">
        <v>0</v>
      </c>
      <c r="D45" s="4232">
        <v>0</v>
      </c>
      <c r="E45" s="1809">
        <v>10</v>
      </c>
      <c r="F45" s="1810">
        <v>13</v>
      </c>
      <c r="G45" s="1825">
        <v>46</v>
      </c>
    </row>
    <row r="46" spans="1:7" s="209" customFormat="1" ht="19.5" customHeight="1">
      <c r="A46" s="366" t="s">
        <v>314</v>
      </c>
      <c r="B46" s="1809">
        <v>73</v>
      </c>
      <c r="C46" s="1809">
        <v>19</v>
      </c>
      <c r="D46" s="4232">
        <v>8</v>
      </c>
      <c r="E46" s="1809">
        <v>48</v>
      </c>
      <c r="F46" s="1810">
        <v>39</v>
      </c>
      <c r="G46" s="1825">
        <v>187</v>
      </c>
    </row>
    <row r="47" spans="1:7" s="209" customFormat="1" ht="19.5" customHeight="1">
      <c r="A47" s="366" t="s">
        <v>381</v>
      </c>
      <c r="B47" s="1809">
        <v>1062</v>
      </c>
      <c r="C47" s="1809">
        <v>551</v>
      </c>
      <c r="D47" s="4232">
        <v>91</v>
      </c>
      <c r="E47" s="1809">
        <v>1225</v>
      </c>
      <c r="F47" s="1810">
        <v>652</v>
      </c>
      <c r="G47" s="1825">
        <v>3581</v>
      </c>
    </row>
    <row r="48" spans="1:7" s="209" customFormat="1" ht="19.5" customHeight="1">
      <c r="A48" s="366" t="s">
        <v>382</v>
      </c>
      <c r="B48" s="1809">
        <v>526</v>
      </c>
      <c r="C48" s="1809">
        <v>435</v>
      </c>
      <c r="D48" s="4232">
        <v>63</v>
      </c>
      <c r="E48" s="1809">
        <v>811</v>
      </c>
      <c r="F48" s="1810">
        <v>489</v>
      </c>
      <c r="G48" s="1825">
        <v>2324</v>
      </c>
    </row>
    <row r="49" spans="1:7" s="209" customFormat="1" ht="19.5" customHeight="1">
      <c r="A49" s="366" t="s">
        <v>383</v>
      </c>
      <c r="B49" s="1809">
        <v>536</v>
      </c>
      <c r="C49" s="1809">
        <v>116</v>
      </c>
      <c r="D49" s="4232">
        <v>28</v>
      </c>
      <c r="E49" s="1809">
        <v>414</v>
      </c>
      <c r="F49" s="1810">
        <v>163</v>
      </c>
      <c r="G49" s="1825">
        <v>1257</v>
      </c>
    </row>
    <row r="50" spans="1:7" s="209" customFormat="1" ht="19.5" customHeight="1">
      <c r="A50" s="366" t="s">
        <v>384</v>
      </c>
      <c r="B50" s="1809">
        <v>4</v>
      </c>
      <c r="C50" s="1809">
        <v>25</v>
      </c>
      <c r="D50" s="4232">
        <v>0</v>
      </c>
      <c r="E50" s="1809">
        <v>17</v>
      </c>
      <c r="F50" s="1810">
        <v>24</v>
      </c>
      <c r="G50" s="1825">
        <v>70</v>
      </c>
    </row>
    <row r="51" spans="1:7" s="209" customFormat="1" ht="19.5" customHeight="1">
      <c r="A51" s="366" t="s">
        <v>385</v>
      </c>
      <c r="B51" s="1809">
        <v>106</v>
      </c>
      <c r="C51" s="1809">
        <v>75</v>
      </c>
      <c r="D51" s="4232">
        <v>0</v>
      </c>
      <c r="E51" s="1809">
        <v>79</v>
      </c>
      <c r="F51" s="1810">
        <v>90</v>
      </c>
      <c r="G51" s="1825">
        <v>350</v>
      </c>
    </row>
    <row r="52" spans="1:7" s="209" customFormat="1" ht="19.5" customHeight="1">
      <c r="A52" s="366" t="s">
        <v>386</v>
      </c>
      <c r="B52" s="1809">
        <v>309</v>
      </c>
      <c r="C52" s="1809">
        <v>341</v>
      </c>
      <c r="D52" s="4232">
        <v>0</v>
      </c>
      <c r="E52" s="1809">
        <v>212</v>
      </c>
      <c r="F52" s="1810">
        <v>271</v>
      </c>
      <c r="G52" s="1825">
        <v>1133</v>
      </c>
    </row>
    <row r="53" spans="1:7" s="209" customFormat="1" ht="19.5" customHeight="1">
      <c r="A53" s="2702" t="s">
        <v>387</v>
      </c>
      <c r="B53" s="4232">
        <v>56</v>
      </c>
      <c r="C53" s="4232">
        <v>87</v>
      </c>
      <c r="D53" s="4232">
        <v>0</v>
      </c>
      <c r="E53" s="4232">
        <v>371</v>
      </c>
      <c r="F53" s="4233">
        <v>176</v>
      </c>
      <c r="G53" s="4234">
        <v>690</v>
      </c>
    </row>
    <row r="54" spans="1:7" s="209" customFormat="1" ht="19.5" customHeight="1">
      <c r="A54" s="2702" t="s">
        <v>388</v>
      </c>
      <c r="B54" s="4232">
        <v>35</v>
      </c>
      <c r="C54" s="4232">
        <v>0</v>
      </c>
      <c r="D54" s="4232">
        <v>0</v>
      </c>
      <c r="E54" s="4232">
        <v>72</v>
      </c>
      <c r="F54" s="4233">
        <v>0</v>
      </c>
      <c r="G54" s="4234">
        <v>107</v>
      </c>
    </row>
    <row r="55" spans="1:7" s="209" customFormat="1" ht="19.5" customHeight="1">
      <c r="A55" s="2702" t="s">
        <v>390</v>
      </c>
      <c r="B55" s="4232">
        <v>0</v>
      </c>
      <c r="C55" s="4232">
        <v>0</v>
      </c>
      <c r="D55" s="4232">
        <v>0</v>
      </c>
      <c r="E55" s="4232">
        <v>243</v>
      </c>
      <c r="F55" s="4233">
        <v>0</v>
      </c>
      <c r="G55" s="4234">
        <v>243</v>
      </c>
    </row>
    <row r="56" spans="1:7" s="209" customFormat="1" ht="19.5" customHeight="1">
      <c r="A56" s="2702" t="s">
        <v>392</v>
      </c>
      <c r="B56" s="4232">
        <v>404</v>
      </c>
      <c r="C56" s="4232">
        <v>0</v>
      </c>
      <c r="D56" s="4232">
        <v>91</v>
      </c>
      <c r="E56" s="4232">
        <v>248</v>
      </c>
      <c r="F56" s="4233">
        <v>0</v>
      </c>
      <c r="G56" s="4234">
        <v>743</v>
      </c>
    </row>
    <row r="57" spans="1:7" s="209" customFormat="1" ht="19.5" customHeight="1">
      <c r="A57" s="2702" t="s">
        <v>391</v>
      </c>
      <c r="B57" s="4232">
        <v>58</v>
      </c>
      <c r="C57" s="4232">
        <v>0</v>
      </c>
      <c r="D57" s="4232">
        <v>0</v>
      </c>
      <c r="E57" s="4232">
        <v>0</v>
      </c>
      <c r="F57" s="4233">
        <v>0</v>
      </c>
      <c r="G57" s="4234">
        <v>58</v>
      </c>
    </row>
    <row r="58" spans="1:7" s="209" customFormat="1" ht="19.5" customHeight="1">
      <c r="A58" s="366" t="s">
        <v>389</v>
      </c>
      <c r="B58" s="1809">
        <v>35</v>
      </c>
      <c r="C58" s="1809">
        <v>0</v>
      </c>
      <c r="D58" s="4232">
        <v>0</v>
      </c>
      <c r="E58" s="1809">
        <v>0</v>
      </c>
      <c r="F58" s="1810">
        <v>0</v>
      </c>
      <c r="G58" s="1825">
        <v>35</v>
      </c>
    </row>
    <row r="59" spans="1:7" s="209" customFormat="1" ht="19.5" customHeight="1">
      <c r="A59" s="366" t="s">
        <v>393</v>
      </c>
      <c r="B59" s="1809">
        <v>59</v>
      </c>
      <c r="C59" s="1811">
        <v>48</v>
      </c>
      <c r="D59" s="4240">
        <v>0</v>
      </c>
      <c r="E59" s="1809">
        <v>0</v>
      </c>
      <c r="F59" s="1810">
        <v>115</v>
      </c>
      <c r="G59" s="1825">
        <v>222</v>
      </c>
    </row>
    <row r="60" spans="1:7" s="209" customFormat="1" ht="19.5" customHeight="1" thickBot="1">
      <c r="A60" s="367" t="s">
        <v>394</v>
      </c>
      <c r="B60" s="4046">
        <v>237</v>
      </c>
      <c r="C60" s="4239">
        <v>8</v>
      </c>
      <c r="D60" s="4239">
        <v>24</v>
      </c>
      <c r="E60" s="4046">
        <v>269</v>
      </c>
      <c r="F60" s="1812">
        <v>168</v>
      </c>
      <c r="G60" s="1826">
        <v>706</v>
      </c>
    </row>
    <row r="61" spans="1:7" s="209" customFormat="1" ht="19.5" customHeight="1" thickTop="1" thickBot="1">
      <c r="A61" s="4235"/>
      <c r="B61" s="4236"/>
      <c r="C61" s="4236"/>
      <c r="D61" s="4236"/>
      <c r="E61" s="4236"/>
      <c r="F61" s="4237"/>
      <c r="G61" s="4238"/>
    </row>
    <row r="62" spans="1:7" s="209" customFormat="1" ht="19.5" customHeight="1" thickBot="1">
      <c r="A62" s="916" t="s">
        <v>1295</v>
      </c>
      <c r="B62" s="917">
        <v>1062</v>
      </c>
      <c r="C62" s="917">
        <v>551</v>
      </c>
      <c r="D62" s="4241">
        <v>91</v>
      </c>
      <c r="E62" s="917">
        <v>1225</v>
      </c>
      <c r="F62" s="917">
        <v>652</v>
      </c>
      <c r="G62" s="4535">
        <v>3581</v>
      </c>
    </row>
    <row r="63" spans="1:7" s="369" customFormat="1" ht="19.5" customHeight="1"/>
  </sheetData>
  <mergeCells count="2">
    <mergeCell ref="A4:G4"/>
    <mergeCell ref="A35:G35"/>
  </mergeCells>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rowBreaks count="1" manualBreakCount="1">
    <brk id="31" max="5" man="1"/>
  </rowBreak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L61"/>
  <sheetViews>
    <sheetView tabSelected="1" view="pageBreakPreview" zoomScale="80" zoomScaleSheetLayoutView="80" workbookViewId="0">
      <selection activeCell="F9" sqref="F9"/>
    </sheetView>
  </sheetViews>
  <sheetFormatPr defaultColWidth="9.1796875" defaultRowHeight="14.5"/>
  <cols>
    <col min="1" max="1" width="79.1796875" style="205" bestFit="1" customWidth="1"/>
    <col min="2" max="6" width="17.1796875" style="205" customWidth="1"/>
    <col min="7" max="12" width="13.453125" style="205" customWidth="1"/>
    <col min="13" max="16384" width="9.1796875" style="205"/>
  </cols>
  <sheetData>
    <row r="1" spans="1:12" ht="16" thickBot="1">
      <c r="A1" s="373" t="s">
        <v>1345</v>
      </c>
      <c r="B1" s="374"/>
      <c r="C1" s="374"/>
      <c r="D1" s="374"/>
      <c r="E1" s="374"/>
      <c r="F1" s="375"/>
    </row>
    <row r="2" spans="1:12">
      <c r="A2" s="2708" t="s">
        <v>342</v>
      </c>
      <c r="B2" s="2709"/>
      <c r="C2" s="2709"/>
      <c r="D2" s="2709"/>
      <c r="E2" s="2709"/>
      <c r="F2" s="2710"/>
    </row>
    <row r="3" spans="1:12" s="702" customFormat="1">
      <c r="A3" s="376" t="s">
        <v>1004</v>
      </c>
      <c r="B3" s="377"/>
      <c r="C3" s="377"/>
      <c r="D3" s="377"/>
      <c r="E3" s="377"/>
      <c r="F3" s="2711"/>
    </row>
    <row r="4" spans="1:12">
      <c r="A4" s="4936">
        <v>45291</v>
      </c>
      <c r="B4" s="4937"/>
      <c r="C4" s="4937"/>
      <c r="D4" s="4937"/>
      <c r="E4" s="4937"/>
      <c r="F4" s="4938"/>
    </row>
    <row r="5" spans="1:12" ht="25.5" customHeight="1" thickBot="1">
      <c r="A5" s="370"/>
      <c r="B5" s="920" t="s">
        <v>296</v>
      </c>
      <c r="C5" s="919"/>
      <c r="D5" s="919"/>
      <c r="E5" s="921"/>
      <c r="F5" s="2712" t="s">
        <v>812</v>
      </c>
    </row>
    <row r="6" spans="1:12" s="220" customFormat="1" ht="120" customHeight="1" thickTop="1" thickBot="1">
      <c r="A6" s="1621" t="s">
        <v>370</v>
      </c>
      <c r="B6" s="1624" t="s">
        <v>813</v>
      </c>
      <c r="C6" s="379" t="s">
        <v>359</v>
      </c>
      <c r="D6" s="379" t="s">
        <v>360</v>
      </c>
      <c r="E6" s="1627" t="s">
        <v>1449</v>
      </c>
      <c r="F6" s="1631" t="s">
        <v>17</v>
      </c>
    </row>
    <row r="7" spans="1:12" s="219" customFormat="1" ht="18.649999999999999" customHeight="1">
      <c r="A7" s="2713" t="s">
        <v>400</v>
      </c>
      <c r="B7" s="2714">
        <f>'Universities + Vocational S'!R13</f>
        <v>1</v>
      </c>
      <c r="C7" s="2715">
        <v>0</v>
      </c>
      <c r="D7" s="2715">
        <v>0</v>
      </c>
      <c r="E7" s="2716">
        <f>'Universities + Vocational S'!P13+'Universities + Vocational S'!Q13</f>
        <v>1</v>
      </c>
      <c r="F7" s="1821">
        <f>SUM(B7:E7)</f>
        <v>2</v>
      </c>
      <c r="G7" s="380"/>
      <c r="H7" s="380"/>
      <c r="I7" s="380"/>
      <c r="J7" s="380"/>
      <c r="K7" s="380"/>
      <c r="L7" s="381"/>
    </row>
    <row r="8" spans="1:12" s="219" customFormat="1" ht="18.649999999999999" customHeight="1">
      <c r="A8" s="2713" t="s">
        <v>401</v>
      </c>
      <c r="B8" s="2714">
        <f>'Universities + Vocational S'!R15</f>
        <v>0</v>
      </c>
      <c r="C8" s="2715">
        <v>0</v>
      </c>
      <c r="D8" s="2715">
        <v>0</v>
      </c>
      <c r="E8" s="2716">
        <f>'Universities + Vocational S'!P15+'Universities + Vocational S'!Q15</f>
        <v>0</v>
      </c>
      <c r="F8" s="1821">
        <f>SUM(B8:E8)</f>
        <v>0</v>
      </c>
      <c r="L8" s="382"/>
    </row>
    <row r="9" spans="1:12" s="219" customFormat="1" ht="18.649999999999999" customHeight="1">
      <c r="A9" s="2713" t="s">
        <v>402</v>
      </c>
      <c r="B9" s="2714">
        <f>'Universities + Vocational S'!R16</f>
        <v>1</v>
      </c>
      <c r="C9" s="2715">
        <v>0</v>
      </c>
      <c r="D9" s="2715">
        <v>0</v>
      </c>
      <c r="E9" s="2716">
        <f>'Universities + Vocational S'!P16+'Universities + Vocational S'!Q16</f>
        <v>1</v>
      </c>
      <c r="F9" s="1821">
        <f t="shared" ref="F9:F28" si="0">SUM(B9:E9)</f>
        <v>2</v>
      </c>
      <c r="L9" s="382"/>
    </row>
    <row r="10" spans="1:12" s="219" customFormat="1" ht="18.649999999999999" customHeight="1">
      <c r="A10" s="2713" t="s">
        <v>403</v>
      </c>
      <c r="B10" s="2714">
        <f>'Universities + Vocational S'!R17</f>
        <v>1</v>
      </c>
      <c r="C10" s="2715">
        <v>0</v>
      </c>
      <c r="D10" s="2715">
        <v>0</v>
      </c>
      <c r="E10" s="2716">
        <f>'Universities + Vocational S'!P17+'Universities + Vocational S'!Q17</f>
        <v>1</v>
      </c>
      <c r="F10" s="1821">
        <f t="shared" si="0"/>
        <v>2</v>
      </c>
      <c r="L10" s="382"/>
    </row>
    <row r="11" spans="1:12" s="219" customFormat="1" ht="18.649999999999999" customHeight="1">
      <c r="A11" s="2713" t="s">
        <v>376</v>
      </c>
      <c r="B11" s="2714">
        <f>'Universities + Vocational S'!R27</f>
        <v>3</v>
      </c>
      <c r="C11" s="2715">
        <v>0</v>
      </c>
      <c r="D11" s="2715">
        <v>0</v>
      </c>
      <c r="E11" s="2716">
        <f>'Universities + Vocational S'!P27+'Universities + Vocational S'!Q27</f>
        <v>17</v>
      </c>
      <c r="F11" s="1821">
        <f t="shared" si="0"/>
        <v>20</v>
      </c>
      <c r="L11" s="382"/>
    </row>
    <row r="12" spans="1:12" s="219" customFormat="1" ht="18.649999999999999" customHeight="1">
      <c r="A12" s="2713" t="s">
        <v>377</v>
      </c>
      <c r="B12" s="2714">
        <f>'Universities + Vocational S'!R28</f>
        <v>3</v>
      </c>
      <c r="C12" s="2715">
        <v>0</v>
      </c>
      <c r="D12" s="2715">
        <v>0</v>
      </c>
      <c r="E12" s="2716">
        <f>'Universities + Vocational S'!P28+'Universities + Vocational S'!Q28</f>
        <v>17</v>
      </c>
      <c r="F12" s="1821">
        <f t="shared" si="0"/>
        <v>20</v>
      </c>
      <c r="L12" s="382"/>
    </row>
    <row r="13" spans="1:12" s="219" customFormat="1" ht="18.649999999999999" customHeight="1">
      <c r="A13" s="2713" t="s">
        <v>378</v>
      </c>
      <c r="B13" s="2714">
        <f>'Universities + Vocational S'!R29</f>
        <v>0</v>
      </c>
      <c r="C13" s="2715">
        <v>0</v>
      </c>
      <c r="D13" s="2715">
        <v>0</v>
      </c>
      <c r="E13" s="2716">
        <f>'Universities + Vocational S'!P29+'Universities + Vocational S'!Q29</f>
        <v>0</v>
      </c>
      <c r="F13" s="1821">
        <f t="shared" si="0"/>
        <v>0</v>
      </c>
      <c r="L13" s="382"/>
    </row>
    <row r="14" spans="1:12" s="219" customFormat="1" ht="18.649999999999999" customHeight="1">
      <c r="A14" s="2713" t="s">
        <v>404</v>
      </c>
      <c r="B14" s="2714">
        <f>'Universities + Vocational S'!R31</f>
        <v>3</v>
      </c>
      <c r="C14" s="2715">
        <v>0</v>
      </c>
      <c r="D14" s="2715">
        <v>0</v>
      </c>
      <c r="E14" s="2716">
        <f>'Universities + Vocational S'!P31+'Universities + Vocational S'!Q31</f>
        <v>5</v>
      </c>
      <c r="F14" s="1821">
        <f t="shared" si="0"/>
        <v>8</v>
      </c>
      <c r="L14" s="382"/>
    </row>
    <row r="15" spans="1:12" s="219" customFormat="1" ht="18.649999999999999" customHeight="1">
      <c r="A15" s="2713" t="s">
        <v>405</v>
      </c>
      <c r="B15" s="2714">
        <f>'Universities + Vocational S'!R32</f>
        <v>0</v>
      </c>
      <c r="C15" s="2715">
        <v>0</v>
      </c>
      <c r="D15" s="2715">
        <v>0</v>
      </c>
      <c r="E15" s="2716">
        <f>'Universities + Vocational S'!P32+'Universities + Vocational S'!Q32</f>
        <v>9</v>
      </c>
      <c r="F15" s="1821">
        <f>SUM(B15:E15)</f>
        <v>9</v>
      </c>
      <c r="L15" s="382"/>
    </row>
    <row r="16" spans="1:12" s="219" customFormat="1" ht="18.649999999999999" customHeight="1">
      <c r="A16" s="2713" t="s">
        <v>406</v>
      </c>
      <c r="B16" s="2714">
        <f>'Universities + Vocational S'!R33</f>
        <v>1</v>
      </c>
      <c r="C16" s="2715">
        <v>0</v>
      </c>
      <c r="D16" s="2715">
        <v>0</v>
      </c>
      <c r="E16" s="2716">
        <f>'Universities + Vocational S'!P33+'Universities + Vocational S'!Q33</f>
        <v>2</v>
      </c>
      <c r="F16" s="1821">
        <f>SUM(B16:E16)</f>
        <v>3</v>
      </c>
      <c r="L16" s="382"/>
    </row>
    <row r="17" spans="1:12" s="219" customFormat="1" ht="18.649999999999999" customHeight="1">
      <c r="A17" s="2713" t="s">
        <v>407</v>
      </c>
      <c r="B17" s="2714">
        <f>'Universities + Vocational S'!R34</f>
        <v>2</v>
      </c>
      <c r="C17" s="2715">
        <v>0</v>
      </c>
      <c r="D17" s="2715">
        <v>0</v>
      </c>
      <c r="E17" s="2716">
        <f>'Universities + Vocational S'!P34+'Universities + Vocational S'!Q34</f>
        <v>3</v>
      </c>
      <c r="F17" s="1821">
        <f t="shared" si="0"/>
        <v>5</v>
      </c>
      <c r="L17" s="382"/>
    </row>
    <row r="18" spans="1:12" s="219" customFormat="1" ht="18.649999999999999" customHeight="1">
      <c r="A18" s="2713" t="s">
        <v>408</v>
      </c>
      <c r="B18" s="2714">
        <f>'Universities + Vocational S'!R30</f>
        <v>0</v>
      </c>
      <c r="C18" s="2715">
        <v>0</v>
      </c>
      <c r="D18" s="2715">
        <v>0</v>
      </c>
      <c r="E18" s="2716">
        <f>'Universities + Vocational S'!P30+'Universities + Vocational S'!Q30</f>
        <v>5</v>
      </c>
      <c r="F18" s="1821">
        <f t="shared" si="0"/>
        <v>5</v>
      </c>
      <c r="L18" s="382"/>
    </row>
    <row r="19" spans="1:12" s="219" customFormat="1" ht="18.649999999999999" customHeight="1">
      <c r="A19" s="2713" t="s">
        <v>409</v>
      </c>
      <c r="B19" s="2714">
        <f>'Universities + Vocational S'!R20</f>
        <v>79</v>
      </c>
      <c r="C19" s="2715">
        <v>0</v>
      </c>
      <c r="D19" s="2715">
        <v>0</v>
      </c>
      <c r="E19" s="2716">
        <f>'Universities + Vocational S'!P20+'Universities + Vocational S'!Q20</f>
        <v>217</v>
      </c>
      <c r="F19" s="1821">
        <f t="shared" si="0"/>
        <v>296</v>
      </c>
      <c r="G19" s="219">
        <f>E19+B19</f>
        <v>296</v>
      </c>
      <c r="L19" s="382"/>
    </row>
    <row r="20" spans="1:12" s="219" customFormat="1" ht="18.649999999999999" customHeight="1">
      <c r="A20" s="2713" t="s">
        <v>410</v>
      </c>
      <c r="B20" s="2714">
        <f>'Universities + Vocational S'!R21</f>
        <v>30</v>
      </c>
      <c r="C20" s="2715">
        <v>0</v>
      </c>
      <c r="D20" s="2715">
        <v>0</v>
      </c>
      <c r="E20" s="2716">
        <f>'Universities + Vocational S'!P21+'Universities + Vocational S'!Q21</f>
        <v>173</v>
      </c>
      <c r="F20" s="1821">
        <f t="shared" si="0"/>
        <v>203</v>
      </c>
      <c r="L20" s="382"/>
    </row>
    <row r="21" spans="1:12" s="219" customFormat="1" ht="18.649999999999999" customHeight="1" thickBot="1">
      <c r="A21" s="2713" t="s">
        <v>383</v>
      </c>
      <c r="B21" s="2714">
        <f>'Universities + Vocational S'!R22</f>
        <v>49</v>
      </c>
      <c r="C21" s="2715">
        <v>0</v>
      </c>
      <c r="D21" s="2715">
        <v>0</v>
      </c>
      <c r="E21" s="2716">
        <f>'Universities + Vocational S'!P22+'Universities + Vocational S'!Q22</f>
        <v>44</v>
      </c>
      <c r="F21" s="1821">
        <f t="shared" si="0"/>
        <v>93</v>
      </c>
      <c r="G21" s="383"/>
      <c r="H21" s="383"/>
      <c r="I21" s="383"/>
      <c r="J21" s="383"/>
      <c r="K21" s="383"/>
      <c r="L21" s="384"/>
    </row>
    <row r="22" spans="1:12" s="219" customFormat="1" ht="18.649999999999999" customHeight="1">
      <c r="A22" s="2717" t="s">
        <v>384</v>
      </c>
      <c r="B22" s="2718">
        <f>'Universities + Vocational S'!R23</f>
        <v>2</v>
      </c>
      <c r="C22" s="2719">
        <v>0</v>
      </c>
      <c r="D22" s="2719">
        <v>0</v>
      </c>
      <c r="E22" s="2720">
        <f>'Universities + Vocational S'!P23+'Universities + Vocational S'!Q23</f>
        <v>0</v>
      </c>
      <c r="F22" s="1822">
        <f t="shared" si="0"/>
        <v>2</v>
      </c>
    </row>
    <row r="23" spans="1:12" s="219" customFormat="1" ht="18.649999999999999" customHeight="1">
      <c r="A23" s="2713" t="s">
        <v>411</v>
      </c>
      <c r="B23" s="2714">
        <f>'Universities + Vocational S'!R48</f>
        <v>63</v>
      </c>
      <c r="C23" s="2715">
        <v>0</v>
      </c>
      <c r="D23" s="2715">
        <v>0</v>
      </c>
      <c r="E23" s="2716">
        <f>'Universities + Vocational S'!P48+'Universities + Vocational S'!Q48</f>
        <v>0</v>
      </c>
      <c r="F23" s="1821">
        <f t="shared" si="0"/>
        <v>63</v>
      </c>
    </row>
    <row r="24" spans="1:12" s="219" customFormat="1" ht="18.649999999999999" customHeight="1">
      <c r="A24" s="2713" t="s">
        <v>412</v>
      </c>
      <c r="B24" s="2714">
        <f>'Universities + Vocational S'!R49</f>
        <v>0</v>
      </c>
      <c r="C24" s="2715">
        <v>0</v>
      </c>
      <c r="D24" s="2715">
        <v>0</v>
      </c>
      <c r="E24" s="2716">
        <f>'Universities + Vocational S'!P49+'Universities + Vocational S'!Q49</f>
        <v>0</v>
      </c>
      <c r="F24" s="1821">
        <f t="shared" si="0"/>
        <v>0</v>
      </c>
    </row>
    <row r="25" spans="1:12" s="219" customFormat="1" ht="18.649999999999999" customHeight="1">
      <c r="A25" s="2713" t="s">
        <v>413</v>
      </c>
      <c r="B25" s="2714">
        <f>'Universities + Vocational S'!R50</f>
        <v>0</v>
      </c>
      <c r="C25" s="2715">
        <v>0</v>
      </c>
      <c r="D25" s="2715">
        <v>0</v>
      </c>
      <c r="E25" s="2716">
        <f>'Universities + Vocational S'!P50+'Universities + Vocational S'!Q50</f>
        <v>30</v>
      </c>
      <c r="F25" s="1821">
        <f t="shared" si="0"/>
        <v>30</v>
      </c>
    </row>
    <row r="26" spans="1:12" s="219" customFormat="1" ht="18.649999999999999" customHeight="1">
      <c r="A26" s="2713" t="s">
        <v>414</v>
      </c>
      <c r="B26" s="2714">
        <f>'Universities + Vocational S'!R53</f>
        <v>16</v>
      </c>
      <c r="C26" s="2715">
        <v>0</v>
      </c>
      <c r="D26" s="2715">
        <v>0</v>
      </c>
      <c r="E26" s="2716">
        <f>'Universities + Vocational S'!P53+'Universities + Vocational S'!Q53</f>
        <v>0</v>
      </c>
      <c r="F26" s="1821">
        <f t="shared" si="0"/>
        <v>16</v>
      </c>
      <c r="G26" s="219">
        <v>40</v>
      </c>
    </row>
    <row r="27" spans="1:12" s="219" customFormat="1" ht="18.649999999999999" customHeight="1">
      <c r="A27" s="2713" t="s">
        <v>415</v>
      </c>
      <c r="B27" s="2714">
        <f>'Universities + Vocational S'!R54</f>
        <v>0</v>
      </c>
      <c r="C27" s="2715">
        <v>0</v>
      </c>
      <c r="D27" s="2715">
        <v>0</v>
      </c>
      <c r="E27" s="2716">
        <f>'Universities + Vocational S'!P54+'Universities + Vocational S'!Q54</f>
        <v>0</v>
      </c>
      <c r="F27" s="1821">
        <f t="shared" si="0"/>
        <v>0</v>
      </c>
    </row>
    <row r="28" spans="1:12" s="219" customFormat="1" ht="18.649999999999999" customHeight="1">
      <c r="A28" s="2713" t="s">
        <v>416</v>
      </c>
      <c r="B28" s="2714">
        <f>'Universities + Vocational S'!R56</f>
        <v>0</v>
      </c>
      <c r="C28" s="2715">
        <v>0</v>
      </c>
      <c r="D28" s="2715">
        <v>0</v>
      </c>
      <c r="E28" s="2716">
        <f>'Universities + Vocational S'!P56+'Universities + Vocational S'!Q56</f>
        <v>187</v>
      </c>
      <c r="F28" s="1821">
        <f t="shared" si="0"/>
        <v>187</v>
      </c>
      <c r="G28" s="219">
        <v>392</v>
      </c>
    </row>
    <row r="29" spans="1:12" s="219" customFormat="1" ht="18.649999999999999" customHeight="1" thickBot="1">
      <c r="A29" s="388" t="s">
        <v>417</v>
      </c>
      <c r="B29" s="1626">
        <f>'Universities + Vocational S'!R24</f>
        <v>10</v>
      </c>
      <c r="C29" s="1620">
        <v>0</v>
      </c>
      <c r="D29" s="1620">
        <v>0</v>
      </c>
      <c r="E29" s="1630">
        <f>'Universities + Vocational S'!P24+'Universities + Vocational S'!Q24</f>
        <v>43</v>
      </c>
      <c r="F29" s="1823">
        <f>SUM(B29:E29)</f>
        <v>53</v>
      </c>
    </row>
    <row r="30" spans="1:12">
      <c r="A30" s="385"/>
      <c r="B30" s="386"/>
      <c r="C30" s="386"/>
      <c r="D30" s="386"/>
      <c r="E30" s="386"/>
      <c r="F30" s="387"/>
    </row>
    <row r="31" spans="1:12">
      <c r="A31" s="370"/>
      <c r="F31" s="371"/>
    </row>
    <row r="32" spans="1:12" ht="15" thickBot="1">
      <c r="A32" s="370" t="s">
        <v>395</v>
      </c>
      <c r="F32" s="371"/>
    </row>
    <row r="33" spans="1:6" ht="15.5">
      <c r="A33" s="373" t="s">
        <v>397</v>
      </c>
      <c r="B33" s="374"/>
      <c r="C33" s="374"/>
      <c r="D33" s="374"/>
      <c r="E33" s="374"/>
      <c r="F33" s="375"/>
    </row>
    <row r="34" spans="1:6">
      <c r="A34" s="376" t="s">
        <v>342</v>
      </c>
      <c r="B34" s="377"/>
      <c r="C34" s="377"/>
      <c r="D34" s="377"/>
      <c r="E34" s="377"/>
      <c r="F34" s="378"/>
    </row>
    <row r="35" spans="1:6">
      <c r="A35" s="376" t="s">
        <v>398</v>
      </c>
      <c r="B35" s="377"/>
      <c r="C35" s="377"/>
      <c r="D35" s="377"/>
      <c r="E35" s="377"/>
      <c r="F35" s="378"/>
    </row>
    <row r="36" spans="1:6">
      <c r="A36" s="4936">
        <v>44926</v>
      </c>
      <c r="B36" s="4937"/>
      <c r="C36" s="4937"/>
      <c r="D36" s="4937"/>
      <c r="E36" s="4937"/>
      <c r="F36" s="4939"/>
    </row>
    <row r="37" spans="1:6" ht="24" thickBot="1">
      <c r="A37" s="370"/>
      <c r="B37" s="920" t="s">
        <v>296</v>
      </c>
      <c r="C37" s="919"/>
      <c r="D37" s="919"/>
      <c r="E37" s="921"/>
      <c r="F37" s="1619" t="s">
        <v>812</v>
      </c>
    </row>
    <row r="38" spans="1:6" ht="79.5" thickTop="1">
      <c r="A38" s="1621" t="s">
        <v>370</v>
      </c>
      <c r="B38" s="1624" t="s">
        <v>813</v>
      </c>
      <c r="C38" s="379" t="s">
        <v>359</v>
      </c>
      <c r="D38" s="379" t="s">
        <v>360</v>
      </c>
      <c r="E38" s="1627" t="s">
        <v>399</v>
      </c>
      <c r="F38" s="1631" t="s">
        <v>17</v>
      </c>
    </row>
    <row r="39" spans="1:6">
      <c r="A39" s="1622" t="s">
        <v>400</v>
      </c>
      <c r="B39" s="1297">
        <v>1</v>
      </c>
      <c r="C39" s="1296">
        <v>0</v>
      </c>
      <c r="D39" s="1296">
        <v>0</v>
      </c>
      <c r="E39" s="1628">
        <v>1</v>
      </c>
      <c r="F39" s="1821">
        <v>2</v>
      </c>
    </row>
    <row r="40" spans="1:6">
      <c r="A40" s="1622" t="s">
        <v>401</v>
      </c>
      <c r="B40" s="1297">
        <v>0</v>
      </c>
      <c r="C40" s="1296">
        <v>0</v>
      </c>
      <c r="D40" s="1296">
        <v>0</v>
      </c>
      <c r="E40" s="1628">
        <v>0</v>
      </c>
      <c r="F40" s="1821">
        <v>0</v>
      </c>
    </row>
    <row r="41" spans="1:6">
      <c r="A41" s="1622" t="s">
        <v>402</v>
      </c>
      <c r="B41" s="1297">
        <v>1</v>
      </c>
      <c r="C41" s="1296">
        <v>0</v>
      </c>
      <c r="D41" s="1296">
        <v>0</v>
      </c>
      <c r="E41" s="1628">
        <v>1</v>
      </c>
      <c r="F41" s="1821">
        <v>2</v>
      </c>
    </row>
    <row r="42" spans="1:6">
      <c r="A42" s="1622" t="s">
        <v>403</v>
      </c>
      <c r="B42" s="1297">
        <v>1</v>
      </c>
      <c r="C42" s="1296">
        <v>0</v>
      </c>
      <c r="D42" s="1296">
        <v>0</v>
      </c>
      <c r="E42" s="1628">
        <v>1</v>
      </c>
      <c r="F42" s="1821">
        <v>2</v>
      </c>
    </row>
    <row r="43" spans="1:6">
      <c r="A43" s="1622" t="s">
        <v>376</v>
      </c>
      <c r="B43" s="1297">
        <v>3</v>
      </c>
      <c r="C43" s="1296">
        <v>0</v>
      </c>
      <c r="D43" s="1296">
        <v>0</v>
      </c>
      <c r="E43" s="1628">
        <v>17</v>
      </c>
      <c r="F43" s="1821">
        <v>20</v>
      </c>
    </row>
    <row r="44" spans="1:6">
      <c r="A44" s="1622" t="s">
        <v>377</v>
      </c>
      <c r="B44" s="1297">
        <v>3</v>
      </c>
      <c r="C44" s="1296">
        <v>0</v>
      </c>
      <c r="D44" s="1296">
        <v>0</v>
      </c>
      <c r="E44" s="1628">
        <v>17</v>
      </c>
      <c r="F44" s="1821">
        <v>20</v>
      </c>
    </row>
    <row r="45" spans="1:6">
      <c r="A45" s="1622" t="s">
        <v>378</v>
      </c>
      <c r="B45" s="1297">
        <v>0</v>
      </c>
      <c r="C45" s="1296">
        <v>0</v>
      </c>
      <c r="D45" s="1296">
        <v>0</v>
      </c>
      <c r="E45" s="1628">
        <v>0</v>
      </c>
      <c r="F45" s="1821">
        <v>0</v>
      </c>
    </row>
    <row r="46" spans="1:6">
      <c r="A46" s="1622" t="s">
        <v>404</v>
      </c>
      <c r="B46" s="1297">
        <v>3</v>
      </c>
      <c r="C46" s="1296">
        <v>0</v>
      </c>
      <c r="D46" s="1296">
        <v>0</v>
      </c>
      <c r="E46" s="1628">
        <v>5</v>
      </c>
      <c r="F46" s="1821">
        <v>8</v>
      </c>
    </row>
    <row r="47" spans="1:6">
      <c r="A47" s="1622" t="s">
        <v>405</v>
      </c>
      <c r="B47" s="1297">
        <v>0</v>
      </c>
      <c r="C47" s="1296">
        <v>0</v>
      </c>
      <c r="D47" s="1296">
        <v>0</v>
      </c>
      <c r="E47" s="1628">
        <v>9</v>
      </c>
      <c r="F47" s="1821">
        <v>9</v>
      </c>
    </row>
    <row r="48" spans="1:6">
      <c r="A48" s="1622" t="s">
        <v>406</v>
      </c>
      <c r="B48" s="1297">
        <v>1</v>
      </c>
      <c r="C48" s="1296">
        <v>0</v>
      </c>
      <c r="D48" s="1296">
        <v>0</v>
      </c>
      <c r="E48" s="1628">
        <v>2</v>
      </c>
      <c r="F48" s="1821">
        <v>3</v>
      </c>
    </row>
    <row r="49" spans="1:6">
      <c r="A49" s="1622" t="s">
        <v>407</v>
      </c>
      <c r="B49" s="1297">
        <v>2</v>
      </c>
      <c r="C49" s="1296">
        <v>0</v>
      </c>
      <c r="D49" s="1296">
        <v>0</v>
      </c>
      <c r="E49" s="1628">
        <v>3</v>
      </c>
      <c r="F49" s="1821">
        <v>5</v>
      </c>
    </row>
    <row r="50" spans="1:6">
      <c r="A50" s="1622" t="s">
        <v>408</v>
      </c>
      <c r="B50" s="1297">
        <v>0</v>
      </c>
      <c r="C50" s="1296">
        <v>0</v>
      </c>
      <c r="D50" s="1296">
        <v>0</v>
      </c>
      <c r="E50" s="1628">
        <v>5</v>
      </c>
      <c r="F50" s="1821">
        <v>5</v>
      </c>
    </row>
    <row r="51" spans="1:6">
      <c r="A51" s="1622" t="s">
        <v>409</v>
      </c>
      <c r="B51" s="1297">
        <v>67</v>
      </c>
      <c r="C51" s="1296">
        <v>0</v>
      </c>
      <c r="D51" s="1296">
        <v>0</v>
      </c>
      <c r="E51" s="1628">
        <v>217</v>
      </c>
      <c r="F51" s="1821">
        <v>284</v>
      </c>
    </row>
    <row r="52" spans="1:6">
      <c r="A52" s="1622" t="s">
        <v>410</v>
      </c>
      <c r="B52" s="1297">
        <v>54</v>
      </c>
      <c r="C52" s="1296">
        <v>0</v>
      </c>
      <c r="D52" s="1296">
        <v>0</v>
      </c>
      <c r="E52" s="1628">
        <v>173</v>
      </c>
      <c r="F52" s="1821">
        <v>227</v>
      </c>
    </row>
    <row r="53" spans="1:6">
      <c r="A53" s="1622" t="s">
        <v>383</v>
      </c>
      <c r="B53" s="1297">
        <v>13</v>
      </c>
      <c r="C53" s="1296">
        <v>0</v>
      </c>
      <c r="D53" s="1296">
        <v>0</v>
      </c>
      <c r="E53" s="1628">
        <v>44</v>
      </c>
      <c r="F53" s="1821">
        <v>57</v>
      </c>
    </row>
    <row r="54" spans="1:6">
      <c r="A54" s="1623" t="s">
        <v>384</v>
      </c>
      <c r="B54" s="1625">
        <v>3</v>
      </c>
      <c r="C54" s="1298">
        <v>0</v>
      </c>
      <c r="D54" s="1298">
        <v>0</v>
      </c>
      <c r="E54" s="1629">
        <v>0</v>
      </c>
      <c r="F54" s="1822">
        <v>3</v>
      </c>
    </row>
    <row r="55" spans="1:6">
      <c r="A55" s="1622" t="s">
        <v>411</v>
      </c>
      <c r="B55" s="1297">
        <v>57</v>
      </c>
      <c r="C55" s="1296">
        <v>0</v>
      </c>
      <c r="D55" s="1296">
        <v>0</v>
      </c>
      <c r="E55" s="1628">
        <v>0</v>
      </c>
      <c r="F55" s="1821">
        <v>57</v>
      </c>
    </row>
    <row r="56" spans="1:6">
      <c r="A56" s="1622" t="s">
        <v>412</v>
      </c>
      <c r="B56" s="1297">
        <v>0</v>
      </c>
      <c r="C56" s="1296">
        <v>0</v>
      </c>
      <c r="D56" s="1296">
        <v>0</v>
      </c>
      <c r="E56" s="1628">
        <v>0</v>
      </c>
      <c r="F56" s="1821">
        <v>0</v>
      </c>
    </row>
    <row r="57" spans="1:6">
      <c r="A57" s="1622" t="s">
        <v>413</v>
      </c>
      <c r="B57" s="1297">
        <v>0</v>
      </c>
      <c r="C57" s="1296">
        <v>0</v>
      </c>
      <c r="D57" s="1296">
        <v>0</v>
      </c>
      <c r="E57" s="1628">
        <v>30</v>
      </c>
      <c r="F57" s="1821">
        <v>30</v>
      </c>
    </row>
    <row r="58" spans="1:6">
      <c r="A58" s="1622" t="s">
        <v>414</v>
      </c>
      <c r="B58" s="1297">
        <v>10</v>
      </c>
      <c r="C58" s="1296">
        <v>0</v>
      </c>
      <c r="D58" s="1296">
        <v>0</v>
      </c>
      <c r="E58" s="1628">
        <v>0</v>
      </c>
      <c r="F58" s="1821">
        <v>10</v>
      </c>
    </row>
    <row r="59" spans="1:6">
      <c r="A59" s="1622" t="s">
        <v>415</v>
      </c>
      <c r="B59" s="1297">
        <v>0</v>
      </c>
      <c r="C59" s="1296">
        <v>0</v>
      </c>
      <c r="D59" s="1296">
        <v>0</v>
      </c>
      <c r="E59" s="1628">
        <v>0</v>
      </c>
      <c r="F59" s="1821">
        <v>0</v>
      </c>
    </row>
    <row r="60" spans="1:6">
      <c r="A60" s="1622" t="s">
        <v>416</v>
      </c>
      <c r="B60" s="1297">
        <v>0</v>
      </c>
      <c r="C60" s="1296">
        <v>0</v>
      </c>
      <c r="D60" s="1296">
        <v>0</v>
      </c>
      <c r="E60" s="1628">
        <v>187</v>
      </c>
      <c r="F60" s="1821">
        <v>187</v>
      </c>
    </row>
    <row r="61" spans="1:6" ht="15" thickBot="1">
      <c r="A61" s="388" t="s">
        <v>417</v>
      </c>
      <c r="B61" s="1626">
        <v>28</v>
      </c>
      <c r="C61" s="1620">
        <v>0</v>
      </c>
      <c r="D61" s="1620">
        <v>0</v>
      </c>
      <c r="E61" s="1630">
        <v>43</v>
      </c>
      <c r="F61" s="1823">
        <v>71</v>
      </c>
    </row>
  </sheetData>
  <mergeCells count="2">
    <mergeCell ref="A4:F4"/>
    <mergeCell ref="A36:F36"/>
  </mergeCells>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rowBreaks count="1" manualBreakCount="1">
    <brk id="31" max="5"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N79"/>
  <sheetViews>
    <sheetView view="pageBreakPreview" topLeftCell="A33" zoomScaleSheetLayoutView="100" workbookViewId="0">
      <selection activeCell="B25" sqref="B25"/>
    </sheetView>
  </sheetViews>
  <sheetFormatPr defaultColWidth="9.1796875" defaultRowHeight="14.5"/>
  <cols>
    <col min="1" max="1" width="63" style="205" customWidth="1"/>
    <col min="2" max="3" width="17.453125" style="205" customWidth="1"/>
    <col min="4" max="4" width="17.453125" style="209" customWidth="1"/>
    <col min="5" max="6" width="17.453125" style="205" customWidth="1"/>
    <col min="7" max="10" width="7.453125" style="116" customWidth="1"/>
    <col min="11" max="12" width="13.453125" style="116" customWidth="1"/>
    <col min="13" max="14" width="4.453125" style="116" customWidth="1"/>
    <col min="15" max="16384" width="9.1796875" style="205"/>
  </cols>
  <sheetData>
    <row r="1" spans="1:14" ht="16" thickBot="1">
      <c r="A1" s="389" t="s">
        <v>1345</v>
      </c>
      <c r="B1" s="390"/>
      <c r="C1" s="390"/>
      <c r="D1" s="391"/>
      <c r="E1" s="390"/>
      <c r="F1" s="1633"/>
    </row>
    <row r="2" spans="1:14" s="2722" customFormat="1" ht="31">
      <c r="A2" s="2723" t="s">
        <v>342</v>
      </c>
      <c r="B2" s="2724"/>
      <c r="C2" s="2724"/>
      <c r="D2" s="2725"/>
      <c r="E2" s="2724"/>
      <c r="F2" s="2726"/>
      <c r="G2" s="2721"/>
      <c r="H2" s="2721"/>
      <c r="I2" s="2721"/>
      <c r="J2" s="2721"/>
      <c r="K2" s="2721"/>
      <c r="L2" s="2721"/>
      <c r="M2" s="2721"/>
      <c r="N2" s="2721"/>
    </row>
    <row r="3" spans="1:14">
      <c r="A3" s="392" t="s">
        <v>829</v>
      </c>
      <c r="B3" s="393"/>
      <c r="C3" s="393"/>
      <c r="D3" s="394"/>
      <c r="E3" s="393"/>
      <c r="F3" s="2727"/>
    </row>
    <row r="4" spans="1:14">
      <c r="A4" s="370"/>
      <c r="B4" s="1632">
        <v>45291</v>
      </c>
      <c r="D4" s="394"/>
      <c r="E4" s="393"/>
      <c r="F4" s="2727"/>
    </row>
    <row r="5" spans="1:14" s="398" customFormat="1" ht="19" thickBot="1">
      <c r="A5" s="395" t="s">
        <v>418</v>
      </c>
      <c r="B5" s="396"/>
      <c r="C5" s="396"/>
      <c r="D5" s="396"/>
      <c r="E5" s="396"/>
      <c r="F5" s="2728"/>
      <c r="G5" s="397"/>
      <c r="H5" s="397"/>
      <c r="I5" s="397"/>
      <c r="J5" s="397"/>
      <c r="K5" s="397"/>
      <c r="L5" s="397"/>
      <c r="M5" s="397"/>
      <c r="N5" s="397"/>
    </row>
    <row r="6" spans="1:14" ht="67" thickTop="1" thickBot="1">
      <c r="A6" s="399" t="s">
        <v>370</v>
      </c>
      <c r="B6" s="409" t="s">
        <v>358</v>
      </c>
      <c r="C6" s="410" t="s">
        <v>359</v>
      </c>
      <c r="D6" s="400" t="s">
        <v>360</v>
      </c>
      <c r="E6" s="1813" t="s">
        <v>362</v>
      </c>
      <c r="F6" s="1636" t="s">
        <v>17</v>
      </c>
    </row>
    <row r="7" spans="1:14" s="401" customFormat="1" ht="19.399999999999999" customHeight="1" thickTop="1">
      <c r="A7" s="2729" t="s">
        <v>400</v>
      </c>
      <c r="B7" s="1299">
        <f>'General AUC always'!D81</f>
        <v>30</v>
      </c>
      <c r="C7" s="2730">
        <f>'General NZPUC'!E43</f>
        <v>5</v>
      </c>
      <c r="D7" s="2731">
        <f>'General PNGUM'!C210</f>
        <v>16</v>
      </c>
      <c r="E7" s="2732">
        <f>'General TPUM'!E190</f>
        <v>39</v>
      </c>
      <c r="F7" s="1818">
        <f>SUM(B7:E7)</f>
        <v>90</v>
      </c>
      <c r="G7" s="154"/>
      <c r="H7" s="154"/>
      <c r="I7" s="154"/>
      <c r="J7" s="154"/>
      <c r="K7" s="154"/>
      <c r="L7" s="154"/>
      <c r="M7" s="154"/>
      <c r="N7" s="154"/>
    </row>
    <row r="8" spans="1:14" s="401" customFormat="1" ht="19.399999999999999" customHeight="1">
      <c r="A8" s="2733" t="s">
        <v>401</v>
      </c>
      <c r="B8" s="1302">
        <f>'General AUC always'!N81</f>
        <v>0</v>
      </c>
      <c r="C8" s="2734">
        <f>'General NZPUC'!O43</f>
        <v>0</v>
      </c>
      <c r="D8" s="2735">
        <f>'General PNGUM'!M210</f>
        <v>0</v>
      </c>
      <c r="E8" s="2736">
        <f>'General TPUM'!O190</f>
        <v>0</v>
      </c>
      <c r="F8" s="1819">
        <f t="shared" ref="F8:F26" si="0">SUM(B8:E8)</f>
        <v>0</v>
      </c>
      <c r="G8" s="154"/>
      <c r="H8" s="154"/>
      <c r="I8" s="154"/>
      <c r="J8" s="154"/>
      <c r="K8" s="154"/>
      <c r="L8" s="154"/>
      <c r="M8" s="154"/>
      <c r="N8" s="154"/>
    </row>
    <row r="9" spans="1:14" s="401" customFormat="1" ht="19.399999999999999" customHeight="1">
      <c r="A9" s="2733" t="s">
        <v>402</v>
      </c>
      <c r="B9" s="1302">
        <f>'General AUC always'!P81</f>
        <v>30</v>
      </c>
      <c r="C9" s="2734">
        <f>'General NZPUC'!Q43</f>
        <v>5</v>
      </c>
      <c r="D9" s="2735">
        <f>'General PNGUM'!O210</f>
        <v>16</v>
      </c>
      <c r="E9" s="2736">
        <f>'General TPUM'!Q190</f>
        <v>38</v>
      </c>
      <c r="F9" s="1819">
        <f t="shared" si="0"/>
        <v>89</v>
      </c>
      <c r="G9" s="154"/>
      <c r="H9" s="154"/>
      <c r="I9" s="154"/>
      <c r="J9" s="154"/>
      <c r="K9" s="154"/>
      <c r="L9" s="154"/>
      <c r="M9" s="154"/>
      <c r="N9" s="154"/>
    </row>
    <row r="10" spans="1:14" s="401" customFormat="1" ht="19.399999999999999" customHeight="1">
      <c r="A10" s="2733" t="s">
        <v>403</v>
      </c>
      <c r="B10" s="1302">
        <f>'General AUC always'!D81</f>
        <v>30</v>
      </c>
      <c r="C10" s="2734">
        <f>'General NZPUC'!E43</f>
        <v>5</v>
      </c>
      <c r="D10" s="2735">
        <f>'General PNGUM'!C210</f>
        <v>16</v>
      </c>
      <c r="E10" s="2736">
        <f>'General TPUM'!E190</f>
        <v>39</v>
      </c>
      <c r="F10" s="1819">
        <f t="shared" si="0"/>
        <v>90</v>
      </c>
      <c r="G10" s="154"/>
      <c r="H10" s="154"/>
      <c r="I10" s="154"/>
      <c r="J10" s="154"/>
      <c r="K10" s="154"/>
      <c r="L10" s="154"/>
      <c r="M10" s="154"/>
      <c r="N10" s="154"/>
    </row>
    <row r="11" spans="1:14" s="401" customFormat="1" ht="19.399999999999999" customHeight="1">
      <c r="A11" s="2733" t="s">
        <v>419</v>
      </c>
      <c r="B11" s="1302">
        <f>'General AUC always'!F81</f>
        <v>1</v>
      </c>
      <c r="C11" s="2734">
        <f>'General NZPUC'!G43</f>
        <v>1</v>
      </c>
      <c r="D11" s="2735">
        <f>'General PNGUM'!E210</f>
        <v>9</v>
      </c>
      <c r="E11" s="2736">
        <f>'General TPUM'!G190</f>
        <v>16</v>
      </c>
      <c r="F11" s="1819">
        <f t="shared" si="0"/>
        <v>27</v>
      </c>
      <c r="G11" s="154"/>
      <c r="H11" s="154"/>
      <c r="I11" s="154"/>
      <c r="J11" s="154"/>
      <c r="K11" s="154"/>
      <c r="L11" s="154"/>
      <c r="M11" s="154"/>
      <c r="N11" s="154"/>
    </row>
    <row r="12" spans="1:14" s="401" customFormat="1" ht="19.399999999999999" customHeight="1">
      <c r="A12" s="2733" t="s">
        <v>420</v>
      </c>
      <c r="B12" s="1302">
        <f>'General AUC always'!J81</f>
        <v>30</v>
      </c>
      <c r="C12" s="2734">
        <f>'General NZPUC'!K43</f>
        <v>5</v>
      </c>
      <c r="D12" s="2735">
        <f>'General PNGUM'!I210</f>
        <v>6</v>
      </c>
      <c r="E12" s="2736">
        <f>'General TPUM'!K190</f>
        <v>6</v>
      </c>
      <c r="F12" s="1819">
        <f t="shared" si="0"/>
        <v>47</v>
      </c>
      <c r="G12" s="154"/>
      <c r="H12" s="154"/>
      <c r="I12" s="154"/>
      <c r="J12" s="154"/>
      <c r="K12" s="154"/>
      <c r="L12" s="154"/>
      <c r="M12" s="154"/>
      <c r="N12" s="154"/>
    </row>
    <row r="13" spans="1:14" s="401" customFormat="1" ht="19.399999999999999" customHeight="1">
      <c r="A13" s="2733" t="s">
        <v>421</v>
      </c>
      <c r="B13" s="1305">
        <f>'[5]Staff AUC'!D80</f>
        <v>690</v>
      </c>
      <c r="C13" s="2734">
        <f>'Staff NZPUC'!C43</f>
        <v>75</v>
      </c>
      <c r="D13" s="2735">
        <f>'Staff PNGUM'!C210</f>
        <v>270</v>
      </c>
      <c r="E13" s="2736">
        <f>'Staff TPUM'!C188</f>
        <v>478</v>
      </c>
      <c r="F13" s="1819">
        <f t="shared" si="0"/>
        <v>1513</v>
      </c>
      <c r="G13" s="154"/>
      <c r="H13" s="154"/>
      <c r="I13" s="154"/>
      <c r="J13" s="154"/>
      <c r="K13" s="154"/>
      <c r="L13" s="154"/>
      <c r="M13" s="154"/>
      <c r="N13" s="154"/>
    </row>
    <row r="14" spans="1:14" s="401" customFormat="1" ht="19.399999999999999" customHeight="1">
      <c r="A14" s="2733" t="s">
        <v>422</v>
      </c>
      <c r="B14" s="1305">
        <f>'[5]Staff AUC'!M80</f>
        <v>499</v>
      </c>
      <c r="C14" s="2737">
        <f>'Staff NZPUC'!I43</f>
        <v>46</v>
      </c>
      <c r="D14" s="2738">
        <f>'Staff PNGUM'!I210</f>
        <v>202</v>
      </c>
      <c r="E14" s="2739">
        <f>'Staff TPUM'!I188</f>
        <v>453</v>
      </c>
      <c r="F14" s="1819">
        <f t="shared" si="0"/>
        <v>1200</v>
      </c>
      <c r="G14" s="154"/>
      <c r="H14" s="154"/>
      <c r="I14" s="154"/>
      <c r="J14" s="154"/>
      <c r="K14" s="154"/>
      <c r="L14" s="154"/>
      <c r="M14" s="154"/>
      <c r="N14" s="154"/>
    </row>
    <row r="15" spans="1:14" s="401" customFormat="1" ht="19.399999999999999" customHeight="1">
      <c r="A15" s="2733" t="s">
        <v>423</v>
      </c>
      <c r="B15" s="1305">
        <f>'[5]Staff AUC'!N80</f>
        <v>194</v>
      </c>
      <c r="C15" s="2737">
        <f>'Staff NZPUC'!J43</f>
        <v>29</v>
      </c>
      <c r="D15" s="2738">
        <f>'Staff PNGUM'!J210</f>
        <v>68</v>
      </c>
      <c r="E15" s="2739">
        <f>'Staff TPUM'!J188</f>
        <v>25</v>
      </c>
      <c r="F15" s="1819">
        <f t="shared" si="0"/>
        <v>316</v>
      </c>
      <c r="G15" s="154"/>
      <c r="H15" s="154"/>
      <c r="I15" s="154"/>
      <c r="J15" s="154"/>
      <c r="K15" s="154"/>
      <c r="L15" s="154"/>
      <c r="M15" s="154"/>
      <c r="N15" s="154"/>
    </row>
    <row r="16" spans="1:14" s="401" customFormat="1" ht="19.399999999999999" customHeight="1">
      <c r="A16" s="2733" t="s">
        <v>404</v>
      </c>
      <c r="B16" s="1302">
        <f>'[5]Staff AUC'!P80</f>
        <v>0</v>
      </c>
      <c r="C16" s="2734">
        <f>'Staff NZPUC'!L43</f>
        <v>12</v>
      </c>
      <c r="D16" s="2735">
        <f>'Staff PNGUM'!L210</f>
        <v>62</v>
      </c>
      <c r="E16" s="2739">
        <f>'Staff TPUM'!L188</f>
        <v>137</v>
      </c>
      <c r="F16" s="1819">
        <f t="shared" si="0"/>
        <v>211</v>
      </c>
      <c r="G16" s="154"/>
      <c r="H16" s="154"/>
      <c r="I16" s="154"/>
      <c r="J16" s="154"/>
      <c r="K16" s="154"/>
      <c r="L16" s="154"/>
      <c r="M16" s="154"/>
      <c r="N16" s="154"/>
    </row>
    <row r="17" spans="1:14" s="401" customFormat="1" ht="19.399999999999999" customHeight="1">
      <c r="A17" s="2733" t="s">
        <v>424</v>
      </c>
      <c r="B17" s="1302">
        <f>'[5]Staff AUC'!V80</f>
        <v>682</v>
      </c>
      <c r="C17" s="2734">
        <f>'Staff NZPUC'!R43</f>
        <v>75</v>
      </c>
      <c r="D17" s="2735">
        <f>'Staff PNGUM'!R210</f>
        <v>158</v>
      </c>
      <c r="E17" s="2739">
        <f>'Staff TPUM'!R188</f>
        <v>344</v>
      </c>
      <c r="F17" s="1819">
        <f t="shared" si="0"/>
        <v>1259</v>
      </c>
      <c r="G17" s="154"/>
      <c r="H17" s="154"/>
      <c r="I17" s="154"/>
      <c r="J17" s="154"/>
      <c r="K17" s="154"/>
      <c r="L17" s="154"/>
      <c r="M17" s="154"/>
      <c r="N17" s="154"/>
    </row>
    <row r="18" spans="1:14" s="401" customFormat="1" ht="19.399999999999999" customHeight="1">
      <c r="A18" s="2733" t="s">
        <v>425</v>
      </c>
      <c r="B18" s="1302">
        <f>'[5]Staff AUC'!T80</f>
        <v>662</v>
      </c>
      <c r="C18" s="2734">
        <f>'Staff NZPUC'!P43</f>
        <v>75</v>
      </c>
      <c r="D18" s="2735">
        <f>'Staff PNGUM'!P210</f>
        <v>130</v>
      </c>
      <c r="E18" s="2739">
        <f>'Staff TPUM'!P188</f>
        <v>405</v>
      </c>
      <c r="F18" s="1819">
        <f t="shared" si="0"/>
        <v>1272</v>
      </c>
      <c r="G18" s="154"/>
      <c r="H18" s="154"/>
      <c r="I18" s="154"/>
      <c r="J18" s="154"/>
      <c r="K18" s="154"/>
      <c r="L18" s="154"/>
      <c r="M18" s="154"/>
      <c r="N18" s="154"/>
    </row>
    <row r="19" spans="1:14" s="401" customFormat="1" ht="19.399999999999999" customHeight="1">
      <c r="A19" s="2733" t="s">
        <v>407</v>
      </c>
      <c r="B19" s="1302">
        <f>'[5]Staff AUC'!R80</f>
        <v>682</v>
      </c>
      <c r="C19" s="2734">
        <f>'Staff NZPUC'!N43</f>
        <v>52</v>
      </c>
      <c r="D19" s="2735">
        <f>'Staff PNGUM'!N210</f>
        <v>183</v>
      </c>
      <c r="E19" s="2739">
        <f>'Staff TPUM'!N188</f>
        <v>218</v>
      </c>
      <c r="F19" s="1819">
        <f t="shared" si="0"/>
        <v>1135</v>
      </c>
      <c r="G19" s="154"/>
      <c r="H19" s="154"/>
      <c r="I19" s="154"/>
      <c r="J19" s="154"/>
      <c r="K19" s="154"/>
      <c r="L19" s="154"/>
      <c r="M19" s="154"/>
      <c r="N19" s="154"/>
    </row>
    <row r="20" spans="1:14" s="401" customFormat="1" ht="19.399999999999999" customHeight="1">
      <c r="A20" s="2733" t="s">
        <v>408</v>
      </c>
      <c r="B20" s="1302">
        <f>'[5]Staff AUC'!H80</f>
        <v>59</v>
      </c>
      <c r="C20" s="2734">
        <f>'Staff NZPUC'!F43</f>
        <v>15</v>
      </c>
      <c r="D20" s="2735">
        <f>'Staff PNGUM'!F210</f>
        <v>39</v>
      </c>
      <c r="E20" s="2739">
        <f>'Staff TPUM'!F188</f>
        <v>84</v>
      </c>
      <c r="F20" s="1819">
        <f t="shared" si="0"/>
        <v>197</v>
      </c>
      <c r="G20" s="154"/>
      <c r="H20" s="154"/>
      <c r="I20" s="154"/>
      <c r="J20" s="154"/>
      <c r="K20" s="154"/>
      <c r="L20" s="154"/>
      <c r="M20" s="154"/>
      <c r="N20" s="154"/>
    </row>
    <row r="21" spans="1:14" s="401" customFormat="1" ht="19.399999999999999" customHeight="1">
      <c r="A21" s="2733" t="s">
        <v>381</v>
      </c>
      <c r="B21" s="1302">
        <f>'Enrolments + Baptisms AUC'!W81</f>
        <v>7319</v>
      </c>
      <c r="C21" s="2734">
        <f>'Enrollments + Baptisms NZPUC'!U44</f>
        <v>801</v>
      </c>
      <c r="D21" s="2735">
        <f>'Enrolments + Baptisms PNGUM'!V214</f>
        <v>6892</v>
      </c>
      <c r="E21" s="2739">
        <f>'Enrolments + Baptisms TPUM'!V192</f>
        <v>7892</v>
      </c>
      <c r="F21" s="1819">
        <f>SUM(B21:E21)</f>
        <v>22904</v>
      </c>
      <c r="G21" s="154" t="s">
        <v>426</v>
      </c>
      <c r="H21" s="154"/>
      <c r="I21" s="154"/>
      <c r="J21" s="154"/>
      <c r="K21" s="154"/>
      <c r="L21" s="154"/>
      <c r="M21" s="154"/>
      <c r="N21" s="154"/>
    </row>
    <row r="22" spans="1:14" s="401" customFormat="1" ht="19.399999999999999" customHeight="1">
      <c r="A22" s="2733" t="s">
        <v>382</v>
      </c>
      <c r="B22" s="1302">
        <f>'Enrolments + Baptisms AUC'!V80</f>
        <v>1802</v>
      </c>
      <c r="C22" s="2734">
        <f>'Enrollments + Baptisms NZPUC'!T43</f>
        <v>380</v>
      </c>
      <c r="D22" s="2735">
        <f>'Enrolments + Baptisms PNGUM'!U213</f>
        <v>4111</v>
      </c>
      <c r="E22" s="2739">
        <f>'Enrolments + Baptisms TPUM'!U191</f>
        <v>5630</v>
      </c>
      <c r="F22" s="1819">
        <f t="shared" si="0"/>
        <v>11923</v>
      </c>
      <c r="G22" s="4047">
        <f>B22+B23</f>
        <v>7319</v>
      </c>
      <c r="H22" s="146">
        <f>C22+C23</f>
        <v>801</v>
      </c>
      <c r="I22" s="146">
        <f>D22+D23</f>
        <v>6892</v>
      </c>
      <c r="J22" s="146">
        <f>E22+E23</f>
        <v>7892</v>
      </c>
      <c r="K22" s="154"/>
      <c r="L22" s="154"/>
      <c r="M22" s="154"/>
      <c r="N22" s="154"/>
    </row>
    <row r="23" spans="1:14" s="401" customFormat="1" ht="19.399999999999999" customHeight="1">
      <c r="A23" s="2733" t="s">
        <v>383</v>
      </c>
      <c r="B23" s="1302">
        <f>'Enrolments + Baptisms AUC'!W80</f>
        <v>5517</v>
      </c>
      <c r="C23" s="2734">
        <f>'Enrollments + Baptisms NZPUC'!U43</f>
        <v>421</v>
      </c>
      <c r="D23" s="2735">
        <f>'Enrolments + Baptisms PNGUM'!V213</f>
        <v>2781</v>
      </c>
      <c r="E23" s="2739">
        <f>'Enrolments + Baptisms TPUM'!V191</f>
        <v>2262</v>
      </c>
      <c r="F23" s="1819">
        <f t="shared" si="0"/>
        <v>10981</v>
      </c>
      <c r="G23" s="154"/>
      <c r="H23" s="154"/>
      <c r="I23" s="154"/>
      <c r="J23" s="154"/>
      <c r="K23" s="154"/>
      <c r="L23" s="154"/>
      <c r="M23" s="154"/>
      <c r="N23" s="154"/>
    </row>
    <row r="24" spans="1:14" s="401" customFormat="1" ht="19.399999999999999" customHeight="1">
      <c r="A24" s="2733" t="s">
        <v>384</v>
      </c>
      <c r="B24" s="1302">
        <f>'Enrolments + Baptisms AUC'!Z80</f>
        <v>172</v>
      </c>
      <c r="C24" s="2734">
        <f>'Enrollments + Baptisms NZPUC'!X43</f>
        <v>0</v>
      </c>
      <c r="D24" s="2735">
        <f>'Enrolments + Baptisms PNGUM'!Y213</f>
        <v>236</v>
      </c>
      <c r="E24" s="2739">
        <f>'Enrolments + Baptisms TPUM'!Y191</f>
        <v>234</v>
      </c>
      <c r="F24" s="1819">
        <f t="shared" si="0"/>
        <v>642</v>
      </c>
      <c r="G24" s="154"/>
      <c r="H24" s="154"/>
      <c r="I24" s="154"/>
      <c r="J24" s="154"/>
      <c r="K24" s="154"/>
      <c r="L24" s="154"/>
      <c r="M24" s="154"/>
      <c r="N24" s="154"/>
    </row>
    <row r="25" spans="1:14" s="401" customFormat="1" ht="19.399999999999999" customHeight="1">
      <c r="A25" s="2733" t="s">
        <v>427</v>
      </c>
      <c r="B25" s="1302">
        <f>'Enrolments + Baptisms AUC'!AK80</f>
        <v>840</v>
      </c>
      <c r="C25" s="2734">
        <f>'Enrollments + Baptisms NZPUC'!AI43</f>
        <v>154</v>
      </c>
      <c r="D25" s="2735">
        <f>'Enrolments + Baptisms PNGUM'!AJ213</f>
        <v>1971</v>
      </c>
      <c r="E25" s="2739">
        <f>'Enrolments + Baptisms TPUM'!AK191</f>
        <v>1283</v>
      </c>
      <c r="F25" s="1819">
        <f t="shared" si="0"/>
        <v>4248</v>
      </c>
      <c r="G25" s="154"/>
      <c r="H25" s="154"/>
      <c r="I25" s="154"/>
      <c r="J25" s="154"/>
      <c r="K25" s="154"/>
      <c r="L25" s="154"/>
      <c r="M25" s="154"/>
      <c r="N25" s="154"/>
    </row>
    <row r="26" spans="1:14" s="401" customFormat="1" ht="19.399999999999999" customHeight="1" thickBot="1">
      <c r="A26" s="411" t="s">
        <v>428</v>
      </c>
      <c r="B26" s="1308">
        <v>0</v>
      </c>
      <c r="C26" s="1309">
        <v>0</v>
      </c>
      <c r="D26" s="1637">
        <v>0</v>
      </c>
      <c r="E26" s="1817">
        <v>0</v>
      </c>
      <c r="F26" s="1820">
        <f t="shared" si="0"/>
        <v>0</v>
      </c>
      <c r="G26" s="154"/>
      <c r="H26" s="154"/>
      <c r="I26" s="154"/>
      <c r="J26" s="154"/>
      <c r="K26" s="154"/>
      <c r="L26" s="154"/>
      <c r="M26" s="154"/>
      <c r="N26" s="154"/>
    </row>
    <row r="27" spans="1:14">
      <c r="A27" s="402"/>
      <c r="B27" s="403"/>
      <c r="C27" s="403"/>
      <c r="D27" s="404"/>
      <c r="E27" s="403"/>
      <c r="F27" s="403"/>
    </row>
    <row r="28" spans="1:14" s="406" customFormat="1">
      <c r="A28" s="405" t="s">
        <v>395</v>
      </c>
      <c r="D28" s="407"/>
      <c r="G28" s="408"/>
      <c r="H28" s="408"/>
      <c r="I28" s="408"/>
      <c r="J28" s="408"/>
      <c r="K28" s="408"/>
      <c r="L28" s="408"/>
      <c r="M28" s="408"/>
      <c r="N28" s="408"/>
    </row>
    <row r="29" spans="1:14">
      <c r="A29" s="392" t="s">
        <v>342</v>
      </c>
      <c r="B29" s="393"/>
      <c r="C29" s="393"/>
      <c r="D29" s="394"/>
      <c r="E29" s="393"/>
      <c r="F29" s="1634"/>
    </row>
    <row r="30" spans="1:14">
      <c r="A30" s="392" t="s">
        <v>829</v>
      </c>
      <c r="B30" s="393"/>
      <c r="C30" s="393"/>
      <c r="D30" s="394"/>
      <c r="E30" s="393"/>
      <c r="F30" s="1634"/>
    </row>
    <row r="31" spans="1:14">
      <c r="A31" s="370"/>
      <c r="B31" s="1632">
        <v>44561</v>
      </c>
      <c r="D31" s="394"/>
      <c r="E31" s="393"/>
      <c r="F31" s="1634"/>
    </row>
    <row r="32" spans="1:14" ht="18.5" thickBot="1">
      <c r="A32" s="395" t="s">
        <v>418</v>
      </c>
      <c r="B32" s="396"/>
      <c r="C32" s="396"/>
      <c r="D32" s="396"/>
      <c r="E32" s="396"/>
      <c r="F32" s="1635"/>
    </row>
    <row r="33" spans="1:14" s="398" customFormat="1" ht="67" thickTop="1" thickBot="1">
      <c r="A33" s="399" t="s">
        <v>370</v>
      </c>
      <c r="B33" s="409" t="s">
        <v>358</v>
      </c>
      <c r="C33" s="410" t="s">
        <v>359</v>
      </c>
      <c r="D33" s="400" t="s">
        <v>360</v>
      </c>
      <c r="E33" s="1813" t="s">
        <v>362</v>
      </c>
      <c r="F33" s="1636" t="s">
        <v>17</v>
      </c>
      <c r="G33" s="397"/>
      <c r="H33" s="397"/>
      <c r="I33" s="397"/>
      <c r="J33" s="397"/>
      <c r="K33" s="397"/>
      <c r="L33" s="397"/>
      <c r="M33" s="397"/>
      <c r="N33" s="397"/>
    </row>
    <row r="34" spans="1:14" ht="15" thickTop="1">
      <c r="A34" s="922" t="s">
        <v>400</v>
      </c>
      <c r="B34" s="1299">
        <v>30</v>
      </c>
      <c r="C34" s="1300">
        <v>5</v>
      </c>
      <c r="D34" s="1301">
        <v>13</v>
      </c>
      <c r="E34" s="1814">
        <v>39</v>
      </c>
      <c r="F34" s="1818">
        <v>87</v>
      </c>
    </row>
    <row r="35" spans="1:14" s="401" customFormat="1">
      <c r="A35" s="923" t="s">
        <v>401</v>
      </c>
      <c r="B35" s="1302">
        <v>0</v>
      </c>
      <c r="C35" s="1303">
        <v>0</v>
      </c>
      <c r="D35" s="1304">
        <v>0</v>
      </c>
      <c r="E35" s="1815">
        <v>0</v>
      </c>
      <c r="F35" s="1819">
        <v>0</v>
      </c>
      <c r="G35" s="154"/>
      <c r="H35" s="154"/>
      <c r="I35" s="154"/>
      <c r="J35" s="154"/>
      <c r="K35" s="154"/>
      <c r="L35" s="154"/>
      <c r="M35" s="154"/>
      <c r="N35" s="154"/>
    </row>
    <row r="36" spans="1:14" s="401" customFormat="1">
      <c r="A36" s="923" t="s">
        <v>402</v>
      </c>
      <c r="B36" s="1302">
        <v>30</v>
      </c>
      <c r="C36" s="1303">
        <v>5</v>
      </c>
      <c r="D36" s="1304">
        <v>12</v>
      </c>
      <c r="E36" s="1815">
        <v>39</v>
      </c>
      <c r="F36" s="1819">
        <v>86</v>
      </c>
      <c r="G36" s="154"/>
      <c r="H36" s="154"/>
      <c r="I36" s="154"/>
      <c r="J36" s="154"/>
      <c r="K36" s="154"/>
      <c r="L36" s="154"/>
      <c r="M36" s="154"/>
      <c r="N36" s="154"/>
    </row>
    <row r="37" spans="1:14" s="401" customFormat="1">
      <c r="A37" s="923" t="s">
        <v>403</v>
      </c>
      <c r="B37" s="1302">
        <v>30</v>
      </c>
      <c r="C37" s="1303">
        <v>5</v>
      </c>
      <c r="D37" s="1304">
        <v>13</v>
      </c>
      <c r="E37" s="1815">
        <v>39</v>
      </c>
      <c r="F37" s="1819">
        <v>87</v>
      </c>
      <c r="G37" s="154"/>
      <c r="H37" s="154"/>
      <c r="I37" s="154"/>
      <c r="J37" s="154"/>
      <c r="K37" s="154"/>
      <c r="L37" s="154"/>
      <c r="M37" s="154"/>
      <c r="N37" s="154"/>
    </row>
    <row r="38" spans="1:14" s="401" customFormat="1">
      <c r="A38" s="923" t="s">
        <v>419</v>
      </c>
      <c r="B38" s="1302">
        <v>1</v>
      </c>
      <c r="C38" s="1303">
        <v>1</v>
      </c>
      <c r="D38" s="1304">
        <v>9</v>
      </c>
      <c r="E38" s="1815">
        <v>16</v>
      </c>
      <c r="F38" s="1819">
        <v>27</v>
      </c>
      <c r="G38" s="154"/>
      <c r="H38" s="154"/>
      <c r="I38" s="154"/>
      <c r="J38" s="154"/>
      <c r="K38" s="154"/>
      <c r="L38" s="154"/>
      <c r="M38" s="154"/>
      <c r="N38" s="154"/>
    </row>
    <row r="39" spans="1:14" s="401" customFormat="1">
      <c r="A39" s="923" t="s">
        <v>420</v>
      </c>
      <c r="B39" s="1302">
        <v>30</v>
      </c>
      <c r="C39" s="1303">
        <v>5</v>
      </c>
      <c r="D39" s="1304">
        <v>6</v>
      </c>
      <c r="E39" s="1815">
        <v>6</v>
      </c>
      <c r="F39" s="1819">
        <v>47</v>
      </c>
      <c r="G39" s="154"/>
      <c r="H39" s="154"/>
      <c r="I39" s="154"/>
      <c r="J39" s="154"/>
      <c r="K39" s="154"/>
      <c r="L39" s="154"/>
      <c r="M39" s="154"/>
      <c r="N39" s="154"/>
    </row>
    <row r="40" spans="1:14" s="401" customFormat="1">
      <c r="A40" s="923" t="s">
        <v>421</v>
      </c>
      <c r="B40" s="1305">
        <v>581</v>
      </c>
      <c r="C40" s="1303">
        <v>71</v>
      </c>
      <c r="D40" s="1304">
        <v>212</v>
      </c>
      <c r="E40" s="1815">
        <v>464</v>
      </c>
      <c r="F40" s="1819">
        <v>1328</v>
      </c>
      <c r="G40" s="154"/>
      <c r="H40" s="154"/>
      <c r="I40" s="154"/>
      <c r="J40" s="154"/>
      <c r="K40" s="154"/>
      <c r="L40" s="154"/>
      <c r="M40" s="154"/>
      <c r="N40" s="154"/>
    </row>
    <row r="41" spans="1:14" s="401" customFormat="1">
      <c r="A41" s="923" t="s">
        <v>422</v>
      </c>
      <c r="B41" s="1305">
        <v>479</v>
      </c>
      <c r="C41" s="1306">
        <v>45</v>
      </c>
      <c r="D41" s="1307">
        <v>203</v>
      </c>
      <c r="E41" s="1816">
        <v>437</v>
      </c>
      <c r="F41" s="1819">
        <v>1164</v>
      </c>
      <c r="G41" s="154"/>
      <c r="H41" s="154"/>
      <c r="I41" s="154"/>
      <c r="J41" s="154"/>
      <c r="K41" s="154"/>
      <c r="L41" s="154"/>
      <c r="M41" s="154"/>
      <c r="N41" s="154"/>
    </row>
    <row r="42" spans="1:14" s="401" customFormat="1">
      <c r="A42" s="923" t="s">
        <v>423</v>
      </c>
      <c r="B42" s="1305">
        <v>102</v>
      </c>
      <c r="C42" s="1306">
        <v>26</v>
      </c>
      <c r="D42" s="1307">
        <v>9</v>
      </c>
      <c r="E42" s="1816">
        <v>27</v>
      </c>
      <c r="F42" s="1819">
        <v>164</v>
      </c>
      <c r="G42" s="154"/>
      <c r="H42" s="154"/>
      <c r="I42" s="154"/>
      <c r="J42" s="154"/>
      <c r="K42" s="154"/>
      <c r="L42" s="154"/>
      <c r="M42" s="154"/>
      <c r="N42" s="154"/>
    </row>
    <row r="43" spans="1:14" s="401" customFormat="1">
      <c r="A43" s="923" t="s">
        <v>404</v>
      </c>
      <c r="B43" s="1302">
        <v>0</v>
      </c>
      <c r="C43" s="1303">
        <v>13</v>
      </c>
      <c r="D43" s="1304">
        <v>85</v>
      </c>
      <c r="E43" s="1816">
        <v>126</v>
      </c>
      <c r="F43" s="1819">
        <v>224</v>
      </c>
      <c r="G43" s="154"/>
      <c r="H43" s="154"/>
      <c r="I43" s="154"/>
      <c r="J43" s="154"/>
      <c r="K43" s="154"/>
      <c r="L43" s="154"/>
      <c r="M43" s="154"/>
      <c r="N43" s="154"/>
    </row>
    <row r="44" spans="1:14" s="401" customFormat="1">
      <c r="A44" s="923" t="s">
        <v>424</v>
      </c>
      <c r="B44" s="1302">
        <v>578</v>
      </c>
      <c r="C44" s="1303">
        <v>72</v>
      </c>
      <c r="D44" s="1304">
        <v>162</v>
      </c>
      <c r="E44" s="1816">
        <v>390</v>
      </c>
      <c r="F44" s="1819">
        <v>1202</v>
      </c>
      <c r="G44" s="154"/>
      <c r="H44" s="154"/>
      <c r="I44" s="154"/>
      <c r="J44" s="154"/>
      <c r="K44" s="154"/>
      <c r="L44" s="154"/>
      <c r="M44" s="154"/>
      <c r="N44" s="154"/>
    </row>
    <row r="45" spans="1:14" s="401" customFormat="1">
      <c r="A45" s="923" t="s">
        <v>425</v>
      </c>
      <c r="B45" s="1302">
        <v>0</v>
      </c>
      <c r="C45" s="1303">
        <v>72</v>
      </c>
      <c r="D45" s="1304">
        <v>134</v>
      </c>
      <c r="E45" s="1816">
        <v>370</v>
      </c>
      <c r="F45" s="1819">
        <v>576</v>
      </c>
      <c r="G45" s="154"/>
      <c r="H45" s="154"/>
      <c r="I45" s="154"/>
      <c r="J45" s="154"/>
      <c r="K45" s="154"/>
      <c r="L45" s="154"/>
      <c r="M45" s="154"/>
      <c r="N45" s="154"/>
    </row>
    <row r="46" spans="1:14" s="401" customFormat="1">
      <c r="A46" s="923" t="s">
        <v>407</v>
      </c>
      <c r="B46" s="1302">
        <v>578</v>
      </c>
      <c r="C46" s="1303">
        <v>72</v>
      </c>
      <c r="D46" s="1304">
        <v>117</v>
      </c>
      <c r="E46" s="1816">
        <v>170</v>
      </c>
      <c r="F46" s="1819">
        <v>937</v>
      </c>
      <c r="G46" s="154"/>
      <c r="H46" s="154"/>
      <c r="I46" s="154"/>
      <c r="J46" s="154"/>
      <c r="K46" s="154"/>
      <c r="L46" s="154"/>
      <c r="M46" s="154"/>
      <c r="N46" s="154"/>
    </row>
    <row r="47" spans="1:14" s="401" customFormat="1">
      <c r="A47" s="923" t="s">
        <v>408</v>
      </c>
      <c r="B47" s="1302">
        <v>56</v>
      </c>
      <c r="C47" s="1303">
        <v>36</v>
      </c>
      <c r="D47" s="1304">
        <v>39</v>
      </c>
      <c r="E47" s="1816">
        <v>90</v>
      </c>
      <c r="F47" s="1819">
        <v>221</v>
      </c>
      <c r="G47" s="154"/>
      <c r="H47" s="154"/>
      <c r="I47" s="154"/>
      <c r="J47" s="154"/>
      <c r="K47" s="154"/>
      <c r="L47" s="154"/>
      <c r="M47" s="154"/>
      <c r="N47" s="154"/>
    </row>
    <row r="48" spans="1:14" s="401" customFormat="1">
      <c r="A48" s="923" t="s">
        <v>381</v>
      </c>
      <c r="B48" s="1302">
        <v>6852</v>
      </c>
      <c r="C48" s="1303">
        <v>779</v>
      </c>
      <c r="D48" s="1304">
        <v>6000</v>
      </c>
      <c r="E48" s="1816">
        <v>7432</v>
      </c>
      <c r="F48" s="1819">
        <v>21063</v>
      </c>
      <c r="G48" s="154" t="s">
        <v>426</v>
      </c>
      <c r="H48" s="154"/>
      <c r="I48" s="154"/>
      <c r="J48" s="154"/>
      <c r="K48" s="154"/>
      <c r="L48" s="154"/>
      <c r="M48" s="154"/>
      <c r="N48" s="154"/>
    </row>
    <row r="49" spans="1:14" s="401" customFormat="1">
      <c r="A49" s="923" t="s">
        <v>382</v>
      </c>
      <c r="B49" s="1302">
        <v>1753</v>
      </c>
      <c r="C49" s="1303">
        <v>354</v>
      </c>
      <c r="D49" s="1304">
        <v>4178</v>
      </c>
      <c r="E49" s="1816">
        <v>5295</v>
      </c>
      <c r="F49" s="1819">
        <v>11580</v>
      </c>
      <c r="G49" s="154">
        <v>6458</v>
      </c>
      <c r="H49" s="154">
        <v>792</v>
      </c>
      <c r="I49" s="154">
        <v>8098</v>
      </c>
      <c r="J49" s="154">
        <v>6122</v>
      </c>
      <c r="K49" s="154"/>
      <c r="L49" s="154"/>
      <c r="M49" s="154"/>
      <c r="N49" s="154"/>
    </row>
    <row r="50" spans="1:14" s="401" customFormat="1">
      <c r="A50" s="923" t="s">
        <v>383</v>
      </c>
      <c r="B50" s="1302">
        <v>5099</v>
      </c>
      <c r="C50" s="1303">
        <v>425</v>
      </c>
      <c r="D50" s="1304">
        <v>1822</v>
      </c>
      <c r="E50" s="1816">
        <v>2137</v>
      </c>
      <c r="F50" s="1819">
        <v>9483</v>
      </c>
      <c r="G50" s="146"/>
      <c r="H50" s="146"/>
      <c r="I50" s="146"/>
      <c r="J50" s="146"/>
      <c r="K50" s="154"/>
      <c r="L50" s="154"/>
      <c r="M50" s="154"/>
      <c r="N50" s="154"/>
    </row>
    <row r="51" spans="1:14" s="401" customFormat="1">
      <c r="A51" s="923" t="s">
        <v>384</v>
      </c>
      <c r="B51" s="1302">
        <v>131</v>
      </c>
      <c r="C51" s="1303">
        <v>8</v>
      </c>
      <c r="D51" s="1304">
        <v>49</v>
      </c>
      <c r="E51" s="1816">
        <v>218</v>
      </c>
      <c r="F51" s="1819">
        <v>406</v>
      </c>
      <c r="G51" s="154"/>
      <c r="H51" s="154"/>
      <c r="I51" s="154"/>
      <c r="J51" s="154"/>
      <c r="K51" s="154"/>
      <c r="L51" s="154"/>
      <c r="M51" s="154"/>
      <c r="N51" s="154"/>
    </row>
    <row r="52" spans="1:14" s="401" customFormat="1">
      <c r="A52" s="923" t="s">
        <v>427</v>
      </c>
      <c r="B52" s="1302">
        <v>812</v>
      </c>
      <c r="C52" s="1303">
        <v>119</v>
      </c>
      <c r="D52" s="1304">
        <v>1463</v>
      </c>
      <c r="E52" s="1816">
        <v>1635</v>
      </c>
      <c r="F52" s="1819">
        <v>4029</v>
      </c>
      <c r="G52" s="154"/>
      <c r="H52" s="154"/>
      <c r="I52" s="154"/>
      <c r="J52" s="154"/>
      <c r="K52" s="154"/>
      <c r="L52" s="154"/>
      <c r="M52" s="154"/>
      <c r="N52" s="154"/>
    </row>
    <row r="53" spans="1:14" s="401" customFormat="1" ht="15" thickBot="1">
      <c r="A53" s="411" t="s">
        <v>428</v>
      </c>
      <c r="B53" s="1308">
        <v>0</v>
      </c>
      <c r="C53" s="1309">
        <v>0</v>
      </c>
      <c r="D53" s="1637">
        <v>0</v>
      </c>
      <c r="E53" s="1817">
        <v>0</v>
      </c>
      <c r="F53" s="1820">
        <v>0</v>
      </c>
      <c r="G53" s="154"/>
      <c r="H53" s="154"/>
      <c r="I53" s="154"/>
      <c r="J53" s="154"/>
      <c r="K53" s="154"/>
      <c r="L53" s="154"/>
      <c r="M53" s="154"/>
      <c r="N53" s="154"/>
    </row>
    <row r="54" spans="1:14" s="401" customFormat="1">
      <c r="A54" s="154"/>
      <c r="B54" s="154"/>
      <c r="C54" s="154"/>
      <c r="D54" s="154"/>
      <c r="E54" s="154"/>
      <c r="F54" s="154"/>
      <c r="G54" s="154"/>
      <c r="H54" s="154"/>
    </row>
    <row r="55" spans="1:14">
      <c r="A55" s="116"/>
      <c r="B55" s="116"/>
      <c r="C55" s="116"/>
      <c r="D55" s="116"/>
      <c r="E55" s="116"/>
      <c r="F55" s="116"/>
      <c r="I55" s="205"/>
      <c r="J55" s="205"/>
      <c r="K55" s="205"/>
      <c r="L55" s="205"/>
      <c r="M55" s="205"/>
      <c r="N55" s="205"/>
    </row>
    <row r="56" spans="1:14">
      <c r="A56" s="116"/>
      <c r="B56" s="116"/>
      <c r="C56" s="116"/>
      <c r="D56" s="116"/>
      <c r="E56" s="116"/>
      <c r="F56" s="116"/>
      <c r="I56" s="205"/>
      <c r="J56" s="205"/>
      <c r="K56" s="205"/>
      <c r="L56" s="205"/>
      <c r="M56" s="205"/>
      <c r="N56" s="205"/>
    </row>
    <row r="57" spans="1:14">
      <c r="A57" s="116"/>
      <c r="B57" s="116"/>
      <c r="C57" s="116"/>
      <c r="D57" s="116"/>
      <c r="E57" s="116"/>
      <c r="F57" s="116"/>
      <c r="I57" s="205"/>
      <c r="J57" s="205"/>
      <c r="K57" s="205"/>
      <c r="L57" s="205"/>
      <c r="M57" s="205"/>
      <c r="N57" s="205"/>
    </row>
    <row r="58" spans="1:14">
      <c r="A58" s="116"/>
      <c r="B58" s="116"/>
      <c r="C58" s="116"/>
      <c r="D58" s="116"/>
      <c r="E58" s="116"/>
      <c r="F58" s="116"/>
      <c r="I58" s="205"/>
      <c r="J58" s="205"/>
      <c r="K58" s="205"/>
      <c r="L58" s="205"/>
      <c r="M58" s="205"/>
      <c r="N58" s="205"/>
    </row>
    <row r="59" spans="1:14">
      <c r="A59" s="116"/>
      <c r="B59" s="116"/>
      <c r="C59" s="116"/>
      <c r="D59" s="116"/>
      <c r="E59" s="116"/>
      <c r="F59" s="116"/>
      <c r="I59" s="205"/>
      <c r="J59" s="205"/>
      <c r="K59" s="205"/>
      <c r="L59" s="205"/>
      <c r="M59" s="205"/>
      <c r="N59" s="205"/>
    </row>
    <row r="60" spans="1:14">
      <c r="A60" s="116"/>
      <c r="B60" s="116"/>
      <c r="C60" s="116"/>
      <c r="D60" s="116"/>
      <c r="E60" s="116"/>
      <c r="F60" s="116"/>
      <c r="I60" s="205"/>
      <c r="J60" s="205"/>
      <c r="K60" s="205"/>
      <c r="L60" s="205"/>
      <c r="M60" s="205"/>
      <c r="N60" s="205"/>
    </row>
    <row r="61" spans="1:14">
      <c r="A61" s="116"/>
      <c r="B61" s="116"/>
      <c r="C61" s="116"/>
      <c r="D61" s="116"/>
      <c r="E61" s="116"/>
      <c r="F61" s="116"/>
      <c r="I61" s="205"/>
      <c r="J61" s="205"/>
      <c r="K61" s="205"/>
      <c r="L61" s="205"/>
      <c r="M61" s="205"/>
      <c r="N61" s="205"/>
    </row>
    <row r="62" spans="1:14">
      <c r="A62" s="116"/>
      <c r="B62" s="116"/>
      <c r="C62" s="116"/>
      <c r="D62" s="116"/>
      <c r="E62" s="116"/>
      <c r="F62" s="116"/>
      <c r="I62" s="205"/>
      <c r="J62" s="205"/>
      <c r="K62" s="205"/>
      <c r="L62" s="205"/>
      <c r="M62" s="205"/>
      <c r="N62" s="205"/>
    </row>
    <row r="63" spans="1:14">
      <c r="A63" s="116"/>
      <c r="B63" s="116"/>
      <c r="C63" s="116"/>
      <c r="D63" s="116"/>
      <c r="E63" s="116"/>
      <c r="F63" s="116"/>
      <c r="I63" s="205"/>
      <c r="J63" s="205"/>
      <c r="K63" s="205"/>
      <c r="L63" s="205"/>
      <c r="M63" s="205"/>
      <c r="N63" s="205"/>
    </row>
    <row r="64" spans="1:14">
      <c r="A64" s="116"/>
      <c r="B64" s="116"/>
      <c r="C64" s="116"/>
      <c r="D64" s="116"/>
      <c r="E64" s="116"/>
      <c r="F64" s="116"/>
      <c r="I64" s="205"/>
      <c r="J64" s="205"/>
      <c r="K64" s="205"/>
      <c r="L64" s="205"/>
      <c r="M64" s="205"/>
      <c r="N64" s="205"/>
    </row>
    <row r="65" spans="1:14">
      <c r="A65" s="116"/>
      <c r="B65" s="116"/>
      <c r="C65" s="116"/>
      <c r="D65" s="116"/>
      <c r="E65" s="116"/>
      <c r="F65" s="116"/>
      <c r="I65" s="205"/>
      <c r="J65" s="205"/>
      <c r="K65" s="205"/>
      <c r="L65" s="205"/>
      <c r="M65" s="205"/>
      <c r="N65" s="205"/>
    </row>
    <row r="66" spans="1:14">
      <c r="A66" s="116"/>
      <c r="B66" s="116"/>
      <c r="C66" s="116"/>
      <c r="D66" s="116"/>
      <c r="E66" s="116"/>
      <c r="F66" s="116"/>
      <c r="I66" s="205"/>
      <c r="J66" s="205"/>
      <c r="K66" s="205"/>
      <c r="L66" s="205"/>
      <c r="M66" s="205"/>
      <c r="N66" s="205"/>
    </row>
    <row r="67" spans="1:14">
      <c r="A67" s="116"/>
      <c r="B67" s="116"/>
      <c r="C67" s="116"/>
      <c r="D67" s="116"/>
      <c r="E67" s="116"/>
      <c r="F67" s="116"/>
      <c r="I67" s="205"/>
      <c r="J67" s="205"/>
      <c r="K67" s="205"/>
      <c r="L67" s="205"/>
      <c r="M67" s="205"/>
      <c r="N67" s="205"/>
    </row>
    <row r="68" spans="1:14">
      <c r="A68" s="116"/>
      <c r="B68" s="116"/>
      <c r="C68" s="116"/>
      <c r="D68" s="116"/>
      <c r="E68" s="116"/>
      <c r="F68" s="116"/>
      <c r="I68" s="205"/>
      <c r="J68" s="205"/>
      <c r="K68" s="205"/>
      <c r="L68" s="205"/>
      <c r="M68" s="205"/>
      <c r="N68" s="205"/>
    </row>
    <row r="69" spans="1:14">
      <c r="A69" s="116"/>
      <c r="B69" s="116"/>
      <c r="C69" s="116"/>
      <c r="D69" s="116"/>
      <c r="E69" s="116"/>
      <c r="F69" s="116"/>
      <c r="I69" s="205"/>
      <c r="J69" s="205"/>
      <c r="K69" s="205"/>
      <c r="L69" s="205"/>
      <c r="M69" s="205"/>
      <c r="N69" s="205"/>
    </row>
    <row r="70" spans="1:14">
      <c r="A70" s="116"/>
      <c r="B70" s="116"/>
      <c r="C70" s="116"/>
      <c r="D70" s="116"/>
      <c r="E70" s="116"/>
      <c r="F70" s="116"/>
      <c r="I70" s="205"/>
      <c r="J70" s="205"/>
      <c r="K70" s="205"/>
      <c r="L70" s="205"/>
      <c r="M70" s="205"/>
      <c r="N70" s="205"/>
    </row>
    <row r="71" spans="1:14">
      <c r="A71" s="116"/>
      <c r="B71" s="116"/>
      <c r="C71" s="116"/>
      <c r="D71" s="116"/>
      <c r="E71" s="116"/>
      <c r="F71" s="116"/>
      <c r="I71" s="205"/>
      <c r="J71" s="205"/>
      <c r="K71" s="205"/>
      <c r="L71" s="205"/>
      <c r="M71" s="205"/>
      <c r="N71" s="205"/>
    </row>
    <row r="72" spans="1:14">
      <c r="A72" s="116"/>
      <c r="B72" s="116"/>
      <c r="C72" s="116"/>
      <c r="D72" s="116"/>
      <c r="E72" s="116"/>
      <c r="F72" s="116"/>
      <c r="I72" s="205"/>
      <c r="J72" s="205"/>
      <c r="K72" s="205"/>
      <c r="L72" s="205"/>
      <c r="M72" s="205"/>
      <c r="N72" s="205"/>
    </row>
    <row r="73" spans="1:14">
      <c r="A73" s="116"/>
      <c r="B73" s="116"/>
      <c r="C73" s="116"/>
      <c r="D73" s="116"/>
      <c r="E73" s="116"/>
      <c r="F73" s="116"/>
      <c r="I73" s="205"/>
      <c r="J73" s="205"/>
      <c r="K73" s="205"/>
      <c r="L73" s="205"/>
      <c r="M73" s="205"/>
      <c r="N73" s="205"/>
    </row>
    <row r="74" spans="1:14">
      <c r="A74" s="116"/>
      <c r="B74" s="116"/>
      <c r="C74" s="116"/>
      <c r="D74" s="116"/>
      <c r="E74" s="116"/>
      <c r="F74" s="116"/>
      <c r="I74" s="205"/>
      <c r="J74" s="205"/>
      <c r="K74" s="205"/>
      <c r="L74" s="205"/>
      <c r="M74" s="205"/>
      <c r="N74" s="205"/>
    </row>
    <row r="75" spans="1:14">
      <c r="A75" s="116"/>
      <c r="B75" s="116"/>
      <c r="C75" s="116"/>
      <c r="D75" s="116"/>
      <c r="E75" s="116"/>
      <c r="F75" s="116"/>
      <c r="I75" s="205"/>
      <c r="J75" s="205"/>
      <c r="K75" s="205"/>
      <c r="L75" s="205"/>
      <c r="M75" s="205"/>
      <c r="N75" s="205"/>
    </row>
    <row r="76" spans="1:14">
      <c r="A76" s="116"/>
      <c r="B76" s="116"/>
      <c r="C76" s="116"/>
      <c r="D76" s="116"/>
      <c r="E76" s="116"/>
      <c r="F76" s="116"/>
      <c r="I76" s="205"/>
      <c r="J76" s="205"/>
      <c r="K76" s="205"/>
      <c r="L76" s="205"/>
      <c r="M76" s="205"/>
      <c r="N76" s="205"/>
    </row>
    <row r="77" spans="1:14">
      <c r="A77" s="116"/>
      <c r="B77" s="116"/>
      <c r="C77" s="116"/>
      <c r="D77" s="116"/>
      <c r="E77" s="116"/>
      <c r="F77" s="116"/>
      <c r="I77" s="205"/>
      <c r="J77" s="205"/>
      <c r="K77" s="205"/>
      <c r="L77" s="205"/>
      <c r="M77" s="205"/>
      <c r="N77" s="205"/>
    </row>
    <row r="78" spans="1:14">
      <c r="A78" s="116"/>
      <c r="B78" s="116"/>
      <c r="C78" s="116"/>
      <c r="D78" s="116"/>
      <c r="E78" s="116"/>
      <c r="F78" s="116"/>
      <c r="I78" s="205"/>
      <c r="J78" s="205"/>
      <c r="K78" s="205"/>
      <c r="L78" s="205"/>
      <c r="M78" s="205"/>
      <c r="N78" s="205"/>
    </row>
    <row r="79" spans="1:14">
      <c r="A79" s="116"/>
      <c r="B79" s="116"/>
      <c r="C79" s="116"/>
      <c r="D79" s="116"/>
      <c r="E79" s="116"/>
      <c r="F79" s="116"/>
      <c r="I79" s="205"/>
      <c r="J79" s="205"/>
      <c r="K79" s="205"/>
      <c r="L79" s="205"/>
      <c r="M79" s="205"/>
      <c r="N79" s="205"/>
    </row>
  </sheetData>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rowBreaks count="1" manualBreakCount="1">
    <brk id="27" max="9"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99"/>
  </sheetPr>
  <dimension ref="A1:O408"/>
  <sheetViews>
    <sheetView view="pageBreakPreview" zoomScale="90" zoomScaleSheetLayoutView="90" workbookViewId="0">
      <pane ySplit="7" topLeftCell="A123" activePane="bottomLeft" state="frozen"/>
      <selection activeCell="B23" sqref="B23"/>
      <selection pane="bottomLeft" activeCell="A127" sqref="A127"/>
    </sheetView>
  </sheetViews>
  <sheetFormatPr defaultColWidth="9.1796875" defaultRowHeight="14.5"/>
  <cols>
    <col min="1" max="1" width="40.1796875" style="239" bestFit="1" customWidth="1"/>
    <col min="2" max="2" width="18" style="239" bestFit="1" customWidth="1"/>
    <col min="3" max="3" width="13.453125" style="209" customWidth="1"/>
    <col min="4" max="5" width="13.453125" style="239" customWidth="1"/>
    <col min="6" max="6" width="13.453125" style="209" customWidth="1"/>
    <col min="7" max="12" width="13.453125" style="239" customWidth="1"/>
    <col min="13" max="16384" width="9.1796875" style="239"/>
  </cols>
  <sheetData>
    <row r="1" spans="1:12" s="416" customFormat="1" ht="16" thickBot="1">
      <c r="A1" s="412" t="s">
        <v>1345</v>
      </c>
      <c r="B1" s="413"/>
      <c r="C1" s="414"/>
      <c r="D1" s="413"/>
      <c r="E1" s="413"/>
      <c r="F1" s="414"/>
      <c r="G1" s="413"/>
      <c r="H1" s="413"/>
      <c r="I1" s="413"/>
      <c r="J1" s="413"/>
      <c r="K1" s="415"/>
    </row>
    <row r="2" spans="1:12" s="2740" customFormat="1" ht="31">
      <c r="A2" s="2741" t="s">
        <v>342</v>
      </c>
      <c r="B2" s="2742"/>
      <c r="C2" s="2743"/>
      <c r="D2" s="2742"/>
      <c r="E2" s="2742"/>
      <c r="F2" s="2743"/>
      <c r="G2" s="2742"/>
      <c r="H2" s="2742"/>
      <c r="I2" s="2742"/>
      <c r="J2" s="2742"/>
      <c r="K2" s="2744"/>
    </row>
    <row r="3" spans="1:12" s="416" customFormat="1" ht="18.5">
      <c r="A3" s="924" t="s">
        <v>814</v>
      </c>
      <c r="B3" s="418"/>
      <c r="C3" s="419"/>
      <c r="D3" s="418"/>
      <c r="E3" s="418"/>
      <c r="F3" s="419"/>
      <c r="G3" s="418"/>
      <c r="H3" s="418"/>
      <c r="I3" s="418"/>
      <c r="J3" s="418"/>
      <c r="K3" s="2745"/>
    </row>
    <row r="4" spans="1:12" s="416" customFormat="1">
      <c r="A4" s="4940">
        <v>45291</v>
      </c>
      <c r="B4" s="4941"/>
      <c r="C4" s="4941"/>
      <c r="D4" s="4941"/>
      <c r="E4" s="4941"/>
      <c r="F4" s="4941"/>
      <c r="G4" s="4941"/>
      <c r="H4" s="4941"/>
      <c r="I4" s="4941"/>
      <c r="J4" s="4941"/>
      <c r="K4" s="4942"/>
      <c r="L4" s="407"/>
    </row>
    <row r="5" spans="1:12" ht="19" thickBot="1">
      <c r="A5" s="421"/>
      <c r="B5" s="422"/>
      <c r="C5" s="423"/>
      <c r="D5" s="422"/>
      <c r="E5" s="422"/>
      <c r="F5" s="423"/>
      <c r="G5" s="422"/>
      <c r="H5" s="422"/>
      <c r="I5" s="422"/>
      <c r="J5" s="422"/>
      <c r="K5" s="2746"/>
    </row>
    <row r="6" spans="1:12" s="430" customFormat="1" ht="14" thickTop="1" thickBot="1">
      <c r="A6" s="4943" t="s">
        <v>71</v>
      </c>
      <c r="B6" s="425" t="s">
        <v>429</v>
      </c>
      <c r="C6" s="426"/>
      <c r="D6" s="426"/>
      <c r="E6" s="426"/>
      <c r="F6" s="427"/>
      <c r="G6" s="428" t="s">
        <v>430</v>
      </c>
      <c r="H6" s="428"/>
      <c r="I6" s="428"/>
      <c r="J6" s="428"/>
      <c r="K6" s="429"/>
      <c r="L6" s="1657"/>
    </row>
    <row r="7" spans="1:12" s="430" customFormat="1" ht="41.25" customHeight="1" thickBot="1">
      <c r="A7" s="4944"/>
      <c r="B7" s="431" t="s">
        <v>73</v>
      </c>
      <c r="C7" s="2747" t="s">
        <v>431</v>
      </c>
      <c r="D7" s="2747" t="s">
        <v>432</v>
      </c>
      <c r="E7" s="2747" t="s">
        <v>433</v>
      </c>
      <c r="F7" s="433" t="s">
        <v>434</v>
      </c>
      <c r="G7" s="2748" t="s">
        <v>435</v>
      </c>
      <c r="H7" s="2749" t="s">
        <v>436</v>
      </c>
      <c r="I7" s="2749" t="s">
        <v>437</v>
      </c>
      <c r="J7" s="2749" t="s">
        <v>438</v>
      </c>
      <c r="K7" s="2750" t="s">
        <v>439</v>
      </c>
      <c r="L7" s="1658" t="s">
        <v>1133</v>
      </c>
    </row>
    <row r="8" spans="1:12" s="208" customFormat="1" ht="14.25" customHeight="1" thickBot="1">
      <c r="A8" s="3757" t="s">
        <v>358</v>
      </c>
      <c r="B8" s="2752"/>
      <c r="C8" s="2753"/>
      <c r="D8" s="2753"/>
      <c r="E8" s="2753"/>
      <c r="F8" s="2754"/>
      <c r="G8" s="2755"/>
      <c r="H8" s="2755"/>
      <c r="I8" s="2753"/>
      <c r="J8" s="2755"/>
      <c r="K8" s="2756"/>
      <c r="L8" s="437"/>
    </row>
    <row r="9" spans="1:12" s="208" customFormat="1" ht="18" customHeight="1">
      <c r="A9" s="3755" t="str">
        <f>'Enrolments + Baptisms AUC'!A10</f>
        <v>Avondale School</v>
      </c>
      <c r="B9" s="1247">
        <f>'Enrolments + Baptisms AUC'!AK10</f>
        <v>49</v>
      </c>
      <c r="C9" s="3767">
        <f>'Enrolments + Baptisms AUC'!Z10</f>
        <v>4</v>
      </c>
      <c r="D9" s="2757">
        <f>'Enrolments + Baptisms AUC'!V10</f>
        <v>171</v>
      </c>
      <c r="E9" s="2757">
        <f>'Enrolments + Baptisms AUC'!W10</f>
        <v>208</v>
      </c>
      <c r="F9" s="1641">
        <f t="shared" ref="F9:F35" si="0">SUM(D9:E9)</f>
        <v>379</v>
      </c>
      <c r="G9" s="2758">
        <f>'[5]Staff AUC'!M10</f>
        <v>28</v>
      </c>
      <c r="H9" s="2757">
        <f>'[5]Staff AUC'!N10</f>
        <v>2</v>
      </c>
      <c r="I9" s="2757">
        <f t="shared" ref="I9:I34" si="1">SUM(G9:H9)</f>
        <v>30</v>
      </c>
      <c r="J9" s="2757">
        <f>'[5]Staff AUC'!H10</f>
        <v>3</v>
      </c>
      <c r="K9" s="2759">
        <f t="shared" ref="K9:K34" si="2">SUM(I9:J9)</f>
        <v>33</v>
      </c>
    </row>
    <row r="10" spans="1:12" s="208" customFormat="1" ht="18" customHeight="1">
      <c r="A10" s="3755" t="str">
        <f>'Enrolments + Baptisms AUC'!A11</f>
        <v>Blue Hills College</v>
      </c>
      <c r="B10" s="1247">
        <f>'Enrolments + Baptisms AUC'!AK11</f>
        <v>7</v>
      </c>
      <c r="C10" s="3767">
        <f>'Enrolments + Baptisms AUC'!Z11</f>
        <v>1</v>
      </c>
      <c r="D10" s="2757">
        <f>'Enrolments + Baptisms AUC'!V11</f>
        <v>9</v>
      </c>
      <c r="E10" s="2757">
        <f>'Enrolments + Baptisms AUC'!W11</f>
        <v>78</v>
      </c>
      <c r="F10" s="1641">
        <f t="shared" si="0"/>
        <v>87</v>
      </c>
      <c r="G10" s="2758">
        <f>'[5]Staff AUC'!M11</f>
        <v>6</v>
      </c>
      <c r="H10" s="2757">
        <f>'[5]Staff AUC'!N11</f>
        <v>10</v>
      </c>
      <c r="I10" s="2757">
        <f t="shared" si="1"/>
        <v>16</v>
      </c>
      <c r="J10" s="2757">
        <f>'[5]Staff AUC'!H11</f>
        <v>0</v>
      </c>
      <c r="K10" s="2759">
        <f t="shared" si="2"/>
        <v>16</v>
      </c>
    </row>
    <row r="11" spans="1:12" s="208" customFormat="1" ht="18" customHeight="1">
      <c r="A11" s="3755" t="str">
        <f>'Enrolments + Baptisms AUC'!A28</f>
        <v>Border Christian College</v>
      </c>
      <c r="B11" s="1247">
        <f>'Enrolments + Baptisms AUC'!AK28</f>
        <v>7</v>
      </c>
      <c r="C11" s="3767">
        <f>'Enrolments + Baptisms AUC'!Z28</f>
        <v>9</v>
      </c>
      <c r="D11" s="2757">
        <f>'Enrolments + Baptisms AUC'!V28</f>
        <v>37</v>
      </c>
      <c r="E11" s="2757">
        <f>'Enrolments + Baptisms AUC'!W28</f>
        <v>61</v>
      </c>
      <c r="F11" s="1641">
        <f t="shared" si="0"/>
        <v>98</v>
      </c>
      <c r="G11" s="2758">
        <f>'[5]Staff AUC'!M28</f>
        <v>9</v>
      </c>
      <c r="H11" s="2757">
        <f>'[5]Staff AUC'!N28</f>
        <v>7</v>
      </c>
      <c r="I11" s="2757">
        <f t="shared" si="1"/>
        <v>16</v>
      </c>
      <c r="J11" s="2757">
        <f>'[5]Staff AUC'!H28</f>
        <v>2</v>
      </c>
      <c r="K11" s="2759">
        <f t="shared" si="2"/>
        <v>18</v>
      </c>
    </row>
    <row r="12" spans="1:12" s="208" customFormat="1" ht="18" customHeight="1">
      <c r="A12" s="3755" t="str">
        <f>'Enrolments + Baptisms AUC'!A51</f>
        <v>Brisbane Adventist College</v>
      </c>
      <c r="B12" s="1247">
        <f>'Enrolments + Baptisms AUC'!AK51</f>
        <v>54</v>
      </c>
      <c r="C12" s="3767">
        <f>'Enrolments + Baptisms AUC'!Z51</f>
        <v>32</v>
      </c>
      <c r="D12" s="2757">
        <f>'Enrolments + Baptisms AUC'!V51</f>
        <v>205</v>
      </c>
      <c r="E12" s="2757">
        <f>'Enrolments + Baptisms AUC'!W51</f>
        <v>101</v>
      </c>
      <c r="F12" s="1641">
        <f t="shared" si="0"/>
        <v>306</v>
      </c>
      <c r="G12" s="2758">
        <f>'[5]Staff AUC'!M51</f>
        <v>27</v>
      </c>
      <c r="H12" s="2757">
        <f>'[5]Staff AUC'!N51</f>
        <v>0</v>
      </c>
      <c r="I12" s="2757">
        <f t="shared" si="1"/>
        <v>27</v>
      </c>
      <c r="J12" s="2757">
        <f>'[5]Staff AUC'!H51</f>
        <v>3</v>
      </c>
      <c r="K12" s="2759">
        <f t="shared" si="2"/>
        <v>30</v>
      </c>
    </row>
    <row r="13" spans="1:12" s="208" customFormat="1" ht="18" customHeight="1">
      <c r="A13" s="3755" t="str">
        <f>'Enrolments + Baptisms AUC'!A23</f>
        <v>Carlisle Adventist Christian College</v>
      </c>
      <c r="B13" s="1247">
        <f>'Enrolments + Baptisms AUC'!AK23</f>
        <v>9</v>
      </c>
      <c r="C13" s="3767">
        <f>'Enrolments + Baptisms AUC'!Z23</f>
        <v>5</v>
      </c>
      <c r="D13" s="2757">
        <f>'Enrolments + Baptisms AUC'!V23</f>
        <v>32</v>
      </c>
      <c r="E13" s="2757">
        <f>'Enrolments + Baptisms AUC'!W23</f>
        <v>97</v>
      </c>
      <c r="F13" s="1641">
        <f t="shared" si="0"/>
        <v>129</v>
      </c>
      <c r="G13" s="2758">
        <f>'[5]Staff AUC'!M23</f>
        <v>18</v>
      </c>
      <c r="H13" s="2757">
        <f>'[5]Staff AUC'!N23</f>
        <v>4</v>
      </c>
      <c r="I13" s="2757">
        <f t="shared" si="1"/>
        <v>22</v>
      </c>
      <c r="J13" s="2757">
        <f>'[5]Staff AUC'!H23</f>
        <v>1</v>
      </c>
      <c r="K13" s="2759">
        <f t="shared" si="2"/>
        <v>23</v>
      </c>
    </row>
    <row r="14" spans="1:12" s="208" customFormat="1" ht="18" customHeight="1">
      <c r="A14" s="3758" t="str">
        <f>'Enrolments + Baptisms AUC'!A44</f>
        <v>Carmel Adventist College Secondary</v>
      </c>
      <c r="B14" s="1247">
        <f>'Enrolments + Baptisms AUC'!AK44</f>
        <v>23</v>
      </c>
      <c r="C14" s="3767">
        <f>'Enrolments + Baptisms AUC'!Z44</f>
        <v>5</v>
      </c>
      <c r="D14" s="2757">
        <f>'Enrolments + Baptisms AUC'!V44</f>
        <v>96</v>
      </c>
      <c r="E14" s="2757">
        <f>'Enrolments + Baptisms AUC'!W44</f>
        <v>92</v>
      </c>
      <c r="F14" s="1641">
        <f t="shared" si="0"/>
        <v>188</v>
      </c>
      <c r="G14" s="2758">
        <f>'[5]Staff AUC'!M44</f>
        <v>12</v>
      </c>
      <c r="H14" s="2757">
        <f>'[5]Staff AUC'!N44</f>
        <v>5</v>
      </c>
      <c r="I14" s="2757">
        <f t="shared" si="1"/>
        <v>17</v>
      </c>
      <c r="J14" s="2757">
        <f>'[5]Staff AUC'!H44</f>
        <v>2</v>
      </c>
      <c r="K14" s="2759">
        <f t="shared" si="2"/>
        <v>19</v>
      </c>
    </row>
    <row r="15" spans="1:12" s="208" customFormat="1" ht="18" customHeight="1">
      <c r="A15" s="3758" t="str">
        <f>'Enrolments + Baptisms AUC'!A12</f>
        <v>Central Coast Adventist School</v>
      </c>
      <c r="B15" s="1247">
        <f>'Enrolments + Baptisms AUC'!AK12</f>
        <v>59</v>
      </c>
      <c r="C15" s="3767">
        <f>'Enrolments + Baptisms AUC'!Z12</f>
        <v>5</v>
      </c>
      <c r="D15" s="2757">
        <f>'Enrolments + Baptisms AUC'!V12</f>
        <v>71</v>
      </c>
      <c r="E15" s="2757">
        <f>'Enrolments + Baptisms AUC'!W12</f>
        <v>491</v>
      </c>
      <c r="F15" s="1641">
        <f t="shared" si="0"/>
        <v>562</v>
      </c>
      <c r="G15" s="2758">
        <f>'[5]Staff AUC'!M12</f>
        <v>40</v>
      </c>
      <c r="H15" s="2757">
        <f>'[5]Staff AUC'!N12</f>
        <v>4</v>
      </c>
      <c r="I15" s="2757">
        <f t="shared" si="1"/>
        <v>44</v>
      </c>
      <c r="J15" s="2757">
        <f>'[5]Staff AUC'!H12</f>
        <v>3</v>
      </c>
      <c r="K15" s="2759">
        <f t="shared" si="2"/>
        <v>47</v>
      </c>
    </row>
    <row r="16" spans="1:12" s="208" customFormat="1" ht="18" customHeight="1">
      <c r="A16" s="3758" t="str">
        <f>'Enrolments + Baptisms AUC'!A52</f>
        <v>Hope Adventist School (previously called Coral Coast Christian School)</v>
      </c>
      <c r="B16" s="1247">
        <f>'Enrolments + Baptisms AUC'!AK52</f>
        <v>0</v>
      </c>
      <c r="C16" s="3767" t="str">
        <f>'Enrolments + Baptisms AUC'!Z52</f>
        <v>-</v>
      </c>
      <c r="D16" s="2757">
        <f>'Enrolments + Baptisms AUC'!V52</f>
        <v>0</v>
      </c>
      <c r="E16" s="2757">
        <f>'Enrolments + Baptisms AUC'!W52</f>
        <v>0</v>
      </c>
      <c r="F16" s="1641">
        <f t="shared" ref="F16" si="3">SUM(D16:E16)</f>
        <v>0</v>
      </c>
      <c r="G16" s="2758">
        <f>'[5]Staff AUC'!M52</f>
        <v>0</v>
      </c>
      <c r="H16" s="2757">
        <f>'[5]Staff AUC'!N52</f>
        <v>0</v>
      </c>
      <c r="I16" s="2757">
        <f t="shared" ref="I16" si="4">SUM(G16:H16)</f>
        <v>0</v>
      </c>
      <c r="J16" s="2757">
        <f>'[5]Staff AUC'!H52</f>
        <v>0</v>
      </c>
      <c r="K16" s="2759">
        <f t="shared" ref="K16" si="5">SUM(I16:J16)</f>
        <v>0</v>
      </c>
    </row>
    <row r="17" spans="1:11" s="208" customFormat="1" ht="18" customHeight="1">
      <c r="A17" s="3758" t="str">
        <f>'Enrolments + Baptisms AUC'!A53</f>
        <v>Darling Downs Christian School</v>
      </c>
      <c r="B17" s="1247">
        <f>'Enrolments + Baptisms AUC'!AK53</f>
        <v>11</v>
      </c>
      <c r="C17" s="3767">
        <f>'Enrolments + Baptisms AUC'!Z53</f>
        <v>5</v>
      </c>
      <c r="D17" s="2757">
        <f>'Enrolments + Baptisms AUC'!V53</f>
        <v>33</v>
      </c>
      <c r="E17" s="2757">
        <f>'Enrolments + Baptisms AUC'!W53</f>
        <v>116</v>
      </c>
      <c r="F17" s="1641">
        <f t="shared" si="0"/>
        <v>149</v>
      </c>
      <c r="G17" s="2758">
        <f>'[5]Staff AUC'!M53</f>
        <v>14</v>
      </c>
      <c r="H17" s="2757">
        <f>'[5]Staff AUC'!N53</f>
        <v>2</v>
      </c>
      <c r="I17" s="2757">
        <f t="shared" si="1"/>
        <v>16</v>
      </c>
      <c r="J17" s="2757">
        <f>'[5]Staff AUC'!H53</f>
        <v>1</v>
      </c>
      <c r="K17" s="2759">
        <f t="shared" si="2"/>
        <v>17</v>
      </c>
    </row>
    <row r="18" spans="1:11" s="208" customFormat="1" ht="18" customHeight="1">
      <c r="A18" s="3758" t="str">
        <f>'Enrolments + Baptisms AUC'!A66</f>
        <v>Edinburgh College</v>
      </c>
      <c r="B18" s="1247">
        <f>'Enrolments + Baptisms AUC'!AK66</f>
        <v>38</v>
      </c>
      <c r="C18" s="3767">
        <f>'Enrolments + Baptisms AUC'!Z66</f>
        <v>1</v>
      </c>
      <c r="D18" s="2757">
        <f>'Enrolments + Baptisms AUC'!V66</f>
        <v>53</v>
      </c>
      <c r="E18" s="2757">
        <f>'Enrolments + Baptisms AUC'!W66</f>
        <v>229</v>
      </c>
      <c r="F18" s="1641">
        <f>SUM(D18:E18)</f>
        <v>282</v>
      </c>
      <c r="G18" s="2758">
        <f>'[5]Staff AUC'!M66</f>
        <v>19</v>
      </c>
      <c r="H18" s="2757">
        <f>'[5]Staff AUC'!N66</f>
        <v>7</v>
      </c>
      <c r="I18" s="2757">
        <f>SUM(G18:H18)</f>
        <v>26</v>
      </c>
      <c r="J18" s="2757">
        <f>'[5]Staff AUC'!H66</f>
        <v>3</v>
      </c>
      <c r="K18" s="2759">
        <f>SUM(I18:J18)</f>
        <v>29</v>
      </c>
    </row>
    <row r="19" spans="1:11" s="208" customFormat="1" ht="18" customHeight="1">
      <c r="A19" s="2760" t="str">
        <f>'Enrolments + Baptisms AUC'!A67</f>
        <v>Mernda Hills Christian College</v>
      </c>
      <c r="B19" s="1247">
        <f>'Enrolments + Baptisms AUC'!AK67</f>
        <v>14</v>
      </c>
      <c r="C19" s="3767" t="str">
        <f>'Enrolments + Baptisms AUC'!Z67</f>
        <v>-</v>
      </c>
      <c r="D19" s="2757">
        <f>'Enrolments + Baptisms AUC'!V67</f>
        <v>22</v>
      </c>
      <c r="E19" s="2757">
        <f>'Enrolments + Baptisms AUC'!W67</f>
        <v>93</v>
      </c>
      <c r="F19" s="1641">
        <f>SUM(D19:E19)</f>
        <v>115</v>
      </c>
      <c r="G19" s="2758">
        <f>'[5]Staff AUC'!M67</f>
        <v>8</v>
      </c>
      <c r="H19" s="2757">
        <f>'[5]Staff AUC'!N67</f>
        <v>4</v>
      </c>
      <c r="I19" s="2757">
        <f>SUM(G19:H19)</f>
        <v>12</v>
      </c>
      <c r="J19" s="2757">
        <f>'[5]Staff AUC'!H67</f>
        <v>2</v>
      </c>
      <c r="K19" s="2759">
        <f>SUM(I19:J19)</f>
        <v>14</v>
      </c>
    </row>
    <row r="20" spans="1:11" s="208" customFormat="1" ht="18" customHeight="1">
      <c r="A20" s="2760" t="str">
        <f>'Enrolments + Baptisms AUC'!A68</f>
        <v>Gilson College</v>
      </c>
      <c r="B20" s="1247">
        <f>'Enrolments + Baptisms AUC'!AK68</f>
        <v>72</v>
      </c>
      <c r="C20" s="3767" t="str">
        <f>'Enrolments + Baptisms AUC'!Z68</f>
        <v>-</v>
      </c>
      <c r="D20" s="2757">
        <f>'Enrolments + Baptisms AUC'!V68</f>
        <v>56</v>
      </c>
      <c r="E20" s="2757">
        <f>'Enrolments + Baptisms AUC'!W68</f>
        <v>497</v>
      </c>
      <c r="F20" s="1641">
        <f>SUM(D20:E20)</f>
        <v>553</v>
      </c>
      <c r="G20" s="2758">
        <f>'[5]Staff AUC'!M68</f>
        <v>35</v>
      </c>
      <c r="H20" s="2757">
        <f>'[5]Staff AUC'!N68</f>
        <v>14</v>
      </c>
      <c r="I20" s="2757">
        <f>SUM(G20:H20)</f>
        <v>49</v>
      </c>
      <c r="J20" s="2757">
        <f>'[5]Staff AUC'!H68</f>
        <v>2</v>
      </c>
      <c r="K20" s="2759">
        <f>SUM(I20:J20)</f>
        <v>51</v>
      </c>
    </row>
    <row r="21" spans="1:11" s="208" customFormat="1" ht="18" customHeight="1">
      <c r="A21" s="2760" t="str">
        <f>'General AUC always'!A56</f>
        <v>Ipswich Adventist School</v>
      </c>
      <c r="B21" s="1247">
        <f>'Enrolments + Baptisms AUC'!AK55</f>
        <v>0</v>
      </c>
      <c r="C21" s="3767" t="str">
        <f>'Enrolments + Baptisms AUC'!Z55</f>
        <v>-</v>
      </c>
      <c r="D21" s="2757">
        <f>'Enrolments + Baptisms AUC'!V55</f>
        <v>0</v>
      </c>
      <c r="E21" s="2757">
        <f>'Enrolments + Baptisms AUC'!W55</f>
        <v>0</v>
      </c>
      <c r="F21" s="1641">
        <f>SUM(D21:E21)</f>
        <v>0</v>
      </c>
      <c r="G21" s="2758">
        <f>'[5]Staff AUC'!M55</f>
        <v>0</v>
      </c>
      <c r="H21" s="2757">
        <f>'[5]Staff AUC'!N55</f>
        <v>0</v>
      </c>
      <c r="I21" s="2757">
        <f>SUM(G21:H21)</f>
        <v>0</v>
      </c>
      <c r="J21" s="2757">
        <f>'[5]Staff AUC'!H55</f>
        <v>0</v>
      </c>
      <c r="K21" s="2759">
        <f>SUM(I21:J21)</f>
        <v>0</v>
      </c>
    </row>
    <row r="22" spans="1:11" s="208" customFormat="1" ht="18" customHeight="1">
      <c r="A22" s="2760" t="str">
        <f>'Enrolments + Baptisms AUC'!A54</f>
        <v>Gold Coast Christian College</v>
      </c>
      <c r="B22" s="1247">
        <f>'Enrolments + Baptisms AUC'!AK54</f>
        <v>14</v>
      </c>
      <c r="C22" s="3767">
        <f>'Enrolments + Baptisms AUC'!Z54</f>
        <v>12</v>
      </c>
      <c r="D22" s="2757">
        <f>'Enrolments + Baptisms AUC'!V54</f>
        <v>40</v>
      </c>
      <c r="E22" s="2757">
        <f>'Enrolments + Baptisms AUC'!W54</f>
        <v>76</v>
      </c>
      <c r="F22" s="1641">
        <f t="shared" si="0"/>
        <v>116</v>
      </c>
      <c r="G22" s="2758">
        <f>'[5]Staff AUC'!M54</f>
        <v>9</v>
      </c>
      <c r="H22" s="2757">
        <f>'[5]Staff AUC'!N54</f>
        <v>3</v>
      </c>
      <c r="I22" s="2757">
        <f t="shared" si="1"/>
        <v>12</v>
      </c>
      <c r="J22" s="2757">
        <f>'[5]Staff AUC'!H54</f>
        <v>0</v>
      </c>
      <c r="K22" s="2759">
        <f t="shared" si="2"/>
        <v>12</v>
      </c>
    </row>
    <row r="23" spans="1:11" s="208" customFormat="1" ht="18" customHeight="1">
      <c r="A23" s="2760" t="str">
        <f>'Enrolments + Baptisms AUC'!A69</f>
        <v>Henderson College</v>
      </c>
      <c r="B23" s="1247">
        <f>'Enrolments + Baptisms AUC'!AK69</f>
        <v>0</v>
      </c>
      <c r="C23" s="3767" t="str">
        <f>'Enrolments + Baptisms AUC'!Z69</f>
        <v>-</v>
      </c>
      <c r="D23" s="2757">
        <f>'Enrolments + Baptisms AUC'!V69</f>
        <v>26</v>
      </c>
      <c r="E23" s="2757">
        <f>'Enrolments + Baptisms AUC'!W69</f>
        <v>59</v>
      </c>
      <c r="F23" s="1641">
        <f t="shared" si="0"/>
        <v>85</v>
      </c>
      <c r="G23" s="2758">
        <f>'[5]Staff AUC'!M69</f>
        <v>5</v>
      </c>
      <c r="H23" s="2757">
        <f>'[5]Staff AUC'!N69</f>
        <v>1</v>
      </c>
      <c r="I23" s="2757">
        <f t="shared" si="1"/>
        <v>6</v>
      </c>
      <c r="J23" s="2757">
        <f>'[5]Staff AUC'!H69</f>
        <v>1</v>
      </c>
      <c r="K23" s="2759">
        <f t="shared" si="2"/>
        <v>7</v>
      </c>
    </row>
    <row r="24" spans="1:11" s="208" customFormat="1" ht="18" customHeight="1">
      <c r="A24" s="2760" t="str">
        <f>'Enrolments + Baptisms AUC'!A70</f>
        <v>Heritage College</v>
      </c>
      <c r="B24" s="1247">
        <f>'Enrolments + Baptisms AUC'!AK70</f>
        <v>24</v>
      </c>
      <c r="C24" s="3767">
        <f>'Enrolments + Baptisms AUC'!Z70</f>
        <v>3</v>
      </c>
      <c r="D24" s="2757">
        <f>'Enrolments + Baptisms AUC'!V70</f>
        <v>86</v>
      </c>
      <c r="E24" s="2757">
        <f>'Enrolments + Baptisms AUC'!W70</f>
        <v>141</v>
      </c>
      <c r="F24" s="1641">
        <f t="shared" si="0"/>
        <v>227</v>
      </c>
      <c r="G24" s="2758">
        <f>'[5]Staff AUC'!M70</f>
        <v>12</v>
      </c>
      <c r="H24" s="2757">
        <f>'[5]Staff AUC'!N70</f>
        <v>8</v>
      </c>
      <c r="I24" s="2757">
        <f>SUM(G24:H24)</f>
        <v>20</v>
      </c>
      <c r="J24" s="2757">
        <f>'[5]Staff AUC'!H70</f>
        <v>5</v>
      </c>
      <c r="K24" s="2759">
        <f>SUM(I24:J24)</f>
        <v>25</v>
      </c>
    </row>
    <row r="25" spans="1:11" s="208" customFormat="1" ht="18" customHeight="1">
      <c r="A25" s="2760" t="str">
        <f>'Enrolments + Baptisms AUC'!A61</f>
        <v>Hilliard Christian School</v>
      </c>
      <c r="B25" s="1247">
        <f>'Enrolments + Baptisms AUC'!AK61</f>
        <v>0</v>
      </c>
      <c r="C25" s="3767" t="str">
        <f>'Enrolments + Baptisms AUC'!Z61</f>
        <v>-</v>
      </c>
      <c r="D25" s="2757">
        <f>'Enrolments + Baptisms AUC'!V61</f>
        <v>8</v>
      </c>
      <c r="E25" s="2757">
        <f>'Enrolments + Baptisms AUC'!W61</f>
        <v>74</v>
      </c>
      <c r="F25" s="1641">
        <f t="shared" si="0"/>
        <v>82</v>
      </c>
      <c r="G25" s="2758">
        <f>'[5]Staff AUC'!M61</f>
        <v>5</v>
      </c>
      <c r="H25" s="2757">
        <f>'[5]Staff AUC'!N61</f>
        <v>2</v>
      </c>
      <c r="I25" s="2757">
        <f t="shared" si="1"/>
        <v>7</v>
      </c>
      <c r="J25" s="2757">
        <f>'[5]Staff AUC'!H61</f>
        <v>2</v>
      </c>
      <c r="K25" s="2759">
        <f t="shared" si="2"/>
        <v>9</v>
      </c>
    </row>
    <row r="26" spans="1:11" s="208" customFormat="1" ht="18" customHeight="1">
      <c r="A26" s="2760" t="str">
        <f>'Enrolments + Baptisms AUC'!A34</f>
        <v>Hills Adventist College</v>
      </c>
      <c r="B26" s="1247">
        <f>'Enrolments + Baptisms AUC'!AK34</f>
        <v>54</v>
      </c>
      <c r="C26" s="3767">
        <f>'Enrolments + Baptisms AUC'!Z34</f>
        <v>27</v>
      </c>
      <c r="D26" s="2757">
        <f>'Enrolments + Baptisms AUC'!V34</f>
        <v>86</v>
      </c>
      <c r="E26" s="2757">
        <f>'Enrolments + Baptisms AUC'!W34</f>
        <v>339</v>
      </c>
      <c r="F26" s="1641">
        <f t="shared" si="0"/>
        <v>425</v>
      </c>
      <c r="G26" s="2758">
        <f>'[5]Staff AUC'!M34</f>
        <v>19</v>
      </c>
      <c r="H26" s="2757">
        <f>'[5]Staff AUC'!N34</f>
        <v>12</v>
      </c>
      <c r="I26" s="2757">
        <f t="shared" si="1"/>
        <v>31</v>
      </c>
      <c r="J26" s="2757">
        <f>'[5]Staff AUC'!H34</f>
        <v>3</v>
      </c>
      <c r="K26" s="2759">
        <f t="shared" si="2"/>
        <v>34</v>
      </c>
    </row>
    <row r="27" spans="1:11" s="208" customFormat="1" ht="18" customHeight="1">
      <c r="A27" s="2760" t="str">
        <f>'General AUC always'!A14</f>
        <v>Kempsey Adventist School</v>
      </c>
      <c r="B27" s="1247">
        <f>'Enrolments + Baptisms AUC'!AK13</f>
        <v>32</v>
      </c>
      <c r="C27" s="3767" t="str">
        <f>'Enrolments + Baptisms AUC'!Z13</f>
        <v>-</v>
      </c>
      <c r="D27" s="2757">
        <f>'Enrolments + Baptisms AUC'!V13</f>
        <v>16</v>
      </c>
      <c r="E27" s="2757">
        <f>'Enrolments + Baptisms AUC'!W13</f>
        <v>226</v>
      </c>
      <c r="F27" s="1641">
        <f t="shared" si="0"/>
        <v>242</v>
      </c>
      <c r="G27" s="2758">
        <f>'[5]Staff AUC'!M13</f>
        <v>23</v>
      </c>
      <c r="H27" s="2757">
        <f>'[5]Staff AUC'!N13</f>
        <v>23</v>
      </c>
      <c r="I27" s="2757">
        <f t="shared" si="1"/>
        <v>46</v>
      </c>
      <c r="J27" s="2757">
        <f>'[5]Staff AUC'!H13</f>
        <v>2</v>
      </c>
      <c r="K27" s="2759">
        <f t="shared" si="2"/>
        <v>48</v>
      </c>
    </row>
    <row r="28" spans="1:11" s="208" customFormat="1" ht="18" customHeight="1">
      <c r="A28" s="2760" t="str">
        <f>'Enrolments + Baptisms AUC'!A46</f>
        <v>Landsdale Christian School</v>
      </c>
      <c r="B28" s="1247">
        <f>'Enrolments + Baptisms AUC'!AK46</f>
        <v>11</v>
      </c>
      <c r="C28" s="3767">
        <f>'Enrolments + Baptisms AUC'!Z46</f>
        <v>6</v>
      </c>
      <c r="D28" s="2757">
        <f>'Enrolments + Baptisms AUC'!V46</f>
        <v>21</v>
      </c>
      <c r="E28" s="2757">
        <f>'Enrolments + Baptisms AUC'!W46</f>
        <v>85</v>
      </c>
      <c r="F28" s="1641">
        <f>SUM(D28:E28)</f>
        <v>106</v>
      </c>
      <c r="G28" s="2758">
        <f>'[5]Staff AUC'!M46</f>
        <v>7</v>
      </c>
      <c r="H28" s="2757">
        <f>'[5]Staff AUC'!N46</f>
        <v>4</v>
      </c>
      <c r="I28" s="2757">
        <f>SUM(G28:H28)</f>
        <v>11</v>
      </c>
      <c r="J28" s="2757">
        <f>'[5]Staff AUC'!H46</f>
        <v>1</v>
      </c>
      <c r="K28" s="2759">
        <f>SUM(I28:J28)</f>
        <v>12</v>
      </c>
    </row>
    <row r="29" spans="1:11" s="208" customFormat="1" ht="18" customHeight="1">
      <c r="A29" s="2760" t="str">
        <f>'Enrolments + Baptisms AUC'!A36</f>
        <v>Macarthur Adventist College</v>
      </c>
      <c r="B29" s="1247">
        <f>'Enrolments + Baptisms AUC'!AK36</f>
        <v>53</v>
      </c>
      <c r="C29" s="3767" t="str">
        <f>'Enrolments + Baptisms AUC'!Z36</f>
        <v>-</v>
      </c>
      <c r="D29" s="2757">
        <f>'Enrolments + Baptisms AUC'!V36</f>
        <v>102</v>
      </c>
      <c r="E29" s="2757">
        <f>'Enrolments + Baptisms AUC'!W36</f>
        <v>199</v>
      </c>
      <c r="F29" s="1641">
        <f t="shared" si="0"/>
        <v>301</v>
      </c>
      <c r="G29" s="2758">
        <f>'[5]Staff AUC'!M36</f>
        <v>12</v>
      </c>
      <c r="H29" s="2757">
        <f>'[5]Staff AUC'!N36</f>
        <v>12</v>
      </c>
      <c r="I29" s="2757">
        <f t="shared" si="1"/>
        <v>24</v>
      </c>
      <c r="J29" s="2757">
        <f>'[5]Staff AUC'!H36</f>
        <v>1</v>
      </c>
      <c r="K29" s="2759">
        <f t="shared" si="2"/>
        <v>25</v>
      </c>
    </row>
    <row r="30" spans="1:11" s="208" customFormat="1" ht="18" customHeight="1">
      <c r="A30" s="2760" t="str">
        <f>'Enrolments + Baptisms AUC'!A14</f>
        <v>Macaquarie College</v>
      </c>
      <c r="B30" s="1247">
        <f>'Enrolments + Baptisms AUC'!AK14</f>
        <v>55</v>
      </c>
      <c r="C30" s="3767">
        <f>'Enrolments + Baptisms AUC'!Z14</f>
        <v>20</v>
      </c>
      <c r="D30" s="2757">
        <f>'Enrolments + Baptisms AUC'!V14</f>
        <v>91</v>
      </c>
      <c r="E30" s="2757">
        <f>'Enrolments + Baptisms AUC'!W14</f>
        <v>464</v>
      </c>
      <c r="F30" s="1641">
        <f t="shared" si="0"/>
        <v>555</v>
      </c>
      <c r="G30" s="2758">
        <f>'[5]Staff AUC'!M14</f>
        <v>25</v>
      </c>
      <c r="H30" s="2757">
        <f>'[5]Staff AUC'!N14</f>
        <v>16</v>
      </c>
      <c r="I30" s="2757">
        <f t="shared" si="1"/>
        <v>41</v>
      </c>
      <c r="J30" s="2757">
        <f>'[5]Staff AUC'!H14</f>
        <v>4</v>
      </c>
      <c r="K30" s="2759">
        <f t="shared" si="2"/>
        <v>45</v>
      </c>
    </row>
    <row r="31" spans="1:11" s="208" customFormat="1" ht="18" customHeight="1">
      <c r="A31" s="2760" t="str">
        <f>'Enrolments + Baptisms AUC'!A37</f>
        <v>Mountain View Adventist College</v>
      </c>
      <c r="B31" s="1247">
        <f>'Enrolments + Baptisms AUC'!AK37</f>
        <v>32</v>
      </c>
      <c r="C31" s="3767">
        <f>'Enrolments + Baptisms AUC'!Z37</f>
        <v>13</v>
      </c>
      <c r="D31" s="2757">
        <f>'Enrolments + Baptisms AUC'!V37</f>
        <v>119</v>
      </c>
      <c r="E31" s="2757">
        <f>'Enrolments + Baptisms AUC'!W37</f>
        <v>191</v>
      </c>
      <c r="F31" s="1641">
        <f t="shared" si="0"/>
        <v>310</v>
      </c>
      <c r="G31" s="2758">
        <f>'[5]Staff AUC'!M37</f>
        <v>18</v>
      </c>
      <c r="H31" s="2757">
        <f>'[5]Staff AUC'!N37</f>
        <v>7</v>
      </c>
      <c r="I31" s="2757">
        <f t="shared" si="1"/>
        <v>25</v>
      </c>
      <c r="J31" s="2757">
        <f>'[5]Staff AUC'!H37</f>
        <v>1</v>
      </c>
      <c r="K31" s="2759">
        <f t="shared" si="2"/>
        <v>26</v>
      </c>
    </row>
    <row r="32" spans="1:11" s="208" customFormat="1" ht="18" customHeight="1">
      <c r="A32" s="2760" t="str">
        <f>'Enrolments + Baptisms AUC'!A56</f>
        <v>Noosa Christian College</v>
      </c>
      <c r="B32" s="1247">
        <f>'Enrolments + Baptisms AUC'!AK56</f>
        <v>8</v>
      </c>
      <c r="C32" s="3767">
        <f>'Enrolments + Baptisms AUC'!Z56</f>
        <v>1</v>
      </c>
      <c r="D32" s="2757">
        <f>'Enrolments + Baptisms AUC'!V56</f>
        <v>25</v>
      </c>
      <c r="E32" s="2757">
        <f>'Enrolments + Baptisms AUC'!W56</f>
        <v>156</v>
      </c>
      <c r="F32" s="1641">
        <f t="shared" si="0"/>
        <v>181</v>
      </c>
      <c r="G32" s="2758">
        <f>'[5]Staff AUC'!M56</f>
        <v>11</v>
      </c>
      <c r="H32" s="2757">
        <f>'[5]Staff AUC'!N56</f>
        <v>4</v>
      </c>
      <c r="I32" s="2757">
        <f t="shared" si="1"/>
        <v>15</v>
      </c>
      <c r="J32" s="2757">
        <f>'[5]Staff AUC'!H56</f>
        <v>1</v>
      </c>
      <c r="K32" s="2759">
        <f t="shared" si="2"/>
        <v>16</v>
      </c>
    </row>
    <row r="33" spans="1:11" s="208" customFormat="1" ht="18" customHeight="1">
      <c r="A33" s="2760" t="str">
        <f>'Enrolments + Baptisms AUC'!A62</f>
        <v>North West Christian School</v>
      </c>
      <c r="B33" s="1247">
        <f>'Enrolments + Baptisms AUC'!AK62</f>
        <v>2</v>
      </c>
      <c r="C33" s="3767" t="str">
        <f>'Enrolments + Baptisms AUC'!Z62</f>
        <v>-</v>
      </c>
      <c r="D33" s="2757">
        <f>'Enrolments + Baptisms AUC'!V62</f>
        <v>14</v>
      </c>
      <c r="E33" s="2757">
        <f>'Enrolments + Baptisms AUC'!W62</f>
        <v>28</v>
      </c>
      <c r="F33" s="1641">
        <f t="shared" si="0"/>
        <v>42</v>
      </c>
      <c r="G33" s="2758">
        <f>'[5]Staff AUC'!M62</f>
        <v>6</v>
      </c>
      <c r="H33" s="2757">
        <f>'[5]Staff AUC'!N62</f>
        <v>0</v>
      </c>
      <c r="I33" s="2757">
        <f t="shared" si="1"/>
        <v>6</v>
      </c>
      <c r="J33" s="2757">
        <f>'[5]Staff AUC'!H62</f>
        <v>0</v>
      </c>
      <c r="K33" s="2759">
        <f t="shared" si="2"/>
        <v>6</v>
      </c>
    </row>
    <row r="34" spans="1:11" s="208" customFormat="1" ht="18" customHeight="1">
      <c r="A34" s="2760" t="str">
        <f>'Enrolments + Baptisms AUC'!A57</f>
        <v>Northpine Christian College</v>
      </c>
      <c r="B34" s="1247">
        <f>'Enrolments + Baptisms AUC'!AK57</f>
        <v>64</v>
      </c>
      <c r="C34" s="3767">
        <f>'Enrolments + Baptisms AUC'!Z57</f>
        <v>5</v>
      </c>
      <c r="D34" s="2757">
        <f>'Enrolments + Baptisms AUC'!V57</f>
        <v>108</v>
      </c>
      <c r="E34" s="2757">
        <f>'Enrolments + Baptisms AUC'!W57</f>
        <v>340</v>
      </c>
      <c r="F34" s="1641">
        <f t="shared" si="0"/>
        <v>448</v>
      </c>
      <c r="G34" s="2758">
        <f>'[5]Staff AUC'!M57</f>
        <v>37</v>
      </c>
      <c r="H34" s="2757">
        <f>'[5]Staff AUC'!N57</f>
        <v>3</v>
      </c>
      <c r="I34" s="2757">
        <f t="shared" si="1"/>
        <v>40</v>
      </c>
      <c r="J34" s="2757">
        <f>'[5]Staff AUC'!H57</f>
        <v>3</v>
      </c>
      <c r="K34" s="2759">
        <f t="shared" si="2"/>
        <v>43</v>
      </c>
    </row>
    <row r="35" spans="1:11" s="208" customFormat="1" ht="18" customHeight="1">
      <c r="A35" s="2760" t="str">
        <f>'General AUC always'!A73</f>
        <v>Nunawading Christian College Secondary</v>
      </c>
      <c r="B35" s="1247">
        <f>'Enrolments + Baptisms AUC'!AK72</f>
        <v>23</v>
      </c>
      <c r="C35" s="3767">
        <f>'Enrolments + Baptisms AUC'!Z72</f>
        <v>3</v>
      </c>
      <c r="D35" s="2757">
        <f>'Enrolments + Baptisms AUC'!V72</f>
        <v>65</v>
      </c>
      <c r="E35" s="2757">
        <f>'Enrolments + Baptisms AUC'!W72</f>
        <v>151</v>
      </c>
      <c r="F35" s="1641">
        <f t="shared" si="0"/>
        <v>216</v>
      </c>
      <c r="G35" s="2758">
        <f>'[5]Staff AUC'!M72</f>
        <v>17</v>
      </c>
      <c r="H35" s="2757">
        <f>'[5]Staff AUC'!N72</f>
        <v>3</v>
      </c>
      <c r="I35" s="2757">
        <f t="shared" ref="I35:I41" si="6">SUM(G35:H35)</f>
        <v>20</v>
      </c>
      <c r="J35" s="2757">
        <f>'[5]Staff AUC'!H72</f>
        <v>1</v>
      </c>
      <c r="K35" s="2759">
        <f t="shared" ref="K35:K41" si="7">SUM(I35:J35)</f>
        <v>21</v>
      </c>
    </row>
    <row r="36" spans="1:11" s="208" customFormat="1" ht="18" customHeight="1">
      <c r="A36" s="2760" t="s">
        <v>1358</v>
      </c>
      <c r="B36" s="1247">
        <f>'Enrolments + Baptisms AUC'!AK16</f>
        <v>0</v>
      </c>
      <c r="C36" s="3767" t="str">
        <f>'Enrolments + Baptisms AUC'!Z16</f>
        <v>-</v>
      </c>
      <c r="D36" s="2757">
        <f>'Enrolments + Baptisms AUC'!V16</f>
        <v>12</v>
      </c>
      <c r="E36" s="2757">
        <f>'Enrolments + Baptisms AUC'!W16</f>
        <v>21</v>
      </c>
      <c r="F36" s="1641">
        <f t="shared" ref="F36" si="8">SUM(D36:E36)</f>
        <v>33</v>
      </c>
      <c r="G36" s="2758">
        <f>'[5]Staff AUC'!M16</f>
        <v>5</v>
      </c>
      <c r="H36" s="2757">
        <f>'[5]Staff AUC'!N16</f>
        <v>3</v>
      </c>
      <c r="I36" s="2757">
        <f t="shared" ref="I36" si="9">SUM(G36:H36)</f>
        <v>8</v>
      </c>
      <c r="J36" s="2757">
        <f>'[5]Staff AUC'!H16</f>
        <v>1</v>
      </c>
      <c r="K36" s="2759">
        <f t="shared" ref="K36" si="10">SUM(I36:J36)</f>
        <v>9</v>
      </c>
    </row>
    <row r="37" spans="1:11" s="208" customFormat="1" ht="18" customHeight="1">
      <c r="A37" s="2760" t="str">
        <f>'Enrolments + Baptisms AUC'!A76</f>
        <v>Prescott College</v>
      </c>
      <c r="B37" s="1247">
        <f>'Enrolments + Baptisms AUC'!AK76</f>
        <v>27</v>
      </c>
      <c r="C37" s="3767">
        <f>'Enrolments + Baptisms AUC'!Z76</f>
        <v>2</v>
      </c>
      <c r="D37" s="2757">
        <f>'Enrolments + Baptisms AUC'!V76</f>
        <v>51</v>
      </c>
      <c r="E37" s="2757">
        <f>'Enrolments + Baptisms AUC'!W76</f>
        <v>161</v>
      </c>
      <c r="F37" s="1641">
        <f t="shared" ref="F37" si="11">SUM(D37:E37)</f>
        <v>212</v>
      </c>
      <c r="G37" s="2758">
        <f>'[5]Staff AUC'!M76</f>
        <v>12</v>
      </c>
      <c r="H37" s="2757">
        <f>'[5]Staff AUC'!N76</f>
        <v>8</v>
      </c>
      <c r="I37" s="2757">
        <f t="shared" si="6"/>
        <v>20</v>
      </c>
      <c r="J37" s="2757">
        <f>'[5]Staff AUC'!H76</f>
        <v>4</v>
      </c>
      <c r="K37" s="2759">
        <f t="shared" si="7"/>
        <v>24</v>
      </c>
    </row>
    <row r="38" spans="1:11" s="208" customFormat="1" ht="18" customHeight="1">
      <c r="A38" s="2760" t="str">
        <f>'Enrolments + Baptisms AUC'!A77</f>
        <v>Prescott College Southern</v>
      </c>
      <c r="B38" s="1247">
        <f>'Enrolments + Baptisms AUC'!AK77</f>
        <v>38</v>
      </c>
      <c r="C38" s="3767">
        <f>'Enrolments + Baptisms AUC'!Z77</f>
        <v>1</v>
      </c>
      <c r="D38" s="2757">
        <f>'Enrolments + Baptisms AUC'!V77</f>
        <v>24</v>
      </c>
      <c r="E38" s="2757">
        <f>'Enrolments + Baptisms AUC'!W77</f>
        <v>320</v>
      </c>
      <c r="F38" s="1641">
        <f t="shared" ref="F38" si="12">SUM(D38:E38)</f>
        <v>344</v>
      </c>
      <c r="G38" s="2758">
        <f>'[5]Staff AUC'!M77</f>
        <v>11</v>
      </c>
      <c r="H38" s="2757">
        <f>'[5]Staff AUC'!N77</f>
        <v>21</v>
      </c>
      <c r="I38" s="2757">
        <f t="shared" si="6"/>
        <v>32</v>
      </c>
      <c r="J38" s="2757">
        <f>'[5]Staff AUC'!H77</f>
        <v>5</v>
      </c>
      <c r="K38" s="2759">
        <f t="shared" si="7"/>
        <v>37</v>
      </c>
    </row>
    <row r="39" spans="1:11" s="208" customFormat="1" ht="18" customHeight="1">
      <c r="A39" s="2760" t="str">
        <f>'Enrolments + Baptisms AUC'!A78</f>
        <v>Prescott Primary Northern</v>
      </c>
      <c r="B39" s="1247">
        <f>'Enrolments + Baptisms AUC'!AK78</f>
        <v>0</v>
      </c>
      <c r="C39" s="3767" t="str">
        <f>'Enrolments + Baptisms AUC'!Z78</f>
        <v>-</v>
      </c>
      <c r="D39" s="2757">
        <f>'Enrolments + Baptisms AUC'!V78</f>
        <v>0</v>
      </c>
      <c r="E39" s="2757">
        <f>'Enrolments + Baptisms AUC'!W78</f>
        <v>0</v>
      </c>
      <c r="F39" s="1641">
        <f t="shared" ref="F39" si="13">SUM(D39:E39)</f>
        <v>0</v>
      </c>
      <c r="G39" s="2758">
        <f>'[5]Staff AUC'!M78</f>
        <v>0</v>
      </c>
      <c r="H39" s="2757">
        <f>'[5]Staff AUC'!N78</f>
        <v>0</v>
      </c>
      <c r="I39" s="2757">
        <f t="shared" si="6"/>
        <v>0</v>
      </c>
      <c r="J39" s="2757">
        <f>'[5]Staff AUC'!H78</f>
        <v>0</v>
      </c>
      <c r="K39" s="2759">
        <f t="shared" si="7"/>
        <v>0</v>
      </c>
    </row>
    <row r="40" spans="1:11" s="208" customFormat="1" ht="18" customHeight="1">
      <c r="A40" s="3758" t="str">
        <f>'Enrolments + Baptisms AUC'!A18</f>
        <v>Tweed Valley Adventist College</v>
      </c>
      <c r="B40" s="1247">
        <f>'Enrolments + Baptisms AUC'!AK18</f>
        <v>26</v>
      </c>
      <c r="C40" s="3767">
        <f>'Enrolments + Baptisms AUC'!Z18</f>
        <v>8</v>
      </c>
      <c r="D40" s="2757">
        <f>'Enrolments + Baptisms AUC'!V18</f>
        <v>66</v>
      </c>
      <c r="E40" s="2757">
        <f>'Enrolments + Baptisms AUC'!W18</f>
        <v>143</v>
      </c>
      <c r="F40" s="1641">
        <f>SUM(D40:E40)</f>
        <v>209</v>
      </c>
      <c r="G40" s="2758">
        <f>'[5]Staff AUC'!M18</f>
        <v>26</v>
      </c>
      <c r="H40" s="2757">
        <f>'[5]Staff AUC'!N18</f>
        <v>0</v>
      </c>
      <c r="I40" s="2757">
        <f t="shared" si="6"/>
        <v>26</v>
      </c>
      <c r="J40" s="2757">
        <f>'[5]Staff AUC'!H18</f>
        <v>2</v>
      </c>
      <c r="K40" s="2759">
        <f t="shared" si="7"/>
        <v>28</v>
      </c>
    </row>
    <row r="41" spans="1:11" s="208" customFormat="1" ht="18" customHeight="1" thickBot="1">
      <c r="A41" s="3758" t="str">
        <f>'Enrolments + Baptisms AUC'!A39</f>
        <v>Wahroonga Adventist School</v>
      </c>
      <c r="B41" s="1247">
        <f>'Enrolments + Baptisms AUC'!AK39</f>
        <v>34</v>
      </c>
      <c r="C41" s="3767">
        <f>'Enrolments + Baptisms AUC'!Z39</f>
        <v>4</v>
      </c>
      <c r="D41" s="2757">
        <f>'Enrolments + Baptisms AUC'!V39</f>
        <v>57</v>
      </c>
      <c r="E41" s="2757">
        <f>'Enrolments + Baptisms AUC'!W39</f>
        <v>280</v>
      </c>
      <c r="F41" s="1641">
        <f>SUM(D41:E41)</f>
        <v>337</v>
      </c>
      <c r="G41" s="2758">
        <f>'[5]Staff AUC'!M39</f>
        <v>23</v>
      </c>
      <c r="H41" s="2757">
        <f>'[5]Staff AUC'!N39</f>
        <v>5</v>
      </c>
      <c r="I41" s="2757">
        <f t="shared" si="6"/>
        <v>28</v>
      </c>
      <c r="J41" s="2757">
        <f>'[5]Staff AUC'!H39</f>
        <v>0</v>
      </c>
      <c r="K41" s="2759">
        <f t="shared" si="7"/>
        <v>28</v>
      </c>
    </row>
    <row r="42" spans="1:11" s="438" customFormat="1" ht="18" customHeight="1" thickTop="1" thickBot="1">
      <c r="A42" s="1638"/>
      <c r="B42" s="1310">
        <f t="shared" ref="B42:K42" si="14">SUM(B9:B41)</f>
        <v>840</v>
      </c>
      <c r="C42" s="1311">
        <f t="shared" si="14"/>
        <v>172</v>
      </c>
      <c r="D42" s="1311">
        <f t="shared" si="14"/>
        <v>1802</v>
      </c>
      <c r="E42" s="1311">
        <f t="shared" si="14"/>
        <v>5517</v>
      </c>
      <c r="F42" s="1642">
        <f t="shared" si="14"/>
        <v>7319</v>
      </c>
      <c r="G42" s="1639">
        <f t="shared" si="14"/>
        <v>499</v>
      </c>
      <c r="H42" s="1311">
        <f t="shared" si="14"/>
        <v>194</v>
      </c>
      <c r="I42" s="1311">
        <f t="shared" si="14"/>
        <v>693</v>
      </c>
      <c r="J42" s="1311">
        <f t="shared" si="14"/>
        <v>59</v>
      </c>
      <c r="K42" s="1312">
        <f t="shared" si="14"/>
        <v>752</v>
      </c>
    </row>
    <row r="43" spans="1:11" s="208" customFormat="1" ht="18" customHeight="1" thickTop="1" thickBot="1">
      <c r="A43" s="3757" t="s">
        <v>359</v>
      </c>
      <c r="B43" s="2761"/>
      <c r="C43" s="2762"/>
      <c r="D43" s="2762"/>
      <c r="E43" s="2762"/>
      <c r="F43" s="2762"/>
      <c r="G43" s="2763"/>
      <c r="H43" s="2763"/>
      <c r="I43" s="2762"/>
      <c r="J43" s="2763"/>
      <c r="K43" s="2764"/>
    </row>
    <row r="44" spans="1:11" s="439" customFormat="1" ht="18" customHeight="1">
      <c r="A44" s="2760" t="s">
        <v>108</v>
      </c>
      <c r="B44" s="1640">
        <f>'Enrollments + Baptisms NZPUC'!AI10</f>
        <v>25</v>
      </c>
      <c r="C44" s="2757">
        <f>'Enrollments + Baptisms NZPUC'!X10</f>
        <v>0</v>
      </c>
      <c r="D44" s="2757">
        <f>'Enrollments + Baptisms NZPUC'!T10</f>
        <v>57</v>
      </c>
      <c r="E44" s="2757">
        <f>'Enrollments + Baptisms NZPUC'!U10</f>
        <v>111</v>
      </c>
      <c r="F44" s="1641">
        <f>SUM(D44:E44)</f>
        <v>168</v>
      </c>
      <c r="G44" s="2758">
        <f>'Staff NZPUC'!I10</f>
        <v>14</v>
      </c>
      <c r="H44" s="2757">
        <f>'Staff NZPUC'!J10</f>
        <v>4</v>
      </c>
      <c r="I44" s="2757">
        <f>SUM(G44:H44)</f>
        <v>18</v>
      </c>
      <c r="J44" s="2757">
        <f>'Staff NZPUC'!F10</f>
        <v>4</v>
      </c>
      <c r="K44" s="2759">
        <f>SUM(I44:J44)</f>
        <v>22</v>
      </c>
    </row>
    <row r="45" spans="1:11" s="439" customFormat="1" ht="18" customHeight="1">
      <c r="A45" s="2760" t="s">
        <v>111</v>
      </c>
      <c r="B45" s="1640">
        <f>'Enrollments + Baptisms NZPUC'!AI14</f>
        <v>58</v>
      </c>
      <c r="C45" s="2757">
        <f>'Enrollments + Baptisms NZPUC'!X14</f>
        <v>0</v>
      </c>
      <c r="D45" s="2757">
        <f>'Enrollments + Baptisms NZPUC'!T14</f>
        <v>184</v>
      </c>
      <c r="E45" s="2757">
        <f>'Enrollments + Baptisms NZPUC'!U14</f>
        <v>145</v>
      </c>
      <c r="F45" s="1641">
        <f>SUM(D45:E45)</f>
        <v>329</v>
      </c>
      <c r="G45" s="2758">
        <f>'Staff NZPUC'!I14</f>
        <v>13</v>
      </c>
      <c r="H45" s="2757">
        <f>'Staff NZPUC'!J14</f>
        <v>14</v>
      </c>
      <c r="I45" s="2757">
        <f>SUM(G45:H45)</f>
        <v>27</v>
      </c>
      <c r="J45" s="2757">
        <f>'Staff NZPUC'!F14</f>
        <v>6</v>
      </c>
      <c r="K45" s="2759">
        <f>SUM(I45:J45)</f>
        <v>33</v>
      </c>
    </row>
    <row r="46" spans="1:11" s="439" customFormat="1" ht="18" customHeight="1">
      <c r="A46" s="2760" t="s">
        <v>148</v>
      </c>
      <c r="B46" s="1640">
        <f>'Enrollments + Baptisms NZPUC'!AI30</f>
        <v>17</v>
      </c>
      <c r="C46" s="2757">
        <f>'Enrollments + Baptisms NZPUC'!X30</f>
        <v>0</v>
      </c>
      <c r="D46" s="2757">
        <f>'Enrollments + Baptisms NZPUC'!T30</f>
        <v>65</v>
      </c>
      <c r="E46" s="2757">
        <f>'Enrollments + Baptisms NZPUC'!U30</f>
        <v>41</v>
      </c>
      <c r="F46" s="1641">
        <f>SUM(D46:E46)</f>
        <v>106</v>
      </c>
      <c r="G46" s="2758">
        <f>'Staff NZPUC'!I30</f>
        <v>9</v>
      </c>
      <c r="H46" s="2757">
        <f>'Staff NZPUC'!J30</f>
        <v>3</v>
      </c>
      <c r="I46" s="2757">
        <f>SUM(G46:H46)</f>
        <v>12</v>
      </c>
      <c r="J46" s="2757">
        <f>'Staff NZPUC'!F30</f>
        <v>5</v>
      </c>
      <c r="K46" s="2759">
        <f>SUM(I46:J46)</f>
        <v>17</v>
      </c>
    </row>
    <row r="47" spans="1:11" s="439" customFormat="1" ht="18" customHeight="1">
      <c r="A47" s="2760" t="s">
        <v>440</v>
      </c>
      <c r="B47" s="1640">
        <f>'Enrollments + Baptisms NZPUC'!AI35</f>
        <v>10</v>
      </c>
      <c r="C47" s="2757">
        <f>'Enrollments + Baptisms NZPUC'!X35</f>
        <v>0</v>
      </c>
      <c r="D47" s="2757">
        <f>'Enrollments + Baptisms NZPUC'!T35</f>
        <v>11</v>
      </c>
      <c r="E47" s="2757">
        <f>'Enrollments + Baptisms NZPUC'!U35</f>
        <v>8</v>
      </c>
      <c r="F47" s="1641">
        <f>SUM(D47:E47)</f>
        <v>19</v>
      </c>
      <c r="G47" s="2758">
        <f>'Staff NZPUC'!I35</f>
        <v>2</v>
      </c>
      <c r="H47" s="2757">
        <f>'Staff NZPUC'!J35</f>
        <v>2</v>
      </c>
      <c r="I47" s="2757">
        <f>SUM(G47:H47)</f>
        <v>4</v>
      </c>
      <c r="J47" s="2757">
        <f>'Staff NZPUC'!F35</f>
        <v>0</v>
      </c>
      <c r="K47" s="2759">
        <f>SUM(I47:J47)</f>
        <v>4</v>
      </c>
    </row>
    <row r="48" spans="1:11" s="439" customFormat="1" ht="18" customHeight="1" thickBot="1">
      <c r="A48" s="2760" t="s">
        <v>441</v>
      </c>
      <c r="B48" s="1640">
        <f>'Enrollments + Baptisms NZPUC'!AI41</f>
        <v>44</v>
      </c>
      <c r="C48" s="2757">
        <f>'Enrollments + Baptisms NZPUC'!X41</f>
        <v>0</v>
      </c>
      <c r="D48" s="2757">
        <f>'Enrollments + Baptisms NZPUC'!T41</f>
        <v>63</v>
      </c>
      <c r="E48" s="2757">
        <f>'Enrollments + Baptisms NZPUC'!U41</f>
        <v>116</v>
      </c>
      <c r="F48" s="1641">
        <f>SUM(D48:E48)</f>
        <v>179</v>
      </c>
      <c r="G48" s="2758">
        <f>'Staff NZPUC'!I40</f>
        <v>0</v>
      </c>
      <c r="H48" s="2757">
        <f>'Staff NZPUC'!J40</f>
        <v>0</v>
      </c>
      <c r="I48" s="2757">
        <f>SUM(G48:H48)</f>
        <v>0</v>
      </c>
      <c r="J48" s="2757">
        <f>'Staff NZPUC'!F40</f>
        <v>0</v>
      </c>
      <c r="K48" s="2759">
        <f>SUM(I48:J48)</f>
        <v>0</v>
      </c>
    </row>
    <row r="49" spans="1:15" s="438" customFormat="1" ht="18" customHeight="1" thickTop="1" thickBot="1">
      <c r="A49" s="1638"/>
      <c r="B49" s="1310">
        <f t="shared" ref="B49:K49" si="15">SUM(B44:B48)</f>
        <v>154</v>
      </c>
      <c r="C49" s="1311">
        <f t="shared" si="15"/>
        <v>0</v>
      </c>
      <c r="D49" s="1311">
        <f t="shared" si="15"/>
        <v>380</v>
      </c>
      <c r="E49" s="1311">
        <f t="shared" si="15"/>
        <v>421</v>
      </c>
      <c r="F49" s="1642">
        <f t="shared" si="15"/>
        <v>801</v>
      </c>
      <c r="G49" s="1639">
        <f t="shared" si="15"/>
        <v>38</v>
      </c>
      <c r="H49" s="1311">
        <f t="shared" si="15"/>
        <v>23</v>
      </c>
      <c r="I49" s="1311">
        <f t="shared" si="15"/>
        <v>61</v>
      </c>
      <c r="J49" s="1311">
        <f t="shared" si="15"/>
        <v>15</v>
      </c>
      <c r="K49" s="1312">
        <f t="shared" si="15"/>
        <v>76</v>
      </c>
    </row>
    <row r="50" spans="1:15" s="208" customFormat="1" ht="18" customHeight="1" thickTop="1" thickBot="1">
      <c r="A50" s="2751" t="s">
        <v>360</v>
      </c>
      <c r="B50" s="2761"/>
      <c r="C50" s="2762"/>
      <c r="D50" s="2762"/>
      <c r="E50" s="2762"/>
      <c r="F50" s="2762"/>
      <c r="G50" s="2763"/>
      <c r="H50" s="2763"/>
      <c r="I50" s="2762"/>
      <c r="J50" s="2763"/>
      <c r="K50" s="2764"/>
    </row>
    <row r="51" spans="1:15" s="208" customFormat="1" ht="18" customHeight="1">
      <c r="A51" s="2760" t="str">
        <f>'Enrolments + Baptisms PNGUM'!A114</f>
        <v>Boliu secondary school</v>
      </c>
      <c r="B51" s="1640">
        <f>'Enrolments + Baptisms PNGUM'!AJ114</f>
        <v>0</v>
      </c>
      <c r="C51" s="2757">
        <f>'Enrolments + Baptisms PNGUM'!Y114</f>
        <v>0</v>
      </c>
      <c r="D51" s="2757">
        <f>'Enrolments + Baptisms PNGUM'!U114</f>
        <v>112</v>
      </c>
      <c r="E51" s="2757">
        <f>'Enrolments + Baptisms PNGUM'!V114</f>
        <v>49</v>
      </c>
      <c r="F51" s="1641">
        <f>D51+E51</f>
        <v>161</v>
      </c>
      <c r="G51" s="2758">
        <f>'Staff PNGUM'!I114</f>
        <v>11</v>
      </c>
      <c r="H51" s="2758">
        <f>'Staff PNGUM'!J114</f>
        <v>1</v>
      </c>
      <c r="I51" s="2757">
        <f t="shared" ref="I51:I65" si="16">SUM(G51:H51)</f>
        <v>12</v>
      </c>
      <c r="J51" s="2758">
        <f>'Staff PNGUM'!F114</f>
        <v>0</v>
      </c>
      <c r="K51" s="2759">
        <f t="shared" ref="K51:K65" si="17">SUM(I51:J51)</f>
        <v>12</v>
      </c>
      <c r="L51" s="679"/>
      <c r="M51" s="678"/>
      <c r="N51" s="678"/>
      <c r="O51" s="678"/>
    </row>
    <row r="52" spans="1:15" s="678" customFormat="1" ht="18" customHeight="1">
      <c r="A52" s="2760" t="str">
        <f>'Enrolments + Baptisms PNGUM'!A184</f>
        <v>Hela Tec Adventist  High School</v>
      </c>
      <c r="B52" s="1640">
        <f>'Enrolments + Baptisms PNGUM'!AJ184</f>
        <v>91</v>
      </c>
      <c r="C52" s="2757">
        <f>'Enrolments + Baptisms PNGUM'!Y184</f>
        <v>30</v>
      </c>
      <c r="D52" s="2757">
        <f>'Enrolments + Baptisms PNGUM'!U184</f>
        <v>100</v>
      </c>
      <c r="E52" s="2757">
        <f>'Enrolments + Baptisms PNGUM'!V184</f>
        <v>87</v>
      </c>
      <c r="F52" s="1641">
        <f>SUM(D52:E52)</f>
        <v>187</v>
      </c>
      <c r="G52" s="2758">
        <f>'Staff PNGUM'!I181</f>
        <v>3</v>
      </c>
      <c r="H52" s="2758">
        <f>'Staff PNGUM'!J181</f>
        <v>5</v>
      </c>
      <c r="I52" s="2757">
        <f t="shared" si="16"/>
        <v>8</v>
      </c>
      <c r="J52" s="2758">
        <f>'Staff PNGUM'!F181</f>
        <v>0</v>
      </c>
      <c r="K52" s="2759">
        <f t="shared" si="17"/>
        <v>8</v>
      </c>
    </row>
    <row r="53" spans="1:15" s="678" customFormat="1" ht="18" customHeight="1">
      <c r="A53" s="2760" t="str">
        <f>'General PNGUM'!A144</f>
        <v>Inonda SDA High School</v>
      </c>
      <c r="B53" s="1640">
        <f>'Enrolments + Baptisms PNGUM'!AJ144</f>
        <v>115</v>
      </c>
      <c r="C53" s="2757">
        <f>'Enrolments + Baptisms PNGUM'!Y144</f>
        <v>30</v>
      </c>
      <c r="D53" s="2757">
        <f>'Enrolments + Baptisms PNGUM'!U144</f>
        <v>100</v>
      </c>
      <c r="E53" s="2757">
        <f>'Enrolments + Baptisms PNGUM'!V144</f>
        <v>142</v>
      </c>
      <c r="F53" s="1641">
        <f>SUM(D53:E53)</f>
        <v>242</v>
      </c>
      <c r="G53" s="2758">
        <f>'Staff PNGUM'!I144</f>
        <v>6</v>
      </c>
      <c r="H53" s="2758">
        <f>'Staff PNGUM'!J144</f>
        <v>1</v>
      </c>
      <c r="I53" s="2757">
        <f t="shared" si="16"/>
        <v>7</v>
      </c>
      <c r="J53" s="2758">
        <f>'Staff PNGUM'!F144</f>
        <v>5</v>
      </c>
      <c r="K53" s="2759">
        <f t="shared" si="17"/>
        <v>12</v>
      </c>
      <c r="L53" s="679"/>
    </row>
    <row r="54" spans="1:15" s="678" customFormat="1" ht="18" customHeight="1">
      <c r="A54" s="2760" t="str">
        <f>'General PNGUM'!A59</f>
        <v>Kabiufa Adventist Secondary</v>
      </c>
      <c r="B54" s="1640">
        <f>'Enrolments + Baptisms PNGUM'!AJ59</f>
        <v>259</v>
      </c>
      <c r="C54" s="2757">
        <f>'Enrolments + Baptisms PNGUM'!Y59</f>
        <v>0</v>
      </c>
      <c r="D54" s="2757">
        <f>'Enrolments + Baptisms PNGUM'!U59</f>
        <v>1089</v>
      </c>
      <c r="E54" s="2757">
        <f>'Enrolments + Baptisms PNGUM'!V59</f>
        <v>223</v>
      </c>
      <c r="F54" s="1641">
        <f>D54+E54</f>
        <v>1312</v>
      </c>
      <c r="G54" s="2758">
        <f>'Staff PNGUM'!I59</f>
        <v>35</v>
      </c>
      <c r="H54" s="2758">
        <f>'Staff PNGUM'!J59</f>
        <v>0</v>
      </c>
      <c r="I54" s="2757">
        <f t="shared" si="16"/>
        <v>35</v>
      </c>
      <c r="J54" s="2758">
        <f>'Staff PNGUM'!F59</f>
        <v>16</v>
      </c>
      <c r="K54" s="2759">
        <f t="shared" si="17"/>
        <v>51</v>
      </c>
    </row>
    <row r="55" spans="1:15" s="678" customFormat="1" ht="18" customHeight="1">
      <c r="A55" s="2760" t="str">
        <f>'Enrolments + Baptisms PNGUM'!A61</f>
        <v>Kama Adventist High</v>
      </c>
      <c r="B55" s="1644">
        <f>'Enrolments + Baptisms PNGUM'!AJ61</f>
        <v>0</v>
      </c>
      <c r="C55" s="2757">
        <f>'Enrolments + Baptisms PNGUM'!Y61</f>
        <v>0</v>
      </c>
      <c r="D55" s="1314">
        <f>'Enrolments + Baptisms PNGUM'!U61</f>
        <v>142</v>
      </c>
      <c r="E55" s="2757">
        <f>'Enrolments + Baptisms PNGUM'!V61</f>
        <v>25</v>
      </c>
      <c r="F55" s="1641">
        <f>D55+E55</f>
        <v>167</v>
      </c>
      <c r="G55" s="2758">
        <f>'Staff PNGUM'!I61</f>
        <v>4</v>
      </c>
      <c r="H55" s="2758">
        <f>'Staff PNGUM'!J61</f>
        <v>0</v>
      </c>
      <c r="I55" s="1314">
        <f t="shared" si="16"/>
        <v>4</v>
      </c>
      <c r="J55" s="2758">
        <f>'Staff PNGUM'!F61</f>
        <v>0</v>
      </c>
      <c r="K55" s="2759">
        <f t="shared" si="17"/>
        <v>4</v>
      </c>
    </row>
    <row r="56" spans="1:15" s="678" customFormat="1" ht="18" customHeight="1">
      <c r="A56" s="2760" t="str">
        <f>'General PNGUM'!A47</f>
        <v>Koiari Park Secondary</v>
      </c>
      <c r="B56" s="1640">
        <f>'Enrolments + Baptisms PNGUM'!AJ47</f>
        <v>217</v>
      </c>
      <c r="C56" s="2757">
        <f>'Enrolments + Baptisms PNGUM'!Y47</f>
        <v>0</v>
      </c>
      <c r="D56" s="2757">
        <f>'Enrolments + Baptisms PNGUM'!U47</f>
        <v>511</v>
      </c>
      <c r="E56" s="2757">
        <f>'Enrolments + Baptisms PNGUM'!V47</f>
        <v>650</v>
      </c>
      <c r="F56" s="1641">
        <f>D56+E56</f>
        <v>1161</v>
      </c>
      <c r="G56" s="2758">
        <f>'Staff PNGUM'!I47</f>
        <v>32</v>
      </c>
      <c r="H56" s="2758">
        <f>'Staff PNGUM'!J47</f>
        <v>0</v>
      </c>
      <c r="I56" s="2757">
        <f t="shared" si="16"/>
        <v>32</v>
      </c>
      <c r="J56" s="2758">
        <f>'Staff PNGUM'!F47</f>
        <v>0</v>
      </c>
      <c r="K56" s="2759">
        <f t="shared" si="17"/>
        <v>32</v>
      </c>
      <c r="L56" s="208"/>
      <c r="M56" s="208"/>
      <c r="N56" s="208"/>
      <c r="O56" s="208"/>
    </row>
    <row r="57" spans="1:15" s="678" customFormat="1" ht="18" customHeight="1">
      <c r="A57" s="2760" t="str">
        <f>'General PNGUM'!A96</f>
        <v>Lokobou Adventist High School</v>
      </c>
      <c r="B57" s="1640">
        <f>'Enrolments + Baptisms PNGUM'!AJ96</f>
        <v>93</v>
      </c>
      <c r="C57" s="2757">
        <f>'Enrolments + Baptisms PNGUM'!Y96</f>
        <v>16</v>
      </c>
      <c r="D57" s="2757">
        <f>'Enrolments + Baptisms PNGUM'!U96</f>
        <v>108</v>
      </c>
      <c r="E57" s="2757">
        <f>'Enrolments + Baptisms PNGUM'!V96</f>
        <v>60</v>
      </c>
      <c r="F57" s="1641">
        <f>D57+E57</f>
        <v>168</v>
      </c>
      <c r="G57" s="2758">
        <f>'Staff PNGUM'!I96</f>
        <v>9</v>
      </c>
      <c r="H57" s="2758">
        <f>'Staff PNGUM'!J96</f>
        <v>1</v>
      </c>
      <c r="I57" s="2757">
        <f t="shared" si="16"/>
        <v>10</v>
      </c>
      <c r="J57" s="2758">
        <f>'Staff PNGUM'!F96</f>
        <v>4</v>
      </c>
      <c r="K57" s="2759">
        <f t="shared" si="17"/>
        <v>14</v>
      </c>
    </row>
    <row r="58" spans="1:15" s="678" customFormat="1" ht="18" customHeight="1">
      <c r="A58" s="2760" t="str">
        <f>'Enrolments + Baptisms PNGUM'!A66</f>
        <v>Moruma Adventist High</v>
      </c>
      <c r="B58" s="1640">
        <f>'Enrolments + Baptisms PNGUM'!AJ66</f>
        <v>175</v>
      </c>
      <c r="C58" s="2757">
        <f>'Enrolments + Baptisms PNGUM'!Y66</f>
        <v>0</v>
      </c>
      <c r="D58" s="2757">
        <f>'Enrolments + Baptisms PNGUM'!U66</f>
        <v>217</v>
      </c>
      <c r="E58" s="2757">
        <f>'Enrolments + Baptisms PNGUM'!V66</f>
        <v>161</v>
      </c>
      <c r="F58" s="1641">
        <f>SUM(D58:E58)</f>
        <v>378</v>
      </c>
      <c r="G58" s="2758">
        <f>'Staff PNGUM'!I66</f>
        <v>11</v>
      </c>
      <c r="H58" s="2758">
        <f>'Staff PNGUM'!J66</f>
        <v>2</v>
      </c>
      <c r="I58" s="2757">
        <f t="shared" si="16"/>
        <v>13</v>
      </c>
      <c r="J58" s="2758">
        <f>'Staff PNGUM'!F66</f>
        <v>1</v>
      </c>
      <c r="K58" s="2759">
        <f t="shared" si="17"/>
        <v>14</v>
      </c>
    </row>
    <row r="59" spans="1:15" s="678" customFormat="1" ht="18" customHeight="1">
      <c r="A59" s="2760" t="str">
        <f>'General PNGUM'!A49</f>
        <v>Mt. Diamond Secondary</v>
      </c>
      <c r="B59" s="1644">
        <f>'Enrolments + Baptisms PNGUM'!AJ49</f>
        <v>92</v>
      </c>
      <c r="C59" s="2757">
        <f>'Enrolments + Baptisms PNGUM'!Y49</f>
        <v>0</v>
      </c>
      <c r="D59" s="1314">
        <f>'Enrolments + Baptisms PNGUM'!U49</f>
        <v>461</v>
      </c>
      <c r="E59" s="2757">
        <f>'Enrolments + Baptisms PNGUM'!V49</f>
        <v>163</v>
      </c>
      <c r="F59" s="1641">
        <f>D59+E59</f>
        <v>624</v>
      </c>
      <c r="G59" s="2758">
        <f>'Staff PNGUM'!I49</f>
        <v>25</v>
      </c>
      <c r="H59" s="2758">
        <f>'Staff PNGUM'!J49</f>
        <v>0</v>
      </c>
      <c r="I59" s="1314">
        <f t="shared" si="16"/>
        <v>25</v>
      </c>
      <c r="J59" s="2758">
        <f>'Staff PNGUM'!F49</f>
        <v>0</v>
      </c>
      <c r="K59" s="2759">
        <f t="shared" si="17"/>
        <v>25</v>
      </c>
    </row>
    <row r="60" spans="1:15" s="678" customFormat="1" ht="18" customHeight="1">
      <c r="A60" s="2760" t="str">
        <f>'General PNGUM'!A159</f>
        <v>Nagum Adventist Secondary</v>
      </c>
      <c r="B60" s="1640">
        <f>'Enrolments + Baptisms PNGUM'!AJ159</f>
        <v>196</v>
      </c>
      <c r="C60" s="2757">
        <f>'Enrolments + Baptisms PNGUM'!Y159</f>
        <v>31</v>
      </c>
      <c r="D60" s="2757">
        <f>'Enrolments + Baptisms PNGUM'!U159</f>
        <v>274</v>
      </c>
      <c r="E60" s="2757">
        <f>'Enrolments + Baptisms PNGUM'!V159</f>
        <v>173</v>
      </c>
      <c r="F60" s="1641">
        <f t="shared" ref="F60:F65" si="18">SUM(D60:E60)</f>
        <v>447</v>
      </c>
      <c r="G60" s="2758">
        <f>'Staff PNGUM'!I159</f>
        <v>14</v>
      </c>
      <c r="H60" s="2758">
        <f>'Staff PNGUM'!J159</f>
        <v>4</v>
      </c>
      <c r="I60" s="2757">
        <f t="shared" si="16"/>
        <v>18</v>
      </c>
      <c r="J60" s="2758">
        <f>'Staff PNGUM'!F159</f>
        <v>9</v>
      </c>
      <c r="K60" s="2759">
        <f t="shared" si="17"/>
        <v>27</v>
      </c>
    </row>
    <row r="61" spans="1:15" s="678" customFormat="1" ht="18" customHeight="1">
      <c r="A61" s="2760" t="str">
        <f>'Enrolments + Baptisms PNGUM'!A198</f>
        <v>Paglum Adventist Secondary</v>
      </c>
      <c r="B61" s="1640">
        <f>'Enrolments + Baptisms PNGUM'!AJ198</f>
        <v>335</v>
      </c>
      <c r="C61" s="2757">
        <f>'Enrolments + Baptisms PNGUM'!Y198</f>
        <v>50</v>
      </c>
      <c r="D61" s="2757">
        <f>'Enrolments + Baptisms PNGUM'!U198</f>
        <v>400</v>
      </c>
      <c r="E61" s="2757">
        <f>'Enrolments + Baptisms PNGUM'!V198</f>
        <v>313</v>
      </c>
      <c r="F61" s="1641">
        <f t="shared" si="18"/>
        <v>713</v>
      </c>
      <c r="G61" s="2758">
        <f>'Staff PNGUM'!I195</f>
        <v>34</v>
      </c>
      <c r="H61" s="2758">
        <f>'Staff PNGUM'!J195</f>
        <v>6</v>
      </c>
      <c r="I61" s="2757">
        <f t="shared" si="16"/>
        <v>40</v>
      </c>
      <c r="J61" s="2758">
        <f>'Staff PNGUM'!F195</f>
        <v>0</v>
      </c>
      <c r="K61" s="2759">
        <f t="shared" si="17"/>
        <v>40</v>
      </c>
    </row>
    <row r="62" spans="1:15" s="678" customFormat="1" ht="18" customHeight="1">
      <c r="A62" s="2760" t="str">
        <f>'Enrolments + Baptisms PNGUM'!A202</f>
        <v>Pokamil Adventist High School</v>
      </c>
      <c r="B62" s="1640">
        <f>'Enrolments + Baptisms PNGUM'!AJ202</f>
        <v>203</v>
      </c>
      <c r="C62" s="2757">
        <f>'Enrolments + Baptisms PNGUM'!Y202</f>
        <v>29</v>
      </c>
      <c r="D62" s="2757">
        <f>'Enrolments + Baptisms PNGUM'!U202</f>
        <v>100</v>
      </c>
      <c r="E62" s="2757">
        <f>'Enrolments + Baptisms PNGUM'!V202</f>
        <v>320</v>
      </c>
      <c r="F62" s="1641">
        <f t="shared" si="18"/>
        <v>420</v>
      </c>
      <c r="G62" s="2758">
        <f>'Staff PNGUM'!I199</f>
        <v>4</v>
      </c>
      <c r="H62" s="2758">
        <f>'Staff PNGUM'!J199</f>
        <v>6</v>
      </c>
      <c r="I62" s="2757">
        <f t="shared" si="16"/>
        <v>10</v>
      </c>
      <c r="J62" s="2758">
        <f>'Staff PNGUM'!F199</f>
        <v>0</v>
      </c>
      <c r="K62" s="2759">
        <f t="shared" si="17"/>
        <v>10</v>
      </c>
    </row>
    <row r="63" spans="1:15" s="678" customFormat="1" ht="18" customHeight="1">
      <c r="A63" s="2760" t="str">
        <f>'General PNGUM'!A79</f>
        <v>Ragiampun High School</v>
      </c>
      <c r="B63" s="1640">
        <f>'Enrolments + Baptisms PNGUM'!AJ79</f>
        <v>0</v>
      </c>
      <c r="C63" s="2757">
        <f>'Enrolments + Baptisms PNGUM'!Y79</f>
        <v>0</v>
      </c>
      <c r="D63" s="2757">
        <f>'Enrolments + Baptisms PNGUM'!U79</f>
        <v>157</v>
      </c>
      <c r="E63" s="2757">
        <f>'Enrolments + Baptisms PNGUM'!V79</f>
        <v>151</v>
      </c>
      <c r="F63" s="1641">
        <f t="shared" si="18"/>
        <v>308</v>
      </c>
      <c r="G63" s="2758">
        <f>'Staff PNGUM'!I79</f>
        <v>8</v>
      </c>
      <c r="H63" s="2758">
        <f>'Staff PNGUM'!J79</f>
        <v>0</v>
      </c>
      <c r="I63" s="2757">
        <f t="shared" si="16"/>
        <v>8</v>
      </c>
      <c r="J63" s="2758">
        <f>'Staff PNGUM'!F79</f>
        <v>4</v>
      </c>
      <c r="K63" s="2759">
        <f t="shared" si="17"/>
        <v>12</v>
      </c>
    </row>
    <row r="64" spans="1:15" s="678" customFormat="1" ht="18" customHeight="1">
      <c r="A64" s="2760" t="str">
        <f>'Enrolments + Baptisms PNGUM'!A203</f>
        <v>Rakamanda Adventist High school</v>
      </c>
      <c r="B64" s="1640">
        <f>'Enrolments + Baptisms PNGUM'!AJ203</f>
        <v>0</v>
      </c>
      <c r="C64" s="2757">
        <f>'Enrolments + Baptisms PNGUM'!Y203</f>
        <v>10</v>
      </c>
      <c r="D64" s="2757">
        <f>'Enrolments + Baptisms PNGUM'!U203</f>
        <v>120</v>
      </c>
      <c r="E64" s="2757">
        <f>'Enrolments + Baptisms PNGUM'!V203</f>
        <v>80</v>
      </c>
      <c r="F64" s="1641">
        <f t="shared" si="18"/>
        <v>200</v>
      </c>
      <c r="G64" s="2758">
        <f>'Staff PNGUM'!I200</f>
        <v>3</v>
      </c>
      <c r="H64" s="2758">
        <f>'Staff PNGUM'!J200</f>
        <v>15</v>
      </c>
      <c r="I64" s="2757">
        <f t="shared" si="16"/>
        <v>18</v>
      </c>
      <c r="J64" s="2758">
        <f>'Staff PNGUM'!F200</f>
        <v>0</v>
      </c>
      <c r="K64" s="2759">
        <f t="shared" si="17"/>
        <v>18</v>
      </c>
    </row>
    <row r="65" spans="1:15" s="678" customFormat="1" ht="18" customHeight="1" thickBot="1">
      <c r="A65" s="2760" t="str">
        <f>'Enrolments + Baptisms PNGUM'!A209</f>
        <v xml:space="preserve">Upper Nebilyer Adventist secondary </v>
      </c>
      <c r="B65" s="1640">
        <f>'Enrolments + Baptisms PNGUM'!AJ209</f>
        <v>195</v>
      </c>
      <c r="C65" s="2757">
        <f>'Enrolments + Baptisms PNGUM'!Y209</f>
        <v>40</v>
      </c>
      <c r="D65" s="2757">
        <f>'Enrolments + Baptisms PNGUM'!U209</f>
        <v>220</v>
      </c>
      <c r="E65" s="2757">
        <f>'Enrolments + Baptisms PNGUM'!V209</f>
        <v>184</v>
      </c>
      <c r="F65" s="1641">
        <f t="shared" si="18"/>
        <v>404</v>
      </c>
      <c r="G65" s="2758">
        <f>'Staff PNGUM'!I206</f>
        <v>3</v>
      </c>
      <c r="H65" s="2758">
        <f>'Staff PNGUM'!J206</f>
        <v>27</v>
      </c>
      <c r="I65" s="2757">
        <f t="shared" si="16"/>
        <v>30</v>
      </c>
      <c r="J65" s="2758">
        <f>'Staff PNGUM'!F206</f>
        <v>0</v>
      </c>
      <c r="K65" s="2759">
        <f t="shared" si="17"/>
        <v>30</v>
      </c>
    </row>
    <row r="66" spans="1:15" s="680" customFormat="1" ht="18" customHeight="1" thickTop="1" thickBot="1">
      <c r="A66" s="1638"/>
      <c r="B66" s="1310">
        <f t="shared" ref="B66:K66" si="19">SUM(B51:B65)</f>
        <v>1971</v>
      </c>
      <c r="C66" s="1311">
        <f t="shared" si="19"/>
        <v>236</v>
      </c>
      <c r="D66" s="1311">
        <f t="shared" si="19"/>
        <v>4111</v>
      </c>
      <c r="E66" s="1311">
        <f t="shared" si="19"/>
        <v>2781</v>
      </c>
      <c r="F66" s="1642">
        <f t="shared" si="19"/>
        <v>6892</v>
      </c>
      <c r="G66" s="1639">
        <f t="shared" si="19"/>
        <v>202</v>
      </c>
      <c r="H66" s="1311">
        <f t="shared" si="19"/>
        <v>68</v>
      </c>
      <c r="I66" s="1311">
        <f t="shared" si="19"/>
        <v>270</v>
      </c>
      <c r="J66" s="1311">
        <f t="shared" si="19"/>
        <v>39</v>
      </c>
      <c r="K66" s="1312">
        <f t="shared" si="19"/>
        <v>309</v>
      </c>
    </row>
    <row r="67" spans="1:15" s="208" customFormat="1" ht="18" customHeight="1" thickTop="1" thickBot="1">
      <c r="A67" s="2751" t="s">
        <v>362</v>
      </c>
      <c r="B67" s="1315"/>
      <c r="C67" s="1316"/>
      <c r="D67" s="1316"/>
      <c r="E67" s="1316"/>
      <c r="F67" s="1316"/>
      <c r="G67" s="1317"/>
      <c r="H67" s="1317"/>
      <c r="I67" s="1316"/>
      <c r="J67" s="1317"/>
      <c r="K67" s="2766"/>
    </row>
    <row r="68" spans="1:15" s="208" customFormat="1" ht="18" customHeight="1" thickBot="1">
      <c r="A68" s="2751" t="s">
        <v>1012</v>
      </c>
      <c r="B68" s="2761"/>
      <c r="C68" s="2762"/>
      <c r="D68" s="2762"/>
      <c r="E68" s="2762"/>
      <c r="F68" s="2762"/>
      <c r="G68" s="2763"/>
      <c r="H68" s="2763"/>
      <c r="I68" s="2762"/>
      <c r="J68" s="2763"/>
      <c r="K68" s="2764"/>
    </row>
    <row r="69" spans="1:15" s="278" customFormat="1" ht="18" customHeight="1" thickBot="1">
      <c r="A69" s="3759" t="str">
        <f>'Enrolments + Baptisms TPUM'!B11</f>
        <v xml:space="preserve">Lakina </v>
      </c>
      <c r="B69" s="1645">
        <f>'Enrolments + Baptisms TPUM'!AK11</f>
        <v>16</v>
      </c>
      <c r="C69" s="2767">
        <f>'Enrolments + Baptisms TPUM'!Y11</f>
        <v>0</v>
      </c>
      <c r="D69" s="2767">
        <f>'Enrolments + Baptisms TPUM'!U11</f>
        <v>31</v>
      </c>
      <c r="E69" s="2767">
        <f>'Enrolments + Baptisms TPUM'!V11</f>
        <v>16</v>
      </c>
      <c r="F69" s="1646">
        <f>SUM(D69:E69)</f>
        <v>47</v>
      </c>
      <c r="G69" s="2768">
        <f>'Staff TPUM'!I11</f>
        <v>4</v>
      </c>
      <c r="H69" s="2767">
        <f>'Staff TPUM'!J11</f>
        <v>2</v>
      </c>
      <c r="I69" s="2767">
        <f>SUM(G69:H69)</f>
        <v>6</v>
      </c>
      <c r="J69" s="2767">
        <f>'Staff TPUM'!F11</f>
        <v>0</v>
      </c>
      <c r="K69" s="2769">
        <f>SUM(I69:J69)</f>
        <v>6</v>
      </c>
    </row>
    <row r="70" spans="1:15" s="208" customFormat="1" ht="18" customHeight="1" thickBot="1">
      <c r="A70" s="2751" t="s">
        <v>230</v>
      </c>
      <c r="B70" s="2761"/>
      <c r="C70" s="2762"/>
      <c r="D70" s="2762"/>
      <c r="E70" s="2762"/>
      <c r="F70" s="2762"/>
      <c r="G70" s="2763"/>
      <c r="H70" s="2763"/>
      <c r="I70" s="2762"/>
      <c r="J70" s="2763"/>
      <c r="K70" s="2764"/>
    </row>
    <row r="71" spans="1:15" s="278" customFormat="1" ht="18" customHeight="1">
      <c r="A71" s="3759" t="str">
        <f>'Enrolments + Baptisms TPUM'!B21</f>
        <v>Navesau</v>
      </c>
      <c r="B71" s="1645">
        <f>'Enrolments + Baptisms TPUM'!AK21</f>
        <v>30</v>
      </c>
      <c r="C71" s="2767">
        <f>'Enrolments + Baptisms TPUM'!Y21</f>
        <v>0</v>
      </c>
      <c r="D71" s="2767">
        <f>'Enrolments + Baptisms TPUM'!U21</f>
        <v>120</v>
      </c>
      <c r="E71" s="2767">
        <f>'Enrolments + Baptisms TPUM'!V21</f>
        <v>14</v>
      </c>
      <c r="F71" s="1646">
        <f>SUM(D71:E71)</f>
        <v>134</v>
      </c>
      <c r="G71" s="2768">
        <f>'Staff TPUM'!I20</f>
        <v>19</v>
      </c>
      <c r="H71" s="2767">
        <f>'Staff TPUM'!J20</f>
        <v>0</v>
      </c>
      <c r="I71" s="2767">
        <f>SUM(G71:H71)</f>
        <v>19</v>
      </c>
      <c r="J71" s="2767">
        <f>'Staff TPUM'!F20</f>
        <v>6</v>
      </c>
      <c r="K71" s="2769">
        <f>SUM(I71:J71)</f>
        <v>25</v>
      </c>
      <c r="L71" s="441"/>
      <c r="M71" s="441"/>
      <c r="N71" s="441"/>
      <c r="O71" s="441"/>
    </row>
    <row r="72" spans="1:15" s="278" customFormat="1" ht="18" customHeight="1" thickBot="1">
      <c r="A72" s="3759" t="str">
        <f>'Enrolments + Baptisms TPUM'!B23</f>
        <v>Suva Adventist College</v>
      </c>
      <c r="B72" s="1645">
        <f>'Enrolments + Baptisms TPUM'!AK23</f>
        <v>37</v>
      </c>
      <c r="C72" s="2767">
        <f>'Enrolments + Baptisms TPUM'!Y23</f>
        <v>0</v>
      </c>
      <c r="D72" s="2767">
        <f>'Enrolments + Baptisms TPUM'!U23</f>
        <v>194</v>
      </c>
      <c r="E72" s="2767">
        <f>'Enrolments + Baptisms TPUM'!V23</f>
        <v>61</v>
      </c>
      <c r="F72" s="1646">
        <f>SUM(D72:E72)</f>
        <v>255</v>
      </c>
      <c r="G72" s="2768">
        <f>'Staff TPUM'!I22</f>
        <v>13</v>
      </c>
      <c r="H72" s="2767">
        <f>'Staff TPUM'!J22</f>
        <v>13</v>
      </c>
      <c r="I72" s="2767">
        <f>SUM(G72:H72)</f>
        <v>26</v>
      </c>
      <c r="J72" s="2767">
        <f>'Staff TPUM'!F22</f>
        <v>1</v>
      </c>
      <c r="K72" s="2769">
        <f>SUM(I72:J72)</f>
        <v>27</v>
      </c>
      <c r="L72" s="441"/>
      <c r="M72" s="441"/>
      <c r="N72" s="441"/>
      <c r="O72" s="441"/>
    </row>
    <row r="73" spans="1:15" s="208" customFormat="1" ht="18" customHeight="1" thickBot="1">
      <c r="A73" s="2751" t="s">
        <v>242</v>
      </c>
      <c r="B73" s="2761"/>
      <c r="C73" s="2762"/>
      <c r="D73" s="2762"/>
      <c r="E73" s="2762"/>
      <c r="F73" s="2762"/>
      <c r="G73" s="2763"/>
      <c r="H73" s="2763"/>
      <c r="I73" s="2762"/>
      <c r="J73" s="2763"/>
      <c r="K73" s="2764"/>
    </row>
    <row r="74" spans="1:15" s="278" customFormat="1" ht="18" customHeight="1" thickBot="1">
      <c r="A74" s="3759" t="str">
        <f>'Enrolments + Baptisms TPUM'!B30</f>
        <v>Kauma Adventist High School</v>
      </c>
      <c r="B74" s="1645">
        <f>'Enrolments + Baptisms TPUM'!AK30</f>
        <v>39</v>
      </c>
      <c r="C74" s="2767">
        <f>'Enrolments + Baptisms TPUM'!Y30</f>
        <v>80</v>
      </c>
      <c r="D74" s="2767">
        <f>'Enrolments + Baptisms TPUM'!U30</f>
        <v>124</v>
      </c>
      <c r="E74" s="2767">
        <f>'Enrolments + Baptisms TPUM'!V30</f>
        <v>221</v>
      </c>
      <c r="F74" s="1646">
        <f>SUM(D74:E74)</f>
        <v>345</v>
      </c>
      <c r="G74" s="2768">
        <f>'Staff TPUM'!I29</f>
        <v>21</v>
      </c>
      <c r="H74" s="2767">
        <f>'Staff TPUM'!J29</f>
        <v>3</v>
      </c>
      <c r="I74" s="2767">
        <f>SUM(G74:H74)</f>
        <v>24</v>
      </c>
      <c r="J74" s="2767">
        <f>'Staff TPUM'!F29</f>
        <v>10</v>
      </c>
      <c r="K74" s="2769">
        <f>SUM(I74:J74)</f>
        <v>34</v>
      </c>
    </row>
    <row r="75" spans="1:15" s="278" customFormat="1" ht="18" customHeight="1" thickBot="1">
      <c r="A75" s="2751" t="s">
        <v>243</v>
      </c>
      <c r="B75" s="2761"/>
      <c r="C75" s="2762"/>
      <c r="D75" s="2762"/>
      <c r="E75" s="2762"/>
      <c r="F75" s="2762"/>
      <c r="G75" s="2763"/>
      <c r="H75" s="2763"/>
      <c r="I75" s="2762"/>
      <c r="J75" s="2763"/>
      <c r="K75" s="2764"/>
    </row>
    <row r="76" spans="1:15" s="278" customFormat="1" ht="18" customHeight="1" thickBot="1">
      <c r="A76" s="2760" t="str">
        <f>'Enrolments + Baptisms TPUM'!B38</f>
        <v>Samoa Adventist  (College)</v>
      </c>
      <c r="B76" s="1645">
        <f>'Enrolments + Baptisms TPUM'!AK38</f>
        <v>26</v>
      </c>
      <c r="C76" s="2767">
        <f>'Enrolments + Baptisms TPUM'!Y38</f>
        <v>11</v>
      </c>
      <c r="D76" s="2767">
        <f>'Enrolments + Baptisms TPUM'!U38</f>
        <v>83</v>
      </c>
      <c r="E76" s="2767">
        <f>'Enrolments + Baptisms TPUM'!V38</f>
        <v>74</v>
      </c>
      <c r="F76" s="1646">
        <f>SUM(D76:E76)</f>
        <v>157</v>
      </c>
      <c r="G76" s="2768">
        <f>'Staff TPUM'!I37</f>
        <v>12</v>
      </c>
      <c r="H76" s="2767">
        <f>'Staff TPUM'!J37</f>
        <v>0</v>
      </c>
      <c r="I76" s="2767">
        <f>SUM(G76:H76)</f>
        <v>12</v>
      </c>
      <c r="J76" s="2767">
        <f>'Staff TPUM'!F37</f>
        <v>4</v>
      </c>
      <c r="K76" s="2769">
        <f>SUM(I76:J76)</f>
        <v>16</v>
      </c>
    </row>
    <row r="77" spans="1:15" s="278" customFormat="1" ht="18" customHeight="1" thickBot="1">
      <c r="A77" s="2751" t="s">
        <v>442</v>
      </c>
      <c r="B77" s="2761"/>
      <c r="C77" s="2762"/>
      <c r="D77" s="2762"/>
      <c r="E77" s="2762"/>
      <c r="F77" s="2762"/>
      <c r="G77" s="2763"/>
      <c r="H77" s="2763"/>
      <c r="I77" s="2762"/>
      <c r="J77" s="2763"/>
      <c r="K77" s="2764"/>
    </row>
    <row r="78" spans="1:15" s="278" customFormat="1" ht="18" customHeight="1" thickBot="1">
      <c r="A78" s="2770" t="s">
        <v>1364</v>
      </c>
      <c r="B78" s="2771">
        <f>'Enrolments + Baptisms TPUM'!AK47</f>
        <v>35</v>
      </c>
      <c r="C78" s="2772">
        <f>'Enrolments + Baptisms TPUM'!Y47</f>
        <v>0</v>
      </c>
      <c r="D78" s="2772">
        <f>'Enrolments + Baptisms TPUM'!U47</f>
        <v>45</v>
      </c>
      <c r="E78" s="2772">
        <f>'Enrolments + Baptisms TPUM'!V47</f>
        <v>72</v>
      </c>
      <c r="F78" s="2773">
        <f>SUM(D78:E78)</f>
        <v>117</v>
      </c>
      <c r="G78" s="2758">
        <f>'Staff TPUM'!I46</f>
        <v>5</v>
      </c>
      <c r="H78" s="2757">
        <f>'Staff TPUM'!J46</f>
        <v>0</v>
      </c>
      <c r="I78" s="2757">
        <f>SUM(G78:H78)</f>
        <v>5</v>
      </c>
      <c r="J78" s="2757">
        <f>'Staff TPUM'!F46</f>
        <v>0</v>
      </c>
      <c r="K78" s="2759">
        <f>SUM(I78:J78)</f>
        <v>5</v>
      </c>
    </row>
    <row r="79" spans="1:15" s="278" customFormat="1" ht="18" customHeight="1">
      <c r="A79" s="2770" t="str">
        <f>'Enrolments + Baptisms TPUM'!B52</f>
        <v>Beka Beka Adventist Community High School</v>
      </c>
      <c r="B79" s="2771">
        <f>'Enrolments + Baptisms TPUM'!AK52</f>
        <v>38</v>
      </c>
      <c r="C79" s="2772">
        <f>'Enrolments + Baptisms TPUM'!Y52</f>
        <v>0</v>
      </c>
      <c r="D79" s="2772">
        <f>'Enrolments + Baptisms TPUM'!U52</f>
        <v>360</v>
      </c>
      <c r="E79" s="2772">
        <f>'Enrolments + Baptisms TPUM'!V52</f>
        <v>11</v>
      </c>
      <c r="F79" s="2773">
        <f>SUM(D79:E79)</f>
        <v>371</v>
      </c>
      <c r="G79" s="2758">
        <f>'Staff TPUM'!I51</f>
        <v>18</v>
      </c>
      <c r="H79" s="2757">
        <f>'Staff TPUM'!J51</f>
        <v>0</v>
      </c>
      <c r="I79" s="2757">
        <f>SUM(G79:H79)</f>
        <v>18</v>
      </c>
      <c r="J79" s="2757">
        <f>'Staff TPUM'!F51</f>
        <v>0</v>
      </c>
      <c r="K79" s="2759">
        <f>SUM(I79:J79)</f>
        <v>18</v>
      </c>
    </row>
    <row r="80" spans="1:15" s="278" customFormat="1" ht="18" customHeight="1">
      <c r="A80" s="2770" t="str">
        <f>'Enrolments + Baptisms TPUM'!B53</f>
        <v>Betikama Adventist College</v>
      </c>
      <c r="B80" s="1640">
        <f>'Enrolments + Baptisms TPUM'!AK53</f>
        <v>38</v>
      </c>
      <c r="C80" s="2757">
        <f>'Enrolments + Baptisms TPUM'!Y53</f>
        <v>0</v>
      </c>
      <c r="D80" s="2757">
        <f>'Enrolments + Baptisms TPUM'!U53</f>
        <v>449</v>
      </c>
      <c r="E80" s="2757">
        <f>'Enrolments + Baptisms TPUM'!V53</f>
        <v>63</v>
      </c>
      <c r="F80" s="1641">
        <f t="shared" ref="F80:F90" si="20">SUM(D80:E80)</f>
        <v>512</v>
      </c>
      <c r="G80" s="2758">
        <f>'Staff TPUM'!I52</f>
        <v>29</v>
      </c>
      <c r="H80" s="2757">
        <f>'Staff TPUM'!J52</f>
        <v>0</v>
      </c>
      <c r="I80" s="2757">
        <f t="shared" ref="I80:I90" si="21">SUM(G80:H80)</f>
        <v>29</v>
      </c>
      <c r="J80" s="2757">
        <f>'Staff TPUM'!F52</f>
        <v>12</v>
      </c>
      <c r="K80" s="2759">
        <f t="shared" ref="K80:K90" si="22">SUM(I80:J80)</f>
        <v>41</v>
      </c>
    </row>
    <row r="81" spans="1:15" s="441" customFormat="1" ht="18" customHeight="1">
      <c r="A81" s="2770" t="str">
        <f>'Enrolments + Baptisms TPUM'!B59</f>
        <v>Burns Creek Adventist Community High School</v>
      </c>
      <c r="B81" s="1640">
        <f>'Enrolments + Baptisms TPUM'!AK59</f>
        <v>83</v>
      </c>
      <c r="C81" s="2757">
        <f>'Enrolments + Baptisms TPUM'!Y59</f>
        <v>0</v>
      </c>
      <c r="D81" s="2757">
        <f>'Enrolments + Baptisms TPUM'!U59</f>
        <v>401</v>
      </c>
      <c r="E81" s="2757">
        <f>'Enrolments + Baptisms TPUM'!V59</f>
        <v>145</v>
      </c>
      <c r="F81" s="1641">
        <f t="shared" ref="F81" si="23">SUM(D81:E81)</f>
        <v>546</v>
      </c>
      <c r="G81" s="2758">
        <f>'Staff TPUM'!I58</f>
        <v>26</v>
      </c>
      <c r="H81" s="2757">
        <f>'Staff TPUM'!J58</f>
        <v>0</v>
      </c>
      <c r="I81" s="2757">
        <f t="shared" ref="I81" si="24">SUM(G81:H81)</f>
        <v>26</v>
      </c>
      <c r="J81" s="2757">
        <f>'Staff TPUM'!F58</f>
        <v>0</v>
      </c>
      <c r="K81" s="2759">
        <f t="shared" ref="K81" si="25">SUM(I81:J81)</f>
        <v>26</v>
      </c>
      <c r="L81" s="278"/>
      <c r="M81" s="278"/>
      <c r="N81" s="278"/>
      <c r="O81" s="278"/>
    </row>
    <row r="82" spans="1:15" s="441" customFormat="1" ht="18" customHeight="1">
      <c r="A82" s="2770" t="str">
        <f>'Enrolments + Baptisms TPUM'!B60</f>
        <v>Buruku Adventist Community High School</v>
      </c>
      <c r="B82" s="1640">
        <f>'Enrolments + Baptisms TPUM'!AK60</f>
        <v>22</v>
      </c>
      <c r="C82" s="2757">
        <f>'Enrolments + Baptisms TPUM'!Y60</f>
        <v>0</v>
      </c>
      <c r="D82" s="2757">
        <f>'Enrolments + Baptisms TPUM'!U60</f>
        <v>140</v>
      </c>
      <c r="E82" s="2757">
        <f>'Enrolments + Baptisms TPUM'!V60</f>
        <v>2</v>
      </c>
      <c r="F82" s="1641">
        <f t="shared" ref="F82" si="26">SUM(D82:E82)</f>
        <v>142</v>
      </c>
      <c r="G82" s="2758">
        <f>'Staff TPUM'!I59</f>
        <v>11</v>
      </c>
      <c r="H82" s="2757">
        <f>'Staff TPUM'!J59</f>
        <v>0</v>
      </c>
      <c r="I82" s="2757">
        <f t="shared" ref="I82" si="27">SUM(G82:H82)</f>
        <v>11</v>
      </c>
      <c r="J82" s="2757">
        <f>'Staff TPUM'!F59</f>
        <v>0</v>
      </c>
      <c r="K82" s="2759">
        <f t="shared" ref="K82" si="28">SUM(I82:J82)</f>
        <v>11</v>
      </c>
      <c r="L82" s="278"/>
      <c r="M82" s="278"/>
      <c r="N82" s="278"/>
      <c r="O82" s="278"/>
    </row>
    <row r="83" spans="1:15" s="441" customFormat="1" ht="18" customHeight="1">
      <c r="A83" s="2770" t="str">
        <f>'Enrolments + Baptisms TPUM'!B62</f>
        <v>Ghobua Adventist Community High School</v>
      </c>
      <c r="B83" s="1640">
        <f>'Enrolments + Baptisms TPUM'!AA62</f>
        <v>15</v>
      </c>
      <c r="C83" s="2757">
        <f>'Enrolments + Baptisms TPUM'!Y62</f>
        <v>15</v>
      </c>
      <c r="D83" s="2757">
        <f>'Enrolments + Baptisms TPUM'!U62</f>
        <v>41</v>
      </c>
      <c r="E83" s="2757">
        <f>'Enrolments + Baptisms TPUM'!V62</f>
        <v>6</v>
      </c>
      <c r="F83" s="1641">
        <f t="shared" ref="F83" si="29">SUM(D83:E83)</f>
        <v>47</v>
      </c>
      <c r="G83" s="2758">
        <f>'Staff TPUM'!I61</f>
        <v>5</v>
      </c>
      <c r="H83" s="2757">
        <f>'Staff TPUM'!J66</f>
        <v>0</v>
      </c>
      <c r="I83" s="2757">
        <f t="shared" ref="I83" si="30">SUM(G83:H83)</f>
        <v>5</v>
      </c>
      <c r="J83" s="2757">
        <f>'Staff TPUM'!F66</f>
        <v>0</v>
      </c>
      <c r="K83" s="2759">
        <f t="shared" ref="K83" si="31">SUM(I83:J83)</f>
        <v>5</v>
      </c>
      <c r="L83" s="278"/>
      <c r="M83" s="278"/>
      <c r="N83" s="278"/>
      <c r="O83" s="278"/>
    </row>
    <row r="84" spans="1:15" s="441" customFormat="1" ht="18" customHeight="1">
      <c r="A84" s="2770" t="str">
        <f>'Enrolments + Baptisms TPUM'!B63</f>
        <v>Gwaunasu Adventist Community High School</v>
      </c>
      <c r="B84" s="1640">
        <f>'Enrolments + Baptisms TPUM'!AK63</f>
        <v>14</v>
      </c>
      <c r="C84" s="2757">
        <f>'Enrolments + Baptisms TPUM'!Y63</f>
        <v>0</v>
      </c>
      <c r="D84" s="2757">
        <f>'Enrolments + Baptisms TPUM'!U63</f>
        <v>78</v>
      </c>
      <c r="E84" s="2757">
        <f>'Enrolments + Baptisms TPUM'!V63</f>
        <v>40</v>
      </c>
      <c r="F84" s="1641">
        <f t="shared" ref="F84" si="32">SUM(D84:E84)</f>
        <v>118</v>
      </c>
      <c r="G84" s="2758">
        <f>'Staff TPUM'!I62</f>
        <v>10</v>
      </c>
      <c r="H84" s="2757">
        <f>'Staff TPUM'!J62</f>
        <v>0</v>
      </c>
      <c r="I84" s="2757">
        <f t="shared" ref="I84" si="33">SUM(G84:H84)</f>
        <v>10</v>
      </c>
      <c r="J84" s="2757">
        <f>'Staff TPUM'!F62</f>
        <v>0</v>
      </c>
      <c r="K84" s="2759">
        <f t="shared" ref="K84" si="34">SUM(I84:J84)</f>
        <v>10</v>
      </c>
      <c r="L84" s="278"/>
      <c r="M84" s="278"/>
      <c r="N84" s="278"/>
      <c r="O84" s="278"/>
    </row>
    <row r="85" spans="1:15" s="441" customFormat="1" ht="18" customHeight="1">
      <c r="A85" s="3761" t="s">
        <v>1365</v>
      </c>
      <c r="B85" s="1640">
        <f>'Enrolments + Baptisms TPUM'!AK67</f>
        <v>25</v>
      </c>
      <c r="C85" s="2757">
        <f>'Enrolments + Baptisms TPUM'!Y67</f>
        <v>7</v>
      </c>
      <c r="D85" s="2757">
        <f>'Enrolments + Baptisms TPUM'!U67</f>
        <v>25</v>
      </c>
      <c r="E85" s="2757">
        <f>'Enrolments + Baptisms TPUM'!V67</f>
        <v>71</v>
      </c>
      <c r="F85" s="1641">
        <f t="shared" ref="F85" si="35">SUM(D85:E85)</f>
        <v>96</v>
      </c>
      <c r="G85" s="2758">
        <f>'Staff TPUM'!I66</f>
        <v>5</v>
      </c>
      <c r="H85" s="2757">
        <f>'Staff TPUM'!J63</f>
        <v>0</v>
      </c>
      <c r="I85" s="2757">
        <f t="shared" ref="I85" si="36">SUM(G85:H85)</f>
        <v>5</v>
      </c>
      <c r="J85" s="2757">
        <f>'Staff TPUM'!F63</f>
        <v>0</v>
      </c>
      <c r="K85" s="2759">
        <f t="shared" ref="K85" si="37">SUM(I85:J85)</f>
        <v>5</v>
      </c>
      <c r="L85" s="278"/>
      <c r="M85" s="278"/>
      <c r="N85" s="278"/>
      <c r="O85" s="278"/>
    </row>
    <row r="86" spans="1:15" s="441" customFormat="1" ht="18" customHeight="1">
      <c r="A86" s="3761" t="s">
        <v>1366</v>
      </c>
      <c r="B86" s="1640">
        <f>'Enrolments + Baptisms TPUM'!AK68</f>
        <v>20</v>
      </c>
      <c r="C86" s="2757">
        <f>'Enrolments + Baptisms TPUM'!Y68</f>
        <v>0</v>
      </c>
      <c r="D86" s="2757">
        <f>'Enrolments + Baptisms TPUM'!U68</f>
        <v>48</v>
      </c>
      <c r="E86" s="2757">
        <f>'Enrolments + Baptisms TPUM'!V68</f>
        <v>18</v>
      </c>
      <c r="F86" s="1641">
        <f t="shared" ref="F86" si="38">SUM(D86:E86)</f>
        <v>66</v>
      </c>
      <c r="G86" s="2758">
        <f>'Staff TPUM'!I67</f>
        <v>5</v>
      </c>
      <c r="H86" s="2757">
        <f>'Staff TPUM'!J64</f>
        <v>0</v>
      </c>
      <c r="I86" s="2757">
        <f t="shared" ref="I86" si="39">SUM(G86:H86)</f>
        <v>5</v>
      </c>
      <c r="J86" s="2757">
        <f>'Staff TPUM'!F64</f>
        <v>0</v>
      </c>
      <c r="K86" s="2759">
        <f t="shared" ref="K86" si="40">SUM(I86:J86)</f>
        <v>5</v>
      </c>
      <c r="L86" s="278"/>
      <c r="M86" s="278"/>
      <c r="N86" s="278"/>
      <c r="O86" s="278"/>
    </row>
    <row r="87" spans="1:15" s="441" customFormat="1" ht="18" customHeight="1">
      <c r="A87" s="2770" t="str">
        <f>'Enrolments + Baptisms TPUM'!B74</f>
        <v>Jones Adventist College</v>
      </c>
      <c r="B87" s="1640">
        <f>'Enrolments + Baptisms TPUM'!AK74</f>
        <v>66</v>
      </c>
      <c r="C87" s="2757">
        <f>'Enrolments + Baptisms TPUM'!Y74</f>
        <v>0</v>
      </c>
      <c r="D87" s="2757">
        <f>'Enrolments + Baptisms TPUM'!U74</f>
        <v>360</v>
      </c>
      <c r="E87" s="2757">
        <f>'Enrolments + Baptisms TPUM'!V74</f>
        <v>25</v>
      </c>
      <c r="F87" s="1641">
        <f t="shared" ref="F87:F88" si="41">SUM(D87:E87)</f>
        <v>385</v>
      </c>
      <c r="G87" s="2758">
        <f>'Staff TPUM'!I73</f>
        <v>22</v>
      </c>
      <c r="H87" s="2757">
        <f>'Staff TPUM'!J73</f>
        <v>0</v>
      </c>
      <c r="I87" s="2757">
        <f t="shared" ref="I87:I88" si="42">SUM(G87:H87)</f>
        <v>22</v>
      </c>
      <c r="J87" s="2757">
        <f>'Staff TPUM'!F73</f>
        <v>3</v>
      </c>
      <c r="K87" s="2759">
        <f t="shared" ref="K87:K88" si="43">SUM(I87:J87)</f>
        <v>25</v>
      </c>
      <c r="L87" s="278"/>
      <c r="M87" s="278"/>
      <c r="N87" s="278"/>
      <c r="O87" s="278"/>
    </row>
    <row r="88" spans="1:15" s="441" customFormat="1" ht="18" customHeight="1">
      <c r="A88" s="2770" t="str">
        <f>'Enrolments + Baptisms TPUM'!B78</f>
        <v>Kokete Adventist Primary School (2 Ext Jugha, Tandove)</v>
      </c>
      <c r="B88" s="1640">
        <f>'Enrolments + Baptisms TPUM'!AK78</f>
        <v>0</v>
      </c>
      <c r="C88" s="2757">
        <f>'Enrolments + Baptisms TPUM'!Y78</f>
        <v>0</v>
      </c>
      <c r="D88" s="2757">
        <f>'Enrolments + Baptisms TPUM'!U78</f>
        <v>0</v>
      </c>
      <c r="E88" s="2757">
        <f>'Enrolments + Baptisms TPUM'!V78</f>
        <v>0</v>
      </c>
      <c r="F88" s="1641">
        <f t="shared" si="41"/>
        <v>0</v>
      </c>
      <c r="G88" s="2758">
        <f>'Staff TPUM'!I77</f>
        <v>0</v>
      </c>
      <c r="H88" s="2757">
        <f>'Staff TPUM'!J77</f>
        <v>0</v>
      </c>
      <c r="I88" s="2757">
        <f t="shared" si="42"/>
        <v>0</v>
      </c>
      <c r="J88" s="2757">
        <f>'Staff TPUM'!F77</f>
        <v>0</v>
      </c>
      <c r="K88" s="2759">
        <f t="shared" si="43"/>
        <v>0</v>
      </c>
      <c r="L88" s="278"/>
      <c r="M88" s="278"/>
      <c r="N88" s="278"/>
      <c r="O88" s="278"/>
    </row>
    <row r="89" spans="1:15" s="441" customFormat="1" ht="18" customHeight="1">
      <c r="A89" s="2770" t="str">
        <f>'Enrolments + Baptisms TPUM'!B79</f>
        <v>Kopiu Adventist Community High School</v>
      </c>
      <c r="B89" s="1640">
        <f>'Enrolments + Baptisms TPUM'!AK79</f>
        <v>15</v>
      </c>
      <c r="C89" s="2757">
        <f>'Enrolments + Baptisms TPUM'!Y79</f>
        <v>0</v>
      </c>
      <c r="D89" s="2757">
        <f>'Enrolments + Baptisms TPUM'!U79</f>
        <v>86</v>
      </c>
      <c r="E89" s="2757">
        <f>'Enrolments + Baptisms TPUM'!V79</f>
        <v>12</v>
      </c>
      <c r="F89" s="1641">
        <f t="shared" ref="F89" si="44">SUM(D89:E89)</f>
        <v>98</v>
      </c>
      <c r="G89" s="2758">
        <f>'Staff TPUM'!I78</f>
        <v>11</v>
      </c>
      <c r="H89" s="2757">
        <f>'Staff TPUM'!J78</f>
        <v>0</v>
      </c>
      <c r="I89" s="2757">
        <f t="shared" ref="I89" si="45">SUM(G89:H89)</f>
        <v>11</v>
      </c>
      <c r="J89" s="2757">
        <f>'Staff TPUM'!F78</f>
        <v>0</v>
      </c>
      <c r="K89" s="2759">
        <f t="shared" ref="K89" si="46">SUM(I89:J89)</f>
        <v>11</v>
      </c>
      <c r="L89" s="278"/>
      <c r="M89" s="278"/>
      <c r="N89" s="278"/>
      <c r="O89" s="278"/>
    </row>
    <row r="90" spans="1:15" s="278" customFormat="1" ht="18" customHeight="1">
      <c r="A90" s="2770" t="str">
        <f>'Enrolments + Baptisms TPUM'!B80</f>
        <v>Kukele Adventist Community High School</v>
      </c>
      <c r="B90" s="1640">
        <f>'Enrolments + Baptisms TPUM'!AK80</f>
        <v>22</v>
      </c>
      <c r="C90" s="2757">
        <f>'Enrolments + Baptisms TPUM'!Y80</f>
        <v>0</v>
      </c>
      <c r="D90" s="2757">
        <f>'Enrolments + Baptisms TPUM'!U80</f>
        <v>112</v>
      </c>
      <c r="E90" s="2757">
        <f>'Enrolments + Baptisms TPUM'!V80</f>
        <v>20</v>
      </c>
      <c r="F90" s="1641">
        <f t="shared" si="20"/>
        <v>132</v>
      </c>
      <c r="G90" s="2758">
        <f>'Staff TPUM'!I79</f>
        <v>10</v>
      </c>
      <c r="H90" s="2757">
        <f>'Staff TPUM'!J79</f>
        <v>0</v>
      </c>
      <c r="I90" s="2757">
        <f t="shared" si="21"/>
        <v>10</v>
      </c>
      <c r="J90" s="2757">
        <f>'Staff TPUM'!F79</f>
        <v>0</v>
      </c>
      <c r="K90" s="2759">
        <f t="shared" si="22"/>
        <v>10</v>
      </c>
    </row>
    <row r="91" spans="1:15" s="278" customFormat="1" ht="18" customHeight="1">
      <c r="A91" s="2770" t="str">
        <f>'Enrolments + Baptisms TPUM'!B81</f>
        <v>Kukudu Adventist College</v>
      </c>
      <c r="B91" s="1640">
        <f>'Enrolments + Baptisms TPUM'!AK82</f>
        <v>68</v>
      </c>
      <c r="C91" s="2757">
        <f>'Enrolments + Baptisms TPUM'!Y82</f>
        <v>0</v>
      </c>
      <c r="D91" s="2757">
        <f>'Enrolments + Baptisms TPUM'!U82</f>
        <v>420</v>
      </c>
      <c r="E91" s="2757">
        <f>'Enrolments + Baptisms TPUM'!V82</f>
        <v>40</v>
      </c>
      <c r="F91" s="1641">
        <f t="shared" ref="F91" si="47">SUM(D91:E91)</f>
        <v>460</v>
      </c>
      <c r="G91" s="2758">
        <f>'Staff TPUM'!I80</f>
        <v>24</v>
      </c>
      <c r="H91" s="2757">
        <f>'Staff TPUM'!J80</f>
        <v>0</v>
      </c>
      <c r="I91" s="2757">
        <f t="shared" ref="I91" si="48">SUM(G91:H91)</f>
        <v>24</v>
      </c>
      <c r="J91" s="2757">
        <f>'Staff TPUM'!F80</f>
        <v>13</v>
      </c>
      <c r="K91" s="2759">
        <f t="shared" ref="K91" si="49">SUM(I91:J91)</f>
        <v>37</v>
      </c>
    </row>
    <row r="92" spans="1:15" s="278" customFormat="1" ht="18" customHeight="1">
      <c r="A92" s="2770" t="str">
        <f>'Enrolments + Baptisms TPUM'!B83</f>
        <v>Kukum Adventist Community High School (Ext Ravulomata)</v>
      </c>
      <c r="B92" s="1640">
        <f>'Enrolments + Baptisms TPUM'!AK83</f>
        <v>70</v>
      </c>
      <c r="C92" s="2757">
        <f>'Enrolments + Baptisms TPUM'!Y83</f>
        <v>0</v>
      </c>
      <c r="D92" s="2757">
        <f>'Enrolments + Baptisms TPUM'!U83</f>
        <v>189</v>
      </c>
      <c r="E92" s="2757">
        <f>'Enrolments + Baptisms TPUM'!V83</f>
        <v>50</v>
      </c>
      <c r="F92" s="1641">
        <f t="shared" ref="F92" si="50">SUM(D92:E92)</f>
        <v>239</v>
      </c>
      <c r="G92" s="2758">
        <f>'Staff TPUM'!I82</f>
        <v>5</v>
      </c>
      <c r="H92" s="2757">
        <f>'Staff TPUM'!J82</f>
        <v>0</v>
      </c>
      <c r="I92" s="2757">
        <f t="shared" ref="I92" si="51">SUM(G92:H92)</f>
        <v>5</v>
      </c>
      <c r="J92" s="2757">
        <f>'Staff TPUM'!F82</f>
        <v>0</v>
      </c>
      <c r="K92" s="2759">
        <f t="shared" ref="K92" si="52">SUM(I92:J92)</f>
        <v>5</v>
      </c>
    </row>
    <row r="93" spans="1:15" s="278" customFormat="1" ht="18" customHeight="1">
      <c r="A93" s="2770" t="str">
        <f>'Enrolments + Baptisms TPUM'!B87</f>
        <v>Luluga Adventist Community High School</v>
      </c>
      <c r="B93" s="1640">
        <f>'Enrolments + Baptisms TPUM'!AK87</f>
        <v>30</v>
      </c>
      <c r="C93" s="2757">
        <f>'Enrolments + Baptisms TPUM'!Y87</f>
        <v>0</v>
      </c>
      <c r="D93" s="2757">
        <f>'Enrolments + Baptisms TPUM'!U87</f>
        <v>30</v>
      </c>
      <c r="E93" s="2757">
        <f>'Enrolments + Baptisms TPUM'!V87</f>
        <v>45</v>
      </c>
      <c r="F93" s="1641">
        <f t="shared" ref="F93" si="53">SUM(D93:E93)</f>
        <v>75</v>
      </c>
      <c r="G93" s="2758">
        <f>'Staff TPUM'!I86</f>
        <v>5</v>
      </c>
      <c r="H93" s="2757">
        <f>'Staff TPUM'!J86</f>
        <v>0</v>
      </c>
      <c r="I93" s="2757">
        <f t="shared" ref="I93" si="54">SUM(G93:H93)</f>
        <v>5</v>
      </c>
      <c r="J93" s="2757">
        <f>'Staff TPUM'!F86</f>
        <v>0</v>
      </c>
      <c r="K93" s="2759">
        <f t="shared" ref="K93" si="55">SUM(I93:J93)</f>
        <v>5</v>
      </c>
    </row>
    <row r="94" spans="1:15" s="278" customFormat="1" ht="18" customHeight="1">
      <c r="A94" s="2770" t="str">
        <f>'Enrolments + Baptisms TPUM'!B101</f>
        <v>Ngonihau Adventist Community High School</v>
      </c>
      <c r="B94" s="1640">
        <f>'Enrolments + Baptisms TPUM'!AK101</f>
        <v>133</v>
      </c>
      <c r="C94" s="2757">
        <f>'Enrolments + Baptisms TPUM'!Y101</f>
        <v>0</v>
      </c>
      <c r="D94" s="2757">
        <f>'Enrolments + Baptisms TPUM'!U101</f>
        <v>80</v>
      </c>
      <c r="E94" s="2757">
        <f>'Enrolments + Baptisms TPUM'!V101</f>
        <v>294</v>
      </c>
      <c r="F94" s="1641">
        <f t="shared" ref="F94" si="56">SUM(D94:E94)</f>
        <v>374</v>
      </c>
      <c r="G94" s="2758">
        <f>'Staff TPUM'!I100</f>
        <v>11</v>
      </c>
      <c r="H94" s="2757">
        <f>'Staff TPUM'!J100</f>
        <v>0</v>
      </c>
      <c r="I94" s="2757">
        <f t="shared" ref="I94" si="57">SUM(G94:H94)</f>
        <v>11</v>
      </c>
      <c r="J94" s="2757">
        <f>'Staff TPUM'!F100</f>
        <v>0</v>
      </c>
      <c r="K94" s="2759">
        <f t="shared" ref="K94" si="58">SUM(I94:J94)</f>
        <v>11</v>
      </c>
    </row>
    <row r="95" spans="1:15" s="278" customFormat="1" ht="18" customHeight="1">
      <c r="A95" s="2770" t="str">
        <f>'Enrolments + Baptisms TPUM'!B105</f>
        <v>Patupaele Adventist Community High School</v>
      </c>
      <c r="B95" s="1640">
        <f>'Enrolments + Baptisms TPUM'!AA105</f>
        <v>42</v>
      </c>
      <c r="C95" s="2757">
        <f>'Enrolments + Baptisms TPUM'!Y105</f>
        <v>0</v>
      </c>
      <c r="D95" s="2757">
        <f>'Enrolments + Baptisms TPUM'!U105</f>
        <v>154</v>
      </c>
      <c r="E95" s="2757">
        <f>'Enrolments + Baptisms TPUM'!V105</f>
        <v>11</v>
      </c>
      <c r="F95" s="1641">
        <f t="shared" ref="F95" si="59">SUM(D95:E95)</f>
        <v>165</v>
      </c>
      <c r="G95" s="2758">
        <f>'Staff TPUM'!I104</f>
        <v>5</v>
      </c>
      <c r="H95" s="2757">
        <f>'Staff TPUM'!J104</f>
        <v>0</v>
      </c>
      <c r="I95" s="2757">
        <f t="shared" ref="I95" si="60">SUM(G95:H95)</f>
        <v>5</v>
      </c>
      <c r="J95" s="2757">
        <f>'Staff TPUM'!F104</f>
        <v>0</v>
      </c>
      <c r="K95" s="2759">
        <f t="shared" ref="K95" si="61">SUM(I95:J95)</f>
        <v>5</v>
      </c>
    </row>
    <row r="96" spans="1:15" s="278" customFormat="1" ht="18" customHeight="1">
      <c r="A96" s="2770" t="str">
        <f>'Enrolments + Baptisms TPUM'!B109</f>
        <v>Puzivai Adventist Community High School (Ext Gorabara)</v>
      </c>
      <c r="B96" s="1640">
        <f>'Enrolments + Baptisms TPUM'!AK109</f>
        <v>0</v>
      </c>
      <c r="C96" s="2757">
        <f>'Enrolments + Baptisms TPUM'!Y109</f>
        <v>0</v>
      </c>
      <c r="D96" s="2757">
        <f>'Enrolments + Baptisms TPUM'!U109</f>
        <v>240</v>
      </c>
      <c r="E96" s="2757">
        <f>'Enrolments + Baptisms TPUM'!V109</f>
        <v>21</v>
      </c>
      <c r="F96" s="1641">
        <f t="shared" ref="F96" si="62">SUM(D96:E96)</f>
        <v>261</v>
      </c>
      <c r="G96" s="2758">
        <f>'Staff TPUM'!I126</f>
        <v>11</v>
      </c>
      <c r="H96" s="2757">
        <f>'Staff TPUM'!J108</f>
        <v>0</v>
      </c>
      <c r="I96" s="2757">
        <f t="shared" ref="I96" si="63">SUM(G96:H96)</f>
        <v>11</v>
      </c>
      <c r="J96" s="2757">
        <f>'Staff TPUM'!F108</f>
        <v>0</v>
      </c>
      <c r="K96" s="2759">
        <f t="shared" ref="K96" si="64">SUM(I96:J96)</f>
        <v>11</v>
      </c>
    </row>
    <row r="97" spans="1:12" s="278" customFormat="1" ht="18" customHeight="1">
      <c r="A97" s="2770" t="str">
        <f>'Enrolments + Baptisms TPUM'!B111</f>
        <v>Rate Adventist Community High School</v>
      </c>
      <c r="B97" s="1640">
        <f>'Enrolments + Baptisms TPUM'!AK111</f>
        <v>30</v>
      </c>
      <c r="C97" s="2757">
        <f>'Enrolments + Baptisms TPUM'!Y111</f>
        <v>0</v>
      </c>
      <c r="D97" s="2757">
        <f>'Enrolments + Baptisms TPUM'!U111</f>
        <v>45</v>
      </c>
      <c r="E97" s="2757">
        <f>'Enrolments + Baptisms TPUM'!V111</f>
        <v>36</v>
      </c>
      <c r="F97" s="1641">
        <f t="shared" ref="F97" si="65">SUM(D97:E97)</f>
        <v>81</v>
      </c>
      <c r="G97" s="2758">
        <f>'Staff TPUM'!I110</f>
        <v>5</v>
      </c>
      <c r="H97" s="2757">
        <f>'Staff TPUM'!J110</f>
        <v>0</v>
      </c>
      <c r="I97" s="2757">
        <f t="shared" ref="I97" si="66">SUM(G97:H97)</f>
        <v>5</v>
      </c>
      <c r="J97" s="2757">
        <f>'Staff TPUM'!F110</f>
        <v>0</v>
      </c>
      <c r="K97" s="2759">
        <f t="shared" ref="K97" si="67">SUM(I97:J97)</f>
        <v>5</v>
      </c>
    </row>
    <row r="98" spans="1:12" s="278" customFormat="1" ht="18" customHeight="1">
      <c r="A98" s="2770" t="str">
        <f>'Enrolments + Baptisms TPUM'!B113</f>
        <v>Rummo Adventist Community High School (Ext Battle Creek)</v>
      </c>
      <c r="B98" s="1640">
        <f>'Enrolments + Baptisms TPUM'!AK113</f>
        <v>30</v>
      </c>
      <c r="C98" s="2757">
        <f>'Enrolments + Baptisms TPUM'!Y113</f>
        <v>0</v>
      </c>
      <c r="D98" s="2757">
        <f>'Enrolments + Baptisms TPUM'!U113</f>
        <v>88</v>
      </c>
      <c r="E98" s="2757">
        <f>'Enrolments + Baptisms TPUM'!V113</f>
        <v>13</v>
      </c>
      <c r="F98" s="1641">
        <f t="shared" ref="F98" si="68">SUM(D98:E98)</f>
        <v>101</v>
      </c>
      <c r="G98" s="2758">
        <f>'Staff TPUM'!I111</f>
        <v>5</v>
      </c>
      <c r="H98" s="2757">
        <f>'Staff TPUM'!J111</f>
        <v>0</v>
      </c>
      <c r="I98" s="2757">
        <f t="shared" ref="I98" si="69">SUM(G98:H98)</f>
        <v>5</v>
      </c>
      <c r="J98" s="2757">
        <f>'Staff TPUM'!F111</f>
        <v>0</v>
      </c>
      <c r="K98" s="2759">
        <f t="shared" ref="K98" si="70">SUM(I98:J98)</f>
        <v>5</v>
      </c>
    </row>
    <row r="99" spans="1:12" s="278" customFormat="1" ht="15.75" customHeight="1">
      <c r="A99" s="2770" t="str">
        <f>'Enrolments + Baptisms TPUM'!B122</f>
        <v>Talakali Adventist Community High School</v>
      </c>
      <c r="B99" s="1640">
        <f>'Enrolments + Baptisms TPUM'!AK122</f>
        <v>20</v>
      </c>
      <c r="C99" s="2757">
        <f>'Enrolments + Baptisms TPUM'!Y122</f>
        <v>0</v>
      </c>
      <c r="D99" s="2757">
        <f>'Enrolments + Baptisms TPUM'!U122</f>
        <v>46</v>
      </c>
      <c r="E99" s="2757">
        <f>'Enrolments + Baptisms TPUM'!V122</f>
        <v>10</v>
      </c>
      <c r="F99" s="1641">
        <f t="shared" ref="F99" si="71">SUM(D99:E99)</f>
        <v>56</v>
      </c>
      <c r="G99" s="2758">
        <f>'Staff TPUM'!I120</f>
        <v>9</v>
      </c>
      <c r="H99" s="2757">
        <f>'Staff TPUM'!J120</f>
        <v>0</v>
      </c>
      <c r="I99" s="2757">
        <f t="shared" ref="I99" si="72">SUM(G99:H99)</f>
        <v>9</v>
      </c>
      <c r="J99" s="2757">
        <f>'Staff TPUM'!F120</f>
        <v>0</v>
      </c>
      <c r="K99" s="2759">
        <f t="shared" ref="K99" si="73">SUM(I99:J99)</f>
        <v>9</v>
      </c>
    </row>
    <row r="100" spans="1:12" s="278" customFormat="1" ht="15.75" customHeight="1">
      <c r="A100" s="2770" t="str">
        <f>'Enrolments + Baptisms TPUM'!B125</f>
        <v>tau adventist community high school</v>
      </c>
      <c r="B100" s="1640">
        <f>'Enrolments + Baptisms TPUM'!AK125</f>
        <v>18</v>
      </c>
      <c r="C100" s="2757">
        <f>'Enrolments + Baptisms TPUM'!Y125</f>
        <v>0</v>
      </c>
      <c r="D100" s="2757">
        <f>'Enrolments + Baptisms TPUM'!U125</f>
        <v>38</v>
      </c>
      <c r="E100" s="2757">
        <f>'Enrolments + Baptisms TPUM'!V125</f>
        <v>17</v>
      </c>
      <c r="F100" s="1641">
        <f t="shared" ref="F100" si="74">SUM(D100:E100)</f>
        <v>55</v>
      </c>
      <c r="G100" s="2758">
        <f>'Staff TPUM'!I123</f>
        <v>5</v>
      </c>
      <c r="H100" s="2757">
        <f>'Staff TPUM'!J123</f>
        <v>0</v>
      </c>
      <c r="I100" s="2757">
        <f t="shared" ref="I100" si="75">SUM(G100:H100)</f>
        <v>5</v>
      </c>
      <c r="J100" s="2757">
        <f>'Staff TPUM'!F123</f>
        <v>0</v>
      </c>
      <c r="K100" s="2759">
        <f t="shared" ref="K100" si="76">SUM(I100:J100)</f>
        <v>5</v>
      </c>
    </row>
    <row r="101" spans="1:12" s="278" customFormat="1" ht="15.75" customHeight="1">
      <c r="A101" s="2770" t="str">
        <f>'Enrolments + Baptisms TPUM'!B128</f>
        <v>Tenakoga Adventist Community High School</v>
      </c>
      <c r="B101" s="1640">
        <f>'Enrolments + Baptisms TPUM'!AK128</f>
        <v>37</v>
      </c>
      <c r="C101" s="2757">
        <f>'Enrolments + Baptisms TPUM'!Y128</f>
        <v>32</v>
      </c>
      <c r="D101" s="2757">
        <f>'Enrolments + Baptisms TPUM'!U128</f>
        <v>242</v>
      </c>
      <c r="E101" s="2757">
        <f>'Enrolments + Baptisms TPUM'!V128</f>
        <v>22</v>
      </c>
      <c r="F101" s="1641">
        <f t="shared" ref="F101" si="77">SUM(D101:E101)</f>
        <v>264</v>
      </c>
      <c r="G101" s="2758">
        <f>'Staff TPUM'!I126</f>
        <v>11</v>
      </c>
      <c r="H101" s="2757">
        <f>'Staff TPUM'!J126</f>
        <v>0</v>
      </c>
      <c r="I101" s="2757">
        <f t="shared" ref="I101" si="78">SUM(G101:H101)</f>
        <v>11</v>
      </c>
      <c r="J101" s="2757">
        <f>'Staff TPUM'!F126</f>
        <v>0</v>
      </c>
      <c r="K101" s="2759">
        <f t="shared" ref="K101" si="79">SUM(I101:J101)</f>
        <v>11</v>
      </c>
    </row>
    <row r="102" spans="1:12" s="278" customFormat="1" ht="15.75" customHeight="1">
      <c r="A102" s="2770" t="str">
        <f>'Enrolments + Baptisms TPUM'!B132</f>
        <v>Townend Adventist Community High School (Ext Tekoa)</v>
      </c>
      <c r="B102" s="1640">
        <f>'Enrolments + Baptisms TPUM'!AK132</f>
        <v>29</v>
      </c>
      <c r="C102" s="2757">
        <f>'Enrolments + Baptisms TPUM'!Y132</f>
        <v>0</v>
      </c>
      <c r="D102" s="2757">
        <f>'Enrolments + Baptisms TPUM'!U132</f>
        <v>60</v>
      </c>
      <c r="E102" s="2757">
        <f>'Enrolments + Baptisms TPUM'!V132</f>
        <v>38</v>
      </c>
      <c r="F102" s="1641">
        <f t="shared" ref="F102" si="80">SUM(D102:E102)</f>
        <v>98</v>
      </c>
      <c r="G102" s="2758">
        <f>'Staff TPUM'!I130</f>
        <v>5</v>
      </c>
      <c r="H102" s="2757">
        <f>'Staff TPUM'!J130</f>
        <v>0</v>
      </c>
      <c r="I102" s="2757">
        <f t="shared" ref="I102" si="81">SUM(G102:H102)</f>
        <v>5</v>
      </c>
      <c r="J102" s="2757">
        <f>'Staff TPUM'!F130</f>
        <v>0</v>
      </c>
      <c r="K102" s="2759">
        <f t="shared" ref="K102" si="82">SUM(I102:J102)</f>
        <v>5</v>
      </c>
    </row>
    <row r="103" spans="1:12" s="278" customFormat="1" ht="15.75" customHeight="1" thickBot="1">
      <c r="A103" s="2770"/>
      <c r="B103" s="1640"/>
      <c r="C103" s="2757"/>
      <c r="D103" s="2757"/>
      <c r="E103" s="2757"/>
      <c r="F103" s="1641"/>
      <c r="G103" s="2758"/>
      <c r="H103" s="2757"/>
      <c r="I103" s="2757"/>
      <c r="J103" s="2757"/>
      <c r="K103" s="2759"/>
    </row>
    <row r="104" spans="1:12" s="278" customFormat="1" ht="18" customHeight="1" thickBot="1">
      <c r="A104" s="2751" t="s">
        <v>248</v>
      </c>
      <c r="B104" s="2761"/>
      <c r="C104" s="2762"/>
      <c r="D104" s="2762"/>
      <c r="E104" s="2762"/>
      <c r="F104" s="2762"/>
      <c r="G104" s="2763"/>
      <c r="H104" s="2763"/>
      <c r="I104" s="2762"/>
      <c r="J104" s="2763"/>
      <c r="K104" s="2764"/>
    </row>
    <row r="105" spans="1:12" s="278" customFormat="1" ht="18" customHeight="1" thickBot="1">
      <c r="A105" s="3765" t="str">
        <f>'Enrolments + Baptisms TPUM'!B146</f>
        <v>Beulah College</v>
      </c>
      <c r="B105" s="2771">
        <f>'Enrolments + Baptisms TPUM'!AK146</f>
        <v>12</v>
      </c>
      <c r="C105" s="2772">
        <f>'Enrolments + Baptisms TPUM'!Y146</f>
        <v>0</v>
      </c>
      <c r="D105" s="2772">
        <f>'Enrolments + Baptisms TPUM'!U146</f>
        <v>140</v>
      </c>
      <c r="E105" s="2772">
        <f>'Enrolments + Baptisms TPUM'!V146</f>
        <v>168</v>
      </c>
      <c r="F105" s="2773">
        <f>SUM(D105:E105)</f>
        <v>308</v>
      </c>
      <c r="G105" s="2758">
        <f>'Staff TPUM'!I144</f>
        <v>20</v>
      </c>
      <c r="H105" s="2757">
        <f>'Staff TPUM'!J144</f>
        <v>1</v>
      </c>
      <c r="I105" s="2757">
        <f>SUM(G105:H105)</f>
        <v>21</v>
      </c>
      <c r="J105" s="2757">
        <f>'Staff TPUM'!F144</f>
        <v>5</v>
      </c>
      <c r="K105" s="2759">
        <f>SUM(I105:J105)</f>
        <v>26</v>
      </c>
      <c r="L105" s="442"/>
    </row>
    <row r="106" spans="1:12" s="278" customFormat="1" ht="18" customHeight="1" thickBot="1">
      <c r="A106" s="3765" t="str">
        <f>'Enrolments + Baptisms TPUM'!B148</f>
        <v>Hilliard Primary (Memorial School)</v>
      </c>
      <c r="B106" s="1648">
        <f>'Enrolments + Baptisms TPUM'!AK148</f>
        <v>29</v>
      </c>
      <c r="C106" s="1649">
        <f>'Enrolments + Baptisms TPUM'!Y148</f>
        <v>6</v>
      </c>
      <c r="D106" s="2772">
        <f>'Enrolments + Baptisms TPUM'!U148</f>
        <v>19</v>
      </c>
      <c r="E106" s="2772">
        <f>'Enrolments + Baptisms TPUM'!V148</f>
        <v>47</v>
      </c>
      <c r="F106" s="2773">
        <f>SUM(D106:E106)</f>
        <v>66</v>
      </c>
      <c r="G106" s="2758">
        <f>'Staff TPUM'!I146</f>
        <v>1</v>
      </c>
      <c r="H106" s="2757">
        <f>'Staff TPUM'!J146</f>
        <v>0</v>
      </c>
      <c r="I106" s="2757">
        <f>SUM(G106:H106)</f>
        <v>1</v>
      </c>
      <c r="J106" s="2757">
        <f>'Staff TPUM'!F146</f>
        <v>0</v>
      </c>
      <c r="K106" s="2759">
        <f>SUM(I106:J106)</f>
        <v>1</v>
      </c>
      <c r="L106" s="442"/>
    </row>
    <row r="107" spans="1:12" s="278" customFormat="1" ht="18" customHeight="1" thickBot="1">
      <c r="A107" s="4603" t="str">
        <f>'Enrolments + Baptisms TPUM'!B149</f>
        <v>Mizpah Adventist High School</v>
      </c>
      <c r="B107" s="1648">
        <f>'Enrolments + Baptisms TPUM'!AK149</f>
        <v>25</v>
      </c>
      <c r="C107" s="1649">
        <f>'Enrolments + Baptisms TPUM'!Y149</f>
        <v>0</v>
      </c>
      <c r="D107" s="2772">
        <f>'Enrolments + Baptisms TPUM'!U149</f>
        <v>18</v>
      </c>
      <c r="E107" s="2772">
        <f>'Enrolments + Baptisms TPUM'!V149</f>
        <v>98</v>
      </c>
      <c r="F107" s="2773">
        <f>SUM(D107:E107)</f>
        <v>116</v>
      </c>
      <c r="G107" s="2758">
        <f>'Staff TPUM'!I147</f>
        <v>7</v>
      </c>
      <c r="H107" s="2757">
        <f>'Staff TPUM'!J147</f>
        <v>1</v>
      </c>
      <c r="I107" s="2757">
        <f>SUM(G107:H107)</f>
        <v>8</v>
      </c>
      <c r="J107" s="2757">
        <f>'Staff TPUM'!F147</f>
        <v>0</v>
      </c>
      <c r="K107" s="2759">
        <f>SUM(I107:J107)</f>
        <v>8</v>
      </c>
      <c r="L107" s="442"/>
    </row>
    <row r="108" spans="1:12" s="278" customFormat="1" ht="18" customHeight="1" thickBot="1">
      <c r="A108" s="2751" t="s">
        <v>254</v>
      </c>
      <c r="B108" s="2761"/>
      <c r="C108" s="2762"/>
      <c r="D108" s="2762"/>
      <c r="E108" s="2762"/>
      <c r="F108" s="2762"/>
      <c r="G108" s="2763"/>
      <c r="H108" s="2763"/>
      <c r="I108" s="2762"/>
      <c r="J108" s="2763"/>
      <c r="K108" s="2764"/>
    </row>
    <row r="109" spans="1:12" s="278" customFormat="1" ht="18" customHeight="1" thickBot="1">
      <c r="A109" s="2770" t="str">
        <f>'Enrolments + Baptisms TPUM'!B158</f>
        <v>Aore Adventist Academy</v>
      </c>
      <c r="B109" s="2771">
        <f>'Enrolments + Baptisms TPUM'!AK158</f>
        <v>44</v>
      </c>
      <c r="C109" s="2772">
        <f>'Enrolments + Baptisms TPUM'!Y158</f>
        <v>18</v>
      </c>
      <c r="D109" s="2772">
        <f>'Enrolments + Baptisms TPUM'!U158</f>
        <v>310</v>
      </c>
      <c r="E109" s="2772">
        <f>'Enrolments + Baptisms TPUM'!V158</f>
        <v>54</v>
      </c>
      <c r="F109" s="2773">
        <f t="shared" ref="F109:F112" si="83">SUM(D109:E109)</f>
        <v>364</v>
      </c>
      <c r="G109" s="2758">
        <f>'Staff TPUM'!I155</f>
        <v>20</v>
      </c>
      <c r="H109" s="2757">
        <f>'Staff TPUM'!J155</f>
        <v>3</v>
      </c>
      <c r="I109" s="2757">
        <f t="shared" ref="I109:I116" si="84">SUM(G109:H109)</f>
        <v>23</v>
      </c>
      <c r="J109" s="2757">
        <f>'Staff TPUM'!F155</f>
        <v>11</v>
      </c>
      <c r="K109" s="2759">
        <f t="shared" ref="K109:K116" si="85">SUM(I109:J109)</f>
        <v>34</v>
      </c>
    </row>
    <row r="110" spans="1:12" s="278" customFormat="1" ht="18" customHeight="1">
      <c r="A110" s="3761" t="str">
        <f>'Enrolments + Baptisms TPUM'!B162</f>
        <v>Entan-Vui (Hebron) SDA School</v>
      </c>
      <c r="B110" s="2771">
        <f>'Enrolments + Baptisms TPUM'!AK162</f>
        <v>11</v>
      </c>
      <c r="C110" s="2772" t="str">
        <f>'Enrolments + Baptisms TPUM'!Y162</f>
        <v xml:space="preserve"> </v>
      </c>
      <c r="D110" s="2772">
        <f>'Enrolments + Baptisms TPUM'!U162</f>
        <v>24</v>
      </c>
      <c r="E110" s="2772">
        <f>'Enrolments + Baptisms TPUM'!V162</f>
        <v>44</v>
      </c>
      <c r="F110" s="2773">
        <f t="shared" ref="F110" si="86">SUM(D110:E110)</f>
        <v>68</v>
      </c>
      <c r="G110" s="2758">
        <f>'Staff TPUM'!I159</f>
        <v>6</v>
      </c>
      <c r="H110" s="2757">
        <f>'Staff TPUM'!J159</f>
        <v>0</v>
      </c>
      <c r="I110" s="2757">
        <f t="shared" ref="I110" si="87">SUM(G110:H110)</f>
        <v>6</v>
      </c>
      <c r="J110" s="2757">
        <f>'Staff TPUM'!F159</f>
        <v>1</v>
      </c>
      <c r="K110" s="2759">
        <f t="shared" ref="K110" si="88">SUM(I110:J110)</f>
        <v>7</v>
      </c>
    </row>
    <row r="111" spans="1:12" s="278" customFormat="1" ht="18" customHeight="1">
      <c r="A111" s="2770" t="str">
        <f>'Enrolments + Baptisms TPUM'!B163</f>
        <v>Epauto Adventist Senopr Secondary School</v>
      </c>
      <c r="B111" s="1640">
        <f>'Enrolments + Baptisms TPUM'!AK163</f>
        <v>54</v>
      </c>
      <c r="C111" s="2757">
        <f>'Enrolments + Baptisms TPUM'!Y163</f>
        <v>23</v>
      </c>
      <c r="D111" s="2757">
        <f>'Enrolments + Baptisms TPUM'!U163</f>
        <v>330</v>
      </c>
      <c r="E111" s="2757">
        <f>'Enrolments + Baptisms TPUM'!V163</f>
        <v>219</v>
      </c>
      <c r="F111" s="1641">
        <f t="shared" si="83"/>
        <v>549</v>
      </c>
      <c r="G111" s="2758">
        <f>'Staff TPUM'!I160</f>
        <v>34</v>
      </c>
      <c r="H111" s="2757">
        <f>'Staff TPUM'!J160</f>
        <v>2</v>
      </c>
      <c r="I111" s="2757">
        <f t="shared" si="84"/>
        <v>36</v>
      </c>
      <c r="J111" s="2757">
        <f>'Staff TPUM'!F160</f>
        <v>5</v>
      </c>
      <c r="K111" s="2759">
        <f t="shared" si="85"/>
        <v>41</v>
      </c>
    </row>
    <row r="112" spans="1:12" s="278" customFormat="1" ht="18" customHeight="1">
      <c r="A112" s="2770" t="str">
        <f>'Enrolments + Baptisms TPUM'!B167</f>
        <v>Kwataparen Adventist Junior Secondary School</v>
      </c>
      <c r="B112" s="1640">
        <f>'Enrolments + Baptisms TPUM'!AK167</f>
        <v>10</v>
      </c>
      <c r="C112" s="2757">
        <f>'Enrolments + Baptisms TPUM'!Y167</f>
        <v>24</v>
      </c>
      <c r="D112" s="2757">
        <f>'Enrolments + Baptisms TPUM'!U167</f>
        <v>237</v>
      </c>
      <c r="E112" s="2757">
        <f>'Enrolments + Baptisms TPUM'!V167</f>
        <v>104</v>
      </c>
      <c r="F112" s="1641">
        <f t="shared" si="83"/>
        <v>341</v>
      </c>
      <c r="G112" s="2758">
        <f>'Staff TPUM'!I164</f>
        <v>17</v>
      </c>
      <c r="H112" s="2757">
        <f>'Staff TPUM'!J164</f>
        <v>0</v>
      </c>
      <c r="I112" s="2757">
        <f t="shared" si="84"/>
        <v>17</v>
      </c>
      <c r="J112" s="2757">
        <f>'Staff TPUM'!F164</f>
        <v>4</v>
      </c>
      <c r="K112" s="2759">
        <f t="shared" si="85"/>
        <v>21</v>
      </c>
    </row>
    <row r="113" spans="1:12" s="278" customFormat="1" ht="18" customHeight="1">
      <c r="A113" s="2770" t="str">
        <f>'Enrolments + Baptisms TPUM'!B176</f>
        <v>Malua Bay Adventist School</v>
      </c>
      <c r="B113" s="1640">
        <f>'Enrolments + Baptisms TPUM'!AK176</f>
        <v>11</v>
      </c>
      <c r="C113" s="2757" t="str">
        <f>'Enrolments + Baptisms TPUM'!Y176</f>
        <v xml:space="preserve"> </v>
      </c>
      <c r="D113" s="2757">
        <f>'Enrolments + Baptisms TPUM'!U176</f>
        <v>58</v>
      </c>
      <c r="E113" s="2757">
        <f>'Enrolments + Baptisms TPUM'!V176</f>
        <v>15</v>
      </c>
      <c r="F113" s="1641">
        <f t="shared" ref="F113" si="89">SUM(D113:E113)</f>
        <v>73</v>
      </c>
      <c r="G113" s="2758">
        <f>'Staff TPUM'!I173</f>
        <v>7</v>
      </c>
      <c r="H113" s="2757">
        <f>'Staff TPUM'!J173</f>
        <v>0</v>
      </c>
      <c r="I113" s="2757">
        <f t="shared" ref="I113" si="90">SUM(G113:H113)</f>
        <v>7</v>
      </c>
      <c r="J113" s="2757">
        <f>'Staff TPUM'!F173</f>
        <v>2</v>
      </c>
      <c r="K113" s="2759">
        <f t="shared" ref="K113" si="91">SUM(I113:J113)</f>
        <v>9</v>
      </c>
    </row>
    <row r="114" spans="1:12" s="278" customFormat="1" ht="18" customHeight="1">
      <c r="A114" s="3761" t="str">
        <f>'Enrolments + Baptisms TPUM'!B179</f>
        <v>Matafanga Adventist Primary School</v>
      </c>
      <c r="B114" s="1640">
        <f>'Enrolments + Baptisms TPUM'!AK179</f>
        <v>0</v>
      </c>
      <c r="C114" s="2757">
        <f>'Enrolments + Baptisms TPUM'!Y179</f>
        <v>0</v>
      </c>
      <c r="D114" s="2757">
        <f>'Enrolments + Baptisms TPUM'!U179</f>
        <v>0</v>
      </c>
      <c r="E114" s="2757">
        <f>'Enrolments + Baptisms TPUM'!V179</f>
        <v>0</v>
      </c>
      <c r="F114" s="1641">
        <f t="shared" ref="F114" si="92">SUM(D114:E114)</f>
        <v>0</v>
      </c>
      <c r="G114" s="3762"/>
      <c r="H114" s="3763"/>
      <c r="I114" s="3763"/>
      <c r="J114" s="3763"/>
      <c r="K114" s="3764"/>
    </row>
    <row r="115" spans="1:12" s="278" customFormat="1" ht="18" customHeight="1">
      <c r="A115" s="2770" t="str">
        <f>'Enrolments + Baptisms TPUM'!B178</f>
        <v>Maranatha Adventist Junior Secondary School</v>
      </c>
      <c r="B115" s="1640">
        <f>'Enrolments + Baptisms TPUM'!AK178</f>
        <v>30</v>
      </c>
      <c r="C115" s="2757">
        <f>'Enrolments + Baptisms TPUM'!Y178</f>
        <v>18</v>
      </c>
      <c r="D115" s="2757">
        <f>'Enrolments + Baptisms TPUM'!U178</f>
        <v>107</v>
      </c>
      <c r="E115" s="2757">
        <f>'Enrolments + Baptisms TPUM'!V178</f>
        <v>20</v>
      </c>
      <c r="F115" s="1641">
        <f t="shared" ref="F115" si="93">SUM(D115:E115)</f>
        <v>127</v>
      </c>
      <c r="G115" s="2758">
        <f>'Staff TPUM'!I175</f>
        <v>6</v>
      </c>
      <c r="H115" s="2757">
        <f>'Staff TPUM'!J175</f>
        <v>0</v>
      </c>
      <c r="I115" s="2757">
        <f t="shared" ref="I115" si="94">SUM(G115:H115)</f>
        <v>6</v>
      </c>
      <c r="J115" s="2757">
        <f>'Staff TPUM'!F175</f>
        <v>3</v>
      </c>
      <c r="K115" s="2759">
        <f t="shared" ref="K115" si="95">SUM(I115:J115)</f>
        <v>9</v>
      </c>
    </row>
    <row r="116" spans="1:12" s="278" customFormat="1" ht="18" customHeight="1" thickBot="1">
      <c r="A116" s="2770" t="str">
        <f>'Enrolments + Baptisms TPUM'!B182</f>
        <v>Port Quimi Adventist Junior Secondary School</v>
      </c>
      <c r="B116" s="1644">
        <f>'Enrolments + Baptisms TPUM'!AK182</f>
        <v>9</v>
      </c>
      <c r="C116" s="1314">
        <f>'Enrolments + Baptisms TPUM'!Y182</f>
        <v>0</v>
      </c>
      <c r="D116" s="2757">
        <f>'Enrolments + Baptisms TPUM'!U182</f>
        <v>58</v>
      </c>
      <c r="E116" s="2757">
        <f>'Enrolments + Baptisms TPUM'!V182</f>
        <v>25</v>
      </c>
      <c r="F116" s="1641">
        <f t="shared" ref="F116" si="96">SUM(D116:E116)</f>
        <v>83</v>
      </c>
      <c r="G116" s="1643">
        <f>'Staff TPUM'!I179</f>
        <v>8</v>
      </c>
      <c r="H116" s="1314">
        <f>'Staff TPUM'!J179</f>
        <v>0</v>
      </c>
      <c r="I116" s="1314">
        <f t="shared" si="84"/>
        <v>8</v>
      </c>
      <c r="J116" s="1314">
        <f>'Staff TPUM'!F179</f>
        <v>4</v>
      </c>
      <c r="K116" s="2765">
        <f t="shared" si="85"/>
        <v>12</v>
      </c>
    </row>
    <row r="117" spans="1:12" s="438" customFormat="1" ht="18" customHeight="1" thickTop="1" thickBot="1">
      <c r="A117" s="440"/>
      <c r="B117" s="1650">
        <f t="shared" ref="B117:J117" si="97">SUM(B69:B116)</f>
        <v>1283</v>
      </c>
      <c r="C117" s="1651">
        <f t="shared" si="97"/>
        <v>234</v>
      </c>
      <c r="D117" s="1651">
        <f t="shared" si="97"/>
        <v>5630</v>
      </c>
      <c r="E117" s="1651">
        <f t="shared" si="97"/>
        <v>2262</v>
      </c>
      <c r="F117" s="1651">
        <f t="shared" si="97"/>
        <v>7892</v>
      </c>
      <c r="G117" s="1652">
        <f t="shared" si="97"/>
        <v>453</v>
      </c>
      <c r="H117" s="1651">
        <f t="shared" si="97"/>
        <v>25</v>
      </c>
      <c r="I117" s="1651">
        <f t="shared" si="97"/>
        <v>478</v>
      </c>
      <c r="J117" s="1651">
        <f t="shared" si="97"/>
        <v>84</v>
      </c>
      <c r="K117" s="1653">
        <f>I117+J117</f>
        <v>562</v>
      </c>
      <c r="L117" s="438">
        <f>J117+I117</f>
        <v>562</v>
      </c>
    </row>
    <row r="118" spans="1:12" s="438" customFormat="1" ht="18" customHeight="1" thickTop="1" thickBot="1">
      <c r="A118" s="2774" t="s">
        <v>206</v>
      </c>
      <c r="B118" s="3766">
        <f t="shared" ref="B118:K118" si="98">B117+B66+B49+B42</f>
        <v>4248</v>
      </c>
      <c r="C118" s="2775">
        <f t="shared" si="98"/>
        <v>642</v>
      </c>
      <c r="D118" s="2775">
        <f t="shared" si="98"/>
        <v>11923</v>
      </c>
      <c r="E118" s="2775">
        <f t="shared" si="98"/>
        <v>10981</v>
      </c>
      <c r="F118" s="2776">
        <f t="shared" si="98"/>
        <v>22904</v>
      </c>
      <c r="G118" s="2777">
        <f t="shared" si="98"/>
        <v>1192</v>
      </c>
      <c r="H118" s="2775">
        <f t="shared" si="98"/>
        <v>310</v>
      </c>
      <c r="I118" s="2775">
        <f t="shared" si="98"/>
        <v>1502</v>
      </c>
      <c r="J118" s="2775">
        <f t="shared" si="98"/>
        <v>197</v>
      </c>
      <c r="K118" s="2778">
        <f t="shared" si="98"/>
        <v>1699</v>
      </c>
    </row>
    <row r="119" spans="1:12" s="237" customFormat="1" ht="18" customHeight="1">
      <c r="A119" s="443"/>
      <c r="B119" s="1182"/>
      <c r="C119" s="1182"/>
      <c r="D119" s="1182"/>
      <c r="E119" s="1182"/>
      <c r="F119" s="1182"/>
      <c r="G119" s="1182"/>
      <c r="H119" s="1182"/>
      <c r="I119" s="1182"/>
      <c r="J119" s="1182"/>
      <c r="K119" s="1318"/>
    </row>
    <row r="120" spans="1:12" s="237" customFormat="1" ht="18" customHeight="1">
      <c r="A120" s="1656" t="s">
        <v>443</v>
      </c>
      <c r="B120" s="1654">
        <f>'GC Table 6 - Secondary'!F25</f>
        <v>4248</v>
      </c>
      <c r="C120" s="1654">
        <f>'GC Table 6 - Secondary'!F24</f>
        <v>642</v>
      </c>
      <c r="D120" s="1654">
        <f>'GC Table 6 - Secondary'!F22</f>
        <v>11923</v>
      </c>
      <c r="E120" s="1654">
        <f>'GC Table 6 - Secondary'!F23</f>
        <v>10981</v>
      </c>
      <c r="F120" s="1654">
        <f>SUM(D120:E120)</f>
        <v>22904</v>
      </c>
      <c r="G120" s="1654">
        <f>'GC Table 6 - Secondary'!F14</f>
        <v>1200</v>
      </c>
      <c r="H120" s="1654">
        <f>'GC Table 6 - Secondary'!F15</f>
        <v>316</v>
      </c>
      <c r="I120" s="1654">
        <f>G120+H120</f>
        <v>1516</v>
      </c>
      <c r="J120" s="1654">
        <f>'GC Table 6 - Secondary'!F20</f>
        <v>197</v>
      </c>
      <c r="K120" s="1655">
        <f>I120+J120</f>
        <v>1713</v>
      </c>
    </row>
    <row r="121" spans="1:12">
      <c r="A121" s="444"/>
      <c r="C121" s="239"/>
      <c r="F121" s="239"/>
      <c r="K121" s="445"/>
    </row>
    <row r="122" spans="1:12" ht="15" thickBot="1">
      <c r="A122" s="446"/>
      <c r="B122" s="1103">
        <f>B120-B118</f>
        <v>0</v>
      </c>
      <c r="C122" s="447"/>
      <c r="D122" s="447"/>
      <c r="E122" s="447"/>
      <c r="F122" s="447"/>
      <c r="G122" s="447"/>
      <c r="H122" s="447"/>
      <c r="I122" s="447"/>
      <c r="J122" s="447"/>
      <c r="K122" s="448"/>
    </row>
    <row r="124" spans="1:12">
      <c r="A124" s="417" t="s">
        <v>342</v>
      </c>
      <c r="B124" s="418"/>
      <c r="C124" s="419"/>
      <c r="D124" s="418"/>
      <c r="E124" s="418"/>
      <c r="F124" s="419"/>
      <c r="G124" s="418"/>
      <c r="H124" s="418"/>
      <c r="I124" s="418"/>
      <c r="J124" s="418"/>
      <c r="K124" s="420"/>
    </row>
    <row r="125" spans="1:12" ht="18.5">
      <c r="A125" s="924" t="s">
        <v>814</v>
      </c>
      <c r="B125" s="418"/>
      <c r="C125" s="419"/>
      <c r="D125" s="418"/>
      <c r="E125" s="418"/>
      <c r="F125" s="419"/>
      <c r="G125" s="418"/>
      <c r="H125" s="418"/>
      <c r="I125" s="418"/>
      <c r="J125" s="418"/>
      <c r="K125" s="420"/>
    </row>
    <row r="126" spans="1:12">
      <c r="A126" s="4940">
        <v>44926</v>
      </c>
      <c r="B126" s="4941"/>
      <c r="C126" s="4941"/>
      <c r="D126" s="4941"/>
      <c r="E126" s="4941"/>
      <c r="F126" s="4941"/>
      <c r="G126" s="4941"/>
      <c r="H126" s="4941"/>
      <c r="I126" s="4941"/>
      <c r="J126" s="4941"/>
      <c r="K126" s="4945"/>
    </row>
    <row r="127" spans="1:12" ht="19" thickBot="1">
      <c r="A127" s="421"/>
      <c r="B127" s="422"/>
      <c r="C127" s="423"/>
      <c r="D127" s="422"/>
      <c r="E127" s="422"/>
      <c r="F127" s="423"/>
      <c r="G127" s="422"/>
      <c r="H127" s="422"/>
      <c r="I127" s="422"/>
      <c r="J127" s="422"/>
      <c r="K127" s="424"/>
    </row>
    <row r="128" spans="1:12" ht="15" thickTop="1">
      <c r="A128" s="4946" t="s">
        <v>71</v>
      </c>
      <c r="B128" s="425" t="s">
        <v>429</v>
      </c>
      <c r="C128" s="426"/>
      <c r="D128" s="426"/>
      <c r="E128" s="426"/>
      <c r="F128" s="427"/>
      <c r="G128" s="428" t="s">
        <v>430</v>
      </c>
      <c r="H128" s="428"/>
      <c r="I128" s="428"/>
      <c r="J128" s="428"/>
      <c r="K128" s="429"/>
    </row>
    <row r="129" spans="1:11" ht="40" thickBot="1">
      <c r="A129" s="4947"/>
      <c r="B129" s="431" t="s">
        <v>73</v>
      </c>
      <c r="C129" s="432" t="s">
        <v>431</v>
      </c>
      <c r="D129" s="432" t="s">
        <v>432</v>
      </c>
      <c r="E129" s="432" t="s">
        <v>433</v>
      </c>
      <c r="F129" s="433" t="s">
        <v>434</v>
      </c>
      <c r="G129" s="434" t="s">
        <v>435</v>
      </c>
      <c r="H129" s="435" t="s">
        <v>436</v>
      </c>
      <c r="I129" s="435" t="s">
        <v>437</v>
      </c>
      <c r="J129" s="435" t="s">
        <v>438</v>
      </c>
      <c r="K129" s="436" t="s">
        <v>439</v>
      </c>
    </row>
    <row r="130" spans="1:11" ht="15" thickBot="1">
      <c r="A130" s="3757" t="s">
        <v>358</v>
      </c>
      <c r="B130" s="2752"/>
      <c r="C130" s="2753"/>
      <c r="D130" s="2753"/>
      <c r="E130" s="2753"/>
      <c r="F130" s="2754"/>
      <c r="G130" s="2755"/>
      <c r="H130" s="2755"/>
      <c r="I130" s="2753"/>
      <c r="J130" s="2755"/>
      <c r="K130" s="2756"/>
    </row>
    <row r="131" spans="1:11">
      <c r="A131" s="3755" t="s">
        <v>160</v>
      </c>
      <c r="B131" s="4596">
        <v>50</v>
      </c>
      <c r="C131" s="4243">
        <v>1</v>
      </c>
      <c r="D131" s="3763">
        <v>192</v>
      </c>
      <c r="E131" s="3763">
        <v>189</v>
      </c>
      <c r="F131" s="4244">
        <v>381</v>
      </c>
      <c r="G131" s="3762">
        <v>28</v>
      </c>
      <c r="H131" s="3763">
        <v>2</v>
      </c>
      <c r="I131" s="3763">
        <v>30</v>
      </c>
      <c r="J131" s="3763">
        <v>3</v>
      </c>
      <c r="K131" s="4597">
        <v>33</v>
      </c>
    </row>
    <row r="132" spans="1:11">
      <c r="A132" s="3755" t="s">
        <v>161</v>
      </c>
      <c r="B132" s="4596">
        <v>5</v>
      </c>
      <c r="C132" s="4243">
        <v>0</v>
      </c>
      <c r="D132" s="3763">
        <v>6</v>
      </c>
      <c r="E132" s="3763">
        <v>62</v>
      </c>
      <c r="F132" s="4244">
        <v>68</v>
      </c>
      <c r="G132" s="3762">
        <v>4</v>
      </c>
      <c r="H132" s="3763">
        <v>3</v>
      </c>
      <c r="I132" s="3763">
        <v>7</v>
      </c>
      <c r="J132" s="3763">
        <v>1</v>
      </c>
      <c r="K132" s="4597">
        <v>8</v>
      </c>
    </row>
    <row r="133" spans="1:11">
      <c r="A133" s="3755" t="s">
        <v>173</v>
      </c>
      <c r="B133" s="4596">
        <v>8</v>
      </c>
      <c r="C133" s="4243">
        <v>0</v>
      </c>
      <c r="D133" s="3763">
        <v>33</v>
      </c>
      <c r="E133" s="3763">
        <v>57</v>
      </c>
      <c r="F133" s="4244">
        <v>90</v>
      </c>
      <c r="G133" s="3762">
        <v>9</v>
      </c>
      <c r="H133" s="3763">
        <v>4</v>
      </c>
      <c r="I133" s="3763">
        <v>13</v>
      </c>
      <c r="J133" s="3763">
        <v>1</v>
      </c>
      <c r="K133" s="4597">
        <v>14</v>
      </c>
    </row>
    <row r="134" spans="1:11">
      <c r="A134" s="3755" t="s">
        <v>187</v>
      </c>
      <c r="B134" s="4596">
        <v>41</v>
      </c>
      <c r="C134" s="4243">
        <v>34</v>
      </c>
      <c r="D134" s="3763">
        <v>209</v>
      </c>
      <c r="E134" s="3763">
        <v>90</v>
      </c>
      <c r="F134" s="4244">
        <v>299</v>
      </c>
      <c r="G134" s="3762">
        <v>26</v>
      </c>
      <c r="H134" s="3763">
        <v>0</v>
      </c>
      <c r="I134" s="3763">
        <v>26</v>
      </c>
      <c r="J134" s="3763">
        <v>1</v>
      </c>
      <c r="K134" s="4597">
        <v>27</v>
      </c>
    </row>
    <row r="135" spans="1:11">
      <c r="A135" s="3755" t="s">
        <v>1185</v>
      </c>
      <c r="B135" s="4596">
        <v>10</v>
      </c>
      <c r="C135" s="4243">
        <v>4</v>
      </c>
      <c r="D135" s="3763">
        <v>28</v>
      </c>
      <c r="E135" s="3763">
        <v>89</v>
      </c>
      <c r="F135" s="4244">
        <v>117</v>
      </c>
      <c r="G135" s="3762">
        <v>5</v>
      </c>
      <c r="H135" s="3763">
        <v>5</v>
      </c>
      <c r="I135" s="3763">
        <v>10</v>
      </c>
      <c r="J135" s="3763">
        <v>3</v>
      </c>
      <c r="K135" s="4597">
        <v>13</v>
      </c>
    </row>
    <row r="136" spans="1:11">
      <c r="A136" s="3758" t="s">
        <v>185</v>
      </c>
      <c r="B136" s="4596">
        <v>34</v>
      </c>
      <c r="C136" s="4243">
        <v>32</v>
      </c>
      <c r="D136" s="3763">
        <v>101</v>
      </c>
      <c r="E136" s="3763">
        <v>102</v>
      </c>
      <c r="F136" s="4244">
        <v>203</v>
      </c>
      <c r="G136" s="3762">
        <v>15</v>
      </c>
      <c r="H136" s="3763">
        <v>2</v>
      </c>
      <c r="I136" s="3763">
        <v>17</v>
      </c>
      <c r="J136" s="3763">
        <v>8</v>
      </c>
      <c r="K136" s="4597">
        <v>25</v>
      </c>
    </row>
    <row r="137" spans="1:11">
      <c r="A137" s="3758" t="s">
        <v>162</v>
      </c>
      <c r="B137" s="4596">
        <v>68</v>
      </c>
      <c r="C137" s="4243">
        <v>0</v>
      </c>
      <c r="D137" s="3763">
        <v>67</v>
      </c>
      <c r="E137" s="3763">
        <v>478</v>
      </c>
      <c r="F137" s="4244">
        <v>545</v>
      </c>
      <c r="G137" s="3762">
        <v>39</v>
      </c>
      <c r="H137" s="3763">
        <v>4</v>
      </c>
      <c r="I137" s="3763">
        <v>43</v>
      </c>
      <c r="J137" s="3763">
        <v>3</v>
      </c>
      <c r="K137" s="4597">
        <v>46</v>
      </c>
    </row>
    <row r="138" spans="1:11">
      <c r="A138" s="3758" t="s">
        <v>1298</v>
      </c>
      <c r="B138" s="4596">
        <v>0</v>
      </c>
      <c r="C138" s="4243">
        <v>0</v>
      </c>
      <c r="D138" s="3763">
        <v>0</v>
      </c>
      <c r="E138" s="3763">
        <v>0</v>
      </c>
      <c r="F138" s="4244">
        <v>0</v>
      </c>
      <c r="G138" s="3762">
        <v>0</v>
      </c>
      <c r="H138" s="3763">
        <v>0</v>
      </c>
      <c r="I138" s="3763">
        <v>0</v>
      </c>
      <c r="J138" s="3763">
        <v>0</v>
      </c>
      <c r="K138" s="4597">
        <v>0</v>
      </c>
    </row>
    <row r="139" spans="1:11">
      <c r="A139" s="3758" t="s">
        <v>188</v>
      </c>
      <c r="B139" s="4596">
        <v>16</v>
      </c>
      <c r="C139" s="4243">
        <v>0</v>
      </c>
      <c r="D139" s="3763">
        <v>20</v>
      </c>
      <c r="E139" s="3763">
        <v>99</v>
      </c>
      <c r="F139" s="4244">
        <v>119</v>
      </c>
      <c r="G139" s="3762">
        <v>8</v>
      </c>
      <c r="H139" s="3763">
        <v>3</v>
      </c>
      <c r="I139" s="3763">
        <v>11</v>
      </c>
      <c r="J139" s="3763">
        <v>1</v>
      </c>
      <c r="K139" s="4597">
        <v>12</v>
      </c>
    </row>
    <row r="140" spans="1:11">
      <c r="A140" s="3758" t="s">
        <v>855</v>
      </c>
      <c r="B140" s="4596">
        <v>15</v>
      </c>
      <c r="C140" s="4243">
        <v>0</v>
      </c>
      <c r="D140" s="3763">
        <v>49</v>
      </c>
      <c r="E140" s="3763">
        <v>197</v>
      </c>
      <c r="F140" s="4244">
        <v>246</v>
      </c>
      <c r="G140" s="3762">
        <v>16</v>
      </c>
      <c r="H140" s="3763">
        <v>7</v>
      </c>
      <c r="I140" s="3763">
        <v>23</v>
      </c>
      <c r="J140" s="3763">
        <v>5</v>
      </c>
      <c r="K140" s="4597">
        <v>28</v>
      </c>
    </row>
    <row r="141" spans="1:11">
      <c r="A141" s="2760" t="s">
        <v>197</v>
      </c>
      <c r="B141" s="4596">
        <v>5</v>
      </c>
      <c r="C141" s="4243">
        <v>0</v>
      </c>
      <c r="D141" s="3763">
        <v>20</v>
      </c>
      <c r="E141" s="3763">
        <v>82</v>
      </c>
      <c r="F141" s="4244">
        <v>102</v>
      </c>
      <c r="G141" s="3762">
        <v>9</v>
      </c>
      <c r="H141" s="3763">
        <v>4</v>
      </c>
      <c r="I141" s="3763">
        <v>13</v>
      </c>
      <c r="J141" s="3763">
        <v>0</v>
      </c>
      <c r="K141" s="4597">
        <v>13</v>
      </c>
    </row>
    <row r="142" spans="1:11">
      <c r="A142" s="2760" t="s">
        <v>198</v>
      </c>
      <c r="B142" s="4596">
        <v>76</v>
      </c>
      <c r="C142" s="4243">
        <v>0</v>
      </c>
      <c r="D142" s="3763">
        <v>54</v>
      </c>
      <c r="E142" s="3763">
        <v>478</v>
      </c>
      <c r="F142" s="4244">
        <v>532</v>
      </c>
      <c r="G142" s="3762">
        <v>38</v>
      </c>
      <c r="H142" s="3763">
        <v>7</v>
      </c>
      <c r="I142" s="3763">
        <v>45</v>
      </c>
      <c r="J142" s="3763">
        <v>0</v>
      </c>
      <c r="K142" s="4597">
        <v>45</v>
      </c>
    </row>
    <row r="143" spans="1:11">
      <c r="A143" s="2760" t="s">
        <v>190</v>
      </c>
      <c r="B143" s="4596">
        <v>0</v>
      </c>
      <c r="C143" s="4243">
        <v>0</v>
      </c>
      <c r="D143" s="3763">
        <v>0</v>
      </c>
      <c r="E143" s="3763">
        <v>0</v>
      </c>
      <c r="F143" s="4244">
        <v>0</v>
      </c>
      <c r="G143" s="3762">
        <v>0</v>
      </c>
      <c r="H143" s="3763">
        <v>0</v>
      </c>
      <c r="I143" s="3763">
        <v>0</v>
      </c>
      <c r="J143" s="3763">
        <v>0</v>
      </c>
      <c r="K143" s="4597">
        <v>0</v>
      </c>
    </row>
    <row r="144" spans="1:11">
      <c r="A144" s="2760" t="s">
        <v>189</v>
      </c>
      <c r="B144" s="4596">
        <v>16</v>
      </c>
      <c r="C144" s="4243">
        <v>5</v>
      </c>
      <c r="D144" s="3763">
        <v>39</v>
      </c>
      <c r="E144" s="3763">
        <v>72</v>
      </c>
      <c r="F144" s="4244">
        <v>111</v>
      </c>
      <c r="G144" s="3762">
        <v>7</v>
      </c>
      <c r="H144" s="3763">
        <v>4</v>
      </c>
      <c r="I144" s="3763">
        <v>11</v>
      </c>
      <c r="J144" s="3763">
        <v>0</v>
      </c>
      <c r="K144" s="4597">
        <v>11</v>
      </c>
    </row>
    <row r="145" spans="1:11">
      <c r="A145" s="2760" t="s">
        <v>199</v>
      </c>
      <c r="B145" s="4596">
        <v>0</v>
      </c>
      <c r="C145" s="4243">
        <v>0</v>
      </c>
      <c r="D145" s="3763">
        <v>24</v>
      </c>
      <c r="E145" s="3763">
        <v>57</v>
      </c>
      <c r="F145" s="4244">
        <v>81</v>
      </c>
      <c r="G145" s="3762">
        <v>6</v>
      </c>
      <c r="H145" s="3763">
        <v>1</v>
      </c>
      <c r="I145" s="3763">
        <v>7</v>
      </c>
      <c r="J145" s="3763">
        <v>1</v>
      </c>
      <c r="K145" s="4597">
        <v>8</v>
      </c>
    </row>
    <row r="146" spans="1:11">
      <c r="A146" s="2760" t="s">
        <v>200</v>
      </c>
      <c r="B146" s="4596">
        <v>17</v>
      </c>
      <c r="C146" s="4243">
        <v>8</v>
      </c>
      <c r="D146" s="3763">
        <v>76</v>
      </c>
      <c r="E146" s="3763">
        <v>125</v>
      </c>
      <c r="F146" s="4244">
        <v>201</v>
      </c>
      <c r="G146" s="3762">
        <v>14</v>
      </c>
      <c r="H146" s="3763">
        <v>4</v>
      </c>
      <c r="I146" s="3763">
        <v>18</v>
      </c>
      <c r="J146" s="3763">
        <v>5</v>
      </c>
      <c r="K146" s="4597">
        <v>23</v>
      </c>
    </row>
    <row r="147" spans="1:11">
      <c r="A147" s="2760" t="s">
        <v>194</v>
      </c>
      <c r="B147" s="4596">
        <v>0</v>
      </c>
      <c r="C147" s="4243">
        <v>3</v>
      </c>
      <c r="D147" s="3763">
        <v>29</v>
      </c>
      <c r="E147" s="3763">
        <v>49</v>
      </c>
      <c r="F147" s="4244">
        <v>78</v>
      </c>
      <c r="G147" s="3762">
        <v>5</v>
      </c>
      <c r="H147" s="3763">
        <v>2</v>
      </c>
      <c r="I147" s="3763">
        <v>7</v>
      </c>
      <c r="J147" s="3763">
        <v>2</v>
      </c>
      <c r="K147" s="4597">
        <v>9</v>
      </c>
    </row>
    <row r="148" spans="1:11">
      <c r="A148" s="2760" t="s">
        <v>177</v>
      </c>
      <c r="B148" s="4596">
        <v>47</v>
      </c>
      <c r="C148" s="4243">
        <v>18</v>
      </c>
      <c r="D148" s="3763">
        <v>96</v>
      </c>
      <c r="E148" s="3763">
        <v>336</v>
      </c>
      <c r="F148" s="4244">
        <v>432</v>
      </c>
      <c r="G148" s="3762">
        <v>18</v>
      </c>
      <c r="H148" s="3763">
        <v>10</v>
      </c>
      <c r="I148" s="3763">
        <v>28</v>
      </c>
      <c r="J148" s="3763">
        <v>3</v>
      </c>
      <c r="K148" s="4597">
        <v>31</v>
      </c>
    </row>
    <row r="149" spans="1:11">
      <c r="A149" s="2760" t="s">
        <v>163</v>
      </c>
      <c r="B149" s="4596">
        <v>19</v>
      </c>
      <c r="C149" s="4243">
        <v>0</v>
      </c>
      <c r="D149" s="3763">
        <v>21</v>
      </c>
      <c r="E149" s="3763">
        <v>231</v>
      </c>
      <c r="F149" s="4244">
        <v>252</v>
      </c>
      <c r="G149" s="3762">
        <v>8</v>
      </c>
      <c r="H149" s="3763">
        <v>10</v>
      </c>
      <c r="I149" s="3763">
        <v>18</v>
      </c>
      <c r="J149" s="3763">
        <v>4</v>
      </c>
      <c r="K149" s="4597">
        <v>22</v>
      </c>
    </row>
    <row r="150" spans="1:11">
      <c r="A150" s="2760" t="s">
        <v>969</v>
      </c>
      <c r="B150" s="4596">
        <v>9</v>
      </c>
      <c r="C150" s="4243">
        <v>0</v>
      </c>
      <c r="D150" s="3763">
        <v>21</v>
      </c>
      <c r="E150" s="3763">
        <v>75</v>
      </c>
      <c r="F150" s="4244">
        <v>96</v>
      </c>
      <c r="G150" s="3762">
        <v>7</v>
      </c>
      <c r="H150" s="3763">
        <v>3</v>
      </c>
      <c r="I150" s="3763">
        <v>10</v>
      </c>
      <c r="J150" s="3763">
        <v>1</v>
      </c>
      <c r="K150" s="4597">
        <v>11</v>
      </c>
    </row>
    <row r="151" spans="1:11">
      <c r="A151" s="2760" t="s">
        <v>179</v>
      </c>
      <c r="B151" s="4596">
        <v>36</v>
      </c>
      <c r="C151" s="4243">
        <v>3</v>
      </c>
      <c r="D151" s="3763">
        <v>110</v>
      </c>
      <c r="E151" s="3763">
        <v>202</v>
      </c>
      <c r="F151" s="4244">
        <v>312</v>
      </c>
      <c r="G151" s="3762">
        <v>15</v>
      </c>
      <c r="H151" s="3763">
        <v>9</v>
      </c>
      <c r="I151" s="3763">
        <v>24</v>
      </c>
      <c r="J151" s="3763">
        <v>0</v>
      </c>
      <c r="K151" s="4597">
        <v>24</v>
      </c>
    </row>
    <row r="152" spans="1:11">
      <c r="A152" s="2760" t="s">
        <v>1173</v>
      </c>
      <c r="B152" s="4596">
        <v>44</v>
      </c>
      <c r="C152" s="4243">
        <v>2</v>
      </c>
      <c r="D152" s="3763">
        <v>95</v>
      </c>
      <c r="E152" s="3763">
        <v>408</v>
      </c>
      <c r="F152" s="4244">
        <v>503</v>
      </c>
      <c r="G152" s="3762">
        <v>23</v>
      </c>
      <c r="H152" s="3763">
        <v>17</v>
      </c>
      <c r="I152" s="3763">
        <v>40</v>
      </c>
      <c r="J152" s="3763">
        <v>5</v>
      </c>
      <c r="K152" s="4597">
        <v>45</v>
      </c>
    </row>
    <row r="153" spans="1:11">
      <c r="A153" s="2760" t="s">
        <v>180</v>
      </c>
      <c r="B153" s="4596">
        <v>42</v>
      </c>
      <c r="C153" s="4243">
        <v>6</v>
      </c>
      <c r="D153" s="3763">
        <v>122</v>
      </c>
      <c r="E153" s="3763">
        <v>183</v>
      </c>
      <c r="F153" s="4244">
        <v>305</v>
      </c>
      <c r="G153" s="3762">
        <v>15</v>
      </c>
      <c r="H153" s="3763">
        <v>7</v>
      </c>
      <c r="I153" s="3763">
        <v>22</v>
      </c>
      <c r="J153" s="3763">
        <v>0</v>
      </c>
      <c r="K153" s="4597">
        <v>22</v>
      </c>
    </row>
    <row r="154" spans="1:11">
      <c r="A154" s="2760" t="s">
        <v>191</v>
      </c>
      <c r="B154" s="4596">
        <v>7</v>
      </c>
      <c r="C154" s="4243">
        <v>0</v>
      </c>
      <c r="D154" s="3763">
        <v>22</v>
      </c>
      <c r="E154" s="3763">
        <v>120</v>
      </c>
      <c r="F154" s="4244">
        <v>142</v>
      </c>
      <c r="G154" s="3762">
        <v>11</v>
      </c>
      <c r="H154" s="3763">
        <v>3</v>
      </c>
      <c r="I154" s="3763">
        <v>14</v>
      </c>
      <c r="J154" s="3763">
        <v>2</v>
      </c>
      <c r="K154" s="4597">
        <v>16</v>
      </c>
    </row>
    <row r="155" spans="1:11">
      <c r="A155" s="2760" t="s">
        <v>195</v>
      </c>
      <c r="B155" s="4596">
        <v>9</v>
      </c>
      <c r="C155" s="4243">
        <v>0</v>
      </c>
      <c r="D155" s="3763">
        <v>11</v>
      </c>
      <c r="E155" s="3763">
        <v>35</v>
      </c>
      <c r="F155" s="4244">
        <v>46</v>
      </c>
      <c r="G155" s="3762">
        <v>6</v>
      </c>
      <c r="H155" s="3763">
        <v>0</v>
      </c>
      <c r="I155" s="3763">
        <v>6</v>
      </c>
      <c r="J155" s="3763">
        <v>1</v>
      </c>
      <c r="K155" s="4597">
        <v>7</v>
      </c>
    </row>
    <row r="156" spans="1:11">
      <c r="A156" s="2760" t="s">
        <v>192</v>
      </c>
      <c r="B156" s="4596">
        <v>60</v>
      </c>
      <c r="C156" s="4243">
        <v>14</v>
      </c>
      <c r="D156" s="3763">
        <v>102</v>
      </c>
      <c r="E156" s="3763">
        <v>334</v>
      </c>
      <c r="F156" s="4244">
        <v>436</v>
      </c>
      <c r="G156" s="3762">
        <v>34</v>
      </c>
      <c r="H156" s="3763">
        <v>4</v>
      </c>
      <c r="I156" s="3763">
        <v>38</v>
      </c>
      <c r="J156" s="3763">
        <v>1</v>
      </c>
      <c r="K156" s="4597">
        <v>39</v>
      </c>
    </row>
    <row r="157" spans="1:11">
      <c r="A157" s="2760" t="s">
        <v>201</v>
      </c>
      <c r="B157" s="4596">
        <v>18</v>
      </c>
      <c r="C157" s="4243">
        <v>0</v>
      </c>
      <c r="D157" s="3763">
        <v>62</v>
      </c>
      <c r="E157" s="3763">
        <v>146</v>
      </c>
      <c r="F157" s="4244">
        <v>208</v>
      </c>
      <c r="G157" s="3762">
        <v>17</v>
      </c>
      <c r="H157" s="3763">
        <v>4</v>
      </c>
      <c r="I157" s="3763">
        <v>21</v>
      </c>
      <c r="J157" s="3763">
        <v>1</v>
      </c>
      <c r="K157" s="4597">
        <v>22</v>
      </c>
    </row>
    <row r="158" spans="1:11">
      <c r="A158" s="2760" t="s">
        <v>1358</v>
      </c>
      <c r="B158" s="4596">
        <v>0</v>
      </c>
      <c r="C158" s="4243">
        <v>0</v>
      </c>
      <c r="D158" s="3763">
        <v>3</v>
      </c>
      <c r="E158" s="3763">
        <v>26</v>
      </c>
      <c r="F158" s="4244">
        <v>29</v>
      </c>
      <c r="G158" s="3762">
        <v>3</v>
      </c>
      <c r="H158" s="3763">
        <v>1</v>
      </c>
      <c r="I158" s="3763">
        <v>4</v>
      </c>
      <c r="J158" s="3763">
        <v>0</v>
      </c>
      <c r="K158" s="4597">
        <v>4</v>
      </c>
    </row>
    <row r="159" spans="1:11">
      <c r="A159" s="2760" t="s">
        <v>203</v>
      </c>
      <c r="B159" s="4596">
        <v>38</v>
      </c>
      <c r="C159" s="4243">
        <v>0</v>
      </c>
      <c r="D159" s="3763">
        <v>58</v>
      </c>
      <c r="E159" s="3763">
        <v>170</v>
      </c>
      <c r="F159" s="4244">
        <v>228</v>
      </c>
      <c r="G159" s="3762">
        <v>28</v>
      </c>
      <c r="H159" s="3763">
        <v>14</v>
      </c>
      <c r="I159" s="3763">
        <v>42</v>
      </c>
      <c r="J159" s="3763">
        <v>6</v>
      </c>
      <c r="K159" s="4597">
        <v>48</v>
      </c>
    </row>
    <row r="160" spans="1:11">
      <c r="A160" s="2760" t="s">
        <v>205</v>
      </c>
      <c r="B160" s="4596">
        <v>43</v>
      </c>
      <c r="C160" s="4243">
        <v>0</v>
      </c>
      <c r="D160" s="3763">
        <v>22</v>
      </c>
      <c r="E160" s="3763">
        <v>333</v>
      </c>
      <c r="F160" s="4244">
        <v>355</v>
      </c>
      <c r="G160" s="3762">
        <v>13</v>
      </c>
      <c r="H160" s="3763">
        <v>18</v>
      </c>
      <c r="I160" s="3763">
        <v>31</v>
      </c>
      <c r="J160" s="3763">
        <v>5</v>
      </c>
      <c r="K160" s="4597">
        <v>36</v>
      </c>
    </row>
    <row r="161" spans="1:11">
      <c r="A161" s="2760" t="s">
        <v>204</v>
      </c>
      <c r="B161" s="4596">
        <v>0</v>
      </c>
      <c r="C161" s="4243">
        <v>0</v>
      </c>
      <c r="D161" s="3763">
        <v>0</v>
      </c>
      <c r="E161" s="3763">
        <v>0</v>
      </c>
      <c r="F161" s="4244">
        <v>0</v>
      </c>
      <c r="G161" s="3762">
        <v>0</v>
      </c>
      <c r="H161" s="3763">
        <v>0</v>
      </c>
      <c r="I161" s="3763">
        <v>0</v>
      </c>
      <c r="J161" s="3763">
        <v>0</v>
      </c>
      <c r="K161" s="4597">
        <v>0</v>
      </c>
    </row>
    <row r="162" spans="1:11">
      <c r="A162" s="2760" t="s">
        <v>168</v>
      </c>
      <c r="B162" s="4596">
        <v>15</v>
      </c>
      <c r="C162" s="4243">
        <v>7</v>
      </c>
      <c r="D162" s="3763">
        <v>60</v>
      </c>
      <c r="E162" s="3763">
        <v>120</v>
      </c>
      <c r="F162" s="4244">
        <v>180</v>
      </c>
      <c r="G162" s="3762">
        <v>33</v>
      </c>
      <c r="H162" s="3763">
        <v>0</v>
      </c>
      <c r="I162" s="3763">
        <v>33</v>
      </c>
      <c r="J162" s="3763">
        <v>1</v>
      </c>
      <c r="K162" s="4597">
        <v>34</v>
      </c>
    </row>
    <row r="163" spans="1:11">
      <c r="A163" s="3758" t="s">
        <v>182</v>
      </c>
      <c r="B163" s="4596">
        <v>42</v>
      </c>
      <c r="C163" s="4243">
        <v>5</v>
      </c>
      <c r="D163" s="3763">
        <v>64</v>
      </c>
      <c r="E163" s="3763">
        <v>266</v>
      </c>
      <c r="F163" s="4244">
        <v>330</v>
      </c>
      <c r="G163" s="3762">
        <v>25</v>
      </c>
      <c r="H163" s="3763">
        <v>3</v>
      </c>
      <c r="I163" s="3763">
        <v>28</v>
      </c>
      <c r="J163" s="3763">
        <v>1</v>
      </c>
      <c r="K163" s="4597">
        <v>29</v>
      </c>
    </row>
    <row r="164" spans="1:11" ht="15" thickBot="1">
      <c r="A164" s="3758"/>
      <c r="B164" s="4596">
        <v>790</v>
      </c>
      <c r="C164" s="4243">
        <v>142</v>
      </c>
      <c r="D164" s="3763">
        <v>1816</v>
      </c>
      <c r="E164" s="3763">
        <v>5211</v>
      </c>
      <c r="F164" s="4244">
        <v>7027</v>
      </c>
      <c r="G164" s="3762">
        <v>485</v>
      </c>
      <c r="H164" s="3763">
        <v>155</v>
      </c>
      <c r="I164" s="3763">
        <v>640</v>
      </c>
      <c r="J164" s="3763">
        <v>65</v>
      </c>
      <c r="K164" s="4597">
        <v>705</v>
      </c>
    </row>
    <row r="165" spans="1:11" ht="15.5" thickTop="1" thickBot="1">
      <c r="A165" s="1638" t="s">
        <v>359</v>
      </c>
      <c r="B165" s="1310"/>
      <c r="C165" s="1311"/>
      <c r="D165" s="1311"/>
      <c r="E165" s="1311"/>
      <c r="F165" s="1642"/>
      <c r="G165" s="1639"/>
      <c r="H165" s="1311"/>
      <c r="I165" s="1311"/>
      <c r="J165" s="1311"/>
      <c r="K165" s="1312"/>
    </row>
    <row r="166" spans="1:11" ht="15.5" thickTop="1" thickBot="1">
      <c r="A166" s="3757" t="s">
        <v>108</v>
      </c>
      <c r="B166" s="2761">
        <v>23</v>
      </c>
      <c r="C166" s="2762">
        <v>0</v>
      </c>
      <c r="D166" s="2762">
        <v>60</v>
      </c>
      <c r="E166" s="2762">
        <v>81</v>
      </c>
      <c r="F166" s="2762">
        <v>141</v>
      </c>
      <c r="G166" s="2763">
        <v>11</v>
      </c>
      <c r="H166" s="2763">
        <v>7</v>
      </c>
      <c r="I166" s="2762">
        <v>18</v>
      </c>
      <c r="J166" s="2763">
        <v>4</v>
      </c>
      <c r="K166" s="2764">
        <v>22</v>
      </c>
    </row>
    <row r="167" spans="1:11">
      <c r="A167" s="2760" t="s">
        <v>111</v>
      </c>
      <c r="B167" s="4598">
        <v>43</v>
      </c>
      <c r="C167" s="3763">
        <v>0</v>
      </c>
      <c r="D167" s="3763">
        <v>180</v>
      </c>
      <c r="E167" s="3763">
        <v>150</v>
      </c>
      <c r="F167" s="4244">
        <v>330</v>
      </c>
      <c r="G167" s="3762">
        <v>13</v>
      </c>
      <c r="H167" s="3763">
        <v>13</v>
      </c>
      <c r="I167" s="3763">
        <v>26</v>
      </c>
      <c r="J167" s="3763">
        <v>6</v>
      </c>
      <c r="K167" s="4597">
        <v>32</v>
      </c>
    </row>
    <row r="168" spans="1:11">
      <c r="A168" s="2760" t="s">
        <v>148</v>
      </c>
      <c r="B168" s="4598">
        <v>18</v>
      </c>
      <c r="C168" s="3763">
        <v>0</v>
      </c>
      <c r="D168" s="3763">
        <v>63</v>
      </c>
      <c r="E168" s="3763">
        <v>46</v>
      </c>
      <c r="F168" s="4244">
        <v>109</v>
      </c>
      <c r="G168" s="3762">
        <v>9</v>
      </c>
      <c r="H168" s="3763">
        <v>3</v>
      </c>
      <c r="I168" s="3763">
        <v>12</v>
      </c>
      <c r="J168" s="3763">
        <v>5</v>
      </c>
      <c r="K168" s="4597">
        <v>17</v>
      </c>
    </row>
    <row r="169" spans="1:11">
      <c r="A169" s="2760" t="s">
        <v>440</v>
      </c>
      <c r="B169" s="4598">
        <v>5</v>
      </c>
      <c r="C169" s="3763">
        <v>0</v>
      </c>
      <c r="D169" s="3763">
        <v>10</v>
      </c>
      <c r="E169" s="3763">
        <v>4</v>
      </c>
      <c r="F169" s="4244">
        <v>14</v>
      </c>
      <c r="G169" s="3762">
        <v>1</v>
      </c>
      <c r="H169" s="3763">
        <v>1</v>
      </c>
      <c r="I169" s="3763">
        <v>2</v>
      </c>
      <c r="J169" s="3763">
        <v>1</v>
      </c>
      <c r="K169" s="4597">
        <v>3</v>
      </c>
    </row>
    <row r="170" spans="1:11" s="450" customFormat="1" ht="13">
      <c r="A170" s="2760" t="s">
        <v>441</v>
      </c>
      <c r="B170" s="4598">
        <v>46</v>
      </c>
      <c r="C170" s="3763">
        <v>8</v>
      </c>
      <c r="D170" s="3763">
        <v>71</v>
      </c>
      <c r="E170" s="3763">
        <v>137</v>
      </c>
      <c r="F170" s="4244">
        <v>208</v>
      </c>
      <c r="G170" s="3762">
        <v>9</v>
      </c>
      <c r="H170" s="3763">
        <v>10</v>
      </c>
      <c r="I170" s="3763">
        <v>19</v>
      </c>
      <c r="J170" s="3763">
        <v>11</v>
      </c>
      <c r="K170" s="4597">
        <v>30</v>
      </c>
    </row>
    <row r="171" spans="1:11" s="450" customFormat="1" ht="13.5" thickBot="1">
      <c r="A171" s="2760"/>
      <c r="B171" s="4598">
        <v>135</v>
      </c>
      <c r="C171" s="3763">
        <v>8</v>
      </c>
      <c r="D171" s="3763">
        <v>384</v>
      </c>
      <c r="E171" s="3763">
        <v>418</v>
      </c>
      <c r="F171" s="4244">
        <v>802</v>
      </c>
      <c r="G171" s="3762">
        <v>43</v>
      </c>
      <c r="H171" s="3763">
        <v>34</v>
      </c>
      <c r="I171" s="3763">
        <v>77</v>
      </c>
      <c r="J171" s="3763">
        <v>27</v>
      </c>
      <c r="K171" s="4597">
        <v>104</v>
      </c>
    </row>
    <row r="172" spans="1:11" s="450" customFormat="1" ht="14" thickTop="1" thickBot="1">
      <c r="A172" s="1638" t="s">
        <v>360</v>
      </c>
      <c r="B172" s="1310"/>
      <c r="C172" s="1311"/>
      <c r="D172" s="1311"/>
      <c r="E172" s="1311"/>
      <c r="F172" s="1642"/>
      <c r="G172" s="1639"/>
      <c r="H172" s="1311"/>
      <c r="I172" s="1311"/>
      <c r="J172" s="1311"/>
      <c r="K172" s="1312"/>
    </row>
    <row r="173" spans="1:11" s="450" customFormat="1" ht="14" thickTop="1" thickBot="1">
      <c r="A173" s="2751" t="s">
        <v>1343</v>
      </c>
      <c r="B173" s="2761">
        <v>0</v>
      </c>
      <c r="C173" s="2762">
        <v>0</v>
      </c>
      <c r="D173" s="2762">
        <v>112</v>
      </c>
      <c r="E173" s="2762">
        <v>49</v>
      </c>
      <c r="F173" s="2762">
        <v>161</v>
      </c>
      <c r="G173" s="2763">
        <v>11</v>
      </c>
      <c r="H173" s="2763">
        <v>1</v>
      </c>
      <c r="I173" s="2762">
        <v>12</v>
      </c>
      <c r="J173" s="2763">
        <v>0</v>
      </c>
      <c r="K173" s="2764">
        <v>12</v>
      </c>
    </row>
    <row r="174" spans="1:11" s="450" customFormat="1" ht="13">
      <c r="A174" s="2760" t="s">
        <v>1435</v>
      </c>
      <c r="B174" s="4598">
        <v>91</v>
      </c>
      <c r="C174" s="3763">
        <v>30</v>
      </c>
      <c r="D174" s="3763">
        <v>100</v>
      </c>
      <c r="E174" s="3763">
        <v>87</v>
      </c>
      <c r="F174" s="4244">
        <v>187</v>
      </c>
      <c r="G174" s="3762">
        <v>3</v>
      </c>
      <c r="H174" s="3763">
        <v>5</v>
      </c>
      <c r="I174" s="3763">
        <v>8</v>
      </c>
      <c r="J174" s="3763">
        <v>0</v>
      </c>
      <c r="K174" s="4597">
        <v>8</v>
      </c>
    </row>
    <row r="175" spans="1:11" s="450" customFormat="1" ht="13">
      <c r="A175" s="2760" t="s">
        <v>732</v>
      </c>
      <c r="B175" s="4598">
        <v>115</v>
      </c>
      <c r="C175" s="3763">
        <v>30</v>
      </c>
      <c r="D175" s="3763">
        <v>100</v>
      </c>
      <c r="E175" s="3763">
        <v>142</v>
      </c>
      <c r="F175" s="4244">
        <v>242</v>
      </c>
      <c r="G175" s="3762">
        <v>6</v>
      </c>
      <c r="H175" s="3763">
        <v>1</v>
      </c>
      <c r="I175" s="3763">
        <v>7</v>
      </c>
      <c r="J175" s="3763">
        <v>5</v>
      </c>
      <c r="K175" s="4597">
        <v>12</v>
      </c>
    </row>
    <row r="176" spans="1:11" s="450" customFormat="1" ht="13">
      <c r="A176" s="2760" t="s">
        <v>1248</v>
      </c>
      <c r="B176" s="4598">
        <v>259</v>
      </c>
      <c r="C176" s="3763">
        <v>0</v>
      </c>
      <c r="D176" s="3763">
        <v>1089</v>
      </c>
      <c r="E176" s="3763">
        <v>223</v>
      </c>
      <c r="F176" s="4244">
        <v>1312</v>
      </c>
      <c r="G176" s="3762">
        <v>35</v>
      </c>
      <c r="H176" s="3763">
        <v>0</v>
      </c>
      <c r="I176" s="3763">
        <v>35</v>
      </c>
      <c r="J176" s="3763">
        <v>16</v>
      </c>
      <c r="K176" s="4597">
        <v>51</v>
      </c>
    </row>
    <row r="177" spans="1:11" s="450" customFormat="1" ht="13">
      <c r="A177" s="2760" t="s">
        <v>1250</v>
      </c>
      <c r="B177" s="4598">
        <v>0</v>
      </c>
      <c r="C177" s="3763">
        <v>0</v>
      </c>
      <c r="D177" s="3763">
        <v>142</v>
      </c>
      <c r="E177" s="3763">
        <v>25</v>
      </c>
      <c r="F177" s="4244">
        <v>167</v>
      </c>
      <c r="G177" s="3762">
        <v>4</v>
      </c>
      <c r="H177" s="3763">
        <v>0</v>
      </c>
      <c r="I177" s="3763">
        <v>4</v>
      </c>
      <c r="J177" s="3763">
        <v>0</v>
      </c>
      <c r="K177" s="4597">
        <v>4</v>
      </c>
    </row>
    <row r="178" spans="1:11" s="450" customFormat="1" ht="13">
      <c r="A178" s="2760" t="s">
        <v>739</v>
      </c>
      <c r="B178" s="4245">
        <v>217</v>
      </c>
      <c r="C178" s="4246">
        <v>0</v>
      </c>
      <c r="D178" s="4246">
        <v>511</v>
      </c>
      <c r="E178" s="4246">
        <v>650</v>
      </c>
      <c r="F178" s="4244">
        <v>1161</v>
      </c>
      <c r="G178" s="4247">
        <v>32</v>
      </c>
      <c r="H178" s="4246">
        <v>0</v>
      </c>
      <c r="I178" s="4246">
        <v>32</v>
      </c>
      <c r="J178" s="4246">
        <v>0</v>
      </c>
      <c r="K178" s="4599">
        <v>32</v>
      </c>
    </row>
    <row r="179" spans="1:11" s="450" customFormat="1" ht="13">
      <c r="A179" s="2760" t="s">
        <v>23</v>
      </c>
      <c r="B179" s="4598">
        <v>93</v>
      </c>
      <c r="C179" s="3763">
        <v>16</v>
      </c>
      <c r="D179" s="3763">
        <v>108</v>
      </c>
      <c r="E179" s="3763">
        <v>60</v>
      </c>
      <c r="F179" s="4244">
        <v>168</v>
      </c>
      <c r="G179" s="3762">
        <v>9</v>
      </c>
      <c r="H179" s="3763">
        <v>1</v>
      </c>
      <c r="I179" s="3763">
        <v>10</v>
      </c>
      <c r="J179" s="3763">
        <v>4</v>
      </c>
      <c r="K179" s="4597">
        <v>14</v>
      </c>
    </row>
    <row r="180" spans="1:11" s="450" customFormat="1" ht="13">
      <c r="A180" s="2760" t="s">
        <v>1255</v>
      </c>
      <c r="B180" s="4598">
        <v>175</v>
      </c>
      <c r="C180" s="3763">
        <v>0</v>
      </c>
      <c r="D180" s="3763">
        <v>217</v>
      </c>
      <c r="E180" s="3763">
        <v>161</v>
      </c>
      <c r="F180" s="4244">
        <v>378</v>
      </c>
      <c r="G180" s="3762">
        <v>11</v>
      </c>
      <c r="H180" s="3763">
        <v>2</v>
      </c>
      <c r="I180" s="3763">
        <v>13</v>
      </c>
      <c r="J180" s="3763">
        <v>1</v>
      </c>
      <c r="K180" s="4597">
        <v>14</v>
      </c>
    </row>
    <row r="181" spans="1:11" s="450" customFormat="1" ht="13">
      <c r="A181" s="2760" t="s">
        <v>740</v>
      </c>
      <c r="B181" s="4598">
        <v>92</v>
      </c>
      <c r="C181" s="3763">
        <v>0</v>
      </c>
      <c r="D181" s="3763">
        <v>461</v>
      </c>
      <c r="E181" s="3763">
        <v>163</v>
      </c>
      <c r="F181" s="4244">
        <v>624</v>
      </c>
      <c r="G181" s="3762">
        <v>25</v>
      </c>
      <c r="H181" s="3763">
        <v>0</v>
      </c>
      <c r="I181" s="3763">
        <v>25</v>
      </c>
      <c r="J181" s="3763">
        <v>0</v>
      </c>
      <c r="K181" s="4597">
        <v>25</v>
      </c>
    </row>
    <row r="182" spans="1:11" s="450" customFormat="1" ht="13">
      <c r="A182" s="2760" t="s">
        <v>1319</v>
      </c>
      <c r="B182" s="4598">
        <v>196</v>
      </c>
      <c r="C182" s="3763">
        <v>31</v>
      </c>
      <c r="D182" s="3763">
        <v>274</v>
      </c>
      <c r="E182" s="3763">
        <v>173</v>
      </c>
      <c r="F182" s="4244">
        <v>447</v>
      </c>
      <c r="G182" s="3762">
        <v>14</v>
      </c>
      <c r="H182" s="3763">
        <v>4</v>
      </c>
      <c r="I182" s="3763">
        <v>18</v>
      </c>
      <c r="J182" s="3763">
        <v>9</v>
      </c>
      <c r="K182" s="4597">
        <v>27</v>
      </c>
    </row>
    <row r="183" spans="1:11" s="450" customFormat="1" ht="13">
      <c r="A183" s="2760" t="s">
        <v>1276</v>
      </c>
      <c r="B183" s="4245">
        <v>335</v>
      </c>
      <c r="C183" s="4246">
        <v>50</v>
      </c>
      <c r="D183" s="4246">
        <v>400</v>
      </c>
      <c r="E183" s="4246">
        <v>313</v>
      </c>
      <c r="F183" s="4244">
        <v>713</v>
      </c>
      <c r="G183" s="4247">
        <v>34</v>
      </c>
      <c r="H183" s="4246">
        <v>6</v>
      </c>
      <c r="I183" s="4246">
        <v>40</v>
      </c>
      <c r="J183" s="4246">
        <v>0</v>
      </c>
      <c r="K183" s="4599">
        <v>40</v>
      </c>
    </row>
    <row r="184" spans="1:11" s="450" customFormat="1" ht="13">
      <c r="A184" s="2760" t="s">
        <v>1442</v>
      </c>
      <c r="B184" s="4598">
        <v>203</v>
      </c>
      <c r="C184" s="3763">
        <v>29</v>
      </c>
      <c r="D184" s="3763">
        <v>100</v>
      </c>
      <c r="E184" s="3763">
        <v>320</v>
      </c>
      <c r="F184" s="4244">
        <v>420</v>
      </c>
      <c r="G184" s="3762">
        <v>4</v>
      </c>
      <c r="H184" s="3763">
        <v>6</v>
      </c>
      <c r="I184" s="3763">
        <v>10</v>
      </c>
      <c r="J184" s="3763">
        <v>0</v>
      </c>
      <c r="K184" s="4597">
        <v>10</v>
      </c>
    </row>
    <row r="185" spans="1:11" s="450" customFormat="1" ht="13">
      <c r="A185" s="2760" t="s">
        <v>1142</v>
      </c>
      <c r="B185" s="4598">
        <v>0</v>
      </c>
      <c r="C185" s="3763">
        <v>0</v>
      </c>
      <c r="D185" s="3763">
        <v>157</v>
      </c>
      <c r="E185" s="3763">
        <v>151</v>
      </c>
      <c r="F185" s="4244">
        <v>308</v>
      </c>
      <c r="G185" s="3762">
        <v>8</v>
      </c>
      <c r="H185" s="3763">
        <v>0</v>
      </c>
      <c r="I185" s="3763">
        <v>8</v>
      </c>
      <c r="J185" s="3763">
        <v>4</v>
      </c>
      <c r="K185" s="4597">
        <v>12</v>
      </c>
    </row>
    <row r="186" spans="1:11" s="450" customFormat="1" ht="13">
      <c r="A186" s="2760" t="s">
        <v>1443</v>
      </c>
      <c r="B186" s="4598">
        <v>0</v>
      </c>
      <c r="C186" s="3763">
        <v>10</v>
      </c>
      <c r="D186" s="3763">
        <v>120</v>
      </c>
      <c r="E186" s="3763">
        <v>80</v>
      </c>
      <c r="F186" s="4244">
        <v>200</v>
      </c>
      <c r="G186" s="3762">
        <v>3</v>
      </c>
      <c r="H186" s="3763">
        <v>15</v>
      </c>
      <c r="I186" s="3763">
        <v>18</v>
      </c>
      <c r="J186" s="3763">
        <v>0</v>
      </c>
      <c r="K186" s="4597">
        <v>18</v>
      </c>
    </row>
    <row r="187" spans="1:11" s="450" customFormat="1" ht="13.5" thickBot="1">
      <c r="A187" s="2760" t="s">
        <v>1445</v>
      </c>
      <c r="B187" s="4598">
        <v>195</v>
      </c>
      <c r="C187" s="3763">
        <v>40</v>
      </c>
      <c r="D187" s="3763">
        <v>220</v>
      </c>
      <c r="E187" s="3763">
        <v>184</v>
      </c>
      <c r="F187" s="4244">
        <v>404</v>
      </c>
      <c r="G187" s="3762">
        <v>3</v>
      </c>
      <c r="H187" s="3763">
        <v>27</v>
      </c>
      <c r="I187" s="3763">
        <v>30</v>
      </c>
      <c r="J187" s="3763">
        <v>0</v>
      </c>
      <c r="K187" s="4597">
        <v>30</v>
      </c>
    </row>
    <row r="188" spans="1:11" s="450" customFormat="1" ht="14" thickTop="1" thickBot="1">
      <c r="A188" s="1638"/>
      <c r="B188" s="1310">
        <v>1971</v>
      </c>
      <c r="C188" s="1311">
        <v>236</v>
      </c>
      <c r="D188" s="1311">
        <v>4111</v>
      </c>
      <c r="E188" s="1311">
        <v>2781</v>
      </c>
      <c r="F188" s="1642">
        <v>6892</v>
      </c>
      <c r="G188" s="1639">
        <v>202</v>
      </c>
      <c r="H188" s="1311">
        <v>68</v>
      </c>
      <c r="I188" s="1311">
        <v>270</v>
      </c>
      <c r="J188" s="1311">
        <v>39</v>
      </c>
      <c r="K188" s="1312">
        <v>309</v>
      </c>
    </row>
    <row r="189" spans="1:11" s="450" customFormat="1" ht="14" thickTop="1" thickBot="1">
      <c r="A189" s="2751" t="s">
        <v>362</v>
      </c>
      <c r="B189" s="1315"/>
      <c r="C189" s="1316"/>
      <c r="D189" s="1316"/>
      <c r="E189" s="1316"/>
      <c r="F189" s="1316"/>
      <c r="G189" s="1317"/>
      <c r="H189" s="1317"/>
      <c r="I189" s="1316"/>
      <c r="J189" s="1317"/>
      <c r="K189" s="2766"/>
    </row>
    <row r="190" spans="1:11" s="450" customFormat="1" ht="13.5" thickBot="1">
      <c r="A190" s="2751" t="s">
        <v>1012</v>
      </c>
      <c r="B190" s="2761"/>
      <c r="C190" s="2762"/>
      <c r="D190" s="2762"/>
      <c r="E190" s="2762"/>
      <c r="F190" s="2762"/>
      <c r="G190" s="2763"/>
      <c r="H190" s="2763"/>
      <c r="I190" s="2762"/>
      <c r="J190" s="2763"/>
      <c r="K190" s="2764"/>
    </row>
    <row r="191" spans="1:11" s="450" customFormat="1" ht="13.5" thickBot="1">
      <c r="A191" s="3759" t="s">
        <v>1013</v>
      </c>
      <c r="B191" s="4248">
        <v>16</v>
      </c>
      <c r="C191" s="4249">
        <v>0</v>
      </c>
      <c r="D191" s="4249">
        <v>31</v>
      </c>
      <c r="E191" s="4249">
        <v>16</v>
      </c>
      <c r="F191" s="4250">
        <v>47</v>
      </c>
      <c r="G191" s="2768">
        <v>4</v>
      </c>
      <c r="H191" s="4249">
        <v>2</v>
      </c>
      <c r="I191" s="4249">
        <v>6</v>
      </c>
      <c r="J191" s="4249">
        <v>0</v>
      </c>
      <c r="K191" s="2769">
        <v>6</v>
      </c>
    </row>
    <row r="192" spans="1:11" s="450" customFormat="1" ht="13.5" thickBot="1">
      <c r="A192" s="2751" t="s">
        <v>230</v>
      </c>
      <c r="B192" s="2761"/>
      <c r="C192" s="2762"/>
      <c r="D192" s="2762"/>
      <c r="E192" s="2762"/>
      <c r="F192" s="2762"/>
      <c r="G192" s="2763"/>
      <c r="H192" s="2763"/>
      <c r="I192" s="2762"/>
      <c r="J192" s="2763"/>
      <c r="K192" s="2764"/>
    </row>
    <row r="193" spans="1:11" s="450" customFormat="1" ht="13">
      <c r="A193" s="3759" t="s">
        <v>237</v>
      </c>
      <c r="B193" s="4248">
        <v>30</v>
      </c>
      <c r="C193" s="4249">
        <v>0</v>
      </c>
      <c r="D193" s="4249">
        <v>120</v>
      </c>
      <c r="E193" s="4249">
        <v>14</v>
      </c>
      <c r="F193" s="4250">
        <v>134</v>
      </c>
      <c r="G193" s="2768">
        <v>19</v>
      </c>
      <c r="H193" s="4249">
        <v>0</v>
      </c>
      <c r="I193" s="4249">
        <v>19</v>
      </c>
      <c r="J193" s="4249">
        <v>6</v>
      </c>
      <c r="K193" s="2769">
        <v>25</v>
      </c>
    </row>
    <row r="194" spans="1:11" s="450" customFormat="1" ht="13">
      <c r="A194" s="3759" t="s">
        <v>239</v>
      </c>
      <c r="B194" s="4248">
        <v>37</v>
      </c>
      <c r="C194" s="4249">
        <v>0</v>
      </c>
      <c r="D194" s="4249">
        <v>194</v>
      </c>
      <c r="E194" s="4249">
        <v>61</v>
      </c>
      <c r="F194" s="4250">
        <v>255</v>
      </c>
      <c r="G194" s="2768">
        <v>13</v>
      </c>
      <c r="H194" s="4249">
        <v>13</v>
      </c>
      <c r="I194" s="4249">
        <v>26</v>
      </c>
      <c r="J194" s="4249">
        <v>1</v>
      </c>
      <c r="K194" s="2769">
        <v>27</v>
      </c>
    </row>
    <row r="195" spans="1:11" s="450" customFormat="1" ht="13.5" thickBot="1">
      <c r="A195" s="3760" t="s">
        <v>242</v>
      </c>
      <c r="B195" s="4245"/>
      <c r="C195" s="4246"/>
      <c r="D195" s="4249"/>
      <c r="E195" s="4249"/>
      <c r="F195" s="1647"/>
      <c r="G195" s="4247"/>
      <c r="H195" s="4246"/>
      <c r="I195" s="4246"/>
      <c r="J195" s="4246"/>
      <c r="K195" s="4599"/>
    </row>
    <row r="196" spans="1:11" s="450" customFormat="1" ht="13.5" thickBot="1">
      <c r="A196" s="2751" t="s">
        <v>591</v>
      </c>
      <c r="B196" s="2761">
        <v>39</v>
      </c>
      <c r="C196" s="2762">
        <v>80</v>
      </c>
      <c r="D196" s="2762">
        <v>124</v>
      </c>
      <c r="E196" s="2762">
        <v>221</v>
      </c>
      <c r="F196" s="2762">
        <v>345</v>
      </c>
      <c r="G196" s="2763">
        <v>21</v>
      </c>
      <c r="H196" s="2763">
        <v>3</v>
      </c>
      <c r="I196" s="2762">
        <v>24</v>
      </c>
      <c r="J196" s="2763">
        <v>10</v>
      </c>
      <c r="K196" s="2764">
        <v>34</v>
      </c>
    </row>
    <row r="197" spans="1:11" s="450" customFormat="1" ht="13.5" thickBot="1">
      <c r="A197" s="3759" t="s">
        <v>243</v>
      </c>
      <c r="B197" s="4248"/>
      <c r="C197" s="4249"/>
      <c r="D197" s="4249"/>
      <c r="E197" s="4249"/>
      <c r="F197" s="4250"/>
      <c r="G197" s="2768"/>
      <c r="H197" s="4249"/>
      <c r="I197" s="4249"/>
      <c r="J197" s="4249"/>
      <c r="K197" s="2769"/>
    </row>
    <row r="198" spans="1:11" s="450" customFormat="1" ht="13.5" thickBot="1">
      <c r="A198" s="2751" t="s">
        <v>1014</v>
      </c>
      <c r="B198" s="2761">
        <v>26</v>
      </c>
      <c r="C198" s="2762">
        <v>11</v>
      </c>
      <c r="D198" s="2762">
        <v>83</v>
      </c>
      <c r="E198" s="2762">
        <v>74</v>
      </c>
      <c r="F198" s="2762">
        <v>157</v>
      </c>
      <c r="G198" s="2763">
        <v>12</v>
      </c>
      <c r="H198" s="2763">
        <v>0</v>
      </c>
      <c r="I198" s="2762">
        <v>12</v>
      </c>
      <c r="J198" s="2763">
        <v>4</v>
      </c>
      <c r="K198" s="2764">
        <v>16</v>
      </c>
    </row>
    <row r="199" spans="1:11" s="450" customFormat="1" ht="13.5" thickBot="1">
      <c r="A199" s="2760" t="s">
        <v>442</v>
      </c>
      <c r="B199" s="4248"/>
      <c r="C199" s="4249"/>
      <c r="D199" s="4249"/>
      <c r="E199" s="4249"/>
      <c r="F199" s="4250"/>
      <c r="G199" s="2768"/>
      <c r="H199" s="4249"/>
      <c r="I199" s="4249"/>
      <c r="J199" s="4249"/>
      <c r="K199" s="2769"/>
    </row>
    <row r="200" spans="1:11" s="450" customFormat="1" ht="13.5" thickBot="1">
      <c r="A200" s="2751" t="s">
        <v>1364</v>
      </c>
      <c r="B200" s="2761">
        <v>35</v>
      </c>
      <c r="C200" s="2762">
        <v>0</v>
      </c>
      <c r="D200" s="2762">
        <v>45</v>
      </c>
      <c r="E200" s="2762">
        <v>72</v>
      </c>
      <c r="F200" s="2762">
        <v>117</v>
      </c>
      <c r="G200" s="2763">
        <v>5</v>
      </c>
      <c r="H200" s="2763">
        <v>0</v>
      </c>
      <c r="I200" s="2762">
        <v>5</v>
      </c>
      <c r="J200" s="2763">
        <v>0</v>
      </c>
      <c r="K200" s="2764">
        <v>5</v>
      </c>
    </row>
    <row r="201" spans="1:11" s="450" customFormat="1" ht="13.5" thickBot="1">
      <c r="A201" s="3761" t="s">
        <v>1029</v>
      </c>
      <c r="B201" s="2771">
        <v>38</v>
      </c>
      <c r="C201" s="2772">
        <v>0</v>
      </c>
      <c r="D201" s="2772">
        <v>360</v>
      </c>
      <c r="E201" s="2772">
        <v>11</v>
      </c>
      <c r="F201" s="2773">
        <v>371</v>
      </c>
      <c r="G201" s="3762">
        <v>18</v>
      </c>
      <c r="H201" s="3763">
        <v>0</v>
      </c>
      <c r="I201" s="3763">
        <v>18</v>
      </c>
      <c r="J201" s="3763">
        <v>0</v>
      </c>
      <c r="K201" s="4597">
        <v>18</v>
      </c>
    </row>
    <row r="202" spans="1:11" s="450" customFormat="1" ht="13">
      <c r="A202" s="3761" t="s">
        <v>578</v>
      </c>
      <c r="B202" s="2771">
        <v>38</v>
      </c>
      <c r="C202" s="2772">
        <v>0</v>
      </c>
      <c r="D202" s="2772">
        <v>449</v>
      </c>
      <c r="E202" s="2772">
        <v>63</v>
      </c>
      <c r="F202" s="2773">
        <v>512</v>
      </c>
      <c r="G202" s="3762">
        <v>29</v>
      </c>
      <c r="H202" s="3763">
        <v>0</v>
      </c>
      <c r="I202" s="3763">
        <v>29</v>
      </c>
      <c r="J202" s="3763">
        <v>12</v>
      </c>
      <c r="K202" s="4597">
        <v>41</v>
      </c>
    </row>
    <row r="203" spans="1:11" s="450" customFormat="1" ht="13">
      <c r="A203" s="3761" t="s">
        <v>1035</v>
      </c>
      <c r="B203" s="4598">
        <v>83</v>
      </c>
      <c r="C203" s="3763">
        <v>0</v>
      </c>
      <c r="D203" s="3763">
        <v>401</v>
      </c>
      <c r="E203" s="3763">
        <v>145</v>
      </c>
      <c r="F203" s="4244">
        <v>546</v>
      </c>
      <c r="G203" s="3762">
        <v>26</v>
      </c>
      <c r="H203" s="3763">
        <v>0</v>
      </c>
      <c r="I203" s="3763">
        <v>26</v>
      </c>
      <c r="J203" s="3763">
        <v>0</v>
      </c>
      <c r="K203" s="4597">
        <v>26</v>
      </c>
    </row>
    <row r="204" spans="1:11" s="450" customFormat="1" ht="13">
      <c r="A204" s="3761" t="s">
        <v>1036</v>
      </c>
      <c r="B204" s="4598">
        <v>22</v>
      </c>
      <c r="C204" s="3763">
        <v>0</v>
      </c>
      <c r="D204" s="3763">
        <v>140</v>
      </c>
      <c r="E204" s="3763">
        <v>2</v>
      </c>
      <c r="F204" s="4244">
        <v>142</v>
      </c>
      <c r="G204" s="3762">
        <v>11</v>
      </c>
      <c r="H204" s="3763">
        <v>0</v>
      </c>
      <c r="I204" s="3763">
        <v>11</v>
      </c>
      <c r="J204" s="3763">
        <v>0</v>
      </c>
      <c r="K204" s="4597">
        <v>11</v>
      </c>
    </row>
    <row r="205" spans="1:11" s="450" customFormat="1" ht="13">
      <c r="A205" s="3761" t="s">
        <v>1356</v>
      </c>
      <c r="B205" s="4598">
        <v>15</v>
      </c>
      <c r="C205" s="3763">
        <v>15</v>
      </c>
      <c r="D205" s="3763">
        <v>41</v>
      </c>
      <c r="E205" s="3763">
        <v>6</v>
      </c>
      <c r="F205" s="4244">
        <v>47</v>
      </c>
      <c r="G205" s="3762">
        <v>5</v>
      </c>
      <c r="H205" s="3763">
        <v>0</v>
      </c>
      <c r="I205" s="3763">
        <v>5</v>
      </c>
      <c r="J205" s="3763">
        <v>0</v>
      </c>
      <c r="K205" s="4597">
        <v>5</v>
      </c>
    </row>
    <row r="206" spans="1:11" s="450" customFormat="1" ht="13">
      <c r="A206" s="3761" t="s">
        <v>1039</v>
      </c>
      <c r="B206" s="4598">
        <v>14</v>
      </c>
      <c r="C206" s="3763">
        <v>0</v>
      </c>
      <c r="D206" s="3763">
        <v>78</v>
      </c>
      <c r="E206" s="3763">
        <v>40</v>
      </c>
      <c r="F206" s="4244">
        <v>118</v>
      </c>
      <c r="G206" s="3762">
        <v>10</v>
      </c>
      <c r="H206" s="3763">
        <v>0</v>
      </c>
      <c r="I206" s="3763">
        <v>10</v>
      </c>
      <c r="J206" s="3763">
        <v>0</v>
      </c>
      <c r="K206" s="4597">
        <v>10</v>
      </c>
    </row>
    <row r="207" spans="1:11" s="450" customFormat="1" ht="13">
      <c r="A207" s="3761" t="s">
        <v>1365</v>
      </c>
      <c r="B207" s="4598">
        <v>25</v>
      </c>
      <c r="C207" s="3763">
        <v>7</v>
      </c>
      <c r="D207" s="3763">
        <v>25</v>
      </c>
      <c r="E207" s="3763">
        <v>71</v>
      </c>
      <c r="F207" s="4244">
        <v>96</v>
      </c>
      <c r="G207" s="3762">
        <v>5</v>
      </c>
      <c r="H207" s="3763">
        <v>0</v>
      </c>
      <c r="I207" s="3763">
        <v>5</v>
      </c>
      <c r="J207" s="3763">
        <v>0</v>
      </c>
      <c r="K207" s="4597">
        <v>5</v>
      </c>
    </row>
    <row r="208" spans="1:11" s="450" customFormat="1" ht="13">
      <c r="A208" s="3761" t="s">
        <v>1366</v>
      </c>
      <c r="B208" s="4598">
        <v>20</v>
      </c>
      <c r="C208" s="3763">
        <v>0</v>
      </c>
      <c r="D208" s="3763">
        <v>48</v>
      </c>
      <c r="E208" s="3763">
        <v>18</v>
      </c>
      <c r="F208" s="4244">
        <v>66</v>
      </c>
      <c r="G208" s="3762">
        <v>5</v>
      </c>
      <c r="H208" s="3763">
        <v>0</v>
      </c>
      <c r="I208" s="3763">
        <v>5</v>
      </c>
      <c r="J208" s="3763">
        <v>0</v>
      </c>
      <c r="K208" s="4597">
        <v>5</v>
      </c>
    </row>
    <row r="209" spans="1:11" s="450" customFormat="1" ht="13">
      <c r="A209" s="3761" t="s">
        <v>589</v>
      </c>
      <c r="B209" s="4598">
        <v>66</v>
      </c>
      <c r="C209" s="3763">
        <v>0</v>
      </c>
      <c r="D209" s="3763">
        <v>360</v>
      </c>
      <c r="E209" s="3763">
        <v>25</v>
      </c>
      <c r="F209" s="4244">
        <v>385</v>
      </c>
      <c r="G209" s="3762">
        <v>22</v>
      </c>
      <c r="H209" s="3763">
        <v>0</v>
      </c>
      <c r="I209" s="3763">
        <v>22</v>
      </c>
      <c r="J209" s="3763">
        <v>3</v>
      </c>
      <c r="K209" s="4597">
        <v>25</v>
      </c>
    </row>
    <row r="210" spans="1:11" s="450" customFormat="1" ht="13">
      <c r="A210" s="3761" t="s">
        <v>1052</v>
      </c>
      <c r="B210" s="4598">
        <v>0</v>
      </c>
      <c r="C210" s="3763">
        <v>0</v>
      </c>
      <c r="D210" s="3763">
        <v>0</v>
      </c>
      <c r="E210" s="3763">
        <v>0</v>
      </c>
      <c r="F210" s="4244">
        <v>0</v>
      </c>
      <c r="G210" s="3762">
        <v>0</v>
      </c>
      <c r="H210" s="3763">
        <v>0</v>
      </c>
      <c r="I210" s="3763">
        <v>0</v>
      </c>
      <c r="J210" s="3763">
        <v>0</v>
      </c>
      <c r="K210" s="4597">
        <v>0</v>
      </c>
    </row>
    <row r="211" spans="1:11" s="450" customFormat="1" ht="13">
      <c r="A211" s="3761" t="s">
        <v>1053</v>
      </c>
      <c r="B211" s="4598">
        <v>15</v>
      </c>
      <c r="C211" s="3763">
        <v>0</v>
      </c>
      <c r="D211" s="3763">
        <v>86</v>
      </c>
      <c r="E211" s="3763">
        <v>12</v>
      </c>
      <c r="F211" s="4244">
        <v>98</v>
      </c>
      <c r="G211" s="3762">
        <v>11</v>
      </c>
      <c r="H211" s="3763">
        <v>0</v>
      </c>
      <c r="I211" s="3763">
        <v>11</v>
      </c>
      <c r="J211" s="3763">
        <v>0</v>
      </c>
      <c r="K211" s="4597">
        <v>11</v>
      </c>
    </row>
    <row r="212" spans="1:11" s="450" customFormat="1" ht="13">
      <c r="A212" s="3761" t="s">
        <v>1054</v>
      </c>
      <c r="B212" s="4598">
        <v>22</v>
      </c>
      <c r="C212" s="3763">
        <v>0</v>
      </c>
      <c r="D212" s="3763">
        <v>112</v>
      </c>
      <c r="E212" s="3763">
        <v>20</v>
      </c>
      <c r="F212" s="4244">
        <v>132</v>
      </c>
      <c r="G212" s="3762">
        <v>10</v>
      </c>
      <c r="H212" s="3763">
        <v>0</v>
      </c>
      <c r="I212" s="3763">
        <v>10</v>
      </c>
      <c r="J212" s="3763">
        <v>0</v>
      </c>
      <c r="K212" s="4597">
        <v>10</v>
      </c>
    </row>
    <row r="213" spans="1:11" s="450" customFormat="1" ht="13">
      <c r="A213" s="3761" t="s">
        <v>1017</v>
      </c>
      <c r="B213" s="4598">
        <v>68</v>
      </c>
      <c r="C213" s="3763">
        <v>0</v>
      </c>
      <c r="D213" s="3763">
        <v>420</v>
      </c>
      <c r="E213" s="3763">
        <v>40</v>
      </c>
      <c r="F213" s="4244">
        <v>460</v>
      </c>
      <c r="G213" s="3762">
        <v>24</v>
      </c>
      <c r="H213" s="3763">
        <v>0</v>
      </c>
      <c r="I213" s="3763">
        <v>24</v>
      </c>
      <c r="J213" s="3763">
        <v>13</v>
      </c>
      <c r="K213" s="4597">
        <v>37</v>
      </c>
    </row>
    <row r="214" spans="1:11" s="450" customFormat="1" ht="13">
      <c r="A214" s="3761" t="s">
        <v>1350</v>
      </c>
      <c r="B214" s="4598">
        <v>70</v>
      </c>
      <c r="C214" s="3763">
        <v>0</v>
      </c>
      <c r="D214" s="3763">
        <v>189</v>
      </c>
      <c r="E214" s="3763">
        <v>50</v>
      </c>
      <c r="F214" s="4244">
        <v>239</v>
      </c>
      <c r="G214" s="3762">
        <v>5</v>
      </c>
      <c r="H214" s="3763">
        <v>0</v>
      </c>
      <c r="I214" s="3763">
        <v>5</v>
      </c>
      <c r="J214" s="3763">
        <v>0</v>
      </c>
      <c r="K214" s="4597">
        <v>5</v>
      </c>
    </row>
    <row r="215" spans="1:11" s="450" customFormat="1" ht="13">
      <c r="A215" s="3761" t="s">
        <v>1351</v>
      </c>
      <c r="B215" s="4598">
        <v>30</v>
      </c>
      <c r="C215" s="3763">
        <v>0</v>
      </c>
      <c r="D215" s="3763">
        <v>30</v>
      </c>
      <c r="E215" s="3763">
        <v>45</v>
      </c>
      <c r="F215" s="4244">
        <v>75</v>
      </c>
      <c r="G215" s="3762">
        <v>5</v>
      </c>
      <c r="H215" s="3763">
        <v>0</v>
      </c>
      <c r="I215" s="3763">
        <v>5</v>
      </c>
      <c r="J215" s="3763">
        <v>0</v>
      </c>
      <c r="K215" s="4597">
        <v>5</v>
      </c>
    </row>
    <row r="216" spans="1:11" s="450" customFormat="1" ht="13">
      <c r="A216" s="3761" t="s">
        <v>1071</v>
      </c>
      <c r="B216" s="4598">
        <v>133</v>
      </c>
      <c r="C216" s="3763">
        <v>0</v>
      </c>
      <c r="D216" s="3763">
        <v>80</v>
      </c>
      <c r="E216" s="3763">
        <v>294</v>
      </c>
      <c r="F216" s="4244">
        <v>374</v>
      </c>
      <c r="G216" s="3762">
        <v>11</v>
      </c>
      <c r="H216" s="3763">
        <v>0</v>
      </c>
      <c r="I216" s="3763">
        <v>11</v>
      </c>
      <c r="J216" s="3763">
        <v>0</v>
      </c>
      <c r="K216" s="4597">
        <v>11</v>
      </c>
    </row>
    <row r="217" spans="1:11" s="450" customFormat="1" ht="13">
      <c r="A217" s="3761" t="s">
        <v>1346</v>
      </c>
      <c r="B217" s="4598">
        <v>42</v>
      </c>
      <c r="C217" s="3763">
        <v>0</v>
      </c>
      <c r="D217" s="3763">
        <v>154</v>
      </c>
      <c r="E217" s="3763">
        <v>11</v>
      </c>
      <c r="F217" s="4244">
        <v>165</v>
      </c>
      <c r="G217" s="3762">
        <v>5</v>
      </c>
      <c r="H217" s="3763">
        <v>0</v>
      </c>
      <c r="I217" s="3763">
        <v>5</v>
      </c>
      <c r="J217" s="3763">
        <v>0</v>
      </c>
      <c r="K217" s="4597">
        <v>5</v>
      </c>
    </row>
    <row r="218" spans="1:11" s="450" customFormat="1" ht="13">
      <c r="A218" s="3761" t="s">
        <v>1078</v>
      </c>
      <c r="B218" s="4598">
        <v>0</v>
      </c>
      <c r="C218" s="3763">
        <v>0</v>
      </c>
      <c r="D218" s="3763">
        <v>240</v>
      </c>
      <c r="E218" s="3763">
        <v>21</v>
      </c>
      <c r="F218" s="4244">
        <v>261</v>
      </c>
      <c r="G218" s="3762">
        <v>11</v>
      </c>
      <c r="H218" s="3763">
        <v>0</v>
      </c>
      <c r="I218" s="3763">
        <v>11</v>
      </c>
      <c r="J218" s="3763">
        <v>0</v>
      </c>
      <c r="K218" s="4597">
        <v>11</v>
      </c>
    </row>
    <row r="219" spans="1:11" s="450" customFormat="1" ht="13">
      <c r="A219" s="3761" t="s">
        <v>1359</v>
      </c>
      <c r="B219" s="4598">
        <v>30</v>
      </c>
      <c r="C219" s="3763">
        <v>0</v>
      </c>
      <c r="D219" s="3763">
        <v>45</v>
      </c>
      <c r="E219" s="3763">
        <v>36</v>
      </c>
      <c r="F219" s="4244">
        <v>81</v>
      </c>
      <c r="G219" s="3762">
        <v>5</v>
      </c>
      <c r="H219" s="3763">
        <v>0</v>
      </c>
      <c r="I219" s="3763">
        <v>5</v>
      </c>
      <c r="J219" s="3763">
        <v>0</v>
      </c>
      <c r="K219" s="4597">
        <v>5</v>
      </c>
    </row>
    <row r="220" spans="1:11" s="450" customFormat="1" ht="13">
      <c r="A220" s="3761" t="s">
        <v>1353</v>
      </c>
      <c r="B220" s="4598">
        <v>30</v>
      </c>
      <c r="C220" s="3763">
        <v>0</v>
      </c>
      <c r="D220" s="3763">
        <v>88</v>
      </c>
      <c r="E220" s="3763">
        <v>13</v>
      </c>
      <c r="F220" s="4244">
        <v>101</v>
      </c>
      <c r="G220" s="3762">
        <v>5</v>
      </c>
      <c r="H220" s="3763">
        <v>0</v>
      </c>
      <c r="I220" s="3763">
        <v>5</v>
      </c>
      <c r="J220" s="3763">
        <v>0</v>
      </c>
      <c r="K220" s="4597">
        <v>5</v>
      </c>
    </row>
    <row r="221" spans="1:11" s="450" customFormat="1" ht="13">
      <c r="A221" s="3761" t="s">
        <v>1088</v>
      </c>
      <c r="B221" s="4598">
        <v>20</v>
      </c>
      <c r="C221" s="3763">
        <v>0</v>
      </c>
      <c r="D221" s="3763">
        <v>46</v>
      </c>
      <c r="E221" s="3763">
        <v>10</v>
      </c>
      <c r="F221" s="4244">
        <v>56</v>
      </c>
      <c r="G221" s="3762">
        <v>9</v>
      </c>
      <c r="H221" s="3763">
        <v>0</v>
      </c>
      <c r="I221" s="3763">
        <v>9</v>
      </c>
      <c r="J221" s="3763">
        <v>0</v>
      </c>
      <c r="K221" s="4597">
        <v>9</v>
      </c>
    </row>
    <row r="222" spans="1:11" s="450" customFormat="1" ht="13">
      <c r="A222" s="3761" t="s">
        <v>1354</v>
      </c>
      <c r="B222" s="4598">
        <v>18</v>
      </c>
      <c r="C222" s="3763">
        <v>0</v>
      </c>
      <c r="D222" s="3763">
        <v>38</v>
      </c>
      <c r="E222" s="3763">
        <v>17</v>
      </c>
      <c r="F222" s="4244">
        <v>55</v>
      </c>
      <c r="G222" s="3762">
        <v>5</v>
      </c>
      <c r="H222" s="3763">
        <v>0</v>
      </c>
      <c r="I222" s="3763">
        <v>5</v>
      </c>
      <c r="J222" s="3763">
        <v>0</v>
      </c>
      <c r="K222" s="4597">
        <v>5</v>
      </c>
    </row>
    <row r="223" spans="1:11" s="450" customFormat="1" ht="13">
      <c r="A223" s="3761" t="s">
        <v>1093</v>
      </c>
      <c r="B223" s="4598">
        <v>37</v>
      </c>
      <c r="C223" s="3763">
        <v>32</v>
      </c>
      <c r="D223" s="3763">
        <v>242</v>
      </c>
      <c r="E223" s="3763">
        <v>22</v>
      </c>
      <c r="F223" s="4244">
        <v>264</v>
      </c>
      <c r="G223" s="3762">
        <v>11</v>
      </c>
      <c r="H223" s="3763">
        <v>0</v>
      </c>
      <c r="I223" s="3763">
        <v>11</v>
      </c>
      <c r="J223" s="3763">
        <v>0</v>
      </c>
      <c r="K223" s="4597">
        <v>11</v>
      </c>
    </row>
    <row r="224" spans="1:11" s="450" customFormat="1" ht="13">
      <c r="A224" s="3761" t="s">
        <v>1355</v>
      </c>
      <c r="B224" s="4598">
        <v>29</v>
      </c>
      <c r="C224" s="3763">
        <v>0</v>
      </c>
      <c r="D224" s="3763">
        <v>60</v>
      </c>
      <c r="E224" s="3763">
        <v>38</v>
      </c>
      <c r="F224" s="4244">
        <v>98</v>
      </c>
      <c r="G224" s="3762">
        <v>5</v>
      </c>
      <c r="H224" s="3763">
        <v>0</v>
      </c>
      <c r="I224" s="3763">
        <v>5</v>
      </c>
      <c r="J224" s="3763">
        <v>0</v>
      </c>
      <c r="K224" s="4597">
        <v>5</v>
      </c>
    </row>
    <row r="225" spans="1:11" s="450" customFormat="1" ht="13">
      <c r="A225" s="3761"/>
      <c r="B225" s="4598"/>
      <c r="C225" s="3763"/>
      <c r="D225" s="3763"/>
      <c r="E225" s="3763"/>
      <c r="F225" s="4244"/>
      <c r="G225" s="3762"/>
      <c r="H225" s="3763"/>
      <c r="I225" s="3763"/>
      <c r="J225" s="3763"/>
      <c r="K225" s="4597"/>
    </row>
    <row r="226" spans="1:11" s="450" customFormat="1" ht="13.5" thickBot="1">
      <c r="A226" s="3761" t="s">
        <v>248</v>
      </c>
      <c r="B226" s="4598"/>
      <c r="C226" s="3763"/>
      <c r="D226" s="3763"/>
      <c r="E226" s="3763"/>
      <c r="F226" s="4244"/>
      <c r="G226" s="3762"/>
      <c r="H226" s="3763"/>
      <c r="I226" s="3763"/>
      <c r="J226" s="3763"/>
      <c r="K226" s="4597"/>
    </row>
    <row r="227" spans="1:11" s="450" customFormat="1" ht="13.5" thickBot="1">
      <c r="A227" s="2751" t="s">
        <v>249</v>
      </c>
      <c r="B227" s="2761">
        <v>12</v>
      </c>
      <c r="C227" s="2762">
        <v>0</v>
      </c>
      <c r="D227" s="2762">
        <v>140</v>
      </c>
      <c r="E227" s="2762">
        <v>168</v>
      </c>
      <c r="F227" s="2762">
        <v>308</v>
      </c>
      <c r="G227" s="2763">
        <v>20</v>
      </c>
      <c r="H227" s="2763">
        <v>1</v>
      </c>
      <c r="I227" s="2762">
        <v>21</v>
      </c>
      <c r="J227" s="2763">
        <v>5</v>
      </c>
      <c r="K227" s="2764">
        <v>26</v>
      </c>
    </row>
    <row r="228" spans="1:11" ht="15" thickBot="1">
      <c r="A228" s="4378" t="s">
        <v>898</v>
      </c>
      <c r="B228" s="2771">
        <v>29</v>
      </c>
      <c r="C228" s="2772">
        <v>6</v>
      </c>
      <c r="D228" s="2772">
        <v>19</v>
      </c>
      <c r="E228" s="2772">
        <v>47</v>
      </c>
      <c r="F228" s="2773">
        <v>66</v>
      </c>
      <c r="G228" s="3762">
        <v>1</v>
      </c>
      <c r="H228" s="3763">
        <v>0</v>
      </c>
      <c r="I228" s="3763">
        <v>1</v>
      </c>
      <c r="J228" s="3763">
        <v>0</v>
      </c>
      <c r="K228" s="4597">
        <v>1</v>
      </c>
    </row>
    <row r="229" spans="1:11" ht="15" thickBot="1">
      <c r="A229" s="4378" t="s">
        <v>251</v>
      </c>
      <c r="B229" s="4379">
        <v>25</v>
      </c>
      <c r="C229" s="4251">
        <v>0</v>
      </c>
      <c r="D229" s="2772">
        <v>18</v>
      </c>
      <c r="E229" s="2772">
        <v>98</v>
      </c>
      <c r="F229" s="2773">
        <v>116</v>
      </c>
      <c r="G229" s="3762">
        <v>7</v>
      </c>
      <c r="H229" s="3763">
        <v>1</v>
      </c>
      <c r="I229" s="3763">
        <v>8</v>
      </c>
      <c r="J229" s="3763">
        <v>0</v>
      </c>
      <c r="K229" s="4597">
        <v>8</v>
      </c>
    </row>
    <row r="230" spans="1:11" ht="15" thickBot="1">
      <c r="A230" s="2751" t="s">
        <v>254</v>
      </c>
      <c r="B230" s="2761"/>
      <c r="C230" s="2762"/>
      <c r="D230" s="2762"/>
      <c r="E230" s="2762"/>
      <c r="F230" s="2762"/>
      <c r="G230" s="2763"/>
      <c r="H230" s="2763"/>
      <c r="I230" s="2762"/>
      <c r="J230" s="2763"/>
      <c r="K230" s="2764"/>
    </row>
    <row r="231" spans="1:11" ht="15" thickBot="1">
      <c r="A231" s="3761" t="s">
        <v>255</v>
      </c>
      <c r="B231" s="2771">
        <v>44</v>
      </c>
      <c r="C231" s="2772">
        <v>18</v>
      </c>
      <c r="D231" s="2772">
        <v>310</v>
      </c>
      <c r="E231" s="2772">
        <v>54</v>
      </c>
      <c r="F231" s="2773">
        <v>364</v>
      </c>
      <c r="G231" s="3762">
        <v>20</v>
      </c>
      <c r="H231" s="3763">
        <v>3</v>
      </c>
      <c r="I231" s="3763">
        <v>23</v>
      </c>
      <c r="J231" s="3763">
        <v>11</v>
      </c>
      <c r="K231" s="4597">
        <v>34</v>
      </c>
    </row>
    <row r="232" spans="1:11">
      <c r="A232" s="3761" t="s">
        <v>1363</v>
      </c>
      <c r="B232" s="2771">
        <v>11</v>
      </c>
      <c r="C232" s="2772" t="s">
        <v>263</v>
      </c>
      <c r="D232" s="2772">
        <v>24</v>
      </c>
      <c r="E232" s="2772">
        <v>44</v>
      </c>
      <c r="F232" s="2773">
        <v>68</v>
      </c>
      <c r="G232" s="3762">
        <v>6</v>
      </c>
      <c r="H232" s="3763">
        <v>0</v>
      </c>
      <c r="I232" s="3763">
        <v>6</v>
      </c>
      <c r="J232" s="3763">
        <v>1</v>
      </c>
      <c r="K232" s="4597">
        <v>7</v>
      </c>
    </row>
    <row r="233" spans="1:11">
      <c r="A233" s="3761" t="s">
        <v>1111</v>
      </c>
      <c r="B233" s="4598">
        <v>54</v>
      </c>
      <c r="C233" s="3763">
        <v>23</v>
      </c>
      <c r="D233" s="3763">
        <v>330</v>
      </c>
      <c r="E233" s="3763">
        <v>219</v>
      </c>
      <c r="F233" s="4244">
        <v>549</v>
      </c>
      <c r="G233" s="3762">
        <v>34</v>
      </c>
      <c r="H233" s="3763">
        <v>2</v>
      </c>
      <c r="I233" s="3763">
        <v>36</v>
      </c>
      <c r="J233" s="3763">
        <v>5</v>
      </c>
      <c r="K233" s="4597">
        <v>41</v>
      </c>
    </row>
    <row r="234" spans="1:11">
      <c r="A234" s="3761" t="s">
        <v>1115</v>
      </c>
      <c r="B234" s="4598">
        <v>10</v>
      </c>
      <c r="C234" s="3763">
        <v>24</v>
      </c>
      <c r="D234" s="3763">
        <v>237</v>
      </c>
      <c r="E234" s="3763">
        <v>104</v>
      </c>
      <c r="F234" s="4244">
        <v>341</v>
      </c>
      <c r="G234" s="3762">
        <v>17</v>
      </c>
      <c r="H234" s="3763">
        <v>0</v>
      </c>
      <c r="I234" s="3763">
        <v>17</v>
      </c>
      <c r="J234" s="3763">
        <v>4</v>
      </c>
      <c r="K234" s="4597">
        <v>21</v>
      </c>
    </row>
    <row r="235" spans="1:11">
      <c r="A235" s="3761" t="s">
        <v>503</v>
      </c>
      <c r="B235" s="4598">
        <v>11</v>
      </c>
      <c r="C235" s="3763" t="s">
        <v>263</v>
      </c>
      <c r="D235" s="3763">
        <v>58</v>
      </c>
      <c r="E235" s="3763">
        <v>15</v>
      </c>
      <c r="F235" s="4244">
        <v>73</v>
      </c>
      <c r="G235" s="3762">
        <v>7</v>
      </c>
      <c r="H235" s="3763">
        <v>0</v>
      </c>
      <c r="I235" s="3763">
        <v>7</v>
      </c>
      <c r="J235" s="3763">
        <v>2</v>
      </c>
      <c r="K235" s="4597">
        <v>9</v>
      </c>
    </row>
    <row r="236" spans="1:11">
      <c r="A236" s="3761" t="s">
        <v>1125</v>
      </c>
      <c r="B236" s="4598">
        <v>0</v>
      </c>
      <c r="C236" s="3763">
        <v>0</v>
      </c>
      <c r="D236" s="3763">
        <v>0</v>
      </c>
      <c r="E236" s="3763">
        <v>0</v>
      </c>
      <c r="F236" s="4244">
        <v>0</v>
      </c>
      <c r="G236" s="3762"/>
      <c r="H236" s="3763"/>
      <c r="I236" s="3763"/>
      <c r="J236" s="3763"/>
      <c r="K236" s="4597"/>
    </row>
    <row r="237" spans="1:11">
      <c r="A237" s="3761" t="s">
        <v>1124</v>
      </c>
      <c r="B237" s="4598">
        <v>30</v>
      </c>
      <c r="C237" s="3763">
        <v>18</v>
      </c>
      <c r="D237" s="3763">
        <v>107</v>
      </c>
      <c r="E237" s="3763">
        <v>20</v>
      </c>
      <c r="F237" s="4244">
        <v>127</v>
      </c>
      <c r="G237" s="3762">
        <v>6</v>
      </c>
      <c r="H237" s="3763">
        <v>0</v>
      </c>
      <c r="I237" s="3763">
        <v>6</v>
      </c>
      <c r="J237" s="3763">
        <v>3</v>
      </c>
      <c r="K237" s="4597">
        <v>9</v>
      </c>
    </row>
    <row r="238" spans="1:11" ht="15" thickBot="1">
      <c r="A238" s="3761" t="s">
        <v>1128</v>
      </c>
      <c r="B238" s="4245">
        <v>9</v>
      </c>
      <c r="C238" s="4246">
        <v>0</v>
      </c>
      <c r="D238" s="3763">
        <v>58</v>
      </c>
      <c r="E238" s="3763">
        <v>25</v>
      </c>
      <c r="F238" s="4244">
        <v>83</v>
      </c>
      <c r="G238" s="4247">
        <v>8</v>
      </c>
      <c r="H238" s="4246">
        <v>0</v>
      </c>
      <c r="I238" s="4246">
        <v>8</v>
      </c>
      <c r="J238" s="4246">
        <v>4</v>
      </c>
      <c r="K238" s="4599">
        <v>12</v>
      </c>
    </row>
    <row r="239" spans="1:11" ht="15.5" thickTop="1" thickBot="1">
      <c r="A239" s="440"/>
      <c r="B239" s="1650">
        <v>1283</v>
      </c>
      <c r="C239" s="1651">
        <v>234</v>
      </c>
      <c r="D239" s="1651">
        <v>5630</v>
      </c>
      <c r="E239" s="1651">
        <v>2262</v>
      </c>
      <c r="F239" s="1651">
        <v>7892</v>
      </c>
      <c r="G239" s="1652">
        <v>453</v>
      </c>
      <c r="H239" s="1651">
        <v>25</v>
      </c>
      <c r="I239" s="1651">
        <v>478</v>
      </c>
      <c r="J239" s="1651">
        <v>84</v>
      </c>
      <c r="K239" s="1653">
        <v>562</v>
      </c>
    </row>
    <row r="240" spans="1:11" ht="15.5" thickTop="1" thickBot="1">
      <c r="A240" s="2774" t="s">
        <v>206</v>
      </c>
      <c r="B240" s="3766">
        <v>4179</v>
      </c>
      <c r="C240" s="2775">
        <v>620</v>
      </c>
      <c r="D240" s="2775">
        <v>11941</v>
      </c>
      <c r="E240" s="2775">
        <v>10672</v>
      </c>
      <c r="F240" s="2776">
        <v>22613</v>
      </c>
      <c r="G240" s="2777">
        <v>1183</v>
      </c>
      <c r="H240" s="2775">
        <v>282</v>
      </c>
      <c r="I240" s="2775">
        <v>1465</v>
      </c>
      <c r="J240" s="2775">
        <v>215</v>
      </c>
      <c r="K240" s="2778">
        <v>1680</v>
      </c>
    </row>
    <row r="241" spans="1:11">
      <c r="A241" s="443"/>
      <c r="B241" s="1182"/>
      <c r="C241" s="1182"/>
      <c r="D241" s="1182"/>
      <c r="E241" s="1182"/>
      <c r="F241" s="1182"/>
      <c r="G241" s="1182"/>
      <c r="H241" s="1182"/>
      <c r="I241" s="1182"/>
      <c r="J241" s="1182"/>
      <c r="K241" s="4252"/>
    </row>
    <row r="242" spans="1:11">
      <c r="A242" s="1656" t="s">
        <v>443</v>
      </c>
      <c r="B242" s="4253">
        <v>4179</v>
      </c>
      <c r="C242" s="4253">
        <v>620</v>
      </c>
      <c r="D242" s="4253">
        <v>11941</v>
      </c>
      <c r="E242" s="4253">
        <v>10672</v>
      </c>
      <c r="F242" s="4253">
        <v>22613</v>
      </c>
      <c r="G242" s="4253">
        <v>1183</v>
      </c>
      <c r="H242" s="4253">
        <v>282</v>
      </c>
      <c r="I242" s="4253">
        <v>1465</v>
      </c>
      <c r="J242" s="4253">
        <v>215</v>
      </c>
      <c r="K242" s="4600">
        <v>1680</v>
      </c>
    </row>
    <row r="243" spans="1:11">
      <c r="B243" s="209"/>
      <c r="C243" s="239"/>
      <c r="E243" s="209"/>
      <c r="F243" s="239"/>
    </row>
    <row r="244" spans="1:11">
      <c r="B244" s="209"/>
      <c r="C244" s="239"/>
      <c r="E244" s="209"/>
      <c r="F244" s="239"/>
    </row>
    <row r="245" spans="1:11">
      <c r="B245" s="209"/>
      <c r="C245" s="239"/>
      <c r="E245" s="209"/>
      <c r="F245" s="239"/>
    </row>
    <row r="246" spans="1:11">
      <c r="B246" s="209"/>
      <c r="C246" s="239"/>
      <c r="E246" s="209"/>
      <c r="F246" s="239"/>
    </row>
    <row r="247" spans="1:11">
      <c r="B247" s="209"/>
      <c r="C247" s="239"/>
      <c r="E247" s="209"/>
      <c r="F247" s="239"/>
    </row>
    <row r="248" spans="1:11">
      <c r="B248" s="209"/>
      <c r="C248" s="239"/>
      <c r="E248" s="209"/>
      <c r="F248" s="239"/>
    </row>
    <row r="249" spans="1:11">
      <c r="B249" s="209"/>
      <c r="C249" s="239"/>
      <c r="E249" s="209"/>
      <c r="F249" s="239"/>
    </row>
    <row r="250" spans="1:11">
      <c r="B250" s="209"/>
      <c r="C250" s="239"/>
      <c r="E250" s="209"/>
      <c r="F250" s="239"/>
    </row>
    <row r="251" spans="1:11">
      <c r="B251" s="209"/>
      <c r="C251" s="239"/>
      <c r="E251" s="209"/>
      <c r="F251" s="239"/>
    </row>
    <row r="252" spans="1:11">
      <c r="B252" s="209"/>
      <c r="C252" s="239"/>
      <c r="E252" s="209"/>
      <c r="F252" s="239"/>
    </row>
    <row r="253" spans="1:11">
      <c r="B253" s="209"/>
      <c r="C253" s="239"/>
      <c r="E253" s="209"/>
      <c r="F253" s="239"/>
    </row>
    <row r="254" spans="1:11">
      <c r="B254" s="209"/>
      <c r="C254" s="239"/>
      <c r="E254" s="209"/>
      <c r="F254" s="239"/>
    </row>
    <row r="255" spans="1:11">
      <c r="B255" s="209"/>
      <c r="C255" s="239"/>
      <c r="E255" s="209"/>
      <c r="F255" s="239"/>
    </row>
    <row r="256" spans="1:11">
      <c r="B256" s="209"/>
      <c r="C256" s="239"/>
      <c r="E256" s="209"/>
      <c r="F256" s="239"/>
    </row>
    <row r="257" spans="1:10">
      <c r="B257" s="209"/>
      <c r="C257" s="239"/>
      <c r="E257" s="209"/>
      <c r="F257" s="239"/>
    </row>
    <row r="258" spans="1:10">
      <c r="B258" s="209"/>
      <c r="C258" s="239"/>
      <c r="E258" s="209"/>
      <c r="F258" s="239"/>
    </row>
    <row r="259" spans="1:10">
      <c r="B259" s="209"/>
      <c r="C259" s="239"/>
      <c r="E259" s="209"/>
      <c r="F259" s="239"/>
    </row>
    <row r="260" spans="1:10">
      <c r="B260" s="209"/>
      <c r="C260" s="239"/>
      <c r="E260" s="209"/>
      <c r="F260" s="239"/>
    </row>
    <row r="261" spans="1:10">
      <c r="B261" s="209"/>
      <c r="C261" s="239"/>
      <c r="E261" s="209"/>
      <c r="F261" s="239"/>
    </row>
    <row r="262" spans="1:10">
      <c r="B262" s="209"/>
      <c r="C262" s="239"/>
      <c r="E262" s="209"/>
      <c r="F262" s="239"/>
    </row>
    <row r="263" spans="1:10">
      <c r="B263" s="209"/>
      <c r="C263" s="239"/>
      <c r="E263" s="209"/>
      <c r="F263" s="239"/>
    </row>
    <row r="264" spans="1:10">
      <c r="B264" s="209"/>
      <c r="C264" s="239"/>
      <c r="E264" s="209"/>
      <c r="F264" s="239"/>
    </row>
    <row r="265" spans="1:10">
      <c r="B265" s="209"/>
      <c r="C265" s="239"/>
      <c r="E265" s="209"/>
      <c r="F265" s="239"/>
    </row>
    <row r="266" spans="1:10">
      <c r="B266" s="209"/>
      <c r="C266" s="239"/>
      <c r="E266" s="209"/>
      <c r="F266" s="239"/>
    </row>
    <row r="267" spans="1:10">
      <c r="A267" s="450"/>
      <c r="B267" s="449"/>
      <c r="C267" s="450"/>
      <c r="D267" s="450"/>
      <c r="E267" s="449"/>
      <c r="F267" s="450"/>
      <c r="G267" s="450"/>
      <c r="H267" s="450"/>
      <c r="I267" s="450"/>
      <c r="J267" s="450"/>
    </row>
    <row r="268" spans="1:10">
      <c r="A268" s="450"/>
      <c r="B268" s="449"/>
      <c r="C268" s="450"/>
      <c r="D268" s="450"/>
      <c r="E268" s="449"/>
      <c r="F268" s="450"/>
      <c r="G268" s="450"/>
      <c r="H268" s="450"/>
      <c r="I268" s="450"/>
      <c r="J268" s="450"/>
    </row>
    <row r="269" spans="1:10">
      <c r="A269" s="450"/>
      <c r="B269" s="449"/>
      <c r="C269" s="450"/>
      <c r="D269" s="450"/>
      <c r="E269" s="449"/>
      <c r="F269" s="450"/>
      <c r="G269" s="450"/>
      <c r="H269" s="450"/>
      <c r="I269" s="450"/>
      <c r="J269" s="450"/>
    </row>
    <row r="270" spans="1:10">
      <c r="A270" s="450"/>
      <c r="B270" s="449"/>
      <c r="C270" s="450"/>
      <c r="D270" s="450"/>
      <c r="E270" s="449"/>
      <c r="F270" s="450"/>
      <c r="G270" s="450"/>
      <c r="H270" s="450"/>
      <c r="I270" s="450"/>
      <c r="J270" s="450"/>
    </row>
    <row r="271" spans="1:10">
      <c r="A271" s="450"/>
      <c r="B271" s="449"/>
      <c r="C271" s="450"/>
      <c r="D271" s="450"/>
      <c r="E271" s="449"/>
      <c r="F271" s="450"/>
      <c r="G271" s="450"/>
      <c r="H271" s="450"/>
      <c r="I271" s="450"/>
      <c r="J271" s="450"/>
    </row>
    <row r="272" spans="1:10">
      <c r="A272" s="450"/>
      <c r="B272" s="449"/>
      <c r="C272" s="450"/>
      <c r="D272" s="450"/>
      <c r="E272" s="449"/>
      <c r="F272" s="450"/>
      <c r="G272" s="450"/>
      <c r="H272" s="450"/>
      <c r="I272" s="450"/>
      <c r="J272" s="450"/>
    </row>
    <row r="273" spans="1:10">
      <c r="A273" s="450"/>
      <c r="B273" s="449"/>
      <c r="C273" s="450"/>
      <c r="D273" s="450"/>
      <c r="E273" s="449"/>
      <c r="F273" s="450"/>
      <c r="G273" s="450"/>
      <c r="H273" s="450"/>
      <c r="I273" s="450"/>
      <c r="J273" s="450"/>
    </row>
    <row r="274" spans="1:10">
      <c r="A274" s="450"/>
      <c r="B274" s="449"/>
      <c r="C274" s="450"/>
      <c r="D274" s="450"/>
      <c r="E274" s="449"/>
      <c r="F274" s="450"/>
      <c r="G274" s="450"/>
      <c r="H274" s="450"/>
      <c r="I274" s="450"/>
      <c r="J274" s="450"/>
    </row>
    <row r="275" spans="1:10">
      <c r="A275" s="450"/>
      <c r="B275" s="449"/>
      <c r="C275" s="450"/>
      <c r="D275" s="450"/>
      <c r="E275" s="449"/>
      <c r="F275" s="450"/>
      <c r="G275" s="450"/>
      <c r="H275" s="450"/>
      <c r="I275" s="450"/>
      <c r="J275" s="450"/>
    </row>
    <row r="276" spans="1:10">
      <c r="A276" s="450"/>
      <c r="B276" s="449"/>
      <c r="C276" s="450"/>
      <c r="D276" s="450"/>
      <c r="E276" s="449"/>
      <c r="F276" s="450"/>
      <c r="G276" s="450"/>
      <c r="H276" s="450"/>
      <c r="I276" s="450"/>
      <c r="J276" s="450"/>
    </row>
    <row r="277" spans="1:10">
      <c r="A277" s="450"/>
      <c r="B277" s="449"/>
      <c r="C277" s="450"/>
      <c r="D277" s="450"/>
      <c r="E277" s="449"/>
      <c r="F277" s="450"/>
      <c r="G277" s="450"/>
      <c r="H277" s="450"/>
      <c r="I277" s="450"/>
      <c r="J277" s="450"/>
    </row>
    <row r="278" spans="1:10">
      <c r="A278" s="450"/>
      <c r="B278" s="449"/>
      <c r="C278" s="450"/>
      <c r="D278" s="450"/>
      <c r="E278" s="449"/>
      <c r="F278" s="450"/>
      <c r="G278" s="450"/>
      <c r="H278" s="450"/>
      <c r="I278" s="450"/>
      <c r="J278" s="450"/>
    </row>
    <row r="279" spans="1:10">
      <c r="A279" s="450"/>
      <c r="B279" s="449"/>
      <c r="C279" s="450"/>
      <c r="D279" s="450"/>
      <c r="E279" s="449"/>
      <c r="F279" s="450"/>
      <c r="G279" s="450"/>
      <c r="H279" s="450"/>
      <c r="I279" s="450"/>
      <c r="J279" s="450"/>
    </row>
    <row r="280" spans="1:10">
      <c r="A280" s="450"/>
      <c r="B280" s="449"/>
      <c r="C280" s="450"/>
      <c r="D280" s="450"/>
      <c r="E280" s="449"/>
      <c r="F280" s="450"/>
      <c r="G280" s="450"/>
      <c r="H280" s="450"/>
      <c r="I280" s="450"/>
      <c r="J280" s="450"/>
    </row>
    <row r="281" spans="1:10">
      <c r="A281" s="450"/>
      <c r="B281" s="449"/>
      <c r="C281" s="450"/>
      <c r="D281" s="450"/>
      <c r="E281" s="449"/>
      <c r="F281" s="450"/>
      <c r="G281" s="450"/>
      <c r="H281" s="450"/>
      <c r="I281" s="450"/>
      <c r="J281" s="450"/>
    </row>
    <row r="282" spans="1:10">
      <c r="A282" s="450"/>
      <c r="B282" s="449"/>
      <c r="C282" s="450"/>
      <c r="D282" s="450"/>
      <c r="E282" s="449"/>
      <c r="F282" s="450"/>
      <c r="G282" s="450"/>
      <c r="H282" s="450"/>
      <c r="I282" s="450"/>
      <c r="J282" s="450"/>
    </row>
    <row r="283" spans="1:10">
      <c r="A283" s="450"/>
      <c r="B283" s="449"/>
      <c r="C283" s="450"/>
      <c r="D283" s="450"/>
      <c r="E283" s="449"/>
      <c r="F283" s="450"/>
      <c r="G283" s="450"/>
      <c r="H283" s="450"/>
      <c r="I283" s="450"/>
      <c r="J283" s="450"/>
    </row>
    <row r="284" spans="1:10">
      <c r="A284" s="450"/>
      <c r="B284" s="449"/>
      <c r="C284" s="450"/>
      <c r="D284" s="450"/>
      <c r="E284" s="449"/>
      <c r="F284" s="450"/>
      <c r="G284" s="450"/>
      <c r="H284" s="450"/>
      <c r="I284" s="450"/>
      <c r="J284" s="450"/>
    </row>
    <row r="285" spans="1:10">
      <c r="A285" s="450"/>
      <c r="B285" s="449"/>
      <c r="C285" s="450"/>
      <c r="D285" s="450"/>
      <c r="E285" s="449"/>
      <c r="F285" s="450"/>
      <c r="G285" s="450"/>
      <c r="H285" s="450"/>
      <c r="I285" s="450"/>
      <c r="J285" s="450"/>
    </row>
    <row r="286" spans="1:10">
      <c r="A286" s="450"/>
      <c r="B286" s="449"/>
      <c r="C286" s="450"/>
      <c r="D286" s="450"/>
      <c r="E286" s="449"/>
      <c r="F286" s="450"/>
      <c r="G286" s="450"/>
      <c r="H286" s="450"/>
      <c r="I286" s="450"/>
      <c r="J286" s="450"/>
    </row>
    <row r="287" spans="1:10">
      <c r="A287" s="450"/>
      <c r="B287" s="449"/>
      <c r="C287" s="450"/>
      <c r="D287" s="450"/>
      <c r="E287" s="449"/>
      <c r="F287" s="450"/>
      <c r="G287" s="450"/>
      <c r="H287" s="450"/>
      <c r="I287" s="450"/>
      <c r="J287" s="450"/>
    </row>
    <row r="288" spans="1:10">
      <c r="A288" s="450"/>
      <c r="B288" s="449"/>
      <c r="C288" s="450"/>
      <c r="D288" s="450"/>
      <c r="E288" s="449"/>
      <c r="F288" s="450"/>
      <c r="G288" s="450"/>
      <c r="H288" s="450"/>
      <c r="I288" s="450"/>
      <c r="J288" s="450"/>
    </row>
    <row r="289" spans="1:10">
      <c r="A289" s="450"/>
      <c r="B289" s="449"/>
      <c r="C289" s="450"/>
      <c r="D289" s="450"/>
      <c r="E289" s="449"/>
      <c r="F289" s="450"/>
      <c r="G289" s="450"/>
      <c r="H289" s="450"/>
      <c r="I289" s="450"/>
      <c r="J289" s="450"/>
    </row>
    <row r="290" spans="1:10">
      <c r="A290" s="450"/>
      <c r="B290" s="449"/>
      <c r="C290" s="450"/>
      <c r="D290" s="450"/>
      <c r="E290" s="449"/>
      <c r="F290" s="450"/>
      <c r="G290" s="450"/>
      <c r="H290" s="450"/>
      <c r="I290" s="450"/>
      <c r="J290" s="450"/>
    </row>
    <row r="291" spans="1:10">
      <c r="A291" s="450"/>
      <c r="B291" s="449"/>
      <c r="C291" s="450"/>
      <c r="D291" s="450"/>
      <c r="E291" s="449"/>
      <c r="F291" s="450"/>
      <c r="G291" s="450"/>
      <c r="H291" s="450"/>
      <c r="I291" s="450"/>
      <c r="J291" s="450"/>
    </row>
    <row r="292" spans="1:10">
      <c r="A292" s="450"/>
      <c r="B292" s="449"/>
      <c r="C292" s="450"/>
      <c r="D292" s="450"/>
      <c r="E292" s="449"/>
      <c r="F292" s="450"/>
      <c r="G292" s="450"/>
      <c r="H292" s="450"/>
      <c r="I292" s="450"/>
      <c r="J292" s="450"/>
    </row>
    <row r="293" spans="1:10">
      <c r="A293" s="450"/>
      <c r="B293" s="449"/>
      <c r="C293" s="450"/>
      <c r="D293" s="450"/>
      <c r="E293" s="449"/>
      <c r="F293" s="450"/>
      <c r="G293" s="450"/>
      <c r="H293" s="450"/>
      <c r="I293" s="450"/>
      <c r="J293" s="450"/>
    </row>
    <row r="294" spans="1:10">
      <c r="A294" s="450"/>
      <c r="B294" s="449"/>
      <c r="C294" s="450"/>
      <c r="D294" s="450"/>
      <c r="E294" s="449"/>
      <c r="F294" s="450"/>
      <c r="G294" s="450"/>
      <c r="H294" s="450"/>
      <c r="I294" s="450"/>
      <c r="J294" s="450"/>
    </row>
    <row r="295" spans="1:10">
      <c r="A295" s="450"/>
      <c r="B295" s="449"/>
      <c r="C295" s="450"/>
      <c r="D295" s="450"/>
      <c r="E295" s="449"/>
      <c r="F295" s="450"/>
      <c r="G295" s="450"/>
      <c r="H295" s="450"/>
      <c r="I295" s="450"/>
      <c r="J295" s="450"/>
    </row>
    <row r="296" spans="1:10">
      <c r="A296" s="450"/>
      <c r="B296" s="449"/>
      <c r="C296" s="450"/>
      <c r="D296" s="450"/>
      <c r="E296" s="449"/>
      <c r="F296" s="450"/>
      <c r="G296" s="450"/>
      <c r="H296" s="450"/>
      <c r="I296" s="450"/>
      <c r="J296" s="450"/>
    </row>
    <row r="297" spans="1:10">
      <c r="A297" s="450"/>
      <c r="B297" s="449"/>
      <c r="C297" s="450"/>
      <c r="D297" s="450"/>
      <c r="E297" s="449"/>
      <c r="F297" s="450"/>
      <c r="G297" s="450"/>
      <c r="H297" s="450"/>
      <c r="I297" s="450"/>
      <c r="J297" s="450"/>
    </row>
    <row r="298" spans="1:10">
      <c r="A298" s="450"/>
      <c r="B298" s="449"/>
      <c r="C298" s="450"/>
      <c r="D298" s="450"/>
      <c r="E298" s="449"/>
      <c r="F298" s="450"/>
      <c r="G298" s="450"/>
      <c r="H298" s="450"/>
      <c r="I298" s="450"/>
      <c r="J298" s="450"/>
    </row>
    <row r="299" spans="1:10">
      <c r="A299" s="450"/>
      <c r="B299" s="449"/>
      <c r="C299" s="450"/>
      <c r="D299" s="450"/>
      <c r="E299" s="449"/>
      <c r="F299" s="450"/>
      <c r="G299" s="450"/>
      <c r="H299" s="450"/>
      <c r="I299" s="450"/>
      <c r="J299" s="450"/>
    </row>
    <row r="300" spans="1:10">
      <c r="A300" s="450"/>
      <c r="B300" s="449"/>
      <c r="C300" s="450"/>
      <c r="D300" s="450"/>
      <c r="E300" s="449"/>
      <c r="F300" s="450"/>
      <c r="G300" s="450"/>
      <c r="H300" s="450"/>
      <c r="I300" s="450"/>
      <c r="J300" s="450"/>
    </row>
    <row r="301" spans="1:10">
      <c r="A301" s="450"/>
      <c r="B301" s="449"/>
      <c r="C301" s="450"/>
      <c r="D301" s="450"/>
      <c r="E301" s="449"/>
      <c r="F301" s="450"/>
      <c r="G301" s="450"/>
      <c r="H301" s="450"/>
      <c r="I301" s="450"/>
      <c r="J301" s="450"/>
    </row>
    <row r="302" spans="1:10">
      <c r="A302" s="450"/>
      <c r="B302" s="449"/>
      <c r="C302" s="450"/>
      <c r="D302" s="450"/>
      <c r="E302" s="449"/>
      <c r="F302" s="450"/>
      <c r="G302" s="450"/>
      <c r="H302" s="450"/>
      <c r="I302" s="450"/>
      <c r="J302" s="450"/>
    </row>
    <row r="303" spans="1:10">
      <c r="A303" s="450"/>
      <c r="B303" s="449"/>
      <c r="C303" s="450"/>
      <c r="D303" s="450"/>
      <c r="E303" s="449"/>
      <c r="F303" s="450"/>
      <c r="G303" s="450"/>
      <c r="H303" s="450"/>
      <c r="I303" s="450"/>
      <c r="J303" s="450"/>
    </row>
    <row r="304" spans="1:10">
      <c r="A304" s="450"/>
      <c r="B304" s="449"/>
      <c r="C304" s="450"/>
      <c r="D304" s="450"/>
      <c r="E304" s="449"/>
      <c r="F304" s="450"/>
      <c r="G304" s="450"/>
      <c r="H304" s="450"/>
      <c r="I304" s="450"/>
      <c r="J304" s="450"/>
    </row>
    <row r="305" spans="1:11">
      <c r="A305" s="450"/>
      <c r="B305" s="449"/>
      <c r="C305" s="450"/>
      <c r="D305" s="450"/>
      <c r="E305" s="449"/>
      <c r="F305" s="450"/>
      <c r="G305" s="450"/>
      <c r="H305" s="450"/>
      <c r="I305" s="450"/>
      <c r="J305" s="450"/>
    </row>
    <row r="306" spans="1:11">
      <c r="A306" s="450"/>
      <c r="B306" s="449"/>
      <c r="C306" s="450"/>
      <c r="D306" s="450"/>
      <c r="E306" s="449"/>
      <c r="F306" s="450"/>
      <c r="G306" s="450"/>
      <c r="H306" s="450"/>
      <c r="I306" s="450"/>
      <c r="J306" s="450"/>
    </row>
    <row r="307" spans="1:11" ht="15" thickBot="1">
      <c r="A307" s="446"/>
      <c r="B307" s="450"/>
      <c r="C307" s="449"/>
      <c r="D307" s="450"/>
      <c r="E307" s="450"/>
      <c r="F307" s="449"/>
      <c r="G307" s="450"/>
      <c r="H307" s="450"/>
      <c r="I307" s="450"/>
      <c r="J307" s="450"/>
      <c r="K307" s="450"/>
    </row>
    <row r="308" spans="1:11">
      <c r="B308" s="450"/>
      <c r="C308" s="449"/>
      <c r="D308" s="450"/>
      <c r="E308" s="450"/>
      <c r="F308" s="449"/>
      <c r="G308" s="450"/>
      <c r="H308" s="450"/>
      <c r="I308" s="450"/>
      <c r="J308" s="450"/>
      <c r="K308" s="450"/>
    </row>
    <row r="309" spans="1:11">
      <c r="B309" s="450"/>
      <c r="C309" s="449"/>
      <c r="D309" s="450"/>
      <c r="E309" s="450"/>
      <c r="F309" s="449"/>
      <c r="G309" s="450"/>
      <c r="H309" s="450"/>
      <c r="I309" s="450"/>
      <c r="J309" s="450"/>
      <c r="K309" s="450"/>
    </row>
    <row r="310" spans="1:11">
      <c r="B310" s="450"/>
      <c r="C310" s="449"/>
      <c r="D310" s="450"/>
      <c r="E310" s="450"/>
      <c r="F310" s="449"/>
      <c r="G310" s="450"/>
      <c r="H310" s="450"/>
      <c r="I310" s="450"/>
      <c r="J310" s="450"/>
      <c r="K310" s="450"/>
    </row>
    <row r="311" spans="1:11">
      <c r="B311" s="450"/>
      <c r="C311" s="449"/>
      <c r="D311" s="450"/>
      <c r="E311" s="450"/>
      <c r="F311" s="449"/>
      <c r="G311" s="450"/>
      <c r="H311" s="450"/>
      <c r="I311" s="450"/>
      <c r="J311" s="450"/>
      <c r="K311" s="450"/>
    </row>
    <row r="312" spans="1:11">
      <c r="B312" s="450"/>
      <c r="C312" s="449"/>
      <c r="D312" s="450"/>
      <c r="E312" s="450"/>
      <c r="F312" s="449"/>
      <c r="G312" s="450"/>
      <c r="H312" s="450"/>
      <c r="I312" s="450"/>
      <c r="J312" s="450"/>
      <c r="K312" s="450"/>
    </row>
    <row r="313" spans="1:11">
      <c r="B313" s="450"/>
      <c r="C313" s="449"/>
      <c r="D313" s="450"/>
      <c r="E313" s="450"/>
      <c r="F313" s="449"/>
      <c r="G313" s="450"/>
      <c r="H313" s="450"/>
      <c r="I313" s="450"/>
      <c r="J313" s="450"/>
      <c r="K313" s="450"/>
    </row>
    <row r="314" spans="1:11">
      <c r="B314" s="450"/>
      <c r="C314" s="449"/>
      <c r="D314" s="450"/>
      <c r="E314" s="450"/>
      <c r="F314" s="449"/>
      <c r="G314" s="450"/>
      <c r="H314" s="450"/>
      <c r="I314" s="450"/>
      <c r="J314" s="450"/>
      <c r="K314" s="450"/>
    </row>
    <row r="315" spans="1:11">
      <c r="B315" s="450"/>
      <c r="C315" s="449"/>
      <c r="D315" s="450"/>
      <c r="E315" s="450"/>
      <c r="F315" s="449"/>
      <c r="G315" s="450"/>
      <c r="H315" s="450"/>
      <c r="I315" s="450"/>
      <c r="J315" s="450"/>
      <c r="K315" s="450"/>
    </row>
    <row r="316" spans="1:11">
      <c r="B316" s="450"/>
      <c r="C316" s="449"/>
      <c r="D316" s="450"/>
      <c r="E316" s="450"/>
      <c r="F316" s="449"/>
      <c r="G316" s="450"/>
      <c r="H316" s="450"/>
      <c r="I316" s="450"/>
      <c r="J316" s="450"/>
      <c r="K316" s="450"/>
    </row>
    <row r="317" spans="1:11">
      <c r="B317" s="450"/>
      <c r="C317" s="449"/>
      <c r="D317" s="450"/>
      <c r="E317" s="450"/>
      <c r="F317" s="449"/>
      <c r="G317" s="450"/>
      <c r="H317" s="450"/>
      <c r="I317" s="450"/>
      <c r="J317" s="450"/>
      <c r="K317" s="450"/>
    </row>
    <row r="318" spans="1:11">
      <c r="B318" s="450"/>
      <c r="C318" s="449"/>
      <c r="D318" s="450"/>
      <c r="E318" s="450"/>
      <c r="F318" s="449"/>
      <c r="G318" s="450"/>
      <c r="H318" s="450"/>
      <c r="I318" s="450"/>
      <c r="J318" s="450"/>
      <c r="K318" s="450"/>
    </row>
    <row r="319" spans="1:11">
      <c r="B319" s="450"/>
      <c r="C319" s="449"/>
      <c r="D319" s="450"/>
      <c r="E319" s="450"/>
      <c r="F319" s="449"/>
      <c r="G319" s="450"/>
      <c r="H319" s="450"/>
      <c r="I319" s="450"/>
      <c r="J319" s="450"/>
      <c r="K319" s="450"/>
    </row>
    <row r="320" spans="1:11">
      <c r="B320" s="450"/>
      <c r="C320" s="449"/>
      <c r="D320" s="450"/>
      <c r="E320" s="450"/>
      <c r="F320" s="449"/>
      <c r="G320" s="450"/>
      <c r="H320" s="450"/>
      <c r="I320" s="450"/>
      <c r="J320" s="450"/>
      <c r="K320" s="450"/>
    </row>
    <row r="321" spans="2:11">
      <c r="B321" s="450"/>
      <c r="C321" s="449"/>
      <c r="D321" s="450"/>
      <c r="E321" s="450"/>
      <c r="F321" s="449"/>
      <c r="G321" s="450"/>
      <c r="H321" s="450"/>
      <c r="I321" s="450"/>
      <c r="J321" s="450"/>
      <c r="K321" s="450"/>
    </row>
    <row r="322" spans="2:11">
      <c r="B322" s="450"/>
      <c r="C322" s="449"/>
      <c r="D322" s="450"/>
      <c r="E322" s="450"/>
      <c r="F322" s="449"/>
      <c r="G322" s="450"/>
      <c r="H322" s="450"/>
      <c r="I322" s="450"/>
      <c r="J322" s="450"/>
      <c r="K322" s="450"/>
    </row>
    <row r="353" spans="1:1">
      <c r="A353" s="450"/>
    </row>
    <row r="354" spans="1:1">
      <c r="A354" s="450"/>
    </row>
    <row r="355" spans="1:1">
      <c r="A355" s="450"/>
    </row>
    <row r="356" spans="1:1">
      <c r="A356" s="450"/>
    </row>
    <row r="357" spans="1:1">
      <c r="A357" s="450"/>
    </row>
    <row r="358" spans="1:1">
      <c r="A358" s="450"/>
    </row>
    <row r="359" spans="1:1">
      <c r="A359" s="450"/>
    </row>
    <row r="360" spans="1:1">
      <c r="A360" s="450"/>
    </row>
    <row r="361" spans="1:1">
      <c r="A361" s="450"/>
    </row>
    <row r="362" spans="1:1">
      <c r="A362" s="450"/>
    </row>
    <row r="363" spans="1:1">
      <c r="A363" s="450"/>
    </row>
    <row r="364" spans="1:1">
      <c r="A364" s="450"/>
    </row>
    <row r="365" spans="1:1">
      <c r="A365" s="450"/>
    </row>
    <row r="366" spans="1:1">
      <c r="A366" s="450"/>
    </row>
    <row r="367" spans="1:1">
      <c r="A367" s="450"/>
    </row>
    <row r="368" spans="1:1">
      <c r="A368" s="450"/>
    </row>
    <row r="369" spans="1:1">
      <c r="A369" s="450"/>
    </row>
    <row r="370" spans="1:1">
      <c r="A370" s="450"/>
    </row>
    <row r="371" spans="1:1">
      <c r="A371" s="450"/>
    </row>
    <row r="372" spans="1:1">
      <c r="A372" s="450"/>
    </row>
    <row r="373" spans="1:1">
      <c r="A373" s="450"/>
    </row>
    <row r="374" spans="1:1">
      <c r="A374" s="450"/>
    </row>
    <row r="375" spans="1:1">
      <c r="A375" s="450"/>
    </row>
    <row r="376" spans="1:1">
      <c r="A376" s="450"/>
    </row>
    <row r="377" spans="1:1">
      <c r="A377" s="450"/>
    </row>
    <row r="378" spans="1:1">
      <c r="A378" s="450"/>
    </row>
    <row r="379" spans="1:1">
      <c r="A379" s="450"/>
    </row>
    <row r="380" spans="1:1">
      <c r="A380" s="450"/>
    </row>
    <row r="381" spans="1:1">
      <c r="A381" s="450"/>
    </row>
    <row r="382" spans="1:1">
      <c r="A382" s="450"/>
    </row>
    <row r="383" spans="1:1">
      <c r="A383" s="450"/>
    </row>
    <row r="384" spans="1:1">
      <c r="A384" s="450"/>
    </row>
    <row r="385" spans="1:1">
      <c r="A385" s="450"/>
    </row>
    <row r="386" spans="1:1">
      <c r="A386" s="450"/>
    </row>
    <row r="387" spans="1:1">
      <c r="A387" s="450"/>
    </row>
    <row r="388" spans="1:1">
      <c r="A388" s="450"/>
    </row>
    <row r="389" spans="1:1">
      <c r="A389" s="450"/>
    </row>
    <row r="390" spans="1:1">
      <c r="A390" s="450"/>
    </row>
    <row r="391" spans="1:1">
      <c r="A391" s="450"/>
    </row>
    <row r="392" spans="1:1">
      <c r="A392" s="450"/>
    </row>
    <row r="393" spans="1:1">
      <c r="A393" s="450"/>
    </row>
    <row r="394" spans="1:1">
      <c r="A394" s="450"/>
    </row>
    <row r="395" spans="1:1">
      <c r="A395" s="450"/>
    </row>
    <row r="396" spans="1:1">
      <c r="A396" s="450"/>
    </row>
    <row r="397" spans="1:1">
      <c r="A397" s="450"/>
    </row>
    <row r="398" spans="1:1">
      <c r="A398" s="450"/>
    </row>
    <row r="399" spans="1:1">
      <c r="A399" s="450"/>
    </row>
    <row r="400" spans="1:1">
      <c r="A400" s="450"/>
    </row>
    <row r="401" spans="1:1">
      <c r="A401" s="450"/>
    </row>
    <row r="402" spans="1:1">
      <c r="A402" s="450"/>
    </row>
    <row r="403" spans="1:1">
      <c r="A403" s="450"/>
    </row>
    <row r="404" spans="1:1">
      <c r="A404" s="450"/>
    </row>
    <row r="405" spans="1:1">
      <c r="A405" s="450"/>
    </row>
    <row r="406" spans="1:1">
      <c r="A406" s="450"/>
    </row>
    <row r="407" spans="1:1">
      <c r="A407" s="450"/>
    </row>
    <row r="408" spans="1:1">
      <c r="A408" s="450"/>
    </row>
  </sheetData>
  <sortState xmlns:xlrd2="http://schemas.microsoft.com/office/spreadsheetml/2017/richdata2" ref="A105:O107">
    <sortCondition ref="A105:A107"/>
  </sortState>
  <mergeCells count="4">
    <mergeCell ref="A4:K4"/>
    <mergeCell ref="A6:A7"/>
    <mergeCell ref="A126:K126"/>
    <mergeCell ref="A128:A129"/>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2" manualBreakCount="2">
    <brk id="66" max="10" man="1"/>
    <brk id="105" max="10"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AY215"/>
  <sheetViews>
    <sheetView zoomScale="60" zoomScaleNormal="145" zoomScaleSheetLayoutView="115" workbookViewId="0">
      <pane xSplit="1" ySplit="8" topLeftCell="B205" activePane="bottomRight" state="frozen"/>
      <selection activeCell="B23" sqref="B23"/>
      <selection pane="topRight" activeCell="B23" sqref="B23"/>
      <selection pane="bottomLeft" activeCell="B23" sqref="B23"/>
      <selection pane="bottomRight" activeCell="L218" sqref="L218"/>
    </sheetView>
  </sheetViews>
  <sheetFormatPr defaultColWidth="9.1796875" defaultRowHeight="13"/>
  <cols>
    <col min="1" max="1" width="26.1796875" style="41" customWidth="1"/>
    <col min="2" max="9" width="8.81640625" style="40" customWidth="1"/>
    <col min="10" max="10" width="8.81640625" style="161" customWidth="1"/>
    <col min="11" max="11" width="8.1796875" style="161" customWidth="1"/>
    <col min="12" max="15" width="13.1796875" style="161" customWidth="1"/>
    <col min="16" max="17" width="9.81640625" style="3947" customWidth="1"/>
    <col min="18" max="18" width="13.81640625" style="3947" customWidth="1"/>
    <col min="19" max="16384" width="9.1796875" style="41"/>
  </cols>
  <sheetData>
    <row r="1" spans="1:18" s="5" customFormat="1" ht="27.75" customHeight="1">
      <c r="A1" s="1" t="s">
        <v>1345</v>
      </c>
      <c r="B1" s="3"/>
      <c r="C1" s="3"/>
      <c r="D1" s="3"/>
      <c r="E1" s="3"/>
      <c r="F1" s="3"/>
      <c r="G1" s="3"/>
      <c r="H1" s="3"/>
      <c r="I1" s="3"/>
      <c r="J1" s="3924"/>
      <c r="K1" s="3924"/>
      <c r="L1" s="3924"/>
      <c r="M1" s="3924"/>
      <c r="N1" s="3924"/>
      <c r="O1" s="3925"/>
      <c r="P1" s="3926"/>
      <c r="Q1" s="3927"/>
      <c r="R1" s="3928"/>
    </row>
    <row r="2" spans="1:18" s="5" customFormat="1" ht="27.75" customHeight="1" thickBot="1">
      <c r="A2" s="6"/>
      <c r="B2" s="7"/>
      <c r="C2" s="7"/>
      <c r="D2" s="7"/>
      <c r="E2" s="7"/>
      <c r="F2" s="7"/>
      <c r="G2" s="7"/>
      <c r="H2" s="7"/>
      <c r="I2" s="7"/>
      <c r="J2" s="77"/>
      <c r="K2" s="77"/>
      <c r="L2" s="77"/>
      <c r="M2" s="77"/>
      <c r="N2" s="77"/>
      <c r="O2" s="3929"/>
      <c r="P2" s="3930"/>
      <c r="Q2" s="3931"/>
      <c r="R2" s="3932"/>
    </row>
    <row r="3" spans="1:18" s="8" customFormat="1" ht="27.75" customHeight="1">
      <c r="A3" s="2231" t="s">
        <v>1</v>
      </c>
      <c r="B3" s="2232"/>
      <c r="C3" s="2232"/>
      <c r="D3" s="2232"/>
      <c r="E3" s="2232"/>
      <c r="F3" s="2232"/>
      <c r="G3" s="2232"/>
      <c r="H3" s="2232"/>
      <c r="I3" s="2232"/>
      <c r="J3" s="3933"/>
      <c r="K3" s="3933"/>
      <c r="L3" s="3933"/>
      <c r="M3" s="3933"/>
      <c r="N3" s="3933"/>
      <c r="O3" s="3934"/>
      <c r="P3" s="3931"/>
      <c r="Q3" s="3931"/>
      <c r="R3" s="3932"/>
    </row>
    <row r="4" spans="1:18" s="11" customFormat="1" ht="27.75" customHeight="1">
      <c r="A4" s="10" t="s">
        <v>2</v>
      </c>
      <c r="B4" s="12"/>
      <c r="C4" s="12"/>
      <c r="D4" s="12"/>
      <c r="E4" s="12"/>
      <c r="F4" s="12"/>
      <c r="G4" s="12"/>
      <c r="H4" s="12"/>
      <c r="I4" s="12"/>
      <c r="J4" s="3935"/>
      <c r="K4" s="3935"/>
      <c r="L4" s="3935"/>
      <c r="M4" s="3935"/>
      <c r="N4" s="3935"/>
      <c r="O4" s="3936"/>
      <c r="P4" s="3937"/>
      <c r="Q4" s="3937"/>
      <c r="R4" s="3938"/>
    </row>
    <row r="5" spans="1:18" s="16" customFormat="1" ht="27.75" customHeight="1" thickBot="1">
      <c r="A5" s="2234" t="s">
        <v>1451</v>
      </c>
      <c r="B5" s="13"/>
      <c r="C5" s="13"/>
      <c r="D5" s="13"/>
      <c r="E5" s="13"/>
      <c r="F5" s="13"/>
      <c r="G5" s="13"/>
      <c r="H5" s="14"/>
      <c r="I5" s="13"/>
      <c r="J5" s="3939"/>
      <c r="K5" s="3935"/>
      <c r="L5" s="3935"/>
      <c r="M5" s="3935"/>
      <c r="N5" s="3939"/>
      <c r="O5" s="3940"/>
      <c r="P5" s="3937"/>
      <c r="Q5" s="3937"/>
      <c r="R5" s="3938"/>
    </row>
    <row r="6" spans="1:18" s="19" customFormat="1" ht="27.75" customHeight="1" thickTop="1" thickBot="1">
      <c r="A6" s="17" t="s">
        <v>3</v>
      </c>
      <c r="B6" s="2207"/>
      <c r="C6" s="18"/>
      <c r="D6" s="4660" t="s">
        <v>4</v>
      </c>
      <c r="E6" s="4661"/>
      <c r="F6" s="4661"/>
      <c r="G6" s="4661"/>
      <c r="H6" s="4661"/>
      <c r="I6" s="4661"/>
      <c r="J6" s="4661"/>
      <c r="K6" s="4661"/>
      <c r="L6" s="4661"/>
      <c r="M6" s="4661"/>
      <c r="N6" s="4661"/>
      <c r="O6" s="4662"/>
      <c r="P6" s="4663" t="s">
        <v>229</v>
      </c>
      <c r="Q6" s="4664"/>
      <c r="R6" s="4665"/>
    </row>
    <row r="7" spans="1:18" s="20" customFormat="1" ht="32.15" customHeight="1" thickTop="1">
      <c r="A7" s="2235" t="s">
        <v>5</v>
      </c>
      <c r="B7" s="4666" t="s">
        <v>6</v>
      </c>
      <c r="C7" s="4667"/>
      <c r="D7" s="4666" t="s">
        <v>7</v>
      </c>
      <c r="E7" s="4668"/>
      <c r="F7" s="4669" t="s">
        <v>8</v>
      </c>
      <c r="G7" s="4668"/>
      <c r="H7" s="4669" t="s">
        <v>9</v>
      </c>
      <c r="I7" s="4668"/>
      <c r="J7" s="4669" t="s">
        <v>10</v>
      </c>
      <c r="K7" s="4668"/>
      <c r="L7" s="4670" t="s">
        <v>11</v>
      </c>
      <c r="M7" s="4668"/>
      <c r="N7" s="4669" t="s">
        <v>12</v>
      </c>
      <c r="O7" s="4671"/>
      <c r="P7" s="4672" t="s">
        <v>6</v>
      </c>
      <c r="Q7" s="4672"/>
      <c r="R7" s="4673"/>
    </row>
    <row r="8" spans="1:18" s="20" customFormat="1" ht="27.75" customHeight="1" thickBot="1">
      <c r="A8" s="2236"/>
      <c r="B8" s="22" t="s">
        <v>13</v>
      </c>
      <c r="C8" s="21" t="s">
        <v>14</v>
      </c>
      <c r="D8" s="22" t="s">
        <v>13</v>
      </c>
      <c r="E8" s="2237" t="s">
        <v>14</v>
      </c>
      <c r="F8" s="2238" t="s">
        <v>13</v>
      </c>
      <c r="G8" s="2237" t="s">
        <v>14</v>
      </c>
      <c r="H8" s="2238" t="s">
        <v>13</v>
      </c>
      <c r="I8" s="2237" t="s">
        <v>14</v>
      </c>
      <c r="J8" s="2238" t="s">
        <v>13</v>
      </c>
      <c r="K8" s="2237" t="s">
        <v>14</v>
      </c>
      <c r="L8" s="2238" t="s">
        <v>13</v>
      </c>
      <c r="M8" s="23" t="s">
        <v>14</v>
      </c>
      <c r="N8" s="24" t="s">
        <v>13</v>
      </c>
      <c r="O8" s="25" t="s">
        <v>14</v>
      </c>
      <c r="P8" s="3539" t="s">
        <v>13</v>
      </c>
      <c r="Q8" s="3540" t="s">
        <v>14</v>
      </c>
      <c r="R8" s="3541" t="s">
        <v>15</v>
      </c>
    </row>
    <row r="9" spans="1:18" s="32" customFormat="1" ht="13.5" customHeight="1" thickTop="1" thickBot="1">
      <c r="A9" s="28" t="s">
        <v>16</v>
      </c>
      <c r="B9" s="972"/>
      <c r="C9" s="972"/>
      <c r="D9" s="29"/>
      <c r="E9" s="29"/>
      <c r="F9" s="29"/>
      <c r="G9" s="29"/>
      <c r="H9" s="29"/>
      <c r="I9" s="29"/>
      <c r="J9" s="29"/>
      <c r="K9" s="29"/>
      <c r="L9" s="30"/>
      <c r="M9" s="759"/>
      <c r="N9" s="759"/>
      <c r="O9" s="2239"/>
      <c r="P9" s="3542"/>
      <c r="Q9" s="3542"/>
      <c r="R9" s="3543"/>
    </row>
    <row r="10" spans="1:18" s="32" customFormat="1" ht="13.5" customHeight="1">
      <c r="A10" s="2240" t="s">
        <v>1139</v>
      </c>
      <c r="B10" s="3818">
        <v>1</v>
      </c>
      <c r="C10" s="3819"/>
      <c r="D10" s="3673"/>
      <c r="E10" s="3674"/>
      <c r="F10" s="3818">
        <v>1</v>
      </c>
      <c r="G10" s="3819"/>
      <c r="H10" s="3674"/>
      <c r="I10" s="3674"/>
      <c r="J10" s="3620">
        <v>1</v>
      </c>
      <c r="K10" s="3620"/>
      <c r="L10" s="3603"/>
      <c r="M10" s="3603"/>
      <c r="N10" s="3603">
        <v>1</v>
      </c>
      <c r="O10" s="3679"/>
      <c r="P10" s="3544">
        <f>IF($R10=1,"-",B10)</f>
        <v>1</v>
      </c>
      <c r="Q10" s="3545">
        <f>IF($U10=1,"-",C10)</f>
        <v>0</v>
      </c>
      <c r="R10" s="3546" t="str">
        <f>IF(B10+C10=2,1,"-")</f>
        <v>-</v>
      </c>
    </row>
    <row r="11" spans="1:18" s="32" customFormat="1" ht="13.5" customHeight="1">
      <c r="A11" s="2240" t="s">
        <v>741</v>
      </c>
      <c r="B11" s="3818">
        <v>1</v>
      </c>
      <c r="C11" s="3820"/>
      <c r="D11" s="3676"/>
      <c r="E11" s="3675"/>
      <c r="F11" s="3818">
        <v>1</v>
      </c>
      <c r="G11" s="3820"/>
      <c r="H11" s="3675"/>
      <c r="I11" s="3675"/>
      <c r="J11" s="3620">
        <v>1</v>
      </c>
      <c r="K11" s="3603"/>
      <c r="L11" s="3603"/>
      <c r="M11" s="3603"/>
      <c r="N11" s="3603">
        <v>1</v>
      </c>
      <c r="O11" s="3679"/>
      <c r="P11" s="3544">
        <f>IF($R11=1,"-",B11)</f>
        <v>1</v>
      </c>
      <c r="Q11" s="3545">
        <f>IF($U11=1,"-",C11)</f>
        <v>0</v>
      </c>
      <c r="R11" s="3546" t="str">
        <f>IF(B11+C11=2,1,"-")</f>
        <v>-</v>
      </c>
    </row>
    <row r="12" spans="1:18" s="32" customFormat="1" ht="13.5" customHeight="1">
      <c r="A12" s="2240" t="s">
        <v>1223</v>
      </c>
      <c r="B12" s="3818">
        <v>1</v>
      </c>
      <c r="C12" s="3820"/>
      <c r="D12" s="3676"/>
      <c r="E12" s="3675"/>
      <c r="F12" s="3818">
        <v>1</v>
      </c>
      <c r="G12" s="3820"/>
      <c r="H12" s="3675"/>
      <c r="I12" s="3675"/>
      <c r="J12" s="3620">
        <v>1</v>
      </c>
      <c r="K12" s="3603"/>
      <c r="L12" s="3603">
        <v>1</v>
      </c>
      <c r="M12" s="3603"/>
      <c r="N12" s="3603"/>
      <c r="O12" s="3679"/>
      <c r="P12" s="3544">
        <f>IF($R12=1,"-",B12)</f>
        <v>1</v>
      </c>
      <c r="Q12" s="3545">
        <f>IF($U12=1,"-",C12)</f>
        <v>0</v>
      </c>
      <c r="R12" s="3546" t="str">
        <f>IF(B12+C12=2,1,"-")</f>
        <v>-</v>
      </c>
    </row>
    <row r="13" spans="1:18" s="32" customFormat="1" ht="13.5" customHeight="1">
      <c r="A13" s="2241" t="s">
        <v>742</v>
      </c>
      <c r="B13" s="3818">
        <v>1</v>
      </c>
      <c r="C13" s="3820"/>
      <c r="D13" s="3821"/>
      <c r="E13" s="3822"/>
      <c r="F13" s="3818">
        <v>1</v>
      </c>
      <c r="G13" s="3820"/>
      <c r="H13" s="3822"/>
      <c r="I13" s="3822"/>
      <c r="J13" s="3620">
        <v>1</v>
      </c>
      <c r="K13" s="3605"/>
      <c r="L13" s="3605"/>
      <c r="M13" s="3605"/>
      <c r="N13" s="3603">
        <v>1</v>
      </c>
      <c r="O13" s="3865"/>
      <c r="P13" s="3544">
        <f>IF($R13=1,"-",B13)</f>
        <v>1</v>
      </c>
      <c r="Q13" s="3545">
        <f>IF($U13=1,"-",C13)</f>
        <v>0</v>
      </c>
      <c r="R13" s="3546" t="str">
        <f>IF(B13+C13=2,1,"-")</f>
        <v>-</v>
      </c>
    </row>
    <row r="14" spans="1:18" s="3140" customFormat="1" ht="13.5" customHeight="1">
      <c r="A14" s="2246" t="s">
        <v>1229</v>
      </c>
      <c r="B14" s="3818"/>
      <c r="C14" s="3820">
        <v>1</v>
      </c>
      <c r="D14" s="3821"/>
      <c r="E14" s="3822">
        <v>1</v>
      </c>
      <c r="F14" s="3818"/>
      <c r="G14" s="3820"/>
      <c r="H14" s="3822"/>
      <c r="I14" s="3822"/>
      <c r="J14" s="3620"/>
      <c r="K14" s="3605">
        <v>1</v>
      </c>
      <c r="L14" s="3605"/>
      <c r="M14" s="3605"/>
      <c r="N14" s="3603"/>
      <c r="O14" s="3865">
        <v>1</v>
      </c>
      <c r="P14" s="3547">
        <f t="shared" ref="P14:P31" si="0">IF($R14=1,"-",B14)</f>
        <v>0</v>
      </c>
      <c r="Q14" s="3548">
        <f t="shared" ref="Q14:Q31" si="1">IF($U14=1,"-",C14)</f>
        <v>1</v>
      </c>
      <c r="R14" s="3549" t="str">
        <f t="shared" ref="R14:R31" si="2">IF(B14+C14=2,1,"-")</f>
        <v>-</v>
      </c>
    </row>
    <row r="15" spans="1:18" s="32" customFormat="1" ht="13.5" customHeight="1">
      <c r="A15" s="2241" t="s">
        <v>743</v>
      </c>
      <c r="B15" s="3818">
        <v>1</v>
      </c>
      <c r="C15" s="3820"/>
      <c r="D15" s="3823"/>
      <c r="E15" s="3822"/>
      <c r="F15" s="3818">
        <v>1</v>
      </c>
      <c r="G15" s="3820"/>
      <c r="H15" s="3822"/>
      <c r="I15" s="3822"/>
      <c r="J15" s="3620">
        <v>1</v>
      </c>
      <c r="K15" s="3605"/>
      <c r="L15" s="3605"/>
      <c r="M15" s="3605"/>
      <c r="N15" s="3603">
        <v>1</v>
      </c>
      <c r="O15" s="3865"/>
      <c r="P15" s="3544">
        <f t="shared" si="0"/>
        <v>1</v>
      </c>
      <c r="Q15" s="3545">
        <f t="shared" si="1"/>
        <v>0</v>
      </c>
      <c r="R15" s="3546" t="str">
        <f t="shared" si="2"/>
        <v>-</v>
      </c>
    </row>
    <row r="16" spans="1:18" s="32" customFormat="1" ht="13.5" customHeight="1">
      <c r="A16" s="2241" t="s">
        <v>744</v>
      </c>
      <c r="B16" s="3818">
        <v>1</v>
      </c>
      <c r="C16" s="3820"/>
      <c r="D16" s="3821"/>
      <c r="E16" s="3822"/>
      <c r="F16" s="3818">
        <v>1</v>
      </c>
      <c r="G16" s="3820"/>
      <c r="H16" s="3822"/>
      <c r="I16" s="3822"/>
      <c r="J16" s="3620">
        <v>1</v>
      </c>
      <c r="K16" s="3605"/>
      <c r="L16" s="3605"/>
      <c r="M16" s="3605"/>
      <c r="N16" s="3603">
        <v>1</v>
      </c>
      <c r="O16" s="3865"/>
      <c r="P16" s="3544">
        <f t="shared" si="0"/>
        <v>1</v>
      </c>
      <c r="Q16" s="3545">
        <f t="shared" si="1"/>
        <v>0</v>
      </c>
      <c r="R16" s="3546" t="str">
        <f t="shared" si="2"/>
        <v>-</v>
      </c>
    </row>
    <row r="17" spans="1:18" s="32" customFormat="1" ht="13.5" customHeight="1">
      <c r="A17" s="2241" t="s">
        <v>1141</v>
      </c>
      <c r="B17" s="3818">
        <v>1</v>
      </c>
      <c r="C17" s="3820"/>
      <c r="D17" s="3821"/>
      <c r="E17" s="3822"/>
      <c r="F17" s="3818">
        <v>1</v>
      </c>
      <c r="G17" s="3820"/>
      <c r="H17" s="3822"/>
      <c r="I17" s="3822"/>
      <c r="J17" s="3620">
        <v>1</v>
      </c>
      <c r="K17" s="3605"/>
      <c r="L17" s="3605">
        <v>1</v>
      </c>
      <c r="M17" s="3605"/>
      <c r="N17" s="3603"/>
      <c r="O17" s="3865"/>
      <c r="P17" s="3544">
        <f t="shared" ref="P17" si="3">IF($R17=1,"-",B17)</f>
        <v>1</v>
      </c>
      <c r="Q17" s="3545">
        <f t="shared" ref="Q17" si="4">IF($U17=1,"-",C17)</f>
        <v>0</v>
      </c>
      <c r="R17" s="3546" t="str">
        <f t="shared" ref="R17" si="5">IF(B17+C17=2,1,"-")</f>
        <v>-</v>
      </c>
    </row>
    <row r="18" spans="1:18" s="32" customFormat="1" ht="13.5" customHeight="1">
      <c r="A18" s="2241" t="s">
        <v>745</v>
      </c>
      <c r="B18" s="3818">
        <v>1</v>
      </c>
      <c r="C18" s="3820"/>
      <c r="D18" s="3821"/>
      <c r="E18" s="3822"/>
      <c r="F18" s="3818">
        <v>1</v>
      </c>
      <c r="G18" s="3820"/>
      <c r="H18" s="3822"/>
      <c r="I18" s="3822"/>
      <c r="J18" s="3620">
        <v>1</v>
      </c>
      <c r="K18" s="3605"/>
      <c r="L18" s="3605"/>
      <c r="M18" s="3605"/>
      <c r="N18" s="3603">
        <v>1</v>
      </c>
      <c r="O18" s="3865"/>
      <c r="P18" s="3544">
        <f t="shared" si="0"/>
        <v>1</v>
      </c>
      <c r="Q18" s="3545">
        <f t="shared" si="1"/>
        <v>0</v>
      </c>
      <c r="R18" s="3546" t="str">
        <f t="shared" si="2"/>
        <v>-</v>
      </c>
    </row>
    <row r="19" spans="1:18" s="32" customFormat="1" ht="13.5" customHeight="1">
      <c r="A19" s="2241" t="s">
        <v>746</v>
      </c>
      <c r="B19" s="3818">
        <v>1</v>
      </c>
      <c r="C19" s="3820"/>
      <c r="D19" s="3676">
        <v>1</v>
      </c>
      <c r="E19" s="3822"/>
      <c r="F19" s="3818"/>
      <c r="G19" s="3820"/>
      <c r="H19" s="3675"/>
      <c r="I19" s="3675"/>
      <c r="J19" s="3620">
        <v>1</v>
      </c>
      <c r="K19" s="3603"/>
      <c r="L19" s="3603"/>
      <c r="M19" s="3603"/>
      <c r="N19" s="3603">
        <v>1</v>
      </c>
      <c r="O19" s="3679"/>
      <c r="P19" s="3544">
        <f t="shared" si="0"/>
        <v>1</v>
      </c>
      <c r="Q19" s="3545">
        <f t="shared" si="1"/>
        <v>0</v>
      </c>
      <c r="R19" s="3546" t="str">
        <f t="shared" si="2"/>
        <v>-</v>
      </c>
    </row>
    <row r="20" spans="1:18" s="32" customFormat="1" ht="13.5" customHeight="1">
      <c r="A20" s="2241" t="s">
        <v>1134</v>
      </c>
      <c r="B20" s="3818">
        <v>1</v>
      </c>
      <c r="C20" s="3820"/>
      <c r="D20" s="3676"/>
      <c r="E20" s="3822"/>
      <c r="F20" s="3818">
        <v>1</v>
      </c>
      <c r="G20" s="3820"/>
      <c r="H20" s="3675"/>
      <c r="I20" s="3675"/>
      <c r="J20" s="3620">
        <v>1</v>
      </c>
      <c r="K20" s="3603"/>
      <c r="L20" s="3603"/>
      <c r="M20" s="3603"/>
      <c r="N20" s="3603">
        <v>1</v>
      </c>
      <c r="O20" s="3679"/>
      <c r="P20" s="3544">
        <f t="shared" si="0"/>
        <v>1</v>
      </c>
      <c r="Q20" s="3545">
        <f t="shared" si="1"/>
        <v>0</v>
      </c>
      <c r="R20" s="3546" t="str">
        <f t="shared" si="2"/>
        <v>-</v>
      </c>
    </row>
    <row r="21" spans="1:18" s="32" customFormat="1" ht="13.5" customHeight="1">
      <c r="A21" s="2241" t="s">
        <v>747</v>
      </c>
      <c r="B21" s="3818">
        <v>1</v>
      </c>
      <c r="C21" s="3820"/>
      <c r="D21" s="3821"/>
      <c r="E21" s="3822"/>
      <c r="F21" s="3818">
        <v>1</v>
      </c>
      <c r="G21" s="3820"/>
      <c r="H21" s="3822"/>
      <c r="I21" s="3822"/>
      <c r="J21" s="3620">
        <v>1</v>
      </c>
      <c r="K21" s="3605"/>
      <c r="L21" s="3605"/>
      <c r="M21" s="3605"/>
      <c r="N21" s="3603">
        <v>1</v>
      </c>
      <c r="O21" s="3865"/>
      <c r="P21" s="3544">
        <f t="shared" ref="P21:P26" si="6">IF($R21=1,"-",B21)</f>
        <v>1</v>
      </c>
      <c r="Q21" s="3545">
        <f t="shared" ref="Q21:Q26" si="7">IF($U21=1,"-",C21)</f>
        <v>0</v>
      </c>
      <c r="R21" s="3546" t="str">
        <f t="shared" ref="R21:R26" si="8">IF(B21+C21=2,1,"-")</f>
        <v>-</v>
      </c>
    </row>
    <row r="22" spans="1:18" s="32" customFormat="1" ht="13.5" customHeight="1">
      <c r="A22" s="2241" t="s">
        <v>1135</v>
      </c>
      <c r="B22" s="3818">
        <v>1</v>
      </c>
      <c r="C22" s="3820"/>
      <c r="D22" s="3821"/>
      <c r="E22" s="3822"/>
      <c r="F22" s="3818">
        <v>1</v>
      </c>
      <c r="G22" s="3820"/>
      <c r="H22" s="3822"/>
      <c r="I22" s="3822"/>
      <c r="J22" s="3620">
        <v>1</v>
      </c>
      <c r="K22" s="3605"/>
      <c r="L22" s="3605"/>
      <c r="M22" s="3605"/>
      <c r="N22" s="3603">
        <v>1</v>
      </c>
      <c r="O22" s="3865"/>
      <c r="P22" s="3544">
        <f t="shared" si="6"/>
        <v>1</v>
      </c>
      <c r="Q22" s="3545">
        <f t="shared" si="7"/>
        <v>0</v>
      </c>
      <c r="R22" s="3546" t="str">
        <f t="shared" si="8"/>
        <v>-</v>
      </c>
    </row>
    <row r="23" spans="1:18" s="32" customFormat="1" ht="13.5" customHeight="1">
      <c r="A23" s="2241" t="s">
        <v>1136</v>
      </c>
      <c r="B23" s="3818">
        <v>1</v>
      </c>
      <c r="C23" s="3820"/>
      <c r="D23" s="3823"/>
      <c r="E23" s="3822"/>
      <c r="F23" s="3818">
        <v>1</v>
      </c>
      <c r="G23" s="3820"/>
      <c r="H23" s="3822"/>
      <c r="I23" s="3822"/>
      <c r="J23" s="3620">
        <v>1</v>
      </c>
      <c r="K23" s="3605"/>
      <c r="L23" s="3605">
        <v>1</v>
      </c>
      <c r="M23" s="3605"/>
      <c r="N23" s="3603"/>
      <c r="O23" s="3865"/>
      <c r="P23" s="3544">
        <f t="shared" si="6"/>
        <v>1</v>
      </c>
      <c r="Q23" s="3545">
        <f t="shared" si="7"/>
        <v>0</v>
      </c>
      <c r="R23" s="3546" t="str">
        <f t="shared" si="8"/>
        <v>-</v>
      </c>
    </row>
    <row r="24" spans="1:18" s="32" customFormat="1" ht="13.5" customHeight="1">
      <c r="A24" s="2241" t="s">
        <v>1306</v>
      </c>
      <c r="B24" s="3818">
        <v>1</v>
      </c>
      <c r="C24" s="3820"/>
      <c r="D24" s="3821"/>
      <c r="E24" s="3824"/>
      <c r="F24" s="3818">
        <v>1</v>
      </c>
      <c r="G24" s="3820"/>
      <c r="H24" s="3822"/>
      <c r="I24" s="3822"/>
      <c r="J24" s="3620">
        <v>1</v>
      </c>
      <c r="K24" s="3605"/>
      <c r="L24" s="3605"/>
      <c r="M24" s="3605"/>
      <c r="N24" s="3603">
        <v>1</v>
      </c>
      <c r="O24" s="3865"/>
      <c r="P24" s="3544">
        <f t="shared" si="6"/>
        <v>1</v>
      </c>
      <c r="Q24" s="3545">
        <f t="shared" si="7"/>
        <v>0</v>
      </c>
      <c r="R24" s="3546" t="str">
        <f t="shared" si="8"/>
        <v>-</v>
      </c>
    </row>
    <row r="25" spans="1:18" s="32" customFormat="1" ht="13.5" customHeight="1">
      <c r="A25" s="2241" t="s">
        <v>1137</v>
      </c>
      <c r="B25" s="3818">
        <v>1</v>
      </c>
      <c r="C25" s="3820"/>
      <c r="D25" s="3821"/>
      <c r="E25" s="3822"/>
      <c r="F25" s="3818">
        <v>1</v>
      </c>
      <c r="G25" s="3820"/>
      <c r="H25" s="3822"/>
      <c r="I25" s="3822"/>
      <c r="J25" s="3620">
        <v>1</v>
      </c>
      <c r="K25" s="3605"/>
      <c r="L25" s="3605"/>
      <c r="M25" s="3605"/>
      <c r="N25" s="3603">
        <v>1</v>
      </c>
      <c r="O25" s="3865"/>
      <c r="P25" s="3544">
        <f t="shared" si="6"/>
        <v>1</v>
      </c>
      <c r="Q25" s="3545">
        <f t="shared" si="7"/>
        <v>0</v>
      </c>
      <c r="R25" s="3546" t="str">
        <f t="shared" si="8"/>
        <v>-</v>
      </c>
    </row>
    <row r="26" spans="1:18" s="32" customFormat="1" ht="13.5" customHeight="1">
      <c r="A26" s="2241" t="s">
        <v>1138</v>
      </c>
      <c r="B26" s="3818">
        <v>1</v>
      </c>
      <c r="C26" s="3820"/>
      <c r="D26" s="3821"/>
      <c r="E26" s="3822"/>
      <c r="F26" s="3818">
        <v>1</v>
      </c>
      <c r="G26" s="3820"/>
      <c r="H26" s="3822"/>
      <c r="I26" s="3822"/>
      <c r="J26" s="3620">
        <v>1</v>
      </c>
      <c r="K26" s="3605"/>
      <c r="L26" s="3605">
        <v>1</v>
      </c>
      <c r="M26" s="3605"/>
      <c r="N26" s="3603"/>
      <c r="O26" s="3865"/>
      <c r="P26" s="3544">
        <f t="shared" si="6"/>
        <v>1</v>
      </c>
      <c r="Q26" s="3545">
        <f t="shared" si="7"/>
        <v>0</v>
      </c>
      <c r="R26" s="3546" t="str">
        <f t="shared" si="8"/>
        <v>-</v>
      </c>
    </row>
    <row r="27" spans="1:18" s="32" customFormat="1" ht="13.5" customHeight="1">
      <c r="A27" s="2241" t="s">
        <v>748</v>
      </c>
      <c r="B27" s="3818">
        <v>1</v>
      </c>
      <c r="C27" s="3820"/>
      <c r="D27" s="3821"/>
      <c r="E27" s="3822"/>
      <c r="F27" s="3818">
        <v>1</v>
      </c>
      <c r="G27" s="3820"/>
      <c r="H27" s="3822"/>
      <c r="I27" s="3822"/>
      <c r="J27" s="3620">
        <v>1</v>
      </c>
      <c r="K27" s="3605"/>
      <c r="L27" s="3605"/>
      <c r="M27" s="3605"/>
      <c r="N27" s="3603">
        <v>1</v>
      </c>
      <c r="O27" s="3865"/>
      <c r="P27" s="3544">
        <f t="shared" si="0"/>
        <v>1</v>
      </c>
      <c r="Q27" s="3545">
        <f t="shared" si="1"/>
        <v>0</v>
      </c>
      <c r="R27" s="3546" t="str">
        <f t="shared" si="2"/>
        <v>-</v>
      </c>
    </row>
    <row r="28" spans="1:18" s="32" customFormat="1" ht="13.5" customHeight="1">
      <c r="A28" s="2241" t="s">
        <v>749</v>
      </c>
      <c r="B28" s="3818">
        <v>1</v>
      </c>
      <c r="C28" s="3820"/>
      <c r="D28" s="3821"/>
      <c r="E28" s="3822"/>
      <c r="F28" s="3818">
        <v>1</v>
      </c>
      <c r="G28" s="3820"/>
      <c r="H28" s="3822"/>
      <c r="I28" s="3822"/>
      <c r="J28" s="3620">
        <v>1</v>
      </c>
      <c r="K28" s="3605"/>
      <c r="L28" s="3605"/>
      <c r="M28" s="3605"/>
      <c r="N28" s="3605">
        <v>1</v>
      </c>
      <c r="O28" s="3865"/>
      <c r="P28" s="3544">
        <f t="shared" si="0"/>
        <v>1</v>
      </c>
      <c r="Q28" s="3545">
        <f t="shared" si="1"/>
        <v>0</v>
      </c>
      <c r="R28" s="3546" t="str">
        <f t="shared" si="2"/>
        <v>-</v>
      </c>
    </row>
    <row r="29" spans="1:18" s="32" customFormat="1" ht="13.5" customHeight="1">
      <c r="A29" s="2241" t="s">
        <v>1140</v>
      </c>
      <c r="B29" s="3818">
        <v>1</v>
      </c>
      <c r="C29" s="3820"/>
      <c r="D29" s="3821"/>
      <c r="E29" s="3822"/>
      <c r="F29" s="3818">
        <v>1</v>
      </c>
      <c r="G29" s="3820"/>
      <c r="H29" s="3822"/>
      <c r="I29" s="3822"/>
      <c r="J29" s="3620">
        <v>1</v>
      </c>
      <c r="K29" s="3605"/>
      <c r="L29" s="3605"/>
      <c r="M29" s="3605"/>
      <c r="N29" s="3605">
        <v>1</v>
      </c>
      <c r="O29" s="3865"/>
      <c r="P29" s="3544">
        <f t="shared" ref="P29" si="9">IF($R29=1,"-",B29)</f>
        <v>1</v>
      </c>
      <c r="Q29" s="3545">
        <f t="shared" ref="Q29" si="10">IF($U29=1,"-",C29)</f>
        <v>0</v>
      </c>
      <c r="R29" s="3546" t="str">
        <f t="shared" ref="R29" si="11">IF(B29+C29=2,1,"-")</f>
        <v>-</v>
      </c>
    </row>
    <row r="30" spans="1:18" s="32" customFormat="1" ht="13.5" customHeight="1">
      <c r="A30" s="2241" t="s">
        <v>750</v>
      </c>
      <c r="B30" s="3818">
        <v>1</v>
      </c>
      <c r="C30" s="3820"/>
      <c r="D30" s="3821"/>
      <c r="E30" s="3822"/>
      <c r="F30" s="3818">
        <v>1</v>
      </c>
      <c r="G30" s="3820"/>
      <c r="H30" s="3822"/>
      <c r="I30" s="3822"/>
      <c r="J30" s="3620">
        <v>1</v>
      </c>
      <c r="K30" s="3605"/>
      <c r="L30" s="3605"/>
      <c r="M30" s="3605"/>
      <c r="N30" s="3605">
        <v>1</v>
      </c>
      <c r="O30" s="3865"/>
      <c r="P30" s="3544">
        <f t="shared" si="0"/>
        <v>1</v>
      </c>
      <c r="Q30" s="3545">
        <f t="shared" si="1"/>
        <v>0</v>
      </c>
      <c r="R30" s="3546" t="str">
        <f t="shared" si="2"/>
        <v>-</v>
      </c>
    </row>
    <row r="31" spans="1:18" s="32" customFormat="1" ht="13.5" customHeight="1">
      <c r="A31" s="2240" t="s">
        <v>751</v>
      </c>
      <c r="B31" s="3818">
        <v>1</v>
      </c>
      <c r="C31" s="3820"/>
      <c r="D31" s="3821"/>
      <c r="E31" s="3822"/>
      <c r="F31" s="3818">
        <v>1</v>
      </c>
      <c r="G31" s="3820"/>
      <c r="H31" s="3822"/>
      <c r="I31" s="3822"/>
      <c r="J31" s="3620">
        <v>1</v>
      </c>
      <c r="K31" s="3605"/>
      <c r="L31" s="3605"/>
      <c r="M31" s="3605"/>
      <c r="N31" s="3605">
        <v>1</v>
      </c>
      <c r="O31" s="3865"/>
      <c r="P31" s="3544">
        <f t="shared" si="0"/>
        <v>1</v>
      </c>
      <c r="Q31" s="3545">
        <f t="shared" si="1"/>
        <v>0</v>
      </c>
      <c r="R31" s="3546" t="str">
        <f t="shared" si="2"/>
        <v>-</v>
      </c>
    </row>
    <row r="32" spans="1:18" s="656" customFormat="1" ht="13.5" customHeight="1" thickBot="1">
      <c r="A32" s="974" t="s">
        <v>17</v>
      </c>
      <c r="B32" s="1201">
        <f>SUM(B10:B31)</f>
        <v>21</v>
      </c>
      <c r="C32" s="1202">
        <f>SUM(C11:C31)</f>
        <v>1</v>
      </c>
      <c r="D32" s="1201">
        <f>SUM(D11:D31)</f>
        <v>1</v>
      </c>
      <c r="E32" s="2242">
        <f>SUM(E11:E31)</f>
        <v>1</v>
      </c>
      <c r="F32" s="2242">
        <f>SUM(F10:F31)</f>
        <v>20</v>
      </c>
      <c r="G32" s="2242">
        <f>SUM(G11:G31)</f>
        <v>0</v>
      </c>
      <c r="H32" s="2242">
        <f>SUM(H11:H31)</f>
        <v>0</v>
      </c>
      <c r="I32" s="2242">
        <f>SUM(I11:I31)</f>
        <v>0</v>
      </c>
      <c r="J32" s="2242">
        <f>SUM(J10:J31)</f>
        <v>21</v>
      </c>
      <c r="K32" s="2242">
        <f>SUM(K11:K31)</f>
        <v>1</v>
      </c>
      <c r="L32" s="2242">
        <f>SUM(L11:L31)</f>
        <v>4</v>
      </c>
      <c r="M32" s="2242">
        <f>SUM(M11:M31)</f>
        <v>0</v>
      </c>
      <c r="N32" s="2242">
        <f>SUM(N10:N31)</f>
        <v>17</v>
      </c>
      <c r="O32" s="2243">
        <f>SUM(O11:O31)</f>
        <v>1</v>
      </c>
      <c r="P32" s="3550">
        <f>SUM(P10:P31)</f>
        <v>21</v>
      </c>
      <c r="Q32" s="3551">
        <f>SUM(Q11:Q31)</f>
        <v>1</v>
      </c>
      <c r="R32" s="3552">
        <f>SUM(R11:R31)</f>
        <v>0</v>
      </c>
    </row>
    <row r="33" spans="1:18" s="32" customFormat="1" ht="9.75" customHeight="1" thickTop="1" thickBot="1">
      <c r="A33" s="1847"/>
      <c r="B33" s="1121"/>
      <c r="C33" s="1121"/>
      <c r="D33" s="1122"/>
      <c r="E33" s="1122"/>
      <c r="F33" s="1122"/>
      <c r="G33" s="1122"/>
      <c r="H33" s="1122"/>
      <c r="I33" s="1122"/>
      <c r="J33" s="1122"/>
      <c r="K33" s="1122"/>
      <c r="L33" s="1122"/>
      <c r="M33" s="1122"/>
      <c r="N33" s="1122"/>
      <c r="O33" s="2244"/>
      <c r="P33" s="3553"/>
      <c r="Q33" s="3553"/>
      <c r="R33" s="3553"/>
    </row>
    <row r="34" spans="1:18" s="32" customFormat="1" ht="13.5" customHeight="1" thickBot="1">
      <c r="A34" s="743" t="s">
        <v>18</v>
      </c>
      <c r="B34" s="1502"/>
      <c r="C34" s="1502"/>
      <c r="D34" s="1502"/>
      <c r="E34" s="1502"/>
      <c r="F34" s="1502"/>
      <c r="G34" s="1502"/>
      <c r="H34" s="1502"/>
      <c r="I34" s="1502"/>
      <c r="J34" s="1502"/>
      <c r="K34" s="1502"/>
      <c r="L34" s="1503"/>
      <c r="M34" s="1503"/>
      <c r="N34" s="1503"/>
      <c r="O34" s="2245"/>
      <c r="P34" s="3554"/>
      <c r="Q34" s="3554"/>
      <c r="R34" s="3555"/>
    </row>
    <row r="35" spans="1:18" s="32" customFormat="1" ht="13.5" customHeight="1">
      <c r="A35" s="3589" t="s">
        <v>1231</v>
      </c>
      <c r="B35" s="3606">
        <v>1</v>
      </c>
      <c r="C35" s="3619"/>
      <c r="D35" s="3593"/>
      <c r="E35" s="3594"/>
      <c r="F35" s="3594">
        <v>1</v>
      </c>
      <c r="G35" s="3594"/>
      <c r="H35" s="3594"/>
      <c r="I35" s="3594"/>
      <c r="J35" s="3594"/>
      <c r="K35" s="3594"/>
      <c r="L35" s="3611"/>
      <c r="M35" s="3611"/>
      <c r="N35" s="3611">
        <v>1</v>
      </c>
      <c r="O35" s="3688"/>
      <c r="P35" s="3547">
        <f>IF($R35=1,"-",B35)</f>
        <v>1</v>
      </c>
      <c r="Q35" s="3548">
        <f>IF($U35=1,"-",C35)</f>
        <v>0</v>
      </c>
      <c r="R35" s="3549" t="str">
        <f>IF(B35+C35=2,1,"-")</f>
        <v>-</v>
      </c>
    </row>
    <row r="36" spans="1:18" s="3140" customFormat="1" ht="13.5" customHeight="1">
      <c r="A36" s="3829" t="s">
        <v>1232</v>
      </c>
      <c r="B36" s="3612">
        <v>1</v>
      </c>
      <c r="C36" s="3615"/>
      <c r="D36" s="3616"/>
      <c r="E36" s="3611"/>
      <c r="F36" s="3611">
        <v>1</v>
      </c>
      <c r="G36" s="3611"/>
      <c r="H36" s="3611"/>
      <c r="I36" s="3611"/>
      <c r="J36" s="3611"/>
      <c r="K36" s="3611"/>
      <c r="L36" s="3611"/>
      <c r="M36" s="3611"/>
      <c r="N36" s="3611">
        <v>1</v>
      </c>
      <c r="O36" s="3688"/>
      <c r="P36" s="3547">
        <f t="shared" ref="P36:P51" si="12">IF($R36=1,"-",B36)</f>
        <v>1</v>
      </c>
      <c r="Q36" s="3548">
        <f t="shared" ref="Q36:Q51" si="13">IF($U36=1,"-",C36)</f>
        <v>0</v>
      </c>
      <c r="R36" s="3549" t="str">
        <f t="shared" ref="R36:R51" si="14">IF(B36+C36=2,1,"-")</f>
        <v>-</v>
      </c>
    </row>
    <row r="37" spans="1:18" s="3140" customFormat="1" ht="13.5" customHeight="1">
      <c r="A37" s="4448" t="s">
        <v>1233</v>
      </c>
      <c r="B37" s="3612">
        <v>1</v>
      </c>
      <c r="C37" s="3615"/>
      <c r="D37" s="3616"/>
      <c r="E37" s="3611"/>
      <c r="F37" s="3611"/>
      <c r="G37" s="3611"/>
      <c r="H37" s="3611"/>
      <c r="I37" s="3611"/>
      <c r="J37" s="3611"/>
      <c r="K37" s="3611"/>
      <c r="L37" s="3611"/>
      <c r="M37" s="3611"/>
      <c r="N37" s="3611"/>
      <c r="O37" s="3688"/>
      <c r="P37" s="3547">
        <f t="shared" ref="P37" si="15">IF($R37=1,"-",B37)</f>
        <v>1</v>
      </c>
      <c r="Q37" s="3548">
        <f t="shared" ref="Q37" si="16">IF($U37=1,"-",C37)</f>
        <v>0</v>
      </c>
      <c r="R37" s="3549" t="str">
        <f t="shared" ref="R37" si="17">IF(B37+C37=2,1,"-")</f>
        <v>-</v>
      </c>
    </row>
    <row r="38" spans="1:18" s="32" customFormat="1" ht="13.5" customHeight="1">
      <c r="A38" s="3829" t="s">
        <v>1234</v>
      </c>
      <c r="B38" s="3600">
        <v>1</v>
      </c>
      <c r="C38" s="3601"/>
      <c r="D38" s="3831"/>
      <c r="E38" s="3603"/>
      <c r="F38" s="3603">
        <v>1</v>
      </c>
      <c r="G38" s="3603"/>
      <c r="H38" s="3603"/>
      <c r="I38" s="3603"/>
      <c r="J38" s="3603"/>
      <c r="K38" s="3603"/>
      <c r="L38" s="3603"/>
      <c r="M38" s="3603"/>
      <c r="N38" s="3603">
        <v>1</v>
      </c>
      <c r="O38" s="3679"/>
      <c r="P38" s="3547">
        <f t="shared" si="12"/>
        <v>1</v>
      </c>
      <c r="Q38" s="3548">
        <f t="shared" si="13"/>
        <v>0</v>
      </c>
      <c r="R38" s="3549" t="str">
        <f t="shared" si="14"/>
        <v>-</v>
      </c>
    </row>
    <row r="39" spans="1:18" s="32" customFormat="1" ht="13.5" customHeight="1">
      <c r="A39" s="3829" t="s">
        <v>1235</v>
      </c>
      <c r="B39" s="3600">
        <v>1</v>
      </c>
      <c r="C39" s="3601"/>
      <c r="D39" s="3831"/>
      <c r="E39" s="3603"/>
      <c r="F39" s="3603">
        <v>1</v>
      </c>
      <c r="G39" s="3603"/>
      <c r="H39" s="3603"/>
      <c r="I39" s="3603"/>
      <c r="J39" s="3603"/>
      <c r="K39" s="3603"/>
      <c r="L39" s="3603"/>
      <c r="M39" s="3603"/>
      <c r="N39" s="3603">
        <v>1</v>
      </c>
      <c r="O39" s="3679"/>
      <c r="P39" s="3547">
        <f t="shared" si="12"/>
        <v>1</v>
      </c>
      <c r="Q39" s="3548">
        <f t="shared" si="13"/>
        <v>0</v>
      </c>
      <c r="R39" s="3549" t="str">
        <f t="shared" si="14"/>
        <v>-</v>
      </c>
    </row>
    <row r="40" spans="1:18" s="32" customFormat="1" ht="13.5" customHeight="1">
      <c r="A40" s="3829" t="s">
        <v>1236</v>
      </c>
      <c r="B40" s="3600">
        <v>1</v>
      </c>
      <c r="C40" s="3601"/>
      <c r="D40" s="3832"/>
      <c r="E40" s="3603"/>
      <c r="F40" s="3618">
        <v>1</v>
      </c>
      <c r="G40" s="3603"/>
      <c r="H40" s="3603">
        <v>1</v>
      </c>
      <c r="I40" s="3603"/>
      <c r="J40" s="3603"/>
      <c r="K40" s="3603"/>
      <c r="L40" s="3603"/>
      <c r="M40" s="3603"/>
      <c r="N40" s="3603">
        <v>1</v>
      </c>
      <c r="O40" s="3679"/>
      <c r="P40" s="3547">
        <f t="shared" si="12"/>
        <v>1</v>
      </c>
      <c r="Q40" s="3548">
        <f t="shared" si="13"/>
        <v>0</v>
      </c>
      <c r="R40" s="3549" t="str">
        <f t="shared" si="14"/>
        <v>-</v>
      </c>
    </row>
    <row r="41" spans="1:18" s="32" customFormat="1" ht="13.5" customHeight="1">
      <c r="A41" s="3829" t="s">
        <v>1237</v>
      </c>
      <c r="B41" s="3600">
        <v>1</v>
      </c>
      <c r="C41" s="3601"/>
      <c r="D41" s="3831"/>
      <c r="E41" s="3603"/>
      <c r="F41" s="3603">
        <v>1</v>
      </c>
      <c r="G41" s="3603"/>
      <c r="H41" s="3603"/>
      <c r="I41" s="3603"/>
      <c r="J41" s="3603"/>
      <c r="K41" s="3603"/>
      <c r="L41" s="3603"/>
      <c r="M41" s="3603"/>
      <c r="N41" s="3603">
        <v>1</v>
      </c>
      <c r="O41" s="3679"/>
      <c r="P41" s="3547">
        <f t="shared" si="12"/>
        <v>1</v>
      </c>
      <c r="Q41" s="3548">
        <f t="shared" si="13"/>
        <v>0</v>
      </c>
      <c r="R41" s="3549" t="str">
        <f t="shared" si="14"/>
        <v>-</v>
      </c>
    </row>
    <row r="42" spans="1:18" s="32" customFormat="1" ht="13.5" customHeight="1">
      <c r="A42" s="3829" t="s">
        <v>1238</v>
      </c>
      <c r="B42" s="3600">
        <v>1</v>
      </c>
      <c r="C42" s="3601"/>
      <c r="D42" s="3831"/>
      <c r="E42" s="3603"/>
      <c r="F42" s="3603">
        <v>1</v>
      </c>
      <c r="G42" s="3603">
        <v>1</v>
      </c>
      <c r="H42" s="3603"/>
      <c r="I42" s="3603"/>
      <c r="J42" s="3603"/>
      <c r="K42" s="3603"/>
      <c r="L42" s="3603"/>
      <c r="M42" s="3603"/>
      <c r="N42" s="3603">
        <v>1</v>
      </c>
      <c r="O42" s="3679"/>
      <c r="P42" s="3547">
        <f t="shared" si="12"/>
        <v>1</v>
      </c>
      <c r="Q42" s="3548">
        <f t="shared" si="13"/>
        <v>0</v>
      </c>
      <c r="R42" s="3549" t="str">
        <f t="shared" si="14"/>
        <v>-</v>
      </c>
    </row>
    <row r="43" spans="1:18" s="32" customFormat="1" ht="13.5" customHeight="1">
      <c r="A43" s="3829" t="s">
        <v>1224</v>
      </c>
      <c r="B43" s="3600">
        <v>1</v>
      </c>
      <c r="C43" s="3601"/>
      <c r="D43" s="3831"/>
      <c r="E43" s="3603"/>
      <c r="F43" s="3603">
        <v>1</v>
      </c>
      <c r="G43" s="3603"/>
      <c r="H43" s="3603"/>
      <c r="I43" s="3603"/>
      <c r="J43" s="3603"/>
      <c r="K43" s="3603"/>
      <c r="L43" s="3603"/>
      <c r="M43" s="3603"/>
      <c r="N43" s="3603">
        <v>1</v>
      </c>
      <c r="O43" s="3679"/>
      <c r="P43" s="3547">
        <f t="shared" ref="P43" si="18">IF($R43=1,"-",B43)</f>
        <v>1</v>
      </c>
      <c r="Q43" s="3548">
        <f t="shared" ref="Q43" si="19">IF($U43=1,"-",C43)</f>
        <v>0</v>
      </c>
      <c r="R43" s="3549" t="str">
        <f t="shared" ref="R43" si="20">IF(B43+C43=2,1,"-")</f>
        <v>-</v>
      </c>
    </row>
    <row r="44" spans="1:18" s="32" customFormat="1" ht="13.5" customHeight="1">
      <c r="A44" s="3829" t="s">
        <v>1239</v>
      </c>
      <c r="B44" s="3612">
        <v>1</v>
      </c>
      <c r="C44" s="3615"/>
      <c r="D44" s="3616"/>
      <c r="E44" s="3603"/>
      <c r="F44" s="3611">
        <v>1</v>
      </c>
      <c r="G44" s="3611"/>
      <c r="H44" s="3611"/>
      <c r="I44" s="3611"/>
      <c r="J44" s="3611"/>
      <c r="K44" s="3611"/>
      <c r="L44" s="3611"/>
      <c r="M44" s="3611"/>
      <c r="N44" s="3611">
        <v>1</v>
      </c>
      <c r="O44" s="3688"/>
      <c r="P44" s="3547">
        <f t="shared" si="12"/>
        <v>1</v>
      </c>
      <c r="Q44" s="3548">
        <f t="shared" si="13"/>
        <v>0</v>
      </c>
      <c r="R44" s="3549" t="str">
        <f t="shared" si="14"/>
        <v>-</v>
      </c>
    </row>
    <row r="45" spans="1:18" s="32" customFormat="1" ht="13.5" customHeight="1">
      <c r="A45" s="3829" t="s">
        <v>1240</v>
      </c>
      <c r="B45" s="3612">
        <v>1</v>
      </c>
      <c r="C45" s="3615"/>
      <c r="D45" s="3616"/>
      <c r="E45" s="3603"/>
      <c r="F45" s="3611">
        <v>1</v>
      </c>
      <c r="G45" s="3611"/>
      <c r="H45" s="3611"/>
      <c r="I45" s="3611"/>
      <c r="J45" s="3611"/>
      <c r="K45" s="3611"/>
      <c r="L45" s="3611"/>
      <c r="M45" s="3611"/>
      <c r="N45" s="3611">
        <v>1</v>
      </c>
      <c r="O45" s="3688"/>
      <c r="P45" s="3547">
        <f t="shared" si="12"/>
        <v>1</v>
      </c>
      <c r="Q45" s="3548">
        <f t="shared" si="13"/>
        <v>0</v>
      </c>
      <c r="R45" s="3549" t="str">
        <f t="shared" si="14"/>
        <v>-</v>
      </c>
    </row>
    <row r="46" spans="1:18" s="32" customFormat="1" ht="13.5" customHeight="1">
      <c r="A46" s="3829" t="s">
        <v>714</v>
      </c>
      <c r="B46" s="3600">
        <v>1</v>
      </c>
      <c r="C46" s="3601"/>
      <c r="D46" s="3831"/>
      <c r="E46" s="3603"/>
      <c r="F46" s="3603">
        <v>1</v>
      </c>
      <c r="G46" s="3603"/>
      <c r="H46" s="3603">
        <v>1</v>
      </c>
      <c r="I46" s="3603"/>
      <c r="J46" s="3603"/>
      <c r="K46" s="3603"/>
      <c r="L46" s="3603"/>
      <c r="M46" s="3603"/>
      <c r="N46" s="3603">
        <v>1</v>
      </c>
      <c r="O46" s="3679"/>
      <c r="P46" s="3547">
        <f t="shared" si="12"/>
        <v>1</v>
      </c>
      <c r="Q46" s="3548">
        <f t="shared" si="13"/>
        <v>0</v>
      </c>
      <c r="R46" s="3549" t="str">
        <f t="shared" si="14"/>
        <v>-</v>
      </c>
    </row>
    <row r="47" spans="1:18" s="3140" customFormat="1" ht="13.5" customHeight="1">
      <c r="A47" s="3829" t="s">
        <v>739</v>
      </c>
      <c r="B47" s="3600"/>
      <c r="C47" s="3601">
        <v>1</v>
      </c>
      <c r="D47" s="3831"/>
      <c r="E47" s="3603"/>
      <c r="F47" s="3603"/>
      <c r="G47" s="3603">
        <v>1</v>
      </c>
      <c r="H47" s="3603"/>
      <c r="I47" s="3603">
        <v>1</v>
      </c>
      <c r="J47" s="3603"/>
      <c r="K47" s="3603"/>
      <c r="L47" s="3603"/>
      <c r="M47" s="3603"/>
      <c r="N47" s="3603"/>
      <c r="O47" s="3679">
        <v>1</v>
      </c>
      <c r="P47" s="3547">
        <f t="shared" si="12"/>
        <v>0</v>
      </c>
      <c r="Q47" s="3548">
        <f t="shared" si="13"/>
        <v>1</v>
      </c>
      <c r="R47" s="3549" t="str">
        <f t="shared" si="14"/>
        <v>-</v>
      </c>
    </row>
    <row r="48" spans="1:18" s="3140" customFormat="1" ht="13.5" customHeight="1">
      <c r="A48" s="3829" t="s">
        <v>1241</v>
      </c>
      <c r="B48" s="3600">
        <v>1</v>
      </c>
      <c r="C48" s="3601"/>
      <c r="D48" s="3832"/>
      <c r="E48" s="3603"/>
      <c r="F48" s="3618">
        <v>1</v>
      </c>
      <c r="G48" s="3603"/>
      <c r="H48" s="3603"/>
      <c r="I48" s="3603"/>
      <c r="J48" s="3603"/>
      <c r="K48" s="3603"/>
      <c r="L48" s="3603"/>
      <c r="M48" s="3603"/>
      <c r="N48" s="3603">
        <v>1</v>
      </c>
      <c r="O48" s="3679"/>
      <c r="P48" s="3547">
        <f t="shared" si="12"/>
        <v>1</v>
      </c>
      <c r="Q48" s="3548">
        <f t="shared" si="13"/>
        <v>0</v>
      </c>
      <c r="R48" s="3549" t="str">
        <f t="shared" si="14"/>
        <v>-</v>
      </c>
    </row>
    <row r="49" spans="1:18" s="3140" customFormat="1" ht="13.5" customHeight="1">
      <c r="A49" s="3829" t="s">
        <v>740</v>
      </c>
      <c r="B49" s="3600"/>
      <c r="C49" s="3601">
        <v>1</v>
      </c>
      <c r="D49" s="3831"/>
      <c r="E49" s="3620">
        <v>1</v>
      </c>
      <c r="F49" s="3603"/>
      <c r="G49" s="3603"/>
      <c r="H49" s="3603"/>
      <c r="I49" s="3603">
        <v>1</v>
      </c>
      <c r="J49" s="3603"/>
      <c r="K49" s="3603"/>
      <c r="L49" s="3603"/>
      <c r="M49" s="3603"/>
      <c r="N49" s="3603"/>
      <c r="O49" s="3679">
        <v>1</v>
      </c>
      <c r="P49" s="3547">
        <f t="shared" si="12"/>
        <v>0</v>
      </c>
      <c r="Q49" s="3548">
        <f t="shared" si="13"/>
        <v>1</v>
      </c>
      <c r="R49" s="3549" t="str">
        <f t="shared" si="14"/>
        <v>-</v>
      </c>
    </row>
    <row r="50" spans="1:18" s="3140" customFormat="1" ht="13.5" customHeight="1">
      <c r="A50" s="4449" t="s">
        <v>1230</v>
      </c>
      <c r="B50" s="3600"/>
      <c r="C50" s="3601"/>
      <c r="D50" s="3831"/>
      <c r="E50" s="3620"/>
      <c r="F50" s="3603"/>
      <c r="G50" s="3603"/>
      <c r="H50" s="3603"/>
      <c r="I50" s="3603"/>
      <c r="J50" s="3603"/>
      <c r="K50" s="3603"/>
      <c r="L50" s="3603"/>
      <c r="M50" s="3603"/>
      <c r="N50" s="3603"/>
      <c r="O50" s="3679"/>
      <c r="P50" s="3547">
        <f t="shared" si="12"/>
        <v>0</v>
      </c>
      <c r="Q50" s="3548">
        <f t="shared" si="13"/>
        <v>0</v>
      </c>
      <c r="R50" s="3549" t="str">
        <f t="shared" si="14"/>
        <v>-</v>
      </c>
    </row>
    <row r="51" spans="1:18" s="32" customFormat="1" ht="13.5" customHeight="1">
      <c r="A51" s="3829" t="s">
        <v>1242</v>
      </c>
      <c r="B51" s="3600">
        <v>1</v>
      </c>
      <c r="C51" s="3601"/>
      <c r="D51" s="3831">
        <v>1</v>
      </c>
      <c r="E51" s="3603"/>
      <c r="F51" s="3603"/>
      <c r="G51" s="3603"/>
      <c r="H51" s="3603"/>
      <c r="I51" s="3603"/>
      <c r="J51" s="3603"/>
      <c r="K51" s="3603"/>
      <c r="L51" s="3603"/>
      <c r="M51" s="3603"/>
      <c r="N51" s="3603">
        <v>1</v>
      </c>
      <c r="O51" s="3679"/>
      <c r="P51" s="3547">
        <f t="shared" si="12"/>
        <v>1</v>
      </c>
      <c r="Q51" s="3548">
        <f t="shared" si="13"/>
        <v>0</v>
      </c>
      <c r="R51" s="3549" t="str">
        <f t="shared" si="14"/>
        <v>-</v>
      </c>
    </row>
    <row r="52" spans="1:18" s="656" customFormat="1" ht="13.5" customHeight="1" thickBot="1">
      <c r="A52" s="974" t="s">
        <v>17</v>
      </c>
      <c r="B52" s="1201">
        <f t="shared" ref="B52:R52" si="21">SUM(B35:B51)</f>
        <v>14</v>
      </c>
      <c r="C52" s="1202">
        <f t="shared" si="21"/>
        <v>2</v>
      </c>
      <c r="D52" s="1201">
        <f t="shared" si="21"/>
        <v>1</v>
      </c>
      <c r="E52" s="2242">
        <f t="shared" si="21"/>
        <v>1</v>
      </c>
      <c r="F52" s="2242">
        <f t="shared" si="21"/>
        <v>12</v>
      </c>
      <c r="G52" s="2242">
        <f t="shared" si="21"/>
        <v>2</v>
      </c>
      <c r="H52" s="2242">
        <f t="shared" si="21"/>
        <v>2</v>
      </c>
      <c r="I52" s="2242">
        <f t="shared" si="21"/>
        <v>2</v>
      </c>
      <c r="J52" s="2242">
        <f t="shared" si="21"/>
        <v>0</v>
      </c>
      <c r="K52" s="2242">
        <f t="shared" si="21"/>
        <v>0</v>
      </c>
      <c r="L52" s="2242">
        <f t="shared" si="21"/>
        <v>0</v>
      </c>
      <c r="M52" s="2242">
        <f t="shared" si="21"/>
        <v>0</v>
      </c>
      <c r="N52" s="2242">
        <f t="shared" si="21"/>
        <v>13</v>
      </c>
      <c r="O52" s="2243">
        <f t="shared" si="21"/>
        <v>2</v>
      </c>
      <c r="P52" s="3550">
        <f t="shared" si="21"/>
        <v>14</v>
      </c>
      <c r="Q52" s="3551">
        <f t="shared" si="21"/>
        <v>2</v>
      </c>
      <c r="R52" s="3552">
        <f t="shared" si="21"/>
        <v>0</v>
      </c>
    </row>
    <row r="53" spans="1:18" s="32" customFormat="1" ht="9.75" customHeight="1" thickTop="1" thickBot="1">
      <c r="A53" s="1847"/>
      <c r="B53" s="1121"/>
      <c r="C53" s="1121"/>
      <c r="D53" s="1122"/>
      <c r="E53" s="1122"/>
      <c r="F53" s="1122"/>
      <c r="G53" s="1122"/>
      <c r="H53" s="1122"/>
      <c r="I53" s="1122"/>
      <c r="J53" s="1122"/>
      <c r="K53" s="1122"/>
      <c r="L53" s="1122"/>
      <c r="M53" s="1122"/>
      <c r="N53" s="1122"/>
      <c r="O53" s="2244"/>
      <c r="P53" s="3553"/>
      <c r="Q53" s="3553"/>
      <c r="R53" s="3553"/>
    </row>
    <row r="54" spans="1:18" s="32" customFormat="1" ht="13.5" customHeight="1" thickBot="1">
      <c r="A54" s="743" t="s">
        <v>19</v>
      </c>
      <c r="B54" s="3908" t="s">
        <v>1344</v>
      </c>
      <c r="C54" s="3908"/>
      <c r="D54" s="3908"/>
      <c r="E54" s="3908"/>
      <c r="F54" s="3908"/>
      <c r="G54" s="3908"/>
      <c r="H54" s="3908"/>
      <c r="I54" s="3908"/>
      <c r="J54" s="3908"/>
      <c r="K54" s="3908"/>
      <c r="L54" s="3909"/>
      <c r="M54" s="3909"/>
      <c r="N54" s="3909"/>
      <c r="O54" s="3910"/>
      <c r="P54" s="3554"/>
      <c r="Q54" s="3554"/>
      <c r="R54" s="3555"/>
    </row>
    <row r="55" spans="1:18" s="32" customFormat="1" ht="11.25" customHeight="1">
      <c r="A55" s="3589" t="s">
        <v>1244</v>
      </c>
      <c r="B55" s="3680">
        <v>1</v>
      </c>
      <c r="C55" s="3681"/>
      <c r="D55" s="3682"/>
      <c r="E55" s="3683"/>
      <c r="F55" s="3683">
        <v>1</v>
      </c>
      <c r="G55" s="3683"/>
      <c r="H55" s="3683"/>
      <c r="I55" s="3683"/>
      <c r="J55" s="3594">
        <v>1</v>
      </c>
      <c r="K55" s="3594"/>
      <c r="L55" s="3611"/>
      <c r="M55" s="3611"/>
      <c r="N55" s="3606">
        <v>1</v>
      </c>
      <c r="O55" s="3688"/>
      <c r="P55" s="3547">
        <f t="shared" ref="P55:P70" si="22">IF($R55=1,"-",B55)</f>
        <v>1</v>
      </c>
      <c r="Q55" s="3548">
        <f t="shared" ref="Q55:Q70" si="23">IF($U55=1,"-",C55)</f>
        <v>0</v>
      </c>
      <c r="R55" s="3549" t="str">
        <f t="shared" ref="R55:R70" si="24">IF(B55+C55=2,1,"-")</f>
        <v>-</v>
      </c>
    </row>
    <row r="56" spans="1:18" s="32" customFormat="1" ht="11.25" customHeight="1">
      <c r="A56" s="3589" t="s">
        <v>1245</v>
      </c>
      <c r="B56" s="3680">
        <v>1</v>
      </c>
      <c r="C56" s="3681"/>
      <c r="D56" s="3682">
        <v>1</v>
      </c>
      <c r="E56" s="3683"/>
      <c r="F56" s="3683">
        <v>1</v>
      </c>
      <c r="G56" s="3683"/>
      <c r="H56" s="3683"/>
      <c r="I56" s="3683"/>
      <c r="J56" s="3594">
        <v>1</v>
      </c>
      <c r="K56" s="3594"/>
      <c r="L56" s="3611"/>
      <c r="M56" s="3611"/>
      <c r="N56" s="3606">
        <v>1</v>
      </c>
      <c r="O56" s="3688"/>
      <c r="P56" s="3547">
        <f t="shared" si="22"/>
        <v>1</v>
      </c>
      <c r="Q56" s="3548">
        <f t="shared" si="23"/>
        <v>0</v>
      </c>
      <c r="R56" s="3549" t="str">
        <f t="shared" si="24"/>
        <v>-</v>
      </c>
    </row>
    <row r="57" spans="1:18" s="32" customFormat="1" ht="11.25" customHeight="1">
      <c r="A57" s="3829" t="s">
        <v>1246</v>
      </c>
      <c r="B57" s="3680">
        <v>1</v>
      </c>
      <c r="C57" s="3681"/>
      <c r="D57" s="3682">
        <v>1</v>
      </c>
      <c r="E57" s="3683"/>
      <c r="F57" s="3683">
        <v>1</v>
      </c>
      <c r="G57" s="3683"/>
      <c r="H57" s="3683"/>
      <c r="I57" s="3683"/>
      <c r="J57" s="3594">
        <v>1</v>
      </c>
      <c r="K57" s="3594"/>
      <c r="L57" s="3611"/>
      <c r="M57" s="3611"/>
      <c r="N57" s="3606">
        <v>1</v>
      </c>
      <c r="O57" s="3688"/>
      <c r="P57" s="3547">
        <f t="shared" si="22"/>
        <v>1</v>
      </c>
      <c r="Q57" s="3548">
        <f t="shared" si="23"/>
        <v>0</v>
      </c>
      <c r="R57" s="3549" t="str">
        <f t="shared" si="24"/>
        <v>-</v>
      </c>
    </row>
    <row r="58" spans="1:18" s="32" customFormat="1" ht="11.25" customHeight="1">
      <c r="A58" s="3829" t="s">
        <v>1247</v>
      </c>
      <c r="B58" s="3680">
        <v>1</v>
      </c>
      <c r="C58" s="3681"/>
      <c r="D58" s="3682"/>
      <c r="E58" s="3683"/>
      <c r="F58" s="3683">
        <v>1</v>
      </c>
      <c r="G58" s="3683"/>
      <c r="H58" s="3683"/>
      <c r="I58" s="3683"/>
      <c r="J58" s="3594">
        <v>1</v>
      </c>
      <c r="K58" s="3594"/>
      <c r="L58" s="3611"/>
      <c r="M58" s="3611"/>
      <c r="N58" s="3606">
        <v>1</v>
      </c>
      <c r="O58" s="3688"/>
      <c r="P58" s="3547">
        <f t="shared" si="22"/>
        <v>1</v>
      </c>
      <c r="Q58" s="3548">
        <f t="shared" si="23"/>
        <v>0</v>
      </c>
      <c r="R58" s="3549" t="str">
        <f t="shared" si="24"/>
        <v>-</v>
      </c>
    </row>
    <row r="59" spans="1:18" s="32" customFormat="1" ht="11.25" customHeight="1">
      <c r="A59" s="3829" t="s">
        <v>1248</v>
      </c>
      <c r="B59" s="3680"/>
      <c r="C59" s="3681">
        <v>1</v>
      </c>
      <c r="D59" s="3682"/>
      <c r="E59" s="3683">
        <v>1</v>
      </c>
      <c r="F59" s="3683"/>
      <c r="G59" s="3683">
        <v>1</v>
      </c>
      <c r="H59" s="3683"/>
      <c r="I59" s="3683">
        <v>1</v>
      </c>
      <c r="J59" s="3594"/>
      <c r="K59" s="3594"/>
      <c r="L59" s="3611"/>
      <c r="M59" s="3611"/>
      <c r="N59" s="3606"/>
      <c r="O59" s="3688">
        <v>1</v>
      </c>
      <c r="P59" s="3547">
        <f t="shared" si="22"/>
        <v>0</v>
      </c>
      <c r="Q59" s="3548">
        <f t="shared" si="23"/>
        <v>1</v>
      </c>
      <c r="R59" s="3549" t="str">
        <f t="shared" si="24"/>
        <v>-</v>
      </c>
    </row>
    <row r="60" spans="1:18" s="32" customFormat="1" ht="11.25" customHeight="1">
      <c r="A60" s="3829" t="s">
        <v>1249</v>
      </c>
      <c r="B60" s="3680">
        <v>1</v>
      </c>
      <c r="C60" s="3681"/>
      <c r="D60" s="3682"/>
      <c r="E60" s="3683"/>
      <c r="F60" s="3683">
        <v>1</v>
      </c>
      <c r="G60" s="3683"/>
      <c r="H60" s="3683"/>
      <c r="I60" s="3683"/>
      <c r="J60" s="3594">
        <v>1</v>
      </c>
      <c r="K60" s="3594"/>
      <c r="L60" s="3611"/>
      <c r="M60" s="3611"/>
      <c r="N60" s="3606">
        <v>1</v>
      </c>
      <c r="O60" s="3688"/>
      <c r="P60" s="3547">
        <f t="shared" si="22"/>
        <v>1</v>
      </c>
      <c r="Q60" s="3548">
        <f t="shared" si="23"/>
        <v>0</v>
      </c>
      <c r="R60" s="3549" t="str">
        <f t="shared" si="24"/>
        <v>-</v>
      </c>
    </row>
    <row r="61" spans="1:18" s="32" customFormat="1" ht="11.25" customHeight="1">
      <c r="A61" s="3829" t="s">
        <v>1250</v>
      </c>
      <c r="B61" s="3685"/>
      <c r="C61" s="3686">
        <v>1</v>
      </c>
      <c r="D61" s="3687"/>
      <c r="E61" s="3684"/>
      <c r="F61" s="3684"/>
      <c r="G61" s="3684">
        <v>1</v>
      </c>
      <c r="H61" s="3684"/>
      <c r="I61" s="3684">
        <v>1</v>
      </c>
      <c r="J61" s="3611"/>
      <c r="K61" s="3611"/>
      <c r="L61" s="3611"/>
      <c r="M61" s="3611"/>
      <c r="N61" s="3612"/>
      <c r="O61" s="3688">
        <v>1</v>
      </c>
      <c r="P61" s="3547">
        <f t="shared" si="22"/>
        <v>0</v>
      </c>
      <c r="Q61" s="3548">
        <f t="shared" si="23"/>
        <v>1</v>
      </c>
      <c r="R61" s="3549" t="str">
        <f t="shared" si="24"/>
        <v>-</v>
      </c>
    </row>
    <row r="62" spans="1:18" s="32" customFormat="1" ht="11.25" customHeight="1">
      <c r="A62" s="3829" t="s">
        <v>1251</v>
      </c>
      <c r="B62" s="3671">
        <v>1</v>
      </c>
      <c r="C62" s="3672"/>
      <c r="D62" s="3676"/>
      <c r="E62" s="3675"/>
      <c r="F62" s="3675">
        <v>1</v>
      </c>
      <c r="G62" s="3675"/>
      <c r="H62" s="3675">
        <v>1</v>
      </c>
      <c r="I62" s="3675"/>
      <c r="J62" s="3603"/>
      <c r="K62" s="3603"/>
      <c r="L62" s="3603"/>
      <c r="M62" s="3603"/>
      <c r="N62" s="3600">
        <v>1</v>
      </c>
      <c r="O62" s="3679"/>
      <c r="P62" s="3547">
        <f t="shared" si="22"/>
        <v>1</v>
      </c>
      <c r="Q62" s="3548">
        <f t="shared" si="23"/>
        <v>0</v>
      </c>
      <c r="R62" s="3549" t="str">
        <f t="shared" si="24"/>
        <v>-</v>
      </c>
    </row>
    <row r="63" spans="1:18" s="3140" customFormat="1" ht="13.5" customHeight="1">
      <c r="A63" s="3829" t="s">
        <v>1252</v>
      </c>
      <c r="B63" s="3671">
        <v>1</v>
      </c>
      <c r="C63" s="3672"/>
      <c r="D63" s="3676"/>
      <c r="E63" s="3675"/>
      <c r="F63" s="3675">
        <v>1</v>
      </c>
      <c r="G63" s="3675"/>
      <c r="H63" s="3675"/>
      <c r="I63" s="3675"/>
      <c r="J63" s="3603">
        <v>1</v>
      </c>
      <c r="K63" s="3603"/>
      <c r="L63" s="3603"/>
      <c r="M63" s="3603"/>
      <c r="N63" s="3600">
        <v>1</v>
      </c>
      <c r="O63" s="3679"/>
      <c r="P63" s="3547">
        <f t="shared" si="22"/>
        <v>1</v>
      </c>
      <c r="Q63" s="3548">
        <f t="shared" si="23"/>
        <v>0</v>
      </c>
      <c r="R63" s="3549" t="str">
        <f t="shared" si="24"/>
        <v>-</v>
      </c>
    </row>
    <row r="64" spans="1:18" s="3140" customFormat="1" ht="11.25" customHeight="1">
      <c r="A64" s="3829" t="s">
        <v>1253</v>
      </c>
      <c r="B64" s="3671">
        <v>1</v>
      </c>
      <c r="C64" s="3672"/>
      <c r="D64" s="3676"/>
      <c r="E64" s="3675"/>
      <c r="F64" s="3675">
        <v>1</v>
      </c>
      <c r="G64" s="3675"/>
      <c r="H64" s="3675"/>
      <c r="I64" s="3675"/>
      <c r="J64" s="3603">
        <v>1</v>
      </c>
      <c r="K64" s="3603"/>
      <c r="L64" s="3603"/>
      <c r="M64" s="3603"/>
      <c r="N64" s="3600">
        <v>1</v>
      </c>
      <c r="O64" s="3679"/>
      <c r="P64" s="3547">
        <f t="shared" si="22"/>
        <v>1</v>
      </c>
      <c r="Q64" s="3548">
        <f t="shared" si="23"/>
        <v>0</v>
      </c>
      <c r="R64" s="3549" t="str">
        <f t="shared" si="24"/>
        <v>-</v>
      </c>
    </row>
    <row r="65" spans="1:18" s="3140" customFormat="1" ht="11.25" customHeight="1">
      <c r="A65" s="3829" t="s">
        <v>1254</v>
      </c>
      <c r="B65" s="3671">
        <v>1</v>
      </c>
      <c r="C65" s="3672"/>
      <c r="D65" s="3677"/>
      <c r="E65" s="3675"/>
      <c r="F65" s="3678">
        <v>1</v>
      </c>
      <c r="G65" s="3675"/>
      <c r="H65" s="3675"/>
      <c r="I65" s="3675"/>
      <c r="J65" s="3603">
        <v>1</v>
      </c>
      <c r="K65" s="3603"/>
      <c r="L65" s="3603"/>
      <c r="M65" s="3603"/>
      <c r="N65" s="3600">
        <v>1</v>
      </c>
      <c r="O65" s="3679"/>
      <c r="P65" s="3547">
        <f t="shared" si="22"/>
        <v>1</v>
      </c>
      <c r="Q65" s="3548">
        <f t="shared" si="23"/>
        <v>0</v>
      </c>
      <c r="R65" s="3549" t="str">
        <f t="shared" si="24"/>
        <v>-</v>
      </c>
    </row>
    <row r="66" spans="1:18" s="3140" customFormat="1" ht="11.25" customHeight="1">
      <c r="A66" s="3829" t="s">
        <v>1255</v>
      </c>
      <c r="B66" s="3671"/>
      <c r="C66" s="3672">
        <v>1</v>
      </c>
      <c r="D66" s="3676"/>
      <c r="E66" s="3675">
        <v>1</v>
      </c>
      <c r="F66" s="3675"/>
      <c r="G66" s="3675">
        <v>1</v>
      </c>
      <c r="H66" s="3675"/>
      <c r="I66" s="3675"/>
      <c r="J66" s="3603"/>
      <c r="K66" s="3603">
        <v>1</v>
      </c>
      <c r="L66" s="3603"/>
      <c r="M66" s="3603"/>
      <c r="N66" s="3600"/>
      <c r="O66" s="3679">
        <v>1</v>
      </c>
      <c r="P66" s="3547">
        <f t="shared" si="22"/>
        <v>0</v>
      </c>
      <c r="Q66" s="3548">
        <f t="shared" si="23"/>
        <v>1</v>
      </c>
      <c r="R66" s="3549" t="str">
        <f t="shared" si="24"/>
        <v>-</v>
      </c>
    </row>
    <row r="67" spans="1:18" s="3140" customFormat="1" ht="11.25" customHeight="1">
      <c r="A67" s="3829" t="s">
        <v>1256</v>
      </c>
      <c r="B67" s="3671">
        <v>1</v>
      </c>
      <c r="C67" s="3672"/>
      <c r="D67" s="3676"/>
      <c r="E67" s="3675"/>
      <c r="F67" s="3675">
        <v>1</v>
      </c>
      <c r="G67" s="3675"/>
      <c r="H67" s="3675"/>
      <c r="I67" s="3675"/>
      <c r="J67" s="3603">
        <v>1</v>
      </c>
      <c r="K67" s="3603"/>
      <c r="L67" s="3603"/>
      <c r="M67" s="3603"/>
      <c r="N67" s="3600">
        <v>1</v>
      </c>
      <c r="O67" s="3679"/>
      <c r="P67" s="3547">
        <f t="shared" si="22"/>
        <v>1</v>
      </c>
      <c r="Q67" s="3548">
        <f t="shared" si="23"/>
        <v>0</v>
      </c>
      <c r="R67" s="3549" t="str">
        <f t="shared" si="24"/>
        <v>-</v>
      </c>
    </row>
    <row r="68" spans="1:18" s="3140" customFormat="1" ht="13.5" customHeight="1">
      <c r="A68" s="3829" t="s">
        <v>1257</v>
      </c>
      <c r="B68" s="3671">
        <v>1</v>
      </c>
      <c r="C68" s="3672"/>
      <c r="D68" s="3676"/>
      <c r="E68" s="3675"/>
      <c r="F68" s="3675">
        <v>1</v>
      </c>
      <c r="G68" s="3675"/>
      <c r="H68" s="3675"/>
      <c r="I68" s="3675"/>
      <c r="J68" s="3603">
        <v>1</v>
      </c>
      <c r="K68" s="3603"/>
      <c r="L68" s="3603"/>
      <c r="M68" s="3603"/>
      <c r="N68" s="3600">
        <v>1</v>
      </c>
      <c r="O68" s="3679"/>
      <c r="P68" s="3547">
        <f t="shared" si="22"/>
        <v>1</v>
      </c>
      <c r="Q68" s="3548">
        <f t="shared" si="23"/>
        <v>0</v>
      </c>
      <c r="R68" s="3549" t="str">
        <f t="shared" si="24"/>
        <v>-</v>
      </c>
    </row>
    <row r="69" spans="1:18" s="32" customFormat="1" ht="11.25" customHeight="1">
      <c r="A69" s="3829" t="s">
        <v>1258</v>
      </c>
      <c r="B69" s="3685">
        <v>1</v>
      </c>
      <c r="C69" s="3686"/>
      <c r="D69" s="3687"/>
      <c r="E69" s="3675"/>
      <c r="F69" s="3684">
        <v>1</v>
      </c>
      <c r="G69" s="3684"/>
      <c r="H69" s="3684"/>
      <c r="I69" s="3684"/>
      <c r="J69" s="3611">
        <v>1</v>
      </c>
      <c r="K69" s="3611"/>
      <c r="L69" s="3611"/>
      <c r="M69" s="3611"/>
      <c r="N69" s="3612">
        <v>1</v>
      </c>
      <c r="O69" s="3688"/>
      <c r="P69" s="3547">
        <f t="shared" si="22"/>
        <v>1</v>
      </c>
      <c r="Q69" s="3548">
        <f t="shared" si="23"/>
        <v>0</v>
      </c>
      <c r="R69" s="3549" t="str">
        <f t="shared" si="24"/>
        <v>-</v>
      </c>
    </row>
    <row r="70" spans="1:18" s="32" customFormat="1" ht="11.25" customHeight="1">
      <c r="A70" s="3895" t="s">
        <v>1259</v>
      </c>
      <c r="B70" s="3685">
        <v>1</v>
      </c>
      <c r="C70" s="3686"/>
      <c r="D70" s="3687"/>
      <c r="E70" s="3675"/>
      <c r="F70" s="3684">
        <v>1</v>
      </c>
      <c r="G70" s="3684"/>
      <c r="H70" s="3684"/>
      <c r="I70" s="3684"/>
      <c r="J70" s="3611">
        <v>1</v>
      </c>
      <c r="K70" s="3611"/>
      <c r="L70" s="3611"/>
      <c r="M70" s="3611"/>
      <c r="N70" s="3612">
        <v>1</v>
      </c>
      <c r="O70" s="3688"/>
      <c r="P70" s="3547">
        <f t="shared" si="22"/>
        <v>1</v>
      </c>
      <c r="Q70" s="3548">
        <f t="shared" si="23"/>
        <v>0</v>
      </c>
      <c r="R70" s="3549" t="str">
        <f t="shared" si="24"/>
        <v>-</v>
      </c>
    </row>
    <row r="71" spans="1:18" s="656" customFormat="1" ht="13.5" customHeight="1" thickBot="1">
      <c r="A71" s="974" t="s">
        <v>17</v>
      </c>
      <c r="B71" s="1201">
        <f t="shared" ref="B71:R71" si="25">SUM(B55:B70)</f>
        <v>13</v>
      </c>
      <c r="C71" s="1202">
        <f t="shared" si="25"/>
        <v>3</v>
      </c>
      <c r="D71" s="1201">
        <f t="shared" si="25"/>
        <v>2</v>
      </c>
      <c r="E71" s="2242">
        <f t="shared" si="25"/>
        <v>2</v>
      </c>
      <c r="F71" s="2242">
        <f t="shared" si="25"/>
        <v>13</v>
      </c>
      <c r="G71" s="2242">
        <f t="shared" si="25"/>
        <v>3</v>
      </c>
      <c r="H71" s="2242">
        <f t="shared" si="25"/>
        <v>1</v>
      </c>
      <c r="I71" s="2242">
        <f t="shared" si="25"/>
        <v>2</v>
      </c>
      <c r="J71" s="2242">
        <f t="shared" si="25"/>
        <v>12</v>
      </c>
      <c r="K71" s="2242">
        <f t="shared" si="25"/>
        <v>1</v>
      </c>
      <c r="L71" s="2242">
        <f t="shared" si="25"/>
        <v>0</v>
      </c>
      <c r="M71" s="2242">
        <f t="shared" si="25"/>
        <v>0</v>
      </c>
      <c r="N71" s="2242">
        <f t="shared" si="25"/>
        <v>13</v>
      </c>
      <c r="O71" s="2243">
        <f t="shared" si="25"/>
        <v>3</v>
      </c>
      <c r="P71" s="3550">
        <f t="shared" si="25"/>
        <v>13</v>
      </c>
      <c r="Q71" s="3551">
        <f t="shared" si="25"/>
        <v>3</v>
      </c>
      <c r="R71" s="3552">
        <f t="shared" si="25"/>
        <v>0</v>
      </c>
    </row>
    <row r="72" spans="1:18" s="32" customFormat="1" ht="9.75" customHeight="1" thickTop="1" thickBot="1">
      <c r="A72" s="1847"/>
      <c r="B72" s="1121"/>
      <c r="C72" s="1121"/>
      <c r="D72" s="1122"/>
      <c r="E72" s="1122"/>
      <c r="F72" s="1122"/>
      <c r="G72" s="1122"/>
      <c r="H72" s="1122"/>
      <c r="I72" s="1122"/>
      <c r="J72" s="1122"/>
      <c r="K72" s="1122"/>
      <c r="L72" s="1122"/>
      <c r="M72" s="1122"/>
      <c r="N72" s="1122"/>
      <c r="O72" s="2244"/>
      <c r="P72" s="3553"/>
      <c r="Q72" s="3553"/>
      <c r="R72" s="3553"/>
    </row>
    <row r="73" spans="1:18" s="32" customFormat="1" ht="13.5" customHeight="1" thickBot="1">
      <c r="A73" s="743" t="s">
        <v>20</v>
      </c>
      <c r="B73" s="1502"/>
      <c r="C73" s="1502"/>
      <c r="D73" s="1502"/>
      <c r="E73" s="1502"/>
      <c r="F73" s="1502"/>
      <c r="G73" s="1502"/>
      <c r="H73" s="1502"/>
      <c r="I73" s="1502"/>
      <c r="J73" s="1502"/>
      <c r="K73" s="1502"/>
      <c r="L73" s="1503"/>
      <c r="M73" s="1503"/>
      <c r="N73" s="1503"/>
      <c r="O73" s="2245"/>
      <c r="P73" s="3554"/>
      <c r="Q73" s="3554"/>
      <c r="R73" s="3555"/>
    </row>
    <row r="74" spans="1:18" s="32" customFormat="1" ht="13.5" customHeight="1">
      <c r="A74" s="2241" t="s">
        <v>734</v>
      </c>
      <c r="B74" s="3862">
        <v>1</v>
      </c>
      <c r="C74" s="3863"/>
      <c r="D74" s="3616"/>
      <c r="E74" s="3611"/>
      <c r="F74" s="3611">
        <v>1</v>
      </c>
      <c r="G74" s="3611"/>
      <c r="H74" s="3611"/>
      <c r="I74" s="3611"/>
      <c r="J74" s="3611">
        <v>1</v>
      </c>
      <c r="K74" s="3611"/>
      <c r="L74" s="3611"/>
      <c r="M74" s="3611"/>
      <c r="N74" s="3611">
        <v>1</v>
      </c>
      <c r="O74" s="3688"/>
      <c r="P74" s="3547">
        <f t="shared" ref="P74:P81" si="26">IF($R74=1,"-",B74)</f>
        <v>1</v>
      </c>
      <c r="Q74" s="3548">
        <f t="shared" ref="Q74:Q81" si="27">IF($U74=1,"-",C74)</f>
        <v>0</v>
      </c>
      <c r="R74" s="3549" t="str">
        <f t="shared" ref="R74:R81" si="28">IF(B74+C74=2,1,"-")</f>
        <v>-</v>
      </c>
    </row>
    <row r="75" spans="1:18" s="32" customFormat="1" ht="13.5" customHeight="1">
      <c r="A75" s="2241" t="s">
        <v>735</v>
      </c>
      <c r="B75" s="3625">
        <v>1</v>
      </c>
      <c r="C75" s="3866"/>
      <c r="D75" s="3616"/>
      <c r="E75" s="3611"/>
      <c r="F75" s="3611">
        <v>1</v>
      </c>
      <c r="G75" s="3611"/>
      <c r="H75" s="3611"/>
      <c r="I75" s="3611"/>
      <c r="J75" s="3611">
        <v>1</v>
      </c>
      <c r="K75" s="3611"/>
      <c r="L75" s="3611"/>
      <c r="M75" s="3611"/>
      <c r="N75" s="3611">
        <v>1</v>
      </c>
      <c r="O75" s="3688"/>
      <c r="P75" s="3547">
        <f t="shared" si="26"/>
        <v>1</v>
      </c>
      <c r="Q75" s="3548">
        <f t="shared" si="27"/>
        <v>0</v>
      </c>
      <c r="R75" s="3549" t="str">
        <f t="shared" si="28"/>
        <v>-</v>
      </c>
    </row>
    <row r="76" spans="1:18" s="32" customFormat="1" ht="13.5" customHeight="1">
      <c r="A76" s="2241" t="s">
        <v>736</v>
      </c>
      <c r="B76" s="3625">
        <v>1</v>
      </c>
      <c r="C76" s="3866"/>
      <c r="D76" s="3831">
        <v>1</v>
      </c>
      <c r="E76" s="3605"/>
      <c r="F76" s="3605">
        <v>1</v>
      </c>
      <c r="G76" s="3605"/>
      <c r="H76" s="3605">
        <v>1</v>
      </c>
      <c r="I76" s="3605"/>
      <c r="J76" s="3605"/>
      <c r="K76" s="3605"/>
      <c r="L76" s="3605"/>
      <c r="M76" s="3605"/>
      <c r="N76" s="3605">
        <v>1</v>
      </c>
      <c r="O76" s="3865"/>
      <c r="P76" s="3547">
        <f t="shared" si="26"/>
        <v>1</v>
      </c>
      <c r="Q76" s="3548">
        <f t="shared" si="27"/>
        <v>0</v>
      </c>
      <c r="R76" s="3549" t="str">
        <f t="shared" si="28"/>
        <v>-</v>
      </c>
    </row>
    <row r="77" spans="1:18" s="32" customFormat="1" ht="13.5" customHeight="1">
      <c r="A77" s="4182" t="s">
        <v>737</v>
      </c>
      <c r="B77" s="3625"/>
      <c r="C77" s="3866"/>
      <c r="D77" s="3831"/>
      <c r="E77" s="3605"/>
      <c r="F77" s="3605"/>
      <c r="G77" s="3605"/>
      <c r="H77" s="3605"/>
      <c r="I77" s="3605"/>
      <c r="J77" s="3605"/>
      <c r="K77" s="3605"/>
      <c r="L77" s="3605"/>
      <c r="M77" s="3605"/>
      <c r="N77" s="3605"/>
      <c r="O77" s="3865"/>
      <c r="P77" s="3547">
        <f t="shared" ref="P77" si="29">IF($R77=1,"-",B77)</f>
        <v>0</v>
      </c>
      <c r="Q77" s="3548">
        <f t="shared" ref="Q77" si="30">IF($U77=1,"-",C77)</f>
        <v>0</v>
      </c>
      <c r="R77" s="3549" t="str">
        <f t="shared" ref="R77" si="31">IF(B77+C77=2,1,"-")</f>
        <v>-</v>
      </c>
    </row>
    <row r="78" spans="1:18" s="32" customFormat="1" ht="13.5" customHeight="1">
      <c r="A78" s="2241" t="s">
        <v>849</v>
      </c>
      <c r="B78" s="3833">
        <v>1</v>
      </c>
      <c r="C78" s="3867"/>
      <c r="D78" s="3616"/>
      <c r="E78" s="3611"/>
      <c r="F78" s="3611">
        <v>1</v>
      </c>
      <c r="G78" s="3611"/>
      <c r="H78" s="3611"/>
      <c r="I78" s="3611"/>
      <c r="J78" s="3611">
        <v>1</v>
      </c>
      <c r="K78" s="3611"/>
      <c r="L78" s="3611"/>
      <c r="M78" s="3611"/>
      <c r="N78" s="3611">
        <v>1</v>
      </c>
      <c r="O78" s="3688"/>
      <c r="P78" s="3547">
        <f t="shared" si="26"/>
        <v>1</v>
      </c>
      <c r="Q78" s="3548">
        <f t="shared" si="27"/>
        <v>0</v>
      </c>
      <c r="R78" s="3549" t="str">
        <f t="shared" si="28"/>
        <v>-</v>
      </c>
    </row>
    <row r="79" spans="1:18" s="32" customFormat="1" ht="13.5" customHeight="1">
      <c r="A79" s="4183" t="s">
        <v>1142</v>
      </c>
      <c r="B79" s="3833"/>
      <c r="C79" s="3867">
        <v>1</v>
      </c>
      <c r="D79" s="3831"/>
      <c r="E79" s="3603">
        <v>1</v>
      </c>
      <c r="F79" s="3603"/>
      <c r="G79" s="3603">
        <v>1</v>
      </c>
      <c r="H79" s="3603"/>
      <c r="I79" s="3605"/>
      <c r="J79" s="3603"/>
      <c r="K79" s="3603">
        <v>1</v>
      </c>
      <c r="L79" s="3605"/>
      <c r="M79" s="3605"/>
      <c r="N79" s="3603"/>
      <c r="O79" s="3679">
        <v>1</v>
      </c>
      <c r="P79" s="3547">
        <f t="shared" si="26"/>
        <v>0</v>
      </c>
      <c r="Q79" s="3548">
        <f t="shared" si="27"/>
        <v>1</v>
      </c>
      <c r="R79" s="3549" t="str">
        <f t="shared" si="28"/>
        <v>-</v>
      </c>
    </row>
    <row r="80" spans="1:18" s="32" customFormat="1" ht="13.5" customHeight="1">
      <c r="A80" s="2241" t="s">
        <v>738</v>
      </c>
      <c r="B80" s="3833">
        <v>1</v>
      </c>
      <c r="C80" s="3867"/>
      <c r="D80" s="3616"/>
      <c r="E80" s="3611"/>
      <c r="F80" s="3611">
        <v>1</v>
      </c>
      <c r="G80" s="3611"/>
      <c r="H80" s="3611"/>
      <c r="I80" s="3611"/>
      <c r="J80" s="3611">
        <v>1</v>
      </c>
      <c r="K80" s="3611"/>
      <c r="L80" s="3611"/>
      <c r="M80" s="3611"/>
      <c r="N80" s="3611">
        <v>1</v>
      </c>
      <c r="O80" s="3688"/>
      <c r="P80" s="3547">
        <f t="shared" si="26"/>
        <v>1</v>
      </c>
      <c r="Q80" s="3548">
        <f t="shared" si="27"/>
        <v>0</v>
      </c>
      <c r="R80" s="3549" t="str">
        <f t="shared" si="28"/>
        <v>-</v>
      </c>
    </row>
    <row r="81" spans="1:20" s="32" customFormat="1" ht="13.5" customHeight="1">
      <c r="A81" s="2241" t="s">
        <v>1307</v>
      </c>
      <c r="B81" s="3625">
        <v>1</v>
      </c>
      <c r="C81" s="3866"/>
      <c r="D81" s="3831"/>
      <c r="E81" s="3605"/>
      <c r="F81" s="3605">
        <v>1</v>
      </c>
      <c r="G81" s="3605"/>
      <c r="H81" s="3605">
        <v>1</v>
      </c>
      <c r="I81" s="3605"/>
      <c r="J81" s="3605"/>
      <c r="K81" s="3605"/>
      <c r="L81" s="3605"/>
      <c r="M81" s="3605"/>
      <c r="N81" s="3605">
        <v>1</v>
      </c>
      <c r="O81" s="3865"/>
      <c r="P81" s="3547">
        <f t="shared" si="26"/>
        <v>1</v>
      </c>
      <c r="Q81" s="3548">
        <f t="shared" si="27"/>
        <v>0</v>
      </c>
      <c r="R81" s="3549" t="str">
        <f t="shared" si="28"/>
        <v>-</v>
      </c>
    </row>
    <row r="82" spans="1:20" s="656" customFormat="1" ht="13.5" customHeight="1" thickBot="1">
      <c r="A82" s="974" t="s">
        <v>17</v>
      </c>
      <c r="B82" s="1201">
        <f t="shared" ref="B82:R82" si="32">SUM(B74:B81)</f>
        <v>6</v>
      </c>
      <c r="C82" s="1202">
        <f t="shared" si="32"/>
        <v>1</v>
      </c>
      <c r="D82" s="1201">
        <f t="shared" si="32"/>
        <v>1</v>
      </c>
      <c r="E82" s="2242">
        <f t="shared" si="32"/>
        <v>1</v>
      </c>
      <c r="F82" s="2242">
        <f t="shared" si="32"/>
        <v>6</v>
      </c>
      <c r="G82" s="2242">
        <f t="shared" si="32"/>
        <v>1</v>
      </c>
      <c r="H82" s="2242">
        <f t="shared" si="32"/>
        <v>2</v>
      </c>
      <c r="I82" s="2242">
        <f t="shared" si="32"/>
        <v>0</v>
      </c>
      <c r="J82" s="2242">
        <f t="shared" si="32"/>
        <v>4</v>
      </c>
      <c r="K82" s="2242">
        <f t="shared" si="32"/>
        <v>1</v>
      </c>
      <c r="L82" s="2242">
        <f t="shared" si="32"/>
        <v>0</v>
      </c>
      <c r="M82" s="2242">
        <f t="shared" si="32"/>
        <v>0</v>
      </c>
      <c r="N82" s="2242">
        <f t="shared" si="32"/>
        <v>6</v>
      </c>
      <c r="O82" s="2243">
        <f t="shared" si="32"/>
        <v>1</v>
      </c>
      <c r="P82" s="3550">
        <f t="shared" si="32"/>
        <v>6</v>
      </c>
      <c r="Q82" s="3551">
        <f t="shared" si="32"/>
        <v>1</v>
      </c>
      <c r="R82" s="3552">
        <f t="shared" si="32"/>
        <v>0</v>
      </c>
    </row>
    <row r="83" spans="1:20" s="32" customFormat="1" ht="9.75" customHeight="1" thickTop="1" thickBot="1">
      <c r="A83" s="1847"/>
      <c r="B83" s="1121"/>
      <c r="C83" s="1121"/>
      <c r="D83" s="1122"/>
      <c r="E83" s="1122"/>
      <c r="F83" s="1122"/>
      <c r="G83" s="1122"/>
      <c r="H83" s="1122"/>
      <c r="I83" s="1122"/>
      <c r="J83" s="1122"/>
      <c r="K83" s="1122"/>
      <c r="L83" s="1122"/>
      <c r="M83" s="1122"/>
      <c r="N83" s="1122"/>
      <c r="O83" s="2244"/>
      <c r="P83" s="3553"/>
      <c r="Q83" s="3553"/>
      <c r="R83" s="3553"/>
    </row>
    <row r="84" spans="1:20" s="32" customFormat="1" ht="13.5" customHeight="1" thickBot="1">
      <c r="A84" s="743" t="s">
        <v>21</v>
      </c>
      <c r="B84" s="1502"/>
      <c r="C84" s="1502"/>
      <c r="D84" s="1502"/>
      <c r="E84" s="1502"/>
      <c r="F84" s="1502"/>
      <c r="G84" s="1502"/>
      <c r="H84" s="1502"/>
      <c r="I84" s="1502"/>
      <c r="J84" s="1502"/>
      <c r="K84" s="1502"/>
      <c r="L84" s="1503"/>
      <c r="M84" s="1503"/>
      <c r="N84" s="1503"/>
      <c r="O84" s="2245"/>
      <c r="P84" s="3554"/>
      <c r="Q84" s="3554"/>
      <c r="R84" s="3555"/>
    </row>
    <row r="85" spans="1:20" s="32" customFormat="1" ht="13.5" customHeight="1">
      <c r="A85" s="2241" t="s">
        <v>1308</v>
      </c>
      <c r="B85" s="3862">
        <v>1</v>
      </c>
      <c r="C85" s="3863"/>
      <c r="D85" s="3874"/>
      <c r="E85" s="3620"/>
      <c r="F85" s="3620">
        <v>1</v>
      </c>
      <c r="G85" s="3620"/>
      <c r="H85" s="3620"/>
      <c r="I85" s="3620"/>
      <c r="J85" s="3620">
        <v>1</v>
      </c>
      <c r="K85" s="3620"/>
      <c r="L85" s="3603"/>
      <c r="M85" s="3603"/>
      <c r="N85" s="3603">
        <v>1</v>
      </c>
      <c r="O85" s="3679"/>
      <c r="P85" s="3547">
        <f>IF($R85=1,"-",B85)</f>
        <v>1</v>
      </c>
      <c r="Q85" s="3548">
        <f>IF($U85=1,"-",C85)</f>
        <v>0</v>
      </c>
      <c r="R85" s="3549" t="str">
        <f>IF(B85+C85=2,1,"-")</f>
        <v>-</v>
      </c>
    </row>
    <row r="86" spans="1:20" s="32" customFormat="1" ht="13.5" customHeight="1">
      <c r="A86" s="2241" t="s">
        <v>716</v>
      </c>
      <c r="B86" s="3862">
        <v>1</v>
      </c>
      <c r="C86" s="3866"/>
      <c r="D86" s="3602"/>
      <c r="E86" s="3603"/>
      <c r="F86" s="3620">
        <v>1</v>
      </c>
      <c r="G86" s="3603"/>
      <c r="H86" s="3603"/>
      <c r="I86" s="3603"/>
      <c r="J86" s="3620">
        <v>1</v>
      </c>
      <c r="K86" s="3603"/>
      <c r="L86" s="3603"/>
      <c r="M86" s="3603"/>
      <c r="N86" s="3603">
        <v>1</v>
      </c>
      <c r="O86" s="3679"/>
      <c r="P86" s="3547">
        <f>IF($R86=1,"-",B86)</f>
        <v>1</v>
      </c>
      <c r="Q86" s="3548">
        <f>IF($U86=1,"-",C86)</f>
        <v>0</v>
      </c>
      <c r="R86" s="3549" t="str">
        <f>IF(B86+C86=2,1,"-")</f>
        <v>-</v>
      </c>
    </row>
    <row r="87" spans="1:20" s="32" customFormat="1" ht="13.5" customHeight="1">
      <c r="A87" s="2654" t="s">
        <v>1334</v>
      </c>
      <c r="B87" s="3862">
        <v>1</v>
      </c>
      <c r="C87" s="3866"/>
      <c r="D87" s="3602"/>
      <c r="E87" s="3603"/>
      <c r="F87" s="3620">
        <v>1</v>
      </c>
      <c r="G87" s="3603"/>
      <c r="H87" s="3603"/>
      <c r="I87" s="3603"/>
      <c r="J87" s="3620">
        <v>1</v>
      </c>
      <c r="K87" s="3603"/>
      <c r="L87" s="3603"/>
      <c r="M87" s="3603"/>
      <c r="N87" s="3603">
        <v>1</v>
      </c>
      <c r="O87" s="3679"/>
      <c r="P87" s="3547">
        <f t="shared" ref="P87:P88" si="33">IF($R87=1,"-",B87)</f>
        <v>1</v>
      </c>
      <c r="Q87" s="3548">
        <f t="shared" ref="Q87:Q88" si="34">IF($U87=1,"-",C87)</f>
        <v>0</v>
      </c>
      <c r="R87" s="3549" t="str">
        <f>IF(B87+C87=2,1,"-")</f>
        <v>-</v>
      </c>
    </row>
    <row r="88" spans="1:20" s="32" customFormat="1" ht="13.5" customHeight="1">
      <c r="A88" s="2241" t="s">
        <v>717</v>
      </c>
      <c r="B88" s="3862">
        <v>1</v>
      </c>
      <c r="C88" s="3866"/>
      <c r="D88" s="3602"/>
      <c r="E88" s="3603"/>
      <c r="F88" s="3620">
        <v>1</v>
      </c>
      <c r="G88" s="3603"/>
      <c r="H88" s="3603"/>
      <c r="I88" s="3603"/>
      <c r="J88" s="3620">
        <v>1</v>
      </c>
      <c r="K88" s="3603"/>
      <c r="L88" s="3603"/>
      <c r="M88" s="3603"/>
      <c r="N88" s="3603">
        <v>1</v>
      </c>
      <c r="O88" s="3679"/>
      <c r="P88" s="3547">
        <f t="shared" si="33"/>
        <v>1</v>
      </c>
      <c r="Q88" s="3548">
        <f t="shared" si="34"/>
        <v>0</v>
      </c>
      <c r="R88" s="3549" t="str">
        <f t="shared" ref="R88:R109" si="35">IF(B88+C88=2,1,"-")</f>
        <v>-</v>
      </c>
    </row>
    <row r="89" spans="1:20" s="32" customFormat="1" ht="13.5" customHeight="1">
      <c r="A89" s="4185" t="s">
        <v>1309</v>
      </c>
      <c r="B89" s="3862"/>
      <c r="C89" s="3866"/>
      <c r="D89" s="3602"/>
      <c r="E89" s="3603"/>
      <c r="F89" s="3620"/>
      <c r="G89" s="3603"/>
      <c r="H89" s="3603"/>
      <c r="I89" s="3603"/>
      <c r="J89" s="3620"/>
      <c r="K89" s="3603"/>
      <c r="L89" s="3603"/>
      <c r="M89" s="3603"/>
      <c r="N89" s="3603"/>
      <c r="O89" s="3679"/>
      <c r="P89" s="3547">
        <f t="shared" ref="P89" si="36">IF($R89=1,"-",B89)</f>
        <v>0</v>
      </c>
      <c r="Q89" s="3548">
        <f t="shared" ref="Q89" si="37">IF($U89=1,"-",C89)</f>
        <v>0</v>
      </c>
      <c r="R89" s="3549" t="str">
        <f t="shared" ref="R89" si="38">IF(B89+C89=2,1,"-")</f>
        <v>-</v>
      </c>
    </row>
    <row r="90" spans="1:20" s="32" customFormat="1" ht="13.5" customHeight="1">
      <c r="A90" s="2241" t="s">
        <v>718</v>
      </c>
      <c r="B90" s="3862">
        <v>1</v>
      </c>
      <c r="C90" s="3866"/>
      <c r="D90" s="3602"/>
      <c r="E90" s="3603"/>
      <c r="F90" s="3620">
        <v>1</v>
      </c>
      <c r="G90" s="3603"/>
      <c r="H90" s="3603"/>
      <c r="I90" s="3603"/>
      <c r="J90" s="3620">
        <v>1</v>
      </c>
      <c r="K90" s="3603"/>
      <c r="L90" s="3603"/>
      <c r="M90" s="3603"/>
      <c r="N90" s="3603">
        <v>1</v>
      </c>
      <c r="O90" s="3679"/>
      <c r="P90" s="3547">
        <f t="shared" ref="P90:P109" si="39">IF($R90=1,"-",B90)</f>
        <v>1</v>
      </c>
      <c r="Q90" s="3548">
        <f t="shared" ref="Q90:Q109" si="40">IF($U90=1,"-",C90)</f>
        <v>0</v>
      </c>
      <c r="R90" s="3549" t="str">
        <f t="shared" si="35"/>
        <v>-</v>
      </c>
    </row>
    <row r="91" spans="1:20" s="32" customFormat="1" ht="13.5" customHeight="1">
      <c r="A91" s="2241" t="s">
        <v>719</v>
      </c>
      <c r="B91" s="3862">
        <v>1</v>
      </c>
      <c r="C91" s="3866"/>
      <c r="D91" s="3602"/>
      <c r="E91" s="3603"/>
      <c r="F91" s="3620">
        <v>1</v>
      </c>
      <c r="G91" s="3603"/>
      <c r="H91" s="3603"/>
      <c r="I91" s="3603"/>
      <c r="J91" s="3620">
        <v>1</v>
      </c>
      <c r="K91" s="3603"/>
      <c r="L91" s="3603"/>
      <c r="M91" s="3603"/>
      <c r="N91" s="3603">
        <v>1</v>
      </c>
      <c r="O91" s="3679"/>
      <c r="P91" s="3547">
        <f t="shared" si="39"/>
        <v>1</v>
      </c>
      <c r="Q91" s="3548">
        <f t="shared" si="40"/>
        <v>0</v>
      </c>
      <c r="R91" s="3549" t="str">
        <f t="shared" si="35"/>
        <v>-</v>
      </c>
    </row>
    <row r="92" spans="1:20" s="32" customFormat="1" ht="13.5" customHeight="1">
      <c r="A92" s="4186" t="s">
        <v>1310</v>
      </c>
      <c r="B92" s="3862"/>
      <c r="C92" s="3866"/>
      <c r="D92" s="3602"/>
      <c r="E92" s="3603"/>
      <c r="F92" s="3620"/>
      <c r="G92" s="3603"/>
      <c r="H92" s="3603"/>
      <c r="I92" s="3603"/>
      <c r="J92" s="3620"/>
      <c r="K92" s="3603"/>
      <c r="L92" s="3603"/>
      <c r="M92" s="3603"/>
      <c r="N92" s="3603"/>
      <c r="O92" s="3679"/>
      <c r="P92" s="4184">
        <f t="shared" si="39"/>
        <v>0</v>
      </c>
      <c r="Q92" s="3548">
        <f t="shared" si="40"/>
        <v>0</v>
      </c>
      <c r="R92" s="3828" t="str">
        <f t="shared" si="35"/>
        <v>-</v>
      </c>
    </row>
    <row r="93" spans="1:20" s="32" customFormat="1" ht="13.5" customHeight="1">
      <c r="A93" s="4186" t="s">
        <v>1311</v>
      </c>
      <c r="B93" s="3862"/>
      <c r="C93" s="3866"/>
      <c r="D93" s="3602"/>
      <c r="E93" s="3603"/>
      <c r="F93" s="3620"/>
      <c r="G93" s="3603"/>
      <c r="H93" s="3603"/>
      <c r="I93" s="3603"/>
      <c r="J93" s="3620"/>
      <c r="K93" s="3603"/>
      <c r="L93" s="3603"/>
      <c r="M93" s="3603"/>
      <c r="N93" s="3603"/>
      <c r="O93" s="3679"/>
      <c r="P93" s="4184">
        <f t="shared" si="39"/>
        <v>0</v>
      </c>
      <c r="Q93" s="3548">
        <f t="shared" si="40"/>
        <v>0</v>
      </c>
      <c r="R93" s="3828" t="str">
        <f t="shared" si="35"/>
        <v>-</v>
      </c>
    </row>
    <row r="94" spans="1:20" s="32" customFormat="1" ht="13.5" customHeight="1">
      <c r="A94" s="2241" t="s">
        <v>22</v>
      </c>
      <c r="B94" s="3862">
        <v>1</v>
      </c>
      <c r="C94" s="3866"/>
      <c r="D94" s="3602"/>
      <c r="E94" s="3603"/>
      <c r="F94" s="3620">
        <v>1</v>
      </c>
      <c r="G94" s="3603"/>
      <c r="H94" s="3603"/>
      <c r="I94" s="3603"/>
      <c r="J94" s="3620">
        <v>1</v>
      </c>
      <c r="K94" s="3603"/>
      <c r="L94" s="3603"/>
      <c r="M94" s="3603"/>
      <c r="N94" s="3603">
        <v>1</v>
      </c>
      <c r="O94" s="3679"/>
      <c r="P94" s="3547">
        <f t="shared" si="39"/>
        <v>1</v>
      </c>
      <c r="Q94" s="3548">
        <f t="shared" si="40"/>
        <v>0</v>
      </c>
      <c r="R94" s="3549" t="str">
        <f t="shared" si="35"/>
        <v>-</v>
      </c>
      <c r="T94" s="32" t="s">
        <v>740</v>
      </c>
    </row>
    <row r="95" spans="1:20" s="32" customFormat="1" ht="13.5" customHeight="1">
      <c r="A95" s="2654" t="s">
        <v>1313</v>
      </c>
      <c r="B95" s="3862">
        <v>1</v>
      </c>
      <c r="C95" s="3866"/>
      <c r="D95" s="3602"/>
      <c r="E95" s="3603"/>
      <c r="F95" s="3620">
        <v>1</v>
      </c>
      <c r="G95" s="3603"/>
      <c r="H95" s="3603"/>
      <c r="I95" s="3603"/>
      <c r="J95" s="3620">
        <v>1</v>
      </c>
      <c r="K95" s="3603"/>
      <c r="L95" s="3603"/>
      <c r="M95" s="3603"/>
      <c r="N95" s="3603">
        <v>1</v>
      </c>
      <c r="O95" s="3679"/>
      <c r="P95" s="4184">
        <f t="shared" si="39"/>
        <v>1</v>
      </c>
      <c r="Q95" s="3548">
        <f t="shared" si="40"/>
        <v>0</v>
      </c>
      <c r="R95" s="3828" t="str">
        <f t="shared" si="35"/>
        <v>-</v>
      </c>
    </row>
    <row r="96" spans="1:20" s="3140" customFormat="1" ht="13.5" customHeight="1">
      <c r="A96" s="2246" t="s">
        <v>23</v>
      </c>
      <c r="B96" s="3862"/>
      <c r="C96" s="3866">
        <v>1</v>
      </c>
      <c r="D96" s="3602"/>
      <c r="E96" s="3603">
        <v>1</v>
      </c>
      <c r="F96" s="3620"/>
      <c r="G96" s="3603"/>
      <c r="H96" s="3603"/>
      <c r="I96" s="3603"/>
      <c r="J96" s="3620"/>
      <c r="K96" s="3603">
        <v>1</v>
      </c>
      <c r="L96" s="3603"/>
      <c r="M96" s="3603"/>
      <c r="N96" s="3603"/>
      <c r="O96" s="3679">
        <v>1</v>
      </c>
      <c r="P96" s="3547">
        <f t="shared" si="39"/>
        <v>0</v>
      </c>
      <c r="Q96" s="3548">
        <f t="shared" si="40"/>
        <v>1</v>
      </c>
      <c r="R96" s="3558" t="str">
        <f t="shared" si="35"/>
        <v>-</v>
      </c>
      <c r="T96" s="3140" t="s">
        <v>715</v>
      </c>
    </row>
    <row r="97" spans="1:20" s="32" customFormat="1" ht="13.5" customHeight="1">
      <c r="A97" s="2241" t="s">
        <v>1312</v>
      </c>
      <c r="B97" s="3862">
        <v>1</v>
      </c>
      <c r="C97" s="3866"/>
      <c r="D97" s="3831"/>
      <c r="E97" s="3605"/>
      <c r="F97" s="3620">
        <v>1</v>
      </c>
      <c r="G97" s="3605"/>
      <c r="H97" s="3605"/>
      <c r="I97" s="3605"/>
      <c r="J97" s="3620">
        <v>1</v>
      </c>
      <c r="K97" s="3605"/>
      <c r="L97" s="3605"/>
      <c r="M97" s="3605"/>
      <c r="N97" s="3603">
        <v>1</v>
      </c>
      <c r="O97" s="3865"/>
      <c r="P97" s="3547">
        <f t="shared" si="39"/>
        <v>1</v>
      </c>
      <c r="Q97" s="3548">
        <f t="shared" si="40"/>
        <v>0</v>
      </c>
      <c r="R97" s="3549" t="str">
        <f t="shared" si="35"/>
        <v>-</v>
      </c>
      <c r="T97" s="32" t="s">
        <v>23</v>
      </c>
    </row>
    <row r="98" spans="1:20" s="32" customFormat="1" ht="13.5" customHeight="1">
      <c r="A98" s="2241" t="s">
        <v>720</v>
      </c>
      <c r="B98" s="3862">
        <v>1</v>
      </c>
      <c r="C98" s="3866"/>
      <c r="D98" s="3831"/>
      <c r="E98" s="3605"/>
      <c r="F98" s="3620">
        <v>1</v>
      </c>
      <c r="G98" s="3605"/>
      <c r="H98" s="3605"/>
      <c r="I98" s="3605"/>
      <c r="J98" s="3620">
        <v>1</v>
      </c>
      <c r="K98" s="3605"/>
      <c r="L98" s="3605"/>
      <c r="M98" s="3605"/>
      <c r="N98" s="3603">
        <v>1</v>
      </c>
      <c r="O98" s="3865"/>
      <c r="P98" s="3547">
        <f t="shared" si="39"/>
        <v>1</v>
      </c>
      <c r="Q98" s="3548">
        <f t="shared" si="40"/>
        <v>0</v>
      </c>
      <c r="R98" s="3549" t="str">
        <f t="shared" si="35"/>
        <v>-</v>
      </c>
      <c r="T98" s="32" t="s">
        <v>1142</v>
      </c>
    </row>
    <row r="99" spans="1:20" s="32" customFormat="1" ht="13.5" customHeight="1">
      <c r="A99" s="2241" t="s">
        <v>721</v>
      </c>
      <c r="B99" s="3862">
        <v>1</v>
      </c>
      <c r="C99" s="3866"/>
      <c r="D99" s="3831"/>
      <c r="E99" s="3605"/>
      <c r="F99" s="3620">
        <v>1</v>
      </c>
      <c r="G99" s="3605"/>
      <c r="H99" s="3605"/>
      <c r="I99" s="3605"/>
      <c r="J99" s="3620">
        <v>1</v>
      </c>
      <c r="K99" s="3605"/>
      <c r="L99" s="3605"/>
      <c r="M99" s="3605"/>
      <c r="N99" s="3603">
        <v>1</v>
      </c>
      <c r="O99" s="3679"/>
      <c r="P99" s="3547">
        <f t="shared" si="39"/>
        <v>1</v>
      </c>
      <c r="Q99" s="3548">
        <f t="shared" si="40"/>
        <v>0</v>
      </c>
      <c r="R99" s="3549" t="str">
        <f t="shared" si="35"/>
        <v>-</v>
      </c>
      <c r="T99" s="32" t="s">
        <v>31</v>
      </c>
    </row>
    <row r="100" spans="1:20" s="32" customFormat="1" ht="13.5" customHeight="1">
      <c r="A100" s="2241" t="s">
        <v>722</v>
      </c>
      <c r="B100" s="3862">
        <v>1</v>
      </c>
      <c r="C100" s="3866"/>
      <c r="D100" s="3831"/>
      <c r="E100" s="3605"/>
      <c r="F100" s="3620">
        <v>1</v>
      </c>
      <c r="G100" s="3605"/>
      <c r="H100" s="3605"/>
      <c r="I100" s="3605"/>
      <c r="J100" s="3620">
        <v>1</v>
      </c>
      <c r="K100" s="3605"/>
      <c r="L100" s="3605"/>
      <c r="M100" s="3605"/>
      <c r="N100" s="3603">
        <v>1</v>
      </c>
      <c r="O100" s="3679"/>
      <c r="P100" s="3547">
        <f t="shared" si="39"/>
        <v>1</v>
      </c>
      <c r="Q100" s="3548">
        <f t="shared" si="40"/>
        <v>0</v>
      </c>
      <c r="R100" s="3549" t="str">
        <f t="shared" si="35"/>
        <v>-</v>
      </c>
      <c r="T100" s="32" t="s">
        <v>732</v>
      </c>
    </row>
    <row r="101" spans="1:20" s="32" customFormat="1" ht="13.5" customHeight="1">
      <c r="A101" s="2241" t="s">
        <v>24</v>
      </c>
      <c r="B101" s="3862">
        <v>1</v>
      </c>
      <c r="C101" s="3866"/>
      <c r="D101" s="3831"/>
      <c r="E101" s="3605"/>
      <c r="F101" s="3620">
        <v>1</v>
      </c>
      <c r="G101" s="3605"/>
      <c r="H101" s="3605"/>
      <c r="I101" s="3605"/>
      <c r="J101" s="3620">
        <v>1</v>
      </c>
      <c r="K101" s="3605"/>
      <c r="L101" s="3605"/>
      <c r="M101" s="3605"/>
      <c r="N101" s="3603">
        <v>1</v>
      </c>
      <c r="O101" s="3865"/>
      <c r="P101" s="3547">
        <f t="shared" si="39"/>
        <v>1</v>
      </c>
      <c r="Q101" s="3548">
        <f t="shared" si="40"/>
        <v>0</v>
      </c>
      <c r="R101" s="3549" t="str">
        <f t="shared" si="35"/>
        <v>-</v>
      </c>
      <c r="T101" s="32" t="s">
        <v>52</v>
      </c>
    </row>
    <row r="102" spans="1:20" s="32" customFormat="1" ht="13.5" customHeight="1">
      <c r="A102" s="2654" t="s">
        <v>1314</v>
      </c>
      <c r="B102" s="3862">
        <v>1</v>
      </c>
      <c r="C102" s="3866"/>
      <c r="D102" s="3831"/>
      <c r="E102" s="3605"/>
      <c r="F102" s="3620">
        <v>1</v>
      </c>
      <c r="G102" s="3605"/>
      <c r="H102" s="3605"/>
      <c r="I102" s="3605"/>
      <c r="J102" s="3620">
        <v>1</v>
      </c>
      <c r="K102" s="3605"/>
      <c r="L102" s="3605"/>
      <c r="M102" s="3605"/>
      <c r="N102" s="3603">
        <v>1</v>
      </c>
      <c r="O102" s="3865"/>
      <c r="P102" s="3547">
        <f t="shared" si="39"/>
        <v>1</v>
      </c>
      <c r="Q102" s="3548">
        <f t="shared" si="40"/>
        <v>0</v>
      </c>
      <c r="R102" s="3549" t="str">
        <f t="shared" si="35"/>
        <v>-</v>
      </c>
    </row>
    <row r="103" spans="1:20" s="32" customFormat="1" ht="13.5" customHeight="1">
      <c r="A103" s="2241" t="s">
        <v>25</v>
      </c>
      <c r="B103" s="3862">
        <v>1</v>
      </c>
      <c r="C103" s="3866"/>
      <c r="D103" s="3831"/>
      <c r="E103" s="3605"/>
      <c r="F103" s="3620">
        <v>1</v>
      </c>
      <c r="G103" s="3605"/>
      <c r="H103" s="3605"/>
      <c r="I103" s="3605"/>
      <c r="J103" s="3620">
        <v>1</v>
      </c>
      <c r="K103" s="3605"/>
      <c r="L103" s="3605"/>
      <c r="M103" s="3605"/>
      <c r="N103" s="3603">
        <v>1</v>
      </c>
      <c r="O103" s="3865"/>
      <c r="P103" s="3547">
        <f t="shared" si="39"/>
        <v>1</v>
      </c>
      <c r="Q103" s="3548">
        <f t="shared" si="40"/>
        <v>0</v>
      </c>
      <c r="R103" s="3549" t="str">
        <f t="shared" si="35"/>
        <v>-</v>
      </c>
      <c r="T103" s="32" t="s">
        <v>54</v>
      </c>
    </row>
    <row r="104" spans="1:20" s="32" customFormat="1" ht="13.5" customHeight="1">
      <c r="A104" s="2241" t="s">
        <v>26</v>
      </c>
      <c r="B104" s="3862">
        <v>1</v>
      </c>
      <c r="C104" s="3866"/>
      <c r="D104" s="3831"/>
      <c r="E104" s="3605"/>
      <c r="F104" s="3620">
        <v>1</v>
      </c>
      <c r="G104" s="3605"/>
      <c r="H104" s="3605"/>
      <c r="I104" s="3605"/>
      <c r="J104" s="3620">
        <v>1</v>
      </c>
      <c r="K104" s="3605"/>
      <c r="L104" s="3605"/>
      <c r="M104" s="3605"/>
      <c r="N104" s="3603">
        <v>1</v>
      </c>
      <c r="O104" s="3865"/>
      <c r="P104" s="3547">
        <f t="shared" si="39"/>
        <v>1</v>
      </c>
      <c r="Q104" s="3548">
        <f t="shared" si="40"/>
        <v>0</v>
      </c>
      <c r="R104" s="3549" t="str">
        <f t="shared" si="35"/>
        <v>-</v>
      </c>
    </row>
    <row r="105" spans="1:20" s="32" customFormat="1" ht="13.5" customHeight="1">
      <c r="A105" s="2654" t="s">
        <v>1243</v>
      </c>
      <c r="B105" s="3862">
        <v>1</v>
      </c>
      <c r="C105" s="3866"/>
      <c r="D105" s="3831"/>
      <c r="E105" s="3605"/>
      <c r="F105" s="3620">
        <v>1</v>
      </c>
      <c r="G105" s="3605"/>
      <c r="H105" s="3605"/>
      <c r="I105" s="3605"/>
      <c r="J105" s="3620">
        <v>1</v>
      </c>
      <c r="K105" s="3605"/>
      <c r="L105" s="3605"/>
      <c r="M105" s="3605"/>
      <c r="N105" s="3603">
        <v>1</v>
      </c>
      <c r="O105" s="3865"/>
      <c r="P105" s="3547">
        <f t="shared" si="39"/>
        <v>1</v>
      </c>
      <c r="Q105" s="3548">
        <f t="shared" si="40"/>
        <v>0</v>
      </c>
      <c r="R105" s="3549" t="str">
        <f t="shared" si="35"/>
        <v>-</v>
      </c>
    </row>
    <row r="106" spans="1:20" s="32" customFormat="1" ht="13.5" customHeight="1">
      <c r="A106" s="2241" t="s">
        <v>723</v>
      </c>
      <c r="B106" s="3862">
        <v>1</v>
      </c>
      <c r="C106" s="3866"/>
      <c r="D106" s="3831"/>
      <c r="E106" s="3605"/>
      <c r="F106" s="3620">
        <v>1</v>
      </c>
      <c r="G106" s="3605"/>
      <c r="H106" s="3605"/>
      <c r="I106" s="3605"/>
      <c r="J106" s="3620">
        <v>1</v>
      </c>
      <c r="K106" s="3605"/>
      <c r="L106" s="3605"/>
      <c r="M106" s="3605"/>
      <c r="N106" s="3603">
        <v>1</v>
      </c>
      <c r="O106" s="3865"/>
      <c r="P106" s="3547">
        <f t="shared" si="39"/>
        <v>1</v>
      </c>
      <c r="Q106" s="3548">
        <f t="shared" si="40"/>
        <v>0</v>
      </c>
      <c r="R106" s="3549" t="str">
        <f t="shared" si="35"/>
        <v>-</v>
      </c>
    </row>
    <row r="107" spans="1:20" s="32" customFormat="1" ht="13.5" customHeight="1">
      <c r="A107" s="2241" t="s">
        <v>724</v>
      </c>
      <c r="B107" s="3862">
        <v>1</v>
      </c>
      <c r="C107" s="3866"/>
      <c r="D107" s="3831"/>
      <c r="E107" s="3605"/>
      <c r="F107" s="3620">
        <v>1</v>
      </c>
      <c r="G107" s="3605"/>
      <c r="H107" s="3605"/>
      <c r="I107" s="3605"/>
      <c r="J107" s="3620">
        <v>1</v>
      </c>
      <c r="K107" s="3605"/>
      <c r="L107" s="3605"/>
      <c r="M107" s="3605"/>
      <c r="N107" s="3603">
        <v>1</v>
      </c>
      <c r="O107" s="3865"/>
      <c r="P107" s="3547">
        <f t="shared" si="39"/>
        <v>1</v>
      </c>
      <c r="Q107" s="3548">
        <f t="shared" si="40"/>
        <v>0</v>
      </c>
      <c r="R107" s="3549" t="str">
        <f t="shared" si="35"/>
        <v>-</v>
      </c>
    </row>
    <row r="108" spans="1:20" s="32" customFormat="1" ht="13.5" customHeight="1">
      <c r="A108" s="2241" t="s">
        <v>725</v>
      </c>
      <c r="B108" s="3862">
        <v>1</v>
      </c>
      <c r="C108" s="3866"/>
      <c r="D108" s="3831"/>
      <c r="E108" s="3605"/>
      <c r="F108" s="3620">
        <v>1</v>
      </c>
      <c r="G108" s="3605"/>
      <c r="H108" s="3605"/>
      <c r="I108" s="3605"/>
      <c r="J108" s="3620">
        <v>1</v>
      </c>
      <c r="K108" s="3605"/>
      <c r="L108" s="3605"/>
      <c r="M108" s="3605"/>
      <c r="N108" s="3603">
        <v>1</v>
      </c>
      <c r="O108" s="3865"/>
      <c r="P108" s="3547">
        <f t="shared" si="39"/>
        <v>1</v>
      </c>
      <c r="Q108" s="3548">
        <f t="shared" si="40"/>
        <v>0</v>
      </c>
      <c r="R108" s="3549" t="str">
        <f t="shared" si="35"/>
        <v>-</v>
      </c>
    </row>
    <row r="109" spans="1:20" s="32" customFormat="1" ht="13.5" customHeight="1">
      <c r="A109" s="34" t="s">
        <v>1315</v>
      </c>
      <c r="B109" s="3862">
        <v>1</v>
      </c>
      <c r="C109" s="3866"/>
      <c r="D109" s="3831"/>
      <c r="E109" s="3605"/>
      <c r="F109" s="3620">
        <v>1</v>
      </c>
      <c r="G109" s="3605"/>
      <c r="H109" s="3605"/>
      <c r="I109" s="3605"/>
      <c r="J109" s="3620">
        <v>1</v>
      </c>
      <c r="K109" s="3605"/>
      <c r="L109" s="3605"/>
      <c r="M109" s="3605"/>
      <c r="N109" s="3603">
        <v>1</v>
      </c>
      <c r="O109" s="4188"/>
      <c r="P109" s="4189">
        <f t="shared" si="39"/>
        <v>1</v>
      </c>
      <c r="Q109" s="3548">
        <f t="shared" si="40"/>
        <v>0</v>
      </c>
      <c r="R109" s="3561" t="str">
        <f t="shared" si="35"/>
        <v>-</v>
      </c>
    </row>
    <row r="110" spans="1:20" s="32" customFormat="1" ht="13.5" customHeight="1" thickBot="1">
      <c r="A110" s="974" t="s">
        <v>17</v>
      </c>
      <c r="B110" s="1201">
        <f>SUM(B85:B109)</f>
        <v>21</v>
      </c>
      <c r="C110" s="1202">
        <f t="shared" ref="C110:E110" si="41">SUM(C85:C108)</f>
        <v>1</v>
      </c>
      <c r="D110" s="1201">
        <f t="shared" si="41"/>
        <v>0</v>
      </c>
      <c r="E110" s="2242">
        <f t="shared" si="41"/>
        <v>1</v>
      </c>
      <c r="F110" s="2242">
        <f>SUM(F85:F109)</f>
        <v>21</v>
      </c>
      <c r="G110" s="2242">
        <f t="shared" ref="G110:O110" si="42">SUM(G85:G109)</f>
        <v>0</v>
      </c>
      <c r="H110" s="2242">
        <f t="shared" si="42"/>
        <v>0</v>
      </c>
      <c r="I110" s="2242">
        <f t="shared" si="42"/>
        <v>0</v>
      </c>
      <c r="J110" s="2242">
        <f t="shared" si="42"/>
        <v>21</v>
      </c>
      <c r="K110" s="2242">
        <f t="shared" si="42"/>
        <v>1</v>
      </c>
      <c r="L110" s="2242">
        <f t="shared" si="42"/>
        <v>0</v>
      </c>
      <c r="M110" s="2242">
        <f t="shared" si="42"/>
        <v>0</v>
      </c>
      <c r="N110" s="2242">
        <f t="shared" si="42"/>
        <v>21</v>
      </c>
      <c r="O110" s="2242">
        <f t="shared" si="42"/>
        <v>1</v>
      </c>
      <c r="P110" s="3550">
        <f>SUM(P85:P109)</f>
        <v>21</v>
      </c>
      <c r="Q110" s="3550">
        <f>SUM(Q85:Q109)</f>
        <v>1</v>
      </c>
      <c r="R110" s="3552">
        <f>SUM(R85:R109)</f>
        <v>0</v>
      </c>
    </row>
    <row r="111" spans="1:20" s="32" customFormat="1" ht="13.5" customHeight="1" thickTop="1" thickBot="1">
      <c r="A111" s="1847"/>
      <c r="B111" s="1121"/>
      <c r="C111" s="1121"/>
      <c r="D111" s="1122"/>
      <c r="E111" s="1122"/>
      <c r="F111" s="1122"/>
      <c r="G111" s="1122"/>
      <c r="H111" s="1122"/>
      <c r="I111" s="1122"/>
      <c r="J111" s="1122"/>
      <c r="K111" s="1122"/>
      <c r="L111" s="1122"/>
      <c r="M111" s="1122"/>
      <c r="N111" s="1122"/>
      <c r="O111" s="2244"/>
      <c r="P111" s="3553"/>
      <c r="Q111" s="3553"/>
      <c r="R111" s="3553"/>
    </row>
    <row r="112" spans="1:20" s="656" customFormat="1" ht="13.5" customHeight="1" thickBot="1">
      <c r="A112" s="4456" t="s">
        <v>1335</v>
      </c>
      <c r="B112" s="4457"/>
      <c r="C112" s="4457"/>
      <c r="D112" s="4457"/>
      <c r="E112" s="4457"/>
      <c r="F112" s="4457"/>
      <c r="G112" s="4457"/>
      <c r="H112" s="4457"/>
      <c r="I112" s="4457"/>
      <c r="J112" s="4457"/>
      <c r="K112" s="4457"/>
      <c r="L112" s="4458"/>
      <c r="M112" s="4458"/>
      <c r="N112" s="4458"/>
      <c r="O112" s="4459"/>
      <c r="P112" s="3554"/>
      <c r="Q112" s="3554"/>
      <c r="R112" s="3555"/>
    </row>
    <row r="113" spans="1:51">
      <c r="A113" s="2241" t="s">
        <v>1336</v>
      </c>
      <c r="B113" s="3606">
        <v>1</v>
      </c>
      <c r="C113" s="3619"/>
      <c r="D113" s="3593"/>
      <c r="E113" s="3594"/>
      <c r="F113" s="3594">
        <v>1</v>
      </c>
      <c r="G113" s="3594"/>
      <c r="H113" s="3594">
        <v>1</v>
      </c>
      <c r="I113" s="3594"/>
      <c r="J113" s="3594"/>
      <c r="K113" s="3594"/>
      <c r="L113" s="3611"/>
      <c r="M113" s="3611"/>
      <c r="N113" s="3606">
        <v>1</v>
      </c>
      <c r="O113" s="3688"/>
      <c r="P113" s="3547">
        <f t="shared" ref="P113:P116" si="43">IF($R113=1,"-",B113)</f>
        <v>1</v>
      </c>
      <c r="Q113" s="3548">
        <f t="shared" ref="Q113:Q116" si="44">IF($U116=1,"-",C113)</f>
        <v>0</v>
      </c>
      <c r="R113" s="3549" t="str">
        <f>IF(B113+C113=2,1,"-")</f>
        <v>-</v>
      </c>
    </row>
    <row r="114" spans="1:51" s="32" customFormat="1" ht="9.75" customHeight="1">
      <c r="A114" s="2241" t="s">
        <v>1343</v>
      </c>
      <c r="B114" s="3606"/>
      <c r="C114" s="3619">
        <v>1</v>
      </c>
      <c r="D114" s="3593"/>
      <c r="E114" s="3594">
        <v>1</v>
      </c>
      <c r="F114" s="3594"/>
      <c r="G114" s="3594"/>
      <c r="H114" s="3594">
        <v>1</v>
      </c>
      <c r="I114" s="3594"/>
      <c r="J114" s="3594"/>
      <c r="K114" s="3594"/>
      <c r="L114" s="3611"/>
      <c r="M114" s="3611"/>
      <c r="N114" s="3606"/>
      <c r="O114" s="3688">
        <v>1</v>
      </c>
      <c r="P114" s="3547">
        <f t="shared" si="43"/>
        <v>0</v>
      </c>
      <c r="Q114" s="3548">
        <f t="shared" si="44"/>
        <v>1</v>
      </c>
      <c r="R114" s="3549" t="str">
        <f>IF(B114+C114=2,1,"-")</f>
        <v>-</v>
      </c>
    </row>
    <row r="115" spans="1:51" s="32" customFormat="1" ht="9.75" customHeight="1">
      <c r="A115" s="3829" t="s">
        <v>1337</v>
      </c>
      <c r="B115" s="3606">
        <v>1</v>
      </c>
      <c r="C115" s="3619"/>
      <c r="D115" s="3593"/>
      <c r="E115" s="3594"/>
      <c r="F115" s="3594">
        <v>1</v>
      </c>
      <c r="G115" s="3594"/>
      <c r="H115" s="3594">
        <v>1</v>
      </c>
      <c r="I115" s="3594"/>
      <c r="J115" s="3594"/>
      <c r="K115" s="3594"/>
      <c r="L115" s="3611"/>
      <c r="M115" s="3611"/>
      <c r="N115" s="3606">
        <v>1</v>
      </c>
      <c r="O115" s="3688"/>
      <c r="P115" s="3547">
        <f t="shared" si="43"/>
        <v>1</v>
      </c>
      <c r="Q115" s="3548">
        <f t="shared" si="44"/>
        <v>0</v>
      </c>
      <c r="R115" s="3549" t="str">
        <f t="shared" ref="R115:R140" si="45">IF(B115+C115=2,1,"-")</f>
        <v>-</v>
      </c>
    </row>
    <row r="116" spans="1:51" s="3416" customFormat="1" ht="13.5" customHeight="1">
      <c r="A116" s="2241" t="s">
        <v>27</v>
      </c>
      <c r="B116" s="3612">
        <v>1</v>
      </c>
      <c r="C116" s="3615"/>
      <c r="D116" s="3616"/>
      <c r="E116" s="3611"/>
      <c r="F116" s="3611">
        <v>1</v>
      </c>
      <c r="G116" s="3611"/>
      <c r="H116" s="3611">
        <v>1</v>
      </c>
      <c r="I116" s="3611"/>
      <c r="J116" s="3611"/>
      <c r="K116" s="3611"/>
      <c r="L116" s="3611"/>
      <c r="M116" s="3611"/>
      <c r="N116" s="3612">
        <v>1</v>
      </c>
      <c r="O116" s="3688"/>
      <c r="P116" s="3547">
        <f t="shared" si="43"/>
        <v>1</v>
      </c>
      <c r="Q116" s="3548">
        <f t="shared" si="44"/>
        <v>0</v>
      </c>
      <c r="R116" s="3549" t="str">
        <f t="shared" si="45"/>
        <v>-</v>
      </c>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row>
    <row r="117" spans="1:51" s="32" customFormat="1" ht="14.25" customHeight="1">
      <c r="A117" s="2241" t="s">
        <v>28</v>
      </c>
      <c r="B117" s="3612">
        <v>1</v>
      </c>
      <c r="C117" s="3601"/>
      <c r="D117" s="3602"/>
      <c r="E117" s="3603"/>
      <c r="F117" s="3611">
        <v>1</v>
      </c>
      <c r="G117" s="3603"/>
      <c r="H117" s="3603">
        <v>1</v>
      </c>
      <c r="I117" s="3603"/>
      <c r="J117" s="3603"/>
      <c r="K117" s="3603"/>
      <c r="L117" s="3603"/>
      <c r="M117" s="3603"/>
      <c r="N117" s="3612">
        <v>1</v>
      </c>
      <c r="O117" s="3679"/>
      <c r="P117" s="3547">
        <f t="shared" ref="P117:P118" si="46">IF($R117=1,"-",B117)</f>
        <v>1</v>
      </c>
      <c r="Q117" s="3548">
        <f>IF($U120=1,"-",C117)</f>
        <v>0</v>
      </c>
      <c r="R117" s="3549" t="str">
        <f t="shared" si="45"/>
        <v>-</v>
      </c>
    </row>
    <row r="118" spans="1:51" s="32" customFormat="1" ht="14.25" customHeight="1">
      <c r="A118" s="2241" t="s">
        <v>29</v>
      </c>
      <c r="B118" s="3612">
        <v>1</v>
      </c>
      <c r="C118" s="3601"/>
      <c r="D118" s="3602"/>
      <c r="E118" s="3603"/>
      <c r="F118" s="3611">
        <v>1</v>
      </c>
      <c r="G118" s="3603"/>
      <c r="H118" s="3603">
        <v>1</v>
      </c>
      <c r="I118" s="3603"/>
      <c r="J118" s="3603"/>
      <c r="K118" s="3603"/>
      <c r="L118" s="3603"/>
      <c r="M118" s="3603"/>
      <c r="N118" s="3612">
        <v>1</v>
      </c>
      <c r="O118" s="3679"/>
      <c r="P118" s="3547">
        <f t="shared" si="46"/>
        <v>1</v>
      </c>
      <c r="Q118" s="3548">
        <f>IF($U121=1,"-",C118)</f>
        <v>0</v>
      </c>
      <c r="R118" s="3549" t="str">
        <f t="shared" si="45"/>
        <v>-</v>
      </c>
    </row>
    <row r="119" spans="1:51" s="32" customFormat="1" ht="14.25" customHeight="1">
      <c r="A119" s="3829" t="s">
        <v>1338</v>
      </c>
      <c r="B119" s="3612">
        <v>1</v>
      </c>
      <c r="C119" s="3601"/>
      <c r="D119" s="3617"/>
      <c r="E119" s="3603"/>
      <c r="F119" s="3611">
        <v>1</v>
      </c>
      <c r="G119" s="3603"/>
      <c r="H119" s="3603">
        <v>1</v>
      </c>
      <c r="I119" s="3603"/>
      <c r="J119" s="3603"/>
      <c r="K119" s="3603"/>
      <c r="L119" s="3603"/>
      <c r="M119" s="3603"/>
      <c r="N119" s="3612">
        <v>1</v>
      </c>
      <c r="O119" s="3679"/>
      <c r="P119" s="3547">
        <f t="shared" ref="P119:P124" si="47">IF($R119=1,"-",B119)</f>
        <v>1</v>
      </c>
      <c r="Q119" s="3548">
        <f t="shared" ref="Q119:Q124" si="48">IF($U122=1,"-",C119)</f>
        <v>0</v>
      </c>
      <c r="R119" s="3549" t="str">
        <f t="shared" si="45"/>
        <v>-</v>
      </c>
    </row>
    <row r="120" spans="1:51" s="32" customFormat="1" ht="14.25" customHeight="1">
      <c r="A120" s="2241" t="s">
        <v>30</v>
      </c>
      <c r="B120" s="3612">
        <v>1</v>
      </c>
      <c r="C120" s="3601"/>
      <c r="D120" s="3617"/>
      <c r="E120" s="3603"/>
      <c r="F120" s="3611">
        <v>1</v>
      </c>
      <c r="G120" s="3603"/>
      <c r="H120" s="3603">
        <v>1</v>
      </c>
      <c r="I120" s="3603"/>
      <c r="J120" s="3603"/>
      <c r="K120" s="3603"/>
      <c r="L120" s="3603"/>
      <c r="M120" s="3603"/>
      <c r="N120" s="3612">
        <v>1</v>
      </c>
      <c r="O120" s="3679"/>
      <c r="P120" s="3547">
        <f t="shared" si="47"/>
        <v>1</v>
      </c>
      <c r="Q120" s="3548">
        <f t="shared" si="48"/>
        <v>0</v>
      </c>
      <c r="R120" s="3549" t="str">
        <f t="shared" si="45"/>
        <v>-</v>
      </c>
    </row>
    <row r="121" spans="1:51" s="32" customFormat="1" ht="14.25" customHeight="1">
      <c r="A121" s="3517" t="s">
        <v>733</v>
      </c>
      <c r="B121" s="3600"/>
      <c r="C121" s="3601"/>
      <c r="D121" s="3602"/>
      <c r="E121" s="3603"/>
      <c r="F121" s="3603"/>
      <c r="G121" s="3603"/>
      <c r="H121" s="3603"/>
      <c r="I121" s="3603"/>
      <c r="J121" s="3603"/>
      <c r="K121" s="3603"/>
      <c r="L121" s="3603"/>
      <c r="M121" s="3603"/>
      <c r="N121" s="3600"/>
      <c r="O121" s="3679"/>
      <c r="P121" s="3547">
        <f t="shared" si="47"/>
        <v>0</v>
      </c>
      <c r="Q121" s="3548">
        <f t="shared" si="48"/>
        <v>0</v>
      </c>
      <c r="R121" s="3549" t="str">
        <f t="shared" si="45"/>
        <v>-</v>
      </c>
    </row>
    <row r="122" spans="1:51" s="32" customFormat="1" ht="14.25" customHeight="1">
      <c r="A122" s="2241" t="s">
        <v>1339</v>
      </c>
      <c r="B122" s="3600">
        <v>1</v>
      </c>
      <c r="C122" s="3601"/>
      <c r="D122" s="3602"/>
      <c r="E122" s="3603"/>
      <c r="F122" s="3603">
        <v>1</v>
      </c>
      <c r="G122" s="3603"/>
      <c r="H122" s="3603">
        <v>1</v>
      </c>
      <c r="I122" s="3603"/>
      <c r="J122" s="3603"/>
      <c r="K122" s="3603"/>
      <c r="L122" s="3603"/>
      <c r="M122" s="3603"/>
      <c r="N122" s="3600">
        <v>1</v>
      </c>
      <c r="O122" s="3679"/>
      <c r="P122" s="3547">
        <f t="shared" si="47"/>
        <v>1</v>
      </c>
      <c r="Q122" s="3548">
        <f t="shared" si="48"/>
        <v>0</v>
      </c>
      <c r="R122" s="3549" t="str">
        <f t="shared" si="45"/>
        <v>-</v>
      </c>
    </row>
    <row r="123" spans="1:51" s="32" customFormat="1" ht="14.25" customHeight="1">
      <c r="A123" s="2241" t="s">
        <v>31</v>
      </c>
      <c r="B123" s="3600">
        <v>1</v>
      </c>
      <c r="C123" s="3601"/>
      <c r="D123" s="3602"/>
      <c r="E123" s="3603"/>
      <c r="F123" s="3603">
        <v>1</v>
      </c>
      <c r="G123" s="3603"/>
      <c r="H123" s="3603">
        <v>1</v>
      </c>
      <c r="I123" s="3603"/>
      <c r="J123" s="3603"/>
      <c r="K123" s="3603"/>
      <c r="L123" s="3603"/>
      <c r="M123" s="3603"/>
      <c r="N123" s="3600">
        <v>1</v>
      </c>
      <c r="O123" s="3679"/>
      <c r="P123" s="3547">
        <f t="shared" si="47"/>
        <v>1</v>
      </c>
      <c r="Q123" s="3548">
        <f t="shared" si="48"/>
        <v>0</v>
      </c>
      <c r="R123" s="3549" t="str">
        <f t="shared" si="45"/>
        <v>-</v>
      </c>
    </row>
    <row r="124" spans="1:51" s="3140" customFormat="1" ht="14.25" customHeight="1">
      <c r="A124" s="2241" t="s">
        <v>32</v>
      </c>
      <c r="B124" s="3600">
        <v>1</v>
      </c>
      <c r="C124" s="3601"/>
      <c r="D124" s="3602"/>
      <c r="E124" s="3603"/>
      <c r="F124" s="3603">
        <v>1</v>
      </c>
      <c r="G124" s="3603"/>
      <c r="H124" s="3603">
        <v>1</v>
      </c>
      <c r="I124" s="3603"/>
      <c r="J124" s="3603"/>
      <c r="K124" s="3603"/>
      <c r="L124" s="3603"/>
      <c r="M124" s="3603"/>
      <c r="N124" s="3600">
        <v>1</v>
      </c>
      <c r="O124" s="3679"/>
      <c r="P124" s="3547">
        <f t="shared" si="47"/>
        <v>1</v>
      </c>
      <c r="Q124" s="3548">
        <f t="shared" si="48"/>
        <v>0</v>
      </c>
      <c r="R124" s="3549" t="str">
        <f t="shared" si="45"/>
        <v>-</v>
      </c>
    </row>
    <row r="125" spans="1:51" s="973" customFormat="1" ht="13.5" customHeight="1">
      <c r="A125" s="4187" t="s">
        <v>33</v>
      </c>
      <c r="B125" s="3600"/>
      <c r="C125" s="3615"/>
      <c r="D125" s="3616"/>
      <c r="E125" s="3603"/>
      <c r="F125" s="3603"/>
      <c r="G125" s="3611"/>
      <c r="H125" s="3611"/>
      <c r="I125" s="3611"/>
      <c r="J125" s="3603"/>
      <c r="K125" s="3611"/>
      <c r="L125" s="3611"/>
      <c r="M125" s="3611"/>
      <c r="N125" s="3600"/>
      <c r="O125" s="3688"/>
      <c r="P125" s="3547">
        <f t="shared" ref="P125:P130" si="49">IF($R125=1,"-",B125)</f>
        <v>0</v>
      </c>
      <c r="Q125" s="3548">
        <f t="shared" ref="Q125:Q130" si="50">IF($U128=1,"-",C125)</f>
        <v>0</v>
      </c>
      <c r="R125" s="3549" t="str">
        <f t="shared" si="45"/>
        <v>-</v>
      </c>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row>
    <row r="126" spans="1:51" s="32" customFormat="1" ht="14.25" customHeight="1">
      <c r="A126" s="2241" t="s">
        <v>34</v>
      </c>
      <c r="B126" s="3600">
        <v>1</v>
      </c>
      <c r="C126" s="3615"/>
      <c r="D126" s="3616"/>
      <c r="E126" s="3603"/>
      <c r="F126" s="3603">
        <v>1</v>
      </c>
      <c r="G126" s="3611"/>
      <c r="H126" s="3611">
        <v>1</v>
      </c>
      <c r="I126" s="3611"/>
      <c r="J126" s="3603"/>
      <c r="K126" s="3611"/>
      <c r="L126" s="3611"/>
      <c r="M126" s="3611"/>
      <c r="N126" s="3600">
        <v>1</v>
      </c>
      <c r="O126" s="3688"/>
      <c r="P126" s="3547">
        <f t="shared" si="49"/>
        <v>1</v>
      </c>
      <c r="Q126" s="3548">
        <f t="shared" si="50"/>
        <v>0</v>
      </c>
      <c r="R126" s="3549" t="str">
        <f t="shared" si="45"/>
        <v>-</v>
      </c>
    </row>
    <row r="127" spans="1:51" s="32" customFormat="1" ht="14.25" customHeight="1">
      <c r="A127" s="2241" t="s">
        <v>35</v>
      </c>
      <c r="B127" s="3600">
        <v>1</v>
      </c>
      <c r="C127" s="3601"/>
      <c r="D127" s="3602"/>
      <c r="E127" s="3603"/>
      <c r="F127" s="3603">
        <v>1</v>
      </c>
      <c r="G127" s="3603"/>
      <c r="H127" s="3603">
        <v>1</v>
      </c>
      <c r="I127" s="3603"/>
      <c r="J127" s="3603"/>
      <c r="K127" s="3603"/>
      <c r="L127" s="3603"/>
      <c r="M127" s="3603"/>
      <c r="N127" s="3600">
        <v>1</v>
      </c>
      <c r="O127" s="3601"/>
      <c r="P127" s="3547">
        <f t="shared" si="49"/>
        <v>1</v>
      </c>
      <c r="Q127" s="3548">
        <f t="shared" si="50"/>
        <v>0</v>
      </c>
      <c r="R127" s="3549" t="str">
        <f t="shared" si="45"/>
        <v>-</v>
      </c>
    </row>
    <row r="128" spans="1:51" s="32" customFormat="1" ht="14.25" customHeight="1">
      <c r="A128" s="2654" t="s">
        <v>1340</v>
      </c>
      <c r="B128" s="3600">
        <v>1</v>
      </c>
      <c r="C128" s="3601"/>
      <c r="D128" s="3602"/>
      <c r="E128" s="3603"/>
      <c r="F128" s="3603">
        <v>1</v>
      </c>
      <c r="G128" s="3603"/>
      <c r="H128" s="3603">
        <v>1</v>
      </c>
      <c r="I128" s="3603"/>
      <c r="J128" s="3603"/>
      <c r="K128" s="3603"/>
      <c r="L128" s="3603"/>
      <c r="M128" s="3603"/>
      <c r="N128" s="3600">
        <v>1</v>
      </c>
      <c r="O128" s="3601"/>
      <c r="P128" s="3547">
        <f t="shared" si="49"/>
        <v>1</v>
      </c>
      <c r="Q128" s="3548">
        <f t="shared" si="50"/>
        <v>0</v>
      </c>
      <c r="R128" s="3549" t="str">
        <f t="shared" si="45"/>
        <v>-</v>
      </c>
    </row>
    <row r="129" spans="1:18" s="32" customFormat="1" ht="14.25" customHeight="1">
      <c r="A129" s="2241" t="s">
        <v>36</v>
      </c>
      <c r="B129" s="3600">
        <v>1</v>
      </c>
      <c r="C129" s="3601"/>
      <c r="D129" s="3602"/>
      <c r="E129" s="3603"/>
      <c r="F129" s="3603">
        <v>1</v>
      </c>
      <c r="G129" s="3603"/>
      <c r="H129" s="3603">
        <v>1</v>
      </c>
      <c r="I129" s="3603"/>
      <c r="J129" s="3603"/>
      <c r="K129" s="3603"/>
      <c r="L129" s="3603"/>
      <c r="M129" s="3603"/>
      <c r="N129" s="3600">
        <v>1</v>
      </c>
      <c r="O129" s="3601"/>
      <c r="P129" s="3547">
        <f t="shared" si="49"/>
        <v>1</v>
      </c>
      <c r="Q129" s="3548">
        <f t="shared" si="50"/>
        <v>0</v>
      </c>
      <c r="R129" s="3549" t="str">
        <f t="shared" si="45"/>
        <v>-</v>
      </c>
    </row>
    <row r="130" spans="1:18" s="32" customFormat="1" ht="14.25" customHeight="1">
      <c r="A130" s="2241" t="s">
        <v>37</v>
      </c>
      <c r="B130" s="3600">
        <v>1</v>
      </c>
      <c r="C130" s="3601"/>
      <c r="D130" s="3617"/>
      <c r="E130" s="3603"/>
      <c r="F130" s="3603">
        <v>1</v>
      </c>
      <c r="G130" s="3603"/>
      <c r="H130" s="3603">
        <v>1</v>
      </c>
      <c r="I130" s="3603"/>
      <c r="J130" s="3603"/>
      <c r="K130" s="3603"/>
      <c r="L130" s="3603"/>
      <c r="M130" s="3603"/>
      <c r="N130" s="3600">
        <v>1</v>
      </c>
      <c r="O130" s="3679"/>
      <c r="P130" s="3547">
        <f t="shared" si="49"/>
        <v>1</v>
      </c>
      <c r="Q130" s="3548">
        <f t="shared" si="50"/>
        <v>0</v>
      </c>
      <c r="R130" s="3549" t="str">
        <f t="shared" si="45"/>
        <v>-</v>
      </c>
    </row>
    <row r="131" spans="1:18" s="32" customFormat="1" ht="14.25" customHeight="1">
      <c r="A131" s="2241" t="s">
        <v>752</v>
      </c>
      <c r="B131" s="3600">
        <v>1</v>
      </c>
      <c r="C131" s="3601"/>
      <c r="D131" s="3602"/>
      <c r="E131" s="3620"/>
      <c r="F131" s="3603">
        <v>1</v>
      </c>
      <c r="G131" s="3603"/>
      <c r="H131" s="3603">
        <v>1</v>
      </c>
      <c r="I131" s="3603"/>
      <c r="J131" s="3603"/>
      <c r="K131" s="3603"/>
      <c r="L131" s="3603"/>
      <c r="M131" s="3603"/>
      <c r="N131" s="3600">
        <v>1</v>
      </c>
      <c r="O131" s="3679"/>
      <c r="P131" s="3547">
        <f t="shared" ref="P131:P134" si="51">IF($R131=1,"-",B131)</f>
        <v>1</v>
      </c>
      <c r="Q131" s="3548">
        <f t="shared" ref="Q131:Q134" si="52">IF($U133=1,"-",C131)</f>
        <v>0</v>
      </c>
      <c r="R131" s="3549" t="str">
        <f t="shared" si="45"/>
        <v>-</v>
      </c>
    </row>
    <row r="132" spans="1:18" s="32" customFormat="1" ht="14.25" customHeight="1">
      <c r="A132" s="2241" t="s">
        <v>38</v>
      </c>
      <c r="B132" s="3600">
        <v>1</v>
      </c>
      <c r="C132" s="3601"/>
      <c r="D132" s="3602"/>
      <c r="E132" s="3603"/>
      <c r="F132" s="3603">
        <v>1</v>
      </c>
      <c r="G132" s="3603"/>
      <c r="H132" s="3603">
        <v>1</v>
      </c>
      <c r="I132" s="3603"/>
      <c r="J132" s="3603"/>
      <c r="K132" s="3603"/>
      <c r="L132" s="3603"/>
      <c r="M132" s="3603"/>
      <c r="N132" s="3600">
        <v>1</v>
      </c>
      <c r="O132" s="3679"/>
      <c r="P132" s="3547">
        <f t="shared" si="51"/>
        <v>1</v>
      </c>
      <c r="Q132" s="3548">
        <f t="shared" si="52"/>
        <v>0</v>
      </c>
      <c r="R132" s="3549" t="str">
        <f t="shared" si="45"/>
        <v>-</v>
      </c>
    </row>
    <row r="133" spans="1:18" s="32" customFormat="1" ht="14.25" customHeight="1">
      <c r="A133" s="2241" t="s">
        <v>1341</v>
      </c>
      <c r="B133" s="3600">
        <v>1</v>
      </c>
      <c r="C133" s="3601"/>
      <c r="D133" s="3602"/>
      <c r="E133" s="3603"/>
      <c r="F133" s="3603">
        <v>1</v>
      </c>
      <c r="G133" s="3603"/>
      <c r="H133" s="3603">
        <v>1</v>
      </c>
      <c r="I133" s="3603"/>
      <c r="J133" s="3603"/>
      <c r="K133" s="3603"/>
      <c r="L133" s="3603"/>
      <c r="M133" s="3603"/>
      <c r="N133" s="3600">
        <v>1</v>
      </c>
      <c r="O133" s="3679"/>
      <c r="P133" s="3547">
        <f t="shared" si="51"/>
        <v>1</v>
      </c>
      <c r="Q133" s="3548">
        <f t="shared" si="52"/>
        <v>0</v>
      </c>
      <c r="R133" s="3549" t="str">
        <f t="shared" si="45"/>
        <v>-</v>
      </c>
    </row>
    <row r="134" spans="1:18" s="32" customFormat="1" ht="14.25" customHeight="1">
      <c r="A134" s="2241" t="s">
        <v>39</v>
      </c>
      <c r="B134" s="3600">
        <v>1</v>
      </c>
      <c r="C134" s="3601"/>
      <c r="D134" s="3602"/>
      <c r="E134" s="3603"/>
      <c r="F134" s="3603">
        <v>1</v>
      </c>
      <c r="G134" s="3603"/>
      <c r="H134" s="3603">
        <v>1</v>
      </c>
      <c r="I134" s="3603"/>
      <c r="J134" s="3603"/>
      <c r="K134" s="3603"/>
      <c r="L134" s="3603"/>
      <c r="M134" s="3603"/>
      <c r="N134" s="3600">
        <v>1</v>
      </c>
      <c r="O134" s="3679"/>
      <c r="P134" s="3547">
        <f t="shared" si="51"/>
        <v>1</v>
      </c>
      <c r="Q134" s="3548">
        <f t="shared" si="52"/>
        <v>0</v>
      </c>
      <c r="R134" s="3549" t="str">
        <f t="shared" si="45"/>
        <v>-</v>
      </c>
    </row>
    <row r="135" spans="1:18" s="32" customFormat="1" ht="14.25" customHeight="1">
      <c r="A135" s="4460" t="s">
        <v>1342</v>
      </c>
      <c r="B135" s="3600"/>
      <c r="C135" s="3601"/>
      <c r="D135" s="3602"/>
      <c r="E135" s="3603"/>
      <c r="F135" s="3603"/>
      <c r="G135" s="3603"/>
      <c r="H135" s="3603"/>
      <c r="I135" s="3603"/>
      <c r="J135" s="3603"/>
      <c r="K135" s="3603"/>
      <c r="L135" s="3603"/>
      <c r="M135" s="3603"/>
      <c r="N135" s="3600"/>
      <c r="O135" s="3679"/>
      <c r="P135" s="3547">
        <f t="shared" ref="P135:P140" si="53">IF($R135=1,"-",B135)</f>
        <v>0</v>
      </c>
      <c r="Q135" s="3548">
        <f t="shared" ref="Q135:Q140" si="54">IF($U137=1,"-",C135)</f>
        <v>0</v>
      </c>
      <c r="R135" s="3549" t="str">
        <f t="shared" si="45"/>
        <v>-</v>
      </c>
    </row>
    <row r="136" spans="1:18" s="32" customFormat="1" ht="14.25" customHeight="1">
      <c r="A136" s="2241" t="s">
        <v>40</v>
      </c>
      <c r="B136" s="3600">
        <v>1</v>
      </c>
      <c r="C136" s="3601"/>
      <c r="D136" s="3602"/>
      <c r="E136" s="3603"/>
      <c r="F136" s="3603">
        <v>1</v>
      </c>
      <c r="G136" s="3603"/>
      <c r="H136" s="3603">
        <v>1</v>
      </c>
      <c r="I136" s="3603"/>
      <c r="J136" s="3603"/>
      <c r="K136" s="3603"/>
      <c r="L136" s="3603"/>
      <c r="M136" s="3603"/>
      <c r="N136" s="3600">
        <v>1</v>
      </c>
      <c r="O136" s="3679"/>
      <c r="P136" s="3547">
        <f t="shared" si="53"/>
        <v>1</v>
      </c>
      <c r="Q136" s="3548">
        <f t="shared" si="54"/>
        <v>0</v>
      </c>
      <c r="R136" s="3549" t="str">
        <f t="shared" si="45"/>
        <v>-</v>
      </c>
    </row>
    <row r="137" spans="1:18" s="32" customFormat="1" ht="14.25" customHeight="1">
      <c r="A137" s="2241" t="s">
        <v>41</v>
      </c>
      <c r="B137" s="3600">
        <v>1</v>
      </c>
      <c r="C137" s="3601"/>
      <c r="D137" s="3602"/>
      <c r="E137" s="3603"/>
      <c r="F137" s="3603">
        <v>1</v>
      </c>
      <c r="G137" s="3603"/>
      <c r="H137" s="3603">
        <v>1</v>
      </c>
      <c r="I137" s="3603"/>
      <c r="J137" s="3603"/>
      <c r="K137" s="3603"/>
      <c r="L137" s="3603"/>
      <c r="M137" s="3603"/>
      <c r="N137" s="3600">
        <v>1</v>
      </c>
      <c r="O137" s="3679"/>
      <c r="P137" s="3547">
        <f t="shared" si="53"/>
        <v>1</v>
      </c>
      <c r="Q137" s="3548">
        <f t="shared" si="54"/>
        <v>0</v>
      </c>
      <c r="R137" s="3549" t="str">
        <f t="shared" si="45"/>
        <v>-</v>
      </c>
    </row>
    <row r="138" spans="1:18" s="32" customFormat="1" ht="14.25" customHeight="1">
      <c r="A138" s="2241" t="s">
        <v>42</v>
      </c>
      <c r="B138" s="3600">
        <v>1</v>
      </c>
      <c r="C138" s="3601"/>
      <c r="D138" s="3602"/>
      <c r="E138" s="3603"/>
      <c r="F138" s="3603">
        <v>1</v>
      </c>
      <c r="G138" s="3603"/>
      <c r="H138" s="3603">
        <v>1</v>
      </c>
      <c r="I138" s="3603"/>
      <c r="J138" s="3603"/>
      <c r="K138" s="3603"/>
      <c r="L138" s="3603"/>
      <c r="M138" s="3603"/>
      <c r="N138" s="3600">
        <v>1</v>
      </c>
      <c r="O138" s="3679"/>
      <c r="P138" s="3547">
        <f t="shared" si="53"/>
        <v>1</v>
      </c>
      <c r="Q138" s="3548">
        <f t="shared" si="54"/>
        <v>0</v>
      </c>
      <c r="R138" s="3549" t="str">
        <f t="shared" si="45"/>
        <v>-</v>
      </c>
    </row>
    <row r="139" spans="1:18" s="32" customFormat="1" ht="14.25" customHeight="1">
      <c r="A139" s="34" t="s">
        <v>43</v>
      </c>
      <c r="B139" s="3600">
        <v>1</v>
      </c>
      <c r="C139" s="3601"/>
      <c r="D139" s="3602"/>
      <c r="E139" s="3603"/>
      <c r="F139" s="3603">
        <v>1</v>
      </c>
      <c r="G139" s="3603"/>
      <c r="H139" s="3603">
        <v>1</v>
      </c>
      <c r="I139" s="3603"/>
      <c r="J139" s="3603"/>
      <c r="K139" s="3603"/>
      <c r="L139" s="3603"/>
      <c r="M139" s="3603"/>
      <c r="N139" s="3600">
        <v>1</v>
      </c>
      <c r="O139" s="3679"/>
      <c r="P139" s="3559">
        <f t="shared" si="53"/>
        <v>1</v>
      </c>
      <c r="Q139" s="3560">
        <f t="shared" si="54"/>
        <v>0</v>
      </c>
      <c r="R139" s="3549" t="str">
        <f t="shared" si="45"/>
        <v>-</v>
      </c>
    </row>
    <row r="140" spans="1:18" s="32" customFormat="1" ht="14.25" customHeight="1">
      <c r="A140" s="34" t="s">
        <v>1007</v>
      </c>
      <c r="B140" s="3600">
        <v>1</v>
      </c>
      <c r="C140" s="3601"/>
      <c r="D140" s="3602"/>
      <c r="E140" s="3603"/>
      <c r="F140" s="3603">
        <v>1</v>
      </c>
      <c r="G140" s="3603"/>
      <c r="H140" s="3603">
        <v>1</v>
      </c>
      <c r="I140" s="3603"/>
      <c r="J140" s="3603"/>
      <c r="K140" s="3603"/>
      <c r="L140" s="3603"/>
      <c r="M140" s="3603"/>
      <c r="N140" s="3600">
        <v>1</v>
      </c>
      <c r="O140" s="3679"/>
      <c r="P140" s="3559">
        <f t="shared" si="53"/>
        <v>1</v>
      </c>
      <c r="Q140" s="3560">
        <f t="shared" si="54"/>
        <v>0</v>
      </c>
      <c r="R140" s="3549" t="str">
        <f t="shared" si="45"/>
        <v>-</v>
      </c>
    </row>
    <row r="141" spans="1:18" s="32" customFormat="1" ht="14.25" customHeight="1" thickBot="1">
      <c r="A141" s="974" t="s">
        <v>17</v>
      </c>
      <c r="B141" s="1201">
        <f>SUM(B113:B140)</f>
        <v>24</v>
      </c>
      <c r="C141" s="1201">
        <f t="shared" ref="C141:O141" si="55">SUM(C113:C140)</f>
        <v>1</v>
      </c>
      <c r="D141" s="1201">
        <f t="shared" si="55"/>
        <v>0</v>
      </c>
      <c r="E141" s="1201">
        <f t="shared" si="55"/>
        <v>1</v>
      </c>
      <c r="F141" s="1201">
        <f t="shared" si="55"/>
        <v>24</v>
      </c>
      <c r="G141" s="1201">
        <f t="shared" si="55"/>
        <v>0</v>
      </c>
      <c r="H141" s="1201">
        <f t="shared" si="55"/>
        <v>25</v>
      </c>
      <c r="I141" s="1201">
        <f t="shared" si="55"/>
        <v>0</v>
      </c>
      <c r="J141" s="1201">
        <f t="shared" si="55"/>
        <v>0</v>
      </c>
      <c r="K141" s="1201">
        <f t="shared" si="55"/>
        <v>0</v>
      </c>
      <c r="L141" s="1201">
        <f t="shared" si="55"/>
        <v>0</v>
      </c>
      <c r="M141" s="1201">
        <f t="shared" si="55"/>
        <v>0</v>
      </c>
      <c r="N141" s="1201">
        <f t="shared" si="55"/>
        <v>24</v>
      </c>
      <c r="O141" s="1201">
        <f t="shared" si="55"/>
        <v>1</v>
      </c>
      <c r="P141" s="3562">
        <f>SUM(P113:P140)</f>
        <v>24</v>
      </c>
      <c r="Q141" s="3562">
        <f t="shared" ref="Q141:R141" si="56">SUM(Q113:Q140)</f>
        <v>1</v>
      </c>
      <c r="R141" s="3562">
        <f t="shared" si="56"/>
        <v>0</v>
      </c>
    </row>
    <row r="142" spans="1:18" s="32" customFormat="1" ht="14.25" customHeight="1" thickTop="1" thickBot="1">
      <c r="A142" s="1847"/>
      <c r="B142" s="1121"/>
      <c r="C142" s="1121"/>
      <c r="D142" s="1122"/>
      <c r="E142" s="1122"/>
      <c r="F142" s="1122"/>
      <c r="G142" s="1122"/>
      <c r="H142" s="1122"/>
      <c r="I142" s="1122"/>
      <c r="J142" s="1122"/>
      <c r="K142" s="1122"/>
      <c r="L142" s="1122"/>
      <c r="M142" s="1122"/>
      <c r="N142" s="1122"/>
      <c r="O142" s="2244"/>
      <c r="P142" s="3553"/>
      <c r="Q142" s="3553"/>
      <c r="R142" s="3553"/>
    </row>
    <row r="143" spans="1:18" s="656" customFormat="1" ht="13.5" customHeight="1" thickBot="1">
      <c r="A143" s="4199" t="s">
        <v>1143</v>
      </c>
      <c r="B143" s="4200" t="s">
        <v>263</v>
      </c>
      <c r="C143" s="4200"/>
      <c r="D143" s="4200"/>
      <c r="E143" s="4200"/>
      <c r="F143" s="4200"/>
      <c r="G143" s="4200"/>
      <c r="H143" s="4200"/>
      <c r="I143" s="4200"/>
      <c r="J143" s="4200"/>
      <c r="K143" s="4200"/>
      <c r="L143" s="4201"/>
      <c r="M143" s="4201"/>
      <c r="N143" s="4201"/>
      <c r="O143" s="4202"/>
      <c r="P143" s="3554"/>
      <c r="Q143" s="3554"/>
      <c r="R143" s="3555"/>
    </row>
    <row r="144" spans="1:18" s="32" customFormat="1" ht="13.5" customHeight="1">
      <c r="A144" s="3517" t="s">
        <v>732</v>
      </c>
      <c r="B144" s="3600"/>
      <c r="C144" s="3601">
        <v>1</v>
      </c>
      <c r="D144" s="3602"/>
      <c r="E144" s="3603"/>
      <c r="F144" s="3603"/>
      <c r="G144" s="3603">
        <v>1</v>
      </c>
      <c r="H144" s="3603"/>
      <c r="I144" s="3603">
        <v>1</v>
      </c>
      <c r="J144" s="3603"/>
      <c r="K144" s="3603"/>
      <c r="L144" s="3603"/>
      <c r="M144" s="3603"/>
      <c r="N144" s="3600"/>
      <c r="O144" s="3679">
        <v>1</v>
      </c>
      <c r="P144" s="3556">
        <f t="shared" ref="P144:P148" si="57">IF($R144=1,"-",B144)</f>
        <v>0</v>
      </c>
      <c r="Q144" s="3557">
        <f>IF($U146=1,"-",C144)</f>
        <v>1</v>
      </c>
      <c r="R144" s="3558" t="str">
        <f>IF(B144+C144=2,1,"-")</f>
        <v>-</v>
      </c>
    </row>
    <row r="145" spans="1:18" s="32" customFormat="1" ht="13.5" customHeight="1">
      <c r="A145" s="2241" t="s">
        <v>44</v>
      </c>
      <c r="B145" s="3600">
        <v>1</v>
      </c>
      <c r="C145" s="3601"/>
      <c r="D145" s="3617"/>
      <c r="E145" s="3603"/>
      <c r="F145" s="3618">
        <v>1</v>
      </c>
      <c r="G145" s="3603"/>
      <c r="H145" s="3603">
        <v>1</v>
      </c>
      <c r="I145" s="3603"/>
      <c r="J145" s="3603">
        <v>1</v>
      </c>
      <c r="K145" s="3603"/>
      <c r="L145" s="3603"/>
      <c r="M145" s="3603"/>
      <c r="N145" s="3600">
        <v>1</v>
      </c>
      <c r="O145" s="3679"/>
      <c r="P145" s="3556">
        <v>1</v>
      </c>
      <c r="Q145" s="3557"/>
      <c r="R145" s="3558" t="str">
        <f t="shared" ref="R145:R148" si="58">IF(B145+C145=2,1,"-")</f>
        <v>-</v>
      </c>
    </row>
    <row r="146" spans="1:18" s="3140" customFormat="1" ht="13.5" customHeight="1">
      <c r="A146" s="2241" t="s">
        <v>45</v>
      </c>
      <c r="B146" s="3600"/>
      <c r="C146" s="3601"/>
      <c r="D146" s="3602"/>
      <c r="E146" s="3603"/>
      <c r="F146" s="3603"/>
      <c r="G146" s="3603"/>
      <c r="H146" s="3603"/>
      <c r="I146" s="3603"/>
      <c r="J146" s="3603"/>
      <c r="K146" s="3603"/>
      <c r="L146" s="3603"/>
      <c r="M146" s="3603"/>
      <c r="N146" s="3600"/>
      <c r="O146" s="3679"/>
      <c r="P146" s="3556">
        <f t="shared" si="57"/>
        <v>0</v>
      </c>
      <c r="Q146" s="3557">
        <f>IF($U149=1,"-",C146)</f>
        <v>0</v>
      </c>
      <c r="R146" s="3558" t="str">
        <f t="shared" si="58"/>
        <v>-</v>
      </c>
    </row>
    <row r="147" spans="1:18" s="32" customFormat="1" ht="13.5" customHeight="1">
      <c r="A147" s="2241" t="s">
        <v>46</v>
      </c>
      <c r="B147" s="3600">
        <v>1</v>
      </c>
      <c r="C147" s="3601"/>
      <c r="D147" s="3602">
        <v>1</v>
      </c>
      <c r="E147" s="3603"/>
      <c r="F147" s="3603"/>
      <c r="G147" s="3603"/>
      <c r="H147" s="3603">
        <v>1</v>
      </c>
      <c r="I147" s="3603"/>
      <c r="J147" s="3603"/>
      <c r="K147" s="3603"/>
      <c r="L147" s="3603"/>
      <c r="M147" s="3603"/>
      <c r="N147" s="3600">
        <v>1</v>
      </c>
      <c r="O147" s="3679"/>
      <c r="P147" s="3556">
        <f t="shared" si="57"/>
        <v>1</v>
      </c>
      <c r="Q147" s="3557">
        <f>IF($U150=1,"-",C147)</f>
        <v>0</v>
      </c>
      <c r="R147" s="3558" t="str">
        <f t="shared" si="58"/>
        <v>-</v>
      </c>
    </row>
    <row r="148" spans="1:18" s="32" customFormat="1" ht="13.5" customHeight="1">
      <c r="A148" s="34" t="s">
        <v>1430</v>
      </c>
      <c r="B148" s="3645">
        <v>1</v>
      </c>
      <c r="C148" s="4219"/>
      <c r="D148" s="3621"/>
      <c r="E148" s="4218"/>
      <c r="F148" s="4218">
        <v>1</v>
      </c>
      <c r="G148" s="4218"/>
      <c r="H148" s="4218">
        <v>1</v>
      </c>
      <c r="I148" s="4218"/>
      <c r="J148" s="4218"/>
      <c r="K148" s="4218"/>
      <c r="L148" s="4218"/>
      <c r="M148" s="4218"/>
      <c r="N148" s="3645">
        <v>1</v>
      </c>
      <c r="O148" s="4479"/>
      <c r="P148" s="4480">
        <f t="shared" si="57"/>
        <v>1</v>
      </c>
      <c r="Q148" s="4481"/>
      <c r="R148" s="4481" t="str">
        <f t="shared" si="58"/>
        <v>-</v>
      </c>
    </row>
    <row r="149" spans="1:18" s="32" customFormat="1" ht="13.5" customHeight="1" thickBot="1">
      <c r="A149" s="974" t="s">
        <v>17</v>
      </c>
      <c r="B149" s="1201">
        <f>SUM(B144:B148)</f>
        <v>3</v>
      </c>
      <c r="C149" s="1201">
        <f t="shared" ref="C149:O149" si="59">SUM(C144:C148)</f>
        <v>1</v>
      </c>
      <c r="D149" s="1201">
        <f t="shared" si="59"/>
        <v>1</v>
      </c>
      <c r="E149" s="1201">
        <f t="shared" si="59"/>
        <v>0</v>
      </c>
      <c r="F149" s="1201">
        <f t="shared" si="59"/>
        <v>2</v>
      </c>
      <c r="G149" s="1201">
        <f t="shared" si="59"/>
        <v>1</v>
      </c>
      <c r="H149" s="1201">
        <f t="shared" si="59"/>
        <v>3</v>
      </c>
      <c r="I149" s="1201">
        <f t="shared" si="59"/>
        <v>1</v>
      </c>
      <c r="J149" s="1201">
        <f t="shared" si="59"/>
        <v>1</v>
      </c>
      <c r="K149" s="1201">
        <f t="shared" si="59"/>
        <v>0</v>
      </c>
      <c r="L149" s="1201">
        <f t="shared" si="59"/>
        <v>0</v>
      </c>
      <c r="M149" s="1201">
        <f t="shared" si="59"/>
        <v>0</v>
      </c>
      <c r="N149" s="1201">
        <f t="shared" si="59"/>
        <v>3</v>
      </c>
      <c r="O149" s="1201">
        <f t="shared" si="59"/>
        <v>1</v>
      </c>
      <c r="P149" s="3550">
        <f>SUM(P144:P148)</f>
        <v>3</v>
      </c>
      <c r="Q149" s="3550">
        <f>SUM(Q144:Q147)</f>
        <v>1</v>
      </c>
      <c r="R149" s="3550">
        <f>SUM(R144:R148)</f>
        <v>0</v>
      </c>
    </row>
    <row r="150" spans="1:18" ht="14" thickTop="1" thickBot="1">
      <c r="A150" s="1847"/>
      <c r="B150" s="1121"/>
      <c r="C150" s="1121"/>
      <c r="D150" s="1122"/>
      <c r="E150" s="1122"/>
      <c r="F150" s="1122"/>
      <c r="G150" s="1122"/>
      <c r="H150" s="1122"/>
      <c r="I150" s="1122"/>
      <c r="J150" s="1122"/>
      <c r="K150" s="1122"/>
      <c r="L150" s="1122"/>
      <c r="M150" s="1122"/>
      <c r="N150" s="1122"/>
      <c r="O150" s="2244"/>
      <c r="P150" s="3553"/>
      <c r="Q150" s="3553"/>
      <c r="R150" s="3553"/>
    </row>
    <row r="151" spans="1:18" s="656" customFormat="1" ht="13.5" customHeight="1" thickBot="1">
      <c r="A151" s="4209" t="s">
        <v>1317</v>
      </c>
      <c r="B151" s="4210"/>
      <c r="C151" s="4210"/>
      <c r="D151" s="4210"/>
      <c r="E151" s="4210"/>
      <c r="F151" s="4210"/>
      <c r="G151" s="4210"/>
      <c r="H151" s="4210"/>
      <c r="I151" s="4210"/>
      <c r="J151" s="4210"/>
      <c r="K151" s="4210"/>
      <c r="L151" s="4211"/>
      <c r="M151" s="4211"/>
      <c r="N151" s="4211"/>
      <c r="O151" s="4212"/>
      <c r="P151" s="3564"/>
      <c r="Q151" s="3564"/>
      <c r="R151" s="3565"/>
    </row>
    <row r="152" spans="1:18" s="32" customFormat="1" ht="9.75" customHeight="1">
      <c r="A152" s="2241" t="s">
        <v>47</v>
      </c>
      <c r="B152" s="3680">
        <v>1</v>
      </c>
      <c r="C152" s="3681"/>
      <c r="D152" s="3682"/>
      <c r="E152" s="3683"/>
      <c r="F152" s="3683">
        <v>1</v>
      </c>
      <c r="G152" s="3683"/>
      <c r="H152" s="3683"/>
      <c r="I152" s="3683"/>
      <c r="J152" s="3594">
        <v>1</v>
      </c>
      <c r="K152" s="3594"/>
      <c r="L152" s="3611"/>
      <c r="M152" s="3611"/>
      <c r="N152" s="3606">
        <v>1</v>
      </c>
      <c r="O152" s="3688"/>
      <c r="P152" s="3547">
        <f t="shared" ref="P152:P165" si="60">IF($R152=1,"-",B152)</f>
        <v>1</v>
      </c>
      <c r="Q152" s="3548">
        <f>IF($U156=1,"-",C152)</f>
        <v>0</v>
      </c>
      <c r="R152" s="3549" t="str">
        <f t="shared" ref="R152:R165" si="61">IF(B152+C152=2,1,"-")</f>
        <v>-</v>
      </c>
    </row>
    <row r="153" spans="1:18" s="32" customFormat="1" ht="9.75" customHeight="1">
      <c r="A153" s="2654" t="s">
        <v>1318</v>
      </c>
      <c r="B153" s="3680">
        <v>1</v>
      </c>
      <c r="C153" s="3681"/>
      <c r="D153" s="3682"/>
      <c r="E153" s="3683"/>
      <c r="F153" s="3683">
        <v>1</v>
      </c>
      <c r="G153" s="3683"/>
      <c r="H153" s="3683"/>
      <c r="I153" s="3683"/>
      <c r="J153" s="3594">
        <v>1</v>
      </c>
      <c r="K153" s="3594"/>
      <c r="L153" s="3611"/>
      <c r="M153" s="3611"/>
      <c r="N153" s="3606">
        <v>1</v>
      </c>
      <c r="O153" s="3688"/>
      <c r="P153" s="3547">
        <f t="shared" si="60"/>
        <v>1</v>
      </c>
      <c r="Q153" s="3548">
        <f t="shared" ref="Q153:Q154" si="62">IF($U157=1,"-",C153)</f>
        <v>0</v>
      </c>
      <c r="R153" s="3549" t="str">
        <f t="shared" si="61"/>
        <v>-</v>
      </c>
    </row>
    <row r="154" spans="1:18" s="32" customFormat="1" ht="9.75" customHeight="1">
      <c r="A154" s="2654" t="s">
        <v>1431</v>
      </c>
      <c r="B154" s="3680">
        <v>1</v>
      </c>
      <c r="C154" s="3681"/>
      <c r="D154" s="3682"/>
      <c r="E154" s="3683"/>
      <c r="F154" s="3683">
        <v>1</v>
      </c>
      <c r="G154" s="3683"/>
      <c r="H154" s="3683"/>
      <c r="I154" s="3683"/>
      <c r="J154" s="3594">
        <v>1</v>
      </c>
      <c r="K154" s="3594"/>
      <c r="L154" s="3611"/>
      <c r="M154" s="3611"/>
      <c r="N154" s="3606">
        <v>1</v>
      </c>
      <c r="O154" s="3688"/>
      <c r="P154" s="3547">
        <f t="shared" ref="P154" si="63">IF($R154=1,"-",B154)</f>
        <v>1</v>
      </c>
      <c r="Q154" s="3548">
        <f t="shared" si="62"/>
        <v>0</v>
      </c>
      <c r="R154" s="3549" t="str">
        <f t="shared" ref="R154" si="64">IF(B154+C154=2,1,"-")</f>
        <v>-</v>
      </c>
    </row>
    <row r="155" spans="1:18" s="148" customFormat="1" ht="13.5" customHeight="1">
      <c r="A155" s="2241" t="s">
        <v>48</v>
      </c>
      <c r="B155" s="3680">
        <v>1</v>
      </c>
      <c r="C155" s="3686"/>
      <c r="D155" s="3687"/>
      <c r="E155" s="3684"/>
      <c r="F155" s="3683">
        <v>1</v>
      </c>
      <c r="G155" s="3684"/>
      <c r="H155" s="3684"/>
      <c r="I155" s="3684"/>
      <c r="J155" s="3594">
        <v>1</v>
      </c>
      <c r="K155" s="3611"/>
      <c r="L155" s="3611"/>
      <c r="M155" s="3611"/>
      <c r="N155" s="3612">
        <v>1</v>
      </c>
      <c r="O155" s="3688"/>
      <c r="P155" s="3547">
        <f t="shared" si="60"/>
        <v>1</v>
      </c>
      <c r="Q155" s="3548">
        <f>IF($U157=1,"-",C155)</f>
        <v>0</v>
      </c>
      <c r="R155" s="3549" t="str">
        <f t="shared" si="61"/>
        <v>-</v>
      </c>
    </row>
    <row r="156" spans="1:18" s="32" customFormat="1" ht="13.5" customHeight="1">
      <c r="A156" s="2241" t="s">
        <v>49</v>
      </c>
      <c r="B156" s="3680">
        <v>1</v>
      </c>
      <c r="C156" s="3672"/>
      <c r="D156" s="3676"/>
      <c r="E156" s="3675"/>
      <c r="F156" s="3683">
        <v>1</v>
      </c>
      <c r="G156" s="3675"/>
      <c r="H156" s="3675"/>
      <c r="I156" s="3675"/>
      <c r="J156" s="3594">
        <v>1</v>
      </c>
      <c r="K156" s="3603"/>
      <c r="L156" s="3603"/>
      <c r="M156" s="3603"/>
      <c r="N156" s="3600">
        <v>1</v>
      </c>
      <c r="O156" s="3679"/>
      <c r="P156" s="3547">
        <f t="shared" si="60"/>
        <v>1</v>
      </c>
      <c r="Q156" s="3548">
        <f>IF($U158=1,"-",C156)</f>
        <v>0</v>
      </c>
      <c r="R156" s="3549" t="str">
        <f t="shared" si="61"/>
        <v>-</v>
      </c>
    </row>
    <row r="157" spans="1:18" s="32" customFormat="1" ht="13.5" customHeight="1">
      <c r="A157" s="2241" t="s">
        <v>50</v>
      </c>
      <c r="B157" s="3680">
        <v>1</v>
      </c>
      <c r="C157" s="3672"/>
      <c r="D157" s="3677"/>
      <c r="E157" s="3675"/>
      <c r="F157" s="3683">
        <v>1</v>
      </c>
      <c r="G157" s="3675"/>
      <c r="H157" s="3675"/>
      <c r="I157" s="3675"/>
      <c r="J157" s="3594">
        <v>1</v>
      </c>
      <c r="K157" s="3603"/>
      <c r="L157" s="3603"/>
      <c r="M157" s="3603"/>
      <c r="N157" s="3600">
        <v>1</v>
      </c>
      <c r="O157" s="3679"/>
      <c r="P157" s="3547">
        <f t="shared" si="60"/>
        <v>1</v>
      </c>
      <c r="Q157" s="3548">
        <f>IF($U159=1,"-",C157)</f>
        <v>0</v>
      </c>
      <c r="R157" s="3549" t="str">
        <f t="shared" si="61"/>
        <v>-</v>
      </c>
    </row>
    <row r="158" spans="1:18" s="32" customFormat="1" ht="13.5" customHeight="1">
      <c r="A158" s="2241" t="s">
        <v>51</v>
      </c>
      <c r="B158" s="3680">
        <v>1</v>
      </c>
      <c r="C158" s="3672"/>
      <c r="D158" s="3676">
        <v>1</v>
      </c>
      <c r="E158" s="3675"/>
      <c r="F158" s="3683">
        <v>1</v>
      </c>
      <c r="G158" s="3675"/>
      <c r="H158" s="3675"/>
      <c r="I158" s="3675"/>
      <c r="J158" s="3594">
        <v>1</v>
      </c>
      <c r="K158" s="3603"/>
      <c r="L158" s="3603"/>
      <c r="M158" s="3603"/>
      <c r="N158" s="3600">
        <v>1</v>
      </c>
      <c r="O158" s="3679"/>
      <c r="P158" s="3547">
        <f t="shared" si="60"/>
        <v>1</v>
      </c>
      <c r="Q158" s="3548">
        <f>IF($U160=1,"-",C158)</f>
        <v>0</v>
      </c>
      <c r="R158" s="3549" t="str">
        <f t="shared" si="61"/>
        <v>-</v>
      </c>
    </row>
    <row r="159" spans="1:18" s="32" customFormat="1" ht="13.5" customHeight="1">
      <c r="A159" s="2246" t="s">
        <v>1319</v>
      </c>
      <c r="B159" s="3680"/>
      <c r="C159" s="3672">
        <v>1</v>
      </c>
      <c r="D159" s="3676"/>
      <c r="E159" s="3675">
        <v>1</v>
      </c>
      <c r="F159" s="3675"/>
      <c r="G159" s="3675">
        <v>1</v>
      </c>
      <c r="H159" s="3675"/>
      <c r="I159" s="3675"/>
      <c r="J159" s="3594"/>
      <c r="K159" s="3603">
        <v>1</v>
      </c>
      <c r="L159" s="3603"/>
      <c r="M159" s="3603"/>
      <c r="N159" s="3600"/>
      <c r="O159" s="3679">
        <v>1</v>
      </c>
      <c r="P159" s="3547">
        <f t="shared" si="60"/>
        <v>0</v>
      </c>
      <c r="Q159" s="3548">
        <f t="shared" ref="Q159:Q160" si="65">IF($U161=1,"-",C159)</f>
        <v>1</v>
      </c>
      <c r="R159" s="3549" t="str">
        <f t="shared" si="61"/>
        <v>-</v>
      </c>
    </row>
    <row r="160" spans="1:18" s="32" customFormat="1" ht="13.5" customHeight="1">
      <c r="A160" s="4220" t="s">
        <v>1225</v>
      </c>
      <c r="B160" s="3680">
        <v>1</v>
      </c>
      <c r="C160" s="3672"/>
      <c r="D160" s="3676"/>
      <c r="E160" s="3675"/>
      <c r="F160" s="3675">
        <v>1</v>
      </c>
      <c r="G160" s="3675"/>
      <c r="H160" s="3675"/>
      <c r="I160" s="3675"/>
      <c r="J160" s="3594">
        <v>1</v>
      </c>
      <c r="K160" s="3603"/>
      <c r="L160" s="3603"/>
      <c r="M160" s="3603"/>
      <c r="N160" s="3600">
        <v>1</v>
      </c>
      <c r="O160" s="3679"/>
      <c r="P160" s="3547">
        <f t="shared" si="60"/>
        <v>1</v>
      </c>
      <c r="Q160" s="3548">
        <f t="shared" si="65"/>
        <v>0</v>
      </c>
      <c r="R160" s="3549" t="str">
        <f t="shared" si="61"/>
        <v>-</v>
      </c>
    </row>
    <row r="161" spans="1:18" s="3140" customFormat="1" ht="13.5" customHeight="1">
      <c r="A161" s="34" t="s">
        <v>1323</v>
      </c>
      <c r="B161" s="3680">
        <v>1</v>
      </c>
      <c r="C161" s="3686"/>
      <c r="D161" s="3687"/>
      <c r="E161" s="3675"/>
      <c r="F161" s="3675">
        <v>1</v>
      </c>
      <c r="G161" s="3684"/>
      <c r="H161" s="3684"/>
      <c r="I161" s="3684"/>
      <c r="J161" s="3594">
        <v>1</v>
      </c>
      <c r="K161" s="3611"/>
      <c r="L161" s="3611"/>
      <c r="M161" s="3611"/>
      <c r="N161" s="3612">
        <v>1</v>
      </c>
      <c r="O161" s="3688"/>
      <c r="P161" s="3547">
        <f t="shared" si="60"/>
        <v>1</v>
      </c>
      <c r="Q161" s="3548">
        <f>IF($U163=1,"-",C161)</f>
        <v>0</v>
      </c>
      <c r="R161" s="3549" t="str">
        <f t="shared" si="61"/>
        <v>-</v>
      </c>
    </row>
    <row r="162" spans="1:18" s="3140" customFormat="1" ht="13.5" customHeight="1">
      <c r="A162" s="34" t="s">
        <v>1320</v>
      </c>
      <c r="B162" s="3680">
        <v>1</v>
      </c>
      <c r="C162" s="3672"/>
      <c r="D162" s="3676"/>
      <c r="E162" s="3675"/>
      <c r="F162" s="3675">
        <v>1</v>
      </c>
      <c r="G162" s="3675"/>
      <c r="H162" s="3675"/>
      <c r="I162" s="3675"/>
      <c r="J162" s="3594">
        <v>1</v>
      </c>
      <c r="K162" s="3603"/>
      <c r="L162" s="3603"/>
      <c r="M162" s="3603"/>
      <c r="N162" s="3600">
        <v>1</v>
      </c>
      <c r="O162" s="3601"/>
      <c r="P162" s="3547">
        <f t="shared" si="60"/>
        <v>1</v>
      </c>
      <c r="Q162" s="3548">
        <f>IF($U164=1,"-",C162)</f>
        <v>0</v>
      </c>
      <c r="R162" s="3549" t="str">
        <f t="shared" si="61"/>
        <v>-</v>
      </c>
    </row>
    <row r="163" spans="1:18" s="3140" customFormat="1" ht="13.5" customHeight="1">
      <c r="A163" s="34" t="s">
        <v>1321</v>
      </c>
      <c r="B163" s="4213">
        <v>1</v>
      </c>
      <c r="C163" s="4214"/>
      <c r="D163" s="4215"/>
      <c r="E163" s="4216"/>
      <c r="F163" s="4216">
        <v>1</v>
      </c>
      <c r="G163" s="4216"/>
      <c r="H163" s="4216"/>
      <c r="I163" s="4216"/>
      <c r="J163" s="4217">
        <v>1</v>
      </c>
      <c r="K163" s="4218"/>
      <c r="L163" s="4218"/>
      <c r="M163" s="4218"/>
      <c r="N163" s="3645">
        <v>1</v>
      </c>
      <c r="O163" s="4219"/>
      <c r="P163" s="3547">
        <f t="shared" si="60"/>
        <v>1</v>
      </c>
      <c r="Q163" s="3548">
        <f>IF($U167=1,"-",C163)</f>
        <v>0</v>
      </c>
      <c r="R163" s="3549" t="str">
        <f t="shared" si="61"/>
        <v>-</v>
      </c>
    </row>
    <row r="164" spans="1:18" s="3140" customFormat="1" ht="13.5" customHeight="1">
      <c r="A164" s="34" t="s">
        <v>1322</v>
      </c>
      <c r="B164" s="4213">
        <v>1</v>
      </c>
      <c r="C164" s="4214"/>
      <c r="D164" s="4215"/>
      <c r="E164" s="4216"/>
      <c r="F164" s="4216">
        <v>1</v>
      </c>
      <c r="G164" s="4216"/>
      <c r="H164" s="4216"/>
      <c r="I164" s="4216"/>
      <c r="J164" s="4217">
        <v>1</v>
      </c>
      <c r="K164" s="4218"/>
      <c r="L164" s="4218"/>
      <c r="M164" s="4218"/>
      <c r="N164" s="3645">
        <v>1</v>
      </c>
      <c r="O164" s="4219"/>
      <c r="P164" s="3547">
        <f t="shared" si="60"/>
        <v>1</v>
      </c>
      <c r="Q164" s="3548">
        <f>IF($U168=1,"-",C164)</f>
        <v>0</v>
      </c>
      <c r="R164" s="3549" t="str">
        <f t="shared" si="61"/>
        <v>-</v>
      </c>
    </row>
    <row r="165" spans="1:18" s="3140" customFormat="1" ht="13.5" customHeight="1">
      <c r="A165" s="34" t="s">
        <v>1432</v>
      </c>
      <c r="B165" s="4213">
        <v>1</v>
      </c>
      <c r="C165" s="4214"/>
      <c r="D165" s="4215">
        <v>1</v>
      </c>
      <c r="E165" s="4216"/>
      <c r="F165" s="4216">
        <v>1</v>
      </c>
      <c r="G165" s="4216"/>
      <c r="H165" s="4216"/>
      <c r="I165" s="4216"/>
      <c r="J165" s="4217">
        <v>1</v>
      </c>
      <c r="K165" s="4218"/>
      <c r="L165" s="4218"/>
      <c r="M165" s="4218"/>
      <c r="N165" s="3645">
        <v>1</v>
      </c>
      <c r="O165" s="4219"/>
      <c r="P165" s="4189">
        <f t="shared" si="60"/>
        <v>1</v>
      </c>
      <c r="Q165" s="4582"/>
      <c r="R165" s="4582" t="str">
        <f t="shared" si="61"/>
        <v>-</v>
      </c>
    </row>
    <row r="166" spans="1:18" s="32" customFormat="1" ht="13.5" customHeight="1" thickBot="1">
      <c r="A166" s="974" t="s">
        <v>17</v>
      </c>
      <c r="B166" s="1201">
        <f>SUM(B152:B165)</f>
        <v>13</v>
      </c>
      <c r="C166" s="1201">
        <f>SUM(C152:C165)</f>
        <v>1</v>
      </c>
      <c r="D166" s="1201">
        <f>SUM(D152:D165)</f>
        <v>2</v>
      </c>
      <c r="E166" s="1201">
        <f t="shared" ref="E166:O166" si="66">SUM(E152:E165)</f>
        <v>1</v>
      </c>
      <c r="F166" s="1201">
        <f t="shared" si="66"/>
        <v>13</v>
      </c>
      <c r="G166" s="1201">
        <f t="shared" si="66"/>
        <v>1</v>
      </c>
      <c r="H166" s="1201">
        <f t="shared" si="66"/>
        <v>0</v>
      </c>
      <c r="I166" s="1201">
        <f t="shared" si="66"/>
        <v>0</v>
      </c>
      <c r="J166" s="1201">
        <f t="shared" si="66"/>
        <v>13</v>
      </c>
      <c r="K166" s="1201">
        <f t="shared" si="66"/>
        <v>1</v>
      </c>
      <c r="L166" s="1201">
        <f t="shared" si="66"/>
        <v>0</v>
      </c>
      <c r="M166" s="1201">
        <f t="shared" si="66"/>
        <v>0</v>
      </c>
      <c r="N166" s="1201">
        <f t="shared" si="66"/>
        <v>13</v>
      </c>
      <c r="O166" s="1201">
        <f t="shared" si="66"/>
        <v>1</v>
      </c>
      <c r="P166" s="3562">
        <f>SUM(P152:P165)</f>
        <v>13</v>
      </c>
      <c r="Q166" s="3563">
        <f>SUM(Q152:Q164)</f>
        <v>1</v>
      </c>
      <c r="R166" s="3563">
        <f>SUM(R152:R165)</f>
        <v>0</v>
      </c>
    </row>
    <row r="167" spans="1:18" s="32" customFormat="1" ht="13.5" customHeight="1" thickTop="1" thickBot="1">
      <c r="A167" s="1847"/>
      <c r="B167" s="1121"/>
      <c r="C167" s="1121"/>
      <c r="D167" s="1122"/>
      <c r="E167" s="1122"/>
      <c r="F167" s="1122"/>
      <c r="G167" s="1122"/>
      <c r="H167" s="1122"/>
      <c r="I167" s="1122"/>
      <c r="J167" s="1122"/>
      <c r="K167" s="1122"/>
      <c r="L167" s="1122"/>
      <c r="M167" s="1122"/>
      <c r="N167" s="1122"/>
      <c r="O167" s="2244"/>
      <c r="P167" s="3553"/>
      <c r="Q167" s="3553"/>
      <c r="R167" s="3553"/>
    </row>
    <row r="168" spans="1:18" s="656" customFormat="1" ht="13.5" customHeight="1" thickBot="1">
      <c r="A168" s="743" t="s">
        <v>53</v>
      </c>
      <c r="B168" s="1502"/>
      <c r="C168" s="1502"/>
      <c r="D168" s="1502"/>
      <c r="E168" s="1502"/>
      <c r="F168" s="1502"/>
      <c r="G168" s="1502"/>
      <c r="H168" s="1502"/>
      <c r="I168" s="1502"/>
      <c r="J168" s="1502"/>
      <c r="K168" s="1502"/>
      <c r="L168" s="1503"/>
      <c r="M168" s="1503"/>
      <c r="N168" s="1503"/>
      <c r="O168" s="2245"/>
      <c r="P168" s="3554"/>
      <c r="Q168" s="3554"/>
      <c r="R168" s="3555"/>
    </row>
    <row r="169" spans="1:18" s="32" customFormat="1" ht="9.75" customHeight="1">
      <c r="A169" s="3589" t="s">
        <v>1260</v>
      </c>
      <c r="B169" s="3911">
        <v>1</v>
      </c>
      <c r="C169" s="3873"/>
      <c r="D169" s="3874"/>
      <c r="E169" s="3620"/>
      <c r="F169" s="3620">
        <v>1</v>
      </c>
      <c r="G169" s="3620"/>
      <c r="H169" s="3620">
        <v>1</v>
      </c>
      <c r="I169" s="3620"/>
      <c r="J169" s="3620"/>
      <c r="K169" s="3620"/>
      <c r="L169" s="3603"/>
      <c r="M169" s="3603"/>
      <c r="N169" s="3603">
        <v>1</v>
      </c>
      <c r="O169" s="3679"/>
      <c r="P169" s="3547">
        <f t="shared" ref="P169:P174" si="67">IF($R169=1,"-",B169)</f>
        <v>1</v>
      </c>
      <c r="Q169" s="3548">
        <f>IF($U170=1,"-",C169)</f>
        <v>0</v>
      </c>
      <c r="R169" s="3549" t="str">
        <f t="shared" ref="R169:R174" si="68">IF(B169+C169=2,1,"-")</f>
        <v>-</v>
      </c>
    </row>
    <row r="170" spans="1:18" s="32" customFormat="1" ht="13.5" customHeight="1">
      <c r="A170" s="3829" t="s">
        <v>1261</v>
      </c>
      <c r="B170" s="3911">
        <v>1</v>
      </c>
      <c r="C170" s="3601"/>
      <c r="D170" s="3602">
        <v>1</v>
      </c>
      <c r="E170" s="3603"/>
      <c r="F170" s="3603"/>
      <c r="G170" s="3603"/>
      <c r="H170" s="3603">
        <v>1</v>
      </c>
      <c r="I170" s="3603"/>
      <c r="J170" s="3603"/>
      <c r="K170" s="3603"/>
      <c r="L170" s="3603"/>
      <c r="M170" s="3603"/>
      <c r="N170" s="3603">
        <v>1</v>
      </c>
      <c r="O170" s="3679"/>
      <c r="P170" s="3547">
        <f t="shared" ref="P170" si="69">IF($R170=1,"-",B170)</f>
        <v>1</v>
      </c>
      <c r="Q170" s="3548">
        <f>IF($U172=1,"-",C170)</f>
        <v>0</v>
      </c>
      <c r="R170" s="3549" t="str">
        <f t="shared" ref="R170" si="70">IF(B170+C170=2,1,"-")</f>
        <v>-</v>
      </c>
    </row>
    <row r="171" spans="1:18" s="32" customFormat="1" ht="13.5" customHeight="1">
      <c r="A171" s="3829" t="s">
        <v>1262</v>
      </c>
      <c r="B171" s="3911">
        <v>1</v>
      </c>
      <c r="C171" s="3601"/>
      <c r="D171" s="3602"/>
      <c r="E171" s="3603"/>
      <c r="F171" s="3603">
        <v>1</v>
      </c>
      <c r="G171" s="3603"/>
      <c r="H171" s="3603">
        <v>1</v>
      </c>
      <c r="I171" s="3603"/>
      <c r="J171" s="3603"/>
      <c r="K171" s="3603"/>
      <c r="L171" s="3603"/>
      <c r="M171" s="3603"/>
      <c r="N171" s="3603">
        <v>1</v>
      </c>
      <c r="O171" s="3679"/>
      <c r="P171" s="3547">
        <f t="shared" si="67"/>
        <v>1</v>
      </c>
      <c r="Q171" s="3548">
        <f>IF($U173=1,"-",C171)</f>
        <v>0</v>
      </c>
      <c r="R171" s="3549" t="str">
        <f t="shared" si="68"/>
        <v>-</v>
      </c>
    </row>
    <row r="172" spans="1:18" s="32" customFormat="1" ht="13.5" customHeight="1">
      <c r="A172" s="3829" t="s">
        <v>1263</v>
      </c>
      <c r="B172" s="3911">
        <v>1</v>
      </c>
      <c r="C172" s="3601"/>
      <c r="D172" s="3602"/>
      <c r="E172" s="3603"/>
      <c r="F172" s="3603">
        <v>1</v>
      </c>
      <c r="G172" s="3603"/>
      <c r="H172" s="3603">
        <v>1</v>
      </c>
      <c r="I172" s="3603"/>
      <c r="J172" s="3603"/>
      <c r="K172" s="3603"/>
      <c r="L172" s="3603"/>
      <c r="M172" s="3603"/>
      <c r="N172" s="3603">
        <v>1</v>
      </c>
      <c r="O172" s="3679"/>
      <c r="P172" s="3547">
        <f t="shared" si="67"/>
        <v>1</v>
      </c>
      <c r="Q172" s="3548">
        <f>IF($U174=1,"-",C172)</f>
        <v>0</v>
      </c>
      <c r="R172" s="3549" t="str">
        <f t="shared" si="68"/>
        <v>-</v>
      </c>
    </row>
    <row r="173" spans="1:18" s="32" customFormat="1" ht="13.5" customHeight="1">
      <c r="A173" s="3829" t="s">
        <v>1264</v>
      </c>
      <c r="B173" s="3911">
        <v>1</v>
      </c>
      <c r="C173" s="3601"/>
      <c r="D173" s="3602"/>
      <c r="E173" s="3603"/>
      <c r="F173" s="3603">
        <v>1</v>
      </c>
      <c r="G173" s="3603"/>
      <c r="H173" s="3603">
        <v>1</v>
      </c>
      <c r="I173" s="3603"/>
      <c r="J173" s="3603"/>
      <c r="K173" s="3603"/>
      <c r="L173" s="3603"/>
      <c r="M173" s="3603"/>
      <c r="N173" s="3603">
        <v>1</v>
      </c>
      <c r="O173" s="3679"/>
      <c r="P173" s="3547">
        <f t="shared" si="67"/>
        <v>1</v>
      </c>
      <c r="Q173" s="3548">
        <f>IF($U175=1,"-",C173)</f>
        <v>0</v>
      </c>
      <c r="R173" s="3549" t="str">
        <f t="shared" si="68"/>
        <v>-</v>
      </c>
    </row>
    <row r="174" spans="1:18" s="32" customFormat="1" ht="13.5" customHeight="1">
      <c r="A174" s="3829" t="s">
        <v>1265</v>
      </c>
      <c r="B174" s="3911">
        <v>1</v>
      </c>
      <c r="C174" s="3601"/>
      <c r="D174" s="3617"/>
      <c r="E174" s="3603"/>
      <c r="F174" s="3618">
        <v>1</v>
      </c>
      <c r="G174" s="3603"/>
      <c r="H174" s="3603">
        <v>1</v>
      </c>
      <c r="I174" s="3603"/>
      <c r="J174" s="3603"/>
      <c r="K174" s="3603"/>
      <c r="L174" s="3603"/>
      <c r="M174" s="3603"/>
      <c r="N174" s="3603">
        <v>1</v>
      </c>
      <c r="O174" s="3679"/>
      <c r="P174" s="3547">
        <f t="shared" si="67"/>
        <v>1</v>
      </c>
      <c r="Q174" s="3548">
        <f>IF($U176=1,"-",C174)</f>
        <v>0</v>
      </c>
      <c r="R174" s="3549" t="str">
        <f t="shared" si="68"/>
        <v>-</v>
      </c>
    </row>
    <row r="175" spans="1:18" s="32" customFormat="1" ht="13.5" customHeight="1" thickBot="1">
      <c r="A175" s="974" t="s">
        <v>17</v>
      </c>
      <c r="B175" s="1201">
        <f t="shared" ref="B175:R175" si="71">SUM(B169:B174)</f>
        <v>6</v>
      </c>
      <c r="C175" s="1202">
        <f t="shared" si="71"/>
        <v>0</v>
      </c>
      <c r="D175" s="1201">
        <f t="shared" si="71"/>
        <v>1</v>
      </c>
      <c r="E175" s="2242">
        <f t="shared" si="71"/>
        <v>0</v>
      </c>
      <c r="F175" s="2242">
        <f t="shared" si="71"/>
        <v>5</v>
      </c>
      <c r="G175" s="2242">
        <f t="shared" si="71"/>
        <v>0</v>
      </c>
      <c r="H175" s="2242">
        <f t="shared" si="71"/>
        <v>6</v>
      </c>
      <c r="I175" s="2242">
        <f t="shared" si="71"/>
        <v>0</v>
      </c>
      <c r="J175" s="2242">
        <f t="shared" si="71"/>
        <v>0</v>
      </c>
      <c r="K175" s="2242">
        <f t="shared" si="71"/>
        <v>0</v>
      </c>
      <c r="L175" s="2242">
        <f t="shared" si="71"/>
        <v>0</v>
      </c>
      <c r="M175" s="2242">
        <f t="shared" si="71"/>
        <v>0</v>
      </c>
      <c r="N175" s="2242">
        <f t="shared" si="71"/>
        <v>6</v>
      </c>
      <c r="O175" s="2243">
        <f t="shared" si="71"/>
        <v>0</v>
      </c>
      <c r="P175" s="3550">
        <f t="shared" si="71"/>
        <v>6</v>
      </c>
      <c r="Q175" s="3551">
        <f t="shared" si="71"/>
        <v>0</v>
      </c>
      <c r="R175" s="3552">
        <f t="shared" si="71"/>
        <v>0</v>
      </c>
    </row>
    <row r="176" spans="1:18" s="32" customFormat="1" ht="13.5" customHeight="1" thickTop="1" thickBot="1">
      <c r="A176" s="1847"/>
      <c r="B176" s="1121"/>
      <c r="C176" s="1121"/>
      <c r="D176" s="1122"/>
      <c r="E176" s="1122"/>
      <c r="F176" s="1122"/>
      <c r="G176" s="1122"/>
      <c r="H176" s="1122"/>
      <c r="I176" s="1122"/>
      <c r="J176" s="1122"/>
      <c r="K176" s="1122"/>
      <c r="L176" s="1122"/>
      <c r="M176" s="1122"/>
      <c r="N176" s="1122"/>
      <c r="O176" s="2244"/>
      <c r="P176" s="3553"/>
      <c r="Q176" s="3553"/>
      <c r="R176" s="3553"/>
    </row>
    <row r="177" spans="1:51" s="656" customFormat="1" ht="13.5" customHeight="1" thickBot="1">
      <c r="A177" s="4591" t="s">
        <v>1434</v>
      </c>
      <c r="B177" s="4592"/>
      <c r="C177" s="4592"/>
      <c r="D177" s="4592"/>
      <c r="E177" s="4592"/>
      <c r="F177" s="4592"/>
      <c r="G177" s="4592"/>
      <c r="H177" s="4592"/>
      <c r="I177" s="4592"/>
      <c r="J177" s="4592"/>
      <c r="K177" s="4592"/>
      <c r="L177" s="4593"/>
      <c r="M177" s="4593"/>
      <c r="N177" s="4593"/>
      <c r="O177" s="4594"/>
      <c r="P177" s="3554"/>
      <c r="Q177" s="3554"/>
      <c r="R177" s="3555"/>
    </row>
    <row r="178" spans="1:51" s="32" customFormat="1" ht="9.75" customHeight="1">
      <c r="A178" s="2241" t="s">
        <v>1266</v>
      </c>
      <c r="B178" s="3862">
        <v>1</v>
      </c>
      <c r="C178" s="3863"/>
      <c r="D178" s="3874"/>
      <c r="E178" s="3620"/>
      <c r="F178" s="3620">
        <v>1</v>
      </c>
      <c r="G178" s="3620"/>
      <c r="H178" s="3620"/>
      <c r="I178" s="3620"/>
      <c r="J178" s="3620">
        <v>1</v>
      </c>
      <c r="K178" s="3620"/>
      <c r="L178" s="3603"/>
      <c r="M178" s="3603"/>
      <c r="N178" s="3603">
        <v>1</v>
      </c>
      <c r="O178" s="3679"/>
      <c r="P178" s="3547">
        <f>IF($R178=1,"-",B178)</f>
        <v>1</v>
      </c>
      <c r="Q178" s="3548">
        <f t="shared" ref="Q178:Q188" si="72">IF($U180=1,"-",C178)</f>
        <v>0</v>
      </c>
      <c r="R178" s="3549" t="str">
        <f>IF(B178+C178=2,1,"-")</f>
        <v>-</v>
      </c>
    </row>
    <row r="179" spans="1:51" s="32" customFormat="1" ht="13.5" customHeight="1">
      <c r="A179" s="2241" t="s">
        <v>1267</v>
      </c>
      <c r="B179" s="3862">
        <v>1</v>
      </c>
      <c r="C179" s="3866"/>
      <c r="D179" s="3602">
        <v>1</v>
      </c>
      <c r="E179" s="3603"/>
      <c r="F179" s="3620">
        <v>1</v>
      </c>
      <c r="G179" s="3603"/>
      <c r="H179" s="3603"/>
      <c r="I179" s="3603"/>
      <c r="J179" s="3620">
        <v>1</v>
      </c>
      <c r="K179" s="3603"/>
      <c r="L179" s="3603"/>
      <c r="M179" s="3603"/>
      <c r="N179" s="3603">
        <v>1</v>
      </c>
      <c r="O179" s="3679"/>
      <c r="P179" s="3547">
        <f t="shared" ref="P179:P188" si="73">IF($R179=1,"-",B179)</f>
        <v>1</v>
      </c>
      <c r="Q179" s="3548">
        <f t="shared" si="72"/>
        <v>0</v>
      </c>
      <c r="R179" s="3549" t="str">
        <f t="shared" ref="R179:R188" si="74">IF(B179+C179=2,1,"-")</f>
        <v>-</v>
      </c>
    </row>
    <row r="180" spans="1:51" s="32" customFormat="1" ht="13.5" customHeight="1">
      <c r="A180" s="2241" t="s">
        <v>1448</v>
      </c>
      <c r="B180" s="3862">
        <v>1</v>
      </c>
      <c r="C180" s="3866"/>
      <c r="D180" s="3831"/>
      <c r="E180" s="3605"/>
      <c r="F180" s="3620">
        <v>1</v>
      </c>
      <c r="G180" s="3605"/>
      <c r="H180" s="3605"/>
      <c r="I180" s="3605"/>
      <c r="J180" s="3620">
        <v>1</v>
      </c>
      <c r="K180" s="3605"/>
      <c r="L180" s="3605"/>
      <c r="M180" s="3605"/>
      <c r="N180" s="3603">
        <v>1</v>
      </c>
      <c r="O180" s="3865"/>
      <c r="P180" s="3547">
        <f t="shared" si="73"/>
        <v>1</v>
      </c>
      <c r="Q180" s="3548">
        <f t="shared" si="72"/>
        <v>0</v>
      </c>
      <c r="R180" s="3549" t="str">
        <f t="shared" si="74"/>
        <v>-</v>
      </c>
    </row>
    <row r="181" spans="1:51" s="32" customFormat="1" ht="13.5" customHeight="1">
      <c r="A181" s="2241" t="s">
        <v>1435</v>
      </c>
      <c r="B181" s="3862"/>
      <c r="C181" s="3866">
        <v>1</v>
      </c>
      <c r="D181" s="3831"/>
      <c r="E181" s="3605"/>
      <c r="F181" s="3620"/>
      <c r="G181" s="3605">
        <v>1</v>
      </c>
      <c r="H181" s="3605"/>
      <c r="I181" s="3605"/>
      <c r="J181" s="3620"/>
      <c r="K181" s="3605"/>
      <c r="L181" s="3605"/>
      <c r="M181" s="3605"/>
      <c r="N181" s="3603"/>
      <c r="O181" s="3865">
        <v>1</v>
      </c>
      <c r="P181" s="3547">
        <f t="shared" si="73"/>
        <v>0</v>
      </c>
      <c r="Q181" s="3548">
        <f t="shared" si="72"/>
        <v>1</v>
      </c>
      <c r="R181" s="3549" t="str">
        <f t="shared" si="74"/>
        <v>-</v>
      </c>
    </row>
    <row r="182" spans="1:51" s="32" customFormat="1" ht="13.5" customHeight="1">
      <c r="A182" s="2241" t="s">
        <v>1268</v>
      </c>
      <c r="B182" s="3862">
        <v>1</v>
      </c>
      <c r="C182" s="3866"/>
      <c r="D182" s="3831"/>
      <c r="E182" s="3605"/>
      <c r="F182" s="3620">
        <v>1</v>
      </c>
      <c r="G182" s="3605"/>
      <c r="H182" s="3605"/>
      <c r="I182" s="3605"/>
      <c r="J182" s="3620">
        <v>1</v>
      </c>
      <c r="K182" s="3605"/>
      <c r="L182" s="3605"/>
      <c r="M182" s="3605"/>
      <c r="N182" s="3603">
        <v>1</v>
      </c>
      <c r="O182" s="3865"/>
      <c r="P182" s="3547">
        <f t="shared" si="73"/>
        <v>1</v>
      </c>
      <c r="Q182" s="3548">
        <f t="shared" si="72"/>
        <v>0</v>
      </c>
      <c r="R182" s="3549" t="str">
        <f t="shared" si="74"/>
        <v>-</v>
      </c>
    </row>
    <row r="183" spans="1:51" s="32" customFormat="1" ht="13.5" customHeight="1">
      <c r="A183" s="2241" t="s">
        <v>1269</v>
      </c>
      <c r="B183" s="3862">
        <v>1</v>
      </c>
      <c r="C183" s="3866"/>
      <c r="D183" s="3832"/>
      <c r="E183" s="3605"/>
      <c r="F183" s="3620">
        <v>1</v>
      </c>
      <c r="G183" s="3605"/>
      <c r="H183" s="3605"/>
      <c r="I183" s="3605"/>
      <c r="J183" s="3620">
        <v>1</v>
      </c>
      <c r="K183" s="3605"/>
      <c r="L183" s="3605"/>
      <c r="M183" s="3605"/>
      <c r="N183" s="3603">
        <v>1</v>
      </c>
      <c r="O183" s="3865"/>
      <c r="P183" s="3547">
        <f t="shared" si="73"/>
        <v>1</v>
      </c>
      <c r="Q183" s="3548">
        <f t="shared" si="72"/>
        <v>0</v>
      </c>
      <c r="R183" s="3549" t="str">
        <f t="shared" si="74"/>
        <v>-</v>
      </c>
    </row>
    <row r="184" spans="1:51" s="32" customFormat="1" ht="13.5" customHeight="1">
      <c r="A184" s="2241" t="s">
        <v>1270</v>
      </c>
      <c r="B184" s="3862">
        <v>1</v>
      </c>
      <c r="C184" s="3866"/>
      <c r="D184" s="3602">
        <v>1</v>
      </c>
      <c r="E184" s="3603"/>
      <c r="F184" s="3620">
        <v>1</v>
      </c>
      <c r="G184" s="3603"/>
      <c r="H184" s="3603"/>
      <c r="I184" s="3603"/>
      <c r="J184" s="3620">
        <v>1</v>
      </c>
      <c r="K184" s="3603"/>
      <c r="L184" s="3603"/>
      <c r="M184" s="3603"/>
      <c r="N184" s="3603">
        <v>1</v>
      </c>
      <c r="O184" s="3679"/>
      <c r="P184" s="3547">
        <f t="shared" si="73"/>
        <v>1</v>
      </c>
      <c r="Q184" s="3548">
        <f t="shared" si="72"/>
        <v>0</v>
      </c>
      <c r="R184" s="3549" t="str">
        <f t="shared" si="74"/>
        <v>-</v>
      </c>
    </row>
    <row r="185" spans="1:51" s="32" customFormat="1" ht="13.5" customHeight="1">
      <c r="A185" s="2246" t="s">
        <v>1271</v>
      </c>
      <c r="B185" s="3862">
        <v>1</v>
      </c>
      <c r="C185" s="3866"/>
      <c r="D185" s="3831"/>
      <c r="E185" s="3605"/>
      <c r="F185" s="3620">
        <v>1</v>
      </c>
      <c r="G185" s="3605"/>
      <c r="H185" s="3605"/>
      <c r="I185" s="3605"/>
      <c r="J185" s="3620">
        <v>1</v>
      </c>
      <c r="K185" s="3605"/>
      <c r="L185" s="3605"/>
      <c r="M185" s="3605"/>
      <c r="N185" s="3603">
        <v>1</v>
      </c>
      <c r="O185" s="3865"/>
      <c r="P185" s="3547">
        <f t="shared" si="73"/>
        <v>1</v>
      </c>
      <c r="Q185" s="3548">
        <f t="shared" si="72"/>
        <v>0</v>
      </c>
      <c r="R185" s="3549" t="str">
        <f t="shared" si="74"/>
        <v>-</v>
      </c>
    </row>
    <row r="186" spans="1:51" s="973" customFormat="1" ht="13.5" customHeight="1">
      <c r="A186" s="2241" t="s">
        <v>1436</v>
      </c>
      <c r="B186" s="3862">
        <v>1</v>
      </c>
      <c r="C186" s="3866"/>
      <c r="D186" s="3831"/>
      <c r="E186" s="3605"/>
      <c r="F186" s="3620">
        <v>1</v>
      </c>
      <c r="G186" s="3605"/>
      <c r="H186" s="3605"/>
      <c r="I186" s="3605"/>
      <c r="J186" s="3620">
        <v>1</v>
      </c>
      <c r="K186" s="3605"/>
      <c r="L186" s="3605"/>
      <c r="M186" s="3605"/>
      <c r="N186" s="3603">
        <v>1</v>
      </c>
      <c r="O186" s="3865"/>
      <c r="P186" s="3547">
        <f t="shared" si="73"/>
        <v>1</v>
      </c>
      <c r="Q186" s="3548">
        <f t="shared" si="72"/>
        <v>0</v>
      </c>
      <c r="R186" s="3549" t="str">
        <f t="shared" si="74"/>
        <v>-</v>
      </c>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row>
    <row r="187" spans="1:51" s="3140" customFormat="1" ht="13.5" customHeight="1">
      <c r="A187" s="34" t="s">
        <v>1437</v>
      </c>
      <c r="B187" s="3862">
        <v>1</v>
      </c>
      <c r="C187" s="3866"/>
      <c r="D187" s="3831"/>
      <c r="E187" s="3605"/>
      <c r="F187" s="3620">
        <v>1</v>
      </c>
      <c r="G187" s="3605"/>
      <c r="H187" s="3605"/>
      <c r="I187" s="3605"/>
      <c r="J187" s="3620">
        <v>1</v>
      </c>
      <c r="K187" s="3605"/>
      <c r="L187" s="3605"/>
      <c r="M187" s="3605"/>
      <c r="N187" s="3603">
        <v>1</v>
      </c>
      <c r="O187" s="3865"/>
      <c r="P187" s="3547">
        <f>IF($R187=1,"-",B187)</f>
        <v>1</v>
      </c>
      <c r="Q187" s="3548">
        <f t="shared" si="72"/>
        <v>0</v>
      </c>
      <c r="R187" s="3549" t="str">
        <f t="shared" si="74"/>
        <v>-</v>
      </c>
    </row>
    <row r="188" spans="1:51" s="32" customFormat="1" ht="13.5" customHeight="1">
      <c r="A188" s="34" t="s">
        <v>1438</v>
      </c>
      <c r="B188" s="3862">
        <v>1</v>
      </c>
      <c r="C188" s="3866"/>
      <c r="D188" s="3831"/>
      <c r="E188" s="3605"/>
      <c r="F188" s="3620">
        <v>1</v>
      </c>
      <c r="G188" s="3605"/>
      <c r="H188" s="3605"/>
      <c r="I188" s="3605"/>
      <c r="J188" s="3620">
        <v>1</v>
      </c>
      <c r="K188" s="3605"/>
      <c r="L188" s="3605"/>
      <c r="M188" s="3605"/>
      <c r="N188" s="3603">
        <v>1</v>
      </c>
      <c r="O188" s="3865"/>
      <c r="P188" s="3547">
        <f t="shared" si="73"/>
        <v>1</v>
      </c>
      <c r="Q188" s="3548">
        <f t="shared" si="72"/>
        <v>0</v>
      </c>
      <c r="R188" s="3549" t="str">
        <f t="shared" si="74"/>
        <v>-</v>
      </c>
    </row>
    <row r="189" spans="1:51" s="32" customFormat="1" ht="13.5" customHeight="1">
      <c r="A189" s="3689" t="s">
        <v>1272</v>
      </c>
      <c r="B189" s="3862">
        <v>1</v>
      </c>
      <c r="C189" s="3866"/>
      <c r="D189" s="3831"/>
      <c r="E189" s="3605"/>
      <c r="F189" s="3864">
        <v>1</v>
      </c>
      <c r="G189" s="3605"/>
      <c r="H189" s="3605"/>
      <c r="I189" s="3605"/>
      <c r="J189" s="3864">
        <v>1</v>
      </c>
      <c r="K189" s="3605"/>
      <c r="L189" s="3605"/>
      <c r="M189" s="3605"/>
      <c r="N189" s="3605">
        <v>1</v>
      </c>
      <c r="O189" s="3865"/>
      <c r="P189" s="3547">
        <f t="shared" ref="P189:P207" si="75">IF($R189=1,"-",B189)</f>
        <v>1</v>
      </c>
      <c r="Q189" s="3548">
        <f t="shared" ref="Q189:Q207" si="76">IF($U191=1,"-",C189)</f>
        <v>0</v>
      </c>
      <c r="R189" s="3549" t="str">
        <f t="shared" ref="R189:R207" si="77">IF(B189+C189=2,1,"-")</f>
        <v>-</v>
      </c>
    </row>
    <row r="190" spans="1:51" s="32" customFormat="1" ht="13.5" customHeight="1">
      <c r="A190" s="34" t="s">
        <v>1273</v>
      </c>
      <c r="B190" s="3862">
        <v>1</v>
      </c>
      <c r="C190" s="3866"/>
      <c r="D190" s="3831"/>
      <c r="E190" s="3605"/>
      <c r="F190" s="3620">
        <v>1</v>
      </c>
      <c r="G190" s="3605"/>
      <c r="H190" s="3605"/>
      <c r="I190" s="3605"/>
      <c r="J190" s="3620">
        <v>1</v>
      </c>
      <c r="K190" s="3605"/>
      <c r="L190" s="3605"/>
      <c r="M190" s="3605"/>
      <c r="N190" s="3603">
        <v>1</v>
      </c>
      <c r="O190" s="3865"/>
      <c r="P190" s="3547">
        <f t="shared" si="75"/>
        <v>1</v>
      </c>
      <c r="Q190" s="3548">
        <f t="shared" si="76"/>
        <v>0</v>
      </c>
      <c r="R190" s="3549" t="str">
        <f t="shared" si="77"/>
        <v>-</v>
      </c>
    </row>
    <row r="191" spans="1:51" s="32" customFormat="1" ht="13.5" customHeight="1">
      <c r="A191" s="34" t="s">
        <v>1439</v>
      </c>
      <c r="B191" s="3862">
        <v>1</v>
      </c>
      <c r="C191" s="3866"/>
      <c r="D191" s="3831"/>
      <c r="E191" s="3605"/>
      <c r="F191" s="3620">
        <v>1</v>
      </c>
      <c r="G191" s="3605"/>
      <c r="H191" s="3605"/>
      <c r="I191" s="3605"/>
      <c r="J191" s="3620">
        <v>1</v>
      </c>
      <c r="K191" s="3605"/>
      <c r="L191" s="3605"/>
      <c r="M191" s="3605"/>
      <c r="N191" s="3603">
        <v>1</v>
      </c>
      <c r="O191" s="3865"/>
      <c r="P191" s="3547">
        <f t="shared" si="75"/>
        <v>1</v>
      </c>
      <c r="Q191" s="3548">
        <f t="shared" si="76"/>
        <v>0</v>
      </c>
      <c r="R191" s="3549" t="str">
        <f t="shared" si="77"/>
        <v>-</v>
      </c>
    </row>
    <row r="192" spans="1:51" s="32" customFormat="1" ht="13.5" customHeight="1">
      <c r="A192" s="34" t="s">
        <v>1274</v>
      </c>
      <c r="B192" s="3862">
        <v>1</v>
      </c>
      <c r="C192" s="3866"/>
      <c r="D192" s="3617"/>
      <c r="E192" s="3605"/>
      <c r="F192" s="3620">
        <v>1</v>
      </c>
      <c r="G192" s="3603"/>
      <c r="H192" s="3603"/>
      <c r="I192" s="3603"/>
      <c r="J192" s="3620">
        <v>1</v>
      </c>
      <c r="K192" s="3603"/>
      <c r="L192" s="3603"/>
      <c r="M192" s="3603"/>
      <c r="N192" s="3603">
        <v>1</v>
      </c>
      <c r="O192" s="3679"/>
      <c r="P192" s="3547">
        <f t="shared" si="75"/>
        <v>1</v>
      </c>
      <c r="Q192" s="3548">
        <f t="shared" si="76"/>
        <v>0</v>
      </c>
      <c r="R192" s="3549" t="str">
        <f t="shared" si="77"/>
        <v>-</v>
      </c>
    </row>
    <row r="193" spans="1:18" s="32" customFormat="1" ht="13.5" customHeight="1">
      <c r="A193" s="34" t="s">
        <v>1440</v>
      </c>
      <c r="B193" s="3862">
        <v>1</v>
      </c>
      <c r="C193" s="3866"/>
      <c r="D193" s="3602"/>
      <c r="E193" s="3864"/>
      <c r="F193" s="3620">
        <v>1</v>
      </c>
      <c r="G193" s="3603"/>
      <c r="H193" s="3603"/>
      <c r="I193" s="3603"/>
      <c r="J193" s="3620">
        <v>1</v>
      </c>
      <c r="K193" s="3603"/>
      <c r="L193" s="3603"/>
      <c r="M193" s="3603"/>
      <c r="N193" s="3603">
        <v>1</v>
      </c>
      <c r="O193" s="3679"/>
      <c r="P193" s="3547">
        <f t="shared" si="75"/>
        <v>1</v>
      </c>
      <c r="Q193" s="3548">
        <f t="shared" si="76"/>
        <v>0</v>
      </c>
      <c r="R193" s="3549" t="str">
        <f t="shared" si="77"/>
        <v>-</v>
      </c>
    </row>
    <row r="194" spans="1:18" s="32" customFormat="1" ht="13.5" customHeight="1">
      <c r="A194" s="34" t="s">
        <v>1275</v>
      </c>
      <c r="B194" s="3862">
        <v>1</v>
      </c>
      <c r="C194" s="3866"/>
      <c r="D194" s="3831"/>
      <c r="E194" s="3605"/>
      <c r="F194" s="3620">
        <v>1</v>
      </c>
      <c r="G194" s="3605"/>
      <c r="H194" s="3605"/>
      <c r="I194" s="3605"/>
      <c r="J194" s="3620">
        <v>1</v>
      </c>
      <c r="K194" s="3605"/>
      <c r="L194" s="3605"/>
      <c r="M194" s="3605"/>
      <c r="N194" s="3603">
        <v>1</v>
      </c>
      <c r="O194" s="3865"/>
      <c r="P194" s="3547">
        <f t="shared" si="75"/>
        <v>1</v>
      </c>
      <c r="Q194" s="3548">
        <f t="shared" si="76"/>
        <v>0</v>
      </c>
      <c r="R194" s="3549" t="str">
        <f t="shared" si="77"/>
        <v>-</v>
      </c>
    </row>
    <row r="195" spans="1:18" s="32" customFormat="1" ht="13.5" customHeight="1">
      <c r="A195" s="34" t="s">
        <v>1276</v>
      </c>
      <c r="B195" s="3862"/>
      <c r="C195" s="3866">
        <v>1</v>
      </c>
      <c r="D195" s="3831"/>
      <c r="E195" s="3605"/>
      <c r="F195" s="3620"/>
      <c r="G195" s="3605">
        <v>1</v>
      </c>
      <c r="H195" s="3605"/>
      <c r="I195" s="3605"/>
      <c r="J195" s="3620"/>
      <c r="K195" s="3605">
        <v>1</v>
      </c>
      <c r="L195" s="3605"/>
      <c r="M195" s="3605"/>
      <c r="N195" s="3603"/>
      <c r="O195" s="3865">
        <v>1</v>
      </c>
      <c r="P195" s="3547">
        <f t="shared" si="75"/>
        <v>0</v>
      </c>
      <c r="Q195" s="3548">
        <f t="shared" si="76"/>
        <v>1</v>
      </c>
      <c r="R195" s="3549" t="str">
        <f t="shared" si="77"/>
        <v>-</v>
      </c>
    </row>
    <row r="196" spans="1:18" s="32" customFormat="1" ht="13.5" customHeight="1">
      <c r="A196" s="34" t="s">
        <v>1441</v>
      </c>
      <c r="B196" s="3862">
        <v>1</v>
      </c>
      <c r="C196" s="3866"/>
      <c r="D196" s="4584"/>
      <c r="E196" s="3605"/>
      <c r="F196" s="3620">
        <v>1</v>
      </c>
      <c r="G196" s="3605"/>
      <c r="H196" s="3605"/>
      <c r="I196" s="3605"/>
      <c r="J196" s="3620">
        <v>1</v>
      </c>
      <c r="K196" s="3605"/>
      <c r="L196" s="3605"/>
      <c r="M196" s="3605"/>
      <c r="N196" s="3603">
        <v>1</v>
      </c>
      <c r="O196" s="3865"/>
      <c r="P196" s="3547">
        <f t="shared" si="75"/>
        <v>1</v>
      </c>
      <c r="Q196" s="3548">
        <f t="shared" si="76"/>
        <v>0</v>
      </c>
      <c r="R196" s="3549" t="str">
        <f t="shared" si="77"/>
        <v>-</v>
      </c>
    </row>
    <row r="197" spans="1:18" s="32" customFormat="1" ht="13.5" customHeight="1">
      <c r="A197" s="34" t="s">
        <v>1277</v>
      </c>
      <c r="B197" s="3862">
        <v>1</v>
      </c>
      <c r="C197" s="3866"/>
      <c r="D197" s="4584"/>
      <c r="E197" s="3605"/>
      <c r="F197" s="3620">
        <v>1</v>
      </c>
      <c r="G197" s="3605"/>
      <c r="H197" s="3605"/>
      <c r="I197" s="3605"/>
      <c r="J197" s="3620">
        <v>1</v>
      </c>
      <c r="K197" s="3605"/>
      <c r="L197" s="3605"/>
      <c r="M197" s="3605"/>
      <c r="N197" s="3603">
        <v>1</v>
      </c>
      <c r="O197" s="3865"/>
      <c r="P197" s="3547">
        <f t="shared" si="75"/>
        <v>1</v>
      </c>
      <c r="Q197" s="3548">
        <f t="shared" si="76"/>
        <v>0</v>
      </c>
      <c r="R197" s="3549" t="str">
        <f t="shared" si="77"/>
        <v>-</v>
      </c>
    </row>
    <row r="198" spans="1:18" s="32" customFormat="1" ht="13.5" customHeight="1">
      <c r="A198" s="34" t="s">
        <v>1278</v>
      </c>
      <c r="B198" s="3862">
        <v>1</v>
      </c>
      <c r="C198" s="3866"/>
      <c r="D198" s="4584"/>
      <c r="E198" s="3605"/>
      <c r="F198" s="3620">
        <v>1</v>
      </c>
      <c r="G198" s="3605"/>
      <c r="H198" s="3605"/>
      <c r="I198" s="3605"/>
      <c r="J198" s="3620">
        <v>1</v>
      </c>
      <c r="K198" s="3605"/>
      <c r="L198" s="3605"/>
      <c r="M198" s="3605"/>
      <c r="N198" s="3603">
        <v>1</v>
      </c>
      <c r="O198" s="3865"/>
      <c r="P198" s="3547">
        <f t="shared" si="75"/>
        <v>1</v>
      </c>
      <c r="Q198" s="3548">
        <f t="shared" si="76"/>
        <v>0</v>
      </c>
      <c r="R198" s="3549" t="str">
        <f t="shared" si="77"/>
        <v>-</v>
      </c>
    </row>
    <row r="199" spans="1:18" s="32" customFormat="1" ht="13.5" customHeight="1">
      <c r="A199" s="34" t="s">
        <v>1442</v>
      </c>
      <c r="B199" s="3862"/>
      <c r="C199" s="3866">
        <v>1</v>
      </c>
      <c r="D199" s="4584"/>
      <c r="E199" s="3605">
        <v>1</v>
      </c>
      <c r="F199" s="3620"/>
      <c r="G199" s="3605"/>
      <c r="H199" s="3605"/>
      <c r="I199" s="3605">
        <v>1</v>
      </c>
      <c r="J199" s="3620"/>
      <c r="K199" s="3605"/>
      <c r="L199" s="3605"/>
      <c r="M199" s="3605"/>
      <c r="N199" s="3603"/>
      <c r="O199" s="3865">
        <v>1</v>
      </c>
      <c r="P199" s="3547">
        <f t="shared" si="75"/>
        <v>0</v>
      </c>
      <c r="Q199" s="3548">
        <f t="shared" si="76"/>
        <v>1</v>
      </c>
      <c r="R199" s="3549" t="str">
        <f t="shared" si="77"/>
        <v>-</v>
      </c>
    </row>
    <row r="200" spans="1:18" s="32" customFormat="1" ht="13.5" customHeight="1">
      <c r="A200" s="34" t="s">
        <v>1443</v>
      </c>
      <c r="B200" s="3862"/>
      <c r="C200" s="3866">
        <v>1</v>
      </c>
      <c r="D200" s="4584"/>
      <c r="E200" s="3605"/>
      <c r="F200" s="3620"/>
      <c r="G200" s="3605">
        <v>1</v>
      </c>
      <c r="H200" s="3605"/>
      <c r="I200" s="3605"/>
      <c r="J200" s="3620"/>
      <c r="K200" s="3605">
        <v>1</v>
      </c>
      <c r="L200" s="3605"/>
      <c r="M200" s="3605"/>
      <c r="N200" s="3603"/>
      <c r="O200" s="3865">
        <v>1</v>
      </c>
      <c r="P200" s="3547">
        <f t="shared" si="75"/>
        <v>0</v>
      </c>
      <c r="Q200" s="3548">
        <f t="shared" si="76"/>
        <v>1</v>
      </c>
      <c r="R200" s="3549" t="str">
        <f t="shared" si="77"/>
        <v>-</v>
      </c>
    </row>
    <row r="201" spans="1:18" s="32" customFormat="1" ht="13.5" customHeight="1">
      <c r="A201" s="34" t="s">
        <v>1279</v>
      </c>
      <c r="B201" s="3862">
        <v>1</v>
      </c>
      <c r="C201" s="3866"/>
      <c r="D201" s="4584"/>
      <c r="E201" s="3605"/>
      <c r="F201" s="3620">
        <v>1</v>
      </c>
      <c r="G201" s="3605"/>
      <c r="H201" s="3605"/>
      <c r="I201" s="3605"/>
      <c r="J201" s="3620">
        <v>1</v>
      </c>
      <c r="K201" s="3605"/>
      <c r="L201" s="3605"/>
      <c r="M201" s="3605"/>
      <c r="N201" s="3603">
        <v>1</v>
      </c>
      <c r="O201" s="3865"/>
      <c r="P201" s="3547">
        <f t="shared" si="75"/>
        <v>1</v>
      </c>
      <c r="Q201" s="3548">
        <f t="shared" si="76"/>
        <v>0</v>
      </c>
      <c r="R201" s="3549" t="str">
        <f t="shared" si="77"/>
        <v>-</v>
      </c>
    </row>
    <row r="202" spans="1:18" s="32" customFormat="1" ht="13.5" customHeight="1">
      <c r="A202" s="34" t="s">
        <v>1280</v>
      </c>
      <c r="B202" s="3862">
        <v>1</v>
      </c>
      <c r="C202" s="3866"/>
      <c r="D202" s="4584"/>
      <c r="E202" s="3605"/>
      <c r="F202" s="3620">
        <v>1</v>
      </c>
      <c r="G202" s="3605"/>
      <c r="H202" s="3605"/>
      <c r="I202" s="3605"/>
      <c r="J202" s="3620">
        <v>1</v>
      </c>
      <c r="K202" s="3605"/>
      <c r="L202" s="3605"/>
      <c r="M202" s="3605"/>
      <c r="N202" s="3603">
        <v>1</v>
      </c>
      <c r="O202" s="3865"/>
      <c r="P202" s="3547">
        <f t="shared" si="75"/>
        <v>1</v>
      </c>
      <c r="Q202" s="3548">
        <f t="shared" si="76"/>
        <v>0</v>
      </c>
      <c r="R202" s="3549" t="str">
        <f t="shared" si="77"/>
        <v>-</v>
      </c>
    </row>
    <row r="203" spans="1:18" s="32" customFormat="1" ht="13.5" customHeight="1">
      <c r="A203" s="34" t="s">
        <v>1281</v>
      </c>
      <c r="B203" s="3862">
        <v>1</v>
      </c>
      <c r="C203" s="3866"/>
      <c r="D203" s="4584"/>
      <c r="E203" s="3605"/>
      <c r="F203" s="3620">
        <v>1</v>
      </c>
      <c r="G203" s="3605"/>
      <c r="H203" s="3605"/>
      <c r="I203" s="3605"/>
      <c r="J203" s="3620">
        <v>1</v>
      </c>
      <c r="K203" s="3605"/>
      <c r="L203" s="3605"/>
      <c r="M203" s="3605"/>
      <c r="N203" s="3603">
        <v>1</v>
      </c>
      <c r="O203" s="3865"/>
      <c r="P203" s="3547">
        <f t="shared" si="75"/>
        <v>1</v>
      </c>
      <c r="Q203" s="3548">
        <f t="shared" si="76"/>
        <v>0</v>
      </c>
      <c r="R203" s="3549" t="str">
        <f t="shared" si="77"/>
        <v>-</v>
      </c>
    </row>
    <row r="204" spans="1:18" s="32" customFormat="1" ht="13.5" customHeight="1">
      <c r="A204" s="34" t="s">
        <v>1444</v>
      </c>
      <c r="B204" s="3862">
        <v>1</v>
      </c>
      <c r="C204" s="3866"/>
      <c r="D204" s="4584"/>
      <c r="E204" s="3605"/>
      <c r="F204" s="3620">
        <v>1</v>
      </c>
      <c r="G204" s="3605"/>
      <c r="H204" s="3605"/>
      <c r="I204" s="3605"/>
      <c r="J204" s="3620">
        <v>1</v>
      </c>
      <c r="K204" s="3605"/>
      <c r="L204" s="3605"/>
      <c r="M204" s="3605"/>
      <c r="N204" s="3603">
        <v>1</v>
      </c>
      <c r="O204" s="3865"/>
      <c r="P204" s="3547">
        <f t="shared" si="75"/>
        <v>1</v>
      </c>
      <c r="Q204" s="3548">
        <f t="shared" si="76"/>
        <v>0</v>
      </c>
      <c r="R204" s="3549" t="str">
        <f t="shared" si="77"/>
        <v>-</v>
      </c>
    </row>
    <row r="205" spans="1:18" s="32" customFormat="1" ht="13.5" customHeight="1">
      <c r="A205" s="34" t="s">
        <v>1282</v>
      </c>
      <c r="B205" s="3862">
        <v>1</v>
      </c>
      <c r="C205" s="3866"/>
      <c r="D205" s="4584"/>
      <c r="E205" s="3605"/>
      <c r="F205" s="3620">
        <v>1</v>
      </c>
      <c r="G205" s="3605"/>
      <c r="H205" s="3605"/>
      <c r="I205" s="3605"/>
      <c r="J205" s="3620">
        <v>1</v>
      </c>
      <c r="K205" s="3605"/>
      <c r="L205" s="3605"/>
      <c r="M205" s="3605"/>
      <c r="N205" s="3603">
        <v>1</v>
      </c>
      <c r="O205" s="3865"/>
      <c r="P205" s="3547">
        <f t="shared" si="75"/>
        <v>1</v>
      </c>
      <c r="Q205" s="3548">
        <f t="shared" si="76"/>
        <v>0</v>
      </c>
      <c r="R205" s="3549" t="str">
        <f t="shared" si="77"/>
        <v>-</v>
      </c>
    </row>
    <row r="206" spans="1:18" s="32" customFormat="1" ht="13.5" customHeight="1">
      <c r="A206" s="34" t="s">
        <v>1445</v>
      </c>
      <c r="B206" s="3862"/>
      <c r="C206" s="3866">
        <v>1</v>
      </c>
      <c r="D206" s="4584"/>
      <c r="E206" s="3605"/>
      <c r="F206" s="3620"/>
      <c r="G206" s="3605">
        <v>1</v>
      </c>
      <c r="H206" s="3605"/>
      <c r="I206" s="3605"/>
      <c r="J206" s="3620"/>
      <c r="K206" s="3605">
        <v>1</v>
      </c>
      <c r="L206" s="3605"/>
      <c r="M206" s="3605"/>
      <c r="N206" s="3603"/>
      <c r="O206" s="3865">
        <v>1</v>
      </c>
      <c r="P206" s="3547">
        <f t="shared" si="75"/>
        <v>0</v>
      </c>
      <c r="Q206" s="3548">
        <f t="shared" si="76"/>
        <v>1</v>
      </c>
      <c r="R206" s="3549" t="str">
        <f t="shared" si="77"/>
        <v>-</v>
      </c>
    </row>
    <row r="207" spans="1:18" s="32" customFormat="1" ht="13.5" customHeight="1">
      <c r="A207" s="34" t="s">
        <v>1283</v>
      </c>
      <c r="B207" s="3862">
        <v>1</v>
      </c>
      <c r="C207" s="3866"/>
      <c r="D207" s="4584"/>
      <c r="E207" s="3605"/>
      <c r="F207" s="3620">
        <v>1</v>
      </c>
      <c r="G207" s="3605"/>
      <c r="H207" s="3605"/>
      <c r="I207" s="3605"/>
      <c r="J207" s="3620">
        <v>1</v>
      </c>
      <c r="K207" s="3605"/>
      <c r="L207" s="3605"/>
      <c r="M207" s="3605"/>
      <c r="N207" s="3603">
        <v>1</v>
      </c>
      <c r="O207" s="3865"/>
      <c r="P207" s="3547">
        <f t="shared" si="75"/>
        <v>1</v>
      </c>
      <c r="Q207" s="3548">
        <f t="shared" si="76"/>
        <v>0</v>
      </c>
      <c r="R207" s="3549" t="str">
        <f t="shared" si="77"/>
        <v>-</v>
      </c>
    </row>
    <row r="208" spans="1:18" s="32" customFormat="1" ht="13.5" customHeight="1" thickBot="1">
      <c r="A208" s="974" t="s">
        <v>17</v>
      </c>
      <c r="B208" s="1201">
        <f t="shared" ref="B208:R208" si="78">SUM(B178:B207)</f>
        <v>25</v>
      </c>
      <c r="C208" s="1201">
        <f t="shared" si="78"/>
        <v>5</v>
      </c>
      <c r="D208" s="1201">
        <f t="shared" si="78"/>
        <v>2</v>
      </c>
      <c r="E208" s="1201">
        <f t="shared" si="78"/>
        <v>1</v>
      </c>
      <c r="F208" s="1201">
        <f t="shared" si="78"/>
        <v>25</v>
      </c>
      <c r="G208" s="1201">
        <f t="shared" si="78"/>
        <v>4</v>
      </c>
      <c r="H208" s="1201">
        <f t="shared" si="78"/>
        <v>0</v>
      </c>
      <c r="I208" s="1201">
        <f t="shared" si="78"/>
        <v>1</v>
      </c>
      <c r="J208" s="1201">
        <f t="shared" si="78"/>
        <v>25</v>
      </c>
      <c r="K208" s="1201">
        <f t="shared" si="78"/>
        <v>3</v>
      </c>
      <c r="L208" s="1201">
        <f t="shared" si="78"/>
        <v>0</v>
      </c>
      <c r="M208" s="1201">
        <f t="shared" si="78"/>
        <v>0</v>
      </c>
      <c r="N208" s="1201">
        <f t="shared" si="78"/>
        <v>25</v>
      </c>
      <c r="O208" s="2247">
        <f t="shared" si="78"/>
        <v>5</v>
      </c>
      <c r="P208" s="3550">
        <f t="shared" si="78"/>
        <v>25</v>
      </c>
      <c r="Q208" s="3551">
        <f t="shared" si="78"/>
        <v>5</v>
      </c>
      <c r="R208" s="3552">
        <f t="shared" si="78"/>
        <v>0</v>
      </c>
    </row>
    <row r="209" spans="1:18" s="32" customFormat="1" ht="13.5" customHeight="1" thickTop="1">
      <c r="A209" s="1847"/>
      <c r="B209" s="1121"/>
      <c r="C209" s="1121"/>
      <c r="D209" s="1122"/>
      <c r="E209" s="1122"/>
      <c r="F209" s="1122"/>
      <c r="G209" s="1122"/>
      <c r="H209" s="1122"/>
      <c r="I209" s="1122"/>
      <c r="J209" s="1122"/>
      <c r="K209" s="1122"/>
      <c r="L209" s="1122"/>
      <c r="M209" s="1122"/>
      <c r="N209" s="1122"/>
      <c r="O209" s="2244"/>
      <c r="P209" s="3553"/>
      <c r="Q209" s="3553"/>
      <c r="R209" s="3553"/>
    </row>
    <row r="210" spans="1:18" s="656" customFormat="1" ht="13.5" customHeight="1" thickBot="1">
      <c r="A210" s="2248" t="s">
        <v>206</v>
      </c>
      <c r="B210" s="2249">
        <f t="shared" ref="B210:R210" si="79">SUM(B32+B52+B71+B82+B110+B141+B149+B166+B175+B208)</f>
        <v>146</v>
      </c>
      <c r="C210" s="2250">
        <f t="shared" si="79"/>
        <v>16</v>
      </c>
      <c r="D210" s="2249">
        <f t="shared" si="79"/>
        <v>11</v>
      </c>
      <c r="E210" s="2251">
        <f t="shared" si="79"/>
        <v>9</v>
      </c>
      <c r="F210" s="2251">
        <f t="shared" si="79"/>
        <v>141</v>
      </c>
      <c r="G210" s="2251">
        <f t="shared" si="79"/>
        <v>12</v>
      </c>
      <c r="H210" s="2251">
        <f t="shared" si="79"/>
        <v>39</v>
      </c>
      <c r="I210" s="2251">
        <f t="shared" si="79"/>
        <v>6</v>
      </c>
      <c r="J210" s="3941">
        <f t="shared" si="79"/>
        <v>97</v>
      </c>
      <c r="K210" s="3941">
        <f t="shared" si="79"/>
        <v>8</v>
      </c>
      <c r="L210" s="3941">
        <f t="shared" si="79"/>
        <v>4</v>
      </c>
      <c r="M210" s="3941">
        <f t="shared" si="79"/>
        <v>0</v>
      </c>
      <c r="N210" s="3941">
        <f t="shared" si="79"/>
        <v>141</v>
      </c>
      <c r="O210" s="3942">
        <f t="shared" si="79"/>
        <v>16</v>
      </c>
      <c r="P210" s="3566">
        <f t="shared" si="79"/>
        <v>146</v>
      </c>
      <c r="Q210" s="3567">
        <f t="shared" si="79"/>
        <v>16</v>
      </c>
      <c r="R210" s="3568">
        <f t="shared" si="79"/>
        <v>0</v>
      </c>
    </row>
    <row r="211" spans="1:18" s="32" customFormat="1" ht="9.75" customHeight="1" thickBot="1">
      <c r="A211" s="846"/>
      <c r="B211" s="2227" t="s">
        <v>58</v>
      </c>
      <c r="C211" s="2228">
        <f>+B210+C210</f>
        <v>162</v>
      </c>
      <c r="D211" s="38"/>
      <c r="E211" s="38"/>
      <c r="F211" s="38"/>
      <c r="G211" s="38"/>
      <c r="H211" s="38"/>
      <c r="I211" s="38"/>
      <c r="J211" s="856"/>
      <c r="K211" s="856"/>
      <c r="L211" s="2229" t="s">
        <v>822</v>
      </c>
      <c r="M211" s="2230" t="s">
        <v>823</v>
      </c>
      <c r="N211" s="2229" t="s">
        <v>824</v>
      </c>
      <c r="O211" s="2230" t="s">
        <v>825</v>
      </c>
      <c r="P211" s="3943"/>
      <c r="Q211" s="3944"/>
      <c r="R211" s="3945"/>
    </row>
    <row r="212" spans="1:18" s="1003" customFormat="1" ht="13.5" customHeight="1">
      <c r="A212" s="41"/>
      <c r="B212" s="40"/>
      <c r="C212" s="40"/>
      <c r="D212" s="41"/>
      <c r="E212" s="41"/>
      <c r="F212" s="41"/>
      <c r="G212" s="41"/>
      <c r="H212" s="41"/>
      <c r="I212" s="41"/>
      <c r="J212" s="78"/>
      <c r="K212" s="78"/>
      <c r="L212" s="78"/>
      <c r="M212" s="78"/>
      <c r="N212" s="78"/>
      <c r="O212" s="78"/>
      <c r="P212" s="3946"/>
      <c r="Q212" s="3946"/>
      <c r="R212" s="3946"/>
    </row>
    <row r="213" spans="1:18" s="36" customFormat="1" ht="51.75" customHeight="1">
      <c r="A213" s="975" t="s">
        <v>821</v>
      </c>
      <c r="B213" s="40"/>
      <c r="C213" s="40"/>
      <c r="D213" s="41"/>
      <c r="E213" s="41"/>
      <c r="F213" s="41"/>
      <c r="G213" s="41"/>
      <c r="H213" s="41"/>
      <c r="I213" s="41"/>
      <c r="J213" s="78"/>
      <c r="K213" s="78"/>
      <c r="L213" s="78"/>
      <c r="M213" s="78"/>
      <c r="N213" s="78"/>
      <c r="O213" s="78"/>
      <c r="P213" s="3946"/>
      <c r="Q213" s="3946"/>
      <c r="R213" s="3946"/>
    </row>
    <row r="214" spans="1:18" ht="15.75" customHeight="1">
      <c r="A214" s="976" t="s">
        <v>523</v>
      </c>
    </row>
    <row r="215" spans="1:18" ht="15.75" customHeight="1"/>
  </sheetData>
  <sortState xmlns:xlrd2="http://schemas.microsoft.com/office/spreadsheetml/2017/richdata2" ref="A70:AY77">
    <sortCondition ref="A70:A77"/>
  </sortState>
  <mergeCells count="10">
    <mergeCell ref="D6:O6"/>
    <mergeCell ref="P6:R6"/>
    <mergeCell ref="B7:C7"/>
    <mergeCell ref="D7:E7"/>
    <mergeCell ref="F7:G7"/>
    <mergeCell ref="H7:I7"/>
    <mergeCell ref="J7:K7"/>
    <mergeCell ref="L7:M7"/>
    <mergeCell ref="N7:O7"/>
    <mergeCell ref="P7:R7"/>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3" manualBreakCount="3">
    <brk id="53" max="16383" man="1"/>
    <brk id="115" max="16383" man="1"/>
    <brk id="165" max="16383" man="1"/>
  </rowBreak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249977111117893"/>
  </sheetPr>
  <dimension ref="A1:I46"/>
  <sheetViews>
    <sheetView view="pageBreakPreview" topLeftCell="A24" zoomScaleSheetLayoutView="100" workbookViewId="0">
      <selection activeCell="H14" sqref="H14"/>
    </sheetView>
  </sheetViews>
  <sheetFormatPr defaultColWidth="9.1796875" defaultRowHeight="14.5"/>
  <cols>
    <col min="1" max="1" width="52.81640625" style="205" bestFit="1" customWidth="1"/>
    <col min="2" max="6" width="19.453125" style="205" customWidth="1"/>
    <col min="7" max="12" width="13.453125" style="205" customWidth="1"/>
    <col min="13" max="16384" width="9.1796875" style="205"/>
  </cols>
  <sheetData>
    <row r="1" spans="1:6" ht="16" thickBot="1">
      <c r="A1" s="451" t="s">
        <v>1345</v>
      </c>
      <c r="B1" s="452"/>
      <c r="C1" s="452"/>
      <c r="D1" s="452"/>
      <c r="E1" s="452"/>
      <c r="F1" s="453"/>
    </row>
    <row r="2" spans="1:6" s="2779" customFormat="1" ht="23.5">
      <c r="A2" s="2780" t="s">
        <v>342</v>
      </c>
      <c r="B2" s="2781"/>
      <c r="C2" s="2781"/>
      <c r="D2" s="2781"/>
      <c r="E2" s="2781"/>
      <c r="F2" s="2782"/>
    </row>
    <row r="3" spans="1:6" ht="18">
      <c r="A3" s="925" t="s">
        <v>815</v>
      </c>
      <c r="B3" s="455"/>
      <c r="C3" s="455"/>
      <c r="D3" s="455"/>
      <c r="E3" s="455"/>
      <c r="F3" s="2783"/>
    </row>
    <row r="4" spans="1:6">
      <c r="A4" s="457">
        <v>45291</v>
      </c>
      <c r="B4" s="455"/>
      <c r="C4" s="455"/>
      <c r="D4" s="455"/>
      <c r="E4" s="455"/>
      <c r="F4" s="2783"/>
    </row>
    <row r="5" spans="1:6" s="459" customFormat="1" ht="24" thickBot="1">
      <c r="A5" s="1659" t="s">
        <v>444</v>
      </c>
      <c r="B5" s="458"/>
      <c r="C5" s="458"/>
      <c r="D5" s="458"/>
      <c r="E5" s="458"/>
      <c r="F5" s="2784"/>
    </row>
    <row r="6" spans="1:6" ht="66.5" thickBot="1">
      <c r="A6" s="2785" t="s">
        <v>370</v>
      </c>
      <c r="B6" s="2786" t="s">
        <v>358</v>
      </c>
      <c r="C6" s="2787" t="s">
        <v>359</v>
      </c>
      <c r="D6" s="2788" t="s">
        <v>360</v>
      </c>
      <c r="E6" s="2789" t="s">
        <v>362</v>
      </c>
      <c r="F6" s="2790" t="s">
        <v>17</v>
      </c>
    </row>
    <row r="7" spans="1:6" s="401" customFormat="1" ht="19.5" customHeight="1">
      <c r="A7" s="2791" t="s">
        <v>400</v>
      </c>
      <c r="B7" s="2792">
        <f>'General AUC always'!C81</f>
        <v>42</v>
      </c>
      <c r="C7" s="2793">
        <f>'General NZPUC'!D43</f>
        <v>18</v>
      </c>
      <c r="D7" s="2794">
        <f>'General PNGUM'!B210</f>
        <v>146</v>
      </c>
      <c r="E7" s="2795">
        <f>'General TPUM'!D190</f>
        <v>136</v>
      </c>
      <c r="F7" s="2796">
        <f>SUM(B7:E7)</f>
        <v>342</v>
      </c>
    </row>
    <row r="8" spans="1:6" s="401" customFormat="1" ht="19.5" customHeight="1">
      <c r="A8" s="2797" t="s">
        <v>401</v>
      </c>
      <c r="B8" s="2798">
        <f>'General AUC always'!M81</f>
        <v>0</v>
      </c>
      <c r="C8" s="2799">
        <f>'General NZPUC'!N43</f>
        <v>0</v>
      </c>
      <c r="D8" s="2800">
        <f>'General PNGUM'!L210</f>
        <v>4</v>
      </c>
      <c r="E8" s="2801">
        <f>'General TPUM'!N190</f>
        <v>0</v>
      </c>
      <c r="F8" s="2802">
        <f t="shared" ref="F8:F22" si="0">SUM(B8:E8)</f>
        <v>4</v>
      </c>
    </row>
    <row r="9" spans="1:6" s="401" customFormat="1" ht="19.5" customHeight="1">
      <c r="A9" s="2797" t="s">
        <v>402</v>
      </c>
      <c r="B9" s="2798">
        <f>'General AUC always'!O81</f>
        <v>42</v>
      </c>
      <c r="C9" s="2799">
        <f>'General NZPUC'!P43</f>
        <v>18</v>
      </c>
      <c r="D9" s="2800">
        <f>'General PNGUM'!N210</f>
        <v>141</v>
      </c>
      <c r="E9" s="2801">
        <f>'General TPUM'!P190</f>
        <v>136</v>
      </c>
      <c r="F9" s="2802">
        <f t="shared" si="0"/>
        <v>337</v>
      </c>
    </row>
    <row r="10" spans="1:6" s="401" customFormat="1" ht="19.5" customHeight="1">
      <c r="A10" s="2797" t="s">
        <v>403</v>
      </c>
      <c r="B10" s="2798">
        <f>'General AUC always'!C81</f>
        <v>42</v>
      </c>
      <c r="C10" s="2799">
        <f>'General NZPUC'!D43</f>
        <v>18</v>
      </c>
      <c r="D10" s="2800">
        <f>'General PNGUM'!B210</f>
        <v>146</v>
      </c>
      <c r="E10" s="2801">
        <f>'General TPUM'!D190</f>
        <v>136</v>
      </c>
      <c r="F10" s="2802">
        <f t="shared" si="0"/>
        <v>342</v>
      </c>
    </row>
    <row r="11" spans="1:6" s="401" customFormat="1" ht="19.5" customHeight="1">
      <c r="A11" s="2797" t="s">
        <v>445</v>
      </c>
      <c r="B11" s="2798">
        <f>'[5]Staff AUC'!C80</f>
        <v>612</v>
      </c>
      <c r="C11" s="2799">
        <f>'Staff NZPUC'!B43</f>
        <v>104</v>
      </c>
      <c r="D11" s="2800">
        <f>'Staff PNGUM'!B210</f>
        <v>1040</v>
      </c>
      <c r="E11" s="2801">
        <f>'Staff TPUM'!B188</f>
        <v>881</v>
      </c>
      <c r="F11" s="2802">
        <f t="shared" si="0"/>
        <v>2637</v>
      </c>
    </row>
    <row r="12" spans="1:6" s="401" customFormat="1" ht="19.5" customHeight="1">
      <c r="A12" s="2797" t="s">
        <v>446</v>
      </c>
      <c r="B12" s="2803">
        <f>'[5]Staff AUC'!K80+'[5]Staff AUC'!I80</f>
        <v>417</v>
      </c>
      <c r="C12" s="2804">
        <f>'Staff NZPUC'!G43-1</f>
        <v>80</v>
      </c>
      <c r="D12" s="2805">
        <f>'Staff PNGUM'!G210</f>
        <v>914</v>
      </c>
      <c r="E12" s="2806">
        <f>'Staff TPUM'!G188</f>
        <v>853</v>
      </c>
      <c r="F12" s="2802">
        <f t="shared" si="0"/>
        <v>2264</v>
      </c>
    </row>
    <row r="13" spans="1:6" s="401" customFormat="1" ht="19.5" customHeight="1">
      <c r="A13" s="2797" t="s">
        <v>447</v>
      </c>
      <c r="B13" s="2803">
        <f>'[5]Staff AUC'!L80+'[5]Staff AUC'!J80</f>
        <v>196</v>
      </c>
      <c r="C13" s="2804">
        <f>'Staff NZPUC'!H43+1</f>
        <v>24</v>
      </c>
      <c r="D13" s="2805">
        <f>'Staff PNGUM'!H210</f>
        <v>126</v>
      </c>
      <c r="E13" s="2806">
        <f>'Staff TPUM'!H188</f>
        <v>28</v>
      </c>
      <c r="F13" s="2802">
        <f t="shared" si="0"/>
        <v>374</v>
      </c>
    </row>
    <row r="14" spans="1:6" ht="28.5" customHeight="1">
      <c r="A14" s="2807" t="s">
        <v>404</v>
      </c>
      <c r="B14" s="2808">
        <f>'[5]Staff AUC'!O80</f>
        <v>0</v>
      </c>
      <c r="C14" s="2809">
        <f>'Staff NZPUC'!K43</f>
        <v>13</v>
      </c>
      <c r="D14" s="2810">
        <f>'Staff PNGUM'!K210</f>
        <v>433</v>
      </c>
      <c r="E14" s="2811">
        <f>'Staff TPUM'!K188</f>
        <v>339</v>
      </c>
      <c r="F14" s="2812">
        <f t="shared" si="0"/>
        <v>785</v>
      </c>
    </row>
    <row r="15" spans="1:6" s="401" customFormat="1" ht="19.5" customHeight="1">
      <c r="A15" s="2797" t="s">
        <v>448</v>
      </c>
      <c r="B15" s="2798">
        <f>'[5]Staff AUC'!U80</f>
        <v>462</v>
      </c>
      <c r="C15" s="2799">
        <f>'Staff NZPUC'!Q43+1</f>
        <v>105</v>
      </c>
      <c r="D15" s="2800">
        <f>'Staff PNGUM'!Q210</f>
        <v>739</v>
      </c>
      <c r="E15" s="2806">
        <f>'Staff TPUM'!Q188</f>
        <v>717</v>
      </c>
      <c r="F15" s="2802">
        <f t="shared" si="0"/>
        <v>2023</v>
      </c>
    </row>
    <row r="16" spans="1:6" s="401" customFormat="1" ht="19.5" customHeight="1">
      <c r="A16" s="2797" t="s">
        <v>406</v>
      </c>
      <c r="B16" s="2798">
        <f>'[5]Staff AUC'!S80</f>
        <v>462</v>
      </c>
      <c r="C16" s="2799">
        <f>'Staff NZPUC'!O43+1</f>
        <v>105</v>
      </c>
      <c r="D16" s="2800">
        <f>'Staff PNGUM'!O210</f>
        <v>481</v>
      </c>
      <c r="E16" s="2806">
        <f>'Staff TPUM'!O188</f>
        <v>731</v>
      </c>
      <c r="F16" s="2802">
        <f t="shared" si="0"/>
        <v>1779</v>
      </c>
    </row>
    <row r="17" spans="1:9" s="401" customFormat="1" ht="19.5" customHeight="1">
      <c r="A17" s="2797" t="s">
        <v>407</v>
      </c>
      <c r="B17" s="2798">
        <f>'[5]Staff AUC'!Q80</f>
        <v>462</v>
      </c>
      <c r="C17" s="2799">
        <f>'Staff NZPUC'!M43-10</f>
        <v>98</v>
      </c>
      <c r="D17" s="2800">
        <f>'Staff PNGUM'!M210</f>
        <v>216</v>
      </c>
      <c r="E17" s="2806">
        <f>'Staff TPUM'!M188</f>
        <v>113</v>
      </c>
      <c r="F17" s="2802">
        <f t="shared" si="0"/>
        <v>889</v>
      </c>
    </row>
    <row r="18" spans="1:9" s="401" customFormat="1" ht="19.5" customHeight="1">
      <c r="A18" s="2797" t="s">
        <v>408</v>
      </c>
      <c r="B18" s="2798">
        <f>'[5]Staff AUC'!G80+'[5]Staff AUC'!F80</f>
        <v>169</v>
      </c>
      <c r="C18" s="2799">
        <f>'Staff NZPUC'!E43</f>
        <v>39</v>
      </c>
      <c r="D18" s="2800">
        <f>'Staff PNGUM'!E210</f>
        <v>37</v>
      </c>
      <c r="E18" s="2806">
        <f>'Staff TPUM'!E188</f>
        <v>38</v>
      </c>
      <c r="F18" s="2802">
        <f t="shared" si="0"/>
        <v>283</v>
      </c>
    </row>
    <row r="19" spans="1:9" s="401" customFormat="1" ht="19.5" customHeight="1">
      <c r="A19" s="2797" t="s">
        <v>381</v>
      </c>
      <c r="B19" s="2798">
        <f>'Enrolments + Baptisms AUC'!T80+'Enrolments + Baptisms AUC'!U80</f>
        <v>9029</v>
      </c>
      <c r="C19" s="2799">
        <f>'Enrollments + Baptisms NZPUC'!R43+'Enrollments + Baptisms NZPUC'!S43</f>
        <v>1726</v>
      </c>
      <c r="D19" s="2800">
        <f>'Enrolments + Baptisms PNGUM'!S213+'Enrolments + Baptisms PNGUM'!T213</f>
        <v>29054</v>
      </c>
      <c r="E19" s="2806">
        <f>'Enrolments + Baptisms TPUM'!S191+'Enrolments + Baptisms TPUM'!T191</f>
        <v>18254</v>
      </c>
      <c r="F19" s="2802">
        <f t="shared" si="0"/>
        <v>58063</v>
      </c>
      <c r="H19" s="462"/>
      <c r="I19" s="462"/>
    </row>
    <row r="20" spans="1:9" s="401" customFormat="1" ht="19.5" customHeight="1">
      <c r="A20" s="2797" t="s">
        <v>449</v>
      </c>
      <c r="B20" s="2798">
        <f>'Enrolments + Baptisms AUC'!T80</f>
        <v>2141</v>
      </c>
      <c r="C20" s="2799">
        <f>'Enrollments + Baptisms NZPUC'!R43</f>
        <v>1000</v>
      </c>
      <c r="D20" s="2800">
        <f>'Enrolments + Baptisms PNGUM'!S213</f>
        <v>20780</v>
      </c>
      <c r="E20" s="2806">
        <f>'Enrolments + Baptisms TPUM'!S191</f>
        <v>12174</v>
      </c>
      <c r="F20" s="2802">
        <f t="shared" si="0"/>
        <v>36095</v>
      </c>
    </row>
    <row r="21" spans="1:9" s="401" customFormat="1" ht="19.5" customHeight="1">
      <c r="A21" s="2797" t="s">
        <v>383</v>
      </c>
      <c r="B21" s="2798">
        <f>'Enrolments + Baptisms AUC'!U80</f>
        <v>6888</v>
      </c>
      <c r="C21" s="2799">
        <f>'Enrollments + Baptisms NZPUC'!S43</f>
        <v>726</v>
      </c>
      <c r="D21" s="2800">
        <f>'Enrolments + Baptisms PNGUM'!T213</f>
        <v>8274</v>
      </c>
      <c r="E21" s="2806">
        <f>'Enrolments + Baptisms TPUM'!T191</f>
        <v>6080</v>
      </c>
      <c r="F21" s="2802">
        <f t="shared" si="0"/>
        <v>21968</v>
      </c>
    </row>
    <row r="22" spans="1:9" s="401" customFormat="1" ht="19.5" customHeight="1" thickBot="1">
      <c r="A22" s="1662" t="s">
        <v>450</v>
      </c>
      <c r="B22" s="1663">
        <f>'Enrolments + Baptisms AUC'!Y80</f>
        <v>38</v>
      </c>
      <c r="C22" s="1338">
        <f>'Enrollments + Baptisms NZPUC'!W43</f>
        <v>0</v>
      </c>
      <c r="D22" s="1664">
        <f>'Enrolments + Baptisms PNGUM'!X213</f>
        <v>406</v>
      </c>
      <c r="E22" s="1665">
        <f>'Enrolments + Baptisms TPUM'!X191</f>
        <v>41</v>
      </c>
      <c r="F22" s="1666">
        <f t="shared" si="0"/>
        <v>485</v>
      </c>
    </row>
    <row r="23" spans="1:9" ht="19.5" customHeight="1">
      <c r="A23" s="1660"/>
      <c r="B23" s="1660"/>
      <c r="C23" s="1660"/>
      <c r="D23" s="1660"/>
      <c r="E23" s="1661"/>
    </row>
    <row r="24" spans="1:9">
      <c r="A24" s="405" t="s">
        <v>395</v>
      </c>
      <c r="F24" s="371"/>
    </row>
    <row r="25" spans="1:9">
      <c r="A25" s="454" t="s">
        <v>342</v>
      </c>
      <c r="B25" s="455"/>
      <c r="C25" s="455"/>
      <c r="D25" s="455"/>
      <c r="E25" s="455"/>
      <c r="F25" s="456"/>
    </row>
    <row r="26" spans="1:9" ht="18">
      <c r="A26" s="925" t="s">
        <v>815</v>
      </c>
      <c r="B26" s="455"/>
      <c r="C26" s="455"/>
      <c r="D26" s="455"/>
      <c r="E26" s="455"/>
      <c r="F26" s="456"/>
    </row>
    <row r="27" spans="1:9">
      <c r="A27" s="457">
        <v>44926</v>
      </c>
      <c r="B27" s="455"/>
      <c r="C27" s="455"/>
      <c r="D27" s="455"/>
      <c r="E27" s="455"/>
      <c r="F27" s="456"/>
    </row>
    <row r="28" spans="1:9" ht="23.5" thickBot="1">
      <c r="A28" s="1659" t="s">
        <v>444</v>
      </c>
      <c r="B28" s="458"/>
      <c r="C28" s="458"/>
      <c r="D28" s="458"/>
      <c r="E28" s="458"/>
      <c r="F28" s="1806"/>
    </row>
    <row r="29" spans="1:9" s="459" customFormat="1" ht="11.25" customHeight="1" thickBot="1">
      <c r="A29" s="932" t="s">
        <v>370</v>
      </c>
      <c r="B29" s="927" t="s">
        <v>358</v>
      </c>
      <c r="C29" s="928" t="s">
        <v>359</v>
      </c>
      <c r="D29" s="929" t="s">
        <v>360</v>
      </c>
      <c r="E29" s="930" t="s">
        <v>362</v>
      </c>
      <c r="F29" s="931" t="s">
        <v>17</v>
      </c>
    </row>
    <row r="30" spans="1:9">
      <c r="A30" s="926" t="s">
        <v>400</v>
      </c>
      <c r="B30" s="1319">
        <v>42</v>
      </c>
      <c r="C30" s="1320">
        <v>18</v>
      </c>
      <c r="D30" s="1321">
        <v>146</v>
      </c>
      <c r="E30" s="1322">
        <v>136</v>
      </c>
      <c r="F30" s="1323">
        <v>342</v>
      </c>
    </row>
    <row r="31" spans="1:9" s="401" customFormat="1">
      <c r="A31" s="460" t="s">
        <v>401</v>
      </c>
      <c r="B31" s="1324">
        <v>0</v>
      </c>
      <c r="C31" s="1325">
        <v>0</v>
      </c>
      <c r="D31" s="1326">
        <v>4</v>
      </c>
      <c r="E31" s="1327">
        <v>0</v>
      </c>
      <c r="F31" s="1328">
        <v>4</v>
      </c>
    </row>
    <row r="32" spans="1:9" s="401" customFormat="1">
      <c r="A32" s="460" t="s">
        <v>402</v>
      </c>
      <c r="B32" s="1324">
        <v>42</v>
      </c>
      <c r="C32" s="1325">
        <v>18</v>
      </c>
      <c r="D32" s="1326">
        <v>141</v>
      </c>
      <c r="E32" s="1327">
        <v>136</v>
      </c>
      <c r="F32" s="1328">
        <v>337</v>
      </c>
    </row>
    <row r="33" spans="1:9" s="401" customFormat="1">
      <c r="A33" s="460" t="s">
        <v>403</v>
      </c>
      <c r="B33" s="1324">
        <v>42</v>
      </c>
      <c r="C33" s="1325">
        <v>18</v>
      </c>
      <c r="D33" s="1326">
        <v>146</v>
      </c>
      <c r="E33" s="1327">
        <v>136</v>
      </c>
      <c r="F33" s="1328">
        <v>342</v>
      </c>
    </row>
    <row r="34" spans="1:9" s="401" customFormat="1">
      <c r="A34" s="460" t="s">
        <v>421</v>
      </c>
      <c r="B34" s="1324">
        <v>533</v>
      </c>
      <c r="C34" s="1325">
        <v>105</v>
      </c>
      <c r="D34" s="1326">
        <v>1040</v>
      </c>
      <c r="E34" s="1327">
        <v>881</v>
      </c>
      <c r="F34" s="1328">
        <v>2559</v>
      </c>
    </row>
    <row r="35" spans="1:9" s="401" customFormat="1">
      <c r="A35" s="460" t="s">
        <v>446</v>
      </c>
      <c r="B35" s="1329">
        <v>411</v>
      </c>
      <c r="C35" s="1330">
        <v>82</v>
      </c>
      <c r="D35" s="1331">
        <v>914</v>
      </c>
      <c r="E35" s="1332">
        <v>853</v>
      </c>
      <c r="F35" s="1328">
        <v>2260</v>
      </c>
    </row>
    <row r="36" spans="1:9" s="401" customFormat="1">
      <c r="A36" s="460" t="s">
        <v>447</v>
      </c>
      <c r="B36" s="1329">
        <v>198</v>
      </c>
      <c r="C36" s="1330">
        <v>23</v>
      </c>
      <c r="D36" s="1331">
        <v>126</v>
      </c>
      <c r="E36" s="1332">
        <v>28</v>
      </c>
      <c r="F36" s="1328">
        <v>375</v>
      </c>
    </row>
    <row r="37" spans="1:9" s="401" customFormat="1" ht="23">
      <c r="A37" s="461" t="s">
        <v>404</v>
      </c>
      <c r="B37" s="1333">
        <v>0</v>
      </c>
      <c r="C37" s="1334">
        <v>13</v>
      </c>
      <c r="D37" s="1335">
        <v>433</v>
      </c>
      <c r="E37" s="1336">
        <v>339</v>
      </c>
      <c r="F37" s="1337">
        <v>785</v>
      </c>
    </row>
    <row r="38" spans="1:9">
      <c r="A38" s="460" t="s">
        <v>448</v>
      </c>
      <c r="B38" s="1324">
        <v>533</v>
      </c>
      <c r="C38" s="1325">
        <v>105</v>
      </c>
      <c r="D38" s="1326">
        <v>739</v>
      </c>
      <c r="E38" s="1332">
        <v>717</v>
      </c>
      <c r="F38" s="1328">
        <v>2094</v>
      </c>
    </row>
    <row r="39" spans="1:9" s="401" customFormat="1">
      <c r="A39" s="460" t="s">
        <v>406</v>
      </c>
      <c r="B39" s="1324">
        <v>533</v>
      </c>
      <c r="C39" s="1325">
        <v>94</v>
      </c>
      <c r="D39" s="1326">
        <v>481</v>
      </c>
      <c r="E39" s="1332">
        <v>731</v>
      </c>
      <c r="F39" s="1328">
        <v>1839</v>
      </c>
    </row>
    <row r="40" spans="1:9" s="401" customFormat="1">
      <c r="A40" s="460" t="s">
        <v>407</v>
      </c>
      <c r="B40" s="1324">
        <v>533</v>
      </c>
      <c r="C40" s="1325">
        <v>79</v>
      </c>
      <c r="D40" s="1326">
        <v>216</v>
      </c>
      <c r="E40" s="1332">
        <v>113</v>
      </c>
      <c r="F40" s="1328">
        <v>941</v>
      </c>
    </row>
    <row r="41" spans="1:9" s="401" customFormat="1">
      <c r="A41" s="460" t="s">
        <v>408</v>
      </c>
      <c r="B41" s="1324">
        <v>268</v>
      </c>
      <c r="C41" s="1325">
        <v>41</v>
      </c>
      <c r="D41" s="1326">
        <v>37</v>
      </c>
      <c r="E41" s="1332">
        <v>38</v>
      </c>
      <c r="F41" s="1328">
        <v>384</v>
      </c>
    </row>
    <row r="42" spans="1:9" s="401" customFormat="1">
      <c r="A42" s="460" t="s">
        <v>381</v>
      </c>
      <c r="B42" s="1324">
        <v>8696</v>
      </c>
      <c r="C42" s="1325">
        <v>1716</v>
      </c>
      <c r="D42" s="1326">
        <v>29054</v>
      </c>
      <c r="E42" s="1332">
        <v>18254</v>
      </c>
      <c r="F42" s="1328">
        <v>57720</v>
      </c>
    </row>
    <row r="43" spans="1:9" s="401" customFormat="1">
      <c r="A43" s="460" t="s">
        <v>449</v>
      </c>
      <c r="B43" s="1324">
        <v>2249</v>
      </c>
      <c r="C43" s="1325">
        <v>945</v>
      </c>
      <c r="D43" s="1326">
        <v>20780</v>
      </c>
      <c r="E43" s="1332">
        <v>12174</v>
      </c>
      <c r="F43" s="1328">
        <v>36148</v>
      </c>
      <c r="H43" s="462"/>
      <c r="I43" s="462"/>
    </row>
    <row r="44" spans="1:9" s="401" customFormat="1">
      <c r="A44" s="460" t="s">
        <v>383</v>
      </c>
      <c r="B44" s="1324">
        <v>6447</v>
      </c>
      <c r="C44" s="1325">
        <v>771</v>
      </c>
      <c r="D44" s="1326">
        <v>8274</v>
      </c>
      <c r="E44" s="1332">
        <v>6080</v>
      </c>
      <c r="F44" s="1328">
        <v>21572</v>
      </c>
    </row>
    <row r="45" spans="1:9" s="401" customFormat="1" ht="15" thickBot="1">
      <c r="A45" s="1662" t="s">
        <v>450</v>
      </c>
      <c r="B45" s="1663">
        <v>19</v>
      </c>
      <c r="C45" s="1338">
        <v>0</v>
      </c>
      <c r="D45" s="1664">
        <v>406</v>
      </c>
      <c r="E45" s="1665">
        <v>41</v>
      </c>
      <c r="F45" s="1666">
        <v>466</v>
      </c>
    </row>
    <row r="46" spans="1:9" s="401" customFormat="1"/>
  </sheetData>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L32"/>
  <sheetViews>
    <sheetView view="pageBreakPreview" topLeftCell="A2" zoomScaleSheetLayoutView="100" workbookViewId="0">
      <selection activeCell="B29" sqref="B29"/>
    </sheetView>
  </sheetViews>
  <sheetFormatPr defaultColWidth="9.1796875" defaultRowHeight="14.5"/>
  <cols>
    <col min="1" max="12" width="15.453125" style="466" customWidth="1"/>
    <col min="13" max="16384" width="9.1796875" style="466"/>
  </cols>
  <sheetData>
    <row r="1" spans="1:116" ht="19" thickBot="1">
      <c r="A1" s="463" t="s">
        <v>451</v>
      </c>
      <c r="B1" s="464"/>
      <c r="C1" s="464"/>
      <c r="D1" s="464"/>
      <c r="E1" s="1667"/>
      <c r="F1" s="1667"/>
      <c r="G1" s="1667"/>
      <c r="H1" s="1667"/>
      <c r="I1" s="464"/>
      <c r="J1" s="464"/>
      <c r="K1" s="464"/>
      <c r="L1" s="465"/>
    </row>
    <row r="2" spans="1:116" s="2721" customFormat="1" ht="31">
      <c r="A2" s="2813" t="s">
        <v>342</v>
      </c>
      <c r="B2" s="2814"/>
      <c r="C2" s="2814"/>
      <c r="D2" s="2814"/>
      <c r="E2" s="2814"/>
      <c r="F2" s="2814"/>
      <c r="G2" s="2814"/>
      <c r="H2" s="2814"/>
      <c r="I2" s="2814"/>
      <c r="J2" s="2814"/>
      <c r="K2" s="2814"/>
      <c r="L2" s="2815"/>
    </row>
    <row r="3" spans="1:116" ht="18.5">
      <c r="A3" s="1670" t="s">
        <v>830</v>
      </c>
      <c r="B3" s="467"/>
      <c r="C3" s="467"/>
      <c r="D3" s="467"/>
      <c r="E3" s="1668"/>
      <c r="F3" s="1668"/>
      <c r="G3" s="1668"/>
      <c r="H3" s="1668"/>
      <c r="I3" s="467"/>
      <c r="J3" s="467"/>
      <c r="K3" s="467"/>
      <c r="L3" s="2816"/>
    </row>
    <row r="4" spans="1:116" ht="18.5">
      <c r="A4" s="468" t="s">
        <v>452</v>
      </c>
      <c r="B4" s="467"/>
      <c r="C4" s="467"/>
      <c r="D4" s="469"/>
      <c r="E4" s="1669"/>
      <c r="F4" s="1669"/>
      <c r="G4" s="1669"/>
      <c r="H4" s="1669"/>
      <c r="I4" s="469"/>
      <c r="J4" s="469"/>
      <c r="K4" s="467"/>
      <c r="L4" s="2816"/>
    </row>
    <row r="5" spans="1:116" ht="18.5">
      <c r="A5" s="468" t="s">
        <v>453</v>
      </c>
      <c r="B5" s="467"/>
      <c r="C5" s="467"/>
      <c r="D5" s="467"/>
      <c r="E5" s="1669"/>
      <c r="F5" s="1669"/>
      <c r="G5" s="1669"/>
      <c r="H5" s="1669"/>
      <c r="I5" s="467"/>
      <c r="J5" s="467"/>
      <c r="K5" s="467"/>
      <c r="L5" s="2816"/>
    </row>
    <row r="6" spans="1:116" ht="19" thickBot="1">
      <c r="A6" s="470">
        <v>43465</v>
      </c>
      <c r="B6" s="467"/>
      <c r="C6" s="467"/>
      <c r="D6" s="467"/>
      <c r="E6" s="1668"/>
      <c r="F6" s="1668"/>
      <c r="G6" s="1668"/>
      <c r="H6" s="1668"/>
      <c r="I6" s="467"/>
      <c r="J6" s="467"/>
      <c r="K6" s="467"/>
      <c r="L6" s="2816"/>
    </row>
    <row r="7" spans="1:116" ht="32.25" customHeight="1" thickBot="1">
      <c r="A7" s="2817" t="s">
        <v>454</v>
      </c>
      <c r="B7" s="2818"/>
      <c r="C7" s="2818"/>
      <c r="D7" s="2818"/>
      <c r="E7" s="2818"/>
      <c r="F7" s="2818"/>
      <c r="G7" s="2818"/>
      <c r="H7" s="2818"/>
      <c r="I7" s="2818"/>
      <c r="J7" s="2818"/>
      <c r="K7" s="2818"/>
      <c r="L7" s="2819"/>
    </row>
    <row r="8" spans="1:116" s="1673" customFormat="1" ht="32.15" customHeight="1" thickTop="1">
      <c r="A8" s="1671" t="s">
        <v>455</v>
      </c>
      <c r="B8" s="1690" t="s">
        <v>456</v>
      </c>
      <c r="C8" s="1691" t="s">
        <v>68</v>
      </c>
      <c r="D8" s="1692" t="s">
        <v>457</v>
      </c>
      <c r="E8" s="1691" t="s">
        <v>69</v>
      </c>
      <c r="F8" s="1693" t="s">
        <v>458</v>
      </c>
      <c r="G8" s="1691" t="s">
        <v>459</v>
      </c>
      <c r="H8" s="1692" t="s">
        <v>460</v>
      </c>
      <c r="I8" s="1691" t="s">
        <v>461</v>
      </c>
      <c r="J8" s="1693" t="s">
        <v>462</v>
      </c>
      <c r="K8" s="1691" t="s">
        <v>434</v>
      </c>
      <c r="L8" s="1672" t="s">
        <v>463</v>
      </c>
    </row>
    <row r="9" spans="1:116" s="1677" customFormat="1" ht="26.9" customHeight="1">
      <c r="A9" s="2820">
        <v>2000</v>
      </c>
      <c r="B9" s="1674">
        <v>341475</v>
      </c>
      <c r="C9" s="2821">
        <v>15728</v>
      </c>
      <c r="D9" s="2822">
        <v>46</v>
      </c>
      <c r="E9" s="1675">
        <v>5230</v>
      </c>
      <c r="F9" s="1676">
        <v>15</v>
      </c>
      <c r="G9" s="2821">
        <v>114</v>
      </c>
      <c r="H9" s="2822">
        <v>0</v>
      </c>
      <c r="I9" s="1675">
        <v>1278</v>
      </c>
      <c r="J9" s="1676">
        <v>4</v>
      </c>
      <c r="K9" s="2821">
        <v>22350</v>
      </c>
      <c r="L9" s="2823">
        <v>65</v>
      </c>
    </row>
    <row r="10" spans="1:116" s="1679" customFormat="1" ht="26.9" customHeight="1">
      <c r="A10" s="2820">
        <v>2001</v>
      </c>
      <c r="B10" s="1674">
        <v>348351</v>
      </c>
      <c r="C10" s="2821">
        <v>16974</v>
      </c>
      <c r="D10" s="2822">
        <v>49</v>
      </c>
      <c r="E10" s="1675">
        <v>5786</v>
      </c>
      <c r="F10" s="1676">
        <v>17</v>
      </c>
      <c r="G10" s="2821">
        <v>116</v>
      </c>
      <c r="H10" s="2822">
        <v>0</v>
      </c>
      <c r="I10" s="1675">
        <v>1361</v>
      </c>
      <c r="J10" s="1676">
        <v>4</v>
      </c>
      <c r="K10" s="2821">
        <v>24237</v>
      </c>
      <c r="L10" s="2823">
        <v>70</v>
      </c>
      <c r="M10" s="1678"/>
      <c r="N10" s="1678"/>
      <c r="O10" s="1678"/>
      <c r="P10" s="1678"/>
      <c r="Q10" s="1678"/>
      <c r="R10" s="1678"/>
      <c r="S10" s="1678"/>
      <c r="T10" s="1678"/>
      <c r="U10" s="1678"/>
      <c r="V10" s="1678"/>
      <c r="W10" s="1678"/>
      <c r="X10" s="1678"/>
      <c r="Y10" s="1678"/>
      <c r="Z10" s="1678"/>
      <c r="AA10" s="1678"/>
      <c r="AB10" s="1678"/>
      <c r="AC10" s="1678"/>
      <c r="AD10" s="1678"/>
      <c r="AE10" s="1678"/>
      <c r="AF10" s="1678"/>
      <c r="AG10" s="1678"/>
      <c r="AH10" s="1678"/>
      <c r="AI10" s="1678"/>
      <c r="AJ10" s="1678"/>
      <c r="AK10" s="1678"/>
      <c r="AL10" s="1678"/>
      <c r="AM10" s="1678"/>
      <c r="AN10" s="1678"/>
      <c r="AO10" s="1678"/>
      <c r="AP10" s="1678"/>
      <c r="AQ10" s="1678"/>
      <c r="AR10" s="1678"/>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c r="BP10" s="1678"/>
      <c r="BQ10" s="1678"/>
      <c r="BR10" s="1678"/>
      <c r="BS10" s="1678"/>
      <c r="BT10" s="1678"/>
      <c r="BU10" s="1678"/>
      <c r="BV10" s="1678"/>
      <c r="BW10" s="1678"/>
      <c r="BX10" s="1678"/>
      <c r="BY10" s="1678"/>
      <c r="BZ10" s="1678"/>
      <c r="CA10" s="1678"/>
      <c r="CB10" s="1678"/>
      <c r="CC10" s="1678"/>
      <c r="CD10" s="1678"/>
      <c r="CE10" s="1678"/>
      <c r="CF10" s="1678"/>
      <c r="CG10" s="1678"/>
      <c r="CH10" s="1678"/>
      <c r="CI10" s="1678"/>
      <c r="CJ10" s="1678"/>
      <c r="CK10" s="1678"/>
      <c r="CL10" s="1678"/>
      <c r="CM10" s="1678"/>
      <c r="CN10" s="1678"/>
      <c r="CO10" s="1678"/>
      <c r="CP10" s="1678"/>
      <c r="CQ10" s="1678"/>
    </row>
    <row r="11" spans="1:116" s="1678" customFormat="1" ht="26.9" customHeight="1">
      <c r="A11" s="2820">
        <v>2002</v>
      </c>
      <c r="B11" s="1674">
        <v>361758</v>
      </c>
      <c r="C11" s="2821">
        <v>15919</v>
      </c>
      <c r="D11" s="2822">
        <v>44</v>
      </c>
      <c r="E11" s="1675">
        <v>5876</v>
      </c>
      <c r="F11" s="1676">
        <v>16</v>
      </c>
      <c r="G11" s="2821">
        <v>111</v>
      </c>
      <c r="H11" s="2822">
        <v>0</v>
      </c>
      <c r="I11" s="1675">
        <v>1517</v>
      </c>
      <c r="J11" s="1676">
        <v>4</v>
      </c>
      <c r="K11" s="2821">
        <v>23423</v>
      </c>
      <c r="L11" s="2823">
        <v>65</v>
      </c>
    </row>
    <row r="12" spans="1:116" s="1678" customFormat="1" ht="26.9" customHeight="1">
      <c r="A12" s="2820">
        <v>2003</v>
      </c>
      <c r="B12" s="1674">
        <v>366672</v>
      </c>
      <c r="C12" s="2821">
        <v>15668</v>
      </c>
      <c r="D12" s="2822">
        <v>43</v>
      </c>
      <c r="E12" s="1675">
        <v>6027</v>
      </c>
      <c r="F12" s="1676">
        <v>16</v>
      </c>
      <c r="G12" s="2821">
        <v>128</v>
      </c>
      <c r="H12" s="2822">
        <v>0</v>
      </c>
      <c r="I12" s="1675">
        <v>1710</v>
      </c>
      <c r="J12" s="1676">
        <v>5</v>
      </c>
      <c r="K12" s="2821">
        <v>23533</v>
      </c>
      <c r="L12" s="2823">
        <v>64</v>
      </c>
    </row>
    <row r="13" spans="1:116" s="1678" customFormat="1" ht="26.9" customHeight="1">
      <c r="A13" s="2820">
        <v>2004</v>
      </c>
      <c r="B13" s="1674">
        <v>378281</v>
      </c>
      <c r="C13" s="2821">
        <v>16222</v>
      </c>
      <c r="D13" s="2822">
        <v>43</v>
      </c>
      <c r="E13" s="1675">
        <v>5860</v>
      </c>
      <c r="F13" s="1676">
        <v>15</v>
      </c>
      <c r="G13" s="2821">
        <v>128</v>
      </c>
      <c r="H13" s="2822">
        <v>0</v>
      </c>
      <c r="I13" s="1675">
        <v>1531</v>
      </c>
      <c r="J13" s="1676">
        <v>4</v>
      </c>
      <c r="K13" s="2821">
        <v>23741</v>
      </c>
      <c r="L13" s="2823">
        <v>63</v>
      </c>
    </row>
    <row r="14" spans="1:116" s="1680" customFormat="1" ht="26.9" customHeight="1" thickBot="1">
      <c r="A14" s="2820">
        <v>2005</v>
      </c>
      <c r="B14" s="1674">
        <v>390425</v>
      </c>
      <c r="C14" s="2821">
        <v>18590</v>
      </c>
      <c r="D14" s="2822">
        <v>48</v>
      </c>
      <c r="E14" s="1675">
        <v>7365</v>
      </c>
      <c r="F14" s="1676">
        <v>19</v>
      </c>
      <c r="G14" s="2821">
        <v>158</v>
      </c>
      <c r="H14" s="2822">
        <v>0</v>
      </c>
      <c r="I14" s="1675">
        <v>1497</v>
      </c>
      <c r="J14" s="1676">
        <v>4</v>
      </c>
      <c r="K14" s="2821">
        <v>28110</v>
      </c>
      <c r="L14" s="2823">
        <v>72</v>
      </c>
      <c r="M14" s="1678"/>
      <c r="N14" s="1678"/>
      <c r="O14" s="1678"/>
      <c r="P14" s="1678"/>
      <c r="Q14" s="1678"/>
      <c r="R14" s="1678"/>
      <c r="S14" s="1678"/>
      <c r="T14" s="1678"/>
      <c r="U14" s="1678"/>
      <c r="V14" s="1678"/>
      <c r="W14" s="1678"/>
      <c r="X14" s="1678"/>
      <c r="Y14" s="1678"/>
      <c r="Z14" s="1678"/>
      <c r="AA14" s="1678"/>
      <c r="AB14" s="1678"/>
      <c r="AC14" s="1678"/>
      <c r="AD14" s="1678"/>
      <c r="AE14" s="1678"/>
      <c r="AF14" s="1678"/>
      <c r="AG14" s="1678"/>
      <c r="AH14" s="1678"/>
      <c r="AI14" s="1678"/>
      <c r="AJ14" s="1678"/>
      <c r="AK14" s="1678"/>
      <c r="AL14" s="1678"/>
      <c r="AM14" s="1678"/>
      <c r="AN14" s="1678"/>
      <c r="AO14" s="1678"/>
      <c r="AP14" s="1678"/>
      <c r="AQ14" s="1678"/>
      <c r="AR14" s="1678"/>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c r="BP14" s="1678"/>
      <c r="BQ14" s="1678"/>
      <c r="BR14" s="1678"/>
      <c r="BS14" s="1678"/>
      <c r="BT14" s="1678"/>
      <c r="BU14" s="1678"/>
      <c r="BV14" s="1678"/>
      <c r="BW14" s="1678"/>
      <c r="BX14" s="1678"/>
      <c r="BY14" s="1678"/>
      <c r="BZ14" s="1678"/>
      <c r="CA14" s="1678"/>
      <c r="CB14" s="1678"/>
      <c r="CC14" s="1678"/>
      <c r="CD14" s="1678"/>
      <c r="CE14" s="1678"/>
      <c r="CF14" s="1678"/>
      <c r="CG14" s="1678"/>
      <c r="CH14" s="1678"/>
      <c r="CI14" s="1678"/>
      <c r="CJ14" s="1678"/>
      <c r="CK14" s="1678"/>
      <c r="CL14" s="1678"/>
      <c r="CM14" s="1678"/>
      <c r="CN14" s="1678"/>
      <c r="CO14" s="1678"/>
      <c r="CP14" s="1678"/>
      <c r="CQ14" s="1678"/>
      <c r="CR14" s="1678"/>
      <c r="CS14" s="1678"/>
      <c r="CT14" s="1678"/>
      <c r="CU14" s="1678"/>
      <c r="CV14" s="1678"/>
      <c r="CW14" s="1678"/>
      <c r="CX14" s="1678"/>
      <c r="CY14" s="1678"/>
      <c r="CZ14" s="1678"/>
      <c r="DA14" s="1678"/>
      <c r="DB14" s="1678"/>
      <c r="DC14" s="1678"/>
      <c r="DD14" s="1678"/>
      <c r="DE14" s="1678"/>
      <c r="DF14" s="1678"/>
      <c r="DG14" s="1678"/>
      <c r="DH14" s="1678"/>
      <c r="DI14" s="1678"/>
      <c r="DJ14" s="1678"/>
      <c r="DK14" s="1678"/>
      <c r="DL14" s="1678"/>
    </row>
    <row r="15" spans="1:116" s="1680" customFormat="1" ht="26.9" customHeight="1" thickTop="1" thickBot="1">
      <c r="A15" s="2820">
        <v>2006</v>
      </c>
      <c r="B15" s="1674">
        <v>397189</v>
      </c>
      <c r="C15" s="2821">
        <v>18207</v>
      </c>
      <c r="D15" s="2822">
        <v>46</v>
      </c>
      <c r="E15" s="1675">
        <v>7487</v>
      </c>
      <c r="F15" s="1676">
        <v>19</v>
      </c>
      <c r="G15" s="2821">
        <v>158</v>
      </c>
      <c r="H15" s="2822">
        <v>0</v>
      </c>
      <c r="I15" s="1675">
        <v>1618</v>
      </c>
      <c r="J15" s="1676">
        <v>4</v>
      </c>
      <c r="K15" s="2821">
        <v>27970</v>
      </c>
      <c r="L15" s="2823">
        <v>70</v>
      </c>
      <c r="M15" s="1681"/>
      <c r="N15" s="1678"/>
      <c r="O15" s="1678"/>
      <c r="P15" s="1678"/>
      <c r="Q15" s="1678"/>
      <c r="R15" s="1678"/>
      <c r="S15" s="1678"/>
      <c r="T15" s="1678"/>
      <c r="U15" s="1678"/>
      <c r="V15" s="1678"/>
      <c r="W15" s="1678"/>
      <c r="X15" s="1678"/>
      <c r="Y15" s="1678"/>
      <c r="Z15" s="1678"/>
      <c r="AA15" s="1678"/>
      <c r="AB15" s="1678"/>
      <c r="AC15" s="1678"/>
      <c r="AD15" s="1678"/>
      <c r="AE15" s="1678"/>
      <c r="AF15" s="1678"/>
      <c r="AG15" s="1678"/>
      <c r="AH15" s="1678"/>
      <c r="AI15" s="1678"/>
      <c r="AJ15" s="1678"/>
      <c r="AK15" s="1678"/>
      <c r="AL15" s="1678"/>
      <c r="AM15" s="1678"/>
      <c r="AN15" s="1678"/>
      <c r="AO15" s="1678"/>
      <c r="AP15" s="1678"/>
      <c r="AQ15" s="1678"/>
      <c r="AR15" s="1678"/>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c r="BP15" s="1678"/>
      <c r="BQ15" s="1678"/>
      <c r="BR15" s="1678"/>
      <c r="BS15" s="1678"/>
      <c r="BT15" s="1678"/>
      <c r="BU15" s="1678"/>
      <c r="BV15" s="1678"/>
      <c r="BW15" s="1678"/>
      <c r="BX15" s="1678"/>
      <c r="BY15" s="1678"/>
      <c r="BZ15" s="1678"/>
      <c r="CA15" s="1678"/>
      <c r="CB15" s="1678"/>
      <c r="CC15" s="1678"/>
      <c r="CD15" s="1678"/>
      <c r="CE15" s="1678"/>
      <c r="CF15" s="1678"/>
      <c r="CG15" s="1678"/>
      <c r="CH15" s="1678"/>
      <c r="CI15" s="1678"/>
      <c r="CJ15" s="1678"/>
      <c r="CK15" s="1678"/>
      <c r="CL15" s="1678"/>
      <c r="CM15" s="1678"/>
      <c r="CN15" s="1678"/>
      <c r="CO15" s="1678"/>
      <c r="CP15" s="1678"/>
      <c r="CQ15" s="1678"/>
      <c r="CR15" s="1678"/>
      <c r="CS15" s="1678"/>
      <c r="CT15" s="1678"/>
      <c r="CU15" s="1678"/>
      <c r="CV15" s="1678"/>
      <c r="CW15" s="1678"/>
      <c r="CX15" s="1678"/>
      <c r="CY15" s="1678"/>
      <c r="CZ15" s="1678"/>
      <c r="DA15" s="1678"/>
      <c r="DB15" s="1678"/>
      <c r="DC15" s="1678"/>
      <c r="DD15" s="1678"/>
      <c r="DE15" s="1678"/>
      <c r="DF15" s="1678"/>
      <c r="DG15" s="1678"/>
      <c r="DH15" s="1678"/>
      <c r="DI15" s="1678"/>
      <c r="DJ15" s="1678"/>
      <c r="DK15" s="1678"/>
      <c r="DL15" s="1678"/>
    </row>
    <row r="16" spans="1:116" s="1680" customFormat="1" ht="26.9" customHeight="1" thickTop="1" thickBot="1">
      <c r="A16" s="2820">
        <v>2007</v>
      </c>
      <c r="B16" s="1674">
        <v>399330</v>
      </c>
      <c r="C16" s="2821">
        <v>23428</v>
      </c>
      <c r="D16" s="2822">
        <v>59</v>
      </c>
      <c r="E16" s="1675">
        <v>7537</v>
      </c>
      <c r="F16" s="1676">
        <v>19</v>
      </c>
      <c r="G16" s="2821">
        <v>199</v>
      </c>
      <c r="H16" s="2822">
        <v>0</v>
      </c>
      <c r="I16" s="1675">
        <v>1639</v>
      </c>
      <c r="J16" s="1676">
        <v>4</v>
      </c>
      <c r="K16" s="2821">
        <v>33262</v>
      </c>
      <c r="L16" s="2823">
        <v>83</v>
      </c>
      <c r="M16" s="1681"/>
      <c r="N16" s="1678"/>
      <c r="O16" s="1678"/>
      <c r="P16" s="1678"/>
      <c r="Q16" s="1678"/>
      <c r="R16" s="1678"/>
      <c r="S16" s="1678"/>
      <c r="T16" s="1678"/>
      <c r="U16" s="1678"/>
      <c r="V16" s="1678"/>
      <c r="W16" s="1678"/>
      <c r="X16" s="1678"/>
      <c r="Y16" s="1678"/>
      <c r="Z16" s="1678"/>
      <c r="AA16" s="1678"/>
      <c r="AB16" s="1678"/>
      <c r="AC16" s="1678"/>
      <c r="AD16" s="1678"/>
      <c r="AE16" s="1678"/>
      <c r="AF16" s="1678"/>
      <c r="AG16" s="1678"/>
      <c r="AH16" s="1678"/>
      <c r="AI16" s="1678"/>
      <c r="AJ16" s="1678"/>
      <c r="AK16" s="1678"/>
      <c r="AL16" s="1678"/>
      <c r="AM16" s="1678"/>
      <c r="AN16" s="1678"/>
      <c r="AO16" s="1678"/>
      <c r="AP16" s="1678"/>
      <c r="AQ16" s="1678"/>
      <c r="AR16" s="1678"/>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c r="BP16" s="1678"/>
      <c r="BQ16" s="1678"/>
      <c r="BR16" s="1678"/>
      <c r="BS16" s="1678"/>
      <c r="BT16" s="1678"/>
      <c r="BU16" s="1678"/>
      <c r="BV16" s="1678"/>
      <c r="BW16" s="1678"/>
      <c r="BX16" s="1678"/>
      <c r="BY16" s="1678"/>
      <c r="BZ16" s="1678"/>
      <c r="CA16" s="1678"/>
      <c r="CB16" s="1678"/>
      <c r="CC16" s="1678"/>
      <c r="CD16" s="1678"/>
      <c r="CE16" s="1678"/>
      <c r="CF16" s="1678"/>
      <c r="CG16" s="1678"/>
      <c r="CH16" s="1678"/>
      <c r="CI16" s="1678"/>
      <c r="CJ16" s="1678"/>
      <c r="CK16" s="1678"/>
      <c r="CL16" s="1678"/>
      <c r="CM16" s="1678"/>
      <c r="CN16" s="1678"/>
      <c r="CO16" s="1678"/>
      <c r="CP16" s="1678"/>
      <c r="CQ16" s="1678"/>
      <c r="CR16" s="1678"/>
      <c r="CS16" s="1678"/>
      <c r="CT16" s="1678"/>
      <c r="CU16" s="1678"/>
      <c r="CV16" s="1678"/>
      <c r="CW16" s="1678"/>
      <c r="CX16" s="1678"/>
      <c r="CY16" s="1678"/>
      <c r="CZ16" s="1678"/>
      <c r="DA16" s="1678"/>
      <c r="DB16" s="1678"/>
      <c r="DC16" s="1678"/>
      <c r="DD16" s="1678"/>
      <c r="DE16" s="1678"/>
      <c r="DF16" s="1678"/>
      <c r="DG16" s="1678"/>
      <c r="DH16" s="1678"/>
      <c r="DI16" s="1678"/>
      <c r="DJ16" s="1678"/>
      <c r="DK16" s="1678"/>
      <c r="DL16" s="1678"/>
    </row>
    <row r="17" spans="1:116" s="1680" customFormat="1" ht="26.9" customHeight="1" thickTop="1" thickBot="1">
      <c r="A17" s="2820">
        <v>2008</v>
      </c>
      <c r="B17" s="1674">
        <v>407505</v>
      </c>
      <c r="C17" s="2821">
        <v>26336</v>
      </c>
      <c r="D17" s="2822">
        <v>65</v>
      </c>
      <c r="E17" s="1675">
        <v>7992</v>
      </c>
      <c r="F17" s="1676">
        <v>20</v>
      </c>
      <c r="G17" s="2821">
        <v>250</v>
      </c>
      <c r="H17" s="2822">
        <v>1</v>
      </c>
      <c r="I17" s="1675">
        <v>1865</v>
      </c>
      <c r="J17" s="1676">
        <v>5</v>
      </c>
      <c r="K17" s="2821">
        <v>36917</v>
      </c>
      <c r="L17" s="2823">
        <v>91</v>
      </c>
      <c r="M17" s="1681"/>
      <c r="N17" s="1678"/>
      <c r="O17" s="1678"/>
      <c r="P17" s="1678"/>
      <c r="Q17" s="1678"/>
      <c r="R17" s="1678"/>
      <c r="S17" s="1678"/>
      <c r="T17" s="1678"/>
      <c r="U17" s="1678"/>
      <c r="V17" s="1678"/>
      <c r="W17" s="1678"/>
      <c r="X17" s="1678"/>
      <c r="Y17" s="1678"/>
      <c r="Z17" s="1678"/>
      <c r="AA17" s="1678"/>
      <c r="AB17" s="1678"/>
      <c r="AC17" s="1678"/>
      <c r="AD17" s="1678"/>
      <c r="AE17" s="1678"/>
      <c r="AF17" s="1678"/>
      <c r="AG17" s="1678"/>
      <c r="AH17" s="1678"/>
      <c r="AI17" s="1678"/>
      <c r="AJ17" s="1678"/>
      <c r="AK17" s="1678"/>
      <c r="AL17" s="1678"/>
      <c r="AM17" s="1678"/>
      <c r="AN17" s="1678"/>
      <c r="AO17" s="1678"/>
      <c r="AP17" s="1678"/>
      <c r="AQ17" s="1678"/>
      <c r="AR17" s="1678"/>
      <c r="AS17" s="1678"/>
      <c r="AT17" s="1678"/>
      <c r="AU17" s="1678"/>
      <c r="AV17" s="1678"/>
      <c r="AW17" s="1678"/>
      <c r="AX17" s="1678"/>
      <c r="AY17" s="1678"/>
      <c r="AZ17" s="1678"/>
      <c r="BA17" s="1678"/>
      <c r="BB17" s="1678"/>
      <c r="BC17" s="1678"/>
      <c r="BD17" s="1678"/>
      <c r="BE17" s="1678"/>
      <c r="BF17" s="1678"/>
      <c r="BG17" s="1678"/>
      <c r="BH17" s="1678"/>
      <c r="BI17" s="1678"/>
      <c r="BJ17" s="1678"/>
      <c r="BK17" s="1678"/>
      <c r="BL17" s="1678"/>
      <c r="BM17" s="1678"/>
      <c r="BN17" s="1678"/>
      <c r="BO17" s="1678"/>
      <c r="BP17" s="1678"/>
      <c r="BQ17" s="1678"/>
      <c r="BR17" s="1678"/>
      <c r="BS17" s="1678"/>
      <c r="BT17" s="1678"/>
      <c r="BU17" s="1678"/>
      <c r="BV17" s="1678"/>
      <c r="BW17" s="1678"/>
      <c r="BX17" s="1678"/>
      <c r="BY17" s="1678"/>
      <c r="BZ17" s="1678"/>
      <c r="CA17" s="1678"/>
      <c r="CB17" s="1678"/>
      <c r="CC17" s="1678"/>
      <c r="CD17" s="1678"/>
      <c r="CE17" s="1678"/>
      <c r="CF17" s="1678"/>
      <c r="CG17" s="1678"/>
      <c r="CH17" s="1678"/>
      <c r="CI17" s="1678"/>
      <c r="CJ17" s="1678"/>
      <c r="CK17" s="1678"/>
      <c r="CL17" s="1678"/>
      <c r="CM17" s="1678"/>
      <c r="CN17" s="1678"/>
      <c r="CO17" s="1678"/>
      <c r="CP17" s="1678"/>
      <c r="CQ17" s="1678"/>
      <c r="CR17" s="1678"/>
      <c r="CS17" s="1678"/>
      <c r="CT17" s="1678"/>
      <c r="CU17" s="1678"/>
      <c r="CV17" s="1678"/>
      <c r="CW17" s="1678"/>
      <c r="CX17" s="1678"/>
      <c r="CY17" s="1678"/>
      <c r="CZ17" s="1678"/>
      <c r="DA17" s="1678"/>
      <c r="DB17" s="1678"/>
      <c r="DC17" s="1678"/>
      <c r="DD17" s="1678"/>
      <c r="DE17" s="1678"/>
      <c r="DF17" s="1678"/>
      <c r="DG17" s="1678"/>
      <c r="DH17" s="1678"/>
      <c r="DI17" s="1678"/>
      <c r="DJ17" s="1678"/>
      <c r="DK17" s="1678"/>
      <c r="DL17" s="1678"/>
    </row>
    <row r="18" spans="1:116" s="1678" customFormat="1" ht="26.9" customHeight="1" thickTop="1">
      <c r="A18" s="2820">
        <v>2009</v>
      </c>
      <c r="B18" s="1674">
        <v>420637</v>
      </c>
      <c r="C18" s="2821">
        <v>27247</v>
      </c>
      <c r="D18" s="2822">
        <v>65</v>
      </c>
      <c r="E18" s="1675">
        <v>7384</v>
      </c>
      <c r="F18" s="1676">
        <v>18</v>
      </c>
      <c r="G18" s="2821">
        <v>278</v>
      </c>
      <c r="H18" s="2822">
        <v>1</v>
      </c>
      <c r="I18" s="1675">
        <v>1700</v>
      </c>
      <c r="J18" s="1676">
        <v>4</v>
      </c>
      <c r="K18" s="2821">
        <v>36609</v>
      </c>
      <c r="L18" s="2823">
        <v>87</v>
      </c>
    </row>
    <row r="19" spans="1:116" s="1678" customFormat="1" ht="26.9" customHeight="1">
      <c r="A19" s="2820">
        <v>2010</v>
      </c>
      <c r="B19" s="1674">
        <v>427476</v>
      </c>
      <c r="C19" s="2821">
        <v>31472</v>
      </c>
      <c r="D19" s="2822">
        <v>74</v>
      </c>
      <c r="E19" s="1675">
        <v>8343</v>
      </c>
      <c r="F19" s="1676">
        <v>20</v>
      </c>
      <c r="G19" s="2821">
        <v>320</v>
      </c>
      <c r="H19" s="2822">
        <v>1</v>
      </c>
      <c r="I19" s="1675">
        <v>1767</v>
      </c>
      <c r="J19" s="1676">
        <v>4</v>
      </c>
      <c r="K19" s="2821">
        <v>41902</v>
      </c>
      <c r="L19" s="2823">
        <v>98</v>
      </c>
    </row>
    <row r="20" spans="1:116" s="1678" customFormat="1" ht="26.9" customHeight="1">
      <c r="A20" s="2820">
        <v>2011</v>
      </c>
      <c r="B20" s="1674">
        <v>423579</v>
      </c>
      <c r="C20" s="2821">
        <v>34894</v>
      </c>
      <c r="D20" s="2822">
        <v>82</v>
      </c>
      <c r="E20" s="1675">
        <v>9517</v>
      </c>
      <c r="F20" s="1676">
        <v>22</v>
      </c>
      <c r="G20" s="2821">
        <v>200</v>
      </c>
      <c r="H20" s="2822">
        <v>0</v>
      </c>
      <c r="I20" s="1675">
        <v>1953</v>
      </c>
      <c r="J20" s="1676">
        <v>5</v>
      </c>
      <c r="K20" s="2821">
        <v>46564</v>
      </c>
      <c r="L20" s="2823">
        <v>110</v>
      </c>
    </row>
    <row r="21" spans="1:116" s="1678" customFormat="1" ht="26.9" customHeight="1">
      <c r="A21" s="2820">
        <v>2012</v>
      </c>
      <c r="B21" s="1674">
        <v>399217</v>
      </c>
      <c r="C21" s="2821">
        <v>36217</v>
      </c>
      <c r="D21" s="2822">
        <v>91</v>
      </c>
      <c r="E21" s="1675">
        <v>8797</v>
      </c>
      <c r="F21" s="1676">
        <v>22</v>
      </c>
      <c r="G21" s="2821">
        <v>294</v>
      </c>
      <c r="H21" s="2822">
        <v>1</v>
      </c>
      <c r="I21" s="1675">
        <v>2226</v>
      </c>
      <c r="J21" s="1676">
        <v>6</v>
      </c>
      <c r="K21" s="2821">
        <v>47534</v>
      </c>
      <c r="L21" s="2823">
        <v>119</v>
      </c>
    </row>
    <row r="22" spans="1:116" s="1678" customFormat="1" ht="26.9" customHeight="1">
      <c r="A22" s="2820" t="s">
        <v>816</v>
      </c>
      <c r="B22" s="1674">
        <v>429136</v>
      </c>
      <c r="C22" s="2821">
        <v>34531</v>
      </c>
      <c r="D22" s="2822">
        <v>80</v>
      </c>
      <c r="E22" s="1675">
        <v>8928</v>
      </c>
      <c r="F22" s="1676">
        <v>21</v>
      </c>
      <c r="G22" s="2821">
        <v>311</v>
      </c>
      <c r="H22" s="2822">
        <v>1</v>
      </c>
      <c r="I22" s="1675">
        <v>2375</v>
      </c>
      <c r="J22" s="1676">
        <v>6</v>
      </c>
      <c r="K22" s="2821">
        <v>46145</v>
      </c>
      <c r="L22" s="2823">
        <v>108</v>
      </c>
    </row>
    <row r="23" spans="1:116" s="1678" customFormat="1" ht="26.9" customHeight="1">
      <c r="A23" s="2083">
        <v>2015</v>
      </c>
      <c r="B23" s="2084">
        <v>444380</v>
      </c>
      <c r="C23" s="2085">
        <v>35359</v>
      </c>
      <c r="D23" s="1711">
        <v>80</v>
      </c>
      <c r="E23" s="2086">
        <v>9712</v>
      </c>
      <c r="F23" s="1713">
        <v>22</v>
      </c>
      <c r="G23" s="2085">
        <v>306</v>
      </c>
      <c r="H23" s="1711">
        <v>1</v>
      </c>
      <c r="I23" s="2086">
        <v>2413</v>
      </c>
      <c r="J23" s="1713">
        <v>5</v>
      </c>
      <c r="K23" s="2085">
        <v>47790</v>
      </c>
      <c r="L23" s="2824">
        <v>108</v>
      </c>
    </row>
    <row r="24" spans="1:116" s="1678" customFormat="1" ht="26.9" customHeight="1">
      <c r="A24" s="2083">
        <v>2016</v>
      </c>
      <c r="B24" s="2084">
        <v>490294</v>
      </c>
      <c r="C24" s="2085">
        <v>32186</v>
      </c>
      <c r="D24" s="1711">
        <v>66</v>
      </c>
      <c r="E24" s="2086">
        <v>8895</v>
      </c>
      <c r="F24" s="1713">
        <v>18</v>
      </c>
      <c r="G24" s="2085">
        <v>307</v>
      </c>
      <c r="H24" s="1711">
        <v>1</v>
      </c>
      <c r="I24" s="2086">
        <v>2465</v>
      </c>
      <c r="J24" s="1713">
        <v>5</v>
      </c>
      <c r="K24" s="2085">
        <v>43853</v>
      </c>
      <c r="L24" s="2824">
        <v>89</v>
      </c>
    </row>
    <row r="25" spans="1:116" s="1678" customFormat="1" ht="26.9" customHeight="1">
      <c r="A25" s="2083">
        <v>2017</v>
      </c>
      <c r="B25" s="2084">
        <v>512055</v>
      </c>
      <c r="C25" s="2085">
        <v>32385</v>
      </c>
      <c r="D25" s="1711">
        <v>63</v>
      </c>
      <c r="E25" s="2086">
        <v>9457</v>
      </c>
      <c r="F25" s="1713">
        <v>18</v>
      </c>
      <c r="G25" s="2085">
        <v>325</v>
      </c>
      <c r="H25" s="1711">
        <v>1</v>
      </c>
      <c r="I25" s="2086">
        <v>2408</v>
      </c>
      <c r="J25" s="1713">
        <v>5</v>
      </c>
      <c r="K25" s="2085">
        <v>44575</v>
      </c>
      <c r="L25" s="2824">
        <v>87</v>
      </c>
    </row>
    <row r="26" spans="1:116" s="1678" customFormat="1" ht="26.9" customHeight="1">
      <c r="A26" s="2083">
        <v>2018</v>
      </c>
      <c r="B26" s="2084">
        <v>541989</v>
      </c>
      <c r="C26" s="3803">
        <v>33101</v>
      </c>
      <c r="D26" s="3804">
        <v>61</v>
      </c>
      <c r="E26" s="2086">
        <v>10072</v>
      </c>
      <c r="F26" s="1713">
        <v>19</v>
      </c>
      <c r="G26" s="3803">
        <v>339</v>
      </c>
      <c r="H26" s="3804">
        <v>1</v>
      </c>
      <c r="I26" s="2086">
        <v>2453</v>
      </c>
      <c r="J26" s="1713">
        <v>5</v>
      </c>
      <c r="K26" s="3803">
        <v>45965</v>
      </c>
      <c r="L26" s="3805">
        <v>85</v>
      </c>
    </row>
    <row r="27" spans="1:116" s="1678" customFormat="1" ht="26.9" customHeight="1">
      <c r="A27" s="2083">
        <v>2019</v>
      </c>
      <c r="B27" s="2084">
        <v>556599</v>
      </c>
      <c r="C27" s="3803">
        <v>35288</v>
      </c>
      <c r="D27" s="3804">
        <v>63</v>
      </c>
      <c r="E27" s="2086">
        <v>11183</v>
      </c>
      <c r="F27" s="1713">
        <v>20</v>
      </c>
      <c r="G27" s="3803">
        <v>353</v>
      </c>
      <c r="H27" s="3804">
        <v>1</v>
      </c>
      <c r="I27" s="2086">
        <v>2447</v>
      </c>
      <c r="J27" s="1713">
        <v>4</v>
      </c>
      <c r="K27" s="3803">
        <v>49271</v>
      </c>
      <c r="L27" s="3805">
        <v>89</v>
      </c>
    </row>
    <row r="28" spans="1:116" s="1689" customFormat="1" ht="26.9" customHeight="1" thickBot="1">
      <c r="A28" s="1682" t="s">
        <v>1324</v>
      </c>
      <c r="B28" s="1683">
        <f>'Church Membership'!L3</f>
        <v>609868</v>
      </c>
      <c r="C28" s="1684">
        <f>'GC Table 8 - Primary'!F20</f>
        <v>36095</v>
      </c>
      <c r="D28" s="1685">
        <f>C28/($B28/1000)</f>
        <v>59</v>
      </c>
      <c r="E28" s="1686">
        <f>'GC Table 6 - Secondary'!F22</f>
        <v>11923</v>
      </c>
      <c r="F28" s="1687">
        <f>E28/($B28/1000)</f>
        <v>20</v>
      </c>
      <c r="G28" s="1684">
        <f>'GC Table 5 - Worker Training'!F20</f>
        <v>203</v>
      </c>
      <c r="H28" s="1685">
        <f>G28/($B28/1000)</f>
        <v>0</v>
      </c>
      <c r="I28" s="1686">
        <f>'GC Table 4 - Tertiary'!G17</f>
        <v>3147</v>
      </c>
      <c r="J28" s="1687">
        <f>I28/($B28/1000)</f>
        <v>5</v>
      </c>
      <c r="K28" s="1684">
        <f>C28+E28+G28+I28</f>
        <v>51368</v>
      </c>
      <c r="L28" s="1688">
        <f>K28/($B28/1000)</f>
        <v>84</v>
      </c>
    </row>
    <row r="29" spans="1:116" s="416" customFormat="1">
      <c r="A29" s="471" t="s">
        <v>464</v>
      </c>
      <c r="B29" s="472"/>
      <c r="C29" s="3503"/>
      <c r="D29" s="472"/>
      <c r="E29" s="472"/>
      <c r="F29" s="472"/>
      <c r="G29" s="472"/>
      <c r="H29" s="472"/>
      <c r="I29" s="472"/>
      <c r="J29" s="472"/>
      <c r="K29" s="472"/>
      <c r="L29" s="473"/>
    </row>
    <row r="30" spans="1:116" ht="15" thickBot="1">
      <c r="A30" s="474" t="s">
        <v>343</v>
      </c>
      <c r="B30" s="475"/>
      <c r="C30" s="475"/>
      <c r="D30" s="475"/>
      <c r="E30" s="475"/>
      <c r="F30" s="475"/>
      <c r="G30" s="475"/>
      <c r="H30" s="475"/>
      <c r="I30" s="475"/>
      <c r="J30" s="475"/>
      <c r="K30" s="475"/>
      <c r="L30" s="476"/>
    </row>
    <row r="32" spans="1:116">
      <c r="B32" s="209"/>
      <c r="C32" s="209"/>
    </row>
  </sheetData>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31"/>
  <sheetViews>
    <sheetView view="pageBreakPreview" topLeftCell="A7" zoomScaleSheetLayoutView="100" workbookViewId="0">
      <selection activeCell="A29" sqref="A29"/>
    </sheetView>
  </sheetViews>
  <sheetFormatPr defaultColWidth="9.1796875" defaultRowHeight="14.5"/>
  <cols>
    <col min="1" max="1" width="13.453125" style="205" customWidth="1"/>
    <col min="2" max="12" width="13.453125" style="478" customWidth="1"/>
    <col min="13" max="16384" width="9.1796875" style="205"/>
  </cols>
  <sheetData>
    <row r="1" spans="1:12" s="466" customFormat="1" ht="16" thickBot="1">
      <c r="A1" s="463" t="s">
        <v>465</v>
      </c>
      <c r="B1" s="933"/>
      <c r="C1" s="933"/>
      <c r="D1" s="933"/>
      <c r="E1" s="933"/>
      <c r="F1" s="933"/>
      <c r="G1" s="933"/>
      <c r="H1" s="933"/>
      <c r="I1" s="933"/>
      <c r="J1" s="933"/>
      <c r="K1" s="933"/>
      <c r="L1" s="934"/>
    </row>
    <row r="2" spans="1:12" s="2825" customFormat="1" ht="28.5">
      <c r="A2" s="2826" t="s">
        <v>342</v>
      </c>
      <c r="B2" s="2827"/>
      <c r="C2" s="2827"/>
      <c r="D2" s="2827"/>
      <c r="E2" s="2827"/>
      <c r="F2" s="2827"/>
      <c r="G2" s="2827"/>
      <c r="H2" s="2827"/>
      <c r="I2" s="2827"/>
      <c r="J2" s="2827"/>
      <c r="K2" s="2827"/>
      <c r="L2" s="2828"/>
    </row>
    <row r="3" spans="1:12" s="1576" customFormat="1" ht="18.5">
      <c r="A3" s="1670" t="s">
        <v>831</v>
      </c>
      <c r="B3" s="1716"/>
      <c r="C3" s="1716"/>
      <c r="D3" s="1716"/>
      <c r="E3" s="1716"/>
      <c r="F3" s="1716"/>
      <c r="G3" s="1716"/>
      <c r="H3" s="1716"/>
      <c r="I3" s="1716"/>
      <c r="J3" s="1716"/>
      <c r="K3" s="1716"/>
      <c r="L3" s="2829"/>
    </row>
    <row r="4" spans="1:12" s="1576" customFormat="1" ht="18.5">
      <c r="A4" s="468" t="s">
        <v>452</v>
      </c>
      <c r="B4" s="1717"/>
      <c r="C4" s="1717"/>
      <c r="D4" s="1718"/>
      <c r="E4" s="1718"/>
      <c r="F4" s="1718"/>
      <c r="G4" s="1718"/>
      <c r="H4" s="1718"/>
      <c r="I4" s="1718"/>
      <c r="J4" s="1718"/>
      <c r="K4" s="1717"/>
      <c r="L4" s="2830"/>
    </row>
    <row r="5" spans="1:12" s="1576" customFormat="1" ht="18.5">
      <c r="A5" s="468" t="s">
        <v>453</v>
      </c>
      <c r="B5" s="1717"/>
      <c r="C5" s="1717"/>
      <c r="D5" s="1717"/>
      <c r="E5" s="1718"/>
      <c r="F5" s="1718"/>
      <c r="G5" s="1718"/>
      <c r="H5" s="1718"/>
      <c r="I5" s="1717"/>
      <c r="J5" s="1717"/>
      <c r="K5" s="1717"/>
      <c r="L5" s="2830"/>
    </row>
    <row r="6" spans="1:12" s="1576" customFormat="1" ht="19" thickBot="1">
      <c r="A6" s="4948">
        <v>43465</v>
      </c>
      <c r="B6" s="4949"/>
      <c r="C6" s="4949"/>
      <c r="D6" s="4949"/>
      <c r="E6" s="4949"/>
      <c r="F6" s="4949"/>
      <c r="G6" s="4949"/>
      <c r="H6" s="4949"/>
      <c r="I6" s="4949"/>
      <c r="J6" s="4949"/>
      <c r="K6" s="4949"/>
      <c r="L6" s="4950"/>
    </row>
    <row r="7" spans="1:12" ht="32.25" customHeight="1" thickBot="1">
      <c r="A7" s="2831" t="s">
        <v>466</v>
      </c>
      <c r="B7" s="2832"/>
      <c r="C7" s="2832"/>
      <c r="D7" s="2832"/>
      <c r="E7" s="2832"/>
      <c r="F7" s="2832"/>
      <c r="G7" s="2832"/>
      <c r="H7" s="2832"/>
      <c r="I7" s="2832"/>
      <c r="J7" s="2832"/>
      <c r="K7" s="2832"/>
      <c r="L7" s="2833"/>
    </row>
    <row r="8" spans="1:12" s="477" customFormat="1" ht="47.5" thickTop="1" thickBot="1">
      <c r="A8" s="1694" t="s">
        <v>455</v>
      </c>
      <c r="B8" s="1695" t="s">
        <v>456</v>
      </c>
      <c r="C8" s="1696" t="s">
        <v>68</v>
      </c>
      <c r="D8" s="1697" t="s">
        <v>457</v>
      </c>
      <c r="E8" s="1696" t="s">
        <v>69</v>
      </c>
      <c r="F8" s="1697" t="s">
        <v>458</v>
      </c>
      <c r="G8" s="1696" t="s">
        <v>459</v>
      </c>
      <c r="H8" s="1697" t="s">
        <v>460</v>
      </c>
      <c r="I8" s="1696" t="s">
        <v>461</v>
      </c>
      <c r="J8" s="1697" t="s">
        <v>462</v>
      </c>
      <c r="K8" s="1696" t="s">
        <v>434</v>
      </c>
      <c r="L8" s="1698" t="s">
        <v>463</v>
      </c>
    </row>
    <row r="9" spans="1:12" s="278" customFormat="1" ht="23.9" customHeight="1" thickTop="1">
      <c r="A9" s="1699">
        <v>2000</v>
      </c>
      <c r="B9" s="1700">
        <v>341475</v>
      </c>
      <c r="C9" s="1701">
        <v>19522</v>
      </c>
      <c r="D9" s="1702">
        <v>57</v>
      </c>
      <c r="E9" s="1703">
        <v>7443</v>
      </c>
      <c r="F9" s="1704">
        <v>22</v>
      </c>
      <c r="G9" s="1701">
        <v>242</v>
      </c>
      <c r="H9" s="1702">
        <v>1</v>
      </c>
      <c r="I9" s="1703">
        <v>1520</v>
      </c>
      <c r="J9" s="1704">
        <v>4</v>
      </c>
      <c r="K9" s="1701">
        <v>28727</v>
      </c>
      <c r="L9" s="1705">
        <v>84</v>
      </c>
    </row>
    <row r="10" spans="1:12" s="278" customFormat="1" ht="23.9" customHeight="1">
      <c r="A10" s="2834">
        <v>2001</v>
      </c>
      <c r="B10" s="1706">
        <v>348351</v>
      </c>
      <c r="C10" s="2835">
        <v>21720</v>
      </c>
      <c r="D10" s="2822">
        <v>62</v>
      </c>
      <c r="E10" s="1707">
        <v>8467</v>
      </c>
      <c r="F10" s="1676">
        <v>24</v>
      </c>
      <c r="G10" s="2835">
        <v>284</v>
      </c>
      <c r="H10" s="2822">
        <v>1</v>
      </c>
      <c r="I10" s="1707">
        <v>1683</v>
      </c>
      <c r="J10" s="1676">
        <v>5</v>
      </c>
      <c r="K10" s="2835">
        <v>32148</v>
      </c>
      <c r="L10" s="2823">
        <v>92</v>
      </c>
    </row>
    <row r="11" spans="1:12" s="278" customFormat="1" ht="23.9" customHeight="1">
      <c r="A11" s="2834">
        <v>2002</v>
      </c>
      <c r="B11" s="1706">
        <v>361758</v>
      </c>
      <c r="C11" s="2835">
        <v>21590</v>
      </c>
      <c r="D11" s="2822">
        <v>60</v>
      </c>
      <c r="E11" s="1707">
        <v>8912</v>
      </c>
      <c r="F11" s="1676">
        <v>25</v>
      </c>
      <c r="G11" s="2835">
        <v>255</v>
      </c>
      <c r="H11" s="2822">
        <v>1</v>
      </c>
      <c r="I11" s="1707">
        <v>1849</v>
      </c>
      <c r="J11" s="1676">
        <v>5</v>
      </c>
      <c r="K11" s="2835">
        <v>32606</v>
      </c>
      <c r="L11" s="2823">
        <v>90</v>
      </c>
    </row>
    <row r="12" spans="1:12" s="278" customFormat="1" ht="23.9" customHeight="1">
      <c r="A12" s="2834">
        <v>2003</v>
      </c>
      <c r="B12" s="1706">
        <v>366672</v>
      </c>
      <c r="C12" s="2835">
        <v>22103</v>
      </c>
      <c r="D12" s="2822">
        <v>60</v>
      </c>
      <c r="E12" s="1707">
        <v>9025</v>
      </c>
      <c r="F12" s="1676">
        <v>25</v>
      </c>
      <c r="G12" s="2835">
        <v>286</v>
      </c>
      <c r="H12" s="2822">
        <v>1</v>
      </c>
      <c r="I12" s="1707">
        <v>2119</v>
      </c>
      <c r="J12" s="1676">
        <v>6</v>
      </c>
      <c r="K12" s="2835">
        <v>33533</v>
      </c>
      <c r="L12" s="2823">
        <v>91</v>
      </c>
    </row>
    <row r="13" spans="1:12" s="278" customFormat="1" ht="23.9" customHeight="1">
      <c r="A13" s="2834">
        <v>2004</v>
      </c>
      <c r="B13" s="1706">
        <v>378281</v>
      </c>
      <c r="C13" s="2835">
        <v>22760</v>
      </c>
      <c r="D13" s="2822">
        <v>60</v>
      </c>
      <c r="E13" s="1707">
        <v>9342</v>
      </c>
      <c r="F13" s="1676">
        <v>25</v>
      </c>
      <c r="G13" s="2835">
        <v>286</v>
      </c>
      <c r="H13" s="2822">
        <v>1</v>
      </c>
      <c r="I13" s="1707">
        <v>1917</v>
      </c>
      <c r="J13" s="1676">
        <v>5</v>
      </c>
      <c r="K13" s="2835">
        <v>34305</v>
      </c>
      <c r="L13" s="2823">
        <v>91</v>
      </c>
    </row>
    <row r="14" spans="1:12" s="278" customFormat="1" ht="23.9" customHeight="1">
      <c r="A14" s="2834">
        <v>2005</v>
      </c>
      <c r="B14" s="1706">
        <v>390425</v>
      </c>
      <c r="C14" s="2835">
        <v>23582</v>
      </c>
      <c r="D14" s="2822">
        <v>60</v>
      </c>
      <c r="E14" s="1707">
        <v>9979</v>
      </c>
      <c r="F14" s="1676">
        <v>26</v>
      </c>
      <c r="G14" s="2821">
        <v>158</v>
      </c>
      <c r="H14" s="2822">
        <v>0</v>
      </c>
      <c r="I14" s="1707">
        <v>1985</v>
      </c>
      <c r="J14" s="1676">
        <v>5</v>
      </c>
      <c r="K14" s="2835">
        <v>36204</v>
      </c>
      <c r="L14" s="2823">
        <v>93</v>
      </c>
    </row>
    <row r="15" spans="1:12" s="278" customFormat="1" ht="23.9" customHeight="1">
      <c r="A15" s="2834">
        <v>2006</v>
      </c>
      <c r="B15" s="1706">
        <v>397189</v>
      </c>
      <c r="C15" s="2835">
        <v>27107</v>
      </c>
      <c r="D15" s="2822">
        <v>68</v>
      </c>
      <c r="E15" s="1707">
        <v>11263</v>
      </c>
      <c r="F15" s="1676">
        <v>28</v>
      </c>
      <c r="G15" s="2821">
        <v>158</v>
      </c>
      <c r="H15" s="2822">
        <v>0</v>
      </c>
      <c r="I15" s="1707">
        <v>2330</v>
      </c>
      <c r="J15" s="1676">
        <v>6</v>
      </c>
      <c r="K15" s="2835">
        <v>41358</v>
      </c>
      <c r="L15" s="2823">
        <v>104</v>
      </c>
    </row>
    <row r="16" spans="1:12" s="278" customFormat="1" ht="23.9" customHeight="1">
      <c r="A16" s="2834">
        <v>2007</v>
      </c>
      <c r="B16" s="1706">
        <v>399330</v>
      </c>
      <c r="C16" s="2835">
        <v>31957</v>
      </c>
      <c r="D16" s="2822">
        <v>80</v>
      </c>
      <c r="E16" s="1707">
        <v>10999</v>
      </c>
      <c r="F16" s="1676">
        <v>28</v>
      </c>
      <c r="G16" s="2821">
        <v>199</v>
      </c>
      <c r="H16" s="2822">
        <v>0</v>
      </c>
      <c r="I16" s="1707">
        <v>2290</v>
      </c>
      <c r="J16" s="1676">
        <v>6</v>
      </c>
      <c r="K16" s="2835">
        <v>45904</v>
      </c>
      <c r="L16" s="2823">
        <v>115</v>
      </c>
    </row>
    <row r="17" spans="1:13" s="278" customFormat="1" ht="23.9" customHeight="1">
      <c r="A17" s="1708">
        <v>2008</v>
      </c>
      <c r="B17" s="1709">
        <v>407505</v>
      </c>
      <c r="C17" s="1710">
        <v>35944</v>
      </c>
      <c r="D17" s="1711">
        <v>88</v>
      </c>
      <c r="E17" s="1712">
        <v>12175</v>
      </c>
      <c r="F17" s="1713">
        <v>30</v>
      </c>
      <c r="G17" s="2821">
        <v>250</v>
      </c>
      <c r="H17" s="1711">
        <v>1</v>
      </c>
      <c r="I17" s="1712">
        <v>2464</v>
      </c>
      <c r="J17" s="1713">
        <v>6</v>
      </c>
      <c r="K17" s="1710">
        <v>51307</v>
      </c>
      <c r="L17" s="2824">
        <v>126</v>
      </c>
    </row>
    <row r="18" spans="1:13" s="278" customFormat="1" ht="23.9" customHeight="1">
      <c r="A18" s="2836">
        <v>2009</v>
      </c>
      <c r="B18" s="1709">
        <v>420637</v>
      </c>
      <c r="C18" s="1710">
        <v>39364</v>
      </c>
      <c r="D18" s="1711">
        <v>94</v>
      </c>
      <c r="E18" s="1712">
        <v>12411</v>
      </c>
      <c r="F18" s="1713">
        <v>30</v>
      </c>
      <c r="G18" s="1710">
        <v>556</v>
      </c>
      <c r="H18" s="1711">
        <v>1</v>
      </c>
      <c r="I18" s="1712">
        <v>2393</v>
      </c>
      <c r="J18" s="1713">
        <v>6</v>
      </c>
      <c r="K18" s="1710">
        <v>54724</v>
      </c>
      <c r="L18" s="2824">
        <v>130</v>
      </c>
    </row>
    <row r="19" spans="1:13" s="278" customFormat="1" ht="23.9" customHeight="1">
      <c r="A19" s="2834">
        <v>2010</v>
      </c>
      <c r="B19" s="1706">
        <v>427476</v>
      </c>
      <c r="C19" s="2835">
        <v>42690</v>
      </c>
      <c r="D19" s="2822">
        <v>100</v>
      </c>
      <c r="E19" s="1707">
        <v>13029</v>
      </c>
      <c r="F19" s="1676">
        <v>30</v>
      </c>
      <c r="G19" s="2835">
        <v>542</v>
      </c>
      <c r="H19" s="2822">
        <v>1</v>
      </c>
      <c r="I19" s="1707">
        <v>2584</v>
      </c>
      <c r="J19" s="1676">
        <v>6</v>
      </c>
      <c r="K19" s="2835">
        <v>58845</v>
      </c>
      <c r="L19" s="2823">
        <v>138</v>
      </c>
    </row>
    <row r="20" spans="1:13" s="278" customFormat="1" ht="23.9" customHeight="1">
      <c r="A20" s="2834">
        <v>2011</v>
      </c>
      <c r="B20" s="1706">
        <v>423579</v>
      </c>
      <c r="C20" s="2835">
        <v>48316</v>
      </c>
      <c r="D20" s="2822">
        <v>114</v>
      </c>
      <c r="E20" s="1707">
        <v>14553</v>
      </c>
      <c r="F20" s="1676">
        <v>34</v>
      </c>
      <c r="G20" s="2835">
        <v>449</v>
      </c>
      <c r="H20" s="2822">
        <v>1</v>
      </c>
      <c r="I20" s="1707">
        <v>2921</v>
      </c>
      <c r="J20" s="1676">
        <v>7</v>
      </c>
      <c r="K20" s="2835">
        <v>66239</v>
      </c>
      <c r="L20" s="2823">
        <v>156</v>
      </c>
    </row>
    <row r="21" spans="1:13" s="278" customFormat="1" ht="23.9" customHeight="1">
      <c r="A21" s="2834">
        <v>2012</v>
      </c>
      <c r="B21" s="1706">
        <v>399217</v>
      </c>
      <c r="C21" s="2835">
        <v>51916</v>
      </c>
      <c r="D21" s="2822">
        <v>130</v>
      </c>
      <c r="E21" s="1707">
        <v>14788</v>
      </c>
      <c r="F21" s="1676">
        <v>37</v>
      </c>
      <c r="G21" s="2835">
        <v>579</v>
      </c>
      <c r="H21" s="2822">
        <v>1</v>
      </c>
      <c r="I21" s="1707">
        <v>3391</v>
      </c>
      <c r="J21" s="1676">
        <v>8</v>
      </c>
      <c r="K21" s="2835">
        <v>70674</v>
      </c>
      <c r="L21" s="2823">
        <v>177</v>
      </c>
    </row>
    <row r="22" spans="1:13" s="278" customFormat="1" ht="23.9" customHeight="1">
      <c r="A22" s="2834">
        <v>2014</v>
      </c>
      <c r="B22" s="1706">
        <v>429136</v>
      </c>
      <c r="C22" s="3806">
        <v>50179</v>
      </c>
      <c r="D22" s="3807">
        <v>117</v>
      </c>
      <c r="E22" s="1707">
        <v>15094</v>
      </c>
      <c r="F22" s="1676">
        <v>35</v>
      </c>
      <c r="G22" s="3806">
        <v>564</v>
      </c>
      <c r="H22" s="3807">
        <v>1</v>
      </c>
      <c r="I22" s="1707">
        <v>3357</v>
      </c>
      <c r="J22" s="1676">
        <v>8</v>
      </c>
      <c r="K22" s="3806">
        <v>69194</v>
      </c>
      <c r="L22" s="3808">
        <v>161</v>
      </c>
    </row>
    <row r="23" spans="1:13" s="278" customFormat="1" ht="23.9" customHeight="1">
      <c r="A23" s="2834">
        <v>2015</v>
      </c>
      <c r="B23" s="1706">
        <v>444380</v>
      </c>
      <c r="C23" s="3806">
        <v>51691</v>
      </c>
      <c r="D23" s="3807">
        <v>116</v>
      </c>
      <c r="E23" s="1707">
        <v>16041</v>
      </c>
      <c r="F23" s="1676">
        <v>36</v>
      </c>
      <c r="G23" s="3806">
        <v>553</v>
      </c>
      <c r="H23" s="3807">
        <v>1</v>
      </c>
      <c r="I23" s="1707">
        <v>3785</v>
      </c>
      <c r="J23" s="1676">
        <v>9</v>
      </c>
      <c r="K23" s="3806">
        <v>72070</v>
      </c>
      <c r="L23" s="3808">
        <v>162</v>
      </c>
    </row>
    <row r="24" spans="1:13" s="278" customFormat="1" ht="23.9" customHeight="1">
      <c r="A24" s="2834">
        <v>2016</v>
      </c>
      <c r="B24" s="1706">
        <v>490294</v>
      </c>
      <c r="C24" s="3806">
        <v>48502</v>
      </c>
      <c r="D24" s="3807">
        <v>99</v>
      </c>
      <c r="E24" s="1707">
        <v>15188</v>
      </c>
      <c r="F24" s="1676">
        <v>31</v>
      </c>
      <c r="G24" s="3806">
        <v>563</v>
      </c>
      <c r="H24" s="3807">
        <v>1</v>
      </c>
      <c r="I24" s="1707">
        <v>3820</v>
      </c>
      <c r="J24" s="1676">
        <v>8</v>
      </c>
      <c r="K24" s="3806">
        <v>68073</v>
      </c>
      <c r="L24" s="3808">
        <v>139</v>
      </c>
    </row>
    <row r="25" spans="1:13" s="278" customFormat="1" ht="23.9" customHeight="1">
      <c r="A25" s="2834">
        <v>2017</v>
      </c>
      <c r="B25" s="1706">
        <v>512055</v>
      </c>
      <c r="C25" s="3806">
        <v>49795</v>
      </c>
      <c r="D25" s="3807">
        <v>97</v>
      </c>
      <c r="E25" s="1707">
        <v>16591</v>
      </c>
      <c r="F25" s="1676">
        <v>32</v>
      </c>
      <c r="G25" s="3806">
        <v>595</v>
      </c>
      <c r="H25" s="3807">
        <v>1</v>
      </c>
      <c r="I25" s="1707">
        <v>3931</v>
      </c>
      <c r="J25" s="1676">
        <v>8</v>
      </c>
      <c r="K25" s="3806">
        <v>70912</v>
      </c>
      <c r="L25" s="3808">
        <v>138</v>
      </c>
    </row>
    <row r="26" spans="1:13" s="278" customFormat="1" ht="23.9" customHeight="1" thickBot="1">
      <c r="A26" s="3809">
        <v>2018</v>
      </c>
      <c r="B26" s="3810">
        <v>541989</v>
      </c>
      <c r="C26" s="3811">
        <v>51761</v>
      </c>
      <c r="D26" s="3812">
        <v>96</v>
      </c>
      <c r="E26" s="3813">
        <v>17955</v>
      </c>
      <c r="F26" s="3814">
        <v>33</v>
      </c>
      <c r="G26" s="3811">
        <v>611</v>
      </c>
      <c r="H26" s="3812">
        <v>1</v>
      </c>
      <c r="I26" s="3813">
        <v>3937</v>
      </c>
      <c r="J26" s="3814">
        <v>7</v>
      </c>
      <c r="K26" s="3811">
        <v>74264</v>
      </c>
      <c r="L26" s="3815">
        <v>137</v>
      </c>
    </row>
    <row r="27" spans="1:13" s="278" customFormat="1" ht="23.9" customHeight="1" thickTop="1" thickBot="1">
      <c r="A27" s="4380">
        <v>2019</v>
      </c>
      <c r="B27" s="4381">
        <v>556599</v>
      </c>
      <c r="C27" s="4382">
        <v>54917</v>
      </c>
      <c r="D27" s="4383">
        <v>99</v>
      </c>
      <c r="E27" s="4384">
        <v>19388</v>
      </c>
      <c r="F27" s="4385">
        <v>35</v>
      </c>
      <c r="G27" s="4382">
        <v>631</v>
      </c>
      <c r="H27" s="4383">
        <v>1</v>
      </c>
      <c r="I27" s="4384">
        <v>3761</v>
      </c>
      <c r="J27" s="4385">
        <v>7</v>
      </c>
      <c r="K27" s="4382">
        <v>78697</v>
      </c>
      <c r="L27" s="4386">
        <v>141</v>
      </c>
    </row>
    <row r="28" spans="1:13" s="1714" customFormat="1" ht="23.9" customHeight="1" thickTop="1" thickBot="1">
      <c r="A28" s="2837">
        <v>2020</v>
      </c>
      <c r="B28" s="1719">
        <f>'Church Membership'!L3</f>
        <v>609868</v>
      </c>
      <c r="C28" s="1720">
        <f>'GC Table 8 - Primary'!F19</f>
        <v>58063</v>
      </c>
      <c r="D28" s="1721">
        <f>C28/($B28/1000)</f>
        <v>95</v>
      </c>
      <c r="E28" s="1722">
        <f>'GC Table 6 - Secondary'!F21</f>
        <v>22904</v>
      </c>
      <c r="F28" s="1723">
        <f>E28/($B28/1000)</f>
        <v>38</v>
      </c>
      <c r="G28" s="1720">
        <f>'GC Table 5 - Worker Training'!F19</f>
        <v>296</v>
      </c>
      <c r="H28" s="1721">
        <f>G28/($B28/1000)</f>
        <v>0</v>
      </c>
      <c r="I28" s="1722">
        <f>'GC Table 4 - Tertiary'!G16</f>
        <v>4509</v>
      </c>
      <c r="J28" s="1723">
        <f>I28/($B28/1000)</f>
        <v>7</v>
      </c>
      <c r="K28" s="1720">
        <f>C28+E28+G28+I28</f>
        <v>85772</v>
      </c>
      <c r="L28" s="1724">
        <f>K28/($B28/1000)</f>
        <v>141</v>
      </c>
    </row>
    <row r="29" spans="1:13" s="401" customFormat="1" ht="23.9" customHeight="1">
      <c r="B29" s="3503"/>
      <c r="C29" s="1715"/>
      <c r="D29" s="1715"/>
      <c r="E29" s="1715"/>
      <c r="F29" s="1715"/>
      <c r="G29" s="1715"/>
      <c r="H29" s="1715"/>
      <c r="I29" s="1715"/>
      <c r="J29" s="1715"/>
      <c r="K29" s="1715"/>
      <c r="L29" s="1715"/>
      <c r="M29" s="401" t="s">
        <v>467</v>
      </c>
    </row>
    <row r="30" spans="1:13">
      <c r="B30" s="479"/>
    </row>
    <row r="31" spans="1:13" s="209" customFormat="1">
      <c r="B31" s="480"/>
      <c r="C31" s="480"/>
      <c r="D31" s="480"/>
      <c r="E31" s="480"/>
      <c r="F31" s="480"/>
      <c r="G31" s="480"/>
      <c r="H31" s="480"/>
      <c r="I31" s="480"/>
      <c r="J31" s="480"/>
      <c r="K31" s="480"/>
      <c r="L31" s="480"/>
    </row>
  </sheetData>
  <mergeCells count="1">
    <mergeCell ref="A6:L6"/>
  </mergeCells>
  <printOptions horizontalCentered="1"/>
  <pageMargins left="0.31496062992125984" right="0.31496062992125984" top="0.47244094488188976" bottom="0.39370078740157483" header="0.19685039370078741" footer="0.19685039370078741"/>
  <pageSetup paperSize="8" fitToHeight="0" orientation="landscape" r:id="rId1"/>
  <headerFooter>
    <oddHeader>&amp;L&amp;6&amp;A&amp;R&amp;6Page &amp;P of &amp;N</oddHeader>
  </headerFooter>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249977111117893"/>
  </sheetPr>
  <dimension ref="A1:J142"/>
  <sheetViews>
    <sheetView view="pageBreakPreview" topLeftCell="A91" zoomScale="150" zoomScaleNormal="150" zoomScaleSheetLayoutView="100" zoomScalePageLayoutView="150" workbookViewId="0">
      <selection activeCell="B109" sqref="B109:H109"/>
    </sheetView>
  </sheetViews>
  <sheetFormatPr defaultColWidth="9.1796875" defaultRowHeight="14.5"/>
  <cols>
    <col min="1" max="1" width="7" style="186" customWidth="1"/>
    <col min="2" max="2" width="34" style="205" customWidth="1"/>
    <col min="3" max="3" width="7.1796875" style="487" customWidth="1"/>
    <col min="4" max="4" width="29.453125" style="205" customWidth="1"/>
    <col min="5" max="5" width="17.453125" style="205" customWidth="1"/>
    <col min="6" max="6" width="9" style="487" customWidth="1"/>
    <col min="7" max="7" width="11.453125" style="487" bestFit="1" customWidth="1"/>
    <col min="8" max="8" width="9" style="487" customWidth="1"/>
    <col min="9" max="16384" width="9.1796875" style="205"/>
  </cols>
  <sheetData>
    <row r="1" spans="1:8">
      <c r="A1" s="481" t="s">
        <v>1345</v>
      </c>
      <c r="B1" s="482" t="s">
        <v>468</v>
      </c>
      <c r="C1" s="483"/>
      <c r="D1" s="484"/>
      <c r="E1" s="484"/>
      <c r="F1" s="483"/>
      <c r="G1" s="483"/>
      <c r="H1" s="485"/>
    </row>
    <row r="2" spans="1:8" ht="21">
      <c r="A2" s="486"/>
      <c r="B2" s="229" t="s">
        <v>469</v>
      </c>
      <c r="H2" s="488"/>
    </row>
    <row r="3" spans="1:8" ht="15.5">
      <c r="A3" s="486"/>
      <c r="B3" s="191"/>
      <c r="H3" s="488"/>
    </row>
    <row r="4" spans="1:8" ht="18.5">
      <c r="A4" s="486"/>
      <c r="B4" s="489" t="s">
        <v>470</v>
      </c>
      <c r="C4" s="490">
        <v>2019</v>
      </c>
      <c r="H4" s="488"/>
    </row>
    <row r="5" spans="1:8" ht="18.5">
      <c r="A5" s="486"/>
      <c r="B5" s="491"/>
      <c r="H5" s="488"/>
    </row>
    <row r="6" spans="1:8" ht="15.5">
      <c r="A6" s="492" t="s">
        <v>471</v>
      </c>
      <c r="B6" s="493" t="s">
        <v>472</v>
      </c>
      <c r="C6" s="494"/>
      <c r="D6" s="495"/>
      <c r="E6" s="495"/>
      <c r="F6" s="496"/>
      <c r="G6" s="496"/>
      <c r="H6" s="497"/>
    </row>
    <row r="7" spans="1:8" ht="15.5">
      <c r="A7" s="492" t="s">
        <v>307</v>
      </c>
      <c r="B7" s="493" t="s">
        <v>473</v>
      </c>
      <c r="C7" s="494"/>
      <c r="D7" s="495"/>
      <c r="E7" s="495"/>
      <c r="F7" s="496"/>
      <c r="G7" s="496"/>
      <c r="H7" s="497"/>
    </row>
    <row r="8" spans="1:8" s="209" customFormat="1" ht="15.5">
      <c r="A8" s="498" t="s">
        <v>474</v>
      </c>
      <c r="B8" s="499" t="s">
        <v>475</v>
      </c>
      <c r="C8" s="500"/>
      <c r="D8" s="501"/>
      <c r="E8" s="501"/>
      <c r="F8" s="502"/>
      <c r="G8" s="502"/>
      <c r="H8" s="503"/>
    </row>
    <row r="9" spans="1:8" ht="15.5">
      <c r="A9" s="492" t="s">
        <v>476</v>
      </c>
      <c r="B9" s="493" t="s">
        <v>477</v>
      </c>
      <c r="C9" s="494"/>
      <c r="D9" s="495"/>
      <c r="E9" s="495"/>
      <c r="F9" s="496"/>
      <c r="G9" s="496"/>
      <c r="H9" s="497"/>
    </row>
    <row r="10" spans="1:8" ht="15.5">
      <c r="A10" s="492" t="s">
        <v>478</v>
      </c>
      <c r="B10" s="493" t="s">
        <v>479</v>
      </c>
      <c r="C10" s="494"/>
      <c r="D10" s="495"/>
      <c r="E10" s="495"/>
      <c r="F10" s="496"/>
      <c r="G10" s="496"/>
      <c r="H10" s="497"/>
    </row>
    <row r="11" spans="1:8" s="209" customFormat="1" ht="15.5">
      <c r="A11" s="504" t="s">
        <v>480</v>
      </c>
      <c r="B11" s="499" t="s">
        <v>481</v>
      </c>
      <c r="C11" s="500"/>
      <c r="D11" s="501"/>
      <c r="E11" s="501"/>
      <c r="F11" s="502"/>
      <c r="G11" s="502"/>
      <c r="H11" s="503"/>
    </row>
    <row r="12" spans="1:8" ht="15.5">
      <c r="A12" s="492" t="s">
        <v>482</v>
      </c>
      <c r="B12" s="493" t="s">
        <v>483</v>
      </c>
      <c r="C12" s="494"/>
      <c r="D12" s="495"/>
      <c r="E12" s="495"/>
      <c r="F12" s="496"/>
      <c r="G12" s="496"/>
      <c r="H12" s="497"/>
    </row>
    <row r="13" spans="1:8" ht="15.5">
      <c r="A13" s="486"/>
      <c r="B13" s="190"/>
      <c r="H13" s="488"/>
    </row>
    <row r="14" spans="1:8" ht="21">
      <c r="A14" s="486"/>
      <c r="B14" s="229" t="s">
        <v>484</v>
      </c>
      <c r="H14" s="488"/>
    </row>
    <row r="15" spans="1:8" ht="15.5">
      <c r="A15" s="486"/>
      <c r="B15" s="190"/>
      <c r="H15" s="488"/>
    </row>
    <row r="16" spans="1:8" ht="21">
      <c r="A16" s="486"/>
      <c r="B16" s="935" t="s">
        <v>485</v>
      </c>
      <c r="C16" s="936"/>
      <c r="H16" s="488"/>
    </row>
    <row r="17" spans="1:10" s="1728" customFormat="1" ht="25.4" customHeight="1">
      <c r="A17" s="1725"/>
      <c r="B17" s="1726" t="s">
        <v>342</v>
      </c>
      <c r="C17" s="1727"/>
      <c r="F17" s="1727"/>
      <c r="G17" s="1727"/>
      <c r="H17" s="1729"/>
    </row>
    <row r="18" spans="1:10">
      <c r="A18" s="486"/>
      <c r="B18" s="506" t="s">
        <v>486</v>
      </c>
      <c r="C18" s="507" t="s">
        <v>487</v>
      </c>
      <c r="D18" s="506" t="s">
        <v>488</v>
      </c>
      <c r="E18" s="506" t="s">
        <v>489</v>
      </c>
      <c r="F18" s="508" t="s">
        <v>490</v>
      </c>
      <c r="G18" s="509" t="s">
        <v>1002</v>
      </c>
      <c r="H18" s="510" t="s">
        <v>1003</v>
      </c>
    </row>
    <row r="19" spans="1:10">
      <c r="A19" s="511"/>
      <c r="B19" s="512" t="s">
        <v>491</v>
      </c>
      <c r="C19" s="513"/>
      <c r="D19" s="514"/>
      <c r="E19" s="514"/>
      <c r="F19" s="513"/>
      <c r="G19" s="515"/>
      <c r="H19" s="516"/>
    </row>
    <row r="20" spans="1:10" s="2109" customFormat="1" ht="10" customHeight="1">
      <c r="A20" s="2112"/>
      <c r="B20" s="946" t="s">
        <v>492</v>
      </c>
      <c r="C20" s="946" t="s">
        <v>482</v>
      </c>
      <c r="D20" s="946" t="s">
        <v>493</v>
      </c>
      <c r="E20" s="946"/>
      <c r="F20" s="946">
        <v>1972</v>
      </c>
      <c r="G20" s="2107" t="s">
        <v>997</v>
      </c>
      <c r="H20" s="946"/>
      <c r="I20" s="2113"/>
      <c r="J20" s="2113"/>
    </row>
    <row r="21" spans="1:10" s="2109" customFormat="1" ht="10" customHeight="1">
      <c r="A21" s="2112"/>
      <c r="B21" s="946" t="s">
        <v>494</v>
      </c>
      <c r="C21" s="946" t="s">
        <v>482</v>
      </c>
      <c r="D21" s="946" t="s">
        <v>495</v>
      </c>
      <c r="E21" s="946"/>
      <c r="F21" s="946">
        <v>1924</v>
      </c>
      <c r="G21" s="2108" t="s">
        <v>997</v>
      </c>
      <c r="H21" s="946"/>
      <c r="I21" s="2113"/>
      <c r="J21" s="2113"/>
    </row>
    <row r="22" spans="1:10" s="2109" customFormat="1" ht="10" customHeight="1">
      <c r="A22" s="2114"/>
      <c r="B22" s="946" t="s">
        <v>255</v>
      </c>
      <c r="C22" s="946" t="s">
        <v>564</v>
      </c>
      <c r="D22" s="946" t="s">
        <v>577</v>
      </c>
      <c r="E22" s="946"/>
      <c r="F22" s="946">
        <v>1928</v>
      </c>
      <c r="G22" s="946">
        <v>1997</v>
      </c>
      <c r="H22" s="946">
        <v>2012</v>
      </c>
      <c r="I22" s="2113"/>
      <c r="J22" s="2113"/>
    </row>
    <row r="23" spans="1:10" s="2109" customFormat="1" ht="10" customHeight="1">
      <c r="A23" s="2112"/>
      <c r="B23" s="946" t="s">
        <v>496</v>
      </c>
      <c r="C23" s="946" t="s">
        <v>480</v>
      </c>
      <c r="D23" s="946" t="s">
        <v>497</v>
      </c>
      <c r="E23" s="946"/>
      <c r="F23" s="946"/>
      <c r="G23" s="2107" t="s">
        <v>997</v>
      </c>
      <c r="H23" s="946"/>
      <c r="I23" s="2113"/>
      <c r="J23" s="2113"/>
    </row>
    <row r="24" spans="1:10" s="2109" customFormat="1" ht="10" customHeight="1">
      <c r="A24" s="2112"/>
      <c r="B24" s="946" t="s">
        <v>578</v>
      </c>
      <c r="C24" s="946" t="s">
        <v>564</v>
      </c>
      <c r="D24" s="946" t="s">
        <v>579</v>
      </c>
      <c r="E24" s="946" t="s">
        <v>580</v>
      </c>
      <c r="F24" s="946">
        <v>1948</v>
      </c>
      <c r="G24" s="946">
        <v>1994</v>
      </c>
      <c r="H24" s="946">
        <v>2014</v>
      </c>
      <c r="I24" s="2113"/>
      <c r="J24" s="2113"/>
    </row>
    <row r="25" spans="1:10" s="2109" customFormat="1" ht="10" customHeight="1">
      <c r="A25" s="2112"/>
      <c r="B25" s="946" t="s">
        <v>249</v>
      </c>
      <c r="C25" s="946" t="s">
        <v>564</v>
      </c>
      <c r="D25" s="946" t="s">
        <v>581</v>
      </c>
      <c r="F25" s="946">
        <v>1938</v>
      </c>
      <c r="G25" s="946">
        <v>1990</v>
      </c>
      <c r="H25" s="946">
        <v>2015</v>
      </c>
      <c r="I25" s="2113"/>
      <c r="J25" s="2113"/>
    </row>
    <row r="26" spans="1:10" s="2109" customFormat="1" ht="10" customHeight="1">
      <c r="A26" s="2114"/>
      <c r="B26" s="946" t="s">
        <v>583</v>
      </c>
      <c r="C26" s="946" t="s">
        <v>476</v>
      </c>
      <c r="D26" s="946" t="s">
        <v>584</v>
      </c>
      <c r="E26" s="946"/>
      <c r="F26" s="946"/>
      <c r="G26" s="946">
        <v>2011</v>
      </c>
      <c r="H26" s="946">
        <v>2014</v>
      </c>
      <c r="I26" s="2113"/>
      <c r="J26" s="2113"/>
    </row>
    <row r="27" spans="1:10" s="2109" customFormat="1" ht="10" customHeight="1">
      <c r="A27" s="2112"/>
      <c r="B27" s="946" t="s">
        <v>585</v>
      </c>
      <c r="C27" s="946" t="s">
        <v>480</v>
      </c>
      <c r="D27" s="946" t="s">
        <v>497</v>
      </c>
      <c r="E27" s="946"/>
      <c r="F27" s="946"/>
      <c r="G27" s="946">
        <v>2012</v>
      </c>
      <c r="H27" s="946">
        <v>2015</v>
      </c>
      <c r="I27" s="2113"/>
      <c r="J27" s="2113"/>
    </row>
    <row r="28" spans="1:10" s="2109" customFormat="1" ht="10" customHeight="1">
      <c r="A28" s="2115"/>
      <c r="B28" s="946" t="s">
        <v>586</v>
      </c>
      <c r="C28" s="946" t="s">
        <v>476</v>
      </c>
      <c r="D28" s="946" t="s">
        <v>587</v>
      </c>
      <c r="E28" s="946"/>
      <c r="F28" s="946">
        <v>2004</v>
      </c>
      <c r="G28" s="946">
        <v>2009</v>
      </c>
      <c r="H28" s="946">
        <v>2015</v>
      </c>
      <c r="I28" s="2113"/>
      <c r="J28" s="2113"/>
    </row>
    <row r="29" spans="1:10" s="2109" customFormat="1" ht="10" customHeight="1">
      <c r="A29" s="2112"/>
      <c r="B29" s="946" t="s">
        <v>499</v>
      </c>
      <c r="C29" s="946" t="s">
        <v>480</v>
      </c>
      <c r="D29" s="946" t="s">
        <v>500</v>
      </c>
      <c r="E29" s="946"/>
      <c r="F29" s="946"/>
      <c r="G29" s="2108" t="s">
        <v>997</v>
      </c>
      <c r="H29" s="946"/>
      <c r="I29" s="2113"/>
      <c r="J29" s="2113"/>
    </row>
    <row r="30" spans="1:10" s="2117" customFormat="1" ht="10" customHeight="1">
      <c r="A30" s="2114"/>
      <c r="B30" s="946" t="s">
        <v>244</v>
      </c>
      <c r="C30" s="946" t="s">
        <v>476</v>
      </c>
      <c r="D30" s="946" t="s">
        <v>588</v>
      </c>
      <c r="E30" s="946" t="s">
        <v>998</v>
      </c>
      <c r="F30" s="946"/>
      <c r="G30" s="946"/>
      <c r="H30" s="946">
        <v>2015</v>
      </c>
      <c r="I30" s="2116"/>
      <c r="J30" s="2116"/>
    </row>
    <row r="31" spans="1:10" s="2110" customFormat="1" ht="10" customHeight="1">
      <c r="A31" s="2112"/>
      <c r="B31" s="946" t="s">
        <v>589</v>
      </c>
      <c r="C31" s="946" t="s">
        <v>564</v>
      </c>
      <c r="D31" s="946" t="s">
        <v>497</v>
      </c>
      <c r="E31" s="946" t="s">
        <v>590</v>
      </c>
      <c r="F31" s="946"/>
      <c r="G31" s="946"/>
      <c r="H31" s="946">
        <v>2014</v>
      </c>
      <c r="I31" s="2118"/>
      <c r="J31" s="2118"/>
    </row>
    <row r="32" spans="1:10" s="2110" customFormat="1" ht="10" customHeight="1">
      <c r="A32" s="2112"/>
      <c r="B32" s="946" t="s">
        <v>591</v>
      </c>
      <c r="C32" s="946" t="s">
        <v>476</v>
      </c>
      <c r="D32" s="946" t="s">
        <v>592</v>
      </c>
      <c r="E32" s="946" t="s">
        <v>593</v>
      </c>
      <c r="F32" s="946"/>
      <c r="G32" s="946"/>
      <c r="H32" s="946">
        <v>2014</v>
      </c>
      <c r="I32" s="2118"/>
      <c r="J32" s="2118"/>
    </row>
    <row r="33" spans="1:10" s="2110" customFormat="1" ht="10" customHeight="1">
      <c r="A33" s="2112"/>
      <c r="B33" s="946" t="s">
        <v>999</v>
      </c>
      <c r="C33" s="946" t="s">
        <v>480</v>
      </c>
      <c r="D33" s="946" t="s">
        <v>501</v>
      </c>
      <c r="E33" s="946"/>
      <c r="F33" s="946"/>
      <c r="G33" s="2107" t="s">
        <v>997</v>
      </c>
      <c r="H33" s="946"/>
      <c r="I33" s="2118"/>
      <c r="J33" s="2118"/>
    </row>
    <row r="34" spans="1:10" s="2110" customFormat="1" ht="10" customHeight="1">
      <c r="A34" s="2112"/>
      <c r="B34" s="946" t="s">
        <v>502</v>
      </c>
      <c r="C34" s="946" t="s">
        <v>480</v>
      </c>
      <c r="D34" s="946" t="s">
        <v>497</v>
      </c>
      <c r="E34" s="946"/>
      <c r="F34" s="946"/>
      <c r="G34" s="2108" t="s">
        <v>997</v>
      </c>
      <c r="H34" s="946"/>
      <c r="I34" s="2118"/>
      <c r="J34" s="2118"/>
    </row>
    <row r="35" spans="1:10" s="2110" customFormat="1" ht="10" customHeight="1">
      <c r="A35" s="2112"/>
      <c r="B35" s="946" t="s">
        <v>594</v>
      </c>
      <c r="C35" s="946" t="s">
        <v>564</v>
      </c>
      <c r="D35" s="946" t="s">
        <v>595</v>
      </c>
      <c r="E35" s="946"/>
      <c r="F35" s="946">
        <v>1947</v>
      </c>
      <c r="G35" s="946">
        <v>1995</v>
      </c>
      <c r="H35" s="946">
        <v>2014</v>
      </c>
      <c r="I35" s="2118"/>
      <c r="J35" s="2118"/>
    </row>
    <row r="36" spans="1:10" s="2110" customFormat="1" ht="10" customHeight="1">
      <c r="A36" s="2112"/>
      <c r="B36" s="946" t="s">
        <v>596</v>
      </c>
      <c r="C36" s="946" t="s">
        <v>564</v>
      </c>
      <c r="D36" s="946" t="s">
        <v>597</v>
      </c>
      <c r="E36" s="946"/>
      <c r="F36" s="946"/>
      <c r="G36" s="946">
        <v>2009</v>
      </c>
      <c r="H36" s="946">
        <v>2014</v>
      </c>
      <c r="I36" s="2118"/>
      <c r="J36" s="2118"/>
    </row>
    <row r="37" spans="1:10" s="2110" customFormat="1" ht="10" customHeight="1">
      <c r="A37" s="2112"/>
      <c r="B37" s="946" t="s">
        <v>503</v>
      </c>
      <c r="C37" s="946" t="s">
        <v>480</v>
      </c>
      <c r="D37" s="946" t="s">
        <v>498</v>
      </c>
      <c r="E37" s="946"/>
      <c r="F37" s="946"/>
      <c r="G37" s="2107" t="s">
        <v>997</v>
      </c>
      <c r="H37" s="946"/>
      <c r="I37" s="2118"/>
      <c r="J37" s="2118"/>
    </row>
    <row r="38" spans="1:10" s="2110" customFormat="1" ht="10" customHeight="1">
      <c r="A38" s="2112"/>
      <c r="B38" s="946" t="s">
        <v>505</v>
      </c>
      <c r="C38" s="946" t="s">
        <v>480</v>
      </c>
      <c r="D38" s="946" t="s">
        <v>498</v>
      </c>
      <c r="E38" s="946"/>
      <c r="F38" s="946"/>
      <c r="G38" s="2108" t="s">
        <v>997</v>
      </c>
      <c r="H38" s="946"/>
      <c r="I38" s="2118"/>
      <c r="J38" s="2118"/>
    </row>
    <row r="39" spans="1:10" s="2110" customFormat="1" ht="10" customHeight="1">
      <c r="A39" s="2112"/>
      <c r="B39" s="946" t="s">
        <v>251</v>
      </c>
      <c r="C39" s="946" t="s">
        <v>476</v>
      </c>
      <c r="D39" s="946" t="s">
        <v>598</v>
      </c>
      <c r="E39" s="946" t="s">
        <v>582</v>
      </c>
      <c r="F39" s="946">
        <v>1909</v>
      </c>
      <c r="G39" s="946"/>
      <c r="H39" s="946">
        <v>2014</v>
      </c>
      <c r="I39" s="2118"/>
      <c r="J39" s="2118"/>
    </row>
    <row r="40" spans="1:10" s="2110" customFormat="1" ht="10" customHeight="1">
      <c r="A40" s="2112"/>
      <c r="B40" s="946" t="s">
        <v>599</v>
      </c>
      <c r="C40" s="946" t="s">
        <v>564</v>
      </c>
      <c r="D40" s="946" t="s">
        <v>600</v>
      </c>
      <c r="F40" s="946"/>
      <c r="G40" s="946"/>
      <c r="H40" s="946">
        <v>2012</v>
      </c>
      <c r="I40" s="2118"/>
      <c r="J40" s="2118"/>
    </row>
    <row r="41" spans="1:10" s="2110" customFormat="1" ht="10" customHeight="1">
      <c r="A41" s="2112"/>
      <c r="B41" s="946" t="s">
        <v>1000</v>
      </c>
      <c r="C41" s="946" t="s">
        <v>480</v>
      </c>
      <c r="D41" s="946" t="s">
        <v>493</v>
      </c>
      <c r="F41" s="946"/>
      <c r="G41" s="2107" t="s">
        <v>997</v>
      </c>
      <c r="H41" s="946"/>
      <c r="I41" s="2118"/>
      <c r="J41" s="2118"/>
    </row>
    <row r="42" spans="1:10" s="2110" customFormat="1" ht="10" customHeight="1">
      <c r="A42" s="2112"/>
      <c r="B42" s="946" t="s">
        <v>257</v>
      </c>
      <c r="C42" s="946" t="s">
        <v>480</v>
      </c>
      <c r="D42" s="946" t="s">
        <v>498</v>
      </c>
      <c r="E42" s="946"/>
      <c r="F42" s="946"/>
      <c r="G42" s="2108" t="s">
        <v>997</v>
      </c>
      <c r="H42" s="946"/>
      <c r="I42" s="2118"/>
      <c r="J42" s="2118"/>
    </row>
    <row r="43" spans="1:10" s="2110" customFormat="1" ht="10" customHeight="1">
      <c r="A43" s="2112"/>
      <c r="B43" s="946" t="s">
        <v>1001</v>
      </c>
      <c r="C43" s="946" t="s">
        <v>480</v>
      </c>
      <c r="D43" s="946" t="s">
        <v>924</v>
      </c>
      <c r="E43" s="946"/>
      <c r="F43" s="946"/>
      <c r="G43" s="2108" t="s">
        <v>997</v>
      </c>
      <c r="H43" s="946"/>
      <c r="I43" s="2118"/>
      <c r="J43" s="2118"/>
    </row>
    <row r="44" spans="1:10" s="2110" customFormat="1" ht="10" customHeight="1">
      <c r="A44" s="2112"/>
      <c r="B44" s="946" t="s">
        <v>602</v>
      </c>
      <c r="C44" s="946" t="s">
        <v>480</v>
      </c>
      <c r="D44" s="946" t="s">
        <v>603</v>
      </c>
      <c r="E44" s="946"/>
      <c r="F44" s="946"/>
      <c r="G44" s="946">
        <v>2012</v>
      </c>
      <c r="H44" s="946">
        <v>2015</v>
      </c>
      <c r="I44" s="2118"/>
      <c r="J44" s="2118"/>
    </row>
    <row r="45" spans="1:10" s="2110" customFormat="1" ht="10" customHeight="1">
      <c r="A45" s="2112"/>
      <c r="B45" s="946" t="s">
        <v>605</v>
      </c>
      <c r="C45" s="946" t="s">
        <v>476</v>
      </c>
      <c r="D45" s="946" t="s">
        <v>606</v>
      </c>
      <c r="E45" s="946" t="s">
        <v>607</v>
      </c>
      <c r="F45" s="946">
        <v>1952</v>
      </c>
      <c r="G45" s="946">
        <v>1997</v>
      </c>
      <c r="H45" s="946">
        <v>2015</v>
      </c>
      <c r="I45" s="2118"/>
      <c r="J45" s="2118"/>
    </row>
    <row r="46" spans="1:10" s="2110" customFormat="1" ht="10" customHeight="1">
      <c r="A46" s="2112"/>
      <c r="B46" s="946" t="s">
        <v>608</v>
      </c>
      <c r="C46" s="946" t="s">
        <v>476</v>
      </c>
      <c r="D46" s="946" t="s">
        <v>609</v>
      </c>
      <c r="E46" s="946" t="s">
        <v>610</v>
      </c>
      <c r="F46" s="946">
        <v>1993</v>
      </c>
      <c r="G46" s="946">
        <v>1995</v>
      </c>
      <c r="H46" s="946">
        <v>2015</v>
      </c>
      <c r="I46" s="2118"/>
      <c r="J46" s="2118"/>
    </row>
    <row r="47" spans="1:10" s="2110" customFormat="1" ht="10" customHeight="1">
      <c r="A47" s="2112"/>
      <c r="B47" s="946" t="s">
        <v>506</v>
      </c>
      <c r="C47" s="946" t="s">
        <v>480</v>
      </c>
      <c r="D47" s="946" t="s">
        <v>493</v>
      </c>
      <c r="E47" s="946"/>
      <c r="F47" s="946"/>
      <c r="G47" s="2107" t="s">
        <v>997</v>
      </c>
      <c r="H47" s="946"/>
      <c r="I47" s="2118"/>
      <c r="J47" s="2118"/>
    </row>
    <row r="48" spans="1:10" s="2110" customFormat="1" ht="10" customHeight="1">
      <c r="A48" s="2112"/>
      <c r="B48" s="946" t="s">
        <v>611</v>
      </c>
      <c r="C48" s="946" t="s">
        <v>480</v>
      </c>
      <c r="D48" s="946" t="s">
        <v>584</v>
      </c>
      <c r="E48" s="946"/>
      <c r="F48" s="946"/>
      <c r="G48" s="946">
        <v>2011</v>
      </c>
      <c r="H48" s="946">
        <v>2014</v>
      </c>
      <c r="I48" s="2118"/>
      <c r="J48" s="2118"/>
    </row>
    <row r="49" spans="1:10" s="2110" customFormat="1" ht="10" customHeight="1">
      <c r="A49" s="2112"/>
      <c r="B49" s="946" t="s">
        <v>507</v>
      </c>
      <c r="C49" s="946" t="s">
        <v>480</v>
      </c>
      <c r="D49" s="946" t="s">
        <v>508</v>
      </c>
      <c r="E49" s="946" t="s">
        <v>601</v>
      </c>
      <c r="F49" s="946"/>
      <c r="G49" s="2111" t="s">
        <v>997</v>
      </c>
      <c r="H49" s="946"/>
      <c r="I49" s="2118"/>
      <c r="J49" s="2118"/>
    </row>
    <row r="50" spans="1:10" ht="21">
      <c r="A50" s="511"/>
      <c r="B50" s="517"/>
      <c r="C50" s="518"/>
      <c r="D50" s="209"/>
      <c r="E50" s="209"/>
      <c r="F50" s="518"/>
      <c r="G50" s="518"/>
      <c r="H50" s="519"/>
      <c r="I50" s="239"/>
      <c r="J50" s="239"/>
    </row>
    <row r="51" spans="1:10" ht="21">
      <c r="A51" s="511"/>
      <c r="B51" s="520" t="s">
        <v>484</v>
      </c>
      <c r="C51" s="518"/>
      <c r="D51" s="209"/>
      <c r="E51" s="209"/>
      <c r="F51" s="518"/>
      <c r="G51" s="518"/>
      <c r="H51" s="519"/>
      <c r="I51" s="239"/>
      <c r="J51" s="239"/>
    </row>
    <row r="52" spans="1:10">
      <c r="A52" s="511"/>
      <c r="B52" s="521"/>
      <c r="C52" s="518"/>
      <c r="D52" s="209"/>
      <c r="E52" s="209"/>
      <c r="F52" s="518"/>
      <c r="G52" s="518"/>
      <c r="H52" s="519"/>
      <c r="I52" s="239"/>
      <c r="J52" s="239"/>
    </row>
    <row r="53" spans="1:10" ht="21">
      <c r="A53" s="511"/>
      <c r="B53" s="522" t="s">
        <v>509</v>
      </c>
      <c r="C53" s="937"/>
      <c r="D53" s="209"/>
      <c r="E53" s="209"/>
      <c r="F53" s="518"/>
      <c r="G53" s="518"/>
      <c r="H53" s="519"/>
      <c r="I53" s="239"/>
      <c r="J53" s="239"/>
    </row>
    <row r="54" spans="1:10" s="237" customFormat="1" ht="15.5">
      <c r="A54" s="523"/>
      <c r="B54" s="505" t="s">
        <v>342</v>
      </c>
      <c r="C54" s="524"/>
      <c r="F54" s="524"/>
      <c r="G54" s="524"/>
      <c r="H54" s="525"/>
    </row>
    <row r="55" spans="1:10" s="239" customFormat="1" ht="21">
      <c r="A55" s="526"/>
      <c r="B55" s="527" t="s">
        <v>486</v>
      </c>
      <c r="C55" s="528" t="s">
        <v>487</v>
      </c>
      <c r="D55" s="527" t="s">
        <v>488</v>
      </c>
      <c r="E55" s="527" t="s">
        <v>489</v>
      </c>
      <c r="F55" s="529" t="s">
        <v>490</v>
      </c>
      <c r="G55" s="529" t="s">
        <v>510</v>
      </c>
      <c r="H55" s="530" t="s">
        <v>511</v>
      </c>
    </row>
    <row r="56" spans="1:10" s="209" customFormat="1">
      <c r="A56" s="531"/>
      <c r="B56" s="532" t="s">
        <v>512</v>
      </c>
      <c r="C56" s="533"/>
      <c r="D56" s="534"/>
      <c r="E56" s="534"/>
      <c r="F56" s="535"/>
      <c r="G56" s="535"/>
      <c r="H56" s="536"/>
    </row>
    <row r="57" spans="1:10" s="239" customFormat="1">
      <c r="A57" s="526"/>
      <c r="B57" s="537" t="s">
        <v>513</v>
      </c>
      <c r="C57" s="538" t="s">
        <v>471</v>
      </c>
      <c r="D57" s="537" t="s">
        <v>514</v>
      </c>
      <c r="E57" s="537" t="s">
        <v>515</v>
      </c>
      <c r="F57" s="538">
        <v>1892</v>
      </c>
      <c r="G57" s="538">
        <v>1980</v>
      </c>
      <c r="H57" s="539">
        <v>2019</v>
      </c>
    </row>
    <row r="58" spans="1:10" s="239" customFormat="1">
      <c r="A58" s="526"/>
      <c r="B58" s="537" t="s">
        <v>516</v>
      </c>
      <c r="C58" s="538" t="s">
        <v>307</v>
      </c>
      <c r="D58" s="537" t="s">
        <v>517</v>
      </c>
      <c r="E58" s="537" t="s">
        <v>518</v>
      </c>
      <c r="F58" s="538">
        <v>1904</v>
      </c>
      <c r="G58" s="538">
        <v>1987</v>
      </c>
      <c r="H58" s="539">
        <v>2016</v>
      </c>
    </row>
    <row r="59" spans="1:10" s="239" customFormat="1">
      <c r="A59" s="526"/>
      <c r="B59" s="537" t="s">
        <v>519</v>
      </c>
      <c r="C59" s="538" t="s">
        <v>471</v>
      </c>
      <c r="D59" s="537" t="s">
        <v>520</v>
      </c>
      <c r="E59" s="537" t="s">
        <v>973</v>
      </c>
      <c r="F59" s="538">
        <v>1984</v>
      </c>
      <c r="G59" s="538">
        <v>1987</v>
      </c>
      <c r="H59" s="539">
        <v>2016</v>
      </c>
    </row>
    <row r="60" spans="1:10" s="239" customFormat="1">
      <c r="A60" s="526"/>
      <c r="B60" s="3768" t="s">
        <v>521</v>
      </c>
      <c r="C60" s="538" t="s">
        <v>307</v>
      </c>
      <c r="D60" s="537" t="s">
        <v>522</v>
      </c>
      <c r="E60" s="537" t="s">
        <v>859</v>
      </c>
      <c r="F60" s="538">
        <v>1968</v>
      </c>
      <c r="G60" s="538">
        <v>1987</v>
      </c>
      <c r="H60" s="539">
        <v>2015</v>
      </c>
    </row>
    <row r="61" spans="1:10" s="239" customFormat="1">
      <c r="A61" s="526"/>
      <c r="B61" s="534"/>
      <c r="C61" s="938"/>
      <c r="D61" s="939"/>
      <c r="E61" s="939"/>
      <c r="F61" s="938"/>
      <c r="G61" s="938"/>
      <c r="H61" s="940"/>
    </row>
    <row r="62" spans="1:10" s="450" customFormat="1" ht="13.4" customHeight="1">
      <c r="A62" s="526"/>
      <c r="B62" s="532" t="s">
        <v>523</v>
      </c>
      <c r="C62" s="941"/>
      <c r="D62" s="942"/>
      <c r="E62" s="942"/>
      <c r="F62" s="943"/>
      <c r="G62" s="943"/>
      <c r="H62" s="944"/>
    </row>
    <row r="63" spans="1:10" s="450" customFormat="1" ht="13.4" customHeight="1">
      <c r="A63" s="945"/>
      <c r="B63" s="946" t="s">
        <v>160</v>
      </c>
      <c r="C63" s="947" t="s">
        <v>476</v>
      </c>
      <c r="D63" s="946" t="s">
        <v>525</v>
      </c>
      <c r="E63" s="2094" t="s">
        <v>1367</v>
      </c>
      <c r="F63" s="947">
        <v>1892</v>
      </c>
      <c r="G63" s="947">
        <v>1989</v>
      </c>
      <c r="H63" s="1890">
        <v>2025</v>
      </c>
      <c r="I63" s="948"/>
      <c r="J63" s="948"/>
    </row>
    <row r="64" spans="1:10" s="450" customFormat="1" ht="13.4" customHeight="1">
      <c r="A64" s="945"/>
      <c r="B64" s="946" t="s">
        <v>161</v>
      </c>
      <c r="C64" s="947" t="s">
        <v>476</v>
      </c>
      <c r="D64" s="946" t="s">
        <v>526</v>
      </c>
      <c r="E64" s="946" t="s">
        <v>850</v>
      </c>
      <c r="F64" s="947">
        <v>1978</v>
      </c>
      <c r="G64" s="947">
        <v>1995</v>
      </c>
      <c r="H64" s="1890">
        <v>2022</v>
      </c>
      <c r="I64" s="948"/>
      <c r="J64" s="948"/>
    </row>
    <row r="65" spans="1:10" s="450" customFormat="1" ht="13.4" customHeight="1">
      <c r="A65" s="945"/>
      <c r="B65" s="946" t="s">
        <v>173</v>
      </c>
      <c r="C65" s="947" t="s">
        <v>476</v>
      </c>
      <c r="D65" s="946" t="s">
        <v>527</v>
      </c>
      <c r="E65" s="946" t="s">
        <v>851</v>
      </c>
      <c r="F65" s="947">
        <v>1942</v>
      </c>
      <c r="G65" s="947">
        <v>1990</v>
      </c>
      <c r="H65" s="1890">
        <v>2022</v>
      </c>
      <c r="I65" s="948"/>
      <c r="J65" s="948"/>
    </row>
    <row r="66" spans="1:10" s="450" customFormat="1" ht="13.4" customHeight="1">
      <c r="A66" s="945"/>
      <c r="B66" s="946" t="s">
        <v>187</v>
      </c>
      <c r="C66" s="947" t="s">
        <v>476</v>
      </c>
      <c r="D66" s="946" t="s">
        <v>1368</v>
      </c>
      <c r="E66" s="946" t="s">
        <v>852</v>
      </c>
      <c r="F66" s="947">
        <v>1973</v>
      </c>
      <c r="G66" s="947">
        <v>1993</v>
      </c>
      <c r="H66" s="1890">
        <v>2025</v>
      </c>
      <c r="I66" s="948"/>
      <c r="J66" s="948"/>
    </row>
    <row r="67" spans="1:10" s="450" customFormat="1" ht="13.4" customHeight="1">
      <c r="A67" s="945"/>
      <c r="B67" s="946" t="s">
        <v>1369</v>
      </c>
      <c r="C67" s="947" t="s">
        <v>476</v>
      </c>
      <c r="D67" s="946" t="s">
        <v>528</v>
      </c>
      <c r="E67" s="946" t="s">
        <v>853</v>
      </c>
      <c r="F67" s="947">
        <v>1978</v>
      </c>
      <c r="G67" s="947">
        <v>1988</v>
      </c>
      <c r="H67" s="1890">
        <v>2022</v>
      </c>
      <c r="I67" s="948"/>
      <c r="J67" s="948"/>
    </row>
    <row r="68" spans="1:10" s="450" customFormat="1" ht="13.4" customHeight="1">
      <c r="A68" s="945"/>
      <c r="B68" s="946" t="s">
        <v>529</v>
      </c>
      <c r="C68" s="947" t="s">
        <v>476</v>
      </c>
      <c r="D68" s="946" t="s">
        <v>530</v>
      </c>
      <c r="E68" s="946" t="s">
        <v>1370</v>
      </c>
      <c r="F68" s="947">
        <v>1907</v>
      </c>
      <c r="G68" s="947">
        <v>1989</v>
      </c>
      <c r="H68" s="1890">
        <v>2025</v>
      </c>
    </row>
    <row r="69" spans="1:10" s="450" customFormat="1" ht="13.4" customHeight="1">
      <c r="A69" s="945"/>
      <c r="B69" s="946" t="s">
        <v>162</v>
      </c>
      <c r="C69" s="947" t="s">
        <v>476</v>
      </c>
      <c r="D69" s="946" t="s">
        <v>531</v>
      </c>
      <c r="E69" s="946" t="s">
        <v>854</v>
      </c>
      <c r="F69" s="947">
        <v>1962</v>
      </c>
      <c r="G69" s="947">
        <v>1993</v>
      </c>
      <c r="H69" s="1890">
        <v>2023</v>
      </c>
    </row>
    <row r="70" spans="1:10" s="450" customFormat="1" ht="13.4" customHeight="1">
      <c r="A70" s="945"/>
      <c r="B70" s="946" t="s">
        <v>188</v>
      </c>
      <c r="C70" s="947" t="s">
        <v>476</v>
      </c>
      <c r="D70" s="946" t="s">
        <v>532</v>
      </c>
      <c r="E70" s="946" t="s">
        <v>533</v>
      </c>
      <c r="F70" s="947">
        <v>1942</v>
      </c>
      <c r="G70" s="947">
        <v>2005</v>
      </c>
      <c r="H70" s="1890">
        <v>2023</v>
      </c>
    </row>
    <row r="71" spans="1:10" s="450" customFormat="1" ht="13.4" customHeight="1">
      <c r="A71" s="945"/>
      <c r="B71" s="946" t="s">
        <v>855</v>
      </c>
      <c r="C71" s="947" t="s">
        <v>476</v>
      </c>
      <c r="D71" s="946" t="s">
        <v>544</v>
      </c>
      <c r="E71" s="2094" t="s">
        <v>974</v>
      </c>
      <c r="F71" s="947">
        <v>1964</v>
      </c>
      <c r="G71" s="947">
        <v>1984</v>
      </c>
      <c r="H71" s="1890">
        <v>2021</v>
      </c>
    </row>
    <row r="72" spans="1:10" s="450" customFormat="1" ht="13.4" customHeight="1">
      <c r="A72" s="945"/>
      <c r="B72" s="946" t="s">
        <v>198</v>
      </c>
      <c r="C72" s="947" t="s">
        <v>476</v>
      </c>
      <c r="D72" s="946" t="s">
        <v>1371</v>
      </c>
      <c r="E72" s="946" t="s">
        <v>534</v>
      </c>
      <c r="F72" s="947">
        <v>1988</v>
      </c>
      <c r="G72" s="947">
        <v>1997</v>
      </c>
      <c r="H72" s="1890">
        <v>2023</v>
      </c>
    </row>
    <row r="73" spans="1:10" s="450" customFormat="1" ht="13.4" customHeight="1">
      <c r="A73" s="945"/>
      <c r="B73" s="946" t="s">
        <v>197</v>
      </c>
      <c r="C73" s="947" t="s">
        <v>476</v>
      </c>
      <c r="D73" s="946" t="s">
        <v>856</v>
      </c>
      <c r="E73" s="946" t="s">
        <v>534</v>
      </c>
      <c r="F73" s="947">
        <v>2013</v>
      </c>
      <c r="G73" s="947">
        <v>2013</v>
      </c>
      <c r="H73" s="1890">
        <v>2023</v>
      </c>
    </row>
    <row r="74" spans="1:10" s="450" customFormat="1" ht="13.4" customHeight="1">
      <c r="A74" s="945"/>
      <c r="B74" s="946" t="s">
        <v>189</v>
      </c>
      <c r="C74" s="947" t="s">
        <v>476</v>
      </c>
      <c r="D74" s="946" t="s">
        <v>535</v>
      </c>
      <c r="E74" s="946" t="s">
        <v>536</v>
      </c>
      <c r="F74" s="947">
        <v>1982</v>
      </c>
      <c r="G74" s="947">
        <v>1983</v>
      </c>
      <c r="H74" s="1890">
        <v>2022</v>
      </c>
    </row>
    <row r="75" spans="1:10" s="450" customFormat="1" ht="13.4" customHeight="1">
      <c r="A75" s="945"/>
      <c r="B75" s="946" t="s">
        <v>199</v>
      </c>
      <c r="C75" s="947" t="s">
        <v>476</v>
      </c>
      <c r="D75" s="946" t="s">
        <v>537</v>
      </c>
      <c r="E75" s="946" t="s">
        <v>538</v>
      </c>
      <c r="F75" s="947">
        <v>1951</v>
      </c>
      <c r="G75" s="947">
        <v>1993</v>
      </c>
      <c r="H75" s="1890">
        <v>2024</v>
      </c>
    </row>
    <row r="76" spans="1:10" s="450" customFormat="1" ht="13.4" customHeight="1">
      <c r="A76" s="945"/>
      <c r="B76" s="946" t="s">
        <v>200</v>
      </c>
      <c r="C76" s="947" t="s">
        <v>476</v>
      </c>
      <c r="D76" s="946" t="s">
        <v>539</v>
      </c>
      <c r="E76" s="2094" t="s">
        <v>975</v>
      </c>
      <c r="F76" s="947">
        <v>1999</v>
      </c>
      <c r="G76" s="947">
        <v>2007</v>
      </c>
      <c r="H76" s="1890">
        <v>2022</v>
      </c>
    </row>
    <row r="77" spans="1:10" s="450" customFormat="1" ht="13.4" customHeight="1">
      <c r="A77" s="945"/>
      <c r="B77" s="946" t="s">
        <v>194</v>
      </c>
      <c r="C77" s="947" t="s">
        <v>480</v>
      </c>
      <c r="D77" s="946" t="s">
        <v>540</v>
      </c>
      <c r="E77" s="2094" t="s">
        <v>1372</v>
      </c>
      <c r="F77" s="947">
        <v>1957</v>
      </c>
      <c r="G77" s="947">
        <v>1992</v>
      </c>
      <c r="H77" s="1890">
        <v>2024</v>
      </c>
    </row>
    <row r="78" spans="1:10" s="450" customFormat="1" ht="13.4" customHeight="1">
      <c r="A78" s="945"/>
      <c r="B78" s="3769" t="s">
        <v>177</v>
      </c>
      <c r="C78" s="947" t="s">
        <v>476</v>
      </c>
      <c r="D78" s="946" t="s">
        <v>1373</v>
      </c>
      <c r="E78" s="2094" t="s">
        <v>1374</v>
      </c>
      <c r="F78" s="947">
        <v>1961</v>
      </c>
      <c r="G78" s="947">
        <v>2006</v>
      </c>
      <c r="H78" s="1890">
        <v>2021</v>
      </c>
    </row>
    <row r="79" spans="1:10" s="450" customFormat="1" ht="13.4" customHeight="1">
      <c r="A79" s="945"/>
      <c r="B79" s="946" t="s">
        <v>163</v>
      </c>
      <c r="C79" s="947" t="s">
        <v>476</v>
      </c>
      <c r="D79" s="946" t="s">
        <v>541</v>
      </c>
      <c r="E79" s="946" t="s">
        <v>1375</v>
      </c>
      <c r="F79" s="947">
        <v>1977</v>
      </c>
      <c r="G79" s="947">
        <v>2004</v>
      </c>
      <c r="H79" s="1890">
        <v>2024</v>
      </c>
    </row>
    <row r="80" spans="1:10" s="450" customFormat="1" ht="13.4" customHeight="1">
      <c r="A80" s="945"/>
      <c r="B80" s="946" t="s">
        <v>969</v>
      </c>
      <c r="C80" s="947" t="s">
        <v>476</v>
      </c>
      <c r="D80" s="946" t="s">
        <v>857</v>
      </c>
      <c r="E80" s="946" t="s">
        <v>1376</v>
      </c>
      <c r="F80" s="947">
        <v>1987</v>
      </c>
      <c r="G80" s="947"/>
      <c r="H80" s="1890">
        <v>2023</v>
      </c>
    </row>
    <row r="81" spans="1:10" s="450" customFormat="1" ht="13.4" customHeight="1">
      <c r="A81" s="945"/>
      <c r="B81" s="946" t="s">
        <v>179</v>
      </c>
      <c r="C81" s="947" t="s">
        <v>476</v>
      </c>
      <c r="D81" s="946" t="s">
        <v>545</v>
      </c>
      <c r="E81" s="946" t="s">
        <v>546</v>
      </c>
      <c r="F81" s="947">
        <v>2001</v>
      </c>
      <c r="G81" s="947">
        <v>2002</v>
      </c>
      <c r="H81" s="1890">
        <v>2022</v>
      </c>
    </row>
    <row r="82" spans="1:10" s="450" customFormat="1" ht="13.4" customHeight="1">
      <c r="A82" s="945"/>
      <c r="B82" s="946" t="s">
        <v>547</v>
      </c>
      <c r="C82" s="947" t="s">
        <v>476</v>
      </c>
      <c r="D82" s="946" t="s">
        <v>548</v>
      </c>
      <c r="E82" s="946" t="s">
        <v>542</v>
      </c>
      <c r="F82" s="947">
        <v>1933</v>
      </c>
      <c r="G82" s="947">
        <v>1993</v>
      </c>
      <c r="H82" s="1890">
        <v>2022</v>
      </c>
    </row>
    <row r="83" spans="1:10" s="450" customFormat="1" ht="13.4" customHeight="1">
      <c r="A83" s="945"/>
      <c r="B83" s="946" t="s">
        <v>180</v>
      </c>
      <c r="C83" s="947" t="s">
        <v>476</v>
      </c>
      <c r="D83" s="946" t="s">
        <v>549</v>
      </c>
      <c r="E83" s="946" t="s">
        <v>1377</v>
      </c>
      <c r="F83" s="947">
        <v>1968</v>
      </c>
      <c r="G83" s="947">
        <v>1992</v>
      </c>
      <c r="H83" s="1890">
        <v>2023</v>
      </c>
    </row>
    <row r="84" spans="1:10" s="450" customFormat="1" ht="13.4" customHeight="1">
      <c r="A84" s="945"/>
      <c r="B84" s="946" t="s">
        <v>191</v>
      </c>
      <c r="C84" s="947" t="s">
        <v>476</v>
      </c>
      <c r="D84" s="946" t="s">
        <v>550</v>
      </c>
      <c r="E84" s="2094" t="s">
        <v>976</v>
      </c>
      <c r="F84" s="947">
        <v>1999</v>
      </c>
      <c r="G84" s="947">
        <v>2005</v>
      </c>
      <c r="H84" s="1890">
        <v>2025</v>
      </c>
      <c r="I84" s="948"/>
      <c r="J84" s="948"/>
    </row>
    <row r="85" spans="1:10" s="450" customFormat="1" ht="13.4" customHeight="1">
      <c r="A85" s="945"/>
      <c r="B85" s="946" t="s">
        <v>192</v>
      </c>
      <c r="C85" s="947" t="s">
        <v>476</v>
      </c>
      <c r="D85" s="946" t="s">
        <v>551</v>
      </c>
      <c r="E85" s="946" t="s">
        <v>552</v>
      </c>
      <c r="F85" s="947">
        <v>1940</v>
      </c>
      <c r="G85" s="947">
        <v>1993</v>
      </c>
      <c r="H85" s="1890">
        <v>2024</v>
      </c>
      <c r="I85" s="948"/>
      <c r="J85" s="948"/>
    </row>
    <row r="86" spans="1:10" s="450" customFormat="1" ht="13.4" customHeight="1">
      <c r="A86" s="945"/>
      <c r="B86" s="946" t="s">
        <v>195</v>
      </c>
      <c r="C86" s="947" t="s">
        <v>480</v>
      </c>
      <c r="D86" s="946" t="s">
        <v>553</v>
      </c>
      <c r="E86" s="2094" t="s">
        <v>1378</v>
      </c>
      <c r="F86" s="947">
        <v>1950</v>
      </c>
      <c r="G86" s="947">
        <v>1993</v>
      </c>
      <c r="H86" s="1890">
        <v>2024</v>
      </c>
      <c r="I86" s="948"/>
      <c r="J86" s="948"/>
    </row>
    <row r="87" spans="1:10" s="450" customFormat="1" ht="13.4" customHeight="1">
      <c r="A87" s="945"/>
      <c r="B87" s="946" t="s">
        <v>554</v>
      </c>
      <c r="C87" s="947" t="s">
        <v>476</v>
      </c>
      <c r="D87" s="946" t="s">
        <v>555</v>
      </c>
      <c r="E87" s="2094" t="s">
        <v>1379</v>
      </c>
      <c r="F87" s="947">
        <v>1974</v>
      </c>
      <c r="G87" s="947">
        <v>1993</v>
      </c>
      <c r="H87" s="1890">
        <v>2021</v>
      </c>
      <c r="I87" s="948"/>
      <c r="J87" s="948"/>
    </row>
    <row r="88" spans="1:10" s="450" customFormat="1" ht="13.4" customHeight="1">
      <c r="A88" s="945"/>
      <c r="B88" s="946" t="s">
        <v>203</v>
      </c>
      <c r="C88" s="947" t="s">
        <v>476</v>
      </c>
      <c r="D88" s="946" t="s">
        <v>556</v>
      </c>
      <c r="E88" s="2094" t="s">
        <v>977</v>
      </c>
      <c r="F88" s="947">
        <v>1937</v>
      </c>
      <c r="G88" s="947">
        <v>1988</v>
      </c>
      <c r="H88" s="1890">
        <v>2025</v>
      </c>
      <c r="I88" s="948"/>
      <c r="J88" s="948"/>
    </row>
    <row r="89" spans="1:10" s="450" customFormat="1" ht="13.4" customHeight="1">
      <c r="A89" s="945"/>
      <c r="B89" s="946" t="s">
        <v>205</v>
      </c>
      <c r="C89" s="947" t="s">
        <v>476</v>
      </c>
      <c r="D89" s="946" t="s">
        <v>858</v>
      </c>
      <c r="E89" s="946" t="s">
        <v>1380</v>
      </c>
      <c r="F89" s="947">
        <v>1978</v>
      </c>
      <c r="G89" s="947"/>
      <c r="H89" s="1890">
        <v>2024</v>
      </c>
      <c r="I89" s="948"/>
      <c r="J89" s="948"/>
    </row>
    <row r="90" spans="1:10" s="450" customFormat="1" ht="13.4" customHeight="1">
      <c r="A90" s="945"/>
      <c r="B90" s="946" t="s">
        <v>168</v>
      </c>
      <c r="C90" s="947" t="s">
        <v>476</v>
      </c>
      <c r="D90" s="946" t="s">
        <v>557</v>
      </c>
      <c r="E90" s="946" t="s">
        <v>558</v>
      </c>
      <c r="F90" s="947">
        <v>1961</v>
      </c>
      <c r="G90" s="947">
        <v>1987</v>
      </c>
      <c r="H90" s="1890">
        <v>2023</v>
      </c>
      <c r="I90" s="948"/>
      <c r="J90" s="948"/>
    </row>
    <row r="91" spans="1:10" s="450" customFormat="1" ht="13.4" customHeight="1">
      <c r="A91" s="945"/>
      <c r="B91" s="946" t="s">
        <v>182</v>
      </c>
      <c r="C91" s="947" t="s">
        <v>476</v>
      </c>
      <c r="D91" s="946" t="s">
        <v>978</v>
      </c>
      <c r="E91" s="2094" t="s">
        <v>1381</v>
      </c>
      <c r="F91" s="947">
        <v>1905</v>
      </c>
      <c r="G91" s="947"/>
      <c r="H91" s="1890">
        <v>2021</v>
      </c>
      <c r="I91" s="948"/>
      <c r="J91" s="948"/>
    </row>
    <row r="92" spans="1:10" s="450" customFormat="1" ht="12.65" customHeight="1">
      <c r="A92" s="526"/>
      <c r="B92" s="540" t="s">
        <v>559</v>
      </c>
      <c r="C92" s="541"/>
      <c r="D92" s="542"/>
      <c r="E92" s="542"/>
      <c r="F92" s="541"/>
      <c r="G92" s="541"/>
      <c r="H92" s="543"/>
    </row>
    <row r="93" spans="1:10" s="950" customFormat="1" ht="12.65" customHeight="1">
      <c r="A93" s="949"/>
      <c r="B93" s="544" t="s">
        <v>560</v>
      </c>
      <c r="C93" s="952" t="s">
        <v>476</v>
      </c>
      <c r="D93" s="544" t="s">
        <v>561</v>
      </c>
      <c r="E93" s="544" t="s">
        <v>979</v>
      </c>
      <c r="F93" s="952">
        <v>1942</v>
      </c>
      <c r="G93" s="952">
        <v>1988</v>
      </c>
      <c r="H93" s="953">
        <v>2020</v>
      </c>
    </row>
    <row r="94" spans="1:10" s="950" customFormat="1" ht="12.65" customHeight="1">
      <c r="A94" s="949"/>
      <c r="B94" s="544" t="s">
        <v>562</v>
      </c>
      <c r="C94" s="952" t="s">
        <v>476</v>
      </c>
      <c r="D94" s="544" t="s">
        <v>563</v>
      </c>
      <c r="E94" s="544" t="s">
        <v>1382</v>
      </c>
      <c r="F94" s="952">
        <v>1925</v>
      </c>
      <c r="G94" s="952">
        <v>1988</v>
      </c>
      <c r="H94" s="953">
        <v>2019</v>
      </c>
    </row>
    <row r="95" spans="1:10" s="950" customFormat="1" ht="12.65" customHeight="1">
      <c r="A95" s="949"/>
      <c r="B95" s="544" t="s">
        <v>108</v>
      </c>
      <c r="C95" s="952" t="s">
        <v>564</v>
      </c>
      <c r="D95" s="544" t="s">
        <v>565</v>
      </c>
      <c r="E95" s="544" t="s">
        <v>980</v>
      </c>
      <c r="F95" s="952">
        <v>1993</v>
      </c>
      <c r="G95" s="952">
        <v>1987</v>
      </c>
      <c r="H95" s="953">
        <v>2021</v>
      </c>
    </row>
    <row r="96" spans="1:10" s="950" customFormat="1" ht="12.65" customHeight="1">
      <c r="A96" s="949"/>
      <c r="B96" s="544" t="s">
        <v>566</v>
      </c>
      <c r="C96" s="952" t="s">
        <v>480</v>
      </c>
      <c r="D96" s="544" t="s">
        <v>1383</v>
      </c>
      <c r="E96" s="544" t="s">
        <v>1384</v>
      </c>
      <c r="F96" s="952">
        <v>1938</v>
      </c>
      <c r="G96" s="952">
        <v>2000</v>
      </c>
      <c r="H96" s="953">
        <v>2018</v>
      </c>
    </row>
    <row r="97" spans="1:10" s="950" customFormat="1" ht="12.65" customHeight="1">
      <c r="A97" s="949"/>
      <c r="B97" s="544" t="s">
        <v>153</v>
      </c>
      <c r="C97" s="952" t="s">
        <v>480</v>
      </c>
      <c r="D97" s="544" t="s">
        <v>567</v>
      </c>
      <c r="E97" s="544" t="s">
        <v>981</v>
      </c>
      <c r="F97" s="952">
        <v>1960</v>
      </c>
      <c r="G97" s="952">
        <v>2000</v>
      </c>
      <c r="H97" s="953">
        <v>2019</v>
      </c>
    </row>
    <row r="98" spans="1:10" s="450" customFormat="1" ht="12.65" customHeight="1">
      <c r="A98" s="526"/>
      <c r="B98" s="540" t="s">
        <v>568</v>
      </c>
      <c r="C98" s="545"/>
      <c r="D98" s="542"/>
      <c r="E98" s="542"/>
      <c r="F98" s="541"/>
      <c r="G98" s="541"/>
      <c r="H98" s="543"/>
    </row>
    <row r="99" spans="1:10" s="450" customFormat="1" ht="12.65" customHeight="1">
      <c r="A99" s="2095"/>
      <c r="B99" s="540"/>
      <c r="C99" s="545"/>
      <c r="D99" s="542"/>
      <c r="E99" s="542"/>
      <c r="F99" s="541"/>
      <c r="G99" s="541"/>
      <c r="H99" s="541"/>
    </row>
    <row r="100" spans="1:10" s="2098" customFormat="1" ht="10.5" customHeight="1">
      <c r="A100" s="2103"/>
      <c r="B100" s="2096" t="s">
        <v>994</v>
      </c>
      <c r="C100" s="2097" t="s">
        <v>480</v>
      </c>
      <c r="D100" s="2096" t="s">
        <v>995</v>
      </c>
      <c r="E100" s="2096" t="s">
        <v>996</v>
      </c>
      <c r="F100" s="2096"/>
      <c r="G100" s="2096"/>
      <c r="H100" s="2096"/>
      <c r="I100" s="950"/>
      <c r="J100" s="950"/>
    </row>
    <row r="101" spans="1:10" s="2098" customFormat="1" ht="10.5" customHeight="1">
      <c r="A101" s="2103"/>
      <c r="B101" s="2096" t="s">
        <v>991</v>
      </c>
      <c r="C101" s="2097" t="s">
        <v>480</v>
      </c>
      <c r="D101" s="2096" t="s">
        <v>992</v>
      </c>
      <c r="E101" s="2096" t="s">
        <v>993</v>
      </c>
      <c r="F101" s="2096"/>
      <c r="G101" s="2096"/>
      <c r="H101" s="2096">
        <v>2016</v>
      </c>
      <c r="I101" s="950"/>
      <c r="J101" s="950"/>
    </row>
    <row r="102" spans="1:10" s="450" customFormat="1" ht="12.65" customHeight="1">
      <c r="A102" s="526"/>
      <c r="B102" s="537" t="s">
        <v>569</v>
      </c>
      <c r="C102" s="538" t="s">
        <v>564</v>
      </c>
      <c r="D102" s="537" t="s">
        <v>1410</v>
      </c>
      <c r="E102" s="2099" t="s">
        <v>1411</v>
      </c>
      <c r="F102" s="538">
        <v>1953</v>
      </c>
      <c r="G102" s="538">
        <v>1995</v>
      </c>
      <c r="H102" s="2100">
        <v>2015</v>
      </c>
    </row>
    <row r="103" spans="1:10" s="450" customFormat="1" ht="12.65" customHeight="1">
      <c r="A103" s="526"/>
      <c r="B103" s="537" t="s">
        <v>570</v>
      </c>
      <c r="C103" s="538" t="s">
        <v>564</v>
      </c>
      <c r="D103" s="537" t="s">
        <v>571</v>
      </c>
      <c r="E103" s="2099" t="s">
        <v>572</v>
      </c>
      <c r="F103" s="538">
        <v>1950</v>
      </c>
      <c r="G103" s="538">
        <v>1997</v>
      </c>
      <c r="H103" s="2100">
        <v>2013</v>
      </c>
    </row>
    <row r="104" spans="1:10" s="2098" customFormat="1" ht="10.5" customHeight="1">
      <c r="A104" s="2095"/>
      <c r="B104" s="2101" t="s">
        <v>982</v>
      </c>
      <c r="C104" s="2102" t="s">
        <v>476</v>
      </c>
      <c r="D104" s="2101" t="s">
        <v>983</v>
      </c>
      <c r="E104" s="2101" t="s">
        <v>572</v>
      </c>
      <c r="F104" s="2102">
        <v>2013</v>
      </c>
      <c r="G104" s="2102"/>
      <c r="H104" s="2102"/>
      <c r="I104" s="950"/>
      <c r="J104" s="950"/>
    </row>
    <row r="105" spans="1:10" s="2098" customFormat="1" ht="10.5" customHeight="1">
      <c r="A105" s="2103"/>
      <c r="B105" s="2096" t="s">
        <v>23</v>
      </c>
      <c r="C105" s="2097" t="s">
        <v>476</v>
      </c>
      <c r="D105" s="2096" t="s">
        <v>984</v>
      </c>
      <c r="E105" s="2096" t="s">
        <v>985</v>
      </c>
      <c r="F105" s="2096"/>
      <c r="G105" s="2096"/>
      <c r="H105" s="2096"/>
      <c r="I105" s="950"/>
      <c r="J105" s="950"/>
    </row>
    <row r="106" spans="1:10" s="2098" customFormat="1" ht="10.5" customHeight="1">
      <c r="A106" s="2103"/>
      <c r="B106" s="2099" t="s">
        <v>573</v>
      </c>
      <c r="C106" s="2100" t="s">
        <v>476</v>
      </c>
      <c r="D106" s="2099" t="s">
        <v>983</v>
      </c>
      <c r="E106" s="2099" t="s">
        <v>1412</v>
      </c>
      <c r="F106" s="2100">
        <v>1972</v>
      </c>
      <c r="G106" s="2100">
        <v>1994</v>
      </c>
      <c r="H106" s="2100">
        <v>2016</v>
      </c>
      <c r="I106" s="950"/>
      <c r="J106" s="950"/>
    </row>
    <row r="107" spans="1:10" s="2098" customFormat="1" ht="10.5" customHeight="1">
      <c r="A107" s="2103"/>
      <c r="B107" s="2096" t="s">
        <v>715</v>
      </c>
      <c r="C107" s="2097" t="s">
        <v>476</v>
      </c>
      <c r="D107" s="2096" t="s">
        <v>986</v>
      </c>
      <c r="E107" s="2096" t="s">
        <v>987</v>
      </c>
      <c r="F107" s="2096"/>
      <c r="G107" s="2096"/>
      <c r="H107" s="2096"/>
      <c r="I107" s="950"/>
      <c r="J107" s="950"/>
    </row>
    <row r="108" spans="1:10" s="2098" customFormat="1" ht="10.5" customHeight="1">
      <c r="A108" s="2103"/>
      <c r="B108" s="2096" t="s">
        <v>988</v>
      </c>
      <c r="C108" s="2097" t="s">
        <v>476</v>
      </c>
      <c r="D108" s="2096" t="s">
        <v>989</v>
      </c>
      <c r="E108" s="2096" t="s">
        <v>990</v>
      </c>
      <c r="F108" s="2096"/>
      <c r="G108" s="2096"/>
      <c r="H108" s="2096"/>
      <c r="I108" s="950"/>
      <c r="J108" s="950"/>
    </row>
    <row r="109" spans="1:10" s="2098" customFormat="1" ht="10.5" customHeight="1">
      <c r="A109" s="2103"/>
      <c r="B109" s="2104" t="s">
        <v>1413</v>
      </c>
      <c r="C109" s="2105" t="s">
        <v>480</v>
      </c>
      <c r="D109" s="2104" t="s">
        <v>574</v>
      </c>
      <c r="E109" s="2104" t="s">
        <v>575</v>
      </c>
      <c r="F109" s="2105">
        <v>1957</v>
      </c>
      <c r="G109" s="2105">
        <v>2000</v>
      </c>
      <c r="H109" s="2106">
        <v>2014</v>
      </c>
      <c r="I109" s="950"/>
      <c r="J109" s="950"/>
    </row>
    <row r="110" spans="1:10" s="450" customFormat="1" ht="12.65" customHeight="1">
      <c r="A110" s="526"/>
      <c r="B110" s="540" t="s">
        <v>576</v>
      </c>
      <c r="C110" s="545"/>
      <c r="D110" s="542"/>
      <c r="E110" s="542"/>
      <c r="F110" s="541"/>
      <c r="G110" s="541"/>
      <c r="H110" s="543"/>
    </row>
    <row r="111" spans="1:10" s="950" customFormat="1" ht="12.65" customHeight="1">
      <c r="A111" s="949"/>
      <c r="B111" s="544" t="s">
        <v>492</v>
      </c>
      <c r="C111" s="952" t="s">
        <v>482</v>
      </c>
      <c r="D111" s="544" t="s">
        <v>493</v>
      </c>
      <c r="E111" s="544" t="s">
        <v>1385</v>
      </c>
      <c r="F111" s="952">
        <v>1972</v>
      </c>
      <c r="G111" s="952" t="s">
        <v>997</v>
      </c>
      <c r="H111" s="953"/>
    </row>
    <row r="112" spans="1:10" s="950" customFormat="1" ht="12.65" customHeight="1">
      <c r="A112" s="949"/>
      <c r="B112" s="544" t="s">
        <v>1386</v>
      </c>
      <c r="C112" s="952" t="s">
        <v>307</v>
      </c>
      <c r="D112" s="544" t="s">
        <v>493</v>
      </c>
      <c r="E112" s="544" t="s">
        <v>1387</v>
      </c>
      <c r="F112" s="952"/>
      <c r="G112" s="952" t="s">
        <v>1388</v>
      </c>
      <c r="H112" s="953"/>
    </row>
    <row r="113" spans="1:8" s="950" customFormat="1" ht="12.65" customHeight="1">
      <c r="A113" s="949"/>
      <c r="B113" s="544" t="s">
        <v>494</v>
      </c>
      <c r="C113" s="952" t="s">
        <v>482</v>
      </c>
      <c r="D113" s="544" t="s">
        <v>495</v>
      </c>
      <c r="E113" s="544" t="s">
        <v>1389</v>
      </c>
      <c r="F113" s="952">
        <v>1924</v>
      </c>
      <c r="G113" s="952" t="s">
        <v>997</v>
      </c>
      <c r="H113" s="953"/>
    </row>
    <row r="114" spans="1:8" s="950" customFormat="1" ht="12.65" customHeight="1">
      <c r="A114" s="949"/>
      <c r="B114" s="544" t="s">
        <v>255</v>
      </c>
      <c r="C114" s="952" t="s">
        <v>564</v>
      </c>
      <c r="D114" s="544" t="s">
        <v>577</v>
      </c>
      <c r="E114" s="544"/>
      <c r="F114" s="952">
        <v>1928</v>
      </c>
      <c r="G114" s="952">
        <v>1997</v>
      </c>
      <c r="H114" s="953">
        <v>2012</v>
      </c>
    </row>
    <row r="115" spans="1:8" s="950" customFormat="1" ht="12.65" customHeight="1">
      <c r="A115" s="949"/>
      <c r="B115" s="544" t="s">
        <v>496</v>
      </c>
      <c r="C115" s="952" t="s">
        <v>480</v>
      </c>
      <c r="D115" s="544" t="s">
        <v>497</v>
      </c>
      <c r="E115" s="544" t="s">
        <v>1390</v>
      </c>
      <c r="F115" s="952"/>
      <c r="G115" s="952" t="s">
        <v>997</v>
      </c>
      <c r="H115" s="953"/>
    </row>
    <row r="116" spans="1:8" s="950" customFormat="1" ht="12.65" customHeight="1">
      <c r="A116" s="949"/>
      <c r="B116" s="544" t="s">
        <v>578</v>
      </c>
      <c r="C116" s="952" t="s">
        <v>564</v>
      </c>
      <c r="D116" s="544" t="s">
        <v>579</v>
      </c>
      <c r="E116" s="544" t="s">
        <v>1391</v>
      </c>
      <c r="F116" s="952">
        <v>1948</v>
      </c>
      <c r="G116" s="952">
        <v>1994</v>
      </c>
      <c r="H116" s="953">
        <v>2014</v>
      </c>
    </row>
    <row r="117" spans="1:8" s="950" customFormat="1" ht="12.65" customHeight="1">
      <c r="A117" s="949"/>
      <c r="B117" s="544" t="s">
        <v>249</v>
      </c>
      <c r="C117" s="952" t="s">
        <v>564</v>
      </c>
      <c r="D117" s="544" t="s">
        <v>581</v>
      </c>
      <c r="E117" s="544"/>
      <c r="F117" s="952">
        <v>1938</v>
      </c>
      <c r="G117" s="952">
        <v>1990</v>
      </c>
      <c r="H117" s="953">
        <v>2015</v>
      </c>
    </row>
    <row r="118" spans="1:8" s="950" customFormat="1" ht="12.65" customHeight="1">
      <c r="A118" s="949"/>
      <c r="B118" s="544" t="s">
        <v>583</v>
      </c>
      <c r="C118" s="952" t="s">
        <v>476</v>
      </c>
      <c r="D118" s="544" t="s">
        <v>584</v>
      </c>
      <c r="E118" s="544" t="s">
        <v>1392</v>
      </c>
      <c r="F118" s="952"/>
      <c r="G118" s="952">
        <v>2011</v>
      </c>
      <c r="H118" s="953">
        <v>2014</v>
      </c>
    </row>
    <row r="119" spans="1:8" s="950" customFormat="1" ht="12.65" customHeight="1">
      <c r="A119" s="949"/>
      <c r="B119" s="544" t="s">
        <v>585</v>
      </c>
      <c r="C119" s="952" t="s">
        <v>480</v>
      </c>
      <c r="D119" s="544" t="s">
        <v>497</v>
      </c>
      <c r="E119" s="544" t="s">
        <v>1393</v>
      </c>
      <c r="F119" s="952"/>
      <c r="G119" s="952">
        <v>2012</v>
      </c>
      <c r="H119" s="953">
        <v>2015</v>
      </c>
    </row>
    <row r="120" spans="1:8" s="950" customFormat="1" ht="12.65" customHeight="1">
      <c r="A120" s="949"/>
      <c r="B120" s="544" t="s">
        <v>586</v>
      </c>
      <c r="C120" s="952" t="s">
        <v>476</v>
      </c>
      <c r="D120" s="544" t="s">
        <v>587</v>
      </c>
      <c r="E120" s="544" t="s">
        <v>1394</v>
      </c>
      <c r="F120" s="952">
        <v>2004</v>
      </c>
      <c r="G120" s="952">
        <v>2009</v>
      </c>
      <c r="H120" s="953">
        <v>2015</v>
      </c>
    </row>
    <row r="121" spans="1:8" s="950" customFormat="1" ht="12.65" customHeight="1">
      <c r="A121" s="949"/>
      <c r="B121" s="544" t="s">
        <v>499</v>
      </c>
      <c r="C121" s="952" t="s">
        <v>480</v>
      </c>
      <c r="D121" s="544" t="s">
        <v>500</v>
      </c>
      <c r="E121" s="544" t="s">
        <v>1395</v>
      </c>
      <c r="F121" s="952"/>
      <c r="G121" s="952" t="s">
        <v>997</v>
      </c>
      <c r="H121" s="953"/>
    </row>
    <row r="122" spans="1:8" s="950" customFormat="1" ht="12.65" customHeight="1">
      <c r="A122" s="949"/>
      <c r="B122" s="544" t="s">
        <v>244</v>
      </c>
      <c r="C122" s="952" t="s">
        <v>476</v>
      </c>
      <c r="D122" s="544" t="s">
        <v>588</v>
      </c>
      <c r="E122" s="544" t="s">
        <v>1396</v>
      </c>
      <c r="F122" s="952"/>
      <c r="G122" s="952"/>
      <c r="H122" s="953">
        <v>2015</v>
      </c>
    </row>
    <row r="123" spans="1:8" s="950" customFormat="1" ht="12.65" customHeight="1">
      <c r="A123" s="949"/>
      <c r="B123" s="544" t="s">
        <v>589</v>
      </c>
      <c r="C123" s="952" t="s">
        <v>564</v>
      </c>
      <c r="D123" s="544" t="s">
        <v>497</v>
      </c>
      <c r="E123" s="544" t="s">
        <v>1397</v>
      </c>
      <c r="F123" s="952"/>
      <c r="G123" s="952"/>
      <c r="H123" s="953">
        <v>2014</v>
      </c>
    </row>
    <row r="124" spans="1:8" s="950" customFormat="1" ht="12.65" customHeight="1">
      <c r="A124" s="949"/>
      <c r="B124" s="544" t="s">
        <v>591</v>
      </c>
      <c r="C124" s="952" t="s">
        <v>476</v>
      </c>
      <c r="D124" s="544" t="s">
        <v>592</v>
      </c>
      <c r="E124" s="544" t="s">
        <v>1398</v>
      </c>
      <c r="F124" s="952"/>
      <c r="G124" s="952"/>
      <c r="H124" s="953">
        <v>2014</v>
      </c>
    </row>
    <row r="125" spans="1:8" s="950" customFormat="1" ht="12.65" customHeight="1">
      <c r="A125" s="949"/>
      <c r="B125" s="544" t="s">
        <v>999</v>
      </c>
      <c r="C125" s="952" t="s">
        <v>480</v>
      </c>
      <c r="D125" s="544" t="s">
        <v>501</v>
      </c>
      <c r="E125" s="544" t="s">
        <v>1399</v>
      </c>
      <c r="F125" s="952"/>
      <c r="G125" s="952" t="s">
        <v>997</v>
      </c>
      <c r="H125" s="953"/>
    </row>
    <row r="126" spans="1:8" s="950" customFormat="1" ht="12.65" customHeight="1">
      <c r="A126" s="949"/>
      <c r="B126" s="544" t="s">
        <v>502</v>
      </c>
      <c r="C126" s="952" t="s">
        <v>480</v>
      </c>
      <c r="D126" s="544" t="s">
        <v>497</v>
      </c>
      <c r="E126" s="544" t="s">
        <v>1400</v>
      </c>
      <c r="F126" s="952"/>
      <c r="G126" s="952" t="s">
        <v>997</v>
      </c>
      <c r="H126" s="953"/>
    </row>
    <row r="127" spans="1:8" s="950" customFormat="1" ht="12.65" customHeight="1" thickBot="1">
      <c r="A127" s="951"/>
      <c r="B127" s="544" t="s">
        <v>594</v>
      </c>
      <c r="C127" s="952" t="s">
        <v>564</v>
      </c>
      <c r="D127" s="544" t="s">
        <v>595</v>
      </c>
      <c r="E127" s="544" t="s">
        <v>1401</v>
      </c>
      <c r="F127" s="952">
        <v>1947</v>
      </c>
      <c r="G127" s="952">
        <v>1995</v>
      </c>
      <c r="H127" s="953">
        <v>2014</v>
      </c>
    </row>
    <row r="128" spans="1:8">
      <c r="B128" s="544" t="s">
        <v>596</v>
      </c>
      <c r="C128" s="952" t="s">
        <v>564</v>
      </c>
      <c r="D128" s="544" t="s">
        <v>597</v>
      </c>
      <c r="E128" s="544" t="s">
        <v>1402</v>
      </c>
      <c r="F128" s="952"/>
      <c r="G128" s="952">
        <v>2009</v>
      </c>
      <c r="H128" s="953">
        <v>2014</v>
      </c>
    </row>
    <row r="129" spans="2:8">
      <c r="B129" s="544" t="s">
        <v>503</v>
      </c>
      <c r="C129" s="952" t="s">
        <v>480</v>
      </c>
      <c r="D129" s="544" t="s">
        <v>498</v>
      </c>
      <c r="E129" s="544" t="s">
        <v>1403</v>
      </c>
      <c r="F129" s="952"/>
      <c r="G129" s="952" t="s">
        <v>997</v>
      </c>
      <c r="H129" s="953"/>
    </row>
    <row r="130" spans="2:8">
      <c r="B130" s="544" t="s">
        <v>505</v>
      </c>
      <c r="C130" s="952" t="s">
        <v>480</v>
      </c>
      <c r="D130" s="544" t="s">
        <v>498</v>
      </c>
      <c r="E130" s="544"/>
      <c r="F130" s="952"/>
      <c r="G130" s="952" t="s">
        <v>997</v>
      </c>
      <c r="H130" s="953"/>
    </row>
    <row r="131" spans="2:8">
      <c r="B131" s="544" t="s">
        <v>1404</v>
      </c>
      <c r="C131" s="952" t="s">
        <v>480</v>
      </c>
      <c r="D131" s="544" t="s">
        <v>498</v>
      </c>
      <c r="E131" s="544"/>
      <c r="F131" s="952">
        <v>2019</v>
      </c>
      <c r="G131" s="952" t="s">
        <v>997</v>
      </c>
      <c r="H131" s="953"/>
    </row>
    <row r="132" spans="2:8">
      <c r="B132" s="544" t="s">
        <v>251</v>
      </c>
      <c r="C132" s="952" t="s">
        <v>476</v>
      </c>
      <c r="D132" s="544" t="s">
        <v>598</v>
      </c>
      <c r="E132" s="544"/>
      <c r="F132" s="952">
        <v>1909</v>
      </c>
      <c r="G132" s="952"/>
      <c r="H132" s="953">
        <v>2014</v>
      </c>
    </row>
    <row r="133" spans="2:8">
      <c r="B133" s="544" t="s">
        <v>599</v>
      </c>
      <c r="C133" s="952" t="s">
        <v>564</v>
      </c>
      <c r="D133" s="544" t="s">
        <v>600</v>
      </c>
      <c r="E133" s="544" t="s">
        <v>1405</v>
      </c>
      <c r="F133" s="952"/>
      <c r="G133" s="952"/>
      <c r="H133" s="953">
        <v>2012</v>
      </c>
    </row>
    <row r="134" spans="2:8">
      <c r="B134" s="544" t="s">
        <v>1000</v>
      </c>
      <c r="C134" s="952" t="s">
        <v>480</v>
      </c>
      <c r="D134" s="544" t="s">
        <v>493</v>
      </c>
      <c r="E134" s="544" t="s">
        <v>1406</v>
      </c>
      <c r="F134" s="952"/>
      <c r="G134" s="952" t="s">
        <v>997</v>
      </c>
      <c r="H134" s="953"/>
    </row>
    <row r="135" spans="2:8">
      <c r="B135" s="544" t="s">
        <v>257</v>
      </c>
      <c r="C135" s="952" t="s">
        <v>480</v>
      </c>
      <c r="D135" s="544" t="s">
        <v>498</v>
      </c>
      <c r="E135" s="544"/>
      <c r="F135" s="952"/>
      <c r="G135" s="952" t="s">
        <v>997</v>
      </c>
      <c r="H135" s="953"/>
    </row>
    <row r="136" spans="2:8">
      <c r="B136" s="544" t="s">
        <v>1001</v>
      </c>
      <c r="C136" s="952" t="s">
        <v>480</v>
      </c>
      <c r="D136" s="544" t="s">
        <v>924</v>
      </c>
      <c r="E136" s="544"/>
      <c r="F136" s="952"/>
      <c r="G136" s="952" t="s">
        <v>997</v>
      </c>
      <c r="H136" s="953"/>
    </row>
    <row r="137" spans="2:8">
      <c r="B137" s="544" t="s">
        <v>602</v>
      </c>
      <c r="C137" s="952" t="s">
        <v>480</v>
      </c>
      <c r="D137" s="544" t="s">
        <v>603</v>
      </c>
      <c r="E137" s="544" t="s">
        <v>604</v>
      </c>
      <c r="F137" s="952"/>
      <c r="G137" s="952">
        <v>2012</v>
      </c>
      <c r="H137" s="953">
        <v>2015</v>
      </c>
    </row>
    <row r="138" spans="2:8">
      <c r="B138" s="544" t="s">
        <v>605</v>
      </c>
      <c r="C138" s="952" t="s">
        <v>476</v>
      </c>
      <c r="D138" s="544" t="s">
        <v>606</v>
      </c>
      <c r="E138" s="544"/>
      <c r="F138" s="952">
        <v>1952</v>
      </c>
      <c r="G138" s="952">
        <v>1997</v>
      </c>
      <c r="H138" s="953">
        <v>2015</v>
      </c>
    </row>
    <row r="139" spans="2:8">
      <c r="B139" s="544" t="s">
        <v>608</v>
      </c>
      <c r="C139" s="952" t="s">
        <v>476</v>
      </c>
      <c r="D139" s="544" t="s">
        <v>609</v>
      </c>
      <c r="E139" s="544" t="s">
        <v>1407</v>
      </c>
      <c r="F139" s="952">
        <v>1993</v>
      </c>
      <c r="G139" s="952">
        <v>1995</v>
      </c>
      <c r="H139" s="953">
        <v>2015</v>
      </c>
    </row>
    <row r="140" spans="2:8">
      <c r="B140" s="544" t="s">
        <v>506</v>
      </c>
      <c r="C140" s="952" t="s">
        <v>480</v>
      </c>
      <c r="D140" s="544" t="s">
        <v>493</v>
      </c>
      <c r="E140" s="544" t="s">
        <v>1408</v>
      </c>
      <c r="F140" s="952"/>
      <c r="G140" s="952" t="s">
        <v>997</v>
      </c>
      <c r="H140" s="953"/>
    </row>
    <row r="141" spans="2:8">
      <c r="B141" s="544" t="s">
        <v>611</v>
      </c>
      <c r="C141" s="952" t="s">
        <v>480</v>
      </c>
      <c r="D141" s="544" t="s">
        <v>584</v>
      </c>
      <c r="E141" s="544" t="s">
        <v>1409</v>
      </c>
      <c r="F141" s="952"/>
      <c r="G141" s="952">
        <v>2011</v>
      </c>
      <c r="H141" s="953">
        <v>2014</v>
      </c>
    </row>
    <row r="142" spans="2:8">
      <c r="B142" s="544" t="s">
        <v>507</v>
      </c>
      <c r="C142" s="952" t="s">
        <v>480</v>
      </c>
      <c r="D142" s="544" t="s">
        <v>508</v>
      </c>
      <c r="E142" s="544"/>
      <c r="F142" s="952"/>
      <c r="G142" s="952" t="s">
        <v>997</v>
      </c>
      <c r="H142" s="953"/>
    </row>
  </sheetData>
  <conditionalFormatting sqref="H91">
    <cfRule type="cellIs" dxfId="14" priority="1" operator="lessThan">
      <formula>2017</formula>
    </cfRule>
  </conditionalFormatting>
  <printOptions horizontalCentered="1"/>
  <pageMargins left="0.31496062992125984" right="0.31496062992125984" top="0.39370078740157483" bottom="0.39370078740157483" header="0.19685039370078741" footer="0.19685039370078741"/>
  <pageSetup paperSize="8" fitToHeight="0" orientation="portrait" r:id="rId1"/>
  <headerFooter>
    <oddHeader>&amp;L&amp;6&amp;A&amp;R&amp;6Page &amp;P of &amp;N</oddHeader>
  </headerFooter>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38"/>
  <sheetViews>
    <sheetView view="pageBreakPreview" topLeftCell="C2" zoomScaleSheetLayoutView="100" workbookViewId="0">
      <selection activeCell="F38" sqref="F38"/>
    </sheetView>
  </sheetViews>
  <sheetFormatPr defaultColWidth="8.81640625" defaultRowHeight="14.5"/>
  <cols>
    <col min="1" max="1" width="24.453125" customWidth="1"/>
    <col min="2" max="2" width="24.81640625" bestFit="1" customWidth="1"/>
    <col min="3" max="3" width="3.1796875" customWidth="1"/>
    <col min="4" max="4" width="6.81640625" customWidth="1"/>
    <col min="6" max="6" width="11.453125" bestFit="1" customWidth="1"/>
    <col min="7" max="12" width="11.453125" customWidth="1"/>
  </cols>
  <sheetData>
    <row r="1" spans="1:14" ht="42.65" customHeight="1">
      <c r="A1" s="1730" t="s">
        <v>1345</v>
      </c>
      <c r="B1" s="1731"/>
      <c r="C1" s="1731"/>
      <c r="D1" s="1731"/>
      <c r="E1" s="1731"/>
      <c r="F1" s="1731"/>
      <c r="G1" s="2087"/>
      <c r="H1" s="3000"/>
      <c r="I1" s="3000"/>
      <c r="J1" s="3000"/>
      <c r="K1" s="3000"/>
      <c r="L1" s="3000"/>
      <c r="M1" s="1732"/>
      <c r="N1" s="5176"/>
    </row>
    <row r="2" spans="1:14" ht="30.65" customHeight="1">
      <c r="A2" s="1733" t="s">
        <v>832</v>
      </c>
      <c r="D2" s="1734" t="s">
        <v>808</v>
      </c>
      <c r="M2" s="1735"/>
      <c r="N2" s="5176"/>
    </row>
    <row r="3" spans="1:14" ht="25.5" customHeight="1">
      <c r="A3" s="1736" t="s">
        <v>799</v>
      </c>
      <c r="B3" s="798"/>
      <c r="C3" s="798"/>
      <c r="D3" s="798"/>
      <c r="E3" s="798"/>
      <c r="F3" s="798"/>
      <c r="G3" s="798"/>
      <c r="H3" s="798"/>
      <c r="I3" s="798"/>
      <c r="J3" s="798"/>
      <c r="K3" s="798"/>
      <c r="L3" s="798"/>
      <c r="M3" s="1737"/>
      <c r="N3" s="5177"/>
    </row>
    <row r="4" spans="1:14" ht="25.5" customHeight="1">
      <c r="A4" s="1733" t="s">
        <v>800</v>
      </c>
      <c r="E4" s="827" t="s">
        <v>342</v>
      </c>
      <c r="F4" s="817"/>
      <c r="M4" s="1735"/>
      <c r="N4" s="5176"/>
    </row>
    <row r="5" spans="1:14">
      <c r="A5" s="1738"/>
      <c r="G5">
        <v>2017</v>
      </c>
      <c r="H5">
        <v>2018</v>
      </c>
      <c r="I5">
        <v>2019</v>
      </c>
      <c r="J5">
        <v>2020</v>
      </c>
      <c r="K5">
        <v>2021</v>
      </c>
      <c r="L5">
        <v>2022</v>
      </c>
      <c r="M5">
        <v>2022</v>
      </c>
    </row>
    <row r="6" spans="1:14">
      <c r="A6" s="1738"/>
      <c r="F6" s="1739" t="s">
        <v>690</v>
      </c>
      <c r="G6" s="1739" t="s">
        <v>690</v>
      </c>
      <c r="H6" s="1739" t="s">
        <v>690</v>
      </c>
      <c r="I6" s="1739" t="s">
        <v>690</v>
      </c>
      <c r="J6" s="1739" t="s">
        <v>690</v>
      </c>
      <c r="K6" s="1739" t="s">
        <v>690</v>
      </c>
      <c r="L6" s="1739" t="s">
        <v>690</v>
      </c>
      <c r="M6" s="1740" t="s">
        <v>801</v>
      </c>
      <c r="N6" s="5178"/>
    </row>
    <row r="7" spans="1:14">
      <c r="A7" s="1741" t="s">
        <v>365</v>
      </c>
      <c r="B7" s="818" t="s">
        <v>802</v>
      </c>
      <c r="F7" s="822"/>
      <c r="G7" s="2088">
        <v>2082</v>
      </c>
      <c r="H7" s="3817">
        <v>2196</v>
      </c>
      <c r="I7" s="3817">
        <v>2432</v>
      </c>
      <c r="J7" s="3817">
        <v>2463</v>
      </c>
      <c r="K7" s="3817">
        <v>2508</v>
      </c>
      <c r="L7" s="5182">
        <v>2634</v>
      </c>
      <c r="M7" s="1742">
        <f>'GC Table 3 - Sch Teach Stud'!G12</f>
        <v>2638</v>
      </c>
      <c r="N7" s="1744"/>
    </row>
    <row r="8" spans="1:14">
      <c r="A8" s="1738"/>
      <c r="B8" s="818" t="s">
        <v>803</v>
      </c>
      <c r="F8" s="822"/>
      <c r="G8" s="2088">
        <v>1101</v>
      </c>
      <c r="H8" s="3817">
        <v>1152</v>
      </c>
      <c r="I8" s="3817">
        <v>1205</v>
      </c>
      <c r="J8" s="3817">
        <v>1276</v>
      </c>
      <c r="K8" s="3817">
        <v>1328</v>
      </c>
      <c r="L8" s="5182">
        <v>1465</v>
      </c>
      <c r="M8" s="1742">
        <f>'GC Table 3 - Sch Teach Stud'!H12</f>
        <v>1516</v>
      </c>
      <c r="N8" s="1744"/>
    </row>
    <row r="9" spans="1:14">
      <c r="A9" s="1738"/>
      <c r="B9" s="818" t="s">
        <v>804</v>
      </c>
      <c r="F9" s="822"/>
      <c r="G9" s="2088">
        <v>173</v>
      </c>
      <c r="H9" s="3817">
        <v>173</v>
      </c>
      <c r="I9" s="3817">
        <v>170</v>
      </c>
      <c r="J9" s="3817">
        <v>174</v>
      </c>
      <c r="K9" s="3817">
        <v>185</v>
      </c>
      <c r="L9" s="5182">
        <v>187</v>
      </c>
      <c r="M9" s="1742">
        <f>'GC Table 3 - Sch Teach Stud'!J12</f>
        <v>193</v>
      </c>
      <c r="N9" s="1744"/>
    </row>
    <row r="10" spans="1:14">
      <c r="A10" s="1738"/>
      <c r="B10" s="818" t="s">
        <v>805</v>
      </c>
      <c r="F10" s="822"/>
      <c r="G10" s="2088">
        <v>33</v>
      </c>
      <c r="H10" s="3817">
        <v>32</v>
      </c>
      <c r="I10" s="3817">
        <v>31</v>
      </c>
      <c r="J10" s="3817">
        <v>32</v>
      </c>
      <c r="K10" s="3817">
        <v>19</v>
      </c>
      <c r="L10" s="5182">
        <v>20</v>
      </c>
      <c r="M10" s="1742">
        <f>'GC Table 3 - Sch Teach Stud'!I12</f>
        <v>20</v>
      </c>
      <c r="N10" s="1744"/>
    </row>
    <row r="11" spans="1:14">
      <c r="A11" s="1738"/>
      <c r="B11" s="819" t="s">
        <v>806</v>
      </c>
      <c r="F11" s="823">
        <v>3095</v>
      </c>
      <c r="G11" s="2089">
        <f>SUM(G7:G10)</f>
        <v>3389</v>
      </c>
      <c r="H11" s="1743">
        <f>SUM(H7:H10)</f>
        <v>3553</v>
      </c>
      <c r="I11" s="1743">
        <f>SUM(I7:I10)</f>
        <v>3838</v>
      </c>
      <c r="J11" s="4536">
        <v>3945</v>
      </c>
      <c r="K11" s="4601">
        <v>4040</v>
      </c>
      <c r="L11" s="4601">
        <v>4306</v>
      </c>
      <c r="M11" s="1743">
        <f>SUM(M7:M10)</f>
        <v>4367</v>
      </c>
      <c r="N11" s="5179"/>
    </row>
    <row r="12" spans="1:14">
      <c r="A12" s="1738"/>
      <c r="F12" s="1744"/>
      <c r="G12" s="1744"/>
      <c r="H12" s="1744"/>
      <c r="I12" s="1744"/>
      <c r="J12" s="1744"/>
      <c r="K12" s="1744"/>
      <c r="L12" s="1744"/>
      <c r="M12" s="1745"/>
      <c r="N12" s="1744"/>
    </row>
    <row r="13" spans="1:14">
      <c r="A13" s="1746" t="s">
        <v>429</v>
      </c>
      <c r="B13" s="818" t="s">
        <v>802</v>
      </c>
      <c r="F13" s="822"/>
      <c r="G13" s="2088">
        <v>49795</v>
      </c>
      <c r="H13" s="3817">
        <v>51761</v>
      </c>
      <c r="I13" s="3817">
        <v>54917</v>
      </c>
      <c r="J13" s="3817">
        <v>57550</v>
      </c>
      <c r="K13" s="3817">
        <v>56552</v>
      </c>
      <c r="L13" s="5182">
        <v>58892</v>
      </c>
      <c r="M13" s="1742">
        <f>'GC Table 3 - Sch Teach Stud'!L12</f>
        <v>58063</v>
      </c>
      <c r="N13" s="1744"/>
    </row>
    <row r="14" spans="1:14">
      <c r="A14" s="1738"/>
      <c r="B14" s="818" t="s">
        <v>803</v>
      </c>
      <c r="F14" s="822"/>
      <c r="G14" s="2088">
        <v>16591</v>
      </c>
      <c r="H14" s="3817">
        <v>17955</v>
      </c>
      <c r="I14" s="3817">
        <v>19388</v>
      </c>
      <c r="J14" s="3817">
        <v>21470</v>
      </c>
      <c r="K14" s="3817">
        <v>21063</v>
      </c>
      <c r="L14" s="5182">
        <v>22613</v>
      </c>
      <c r="M14" s="1742">
        <f>'GC Table 3 - Sch Teach Stud'!M12</f>
        <v>22904</v>
      </c>
      <c r="N14" s="1744"/>
    </row>
    <row r="15" spans="1:14">
      <c r="A15" s="1738"/>
      <c r="B15" s="818" t="s">
        <v>804</v>
      </c>
      <c r="F15" s="822"/>
      <c r="G15" s="2088">
        <v>3931</v>
      </c>
      <c r="H15" s="3817">
        <v>3937</v>
      </c>
      <c r="I15" s="3817">
        <v>3761</v>
      </c>
      <c r="J15" s="3817">
        <v>3781</v>
      </c>
      <c r="K15" s="3817">
        <v>3978</v>
      </c>
      <c r="L15" s="5182">
        <v>3581</v>
      </c>
      <c r="M15" s="1742">
        <f>'GC Table 3 - Sch Teach Stud'!O12</f>
        <v>4509</v>
      </c>
      <c r="N15" s="1744"/>
    </row>
    <row r="16" spans="1:14">
      <c r="A16" s="1738"/>
      <c r="B16" s="818" t="s">
        <v>805</v>
      </c>
      <c r="F16" s="822"/>
      <c r="G16" s="2088">
        <v>595</v>
      </c>
      <c r="H16" s="3817">
        <v>611</v>
      </c>
      <c r="I16" s="3817">
        <v>631</v>
      </c>
      <c r="J16" s="3817">
        <v>441</v>
      </c>
      <c r="K16" s="3817">
        <v>278</v>
      </c>
      <c r="L16" s="5182">
        <v>284</v>
      </c>
      <c r="M16" s="1742">
        <f>'GC Table 3 - Sch Teach Stud'!N12</f>
        <v>296</v>
      </c>
      <c r="N16" s="1744"/>
    </row>
    <row r="17" spans="1:14">
      <c r="A17" s="1738"/>
      <c r="B17" s="820" t="s">
        <v>806</v>
      </c>
      <c r="F17" s="824">
        <v>70019</v>
      </c>
      <c r="G17" s="2090">
        <f>SUM(G13:G16)</f>
        <v>70912</v>
      </c>
      <c r="H17" s="1747">
        <f>SUM(H13:H16)</f>
        <v>74264</v>
      </c>
      <c r="I17" s="1747">
        <f>SUM(I13:I16)</f>
        <v>78697</v>
      </c>
      <c r="J17" s="4537">
        <v>83242</v>
      </c>
      <c r="K17" s="4602">
        <v>81871</v>
      </c>
      <c r="L17" s="4602">
        <v>85370</v>
      </c>
      <c r="M17" s="1747">
        <f>SUM(M13:M16)</f>
        <v>85772</v>
      </c>
      <c r="N17" s="5180"/>
    </row>
    <row r="18" spans="1:14">
      <c r="A18" s="1738"/>
      <c r="F18" s="1744"/>
      <c r="G18" s="1744"/>
      <c r="H18" s="1744"/>
      <c r="I18" s="1744"/>
      <c r="J18" s="1744"/>
      <c r="K18" s="1744"/>
      <c r="L18" s="1744"/>
      <c r="M18" s="1745"/>
      <c r="N18" s="1744"/>
    </row>
    <row r="19" spans="1:14">
      <c r="A19" s="1748" t="s">
        <v>71</v>
      </c>
      <c r="B19" s="818" t="s">
        <v>802</v>
      </c>
      <c r="F19" s="822"/>
      <c r="G19" s="2088">
        <v>326</v>
      </c>
      <c r="H19" s="3817">
        <v>325</v>
      </c>
      <c r="I19" s="3817">
        <v>335</v>
      </c>
      <c r="J19" s="3817">
        <v>336</v>
      </c>
      <c r="K19" s="3817">
        <v>335</v>
      </c>
      <c r="L19" s="5182">
        <v>342</v>
      </c>
      <c r="M19" s="1742">
        <f>'GC Table 3 - Sch Teach Stud'!B12</f>
        <v>342</v>
      </c>
      <c r="N19" s="1744"/>
    </row>
    <row r="20" spans="1:14">
      <c r="A20" s="1738"/>
      <c r="B20" s="818" t="s">
        <v>803</v>
      </c>
      <c r="F20" s="822"/>
      <c r="G20" s="2088">
        <v>74</v>
      </c>
      <c r="H20" s="3817">
        <v>74</v>
      </c>
      <c r="I20" s="3817">
        <v>76</v>
      </c>
      <c r="J20" s="3817">
        <v>77</v>
      </c>
      <c r="K20" s="3817">
        <v>87</v>
      </c>
      <c r="L20" s="5182">
        <v>89</v>
      </c>
      <c r="M20" s="1742">
        <f>'GC Table 3 - Sch Teach Stud'!C12</f>
        <v>90</v>
      </c>
      <c r="N20" s="1744"/>
    </row>
    <row r="21" spans="1:14">
      <c r="A21" s="1738"/>
      <c r="B21" s="818" t="s">
        <v>804</v>
      </c>
      <c r="F21" s="822"/>
      <c r="G21" s="2088">
        <v>4</v>
      </c>
      <c r="H21" s="3817">
        <v>4</v>
      </c>
      <c r="I21" s="3817">
        <v>4</v>
      </c>
      <c r="J21" s="3817">
        <v>5</v>
      </c>
      <c r="K21" s="3817">
        <v>5</v>
      </c>
      <c r="L21" s="5182">
        <v>5</v>
      </c>
      <c r="M21" s="1742">
        <f>'GC Table 3 - Sch Teach Stud'!E12</f>
        <v>5</v>
      </c>
      <c r="N21" s="1744"/>
    </row>
    <row r="22" spans="1:14">
      <c r="A22" s="1738"/>
      <c r="B22" s="818" t="s">
        <v>805</v>
      </c>
      <c r="F22" s="822"/>
      <c r="G22" s="2088">
        <v>3</v>
      </c>
      <c r="H22" s="3817">
        <v>3</v>
      </c>
      <c r="I22" s="3817">
        <v>3</v>
      </c>
      <c r="J22" s="3817">
        <v>3</v>
      </c>
      <c r="K22" s="3817">
        <v>2</v>
      </c>
      <c r="L22" s="5182">
        <v>2</v>
      </c>
      <c r="M22" s="1742">
        <f>'GC Table 3 - Sch Teach Stud'!D12</f>
        <v>2</v>
      </c>
      <c r="N22" s="1744"/>
    </row>
    <row r="23" spans="1:14">
      <c r="A23" s="1738"/>
      <c r="B23" s="821" t="s">
        <v>806</v>
      </c>
      <c r="F23" s="825">
        <v>367</v>
      </c>
      <c r="G23" s="2091">
        <f>SUM(G19:G22)</f>
        <v>407</v>
      </c>
      <c r="H23" s="1749">
        <f>SUM(H19:H22)</f>
        <v>406</v>
      </c>
      <c r="I23" s="1749">
        <f>SUM(I19:I22)</f>
        <v>418</v>
      </c>
      <c r="J23" s="4538">
        <v>421</v>
      </c>
      <c r="K23" s="4538">
        <f>SUM(K19:K22)</f>
        <v>429</v>
      </c>
      <c r="L23" s="5183">
        <v>438</v>
      </c>
      <c r="M23" s="1749">
        <f>SUM(M19:M22)</f>
        <v>439</v>
      </c>
      <c r="N23" s="5181"/>
    </row>
    <row r="24" spans="1:14">
      <c r="A24" s="1738"/>
      <c r="F24" s="1744"/>
      <c r="G24" s="1744"/>
      <c r="H24" s="1744"/>
      <c r="I24" s="1744"/>
      <c r="J24" s="1744"/>
      <c r="K24" s="1744"/>
      <c r="L24" s="1744"/>
      <c r="M24" s="1745"/>
      <c r="N24" s="1744"/>
    </row>
    <row r="25" spans="1:14">
      <c r="A25" s="1750" t="s">
        <v>807</v>
      </c>
      <c r="D25" s="818">
        <v>2010</v>
      </c>
      <c r="F25" s="826">
        <v>971</v>
      </c>
      <c r="G25" s="826">
        <v>971</v>
      </c>
      <c r="H25" s="826">
        <f>'TRENDS JAE'!G34</f>
        <v>971</v>
      </c>
      <c r="I25" s="4387"/>
      <c r="J25" s="4387"/>
      <c r="K25" s="4387"/>
      <c r="L25" s="4387"/>
    </row>
    <row r="26" spans="1:14">
      <c r="A26" s="1738"/>
      <c r="D26" s="818">
        <v>2011</v>
      </c>
      <c r="F26" s="826">
        <v>1337</v>
      </c>
      <c r="G26" s="826">
        <v>1337</v>
      </c>
      <c r="H26" s="826">
        <f>'TRENDS JAE'!H34</f>
        <v>1337</v>
      </c>
      <c r="I26" s="4387"/>
      <c r="J26" s="4387"/>
      <c r="K26" s="4387"/>
      <c r="L26" s="4387"/>
    </row>
    <row r="27" spans="1:14">
      <c r="A27" s="1738"/>
      <c r="D27" s="818">
        <v>2012</v>
      </c>
      <c r="F27" s="826">
        <v>1731</v>
      </c>
      <c r="G27" s="826">
        <v>1731</v>
      </c>
      <c r="H27" s="826">
        <f>'TRENDS JAE'!I34</f>
        <v>1731</v>
      </c>
      <c r="I27" s="4387"/>
      <c r="J27" s="4387"/>
      <c r="K27" s="4387"/>
      <c r="L27" s="4387"/>
    </row>
    <row r="28" spans="1:14">
      <c r="A28" s="1738"/>
      <c r="D28" s="818">
        <v>2013</v>
      </c>
      <c r="F28" s="826">
        <v>842</v>
      </c>
      <c r="G28" s="826">
        <v>842</v>
      </c>
      <c r="H28" s="826">
        <f>'TRENDS JAE'!J34</f>
        <v>842</v>
      </c>
      <c r="I28" s="4387"/>
      <c r="J28" s="4387"/>
      <c r="K28" s="4387"/>
      <c r="L28" s="4387"/>
    </row>
    <row r="29" spans="1:14">
      <c r="A29" s="1738"/>
      <c r="D29" s="818">
        <v>2014</v>
      </c>
      <c r="F29" s="826">
        <v>1502</v>
      </c>
      <c r="G29" s="826">
        <v>1502</v>
      </c>
      <c r="H29" s="826">
        <f>'TRENDS JAE'!K34</f>
        <v>1502</v>
      </c>
      <c r="I29" s="4387"/>
      <c r="J29" s="4387"/>
      <c r="K29" s="4387"/>
      <c r="L29" s="4387"/>
    </row>
    <row r="30" spans="1:14">
      <c r="A30" s="1738"/>
      <c r="D30" s="818">
        <v>2015</v>
      </c>
      <c r="E30" s="3771"/>
      <c r="F30" s="1839">
        <v>1410</v>
      </c>
      <c r="G30" s="1839">
        <v>1410</v>
      </c>
      <c r="H30" s="1839">
        <v>1410</v>
      </c>
      <c r="I30" s="2169"/>
      <c r="J30" s="2169"/>
      <c r="K30" s="2169"/>
      <c r="L30" s="2169"/>
    </row>
    <row r="31" spans="1:14">
      <c r="A31" s="1738"/>
      <c r="D31" s="818">
        <v>2016</v>
      </c>
      <c r="E31" s="3771"/>
      <c r="F31" s="3770">
        <v>1987</v>
      </c>
      <c r="G31" s="1839">
        <f t="shared" ref="G31" si="0">F31</f>
        <v>1987</v>
      </c>
      <c r="H31" s="1839">
        <f>G31</f>
        <v>1987</v>
      </c>
      <c r="I31" s="2169"/>
      <c r="J31" s="2169"/>
      <c r="K31" s="2169"/>
      <c r="L31" s="2169"/>
    </row>
    <row r="32" spans="1:14">
      <c r="A32" s="1738"/>
      <c r="D32" s="818">
        <v>2017</v>
      </c>
      <c r="E32" s="3771"/>
      <c r="F32" s="3770">
        <f>52+1315+407</f>
        <v>1774</v>
      </c>
      <c r="G32" s="1839">
        <f t="shared" ref="G32" si="1">F32</f>
        <v>1774</v>
      </c>
      <c r="H32" s="1839">
        <f>G32</f>
        <v>1774</v>
      </c>
      <c r="I32" s="2169"/>
      <c r="J32" s="2169"/>
      <c r="K32" s="2169"/>
      <c r="L32" s="2169"/>
    </row>
    <row r="33" spans="1:14">
      <c r="A33" s="1738"/>
      <c r="D33" s="3816">
        <v>2018</v>
      </c>
      <c r="E33" s="3771"/>
      <c r="F33" s="3770">
        <v>2047</v>
      </c>
      <c r="G33" s="3770">
        <v>2047</v>
      </c>
      <c r="H33" s="3770">
        <v>2047</v>
      </c>
      <c r="I33" s="2169"/>
      <c r="J33" s="2169"/>
      <c r="K33" s="2169"/>
      <c r="L33" s="2169"/>
    </row>
    <row r="34" spans="1:14">
      <c r="A34" s="1738"/>
      <c r="D34" s="3816">
        <v>2019</v>
      </c>
      <c r="E34" s="3771"/>
      <c r="F34" s="3770">
        <v>1671</v>
      </c>
      <c r="G34" s="3770">
        <v>1671</v>
      </c>
      <c r="H34" s="3770">
        <v>1671</v>
      </c>
      <c r="I34" s="2169"/>
      <c r="J34" s="2169"/>
      <c r="K34" s="2169"/>
      <c r="L34" s="2169"/>
    </row>
    <row r="35" spans="1:14" ht="15" thickBot="1">
      <c r="A35" s="1751"/>
      <c r="B35" s="1752"/>
      <c r="C35" s="1752"/>
      <c r="D35" s="818">
        <v>2020</v>
      </c>
      <c r="E35" s="3771"/>
      <c r="F35" s="1839">
        <v>1523</v>
      </c>
      <c r="G35" s="1839">
        <v>1523</v>
      </c>
      <c r="H35" s="1839">
        <v>1523</v>
      </c>
      <c r="I35" s="2169"/>
      <c r="J35" s="2169"/>
      <c r="K35" s="2169"/>
      <c r="L35" s="2169"/>
    </row>
    <row r="36" spans="1:14">
      <c r="D36" s="3816">
        <v>2021</v>
      </c>
      <c r="E36" s="3771"/>
      <c r="F36" s="3770">
        <v>596</v>
      </c>
      <c r="G36" s="3770">
        <v>596</v>
      </c>
      <c r="H36" s="3770">
        <v>596</v>
      </c>
      <c r="I36" s="2169"/>
      <c r="J36" s="2169"/>
      <c r="K36" s="2169"/>
      <c r="L36" s="2169"/>
    </row>
    <row r="37" spans="1:14">
      <c r="D37" s="818">
        <v>2022</v>
      </c>
      <c r="E37" s="3771"/>
      <c r="F37" s="1839">
        <v>1159</v>
      </c>
      <c r="G37" s="1839">
        <v>1159</v>
      </c>
      <c r="H37" s="1839">
        <v>1159</v>
      </c>
      <c r="I37" s="2169"/>
      <c r="J37" s="2169"/>
      <c r="K37" s="2169"/>
      <c r="L37" s="2169"/>
      <c r="M37" s="2169"/>
      <c r="N37" s="2169"/>
    </row>
    <row r="38" spans="1:14">
      <c r="D38" s="818">
        <v>2023</v>
      </c>
      <c r="E38" s="3771"/>
      <c r="F38" s="1839">
        <f>'GC Table 4 - Tertiary'!G19+'GC Table 5 - Worker Training'!F22+'GC Table 6 - Secondary'!F24+'GC Table 8 - Primary'!F22</f>
        <v>1213</v>
      </c>
      <c r="G38" s="1839">
        <f>F38</f>
        <v>1213</v>
      </c>
      <c r="H38" s="1839">
        <f>G38</f>
        <v>1213</v>
      </c>
      <c r="I38" s="2169"/>
      <c r="J38" s="2169"/>
      <c r="K38" s="2169"/>
      <c r="L38" s="2169"/>
      <c r="M38" s="2169"/>
      <c r="N38" s="2169"/>
    </row>
  </sheetData>
  <pageMargins left="0.31496062992125984" right="0.31496062992125984" top="0.39370078740157483" bottom="0.39370078740157483" header="0.19685039370078741" footer="0.19685039370078741"/>
  <pageSetup paperSize="8" orientation="landscape" r:id="rId1"/>
  <headerFooter>
    <oddHeader>&amp;L&amp;A&amp;R&amp;P</oddHeader>
  </headerFooter>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N74"/>
  <sheetViews>
    <sheetView view="pageBreakPreview" zoomScaleNormal="100" zoomScaleSheetLayoutView="100" workbookViewId="0">
      <pane ySplit="6" topLeftCell="A7" activePane="bottomLeft" state="frozen"/>
      <selection activeCell="B23" sqref="B23"/>
      <selection pane="bottomLeft" activeCell="B23" sqref="B23"/>
    </sheetView>
  </sheetViews>
  <sheetFormatPr defaultColWidth="8.81640625" defaultRowHeight="14.5"/>
  <cols>
    <col min="1" max="1" width="23.453125" style="401" customWidth="1"/>
    <col min="2" max="4" width="8.1796875" style="401" customWidth="1"/>
    <col min="5" max="5" width="8.453125" style="401" customWidth="1"/>
    <col min="6" max="8" width="8.1796875" style="401" customWidth="1"/>
    <col min="9" max="9" width="8.453125" style="401" customWidth="1"/>
    <col min="10" max="12" width="8.1796875" style="401" customWidth="1"/>
    <col min="13" max="13" width="9" style="401" customWidth="1"/>
    <col min="14" max="14" width="9.453125" style="401" customWidth="1"/>
    <col min="15" max="250" width="8.81640625" style="401"/>
    <col min="251" max="251" width="31" style="401" customWidth="1"/>
    <col min="252" max="266" width="11.1796875" style="401" customWidth="1"/>
    <col min="267" max="270" width="7" style="401" customWidth="1"/>
    <col min="271" max="506" width="8.81640625" style="401"/>
    <col min="507" max="507" width="31" style="401" customWidth="1"/>
    <col min="508" max="522" width="11.1796875" style="401" customWidth="1"/>
    <col min="523" max="526" width="7" style="401" customWidth="1"/>
    <col min="527" max="762" width="8.81640625" style="401"/>
    <col min="763" max="763" width="31" style="401" customWidth="1"/>
    <col min="764" max="778" width="11.1796875" style="401" customWidth="1"/>
    <col min="779" max="782" width="7" style="401" customWidth="1"/>
    <col min="783" max="1018" width="8.81640625" style="401"/>
    <col min="1019" max="1019" width="31" style="401" customWidth="1"/>
    <col min="1020" max="1034" width="11.1796875" style="401" customWidth="1"/>
    <col min="1035" max="1038" width="7" style="401" customWidth="1"/>
    <col min="1039" max="1274" width="8.81640625" style="401"/>
    <col min="1275" max="1275" width="31" style="401" customWidth="1"/>
    <col min="1276" max="1290" width="11.1796875" style="401" customWidth="1"/>
    <col min="1291" max="1294" width="7" style="401" customWidth="1"/>
    <col min="1295" max="1530" width="8.81640625" style="401"/>
    <col min="1531" max="1531" width="31" style="401" customWidth="1"/>
    <col min="1532" max="1546" width="11.1796875" style="401" customWidth="1"/>
    <col min="1547" max="1550" width="7" style="401" customWidth="1"/>
    <col min="1551" max="1786" width="8.81640625" style="401"/>
    <col min="1787" max="1787" width="31" style="401" customWidth="1"/>
    <col min="1788" max="1802" width="11.1796875" style="401" customWidth="1"/>
    <col min="1803" max="1806" width="7" style="401" customWidth="1"/>
    <col min="1807" max="2042" width="8.81640625" style="401"/>
    <col min="2043" max="2043" width="31" style="401" customWidth="1"/>
    <col min="2044" max="2058" width="11.1796875" style="401" customWidth="1"/>
    <col min="2059" max="2062" width="7" style="401" customWidth="1"/>
    <col min="2063" max="2298" width="8.81640625" style="401"/>
    <col min="2299" max="2299" width="31" style="401" customWidth="1"/>
    <col min="2300" max="2314" width="11.1796875" style="401" customWidth="1"/>
    <col min="2315" max="2318" width="7" style="401" customWidth="1"/>
    <col min="2319" max="2554" width="8.81640625" style="401"/>
    <col min="2555" max="2555" width="31" style="401" customWidth="1"/>
    <col min="2556" max="2570" width="11.1796875" style="401" customWidth="1"/>
    <col min="2571" max="2574" width="7" style="401" customWidth="1"/>
    <col min="2575" max="2810" width="8.81640625" style="401"/>
    <col min="2811" max="2811" width="31" style="401" customWidth="1"/>
    <col min="2812" max="2826" width="11.1796875" style="401" customWidth="1"/>
    <col min="2827" max="2830" width="7" style="401" customWidth="1"/>
    <col min="2831" max="3066" width="8.81640625" style="401"/>
    <col min="3067" max="3067" width="31" style="401" customWidth="1"/>
    <col min="3068" max="3082" width="11.1796875" style="401" customWidth="1"/>
    <col min="3083" max="3086" width="7" style="401" customWidth="1"/>
    <col min="3087" max="3322" width="8.81640625" style="401"/>
    <col min="3323" max="3323" width="31" style="401" customWidth="1"/>
    <col min="3324" max="3338" width="11.1796875" style="401" customWidth="1"/>
    <col min="3339" max="3342" width="7" style="401" customWidth="1"/>
    <col min="3343" max="3578" width="8.81640625" style="401"/>
    <col min="3579" max="3579" width="31" style="401" customWidth="1"/>
    <col min="3580" max="3594" width="11.1796875" style="401" customWidth="1"/>
    <col min="3595" max="3598" width="7" style="401" customWidth="1"/>
    <col min="3599" max="3834" width="8.81640625" style="401"/>
    <col min="3835" max="3835" width="31" style="401" customWidth="1"/>
    <col min="3836" max="3850" width="11.1796875" style="401" customWidth="1"/>
    <col min="3851" max="3854" width="7" style="401" customWidth="1"/>
    <col min="3855" max="4090" width="8.81640625" style="401"/>
    <col min="4091" max="4091" width="31" style="401" customWidth="1"/>
    <col min="4092" max="4106" width="11.1796875" style="401" customWidth="1"/>
    <col min="4107" max="4110" width="7" style="401" customWidth="1"/>
    <col min="4111" max="4346" width="8.81640625" style="401"/>
    <col min="4347" max="4347" width="31" style="401" customWidth="1"/>
    <col min="4348" max="4362" width="11.1796875" style="401" customWidth="1"/>
    <col min="4363" max="4366" width="7" style="401" customWidth="1"/>
    <col min="4367" max="4602" width="8.81640625" style="401"/>
    <col min="4603" max="4603" width="31" style="401" customWidth="1"/>
    <col min="4604" max="4618" width="11.1796875" style="401" customWidth="1"/>
    <col min="4619" max="4622" width="7" style="401" customWidth="1"/>
    <col min="4623" max="4858" width="8.81640625" style="401"/>
    <col min="4859" max="4859" width="31" style="401" customWidth="1"/>
    <col min="4860" max="4874" width="11.1796875" style="401" customWidth="1"/>
    <col min="4875" max="4878" width="7" style="401" customWidth="1"/>
    <col min="4879" max="5114" width="8.81640625" style="401"/>
    <col min="5115" max="5115" width="31" style="401" customWidth="1"/>
    <col min="5116" max="5130" width="11.1796875" style="401" customWidth="1"/>
    <col min="5131" max="5134" width="7" style="401" customWidth="1"/>
    <col min="5135" max="5370" width="8.81640625" style="401"/>
    <col min="5371" max="5371" width="31" style="401" customWidth="1"/>
    <col min="5372" max="5386" width="11.1796875" style="401" customWidth="1"/>
    <col min="5387" max="5390" width="7" style="401" customWidth="1"/>
    <col min="5391" max="5626" width="8.81640625" style="401"/>
    <col min="5627" max="5627" width="31" style="401" customWidth="1"/>
    <col min="5628" max="5642" width="11.1796875" style="401" customWidth="1"/>
    <col min="5643" max="5646" width="7" style="401" customWidth="1"/>
    <col min="5647" max="5882" width="8.81640625" style="401"/>
    <col min="5883" max="5883" width="31" style="401" customWidth="1"/>
    <col min="5884" max="5898" width="11.1796875" style="401" customWidth="1"/>
    <col min="5899" max="5902" width="7" style="401" customWidth="1"/>
    <col min="5903" max="6138" width="8.81640625" style="401"/>
    <col min="6139" max="6139" width="31" style="401" customWidth="1"/>
    <col min="6140" max="6154" width="11.1796875" style="401" customWidth="1"/>
    <col min="6155" max="6158" width="7" style="401" customWidth="1"/>
    <col min="6159" max="6394" width="8.81640625" style="401"/>
    <col min="6395" max="6395" width="31" style="401" customWidth="1"/>
    <col min="6396" max="6410" width="11.1796875" style="401" customWidth="1"/>
    <col min="6411" max="6414" width="7" style="401" customWidth="1"/>
    <col min="6415" max="6650" width="8.81640625" style="401"/>
    <col min="6651" max="6651" width="31" style="401" customWidth="1"/>
    <col min="6652" max="6666" width="11.1796875" style="401" customWidth="1"/>
    <col min="6667" max="6670" width="7" style="401" customWidth="1"/>
    <col min="6671" max="6906" width="8.81640625" style="401"/>
    <col min="6907" max="6907" width="31" style="401" customWidth="1"/>
    <col min="6908" max="6922" width="11.1796875" style="401" customWidth="1"/>
    <col min="6923" max="6926" width="7" style="401" customWidth="1"/>
    <col min="6927" max="7162" width="8.81640625" style="401"/>
    <col min="7163" max="7163" width="31" style="401" customWidth="1"/>
    <col min="7164" max="7178" width="11.1796875" style="401" customWidth="1"/>
    <col min="7179" max="7182" width="7" style="401" customWidth="1"/>
    <col min="7183" max="7418" width="8.81640625" style="401"/>
    <col min="7419" max="7419" width="31" style="401" customWidth="1"/>
    <col min="7420" max="7434" width="11.1796875" style="401" customWidth="1"/>
    <col min="7435" max="7438" width="7" style="401" customWidth="1"/>
    <col min="7439" max="7674" width="8.81640625" style="401"/>
    <col min="7675" max="7675" width="31" style="401" customWidth="1"/>
    <col min="7676" max="7690" width="11.1796875" style="401" customWidth="1"/>
    <col min="7691" max="7694" width="7" style="401" customWidth="1"/>
    <col min="7695" max="7930" width="8.81640625" style="401"/>
    <col min="7931" max="7931" width="31" style="401" customWidth="1"/>
    <col min="7932" max="7946" width="11.1796875" style="401" customWidth="1"/>
    <col min="7947" max="7950" width="7" style="401" customWidth="1"/>
    <col min="7951" max="8186" width="8.81640625" style="401"/>
    <col min="8187" max="8187" width="31" style="401" customWidth="1"/>
    <col min="8188" max="8202" width="11.1796875" style="401" customWidth="1"/>
    <col min="8203" max="8206" width="7" style="401" customWidth="1"/>
    <col min="8207" max="8442" width="8.81640625" style="401"/>
    <col min="8443" max="8443" width="31" style="401" customWidth="1"/>
    <col min="8444" max="8458" width="11.1796875" style="401" customWidth="1"/>
    <col min="8459" max="8462" width="7" style="401" customWidth="1"/>
    <col min="8463" max="8698" width="8.81640625" style="401"/>
    <col min="8699" max="8699" width="31" style="401" customWidth="1"/>
    <col min="8700" max="8714" width="11.1796875" style="401" customWidth="1"/>
    <col min="8715" max="8718" width="7" style="401" customWidth="1"/>
    <col min="8719" max="8954" width="8.81640625" style="401"/>
    <col min="8955" max="8955" width="31" style="401" customWidth="1"/>
    <col min="8956" max="8970" width="11.1796875" style="401" customWidth="1"/>
    <col min="8971" max="8974" width="7" style="401" customWidth="1"/>
    <col min="8975" max="9210" width="8.81640625" style="401"/>
    <col min="9211" max="9211" width="31" style="401" customWidth="1"/>
    <col min="9212" max="9226" width="11.1796875" style="401" customWidth="1"/>
    <col min="9227" max="9230" width="7" style="401" customWidth="1"/>
    <col min="9231" max="9466" width="8.81640625" style="401"/>
    <col min="9467" max="9467" width="31" style="401" customWidth="1"/>
    <col min="9468" max="9482" width="11.1796875" style="401" customWidth="1"/>
    <col min="9483" max="9486" width="7" style="401" customWidth="1"/>
    <col min="9487" max="9722" width="8.81640625" style="401"/>
    <col min="9723" max="9723" width="31" style="401" customWidth="1"/>
    <col min="9724" max="9738" width="11.1796875" style="401" customWidth="1"/>
    <col min="9739" max="9742" width="7" style="401" customWidth="1"/>
    <col min="9743" max="9978" width="8.81640625" style="401"/>
    <col min="9979" max="9979" width="31" style="401" customWidth="1"/>
    <col min="9980" max="9994" width="11.1796875" style="401" customWidth="1"/>
    <col min="9995" max="9998" width="7" style="401" customWidth="1"/>
    <col min="9999" max="10234" width="8.81640625" style="401"/>
    <col min="10235" max="10235" width="31" style="401" customWidth="1"/>
    <col min="10236" max="10250" width="11.1796875" style="401" customWidth="1"/>
    <col min="10251" max="10254" width="7" style="401" customWidth="1"/>
    <col min="10255" max="10490" width="8.81640625" style="401"/>
    <col min="10491" max="10491" width="31" style="401" customWidth="1"/>
    <col min="10492" max="10506" width="11.1796875" style="401" customWidth="1"/>
    <col min="10507" max="10510" width="7" style="401" customWidth="1"/>
    <col min="10511" max="10746" width="8.81640625" style="401"/>
    <col min="10747" max="10747" width="31" style="401" customWidth="1"/>
    <col min="10748" max="10762" width="11.1796875" style="401" customWidth="1"/>
    <col min="10763" max="10766" width="7" style="401" customWidth="1"/>
    <col min="10767" max="11002" width="8.81640625" style="401"/>
    <col min="11003" max="11003" width="31" style="401" customWidth="1"/>
    <col min="11004" max="11018" width="11.1796875" style="401" customWidth="1"/>
    <col min="11019" max="11022" width="7" style="401" customWidth="1"/>
    <col min="11023" max="11258" width="8.81640625" style="401"/>
    <col min="11259" max="11259" width="31" style="401" customWidth="1"/>
    <col min="11260" max="11274" width="11.1796875" style="401" customWidth="1"/>
    <col min="11275" max="11278" width="7" style="401" customWidth="1"/>
    <col min="11279" max="11514" width="8.81640625" style="401"/>
    <col min="11515" max="11515" width="31" style="401" customWidth="1"/>
    <col min="11516" max="11530" width="11.1796875" style="401" customWidth="1"/>
    <col min="11531" max="11534" width="7" style="401" customWidth="1"/>
    <col min="11535" max="11770" width="8.81640625" style="401"/>
    <col min="11771" max="11771" width="31" style="401" customWidth="1"/>
    <col min="11772" max="11786" width="11.1796875" style="401" customWidth="1"/>
    <col min="11787" max="11790" width="7" style="401" customWidth="1"/>
    <col min="11791" max="12026" width="8.81640625" style="401"/>
    <col min="12027" max="12027" width="31" style="401" customWidth="1"/>
    <col min="12028" max="12042" width="11.1796875" style="401" customWidth="1"/>
    <col min="12043" max="12046" width="7" style="401" customWidth="1"/>
    <col min="12047" max="12282" width="8.81640625" style="401"/>
    <col min="12283" max="12283" width="31" style="401" customWidth="1"/>
    <col min="12284" max="12298" width="11.1796875" style="401" customWidth="1"/>
    <col min="12299" max="12302" width="7" style="401" customWidth="1"/>
    <col min="12303" max="12538" width="8.81640625" style="401"/>
    <col min="12539" max="12539" width="31" style="401" customWidth="1"/>
    <col min="12540" max="12554" width="11.1796875" style="401" customWidth="1"/>
    <col min="12555" max="12558" width="7" style="401" customWidth="1"/>
    <col min="12559" max="12794" width="8.81640625" style="401"/>
    <col min="12795" max="12795" width="31" style="401" customWidth="1"/>
    <col min="12796" max="12810" width="11.1796875" style="401" customWidth="1"/>
    <col min="12811" max="12814" width="7" style="401" customWidth="1"/>
    <col min="12815" max="13050" width="8.81640625" style="401"/>
    <col min="13051" max="13051" width="31" style="401" customWidth="1"/>
    <col min="13052" max="13066" width="11.1796875" style="401" customWidth="1"/>
    <col min="13067" max="13070" width="7" style="401" customWidth="1"/>
    <col min="13071" max="13306" width="8.81640625" style="401"/>
    <col min="13307" max="13307" width="31" style="401" customWidth="1"/>
    <col min="13308" max="13322" width="11.1796875" style="401" customWidth="1"/>
    <col min="13323" max="13326" width="7" style="401" customWidth="1"/>
    <col min="13327" max="13562" width="8.81640625" style="401"/>
    <col min="13563" max="13563" width="31" style="401" customWidth="1"/>
    <col min="13564" max="13578" width="11.1796875" style="401" customWidth="1"/>
    <col min="13579" max="13582" width="7" style="401" customWidth="1"/>
    <col min="13583" max="13818" width="8.81640625" style="401"/>
    <col min="13819" max="13819" width="31" style="401" customWidth="1"/>
    <col min="13820" max="13834" width="11.1796875" style="401" customWidth="1"/>
    <col min="13835" max="13838" width="7" style="401" customWidth="1"/>
    <col min="13839" max="14074" width="8.81640625" style="401"/>
    <col min="14075" max="14075" width="31" style="401" customWidth="1"/>
    <col min="14076" max="14090" width="11.1796875" style="401" customWidth="1"/>
    <col min="14091" max="14094" width="7" style="401" customWidth="1"/>
    <col min="14095" max="14330" width="8.81640625" style="401"/>
    <col min="14331" max="14331" width="31" style="401" customWidth="1"/>
    <col min="14332" max="14346" width="11.1796875" style="401" customWidth="1"/>
    <col min="14347" max="14350" width="7" style="401" customWidth="1"/>
    <col min="14351" max="14586" width="8.81640625" style="401"/>
    <col min="14587" max="14587" width="31" style="401" customWidth="1"/>
    <col min="14588" max="14602" width="11.1796875" style="401" customWidth="1"/>
    <col min="14603" max="14606" width="7" style="401" customWidth="1"/>
    <col min="14607" max="14842" width="8.81640625" style="401"/>
    <col min="14843" max="14843" width="31" style="401" customWidth="1"/>
    <col min="14844" max="14858" width="11.1796875" style="401" customWidth="1"/>
    <col min="14859" max="14862" width="7" style="401" customWidth="1"/>
    <col min="14863" max="15098" width="8.81640625" style="401"/>
    <col min="15099" max="15099" width="31" style="401" customWidth="1"/>
    <col min="15100" max="15114" width="11.1796875" style="401" customWidth="1"/>
    <col min="15115" max="15118" width="7" style="401" customWidth="1"/>
    <col min="15119" max="15354" width="8.81640625" style="401"/>
    <col min="15355" max="15355" width="31" style="401" customWidth="1"/>
    <col min="15356" max="15370" width="11.1796875" style="401" customWidth="1"/>
    <col min="15371" max="15374" width="7" style="401" customWidth="1"/>
    <col min="15375" max="15610" width="8.81640625" style="401"/>
    <col min="15611" max="15611" width="31" style="401" customWidth="1"/>
    <col min="15612" max="15626" width="11.1796875" style="401" customWidth="1"/>
    <col min="15627" max="15630" width="7" style="401" customWidth="1"/>
    <col min="15631" max="15866" width="8.81640625" style="401"/>
    <col min="15867" max="15867" width="31" style="401" customWidth="1"/>
    <col min="15868" max="15882" width="11.1796875" style="401" customWidth="1"/>
    <col min="15883" max="15886" width="7" style="401" customWidth="1"/>
    <col min="15887" max="16122" width="8.81640625" style="401"/>
    <col min="16123" max="16123" width="31" style="401" customWidth="1"/>
    <col min="16124" max="16138" width="11.1796875" style="401" customWidth="1"/>
    <col min="16139" max="16142" width="7" style="401" customWidth="1"/>
    <col min="16143" max="16384" width="8.81640625" style="401"/>
  </cols>
  <sheetData>
    <row r="1" spans="1:14" ht="28.5" customHeight="1" thickBot="1">
      <c r="A1" s="4951" t="s">
        <v>1345</v>
      </c>
      <c r="B1" s="4952"/>
      <c r="C1" s="4952"/>
      <c r="D1" s="4952"/>
      <c r="E1" s="4952"/>
      <c r="F1" s="4952"/>
      <c r="G1" s="4952"/>
      <c r="H1" s="4952"/>
      <c r="I1" s="4952"/>
      <c r="J1" s="4952"/>
      <c r="K1" s="4952"/>
      <c r="L1" s="4952"/>
      <c r="M1" s="4952"/>
      <c r="N1" s="4953"/>
    </row>
    <row r="2" spans="1:14" ht="26.9" customHeight="1">
      <c r="A2" s="4954" t="s">
        <v>612</v>
      </c>
      <c r="B2" s="4955"/>
      <c r="C2" s="4955"/>
      <c r="D2" s="4955"/>
      <c r="E2" s="4955"/>
      <c r="F2" s="4955"/>
      <c r="G2" s="4955"/>
      <c r="H2" s="4955"/>
      <c r="I2" s="4955"/>
      <c r="J2" s="4955"/>
      <c r="K2" s="4955"/>
      <c r="L2" s="4955"/>
      <c r="M2" s="4955"/>
      <c r="N2" s="4956"/>
    </row>
    <row r="3" spans="1:14" ht="19.399999999999999" customHeight="1">
      <c r="A3" s="4957" t="s">
        <v>1228</v>
      </c>
      <c r="B3" s="4958"/>
      <c r="C3" s="4958"/>
      <c r="D3" s="4958"/>
      <c r="E3" s="4958"/>
      <c r="F3" s="4958"/>
      <c r="G3" s="4958"/>
      <c r="H3" s="4958"/>
      <c r="I3" s="4958"/>
      <c r="J3" s="4958"/>
      <c r="K3" s="4958"/>
      <c r="L3" s="4958"/>
      <c r="M3" s="4958"/>
      <c r="N3" s="4959"/>
    </row>
    <row r="4" spans="1:14" ht="25.4" customHeight="1">
      <c r="A4" s="546" t="s">
        <v>713</v>
      </c>
      <c r="B4" s="641"/>
      <c r="C4" s="547"/>
      <c r="D4" s="547"/>
      <c r="E4" s="547"/>
      <c r="F4" s="547"/>
      <c r="G4" s="547"/>
      <c r="H4" s="547"/>
      <c r="I4" s="547"/>
      <c r="J4" s="547"/>
      <c r="K4" s="547"/>
      <c r="L4" s="547"/>
      <c r="M4" s="547"/>
      <c r="N4" s="2215"/>
    </row>
    <row r="5" spans="1:14" s="548" customFormat="1" ht="12" customHeight="1">
      <c r="A5" s="629"/>
      <c r="B5" s="4960" t="s">
        <v>613</v>
      </c>
      <c r="C5" s="4961"/>
      <c r="D5" s="4961"/>
      <c r="E5" s="4962"/>
      <c r="F5" s="4963" t="s">
        <v>614</v>
      </c>
      <c r="G5" s="4964"/>
      <c r="H5" s="4964"/>
      <c r="I5" s="4965"/>
      <c r="J5" s="4966" t="s">
        <v>615</v>
      </c>
      <c r="K5" s="4967"/>
      <c r="L5" s="4967"/>
      <c r="M5" s="4968"/>
      <c r="N5" s="2216" t="s">
        <v>132</v>
      </c>
    </row>
    <row r="6" spans="1:14" s="555" customFormat="1" ht="36.5" thickBot="1">
      <c r="A6" s="549"/>
      <c r="B6" s="550" t="s">
        <v>616</v>
      </c>
      <c r="C6" s="551" t="s">
        <v>523</v>
      </c>
      <c r="D6" s="551" t="s">
        <v>296</v>
      </c>
      <c r="E6" s="2217" t="s">
        <v>617</v>
      </c>
      <c r="F6" s="552" t="s">
        <v>616</v>
      </c>
      <c r="G6" s="553" t="s">
        <v>523</v>
      </c>
      <c r="H6" s="554" t="s">
        <v>296</v>
      </c>
      <c r="I6" s="2218" t="s">
        <v>617</v>
      </c>
      <c r="J6" s="630" t="s">
        <v>616</v>
      </c>
      <c r="K6" s="631" t="s">
        <v>523</v>
      </c>
      <c r="L6" s="631" t="s">
        <v>296</v>
      </c>
      <c r="M6" s="632" t="s">
        <v>618</v>
      </c>
      <c r="N6" s="2219" t="s">
        <v>619</v>
      </c>
    </row>
    <row r="7" spans="1:14" s="559" customFormat="1" ht="12.5" thickBot="1">
      <c r="A7" s="2838" t="s">
        <v>620</v>
      </c>
      <c r="B7" s="2839"/>
      <c r="C7" s="2840"/>
      <c r="D7" s="2840"/>
      <c r="E7" s="2840"/>
      <c r="F7" s="2839"/>
      <c r="G7" s="2840"/>
      <c r="H7" s="2840"/>
      <c r="I7" s="2840"/>
      <c r="J7" s="2840"/>
      <c r="K7" s="2840"/>
      <c r="L7" s="2840"/>
      <c r="M7" s="2840"/>
      <c r="N7" s="2841"/>
    </row>
    <row r="8" spans="1:14" s="559" customFormat="1" ht="12">
      <c r="A8" s="560" t="s">
        <v>504</v>
      </c>
      <c r="B8" s="1345">
        <v>0</v>
      </c>
      <c r="C8" s="1346">
        <v>0</v>
      </c>
      <c r="D8" s="1346">
        <f>'Universities + Vocational S'!R13</f>
        <v>1</v>
      </c>
      <c r="E8" s="1347">
        <v>0</v>
      </c>
      <c r="F8" s="1345">
        <v>0</v>
      </c>
      <c r="G8" s="1346">
        <v>0</v>
      </c>
      <c r="H8" s="1346">
        <f>'Universities + Vocational S'!R27</f>
        <v>3</v>
      </c>
      <c r="I8" s="1347">
        <v>0</v>
      </c>
      <c r="J8" s="1345">
        <v>0</v>
      </c>
      <c r="K8" s="1346">
        <v>0</v>
      </c>
      <c r="L8" s="1346">
        <f>'Universities + Vocational S'!R20</f>
        <v>79</v>
      </c>
      <c r="M8" s="1347">
        <v>0</v>
      </c>
      <c r="N8" s="1341">
        <f>SUM(J8:M8)</f>
        <v>79</v>
      </c>
    </row>
    <row r="9" spans="1:14" s="559" customFormat="1" ht="12">
      <c r="A9" s="560" t="s">
        <v>176</v>
      </c>
      <c r="B9" s="1345">
        <f>'General AUC always'!C41</f>
        <v>6</v>
      </c>
      <c r="C9" s="1346">
        <f>'General AUC always'!D41</f>
        <v>4</v>
      </c>
      <c r="D9" s="1346">
        <f>'Universities + Vocational S'!N12</f>
        <v>0</v>
      </c>
      <c r="E9" s="1347">
        <f>'Universities + Vocational S'!O12</f>
        <v>0</v>
      </c>
      <c r="F9" s="1345">
        <f>'[5]Staff AUC'!C40</f>
        <v>98</v>
      </c>
      <c r="G9" s="1346">
        <f>'[5]Staff AUC'!D40</f>
        <v>108</v>
      </c>
      <c r="H9" s="1346">
        <v>0</v>
      </c>
      <c r="I9" s="1347">
        <v>0</v>
      </c>
      <c r="J9" s="1345">
        <f>'Enrolments + Baptisms AUC'!T40+'Enrolments + Baptisms AUC'!U40</f>
        <v>1636</v>
      </c>
      <c r="K9" s="1346">
        <f>'Enrolments + Baptisms AUC'!V40+'Enrolments + Baptisms AUC'!W40</f>
        <v>1373</v>
      </c>
      <c r="L9" s="1346">
        <v>0</v>
      </c>
      <c r="M9" s="1347">
        <v>0</v>
      </c>
      <c r="N9" s="1341">
        <f t="shared" ref="N9:N17" si="0">SUM(J9:M9)</f>
        <v>3009</v>
      </c>
    </row>
    <row r="10" spans="1:14" s="559" customFormat="1" ht="12">
      <c r="A10" s="560" t="s">
        <v>159</v>
      </c>
      <c r="B10" s="1345">
        <f>'General AUC always'!C20</f>
        <v>9</v>
      </c>
      <c r="C10" s="1346">
        <f>'General AUC always'!D20</f>
        <v>7</v>
      </c>
      <c r="D10" s="1346">
        <f>'Universities + Vocational S'!N12</f>
        <v>0</v>
      </c>
      <c r="E10" s="1347">
        <f>'Universities + Vocational S'!O12</f>
        <v>0</v>
      </c>
      <c r="F10" s="1345">
        <f>'[5]Staff AUC'!C19</f>
        <v>160</v>
      </c>
      <c r="G10" s="1346">
        <f>'[5]Staff AUC'!D19</f>
        <v>210</v>
      </c>
      <c r="H10" s="1346">
        <v>0</v>
      </c>
      <c r="I10" s="1347">
        <v>0</v>
      </c>
      <c r="J10" s="1345">
        <f>'Enrolments + Baptisms AUC'!T19+'Enrolments + Baptisms AUC'!U19</f>
        <v>2157</v>
      </c>
      <c r="K10" s="1346">
        <f>'Enrolments + Baptisms AUC'!W19+'Enrolments + Baptisms AUC'!V19</f>
        <v>2067</v>
      </c>
      <c r="L10" s="1346">
        <v>0</v>
      </c>
      <c r="M10" s="1347">
        <v>0</v>
      </c>
      <c r="N10" s="1341">
        <f t="shared" si="0"/>
        <v>4224</v>
      </c>
    </row>
    <row r="11" spans="1:14" s="559" customFormat="1" ht="12">
      <c r="A11" s="560" t="s">
        <v>621</v>
      </c>
      <c r="B11" s="1345">
        <f>'General AUC always'!C26</f>
        <v>3</v>
      </c>
      <c r="C11" s="1346">
        <f>'General AUC always'!D26</f>
        <v>1</v>
      </c>
      <c r="D11" s="1346">
        <f>'Universities + Vocational S'!N12</f>
        <v>0</v>
      </c>
      <c r="E11" s="1347">
        <f>'Universities + Vocational S'!O12</f>
        <v>0</v>
      </c>
      <c r="F11" s="1345">
        <f>'[5]Staff AUC'!C25</f>
        <v>27</v>
      </c>
      <c r="G11" s="1346">
        <f>'[5]Staff AUC'!D25</f>
        <v>22</v>
      </c>
      <c r="H11" s="1346">
        <v>0</v>
      </c>
      <c r="I11" s="1347">
        <v>0</v>
      </c>
      <c r="J11" s="1345">
        <f>'Enrolments + Baptisms AUC'!T25+'Enrolments + Baptisms AUC'!U25</f>
        <v>281</v>
      </c>
      <c r="K11" s="1346">
        <f>'Enrolments + Baptisms AUC'!W25+'Enrolments + Baptisms AUC'!V25</f>
        <v>129</v>
      </c>
      <c r="L11" s="1346">
        <v>0</v>
      </c>
      <c r="M11" s="1347">
        <v>0</v>
      </c>
      <c r="N11" s="1341">
        <f t="shared" si="0"/>
        <v>410</v>
      </c>
    </row>
    <row r="12" spans="1:14" s="559" customFormat="1" ht="12">
      <c r="A12" s="560" t="s">
        <v>202</v>
      </c>
      <c r="B12" s="1345">
        <f>'General AUC always'!C80</f>
        <v>2</v>
      </c>
      <c r="C12" s="1346">
        <f>'General AUC always'!D80</f>
        <v>2</v>
      </c>
      <c r="D12" s="1346">
        <f>'Universities + Vocational S'!N12</f>
        <v>0</v>
      </c>
      <c r="E12" s="1347">
        <f>'Universities + Vocational S'!O12</f>
        <v>0</v>
      </c>
      <c r="F12" s="1345">
        <f>'[5]Staff AUC'!C79</f>
        <v>52</v>
      </c>
      <c r="G12" s="1346">
        <f>'[5]Staff AUC'!D79</f>
        <v>52</v>
      </c>
      <c r="H12" s="1346">
        <v>0</v>
      </c>
      <c r="I12" s="1347">
        <v>0</v>
      </c>
      <c r="J12" s="1345">
        <f>'Enrolments + Baptisms AUC'!T79+'Enrolments + Baptisms AUC'!U79</f>
        <v>894</v>
      </c>
      <c r="K12" s="1346">
        <f>'Enrolments + Baptisms AUC'!W79+'Enrolments + Baptisms AUC'!V79</f>
        <v>556</v>
      </c>
      <c r="L12" s="1346">
        <v>0</v>
      </c>
      <c r="M12" s="1347">
        <v>0</v>
      </c>
      <c r="N12" s="1341">
        <f t="shared" si="0"/>
        <v>1450</v>
      </c>
    </row>
    <row r="13" spans="1:14" s="559" customFormat="1" ht="12">
      <c r="A13" s="560" t="s">
        <v>172</v>
      </c>
      <c r="B13" s="1345">
        <f>'General AUC always'!C32</f>
        <v>3</v>
      </c>
      <c r="C13" s="1346">
        <f>'General AUC always'!D32</f>
        <v>1</v>
      </c>
      <c r="D13" s="1346">
        <f>'Universities + Vocational S'!N12</f>
        <v>0</v>
      </c>
      <c r="E13" s="1347">
        <f>'Universities + Vocational S'!O12</f>
        <v>0</v>
      </c>
      <c r="F13" s="1345">
        <f>'[5]Staff AUC'!C31</f>
        <v>40</v>
      </c>
      <c r="G13" s="1346">
        <f>'[5]Staff AUC'!D31</f>
        <v>16</v>
      </c>
      <c r="H13" s="1346">
        <v>0</v>
      </c>
      <c r="I13" s="1347">
        <v>0</v>
      </c>
      <c r="J13" s="1345">
        <f>'Enrolments + Baptisms AUC'!T31+'Enrolments + Baptisms AUC'!U31</f>
        <v>498</v>
      </c>
      <c r="K13" s="1346">
        <f>'Enrolments + Baptisms AUC'!W31+'Enrolments + Baptisms AUC'!V31</f>
        <v>98</v>
      </c>
      <c r="L13" s="1346">
        <v>0</v>
      </c>
      <c r="M13" s="1347">
        <v>0</v>
      </c>
      <c r="N13" s="1341">
        <f t="shared" si="0"/>
        <v>596</v>
      </c>
    </row>
    <row r="14" spans="1:14" s="559" customFormat="1" ht="12">
      <c r="A14" s="560" t="s">
        <v>186</v>
      </c>
      <c r="B14" s="1345">
        <f>'General AUC always'!C59</f>
        <v>7</v>
      </c>
      <c r="C14" s="1346">
        <f>'General AUC always'!D59</f>
        <v>5</v>
      </c>
      <c r="D14" s="1346">
        <f>'Universities + Vocational S'!N12</f>
        <v>0</v>
      </c>
      <c r="E14" s="1347">
        <f>'Universities + Vocational S'!O12</f>
        <v>0</v>
      </c>
      <c r="F14" s="1345">
        <f>'[5]Staff AUC'!C58</f>
        <v>83</v>
      </c>
      <c r="G14" s="1346">
        <f>'[5]Staff AUC'!D58</f>
        <v>110</v>
      </c>
      <c r="H14" s="1346">
        <v>0</v>
      </c>
      <c r="I14" s="1347">
        <v>0</v>
      </c>
      <c r="J14" s="1345">
        <f>'Enrolments + Baptisms AUC'!T58+'Enrolments + Baptisms AUC'!U58</f>
        <v>1342</v>
      </c>
      <c r="K14" s="1346">
        <f>'Enrolments + Baptisms AUC'!W58+'Enrolments + Baptisms AUC'!V58</f>
        <v>1200</v>
      </c>
      <c r="L14" s="1346">
        <v>0</v>
      </c>
      <c r="M14" s="1347">
        <v>0</v>
      </c>
      <c r="N14" s="1341">
        <f t="shared" si="0"/>
        <v>2542</v>
      </c>
    </row>
    <row r="15" spans="1:14" s="559" customFormat="1" ht="12">
      <c r="A15" s="560" t="s">
        <v>193</v>
      </c>
      <c r="B15" s="1345">
        <f>'General AUC always'!C64</f>
        <v>2</v>
      </c>
      <c r="C15" s="1346">
        <f>'General AUC always'!D64</f>
        <v>2</v>
      </c>
      <c r="D15" s="1346">
        <f>'Universities + Vocational S'!N12</f>
        <v>0</v>
      </c>
      <c r="E15" s="1347">
        <f>'Universities + Vocational S'!O12</f>
        <v>0</v>
      </c>
      <c r="F15" s="1345">
        <f>'[5]Staff AUC'!C63</f>
        <v>14</v>
      </c>
      <c r="G15" s="1346">
        <f>'[5]Staff AUC'!D63</f>
        <v>13</v>
      </c>
      <c r="H15" s="1346">
        <v>0</v>
      </c>
      <c r="I15" s="1347">
        <v>0</v>
      </c>
      <c r="J15" s="1345">
        <f>'Enrolments + Baptisms AUC'!T63+'Enrolments + Baptisms AUC'!U63</f>
        <v>212</v>
      </c>
      <c r="K15" s="1346">
        <f>'Enrolments + Baptisms AUC'!W63+'Enrolments + Baptisms AUC'!V63</f>
        <v>124</v>
      </c>
      <c r="L15" s="1346">
        <v>0</v>
      </c>
      <c r="M15" s="1347">
        <v>0</v>
      </c>
      <c r="N15" s="1341">
        <f t="shared" si="0"/>
        <v>336</v>
      </c>
    </row>
    <row r="16" spans="1:14" s="559" customFormat="1" ht="12">
      <c r="A16" s="560" t="s">
        <v>196</v>
      </c>
      <c r="B16" s="1345">
        <f>'General AUC always'!C74</f>
        <v>6</v>
      </c>
      <c r="C16" s="1346">
        <f>'General AUC always'!D74</f>
        <v>6</v>
      </c>
      <c r="D16" s="1346">
        <f>'Universities + Vocational S'!N12</f>
        <v>0</v>
      </c>
      <c r="E16" s="1347">
        <f>'Universities + Vocational S'!O12</f>
        <v>0</v>
      </c>
      <c r="F16" s="1345">
        <f>'[5]Staff AUC'!C73</f>
        <v>116</v>
      </c>
      <c r="G16" s="1346">
        <f>'[5]Staff AUC'!D73</f>
        <v>131</v>
      </c>
      <c r="H16" s="1346">
        <v>0</v>
      </c>
      <c r="I16" s="1347">
        <v>0</v>
      </c>
      <c r="J16" s="1345">
        <f>'Enrolments + Baptisms AUC'!T73+'Enrolments + Baptisms AUC'!U73</f>
        <v>1623</v>
      </c>
      <c r="K16" s="1346">
        <f>'Enrolments + Baptisms AUC'!W73+'Enrolments + Baptisms AUC'!V73</f>
        <v>1478</v>
      </c>
      <c r="L16" s="1346">
        <v>0</v>
      </c>
      <c r="M16" s="1347">
        <v>0</v>
      </c>
      <c r="N16" s="1341">
        <f t="shared" si="0"/>
        <v>3101</v>
      </c>
    </row>
    <row r="17" spans="1:14" s="559" customFormat="1" ht="12.5" thickBot="1">
      <c r="A17" s="560" t="s">
        <v>622</v>
      </c>
      <c r="B17" s="1345">
        <f>'General AUC always'!C49</f>
        <v>4</v>
      </c>
      <c r="C17" s="1346">
        <f>'General AUC always'!D49</f>
        <v>2</v>
      </c>
      <c r="D17" s="1346">
        <f>'Universities + Vocational S'!N12</f>
        <v>0</v>
      </c>
      <c r="E17" s="1347">
        <f>'Universities + Vocational S'!O12</f>
        <v>0</v>
      </c>
      <c r="F17" s="1345">
        <f>'[5]Staff AUC'!C48</f>
        <v>22</v>
      </c>
      <c r="G17" s="1346">
        <f>'[5]Staff AUC'!D48</f>
        <v>28</v>
      </c>
      <c r="H17" s="1346">
        <v>0</v>
      </c>
      <c r="I17" s="1347">
        <v>0</v>
      </c>
      <c r="J17" s="1345">
        <f>'Enrolments + Baptisms AUC'!T48+'Enrolments + Baptisms AUC'!U48</f>
        <v>386</v>
      </c>
      <c r="K17" s="1346">
        <f>'Enrolments + Baptisms AUC'!W48+'Enrolments + Baptisms AUC'!V48</f>
        <v>294</v>
      </c>
      <c r="L17" s="1346">
        <v>0</v>
      </c>
      <c r="M17" s="1347">
        <v>0</v>
      </c>
      <c r="N17" s="1341">
        <f t="shared" si="0"/>
        <v>680</v>
      </c>
    </row>
    <row r="18" spans="1:14" s="278" customFormat="1" ht="12.5" thickBot="1">
      <c r="A18" s="2842" t="s">
        <v>623</v>
      </c>
      <c r="B18" s="2843">
        <f t="shared" ref="B18:N18" si="1">SUM(B8:B17)</f>
        <v>42</v>
      </c>
      <c r="C18" s="2844">
        <f t="shared" si="1"/>
        <v>30</v>
      </c>
      <c r="D18" s="2844">
        <f t="shared" si="1"/>
        <v>1</v>
      </c>
      <c r="E18" s="2845">
        <f t="shared" si="1"/>
        <v>0</v>
      </c>
      <c r="F18" s="2844">
        <f>SUM(F8:F17)</f>
        <v>612</v>
      </c>
      <c r="G18" s="2844">
        <f>SUM(G8:G17)</f>
        <v>690</v>
      </c>
      <c r="H18" s="2844">
        <f>SUM(H8:H17)</f>
        <v>3</v>
      </c>
      <c r="I18" s="2845">
        <f>SUM(I8:I17)</f>
        <v>0</v>
      </c>
      <c r="J18" s="2843">
        <f t="shared" si="1"/>
        <v>9029</v>
      </c>
      <c r="K18" s="2844">
        <f t="shared" si="1"/>
        <v>7319</v>
      </c>
      <c r="L18" s="2844">
        <f t="shared" si="1"/>
        <v>79</v>
      </c>
      <c r="M18" s="2845">
        <f t="shared" si="1"/>
        <v>0</v>
      </c>
      <c r="N18" s="2846">
        <f t="shared" si="1"/>
        <v>16427</v>
      </c>
    </row>
    <row r="19" spans="1:14" s="559" customFormat="1" ht="12.5" thickBot="1">
      <c r="A19" s="815"/>
      <c r="B19" s="1342"/>
      <c r="C19" s="1342"/>
      <c r="D19" s="1342"/>
      <c r="E19" s="1342"/>
      <c r="F19" s="1343"/>
      <c r="G19" s="1343"/>
      <c r="H19" s="1343"/>
      <c r="I19" s="1343"/>
      <c r="J19" s="1343"/>
      <c r="K19" s="1343"/>
      <c r="L19" s="1343"/>
      <c r="M19" s="1343"/>
      <c r="N19" s="2220"/>
    </row>
    <row r="20" spans="1:14" s="559" customFormat="1" ht="12.5" thickBot="1">
      <c r="A20" s="2838" t="s">
        <v>624</v>
      </c>
      <c r="B20" s="1344"/>
      <c r="C20" s="1344"/>
      <c r="D20" s="1344"/>
      <c r="E20" s="1344"/>
      <c r="F20" s="1344"/>
      <c r="G20" s="1344"/>
      <c r="H20" s="1344"/>
      <c r="I20" s="1344"/>
      <c r="J20" s="1344"/>
      <c r="K20" s="1344"/>
      <c r="L20" s="1344"/>
      <c r="M20" s="1344"/>
      <c r="N20" s="2221"/>
    </row>
    <row r="21" spans="1:14" s="559" customFormat="1" ht="12">
      <c r="A21" s="560" t="s">
        <v>678</v>
      </c>
      <c r="B21" s="1345">
        <f>'General NZPUC'!D11</f>
        <v>1</v>
      </c>
      <c r="C21" s="1346">
        <f>'General NZPUC'!E11</f>
        <v>1</v>
      </c>
      <c r="D21" s="1346">
        <v>0</v>
      </c>
      <c r="E21" s="1347">
        <f>'Universities + Vocational S'!O10</f>
        <v>0</v>
      </c>
      <c r="F21" s="1345">
        <f>'Staff NZPUC'!B11</f>
        <v>2</v>
      </c>
      <c r="G21" s="1346">
        <f>'Staff NZPUC'!C11</f>
        <v>18</v>
      </c>
      <c r="H21" s="1346">
        <v>0</v>
      </c>
      <c r="I21" s="1347">
        <v>0</v>
      </c>
      <c r="J21" s="1345">
        <f>'Enrollments + Baptisms NZPUC'!R11+'Enrollments + Baptisms NZPUC'!S11</f>
        <v>47</v>
      </c>
      <c r="K21" s="1346">
        <f>'Enrollments + Baptisms NZPUC'!T10+'Enrollments + Baptisms NZPUC'!U10</f>
        <v>168</v>
      </c>
      <c r="L21" s="1346">
        <v>0</v>
      </c>
      <c r="M21" s="1347">
        <v>0</v>
      </c>
      <c r="N21" s="1341">
        <f t="shared" ref="N21:N27" si="2">SUM(J21:M21)</f>
        <v>215</v>
      </c>
    </row>
    <row r="22" spans="1:14" s="559" customFormat="1" ht="12">
      <c r="A22" s="560" t="s">
        <v>625</v>
      </c>
      <c r="B22" s="1345">
        <f>'General NZPUC'!D37</f>
        <v>2</v>
      </c>
      <c r="C22" s="1346">
        <f>'General NZPUC'!E37</f>
        <v>1</v>
      </c>
      <c r="D22" s="1346">
        <f>'Universities + Vocational S'!N12</f>
        <v>0</v>
      </c>
      <c r="E22" s="1347">
        <f>'Universities + Vocational S'!O12</f>
        <v>0</v>
      </c>
      <c r="F22" s="1345">
        <f>'Staff NZPUC'!B37</f>
        <v>10</v>
      </c>
      <c r="G22" s="1346">
        <f>'Staff NZPUC'!C37</f>
        <v>4</v>
      </c>
      <c r="H22" s="1346">
        <f>'[1]NZ - Cook Isl'!D10</f>
        <v>0</v>
      </c>
      <c r="I22" s="1347">
        <f>'[1]NZ - Cook Isl'!E10</f>
        <v>0</v>
      </c>
      <c r="J22" s="1345">
        <f>'Enrollments + Baptisms NZPUC'!R37+'Enrollments + Baptisms NZPUC'!S37</f>
        <v>168</v>
      </c>
      <c r="K22" s="1346">
        <f>'Enrollments + Baptisms NZPUC'!T37+'Enrollments + Baptisms NZPUC'!U37</f>
        <v>19</v>
      </c>
      <c r="L22" s="1346">
        <f t="shared" ref="L22:L27" si="3">I23</f>
        <v>0</v>
      </c>
      <c r="M22" s="1347">
        <f t="shared" ref="M22:M27" si="4">I22</f>
        <v>0</v>
      </c>
      <c r="N22" s="1341">
        <f t="shared" si="2"/>
        <v>187</v>
      </c>
    </row>
    <row r="23" spans="1:14" s="559" customFormat="1" ht="12">
      <c r="A23" s="560" t="s">
        <v>135</v>
      </c>
      <c r="B23" s="1345">
        <f>'General NZPUC'!D42</f>
        <v>1</v>
      </c>
      <c r="C23" s="1346">
        <f>'General NZPUC'!E42</f>
        <v>1</v>
      </c>
      <c r="D23" s="1346">
        <f>'Universities + Vocational S'!N12</f>
        <v>0</v>
      </c>
      <c r="E23" s="1347">
        <f>'Universities + Vocational S'!O12</f>
        <v>0</v>
      </c>
      <c r="F23" s="1345">
        <f>'Staff NZPUC'!B42</f>
        <v>11</v>
      </c>
      <c r="G23" s="1346">
        <f>'Staff NZPUC'!C42</f>
        <v>14</v>
      </c>
      <c r="H23" s="1346">
        <f>'[1]NZ - French Pol'!D10</f>
        <v>0</v>
      </c>
      <c r="I23" s="1347">
        <f>'[1]NZ - French Pol'!E10</f>
        <v>0</v>
      </c>
      <c r="J23" s="1345">
        <f>'Enrollments + Baptisms NZPUC'!R42+'Enrollments + Baptisms NZPUC'!S42</f>
        <v>143</v>
      </c>
      <c r="K23" s="1346">
        <f>'Enrollments + Baptisms NZPUC'!T42+'Enrollments + Baptisms NZPUC'!U42</f>
        <v>179</v>
      </c>
      <c r="L23" s="1346">
        <f t="shared" si="3"/>
        <v>0</v>
      </c>
      <c r="M23" s="1347">
        <f t="shared" si="4"/>
        <v>0</v>
      </c>
      <c r="N23" s="1341">
        <f t="shared" si="2"/>
        <v>322</v>
      </c>
    </row>
    <row r="24" spans="1:14" s="559" customFormat="1" ht="12">
      <c r="A24" s="560" t="s">
        <v>626</v>
      </c>
      <c r="B24" s="1345">
        <f>'General NZPUC'!A44</f>
        <v>0</v>
      </c>
      <c r="C24" s="1346">
        <f>'General NZPUC'!A44</f>
        <v>0</v>
      </c>
      <c r="D24" s="1346">
        <f>'Universities + Vocational S'!N12</f>
        <v>0</v>
      </c>
      <c r="E24" s="1347">
        <f>'Universities + Vocational S'!O12</f>
        <v>0</v>
      </c>
      <c r="F24" s="1345">
        <f>'Staff NZPUC'!J4</f>
        <v>0</v>
      </c>
      <c r="G24" s="1346">
        <f>'Staff NZPUC'!K4</f>
        <v>0</v>
      </c>
      <c r="H24" s="1346">
        <f>'[1]NZ - New Caled'!D10</f>
        <v>0</v>
      </c>
      <c r="I24" s="1347">
        <f>'[1]NZ - New Caled'!E10</f>
        <v>0</v>
      </c>
      <c r="J24" s="1345">
        <f>'Enrollments + Baptisms NZPUC'!M3+'Enrollments + Baptisms NZPUC'!N3</f>
        <v>0</v>
      </c>
      <c r="K24" s="1346">
        <f>'Enrollments + Baptisms NZPUC'!T3+'Enrollments + Baptisms NZPUC'!U3</f>
        <v>0</v>
      </c>
      <c r="L24" s="1346">
        <f t="shared" si="3"/>
        <v>0</v>
      </c>
      <c r="M24" s="1347">
        <f t="shared" si="4"/>
        <v>0</v>
      </c>
      <c r="N24" s="1341">
        <f t="shared" si="2"/>
        <v>0</v>
      </c>
    </row>
    <row r="25" spans="1:14" s="559" customFormat="1" ht="12">
      <c r="A25" s="560" t="s">
        <v>627</v>
      </c>
      <c r="B25" s="1345">
        <f>'General NZPUC'!D27</f>
        <v>12</v>
      </c>
      <c r="C25" s="1346">
        <f>'General NZPUC'!E27</f>
        <v>1</v>
      </c>
      <c r="D25" s="1346">
        <f>'Universities + Vocational S'!N12</f>
        <v>0</v>
      </c>
      <c r="E25" s="1347">
        <f>'Universities + Vocational S'!O12</f>
        <v>0</v>
      </c>
      <c r="F25" s="1345">
        <f>'Staff NZPUC'!B27</f>
        <v>66</v>
      </c>
      <c r="G25" s="1346">
        <f>'Staff NZPUC'!C27</f>
        <v>27</v>
      </c>
      <c r="H25" s="1346">
        <f>'[1]NZ - NNZ'!D10</f>
        <v>0</v>
      </c>
      <c r="I25" s="1347">
        <f>'[1]NZ - NNZ'!E10</f>
        <v>0</v>
      </c>
      <c r="J25" s="1345">
        <f>'Enrollments + Baptisms NZPUC'!R27+'Enrollments + Baptisms NZPUC'!S27</f>
        <v>1117</v>
      </c>
      <c r="K25" s="1346">
        <f>'Enrollments + Baptisms NZPUC'!T27+'Enrollments + Baptisms NZPUC'!U27</f>
        <v>329</v>
      </c>
      <c r="L25" s="1346">
        <f t="shared" si="3"/>
        <v>0</v>
      </c>
      <c r="M25" s="1347">
        <f t="shared" si="4"/>
        <v>0</v>
      </c>
      <c r="N25" s="1341">
        <f t="shared" si="2"/>
        <v>1446</v>
      </c>
    </row>
    <row r="26" spans="1:14" s="559" customFormat="1" ht="12">
      <c r="A26" s="560" t="s">
        <v>628</v>
      </c>
      <c r="B26" s="1345">
        <f>'General NZPUC'!D32</f>
        <v>2</v>
      </c>
      <c r="C26" s="1346">
        <f>'General NZPUC'!E32</f>
        <v>1</v>
      </c>
      <c r="D26" s="1346">
        <f>'Universities + Vocational S'!N12</f>
        <v>0</v>
      </c>
      <c r="E26" s="1347">
        <f>'Universities + Vocational S'!O12</f>
        <v>0</v>
      </c>
      <c r="F26" s="1345">
        <f>'Staff NZPUC'!B32</f>
        <v>15</v>
      </c>
      <c r="G26" s="1346">
        <f>'Staff NZPUC'!C32</f>
        <v>12</v>
      </c>
      <c r="H26" s="1346">
        <f>'[1]NZ - SNZ'!D10</f>
        <v>0</v>
      </c>
      <c r="I26" s="1347">
        <f>'[1]NZ - SNZ'!E10</f>
        <v>0</v>
      </c>
      <c r="J26" s="1345">
        <f>'Enrollments + Baptisms NZPUC'!R32+'Enrollments + Baptisms NZPUC'!S32</f>
        <v>251</v>
      </c>
      <c r="K26" s="1346">
        <f>'Enrollments + Baptisms NZPUC'!T32+'Enrollments + Baptisms NZPUC'!U32</f>
        <v>106</v>
      </c>
      <c r="L26" s="1346">
        <f t="shared" si="3"/>
        <v>0</v>
      </c>
      <c r="M26" s="1347">
        <f t="shared" si="4"/>
        <v>0</v>
      </c>
      <c r="N26" s="1341">
        <f t="shared" si="2"/>
        <v>357</v>
      </c>
    </row>
    <row r="27" spans="1:14" s="559" customFormat="1" ht="12.5" thickBot="1">
      <c r="A27" s="560" t="s">
        <v>629</v>
      </c>
      <c r="B27" s="1345">
        <f>'General NZPUC'!A38</f>
        <v>0</v>
      </c>
      <c r="C27" s="1346">
        <f>'General NZPUC'!D38</f>
        <v>0</v>
      </c>
      <c r="D27" s="1346">
        <f>'Universities + Vocational S'!N12</f>
        <v>0</v>
      </c>
      <c r="E27" s="1347">
        <f>'Universities + Vocational S'!O12</f>
        <v>0</v>
      </c>
      <c r="F27" s="1345">
        <f>'Staff NZPUC'!J4</f>
        <v>0</v>
      </c>
      <c r="G27" s="1346">
        <f>'Staff NZPUC'!K4</f>
        <v>0</v>
      </c>
      <c r="H27" s="1346">
        <f>'[1]NZ - Pitcairn'!D10</f>
        <v>0</v>
      </c>
      <c r="I27" s="1347">
        <f>'[1]NZ - Pitcairn'!E10</f>
        <v>0</v>
      </c>
      <c r="J27" s="1345">
        <f>'Enrollments + Baptisms NZPUC'!T3+'Enrollments + Baptisms NZPUC'!U3</f>
        <v>0</v>
      </c>
      <c r="K27" s="1346">
        <f>'Enrollments + Baptisms NZPUC'!T3+'Enrollments + Baptisms NZPUC'!U3</f>
        <v>0</v>
      </c>
      <c r="L27" s="1346">
        <f t="shared" si="3"/>
        <v>0</v>
      </c>
      <c r="M27" s="1347">
        <f t="shared" si="4"/>
        <v>0</v>
      </c>
      <c r="N27" s="1341">
        <f t="shared" si="2"/>
        <v>0</v>
      </c>
    </row>
    <row r="28" spans="1:14" s="278" customFormat="1" ht="12.5" thickBot="1">
      <c r="A28" s="2842" t="s">
        <v>630</v>
      </c>
      <c r="B28" s="2843">
        <f>SUM(B21:B27)</f>
        <v>18</v>
      </c>
      <c r="C28" s="2844">
        <f t="shared" ref="C28:N28" si="5">SUM(C21:C27)</f>
        <v>5</v>
      </c>
      <c r="D28" s="2844">
        <f t="shared" si="5"/>
        <v>0</v>
      </c>
      <c r="E28" s="2845">
        <f t="shared" si="5"/>
        <v>0</v>
      </c>
      <c r="F28" s="2844">
        <f t="shared" si="5"/>
        <v>104</v>
      </c>
      <c r="G28" s="2844">
        <f t="shared" si="5"/>
        <v>75</v>
      </c>
      <c r="H28" s="2844">
        <f t="shared" si="5"/>
        <v>0</v>
      </c>
      <c r="I28" s="2845">
        <f t="shared" si="5"/>
        <v>0</v>
      </c>
      <c r="J28" s="2843">
        <f>SUM(J21:J27)</f>
        <v>1726</v>
      </c>
      <c r="K28" s="2844">
        <f>SUM(K21:K27)</f>
        <v>801</v>
      </c>
      <c r="L28" s="2844">
        <f t="shared" si="5"/>
        <v>0</v>
      </c>
      <c r="M28" s="2845">
        <f t="shared" si="5"/>
        <v>0</v>
      </c>
      <c r="N28" s="2846">
        <f t="shared" si="5"/>
        <v>2527</v>
      </c>
    </row>
    <row r="29" spans="1:14" s="559" customFormat="1" ht="12.5" thickBot="1">
      <c r="A29" s="815"/>
      <c r="B29" s="1342">
        <f>'General NZPUC'!D43</f>
        <v>18</v>
      </c>
      <c r="C29" s="1342">
        <f>'General NZPUC'!E43</f>
        <v>5</v>
      </c>
      <c r="D29" s="1342"/>
      <c r="E29" s="1342"/>
      <c r="F29" s="1343"/>
      <c r="G29" s="1343"/>
      <c r="H29" s="1343"/>
      <c r="I29" s="1343"/>
      <c r="J29" s="1343"/>
      <c r="K29" s="1343"/>
      <c r="L29" s="1343"/>
      <c r="M29" s="1343"/>
      <c r="N29" s="2220"/>
    </row>
    <row r="30" spans="1:14" s="559" customFormat="1" ht="12.5" thickBot="1">
      <c r="A30" s="2838" t="s">
        <v>631</v>
      </c>
      <c r="B30" s="1344"/>
      <c r="C30" s="1344"/>
      <c r="D30" s="1344"/>
      <c r="E30" s="1344"/>
      <c r="F30" s="1344"/>
      <c r="G30" s="1344"/>
      <c r="H30" s="1344"/>
      <c r="I30" s="1344"/>
      <c r="J30" s="1344"/>
      <c r="K30" s="1344"/>
      <c r="L30" s="1344"/>
      <c r="M30" s="1344"/>
      <c r="N30" s="2221"/>
    </row>
    <row r="31" spans="1:14" s="559" customFormat="1" ht="12">
      <c r="A31" s="560" t="s">
        <v>632</v>
      </c>
      <c r="B31" s="1345">
        <f>'Universities + Vocational S'!M13</f>
        <v>1</v>
      </c>
      <c r="C31" s="1346">
        <f>'Universities + Vocational S'!N13</f>
        <v>0</v>
      </c>
      <c r="D31" s="1346">
        <f>'Universities + Vocational S'!O13</f>
        <v>0</v>
      </c>
      <c r="E31" s="1347">
        <f>'Universities + Vocational S'!M12</f>
        <v>1</v>
      </c>
      <c r="F31" s="1345">
        <v>0</v>
      </c>
      <c r="G31" s="1346">
        <v>0</v>
      </c>
      <c r="H31" s="1346">
        <v>0</v>
      </c>
      <c r="I31" s="1347">
        <f>'Universities + Vocational S'!M27</f>
        <v>35</v>
      </c>
      <c r="J31" s="1345">
        <f>B31</f>
        <v>1</v>
      </c>
      <c r="K31" s="1346">
        <f>C31</f>
        <v>0</v>
      </c>
      <c r="L31" s="1346">
        <f>D31</f>
        <v>0</v>
      </c>
      <c r="M31" s="1347">
        <f>'Universities + Vocational S'!M20</f>
        <v>758</v>
      </c>
      <c r="N31" s="1341">
        <f t="shared" ref="N31:N41" si="6">SUM(J31:M31)</f>
        <v>759</v>
      </c>
    </row>
    <row r="32" spans="1:14" s="559" customFormat="1" ht="12">
      <c r="A32" s="560" t="s">
        <v>633</v>
      </c>
      <c r="B32" s="1345">
        <f>'General PNGUM'!B32</f>
        <v>21</v>
      </c>
      <c r="C32" s="1346">
        <f>'General PNGUM'!C32</f>
        <v>1</v>
      </c>
      <c r="D32" s="1346">
        <f>B31</f>
        <v>1</v>
      </c>
      <c r="E32" s="1347">
        <f>C31</f>
        <v>0</v>
      </c>
      <c r="F32" s="1345">
        <f>'Staff PNGUM'!B32</f>
        <v>102</v>
      </c>
      <c r="G32" s="1346">
        <f>'Staff PNGUM'!C32</f>
        <v>0</v>
      </c>
      <c r="H32" s="1346">
        <f>'[1]PNG - Bougainville'!D10</f>
        <v>0</v>
      </c>
      <c r="I32" s="1347">
        <f>'[1]PNG - Bougainville'!E10</f>
        <v>0</v>
      </c>
      <c r="J32" s="1345">
        <f>'Enrolments + Baptisms PNGUM'!S32+'Enrolments + Baptisms PNGUM'!T32</f>
        <v>1714</v>
      </c>
      <c r="K32" s="1346">
        <f>'Enrolments + Baptisms PNGUM'!V32+'Enrolments + Baptisms PNGUM'!U32</f>
        <v>0</v>
      </c>
      <c r="L32" s="1346">
        <f>'[1]PNG - Bougainville'!D20</f>
        <v>0</v>
      </c>
      <c r="M32" s="1347">
        <v>0</v>
      </c>
      <c r="N32" s="1341">
        <f t="shared" si="6"/>
        <v>1714</v>
      </c>
    </row>
    <row r="33" spans="1:14" s="559" customFormat="1" ht="12">
      <c r="A33" s="560" t="s">
        <v>634</v>
      </c>
      <c r="B33" s="1345">
        <f>'General PNGUM'!B52</f>
        <v>14</v>
      </c>
      <c r="C33" s="1346">
        <f>'General PNGUM'!C52</f>
        <v>2</v>
      </c>
      <c r="D33" s="1346">
        <f>B31</f>
        <v>1</v>
      </c>
      <c r="E33" s="1347">
        <f>C31</f>
        <v>0</v>
      </c>
      <c r="F33" s="1345">
        <f>'Staff PNGUM'!B52</f>
        <v>127</v>
      </c>
      <c r="G33" s="1346">
        <f>'Staff PNGUM'!C52</f>
        <v>57</v>
      </c>
      <c r="H33" s="1346">
        <f>'[1]PNG - Central'!D10</f>
        <v>0</v>
      </c>
      <c r="I33" s="1347">
        <v>0</v>
      </c>
      <c r="J33" s="1345">
        <f>'Enrolments + Baptisms PNGUM'!S52+'Enrolments + Baptisms PNGUM'!T52</f>
        <v>4434</v>
      </c>
      <c r="K33" s="1346">
        <f>'Enrolments + Baptisms PNGUM'!V52+'Enrolments + Baptisms PNGUM'!U52</f>
        <v>1785</v>
      </c>
      <c r="L33" s="1346">
        <f>'[1]PNG - Central'!D20</f>
        <v>0</v>
      </c>
      <c r="M33" s="1347">
        <v>0</v>
      </c>
      <c r="N33" s="1341">
        <f t="shared" si="6"/>
        <v>6219</v>
      </c>
    </row>
    <row r="34" spans="1:14" s="559" customFormat="1" ht="12">
      <c r="A34" s="560" t="s">
        <v>635</v>
      </c>
      <c r="B34" s="1345">
        <f>'General PNGUM'!B71</f>
        <v>13</v>
      </c>
      <c r="C34" s="1346">
        <f>'General PNGUM'!C71</f>
        <v>3</v>
      </c>
      <c r="D34" s="1346">
        <f>B31</f>
        <v>1</v>
      </c>
      <c r="E34" s="1347">
        <f>C31</f>
        <v>0</v>
      </c>
      <c r="F34" s="1345">
        <f>'Staff PNGUM'!B71</f>
        <v>109</v>
      </c>
      <c r="G34" s="1346">
        <f>'Staff PNGUM'!C71</f>
        <v>52</v>
      </c>
      <c r="H34" s="1346">
        <f>'[1]PNG - East Highl Simbu'!D10</f>
        <v>0</v>
      </c>
      <c r="I34" s="1347">
        <f>'[1]PNG - East Highl Simbu'!E10</f>
        <v>0</v>
      </c>
      <c r="J34" s="1345">
        <f>'Enrolments + Baptisms PNGUM'!S71+'Enrolments + Baptisms PNGUM'!T71</f>
        <v>3592</v>
      </c>
      <c r="K34" s="1346">
        <f>'Enrolments + Baptisms PNGUM'!V71+'Enrolments + Baptisms PNGUM'!U71</f>
        <v>1857</v>
      </c>
      <c r="L34" s="1346">
        <f>'[1]PNG - East Highl Simbu'!D20</f>
        <v>0</v>
      </c>
      <c r="M34" s="1347">
        <f>'[1]PNG - East Highl Simbu'!E20</f>
        <v>0</v>
      </c>
      <c r="N34" s="1341">
        <f t="shared" si="6"/>
        <v>5449</v>
      </c>
    </row>
    <row r="35" spans="1:14" s="559" customFormat="1" ht="12">
      <c r="A35" s="560" t="s">
        <v>636</v>
      </c>
      <c r="B35" s="1345">
        <f>'General PNGUM'!B110</f>
        <v>21</v>
      </c>
      <c r="C35" s="1346">
        <f>'General PNGUM'!C110</f>
        <v>1</v>
      </c>
      <c r="D35" s="1346">
        <f>B31</f>
        <v>1</v>
      </c>
      <c r="E35" s="1347">
        <f>C31</f>
        <v>0</v>
      </c>
      <c r="F35" s="1345">
        <f>'Staff PNGUM'!B110</f>
        <v>136</v>
      </c>
      <c r="G35" s="1346">
        <f>'Staff PNGUM'!C110</f>
        <v>10</v>
      </c>
      <c r="H35" s="1346">
        <f>'[1]PNG - Madang Manus'!D10</f>
        <v>0</v>
      </c>
      <c r="I35" s="1347">
        <f>'[1]PNG - Madang Manus'!E10</f>
        <v>0</v>
      </c>
      <c r="J35" s="1345">
        <f>'Enrolments + Baptisms PNGUM'!S110+'Enrolments + Baptisms PNGUM'!T110</f>
        <v>2614</v>
      </c>
      <c r="K35" s="1346">
        <f>'Enrolments + Baptisms PNGUM'!V110+'Enrolments + Baptisms PNGUM'!U110</f>
        <v>168</v>
      </c>
      <c r="L35" s="1346">
        <f>'[1]PNG - Madang Manus'!D20</f>
        <v>0</v>
      </c>
      <c r="M35" s="1347">
        <f>'[1]PNG - Madang Manus'!E20</f>
        <v>0</v>
      </c>
      <c r="N35" s="1341">
        <f t="shared" si="6"/>
        <v>2782</v>
      </c>
    </row>
    <row r="36" spans="1:14" s="559" customFormat="1" ht="12">
      <c r="A36" s="560" t="s">
        <v>637</v>
      </c>
      <c r="B36" s="1345">
        <f>'General PNGUM'!B82</f>
        <v>6</v>
      </c>
      <c r="C36" s="1346">
        <f>'General PNGUM'!C82</f>
        <v>1</v>
      </c>
      <c r="D36" s="1346">
        <f>B31</f>
        <v>1</v>
      </c>
      <c r="E36" s="1347">
        <f>C31</f>
        <v>0</v>
      </c>
      <c r="F36" s="1345">
        <f>'Staff PNGUM'!B82</f>
        <v>68</v>
      </c>
      <c r="G36" s="1346">
        <f>'Staff PNGUM'!C82</f>
        <v>8</v>
      </c>
      <c r="H36" s="1346">
        <f>'[1]PNG - Morobe'!D10</f>
        <v>0</v>
      </c>
      <c r="I36" s="1347">
        <f>'[1]PNG - Morobe'!E10</f>
        <v>0</v>
      </c>
      <c r="J36" s="1345">
        <f>'Enrolments + Baptisms PNGUM'!S82+'Enrolments + Baptisms PNGUM'!T82</f>
        <v>2197</v>
      </c>
      <c r="K36" s="1346">
        <f>'Enrolments + Baptisms PNGUM'!V82+'Enrolments + Baptisms PNGUM'!U82</f>
        <v>308</v>
      </c>
      <c r="L36" s="1346">
        <f>'[1]PNG - Morobe'!D20</f>
        <v>0</v>
      </c>
      <c r="M36" s="1347">
        <f>'[1]PNG - Morobe'!E20</f>
        <v>0</v>
      </c>
      <c r="N36" s="1341">
        <f t="shared" si="6"/>
        <v>2505</v>
      </c>
    </row>
    <row r="37" spans="1:14" s="559" customFormat="1" ht="12">
      <c r="A37" s="560" t="s">
        <v>638</v>
      </c>
      <c r="B37" s="1345">
        <f>'General PNGUM'!B141</f>
        <v>24</v>
      </c>
      <c r="C37" s="1346">
        <f>'General PNGUM'!C141</f>
        <v>1</v>
      </c>
      <c r="D37" s="1346">
        <f>B31</f>
        <v>1</v>
      </c>
      <c r="E37" s="1347">
        <f>C31</f>
        <v>0</v>
      </c>
      <c r="F37" s="1345">
        <f>'Staff PNGUM'!B141</f>
        <v>132</v>
      </c>
      <c r="G37" s="1346">
        <f>'Staff PNGUM'!C141</f>
        <v>12</v>
      </c>
      <c r="H37" s="1346">
        <f>'[1]PNG - New Brit New Ireland'!D10</f>
        <v>0</v>
      </c>
      <c r="I37" s="1347">
        <v>0</v>
      </c>
      <c r="J37" s="1345">
        <f>'Enrolments + Baptisms PNGUM'!S141+'Enrolments + Baptisms PNGUM'!T141</f>
        <v>3362</v>
      </c>
      <c r="K37" s="1346">
        <f>'Enrolments + Baptisms PNGUM'!V141+'Enrolments + Baptisms PNGUM'!U141</f>
        <v>161</v>
      </c>
      <c r="L37" s="1346">
        <f>'[1]PNG - New Brit New Ireland'!D20</f>
        <v>0</v>
      </c>
      <c r="M37" s="1347">
        <v>0</v>
      </c>
      <c r="N37" s="1341">
        <f t="shared" si="6"/>
        <v>3523</v>
      </c>
    </row>
    <row r="38" spans="1:14" s="559" customFormat="1" ht="12">
      <c r="A38" s="560" t="s">
        <v>639</v>
      </c>
      <c r="B38" s="1345">
        <f>'General PNGUM'!B149</f>
        <v>3</v>
      </c>
      <c r="C38" s="1346">
        <f>'General PNGUM'!C149</f>
        <v>1</v>
      </c>
      <c r="D38" s="1346">
        <f>B31</f>
        <v>1</v>
      </c>
      <c r="E38" s="1347">
        <f>C31</f>
        <v>0</v>
      </c>
      <c r="F38" s="1345">
        <f>'Staff PNGUM'!B149</f>
        <v>23</v>
      </c>
      <c r="G38" s="1346">
        <f>'Staff PNGUM'!C149</f>
        <v>7</v>
      </c>
      <c r="H38" s="1346">
        <f>'[1]PNG - North East'!D10</f>
        <v>0</v>
      </c>
      <c r="I38" s="1347">
        <f>'[1]PNG - North East'!E10</f>
        <v>0</v>
      </c>
      <c r="J38" s="1345">
        <f>'Enrolments + Baptisms PNGUM'!S149+'Enrolments + Baptisms PNGUM'!T149</f>
        <v>717</v>
      </c>
      <c r="K38" s="1346">
        <f>'Enrolments + Baptisms PNGUM'!V149+'Enrolments + Baptisms PNGUM'!U149</f>
        <v>242</v>
      </c>
      <c r="L38" s="1346">
        <f>'[1]PNG - North East'!D20</f>
        <v>0</v>
      </c>
      <c r="M38" s="1347">
        <f>'[1]PNG - North East'!E20</f>
        <v>0</v>
      </c>
      <c r="N38" s="1341">
        <f t="shared" si="6"/>
        <v>959</v>
      </c>
    </row>
    <row r="39" spans="1:14" s="559" customFormat="1" ht="12">
      <c r="A39" s="560" t="s">
        <v>640</v>
      </c>
      <c r="B39" s="1345">
        <f>'General PNGUM'!B166</f>
        <v>13</v>
      </c>
      <c r="C39" s="1346">
        <f>'General PNGUM'!C166</f>
        <v>1</v>
      </c>
      <c r="D39" s="1346">
        <f>B31</f>
        <v>1</v>
      </c>
      <c r="E39" s="1347">
        <f>C31</f>
        <v>0</v>
      </c>
      <c r="F39" s="1345">
        <f>'Staff PNGUM'!B166</f>
        <v>100</v>
      </c>
      <c r="G39" s="1346">
        <f>'Staff PNGUM'!C166</f>
        <v>18</v>
      </c>
      <c r="H39" s="1346">
        <f>'[1]PNG - Sepik'!D10</f>
        <v>0</v>
      </c>
      <c r="I39" s="1347">
        <f>'[1]PNG - Sepik'!E10</f>
        <v>0</v>
      </c>
      <c r="J39" s="1345">
        <f>'Enrolments + Baptisms PNGUM'!S166+'Enrolments + Baptisms PNGUM'!T166</f>
        <v>3326</v>
      </c>
      <c r="K39" s="1346">
        <f>'Enrolments + Baptisms PNGUM'!V166+'Enrolments + Baptisms PNGUM'!U166</f>
        <v>447</v>
      </c>
      <c r="L39" s="1346">
        <f>'[1]PNG - Sepik'!D20</f>
        <v>0</v>
      </c>
      <c r="M39" s="1347">
        <f>'[1]PNG - Sepik'!E20</f>
        <v>0</v>
      </c>
      <c r="N39" s="1341">
        <f t="shared" si="6"/>
        <v>3773</v>
      </c>
    </row>
    <row r="40" spans="1:14" s="559" customFormat="1" ht="12">
      <c r="A40" s="560" t="s">
        <v>641</v>
      </c>
      <c r="B40" s="1345">
        <f>'General PNGUM'!B175</f>
        <v>6</v>
      </c>
      <c r="C40" s="1346">
        <f>'General PNGUM'!C175</f>
        <v>0</v>
      </c>
      <c r="D40" s="1346">
        <f>B31</f>
        <v>1</v>
      </c>
      <c r="E40" s="1347">
        <f>C31</f>
        <v>0</v>
      </c>
      <c r="F40" s="1345">
        <f>'Staff PNGUM'!B175</f>
        <v>20</v>
      </c>
      <c r="G40" s="1346">
        <f>'Staff PNGUM'!C175</f>
        <v>0</v>
      </c>
      <c r="H40" s="1346">
        <f>'[1]PNG - South West'!D10</f>
        <v>0</v>
      </c>
      <c r="I40" s="1347">
        <f>'[1]PNG - South West'!E10</f>
        <v>0</v>
      </c>
      <c r="J40" s="1345">
        <f>'Enrolments + Baptisms PNGUM'!S178+'Enrolments + Baptisms PNGUM'!T178</f>
        <v>794</v>
      </c>
      <c r="K40" s="1346">
        <f>'Enrolments + Baptisms PNGUM'!SX178+'Enrolments + Baptisms PNGUM'!U178</f>
        <v>0</v>
      </c>
      <c r="L40" s="1346">
        <f>'[1]PNG - South West'!D20</f>
        <v>0</v>
      </c>
      <c r="M40" s="1347">
        <f>'[1]PNG - South West'!E20</f>
        <v>0</v>
      </c>
      <c r="N40" s="1341">
        <f t="shared" si="6"/>
        <v>794</v>
      </c>
    </row>
    <row r="41" spans="1:14" s="559" customFormat="1" ht="12.5" thickBot="1">
      <c r="A41" s="560" t="s">
        <v>642</v>
      </c>
      <c r="B41" s="1345">
        <f>'General PNGUM'!B208</f>
        <v>25</v>
      </c>
      <c r="C41" s="1346">
        <f>'General PNGUM'!C208</f>
        <v>5</v>
      </c>
      <c r="D41" s="1346">
        <f>B31</f>
        <v>1</v>
      </c>
      <c r="E41" s="1347">
        <f>C31</f>
        <v>0</v>
      </c>
      <c r="F41" s="1345">
        <f>'Staff PNGUM'!B208</f>
        <v>223</v>
      </c>
      <c r="G41" s="1346">
        <f>'Staff PNGUM'!C208</f>
        <v>106</v>
      </c>
      <c r="H41" s="1346">
        <f>'[1]PNG - West High'!D10</f>
        <v>0</v>
      </c>
      <c r="I41" s="1347">
        <f>'[1]PNG - West High'!E10</f>
        <v>0</v>
      </c>
      <c r="J41" s="1345">
        <f>'Enrolments + Baptisms PNGUM'!S211+'Enrolments + Baptisms PNGUM'!T211</f>
        <v>6304</v>
      </c>
      <c r="K41" s="1346">
        <f>'Enrolments + Baptisms PNGUM'!V211+'Enrolments + Baptisms PNGUM'!U211</f>
        <v>1924</v>
      </c>
      <c r="L41" s="1346">
        <f>'[1]PNG - West High'!D20</f>
        <v>0</v>
      </c>
      <c r="M41" s="1347">
        <f>'[1]PNG - West High'!E20</f>
        <v>0</v>
      </c>
      <c r="N41" s="1341">
        <f t="shared" si="6"/>
        <v>8228</v>
      </c>
    </row>
    <row r="42" spans="1:14" s="278" customFormat="1" ht="12.5" thickBot="1">
      <c r="A42" s="2842" t="s">
        <v>643</v>
      </c>
      <c r="B42" s="2843">
        <f t="shared" ref="B42:G42" si="7">SUM(B31:B41)</f>
        <v>147</v>
      </c>
      <c r="C42" s="2844">
        <f t="shared" si="7"/>
        <v>16</v>
      </c>
      <c r="D42" s="2844">
        <f t="shared" si="7"/>
        <v>10</v>
      </c>
      <c r="E42" s="2845">
        <f t="shared" si="7"/>
        <v>1</v>
      </c>
      <c r="F42" s="2844">
        <f t="shared" si="7"/>
        <v>1040</v>
      </c>
      <c r="G42" s="2844">
        <f t="shared" si="7"/>
        <v>270</v>
      </c>
      <c r="H42" s="2844"/>
      <c r="I42" s="2845">
        <f t="shared" ref="I42:N42" si="8">SUM(I31:I41)</f>
        <v>35</v>
      </c>
      <c r="J42" s="2844">
        <f t="shared" si="8"/>
        <v>29055</v>
      </c>
      <c r="K42" s="2844">
        <f t="shared" si="8"/>
        <v>6892</v>
      </c>
      <c r="L42" s="2844">
        <f t="shared" si="8"/>
        <v>0</v>
      </c>
      <c r="M42" s="2845">
        <f t="shared" si="8"/>
        <v>758</v>
      </c>
      <c r="N42" s="2846">
        <f t="shared" si="8"/>
        <v>36705</v>
      </c>
    </row>
    <row r="43" spans="1:14" s="559" customFormat="1" ht="12.5" thickBot="1">
      <c r="A43" s="815"/>
      <c r="B43" s="1342"/>
      <c r="C43" s="1342"/>
      <c r="D43" s="1342"/>
      <c r="E43" s="1342"/>
      <c r="F43" s="1343"/>
      <c r="G43" s="1343"/>
      <c r="H43" s="1343"/>
      <c r="I43" s="1343"/>
      <c r="J43" s="1343"/>
      <c r="K43" s="1343"/>
      <c r="L43" s="1343"/>
      <c r="M43" s="1343"/>
      <c r="N43" s="2220">
        <f>SUM(J43:M43)</f>
        <v>0</v>
      </c>
    </row>
    <row r="44" spans="1:14" s="559" customFormat="1" ht="12.5" thickBot="1">
      <c r="A44" s="2838" t="s">
        <v>644</v>
      </c>
      <c r="B44" s="1344"/>
      <c r="C44" s="1344"/>
      <c r="D44" s="1344"/>
      <c r="E44" s="1344"/>
      <c r="F44" s="1344"/>
      <c r="G44" s="1344"/>
      <c r="H44" s="1344"/>
      <c r="I44" s="1344"/>
      <c r="J44" s="1344"/>
      <c r="K44" s="1344"/>
      <c r="L44" s="1344"/>
      <c r="M44" s="1344"/>
      <c r="N44" s="2221"/>
    </row>
    <row r="45" spans="1:14" s="559" customFormat="1" ht="12">
      <c r="A45" s="594" t="s">
        <v>645</v>
      </c>
      <c r="B45" s="2847">
        <f>'Universities + Vocational S'!K13</f>
        <v>1</v>
      </c>
      <c r="C45" s="2848">
        <f>'Universities + Vocational S'!K13</f>
        <v>1</v>
      </c>
      <c r="D45" s="2848">
        <f>'Universities + Vocational S'!K13</f>
        <v>1</v>
      </c>
      <c r="E45" s="2849">
        <f>'Universities + Vocational S'!K12</f>
        <v>1</v>
      </c>
      <c r="F45" s="1345">
        <f>B45</f>
        <v>1</v>
      </c>
      <c r="G45" s="1346">
        <f>C45</f>
        <v>1</v>
      </c>
      <c r="H45" s="1346">
        <f>D45</f>
        <v>1</v>
      </c>
      <c r="I45" s="1347">
        <f>'Universities + Vocational S'!K27</f>
        <v>25</v>
      </c>
      <c r="J45" s="1345">
        <f>B45</f>
        <v>1</v>
      </c>
      <c r="K45" s="1346">
        <f>C45</f>
        <v>1</v>
      </c>
      <c r="L45" s="1346">
        <f>D45</f>
        <v>1</v>
      </c>
      <c r="M45" s="1347">
        <f>'Universities + Vocational S'!K20</f>
        <v>1035</v>
      </c>
      <c r="N45" s="1341">
        <f>SUM(J45:M45)</f>
        <v>1038</v>
      </c>
    </row>
    <row r="46" spans="1:14" s="559" customFormat="1" ht="12">
      <c r="A46" s="560" t="s">
        <v>646</v>
      </c>
      <c r="B46" s="1345"/>
      <c r="C46" s="1346"/>
      <c r="D46" s="1346">
        <f>'Universities + Vocational S'!P13</f>
        <v>0</v>
      </c>
      <c r="E46" s="1347"/>
      <c r="F46" s="1345">
        <f>B46</f>
        <v>0</v>
      </c>
      <c r="G46" s="1346">
        <f>C46</f>
        <v>0</v>
      </c>
      <c r="H46" s="1346">
        <f>'Universities + Vocational S'!P27</f>
        <v>0</v>
      </c>
      <c r="I46" s="1347">
        <f>E46</f>
        <v>0</v>
      </c>
      <c r="J46" s="1345">
        <f>B46</f>
        <v>0</v>
      </c>
      <c r="K46" s="1346">
        <f>C46</f>
        <v>0</v>
      </c>
      <c r="L46" s="1346">
        <f>'Universities + Vocational S'!P20</f>
        <v>0</v>
      </c>
      <c r="M46" s="1347">
        <f>E46</f>
        <v>0</v>
      </c>
      <c r="N46" s="1341">
        <f t="shared" ref="N46:N55" si="9">SUM(J46:M46)</f>
        <v>0</v>
      </c>
    </row>
    <row r="47" spans="1:14" s="559" customFormat="1" ht="12">
      <c r="A47" s="560" t="s">
        <v>647</v>
      </c>
      <c r="B47" s="1339"/>
      <c r="C47" s="1340"/>
      <c r="D47" s="1340">
        <f>'Universities + Vocational S'!Q13</f>
        <v>1</v>
      </c>
      <c r="E47" s="1341"/>
      <c r="F47" s="1345">
        <v>0</v>
      </c>
      <c r="G47" s="1346">
        <v>0</v>
      </c>
      <c r="H47" s="1346">
        <f>'Universities + Vocational S'!Q27</f>
        <v>17</v>
      </c>
      <c r="I47" s="1347">
        <f>'[1]TPUM - Sols'!E10</f>
        <v>0</v>
      </c>
      <c r="J47" s="1345">
        <f>B47</f>
        <v>0</v>
      </c>
      <c r="K47" s="1346">
        <f>C47</f>
        <v>0</v>
      </c>
      <c r="L47" s="1346">
        <f>'Universities + Vocational S'!Q20</f>
        <v>217</v>
      </c>
      <c r="M47" s="1347">
        <f>E47</f>
        <v>0</v>
      </c>
      <c r="N47" s="1341">
        <f t="shared" si="9"/>
        <v>217</v>
      </c>
    </row>
    <row r="48" spans="1:14" s="559" customFormat="1" ht="12">
      <c r="A48" s="560" t="s">
        <v>1012</v>
      </c>
      <c r="B48" s="1339">
        <f>'General TPUM'!D10</f>
        <v>1</v>
      </c>
      <c r="C48" s="1340">
        <f>'General TPUM'!E10</f>
        <v>1</v>
      </c>
      <c r="D48" s="1340"/>
      <c r="E48" s="3772"/>
      <c r="F48" s="1345">
        <f>'Staff TPUM'!B11</f>
        <v>14</v>
      </c>
      <c r="G48" s="1340">
        <f>'Staff TPUM'!C11</f>
        <v>6</v>
      </c>
      <c r="H48" s="1346"/>
      <c r="I48" s="1347"/>
      <c r="J48" s="1345">
        <f>'Enrolments + Baptisms TPUM'!S11+'Enrolments + Baptisms TPUM'!T11</f>
        <v>163</v>
      </c>
      <c r="K48" s="1346">
        <f>'Enrolments + Baptisms TPUM'!U11+'Enrolments + Baptisms TPUM'!V11</f>
        <v>47</v>
      </c>
      <c r="L48" s="1346"/>
      <c r="M48" s="1347"/>
      <c r="N48" s="1341">
        <f t="shared" si="9"/>
        <v>210</v>
      </c>
    </row>
    <row r="49" spans="1:14" s="559" customFormat="1" ht="12">
      <c r="A49" s="560" t="s">
        <v>648</v>
      </c>
      <c r="B49" s="1339">
        <f>'General TPUM'!D26</f>
        <v>11</v>
      </c>
      <c r="C49" s="1340">
        <f>'General TPUM'!E26</f>
        <v>2</v>
      </c>
      <c r="D49" s="1840" t="s">
        <v>396</v>
      </c>
      <c r="E49" s="1840" t="s">
        <v>396</v>
      </c>
      <c r="F49" s="1345">
        <f>'Staff TPUM'!B26</f>
        <v>69</v>
      </c>
      <c r="G49" s="1346">
        <f>'Staff TPUM'!C26</f>
        <v>45</v>
      </c>
      <c r="H49" s="1346" t="str">
        <f>D49</f>
        <v>-</v>
      </c>
      <c r="I49" s="1347" t="str">
        <f>E49</f>
        <v>-</v>
      </c>
      <c r="J49" s="1345">
        <f>'Enrolments + Baptisms TPUM'!S27+'Enrolments + Baptisms TPUM'!T27</f>
        <v>1811</v>
      </c>
      <c r="K49" s="1346">
        <f>'Enrolments + Baptisms TPUM'!V27+'Enrolments + Baptisms TPUM'!U27</f>
        <v>389</v>
      </c>
      <c r="L49" s="1346" t="str">
        <f>H49</f>
        <v>-</v>
      </c>
      <c r="M49" s="1347" t="str">
        <f>I49</f>
        <v>-</v>
      </c>
      <c r="N49" s="1341">
        <f t="shared" si="9"/>
        <v>2200</v>
      </c>
    </row>
    <row r="50" spans="1:14" s="559" customFormat="1" ht="12">
      <c r="A50" s="560" t="s">
        <v>649</v>
      </c>
      <c r="B50" s="1339">
        <f>'General TPUM'!D34</f>
        <v>0</v>
      </c>
      <c r="C50" s="1340">
        <f>'General TPUM'!E34</f>
        <v>1</v>
      </c>
      <c r="D50" s="1840" t="s">
        <v>396</v>
      </c>
      <c r="E50" s="1840" t="s">
        <v>396</v>
      </c>
      <c r="F50" s="1345">
        <f>'Staff TPUM'!B34</f>
        <v>0</v>
      </c>
      <c r="G50" s="1346">
        <f>'Staff TPUM'!C34</f>
        <v>24</v>
      </c>
      <c r="H50" s="1346" t="str">
        <f t="shared" ref="H50:H55" si="10">D50</f>
        <v>-</v>
      </c>
      <c r="I50" s="1347" t="str">
        <f t="shared" ref="I50:I55" si="11">E50</f>
        <v>-</v>
      </c>
      <c r="J50" s="1345">
        <f>'Enrolments + Baptisms TPUM'!S35+'Enrolments + Baptisms TPUM'!T35</f>
        <v>0</v>
      </c>
      <c r="K50" s="1346">
        <f>'Enrolments + Baptisms TPUM'!V35+'Enrolments + Baptisms TPUM'!U35</f>
        <v>345</v>
      </c>
      <c r="L50" s="1346" t="str">
        <f t="shared" ref="L50:L55" si="12">H50</f>
        <v>-</v>
      </c>
      <c r="M50" s="1347" t="str">
        <f t="shared" ref="M50:M55" si="13">I50</f>
        <v>-</v>
      </c>
      <c r="N50" s="1341">
        <f t="shared" si="9"/>
        <v>345</v>
      </c>
    </row>
    <row r="51" spans="1:14" s="559" customFormat="1" ht="12">
      <c r="A51" s="560" t="s">
        <v>650</v>
      </c>
      <c r="B51" s="1339">
        <f>'General TPUM'!D39</f>
        <v>1</v>
      </c>
      <c r="C51" s="1340">
        <f>'General TPUM'!E39</f>
        <v>1</v>
      </c>
      <c r="D51" s="1840" t="s">
        <v>396</v>
      </c>
      <c r="E51" s="1840" t="s">
        <v>396</v>
      </c>
      <c r="F51" s="1345">
        <f>'Staff TPUM'!B39</f>
        <v>23</v>
      </c>
      <c r="G51" s="1346">
        <f>'Staff TPUM'!C39</f>
        <v>12</v>
      </c>
      <c r="H51" s="1346" t="str">
        <f t="shared" si="10"/>
        <v>-</v>
      </c>
      <c r="I51" s="1347" t="str">
        <f t="shared" si="11"/>
        <v>-</v>
      </c>
      <c r="J51" s="1345">
        <f>'Enrolments + Baptisms TPUM'!S40+'Enrolments + Baptisms TPUM'!T40</f>
        <v>651</v>
      </c>
      <c r="K51" s="1346">
        <f>'Enrolments + Baptisms TPUM'!V40+'Enrolments + Baptisms TPUM'!U40</f>
        <v>157</v>
      </c>
      <c r="L51" s="1346" t="str">
        <f t="shared" si="12"/>
        <v>-</v>
      </c>
      <c r="M51" s="1347" t="str">
        <f t="shared" si="13"/>
        <v>-</v>
      </c>
      <c r="N51" s="1341">
        <f t="shared" si="9"/>
        <v>808</v>
      </c>
    </row>
    <row r="52" spans="1:14" s="559" customFormat="1" ht="12">
      <c r="A52" s="560" t="s">
        <v>495</v>
      </c>
      <c r="B52" s="1339">
        <f>'General TPUM'!D142</f>
        <v>95</v>
      </c>
      <c r="C52" s="1340">
        <f>'General TPUM'!E142</f>
        <v>24</v>
      </c>
      <c r="D52" s="1840" t="s">
        <v>396</v>
      </c>
      <c r="E52" s="1840" t="s">
        <v>396</v>
      </c>
      <c r="F52" s="1345">
        <f>'Staff TPUM'!B141</f>
        <v>591</v>
      </c>
      <c r="G52" s="1346">
        <f>'Staff TPUM'!C141</f>
        <v>258</v>
      </c>
      <c r="H52" s="1346" t="str">
        <f t="shared" si="10"/>
        <v>-</v>
      </c>
      <c r="I52" s="1347" t="str">
        <f t="shared" si="11"/>
        <v>-</v>
      </c>
      <c r="J52" s="1345">
        <f>'Enrolments + Baptisms TPUM'!S143+'Enrolments + Baptisms TPUM'!T143</f>
        <v>11707</v>
      </c>
      <c r="K52" s="1346">
        <f>'Enrolments + Baptisms TPUM'!V143+'Enrolments + Baptisms TPUM'!U143</f>
        <v>4859</v>
      </c>
      <c r="L52" s="1346" t="str">
        <f t="shared" si="12"/>
        <v>-</v>
      </c>
      <c r="M52" s="1347" t="str">
        <f t="shared" si="13"/>
        <v>-</v>
      </c>
      <c r="N52" s="1341">
        <f t="shared" si="9"/>
        <v>16566</v>
      </c>
    </row>
    <row r="53" spans="1:14" s="559" customFormat="1" ht="12">
      <c r="A53" s="560" t="s">
        <v>651</v>
      </c>
      <c r="B53" s="1339">
        <f>'General TPUM'!D149</f>
        <v>2</v>
      </c>
      <c r="C53" s="1340">
        <f>'General TPUM'!E149</f>
        <v>3</v>
      </c>
      <c r="D53" s="1840" t="s">
        <v>396</v>
      </c>
      <c r="E53" s="1840" t="s">
        <v>396</v>
      </c>
      <c r="F53" s="1345">
        <f>'Staff TPUM'!B148</f>
        <v>22</v>
      </c>
      <c r="G53" s="1346">
        <f>'Staff TPUM'!C148</f>
        <v>30</v>
      </c>
      <c r="H53" s="1346" t="str">
        <f t="shared" si="10"/>
        <v>-</v>
      </c>
      <c r="I53" s="1347" t="str">
        <f t="shared" si="11"/>
        <v>-</v>
      </c>
      <c r="J53" s="1345">
        <f>'Enrolments + Baptisms TPUM'!S150+'Enrolments + Baptisms TPUM'!T150</f>
        <v>667</v>
      </c>
      <c r="K53" s="1346">
        <f>'Enrolments + Baptisms TPUM'!V150+'Enrolments + Baptisms TPUM'!U150</f>
        <v>490</v>
      </c>
      <c r="L53" s="1346" t="str">
        <f t="shared" si="12"/>
        <v>-</v>
      </c>
      <c r="M53" s="1347" t="str">
        <f t="shared" si="13"/>
        <v>-</v>
      </c>
      <c r="N53" s="1341">
        <f t="shared" si="9"/>
        <v>1157</v>
      </c>
    </row>
    <row r="54" spans="1:14" s="559" customFormat="1" ht="12">
      <c r="A54" s="560" t="s">
        <v>652</v>
      </c>
      <c r="B54" s="1339">
        <f>'General TPUM'!D153</f>
        <v>1</v>
      </c>
      <c r="C54" s="1340">
        <f>'General TPUM'!E153</f>
        <v>0</v>
      </c>
      <c r="D54" s="1840" t="s">
        <v>396</v>
      </c>
      <c r="E54" s="1840" t="s">
        <v>396</v>
      </c>
      <c r="F54" s="1345">
        <f>'Staff TPUM'!B152</f>
        <v>12</v>
      </c>
      <c r="G54" s="1346">
        <f>'Staff TPUM'!C152</f>
        <v>0</v>
      </c>
      <c r="H54" s="1346" t="str">
        <f t="shared" si="10"/>
        <v>-</v>
      </c>
      <c r="I54" s="1347" t="str">
        <f t="shared" si="11"/>
        <v>-</v>
      </c>
      <c r="J54" s="1345">
        <f>'Enrolments + Baptisms TPUM'!S154+'Enrolments + Baptisms TPUM'!T154</f>
        <v>288</v>
      </c>
      <c r="K54" s="1346">
        <f>'Enrolments + Baptisms TPUM'!V154+'Enrolments + Baptisms TPUM'!U154</f>
        <v>0</v>
      </c>
      <c r="L54" s="1346" t="str">
        <f t="shared" si="12"/>
        <v>-</v>
      </c>
      <c r="M54" s="1347" t="str">
        <f t="shared" si="13"/>
        <v>-</v>
      </c>
      <c r="N54" s="1341">
        <f t="shared" si="9"/>
        <v>288</v>
      </c>
    </row>
    <row r="55" spans="1:14" s="559" customFormat="1" ht="12.5" thickBot="1">
      <c r="A55" s="560" t="s">
        <v>498</v>
      </c>
      <c r="B55" s="1339">
        <f>'General TPUM'!D188</f>
        <v>25</v>
      </c>
      <c r="C55" s="1340">
        <f>'General TPUM'!E188</f>
        <v>7</v>
      </c>
      <c r="D55" s="1840" t="s">
        <v>396</v>
      </c>
      <c r="E55" s="1840" t="s">
        <v>396</v>
      </c>
      <c r="F55" s="1345">
        <f>'Staff TPUM'!B186</f>
        <v>150</v>
      </c>
      <c r="G55" s="1346">
        <f>'Staff TPUM'!C186</f>
        <v>103</v>
      </c>
      <c r="H55" s="1346" t="str">
        <f t="shared" si="10"/>
        <v>-</v>
      </c>
      <c r="I55" s="1347" t="str">
        <f t="shared" si="11"/>
        <v>-</v>
      </c>
      <c r="J55" s="1345">
        <f>'Enrolments + Baptisms TPUM'!S189+'Enrolments + Baptisms TPUM'!T189</f>
        <v>2967</v>
      </c>
      <c r="K55" s="1346">
        <f>'Enrolments + Baptisms TPUM'!U189+'Enrolments + Baptisms TPUM'!V189</f>
        <v>1605</v>
      </c>
      <c r="L55" s="1346" t="str">
        <f t="shared" si="12"/>
        <v>-</v>
      </c>
      <c r="M55" s="1347" t="str">
        <f t="shared" si="13"/>
        <v>-</v>
      </c>
      <c r="N55" s="1341">
        <f t="shared" si="9"/>
        <v>4572</v>
      </c>
    </row>
    <row r="56" spans="1:14" s="278" customFormat="1" ht="12.5" thickBot="1">
      <c r="A56" s="2842" t="s">
        <v>653</v>
      </c>
      <c r="B56" s="2843">
        <f t="shared" ref="B56:N56" si="14">SUM(B45:B55)</f>
        <v>137</v>
      </c>
      <c r="C56" s="2844">
        <f t="shared" si="14"/>
        <v>40</v>
      </c>
      <c r="D56" s="2844">
        <f t="shared" si="14"/>
        <v>2</v>
      </c>
      <c r="E56" s="2845">
        <f t="shared" si="14"/>
        <v>1</v>
      </c>
      <c r="F56" s="2844">
        <f t="shared" si="14"/>
        <v>882</v>
      </c>
      <c r="G56" s="2844">
        <f t="shared" si="14"/>
        <v>479</v>
      </c>
      <c r="H56" s="2844">
        <f t="shared" si="14"/>
        <v>18</v>
      </c>
      <c r="I56" s="2845">
        <f t="shared" si="14"/>
        <v>25</v>
      </c>
      <c r="J56" s="2843">
        <f t="shared" si="14"/>
        <v>18255</v>
      </c>
      <c r="K56" s="2844">
        <f t="shared" si="14"/>
        <v>7893</v>
      </c>
      <c r="L56" s="2844">
        <f t="shared" si="14"/>
        <v>218</v>
      </c>
      <c r="M56" s="2845">
        <f t="shared" si="14"/>
        <v>1035</v>
      </c>
      <c r="N56" s="2846">
        <f t="shared" si="14"/>
        <v>27401</v>
      </c>
    </row>
    <row r="57" spans="1:14" s="559" customFormat="1" ht="12.5" thickBot="1">
      <c r="A57" s="815"/>
      <c r="B57" s="1342"/>
      <c r="C57" s="1342"/>
      <c r="D57" s="1342"/>
      <c r="E57" s="1342"/>
      <c r="F57" s="1343"/>
      <c r="G57" s="1343"/>
      <c r="H57" s="1343"/>
      <c r="I57" s="1343"/>
      <c r="J57" s="1343"/>
      <c r="K57" s="1343">
        <f>J56+K56</f>
        <v>26148</v>
      </c>
      <c r="L57" s="1343"/>
      <c r="M57" s="1343"/>
      <c r="N57" s="2220"/>
    </row>
    <row r="58" spans="1:14" s="559" customFormat="1" ht="12.5" thickBot="1">
      <c r="A58" s="2838" t="s">
        <v>1</v>
      </c>
      <c r="B58" s="1344" t="s">
        <v>654</v>
      </c>
      <c r="C58" s="1344"/>
      <c r="D58" s="1344"/>
      <c r="E58" s="1344"/>
      <c r="F58" s="1344"/>
      <c r="G58" s="1344"/>
      <c r="H58" s="1344"/>
      <c r="I58" s="1344"/>
      <c r="J58" s="1344"/>
      <c r="K58" s="1344"/>
      <c r="L58" s="1344"/>
      <c r="M58" s="1344"/>
      <c r="N58" s="2221"/>
    </row>
    <row r="59" spans="1:14" s="559" customFormat="1" ht="12">
      <c r="A59" s="560" t="s">
        <v>655</v>
      </c>
      <c r="B59" s="1345">
        <v>0</v>
      </c>
      <c r="C59" s="1346"/>
      <c r="D59" s="1346">
        <f>'Universities + Vocational S'!K13</f>
        <v>1</v>
      </c>
      <c r="E59" s="1347">
        <f>'Universities + Vocational S'!I12</f>
        <v>1</v>
      </c>
      <c r="F59" s="1345">
        <f t="shared" ref="F59:H60" si="15">B59</f>
        <v>0</v>
      </c>
      <c r="G59" s="1346">
        <f t="shared" si="15"/>
        <v>0</v>
      </c>
      <c r="H59" s="1346">
        <f t="shared" si="15"/>
        <v>1</v>
      </c>
      <c r="I59" s="1347">
        <f>'Universities + Vocational S'!I27</f>
        <v>75</v>
      </c>
      <c r="J59" s="1345">
        <f t="shared" ref="J59:L60" si="16">F59</f>
        <v>0</v>
      </c>
      <c r="K59" s="1346">
        <f t="shared" si="16"/>
        <v>0</v>
      </c>
      <c r="L59" s="1346">
        <f t="shared" si="16"/>
        <v>1</v>
      </c>
      <c r="M59" s="1347">
        <f>'Universities + Vocational S'!I20</f>
        <v>1043</v>
      </c>
      <c r="N59" s="1341">
        <f t="shared" ref="N59:N64" si="17">SUM(J59:M59)</f>
        <v>1044</v>
      </c>
    </row>
    <row r="60" spans="1:14" s="559" customFormat="1" ht="12">
      <c r="A60" s="560" t="s">
        <v>656</v>
      </c>
      <c r="B60" s="1345">
        <f>B59</f>
        <v>0</v>
      </c>
      <c r="C60" s="1346">
        <f>C59</f>
        <v>0</v>
      </c>
      <c r="D60" s="1346">
        <f>D59</f>
        <v>1</v>
      </c>
      <c r="E60" s="1347">
        <f>'Universities + Vocational S'!J12</f>
        <v>1</v>
      </c>
      <c r="F60" s="1345">
        <f t="shared" si="15"/>
        <v>0</v>
      </c>
      <c r="G60" s="1346">
        <f t="shared" si="15"/>
        <v>0</v>
      </c>
      <c r="H60" s="1346">
        <f t="shared" si="15"/>
        <v>1</v>
      </c>
      <c r="I60" s="1347">
        <f>'Universities + Vocational S'!J27</f>
        <v>50</v>
      </c>
      <c r="J60" s="1345">
        <f t="shared" si="16"/>
        <v>0</v>
      </c>
      <c r="K60" s="1346">
        <f t="shared" si="16"/>
        <v>0</v>
      </c>
      <c r="L60" s="1346">
        <f t="shared" si="16"/>
        <v>1</v>
      </c>
      <c r="M60" s="1347">
        <f>'Universities + Vocational S'!J20</f>
        <v>1547</v>
      </c>
      <c r="N60" s="1341">
        <f t="shared" si="17"/>
        <v>1548</v>
      </c>
    </row>
    <row r="61" spans="1:14" s="559" customFormat="1" ht="12">
      <c r="A61" s="560" t="s">
        <v>524</v>
      </c>
      <c r="B61" s="1345">
        <f>B$18</f>
        <v>42</v>
      </c>
      <c r="C61" s="1346">
        <f>C$18</f>
        <v>30</v>
      </c>
      <c r="D61" s="1346">
        <f>D$18</f>
        <v>1</v>
      </c>
      <c r="E61" s="1347">
        <f>E$18</f>
        <v>0</v>
      </c>
      <c r="F61" s="1345">
        <f t="shared" ref="F61:M61" si="18">F$18</f>
        <v>612</v>
      </c>
      <c r="G61" s="1346">
        <f t="shared" si="18"/>
        <v>690</v>
      </c>
      <c r="H61" s="1346">
        <f t="shared" si="18"/>
        <v>3</v>
      </c>
      <c r="I61" s="1347">
        <f t="shared" si="18"/>
        <v>0</v>
      </c>
      <c r="J61" s="1345">
        <f t="shared" si="18"/>
        <v>9029</v>
      </c>
      <c r="K61" s="1346">
        <f t="shared" si="18"/>
        <v>7319</v>
      </c>
      <c r="L61" s="1346">
        <f t="shared" si="18"/>
        <v>79</v>
      </c>
      <c r="M61" s="1347">
        <f t="shared" si="18"/>
        <v>0</v>
      </c>
      <c r="N61" s="1341">
        <f t="shared" si="17"/>
        <v>16427</v>
      </c>
    </row>
    <row r="62" spans="1:14" s="559" customFormat="1" ht="12">
      <c r="A62" s="560" t="s">
        <v>657</v>
      </c>
      <c r="B62" s="1345">
        <f>B$28</f>
        <v>18</v>
      </c>
      <c r="C62" s="1346">
        <f>C$28</f>
        <v>5</v>
      </c>
      <c r="D62" s="1346">
        <f>D$28</f>
        <v>0</v>
      </c>
      <c r="E62" s="1347">
        <f>E$28</f>
        <v>0</v>
      </c>
      <c r="F62" s="1345">
        <f>F$28</f>
        <v>104</v>
      </c>
      <c r="G62" s="1346">
        <f t="shared" ref="G62:M62" si="19">G$28</f>
        <v>75</v>
      </c>
      <c r="H62" s="1346">
        <f t="shared" si="19"/>
        <v>0</v>
      </c>
      <c r="I62" s="1347">
        <f t="shared" si="19"/>
        <v>0</v>
      </c>
      <c r="J62" s="1345">
        <f t="shared" si="19"/>
        <v>1726</v>
      </c>
      <c r="K62" s="1346">
        <f t="shared" si="19"/>
        <v>801</v>
      </c>
      <c r="L62" s="1346">
        <f t="shared" si="19"/>
        <v>0</v>
      </c>
      <c r="M62" s="1347">
        <f t="shared" si="19"/>
        <v>0</v>
      </c>
      <c r="N62" s="1341">
        <f t="shared" si="17"/>
        <v>2527</v>
      </c>
    </row>
    <row r="63" spans="1:14" s="559" customFormat="1" ht="12">
      <c r="A63" s="560" t="s">
        <v>568</v>
      </c>
      <c r="B63" s="1345">
        <f>B$42</f>
        <v>147</v>
      </c>
      <c r="C63" s="1346">
        <f t="shared" ref="C63:M63" si="20">C$42</f>
        <v>16</v>
      </c>
      <c r="D63" s="1346">
        <f t="shared" si="20"/>
        <v>10</v>
      </c>
      <c r="E63" s="1347">
        <f t="shared" si="20"/>
        <v>1</v>
      </c>
      <c r="F63" s="1345">
        <f t="shared" si="20"/>
        <v>1040</v>
      </c>
      <c r="G63" s="1346">
        <f t="shared" si="20"/>
        <v>270</v>
      </c>
      <c r="H63" s="1346">
        <f t="shared" si="20"/>
        <v>0</v>
      </c>
      <c r="I63" s="1347">
        <f t="shared" si="20"/>
        <v>35</v>
      </c>
      <c r="J63" s="1345">
        <f t="shared" si="20"/>
        <v>29055</v>
      </c>
      <c r="K63" s="1346">
        <f t="shared" si="20"/>
        <v>6892</v>
      </c>
      <c r="L63" s="1346">
        <f t="shared" si="20"/>
        <v>0</v>
      </c>
      <c r="M63" s="1347">
        <f t="shared" si="20"/>
        <v>758</v>
      </c>
      <c r="N63" s="1341">
        <f t="shared" si="17"/>
        <v>36705</v>
      </c>
    </row>
    <row r="64" spans="1:14" s="559" customFormat="1" ht="12.5" thickBot="1">
      <c r="A64" s="560" t="s">
        <v>658</v>
      </c>
      <c r="B64" s="1345">
        <f>B$56</f>
        <v>137</v>
      </c>
      <c r="C64" s="1346">
        <f t="shared" ref="C64:M64" si="21">C$56</f>
        <v>40</v>
      </c>
      <c r="D64" s="1346">
        <f t="shared" si="21"/>
        <v>2</v>
      </c>
      <c r="E64" s="1347">
        <f t="shared" si="21"/>
        <v>1</v>
      </c>
      <c r="F64" s="1345">
        <f>F$56</f>
        <v>882</v>
      </c>
      <c r="G64" s="1346">
        <f t="shared" si="21"/>
        <v>479</v>
      </c>
      <c r="H64" s="1346">
        <f t="shared" si="21"/>
        <v>18</v>
      </c>
      <c r="I64" s="1347">
        <f t="shared" si="21"/>
        <v>25</v>
      </c>
      <c r="J64" s="1345">
        <f t="shared" si="21"/>
        <v>18255</v>
      </c>
      <c r="K64" s="1346">
        <f t="shared" si="21"/>
        <v>7893</v>
      </c>
      <c r="L64" s="1346">
        <f t="shared" si="21"/>
        <v>218</v>
      </c>
      <c r="M64" s="1347">
        <f t="shared" si="21"/>
        <v>1035</v>
      </c>
      <c r="N64" s="1341">
        <f t="shared" si="17"/>
        <v>27401</v>
      </c>
    </row>
    <row r="65" spans="1:14" s="278" customFormat="1" ht="12.5" thickBot="1">
      <c r="A65" s="2842" t="s">
        <v>363</v>
      </c>
      <c r="B65" s="2843">
        <f>SUM(B59:B64)</f>
        <v>344</v>
      </c>
      <c r="C65" s="2844">
        <f t="shared" ref="C65:L65" si="22">SUM(C59:C64)</f>
        <v>91</v>
      </c>
      <c r="D65" s="2844">
        <f t="shared" si="22"/>
        <v>15</v>
      </c>
      <c r="E65" s="2845">
        <f t="shared" si="22"/>
        <v>4</v>
      </c>
      <c r="F65" s="2844">
        <f t="shared" si="22"/>
        <v>2638</v>
      </c>
      <c r="G65" s="2844">
        <f t="shared" si="22"/>
        <v>1514</v>
      </c>
      <c r="H65" s="2844">
        <f t="shared" si="22"/>
        <v>23</v>
      </c>
      <c r="I65" s="2845">
        <f t="shared" si="22"/>
        <v>185</v>
      </c>
      <c r="J65" s="2844">
        <f>SUM(J59:J64)</f>
        <v>58065</v>
      </c>
      <c r="K65" s="2844">
        <f t="shared" si="22"/>
        <v>22905</v>
      </c>
      <c r="L65" s="2844">
        <f t="shared" si="22"/>
        <v>299</v>
      </c>
      <c r="M65" s="2845">
        <f>SUM(M59:M64)</f>
        <v>4383</v>
      </c>
      <c r="N65" s="2846">
        <f>SUM(N59:N64)</f>
        <v>85652</v>
      </c>
    </row>
    <row r="66" spans="1:14" s="563" customFormat="1" ht="12.5" thickBot="1">
      <c r="A66" s="567"/>
      <c r="B66" s="568"/>
      <c r="C66" s="568" t="s">
        <v>58</v>
      </c>
      <c r="D66" s="568"/>
      <c r="E66" s="633">
        <f>B65+C65+D65+E65</f>
        <v>454</v>
      </c>
      <c r="F66" s="568"/>
      <c r="G66" s="568"/>
      <c r="H66" s="568" t="s">
        <v>104</v>
      </c>
      <c r="I66" s="633">
        <f>F65+G65+H65+I65</f>
        <v>4360</v>
      </c>
      <c r="J66" s="568"/>
      <c r="K66" s="568" t="s">
        <v>659</v>
      </c>
      <c r="L66" s="568"/>
      <c r="M66" s="633">
        <f>J65+K65+L65+M65</f>
        <v>85652</v>
      </c>
      <c r="N66" s="954"/>
    </row>
    <row r="67" spans="1:14" s="559" customFormat="1" ht="12">
      <c r="A67" s="569"/>
      <c r="B67" s="570"/>
      <c r="C67" s="570"/>
      <c r="D67" s="570"/>
      <c r="E67" s="570"/>
      <c r="F67" s="570"/>
      <c r="G67" s="570"/>
      <c r="H67" s="570"/>
      <c r="I67" s="570"/>
      <c r="J67" s="570"/>
      <c r="K67" s="570"/>
      <c r="L67" s="570"/>
      <c r="M67" s="570"/>
      <c r="N67" s="955"/>
    </row>
    <row r="68" spans="1:14" s="636" customFormat="1" ht="11" thickBot="1">
      <c r="A68" s="571"/>
      <c r="B68" s="572" t="s">
        <v>660</v>
      </c>
      <c r="C68" s="956"/>
      <c r="D68" s="573"/>
      <c r="E68" s="637">
        <f>'GC Table 3 - Sch Teach Stud'!F12</f>
        <v>439</v>
      </c>
      <c r="F68" s="572" t="s">
        <v>798</v>
      </c>
      <c r="G68" s="572"/>
      <c r="H68" s="572"/>
      <c r="I68" s="638">
        <f>'GC Table 3 - Sch Teach Stud'!K12</f>
        <v>4367</v>
      </c>
      <c r="J68" s="572" t="s">
        <v>798</v>
      </c>
      <c r="K68" s="574"/>
      <c r="L68" s="572"/>
      <c r="M68" s="639">
        <f>'GC Table 3 - Sch Teach Stud'!P12</f>
        <v>85772</v>
      </c>
      <c r="N68" s="957" t="s">
        <v>798</v>
      </c>
    </row>
    <row r="69" spans="1:14">
      <c r="A69" s="640"/>
      <c r="B69" s="575"/>
      <c r="C69" s="576"/>
      <c r="D69" s="575"/>
      <c r="E69" s="575"/>
      <c r="F69" s="575"/>
      <c r="G69" s="575"/>
      <c r="H69" s="575"/>
      <c r="I69" s="576"/>
      <c r="J69" s="575"/>
      <c r="K69" s="575"/>
      <c r="L69" s="575"/>
      <c r="M69" s="575"/>
      <c r="N69" s="575"/>
    </row>
    <row r="70" spans="1:14">
      <c r="A70" s="560" t="s">
        <v>524</v>
      </c>
      <c r="B70" s="634">
        <f>B61+C61</f>
        <v>72</v>
      </c>
      <c r="C70" s="635">
        <f>D61+E61+E59</f>
        <v>2</v>
      </c>
      <c r="D70" s="575"/>
      <c r="E70" s="575"/>
      <c r="F70" s="576"/>
      <c r="G70" s="575"/>
      <c r="H70" s="575"/>
      <c r="I70" s="575"/>
      <c r="J70" s="575"/>
      <c r="K70" s="575"/>
      <c r="L70" s="575"/>
      <c r="M70" s="575"/>
      <c r="N70" s="575"/>
    </row>
    <row r="71" spans="1:14">
      <c r="A71" s="560" t="s">
        <v>657</v>
      </c>
      <c r="B71" s="634">
        <f>B62+C62</f>
        <v>23</v>
      </c>
      <c r="C71" s="635"/>
      <c r="D71" s="575"/>
      <c r="E71" s="575"/>
      <c r="F71" s="575"/>
      <c r="G71" s="575"/>
      <c r="H71" s="575"/>
      <c r="I71" s="575"/>
      <c r="J71" s="575"/>
      <c r="K71" s="575"/>
      <c r="L71" s="575"/>
      <c r="M71" s="575"/>
      <c r="N71" s="575"/>
    </row>
    <row r="72" spans="1:14">
      <c r="A72" s="560" t="s">
        <v>568</v>
      </c>
      <c r="B72" s="634">
        <f>B63+C63</f>
        <v>163</v>
      </c>
      <c r="C72" s="635">
        <f>D63+E63+E60</f>
        <v>12</v>
      </c>
      <c r="D72" s="575"/>
      <c r="E72" s="575"/>
      <c r="F72" s="575"/>
      <c r="G72" s="575"/>
      <c r="H72" s="575"/>
      <c r="I72" s="575"/>
      <c r="J72" s="575"/>
      <c r="K72" s="575"/>
      <c r="L72" s="575"/>
      <c r="M72" s="575"/>
      <c r="N72" s="575"/>
    </row>
    <row r="73" spans="1:14">
      <c r="A73" s="566" t="s">
        <v>658</v>
      </c>
      <c r="B73" s="634">
        <f>B64+C64</f>
        <v>177</v>
      </c>
      <c r="C73" s="635">
        <f>D64+E64</f>
        <v>3</v>
      </c>
    </row>
    <row r="74" spans="1:14">
      <c r="B74" s="401">
        <f>SUM(B70:B73)</f>
        <v>435</v>
      </c>
      <c r="C74" s="401">
        <f>SUM(C70:C73)</f>
        <v>17</v>
      </c>
    </row>
  </sheetData>
  <mergeCells count="6">
    <mergeCell ref="A1:N1"/>
    <mergeCell ref="A2:N2"/>
    <mergeCell ref="A3:N3"/>
    <mergeCell ref="B5:E5"/>
    <mergeCell ref="F5:I5"/>
    <mergeCell ref="J5:M5"/>
  </mergeCells>
  <conditionalFormatting sqref="A8:A66">
    <cfRule type="cellIs" dxfId="13" priority="1" stopIfTrue="1" operator="equal">
      <formula>0</formula>
    </cfRule>
  </conditionalFormatting>
  <conditionalFormatting sqref="A70:A73">
    <cfRule type="cellIs" dxfId="12" priority="18" stopIfTrue="1" operator="equal">
      <formula>0</formula>
    </cfRule>
  </conditionalFormatting>
  <conditionalFormatting sqref="M68">
    <cfRule type="cellIs" dxfId="11" priority="29" stopIfTrue="1" operator="equal">
      <formula>0</formula>
    </cfRule>
    <cfRule type="cellIs" dxfId="10" priority="30" stopIfTrue="1" operator="equal">
      <formula>"""0"""</formula>
    </cfRule>
    <cfRule type="cellIs" dxfId="9" priority="31" stopIfTrue="1" operator="equal">
      <formula>0</formula>
    </cfRule>
  </conditionalFormatting>
  <printOptions horizontalCentered="1"/>
  <pageMargins left="0.31496062992125984" right="0.31496062992125984" top="0.59055118110236227" bottom="0.39370078740157483" header="0.19685039370078741" footer="0.19685039370078741"/>
  <pageSetup paperSize="8" fitToHeight="0" orientation="portrait" r:id="rId1"/>
  <headerFooter>
    <oddHeader>&amp;L&amp;A&amp;R&amp;6&amp;P of &amp;N</oddHeader>
  </headerFooter>
  <legacy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IV76"/>
  <sheetViews>
    <sheetView view="pageBreakPreview" zoomScaleSheetLayoutView="100" workbookViewId="0">
      <selection activeCell="B23" sqref="B23"/>
    </sheetView>
  </sheetViews>
  <sheetFormatPr defaultColWidth="9.1796875" defaultRowHeight="14.5"/>
  <cols>
    <col min="1" max="1" width="25.1796875" style="205" customWidth="1"/>
    <col min="2" max="16" width="7.453125" style="205" customWidth="1"/>
    <col min="17" max="20" width="7" style="205" hidden="1" customWidth="1"/>
    <col min="21" max="16384" width="9.1796875" style="205"/>
  </cols>
  <sheetData>
    <row r="1" spans="1:20" s="401" customFormat="1" ht="49.5" customHeight="1" thickBot="1">
      <c r="A1" s="4972" t="s">
        <v>1345</v>
      </c>
      <c r="B1" s="4973"/>
      <c r="C1" s="4973"/>
      <c r="D1" s="4973"/>
      <c r="E1" s="4973"/>
      <c r="F1" s="4973"/>
      <c r="G1" s="4973"/>
      <c r="H1" s="4973"/>
      <c r="I1" s="4973"/>
      <c r="J1" s="4973"/>
      <c r="K1" s="4973"/>
      <c r="L1" s="4973"/>
      <c r="M1" s="4973"/>
      <c r="N1" s="4973"/>
      <c r="O1" s="4973"/>
      <c r="P1" s="4973"/>
      <c r="Q1" s="4973"/>
      <c r="R1" s="4973"/>
      <c r="S1" s="4973"/>
      <c r="T1" s="4974"/>
    </row>
    <row r="2" spans="1:20" ht="36.65" customHeight="1">
      <c r="A2" s="4975" t="s">
        <v>661</v>
      </c>
      <c r="B2" s="4976"/>
      <c r="C2" s="4976"/>
      <c r="D2" s="4976"/>
      <c r="E2" s="4976"/>
      <c r="F2" s="4976"/>
      <c r="G2" s="4976"/>
      <c r="H2" s="4976"/>
      <c r="I2" s="4976"/>
      <c r="J2" s="4976"/>
      <c r="K2" s="4976"/>
      <c r="L2" s="4976"/>
      <c r="M2" s="4976"/>
      <c r="N2" s="4976"/>
      <c r="O2" s="4976"/>
      <c r="P2" s="4976"/>
      <c r="Q2" s="4976"/>
      <c r="R2" s="4976"/>
      <c r="S2" s="4976"/>
      <c r="T2" s="4977"/>
    </row>
    <row r="3" spans="1:20" ht="31.4" customHeight="1">
      <c r="A3" s="4975" t="s">
        <v>662</v>
      </c>
      <c r="B3" s="4976"/>
      <c r="C3" s="4976"/>
      <c r="D3" s="4976"/>
      <c r="E3" s="4976"/>
      <c r="F3" s="4976"/>
      <c r="G3" s="4976"/>
      <c r="H3" s="4976"/>
      <c r="I3" s="4976"/>
      <c r="J3" s="4976"/>
      <c r="K3" s="4976"/>
      <c r="L3" s="4976"/>
      <c r="M3" s="4976"/>
      <c r="N3" s="4976"/>
      <c r="O3" s="4976"/>
      <c r="P3" s="4976"/>
      <c r="Q3" s="4976"/>
      <c r="R3" s="4976"/>
      <c r="S3" s="4976"/>
      <c r="T3" s="4977"/>
    </row>
    <row r="4" spans="1:20" ht="24.65" customHeight="1">
      <c r="A4" s="546" t="s">
        <v>797</v>
      </c>
      <c r="B4" s="547"/>
      <c r="C4" s="547"/>
      <c r="D4" s="547"/>
      <c r="E4" s="547"/>
      <c r="F4" s="547"/>
      <c r="G4" s="547"/>
      <c r="H4" s="547"/>
      <c r="I4" s="547"/>
      <c r="J4" s="547"/>
      <c r="K4" s="547"/>
      <c r="L4" s="547"/>
      <c r="M4" s="547"/>
      <c r="N4" s="4978" t="s">
        <v>663</v>
      </c>
      <c r="O4" s="4979"/>
      <c r="P4" s="4979"/>
      <c r="Q4" s="547"/>
      <c r="R4" s="547"/>
      <c r="S4" s="547"/>
      <c r="T4" s="577"/>
    </row>
    <row r="5" spans="1:20" s="548" customFormat="1" ht="12">
      <c r="A5" s="578" t="s">
        <v>664</v>
      </c>
      <c r="B5" s="4980" t="s">
        <v>613</v>
      </c>
      <c r="C5" s="4981"/>
      <c r="D5" s="4981"/>
      <c r="E5" s="4982"/>
      <c r="F5" s="4983" t="s">
        <v>614</v>
      </c>
      <c r="G5" s="4983"/>
      <c r="H5" s="4984"/>
      <c r="I5" s="4985" t="s">
        <v>615</v>
      </c>
      <c r="J5" s="4985"/>
      <c r="K5" s="4985"/>
      <c r="L5" s="4985"/>
      <c r="M5" s="4985"/>
      <c r="N5" s="4986" t="s">
        <v>665</v>
      </c>
      <c r="O5" s="4987"/>
      <c r="P5" s="4988"/>
      <c r="Q5" s="4989" t="s">
        <v>666</v>
      </c>
      <c r="R5" s="4989"/>
      <c r="S5" s="4989"/>
      <c r="T5" s="4990"/>
    </row>
    <row r="6" spans="1:20" s="555" customFormat="1" ht="48.5" thickBot="1">
      <c r="A6" s="549"/>
      <c r="B6" s="579" t="s">
        <v>667</v>
      </c>
      <c r="C6" s="580" t="s">
        <v>668</v>
      </c>
      <c r="D6" s="580" t="s">
        <v>669</v>
      </c>
      <c r="E6" s="581" t="s">
        <v>317</v>
      </c>
      <c r="F6" s="582" t="s">
        <v>667</v>
      </c>
      <c r="G6" s="583" t="s">
        <v>669</v>
      </c>
      <c r="H6" s="584" t="s">
        <v>317</v>
      </c>
      <c r="I6" s="585" t="s">
        <v>667</v>
      </c>
      <c r="J6" s="586" t="s">
        <v>669</v>
      </c>
      <c r="K6" s="586" t="s">
        <v>670</v>
      </c>
      <c r="L6" s="586" t="s">
        <v>671</v>
      </c>
      <c r="M6" s="587" t="s">
        <v>317</v>
      </c>
      <c r="N6" s="588" t="s">
        <v>667</v>
      </c>
      <c r="O6" s="589" t="s">
        <v>669</v>
      </c>
      <c r="P6" s="590" t="s">
        <v>672</v>
      </c>
      <c r="Q6" s="591" t="s">
        <v>673</v>
      </c>
      <c r="R6" s="592" t="s">
        <v>674</v>
      </c>
      <c r="S6" s="592" t="s">
        <v>675</v>
      </c>
      <c r="T6" s="593" t="s">
        <v>676</v>
      </c>
    </row>
    <row r="7" spans="1:20" s="559" customFormat="1" ht="12.5" thickBot="1">
      <c r="A7" s="556" t="s">
        <v>620</v>
      </c>
      <c r="B7" s="557"/>
      <c r="C7" s="558"/>
      <c r="D7" s="558"/>
      <c r="E7" s="558"/>
      <c r="F7" s="557"/>
      <c r="G7" s="558"/>
      <c r="H7" s="558"/>
      <c r="I7" s="558"/>
      <c r="J7" s="558"/>
      <c r="K7" s="558"/>
      <c r="L7" s="558"/>
      <c r="M7" s="558"/>
      <c r="N7" s="558"/>
      <c r="O7" s="558"/>
      <c r="P7" s="558"/>
      <c r="T7" s="1753"/>
    </row>
    <row r="8" spans="1:20" s="278" customFormat="1" ht="12">
      <c r="A8" s="594" t="s">
        <v>504</v>
      </c>
      <c r="B8" s="1348">
        <v>0</v>
      </c>
      <c r="C8" s="1349">
        <v>0</v>
      </c>
      <c r="D8" s="1349">
        <v>0</v>
      </c>
      <c r="E8" s="1350">
        <v>1</v>
      </c>
      <c r="F8" s="1351">
        <v>0</v>
      </c>
      <c r="G8" s="1352">
        <v>0</v>
      </c>
      <c r="H8" s="1353">
        <v>4</v>
      </c>
      <c r="I8" s="1354">
        <v>0</v>
      </c>
      <c r="J8" s="1355">
        <v>0</v>
      </c>
      <c r="K8" s="1355">
        <v>0</v>
      </c>
      <c r="L8" s="1355">
        <v>0</v>
      </c>
      <c r="M8" s="1356">
        <v>62</v>
      </c>
      <c r="N8" s="1357">
        <v>0</v>
      </c>
      <c r="O8" s="1358">
        <v>0</v>
      </c>
      <c r="P8" s="1359">
        <v>62</v>
      </c>
      <c r="T8" s="1754"/>
    </row>
    <row r="9" spans="1:20" s="442" customFormat="1" ht="12">
      <c r="A9" s="594" t="s">
        <v>543</v>
      </c>
      <c r="B9" s="1348">
        <v>0</v>
      </c>
      <c r="C9" s="1349">
        <v>0</v>
      </c>
      <c r="D9" s="1349">
        <v>1</v>
      </c>
      <c r="E9" s="1350">
        <v>0</v>
      </c>
      <c r="F9" s="1351">
        <v>0</v>
      </c>
      <c r="G9" s="1352">
        <v>23</v>
      </c>
      <c r="H9" s="1353">
        <v>0</v>
      </c>
      <c r="I9" s="1360">
        <v>0</v>
      </c>
      <c r="J9" s="1361">
        <v>198</v>
      </c>
      <c r="K9" s="1361">
        <v>0</v>
      </c>
      <c r="L9" s="1361">
        <v>0</v>
      </c>
      <c r="M9" s="1362">
        <v>0</v>
      </c>
      <c r="N9" s="1357">
        <v>0</v>
      </c>
      <c r="O9" s="1358">
        <v>198</v>
      </c>
      <c r="P9" s="1359">
        <v>198</v>
      </c>
      <c r="T9" s="1755"/>
    </row>
    <row r="10" spans="1:20" s="442" customFormat="1" ht="12">
      <c r="A10" s="560" t="s">
        <v>176</v>
      </c>
      <c r="B10" s="1363">
        <v>2</v>
      </c>
      <c r="C10" s="1364">
        <v>4</v>
      </c>
      <c r="D10" s="1364">
        <v>0</v>
      </c>
      <c r="E10" s="1365">
        <v>0</v>
      </c>
      <c r="F10" s="1366">
        <v>83</v>
      </c>
      <c r="G10" s="1367">
        <v>79</v>
      </c>
      <c r="H10" s="1368">
        <v>0</v>
      </c>
      <c r="I10" s="1360">
        <v>290</v>
      </c>
      <c r="J10" s="1361">
        <v>0</v>
      </c>
      <c r="K10" s="1361">
        <v>807</v>
      </c>
      <c r="L10" s="1361">
        <v>646</v>
      </c>
      <c r="M10" s="1362">
        <v>0</v>
      </c>
      <c r="N10" s="1357">
        <v>1097</v>
      </c>
      <c r="O10" s="1369">
        <v>646</v>
      </c>
      <c r="P10" s="1359">
        <v>1743</v>
      </c>
      <c r="T10" s="1755"/>
    </row>
    <row r="11" spans="1:20" s="442" customFormat="1" ht="12">
      <c r="A11" s="560" t="s">
        <v>159</v>
      </c>
      <c r="B11" s="1363">
        <v>4</v>
      </c>
      <c r="C11" s="1364">
        <v>6</v>
      </c>
      <c r="D11" s="1364">
        <v>1</v>
      </c>
      <c r="E11" s="1365">
        <v>0</v>
      </c>
      <c r="F11" s="1366">
        <v>158</v>
      </c>
      <c r="G11" s="1367">
        <v>221</v>
      </c>
      <c r="H11" s="1368">
        <v>0</v>
      </c>
      <c r="I11" s="1360">
        <v>154</v>
      </c>
      <c r="J11" s="1361">
        <v>42</v>
      </c>
      <c r="K11" s="1361">
        <v>1674</v>
      </c>
      <c r="L11" s="1361">
        <v>1756</v>
      </c>
      <c r="M11" s="1362">
        <v>0</v>
      </c>
      <c r="N11" s="1357">
        <v>1828</v>
      </c>
      <c r="O11" s="1369">
        <v>1798</v>
      </c>
      <c r="P11" s="1359">
        <v>3626</v>
      </c>
      <c r="T11" s="1755"/>
    </row>
    <row r="12" spans="1:20" s="442" customFormat="1" ht="12">
      <c r="A12" s="560" t="s">
        <v>621</v>
      </c>
      <c r="B12" s="1363">
        <v>2</v>
      </c>
      <c r="C12" s="1364">
        <v>1</v>
      </c>
      <c r="D12" s="1364">
        <v>0</v>
      </c>
      <c r="E12" s="1365">
        <v>0</v>
      </c>
      <c r="F12" s="1366">
        <v>20</v>
      </c>
      <c r="G12" s="1367">
        <v>3</v>
      </c>
      <c r="H12" s="1368">
        <v>0</v>
      </c>
      <c r="I12" s="1360">
        <v>147</v>
      </c>
      <c r="J12" s="1361">
        <v>0</v>
      </c>
      <c r="K12" s="1361">
        <v>45</v>
      </c>
      <c r="L12" s="1361">
        <v>28</v>
      </c>
      <c r="M12" s="1362">
        <v>0</v>
      </c>
      <c r="N12" s="1357">
        <v>192</v>
      </c>
      <c r="O12" s="1369">
        <v>28</v>
      </c>
      <c r="P12" s="1359">
        <v>220</v>
      </c>
      <c r="T12" s="1755"/>
    </row>
    <row r="13" spans="1:20" s="442" customFormat="1" ht="12">
      <c r="A13" s="560" t="s">
        <v>202</v>
      </c>
      <c r="B13" s="1363">
        <v>2</v>
      </c>
      <c r="C13" s="1364">
        <v>0</v>
      </c>
      <c r="D13" s="1364">
        <v>1</v>
      </c>
      <c r="E13" s="1365">
        <v>0</v>
      </c>
      <c r="F13" s="1366">
        <v>57</v>
      </c>
      <c r="G13" s="1367">
        <v>17</v>
      </c>
      <c r="H13" s="1368">
        <v>0</v>
      </c>
      <c r="I13" s="1360">
        <v>672</v>
      </c>
      <c r="J13" s="1361">
        <v>185</v>
      </c>
      <c r="K13" s="1361">
        <v>0</v>
      </c>
      <c r="L13" s="1361">
        <v>0</v>
      </c>
      <c r="M13" s="1362">
        <v>0</v>
      </c>
      <c r="N13" s="1357">
        <v>672</v>
      </c>
      <c r="O13" s="1369">
        <v>185</v>
      </c>
      <c r="P13" s="1359">
        <v>857</v>
      </c>
      <c r="T13" s="1755"/>
    </row>
    <row r="14" spans="1:20" s="442" customFormat="1" ht="12">
      <c r="A14" s="560" t="s">
        <v>172</v>
      </c>
      <c r="B14" s="1363">
        <v>2</v>
      </c>
      <c r="C14" s="1364">
        <v>1</v>
      </c>
      <c r="D14" s="1364">
        <v>0</v>
      </c>
      <c r="E14" s="1365">
        <v>0</v>
      </c>
      <c r="F14" s="1366">
        <v>11</v>
      </c>
      <c r="G14" s="1367">
        <v>7</v>
      </c>
      <c r="H14" s="1368">
        <v>0</v>
      </c>
      <c r="I14" s="1360">
        <v>73</v>
      </c>
      <c r="J14" s="1361">
        <v>0</v>
      </c>
      <c r="K14" s="1361">
        <v>70</v>
      </c>
      <c r="L14" s="1361">
        <v>41</v>
      </c>
      <c r="M14" s="1362">
        <v>0</v>
      </c>
      <c r="N14" s="1357">
        <v>143</v>
      </c>
      <c r="O14" s="1369">
        <v>41</v>
      </c>
      <c r="P14" s="1359">
        <v>184</v>
      </c>
      <c r="T14" s="1755"/>
    </row>
    <row r="15" spans="1:20" s="442" customFormat="1" ht="12">
      <c r="A15" s="560" t="s">
        <v>186</v>
      </c>
      <c r="B15" s="1363">
        <v>2</v>
      </c>
      <c r="C15" s="1364">
        <v>5</v>
      </c>
      <c r="D15" s="1364">
        <v>0</v>
      </c>
      <c r="E15" s="1365">
        <v>0</v>
      </c>
      <c r="F15" s="1366">
        <v>122</v>
      </c>
      <c r="G15" s="1367">
        <v>104</v>
      </c>
      <c r="H15" s="1368">
        <v>0</v>
      </c>
      <c r="I15" s="1360">
        <v>127</v>
      </c>
      <c r="J15" s="1361">
        <v>0</v>
      </c>
      <c r="K15" s="1361">
        <v>1119</v>
      </c>
      <c r="L15" s="1361">
        <v>914</v>
      </c>
      <c r="M15" s="1362">
        <v>0</v>
      </c>
      <c r="N15" s="1357">
        <v>1246</v>
      </c>
      <c r="O15" s="1369">
        <v>914</v>
      </c>
      <c r="P15" s="1359">
        <v>2160</v>
      </c>
      <c r="T15" s="1755"/>
    </row>
    <row r="16" spans="1:20" s="442" customFormat="1" ht="12">
      <c r="A16" s="560" t="s">
        <v>193</v>
      </c>
      <c r="B16" s="1363">
        <v>0</v>
      </c>
      <c r="C16" s="1364">
        <v>2</v>
      </c>
      <c r="D16" s="1364">
        <v>0</v>
      </c>
      <c r="E16" s="1365">
        <v>0</v>
      </c>
      <c r="F16" s="1366">
        <v>15</v>
      </c>
      <c r="G16" s="1367">
        <v>13</v>
      </c>
      <c r="H16" s="1368">
        <v>0</v>
      </c>
      <c r="I16" s="1360">
        <v>0</v>
      </c>
      <c r="J16" s="1361">
        <v>0</v>
      </c>
      <c r="K16" s="1361">
        <v>81</v>
      </c>
      <c r="L16" s="1361">
        <v>54</v>
      </c>
      <c r="M16" s="1362">
        <v>0</v>
      </c>
      <c r="N16" s="1357">
        <v>81</v>
      </c>
      <c r="O16" s="1369">
        <v>54</v>
      </c>
      <c r="P16" s="1359">
        <v>135</v>
      </c>
      <c r="T16" s="1755"/>
    </row>
    <row r="17" spans="1:20" s="442" customFormat="1" ht="12">
      <c r="A17" s="560" t="s">
        <v>196</v>
      </c>
      <c r="B17" s="1363">
        <v>1</v>
      </c>
      <c r="C17" s="1364">
        <v>4</v>
      </c>
      <c r="D17" s="1364">
        <v>0</v>
      </c>
      <c r="E17" s="1365">
        <v>0</v>
      </c>
      <c r="F17" s="1366">
        <v>82</v>
      </c>
      <c r="G17" s="1367">
        <v>81</v>
      </c>
      <c r="H17" s="1368">
        <v>0</v>
      </c>
      <c r="I17" s="1360">
        <v>139</v>
      </c>
      <c r="J17" s="1361">
        <v>0</v>
      </c>
      <c r="K17" s="1361">
        <v>846</v>
      </c>
      <c r="L17" s="1361">
        <v>793</v>
      </c>
      <c r="M17" s="1362">
        <v>0</v>
      </c>
      <c r="N17" s="1357">
        <v>985</v>
      </c>
      <c r="O17" s="1369">
        <v>793</v>
      </c>
      <c r="P17" s="1359">
        <v>1778</v>
      </c>
      <c r="T17" s="1755"/>
    </row>
    <row r="18" spans="1:20" s="442" customFormat="1" ht="12.5" thickBot="1">
      <c r="A18" s="566" t="s">
        <v>622</v>
      </c>
      <c r="B18" s="1370">
        <v>4</v>
      </c>
      <c r="C18" s="1371">
        <v>0</v>
      </c>
      <c r="D18" s="1371">
        <v>1</v>
      </c>
      <c r="E18" s="1372">
        <v>0</v>
      </c>
      <c r="F18" s="1373">
        <v>26</v>
      </c>
      <c r="G18" s="1374">
        <v>26</v>
      </c>
      <c r="H18" s="1375">
        <v>0</v>
      </c>
      <c r="I18" s="1376">
        <v>423</v>
      </c>
      <c r="J18" s="1377">
        <v>186</v>
      </c>
      <c r="K18" s="1377">
        <v>0</v>
      </c>
      <c r="L18" s="1377">
        <v>0</v>
      </c>
      <c r="M18" s="1378">
        <v>0</v>
      </c>
      <c r="N18" s="1357">
        <v>423</v>
      </c>
      <c r="O18" s="1379">
        <v>186</v>
      </c>
      <c r="P18" s="1359">
        <v>609</v>
      </c>
      <c r="T18" s="1755"/>
    </row>
    <row r="19" spans="1:20" s="278" customFormat="1" ht="12.5" thickBot="1">
      <c r="A19" s="561" t="s">
        <v>623</v>
      </c>
      <c r="B19" s="1380">
        <v>19</v>
      </c>
      <c r="C19" s="1381">
        <v>23</v>
      </c>
      <c r="D19" s="1381">
        <v>4</v>
      </c>
      <c r="E19" s="1381">
        <v>1</v>
      </c>
      <c r="F19" s="1382">
        <v>574</v>
      </c>
      <c r="G19" s="1381">
        <v>574</v>
      </c>
      <c r="H19" s="1383">
        <v>4</v>
      </c>
      <c r="I19" s="1382">
        <v>2025</v>
      </c>
      <c r="J19" s="1381">
        <v>611</v>
      </c>
      <c r="K19" s="1381">
        <v>4642</v>
      </c>
      <c r="L19" s="1381">
        <v>4232</v>
      </c>
      <c r="M19" s="1384">
        <v>62</v>
      </c>
      <c r="N19" s="1380">
        <v>6667</v>
      </c>
      <c r="O19" s="1381">
        <v>4843</v>
      </c>
      <c r="P19" s="1383">
        <v>11572</v>
      </c>
      <c r="T19" s="1754"/>
    </row>
    <row r="20" spans="1:20" s="563" customFormat="1" ht="12.5" thickBot="1">
      <c r="A20" s="595"/>
      <c r="B20" s="1385"/>
      <c r="C20" s="1385"/>
      <c r="D20" s="1385"/>
      <c r="E20" s="1385"/>
      <c r="F20" s="1386">
        <v>1148</v>
      </c>
      <c r="G20" s="1387" t="s">
        <v>270</v>
      </c>
      <c r="H20" s="1385"/>
      <c r="I20" s="1388">
        <v>11510</v>
      </c>
      <c r="J20" s="1389" t="s">
        <v>677</v>
      </c>
      <c r="K20" s="1385"/>
      <c r="L20" s="1385"/>
      <c r="M20" s="1390">
        <v>11572</v>
      </c>
      <c r="N20" s="1391" t="s">
        <v>151</v>
      </c>
      <c r="O20" s="1392"/>
      <c r="P20" s="1392"/>
      <c r="T20" s="1756"/>
    </row>
    <row r="21" spans="1:20" s="559" customFormat="1" ht="12.5" thickBot="1">
      <c r="A21" s="556" t="s">
        <v>624</v>
      </c>
      <c r="B21" s="1393"/>
      <c r="C21" s="1394"/>
      <c r="D21" s="1394"/>
      <c r="E21" s="1394"/>
      <c r="F21" s="1394"/>
      <c r="G21" s="1394"/>
      <c r="H21" s="1394"/>
      <c r="I21" s="1394"/>
      <c r="J21" s="1394"/>
      <c r="K21" s="1394"/>
      <c r="L21" s="1394"/>
      <c r="M21" s="1394"/>
      <c r="N21" s="1393"/>
      <c r="O21" s="1393"/>
      <c r="P21" s="1393"/>
      <c r="T21" s="1753"/>
    </row>
    <row r="22" spans="1:20" s="278" customFormat="1" ht="12">
      <c r="A22" s="594" t="s">
        <v>678</v>
      </c>
      <c r="B22" s="1348">
        <v>0</v>
      </c>
      <c r="C22" s="1349">
        <v>1</v>
      </c>
      <c r="D22" s="1349">
        <v>0</v>
      </c>
      <c r="E22" s="1372">
        <v>0</v>
      </c>
      <c r="F22" s="1351">
        <v>2</v>
      </c>
      <c r="G22" s="1352">
        <v>32</v>
      </c>
      <c r="H22" s="1353">
        <v>0</v>
      </c>
      <c r="I22" s="1395">
        <v>0</v>
      </c>
      <c r="J22" s="1396">
        <v>0</v>
      </c>
      <c r="K22" s="1396">
        <v>51</v>
      </c>
      <c r="L22" s="1396">
        <v>232</v>
      </c>
      <c r="M22" s="1397">
        <v>0</v>
      </c>
      <c r="N22" s="1398">
        <v>51</v>
      </c>
      <c r="O22" s="1369">
        <v>232</v>
      </c>
      <c r="P22" s="1359">
        <v>283</v>
      </c>
      <c r="T22" s="1754"/>
    </row>
    <row r="23" spans="1:20" s="278" customFormat="1" ht="12">
      <c r="A23" s="560" t="s">
        <v>625</v>
      </c>
      <c r="B23" s="1363">
        <v>1</v>
      </c>
      <c r="C23" s="1364">
        <v>1</v>
      </c>
      <c r="D23" s="1364">
        <v>0</v>
      </c>
      <c r="E23" s="1372">
        <v>0</v>
      </c>
      <c r="F23" s="1366">
        <v>12</v>
      </c>
      <c r="G23" s="1367">
        <v>4</v>
      </c>
      <c r="H23" s="1368">
        <v>0</v>
      </c>
      <c r="I23" s="1360">
        <v>83</v>
      </c>
      <c r="J23" s="1361">
        <v>0</v>
      </c>
      <c r="K23" s="1361">
        <v>80</v>
      </c>
      <c r="L23" s="1361">
        <v>25</v>
      </c>
      <c r="M23" s="1362">
        <v>0</v>
      </c>
      <c r="N23" s="1398">
        <v>163</v>
      </c>
      <c r="O23" s="1369">
        <v>25</v>
      </c>
      <c r="P23" s="1359">
        <v>188</v>
      </c>
      <c r="T23" s="1754"/>
    </row>
    <row r="24" spans="1:20" s="278" customFormat="1" ht="12">
      <c r="A24" s="560" t="s">
        <v>135</v>
      </c>
      <c r="B24" s="1364">
        <v>1</v>
      </c>
      <c r="C24" s="1364">
        <v>0</v>
      </c>
      <c r="D24" s="1364">
        <v>1</v>
      </c>
      <c r="E24" s="1372">
        <v>0</v>
      </c>
      <c r="F24" s="1366">
        <v>12</v>
      </c>
      <c r="G24" s="1367">
        <v>12</v>
      </c>
      <c r="H24" s="1368">
        <v>0</v>
      </c>
      <c r="I24" s="1360">
        <v>165</v>
      </c>
      <c r="J24" s="1361">
        <v>0</v>
      </c>
      <c r="K24" s="1361">
        <v>0</v>
      </c>
      <c r="L24" s="1361">
        <v>91</v>
      </c>
      <c r="M24" s="1362">
        <v>0</v>
      </c>
      <c r="N24" s="1398">
        <v>165</v>
      </c>
      <c r="O24" s="1369">
        <v>91</v>
      </c>
      <c r="P24" s="1359">
        <v>256</v>
      </c>
      <c r="T24" s="1754"/>
    </row>
    <row r="25" spans="1:20" s="278" customFormat="1" ht="12">
      <c r="A25" s="560" t="s">
        <v>626</v>
      </c>
      <c r="B25" s="1363">
        <v>0</v>
      </c>
      <c r="C25" s="1364">
        <v>0</v>
      </c>
      <c r="D25" s="1364">
        <v>0</v>
      </c>
      <c r="E25" s="1372">
        <v>0</v>
      </c>
      <c r="F25" s="1366">
        <v>0</v>
      </c>
      <c r="G25" s="1367">
        <v>0</v>
      </c>
      <c r="H25" s="1368">
        <v>0</v>
      </c>
      <c r="I25" s="1360">
        <v>0</v>
      </c>
      <c r="J25" s="1361">
        <v>0</v>
      </c>
      <c r="K25" s="1361">
        <v>0</v>
      </c>
      <c r="L25" s="1361">
        <v>0</v>
      </c>
      <c r="M25" s="1362">
        <v>0</v>
      </c>
      <c r="N25" s="1398">
        <v>0</v>
      </c>
      <c r="O25" s="1369">
        <v>0</v>
      </c>
      <c r="P25" s="1359">
        <v>0</v>
      </c>
      <c r="T25" s="1754"/>
    </row>
    <row r="26" spans="1:20" s="278" customFormat="1" ht="12">
      <c r="A26" s="560" t="s">
        <v>627</v>
      </c>
      <c r="B26" s="1363">
        <v>12</v>
      </c>
      <c r="C26" s="1364">
        <v>0</v>
      </c>
      <c r="D26" s="1364">
        <v>1</v>
      </c>
      <c r="E26" s="1372">
        <v>0</v>
      </c>
      <c r="F26" s="1366">
        <v>85</v>
      </c>
      <c r="G26" s="1367">
        <v>29</v>
      </c>
      <c r="H26" s="1368">
        <v>0</v>
      </c>
      <c r="I26" s="1360">
        <v>916</v>
      </c>
      <c r="J26" s="1361">
        <v>215</v>
      </c>
      <c r="K26" s="1361">
        <v>0</v>
      </c>
      <c r="L26" s="1361">
        <v>0</v>
      </c>
      <c r="M26" s="1362">
        <v>0</v>
      </c>
      <c r="N26" s="1398">
        <v>916</v>
      </c>
      <c r="O26" s="1369">
        <v>215</v>
      </c>
      <c r="P26" s="1359">
        <v>1131</v>
      </c>
      <c r="T26" s="1754"/>
    </row>
    <row r="27" spans="1:20" s="278" customFormat="1" ht="12">
      <c r="A27" s="560" t="s">
        <v>628</v>
      </c>
      <c r="B27" s="1363">
        <v>1</v>
      </c>
      <c r="C27" s="1364">
        <v>1</v>
      </c>
      <c r="D27" s="1364">
        <v>0</v>
      </c>
      <c r="E27" s="1372">
        <v>0</v>
      </c>
      <c r="F27" s="1366">
        <v>17</v>
      </c>
      <c r="G27" s="1367">
        <v>12</v>
      </c>
      <c r="H27" s="1368">
        <v>0</v>
      </c>
      <c r="I27" s="1360">
        <v>46</v>
      </c>
      <c r="J27" s="1361">
        <v>0</v>
      </c>
      <c r="K27" s="1361">
        <v>102</v>
      </c>
      <c r="L27" s="1361">
        <v>76</v>
      </c>
      <c r="M27" s="1362">
        <v>0</v>
      </c>
      <c r="N27" s="1398">
        <v>148</v>
      </c>
      <c r="O27" s="1369">
        <v>76</v>
      </c>
      <c r="P27" s="1359">
        <v>224</v>
      </c>
      <c r="T27" s="1754"/>
    </row>
    <row r="28" spans="1:20" s="278" customFormat="1" ht="12.5" thickBot="1">
      <c r="A28" s="566" t="s">
        <v>629</v>
      </c>
      <c r="B28" s="1370">
        <v>0</v>
      </c>
      <c r="C28" s="1371">
        <v>0</v>
      </c>
      <c r="D28" s="1371">
        <v>0</v>
      </c>
      <c r="E28" s="1372">
        <v>0</v>
      </c>
      <c r="F28" s="1373">
        <v>0</v>
      </c>
      <c r="G28" s="1374">
        <v>0</v>
      </c>
      <c r="H28" s="1375">
        <v>0</v>
      </c>
      <c r="I28" s="1399">
        <v>0</v>
      </c>
      <c r="J28" s="1400">
        <v>0</v>
      </c>
      <c r="K28" s="1400">
        <v>0</v>
      </c>
      <c r="L28" s="1400">
        <v>0</v>
      </c>
      <c r="M28" s="1401">
        <v>0</v>
      </c>
      <c r="N28" s="1398">
        <v>0</v>
      </c>
      <c r="O28" s="1369">
        <v>0</v>
      </c>
      <c r="P28" s="1359">
        <v>0</v>
      </c>
      <c r="T28" s="1754"/>
    </row>
    <row r="29" spans="1:20" s="278" customFormat="1" ht="12.5" thickBot="1">
      <c r="A29" s="561" t="s">
        <v>630</v>
      </c>
      <c r="B29" s="1380">
        <v>15</v>
      </c>
      <c r="C29" s="1381">
        <v>3</v>
      </c>
      <c r="D29" s="1381">
        <v>2</v>
      </c>
      <c r="E29" s="1381">
        <v>0</v>
      </c>
      <c r="F29" s="1382">
        <v>129</v>
      </c>
      <c r="G29" s="1381">
        <v>89</v>
      </c>
      <c r="H29" s="1383">
        <v>0</v>
      </c>
      <c r="I29" s="1382">
        <v>1210</v>
      </c>
      <c r="J29" s="1381">
        <v>215</v>
      </c>
      <c r="K29" s="1381">
        <v>233</v>
      </c>
      <c r="L29" s="1381">
        <v>424</v>
      </c>
      <c r="M29" s="1384">
        <v>0</v>
      </c>
      <c r="N29" s="1380">
        <v>1443</v>
      </c>
      <c r="O29" s="1381">
        <v>639</v>
      </c>
      <c r="P29" s="1383">
        <v>2082</v>
      </c>
      <c r="T29" s="1754"/>
    </row>
    <row r="30" spans="1:20" s="563" customFormat="1" ht="12.5" thickBot="1">
      <c r="A30" s="567"/>
      <c r="B30" s="1387"/>
      <c r="C30" s="1387"/>
      <c r="D30" s="1387"/>
      <c r="E30" s="1387"/>
      <c r="F30" s="1386">
        <v>218</v>
      </c>
      <c r="G30" s="1387" t="s">
        <v>270</v>
      </c>
      <c r="H30" s="1387"/>
      <c r="I30" s="1388">
        <v>2082</v>
      </c>
      <c r="J30" s="1389" t="s">
        <v>677</v>
      </c>
      <c r="K30" s="1387"/>
      <c r="L30" s="1387"/>
      <c r="M30" s="1402">
        <v>2082</v>
      </c>
      <c r="N30" s="1391" t="s">
        <v>151</v>
      </c>
      <c r="O30" s="1391"/>
      <c r="P30" s="1391"/>
      <c r="T30" s="1756"/>
    </row>
    <row r="31" spans="1:20" s="559" customFormat="1" ht="12.5" thickBot="1">
      <c r="A31" s="556" t="s">
        <v>631</v>
      </c>
      <c r="B31" s="1393"/>
      <c r="C31" s="1393"/>
      <c r="D31" s="1393"/>
      <c r="E31" s="1393"/>
      <c r="F31" s="1393"/>
      <c r="G31" s="1393"/>
      <c r="H31" s="1393"/>
      <c r="I31" s="1393"/>
      <c r="J31" s="1393"/>
      <c r="K31" s="1393"/>
      <c r="L31" s="1393"/>
      <c r="M31" s="1393"/>
      <c r="N31" s="1393"/>
      <c r="O31" s="1393"/>
      <c r="P31" s="1393"/>
      <c r="T31" s="1753"/>
    </row>
    <row r="32" spans="1:20" s="278" customFormat="1" ht="12">
      <c r="A32" s="594" t="s">
        <v>632</v>
      </c>
      <c r="B32" s="1348">
        <v>0</v>
      </c>
      <c r="C32" s="1349">
        <v>0</v>
      </c>
      <c r="D32" s="1349">
        <v>0</v>
      </c>
      <c r="E32" s="1350">
        <v>1</v>
      </c>
      <c r="F32" s="1351">
        <v>0</v>
      </c>
      <c r="G32" s="1352">
        <v>0</v>
      </c>
      <c r="H32" s="1353">
        <v>45</v>
      </c>
      <c r="I32" s="1395">
        <v>0</v>
      </c>
      <c r="J32" s="1396">
        <v>0</v>
      </c>
      <c r="K32" s="1396">
        <v>0</v>
      </c>
      <c r="L32" s="1396">
        <v>0</v>
      </c>
      <c r="M32" s="1397">
        <v>377</v>
      </c>
      <c r="N32" s="1357">
        <v>0</v>
      </c>
      <c r="O32" s="1358">
        <v>0</v>
      </c>
      <c r="P32" s="1359">
        <v>377</v>
      </c>
      <c r="T32" s="1754"/>
    </row>
    <row r="33" spans="1:20" s="278" customFormat="1" ht="12">
      <c r="A33" s="560" t="s">
        <v>633</v>
      </c>
      <c r="B33" s="1363">
        <v>12</v>
      </c>
      <c r="C33" s="1364">
        <v>0</v>
      </c>
      <c r="D33" s="1364">
        <v>1</v>
      </c>
      <c r="E33" s="1365">
        <v>0</v>
      </c>
      <c r="F33" s="1366">
        <v>78</v>
      </c>
      <c r="G33" s="1367">
        <v>12</v>
      </c>
      <c r="H33" s="1368">
        <v>0</v>
      </c>
      <c r="I33" s="1360">
        <v>1743</v>
      </c>
      <c r="J33" s="1361">
        <v>210</v>
      </c>
      <c r="K33" s="1361">
        <v>0</v>
      </c>
      <c r="L33" s="1361">
        <v>0</v>
      </c>
      <c r="M33" s="1362">
        <v>0</v>
      </c>
      <c r="N33" s="1398">
        <v>1743</v>
      </c>
      <c r="O33" s="1369">
        <v>210</v>
      </c>
      <c r="P33" s="1359">
        <v>1953</v>
      </c>
      <c r="T33" s="1754"/>
    </row>
    <row r="34" spans="1:20" s="278" customFormat="1" ht="12">
      <c r="A34" s="560" t="s">
        <v>634</v>
      </c>
      <c r="B34" s="1363">
        <v>16</v>
      </c>
      <c r="C34" s="1364">
        <v>0</v>
      </c>
      <c r="D34" s="1364">
        <v>0</v>
      </c>
      <c r="E34" s="1365">
        <v>0</v>
      </c>
      <c r="F34" s="1366">
        <v>127</v>
      </c>
      <c r="G34" s="1367">
        <v>0</v>
      </c>
      <c r="H34" s="1353">
        <v>0</v>
      </c>
      <c r="I34" s="1360">
        <v>3834</v>
      </c>
      <c r="J34" s="1369">
        <v>0</v>
      </c>
      <c r="K34" s="1361">
        <v>0</v>
      </c>
      <c r="L34" s="1361">
        <v>0</v>
      </c>
      <c r="M34" s="1362">
        <v>0</v>
      </c>
      <c r="N34" s="1398">
        <v>3834</v>
      </c>
      <c r="O34" s="1369">
        <v>0</v>
      </c>
      <c r="P34" s="1359">
        <v>3834</v>
      </c>
      <c r="T34" s="1754"/>
    </row>
    <row r="35" spans="1:20" s="278" customFormat="1" ht="12">
      <c r="A35" s="560" t="s">
        <v>635</v>
      </c>
      <c r="B35" s="1363">
        <v>10</v>
      </c>
      <c r="C35" s="1364">
        <v>0</v>
      </c>
      <c r="D35" s="1364">
        <v>0</v>
      </c>
      <c r="E35" s="1365">
        <v>0</v>
      </c>
      <c r="F35" s="1366">
        <v>102</v>
      </c>
      <c r="G35" s="1367">
        <v>0</v>
      </c>
      <c r="H35" s="1368">
        <v>0</v>
      </c>
      <c r="I35" s="1360">
        <v>3937</v>
      </c>
      <c r="J35" s="1361">
        <v>0</v>
      </c>
      <c r="K35" s="1361">
        <v>0</v>
      </c>
      <c r="L35" s="1361">
        <v>0</v>
      </c>
      <c r="M35" s="1362">
        <v>0</v>
      </c>
      <c r="N35" s="1398">
        <v>3937</v>
      </c>
      <c r="O35" s="1369">
        <v>0</v>
      </c>
      <c r="P35" s="1359">
        <v>3937</v>
      </c>
      <c r="T35" s="1754"/>
    </row>
    <row r="36" spans="1:20" s="278" customFormat="1" ht="12">
      <c r="A36" s="560" t="s">
        <v>636</v>
      </c>
      <c r="B36" s="1363">
        <v>13</v>
      </c>
      <c r="C36" s="1364">
        <v>0</v>
      </c>
      <c r="D36" s="1364">
        <v>1</v>
      </c>
      <c r="E36" s="1365">
        <v>0</v>
      </c>
      <c r="F36" s="1366">
        <v>72</v>
      </c>
      <c r="G36" s="1367">
        <v>11</v>
      </c>
      <c r="H36" s="1368">
        <v>0</v>
      </c>
      <c r="I36" s="1360">
        <v>3160</v>
      </c>
      <c r="J36" s="1361">
        <v>366</v>
      </c>
      <c r="K36" s="1361">
        <v>0</v>
      </c>
      <c r="L36" s="1361">
        <v>0</v>
      </c>
      <c r="M36" s="1362">
        <v>0</v>
      </c>
      <c r="N36" s="1398">
        <v>3160</v>
      </c>
      <c r="O36" s="1369">
        <v>366</v>
      </c>
      <c r="P36" s="1359">
        <v>3526</v>
      </c>
      <c r="T36" s="1754"/>
    </row>
    <row r="37" spans="1:20" s="278" customFormat="1" ht="12">
      <c r="A37" s="560" t="s">
        <v>637</v>
      </c>
      <c r="B37" s="1363">
        <v>5</v>
      </c>
      <c r="C37" s="1364">
        <v>0</v>
      </c>
      <c r="D37" s="1364">
        <v>0</v>
      </c>
      <c r="E37" s="1365">
        <v>0</v>
      </c>
      <c r="F37" s="1366">
        <v>49</v>
      </c>
      <c r="G37" s="1367">
        <v>0</v>
      </c>
      <c r="H37" s="1368">
        <v>0</v>
      </c>
      <c r="I37" s="1360">
        <v>2135</v>
      </c>
      <c r="J37" s="1361">
        <v>0</v>
      </c>
      <c r="K37" s="1361">
        <v>0</v>
      </c>
      <c r="L37" s="1361">
        <v>0</v>
      </c>
      <c r="M37" s="1362">
        <v>0</v>
      </c>
      <c r="N37" s="1398">
        <v>2135</v>
      </c>
      <c r="O37" s="1369">
        <v>0</v>
      </c>
      <c r="P37" s="1359">
        <v>2135</v>
      </c>
      <c r="T37" s="1754"/>
    </row>
    <row r="38" spans="1:20" s="278" customFormat="1" ht="12">
      <c r="A38" s="560" t="s">
        <v>638</v>
      </c>
      <c r="B38" s="1363">
        <v>21</v>
      </c>
      <c r="C38" s="1364">
        <v>0</v>
      </c>
      <c r="D38" s="1364">
        <v>0</v>
      </c>
      <c r="E38" s="1365">
        <v>0</v>
      </c>
      <c r="F38" s="1366">
        <v>112</v>
      </c>
      <c r="G38" s="1367">
        <v>0</v>
      </c>
      <c r="H38" s="1368">
        <v>0</v>
      </c>
      <c r="I38" s="1360">
        <v>3449</v>
      </c>
      <c r="J38" s="1361">
        <v>0</v>
      </c>
      <c r="K38" s="1361">
        <v>0</v>
      </c>
      <c r="L38" s="1361">
        <v>0</v>
      </c>
      <c r="M38" s="1362">
        <v>0</v>
      </c>
      <c r="N38" s="1398">
        <v>3449</v>
      </c>
      <c r="O38" s="1369">
        <v>0</v>
      </c>
      <c r="P38" s="1359">
        <v>3449</v>
      </c>
      <c r="T38" s="1754"/>
    </row>
    <row r="39" spans="1:20" s="278" customFormat="1" ht="12">
      <c r="A39" s="560" t="s">
        <v>639</v>
      </c>
      <c r="B39" s="1363">
        <v>5</v>
      </c>
      <c r="C39" s="1364">
        <v>0</v>
      </c>
      <c r="D39" s="1364">
        <v>0</v>
      </c>
      <c r="E39" s="1365">
        <v>0</v>
      </c>
      <c r="F39" s="1366">
        <v>25</v>
      </c>
      <c r="G39" s="1367">
        <v>0</v>
      </c>
      <c r="H39" s="1368">
        <v>0</v>
      </c>
      <c r="I39" s="1360">
        <v>665</v>
      </c>
      <c r="J39" s="1361">
        <v>0</v>
      </c>
      <c r="K39" s="1361">
        <v>0</v>
      </c>
      <c r="L39" s="1361">
        <v>0</v>
      </c>
      <c r="M39" s="1362">
        <v>0</v>
      </c>
      <c r="N39" s="1398">
        <v>665</v>
      </c>
      <c r="O39" s="1369">
        <v>0</v>
      </c>
      <c r="P39" s="1359">
        <v>665</v>
      </c>
      <c r="T39" s="1754"/>
    </row>
    <row r="40" spans="1:20" s="278" customFormat="1" ht="12">
      <c r="A40" s="560" t="s">
        <v>640</v>
      </c>
      <c r="B40" s="1363">
        <v>6</v>
      </c>
      <c r="C40" s="1364">
        <v>0</v>
      </c>
      <c r="D40" s="1364">
        <v>1</v>
      </c>
      <c r="E40" s="1365">
        <v>0</v>
      </c>
      <c r="F40" s="1366">
        <v>27</v>
      </c>
      <c r="G40" s="1367">
        <v>10</v>
      </c>
      <c r="H40" s="1368">
        <v>0</v>
      </c>
      <c r="I40" s="1360">
        <v>1333</v>
      </c>
      <c r="J40" s="1361">
        <v>144</v>
      </c>
      <c r="K40" s="1361">
        <v>0</v>
      </c>
      <c r="L40" s="1361">
        <v>0</v>
      </c>
      <c r="M40" s="1362">
        <v>0</v>
      </c>
      <c r="N40" s="1398">
        <v>1333</v>
      </c>
      <c r="O40" s="1369">
        <v>144</v>
      </c>
      <c r="P40" s="1359">
        <v>1477</v>
      </c>
      <c r="T40" s="1754"/>
    </row>
    <row r="41" spans="1:20" s="278" customFormat="1" ht="12">
      <c r="A41" s="560" t="s">
        <v>641</v>
      </c>
      <c r="B41" s="1363">
        <v>4</v>
      </c>
      <c r="C41" s="1364">
        <v>0</v>
      </c>
      <c r="D41" s="1364">
        <v>0</v>
      </c>
      <c r="E41" s="1365">
        <v>0</v>
      </c>
      <c r="F41" s="1366">
        <v>23</v>
      </c>
      <c r="G41" s="1367">
        <v>0</v>
      </c>
      <c r="H41" s="1368">
        <v>0</v>
      </c>
      <c r="I41" s="1360">
        <v>544</v>
      </c>
      <c r="J41" s="1361">
        <v>0</v>
      </c>
      <c r="K41" s="1361">
        <v>0</v>
      </c>
      <c r="L41" s="1361">
        <v>0</v>
      </c>
      <c r="M41" s="1362">
        <v>0</v>
      </c>
      <c r="N41" s="1398">
        <v>544</v>
      </c>
      <c r="O41" s="1369">
        <v>0</v>
      </c>
      <c r="P41" s="1359">
        <v>544</v>
      </c>
      <c r="T41" s="1754"/>
    </row>
    <row r="42" spans="1:20" s="278" customFormat="1" ht="12">
      <c r="A42" s="560" t="s">
        <v>642</v>
      </c>
      <c r="B42" s="1363">
        <v>10</v>
      </c>
      <c r="C42" s="1364">
        <v>0</v>
      </c>
      <c r="D42" s="1364">
        <v>1</v>
      </c>
      <c r="E42" s="1365">
        <v>0</v>
      </c>
      <c r="F42" s="1366">
        <v>110</v>
      </c>
      <c r="G42" s="1367">
        <v>20</v>
      </c>
      <c r="H42" s="1368">
        <v>0</v>
      </c>
      <c r="I42" s="1360">
        <v>5119</v>
      </c>
      <c r="J42" s="1361">
        <v>644</v>
      </c>
      <c r="K42" s="1361">
        <v>0</v>
      </c>
      <c r="L42" s="1361">
        <v>0</v>
      </c>
      <c r="M42" s="1362">
        <v>0</v>
      </c>
      <c r="N42" s="1398">
        <v>5119</v>
      </c>
      <c r="O42" s="1369">
        <v>644</v>
      </c>
      <c r="P42" s="1359">
        <v>5763</v>
      </c>
      <c r="T42" s="1754"/>
    </row>
    <row r="43" spans="1:20" s="278" customFormat="1" ht="13">
      <c r="A43" s="597" t="s">
        <v>55</v>
      </c>
      <c r="B43" s="1370">
        <v>0</v>
      </c>
      <c r="C43" s="1369" t="s">
        <v>396</v>
      </c>
      <c r="D43" s="1371">
        <v>1</v>
      </c>
      <c r="E43" s="1401">
        <v>0</v>
      </c>
      <c r="F43" s="1370">
        <v>0</v>
      </c>
      <c r="G43" s="1374">
        <v>37</v>
      </c>
      <c r="H43" s="1401">
        <v>0</v>
      </c>
      <c r="I43" s="1370">
        <v>0</v>
      </c>
      <c r="J43" s="1400">
        <v>971</v>
      </c>
      <c r="K43" s="1361">
        <v>0</v>
      </c>
      <c r="L43" s="1361">
        <v>0</v>
      </c>
      <c r="M43" s="1401">
        <v>0</v>
      </c>
      <c r="N43" s="1398">
        <v>0</v>
      </c>
      <c r="O43" s="1369">
        <v>971</v>
      </c>
      <c r="P43" s="1359">
        <v>971</v>
      </c>
      <c r="T43" s="1754"/>
    </row>
    <row r="44" spans="1:20" s="278" customFormat="1" ht="13">
      <c r="A44" s="597" t="s">
        <v>56</v>
      </c>
      <c r="B44" s="1370">
        <v>0</v>
      </c>
      <c r="C44" s="1369" t="s">
        <v>396</v>
      </c>
      <c r="D44" s="1371">
        <v>1</v>
      </c>
      <c r="E44" s="1401">
        <v>0</v>
      </c>
      <c r="F44" s="1370">
        <v>0</v>
      </c>
      <c r="G44" s="1374">
        <v>34</v>
      </c>
      <c r="H44" s="1401">
        <v>0</v>
      </c>
      <c r="I44" s="1370">
        <v>0</v>
      </c>
      <c r="J44" s="1400">
        <v>781</v>
      </c>
      <c r="K44" s="1361">
        <v>0</v>
      </c>
      <c r="L44" s="1361">
        <v>0</v>
      </c>
      <c r="M44" s="1371">
        <v>0</v>
      </c>
      <c r="N44" s="1398">
        <v>0</v>
      </c>
      <c r="O44" s="1369">
        <v>781</v>
      </c>
      <c r="P44" s="1359">
        <v>781</v>
      </c>
      <c r="T44" s="1754"/>
    </row>
    <row r="45" spans="1:20" s="278" customFormat="1" ht="13.5" thickBot="1">
      <c r="A45" s="597" t="s">
        <v>57</v>
      </c>
      <c r="B45" s="1370">
        <v>0</v>
      </c>
      <c r="C45" s="1369" t="s">
        <v>396</v>
      </c>
      <c r="D45" s="1371">
        <v>1</v>
      </c>
      <c r="E45" s="1401">
        <v>0</v>
      </c>
      <c r="F45" s="1370">
        <v>0</v>
      </c>
      <c r="G45" s="1374">
        <v>34</v>
      </c>
      <c r="H45" s="1401">
        <v>0</v>
      </c>
      <c r="I45" s="1370">
        <v>0</v>
      </c>
      <c r="J45" s="1400">
        <v>460</v>
      </c>
      <c r="K45" s="1361">
        <v>0</v>
      </c>
      <c r="L45" s="1361">
        <v>0</v>
      </c>
      <c r="M45" s="1371">
        <v>0</v>
      </c>
      <c r="N45" s="1398">
        <v>0</v>
      </c>
      <c r="O45" s="1369">
        <v>460</v>
      </c>
      <c r="P45" s="1359">
        <v>460</v>
      </c>
      <c r="T45" s="1754"/>
    </row>
    <row r="46" spans="1:20" s="278" customFormat="1" ht="12.5" thickBot="1">
      <c r="A46" s="561" t="s">
        <v>643</v>
      </c>
      <c r="B46" s="1380">
        <v>102</v>
      </c>
      <c r="C46" s="1381">
        <v>0</v>
      </c>
      <c r="D46" s="1381">
        <v>7</v>
      </c>
      <c r="E46" s="1383">
        <v>1</v>
      </c>
      <c r="F46" s="1382">
        <v>725</v>
      </c>
      <c r="G46" s="1381">
        <v>158</v>
      </c>
      <c r="H46" s="1383">
        <v>45</v>
      </c>
      <c r="I46" s="1382">
        <v>25919</v>
      </c>
      <c r="J46" s="1380">
        <v>3576</v>
      </c>
      <c r="K46" s="1380">
        <v>0</v>
      </c>
      <c r="L46" s="1380">
        <v>0</v>
      </c>
      <c r="M46" s="1382">
        <v>377</v>
      </c>
      <c r="N46" s="1380">
        <v>25919</v>
      </c>
      <c r="O46" s="1381">
        <v>3576</v>
      </c>
      <c r="P46" s="1383">
        <v>29872</v>
      </c>
      <c r="T46" s="1754"/>
    </row>
    <row r="47" spans="1:20" s="563" customFormat="1" ht="12.5" thickBot="1">
      <c r="A47" s="562"/>
      <c r="B47" s="1387"/>
      <c r="C47" s="1387"/>
      <c r="D47" s="1387"/>
      <c r="E47" s="1387"/>
      <c r="F47" s="1386">
        <v>883</v>
      </c>
      <c r="G47" s="1387" t="s">
        <v>270</v>
      </c>
      <c r="H47" s="1387"/>
      <c r="I47" s="1388">
        <v>29495</v>
      </c>
      <c r="J47" s="1389" t="s">
        <v>677</v>
      </c>
      <c r="K47" s="1387"/>
      <c r="L47" s="1387"/>
      <c r="M47" s="1402">
        <v>29872</v>
      </c>
      <c r="N47" s="1387" t="s">
        <v>151</v>
      </c>
      <c r="O47" s="1387"/>
      <c r="P47" s="1387"/>
      <c r="T47" s="1756"/>
    </row>
    <row r="48" spans="1:20" s="559" customFormat="1" ht="12.5" thickBot="1">
      <c r="A48" s="556" t="s">
        <v>644</v>
      </c>
      <c r="B48" s="1394"/>
      <c r="C48" s="1394"/>
      <c r="D48" s="1394"/>
      <c r="E48" s="1394"/>
      <c r="F48" s="1394"/>
      <c r="G48" s="1394"/>
      <c r="H48" s="1394"/>
      <c r="I48" s="1394"/>
      <c r="J48" s="1394"/>
      <c r="K48" s="1394"/>
      <c r="L48" s="1394"/>
      <c r="M48" s="1394"/>
      <c r="N48" s="1394"/>
      <c r="O48" s="1394"/>
      <c r="P48" s="1394"/>
      <c r="T48" s="1753"/>
    </row>
    <row r="49" spans="1:20" s="559" customFormat="1" ht="12">
      <c r="A49" s="594" t="s">
        <v>645</v>
      </c>
      <c r="B49" s="1403">
        <v>0</v>
      </c>
      <c r="C49" s="1404">
        <v>0</v>
      </c>
      <c r="D49" s="1404">
        <v>0</v>
      </c>
      <c r="E49" s="1405">
        <v>1</v>
      </c>
      <c r="F49" s="1351">
        <v>0</v>
      </c>
      <c r="G49" s="1352">
        <v>0</v>
      </c>
      <c r="H49" s="1353">
        <v>43</v>
      </c>
      <c r="I49" s="1395">
        <v>0</v>
      </c>
      <c r="J49" s="1396">
        <v>0</v>
      </c>
      <c r="K49" s="1396">
        <v>0</v>
      </c>
      <c r="L49" s="1396">
        <v>0</v>
      </c>
      <c r="M49" s="1397">
        <v>428</v>
      </c>
      <c r="N49" s="1357">
        <v>0</v>
      </c>
      <c r="O49" s="1358">
        <v>0</v>
      </c>
      <c r="P49" s="1406">
        <v>428</v>
      </c>
      <c r="T49" s="1753"/>
    </row>
    <row r="50" spans="1:20" s="559" customFormat="1" ht="12">
      <c r="A50" s="560" t="s">
        <v>646</v>
      </c>
      <c r="B50" s="1407">
        <v>0</v>
      </c>
      <c r="C50" s="1408">
        <v>0</v>
      </c>
      <c r="D50" s="1408">
        <v>0</v>
      </c>
      <c r="E50" s="1409">
        <v>1</v>
      </c>
      <c r="F50" s="1366">
        <v>0</v>
      </c>
      <c r="G50" s="1367">
        <v>0</v>
      </c>
      <c r="H50" s="1368">
        <v>9</v>
      </c>
      <c r="I50" s="1360">
        <v>0</v>
      </c>
      <c r="J50" s="1361">
        <v>0</v>
      </c>
      <c r="K50" s="1361">
        <v>0</v>
      </c>
      <c r="L50" s="1361">
        <v>0</v>
      </c>
      <c r="M50" s="1362">
        <v>218</v>
      </c>
      <c r="N50" s="1398">
        <v>0</v>
      </c>
      <c r="O50" s="1369">
        <v>0</v>
      </c>
      <c r="P50" s="1406">
        <v>218</v>
      </c>
      <c r="T50" s="1753"/>
    </row>
    <row r="51" spans="1:20" s="559" customFormat="1" ht="12">
      <c r="A51" s="560" t="s">
        <v>247</v>
      </c>
      <c r="B51" s="1407">
        <v>0</v>
      </c>
      <c r="C51" s="1408">
        <v>0</v>
      </c>
      <c r="D51" s="1408">
        <v>0</v>
      </c>
      <c r="E51" s="1409">
        <v>1</v>
      </c>
      <c r="F51" s="1366">
        <v>0</v>
      </c>
      <c r="G51" s="1367">
        <v>0</v>
      </c>
      <c r="H51" s="1368">
        <v>9</v>
      </c>
      <c r="I51" s="1360">
        <v>0</v>
      </c>
      <c r="J51" s="1361">
        <v>0</v>
      </c>
      <c r="K51" s="1361">
        <v>0</v>
      </c>
      <c r="L51" s="1361">
        <v>0</v>
      </c>
      <c r="M51" s="1362">
        <v>62</v>
      </c>
      <c r="N51" s="1398">
        <v>0</v>
      </c>
      <c r="O51" s="1369">
        <v>0</v>
      </c>
      <c r="P51" s="1406">
        <v>62</v>
      </c>
      <c r="T51" s="1753"/>
    </row>
    <row r="52" spans="1:20" s="559" customFormat="1" ht="12">
      <c r="A52" s="560" t="s">
        <v>647</v>
      </c>
      <c r="B52" s="1407">
        <v>0</v>
      </c>
      <c r="C52" s="1408">
        <v>0</v>
      </c>
      <c r="D52" s="1408">
        <v>0</v>
      </c>
      <c r="E52" s="1409">
        <v>1</v>
      </c>
      <c r="F52" s="1366">
        <v>0</v>
      </c>
      <c r="G52" s="1367">
        <v>0</v>
      </c>
      <c r="H52" s="1368">
        <v>21</v>
      </c>
      <c r="I52" s="1360">
        <v>0</v>
      </c>
      <c r="J52" s="1361">
        <v>0</v>
      </c>
      <c r="K52" s="1361">
        <v>0</v>
      </c>
      <c r="L52" s="1361">
        <v>0</v>
      </c>
      <c r="M52" s="1362">
        <v>237</v>
      </c>
      <c r="N52" s="1398">
        <v>0</v>
      </c>
      <c r="O52" s="1369">
        <v>0</v>
      </c>
      <c r="P52" s="1406">
        <v>237</v>
      </c>
      <c r="T52" s="1753"/>
    </row>
    <row r="53" spans="1:20" s="559" customFormat="1" ht="12">
      <c r="A53" s="560" t="s">
        <v>648</v>
      </c>
      <c r="B53" s="1407">
        <v>11</v>
      </c>
      <c r="C53" s="1408">
        <v>0</v>
      </c>
      <c r="D53" s="1408">
        <v>3</v>
      </c>
      <c r="E53" s="1409">
        <v>0</v>
      </c>
      <c r="F53" s="1366">
        <v>67</v>
      </c>
      <c r="G53" s="1367">
        <v>59</v>
      </c>
      <c r="H53" s="1368">
        <v>0</v>
      </c>
      <c r="I53" s="1360">
        <v>1725</v>
      </c>
      <c r="J53" s="1361">
        <v>601</v>
      </c>
      <c r="K53" s="1361">
        <v>0</v>
      </c>
      <c r="L53" s="1361">
        <v>0</v>
      </c>
      <c r="M53" s="1362">
        <v>0</v>
      </c>
      <c r="N53" s="1398">
        <v>1725</v>
      </c>
      <c r="O53" s="1369">
        <v>601</v>
      </c>
      <c r="P53" s="1406">
        <v>2326</v>
      </c>
      <c r="T53" s="1753"/>
    </row>
    <row r="54" spans="1:20" s="559" customFormat="1" ht="12">
      <c r="A54" s="560" t="s">
        <v>649</v>
      </c>
      <c r="B54" s="1407">
        <v>0</v>
      </c>
      <c r="C54" s="1408">
        <v>0</v>
      </c>
      <c r="D54" s="1408">
        <v>1</v>
      </c>
      <c r="E54" s="1409">
        <v>0</v>
      </c>
      <c r="F54" s="1366">
        <v>0</v>
      </c>
      <c r="G54" s="1367">
        <v>18</v>
      </c>
      <c r="H54" s="1368">
        <v>0</v>
      </c>
      <c r="I54" s="1360">
        <v>0</v>
      </c>
      <c r="J54" s="1361">
        <v>247</v>
      </c>
      <c r="K54" s="1361">
        <v>0</v>
      </c>
      <c r="L54" s="1361">
        <v>0</v>
      </c>
      <c r="M54" s="1362">
        <v>0</v>
      </c>
      <c r="N54" s="1398">
        <v>0</v>
      </c>
      <c r="O54" s="1369">
        <v>247</v>
      </c>
      <c r="P54" s="1406">
        <v>247</v>
      </c>
      <c r="T54" s="1753"/>
    </row>
    <row r="55" spans="1:20" s="559" customFormat="1" ht="12">
      <c r="A55" s="560" t="s">
        <v>650</v>
      </c>
      <c r="B55" s="1407">
        <v>4</v>
      </c>
      <c r="C55" s="1408">
        <v>0</v>
      </c>
      <c r="D55" s="1408">
        <v>2</v>
      </c>
      <c r="E55" s="1409">
        <v>0</v>
      </c>
      <c r="F55" s="1366">
        <v>23</v>
      </c>
      <c r="G55" s="1367">
        <v>25</v>
      </c>
      <c r="H55" s="1368">
        <v>0</v>
      </c>
      <c r="I55" s="1360">
        <v>440</v>
      </c>
      <c r="J55" s="1361">
        <v>330</v>
      </c>
      <c r="K55" s="1361">
        <v>0</v>
      </c>
      <c r="L55" s="1361">
        <v>0</v>
      </c>
      <c r="M55" s="1362">
        <v>0</v>
      </c>
      <c r="N55" s="1398">
        <v>440</v>
      </c>
      <c r="O55" s="1369">
        <v>330</v>
      </c>
      <c r="P55" s="1406">
        <v>770</v>
      </c>
      <c r="T55" s="1753"/>
    </row>
    <row r="56" spans="1:20" s="559" customFormat="1" ht="12">
      <c r="A56" s="560" t="s">
        <v>495</v>
      </c>
      <c r="B56" s="1407">
        <v>87</v>
      </c>
      <c r="C56" s="1408">
        <v>0</v>
      </c>
      <c r="D56" s="1408">
        <v>11</v>
      </c>
      <c r="E56" s="1409">
        <v>0</v>
      </c>
      <c r="F56" s="1366">
        <v>459</v>
      </c>
      <c r="G56" s="1367">
        <v>196</v>
      </c>
      <c r="H56" s="1368">
        <v>0</v>
      </c>
      <c r="I56" s="1360">
        <v>10708</v>
      </c>
      <c r="J56" s="1361">
        <v>2872</v>
      </c>
      <c r="K56" s="1361">
        <v>0</v>
      </c>
      <c r="L56" s="1361">
        <v>0</v>
      </c>
      <c r="M56" s="1362">
        <v>0</v>
      </c>
      <c r="N56" s="1398">
        <v>10708</v>
      </c>
      <c r="O56" s="1369">
        <v>2872</v>
      </c>
      <c r="P56" s="1406">
        <v>13580</v>
      </c>
      <c r="T56" s="1753"/>
    </row>
    <row r="57" spans="1:20" s="559" customFormat="1" ht="12">
      <c r="A57" s="560" t="s">
        <v>651</v>
      </c>
      <c r="B57" s="1407">
        <v>2</v>
      </c>
      <c r="C57" s="1408">
        <v>0</v>
      </c>
      <c r="D57" s="1408">
        <v>2</v>
      </c>
      <c r="E57" s="1409">
        <v>0</v>
      </c>
      <c r="F57" s="1366">
        <v>19</v>
      </c>
      <c r="G57" s="1367">
        <v>27</v>
      </c>
      <c r="H57" s="1368">
        <v>0</v>
      </c>
      <c r="I57" s="1360">
        <v>653</v>
      </c>
      <c r="J57" s="1361">
        <v>339</v>
      </c>
      <c r="K57" s="1361">
        <v>0</v>
      </c>
      <c r="L57" s="1361">
        <v>0</v>
      </c>
      <c r="M57" s="1362">
        <v>0</v>
      </c>
      <c r="N57" s="1398">
        <v>653</v>
      </c>
      <c r="O57" s="1369">
        <v>339</v>
      </c>
      <c r="P57" s="1406">
        <v>992</v>
      </c>
      <c r="T57" s="1753"/>
    </row>
    <row r="58" spans="1:20" s="564" customFormat="1" ht="12">
      <c r="A58" s="560" t="s">
        <v>652</v>
      </c>
      <c r="B58" s="1407">
        <v>1</v>
      </c>
      <c r="C58" s="1408">
        <v>0</v>
      </c>
      <c r="D58" s="1408">
        <v>0</v>
      </c>
      <c r="E58" s="1409">
        <v>0</v>
      </c>
      <c r="F58" s="1366">
        <v>4</v>
      </c>
      <c r="G58" s="1367">
        <v>0</v>
      </c>
      <c r="H58" s="1368">
        <v>0</v>
      </c>
      <c r="I58" s="1360">
        <v>164</v>
      </c>
      <c r="J58" s="1361">
        <v>0</v>
      </c>
      <c r="K58" s="1361">
        <v>0</v>
      </c>
      <c r="L58" s="1361">
        <v>0</v>
      </c>
      <c r="M58" s="1362">
        <v>0</v>
      </c>
      <c r="N58" s="1398">
        <v>164</v>
      </c>
      <c r="O58" s="1369">
        <v>0</v>
      </c>
      <c r="P58" s="1406">
        <v>164</v>
      </c>
      <c r="T58" s="1757"/>
    </row>
    <row r="59" spans="1:20" s="559" customFormat="1" ht="12.5" thickBot="1">
      <c r="A59" s="560" t="s">
        <v>498</v>
      </c>
      <c r="B59" s="1407">
        <v>37</v>
      </c>
      <c r="C59" s="1408">
        <v>0</v>
      </c>
      <c r="D59" s="1408">
        <v>7</v>
      </c>
      <c r="E59" s="1409">
        <v>0</v>
      </c>
      <c r="F59" s="1366">
        <v>136</v>
      </c>
      <c r="G59" s="1367">
        <v>74</v>
      </c>
      <c r="H59" s="1368">
        <v>0</v>
      </c>
      <c r="I59" s="1360">
        <v>3595</v>
      </c>
      <c r="J59" s="1361">
        <v>1129</v>
      </c>
      <c r="K59" s="1361">
        <v>0</v>
      </c>
      <c r="L59" s="1361">
        <v>0</v>
      </c>
      <c r="M59" s="1362">
        <v>0</v>
      </c>
      <c r="N59" s="1398">
        <v>3595</v>
      </c>
      <c r="O59" s="1369">
        <v>1129</v>
      </c>
      <c r="P59" s="1406">
        <v>4724</v>
      </c>
      <c r="T59" s="1753"/>
    </row>
    <row r="60" spans="1:20" s="598" customFormat="1" ht="12.5" thickBot="1">
      <c r="A60" s="561" t="s">
        <v>653</v>
      </c>
      <c r="B60" s="1410">
        <v>142</v>
      </c>
      <c r="C60" s="1411">
        <v>0</v>
      </c>
      <c r="D60" s="1411">
        <v>26</v>
      </c>
      <c r="E60" s="1412">
        <v>4</v>
      </c>
      <c r="F60" s="1382">
        <v>708</v>
      </c>
      <c r="G60" s="1381">
        <v>399</v>
      </c>
      <c r="H60" s="1383">
        <v>82</v>
      </c>
      <c r="I60" s="1382">
        <v>17285</v>
      </c>
      <c r="J60" s="1381">
        <v>5518</v>
      </c>
      <c r="K60" s="1381">
        <v>0</v>
      </c>
      <c r="L60" s="1381">
        <v>0</v>
      </c>
      <c r="M60" s="1384">
        <v>945</v>
      </c>
      <c r="N60" s="1380">
        <v>17285</v>
      </c>
      <c r="O60" s="1381">
        <v>5518</v>
      </c>
      <c r="P60" s="1383">
        <v>23748</v>
      </c>
      <c r="T60" s="1758"/>
    </row>
    <row r="61" spans="1:20" s="563" customFormat="1" ht="12.5" thickBot="1">
      <c r="A61" s="565"/>
      <c r="B61" s="1387"/>
      <c r="C61" s="1387"/>
      <c r="D61" s="1387"/>
      <c r="E61" s="1387"/>
      <c r="F61" s="1386">
        <v>1107</v>
      </c>
      <c r="G61" s="1387" t="s">
        <v>679</v>
      </c>
      <c r="H61" s="1387"/>
      <c r="I61" s="1388">
        <v>22803</v>
      </c>
      <c r="J61" s="1389" t="s">
        <v>677</v>
      </c>
      <c r="K61" s="1387"/>
      <c r="L61" s="1387"/>
      <c r="M61" s="1402">
        <v>23748</v>
      </c>
      <c r="N61" s="1387" t="s">
        <v>151</v>
      </c>
      <c r="O61" s="1387"/>
      <c r="P61" s="1387"/>
      <c r="T61" s="1756"/>
    </row>
    <row r="62" spans="1:20" s="559" customFormat="1" ht="12.5" thickBot="1">
      <c r="A62" s="556" t="s">
        <v>1</v>
      </c>
      <c r="B62" s="1394" t="s">
        <v>654</v>
      </c>
      <c r="C62" s="1394"/>
      <c r="D62" s="1394"/>
      <c r="E62" s="1394"/>
      <c r="F62" s="1394"/>
      <c r="G62" s="1394"/>
      <c r="H62" s="1394"/>
      <c r="I62" s="1394"/>
      <c r="J62" s="1394"/>
      <c r="K62" s="1394"/>
      <c r="L62" s="1394"/>
      <c r="M62" s="1394"/>
      <c r="N62" s="1394"/>
      <c r="O62" s="1394"/>
      <c r="P62" s="1394"/>
      <c r="T62" s="1753"/>
    </row>
    <row r="63" spans="1:20" s="278" customFormat="1" ht="12">
      <c r="A63" s="594" t="s">
        <v>655</v>
      </c>
      <c r="B63" s="1348">
        <v>0</v>
      </c>
      <c r="C63" s="1349">
        <v>0</v>
      </c>
      <c r="D63" s="1349">
        <v>0</v>
      </c>
      <c r="E63" s="1350">
        <v>1</v>
      </c>
      <c r="F63" s="1351">
        <v>0</v>
      </c>
      <c r="G63" s="1352">
        <v>0</v>
      </c>
      <c r="H63" s="1353">
        <v>205</v>
      </c>
      <c r="I63" s="1395">
        <v>0</v>
      </c>
      <c r="J63" s="1396">
        <v>0</v>
      </c>
      <c r="K63" s="1396">
        <v>0</v>
      </c>
      <c r="L63" s="1396">
        <v>0</v>
      </c>
      <c r="M63" s="1397">
        <v>1538</v>
      </c>
      <c r="N63" s="1357">
        <v>0</v>
      </c>
      <c r="O63" s="1358">
        <v>0</v>
      </c>
      <c r="P63" s="1359">
        <v>1538</v>
      </c>
      <c r="T63" s="1754"/>
    </row>
    <row r="64" spans="1:20" s="278" customFormat="1" ht="12">
      <c r="A64" s="560" t="s">
        <v>656</v>
      </c>
      <c r="B64" s="1363">
        <v>0</v>
      </c>
      <c r="C64" s="1364">
        <v>0</v>
      </c>
      <c r="D64" s="1364">
        <v>0</v>
      </c>
      <c r="E64" s="1365">
        <v>1</v>
      </c>
      <c r="F64" s="1366">
        <v>0</v>
      </c>
      <c r="G64" s="1367">
        <v>0</v>
      </c>
      <c r="H64" s="1353">
        <v>221</v>
      </c>
      <c r="I64" s="1360">
        <v>0</v>
      </c>
      <c r="J64" s="1361">
        <v>0</v>
      </c>
      <c r="K64" s="1361">
        <v>0</v>
      </c>
      <c r="L64" s="1361">
        <v>0</v>
      </c>
      <c r="M64" s="1362">
        <v>1048</v>
      </c>
      <c r="N64" s="1398">
        <v>0</v>
      </c>
      <c r="O64" s="1369">
        <v>0</v>
      </c>
      <c r="P64" s="1359">
        <v>1048</v>
      </c>
      <c r="T64" s="1754"/>
    </row>
    <row r="65" spans="1:256" s="278" customFormat="1" ht="12">
      <c r="A65" s="560" t="s">
        <v>524</v>
      </c>
      <c r="B65" s="1413">
        <v>19</v>
      </c>
      <c r="C65" s="1414">
        <v>23</v>
      </c>
      <c r="D65" s="1414">
        <v>4</v>
      </c>
      <c r="E65" s="1406">
        <v>1</v>
      </c>
      <c r="F65" s="1413">
        <v>574</v>
      </c>
      <c r="G65" s="1369">
        <v>574</v>
      </c>
      <c r="H65" s="1415">
        <v>4</v>
      </c>
      <c r="I65" s="1398">
        <v>2025</v>
      </c>
      <c r="J65" s="1369">
        <v>611</v>
      </c>
      <c r="K65" s="1414">
        <v>4642</v>
      </c>
      <c r="L65" s="1414">
        <v>4232</v>
      </c>
      <c r="M65" s="1406">
        <v>62</v>
      </c>
      <c r="N65" s="1413">
        <v>6667</v>
      </c>
      <c r="O65" s="1369">
        <v>4843</v>
      </c>
      <c r="P65" s="1359">
        <v>11572</v>
      </c>
      <c r="T65" s="1754"/>
    </row>
    <row r="66" spans="1:256" s="278" customFormat="1" ht="12">
      <c r="A66" s="560" t="s">
        <v>657</v>
      </c>
      <c r="B66" s="1413">
        <v>15</v>
      </c>
      <c r="C66" s="1414">
        <v>3</v>
      </c>
      <c r="D66" s="1414">
        <v>2</v>
      </c>
      <c r="E66" s="1415">
        <v>0</v>
      </c>
      <c r="F66" s="1413">
        <v>129</v>
      </c>
      <c r="G66" s="1414">
        <v>89</v>
      </c>
      <c r="H66" s="1415">
        <v>0</v>
      </c>
      <c r="I66" s="1413">
        <v>1210</v>
      </c>
      <c r="J66" s="1414">
        <v>215</v>
      </c>
      <c r="K66" s="1414">
        <v>233</v>
      </c>
      <c r="L66" s="1414">
        <v>424</v>
      </c>
      <c r="M66" s="1415">
        <v>0</v>
      </c>
      <c r="N66" s="1413">
        <v>1443</v>
      </c>
      <c r="O66" s="1414">
        <v>639</v>
      </c>
      <c r="P66" s="1359">
        <v>2082</v>
      </c>
      <c r="T66" s="1754"/>
    </row>
    <row r="67" spans="1:256" s="278" customFormat="1" ht="12">
      <c r="A67" s="560" t="s">
        <v>568</v>
      </c>
      <c r="B67" s="1398">
        <v>102</v>
      </c>
      <c r="C67" s="1369">
        <v>0</v>
      </c>
      <c r="D67" s="1369">
        <v>7</v>
      </c>
      <c r="E67" s="1406">
        <v>1</v>
      </c>
      <c r="F67" s="1398">
        <v>725</v>
      </c>
      <c r="G67" s="1369">
        <v>158</v>
      </c>
      <c r="H67" s="1406">
        <v>45</v>
      </c>
      <c r="I67" s="1398">
        <v>25919</v>
      </c>
      <c r="J67" s="1369">
        <v>3576</v>
      </c>
      <c r="K67" s="1369">
        <v>0</v>
      </c>
      <c r="L67" s="1369">
        <v>0</v>
      </c>
      <c r="M67" s="1406">
        <v>377</v>
      </c>
      <c r="N67" s="1398">
        <v>25919</v>
      </c>
      <c r="O67" s="1369">
        <v>3576</v>
      </c>
      <c r="P67" s="1359">
        <v>29872</v>
      </c>
      <c r="T67" s="1754"/>
    </row>
    <row r="68" spans="1:256" s="278" customFormat="1" ht="12.5" thickBot="1">
      <c r="A68" s="566" t="s">
        <v>658</v>
      </c>
      <c r="B68" s="1416">
        <v>142</v>
      </c>
      <c r="C68" s="1379">
        <v>0</v>
      </c>
      <c r="D68" s="1379">
        <v>26</v>
      </c>
      <c r="E68" s="1417">
        <v>4</v>
      </c>
      <c r="F68" s="1416">
        <v>708</v>
      </c>
      <c r="G68" s="1379">
        <v>399</v>
      </c>
      <c r="H68" s="1417">
        <v>82</v>
      </c>
      <c r="I68" s="1416">
        <v>17285</v>
      </c>
      <c r="J68" s="1379">
        <v>5518</v>
      </c>
      <c r="K68" s="1379">
        <v>0</v>
      </c>
      <c r="L68" s="1379">
        <v>0</v>
      </c>
      <c r="M68" s="1417">
        <v>945</v>
      </c>
      <c r="N68" s="1416">
        <v>17285</v>
      </c>
      <c r="O68" s="1379">
        <v>5518</v>
      </c>
      <c r="P68" s="1359">
        <v>23748</v>
      </c>
      <c r="T68" s="1754"/>
    </row>
    <row r="69" spans="1:256" s="278" customFormat="1" ht="12.5" thickBot="1">
      <c r="A69" s="561" t="s">
        <v>680</v>
      </c>
      <c r="B69" s="1380">
        <v>278</v>
      </c>
      <c r="C69" s="1381">
        <v>26</v>
      </c>
      <c r="D69" s="1381">
        <v>39</v>
      </c>
      <c r="E69" s="1383">
        <v>8</v>
      </c>
      <c r="F69" s="1380">
        <v>2136</v>
      </c>
      <c r="G69" s="1381">
        <v>1220</v>
      </c>
      <c r="H69" s="1383">
        <v>557</v>
      </c>
      <c r="I69" s="1380">
        <v>46439</v>
      </c>
      <c r="J69" s="1381">
        <v>9920</v>
      </c>
      <c r="K69" s="1381">
        <v>4875</v>
      </c>
      <c r="L69" s="1381">
        <v>4656</v>
      </c>
      <c r="M69" s="1384">
        <v>3970</v>
      </c>
      <c r="N69" s="1380">
        <v>51314</v>
      </c>
      <c r="O69" s="1381">
        <v>14576</v>
      </c>
      <c r="P69" s="1383">
        <v>69860</v>
      </c>
      <c r="T69" s="1754"/>
    </row>
    <row r="70" spans="1:256" s="563" customFormat="1" ht="12">
      <c r="A70" s="567"/>
      <c r="B70" s="568"/>
      <c r="C70" s="568"/>
      <c r="D70" s="568"/>
      <c r="E70" s="596">
        <v>377</v>
      </c>
      <c r="F70" s="568"/>
      <c r="G70" s="568"/>
      <c r="H70" s="596">
        <v>3913</v>
      </c>
      <c r="I70" s="568"/>
      <c r="J70" s="568"/>
      <c r="K70" s="568"/>
      <c r="L70" s="568"/>
      <c r="M70" s="596">
        <v>69860</v>
      </c>
      <c r="N70" s="568" t="s">
        <v>151</v>
      </c>
      <c r="O70" s="568"/>
      <c r="P70" s="568"/>
      <c r="T70" s="1756"/>
    </row>
    <row r="71" spans="1:256" s="226" customFormat="1" ht="12">
      <c r="A71" s="569"/>
      <c r="B71" s="570"/>
      <c r="C71" s="570"/>
      <c r="D71" s="570"/>
      <c r="E71" s="570"/>
      <c r="F71" s="570"/>
      <c r="G71" s="570"/>
      <c r="H71" s="570"/>
      <c r="I71" s="570"/>
      <c r="J71" s="570"/>
      <c r="K71" s="570"/>
      <c r="L71" s="570"/>
      <c r="M71" s="570"/>
      <c r="N71" s="570"/>
      <c r="O71" s="570"/>
      <c r="P71" s="570"/>
      <c r="Q71" s="559"/>
      <c r="R71" s="559"/>
      <c r="S71" s="559"/>
      <c r="T71" s="1753"/>
      <c r="U71" s="559"/>
      <c r="V71" s="559"/>
      <c r="W71" s="559"/>
      <c r="X71" s="559"/>
      <c r="Y71" s="559"/>
      <c r="Z71" s="559"/>
      <c r="AA71" s="559"/>
      <c r="AB71" s="559"/>
      <c r="AC71" s="559"/>
      <c r="AD71" s="559"/>
      <c r="AE71" s="559"/>
      <c r="AF71" s="559"/>
      <c r="AG71" s="559"/>
      <c r="AH71" s="559"/>
      <c r="AI71" s="559"/>
      <c r="AJ71" s="559"/>
      <c r="AK71" s="559"/>
      <c r="AL71" s="559"/>
      <c r="AM71" s="559"/>
      <c r="AN71" s="559"/>
      <c r="AO71" s="559"/>
      <c r="AP71" s="559"/>
      <c r="AQ71" s="559"/>
      <c r="AR71" s="559"/>
      <c r="AS71" s="559"/>
      <c r="AT71" s="559"/>
      <c r="AU71" s="559"/>
      <c r="AV71" s="559"/>
      <c r="AW71" s="559"/>
      <c r="AX71" s="559"/>
      <c r="AY71" s="559"/>
      <c r="AZ71" s="559"/>
      <c r="BA71" s="559"/>
      <c r="BB71" s="559"/>
      <c r="BC71" s="559"/>
      <c r="BD71" s="559"/>
      <c r="BE71" s="559"/>
      <c r="BF71" s="559"/>
      <c r="BG71" s="559"/>
      <c r="BH71" s="559"/>
      <c r="BI71" s="559"/>
      <c r="BJ71" s="559"/>
      <c r="BK71" s="559"/>
      <c r="BL71" s="559"/>
      <c r="BM71" s="559"/>
      <c r="BN71" s="559"/>
      <c r="BO71" s="559"/>
      <c r="BP71" s="559"/>
      <c r="BQ71" s="559"/>
      <c r="BR71" s="559"/>
      <c r="BS71" s="559"/>
      <c r="BT71" s="559"/>
      <c r="BU71" s="559"/>
      <c r="BV71" s="559"/>
      <c r="BW71" s="559"/>
      <c r="BX71" s="559"/>
      <c r="BY71" s="559"/>
      <c r="BZ71" s="559"/>
      <c r="CA71" s="559"/>
      <c r="CB71" s="559"/>
      <c r="CC71" s="559"/>
      <c r="CD71" s="559"/>
      <c r="CE71" s="559"/>
      <c r="CF71" s="559"/>
      <c r="CG71" s="559"/>
      <c r="CH71" s="559"/>
      <c r="CI71" s="559"/>
      <c r="CJ71" s="559"/>
      <c r="CK71" s="559"/>
      <c r="CL71" s="559"/>
      <c r="CM71" s="559"/>
      <c r="CN71" s="559"/>
      <c r="CO71" s="559"/>
      <c r="CP71" s="559"/>
      <c r="CQ71" s="559"/>
      <c r="CR71" s="559"/>
      <c r="CS71" s="559"/>
      <c r="CT71" s="559"/>
      <c r="CU71" s="559"/>
      <c r="CV71" s="559"/>
      <c r="CW71" s="559"/>
      <c r="CX71" s="559"/>
      <c r="CY71" s="559"/>
      <c r="CZ71" s="559"/>
      <c r="DA71" s="559"/>
      <c r="DB71" s="559"/>
      <c r="DC71" s="559"/>
      <c r="DD71" s="559"/>
      <c r="DE71" s="559"/>
      <c r="DF71" s="559"/>
      <c r="DG71" s="559"/>
      <c r="DH71" s="559"/>
      <c r="DI71" s="559"/>
      <c r="DJ71" s="559"/>
      <c r="DK71" s="559"/>
      <c r="DL71" s="559"/>
      <c r="DM71" s="559"/>
      <c r="DN71" s="559"/>
      <c r="DO71" s="559"/>
      <c r="DP71" s="559"/>
      <c r="DQ71" s="559"/>
      <c r="DR71" s="559"/>
      <c r="DS71" s="559"/>
      <c r="DT71" s="559"/>
      <c r="DU71" s="559"/>
      <c r="DV71" s="559"/>
      <c r="DW71" s="559"/>
      <c r="DX71" s="559"/>
      <c r="DY71" s="559"/>
      <c r="DZ71" s="559"/>
      <c r="EA71" s="559"/>
      <c r="EB71" s="559"/>
      <c r="EC71" s="559"/>
      <c r="ED71" s="559"/>
      <c r="EE71" s="559"/>
      <c r="EF71" s="559"/>
      <c r="EG71" s="559"/>
      <c r="EH71" s="559"/>
      <c r="EI71" s="559"/>
      <c r="EJ71" s="559"/>
      <c r="EK71" s="559"/>
      <c r="EL71" s="559"/>
      <c r="EM71" s="559"/>
      <c r="EN71" s="559"/>
      <c r="EO71" s="559"/>
      <c r="EP71" s="559"/>
      <c r="EQ71" s="559"/>
      <c r="ER71" s="559"/>
      <c r="ES71" s="559"/>
      <c r="ET71" s="559"/>
      <c r="EU71" s="559"/>
      <c r="EV71" s="559"/>
      <c r="EW71" s="559"/>
      <c r="EX71" s="559"/>
      <c r="EY71" s="559"/>
      <c r="EZ71" s="559"/>
      <c r="FA71" s="559"/>
      <c r="FB71" s="559"/>
      <c r="FC71" s="559"/>
      <c r="FD71" s="559"/>
      <c r="FE71" s="559"/>
      <c r="FF71" s="559"/>
      <c r="FG71" s="559"/>
      <c r="FH71" s="559"/>
      <c r="FI71" s="559"/>
      <c r="FJ71" s="559"/>
      <c r="FK71" s="559"/>
      <c r="FL71" s="559"/>
      <c r="FM71" s="559"/>
      <c r="FN71" s="559"/>
      <c r="FO71" s="559"/>
      <c r="FP71" s="559"/>
      <c r="FQ71" s="559"/>
      <c r="FR71" s="559"/>
      <c r="FS71" s="559"/>
      <c r="FT71" s="559"/>
      <c r="FU71" s="559"/>
      <c r="FV71" s="559"/>
      <c r="FW71" s="559"/>
      <c r="FX71" s="559"/>
      <c r="FY71" s="559"/>
      <c r="FZ71" s="559"/>
      <c r="GA71" s="559"/>
      <c r="GB71" s="559"/>
      <c r="GC71" s="559"/>
      <c r="GD71" s="559"/>
      <c r="GE71" s="559"/>
      <c r="GF71" s="559"/>
      <c r="GG71" s="559"/>
      <c r="GH71" s="559"/>
      <c r="GI71" s="559"/>
      <c r="GJ71" s="559"/>
      <c r="GK71" s="559"/>
      <c r="GL71" s="559"/>
      <c r="GM71" s="559"/>
      <c r="GN71" s="559"/>
      <c r="GO71" s="559"/>
      <c r="GP71" s="559"/>
      <c r="GQ71" s="559"/>
      <c r="GR71" s="559"/>
      <c r="GS71" s="559"/>
      <c r="GT71" s="559"/>
      <c r="GU71" s="559"/>
      <c r="GV71" s="559"/>
      <c r="GW71" s="559"/>
      <c r="GX71" s="559"/>
      <c r="GY71" s="559"/>
      <c r="GZ71" s="559"/>
      <c r="HA71" s="559"/>
      <c r="HB71" s="559"/>
      <c r="HC71" s="559"/>
      <c r="HD71" s="559"/>
      <c r="HE71" s="559"/>
      <c r="HF71" s="559"/>
      <c r="HG71" s="559"/>
      <c r="HH71" s="559"/>
      <c r="HI71" s="559"/>
      <c r="HJ71" s="559"/>
      <c r="HK71" s="559"/>
      <c r="HL71" s="559"/>
      <c r="HM71" s="559"/>
      <c r="HN71" s="559"/>
      <c r="HO71" s="559"/>
      <c r="HP71" s="559"/>
      <c r="HQ71" s="559"/>
      <c r="HR71" s="559"/>
      <c r="HS71" s="559"/>
      <c r="HT71" s="559"/>
      <c r="HU71" s="559"/>
      <c r="HV71" s="559"/>
      <c r="HW71" s="559"/>
      <c r="HX71" s="559"/>
      <c r="HY71" s="559"/>
      <c r="HZ71" s="559"/>
      <c r="IA71" s="559"/>
      <c r="IB71" s="559"/>
      <c r="IC71" s="559"/>
      <c r="ID71" s="559"/>
      <c r="IE71" s="559"/>
      <c r="IF71" s="559"/>
      <c r="IG71" s="559"/>
      <c r="IH71" s="559"/>
      <c r="II71" s="559"/>
      <c r="IJ71" s="559"/>
      <c r="IK71" s="559"/>
      <c r="IL71" s="559"/>
      <c r="IM71" s="559"/>
      <c r="IN71" s="559"/>
      <c r="IO71" s="559"/>
      <c r="IP71" s="559"/>
      <c r="IQ71" s="559"/>
      <c r="IR71" s="559"/>
      <c r="IS71" s="559"/>
      <c r="IT71" s="559"/>
      <c r="IU71" s="559"/>
      <c r="IV71" s="559"/>
    </row>
    <row r="72" spans="1:256" ht="37.5" customHeight="1" thickBot="1">
      <c r="A72" s="599"/>
      <c r="B72" s="600" t="s">
        <v>263</v>
      </c>
      <c r="C72" s="601" t="s">
        <v>681</v>
      </c>
      <c r="D72" s="600"/>
      <c r="E72" s="602">
        <v>377</v>
      </c>
      <c r="F72" s="601" t="s">
        <v>682</v>
      </c>
      <c r="G72" s="601"/>
      <c r="H72" s="603">
        <v>3913</v>
      </c>
      <c r="I72" s="4969" t="s">
        <v>683</v>
      </c>
      <c r="J72" s="4970"/>
      <c r="K72" s="4970"/>
      <c r="L72" s="4971"/>
      <c r="M72" s="604">
        <v>69860</v>
      </c>
      <c r="N72" s="601" t="s">
        <v>684</v>
      </c>
      <c r="O72" s="601"/>
      <c r="P72" s="601"/>
      <c r="Q72" s="1759"/>
      <c r="R72" s="1759"/>
      <c r="S72" s="1759"/>
      <c r="T72" s="1760"/>
      <c r="U72" s="401"/>
      <c r="V72" s="401"/>
      <c r="W72" s="401"/>
      <c r="X72" s="401"/>
      <c r="Y72" s="401"/>
      <c r="Z72" s="401"/>
      <c r="AA72" s="401"/>
      <c r="AB72" s="401"/>
      <c r="AC72" s="401"/>
      <c r="AD72" s="401"/>
      <c r="AE72" s="401"/>
      <c r="AF72" s="401"/>
      <c r="AG72" s="401"/>
      <c r="AH72" s="401"/>
      <c r="AI72" s="401"/>
      <c r="AJ72" s="401"/>
      <c r="AK72" s="401"/>
      <c r="AL72" s="401"/>
      <c r="AM72" s="401"/>
      <c r="AN72" s="401"/>
      <c r="AO72" s="401"/>
      <c r="AP72" s="401"/>
      <c r="AQ72" s="401"/>
      <c r="AR72" s="401"/>
      <c r="AS72" s="401"/>
      <c r="AT72" s="401"/>
      <c r="AU72" s="401"/>
      <c r="AV72" s="401"/>
      <c r="AW72" s="401"/>
      <c r="AX72" s="401"/>
      <c r="AY72" s="401"/>
      <c r="AZ72" s="401"/>
      <c r="BA72" s="401"/>
      <c r="BB72" s="401"/>
      <c r="BC72" s="401"/>
      <c r="BD72" s="401"/>
      <c r="BE72" s="401"/>
      <c r="BF72" s="401"/>
      <c r="BG72" s="401"/>
      <c r="BH72" s="401"/>
      <c r="BI72" s="401"/>
      <c r="BJ72" s="401"/>
      <c r="BK72" s="401"/>
      <c r="BL72" s="401"/>
      <c r="BM72" s="401"/>
      <c r="BN72" s="401"/>
      <c r="BO72" s="401"/>
      <c r="BP72" s="401"/>
      <c r="BQ72" s="401"/>
      <c r="BR72" s="401"/>
      <c r="BS72" s="401"/>
      <c r="BT72" s="401"/>
      <c r="BU72" s="401"/>
      <c r="BV72" s="401"/>
      <c r="BW72" s="401"/>
      <c r="BX72" s="401"/>
      <c r="BY72" s="401"/>
      <c r="BZ72" s="401"/>
      <c r="CA72" s="401"/>
      <c r="CB72" s="401"/>
      <c r="CC72" s="401"/>
      <c r="CD72" s="401"/>
      <c r="CE72" s="401"/>
      <c r="CF72" s="401"/>
      <c r="CG72" s="401"/>
      <c r="CH72" s="401"/>
      <c r="CI72" s="401"/>
      <c r="CJ72" s="401"/>
      <c r="CK72" s="401"/>
      <c r="CL72" s="401"/>
      <c r="CM72" s="401"/>
      <c r="CN72" s="401"/>
      <c r="CO72" s="401"/>
      <c r="CP72" s="401"/>
      <c r="CQ72" s="401"/>
      <c r="CR72" s="401"/>
      <c r="CS72" s="401"/>
      <c r="CT72" s="401"/>
      <c r="CU72" s="401"/>
      <c r="CV72" s="401"/>
      <c r="CW72" s="401"/>
      <c r="CX72" s="401"/>
      <c r="CY72" s="401"/>
      <c r="CZ72" s="401"/>
      <c r="DA72" s="401"/>
      <c r="DB72" s="401"/>
      <c r="DC72" s="401"/>
      <c r="DD72" s="401"/>
      <c r="DE72" s="401"/>
      <c r="DF72" s="401"/>
      <c r="DG72" s="401"/>
      <c r="DH72" s="401"/>
      <c r="DI72" s="401"/>
      <c r="DJ72" s="401"/>
      <c r="DK72" s="401"/>
      <c r="DL72" s="401"/>
      <c r="DM72" s="401"/>
      <c r="DN72" s="401"/>
      <c r="DO72" s="401"/>
      <c r="DP72" s="401"/>
      <c r="DQ72" s="401"/>
      <c r="DR72" s="401"/>
      <c r="DS72" s="401"/>
      <c r="DT72" s="401"/>
      <c r="DU72" s="401"/>
      <c r="DV72" s="401"/>
      <c r="DW72" s="401"/>
      <c r="DX72" s="401"/>
      <c r="DY72" s="401"/>
      <c r="DZ72" s="401"/>
      <c r="EA72" s="401"/>
      <c r="EB72" s="401"/>
      <c r="EC72" s="401"/>
      <c r="ED72" s="401"/>
      <c r="EE72" s="401"/>
      <c r="EF72" s="401"/>
      <c r="EG72" s="401"/>
      <c r="EH72" s="401"/>
      <c r="EI72" s="401"/>
      <c r="EJ72" s="401"/>
      <c r="EK72" s="401"/>
      <c r="EL72" s="401"/>
      <c r="EM72" s="401"/>
      <c r="EN72" s="401"/>
      <c r="EO72" s="401"/>
      <c r="EP72" s="401"/>
      <c r="EQ72" s="401"/>
      <c r="ER72" s="401"/>
      <c r="ES72" s="401"/>
      <c r="ET72" s="401"/>
      <c r="EU72" s="401"/>
      <c r="EV72" s="401"/>
      <c r="EW72" s="401"/>
      <c r="EX72" s="401"/>
      <c r="EY72" s="401"/>
      <c r="EZ72" s="401"/>
      <c r="FA72" s="401"/>
      <c r="FB72" s="401"/>
      <c r="FC72" s="401"/>
      <c r="FD72" s="401"/>
      <c r="FE72" s="401"/>
      <c r="FF72" s="401"/>
      <c r="FG72" s="401"/>
      <c r="FH72" s="401"/>
      <c r="FI72" s="401"/>
      <c r="FJ72" s="401"/>
      <c r="FK72" s="401"/>
      <c r="FL72" s="401"/>
      <c r="FM72" s="401"/>
      <c r="FN72" s="401"/>
      <c r="FO72" s="401"/>
      <c r="FP72" s="401"/>
      <c r="FQ72" s="401"/>
      <c r="FR72" s="401"/>
      <c r="FS72" s="401"/>
      <c r="FT72" s="401"/>
      <c r="FU72" s="401"/>
      <c r="FV72" s="401"/>
      <c r="FW72" s="401"/>
      <c r="FX72" s="401"/>
      <c r="FY72" s="401"/>
      <c r="FZ72" s="401"/>
      <c r="GA72" s="401"/>
      <c r="GB72" s="401"/>
      <c r="GC72" s="401"/>
      <c r="GD72" s="401"/>
      <c r="GE72" s="401"/>
      <c r="GF72" s="401"/>
      <c r="GG72" s="401"/>
      <c r="GH72" s="401"/>
      <c r="GI72" s="401"/>
      <c r="GJ72" s="401"/>
      <c r="GK72" s="401"/>
      <c r="GL72" s="401"/>
      <c r="GM72" s="401"/>
      <c r="GN72" s="401"/>
      <c r="GO72" s="401"/>
      <c r="GP72" s="401"/>
      <c r="GQ72" s="401"/>
      <c r="GR72" s="401"/>
      <c r="GS72" s="401"/>
      <c r="GT72" s="401"/>
      <c r="GU72" s="401"/>
      <c r="GV72" s="401"/>
      <c r="GW72" s="401"/>
      <c r="GX72" s="401"/>
      <c r="GY72" s="401"/>
      <c r="GZ72" s="401"/>
      <c r="HA72" s="401"/>
      <c r="HB72" s="401"/>
      <c r="HC72" s="401"/>
      <c r="HD72" s="401"/>
      <c r="HE72" s="401"/>
      <c r="HF72" s="401"/>
      <c r="HG72" s="401"/>
      <c r="HH72" s="401"/>
      <c r="HI72" s="401"/>
      <c r="HJ72" s="401"/>
      <c r="HK72" s="401"/>
      <c r="HL72" s="401"/>
      <c r="HM72" s="401"/>
      <c r="HN72" s="401"/>
      <c r="HO72" s="401"/>
      <c r="HP72" s="401"/>
      <c r="HQ72" s="401"/>
      <c r="HR72" s="401"/>
      <c r="HS72" s="401"/>
      <c r="HT72" s="401"/>
      <c r="HU72" s="401"/>
      <c r="HV72" s="401"/>
      <c r="HW72" s="401"/>
      <c r="HX72" s="401"/>
      <c r="HY72" s="401"/>
      <c r="HZ72" s="401"/>
      <c r="IA72" s="401"/>
      <c r="IB72" s="401"/>
      <c r="IC72" s="401"/>
      <c r="ID72" s="401"/>
      <c r="IE72" s="401"/>
      <c r="IF72" s="401"/>
      <c r="IG72" s="401"/>
      <c r="IH72" s="401"/>
      <c r="II72" s="401"/>
      <c r="IJ72" s="401"/>
      <c r="IK72" s="401"/>
      <c r="IL72" s="401"/>
      <c r="IM72" s="401"/>
      <c r="IN72" s="401"/>
      <c r="IO72" s="401"/>
      <c r="IP72" s="401"/>
      <c r="IQ72" s="401"/>
      <c r="IR72" s="401"/>
      <c r="IS72" s="401"/>
      <c r="IT72" s="401"/>
      <c r="IU72" s="401"/>
      <c r="IV72" s="401"/>
    </row>
    <row r="73" spans="1:256">
      <c r="A73" s="605"/>
      <c r="B73" s="605"/>
      <c r="C73" s="606"/>
      <c r="D73" s="605"/>
      <c r="E73" s="605"/>
      <c r="F73" s="605"/>
      <c r="G73" s="605"/>
      <c r="H73" s="605"/>
      <c r="I73" s="605"/>
      <c r="J73" s="605"/>
      <c r="K73" s="605"/>
      <c r="L73" s="605"/>
      <c r="M73" s="605"/>
      <c r="N73" s="605"/>
      <c r="O73" s="605"/>
      <c r="P73" s="605"/>
      <c r="Q73" s="605"/>
      <c r="R73" s="605"/>
      <c r="S73" s="605"/>
      <c r="T73" s="605"/>
    </row>
    <row r="74" spans="1:256">
      <c r="A74" s="605"/>
      <c r="B74" s="605"/>
      <c r="C74" s="605"/>
      <c r="D74" s="605"/>
      <c r="E74" s="605"/>
      <c r="F74" s="606"/>
      <c r="G74" s="605"/>
      <c r="H74" s="605"/>
      <c r="I74" s="605"/>
      <c r="J74" s="605"/>
      <c r="K74" s="605"/>
      <c r="L74" s="605"/>
      <c r="M74" s="605"/>
      <c r="N74" s="605"/>
      <c r="O74" s="605"/>
      <c r="P74" s="605"/>
      <c r="Q74" s="605"/>
      <c r="R74" s="605"/>
      <c r="S74" s="605"/>
      <c r="T74" s="605"/>
    </row>
    <row r="75" spans="1:256">
      <c r="A75" s="605"/>
      <c r="B75" s="605"/>
      <c r="C75" s="605"/>
      <c r="D75" s="605"/>
      <c r="E75" s="605"/>
      <c r="F75" s="605"/>
      <c r="G75" s="605"/>
      <c r="H75" s="605"/>
      <c r="I75" s="605"/>
      <c r="J75" s="605"/>
      <c r="K75" s="605"/>
      <c r="L75" s="605"/>
      <c r="M75" s="605"/>
      <c r="N75" s="605"/>
      <c r="O75" s="605"/>
      <c r="P75" s="605"/>
      <c r="Q75" s="605"/>
      <c r="R75" s="605"/>
      <c r="S75" s="605"/>
      <c r="T75" s="605"/>
    </row>
    <row r="76" spans="1:256">
      <c r="A76" s="605"/>
      <c r="B76" s="605"/>
      <c r="C76" s="605"/>
      <c r="D76" s="605"/>
      <c r="E76" s="605"/>
      <c r="F76" s="605"/>
      <c r="G76" s="605"/>
      <c r="H76" s="605"/>
      <c r="I76" s="605"/>
      <c r="J76" s="605"/>
      <c r="K76" s="605"/>
      <c r="L76" s="605"/>
      <c r="M76" s="605"/>
      <c r="N76" s="605"/>
      <c r="O76" s="605"/>
      <c r="P76" s="605"/>
      <c r="Q76" s="605"/>
      <c r="R76" s="605"/>
      <c r="S76" s="605"/>
      <c r="T76" s="605"/>
    </row>
  </sheetData>
  <mergeCells count="10">
    <mergeCell ref="I72:L72"/>
    <mergeCell ref="A1:T1"/>
    <mergeCell ref="A2:T2"/>
    <mergeCell ref="A3:T3"/>
    <mergeCell ref="N4:P4"/>
    <mergeCell ref="B5:E5"/>
    <mergeCell ref="F5:H5"/>
    <mergeCell ref="I5:M5"/>
    <mergeCell ref="N5:P5"/>
    <mergeCell ref="Q5:T5"/>
  </mergeCells>
  <conditionalFormatting sqref="A8:P70">
    <cfRule type="cellIs" dxfId="8" priority="1" stopIfTrue="1" operator="equal">
      <formula>0</formula>
    </cfRule>
  </conditionalFormatting>
  <conditionalFormatting sqref="B8:F8 H8:N8 B9:D9 F9 I9:L9 N9:N18 E9:E19 H9:H19 M9:M19 J10:J12 D11:D12 C13 K13:L13 D14:D17 J14:J17 B16 I16 K16:L16 C18 K18:L18 F22 I22:L22 O22 D22:D23 H22:H24 M22:N24 B22:B25 E22:E26 J23 I24:L25 C24:C26 D25 F25:H25 M25:P25 K26:L26 H26:H27 N26:N27 M26:M29 D27:E27 J27 B28:L28 N28:P28 E29 H29 B32 D32 F32:G32 I32:L32 N32:P45 C32:C48 E33:E45 H33:H45 J33:M45 D34:D35 G34:G45 I35:I45 D37:D39 D41 B43:B45 F43:F45 D44:D45 K46:L46 B49:D52 F49:G52 I49:L52 N49:P59 C53 E53 K53:L54 H53:H59 M53:M59 B54:C54 E54:F54 D55:E55 J55 E57:E58 C59:E59 K59:L59 B63:D64 F63:G64 I63:L64 N63:N65 O63:O67 G65 I65:J65 M65 E65:E66 J66 C67 G67 K67">
    <cfRule type="cellIs" dxfId="7" priority="6" stopIfTrue="1" operator="equal">
      <formula>0</formula>
    </cfRule>
  </conditionalFormatting>
  <conditionalFormatting sqref="B69:H70">
    <cfRule type="cellIs" dxfId="6" priority="3" stopIfTrue="1" operator="equal">
      <formula>0</formula>
    </cfRule>
  </conditionalFormatting>
  <conditionalFormatting sqref="B8:P70">
    <cfRule type="cellIs" dxfId="5" priority="2" stopIfTrue="1" operator="equal">
      <formula>"""0"""</formula>
    </cfRule>
  </conditionalFormatting>
  <conditionalFormatting sqref="I8:P19 B8:G55 H8:H65 I20:L55 M20:P65 B57:G65 I57:L65 B66:P68 N70">
    <cfRule type="cellIs" dxfId="4" priority="7" stopIfTrue="1" operator="equal">
      <formula>0</formula>
    </cfRule>
  </conditionalFormatting>
  <conditionalFormatting sqref="I69:P70 M72">
    <cfRule type="cellIs" dxfId="3" priority="8" stopIfTrue="1" operator="equal">
      <formula>0</formula>
    </cfRule>
  </conditionalFormatting>
  <conditionalFormatting sqref="M72">
    <cfRule type="cellIs" dxfId="2" priority="4" stopIfTrue="1" operator="equal">
      <formula>0</formula>
    </cfRule>
    <cfRule type="cellIs" dxfId="1" priority="5" stopIfTrue="1" operator="equal">
      <formula>"""0"""</formula>
    </cfRule>
  </conditionalFormatting>
  <printOptions horizontalCentered="1"/>
  <pageMargins left="0.31496062992125984" right="0.31496062992125984" top="0.59055118110236227" bottom="0.39370078740157483" header="0.19685039370078741" footer="0.19685039370078741"/>
  <pageSetup paperSize="8" fitToHeight="0" orientation="portrait" r:id="rId1"/>
  <headerFooter>
    <oddHeader>&amp;L&amp;6&amp;A&amp;R&amp;6Page &amp;P of &amp;N</oddHeader>
  </headerFooter>
  <legacy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Q10"/>
  <sheetViews>
    <sheetView showZeros="0" view="pageBreakPreview" zoomScaleNormal="70" zoomScaleSheetLayoutView="100" zoomScalePageLayoutView="70" workbookViewId="0">
      <selection activeCell="B23" sqref="B23"/>
    </sheetView>
  </sheetViews>
  <sheetFormatPr defaultColWidth="8.453125" defaultRowHeight="15.5"/>
  <cols>
    <col min="1" max="3" width="9.54296875" style="608" customWidth="1"/>
    <col min="4" max="4" width="12.54296875" style="608" customWidth="1"/>
    <col min="5" max="5" width="11.81640625" style="608" customWidth="1"/>
    <col min="6" max="6" width="12" style="608" customWidth="1"/>
    <col min="7" max="12" width="11.453125" style="608" customWidth="1"/>
    <col min="13" max="146" width="8.453125" style="608" customWidth="1"/>
    <col min="147" max="16384" width="8.453125" style="607"/>
  </cols>
  <sheetData>
    <row r="1" spans="1:147" s="1761" customFormat="1" ht="49.4" customHeight="1">
      <c r="A1" s="1764" t="s">
        <v>1345</v>
      </c>
      <c r="B1" s="1765"/>
      <c r="C1" s="1765"/>
      <c r="D1" s="1765" t="s">
        <v>727</v>
      </c>
      <c r="E1" s="1765"/>
      <c r="F1" s="1765"/>
      <c r="G1" s="1765"/>
      <c r="H1" s="1765"/>
      <c r="I1" s="1765"/>
      <c r="J1" s="1765"/>
      <c r="K1" s="1765"/>
      <c r="L1" s="1766"/>
    </row>
    <row r="2" spans="1:147" s="681" customFormat="1" ht="25" customHeight="1">
      <c r="A2" s="682"/>
      <c r="B2" s="683"/>
      <c r="C2" s="684"/>
      <c r="D2" s="685">
        <v>2012</v>
      </c>
      <c r="E2" s="685">
        <v>2013</v>
      </c>
      <c r="F2" s="685">
        <v>2014</v>
      </c>
      <c r="G2" s="685">
        <v>2015</v>
      </c>
      <c r="H2" s="685">
        <v>2016</v>
      </c>
      <c r="I2" s="685">
        <v>2017</v>
      </c>
      <c r="J2" s="685">
        <v>2018</v>
      </c>
      <c r="K2" s="685">
        <v>2019</v>
      </c>
      <c r="L2" s="1767">
        <v>2020</v>
      </c>
    </row>
    <row r="3" spans="1:147" s="688" customFormat="1" ht="24.75" customHeight="1">
      <c r="A3" s="682"/>
      <c r="B3" s="683" t="s">
        <v>109</v>
      </c>
      <c r="C3" s="1763"/>
      <c r="D3" s="686">
        <v>399217</v>
      </c>
      <c r="E3" s="686"/>
      <c r="F3" s="686">
        <v>429136</v>
      </c>
      <c r="G3" s="686">
        <v>444380</v>
      </c>
      <c r="H3" s="686">
        <v>490294</v>
      </c>
      <c r="I3" s="686">
        <v>512055</v>
      </c>
      <c r="J3" s="686">
        <v>541989</v>
      </c>
      <c r="K3" s="4048">
        <v>556599</v>
      </c>
      <c r="L3" s="1768">
        <v>609868</v>
      </c>
      <c r="M3" s="687"/>
      <c r="N3" s="687"/>
      <c r="O3" s="687"/>
      <c r="P3" s="687"/>
      <c r="Q3" s="687"/>
      <c r="R3" s="687"/>
      <c r="S3" s="687"/>
      <c r="T3" s="687"/>
      <c r="U3" s="687"/>
      <c r="V3" s="687"/>
      <c r="W3" s="687"/>
      <c r="X3" s="687"/>
      <c r="Y3" s="687"/>
      <c r="Z3" s="687"/>
      <c r="AA3" s="687"/>
      <c r="AB3" s="687"/>
      <c r="AC3" s="687"/>
      <c r="AD3" s="687"/>
      <c r="AE3" s="687"/>
      <c r="AF3" s="687"/>
      <c r="AG3" s="687"/>
      <c r="AH3" s="687"/>
      <c r="AI3" s="687"/>
      <c r="AJ3" s="687"/>
      <c r="AK3" s="687"/>
      <c r="AL3" s="687"/>
      <c r="AM3" s="687"/>
      <c r="AN3" s="687"/>
      <c r="AO3" s="687"/>
      <c r="AP3" s="687"/>
      <c r="AQ3" s="687"/>
      <c r="AR3" s="687"/>
      <c r="AS3" s="687"/>
      <c r="AT3" s="687"/>
      <c r="AU3" s="687"/>
      <c r="AV3" s="687"/>
      <c r="AW3" s="687"/>
      <c r="AX3" s="687"/>
      <c r="AY3" s="687"/>
      <c r="AZ3" s="687"/>
      <c r="BA3" s="687"/>
      <c r="BB3" s="687"/>
      <c r="BC3" s="687"/>
      <c r="BD3" s="687"/>
      <c r="BE3" s="687"/>
      <c r="BF3" s="687"/>
      <c r="BG3" s="687"/>
      <c r="BH3" s="687"/>
      <c r="BI3" s="687"/>
      <c r="BJ3" s="687"/>
      <c r="BK3" s="687"/>
      <c r="BL3" s="687"/>
      <c r="BM3" s="687"/>
      <c r="BN3" s="687"/>
      <c r="BO3" s="687"/>
      <c r="BP3" s="687"/>
      <c r="BQ3" s="687"/>
      <c r="BR3" s="687"/>
      <c r="BS3" s="687"/>
      <c r="BT3" s="687"/>
      <c r="BU3" s="687"/>
      <c r="BV3" s="687"/>
      <c r="BW3" s="687"/>
      <c r="BX3" s="687"/>
      <c r="BY3" s="687"/>
      <c r="BZ3" s="687"/>
      <c r="CA3" s="687"/>
      <c r="CB3" s="687"/>
      <c r="CC3" s="687"/>
      <c r="CD3" s="687"/>
      <c r="CE3" s="687"/>
      <c r="CF3" s="687"/>
      <c r="CG3" s="687"/>
      <c r="CH3" s="687"/>
      <c r="CI3" s="687"/>
      <c r="CJ3" s="687"/>
      <c r="CK3" s="687"/>
      <c r="CL3" s="687"/>
      <c r="CM3" s="687"/>
      <c r="CN3" s="687"/>
      <c r="CO3" s="687"/>
      <c r="CP3" s="687"/>
      <c r="CQ3" s="687"/>
      <c r="CR3" s="687"/>
      <c r="CS3" s="687"/>
      <c r="CT3" s="687"/>
      <c r="CU3" s="687"/>
      <c r="CV3" s="687"/>
      <c r="CW3" s="687"/>
      <c r="CX3" s="687"/>
      <c r="CY3" s="687"/>
      <c r="CZ3" s="687"/>
      <c r="DA3" s="687"/>
      <c r="DB3" s="687"/>
      <c r="DC3" s="687"/>
      <c r="DD3" s="687"/>
      <c r="DE3" s="687"/>
      <c r="DF3" s="687"/>
      <c r="DG3" s="687"/>
      <c r="DH3" s="687"/>
      <c r="DI3" s="687"/>
      <c r="DJ3" s="687"/>
      <c r="DK3" s="687"/>
      <c r="DL3" s="687"/>
      <c r="DM3" s="687"/>
      <c r="DN3" s="687"/>
      <c r="DO3" s="687"/>
      <c r="DP3" s="687"/>
      <c r="DQ3" s="687"/>
      <c r="DR3" s="687"/>
      <c r="DS3" s="687"/>
      <c r="DT3" s="687"/>
      <c r="DU3" s="687"/>
      <c r="DV3" s="687"/>
      <c r="DW3" s="687"/>
      <c r="DX3" s="687"/>
      <c r="DY3" s="687"/>
      <c r="DZ3" s="687"/>
      <c r="EA3" s="687"/>
      <c r="EB3" s="687"/>
      <c r="EC3" s="687"/>
      <c r="ED3" s="687"/>
      <c r="EE3" s="687"/>
      <c r="EF3" s="687"/>
      <c r="EG3" s="687"/>
      <c r="EH3" s="687"/>
      <c r="EI3" s="687"/>
      <c r="EJ3" s="687"/>
      <c r="EK3" s="687"/>
      <c r="EL3" s="687"/>
      <c r="EM3" s="687"/>
      <c r="EN3" s="687"/>
      <c r="EO3" s="687"/>
      <c r="EP3" s="687"/>
      <c r="EQ3" s="687"/>
    </row>
    <row r="4" spans="1:147" s="681" customFormat="1" ht="24.75" customHeight="1" thickBot="1">
      <c r="A4" s="689"/>
      <c r="B4" s="690"/>
      <c r="C4" s="1762"/>
      <c r="D4" s="1769"/>
      <c r="E4" s="1769"/>
      <c r="F4" s="1770"/>
      <c r="G4" s="1770"/>
      <c r="H4" s="1770"/>
      <c r="I4" s="1770"/>
      <c r="J4" s="1770"/>
      <c r="K4" s="1770"/>
      <c r="L4" s="177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691"/>
      <c r="AO4" s="691"/>
      <c r="AP4" s="691"/>
      <c r="AQ4" s="691"/>
      <c r="AR4" s="691"/>
      <c r="AS4" s="691"/>
      <c r="AT4" s="691"/>
      <c r="AU4" s="691"/>
      <c r="AV4" s="691"/>
      <c r="AW4" s="691"/>
      <c r="AX4" s="691"/>
      <c r="AY4" s="691"/>
      <c r="AZ4" s="691"/>
      <c r="BA4" s="691"/>
      <c r="BB4" s="691"/>
      <c r="BC4" s="691"/>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c r="CQ4" s="691"/>
      <c r="CR4" s="691"/>
      <c r="CS4" s="691"/>
      <c r="CT4" s="691"/>
      <c r="CU4" s="691"/>
      <c r="CV4" s="691"/>
      <c r="CW4" s="691"/>
      <c r="CX4" s="691"/>
      <c r="CY4" s="691"/>
      <c r="CZ4" s="691"/>
      <c r="DA4" s="691"/>
      <c r="DB4" s="691"/>
      <c r="DC4" s="691"/>
      <c r="DD4" s="691"/>
      <c r="DE4" s="691"/>
      <c r="DF4" s="691"/>
      <c r="DG4" s="691"/>
      <c r="DH4" s="691"/>
      <c r="DI4" s="691"/>
      <c r="DJ4" s="691"/>
      <c r="DK4" s="691"/>
      <c r="DL4" s="691"/>
      <c r="DM4" s="691"/>
      <c r="DN4" s="691"/>
      <c r="DO4" s="691"/>
      <c r="DP4" s="691"/>
      <c r="DQ4" s="691"/>
      <c r="DR4" s="691"/>
      <c r="DS4" s="691"/>
      <c r="DT4" s="691"/>
      <c r="DU4" s="691"/>
      <c r="DV4" s="691"/>
      <c r="DW4" s="691"/>
      <c r="DX4" s="691"/>
      <c r="DY4" s="691"/>
      <c r="DZ4" s="691"/>
      <c r="EA4" s="691"/>
      <c r="EB4" s="691"/>
      <c r="EC4" s="691"/>
      <c r="ED4" s="691"/>
      <c r="EE4" s="691"/>
      <c r="EF4" s="691"/>
      <c r="EG4" s="691"/>
      <c r="EH4" s="691"/>
      <c r="EI4" s="691"/>
      <c r="EJ4" s="691"/>
      <c r="EK4" s="691"/>
      <c r="EL4" s="691"/>
      <c r="EM4" s="691"/>
      <c r="EN4" s="691"/>
      <c r="EO4" s="691"/>
      <c r="EP4" s="691"/>
      <c r="EQ4" s="691"/>
    </row>
    <row r="5" spans="1:147" s="688" customFormat="1" ht="24.75" customHeight="1">
      <c r="A5" s="681"/>
      <c r="B5" s="681"/>
      <c r="C5" s="681"/>
      <c r="D5" s="681"/>
      <c r="E5" s="681"/>
      <c r="F5" s="687"/>
      <c r="G5" s="687"/>
      <c r="H5" s="687"/>
      <c r="I5" s="687"/>
      <c r="J5" s="687"/>
      <c r="K5" s="687"/>
      <c r="L5" s="687"/>
      <c r="M5" s="687"/>
      <c r="N5" s="687"/>
      <c r="O5" s="687"/>
      <c r="P5" s="687"/>
      <c r="Q5" s="687"/>
      <c r="R5" s="687"/>
      <c r="S5" s="687"/>
      <c r="T5" s="687"/>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c r="AT5" s="687"/>
      <c r="AU5" s="687"/>
      <c r="AV5" s="687"/>
      <c r="AW5" s="687"/>
      <c r="AX5" s="687"/>
      <c r="AY5" s="687"/>
      <c r="AZ5" s="687"/>
      <c r="BA5" s="687"/>
      <c r="BB5" s="687"/>
      <c r="BC5" s="687"/>
      <c r="BD5" s="687"/>
      <c r="BE5" s="687"/>
      <c r="BF5" s="687"/>
      <c r="BG5" s="687"/>
      <c r="BH5" s="687"/>
      <c r="BI5" s="687"/>
      <c r="BJ5" s="687"/>
      <c r="BK5" s="687"/>
      <c r="BL5" s="687"/>
      <c r="BM5" s="687"/>
      <c r="BN5" s="687"/>
      <c r="BO5" s="687"/>
      <c r="BP5" s="687"/>
      <c r="BQ5" s="687"/>
      <c r="BR5" s="687"/>
      <c r="BS5" s="687"/>
      <c r="BT5" s="687"/>
      <c r="BU5" s="687"/>
      <c r="BV5" s="687"/>
      <c r="BW5" s="687"/>
      <c r="BX5" s="687"/>
      <c r="BY5" s="687"/>
      <c r="BZ5" s="687"/>
      <c r="CA5" s="687"/>
      <c r="CB5" s="687"/>
      <c r="CC5" s="687"/>
      <c r="CD5" s="687"/>
      <c r="CE5" s="687"/>
      <c r="CF5" s="687"/>
      <c r="CG5" s="687"/>
      <c r="CH5" s="687"/>
      <c r="CI5" s="687"/>
      <c r="CJ5" s="687"/>
      <c r="CK5" s="687"/>
      <c r="CL5" s="687"/>
      <c r="CM5" s="687"/>
      <c r="CN5" s="687"/>
      <c r="CO5" s="687"/>
      <c r="CP5" s="687"/>
      <c r="CQ5" s="687"/>
      <c r="CR5" s="687"/>
      <c r="CS5" s="687"/>
      <c r="CT5" s="687"/>
      <c r="CU5" s="687"/>
      <c r="CV5" s="687"/>
      <c r="CW5" s="687"/>
      <c r="CX5" s="687"/>
      <c r="CY5" s="687"/>
      <c r="CZ5" s="687"/>
      <c r="DA5" s="687"/>
      <c r="DB5" s="687"/>
      <c r="DC5" s="687"/>
      <c r="DD5" s="687"/>
      <c r="DE5" s="687"/>
      <c r="DF5" s="687"/>
      <c r="DG5" s="687"/>
      <c r="DH5" s="687"/>
      <c r="DI5" s="687"/>
      <c r="DJ5" s="687"/>
      <c r="DK5" s="687"/>
      <c r="DL5" s="687"/>
      <c r="DM5" s="687"/>
      <c r="DN5" s="687"/>
      <c r="DO5" s="687"/>
      <c r="DP5" s="687"/>
      <c r="DQ5" s="687"/>
      <c r="DR5" s="687"/>
      <c r="DS5" s="687"/>
      <c r="DT5" s="687"/>
      <c r="DU5" s="687"/>
      <c r="DV5" s="687"/>
      <c r="DW5" s="687"/>
      <c r="DX5" s="687"/>
      <c r="DY5" s="687"/>
      <c r="DZ5" s="687"/>
      <c r="EA5" s="687"/>
      <c r="EB5" s="687"/>
      <c r="EC5" s="687"/>
      <c r="ED5" s="687"/>
      <c r="EE5" s="687"/>
      <c r="EF5" s="687"/>
      <c r="EG5" s="687"/>
      <c r="EH5" s="687"/>
      <c r="EI5" s="687"/>
      <c r="EJ5" s="687"/>
      <c r="EK5" s="687"/>
      <c r="EL5" s="687"/>
      <c r="EM5" s="687"/>
      <c r="EN5" s="687"/>
      <c r="EO5" s="687"/>
      <c r="EP5" s="687"/>
      <c r="EQ5" s="687"/>
    </row>
    <row r="6" spans="1:147" s="688" customFormat="1" ht="24.75" customHeight="1">
      <c r="A6" s="681"/>
      <c r="C6" s="681"/>
      <c r="D6" s="681"/>
      <c r="E6" s="681"/>
    </row>
    <row r="7" spans="1:147" ht="24.75" customHeight="1"/>
    <row r="8" spans="1:147" ht="25" customHeight="1"/>
    <row r="9" spans="1:147" ht="25" customHeight="1"/>
    <row r="10" spans="1:147" ht="25" customHeight="1">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c r="CU10" s="609"/>
      <c r="CV10" s="609"/>
      <c r="CW10" s="609"/>
      <c r="CX10" s="609"/>
      <c r="CY10" s="609"/>
      <c r="CZ10" s="609"/>
      <c r="DA10" s="609"/>
      <c r="DB10" s="609"/>
      <c r="DC10" s="609"/>
      <c r="DD10" s="609"/>
      <c r="DE10" s="609"/>
      <c r="DF10" s="609"/>
      <c r="DG10" s="609"/>
      <c r="DH10" s="609"/>
      <c r="DI10" s="609"/>
      <c r="DJ10" s="609"/>
      <c r="DK10" s="609"/>
      <c r="DL10" s="609"/>
      <c r="DM10" s="609"/>
      <c r="DN10" s="609"/>
      <c r="DO10" s="609"/>
      <c r="DP10" s="609"/>
      <c r="DQ10" s="609"/>
      <c r="DR10" s="609"/>
      <c r="DS10" s="609"/>
      <c r="DT10" s="609"/>
      <c r="DU10" s="609"/>
      <c r="DV10" s="609"/>
      <c r="DW10" s="609"/>
      <c r="DX10" s="609"/>
      <c r="DY10" s="609"/>
      <c r="DZ10" s="609"/>
      <c r="EA10" s="609"/>
      <c r="EB10" s="609"/>
      <c r="EC10" s="609"/>
      <c r="ED10" s="609"/>
      <c r="EE10" s="609"/>
      <c r="EF10" s="609"/>
      <c r="EG10" s="609"/>
      <c r="EH10" s="609"/>
      <c r="EI10" s="609"/>
      <c r="EJ10" s="609"/>
      <c r="EK10" s="609"/>
      <c r="EL10" s="609"/>
      <c r="EM10" s="609"/>
      <c r="EN10" s="609"/>
      <c r="EO10" s="609"/>
      <c r="EP10" s="609"/>
      <c r="EQ10" s="609"/>
    </row>
  </sheetData>
  <conditionalFormatting sqref="A2:A4">
    <cfRule type="cellIs" dxfId="0" priority="1" stopIfTrue="1" operator="greaterThan">
      <formula>0</formula>
    </cfRule>
  </conditionalFormatting>
  <printOptions horizontalCentered="1"/>
  <pageMargins left="0.31496062992125984" right="0.31496062992125984" top="0.59055118110236227" bottom="0.39370078740157483" header="0.19685039370078741" footer="0.19685039370078741"/>
  <pageSetup paperSize="8" fitToHeight="2" orientation="portrait" r:id="rId1"/>
  <headerFooter>
    <oddHeader>&amp;L&amp;6&amp;A&amp;R&amp;6Page &amp;P of &amp;N</oddHeader>
  </headerFooter>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12"/>
  <sheetViews>
    <sheetView view="pageBreakPreview" zoomScaleSheetLayoutView="100" workbookViewId="0">
      <selection activeCell="B23" sqref="B23"/>
    </sheetView>
  </sheetViews>
  <sheetFormatPr defaultColWidth="8.81640625" defaultRowHeight="14.5"/>
  <cols>
    <col min="1" max="1" width="26.453125" customWidth="1"/>
    <col min="2" max="10" width="12.453125" customWidth="1"/>
  </cols>
  <sheetData>
    <row r="1" spans="1:10" ht="21">
      <c r="A1" s="4991" t="s">
        <v>1345</v>
      </c>
      <c r="B1" s="4992"/>
      <c r="C1" s="4992"/>
      <c r="D1" s="4992"/>
      <c r="E1" s="4992"/>
      <c r="F1" s="4992"/>
      <c r="G1" s="4992"/>
      <c r="H1" s="4992"/>
      <c r="I1" s="4992"/>
      <c r="J1" s="4993"/>
    </row>
    <row r="2" spans="1:10" s="610" customFormat="1" ht="37.5" customHeight="1" thickBot="1">
      <c r="A2" s="4994" t="s">
        <v>1329</v>
      </c>
      <c r="B2" s="4995"/>
      <c r="C2" s="4995"/>
      <c r="D2" s="4995"/>
      <c r="E2" s="4995"/>
      <c r="F2" s="4995"/>
      <c r="G2" s="4995"/>
      <c r="H2" s="4995"/>
      <c r="I2" s="4995"/>
      <c r="J2" s="4996"/>
    </row>
    <row r="3" spans="1:10" ht="35.25" customHeight="1" thickBot="1">
      <c r="A3" s="2850" t="s">
        <v>685</v>
      </c>
      <c r="B3" s="4997" t="s">
        <v>68</v>
      </c>
      <c r="C3" s="4998"/>
      <c r="D3" s="4999" t="s">
        <v>69</v>
      </c>
      <c r="E3" s="5000"/>
      <c r="F3" s="5001" t="s">
        <v>461</v>
      </c>
      <c r="G3" s="5002"/>
      <c r="H3" s="5003" t="s">
        <v>686</v>
      </c>
      <c r="I3" s="5004"/>
      <c r="J3" s="2851" t="s">
        <v>687</v>
      </c>
    </row>
    <row r="4" spans="1:10" ht="21" customHeight="1" thickBot="1">
      <c r="A4" s="2852"/>
      <c r="B4" s="2853" t="s">
        <v>76</v>
      </c>
      <c r="C4" s="2854" t="s">
        <v>77</v>
      </c>
      <c r="D4" s="2853" t="s">
        <v>76</v>
      </c>
      <c r="E4" s="2854" t="s">
        <v>77</v>
      </c>
      <c r="F4" s="2853" t="s">
        <v>76</v>
      </c>
      <c r="G4" s="2854" t="s">
        <v>77</v>
      </c>
      <c r="H4" s="2853" t="s">
        <v>76</v>
      </c>
      <c r="I4" s="2855" t="s">
        <v>77</v>
      </c>
      <c r="J4" s="2856"/>
    </row>
    <row r="5" spans="1:10" s="611" customFormat="1" ht="21" customHeight="1">
      <c r="A5" s="2857" t="s">
        <v>358</v>
      </c>
      <c r="B5" s="2858">
        <f>'GC Table 8 - Primary'!B20</f>
        <v>2141</v>
      </c>
      <c r="C5" s="2859">
        <f>'GC Table 8 - Primary'!B21</f>
        <v>6888</v>
      </c>
      <c r="D5" s="2860">
        <f>'GC Table 6 - Secondary'!B22</f>
        <v>1802</v>
      </c>
      <c r="E5" s="2859">
        <f>'GC Table 6 - Secondary'!B23</f>
        <v>5517</v>
      </c>
      <c r="F5" s="2860"/>
      <c r="G5" s="2859"/>
      <c r="H5" s="2860">
        <f>'Universities + Vocational S'!R21</f>
        <v>30</v>
      </c>
      <c r="I5" s="2861">
        <f>'Universities + Vocational S'!R22</f>
        <v>49</v>
      </c>
      <c r="J5" s="2862">
        <f>SUM(B5:I5)</f>
        <v>16427</v>
      </c>
    </row>
    <row r="6" spans="1:10" s="611" customFormat="1" ht="21" customHeight="1">
      <c r="A6" s="2863" t="s">
        <v>362</v>
      </c>
      <c r="B6" s="2864">
        <f>'GC Table 8 - Primary'!E20</f>
        <v>12174</v>
      </c>
      <c r="C6" s="2865">
        <f>'GC Table 8 - Primary'!E21</f>
        <v>6080</v>
      </c>
      <c r="D6" s="2866">
        <f>'GC Table 6 - Secondary'!E22</f>
        <v>5630</v>
      </c>
      <c r="E6" s="2865">
        <f>'GC Table 6 - Secondary'!E23</f>
        <v>2262</v>
      </c>
      <c r="F6" s="2866">
        <f>'Universities + Vocational S'!K21</f>
        <v>878</v>
      </c>
      <c r="G6" s="2865">
        <f>'Universities + Vocational S'!K22</f>
        <v>157</v>
      </c>
      <c r="H6" s="2866">
        <f>'Universities + Vocational S'!P21+'Universities + Vocational S'!Q21</f>
        <v>173</v>
      </c>
      <c r="I6" s="2867">
        <f>'Universities + Vocational S'!P22+'Universities + Vocational S'!Q22</f>
        <v>44</v>
      </c>
      <c r="J6" s="2862">
        <f>SUM(B6:I6)</f>
        <v>27398</v>
      </c>
    </row>
    <row r="7" spans="1:10" s="611" customFormat="1" ht="21" customHeight="1">
      <c r="A7" s="2863" t="s">
        <v>360</v>
      </c>
      <c r="B7" s="2864">
        <f>'GC Table 8 - Primary'!D20</f>
        <v>20780</v>
      </c>
      <c r="C7" s="2865">
        <f>'GC Table 8 - Primary'!D21</f>
        <v>8274</v>
      </c>
      <c r="D7" s="2866">
        <f>'GC Table 6 - Secondary'!D22</f>
        <v>4111</v>
      </c>
      <c r="E7" s="2865">
        <f>'GC Table 6 - Secondary'!D23</f>
        <v>2781</v>
      </c>
      <c r="F7" s="2866">
        <f>'Universities + Vocational S'!M21</f>
        <v>590</v>
      </c>
      <c r="G7" s="2865">
        <f>'Universities + Vocational S'!M22</f>
        <v>168</v>
      </c>
      <c r="H7" s="2866"/>
      <c r="I7" s="2867"/>
      <c r="J7" s="2862">
        <f>SUM(B7:I7)</f>
        <v>36704</v>
      </c>
    </row>
    <row r="8" spans="1:10" s="611" customFormat="1" ht="21" customHeight="1">
      <c r="A8" s="2863" t="s">
        <v>688</v>
      </c>
      <c r="B8" s="2864">
        <f>'GC Table 8 - Primary'!C20</f>
        <v>1000</v>
      </c>
      <c r="C8" s="2865">
        <f>'GC Table 8 - Primary'!C21</f>
        <v>726</v>
      </c>
      <c r="D8" s="2866">
        <f>'GC Table 6 - Secondary'!C22</f>
        <v>380</v>
      </c>
      <c r="E8" s="2865">
        <f>'GC Table 6 - Secondary'!C23</f>
        <v>421</v>
      </c>
      <c r="F8" s="2866"/>
      <c r="G8" s="2865"/>
      <c r="H8" s="2866"/>
      <c r="I8" s="2867"/>
      <c r="J8" s="2862">
        <f>SUM(B8:I8)</f>
        <v>2527</v>
      </c>
    </row>
    <row r="9" spans="1:10" s="611" customFormat="1" ht="21" customHeight="1" thickBot="1">
      <c r="A9" s="612" t="s">
        <v>361</v>
      </c>
      <c r="B9" s="1418"/>
      <c r="C9" s="2868"/>
      <c r="D9" s="1419"/>
      <c r="E9" s="2868"/>
      <c r="F9" s="1419">
        <f>'Universities + Vocational S'!I21+'Universities + Vocational S'!J21</f>
        <v>1589</v>
      </c>
      <c r="G9" s="2868">
        <f>'Universities + Vocational S'!I22+'Universities + Vocational S'!J22</f>
        <v>1001</v>
      </c>
      <c r="H9" s="1419"/>
      <c r="I9" s="1420"/>
      <c r="J9" s="1421">
        <f>SUM(B9:I9)</f>
        <v>2590</v>
      </c>
    </row>
    <row r="10" spans="1:10" s="1772" customFormat="1" ht="21" customHeight="1" thickBot="1">
      <c r="A10" s="2869" t="s">
        <v>17</v>
      </c>
      <c r="B10" s="2870">
        <f>SUM(B5:B9)</f>
        <v>36095</v>
      </c>
      <c r="C10" s="2871">
        <f t="shared" ref="C10:I10" si="0">SUM(C5:C9)</f>
        <v>21968</v>
      </c>
      <c r="D10" s="2872">
        <f t="shared" si="0"/>
        <v>11923</v>
      </c>
      <c r="E10" s="2871">
        <f t="shared" si="0"/>
        <v>10981</v>
      </c>
      <c r="F10" s="2872">
        <f t="shared" si="0"/>
        <v>3057</v>
      </c>
      <c r="G10" s="2871">
        <f t="shared" si="0"/>
        <v>1326</v>
      </c>
      <c r="H10" s="2872">
        <f t="shared" si="0"/>
        <v>203</v>
      </c>
      <c r="I10" s="2873">
        <f t="shared" si="0"/>
        <v>93</v>
      </c>
      <c r="J10" s="2874">
        <f>SUM(J5:J9)</f>
        <v>85646</v>
      </c>
    </row>
    <row r="11" spans="1:10" ht="38.5" customHeight="1">
      <c r="A11" s="958"/>
      <c r="B11" s="1422"/>
      <c r="C11" s="1422"/>
      <c r="D11" s="1422"/>
      <c r="E11" s="1422"/>
      <c r="F11" s="1422"/>
      <c r="G11" s="1422"/>
      <c r="H11" s="1422"/>
      <c r="I11" s="1422"/>
      <c r="J11" s="2875"/>
    </row>
    <row r="12" spans="1:10" ht="18.649999999999999" customHeight="1" thickBot="1">
      <c r="A12" s="959" t="s">
        <v>796</v>
      </c>
      <c r="B12" s="1423" t="s">
        <v>795</v>
      </c>
      <c r="C12" s="1424">
        <f>B10+C10</f>
        <v>58063</v>
      </c>
      <c r="D12" s="1423" t="s">
        <v>794</v>
      </c>
      <c r="E12" s="1424">
        <f>D10+E10</f>
        <v>22904</v>
      </c>
      <c r="F12" s="1423" t="s">
        <v>793</v>
      </c>
      <c r="G12" s="1424">
        <f>F10+G10</f>
        <v>4383</v>
      </c>
      <c r="H12" s="1423" t="s">
        <v>792</v>
      </c>
      <c r="I12" s="1424">
        <f>H10+I10</f>
        <v>296</v>
      </c>
      <c r="J12" s="1425"/>
    </row>
  </sheetData>
  <mergeCells count="6">
    <mergeCell ref="A1:J1"/>
    <mergeCell ref="A2:J2"/>
    <mergeCell ref="B3:C3"/>
    <mergeCell ref="D3:E3"/>
    <mergeCell ref="F3:G3"/>
    <mergeCell ref="H3:I3"/>
  </mergeCells>
  <printOptions horizontalCentered="1"/>
  <pageMargins left="0.31496062992125984" right="0.31496062992125984" top="0.59055118110236227" bottom="0.39370078740157483" header="0.19685039370078741" footer="0.19685039370078741"/>
  <pageSetup paperSize="8" orientation="landscape" r:id="rId1"/>
  <headerFooter>
    <oddHeader>&amp;L&amp;6&amp;A&amp;R&amp;6Page &amp;P of &amp;N</oddHeader>
  </headerFooter>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A34"/>
  <sheetViews>
    <sheetView view="pageBreakPreview" zoomScaleSheetLayoutView="100" workbookViewId="0">
      <selection activeCell="B23" sqref="B23"/>
    </sheetView>
  </sheetViews>
  <sheetFormatPr defaultColWidth="8.54296875" defaultRowHeight="14.5"/>
  <cols>
    <col min="1" max="1" width="57.1796875" style="610" customWidth="1"/>
    <col min="2" max="4" width="7.453125" style="610" customWidth="1"/>
    <col min="5" max="7" width="7.453125" style="622" customWidth="1"/>
    <col min="8" max="8" width="7.453125" style="623" customWidth="1"/>
    <col min="9" max="9" width="7.453125" style="622" customWidth="1"/>
    <col min="10" max="16" width="7.453125" style="624" customWidth="1"/>
    <col min="17" max="17" width="7.453125" style="2880" customWidth="1"/>
    <col min="18" max="79" width="8.54296875" style="622"/>
    <col min="80" max="16384" width="8.54296875" style="610"/>
  </cols>
  <sheetData>
    <row r="1" spans="1:261" ht="30" customHeight="1">
      <c r="A1" s="2881" t="s">
        <v>1345</v>
      </c>
      <c r="B1" s="2882"/>
      <c r="C1" s="2882"/>
      <c r="D1" s="2882"/>
      <c r="E1" s="2882"/>
      <c r="F1" s="2882"/>
      <c r="G1" s="2882"/>
      <c r="H1" s="2883"/>
      <c r="I1" s="2884"/>
      <c r="J1" s="2885"/>
      <c r="K1" s="2886" t="s">
        <v>690</v>
      </c>
      <c r="L1" s="2886"/>
      <c r="M1" s="3483"/>
      <c r="N1" s="3483"/>
      <c r="O1" s="3483"/>
      <c r="P1" s="3483"/>
      <c r="Q1" s="2887" t="s">
        <v>689</v>
      </c>
      <c r="R1" s="614"/>
      <c r="S1" s="614"/>
      <c r="T1" s="614"/>
      <c r="U1" s="614"/>
      <c r="V1" s="614"/>
      <c r="W1" s="614"/>
      <c r="X1" s="614"/>
      <c r="Y1" s="614"/>
      <c r="Z1" s="614"/>
      <c r="AA1" s="614"/>
      <c r="AB1" s="614"/>
      <c r="AC1" s="614"/>
      <c r="AD1" s="614"/>
      <c r="AE1" s="614"/>
      <c r="AF1" s="614"/>
      <c r="AG1" s="614"/>
      <c r="AH1" s="614"/>
      <c r="AI1" s="614"/>
      <c r="AJ1" s="614"/>
      <c r="AK1" s="614"/>
      <c r="AL1" s="614"/>
      <c r="AM1" s="614"/>
      <c r="AN1" s="61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3"/>
      <c r="CC1" s="613"/>
      <c r="CD1" s="613"/>
      <c r="CE1" s="613"/>
      <c r="CF1" s="613"/>
      <c r="CG1" s="613"/>
      <c r="CH1" s="613"/>
      <c r="CI1" s="613"/>
      <c r="CJ1" s="613"/>
      <c r="CK1" s="613"/>
      <c r="CL1" s="613"/>
      <c r="CM1" s="613"/>
      <c r="CN1" s="613"/>
      <c r="CO1" s="613"/>
      <c r="CP1" s="613"/>
      <c r="CQ1" s="613"/>
      <c r="CR1" s="613"/>
      <c r="CS1" s="613"/>
      <c r="CT1" s="613"/>
      <c r="CU1" s="613"/>
      <c r="CV1" s="613"/>
      <c r="CW1" s="613"/>
      <c r="CX1" s="613"/>
      <c r="CY1" s="613"/>
      <c r="CZ1" s="613"/>
      <c r="DA1" s="613"/>
      <c r="DB1" s="613"/>
      <c r="DC1" s="613"/>
      <c r="DD1" s="613"/>
      <c r="DE1" s="613"/>
      <c r="DF1" s="613"/>
      <c r="DG1" s="613"/>
      <c r="DH1" s="613"/>
      <c r="DI1" s="613"/>
      <c r="DJ1" s="613"/>
      <c r="DK1" s="613"/>
      <c r="DL1" s="613"/>
      <c r="DM1" s="613"/>
      <c r="DN1" s="613"/>
      <c r="DO1" s="613"/>
      <c r="DP1" s="613"/>
      <c r="DQ1" s="613"/>
      <c r="DR1" s="613"/>
      <c r="DS1" s="613"/>
      <c r="DT1" s="613"/>
      <c r="DU1" s="613"/>
      <c r="DV1" s="613"/>
      <c r="DW1" s="613"/>
      <c r="DX1" s="613"/>
      <c r="DY1" s="613"/>
      <c r="DZ1" s="613"/>
      <c r="EA1" s="613"/>
      <c r="EB1" s="613"/>
      <c r="EC1" s="613"/>
      <c r="ED1" s="613"/>
      <c r="EE1" s="613"/>
      <c r="EF1" s="613"/>
      <c r="EG1" s="613"/>
      <c r="EH1" s="613"/>
      <c r="EI1" s="613"/>
      <c r="EJ1" s="613"/>
      <c r="EK1" s="613"/>
      <c r="EL1" s="613"/>
      <c r="EM1" s="613"/>
      <c r="EN1" s="613"/>
      <c r="EO1" s="613"/>
      <c r="EP1" s="613"/>
      <c r="EQ1" s="613"/>
      <c r="ER1" s="613"/>
      <c r="ES1" s="613"/>
      <c r="ET1" s="613"/>
      <c r="EU1" s="613"/>
      <c r="EV1" s="613"/>
      <c r="EW1" s="613"/>
      <c r="EX1" s="613"/>
      <c r="EY1" s="613"/>
      <c r="EZ1" s="613"/>
      <c r="FA1" s="613"/>
      <c r="FB1" s="613"/>
      <c r="FC1" s="613"/>
      <c r="FD1" s="613"/>
      <c r="FE1" s="613"/>
      <c r="FF1" s="613"/>
      <c r="FG1" s="613"/>
      <c r="FH1" s="613"/>
      <c r="FI1" s="613"/>
      <c r="FJ1" s="613"/>
      <c r="FK1" s="613"/>
      <c r="FL1" s="613"/>
      <c r="FM1" s="613"/>
      <c r="FN1" s="613"/>
      <c r="FO1" s="613"/>
      <c r="FP1" s="613"/>
      <c r="FQ1" s="613"/>
      <c r="FR1" s="613"/>
      <c r="FS1" s="613"/>
      <c r="FT1" s="613"/>
      <c r="FU1" s="613"/>
      <c r="FV1" s="613"/>
      <c r="FW1" s="613"/>
      <c r="FX1" s="613"/>
      <c r="FY1" s="613"/>
      <c r="FZ1" s="613"/>
      <c r="GA1" s="613"/>
      <c r="GB1" s="613"/>
      <c r="GC1" s="613"/>
      <c r="GD1" s="613"/>
      <c r="GE1" s="613"/>
      <c r="GF1" s="613"/>
      <c r="GG1" s="613"/>
      <c r="GH1" s="613"/>
      <c r="GI1" s="613"/>
      <c r="GJ1" s="613"/>
      <c r="GK1" s="613"/>
      <c r="GL1" s="613"/>
      <c r="GM1" s="613"/>
      <c r="GN1" s="613"/>
      <c r="GO1" s="613"/>
      <c r="GP1" s="613"/>
      <c r="GQ1" s="613"/>
      <c r="GR1" s="613"/>
      <c r="GS1" s="613"/>
      <c r="GT1" s="613"/>
      <c r="GU1" s="613"/>
      <c r="GV1" s="613"/>
      <c r="GW1" s="613"/>
      <c r="GX1" s="613"/>
      <c r="GY1" s="613"/>
      <c r="GZ1" s="613"/>
      <c r="HA1" s="613"/>
      <c r="HB1" s="613"/>
      <c r="HC1" s="613"/>
      <c r="HD1" s="613"/>
      <c r="HE1" s="613"/>
      <c r="HF1" s="613"/>
      <c r="HG1" s="613"/>
      <c r="HH1" s="613"/>
      <c r="HI1" s="613"/>
      <c r="HJ1" s="613"/>
      <c r="HK1" s="613"/>
      <c r="HL1" s="613"/>
      <c r="HM1" s="613"/>
      <c r="HN1" s="613"/>
      <c r="HO1" s="613"/>
      <c r="HP1" s="613"/>
      <c r="HQ1" s="613"/>
      <c r="HR1" s="613"/>
      <c r="HS1" s="613"/>
      <c r="HT1" s="613"/>
      <c r="HU1" s="613"/>
      <c r="HV1" s="613"/>
      <c r="HW1" s="613"/>
      <c r="HX1" s="613"/>
      <c r="HY1" s="613"/>
      <c r="HZ1" s="613"/>
      <c r="IA1" s="613"/>
      <c r="IB1" s="613"/>
      <c r="IC1" s="613"/>
      <c r="ID1" s="613"/>
      <c r="IE1" s="613"/>
      <c r="IF1" s="613"/>
      <c r="IG1" s="613"/>
      <c r="IH1" s="613"/>
      <c r="II1" s="613"/>
      <c r="IJ1" s="613"/>
      <c r="IK1" s="613"/>
      <c r="IL1" s="613"/>
      <c r="IM1" s="613"/>
      <c r="IN1" s="613"/>
      <c r="IO1" s="613"/>
      <c r="IP1" s="613"/>
      <c r="IQ1" s="613"/>
      <c r="IR1" s="613"/>
      <c r="IS1" s="613"/>
      <c r="IT1" s="613"/>
      <c r="IU1" s="613"/>
      <c r="IV1" s="613"/>
      <c r="IW1" s="613"/>
      <c r="IX1" s="613"/>
      <c r="IY1" s="613"/>
      <c r="IZ1" s="613"/>
      <c r="JA1" s="613"/>
    </row>
    <row r="2" spans="1:261" ht="17.149999999999999" customHeight="1">
      <c r="A2" s="1777"/>
      <c r="B2" s="615">
        <v>2005</v>
      </c>
      <c r="C2" s="615">
        <v>2006</v>
      </c>
      <c r="D2" s="615">
        <v>2007</v>
      </c>
      <c r="E2" s="615">
        <v>2008</v>
      </c>
      <c r="F2" s="616">
        <v>2009</v>
      </c>
      <c r="G2" s="617">
        <v>2010</v>
      </c>
      <c r="H2" s="616">
        <v>2011</v>
      </c>
      <c r="I2" s="617">
        <v>2012</v>
      </c>
      <c r="J2" s="617">
        <v>2013</v>
      </c>
      <c r="K2" s="617">
        <v>2014</v>
      </c>
      <c r="L2" s="2092">
        <v>2015</v>
      </c>
      <c r="M2" s="2092">
        <v>2016</v>
      </c>
      <c r="N2" s="2092">
        <v>2017</v>
      </c>
      <c r="O2" s="2092">
        <v>2018</v>
      </c>
      <c r="P2" s="2092">
        <v>2018</v>
      </c>
      <c r="Q2" s="2888">
        <v>2020</v>
      </c>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c r="BT2" s="618"/>
      <c r="BU2" s="618"/>
      <c r="BV2" s="618"/>
      <c r="BW2" s="618"/>
      <c r="BX2" s="618"/>
      <c r="BY2" s="618"/>
      <c r="BZ2" s="618"/>
      <c r="CA2" s="618"/>
      <c r="CB2" s="619"/>
      <c r="CC2" s="619"/>
      <c r="CD2" s="619"/>
      <c r="CE2" s="619"/>
      <c r="CF2" s="619"/>
      <c r="CG2" s="619"/>
      <c r="CH2" s="619"/>
      <c r="CI2" s="619"/>
      <c r="CJ2" s="619"/>
      <c r="CK2" s="619"/>
      <c r="CL2" s="619"/>
      <c r="CM2" s="619"/>
      <c r="CN2" s="619"/>
      <c r="CO2" s="619"/>
      <c r="CP2" s="619"/>
      <c r="CQ2" s="619"/>
      <c r="CR2" s="619"/>
      <c r="CS2" s="619"/>
      <c r="CT2" s="619"/>
      <c r="CU2" s="619"/>
      <c r="CV2" s="619"/>
      <c r="CW2" s="619"/>
      <c r="CX2" s="619"/>
      <c r="CY2" s="619"/>
      <c r="CZ2" s="619"/>
      <c r="DA2" s="619"/>
      <c r="DB2" s="619"/>
      <c r="DC2" s="619"/>
      <c r="DD2" s="619"/>
      <c r="DE2" s="619"/>
      <c r="DF2" s="619"/>
      <c r="DG2" s="619"/>
      <c r="DH2" s="619"/>
      <c r="DI2" s="619"/>
      <c r="DJ2" s="619"/>
      <c r="DK2" s="619"/>
      <c r="DL2" s="619"/>
      <c r="DM2" s="619"/>
      <c r="DN2" s="619"/>
      <c r="DO2" s="619"/>
      <c r="DP2" s="619"/>
      <c r="DQ2" s="619"/>
      <c r="DR2" s="619"/>
      <c r="DS2" s="619"/>
      <c r="DT2" s="619"/>
      <c r="DU2" s="619"/>
      <c r="DV2" s="619"/>
      <c r="DW2" s="619"/>
      <c r="DX2" s="619"/>
      <c r="DY2" s="619"/>
      <c r="DZ2" s="619"/>
      <c r="EA2" s="619"/>
      <c r="EB2" s="619"/>
      <c r="EC2" s="619"/>
      <c r="ED2" s="619"/>
      <c r="EE2" s="619"/>
      <c r="EF2" s="619"/>
      <c r="EG2" s="619"/>
      <c r="EH2" s="619"/>
      <c r="EI2" s="619"/>
      <c r="EJ2" s="619"/>
      <c r="EK2" s="619"/>
      <c r="EL2" s="619"/>
      <c r="EM2" s="619"/>
      <c r="EN2" s="619"/>
      <c r="EO2" s="619"/>
      <c r="EP2" s="619"/>
      <c r="EQ2" s="619"/>
      <c r="ER2" s="619"/>
      <c r="ES2" s="619"/>
      <c r="ET2" s="619"/>
      <c r="EU2" s="619"/>
      <c r="EV2" s="619"/>
      <c r="EW2" s="619"/>
      <c r="EX2" s="619"/>
      <c r="EY2" s="619"/>
      <c r="EZ2" s="619"/>
      <c r="FA2" s="619"/>
      <c r="FB2" s="619"/>
      <c r="FC2" s="619"/>
      <c r="FD2" s="619"/>
      <c r="FE2" s="619"/>
      <c r="FF2" s="619"/>
      <c r="FG2" s="619"/>
      <c r="FH2" s="619"/>
      <c r="FI2" s="619"/>
      <c r="FJ2" s="619"/>
      <c r="FK2" s="619"/>
      <c r="FL2" s="619"/>
      <c r="FM2" s="619"/>
      <c r="FN2" s="619"/>
      <c r="FO2" s="619"/>
      <c r="FP2" s="619"/>
      <c r="FQ2" s="619"/>
      <c r="FR2" s="619"/>
      <c r="FS2" s="619"/>
      <c r="FT2" s="619"/>
      <c r="FU2" s="619"/>
      <c r="FV2" s="619"/>
      <c r="FW2" s="619"/>
      <c r="FX2" s="619"/>
      <c r="FY2" s="619"/>
      <c r="FZ2" s="619"/>
      <c r="GA2" s="619"/>
      <c r="GB2" s="619"/>
      <c r="GC2" s="619"/>
      <c r="GD2" s="619"/>
      <c r="GE2" s="619"/>
      <c r="GF2" s="619"/>
      <c r="GG2" s="619"/>
      <c r="GH2" s="619"/>
      <c r="GI2" s="619"/>
      <c r="GJ2" s="619"/>
      <c r="GK2" s="619"/>
      <c r="GL2" s="619"/>
      <c r="GM2" s="619"/>
      <c r="GN2" s="619"/>
      <c r="GO2" s="619"/>
      <c r="GP2" s="619"/>
      <c r="GQ2" s="619"/>
      <c r="GR2" s="619"/>
      <c r="GS2" s="619"/>
      <c r="GT2" s="619"/>
      <c r="GU2" s="619"/>
      <c r="GV2" s="619"/>
      <c r="GW2" s="619"/>
      <c r="GX2" s="619"/>
      <c r="GY2" s="619"/>
      <c r="GZ2" s="619"/>
      <c r="HA2" s="619"/>
      <c r="HB2" s="619"/>
      <c r="HC2" s="619"/>
      <c r="HD2" s="619"/>
      <c r="HE2" s="619"/>
      <c r="HF2" s="619"/>
      <c r="HG2" s="619"/>
      <c r="HH2" s="619"/>
      <c r="HI2" s="619"/>
      <c r="HJ2" s="619"/>
      <c r="HK2" s="619"/>
      <c r="HL2" s="619"/>
      <c r="HM2" s="619"/>
      <c r="HN2" s="619"/>
      <c r="HO2" s="619"/>
      <c r="HP2" s="619"/>
      <c r="HQ2" s="619"/>
      <c r="HR2" s="619"/>
      <c r="HS2" s="619"/>
      <c r="HT2" s="619"/>
      <c r="HU2" s="619"/>
      <c r="HV2" s="619"/>
      <c r="HW2" s="619"/>
      <c r="HX2" s="619"/>
      <c r="HY2" s="619"/>
      <c r="HZ2" s="619"/>
      <c r="IA2" s="619"/>
      <c r="IB2" s="619"/>
      <c r="IC2" s="619"/>
      <c r="ID2" s="619"/>
      <c r="IE2" s="619"/>
      <c r="IF2" s="619"/>
      <c r="IG2" s="619"/>
      <c r="IH2" s="619"/>
      <c r="II2" s="619"/>
      <c r="IJ2" s="619"/>
      <c r="IK2" s="619"/>
      <c r="IL2" s="619"/>
      <c r="IM2" s="619"/>
      <c r="IN2" s="619"/>
      <c r="IO2" s="619"/>
      <c r="IP2" s="619"/>
      <c r="IQ2" s="619"/>
      <c r="IR2" s="619"/>
      <c r="IS2" s="619"/>
      <c r="IT2" s="619"/>
      <c r="IU2" s="619"/>
      <c r="IV2" s="619"/>
      <c r="IW2" s="619"/>
      <c r="IX2" s="619"/>
      <c r="IY2" s="619"/>
      <c r="IZ2" s="619"/>
      <c r="JA2" s="619"/>
    </row>
    <row r="3" spans="1:261" ht="17.149999999999999" customHeight="1">
      <c r="A3" s="2889" t="s">
        <v>1325</v>
      </c>
      <c r="B3" s="620"/>
      <c r="C3" s="620"/>
      <c r="D3" s="620"/>
      <c r="E3" s="620"/>
      <c r="F3" s="621"/>
      <c r="G3" s="621"/>
      <c r="H3" s="621"/>
      <c r="I3" s="621"/>
      <c r="J3" s="621"/>
      <c r="K3" s="621"/>
      <c r="L3" s="621"/>
      <c r="M3" s="621"/>
      <c r="N3" s="621"/>
      <c r="O3" s="621"/>
      <c r="P3" s="4388"/>
      <c r="Q3" s="2876"/>
    </row>
    <row r="4" spans="1:261" ht="17.149999999999999" customHeight="1">
      <c r="A4" s="2890" t="s">
        <v>691</v>
      </c>
      <c r="B4" s="1773"/>
      <c r="C4" s="1773"/>
      <c r="D4" s="1773"/>
      <c r="E4" s="1773"/>
      <c r="F4" s="1774"/>
      <c r="G4" s="1774"/>
      <c r="H4" s="1774"/>
      <c r="I4" s="1774"/>
      <c r="J4" s="1774"/>
      <c r="K4" s="1774"/>
      <c r="L4" s="1774"/>
      <c r="M4" s="1774"/>
      <c r="N4" s="1774"/>
      <c r="O4" s="1774"/>
      <c r="P4" s="4389"/>
      <c r="Q4" s="2877"/>
    </row>
    <row r="5" spans="1:261" ht="17.149999999999999" customHeight="1">
      <c r="A5" s="2891" t="s">
        <v>692</v>
      </c>
      <c r="B5" s="2892">
        <v>215</v>
      </c>
      <c r="C5" s="2892">
        <v>219</v>
      </c>
      <c r="D5" s="2892">
        <v>213</v>
      </c>
      <c r="E5" s="2892">
        <v>234</v>
      </c>
      <c r="F5" s="2893">
        <v>289</v>
      </c>
      <c r="G5" s="2892">
        <v>295</v>
      </c>
      <c r="H5" s="2893">
        <v>300</v>
      </c>
      <c r="I5" s="2892">
        <v>304</v>
      </c>
      <c r="J5" s="2893">
        <v>296</v>
      </c>
      <c r="K5" s="2893">
        <v>308</v>
      </c>
      <c r="L5" s="2894">
        <v>314</v>
      </c>
      <c r="M5" s="2894">
        <v>316</v>
      </c>
      <c r="N5" s="2894">
        <v>326</v>
      </c>
      <c r="O5" s="2894">
        <v>326</v>
      </c>
      <c r="P5" s="2894">
        <v>335</v>
      </c>
      <c r="Q5" s="2895">
        <f>'GC Table 3 - Sch Teach Stud'!B12</f>
        <v>342</v>
      </c>
    </row>
    <row r="6" spans="1:261" ht="17.149999999999999" customHeight="1">
      <c r="A6" s="2896" t="s">
        <v>693</v>
      </c>
      <c r="B6" s="2897">
        <v>49</v>
      </c>
      <c r="C6" s="2897">
        <v>51</v>
      </c>
      <c r="D6" s="2897">
        <v>51</v>
      </c>
      <c r="E6" s="2897">
        <v>64</v>
      </c>
      <c r="F6" s="2893">
        <v>62</v>
      </c>
      <c r="G6" s="2897">
        <v>63</v>
      </c>
      <c r="H6" s="2893">
        <v>66</v>
      </c>
      <c r="I6" s="2897">
        <v>65</v>
      </c>
      <c r="J6" s="2898">
        <v>62</v>
      </c>
      <c r="K6" s="2893">
        <v>68</v>
      </c>
      <c r="L6" s="2894">
        <v>71</v>
      </c>
      <c r="M6" s="2894">
        <v>72</v>
      </c>
      <c r="N6" s="2894">
        <v>74</v>
      </c>
      <c r="O6" s="2894">
        <v>73</v>
      </c>
      <c r="P6" s="2894">
        <v>76</v>
      </c>
      <c r="Q6" s="2895">
        <f>'GC Table 3 - Sch Teach Stud'!C12</f>
        <v>90</v>
      </c>
    </row>
    <row r="7" spans="1:261" ht="17.149999999999999" customHeight="1">
      <c r="A7" s="2896" t="s">
        <v>694</v>
      </c>
      <c r="B7" s="2897">
        <v>4</v>
      </c>
      <c r="C7" s="2897">
        <v>4</v>
      </c>
      <c r="D7" s="2897">
        <v>4</v>
      </c>
      <c r="E7" s="2897">
        <v>4</v>
      </c>
      <c r="F7" s="2893">
        <v>4</v>
      </c>
      <c r="G7" s="2897">
        <v>4</v>
      </c>
      <c r="H7" s="2893">
        <v>4</v>
      </c>
      <c r="I7" s="2897">
        <v>4</v>
      </c>
      <c r="J7" s="2898">
        <v>4</v>
      </c>
      <c r="K7" s="2893">
        <v>4</v>
      </c>
      <c r="L7" s="2894">
        <v>4</v>
      </c>
      <c r="M7" s="2894">
        <v>4</v>
      </c>
      <c r="N7" s="2894">
        <v>4</v>
      </c>
      <c r="O7" s="2894">
        <v>4</v>
      </c>
      <c r="P7" s="2894">
        <v>4</v>
      </c>
      <c r="Q7" s="2895">
        <f>'GC Table 3 - Sch Teach Stud'!E12</f>
        <v>5</v>
      </c>
    </row>
    <row r="8" spans="1:261" ht="17.149999999999999" customHeight="1">
      <c r="A8" s="2896" t="s">
        <v>695</v>
      </c>
      <c r="B8" s="2897">
        <v>2</v>
      </c>
      <c r="C8" s="2897">
        <v>2</v>
      </c>
      <c r="D8" s="2897">
        <v>2</v>
      </c>
      <c r="E8" s="2897">
        <v>2</v>
      </c>
      <c r="F8" s="2893">
        <v>2</v>
      </c>
      <c r="G8" s="2897">
        <v>3</v>
      </c>
      <c r="H8" s="2893">
        <v>3</v>
      </c>
      <c r="I8" s="2897">
        <v>4</v>
      </c>
      <c r="J8" s="2898">
        <v>3</v>
      </c>
      <c r="K8" s="2893">
        <v>4</v>
      </c>
      <c r="L8" s="2894">
        <v>3</v>
      </c>
      <c r="M8" s="2894">
        <v>3</v>
      </c>
      <c r="N8" s="2894">
        <v>3</v>
      </c>
      <c r="O8" s="2894">
        <v>3</v>
      </c>
      <c r="P8" s="2894">
        <v>3</v>
      </c>
      <c r="Q8" s="2895">
        <f>'GC Table 3 - Sch Teach Stud'!D12</f>
        <v>2</v>
      </c>
    </row>
    <row r="9" spans="1:261" ht="17.149999999999999" customHeight="1">
      <c r="A9" s="1778"/>
      <c r="B9" s="2899">
        <f t="shared" ref="B9:Q9" si="0">SUM(B5:B8)</f>
        <v>270</v>
      </c>
      <c r="C9" s="2899">
        <f t="shared" si="0"/>
        <v>276</v>
      </c>
      <c r="D9" s="2899">
        <f t="shared" si="0"/>
        <v>270</v>
      </c>
      <c r="E9" s="2899">
        <f t="shared" si="0"/>
        <v>304</v>
      </c>
      <c r="F9" s="2900">
        <f t="shared" si="0"/>
        <v>357</v>
      </c>
      <c r="G9" s="2900">
        <f t="shared" si="0"/>
        <v>365</v>
      </c>
      <c r="H9" s="2900">
        <f t="shared" si="0"/>
        <v>373</v>
      </c>
      <c r="I9" s="2900">
        <f t="shared" si="0"/>
        <v>377</v>
      </c>
      <c r="J9" s="2900">
        <v>365</v>
      </c>
      <c r="K9" s="2900">
        <v>384</v>
      </c>
      <c r="L9" s="2901">
        <v>392</v>
      </c>
      <c r="M9" s="2901">
        <v>395</v>
      </c>
      <c r="N9" s="2901">
        <v>407</v>
      </c>
      <c r="O9" s="2901">
        <v>406</v>
      </c>
      <c r="P9" s="2901">
        <f>SUM(P5:P8)</f>
        <v>418</v>
      </c>
      <c r="Q9" s="2902">
        <f t="shared" si="0"/>
        <v>439</v>
      </c>
    </row>
    <row r="10" spans="1:261" ht="17.149999999999999" customHeight="1">
      <c r="A10" s="2889" t="s">
        <v>1326</v>
      </c>
      <c r="B10" s="620"/>
      <c r="C10" s="620"/>
      <c r="D10" s="620"/>
      <c r="E10" s="620"/>
      <c r="F10" s="621"/>
      <c r="G10" s="621"/>
      <c r="H10" s="621"/>
      <c r="I10" s="621"/>
      <c r="J10" s="621"/>
      <c r="K10" s="621"/>
      <c r="L10" s="621"/>
      <c r="M10" s="621"/>
      <c r="N10" s="621"/>
      <c r="O10" s="621"/>
      <c r="P10" s="4388"/>
      <c r="Q10" s="2876"/>
    </row>
    <row r="11" spans="1:261" ht="17.149999999999999" customHeight="1">
      <c r="A11" s="2890" t="s">
        <v>691</v>
      </c>
      <c r="B11" s="1773"/>
      <c r="C11" s="1773"/>
      <c r="D11" s="1773"/>
      <c r="E11" s="1773"/>
      <c r="F11" s="1774"/>
      <c r="G11" s="1774"/>
      <c r="H11" s="1774"/>
      <c r="I11" s="1774"/>
      <c r="J11" s="1774"/>
      <c r="K11" s="1774"/>
      <c r="L11" s="1774"/>
      <c r="M11" s="1774"/>
      <c r="N11" s="1774"/>
      <c r="O11" s="1774"/>
      <c r="P11" s="4389"/>
      <c r="Q11" s="2877"/>
    </row>
    <row r="12" spans="1:261" ht="17.149999999999999" customHeight="1">
      <c r="A12" s="2891" t="s">
        <v>696</v>
      </c>
      <c r="B12" s="2892">
        <v>958</v>
      </c>
      <c r="C12" s="2892">
        <v>1042</v>
      </c>
      <c r="D12" s="2892">
        <v>1103</v>
      </c>
      <c r="E12" s="2892">
        <v>1208</v>
      </c>
      <c r="F12" s="2893">
        <v>1710</v>
      </c>
      <c r="G12" s="2892">
        <v>1711</v>
      </c>
      <c r="H12" s="2893">
        <v>1815</v>
      </c>
      <c r="I12" s="2892">
        <v>1864</v>
      </c>
      <c r="J12" s="2893">
        <v>1778</v>
      </c>
      <c r="K12" s="2893">
        <v>1994</v>
      </c>
      <c r="L12" s="2894">
        <v>2242</v>
      </c>
      <c r="M12" s="2894">
        <v>2077</v>
      </c>
      <c r="N12" s="2894">
        <v>2082</v>
      </c>
      <c r="O12" s="2894">
        <v>2213</v>
      </c>
      <c r="P12" s="2894">
        <v>2432</v>
      </c>
      <c r="Q12" s="2895">
        <f>'GC Table 3 - Sch Teach Stud'!G12</f>
        <v>2638</v>
      </c>
    </row>
    <row r="13" spans="1:261" ht="17.149999999999999" customHeight="1">
      <c r="A13" s="2896" t="s">
        <v>697</v>
      </c>
      <c r="B13" s="2897">
        <v>752</v>
      </c>
      <c r="C13" s="2897">
        <v>774</v>
      </c>
      <c r="D13" s="2897">
        <v>821</v>
      </c>
      <c r="E13" s="2897">
        <v>830</v>
      </c>
      <c r="F13" s="2893">
        <v>908</v>
      </c>
      <c r="G13" s="2897">
        <v>917</v>
      </c>
      <c r="H13" s="2893">
        <v>879</v>
      </c>
      <c r="I13" s="2897">
        <v>947</v>
      </c>
      <c r="J13" s="2898">
        <v>879</v>
      </c>
      <c r="K13" s="2898">
        <v>952</v>
      </c>
      <c r="L13" s="2903">
        <v>1036</v>
      </c>
      <c r="M13" s="2903">
        <v>1117</v>
      </c>
      <c r="N13" s="2903">
        <v>1101</v>
      </c>
      <c r="O13" s="2903">
        <v>1159</v>
      </c>
      <c r="P13" s="4391">
        <v>1205</v>
      </c>
      <c r="Q13" s="2904">
        <f>'GC Table 3 - Sch Teach Stud'!H12</f>
        <v>1516</v>
      </c>
    </row>
    <row r="14" spans="1:261" ht="17.149999999999999" customHeight="1">
      <c r="A14" s="2896" t="s">
        <v>698</v>
      </c>
      <c r="B14" s="2897">
        <v>201</v>
      </c>
      <c r="C14" s="2897">
        <v>161</v>
      </c>
      <c r="D14" s="2897">
        <v>186</v>
      </c>
      <c r="E14" s="2897">
        <v>161</v>
      </c>
      <c r="F14" s="2893">
        <v>183</v>
      </c>
      <c r="G14" s="2897">
        <v>152</v>
      </c>
      <c r="H14" s="2893">
        <v>177</v>
      </c>
      <c r="I14" s="2897">
        <v>180</v>
      </c>
      <c r="J14" s="2898">
        <v>188</v>
      </c>
      <c r="K14" s="2898">
        <v>187</v>
      </c>
      <c r="L14" s="2903">
        <v>183</v>
      </c>
      <c r="M14" s="2903">
        <v>180</v>
      </c>
      <c r="N14" s="2903">
        <v>173</v>
      </c>
      <c r="O14" s="2903">
        <v>173</v>
      </c>
      <c r="P14" s="4391">
        <v>170</v>
      </c>
      <c r="Q14" s="2904">
        <f>'GC Table 3 - Sch Teach Stud'!J12</f>
        <v>193</v>
      </c>
    </row>
    <row r="15" spans="1:261" ht="17.149999999999999" customHeight="1">
      <c r="A15" s="2896" t="s">
        <v>699</v>
      </c>
      <c r="B15" s="2897">
        <v>24</v>
      </c>
      <c r="C15" s="2897">
        <v>24</v>
      </c>
      <c r="D15" s="2897">
        <v>24</v>
      </c>
      <c r="E15" s="2897">
        <v>27</v>
      </c>
      <c r="F15" s="2893">
        <v>23</v>
      </c>
      <c r="G15" s="2897">
        <v>28</v>
      </c>
      <c r="H15" s="2893">
        <v>29</v>
      </c>
      <c r="I15" s="2897">
        <v>32</v>
      </c>
      <c r="J15" s="2898">
        <v>5</v>
      </c>
      <c r="K15" s="2898">
        <v>39</v>
      </c>
      <c r="L15" s="2903">
        <v>24</v>
      </c>
      <c r="M15" s="2903">
        <v>24</v>
      </c>
      <c r="N15" s="2903">
        <v>33</v>
      </c>
      <c r="O15" s="2903">
        <v>32</v>
      </c>
      <c r="P15" s="4391">
        <v>31</v>
      </c>
      <c r="Q15" s="2904">
        <f>'GC Table 3 - Sch Teach Stud'!I12</f>
        <v>20</v>
      </c>
    </row>
    <row r="16" spans="1:261" ht="17.149999999999999" customHeight="1">
      <c r="A16" s="1778"/>
      <c r="B16" s="2899">
        <f t="shared" ref="B16:Q16" si="1">SUM(B12:B15)</f>
        <v>1935</v>
      </c>
      <c r="C16" s="2899">
        <f t="shared" si="1"/>
        <v>2001</v>
      </c>
      <c r="D16" s="2899">
        <f t="shared" si="1"/>
        <v>2134</v>
      </c>
      <c r="E16" s="2899">
        <f t="shared" si="1"/>
        <v>2226</v>
      </c>
      <c r="F16" s="2900">
        <f t="shared" si="1"/>
        <v>2824</v>
      </c>
      <c r="G16" s="2900">
        <f t="shared" si="1"/>
        <v>2808</v>
      </c>
      <c r="H16" s="2900">
        <f t="shared" si="1"/>
        <v>2900</v>
      </c>
      <c r="I16" s="2900">
        <f t="shared" si="1"/>
        <v>3023</v>
      </c>
      <c r="J16" s="2900">
        <v>2850</v>
      </c>
      <c r="K16" s="2900">
        <v>3172</v>
      </c>
      <c r="L16" s="2901">
        <v>3485</v>
      </c>
      <c r="M16" s="2901">
        <v>3398</v>
      </c>
      <c r="N16" s="2901">
        <v>3389</v>
      </c>
      <c r="O16" s="2901">
        <v>3577</v>
      </c>
      <c r="P16" s="2901">
        <f>SUM(P12:P15)</f>
        <v>3838</v>
      </c>
      <c r="Q16" s="2902">
        <f t="shared" si="1"/>
        <v>4367</v>
      </c>
    </row>
    <row r="17" spans="1:79" ht="17.149999999999999" customHeight="1">
      <c r="A17" s="2889" t="s">
        <v>1327</v>
      </c>
      <c r="B17" s="620"/>
      <c r="C17" s="620"/>
      <c r="D17" s="620"/>
      <c r="E17" s="620"/>
      <c r="F17" s="621"/>
      <c r="G17" s="621"/>
      <c r="H17" s="621"/>
      <c r="I17" s="621"/>
      <c r="J17" s="621"/>
      <c r="K17" s="621"/>
      <c r="L17" s="621"/>
      <c r="M17" s="621"/>
      <c r="N17" s="621"/>
      <c r="O17" s="621"/>
      <c r="P17" s="4388"/>
      <c r="Q17" s="2876"/>
    </row>
    <row r="18" spans="1:79" ht="17.149999999999999" customHeight="1">
      <c r="A18" s="2890" t="s">
        <v>691</v>
      </c>
      <c r="B18" s="1773"/>
      <c r="C18" s="1773"/>
      <c r="D18" s="1773"/>
      <c r="E18" s="1773"/>
      <c r="F18" s="1774"/>
      <c r="G18" s="1774"/>
      <c r="H18" s="1774"/>
      <c r="I18" s="1774"/>
      <c r="J18" s="1774"/>
      <c r="K18" s="1774"/>
      <c r="L18" s="1774"/>
      <c r="M18" s="1774"/>
      <c r="N18" s="1774"/>
      <c r="O18" s="1774"/>
      <c r="P18" s="4389"/>
      <c r="Q18" s="2877"/>
    </row>
    <row r="19" spans="1:79" ht="17.149999999999999" customHeight="1">
      <c r="A19" s="2891" t="s">
        <v>700</v>
      </c>
      <c r="B19" s="2892">
        <v>23582</v>
      </c>
      <c r="C19" s="2892">
        <v>27107</v>
      </c>
      <c r="D19" s="2892">
        <v>31957</v>
      </c>
      <c r="E19" s="2892">
        <v>34847</v>
      </c>
      <c r="F19" s="2893">
        <v>39364</v>
      </c>
      <c r="G19" s="2892">
        <v>42690</v>
      </c>
      <c r="H19" s="2893">
        <v>48316</v>
      </c>
      <c r="I19" s="2892">
        <v>51483</v>
      </c>
      <c r="J19" s="2893">
        <v>45821</v>
      </c>
      <c r="K19" s="2893">
        <v>50179</v>
      </c>
      <c r="L19" s="2894">
        <v>51691</v>
      </c>
      <c r="M19" s="2894">
        <v>48502</v>
      </c>
      <c r="N19" s="2894">
        <v>49795</v>
      </c>
      <c r="O19" s="2894">
        <v>51761</v>
      </c>
      <c r="P19" s="2894">
        <v>54917</v>
      </c>
      <c r="Q19" s="2895">
        <f>'GC Table 3 - Sch Teach Stud'!L12</f>
        <v>58063</v>
      </c>
    </row>
    <row r="20" spans="1:79" ht="17.149999999999999" customHeight="1">
      <c r="A20" s="2896" t="s">
        <v>701</v>
      </c>
      <c r="B20" s="2897">
        <v>9979</v>
      </c>
      <c r="C20" s="2897">
        <v>11263</v>
      </c>
      <c r="D20" s="2897">
        <v>10999</v>
      </c>
      <c r="E20" s="2897">
        <v>11840</v>
      </c>
      <c r="F20" s="2893">
        <v>12411</v>
      </c>
      <c r="G20" s="2897">
        <v>13029</v>
      </c>
      <c r="H20" s="2893">
        <v>14553</v>
      </c>
      <c r="I20" s="2897">
        <v>14407</v>
      </c>
      <c r="J20" s="2898">
        <v>11914</v>
      </c>
      <c r="K20" s="2898">
        <v>15094</v>
      </c>
      <c r="L20" s="2903">
        <v>16041</v>
      </c>
      <c r="M20" s="2903">
        <v>15188</v>
      </c>
      <c r="N20" s="2903">
        <v>16591</v>
      </c>
      <c r="O20" s="2903">
        <v>17955</v>
      </c>
      <c r="P20" s="4391">
        <v>19388</v>
      </c>
      <c r="Q20" s="2904">
        <f>'GC Table 3 - Sch Teach Stud'!M12</f>
        <v>22904</v>
      </c>
    </row>
    <row r="21" spans="1:79" ht="17.149999999999999" customHeight="1">
      <c r="A21" s="2896" t="s">
        <v>702</v>
      </c>
      <c r="B21" s="2897">
        <v>2752</v>
      </c>
      <c r="C21" s="2897">
        <v>2330</v>
      </c>
      <c r="D21" s="2897">
        <v>2290</v>
      </c>
      <c r="E21" s="2897">
        <v>2464</v>
      </c>
      <c r="F21" s="2893">
        <v>2393</v>
      </c>
      <c r="G21" s="2897">
        <v>2584</v>
      </c>
      <c r="H21" s="2893">
        <v>2921</v>
      </c>
      <c r="I21" s="2897">
        <v>3391</v>
      </c>
      <c r="J21" s="2898">
        <v>3522</v>
      </c>
      <c r="K21" s="2898">
        <v>3357</v>
      </c>
      <c r="L21" s="2903">
        <v>3785</v>
      </c>
      <c r="M21" s="2903">
        <v>3820</v>
      </c>
      <c r="N21" s="2903">
        <v>3931</v>
      </c>
      <c r="O21" s="2903">
        <v>3937</v>
      </c>
      <c r="P21" s="4391">
        <v>3761</v>
      </c>
      <c r="Q21" s="2904">
        <f>'GC Table 3 - Sch Teach Stud'!O12</f>
        <v>4509</v>
      </c>
    </row>
    <row r="22" spans="1:79" ht="17.149999999999999" customHeight="1">
      <c r="A22" s="2896" t="s">
        <v>703</v>
      </c>
      <c r="B22" s="2897">
        <v>658</v>
      </c>
      <c r="C22" s="2897">
        <v>658</v>
      </c>
      <c r="D22" s="2897">
        <v>658</v>
      </c>
      <c r="E22" s="2897">
        <v>724</v>
      </c>
      <c r="F22" s="2893">
        <v>556</v>
      </c>
      <c r="G22" s="2897">
        <v>542</v>
      </c>
      <c r="H22" s="2893">
        <v>449</v>
      </c>
      <c r="I22" s="2897">
        <v>579</v>
      </c>
      <c r="J22" s="2898">
        <v>78</v>
      </c>
      <c r="K22" s="2898">
        <v>564</v>
      </c>
      <c r="L22" s="2903">
        <v>553</v>
      </c>
      <c r="M22" s="2903">
        <v>563</v>
      </c>
      <c r="N22" s="2903">
        <v>595</v>
      </c>
      <c r="O22" s="2903">
        <v>611</v>
      </c>
      <c r="P22" s="4391">
        <v>631</v>
      </c>
      <c r="Q22" s="2904">
        <f>'GC Table 3 - Sch Teach Stud'!N12</f>
        <v>296</v>
      </c>
    </row>
    <row r="23" spans="1:79" ht="17.149999999999999" customHeight="1">
      <c r="A23" s="1778"/>
      <c r="B23" s="2899">
        <f t="shared" ref="B23:Q23" si="2">SUM(B19:B22)</f>
        <v>36971</v>
      </c>
      <c r="C23" s="2899">
        <f t="shared" si="2"/>
        <v>41358</v>
      </c>
      <c r="D23" s="2899">
        <f t="shared" si="2"/>
        <v>45904</v>
      </c>
      <c r="E23" s="2899">
        <f t="shared" si="2"/>
        <v>49875</v>
      </c>
      <c r="F23" s="2900">
        <f t="shared" si="2"/>
        <v>54724</v>
      </c>
      <c r="G23" s="2900">
        <f t="shared" si="2"/>
        <v>58845</v>
      </c>
      <c r="H23" s="2900">
        <f t="shared" si="2"/>
        <v>66239</v>
      </c>
      <c r="I23" s="2900">
        <f t="shared" si="2"/>
        <v>69860</v>
      </c>
      <c r="J23" s="2900">
        <v>61335</v>
      </c>
      <c r="K23" s="2900">
        <v>69194</v>
      </c>
      <c r="L23" s="2901">
        <v>72070</v>
      </c>
      <c r="M23" s="2901">
        <v>68073</v>
      </c>
      <c r="N23" s="2901">
        <v>70912</v>
      </c>
      <c r="O23" s="2901">
        <v>74264</v>
      </c>
      <c r="P23" s="4390">
        <f>SUM(P19:P22)</f>
        <v>78697</v>
      </c>
      <c r="Q23" s="2902">
        <f t="shared" si="2"/>
        <v>85772</v>
      </c>
    </row>
    <row r="24" spans="1:79" ht="17.149999999999999" customHeight="1">
      <c r="A24" s="2889" t="s">
        <v>704</v>
      </c>
      <c r="B24" s="620"/>
      <c r="C24" s="620"/>
      <c r="D24" s="620"/>
      <c r="E24" s="620"/>
      <c r="F24" s="621"/>
      <c r="G24" s="621"/>
      <c r="H24" s="621"/>
      <c r="I24" s="621"/>
      <c r="J24" s="621"/>
      <c r="K24" s="621"/>
      <c r="L24" s="621"/>
      <c r="M24" s="621"/>
      <c r="N24" s="621"/>
      <c r="O24" s="621"/>
      <c r="P24" s="4388"/>
      <c r="Q24" s="2876"/>
    </row>
    <row r="25" spans="1:79" ht="17.149999999999999" customHeight="1">
      <c r="A25" s="2890" t="s">
        <v>705</v>
      </c>
      <c r="B25" s="1773"/>
      <c r="C25" s="1773"/>
      <c r="D25" s="1773"/>
      <c r="E25" s="1773"/>
      <c r="F25" s="1774"/>
      <c r="G25" s="1774"/>
      <c r="H25" s="1774"/>
      <c r="I25" s="1774"/>
      <c r="J25" s="1774"/>
      <c r="K25" s="1774"/>
      <c r="L25" s="1774"/>
      <c r="M25" s="1774"/>
      <c r="N25" s="1774"/>
      <c r="O25" s="1774"/>
      <c r="P25" s="4389"/>
      <c r="Q25" s="2877"/>
    </row>
    <row r="26" spans="1:79" ht="17.149999999999999" customHeight="1">
      <c r="A26" s="2891" t="s">
        <v>706</v>
      </c>
      <c r="B26" s="2899">
        <v>553</v>
      </c>
      <c r="C26" s="2899">
        <v>344</v>
      </c>
      <c r="D26" s="2899">
        <v>237</v>
      </c>
      <c r="E26" s="2899">
        <v>432</v>
      </c>
      <c r="F26" s="2900">
        <f>F34</f>
        <v>1112</v>
      </c>
      <c r="G26" s="2900">
        <f>G34</f>
        <v>971</v>
      </c>
      <c r="H26" s="2900">
        <v>1337</v>
      </c>
      <c r="I26" s="2900">
        <v>1731</v>
      </c>
      <c r="J26" s="2900">
        <v>842</v>
      </c>
      <c r="K26" s="2900">
        <v>1502</v>
      </c>
      <c r="L26" s="2901">
        <v>1410</v>
      </c>
      <c r="M26" s="2901">
        <v>2237</v>
      </c>
      <c r="N26" s="2901">
        <v>1788</v>
      </c>
      <c r="O26" s="2901">
        <v>2068</v>
      </c>
      <c r="P26" s="4394">
        <f>'[2]GC Table 4 - Tertiary'!F19+'[2]GC Table 5 - Worker Training'!F22+'[2]GC Table 6 - Secondary'!F24+'[2]GC Table 8 - Primary'!F22</f>
        <v>1681</v>
      </c>
      <c r="Q26" s="2902">
        <f>'GC Table 4 - Tertiary'!G19+'GC Table 5 - Worker Training'!F22+'GC Table 6 - Secondary'!F24+'GC Table 8 - Primary'!F22</f>
        <v>1213</v>
      </c>
    </row>
    <row r="27" spans="1:79" ht="17.149999999999999" customHeight="1">
      <c r="A27" s="2905"/>
      <c r="B27" s="1775"/>
      <c r="C27" s="1775"/>
      <c r="D27" s="1775"/>
      <c r="E27" s="1775"/>
      <c r="F27" s="1776"/>
      <c r="G27" s="1776"/>
      <c r="H27" s="1776"/>
      <c r="I27" s="1776"/>
      <c r="J27" s="1776"/>
      <c r="K27" s="1776"/>
      <c r="L27" s="1776"/>
      <c r="M27" s="1776"/>
      <c r="N27" s="1776"/>
      <c r="O27" s="1776"/>
      <c r="P27" s="4392"/>
      <c r="Q27" s="2878"/>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610"/>
      <c r="AZ27" s="610"/>
      <c r="BA27" s="610"/>
      <c r="BB27" s="610"/>
      <c r="BC27" s="610"/>
      <c r="BD27" s="610"/>
      <c r="BE27" s="610"/>
      <c r="BF27" s="610"/>
      <c r="BG27" s="610"/>
      <c r="BH27" s="610"/>
      <c r="BI27" s="610"/>
      <c r="BJ27" s="610"/>
      <c r="BK27" s="610"/>
      <c r="BL27" s="610"/>
      <c r="BM27" s="610"/>
      <c r="BN27" s="610"/>
      <c r="BO27" s="610"/>
      <c r="BP27" s="610"/>
      <c r="BQ27" s="610"/>
      <c r="BR27" s="610"/>
      <c r="BS27" s="610"/>
      <c r="BT27" s="610"/>
      <c r="BU27" s="610"/>
      <c r="BV27" s="610"/>
      <c r="BW27" s="610"/>
      <c r="BX27" s="610"/>
      <c r="BY27" s="610"/>
      <c r="BZ27" s="610"/>
      <c r="CA27" s="610"/>
    </row>
    <row r="28" spans="1:79" ht="17.149999999999999" customHeight="1">
      <c r="A28" s="2889" t="s">
        <v>1328</v>
      </c>
      <c r="B28" s="620"/>
      <c r="C28" s="620"/>
      <c r="D28" s="620"/>
      <c r="E28" s="620"/>
      <c r="F28" s="621"/>
      <c r="G28" s="621"/>
      <c r="H28" s="621"/>
      <c r="I28" s="621"/>
      <c r="J28" s="621"/>
      <c r="K28" s="621"/>
      <c r="L28" s="621"/>
      <c r="M28" s="621"/>
      <c r="N28" s="621"/>
      <c r="O28" s="621"/>
      <c r="P28" s="4388"/>
      <c r="Q28" s="2876"/>
    </row>
    <row r="29" spans="1:79" ht="17.149999999999999" customHeight="1">
      <c r="A29" s="2890" t="s">
        <v>707</v>
      </c>
      <c r="B29" s="1773"/>
      <c r="C29" s="1773"/>
      <c r="D29" s="1773"/>
      <c r="E29" s="1773"/>
      <c r="F29" s="1774"/>
      <c r="G29" s="1774"/>
      <c r="H29" s="1774"/>
      <c r="I29" s="1774"/>
      <c r="J29" s="1774"/>
      <c r="K29" s="1774"/>
      <c r="L29" s="1774"/>
      <c r="M29" s="1774"/>
      <c r="N29" s="1774"/>
      <c r="O29" s="1774"/>
      <c r="P29" s="4389"/>
      <c r="Q29" s="2877"/>
    </row>
    <row r="30" spans="1:79" ht="17.149999999999999" customHeight="1">
      <c r="A30" s="2891" t="s">
        <v>708</v>
      </c>
      <c r="B30" s="2892"/>
      <c r="C30" s="2892"/>
      <c r="D30" s="2892"/>
      <c r="E30" s="2892"/>
      <c r="F30" s="2893">
        <v>329</v>
      </c>
      <c r="G30" s="2892">
        <v>387</v>
      </c>
      <c r="H30" s="2893">
        <v>529</v>
      </c>
      <c r="I30" s="2892">
        <v>1028</v>
      </c>
      <c r="J30" s="2893">
        <v>287</v>
      </c>
      <c r="K30" s="2893">
        <v>719</v>
      </c>
      <c r="L30" s="2894">
        <v>394</v>
      </c>
      <c r="M30" s="2894">
        <v>1024</v>
      </c>
      <c r="N30" s="2894">
        <v>407</v>
      </c>
      <c r="O30" s="2894">
        <v>857</v>
      </c>
      <c r="P30" s="2894">
        <v>688</v>
      </c>
      <c r="Q30" s="2895">
        <f>'GC Table 8 - Primary'!F22</f>
        <v>485</v>
      </c>
    </row>
    <row r="31" spans="1:79" ht="17.149999999999999" customHeight="1">
      <c r="A31" s="2896" t="s">
        <v>709</v>
      </c>
      <c r="B31" s="2897"/>
      <c r="C31" s="2897"/>
      <c r="D31" s="2897"/>
      <c r="E31" s="2897"/>
      <c r="F31" s="2893">
        <v>689</v>
      </c>
      <c r="G31" s="2897">
        <v>495</v>
      </c>
      <c r="H31" s="2893">
        <v>701</v>
      </c>
      <c r="I31" s="2897">
        <v>597</v>
      </c>
      <c r="J31" s="2898">
        <v>478</v>
      </c>
      <c r="K31" s="2898">
        <v>695</v>
      </c>
      <c r="L31" s="2903">
        <v>894</v>
      </c>
      <c r="M31" s="2903">
        <v>1146</v>
      </c>
      <c r="N31" s="2903">
        <v>1315</v>
      </c>
      <c r="O31" s="2903">
        <v>1098</v>
      </c>
      <c r="P31" s="4391">
        <v>906</v>
      </c>
      <c r="Q31" s="2904">
        <f>'GC Table 6 - Secondary'!F24</f>
        <v>642</v>
      </c>
    </row>
    <row r="32" spans="1:79" ht="17.149999999999999" customHeight="1">
      <c r="A32" s="2896" t="s">
        <v>710</v>
      </c>
      <c r="B32" s="2897"/>
      <c r="C32" s="2897"/>
      <c r="D32" s="2897"/>
      <c r="E32" s="2897"/>
      <c r="F32" s="2893">
        <v>86</v>
      </c>
      <c r="G32" s="2897">
        <v>71</v>
      </c>
      <c r="H32" s="2893">
        <v>92</v>
      </c>
      <c r="I32" s="2897">
        <v>78</v>
      </c>
      <c r="J32" s="2898">
        <v>74</v>
      </c>
      <c r="K32" s="2898">
        <v>68</v>
      </c>
      <c r="L32" s="2903">
        <v>102</v>
      </c>
      <c r="M32" s="2903">
        <v>44</v>
      </c>
      <c r="N32" s="2903">
        <v>52</v>
      </c>
      <c r="O32" s="2903">
        <v>92</v>
      </c>
      <c r="P32" s="4391">
        <v>77</v>
      </c>
      <c r="Q32" s="2904">
        <f>'GC Table 4 - Tertiary'!G19</f>
        <v>84</v>
      </c>
    </row>
    <row r="33" spans="1:79" ht="17.149999999999999" customHeight="1">
      <c r="A33" s="2896" t="s">
        <v>711</v>
      </c>
      <c r="B33" s="2897"/>
      <c r="C33" s="2897"/>
      <c r="D33" s="2897"/>
      <c r="E33" s="2897"/>
      <c r="F33" s="2893">
        <v>8</v>
      </c>
      <c r="G33" s="2897">
        <v>18</v>
      </c>
      <c r="H33" s="2893">
        <v>15</v>
      </c>
      <c r="I33" s="2897">
        <v>28</v>
      </c>
      <c r="J33" s="2898">
        <v>3</v>
      </c>
      <c r="K33" s="2898">
        <v>20</v>
      </c>
      <c r="L33" s="2903">
        <v>20</v>
      </c>
      <c r="M33" s="2903">
        <v>23</v>
      </c>
      <c r="N33" s="2903">
        <v>14</v>
      </c>
      <c r="O33" s="2903">
        <v>21</v>
      </c>
      <c r="P33" s="4391">
        <v>10</v>
      </c>
      <c r="Q33" s="2904">
        <f>'GC Table 5 - Worker Training'!F22</f>
        <v>2</v>
      </c>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10"/>
      <c r="AP33" s="610"/>
      <c r="AQ33" s="610"/>
      <c r="AR33" s="610"/>
      <c r="AS33" s="610"/>
      <c r="AT33" s="610"/>
      <c r="AU33" s="610"/>
      <c r="AV33" s="610"/>
      <c r="AW33" s="610"/>
      <c r="AX33" s="610"/>
      <c r="AY33" s="610"/>
      <c r="AZ33" s="610"/>
      <c r="BA33" s="610"/>
      <c r="BB33" s="610"/>
      <c r="BC33" s="610"/>
      <c r="BD33" s="610"/>
      <c r="BE33" s="610"/>
      <c r="BF33" s="610"/>
      <c r="BG33" s="610"/>
      <c r="BH33" s="610"/>
      <c r="BI33" s="610"/>
      <c r="BJ33" s="610"/>
      <c r="BK33" s="610"/>
      <c r="BL33" s="610"/>
      <c r="BM33" s="610"/>
      <c r="BN33" s="610"/>
      <c r="BO33" s="610"/>
      <c r="BP33" s="610"/>
      <c r="BQ33" s="610"/>
      <c r="BR33" s="610"/>
      <c r="BS33" s="610"/>
      <c r="BT33" s="610"/>
      <c r="BU33" s="610"/>
      <c r="BV33" s="610"/>
      <c r="BW33" s="610"/>
      <c r="BX33" s="610"/>
      <c r="BY33" s="610"/>
      <c r="BZ33" s="610"/>
      <c r="CA33" s="610"/>
    </row>
    <row r="34" spans="1:79" ht="17.149999999999999" customHeight="1" thickBot="1">
      <c r="A34" s="1779" t="s">
        <v>712</v>
      </c>
      <c r="B34" s="1780">
        <v>553</v>
      </c>
      <c r="C34" s="1780">
        <v>344</v>
      </c>
      <c r="D34" s="1780">
        <v>237</v>
      </c>
      <c r="E34" s="1780">
        <v>432</v>
      </c>
      <c r="F34" s="1781">
        <f>SUM(F30:F33)</f>
        <v>1112</v>
      </c>
      <c r="G34" s="1781">
        <f>SUM(G30:G33)</f>
        <v>971</v>
      </c>
      <c r="H34" s="1781">
        <f>SUM(H30:H33)</f>
        <v>1337</v>
      </c>
      <c r="I34" s="1781">
        <f>SUM(I30:I33)</f>
        <v>1731</v>
      </c>
      <c r="J34" s="1781">
        <v>842</v>
      </c>
      <c r="K34" s="1781">
        <v>1502</v>
      </c>
      <c r="L34" s="2093">
        <v>1410</v>
      </c>
      <c r="M34" s="2093">
        <v>2237</v>
      </c>
      <c r="N34" s="2093">
        <v>1788</v>
      </c>
      <c r="O34" s="2093">
        <v>2068</v>
      </c>
      <c r="P34" s="4393">
        <f>SUM(P30:P33)</f>
        <v>1681</v>
      </c>
      <c r="Q34" s="2879">
        <f>SUM(Q30:Q33)</f>
        <v>1213</v>
      </c>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10"/>
      <c r="AP34" s="610"/>
      <c r="AQ34" s="610"/>
      <c r="AR34" s="610"/>
      <c r="AS34" s="610"/>
      <c r="AT34" s="610"/>
      <c r="AU34" s="610"/>
      <c r="AV34" s="610"/>
      <c r="AW34" s="610"/>
      <c r="AX34" s="610"/>
      <c r="AY34" s="610"/>
      <c r="AZ34" s="610"/>
      <c r="BA34" s="610"/>
      <c r="BB34" s="610"/>
      <c r="BC34" s="610"/>
      <c r="BD34" s="610"/>
      <c r="BE34" s="610"/>
      <c r="BF34" s="610"/>
      <c r="BG34" s="610"/>
      <c r="BH34" s="610"/>
      <c r="BI34" s="610"/>
      <c r="BJ34" s="610"/>
      <c r="BK34" s="610"/>
      <c r="BL34" s="610"/>
      <c r="BM34" s="610"/>
      <c r="BN34" s="610"/>
      <c r="BO34" s="610"/>
      <c r="BP34" s="610"/>
      <c r="BQ34" s="610"/>
      <c r="BR34" s="610"/>
      <c r="BS34" s="610"/>
      <c r="BT34" s="610"/>
      <c r="BU34" s="610"/>
      <c r="BV34" s="610"/>
      <c r="BW34" s="610"/>
      <c r="BX34" s="610"/>
      <c r="BY34" s="610"/>
      <c r="BZ34" s="610"/>
      <c r="CA34" s="610"/>
    </row>
  </sheetData>
  <printOptions horizontalCentered="1"/>
  <pageMargins left="0.31496062992125984" right="0.31496062992125984" top="0.39370078740157483" bottom="0.19685039370078741" header="0.19685039370078741" footer="0.19685039370078741"/>
  <pageSetup paperSize="8" orientation="landscape" r:id="rId1"/>
  <headerFooter>
    <oddHeader>&amp;L&amp;A&amp;R&amp;P of &amp;N</oddHead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BA1661"/>
  <sheetViews>
    <sheetView view="pageBreakPreview" zoomScaleNormal="57" zoomScaleSheetLayoutView="100" zoomScalePageLayoutView="125" workbookViewId="0">
      <pane xSplit="1" ySplit="8" topLeftCell="S174" activePane="bottomRight" state="frozen"/>
      <selection activeCell="B23" sqref="B23"/>
      <selection pane="topRight" activeCell="B23" sqref="B23"/>
      <selection pane="bottomLeft" activeCell="B23" sqref="B23"/>
      <selection pane="bottomRight" activeCell="U80" sqref="U80"/>
    </sheetView>
  </sheetViews>
  <sheetFormatPr defaultColWidth="12.1796875" defaultRowHeight="13"/>
  <cols>
    <col min="1" max="1" width="19.1796875" style="61" customWidth="1"/>
    <col min="2" max="2" width="4.81640625" style="63" customWidth="1"/>
    <col min="3" max="4" width="4.81640625" style="41" customWidth="1"/>
    <col min="5" max="10" width="5.453125" style="41" customWidth="1"/>
    <col min="11" max="11" width="7" style="41" customWidth="1"/>
    <col min="12" max="12" width="5.54296875" style="5" customWidth="1"/>
    <col min="13" max="13" width="5.81640625" style="41" customWidth="1"/>
    <col min="14" max="14" width="6.1796875" style="41" customWidth="1"/>
    <col min="15" max="16" width="5.26953125" style="41" customWidth="1"/>
    <col min="17" max="17" width="6.26953125" style="41" customWidth="1"/>
    <col min="18" max="18" width="4.81640625" style="41" customWidth="1"/>
    <col min="19" max="19" width="9.1796875" style="3322" bestFit="1" customWidth="1"/>
    <col min="20" max="20" width="9.26953125" style="3322" customWidth="1"/>
    <col min="21" max="21" width="8.7265625" style="3322" bestFit="1" customWidth="1"/>
    <col min="22" max="22" width="6.81640625" style="3322" customWidth="1"/>
    <col min="23" max="23" width="8.453125" style="41" bestFit="1" customWidth="1"/>
    <col min="24" max="24" width="7.54296875" style="3322" customWidth="1"/>
    <col min="25" max="25" width="7.453125" style="3322" customWidth="1"/>
    <col min="26" max="27" width="9.1796875" style="3322" customWidth="1"/>
    <col min="28" max="28" width="6.453125" style="41" customWidth="1"/>
    <col min="29" max="29" width="5.453125" style="41" customWidth="1"/>
    <col min="30" max="30" width="4.453125" style="41" customWidth="1"/>
    <col min="31" max="32" width="6.453125" style="41" customWidth="1"/>
    <col min="33" max="34" width="3.453125" style="41" customWidth="1"/>
    <col min="35" max="35" width="6.1796875" style="41" customWidth="1"/>
    <col min="36" max="36" width="6.54296875" style="41" customWidth="1"/>
    <col min="37" max="37" width="10.1796875" style="65" customWidth="1"/>
    <col min="38" max="38" width="9" style="41" customWidth="1"/>
    <col min="39" max="53" width="10.1796875" style="41" customWidth="1"/>
    <col min="54" max="56" width="6.1796875" style="41" customWidth="1"/>
    <col min="57" max="16384" width="12.1796875" style="41"/>
  </cols>
  <sheetData>
    <row r="1" spans="1:52" s="42" customFormat="1" ht="16.5" hidden="1" customHeight="1">
      <c r="A1" s="4678" t="s">
        <v>1345</v>
      </c>
      <c r="B1" s="4679"/>
      <c r="C1" s="4679"/>
      <c r="D1" s="4679"/>
      <c r="E1" s="4679"/>
      <c r="F1" s="4679"/>
      <c r="G1" s="4679"/>
      <c r="H1" s="4679"/>
      <c r="I1" s="4679"/>
      <c r="J1" s="4679"/>
      <c r="K1" s="4679"/>
      <c r="L1" s="4679"/>
      <c r="M1" s="4679"/>
      <c r="N1" s="4679"/>
      <c r="O1" s="4679"/>
      <c r="P1" s="4679"/>
      <c r="Q1" s="4680"/>
      <c r="R1" s="4679"/>
      <c r="S1" s="4679"/>
      <c r="T1" s="4679"/>
      <c r="U1" s="4679"/>
      <c r="V1" s="4679"/>
      <c r="W1" s="4679"/>
      <c r="X1" s="4679"/>
      <c r="Y1" s="4679"/>
      <c r="Z1" s="3277"/>
      <c r="AA1" s="3277"/>
      <c r="AB1" s="657"/>
      <c r="AC1" s="117"/>
      <c r="AD1" s="117"/>
      <c r="AE1" s="117"/>
      <c r="AF1" s="117"/>
      <c r="AG1" s="117"/>
      <c r="AH1" s="117"/>
      <c r="AI1" s="117"/>
      <c r="AJ1" s="117"/>
      <c r="AK1" s="754"/>
    </row>
    <row r="2" spans="1:52" s="42" customFormat="1" ht="10.5" hidden="1" customHeight="1" thickBot="1">
      <c r="A2" s="43"/>
      <c r="B2" s="44"/>
      <c r="C2" s="44"/>
      <c r="D2" s="44"/>
      <c r="E2" s="44"/>
      <c r="F2" s="44"/>
      <c r="G2" s="44"/>
      <c r="H2" s="44"/>
      <c r="I2" s="44"/>
      <c r="J2" s="44"/>
      <c r="K2" s="44"/>
      <c r="L2" s="44"/>
      <c r="M2" s="44"/>
      <c r="N2" s="44"/>
      <c r="O2" s="44"/>
      <c r="P2" s="44"/>
      <c r="Q2" s="44"/>
      <c r="R2" s="44"/>
      <c r="S2" s="3278"/>
      <c r="T2" s="3278"/>
      <c r="U2" s="3278"/>
      <c r="V2" s="3278"/>
      <c r="W2" s="44"/>
      <c r="X2" s="3278"/>
      <c r="Y2" s="3278"/>
      <c r="Z2" s="3278"/>
      <c r="AA2" s="3278"/>
      <c r="AB2" s="658"/>
      <c r="AK2" s="755"/>
    </row>
    <row r="3" spans="1:52" s="2121" customFormat="1" ht="15" hidden="1" customHeight="1">
      <c r="A3" s="4681" t="s">
        <v>1</v>
      </c>
      <c r="B3" s="4682"/>
      <c r="C3" s="4682"/>
      <c r="D3" s="4682"/>
      <c r="E3" s="4682"/>
      <c r="F3" s="4682"/>
      <c r="G3" s="4682"/>
      <c r="H3" s="4682"/>
      <c r="I3" s="4682"/>
      <c r="J3" s="4682"/>
      <c r="K3" s="4682"/>
      <c r="L3" s="4682"/>
      <c r="M3" s="4682"/>
      <c r="N3" s="4682"/>
      <c r="O3" s="4682"/>
      <c r="P3" s="4682"/>
      <c r="Q3" s="4683"/>
      <c r="R3" s="4682"/>
      <c r="S3" s="4682"/>
      <c r="T3" s="4682"/>
      <c r="U3" s="4682"/>
      <c r="V3" s="4682"/>
      <c r="W3" s="4682"/>
      <c r="X3" s="4682"/>
      <c r="Y3" s="4682"/>
      <c r="Z3" s="3279"/>
      <c r="AA3" s="3280"/>
      <c r="AB3" s="2119"/>
      <c r="AC3" s="2119"/>
      <c r="AD3" s="2119"/>
      <c r="AE3" s="2119"/>
      <c r="AF3" s="2119"/>
      <c r="AG3" s="2119"/>
      <c r="AH3" s="2119"/>
      <c r="AI3" s="2119"/>
      <c r="AJ3" s="2119"/>
      <c r="AK3" s="2120"/>
    </row>
    <row r="4" spans="1:52" s="2121" customFormat="1" ht="15" hidden="1" customHeight="1">
      <c r="A4" s="4684" t="s">
        <v>60</v>
      </c>
      <c r="B4" s="4685"/>
      <c r="C4" s="4685"/>
      <c r="D4" s="4685"/>
      <c r="E4" s="4685"/>
      <c r="F4" s="4685"/>
      <c r="G4" s="4685"/>
      <c r="H4" s="4685"/>
      <c r="I4" s="4685"/>
      <c r="J4" s="4685"/>
      <c r="K4" s="4685"/>
      <c r="L4" s="4685"/>
      <c r="M4" s="4685"/>
      <c r="N4" s="4685"/>
      <c r="O4" s="4685"/>
      <c r="P4" s="4685"/>
      <c r="Q4" s="4685"/>
      <c r="R4" s="4685"/>
      <c r="S4" s="4685"/>
      <c r="T4" s="4685"/>
      <c r="U4" s="4685"/>
      <c r="V4" s="4685"/>
      <c r="W4" s="4685"/>
      <c r="X4" s="4685"/>
      <c r="Y4" s="4685"/>
      <c r="Z4" s="3281"/>
      <c r="AA4" s="3282"/>
      <c r="AB4" s="2119"/>
      <c r="AC4" s="2119"/>
      <c r="AD4" s="2119"/>
      <c r="AE4" s="2119"/>
      <c r="AF4" s="2119"/>
      <c r="AG4" s="2119"/>
      <c r="AH4" s="2119"/>
      <c r="AI4" s="2119"/>
      <c r="AJ4" s="2119"/>
      <c r="AK4" s="2120"/>
    </row>
    <row r="5" spans="1:52" s="36" customFormat="1" ht="15" hidden="1" customHeight="1" thickBot="1">
      <c r="A5" s="15" t="s">
        <v>61</v>
      </c>
      <c r="B5" s="16"/>
      <c r="C5" s="16"/>
      <c r="D5" s="16"/>
      <c r="G5" s="90"/>
      <c r="H5" s="1916" t="s">
        <v>1414</v>
      </c>
      <c r="I5" s="1916"/>
      <c r="J5" s="1916"/>
      <c r="K5" s="1916"/>
      <c r="L5" s="1916"/>
      <c r="M5" s="1916"/>
      <c r="N5" s="90"/>
      <c r="O5" s="90"/>
      <c r="P5" s="90"/>
      <c r="Q5" s="90"/>
      <c r="R5" s="90"/>
      <c r="S5" s="3367"/>
      <c r="T5" s="3367"/>
      <c r="U5" s="3367"/>
      <c r="V5" s="3367"/>
      <c r="W5" s="16"/>
      <c r="X5" s="3367"/>
      <c r="Y5" s="3283"/>
      <c r="Z5" s="3283"/>
      <c r="AA5" s="3284"/>
      <c r="AB5" s="660"/>
      <c r="AC5" s="660"/>
      <c r="AD5" s="660"/>
      <c r="AE5" s="660"/>
      <c r="AF5" s="660"/>
      <c r="AG5" s="660"/>
      <c r="AH5" s="660"/>
      <c r="AI5" s="660"/>
      <c r="AJ5" s="660"/>
      <c r="AK5" s="756"/>
    </row>
    <row r="6" spans="1:52" s="46" customFormat="1" ht="12" customHeight="1" thickBot="1">
      <c r="A6" s="2263" t="s">
        <v>62</v>
      </c>
      <c r="B6" s="4686" t="s">
        <v>63</v>
      </c>
      <c r="C6" s="4686"/>
      <c r="D6" s="4686"/>
      <c r="E6" s="4686"/>
      <c r="F6" s="4686"/>
      <c r="G6" s="4686"/>
      <c r="H6" s="4686"/>
      <c r="I6" s="4686"/>
      <c r="J6" s="4686"/>
      <c r="K6" s="4686"/>
      <c r="L6" s="4686"/>
      <c r="M6" s="4686"/>
      <c r="N6" s="4686"/>
      <c r="O6" s="4686"/>
      <c r="P6" s="4686"/>
      <c r="Q6" s="3847"/>
      <c r="R6" s="2264"/>
      <c r="S6" s="4686" t="s">
        <v>64</v>
      </c>
      <c r="T6" s="4686"/>
      <c r="U6" s="4686"/>
      <c r="V6" s="4686"/>
      <c r="W6" s="4686"/>
      <c r="X6" s="4674" t="s">
        <v>65</v>
      </c>
      <c r="Y6" s="4674"/>
      <c r="Z6" s="4674" t="s">
        <v>847</v>
      </c>
      <c r="AA6" s="4675"/>
      <c r="AB6" s="4687" t="s">
        <v>809</v>
      </c>
      <c r="AC6" s="4687"/>
      <c r="AD6" s="4687"/>
      <c r="AE6" s="4687"/>
      <c r="AF6" s="4687"/>
      <c r="AG6" s="4687"/>
      <c r="AH6" s="4687"/>
      <c r="AI6" s="4687"/>
      <c r="AJ6" s="4687"/>
      <c r="AK6" s="757"/>
      <c r="AL6" s="45"/>
      <c r="AM6" s="45"/>
      <c r="AN6" s="45"/>
      <c r="AO6" s="45"/>
      <c r="AP6" s="45"/>
      <c r="AQ6" s="45"/>
      <c r="AR6" s="45"/>
      <c r="AS6" s="45"/>
      <c r="AT6" s="45"/>
      <c r="AU6" s="45"/>
      <c r="AV6" s="45"/>
      <c r="AW6" s="45"/>
      <c r="AX6" s="45"/>
      <c r="AY6" s="45"/>
      <c r="AZ6" s="45"/>
    </row>
    <row r="7" spans="1:52" s="32" customFormat="1" ht="28" customHeight="1">
      <c r="A7" s="847"/>
      <c r="B7" s="4688" t="s">
        <v>66</v>
      </c>
      <c r="C7" s="4690" t="s">
        <v>67</v>
      </c>
      <c r="D7" s="4692">
        <v>1</v>
      </c>
      <c r="E7" s="4692">
        <v>2</v>
      </c>
      <c r="F7" s="4692">
        <v>3</v>
      </c>
      <c r="G7" s="4692">
        <v>4</v>
      </c>
      <c r="H7" s="4692">
        <v>5</v>
      </c>
      <c r="I7" s="4692">
        <v>6</v>
      </c>
      <c r="J7" s="4692">
        <v>7</v>
      </c>
      <c r="K7" s="4692">
        <v>8</v>
      </c>
      <c r="L7" s="4692">
        <v>9</v>
      </c>
      <c r="M7" s="4696">
        <v>10</v>
      </c>
      <c r="N7" s="4692">
        <v>11</v>
      </c>
      <c r="O7" s="4692">
        <v>12</v>
      </c>
      <c r="P7" s="4692">
        <v>13</v>
      </c>
      <c r="Q7" s="3848"/>
      <c r="R7" s="2208"/>
      <c r="S7" s="4703" t="s">
        <v>68</v>
      </c>
      <c r="T7" s="4704"/>
      <c r="U7" s="4705" t="s">
        <v>69</v>
      </c>
      <c r="V7" s="4706"/>
      <c r="W7" s="839" t="s">
        <v>17</v>
      </c>
      <c r="X7" s="4707" t="s">
        <v>70</v>
      </c>
      <c r="Y7" s="4708"/>
      <c r="Z7" s="4676" t="s">
        <v>848</v>
      </c>
      <c r="AA7" s="4677"/>
      <c r="AB7" s="4709" t="s">
        <v>71</v>
      </c>
      <c r="AC7" s="4702"/>
      <c r="AD7" s="4695"/>
      <c r="AE7" s="4694" t="s">
        <v>72</v>
      </c>
      <c r="AF7" s="4702"/>
      <c r="AG7" s="4702"/>
      <c r="AH7" s="4695"/>
      <c r="AI7" s="4694" t="s">
        <v>73</v>
      </c>
      <c r="AJ7" s="4695"/>
      <c r="AK7" s="758" t="s">
        <v>74</v>
      </c>
    </row>
    <row r="8" spans="1:52" s="32" customFormat="1" ht="31" customHeight="1" thickBot="1">
      <c r="A8" s="235" t="s">
        <v>5</v>
      </c>
      <c r="B8" s="4689"/>
      <c r="C8" s="4691"/>
      <c r="D8" s="4693"/>
      <c r="E8" s="4693"/>
      <c r="F8" s="4693"/>
      <c r="G8" s="4693"/>
      <c r="H8" s="4693"/>
      <c r="I8" s="4693"/>
      <c r="J8" s="4693"/>
      <c r="K8" s="4693"/>
      <c r="L8" s="4693"/>
      <c r="M8" s="4697"/>
      <c r="N8" s="4693"/>
      <c r="O8" s="4693"/>
      <c r="P8" s="4693">
        <v>13</v>
      </c>
      <c r="Q8" s="3802"/>
      <c r="R8" s="1905" t="s">
        <v>75</v>
      </c>
      <c r="S8" s="3368" t="s">
        <v>76</v>
      </c>
      <c r="T8" s="3369" t="s">
        <v>77</v>
      </c>
      <c r="U8" s="3417" t="s">
        <v>76</v>
      </c>
      <c r="V8" s="3418" t="s">
        <v>77</v>
      </c>
      <c r="W8" s="1906" t="s">
        <v>810</v>
      </c>
      <c r="X8" s="3368" t="s">
        <v>13</v>
      </c>
      <c r="Y8" s="3369" t="s">
        <v>14</v>
      </c>
      <c r="Z8" s="3285" t="s">
        <v>13</v>
      </c>
      <c r="AA8" s="3286" t="s">
        <v>14</v>
      </c>
      <c r="AB8" s="2252" t="s">
        <v>13</v>
      </c>
      <c r="AC8" s="1909" t="s">
        <v>14</v>
      </c>
      <c r="AD8" s="1910" t="s">
        <v>79</v>
      </c>
      <c r="AE8" s="1908" t="s">
        <v>13</v>
      </c>
      <c r="AF8" s="1909" t="s">
        <v>14</v>
      </c>
      <c r="AG8" s="1909" t="s">
        <v>80</v>
      </c>
      <c r="AH8" s="1910" t="s">
        <v>81</v>
      </c>
      <c r="AI8" s="1908" t="s">
        <v>13</v>
      </c>
      <c r="AJ8" s="1910" t="s">
        <v>14</v>
      </c>
      <c r="AK8" s="1911" t="s">
        <v>82</v>
      </c>
    </row>
    <row r="9" spans="1:52" s="49" customFormat="1" ht="14.25" customHeight="1" thickBot="1">
      <c r="A9" s="743" t="s">
        <v>16</v>
      </c>
      <c r="B9" s="47"/>
      <c r="C9" s="655"/>
      <c r="D9" s="759"/>
      <c r="E9" s="48"/>
      <c r="F9" s="662"/>
      <c r="G9" s="662"/>
      <c r="H9" s="662"/>
      <c r="I9" s="662"/>
      <c r="J9" s="662"/>
      <c r="K9" s="662"/>
      <c r="L9" s="661"/>
      <c r="M9" s="662"/>
      <c r="N9" s="662"/>
      <c r="O9" s="662"/>
      <c r="P9" s="663"/>
      <c r="Q9" s="3849"/>
      <c r="R9" s="663"/>
      <c r="S9" s="3287"/>
      <c r="T9" s="3287"/>
      <c r="U9" s="3419"/>
      <c r="V9" s="3419"/>
      <c r="W9" s="664"/>
      <c r="X9" s="3287"/>
      <c r="Y9" s="3287"/>
      <c r="Z9" s="3287"/>
      <c r="AA9" s="3288"/>
      <c r="AB9" s="665"/>
      <c r="AC9" s="665"/>
      <c r="AD9" s="665"/>
      <c r="AE9" s="665"/>
      <c r="AF9" s="665"/>
      <c r="AG9" s="665"/>
      <c r="AH9" s="665"/>
      <c r="AI9" s="665"/>
      <c r="AJ9" s="665"/>
      <c r="AK9" s="760"/>
    </row>
    <row r="10" spans="1:52" s="31" customFormat="1" ht="11" thickTop="1">
      <c r="A10" s="2266" t="str">
        <f>'General PNGUM'!A10</f>
        <v>Anamora SDA Primary School</v>
      </c>
      <c r="B10" s="1061"/>
      <c r="C10" s="3239"/>
      <c r="D10" s="3240"/>
      <c r="E10" s="3241"/>
      <c r="F10" s="3825">
        <v>13</v>
      </c>
      <c r="G10" s="3825">
        <v>12</v>
      </c>
      <c r="H10" s="3825">
        <v>10</v>
      </c>
      <c r="I10" s="3825">
        <v>4</v>
      </c>
      <c r="J10" s="3825">
        <v>3</v>
      </c>
      <c r="K10" s="3826">
        <v>2</v>
      </c>
      <c r="L10" s="3826"/>
      <c r="M10" s="3826"/>
      <c r="N10" s="3826"/>
      <c r="O10" s="3826"/>
      <c r="P10" s="3826"/>
      <c r="Q10" s="3244"/>
      <c r="R10" s="3244"/>
      <c r="S10" s="3371">
        <v>32</v>
      </c>
      <c r="T10" s="3371">
        <v>12</v>
      </c>
      <c r="U10" s="3420"/>
      <c r="V10" s="3370"/>
      <c r="W10" s="2272">
        <f>SUM(S10:V10)</f>
        <v>44</v>
      </c>
      <c r="X10" s="4395"/>
      <c r="Y10" s="4396"/>
      <c r="Z10" s="4397">
        <v>2</v>
      </c>
      <c r="AA10" s="4398"/>
      <c r="AB10" s="2253">
        <f>'General PNGUM'!P10</f>
        <v>1</v>
      </c>
      <c r="AC10" s="1153">
        <f>'General PNGUM'!Q10</f>
        <v>0</v>
      </c>
      <c r="AD10" s="1132" t="str">
        <f>'General PNGUM'!R10</f>
        <v>-</v>
      </c>
      <c r="AE10" s="1131">
        <f>S10+T10</f>
        <v>44</v>
      </c>
      <c r="AF10" s="1132">
        <f>U10+V10</f>
        <v>0</v>
      </c>
      <c r="AG10" s="1153"/>
      <c r="AH10" s="1154"/>
      <c r="AI10" s="1134">
        <f>Z10</f>
        <v>2</v>
      </c>
      <c r="AJ10" s="1135">
        <f>AA10</f>
        <v>0</v>
      </c>
      <c r="AK10" s="1897">
        <f>SUM(B10:R10)</f>
        <v>44</v>
      </c>
    </row>
    <row r="11" spans="1:52" s="31" customFormat="1" ht="10.5">
      <c r="A11" s="2266" t="str">
        <f>'General PNGUM'!A11</f>
        <v>Barava SDA Primary School</v>
      </c>
      <c r="B11" s="1061"/>
      <c r="C11" s="3242"/>
      <c r="D11" s="3243"/>
      <c r="E11" s="3243"/>
      <c r="F11" s="3629">
        <v>28</v>
      </c>
      <c r="G11" s="3629">
        <v>18</v>
      </c>
      <c r="H11" s="3629">
        <v>24</v>
      </c>
      <c r="I11" s="3629">
        <v>17</v>
      </c>
      <c r="J11" s="3629">
        <v>17</v>
      </c>
      <c r="K11" s="3629">
        <v>15</v>
      </c>
      <c r="L11" s="3629"/>
      <c r="M11" s="3629"/>
      <c r="N11" s="3629"/>
      <c r="O11" s="3629"/>
      <c r="P11" s="3629"/>
      <c r="Q11" s="3626"/>
      <c r="R11" s="3626"/>
      <c r="S11" s="3371">
        <v>82</v>
      </c>
      <c r="T11" s="3371">
        <v>37</v>
      </c>
      <c r="U11" s="3421"/>
      <c r="V11" s="3422"/>
      <c r="W11" s="2272">
        <f>SUM(S11:V11)</f>
        <v>119</v>
      </c>
      <c r="X11" s="4399"/>
      <c r="Y11" s="4400"/>
      <c r="Z11" s="4399">
        <v>15</v>
      </c>
      <c r="AA11" s="4401"/>
      <c r="AB11" s="2253">
        <f>'General PNGUM'!P11</f>
        <v>1</v>
      </c>
      <c r="AC11" s="1153">
        <f>'General PNGUM'!Q11</f>
        <v>0</v>
      </c>
      <c r="AD11" s="1132" t="str">
        <f>'General PNGUM'!R11</f>
        <v>-</v>
      </c>
      <c r="AE11" s="1131">
        <f t="shared" ref="AE11:AE31" si="0">S11+T11</f>
        <v>119</v>
      </c>
      <c r="AF11" s="1132">
        <f t="shared" ref="AF11:AF31" si="1">U11+V11</f>
        <v>0</v>
      </c>
      <c r="AG11" s="1153"/>
      <c r="AH11" s="1154"/>
      <c r="AI11" s="1134">
        <f t="shared" ref="AI11:AI31" si="2">Z11</f>
        <v>15</v>
      </c>
      <c r="AJ11" s="1135">
        <f t="shared" ref="AJ11:AJ31" si="3">AA11</f>
        <v>0</v>
      </c>
      <c r="AK11" s="1897">
        <f>SUM(B11:R11)</f>
        <v>119</v>
      </c>
    </row>
    <row r="12" spans="1:52" s="31" customFormat="1" ht="10.5">
      <c r="A12" s="2266" t="str">
        <f>'General PNGUM'!A12</f>
        <v>Baros Adventist Prim</v>
      </c>
      <c r="B12" s="1055"/>
      <c r="C12" s="2206"/>
      <c r="D12" s="2206"/>
      <c r="E12" s="2206"/>
      <c r="F12" s="3629">
        <v>9</v>
      </c>
      <c r="G12" s="3629">
        <v>4</v>
      </c>
      <c r="H12" s="3629">
        <v>10</v>
      </c>
      <c r="I12" s="3629">
        <v>12</v>
      </c>
      <c r="J12" s="3629"/>
      <c r="K12" s="3629">
        <v>11</v>
      </c>
      <c r="L12" s="3629"/>
      <c r="M12" s="3629"/>
      <c r="N12" s="3629"/>
      <c r="O12" s="3629"/>
      <c r="P12" s="3629"/>
      <c r="Q12" s="3626"/>
      <c r="R12" s="3626"/>
      <c r="S12" s="3371">
        <v>34</v>
      </c>
      <c r="T12" s="3372">
        <v>12</v>
      </c>
      <c r="U12" s="3423"/>
      <c r="V12" s="3373"/>
      <c r="W12" s="2277">
        <f t="shared" ref="W12:W31" si="4">SUM(S12:V12)</f>
        <v>46</v>
      </c>
      <c r="X12" s="3301"/>
      <c r="Y12" s="3403"/>
      <c r="Z12" s="4402">
        <v>11</v>
      </c>
      <c r="AA12" s="4403"/>
      <c r="AB12" s="2253">
        <f>'General PNGUM'!P12</f>
        <v>1</v>
      </c>
      <c r="AC12" s="1153">
        <f>'General PNGUM'!Q12</f>
        <v>0</v>
      </c>
      <c r="AD12" s="1132" t="str">
        <f>'General PNGUM'!R12</f>
        <v>-</v>
      </c>
      <c r="AE12" s="1131">
        <f t="shared" si="0"/>
        <v>46</v>
      </c>
      <c r="AF12" s="1132">
        <f t="shared" si="1"/>
        <v>0</v>
      </c>
      <c r="AG12" s="1128"/>
      <c r="AH12" s="1133"/>
      <c r="AI12" s="1134">
        <f t="shared" si="2"/>
        <v>11</v>
      </c>
      <c r="AJ12" s="1135">
        <f t="shared" si="3"/>
        <v>0</v>
      </c>
      <c r="AK12" s="1136">
        <f>SUM(B12:R12)</f>
        <v>46</v>
      </c>
    </row>
    <row r="13" spans="1:52" s="31" customFormat="1" ht="10.5">
      <c r="A13" s="2266" t="str">
        <f>'General PNGUM'!A13</f>
        <v>Darutue SDA Primary School</v>
      </c>
      <c r="B13" s="1055"/>
      <c r="C13" s="2206"/>
      <c r="D13" s="2206"/>
      <c r="E13" s="2206"/>
      <c r="F13" s="3629">
        <v>23</v>
      </c>
      <c r="G13" s="3629">
        <v>29</v>
      </c>
      <c r="H13" s="3629">
        <v>27</v>
      </c>
      <c r="I13" s="3629">
        <v>20</v>
      </c>
      <c r="J13" s="3629">
        <v>16</v>
      </c>
      <c r="K13" s="3629">
        <v>19</v>
      </c>
      <c r="L13" s="3629"/>
      <c r="M13" s="3629"/>
      <c r="N13" s="3629"/>
      <c r="O13" s="3629"/>
      <c r="P13" s="3629"/>
      <c r="Q13" s="3626"/>
      <c r="R13" s="3626"/>
      <c r="S13" s="3371">
        <v>110</v>
      </c>
      <c r="T13" s="3372">
        <v>24</v>
      </c>
      <c r="U13" s="3424"/>
      <c r="V13" s="3373"/>
      <c r="W13" s="2277">
        <f t="shared" si="4"/>
        <v>134</v>
      </c>
      <c r="X13" s="3301"/>
      <c r="Y13" s="3403"/>
      <c r="Z13" s="4402">
        <v>22</v>
      </c>
      <c r="AA13" s="4403"/>
      <c r="AB13" s="2253">
        <f>'General PNGUM'!P13</f>
        <v>1</v>
      </c>
      <c r="AC13" s="1153">
        <f>'General PNGUM'!Q13</f>
        <v>0</v>
      </c>
      <c r="AD13" s="1132" t="str">
        <f>'General PNGUM'!R13</f>
        <v>-</v>
      </c>
      <c r="AE13" s="1131">
        <f t="shared" si="0"/>
        <v>134</v>
      </c>
      <c r="AF13" s="1132">
        <f t="shared" si="1"/>
        <v>0</v>
      </c>
      <c r="AG13" s="1128"/>
      <c r="AH13" s="1133"/>
      <c r="AI13" s="1134">
        <f t="shared" si="2"/>
        <v>22</v>
      </c>
      <c r="AJ13" s="1135">
        <f t="shared" si="3"/>
        <v>0</v>
      </c>
      <c r="AK13" s="1136">
        <f t="shared" ref="AK13:AK31" si="5">SUM(B13:R13)</f>
        <v>134</v>
      </c>
    </row>
    <row r="14" spans="1:52" s="31" customFormat="1" ht="10.5">
      <c r="A14" s="2266" t="str">
        <f>'General PNGUM'!A14</f>
        <v>Devare SDA High School</v>
      </c>
      <c r="B14" s="1055"/>
      <c r="C14" s="2206"/>
      <c r="D14" s="2206"/>
      <c r="E14" s="2206"/>
      <c r="F14" s="3629"/>
      <c r="G14" s="3629"/>
      <c r="H14" s="3629"/>
      <c r="I14" s="3629"/>
      <c r="J14" s="3629"/>
      <c r="K14" s="3629"/>
      <c r="L14" s="3629"/>
      <c r="M14" s="3629"/>
      <c r="N14" s="3629"/>
      <c r="O14" s="3629"/>
      <c r="P14" s="3629"/>
      <c r="Q14" s="3626"/>
      <c r="R14" s="3626"/>
      <c r="S14" s="3371"/>
      <c r="T14" s="3372"/>
      <c r="U14" s="3424"/>
      <c r="V14" s="3373"/>
      <c r="W14" s="2277">
        <f t="shared" si="4"/>
        <v>0</v>
      </c>
      <c r="X14" s="3301"/>
      <c r="Y14" s="3403"/>
      <c r="Z14" s="3289"/>
      <c r="AA14" s="3290"/>
      <c r="AB14" s="2253">
        <f>'General PNGUM'!P14</f>
        <v>0</v>
      </c>
      <c r="AC14" s="1153">
        <f>'General PNGUM'!Q14</f>
        <v>1</v>
      </c>
      <c r="AD14" s="1132" t="str">
        <f>'General PNGUM'!R14</f>
        <v>-</v>
      </c>
      <c r="AE14" s="1131">
        <f t="shared" si="0"/>
        <v>0</v>
      </c>
      <c r="AF14" s="1132">
        <f t="shared" si="1"/>
        <v>0</v>
      </c>
      <c r="AG14" s="1128"/>
      <c r="AH14" s="1133"/>
      <c r="AI14" s="1134">
        <f t="shared" si="2"/>
        <v>0</v>
      </c>
      <c r="AJ14" s="1135">
        <f t="shared" si="3"/>
        <v>0</v>
      </c>
      <c r="AK14" s="1136">
        <f>SUM(B14:R14)</f>
        <v>0</v>
      </c>
    </row>
    <row r="15" spans="1:52" s="31" customFormat="1" ht="10.5">
      <c r="A15" s="2266" t="str">
        <f>'General PNGUM'!A15</f>
        <v>Gina SDA Primary School</v>
      </c>
      <c r="B15" s="1055"/>
      <c r="C15" s="2206"/>
      <c r="D15" s="2206"/>
      <c r="E15" s="2206"/>
      <c r="F15" s="3629">
        <v>11</v>
      </c>
      <c r="G15" s="3629">
        <v>5</v>
      </c>
      <c r="H15" s="3629">
        <v>12</v>
      </c>
      <c r="I15" s="3629">
        <v>9</v>
      </c>
      <c r="J15" s="3629">
        <v>6</v>
      </c>
      <c r="K15" s="3629">
        <v>9</v>
      </c>
      <c r="L15" s="3629"/>
      <c r="M15" s="3629"/>
      <c r="N15" s="3629"/>
      <c r="O15" s="3629"/>
      <c r="P15" s="3629"/>
      <c r="Q15" s="3626"/>
      <c r="R15" s="3626"/>
      <c r="S15" s="3371">
        <v>52</v>
      </c>
      <c r="T15" s="3372"/>
      <c r="U15" s="3424"/>
      <c r="V15" s="3373"/>
      <c r="W15" s="2277">
        <f t="shared" si="4"/>
        <v>52</v>
      </c>
      <c r="X15" s="3301"/>
      <c r="Y15" s="3403"/>
      <c r="Z15" s="3289">
        <v>9</v>
      </c>
      <c r="AA15" s="3290"/>
      <c r="AB15" s="2253">
        <f>'General PNGUM'!P15</f>
        <v>1</v>
      </c>
      <c r="AC15" s="1153">
        <f>'General PNGUM'!Q15</f>
        <v>0</v>
      </c>
      <c r="AD15" s="1132" t="str">
        <f>'General PNGUM'!R15</f>
        <v>-</v>
      </c>
      <c r="AE15" s="1131">
        <f t="shared" si="0"/>
        <v>52</v>
      </c>
      <c r="AF15" s="1132">
        <f t="shared" si="1"/>
        <v>0</v>
      </c>
      <c r="AG15" s="1128"/>
      <c r="AH15" s="1133"/>
      <c r="AI15" s="1134">
        <f t="shared" si="2"/>
        <v>9</v>
      </c>
      <c r="AJ15" s="1135">
        <f t="shared" si="3"/>
        <v>0</v>
      </c>
      <c r="AK15" s="1136">
        <f t="shared" si="5"/>
        <v>52</v>
      </c>
    </row>
    <row r="16" spans="1:52" s="31" customFormat="1" ht="10.5">
      <c r="A16" s="2266" t="str">
        <f>'General PNGUM'!A16</f>
        <v>Hairu SDA Primary School</v>
      </c>
      <c r="B16" s="1055"/>
      <c r="C16" s="2206"/>
      <c r="D16" s="2206"/>
      <c r="E16" s="2206"/>
      <c r="F16" s="3629">
        <v>17</v>
      </c>
      <c r="G16" s="3629">
        <v>16</v>
      </c>
      <c r="H16" s="3629">
        <v>14</v>
      </c>
      <c r="I16" s="3629">
        <v>14</v>
      </c>
      <c r="J16" s="3629">
        <v>13</v>
      </c>
      <c r="K16" s="3629">
        <v>8</v>
      </c>
      <c r="L16" s="3629"/>
      <c r="M16" s="3629"/>
      <c r="N16" s="3629"/>
      <c r="O16" s="3629"/>
      <c r="P16" s="3629"/>
      <c r="Q16" s="3626"/>
      <c r="R16" s="3626"/>
      <c r="S16" s="3371">
        <v>72</v>
      </c>
      <c r="T16" s="3372">
        <v>10</v>
      </c>
      <c r="U16" s="3424"/>
      <c r="V16" s="3373"/>
      <c r="W16" s="2277">
        <f t="shared" ref="W16" si="6">SUM(S16:V16)</f>
        <v>82</v>
      </c>
      <c r="X16" s="3301"/>
      <c r="Y16" s="3403"/>
      <c r="Z16" s="3289">
        <v>8</v>
      </c>
      <c r="AA16" s="3290"/>
      <c r="AB16" s="2253">
        <f>'General PNGUM'!P16</f>
        <v>1</v>
      </c>
      <c r="AC16" s="1153">
        <f>'General PNGUM'!Q16</f>
        <v>0</v>
      </c>
      <c r="AD16" s="1132" t="str">
        <f>'General PNGUM'!R16</f>
        <v>-</v>
      </c>
      <c r="AE16" s="1131">
        <f t="shared" si="0"/>
        <v>82</v>
      </c>
      <c r="AF16" s="1132">
        <f t="shared" si="1"/>
        <v>0</v>
      </c>
      <c r="AG16" s="1128"/>
      <c r="AH16" s="1133"/>
      <c r="AI16" s="1134">
        <f t="shared" si="2"/>
        <v>8</v>
      </c>
      <c r="AJ16" s="1135">
        <f t="shared" si="3"/>
        <v>0</v>
      </c>
      <c r="AK16" s="1136">
        <f t="shared" ref="AK16" si="7">SUM(B16:R16)</f>
        <v>82</v>
      </c>
    </row>
    <row r="17" spans="1:40" s="31" customFormat="1" ht="10.5">
      <c r="A17" s="2266" t="str">
        <f>'General PNGUM'!A17</f>
        <v>Huraturi SDA Primary School</v>
      </c>
      <c r="B17" s="1055"/>
      <c r="C17" s="2206"/>
      <c r="D17" s="2206"/>
      <c r="E17" s="2206"/>
      <c r="F17" s="3629">
        <v>17</v>
      </c>
      <c r="G17" s="3629">
        <v>9</v>
      </c>
      <c r="H17" s="3629">
        <v>6</v>
      </c>
      <c r="I17" s="3629">
        <v>10</v>
      </c>
      <c r="J17" s="3629">
        <v>5</v>
      </c>
      <c r="K17" s="3629">
        <v>0</v>
      </c>
      <c r="L17" s="3629"/>
      <c r="M17" s="3629"/>
      <c r="N17" s="3629"/>
      <c r="O17" s="3629"/>
      <c r="P17" s="3629"/>
      <c r="Q17" s="3626"/>
      <c r="R17" s="3626"/>
      <c r="S17" s="3371">
        <v>38</v>
      </c>
      <c r="T17" s="3372">
        <v>9</v>
      </c>
      <c r="U17" s="3423"/>
      <c r="V17" s="3373"/>
      <c r="W17" s="2277">
        <f t="shared" si="4"/>
        <v>47</v>
      </c>
      <c r="X17" s="3301"/>
      <c r="Y17" s="3403"/>
      <c r="Z17" s="3289">
        <v>0</v>
      </c>
      <c r="AA17" s="3290"/>
      <c r="AB17" s="2253">
        <f>'General PNGUM'!P17</f>
        <v>1</v>
      </c>
      <c r="AC17" s="1153">
        <f>'General PNGUM'!Q17</f>
        <v>0</v>
      </c>
      <c r="AD17" s="1132" t="str">
        <f>'General PNGUM'!R17</f>
        <v>-</v>
      </c>
      <c r="AE17" s="1131">
        <f t="shared" si="0"/>
        <v>47</v>
      </c>
      <c r="AF17" s="1132">
        <f t="shared" si="1"/>
        <v>0</v>
      </c>
      <c r="AG17" s="1128"/>
      <c r="AH17" s="1133"/>
      <c r="AI17" s="1134">
        <f t="shared" si="2"/>
        <v>0</v>
      </c>
      <c r="AJ17" s="1135">
        <f t="shared" si="3"/>
        <v>0</v>
      </c>
      <c r="AK17" s="1136">
        <f t="shared" si="5"/>
        <v>47</v>
      </c>
    </row>
    <row r="18" spans="1:40" s="31" customFormat="1" ht="10.5">
      <c r="A18" s="2266" t="str">
        <f>'General PNGUM'!A18</f>
        <v>Itae SDA Primary School</v>
      </c>
      <c r="B18" s="1055"/>
      <c r="C18" s="2206"/>
      <c r="D18" s="2206"/>
      <c r="E18" s="2206"/>
      <c r="F18" s="3629">
        <v>23</v>
      </c>
      <c r="G18" s="3629">
        <v>17</v>
      </c>
      <c r="H18" s="3629">
        <v>15</v>
      </c>
      <c r="I18" s="3629">
        <v>15</v>
      </c>
      <c r="J18" s="3629">
        <v>23</v>
      </c>
      <c r="K18" s="3629">
        <v>10</v>
      </c>
      <c r="L18" s="3629"/>
      <c r="M18" s="3629"/>
      <c r="N18" s="3629"/>
      <c r="O18" s="3629"/>
      <c r="P18" s="3629"/>
      <c r="Q18" s="3626"/>
      <c r="R18" s="3626"/>
      <c r="S18" s="3371">
        <v>82</v>
      </c>
      <c r="T18" s="3372">
        <v>21</v>
      </c>
      <c r="U18" s="3423"/>
      <c r="V18" s="3373"/>
      <c r="W18" s="2277">
        <f t="shared" si="4"/>
        <v>103</v>
      </c>
      <c r="X18" s="3301"/>
      <c r="Y18" s="3403"/>
      <c r="Z18" s="3289">
        <v>10</v>
      </c>
      <c r="AA18" s="3290"/>
      <c r="AB18" s="2253">
        <f>'General PNGUM'!P18</f>
        <v>1</v>
      </c>
      <c r="AC18" s="1153">
        <f>'General PNGUM'!Q18</f>
        <v>0</v>
      </c>
      <c r="AD18" s="1132" t="str">
        <f>'General PNGUM'!R18</f>
        <v>-</v>
      </c>
      <c r="AE18" s="1131">
        <f t="shared" si="0"/>
        <v>103</v>
      </c>
      <c r="AF18" s="1132">
        <f t="shared" si="1"/>
        <v>0</v>
      </c>
      <c r="AG18" s="1128"/>
      <c r="AH18" s="1133"/>
      <c r="AI18" s="1134">
        <f t="shared" si="2"/>
        <v>10</v>
      </c>
      <c r="AJ18" s="1135">
        <f t="shared" si="3"/>
        <v>0</v>
      </c>
      <c r="AK18" s="1136">
        <f t="shared" si="5"/>
        <v>103</v>
      </c>
    </row>
    <row r="19" spans="1:40" s="31" customFormat="1" ht="10.5">
      <c r="A19" s="2266" t="str">
        <f>'General PNGUM'!A19</f>
        <v>Kepesia SDA Primary School</v>
      </c>
      <c r="B19" s="1055"/>
      <c r="C19" s="2206"/>
      <c r="D19" s="2206"/>
      <c r="E19" s="2206"/>
      <c r="F19" s="3629">
        <v>31</v>
      </c>
      <c r="G19" s="3629">
        <v>15</v>
      </c>
      <c r="H19" s="3629">
        <v>24</v>
      </c>
      <c r="I19" s="3629">
        <v>23</v>
      </c>
      <c r="J19" s="3629">
        <v>17</v>
      </c>
      <c r="K19" s="3629">
        <v>26</v>
      </c>
      <c r="L19" s="3629"/>
      <c r="M19" s="3629"/>
      <c r="N19" s="3629"/>
      <c r="O19" s="3629"/>
      <c r="P19" s="3629"/>
      <c r="Q19" s="3626"/>
      <c r="R19" s="3626"/>
      <c r="S19" s="3371">
        <v>119</v>
      </c>
      <c r="T19" s="3372">
        <v>17</v>
      </c>
      <c r="U19" s="3423"/>
      <c r="V19" s="3373"/>
      <c r="W19" s="2277">
        <f t="shared" si="4"/>
        <v>136</v>
      </c>
      <c r="X19" s="3301"/>
      <c r="Y19" s="4404"/>
      <c r="Z19" s="3289">
        <v>26</v>
      </c>
      <c r="AA19" s="4405"/>
      <c r="AB19" s="2253">
        <f>'General PNGUM'!P19</f>
        <v>1</v>
      </c>
      <c r="AC19" s="1153">
        <f>'General PNGUM'!Q19</f>
        <v>0</v>
      </c>
      <c r="AD19" s="1132" t="str">
        <f>'General PNGUM'!R19</f>
        <v>-</v>
      </c>
      <c r="AE19" s="1131">
        <f t="shared" si="0"/>
        <v>136</v>
      </c>
      <c r="AF19" s="1132">
        <f t="shared" si="1"/>
        <v>0</v>
      </c>
      <c r="AG19" s="1128"/>
      <c r="AH19" s="1133"/>
      <c r="AI19" s="1134">
        <f t="shared" si="2"/>
        <v>26</v>
      </c>
      <c r="AJ19" s="1135">
        <f t="shared" si="3"/>
        <v>0</v>
      </c>
      <c r="AK19" s="1136">
        <f t="shared" si="5"/>
        <v>136</v>
      </c>
    </row>
    <row r="20" spans="1:40" s="31" customFormat="1" ht="10.5">
      <c r="A20" s="2266" t="str">
        <f>'General PNGUM'!A20</f>
        <v>Konuku SDA Primary School</v>
      </c>
      <c r="B20" s="1055"/>
      <c r="C20" s="2206"/>
      <c r="D20" s="2206"/>
      <c r="E20" s="2206"/>
      <c r="F20" s="3629">
        <v>11</v>
      </c>
      <c r="G20" s="3629">
        <v>4</v>
      </c>
      <c r="H20" s="3629">
        <v>3</v>
      </c>
      <c r="I20" s="3629">
        <v>0</v>
      </c>
      <c r="J20" s="3629">
        <v>10</v>
      </c>
      <c r="K20" s="3629">
        <v>9</v>
      </c>
      <c r="L20" s="3629"/>
      <c r="M20" s="3629"/>
      <c r="N20" s="3629"/>
      <c r="O20" s="3629"/>
      <c r="P20" s="3629"/>
      <c r="Q20" s="3626"/>
      <c r="R20" s="3626"/>
      <c r="S20" s="3371">
        <v>37</v>
      </c>
      <c r="T20" s="3373">
        <v>0</v>
      </c>
      <c r="U20" s="3425"/>
      <c r="V20" s="3373"/>
      <c r="W20" s="2277">
        <f t="shared" ref="W20:W25" si="8">SUM(S20:V20)</f>
        <v>37</v>
      </c>
      <c r="X20" s="3301"/>
      <c r="Y20" s="4404"/>
      <c r="Z20" s="3289">
        <v>9</v>
      </c>
      <c r="AA20" s="4405"/>
      <c r="AB20" s="2253">
        <f>'General PNGUM'!P20</f>
        <v>1</v>
      </c>
      <c r="AC20" s="1153">
        <f>'General PNGUM'!Q20</f>
        <v>0</v>
      </c>
      <c r="AD20" s="1132" t="str">
        <f>'General PNGUM'!R20</f>
        <v>-</v>
      </c>
      <c r="AE20" s="1131">
        <f t="shared" si="0"/>
        <v>37</v>
      </c>
      <c r="AF20" s="1132">
        <f t="shared" si="1"/>
        <v>0</v>
      </c>
      <c r="AG20" s="1128"/>
      <c r="AH20" s="1133"/>
      <c r="AI20" s="1134">
        <f t="shared" si="2"/>
        <v>9</v>
      </c>
      <c r="AJ20" s="1135">
        <f t="shared" si="3"/>
        <v>0</v>
      </c>
      <c r="AK20" s="1136">
        <f t="shared" ref="AK20:AK25" si="9">SUM(B20:R20)</f>
        <v>37</v>
      </c>
    </row>
    <row r="21" spans="1:40" s="31" customFormat="1" ht="10.5">
      <c r="A21" s="2266" t="str">
        <f>'General PNGUM'!A21</f>
        <v>Magini SDA Primary School</v>
      </c>
      <c r="B21" s="1055"/>
      <c r="C21" s="2206"/>
      <c r="D21" s="2206"/>
      <c r="E21" s="2206"/>
      <c r="F21" s="3629">
        <v>17</v>
      </c>
      <c r="G21" s="3629">
        <v>12</v>
      </c>
      <c r="H21" s="3629">
        <v>14</v>
      </c>
      <c r="I21" s="3629">
        <v>16</v>
      </c>
      <c r="J21" s="3629">
        <v>16</v>
      </c>
      <c r="K21" s="3629">
        <v>9</v>
      </c>
      <c r="L21" s="3629"/>
      <c r="M21" s="3629"/>
      <c r="N21" s="3629"/>
      <c r="O21" s="3629"/>
      <c r="P21" s="3629"/>
      <c r="Q21" s="3626"/>
      <c r="R21" s="3626"/>
      <c r="S21" s="3371">
        <v>50</v>
      </c>
      <c r="T21" s="3373">
        <v>34</v>
      </c>
      <c r="U21" s="3425"/>
      <c r="V21" s="3373"/>
      <c r="W21" s="2277">
        <f t="shared" si="8"/>
        <v>84</v>
      </c>
      <c r="X21" s="3301"/>
      <c r="Y21" s="4404"/>
      <c r="Z21" s="3289">
        <v>9</v>
      </c>
      <c r="AA21" s="4405"/>
      <c r="AB21" s="2253">
        <f>'General PNGUM'!P21</f>
        <v>1</v>
      </c>
      <c r="AC21" s="1153">
        <f>'General PNGUM'!Q21</f>
        <v>0</v>
      </c>
      <c r="AD21" s="1132" t="str">
        <f>'General PNGUM'!R21</f>
        <v>-</v>
      </c>
      <c r="AE21" s="1131">
        <f t="shared" si="0"/>
        <v>84</v>
      </c>
      <c r="AF21" s="1132">
        <f t="shared" si="1"/>
        <v>0</v>
      </c>
      <c r="AG21" s="1128"/>
      <c r="AH21" s="1133"/>
      <c r="AI21" s="1134">
        <f t="shared" si="2"/>
        <v>9</v>
      </c>
      <c r="AJ21" s="1135">
        <f t="shared" si="3"/>
        <v>0</v>
      </c>
      <c r="AK21" s="1136">
        <f t="shared" si="9"/>
        <v>84</v>
      </c>
    </row>
    <row r="22" spans="1:40" s="31" customFormat="1" ht="10.5">
      <c r="A22" s="2266" t="str">
        <f>'General PNGUM'!A22</f>
        <v>Namerai SDA Primary School</v>
      </c>
      <c r="B22" s="1055"/>
      <c r="C22" s="2206"/>
      <c r="D22" s="2206"/>
      <c r="E22" s="2206"/>
      <c r="F22" s="3629">
        <v>14</v>
      </c>
      <c r="G22" s="3629">
        <v>13</v>
      </c>
      <c r="H22" s="3629">
        <v>17</v>
      </c>
      <c r="I22" s="3629">
        <v>15</v>
      </c>
      <c r="J22" s="3629">
        <v>14</v>
      </c>
      <c r="K22" s="3629">
        <v>12</v>
      </c>
      <c r="L22" s="3629"/>
      <c r="M22" s="3629"/>
      <c r="N22" s="3629"/>
      <c r="O22" s="3629"/>
      <c r="P22" s="3629"/>
      <c r="Q22" s="3626"/>
      <c r="R22" s="3626"/>
      <c r="S22" s="3371">
        <v>25</v>
      </c>
      <c r="T22" s="3373">
        <v>60</v>
      </c>
      <c r="U22" s="3425"/>
      <c r="V22" s="3373"/>
      <c r="W22" s="2277">
        <f t="shared" si="8"/>
        <v>85</v>
      </c>
      <c r="X22" s="3301"/>
      <c r="Y22" s="4404"/>
      <c r="Z22" s="3289">
        <v>12</v>
      </c>
      <c r="AA22" s="4405"/>
      <c r="AB22" s="2253">
        <f>'General PNGUM'!P22</f>
        <v>1</v>
      </c>
      <c r="AC22" s="1153">
        <f>'General PNGUM'!Q22</f>
        <v>0</v>
      </c>
      <c r="AD22" s="1132" t="str">
        <f>'General PNGUM'!R22</f>
        <v>-</v>
      </c>
      <c r="AE22" s="1131">
        <f t="shared" si="0"/>
        <v>85</v>
      </c>
      <c r="AF22" s="1132">
        <f t="shared" si="1"/>
        <v>0</v>
      </c>
      <c r="AG22" s="1128"/>
      <c r="AH22" s="1133"/>
      <c r="AI22" s="1134">
        <f t="shared" si="2"/>
        <v>12</v>
      </c>
      <c r="AJ22" s="1135">
        <f t="shared" si="3"/>
        <v>0</v>
      </c>
      <c r="AK22" s="1136">
        <f t="shared" si="9"/>
        <v>85</v>
      </c>
    </row>
    <row r="23" spans="1:40" s="31" customFormat="1" ht="12">
      <c r="A23" s="2266" t="str">
        <f>'General PNGUM'!A23</f>
        <v>Nulendi SDA Primary School</v>
      </c>
      <c r="B23" s="1055"/>
      <c r="C23" s="2206"/>
      <c r="D23" s="2206"/>
      <c r="E23" s="2206"/>
      <c r="F23" s="3629">
        <v>19</v>
      </c>
      <c r="G23" s="3629">
        <v>15</v>
      </c>
      <c r="H23" s="3629">
        <v>8</v>
      </c>
      <c r="I23" s="3629">
        <v>9</v>
      </c>
      <c r="J23" s="3629">
        <v>14</v>
      </c>
      <c r="K23" s="3629">
        <v>13</v>
      </c>
      <c r="L23" s="3629"/>
      <c r="M23" s="3629"/>
      <c r="N23" s="3629"/>
      <c r="O23" s="3629"/>
      <c r="P23" s="3629"/>
      <c r="Q23" s="3626"/>
      <c r="R23" s="3626"/>
      <c r="S23" s="3374">
        <v>59</v>
      </c>
      <c r="T23" s="3375">
        <v>19</v>
      </c>
      <c r="U23" s="3426"/>
      <c r="V23" s="3375"/>
      <c r="W23" s="2277">
        <f t="shared" si="8"/>
        <v>78</v>
      </c>
      <c r="X23" s="4406"/>
      <c r="Y23" s="4407"/>
      <c r="Z23" s="4408">
        <v>13</v>
      </c>
      <c r="AA23" s="4405"/>
      <c r="AB23" s="2253">
        <f>'General PNGUM'!P23</f>
        <v>1</v>
      </c>
      <c r="AC23" s="1153">
        <f>'General PNGUM'!Q23</f>
        <v>0</v>
      </c>
      <c r="AD23" s="1132" t="str">
        <f>'General PNGUM'!R23</f>
        <v>-</v>
      </c>
      <c r="AE23" s="1131">
        <f t="shared" si="0"/>
        <v>78</v>
      </c>
      <c r="AF23" s="1132">
        <f t="shared" si="1"/>
        <v>0</v>
      </c>
      <c r="AG23" s="1128"/>
      <c r="AH23" s="1133"/>
      <c r="AI23" s="1134">
        <f t="shared" si="2"/>
        <v>13</v>
      </c>
      <c r="AJ23" s="1135">
        <f t="shared" si="3"/>
        <v>0</v>
      </c>
      <c r="AK23" s="1136">
        <f t="shared" si="9"/>
        <v>78</v>
      </c>
    </row>
    <row r="24" spans="1:40" s="31" customFormat="1" ht="10.5">
      <c r="A24" s="2266" t="str">
        <f>'General PNGUM'!A24</f>
        <v>Pavaere SDA Primary School</v>
      </c>
      <c r="B24" s="1055"/>
      <c r="C24" s="2206"/>
      <c r="D24" s="2206"/>
      <c r="E24" s="2206"/>
      <c r="F24" s="3629">
        <v>13</v>
      </c>
      <c r="G24" s="3629">
        <v>6</v>
      </c>
      <c r="H24" s="3629">
        <v>11</v>
      </c>
      <c r="I24" s="3629">
        <v>8</v>
      </c>
      <c r="J24" s="3629">
        <v>14</v>
      </c>
      <c r="K24" s="3629">
        <v>10</v>
      </c>
      <c r="L24" s="3629"/>
      <c r="M24" s="3629"/>
      <c r="N24" s="3629"/>
      <c r="O24" s="3629"/>
      <c r="P24" s="3629"/>
      <c r="Q24" s="3626"/>
      <c r="R24" s="3626"/>
      <c r="S24" s="3371">
        <v>21</v>
      </c>
      <c r="T24" s="3373">
        <v>41</v>
      </c>
      <c r="U24" s="3425"/>
      <c r="V24" s="3373"/>
      <c r="W24" s="2277">
        <f t="shared" si="8"/>
        <v>62</v>
      </c>
      <c r="X24" s="3301"/>
      <c r="Y24" s="4404"/>
      <c r="Z24" s="3289">
        <v>10</v>
      </c>
      <c r="AA24" s="4405"/>
      <c r="AB24" s="2253">
        <f>'General PNGUM'!P24</f>
        <v>1</v>
      </c>
      <c r="AC24" s="1153">
        <f>'General PNGUM'!Q24</f>
        <v>0</v>
      </c>
      <c r="AD24" s="1132" t="str">
        <f>'General PNGUM'!R24</f>
        <v>-</v>
      </c>
      <c r="AE24" s="1131">
        <f t="shared" si="0"/>
        <v>62</v>
      </c>
      <c r="AF24" s="1132">
        <f t="shared" si="1"/>
        <v>0</v>
      </c>
      <c r="AG24" s="1128"/>
      <c r="AH24" s="1133"/>
      <c r="AI24" s="1134">
        <f t="shared" si="2"/>
        <v>10</v>
      </c>
      <c r="AJ24" s="1135">
        <f t="shared" si="3"/>
        <v>0</v>
      </c>
      <c r="AK24" s="1136">
        <f t="shared" si="9"/>
        <v>62</v>
      </c>
    </row>
    <row r="25" spans="1:40" s="31" customFormat="1" ht="10.5">
      <c r="A25" s="2266" t="str">
        <f>'General PNGUM'!A25</f>
        <v>Periove SDA Primary School</v>
      </c>
      <c r="B25" s="1055"/>
      <c r="C25" s="2206"/>
      <c r="D25" s="2206"/>
      <c r="E25" s="2206"/>
      <c r="F25" s="3629">
        <v>24</v>
      </c>
      <c r="G25" s="3629">
        <v>28</v>
      </c>
      <c r="H25" s="3629">
        <v>16</v>
      </c>
      <c r="I25" s="3629">
        <v>19</v>
      </c>
      <c r="J25" s="3629">
        <v>13</v>
      </c>
      <c r="K25" s="3629">
        <v>16</v>
      </c>
      <c r="L25" s="3629"/>
      <c r="M25" s="3629"/>
      <c r="N25" s="3629"/>
      <c r="O25" s="3629"/>
      <c r="P25" s="3629"/>
      <c r="Q25" s="3626"/>
      <c r="R25" s="3626"/>
      <c r="S25" s="3371">
        <v>91</v>
      </c>
      <c r="T25" s="3373">
        <v>25</v>
      </c>
      <c r="U25" s="3425"/>
      <c r="V25" s="3373"/>
      <c r="W25" s="2277">
        <f t="shared" si="8"/>
        <v>116</v>
      </c>
      <c r="X25" s="3301"/>
      <c r="Y25" s="4404"/>
      <c r="Z25" s="3289">
        <v>16</v>
      </c>
      <c r="AA25" s="4405"/>
      <c r="AB25" s="2253">
        <f>'General PNGUM'!P25</f>
        <v>1</v>
      </c>
      <c r="AC25" s="1153">
        <f>'General PNGUM'!Q25</f>
        <v>0</v>
      </c>
      <c r="AD25" s="1132" t="str">
        <f>'General PNGUM'!R25</f>
        <v>-</v>
      </c>
      <c r="AE25" s="1131">
        <f t="shared" si="0"/>
        <v>116</v>
      </c>
      <c r="AF25" s="1132">
        <f t="shared" si="1"/>
        <v>0</v>
      </c>
      <c r="AG25" s="1128"/>
      <c r="AH25" s="1133"/>
      <c r="AI25" s="1134">
        <f t="shared" si="2"/>
        <v>16</v>
      </c>
      <c r="AJ25" s="1135">
        <f t="shared" si="3"/>
        <v>0</v>
      </c>
      <c r="AK25" s="1136">
        <f t="shared" si="9"/>
        <v>116</v>
      </c>
    </row>
    <row r="26" spans="1:40" s="31" customFormat="1" ht="10.5">
      <c r="A26" s="2266" t="str">
        <f>'General PNGUM'!A26</f>
        <v>Sirangta SDA Primary School</v>
      </c>
      <c r="B26" s="1055"/>
      <c r="C26" s="2206"/>
      <c r="D26" s="2206"/>
      <c r="E26" s="2206"/>
      <c r="F26" s="3629">
        <v>8</v>
      </c>
      <c r="G26" s="3629">
        <v>0</v>
      </c>
      <c r="H26" s="3629">
        <v>11</v>
      </c>
      <c r="I26" s="3629">
        <v>12</v>
      </c>
      <c r="J26" s="3629">
        <v>6</v>
      </c>
      <c r="K26" s="3629">
        <v>0</v>
      </c>
      <c r="L26" s="3629"/>
      <c r="M26" s="3629"/>
      <c r="N26" s="3629"/>
      <c r="O26" s="3629"/>
      <c r="P26" s="3629"/>
      <c r="Q26" s="3626"/>
      <c r="R26" s="3626"/>
      <c r="S26" s="3371">
        <v>28</v>
      </c>
      <c r="T26" s="3373">
        <v>9</v>
      </c>
      <c r="U26" s="3425"/>
      <c r="V26" s="3373"/>
      <c r="W26" s="2277">
        <f t="shared" ref="W26" si="10">SUM(S26:V26)</f>
        <v>37</v>
      </c>
      <c r="X26" s="3301"/>
      <c r="Y26" s="4404"/>
      <c r="Z26" s="3289">
        <v>0</v>
      </c>
      <c r="AA26" s="4405"/>
      <c r="AB26" s="2253">
        <f>'General PNGUM'!P26</f>
        <v>1</v>
      </c>
      <c r="AC26" s="1153">
        <f>'General PNGUM'!Q26</f>
        <v>0</v>
      </c>
      <c r="AD26" s="1132" t="str">
        <f>'General PNGUM'!R26</f>
        <v>-</v>
      </c>
      <c r="AE26" s="1131">
        <f t="shared" si="0"/>
        <v>37</v>
      </c>
      <c r="AF26" s="1132">
        <f t="shared" si="1"/>
        <v>0</v>
      </c>
      <c r="AG26" s="1128"/>
      <c r="AH26" s="1133"/>
      <c r="AI26" s="1134">
        <f t="shared" si="2"/>
        <v>0</v>
      </c>
      <c r="AJ26" s="1135">
        <f t="shared" si="3"/>
        <v>0</v>
      </c>
      <c r="AK26" s="1136">
        <f t="shared" ref="AK26" si="11">SUM(B26:R26)</f>
        <v>37</v>
      </c>
    </row>
    <row r="27" spans="1:40" s="31" customFormat="1" ht="12">
      <c r="A27" s="2266" t="str">
        <f>'General PNGUM'!A27</f>
        <v>Tanginare SDA Primary School</v>
      </c>
      <c r="B27" s="1055"/>
      <c r="C27" s="2206"/>
      <c r="D27" s="2206"/>
      <c r="E27" s="2206"/>
      <c r="F27" s="3629">
        <v>38</v>
      </c>
      <c r="G27" s="3629">
        <v>18</v>
      </c>
      <c r="H27" s="3629">
        <v>14</v>
      </c>
      <c r="I27" s="3629">
        <v>14</v>
      </c>
      <c r="J27" s="3629">
        <v>20</v>
      </c>
      <c r="K27" s="3629">
        <v>12</v>
      </c>
      <c r="L27" s="3629"/>
      <c r="M27" s="3629"/>
      <c r="N27" s="3629"/>
      <c r="O27" s="3629"/>
      <c r="P27" s="3629"/>
      <c r="Q27" s="3626"/>
      <c r="R27" s="3626"/>
      <c r="S27" s="3374">
        <v>102</v>
      </c>
      <c r="T27" s="3375">
        <v>14</v>
      </c>
      <c r="U27" s="3426"/>
      <c r="V27" s="3375"/>
      <c r="W27" s="2277">
        <f t="shared" si="4"/>
        <v>116</v>
      </c>
      <c r="X27" s="4406"/>
      <c r="Y27" s="4409"/>
      <c r="Z27" s="4408">
        <v>12</v>
      </c>
      <c r="AA27" s="4405"/>
      <c r="AB27" s="2253">
        <f>'General PNGUM'!P27</f>
        <v>1</v>
      </c>
      <c r="AC27" s="1153">
        <f>'General PNGUM'!Q27</f>
        <v>0</v>
      </c>
      <c r="AD27" s="1132" t="str">
        <f>'General PNGUM'!R27</f>
        <v>-</v>
      </c>
      <c r="AE27" s="1131">
        <f t="shared" si="0"/>
        <v>116</v>
      </c>
      <c r="AF27" s="1132">
        <f t="shared" si="1"/>
        <v>0</v>
      </c>
      <c r="AG27" s="1128"/>
      <c r="AH27" s="1133"/>
      <c r="AI27" s="1134">
        <f t="shared" si="2"/>
        <v>12</v>
      </c>
      <c r="AJ27" s="1135">
        <f t="shared" si="3"/>
        <v>0</v>
      </c>
      <c r="AK27" s="1136">
        <f t="shared" si="5"/>
        <v>116</v>
      </c>
    </row>
    <row r="28" spans="1:40" s="31" customFormat="1">
      <c r="A28" s="2266" t="str">
        <f>'General PNGUM'!A28</f>
        <v>Tavatava SDA Primary School</v>
      </c>
      <c r="B28" s="1055"/>
      <c r="C28" s="2206"/>
      <c r="D28" s="2206"/>
      <c r="E28" s="2206"/>
      <c r="F28" s="3629">
        <v>21</v>
      </c>
      <c r="G28" s="3629">
        <v>24</v>
      </c>
      <c r="H28" s="3629">
        <v>24</v>
      </c>
      <c r="I28" s="3629">
        <v>15</v>
      </c>
      <c r="J28" s="3629">
        <v>22</v>
      </c>
      <c r="K28" s="3629">
        <v>12</v>
      </c>
      <c r="L28" s="3629"/>
      <c r="M28" s="3629"/>
      <c r="N28" s="3629"/>
      <c r="O28" s="3629"/>
      <c r="P28" s="3629"/>
      <c r="Q28" s="3626"/>
      <c r="R28" s="3626"/>
      <c r="S28" s="3371">
        <v>71</v>
      </c>
      <c r="T28" s="3372">
        <v>47</v>
      </c>
      <c r="U28" s="3423"/>
      <c r="V28" s="3373"/>
      <c r="W28" s="2277">
        <f t="shared" si="4"/>
        <v>118</v>
      </c>
      <c r="X28" s="3301"/>
      <c r="Y28" s="3403"/>
      <c r="Z28" s="4410">
        <v>12</v>
      </c>
      <c r="AA28" s="3290"/>
      <c r="AB28" s="2253">
        <f>'General PNGUM'!P28</f>
        <v>1</v>
      </c>
      <c r="AC28" s="1153">
        <f>'General PNGUM'!Q28</f>
        <v>0</v>
      </c>
      <c r="AD28" s="1132" t="str">
        <f>'General PNGUM'!R28</f>
        <v>-</v>
      </c>
      <c r="AE28" s="1131">
        <f t="shared" si="0"/>
        <v>118</v>
      </c>
      <c r="AF28" s="1132">
        <f t="shared" si="1"/>
        <v>0</v>
      </c>
      <c r="AG28" s="1128"/>
      <c r="AH28" s="1133"/>
      <c r="AI28" s="1134">
        <f t="shared" si="2"/>
        <v>12</v>
      </c>
      <c r="AJ28" s="1135">
        <f t="shared" si="3"/>
        <v>0</v>
      </c>
      <c r="AK28" s="1136">
        <f t="shared" si="5"/>
        <v>118</v>
      </c>
    </row>
    <row r="29" spans="1:40" s="31" customFormat="1" ht="10.5">
      <c r="A29" s="2266" t="str">
        <f>'General PNGUM'!A29</f>
        <v>Tokiai SDA Primary School</v>
      </c>
      <c r="B29" s="1055"/>
      <c r="C29" s="2206"/>
      <c r="D29" s="2206"/>
      <c r="E29" s="2206"/>
      <c r="F29" s="3629">
        <v>12</v>
      </c>
      <c r="G29" s="3629">
        <v>19</v>
      </c>
      <c r="H29" s="3629">
        <v>5</v>
      </c>
      <c r="I29" s="3629">
        <v>8</v>
      </c>
      <c r="J29" s="3629">
        <v>10</v>
      </c>
      <c r="K29" s="3629">
        <v>4</v>
      </c>
      <c r="L29" s="3629"/>
      <c r="M29" s="3629"/>
      <c r="N29" s="3629"/>
      <c r="O29" s="3629"/>
      <c r="P29" s="3629"/>
      <c r="Q29" s="3626"/>
      <c r="R29" s="3626"/>
      <c r="S29" s="3371">
        <v>47</v>
      </c>
      <c r="T29" s="3372">
        <v>11</v>
      </c>
      <c r="U29" s="3423"/>
      <c r="V29" s="3373"/>
      <c r="W29" s="2277">
        <f t="shared" ref="W29" si="12">SUM(S29:V29)</f>
        <v>58</v>
      </c>
      <c r="X29" s="3301"/>
      <c r="Y29" s="3403"/>
      <c r="Z29" s="3289">
        <v>4</v>
      </c>
      <c r="AA29" s="3290"/>
      <c r="AB29" s="2253">
        <f>'General PNGUM'!P29</f>
        <v>1</v>
      </c>
      <c r="AC29" s="1153">
        <f>'General PNGUM'!Q29</f>
        <v>0</v>
      </c>
      <c r="AD29" s="1132" t="str">
        <f>'General PNGUM'!R29</f>
        <v>-</v>
      </c>
      <c r="AE29" s="1131">
        <f t="shared" si="0"/>
        <v>58</v>
      </c>
      <c r="AF29" s="1132">
        <f t="shared" si="1"/>
        <v>0</v>
      </c>
      <c r="AG29" s="1128"/>
      <c r="AH29" s="1133"/>
      <c r="AI29" s="1134">
        <f t="shared" si="2"/>
        <v>4</v>
      </c>
      <c r="AJ29" s="1135">
        <f t="shared" si="3"/>
        <v>0</v>
      </c>
      <c r="AK29" s="1136">
        <f t="shared" ref="AK29" si="13">SUM(B29:R29)</f>
        <v>58</v>
      </c>
    </row>
    <row r="30" spans="1:40" s="31" customFormat="1" ht="10.5">
      <c r="A30" s="2266" t="str">
        <f>'General PNGUM'!A30</f>
        <v>Tugiogu SDA Primary School</v>
      </c>
      <c r="B30" s="1055"/>
      <c r="C30" s="2206"/>
      <c r="D30" s="2206"/>
      <c r="E30" s="2206"/>
      <c r="F30" s="3629">
        <v>25</v>
      </c>
      <c r="G30" s="3629">
        <v>16</v>
      </c>
      <c r="H30" s="3629">
        <v>15</v>
      </c>
      <c r="I30" s="3629">
        <v>13</v>
      </c>
      <c r="J30" s="3629">
        <v>16</v>
      </c>
      <c r="K30" s="3629">
        <v>20</v>
      </c>
      <c r="L30" s="3629"/>
      <c r="M30" s="3629"/>
      <c r="N30" s="3629"/>
      <c r="O30" s="3629"/>
      <c r="P30" s="3629"/>
      <c r="Q30" s="3626"/>
      <c r="R30" s="3626"/>
      <c r="S30" s="3371">
        <v>91</v>
      </c>
      <c r="T30" s="3372">
        <v>14</v>
      </c>
      <c r="U30" s="3423"/>
      <c r="V30" s="3373"/>
      <c r="W30" s="2277">
        <f t="shared" si="4"/>
        <v>105</v>
      </c>
      <c r="X30" s="3301"/>
      <c r="Y30" s="3403"/>
      <c r="Z30" s="3289">
        <v>20</v>
      </c>
      <c r="AA30" s="3290"/>
      <c r="AB30" s="2253">
        <f>'General PNGUM'!P30</f>
        <v>1</v>
      </c>
      <c r="AC30" s="1153">
        <f>'General PNGUM'!Q30</f>
        <v>0</v>
      </c>
      <c r="AD30" s="1132" t="str">
        <f>'General PNGUM'!R30</f>
        <v>-</v>
      </c>
      <c r="AE30" s="1131">
        <f t="shared" si="0"/>
        <v>105</v>
      </c>
      <c r="AF30" s="1132">
        <f t="shared" si="1"/>
        <v>0</v>
      </c>
      <c r="AG30" s="1128"/>
      <c r="AH30" s="1133"/>
      <c r="AI30" s="1134">
        <f t="shared" si="2"/>
        <v>20</v>
      </c>
      <c r="AJ30" s="1135">
        <f t="shared" si="3"/>
        <v>0</v>
      </c>
      <c r="AK30" s="1136">
        <f t="shared" si="5"/>
        <v>105</v>
      </c>
    </row>
    <row r="31" spans="1:40" s="31" customFormat="1" ht="20.149999999999999" customHeight="1">
      <c r="A31" s="2266" t="str">
        <f>'General PNGUM'!A31</f>
        <v>Wasinabus SDA Primary School</v>
      </c>
      <c r="B31" s="1061"/>
      <c r="C31" s="2206"/>
      <c r="D31" s="2206"/>
      <c r="E31" s="2206"/>
      <c r="F31" s="3636">
        <v>13</v>
      </c>
      <c r="G31" s="3636">
        <v>8</v>
      </c>
      <c r="H31" s="3636">
        <v>6</v>
      </c>
      <c r="I31" s="3636">
        <v>4</v>
      </c>
      <c r="J31" s="3636">
        <v>12</v>
      </c>
      <c r="K31" s="3636">
        <v>12</v>
      </c>
      <c r="L31" s="3636"/>
      <c r="M31" s="3636"/>
      <c r="N31" s="3636"/>
      <c r="O31" s="3636"/>
      <c r="P31" s="3636"/>
      <c r="Q31" s="3740"/>
      <c r="R31" s="3740"/>
      <c r="S31" s="3371">
        <v>48</v>
      </c>
      <c r="T31" s="3372">
        <v>7</v>
      </c>
      <c r="U31" s="3423"/>
      <c r="V31" s="3373"/>
      <c r="W31" s="2277">
        <f t="shared" si="4"/>
        <v>55</v>
      </c>
      <c r="X31" s="3301"/>
      <c r="Y31" s="3403"/>
      <c r="Z31" s="3289">
        <v>12</v>
      </c>
      <c r="AA31" s="3290"/>
      <c r="AB31" s="2253">
        <f>'General PNGUM'!P31</f>
        <v>1</v>
      </c>
      <c r="AC31" s="1153">
        <f>'General PNGUM'!Q31</f>
        <v>0</v>
      </c>
      <c r="AD31" s="1132" t="str">
        <f>'General PNGUM'!R31</f>
        <v>-</v>
      </c>
      <c r="AE31" s="1131">
        <f t="shared" si="0"/>
        <v>55</v>
      </c>
      <c r="AF31" s="1132">
        <f t="shared" si="1"/>
        <v>0</v>
      </c>
      <c r="AG31" s="1128"/>
      <c r="AH31" s="1133"/>
      <c r="AI31" s="1134">
        <f t="shared" si="2"/>
        <v>12</v>
      </c>
      <c r="AJ31" s="1135">
        <f t="shared" si="3"/>
        <v>0</v>
      </c>
      <c r="AK31" s="1136">
        <f t="shared" si="5"/>
        <v>55</v>
      </c>
    </row>
    <row r="32" spans="1:40" s="656" customFormat="1" ht="11" thickBot="1">
      <c r="A32" s="1010" t="s">
        <v>17</v>
      </c>
      <c r="B32" s="1065">
        <f>SUM(B11:B31)</f>
        <v>0</v>
      </c>
      <c r="C32" s="2282">
        <f>SUM(C11:C31)</f>
        <v>0</v>
      </c>
      <c r="D32" s="2282">
        <f>SUM(D11:D31)</f>
        <v>0</v>
      </c>
      <c r="E32" s="2282">
        <f>SUM(E11:E31)</f>
        <v>0</v>
      </c>
      <c r="F32" s="2282">
        <f>SUM(F10:F31)</f>
        <v>387</v>
      </c>
      <c r="G32" s="2282">
        <f t="shared" ref="G32:M32" si="14">SUM(G10:G31)</f>
        <v>288</v>
      </c>
      <c r="H32" s="2282">
        <f t="shared" si="14"/>
        <v>286</v>
      </c>
      <c r="I32" s="2282">
        <f t="shared" si="14"/>
        <v>257</v>
      </c>
      <c r="J32" s="2282">
        <f t="shared" si="14"/>
        <v>267</v>
      </c>
      <c r="K32" s="2282">
        <f t="shared" si="14"/>
        <v>229</v>
      </c>
      <c r="L32" s="2282">
        <f t="shared" si="14"/>
        <v>0</v>
      </c>
      <c r="M32" s="2282">
        <f t="shared" si="14"/>
        <v>0</v>
      </c>
      <c r="N32" s="2282">
        <f>SUM(N11:N31)</f>
        <v>0</v>
      </c>
      <c r="O32" s="2282">
        <f>SUM(O11:O31)</f>
        <v>0</v>
      </c>
      <c r="P32" s="2282">
        <f>SUM(P11:P31)</f>
        <v>0</v>
      </c>
      <c r="Q32" s="3850"/>
      <c r="R32" s="2282">
        <f>SUM(R11:R31)</f>
        <v>0</v>
      </c>
      <c r="S32" s="3376">
        <f t="shared" ref="S32:AK32" si="15">SUM(S10:S31)</f>
        <v>1291</v>
      </c>
      <c r="T32" s="3376">
        <f t="shared" si="15"/>
        <v>423</v>
      </c>
      <c r="U32" s="3376">
        <f t="shared" si="15"/>
        <v>0</v>
      </c>
      <c r="V32" s="3376">
        <f t="shared" si="15"/>
        <v>0</v>
      </c>
      <c r="W32" s="3376">
        <f t="shared" si="15"/>
        <v>1714</v>
      </c>
      <c r="X32" s="3404">
        <f t="shared" si="15"/>
        <v>0</v>
      </c>
      <c r="Y32" s="3404">
        <f t="shared" si="15"/>
        <v>0</v>
      </c>
      <c r="Z32" s="3404">
        <f t="shared" si="15"/>
        <v>232</v>
      </c>
      <c r="AA32" s="3404">
        <f t="shared" si="15"/>
        <v>0</v>
      </c>
      <c r="AB32" s="2255">
        <f t="shared" si="15"/>
        <v>21</v>
      </c>
      <c r="AC32" s="2255">
        <f t="shared" si="15"/>
        <v>1</v>
      </c>
      <c r="AD32" s="2255">
        <f t="shared" si="15"/>
        <v>0</v>
      </c>
      <c r="AE32" s="2255">
        <f t="shared" si="15"/>
        <v>1714</v>
      </c>
      <c r="AF32" s="2255">
        <f t="shared" si="15"/>
        <v>0</v>
      </c>
      <c r="AG32" s="2255">
        <f t="shared" si="15"/>
        <v>0</v>
      </c>
      <c r="AH32" s="2255">
        <f t="shared" si="15"/>
        <v>0</v>
      </c>
      <c r="AI32" s="2255">
        <f t="shared" si="15"/>
        <v>232</v>
      </c>
      <c r="AJ32" s="2255">
        <f t="shared" si="15"/>
        <v>0</v>
      </c>
      <c r="AK32" s="2255">
        <f t="shared" si="15"/>
        <v>1714</v>
      </c>
      <c r="AL32" s="3954">
        <f>AK32-S33</f>
        <v>0</v>
      </c>
      <c r="AM32" s="1011"/>
      <c r="AN32" s="1011"/>
    </row>
    <row r="33" spans="1:40" s="1015" customFormat="1" ht="11.5" thickTop="1" thickBot="1">
      <c r="A33" s="1014"/>
      <c r="B33" s="1072"/>
      <c r="C33" s="1073"/>
      <c r="D33" s="1073"/>
      <c r="E33" s="1073"/>
      <c r="F33" s="1073"/>
      <c r="G33" s="1073"/>
      <c r="H33" s="1073"/>
      <c r="I33" s="1073"/>
      <c r="J33" s="1073"/>
      <c r="K33" s="1073">
        <f>SUM(C32:K32)</f>
        <v>1714</v>
      </c>
      <c r="L33" s="1074"/>
      <c r="M33" s="1073"/>
      <c r="N33" s="1073"/>
      <c r="O33" s="1073"/>
      <c r="P33" s="1073"/>
      <c r="Q33" s="1073"/>
      <c r="R33" s="1073"/>
      <c r="S33" s="3378">
        <f>S32+T32+U32+V32</f>
        <v>1714</v>
      </c>
      <c r="T33" s="3378"/>
      <c r="U33" s="3378"/>
      <c r="V33" s="3378"/>
      <c r="W33" s="1075"/>
      <c r="X33" s="3405"/>
      <c r="Y33" s="3291"/>
      <c r="Z33" s="3291"/>
      <c r="AA33" s="3292"/>
      <c r="AB33" s="1076"/>
      <c r="AC33" s="1076"/>
      <c r="AD33" s="1076"/>
      <c r="AE33" s="1076"/>
      <c r="AF33" s="1076">
        <f>AE32+AF32</f>
        <v>1714</v>
      </c>
      <c r="AG33" s="1076"/>
      <c r="AH33" s="1076"/>
      <c r="AI33" s="1076"/>
      <c r="AJ33" s="1076"/>
      <c r="AK33" s="1077"/>
      <c r="AM33" s="1016"/>
      <c r="AN33" s="1016"/>
    </row>
    <row r="34" spans="1:40" s="31" customFormat="1" ht="11" thickBot="1">
      <c r="A34" s="2285" t="s">
        <v>18</v>
      </c>
      <c r="B34" s="1898"/>
      <c r="C34" s="1898"/>
      <c r="D34" s="1904"/>
      <c r="E34" s="1898"/>
      <c r="F34" s="1898"/>
      <c r="G34" s="1898"/>
      <c r="H34" s="1898"/>
      <c r="I34" s="1898"/>
      <c r="J34" s="1898"/>
      <c r="K34" s="1898"/>
      <c r="L34" s="1900"/>
      <c r="M34" s="1898"/>
      <c r="N34" s="1898"/>
      <c r="O34" s="1898"/>
      <c r="P34" s="1900"/>
      <c r="Q34" s="3851"/>
      <c r="R34" s="1900"/>
      <c r="S34" s="3293"/>
      <c r="T34" s="3293"/>
      <c r="U34" s="3293"/>
      <c r="V34" s="3293"/>
      <c r="W34" s="1901"/>
      <c r="X34" s="3293"/>
      <c r="Y34" s="3293"/>
      <c r="Z34" s="3293"/>
      <c r="AA34" s="3294"/>
      <c r="AB34" s="2256"/>
      <c r="AC34" s="1902"/>
      <c r="AD34" s="1902"/>
      <c r="AE34" s="1902"/>
      <c r="AF34" s="1902"/>
      <c r="AG34" s="1902"/>
      <c r="AH34" s="1902"/>
      <c r="AI34" s="1902"/>
      <c r="AJ34" s="1902"/>
      <c r="AK34" s="1903"/>
      <c r="AM34" s="50"/>
      <c r="AN34" s="50"/>
    </row>
    <row r="35" spans="1:40" s="31" customFormat="1" ht="10.5">
      <c r="A35" s="3589" t="s">
        <v>1231</v>
      </c>
      <c r="B35" s="1090"/>
      <c r="C35" s="2286">
        <v>9</v>
      </c>
      <c r="D35" s="2286">
        <v>5</v>
      </c>
      <c r="E35" s="2286">
        <v>5</v>
      </c>
      <c r="F35" s="2286">
        <v>7</v>
      </c>
      <c r="G35" s="2286">
        <v>10</v>
      </c>
      <c r="H35" s="2286">
        <v>6</v>
      </c>
      <c r="I35" s="2286">
        <v>7</v>
      </c>
      <c r="J35" s="2286"/>
      <c r="K35" s="2286"/>
      <c r="L35" s="2269"/>
      <c r="M35" s="2269"/>
      <c r="N35" s="2269"/>
      <c r="O35" s="2269"/>
      <c r="P35" s="2269"/>
      <c r="Q35" s="3852"/>
      <c r="R35" s="2269"/>
      <c r="S35" s="3833">
        <v>49</v>
      </c>
      <c r="T35" s="3834"/>
      <c r="U35" s="3835"/>
      <c r="V35" s="3836"/>
      <c r="W35" s="2272">
        <f>SUM(S35:V35)</f>
        <v>49</v>
      </c>
      <c r="X35" s="3837"/>
      <c r="Y35" s="3838"/>
      <c r="Z35" s="3839"/>
      <c r="AA35" s="3840"/>
      <c r="AB35" s="2253">
        <f>'General PNGUM'!P35</f>
        <v>1</v>
      </c>
      <c r="AC35" s="1153">
        <f>'General PNGUM'!Q35</f>
        <v>0</v>
      </c>
      <c r="AD35" s="1132" t="str">
        <f>'General PNGUM'!R35</f>
        <v>-</v>
      </c>
      <c r="AE35" s="1131">
        <f>S35+T35</f>
        <v>49</v>
      </c>
      <c r="AF35" s="1132">
        <f>U35+V35</f>
        <v>0</v>
      </c>
      <c r="AG35" s="1153"/>
      <c r="AH35" s="1154"/>
      <c r="AI35" s="1134">
        <f>Z35</f>
        <v>0</v>
      </c>
      <c r="AJ35" s="1135">
        <f>AA35</f>
        <v>0</v>
      </c>
      <c r="AK35" s="1897">
        <f>SUM(B35:R35)</f>
        <v>49</v>
      </c>
    </row>
    <row r="36" spans="1:40" s="31" customFormat="1" ht="10.5">
      <c r="A36" s="3829" t="s">
        <v>1232</v>
      </c>
      <c r="B36" s="1081"/>
      <c r="C36" s="2280">
        <v>12</v>
      </c>
      <c r="D36" s="2280"/>
      <c r="E36" s="2280"/>
      <c r="F36" s="2280">
        <v>12</v>
      </c>
      <c r="G36" s="2280">
        <v>12</v>
      </c>
      <c r="H36" s="2280">
        <v>11</v>
      </c>
      <c r="I36" s="2280">
        <v>10</v>
      </c>
      <c r="J36" s="2280"/>
      <c r="K36" s="2280"/>
      <c r="L36" s="2275"/>
      <c r="M36" s="2275"/>
      <c r="N36" s="2275"/>
      <c r="O36" s="2275"/>
      <c r="P36" s="2275"/>
      <c r="Q36" s="3852"/>
      <c r="R36" s="2275"/>
      <c r="S36" s="3625">
        <v>57</v>
      </c>
      <c r="T36" s="3626"/>
      <c r="U36" s="3627"/>
      <c r="V36" s="3628"/>
      <c r="W36" s="2277">
        <f t="shared" ref="W36:W51" si="16">SUM(S36:V36)</f>
        <v>57</v>
      </c>
      <c r="X36" s="3630"/>
      <c r="Y36" s="3631"/>
      <c r="Z36" s="3841"/>
      <c r="AA36" s="3842"/>
      <c r="AB36" s="2253">
        <f>'General PNGUM'!P36</f>
        <v>1</v>
      </c>
      <c r="AC36" s="1153">
        <f>'General PNGUM'!Q36</f>
        <v>0</v>
      </c>
      <c r="AD36" s="1132" t="str">
        <f>'General PNGUM'!R36</f>
        <v>-</v>
      </c>
      <c r="AE36" s="1131">
        <f t="shared" ref="AE36:AE51" si="17">S36+T36</f>
        <v>57</v>
      </c>
      <c r="AF36" s="1132">
        <f t="shared" ref="AF36:AF51" si="18">U36+V36</f>
        <v>0</v>
      </c>
      <c r="AG36" s="1128"/>
      <c r="AH36" s="1133"/>
      <c r="AI36" s="1134">
        <f t="shared" ref="AI36:AI49" si="19">Z36</f>
        <v>0</v>
      </c>
      <c r="AJ36" s="1135">
        <f t="shared" ref="AJ36:AJ49" si="20">AA36</f>
        <v>0</v>
      </c>
      <c r="AK36" s="1897">
        <f t="shared" ref="AK36:AK51" si="21">SUM(B36:R36)</f>
        <v>57</v>
      </c>
    </row>
    <row r="37" spans="1:40" s="31" customFormat="1" ht="10.5">
      <c r="A37" s="3829" t="s">
        <v>1233</v>
      </c>
      <c r="B37" s="1081"/>
      <c r="C37" s="2280"/>
      <c r="D37" s="2280"/>
      <c r="E37" s="2280"/>
      <c r="F37" s="2280">
        <v>28</v>
      </c>
      <c r="G37" s="2280">
        <v>22</v>
      </c>
      <c r="H37" s="2280">
        <v>13</v>
      </c>
      <c r="I37" s="2280">
        <v>12</v>
      </c>
      <c r="J37" s="2280">
        <v>16</v>
      </c>
      <c r="K37" s="2280">
        <v>20</v>
      </c>
      <c r="L37" s="2275"/>
      <c r="M37" s="2275"/>
      <c r="N37" s="2275"/>
      <c r="O37" s="2275"/>
      <c r="P37" s="2275"/>
      <c r="Q37" s="3852"/>
      <c r="R37" s="2275"/>
      <c r="S37" s="3625">
        <v>80</v>
      </c>
      <c r="T37" s="3626">
        <v>31</v>
      </c>
      <c r="U37" s="3627"/>
      <c r="V37" s="3628"/>
      <c r="W37" s="2277">
        <f t="shared" ref="W37" si="22">SUM(S37:V37)</f>
        <v>111</v>
      </c>
      <c r="X37" s="3630"/>
      <c r="Y37" s="3631"/>
      <c r="Z37" s="3843">
        <v>20</v>
      </c>
      <c r="AA37" s="3842"/>
      <c r="AB37" s="2253">
        <f>'General PNGUM'!P37</f>
        <v>1</v>
      </c>
      <c r="AC37" s="1153">
        <f>'General PNGUM'!Q37</f>
        <v>0</v>
      </c>
      <c r="AD37" s="1132" t="str">
        <f>'General PNGUM'!R37</f>
        <v>-</v>
      </c>
      <c r="AE37" s="1131">
        <f t="shared" si="17"/>
        <v>111</v>
      </c>
      <c r="AF37" s="1132">
        <f t="shared" ref="AF37" si="23">U37+V37</f>
        <v>0</v>
      </c>
      <c r="AG37" s="1128"/>
      <c r="AH37" s="1133"/>
      <c r="AI37" s="1134">
        <f t="shared" si="19"/>
        <v>20</v>
      </c>
      <c r="AJ37" s="1135">
        <f t="shared" si="20"/>
        <v>0</v>
      </c>
      <c r="AK37" s="1897">
        <f t="shared" si="21"/>
        <v>111</v>
      </c>
    </row>
    <row r="38" spans="1:40" s="31" customFormat="1" ht="10.5">
      <c r="A38" s="3829" t="s">
        <v>1234</v>
      </c>
      <c r="B38" s="1081"/>
      <c r="C38" s="2280"/>
      <c r="D38" s="2280">
        <v>47</v>
      </c>
      <c r="E38" s="2280">
        <v>22</v>
      </c>
      <c r="F38" s="2280">
        <v>21</v>
      </c>
      <c r="G38" s="2280">
        <v>19</v>
      </c>
      <c r="H38" s="2280">
        <v>22</v>
      </c>
      <c r="I38" s="2280">
        <v>17</v>
      </c>
      <c r="J38" s="2280">
        <v>17</v>
      </c>
      <c r="K38" s="2280">
        <v>14</v>
      </c>
      <c r="L38" s="2275"/>
      <c r="M38" s="2275"/>
      <c r="N38" s="2275"/>
      <c r="O38" s="2275"/>
      <c r="P38" s="2275"/>
      <c r="Q38" s="3852"/>
      <c r="R38" s="2275"/>
      <c r="S38" s="3625">
        <v>179</v>
      </c>
      <c r="T38" s="3626"/>
      <c r="U38" s="3627"/>
      <c r="V38" s="3628"/>
      <c r="W38" s="2277">
        <f t="shared" si="16"/>
        <v>179</v>
      </c>
      <c r="X38" s="3630"/>
      <c r="Y38" s="3631"/>
      <c r="Z38" s="3844">
        <v>14</v>
      </c>
      <c r="AA38" s="3633"/>
      <c r="AB38" s="2253">
        <f>'General PNGUM'!P38</f>
        <v>1</v>
      </c>
      <c r="AC38" s="1153">
        <f>'General PNGUM'!Q38</f>
        <v>0</v>
      </c>
      <c r="AD38" s="1132" t="str">
        <f>'General PNGUM'!R38</f>
        <v>-</v>
      </c>
      <c r="AE38" s="1131">
        <f t="shared" si="17"/>
        <v>179</v>
      </c>
      <c r="AF38" s="1132">
        <f t="shared" si="18"/>
        <v>0</v>
      </c>
      <c r="AG38" s="1128"/>
      <c r="AH38" s="1133"/>
      <c r="AI38" s="1134">
        <f t="shared" si="19"/>
        <v>14</v>
      </c>
      <c r="AJ38" s="1135">
        <f t="shared" si="20"/>
        <v>0</v>
      </c>
      <c r="AK38" s="1897">
        <f t="shared" si="21"/>
        <v>179</v>
      </c>
    </row>
    <row r="39" spans="1:40" s="31" customFormat="1" ht="10.5">
      <c r="A39" s="3829" t="s">
        <v>1235</v>
      </c>
      <c r="B39" s="1081"/>
      <c r="C39" s="2280"/>
      <c r="D39" s="2280">
        <v>32</v>
      </c>
      <c r="E39" s="2280">
        <v>42</v>
      </c>
      <c r="F39" s="2280">
        <v>30</v>
      </c>
      <c r="G39" s="2280">
        <v>29</v>
      </c>
      <c r="H39" s="2280">
        <v>41</v>
      </c>
      <c r="I39" s="2280">
        <v>42</v>
      </c>
      <c r="J39" s="2280">
        <v>36</v>
      </c>
      <c r="K39" s="2280">
        <v>44</v>
      </c>
      <c r="L39" s="2275"/>
      <c r="M39" s="2275"/>
      <c r="N39" s="2275"/>
      <c r="O39" s="2275"/>
      <c r="P39" s="2275"/>
      <c r="Q39" s="3852"/>
      <c r="R39" s="2275"/>
      <c r="S39" s="3845">
        <v>246</v>
      </c>
      <c r="T39" s="3626">
        <v>50</v>
      </c>
      <c r="U39" s="3627"/>
      <c r="V39" s="3628"/>
      <c r="W39" s="2277">
        <f t="shared" si="16"/>
        <v>296</v>
      </c>
      <c r="X39" s="3630"/>
      <c r="Y39" s="3631"/>
      <c r="Z39" s="3632">
        <v>44</v>
      </c>
      <c r="AA39" s="3633"/>
      <c r="AB39" s="2253">
        <f>'General PNGUM'!P39</f>
        <v>1</v>
      </c>
      <c r="AC39" s="1153">
        <f>'General PNGUM'!Q39</f>
        <v>0</v>
      </c>
      <c r="AD39" s="1132" t="str">
        <f>'General PNGUM'!R39</f>
        <v>-</v>
      </c>
      <c r="AE39" s="1131">
        <f t="shared" si="17"/>
        <v>296</v>
      </c>
      <c r="AF39" s="1132">
        <f t="shared" si="18"/>
        <v>0</v>
      </c>
      <c r="AG39" s="1128"/>
      <c r="AH39" s="1133"/>
      <c r="AI39" s="1134">
        <f t="shared" si="19"/>
        <v>44</v>
      </c>
      <c r="AJ39" s="1135">
        <f t="shared" si="20"/>
        <v>0</v>
      </c>
      <c r="AK39" s="1897">
        <f t="shared" si="21"/>
        <v>296</v>
      </c>
    </row>
    <row r="40" spans="1:40" s="31" customFormat="1" ht="10.5">
      <c r="A40" s="3829" t="s">
        <v>1236</v>
      </c>
      <c r="B40" s="1081"/>
      <c r="C40" s="2280">
        <v>150</v>
      </c>
      <c r="D40" s="2280">
        <v>162</v>
      </c>
      <c r="E40" s="2280">
        <v>168</v>
      </c>
      <c r="F40" s="2280">
        <v>185</v>
      </c>
      <c r="G40" s="2280">
        <v>185</v>
      </c>
      <c r="H40" s="2280">
        <v>202</v>
      </c>
      <c r="I40" s="2280">
        <v>222</v>
      </c>
      <c r="J40" s="2280">
        <v>211</v>
      </c>
      <c r="K40" s="2280">
        <v>199</v>
      </c>
      <c r="L40" s="2275"/>
      <c r="M40" s="2275"/>
      <c r="N40" s="2275"/>
      <c r="O40" s="2275"/>
      <c r="P40" s="2275"/>
      <c r="Q40" s="3852"/>
      <c r="R40" s="2275"/>
      <c r="S40" s="3625">
        <v>1122</v>
      </c>
      <c r="T40" s="3626">
        <v>562</v>
      </c>
      <c r="U40" s="3627"/>
      <c r="V40" s="3628"/>
      <c r="W40" s="2277">
        <f t="shared" si="16"/>
        <v>1684</v>
      </c>
      <c r="X40" s="3630"/>
      <c r="Y40" s="3631"/>
      <c r="Z40" s="3632">
        <v>199</v>
      </c>
      <c r="AA40" s="3633"/>
      <c r="AB40" s="2253">
        <f>'General PNGUM'!P40</f>
        <v>1</v>
      </c>
      <c r="AC40" s="1153">
        <f>'General PNGUM'!Q40</f>
        <v>0</v>
      </c>
      <c r="AD40" s="1132" t="str">
        <f>'General PNGUM'!R40</f>
        <v>-</v>
      </c>
      <c r="AE40" s="1131">
        <f t="shared" si="17"/>
        <v>1684</v>
      </c>
      <c r="AF40" s="1132">
        <f t="shared" si="18"/>
        <v>0</v>
      </c>
      <c r="AG40" s="1128"/>
      <c r="AH40" s="1133"/>
      <c r="AI40" s="1134">
        <f t="shared" si="19"/>
        <v>199</v>
      </c>
      <c r="AJ40" s="1135">
        <f t="shared" si="20"/>
        <v>0</v>
      </c>
      <c r="AK40" s="1897">
        <f t="shared" si="21"/>
        <v>1684</v>
      </c>
    </row>
    <row r="41" spans="1:40" s="31" customFormat="1" ht="10.5">
      <c r="A41" s="3829" t="s">
        <v>1237</v>
      </c>
      <c r="B41" s="1081"/>
      <c r="C41" s="2280">
        <v>64</v>
      </c>
      <c r="D41" s="2280">
        <v>71</v>
      </c>
      <c r="E41" s="2280">
        <v>29</v>
      </c>
      <c r="F41" s="2280">
        <v>35</v>
      </c>
      <c r="G41" s="2280">
        <v>36</v>
      </c>
      <c r="H41" s="2280">
        <v>28</v>
      </c>
      <c r="I41" s="2280">
        <v>34</v>
      </c>
      <c r="J41" s="2280">
        <v>28</v>
      </c>
      <c r="K41" s="2280">
        <v>28</v>
      </c>
      <c r="L41" s="2275"/>
      <c r="M41" s="2275"/>
      <c r="N41" s="2275"/>
      <c r="O41" s="2275"/>
      <c r="P41" s="2275"/>
      <c r="Q41" s="3852"/>
      <c r="R41" s="2275"/>
      <c r="S41" s="4300">
        <v>309</v>
      </c>
      <c r="T41" s="3626">
        <v>44</v>
      </c>
      <c r="U41" s="3627"/>
      <c r="V41" s="3628"/>
      <c r="W41" s="2277">
        <f t="shared" si="16"/>
        <v>353</v>
      </c>
      <c r="X41" s="3630"/>
      <c r="Y41" s="3631"/>
      <c r="Z41" s="3632">
        <v>28</v>
      </c>
      <c r="AA41" s="3633"/>
      <c r="AB41" s="2253">
        <f>'General PNGUM'!P41</f>
        <v>1</v>
      </c>
      <c r="AC41" s="1153">
        <f>'General PNGUM'!Q41</f>
        <v>0</v>
      </c>
      <c r="AD41" s="1132" t="str">
        <f>'General PNGUM'!R41</f>
        <v>-</v>
      </c>
      <c r="AE41" s="1131">
        <f t="shared" si="17"/>
        <v>353</v>
      </c>
      <c r="AF41" s="1132">
        <f t="shared" si="18"/>
        <v>0</v>
      </c>
      <c r="AG41" s="1128"/>
      <c r="AH41" s="1133"/>
      <c r="AI41" s="1134">
        <f t="shared" si="19"/>
        <v>28</v>
      </c>
      <c r="AJ41" s="1135">
        <f t="shared" si="20"/>
        <v>0</v>
      </c>
      <c r="AK41" s="1897">
        <f t="shared" si="21"/>
        <v>353</v>
      </c>
    </row>
    <row r="42" spans="1:40" s="31" customFormat="1" ht="10.5">
      <c r="A42" s="3829" t="s">
        <v>1238</v>
      </c>
      <c r="B42" s="1081"/>
      <c r="C42" s="2280">
        <v>45</v>
      </c>
      <c r="D42" s="2280">
        <v>24</v>
      </c>
      <c r="E42" s="2280">
        <v>35</v>
      </c>
      <c r="F42" s="2280">
        <v>28</v>
      </c>
      <c r="G42" s="2280">
        <v>29</v>
      </c>
      <c r="H42" s="2280">
        <v>15</v>
      </c>
      <c r="I42" s="2280">
        <v>14</v>
      </c>
      <c r="J42" s="2280">
        <v>12</v>
      </c>
      <c r="K42" s="2280">
        <v>13</v>
      </c>
      <c r="L42" s="2275"/>
      <c r="M42" s="2275"/>
      <c r="N42" s="2275"/>
      <c r="O42" s="2275"/>
      <c r="P42" s="2275"/>
      <c r="Q42" s="3852"/>
      <c r="R42" s="2275"/>
      <c r="S42" s="3625">
        <v>215</v>
      </c>
      <c r="T42" s="3626"/>
      <c r="U42" s="3627"/>
      <c r="V42" s="3628"/>
      <c r="W42" s="2277">
        <f t="shared" si="16"/>
        <v>215</v>
      </c>
      <c r="X42" s="3630"/>
      <c r="Y42" s="3631"/>
      <c r="Z42" s="3632">
        <v>13</v>
      </c>
      <c r="AA42" s="3633"/>
      <c r="AB42" s="2253">
        <f>'General PNGUM'!P42</f>
        <v>1</v>
      </c>
      <c r="AC42" s="1153">
        <f>'General PNGUM'!Q42</f>
        <v>0</v>
      </c>
      <c r="AD42" s="1132" t="str">
        <f>'General PNGUM'!R42</f>
        <v>-</v>
      </c>
      <c r="AE42" s="1131">
        <f t="shared" si="17"/>
        <v>215</v>
      </c>
      <c r="AF42" s="1132">
        <f t="shared" si="18"/>
        <v>0</v>
      </c>
      <c r="AG42" s="1128"/>
      <c r="AH42" s="1133"/>
      <c r="AI42" s="1134">
        <f t="shared" si="19"/>
        <v>13</v>
      </c>
      <c r="AJ42" s="1135">
        <f t="shared" si="20"/>
        <v>0</v>
      </c>
      <c r="AK42" s="1897">
        <f t="shared" si="21"/>
        <v>215</v>
      </c>
    </row>
    <row r="43" spans="1:40" s="31" customFormat="1" ht="10.5">
      <c r="A43" s="3829" t="s">
        <v>1224</v>
      </c>
      <c r="B43" s="1081"/>
      <c r="C43" s="2280"/>
      <c r="D43" s="2280">
        <v>14</v>
      </c>
      <c r="E43" s="2280">
        <v>12</v>
      </c>
      <c r="F43" s="2280">
        <v>12</v>
      </c>
      <c r="G43" s="2280">
        <v>11</v>
      </c>
      <c r="H43" s="2280">
        <v>10</v>
      </c>
      <c r="I43" s="2280">
        <v>13</v>
      </c>
      <c r="J43" s="2280">
        <v>16</v>
      </c>
      <c r="K43" s="2280">
        <v>15</v>
      </c>
      <c r="L43" s="2275"/>
      <c r="M43" s="2275"/>
      <c r="N43" s="2275"/>
      <c r="O43" s="2275"/>
      <c r="P43" s="2275"/>
      <c r="Q43" s="3852"/>
      <c r="R43" s="2275"/>
      <c r="S43" s="3625">
        <v>103</v>
      </c>
      <c r="T43" s="3626"/>
      <c r="U43" s="3627"/>
      <c r="V43" s="3628"/>
      <c r="W43" s="2277">
        <f t="shared" si="16"/>
        <v>103</v>
      </c>
      <c r="X43" s="3630"/>
      <c r="Y43" s="3631"/>
      <c r="Z43" s="3632">
        <v>15</v>
      </c>
      <c r="AA43" s="3633"/>
      <c r="AB43" s="2253">
        <f>'General PNGUM'!P43</f>
        <v>1</v>
      </c>
      <c r="AC43" s="1153">
        <f>'General PNGUM'!Q43</f>
        <v>0</v>
      </c>
      <c r="AD43" s="1132" t="str">
        <f>'General PNGUM'!R43</f>
        <v>-</v>
      </c>
      <c r="AE43" s="1131">
        <f t="shared" si="17"/>
        <v>103</v>
      </c>
      <c r="AF43" s="1132">
        <f t="shared" si="18"/>
        <v>0</v>
      </c>
      <c r="AG43" s="1128"/>
      <c r="AH43" s="1133"/>
      <c r="AI43" s="1134">
        <f t="shared" si="19"/>
        <v>15</v>
      </c>
      <c r="AJ43" s="1135">
        <f t="shared" si="20"/>
        <v>0</v>
      </c>
      <c r="AK43" s="1897">
        <f t="shared" si="21"/>
        <v>103</v>
      </c>
    </row>
    <row r="44" spans="1:40" s="31" customFormat="1" ht="10.5">
      <c r="A44" s="3829" t="s">
        <v>1239</v>
      </c>
      <c r="B44" s="1081"/>
      <c r="C44" s="2280">
        <v>52</v>
      </c>
      <c r="D44" s="2280">
        <v>26</v>
      </c>
      <c r="E44" s="2280">
        <v>26</v>
      </c>
      <c r="F44" s="2280">
        <v>26</v>
      </c>
      <c r="G44" s="2280">
        <v>26</v>
      </c>
      <c r="H44" s="2280">
        <v>26</v>
      </c>
      <c r="I44" s="2280">
        <v>26</v>
      </c>
      <c r="J44" s="2280">
        <v>26</v>
      </c>
      <c r="K44" s="2280">
        <v>26</v>
      </c>
      <c r="L44" s="2275"/>
      <c r="M44" s="2275"/>
      <c r="N44" s="2275"/>
      <c r="O44" s="2275"/>
      <c r="P44" s="2275"/>
      <c r="Q44" s="3852"/>
      <c r="R44" s="2275"/>
      <c r="S44" s="3845">
        <v>220</v>
      </c>
      <c r="T44" s="3626">
        <v>40</v>
      </c>
      <c r="U44" s="3627"/>
      <c r="V44" s="3628"/>
      <c r="W44" s="2277">
        <f t="shared" si="16"/>
        <v>260</v>
      </c>
      <c r="X44" s="3630"/>
      <c r="Y44" s="3631"/>
      <c r="Z44" s="3632">
        <v>26</v>
      </c>
      <c r="AA44" s="3633"/>
      <c r="AB44" s="2253">
        <f>'General PNGUM'!P44</f>
        <v>1</v>
      </c>
      <c r="AC44" s="1153">
        <f>'General PNGUM'!Q44</f>
        <v>0</v>
      </c>
      <c r="AD44" s="1132" t="str">
        <f>'General PNGUM'!R44</f>
        <v>-</v>
      </c>
      <c r="AE44" s="1131">
        <f t="shared" si="17"/>
        <v>260</v>
      </c>
      <c r="AF44" s="1132">
        <f t="shared" si="18"/>
        <v>0</v>
      </c>
      <c r="AG44" s="1128"/>
      <c r="AH44" s="1133"/>
      <c r="AI44" s="1134">
        <f t="shared" si="19"/>
        <v>26</v>
      </c>
      <c r="AJ44" s="1135">
        <f t="shared" si="20"/>
        <v>0</v>
      </c>
      <c r="AK44" s="1897">
        <f t="shared" si="21"/>
        <v>260</v>
      </c>
    </row>
    <row r="45" spans="1:40" s="31" customFormat="1" ht="10.5">
      <c r="A45" s="3829" t="s">
        <v>1240</v>
      </c>
      <c r="B45" s="1081"/>
      <c r="C45" s="2280"/>
      <c r="D45" s="2280">
        <v>25</v>
      </c>
      <c r="E45" s="2280"/>
      <c r="F45" s="2280">
        <v>27</v>
      </c>
      <c r="G45" s="2280">
        <v>21</v>
      </c>
      <c r="H45" s="2280">
        <v>28</v>
      </c>
      <c r="I45" s="2280">
        <v>28</v>
      </c>
      <c r="J45" s="2280">
        <v>30</v>
      </c>
      <c r="K45" s="2280">
        <v>20</v>
      </c>
      <c r="L45" s="2275"/>
      <c r="M45" s="2275"/>
      <c r="N45" s="2275"/>
      <c r="O45" s="2275"/>
      <c r="P45" s="2275"/>
      <c r="Q45" s="3852"/>
      <c r="R45" s="2275"/>
      <c r="S45" s="3625">
        <v>179</v>
      </c>
      <c r="T45" s="3626"/>
      <c r="U45" s="3627"/>
      <c r="V45" s="3628"/>
      <c r="W45" s="2277">
        <f t="shared" si="16"/>
        <v>179</v>
      </c>
      <c r="X45" s="3630"/>
      <c r="Y45" s="3631"/>
      <c r="Z45" s="3632">
        <v>20</v>
      </c>
      <c r="AA45" s="3633"/>
      <c r="AB45" s="2253">
        <f>'General PNGUM'!P45</f>
        <v>1</v>
      </c>
      <c r="AC45" s="1153">
        <f>'General PNGUM'!Q45</f>
        <v>0</v>
      </c>
      <c r="AD45" s="1132" t="str">
        <f>'General PNGUM'!R45</f>
        <v>-</v>
      </c>
      <c r="AE45" s="1131">
        <f t="shared" si="17"/>
        <v>179</v>
      </c>
      <c r="AF45" s="1132">
        <f t="shared" si="18"/>
        <v>0</v>
      </c>
      <c r="AG45" s="1128"/>
      <c r="AH45" s="1133"/>
      <c r="AI45" s="1134">
        <f t="shared" si="19"/>
        <v>20</v>
      </c>
      <c r="AJ45" s="1135">
        <f t="shared" si="20"/>
        <v>0</v>
      </c>
      <c r="AK45" s="1897">
        <f t="shared" si="21"/>
        <v>179</v>
      </c>
    </row>
    <row r="46" spans="1:40" s="31" customFormat="1" ht="10.5">
      <c r="A46" s="3829" t="s">
        <v>714</v>
      </c>
      <c r="B46" s="1081"/>
      <c r="C46" s="2273"/>
      <c r="D46" s="2273">
        <v>47</v>
      </c>
      <c r="E46" s="2273">
        <v>44</v>
      </c>
      <c r="F46" s="2273">
        <v>72</v>
      </c>
      <c r="G46" s="2273">
        <v>43</v>
      </c>
      <c r="H46" s="2273">
        <v>48</v>
      </c>
      <c r="I46" s="2273">
        <v>50</v>
      </c>
      <c r="J46" s="2273">
        <v>39</v>
      </c>
      <c r="K46" s="2273">
        <v>26</v>
      </c>
      <c r="L46" s="2267"/>
      <c r="M46" s="2267"/>
      <c r="N46" s="2275"/>
      <c r="O46" s="2275"/>
      <c r="P46" s="2275"/>
      <c r="Q46" s="3852"/>
      <c r="R46" s="2275"/>
      <c r="S46" s="3625">
        <v>319</v>
      </c>
      <c r="T46" s="3626">
        <v>50</v>
      </c>
      <c r="U46" s="3627"/>
      <c r="V46" s="3628"/>
      <c r="W46" s="2277">
        <f t="shared" si="16"/>
        <v>369</v>
      </c>
      <c r="X46" s="3630"/>
      <c r="Y46" s="3631"/>
      <c r="Z46" s="3632">
        <v>26</v>
      </c>
      <c r="AA46" s="3633"/>
      <c r="AB46" s="2253">
        <f>'General PNGUM'!P46</f>
        <v>1</v>
      </c>
      <c r="AC46" s="1153">
        <f>'General PNGUM'!Q46</f>
        <v>0</v>
      </c>
      <c r="AD46" s="1132" t="str">
        <f>'General PNGUM'!R46</f>
        <v>-</v>
      </c>
      <c r="AE46" s="1131">
        <f t="shared" si="17"/>
        <v>369</v>
      </c>
      <c r="AF46" s="1132">
        <f t="shared" si="18"/>
        <v>0</v>
      </c>
      <c r="AG46" s="1128"/>
      <c r="AH46" s="1133"/>
      <c r="AI46" s="1134">
        <f t="shared" si="19"/>
        <v>26</v>
      </c>
      <c r="AJ46" s="1135">
        <f t="shared" si="20"/>
        <v>0</v>
      </c>
      <c r="AK46" s="1897">
        <f t="shared" si="21"/>
        <v>369</v>
      </c>
    </row>
    <row r="47" spans="1:40" s="31" customFormat="1" ht="10.5">
      <c r="A47" s="3829" t="s">
        <v>739</v>
      </c>
      <c r="B47" s="1081"/>
      <c r="C47" s="2274"/>
      <c r="D47" s="2274"/>
      <c r="E47" s="2274"/>
      <c r="F47" s="2274"/>
      <c r="G47" s="2274"/>
      <c r="H47" s="2274"/>
      <c r="I47" s="2274"/>
      <c r="J47" s="2274">
        <v>42</v>
      </c>
      <c r="K47" s="2273">
        <v>40</v>
      </c>
      <c r="L47" s="2275">
        <v>306</v>
      </c>
      <c r="M47" s="2275">
        <v>331</v>
      </c>
      <c r="N47" s="2275">
        <v>225</v>
      </c>
      <c r="O47" s="2275">
        <v>217</v>
      </c>
      <c r="P47" s="2275"/>
      <c r="Q47" s="3852"/>
      <c r="R47" s="2275"/>
      <c r="S47" s="3625"/>
      <c r="T47" s="3626"/>
      <c r="U47" s="3627">
        <v>511</v>
      </c>
      <c r="V47" s="3628">
        <v>650</v>
      </c>
      <c r="W47" s="2277">
        <f t="shared" si="16"/>
        <v>1161</v>
      </c>
      <c r="X47" s="3630"/>
      <c r="Y47" s="3631"/>
      <c r="Z47" s="3632"/>
      <c r="AA47" s="3633">
        <v>217</v>
      </c>
      <c r="AB47" s="2253">
        <f>'General PNGUM'!P47</f>
        <v>0</v>
      </c>
      <c r="AC47" s="1153">
        <f>'General PNGUM'!Q47</f>
        <v>1</v>
      </c>
      <c r="AD47" s="1132" t="str">
        <f>'General PNGUM'!R47</f>
        <v>-</v>
      </c>
      <c r="AE47" s="1131">
        <f t="shared" si="17"/>
        <v>0</v>
      </c>
      <c r="AF47" s="1132">
        <f t="shared" si="18"/>
        <v>1161</v>
      </c>
      <c r="AG47" s="1128"/>
      <c r="AH47" s="1133"/>
      <c r="AI47" s="1134">
        <f t="shared" si="19"/>
        <v>0</v>
      </c>
      <c r="AJ47" s="1135">
        <f t="shared" si="20"/>
        <v>217</v>
      </c>
      <c r="AK47" s="1897">
        <f t="shared" si="21"/>
        <v>1161</v>
      </c>
    </row>
    <row r="48" spans="1:40" s="31" customFormat="1" ht="10.5">
      <c r="A48" s="3829" t="s">
        <v>1241</v>
      </c>
      <c r="B48" s="1081"/>
      <c r="C48" s="2273"/>
      <c r="D48" s="2273"/>
      <c r="E48" s="2273"/>
      <c r="F48" s="2273">
        <v>8</v>
      </c>
      <c r="G48" s="2273">
        <v>10</v>
      </c>
      <c r="H48" s="2273">
        <v>12</v>
      </c>
      <c r="I48" s="2273">
        <v>12</v>
      </c>
      <c r="J48" s="2273">
        <v>5</v>
      </c>
      <c r="K48" s="2273">
        <v>7</v>
      </c>
      <c r="L48" s="2267"/>
      <c r="M48" s="2267"/>
      <c r="N48" s="2267"/>
      <c r="O48" s="2267"/>
      <c r="P48" s="2275"/>
      <c r="Q48" s="3852"/>
      <c r="R48" s="2275"/>
      <c r="S48" s="3845">
        <v>54</v>
      </c>
      <c r="T48" s="3626"/>
      <c r="U48" s="3627"/>
      <c r="V48" s="3628"/>
      <c r="W48" s="2277">
        <f t="shared" si="16"/>
        <v>54</v>
      </c>
      <c r="X48" s="3630"/>
      <c r="Y48" s="3631"/>
      <c r="Z48" s="3632">
        <v>7</v>
      </c>
      <c r="AA48" s="3633"/>
      <c r="AB48" s="2253">
        <f>'General PNGUM'!P48</f>
        <v>1</v>
      </c>
      <c r="AC48" s="1153">
        <f>'General PNGUM'!Q48</f>
        <v>0</v>
      </c>
      <c r="AD48" s="1132" t="str">
        <f>'General PNGUM'!R48</f>
        <v>-</v>
      </c>
      <c r="AE48" s="1131">
        <f t="shared" si="17"/>
        <v>54</v>
      </c>
      <c r="AF48" s="1132">
        <f t="shared" si="18"/>
        <v>0</v>
      </c>
      <c r="AG48" s="1128"/>
      <c r="AH48" s="1133"/>
      <c r="AI48" s="1134">
        <f t="shared" si="19"/>
        <v>7</v>
      </c>
      <c r="AJ48" s="1135">
        <f t="shared" si="20"/>
        <v>0</v>
      </c>
      <c r="AK48" s="1897">
        <f t="shared" si="21"/>
        <v>54</v>
      </c>
    </row>
    <row r="49" spans="1:53" s="31" customFormat="1" ht="10.5">
      <c r="A49" s="3829" t="s">
        <v>740</v>
      </c>
      <c r="B49" s="1082"/>
      <c r="C49" s="2280"/>
      <c r="D49" s="2280"/>
      <c r="E49" s="2280"/>
      <c r="F49" s="2280"/>
      <c r="G49" s="2280"/>
      <c r="H49" s="2280"/>
      <c r="I49" s="2280"/>
      <c r="J49" s="2280"/>
      <c r="K49" s="2280"/>
      <c r="L49" s="3710">
        <v>206</v>
      </c>
      <c r="M49" s="3710">
        <v>177</v>
      </c>
      <c r="N49" s="3710">
        <v>149</v>
      </c>
      <c r="O49" s="3710">
        <v>92</v>
      </c>
      <c r="P49" s="3710"/>
      <c r="Q49" s="3852"/>
      <c r="R49" s="3710"/>
      <c r="S49" s="3625"/>
      <c r="T49" s="3626"/>
      <c r="U49" s="3846">
        <v>461</v>
      </c>
      <c r="V49" s="3628">
        <v>163</v>
      </c>
      <c r="W49" s="2277">
        <f t="shared" si="16"/>
        <v>624</v>
      </c>
      <c r="X49" s="3630"/>
      <c r="Y49" s="3631"/>
      <c r="Z49" s="3632"/>
      <c r="AA49" s="3633">
        <v>92</v>
      </c>
      <c r="AB49" s="2253">
        <f>'General PNGUM'!P49</f>
        <v>0</v>
      </c>
      <c r="AC49" s="1153">
        <f>'General PNGUM'!Q49</f>
        <v>1</v>
      </c>
      <c r="AD49" s="1132" t="str">
        <f>'General PNGUM'!R49</f>
        <v>-</v>
      </c>
      <c r="AE49" s="1131">
        <f t="shared" si="17"/>
        <v>0</v>
      </c>
      <c r="AF49" s="3712">
        <f t="shared" si="18"/>
        <v>624</v>
      </c>
      <c r="AG49" s="3711"/>
      <c r="AH49" s="3713"/>
      <c r="AI49" s="3714">
        <f t="shared" si="19"/>
        <v>0</v>
      </c>
      <c r="AJ49" s="3715">
        <f t="shared" si="20"/>
        <v>92</v>
      </c>
      <c r="AK49" s="1897">
        <f t="shared" si="21"/>
        <v>624</v>
      </c>
    </row>
    <row r="50" spans="1:53" s="31" customFormat="1" ht="10.5">
      <c r="A50" s="3827" t="s">
        <v>1230</v>
      </c>
      <c r="B50" s="3700"/>
      <c r="C50" s="2280"/>
      <c r="D50" s="2280"/>
      <c r="E50" s="2280"/>
      <c r="F50" s="2280"/>
      <c r="G50" s="2280"/>
      <c r="H50" s="2280"/>
      <c r="I50" s="2280"/>
      <c r="J50" s="2280"/>
      <c r="K50" s="2280"/>
      <c r="L50" s="1062"/>
      <c r="M50" s="1062"/>
      <c r="N50" s="1062"/>
      <c r="O50" s="1062"/>
      <c r="P50" s="1062"/>
      <c r="Q50" s="3852"/>
      <c r="R50" s="1062"/>
      <c r="S50" s="3845"/>
      <c r="T50" s="3626"/>
      <c r="U50" s="3627"/>
      <c r="V50" s="3628"/>
      <c r="W50" s="2277">
        <f t="shared" si="16"/>
        <v>0</v>
      </c>
      <c r="X50" s="3630"/>
      <c r="Y50" s="3631"/>
      <c r="Z50" s="3632"/>
      <c r="AA50" s="3633"/>
      <c r="AB50" s="2253">
        <f>'General PNGUM'!P50</f>
        <v>0</v>
      </c>
      <c r="AC50" s="1153">
        <f>'General PNGUM'!Q50</f>
        <v>0</v>
      </c>
      <c r="AD50" s="3830"/>
      <c r="AE50" s="1131"/>
      <c r="AF50" s="3712"/>
      <c r="AG50" s="3711"/>
      <c r="AH50" s="3713"/>
      <c r="AI50" s="3714"/>
      <c r="AJ50" s="3715"/>
      <c r="AK50" s="1897">
        <f t="shared" si="21"/>
        <v>0</v>
      </c>
    </row>
    <row r="51" spans="1:53" s="31" customFormat="1" ht="11" thickBot="1">
      <c r="A51" s="3829" t="s">
        <v>1242</v>
      </c>
      <c r="B51" s="3700"/>
      <c r="C51" s="3701">
        <v>57</v>
      </c>
      <c r="D51" s="3701">
        <v>43</v>
      </c>
      <c r="E51" s="3701">
        <v>56</v>
      </c>
      <c r="F51" s="3701">
        <v>91</v>
      </c>
      <c r="G51" s="3701">
        <v>67</v>
      </c>
      <c r="H51" s="3701">
        <v>74</v>
      </c>
      <c r="I51" s="3701">
        <v>47</v>
      </c>
      <c r="J51" s="3701">
        <v>45</v>
      </c>
      <c r="K51" s="3701">
        <v>45</v>
      </c>
      <c r="L51" s="1062"/>
      <c r="M51" s="1062"/>
      <c r="N51" s="1062"/>
      <c r="O51" s="1062"/>
      <c r="P51" s="1062"/>
      <c r="Q51" s="3852"/>
      <c r="R51" s="1062"/>
      <c r="S51" s="3625">
        <v>469</v>
      </c>
      <c r="T51" s="3626">
        <v>56</v>
      </c>
      <c r="U51" s="3627"/>
      <c r="V51" s="3628"/>
      <c r="W51" s="2277">
        <f t="shared" si="16"/>
        <v>525</v>
      </c>
      <c r="X51" s="3630"/>
      <c r="Y51" s="3631"/>
      <c r="Z51" s="3632">
        <v>45</v>
      </c>
      <c r="AA51" s="3633"/>
      <c r="AB51" s="2253">
        <f>'General PNGUM'!P51</f>
        <v>1</v>
      </c>
      <c r="AC51" s="1153">
        <f>'General PNGUM'!Q51</f>
        <v>0</v>
      </c>
      <c r="AD51" s="1132" t="str">
        <f>'General PNGUM'!R51</f>
        <v>-</v>
      </c>
      <c r="AE51" s="1131">
        <f t="shared" si="17"/>
        <v>525</v>
      </c>
      <c r="AF51" s="3712">
        <f t="shared" si="18"/>
        <v>0</v>
      </c>
      <c r="AG51" s="3711"/>
      <c r="AH51" s="3713"/>
      <c r="AI51" s="3714">
        <f t="shared" ref="AI51" si="24">Z51</f>
        <v>45</v>
      </c>
      <c r="AJ51" s="3715">
        <f t="shared" ref="AJ51" si="25">AA51</f>
        <v>0</v>
      </c>
      <c r="AK51" s="1897">
        <f t="shared" si="21"/>
        <v>525</v>
      </c>
    </row>
    <row r="52" spans="1:53" s="656" customFormat="1" ht="11" thickBot="1">
      <c r="A52" s="2289" t="s">
        <v>17</v>
      </c>
      <c r="B52" s="1925">
        <f>SUM(B35:B49)</f>
        <v>0</v>
      </c>
      <c r="C52" s="1925">
        <f>SUM(C35:C51)</f>
        <v>389</v>
      </c>
      <c r="D52" s="1925">
        <f t="shared" ref="D52:O52" si="26">SUM(D35:D51)</f>
        <v>496</v>
      </c>
      <c r="E52" s="1925">
        <f t="shared" si="26"/>
        <v>439</v>
      </c>
      <c r="F52" s="1925">
        <f t="shared" si="26"/>
        <v>582</v>
      </c>
      <c r="G52" s="1925">
        <f t="shared" si="26"/>
        <v>520</v>
      </c>
      <c r="H52" s="1925">
        <f t="shared" si="26"/>
        <v>536</v>
      </c>
      <c r="I52" s="1925">
        <f t="shared" si="26"/>
        <v>534</v>
      </c>
      <c r="J52" s="1925">
        <f t="shared" si="26"/>
        <v>523</v>
      </c>
      <c r="K52" s="1925">
        <f t="shared" si="26"/>
        <v>497</v>
      </c>
      <c r="L52" s="1925">
        <f t="shared" si="26"/>
        <v>512</v>
      </c>
      <c r="M52" s="1925">
        <f t="shared" si="26"/>
        <v>508</v>
      </c>
      <c r="N52" s="1925">
        <f t="shared" si="26"/>
        <v>374</v>
      </c>
      <c r="O52" s="1925">
        <f t="shared" si="26"/>
        <v>309</v>
      </c>
      <c r="P52" s="1925">
        <f t="shared" ref="P52" si="27">SUM(P35:P51)</f>
        <v>0</v>
      </c>
      <c r="Q52" s="3853"/>
      <c r="R52" s="1925"/>
      <c r="S52" s="3315">
        <f>SUM(S35:S51)</f>
        <v>3601</v>
      </c>
      <c r="T52" s="3315">
        <f t="shared" ref="T52:V52" si="28">SUM(T35:T51)</f>
        <v>833</v>
      </c>
      <c r="U52" s="3315">
        <f t="shared" si="28"/>
        <v>972</v>
      </c>
      <c r="V52" s="3315">
        <f t="shared" si="28"/>
        <v>813</v>
      </c>
      <c r="W52" s="1925">
        <f>SUM(W35:W51)</f>
        <v>6219</v>
      </c>
      <c r="X52" s="3315">
        <f>SUM(X35:X51)</f>
        <v>0</v>
      </c>
      <c r="Y52" s="3315">
        <f t="shared" ref="Y52:AA52" si="29">SUM(Y35:Y51)</f>
        <v>0</v>
      </c>
      <c r="Z52" s="3315">
        <f>SUM(Z35:Z51)</f>
        <v>457</v>
      </c>
      <c r="AA52" s="3315">
        <f t="shared" si="29"/>
        <v>309</v>
      </c>
      <c r="AB52" s="1926">
        <f>SUM(AB35:AB51)</f>
        <v>14</v>
      </c>
      <c r="AC52" s="1926">
        <f t="shared" ref="AC52:AK52" si="30">SUM(AC35:AC51)</f>
        <v>2</v>
      </c>
      <c r="AD52" s="1926">
        <f t="shared" si="30"/>
        <v>0</v>
      </c>
      <c r="AE52" s="1926">
        <f t="shared" si="30"/>
        <v>4434</v>
      </c>
      <c r="AF52" s="1926">
        <f t="shared" si="30"/>
        <v>1785</v>
      </c>
      <c r="AG52" s="1926">
        <f t="shared" si="30"/>
        <v>0</v>
      </c>
      <c r="AH52" s="1926">
        <f t="shared" si="30"/>
        <v>0</v>
      </c>
      <c r="AI52" s="1926">
        <f t="shared" si="30"/>
        <v>457</v>
      </c>
      <c r="AJ52" s="1926">
        <f t="shared" si="30"/>
        <v>309</v>
      </c>
      <c r="AK52" s="1926">
        <f t="shared" si="30"/>
        <v>6219</v>
      </c>
      <c r="AL52" s="3954">
        <f>AK52-S53</f>
        <v>0</v>
      </c>
      <c r="AM52" s="1011"/>
      <c r="AN52" s="1011"/>
    </row>
    <row r="53" spans="1:53" s="1015" customFormat="1" ht="11" thickBot="1">
      <c r="A53" s="1014"/>
      <c r="B53" s="1072"/>
      <c r="C53" s="1073"/>
      <c r="D53" s="1073"/>
      <c r="E53" s="1073"/>
      <c r="F53" s="1073"/>
      <c r="G53" s="1073"/>
      <c r="H53" s="1073"/>
      <c r="I53" s="1073"/>
      <c r="J53" s="1073"/>
      <c r="K53" s="1073">
        <f>SUM(C52:K52)</f>
        <v>4516</v>
      </c>
      <c r="L53" s="1074"/>
      <c r="M53" s="1073"/>
      <c r="N53" s="1073"/>
      <c r="O53" s="1073"/>
      <c r="P53" s="1073"/>
      <c r="Q53" s="1073"/>
      <c r="R53" s="1073"/>
      <c r="S53" s="3378">
        <f>S52+T52+U52+V52</f>
        <v>6219</v>
      </c>
      <c r="T53" s="3378"/>
      <c r="U53" s="3378"/>
      <c r="V53" s="3378"/>
      <c r="W53" s="1075"/>
      <c r="X53" s="3405"/>
      <c r="Y53" s="3299"/>
      <c r="Z53" s="3299"/>
      <c r="AA53" s="3300"/>
      <c r="AB53" s="1912"/>
      <c r="AC53" s="1912"/>
      <c r="AD53" s="1912"/>
      <c r="AE53" s="1912"/>
      <c r="AF53" s="1912"/>
      <c r="AG53" s="1912"/>
      <c r="AH53" s="1912"/>
      <c r="AI53" s="1912"/>
      <c r="AJ53" s="1912"/>
      <c r="AK53" s="1913"/>
      <c r="AM53" s="1016"/>
      <c r="AN53" s="1016"/>
    </row>
    <row r="54" spans="1:53" s="31" customFormat="1" ht="15.75" customHeight="1" thickBot="1">
      <c r="A54" s="4179" t="s">
        <v>1452</v>
      </c>
      <c r="B54" s="4180"/>
      <c r="C54" s="4180"/>
      <c r="D54" s="4180"/>
      <c r="E54" s="4180"/>
      <c r="F54" s="4180"/>
      <c r="G54" s="4180"/>
      <c r="H54" s="4180"/>
      <c r="I54" s="4180"/>
      <c r="J54" s="4180"/>
      <c r="K54" s="4180"/>
      <c r="L54" s="4180"/>
      <c r="M54" s="4180"/>
      <c r="N54" s="4180"/>
      <c r="O54" s="4180"/>
      <c r="P54" s="4180"/>
      <c r="Q54" s="4180"/>
      <c r="R54" s="4181"/>
      <c r="S54" s="3293"/>
      <c r="T54" s="3293"/>
      <c r="U54" s="3293"/>
      <c r="V54" s="3293"/>
      <c r="W54" s="1901"/>
      <c r="X54" s="3293"/>
      <c r="Y54" s="3293"/>
      <c r="Z54" s="3293"/>
      <c r="AA54" s="3294"/>
      <c r="AB54" s="2256"/>
      <c r="AC54" s="1902"/>
      <c r="AD54" s="1902"/>
      <c r="AE54" s="1902"/>
      <c r="AF54" s="1902"/>
      <c r="AG54" s="1902"/>
      <c r="AH54" s="1902"/>
      <c r="AI54" s="1902"/>
      <c r="AJ54" s="1902"/>
      <c r="AK54" s="1903"/>
    </row>
    <row r="55" spans="1:53" s="51" customFormat="1" ht="15.65" customHeight="1">
      <c r="A55" s="2266" t="str">
        <f>'General PNGUM'!A55</f>
        <v>Awarosa Adventist Community</v>
      </c>
      <c r="B55" s="1090"/>
      <c r="C55" s="3256"/>
      <c r="D55" s="3868"/>
      <c r="E55" s="3868"/>
      <c r="F55" s="3868">
        <v>31</v>
      </c>
      <c r="G55" s="3868">
        <v>24</v>
      </c>
      <c r="H55" s="3868">
        <v>13</v>
      </c>
      <c r="I55" s="3868">
        <v>12</v>
      </c>
      <c r="J55" s="3868"/>
      <c r="K55" s="3868"/>
      <c r="L55" s="3868"/>
      <c r="M55" s="3868"/>
      <c r="N55" s="3868"/>
      <c r="O55" s="3868"/>
      <c r="P55" s="3243"/>
      <c r="Q55" s="3244"/>
      <c r="R55" s="3244"/>
      <c r="S55" s="3381">
        <v>78</v>
      </c>
      <c r="T55" s="3382">
        <v>2</v>
      </c>
      <c r="U55" s="3431"/>
      <c r="V55" s="3430"/>
      <c r="W55" s="2277">
        <f t="shared" ref="W55:W70" si="31">SUM(S55:V55)</f>
        <v>80</v>
      </c>
      <c r="X55" s="3630"/>
      <c r="Y55" s="3900"/>
      <c r="Z55" s="3632"/>
      <c r="AA55" s="3901"/>
      <c r="AB55" s="2253">
        <f>'General PNGUM'!P55</f>
        <v>1</v>
      </c>
      <c r="AC55" s="1153">
        <f>'General PNGUM'!Q55</f>
        <v>0</v>
      </c>
      <c r="AD55" s="1132" t="str">
        <f>'General PNGUM'!R55</f>
        <v>-</v>
      </c>
      <c r="AE55" s="1131">
        <f t="shared" ref="AE55:AE70" si="32">S55+T55</f>
        <v>80</v>
      </c>
      <c r="AF55" s="1132">
        <f t="shared" ref="AF55:AF70" si="33">U55+V55</f>
        <v>0</v>
      </c>
      <c r="AG55" s="1153"/>
      <c r="AH55" s="1154"/>
      <c r="AI55" s="1134">
        <f>Z55</f>
        <v>0</v>
      </c>
      <c r="AJ55" s="1135">
        <f>AA55</f>
        <v>0</v>
      </c>
      <c r="AK55" s="1897">
        <f t="shared" ref="AK55:AK70" si="34">SUM(B55:R55)</f>
        <v>80</v>
      </c>
      <c r="AM55" s="31"/>
      <c r="AN55" s="31"/>
      <c r="AO55" s="31"/>
      <c r="AP55" s="31"/>
      <c r="AQ55" s="31"/>
      <c r="AR55" s="31"/>
      <c r="AS55" s="31"/>
      <c r="AT55" s="31"/>
      <c r="AU55" s="31"/>
      <c r="AV55" s="31"/>
      <c r="AW55" s="31"/>
      <c r="AX55" s="31"/>
      <c r="AY55" s="31"/>
      <c r="AZ55" s="31"/>
      <c r="BA55" s="31"/>
    </row>
    <row r="56" spans="1:53" s="51" customFormat="1" ht="15.65" customHeight="1">
      <c r="A56" s="2266" t="str">
        <f>'General PNGUM'!A56</f>
        <v>Bena Adventist Primary</v>
      </c>
      <c r="B56" s="1081"/>
      <c r="C56" s="2447"/>
      <c r="D56" s="3868"/>
      <c r="E56" s="3868"/>
      <c r="F56" s="3868">
        <v>31</v>
      </c>
      <c r="G56" s="3868">
        <v>25</v>
      </c>
      <c r="H56" s="3868">
        <v>22</v>
      </c>
      <c r="I56" s="3868">
        <v>31</v>
      </c>
      <c r="J56" s="3868">
        <v>49</v>
      </c>
      <c r="K56" s="3868">
        <v>72</v>
      </c>
      <c r="L56" s="3868"/>
      <c r="M56" s="3868"/>
      <c r="N56" s="3868"/>
      <c r="O56" s="3868"/>
      <c r="P56" s="2447"/>
      <c r="Q56" s="3626"/>
      <c r="R56" s="2448"/>
      <c r="S56" s="3371">
        <v>211</v>
      </c>
      <c r="T56" s="3372">
        <v>19</v>
      </c>
      <c r="U56" s="3432"/>
      <c r="V56" s="3373"/>
      <c r="W56" s="2277">
        <f t="shared" si="31"/>
        <v>230</v>
      </c>
      <c r="X56" s="3630"/>
      <c r="Y56" s="3900"/>
      <c r="Z56" s="3841">
        <v>72</v>
      </c>
      <c r="AA56" s="3902"/>
      <c r="AB56" s="2253">
        <f>'General PNGUM'!P56</f>
        <v>1</v>
      </c>
      <c r="AC56" s="1153">
        <f>'General PNGUM'!Q56</f>
        <v>0</v>
      </c>
      <c r="AD56" s="1132" t="str">
        <f>'General PNGUM'!R56</f>
        <v>-</v>
      </c>
      <c r="AE56" s="1131">
        <f t="shared" si="32"/>
        <v>230</v>
      </c>
      <c r="AF56" s="1132">
        <f t="shared" si="33"/>
        <v>0</v>
      </c>
      <c r="AG56" s="1128"/>
      <c r="AH56" s="1133"/>
      <c r="AI56" s="1134">
        <f t="shared" ref="AI56:AI70" si="35">Z56</f>
        <v>72</v>
      </c>
      <c r="AJ56" s="1135">
        <f t="shared" ref="AJ56:AJ70" si="36">AA56</f>
        <v>0</v>
      </c>
      <c r="AK56" s="1897">
        <f t="shared" si="34"/>
        <v>230</v>
      </c>
      <c r="AM56" s="31"/>
      <c r="AN56" s="31"/>
      <c r="AO56" s="31"/>
      <c r="AP56" s="31"/>
      <c r="AQ56" s="31"/>
      <c r="AR56" s="31"/>
      <c r="AS56" s="31"/>
      <c r="AT56" s="31"/>
      <c r="AU56" s="31"/>
      <c r="AV56" s="31"/>
      <c r="AW56" s="31"/>
      <c r="AX56" s="31"/>
      <c r="AY56" s="31"/>
      <c r="AZ56" s="31"/>
      <c r="BA56" s="31"/>
    </row>
    <row r="57" spans="1:53" s="51" customFormat="1" ht="15.65" customHeight="1">
      <c r="A57" s="2266" t="str">
        <f>'General PNGUM'!A57</f>
        <v xml:space="preserve">Homu Adventist Primary </v>
      </c>
      <c r="B57" s="1081"/>
      <c r="C57" s="2447"/>
      <c r="D57" s="3629">
        <v>37</v>
      </c>
      <c r="E57" s="3629">
        <v>26</v>
      </c>
      <c r="F57" s="3629">
        <v>30</v>
      </c>
      <c r="G57" s="3629">
        <v>26</v>
      </c>
      <c r="H57" s="3629">
        <v>33</v>
      </c>
      <c r="I57" s="3629">
        <v>25</v>
      </c>
      <c r="J57" s="3629">
        <v>39</v>
      </c>
      <c r="K57" s="3629">
        <v>36</v>
      </c>
      <c r="L57" s="3629"/>
      <c r="M57" s="3629"/>
      <c r="N57" s="3629"/>
      <c r="O57" s="3629"/>
      <c r="P57" s="2447"/>
      <c r="Q57" s="3626"/>
      <c r="R57" s="2448"/>
      <c r="S57" s="3371">
        <v>248</v>
      </c>
      <c r="T57" s="3372">
        <v>4</v>
      </c>
      <c r="U57" s="3423"/>
      <c r="V57" s="3373"/>
      <c r="W57" s="2277">
        <f t="shared" si="31"/>
        <v>252</v>
      </c>
      <c r="X57" s="3630"/>
      <c r="Y57" s="3900"/>
      <c r="Z57" s="3632">
        <v>36</v>
      </c>
      <c r="AA57" s="3901"/>
      <c r="AB57" s="2253">
        <f>'General PNGUM'!P57</f>
        <v>1</v>
      </c>
      <c r="AC57" s="1153">
        <f>'General PNGUM'!Q57</f>
        <v>0</v>
      </c>
      <c r="AD57" s="1132" t="str">
        <f>'General PNGUM'!R57</f>
        <v>-</v>
      </c>
      <c r="AE57" s="1131">
        <f t="shared" si="32"/>
        <v>252</v>
      </c>
      <c r="AF57" s="1132">
        <f t="shared" si="33"/>
        <v>0</v>
      </c>
      <c r="AG57" s="1128"/>
      <c r="AH57" s="1133"/>
      <c r="AI57" s="1134">
        <f t="shared" si="35"/>
        <v>36</v>
      </c>
      <c r="AJ57" s="1135">
        <f t="shared" si="36"/>
        <v>0</v>
      </c>
      <c r="AK57" s="1897">
        <f t="shared" si="34"/>
        <v>252</v>
      </c>
      <c r="AM57" s="31"/>
      <c r="AN57" s="31"/>
      <c r="AO57" s="31"/>
      <c r="AP57" s="31"/>
      <c r="AQ57" s="31"/>
      <c r="AR57" s="31"/>
      <c r="AS57" s="31"/>
      <c r="AT57" s="31"/>
      <c r="AU57" s="31"/>
      <c r="AV57" s="31"/>
      <c r="AW57" s="31"/>
      <c r="AX57" s="31"/>
      <c r="AY57" s="31"/>
      <c r="AZ57" s="31"/>
      <c r="BA57" s="31"/>
    </row>
    <row r="58" spans="1:53" s="51" customFormat="1" ht="15.65" customHeight="1">
      <c r="A58" s="2266" t="str">
        <f>'General PNGUM'!A58</f>
        <v>Iwaki Adventist Primary</v>
      </c>
      <c r="B58" s="1081"/>
      <c r="C58" s="2447"/>
      <c r="D58" s="3629"/>
      <c r="E58" s="3629">
        <v>55</v>
      </c>
      <c r="F58" s="3629">
        <v>62</v>
      </c>
      <c r="G58" s="3629">
        <v>55</v>
      </c>
      <c r="H58" s="3629">
        <v>38</v>
      </c>
      <c r="I58" s="3629">
        <v>59</v>
      </c>
      <c r="J58" s="3629">
        <v>33</v>
      </c>
      <c r="K58" s="3629">
        <v>40</v>
      </c>
      <c r="L58" s="3629"/>
      <c r="M58" s="3629"/>
      <c r="N58" s="3629"/>
      <c r="O58" s="3629"/>
      <c r="P58" s="2447"/>
      <c r="Q58" s="3626"/>
      <c r="R58" s="2448"/>
      <c r="S58" s="3371">
        <v>332</v>
      </c>
      <c r="T58" s="3372">
        <v>10</v>
      </c>
      <c r="U58" s="3433"/>
      <c r="V58" s="3373"/>
      <c r="W58" s="2277">
        <f t="shared" si="31"/>
        <v>342</v>
      </c>
      <c r="X58" s="3630"/>
      <c r="Y58" s="3900"/>
      <c r="Z58" s="3632">
        <v>40</v>
      </c>
      <c r="AA58" s="3901"/>
      <c r="AB58" s="2253">
        <f>'General PNGUM'!P58</f>
        <v>1</v>
      </c>
      <c r="AC58" s="1153">
        <f>'General PNGUM'!Q58</f>
        <v>0</v>
      </c>
      <c r="AD58" s="1132" t="str">
        <f>'General PNGUM'!R58</f>
        <v>-</v>
      </c>
      <c r="AE58" s="1131">
        <f t="shared" si="32"/>
        <v>342</v>
      </c>
      <c r="AF58" s="1132">
        <f t="shared" si="33"/>
        <v>0</v>
      </c>
      <c r="AG58" s="1128"/>
      <c r="AH58" s="1133"/>
      <c r="AI58" s="1134">
        <f t="shared" si="35"/>
        <v>40</v>
      </c>
      <c r="AJ58" s="1135">
        <f t="shared" si="36"/>
        <v>0</v>
      </c>
      <c r="AK58" s="1897">
        <f t="shared" si="34"/>
        <v>342</v>
      </c>
      <c r="AM58" s="31"/>
      <c r="AN58" s="31"/>
      <c r="AO58" s="31"/>
      <c r="AP58" s="31"/>
      <c r="AQ58" s="31"/>
      <c r="AR58" s="31"/>
      <c r="AS58" s="31"/>
      <c r="AT58" s="31"/>
      <c r="AU58" s="31"/>
      <c r="AV58" s="31"/>
      <c r="AW58" s="31"/>
      <c r="AX58" s="31"/>
      <c r="AY58" s="31"/>
      <c r="AZ58" s="31"/>
      <c r="BA58" s="31"/>
    </row>
    <row r="59" spans="1:53" s="51" customFormat="1" ht="15.65" customHeight="1">
      <c r="A59" s="2266" t="str">
        <f>'General PNGUM'!A59</f>
        <v>Kabiufa Adventist Secondary</v>
      </c>
      <c r="B59" s="1081"/>
      <c r="C59" s="2447"/>
      <c r="D59" s="3629"/>
      <c r="E59" s="3629"/>
      <c r="F59" s="3629"/>
      <c r="G59" s="3629"/>
      <c r="H59" s="3629"/>
      <c r="I59" s="3629"/>
      <c r="J59" s="3629"/>
      <c r="K59" s="3634"/>
      <c r="L59" s="3634">
        <v>423</v>
      </c>
      <c r="M59" s="3634">
        <v>275</v>
      </c>
      <c r="N59" s="3634">
        <v>355</v>
      </c>
      <c r="O59" s="3634">
        <v>259</v>
      </c>
      <c r="P59" s="2447"/>
      <c r="Q59" s="3626"/>
      <c r="R59" s="2448"/>
      <c r="S59" s="3371"/>
      <c r="T59" s="3372"/>
      <c r="U59" s="3423">
        <v>1089</v>
      </c>
      <c r="V59" s="3373">
        <v>223</v>
      </c>
      <c r="W59" s="2277">
        <f t="shared" si="31"/>
        <v>1312</v>
      </c>
      <c r="X59" s="3837"/>
      <c r="Y59" s="3903"/>
      <c r="Z59" s="3839"/>
      <c r="AA59" s="3904">
        <v>259</v>
      </c>
      <c r="AB59" s="2253">
        <f>'General PNGUM'!P59</f>
        <v>0</v>
      </c>
      <c r="AC59" s="1153">
        <f>'General PNGUM'!Q59</f>
        <v>1</v>
      </c>
      <c r="AD59" s="1132" t="str">
        <f>'General PNGUM'!R59</f>
        <v>-</v>
      </c>
      <c r="AE59" s="1131">
        <f t="shared" si="32"/>
        <v>0</v>
      </c>
      <c r="AF59" s="1132">
        <f t="shared" si="33"/>
        <v>1312</v>
      </c>
      <c r="AG59" s="1128"/>
      <c r="AH59" s="1133"/>
      <c r="AI59" s="1134">
        <f t="shared" si="35"/>
        <v>0</v>
      </c>
      <c r="AJ59" s="1135">
        <f t="shared" si="36"/>
        <v>259</v>
      </c>
      <c r="AK59" s="1897">
        <f t="shared" si="34"/>
        <v>1312</v>
      </c>
      <c r="AM59" s="31"/>
      <c r="AN59" s="31"/>
      <c r="AO59" s="31"/>
      <c r="AP59" s="31"/>
      <c r="AQ59" s="31"/>
      <c r="AR59" s="31"/>
      <c r="AS59" s="31"/>
      <c r="AT59" s="31"/>
      <c r="AU59" s="31"/>
      <c r="AV59" s="31"/>
      <c r="AW59" s="31"/>
      <c r="AX59" s="31"/>
      <c r="AY59" s="31"/>
      <c r="AZ59" s="31"/>
      <c r="BA59" s="31"/>
    </row>
    <row r="60" spans="1:53" s="51" customFormat="1" ht="15.65" customHeight="1">
      <c r="A60" s="2266" t="str">
        <f>'General PNGUM'!A60</f>
        <v>Kaeti Adventis Community</v>
      </c>
      <c r="B60" s="1081"/>
      <c r="C60" s="2447"/>
      <c r="D60" s="3629">
        <v>48</v>
      </c>
      <c r="E60" s="3629">
        <v>51</v>
      </c>
      <c r="F60" s="3629">
        <v>46</v>
      </c>
      <c r="G60" s="3629">
        <v>27</v>
      </c>
      <c r="H60" s="3629"/>
      <c r="I60" s="3629"/>
      <c r="J60" s="3629"/>
      <c r="K60" s="3629"/>
      <c r="L60" s="3629"/>
      <c r="M60" s="3629"/>
      <c r="N60" s="3629"/>
      <c r="O60" s="3629"/>
      <c r="P60" s="2447"/>
      <c r="Q60" s="3626"/>
      <c r="R60" s="2448"/>
      <c r="S60" s="3371">
        <v>159</v>
      </c>
      <c r="T60" s="3372">
        <v>13</v>
      </c>
      <c r="U60" s="3423"/>
      <c r="V60" s="3373"/>
      <c r="W60" s="2277">
        <f t="shared" si="31"/>
        <v>172</v>
      </c>
      <c r="X60" s="3630"/>
      <c r="Y60" s="3900"/>
      <c r="Z60" s="3632">
        <v>0</v>
      </c>
      <c r="AA60" s="3901"/>
      <c r="AB60" s="2253">
        <f>'General PNGUM'!P60</f>
        <v>1</v>
      </c>
      <c r="AC60" s="1153">
        <f>'General PNGUM'!Q60</f>
        <v>0</v>
      </c>
      <c r="AD60" s="1132" t="str">
        <f>'General PNGUM'!R60</f>
        <v>-</v>
      </c>
      <c r="AE60" s="1131">
        <f t="shared" si="32"/>
        <v>172</v>
      </c>
      <c r="AF60" s="1132">
        <f t="shared" si="33"/>
        <v>0</v>
      </c>
      <c r="AG60" s="1128"/>
      <c r="AH60" s="1133"/>
      <c r="AI60" s="1134">
        <f t="shared" si="35"/>
        <v>0</v>
      </c>
      <c r="AJ60" s="1135">
        <f t="shared" si="36"/>
        <v>0</v>
      </c>
      <c r="AK60" s="1897">
        <f t="shared" si="34"/>
        <v>172</v>
      </c>
      <c r="AM60" s="31"/>
      <c r="AN60" s="31"/>
      <c r="AO60" s="31"/>
      <c r="AP60" s="31"/>
      <c r="AQ60" s="31"/>
      <c r="AR60" s="31"/>
      <c r="AS60" s="31"/>
      <c r="AT60" s="31"/>
      <c r="AU60" s="31"/>
      <c r="AV60" s="31"/>
      <c r="AW60" s="31"/>
      <c r="AX60" s="31"/>
      <c r="AY60" s="31"/>
      <c r="AZ60" s="31"/>
      <c r="BA60" s="31"/>
    </row>
    <row r="61" spans="1:53" s="51" customFormat="1" ht="15.65" customHeight="1">
      <c r="A61" s="2266" t="str">
        <f>'General PNGUM'!A61</f>
        <v>Kama Adventist High</v>
      </c>
      <c r="B61" s="1081"/>
      <c r="C61" s="2447"/>
      <c r="D61" s="3629"/>
      <c r="E61" s="3629"/>
      <c r="F61" s="3629"/>
      <c r="G61" s="3629"/>
      <c r="H61" s="3629"/>
      <c r="I61" s="3629"/>
      <c r="J61" s="3629"/>
      <c r="K61" s="3634"/>
      <c r="L61" s="3634">
        <v>167</v>
      </c>
      <c r="M61" s="3634"/>
      <c r="N61" s="3634"/>
      <c r="O61" s="3634"/>
      <c r="P61" s="2447"/>
      <c r="Q61" s="3626"/>
      <c r="R61" s="2448"/>
      <c r="S61" s="3371"/>
      <c r="T61" s="3372"/>
      <c r="U61" s="3423">
        <v>142</v>
      </c>
      <c r="V61" s="3373">
        <v>25</v>
      </c>
      <c r="W61" s="2277">
        <f t="shared" si="31"/>
        <v>167</v>
      </c>
      <c r="X61" s="3837"/>
      <c r="Y61" s="3903"/>
      <c r="Z61" s="3839"/>
      <c r="AA61" s="3904"/>
      <c r="AB61" s="2253">
        <f>'General PNGUM'!P61</f>
        <v>0</v>
      </c>
      <c r="AC61" s="1153">
        <f>'General PNGUM'!Q61</f>
        <v>1</v>
      </c>
      <c r="AD61" s="1132" t="str">
        <f>'General PNGUM'!R61</f>
        <v>-</v>
      </c>
      <c r="AE61" s="1131">
        <f t="shared" si="32"/>
        <v>0</v>
      </c>
      <c r="AF61" s="1132">
        <f t="shared" si="33"/>
        <v>167</v>
      </c>
      <c r="AG61" s="1128"/>
      <c r="AH61" s="1133"/>
      <c r="AI61" s="1134">
        <f t="shared" si="35"/>
        <v>0</v>
      </c>
      <c r="AJ61" s="1135">
        <f t="shared" si="36"/>
        <v>0</v>
      </c>
      <c r="AK61" s="1897">
        <f t="shared" si="34"/>
        <v>167</v>
      </c>
      <c r="AM61" s="31"/>
      <c r="AN61" s="31"/>
      <c r="AO61" s="31"/>
      <c r="AP61" s="31"/>
      <c r="AQ61" s="31"/>
      <c r="AR61" s="31"/>
      <c r="AS61" s="31"/>
      <c r="AT61" s="31"/>
      <c r="AU61" s="31"/>
      <c r="AV61" s="31"/>
      <c r="AW61" s="31"/>
      <c r="AX61" s="31"/>
      <c r="AY61" s="31"/>
      <c r="AZ61" s="31"/>
      <c r="BA61" s="31"/>
    </row>
    <row r="62" spans="1:53" s="51" customFormat="1" ht="15.65" customHeight="1">
      <c r="A62" s="2266" t="str">
        <f>'General PNGUM'!A62</f>
        <v>Kama Adventist Primary</v>
      </c>
      <c r="B62" s="1081"/>
      <c r="C62" s="2447"/>
      <c r="D62" s="3629"/>
      <c r="E62" s="3629"/>
      <c r="F62" s="3629">
        <v>153</v>
      </c>
      <c r="G62" s="3629">
        <v>150</v>
      </c>
      <c r="H62" s="3629">
        <v>128</v>
      </c>
      <c r="I62" s="3629">
        <v>140</v>
      </c>
      <c r="J62" s="3629">
        <v>132</v>
      </c>
      <c r="K62" s="3634">
        <v>145</v>
      </c>
      <c r="L62" s="3634"/>
      <c r="M62" s="3634"/>
      <c r="N62" s="3634"/>
      <c r="O62" s="3634"/>
      <c r="P62" s="2447"/>
      <c r="Q62" s="3626"/>
      <c r="R62" s="2448"/>
      <c r="S62" s="3371">
        <v>753</v>
      </c>
      <c r="T62" s="3372">
        <v>95</v>
      </c>
      <c r="U62" s="3423"/>
      <c r="V62" s="3373"/>
      <c r="W62" s="2277">
        <f t="shared" si="31"/>
        <v>848</v>
      </c>
      <c r="X62" s="3837"/>
      <c r="Y62" s="3903"/>
      <c r="Z62" s="3839">
        <v>145</v>
      </c>
      <c r="AA62" s="3904"/>
      <c r="AB62" s="2253">
        <f>'General PNGUM'!P62</f>
        <v>1</v>
      </c>
      <c r="AC62" s="1153">
        <f>'General PNGUM'!Q62</f>
        <v>0</v>
      </c>
      <c r="AD62" s="1132" t="str">
        <f>'General PNGUM'!R62</f>
        <v>-</v>
      </c>
      <c r="AE62" s="1131">
        <f t="shared" si="32"/>
        <v>848</v>
      </c>
      <c r="AF62" s="1132">
        <f t="shared" si="33"/>
        <v>0</v>
      </c>
      <c r="AG62" s="1128"/>
      <c r="AH62" s="1133"/>
      <c r="AI62" s="1134">
        <f t="shared" si="35"/>
        <v>145</v>
      </c>
      <c r="AJ62" s="1135">
        <f t="shared" si="36"/>
        <v>0</v>
      </c>
      <c r="AK62" s="1897">
        <f t="shared" si="34"/>
        <v>848</v>
      </c>
      <c r="AM62" s="31"/>
      <c r="AN62" s="31"/>
      <c r="AO62" s="31"/>
      <c r="AP62" s="31"/>
      <c r="AQ62" s="31"/>
      <c r="AR62" s="31"/>
      <c r="AS62" s="31"/>
      <c r="AT62" s="31"/>
      <c r="AU62" s="31"/>
      <c r="AV62" s="31"/>
      <c r="AW62" s="31"/>
      <c r="AX62" s="31"/>
      <c r="AY62" s="31"/>
      <c r="AZ62" s="31"/>
      <c r="BA62" s="31"/>
    </row>
    <row r="63" spans="1:53" s="51" customFormat="1" ht="15.65" customHeight="1">
      <c r="A63" s="2266" t="str">
        <f>'General PNGUM'!A63</f>
        <v>Kami Adventist Primary</v>
      </c>
      <c r="B63" s="1081"/>
      <c r="C63" s="2447"/>
      <c r="D63" s="3629"/>
      <c r="E63" s="3629"/>
      <c r="F63" s="3629">
        <v>48</v>
      </c>
      <c r="G63" s="3629">
        <v>56</v>
      </c>
      <c r="H63" s="3629">
        <v>64</v>
      </c>
      <c r="I63" s="3629">
        <v>66</v>
      </c>
      <c r="J63" s="3629">
        <v>65</v>
      </c>
      <c r="K63" s="3629">
        <v>69</v>
      </c>
      <c r="L63" s="3629"/>
      <c r="M63" s="3629"/>
      <c r="N63" s="3629"/>
      <c r="O63" s="3629"/>
      <c r="P63" s="2447"/>
      <c r="Q63" s="3626"/>
      <c r="R63" s="2448"/>
      <c r="S63" s="3371">
        <v>307</v>
      </c>
      <c r="T63" s="3372">
        <v>61</v>
      </c>
      <c r="U63" s="3423"/>
      <c r="V63" s="3373"/>
      <c r="W63" s="2277">
        <f t="shared" si="31"/>
        <v>368</v>
      </c>
      <c r="X63" s="3630"/>
      <c r="Y63" s="3900"/>
      <c r="Z63" s="3632">
        <v>69</v>
      </c>
      <c r="AA63" s="3901"/>
      <c r="AB63" s="2253">
        <f>'General PNGUM'!P63</f>
        <v>1</v>
      </c>
      <c r="AC63" s="1153">
        <f>'General PNGUM'!Q63</f>
        <v>0</v>
      </c>
      <c r="AD63" s="1132" t="str">
        <f>'General PNGUM'!R63</f>
        <v>-</v>
      </c>
      <c r="AE63" s="1131">
        <f t="shared" si="32"/>
        <v>368</v>
      </c>
      <c r="AF63" s="1132">
        <f t="shared" si="33"/>
        <v>0</v>
      </c>
      <c r="AG63" s="1128"/>
      <c r="AH63" s="1133"/>
      <c r="AI63" s="1134">
        <f t="shared" si="35"/>
        <v>69</v>
      </c>
      <c r="AJ63" s="1135">
        <f t="shared" si="36"/>
        <v>0</v>
      </c>
      <c r="AK63" s="1897">
        <f t="shared" si="34"/>
        <v>368</v>
      </c>
      <c r="AM63" s="31"/>
      <c r="AN63" s="31"/>
      <c r="AO63" s="31"/>
      <c r="AP63" s="31"/>
      <c r="AQ63" s="31"/>
      <c r="AR63" s="31"/>
      <c r="AS63" s="31"/>
      <c r="AT63" s="31"/>
      <c r="AU63" s="31"/>
      <c r="AV63" s="31"/>
      <c r="AW63" s="31"/>
      <c r="AX63" s="31"/>
      <c r="AY63" s="31"/>
      <c r="AZ63" s="31"/>
      <c r="BA63" s="31"/>
    </row>
    <row r="64" spans="1:53" s="51" customFormat="1" ht="15.65" customHeight="1">
      <c r="A64" s="2266" t="str">
        <f>'General PNGUM'!A64</f>
        <v>Kuso Adventist Primary</v>
      </c>
      <c r="B64" s="1081"/>
      <c r="C64" s="2447"/>
      <c r="D64" s="3629"/>
      <c r="E64" s="3629"/>
      <c r="F64" s="3629">
        <v>43</v>
      </c>
      <c r="G64" s="3629">
        <v>39</v>
      </c>
      <c r="H64" s="3629">
        <v>40</v>
      </c>
      <c r="I64" s="3629">
        <v>45</v>
      </c>
      <c r="J64" s="3629">
        <v>67</v>
      </c>
      <c r="K64" s="3629">
        <v>70</v>
      </c>
      <c r="L64" s="3629"/>
      <c r="M64" s="3629"/>
      <c r="N64" s="3629"/>
      <c r="O64" s="3629"/>
      <c r="P64" s="2447"/>
      <c r="Q64" s="3626"/>
      <c r="R64" s="2448"/>
      <c r="S64" s="3371">
        <v>281</v>
      </c>
      <c r="T64" s="3372">
        <v>23</v>
      </c>
      <c r="U64" s="3423"/>
      <c r="V64" s="3373"/>
      <c r="W64" s="2277">
        <f t="shared" si="31"/>
        <v>304</v>
      </c>
      <c r="X64" s="3630"/>
      <c r="Y64" s="3900"/>
      <c r="Z64" s="3841">
        <v>70</v>
      </c>
      <c r="AA64" s="3902"/>
      <c r="AB64" s="2253">
        <f>'General PNGUM'!P64</f>
        <v>1</v>
      </c>
      <c r="AC64" s="1153">
        <f>'General PNGUM'!Q64</f>
        <v>0</v>
      </c>
      <c r="AD64" s="1132" t="str">
        <f>'General PNGUM'!R64</f>
        <v>-</v>
      </c>
      <c r="AE64" s="1131">
        <f t="shared" si="32"/>
        <v>304</v>
      </c>
      <c r="AF64" s="1132">
        <f t="shared" si="33"/>
        <v>0</v>
      </c>
      <c r="AG64" s="1128"/>
      <c r="AH64" s="1133"/>
      <c r="AI64" s="1134">
        <f t="shared" si="35"/>
        <v>70</v>
      </c>
      <c r="AJ64" s="1135">
        <f t="shared" si="36"/>
        <v>0</v>
      </c>
      <c r="AK64" s="1897">
        <f t="shared" si="34"/>
        <v>304</v>
      </c>
      <c r="AM64" s="31"/>
      <c r="AN64" s="31"/>
      <c r="AO64" s="31"/>
      <c r="AP64" s="31"/>
      <c r="AQ64" s="31"/>
      <c r="AR64" s="31"/>
      <c r="AS64" s="31"/>
      <c r="AT64" s="31"/>
      <c r="AU64" s="31"/>
      <c r="AV64" s="31"/>
      <c r="AW64" s="31"/>
      <c r="AX64" s="31"/>
      <c r="AY64" s="31"/>
      <c r="AZ64" s="31"/>
      <c r="BA64" s="31"/>
    </row>
    <row r="65" spans="1:53" s="51" customFormat="1" ht="15.65" customHeight="1">
      <c r="A65" s="2266" t="str">
        <f>'General PNGUM'!A65</f>
        <v>Megabo Adventist Primary</v>
      </c>
      <c r="B65" s="3896"/>
      <c r="C65" s="3629"/>
      <c r="D65" s="3629">
        <v>58</v>
      </c>
      <c r="E65" s="3629">
        <v>0</v>
      </c>
      <c r="F65" s="3629">
        <v>37</v>
      </c>
      <c r="G65" s="3629">
        <v>40</v>
      </c>
      <c r="H65" s="3629">
        <v>26</v>
      </c>
      <c r="I65" s="3629">
        <v>10</v>
      </c>
      <c r="J65" s="3629">
        <v>18</v>
      </c>
      <c r="K65" s="3629">
        <v>24</v>
      </c>
      <c r="L65" s="3629"/>
      <c r="M65" s="3629"/>
      <c r="N65" s="3629"/>
      <c r="O65" s="3629"/>
      <c r="P65" s="3629"/>
      <c r="Q65" s="3626"/>
      <c r="R65" s="3626"/>
      <c r="S65" s="3885">
        <v>213</v>
      </c>
      <c r="T65" s="3886"/>
      <c r="U65" s="3897"/>
      <c r="V65" s="3888"/>
      <c r="W65" s="2277">
        <f t="shared" si="31"/>
        <v>213</v>
      </c>
      <c r="X65" s="3630"/>
      <c r="Y65" s="3900"/>
      <c r="Z65" s="3632">
        <v>24</v>
      </c>
      <c r="AA65" s="3901"/>
      <c r="AB65" s="2253">
        <f>'General PNGUM'!P65</f>
        <v>1</v>
      </c>
      <c r="AC65" s="1153">
        <f>'General PNGUM'!Q65</f>
        <v>0</v>
      </c>
      <c r="AD65" s="1132" t="str">
        <f>'General PNGUM'!R65</f>
        <v>-</v>
      </c>
      <c r="AE65" s="1131">
        <f t="shared" si="32"/>
        <v>213</v>
      </c>
      <c r="AF65" s="1132">
        <f t="shared" si="33"/>
        <v>0</v>
      </c>
      <c r="AG65" s="3711"/>
      <c r="AH65" s="3713"/>
      <c r="AI65" s="1134">
        <f t="shared" si="35"/>
        <v>24</v>
      </c>
      <c r="AJ65" s="1135">
        <f t="shared" si="36"/>
        <v>0</v>
      </c>
      <c r="AK65" s="1897">
        <f t="shared" si="34"/>
        <v>213</v>
      </c>
      <c r="AM65" s="31"/>
      <c r="AN65" s="31"/>
      <c r="AO65" s="31"/>
      <c r="AP65" s="31"/>
      <c r="AQ65" s="31"/>
      <c r="AR65" s="31"/>
      <c r="AS65" s="31"/>
      <c r="AT65" s="31"/>
      <c r="AU65" s="31"/>
      <c r="AV65" s="31"/>
      <c r="AW65" s="31"/>
      <c r="AX65" s="31"/>
      <c r="AY65" s="31"/>
      <c r="AZ65" s="31"/>
      <c r="BA65" s="31"/>
    </row>
    <row r="66" spans="1:53" s="51" customFormat="1" ht="15.65" customHeight="1">
      <c r="A66" s="2266" t="str">
        <f>'General PNGUM'!A66</f>
        <v>Moruma Adventist High</v>
      </c>
      <c r="B66" s="3896"/>
      <c r="C66" s="3629"/>
      <c r="D66" s="3629"/>
      <c r="E66" s="3629"/>
      <c r="F66" s="3629"/>
      <c r="G66" s="3629"/>
      <c r="H66" s="3629"/>
      <c r="I66" s="3629"/>
      <c r="J66" s="3629"/>
      <c r="K66" s="3629"/>
      <c r="L66" s="3629">
        <v>203</v>
      </c>
      <c r="M66" s="3629">
        <v>175</v>
      </c>
      <c r="N66" s="3629"/>
      <c r="O66" s="3629"/>
      <c r="P66" s="3629"/>
      <c r="Q66" s="3626"/>
      <c r="R66" s="3626"/>
      <c r="S66" s="3885"/>
      <c r="T66" s="3886"/>
      <c r="U66" s="3897">
        <v>217</v>
      </c>
      <c r="V66" s="3888">
        <v>161</v>
      </c>
      <c r="W66" s="2277">
        <f t="shared" si="31"/>
        <v>378</v>
      </c>
      <c r="X66" s="3630"/>
      <c r="Y66" s="3900"/>
      <c r="Z66" s="3632"/>
      <c r="AA66" s="3901">
        <v>175</v>
      </c>
      <c r="AB66" s="2253">
        <f>'General PNGUM'!P66</f>
        <v>0</v>
      </c>
      <c r="AC66" s="1153">
        <f>'General PNGUM'!Q66</f>
        <v>1</v>
      </c>
      <c r="AD66" s="1132" t="str">
        <f>'General PNGUM'!R66</f>
        <v>-</v>
      </c>
      <c r="AE66" s="1131">
        <f t="shared" si="32"/>
        <v>0</v>
      </c>
      <c r="AF66" s="1132">
        <f t="shared" si="33"/>
        <v>378</v>
      </c>
      <c r="AG66" s="3711"/>
      <c r="AH66" s="3713"/>
      <c r="AI66" s="1134">
        <f t="shared" si="35"/>
        <v>0</v>
      </c>
      <c r="AJ66" s="1135">
        <f t="shared" si="36"/>
        <v>175</v>
      </c>
      <c r="AK66" s="1897">
        <f t="shared" si="34"/>
        <v>378</v>
      </c>
      <c r="AM66" s="31"/>
      <c r="AN66" s="31"/>
      <c r="AO66" s="31"/>
      <c r="AP66" s="31"/>
      <c r="AQ66" s="31"/>
      <c r="AR66" s="31"/>
      <c r="AS66" s="31"/>
      <c r="AT66" s="31"/>
      <c r="AU66" s="31"/>
      <c r="AV66" s="31"/>
      <c r="AW66" s="31"/>
      <c r="AX66" s="31"/>
      <c r="AY66" s="31"/>
      <c r="AZ66" s="31"/>
      <c r="BA66" s="31"/>
    </row>
    <row r="67" spans="1:53" s="51" customFormat="1" ht="15.65" customHeight="1">
      <c r="A67" s="2266" t="str">
        <f>'General PNGUM'!A67</f>
        <v>Moruma Adventist Primary</v>
      </c>
      <c r="B67" s="3896"/>
      <c r="C67" s="3629"/>
      <c r="D67" s="3629"/>
      <c r="E67" s="3629"/>
      <c r="F67" s="3629">
        <v>27</v>
      </c>
      <c r="G67" s="3629">
        <v>24</v>
      </c>
      <c r="H67" s="3629">
        <v>28</v>
      </c>
      <c r="I67" s="3629">
        <v>25</v>
      </c>
      <c r="J67" s="3629">
        <v>30</v>
      </c>
      <c r="K67" s="3629">
        <v>32</v>
      </c>
      <c r="L67" s="3629"/>
      <c r="M67" s="3629"/>
      <c r="N67" s="3629"/>
      <c r="O67" s="3629"/>
      <c r="P67" s="3629"/>
      <c r="Q67" s="3626"/>
      <c r="R67" s="3626"/>
      <c r="S67" s="3885">
        <v>131</v>
      </c>
      <c r="T67" s="3886">
        <v>35</v>
      </c>
      <c r="U67" s="3897"/>
      <c r="V67" s="3888"/>
      <c r="W67" s="2277">
        <f t="shared" si="31"/>
        <v>166</v>
      </c>
      <c r="X67" s="3630"/>
      <c r="Y67" s="3900"/>
      <c r="Z67" s="3632">
        <v>32</v>
      </c>
      <c r="AA67" s="3901"/>
      <c r="AB67" s="2253">
        <f>'General PNGUM'!P67</f>
        <v>1</v>
      </c>
      <c r="AC67" s="1153">
        <f>'General PNGUM'!Q67</f>
        <v>0</v>
      </c>
      <c r="AD67" s="1132" t="str">
        <f>'General PNGUM'!R67</f>
        <v>-</v>
      </c>
      <c r="AE67" s="1131">
        <f t="shared" si="32"/>
        <v>166</v>
      </c>
      <c r="AF67" s="1132">
        <f t="shared" si="33"/>
        <v>0</v>
      </c>
      <c r="AG67" s="3711"/>
      <c r="AH67" s="3713"/>
      <c r="AI67" s="1134">
        <f t="shared" si="35"/>
        <v>32</v>
      </c>
      <c r="AJ67" s="1135">
        <f t="shared" si="36"/>
        <v>0</v>
      </c>
      <c r="AK67" s="1897">
        <f t="shared" si="34"/>
        <v>166</v>
      </c>
      <c r="AM67" s="31"/>
      <c r="AN67" s="31"/>
      <c r="AO67" s="31"/>
      <c r="AP67" s="31"/>
      <c r="AQ67" s="31"/>
      <c r="AR67" s="31"/>
      <c r="AS67" s="31"/>
      <c r="AT67" s="31"/>
      <c r="AU67" s="31"/>
      <c r="AV67" s="31"/>
      <c r="AW67" s="31"/>
      <c r="AX67" s="31"/>
      <c r="AY67" s="31"/>
      <c r="AZ67" s="31"/>
      <c r="BA67" s="31"/>
    </row>
    <row r="68" spans="1:53" s="51" customFormat="1" ht="15.65" customHeight="1">
      <c r="A68" s="2266" t="str">
        <f>'General PNGUM'!A68</f>
        <v>Omaura Adventist Primary</v>
      </c>
      <c r="B68" s="1081"/>
      <c r="C68" s="2447"/>
      <c r="D68" s="3629"/>
      <c r="E68" s="3629"/>
      <c r="F68" s="3629">
        <v>39</v>
      </c>
      <c r="G68" s="3629">
        <v>27</v>
      </c>
      <c r="H68" s="3629">
        <v>56</v>
      </c>
      <c r="I68" s="3629">
        <v>35</v>
      </c>
      <c r="J68" s="3629">
        <v>29</v>
      </c>
      <c r="K68" s="3629">
        <v>27</v>
      </c>
      <c r="L68" s="3629"/>
      <c r="M68" s="3629"/>
      <c r="N68" s="3629"/>
      <c r="O68" s="3629"/>
      <c r="P68" s="2447"/>
      <c r="Q68" s="3626"/>
      <c r="R68" s="2448"/>
      <c r="S68" s="3371">
        <v>213</v>
      </c>
      <c r="T68" s="3372"/>
      <c r="U68" s="3423"/>
      <c r="V68" s="3373"/>
      <c r="W68" s="2277">
        <f t="shared" si="31"/>
        <v>213</v>
      </c>
      <c r="X68" s="3630"/>
      <c r="Y68" s="3900"/>
      <c r="Z68" s="3632">
        <v>27</v>
      </c>
      <c r="AA68" s="3901"/>
      <c r="AB68" s="2253">
        <f>'General PNGUM'!P68</f>
        <v>1</v>
      </c>
      <c r="AC68" s="1153">
        <f>'General PNGUM'!Q68</f>
        <v>0</v>
      </c>
      <c r="AD68" s="1132" t="str">
        <f>'General PNGUM'!R68</f>
        <v>-</v>
      </c>
      <c r="AE68" s="1131">
        <f t="shared" si="32"/>
        <v>213</v>
      </c>
      <c r="AF68" s="1132">
        <f t="shared" si="33"/>
        <v>0</v>
      </c>
      <c r="AG68" s="1128"/>
      <c r="AH68" s="1133"/>
      <c r="AI68" s="1134">
        <f t="shared" si="35"/>
        <v>27</v>
      </c>
      <c r="AJ68" s="1135">
        <f t="shared" si="36"/>
        <v>0</v>
      </c>
      <c r="AK68" s="1897">
        <f t="shared" si="34"/>
        <v>213</v>
      </c>
      <c r="AM68" s="31"/>
      <c r="AN68" s="31"/>
      <c r="AO68" s="31"/>
      <c r="AP68" s="31"/>
      <c r="AQ68" s="31"/>
      <c r="AR68" s="31"/>
      <c r="AS68" s="31"/>
      <c r="AT68" s="31"/>
      <c r="AU68" s="31"/>
      <c r="AV68" s="31"/>
      <c r="AW68" s="31"/>
      <c r="AX68" s="31"/>
      <c r="AY68" s="31"/>
      <c r="AZ68" s="31"/>
      <c r="BA68" s="31"/>
    </row>
    <row r="69" spans="1:53" s="51" customFormat="1" ht="15.65" customHeight="1">
      <c r="A69" s="2266" t="str">
        <f>'General PNGUM'!A69</f>
        <v>Sogo Adventist Community</v>
      </c>
      <c r="B69" s="1082"/>
      <c r="C69" s="2447"/>
      <c r="D69" s="3629"/>
      <c r="E69" s="3629"/>
      <c r="F69" s="3629">
        <v>30</v>
      </c>
      <c r="G69" s="3629">
        <v>25</v>
      </c>
      <c r="H69" s="3629">
        <v>18</v>
      </c>
      <c r="I69" s="3629">
        <v>16</v>
      </c>
      <c r="J69" s="3629"/>
      <c r="K69" s="3629"/>
      <c r="L69" s="3629"/>
      <c r="M69" s="3629"/>
      <c r="N69" s="3629"/>
      <c r="O69" s="3629"/>
      <c r="P69" s="2447"/>
      <c r="Q69" s="3626"/>
      <c r="R69" s="2448"/>
      <c r="S69" s="3371">
        <v>69</v>
      </c>
      <c r="T69" s="3372">
        <v>20</v>
      </c>
      <c r="U69" s="3423"/>
      <c r="V69" s="3373"/>
      <c r="W69" s="2277">
        <f t="shared" si="31"/>
        <v>89</v>
      </c>
      <c r="X69" s="3630"/>
      <c r="Y69" s="3900"/>
      <c r="Z69" s="3632">
        <v>16</v>
      </c>
      <c r="AA69" s="3901"/>
      <c r="AB69" s="2253">
        <f>'General PNGUM'!P69</f>
        <v>1</v>
      </c>
      <c r="AC69" s="1153">
        <f>'General PNGUM'!Q69</f>
        <v>0</v>
      </c>
      <c r="AD69" s="1132" t="str">
        <f>'General PNGUM'!R69</f>
        <v>-</v>
      </c>
      <c r="AE69" s="1131">
        <f t="shared" si="32"/>
        <v>89</v>
      </c>
      <c r="AF69" s="1132">
        <f t="shared" si="33"/>
        <v>0</v>
      </c>
      <c r="AG69" s="1919"/>
      <c r="AH69" s="1923"/>
      <c r="AI69" s="1134">
        <f t="shared" si="35"/>
        <v>16</v>
      </c>
      <c r="AJ69" s="1135">
        <f t="shared" si="36"/>
        <v>0</v>
      </c>
      <c r="AK69" s="1897">
        <f t="shared" si="34"/>
        <v>89</v>
      </c>
      <c r="AM69" s="31"/>
      <c r="AN69" s="31"/>
      <c r="AO69" s="31"/>
      <c r="AP69" s="31"/>
      <c r="AQ69" s="31"/>
      <c r="AR69" s="31"/>
      <c r="AS69" s="31"/>
      <c r="AT69" s="31"/>
      <c r="AU69" s="31"/>
      <c r="AV69" s="31"/>
      <c r="AW69" s="31"/>
      <c r="AX69" s="31"/>
      <c r="AY69" s="31"/>
      <c r="AZ69" s="31"/>
      <c r="BA69" s="31"/>
    </row>
    <row r="70" spans="1:53" s="51" customFormat="1" ht="15.65" customHeight="1" thickBot="1">
      <c r="A70" s="2266" t="str">
        <f>'General PNGUM'!A70</f>
        <v>Tobaiya Adventist Primary</v>
      </c>
      <c r="B70" s="3700"/>
      <c r="C70" s="3716"/>
      <c r="D70" s="3868">
        <v>53</v>
      </c>
      <c r="E70" s="3868">
        <v>44</v>
      </c>
      <c r="F70" s="3868">
        <v>62</v>
      </c>
      <c r="G70" s="3868">
        <v>49</v>
      </c>
      <c r="H70" s="3868">
        <v>44</v>
      </c>
      <c r="I70" s="3868">
        <v>33</v>
      </c>
      <c r="J70" s="3868">
        <v>30</v>
      </c>
      <c r="K70" s="3868"/>
      <c r="L70" s="3868"/>
      <c r="M70" s="3868"/>
      <c r="N70" s="3868"/>
      <c r="O70" s="3868"/>
      <c r="P70" s="3716"/>
      <c r="Q70" s="3718"/>
      <c r="R70" s="3718"/>
      <c r="S70" s="3899">
        <v>313</v>
      </c>
      <c r="T70" s="3702">
        <v>2</v>
      </c>
      <c r="U70" s="3899"/>
      <c r="V70" s="3702"/>
      <c r="W70" s="2277">
        <f t="shared" si="31"/>
        <v>315</v>
      </c>
      <c r="X70" s="3630"/>
      <c r="Y70" s="3900"/>
      <c r="Z70" s="3632">
        <v>30</v>
      </c>
      <c r="AA70" s="3901"/>
      <c r="AB70" s="2253">
        <f>'General PNGUM'!P70</f>
        <v>1</v>
      </c>
      <c r="AC70" s="1153">
        <f>'General PNGUM'!Q70</f>
        <v>0</v>
      </c>
      <c r="AD70" s="1132" t="str">
        <f>'General PNGUM'!R70</f>
        <v>-</v>
      </c>
      <c r="AE70" s="1131">
        <f t="shared" si="32"/>
        <v>315</v>
      </c>
      <c r="AF70" s="1132">
        <f t="shared" si="33"/>
        <v>0</v>
      </c>
      <c r="AG70" s="3705"/>
      <c r="AH70" s="3694"/>
      <c r="AI70" s="1134">
        <f t="shared" si="35"/>
        <v>30</v>
      </c>
      <c r="AJ70" s="1135">
        <f t="shared" si="36"/>
        <v>0</v>
      </c>
      <c r="AK70" s="1897">
        <f t="shared" si="34"/>
        <v>315</v>
      </c>
      <c r="AM70" s="31"/>
      <c r="AN70" s="31"/>
      <c r="AO70" s="31"/>
      <c r="AP70" s="31"/>
      <c r="AQ70" s="31"/>
      <c r="AR70" s="31"/>
      <c r="AS70" s="31"/>
      <c r="AT70" s="31"/>
      <c r="AU70" s="31"/>
      <c r="AV70" s="31"/>
      <c r="AW70" s="31"/>
      <c r="AX70" s="31"/>
      <c r="AY70" s="31"/>
      <c r="AZ70" s="31"/>
      <c r="BA70" s="31"/>
    </row>
    <row r="71" spans="1:53" s="656" customFormat="1" ht="11" thickBot="1">
      <c r="A71" s="2289" t="s">
        <v>17</v>
      </c>
      <c r="B71" s="1925">
        <f t="shared" ref="B71:Y71" si="37">SUM(B55:B69)</f>
        <v>0</v>
      </c>
      <c r="C71" s="1925">
        <f t="shared" si="37"/>
        <v>0</v>
      </c>
      <c r="D71" s="1925">
        <f>SUM(D55:D70)</f>
        <v>196</v>
      </c>
      <c r="E71" s="1925">
        <f>SUM(E55:E70)</f>
        <v>176</v>
      </c>
      <c r="F71" s="1925">
        <f t="shared" ref="F71:O71" si="38">SUM(F55:F70)</f>
        <v>639</v>
      </c>
      <c r="G71" s="1925">
        <f t="shared" si="38"/>
        <v>567</v>
      </c>
      <c r="H71" s="1925">
        <f t="shared" si="38"/>
        <v>510</v>
      </c>
      <c r="I71" s="1925">
        <f t="shared" si="38"/>
        <v>497</v>
      </c>
      <c r="J71" s="1925">
        <f t="shared" si="38"/>
        <v>492</v>
      </c>
      <c r="K71" s="1925">
        <f t="shared" si="38"/>
        <v>515</v>
      </c>
      <c r="L71" s="1925">
        <f t="shared" si="38"/>
        <v>793</v>
      </c>
      <c r="M71" s="1925">
        <f t="shared" si="38"/>
        <v>450</v>
      </c>
      <c r="N71" s="1925">
        <f t="shared" si="38"/>
        <v>355</v>
      </c>
      <c r="O71" s="1925">
        <f t="shared" si="38"/>
        <v>259</v>
      </c>
      <c r="P71" s="1925">
        <f t="shared" si="37"/>
        <v>0</v>
      </c>
      <c r="Q71" s="3853"/>
      <c r="R71" s="1925">
        <f t="shared" si="37"/>
        <v>0</v>
      </c>
      <c r="S71" s="3315">
        <f>SUM(S55:S70)</f>
        <v>3308</v>
      </c>
      <c r="T71" s="3315">
        <f t="shared" ref="T71:V71" si="39">SUM(T55:T70)</f>
        <v>284</v>
      </c>
      <c r="U71" s="3315">
        <f t="shared" si="39"/>
        <v>1448</v>
      </c>
      <c r="V71" s="3315">
        <f t="shared" si="39"/>
        <v>409</v>
      </c>
      <c r="W71" s="1925">
        <f>SUM(W55:W70)</f>
        <v>5449</v>
      </c>
      <c r="X71" s="3315">
        <f>SUM(X55:X69)</f>
        <v>0</v>
      </c>
      <c r="Y71" s="3297">
        <f t="shared" si="37"/>
        <v>0</v>
      </c>
      <c r="Z71" s="3298">
        <f>SUM(Z55:Z70)</f>
        <v>561</v>
      </c>
      <c r="AA71" s="3298">
        <f>SUM(AA55:AA70)</f>
        <v>434</v>
      </c>
      <c r="AB71" s="1926">
        <f>SUM(AB55:AB70)</f>
        <v>13</v>
      </c>
      <c r="AC71" s="1926">
        <f t="shared" ref="AC71:AK71" si="40">SUM(AC55:AC70)</f>
        <v>3</v>
      </c>
      <c r="AD71" s="1926">
        <f t="shared" si="40"/>
        <v>0</v>
      </c>
      <c r="AE71" s="1926">
        <f>SUM(AE55:AE70)</f>
        <v>3592</v>
      </c>
      <c r="AF71" s="1926">
        <f t="shared" si="40"/>
        <v>1857</v>
      </c>
      <c r="AG71" s="1926">
        <f t="shared" si="40"/>
        <v>0</v>
      </c>
      <c r="AH71" s="1926">
        <f t="shared" si="40"/>
        <v>0</v>
      </c>
      <c r="AI71" s="1926">
        <f>SUM(AI55:AI70)</f>
        <v>561</v>
      </c>
      <c r="AJ71" s="1926">
        <f t="shared" si="40"/>
        <v>434</v>
      </c>
      <c r="AK71" s="1926">
        <f t="shared" si="40"/>
        <v>5449</v>
      </c>
      <c r="AM71" s="1011"/>
      <c r="AN71" s="1011"/>
    </row>
    <row r="72" spans="1:53" s="1015" customFormat="1" ht="11" thickBot="1">
      <c r="A72" s="1014"/>
      <c r="B72" s="1072"/>
      <c r="C72" s="1073"/>
      <c r="D72" s="1073"/>
      <c r="E72" s="1073"/>
      <c r="F72" s="1073"/>
      <c r="G72" s="1073"/>
      <c r="H72" s="1073"/>
      <c r="I72" s="1073"/>
      <c r="J72" s="1073"/>
      <c r="K72" s="1073">
        <f>SUM(C71:K71)</f>
        <v>3592</v>
      </c>
      <c r="L72" s="1074"/>
      <c r="M72" s="1073"/>
      <c r="N72" s="1073"/>
      <c r="O72" s="1073"/>
      <c r="P72" s="1073"/>
      <c r="Q72" s="1073"/>
      <c r="R72" s="1073"/>
      <c r="S72" s="3378">
        <f>S71+T71+U71+V71</f>
        <v>5449</v>
      </c>
      <c r="T72" s="3378"/>
      <c r="U72" s="3378"/>
      <c r="V72" s="3378"/>
      <c r="W72" s="1075"/>
      <c r="X72" s="3405"/>
      <c r="Y72" s="3299"/>
      <c r="Z72" s="3299"/>
      <c r="AA72" s="3300"/>
      <c r="AB72" s="1912"/>
      <c r="AC72" s="1912"/>
      <c r="AD72" s="1912"/>
      <c r="AE72" s="1912"/>
      <c r="AF72" s="1912"/>
      <c r="AG72" s="1912"/>
      <c r="AH72" s="1912"/>
      <c r="AI72" s="1912"/>
      <c r="AJ72" s="1912"/>
      <c r="AK72" s="1913"/>
      <c r="AM72" s="1016"/>
      <c r="AN72" s="1016"/>
    </row>
    <row r="73" spans="1:53" s="31" customFormat="1" ht="15" thickBot="1">
      <c r="A73" s="2285" t="s">
        <v>20</v>
      </c>
      <c r="B73" s="1898"/>
      <c r="C73" s="1898"/>
      <c r="D73" s="1899"/>
      <c r="E73" s="1898"/>
      <c r="F73" s="1898"/>
      <c r="G73" s="1898"/>
      <c r="H73" s="1898"/>
      <c r="I73" s="1898"/>
      <c r="J73" s="1898"/>
      <c r="K73" s="1898"/>
      <c r="L73" s="1900"/>
      <c r="M73" s="1898"/>
      <c r="N73" s="1898"/>
      <c r="O73" s="1898"/>
      <c r="P73" s="1900"/>
      <c r="Q73" s="3851"/>
      <c r="R73" s="1900"/>
      <c r="S73" s="3293"/>
      <c r="T73" s="3293"/>
      <c r="U73" s="3293"/>
      <c r="V73" s="3293"/>
      <c r="W73" s="1901"/>
      <c r="X73" s="3293"/>
      <c r="Y73" s="3293"/>
      <c r="Z73" s="3293"/>
      <c r="AA73" s="3294"/>
      <c r="AB73" s="2256"/>
      <c r="AC73" s="1902"/>
      <c r="AD73" s="1902"/>
      <c r="AE73" s="1902"/>
      <c r="AF73" s="1902"/>
      <c r="AG73" s="1902"/>
      <c r="AH73" s="1902"/>
      <c r="AI73" s="1902"/>
      <c r="AJ73" s="1902"/>
      <c r="AK73" s="1903"/>
    </row>
    <row r="74" spans="1:53" s="656" customFormat="1" ht="17.5" customHeight="1">
      <c r="A74" s="2266" t="str">
        <f>'General PNGUM'!A74</f>
        <v>Anga Adventist Elementary School</v>
      </c>
      <c r="B74" s="1090"/>
      <c r="C74" s="2268"/>
      <c r="D74" s="2268"/>
      <c r="E74" s="2268"/>
      <c r="F74" s="3629">
        <v>39</v>
      </c>
      <c r="G74" s="3629">
        <v>36</v>
      </c>
      <c r="H74" s="3629">
        <v>37</v>
      </c>
      <c r="I74" s="3629">
        <v>32</v>
      </c>
      <c r="J74" s="3629">
        <v>42</v>
      </c>
      <c r="K74" s="3634">
        <v>34</v>
      </c>
      <c r="L74" s="3868"/>
      <c r="M74" s="3868"/>
      <c r="O74" s="2271"/>
      <c r="P74" s="2267"/>
      <c r="Q74" s="2290"/>
      <c r="R74" s="2290"/>
      <c r="S74" s="3625">
        <v>107</v>
      </c>
      <c r="T74" s="3626">
        <v>113</v>
      </c>
      <c r="U74" s="3627"/>
      <c r="V74" s="3628"/>
      <c r="W74" s="2272">
        <f t="shared" ref="W74:W81" si="41">SUM(S74:V74)</f>
        <v>220</v>
      </c>
      <c r="X74" s="3630">
        <v>2</v>
      </c>
      <c r="Y74" s="3631"/>
      <c r="Z74" s="3302">
        <v>34</v>
      </c>
      <c r="AA74" s="3303"/>
      <c r="AB74" s="2253">
        <f>'General PNGUM'!P74</f>
        <v>1</v>
      </c>
      <c r="AC74" s="1153">
        <f>'General PNGUM'!Q74</f>
        <v>0</v>
      </c>
      <c r="AD74" s="1132" t="str">
        <f>'General PNGUM'!R74</f>
        <v>-</v>
      </c>
      <c r="AE74" s="1131">
        <f>S74+T74</f>
        <v>220</v>
      </c>
      <c r="AF74" s="1132">
        <f>U74+V74</f>
        <v>0</v>
      </c>
      <c r="AG74" s="1153"/>
      <c r="AH74" s="1154"/>
      <c r="AI74" s="1134">
        <f>Z74</f>
        <v>34</v>
      </c>
      <c r="AJ74" s="1135">
        <f>AA74</f>
        <v>0</v>
      </c>
      <c r="AK74" s="1897">
        <f>SUM(B74:R74)</f>
        <v>220</v>
      </c>
    </row>
    <row r="75" spans="1:53" s="656" customFormat="1" ht="17.5" customHeight="1">
      <c r="A75" s="2266" t="str">
        <f>'General PNGUM'!A75</f>
        <v>Banisu Adventist Elementary  School</v>
      </c>
      <c r="B75" s="1081"/>
      <c r="C75" s="2274"/>
      <c r="D75" s="2274"/>
      <c r="E75" s="2274"/>
      <c r="F75" s="3629">
        <v>36</v>
      </c>
      <c r="G75" s="3629">
        <v>32</v>
      </c>
      <c r="H75" s="3629">
        <v>42</v>
      </c>
      <c r="I75" s="3629">
        <v>40</v>
      </c>
      <c r="J75" s="3629">
        <v>32</v>
      </c>
      <c r="K75" s="3634">
        <v>36</v>
      </c>
      <c r="L75" s="3629"/>
      <c r="M75" s="3629"/>
      <c r="O75" s="2276"/>
      <c r="P75" s="2273"/>
      <c r="Q75" s="3854"/>
      <c r="R75" s="2281"/>
      <c r="S75" s="3625">
        <v>118</v>
      </c>
      <c r="T75" s="3626">
        <v>100</v>
      </c>
      <c r="U75" s="3627"/>
      <c r="V75" s="3628"/>
      <c r="W75" s="2277">
        <f t="shared" si="41"/>
        <v>218</v>
      </c>
      <c r="X75" s="3630"/>
      <c r="Y75" s="3631"/>
      <c r="Z75" s="3302">
        <v>36</v>
      </c>
      <c r="AA75" s="3303"/>
      <c r="AB75" s="2254">
        <f>'General PNGUM'!P75</f>
        <v>1</v>
      </c>
      <c r="AC75" s="1128">
        <f>'General PNGUM'!Q75</f>
        <v>0</v>
      </c>
      <c r="AD75" s="1130" t="str">
        <f>'General PNGUM'!R75</f>
        <v>-</v>
      </c>
      <c r="AE75" s="1131">
        <f t="shared" ref="AE75:AE81" si="42">S75+T75</f>
        <v>218</v>
      </c>
      <c r="AF75" s="1132">
        <f t="shared" ref="AF75:AF81" si="43">U75+V75</f>
        <v>0</v>
      </c>
      <c r="AG75" s="1128"/>
      <c r="AH75" s="1133"/>
      <c r="AI75" s="1134">
        <f t="shared" ref="AI75:AI81" si="44">Z75</f>
        <v>36</v>
      </c>
      <c r="AJ75" s="1135">
        <f t="shared" ref="AJ75:AJ81" si="45">AA75</f>
        <v>0</v>
      </c>
      <c r="AK75" s="1136">
        <f t="shared" ref="AK75:AK81" si="46">SUM(B75:R75)</f>
        <v>218</v>
      </c>
    </row>
    <row r="76" spans="1:53" s="656" customFormat="1" ht="17.5" customHeight="1">
      <c r="A76" s="2266" t="str">
        <f>'General PNGUM'!A76</f>
        <v>Gabensis Adventist Primary School</v>
      </c>
      <c r="B76" s="1081"/>
      <c r="C76" s="2274"/>
      <c r="D76" s="2274"/>
      <c r="E76" s="2274"/>
      <c r="F76" s="3629">
        <v>64</v>
      </c>
      <c r="G76" s="3629">
        <v>67</v>
      </c>
      <c r="H76" s="3629">
        <v>61</v>
      </c>
      <c r="I76" s="3629">
        <v>65</v>
      </c>
      <c r="J76" s="3629">
        <v>64</v>
      </c>
      <c r="K76" s="3634">
        <v>70</v>
      </c>
      <c r="L76" s="3629"/>
      <c r="M76" s="3629"/>
      <c r="O76" s="2276"/>
      <c r="P76" s="2273"/>
      <c r="Q76" s="3854"/>
      <c r="R76" s="2281"/>
      <c r="S76" s="3625">
        <v>157</v>
      </c>
      <c r="T76" s="3626">
        <v>234</v>
      </c>
      <c r="U76" s="3627"/>
      <c r="V76" s="3628"/>
      <c r="W76" s="2277">
        <f t="shared" si="41"/>
        <v>391</v>
      </c>
      <c r="X76" s="3630">
        <v>15</v>
      </c>
      <c r="Y76" s="3631"/>
      <c r="Z76" s="3302">
        <v>70</v>
      </c>
      <c r="AA76" s="3303"/>
      <c r="AB76" s="2254">
        <f>'General PNGUM'!P76</f>
        <v>1</v>
      </c>
      <c r="AC76" s="1128">
        <f>'General PNGUM'!Q76</f>
        <v>0</v>
      </c>
      <c r="AD76" s="1130" t="str">
        <f>'General PNGUM'!R76</f>
        <v>-</v>
      </c>
      <c r="AE76" s="1131">
        <f t="shared" si="42"/>
        <v>391</v>
      </c>
      <c r="AF76" s="1132">
        <f t="shared" si="43"/>
        <v>0</v>
      </c>
      <c r="AG76" s="1128"/>
      <c r="AH76" s="1133"/>
      <c r="AI76" s="1134">
        <f t="shared" si="44"/>
        <v>70</v>
      </c>
      <c r="AJ76" s="1135">
        <f t="shared" si="45"/>
        <v>0</v>
      </c>
      <c r="AK76" s="1136">
        <f t="shared" si="46"/>
        <v>391</v>
      </c>
    </row>
    <row r="77" spans="1:53" s="656" customFormat="1" ht="17.5" customHeight="1">
      <c r="A77" s="2266" t="str">
        <f>'General PNGUM'!A77</f>
        <v>Komako Adventist Primary School</v>
      </c>
      <c r="B77" s="1081"/>
      <c r="C77" s="2274"/>
      <c r="D77" s="2274"/>
      <c r="E77" s="2274"/>
      <c r="F77" s="3629"/>
      <c r="G77" s="3629"/>
      <c r="H77" s="3629"/>
      <c r="I77" s="3629"/>
      <c r="J77" s="3629"/>
      <c r="K77" s="3634"/>
      <c r="L77" s="3629"/>
      <c r="M77" s="3629"/>
      <c r="O77" s="2276"/>
      <c r="P77" s="2273"/>
      <c r="Q77" s="3854"/>
      <c r="R77" s="2281"/>
      <c r="S77" s="3625"/>
      <c r="T77" s="3626"/>
      <c r="U77" s="3627"/>
      <c r="V77" s="3628"/>
      <c r="W77" s="2277">
        <f t="shared" si="41"/>
        <v>0</v>
      </c>
      <c r="X77" s="3630"/>
      <c r="Y77" s="3631"/>
      <c r="Z77" s="3302">
        <v>0</v>
      </c>
      <c r="AA77" s="3303"/>
      <c r="AB77" s="2254">
        <f>'General PNGUM'!P77</f>
        <v>0</v>
      </c>
      <c r="AC77" s="1128">
        <f>'General PNGUM'!Q77</f>
        <v>0</v>
      </c>
      <c r="AD77" s="1130" t="str">
        <f>'General PNGUM'!R77</f>
        <v>-</v>
      </c>
      <c r="AE77" s="1131">
        <f t="shared" si="42"/>
        <v>0</v>
      </c>
      <c r="AF77" s="1132">
        <f t="shared" si="43"/>
        <v>0</v>
      </c>
      <c r="AG77" s="1128"/>
      <c r="AH77" s="1133"/>
      <c r="AI77" s="1134">
        <f t="shared" si="44"/>
        <v>0</v>
      </c>
      <c r="AJ77" s="1135">
        <f t="shared" si="45"/>
        <v>0</v>
      </c>
      <c r="AK77" s="1136">
        <f t="shared" si="46"/>
        <v>0</v>
      </c>
    </row>
    <row r="78" spans="1:53" s="656" customFormat="1" ht="17.5" customHeight="1">
      <c r="A78" s="2266" t="str">
        <f>'General PNGUM'!A78</f>
        <v>Ragiampun Primary School</v>
      </c>
      <c r="B78" s="1081"/>
      <c r="C78" s="2274"/>
      <c r="D78" s="2274"/>
      <c r="E78" s="2274"/>
      <c r="F78" s="3629">
        <v>57</v>
      </c>
      <c r="G78" s="3629">
        <v>42</v>
      </c>
      <c r="H78" s="3629">
        <v>35</v>
      </c>
      <c r="I78" s="3629">
        <v>37</v>
      </c>
      <c r="J78" s="3629">
        <v>35</v>
      </c>
      <c r="K78" s="3634">
        <v>30</v>
      </c>
      <c r="L78" s="3629"/>
      <c r="M78" s="3629"/>
      <c r="O78" s="2276"/>
      <c r="P78" s="2273"/>
      <c r="Q78" s="3854"/>
      <c r="R78" s="2281"/>
      <c r="S78" s="3625">
        <v>117</v>
      </c>
      <c r="T78" s="3626">
        <v>119</v>
      </c>
      <c r="U78" s="3627"/>
      <c r="V78" s="3628"/>
      <c r="W78" s="2277">
        <f t="shared" si="41"/>
        <v>236</v>
      </c>
      <c r="X78" s="3630">
        <v>15</v>
      </c>
      <c r="Y78" s="3631"/>
      <c r="Z78" s="3302">
        <v>30</v>
      </c>
      <c r="AA78" s="3303"/>
      <c r="AB78" s="2254">
        <f>'General PNGUM'!P79</f>
        <v>0</v>
      </c>
      <c r="AC78" s="1128">
        <f>'General PNGUM'!Q79</f>
        <v>1</v>
      </c>
      <c r="AD78" s="1130" t="str">
        <f>'General PNGUM'!R79</f>
        <v>-</v>
      </c>
      <c r="AE78" s="1131">
        <f t="shared" si="42"/>
        <v>236</v>
      </c>
      <c r="AF78" s="1132">
        <f t="shared" si="43"/>
        <v>0</v>
      </c>
      <c r="AG78" s="1128"/>
      <c r="AH78" s="1133"/>
      <c r="AI78" s="1134">
        <f t="shared" si="44"/>
        <v>30</v>
      </c>
      <c r="AJ78" s="1135">
        <f t="shared" si="45"/>
        <v>0</v>
      </c>
      <c r="AK78" s="1136">
        <f t="shared" si="46"/>
        <v>236</v>
      </c>
    </row>
    <row r="79" spans="1:53" s="656" customFormat="1" ht="17.5" customHeight="1">
      <c r="A79" s="2266" t="str">
        <f>'General PNGUM'!A79</f>
        <v>Ragiampun High School</v>
      </c>
      <c r="B79" s="1082"/>
      <c r="C79" s="1083"/>
      <c r="D79" s="1083"/>
      <c r="E79" s="1083"/>
      <c r="F79" s="3629"/>
      <c r="G79" s="3629"/>
      <c r="H79" s="3629"/>
      <c r="I79" s="3629"/>
      <c r="J79" s="3629"/>
      <c r="K79" s="3634"/>
      <c r="L79" s="3634">
        <v>162</v>
      </c>
      <c r="M79" s="3629">
        <v>146</v>
      </c>
      <c r="O79" s="1064"/>
      <c r="P79" s="1063"/>
      <c r="Q79" s="3855"/>
      <c r="R79" s="1084"/>
      <c r="S79" s="3627"/>
      <c r="T79" s="4451"/>
      <c r="U79" s="3627">
        <v>157</v>
      </c>
      <c r="V79" s="4451">
        <v>151</v>
      </c>
      <c r="W79" s="2277">
        <f t="shared" si="41"/>
        <v>308</v>
      </c>
      <c r="X79" s="3630"/>
      <c r="Y79" s="3631"/>
      <c r="Z79" s="3302">
        <v>0</v>
      </c>
      <c r="AA79" s="3303"/>
      <c r="AB79" s="2254">
        <f>'General PNGUM'!P78</f>
        <v>1</v>
      </c>
      <c r="AC79" s="1128">
        <f>'General PNGUM'!Q78</f>
        <v>0</v>
      </c>
      <c r="AD79" s="1130" t="str">
        <f>'General PNGUM'!R78</f>
        <v>-</v>
      </c>
      <c r="AE79" s="1131">
        <f>S79+T79</f>
        <v>0</v>
      </c>
      <c r="AF79" s="1132">
        <f>U79+V79</f>
        <v>308</v>
      </c>
      <c r="AG79" s="1128"/>
      <c r="AH79" s="1133"/>
      <c r="AI79" s="1134">
        <f t="shared" si="44"/>
        <v>0</v>
      </c>
      <c r="AJ79" s="1135">
        <f t="shared" si="45"/>
        <v>0</v>
      </c>
      <c r="AK79" s="1136">
        <f>SUM(B79:R79)</f>
        <v>308</v>
      </c>
    </row>
    <row r="80" spans="1:53" s="656" customFormat="1" ht="17.5" customHeight="1">
      <c r="A80" s="2266" t="str">
        <f>'General PNGUM'!A80</f>
        <v>Tanam Adventist Primary School</v>
      </c>
      <c r="B80" s="1082"/>
      <c r="C80" s="1083"/>
      <c r="D80" s="1083"/>
      <c r="E80" s="1083"/>
      <c r="F80" s="3629">
        <v>84</v>
      </c>
      <c r="G80" s="3629">
        <v>83</v>
      </c>
      <c r="H80" s="3629">
        <v>71</v>
      </c>
      <c r="I80" s="3629">
        <v>73</v>
      </c>
      <c r="J80" s="3629">
        <v>51</v>
      </c>
      <c r="K80" s="3634">
        <v>38</v>
      </c>
      <c r="L80" s="3629"/>
      <c r="M80" s="3629"/>
      <c r="O80" s="1064"/>
      <c r="P80" s="1063"/>
      <c r="Q80" s="3855"/>
      <c r="R80" s="1084"/>
      <c r="S80" s="3625">
        <v>204</v>
      </c>
      <c r="T80" s="3626">
        <v>196</v>
      </c>
      <c r="U80" s="3627"/>
      <c r="V80" s="3628"/>
      <c r="W80" s="2277">
        <f t="shared" ref="W80" si="47">SUM(S80:V80)</f>
        <v>400</v>
      </c>
      <c r="X80" s="3630"/>
      <c r="Y80" s="3631"/>
      <c r="Z80" s="3302">
        <v>38</v>
      </c>
      <c r="AA80" s="3303"/>
      <c r="AB80" s="2254">
        <f>'General PNGUM'!P80</f>
        <v>1</v>
      </c>
      <c r="AC80" s="1128">
        <f>'General PNGUM'!Q80</f>
        <v>0</v>
      </c>
      <c r="AD80" s="1130" t="str">
        <f>'General PNGUM'!R80</f>
        <v>-</v>
      </c>
      <c r="AE80" s="1131">
        <f>S80+T80</f>
        <v>400</v>
      </c>
      <c r="AF80" s="1132">
        <f>U80+V80</f>
        <v>0</v>
      </c>
      <c r="AG80" s="1128"/>
      <c r="AH80" s="1133"/>
      <c r="AI80" s="1134">
        <f t="shared" si="44"/>
        <v>38</v>
      </c>
      <c r="AJ80" s="1135">
        <f t="shared" si="45"/>
        <v>0</v>
      </c>
      <c r="AK80" s="1136">
        <f>SUM(B80:R80)</f>
        <v>400</v>
      </c>
    </row>
    <row r="81" spans="1:40" s="656" customFormat="1" ht="17.5" customHeight="1" thickBot="1">
      <c r="A81" s="2266" t="str">
        <f>'General PNGUM'!A81</f>
        <v>lae Adventist Primary</v>
      </c>
      <c r="B81" s="1082"/>
      <c r="C81" s="1083"/>
      <c r="D81" s="1083"/>
      <c r="E81" s="1083"/>
      <c r="F81" s="3868">
        <v>131</v>
      </c>
      <c r="G81" s="3868">
        <v>142</v>
      </c>
      <c r="H81" s="3868">
        <v>141</v>
      </c>
      <c r="I81" s="3868">
        <v>139</v>
      </c>
      <c r="J81" s="3868">
        <v>89</v>
      </c>
      <c r="K81" s="3871">
        <v>90</v>
      </c>
      <c r="L81" s="3634"/>
      <c r="M81" s="3634"/>
      <c r="O81" s="1064"/>
      <c r="P81" s="1063"/>
      <c r="Q81" s="3855"/>
      <c r="R81" s="1084"/>
      <c r="S81" s="3625">
        <v>369</v>
      </c>
      <c r="T81" s="3626">
        <v>363</v>
      </c>
      <c r="U81" s="3835"/>
      <c r="V81" s="3836"/>
      <c r="W81" s="1917">
        <f t="shared" si="41"/>
        <v>732</v>
      </c>
      <c r="X81" s="3869"/>
      <c r="Y81" s="3838"/>
      <c r="Z81" s="3302">
        <v>90</v>
      </c>
      <c r="AA81" s="3303">
        <v>0</v>
      </c>
      <c r="AB81" s="1918">
        <f>'General PNGUM'!P81</f>
        <v>1</v>
      </c>
      <c r="AC81" s="1919">
        <f>'General PNGUM'!Q81</f>
        <v>0</v>
      </c>
      <c r="AD81" s="1920" t="str">
        <f>'General PNGUM'!R81</f>
        <v>-</v>
      </c>
      <c r="AE81" s="1921">
        <f t="shared" si="42"/>
        <v>732</v>
      </c>
      <c r="AF81" s="1922">
        <f t="shared" si="43"/>
        <v>0</v>
      </c>
      <c r="AG81" s="1919"/>
      <c r="AH81" s="1923"/>
      <c r="AI81" s="1134">
        <f t="shared" si="44"/>
        <v>90</v>
      </c>
      <c r="AJ81" s="1135">
        <f t="shared" si="45"/>
        <v>0</v>
      </c>
      <c r="AK81" s="1924">
        <f t="shared" si="46"/>
        <v>732</v>
      </c>
    </row>
    <row r="82" spans="1:40" s="656" customFormat="1" ht="11" thickBot="1">
      <c r="A82" s="2289" t="s">
        <v>17</v>
      </c>
      <c r="B82" s="1925">
        <f t="shared" ref="B82:AK82" si="48">SUM(B74:B81)</f>
        <v>0</v>
      </c>
      <c r="C82" s="1925">
        <f t="shared" si="48"/>
        <v>0</v>
      </c>
      <c r="D82" s="1925">
        <f t="shared" si="48"/>
        <v>0</v>
      </c>
      <c r="E82" s="1925">
        <f>SUM(E74:E81)</f>
        <v>0</v>
      </c>
      <c r="F82" s="1925">
        <f t="shared" ref="F82:N82" si="49">SUM(F74:F81)</f>
        <v>411</v>
      </c>
      <c r="G82" s="1925">
        <f t="shared" si="49"/>
        <v>402</v>
      </c>
      <c r="H82" s="1925">
        <f t="shared" si="49"/>
        <v>387</v>
      </c>
      <c r="I82" s="1925">
        <f t="shared" si="49"/>
        <v>386</v>
      </c>
      <c r="J82" s="1925">
        <f t="shared" si="49"/>
        <v>313</v>
      </c>
      <c r="K82" s="1925">
        <f t="shared" si="49"/>
        <v>298</v>
      </c>
      <c r="L82" s="1925">
        <f t="shared" si="49"/>
        <v>162</v>
      </c>
      <c r="M82" s="1925">
        <f t="shared" si="49"/>
        <v>146</v>
      </c>
      <c r="N82" s="1925">
        <f t="shared" si="49"/>
        <v>0</v>
      </c>
      <c r="O82" s="1925">
        <f t="shared" si="48"/>
        <v>0</v>
      </c>
      <c r="P82" s="1925">
        <f t="shared" si="48"/>
        <v>0</v>
      </c>
      <c r="Q82" s="3853"/>
      <c r="R82" s="1925">
        <f t="shared" si="48"/>
        <v>0</v>
      </c>
      <c r="S82" s="3315">
        <f t="shared" si="48"/>
        <v>1072</v>
      </c>
      <c r="T82" s="3315">
        <f t="shared" si="48"/>
        <v>1125</v>
      </c>
      <c r="U82" s="3315">
        <f t="shared" si="48"/>
        <v>157</v>
      </c>
      <c r="V82" s="3315">
        <f t="shared" si="48"/>
        <v>151</v>
      </c>
      <c r="W82" s="1925">
        <f t="shared" si="48"/>
        <v>2505</v>
      </c>
      <c r="X82" s="3315">
        <f t="shared" si="48"/>
        <v>32</v>
      </c>
      <c r="Y82" s="3297">
        <f t="shared" si="48"/>
        <v>0</v>
      </c>
      <c r="Z82" s="3297">
        <f t="shared" si="48"/>
        <v>298</v>
      </c>
      <c r="AA82" s="3298">
        <f t="shared" si="48"/>
        <v>0</v>
      </c>
      <c r="AB82" s="1926">
        <f t="shared" si="48"/>
        <v>6</v>
      </c>
      <c r="AC82" s="1927">
        <f t="shared" si="48"/>
        <v>1</v>
      </c>
      <c r="AD82" s="1927">
        <f t="shared" si="48"/>
        <v>0</v>
      </c>
      <c r="AE82" s="1931">
        <f t="shared" si="48"/>
        <v>2197</v>
      </c>
      <c r="AF82" s="1931">
        <f t="shared" si="48"/>
        <v>308</v>
      </c>
      <c r="AG82" s="1931">
        <f t="shared" si="48"/>
        <v>0</v>
      </c>
      <c r="AH82" s="1927">
        <f t="shared" si="48"/>
        <v>0</v>
      </c>
      <c r="AI82" s="1931">
        <f t="shared" si="48"/>
        <v>298</v>
      </c>
      <c r="AJ82" s="1931">
        <f t="shared" si="48"/>
        <v>0</v>
      </c>
      <c r="AK82" s="1935">
        <f t="shared" si="48"/>
        <v>2505</v>
      </c>
      <c r="AM82" s="1011"/>
      <c r="AN82" s="1011"/>
    </row>
    <row r="83" spans="1:40" s="1015" customFormat="1" ht="11" thickBot="1">
      <c r="A83" s="1014"/>
      <c r="B83" s="1072"/>
      <c r="C83" s="1073"/>
      <c r="D83" s="1073"/>
      <c r="E83" s="1073"/>
      <c r="F83" s="1073"/>
      <c r="G83" s="1073"/>
      <c r="H83" s="1073"/>
      <c r="I83" s="1073"/>
      <c r="J83" s="1073"/>
      <c r="K83" s="1073">
        <f>SUM(C82:K82)</f>
        <v>2197</v>
      </c>
      <c r="L83" s="1074"/>
      <c r="M83" s="1073"/>
      <c r="N83" s="1073"/>
      <c r="O83" s="1073"/>
      <c r="P83" s="1073"/>
      <c r="Q83" s="1073"/>
      <c r="R83" s="1073"/>
      <c r="S83" s="3378">
        <f>S82+T82+U82+V82</f>
        <v>2505</v>
      </c>
      <c r="T83" s="3378"/>
      <c r="U83" s="3378"/>
      <c r="V83" s="3378"/>
      <c r="W83" s="1075"/>
      <c r="X83" s="3405"/>
      <c r="Y83" s="3299"/>
      <c r="Z83" s="3299"/>
      <c r="AA83" s="3300"/>
      <c r="AB83" s="1912"/>
      <c r="AC83" s="1912"/>
      <c r="AD83" s="1912"/>
      <c r="AE83" s="1912"/>
      <c r="AF83" s="1912"/>
      <c r="AG83" s="1912"/>
      <c r="AH83" s="1912"/>
      <c r="AI83" s="1912"/>
      <c r="AJ83" s="1912"/>
      <c r="AK83" s="1913"/>
      <c r="AM83" s="1016"/>
      <c r="AN83" s="1016"/>
    </row>
    <row r="84" spans="1:40" s="31" customFormat="1" ht="15" thickBot="1">
      <c r="A84" s="3875" t="s">
        <v>21</v>
      </c>
      <c r="B84" s="3876"/>
      <c r="C84" s="3876"/>
      <c r="D84" s="3877"/>
      <c r="E84" s="3876"/>
      <c r="F84" s="3876"/>
      <c r="G84" s="3876"/>
      <c r="H84" s="3876"/>
      <c r="I84" s="3876"/>
      <c r="J84" s="3876"/>
      <c r="K84" s="3876"/>
      <c r="L84" s="3876"/>
      <c r="M84" s="3876"/>
      <c r="N84" s="3876"/>
      <c r="O84" s="3876"/>
      <c r="P84" s="3878"/>
      <c r="Q84" s="3879"/>
      <c r="R84" s="3878"/>
      <c r="S84" s="3293"/>
      <c r="T84" s="3293"/>
      <c r="U84" s="3293"/>
      <c r="V84" s="3293"/>
      <c r="W84" s="1901"/>
      <c r="X84" s="3293"/>
      <c r="Y84" s="3293"/>
      <c r="Z84" s="3293"/>
      <c r="AA84" s="3294"/>
      <c r="AB84" s="1079"/>
      <c r="AC84" s="1079"/>
      <c r="AD84" s="1079"/>
      <c r="AE84" s="1079"/>
      <c r="AF84" s="1079"/>
      <c r="AG84" s="1079"/>
      <c r="AH84" s="1079"/>
      <c r="AI84" s="1079"/>
      <c r="AJ84" s="1079"/>
      <c r="AK84" s="1080"/>
    </row>
    <row r="85" spans="1:40" s="31" customFormat="1" ht="10.5">
      <c r="A85" s="2266" t="str">
        <f>'General PNGUM'!A85</f>
        <v>Akurai Primary School</v>
      </c>
      <c r="B85" s="1090"/>
      <c r="C85" s="2445"/>
      <c r="D85" s="3880">
        <v>0</v>
      </c>
      <c r="E85" s="3629">
        <v>0</v>
      </c>
      <c r="F85" s="3629">
        <v>50</v>
      </c>
      <c r="G85" s="3629">
        <v>39</v>
      </c>
      <c r="H85" s="3629">
        <v>31</v>
      </c>
      <c r="I85" s="3629">
        <v>22</v>
      </c>
      <c r="J85" s="3629">
        <v>0</v>
      </c>
      <c r="K85" s="3880">
        <v>17</v>
      </c>
      <c r="L85" s="3826"/>
      <c r="M85" s="3826"/>
      <c r="O85" s="3826"/>
      <c r="P85" s="3826"/>
      <c r="Q85" s="2446"/>
      <c r="R85" s="2446"/>
      <c r="S85" s="3371">
        <v>87</v>
      </c>
      <c r="T85" s="3372">
        <v>72</v>
      </c>
      <c r="U85" s="3424"/>
      <c r="V85" s="3373"/>
      <c r="W85" s="2272">
        <f t="shared" ref="W85:W109" si="50">SUM(S85:V85)</f>
        <v>159</v>
      </c>
      <c r="X85" s="3889">
        <v>0</v>
      </c>
      <c r="Y85" s="3890"/>
      <c r="Z85" s="3891">
        <v>17</v>
      </c>
      <c r="AA85" s="3892"/>
      <c r="AB85" s="2254">
        <f>'General PNGUM'!P85</f>
        <v>1</v>
      </c>
      <c r="AC85" s="1128">
        <f>'General PNGUM'!Q85</f>
        <v>0</v>
      </c>
      <c r="AD85" s="1130" t="str">
        <f>'General PNGUM'!R85</f>
        <v>-</v>
      </c>
      <c r="AE85" s="1131">
        <f t="shared" ref="AE85:AE109" si="51">S85+T85</f>
        <v>159</v>
      </c>
      <c r="AF85" s="1132">
        <f t="shared" ref="AF85:AF108" si="52">U85+V85</f>
        <v>0</v>
      </c>
      <c r="AG85" s="1128"/>
      <c r="AH85" s="1133"/>
      <c r="AI85" s="1134">
        <f>Z85</f>
        <v>17</v>
      </c>
      <c r="AJ85" s="1135">
        <f>AA85</f>
        <v>0</v>
      </c>
      <c r="AK85" s="1136">
        <f t="shared" ref="AK85:AK108" si="53">SUM(B85:R85)</f>
        <v>159</v>
      </c>
    </row>
    <row r="86" spans="1:40" s="31" customFormat="1" ht="10.5">
      <c r="A86" s="2266" t="str">
        <f>'General PNGUM'!A86</f>
        <v>Asai Adventist Primary School</v>
      </c>
      <c r="B86" s="1081"/>
      <c r="C86" s="3270"/>
      <c r="D86" s="3880">
        <v>0</v>
      </c>
      <c r="E86" s="3880">
        <v>0</v>
      </c>
      <c r="F86" s="3629">
        <v>15</v>
      </c>
      <c r="G86" s="3629">
        <v>21</v>
      </c>
      <c r="H86" s="3629">
        <v>20</v>
      </c>
      <c r="I86" s="3629">
        <v>25</v>
      </c>
      <c r="J86" s="3629">
        <v>14</v>
      </c>
      <c r="K86" s="3629">
        <v>22</v>
      </c>
      <c r="L86" s="3629"/>
      <c r="M86" s="3629"/>
      <c r="O86" s="3629"/>
      <c r="P86" s="3629"/>
      <c r="Q86" s="3856"/>
      <c r="R86" s="3257"/>
      <c r="S86" s="3881">
        <v>93</v>
      </c>
      <c r="T86" s="3882">
        <v>24</v>
      </c>
      <c r="U86" s="3883"/>
      <c r="V86" s="3884"/>
      <c r="W86" s="2272">
        <f t="shared" si="50"/>
        <v>117</v>
      </c>
      <c r="X86" s="3889">
        <v>2</v>
      </c>
      <c r="Y86" s="3890"/>
      <c r="Z86" s="3844">
        <v>22</v>
      </c>
      <c r="AA86" s="3893"/>
      <c r="AB86" s="2254">
        <f>'General PNGUM'!P86</f>
        <v>1</v>
      </c>
      <c r="AC86" s="1128">
        <f>'General PNGUM'!Q86</f>
        <v>0</v>
      </c>
      <c r="AD86" s="1130" t="str">
        <f>'General PNGUM'!R86</f>
        <v>-</v>
      </c>
      <c r="AE86" s="1131">
        <f t="shared" si="51"/>
        <v>117</v>
      </c>
      <c r="AF86" s="1132">
        <f t="shared" si="52"/>
        <v>0</v>
      </c>
      <c r="AG86" s="1128"/>
      <c r="AH86" s="1133"/>
      <c r="AI86" s="1134">
        <f t="shared" ref="AI86:AI97" si="54">Z86</f>
        <v>22</v>
      </c>
      <c r="AJ86" s="1135">
        <f t="shared" ref="AJ86:AJ97" si="55">AA86</f>
        <v>0</v>
      </c>
      <c r="AK86" s="1136">
        <f t="shared" si="53"/>
        <v>117</v>
      </c>
    </row>
    <row r="87" spans="1:40" s="31" customFormat="1" ht="21">
      <c r="A87" s="2266" t="s">
        <v>1334</v>
      </c>
      <c r="B87" s="3896"/>
      <c r="C87" s="4450"/>
      <c r="D87" s="3880">
        <v>26</v>
      </c>
      <c r="E87" s="3880">
        <v>29</v>
      </c>
      <c r="F87" s="3629">
        <v>17</v>
      </c>
      <c r="G87" s="3629">
        <v>0</v>
      </c>
      <c r="H87" s="3629">
        <v>0</v>
      </c>
      <c r="I87" s="3629">
        <v>0</v>
      </c>
      <c r="J87" s="3629">
        <v>0</v>
      </c>
      <c r="K87" s="3629">
        <v>0</v>
      </c>
      <c r="L87" s="3629"/>
      <c r="M87" s="3629"/>
      <c r="O87" s="3629"/>
      <c r="P87" s="3629"/>
      <c r="Q87" s="3856"/>
      <c r="R87" s="3856"/>
      <c r="S87" s="3881">
        <v>27</v>
      </c>
      <c r="T87" s="3882">
        <v>45</v>
      </c>
      <c r="U87" s="3883"/>
      <c r="V87" s="4453"/>
      <c r="W87" s="2272">
        <f t="shared" si="50"/>
        <v>72</v>
      </c>
      <c r="X87" s="3889">
        <v>0</v>
      </c>
      <c r="Y87" s="3890"/>
      <c r="Z87" s="3844">
        <v>0</v>
      </c>
      <c r="AA87" s="3893"/>
      <c r="AB87" s="4190"/>
      <c r="AC87" s="3711"/>
      <c r="AD87" s="3712"/>
      <c r="AE87" s="1131"/>
      <c r="AF87" s="3830"/>
      <c r="AG87" s="3711"/>
      <c r="AH87" s="3713"/>
      <c r="AI87" s="1134"/>
      <c r="AJ87" s="1135"/>
      <c r="AK87" s="1136"/>
    </row>
    <row r="88" spans="1:40" s="31" customFormat="1" ht="21">
      <c r="A88" s="2266" t="str">
        <f>'General PNGUM'!A88</f>
        <v>Bangapala Adventist Primary School</v>
      </c>
      <c r="B88" s="1081"/>
      <c r="C88" s="2447"/>
      <c r="D88" s="3880">
        <v>0</v>
      </c>
      <c r="E88" s="3880">
        <v>0</v>
      </c>
      <c r="F88" s="3629">
        <v>39</v>
      </c>
      <c r="G88" s="3629">
        <v>33</v>
      </c>
      <c r="H88" s="3629">
        <v>25</v>
      </c>
      <c r="I88" s="3629">
        <v>16</v>
      </c>
      <c r="J88" s="3629">
        <v>17</v>
      </c>
      <c r="K88" s="3629">
        <v>16</v>
      </c>
      <c r="L88" s="3629"/>
      <c r="M88" s="3629"/>
      <c r="O88" s="3629"/>
      <c r="P88" s="3629"/>
      <c r="Q88" s="3626"/>
      <c r="R88" s="2448"/>
      <c r="S88" s="3885">
        <v>105</v>
      </c>
      <c r="T88" s="3886">
        <v>41</v>
      </c>
      <c r="U88" s="3887"/>
      <c r="V88" s="3888"/>
      <c r="W88" s="2272">
        <f t="shared" si="50"/>
        <v>146</v>
      </c>
      <c r="X88" s="3889">
        <v>0</v>
      </c>
      <c r="Y88" s="3890"/>
      <c r="Z88" s="3844">
        <v>16</v>
      </c>
      <c r="AA88" s="3893"/>
      <c r="AB88" s="2254">
        <f>'General PNGUM'!P88</f>
        <v>1</v>
      </c>
      <c r="AC88" s="1128">
        <f>'General PNGUM'!Q88</f>
        <v>0</v>
      </c>
      <c r="AD88" s="1130" t="str">
        <f>'General PNGUM'!R88</f>
        <v>-</v>
      </c>
      <c r="AE88" s="1131">
        <f t="shared" si="51"/>
        <v>146</v>
      </c>
      <c r="AF88" s="1132">
        <f t="shared" si="52"/>
        <v>0</v>
      </c>
      <c r="AG88" s="1128"/>
      <c r="AH88" s="1133"/>
      <c r="AI88" s="1134">
        <f t="shared" si="54"/>
        <v>16</v>
      </c>
      <c r="AJ88" s="1135">
        <f t="shared" si="55"/>
        <v>0</v>
      </c>
      <c r="AK88" s="1136">
        <f t="shared" si="53"/>
        <v>146</v>
      </c>
    </row>
    <row r="89" spans="1:40" s="31" customFormat="1" ht="10.5">
      <c r="A89" s="4452" t="str">
        <f>'General PNGUM'!A89</f>
        <v>Bobirumpun Primary</v>
      </c>
      <c r="B89" s="3896"/>
      <c r="C89" s="3629"/>
      <c r="D89" s="3880"/>
      <c r="E89" s="3880"/>
      <c r="F89" s="3629"/>
      <c r="G89" s="3629"/>
      <c r="H89" s="3629"/>
      <c r="I89" s="3629"/>
      <c r="J89" s="3629"/>
      <c r="K89" s="3629"/>
      <c r="L89" s="3629"/>
      <c r="M89" s="3629"/>
      <c r="O89" s="3629"/>
      <c r="P89" s="3629"/>
      <c r="Q89" s="3626"/>
      <c r="R89" s="3626"/>
      <c r="S89" s="3885"/>
      <c r="T89" s="3886"/>
      <c r="U89" s="3887"/>
      <c r="V89" s="3888"/>
      <c r="W89" s="2272">
        <f t="shared" si="50"/>
        <v>0</v>
      </c>
      <c r="X89" s="3889"/>
      <c r="Y89" s="3890"/>
      <c r="Z89" s="3844"/>
      <c r="AA89" s="3893"/>
      <c r="AB89" s="4190"/>
      <c r="AC89" s="3711"/>
      <c r="AD89" s="3712"/>
      <c r="AE89" s="1131"/>
      <c r="AF89" s="3830"/>
      <c r="AG89" s="3711"/>
      <c r="AH89" s="3713"/>
      <c r="AI89" s="1134"/>
      <c r="AJ89" s="1135"/>
      <c r="AK89" s="1136"/>
    </row>
    <row r="90" spans="1:40" s="31" customFormat="1" ht="21">
      <c r="A90" s="2266" t="str">
        <f>'General PNGUM'!A90</f>
        <v>Bondek Adventist Primary School</v>
      </c>
      <c r="B90" s="1081"/>
      <c r="C90" s="2447"/>
      <c r="D90" s="3880">
        <v>0</v>
      </c>
      <c r="E90" s="3880">
        <v>0</v>
      </c>
      <c r="F90" s="3629">
        <v>6</v>
      </c>
      <c r="G90" s="3629">
        <v>12</v>
      </c>
      <c r="H90" s="3629">
        <v>13</v>
      </c>
      <c r="I90" s="3629">
        <v>7</v>
      </c>
      <c r="J90" s="3629">
        <v>0</v>
      </c>
      <c r="K90" s="3629">
        <v>22</v>
      </c>
      <c r="L90" s="3629"/>
      <c r="M90" s="3629"/>
      <c r="O90" s="3629"/>
      <c r="P90" s="3629"/>
      <c r="Q90" s="3626"/>
      <c r="R90" s="2448"/>
      <c r="S90" s="3885">
        <v>55</v>
      </c>
      <c r="T90" s="3886">
        <v>5</v>
      </c>
      <c r="U90" s="3887"/>
      <c r="V90" s="3888"/>
      <c r="W90" s="2272">
        <f t="shared" si="50"/>
        <v>60</v>
      </c>
      <c r="X90" s="3889">
        <v>3</v>
      </c>
      <c r="Y90" s="3890"/>
      <c r="Z90" s="3844">
        <v>22</v>
      </c>
      <c r="AA90" s="3893"/>
      <c r="AB90" s="2254">
        <f>'General PNGUM'!P90</f>
        <v>1</v>
      </c>
      <c r="AC90" s="1128">
        <f>'General PNGUM'!Q90</f>
        <v>0</v>
      </c>
      <c r="AD90" s="1130" t="str">
        <f>'General PNGUM'!R90</f>
        <v>-</v>
      </c>
      <c r="AE90" s="1131">
        <f t="shared" si="51"/>
        <v>60</v>
      </c>
      <c r="AF90" s="1132">
        <f t="shared" si="52"/>
        <v>0</v>
      </c>
      <c r="AG90" s="1128"/>
      <c r="AH90" s="1133"/>
      <c r="AI90" s="1134">
        <f t="shared" si="54"/>
        <v>22</v>
      </c>
      <c r="AJ90" s="1135">
        <f t="shared" si="55"/>
        <v>0</v>
      </c>
      <c r="AK90" s="1136">
        <f t="shared" si="53"/>
        <v>60</v>
      </c>
    </row>
    <row r="91" spans="1:40" s="31" customFormat="1" ht="22" customHeight="1">
      <c r="A91" s="2266" t="str">
        <f>'General PNGUM'!A91</f>
        <v>Boroi Adventist Primary School</v>
      </c>
      <c r="B91" s="1081"/>
      <c r="C91" s="2447"/>
      <c r="D91" s="3880">
        <v>36</v>
      </c>
      <c r="E91" s="3880">
        <v>41</v>
      </c>
      <c r="F91" s="3629">
        <v>53</v>
      </c>
      <c r="G91" s="3629">
        <v>39</v>
      </c>
      <c r="H91" s="3629">
        <v>25</v>
      </c>
      <c r="I91" s="3629">
        <v>26</v>
      </c>
      <c r="J91" s="3629">
        <v>36</v>
      </c>
      <c r="K91" s="3629">
        <v>28</v>
      </c>
      <c r="L91" s="3629"/>
      <c r="M91" s="3629"/>
      <c r="O91" s="3629"/>
      <c r="P91" s="3629"/>
      <c r="Q91" s="3626"/>
      <c r="R91" s="2448"/>
      <c r="S91" s="3885">
        <v>284</v>
      </c>
      <c r="T91" s="3886">
        <v>0</v>
      </c>
      <c r="U91" s="3887"/>
      <c r="V91" s="3888"/>
      <c r="W91" s="2272">
        <f t="shared" si="50"/>
        <v>284</v>
      </c>
      <c r="X91" s="3889">
        <v>5</v>
      </c>
      <c r="Y91" s="3890"/>
      <c r="Z91" s="3844">
        <v>28</v>
      </c>
      <c r="AA91" s="3893"/>
      <c r="AB91" s="2254">
        <f>'General PNGUM'!P91</f>
        <v>1</v>
      </c>
      <c r="AC91" s="1128">
        <f>'General PNGUM'!Q91</f>
        <v>0</v>
      </c>
      <c r="AD91" s="1130" t="str">
        <f>'General PNGUM'!R91</f>
        <v>-</v>
      </c>
      <c r="AE91" s="1131">
        <f t="shared" si="51"/>
        <v>284</v>
      </c>
      <c r="AF91" s="1132">
        <f t="shared" si="52"/>
        <v>0</v>
      </c>
      <c r="AG91" s="1128"/>
      <c r="AH91" s="1133"/>
      <c r="AI91" s="1134">
        <f t="shared" si="54"/>
        <v>28</v>
      </c>
      <c r="AJ91" s="1135">
        <f t="shared" si="55"/>
        <v>0</v>
      </c>
      <c r="AK91" s="1136">
        <f t="shared" si="53"/>
        <v>284</v>
      </c>
    </row>
    <row r="92" spans="1:40" s="31" customFormat="1" ht="22" customHeight="1">
      <c r="A92" s="4452" t="str">
        <f>'General PNGUM'!A92</f>
        <v>Hartfeldhaven Primary</v>
      </c>
      <c r="B92" s="3896"/>
      <c r="C92" s="3629"/>
      <c r="D92" s="3880"/>
      <c r="E92" s="3880"/>
      <c r="F92" s="3629"/>
      <c r="G92" s="3629"/>
      <c r="H92" s="3629"/>
      <c r="I92" s="3629"/>
      <c r="J92" s="3629"/>
      <c r="K92" s="3629"/>
      <c r="L92" s="3629"/>
      <c r="M92" s="3629"/>
      <c r="O92" s="3629"/>
      <c r="P92" s="3629"/>
      <c r="Q92" s="3626"/>
      <c r="R92" s="3626"/>
      <c r="S92" s="3885"/>
      <c r="T92" s="3886"/>
      <c r="U92" s="3887"/>
      <c r="V92" s="3888"/>
      <c r="W92" s="2272">
        <f t="shared" si="50"/>
        <v>0</v>
      </c>
      <c r="X92" s="3889"/>
      <c r="Y92" s="3890"/>
      <c r="Z92" s="3844"/>
      <c r="AA92" s="3893"/>
      <c r="AB92" s="4190"/>
      <c r="AC92" s="3711"/>
      <c r="AD92" s="3712"/>
      <c r="AE92" s="1131"/>
      <c r="AF92" s="3830"/>
      <c r="AG92" s="3711"/>
      <c r="AH92" s="3713"/>
      <c r="AI92" s="1134"/>
      <c r="AJ92" s="1135"/>
      <c r="AK92" s="1136"/>
    </row>
    <row r="93" spans="1:40" s="31" customFormat="1" ht="22" customHeight="1">
      <c r="A93" s="4452" t="str">
        <f>'General PNGUM'!A93</f>
        <v>Jerekin Primary</v>
      </c>
      <c r="B93" s="3896"/>
      <c r="C93" s="3629"/>
      <c r="D93" s="3880"/>
      <c r="E93" s="3880"/>
      <c r="F93" s="3629"/>
      <c r="G93" s="3629"/>
      <c r="H93" s="3629"/>
      <c r="I93" s="3629"/>
      <c r="J93" s="3629"/>
      <c r="K93" s="3629"/>
      <c r="L93" s="3629"/>
      <c r="M93" s="3629"/>
      <c r="O93" s="3629"/>
      <c r="P93" s="3629"/>
      <c r="Q93" s="3626"/>
      <c r="R93" s="3626"/>
      <c r="S93" s="3885"/>
      <c r="T93" s="3886"/>
      <c r="U93" s="3887"/>
      <c r="V93" s="3888"/>
      <c r="W93" s="2272">
        <f t="shared" si="50"/>
        <v>0</v>
      </c>
      <c r="X93" s="3889"/>
      <c r="Y93" s="3890"/>
      <c r="Z93" s="3844"/>
      <c r="AA93" s="3893"/>
      <c r="AB93" s="4190"/>
      <c r="AC93" s="3711"/>
      <c r="AD93" s="3712"/>
      <c r="AE93" s="1131"/>
      <c r="AF93" s="3830"/>
      <c r="AG93" s="3711"/>
      <c r="AH93" s="3713"/>
      <c r="AI93" s="1134"/>
      <c r="AJ93" s="1135"/>
      <c r="AK93" s="1136"/>
    </row>
    <row r="94" spans="1:40" s="31" customFormat="1" ht="10.5">
      <c r="A94" s="2266" t="str">
        <f>'General PNGUM'!A94</f>
        <v>Likum SDA Primary School</v>
      </c>
      <c r="B94" s="1081"/>
      <c r="C94" s="2447"/>
      <c r="D94" s="3880">
        <v>0</v>
      </c>
      <c r="E94" s="3880">
        <v>0</v>
      </c>
      <c r="F94" s="3629">
        <v>19</v>
      </c>
      <c r="G94" s="3629">
        <v>18</v>
      </c>
      <c r="H94" s="3629">
        <v>18</v>
      </c>
      <c r="I94" s="3629">
        <v>18</v>
      </c>
      <c r="J94" s="3629">
        <v>14</v>
      </c>
      <c r="K94" s="3629">
        <v>18</v>
      </c>
      <c r="L94" s="3629"/>
      <c r="M94" s="3629"/>
      <c r="O94" s="3629"/>
      <c r="P94" s="3629"/>
      <c r="Q94" s="3626"/>
      <c r="R94" s="2448"/>
      <c r="S94" s="3885">
        <v>105</v>
      </c>
      <c r="T94" s="3886"/>
      <c r="U94" s="3887"/>
      <c r="V94" s="3888"/>
      <c r="W94" s="2272">
        <f t="shared" si="50"/>
        <v>105</v>
      </c>
      <c r="X94" s="3889"/>
      <c r="Y94" s="3890"/>
      <c r="Z94" s="3844">
        <v>18</v>
      </c>
      <c r="AA94" s="3893"/>
      <c r="AB94" s="2254">
        <f>'General PNGUM'!P94</f>
        <v>1</v>
      </c>
      <c r="AC94" s="1128">
        <f>'General PNGUM'!Q94</f>
        <v>0</v>
      </c>
      <c r="AD94" s="1130" t="str">
        <f>'General PNGUM'!R94</f>
        <v>-</v>
      </c>
      <c r="AE94" s="1131">
        <f t="shared" si="51"/>
        <v>105</v>
      </c>
      <c r="AF94" s="1132">
        <f t="shared" si="52"/>
        <v>0</v>
      </c>
      <c r="AG94" s="1128"/>
      <c r="AH94" s="1133"/>
      <c r="AI94" s="1134">
        <f t="shared" si="54"/>
        <v>18</v>
      </c>
      <c r="AJ94" s="1135">
        <f t="shared" si="55"/>
        <v>0</v>
      </c>
      <c r="AK94" s="1136">
        <f t="shared" si="53"/>
        <v>105</v>
      </c>
    </row>
    <row r="95" spans="1:40" s="31" customFormat="1" ht="10.5">
      <c r="A95" s="4452" t="str">
        <f>'General PNGUM'!A95</f>
        <v>Liot Primary</v>
      </c>
      <c r="B95" s="3896"/>
      <c r="C95" s="3629"/>
      <c r="D95" s="3880"/>
      <c r="E95" s="3880"/>
      <c r="F95" s="3629"/>
      <c r="G95" s="3629"/>
      <c r="H95" s="3629"/>
      <c r="I95" s="3629"/>
      <c r="J95" s="3629"/>
      <c r="K95" s="3629"/>
      <c r="L95" s="3629"/>
      <c r="M95" s="3629"/>
      <c r="O95" s="3629"/>
      <c r="P95" s="3629"/>
      <c r="Q95" s="3626"/>
      <c r="R95" s="3626"/>
      <c r="S95" s="3885"/>
      <c r="T95" s="3886"/>
      <c r="U95" s="3887"/>
      <c r="V95" s="3888"/>
      <c r="W95" s="2272">
        <f t="shared" si="50"/>
        <v>0</v>
      </c>
      <c r="X95" s="3889"/>
      <c r="Y95" s="3890"/>
      <c r="Z95" s="3844"/>
      <c r="AA95" s="3893"/>
      <c r="AB95" s="4190"/>
      <c r="AC95" s="3711"/>
      <c r="AD95" s="3712"/>
      <c r="AE95" s="1131"/>
      <c r="AF95" s="3830"/>
      <c r="AG95" s="3711"/>
      <c r="AH95" s="3713"/>
      <c r="AI95" s="1134"/>
      <c r="AJ95" s="1135"/>
      <c r="AK95" s="1136"/>
    </row>
    <row r="96" spans="1:40" s="31" customFormat="1" ht="10.5">
      <c r="A96" s="2266" t="str">
        <f>'General PNGUM'!A96</f>
        <v>Lokobou Adventist High School</v>
      </c>
      <c r="B96" s="1081"/>
      <c r="C96" s="2447"/>
      <c r="D96" s="3629"/>
      <c r="E96" s="3629"/>
      <c r="F96" s="3629"/>
      <c r="G96" s="3629"/>
      <c r="H96" s="3629"/>
      <c r="I96" s="3629"/>
      <c r="J96" s="3629"/>
      <c r="K96" s="3629"/>
      <c r="L96" s="3629">
        <v>75</v>
      </c>
      <c r="M96" s="3629">
        <v>93</v>
      </c>
      <c r="N96" s="31">
        <v>0</v>
      </c>
      <c r="O96" s="3629">
        <v>0</v>
      </c>
      <c r="P96" s="3629">
        <v>0</v>
      </c>
      <c r="Q96" s="3626">
        <v>0</v>
      </c>
      <c r="R96" s="2448"/>
      <c r="S96" s="3885"/>
      <c r="T96" s="3886"/>
      <c r="U96" s="3885">
        <v>108</v>
      </c>
      <c r="V96" s="3888">
        <v>60</v>
      </c>
      <c r="W96" s="2272">
        <f t="shared" si="50"/>
        <v>168</v>
      </c>
      <c r="X96" s="3889"/>
      <c r="Y96" s="3890">
        <v>16</v>
      </c>
      <c r="Z96" s="3844"/>
      <c r="AA96" s="3893">
        <v>93</v>
      </c>
      <c r="AB96" s="2254">
        <f>'General PNGUM'!P96</f>
        <v>0</v>
      </c>
      <c r="AC96" s="1128">
        <f>'General PNGUM'!Q96</f>
        <v>1</v>
      </c>
      <c r="AD96" s="1130" t="str">
        <f>'General PNGUM'!R96</f>
        <v>-</v>
      </c>
      <c r="AE96" s="1131">
        <f>U96+V96</f>
        <v>168</v>
      </c>
      <c r="AF96" s="1132">
        <f>U96+V96</f>
        <v>168</v>
      </c>
      <c r="AG96" s="1128"/>
      <c r="AH96" s="1133"/>
      <c r="AI96" s="1134">
        <f t="shared" si="54"/>
        <v>0</v>
      </c>
      <c r="AJ96" s="1135">
        <f t="shared" si="55"/>
        <v>93</v>
      </c>
      <c r="AK96" s="1136">
        <f t="shared" si="53"/>
        <v>168</v>
      </c>
    </row>
    <row r="97" spans="1:40" s="31" customFormat="1" ht="10.5">
      <c r="A97" s="2266" t="str">
        <f>'General PNGUM'!A97</f>
        <v>Luff Adventist Primary</v>
      </c>
      <c r="B97" s="1081"/>
      <c r="C97" s="2447"/>
      <c r="D97" s="3880">
        <v>0</v>
      </c>
      <c r="E97" s="3880">
        <v>0</v>
      </c>
      <c r="F97" s="3629">
        <v>0</v>
      </c>
      <c r="G97" s="3629">
        <v>7</v>
      </c>
      <c r="H97" s="3629">
        <v>7</v>
      </c>
      <c r="I97" s="3629">
        <v>4</v>
      </c>
      <c r="J97" s="3629">
        <v>8</v>
      </c>
      <c r="K97" s="3629">
        <v>16</v>
      </c>
      <c r="L97" s="3629"/>
      <c r="M97" s="3629"/>
      <c r="O97" s="3629"/>
      <c r="P97" s="3629"/>
      <c r="Q97" s="3626"/>
      <c r="R97" s="2448"/>
      <c r="S97" s="3885">
        <v>27</v>
      </c>
      <c r="T97" s="3886">
        <v>15</v>
      </c>
      <c r="U97" s="3887"/>
      <c r="V97" s="3888"/>
      <c r="W97" s="2272">
        <f t="shared" si="50"/>
        <v>42</v>
      </c>
      <c r="X97" s="3889">
        <v>0</v>
      </c>
      <c r="Y97" s="3890"/>
      <c r="Z97" s="3844">
        <v>16</v>
      </c>
      <c r="AA97" s="3893"/>
      <c r="AB97" s="2254">
        <f>'General PNGUM'!P97</f>
        <v>1</v>
      </c>
      <c r="AC97" s="1128">
        <f>'General PNGUM'!Q97</f>
        <v>0</v>
      </c>
      <c r="AD97" s="1130" t="str">
        <f>'General PNGUM'!R97</f>
        <v>-</v>
      </c>
      <c r="AE97" s="1131">
        <f t="shared" si="51"/>
        <v>42</v>
      </c>
      <c r="AF97" s="1132">
        <f>U97+V97</f>
        <v>0</v>
      </c>
      <c r="AG97" s="1128"/>
      <c r="AH97" s="1133"/>
      <c r="AI97" s="1134">
        <f t="shared" si="54"/>
        <v>16</v>
      </c>
      <c r="AJ97" s="1135">
        <f t="shared" si="55"/>
        <v>0</v>
      </c>
      <c r="AK97" s="1136">
        <f t="shared" si="53"/>
        <v>42</v>
      </c>
    </row>
    <row r="98" spans="1:40" s="31" customFormat="1" ht="10.5">
      <c r="A98" s="2266" t="str">
        <f>'General PNGUM'!A98</f>
        <v>Naru Adventist Primary School</v>
      </c>
      <c r="B98" s="1081"/>
      <c r="C98" s="2447"/>
      <c r="D98" s="3880">
        <v>0</v>
      </c>
      <c r="E98" s="3880">
        <v>0</v>
      </c>
      <c r="F98" s="3629">
        <v>18</v>
      </c>
      <c r="G98" s="3629">
        <v>21</v>
      </c>
      <c r="H98" s="3629">
        <v>13</v>
      </c>
      <c r="I98" s="3629">
        <v>12</v>
      </c>
      <c r="J98" s="3629">
        <v>12</v>
      </c>
      <c r="K98" s="3629">
        <v>27</v>
      </c>
      <c r="L98" s="3629"/>
      <c r="M98" s="3629"/>
      <c r="O98" s="3629"/>
      <c r="P98" s="3629"/>
      <c r="Q98" s="3626"/>
      <c r="R98" s="2448"/>
      <c r="S98" s="3885">
        <v>57</v>
      </c>
      <c r="T98" s="3886">
        <v>46</v>
      </c>
      <c r="U98" s="3887"/>
      <c r="V98" s="3888"/>
      <c r="W98" s="2272">
        <f t="shared" si="50"/>
        <v>103</v>
      </c>
      <c r="X98" s="3889">
        <v>2</v>
      </c>
      <c r="Y98" s="3890"/>
      <c r="Z98" s="3844">
        <v>27</v>
      </c>
      <c r="AA98" s="3893"/>
      <c r="AB98" s="2254">
        <f>'General PNGUM'!P98</f>
        <v>1</v>
      </c>
      <c r="AC98" s="1128">
        <f>'General PNGUM'!Q98</f>
        <v>0</v>
      </c>
      <c r="AD98" s="1130" t="str">
        <f>'General PNGUM'!R98</f>
        <v>-</v>
      </c>
      <c r="AE98" s="1131">
        <f t="shared" si="51"/>
        <v>103</v>
      </c>
      <c r="AF98" s="1132">
        <f t="shared" si="52"/>
        <v>0</v>
      </c>
      <c r="AG98" s="1128"/>
      <c r="AH98" s="1133"/>
      <c r="AI98" s="1134">
        <f t="shared" ref="AI98:AI108" si="56">Z98</f>
        <v>27</v>
      </c>
      <c r="AJ98" s="1135">
        <f t="shared" ref="AJ98:AJ108" si="57">AA98</f>
        <v>0</v>
      </c>
      <c r="AK98" s="1136">
        <f t="shared" si="53"/>
        <v>103</v>
      </c>
    </row>
    <row r="99" spans="1:40" s="31" customFormat="1" ht="21">
      <c r="A99" s="2266" t="str">
        <f>'General PNGUM'!A99</f>
        <v>Nihon Adventist Primary School</v>
      </c>
      <c r="B99" s="1081"/>
      <c r="C99" s="2447"/>
      <c r="D99" s="3880">
        <v>0</v>
      </c>
      <c r="E99" s="3880">
        <v>0</v>
      </c>
      <c r="F99" s="3629">
        <v>16</v>
      </c>
      <c r="G99" s="3629">
        <v>17</v>
      </c>
      <c r="H99" s="3629">
        <v>17</v>
      </c>
      <c r="I99" s="3629">
        <v>11</v>
      </c>
      <c r="J99" s="3629">
        <v>7</v>
      </c>
      <c r="K99" s="3629">
        <v>17</v>
      </c>
      <c r="L99" s="3629"/>
      <c r="M99" s="3629"/>
      <c r="O99" s="3629"/>
      <c r="P99" s="3629"/>
      <c r="Q99" s="3626"/>
      <c r="R99" s="2448"/>
      <c r="S99" s="3885">
        <v>85</v>
      </c>
      <c r="T99" s="3886">
        <v>0</v>
      </c>
      <c r="U99" s="3887"/>
      <c r="V99" s="3888"/>
      <c r="W99" s="2272">
        <f t="shared" si="50"/>
        <v>85</v>
      </c>
      <c r="X99" s="3889">
        <v>0</v>
      </c>
      <c r="Y99" s="3890"/>
      <c r="Z99" s="3844">
        <v>17</v>
      </c>
      <c r="AA99" s="3893"/>
      <c r="AB99" s="2254">
        <f>'General PNGUM'!P99</f>
        <v>1</v>
      </c>
      <c r="AC99" s="1128">
        <f>'General PNGUM'!Q99</f>
        <v>0</v>
      </c>
      <c r="AD99" s="1130" t="str">
        <f>'General PNGUM'!R99</f>
        <v>-</v>
      </c>
      <c r="AE99" s="1131">
        <f t="shared" si="51"/>
        <v>85</v>
      </c>
      <c r="AF99" s="1132">
        <f t="shared" si="52"/>
        <v>0</v>
      </c>
      <c r="AG99" s="1128"/>
      <c r="AH99" s="1133"/>
      <c r="AI99" s="1134">
        <f t="shared" si="56"/>
        <v>17</v>
      </c>
      <c r="AJ99" s="1135">
        <f t="shared" si="57"/>
        <v>0</v>
      </c>
      <c r="AK99" s="1136">
        <f t="shared" si="53"/>
        <v>85</v>
      </c>
    </row>
    <row r="100" spans="1:40" s="31" customFormat="1" ht="21">
      <c r="A100" s="2266" t="str">
        <f>'General PNGUM'!A100</f>
        <v>Nuwok Adventist Primary School</v>
      </c>
      <c r="B100" s="1081"/>
      <c r="C100" s="2447"/>
      <c r="D100" s="3880">
        <v>0</v>
      </c>
      <c r="E100" s="3880">
        <v>0</v>
      </c>
      <c r="F100" s="3629">
        <v>38</v>
      </c>
      <c r="G100" s="3629">
        <v>44</v>
      </c>
      <c r="H100" s="3629">
        <v>59</v>
      </c>
      <c r="I100" s="3629">
        <v>58</v>
      </c>
      <c r="J100" s="3629">
        <v>54</v>
      </c>
      <c r="K100" s="3629">
        <v>40</v>
      </c>
      <c r="L100" s="3629"/>
      <c r="M100" s="3629"/>
      <c r="O100" s="3629"/>
      <c r="P100" s="3629"/>
      <c r="Q100" s="3626"/>
      <c r="R100" s="2448"/>
      <c r="S100" s="3885">
        <v>202</v>
      </c>
      <c r="T100" s="3886">
        <v>91</v>
      </c>
      <c r="U100" s="3887"/>
      <c r="V100" s="3888"/>
      <c r="W100" s="2272">
        <f t="shared" si="50"/>
        <v>293</v>
      </c>
      <c r="X100" s="3889">
        <v>5</v>
      </c>
      <c r="Y100" s="3890"/>
      <c r="Z100" s="3844">
        <v>40</v>
      </c>
      <c r="AA100" s="3893"/>
      <c r="AB100" s="2254">
        <f>'General PNGUM'!P100</f>
        <v>1</v>
      </c>
      <c r="AC100" s="1128">
        <f>'General PNGUM'!Q100</f>
        <v>0</v>
      </c>
      <c r="AD100" s="1130" t="str">
        <f>'General PNGUM'!R100</f>
        <v>-</v>
      </c>
      <c r="AE100" s="1131">
        <f t="shared" si="51"/>
        <v>293</v>
      </c>
      <c r="AF100" s="1132">
        <f t="shared" si="52"/>
        <v>0</v>
      </c>
      <c r="AG100" s="1128"/>
      <c r="AH100" s="1133"/>
      <c r="AI100" s="1134">
        <f t="shared" si="56"/>
        <v>40</v>
      </c>
      <c r="AJ100" s="1135">
        <f t="shared" si="57"/>
        <v>0</v>
      </c>
      <c r="AK100" s="1136">
        <f t="shared" si="53"/>
        <v>293</v>
      </c>
    </row>
    <row r="101" spans="1:40" s="656" customFormat="1" ht="10.5">
      <c r="A101" s="2266" t="str">
        <f>'General PNGUM'!A101</f>
        <v>Panim SDA Primary School</v>
      </c>
      <c r="B101" s="1081"/>
      <c r="C101" s="2447"/>
      <c r="D101" s="3880">
        <v>62</v>
      </c>
      <c r="E101" s="3880">
        <v>28</v>
      </c>
      <c r="F101" s="3629">
        <v>28</v>
      </c>
      <c r="G101" s="3629">
        <v>14</v>
      </c>
      <c r="H101" s="3629">
        <v>23</v>
      </c>
      <c r="I101" s="3629">
        <v>13</v>
      </c>
      <c r="J101" s="3629">
        <v>27</v>
      </c>
      <c r="K101" s="3629">
        <v>12</v>
      </c>
      <c r="L101" s="3629"/>
      <c r="M101" s="3629"/>
      <c r="O101" s="3629"/>
      <c r="P101" s="3629"/>
      <c r="Q101" s="3626"/>
      <c r="R101" s="2448"/>
      <c r="S101" s="3885">
        <v>142</v>
      </c>
      <c r="T101" s="3886">
        <v>65</v>
      </c>
      <c r="U101" s="3887"/>
      <c r="V101" s="3888"/>
      <c r="W101" s="2272">
        <f t="shared" si="50"/>
        <v>207</v>
      </c>
      <c r="X101" s="3889">
        <v>3</v>
      </c>
      <c r="Y101" s="3890"/>
      <c r="Z101" s="3844">
        <v>12</v>
      </c>
      <c r="AA101" s="3893"/>
      <c r="AB101" s="2254">
        <f>'General PNGUM'!P101</f>
        <v>1</v>
      </c>
      <c r="AC101" s="1128">
        <f>'General PNGUM'!Q101</f>
        <v>0</v>
      </c>
      <c r="AD101" s="1130" t="str">
        <f>'General PNGUM'!R101</f>
        <v>-</v>
      </c>
      <c r="AE101" s="1131">
        <f t="shared" si="51"/>
        <v>207</v>
      </c>
      <c r="AF101" s="1132">
        <f t="shared" si="52"/>
        <v>0</v>
      </c>
      <c r="AG101" s="1128"/>
      <c r="AH101" s="1133"/>
      <c r="AI101" s="1134">
        <f t="shared" si="56"/>
        <v>12</v>
      </c>
      <c r="AJ101" s="1135">
        <f t="shared" si="57"/>
        <v>0</v>
      </c>
      <c r="AK101" s="1136">
        <f t="shared" si="53"/>
        <v>207</v>
      </c>
    </row>
    <row r="102" spans="1:40" s="656" customFormat="1" ht="10.5">
      <c r="A102" s="4452" t="str">
        <f>'General PNGUM'!A102</f>
        <v>Pililu Adventist Primary</v>
      </c>
      <c r="B102" s="1081"/>
      <c r="C102" s="2447"/>
      <c r="D102" s="3880">
        <v>0</v>
      </c>
      <c r="E102" s="3880">
        <v>0</v>
      </c>
      <c r="F102" s="3629">
        <v>0</v>
      </c>
      <c r="G102" s="3629">
        <v>0</v>
      </c>
      <c r="H102" s="3629">
        <v>0</v>
      </c>
      <c r="I102" s="3629">
        <v>0</v>
      </c>
      <c r="J102" s="3629">
        <v>0</v>
      </c>
      <c r="K102" s="3629">
        <v>0</v>
      </c>
      <c r="L102" s="3629"/>
      <c r="M102" s="3629"/>
      <c r="O102" s="3629"/>
      <c r="P102" s="3629"/>
      <c r="Q102" s="3626"/>
      <c r="R102" s="2448"/>
      <c r="S102" s="3885">
        <v>0</v>
      </c>
      <c r="T102" s="3886">
        <v>0</v>
      </c>
      <c r="U102" s="3887"/>
      <c r="V102" s="3888"/>
      <c r="W102" s="2272">
        <f t="shared" si="50"/>
        <v>0</v>
      </c>
      <c r="X102" s="3889">
        <v>0</v>
      </c>
      <c r="Y102" s="3890"/>
      <c r="Z102" s="3844">
        <v>0</v>
      </c>
      <c r="AA102" s="3893"/>
      <c r="AB102" s="2254">
        <f>'General PNGUM'!P102</f>
        <v>1</v>
      </c>
      <c r="AC102" s="1128">
        <f>'General PNGUM'!Q102</f>
        <v>0</v>
      </c>
      <c r="AD102" s="1130" t="str">
        <f>'General PNGUM'!R102</f>
        <v>-</v>
      </c>
      <c r="AE102" s="1131">
        <f t="shared" ref="AE102" si="58">S102+T102</f>
        <v>0</v>
      </c>
      <c r="AF102" s="1132">
        <f t="shared" ref="AF102" si="59">U102+V102</f>
        <v>0</v>
      </c>
      <c r="AG102" s="1128"/>
      <c r="AH102" s="1133"/>
      <c r="AI102" s="1134">
        <f t="shared" si="56"/>
        <v>0</v>
      </c>
      <c r="AJ102" s="1135">
        <f t="shared" si="57"/>
        <v>0</v>
      </c>
      <c r="AK102" s="1136">
        <f t="shared" ref="AK102" si="60">SUM(B102:R102)</f>
        <v>0</v>
      </c>
    </row>
    <row r="103" spans="1:40" s="656" customFormat="1" ht="10.5">
      <c r="A103" s="2266" t="str">
        <f>'General PNGUM'!A103</f>
        <v>Pisik SDA Primary School</v>
      </c>
      <c r="B103" s="1081"/>
      <c r="C103" s="2447"/>
      <c r="D103" s="3880">
        <v>0</v>
      </c>
      <c r="E103" s="3880">
        <v>0</v>
      </c>
      <c r="F103" s="3629">
        <v>16</v>
      </c>
      <c r="G103" s="3629">
        <v>8</v>
      </c>
      <c r="H103" s="3629">
        <v>12</v>
      </c>
      <c r="I103" s="3629">
        <v>8</v>
      </c>
      <c r="J103" s="3629">
        <v>15</v>
      </c>
      <c r="K103" s="3629">
        <v>13</v>
      </c>
      <c r="L103" s="3629"/>
      <c r="M103" s="3629"/>
      <c r="O103" s="3629"/>
      <c r="P103" s="3629"/>
      <c r="Q103" s="3626"/>
      <c r="R103" s="2448"/>
      <c r="S103" s="3885">
        <v>69</v>
      </c>
      <c r="T103" s="3886">
        <v>3</v>
      </c>
      <c r="U103" s="3887"/>
      <c r="V103" s="3888"/>
      <c r="W103" s="2272">
        <f t="shared" si="50"/>
        <v>72</v>
      </c>
      <c r="X103" s="3889">
        <v>2</v>
      </c>
      <c r="Y103" s="3890"/>
      <c r="Z103" s="3844">
        <v>13</v>
      </c>
      <c r="AA103" s="3893"/>
      <c r="AB103" s="2254">
        <f>'General PNGUM'!P103</f>
        <v>1</v>
      </c>
      <c r="AC103" s="1128">
        <f>'General PNGUM'!Q103</f>
        <v>0</v>
      </c>
      <c r="AD103" s="1130" t="str">
        <f>'General PNGUM'!R103</f>
        <v>-</v>
      </c>
      <c r="AE103" s="1131">
        <f t="shared" si="51"/>
        <v>72</v>
      </c>
      <c r="AF103" s="1132">
        <f t="shared" si="52"/>
        <v>0</v>
      </c>
      <c r="AG103" s="1128"/>
      <c r="AH103" s="1133"/>
      <c r="AI103" s="1134">
        <f t="shared" si="56"/>
        <v>13</v>
      </c>
      <c r="AJ103" s="1135">
        <f t="shared" si="57"/>
        <v>0</v>
      </c>
      <c r="AK103" s="1136">
        <f t="shared" si="53"/>
        <v>72</v>
      </c>
    </row>
    <row r="104" spans="1:40" s="656" customFormat="1" ht="10.5">
      <c r="A104" s="2266" t="str">
        <f>'General PNGUM'!A104</f>
        <v>Riwo SDA Primary School</v>
      </c>
      <c r="B104" s="1081"/>
      <c r="C104" s="2447"/>
      <c r="D104" s="3880">
        <v>0</v>
      </c>
      <c r="E104" s="3880">
        <v>0</v>
      </c>
      <c r="F104" s="3629">
        <v>31</v>
      </c>
      <c r="G104" s="3629">
        <v>32</v>
      </c>
      <c r="H104" s="3629">
        <v>24</v>
      </c>
      <c r="I104" s="3629">
        <v>27</v>
      </c>
      <c r="J104" s="3629">
        <v>24</v>
      </c>
      <c r="K104" s="3629">
        <v>22</v>
      </c>
      <c r="L104" s="3629"/>
      <c r="M104" s="3629"/>
      <c r="O104" s="3629"/>
      <c r="P104" s="3629"/>
      <c r="Q104" s="3626"/>
      <c r="R104" s="2448"/>
      <c r="S104" s="3885">
        <v>84</v>
      </c>
      <c r="T104" s="3886">
        <v>76</v>
      </c>
      <c r="U104" s="3887"/>
      <c r="V104" s="3888"/>
      <c r="W104" s="2272">
        <f t="shared" si="50"/>
        <v>160</v>
      </c>
      <c r="X104" s="3889">
        <v>0</v>
      </c>
      <c r="Y104" s="3890"/>
      <c r="Z104" s="3844">
        <v>22</v>
      </c>
      <c r="AA104" s="3893"/>
      <c r="AB104" s="2254">
        <f>'General PNGUM'!P104</f>
        <v>1</v>
      </c>
      <c r="AC104" s="1128">
        <f>'General PNGUM'!Q104</f>
        <v>0</v>
      </c>
      <c r="AD104" s="1130" t="str">
        <f>'General PNGUM'!R104</f>
        <v>-</v>
      </c>
      <c r="AE104" s="1131">
        <f t="shared" si="51"/>
        <v>160</v>
      </c>
      <c r="AF104" s="1132">
        <f t="shared" si="52"/>
        <v>0</v>
      </c>
      <c r="AG104" s="1128"/>
      <c r="AH104" s="1133"/>
      <c r="AI104" s="1134">
        <f t="shared" si="56"/>
        <v>22</v>
      </c>
      <c r="AJ104" s="1135">
        <f t="shared" si="57"/>
        <v>0</v>
      </c>
      <c r="AK104" s="1136">
        <f t="shared" si="53"/>
        <v>160</v>
      </c>
    </row>
    <row r="105" spans="1:40" s="656" customFormat="1" ht="10.5">
      <c r="A105" s="2266" t="str">
        <f>'General PNGUM'!A105</f>
        <v xml:space="preserve">Rosun Adventist Primary </v>
      </c>
      <c r="B105" s="1081"/>
      <c r="C105" s="2447"/>
      <c r="D105" s="3880">
        <v>0</v>
      </c>
      <c r="E105" s="3880">
        <v>0</v>
      </c>
      <c r="F105" s="3629">
        <v>0</v>
      </c>
      <c r="G105" s="3629">
        <v>24</v>
      </c>
      <c r="H105" s="3629">
        <v>13</v>
      </c>
      <c r="I105" s="3629">
        <v>0</v>
      </c>
      <c r="J105" s="3629">
        <v>16</v>
      </c>
      <c r="K105" s="3629">
        <v>15</v>
      </c>
      <c r="L105" s="3629"/>
      <c r="M105" s="3629"/>
      <c r="O105" s="3629"/>
      <c r="P105" s="3629"/>
      <c r="Q105" s="3626"/>
      <c r="R105" s="2448"/>
      <c r="S105" s="3885">
        <v>60</v>
      </c>
      <c r="T105" s="3886">
        <v>8</v>
      </c>
      <c r="U105" s="3887"/>
      <c r="V105" s="3888"/>
      <c r="W105" s="2272">
        <f t="shared" si="50"/>
        <v>68</v>
      </c>
      <c r="X105" s="3889">
        <v>0</v>
      </c>
      <c r="Y105" s="3890"/>
      <c r="Z105" s="3844">
        <v>15</v>
      </c>
      <c r="AA105" s="3893"/>
      <c r="AB105" s="2254">
        <f>'General PNGUM'!P105</f>
        <v>1</v>
      </c>
      <c r="AC105" s="1128">
        <f>'General PNGUM'!Q105</f>
        <v>0</v>
      </c>
      <c r="AD105" s="1130" t="str">
        <f>'General PNGUM'!R105</f>
        <v>-</v>
      </c>
      <c r="AE105" s="1131">
        <f t="shared" si="51"/>
        <v>68</v>
      </c>
      <c r="AF105" s="1132">
        <f t="shared" si="52"/>
        <v>0</v>
      </c>
      <c r="AG105" s="1128"/>
      <c r="AH105" s="1133"/>
      <c r="AI105" s="1134">
        <f t="shared" si="56"/>
        <v>15</v>
      </c>
      <c r="AJ105" s="1135">
        <f t="shared" si="57"/>
        <v>0</v>
      </c>
      <c r="AK105" s="1136">
        <f t="shared" si="53"/>
        <v>68</v>
      </c>
    </row>
    <row r="106" spans="1:40" s="656" customFormat="1" ht="10.5">
      <c r="A106" s="2266" t="str">
        <f>'General PNGUM'!A106</f>
        <v>Sama Adventist Primary School</v>
      </c>
      <c r="B106" s="1081"/>
      <c r="C106" s="2447"/>
      <c r="D106" s="3880">
        <v>0</v>
      </c>
      <c r="E106" s="3880">
        <v>0</v>
      </c>
      <c r="F106" s="3629">
        <v>64</v>
      </c>
      <c r="G106" s="3629">
        <v>38</v>
      </c>
      <c r="H106" s="3629">
        <v>41</v>
      </c>
      <c r="I106" s="3629">
        <v>40</v>
      </c>
      <c r="J106" s="3629">
        <v>56</v>
      </c>
      <c r="K106" s="3629">
        <v>40</v>
      </c>
      <c r="L106" s="3629"/>
      <c r="M106" s="3629"/>
      <c r="O106" s="3629"/>
      <c r="P106" s="3629"/>
      <c r="Q106" s="3626"/>
      <c r="R106" s="2448"/>
      <c r="S106" s="3885">
        <v>129</v>
      </c>
      <c r="T106" s="3886">
        <v>150</v>
      </c>
      <c r="U106" s="3887"/>
      <c r="V106" s="3888"/>
      <c r="W106" s="2272">
        <f t="shared" si="50"/>
        <v>279</v>
      </c>
      <c r="X106" s="3889">
        <v>0</v>
      </c>
      <c r="Y106" s="3890"/>
      <c r="Z106" s="3844">
        <v>40</v>
      </c>
      <c r="AA106" s="3893"/>
      <c r="AB106" s="2254">
        <f>'General PNGUM'!P106</f>
        <v>1</v>
      </c>
      <c r="AC106" s="1128">
        <f>'General PNGUM'!Q106</f>
        <v>0</v>
      </c>
      <c r="AD106" s="1130" t="str">
        <f>'General PNGUM'!R106</f>
        <v>-</v>
      </c>
      <c r="AE106" s="1131">
        <f t="shared" si="51"/>
        <v>279</v>
      </c>
      <c r="AF106" s="1132">
        <f t="shared" si="52"/>
        <v>0</v>
      </c>
      <c r="AG106" s="1128"/>
      <c r="AH106" s="1133"/>
      <c r="AI106" s="1134">
        <f t="shared" si="56"/>
        <v>40</v>
      </c>
      <c r="AJ106" s="1135">
        <f t="shared" si="57"/>
        <v>0</v>
      </c>
      <c r="AK106" s="1136">
        <f t="shared" si="53"/>
        <v>279</v>
      </c>
    </row>
    <row r="107" spans="1:40" s="656" customFormat="1" ht="10.5">
      <c r="A107" s="2266" t="str">
        <f>'General PNGUM'!A107</f>
        <v>Tong Adventist Primary School</v>
      </c>
      <c r="B107" s="1081"/>
      <c r="C107" s="2447"/>
      <c r="D107" s="3880">
        <v>0</v>
      </c>
      <c r="E107" s="3880">
        <v>0</v>
      </c>
      <c r="F107" s="3629">
        <v>0</v>
      </c>
      <c r="G107" s="3629">
        <v>0</v>
      </c>
      <c r="H107" s="3629">
        <v>12</v>
      </c>
      <c r="I107" s="3629">
        <v>0</v>
      </c>
      <c r="J107" s="3629">
        <v>0</v>
      </c>
      <c r="K107" s="3629">
        <v>23</v>
      </c>
      <c r="L107" s="3629"/>
      <c r="M107" s="3629"/>
      <c r="O107" s="3629"/>
      <c r="P107" s="3629"/>
      <c r="Q107" s="3626"/>
      <c r="R107" s="2448"/>
      <c r="S107" s="3885">
        <v>32</v>
      </c>
      <c r="T107" s="3886">
        <v>3</v>
      </c>
      <c r="U107" s="3887"/>
      <c r="V107" s="3888"/>
      <c r="W107" s="2272">
        <f t="shared" si="50"/>
        <v>35</v>
      </c>
      <c r="X107" s="3889">
        <v>0</v>
      </c>
      <c r="Y107" s="3890"/>
      <c r="Z107" s="3844">
        <v>23</v>
      </c>
      <c r="AA107" s="3893"/>
      <c r="AB107" s="2254">
        <f>'General PNGUM'!P107</f>
        <v>1</v>
      </c>
      <c r="AC107" s="1128">
        <f>'General PNGUM'!Q107</f>
        <v>0</v>
      </c>
      <c r="AD107" s="1130" t="str">
        <f>'General PNGUM'!R107</f>
        <v>-</v>
      </c>
      <c r="AE107" s="1131">
        <f t="shared" ref="AE107" si="61">S107+T107</f>
        <v>35</v>
      </c>
      <c r="AF107" s="1132">
        <f t="shared" ref="AF107" si="62">U107+V107</f>
        <v>0</v>
      </c>
      <c r="AG107" s="1128"/>
      <c r="AH107" s="1133"/>
      <c r="AI107" s="1134">
        <f t="shared" si="56"/>
        <v>23</v>
      </c>
      <c r="AJ107" s="1135">
        <f t="shared" si="57"/>
        <v>0</v>
      </c>
      <c r="AK107" s="1136">
        <f t="shared" ref="AK107" si="63">SUM(B107:R107)</f>
        <v>35</v>
      </c>
    </row>
    <row r="108" spans="1:40" s="656" customFormat="1" ht="21">
      <c r="A108" s="2266" t="str">
        <f>'General PNGUM'!A108</f>
        <v>Waput Adventist Primary School</v>
      </c>
      <c r="B108" s="1081"/>
      <c r="C108" s="2447"/>
      <c r="D108" s="3880">
        <v>0</v>
      </c>
      <c r="E108" s="3880">
        <v>0</v>
      </c>
      <c r="F108" s="3629">
        <v>62</v>
      </c>
      <c r="G108" s="3629">
        <v>47</v>
      </c>
      <c r="H108" s="3629">
        <v>37</v>
      </c>
      <c r="I108" s="3629">
        <v>48</v>
      </c>
      <c r="J108" s="3629">
        <v>47</v>
      </c>
      <c r="K108" s="3629">
        <v>35</v>
      </c>
      <c r="L108" s="3629"/>
      <c r="M108" s="3629"/>
      <c r="O108" s="3629"/>
      <c r="P108" s="3629"/>
      <c r="Q108" s="3626"/>
      <c r="R108" s="2448"/>
      <c r="S108" s="3885">
        <v>219</v>
      </c>
      <c r="T108" s="3886">
        <v>57</v>
      </c>
      <c r="U108" s="3887"/>
      <c r="V108" s="3888"/>
      <c r="W108" s="2272">
        <f t="shared" si="50"/>
        <v>276</v>
      </c>
      <c r="X108" s="3889">
        <v>3</v>
      </c>
      <c r="Y108" s="3890"/>
      <c r="Z108" s="3844">
        <v>35</v>
      </c>
      <c r="AA108" s="3893"/>
      <c r="AB108" s="2254">
        <f>'General PNGUM'!P108</f>
        <v>1</v>
      </c>
      <c r="AC108" s="1128">
        <f>'General PNGUM'!Q108</f>
        <v>0</v>
      </c>
      <c r="AD108" s="1130" t="str">
        <f>'General PNGUM'!R108</f>
        <v>-</v>
      </c>
      <c r="AE108" s="1131">
        <f t="shared" si="51"/>
        <v>276</v>
      </c>
      <c r="AF108" s="1132">
        <f t="shared" si="52"/>
        <v>0</v>
      </c>
      <c r="AG108" s="1128"/>
      <c r="AH108" s="1133"/>
      <c r="AI108" s="1134">
        <f t="shared" si="56"/>
        <v>35</v>
      </c>
      <c r="AJ108" s="1135">
        <f t="shared" si="57"/>
        <v>0</v>
      </c>
      <c r="AK108" s="1136">
        <f t="shared" si="53"/>
        <v>276</v>
      </c>
    </row>
    <row r="109" spans="1:40" s="656" customFormat="1" ht="11" thickBot="1">
      <c r="A109" s="2266" t="str">
        <f>'General PNGUM'!A109</f>
        <v>Yontum Primary</v>
      </c>
      <c r="B109" s="1091"/>
      <c r="C109" s="3716"/>
      <c r="D109" s="3716">
        <v>0</v>
      </c>
      <c r="E109" s="3717">
        <v>0</v>
      </c>
      <c r="F109" s="3716">
        <v>29</v>
      </c>
      <c r="G109" s="3716">
        <v>22</v>
      </c>
      <c r="H109" s="3716">
        <v>0</v>
      </c>
      <c r="I109" s="3716">
        <v>0</v>
      </c>
      <c r="J109" s="3716">
        <v>0</v>
      </c>
      <c r="K109" s="3716">
        <v>0</v>
      </c>
      <c r="L109" s="3716"/>
      <c r="M109" s="3716"/>
      <c r="O109" s="3716"/>
      <c r="P109" s="3716"/>
      <c r="Q109" s="3718"/>
      <c r="R109" s="3718"/>
      <c r="S109" s="3625">
        <v>21</v>
      </c>
      <c r="T109" s="3626">
        <v>30</v>
      </c>
      <c r="U109" s="3627"/>
      <c r="V109" s="3628"/>
      <c r="W109" s="2272">
        <f t="shared" si="50"/>
        <v>51</v>
      </c>
      <c r="X109" s="3719"/>
      <c r="Y109" s="3703"/>
      <c r="Z109" s="3704"/>
      <c r="AA109" s="3704"/>
      <c r="AB109" s="3693"/>
      <c r="AC109" s="3705"/>
      <c r="AD109" s="1922"/>
      <c r="AE109" s="1921">
        <f t="shared" si="51"/>
        <v>51</v>
      </c>
      <c r="AF109" s="3694"/>
      <c r="AG109" s="3705"/>
      <c r="AH109" s="3694"/>
      <c r="AI109" s="3706"/>
      <c r="AJ109" s="3707"/>
      <c r="AK109" s="3708"/>
    </row>
    <row r="110" spans="1:40" s="656" customFormat="1" ht="11" thickBot="1">
      <c r="A110" s="1936" t="s">
        <v>17</v>
      </c>
      <c r="B110" s="1937">
        <f t="shared" ref="B110" si="64">SUM(B85:B108)</f>
        <v>0</v>
      </c>
      <c r="C110" s="1925">
        <f>SUM(C85:C109)</f>
        <v>0</v>
      </c>
      <c r="D110" s="1925">
        <f t="shared" ref="D110:O110" si="65">SUM(D85:D109)</f>
        <v>124</v>
      </c>
      <c r="E110" s="1925">
        <f t="shared" si="65"/>
        <v>98</v>
      </c>
      <c r="F110" s="1925">
        <f t="shared" si="65"/>
        <v>501</v>
      </c>
      <c r="G110" s="1925">
        <f t="shared" si="65"/>
        <v>436</v>
      </c>
      <c r="H110" s="1925">
        <f t="shared" si="65"/>
        <v>390</v>
      </c>
      <c r="I110" s="1925">
        <f t="shared" si="65"/>
        <v>335</v>
      </c>
      <c r="J110" s="1925">
        <f t="shared" si="65"/>
        <v>347</v>
      </c>
      <c r="K110" s="1925">
        <f t="shared" si="65"/>
        <v>383</v>
      </c>
      <c r="L110" s="1925">
        <f t="shared" si="65"/>
        <v>75</v>
      </c>
      <c r="M110" s="1925">
        <f t="shared" si="65"/>
        <v>93</v>
      </c>
      <c r="N110" s="1925">
        <f t="shared" si="65"/>
        <v>0</v>
      </c>
      <c r="O110" s="1925">
        <f t="shared" si="65"/>
        <v>0</v>
      </c>
      <c r="P110" s="1925">
        <f t="shared" ref="P110:AA110" si="66">SUM(P85:P109)</f>
        <v>0</v>
      </c>
      <c r="Q110" s="3853">
        <f t="shared" si="66"/>
        <v>0</v>
      </c>
      <c r="R110" s="1925">
        <f t="shared" si="66"/>
        <v>0</v>
      </c>
      <c r="S110" s="3383">
        <f t="shared" si="66"/>
        <v>1883</v>
      </c>
      <c r="T110" s="3384">
        <f t="shared" si="66"/>
        <v>731</v>
      </c>
      <c r="U110" s="3434">
        <f t="shared" si="66"/>
        <v>108</v>
      </c>
      <c r="V110" s="3316">
        <f t="shared" si="66"/>
        <v>60</v>
      </c>
      <c r="W110" s="1938">
        <f>SUM(W85:W109)</f>
        <v>2782</v>
      </c>
      <c r="X110" s="3406">
        <f t="shared" si="66"/>
        <v>25</v>
      </c>
      <c r="Y110" s="3297">
        <f t="shared" si="66"/>
        <v>16</v>
      </c>
      <c r="Z110" s="3297">
        <f t="shared" si="66"/>
        <v>383</v>
      </c>
      <c r="AA110" s="3298">
        <f t="shared" si="66"/>
        <v>93</v>
      </c>
      <c r="AB110" s="1926">
        <f t="shared" ref="AB110:AK110" si="67">SUM(AB85:AB108)</f>
        <v>18</v>
      </c>
      <c r="AC110" s="1927">
        <f t="shared" si="67"/>
        <v>1</v>
      </c>
      <c r="AD110" s="1928">
        <f t="shared" si="67"/>
        <v>0</v>
      </c>
      <c r="AE110" s="1929">
        <f>SUM(AE85:AE109)</f>
        <v>2710</v>
      </c>
      <c r="AF110" s="1930">
        <f t="shared" si="67"/>
        <v>168</v>
      </c>
      <c r="AG110" s="1931">
        <f t="shared" si="67"/>
        <v>0</v>
      </c>
      <c r="AH110" s="1932">
        <f t="shared" si="67"/>
        <v>0</v>
      </c>
      <c r="AI110" s="1929">
        <f t="shared" si="67"/>
        <v>383</v>
      </c>
      <c r="AJ110" s="1933">
        <f t="shared" si="67"/>
        <v>93</v>
      </c>
      <c r="AK110" s="1934">
        <f t="shared" si="67"/>
        <v>2659</v>
      </c>
      <c r="AM110" s="1011"/>
      <c r="AN110" s="1011"/>
    </row>
    <row r="111" spans="1:40" s="1015" customFormat="1" ht="11" thickBot="1">
      <c r="A111" s="1014"/>
      <c r="B111" s="1072"/>
      <c r="C111" s="1073"/>
      <c r="D111" s="1073"/>
      <c r="E111" s="1073"/>
      <c r="F111" s="1073"/>
      <c r="G111" s="1073"/>
      <c r="H111" s="1073"/>
      <c r="I111" s="1073"/>
      <c r="J111" s="1073"/>
      <c r="K111" s="1073">
        <f>SUM(C110:K110)</f>
        <v>2614</v>
      </c>
      <c r="L111" s="1074"/>
      <c r="M111" s="1073"/>
      <c r="N111" s="1073"/>
      <c r="O111" s="1073"/>
      <c r="P111" s="1073"/>
      <c r="Q111" s="1073"/>
      <c r="R111" s="1073"/>
      <c r="S111" s="3378">
        <f>SUM(S110+T110+U110+V110)</f>
        <v>2782</v>
      </c>
      <c r="T111" s="3378"/>
      <c r="U111" s="3378"/>
      <c r="V111" s="3378"/>
      <c r="W111" s="1075"/>
      <c r="X111" s="3405"/>
      <c r="Y111" s="3299"/>
      <c r="Z111" s="3299"/>
      <c r="AA111" s="3300"/>
      <c r="AB111" s="1912"/>
      <c r="AC111" s="1912"/>
      <c r="AD111" s="1912"/>
      <c r="AE111" s="1912"/>
      <c r="AF111" s="1912">
        <f>AE110+AF110</f>
        <v>2878</v>
      </c>
      <c r="AG111" s="1912"/>
      <c r="AH111" s="1912"/>
      <c r="AI111" s="1912"/>
      <c r="AJ111" s="1912"/>
      <c r="AK111" s="1913"/>
      <c r="AM111" s="1016"/>
      <c r="AN111" s="1016"/>
    </row>
    <row r="112" spans="1:40" s="31" customFormat="1" ht="15" customHeight="1" thickBot="1">
      <c r="A112" s="3413" t="s">
        <v>1429</v>
      </c>
      <c r="B112" s="4578"/>
      <c r="C112" s="4579"/>
      <c r="D112" s="4579"/>
      <c r="E112" s="4579"/>
      <c r="F112" s="4579"/>
      <c r="G112" s="4579"/>
      <c r="H112" s="4579"/>
      <c r="I112" s="3385"/>
      <c r="J112" s="3385"/>
      <c r="K112" s="4700"/>
      <c r="L112" s="4700"/>
      <c r="M112" s="3385"/>
      <c r="N112" s="3385"/>
      <c r="O112" s="3385"/>
      <c r="P112" s="3912"/>
      <c r="Q112" s="3913"/>
      <c r="R112" s="3912"/>
      <c r="S112" s="3385"/>
      <c r="T112" s="3385"/>
      <c r="U112" s="3385"/>
      <c r="V112" s="3385"/>
      <c r="W112" s="3912"/>
      <c r="X112" s="3385"/>
      <c r="Y112" s="3293"/>
      <c r="Z112" s="3293"/>
      <c r="AA112" s="3294"/>
      <c r="AB112" s="4461"/>
      <c r="AC112" s="4461"/>
      <c r="AD112" s="4461"/>
      <c r="AE112" s="4461"/>
      <c r="AF112" s="4461"/>
      <c r="AG112" s="4461"/>
      <c r="AH112" s="4461"/>
      <c r="AI112" s="4461"/>
      <c r="AJ112" s="4461"/>
      <c r="AK112" s="4462"/>
    </row>
    <row r="113" spans="1:37">
      <c r="A113" s="2287" t="str">
        <f>'General PNGUM'!A113</f>
        <v>Aum Adventist Primary School</v>
      </c>
      <c r="B113" s="41"/>
      <c r="C113" s="1087"/>
      <c r="D113" s="2269"/>
      <c r="E113" s="2269"/>
      <c r="F113" s="2269">
        <v>10</v>
      </c>
      <c r="G113" s="2291">
        <v>12</v>
      </c>
      <c r="H113" s="2291">
        <v>15</v>
      </c>
      <c r="I113" s="2291">
        <v>13</v>
      </c>
      <c r="J113" s="2274">
        <v>13</v>
      </c>
      <c r="K113" s="2274">
        <v>15</v>
      </c>
      <c r="L113" s="2274"/>
      <c r="M113" s="2273"/>
      <c r="N113" s="2273"/>
      <c r="O113" s="2273"/>
      <c r="P113" s="2273"/>
      <c r="Q113" s="3857"/>
      <c r="R113" s="2273"/>
      <c r="S113" s="3386">
        <v>78</v>
      </c>
      <c r="T113" s="3387"/>
      <c r="U113" s="3435"/>
      <c r="V113" s="3436"/>
      <c r="W113" s="2277">
        <f>SUM(S113:V113)</f>
        <v>78</v>
      </c>
      <c r="X113" s="3407"/>
      <c r="Y113" s="3306"/>
      <c r="Z113" s="3306">
        <v>15</v>
      </c>
      <c r="AA113" s="3307"/>
    </row>
    <row r="114" spans="1:37" s="31" customFormat="1" ht="10.5">
      <c r="A114" s="2287" t="str">
        <f>'General PNGUM'!A114</f>
        <v>Boliu secondary school</v>
      </c>
      <c r="C114" s="1087"/>
      <c r="D114" s="2269"/>
      <c r="E114" s="2269"/>
      <c r="F114" s="2269"/>
      <c r="G114" s="2291"/>
      <c r="H114" s="2291"/>
      <c r="I114" s="2291"/>
      <c r="J114" s="2274"/>
      <c r="K114" s="2274"/>
      <c r="L114" s="2274">
        <v>64</v>
      </c>
      <c r="M114" s="2273">
        <v>68</v>
      </c>
      <c r="N114" s="2273">
        <v>29</v>
      </c>
      <c r="O114" s="2273"/>
      <c r="P114" s="2273"/>
      <c r="Q114" s="3857"/>
      <c r="R114" s="2273"/>
      <c r="S114" s="3386"/>
      <c r="T114" s="3387"/>
      <c r="U114" s="3435">
        <v>112</v>
      </c>
      <c r="V114" s="3436">
        <v>49</v>
      </c>
      <c r="W114" s="2277">
        <f>SUM(S114:V114)</f>
        <v>161</v>
      </c>
      <c r="X114" s="3407"/>
      <c r="Y114" s="3306"/>
      <c r="Z114" s="3306"/>
      <c r="AA114" s="3307"/>
      <c r="AB114" s="2254">
        <f>'General PNGUM'!P114</f>
        <v>0</v>
      </c>
      <c r="AC114" s="1128">
        <f>'General PNGUM'!Q114</f>
        <v>1</v>
      </c>
      <c r="AD114" s="1130" t="str">
        <f>'General PNGUM'!R114</f>
        <v>-</v>
      </c>
      <c r="AE114" s="1131">
        <f>S114+T114</f>
        <v>0</v>
      </c>
      <c r="AF114" s="1132">
        <f>U114+V114</f>
        <v>161</v>
      </c>
      <c r="AG114" s="1128"/>
      <c r="AH114" s="1133"/>
      <c r="AI114" s="1134">
        <f>Z114</f>
        <v>0</v>
      </c>
      <c r="AJ114" s="1135">
        <f>AA114</f>
        <v>0</v>
      </c>
      <c r="AK114" s="1136">
        <f>SUM(C114:R114)</f>
        <v>161</v>
      </c>
    </row>
    <row r="115" spans="1:37" s="31" customFormat="1" ht="21">
      <c r="A115" s="2287" t="str">
        <f>'General PNGUM'!A115</f>
        <v>Capesena Adventist Primary School</v>
      </c>
      <c r="C115" s="4463"/>
      <c r="D115" s="3852"/>
      <c r="E115" s="3852"/>
      <c r="F115" s="3852">
        <v>13</v>
      </c>
      <c r="G115" s="4464">
        <v>14</v>
      </c>
      <c r="H115" s="4464">
        <v>25</v>
      </c>
      <c r="I115" s="4464">
        <v>15</v>
      </c>
      <c r="J115" s="4465">
        <v>22</v>
      </c>
      <c r="K115" s="4465"/>
      <c r="L115" s="4465"/>
      <c r="M115" s="3857"/>
      <c r="N115" s="3857"/>
      <c r="O115" s="3857"/>
      <c r="P115" s="3857"/>
      <c r="Q115" s="3857"/>
      <c r="R115" s="3857"/>
      <c r="S115" s="4466">
        <v>89</v>
      </c>
      <c r="T115" s="4467"/>
      <c r="U115" s="4468"/>
      <c r="V115" s="4469"/>
      <c r="W115" s="2277">
        <f t="shared" ref="W115:W138" si="68">SUM(S115:V115)</f>
        <v>89</v>
      </c>
      <c r="X115" s="4470"/>
      <c r="Y115" s="3723"/>
      <c r="Z115" s="3723"/>
      <c r="AA115" s="4471"/>
      <c r="AB115" s="4190"/>
      <c r="AC115" s="3711"/>
      <c r="AD115" s="3712"/>
      <c r="AE115" s="1131"/>
      <c r="AF115" s="3830"/>
      <c r="AG115" s="3711"/>
      <c r="AH115" s="3713"/>
      <c r="AI115" s="1134"/>
      <c r="AJ115" s="1135"/>
      <c r="AK115" s="1136"/>
    </row>
    <row r="116" spans="1:37" s="31" customFormat="1" ht="10.5">
      <c r="A116" s="2287" t="str">
        <f>'General PNGUM'!A116</f>
        <v>Ediwa Community School</v>
      </c>
      <c r="C116" s="1087">
        <v>21</v>
      </c>
      <c r="D116" s="2269">
        <v>29</v>
      </c>
      <c r="E116" s="2269">
        <v>19</v>
      </c>
      <c r="F116" s="2269">
        <v>11</v>
      </c>
      <c r="G116" s="2274">
        <v>9</v>
      </c>
      <c r="H116" s="2274">
        <v>7</v>
      </c>
      <c r="I116" s="2274">
        <v>7</v>
      </c>
      <c r="J116" s="2274">
        <v>10</v>
      </c>
      <c r="K116" s="2274">
        <v>7</v>
      </c>
      <c r="L116" s="2274"/>
      <c r="M116" s="2273"/>
      <c r="N116" s="2273"/>
      <c r="O116" s="2273"/>
      <c r="P116" s="2273"/>
      <c r="Q116" s="3857"/>
      <c r="R116" s="2273"/>
      <c r="S116" s="3386">
        <v>72</v>
      </c>
      <c r="T116" s="3387">
        <v>48</v>
      </c>
      <c r="U116" s="3435"/>
      <c r="V116" s="3437"/>
      <c r="W116" s="2277">
        <f t="shared" si="68"/>
        <v>120</v>
      </c>
      <c r="X116" s="3407"/>
      <c r="Y116" s="3306"/>
      <c r="Z116" s="3306">
        <v>7</v>
      </c>
      <c r="AA116" s="3307"/>
      <c r="AB116" s="2254">
        <f>'General PNGUM'!P116</f>
        <v>1</v>
      </c>
      <c r="AC116" s="1128">
        <f>'General PNGUM'!Q116</f>
        <v>0</v>
      </c>
      <c r="AD116" s="1130" t="str">
        <f>'General PNGUM'!R116</f>
        <v>-</v>
      </c>
      <c r="AE116" s="1131">
        <f t="shared" ref="AE116:AE140" si="69">S116+T116</f>
        <v>120</v>
      </c>
      <c r="AF116" s="1132">
        <f t="shared" ref="AF116:AF140" si="70">U116+V116</f>
        <v>0</v>
      </c>
      <c r="AG116" s="1128"/>
      <c r="AH116" s="1133"/>
      <c r="AI116" s="1134">
        <f t="shared" ref="AI116:AI140" si="71">Z116</f>
        <v>7</v>
      </c>
      <c r="AJ116" s="1135">
        <f t="shared" ref="AJ116:AJ140" si="72">AA116</f>
        <v>0</v>
      </c>
      <c r="AK116" s="1136">
        <f>SUM(C116:R116)</f>
        <v>120</v>
      </c>
    </row>
    <row r="117" spans="1:37" s="31" customFormat="1" ht="10.5">
      <c r="A117" s="2287" t="str">
        <f>'General PNGUM'!A117</f>
        <v>Ganai Community School</v>
      </c>
      <c r="C117" s="1087"/>
      <c r="D117" s="2269"/>
      <c r="E117" s="2269"/>
      <c r="F117" s="2269">
        <v>19</v>
      </c>
      <c r="G117" s="2274">
        <v>36</v>
      </c>
      <c r="H117" s="2274">
        <v>21</v>
      </c>
      <c r="I117" s="2274">
        <v>17</v>
      </c>
      <c r="J117" s="2274">
        <v>16</v>
      </c>
      <c r="K117" s="2274">
        <v>15</v>
      </c>
      <c r="L117" s="2291"/>
      <c r="M117" s="2273"/>
      <c r="N117" s="2273"/>
      <c r="O117" s="2273"/>
      <c r="P117" s="2273"/>
      <c r="Q117" s="3857"/>
      <c r="R117" s="2273"/>
      <c r="S117" s="3386">
        <v>56</v>
      </c>
      <c r="T117" s="3387">
        <v>68</v>
      </c>
      <c r="U117" s="3435"/>
      <c r="V117" s="3437"/>
      <c r="W117" s="2277">
        <f t="shared" si="68"/>
        <v>124</v>
      </c>
      <c r="X117" s="3407"/>
      <c r="Y117" s="3306"/>
      <c r="Z117" s="3306">
        <v>15</v>
      </c>
      <c r="AA117" s="3307"/>
      <c r="AB117" s="2254">
        <f>'General PNGUM'!P117</f>
        <v>1</v>
      </c>
      <c r="AC117" s="1128">
        <f>'General PNGUM'!Q117</f>
        <v>0</v>
      </c>
      <c r="AD117" s="1130" t="str">
        <f>'General PNGUM'!R117</f>
        <v>-</v>
      </c>
      <c r="AE117" s="1131">
        <f t="shared" si="69"/>
        <v>124</v>
      </c>
      <c r="AF117" s="1132">
        <f t="shared" si="70"/>
        <v>0</v>
      </c>
      <c r="AG117" s="1128"/>
      <c r="AH117" s="1133"/>
      <c r="AI117" s="1134">
        <f t="shared" si="71"/>
        <v>15</v>
      </c>
      <c r="AJ117" s="1135">
        <f t="shared" si="72"/>
        <v>0</v>
      </c>
      <c r="AK117" s="1136">
        <f>SUM(C117:R117)</f>
        <v>124</v>
      </c>
    </row>
    <row r="118" spans="1:37" s="31" customFormat="1" ht="10.5">
      <c r="A118" s="2287" t="str">
        <f>'General PNGUM'!A118</f>
        <v>Harrison Primary School</v>
      </c>
      <c r="C118" s="1087">
        <v>117</v>
      </c>
      <c r="D118" s="2269">
        <v>102</v>
      </c>
      <c r="E118" s="2269">
        <v>83</v>
      </c>
      <c r="F118" s="2269">
        <v>96</v>
      </c>
      <c r="G118" s="2274">
        <v>99</v>
      </c>
      <c r="H118" s="2274">
        <v>74</v>
      </c>
      <c r="I118" s="2274">
        <v>63</v>
      </c>
      <c r="J118" s="2274">
        <v>81</v>
      </c>
      <c r="K118" s="2274">
        <v>64</v>
      </c>
      <c r="L118" s="2291"/>
      <c r="M118" s="2273"/>
      <c r="N118" s="2273"/>
      <c r="O118" s="2273"/>
      <c r="P118" s="2273"/>
      <c r="Q118" s="3857"/>
      <c r="R118" s="2273"/>
      <c r="S118" s="3386">
        <v>421</v>
      </c>
      <c r="T118" s="3387">
        <v>358</v>
      </c>
      <c r="U118" s="3435"/>
      <c r="V118" s="3437"/>
      <c r="W118" s="2277">
        <f t="shared" si="68"/>
        <v>779</v>
      </c>
      <c r="X118" s="3407"/>
      <c r="Y118" s="3306"/>
      <c r="Z118" s="3306">
        <v>64</v>
      </c>
      <c r="AA118" s="3307"/>
      <c r="AB118" s="2254">
        <f>'General PNGUM'!P118</f>
        <v>1</v>
      </c>
      <c r="AC118" s="1128">
        <f>'General PNGUM'!Q118</f>
        <v>0</v>
      </c>
      <c r="AD118" s="1130" t="str">
        <f>'General PNGUM'!R118</f>
        <v>-</v>
      </c>
      <c r="AE118" s="1131">
        <f t="shared" si="69"/>
        <v>779</v>
      </c>
      <c r="AF118" s="1132">
        <f t="shared" si="70"/>
        <v>0</v>
      </c>
      <c r="AG118" s="1128"/>
      <c r="AH118" s="1133"/>
      <c r="AI118" s="1134">
        <f t="shared" si="71"/>
        <v>64</v>
      </c>
      <c r="AJ118" s="1135">
        <f t="shared" si="72"/>
        <v>0</v>
      </c>
      <c r="AK118" s="1136">
        <f>SUM(C118:R118)</f>
        <v>779</v>
      </c>
    </row>
    <row r="119" spans="1:37" s="31" customFormat="1" ht="21">
      <c r="A119" s="2287" t="str">
        <f>'General PNGUM'!A119</f>
        <v>Himau Adventist Primary School</v>
      </c>
      <c r="C119" s="4463">
        <v>18</v>
      </c>
      <c r="D119" s="3852">
        <v>9</v>
      </c>
      <c r="E119" s="3852">
        <v>5</v>
      </c>
      <c r="F119" s="3852">
        <v>20</v>
      </c>
      <c r="G119" s="4465"/>
      <c r="H119" s="4465"/>
      <c r="I119" s="4465"/>
      <c r="J119" s="4465"/>
      <c r="K119" s="4465"/>
      <c r="L119" s="4464"/>
      <c r="M119" s="3857"/>
      <c r="N119" s="3857"/>
      <c r="O119" s="3857"/>
      <c r="P119" s="3857"/>
      <c r="Q119" s="3857"/>
      <c r="R119" s="3857"/>
      <c r="S119" s="4466">
        <v>52</v>
      </c>
      <c r="T119" s="4467"/>
      <c r="U119" s="4468"/>
      <c r="V119" s="4472"/>
      <c r="W119" s="2277">
        <f t="shared" si="68"/>
        <v>52</v>
      </c>
      <c r="X119" s="4470"/>
      <c r="Y119" s="3723"/>
      <c r="Z119" s="3723"/>
      <c r="AA119" s="4471"/>
      <c r="AB119" s="4190"/>
      <c r="AC119" s="3711"/>
      <c r="AD119" s="3712"/>
      <c r="AE119" s="1131"/>
      <c r="AF119" s="3830"/>
      <c r="AG119" s="3711"/>
      <c r="AH119" s="3713"/>
      <c r="AI119" s="1134"/>
      <c r="AJ119" s="1135"/>
      <c r="AK119" s="1136"/>
    </row>
    <row r="120" spans="1:37" s="31" customFormat="1" ht="10.5">
      <c r="A120" s="2287" t="str">
        <f>'General PNGUM'!A120</f>
        <v>Isu Primary School</v>
      </c>
      <c r="C120" s="1087"/>
      <c r="D120" s="2269"/>
      <c r="E120" s="2269"/>
      <c r="F120" s="2269">
        <v>32</v>
      </c>
      <c r="G120" s="2274">
        <v>19</v>
      </c>
      <c r="H120" s="2274">
        <v>20</v>
      </c>
      <c r="I120" s="2274">
        <v>17</v>
      </c>
      <c r="J120" s="2274">
        <v>16</v>
      </c>
      <c r="K120" s="2274">
        <v>16</v>
      </c>
      <c r="L120" s="2274"/>
      <c r="M120" s="2273"/>
      <c r="N120" s="2273"/>
      <c r="O120" s="2273"/>
      <c r="P120" s="2273"/>
      <c r="Q120" s="3857"/>
      <c r="R120" s="2273"/>
      <c r="S120" s="3386">
        <v>120</v>
      </c>
      <c r="T120" s="3387"/>
      <c r="U120" s="3435"/>
      <c r="V120" s="3437"/>
      <c r="W120" s="2277">
        <f t="shared" si="68"/>
        <v>120</v>
      </c>
      <c r="X120" s="3407"/>
      <c r="Y120" s="3306"/>
      <c r="Z120" s="3306">
        <v>16</v>
      </c>
      <c r="AA120" s="3307"/>
      <c r="AB120" s="2254">
        <f>'General PNGUM'!P120</f>
        <v>1</v>
      </c>
      <c r="AC120" s="1128">
        <f>'General PNGUM'!Q120</f>
        <v>0</v>
      </c>
      <c r="AD120" s="1130" t="str">
        <f>'General PNGUM'!R120</f>
        <v>-</v>
      </c>
      <c r="AE120" s="1131">
        <f t="shared" si="69"/>
        <v>120</v>
      </c>
      <c r="AF120" s="1132">
        <f t="shared" si="70"/>
        <v>0</v>
      </c>
      <c r="AG120" s="1128"/>
      <c r="AH120" s="1133"/>
      <c r="AI120" s="1134">
        <f t="shared" si="71"/>
        <v>16</v>
      </c>
      <c r="AJ120" s="1135">
        <f t="shared" si="72"/>
        <v>0</v>
      </c>
      <c r="AK120" s="1136">
        <f>SUM(C120:R120)</f>
        <v>120</v>
      </c>
    </row>
    <row r="121" spans="1:37" s="31" customFormat="1" ht="10.5">
      <c r="A121" s="2288" t="str">
        <f>'General PNGUM'!A121</f>
        <v>Kambubu Secondary UNION</v>
      </c>
      <c r="C121" s="1087"/>
      <c r="D121" s="2269"/>
      <c r="E121" s="2269"/>
      <c r="F121" s="2269"/>
      <c r="G121" s="2269"/>
      <c r="H121" s="2269"/>
      <c r="I121" s="2269"/>
      <c r="J121" s="2269"/>
      <c r="K121" s="2269"/>
      <c r="L121" s="2269"/>
      <c r="M121" s="2279"/>
      <c r="N121" s="2279"/>
      <c r="O121" s="2279"/>
      <c r="P121" s="2273"/>
      <c r="Q121" s="3857"/>
      <c r="R121" s="2273"/>
      <c r="S121" s="3386"/>
      <c r="T121" s="3387"/>
      <c r="U121" s="3435"/>
      <c r="V121" s="3906"/>
      <c r="W121" s="2277">
        <f t="shared" si="68"/>
        <v>0</v>
      </c>
      <c r="X121" s="3407"/>
      <c r="Y121" s="3306"/>
      <c r="Z121" s="3306"/>
      <c r="AA121" s="3307"/>
      <c r="AB121" s="2254">
        <f>'General PNGUM'!P121</f>
        <v>0</v>
      </c>
      <c r="AC121" s="1128">
        <f>'General PNGUM'!Q121</f>
        <v>0</v>
      </c>
      <c r="AD121" s="1130" t="str">
        <f>'General PNGUM'!R121</f>
        <v>-</v>
      </c>
      <c r="AE121" s="1131">
        <f t="shared" si="69"/>
        <v>0</v>
      </c>
      <c r="AF121" s="1132">
        <f t="shared" si="70"/>
        <v>0</v>
      </c>
      <c r="AG121" s="1128"/>
      <c r="AH121" s="1133"/>
      <c r="AI121" s="1134">
        <f t="shared" si="71"/>
        <v>0</v>
      </c>
      <c r="AJ121" s="1135">
        <f t="shared" si="72"/>
        <v>0</v>
      </c>
      <c r="AK121" s="1136">
        <f>SUM(C121:R121)</f>
        <v>0</v>
      </c>
    </row>
    <row r="122" spans="1:37" s="31" customFormat="1" ht="10.5">
      <c r="A122" s="2287" t="str">
        <f>'General PNGUM'!A122</f>
        <v>Kase Adventist Primary School</v>
      </c>
      <c r="C122" s="4463"/>
      <c r="D122" s="3852"/>
      <c r="E122" s="3852"/>
      <c r="F122" s="3852">
        <v>13</v>
      </c>
      <c r="G122" s="3852">
        <v>11</v>
      </c>
      <c r="H122" s="3852">
        <v>16</v>
      </c>
      <c r="I122" s="3852">
        <v>10</v>
      </c>
      <c r="J122" s="3852">
        <v>21</v>
      </c>
      <c r="K122" s="3852">
        <v>20</v>
      </c>
      <c r="L122" s="3852"/>
      <c r="M122" s="3860"/>
      <c r="N122" s="3860"/>
      <c r="O122" s="3860"/>
      <c r="P122" s="3857"/>
      <c r="Q122" s="3857"/>
      <c r="R122" s="3857"/>
      <c r="S122" s="4466">
        <v>91</v>
      </c>
      <c r="T122" s="4467"/>
      <c r="U122" s="4468"/>
      <c r="V122" s="4473"/>
      <c r="W122" s="2277">
        <f t="shared" si="68"/>
        <v>91</v>
      </c>
      <c r="X122" s="4470"/>
      <c r="Y122" s="3723"/>
      <c r="Z122" s="3723">
        <v>20</v>
      </c>
      <c r="AA122" s="4471"/>
      <c r="AB122" s="4190"/>
      <c r="AC122" s="3711"/>
      <c r="AD122" s="3712"/>
      <c r="AE122" s="1131"/>
      <c r="AF122" s="3830"/>
      <c r="AG122" s="3711"/>
      <c r="AH122" s="3713"/>
      <c r="AI122" s="1134"/>
      <c r="AJ122" s="1135"/>
      <c r="AK122" s="1136"/>
    </row>
    <row r="123" spans="1:37" s="31" customFormat="1" ht="10.5">
      <c r="A123" s="2287" t="str">
        <f>'General PNGUM'!A123</f>
        <v>Kavieng Primary School</v>
      </c>
      <c r="C123" s="1087">
        <v>54</v>
      </c>
      <c r="D123" s="2269">
        <v>27</v>
      </c>
      <c r="E123" s="2269">
        <v>20</v>
      </c>
      <c r="F123" s="2269">
        <v>52</v>
      </c>
      <c r="G123" s="2274">
        <v>53</v>
      </c>
      <c r="H123" s="2274">
        <v>36</v>
      </c>
      <c r="I123" s="2274">
        <v>32</v>
      </c>
      <c r="J123" s="2274">
        <v>47</v>
      </c>
      <c r="K123" s="2274">
        <v>33</v>
      </c>
      <c r="L123" s="2274"/>
      <c r="M123" s="2273"/>
      <c r="N123" s="2273"/>
      <c r="O123" s="2273"/>
      <c r="P123" s="2273"/>
      <c r="Q123" s="3857"/>
      <c r="R123" s="2273"/>
      <c r="S123" s="3386">
        <v>237</v>
      </c>
      <c r="T123" s="3387">
        <v>117</v>
      </c>
      <c r="U123" s="3435"/>
      <c r="V123" s="3437"/>
      <c r="W123" s="2277">
        <f t="shared" si="68"/>
        <v>354</v>
      </c>
      <c r="X123" s="3407">
        <v>12</v>
      </c>
      <c r="Y123" s="3306"/>
      <c r="Z123" s="3306">
        <v>33</v>
      </c>
      <c r="AA123" s="3307"/>
      <c r="AB123" s="2254">
        <f>'General PNGUM'!P123</f>
        <v>1</v>
      </c>
      <c r="AC123" s="1128">
        <f>'General PNGUM'!Q123</f>
        <v>0</v>
      </c>
      <c r="AD123" s="1130" t="str">
        <f>'General PNGUM'!R123</f>
        <v>-</v>
      </c>
      <c r="AE123" s="1131">
        <f t="shared" si="69"/>
        <v>354</v>
      </c>
      <c r="AF123" s="1132">
        <f t="shared" si="70"/>
        <v>0</v>
      </c>
      <c r="AG123" s="1128"/>
      <c r="AH123" s="1133"/>
      <c r="AI123" s="1134">
        <f t="shared" si="71"/>
        <v>33</v>
      </c>
      <c r="AJ123" s="1135">
        <f t="shared" si="72"/>
        <v>0</v>
      </c>
      <c r="AK123" s="1136">
        <f>SUM(C123:R123)</f>
        <v>354</v>
      </c>
    </row>
    <row r="124" spans="1:37" s="31" customFormat="1" ht="10.5">
      <c r="A124" s="2287" t="str">
        <f>'General PNGUM'!A124</f>
        <v>Kivia Primary School</v>
      </c>
      <c r="C124" s="1087"/>
      <c r="D124" s="2269"/>
      <c r="E124" s="2269"/>
      <c r="F124" s="2269"/>
      <c r="G124" s="2274"/>
      <c r="H124" s="2274"/>
      <c r="I124" s="2274"/>
      <c r="J124" s="2274"/>
      <c r="K124" s="2274"/>
      <c r="L124" s="2274"/>
      <c r="M124" s="2273"/>
      <c r="N124" s="2273"/>
      <c r="O124" s="2273"/>
      <c r="P124" s="2273"/>
      <c r="Q124" s="3857"/>
      <c r="R124" s="2273"/>
      <c r="S124" s="3386"/>
      <c r="T124" s="3387"/>
      <c r="U124" s="3435"/>
      <c r="V124" s="3437"/>
      <c r="W124" s="2277">
        <f t="shared" si="68"/>
        <v>0</v>
      </c>
      <c r="X124" s="3407"/>
      <c r="Y124" s="3306"/>
      <c r="Z124" s="3306">
        <v>0</v>
      </c>
      <c r="AA124" s="3307"/>
      <c r="AB124" s="2254">
        <f>'General PNGUM'!P124</f>
        <v>1</v>
      </c>
      <c r="AC124" s="1128">
        <f>'General PNGUM'!Q124</f>
        <v>0</v>
      </c>
      <c r="AD124" s="1130" t="str">
        <f>'General PNGUM'!R124</f>
        <v>-</v>
      </c>
      <c r="AE124" s="1131">
        <f t="shared" si="69"/>
        <v>0</v>
      </c>
      <c r="AF124" s="1132">
        <f t="shared" si="70"/>
        <v>0</v>
      </c>
      <c r="AG124" s="1128"/>
      <c r="AH124" s="1133"/>
      <c r="AI124" s="1134">
        <f t="shared" si="71"/>
        <v>0</v>
      </c>
      <c r="AJ124" s="1135">
        <f t="shared" si="72"/>
        <v>0</v>
      </c>
      <c r="AK124" s="1136">
        <f>SUM(C124:R124)</f>
        <v>0</v>
      </c>
    </row>
    <row r="125" spans="1:37" s="31" customFormat="1" ht="10.5">
      <c r="A125" s="4474" t="str">
        <f>'General PNGUM'!A125</f>
        <v>Konkavul Primary School</v>
      </c>
      <c r="C125" s="1087"/>
      <c r="D125" s="2269"/>
      <c r="E125" s="2269"/>
      <c r="F125" s="2269"/>
      <c r="G125" s="2274"/>
      <c r="H125" s="2274"/>
      <c r="I125" s="2274"/>
      <c r="J125" s="2274"/>
      <c r="K125" s="2274"/>
      <c r="L125" s="2274"/>
      <c r="M125" s="2273"/>
      <c r="N125" s="2273"/>
      <c r="O125" s="2273"/>
      <c r="P125" s="2273"/>
      <c r="Q125" s="3857"/>
      <c r="R125" s="2273"/>
      <c r="S125" s="3386"/>
      <c r="T125" s="3387"/>
      <c r="U125" s="3435"/>
      <c r="V125" s="3437"/>
      <c r="W125" s="2277">
        <f t="shared" si="68"/>
        <v>0</v>
      </c>
      <c r="X125" s="3407"/>
      <c r="Y125" s="3306"/>
      <c r="Z125" s="3306">
        <v>0</v>
      </c>
      <c r="AA125" s="3307"/>
      <c r="AB125" s="2254">
        <f>'General PNGUM'!P125</f>
        <v>0</v>
      </c>
      <c r="AC125" s="1128">
        <f>'General PNGUM'!Q125</f>
        <v>0</v>
      </c>
      <c r="AD125" s="1130" t="str">
        <f>'General PNGUM'!R125</f>
        <v>-</v>
      </c>
      <c r="AE125" s="1131">
        <f t="shared" si="69"/>
        <v>0</v>
      </c>
      <c r="AF125" s="1132">
        <f t="shared" si="70"/>
        <v>0</v>
      </c>
      <c r="AG125" s="1128"/>
      <c r="AH125" s="1133"/>
      <c r="AI125" s="1134">
        <f t="shared" si="71"/>
        <v>0</v>
      </c>
      <c r="AJ125" s="1135">
        <f t="shared" si="72"/>
        <v>0</v>
      </c>
      <c r="AK125" s="1136">
        <f>SUM(C125:R125)</f>
        <v>0</v>
      </c>
    </row>
    <row r="126" spans="1:37" s="31" customFormat="1" ht="10.5">
      <c r="A126" s="2287" t="str">
        <f>'General PNGUM'!A126</f>
        <v>Kumbuba Community School</v>
      </c>
      <c r="C126" s="1087"/>
      <c r="D126" s="2269">
        <v>25</v>
      </c>
      <c r="E126" s="2269">
        <v>31</v>
      </c>
      <c r="F126" s="2269">
        <v>21</v>
      </c>
      <c r="G126" s="2274">
        <v>19</v>
      </c>
      <c r="H126" s="2274">
        <v>16</v>
      </c>
      <c r="I126" s="2280">
        <v>11</v>
      </c>
      <c r="J126" s="2291">
        <v>13</v>
      </c>
      <c r="K126" s="2291">
        <v>11</v>
      </c>
      <c r="L126" s="2291"/>
      <c r="M126" s="2273"/>
      <c r="N126" s="2273"/>
      <c r="O126" s="2273"/>
      <c r="P126" s="2273"/>
      <c r="Q126" s="3857"/>
      <c r="R126" s="2273"/>
      <c r="S126" s="3386">
        <v>147</v>
      </c>
      <c r="T126" s="3387"/>
      <c r="U126" s="3435"/>
      <c r="V126" s="3437"/>
      <c r="W126" s="2277">
        <f t="shared" si="68"/>
        <v>147</v>
      </c>
      <c r="X126" s="3407"/>
      <c r="Y126" s="3306"/>
      <c r="Z126" s="3306">
        <v>11</v>
      </c>
      <c r="AA126" s="3307"/>
      <c r="AB126" s="2254">
        <f>'General PNGUM'!P126</f>
        <v>1</v>
      </c>
      <c r="AC126" s="1128">
        <f>'General PNGUM'!Q126</f>
        <v>0</v>
      </c>
      <c r="AD126" s="1130" t="str">
        <f>'General PNGUM'!R126</f>
        <v>-</v>
      </c>
      <c r="AE126" s="1131">
        <f t="shared" si="69"/>
        <v>147</v>
      </c>
      <c r="AF126" s="1132">
        <f t="shared" si="70"/>
        <v>0</v>
      </c>
      <c r="AG126" s="1128"/>
      <c r="AH126" s="1133"/>
      <c r="AI126" s="1134">
        <f t="shared" si="71"/>
        <v>11</v>
      </c>
      <c r="AJ126" s="1135">
        <f t="shared" si="72"/>
        <v>0</v>
      </c>
      <c r="AK126" s="1136">
        <f>SUM(C126:R126)</f>
        <v>147</v>
      </c>
    </row>
    <row r="127" spans="1:37" s="31" customFormat="1" ht="10.5">
      <c r="A127" s="2287" t="str">
        <f>'General PNGUM'!A127</f>
        <v>Loaua Community School</v>
      </c>
      <c r="C127" s="1087"/>
      <c r="D127" s="2269"/>
      <c r="E127" s="2269"/>
      <c r="F127" s="2269">
        <v>6</v>
      </c>
      <c r="G127" s="2274">
        <v>9</v>
      </c>
      <c r="H127" s="2274">
        <v>10</v>
      </c>
      <c r="I127" s="2280">
        <v>10</v>
      </c>
      <c r="J127" s="2280">
        <v>13</v>
      </c>
      <c r="K127" s="2280">
        <v>14</v>
      </c>
      <c r="L127" s="2280"/>
      <c r="M127" s="2273"/>
      <c r="N127" s="2273"/>
      <c r="O127" s="2273"/>
      <c r="P127" s="2273"/>
      <c r="Q127" s="3857"/>
      <c r="R127" s="2273"/>
      <c r="S127" s="3386">
        <v>62</v>
      </c>
      <c r="T127" s="3387"/>
      <c r="U127" s="3435"/>
      <c r="V127" s="3437"/>
      <c r="W127" s="2277">
        <f t="shared" si="68"/>
        <v>62</v>
      </c>
      <c r="X127" s="3407"/>
      <c r="Y127" s="3306"/>
      <c r="Z127" s="3306">
        <v>14</v>
      </c>
      <c r="AA127" s="3307"/>
      <c r="AB127" s="2254">
        <f>'General PNGUM'!P127</f>
        <v>1</v>
      </c>
      <c r="AC127" s="1128">
        <f>'General PNGUM'!Q127</f>
        <v>0</v>
      </c>
      <c r="AD127" s="1130" t="str">
        <f>'General PNGUM'!R127</f>
        <v>-</v>
      </c>
      <c r="AE127" s="1131">
        <f t="shared" si="69"/>
        <v>62</v>
      </c>
      <c r="AF127" s="1132">
        <f t="shared" si="70"/>
        <v>0</v>
      </c>
      <c r="AG127" s="1128"/>
      <c r="AH127" s="1133"/>
      <c r="AI127" s="1134">
        <f t="shared" si="71"/>
        <v>14</v>
      </c>
      <c r="AJ127" s="1135">
        <f t="shared" si="72"/>
        <v>0</v>
      </c>
      <c r="AK127" s="1136">
        <f>SUM(C127:R127)</f>
        <v>62</v>
      </c>
    </row>
    <row r="128" spans="1:37" s="31" customFormat="1" ht="10.5">
      <c r="A128" s="2287" t="str">
        <f>'General PNGUM'!A128</f>
        <v>Loma Adventist Primary School</v>
      </c>
      <c r="C128" s="4463">
        <v>4</v>
      </c>
      <c r="D128" s="3852">
        <v>11</v>
      </c>
      <c r="E128" s="3852">
        <v>7</v>
      </c>
      <c r="F128" s="3852">
        <v>5</v>
      </c>
      <c r="G128" s="4465">
        <v>10</v>
      </c>
      <c r="H128" s="4465">
        <v>9</v>
      </c>
      <c r="I128" s="4475">
        <v>13</v>
      </c>
      <c r="J128" s="4475">
        <v>10</v>
      </c>
      <c r="K128" s="4476">
        <v>19</v>
      </c>
      <c r="L128" s="4476"/>
      <c r="M128" s="3857"/>
      <c r="N128" s="3857"/>
      <c r="O128" s="3857"/>
      <c r="P128" s="3857"/>
      <c r="Q128" s="3857"/>
      <c r="R128" s="3857"/>
      <c r="S128" s="4466">
        <v>66</v>
      </c>
      <c r="T128" s="4467">
        <v>22</v>
      </c>
      <c r="U128" s="4468"/>
      <c r="V128" s="4472"/>
      <c r="W128" s="2277">
        <f t="shared" si="68"/>
        <v>88</v>
      </c>
      <c r="X128" s="4470"/>
      <c r="Y128" s="3723"/>
      <c r="Z128" s="3306">
        <v>19</v>
      </c>
      <c r="AA128" s="4471"/>
      <c r="AB128" s="4190"/>
      <c r="AC128" s="3711"/>
      <c r="AD128" s="3712"/>
      <c r="AE128" s="1131">
        <f t="shared" si="69"/>
        <v>88</v>
      </c>
      <c r="AF128" s="3830"/>
      <c r="AG128" s="3711"/>
      <c r="AH128" s="3713"/>
      <c r="AI128" s="1134"/>
      <c r="AJ128" s="1135"/>
      <c r="AK128" s="1136"/>
    </row>
    <row r="129" spans="1:40" s="31" customFormat="1" ht="10.5">
      <c r="A129" s="2287" t="str">
        <f>'General PNGUM'!A129</f>
        <v>Lomana Community School</v>
      </c>
      <c r="C129" s="1087"/>
      <c r="D129" s="2269"/>
      <c r="E129" s="2269"/>
      <c r="F129" s="2269">
        <v>9</v>
      </c>
      <c r="G129" s="2274">
        <v>3</v>
      </c>
      <c r="H129" s="2274">
        <v>9</v>
      </c>
      <c r="I129" s="2280">
        <v>6</v>
      </c>
      <c r="J129" s="2280"/>
      <c r="K129" s="2291"/>
      <c r="L129" s="2291"/>
      <c r="M129" s="2273"/>
      <c r="N129" s="2273"/>
      <c r="O129" s="2273"/>
      <c r="P129" s="2273"/>
      <c r="Q129" s="3857"/>
      <c r="R129" s="2273"/>
      <c r="S129" s="3386">
        <v>27</v>
      </c>
      <c r="T129" s="3387"/>
      <c r="U129" s="3435"/>
      <c r="V129" s="3437"/>
      <c r="W129" s="2277">
        <f t="shared" si="68"/>
        <v>27</v>
      </c>
      <c r="X129" s="3407"/>
      <c r="Y129" s="3306"/>
      <c r="Z129" s="3306">
        <v>0</v>
      </c>
      <c r="AA129" s="3307"/>
      <c r="AB129" s="2254">
        <f>'General PNGUM'!P129</f>
        <v>1</v>
      </c>
      <c r="AC129" s="1128">
        <f>'General PNGUM'!Q129</f>
        <v>0</v>
      </c>
      <c r="AD129" s="1130" t="str">
        <f>'General PNGUM'!R129</f>
        <v>-</v>
      </c>
      <c r="AE129" s="1131">
        <f t="shared" si="69"/>
        <v>27</v>
      </c>
      <c r="AF129" s="1132">
        <f t="shared" si="70"/>
        <v>0</v>
      </c>
      <c r="AG129" s="1128"/>
      <c r="AH129" s="1133"/>
      <c r="AI129" s="1134">
        <f t="shared" si="71"/>
        <v>0</v>
      </c>
      <c r="AJ129" s="1135">
        <f t="shared" si="72"/>
        <v>0</v>
      </c>
      <c r="AK129" s="1136">
        <f t="shared" ref="AK129:AK140" si="73">SUM(C129:R129)</f>
        <v>27</v>
      </c>
    </row>
    <row r="130" spans="1:40" s="31" customFormat="1" ht="10.5">
      <c r="A130" s="2287" t="str">
        <f>'General PNGUM'!A130</f>
        <v>Lovarang Community School</v>
      </c>
      <c r="C130" s="1087">
        <v>12</v>
      </c>
      <c r="D130" s="2269"/>
      <c r="E130" s="2269"/>
      <c r="F130" s="2269">
        <v>5</v>
      </c>
      <c r="G130" s="2274">
        <v>2</v>
      </c>
      <c r="H130" s="2274">
        <v>1</v>
      </c>
      <c r="I130" s="2280">
        <v>1</v>
      </c>
      <c r="J130" s="2280">
        <v>2</v>
      </c>
      <c r="K130" s="2291">
        <v>6</v>
      </c>
      <c r="L130" s="2291"/>
      <c r="M130" s="2273"/>
      <c r="N130" s="2273"/>
      <c r="O130" s="2273"/>
      <c r="P130" s="2273"/>
      <c r="Q130" s="3857"/>
      <c r="R130" s="2273"/>
      <c r="S130" s="3386">
        <v>29</v>
      </c>
      <c r="T130" s="3387"/>
      <c r="U130" s="3435"/>
      <c r="V130" s="3437"/>
      <c r="W130" s="2277">
        <f t="shared" si="68"/>
        <v>29</v>
      </c>
      <c r="X130" s="3407"/>
      <c r="Y130" s="3306"/>
      <c r="Z130" s="3306">
        <v>6</v>
      </c>
      <c r="AA130" s="3307"/>
      <c r="AB130" s="2254">
        <f>'General PNGUM'!P130</f>
        <v>1</v>
      </c>
      <c r="AC130" s="1128">
        <f>'General PNGUM'!Q130</f>
        <v>0</v>
      </c>
      <c r="AD130" s="1130" t="str">
        <f>'General PNGUM'!R130</f>
        <v>-</v>
      </c>
      <c r="AE130" s="1131">
        <f t="shared" si="69"/>
        <v>29</v>
      </c>
      <c r="AF130" s="1132">
        <f t="shared" si="70"/>
        <v>0</v>
      </c>
      <c r="AG130" s="1128"/>
      <c r="AH130" s="1133"/>
      <c r="AI130" s="1134">
        <f t="shared" si="71"/>
        <v>6</v>
      </c>
      <c r="AJ130" s="1135">
        <f t="shared" si="72"/>
        <v>0</v>
      </c>
      <c r="AK130" s="1136">
        <f t="shared" si="73"/>
        <v>29</v>
      </c>
    </row>
    <row r="131" spans="1:40" s="31" customFormat="1" ht="10.5">
      <c r="A131" s="2287" t="str">
        <f>'General PNGUM'!A131</f>
        <v>Magean Primary School</v>
      </c>
      <c r="C131" s="1087">
        <v>12</v>
      </c>
      <c r="D131" s="2269">
        <v>10</v>
      </c>
      <c r="E131" s="2269">
        <v>13</v>
      </c>
      <c r="F131" s="2269">
        <v>6</v>
      </c>
      <c r="G131" s="2274">
        <v>5</v>
      </c>
      <c r="H131" s="2274">
        <v>2</v>
      </c>
      <c r="I131" s="2280">
        <v>6</v>
      </c>
      <c r="J131" s="2280">
        <v>2</v>
      </c>
      <c r="K131" s="2280">
        <v>4</v>
      </c>
      <c r="L131" s="2280"/>
      <c r="M131" s="2273"/>
      <c r="N131" s="2273"/>
      <c r="O131" s="2273"/>
      <c r="P131" s="2273"/>
      <c r="Q131" s="3857"/>
      <c r="R131" s="2273"/>
      <c r="S131" s="3388">
        <v>25</v>
      </c>
      <c r="T131" s="3388">
        <v>35</v>
      </c>
      <c r="U131" s="3435"/>
      <c r="V131" s="3437"/>
      <c r="W131" s="2277">
        <f t="shared" si="68"/>
        <v>60</v>
      </c>
      <c r="X131" s="3407"/>
      <c r="Y131" s="3306"/>
      <c r="Z131" s="3306">
        <v>4</v>
      </c>
      <c r="AA131" s="3307"/>
      <c r="AB131" s="2254">
        <f>'General PNGUM'!P131</f>
        <v>1</v>
      </c>
      <c r="AC131" s="1128">
        <f>'General PNGUM'!Q131</f>
        <v>0</v>
      </c>
      <c r="AD131" s="1130" t="str">
        <f>'General PNGUM'!R131</f>
        <v>-</v>
      </c>
      <c r="AE131" s="1131">
        <f t="shared" si="69"/>
        <v>60</v>
      </c>
      <c r="AF131" s="1132">
        <f t="shared" si="70"/>
        <v>0</v>
      </c>
      <c r="AG131" s="1128"/>
      <c r="AH131" s="1133"/>
      <c r="AI131" s="1134">
        <f t="shared" si="71"/>
        <v>4</v>
      </c>
      <c r="AJ131" s="1135">
        <f t="shared" si="72"/>
        <v>0</v>
      </c>
      <c r="AK131" s="1136">
        <f t="shared" si="73"/>
        <v>60</v>
      </c>
    </row>
    <row r="132" spans="1:40" s="31" customFormat="1" ht="10.5">
      <c r="A132" s="2287" t="str">
        <f>'General PNGUM'!A132</f>
        <v>Napapar Primary School</v>
      </c>
      <c r="C132" s="1087">
        <v>41</v>
      </c>
      <c r="D132" s="2269">
        <v>24</v>
      </c>
      <c r="E132" s="2269">
        <v>25</v>
      </c>
      <c r="F132" s="2269">
        <v>16</v>
      </c>
      <c r="G132" s="2274">
        <v>30</v>
      </c>
      <c r="H132" s="2274">
        <v>24</v>
      </c>
      <c r="I132" s="2280">
        <v>16</v>
      </c>
      <c r="J132" s="2280">
        <v>26</v>
      </c>
      <c r="K132" s="2280">
        <v>23</v>
      </c>
      <c r="L132" s="2280"/>
      <c r="M132" s="2273"/>
      <c r="N132" s="2273"/>
      <c r="O132" s="2273"/>
      <c r="P132" s="2273"/>
      <c r="Q132" s="3857"/>
      <c r="R132" s="2273"/>
      <c r="S132" s="3386">
        <v>225</v>
      </c>
      <c r="T132" s="3387"/>
      <c r="U132" s="3435"/>
      <c r="V132" s="3437"/>
      <c r="W132" s="2277">
        <f t="shared" si="68"/>
        <v>225</v>
      </c>
      <c r="X132" s="3407"/>
      <c r="Y132" s="3306"/>
      <c r="Z132" s="3306">
        <v>23</v>
      </c>
      <c r="AA132" s="3307"/>
      <c r="AB132" s="2254">
        <f>'General PNGUM'!P132</f>
        <v>1</v>
      </c>
      <c r="AC132" s="1128">
        <f>'General PNGUM'!Q132</f>
        <v>0</v>
      </c>
      <c r="AD132" s="1130" t="str">
        <f>'General PNGUM'!R132</f>
        <v>-</v>
      </c>
      <c r="AE132" s="1131">
        <f t="shared" si="69"/>
        <v>225</v>
      </c>
      <c r="AF132" s="1132">
        <f t="shared" si="70"/>
        <v>0</v>
      </c>
      <c r="AG132" s="1128"/>
      <c r="AH132" s="1133"/>
      <c r="AI132" s="1134">
        <f t="shared" si="71"/>
        <v>23</v>
      </c>
      <c r="AJ132" s="1135">
        <f t="shared" si="72"/>
        <v>0</v>
      </c>
      <c r="AK132" s="1136">
        <f t="shared" si="73"/>
        <v>225</v>
      </c>
    </row>
    <row r="133" spans="1:40" s="31" customFormat="1" ht="10.5">
      <c r="A133" s="2287" t="str">
        <f>'General PNGUM'!A133</f>
        <v>Nigilani Primary School</v>
      </c>
      <c r="C133" s="1087"/>
      <c r="D133" s="2269"/>
      <c r="E133" s="2269"/>
      <c r="F133" s="2269">
        <v>28</v>
      </c>
      <c r="G133" s="2274">
        <v>26</v>
      </c>
      <c r="H133" s="2274">
        <v>25</v>
      </c>
      <c r="I133" s="2280">
        <v>24</v>
      </c>
      <c r="J133" s="2280">
        <v>13</v>
      </c>
      <c r="K133" s="2291">
        <v>13</v>
      </c>
      <c r="L133" s="2291"/>
      <c r="M133" s="2273"/>
      <c r="N133" s="2273"/>
      <c r="O133" s="2273"/>
      <c r="P133" s="2273"/>
      <c r="Q133" s="3857"/>
      <c r="R133" s="2273"/>
      <c r="S133" s="3386">
        <v>115</v>
      </c>
      <c r="T133" s="3387">
        <v>14</v>
      </c>
      <c r="U133" s="3435"/>
      <c r="V133" s="3436"/>
      <c r="W133" s="2277">
        <f t="shared" si="68"/>
        <v>129</v>
      </c>
      <c r="X133" s="3407">
        <v>6</v>
      </c>
      <c r="Y133" s="3306"/>
      <c r="Z133" s="3306">
        <v>13</v>
      </c>
      <c r="AA133" s="3307"/>
      <c r="AB133" s="2254">
        <f>'General PNGUM'!P133</f>
        <v>1</v>
      </c>
      <c r="AC133" s="1128">
        <f>'General PNGUM'!Q133</f>
        <v>0</v>
      </c>
      <c r="AD133" s="1130" t="str">
        <f>'General PNGUM'!R133</f>
        <v>-</v>
      </c>
      <c r="AE133" s="1131">
        <f t="shared" si="69"/>
        <v>129</v>
      </c>
      <c r="AF133" s="1132">
        <f t="shared" si="70"/>
        <v>0</v>
      </c>
      <c r="AG133" s="1128"/>
      <c r="AH133" s="1133"/>
      <c r="AI133" s="1134">
        <f t="shared" si="71"/>
        <v>13</v>
      </c>
      <c r="AJ133" s="1135">
        <f t="shared" si="72"/>
        <v>0</v>
      </c>
      <c r="AK133" s="1136">
        <f t="shared" si="73"/>
        <v>129</v>
      </c>
    </row>
    <row r="134" spans="1:40" s="31" customFormat="1" ht="10.5">
      <c r="A134" s="2287" t="str">
        <f>'General PNGUM'!A134</f>
        <v>Palakau Community School</v>
      </c>
      <c r="C134" s="1087">
        <v>15</v>
      </c>
      <c r="D134" s="2269">
        <v>7</v>
      </c>
      <c r="E134" s="2269">
        <v>5</v>
      </c>
      <c r="F134" s="2269">
        <v>9</v>
      </c>
      <c r="G134" s="2274">
        <v>10</v>
      </c>
      <c r="H134" s="2274">
        <v>10</v>
      </c>
      <c r="I134" s="2280">
        <v>13</v>
      </c>
      <c r="J134" s="2280">
        <v>12</v>
      </c>
      <c r="K134" s="2280">
        <v>13</v>
      </c>
      <c r="L134" s="2280"/>
      <c r="M134" s="2273"/>
      <c r="N134" s="2273"/>
      <c r="O134" s="2273"/>
      <c r="P134" s="2273"/>
      <c r="Q134" s="3857"/>
      <c r="R134" s="2273"/>
      <c r="S134" s="3386">
        <v>67</v>
      </c>
      <c r="T134" s="3387">
        <v>27</v>
      </c>
      <c r="U134" s="3435"/>
      <c r="V134" s="3436"/>
      <c r="W134" s="2277">
        <f t="shared" si="68"/>
        <v>94</v>
      </c>
      <c r="X134" s="3407"/>
      <c r="Y134" s="3306"/>
      <c r="Z134" s="3306">
        <v>13</v>
      </c>
      <c r="AA134" s="3307"/>
      <c r="AB134" s="2254">
        <f>'General PNGUM'!P134</f>
        <v>1</v>
      </c>
      <c r="AC134" s="1128">
        <f>'General PNGUM'!Q134</f>
        <v>0</v>
      </c>
      <c r="AD134" s="1130" t="str">
        <f>'General PNGUM'!R134</f>
        <v>-</v>
      </c>
      <c r="AE134" s="1131">
        <f t="shared" si="69"/>
        <v>94</v>
      </c>
      <c r="AF134" s="1132">
        <f t="shared" si="70"/>
        <v>0</v>
      </c>
      <c r="AG134" s="1128"/>
      <c r="AH134" s="1133"/>
      <c r="AI134" s="1134">
        <f t="shared" si="71"/>
        <v>13</v>
      </c>
      <c r="AJ134" s="1135">
        <f t="shared" si="72"/>
        <v>0</v>
      </c>
      <c r="AK134" s="1136">
        <f t="shared" si="73"/>
        <v>94</v>
      </c>
    </row>
    <row r="135" spans="1:40" s="31" customFormat="1" ht="10.5">
      <c r="A135" s="4474" t="str">
        <f>'General PNGUM'!A135</f>
        <v>Rali - need address</v>
      </c>
      <c r="C135" s="1087"/>
      <c r="D135" s="2269"/>
      <c r="E135" s="2269"/>
      <c r="F135" s="2269"/>
      <c r="G135" s="2274"/>
      <c r="H135" s="2274"/>
      <c r="I135" s="2280"/>
      <c r="J135" s="2280"/>
      <c r="K135" s="2280"/>
      <c r="L135" s="2280"/>
      <c r="M135" s="2273"/>
      <c r="N135" s="2273"/>
      <c r="O135" s="2273"/>
      <c r="P135" s="2273"/>
      <c r="Q135" s="3857"/>
      <c r="R135" s="2273"/>
      <c r="S135" s="3386"/>
      <c r="T135" s="3387"/>
      <c r="U135" s="3435"/>
      <c r="V135" s="3436"/>
      <c r="W135" s="2277">
        <f t="shared" si="68"/>
        <v>0</v>
      </c>
      <c r="X135" s="3407"/>
      <c r="Y135" s="3306"/>
      <c r="Z135" s="3306">
        <v>0</v>
      </c>
      <c r="AA135" s="3307"/>
      <c r="AB135" s="2254">
        <f>'General PNGUM'!P135</f>
        <v>0</v>
      </c>
      <c r="AC135" s="1128">
        <f>'General PNGUM'!Q135</f>
        <v>0</v>
      </c>
      <c r="AD135" s="1130" t="str">
        <f>'General PNGUM'!R135</f>
        <v>-</v>
      </c>
      <c r="AE135" s="1131">
        <f t="shared" ref="AE135" si="74">S135+T135</f>
        <v>0</v>
      </c>
      <c r="AF135" s="1132">
        <f t="shared" ref="AF135" si="75">U135+V135</f>
        <v>0</v>
      </c>
      <c r="AG135" s="1128"/>
      <c r="AH135" s="1133"/>
      <c r="AI135" s="1134">
        <f t="shared" si="71"/>
        <v>0</v>
      </c>
      <c r="AJ135" s="1135">
        <f t="shared" si="72"/>
        <v>0</v>
      </c>
      <c r="AK135" s="1136">
        <f t="shared" si="73"/>
        <v>0</v>
      </c>
    </row>
    <row r="136" spans="1:40" s="31" customFormat="1" ht="10.5">
      <c r="A136" s="2287" t="str">
        <f>'General PNGUM'!A136</f>
        <v>Rongoe Primary School</v>
      </c>
      <c r="C136" s="1087">
        <v>21</v>
      </c>
      <c r="D136" s="2269">
        <v>18</v>
      </c>
      <c r="E136" s="2269">
        <v>18</v>
      </c>
      <c r="F136" s="2269">
        <v>24</v>
      </c>
      <c r="G136" s="2274">
        <v>26</v>
      </c>
      <c r="H136" s="2274">
        <v>27</v>
      </c>
      <c r="I136" s="2280">
        <v>10</v>
      </c>
      <c r="J136" s="2280">
        <v>18</v>
      </c>
      <c r="K136" s="2280">
        <v>17</v>
      </c>
      <c r="L136" s="2280"/>
      <c r="M136" s="2273"/>
      <c r="N136" s="2273"/>
      <c r="O136" s="2273"/>
      <c r="P136" s="2273"/>
      <c r="Q136" s="3857"/>
      <c r="R136" s="2273"/>
      <c r="S136" s="3386">
        <v>143</v>
      </c>
      <c r="T136" s="3387">
        <v>36</v>
      </c>
      <c r="U136" s="3435"/>
      <c r="V136" s="3437"/>
      <c r="W136" s="2277">
        <f t="shared" si="68"/>
        <v>179</v>
      </c>
      <c r="X136" s="3407"/>
      <c r="Y136" s="3306"/>
      <c r="Z136" s="3306">
        <v>17</v>
      </c>
      <c r="AA136" s="3307"/>
      <c r="AB136" s="2254">
        <f>'General PNGUM'!P136</f>
        <v>1</v>
      </c>
      <c r="AC136" s="1128">
        <f>'General PNGUM'!Q136</f>
        <v>0</v>
      </c>
      <c r="AD136" s="1130" t="str">
        <f>'General PNGUM'!R136</f>
        <v>-</v>
      </c>
      <c r="AE136" s="1131">
        <f t="shared" si="69"/>
        <v>179</v>
      </c>
      <c r="AF136" s="1132">
        <f t="shared" si="70"/>
        <v>0</v>
      </c>
      <c r="AG136" s="1128"/>
      <c r="AH136" s="1133"/>
      <c r="AI136" s="1134">
        <f t="shared" si="71"/>
        <v>17</v>
      </c>
      <c r="AJ136" s="1135">
        <f t="shared" si="72"/>
        <v>0</v>
      </c>
      <c r="AK136" s="1136">
        <f t="shared" si="73"/>
        <v>179</v>
      </c>
    </row>
    <row r="137" spans="1:40" s="31" customFormat="1" ht="10.5">
      <c r="A137" s="2287" t="str">
        <f>'General PNGUM'!A137</f>
        <v>Rugan Harbour Primary School</v>
      </c>
      <c r="C137" s="1087">
        <v>53</v>
      </c>
      <c r="D137" s="2269">
        <v>20</v>
      </c>
      <c r="E137" s="2269">
        <v>9</v>
      </c>
      <c r="F137" s="2269">
        <v>11</v>
      </c>
      <c r="G137" s="2274">
        <v>12</v>
      </c>
      <c r="H137" s="2274">
        <v>15</v>
      </c>
      <c r="I137" s="2280">
        <v>10</v>
      </c>
      <c r="J137" s="2280">
        <v>17</v>
      </c>
      <c r="K137" s="2291">
        <v>16</v>
      </c>
      <c r="L137" s="2291"/>
      <c r="M137" s="2273"/>
      <c r="N137" s="2273"/>
      <c r="O137" s="2273"/>
      <c r="P137" s="2273"/>
      <c r="Q137" s="3857"/>
      <c r="R137" s="2273"/>
      <c r="S137" s="3386">
        <v>115</v>
      </c>
      <c r="T137" s="3387">
        <v>48</v>
      </c>
      <c r="U137" s="3435"/>
      <c r="V137" s="3437"/>
      <c r="W137" s="2277">
        <f t="shared" si="68"/>
        <v>163</v>
      </c>
      <c r="X137" s="3407">
        <v>3</v>
      </c>
      <c r="Y137" s="3306"/>
      <c r="Z137" s="3306">
        <v>16</v>
      </c>
      <c r="AA137" s="3307"/>
      <c r="AB137" s="2254">
        <f>'General PNGUM'!P137</f>
        <v>1</v>
      </c>
      <c r="AC137" s="1128">
        <f>'General PNGUM'!Q137</f>
        <v>0</v>
      </c>
      <c r="AD137" s="1130" t="str">
        <f>'General PNGUM'!R137</f>
        <v>-</v>
      </c>
      <c r="AE137" s="1131">
        <f t="shared" si="69"/>
        <v>163</v>
      </c>
      <c r="AF137" s="1132">
        <f t="shared" si="70"/>
        <v>0</v>
      </c>
      <c r="AG137" s="1128"/>
      <c r="AH137" s="1133"/>
      <c r="AI137" s="1134">
        <f t="shared" si="71"/>
        <v>16</v>
      </c>
      <c r="AJ137" s="1135">
        <f t="shared" si="72"/>
        <v>0</v>
      </c>
      <c r="AK137" s="1136">
        <f t="shared" si="73"/>
        <v>163</v>
      </c>
    </row>
    <row r="138" spans="1:40" s="31" customFormat="1" ht="10.5">
      <c r="A138" s="2287" t="str">
        <f>'General PNGUM'!A138</f>
        <v>Saio Community School</v>
      </c>
      <c r="C138" s="1087">
        <v>4</v>
      </c>
      <c r="D138" s="2269">
        <v>3</v>
      </c>
      <c r="E138" s="2269">
        <v>6</v>
      </c>
      <c r="F138" s="2269">
        <v>7</v>
      </c>
      <c r="G138" s="2274">
        <v>8</v>
      </c>
      <c r="H138" s="2274">
        <v>6</v>
      </c>
      <c r="I138" s="2280">
        <v>9</v>
      </c>
      <c r="J138" s="2280"/>
      <c r="K138" s="2280"/>
      <c r="L138" s="2280"/>
      <c r="M138" s="2273"/>
      <c r="N138" s="2273"/>
      <c r="O138" s="2273"/>
      <c r="P138" s="2273"/>
      <c r="Q138" s="3857"/>
      <c r="R138" s="2273"/>
      <c r="S138" s="3386">
        <v>30</v>
      </c>
      <c r="T138" s="3387">
        <v>13</v>
      </c>
      <c r="U138" s="3435"/>
      <c r="V138" s="3437"/>
      <c r="W138" s="2277">
        <f t="shared" si="68"/>
        <v>43</v>
      </c>
      <c r="X138" s="3407"/>
      <c r="Y138" s="3306"/>
      <c r="Z138" s="3306">
        <v>0</v>
      </c>
      <c r="AA138" s="3307"/>
      <c r="AB138" s="2254">
        <f>'General PNGUM'!P138</f>
        <v>1</v>
      </c>
      <c r="AC138" s="1128">
        <f>'General PNGUM'!Q138</f>
        <v>0</v>
      </c>
      <c r="AD138" s="1130" t="str">
        <f>'General PNGUM'!R138</f>
        <v>-</v>
      </c>
      <c r="AE138" s="1131">
        <f t="shared" si="69"/>
        <v>43</v>
      </c>
      <c r="AF138" s="1132">
        <f t="shared" si="70"/>
        <v>0</v>
      </c>
      <c r="AG138" s="1128"/>
      <c r="AH138" s="1133"/>
      <c r="AI138" s="1134">
        <f t="shared" si="71"/>
        <v>0</v>
      </c>
      <c r="AJ138" s="1135">
        <f t="shared" si="72"/>
        <v>0</v>
      </c>
      <c r="AK138" s="1136">
        <f t="shared" si="73"/>
        <v>43</v>
      </c>
    </row>
    <row r="139" spans="1:40" s="31" customFormat="1" ht="10.5">
      <c r="A139" s="2287" t="str">
        <f>'General PNGUM'!A139</f>
        <v>Sonoma Primary School</v>
      </c>
      <c r="C139" s="1888"/>
      <c r="D139" s="1062">
        <v>14</v>
      </c>
      <c r="E139" s="1062">
        <v>14</v>
      </c>
      <c r="F139" s="1062">
        <v>18</v>
      </c>
      <c r="G139" s="1083">
        <v>19</v>
      </c>
      <c r="H139" s="1083">
        <v>14</v>
      </c>
      <c r="I139" s="1915">
        <v>31</v>
      </c>
      <c r="J139" s="1915">
        <v>31</v>
      </c>
      <c r="K139" s="1915">
        <v>23</v>
      </c>
      <c r="L139" s="1915"/>
      <c r="M139" s="1063"/>
      <c r="N139" s="1063"/>
      <c r="O139" s="1063"/>
      <c r="P139" s="1063"/>
      <c r="Q139" s="3858"/>
      <c r="R139" s="1063"/>
      <c r="S139" s="3386">
        <v>164</v>
      </c>
      <c r="T139" s="3387"/>
      <c r="U139" s="3438"/>
      <c r="V139" s="3439"/>
      <c r="W139" s="2277">
        <f t="shared" ref="W139:W140" si="76">SUM(S139:V139)</f>
        <v>164</v>
      </c>
      <c r="X139" s="3408"/>
      <c r="Y139" s="3306"/>
      <c r="Z139" s="3306">
        <v>23</v>
      </c>
      <c r="AA139" s="3307"/>
      <c r="AB139" s="2254">
        <f>'General PNGUM'!P139</f>
        <v>1</v>
      </c>
      <c r="AC139" s="1128">
        <f>'General PNGUM'!Q139</f>
        <v>0</v>
      </c>
      <c r="AD139" s="1130" t="str">
        <f>'General PNGUM'!R139</f>
        <v>-</v>
      </c>
      <c r="AE139" s="1131">
        <f t="shared" si="69"/>
        <v>164</v>
      </c>
      <c r="AF139" s="1132">
        <f t="shared" si="70"/>
        <v>0</v>
      </c>
      <c r="AG139" s="1128"/>
      <c r="AH139" s="1133"/>
      <c r="AI139" s="1134">
        <f t="shared" si="71"/>
        <v>23</v>
      </c>
      <c r="AJ139" s="1135">
        <f t="shared" si="72"/>
        <v>0</v>
      </c>
      <c r="AK139" s="1136">
        <f t="shared" si="73"/>
        <v>164</v>
      </c>
    </row>
    <row r="140" spans="1:40" s="31" customFormat="1" ht="21">
      <c r="A140" s="2287" t="str">
        <f>'General PNGUM'!A140</f>
        <v>Ulu Primary School - need address</v>
      </c>
      <c r="C140" s="1888"/>
      <c r="D140" s="1062"/>
      <c r="E140" s="1062"/>
      <c r="F140" s="1062">
        <v>17</v>
      </c>
      <c r="G140" s="1083">
        <v>23</v>
      </c>
      <c r="H140" s="1083">
        <v>25</v>
      </c>
      <c r="I140" s="1083">
        <v>14</v>
      </c>
      <c r="J140" s="1083">
        <v>31</v>
      </c>
      <c r="K140" s="1083">
        <v>35</v>
      </c>
      <c r="L140" s="1083"/>
      <c r="M140" s="1063"/>
      <c r="N140" s="1063"/>
      <c r="O140" s="1063"/>
      <c r="P140" s="1063"/>
      <c r="Q140" s="3858"/>
      <c r="R140" s="1063"/>
      <c r="S140" s="3389">
        <v>57</v>
      </c>
      <c r="T140" s="3390">
        <v>88</v>
      </c>
      <c r="U140" s="3438"/>
      <c r="V140" s="3439"/>
      <c r="W140" s="2277">
        <f t="shared" si="76"/>
        <v>145</v>
      </c>
      <c r="X140" s="3408">
        <v>17</v>
      </c>
      <c r="Y140" s="3306"/>
      <c r="Z140" s="3306">
        <v>35</v>
      </c>
      <c r="AA140" s="3307"/>
      <c r="AB140" s="2254">
        <f>'General PNGUM'!P140</f>
        <v>1</v>
      </c>
      <c r="AC140" s="1128">
        <f>'General PNGUM'!Q140</f>
        <v>0</v>
      </c>
      <c r="AD140" s="1130" t="str">
        <f>'General PNGUM'!R140</f>
        <v>-</v>
      </c>
      <c r="AE140" s="1131">
        <f t="shared" si="69"/>
        <v>145</v>
      </c>
      <c r="AF140" s="1132">
        <f t="shared" si="70"/>
        <v>0</v>
      </c>
      <c r="AG140" s="1128"/>
      <c r="AH140" s="1133"/>
      <c r="AI140" s="1134">
        <f t="shared" si="71"/>
        <v>35</v>
      </c>
      <c r="AJ140" s="1135">
        <f t="shared" si="72"/>
        <v>0</v>
      </c>
      <c r="AK140" s="1136">
        <f t="shared" si="73"/>
        <v>145</v>
      </c>
    </row>
    <row r="141" spans="1:40" s="656" customFormat="1" ht="10.5">
      <c r="A141" s="2292" t="s">
        <v>17</v>
      </c>
      <c r="B141" s="2293">
        <f>SUM(B113:B140)</f>
        <v>0</v>
      </c>
      <c r="C141" s="2293">
        <f t="shared" ref="C141:P141" si="77">SUM(C113:C140)</f>
        <v>372</v>
      </c>
      <c r="D141" s="2293">
        <f t="shared" si="77"/>
        <v>299</v>
      </c>
      <c r="E141" s="2293">
        <f t="shared" si="77"/>
        <v>255</v>
      </c>
      <c r="F141" s="2293">
        <f t="shared" si="77"/>
        <v>448</v>
      </c>
      <c r="G141" s="2293">
        <f t="shared" si="77"/>
        <v>455</v>
      </c>
      <c r="H141" s="2293">
        <f t="shared" si="77"/>
        <v>407</v>
      </c>
      <c r="I141" s="2293">
        <f t="shared" si="77"/>
        <v>348</v>
      </c>
      <c r="J141" s="2293">
        <f t="shared" si="77"/>
        <v>414</v>
      </c>
      <c r="K141" s="2293">
        <f t="shared" si="77"/>
        <v>364</v>
      </c>
      <c r="L141" s="2293">
        <f t="shared" si="77"/>
        <v>64</v>
      </c>
      <c r="M141" s="2293">
        <f t="shared" si="77"/>
        <v>68</v>
      </c>
      <c r="N141" s="2293">
        <f t="shared" si="77"/>
        <v>29</v>
      </c>
      <c r="O141" s="2293">
        <f t="shared" si="77"/>
        <v>0</v>
      </c>
      <c r="P141" s="2293">
        <f t="shared" si="77"/>
        <v>0</v>
      </c>
      <c r="Q141" s="3859"/>
      <c r="R141" s="2293">
        <f>SUM(R114:R140)</f>
        <v>0</v>
      </c>
      <c r="S141" s="3308">
        <f>SUM(S113:S140)</f>
        <v>2488</v>
      </c>
      <c r="T141" s="3308">
        <f t="shared" ref="T141:V141" si="78">SUM(T113:T140)</f>
        <v>874</v>
      </c>
      <c r="U141" s="3308">
        <f t="shared" si="78"/>
        <v>112</v>
      </c>
      <c r="V141" s="3308">
        <f t="shared" si="78"/>
        <v>49</v>
      </c>
      <c r="W141" s="3308">
        <f>SUM(W113:W140)</f>
        <v>3523</v>
      </c>
      <c r="X141" s="3308">
        <f>SUM(X113:X140)</f>
        <v>38</v>
      </c>
      <c r="Y141" s="3308">
        <f t="shared" ref="Y141:AA141" si="79">SUM(Y113:Y140)</f>
        <v>0</v>
      </c>
      <c r="Z141" s="3308">
        <f t="shared" si="79"/>
        <v>364</v>
      </c>
      <c r="AA141" s="3308">
        <f t="shared" si="79"/>
        <v>0</v>
      </c>
      <c r="AB141" s="2257">
        <f t="shared" ref="AB141:AK141" si="80">SUM(AB114:AB140)</f>
        <v>19</v>
      </c>
      <c r="AC141" s="1914">
        <f t="shared" si="80"/>
        <v>1</v>
      </c>
      <c r="AD141" s="1914">
        <f t="shared" si="80"/>
        <v>0</v>
      </c>
      <c r="AE141" s="1914">
        <f t="shared" si="80"/>
        <v>3052</v>
      </c>
      <c r="AF141" s="1914">
        <f t="shared" si="80"/>
        <v>161</v>
      </c>
      <c r="AG141" s="1914">
        <f t="shared" si="80"/>
        <v>0</v>
      </c>
      <c r="AH141" s="1914">
        <f t="shared" si="80"/>
        <v>0</v>
      </c>
      <c r="AI141" s="1914">
        <f t="shared" si="80"/>
        <v>310</v>
      </c>
      <c r="AJ141" s="1914">
        <f t="shared" si="80"/>
        <v>0</v>
      </c>
      <c r="AK141" s="1914">
        <f t="shared" si="80"/>
        <v>3125</v>
      </c>
      <c r="AM141" s="1011"/>
      <c r="AN141" s="1011"/>
    </row>
    <row r="142" spans="1:40" s="1015" customFormat="1" ht="11" thickBot="1">
      <c r="A142" s="1014"/>
      <c r="B142" s="1072"/>
      <c r="C142" s="1073"/>
      <c r="D142" s="1073"/>
      <c r="E142" s="1073"/>
      <c r="F142" s="1073"/>
      <c r="G142" s="1073"/>
      <c r="H142" s="1073"/>
      <c r="I142" s="1073"/>
      <c r="J142" s="1073"/>
      <c r="K142" s="1073">
        <f>SUM(C141:K141)</f>
        <v>3362</v>
      </c>
      <c r="L142" s="1074"/>
      <c r="M142" s="1073"/>
      <c r="N142" s="1073"/>
      <c r="O142" s="1073"/>
      <c r="P142" s="1073"/>
      <c r="Q142" s="1073"/>
      <c r="R142" s="1073" t="s">
        <v>100</v>
      </c>
      <c r="S142" s="3378">
        <f>SUM(S141+T141+U141+V141)</f>
        <v>3523</v>
      </c>
      <c r="T142" s="3378">
        <f>S141+T141</f>
        <v>3362</v>
      </c>
      <c r="U142" s="3378" t="s">
        <v>354</v>
      </c>
      <c r="V142" s="3378"/>
      <c r="W142" s="1075"/>
      <c r="X142" s="3405"/>
      <c r="Y142" s="3299"/>
      <c r="Z142" s="3299"/>
      <c r="AA142" s="3300"/>
      <c r="AB142" s="1912"/>
      <c r="AC142" s="1912"/>
      <c r="AD142" s="1912"/>
      <c r="AE142" s="1912"/>
      <c r="AF142" s="1912"/>
      <c r="AG142" s="1912"/>
      <c r="AH142" s="1912"/>
      <c r="AI142" s="1912"/>
      <c r="AJ142" s="1912"/>
      <c r="AK142" s="1913" t="s">
        <v>100</v>
      </c>
      <c r="AM142" s="1016"/>
      <c r="AN142" s="1016"/>
    </row>
    <row r="143" spans="1:40" s="31" customFormat="1" ht="11" thickBot="1">
      <c r="A143" s="4174" t="s">
        <v>1226</v>
      </c>
      <c r="B143" s="4175"/>
      <c r="C143" s="4176"/>
      <c r="D143" s="4176"/>
      <c r="E143" s="4176"/>
      <c r="F143" s="4176"/>
      <c r="G143" s="4176"/>
      <c r="H143" s="4176"/>
      <c r="I143" s="4176"/>
      <c r="J143" s="4176"/>
      <c r="K143" s="4176"/>
      <c r="L143" s="4177"/>
      <c r="M143" s="4176"/>
      <c r="N143" s="4176"/>
      <c r="O143" s="4176"/>
      <c r="P143" s="4177"/>
      <c r="Q143" s="4178"/>
      <c r="R143" s="4177"/>
      <c r="S143" s="3385"/>
      <c r="T143" s="3385"/>
      <c r="U143" s="3385"/>
      <c r="V143" s="3385"/>
      <c r="W143" s="1078"/>
      <c r="X143" s="3385"/>
      <c r="Y143" s="3293"/>
      <c r="Z143" s="3293"/>
      <c r="AA143" s="3294"/>
      <c r="AB143" s="1085"/>
      <c r="AC143" s="1085"/>
      <c r="AD143" s="1085"/>
      <c r="AE143" s="1085"/>
      <c r="AF143" s="1085"/>
      <c r="AG143" s="1085"/>
      <c r="AH143" s="1085"/>
      <c r="AI143" s="1085"/>
      <c r="AJ143" s="1085"/>
      <c r="AK143" s="1086"/>
    </row>
    <row r="144" spans="1:40" s="656" customFormat="1">
      <c r="A144" s="3259" t="str">
        <f>'General PNGUM'!A144</f>
        <v>Inonda SDA High School</v>
      </c>
      <c r="C144" s="1081"/>
      <c r="D144" s="2447"/>
      <c r="E144" s="2206"/>
      <c r="F144" s="2206"/>
      <c r="G144" s="3274"/>
      <c r="H144" s="2206"/>
      <c r="I144" s="2206"/>
      <c r="J144" s="2206"/>
      <c r="K144" s="2206"/>
      <c r="L144" s="2206">
        <v>127</v>
      </c>
      <c r="M144" s="2206">
        <v>115</v>
      </c>
      <c r="N144" s="2447"/>
      <c r="O144" s="2447"/>
      <c r="P144" s="2447"/>
      <c r="Q144" s="3626"/>
      <c r="R144" s="2448"/>
      <c r="S144" s="3391"/>
      <c r="T144" s="3392"/>
      <c r="U144" s="3441">
        <v>100</v>
      </c>
      <c r="V144" s="3440">
        <v>142</v>
      </c>
      <c r="W144" s="2277">
        <f t="shared" ref="W144:W146" si="81">SUM(S144:V144)</f>
        <v>242</v>
      </c>
      <c r="X144" s="3313"/>
      <c r="Y144" s="3403">
        <v>30</v>
      </c>
      <c r="Z144" s="3296"/>
      <c r="AA144" s="3290">
        <v>115</v>
      </c>
      <c r="AB144" s="2254">
        <f>'General PNGUM'!P144</f>
        <v>0</v>
      </c>
      <c r="AC144" s="1128">
        <f>'General PNGUM'!Q144</f>
        <v>1</v>
      </c>
      <c r="AD144" s="1130" t="str">
        <f>'General PNGUM'!R144</f>
        <v>-</v>
      </c>
      <c r="AE144" s="1131">
        <f t="shared" ref="AE144:AE146" si="82">S144+T144</f>
        <v>0</v>
      </c>
      <c r="AF144" s="1132">
        <f t="shared" ref="AF144:AF146" si="83">U144+V144</f>
        <v>242</v>
      </c>
      <c r="AG144" s="1128"/>
      <c r="AH144" s="1133"/>
      <c r="AI144" s="1134">
        <f t="shared" ref="AI144:AI147" si="84">Z144</f>
        <v>0</v>
      </c>
      <c r="AJ144" s="1135">
        <f t="shared" ref="AJ144:AJ147" si="85">AA144</f>
        <v>115</v>
      </c>
      <c r="AK144" s="1136">
        <f>SUM(C144:R144)</f>
        <v>242</v>
      </c>
    </row>
    <row r="145" spans="1:40" s="656" customFormat="1" ht="10.5">
      <c r="A145" s="2287" t="str">
        <f>'General PNGUM'!A145</f>
        <v>Inonda SDA Primary School</v>
      </c>
      <c r="C145" s="2447">
        <v>93</v>
      </c>
      <c r="D145" s="2206"/>
      <c r="E145" s="2206"/>
      <c r="F145" s="3274">
        <v>49</v>
      </c>
      <c r="G145" s="2206">
        <v>49</v>
      </c>
      <c r="H145" s="2206">
        <v>42</v>
      </c>
      <c r="I145" s="2206">
        <v>37</v>
      </c>
      <c r="J145" s="2206">
        <v>56</v>
      </c>
      <c r="K145" s="2206">
        <v>57</v>
      </c>
      <c r="M145" s="2206"/>
      <c r="N145" s="2447"/>
      <c r="O145" s="2447"/>
      <c r="P145" s="2447"/>
      <c r="Q145" s="3626"/>
      <c r="R145" s="2448"/>
      <c r="S145" s="3379">
        <v>177</v>
      </c>
      <c r="T145" s="3380">
        <v>206</v>
      </c>
      <c r="U145" s="3441"/>
      <c r="V145" s="3440"/>
      <c r="W145" s="2277">
        <f t="shared" si="81"/>
        <v>383</v>
      </c>
      <c r="X145" s="3301">
        <v>15</v>
      </c>
      <c r="Y145" s="3403"/>
      <c r="Z145" s="3295">
        <v>102</v>
      </c>
      <c r="AA145" s="3310"/>
      <c r="AB145" s="2254">
        <f>'General PNGUM'!P145</f>
        <v>1</v>
      </c>
      <c r="AC145" s="1128">
        <f>'General PNGUM'!Q145</f>
        <v>0</v>
      </c>
      <c r="AD145" s="1130" t="str">
        <f>'General PNGUM'!R145</f>
        <v>-</v>
      </c>
      <c r="AE145" s="1131">
        <f t="shared" si="82"/>
        <v>383</v>
      </c>
      <c r="AF145" s="1132">
        <f t="shared" si="83"/>
        <v>0</v>
      </c>
      <c r="AG145" s="1128"/>
      <c r="AH145" s="1133"/>
      <c r="AI145" s="1134">
        <f t="shared" si="84"/>
        <v>102</v>
      </c>
      <c r="AJ145" s="1135">
        <f t="shared" si="85"/>
        <v>0</v>
      </c>
      <c r="AK145" s="1136">
        <f>SUM(C145:R145)</f>
        <v>383</v>
      </c>
    </row>
    <row r="146" spans="1:40" s="656" customFormat="1" ht="10.5">
      <c r="A146" s="2287" t="str">
        <f>'General PNGUM'!A146</f>
        <v>Kaisiga SDA Primary School</v>
      </c>
      <c r="C146" s="1081"/>
      <c r="D146" s="2447"/>
      <c r="E146" s="2206"/>
      <c r="F146" s="2206"/>
      <c r="G146" s="3274"/>
      <c r="H146" s="2206"/>
      <c r="I146" s="2206"/>
      <c r="J146" s="2206"/>
      <c r="K146" s="2206"/>
      <c r="L146" s="2206"/>
      <c r="M146" s="2206"/>
      <c r="N146" s="2447"/>
      <c r="O146" s="2447"/>
      <c r="P146" s="2447"/>
      <c r="Q146" s="3626"/>
      <c r="R146" s="2448"/>
      <c r="S146" s="3379"/>
      <c r="T146" s="3380"/>
      <c r="U146" s="3441"/>
      <c r="V146" s="3440"/>
      <c r="W146" s="2277">
        <f t="shared" si="81"/>
        <v>0</v>
      </c>
      <c r="X146" s="3301"/>
      <c r="Y146" s="3403"/>
      <c r="Z146" s="3295"/>
      <c r="AA146" s="3290"/>
      <c r="AB146" s="2254">
        <f>'General PNGUM'!P146</f>
        <v>0</v>
      </c>
      <c r="AC146" s="1128">
        <f>'General PNGUM'!Q146</f>
        <v>0</v>
      </c>
      <c r="AD146" s="1130" t="str">
        <f>'General PNGUM'!R146</f>
        <v>-</v>
      </c>
      <c r="AE146" s="1131">
        <f t="shared" si="82"/>
        <v>0</v>
      </c>
      <c r="AF146" s="1132">
        <f t="shared" si="83"/>
        <v>0</v>
      </c>
      <c r="AG146" s="1128"/>
      <c r="AH146" s="1133"/>
      <c r="AI146" s="1134">
        <f t="shared" si="84"/>
        <v>0</v>
      </c>
      <c r="AJ146" s="1135">
        <f t="shared" si="85"/>
        <v>0</v>
      </c>
      <c r="AK146" s="1136">
        <f>SUM(C146:R146)</f>
        <v>0</v>
      </c>
    </row>
    <row r="147" spans="1:40" s="656" customFormat="1" ht="10.5">
      <c r="A147" s="2287" t="str">
        <f>'General PNGUM'!A147</f>
        <v>Ramaga SDA Primary School</v>
      </c>
      <c r="C147" s="1081">
        <v>30</v>
      </c>
      <c r="D147" s="2447">
        <v>14</v>
      </c>
      <c r="E147" s="2206">
        <v>7</v>
      </c>
      <c r="F147" s="2206">
        <v>5</v>
      </c>
      <c r="G147" s="3274">
        <v>18</v>
      </c>
      <c r="H147" s="2206">
        <v>15</v>
      </c>
      <c r="I147" s="2206">
        <v>26</v>
      </c>
      <c r="J147" s="2206">
        <v>79</v>
      </c>
      <c r="K147" s="2206">
        <v>37</v>
      </c>
      <c r="L147" s="2206"/>
      <c r="M147" s="2206"/>
      <c r="N147" s="2447"/>
      <c r="O147" s="2447"/>
      <c r="P147" s="2447"/>
      <c r="Q147" s="3626"/>
      <c r="R147" s="2448"/>
      <c r="S147" s="3379">
        <v>86</v>
      </c>
      <c r="T147" s="3380">
        <v>145</v>
      </c>
      <c r="U147" s="3441"/>
      <c r="V147" s="3440"/>
      <c r="W147" s="2277">
        <f t="shared" ref="W147:W148" si="86">SUM(S147:V147)</f>
        <v>231</v>
      </c>
      <c r="X147" s="3301"/>
      <c r="Y147" s="3403"/>
      <c r="Z147" s="3295">
        <v>74</v>
      </c>
      <c r="AA147" s="3290"/>
      <c r="AB147" s="2254">
        <f>'General PNGUM'!P147</f>
        <v>1</v>
      </c>
      <c r="AC147" s="1128">
        <f>'General PNGUM'!Q147</f>
        <v>0</v>
      </c>
      <c r="AD147" s="1130" t="str">
        <f>'General PNGUM'!R147</f>
        <v>-</v>
      </c>
      <c r="AE147" s="1131">
        <f t="shared" ref="AE147:AE148" si="87">S147+T147</f>
        <v>231</v>
      </c>
      <c r="AF147" s="1132">
        <f t="shared" ref="AF147" si="88">U147+V147</f>
        <v>0</v>
      </c>
      <c r="AG147" s="1128"/>
      <c r="AH147" s="1133"/>
      <c r="AI147" s="1134">
        <f t="shared" si="84"/>
        <v>74</v>
      </c>
      <c r="AJ147" s="1135">
        <f t="shared" si="85"/>
        <v>0</v>
      </c>
      <c r="AK147" s="1136">
        <f>SUM(C147:R147)</f>
        <v>231</v>
      </c>
    </row>
    <row r="148" spans="1:40" s="656" customFormat="1" ht="10.5">
      <c r="A148" s="2287" t="str">
        <f>'General PNGUM'!A148</f>
        <v>Toma Adventist Primary School</v>
      </c>
      <c r="C148" s="4482"/>
      <c r="D148" s="3629"/>
      <c r="E148" s="3634">
        <v>30</v>
      </c>
      <c r="F148" s="3634">
        <v>28</v>
      </c>
      <c r="G148" s="4483">
        <v>20</v>
      </c>
      <c r="H148" s="3634">
        <v>14</v>
      </c>
      <c r="I148" s="3634">
        <v>11</v>
      </c>
      <c r="J148" s="3634"/>
      <c r="K148" s="3634"/>
      <c r="L148" s="3634"/>
      <c r="M148" s="3634"/>
      <c r="N148" s="3629"/>
      <c r="O148" s="3629"/>
      <c r="P148" s="3629"/>
      <c r="Q148" s="3626"/>
      <c r="R148" s="3626"/>
      <c r="S148" s="4484">
        <v>103</v>
      </c>
      <c r="T148" s="3950"/>
      <c r="U148" s="4484"/>
      <c r="V148" s="3950"/>
      <c r="W148" s="2277">
        <f t="shared" si="86"/>
        <v>103</v>
      </c>
      <c r="X148" s="4485"/>
      <c r="Y148" s="3745"/>
      <c r="Z148" s="3295">
        <v>68</v>
      </c>
      <c r="AA148" s="3747"/>
      <c r="AB148" s="2254">
        <f>'General PNGUM'!P148</f>
        <v>1</v>
      </c>
      <c r="AC148" s="1128">
        <f>'General PNGUM'!Q148</f>
        <v>0</v>
      </c>
      <c r="AD148" s="1130" t="str">
        <f>'General PNGUM'!R148</f>
        <v>-</v>
      </c>
      <c r="AE148" s="2253">
        <f t="shared" si="87"/>
        <v>103</v>
      </c>
      <c r="AF148" s="1132">
        <f t="shared" ref="AF148" si="89">U148+V148</f>
        <v>0</v>
      </c>
      <c r="AG148" s="1128"/>
      <c r="AH148" s="1133"/>
      <c r="AI148" s="1134">
        <f t="shared" ref="AI148" si="90">Z148</f>
        <v>68</v>
      </c>
      <c r="AJ148" s="1135">
        <f t="shared" ref="AJ148" si="91">AA148</f>
        <v>0</v>
      </c>
      <c r="AK148" s="1136">
        <f>SUM(C148:R148)</f>
        <v>103</v>
      </c>
    </row>
    <row r="149" spans="1:40" s="656" customFormat="1" ht="10.5">
      <c r="A149" s="2292" t="s">
        <v>17</v>
      </c>
      <c r="B149" s="2293">
        <f>SUM(B144:B148)</f>
        <v>0</v>
      </c>
      <c r="C149" s="2293">
        <f t="shared" ref="C149:M149" si="92">SUM(C144:C148)</f>
        <v>123</v>
      </c>
      <c r="D149" s="2293">
        <f t="shared" si="92"/>
        <v>14</v>
      </c>
      <c r="E149" s="2293">
        <f t="shared" si="92"/>
        <v>37</v>
      </c>
      <c r="F149" s="2293">
        <f t="shared" si="92"/>
        <v>82</v>
      </c>
      <c r="G149" s="2293">
        <f t="shared" si="92"/>
        <v>87</v>
      </c>
      <c r="H149" s="2293">
        <f t="shared" si="92"/>
        <v>71</v>
      </c>
      <c r="I149" s="2293">
        <f t="shared" si="92"/>
        <v>74</v>
      </c>
      <c r="J149" s="2293">
        <f t="shared" si="92"/>
        <v>135</v>
      </c>
      <c r="K149" s="2293">
        <f t="shared" si="92"/>
        <v>94</v>
      </c>
      <c r="L149" s="2293">
        <f t="shared" si="92"/>
        <v>127</v>
      </c>
      <c r="M149" s="2293">
        <f t="shared" si="92"/>
        <v>115</v>
      </c>
      <c r="N149" s="2293">
        <f>SUM(N144:N147)</f>
        <v>0</v>
      </c>
      <c r="O149" s="2293">
        <f>SUM(O144:O147)</f>
        <v>0</v>
      </c>
      <c r="P149" s="2293">
        <f>SUM(P144:P147)</f>
        <v>0</v>
      </c>
      <c r="Q149" s="3859"/>
      <c r="R149" s="2293">
        <f>SUM(R144:R147)</f>
        <v>0</v>
      </c>
      <c r="S149" s="3308">
        <f>SUM(S144:S148)</f>
        <v>366</v>
      </c>
      <c r="T149" s="3308">
        <f>SUM(T144:T148)</f>
        <v>351</v>
      </c>
      <c r="U149" s="3308">
        <f>SUM(U144:U148)</f>
        <v>100</v>
      </c>
      <c r="V149" s="3308">
        <f>SUM(V144:V148)</f>
        <v>142</v>
      </c>
      <c r="W149" s="3308">
        <f>SUM(W144:W148)</f>
        <v>959</v>
      </c>
      <c r="X149" s="3308">
        <f t="shared" ref="X149:AD149" si="93">SUM(X144:X147)</f>
        <v>15</v>
      </c>
      <c r="Y149" s="3308">
        <f t="shared" si="93"/>
        <v>30</v>
      </c>
      <c r="Z149" s="3308">
        <f>SUM(Z144:Z148)</f>
        <v>244</v>
      </c>
      <c r="AA149" s="3308">
        <f t="shared" si="93"/>
        <v>115</v>
      </c>
      <c r="AB149" s="2258">
        <f t="shared" si="93"/>
        <v>2</v>
      </c>
      <c r="AC149" s="2258">
        <f t="shared" si="93"/>
        <v>1</v>
      </c>
      <c r="AD149" s="2258">
        <f t="shared" si="93"/>
        <v>0</v>
      </c>
      <c r="AE149" s="2258">
        <f>SUM(AE144:AE148)</f>
        <v>717</v>
      </c>
      <c r="AF149" s="2258">
        <f t="shared" ref="AF149:AK149" si="94">SUM(AF144:AF147)</f>
        <v>242</v>
      </c>
      <c r="AG149" s="2258">
        <f t="shared" si="94"/>
        <v>0</v>
      </c>
      <c r="AH149" s="2258">
        <f t="shared" si="94"/>
        <v>0</v>
      </c>
      <c r="AI149" s="2258">
        <f t="shared" si="94"/>
        <v>176</v>
      </c>
      <c r="AJ149" s="2258">
        <f t="shared" si="94"/>
        <v>115</v>
      </c>
      <c r="AK149" s="2258">
        <f t="shared" si="94"/>
        <v>856</v>
      </c>
      <c r="AM149" s="1011"/>
      <c r="AN149" s="1011"/>
    </row>
    <row r="150" spans="1:40" s="1015" customFormat="1" ht="11" thickBot="1">
      <c r="A150" s="1014"/>
      <c r="B150" s="1072"/>
      <c r="C150" s="1073"/>
      <c r="D150" s="1073"/>
      <c r="E150" s="1073"/>
      <c r="F150" s="1073"/>
      <c r="G150" s="1073"/>
      <c r="H150" s="1073"/>
      <c r="I150" s="1073"/>
      <c r="J150" s="1073"/>
      <c r="K150" s="1073">
        <f>SUM(C149:K149)</f>
        <v>717</v>
      </c>
      <c r="L150" s="1074"/>
      <c r="M150" s="1073"/>
      <c r="N150" s="1073"/>
      <c r="O150" s="1073"/>
      <c r="P150" s="1073"/>
      <c r="Q150" s="1073"/>
      <c r="R150" s="1073"/>
      <c r="S150" s="3378">
        <f>SUM(S149+T149+U149+V149)</f>
        <v>959</v>
      </c>
      <c r="T150" s="3378"/>
      <c r="U150" s="3378"/>
      <c r="V150" s="3378"/>
      <c r="W150" s="1075"/>
      <c r="X150" s="3405"/>
      <c r="Y150" s="3299"/>
      <c r="Z150" s="3299"/>
      <c r="AA150" s="3300"/>
      <c r="AB150" s="1912"/>
      <c r="AC150" s="1912"/>
      <c r="AD150" s="1912"/>
      <c r="AE150" s="1912"/>
      <c r="AF150" s="1912"/>
      <c r="AG150" s="1912"/>
      <c r="AH150" s="1912"/>
      <c r="AI150" s="1912"/>
      <c r="AJ150" s="1912"/>
      <c r="AK150" s="1913"/>
      <c r="AM150" s="1016"/>
      <c r="AN150" s="1016"/>
    </row>
    <row r="151" spans="1:40" s="3414" customFormat="1" ht="11" thickBot="1">
      <c r="A151" s="4174" t="s">
        <v>1305</v>
      </c>
      <c r="B151" s="4176"/>
      <c r="C151" s="4176"/>
      <c r="D151" s="4176"/>
      <c r="E151" s="4176"/>
      <c r="F151" s="4176"/>
      <c r="G151" s="4176"/>
      <c r="H151" s="4176"/>
      <c r="I151" s="4176"/>
      <c r="J151" s="4176"/>
      <c r="K151" s="4701"/>
      <c r="L151" s="4701"/>
      <c r="M151" s="4176"/>
      <c r="N151" s="4176"/>
      <c r="O151" s="4176"/>
      <c r="P151" s="4177"/>
      <c r="Q151" s="4178"/>
      <c r="R151" s="4177"/>
      <c r="S151" s="3724"/>
      <c r="T151" s="3724"/>
      <c r="U151" s="3724"/>
      <c r="V151" s="3724"/>
      <c r="W151" s="3725"/>
      <c r="X151" s="3724"/>
      <c r="Y151" s="3726"/>
      <c r="Z151" s="3726"/>
      <c r="AA151" s="3727"/>
      <c r="AB151" s="3728"/>
      <c r="AC151" s="3728"/>
      <c r="AD151" s="3728"/>
      <c r="AE151" s="3728"/>
      <c r="AF151" s="3728"/>
      <c r="AG151" s="3728"/>
      <c r="AH151" s="3728"/>
      <c r="AI151" s="3728"/>
      <c r="AJ151" s="3728"/>
      <c r="AK151" s="3729"/>
    </row>
    <row r="152" spans="1:40" s="656" customFormat="1" ht="10.5">
      <c r="A152" s="2266" t="str">
        <f>'General PNGUM'!A152</f>
        <v>Ambunti SDA Primary School</v>
      </c>
      <c r="B152" s="1090"/>
      <c r="C152" s="2268">
        <v>0</v>
      </c>
      <c r="D152" s="2268">
        <v>25</v>
      </c>
      <c r="E152" s="2268">
        <v>39</v>
      </c>
      <c r="F152" s="2268">
        <v>29</v>
      </c>
      <c r="G152" s="2268">
        <v>24</v>
      </c>
      <c r="H152" s="2268">
        <v>27</v>
      </c>
      <c r="I152" s="2268">
        <v>19</v>
      </c>
      <c r="J152" s="2268">
        <v>21</v>
      </c>
      <c r="K152" s="2268">
        <v>24</v>
      </c>
      <c r="L152" s="2269"/>
      <c r="M152" s="2267"/>
      <c r="N152" s="2267"/>
      <c r="O152" s="2267"/>
      <c r="P152" s="2269"/>
      <c r="Q152" s="2270"/>
      <c r="R152" s="2270"/>
      <c r="S152" s="3393">
        <v>150</v>
      </c>
      <c r="T152" s="3394">
        <v>58</v>
      </c>
      <c r="U152" s="3442"/>
      <c r="V152" s="3443"/>
      <c r="W152" s="2272">
        <f t="shared" ref="W152:W165" si="95">SUM(S152:V152)</f>
        <v>208</v>
      </c>
      <c r="X152" s="3409">
        <v>0</v>
      </c>
      <c r="Y152" s="3311"/>
      <c r="Z152" s="3311">
        <v>24</v>
      </c>
      <c r="AA152" s="3312"/>
      <c r="AB152" s="2253">
        <f>'General PNGUM'!P152</f>
        <v>1</v>
      </c>
      <c r="AC152" s="1153">
        <f>'General PNGUM'!Q152</f>
        <v>0</v>
      </c>
      <c r="AD152" s="1132" t="str">
        <f>'General PNGUM'!R152</f>
        <v>-</v>
      </c>
      <c r="AE152" s="1131">
        <f t="shared" ref="AE152:AE165" si="96">S152+T152</f>
        <v>208</v>
      </c>
      <c r="AF152" s="1132">
        <f t="shared" ref="AF152:AF159" si="97">U152+V152</f>
        <v>0</v>
      </c>
      <c r="AG152" s="1153"/>
      <c r="AH152" s="1154"/>
      <c r="AI152" s="1134">
        <f>Z152</f>
        <v>24</v>
      </c>
      <c r="AJ152" s="1135">
        <f>AA152</f>
        <v>0</v>
      </c>
      <c r="AK152" s="1897">
        <f t="shared" ref="AK152:AK159" si="98">SUM(B152:R152)</f>
        <v>208</v>
      </c>
    </row>
    <row r="153" spans="1:40" s="656" customFormat="1" ht="10.5">
      <c r="A153" s="2266" t="str">
        <f>'General PNGUM'!A153</f>
        <v>Angoram Adventist Primary</v>
      </c>
      <c r="B153" s="1081"/>
      <c r="C153" s="2274">
        <v>0</v>
      </c>
      <c r="D153" s="2274">
        <v>98</v>
      </c>
      <c r="E153" s="2274">
        <v>82</v>
      </c>
      <c r="F153" s="2274">
        <v>76</v>
      </c>
      <c r="G153" s="2274">
        <v>0</v>
      </c>
      <c r="H153" s="2274">
        <v>0</v>
      </c>
      <c r="I153" s="2274">
        <v>0</v>
      </c>
      <c r="J153" s="2274">
        <v>0</v>
      </c>
      <c r="K153" s="2274">
        <v>0</v>
      </c>
      <c r="L153" s="2275"/>
      <c r="M153" s="2273"/>
      <c r="N153" s="2273"/>
      <c r="O153" s="2273"/>
      <c r="P153" s="2275"/>
      <c r="Q153" s="2270"/>
      <c r="R153" s="2270"/>
      <c r="S153" s="3395">
        <v>141</v>
      </c>
      <c r="T153" s="3396">
        <v>115</v>
      </c>
      <c r="U153" s="3435"/>
      <c r="V153" s="3436"/>
      <c r="W153" s="2272">
        <f t="shared" si="95"/>
        <v>256</v>
      </c>
      <c r="X153" s="3407">
        <v>0</v>
      </c>
      <c r="Y153" s="3306"/>
      <c r="Z153" s="3311">
        <v>0</v>
      </c>
      <c r="AA153" s="3307"/>
      <c r="AB153" s="2253">
        <f>'General PNGUM'!P155</f>
        <v>1</v>
      </c>
      <c r="AC153" s="1153">
        <f>'General PNGUM'!Q155</f>
        <v>0</v>
      </c>
      <c r="AD153" s="1132" t="str">
        <f>'General PNGUM'!R155</f>
        <v>-</v>
      </c>
      <c r="AE153" s="1131">
        <f t="shared" si="96"/>
        <v>256</v>
      </c>
      <c r="AF153" s="1132">
        <f t="shared" si="97"/>
        <v>0</v>
      </c>
      <c r="AG153" s="1128"/>
      <c r="AH153" s="1133"/>
      <c r="AI153" s="1134">
        <f t="shared" ref="AI153:AI159" si="99">Z153</f>
        <v>0</v>
      </c>
      <c r="AJ153" s="1135">
        <f t="shared" ref="AJ153:AJ159" si="100">AA153</f>
        <v>0</v>
      </c>
      <c r="AK153" s="1136">
        <f t="shared" si="98"/>
        <v>256</v>
      </c>
    </row>
    <row r="154" spans="1:40" s="656" customFormat="1" ht="10.5">
      <c r="A154" s="2266" t="str">
        <f>'General PNGUM'!A154</f>
        <v xml:space="preserve">Beklam SDA Primary </v>
      </c>
      <c r="B154" s="1081"/>
      <c r="C154" s="2269">
        <v>30</v>
      </c>
      <c r="D154" s="2274">
        <v>13</v>
      </c>
      <c r="E154" s="2274">
        <v>15</v>
      </c>
      <c r="F154" s="2274">
        <v>47</v>
      </c>
      <c r="G154" s="2274">
        <v>45</v>
      </c>
      <c r="H154" s="2274">
        <v>27</v>
      </c>
      <c r="I154" s="2274">
        <v>0</v>
      </c>
      <c r="J154" s="2274">
        <v>0</v>
      </c>
      <c r="K154" s="2273">
        <v>0</v>
      </c>
      <c r="L154" s="2275"/>
      <c r="M154" s="2273"/>
      <c r="N154" s="2273"/>
      <c r="O154" s="2273"/>
      <c r="P154" s="2275"/>
      <c r="Q154" s="2270"/>
      <c r="R154" s="2270"/>
      <c r="S154" s="3395">
        <v>108</v>
      </c>
      <c r="T154" s="3387">
        <v>69</v>
      </c>
      <c r="U154" s="3435"/>
      <c r="V154" s="3436"/>
      <c r="W154" s="2272">
        <f t="shared" si="95"/>
        <v>177</v>
      </c>
      <c r="X154" s="3407">
        <v>0</v>
      </c>
      <c r="Y154" s="3306"/>
      <c r="Z154" s="3311">
        <v>0</v>
      </c>
      <c r="AA154" s="3307"/>
      <c r="AB154" s="2253">
        <f>'General PNGUM'!P156</f>
        <v>1</v>
      </c>
      <c r="AC154" s="1153">
        <f>'General PNGUM'!Q156</f>
        <v>0</v>
      </c>
      <c r="AD154" s="1132" t="str">
        <f>'General PNGUM'!R156</f>
        <v>-</v>
      </c>
      <c r="AE154" s="1131">
        <f t="shared" si="96"/>
        <v>177</v>
      </c>
      <c r="AF154" s="1132">
        <f t="shared" si="97"/>
        <v>0</v>
      </c>
      <c r="AG154" s="1128"/>
      <c r="AH154" s="1133"/>
      <c r="AI154" s="1134">
        <f t="shared" si="99"/>
        <v>0</v>
      </c>
      <c r="AJ154" s="1135">
        <f t="shared" si="100"/>
        <v>0</v>
      </c>
      <c r="AK154" s="1136">
        <f t="shared" si="98"/>
        <v>177</v>
      </c>
    </row>
    <row r="155" spans="1:40" s="656" customFormat="1" ht="10.5">
      <c r="A155" s="2266" t="str">
        <f>'General PNGUM'!A155</f>
        <v>Bonahoi SDA Primary School</v>
      </c>
      <c r="B155" s="1081"/>
      <c r="C155" s="2273">
        <v>0</v>
      </c>
      <c r="D155" s="2274">
        <v>41</v>
      </c>
      <c r="E155" s="2274">
        <v>50</v>
      </c>
      <c r="F155" s="2274">
        <v>104</v>
      </c>
      <c r="G155" s="2274">
        <v>97</v>
      </c>
      <c r="H155" s="2274">
        <v>38</v>
      </c>
      <c r="I155" s="2274">
        <v>49</v>
      </c>
      <c r="J155" s="2274">
        <v>40</v>
      </c>
      <c r="K155" s="2273">
        <v>32</v>
      </c>
      <c r="L155" s="2275"/>
      <c r="M155" s="2273"/>
      <c r="N155" s="2273"/>
      <c r="O155" s="2273"/>
      <c r="P155" s="2275"/>
      <c r="Q155" s="2270"/>
      <c r="R155" s="2270"/>
      <c r="S155" s="3386">
        <v>228</v>
      </c>
      <c r="T155" s="3387">
        <v>223</v>
      </c>
      <c r="U155" s="3435"/>
      <c r="V155" s="3436"/>
      <c r="W155" s="2272">
        <f t="shared" si="95"/>
        <v>451</v>
      </c>
      <c r="X155" s="3407">
        <v>20</v>
      </c>
      <c r="Y155" s="3306"/>
      <c r="Z155" s="3311">
        <v>32</v>
      </c>
      <c r="AA155" s="3307"/>
      <c r="AB155" s="2253" t="e">
        <f>'General PNGUM'!#REF!</f>
        <v>#REF!</v>
      </c>
      <c r="AC155" s="1153" t="e">
        <f>'General PNGUM'!#REF!</f>
        <v>#REF!</v>
      </c>
      <c r="AD155" s="1132" t="e">
        <f>'General PNGUM'!#REF!</f>
        <v>#REF!</v>
      </c>
      <c r="AE155" s="1131">
        <f t="shared" si="96"/>
        <v>451</v>
      </c>
      <c r="AF155" s="1132">
        <f t="shared" si="97"/>
        <v>0</v>
      </c>
      <c r="AG155" s="1128"/>
      <c r="AH155" s="1133"/>
      <c r="AI155" s="1134">
        <f t="shared" si="99"/>
        <v>32</v>
      </c>
      <c r="AJ155" s="1135">
        <f t="shared" si="100"/>
        <v>0</v>
      </c>
      <c r="AK155" s="1136">
        <f t="shared" si="98"/>
        <v>451</v>
      </c>
    </row>
    <row r="156" spans="1:40" s="656" customFormat="1" ht="10.5">
      <c r="A156" s="2266" t="str">
        <f>'General PNGUM'!A156</f>
        <v>Darapap SDA Primary School</v>
      </c>
      <c r="B156" s="1082"/>
      <c r="C156" s="1083">
        <v>39</v>
      </c>
      <c r="D156" s="1083">
        <v>32</v>
      </c>
      <c r="E156" s="1083">
        <v>34</v>
      </c>
      <c r="F156" s="1083">
        <v>22</v>
      </c>
      <c r="G156" s="1083">
        <v>13</v>
      </c>
      <c r="H156" s="1083">
        <v>5</v>
      </c>
      <c r="I156" s="1083">
        <v>0</v>
      </c>
      <c r="J156" s="1063">
        <v>9</v>
      </c>
      <c r="K156" s="1063">
        <v>0</v>
      </c>
      <c r="L156" s="2275"/>
      <c r="M156" s="2273"/>
      <c r="N156" s="2273"/>
      <c r="O156" s="2273"/>
      <c r="P156" s="2275"/>
      <c r="Q156" s="2270"/>
      <c r="R156" s="2270"/>
      <c r="S156" s="3395">
        <v>142</v>
      </c>
      <c r="T156" s="3387">
        <v>12</v>
      </c>
      <c r="U156" s="3435"/>
      <c r="V156" s="3436"/>
      <c r="W156" s="2272">
        <f t="shared" si="95"/>
        <v>154</v>
      </c>
      <c r="X156" s="3408">
        <v>0</v>
      </c>
      <c r="Y156" s="3306"/>
      <c r="Z156" s="3311">
        <v>0</v>
      </c>
      <c r="AA156" s="3307"/>
      <c r="AB156" s="2253">
        <f>'General PNGUM'!P157</f>
        <v>1</v>
      </c>
      <c r="AC156" s="1153">
        <f>'General PNGUM'!Q157</f>
        <v>0</v>
      </c>
      <c r="AD156" s="1132" t="str">
        <f>'General PNGUM'!R157</f>
        <v>-</v>
      </c>
      <c r="AE156" s="1131">
        <f t="shared" si="96"/>
        <v>154</v>
      </c>
      <c r="AF156" s="1132">
        <f t="shared" si="97"/>
        <v>0</v>
      </c>
      <c r="AG156" s="1128"/>
      <c r="AH156" s="1133"/>
      <c r="AI156" s="1134">
        <f t="shared" si="99"/>
        <v>0</v>
      </c>
      <c r="AJ156" s="1135">
        <f t="shared" si="100"/>
        <v>0</v>
      </c>
      <c r="AK156" s="1136">
        <f t="shared" si="98"/>
        <v>154</v>
      </c>
    </row>
    <row r="157" spans="1:40" s="656" customFormat="1" ht="10.5">
      <c r="A157" s="2266" t="str">
        <f>'General PNGUM'!A157</f>
        <v>Imombi SDA Primary School</v>
      </c>
      <c r="B157" s="1088"/>
      <c r="C157" s="1089">
        <v>0</v>
      </c>
      <c r="D157" s="1089">
        <v>85</v>
      </c>
      <c r="E157" s="1089">
        <v>84</v>
      </c>
      <c r="F157" s="1089">
        <v>46</v>
      </c>
      <c r="G157" s="1089">
        <v>35</v>
      </c>
      <c r="H157" s="1089">
        <v>37</v>
      </c>
      <c r="I157" s="1089">
        <v>16</v>
      </c>
      <c r="J157" s="1089">
        <v>10</v>
      </c>
      <c r="K157" s="1089">
        <v>25</v>
      </c>
      <c r="L157" s="2279"/>
      <c r="M157" s="2279"/>
      <c r="N157" s="2273"/>
      <c r="O157" s="2273"/>
      <c r="P157" s="2273"/>
      <c r="Q157" s="2290"/>
      <c r="R157" s="2270"/>
      <c r="S157" s="3386">
        <v>193</v>
      </c>
      <c r="T157" s="3387">
        <v>145</v>
      </c>
      <c r="U157" s="3435"/>
      <c r="V157" s="3436"/>
      <c r="W157" s="2272">
        <f t="shared" si="95"/>
        <v>338</v>
      </c>
      <c r="X157" s="3410">
        <v>0</v>
      </c>
      <c r="Y157" s="3306"/>
      <c r="Z157" s="3311">
        <v>25</v>
      </c>
      <c r="AA157" s="3307"/>
      <c r="AB157" s="2253">
        <f>'General PNGUM'!P158</f>
        <v>1</v>
      </c>
      <c r="AC157" s="1153">
        <f>'General PNGUM'!Q158</f>
        <v>0</v>
      </c>
      <c r="AD157" s="1132" t="str">
        <f>'General PNGUM'!R158</f>
        <v>-</v>
      </c>
      <c r="AE157" s="1131">
        <f t="shared" si="96"/>
        <v>338</v>
      </c>
      <c r="AF157" s="1132">
        <f t="shared" si="97"/>
        <v>0</v>
      </c>
      <c r="AG157" s="1128"/>
      <c r="AH157" s="1133"/>
      <c r="AI157" s="1134">
        <f t="shared" si="99"/>
        <v>25</v>
      </c>
      <c r="AJ157" s="1135">
        <f t="shared" si="100"/>
        <v>0</v>
      </c>
      <c r="AK157" s="1136">
        <f t="shared" si="98"/>
        <v>338</v>
      </c>
    </row>
    <row r="158" spans="1:40" s="656" customFormat="1" ht="10.5">
      <c r="A158" s="2266" t="str">
        <f>'General PNGUM'!A158</f>
        <v>Jalalap SDA Primary School</v>
      </c>
      <c r="B158" s="1088"/>
      <c r="C158" s="1089">
        <v>28</v>
      </c>
      <c r="D158" s="1089">
        <v>29</v>
      </c>
      <c r="E158" s="1089">
        <v>22</v>
      </c>
      <c r="F158" s="1089">
        <v>24</v>
      </c>
      <c r="G158" s="1089">
        <v>16</v>
      </c>
      <c r="H158" s="1089">
        <v>21</v>
      </c>
      <c r="I158" s="1089">
        <v>18</v>
      </c>
      <c r="J158" s="1089">
        <v>30</v>
      </c>
      <c r="K158" s="1089">
        <v>0</v>
      </c>
      <c r="L158" s="2279"/>
      <c r="M158" s="2279"/>
      <c r="N158" s="2273"/>
      <c r="O158" s="2273"/>
      <c r="P158" s="2273"/>
      <c r="Q158" s="2290"/>
      <c r="R158" s="2270"/>
      <c r="S158" s="3395">
        <v>159</v>
      </c>
      <c r="T158" s="3396">
        <v>29</v>
      </c>
      <c r="U158" s="3435"/>
      <c r="V158" s="3436"/>
      <c r="W158" s="2272">
        <f t="shared" si="95"/>
        <v>188</v>
      </c>
      <c r="X158" s="3410">
        <v>0</v>
      </c>
      <c r="Y158" s="3306"/>
      <c r="Z158" s="3311">
        <v>0</v>
      </c>
      <c r="AA158" s="3307"/>
      <c r="AB158" s="2253">
        <f>'General PNGUM'!P159</f>
        <v>0</v>
      </c>
      <c r="AC158" s="1153">
        <f>'General PNGUM'!Q159</f>
        <v>1</v>
      </c>
      <c r="AD158" s="1132" t="str">
        <f>'General PNGUM'!R159</f>
        <v>-</v>
      </c>
      <c r="AE158" s="1131">
        <f t="shared" si="96"/>
        <v>188</v>
      </c>
      <c r="AF158" s="1132">
        <f t="shared" ref="AF158" si="101">U158+V158</f>
        <v>0</v>
      </c>
      <c r="AG158" s="1128"/>
      <c r="AH158" s="1133"/>
      <c r="AI158" s="1134">
        <f t="shared" si="99"/>
        <v>0</v>
      </c>
      <c r="AJ158" s="1135">
        <f t="shared" si="100"/>
        <v>0</v>
      </c>
      <c r="AK158" s="1136">
        <f t="shared" ref="AK158" si="102">SUM(B158:R158)</f>
        <v>188</v>
      </c>
    </row>
    <row r="159" spans="1:40" s="656" customFormat="1" ht="10.5">
      <c r="A159" s="2266" t="str">
        <f>'General PNGUM'!A159</f>
        <v>Nagum Adventist Secondary</v>
      </c>
      <c r="B159" s="1088"/>
      <c r="C159" s="1089">
        <v>0</v>
      </c>
      <c r="D159" s="1089">
        <v>0</v>
      </c>
      <c r="E159" s="1089">
        <v>0</v>
      </c>
      <c r="F159" s="1089">
        <v>0</v>
      </c>
      <c r="G159" s="1089">
        <v>0</v>
      </c>
      <c r="H159" s="1089">
        <v>0</v>
      </c>
      <c r="I159" s="1089">
        <v>0</v>
      </c>
      <c r="J159" s="1089">
        <v>0</v>
      </c>
      <c r="K159" s="1089">
        <v>0</v>
      </c>
      <c r="L159" s="2279">
        <v>147</v>
      </c>
      <c r="M159" s="2279">
        <v>146</v>
      </c>
      <c r="N159" s="2279">
        <v>104</v>
      </c>
      <c r="O159" s="2279"/>
      <c r="P159" s="2279"/>
      <c r="Q159" s="3860"/>
      <c r="R159" s="2279"/>
      <c r="S159" s="3389"/>
      <c r="T159" s="3390"/>
      <c r="U159" s="3438">
        <v>274</v>
      </c>
      <c r="V159" s="3444">
        <v>173</v>
      </c>
      <c r="W159" s="2272">
        <f t="shared" si="95"/>
        <v>447</v>
      </c>
      <c r="X159" s="3410"/>
      <c r="Y159" s="3306">
        <v>31</v>
      </c>
      <c r="Z159" s="3311"/>
      <c r="AA159" s="3307">
        <v>196</v>
      </c>
      <c r="AB159" s="2253">
        <f>'General PNGUM'!P160</f>
        <v>1</v>
      </c>
      <c r="AC159" s="1153">
        <f>'General PNGUM'!Q160</f>
        <v>0</v>
      </c>
      <c r="AD159" s="1132" t="str">
        <f>'General PNGUM'!R160</f>
        <v>-</v>
      </c>
      <c r="AE159" s="1131">
        <f t="shared" si="96"/>
        <v>0</v>
      </c>
      <c r="AF159" s="1132">
        <f t="shared" si="97"/>
        <v>447</v>
      </c>
      <c r="AG159" s="1128"/>
      <c r="AH159" s="1133"/>
      <c r="AI159" s="1134">
        <f t="shared" si="99"/>
        <v>0</v>
      </c>
      <c r="AJ159" s="1135">
        <f t="shared" si="100"/>
        <v>196</v>
      </c>
      <c r="AK159" s="1136">
        <f t="shared" si="98"/>
        <v>397</v>
      </c>
    </row>
    <row r="160" spans="1:40" s="656" customFormat="1" ht="10.5">
      <c r="A160" s="2266" t="str">
        <f>'General PNGUM'!A160</f>
        <v>Nindiwi Adventist Primary</v>
      </c>
      <c r="B160" s="3720"/>
      <c r="C160" s="3721">
        <v>0</v>
      </c>
      <c r="D160" s="3721">
        <v>68</v>
      </c>
      <c r="E160" s="3721">
        <v>37</v>
      </c>
      <c r="F160" s="3721">
        <v>57</v>
      </c>
      <c r="G160" s="3721">
        <v>59</v>
      </c>
      <c r="H160" s="3721">
        <v>51</v>
      </c>
      <c r="I160" s="3721">
        <v>46</v>
      </c>
      <c r="J160" s="3721">
        <v>66</v>
      </c>
      <c r="K160" s="3721">
        <v>59</v>
      </c>
      <c r="L160" s="2279"/>
      <c r="M160" s="2279"/>
      <c r="N160" s="2279"/>
      <c r="O160" s="2279"/>
      <c r="P160" s="2279"/>
      <c r="Q160" s="3860"/>
      <c r="R160" s="2279"/>
      <c r="S160" s="3389">
        <v>306</v>
      </c>
      <c r="T160" s="3390">
        <v>137</v>
      </c>
      <c r="U160" s="3438"/>
      <c r="V160" s="3444"/>
      <c r="W160" s="2272">
        <f t="shared" si="95"/>
        <v>443</v>
      </c>
      <c r="X160" s="3722">
        <v>0</v>
      </c>
      <c r="Y160" s="3723"/>
      <c r="Z160" s="3311">
        <v>59</v>
      </c>
      <c r="AA160" s="3307"/>
      <c r="AB160" s="2253">
        <f>'General PNGUM'!P161</f>
        <v>1</v>
      </c>
      <c r="AC160" s="1153">
        <f>'General PNGUM'!Q161</f>
        <v>0</v>
      </c>
      <c r="AD160" s="1132" t="str">
        <f>'General PNGUM'!R161</f>
        <v>-</v>
      </c>
      <c r="AE160" s="1131">
        <f t="shared" si="96"/>
        <v>443</v>
      </c>
      <c r="AF160" s="1132">
        <f t="shared" ref="AF160:AF163" si="103">U160+V160</f>
        <v>0</v>
      </c>
      <c r="AG160" s="1128"/>
      <c r="AH160" s="1133"/>
      <c r="AI160" s="1134">
        <f t="shared" ref="AI160:AI163" si="104">Z160</f>
        <v>59</v>
      </c>
      <c r="AJ160" s="1135">
        <f t="shared" ref="AJ160:AJ163" si="105">AA160</f>
        <v>0</v>
      </c>
      <c r="AK160" s="1136">
        <f t="shared" ref="AK160:AK163" si="106">SUM(B160:R160)</f>
        <v>443</v>
      </c>
    </row>
    <row r="161" spans="1:40" s="656" customFormat="1" ht="10.5">
      <c r="A161" s="2266" t="str">
        <f>'General PNGUM'!A161</f>
        <v xml:space="preserve">Sisida Adventist Primary </v>
      </c>
      <c r="B161" s="3720"/>
      <c r="C161" s="3721">
        <v>0</v>
      </c>
      <c r="D161" s="3721">
        <v>0</v>
      </c>
      <c r="E161" s="3721">
        <v>26</v>
      </c>
      <c r="F161" s="3721">
        <v>14</v>
      </c>
      <c r="G161" s="3721">
        <v>31</v>
      </c>
      <c r="H161" s="3721">
        <v>18</v>
      </c>
      <c r="I161" s="3721">
        <v>23</v>
      </c>
      <c r="J161" s="3721">
        <v>21</v>
      </c>
      <c r="K161" s="3721">
        <v>0</v>
      </c>
      <c r="L161" s="2279"/>
      <c r="M161" s="2279"/>
      <c r="N161" s="2279"/>
      <c r="O161" s="2279"/>
      <c r="P161" s="2279"/>
      <c r="Q161" s="3860"/>
      <c r="R161" s="2279"/>
      <c r="S161" s="3389">
        <v>125</v>
      </c>
      <c r="T161" s="3390">
        <v>8</v>
      </c>
      <c r="U161" s="3438"/>
      <c r="V161" s="3444"/>
      <c r="W161" s="2272">
        <f t="shared" si="95"/>
        <v>133</v>
      </c>
      <c r="X161" s="3722">
        <v>0</v>
      </c>
      <c r="Y161" s="3723"/>
      <c r="Z161" s="3311">
        <v>0</v>
      </c>
      <c r="AA161" s="3307"/>
      <c r="AB161" s="2253">
        <f>'General PNGUM'!P162</f>
        <v>1</v>
      </c>
      <c r="AC161" s="1153">
        <f>'General PNGUM'!Q162</f>
        <v>0</v>
      </c>
      <c r="AD161" s="1132" t="str">
        <f>'General PNGUM'!R162</f>
        <v>-</v>
      </c>
      <c r="AE161" s="1131">
        <f t="shared" si="96"/>
        <v>133</v>
      </c>
      <c r="AF161" s="1132">
        <f t="shared" si="103"/>
        <v>0</v>
      </c>
      <c r="AG161" s="1128"/>
      <c r="AH161" s="1133"/>
      <c r="AI161" s="1134">
        <f t="shared" si="104"/>
        <v>0</v>
      </c>
      <c r="AJ161" s="1135">
        <f t="shared" si="105"/>
        <v>0</v>
      </c>
      <c r="AK161" s="1136">
        <f t="shared" si="106"/>
        <v>133</v>
      </c>
    </row>
    <row r="162" spans="1:40" s="656" customFormat="1" ht="10.5">
      <c r="A162" s="2266" t="str">
        <f>'General PNGUM'!A162</f>
        <v xml:space="preserve">Wambe Adventist Primary </v>
      </c>
      <c r="B162" s="3720"/>
      <c r="C162" s="3721">
        <v>0</v>
      </c>
      <c r="D162" s="3721">
        <v>28</v>
      </c>
      <c r="E162" s="3721">
        <v>29</v>
      </c>
      <c r="F162" s="3721">
        <v>25</v>
      </c>
      <c r="G162" s="3721">
        <v>22</v>
      </c>
      <c r="H162" s="3721">
        <v>23</v>
      </c>
      <c r="I162" s="3721">
        <v>22</v>
      </c>
      <c r="J162" s="3721">
        <v>24</v>
      </c>
      <c r="K162" s="3721">
        <v>17</v>
      </c>
      <c r="L162" s="2279"/>
      <c r="M162" s="2279"/>
      <c r="N162" s="2279"/>
      <c r="O162" s="2279"/>
      <c r="P162" s="2279"/>
      <c r="Q162" s="3860"/>
      <c r="R162" s="2279"/>
      <c r="S162" s="3389">
        <v>6</v>
      </c>
      <c r="T162" s="3390">
        <v>184</v>
      </c>
      <c r="U162" s="3438"/>
      <c r="V162" s="3444"/>
      <c r="W162" s="2272">
        <f t="shared" si="95"/>
        <v>190</v>
      </c>
      <c r="X162" s="3722">
        <v>0</v>
      </c>
      <c r="Y162" s="3723"/>
      <c r="Z162" s="3311">
        <v>17</v>
      </c>
      <c r="AA162" s="3307"/>
      <c r="AB162" s="2253">
        <f>'General PNGUM'!P163</f>
        <v>1</v>
      </c>
      <c r="AC162" s="1153">
        <f>'General PNGUM'!Q163</f>
        <v>0</v>
      </c>
      <c r="AD162" s="1132" t="str">
        <f>'General PNGUM'!R163</f>
        <v>-</v>
      </c>
      <c r="AE162" s="1131">
        <f t="shared" si="96"/>
        <v>190</v>
      </c>
      <c r="AF162" s="1132">
        <f t="shared" si="103"/>
        <v>0</v>
      </c>
      <c r="AG162" s="1128"/>
      <c r="AH162" s="1133"/>
      <c r="AI162" s="1134">
        <f t="shared" si="104"/>
        <v>17</v>
      </c>
      <c r="AJ162" s="1135">
        <f t="shared" si="105"/>
        <v>0</v>
      </c>
      <c r="AK162" s="1136">
        <f t="shared" si="106"/>
        <v>190</v>
      </c>
    </row>
    <row r="163" spans="1:40" s="656" customFormat="1" ht="10.5">
      <c r="A163" s="2266" t="str">
        <f>'General PNGUM'!A163</f>
        <v>Wewak Adventist Primary</v>
      </c>
      <c r="B163" s="3720"/>
      <c r="C163" s="3721">
        <v>117</v>
      </c>
      <c r="D163" s="3721">
        <v>138</v>
      </c>
      <c r="E163" s="3721">
        <v>108</v>
      </c>
      <c r="F163" s="3721">
        <v>70</v>
      </c>
      <c r="G163" s="3721">
        <v>72</v>
      </c>
      <c r="H163" s="3721">
        <v>33</v>
      </c>
      <c r="I163" s="3721">
        <v>29</v>
      </c>
      <c r="J163" s="3721">
        <v>0</v>
      </c>
      <c r="K163" s="3721">
        <v>0</v>
      </c>
      <c r="L163" s="2279"/>
      <c r="M163" s="2279"/>
      <c r="N163" s="2279"/>
      <c r="O163" s="2279"/>
      <c r="P163" s="2279"/>
      <c r="Q163" s="3860"/>
      <c r="R163" s="2279"/>
      <c r="S163" s="3389">
        <v>271</v>
      </c>
      <c r="T163" s="3390">
        <v>296</v>
      </c>
      <c r="U163" s="3438"/>
      <c r="V163" s="3444"/>
      <c r="W163" s="2272">
        <f t="shared" si="95"/>
        <v>567</v>
      </c>
      <c r="X163" s="3722">
        <v>0</v>
      </c>
      <c r="Y163" s="3723"/>
      <c r="Z163" s="3311">
        <v>0</v>
      </c>
      <c r="AA163" s="3307"/>
      <c r="AB163" s="2253">
        <f>'General PNGUM'!P162</f>
        <v>1</v>
      </c>
      <c r="AC163" s="1153">
        <f>'General PNGUM'!Q162</f>
        <v>0</v>
      </c>
      <c r="AD163" s="1132" t="str">
        <f>'General PNGUM'!R162</f>
        <v>-</v>
      </c>
      <c r="AE163" s="1131">
        <f t="shared" si="96"/>
        <v>567</v>
      </c>
      <c r="AF163" s="1132">
        <f t="shared" si="103"/>
        <v>0</v>
      </c>
      <c r="AG163" s="1128"/>
      <c r="AH163" s="1133"/>
      <c r="AI163" s="1134">
        <f t="shared" si="104"/>
        <v>0</v>
      </c>
      <c r="AJ163" s="1135">
        <f t="shared" si="105"/>
        <v>0</v>
      </c>
      <c r="AK163" s="1136">
        <f t="shared" si="106"/>
        <v>567</v>
      </c>
    </row>
    <row r="164" spans="1:40" s="656" customFormat="1" ht="10.5">
      <c r="A164" s="2266" t="str">
        <f>'General PNGUM'!A164</f>
        <v>Yanmali SDA Primary</v>
      </c>
      <c r="B164" s="3720"/>
      <c r="C164" s="3721">
        <v>0</v>
      </c>
      <c r="D164" s="3721">
        <v>0</v>
      </c>
      <c r="E164" s="3721">
        <v>0</v>
      </c>
      <c r="F164" s="3721">
        <v>44</v>
      </c>
      <c r="G164" s="3721">
        <v>23</v>
      </c>
      <c r="H164" s="3721">
        <v>11</v>
      </c>
      <c r="I164" s="3721">
        <v>16</v>
      </c>
      <c r="J164" s="3721">
        <v>12</v>
      </c>
      <c r="K164" s="3721">
        <v>8</v>
      </c>
      <c r="L164" s="3860"/>
      <c r="M164" s="3860"/>
      <c r="N164" s="3860"/>
      <c r="O164" s="3860"/>
      <c r="P164" s="3860"/>
      <c r="Q164" s="3860"/>
      <c r="R164" s="3860"/>
      <c r="S164" s="4221">
        <v>106</v>
      </c>
      <c r="T164" s="3390">
        <v>8</v>
      </c>
      <c r="U164" s="3438"/>
      <c r="V164" s="4222"/>
      <c r="W164" s="2272">
        <f t="shared" si="95"/>
        <v>114</v>
      </c>
      <c r="X164" s="3722">
        <v>0</v>
      </c>
      <c r="Y164" s="3723"/>
      <c r="Z164" s="3311">
        <v>0</v>
      </c>
      <c r="AA164" s="4223"/>
      <c r="AB164" s="2253">
        <f>'General PNGUM'!P163</f>
        <v>1</v>
      </c>
      <c r="AC164" s="1153">
        <f>'General PNGUM'!Q163</f>
        <v>0</v>
      </c>
      <c r="AD164" s="1132" t="str">
        <f>'General PNGUM'!R163</f>
        <v>-</v>
      </c>
      <c r="AE164" s="1131">
        <f t="shared" si="96"/>
        <v>114</v>
      </c>
      <c r="AF164" s="1132">
        <f t="shared" ref="AF164:AF165" si="107">U164+V164</f>
        <v>0</v>
      </c>
      <c r="AG164" s="1128"/>
      <c r="AH164" s="1133"/>
      <c r="AI164" s="1134">
        <f t="shared" ref="AI164:AI165" si="108">Z164</f>
        <v>0</v>
      </c>
      <c r="AJ164" s="1135">
        <f t="shared" ref="AJ164:AJ165" si="109">AA164</f>
        <v>0</v>
      </c>
      <c r="AK164" s="1136">
        <f t="shared" ref="AK164:AK165" si="110">SUM(B164:R164)</f>
        <v>114</v>
      </c>
    </row>
    <row r="165" spans="1:40" s="656" customFormat="1" ht="10.5">
      <c r="A165" s="2266" t="str">
        <f>'General PNGUM'!A165</f>
        <v>Yuarti SDA Primary</v>
      </c>
      <c r="B165" s="3720"/>
      <c r="C165" s="3721">
        <v>0</v>
      </c>
      <c r="D165" s="3721">
        <v>78</v>
      </c>
      <c r="E165" s="3721">
        <v>29</v>
      </c>
      <c r="F165" s="3721">
        <v>0</v>
      </c>
      <c r="G165" s="3721">
        <v>0</v>
      </c>
      <c r="H165" s="3721">
        <v>0</v>
      </c>
      <c r="I165" s="3721">
        <v>0</v>
      </c>
      <c r="J165" s="3721">
        <v>0</v>
      </c>
      <c r="K165" s="3721">
        <v>0</v>
      </c>
      <c r="L165" s="3860"/>
      <c r="M165" s="3860"/>
      <c r="N165" s="3860"/>
      <c r="O165" s="3860"/>
      <c r="P165" s="3860"/>
      <c r="Q165" s="3860"/>
      <c r="R165" s="3860"/>
      <c r="S165" s="4221">
        <v>105</v>
      </c>
      <c r="T165" s="3390">
        <v>2</v>
      </c>
      <c r="U165" s="3438"/>
      <c r="V165" s="4222"/>
      <c r="W165" s="2272">
        <f t="shared" si="95"/>
        <v>107</v>
      </c>
      <c r="X165" s="3722">
        <v>0</v>
      </c>
      <c r="Y165" s="3723"/>
      <c r="Z165" s="3311">
        <v>0</v>
      </c>
      <c r="AA165" s="4223"/>
      <c r="AB165" s="2253">
        <f>'General PNGUM'!P164</f>
        <v>1</v>
      </c>
      <c r="AC165" s="1153">
        <f>'General PNGUM'!Q164</f>
        <v>0</v>
      </c>
      <c r="AD165" s="1132" t="str">
        <f>'General PNGUM'!R164</f>
        <v>-</v>
      </c>
      <c r="AE165" s="1131">
        <f t="shared" si="96"/>
        <v>107</v>
      </c>
      <c r="AF165" s="1132">
        <f t="shared" si="107"/>
        <v>0</v>
      </c>
      <c r="AG165" s="1128"/>
      <c r="AH165" s="1133"/>
      <c r="AI165" s="1134">
        <f t="shared" si="108"/>
        <v>0</v>
      </c>
      <c r="AJ165" s="1135">
        <f t="shared" si="109"/>
        <v>0</v>
      </c>
      <c r="AK165" s="1136">
        <f t="shared" si="110"/>
        <v>107</v>
      </c>
    </row>
    <row r="166" spans="1:40" s="656" customFormat="1" ht="10.5">
      <c r="A166" s="2292" t="s">
        <v>17</v>
      </c>
      <c r="B166" s="2293">
        <f t="shared" ref="B166:D166" si="111">SUM(B152:B165)</f>
        <v>0</v>
      </c>
      <c r="C166" s="2293">
        <f t="shared" si="111"/>
        <v>214</v>
      </c>
      <c r="D166" s="2293">
        <f t="shared" si="111"/>
        <v>635</v>
      </c>
      <c r="E166" s="2293">
        <f t="shared" ref="E166:AA166" si="112">SUM(E152:E165)</f>
        <v>555</v>
      </c>
      <c r="F166" s="2293">
        <f t="shared" si="112"/>
        <v>558</v>
      </c>
      <c r="G166" s="2293">
        <f t="shared" si="112"/>
        <v>437</v>
      </c>
      <c r="H166" s="2293">
        <f t="shared" si="112"/>
        <v>291</v>
      </c>
      <c r="I166" s="2293">
        <f t="shared" si="112"/>
        <v>238</v>
      </c>
      <c r="J166" s="2293">
        <f t="shared" si="112"/>
        <v>233</v>
      </c>
      <c r="K166" s="2293">
        <f t="shared" si="112"/>
        <v>165</v>
      </c>
      <c r="L166" s="2293">
        <f t="shared" si="112"/>
        <v>147</v>
      </c>
      <c r="M166" s="2293">
        <f t="shared" si="112"/>
        <v>146</v>
      </c>
      <c r="N166" s="2293">
        <f t="shared" si="112"/>
        <v>104</v>
      </c>
      <c r="O166" s="2293">
        <f t="shared" si="112"/>
        <v>0</v>
      </c>
      <c r="P166" s="2293">
        <f t="shared" si="112"/>
        <v>0</v>
      </c>
      <c r="Q166" s="3859">
        <f t="shared" si="112"/>
        <v>0</v>
      </c>
      <c r="R166" s="2293">
        <f t="shared" si="112"/>
        <v>0</v>
      </c>
      <c r="S166" s="3308">
        <f t="shared" si="112"/>
        <v>2040</v>
      </c>
      <c r="T166" s="3308">
        <f t="shared" si="112"/>
        <v>1286</v>
      </c>
      <c r="U166" s="3308">
        <f t="shared" si="112"/>
        <v>274</v>
      </c>
      <c r="V166" s="3308">
        <f t="shared" si="112"/>
        <v>173</v>
      </c>
      <c r="W166" s="2293">
        <f t="shared" si="112"/>
        <v>3773</v>
      </c>
      <c r="X166" s="3308">
        <f t="shared" si="112"/>
        <v>20</v>
      </c>
      <c r="Y166" s="3308">
        <f t="shared" si="112"/>
        <v>31</v>
      </c>
      <c r="Z166" s="3308">
        <f t="shared" si="112"/>
        <v>157</v>
      </c>
      <c r="AA166" s="3308">
        <f t="shared" si="112"/>
        <v>196</v>
      </c>
      <c r="AB166" s="2258" t="e">
        <f t="shared" ref="AB166:AK166" si="113">SUM(AB152:AB163)</f>
        <v>#REF!</v>
      </c>
      <c r="AC166" s="2258" t="e">
        <f t="shared" si="113"/>
        <v>#REF!</v>
      </c>
      <c r="AD166" s="2258" t="e">
        <f t="shared" si="113"/>
        <v>#REF!</v>
      </c>
      <c r="AE166" s="2258">
        <f t="shared" si="113"/>
        <v>3105</v>
      </c>
      <c r="AF166" s="2258">
        <f t="shared" si="113"/>
        <v>447</v>
      </c>
      <c r="AG166" s="2258">
        <f t="shared" si="113"/>
        <v>0</v>
      </c>
      <c r="AH166" s="2258">
        <f t="shared" si="113"/>
        <v>0</v>
      </c>
      <c r="AI166" s="2258">
        <f t="shared" si="113"/>
        <v>157</v>
      </c>
      <c r="AJ166" s="2258">
        <f t="shared" si="113"/>
        <v>196</v>
      </c>
      <c r="AK166" s="2258">
        <f t="shared" si="113"/>
        <v>3502</v>
      </c>
      <c r="AM166" s="1011"/>
      <c r="AN166" s="1011"/>
    </row>
    <row r="167" spans="1:40" s="1015" customFormat="1" ht="11" thickBot="1">
      <c r="A167" s="1014"/>
      <c r="B167" s="1072"/>
      <c r="C167" s="1073"/>
      <c r="D167" s="1073"/>
      <c r="E167" s="1073"/>
      <c r="F167" s="1073"/>
      <c r="G167" s="1073"/>
      <c r="H167" s="1073"/>
      <c r="I167" s="1073"/>
      <c r="J167" s="1073"/>
      <c r="K167" s="1073">
        <f>SUM(C166:K166)</f>
        <v>3326</v>
      </c>
      <c r="L167" s="1074"/>
      <c r="M167" s="1073"/>
      <c r="N167" s="1073"/>
      <c r="O167" s="1073"/>
      <c r="P167" s="1073"/>
      <c r="Q167" s="1073"/>
      <c r="R167" s="1073"/>
      <c r="S167" s="3378">
        <f>SUM(S166+T166+U166+V166)</f>
        <v>3773</v>
      </c>
      <c r="T167" s="3378"/>
      <c r="U167" s="3378"/>
      <c r="V167" s="3378"/>
      <c r="W167" s="1075"/>
      <c r="X167" s="3405"/>
      <c r="Y167" s="3299"/>
      <c r="Z167" s="3299"/>
      <c r="AA167" s="3300"/>
      <c r="AB167" s="1912"/>
      <c r="AC167" s="1912"/>
      <c r="AD167" s="1912"/>
      <c r="AE167" s="1912"/>
      <c r="AF167" s="1912"/>
      <c r="AG167" s="1912"/>
      <c r="AH167" s="1912"/>
      <c r="AI167" s="1912"/>
      <c r="AJ167" s="1912"/>
      <c r="AK167" s="1913"/>
      <c r="AM167" s="1016"/>
      <c r="AN167" s="1016"/>
    </row>
    <row r="168" spans="1:40" s="31" customFormat="1" ht="11" thickBot="1">
      <c r="A168" s="3413" t="s">
        <v>1433</v>
      </c>
      <c r="B168" s="4578"/>
      <c r="C168" s="4579"/>
      <c r="D168" s="4579"/>
      <c r="E168" s="4579"/>
      <c r="F168" s="4579"/>
      <c r="G168" s="4579"/>
      <c r="H168" s="3385"/>
      <c r="I168" s="3385"/>
      <c r="J168" s="3385"/>
      <c r="K168" s="3385"/>
      <c r="L168" s="3912"/>
      <c r="M168" s="3385"/>
      <c r="N168" s="3385"/>
      <c r="O168" s="3385"/>
      <c r="P168" s="3912"/>
      <c r="Q168" s="3913"/>
      <c r="R168" s="3912"/>
      <c r="S168" s="3385"/>
      <c r="T168" s="3385"/>
      <c r="U168" s="3385"/>
      <c r="V168" s="3385"/>
      <c r="W168" s="1078"/>
      <c r="X168" s="3385"/>
      <c r="Y168" s="3293"/>
      <c r="Z168" s="3293"/>
      <c r="AA168" s="3294"/>
      <c r="AB168" s="1085"/>
      <c r="AC168" s="1085"/>
      <c r="AD168" s="1085"/>
      <c r="AE168" s="1085"/>
      <c r="AF168" s="1085"/>
      <c r="AG168" s="1085"/>
      <c r="AH168" s="1085"/>
      <c r="AI168" s="1085"/>
      <c r="AJ168" s="1085"/>
      <c r="AK168" s="1086"/>
    </row>
    <row r="169" spans="1:40" s="31" customFormat="1" ht="11" thickTop="1">
      <c r="A169" s="2266" t="str">
        <f>'General PNGUM'!A169</f>
        <v>Aivau SDA Primary School</v>
      </c>
      <c r="B169" s="1090"/>
      <c r="D169" s="3256">
        <v>22</v>
      </c>
      <c r="E169" s="3868">
        <v>27</v>
      </c>
      <c r="F169" s="3868">
        <v>22</v>
      </c>
      <c r="G169" s="3868">
        <v>26</v>
      </c>
      <c r="H169" s="3868">
        <v>25</v>
      </c>
      <c r="I169" s="3868">
        <v>22</v>
      </c>
      <c r="J169" s="3868">
        <v>26</v>
      </c>
      <c r="K169" s="3868">
        <v>28</v>
      </c>
      <c r="L169" s="3243"/>
      <c r="M169" s="3243"/>
      <c r="N169" s="3243"/>
      <c r="O169" s="3243"/>
      <c r="P169" s="3243"/>
      <c r="Q169" s="3244"/>
      <c r="R169" s="3244"/>
      <c r="S169" s="3885">
        <v>198</v>
      </c>
      <c r="T169" s="3882"/>
      <c r="U169" s="3429"/>
      <c r="V169" s="3430"/>
      <c r="W169" s="2272">
        <f t="shared" ref="W169:W174" si="114">SUM(S169:V169)</f>
        <v>198</v>
      </c>
      <c r="X169" s="3914"/>
      <c r="Y169" s="3915"/>
      <c r="Z169" s="3916">
        <v>28</v>
      </c>
      <c r="AA169" s="3898"/>
      <c r="AB169" s="2253">
        <f>'General PNGUM'!P169</f>
        <v>1</v>
      </c>
      <c r="AC169" s="1153">
        <f>'General PNGUM'!Q169</f>
        <v>0</v>
      </c>
      <c r="AD169" s="1132" t="str">
        <f>'General PNGUM'!R169</f>
        <v>-</v>
      </c>
      <c r="AE169" s="1131">
        <f t="shared" ref="AE169:AE174" si="115">S169+T169</f>
        <v>198</v>
      </c>
      <c r="AF169" s="1132">
        <f t="shared" ref="AF169:AF173" si="116">U169+V169</f>
        <v>0</v>
      </c>
      <c r="AG169" s="1153"/>
      <c r="AH169" s="1154"/>
      <c r="AI169" s="1134">
        <f>Z169</f>
        <v>28</v>
      </c>
      <c r="AJ169" s="1135">
        <f>AA169</f>
        <v>0</v>
      </c>
      <c r="AK169" s="1897">
        <f t="shared" ref="AK169:AK174" si="117">SUM(B169:R169)</f>
        <v>198</v>
      </c>
    </row>
    <row r="170" spans="1:40" s="31" customFormat="1" ht="10.5">
      <c r="A170" s="2266" t="str">
        <f>'General PNGUM'!A170</f>
        <v>Kitomave SDA Primary School</v>
      </c>
      <c r="B170" s="1090"/>
      <c r="D170" s="2447">
        <v>20</v>
      </c>
      <c r="E170" s="3629">
        <v>22</v>
      </c>
      <c r="F170" s="3629">
        <v>14</v>
      </c>
      <c r="G170" s="3629">
        <v>13</v>
      </c>
      <c r="H170" s="3629">
        <v>18</v>
      </c>
      <c r="I170" s="3629">
        <v>17</v>
      </c>
      <c r="J170" s="3629">
        <v>15</v>
      </c>
      <c r="K170" s="3629">
        <v>10</v>
      </c>
      <c r="L170" s="2447"/>
      <c r="M170" s="2447"/>
      <c r="N170" s="2447"/>
      <c r="O170" s="2447"/>
      <c r="P170" s="2447"/>
      <c r="Q170" s="3626"/>
      <c r="R170" s="2448"/>
      <c r="S170" s="3885">
        <v>99</v>
      </c>
      <c r="T170" s="3886">
        <v>30</v>
      </c>
      <c r="U170" s="3441"/>
      <c r="V170" s="3440"/>
      <c r="W170" s="2272">
        <f t="shared" si="114"/>
        <v>129</v>
      </c>
      <c r="X170" s="3916"/>
      <c r="Y170" s="3898"/>
      <c r="Z170" s="3916">
        <v>10</v>
      </c>
      <c r="AA170" s="3917"/>
      <c r="AB170" s="2253">
        <f>'General PNGUM'!P170</f>
        <v>1</v>
      </c>
      <c r="AC170" s="1153">
        <f>'General PNGUM'!Q170</f>
        <v>0</v>
      </c>
      <c r="AD170" s="1132" t="str">
        <f>'General PNGUM'!R170</f>
        <v>-</v>
      </c>
      <c r="AE170" s="1131">
        <f t="shared" ref="AE170" si="118">S170+T170</f>
        <v>129</v>
      </c>
      <c r="AF170" s="1132">
        <f t="shared" si="116"/>
        <v>0</v>
      </c>
      <c r="AG170" s="1153"/>
      <c r="AH170" s="1154"/>
      <c r="AI170" s="1134">
        <f t="shared" ref="AI170:AI174" si="119">Z170</f>
        <v>10</v>
      </c>
      <c r="AJ170" s="1135">
        <f t="shared" ref="AJ170:AJ174" si="120">AA170</f>
        <v>0</v>
      </c>
      <c r="AK170" s="1897">
        <f t="shared" ref="AK170" si="121">SUM(B170:R170)</f>
        <v>129</v>
      </c>
    </row>
    <row r="171" spans="1:40" s="31" customFormat="1" ht="10.5">
      <c r="A171" s="2266" t="str">
        <f>'General PNGUM'!A171</f>
        <v>Komaio SDA Primary School</v>
      </c>
      <c r="B171" s="1090"/>
      <c r="D171" s="2447">
        <v>10</v>
      </c>
      <c r="E171" s="3629">
        <v>12</v>
      </c>
      <c r="F171" s="3629">
        <v>13</v>
      </c>
      <c r="G171" s="3629">
        <v>13</v>
      </c>
      <c r="H171" s="3629">
        <v>15</v>
      </c>
      <c r="I171" s="3629"/>
      <c r="J171" s="3629"/>
      <c r="K171" s="3629"/>
      <c r="L171" s="2447"/>
      <c r="M171" s="2447"/>
      <c r="N171" s="2447"/>
      <c r="O171" s="2447"/>
      <c r="P171" s="2447"/>
      <c r="Q171" s="3626"/>
      <c r="R171" s="2448"/>
      <c r="S171" s="3885">
        <v>63</v>
      </c>
      <c r="T171" s="3886"/>
      <c r="U171" s="3445"/>
      <c r="V171" s="3440"/>
      <c r="W171" s="2272">
        <f t="shared" si="114"/>
        <v>63</v>
      </c>
      <c r="X171" s="3916"/>
      <c r="Y171" s="3898"/>
      <c r="Z171" s="3916">
        <v>0</v>
      </c>
      <c r="AA171" s="3917"/>
      <c r="AB171" s="2254">
        <f>'General PNGUM'!P171</f>
        <v>1</v>
      </c>
      <c r="AC171" s="1128">
        <f>'General PNGUM'!Q171</f>
        <v>0</v>
      </c>
      <c r="AD171" s="1130" t="str">
        <f>'General PNGUM'!R171</f>
        <v>-</v>
      </c>
      <c r="AE171" s="1131">
        <f t="shared" si="115"/>
        <v>63</v>
      </c>
      <c r="AF171" s="1132">
        <f t="shared" si="116"/>
        <v>0</v>
      </c>
      <c r="AG171" s="1128"/>
      <c r="AH171" s="1133"/>
      <c r="AI171" s="1134">
        <f t="shared" si="119"/>
        <v>0</v>
      </c>
      <c r="AJ171" s="1135">
        <f t="shared" si="120"/>
        <v>0</v>
      </c>
      <c r="AK171" s="1136">
        <f t="shared" si="117"/>
        <v>63</v>
      </c>
    </row>
    <row r="172" spans="1:40" s="31" customFormat="1" ht="10.5">
      <c r="A172" s="2266" t="str">
        <f>'General PNGUM'!A172</f>
        <v>Kukkia SDA Primary School</v>
      </c>
      <c r="B172" s="1090"/>
      <c r="D172" s="2447">
        <v>30</v>
      </c>
      <c r="E172" s="3629">
        <v>48</v>
      </c>
      <c r="F172" s="3629">
        <v>32</v>
      </c>
      <c r="G172" s="3629">
        <v>35</v>
      </c>
      <c r="H172" s="3629">
        <v>30</v>
      </c>
      <c r="I172" s="3629">
        <v>26</v>
      </c>
      <c r="J172" s="3629">
        <v>22</v>
      </c>
      <c r="K172" s="3629">
        <v>20</v>
      </c>
      <c r="L172" s="2447"/>
      <c r="M172" s="2447"/>
      <c r="N172" s="2447"/>
      <c r="O172" s="2447"/>
      <c r="P172" s="2447"/>
      <c r="Q172" s="3626"/>
      <c r="R172" s="2448"/>
      <c r="S172" s="3885">
        <v>123</v>
      </c>
      <c r="T172" s="3886">
        <v>120</v>
      </c>
      <c r="U172" s="3441"/>
      <c r="V172" s="3440"/>
      <c r="W172" s="2272">
        <f t="shared" si="114"/>
        <v>243</v>
      </c>
      <c r="X172" s="3916"/>
      <c r="Y172" s="3898"/>
      <c r="Z172" s="3916">
        <v>10</v>
      </c>
      <c r="AA172" s="3918"/>
      <c r="AB172" s="2254">
        <f>'General PNGUM'!P172</f>
        <v>1</v>
      </c>
      <c r="AC172" s="1128">
        <f>'General PNGUM'!Q172</f>
        <v>0</v>
      </c>
      <c r="AD172" s="1130" t="str">
        <f>'General PNGUM'!R172</f>
        <v>-</v>
      </c>
      <c r="AE172" s="1131">
        <f t="shared" si="115"/>
        <v>243</v>
      </c>
      <c r="AF172" s="1132">
        <f t="shared" si="116"/>
        <v>0</v>
      </c>
      <c r="AG172" s="1128"/>
      <c r="AH172" s="1133"/>
      <c r="AI172" s="1134">
        <f t="shared" si="119"/>
        <v>10</v>
      </c>
      <c r="AJ172" s="1135">
        <f t="shared" si="120"/>
        <v>0</v>
      </c>
      <c r="AK172" s="1136">
        <f t="shared" si="117"/>
        <v>243</v>
      </c>
    </row>
    <row r="173" spans="1:40" s="31" customFormat="1" ht="10.5">
      <c r="A173" s="2266" t="str">
        <f>'General PNGUM'!A173</f>
        <v>Kuri SDA Primary School</v>
      </c>
      <c r="B173" s="1090"/>
      <c r="D173" s="2447">
        <v>12</v>
      </c>
      <c r="E173" s="3629">
        <v>14</v>
      </c>
      <c r="F173" s="3629">
        <v>15</v>
      </c>
      <c r="G173" s="3629">
        <v>13</v>
      </c>
      <c r="H173" s="3629">
        <v>13</v>
      </c>
      <c r="I173" s="3629"/>
      <c r="J173" s="3629"/>
      <c r="K173" s="3629"/>
      <c r="L173" s="2447"/>
      <c r="M173" s="2447"/>
      <c r="N173" s="2447"/>
      <c r="O173" s="2447"/>
      <c r="P173" s="2447"/>
      <c r="Q173" s="3626"/>
      <c r="R173" s="2448"/>
      <c r="S173" s="3885">
        <v>67</v>
      </c>
      <c r="T173" s="3886"/>
      <c r="U173" s="3441"/>
      <c r="V173" s="3440"/>
      <c r="W173" s="2272">
        <f t="shared" si="114"/>
        <v>67</v>
      </c>
      <c r="X173" s="3916"/>
      <c r="Y173" s="3898"/>
      <c r="Z173" s="3916">
        <v>0</v>
      </c>
      <c r="AA173" s="3918"/>
      <c r="AB173" s="2254">
        <f>'General PNGUM'!P173</f>
        <v>1</v>
      </c>
      <c r="AC173" s="1128">
        <f>'General PNGUM'!Q173</f>
        <v>0</v>
      </c>
      <c r="AD173" s="1130" t="str">
        <f>'General PNGUM'!R173</f>
        <v>-</v>
      </c>
      <c r="AE173" s="1131">
        <f t="shared" si="115"/>
        <v>67</v>
      </c>
      <c r="AF173" s="1132">
        <f t="shared" si="116"/>
        <v>0</v>
      </c>
      <c r="AG173" s="1128"/>
      <c r="AH173" s="1133"/>
      <c r="AI173" s="1134">
        <f t="shared" si="119"/>
        <v>0</v>
      </c>
      <c r="AJ173" s="1135">
        <f t="shared" si="120"/>
        <v>0</v>
      </c>
      <c r="AK173" s="1136">
        <f t="shared" si="117"/>
        <v>67</v>
      </c>
    </row>
    <row r="174" spans="1:40" s="31" customFormat="1" ht="10.5">
      <c r="A174" s="2266" t="str">
        <f>'General PNGUM'!A174</f>
        <v>Woigi SDA Primary School</v>
      </c>
      <c r="B174" s="1091"/>
      <c r="D174" s="2447">
        <v>11</v>
      </c>
      <c r="E174" s="3629">
        <v>10</v>
      </c>
      <c r="F174" s="3629">
        <v>11</v>
      </c>
      <c r="G174" s="3629">
        <v>12</v>
      </c>
      <c r="H174" s="3629">
        <v>10</v>
      </c>
      <c r="I174" s="3629">
        <v>14</v>
      </c>
      <c r="J174" s="3629">
        <v>13</v>
      </c>
      <c r="K174" s="3629">
        <v>13</v>
      </c>
      <c r="L174" s="2447"/>
      <c r="M174" s="2447"/>
      <c r="N174" s="2447"/>
      <c r="O174" s="2447"/>
      <c r="P174" s="2447"/>
      <c r="Q174" s="3626"/>
      <c r="R174" s="2448"/>
      <c r="S174" s="3885">
        <v>94</v>
      </c>
      <c r="T174" s="3886"/>
      <c r="U174" s="3441"/>
      <c r="V174" s="3440"/>
      <c r="W174" s="2272">
        <f t="shared" si="114"/>
        <v>94</v>
      </c>
      <c r="X174" s="3916"/>
      <c r="Y174" s="3898"/>
      <c r="Z174" s="3916">
        <v>13</v>
      </c>
      <c r="AA174" s="3918"/>
      <c r="AB174" s="2254">
        <f>'General PNGUM'!P174</f>
        <v>1</v>
      </c>
      <c r="AC174" s="1128">
        <f>'General PNGUM'!Q174</f>
        <v>0</v>
      </c>
      <c r="AD174" s="1130" t="str">
        <f>'General PNGUM'!R174</f>
        <v>-</v>
      </c>
      <c r="AE174" s="1131">
        <f t="shared" si="115"/>
        <v>94</v>
      </c>
      <c r="AF174" s="1132"/>
      <c r="AG174" s="1128"/>
      <c r="AH174" s="1133"/>
      <c r="AI174" s="1134">
        <f t="shared" si="119"/>
        <v>13</v>
      </c>
      <c r="AJ174" s="1135">
        <f t="shared" si="120"/>
        <v>0</v>
      </c>
      <c r="AK174" s="1136">
        <f t="shared" si="117"/>
        <v>94</v>
      </c>
    </row>
    <row r="175" spans="1:40" s="31" customFormat="1" ht="10.5">
      <c r="A175" s="3695"/>
      <c r="B175" s="1091"/>
      <c r="D175" s="3636"/>
      <c r="E175" s="3637"/>
      <c r="F175" s="3637"/>
      <c r="G175" s="3739"/>
      <c r="H175" s="3637"/>
      <c r="I175" s="3637"/>
      <c r="J175" s="3637"/>
      <c r="K175" s="3637"/>
      <c r="L175" s="3636"/>
      <c r="M175" s="3636"/>
      <c r="N175" s="3636"/>
      <c r="O175" s="3636"/>
      <c r="P175" s="3636"/>
      <c r="Q175" s="3740"/>
      <c r="R175" s="3740"/>
      <c r="S175" s="3741"/>
      <c r="T175" s="3742"/>
      <c r="U175" s="3743"/>
      <c r="V175" s="3744"/>
      <c r="W175" s="3709"/>
      <c r="X175" s="3690"/>
      <c r="Y175" s="3745"/>
      <c r="Z175" s="3746"/>
      <c r="AA175" s="3747"/>
      <c r="AB175" s="3691"/>
      <c r="AC175" s="3748"/>
      <c r="AD175" s="3749"/>
      <c r="AE175" s="3693"/>
      <c r="AF175" s="1922"/>
      <c r="AG175" s="3691"/>
      <c r="AH175" s="3692"/>
      <c r="AI175" s="3706"/>
      <c r="AJ175" s="3750"/>
      <c r="AK175" s="1924"/>
    </row>
    <row r="176" spans="1:40" s="31" customFormat="1" ht="10.5">
      <c r="A176" s="3695"/>
      <c r="B176" s="1091"/>
      <c r="C176" s="3636"/>
      <c r="D176" s="3637"/>
      <c r="E176" s="3637"/>
      <c r="F176" s="3739"/>
      <c r="G176" s="3637"/>
      <c r="H176" s="3637"/>
      <c r="I176" s="3637"/>
      <c r="J176" s="3637"/>
      <c r="K176" s="3637"/>
      <c r="L176" s="3636"/>
      <c r="M176" s="3636"/>
      <c r="N176" s="3636"/>
      <c r="O176" s="3636"/>
      <c r="P176" s="3636"/>
      <c r="Q176" s="3740"/>
      <c r="R176" s="3740"/>
      <c r="S176" s="3741"/>
      <c r="T176" s="3742"/>
      <c r="U176" s="3743"/>
      <c r="V176" s="3744"/>
      <c r="W176" s="3709"/>
      <c r="X176" s="3690"/>
      <c r="Y176" s="3745"/>
      <c r="Z176" s="3746"/>
      <c r="AA176" s="3747"/>
      <c r="AB176" s="3691"/>
      <c r="AC176" s="3748"/>
      <c r="AD176" s="3749"/>
      <c r="AE176" s="3693"/>
      <c r="AF176" s="1922"/>
      <c r="AG176" s="3691"/>
      <c r="AH176" s="3692"/>
      <c r="AI176" s="3706"/>
      <c r="AJ176" s="3750"/>
      <c r="AK176" s="1924"/>
    </row>
    <row r="177" spans="1:40" s="31" customFormat="1" ht="10.5">
      <c r="A177" s="3695"/>
      <c r="B177" s="1091"/>
      <c r="C177" s="3636"/>
      <c r="D177" s="3637"/>
      <c r="E177" s="3637"/>
      <c r="F177" s="3739"/>
      <c r="G177" s="3637"/>
      <c r="H177" s="3637"/>
      <c r="I177" s="3637"/>
      <c r="J177" s="3637"/>
      <c r="K177" s="3637"/>
      <c r="L177" s="3636"/>
      <c r="M177" s="3636"/>
      <c r="N177" s="3636"/>
      <c r="O177" s="3636"/>
      <c r="P177" s="3636"/>
      <c r="Q177" s="3740"/>
      <c r="R177" s="3740"/>
      <c r="S177" s="3741"/>
      <c r="T177" s="3742"/>
      <c r="U177" s="3743"/>
      <c r="V177" s="3744"/>
      <c r="W177" s="3709"/>
      <c r="X177" s="3690"/>
      <c r="Y177" s="3745"/>
      <c r="Z177" s="3746"/>
      <c r="AA177" s="3747"/>
      <c r="AB177" s="3691"/>
      <c r="AC177" s="3748"/>
      <c r="AD177" s="3749"/>
      <c r="AE177" s="3693"/>
      <c r="AF177" s="1922"/>
      <c r="AG177" s="3691"/>
      <c r="AH177" s="3692"/>
      <c r="AI177" s="3706"/>
      <c r="AJ177" s="3750"/>
      <c r="AK177" s="1924"/>
    </row>
    <row r="178" spans="1:40" s="656" customFormat="1" ht="11" thickBot="1">
      <c r="A178" s="1010" t="s">
        <v>17</v>
      </c>
      <c r="B178" s="1065">
        <f t="shared" ref="B178:AK178" si="122">SUM(B169:B174)</f>
        <v>0</v>
      </c>
      <c r="C178" s="2282">
        <f>SUM(C169:C176)</f>
        <v>0</v>
      </c>
      <c r="D178" s="2282">
        <f t="shared" ref="D178:K178" si="123">SUM(D169:D176)</f>
        <v>105</v>
      </c>
      <c r="E178" s="2282">
        <f t="shared" si="123"/>
        <v>133</v>
      </c>
      <c r="F178" s="2282">
        <f t="shared" si="123"/>
        <v>107</v>
      </c>
      <c r="G178" s="2282">
        <f t="shared" si="123"/>
        <v>112</v>
      </c>
      <c r="H178" s="2282">
        <f t="shared" si="123"/>
        <v>111</v>
      </c>
      <c r="I178" s="2282">
        <f t="shared" si="123"/>
        <v>79</v>
      </c>
      <c r="J178" s="2282">
        <f t="shared" si="123"/>
        <v>76</v>
      </c>
      <c r="K178" s="2282">
        <f t="shared" si="123"/>
        <v>71</v>
      </c>
      <c r="L178" s="2282">
        <f t="shared" si="122"/>
        <v>0</v>
      </c>
      <c r="M178" s="2282">
        <f t="shared" si="122"/>
        <v>0</v>
      </c>
      <c r="N178" s="2282">
        <f t="shared" si="122"/>
        <v>0</v>
      </c>
      <c r="O178" s="2282">
        <f t="shared" si="122"/>
        <v>0</v>
      </c>
      <c r="P178" s="2282">
        <f t="shared" si="122"/>
        <v>0</v>
      </c>
      <c r="Q178" s="3850"/>
      <c r="R178" s="2282">
        <f t="shared" si="122"/>
        <v>0</v>
      </c>
      <c r="S178" s="3376">
        <f t="shared" si="122"/>
        <v>644</v>
      </c>
      <c r="T178" s="3377">
        <f t="shared" si="122"/>
        <v>150</v>
      </c>
      <c r="U178" s="3427">
        <f t="shared" si="122"/>
        <v>0</v>
      </c>
      <c r="V178" s="3428">
        <f t="shared" si="122"/>
        <v>0</v>
      </c>
      <c r="W178" s="1067">
        <f t="shared" si="122"/>
        <v>794</v>
      </c>
      <c r="X178" s="3404">
        <f t="shared" si="122"/>
        <v>0</v>
      </c>
      <c r="Y178" s="3308">
        <f t="shared" si="122"/>
        <v>0</v>
      </c>
      <c r="Z178" s="3308">
        <f t="shared" si="122"/>
        <v>61</v>
      </c>
      <c r="AA178" s="3309">
        <f t="shared" si="122"/>
        <v>0</v>
      </c>
      <c r="AB178" s="2259">
        <f t="shared" si="122"/>
        <v>6</v>
      </c>
      <c r="AC178" s="1069">
        <f t="shared" si="122"/>
        <v>0</v>
      </c>
      <c r="AD178" s="1070">
        <f t="shared" si="122"/>
        <v>0</v>
      </c>
      <c r="AE178" s="1069">
        <f t="shared" si="122"/>
        <v>794</v>
      </c>
      <c r="AF178" s="1070">
        <f t="shared" si="122"/>
        <v>0</v>
      </c>
      <c r="AG178" s="1068">
        <f t="shared" si="122"/>
        <v>0</v>
      </c>
      <c r="AH178" s="1070">
        <f t="shared" si="122"/>
        <v>0</v>
      </c>
      <c r="AI178" s="1068">
        <f t="shared" si="122"/>
        <v>61</v>
      </c>
      <c r="AJ178" s="1069">
        <f t="shared" si="122"/>
        <v>0</v>
      </c>
      <c r="AK178" s="1071">
        <f t="shared" si="122"/>
        <v>794</v>
      </c>
      <c r="AM178" s="1011"/>
      <c r="AN178" s="1011"/>
    </row>
    <row r="179" spans="1:40" s="1015" customFormat="1" ht="11.5" thickTop="1" thickBot="1">
      <c r="A179" s="1014"/>
      <c r="B179" s="1072"/>
      <c r="C179" s="1073"/>
      <c r="D179" s="1073"/>
      <c r="E179" s="1073"/>
      <c r="F179" s="1073"/>
      <c r="G179" s="1073"/>
      <c r="H179" s="1073"/>
      <c r="I179" s="1073"/>
      <c r="J179" s="1073"/>
      <c r="K179" s="1073">
        <f>SUM(C178:K178)</f>
        <v>794</v>
      </c>
      <c r="L179" s="1074"/>
      <c r="M179" s="1073"/>
      <c r="N179" s="1073"/>
      <c r="O179" s="1073"/>
      <c r="P179" s="1073"/>
      <c r="Q179" s="1073"/>
      <c r="R179" s="1073"/>
      <c r="S179" s="3378"/>
      <c r="T179" s="3378">
        <f>S178+T178</f>
        <v>794</v>
      </c>
      <c r="U179" s="3378"/>
      <c r="V179" s="3378"/>
      <c r="W179" s="1075"/>
      <c r="X179" s="3405"/>
      <c r="Y179" s="3291"/>
      <c r="Z179" s="3291"/>
      <c r="AA179" s="3292"/>
      <c r="AB179" s="1076"/>
      <c r="AC179" s="1076"/>
      <c r="AD179" s="1076"/>
      <c r="AE179" s="1076"/>
      <c r="AF179" s="1076"/>
      <c r="AG179" s="1076"/>
      <c r="AH179" s="1076"/>
      <c r="AI179" s="1076"/>
      <c r="AJ179" s="1076"/>
      <c r="AK179" s="1077"/>
      <c r="AM179" s="1016"/>
      <c r="AN179" s="1016"/>
    </row>
    <row r="180" spans="1:40" s="31" customFormat="1" ht="15.75" customHeight="1" thickBot="1">
      <c r="A180" s="4698" t="s">
        <v>1434</v>
      </c>
      <c r="B180" s="4699"/>
      <c r="C180" s="4699"/>
      <c r="D180" s="4699"/>
      <c r="E180" s="4699"/>
      <c r="F180" s="4699"/>
      <c r="G180" s="4699"/>
      <c r="H180" s="4699"/>
      <c r="I180" s="4699"/>
      <c r="J180" s="4699"/>
      <c r="K180" s="4699"/>
      <c r="L180" s="4699"/>
      <c r="M180" s="4699"/>
      <c r="N180" s="4699"/>
      <c r="O180" s="4699"/>
      <c r="P180" s="4699"/>
      <c r="Q180" s="4699"/>
      <c r="R180" s="4699"/>
      <c r="S180" s="4588"/>
      <c r="T180" s="3385"/>
      <c r="U180" s="3385"/>
      <c r="V180" s="3385"/>
      <c r="W180" s="1078"/>
      <c r="X180" s="3385"/>
      <c r="Y180" s="3293"/>
      <c r="Z180" s="3293"/>
      <c r="AA180" s="3294"/>
      <c r="AB180" s="1085"/>
      <c r="AC180" s="1085"/>
      <c r="AD180" s="1085"/>
      <c r="AE180" s="1085"/>
      <c r="AF180" s="1085"/>
      <c r="AG180" s="1085"/>
      <c r="AH180" s="1085"/>
      <c r="AI180" s="1085"/>
      <c r="AJ180" s="1085"/>
      <c r="AK180" s="1086"/>
    </row>
    <row r="181" spans="1:40" s="656" customFormat="1" ht="11" thickTop="1">
      <c r="A181" s="2294" t="str">
        <f>'General PNGUM'!A178</f>
        <v>Gretutu Adventist Primary</v>
      </c>
      <c r="B181" s="2295"/>
      <c r="C181" s="2400"/>
      <c r="D181" s="2400"/>
      <c r="E181" s="2400"/>
      <c r="F181" s="3868">
        <v>72</v>
      </c>
      <c r="G181" s="3868">
        <v>61</v>
      </c>
      <c r="H181" s="3868">
        <v>62</v>
      </c>
      <c r="I181" s="3868">
        <v>56</v>
      </c>
      <c r="J181" s="3868">
        <v>77</v>
      </c>
      <c r="K181" s="3868">
        <v>52</v>
      </c>
      <c r="L181" s="3868"/>
      <c r="M181" s="3868"/>
      <c r="N181" s="3868"/>
      <c r="O181" s="3868"/>
      <c r="P181" s="2400"/>
      <c r="Q181" s="3271"/>
      <c r="R181" s="3271"/>
      <c r="S181" s="3379">
        <v>380</v>
      </c>
      <c r="T181" s="3380"/>
      <c r="U181" s="3446"/>
      <c r="V181" s="3440"/>
      <c r="W181" s="2272">
        <f>SUM(S181:V181)</f>
        <v>380</v>
      </c>
      <c r="X181" s="3313">
        <v>0</v>
      </c>
      <c r="Y181" s="3314"/>
      <c r="Z181" s="3313">
        <v>52</v>
      </c>
      <c r="AA181" s="3314"/>
      <c r="AB181" s="2260">
        <f>'General PNGUM'!P178</f>
        <v>1</v>
      </c>
      <c r="AC181" s="1057">
        <f>'General PNGUM'!Q178</f>
        <v>0</v>
      </c>
      <c r="AD181" s="1058" t="str">
        <f>'General PNGUM'!R178</f>
        <v>-</v>
      </c>
      <c r="AE181" s="1057">
        <f>S181+T181</f>
        <v>380</v>
      </c>
      <c r="AF181" s="1058">
        <f>U181+V181</f>
        <v>0</v>
      </c>
      <c r="AG181" s="1059"/>
      <c r="AH181" s="1058"/>
      <c r="AI181" s="1059">
        <f>Z181</f>
        <v>52</v>
      </c>
      <c r="AJ181" s="1057">
        <f>AA181</f>
        <v>0</v>
      </c>
      <c r="AK181" s="1060">
        <f t="shared" ref="AK181:AK199" si="124">SUM(B181:R181)</f>
        <v>380</v>
      </c>
    </row>
    <row r="182" spans="1:40" s="656" customFormat="1" ht="10.5">
      <c r="A182" s="2294" t="str">
        <f>'General PNGUM'!A179</f>
        <v xml:space="preserve">Habare Aventist Primary </v>
      </c>
      <c r="B182" s="2295"/>
      <c r="C182" s="2206"/>
      <c r="D182" s="2206"/>
      <c r="E182" s="2206"/>
      <c r="F182" s="3629">
        <v>119</v>
      </c>
      <c r="G182" s="3629">
        <v>121</v>
      </c>
      <c r="H182" s="3629">
        <v>63</v>
      </c>
      <c r="I182" s="3629">
        <v>120</v>
      </c>
      <c r="J182" s="3629">
        <v>118</v>
      </c>
      <c r="K182" s="3634">
        <v>66</v>
      </c>
      <c r="L182" s="3634"/>
      <c r="M182" s="3634"/>
      <c r="N182" s="3634"/>
      <c r="O182" s="3634"/>
      <c r="P182" s="2206"/>
      <c r="Q182" s="3635"/>
      <c r="R182" s="3245"/>
      <c r="S182" s="3450">
        <v>378</v>
      </c>
      <c r="T182" s="3380">
        <v>229</v>
      </c>
      <c r="U182" s="3441"/>
      <c r="V182" s="3440"/>
      <c r="W182" s="2272">
        <f t="shared" ref="W182:W210" si="125">SUM(S182:V182)</f>
        <v>607</v>
      </c>
      <c r="X182" s="3313">
        <v>57</v>
      </c>
      <c r="Y182" s="3314"/>
      <c r="Z182" s="3295">
        <v>66</v>
      </c>
      <c r="AA182" s="3304"/>
      <c r="AB182" s="2260">
        <f>'General PNGUM'!P179</f>
        <v>1</v>
      </c>
      <c r="AC182" s="1057">
        <f>'General PNGUM'!Q179</f>
        <v>0</v>
      </c>
      <c r="AD182" s="1058" t="str">
        <f>'General PNGUM'!R179</f>
        <v>-</v>
      </c>
      <c r="AE182" s="1057">
        <f t="shared" ref="AE182:AE199" si="126">S182+T182</f>
        <v>607</v>
      </c>
      <c r="AF182" s="1058">
        <f t="shared" ref="AF182:AF199" si="127">U182+V182</f>
        <v>0</v>
      </c>
      <c r="AG182" s="1059"/>
      <c r="AH182" s="1056"/>
      <c r="AI182" s="1059">
        <f t="shared" ref="AI182:AI199" si="128">Z182</f>
        <v>66</v>
      </c>
      <c r="AJ182" s="1057">
        <f t="shared" ref="AJ182:AJ199" si="129">AA182</f>
        <v>0</v>
      </c>
      <c r="AK182" s="1060">
        <f t="shared" si="124"/>
        <v>607</v>
      </c>
    </row>
    <row r="183" spans="1:40" s="656" customFormat="1" ht="10.5">
      <c r="A183" s="2294" t="str">
        <f>'General PNGUM'!A180</f>
        <v>Hadumari Adventist Primary</v>
      </c>
      <c r="B183" s="2295"/>
      <c r="C183" s="2206"/>
      <c r="D183" s="2206"/>
      <c r="E183" s="2206"/>
      <c r="F183" s="3629">
        <v>0</v>
      </c>
      <c r="G183" s="3629">
        <v>0</v>
      </c>
      <c r="H183" s="3629">
        <v>0</v>
      </c>
      <c r="I183" s="3629">
        <v>0</v>
      </c>
      <c r="J183" s="3629">
        <v>0</v>
      </c>
      <c r="K183" s="3629">
        <v>0</v>
      </c>
      <c r="L183" s="3629"/>
      <c r="M183" s="3629"/>
      <c r="N183" s="3629"/>
      <c r="O183" s="3629"/>
      <c r="P183" s="2206"/>
      <c r="Q183" s="3635"/>
      <c r="R183" s="3245"/>
      <c r="S183" s="3450"/>
      <c r="T183" s="3380"/>
      <c r="U183" s="3441"/>
      <c r="V183" s="3440"/>
      <c r="W183" s="2272">
        <f t="shared" si="125"/>
        <v>0</v>
      </c>
      <c r="X183" s="3313"/>
      <c r="Y183" s="3314"/>
      <c r="Z183" s="3296"/>
      <c r="AA183" s="3305"/>
      <c r="AB183" s="2260">
        <f>'General PNGUM'!P180</f>
        <v>1</v>
      </c>
      <c r="AC183" s="1057">
        <f>'General PNGUM'!Q180</f>
        <v>0</v>
      </c>
      <c r="AD183" s="1058" t="str">
        <f>'General PNGUM'!R180</f>
        <v>-</v>
      </c>
      <c r="AE183" s="1057">
        <f t="shared" si="126"/>
        <v>0</v>
      </c>
      <c r="AF183" s="1058">
        <f t="shared" si="127"/>
        <v>0</v>
      </c>
      <c r="AG183" s="1059"/>
      <c r="AH183" s="1056"/>
      <c r="AI183" s="1059">
        <f t="shared" si="128"/>
        <v>0</v>
      </c>
      <c r="AJ183" s="1057">
        <f t="shared" si="129"/>
        <v>0</v>
      </c>
      <c r="AK183" s="1060">
        <f t="shared" si="124"/>
        <v>0</v>
      </c>
    </row>
    <row r="184" spans="1:40" s="656" customFormat="1" ht="21">
      <c r="A184" s="2294" t="str">
        <f>'General PNGUM'!A181</f>
        <v>Hela Tec Adventist  High School</v>
      </c>
      <c r="B184" s="2295"/>
      <c r="C184" s="2447"/>
      <c r="D184" s="2447"/>
      <c r="E184" s="2447"/>
      <c r="F184" s="3629"/>
      <c r="G184" s="3629"/>
      <c r="H184" s="3629"/>
      <c r="I184" s="3629"/>
      <c r="J184" s="3629"/>
      <c r="K184" s="3629"/>
      <c r="L184" s="3629">
        <v>96</v>
      </c>
      <c r="M184" s="3629">
        <v>91</v>
      </c>
      <c r="N184" s="3629"/>
      <c r="O184" s="3629"/>
      <c r="P184" s="2447"/>
      <c r="Q184" s="3626"/>
      <c r="R184" s="2448"/>
      <c r="S184" s="3371"/>
      <c r="T184" s="3372"/>
      <c r="U184" s="3423">
        <v>100</v>
      </c>
      <c r="V184" s="3373">
        <v>87</v>
      </c>
      <c r="W184" s="2272">
        <f t="shared" si="125"/>
        <v>187</v>
      </c>
      <c r="X184" s="3313"/>
      <c r="Y184" s="3403">
        <v>30</v>
      </c>
      <c r="Z184" s="3296"/>
      <c r="AA184" s="3290">
        <v>91</v>
      </c>
      <c r="AB184" s="2260">
        <f>'General PNGUM'!P181</f>
        <v>0</v>
      </c>
      <c r="AC184" s="1057">
        <f>'General PNGUM'!Q181</f>
        <v>1</v>
      </c>
      <c r="AD184" s="1058" t="str">
        <f>'General PNGUM'!R181</f>
        <v>-</v>
      </c>
      <c r="AE184" s="1057">
        <f t="shared" si="126"/>
        <v>0</v>
      </c>
      <c r="AF184" s="1058">
        <f t="shared" si="127"/>
        <v>187</v>
      </c>
      <c r="AG184" s="1059"/>
      <c r="AH184" s="1056"/>
      <c r="AI184" s="1059">
        <f t="shared" si="128"/>
        <v>0</v>
      </c>
      <c r="AJ184" s="1057">
        <f t="shared" si="129"/>
        <v>91</v>
      </c>
      <c r="AK184" s="1060">
        <f t="shared" si="124"/>
        <v>187</v>
      </c>
    </row>
    <row r="185" spans="1:40" s="656" customFormat="1" ht="10.5">
      <c r="A185" s="2294" t="str">
        <f>'General PNGUM'!A182</f>
        <v>Kairik Adventist Primary</v>
      </c>
      <c r="B185" s="2295"/>
      <c r="C185" s="2206"/>
      <c r="D185" s="2206"/>
      <c r="E185" s="2206"/>
      <c r="F185" s="3629">
        <v>58</v>
      </c>
      <c r="G185" s="3629">
        <v>34</v>
      </c>
      <c r="H185" s="3629">
        <v>23</v>
      </c>
      <c r="I185" s="3629">
        <v>22</v>
      </c>
      <c r="J185" s="3629">
        <v>18</v>
      </c>
      <c r="K185" s="3629">
        <v>20</v>
      </c>
      <c r="L185" s="3629"/>
      <c r="M185" s="3629"/>
      <c r="N185" s="3629"/>
      <c r="O185" s="3629"/>
      <c r="P185" s="2206"/>
      <c r="Q185" s="3635"/>
      <c r="R185" s="3245"/>
      <c r="S185" s="3450">
        <v>164</v>
      </c>
      <c r="T185" s="3380">
        <v>11</v>
      </c>
      <c r="U185" s="3441"/>
      <c r="V185" s="3440"/>
      <c r="W185" s="2272">
        <f t="shared" si="125"/>
        <v>175</v>
      </c>
      <c r="X185" s="3313">
        <v>0</v>
      </c>
      <c r="Y185" s="3314"/>
      <c r="Z185" s="3296">
        <v>20</v>
      </c>
      <c r="AA185" s="3305"/>
      <c r="AB185" s="2260">
        <f>'General PNGUM'!P182</f>
        <v>1</v>
      </c>
      <c r="AC185" s="1057">
        <f>'General PNGUM'!Q182</f>
        <v>0</v>
      </c>
      <c r="AD185" s="1058" t="str">
        <f>'General PNGUM'!R182</f>
        <v>-</v>
      </c>
      <c r="AE185" s="1057">
        <f t="shared" si="126"/>
        <v>175</v>
      </c>
      <c r="AF185" s="1058">
        <f t="shared" si="127"/>
        <v>0</v>
      </c>
      <c r="AG185" s="1059"/>
      <c r="AH185" s="1056"/>
      <c r="AI185" s="1059">
        <f t="shared" si="128"/>
        <v>20</v>
      </c>
      <c r="AJ185" s="1057">
        <f t="shared" si="129"/>
        <v>0</v>
      </c>
      <c r="AK185" s="1060">
        <f t="shared" si="124"/>
        <v>175</v>
      </c>
    </row>
    <row r="186" spans="1:40" s="656" customFormat="1" ht="10.5">
      <c r="A186" s="2294" t="str">
        <f>'General PNGUM'!A183</f>
        <v>Kiminiga Advnetist Primary</v>
      </c>
      <c r="B186" s="2295"/>
      <c r="C186" s="2206"/>
      <c r="D186" s="2206"/>
      <c r="E186" s="2206"/>
      <c r="F186" s="3629">
        <v>173</v>
      </c>
      <c r="G186" s="3629">
        <v>159</v>
      </c>
      <c r="H186" s="3629">
        <v>162</v>
      </c>
      <c r="I186" s="3629">
        <v>162</v>
      </c>
      <c r="J186" s="3629">
        <v>163</v>
      </c>
      <c r="K186" s="3629">
        <v>161</v>
      </c>
      <c r="L186" s="3629"/>
      <c r="M186" s="3629"/>
      <c r="N186" s="3629"/>
      <c r="O186" s="3629"/>
      <c r="P186" s="2206"/>
      <c r="Q186" s="3635"/>
      <c r="R186" s="3245"/>
      <c r="S186" s="3450">
        <v>582</v>
      </c>
      <c r="T186" s="3380">
        <v>398</v>
      </c>
      <c r="U186" s="3441"/>
      <c r="V186" s="3440"/>
      <c r="W186" s="2272">
        <f t="shared" si="125"/>
        <v>980</v>
      </c>
      <c r="X186" s="3313">
        <v>13</v>
      </c>
      <c r="Y186" s="3314"/>
      <c r="Z186" s="3295">
        <v>191</v>
      </c>
      <c r="AA186" s="3304"/>
      <c r="AB186" s="2260">
        <f>'General PNGUM'!P183</f>
        <v>1</v>
      </c>
      <c r="AC186" s="1057">
        <f>'General PNGUM'!Q183</f>
        <v>0</v>
      </c>
      <c r="AD186" s="1058" t="str">
        <f>'General PNGUM'!R183</f>
        <v>-</v>
      </c>
      <c r="AE186" s="1057">
        <f t="shared" si="126"/>
        <v>980</v>
      </c>
      <c r="AF186" s="1058">
        <f t="shared" si="127"/>
        <v>0</v>
      </c>
      <c r="AG186" s="1059"/>
      <c r="AH186" s="1056"/>
      <c r="AI186" s="1059">
        <f t="shared" si="128"/>
        <v>191</v>
      </c>
      <c r="AJ186" s="1057">
        <f t="shared" si="129"/>
        <v>0</v>
      </c>
      <c r="AK186" s="1060">
        <f t="shared" si="124"/>
        <v>980</v>
      </c>
    </row>
    <row r="187" spans="1:40" s="656" customFormat="1" ht="10.5">
      <c r="A187" s="2294" t="str">
        <f>'General PNGUM'!A184</f>
        <v>Koemal Adventist Primary</v>
      </c>
      <c r="B187" s="2295"/>
      <c r="C187" s="2206"/>
      <c r="D187" s="2206"/>
      <c r="E187" s="2206"/>
      <c r="F187" s="3629">
        <v>113</v>
      </c>
      <c r="G187" s="3629">
        <v>69</v>
      </c>
      <c r="H187" s="3629">
        <v>88</v>
      </c>
      <c r="I187" s="3629">
        <v>74</v>
      </c>
      <c r="J187" s="3629">
        <v>53</v>
      </c>
      <c r="K187" s="3629">
        <v>53</v>
      </c>
      <c r="L187" s="3629"/>
      <c r="M187" s="3629"/>
      <c r="N187" s="3629"/>
      <c r="O187" s="3629"/>
      <c r="P187" s="2206"/>
      <c r="Q187" s="3635"/>
      <c r="R187" s="3245"/>
      <c r="S187" s="3450">
        <v>251</v>
      </c>
      <c r="T187" s="3380">
        <v>199</v>
      </c>
      <c r="U187" s="3441"/>
      <c r="V187" s="3440"/>
      <c r="W187" s="2272">
        <f t="shared" si="125"/>
        <v>450</v>
      </c>
      <c r="X187" s="3313">
        <v>21</v>
      </c>
      <c r="Y187" s="3314"/>
      <c r="Z187" s="3296">
        <v>53</v>
      </c>
      <c r="AA187" s="3305"/>
      <c r="AB187" s="2260">
        <f>'General PNGUM'!P184</f>
        <v>1</v>
      </c>
      <c r="AC187" s="1057">
        <f>'General PNGUM'!Q184</f>
        <v>0</v>
      </c>
      <c r="AD187" s="1058" t="str">
        <f>'General PNGUM'!R184</f>
        <v>-</v>
      </c>
      <c r="AE187" s="1057">
        <f t="shared" si="126"/>
        <v>450</v>
      </c>
      <c r="AF187" s="1058">
        <f t="shared" si="127"/>
        <v>0</v>
      </c>
      <c r="AG187" s="1059"/>
      <c r="AH187" s="1056"/>
      <c r="AI187" s="1059">
        <f t="shared" si="128"/>
        <v>53</v>
      </c>
      <c r="AJ187" s="1057">
        <f t="shared" si="129"/>
        <v>0</v>
      </c>
      <c r="AK187" s="1060">
        <f t="shared" si="124"/>
        <v>450</v>
      </c>
    </row>
    <row r="188" spans="1:40" s="656" customFormat="1" ht="10.5">
      <c r="A188" s="2294" t="str">
        <f>'General PNGUM'!A185</f>
        <v>Komo Adventist Primary</v>
      </c>
      <c r="B188" s="2295"/>
      <c r="C188" s="2447"/>
      <c r="D188" s="2447"/>
      <c r="E188" s="2447"/>
      <c r="F188" s="3629">
        <v>92</v>
      </c>
      <c r="G188" s="3629">
        <v>36</v>
      </c>
      <c r="H188" s="3629">
        <v>42</v>
      </c>
      <c r="I188" s="3629">
        <v>37</v>
      </c>
      <c r="J188" s="3629">
        <v>32</v>
      </c>
      <c r="K188" s="3629">
        <v>18</v>
      </c>
      <c r="L188" s="3629"/>
      <c r="M188" s="3629"/>
      <c r="N188" s="3629"/>
      <c r="O188" s="3629"/>
      <c r="P188" s="2447"/>
      <c r="Q188" s="3626"/>
      <c r="R188" s="2448"/>
      <c r="S188" s="3371">
        <v>207</v>
      </c>
      <c r="T188" s="3372">
        <v>50</v>
      </c>
      <c r="U188" s="3423"/>
      <c r="V188" s="3373"/>
      <c r="W188" s="2272">
        <f t="shared" si="125"/>
        <v>257</v>
      </c>
      <c r="X188" s="3301">
        <v>50</v>
      </c>
      <c r="Y188" s="3403"/>
      <c r="Z188" s="3289">
        <v>18</v>
      </c>
      <c r="AA188" s="3290"/>
      <c r="AB188" s="2260">
        <f>'General PNGUM'!P185</f>
        <v>1</v>
      </c>
      <c r="AC188" s="1057">
        <f>'General PNGUM'!Q185</f>
        <v>0</v>
      </c>
      <c r="AD188" s="1058" t="str">
        <f>'General PNGUM'!R185</f>
        <v>-</v>
      </c>
      <c r="AE188" s="1057">
        <f t="shared" si="126"/>
        <v>257</v>
      </c>
      <c r="AF188" s="1058">
        <f t="shared" si="127"/>
        <v>0</v>
      </c>
      <c r="AG188" s="1059"/>
      <c r="AH188" s="1056"/>
      <c r="AI188" s="1059">
        <f t="shared" si="128"/>
        <v>18</v>
      </c>
      <c r="AJ188" s="1057">
        <f t="shared" si="129"/>
        <v>0</v>
      </c>
      <c r="AK188" s="1060">
        <f t="shared" si="124"/>
        <v>257</v>
      </c>
    </row>
    <row r="189" spans="1:40" s="656" customFormat="1" ht="10.5">
      <c r="A189" s="2294" t="str">
        <f>'General PNGUM'!A186</f>
        <v xml:space="preserve">Koroka Adventist Primary </v>
      </c>
      <c r="B189" s="2295"/>
      <c r="C189" s="2206"/>
      <c r="D189" s="2206">
        <v>10</v>
      </c>
      <c r="E189" s="2206">
        <v>20</v>
      </c>
      <c r="F189" s="3629">
        <v>15</v>
      </c>
      <c r="G189" s="3629">
        <v>10</v>
      </c>
      <c r="H189" s="3629">
        <v>12</v>
      </c>
      <c r="I189" s="3629">
        <v>12</v>
      </c>
      <c r="J189" s="3629"/>
      <c r="K189" s="3629"/>
      <c r="L189" s="3629"/>
      <c r="M189" s="3629"/>
      <c r="N189" s="3629"/>
      <c r="O189" s="3629"/>
      <c r="P189" s="2206"/>
      <c r="Q189" s="3635"/>
      <c r="R189" s="3245"/>
      <c r="S189" s="3379">
        <v>50</v>
      </c>
      <c r="T189" s="3380">
        <v>29</v>
      </c>
      <c r="U189" s="3441"/>
      <c r="V189" s="3440"/>
      <c r="W189" s="2272">
        <f t="shared" si="125"/>
        <v>79</v>
      </c>
      <c r="X189" s="3313">
        <v>0</v>
      </c>
      <c r="Y189" s="3314"/>
      <c r="Z189" s="3296">
        <v>0</v>
      </c>
      <c r="AA189" s="3305"/>
      <c r="AB189" s="2260">
        <f>'General PNGUM'!P186</f>
        <v>1</v>
      </c>
      <c r="AC189" s="1057">
        <f>'General PNGUM'!Q186</f>
        <v>0</v>
      </c>
      <c r="AD189" s="1058" t="str">
        <f>'General PNGUM'!R186</f>
        <v>-</v>
      </c>
      <c r="AE189" s="1057">
        <f t="shared" si="126"/>
        <v>79</v>
      </c>
      <c r="AF189" s="1058">
        <f t="shared" si="127"/>
        <v>0</v>
      </c>
      <c r="AG189" s="1059"/>
      <c r="AH189" s="1056"/>
      <c r="AI189" s="1059">
        <f t="shared" si="128"/>
        <v>0</v>
      </c>
      <c r="AJ189" s="1057">
        <f t="shared" si="129"/>
        <v>0</v>
      </c>
      <c r="AK189" s="1060">
        <f t="shared" si="124"/>
        <v>79</v>
      </c>
    </row>
    <row r="190" spans="1:40" s="656" customFormat="1" ht="10.5">
      <c r="A190" s="2294" t="str">
        <f>'General PNGUM'!A187</f>
        <v xml:space="preserve">Kulika Adventist Primary </v>
      </c>
      <c r="B190" s="2295"/>
      <c r="C190" s="2206"/>
      <c r="D190" s="2206">
        <v>34</v>
      </c>
      <c r="E190" s="2206">
        <v>22</v>
      </c>
      <c r="F190" s="3629">
        <v>16</v>
      </c>
      <c r="G190" s="3629">
        <v>16</v>
      </c>
      <c r="H190" s="3629">
        <v>11</v>
      </c>
      <c r="I190" s="3629">
        <v>23</v>
      </c>
      <c r="J190" s="3629"/>
      <c r="K190" s="3629"/>
      <c r="L190" s="3629"/>
      <c r="M190" s="3629"/>
      <c r="N190" s="3629"/>
      <c r="O190" s="3629"/>
      <c r="P190" s="2206"/>
      <c r="Q190" s="3635"/>
      <c r="R190" s="3245"/>
      <c r="S190" s="3379">
        <v>108</v>
      </c>
      <c r="T190" s="3380">
        <v>14</v>
      </c>
      <c r="U190" s="3441"/>
      <c r="V190" s="3440"/>
      <c r="W190" s="2272">
        <f t="shared" si="125"/>
        <v>122</v>
      </c>
      <c r="X190" s="3313">
        <v>0</v>
      </c>
      <c r="Y190" s="3314"/>
      <c r="Z190" s="3296">
        <v>0</v>
      </c>
      <c r="AA190" s="3305"/>
      <c r="AB190" s="2260">
        <f>'General PNGUM'!P187</f>
        <v>1</v>
      </c>
      <c r="AC190" s="1057">
        <f>'General PNGUM'!Q187</f>
        <v>0</v>
      </c>
      <c r="AD190" s="1058" t="str">
        <f>'General PNGUM'!R187</f>
        <v>-</v>
      </c>
      <c r="AE190" s="1057">
        <f t="shared" si="126"/>
        <v>122</v>
      </c>
      <c r="AF190" s="1058">
        <f t="shared" si="127"/>
        <v>0</v>
      </c>
      <c r="AG190" s="1059"/>
      <c r="AH190" s="1056"/>
      <c r="AI190" s="1059">
        <f t="shared" si="128"/>
        <v>0</v>
      </c>
      <c r="AJ190" s="1057">
        <f t="shared" si="129"/>
        <v>0</v>
      </c>
      <c r="AK190" s="1060">
        <f t="shared" si="124"/>
        <v>122</v>
      </c>
    </row>
    <row r="191" spans="1:40" s="656" customFormat="1" ht="10.5">
      <c r="A191" s="2294" t="str">
        <f>'General PNGUM'!A188</f>
        <v xml:space="preserve">Kunea Adventst Primary </v>
      </c>
      <c r="B191" s="2295"/>
      <c r="C191" s="2206"/>
      <c r="D191" s="2206"/>
      <c r="E191" s="2206"/>
      <c r="F191" s="3629">
        <v>62</v>
      </c>
      <c r="G191" s="3629">
        <v>48</v>
      </c>
      <c r="H191" s="3629">
        <v>39</v>
      </c>
      <c r="I191" s="3629">
        <v>45</v>
      </c>
      <c r="J191" s="3629">
        <v>30</v>
      </c>
      <c r="K191" s="3629"/>
      <c r="L191" s="3629"/>
      <c r="M191" s="3629"/>
      <c r="N191" s="3629"/>
      <c r="O191" s="3629"/>
      <c r="P191" s="2206"/>
      <c r="Q191" s="3635"/>
      <c r="R191" s="3245"/>
      <c r="S191" s="3379">
        <v>100</v>
      </c>
      <c r="T191" s="3380">
        <v>124</v>
      </c>
      <c r="U191" s="3441"/>
      <c r="V191" s="3440"/>
      <c r="W191" s="2272">
        <f t="shared" si="125"/>
        <v>224</v>
      </c>
      <c r="X191" s="3313">
        <v>3</v>
      </c>
      <c r="Y191" s="3314"/>
      <c r="Z191" s="3296">
        <v>0</v>
      </c>
      <c r="AA191" s="3305"/>
      <c r="AB191" s="2260">
        <f>'General PNGUM'!P188</f>
        <v>1</v>
      </c>
      <c r="AC191" s="1057">
        <f>'General PNGUM'!Q188</f>
        <v>0</v>
      </c>
      <c r="AD191" s="1058" t="str">
        <f>'General PNGUM'!R188</f>
        <v>-</v>
      </c>
      <c r="AE191" s="1057">
        <f t="shared" si="126"/>
        <v>224</v>
      </c>
      <c r="AF191" s="1058">
        <f t="shared" si="127"/>
        <v>0</v>
      </c>
      <c r="AG191" s="1059"/>
      <c r="AH191" s="1056"/>
      <c r="AI191" s="1059">
        <f t="shared" si="128"/>
        <v>0</v>
      </c>
      <c r="AJ191" s="1057">
        <f t="shared" si="129"/>
        <v>0</v>
      </c>
      <c r="AK191" s="1060">
        <f t="shared" si="124"/>
        <v>224</v>
      </c>
    </row>
    <row r="192" spans="1:40" s="656" customFormat="1" ht="10.5">
      <c r="A192" s="2294" t="str">
        <f>'General PNGUM'!A189</f>
        <v>Maip Adventist Primary</v>
      </c>
      <c r="B192" s="2295"/>
      <c r="C192" s="2447"/>
      <c r="D192" s="2447">
        <v>20</v>
      </c>
      <c r="E192" s="2447">
        <v>25</v>
      </c>
      <c r="F192" s="3629">
        <v>30</v>
      </c>
      <c r="G192" s="3629">
        <v>32</v>
      </c>
      <c r="H192" s="3629">
        <v>37</v>
      </c>
      <c r="I192" s="3629">
        <v>32</v>
      </c>
      <c r="J192" s="3629">
        <v>30</v>
      </c>
      <c r="K192" s="3629">
        <v>0</v>
      </c>
      <c r="L192" s="3629"/>
      <c r="M192" s="3629"/>
      <c r="N192" s="3629"/>
      <c r="O192" s="3629"/>
      <c r="P192" s="2447"/>
      <c r="Q192" s="3626"/>
      <c r="R192" s="2448"/>
      <c r="S192" s="3371">
        <v>112</v>
      </c>
      <c r="T192" s="3372">
        <v>94</v>
      </c>
      <c r="U192" s="3423"/>
      <c r="V192" s="3373"/>
      <c r="W192" s="2272">
        <f t="shared" si="125"/>
        <v>206</v>
      </c>
      <c r="X192" s="3301">
        <v>15</v>
      </c>
      <c r="Y192" s="3403"/>
      <c r="Z192" s="3289">
        <v>0</v>
      </c>
      <c r="AA192" s="3290"/>
      <c r="AB192" s="2260">
        <f>'General PNGUM'!P189</f>
        <v>1</v>
      </c>
      <c r="AC192" s="1057">
        <f>'General PNGUM'!Q189</f>
        <v>0</v>
      </c>
      <c r="AD192" s="1058" t="str">
        <f>'General PNGUM'!R189</f>
        <v>-</v>
      </c>
      <c r="AE192" s="1057">
        <f t="shared" si="126"/>
        <v>206</v>
      </c>
      <c r="AF192" s="1058">
        <f t="shared" si="127"/>
        <v>0</v>
      </c>
      <c r="AG192" s="1059"/>
      <c r="AH192" s="1056"/>
      <c r="AI192" s="1059">
        <f t="shared" si="128"/>
        <v>0</v>
      </c>
      <c r="AJ192" s="1057">
        <f t="shared" si="129"/>
        <v>0</v>
      </c>
      <c r="AK192" s="1060">
        <f t="shared" si="124"/>
        <v>206</v>
      </c>
    </row>
    <row r="193" spans="1:37" s="656" customFormat="1" ht="10.5">
      <c r="A193" s="2294" t="str">
        <f>'General PNGUM'!A190</f>
        <v>Maka Adventist Primary</v>
      </c>
      <c r="B193" s="2295"/>
      <c r="C193" s="2206"/>
      <c r="D193" s="2206"/>
      <c r="E193" s="2206"/>
      <c r="F193" s="3629">
        <v>0</v>
      </c>
      <c r="G193" s="3629">
        <v>0</v>
      </c>
      <c r="H193" s="3629">
        <v>0</v>
      </c>
      <c r="I193" s="3629">
        <v>0</v>
      </c>
      <c r="J193" s="3629">
        <v>0</v>
      </c>
      <c r="K193" s="3629">
        <v>0</v>
      </c>
      <c r="L193" s="3629"/>
      <c r="M193" s="3629"/>
      <c r="N193" s="3629"/>
      <c r="O193" s="3629"/>
      <c r="P193" s="2206"/>
      <c r="Q193" s="3635"/>
      <c r="R193" s="3245"/>
      <c r="S193" s="3379"/>
      <c r="T193" s="3380"/>
      <c r="U193" s="3441"/>
      <c r="V193" s="3440"/>
      <c r="W193" s="2272">
        <f t="shared" si="125"/>
        <v>0</v>
      </c>
      <c r="X193" s="3313"/>
      <c r="Y193" s="3314"/>
      <c r="Z193" s="3296"/>
      <c r="AA193" s="3305"/>
      <c r="AB193" s="2260">
        <f>'General PNGUM'!P190</f>
        <v>1</v>
      </c>
      <c r="AC193" s="1057">
        <f>'General PNGUM'!Q190</f>
        <v>0</v>
      </c>
      <c r="AD193" s="1058" t="str">
        <f>'General PNGUM'!R190</f>
        <v>-</v>
      </c>
      <c r="AE193" s="1057">
        <f t="shared" si="126"/>
        <v>0</v>
      </c>
      <c r="AF193" s="1058">
        <f t="shared" si="127"/>
        <v>0</v>
      </c>
      <c r="AG193" s="1059"/>
      <c r="AH193" s="1056"/>
      <c r="AI193" s="1059">
        <f t="shared" si="128"/>
        <v>0</v>
      </c>
      <c r="AJ193" s="1057">
        <f t="shared" si="129"/>
        <v>0</v>
      </c>
      <c r="AK193" s="1060">
        <f t="shared" si="124"/>
        <v>0</v>
      </c>
    </row>
    <row r="194" spans="1:37" s="656" customFormat="1" ht="10.5">
      <c r="A194" s="2294" t="str">
        <f>'General PNGUM'!A191</f>
        <v xml:space="preserve">Mandan Advenist Primary </v>
      </c>
      <c r="B194" s="3948"/>
      <c r="C194" s="3634"/>
      <c r="D194" s="3634">
        <v>20</v>
      </c>
      <c r="E194" s="3634">
        <v>22</v>
      </c>
      <c r="F194" s="3629">
        <v>30</v>
      </c>
      <c r="G194" s="3629">
        <v>33</v>
      </c>
      <c r="H194" s="3629">
        <v>27</v>
      </c>
      <c r="I194" s="3629">
        <v>32</v>
      </c>
      <c r="J194" s="3629">
        <v>30</v>
      </c>
      <c r="K194" s="3629">
        <v>0</v>
      </c>
      <c r="L194" s="3629"/>
      <c r="M194" s="3629"/>
      <c r="N194" s="3629"/>
      <c r="O194" s="3629"/>
      <c r="P194" s="3634"/>
      <c r="Q194" s="3635"/>
      <c r="R194" s="3635"/>
      <c r="S194" s="3949">
        <v>120</v>
      </c>
      <c r="T194" s="3950">
        <v>74</v>
      </c>
      <c r="U194" s="3951"/>
      <c r="V194" s="3952"/>
      <c r="W194" s="2272">
        <f t="shared" si="125"/>
        <v>194</v>
      </c>
      <c r="X194" s="3914">
        <v>0</v>
      </c>
      <c r="Y194" s="3915"/>
      <c r="Z194" s="3953">
        <v>0</v>
      </c>
      <c r="AA194" s="3917"/>
      <c r="AB194" s="2260">
        <f>'General PNGUM'!P191</f>
        <v>1</v>
      </c>
      <c r="AC194" s="1057">
        <f>'General PNGUM'!Q191</f>
        <v>0</v>
      </c>
      <c r="AD194" s="1058" t="str">
        <f>'General PNGUM'!R191</f>
        <v>-</v>
      </c>
      <c r="AE194" s="1057">
        <f t="shared" si="126"/>
        <v>194</v>
      </c>
      <c r="AF194" s="1058">
        <f t="shared" si="127"/>
        <v>0</v>
      </c>
      <c r="AG194" s="1941"/>
      <c r="AH194" s="1940"/>
      <c r="AI194" s="1059">
        <f t="shared" si="128"/>
        <v>0</v>
      </c>
      <c r="AJ194" s="1057">
        <f t="shared" si="129"/>
        <v>0</v>
      </c>
      <c r="AK194" s="1060">
        <f t="shared" si="124"/>
        <v>194</v>
      </c>
    </row>
    <row r="195" spans="1:37" s="656" customFormat="1" ht="10.5">
      <c r="A195" s="2294" t="str">
        <f>'General PNGUM'!A192</f>
        <v>Minamb Adventist Primary</v>
      </c>
      <c r="B195" s="3948"/>
      <c r="C195" s="3634"/>
      <c r="D195" s="3634"/>
      <c r="E195" s="3634"/>
      <c r="F195" s="3629">
        <v>42</v>
      </c>
      <c r="G195" s="3629">
        <v>28</v>
      </c>
      <c r="H195" s="3629">
        <v>22</v>
      </c>
      <c r="I195" s="3629">
        <v>19</v>
      </c>
      <c r="J195" s="3629">
        <v>35</v>
      </c>
      <c r="K195" s="3629">
        <v>23</v>
      </c>
      <c r="L195" s="3629"/>
      <c r="M195" s="3629"/>
      <c r="N195" s="3629"/>
      <c r="O195" s="3629"/>
      <c r="P195" s="3634"/>
      <c r="Q195" s="3635"/>
      <c r="R195" s="3635"/>
      <c r="S195" s="3949">
        <v>102</v>
      </c>
      <c r="T195" s="3950">
        <v>67</v>
      </c>
      <c r="U195" s="3951"/>
      <c r="V195" s="3952"/>
      <c r="W195" s="2272">
        <f t="shared" si="125"/>
        <v>169</v>
      </c>
      <c r="X195" s="3914">
        <v>21</v>
      </c>
      <c r="Y195" s="3915"/>
      <c r="Z195" s="3953">
        <v>23</v>
      </c>
      <c r="AA195" s="3917"/>
      <c r="AB195" s="2260">
        <f>'General PNGUM'!P192</f>
        <v>1</v>
      </c>
      <c r="AC195" s="1057">
        <f>'General PNGUM'!Q192</f>
        <v>0</v>
      </c>
      <c r="AD195" s="1058" t="str">
        <f>'General PNGUM'!R192</f>
        <v>-</v>
      </c>
      <c r="AE195" s="1057">
        <f t="shared" si="126"/>
        <v>169</v>
      </c>
      <c r="AF195" s="1058">
        <f t="shared" si="127"/>
        <v>0</v>
      </c>
      <c r="AG195" s="1941"/>
      <c r="AH195" s="1940"/>
      <c r="AI195" s="1059">
        <f t="shared" si="128"/>
        <v>23</v>
      </c>
      <c r="AJ195" s="1057">
        <f t="shared" si="129"/>
        <v>0</v>
      </c>
      <c r="AK195" s="1060">
        <f t="shared" si="124"/>
        <v>169</v>
      </c>
    </row>
    <row r="196" spans="1:37" s="656" customFormat="1" ht="10.5">
      <c r="A196" s="2294" t="str">
        <f>'General PNGUM'!A193</f>
        <v xml:space="preserve">Moitemp Adventist Primary </v>
      </c>
      <c r="B196" s="3948"/>
      <c r="C196" s="3634"/>
      <c r="D196" s="3634">
        <v>62</v>
      </c>
      <c r="E196" s="3634">
        <v>61</v>
      </c>
      <c r="F196" s="3629">
        <v>68</v>
      </c>
      <c r="G196" s="3629">
        <v>29</v>
      </c>
      <c r="H196" s="3629">
        <v>32</v>
      </c>
      <c r="I196" s="3629">
        <v>46</v>
      </c>
      <c r="J196" s="3629">
        <v>28</v>
      </c>
      <c r="K196" s="3629">
        <v>34</v>
      </c>
      <c r="L196" s="3629"/>
      <c r="M196" s="3629"/>
      <c r="N196" s="3629"/>
      <c r="O196" s="3629"/>
      <c r="P196" s="3634"/>
      <c r="Q196" s="3635"/>
      <c r="R196" s="3635"/>
      <c r="S196" s="3949">
        <v>148</v>
      </c>
      <c r="T196" s="3950">
        <v>212</v>
      </c>
      <c r="U196" s="3951"/>
      <c r="V196" s="3952"/>
      <c r="W196" s="2272">
        <f t="shared" si="125"/>
        <v>360</v>
      </c>
      <c r="X196" s="3914">
        <v>15</v>
      </c>
      <c r="Y196" s="3915"/>
      <c r="Z196" s="3953">
        <v>34</v>
      </c>
      <c r="AA196" s="3917"/>
      <c r="AB196" s="2260">
        <f>'General PNGUM'!P193</f>
        <v>1</v>
      </c>
      <c r="AC196" s="1057">
        <f>'General PNGUM'!Q193</f>
        <v>0</v>
      </c>
      <c r="AD196" s="1058" t="str">
        <f>'General PNGUM'!R193</f>
        <v>-</v>
      </c>
      <c r="AE196" s="1057">
        <f t="shared" si="126"/>
        <v>360</v>
      </c>
      <c r="AF196" s="1058">
        <f t="shared" si="127"/>
        <v>0</v>
      </c>
      <c r="AG196" s="1941"/>
      <c r="AH196" s="1940"/>
      <c r="AI196" s="1059">
        <f t="shared" si="128"/>
        <v>34</v>
      </c>
      <c r="AJ196" s="1057">
        <f t="shared" si="129"/>
        <v>0</v>
      </c>
      <c r="AK196" s="1060">
        <f t="shared" si="124"/>
        <v>360</v>
      </c>
    </row>
    <row r="197" spans="1:37" s="656" customFormat="1" ht="10.5">
      <c r="A197" s="2294" t="str">
        <f>'General PNGUM'!A194</f>
        <v>Paglum Adventist Primary</v>
      </c>
      <c r="B197" s="3948"/>
      <c r="C197" s="3634"/>
      <c r="D197" s="3634"/>
      <c r="E197" s="3634"/>
      <c r="F197" s="3629">
        <v>34</v>
      </c>
      <c r="G197" s="3629">
        <v>21</v>
      </c>
      <c r="H197" s="3629">
        <v>23</v>
      </c>
      <c r="I197" s="3629">
        <v>24</v>
      </c>
      <c r="J197" s="3629">
        <v>30</v>
      </c>
      <c r="K197" s="3629">
        <v>27</v>
      </c>
      <c r="L197" s="3629"/>
      <c r="M197" s="3629"/>
      <c r="N197" s="3629"/>
      <c r="O197" s="3629"/>
      <c r="P197" s="3634"/>
      <c r="Q197" s="3635"/>
      <c r="R197" s="3635"/>
      <c r="S197" s="3949">
        <v>159</v>
      </c>
      <c r="T197" s="3950"/>
      <c r="U197" s="3951"/>
      <c r="V197" s="3952"/>
      <c r="W197" s="2272">
        <f t="shared" si="125"/>
        <v>159</v>
      </c>
      <c r="X197" s="3914">
        <v>0</v>
      </c>
      <c r="Y197" s="3915"/>
      <c r="Z197" s="3953">
        <v>27</v>
      </c>
      <c r="AA197" s="3917"/>
      <c r="AB197" s="2260">
        <f>'General PNGUM'!P194</f>
        <v>1</v>
      </c>
      <c r="AC197" s="1057">
        <f>'General PNGUM'!Q194</f>
        <v>0</v>
      </c>
      <c r="AD197" s="1058" t="str">
        <f>'General PNGUM'!R194</f>
        <v>-</v>
      </c>
      <c r="AE197" s="1057">
        <f t="shared" si="126"/>
        <v>159</v>
      </c>
      <c r="AF197" s="1058">
        <f t="shared" si="127"/>
        <v>0</v>
      </c>
      <c r="AG197" s="1941"/>
      <c r="AH197" s="1940"/>
      <c r="AI197" s="1059">
        <f t="shared" si="128"/>
        <v>27</v>
      </c>
      <c r="AJ197" s="1057">
        <f t="shared" si="129"/>
        <v>0</v>
      </c>
      <c r="AK197" s="1060">
        <f t="shared" si="124"/>
        <v>159</v>
      </c>
    </row>
    <row r="198" spans="1:37" s="656" customFormat="1" ht="10.5">
      <c r="A198" s="2294" t="str">
        <f>'General PNGUM'!A195</f>
        <v>Paglum Adventist Secondary</v>
      </c>
      <c r="B198" s="3948"/>
      <c r="C198" s="3634"/>
      <c r="D198" s="3634"/>
      <c r="E198" s="3634"/>
      <c r="F198" s="3629"/>
      <c r="G198" s="3629"/>
      <c r="H198" s="3629"/>
      <c r="I198" s="3629"/>
      <c r="J198" s="3629"/>
      <c r="K198" s="3629"/>
      <c r="L198" s="3629">
        <v>248</v>
      </c>
      <c r="M198" s="3629">
        <v>235</v>
      </c>
      <c r="N198" s="3629">
        <v>120</v>
      </c>
      <c r="O198" s="3629">
        <v>110</v>
      </c>
      <c r="P198" s="3634"/>
      <c r="Q198" s="3635"/>
      <c r="R198" s="3635"/>
      <c r="S198" s="3949"/>
      <c r="T198" s="3950"/>
      <c r="U198" s="3951">
        <v>400</v>
      </c>
      <c r="V198" s="3952">
        <v>313</v>
      </c>
      <c r="W198" s="2272">
        <f t="shared" si="125"/>
        <v>713</v>
      </c>
      <c r="X198" s="3914"/>
      <c r="Y198" s="3915">
        <v>50</v>
      </c>
      <c r="Z198" s="3953"/>
      <c r="AA198" s="3917">
        <v>335</v>
      </c>
      <c r="AB198" s="2260">
        <f>'General PNGUM'!P195</f>
        <v>0</v>
      </c>
      <c r="AC198" s="1057">
        <f>'General PNGUM'!Q195</f>
        <v>1</v>
      </c>
      <c r="AD198" s="1058" t="str">
        <f>'General PNGUM'!R195</f>
        <v>-</v>
      </c>
      <c r="AE198" s="1057">
        <f t="shared" si="126"/>
        <v>0</v>
      </c>
      <c r="AF198" s="1058">
        <f t="shared" si="127"/>
        <v>713</v>
      </c>
      <c r="AG198" s="1941"/>
      <c r="AH198" s="1940"/>
      <c r="AI198" s="1059">
        <f t="shared" si="128"/>
        <v>0</v>
      </c>
      <c r="AJ198" s="1057">
        <f t="shared" si="129"/>
        <v>335</v>
      </c>
      <c r="AK198" s="1060">
        <f t="shared" si="124"/>
        <v>713</v>
      </c>
    </row>
    <row r="199" spans="1:37" s="656" customFormat="1" ht="10.5">
      <c r="A199" s="2294" t="str">
        <f>'General PNGUM'!A196</f>
        <v xml:space="preserve">Piapin Adventist Primary </v>
      </c>
      <c r="B199" s="3948"/>
      <c r="C199" s="3634"/>
      <c r="D199" s="3634">
        <v>30</v>
      </c>
      <c r="E199" s="3634">
        <v>33</v>
      </c>
      <c r="F199" s="3629">
        <v>38</v>
      </c>
      <c r="G199" s="3629">
        <v>41</v>
      </c>
      <c r="H199" s="3629">
        <v>41</v>
      </c>
      <c r="I199" s="3629">
        <v>27</v>
      </c>
      <c r="J199" s="3629">
        <v>28</v>
      </c>
      <c r="K199" s="3629"/>
      <c r="L199" s="3629"/>
      <c r="M199" s="3629"/>
      <c r="N199" s="3629"/>
      <c r="O199" s="3629"/>
      <c r="P199" s="3634"/>
      <c r="Q199" s="3635"/>
      <c r="R199" s="3635"/>
      <c r="S199" s="3949">
        <v>180</v>
      </c>
      <c r="T199" s="3950">
        <v>58</v>
      </c>
      <c r="U199" s="3951"/>
      <c r="V199" s="3952"/>
      <c r="W199" s="2272">
        <f t="shared" si="125"/>
        <v>238</v>
      </c>
      <c r="X199" s="3914">
        <v>10</v>
      </c>
      <c r="Y199" s="3915"/>
      <c r="Z199" s="3953">
        <v>0</v>
      </c>
      <c r="AA199" s="3917"/>
      <c r="AB199" s="2260">
        <f>'General PNGUM'!P196</f>
        <v>1</v>
      </c>
      <c r="AC199" s="1057">
        <f>'General PNGUM'!Q196</f>
        <v>0</v>
      </c>
      <c r="AD199" s="1058" t="str">
        <f>'General PNGUM'!R196</f>
        <v>-</v>
      </c>
      <c r="AE199" s="1057">
        <f t="shared" si="126"/>
        <v>238</v>
      </c>
      <c r="AF199" s="1058">
        <f t="shared" si="127"/>
        <v>0</v>
      </c>
      <c r="AG199" s="1941"/>
      <c r="AH199" s="1940"/>
      <c r="AI199" s="1059">
        <f t="shared" si="128"/>
        <v>0</v>
      </c>
      <c r="AJ199" s="1057">
        <f t="shared" si="129"/>
        <v>0</v>
      </c>
      <c r="AK199" s="1060">
        <f t="shared" si="124"/>
        <v>238</v>
      </c>
    </row>
    <row r="200" spans="1:37" s="656" customFormat="1" ht="10.5">
      <c r="A200" s="2294" t="str">
        <f>'General PNGUM'!A197</f>
        <v>Pindak Adventist Primary</v>
      </c>
      <c r="B200" s="3948"/>
      <c r="C200" s="3634"/>
      <c r="D200" s="3634">
        <v>50</v>
      </c>
      <c r="E200" s="3634">
        <v>40</v>
      </c>
      <c r="F200" s="3629">
        <v>45</v>
      </c>
      <c r="G200" s="3629">
        <v>50</v>
      </c>
      <c r="H200" s="3629">
        <v>55</v>
      </c>
      <c r="I200" s="3629">
        <v>40</v>
      </c>
      <c r="J200" s="3629"/>
      <c r="K200" s="3629"/>
      <c r="L200" s="3629"/>
      <c r="M200" s="3629"/>
      <c r="N200" s="3629"/>
      <c r="O200" s="3629"/>
      <c r="P200" s="3634"/>
      <c r="Q200" s="3635"/>
      <c r="R200" s="3635"/>
      <c r="S200" s="4585">
        <v>120</v>
      </c>
      <c r="T200" s="3950">
        <v>160</v>
      </c>
      <c r="U200" s="3951"/>
      <c r="V200" s="4586"/>
      <c r="W200" s="2272">
        <f t="shared" si="125"/>
        <v>280</v>
      </c>
      <c r="X200" s="3914">
        <v>15</v>
      </c>
      <c r="Y200" s="3915"/>
      <c r="Z200" s="3953">
        <v>0</v>
      </c>
      <c r="AA200" s="3917"/>
      <c r="AB200" s="2260">
        <f>'General PNGUM'!P197</f>
        <v>1</v>
      </c>
      <c r="AC200" s="1057">
        <f>'General PNGUM'!Q197</f>
        <v>0</v>
      </c>
      <c r="AD200" s="1058" t="str">
        <f>'General PNGUM'!R197</f>
        <v>-</v>
      </c>
      <c r="AE200" s="1057">
        <f t="shared" ref="AE200:AE210" si="130">S200+T200</f>
        <v>280</v>
      </c>
      <c r="AF200" s="1058">
        <f t="shared" ref="AF200:AF210" si="131">U200+V200</f>
        <v>0</v>
      </c>
      <c r="AG200" s="1941"/>
      <c r="AH200" s="4587"/>
      <c r="AI200" s="1059">
        <f t="shared" ref="AI200:AI210" si="132">Z200</f>
        <v>0</v>
      </c>
      <c r="AJ200" s="1057">
        <f t="shared" ref="AJ200:AJ210" si="133">AA200</f>
        <v>0</v>
      </c>
      <c r="AK200" s="1060">
        <f t="shared" ref="AK200:AK210" si="134">SUM(B200:R200)</f>
        <v>280</v>
      </c>
    </row>
    <row r="201" spans="1:37" s="656" customFormat="1" ht="10.5">
      <c r="A201" s="2294" t="str">
        <f>'General PNGUM'!A198</f>
        <v xml:space="preserve">Pipila Adventist Primary </v>
      </c>
      <c r="B201" s="3948"/>
      <c r="C201" s="3634"/>
      <c r="D201" s="3634"/>
      <c r="E201" s="3634"/>
      <c r="F201" s="3629">
        <v>0</v>
      </c>
      <c r="G201" s="3629">
        <v>0</v>
      </c>
      <c r="H201" s="3629">
        <v>0</v>
      </c>
      <c r="I201" s="3629">
        <v>0</v>
      </c>
      <c r="J201" s="3629">
        <v>0</v>
      </c>
      <c r="K201" s="3629">
        <v>0</v>
      </c>
      <c r="L201" s="3629"/>
      <c r="M201" s="3629"/>
      <c r="N201" s="3629"/>
      <c r="O201" s="3629"/>
      <c r="P201" s="3634"/>
      <c r="Q201" s="3635"/>
      <c r="R201" s="3635"/>
      <c r="S201" s="4585">
        <v>0</v>
      </c>
      <c r="T201" s="3950"/>
      <c r="U201" s="3951"/>
      <c r="V201" s="4586"/>
      <c r="W201" s="2272">
        <f t="shared" si="125"/>
        <v>0</v>
      </c>
      <c r="X201" s="3914">
        <v>0</v>
      </c>
      <c r="Y201" s="3915"/>
      <c r="Z201" s="3953">
        <v>0</v>
      </c>
      <c r="AA201" s="3917"/>
      <c r="AB201" s="2260">
        <f>'General PNGUM'!P198</f>
        <v>1</v>
      </c>
      <c r="AC201" s="1057">
        <f>'General PNGUM'!Q198</f>
        <v>0</v>
      </c>
      <c r="AD201" s="1058" t="str">
        <f>'General PNGUM'!R198</f>
        <v>-</v>
      </c>
      <c r="AE201" s="1057">
        <f t="shared" si="130"/>
        <v>0</v>
      </c>
      <c r="AF201" s="1058">
        <f t="shared" si="131"/>
        <v>0</v>
      </c>
      <c r="AG201" s="1941"/>
      <c r="AH201" s="4587"/>
      <c r="AI201" s="1059">
        <f t="shared" si="132"/>
        <v>0</v>
      </c>
      <c r="AJ201" s="1057">
        <f t="shared" si="133"/>
        <v>0</v>
      </c>
      <c r="AK201" s="1060">
        <f t="shared" si="134"/>
        <v>0</v>
      </c>
    </row>
    <row r="202" spans="1:37" s="656" customFormat="1" ht="10.5">
      <c r="A202" s="2294" t="str">
        <f>'General PNGUM'!A199</f>
        <v>Pokamil Adventist High School</v>
      </c>
      <c r="B202" s="3948"/>
      <c r="C202" s="3634"/>
      <c r="D202" s="3634"/>
      <c r="E202" s="3634"/>
      <c r="F202" s="3629"/>
      <c r="G202" s="3629"/>
      <c r="H202" s="3629"/>
      <c r="I202" s="3629"/>
      <c r="J202" s="3629"/>
      <c r="K202" s="3629"/>
      <c r="L202" s="3629">
        <v>217</v>
      </c>
      <c r="M202" s="3629">
        <v>203</v>
      </c>
      <c r="N202" s="3629"/>
      <c r="O202" s="3629"/>
      <c r="P202" s="3634"/>
      <c r="Q202" s="3635"/>
      <c r="R202" s="3635"/>
      <c r="S202" s="4585"/>
      <c r="T202" s="3950"/>
      <c r="U202" s="3951">
        <v>100</v>
      </c>
      <c r="V202" s="4586">
        <v>320</v>
      </c>
      <c r="W202" s="2272">
        <f t="shared" si="125"/>
        <v>420</v>
      </c>
      <c r="X202" s="3914"/>
      <c r="Y202" s="3915">
        <v>29</v>
      </c>
      <c r="Z202" s="3953"/>
      <c r="AA202" s="3917">
        <v>203</v>
      </c>
      <c r="AB202" s="2260">
        <f>'General PNGUM'!P199</f>
        <v>0</v>
      </c>
      <c r="AC202" s="1057">
        <f>'General PNGUM'!Q199</f>
        <v>1</v>
      </c>
      <c r="AD202" s="1058" t="str">
        <f>'General PNGUM'!R199</f>
        <v>-</v>
      </c>
      <c r="AE202" s="1057">
        <f t="shared" si="130"/>
        <v>0</v>
      </c>
      <c r="AF202" s="1058">
        <f t="shared" si="131"/>
        <v>420</v>
      </c>
      <c r="AG202" s="1941"/>
      <c r="AH202" s="4587"/>
      <c r="AI202" s="1059">
        <f t="shared" si="132"/>
        <v>0</v>
      </c>
      <c r="AJ202" s="1057">
        <f t="shared" si="133"/>
        <v>203</v>
      </c>
      <c r="AK202" s="1060">
        <f t="shared" si="134"/>
        <v>420</v>
      </c>
    </row>
    <row r="203" spans="1:37" s="656" customFormat="1" ht="21">
      <c r="A203" s="2294" t="str">
        <f>'General PNGUM'!A200</f>
        <v>Rakamanda Adventist High school</v>
      </c>
      <c r="B203" s="3948"/>
      <c r="C203" s="3634"/>
      <c r="D203" s="3634"/>
      <c r="E203" s="3634"/>
      <c r="F203" s="3629"/>
      <c r="G203" s="3629"/>
      <c r="H203" s="3629"/>
      <c r="I203" s="3629"/>
      <c r="J203" s="3629"/>
      <c r="K203" s="3629"/>
      <c r="L203" s="3629">
        <v>200</v>
      </c>
      <c r="M203" s="3629"/>
      <c r="N203" s="3629"/>
      <c r="O203" s="3629"/>
      <c r="P203" s="3634"/>
      <c r="Q203" s="3635"/>
      <c r="R203" s="3635"/>
      <c r="S203" s="4585"/>
      <c r="T203" s="3950"/>
      <c r="U203" s="3951">
        <v>120</v>
      </c>
      <c r="V203" s="4586">
        <v>80</v>
      </c>
      <c r="W203" s="2272">
        <f t="shared" si="125"/>
        <v>200</v>
      </c>
      <c r="X203" s="3914"/>
      <c r="Y203" s="3915">
        <v>10</v>
      </c>
      <c r="Z203" s="3953"/>
      <c r="AA203" s="3917">
        <v>0</v>
      </c>
      <c r="AB203" s="2260">
        <f>'General PNGUM'!P200</f>
        <v>0</v>
      </c>
      <c r="AC203" s="1057">
        <f>'General PNGUM'!Q200</f>
        <v>1</v>
      </c>
      <c r="AD203" s="1058" t="str">
        <f>'General PNGUM'!R200</f>
        <v>-</v>
      </c>
      <c r="AE203" s="1057">
        <f t="shared" si="130"/>
        <v>0</v>
      </c>
      <c r="AF203" s="1058">
        <f t="shared" si="131"/>
        <v>200</v>
      </c>
      <c r="AG203" s="1941"/>
      <c r="AH203" s="4587"/>
      <c r="AI203" s="1059">
        <f t="shared" si="132"/>
        <v>0</v>
      </c>
      <c r="AJ203" s="1057">
        <f t="shared" si="133"/>
        <v>0</v>
      </c>
      <c r="AK203" s="1060">
        <f t="shared" si="134"/>
        <v>200</v>
      </c>
    </row>
    <row r="204" spans="1:37" s="656" customFormat="1" ht="10.5">
      <c r="A204" s="2294" t="str">
        <f>'General PNGUM'!A201</f>
        <v>Rakamanda Adventist Primary</v>
      </c>
      <c r="B204" s="3948"/>
      <c r="C204" s="3634"/>
      <c r="D204" s="3634"/>
      <c r="E204" s="3634"/>
      <c r="F204" s="3629">
        <v>63</v>
      </c>
      <c r="G204" s="3629">
        <v>55</v>
      </c>
      <c r="H204" s="3629">
        <v>48</v>
      </c>
      <c r="I204" s="3629">
        <v>48</v>
      </c>
      <c r="J204" s="3629">
        <v>45</v>
      </c>
      <c r="K204" s="3629">
        <v>50</v>
      </c>
      <c r="L204" s="3629"/>
      <c r="M204" s="3629"/>
      <c r="N204" s="3629"/>
      <c r="O204" s="3629"/>
      <c r="P204" s="3634"/>
      <c r="Q204" s="3635"/>
      <c r="R204" s="3635"/>
      <c r="S204" s="4585">
        <v>259</v>
      </c>
      <c r="T204" s="3950">
        <v>50</v>
      </c>
      <c r="U204" s="3951"/>
      <c r="V204" s="4586"/>
      <c r="W204" s="2272">
        <f t="shared" si="125"/>
        <v>309</v>
      </c>
      <c r="X204" s="3914">
        <v>21</v>
      </c>
      <c r="Y204" s="3915"/>
      <c r="Z204" s="3953">
        <v>50</v>
      </c>
      <c r="AA204" s="3917"/>
      <c r="AB204" s="2260">
        <f>'General PNGUM'!P201</f>
        <v>1</v>
      </c>
      <c r="AC204" s="1057">
        <f>'General PNGUM'!Q201</f>
        <v>0</v>
      </c>
      <c r="AD204" s="1058" t="str">
        <f>'General PNGUM'!R201</f>
        <v>-</v>
      </c>
      <c r="AE204" s="1057">
        <f t="shared" si="130"/>
        <v>309</v>
      </c>
      <c r="AF204" s="1058">
        <f t="shared" si="131"/>
        <v>0</v>
      </c>
      <c r="AG204" s="1941"/>
      <c r="AH204" s="4587"/>
      <c r="AI204" s="1059">
        <f t="shared" si="132"/>
        <v>50</v>
      </c>
      <c r="AJ204" s="1057">
        <f t="shared" si="133"/>
        <v>0</v>
      </c>
      <c r="AK204" s="1060">
        <f t="shared" si="134"/>
        <v>309</v>
      </c>
    </row>
    <row r="205" spans="1:37" s="656" customFormat="1" ht="10.5">
      <c r="A205" s="2294" t="str">
        <f>'General PNGUM'!A202</f>
        <v xml:space="preserve">Silim Adventist Primary </v>
      </c>
      <c r="B205" s="3948"/>
      <c r="C205" s="3634"/>
      <c r="D205" s="3634"/>
      <c r="E205" s="3634"/>
      <c r="F205" s="3629">
        <v>29</v>
      </c>
      <c r="G205" s="3629">
        <v>31</v>
      </c>
      <c r="H205" s="3629">
        <v>45</v>
      </c>
      <c r="I205" s="3629">
        <v>43</v>
      </c>
      <c r="J205" s="3629">
        <v>44</v>
      </c>
      <c r="K205" s="3629">
        <v>28</v>
      </c>
      <c r="L205" s="3629"/>
      <c r="M205" s="3629"/>
      <c r="N205" s="3629"/>
      <c r="O205" s="3629"/>
      <c r="P205" s="3634"/>
      <c r="Q205" s="3635"/>
      <c r="R205" s="3635"/>
      <c r="S205" s="4585">
        <v>94</v>
      </c>
      <c r="T205" s="3950">
        <v>126</v>
      </c>
      <c r="U205" s="3951"/>
      <c r="V205" s="4586"/>
      <c r="W205" s="2272">
        <f t="shared" si="125"/>
        <v>220</v>
      </c>
      <c r="X205" s="3914">
        <v>0</v>
      </c>
      <c r="Y205" s="3915"/>
      <c r="Z205" s="3953">
        <v>28</v>
      </c>
      <c r="AA205" s="3917"/>
      <c r="AB205" s="2260">
        <f>'General PNGUM'!P202</f>
        <v>1</v>
      </c>
      <c r="AC205" s="1057">
        <f>'General PNGUM'!Q202</f>
        <v>0</v>
      </c>
      <c r="AD205" s="1058" t="str">
        <f>'General PNGUM'!R202</f>
        <v>-</v>
      </c>
      <c r="AE205" s="1057">
        <f t="shared" si="130"/>
        <v>220</v>
      </c>
      <c r="AF205" s="1058">
        <f t="shared" si="131"/>
        <v>0</v>
      </c>
      <c r="AG205" s="1941"/>
      <c r="AH205" s="4587"/>
      <c r="AI205" s="1059">
        <f t="shared" si="132"/>
        <v>28</v>
      </c>
      <c r="AJ205" s="1057">
        <f t="shared" si="133"/>
        <v>0</v>
      </c>
      <c r="AK205" s="1060">
        <f t="shared" si="134"/>
        <v>220</v>
      </c>
    </row>
    <row r="206" spans="1:37" s="656" customFormat="1" ht="10.5">
      <c r="A206" s="2294" t="str">
        <f>'General PNGUM'!A203</f>
        <v>Sopas Adventist Primary</v>
      </c>
      <c r="B206" s="3948"/>
      <c r="C206" s="3634"/>
      <c r="D206" s="3634"/>
      <c r="E206" s="3634"/>
      <c r="F206" s="3629">
        <v>25</v>
      </c>
      <c r="G206" s="3629">
        <v>27</v>
      </c>
      <c r="H206" s="3629">
        <v>23</v>
      </c>
      <c r="I206" s="3629">
        <v>28</v>
      </c>
      <c r="J206" s="3629">
        <v>0</v>
      </c>
      <c r="K206" s="3629">
        <v>0</v>
      </c>
      <c r="L206" s="3629"/>
      <c r="M206" s="3629"/>
      <c r="N206" s="3629"/>
      <c r="O206" s="3629"/>
      <c r="P206" s="3634"/>
      <c r="Q206" s="3635"/>
      <c r="R206" s="3635"/>
      <c r="S206" s="4585">
        <v>103</v>
      </c>
      <c r="T206" s="3950">
        <v>0</v>
      </c>
      <c r="U206" s="3951"/>
      <c r="V206" s="4586"/>
      <c r="W206" s="2272">
        <f t="shared" si="125"/>
        <v>103</v>
      </c>
      <c r="X206" s="3914">
        <v>25</v>
      </c>
      <c r="Y206" s="3915"/>
      <c r="Z206" s="3953">
        <v>0</v>
      </c>
      <c r="AA206" s="3917"/>
      <c r="AB206" s="2260">
        <f>'General PNGUM'!P203</f>
        <v>1</v>
      </c>
      <c r="AC206" s="1057">
        <f>'General PNGUM'!Q203</f>
        <v>0</v>
      </c>
      <c r="AD206" s="1058" t="str">
        <f>'General PNGUM'!R203</f>
        <v>-</v>
      </c>
      <c r="AE206" s="1057">
        <f t="shared" si="130"/>
        <v>103</v>
      </c>
      <c r="AF206" s="1058">
        <f t="shared" si="131"/>
        <v>0</v>
      </c>
      <c r="AG206" s="1941"/>
      <c r="AH206" s="4587"/>
      <c r="AI206" s="1059">
        <f t="shared" si="132"/>
        <v>0</v>
      </c>
      <c r="AJ206" s="1057">
        <f t="shared" si="133"/>
        <v>0</v>
      </c>
      <c r="AK206" s="1060">
        <f t="shared" si="134"/>
        <v>103</v>
      </c>
    </row>
    <row r="207" spans="1:37" s="656" customFormat="1" ht="10.5">
      <c r="A207" s="2294" t="str">
        <f>'General PNGUM'!A204</f>
        <v xml:space="preserve">Suwaka Adventist Primary </v>
      </c>
      <c r="B207" s="3948"/>
      <c r="C207" s="3634"/>
      <c r="D207" s="3634">
        <v>44</v>
      </c>
      <c r="E207" s="3634">
        <v>36</v>
      </c>
      <c r="F207" s="3629">
        <v>22</v>
      </c>
      <c r="G207" s="3629">
        <v>19</v>
      </c>
      <c r="H207" s="3629">
        <v>22</v>
      </c>
      <c r="I207" s="3629">
        <v>15</v>
      </c>
      <c r="J207" s="3629">
        <v>24</v>
      </c>
      <c r="K207" s="3629"/>
      <c r="L207" s="3629"/>
      <c r="M207" s="3629"/>
      <c r="N207" s="3629"/>
      <c r="O207" s="3629"/>
      <c r="P207" s="3634"/>
      <c r="Q207" s="3635"/>
      <c r="R207" s="3635"/>
      <c r="S207" s="4585">
        <v>100</v>
      </c>
      <c r="T207" s="3950">
        <v>82</v>
      </c>
      <c r="U207" s="3951"/>
      <c r="V207" s="4586"/>
      <c r="W207" s="2272">
        <f t="shared" si="125"/>
        <v>182</v>
      </c>
      <c r="X207" s="3914">
        <v>10</v>
      </c>
      <c r="Y207" s="3915"/>
      <c r="Z207" s="3953">
        <v>0</v>
      </c>
      <c r="AA207" s="3917"/>
      <c r="AB207" s="2260">
        <f>'General PNGUM'!P204</f>
        <v>1</v>
      </c>
      <c r="AC207" s="1057">
        <f>'General PNGUM'!Q204</f>
        <v>0</v>
      </c>
      <c r="AD207" s="1058" t="str">
        <f>'General PNGUM'!R204</f>
        <v>-</v>
      </c>
      <c r="AE207" s="1057">
        <f t="shared" si="130"/>
        <v>182</v>
      </c>
      <c r="AF207" s="1058">
        <f t="shared" si="131"/>
        <v>0</v>
      </c>
      <c r="AG207" s="1941"/>
      <c r="AH207" s="4587"/>
      <c r="AI207" s="1059">
        <f t="shared" si="132"/>
        <v>0</v>
      </c>
      <c r="AJ207" s="1057">
        <f t="shared" si="133"/>
        <v>0</v>
      </c>
      <c r="AK207" s="1060">
        <f t="shared" si="134"/>
        <v>182</v>
      </c>
    </row>
    <row r="208" spans="1:37" s="656" customFormat="1" ht="10.5">
      <c r="A208" s="2294" t="str">
        <f>'General PNGUM'!A205</f>
        <v>Togoba Adventist Primary</v>
      </c>
      <c r="B208" s="3948"/>
      <c r="C208" s="3634"/>
      <c r="D208" s="3634"/>
      <c r="E208" s="3634"/>
      <c r="F208" s="3629">
        <v>105</v>
      </c>
      <c r="G208" s="3629">
        <v>76</v>
      </c>
      <c r="H208" s="3629">
        <v>88</v>
      </c>
      <c r="I208" s="3629">
        <v>87</v>
      </c>
      <c r="J208" s="3629">
        <v>111</v>
      </c>
      <c r="K208" s="3629">
        <v>77</v>
      </c>
      <c r="L208" s="3629"/>
      <c r="M208" s="3629"/>
      <c r="N208" s="3629"/>
      <c r="O208" s="3629"/>
      <c r="P208" s="3634"/>
      <c r="Q208" s="3635"/>
      <c r="R208" s="3635"/>
      <c r="S208" s="4585">
        <v>304</v>
      </c>
      <c r="T208" s="3950">
        <v>240</v>
      </c>
      <c r="U208" s="3951"/>
      <c r="V208" s="4586"/>
      <c r="W208" s="2272">
        <f t="shared" si="125"/>
        <v>544</v>
      </c>
      <c r="X208" s="3914">
        <v>0</v>
      </c>
      <c r="Y208" s="3915"/>
      <c r="Z208" s="3953">
        <v>77</v>
      </c>
      <c r="AA208" s="3917"/>
      <c r="AB208" s="2260">
        <f>'General PNGUM'!P205</f>
        <v>1</v>
      </c>
      <c r="AC208" s="1057">
        <f>'General PNGUM'!Q205</f>
        <v>0</v>
      </c>
      <c r="AD208" s="1058" t="str">
        <f>'General PNGUM'!R205</f>
        <v>-</v>
      </c>
      <c r="AE208" s="1057">
        <f t="shared" si="130"/>
        <v>544</v>
      </c>
      <c r="AF208" s="1058">
        <f t="shared" si="131"/>
        <v>0</v>
      </c>
      <c r="AG208" s="1941"/>
      <c r="AH208" s="4587"/>
      <c r="AI208" s="1059">
        <f t="shared" si="132"/>
        <v>77</v>
      </c>
      <c r="AJ208" s="1057">
        <f t="shared" si="133"/>
        <v>0</v>
      </c>
      <c r="AK208" s="1060">
        <f t="shared" si="134"/>
        <v>544</v>
      </c>
    </row>
    <row r="209" spans="1:40" s="656" customFormat="1" ht="21">
      <c r="A209" s="2294" t="str">
        <f>'General PNGUM'!A206</f>
        <v xml:space="preserve">Upper Nebilyer Adventist secondary </v>
      </c>
      <c r="B209" s="3948"/>
      <c r="C209" s="3634"/>
      <c r="D209" s="3634"/>
      <c r="E209" s="3634"/>
      <c r="F209" s="3629"/>
      <c r="G209" s="3629"/>
      <c r="H209" s="3629"/>
      <c r="I209" s="3629"/>
      <c r="J209" s="3629"/>
      <c r="K209" s="3629"/>
      <c r="L209" s="3629">
        <v>157</v>
      </c>
      <c r="M209" s="3629">
        <v>177</v>
      </c>
      <c r="N209" s="3629">
        <v>50</v>
      </c>
      <c r="O209" s="3629">
        <v>20</v>
      </c>
      <c r="P209" s="3634"/>
      <c r="Q209" s="3635"/>
      <c r="R209" s="3635"/>
      <c r="S209" s="4585"/>
      <c r="T209" s="3950"/>
      <c r="U209" s="3951">
        <v>220</v>
      </c>
      <c r="V209" s="4586">
        <v>184</v>
      </c>
      <c r="W209" s="2272">
        <f t="shared" si="125"/>
        <v>404</v>
      </c>
      <c r="X209" s="3914"/>
      <c r="Y209" s="3915">
        <v>40</v>
      </c>
      <c r="Z209" s="3953"/>
      <c r="AA209" s="3917">
        <v>195</v>
      </c>
      <c r="AB209" s="2260">
        <f>'General PNGUM'!P206</f>
        <v>0</v>
      </c>
      <c r="AC209" s="1057">
        <f>'General PNGUM'!Q206</f>
        <v>1</v>
      </c>
      <c r="AD209" s="1058" t="str">
        <f>'General PNGUM'!R206</f>
        <v>-</v>
      </c>
      <c r="AE209" s="1057">
        <f t="shared" si="130"/>
        <v>0</v>
      </c>
      <c r="AF209" s="1058">
        <f t="shared" si="131"/>
        <v>404</v>
      </c>
      <c r="AG209" s="1941"/>
      <c r="AH209" s="4587"/>
      <c r="AI209" s="1059">
        <f t="shared" si="132"/>
        <v>0</v>
      </c>
      <c r="AJ209" s="1057">
        <f t="shared" si="133"/>
        <v>195</v>
      </c>
      <c r="AK209" s="1060">
        <f t="shared" si="134"/>
        <v>404</v>
      </c>
    </row>
    <row r="210" spans="1:40" s="656" customFormat="1" ht="11" thickBot="1">
      <c r="A210" s="2294" t="str">
        <f>'General PNGUM'!A207</f>
        <v>Wae Adventist Primary</v>
      </c>
      <c r="B210" s="3948"/>
      <c r="C210" s="3634"/>
      <c r="D210" s="3634"/>
      <c r="E210" s="3634"/>
      <c r="F210" s="3629">
        <v>23</v>
      </c>
      <c r="G210" s="3629">
        <v>21</v>
      </c>
      <c r="H210" s="3629">
        <v>22</v>
      </c>
      <c r="I210" s="3629"/>
      <c r="J210" s="3629"/>
      <c r="K210" s="3629"/>
      <c r="L210" s="3629"/>
      <c r="M210" s="3629"/>
      <c r="N210" s="3629"/>
      <c r="O210" s="3629"/>
      <c r="P210" s="3634"/>
      <c r="Q210" s="3635"/>
      <c r="R210" s="3635"/>
      <c r="S210" s="4585">
        <v>66</v>
      </c>
      <c r="T210" s="3950"/>
      <c r="U210" s="3951"/>
      <c r="V210" s="4586"/>
      <c r="W210" s="2272">
        <f t="shared" si="125"/>
        <v>66</v>
      </c>
      <c r="X210" s="3914">
        <v>0</v>
      </c>
      <c r="Y210" s="3915"/>
      <c r="Z210" s="3953">
        <v>0</v>
      </c>
      <c r="AA210" s="3917"/>
      <c r="AB210" s="2260">
        <f>'General PNGUM'!P207</f>
        <v>1</v>
      </c>
      <c r="AC210" s="1057">
        <f>'General PNGUM'!Q207</f>
        <v>0</v>
      </c>
      <c r="AD210" s="1058" t="str">
        <f>'General PNGUM'!R207</f>
        <v>-</v>
      </c>
      <c r="AE210" s="1057">
        <f t="shared" si="130"/>
        <v>66</v>
      </c>
      <c r="AF210" s="1058">
        <f t="shared" si="131"/>
        <v>0</v>
      </c>
      <c r="AG210" s="1941"/>
      <c r="AH210" s="4587"/>
      <c r="AI210" s="1059">
        <f t="shared" si="132"/>
        <v>0</v>
      </c>
      <c r="AJ210" s="1057">
        <f t="shared" si="133"/>
        <v>0</v>
      </c>
      <c r="AK210" s="1060">
        <f t="shared" si="134"/>
        <v>66</v>
      </c>
    </row>
    <row r="211" spans="1:40" s="656" customFormat="1" ht="11" thickBot="1">
      <c r="A211" s="2042" t="s">
        <v>17</v>
      </c>
      <c r="B211" s="2043">
        <f t="shared" ref="B211:P211" si="135">SUM(B181:B210)</f>
        <v>0</v>
      </c>
      <c r="C211" s="2043">
        <f t="shared" si="135"/>
        <v>0</v>
      </c>
      <c r="D211" s="2043">
        <f t="shared" si="135"/>
        <v>270</v>
      </c>
      <c r="E211" s="2043">
        <f t="shared" si="135"/>
        <v>259</v>
      </c>
      <c r="F211" s="2043">
        <f t="shared" si="135"/>
        <v>1274</v>
      </c>
      <c r="G211" s="2043">
        <f t="shared" si="135"/>
        <v>1017</v>
      </c>
      <c r="H211" s="2043">
        <f t="shared" si="135"/>
        <v>987</v>
      </c>
      <c r="I211" s="2043">
        <f t="shared" si="135"/>
        <v>992</v>
      </c>
      <c r="J211" s="2043">
        <f t="shared" si="135"/>
        <v>896</v>
      </c>
      <c r="K211" s="2043">
        <f t="shared" si="135"/>
        <v>609</v>
      </c>
      <c r="L211" s="2043">
        <f t="shared" si="135"/>
        <v>918</v>
      </c>
      <c r="M211" s="2043">
        <f t="shared" si="135"/>
        <v>706</v>
      </c>
      <c r="N211" s="2043">
        <f t="shared" si="135"/>
        <v>170</v>
      </c>
      <c r="O211" s="2043">
        <f t="shared" si="135"/>
        <v>130</v>
      </c>
      <c r="P211" s="2043">
        <f t="shared" si="135"/>
        <v>0</v>
      </c>
      <c r="Q211" s="2043"/>
      <c r="R211" s="2043">
        <f t="shared" ref="R211:AK211" si="136">SUM(R181:R210)</f>
        <v>0</v>
      </c>
      <c r="S211" s="3383">
        <f t="shared" si="136"/>
        <v>4087</v>
      </c>
      <c r="T211" s="3383">
        <f t="shared" si="136"/>
        <v>2217</v>
      </c>
      <c r="U211" s="3383">
        <f>SUM(U181:U210)</f>
        <v>940</v>
      </c>
      <c r="V211" s="3383">
        <f t="shared" si="136"/>
        <v>984</v>
      </c>
      <c r="W211" s="1937">
        <f t="shared" si="136"/>
        <v>8228</v>
      </c>
      <c r="X211" s="3406">
        <f t="shared" si="136"/>
        <v>276</v>
      </c>
      <c r="Y211" s="3406">
        <f t="shared" si="136"/>
        <v>159</v>
      </c>
      <c r="Z211" s="3406">
        <f t="shared" si="136"/>
        <v>639</v>
      </c>
      <c r="AA211" s="3406">
        <f t="shared" si="136"/>
        <v>824</v>
      </c>
      <c r="AB211" s="1942">
        <f t="shared" si="136"/>
        <v>25</v>
      </c>
      <c r="AC211" s="1942">
        <f t="shared" si="136"/>
        <v>5</v>
      </c>
      <c r="AD211" s="1942">
        <f t="shared" si="136"/>
        <v>0</v>
      </c>
      <c r="AE211" s="1942">
        <f t="shared" si="136"/>
        <v>6304</v>
      </c>
      <c r="AF211" s="1942">
        <f t="shared" si="136"/>
        <v>1924</v>
      </c>
      <c r="AG211" s="1942">
        <f t="shared" si="136"/>
        <v>0</v>
      </c>
      <c r="AH211" s="1942">
        <f t="shared" si="136"/>
        <v>0</v>
      </c>
      <c r="AI211" s="1942">
        <f t="shared" si="136"/>
        <v>639</v>
      </c>
      <c r="AJ211" s="1942">
        <f t="shared" si="136"/>
        <v>824</v>
      </c>
      <c r="AK211" s="1942">
        <f t="shared" si="136"/>
        <v>8228</v>
      </c>
      <c r="AM211" s="1011"/>
      <c r="AN211" s="1011"/>
    </row>
    <row r="212" spans="1:40" s="1015" customFormat="1" ht="10.5">
      <c r="A212" s="1014"/>
      <c r="B212" s="1072"/>
      <c r="C212" s="1073"/>
      <c r="D212" s="1073"/>
      <c r="E212" s="1073"/>
      <c r="F212" s="1073"/>
      <c r="G212" s="1073"/>
      <c r="H212" s="1073"/>
      <c r="I212" s="1073"/>
      <c r="J212" s="1073" t="s">
        <v>354</v>
      </c>
      <c r="K212" s="1073">
        <f>SUM(C211:K211)</f>
        <v>6304</v>
      </c>
      <c r="L212" s="1074"/>
      <c r="M212" s="1073"/>
      <c r="N212" s="1073"/>
      <c r="O212" s="1073"/>
      <c r="P212" s="1073" t="s">
        <v>354</v>
      </c>
      <c r="Q212" s="1073"/>
      <c r="R212" s="1073">
        <f>S211+T211</f>
        <v>6304</v>
      </c>
      <c r="S212" s="3378"/>
      <c r="T212" s="3378">
        <f>S211+T211+U211+V211</f>
        <v>8228</v>
      </c>
      <c r="U212" s="3378" t="s">
        <v>726</v>
      </c>
      <c r="V212" s="3378"/>
      <c r="W212" s="1075"/>
      <c r="X212" s="3405"/>
      <c r="Y212" s="3299"/>
      <c r="Z212" s="3299"/>
      <c r="AA212" s="3300"/>
      <c r="AB212" s="1912"/>
      <c r="AC212" s="1912"/>
      <c r="AD212" s="1912"/>
      <c r="AE212" s="1912"/>
      <c r="AF212" s="1912"/>
      <c r="AG212" s="1912"/>
      <c r="AH212" s="1912"/>
      <c r="AI212" s="1912"/>
      <c r="AJ212" s="1912"/>
      <c r="AK212" s="1913"/>
      <c r="AM212" s="1016"/>
      <c r="AN212" s="1016"/>
    </row>
    <row r="213" spans="1:40" s="32" customFormat="1" ht="11.9" customHeight="1" thickBot="1">
      <c r="A213" s="2296" t="s">
        <v>206</v>
      </c>
      <c r="B213" s="2297">
        <f t="shared" ref="B213:P213" si="137">SUM(B32+B52+B71+B82+B110+B141+B149+B166+B178+B211)</f>
        <v>0</v>
      </c>
      <c r="C213" s="2298">
        <f t="shared" si="137"/>
        <v>1098</v>
      </c>
      <c r="D213" s="2298">
        <f t="shared" si="137"/>
        <v>2139</v>
      </c>
      <c r="E213" s="2298">
        <f t="shared" si="137"/>
        <v>1952</v>
      </c>
      <c r="F213" s="2298">
        <f t="shared" si="137"/>
        <v>4989</v>
      </c>
      <c r="G213" s="2298">
        <f t="shared" si="137"/>
        <v>4321</v>
      </c>
      <c r="H213" s="2298">
        <f t="shared" si="137"/>
        <v>3976</v>
      </c>
      <c r="I213" s="2298">
        <f t="shared" si="137"/>
        <v>3740</v>
      </c>
      <c r="J213" s="2298">
        <f t="shared" si="137"/>
        <v>3696</v>
      </c>
      <c r="K213" s="2298">
        <f t="shared" si="137"/>
        <v>3225</v>
      </c>
      <c r="L213" s="2298">
        <f t="shared" si="137"/>
        <v>2798</v>
      </c>
      <c r="M213" s="2298">
        <f t="shared" si="137"/>
        <v>2232</v>
      </c>
      <c r="N213" s="2298">
        <f t="shared" si="137"/>
        <v>1032</v>
      </c>
      <c r="O213" s="2298">
        <f t="shared" si="137"/>
        <v>698</v>
      </c>
      <c r="P213" s="2298">
        <f t="shared" si="137"/>
        <v>0</v>
      </c>
      <c r="Q213" s="3861"/>
      <c r="R213" s="2298">
        <f t="shared" ref="R213:AK213" si="138">SUM(R32+R52+R71+R82+R110+R141+R149+R166+R178+R211)</f>
        <v>0</v>
      </c>
      <c r="S213" s="3397">
        <f t="shared" si="138"/>
        <v>20780</v>
      </c>
      <c r="T213" s="3398">
        <f t="shared" si="138"/>
        <v>8274</v>
      </c>
      <c r="U213" s="3447">
        <f t="shared" si="138"/>
        <v>4111</v>
      </c>
      <c r="V213" s="3318">
        <f t="shared" si="138"/>
        <v>2781</v>
      </c>
      <c r="W213" s="2299">
        <f t="shared" si="138"/>
        <v>35946</v>
      </c>
      <c r="X213" s="3411">
        <f t="shared" si="138"/>
        <v>406</v>
      </c>
      <c r="Y213" s="3317">
        <f t="shared" si="138"/>
        <v>236</v>
      </c>
      <c r="Z213" s="3317">
        <f t="shared" si="138"/>
        <v>3396</v>
      </c>
      <c r="AA213" s="3318">
        <f t="shared" si="138"/>
        <v>1971</v>
      </c>
      <c r="AB213" s="2261" t="e">
        <f t="shared" si="138"/>
        <v>#REF!</v>
      </c>
      <c r="AC213" s="1500" t="e">
        <f t="shared" si="138"/>
        <v>#REF!</v>
      </c>
      <c r="AD213" s="1499" t="e">
        <f t="shared" si="138"/>
        <v>#REF!</v>
      </c>
      <c r="AE213" s="1500">
        <f t="shared" si="138"/>
        <v>28619</v>
      </c>
      <c r="AF213" s="1499">
        <f t="shared" si="138"/>
        <v>6892</v>
      </c>
      <c r="AG213" s="1501">
        <f t="shared" si="138"/>
        <v>0</v>
      </c>
      <c r="AH213" s="1499">
        <f t="shared" si="138"/>
        <v>0</v>
      </c>
      <c r="AI213" s="1501">
        <f t="shared" si="138"/>
        <v>3274</v>
      </c>
      <c r="AJ213" s="1500">
        <f t="shared" si="138"/>
        <v>1971</v>
      </c>
      <c r="AK213" s="1946">
        <f t="shared" si="138"/>
        <v>35051</v>
      </c>
      <c r="AM213" s="52"/>
      <c r="AN213" s="52"/>
    </row>
    <row r="214" spans="1:40" s="36" customFormat="1" ht="39.5" thickBot="1">
      <c r="A214" s="53"/>
      <c r="B214" s="1092"/>
      <c r="C214" s="1093"/>
      <c r="D214" s="1093"/>
      <c r="E214" s="1093"/>
      <c r="F214" s="1093"/>
      <c r="G214" s="1093"/>
      <c r="H214" s="1093"/>
      <c r="I214" s="1093"/>
      <c r="J214" s="1093"/>
      <c r="K214" s="1093"/>
      <c r="L214" s="1093"/>
      <c r="M214" s="1093"/>
      <c r="N214" s="1093"/>
      <c r="O214" s="1093"/>
      <c r="P214" s="1093"/>
      <c r="Q214" s="1093"/>
      <c r="R214" s="1093"/>
      <c r="S214" s="3399" t="s">
        <v>83</v>
      </c>
      <c r="T214" s="3400">
        <f>S213+T213</f>
        <v>29054</v>
      </c>
      <c r="U214" s="3399" t="s">
        <v>84</v>
      </c>
      <c r="V214" s="3400">
        <f>U213+V213</f>
        <v>6892</v>
      </c>
      <c r="W214" s="1093"/>
      <c r="X214" s="3412"/>
      <c r="Y214" s="3319"/>
      <c r="Z214" s="3319"/>
      <c r="AA214" s="3319"/>
      <c r="AB214" s="1943" t="s">
        <v>58</v>
      </c>
      <c r="AC214" s="1944" t="e">
        <f>+AB213+AC213</f>
        <v>#REF!</v>
      </c>
      <c r="AD214" s="1094"/>
      <c r="AE214" s="1094"/>
      <c r="AF214" s="1094"/>
      <c r="AG214" s="1094"/>
      <c r="AH214" s="1094"/>
      <c r="AI214" s="1095"/>
      <c r="AJ214" s="1945">
        <f>+AI213+AJ213</f>
        <v>5245</v>
      </c>
      <c r="AK214" s="1100" t="s">
        <v>85</v>
      </c>
      <c r="AM214" s="56"/>
      <c r="AN214" s="56"/>
    </row>
    <row r="215" spans="1:40" s="36" customFormat="1" ht="20.25" customHeight="1" thickBot="1">
      <c r="A215" s="57" t="s">
        <v>13</v>
      </c>
      <c r="B215" s="1096"/>
      <c r="C215" s="1097"/>
      <c r="D215" s="1097"/>
      <c r="E215" s="1097"/>
      <c r="F215" s="1097"/>
      <c r="G215" s="1097"/>
      <c r="H215" s="1097"/>
      <c r="I215" s="1097"/>
      <c r="J215" s="1097"/>
      <c r="K215" s="1093"/>
      <c r="L215" s="1093"/>
      <c r="M215" s="1093"/>
      <c r="N215" s="1093"/>
      <c r="O215" s="1093"/>
      <c r="P215" s="1093"/>
      <c r="Q215" s="1093"/>
      <c r="R215" s="1093"/>
      <c r="S215" s="3401"/>
      <c r="T215" s="3401">
        <f>K212+K179+K167+K150+K142+K111+K83+K53+K33+K72</f>
        <v>29136</v>
      </c>
      <c r="U215" s="3401"/>
      <c r="V215" s="3401"/>
      <c r="W215" s="1097"/>
      <c r="X215" s="3401"/>
      <c r="Y215" s="3320"/>
      <c r="Z215" s="3320"/>
      <c r="AA215" s="3320"/>
      <c r="AB215" s="1881"/>
      <c r="AC215" s="1095"/>
      <c r="AD215" s="1095"/>
      <c r="AE215" s="1098"/>
      <c r="AF215" s="1098"/>
      <c r="AG215" s="1098"/>
      <c r="AH215" s="1098"/>
      <c r="AI215" s="1095"/>
      <c r="AJ215" s="1099"/>
      <c r="AK215" s="1100"/>
      <c r="AM215" s="56"/>
      <c r="AN215" s="56"/>
    </row>
    <row r="216" spans="1:40" s="36" customFormat="1" ht="20.25" customHeight="1" thickBot="1">
      <c r="A216" s="1939" t="s">
        <v>14</v>
      </c>
      <c r="B216" s="1101"/>
      <c r="C216" s="1102"/>
      <c r="D216" s="1102"/>
      <c r="E216" s="1102"/>
      <c r="F216" s="1102"/>
      <c r="G216" s="1102"/>
      <c r="H216" s="1102"/>
      <c r="I216" s="1102"/>
      <c r="J216" s="1102"/>
      <c r="K216" s="1103"/>
      <c r="L216" s="1103"/>
      <c r="M216" s="1103"/>
      <c r="N216" s="1103"/>
      <c r="O216" s="1103"/>
      <c r="P216" s="1103"/>
      <c r="Q216" s="1103"/>
      <c r="R216" s="1103"/>
      <c r="S216" s="3402"/>
      <c r="T216" s="3402"/>
      <c r="U216" s="3448">
        <f>T214+V214</f>
        <v>35946</v>
      </c>
      <c r="V216" s="3449" t="s">
        <v>86</v>
      </c>
      <c r="W216" s="1104"/>
      <c r="X216" s="3402"/>
      <c r="Y216" s="3320"/>
      <c r="Z216" s="3320"/>
      <c r="AA216" s="3320"/>
      <c r="AB216" s="1882"/>
      <c r="AC216" s="1105"/>
      <c r="AD216" s="1105"/>
      <c r="AE216" s="1105"/>
      <c r="AF216" s="1105"/>
      <c r="AG216" s="1105"/>
      <c r="AH216" s="1105"/>
      <c r="AI216" s="1105"/>
      <c r="AJ216" s="1105"/>
      <c r="AK216" s="1106"/>
      <c r="AM216" s="56"/>
      <c r="AN216" s="56"/>
    </row>
    <row r="217" spans="1:40" s="36" customFormat="1" ht="26.25" customHeight="1">
      <c r="A217" s="61"/>
      <c r="B217" s="58"/>
      <c r="C217" s="62"/>
      <c r="D217" s="62"/>
      <c r="E217" s="62"/>
      <c r="F217" s="62"/>
      <c r="G217" s="62"/>
      <c r="H217" s="62"/>
      <c r="I217" s="62"/>
      <c r="J217" s="62"/>
      <c r="K217" s="62"/>
      <c r="L217" s="666"/>
      <c r="M217" s="62"/>
      <c r="N217" s="62"/>
      <c r="O217" s="62"/>
      <c r="P217" s="62"/>
      <c r="Q217" s="62"/>
      <c r="R217" s="62"/>
      <c r="S217" s="3321"/>
      <c r="T217" s="3321"/>
      <c r="U217" s="3321"/>
      <c r="V217" s="3321"/>
      <c r="W217" s="62"/>
      <c r="X217" s="3321"/>
      <c r="Y217" s="3321"/>
      <c r="Z217" s="3321"/>
      <c r="AA217" s="3321"/>
      <c r="AB217" s="55"/>
      <c r="AC217" s="55"/>
      <c r="AD217" s="55"/>
      <c r="AE217" s="667"/>
      <c r="AF217" s="667"/>
      <c r="AG217" s="667"/>
      <c r="AH217" s="667"/>
      <c r="AI217" s="55"/>
      <c r="AJ217" s="667"/>
      <c r="AK217" s="285"/>
      <c r="AM217" s="56"/>
      <c r="AN217" s="56"/>
    </row>
    <row r="218" spans="1:40" s="36" customFormat="1" ht="26.25" customHeight="1">
      <c r="A218" s="61"/>
      <c r="B218" s="58"/>
      <c r="C218" s="62"/>
      <c r="D218" s="62"/>
      <c r="E218" s="62"/>
      <c r="F218" s="62"/>
      <c r="G218" s="62"/>
      <c r="H218" s="62"/>
      <c r="I218" s="62"/>
      <c r="J218" s="62"/>
      <c r="K218" s="62"/>
      <c r="L218" s="666"/>
      <c r="M218" s="62"/>
      <c r="N218" s="62"/>
      <c r="O218" s="62"/>
      <c r="P218" s="62"/>
      <c r="Q218" s="62"/>
      <c r="R218" s="62"/>
      <c r="S218" s="3321"/>
      <c r="T218" s="3321">
        <f>T215-T214</f>
        <v>82</v>
      </c>
      <c r="U218" s="3321"/>
      <c r="V218" s="3321"/>
      <c r="W218" s="62"/>
      <c r="X218" s="3321"/>
      <c r="Y218" s="3321"/>
      <c r="Z218" s="3321"/>
      <c r="AA218" s="3321"/>
      <c r="AB218" s="55"/>
      <c r="AC218" s="55"/>
      <c r="AD218" s="55"/>
      <c r="AE218" s="667"/>
      <c r="AF218" s="667"/>
      <c r="AG218" s="667"/>
      <c r="AH218" s="667"/>
      <c r="AI218" s="55"/>
      <c r="AJ218" s="667"/>
      <c r="AK218" s="285"/>
      <c r="AM218" s="56"/>
      <c r="AN218" s="56"/>
    </row>
    <row r="219" spans="1:40" s="36" customFormat="1" ht="26.25" customHeight="1">
      <c r="A219" s="61"/>
      <c r="B219" s="58"/>
      <c r="C219" s="62"/>
      <c r="D219" s="62"/>
      <c r="E219" s="62"/>
      <c r="F219" s="62"/>
      <c r="G219" s="62"/>
      <c r="H219" s="62"/>
      <c r="I219" s="62"/>
      <c r="J219" s="62"/>
      <c r="K219" s="62"/>
      <c r="L219" s="666"/>
      <c r="M219" s="62"/>
      <c r="N219" s="62"/>
      <c r="O219" s="62"/>
      <c r="P219" s="62"/>
      <c r="Q219" s="62"/>
      <c r="R219" s="62"/>
      <c r="S219" s="3321"/>
      <c r="T219" s="3321"/>
      <c r="U219" s="3321"/>
      <c r="V219" s="3321"/>
      <c r="W219" s="62"/>
      <c r="X219" s="3321"/>
      <c r="Y219" s="3321"/>
      <c r="Z219" s="3321"/>
      <c r="AA219" s="3321"/>
      <c r="AB219" s="55"/>
      <c r="AC219" s="55"/>
      <c r="AD219" s="55"/>
      <c r="AE219" s="668"/>
      <c r="AF219" s="668"/>
      <c r="AG219" s="668"/>
      <c r="AH219" s="668"/>
      <c r="AI219" s="55"/>
      <c r="AJ219" s="668"/>
      <c r="AK219" s="285"/>
      <c r="AM219" s="56"/>
      <c r="AN219" s="56"/>
    </row>
    <row r="220" spans="1:40" s="36" customFormat="1" ht="26.25" customHeight="1">
      <c r="A220" s="61"/>
      <c r="B220" s="58"/>
      <c r="C220" s="62"/>
      <c r="D220" s="62"/>
      <c r="E220" s="62"/>
      <c r="F220" s="62"/>
      <c r="G220" s="62"/>
      <c r="H220" s="62"/>
      <c r="I220" s="62"/>
      <c r="J220" s="62"/>
      <c r="K220" s="62"/>
      <c r="L220" s="666"/>
      <c r="M220" s="62"/>
      <c r="N220" s="62"/>
      <c r="O220" s="62"/>
      <c r="P220" s="62"/>
      <c r="Q220" s="62"/>
      <c r="R220" s="62"/>
      <c r="S220" s="3321"/>
      <c r="T220" s="3321"/>
      <c r="U220" s="3321"/>
      <c r="V220" s="3321"/>
      <c r="W220" s="62"/>
      <c r="X220" s="3321"/>
      <c r="Y220" s="3321"/>
      <c r="Z220" s="3321"/>
      <c r="AA220" s="3321"/>
      <c r="AB220" s="55"/>
      <c r="AC220" s="55"/>
      <c r="AD220" s="55"/>
      <c r="AE220" s="668"/>
      <c r="AF220" s="668"/>
      <c r="AG220" s="668"/>
      <c r="AH220" s="668"/>
      <c r="AI220" s="55"/>
      <c r="AJ220" s="668"/>
      <c r="AK220" s="285"/>
      <c r="AM220" s="56"/>
      <c r="AN220" s="56"/>
    </row>
    <row r="221" spans="1:40" s="36" customFormat="1" ht="26.25" customHeight="1">
      <c r="A221" s="61"/>
      <c r="B221" s="58"/>
      <c r="C221" s="62"/>
      <c r="D221" s="62"/>
      <c r="E221" s="62"/>
      <c r="F221" s="62"/>
      <c r="G221" s="62"/>
      <c r="H221" s="62"/>
      <c r="I221" s="62"/>
      <c r="J221" s="62"/>
      <c r="K221" s="62"/>
      <c r="L221" s="666"/>
      <c r="M221" s="62"/>
      <c r="N221" s="62"/>
      <c r="O221" s="62"/>
      <c r="P221" s="62"/>
      <c r="Q221" s="62"/>
      <c r="R221" s="62"/>
      <c r="S221" s="3321"/>
      <c r="T221" s="3321"/>
      <c r="U221" s="3321"/>
      <c r="V221" s="3321"/>
      <c r="W221" s="62"/>
      <c r="X221" s="3321"/>
      <c r="Y221" s="3321"/>
      <c r="Z221" s="3321"/>
      <c r="AA221" s="3321"/>
      <c r="AB221" s="55"/>
      <c r="AC221" s="55"/>
      <c r="AD221" s="55"/>
      <c r="AE221" s="55"/>
      <c r="AF221" s="55"/>
      <c r="AG221" s="55"/>
      <c r="AH221" s="55"/>
      <c r="AI221" s="55"/>
      <c r="AJ221" s="55"/>
      <c r="AK221" s="285"/>
      <c r="AM221" s="56"/>
      <c r="AN221" s="56"/>
    </row>
    <row r="222" spans="1:40" s="36" customFormat="1" ht="26.25" customHeight="1">
      <c r="A222" s="61"/>
      <c r="B222" s="58"/>
      <c r="C222" s="62"/>
      <c r="D222" s="62"/>
      <c r="E222" s="62"/>
      <c r="F222" s="62"/>
      <c r="G222" s="62"/>
      <c r="H222" s="62"/>
      <c r="I222" s="62"/>
      <c r="J222" s="62"/>
      <c r="K222" s="62"/>
      <c r="L222" s="666"/>
      <c r="M222" s="62"/>
      <c r="N222" s="62"/>
      <c r="O222" s="62"/>
      <c r="P222" s="62"/>
      <c r="Q222" s="62"/>
      <c r="R222" s="62"/>
      <c r="S222" s="3321"/>
      <c r="T222" s="3321"/>
      <c r="U222" s="3321"/>
      <c r="V222" s="3321"/>
      <c r="W222" s="62"/>
      <c r="X222" s="3321"/>
      <c r="Y222" s="3321"/>
      <c r="Z222" s="3321"/>
      <c r="AA222" s="3321"/>
      <c r="AB222" s="55"/>
      <c r="AC222" s="55"/>
      <c r="AD222" s="55"/>
      <c r="AE222" s="55"/>
      <c r="AF222" s="55"/>
      <c r="AG222" s="55"/>
      <c r="AH222" s="55"/>
      <c r="AI222" s="55"/>
      <c r="AJ222" s="55"/>
      <c r="AK222" s="285"/>
      <c r="AM222" s="56"/>
      <c r="AN222" s="56"/>
    </row>
    <row r="223" spans="1:40" s="36" customFormat="1" ht="26.25" customHeight="1">
      <c r="A223" s="61"/>
      <c r="B223" s="58"/>
      <c r="C223" s="62"/>
      <c r="D223" s="62"/>
      <c r="E223" s="62"/>
      <c r="F223" s="62"/>
      <c r="G223" s="62"/>
      <c r="H223" s="62"/>
      <c r="I223" s="62"/>
      <c r="J223" s="62"/>
      <c r="K223" s="62"/>
      <c r="L223" s="666"/>
      <c r="M223" s="62"/>
      <c r="N223" s="62"/>
      <c r="O223" s="62"/>
      <c r="P223" s="62"/>
      <c r="Q223" s="62"/>
      <c r="R223" s="62"/>
      <c r="S223" s="3321"/>
      <c r="T223" s="3321"/>
      <c r="U223" s="3321"/>
      <c r="V223" s="3321"/>
      <c r="W223" s="62"/>
      <c r="X223" s="3321"/>
      <c r="Y223" s="3321"/>
      <c r="Z223" s="3321"/>
      <c r="AA223" s="3321"/>
      <c r="AB223" s="55"/>
      <c r="AC223" s="55"/>
      <c r="AD223" s="55"/>
      <c r="AE223" s="55"/>
      <c r="AF223" s="55"/>
      <c r="AG223" s="55"/>
      <c r="AH223" s="55"/>
      <c r="AI223" s="55"/>
      <c r="AJ223" s="55"/>
      <c r="AK223" s="285"/>
      <c r="AM223" s="56"/>
      <c r="AN223" s="56"/>
    </row>
    <row r="224" spans="1:40" s="36" customFormat="1" ht="26.25" customHeight="1">
      <c r="A224" s="61"/>
      <c r="B224" s="58"/>
      <c r="C224" s="62"/>
      <c r="D224" s="62"/>
      <c r="E224" s="62"/>
      <c r="F224" s="62"/>
      <c r="G224" s="62"/>
      <c r="H224" s="62"/>
      <c r="I224" s="62"/>
      <c r="J224" s="62"/>
      <c r="K224" s="62"/>
      <c r="L224" s="666"/>
      <c r="M224" s="62"/>
      <c r="N224" s="62"/>
      <c r="O224" s="62"/>
      <c r="P224" s="62"/>
      <c r="Q224" s="62"/>
      <c r="R224" s="62"/>
      <c r="S224" s="3321"/>
      <c r="T224" s="3321"/>
      <c r="U224" s="3321"/>
      <c r="V224" s="3321"/>
      <c r="W224" s="62"/>
      <c r="X224" s="3321"/>
      <c r="Y224" s="3321"/>
      <c r="Z224" s="3321"/>
      <c r="AA224" s="3321"/>
      <c r="AB224" s="55"/>
      <c r="AC224" s="55"/>
      <c r="AD224" s="55"/>
      <c r="AE224" s="55"/>
      <c r="AF224" s="55"/>
      <c r="AG224" s="55"/>
      <c r="AH224" s="55"/>
      <c r="AI224" s="55"/>
      <c r="AJ224" s="55"/>
      <c r="AK224" s="285"/>
      <c r="AM224" s="56"/>
      <c r="AN224" s="56"/>
    </row>
    <row r="225" spans="1:40" s="36" customFormat="1" ht="26.25" customHeight="1">
      <c r="A225" s="61"/>
      <c r="B225" s="58"/>
      <c r="C225" s="62"/>
      <c r="D225" s="62"/>
      <c r="E225" s="62"/>
      <c r="F225" s="62"/>
      <c r="G225" s="62"/>
      <c r="H225" s="62"/>
      <c r="I225" s="62"/>
      <c r="J225" s="62"/>
      <c r="K225" s="62"/>
      <c r="L225" s="666"/>
      <c r="M225" s="62"/>
      <c r="N225" s="62"/>
      <c r="O225" s="62"/>
      <c r="P225" s="62"/>
      <c r="Q225" s="62"/>
      <c r="R225" s="62"/>
      <c r="S225" s="3321"/>
      <c r="T225" s="3321"/>
      <c r="U225" s="3321"/>
      <c r="V225" s="3321"/>
      <c r="W225" s="62"/>
      <c r="X225" s="3321"/>
      <c r="Y225" s="3321"/>
      <c r="Z225" s="3321"/>
      <c r="AA225" s="3321"/>
      <c r="AB225" s="55"/>
      <c r="AC225" s="55"/>
      <c r="AD225" s="55"/>
      <c r="AE225" s="55"/>
      <c r="AF225" s="55"/>
      <c r="AG225" s="55"/>
      <c r="AH225" s="55"/>
      <c r="AI225" s="55"/>
      <c r="AJ225" s="55"/>
      <c r="AK225" s="285"/>
      <c r="AM225" s="56"/>
      <c r="AN225" s="56"/>
    </row>
    <row r="226" spans="1:40" s="36" customFormat="1" ht="26.25" customHeight="1">
      <c r="A226" s="61"/>
      <c r="B226" s="58"/>
      <c r="C226" s="62"/>
      <c r="D226" s="62"/>
      <c r="E226" s="62"/>
      <c r="F226" s="62"/>
      <c r="G226" s="62"/>
      <c r="H226" s="62"/>
      <c r="I226" s="62"/>
      <c r="J226" s="62"/>
      <c r="K226" s="62"/>
      <c r="L226" s="666"/>
      <c r="M226" s="62"/>
      <c r="N226" s="62"/>
      <c r="O226" s="62"/>
      <c r="P226" s="62"/>
      <c r="Q226" s="62"/>
      <c r="R226" s="62"/>
      <c r="S226" s="3321"/>
      <c r="T226" s="3321"/>
      <c r="U226" s="3321"/>
      <c r="V226" s="3321"/>
      <c r="W226" s="62"/>
      <c r="X226" s="3321"/>
      <c r="Y226" s="3321"/>
      <c r="Z226" s="3321"/>
      <c r="AA226" s="3321"/>
      <c r="AB226" s="55"/>
      <c r="AC226" s="55"/>
      <c r="AD226" s="55"/>
      <c r="AE226" s="55"/>
      <c r="AF226" s="55"/>
      <c r="AG226" s="55"/>
      <c r="AH226" s="55"/>
      <c r="AI226" s="55"/>
      <c r="AJ226" s="55"/>
      <c r="AK226" s="285"/>
      <c r="AM226" s="56"/>
      <c r="AN226" s="56"/>
    </row>
    <row r="227" spans="1:40" s="36" customFormat="1" ht="26.25" customHeight="1">
      <c r="A227" s="61"/>
      <c r="B227" s="58"/>
      <c r="C227" s="62"/>
      <c r="D227" s="62"/>
      <c r="E227" s="62"/>
      <c r="F227" s="62"/>
      <c r="G227" s="62"/>
      <c r="H227" s="62"/>
      <c r="I227" s="62"/>
      <c r="J227" s="62"/>
      <c r="K227" s="62"/>
      <c r="L227" s="666"/>
      <c r="M227" s="62"/>
      <c r="N227" s="62"/>
      <c r="O227" s="62"/>
      <c r="P227" s="62"/>
      <c r="Q227" s="62"/>
      <c r="R227" s="62"/>
      <c r="S227" s="3321"/>
      <c r="T227" s="3321"/>
      <c r="U227" s="3321"/>
      <c r="V227" s="3321"/>
      <c r="W227" s="62"/>
      <c r="X227" s="3321"/>
      <c r="Y227" s="3321"/>
      <c r="Z227" s="3321"/>
      <c r="AA227" s="3321"/>
      <c r="AB227" s="55"/>
      <c r="AC227" s="55"/>
      <c r="AD227" s="55"/>
      <c r="AE227" s="55"/>
      <c r="AF227" s="55"/>
      <c r="AG227" s="55"/>
      <c r="AH227" s="55"/>
      <c r="AI227" s="55"/>
      <c r="AJ227" s="55"/>
      <c r="AK227" s="285"/>
      <c r="AM227" s="56"/>
      <c r="AN227" s="56"/>
    </row>
    <row r="228" spans="1:40" s="36" customFormat="1" ht="26.25" customHeight="1">
      <c r="A228" s="61"/>
      <c r="B228" s="58"/>
      <c r="C228" s="62"/>
      <c r="D228" s="62"/>
      <c r="E228" s="62"/>
      <c r="F228" s="62"/>
      <c r="G228" s="62"/>
      <c r="H228" s="62"/>
      <c r="I228" s="62"/>
      <c r="J228" s="62"/>
      <c r="K228" s="62"/>
      <c r="L228" s="666"/>
      <c r="M228" s="62"/>
      <c r="N228" s="62"/>
      <c r="O228" s="62"/>
      <c r="P228" s="62"/>
      <c r="Q228" s="62"/>
      <c r="R228" s="62"/>
      <c r="S228" s="3321"/>
      <c r="T228" s="3321"/>
      <c r="U228" s="3321"/>
      <c r="V228" s="3321"/>
      <c r="W228" s="62"/>
      <c r="X228" s="3321"/>
      <c r="Y228" s="3321"/>
      <c r="Z228" s="3321"/>
      <c r="AA228" s="3321"/>
      <c r="AB228" s="55"/>
      <c r="AC228" s="55"/>
      <c r="AD228" s="55"/>
      <c r="AE228" s="55"/>
      <c r="AF228" s="55"/>
      <c r="AG228" s="55"/>
      <c r="AH228" s="55"/>
      <c r="AI228" s="55"/>
      <c r="AJ228" s="55"/>
      <c r="AK228" s="285"/>
      <c r="AM228" s="56"/>
      <c r="AN228" s="56"/>
    </row>
    <row r="229" spans="1:40" s="36" customFormat="1" ht="26.25" customHeight="1">
      <c r="A229" s="61"/>
      <c r="B229" s="58"/>
      <c r="C229" s="62"/>
      <c r="D229" s="62"/>
      <c r="E229" s="62"/>
      <c r="F229" s="62"/>
      <c r="G229" s="62"/>
      <c r="H229" s="62"/>
      <c r="I229" s="62"/>
      <c r="J229" s="62"/>
      <c r="K229" s="62"/>
      <c r="L229" s="666"/>
      <c r="M229" s="62"/>
      <c r="N229" s="62"/>
      <c r="O229" s="62"/>
      <c r="P229" s="62"/>
      <c r="Q229" s="62"/>
      <c r="R229" s="62"/>
      <c r="S229" s="3321"/>
      <c r="T229" s="3321"/>
      <c r="U229" s="3321"/>
      <c r="V229" s="3321"/>
      <c r="W229" s="62"/>
      <c r="X229" s="3321"/>
      <c r="Y229" s="3321"/>
      <c r="Z229" s="3321"/>
      <c r="AA229" s="3321"/>
      <c r="AB229" s="55"/>
      <c r="AC229" s="55"/>
      <c r="AD229" s="55"/>
      <c r="AE229" s="55"/>
      <c r="AF229" s="55"/>
      <c r="AG229" s="55"/>
      <c r="AH229" s="55"/>
      <c r="AI229" s="55"/>
      <c r="AJ229" s="55"/>
      <c r="AK229" s="285"/>
      <c r="AM229" s="56"/>
      <c r="AN229" s="56"/>
    </row>
    <row r="230" spans="1:40" s="36" customFormat="1" ht="26.25" customHeight="1">
      <c r="A230" s="61"/>
      <c r="B230" s="58"/>
      <c r="C230" s="62"/>
      <c r="D230" s="62"/>
      <c r="E230" s="62"/>
      <c r="F230" s="62"/>
      <c r="G230" s="62"/>
      <c r="H230" s="62"/>
      <c r="I230" s="62"/>
      <c r="J230" s="62"/>
      <c r="K230" s="62"/>
      <c r="L230" s="666"/>
      <c r="M230" s="62"/>
      <c r="N230" s="62"/>
      <c r="O230" s="62"/>
      <c r="P230" s="62"/>
      <c r="Q230" s="62"/>
      <c r="R230" s="62"/>
      <c r="S230" s="3321"/>
      <c r="T230" s="3321"/>
      <c r="U230" s="3321"/>
      <c r="V230" s="3321"/>
      <c r="W230" s="62"/>
      <c r="X230" s="3321"/>
      <c r="Y230" s="3321"/>
      <c r="Z230" s="3321"/>
      <c r="AA230" s="3321"/>
      <c r="AB230" s="55"/>
      <c r="AC230" s="55"/>
      <c r="AD230" s="55"/>
      <c r="AE230" s="55"/>
      <c r="AF230" s="55"/>
      <c r="AG230" s="55"/>
      <c r="AH230" s="55"/>
      <c r="AI230" s="55"/>
      <c r="AJ230" s="55"/>
      <c r="AK230" s="285"/>
      <c r="AM230" s="56"/>
      <c r="AN230" s="56"/>
    </row>
    <row r="231" spans="1:40" s="36" customFormat="1" ht="26.25" customHeight="1">
      <c r="A231" s="61"/>
      <c r="B231" s="58"/>
      <c r="C231" s="62"/>
      <c r="D231" s="62"/>
      <c r="E231" s="62"/>
      <c r="F231" s="62"/>
      <c r="G231" s="62"/>
      <c r="H231" s="62"/>
      <c r="I231" s="62"/>
      <c r="J231" s="62"/>
      <c r="K231" s="62"/>
      <c r="L231" s="666"/>
      <c r="M231" s="62"/>
      <c r="N231" s="62"/>
      <c r="O231" s="62"/>
      <c r="P231" s="62"/>
      <c r="Q231" s="62"/>
      <c r="R231" s="62"/>
      <c r="S231" s="3321"/>
      <c r="T231" s="3321"/>
      <c r="U231" s="3321"/>
      <c r="V231" s="3321"/>
      <c r="W231" s="62"/>
      <c r="X231" s="3321"/>
      <c r="Y231" s="3321"/>
      <c r="Z231" s="3321"/>
      <c r="AA231" s="3321"/>
      <c r="AB231" s="55"/>
      <c r="AC231" s="55"/>
      <c r="AD231" s="55"/>
      <c r="AE231" s="55"/>
      <c r="AF231" s="55"/>
      <c r="AG231" s="55"/>
      <c r="AH231" s="55"/>
      <c r="AI231" s="55"/>
      <c r="AJ231" s="55"/>
      <c r="AK231" s="285"/>
      <c r="AM231" s="56"/>
      <c r="AN231" s="56"/>
    </row>
    <row r="232" spans="1:40" s="36" customFormat="1" ht="26.25" customHeight="1">
      <c r="A232" s="61"/>
      <c r="B232" s="58"/>
      <c r="C232" s="62"/>
      <c r="D232" s="62"/>
      <c r="E232" s="62"/>
      <c r="F232" s="62"/>
      <c r="G232" s="62"/>
      <c r="H232" s="62"/>
      <c r="I232" s="62"/>
      <c r="J232" s="62"/>
      <c r="K232" s="62"/>
      <c r="L232" s="666"/>
      <c r="M232" s="62"/>
      <c r="N232" s="62"/>
      <c r="O232" s="62"/>
      <c r="P232" s="62"/>
      <c r="Q232" s="62"/>
      <c r="R232" s="62"/>
      <c r="S232" s="3321"/>
      <c r="T232" s="3321"/>
      <c r="U232" s="3321"/>
      <c r="V232" s="3321"/>
      <c r="W232" s="62"/>
      <c r="X232" s="3321"/>
      <c r="Y232" s="3321"/>
      <c r="Z232" s="3321"/>
      <c r="AA232" s="3321"/>
      <c r="AB232" s="55"/>
      <c r="AC232" s="55"/>
      <c r="AD232" s="55"/>
      <c r="AE232" s="55"/>
      <c r="AF232" s="55"/>
      <c r="AG232" s="55"/>
      <c r="AH232" s="55"/>
      <c r="AI232" s="55"/>
      <c r="AJ232" s="55"/>
      <c r="AK232" s="285"/>
      <c r="AM232" s="56"/>
      <c r="AN232" s="56"/>
    </row>
    <row r="233" spans="1:40" ht="21" customHeight="1">
      <c r="B233" s="58"/>
      <c r="C233" s="62"/>
      <c r="D233" s="62"/>
      <c r="E233" s="62"/>
      <c r="F233" s="62"/>
      <c r="G233" s="62"/>
      <c r="H233" s="62"/>
      <c r="I233" s="62"/>
      <c r="J233" s="62"/>
      <c r="K233" s="62"/>
      <c r="L233" s="666"/>
      <c r="M233" s="62"/>
      <c r="N233" s="62"/>
      <c r="O233" s="62"/>
      <c r="P233" s="62"/>
      <c r="Q233" s="62"/>
      <c r="R233" s="62"/>
      <c r="S233" s="3321"/>
      <c r="T233" s="3321"/>
      <c r="U233" s="3321"/>
      <c r="V233" s="3321"/>
      <c r="W233" s="62"/>
      <c r="X233" s="3321"/>
      <c r="Y233" s="3321"/>
      <c r="Z233" s="3321"/>
      <c r="AA233" s="3321"/>
      <c r="AB233" s="669"/>
      <c r="AC233" s="669"/>
      <c r="AD233" s="669"/>
      <c r="AE233" s="669"/>
      <c r="AF233" s="669"/>
      <c r="AG233" s="669"/>
      <c r="AH233" s="669"/>
      <c r="AI233" s="669"/>
      <c r="AJ233" s="669"/>
      <c r="AM233" s="56"/>
      <c r="AN233" s="56"/>
    </row>
    <row r="234" spans="1:40">
      <c r="B234" s="58"/>
      <c r="C234" s="62"/>
      <c r="D234" s="62"/>
      <c r="E234" s="62"/>
      <c r="F234" s="62"/>
      <c r="G234" s="62"/>
      <c r="H234" s="62"/>
      <c r="I234" s="62"/>
      <c r="J234" s="62"/>
      <c r="K234" s="62"/>
      <c r="L234" s="666"/>
      <c r="M234" s="62"/>
      <c r="N234" s="62"/>
      <c r="O234" s="62"/>
      <c r="P234" s="62"/>
      <c r="Q234" s="62"/>
      <c r="R234" s="62"/>
      <c r="S234" s="3321"/>
      <c r="T234" s="3321"/>
      <c r="U234" s="3321"/>
      <c r="V234" s="3321"/>
      <c r="W234" s="62"/>
      <c r="X234" s="3321"/>
      <c r="Y234" s="3321"/>
      <c r="Z234" s="3321"/>
      <c r="AA234" s="3321"/>
      <c r="AB234" s="669"/>
      <c r="AC234" s="669"/>
      <c r="AD234" s="669"/>
      <c r="AE234" s="669"/>
      <c r="AF234" s="669"/>
      <c r="AG234" s="669"/>
      <c r="AH234" s="669"/>
      <c r="AI234" s="669"/>
      <c r="AJ234" s="669"/>
      <c r="AM234" s="56"/>
      <c r="AN234" s="56"/>
    </row>
    <row r="235" spans="1:40">
      <c r="B235" s="58"/>
      <c r="C235" s="62"/>
      <c r="D235" s="62"/>
      <c r="E235" s="62"/>
      <c r="F235" s="62"/>
      <c r="G235" s="62"/>
      <c r="H235" s="62"/>
      <c r="I235" s="62"/>
      <c r="J235" s="62"/>
      <c r="K235" s="62"/>
      <c r="L235" s="666"/>
      <c r="M235" s="62"/>
      <c r="N235" s="62"/>
      <c r="O235" s="62"/>
      <c r="P235" s="62"/>
      <c r="Q235" s="62"/>
      <c r="R235" s="62"/>
      <c r="S235" s="3321"/>
      <c r="T235" s="3321"/>
      <c r="U235" s="3321"/>
      <c r="V235" s="3321"/>
      <c r="W235" s="62"/>
      <c r="X235" s="3321"/>
      <c r="Y235" s="3321"/>
      <c r="Z235" s="3321"/>
      <c r="AA235" s="3321"/>
      <c r="AB235" s="669"/>
      <c r="AC235" s="669"/>
      <c r="AD235" s="669"/>
      <c r="AE235" s="669"/>
      <c r="AF235" s="669"/>
      <c r="AG235" s="669"/>
      <c r="AH235" s="669"/>
      <c r="AI235" s="669"/>
      <c r="AJ235" s="669"/>
      <c r="AM235" s="56"/>
      <c r="AN235" s="56"/>
    </row>
    <row r="236" spans="1:40">
      <c r="A236" s="41"/>
      <c r="B236" s="58"/>
      <c r="C236" s="62"/>
      <c r="D236" s="62"/>
      <c r="E236" s="62"/>
      <c r="F236" s="62"/>
      <c r="G236" s="62"/>
      <c r="H236" s="62"/>
      <c r="I236" s="62"/>
      <c r="J236" s="62"/>
      <c r="K236" s="62"/>
      <c r="L236" s="666"/>
      <c r="M236" s="62"/>
      <c r="N236" s="62"/>
      <c r="O236" s="62"/>
      <c r="P236" s="62"/>
      <c r="Q236" s="62"/>
      <c r="R236" s="62"/>
      <c r="S236" s="3321"/>
      <c r="T236" s="3321"/>
      <c r="U236" s="3321"/>
      <c r="V236" s="3321"/>
      <c r="W236" s="62"/>
      <c r="X236" s="3321"/>
      <c r="Y236" s="3321"/>
      <c r="Z236" s="3321"/>
      <c r="AA236" s="3321"/>
      <c r="AB236" s="669"/>
      <c r="AC236" s="669"/>
      <c r="AD236" s="669"/>
      <c r="AE236" s="669"/>
      <c r="AF236" s="669"/>
      <c r="AG236" s="669"/>
      <c r="AH236" s="669"/>
      <c r="AI236" s="669"/>
      <c r="AJ236" s="669"/>
      <c r="AM236" s="56"/>
      <c r="AN236" s="56"/>
    </row>
    <row r="237" spans="1:40">
      <c r="A237" s="41"/>
      <c r="B237" s="58"/>
      <c r="C237" s="62"/>
      <c r="D237" s="62"/>
      <c r="E237" s="62"/>
      <c r="F237" s="62"/>
      <c r="G237" s="62"/>
      <c r="H237" s="62"/>
      <c r="I237" s="62"/>
      <c r="J237" s="62"/>
      <c r="K237" s="62"/>
      <c r="L237" s="666"/>
      <c r="M237" s="62"/>
      <c r="N237" s="62"/>
      <c r="O237" s="62"/>
      <c r="P237" s="62"/>
      <c r="Q237" s="62"/>
      <c r="R237" s="62"/>
      <c r="S237" s="3321"/>
      <c r="T237" s="3321"/>
      <c r="U237" s="3321"/>
      <c r="V237" s="3321"/>
      <c r="W237" s="62"/>
      <c r="X237" s="3321"/>
      <c r="Y237" s="3321"/>
      <c r="Z237" s="3321"/>
      <c r="AA237" s="3321"/>
      <c r="AB237" s="669"/>
      <c r="AC237" s="669"/>
      <c r="AD237" s="669"/>
      <c r="AE237" s="669"/>
      <c r="AF237" s="669"/>
      <c r="AG237" s="669"/>
      <c r="AH237" s="669"/>
      <c r="AI237" s="669"/>
      <c r="AJ237" s="669"/>
      <c r="AM237" s="56"/>
      <c r="AN237" s="56"/>
    </row>
    <row r="238" spans="1:40">
      <c r="A238" s="41"/>
      <c r="B238" s="58"/>
      <c r="C238" s="62"/>
      <c r="D238" s="62"/>
      <c r="E238" s="62"/>
      <c r="F238" s="62"/>
      <c r="G238" s="62"/>
      <c r="H238" s="62"/>
      <c r="I238" s="62"/>
      <c r="J238" s="62"/>
      <c r="K238" s="62"/>
      <c r="L238" s="666"/>
      <c r="M238" s="62"/>
      <c r="N238" s="62"/>
      <c r="O238" s="62"/>
      <c r="P238" s="62"/>
      <c r="Q238" s="62"/>
      <c r="R238" s="62"/>
      <c r="S238" s="3321"/>
      <c r="T238" s="3321"/>
      <c r="U238" s="3321"/>
      <c r="V238" s="3321"/>
      <c r="W238" s="62"/>
      <c r="X238" s="3321"/>
      <c r="Y238" s="3321"/>
      <c r="Z238" s="3321"/>
      <c r="AA238" s="3321"/>
      <c r="AB238" s="669"/>
      <c r="AC238" s="669"/>
      <c r="AD238" s="669"/>
      <c r="AE238" s="669"/>
      <c r="AF238" s="669"/>
      <c r="AG238" s="669"/>
      <c r="AH238" s="669"/>
      <c r="AI238" s="669"/>
      <c r="AJ238" s="669"/>
      <c r="AM238" s="56"/>
      <c r="AN238" s="56"/>
    </row>
    <row r="239" spans="1:40">
      <c r="A239" s="41"/>
      <c r="B239" s="58"/>
      <c r="C239" s="62"/>
      <c r="D239" s="62"/>
      <c r="E239" s="62"/>
      <c r="F239" s="62"/>
      <c r="G239" s="62"/>
      <c r="H239" s="62"/>
      <c r="I239" s="62"/>
      <c r="J239" s="62"/>
      <c r="K239" s="62"/>
      <c r="L239" s="666"/>
      <c r="M239" s="62"/>
      <c r="N239" s="62"/>
      <c r="O239" s="62"/>
      <c r="P239" s="62"/>
      <c r="Q239" s="62"/>
      <c r="R239" s="62"/>
      <c r="S239" s="3321"/>
      <c r="T239" s="3321"/>
      <c r="U239" s="3321"/>
      <c r="V239" s="3321"/>
      <c r="W239" s="62"/>
      <c r="X239" s="3321"/>
      <c r="Y239" s="3321"/>
      <c r="Z239" s="3321"/>
      <c r="AA239" s="3321"/>
      <c r="AB239" s="669"/>
      <c r="AC239" s="669"/>
      <c r="AD239" s="669"/>
      <c r="AE239" s="669"/>
      <c r="AF239" s="669"/>
      <c r="AG239" s="669"/>
      <c r="AH239" s="669"/>
      <c r="AI239" s="669"/>
      <c r="AJ239" s="669"/>
      <c r="AM239" s="56"/>
      <c r="AN239" s="56"/>
    </row>
    <row r="240" spans="1:40">
      <c r="A240" s="41"/>
      <c r="B240" s="58"/>
      <c r="C240" s="62"/>
      <c r="D240" s="62"/>
      <c r="E240" s="62"/>
      <c r="F240" s="62"/>
      <c r="G240" s="62"/>
      <c r="H240" s="62"/>
      <c r="I240" s="62"/>
      <c r="J240" s="62"/>
      <c r="K240" s="62"/>
      <c r="L240" s="666"/>
      <c r="M240" s="62"/>
      <c r="N240" s="62"/>
      <c r="O240" s="62"/>
      <c r="P240" s="62"/>
      <c r="Q240" s="62"/>
      <c r="R240" s="62"/>
      <c r="S240" s="3321"/>
      <c r="T240" s="3321"/>
      <c r="U240" s="3321"/>
      <c r="V240" s="3321"/>
      <c r="W240" s="62"/>
      <c r="X240" s="3321"/>
      <c r="Y240" s="3321"/>
      <c r="Z240" s="3321"/>
      <c r="AA240" s="3321"/>
      <c r="AB240" s="669"/>
      <c r="AC240" s="669"/>
      <c r="AD240" s="669"/>
      <c r="AE240" s="669"/>
      <c r="AF240" s="669"/>
      <c r="AG240" s="669"/>
      <c r="AH240" s="669"/>
      <c r="AI240" s="669"/>
      <c r="AJ240" s="669"/>
      <c r="AM240" s="56"/>
      <c r="AN240" s="56"/>
    </row>
    <row r="241" spans="1:40">
      <c r="A241" s="41"/>
      <c r="B241" s="58"/>
      <c r="C241" s="62"/>
      <c r="D241" s="62"/>
      <c r="E241" s="62"/>
      <c r="F241" s="62"/>
      <c r="G241" s="62"/>
      <c r="H241" s="62"/>
      <c r="I241" s="62"/>
      <c r="J241" s="62"/>
      <c r="K241" s="62"/>
      <c r="L241" s="666"/>
      <c r="M241" s="62"/>
      <c r="N241" s="62"/>
      <c r="O241" s="62"/>
      <c r="P241" s="62"/>
      <c r="Q241" s="62"/>
      <c r="R241" s="62"/>
      <c r="S241" s="3321"/>
      <c r="T241" s="3321"/>
      <c r="U241" s="3321"/>
      <c r="V241" s="3321"/>
      <c r="W241" s="62"/>
      <c r="X241" s="3321"/>
      <c r="Y241" s="3321"/>
      <c r="Z241" s="3321"/>
      <c r="AA241" s="3321"/>
      <c r="AB241" s="669"/>
      <c r="AC241" s="669"/>
      <c r="AD241" s="669"/>
      <c r="AE241" s="669"/>
      <c r="AF241" s="669"/>
      <c r="AG241" s="669"/>
      <c r="AH241" s="669"/>
      <c r="AI241" s="669"/>
      <c r="AJ241" s="669"/>
      <c r="AM241" s="56"/>
      <c r="AN241" s="56"/>
    </row>
    <row r="242" spans="1:40">
      <c r="A242" s="41"/>
      <c r="B242" s="58"/>
      <c r="C242" s="62"/>
      <c r="D242" s="62"/>
      <c r="E242" s="62"/>
      <c r="F242" s="62"/>
      <c r="G242" s="62"/>
      <c r="H242" s="62"/>
      <c r="I242" s="62"/>
      <c r="J242" s="62"/>
      <c r="K242" s="62"/>
      <c r="L242" s="666"/>
      <c r="M242" s="62"/>
      <c r="N242" s="62"/>
      <c r="O242" s="62"/>
      <c r="P242" s="62"/>
      <c r="Q242" s="62"/>
      <c r="R242" s="62"/>
      <c r="S242" s="3321"/>
      <c r="T242" s="3321"/>
      <c r="U242" s="3321"/>
      <c r="V242" s="3321"/>
      <c r="W242" s="62"/>
      <c r="X242" s="3321"/>
      <c r="Y242" s="3321"/>
      <c r="Z242" s="3321"/>
      <c r="AA242" s="3321"/>
      <c r="AB242" s="669"/>
      <c r="AC242" s="669"/>
      <c r="AD242" s="669"/>
      <c r="AE242" s="669"/>
      <c r="AF242" s="669"/>
      <c r="AG242" s="669"/>
      <c r="AH242" s="669"/>
      <c r="AI242" s="669"/>
      <c r="AJ242" s="669"/>
      <c r="AM242" s="56"/>
      <c r="AN242" s="56"/>
    </row>
    <row r="243" spans="1:40">
      <c r="A243" s="41"/>
      <c r="B243" s="58"/>
      <c r="C243" s="62"/>
      <c r="D243" s="62"/>
      <c r="E243" s="62"/>
      <c r="F243" s="62"/>
      <c r="G243" s="62"/>
      <c r="H243" s="62"/>
      <c r="I243" s="62"/>
      <c r="J243" s="62"/>
      <c r="K243" s="62"/>
      <c r="L243" s="666"/>
      <c r="M243" s="62"/>
      <c r="N243" s="62"/>
      <c r="O243" s="62"/>
      <c r="P243" s="62"/>
      <c r="Q243" s="62"/>
      <c r="R243" s="62"/>
      <c r="S243" s="3321"/>
      <c r="T243" s="3321"/>
      <c r="U243" s="3321"/>
      <c r="V243" s="3321"/>
      <c r="W243" s="62"/>
      <c r="X243" s="3321"/>
      <c r="Y243" s="3321"/>
      <c r="Z243" s="3321"/>
      <c r="AA243" s="3321"/>
      <c r="AB243" s="669"/>
      <c r="AC243" s="669"/>
      <c r="AD243" s="669"/>
      <c r="AE243" s="669"/>
      <c r="AF243" s="669"/>
      <c r="AG243" s="669"/>
      <c r="AH243" s="669"/>
      <c r="AI243" s="669"/>
      <c r="AJ243" s="669"/>
      <c r="AM243" s="56"/>
      <c r="AN243" s="56"/>
    </row>
    <row r="244" spans="1:40">
      <c r="A244" s="41"/>
      <c r="B244" s="58"/>
      <c r="C244" s="62"/>
      <c r="D244" s="62"/>
      <c r="E244" s="62"/>
      <c r="F244" s="62"/>
      <c r="G244" s="62"/>
      <c r="H244" s="62"/>
      <c r="I244" s="62"/>
      <c r="J244" s="62"/>
      <c r="K244" s="62"/>
      <c r="L244" s="666"/>
      <c r="M244" s="62"/>
      <c r="N244" s="62"/>
      <c r="O244" s="62"/>
      <c r="P244" s="62"/>
      <c r="Q244" s="62"/>
      <c r="R244" s="62"/>
      <c r="S244" s="3321"/>
      <c r="T244" s="3321"/>
      <c r="U244" s="3321"/>
      <c r="V244" s="3321"/>
      <c r="W244" s="62"/>
      <c r="X244" s="3321"/>
      <c r="Y244" s="3321"/>
      <c r="Z244" s="3321"/>
      <c r="AA244" s="3321"/>
      <c r="AB244" s="669"/>
      <c r="AC244" s="669"/>
      <c r="AD244" s="669"/>
      <c r="AE244" s="669"/>
      <c r="AF244" s="669"/>
      <c r="AG244" s="669"/>
      <c r="AH244" s="669"/>
      <c r="AI244" s="669"/>
      <c r="AJ244" s="669"/>
      <c r="AM244" s="56"/>
      <c r="AN244" s="56"/>
    </row>
    <row r="245" spans="1:40">
      <c r="A245" s="41"/>
      <c r="B245" s="58"/>
      <c r="C245" s="62"/>
      <c r="D245" s="62"/>
      <c r="E245" s="62"/>
      <c r="F245" s="62"/>
      <c r="G245" s="62"/>
      <c r="H245" s="62"/>
      <c r="I245" s="62"/>
      <c r="J245" s="62"/>
      <c r="K245" s="62"/>
      <c r="L245" s="666"/>
      <c r="M245" s="62"/>
      <c r="N245" s="62"/>
      <c r="O245" s="62"/>
      <c r="P245" s="62"/>
      <c r="Q245" s="62"/>
      <c r="R245" s="62"/>
      <c r="S245" s="3321"/>
      <c r="T245" s="3321"/>
      <c r="U245" s="3321"/>
      <c r="V245" s="3321"/>
      <c r="W245" s="62"/>
      <c r="X245" s="3321"/>
      <c r="Y245" s="3321"/>
      <c r="Z245" s="3321"/>
      <c r="AA245" s="3321"/>
      <c r="AB245" s="669"/>
      <c r="AC245" s="669"/>
      <c r="AD245" s="669"/>
      <c r="AE245" s="669"/>
      <c r="AF245" s="669"/>
      <c r="AG245" s="669"/>
      <c r="AH245" s="669"/>
      <c r="AI245" s="669"/>
      <c r="AJ245" s="669"/>
      <c r="AM245" s="56"/>
      <c r="AN245" s="56"/>
    </row>
    <row r="246" spans="1:40">
      <c r="A246" s="41"/>
      <c r="B246" s="58"/>
      <c r="C246" s="62"/>
      <c r="D246" s="62"/>
      <c r="E246" s="62"/>
      <c r="F246" s="62"/>
      <c r="G246" s="62"/>
      <c r="H246" s="62"/>
      <c r="I246" s="62"/>
      <c r="J246" s="62"/>
      <c r="K246" s="62"/>
      <c r="L246" s="666"/>
      <c r="M246" s="62"/>
      <c r="N246" s="62"/>
      <c r="O246" s="62"/>
      <c r="P246" s="62"/>
      <c r="Q246" s="62"/>
      <c r="R246" s="62"/>
      <c r="S246" s="3321"/>
      <c r="T246" s="3321"/>
      <c r="U246" s="3321"/>
      <c r="V246" s="3321"/>
      <c r="W246" s="62"/>
      <c r="X246" s="3321"/>
      <c r="Y246" s="3321"/>
      <c r="Z246" s="3321"/>
      <c r="AA246" s="3321"/>
      <c r="AB246" s="669"/>
      <c r="AC246" s="669"/>
      <c r="AD246" s="669"/>
      <c r="AE246" s="669"/>
      <c r="AF246" s="669"/>
      <c r="AG246" s="669"/>
      <c r="AH246" s="669"/>
      <c r="AI246" s="669"/>
      <c r="AJ246" s="669"/>
      <c r="AM246" s="56"/>
      <c r="AN246" s="56"/>
    </row>
    <row r="247" spans="1:40">
      <c r="A247" s="41"/>
      <c r="B247" s="58"/>
      <c r="C247" s="62"/>
      <c r="D247" s="62"/>
      <c r="E247" s="62"/>
      <c r="F247" s="62"/>
      <c r="G247" s="62"/>
      <c r="H247" s="62"/>
      <c r="I247" s="62"/>
      <c r="J247" s="62"/>
      <c r="K247" s="62"/>
      <c r="L247" s="666"/>
      <c r="M247" s="62"/>
      <c r="N247" s="62"/>
      <c r="O247" s="62"/>
      <c r="P247" s="62"/>
      <c r="Q247" s="62"/>
      <c r="R247" s="62"/>
      <c r="S247" s="3321"/>
      <c r="T247" s="3321"/>
      <c r="U247" s="3321"/>
      <c r="V247" s="3321"/>
      <c r="W247" s="62"/>
      <c r="X247" s="3321"/>
      <c r="Y247" s="3321"/>
      <c r="Z247" s="3321"/>
      <c r="AA247" s="3321"/>
      <c r="AB247" s="669"/>
      <c r="AC247" s="669"/>
      <c r="AD247" s="669"/>
      <c r="AE247" s="669"/>
      <c r="AF247" s="669"/>
      <c r="AG247" s="669"/>
      <c r="AH247" s="669"/>
      <c r="AI247" s="669"/>
      <c r="AJ247" s="669"/>
      <c r="AM247" s="56"/>
      <c r="AN247" s="56"/>
    </row>
    <row r="248" spans="1:40">
      <c r="A248" s="41"/>
      <c r="B248" s="58"/>
      <c r="C248" s="62"/>
      <c r="D248" s="62"/>
      <c r="E248" s="62"/>
      <c r="F248" s="62"/>
      <c r="G248" s="62"/>
      <c r="H248" s="62"/>
      <c r="I248" s="62"/>
      <c r="J248" s="62"/>
      <c r="K248" s="62"/>
      <c r="L248" s="666"/>
      <c r="M248" s="62"/>
      <c r="N248" s="62"/>
      <c r="O248" s="62"/>
      <c r="P248" s="62"/>
      <c r="Q248" s="62"/>
      <c r="R248" s="62"/>
      <c r="S248" s="3321"/>
      <c r="T248" s="3321"/>
      <c r="U248" s="3321"/>
      <c r="V248" s="3321"/>
      <c r="W248" s="62"/>
      <c r="X248" s="3321"/>
      <c r="Y248" s="3321"/>
      <c r="Z248" s="3321"/>
      <c r="AA248" s="3321"/>
      <c r="AB248" s="669"/>
      <c r="AC248" s="669"/>
      <c r="AD248" s="669"/>
      <c r="AE248" s="669"/>
      <c r="AF248" s="669"/>
      <c r="AG248" s="669"/>
      <c r="AH248" s="669"/>
      <c r="AI248" s="669"/>
      <c r="AJ248" s="669"/>
      <c r="AM248" s="56"/>
      <c r="AN248" s="56"/>
    </row>
    <row r="249" spans="1:40">
      <c r="A249" s="41"/>
      <c r="B249" s="58"/>
      <c r="C249" s="62"/>
      <c r="D249" s="62"/>
      <c r="E249" s="62"/>
      <c r="F249" s="62"/>
      <c r="G249" s="62"/>
      <c r="H249" s="62"/>
      <c r="I249" s="62"/>
      <c r="J249" s="62"/>
      <c r="K249" s="62"/>
      <c r="L249" s="666"/>
      <c r="M249" s="62"/>
      <c r="N249" s="62"/>
      <c r="O249" s="62"/>
      <c r="P249" s="62"/>
      <c r="Q249" s="62"/>
      <c r="R249" s="62"/>
      <c r="S249" s="3321"/>
      <c r="T249" s="3321"/>
      <c r="U249" s="3321"/>
      <c r="V249" s="3321"/>
      <c r="W249" s="62"/>
      <c r="X249" s="3321"/>
      <c r="Y249" s="3321"/>
      <c r="Z249" s="3321"/>
      <c r="AA249" s="3321"/>
      <c r="AB249" s="669"/>
      <c r="AC249" s="669"/>
      <c r="AD249" s="669"/>
      <c r="AE249" s="669"/>
      <c r="AF249" s="669"/>
      <c r="AG249" s="669"/>
      <c r="AH249" s="669"/>
      <c r="AI249" s="669"/>
      <c r="AJ249" s="669"/>
      <c r="AM249" s="56"/>
      <c r="AN249" s="56"/>
    </row>
    <row r="250" spans="1:40">
      <c r="A250" s="41"/>
      <c r="B250" s="58"/>
      <c r="C250" s="62"/>
      <c r="D250" s="62"/>
      <c r="E250" s="62"/>
      <c r="F250" s="62"/>
      <c r="G250" s="62"/>
      <c r="H250" s="62"/>
      <c r="I250" s="62"/>
      <c r="J250" s="62"/>
      <c r="K250" s="62"/>
      <c r="L250" s="666"/>
      <c r="M250" s="62"/>
      <c r="N250" s="62"/>
      <c r="O250" s="62"/>
      <c r="P250" s="62"/>
      <c r="Q250" s="62"/>
      <c r="R250" s="62"/>
      <c r="S250" s="3321"/>
      <c r="T250" s="3321"/>
      <c r="U250" s="3321"/>
      <c r="V250" s="3321"/>
      <c r="W250" s="62"/>
      <c r="X250" s="3321"/>
      <c r="Y250" s="3321"/>
      <c r="Z250" s="3321"/>
      <c r="AA250" s="3321"/>
      <c r="AB250" s="669"/>
      <c r="AC250" s="669"/>
      <c r="AD250" s="669"/>
      <c r="AE250" s="669"/>
      <c r="AF250" s="669"/>
      <c r="AG250" s="669"/>
      <c r="AH250" s="669"/>
      <c r="AI250" s="669"/>
      <c r="AJ250" s="669"/>
      <c r="AM250" s="56"/>
      <c r="AN250" s="56"/>
    </row>
    <row r="251" spans="1:40">
      <c r="A251" s="41"/>
      <c r="B251" s="58"/>
      <c r="C251" s="62"/>
      <c r="D251" s="62"/>
      <c r="E251" s="62"/>
      <c r="F251" s="62"/>
      <c r="G251" s="62"/>
      <c r="H251" s="62"/>
      <c r="I251" s="62"/>
      <c r="J251" s="62"/>
      <c r="K251" s="62"/>
      <c r="L251" s="666"/>
      <c r="M251" s="62"/>
      <c r="N251" s="62"/>
      <c r="O251" s="62"/>
      <c r="P251" s="62"/>
      <c r="Q251" s="62"/>
      <c r="R251" s="62"/>
      <c r="S251" s="3321"/>
      <c r="T251" s="3321"/>
      <c r="U251" s="3321"/>
      <c r="V251" s="3321"/>
      <c r="W251" s="62"/>
      <c r="X251" s="3321"/>
      <c r="Y251" s="3321"/>
      <c r="Z251" s="3321"/>
      <c r="AA251" s="3321"/>
      <c r="AB251" s="669"/>
      <c r="AC251" s="669"/>
      <c r="AD251" s="669"/>
      <c r="AE251" s="669"/>
      <c r="AF251" s="669"/>
      <c r="AG251" s="669"/>
      <c r="AH251" s="669"/>
      <c r="AI251" s="669"/>
      <c r="AJ251" s="669"/>
      <c r="AM251" s="56"/>
      <c r="AN251" s="56"/>
    </row>
    <row r="252" spans="1:40">
      <c r="A252" s="41"/>
      <c r="B252" s="58"/>
      <c r="C252" s="62"/>
      <c r="D252" s="62"/>
      <c r="E252" s="62"/>
      <c r="F252" s="62"/>
      <c r="G252" s="62"/>
      <c r="H252" s="62"/>
      <c r="I252" s="62"/>
      <c r="J252" s="62"/>
      <c r="K252" s="62"/>
      <c r="L252" s="666"/>
      <c r="M252" s="62"/>
      <c r="N252" s="62"/>
      <c r="O252" s="62"/>
      <c r="P252" s="62"/>
      <c r="Q252" s="62"/>
      <c r="R252" s="62"/>
      <c r="S252" s="3321"/>
      <c r="T252" s="3321"/>
      <c r="U252" s="3321"/>
      <c r="V252" s="3321"/>
      <c r="W252" s="62"/>
      <c r="X252" s="3321"/>
      <c r="Y252" s="3321"/>
      <c r="Z252" s="3321"/>
      <c r="AA252" s="3321"/>
      <c r="AB252" s="669"/>
      <c r="AC252" s="669"/>
      <c r="AD252" s="669"/>
      <c r="AE252" s="669"/>
      <c r="AF252" s="669"/>
      <c r="AG252" s="669"/>
      <c r="AH252" s="669"/>
      <c r="AI252" s="669"/>
      <c r="AJ252" s="669"/>
      <c r="AM252" s="56"/>
      <c r="AN252" s="56"/>
    </row>
    <row r="253" spans="1:40">
      <c r="A253" s="41"/>
      <c r="B253" s="58"/>
      <c r="C253" s="62"/>
      <c r="D253" s="62"/>
      <c r="E253" s="62"/>
      <c r="F253" s="62"/>
      <c r="G253" s="62"/>
      <c r="H253" s="62"/>
      <c r="I253" s="62"/>
      <c r="J253" s="62"/>
      <c r="K253" s="62"/>
      <c r="L253" s="666"/>
      <c r="M253" s="62"/>
      <c r="N253" s="62"/>
      <c r="O253" s="62"/>
      <c r="P253" s="62"/>
      <c r="Q253" s="62"/>
      <c r="R253" s="62"/>
      <c r="S253" s="3321"/>
      <c r="T253" s="3321"/>
      <c r="U253" s="3321"/>
      <c r="V253" s="3321"/>
      <c r="W253" s="62"/>
      <c r="X253" s="3321"/>
      <c r="Y253" s="3321"/>
      <c r="Z253" s="3321"/>
      <c r="AA253" s="3321"/>
      <c r="AB253" s="669"/>
      <c r="AC253" s="669"/>
      <c r="AD253" s="669"/>
      <c r="AE253" s="669"/>
      <c r="AF253" s="669"/>
      <c r="AG253" s="669"/>
      <c r="AH253" s="669"/>
      <c r="AI253" s="669"/>
      <c r="AJ253" s="669"/>
      <c r="AM253" s="56"/>
      <c r="AN253" s="56"/>
    </row>
    <row r="254" spans="1:40">
      <c r="A254" s="41"/>
      <c r="B254" s="58"/>
      <c r="C254" s="62"/>
      <c r="D254" s="62"/>
      <c r="E254" s="62"/>
      <c r="F254" s="62"/>
      <c r="G254" s="62"/>
      <c r="H254" s="62"/>
      <c r="I254" s="62"/>
      <c r="J254" s="62"/>
      <c r="K254" s="62"/>
      <c r="L254" s="666"/>
      <c r="M254" s="62"/>
      <c r="N254" s="62"/>
      <c r="O254" s="62"/>
      <c r="P254" s="62"/>
      <c r="Q254" s="62"/>
      <c r="R254" s="62"/>
      <c r="S254" s="3321"/>
      <c r="T254" s="3321"/>
      <c r="U254" s="3321"/>
      <c r="V254" s="3321"/>
      <c r="W254" s="62"/>
      <c r="X254" s="3321"/>
      <c r="Y254" s="3321"/>
      <c r="Z254" s="3321"/>
      <c r="AA254" s="3321"/>
      <c r="AB254" s="669"/>
      <c r="AC254" s="669"/>
      <c r="AD254" s="669"/>
      <c r="AE254" s="669"/>
      <c r="AF254" s="669"/>
      <c r="AG254" s="669"/>
      <c r="AH254" s="669"/>
      <c r="AI254" s="669"/>
      <c r="AJ254" s="669"/>
      <c r="AM254" s="56"/>
      <c r="AN254" s="56"/>
    </row>
    <row r="255" spans="1:40">
      <c r="A255" s="41"/>
      <c r="B255" s="58"/>
      <c r="C255" s="62"/>
      <c r="D255" s="62"/>
      <c r="E255" s="62"/>
      <c r="F255" s="62"/>
      <c r="G255" s="62"/>
      <c r="H255" s="62"/>
      <c r="I255" s="62"/>
      <c r="J255" s="62"/>
      <c r="K255" s="62"/>
      <c r="L255" s="666"/>
      <c r="M255" s="62"/>
      <c r="N255" s="62"/>
      <c r="O255" s="62"/>
      <c r="P255" s="62"/>
      <c r="Q255" s="62"/>
      <c r="R255" s="62"/>
      <c r="S255" s="3321"/>
      <c r="T255" s="3321"/>
      <c r="U255" s="3321"/>
      <c r="V255" s="3321"/>
      <c r="W255" s="62"/>
      <c r="X255" s="3321"/>
      <c r="Y255" s="3321"/>
      <c r="Z255" s="3321"/>
      <c r="AA255" s="3321"/>
      <c r="AB255" s="669"/>
      <c r="AC255" s="669"/>
      <c r="AD255" s="669"/>
      <c r="AE255" s="669"/>
      <c r="AF255" s="669"/>
      <c r="AG255" s="669"/>
      <c r="AH255" s="669"/>
      <c r="AI255" s="669"/>
      <c r="AJ255" s="669"/>
      <c r="AM255" s="56"/>
      <c r="AN255" s="56"/>
    </row>
    <row r="256" spans="1:40">
      <c r="A256" s="41"/>
      <c r="B256" s="58"/>
      <c r="C256" s="62"/>
      <c r="D256" s="62"/>
      <c r="E256" s="62"/>
      <c r="F256" s="62"/>
      <c r="G256" s="62"/>
      <c r="H256" s="62"/>
      <c r="I256" s="62"/>
      <c r="J256" s="62"/>
      <c r="K256" s="62"/>
      <c r="L256" s="666"/>
      <c r="M256" s="62"/>
      <c r="N256" s="62"/>
      <c r="O256" s="62"/>
      <c r="P256" s="62"/>
      <c r="Q256" s="62"/>
      <c r="R256" s="62"/>
      <c r="S256" s="3321"/>
      <c r="T256" s="3321"/>
      <c r="U256" s="3321"/>
      <c r="V256" s="3321"/>
      <c r="W256" s="62"/>
      <c r="X256" s="3321"/>
      <c r="Y256" s="3321"/>
      <c r="Z256" s="3321"/>
      <c r="AA256" s="3321"/>
      <c r="AB256" s="669"/>
      <c r="AC256" s="669"/>
      <c r="AD256" s="669"/>
      <c r="AE256" s="669"/>
      <c r="AF256" s="669"/>
      <c r="AG256" s="669"/>
      <c r="AH256" s="669"/>
      <c r="AI256" s="669"/>
      <c r="AJ256" s="669"/>
      <c r="AM256" s="56"/>
      <c r="AN256" s="56"/>
    </row>
    <row r="257" spans="1:40">
      <c r="A257" s="41"/>
      <c r="B257" s="58"/>
      <c r="C257" s="62"/>
      <c r="D257" s="62"/>
      <c r="E257" s="62"/>
      <c r="F257" s="62"/>
      <c r="G257" s="62"/>
      <c r="H257" s="62"/>
      <c r="I257" s="62"/>
      <c r="J257" s="62"/>
      <c r="K257" s="62"/>
      <c r="L257" s="666"/>
      <c r="M257" s="62"/>
      <c r="N257" s="62"/>
      <c r="O257" s="62"/>
      <c r="P257" s="62"/>
      <c r="Q257" s="62"/>
      <c r="R257" s="62"/>
      <c r="S257" s="3321"/>
      <c r="T257" s="3321"/>
      <c r="U257" s="3321"/>
      <c r="V257" s="3321"/>
      <c r="W257" s="62"/>
      <c r="X257" s="3321"/>
      <c r="Y257" s="3321"/>
      <c r="Z257" s="3321"/>
      <c r="AA257" s="3321"/>
      <c r="AB257" s="669"/>
      <c r="AC257" s="669"/>
      <c r="AD257" s="669"/>
      <c r="AE257" s="669"/>
      <c r="AF257" s="669"/>
      <c r="AG257" s="669"/>
      <c r="AH257" s="669"/>
      <c r="AI257" s="669"/>
      <c r="AJ257" s="669"/>
      <c r="AM257" s="56"/>
      <c r="AN257" s="56"/>
    </row>
    <row r="258" spans="1:40">
      <c r="A258" s="41"/>
      <c r="B258" s="58"/>
      <c r="C258" s="62"/>
      <c r="D258" s="62"/>
      <c r="E258" s="62"/>
      <c r="F258" s="62"/>
      <c r="G258" s="62"/>
      <c r="H258" s="62"/>
      <c r="I258" s="62"/>
      <c r="J258" s="62"/>
      <c r="K258" s="62"/>
      <c r="L258" s="666"/>
      <c r="M258" s="62"/>
      <c r="N258" s="62"/>
      <c r="O258" s="62"/>
      <c r="P258" s="62"/>
      <c r="Q258" s="62"/>
      <c r="R258" s="62"/>
      <c r="S258" s="3321"/>
      <c r="T258" s="3321"/>
      <c r="U258" s="3321"/>
      <c r="V258" s="3321"/>
      <c r="W258" s="62"/>
      <c r="X258" s="3321"/>
      <c r="Y258" s="3321"/>
      <c r="Z258" s="3321"/>
      <c r="AA258" s="3321"/>
      <c r="AB258" s="669"/>
      <c r="AC258" s="669"/>
      <c r="AD258" s="669"/>
      <c r="AE258" s="669"/>
      <c r="AF258" s="669"/>
      <c r="AG258" s="669"/>
      <c r="AH258" s="669"/>
      <c r="AI258" s="669"/>
      <c r="AJ258" s="669"/>
      <c r="AM258" s="56"/>
      <c r="AN258" s="56"/>
    </row>
    <row r="259" spans="1:40">
      <c r="A259" s="41"/>
      <c r="B259" s="58"/>
      <c r="C259" s="62"/>
      <c r="D259" s="62"/>
      <c r="E259" s="62"/>
      <c r="F259" s="62"/>
      <c r="G259" s="62"/>
      <c r="H259" s="62"/>
      <c r="I259" s="62"/>
      <c r="J259" s="62"/>
      <c r="K259" s="62"/>
      <c r="L259" s="666"/>
      <c r="M259" s="62"/>
      <c r="N259" s="62"/>
      <c r="O259" s="62"/>
      <c r="P259" s="62"/>
      <c r="Q259" s="62"/>
      <c r="R259" s="62"/>
      <c r="S259" s="3321"/>
      <c r="T259" s="3321"/>
      <c r="U259" s="3321"/>
      <c r="V259" s="3321"/>
      <c r="W259" s="62"/>
      <c r="X259" s="3321"/>
      <c r="Y259" s="3321"/>
      <c r="Z259" s="3321"/>
      <c r="AA259" s="3321"/>
      <c r="AB259" s="669"/>
      <c r="AC259" s="669"/>
      <c r="AD259" s="669"/>
      <c r="AE259" s="669"/>
      <c r="AF259" s="669"/>
      <c r="AG259" s="669"/>
      <c r="AH259" s="669"/>
      <c r="AI259" s="669"/>
      <c r="AJ259" s="669"/>
      <c r="AM259" s="56"/>
      <c r="AN259" s="56"/>
    </row>
    <row r="260" spans="1:40">
      <c r="A260" s="41"/>
      <c r="B260" s="58"/>
      <c r="C260" s="62"/>
      <c r="D260" s="62"/>
      <c r="E260" s="62"/>
      <c r="F260" s="62"/>
      <c r="G260" s="62"/>
      <c r="H260" s="62"/>
      <c r="I260" s="62"/>
      <c r="J260" s="62"/>
      <c r="K260" s="62"/>
      <c r="L260" s="666"/>
      <c r="M260" s="62"/>
      <c r="N260" s="62"/>
      <c r="O260" s="62"/>
      <c r="P260" s="62"/>
      <c r="Q260" s="62"/>
      <c r="R260" s="62"/>
      <c r="S260" s="3321"/>
      <c r="T260" s="3321"/>
      <c r="U260" s="3321"/>
      <c r="V260" s="3321"/>
      <c r="W260" s="62"/>
      <c r="X260" s="3321"/>
      <c r="Y260" s="3321"/>
      <c r="Z260" s="3321"/>
      <c r="AA260" s="3321"/>
      <c r="AB260" s="669"/>
      <c r="AC260" s="669"/>
      <c r="AD260" s="669"/>
      <c r="AE260" s="669"/>
      <c r="AF260" s="669"/>
      <c r="AG260" s="669"/>
      <c r="AH260" s="669"/>
      <c r="AI260" s="669"/>
      <c r="AJ260" s="669"/>
      <c r="AM260" s="56"/>
      <c r="AN260" s="56"/>
    </row>
    <row r="261" spans="1:40">
      <c r="A261" s="41"/>
      <c r="B261" s="58"/>
      <c r="C261" s="62"/>
      <c r="D261" s="62"/>
      <c r="E261" s="62"/>
      <c r="F261" s="62"/>
      <c r="G261" s="62"/>
      <c r="H261" s="62"/>
      <c r="I261" s="62"/>
      <c r="J261" s="62"/>
      <c r="K261" s="62"/>
      <c r="L261" s="666"/>
      <c r="M261" s="62"/>
      <c r="N261" s="62"/>
      <c r="O261" s="62"/>
      <c r="P261" s="62"/>
      <c r="Q261" s="62"/>
      <c r="R261" s="62"/>
      <c r="S261" s="3321"/>
      <c r="T261" s="3321"/>
      <c r="U261" s="3321"/>
      <c r="V261" s="3321"/>
      <c r="W261" s="62"/>
      <c r="X261" s="3321"/>
      <c r="Y261" s="3321"/>
      <c r="Z261" s="3321"/>
      <c r="AA261" s="3321"/>
      <c r="AB261" s="669"/>
      <c r="AC261" s="669"/>
      <c r="AD261" s="669"/>
      <c r="AE261" s="669"/>
      <c r="AF261" s="669"/>
      <c r="AG261" s="669"/>
      <c r="AH261" s="669"/>
      <c r="AI261" s="669"/>
      <c r="AJ261" s="669"/>
      <c r="AM261" s="56"/>
      <c r="AN261" s="56"/>
    </row>
    <row r="262" spans="1:40">
      <c r="A262" s="41"/>
      <c r="B262" s="58"/>
      <c r="C262" s="62"/>
      <c r="D262" s="62"/>
      <c r="E262" s="62"/>
      <c r="F262" s="62"/>
      <c r="G262" s="62"/>
      <c r="H262" s="62"/>
      <c r="I262" s="62"/>
      <c r="J262" s="62"/>
      <c r="K262" s="62"/>
      <c r="L262" s="666"/>
      <c r="M262" s="62"/>
      <c r="N262" s="62"/>
      <c r="O262" s="62"/>
      <c r="P262" s="62"/>
      <c r="Q262" s="62"/>
      <c r="R262" s="62"/>
      <c r="S262" s="3321"/>
      <c r="T262" s="3321"/>
      <c r="U262" s="3321"/>
      <c r="V262" s="3321"/>
      <c r="W262" s="62"/>
      <c r="X262" s="3321"/>
      <c r="Y262" s="3321"/>
      <c r="Z262" s="3321"/>
      <c r="AA262" s="3321"/>
      <c r="AB262" s="669"/>
      <c r="AC262" s="669"/>
      <c r="AD262" s="669"/>
      <c r="AE262" s="669"/>
      <c r="AF262" s="669"/>
      <c r="AG262" s="669"/>
      <c r="AH262" s="669"/>
      <c r="AI262" s="669"/>
      <c r="AJ262" s="669"/>
      <c r="AM262" s="56"/>
      <c r="AN262" s="56"/>
    </row>
    <row r="263" spans="1:40">
      <c r="A263" s="41"/>
      <c r="B263" s="58"/>
      <c r="C263" s="62"/>
      <c r="D263" s="62"/>
      <c r="E263" s="62"/>
      <c r="F263" s="62"/>
      <c r="G263" s="62"/>
      <c r="H263" s="62"/>
      <c r="I263" s="62"/>
      <c r="J263" s="62"/>
      <c r="K263" s="62"/>
      <c r="L263" s="666"/>
      <c r="M263" s="62"/>
      <c r="N263" s="62"/>
      <c r="O263" s="62"/>
      <c r="P263" s="62"/>
      <c r="Q263" s="62"/>
      <c r="R263" s="62"/>
      <c r="S263" s="3321"/>
      <c r="T263" s="3321"/>
      <c r="U263" s="3321"/>
      <c r="V263" s="3321"/>
      <c r="W263" s="62"/>
      <c r="X263" s="3321"/>
      <c r="Y263" s="3321"/>
      <c r="Z263" s="3321"/>
      <c r="AA263" s="3321"/>
      <c r="AB263" s="669"/>
      <c r="AC263" s="669"/>
      <c r="AD263" s="669"/>
      <c r="AE263" s="669"/>
      <c r="AF263" s="669"/>
      <c r="AG263" s="669"/>
      <c r="AH263" s="669"/>
      <c r="AI263" s="669"/>
      <c r="AJ263" s="669"/>
      <c r="AM263" s="56"/>
      <c r="AN263" s="56"/>
    </row>
    <row r="264" spans="1:40">
      <c r="A264" s="41"/>
      <c r="B264" s="58"/>
      <c r="C264" s="62"/>
      <c r="D264" s="62"/>
      <c r="E264" s="62"/>
      <c r="F264" s="62"/>
      <c r="G264" s="62"/>
      <c r="H264" s="62"/>
      <c r="I264" s="62"/>
      <c r="J264" s="62"/>
      <c r="K264" s="62"/>
      <c r="L264" s="666"/>
      <c r="M264" s="62"/>
      <c r="N264" s="62"/>
      <c r="O264" s="62"/>
      <c r="P264" s="62"/>
      <c r="Q264" s="62"/>
      <c r="R264" s="62"/>
      <c r="S264" s="3321"/>
      <c r="T264" s="3321"/>
      <c r="U264" s="3321"/>
      <c r="V264" s="3321"/>
      <c r="W264" s="62"/>
      <c r="X264" s="3321"/>
      <c r="Y264" s="3321"/>
      <c r="Z264" s="3321"/>
      <c r="AA264" s="3321"/>
      <c r="AB264" s="669"/>
      <c r="AC264" s="669"/>
      <c r="AD264" s="669"/>
      <c r="AE264" s="669"/>
      <c r="AF264" s="669"/>
      <c r="AG264" s="669"/>
      <c r="AH264" s="669"/>
      <c r="AI264" s="669"/>
      <c r="AJ264" s="669"/>
      <c r="AM264" s="56"/>
      <c r="AN264" s="56"/>
    </row>
    <row r="265" spans="1:40">
      <c r="A265" s="41"/>
      <c r="B265" s="58"/>
      <c r="C265" s="62"/>
      <c r="D265" s="62"/>
      <c r="E265" s="62"/>
      <c r="F265" s="62"/>
      <c r="G265" s="62"/>
      <c r="H265" s="62"/>
      <c r="I265" s="62"/>
      <c r="J265" s="62"/>
      <c r="K265" s="62"/>
      <c r="L265" s="666"/>
      <c r="M265" s="62"/>
      <c r="N265" s="62"/>
      <c r="O265" s="62"/>
      <c r="P265" s="62"/>
      <c r="Q265" s="62"/>
      <c r="R265" s="62"/>
      <c r="S265" s="3321"/>
      <c r="T265" s="3321"/>
      <c r="U265" s="3321"/>
      <c r="V265" s="3321"/>
      <c r="W265" s="62"/>
      <c r="X265" s="3321"/>
      <c r="Y265" s="3321"/>
      <c r="Z265" s="3321"/>
      <c r="AA265" s="3321"/>
      <c r="AB265" s="669"/>
      <c r="AC265" s="669"/>
      <c r="AD265" s="669"/>
      <c r="AE265" s="669"/>
      <c r="AF265" s="669"/>
      <c r="AG265" s="669"/>
      <c r="AH265" s="669"/>
      <c r="AI265" s="669"/>
      <c r="AJ265" s="669"/>
      <c r="AM265" s="56"/>
      <c r="AN265" s="56"/>
    </row>
    <row r="266" spans="1:40">
      <c r="A266" s="41"/>
      <c r="B266" s="58"/>
      <c r="C266" s="62"/>
      <c r="D266" s="62"/>
      <c r="E266" s="62"/>
      <c r="F266" s="62"/>
      <c r="G266" s="62"/>
      <c r="H266" s="62"/>
      <c r="I266" s="62"/>
      <c r="J266" s="62"/>
      <c r="K266" s="62"/>
      <c r="L266" s="666"/>
      <c r="M266" s="62"/>
      <c r="N266" s="62"/>
      <c r="O266" s="62"/>
      <c r="P266" s="62"/>
      <c r="Q266" s="62"/>
      <c r="R266" s="62"/>
      <c r="S266" s="3321"/>
      <c r="T266" s="3321"/>
      <c r="U266" s="3321"/>
      <c r="V266" s="3321"/>
      <c r="W266" s="62"/>
      <c r="X266" s="3321"/>
      <c r="Y266" s="3321"/>
      <c r="Z266" s="3321"/>
      <c r="AA266" s="3321"/>
      <c r="AB266" s="669"/>
      <c r="AC266" s="669"/>
      <c r="AD266" s="669"/>
      <c r="AE266" s="669"/>
      <c r="AF266" s="669"/>
      <c r="AG266" s="669"/>
      <c r="AH266" s="669"/>
      <c r="AI266" s="669"/>
      <c r="AJ266" s="669"/>
      <c r="AM266" s="56"/>
      <c r="AN266" s="56"/>
    </row>
    <row r="267" spans="1:40">
      <c r="A267" s="41"/>
      <c r="B267" s="58"/>
      <c r="C267" s="62"/>
      <c r="D267" s="62"/>
      <c r="E267" s="62"/>
      <c r="F267" s="62"/>
      <c r="G267" s="62"/>
      <c r="H267" s="62"/>
      <c r="I267" s="62"/>
      <c r="J267" s="62"/>
      <c r="K267" s="62"/>
      <c r="L267" s="666"/>
      <c r="M267" s="62"/>
      <c r="N267" s="62"/>
      <c r="O267" s="62"/>
      <c r="P267" s="62"/>
      <c r="Q267" s="62"/>
      <c r="R267" s="62"/>
      <c r="S267" s="3321"/>
      <c r="T267" s="3321"/>
      <c r="U267" s="3321"/>
      <c r="V267" s="3321"/>
      <c r="W267" s="62"/>
      <c r="X267" s="3321"/>
      <c r="Y267" s="3321"/>
      <c r="Z267" s="3321"/>
      <c r="AA267" s="3321"/>
      <c r="AB267" s="669"/>
      <c r="AC267" s="669"/>
      <c r="AD267" s="669"/>
      <c r="AE267" s="669"/>
      <c r="AF267" s="669"/>
      <c r="AG267" s="669"/>
      <c r="AH267" s="669"/>
      <c r="AI267" s="669"/>
      <c r="AJ267" s="669"/>
    </row>
    <row r="268" spans="1:40">
      <c r="A268" s="41"/>
      <c r="B268" s="58"/>
      <c r="C268" s="62"/>
      <c r="D268" s="62"/>
      <c r="E268" s="62"/>
      <c r="F268" s="62"/>
      <c r="G268" s="62"/>
      <c r="H268" s="62"/>
      <c r="I268" s="62"/>
      <c r="J268" s="62"/>
      <c r="K268" s="62"/>
      <c r="L268" s="666"/>
      <c r="M268" s="62"/>
      <c r="N268" s="62"/>
      <c r="O268" s="62"/>
      <c r="P268" s="62"/>
      <c r="Q268" s="62"/>
      <c r="R268" s="62"/>
      <c r="S268" s="3321"/>
      <c r="T268" s="3321"/>
      <c r="U268" s="3321"/>
      <c r="V268" s="3321"/>
      <c r="W268" s="62"/>
      <c r="X268" s="3321"/>
      <c r="Y268" s="3321"/>
      <c r="Z268" s="3321"/>
      <c r="AA268" s="3321"/>
      <c r="AB268" s="669"/>
      <c r="AC268" s="669"/>
      <c r="AD268" s="669"/>
      <c r="AE268" s="669"/>
      <c r="AF268" s="669"/>
      <c r="AG268" s="669"/>
      <c r="AH268" s="669"/>
      <c r="AI268" s="669"/>
      <c r="AJ268" s="669"/>
      <c r="AK268" s="41"/>
    </row>
    <row r="269" spans="1:40">
      <c r="A269" s="41"/>
      <c r="B269" s="58"/>
      <c r="C269" s="62"/>
      <c r="D269" s="62"/>
      <c r="E269" s="62"/>
      <c r="F269" s="62"/>
      <c r="G269" s="62"/>
      <c r="H269" s="62"/>
      <c r="I269" s="62"/>
      <c r="J269" s="62"/>
      <c r="K269" s="62"/>
      <c r="L269" s="666"/>
      <c r="M269" s="62"/>
      <c r="N269" s="62"/>
      <c r="O269" s="62"/>
      <c r="P269" s="62"/>
      <c r="Q269" s="62"/>
      <c r="R269" s="62"/>
      <c r="S269" s="3321"/>
      <c r="T269" s="3321"/>
      <c r="U269" s="3321"/>
      <c r="V269" s="3321"/>
      <c r="W269" s="62"/>
      <c r="X269" s="3321"/>
      <c r="Y269" s="3321"/>
      <c r="Z269" s="3321"/>
      <c r="AA269" s="3321"/>
      <c r="AB269" s="669"/>
      <c r="AC269" s="669"/>
      <c r="AD269" s="669"/>
      <c r="AE269" s="669"/>
      <c r="AF269" s="669"/>
      <c r="AG269" s="669"/>
      <c r="AH269" s="669"/>
      <c r="AI269" s="669"/>
      <c r="AJ269" s="669"/>
      <c r="AK269" s="41"/>
    </row>
    <row r="270" spans="1:40">
      <c r="A270" s="41"/>
      <c r="B270" s="58"/>
      <c r="C270" s="62"/>
      <c r="D270" s="62"/>
      <c r="E270" s="62"/>
      <c r="F270" s="62"/>
      <c r="G270" s="62"/>
      <c r="H270" s="62"/>
      <c r="I270" s="62"/>
      <c r="J270" s="62"/>
      <c r="K270" s="62"/>
      <c r="L270" s="666"/>
      <c r="M270" s="62"/>
      <c r="N270" s="62"/>
      <c r="O270" s="62"/>
      <c r="P270" s="62"/>
      <c r="Q270" s="62"/>
      <c r="R270" s="62"/>
      <c r="S270" s="3321"/>
      <c r="T270" s="3321"/>
      <c r="U270" s="3321"/>
      <c r="V270" s="3321"/>
      <c r="W270" s="62"/>
      <c r="X270" s="3321"/>
      <c r="Y270" s="3321"/>
      <c r="Z270" s="3321"/>
      <c r="AA270" s="3321"/>
      <c r="AB270" s="669"/>
      <c r="AC270" s="669"/>
      <c r="AD270" s="669"/>
      <c r="AE270" s="669"/>
      <c r="AF270" s="669"/>
      <c r="AG270" s="669"/>
      <c r="AH270" s="669"/>
      <c r="AI270" s="669"/>
      <c r="AJ270" s="669"/>
      <c r="AK270" s="41"/>
    </row>
    <row r="271" spans="1:40">
      <c r="A271" s="41"/>
      <c r="B271" s="58"/>
      <c r="C271" s="62"/>
      <c r="D271" s="62"/>
      <c r="E271" s="62"/>
      <c r="F271" s="62"/>
      <c r="G271" s="62"/>
      <c r="H271" s="62"/>
      <c r="I271" s="62"/>
      <c r="J271" s="62"/>
      <c r="K271" s="62"/>
      <c r="L271" s="666"/>
      <c r="M271" s="62"/>
      <c r="N271" s="62"/>
      <c r="O271" s="62"/>
      <c r="P271" s="62"/>
      <c r="Q271" s="62"/>
      <c r="R271" s="62"/>
      <c r="S271" s="3321"/>
      <c r="T271" s="3321"/>
      <c r="U271" s="3321"/>
      <c r="V271" s="3321"/>
      <c r="W271" s="62"/>
      <c r="X271" s="3321"/>
      <c r="Y271" s="3321"/>
      <c r="Z271" s="3321"/>
      <c r="AA271" s="3321"/>
      <c r="AB271" s="669"/>
      <c r="AC271" s="669"/>
      <c r="AD271" s="669"/>
      <c r="AE271" s="669"/>
      <c r="AF271" s="669"/>
      <c r="AG271" s="669"/>
      <c r="AH271" s="669"/>
      <c r="AI271" s="669"/>
      <c r="AJ271" s="669"/>
      <c r="AK271" s="41"/>
    </row>
    <row r="272" spans="1:40">
      <c r="A272" s="41"/>
      <c r="B272" s="58"/>
      <c r="C272" s="62"/>
      <c r="D272" s="62"/>
      <c r="E272" s="62"/>
      <c r="F272" s="62"/>
      <c r="G272" s="62"/>
      <c r="H272" s="62"/>
      <c r="I272" s="62"/>
      <c r="J272" s="62"/>
      <c r="K272" s="62"/>
      <c r="L272" s="666"/>
      <c r="M272" s="62"/>
      <c r="N272" s="62"/>
      <c r="O272" s="62"/>
      <c r="P272" s="62"/>
      <c r="Q272" s="62"/>
      <c r="R272" s="62"/>
      <c r="S272" s="3321"/>
      <c r="T272" s="3321"/>
      <c r="U272" s="3321"/>
      <c r="V272" s="3321"/>
      <c r="W272" s="62"/>
      <c r="X272" s="3321"/>
      <c r="Y272" s="3321"/>
      <c r="Z272" s="3321"/>
      <c r="AA272" s="3321"/>
      <c r="AB272" s="669"/>
      <c r="AC272" s="669"/>
      <c r="AD272" s="669"/>
      <c r="AE272" s="669"/>
      <c r="AF272" s="669"/>
      <c r="AG272" s="669"/>
      <c r="AH272" s="669"/>
      <c r="AI272" s="669"/>
      <c r="AJ272" s="669"/>
      <c r="AK272" s="41"/>
    </row>
    <row r="273" spans="1:37">
      <c r="A273" s="41"/>
      <c r="B273" s="58"/>
      <c r="C273" s="62"/>
      <c r="D273" s="62"/>
      <c r="E273" s="62"/>
      <c r="F273" s="62"/>
      <c r="G273" s="62"/>
      <c r="H273" s="62"/>
      <c r="I273" s="62"/>
      <c r="J273" s="62"/>
      <c r="K273" s="62"/>
      <c r="L273" s="666"/>
      <c r="M273" s="62"/>
      <c r="N273" s="62"/>
      <c r="O273" s="62"/>
      <c r="P273" s="62"/>
      <c r="Q273" s="62"/>
      <c r="R273" s="62"/>
      <c r="S273" s="3321"/>
      <c r="T273" s="3321"/>
      <c r="U273" s="3321"/>
      <c r="V273" s="3321"/>
      <c r="W273" s="62"/>
      <c r="X273" s="3321"/>
      <c r="Y273" s="3321"/>
      <c r="Z273" s="3321"/>
      <c r="AA273" s="3321"/>
      <c r="AB273" s="669"/>
      <c r="AC273" s="669"/>
      <c r="AD273" s="669"/>
      <c r="AE273" s="669"/>
      <c r="AF273" s="669"/>
      <c r="AG273" s="669"/>
      <c r="AH273" s="669"/>
      <c r="AI273" s="669"/>
      <c r="AJ273" s="669"/>
      <c r="AK273" s="41"/>
    </row>
    <row r="274" spans="1:37">
      <c r="A274" s="41"/>
      <c r="B274" s="58"/>
      <c r="C274" s="62"/>
      <c r="D274" s="62"/>
      <c r="E274" s="62"/>
      <c r="F274" s="62"/>
      <c r="G274" s="62"/>
      <c r="H274" s="62"/>
      <c r="I274" s="62"/>
      <c r="J274" s="62"/>
      <c r="K274" s="62"/>
      <c r="L274" s="666"/>
      <c r="M274" s="62"/>
      <c r="N274" s="62"/>
      <c r="O274" s="62"/>
      <c r="P274" s="62"/>
      <c r="Q274" s="62"/>
      <c r="R274" s="62"/>
      <c r="S274" s="3321"/>
      <c r="T274" s="3321"/>
      <c r="U274" s="3321"/>
      <c r="V274" s="3321"/>
      <c r="W274" s="62"/>
      <c r="X274" s="3321"/>
      <c r="Y274" s="3321"/>
      <c r="Z274" s="3321"/>
      <c r="AA274" s="3321"/>
      <c r="AB274" s="669"/>
      <c r="AC274" s="669"/>
      <c r="AD274" s="669"/>
      <c r="AE274" s="669"/>
      <c r="AF274" s="669"/>
      <c r="AG274" s="669"/>
      <c r="AH274" s="669"/>
      <c r="AI274" s="669"/>
      <c r="AJ274" s="669"/>
      <c r="AK274" s="41"/>
    </row>
    <row r="275" spans="1:37">
      <c r="A275" s="41"/>
      <c r="B275" s="58"/>
      <c r="C275" s="62"/>
      <c r="D275" s="62"/>
      <c r="E275" s="62"/>
      <c r="F275" s="62"/>
      <c r="G275" s="62"/>
      <c r="H275" s="62"/>
      <c r="I275" s="62"/>
      <c r="J275" s="62"/>
      <c r="K275" s="62"/>
      <c r="L275" s="666"/>
      <c r="M275" s="62"/>
      <c r="N275" s="62"/>
      <c r="O275" s="62"/>
      <c r="P275" s="62"/>
      <c r="Q275" s="62"/>
      <c r="R275" s="62"/>
      <c r="S275" s="3321"/>
      <c r="T275" s="3321"/>
      <c r="U275" s="3321"/>
      <c r="V275" s="3321"/>
      <c r="W275" s="62"/>
      <c r="X275" s="3321"/>
      <c r="Y275" s="3321"/>
      <c r="Z275" s="3321"/>
      <c r="AA275" s="3321"/>
      <c r="AB275" s="669"/>
      <c r="AC275" s="669"/>
      <c r="AD275" s="669"/>
      <c r="AE275" s="669"/>
      <c r="AF275" s="669"/>
      <c r="AG275" s="669"/>
      <c r="AH275" s="669"/>
      <c r="AI275" s="669"/>
      <c r="AJ275" s="669"/>
      <c r="AK275" s="41"/>
    </row>
    <row r="276" spans="1:37">
      <c r="A276" s="41"/>
      <c r="B276" s="58"/>
      <c r="C276" s="62"/>
      <c r="D276" s="62"/>
      <c r="E276" s="62"/>
      <c r="F276" s="62"/>
      <c r="G276" s="62"/>
      <c r="H276" s="62"/>
      <c r="I276" s="62"/>
      <c r="J276" s="62"/>
      <c r="K276" s="62"/>
      <c r="L276" s="666"/>
      <c r="M276" s="62"/>
      <c r="N276" s="62"/>
      <c r="O276" s="62"/>
      <c r="P276" s="62"/>
      <c r="Q276" s="62"/>
      <c r="R276" s="62"/>
      <c r="S276" s="3321"/>
      <c r="T276" s="3321"/>
      <c r="U276" s="3321"/>
      <c r="V276" s="3321"/>
      <c r="W276" s="62"/>
      <c r="X276" s="3321"/>
      <c r="Y276" s="3321"/>
      <c r="Z276" s="3321"/>
      <c r="AA276" s="3321"/>
      <c r="AB276" s="669"/>
      <c r="AC276" s="669"/>
      <c r="AD276" s="669"/>
      <c r="AE276" s="669"/>
      <c r="AF276" s="669"/>
      <c r="AG276" s="669"/>
      <c r="AH276" s="669"/>
      <c r="AI276" s="669"/>
      <c r="AJ276" s="669"/>
      <c r="AK276" s="41"/>
    </row>
    <row r="277" spans="1:37">
      <c r="A277" s="41"/>
      <c r="B277" s="58"/>
      <c r="C277" s="62"/>
      <c r="D277" s="62"/>
      <c r="E277" s="62"/>
      <c r="F277" s="62"/>
      <c r="G277" s="62"/>
      <c r="H277" s="62"/>
      <c r="I277" s="62"/>
      <c r="J277" s="62"/>
      <c r="K277" s="62"/>
      <c r="L277" s="666"/>
      <c r="M277" s="62"/>
      <c r="N277" s="62"/>
      <c r="O277" s="62"/>
      <c r="P277" s="62"/>
      <c r="Q277" s="62"/>
      <c r="R277" s="62"/>
      <c r="S277" s="3321"/>
      <c r="T277" s="3321"/>
      <c r="U277" s="3321"/>
      <c r="V277" s="3321"/>
      <c r="W277" s="62"/>
      <c r="X277" s="3321"/>
      <c r="Y277" s="3321"/>
      <c r="Z277" s="3321"/>
      <c r="AA277" s="3321"/>
      <c r="AB277" s="669"/>
      <c r="AC277" s="669"/>
      <c r="AD277" s="669"/>
      <c r="AE277" s="669"/>
      <c r="AF277" s="669"/>
      <c r="AG277" s="669"/>
      <c r="AH277" s="669"/>
      <c r="AI277" s="669"/>
      <c r="AJ277" s="669"/>
      <c r="AK277" s="41"/>
    </row>
    <row r="278" spans="1:37">
      <c r="A278" s="41"/>
      <c r="B278" s="58"/>
      <c r="C278" s="62"/>
      <c r="D278" s="62"/>
      <c r="E278" s="62"/>
      <c r="F278" s="62"/>
      <c r="G278" s="62"/>
      <c r="H278" s="62"/>
      <c r="I278" s="62"/>
      <c r="J278" s="62"/>
      <c r="K278" s="62"/>
      <c r="L278" s="666"/>
      <c r="M278" s="62"/>
      <c r="N278" s="62"/>
      <c r="O278" s="62"/>
      <c r="P278" s="62"/>
      <c r="Q278" s="62"/>
      <c r="R278" s="62"/>
      <c r="S278" s="3321"/>
      <c r="T278" s="3321"/>
      <c r="U278" s="3321"/>
      <c r="V278" s="3321"/>
      <c r="W278" s="62"/>
      <c r="X278" s="3321"/>
      <c r="Y278" s="3321"/>
      <c r="Z278" s="3321"/>
      <c r="AA278" s="3321"/>
      <c r="AB278" s="669"/>
      <c r="AC278" s="669"/>
      <c r="AD278" s="669"/>
      <c r="AE278" s="669"/>
      <c r="AF278" s="669"/>
      <c r="AG278" s="669"/>
      <c r="AH278" s="669"/>
      <c r="AI278" s="669"/>
      <c r="AJ278" s="669"/>
      <c r="AK278" s="41"/>
    </row>
    <row r="279" spans="1:37">
      <c r="A279" s="41"/>
      <c r="B279" s="58"/>
      <c r="C279" s="62"/>
      <c r="D279" s="62"/>
      <c r="E279" s="62"/>
      <c r="F279" s="62"/>
      <c r="G279" s="62"/>
      <c r="H279" s="62"/>
      <c r="I279" s="62"/>
      <c r="J279" s="62"/>
      <c r="K279" s="62"/>
      <c r="L279" s="666"/>
      <c r="M279" s="62"/>
      <c r="N279" s="62"/>
      <c r="O279" s="62"/>
      <c r="P279" s="62"/>
      <c r="Q279" s="62"/>
      <c r="R279" s="62"/>
      <c r="S279" s="3321"/>
      <c r="T279" s="3321"/>
      <c r="U279" s="3321"/>
      <c r="V279" s="3321"/>
      <c r="W279" s="62"/>
      <c r="X279" s="3321"/>
      <c r="Y279" s="3321"/>
      <c r="Z279" s="3321"/>
      <c r="AA279" s="3321"/>
      <c r="AB279" s="669"/>
      <c r="AC279" s="669"/>
      <c r="AD279" s="669"/>
      <c r="AE279" s="669"/>
      <c r="AF279" s="669"/>
      <c r="AG279" s="669"/>
      <c r="AH279" s="669"/>
      <c r="AI279" s="669"/>
      <c r="AJ279" s="669"/>
      <c r="AK279" s="41"/>
    </row>
    <row r="280" spans="1:37">
      <c r="A280" s="41"/>
      <c r="B280" s="58"/>
      <c r="C280" s="62"/>
      <c r="D280" s="62"/>
      <c r="E280" s="62"/>
      <c r="F280" s="62"/>
      <c r="G280" s="62"/>
      <c r="H280" s="62"/>
      <c r="I280" s="62"/>
      <c r="J280" s="62"/>
      <c r="K280" s="62"/>
      <c r="L280" s="666"/>
      <c r="M280" s="62"/>
      <c r="N280" s="62"/>
      <c r="O280" s="62"/>
      <c r="P280" s="62"/>
      <c r="Q280" s="62"/>
      <c r="R280" s="62"/>
      <c r="S280" s="3321"/>
      <c r="T280" s="3321"/>
      <c r="U280" s="3321"/>
      <c r="V280" s="3321"/>
      <c r="W280" s="62"/>
      <c r="X280" s="3321"/>
      <c r="Y280" s="3321"/>
      <c r="Z280" s="3321"/>
      <c r="AA280" s="3321"/>
      <c r="AB280" s="669"/>
      <c r="AC280" s="669"/>
      <c r="AD280" s="669"/>
      <c r="AE280" s="669"/>
      <c r="AF280" s="669"/>
      <c r="AG280" s="669"/>
      <c r="AH280" s="669"/>
      <c r="AI280" s="669"/>
      <c r="AJ280" s="669"/>
      <c r="AK280" s="41"/>
    </row>
    <row r="281" spans="1:37">
      <c r="A281" s="41"/>
      <c r="B281" s="58"/>
      <c r="C281" s="62"/>
      <c r="D281" s="62"/>
      <c r="E281" s="62"/>
      <c r="F281" s="62"/>
      <c r="G281" s="62"/>
      <c r="H281" s="62"/>
      <c r="I281" s="62"/>
      <c r="J281" s="62"/>
      <c r="K281" s="62"/>
      <c r="L281" s="666"/>
      <c r="M281" s="62"/>
      <c r="N281" s="62"/>
      <c r="O281" s="62"/>
      <c r="P281" s="62"/>
      <c r="Q281" s="62"/>
      <c r="R281" s="62"/>
      <c r="S281" s="3321"/>
      <c r="T281" s="3321"/>
      <c r="U281" s="3321"/>
      <c r="V281" s="3321"/>
      <c r="W281" s="62"/>
      <c r="X281" s="3321"/>
      <c r="Y281" s="3321"/>
      <c r="Z281" s="3321"/>
      <c r="AA281" s="3321"/>
      <c r="AB281" s="669"/>
      <c r="AC281" s="669"/>
      <c r="AD281" s="669"/>
      <c r="AE281" s="669"/>
      <c r="AF281" s="669"/>
      <c r="AG281" s="669"/>
      <c r="AH281" s="669"/>
      <c r="AI281" s="669"/>
      <c r="AJ281" s="669"/>
      <c r="AK281" s="41"/>
    </row>
    <row r="282" spans="1:37">
      <c r="A282" s="41"/>
      <c r="B282" s="58"/>
      <c r="C282" s="62"/>
      <c r="D282" s="62"/>
      <c r="E282" s="62"/>
      <c r="F282" s="62"/>
      <c r="G282" s="62"/>
      <c r="H282" s="62"/>
      <c r="I282" s="62"/>
      <c r="J282" s="62"/>
      <c r="K282" s="62"/>
      <c r="L282" s="666"/>
      <c r="M282" s="62"/>
      <c r="N282" s="62"/>
      <c r="O282" s="62"/>
      <c r="P282" s="62"/>
      <c r="Q282" s="62"/>
      <c r="R282" s="62"/>
      <c r="S282" s="3321"/>
      <c r="T282" s="3321"/>
      <c r="U282" s="3321"/>
      <c r="V282" s="3321"/>
      <c r="W282" s="62"/>
      <c r="X282" s="3321"/>
      <c r="Y282" s="3321"/>
      <c r="Z282" s="3321"/>
      <c r="AA282" s="3321"/>
      <c r="AB282" s="669"/>
      <c r="AC282" s="669"/>
      <c r="AD282" s="669"/>
      <c r="AE282" s="669"/>
      <c r="AF282" s="669"/>
      <c r="AG282" s="669"/>
      <c r="AH282" s="669"/>
      <c r="AI282" s="669"/>
      <c r="AJ282" s="669"/>
      <c r="AK282" s="41"/>
    </row>
    <row r="283" spans="1:37">
      <c r="A283" s="41"/>
      <c r="B283" s="58"/>
      <c r="C283" s="62"/>
      <c r="D283" s="62"/>
      <c r="E283" s="62"/>
      <c r="F283" s="62"/>
      <c r="G283" s="62"/>
      <c r="H283" s="62"/>
      <c r="I283" s="62"/>
      <c r="J283" s="62"/>
      <c r="K283" s="62"/>
      <c r="L283" s="666"/>
      <c r="M283" s="62"/>
      <c r="N283" s="62"/>
      <c r="O283" s="62"/>
      <c r="P283" s="62"/>
      <c r="Q283" s="62"/>
      <c r="R283" s="62"/>
      <c r="S283" s="3321"/>
      <c r="T283" s="3321"/>
      <c r="U283" s="3321"/>
      <c r="V283" s="3321"/>
      <c r="W283" s="62"/>
      <c r="X283" s="3321"/>
      <c r="Y283" s="3321"/>
      <c r="Z283" s="3321"/>
      <c r="AA283" s="3321"/>
      <c r="AB283" s="669"/>
      <c r="AC283" s="669"/>
      <c r="AD283" s="669"/>
      <c r="AE283" s="669"/>
      <c r="AF283" s="669"/>
      <c r="AG283" s="669"/>
      <c r="AH283" s="669"/>
      <c r="AI283" s="669"/>
      <c r="AJ283" s="669"/>
      <c r="AK283" s="41"/>
    </row>
    <row r="284" spans="1:37">
      <c r="A284" s="41"/>
      <c r="B284" s="58"/>
      <c r="C284" s="62"/>
      <c r="D284" s="62"/>
      <c r="E284" s="62"/>
      <c r="F284" s="62"/>
      <c r="G284" s="62"/>
      <c r="H284" s="62"/>
      <c r="I284" s="62"/>
      <c r="J284" s="62"/>
      <c r="K284" s="62"/>
      <c r="L284" s="666"/>
      <c r="M284" s="62"/>
      <c r="N284" s="62"/>
      <c r="O284" s="62"/>
      <c r="P284" s="62"/>
      <c r="Q284" s="62"/>
      <c r="R284" s="62"/>
      <c r="S284" s="3321"/>
      <c r="T284" s="3321"/>
      <c r="U284" s="3321"/>
      <c r="V284" s="3321"/>
      <c r="W284" s="62"/>
      <c r="X284" s="3321"/>
      <c r="Y284" s="3321"/>
      <c r="Z284" s="3321"/>
      <c r="AA284" s="3321"/>
      <c r="AB284" s="669"/>
      <c r="AC284" s="669"/>
      <c r="AD284" s="669"/>
      <c r="AE284" s="669"/>
      <c r="AF284" s="669"/>
      <c r="AG284" s="669"/>
      <c r="AH284" s="669"/>
      <c r="AI284" s="669"/>
      <c r="AJ284" s="669"/>
      <c r="AK284" s="41"/>
    </row>
    <row r="285" spans="1:37">
      <c r="A285" s="41"/>
      <c r="B285" s="58"/>
      <c r="C285" s="62"/>
      <c r="D285" s="62"/>
      <c r="E285" s="62"/>
      <c r="F285" s="62"/>
      <c r="G285" s="62"/>
      <c r="H285" s="62"/>
      <c r="I285" s="62"/>
      <c r="J285" s="62"/>
      <c r="K285" s="62"/>
      <c r="L285" s="666"/>
      <c r="M285" s="62"/>
      <c r="N285" s="62"/>
      <c r="O285" s="62"/>
      <c r="P285" s="62"/>
      <c r="Q285" s="62"/>
      <c r="R285" s="62"/>
      <c r="S285" s="3321"/>
      <c r="T285" s="3321"/>
      <c r="U285" s="3321"/>
      <c r="V285" s="3321"/>
      <c r="W285" s="62"/>
      <c r="X285" s="3321"/>
      <c r="Y285" s="3321"/>
      <c r="Z285" s="3321"/>
      <c r="AA285" s="3321"/>
      <c r="AB285" s="669"/>
      <c r="AC285" s="669"/>
      <c r="AD285" s="669"/>
      <c r="AE285" s="669"/>
      <c r="AF285" s="669"/>
      <c r="AG285" s="669"/>
      <c r="AH285" s="669"/>
      <c r="AI285" s="669"/>
      <c r="AJ285" s="669"/>
      <c r="AK285" s="41"/>
    </row>
    <row r="286" spans="1:37">
      <c r="A286" s="41"/>
      <c r="B286" s="58"/>
      <c r="C286" s="62"/>
      <c r="D286" s="62"/>
      <c r="E286" s="62"/>
      <c r="F286" s="62"/>
      <c r="G286" s="62"/>
      <c r="H286" s="62"/>
      <c r="I286" s="62"/>
      <c r="J286" s="62"/>
      <c r="K286" s="62"/>
      <c r="L286" s="666"/>
      <c r="M286" s="62"/>
      <c r="N286" s="62"/>
      <c r="O286" s="62"/>
      <c r="P286" s="62"/>
      <c r="Q286" s="62"/>
      <c r="R286" s="62"/>
      <c r="S286" s="3321"/>
      <c r="T286" s="3321"/>
      <c r="U286" s="3321"/>
      <c r="V286" s="3321"/>
      <c r="W286" s="62"/>
      <c r="X286" s="3321"/>
      <c r="Y286" s="3321"/>
      <c r="Z286" s="3321"/>
      <c r="AA286" s="3321"/>
      <c r="AB286" s="669"/>
      <c r="AC286" s="669"/>
      <c r="AD286" s="669"/>
      <c r="AE286" s="669"/>
      <c r="AF286" s="669"/>
      <c r="AG286" s="669"/>
      <c r="AH286" s="669"/>
      <c r="AI286" s="669"/>
      <c r="AJ286" s="669"/>
      <c r="AK286" s="41"/>
    </row>
    <row r="287" spans="1:37">
      <c r="A287" s="41"/>
      <c r="B287" s="58"/>
      <c r="C287" s="62"/>
      <c r="D287" s="62"/>
      <c r="E287" s="62"/>
      <c r="F287" s="62"/>
      <c r="G287" s="62"/>
      <c r="H287" s="62"/>
      <c r="I287" s="62"/>
      <c r="J287" s="62"/>
      <c r="K287" s="62"/>
      <c r="L287" s="666"/>
      <c r="M287" s="62"/>
      <c r="N287" s="62"/>
      <c r="O287" s="62"/>
      <c r="P287" s="62"/>
      <c r="Q287" s="62"/>
      <c r="R287" s="62"/>
      <c r="S287" s="3321"/>
      <c r="T287" s="3321"/>
      <c r="U287" s="3321"/>
      <c r="V287" s="3321"/>
      <c r="W287" s="62"/>
      <c r="X287" s="3321"/>
      <c r="Y287" s="3321"/>
      <c r="Z287" s="3321"/>
      <c r="AA287" s="3321"/>
      <c r="AB287" s="669"/>
      <c r="AC287" s="669"/>
      <c r="AD287" s="669"/>
      <c r="AE287" s="669"/>
      <c r="AF287" s="669"/>
      <c r="AG287" s="669"/>
      <c r="AH287" s="669"/>
      <c r="AI287" s="669"/>
      <c r="AJ287" s="669"/>
      <c r="AK287" s="41"/>
    </row>
    <row r="288" spans="1:37">
      <c r="A288" s="41"/>
      <c r="B288" s="58"/>
      <c r="C288" s="62"/>
      <c r="D288" s="62"/>
      <c r="E288" s="62"/>
      <c r="F288" s="62"/>
      <c r="G288" s="62"/>
      <c r="H288" s="62"/>
      <c r="I288" s="62"/>
      <c r="J288" s="62"/>
      <c r="K288" s="62"/>
      <c r="L288" s="666"/>
      <c r="M288" s="62"/>
      <c r="N288" s="62"/>
      <c r="O288" s="62"/>
      <c r="P288" s="62"/>
      <c r="Q288" s="62"/>
      <c r="R288" s="62"/>
      <c r="S288" s="3321"/>
      <c r="T288" s="3321"/>
      <c r="U288" s="3321"/>
      <c r="V288" s="3321"/>
      <c r="W288" s="62"/>
      <c r="X288" s="3321"/>
      <c r="Y288" s="3321"/>
      <c r="Z288" s="3321"/>
      <c r="AA288" s="3321"/>
      <c r="AB288" s="669"/>
      <c r="AC288" s="669"/>
      <c r="AD288" s="669"/>
      <c r="AE288" s="669"/>
      <c r="AF288" s="669"/>
      <c r="AG288" s="669"/>
      <c r="AH288" s="669"/>
      <c r="AI288" s="669"/>
      <c r="AJ288" s="669"/>
      <c r="AK288" s="41"/>
    </row>
    <row r="289" spans="1:37">
      <c r="A289" s="41"/>
      <c r="B289" s="58"/>
      <c r="C289" s="62"/>
      <c r="D289" s="62"/>
      <c r="E289" s="62"/>
      <c r="F289" s="62"/>
      <c r="G289" s="62"/>
      <c r="H289" s="62"/>
      <c r="I289" s="62"/>
      <c r="J289" s="62"/>
      <c r="K289" s="62"/>
      <c r="L289" s="666"/>
      <c r="M289" s="62"/>
      <c r="N289" s="62"/>
      <c r="O289" s="62"/>
      <c r="P289" s="62"/>
      <c r="Q289" s="62"/>
      <c r="R289" s="62"/>
      <c r="S289" s="3321"/>
      <c r="T289" s="3321"/>
      <c r="U289" s="3321"/>
      <c r="V289" s="3321"/>
      <c r="W289" s="62"/>
      <c r="X289" s="3321"/>
      <c r="Y289" s="3321"/>
      <c r="Z289" s="3321"/>
      <c r="AA289" s="3321"/>
      <c r="AB289" s="669"/>
      <c r="AC289" s="669"/>
      <c r="AD289" s="669"/>
      <c r="AE289" s="669"/>
      <c r="AF289" s="669"/>
      <c r="AG289" s="669"/>
      <c r="AH289" s="669"/>
      <c r="AI289" s="669"/>
      <c r="AJ289" s="669"/>
      <c r="AK289" s="41"/>
    </row>
    <row r="290" spans="1:37">
      <c r="A290" s="41"/>
      <c r="B290" s="58"/>
      <c r="C290" s="62"/>
      <c r="D290" s="62"/>
      <c r="E290" s="62"/>
      <c r="F290" s="62"/>
      <c r="G290" s="62"/>
      <c r="H290" s="62"/>
      <c r="I290" s="62"/>
      <c r="J290" s="62"/>
      <c r="K290" s="62"/>
      <c r="L290" s="666"/>
      <c r="M290" s="62"/>
      <c r="N290" s="62"/>
      <c r="O290" s="62"/>
      <c r="P290" s="62"/>
      <c r="Q290" s="62"/>
      <c r="R290" s="62"/>
      <c r="S290" s="3321"/>
      <c r="T290" s="3321"/>
      <c r="U290" s="3321"/>
      <c r="V290" s="3321"/>
      <c r="W290" s="62"/>
      <c r="X290" s="3321"/>
      <c r="Y290" s="3321"/>
      <c r="Z290" s="3321"/>
      <c r="AA290" s="3321"/>
      <c r="AB290" s="669"/>
      <c r="AC290" s="669"/>
      <c r="AD290" s="669"/>
      <c r="AE290" s="669"/>
      <c r="AF290" s="669"/>
      <c r="AG290" s="669"/>
      <c r="AH290" s="669"/>
      <c r="AI290" s="669"/>
      <c r="AJ290" s="669"/>
      <c r="AK290" s="41"/>
    </row>
    <row r="291" spans="1:37">
      <c r="A291" s="41"/>
      <c r="B291" s="58"/>
      <c r="C291" s="62"/>
      <c r="D291" s="62"/>
      <c r="E291" s="62"/>
      <c r="F291" s="62"/>
      <c r="G291" s="62"/>
      <c r="H291" s="62"/>
      <c r="I291" s="62"/>
      <c r="J291" s="62"/>
      <c r="K291" s="62"/>
      <c r="L291" s="666"/>
      <c r="M291" s="62"/>
      <c r="N291" s="62"/>
      <c r="O291" s="62"/>
      <c r="P291" s="62"/>
      <c r="Q291" s="62"/>
      <c r="R291" s="62"/>
      <c r="S291" s="3321"/>
      <c r="T291" s="3321"/>
      <c r="U291" s="3321"/>
      <c r="V291" s="3321"/>
      <c r="W291" s="62"/>
      <c r="X291" s="3321"/>
      <c r="Y291" s="3321"/>
      <c r="Z291" s="3321"/>
      <c r="AA291" s="3321"/>
      <c r="AB291" s="669"/>
      <c r="AC291" s="669"/>
      <c r="AD291" s="669"/>
      <c r="AE291" s="669"/>
      <c r="AF291" s="669"/>
      <c r="AG291" s="669"/>
      <c r="AH291" s="669"/>
      <c r="AI291" s="669"/>
      <c r="AJ291" s="669"/>
      <c r="AK291" s="41"/>
    </row>
    <row r="292" spans="1:37">
      <c r="A292" s="41"/>
      <c r="B292" s="58"/>
      <c r="C292" s="62"/>
      <c r="D292" s="62"/>
      <c r="E292" s="62"/>
      <c r="F292" s="62"/>
      <c r="G292" s="62"/>
      <c r="H292" s="62"/>
      <c r="I292" s="62"/>
      <c r="J292" s="62"/>
      <c r="K292" s="62"/>
      <c r="L292" s="666"/>
      <c r="M292" s="62"/>
      <c r="N292" s="62"/>
      <c r="O292" s="62"/>
      <c r="P292" s="62"/>
      <c r="Q292" s="62"/>
      <c r="R292" s="62"/>
      <c r="S292" s="3321"/>
      <c r="T292" s="3321"/>
      <c r="U292" s="3321"/>
      <c r="V292" s="3321"/>
      <c r="W292" s="62"/>
      <c r="X292" s="3321"/>
      <c r="Y292" s="3321"/>
      <c r="Z292" s="3321"/>
      <c r="AA292" s="3321"/>
      <c r="AB292" s="669"/>
      <c r="AC292" s="669"/>
      <c r="AD292" s="669"/>
      <c r="AE292" s="669"/>
      <c r="AF292" s="669"/>
      <c r="AG292" s="669"/>
      <c r="AH292" s="669"/>
      <c r="AI292" s="669"/>
      <c r="AJ292" s="669"/>
      <c r="AK292" s="41"/>
    </row>
    <row r="293" spans="1:37">
      <c r="A293" s="41"/>
      <c r="B293" s="58"/>
      <c r="C293" s="62"/>
      <c r="D293" s="62"/>
      <c r="E293" s="62"/>
      <c r="F293" s="62"/>
      <c r="G293" s="62"/>
      <c r="H293" s="62"/>
      <c r="I293" s="62"/>
      <c r="J293" s="62"/>
      <c r="K293" s="62"/>
      <c r="L293" s="666"/>
      <c r="M293" s="62"/>
      <c r="N293" s="62"/>
      <c r="O293" s="62"/>
      <c r="P293" s="62"/>
      <c r="Q293" s="62"/>
      <c r="R293" s="62"/>
      <c r="S293" s="3321"/>
      <c r="T293" s="3321"/>
      <c r="U293" s="3321"/>
      <c r="V293" s="3321"/>
      <c r="W293" s="62"/>
      <c r="X293" s="3321"/>
      <c r="Y293" s="3321"/>
      <c r="Z293" s="3321"/>
      <c r="AA293" s="3321"/>
      <c r="AB293" s="669"/>
      <c r="AC293" s="669"/>
      <c r="AD293" s="669"/>
      <c r="AE293" s="669"/>
      <c r="AF293" s="669"/>
      <c r="AG293" s="669"/>
      <c r="AH293" s="669"/>
      <c r="AI293" s="669"/>
      <c r="AJ293" s="669"/>
      <c r="AK293" s="41"/>
    </row>
    <row r="294" spans="1:37">
      <c r="A294" s="41"/>
      <c r="B294" s="58"/>
      <c r="C294" s="62"/>
      <c r="D294" s="62"/>
      <c r="E294" s="62"/>
      <c r="F294" s="62"/>
      <c r="G294" s="62"/>
      <c r="H294" s="62"/>
      <c r="I294" s="62"/>
      <c r="J294" s="62"/>
      <c r="K294" s="62"/>
      <c r="L294" s="666"/>
      <c r="M294" s="62"/>
      <c r="N294" s="62"/>
      <c r="O294" s="62"/>
      <c r="P294" s="62"/>
      <c r="Q294" s="62"/>
      <c r="R294" s="62"/>
      <c r="S294" s="3321"/>
      <c r="T294" s="3321"/>
      <c r="U294" s="3321"/>
      <c r="V294" s="3321"/>
      <c r="W294" s="62"/>
      <c r="X294" s="3321"/>
      <c r="Y294" s="3321"/>
      <c r="Z294" s="3321"/>
      <c r="AA294" s="3321"/>
      <c r="AB294" s="669"/>
      <c r="AC294" s="669"/>
      <c r="AD294" s="669"/>
      <c r="AE294" s="669"/>
      <c r="AF294" s="669"/>
      <c r="AG294" s="669"/>
      <c r="AH294" s="669"/>
      <c r="AI294" s="669"/>
      <c r="AJ294" s="669"/>
      <c r="AK294" s="41"/>
    </row>
    <row r="295" spans="1:37">
      <c r="A295" s="41"/>
      <c r="B295" s="58"/>
      <c r="C295" s="62"/>
      <c r="D295" s="62"/>
      <c r="E295" s="62"/>
      <c r="F295" s="62"/>
      <c r="G295" s="62"/>
      <c r="H295" s="62"/>
      <c r="I295" s="62"/>
      <c r="J295" s="62"/>
      <c r="K295" s="62"/>
      <c r="L295" s="666"/>
      <c r="M295" s="62"/>
      <c r="N295" s="62"/>
      <c r="O295" s="62"/>
      <c r="P295" s="62"/>
      <c r="Q295" s="62"/>
      <c r="R295" s="62"/>
      <c r="S295" s="3321"/>
      <c r="T295" s="3321"/>
      <c r="U295" s="3321"/>
      <c r="V295" s="3321"/>
      <c r="W295" s="62"/>
      <c r="X295" s="3321"/>
      <c r="Y295" s="3321"/>
      <c r="Z295" s="3321"/>
      <c r="AA295" s="3321"/>
      <c r="AB295" s="669"/>
      <c r="AC295" s="669"/>
      <c r="AD295" s="669"/>
      <c r="AE295" s="669"/>
      <c r="AF295" s="669"/>
      <c r="AG295" s="669"/>
      <c r="AH295" s="669"/>
      <c r="AI295" s="669"/>
      <c r="AJ295" s="669"/>
      <c r="AK295" s="41"/>
    </row>
    <row r="296" spans="1:37">
      <c r="A296" s="41"/>
      <c r="B296" s="58"/>
      <c r="C296" s="62"/>
      <c r="D296" s="62"/>
      <c r="E296" s="62"/>
      <c r="F296" s="62"/>
      <c r="G296" s="62"/>
      <c r="H296" s="62"/>
      <c r="I296" s="62"/>
      <c r="J296" s="62"/>
      <c r="K296" s="62"/>
      <c r="L296" s="666"/>
      <c r="M296" s="62"/>
      <c r="N296" s="62"/>
      <c r="O296" s="62"/>
      <c r="P296" s="62"/>
      <c r="Q296" s="62"/>
      <c r="R296" s="62"/>
      <c r="S296" s="3321"/>
      <c r="T296" s="3321"/>
      <c r="U296" s="3321"/>
      <c r="V296" s="3321"/>
      <c r="W296" s="62"/>
      <c r="X296" s="3321"/>
      <c r="Y296" s="3321"/>
      <c r="Z296" s="3321"/>
      <c r="AA296" s="3321"/>
      <c r="AB296" s="669"/>
      <c r="AC296" s="669"/>
      <c r="AD296" s="669"/>
      <c r="AE296" s="669"/>
      <c r="AF296" s="669"/>
      <c r="AG296" s="669"/>
      <c r="AH296" s="669"/>
      <c r="AI296" s="669"/>
      <c r="AJ296" s="669"/>
      <c r="AK296" s="41"/>
    </row>
    <row r="297" spans="1:37">
      <c r="A297" s="41"/>
      <c r="B297" s="58"/>
      <c r="C297" s="62"/>
      <c r="D297" s="62"/>
      <c r="E297" s="62"/>
      <c r="F297" s="62"/>
      <c r="G297" s="62"/>
      <c r="H297" s="62"/>
      <c r="I297" s="62"/>
      <c r="J297" s="62"/>
      <c r="K297" s="62"/>
      <c r="L297" s="666"/>
      <c r="M297" s="62"/>
      <c r="N297" s="62"/>
      <c r="O297" s="62"/>
      <c r="P297" s="62"/>
      <c r="Q297" s="62"/>
      <c r="R297" s="62"/>
      <c r="S297" s="3321"/>
      <c r="T297" s="3321"/>
      <c r="U297" s="3321"/>
      <c r="V297" s="3321"/>
      <c r="W297" s="62"/>
      <c r="X297" s="3321"/>
      <c r="Y297" s="3321"/>
      <c r="Z297" s="3321"/>
      <c r="AA297" s="3321"/>
      <c r="AB297" s="669"/>
      <c r="AC297" s="669"/>
      <c r="AD297" s="669"/>
      <c r="AE297" s="669"/>
      <c r="AF297" s="669"/>
      <c r="AG297" s="669"/>
      <c r="AH297" s="669"/>
      <c r="AI297" s="669"/>
      <c r="AJ297" s="669"/>
      <c r="AK297" s="41"/>
    </row>
    <row r="298" spans="1:37">
      <c r="A298" s="41"/>
      <c r="B298" s="58"/>
      <c r="C298" s="62"/>
      <c r="D298" s="62"/>
      <c r="E298" s="62"/>
      <c r="F298" s="62"/>
      <c r="G298" s="62"/>
      <c r="H298" s="62"/>
      <c r="I298" s="62"/>
      <c r="J298" s="62"/>
      <c r="K298" s="62"/>
      <c r="L298" s="666"/>
      <c r="M298" s="62"/>
      <c r="N298" s="62"/>
      <c r="O298" s="62"/>
      <c r="P298" s="62"/>
      <c r="Q298" s="62"/>
      <c r="R298" s="62"/>
      <c r="S298" s="3321"/>
      <c r="T298" s="3321"/>
      <c r="U298" s="3321"/>
      <c r="V298" s="3321"/>
      <c r="W298" s="62"/>
      <c r="X298" s="3321"/>
      <c r="Y298" s="3321"/>
      <c r="Z298" s="3321"/>
      <c r="AA298" s="3321"/>
      <c r="AB298" s="669"/>
      <c r="AC298" s="669"/>
      <c r="AD298" s="669"/>
      <c r="AE298" s="669"/>
      <c r="AF298" s="669"/>
      <c r="AG298" s="669"/>
      <c r="AH298" s="669"/>
      <c r="AI298" s="669"/>
      <c r="AJ298" s="669"/>
      <c r="AK298" s="41"/>
    </row>
    <row r="299" spans="1:37">
      <c r="A299" s="41"/>
      <c r="B299" s="58"/>
      <c r="C299" s="62"/>
      <c r="D299" s="62"/>
      <c r="E299" s="62"/>
      <c r="F299" s="62"/>
      <c r="G299" s="62"/>
      <c r="H299" s="62"/>
      <c r="I299" s="62"/>
      <c r="J299" s="62"/>
      <c r="K299" s="62"/>
      <c r="L299" s="666"/>
      <c r="M299" s="62"/>
      <c r="N299" s="62"/>
      <c r="O299" s="62"/>
      <c r="P299" s="62"/>
      <c r="Q299" s="62"/>
      <c r="R299" s="62"/>
      <c r="S299" s="3321"/>
      <c r="T299" s="3321"/>
      <c r="U299" s="3321"/>
      <c r="V299" s="3321"/>
      <c r="W299" s="62"/>
      <c r="X299" s="3321"/>
      <c r="Y299" s="3321"/>
      <c r="Z299" s="3321"/>
      <c r="AA299" s="3321"/>
      <c r="AB299" s="669"/>
      <c r="AC299" s="669"/>
      <c r="AD299" s="669"/>
      <c r="AE299" s="669"/>
      <c r="AF299" s="669"/>
      <c r="AG299" s="669"/>
      <c r="AH299" s="669"/>
      <c r="AI299" s="669"/>
      <c r="AJ299" s="669"/>
      <c r="AK299" s="41"/>
    </row>
    <row r="300" spans="1:37">
      <c r="A300" s="41"/>
      <c r="B300" s="58"/>
      <c r="C300" s="62"/>
      <c r="D300" s="62"/>
      <c r="E300" s="62"/>
      <c r="F300" s="62"/>
      <c r="G300" s="62"/>
      <c r="H300" s="62"/>
      <c r="I300" s="62"/>
      <c r="J300" s="62"/>
      <c r="K300" s="62"/>
      <c r="L300" s="666"/>
      <c r="M300" s="62"/>
      <c r="N300" s="62"/>
      <c r="O300" s="62"/>
      <c r="P300" s="62"/>
      <c r="Q300" s="62"/>
      <c r="R300" s="62"/>
      <c r="S300" s="3321"/>
      <c r="T300" s="3321"/>
      <c r="U300" s="3321"/>
      <c r="V300" s="3321"/>
      <c r="W300" s="62"/>
      <c r="X300" s="3321"/>
      <c r="Y300" s="3321"/>
      <c r="Z300" s="3321"/>
      <c r="AA300" s="3321"/>
      <c r="AB300" s="669"/>
      <c r="AC300" s="669"/>
      <c r="AD300" s="669"/>
      <c r="AE300" s="669"/>
      <c r="AF300" s="669"/>
      <c r="AG300" s="669"/>
      <c r="AH300" s="669"/>
      <c r="AI300" s="669"/>
      <c r="AJ300" s="669"/>
      <c r="AK300" s="41"/>
    </row>
    <row r="301" spans="1:37">
      <c r="A301" s="41"/>
      <c r="B301" s="58"/>
      <c r="C301" s="62"/>
      <c r="D301" s="62"/>
      <c r="E301" s="62"/>
      <c r="F301" s="62"/>
      <c r="G301" s="62"/>
      <c r="H301" s="62"/>
      <c r="I301" s="62"/>
      <c r="J301" s="62"/>
      <c r="K301" s="62"/>
      <c r="L301" s="666"/>
      <c r="M301" s="62"/>
      <c r="N301" s="62"/>
      <c r="O301" s="62"/>
      <c r="P301" s="62"/>
      <c r="Q301" s="62"/>
      <c r="R301" s="62"/>
      <c r="S301" s="3321"/>
      <c r="T301" s="3321"/>
      <c r="U301" s="3321"/>
      <c r="V301" s="3321"/>
      <c r="W301" s="62"/>
      <c r="X301" s="3321"/>
      <c r="Y301" s="3321"/>
      <c r="Z301" s="3321"/>
      <c r="AA301" s="3321"/>
      <c r="AB301" s="669"/>
      <c r="AC301" s="669"/>
      <c r="AD301" s="669"/>
      <c r="AE301" s="669"/>
      <c r="AF301" s="669"/>
      <c r="AG301" s="669"/>
      <c r="AH301" s="669"/>
      <c r="AI301" s="669"/>
      <c r="AJ301" s="669"/>
      <c r="AK301" s="41"/>
    </row>
    <row r="302" spans="1:37">
      <c r="A302" s="41"/>
      <c r="B302" s="58"/>
      <c r="C302" s="62"/>
      <c r="D302" s="62"/>
      <c r="E302" s="62"/>
      <c r="F302" s="62"/>
      <c r="G302" s="62"/>
      <c r="H302" s="62"/>
      <c r="I302" s="62"/>
      <c r="J302" s="62"/>
      <c r="K302" s="62"/>
      <c r="L302" s="666"/>
      <c r="M302" s="62"/>
      <c r="N302" s="62"/>
      <c r="O302" s="62"/>
      <c r="P302" s="62"/>
      <c r="Q302" s="62"/>
      <c r="R302" s="62"/>
      <c r="S302" s="3321"/>
      <c r="T302" s="3321"/>
      <c r="U302" s="3321"/>
      <c r="V302" s="3321"/>
      <c r="W302" s="62"/>
      <c r="X302" s="3321"/>
      <c r="Y302" s="3321"/>
      <c r="Z302" s="3321"/>
      <c r="AA302" s="3321"/>
      <c r="AB302" s="669"/>
      <c r="AC302" s="669"/>
      <c r="AD302" s="669"/>
      <c r="AE302" s="669"/>
      <c r="AF302" s="669"/>
      <c r="AG302" s="669"/>
      <c r="AH302" s="669"/>
      <c r="AI302" s="669"/>
      <c r="AJ302" s="669"/>
      <c r="AK302" s="41"/>
    </row>
    <row r="303" spans="1:37">
      <c r="A303" s="41"/>
      <c r="B303" s="58"/>
      <c r="C303" s="62"/>
      <c r="D303" s="62"/>
      <c r="E303" s="62"/>
      <c r="F303" s="62"/>
      <c r="G303" s="62"/>
      <c r="H303" s="62"/>
      <c r="I303" s="62"/>
      <c r="J303" s="62"/>
      <c r="K303" s="62"/>
      <c r="L303" s="666"/>
      <c r="M303" s="62"/>
      <c r="N303" s="62"/>
      <c r="O303" s="62"/>
      <c r="P303" s="62"/>
      <c r="Q303" s="62"/>
      <c r="R303" s="62"/>
      <c r="S303" s="3321"/>
      <c r="T303" s="3321"/>
      <c r="U303" s="3321"/>
      <c r="V303" s="3321"/>
      <c r="W303" s="62"/>
      <c r="X303" s="3321"/>
      <c r="Y303" s="3321"/>
      <c r="Z303" s="3321"/>
      <c r="AA303" s="3321"/>
      <c r="AB303" s="669"/>
      <c r="AC303" s="669"/>
      <c r="AD303" s="669"/>
      <c r="AE303" s="669"/>
      <c r="AF303" s="669"/>
      <c r="AG303" s="669"/>
      <c r="AH303" s="669"/>
      <c r="AI303" s="669"/>
      <c r="AJ303" s="669"/>
      <c r="AK303" s="41"/>
    </row>
    <row r="304" spans="1:37">
      <c r="A304" s="41"/>
      <c r="B304" s="58"/>
      <c r="C304" s="62"/>
      <c r="D304" s="62"/>
      <c r="E304" s="62"/>
      <c r="F304" s="62"/>
      <c r="G304" s="62"/>
      <c r="H304" s="62"/>
      <c r="I304" s="62"/>
      <c r="J304" s="62"/>
      <c r="K304" s="62"/>
      <c r="L304" s="666"/>
      <c r="M304" s="62"/>
      <c r="N304" s="62"/>
      <c r="O304" s="62"/>
      <c r="P304" s="62"/>
      <c r="Q304" s="62"/>
      <c r="R304" s="62"/>
      <c r="S304" s="3321"/>
      <c r="T304" s="3321"/>
      <c r="U304" s="3321"/>
      <c r="V304" s="3321"/>
      <c r="W304" s="62"/>
      <c r="X304" s="3321"/>
      <c r="Y304" s="3321"/>
      <c r="Z304" s="3321"/>
      <c r="AA304" s="3321"/>
      <c r="AB304" s="669"/>
      <c r="AC304" s="669"/>
      <c r="AD304" s="669"/>
      <c r="AE304" s="669"/>
      <c r="AF304" s="669"/>
      <c r="AG304" s="669"/>
      <c r="AH304" s="669"/>
      <c r="AI304" s="669"/>
      <c r="AJ304" s="669"/>
      <c r="AK304" s="41"/>
    </row>
    <row r="305" spans="1:37">
      <c r="A305" s="41"/>
      <c r="B305" s="58"/>
      <c r="C305" s="62"/>
      <c r="D305" s="62"/>
      <c r="E305" s="62"/>
      <c r="F305" s="62"/>
      <c r="G305" s="62"/>
      <c r="H305" s="62"/>
      <c r="I305" s="62"/>
      <c r="J305" s="62"/>
      <c r="K305" s="62"/>
      <c r="L305" s="666"/>
      <c r="M305" s="62"/>
      <c r="N305" s="62"/>
      <c r="O305" s="62"/>
      <c r="P305" s="62"/>
      <c r="Q305" s="62"/>
      <c r="R305" s="62"/>
      <c r="S305" s="3321"/>
      <c r="T305" s="3321"/>
      <c r="U305" s="3321"/>
      <c r="V305" s="3321"/>
      <c r="W305" s="62"/>
      <c r="X305" s="3321"/>
      <c r="Y305" s="3321"/>
      <c r="Z305" s="3321"/>
      <c r="AA305" s="3321"/>
      <c r="AB305" s="669"/>
      <c r="AC305" s="669"/>
      <c r="AD305" s="669"/>
      <c r="AE305" s="669"/>
      <c r="AF305" s="669"/>
      <c r="AG305" s="669"/>
      <c r="AH305" s="669"/>
      <c r="AI305" s="669"/>
      <c r="AJ305" s="669"/>
      <c r="AK305" s="41"/>
    </row>
    <row r="306" spans="1:37">
      <c r="A306" s="41"/>
      <c r="B306" s="58"/>
      <c r="C306" s="62"/>
      <c r="D306" s="62"/>
      <c r="E306" s="62"/>
      <c r="F306" s="62"/>
      <c r="G306" s="62"/>
      <c r="H306" s="62"/>
      <c r="I306" s="62"/>
      <c r="J306" s="62"/>
      <c r="K306" s="62"/>
      <c r="L306" s="666"/>
      <c r="M306" s="62"/>
      <c r="N306" s="62"/>
      <c r="O306" s="62"/>
      <c r="P306" s="62"/>
      <c r="Q306" s="62"/>
      <c r="R306" s="62"/>
      <c r="S306" s="3321"/>
      <c r="T306" s="3321"/>
      <c r="U306" s="3321"/>
      <c r="V306" s="3321"/>
      <c r="W306" s="62"/>
      <c r="X306" s="3321"/>
      <c r="Y306" s="3321"/>
      <c r="Z306" s="3321"/>
      <c r="AA306" s="3321"/>
      <c r="AB306" s="669"/>
      <c r="AC306" s="669"/>
      <c r="AD306" s="669"/>
      <c r="AE306" s="669"/>
      <c r="AF306" s="669"/>
      <c r="AG306" s="669"/>
      <c r="AH306" s="669"/>
      <c r="AI306" s="669"/>
      <c r="AJ306" s="669"/>
      <c r="AK306" s="41"/>
    </row>
    <row r="307" spans="1:37">
      <c r="A307" s="41"/>
      <c r="B307" s="58"/>
      <c r="C307" s="62"/>
      <c r="D307" s="62"/>
      <c r="E307" s="62"/>
      <c r="F307" s="62"/>
      <c r="G307" s="62"/>
      <c r="H307" s="62"/>
      <c r="I307" s="62"/>
      <c r="J307" s="62"/>
      <c r="K307" s="62"/>
      <c r="L307" s="666"/>
      <c r="M307" s="62"/>
      <c r="N307" s="62"/>
      <c r="O307" s="62"/>
      <c r="P307" s="62"/>
      <c r="Q307" s="62"/>
      <c r="R307" s="62"/>
      <c r="S307" s="3321"/>
      <c r="T307" s="3321"/>
      <c r="U307" s="3321"/>
      <c r="V307" s="3321"/>
      <c r="W307" s="62"/>
      <c r="X307" s="3321"/>
      <c r="Y307" s="3321"/>
      <c r="Z307" s="3321"/>
      <c r="AA307" s="3321"/>
      <c r="AB307" s="669"/>
      <c r="AC307" s="669"/>
      <c r="AD307" s="669"/>
      <c r="AE307" s="669"/>
      <c r="AF307" s="669"/>
      <c r="AG307" s="669"/>
      <c r="AH307" s="669"/>
      <c r="AI307" s="669"/>
      <c r="AJ307" s="669"/>
      <c r="AK307" s="41"/>
    </row>
    <row r="308" spans="1:37">
      <c r="A308" s="41"/>
      <c r="B308" s="58"/>
      <c r="C308" s="62"/>
      <c r="D308" s="62"/>
      <c r="E308" s="62"/>
      <c r="F308" s="62"/>
      <c r="G308" s="62"/>
      <c r="H308" s="62"/>
      <c r="I308" s="62"/>
      <c r="J308" s="62"/>
      <c r="K308" s="62"/>
      <c r="L308" s="666"/>
      <c r="M308" s="62"/>
      <c r="N308" s="62"/>
      <c r="O308" s="62"/>
      <c r="P308" s="62"/>
      <c r="Q308" s="62"/>
      <c r="R308" s="62"/>
      <c r="S308" s="3321"/>
      <c r="T308" s="3321"/>
      <c r="U308" s="3321"/>
      <c r="V308" s="3321"/>
      <c r="W308" s="62"/>
      <c r="X308" s="3321"/>
      <c r="Y308" s="3321"/>
      <c r="Z308" s="3321"/>
      <c r="AA308" s="3321"/>
      <c r="AB308" s="669"/>
      <c r="AC308" s="669"/>
      <c r="AD308" s="669"/>
      <c r="AE308" s="669"/>
      <c r="AF308" s="669"/>
      <c r="AG308" s="669"/>
      <c r="AH308" s="669"/>
      <c r="AI308" s="669"/>
      <c r="AJ308" s="669"/>
      <c r="AK308" s="41"/>
    </row>
    <row r="309" spans="1:37">
      <c r="A309" s="41"/>
      <c r="B309" s="58"/>
      <c r="C309" s="62"/>
      <c r="D309" s="62"/>
      <c r="E309" s="62"/>
      <c r="F309" s="62"/>
      <c r="G309" s="62"/>
      <c r="H309" s="62"/>
      <c r="I309" s="62"/>
      <c r="J309" s="62"/>
      <c r="K309" s="62"/>
      <c r="L309" s="666"/>
      <c r="M309" s="62"/>
      <c r="N309" s="62"/>
      <c r="O309" s="62"/>
      <c r="P309" s="62"/>
      <c r="Q309" s="62"/>
      <c r="R309" s="62"/>
      <c r="S309" s="3321"/>
      <c r="T309" s="3321"/>
      <c r="U309" s="3321"/>
      <c r="V309" s="3321"/>
      <c r="W309" s="62"/>
      <c r="X309" s="3321"/>
      <c r="Y309" s="3321"/>
      <c r="Z309" s="3321"/>
      <c r="AA309" s="3321"/>
      <c r="AB309" s="669"/>
      <c r="AC309" s="669"/>
      <c r="AD309" s="669"/>
      <c r="AE309" s="669"/>
      <c r="AF309" s="669"/>
      <c r="AG309" s="669"/>
      <c r="AH309" s="669"/>
      <c r="AI309" s="669"/>
      <c r="AJ309" s="669"/>
      <c r="AK309" s="41"/>
    </row>
    <row r="310" spans="1:37">
      <c r="A310" s="41"/>
      <c r="B310" s="58"/>
      <c r="C310" s="62"/>
      <c r="D310" s="62"/>
      <c r="E310" s="62"/>
      <c r="F310" s="62"/>
      <c r="G310" s="62"/>
      <c r="H310" s="62"/>
      <c r="I310" s="62"/>
      <c r="J310" s="62"/>
      <c r="K310" s="62"/>
      <c r="L310" s="666"/>
      <c r="M310" s="62"/>
      <c r="N310" s="62"/>
      <c r="O310" s="62"/>
      <c r="P310" s="62"/>
      <c r="Q310" s="62"/>
      <c r="R310" s="62"/>
      <c r="S310" s="3321"/>
      <c r="T310" s="3321"/>
      <c r="U310" s="3321"/>
      <c r="V310" s="3321"/>
      <c r="W310" s="62"/>
      <c r="X310" s="3321"/>
      <c r="Y310" s="3321"/>
      <c r="Z310" s="3321"/>
      <c r="AA310" s="3321"/>
      <c r="AB310" s="669"/>
      <c r="AC310" s="669"/>
      <c r="AD310" s="669"/>
      <c r="AE310" s="669"/>
      <c r="AF310" s="669"/>
      <c r="AG310" s="669"/>
      <c r="AH310" s="669"/>
      <c r="AI310" s="669"/>
      <c r="AJ310" s="669"/>
      <c r="AK310" s="41"/>
    </row>
    <row r="311" spans="1:37">
      <c r="A311" s="41"/>
      <c r="B311" s="58"/>
      <c r="C311" s="62"/>
      <c r="D311" s="62"/>
      <c r="E311" s="62"/>
      <c r="F311" s="62"/>
      <c r="G311" s="62"/>
      <c r="H311" s="62"/>
      <c r="I311" s="62"/>
      <c r="J311" s="62"/>
      <c r="K311" s="62"/>
      <c r="L311" s="666"/>
      <c r="M311" s="62"/>
      <c r="N311" s="62"/>
      <c r="O311" s="62"/>
      <c r="P311" s="62"/>
      <c r="Q311" s="62"/>
      <c r="R311" s="62"/>
      <c r="S311" s="3321"/>
      <c r="T311" s="3321"/>
      <c r="U311" s="3321"/>
      <c r="V311" s="3321"/>
      <c r="W311" s="62"/>
      <c r="X311" s="3321"/>
      <c r="Y311" s="3321"/>
      <c r="Z311" s="3321"/>
      <c r="AA311" s="3321"/>
      <c r="AB311" s="669"/>
      <c r="AC311" s="669"/>
      <c r="AD311" s="669"/>
      <c r="AE311" s="669"/>
      <c r="AF311" s="669"/>
      <c r="AG311" s="669"/>
      <c r="AH311" s="669"/>
      <c r="AI311" s="669"/>
      <c r="AJ311" s="669"/>
      <c r="AK311" s="41"/>
    </row>
    <row r="312" spans="1:37">
      <c r="A312" s="41"/>
      <c r="B312" s="58"/>
      <c r="C312" s="62"/>
      <c r="D312" s="62"/>
      <c r="E312" s="62"/>
      <c r="F312" s="62"/>
      <c r="G312" s="62"/>
      <c r="H312" s="62"/>
      <c r="I312" s="62"/>
      <c r="J312" s="62"/>
      <c r="K312" s="62"/>
      <c r="L312" s="666"/>
      <c r="M312" s="62"/>
      <c r="N312" s="62"/>
      <c r="O312" s="62"/>
      <c r="P312" s="62"/>
      <c r="Q312" s="62"/>
      <c r="R312" s="62"/>
      <c r="S312" s="3321"/>
      <c r="T312" s="3321"/>
      <c r="U312" s="3321"/>
      <c r="V312" s="3321"/>
      <c r="W312" s="62"/>
      <c r="X312" s="3321"/>
      <c r="Y312" s="3321"/>
      <c r="Z312" s="3321"/>
      <c r="AA312" s="3321"/>
      <c r="AB312" s="669"/>
      <c r="AC312" s="669"/>
      <c r="AD312" s="669"/>
      <c r="AE312" s="669"/>
      <c r="AF312" s="669"/>
      <c r="AG312" s="669"/>
      <c r="AH312" s="669"/>
      <c r="AI312" s="669"/>
      <c r="AJ312" s="669"/>
      <c r="AK312" s="41"/>
    </row>
    <row r="313" spans="1:37">
      <c r="A313" s="41"/>
      <c r="B313" s="58"/>
      <c r="C313" s="62"/>
      <c r="D313" s="62"/>
      <c r="E313" s="62"/>
      <c r="F313" s="62"/>
      <c r="G313" s="62"/>
      <c r="H313" s="62"/>
      <c r="I313" s="62"/>
      <c r="J313" s="62"/>
      <c r="K313" s="62"/>
      <c r="L313" s="666"/>
      <c r="M313" s="62"/>
      <c r="N313" s="62"/>
      <c r="O313" s="62"/>
      <c r="P313" s="62"/>
      <c r="Q313" s="62"/>
      <c r="R313" s="62"/>
      <c r="S313" s="3321"/>
      <c r="T313" s="3321"/>
      <c r="U313" s="3321"/>
      <c r="V313" s="3321"/>
      <c r="W313" s="62"/>
      <c r="X313" s="3321"/>
      <c r="Y313" s="3321"/>
      <c r="Z313" s="3321"/>
      <c r="AA313" s="3321"/>
      <c r="AB313" s="669"/>
      <c r="AC313" s="669"/>
      <c r="AD313" s="669"/>
      <c r="AE313" s="669"/>
      <c r="AF313" s="669"/>
      <c r="AG313" s="669"/>
      <c r="AH313" s="669"/>
      <c r="AI313" s="669"/>
      <c r="AJ313" s="669"/>
      <c r="AK313" s="41"/>
    </row>
    <row r="314" spans="1:37">
      <c r="A314" s="41"/>
      <c r="B314" s="58"/>
      <c r="C314" s="62"/>
      <c r="D314" s="62"/>
      <c r="E314" s="62"/>
      <c r="F314" s="62"/>
      <c r="G314" s="62"/>
      <c r="H314" s="62"/>
      <c r="I314" s="62"/>
      <c r="J314" s="62"/>
      <c r="K314" s="62"/>
      <c r="L314" s="666"/>
      <c r="M314" s="62"/>
      <c r="N314" s="62"/>
      <c r="O314" s="62"/>
      <c r="P314" s="62"/>
      <c r="Q314" s="62"/>
      <c r="R314" s="62"/>
      <c r="S314" s="3321"/>
      <c r="T314" s="3321"/>
      <c r="U314" s="3321"/>
      <c r="V314" s="3321"/>
      <c r="W314" s="62"/>
      <c r="X314" s="3321"/>
      <c r="Y314" s="3321"/>
      <c r="Z314" s="3321"/>
      <c r="AA314" s="3321"/>
      <c r="AB314" s="669"/>
      <c r="AC314" s="669"/>
      <c r="AD314" s="669"/>
      <c r="AE314" s="669"/>
      <c r="AF314" s="669"/>
      <c r="AG314" s="669"/>
      <c r="AH314" s="669"/>
      <c r="AI314" s="669"/>
      <c r="AJ314" s="669"/>
      <c r="AK314" s="41"/>
    </row>
    <row r="315" spans="1:37">
      <c r="A315" s="41"/>
      <c r="B315" s="58"/>
      <c r="C315" s="62"/>
      <c r="D315" s="62"/>
      <c r="E315" s="62"/>
      <c r="F315" s="62"/>
      <c r="G315" s="62"/>
      <c r="H315" s="62"/>
      <c r="I315" s="62"/>
      <c r="J315" s="62"/>
      <c r="K315" s="62"/>
      <c r="L315" s="666"/>
      <c r="M315" s="62"/>
      <c r="N315" s="62"/>
      <c r="O315" s="62"/>
      <c r="P315" s="62"/>
      <c r="Q315" s="62"/>
      <c r="R315" s="62"/>
      <c r="S315" s="3321"/>
      <c r="T315" s="3321"/>
      <c r="U315" s="3321"/>
      <c r="V315" s="3321"/>
      <c r="W315" s="62"/>
      <c r="X315" s="3321"/>
      <c r="Y315" s="3321"/>
      <c r="Z315" s="3321"/>
      <c r="AA315" s="3321"/>
      <c r="AB315" s="669"/>
      <c r="AC315" s="669"/>
      <c r="AD315" s="669"/>
      <c r="AE315" s="669"/>
      <c r="AF315" s="669"/>
      <c r="AG315" s="669"/>
      <c r="AH315" s="669"/>
      <c r="AI315" s="669"/>
      <c r="AJ315" s="669"/>
      <c r="AK315" s="41"/>
    </row>
    <row r="316" spans="1:37">
      <c r="A316" s="41"/>
      <c r="B316" s="58"/>
      <c r="C316" s="62"/>
      <c r="D316" s="62"/>
      <c r="E316" s="62"/>
      <c r="F316" s="62"/>
      <c r="G316" s="62"/>
      <c r="H316" s="62"/>
      <c r="I316" s="62"/>
      <c r="J316" s="62"/>
      <c r="K316" s="62"/>
      <c r="L316" s="666"/>
      <c r="M316" s="62"/>
      <c r="N316" s="62"/>
      <c r="O316" s="62"/>
      <c r="P316" s="62"/>
      <c r="Q316" s="62"/>
      <c r="R316" s="62"/>
      <c r="S316" s="3321"/>
      <c r="T316" s="3321"/>
      <c r="U316" s="3321"/>
      <c r="V316" s="3321"/>
      <c r="W316" s="62"/>
      <c r="X316" s="3321"/>
      <c r="Y316" s="3321"/>
      <c r="Z316" s="3321"/>
      <c r="AA316" s="3321"/>
      <c r="AB316" s="669"/>
      <c r="AC316" s="669"/>
      <c r="AD316" s="669"/>
      <c r="AE316" s="669"/>
      <c r="AF316" s="669"/>
      <c r="AG316" s="669"/>
      <c r="AH316" s="669"/>
      <c r="AI316" s="669"/>
      <c r="AJ316" s="669"/>
      <c r="AK316" s="41"/>
    </row>
    <row r="317" spans="1:37">
      <c r="A317" s="41"/>
      <c r="B317" s="58"/>
      <c r="C317" s="62"/>
      <c r="D317" s="62"/>
      <c r="E317" s="62"/>
      <c r="F317" s="62"/>
      <c r="G317" s="62"/>
      <c r="H317" s="62"/>
      <c r="I317" s="62"/>
      <c r="J317" s="62"/>
      <c r="K317" s="62"/>
      <c r="L317" s="666"/>
      <c r="M317" s="62"/>
      <c r="N317" s="62"/>
      <c r="O317" s="62"/>
      <c r="P317" s="62"/>
      <c r="Q317" s="62"/>
      <c r="R317" s="62"/>
      <c r="S317" s="3321"/>
      <c r="T317" s="3321"/>
      <c r="U317" s="3321"/>
      <c r="V317" s="3321"/>
      <c r="W317" s="62"/>
      <c r="X317" s="3321"/>
      <c r="Y317" s="3321"/>
      <c r="Z317" s="3321"/>
      <c r="AA317" s="3321"/>
      <c r="AB317" s="669"/>
      <c r="AC317" s="669"/>
      <c r="AD317" s="669"/>
      <c r="AE317" s="669"/>
      <c r="AF317" s="669"/>
      <c r="AG317" s="669"/>
      <c r="AH317" s="669"/>
      <c r="AI317" s="669"/>
      <c r="AJ317" s="669"/>
      <c r="AK317" s="41"/>
    </row>
    <row r="318" spans="1:37">
      <c r="A318" s="41"/>
      <c r="B318" s="58"/>
      <c r="C318" s="62"/>
      <c r="D318" s="62"/>
      <c r="E318" s="62"/>
      <c r="F318" s="62"/>
      <c r="G318" s="62"/>
      <c r="H318" s="62"/>
      <c r="I318" s="62"/>
      <c r="J318" s="62"/>
      <c r="K318" s="62"/>
      <c r="L318" s="666"/>
      <c r="M318" s="62"/>
      <c r="N318" s="62"/>
      <c r="O318" s="62"/>
      <c r="P318" s="62"/>
      <c r="Q318" s="62"/>
      <c r="R318" s="62"/>
      <c r="S318" s="3321"/>
      <c r="T318" s="3321"/>
      <c r="U318" s="3321"/>
      <c r="V318" s="3321"/>
      <c r="W318" s="62"/>
      <c r="X318" s="3321"/>
      <c r="Y318" s="3321"/>
      <c r="Z318" s="3321"/>
      <c r="AA318" s="3321"/>
      <c r="AB318" s="669"/>
      <c r="AC318" s="669"/>
      <c r="AD318" s="669"/>
      <c r="AE318" s="669"/>
      <c r="AF318" s="669"/>
      <c r="AG318" s="669"/>
      <c r="AH318" s="669"/>
      <c r="AI318" s="669"/>
      <c r="AJ318" s="669"/>
      <c r="AK318" s="41"/>
    </row>
    <row r="319" spans="1:37">
      <c r="A319" s="41"/>
      <c r="B319" s="58"/>
      <c r="C319" s="62"/>
      <c r="D319" s="62"/>
      <c r="E319" s="62"/>
      <c r="F319" s="62"/>
      <c r="G319" s="62"/>
      <c r="H319" s="62"/>
      <c r="I319" s="62"/>
      <c r="J319" s="62"/>
      <c r="K319" s="62"/>
      <c r="L319" s="666"/>
      <c r="M319" s="62"/>
      <c r="N319" s="62"/>
      <c r="O319" s="62"/>
      <c r="P319" s="62"/>
      <c r="Q319" s="62"/>
      <c r="R319" s="62"/>
      <c r="S319" s="3321"/>
      <c r="T319" s="3321"/>
      <c r="U319" s="3321"/>
      <c r="V319" s="3321"/>
      <c r="W319" s="62"/>
      <c r="X319" s="3321"/>
      <c r="Y319" s="3321"/>
      <c r="Z319" s="3321"/>
      <c r="AA319" s="3321"/>
      <c r="AB319" s="669"/>
      <c r="AC319" s="669"/>
      <c r="AD319" s="669"/>
      <c r="AE319" s="669"/>
      <c r="AF319" s="669"/>
      <c r="AG319" s="669"/>
      <c r="AH319" s="669"/>
      <c r="AI319" s="669"/>
      <c r="AJ319" s="669"/>
      <c r="AK319" s="41"/>
    </row>
    <row r="320" spans="1:37">
      <c r="A320" s="41"/>
      <c r="B320" s="58"/>
      <c r="C320" s="62"/>
      <c r="D320" s="62"/>
      <c r="E320" s="62"/>
      <c r="F320" s="62"/>
      <c r="G320" s="62"/>
      <c r="H320" s="62"/>
      <c r="I320" s="62"/>
      <c r="J320" s="62"/>
      <c r="K320" s="62"/>
      <c r="L320" s="666"/>
      <c r="M320" s="62"/>
      <c r="N320" s="62"/>
      <c r="O320" s="62"/>
      <c r="P320" s="62"/>
      <c r="Q320" s="62"/>
      <c r="R320" s="62"/>
      <c r="S320" s="3321"/>
      <c r="T320" s="3321"/>
      <c r="U320" s="3321"/>
      <c r="V320" s="3321"/>
      <c r="W320" s="62"/>
      <c r="X320" s="3321"/>
      <c r="Y320" s="3321"/>
      <c r="Z320" s="3321"/>
      <c r="AA320" s="3321"/>
      <c r="AB320" s="669"/>
      <c r="AC320" s="669"/>
      <c r="AD320" s="669"/>
      <c r="AE320" s="669"/>
      <c r="AF320" s="669"/>
      <c r="AG320" s="669"/>
      <c r="AH320" s="669"/>
      <c r="AI320" s="669"/>
      <c r="AJ320" s="669"/>
      <c r="AK320" s="41"/>
    </row>
    <row r="321" spans="1:37">
      <c r="A321" s="41"/>
      <c r="B321" s="58"/>
      <c r="C321" s="62"/>
      <c r="D321" s="62"/>
      <c r="E321" s="62"/>
      <c r="F321" s="62"/>
      <c r="G321" s="62"/>
      <c r="H321" s="62"/>
      <c r="I321" s="62"/>
      <c r="J321" s="62"/>
      <c r="K321" s="62"/>
      <c r="L321" s="666"/>
      <c r="M321" s="62"/>
      <c r="N321" s="62"/>
      <c r="O321" s="62"/>
      <c r="P321" s="62"/>
      <c r="Q321" s="62"/>
      <c r="R321" s="62"/>
      <c r="S321" s="3321"/>
      <c r="T321" s="3321"/>
      <c r="U321" s="3321"/>
      <c r="V321" s="3321"/>
      <c r="W321" s="62"/>
      <c r="X321" s="3321"/>
      <c r="Y321" s="3321"/>
      <c r="Z321" s="3321"/>
      <c r="AA321" s="3321"/>
      <c r="AB321" s="669"/>
      <c r="AC321" s="669"/>
      <c r="AD321" s="669"/>
      <c r="AE321" s="669"/>
      <c r="AF321" s="669"/>
      <c r="AG321" s="669"/>
      <c r="AH321" s="669"/>
      <c r="AI321" s="669"/>
      <c r="AJ321" s="669"/>
      <c r="AK321" s="41"/>
    </row>
    <row r="322" spans="1:37">
      <c r="A322" s="41"/>
      <c r="B322" s="58"/>
      <c r="C322" s="62"/>
      <c r="D322" s="62"/>
      <c r="E322" s="62"/>
      <c r="F322" s="62"/>
      <c r="G322" s="62"/>
      <c r="H322" s="62"/>
      <c r="I322" s="62"/>
      <c r="J322" s="62"/>
      <c r="K322" s="62"/>
      <c r="L322" s="666"/>
      <c r="M322" s="62"/>
      <c r="N322" s="62"/>
      <c r="O322" s="62"/>
      <c r="P322" s="62"/>
      <c r="Q322" s="62"/>
      <c r="R322" s="62"/>
      <c r="S322" s="3321"/>
      <c r="T322" s="3321"/>
      <c r="U322" s="3321"/>
      <c r="V322" s="3321"/>
      <c r="W322" s="62"/>
      <c r="X322" s="3321"/>
      <c r="Y322" s="3321"/>
      <c r="Z322" s="3321"/>
      <c r="AA322" s="3321"/>
      <c r="AB322" s="669"/>
      <c r="AC322" s="669"/>
      <c r="AD322" s="669"/>
      <c r="AE322" s="669"/>
      <c r="AF322" s="669"/>
      <c r="AG322" s="669"/>
      <c r="AH322" s="669"/>
      <c r="AI322" s="669"/>
      <c r="AJ322" s="669"/>
      <c r="AK322" s="41"/>
    </row>
    <row r="323" spans="1:37">
      <c r="A323" s="41"/>
      <c r="B323" s="58"/>
      <c r="C323" s="62"/>
      <c r="D323" s="62"/>
      <c r="E323" s="62"/>
      <c r="F323" s="62"/>
      <c r="G323" s="62"/>
      <c r="H323" s="62"/>
      <c r="I323" s="62"/>
      <c r="J323" s="62"/>
      <c r="K323" s="62"/>
      <c r="L323" s="666"/>
      <c r="M323" s="62"/>
      <c r="N323" s="62"/>
      <c r="O323" s="62"/>
      <c r="P323" s="62"/>
      <c r="Q323" s="62"/>
      <c r="R323" s="62"/>
      <c r="S323" s="3321"/>
      <c r="T323" s="3321"/>
      <c r="U323" s="3321"/>
      <c r="V323" s="3321"/>
      <c r="W323" s="62"/>
      <c r="X323" s="3321"/>
      <c r="Y323" s="3321"/>
      <c r="Z323" s="3321"/>
      <c r="AA323" s="3321"/>
      <c r="AB323" s="669"/>
      <c r="AC323" s="669"/>
      <c r="AD323" s="669"/>
      <c r="AE323" s="669"/>
      <c r="AF323" s="669"/>
      <c r="AG323" s="669"/>
      <c r="AH323" s="669"/>
      <c r="AI323" s="669"/>
      <c r="AJ323" s="669"/>
      <c r="AK323" s="41"/>
    </row>
    <row r="324" spans="1:37">
      <c r="A324" s="41"/>
      <c r="B324" s="58"/>
      <c r="C324" s="62"/>
      <c r="D324" s="62"/>
      <c r="E324" s="62"/>
      <c r="F324" s="62"/>
      <c r="G324" s="62"/>
      <c r="H324" s="62"/>
      <c r="I324" s="62"/>
      <c r="J324" s="62"/>
      <c r="K324" s="62"/>
      <c r="L324" s="666"/>
      <c r="M324" s="62"/>
      <c r="N324" s="62"/>
      <c r="O324" s="62"/>
      <c r="P324" s="62"/>
      <c r="Q324" s="62"/>
      <c r="R324" s="62"/>
      <c r="S324" s="3321"/>
      <c r="T324" s="3321"/>
      <c r="U324" s="3321"/>
      <c r="V324" s="3321"/>
      <c r="W324" s="62"/>
      <c r="X324" s="3321"/>
      <c r="Y324" s="3321"/>
      <c r="Z324" s="3321"/>
      <c r="AA324" s="3321"/>
      <c r="AB324" s="669"/>
      <c r="AC324" s="669"/>
      <c r="AD324" s="669"/>
      <c r="AE324" s="669"/>
      <c r="AF324" s="669"/>
      <c r="AG324" s="669"/>
      <c r="AH324" s="669"/>
      <c r="AI324" s="669"/>
      <c r="AJ324" s="669"/>
      <c r="AK324" s="41"/>
    </row>
    <row r="325" spans="1:37">
      <c r="A325" s="41"/>
      <c r="B325" s="58"/>
      <c r="C325" s="62"/>
      <c r="D325" s="62"/>
      <c r="E325" s="62"/>
      <c r="F325" s="62"/>
      <c r="G325" s="62"/>
      <c r="H325" s="62"/>
      <c r="I325" s="62"/>
      <c r="J325" s="62"/>
      <c r="K325" s="62"/>
      <c r="L325" s="666"/>
      <c r="M325" s="62"/>
      <c r="N325" s="62"/>
      <c r="O325" s="62"/>
      <c r="P325" s="62"/>
      <c r="Q325" s="62"/>
      <c r="R325" s="62"/>
      <c r="S325" s="3321"/>
      <c r="T325" s="3321"/>
      <c r="U325" s="3321"/>
      <c r="V325" s="3321"/>
      <c r="W325" s="62"/>
      <c r="X325" s="3321"/>
      <c r="Y325" s="3321"/>
      <c r="Z325" s="3321"/>
      <c r="AA325" s="3321"/>
      <c r="AB325" s="669"/>
      <c r="AC325" s="669"/>
      <c r="AD325" s="669"/>
      <c r="AE325" s="669"/>
      <c r="AF325" s="669"/>
      <c r="AG325" s="669"/>
      <c r="AH325" s="669"/>
      <c r="AI325" s="669"/>
      <c r="AJ325" s="669"/>
      <c r="AK325" s="41"/>
    </row>
    <row r="326" spans="1:37">
      <c r="A326" s="41"/>
      <c r="B326" s="58"/>
      <c r="C326" s="62"/>
      <c r="D326" s="62"/>
      <c r="E326" s="62"/>
      <c r="F326" s="62"/>
      <c r="G326" s="62"/>
      <c r="H326" s="62"/>
      <c r="I326" s="62"/>
      <c r="J326" s="62"/>
      <c r="K326" s="62"/>
      <c r="L326" s="666"/>
      <c r="M326" s="62"/>
      <c r="N326" s="62"/>
      <c r="O326" s="62"/>
      <c r="P326" s="62"/>
      <c r="Q326" s="62"/>
      <c r="R326" s="62"/>
      <c r="S326" s="3321"/>
      <c r="T326" s="3321"/>
      <c r="U326" s="3321"/>
      <c r="V326" s="3321"/>
      <c r="W326" s="62"/>
      <c r="X326" s="3321"/>
      <c r="Y326" s="3321"/>
      <c r="Z326" s="3321"/>
      <c r="AA326" s="3321"/>
      <c r="AB326" s="669"/>
      <c r="AC326" s="669"/>
      <c r="AD326" s="669"/>
      <c r="AE326" s="669"/>
      <c r="AF326" s="669"/>
      <c r="AG326" s="669"/>
      <c r="AH326" s="669"/>
      <c r="AI326" s="669"/>
      <c r="AJ326" s="669"/>
      <c r="AK326" s="41"/>
    </row>
    <row r="327" spans="1:37">
      <c r="A327" s="41"/>
      <c r="B327" s="58"/>
      <c r="C327" s="62"/>
      <c r="D327" s="62"/>
      <c r="E327" s="62"/>
      <c r="F327" s="62"/>
      <c r="G327" s="62"/>
      <c r="H327" s="62"/>
      <c r="I327" s="62"/>
      <c r="J327" s="62"/>
      <c r="K327" s="62"/>
      <c r="L327" s="666"/>
      <c r="M327" s="62"/>
      <c r="N327" s="62"/>
      <c r="O327" s="62"/>
      <c r="P327" s="62"/>
      <c r="Q327" s="62"/>
      <c r="R327" s="62"/>
      <c r="S327" s="3321"/>
      <c r="T327" s="3321"/>
      <c r="U327" s="3321"/>
      <c r="V327" s="3321"/>
      <c r="W327" s="62"/>
      <c r="X327" s="3321"/>
      <c r="Y327" s="3321"/>
      <c r="Z327" s="3321"/>
      <c r="AA327" s="3321"/>
      <c r="AB327" s="669"/>
      <c r="AC327" s="669"/>
      <c r="AD327" s="669"/>
      <c r="AE327" s="669"/>
      <c r="AF327" s="669"/>
      <c r="AG327" s="669"/>
      <c r="AH327" s="669"/>
      <c r="AI327" s="669"/>
      <c r="AJ327" s="669"/>
      <c r="AK327" s="41"/>
    </row>
    <row r="328" spans="1:37">
      <c r="A328" s="41"/>
      <c r="B328" s="58"/>
      <c r="C328" s="62"/>
      <c r="D328" s="62"/>
      <c r="E328" s="62"/>
      <c r="F328" s="62"/>
      <c r="G328" s="62"/>
      <c r="H328" s="62"/>
      <c r="I328" s="62"/>
      <c r="J328" s="62"/>
      <c r="K328" s="62"/>
      <c r="L328" s="666"/>
      <c r="M328" s="62"/>
      <c r="N328" s="62"/>
      <c r="O328" s="62"/>
      <c r="P328" s="62"/>
      <c r="Q328" s="62"/>
      <c r="R328" s="62"/>
      <c r="S328" s="3321"/>
      <c r="T328" s="3321"/>
      <c r="U328" s="3321"/>
      <c r="V328" s="3321"/>
      <c r="W328" s="62"/>
      <c r="X328" s="3321"/>
      <c r="Y328" s="3321"/>
      <c r="Z328" s="3321"/>
      <c r="AA328" s="3321"/>
      <c r="AB328" s="669"/>
      <c r="AC328" s="669"/>
      <c r="AD328" s="669"/>
      <c r="AE328" s="669"/>
      <c r="AF328" s="669"/>
      <c r="AG328" s="669"/>
      <c r="AH328" s="669"/>
      <c r="AI328" s="669"/>
      <c r="AJ328" s="669"/>
      <c r="AK328" s="41"/>
    </row>
    <row r="329" spans="1:37">
      <c r="A329" s="41"/>
      <c r="B329" s="58"/>
      <c r="C329" s="62"/>
      <c r="D329" s="62"/>
      <c r="E329" s="62"/>
      <c r="F329" s="62"/>
      <c r="G329" s="62"/>
      <c r="H329" s="62"/>
      <c r="I329" s="62"/>
      <c r="J329" s="62"/>
      <c r="K329" s="62"/>
      <c r="L329" s="666"/>
      <c r="M329" s="62"/>
      <c r="N329" s="62"/>
      <c r="O329" s="62"/>
      <c r="P329" s="62"/>
      <c r="Q329" s="62"/>
      <c r="R329" s="62"/>
      <c r="S329" s="3321"/>
      <c r="T329" s="3321"/>
      <c r="U329" s="3321"/>
      <c r="V329" s="3321"/>
      <c r="W329" s="62"/>
      <c r="X329" s="3321"/>
      <c r="Y329" s="3321"/>
      <c r="Z329" s="3321"/>
      <c r="AA329" s="3321"/>
      <c r="AB329" s="669"/>
      <c r="AC329" s="669"/>
      <c r="AD329" s="669"/>
      <c r="AE329" s="669"/>
      <c r="AF329" s="669"/>
      <c r="AG329" s="669"/>
      <c r="AH329" s="669"/>
      <c r="AI329" s="669"/>
      <c r="AJ329" s="669"/>
      <c r="AK329" s="41"/>
    </row>
    <row r="330" spans="1:37">
      <c r="A330" s="41"/>
      <c r="B330" s="58"/>
      <c r="C330" s="62"/>
      <c r="D330" s="62"/>
      <c r="E330" s="62"/>
      <c r="F330" s="62"/>
      <c r="G330" s="62"/>
      <c r="H330" s="62"/>
      <c r="I330" s="62"/>
      <c r="J330" s="62"/>
      <c r="K330" s="62"/>
      <c r="L330" s="666"/>
      <c r="M330" s="62"/>
      <c r="N330" s="62"/>
      <c r="O330" s="62"/>
      <c r="P330" s="62"/>
      <c r="Q330" s="62"/>
      <c r="R330" s="62"/>
      <c r="S330" s="3321"/>
      <c r="T330" s="3321"/>
      <c r="U330" s="3321"/>
      <c r="V330" s="3321"/>
      <c r="W330" s="62"/>
      <c r="X330" s="3321"/>
      <c r="Y330" s="3321"/>
      <c r="Z330" s="3321"/>
      <c r="AA330" s="3321"/>
      <c r="AB330" s="669"/>
      <c r="AC330" s="669"/>
      <c r="AD330" s="669"/>
      <c r="AE330" s="669"/>
      <c r="AF330" s="669"/>
      <c r="AG330" s="669"/>
      <c r="AH330" s="669"/>
      <c r="AI330" s="669"/>
      <c r="AJ330" s="669"/>
      <c r="AK330" s="41"/>
    </row>
    <row r="331" spans="1:37">
      <c r="A331" s="41"/>
      <c r="B331" s="58"/>
      <c r="C331" s="62"/>
      <c r="D331" s="62"/>
      <c r="E331" s="62"/>
      <c r="F331" s="62"/>
      <c r="G331" s="62"/>
      <c r="H331" s="62"/>
      <c r="I331" s="62"/>
      <c r="J331" s="62"/>
      <c r="K331" s="62"/>
      <c r="L331" s="666"/>
      <c r="M331" s="62"/>
      <c r="N331" s="62"/>
      <c r="O331" s="62"/>
      <c r="P331" s="62"/>
      <c r="Q331" s="62"/>
      <c r="R331" s="62"/>
      <c r="S331" s="3321"/>
      <c r="T331" s="3321"/>
      <c r="U331" s="3321"/>
      <c r="V331" s="3321"/>
      <c r="W331" s="62"/>
      <c r="X331" s="3321"/>
      <c r="Y331" s="3321"/>
      <c r="Z331" s="3321"/>
      <c r="AA331" s="3321"/>
      <c r="AB331" s="669"/>
      <c r="AC331" s="669"/>
      <c r="AD331" s="669"/>
      <c r="AE331" s="669"/>
      <c r="AF331" s="669"/>
      <c r="AG331" s="669"/>
      <c r="AH331" s="669"/>
      <c r="AI331" s="669"/>
      <c r="AJ331" s="669"/>
      <c r="AK331" s="41"/>
    </row>
    <row r="332" spans="1:37">
      <c r="A332" s="41"/>
      <c r="B332" s="58"/>
      <c r="C332" s="62"/>
      <c r="D332" s="62"/>
      <c r="E332" s="62"/>
      <c r="F332" s="62"/>
      <c r="G332" s="62"/>
      <c r="H332" s="62"/>
      <c r="I332" s="62"/>
      <c r="J332" s="62"/>
      <c r="K332" s="62"/>
      <c r="L332" s="666"/>
      <c r="M332" s="62"/>
      <c r="N332" s="62"/>
      <c r="O332" s="62"/>
      <c r="P332" s="62"/>
      <c r="Q332" s="62"/>
      <c r="R332" s="62"/>
      <c r="S332" s="3321"/>
      <c r="T332" s="3321"/>
      <c r="U332" s="3321"/>
      <c r="V332" s="3321"/>
      <c r="W332" s="62"/>
      <c r="X332" s="3321"/>
      <c r="Y332" s="3321"/>
      <c r="Z332" s="3321"/>
      <c r="AA332" s="3321"/>
      <c r="AB332" s="669"/>
      <c r="AC332" s="669"/>
      <c r="AD332" s="669"/>
      <c r="AE332" s="669"/>
      <c r="AF332" s="669"/>
      <c r="AG332" s="669"/>
      <c r="AH332" s="669"/>
      <c r="AI332" s="669"/>
      <c r="AJ332" s="669"/>
      <c r="AK332" s="41"/>
    </row>
    <row r="333" spans="1:37">
      <c r="A333" s="41"/>
      <c r="AB333" s="64"/>
      <c r="AC333" s="64"/>
      <c r="AD333" s="64"/>
      <c r="AE333" s="64"/>
      <c r="AF333" s="64"/>
      <c r="AG333" s="64"/>
      <c r="AH333" s="64"/>
      <c r="AI333" s="64"/>
      <c r="AJ333" s="64"/>
      <c r="AK333" s="41"/>
    </row>
    <row r="334" spans="1:37">
      <c r="A334" s="41"/>
      <c r="AB334" s="64"/>
      <c r="AC334" s="64"/>
      <c r="AD334" s="64"/>
      <c r="AE334" s="64"/>
      <c r="AF334" s="64"/>
      <c r="AG334" s="64"/>
      <c r="AH334" s="64"/>
      <c r="AI334" s="64"/>
      <c r="AJ334" s="64"/>
      <c r="AK334" s="41"/>
    </row>
    <row r="335" spans="1:37">
      <c r="A335" s="41"/>
      <c r="AB335" s="64"/>
      <c r="AC335" s="64"/>
      <c r="AD335" s="64"/>
      <c r="AE335" s="64"/>
      <c r="AF335" s="64"/>
      <c r="AG335" s="64"/>
      <c r="AH335" s="64"/>
      <c r="AI335" s="64"/>
      <c r="AJ335" s="64"/>
      <c r="AK335" s="41"/>
    </row>
    <row r="336" spans="1:37">
      <c r="A336" s="41"/>
      <c r="AB336" s="64"/>
      <c r="AC336" s="64"/>
      <c r="AD336" s="64"/>
      <c r="AE336" s="64"/>
      <c r="AF336" s="64"/>
      <c r="AG336" s="64"/>
      <c r="AH336" s="64"/>
      <c r="AI336" s="64"/>
      <c r="AJ336" s="64"/>
      <c r="AK336" s="41"/>
    </row>
    <row r="337" spans="1:37">
      <c r="A337" s="41"/>
      <c r="AB337" s="64"/>
      <c r="AC337" s="64"/>
      <c r="AD337" s="64"/>
      <c r="AE337" s="64"/>
      <c r="AF337" s="64"/>
      <c r="AG337" s="64"/>
      <c r="AH337" s="64"/>
      <c r="AI337" s="64"/>
      <c r="AJ337" s="64"/>
      <c r="AK337" s="41"/>
    </row>
    <row r="338" spans="1:37">
      <c r="A338" s="41"/>
      <c r="AB338" s="64"/>
      <c r="AC338" s="64"/>
      <c r="AD338" s="64"/>
      <c r="AE338" s="64"/>
      <c r="AF338" s="64"/>
      <c r="AG338" s="64"/>
      <c r="AH338" s="64"/>
      <c r="AI338" s="64"/>
      <c r="AJ338" s="64"/>
      <c r="AK338" s="41"/>
    </row>
    <row r="339" spans="1:37">
      <c r="A339" s="41"/>
      <c r="AB339" s="64"/>
      <c r="AC339" s="64"/>
      <c r="AD339" s="64"/>
      <c r="AE339" s="64"/>
      <c r="AF339" s="64"/>
      <c r="AG339" s="64"/>
      <c r="AH339" s="64"/>
      <c r="AI339" s="64"/>
      <c r="AJ339" s="64"/>
      <c r="AK339" s="41"/>
    </row>
    <row r="340" spans="1:37">
      <c r="A340" s="41"/>
      <c r="AB340" s="64"/>
      <c r="AC340" s="64"/>
      <c r="AD340" s="64"/>
      <c r="AE340" s="64"/>
      <c r="AF340" s="64"/>
      <c r="AG340" s="64"/>
      <c r="AH340" s="64"/>
      <c r="AI340" s="64"/>
      <c r="AJ340" s="64"/>
      <c r="AK340" s="41"/>
    </row>
    <row r="341" spans="1:37">
      <c r="A341" s="41"/>
      <c r="AB341" s="64"/>
      <c r="AC341" s="64"/>
      <c r="AD341" s="64"/>
      <c r="AE341" s="64"/>
      <c r="AF341" s="64"/>
      <c r="AG341" s="64"/>
      <c r="AH341" s="64"/>
      <c r="AI341" s="64"/>
      <c r="AJ341" s="64"/>
      <c r="AK341" s="41"/>
    </row>
    <row r="342" spans="1:37">
      <c r="A342" s="41"/>
      <c r="AB342" s="64"/>
      <c r="AC342" s="64"/>
      <c r="AD342" s="64"/>
      <c r="AE342" s="64"/>
      <c r="AF342" s="64"/>
      <c r="AG342" s="64"/>
      <c r="AH342" s="64"/>
      <c r="AI342" s="64"/>
      <c r="AJ342" s="64"/>
      <c r="AK342" s="41"/>
    </row>
    <row r="343" spans="1:37">
      <c r="A343" s="41"/>
      <c r="AB343" s="64"/>
      <c r="AC343" s="64"/>
      <c r="AD343" s="64"/>
      <c r="AE343" s="64"/>
      <c r="AF343" s="64"/>
      <c r="AG343" s="64"/>
      <c r="AH343" s="64"/>
      <c r="AI343" s="64"/>
      <c r="AJ343" s="64"/>
      <c r="AK343" s="41"/>
    </row>
    <row r="344" spans="1:37">
      <c r="A344" s="41"/>
      <c r="AB344" s="64"/>
      <c r="AC344" s="64"/>
      <c r="AD344" s="64"/>
      <c r="AE344" s="64"/>
      <c r="AF344" s="64"/>
      <c r="AG344" s="64"/>
      <c r="AH344" s="64"/>
      <c r="AI344" s="64"/>
      <c r="AJ344" s="64"/>
      <c r="AK344" s="41"/>
    </row>
    <row r="345" spans="1:37">
      <c r="A345" s="41"/>
      <c r="AB345" s="64"/>
      <c r="AC345" s="64"/>
      <c r="AD345" s="64"/>
      <c r="AE345" s="64"/>
      <c r="AF345" s="64"/>
      <c r="AG345" s="64"/>
      <c r="AH345" s="64"/>
      <c r="AI345" s="64"/>
      <c r="AJ345" s="64"/>
      <c r="AK345" s="41"/>
    </row>
    <row r="346" spans="1:37">
      <c r="A346" s="41"/>
      <c r="AB346" s="64"/>
      <c r="AC346" s="64"/>
      <c r="AD346" s="64"/>
      <c r="AE346" s="64"/>
      <c r="AF346" s="64"/>
      <c r="AG346" s="64"/>
      <c r="AH346" s="64"/>
      <c r="AI346" s="64"/>
      <c r="AJ346" s="64"/>
      <c r="AK346" s="41"/>
    </row>
    <row r="347" spans="1:37">
      <c r="A347" s="41"/>
      <c r="AB347" s="64"/>
      <c r="AC347" s="64"/>
      <c r="AD347" s="64"/>
      <c r="AE347" s="64"/>
      <c r="AF347" s="64"/>
      <c r="AG347" s="64"/>
      <c r="AH347" s="64"/>
      <c r="AI347" s="64"/>
      <c r="AJ347" s="64"/>
      <c r="AK347" s="41"/>
    </row>
    <row r="348" spans="1:37">
      <c r="A348" s="41"/>
      <c r="B348" s="41"/>
      <c r="L348" s="41"/>
      <c r="AB348" s="64"/>
      <c r="AC348" s="64"/>
      <c r="AD348" s="64"/>
      <c r="AE348" s="64"/>
      <c r="AF348" s="64"/>
      <c r="AG348" s="64"/>
      <c r="AH348" s="64"/>
      <c r="AI348" s="64"/>
      <c r="AJ348" s="64"/>
      <c r="AK348" s="41"/>
    </row>
    <row r="349" spans="1:37">
      <c r="A349" s="41"/>
      <c r="B349" s="41"/>
      <c r="L349" s="41"/>
      <c r="AB349" s="64"/>
      <c r="AC349" s="64"/>
      <c r="AD349" s="64"/>
      <c r="AE349" s="64"/>
      <c r="AF349" s="64"/>
      <c r="AG349" s="64"/>
      <c r="AH349" s="64"/>
      <c r="AI349" s="64"/>
      <c r="AJ349" s="64"/>
      <c r="AK349" s="41"/>
    </row>
    <row r="350" spans="1:37">
      <c r="A350" s="41"/>
      <c r="B350" s="41"/>
      <c r="L350" s="41"/>
      <c r="AB350" s="64"/>
      <c r="AC350" s="64"/>
      <c r="AD350" s="64"/>
      <c r="AE350" s="64"/>
      <c r="AF350" s="64"/>
      <c r="AG350" s="64"/>
      <c r="AH350" s="64"/>
      <c r="AI350" s="64"/>
      <c r="AJ350" s="64"/>
      <c r="AK350" s="41"/>
    </row>
    <row r="351" spans="1:37">
      <c r="A351" s="41"/>
      <c r="B351" s="41"/>
      <c r="L351" s="41"/>
      <c r="AB351" s="64"/>
      <c r="AC351" s="64"/>
      <c r="AD351" s="64"/>
      <c r="AE351" s="64"/>
      <c r="AF351" s="64"/>
      <c r="AG351" s="64"/>
      <c r="AH351" s="64"/>
      <c r="AI351" s="64"/>
      <c r="AJ351" s="64"/>
      <c r="AK351" s="41"/>
    </row>
    <row r="352" spans="1:37">
      <c r="A352" s="41"/>
      <c r="B352" s="41"/>
      <c r="L352" s="41"/>
      <c r="AB352" s="64"/>
      <c r="AC352" s="64"/>
      <c r="AD352" s="64"/>
      <c r="AE352" s="64"/>
      <c r="AF352" s="64"/>
      <c r="AG352" s="64"/>
      <c r="AH352" s="64"/>
      <c r="AI352" s="64"/>
      <c r="AJ352" s="64"/>
      <c r="AK352" s="41"/>
    </row>
    <row r="353" spans="1:37">
      <c r="A353" s="41"/>
      <c r="B353" s="41"/>
      <c r="L353" s="41"/>
      <c r="AB353" s="64"/>
      <c r="AC353" s="64"/>
      <c r="AD353" s="64"/>
      <c r="AE353" s="64"/>
      <c r="AF353" s="64"/>
      <c r="AG353" s="64"/>
      <c r="AH353" s="64"/>
      <c r="AI353" s="64"/>
      <c r="AJ353" s="64"/>
      <c r="AK353" s="41"/>
    </row>
    <row r="354" spans="1:37">
      <c r="A354" s="41"/>
      <c r="B354" s="41"/>
      <c r="L354" s="41"/>
      <c r="AB354" s="64"/>
      <c r="AC354" s="64"/>
      <c r="AD354" s="64"/>
      <c r="AE354" s="64"/>
      <c r="AF354" s="64"/>
      <c r="AG354" s="64"/>
      <c r="AH354" s="64"/>
      <c r="AI354" s="64"/>
      <c r="AJ354" s="64"/>
      <c r="AK354" s="41"/>
    </row>
    <row r="355" spans="1:37">
      <c r="A355" s="41"/>
      <c r="B355" s="41"/>
      <c r="L355" s="41"/>
      <c r="AB355" s="64"/>
      <c r="AC355" s="64"/>
      <c r="AD355" s="64"/>
      <c r="AE355" s="64"/>
      <c r="AF355" s="64"/>
      <c r="AG355" s="64"/>
      <c r="AH355" s="64"/>
      <c r="AI355" s="64"/>
      <c r="AJ355" s="64"/>
      <c r="AK355" s="41"/>
    </row>
    <row r="356" spans="1:37">
      <c r="A356" s="41"/>
      <c r="B356" s="41"/>
      <c r="L356" s="41"/>
      <c r="AB356" s="64"/>
      <c r="AC356" s="64"/>
      <c r="AD356" s="64"/>
      <c r="AE356" s="64"/>
      <c r="AF356" s="64"/>
      <c r="AG356" s="64"/>
      <c r="AH356" s="64"/>
      <c r="AI356" s="64"/>
      <c r="AJ356" s="64"/>
      <c r="AK356" s="41"/>
    </row>
    <row r="357" spans="1:37">
      <c r="A357" s="41"/>
      <c r="B357" s="41"/>
      <c r="L357" s="41"/>
      <c r="AB357" s="64"/>
      <c r="AC357" s="64"/>
      <c r="AD357" s="64"/>
      <c r="AE357" s="64"/>
      <c r="AF357" s="64"/>
      <c r="AG357" s="64"/>
      <c r="AH357" s="64"/>
      <c r="AI357" s="64"/>
      <c r="AJ357" s="64"/>
      <c r="AK357" s="41"/>
    </row>
    <row r="358" spans="1:37">
      <c r="A358" s="41"/>
      <c r="B358" s="41"/>
      <c r="L358" s="41"/>
      <c r="AB358" s="64"/>
      <c r="AC358" s="64"/>
      <c r="AD358" s="64"/>
      <c r="AE358" s="64"/>
      <c r="AF358" s="64"/>
      <c r="AG358" s="64"/>
      <c r="AH358" s="64"/>
      <c r="AI358" s="64"/>
      <c r="AJ358" s="64"/>
      <c r="AK358" s="41"/>
    </row>
    <row r="359" spans="1:37">
      <c r="A359" s="41"/>
      <c r="B359" s="41"/>
      <c r="L359" s="41"/>
      <c r="AB359" s="64"/>
      <c r="AC359" s="64"/>
      <c r="AD359" s="64"/>
      <c r="AE359" s="64"/>
      <c r="AF359" s="64"/>
      <c r="AG359" s="64"/>
      <c r="AH359" s="64"/>
      <c r="AI359" s="64"/>
      <c r="AJ359" s="64"/>
      <c r="AK359" s="41"/>
    </row>
    <row r="360" spans="1:37">
      <c r="A360" s="41"/>
      <c r="B360" s="41"/>
      <c r="L360" s="41"/>
      <c r="AB360" s="64"/>
      <c r="AC360" s="64"/>
      <c r="AD360" s="64"/>
      <c r="AE360" s="64"/>
      <c r="AF360" s="64"/>
      <c r="AG360" s="64"/>
      <c r="AH360" s="64"/>
      <c r="AI360" s="64"/>
      <c r="AJ360" s="64"/>
      <c r="AK360" s="41"/>
    </row>
    <row r="361" spans="1:37">
      <c r="A361" s="41"/>
      <c r="B361" s="41"/>
      <c r="L361" s="41"/>
      <c r="AB361" s="64"/>
      <c r="AC361" s="64"/>
      <c r="AD361" s="64"/>
      <c r="AE361" s="64"/>
      <c r="AF361" s="64"/>
      <c r="AG361" s="64"/>
      <c r="AH361" s="64"/>
      <c r="AI361" s="64"/>
      <c r="AJ361" s="64"/>
      <c r="AK361" s="41"/>
    </row>
    <row r="362" spans="1:37">
      <c r="A362" s="41"/>
      <c r="B362" s="41"/>
      <c r="L362" s="41"/>
      <c r="AB362" s="64"/>
      <c r="AC362" s="64"/>
      <c r="AD362" s="64"/>
      <c r="AE362" s="64"/>
      <c r="AF362" s="64"/>
      <c r="AG362" s="64"/>
      <c r="AH362" s="64"/>
      <c r="AI362" s="64"/>
      <c r="AJ362" s="64"/>
      <c r="AK362" s="41"/>
    </row>
    <row r="363" spans="1:37">
      <c r="A363" s="41"/>
      <c r="B363" s="41"/>
      <c r="L363" s="41"/>
      <c r="AB363" s="64"/>
      <c r="AC363" s="64"/>
      <c r="AD363" s="64"/>
      <c r="AE363" s="64"/>
      <c r="AF363" s="64"/>
      <c r="AG363" s="64"/>
      <c r="AH363" s="64"/>
      <c r="AI363" s="64"/>
      <c r="AJ363" s="64"/>
      <c r="AK363" s="41"/>
    </row>
    <row r="364" spans="1:37">
      <c r="A364" s="41"/>
      <c r="B364" s="41"/>
      <c r="L364" s="41"/>
      <c r="AB364" s="64"/>
      <c r="AC364" s="64"/>
      <c r="AD364" s="64"/>
      <c r="AE364" s="64"/>
      <c r="AF364" s="64"/>
      <c r="AG364" s="64"/>
      <c r="AH364" s="64"/>
      <c r="AI364" s="64"/>
      <c r="AJ364" s="64"/>
      <c r="AK364" s="41"/>
    </row>
    <row r="365" spans="1:37">
      <c r="A365" s="41"/>
      <c r="B365" s="41"/>
      <c r="L365" s="41"/>
      <c r="AB365" s="64"/>
      <c r="AC365" s="64"/>
      <c r="AD365" s="64"/>
      <c r="AE365" s="64"/>
      <c r="AF365" s="64"/>
      <c r="AG365" s="64"/>
      <c r="AH365" s="64"/>
      <c r="AI365" s="64"/>
      <c r="AJ365" s="64"/>
      <c r="AK365" s="41"/>
    </row>
    <row r="366" spans="1:37">
      <c r="A366" s="41"/>
      <c r="B366" s="41"/>
      <c r="L366" s="41"/>
      <c r="AB366" s="64"/>
      <c r="AC366" s="64"/>
      <c r="AD366" s="64"/>
      <c r="AE366" s="64"/>
      <c r="AF366" s="64"/>
      <c r="AG366" s="64"/>
      <c r="AH366" s="64"/>
      <c r="AI366" s="64"/>
      <c r="AJ366" s="64"/>
      <c r="AK366" s="41"/>
    </row>
    <row r="367" spans="1:37">
      <c r="A367" s="41"/>
      <c r="B367" s="41"/>
      <c r="L367" s="41"/>
      <c r="AB367" s="64"/>
      <c r="AC367" s="64"/>
      <c r="AD367" s="64"/>
      <c r="AE367" s="64"/>
      <c r="AF367" s="64"/>
      <c r="AG367" s="64"/>
      <c r="AH367" s="64"/>
      <c r="AI367" s="64"/>
      <c r="AJ367" s="64"/>
      <c r="AK367" s="41"/>
    </row>
    <row r="368" spans="1:37">
      <c r="A368" s="41"/>
      <c r="B368" s="41"/>
      <c r="L368" s="41"/>
      <c r="AB368" s="64"/>
      <c r="AC368" s="64"/>
      <c r="AD368" s="64"/>
      <c r="AE368" s="64"/>
      <c r="AF368" s="64"/>
      <c r="AG368" s="64"/>
      <c r="AH368" s="64"/>
      <c r="AI368" s="64"/>
      <c r="AJ368" s="64"/>
      <c r="AK368" s="41"/>
    </row>
    <row r="369" spans="1:37">
      <c r="A369" s="41"/>
      <c r="B369" s="41"/>
      <c r="L369" s="41"/>
      <c r="AB369" s="64"/>
      <c r="AC369" s="64"/>
      <c r="AD369" s="64"/>
      <c r="AE369" s="64"/>
      <c r="AF369" s="64"/>
      <c r="AG369" s="64"/>
      <c r="AH369" s="64"/>
      <c r="AI369" s="64"/>
      <c r="AJ369" s="64"/>
      <c r="AK369" s="41"/>
    </row>
    <row r="370" spans="1:37">
      <c r="A370" s="41"/>
      <c r="B370" s="41"/>
      <c r="L370" s="41"/>
      <c r="AB370" s="64"/>
      <c r="AC370" s="64"/>
      <c r="AD370" s="64"/>
      <c r="AE370" s="64"/>
      <c r="AF370" s="64"/>
      <c r="AG370" s="64"/>
      <c r="AH370" s="64"/>
      <c r="AI370" s="64"/>
      <c r="AJ370" s="64"/>
      <c r="AK370" s="41"/>
    </row>
    <row r="371" spans="1:37">
      <c r="A371" s="41"/>
      <c r="B371" s="41"/>
      <c r="L371" s="41"/>
      <c r="AB371" s="64"/>
      <c r="AC371" s="64"/>
      <c r="AD371" s="64"/>
      <c r="AE371" s="64"/>
      <c r="AF371" s="64"/>
      <c r="AG371" s="64"/>
      <c r="AH371" s="64"/>
      <c r="AI371" s="64"/>
      <c r="AJ371" s="64"/>
      <c r="AK371" s="41"/>
    </row>
    <row r="372" spans="1:37">
      <c r="A372" s="41"/>
      <c r="B372" s="41"/>
      <c r="L372" s="41"/>
      <c r="AB372" s="64"/>
      <c r="AC372" s="64"/>
      <c r="AD372" s="64"/>
      <c r="AE372" s="64"/>
      <c r="AF372" s="64"/>
      <c r="AG372" s="64"/>
      <c r="AH372" s="64"/>
      <c r="AI372" s="64"/>
      <c r="AJ372" s="64"/>
      <c r="AK372" s="41"/>
    </row>
    <row r="373" spans="1:37">
      <c r="A373" s="41"/>
      <c r="B373" s="41"/>
      <c r="L373" s="41"/>
      <c r="AB373" s="64"/>
      <c r="AC373" s="64"/>
      <c r="AD373" s="64"/>
      <c r="AE373" s="64"/>
      <c r="AF373" s="64"/>
      <c r="AG373" s="64"/>
      <c r="AH373" s="64"/>
      <c r="AI373" s="64"/>
      <c r="AJ373" s="64"/>
      <c r="AK373" s="41"/>
    </row>
    <row r="374" spans="1:37">
      <c r="A374" s="41"/>
      <c r="B374" s="41"/>
      <c r="L374" s="41"/>
      <c r="AB374" s="64"/>
      <c r="AC374" s="64"/>
      <c r="AD374" s="64"/>
      <c r="AE374" s="64"/>
      <c r="AF374" s="64"/>
      <c r="AG374" s="64"/>
      <c r="AH374" s="64"/>
      <c r="AI374" s="64"/>
      <c r="AJ374" s="64"/>
      <c r="AK374" s="41"/>
    </row>
    <row r="375" spans="1:37">
      <c r="A375" s="41"/>
      <c r="B375" s="41"/>
      <c r="L375" s="41"/>
      <c r="AB375" s="64"/>
      <c r="AC375" s="64"/>
      <c r="AD375" s="64"/>
      <c r="AE375" s="64"/>
      <c r="AF375" s="64"/>
      <c r="AG375" s="64"/>
      <c r="AH375" s="64"/>
      <c r="AI375" s="64"/>
      <c r="AJ375" s="64"/>
      <c r="AK375" s="41"/>
    </row>
    <row r="376" spans="1:37">
      <c r="A376" s="41"/>
      <c r="B376" s="41"/>
      <c r="L376" s="41"/>
      <c r="AB376" s="64"/>
      <c r="AC376" s="64"/>
      <c r="AD376" s="64"/>
      <c r="AE376" s="64"/>
      <c r="AF376" s="64"/>
      <c r="AG376" s="64"/>
      <c r="AH376" s="64"/>
      <c r="AI376" s="64"/>
      <c r="AJ376" s="64"/>
      <c r="AK376" s="41"/>
    </row>
    <row r="377" spans="1:37">
      <c r="A377" s="41"/>
      <c r="B377" s="41"/>
      <c r="L377" s="41"/>
      <c r="AB377" s="64"/>
      <c r="AC377" s="64"/>
      <c r="AD377" s="64"/>
      <c r="AE377" s="64"/>
      <c r="AF377" s="64"/>
      <c r="AG377" s="64"/>
      <c r="AH377" s="64"/>
      <c r="AI377" s="64"/>
      <c r="AJ377" s="64"/>
      <c r="AK377" s="41"/>
    </row>
    <row r="378" spans="1:37">
      <c r="A378" s="41"/>
      <c r="B378" s="41"/>
      <c r="L378" s="41"/>
      <c r="AB378" s="64"/>
      <c r="AC378" s="64"/>
      <c r="AD378" s="64"/>
      <c r="AE378" s="64"/>
      <c r="AF378" s="64"/>
      <c r="AG378" s="64"/>
      <c r="AH378" s="64"/>
      <c r="AI378" s="64"/>
      <c r="AJ378" s="64"/>
      <c r="AK378" s="41"/>
    </row>
    <row r="379" spans="1:37">
      <c r="A379" s="41"/>
      <c r="B379" s="41"/>
      <c r="L379" s="41"/>
      <c r="AB379" s="64"/>
      <c r="AC379" s="64"/>
      <c r="AD379" s="64"/>
      <c r="AE379" s="64"/>
      <c r="AF379" s="64"/>
      <c r="AG379" s="64"/>
      <c r="AH379" s="64"/>
      <c r="AI379" s="64"/>
      <c r="AJ379" s="64"/>
      <c r="AK379" s="41"/>
    </row>
    <row r="380" spans="1:37">
      <c r="A380" s="41"/>
      <c r="B380" s="41"/>
      <c r="L380" s="41"/>
      <c r="AB380" s="64"/>
      <c r="AC380" s="64"/>
      <c r="AD380" s="64"/>
      <c r="AE380" s="64"/>
      <c r="AF380" s="64"/>
      <c r="AG380" s="64"/>
      <c r="AH380" s="64"/>
      <c r="AI380" s="64"/>
      <c r="AJ380" s="64"/>
      <c r="AK380" s="41"/>
    </row>
    <row r="381" spans="1:37">
      <c r="A381" s="41"/>
      <c r="B381" s="41"/>
      <c r="L381" s="41"/>
      <c r="AB381" s="64"/>
      <c r="AC381" s="64"/>
      <c r="AD381" s="64"/>
      <c r="AE381" s="64"/>
      <c r="AF381" s="64"/>
      <c r="AG381" s="64"/>
      <c r="AH381" s="64"/>
      <c r="AI381" s="64"/>
      <c r="AJ381" s="64"/>
      <c r="AK381" s="41"/>
    </row>
    <row r="382" spans="1:37">
      <c r="A382" s="41"/>
      <c r="B382" s="41"/>
      <c r="L382" s="41"/>
      <c r="AB382" s="64"/>
      <c r="AC382" s="64"/>
      <c r="AD382" s="64"/>
      <c r="AE382" s="64"/>
      <c r="AF382" s="64"/>
      <c r="AG382" s="64"/>
      <c r="AH382" s="64"/>
      <c r="AI382" s="64"/>
      <c r="AJ382" s="64"/>
      <c r="AK382" s="41"/>
    </row>
    <row r="383" spans="1:37">
      <c r="A383" s="41"/>
      <c r="B383" s="41"/>
      <c r="L383" s="41"/>
      <c r="AB383" s="64"/>
      <c r="AC383" s="64"/>
      <c r="AD383" s="64"/>
      <c r="AE383" s="64"/>
      <c r="AF383" s="64"/>
      <c r="AG383" s="64"/>
      <c r="AH383" s="64"/>
      <c r="AI383" s="64"/>
      <c r="AJ383" s="64"/>
      <c r="AK383" s="41"/>
    </row>
    <row r="384" spans="1:37">
      <c r="A384" s="41"/>
      <c r="B384" s="41"/>
      <c r="L384" s="41"/>
      <c r="AB384" s="64"/>
      <c r="AC384" s="64"/>
      <c r="AD384" s="64"/>
      <c r="AE384" s="64"/>
      <c r="AF384" s="64"/>
      <c r="AG384" s="64"/>
      <c r="AH384" s="64"/>
      <c r="AI384" s="64"/>
      <c r="AJ384" s="64"/>
      <c r="AK384" s="41"/>
    </row>
    <row r="385" spans="1:37">
      <c r="A385" s="41"/>
      <c r="B385" s="41"/>
      <c r="L385" s="41"/>
      <c r="AB385" s="64"/>
      <c r="AC385" s="64"/>
      <c r="AD385" s="64"/>
      <c r="AE385" s="64"/>
      <c r="AF385" s="64"/>
      <c r="AG385" s="64"/>
      <c r="AH385" s="64"/>
      <c r="AI385" s="64"/>
      <c r="AJ385" s="64"/>
      <c r="AK385" s="41"/>
    </row>
    <row r="386" spans="1:37">
      <c r="A386" s="41"/>
      <c r="B386" s="41"/>
      <c r="L386" s="41"/>
      <c r="AB386" s="64"/>
      <c r="AC386" s="64"/>
      <c r="AD386" s="64"/>
      <c r="AE386" s="64"/>
      <c r="AF386" s="64"/>
      <c r="AG386" s="64"/>
      <c r="AH386" s="64"/>
      <c r="AI386" s="64"/>
      <c r="AJ386" s="64"/>
      <c r="AK386" s="41"/>
    </row>
    <row r="387" spans="1:37">
      <c r="A387" s="41"/>
      <c r="B387" s="41"/>
      <c r="L387" s="41"/>
      <c r="AB387" s="64"/>
      <c r="AC387" s="64"/>
      <c r="AD387" s="64"/>
      <c r="AE387" s="64"/>
      <c r="AF387" s="64"/>
      <c r="AG387" s="64"/>
      <c r="AH387" s="64"/>
      <c r="AI387" s="64"/>
      <c r="AJ387" s="64"/>
      <c r="AK387" s="41"/>
    </row>
    <row r="388" spans="1:37">
      <c r="A388" s="41"/>
      <c r="B388" s="41"/>
      <c r="L388" s="41"/>
      <c r="AB388" s="64"/>
      <c r="AC388" s="64"/>
      <c r="AD388" s="64"/>
      <c r="AE388" s="64"/>
      <c r="AF388" s="64"/>
      <c r="AG388" s="64"/>
      <c r="AH388" s="64"/>
      <c r="AI388" s="64"/>
      <c r="AJ388" s="64"/>
      <c r="AK388" s="41"/>
    </row>
    <row r="389" spans="1:37">
      <c r="A389" s="41"/>
      <c r="B389" s="41"/>
      <c r="L389" s="41"/>
      <c r="AB389" s="64"/>
      <c r="AC389" s="64"/>
      <c r="AD389" s="64"/>
      <c r="AE389" s="64"/>
      <c r="AF389" s="64"/>
      <c r="AG389" s="64"/>
      <c r="AH389" s="64"/>
      <c r="AI389" s="64"/>
      <c r="AJ389" s="64"/>
      <c r="AK389" s="41"/>
    </row>
    <row r="390" spans="1:37">
      <c r="A390" s="41"/>
      <c r="B390" s="41"/>
      <c r="L390" s="41"/>
      <c r="AB390" s="64"/>
      <c r="AC390" s="64"/>
      <c r="AD390" s="64"/>
      <c r="AE390" s="64"/>
      <c r="AF390" s="64"/>
      <c r="AG390" s="64"/>
      <c r="AH390" s="64"/>
      <c r="AI390" s="64"/>
      <c r="AJ390" s="64"/>
      <c r="AK390" s="41"/>
    </row>
    <row r="391" spans="1:37">
      <c r="A391" s="41"/>
      <c r="B391" s="41"/>
      <c r="L391" s="41"/>
      <c r="AB391" s="64"/>
      <c r="AC391" s="64"/>
      <c r="AD391" s="64"/>
      <c r="AE391" s="64"/>
      <c r="AF391" s="64"/>
      <c r="AG391" s="64"/>
      <c r="AH391" s="64"/>
      <c r="AI391" s="64"/>
      <c r="AJ391" s="64"/>
      <c r="AK391" s="41"/>
    </row>
    <row r="392" spans="1:37">
      <c r="A392" s="41"/>
      <c r="B392" s="41"/>
      <c r="L392" s="41"/>
      <c r="AB392" s="64"/>
      <c r="AC392" s="64"/>
      <c r="AD392" s="64"/>
      <c r="AE392" s="64"/>
      <c r="AF392" s="64"/>
      <c r="AG392" s="64"/>
      <c r="AH392" s="64"/>
      <c r="AI392" s="64"/>
      <c r="AJ392" s="64"/>
      <c r="AK392" s="41"/>
    </row>
    <row r="393" spans="1:37">
      <c r="A393" s="41"/>
      <c r="B393" s="41"/>
      <c r="L393" s="41"/>
      <c r="AB393" s="64"/>
      <c r="AC393" s="64"/>
      <c r="AD393" s="64"/>
      <c r="AE393" s="64"/>
      <c r="AF393" s="64"/>
      <c r="AG393" s="64"/>
      <c r="AH393" s="64"/>
      <c r="AI393" s="64"/>
      <c r="AJ393" s="64"/>
      <c r="AK393" s="41"/>
    </row>
    <row r="394" spans="1:37">
      <c r="A394" s="41"/>
      <c r="B394" s="41"/>
      <c r="L394" s="41"/>
      <c r="AB394" s="64"/>
      <c r="AC394" s="64"/>
      <c r="AD394" s="64"/>
      <c r="AE394" s="64"/>
      <c r="AF394" s="64"/>
      <c r="AG394" s="64"/>
      <c r="AH394" s="64"/>
      <c r="AI394" s="64"/>
      <c r="AJ394" s="64"/>
      <c r="AK394" s="41"/>
    </row>
    <row r="395" spans="1:37">
      <c r="A395" s="41"/>
      <c r="B395" s="41"/>
      <c r="L395" s="41"/>
      <c r="AB395" s="64"/>
      <c r="AC395" s="64"/>
      <c r="AD395" s="64"/>
      <c r="AE395" s="64"/>
      <c r="AF395" s="64"/>
      <c r="AG395" s="64"/>
      <c r="AH395" s="64"/>
      <c r="AI395" s="64"/>
      <c r="AJ395" s="64"/>
      <c r="AK395" s="41"/>
    </row>
    <row r="396" spans="1:37">
      <c r="A396" s="41"/>
      <c r="B396" s="41"/>
      <c r="L396" s="41"/>
      <c r="AB396" s="64"/>
      <c r="AC396" s="64"/>
      <c r="AD396" s="64"/>
      <c r="AE396" s="64"/>
      <c r="AF396" s="64"/>
      <c r="AG396" s="64"/>
      <c r="AH396" s="64"/>
      <c r="AI396" s="64"/>
      <c r="AJ396" s="64"/>
      <c r="AK396" s="41"/>
    </row>
    <row r="397" spans="1:37">
      <c r="A397" s="41"/>
      <c r="B397" s="41"/>
      <c r="L397" s="41"/>
      <c r="AB397" s="64"/>
      <c r="AC397" s="64"/>
      <c r="AD397" s="64"/>
      <c r="AE397" s="64"/>
      <c r="AF397" s="64"/>
      <c r="AG397" s="64"/>
      <c r="AH397" s="64"/>
      <c r="AI397" s="64"/>
      <c r="AJ397" s="64"/>
      <c r="AK397" s="41"/>
    </row>
    <row r="398" spans="1:37">
      <c r="A398" s="41"/>
      <c r="B398" s="41"/>
      <c r="L398" s="41"/>
      <c r="AB398" s="64"/>
      <c r="AC398" s="64"/>
      <c r="AD398" s="64"/>
      <c r="AE398" s="64"/>
      <c r="AF398" s="64"/>
      <c r="AG398" s="64"/>
      <c r="AH398" s="64"/>
      <c r="AI398" s="64"/>
      <c r="AJ398" s="64"/>
      <c r="AK398" s="41"/>
    </row>
    <row r="399" spans="1:37">
      <c r="A399" s="41"/>
      <c r="B399" s="41"/>
      <c r="L399" s="41"/>
      <c r="AB399" s="64"/>
      <c r="AC399" s="64"/>
      <c r="AD399" s="64"/>
      <c r="AE399" s="64"/>
      <c r="AF399" s="64"/>
      <c r="AG399" s="64"/>
      <c r="AH399" s="64"/>
      <c r="AI399" s="64"/>
      <c r="AJ399" s="64"/>
      <c r="AK399" s="41"/>
    </row>
    <row r="400" spans="1:37">
      <c r="A400" s="41"/>
      <c r="B400" s="41"/>
      <c r="L400" s="41"/>
      <c r="AB400" s="64"/>
      <c r="AC400" s="64"/>
      <c r="AD400" s="64"/>
      <c r="AE400" s="64"/>
      <c r="AF400" s="64"/>
      <c r="AG400" s="64"/>
      <c r="AH400" s="64"/>
      <c r="AI400" s="64"/>
      <c r="AJ400" s="64"/>
      <c r="AK400" s="41"/>
    </row>
    <row r="401" spans="1:37">
      <c r="A401" s="41"/>
      <c r="B401" s="41"/>
      <c r="L401" s="41"/>
      <c r="AB401" s="64"/>
      <c r="AC401" s="64"/>
      <c r="AD401" s="64"/>
      <c r="AE401" s="64"/>
      <c r="AF401" s="64"/>
      <c r="AG401" s="64"/>
      <c r="AH401" s="64"/>
      <c r="AI401" s="64"/>
      <c r="AJ401" s="64"/>
      <c r="AK401" s="41"/>
    </row>
    <row r="402" spans="1:37">
      <c r="A402" s="41"/>
      <c r="B402" s="41"/>
      <c r="L402" s="41"/>
      <c r="AB402" s="64"/>
      <c r="AC402" s="64"/>
      <c r="AD402" s="64"/>
      <c r="AE402" s="64"/>
      <c r="AF402" s="64"/>
      <c r="AG402" s="64"/>
      <c r="AH402" s="64"/>
      <c r="AI402" s="64"/>
      <c r="AJ402" s="64"/>
      <c r="AK402" s="41"/>
    </row>
    <row r="403" spans="1:37">
      <c r="A403" s="41"/>
      <c r="B403" s="41"/>
      <c r="L403" s="41"/>
      <c r="AB403" s="64"/>
      <c r="AC403" s="64"/>
      <c r="AD403" s="64"/>
      <c r="AE403" s="64"/>
      <c r="AF403" s="64"/>
      <c r="AG403" s="64"/>
      <c r="AH403" s="64"/>
      <c r="AI403" s="64"/>
      <c r="AJ403" s="64"/>
      <c r="AK403" s="41"/>
    </row>
    <row r="404" spans="1:37">
      <c r="A404" s="41"/>
      <c r="B404" s="41"/>
      <c r="L404" s="41"/>
      <c r="AB404" s="64"/>
      <c r="AC404" s="64"/>
      <c r="AD404" s="64"/>
      <c r="AE404" s="64"/>
      <c r="AF404" s="64"/>
      <c r="AG404" s="64"/>
      <c r="AH404" s="64"/>
      <c r="AI404" s="64"/>
      <c r="AJ404" s="64"/>
      <c r="AK404" s="41"/>
    </row>
    <row r="405" spans="1:37">
      <c r="A405" s="41"/>
      <c r="B405" s="41"/>
      <c r="L405" s="41"/>
      <c r="AB405" s="64"/>
      <c r="AC405" s="64"/>
      <c r="AD405" s="64"/>
      <c r="AE405" s="64"/>
      <c r="AF405" s="64"/>
      <c r="AG405" s="64"/>
      <c r="AH405" s="64"/>
      <c r="AI405" s="64"/>
      <c r="AJ405" s="64"/>
      <c r="AK405" s="41"/>
    </row>
    <row r="406" spans="1:37">
      <c r="A406" s="41"/>
      <c r="B406" s="41"/>
      <c r="L406" s="41"/>
      <c r="AB406" s="64"/>
      <c r="AC406" s="64"/>
      <c r="AD406" s="64"/>
      <c r="AE406" s="64"/>
      <c r="AF406" s="64"/>
      <c r="AG406" s="64"/>
      <c r="AH406" s="64"/>
      <c r="AI406" s="64"/>
      <c r="AJ406" s="64"/>
      <c r="AK406" s="41"/>
    </row>
    <row r="407" spans="1:37">
      <c r="A407" s="41"/>
      <c r="B407" s="41"/>
      <c r="L407" s="41"/>
      <c r="AB407" s="64"/>
      <c r="AC407" s="64"/>
      <c r="AD407" s="64"/>
      <c r="AE407" s="64"/>
      <c r="AF407" s="64"/>
      <c r="AG407" s="64"/>
      <c r="AH407" s="64"/>
      <c r="AI407" s="64"/>
      <c r="AJ407" s="64"/>
      <c r="AK407" s="41"/>
    </row>
    <row r="408" spans="1:37">
      <c r="A408" s="41"/>
      <c r="B408" s="41"/>
      <c r="L408" s="41"/>
      <c r="AB408" s="64"/>
      <c r="AC408" s="64"/>
      <c r="AD408" s="64"/>
      <c r="AE408" s="64"/>
      <c r="AF408" s="64"/>
      <c r="AG408" s="64"/>
      <c r="AH408" s="64"/>
      <c r="AI408" s="64"/>
      <c r="AJ408" s="64"/>
      <c r="AK408" s="41"/>
    </row>
    <row r="409" spans="1:37">
      <c r="A409" s="41"/>
      <c r="B409" s="41"/>
      <c r="L409" s="41"/>
      <c r="AB409" s="64"/>
      <c r="AC409" s="64"/>
      <c r="AD409" s="64"/>
      <c r="AE409" s="64"/>
      <c r="AF409" s="64"/>
      <c r="AG409" s="64"/>
      <c r="AH409" s="64"/>
      <c r="AI409" s="64"/>
      <c r="AJ409" s="64"/>
      <c r="AK409" s="41"/>
    </row>
    <row r="410" spans="1:37">
      <c r="A410" s="41"/>
      <c r="B410" s="41"/>
      <c r="L410" s="41"/>
      <c r="AB410" s="64"/>
      <c r="AC410" s="64"/>
      <c r="AD410" s="64"/>
      <c r="AE410" s="64"/>
      <c r="AF410" s="64"/>
      <c r="AG410" s="64"/>
      <c r="AH410" s="64"/>
      <c r="AI410" s="64"/>
      <c r="AJ410" s="64"/>
      <c r="AK410" s="41"/>
    </row>
    <row r="411" spans="1:37">
      <c r="A411" s="41"/>
      <c r="B411" s="41"/>
      <c r="L411" s="41"/>
      <c r="AB411" s="64"/>
      <c r="AC411" s="64"/>
      <c r="AD411" s="64"/>
      <c r="AE411" s="64"/>
      <c r="AF411" s="64"/>
      <c r="AG411" s="64"/>
      <c r="AH411" s="64"/>
      <c r="AI411" s="64"/>
      <c r="AJ411" s="64"/>
      <c r="AK411" s="41"/>
    </row>
    <row r="412" spans="1:37">
      <c r="A412" s="41"/>
      <c r="B412" s="41"/>
      <c r="L412" s="41"/>
      <c r="AB412" s="64"/>
      <c r="AC412" s="64"/>
      <c r="AD412" s="64"/>
      <c r="AE412" s="64"/>
      <c r="AF412" s="64"/>
      <c r="AG412" s="64"/>
      <c r="AH412" s="64"/>
      <c r="AI412" s="64"/>
      <c r="AJ412" s="64"/>
      <c r="AK412" s="41"/>
    </row>
    <row r="413" spans="1:37">
      <c r="A413" s="41"/>
      <c r="B413" s="41"/>
      <c r="L413" s="41"/>
      <c r="AB413" s="64"/>
      <c r="AC413" s="64"/>
      <c r="AD413" s="64"/>
      <c r="AE413" s="64"/>
      <c r="AF413" s="64"/>
      <c r="AG413" s="64"/>
      <c r="AH413" s="64"/>
      <c r="AI413" s="64"/>
      <c r="AJ413" s="64"/>
      <c r="AK413" s="41"/>
    </row>
    <row r="414" spans="1:37">
      <c r="A414" s="41"/>
      <c r="B414" s="41"/>
      <c r="L414" s="41"/>
      <c r="AB414" s="64"/>
      <c r="AC414" s="64"/>
      <c r="AD414" s="64"/>
      <c r="AE414" s="64"/>
      <c r="AF414" s="64"/>
      <c r="AG414" s="64"/>
      <c r="AH414" s="64"/>
      <c r="AI414" s="64"/>
      <c r="AJ414" s="64"/>
      <c r="AK414" s="41"/>
    </row>
    <row r="415" spans="1:37">
      <c r="A415" s="41"/>
      <c r="B415" s="41"/>
      <c r="L415" s="41"/>
      <c r="AB415" s="64"/>
      <c r="AC415" s="64"/>
      <c r="AD415" s="64"/>
      <c r="AE415" s="64"/>
      <c r="AF415" s="64"/>
      <c r="AG415" s="64"/>
      <c r="AH415" s="64"/>
      <c r="AI415" s="64"/>
      <c r="AJ415" s="64"/>
      <c r="AK415" s="41"/>
    </row>
    <row r="416" spans="1:37">
      <c r="A416" s="41"/>
      <c r="B416" s="41"/>
      <c r="L416" s="41"/>
      <c r="AB416" s="64"/>
      <c r="AC416" s="64"/>
      <c r="AD416" s="64"/>
      <c r="AE416" s="64"/>
      <c r="AF416" s="64"/>
      <c r="AG416" s="64"/>
      <c r="AH416" s="64"/>
      <c r="AI416" s="64"/>
      <c r="AJ416" s="64"/>
      <c r="AK416" s="41"/>
    </row>
    <row r="417" spans="1:37">
      <c r="A417" s="41"/>
      <c r="B417" s="41"/>
      <c r="L417" s="41"/>
      <c r="AB417" s="64"/>
      <c r="AC417" s="64"/>
      <c r="AD417" s="64"/>
      <c r="AE417" s="64"/>
      <c r="AF417" s="64"/>
      <c r="AG417" s="64"/>
      <c r="AH417" s="64"/>
      <c r="AI417" s="64"/>
      <c r="AJ417" s="64"/>
      <c r="AK417" s="41"/>
    </row>
    <row r="418" spans="1:37">
      <c r="A418" s="41"/>
      <c r="B418" s="41"/>
      <c r="L418" s="41"/>
      <c r="AB418" s="64"/>
      <c r="AC418" s="64"/>
      <c r="AD418" s="64"/>
      <c r="AE418" s="64"/>
      <c r="AF418" s="64"/>
      <c r="AG418" s="64"/>
      <c r="AH418" s="64"/>
      <c r="AI418" s="64"/>
      <c r="AJ418" s="64"/>
      <c r="AK418" s="41"/>
    </row>
    <row r="419" spans="1:37">
      <c r="A419" s="41"/>
      <c r="B419" s="41"/>
      <c r="L419" s="41"/>
      <c r="AB419" s="64"/>
      <c r="AC419" s="64"/>
      <c r="AD419" s="64"/>
      <c r="AE419" s="64"/>
      <c r="AF419" s="64"/>
      <c r="AG419" s="64"/>
      <c r="AH419" s="64"/>
      <c r="AI419" s="64"/>
      <c r="AJ419" s="64"/>
      <c r="AK419" s="41"/>
    </row>
    <row r="420" spans="1:37">
      <c r="A420" s="41"/>
      <c r="B420" s="41"/>
      <c r="L420" s="41"/>
      <c r="AB420" s="64"/>
      <c r="AC420" s="64"/>
      <c r="AD420" s="64"/>
      <c r="AE420" s="64"/>
      <c r="AF420" s="64"/>
      <c r="AG420" s="64"/>
      <c r="AH420" s="64"/>
      <c r="AI420" s="64"/>
      <c r="AJ420" s="64"/>
      <c r="AK420" s="41"/>
    </row>
    <row r="421" spans="1:37">
      <c r="A421" s="41"/>
      <c r="B421" s="41"/>
      <c r="L421" s="41"/>
      <c r="AB421" s="64"/>
      <c r="AC421" s="64"/>
      <c r="AD421" s="64"/>
      <c r="AE421" s="64"/>
      <c r="AF421" s="64"/>
      <c r="AG421" s="64"/>
      <c r="AH421" s="64"/>
      <c r="AI421" s="64"/>
      <c r="AJ421" s="64"/>
      <c r="AK421" s="41"/>
    </row>
    <row r="422" spans="1:37">
      <c r="A422" s="41"/>
      <c r="B422" s="41"/>
      <c r="L422" s="41"/>
      <c r="AB422" s="64"/>
      <c r="AC422" s="64"/>
      <c r="AD422" s="64"/>
      <c r="AE422" s="64"/>
      <c r="AF422" s="64"/>
      <c r="AG422" s="64"/>
      <c r="AH422" s="64"/>
      <c r="AI422" s="64"/>
      <c r="AJ422" s="64"/>
      <c r="AK422" s="41"/>
    </row>
    <row r="423" spans="1:37">
      <c r="A423" s="41"/>
      <c r="B423" s="41"/>
      <c r="L423" s="41"/>
      <c r="AB423" s="64"/>
      <c r="AC423" s="64"/>
      <c r="AD423" s="64"/>
      <c r="AE423" s="64"/>
      <c r="AF423" s="64"/>
      <c r="AG423" s="64"/>
      <c r="AH423" s="64"/>
      <c r="AI423" s="64"/>
      <c r="AJ423" s="64"/>
      <c r="AK423" s="41"/>
    </row>
    <row r="424" spans="1:37">
      <c r="A424" s="41"/>
      <c r="B424" s="41"/>
      <c r="L424" s="41"/>
      <c r="AB424" s="64"/>
      <c r="AC424" s="64"/>
      <c r="AD424" s="64"/>
      <c r="AE424" s="64"/>
      <c r="AF424" s="64"/>
      <c r="AG424" s="64"/>
      <c r="AH424" s="64"/>
      <c r="AI424" s="64"/>
      <c r="AJ424" s="64"/>
      <c r="AK424" s="41"/>
    </row>
    <row r="425" spans="1:37">
      <c r="A425" s="41"/>
      <c r="B425" s="41"/>
      <c r="L425" s="41"/>
      <c r="AB425" s="64"/>
      <c r="AC425" s="64"/>
      <c r="AD425" s="64"/>
      <c r="AE425" s="64"/>
      <c r="AF425" s="64"/>
      <c r="AG425" s="64"/>
      <c r="AH425" s="64"/>
      <c r="AI425" s="64"/>
      <c r="AJ425" s="64"/>
      <c r="AK425" s="41"/>
    </row>
    <row r="426" spans="1:37">
      <c r="A426" s="41"/>
      <c r="B426" s="41"/>
      <c r="L426" s="41"/>
      <c r="AB426" s="64"/>
      <c r="AC426" s="64"/>
      <c r="AD426" s="64"/>
      <c r="AE426" s="64"/>
      <c r="AF426" s="64"/>
      <c r="AG426" s="64"/>
      <c r="AH426" s="64"/>
      <c r="AI426" s="64"/>
      <c r="AJ426" s="64"/>
      <c r="AK426" s="41"/>
    </row>
    <row r="427" spans="1:37">
      <c r="A427" s="41"/>
      <c r="B427" s="41"/>
      <c r="L427" s="41"/>
      <c r="AB427" s="64"/>
      <c r="AC427" s="64"/>
      <c r="AD427" s="64"/>
      <c r="AE427" s="64"/>
      <c r="AF427" s="64"/>
      <c r="AG427" s="64"/>
      <c r="AH427" s="64"/>
      <c r="AI427" s="64"/>
      <c r="AJ427" s="64"/>
      <c r="AK427" s="41"/>
    </row>
    <row r="428" spans="1:37">
      <c r="A428" s="41"/>
      <c r="B428" s="41"/>
      <c r="L428" s="41"/>
      <c r="AB428" s="64"/>
      <c r="AC428" s="64"/>
      <c r="AD428" s="64"/>
      <c r="AE428" s="64"/>
      <c r="AF428" s="64"/>
      <c r="AG428" s="64"/>
      <c r="AH428" s="64"/>
      <c r="AI428" s="64"/>
      <c r="AJ428" s="64"/>
      <c r="AK428" s="41"/>
    </row>
    <row r="429" spans="1:37">
      <c r="A429" s="41"/>
      <c r="B429" s="41"/>
      <c r="L429" s="41"/>
      <c r="AB429" s="64"/>
      <c r="AC429" s="64"/>
      <c r="AD429" s="64"/>
      <c r="AE429" s="64"/>
      <c r="AF429" s="64"/>
      <c r="AG429" s="64"/>
      <c r="AH429" s="64"/>
      <c r="AI429" s="64"/>
      <c r="AJ429" s="64"/>
      <c r="AK429" s="41"/>
    </row>
    <row r="430" spans="1:37">
      <c r="A430" s="41"/>
      <c r="B430" s="41"/>
      <c r="L430" s="41"/>
      <c r="AB430" s="64"/>
      <c r="AC430" s="64"/>
      <c r="AD430" s="64"/>
      <c r="AE430" s="64"/>
      <c r="AF430" s="64"/>
      <c r="AG430" s="64"/>
      <c r="AH430" s="64"/>
      <c r="AI430" s="64"/>
      <c r="AJ430" s="64"/>
      <c r="AK430" s="41"/>
    </row>
    <row r="431" spans="1:37">
      <c r="A431" s="41"/>
      <c r="B431" s="41"/>
      <c r="L431" s="41"/>
      <c r="AB431" s="64"/>
      <c r="AC431" s="64"/>
      <c r="AD431" s="64"/>
      <c r="AE431" s="64"/>
      <c r="AF431" s="64"/>
      <c r="AG431" s="64"/>
      <c r="AH431" s="64"/>
      <c r="AI431" s="64"/>
      <c r="AJ431" s="64"/>
      <c r="AK431" s="41"/>
    </row>
    <row r="432" spans="1:37">
      <c r="A432" s="41"/>
      <c r="B432" s="41"/>
      <c r="L432" s="41"/>
      <c r="AB432" s="64"/>
      <c r="AC432" s="64"/>
      <c r="AD432" s="64"/>
      <c r="AE432" s="64"/>
      <c r="AF432" s="64"/>
      <c r="AG432" s="64"/>
      <c r="AH432" s="64"/>
      <c r="AI432" s="64"/>
      <c r="AJ432" s="64"/>
      <c r="AK432" s="41"/>
    </row>
    <row r="433" spans="1:37">
      <c r="A433" s="41"/>
      <c r="B433" s="41"/>
      <c r="L433" s="41"/>
      <c r="AB433" s="64"/>
      <c r="AC433" s="64"/>
      <c r="AD433" s="64"/>
      <c r="AE433" s="64"/>
      <c r="AF433" s="64"/>
      <c r="AG433" s="64"/>
      <c r="AH433" s="64"/>
      <c r="AI433" s="64"/>
      <c r="AJ433" s="64"/>
      <c r="AK433" s="41"/>
    </row>
    <row r="434" spans="1:37">
      <c r="A434" s="41"/>
      <c r="B434" s="41"/>
      <c r="L434" s="41"/>
      <c r="AB434" s="64"/>
      <c r="AC434" s="64"/>
      <c r="AD434" s="64"/>
      <c r="AE434" s="64"/>
      <c r="AF434" s="64"/>
      <c r="AG434" s="64"/>
      <c r="AH434" s="64"/>
      <c r="AI434" s="64"/>
      <c r="AJ434" s="64"/>
      <c r="AK434" s="41"/>
    </row>
    <row r="435" spans="1:37">
      <c r="A435" s="41"/>
      <c r="B435" s="41"/>
      <c r="L435" s="41"/>
      <c r="AB435" s="64"/>
      <c r="AC435" s="64"/>
      <c r="AD435" s="64"/>
      <c r="AE435" s="64"/>
      <c r="AF435" s="64"/>
      <c r="AG435" s="64"/>
      <c r="AH435" s="64"/>
      <c r="AI435" s="64"/>
      <c r="AJ435" s="64"/>
      <c r="AK435" s="41"/>
    </row>
    <row r="436" spans="1:37">
      <c r="A436" s="41"/>
      <c r="B436" s="41"/>
      <c r="L436" s="41"/>
      <c r="AB436" s="64"/>
      <c r="AC436" s="64"/>
      <c r="AD436" s="64"/>
      <c r="AE436" s="64"/>
      <c r="AF436" s="64"/>
      <c r="AG436" s="64"/>
      <c r="AH436" s="64"/>
      <c r="AI436" s="64"/>
      <c r="AJ436" s="64"/>
      <c r="AK436" s="41"/>
    </row>
    <row r="437" spans="1:37">
      <c r="A437" s="41"/>
      <c r="B437" s="41"/>
      <c r="L437" s="41"/>
      <c r="AB437" s="64"/>
      <c r="AC437" s="64"/>
      <c r="AD437" s="64"/>
      <c r="AE437" s="64"/>
      <c r="AF437" s="64"/>
      <c r="AG437" s="64"/>
      <c r="AH437" s="64"/>
      <c r="AI437" s="64"/>
      <c r="AJ437" s="64"/>
      <c r="AK437" s="41"/>
    </row>
    <row r="438" spans="1:37">
      <c r="A438" s="41"/>
      <c r="B438" s="41"/>
      <c r="L438" s="41"/>
      <c r="AB438" s="64"/>
      <c r="AC438" s="64"/>
      <c r="AD438" s="64"/>
      <c r="AE438" s="64"/>
      <c r="AF438" s="64"/>
      <c r="AG438" s="64"/>
      <c r="AH438" s="64"/>
      <c r="AI438" s="64"/>
      <c r="AJ438" s="64"/>
      <c r="AK438" s="41"/>
    </row>
    <row r="439" spans="1:37">
      <c r="A439" s="41"/>
      <c r="B439" s="41"/>
      <c r="L439" s="41"/>
      <c r="AB439" s="64"/>
      <c r="AC439" s="64"/>
      <c r="AD439" s="64"/>
      <c r="AE439" s="64"/>
      <c r="AF439" s="64"/>
      <c r="AG439" s="64"/>
      <c r="AH439" s="64"/>
      <c r="AI439" s="64"/>
      <c r="AJ439" s="64"/>
      <c r="AK439" s="41"/>
    </row>
    <row r="440" spans="1:37">
      <c r="A440" s="41"/>
      <c r="B440" s="41"/>
      <c r="L440" s="41"/>
      <c r="AB440" s="64"/>
      <c r="AC440" s="64"/>
      <c r="AD440" s="64"/>
      <c r="AE440" s="64"/>
      <c r="AF440" s="64"/>
      <c r="AG440" s="64"/>
      <c r="AH440" s="64"/>
      <c r="AI440" s="64"/>
      <c r="AJ440" s="64"/>
      <c r="AK440" s="41"/>
    </row>
    <row r="441" spans="1:37">
      <c r="A441" s="41"/>
      <c r="B441" s="41"/>
      <c r="L441" s="41"/>
      <c r="AB441" s="64"/>
      <c r="AC441" s="64"/>
      <c r="AD441" s="64"/>
      <c r="AE441" s="64"/>
      <c r="AF441" s="64"/>
      <c r="AG441" s="64"/>
      <c r="AH441" s="64"/>
      <c r="AI441" s="64"/>
      <c r="AJ441" s="64"/>
      <c r="AK441" s="41"/>
    </row>
    <row r="442" spans="1:37">
      <c r="A442" s="41"/>
      <c r="B442" s="41"/>
      <c r="L442" s="41"/>
      <c r="AB442" s="64"/>
      <c r="AC442" s="64"/>
      <c r="AD442" s="64"/>
      <c r="AE442" s="64"/>
      <c r="AF442" s="64"/>
      <c r="AG442" s="64"/>
      <c r="AH442" s="64"/>
      <c r="AI442" s="64"/>
      <c r="AJ442" s="64"/>
      <c r="AK442" s="41"/>
    </row>
    <row r="443" spans="1:37">
      <c r="A443" s="41"/>
      <c r="B443" s="41"/>
      <c r="L443" s="41"/>
      <c r="AB443" s="64"/>
      <c r="AC443" s="64"/>
      <c r="AD443" s="64"/>
      <c r="AE443" s="64"/>
      <c r="AF443" s="64"/>
      <c r="AG443" s="64"/>
      <c r="AH443" s="64"/>
      <c r="AI443" s="64"/>
      <c r="AJ443" s="64"/>
      <c r="AK443" s="41"/>
    </row>
    <row r="444" spans="1:37">
      <c r="A444" s="41"/>
      <c r="B444" s="41"/>
      <c r="L444" s="41"/>
      <c r="AB444" s="64"/>
      <c r="AC444" s="64"/>
      <c r="AD444" s="64"/>
      <c r="AE444" s="64"/>
      <c r="AF444" s="64"/>
      <c r="AG444" s="64"/>
      <c r="AH444" s="64"/>
      <c r="AI444" s="64"/>
      <c r="AJ444" s="64"/>
      <c r="AK444" s="41"/>
    </row>
    <row r="445" spans="1:37">
      <c r="A445" s="41"/>
      <c r="B445" s="41"/>
      <c r="L445" s="41"/>
      <c r="AB445" s="64"/>
      <c r="AC445" s="64"/>
      <c r="AD445" s="64"/>
      <c r="AE445" s="64"/>
      <c r="AF445" s="64"/>
      <c r="AG445" s="64"/>
      <c r="AH445" s="64"/>
      <c r="AI445" s="64"/>
      <c r="AJ445" s="64"/>
      <c r="AK445" s="41"/>
    </row>
    <row r="446" spans="1:37">
      <c r="A446" s="41"/>
      <c r="B446" s="41"/>
      <c r="L446" s="41"/>
      <c r="AB446" s="64"/>
      <c r="AC446" s="64"/>
      <c r="AD446" s="64"/>
      <c r="AE446" s="64"/>
      <c r="AF446" s="64"/>
      <c r="AG446" s="64"/>
      <c r="AH446" s="64"/>
      <c r="AI446" s="64"/>
      <c r="AJ446" s="64"/>
      <c r="AK446" s="41"/>
    </row>
    <row r="447" spans="1:37">
      <c r="A447" s="41"/>
      <c r="B447" s="41"/>
      <c r="L447" s="41"/>
      <c r="AB447" s="64"/>
      <c r="AC447" s="64"/>
      <c r="AD447" s="64"/>
      <c r="AE447" s="64"/>
      <c r="AF447" s="64"/>
      <c r="AG447" s="64"/>
      <c r="AH447" s="64"/>
      <c r="AI447" s="64"/>
      <c r="AJ447" s="64"/>
      <c r="AK447" s="41"/>
    </row>
    <row r="448" spans="1:37">
      <c r="A448" s="41"/>
      <c r="B448" s="41"/>
      <c r="L448" s="41"/>
      <c r="AB448" s="64"/>
      <c r="AC448" s="64"/>
      <c r="AD448" s="64"/>
      <c r="AE448" s="64"/>
      <c r="AF448" s="64"/>
      <c r="AG448" s="64"/>
      <c r="AH448" s="64"/>
      <c r="AI448" s="64"/>
      <c r="AJ448" s="64"/>
      <c r="AK448" s="41"/>
    </row>
    <row r="449" spans="1:37">
      <c r="A449" s="41"/>
      <c r="B449" s="41"/>
      <c r="L449" s="41"/>
      <c r="AB449" s="64"/>
      <c r="AC449" s="64"/>
      <c r="AD449" s="64"/>
      <c r="AE449" s="64"/>
      <c r="AF449" s="64"/>
      <c r="AG449" s="64"/>
      <c r="AH449" s="64"/>
      <c r="AI449" s="64"/>
      <c r="AJ449" s="64"/>
      <c r="AK449" s="41"/>
    </row>
    <row r="450" spans="1:37">
      <c r="A450" s="41"/>
      <c r="B450" s="41"/>
      <c r="L450" s="41"/>
      <c r="AB450" s="64"/>
      <c r="AC450" s="64"/>
      <c r="AD450" s="64"/>
      <c r="AE450" s="64"/>
      <c r="AF450" s="64"/>
      <c r="AG450" s="64"/>
      <c r="AH450" s="64"/>
      <c r="AI450" s="64"/>
      <c r="AJ450" s="64"/>
      <c r="AK450" s="41"/>
    </row>
    <row r="451" spans="1:37">
      <c r="A451" s="41"/>
      <c r="B451" s="41"/>
      <c r="L451" s="41"/>
      <c r="AB451" s="64"/>
      <c r="AC451" s="64"/>
      <c r="AD451" s="64"/>
      <c r="AE451" s="64"/>
      <c r="AF451" s="64"/>
      <c r="AG451" s="64"/>
      <c r="AH451" s="64"/>
      <c r="AI451" s="64"/>
      <c r="AJ451" s="64"/>
      <c r="AK451" s="41"/>
    </row>
    <row r="452" spans="1:37">
      <c r="A452" s="41"/>
      <c r="B452" s="41"/>
      <c r="L452" s="41"/>
      <c r="AB452" s="64"/>
      <c r="AC452" s="64"/>
      <c r="AD452" s="64"/>
      <c r="AE452" s="64"/>
      <c r="AF452" s="64"/>
      <c r="AG452" s="64"/>
      <c r="AH452" s="64"/>
      <c r="AI452" s="64"/>
      <c r="AJ452" s="64"/>
      <c r="AK452" s="41"/>
    </row>
    <row r="453" spans="1:37">
      <c r="A453" s="41"/>
      <c r="B453" s="41"/>
      <c r="L453" s="41"/>
      <c r="AB453" s="64"/>
      <c r="AC453" s="64"/>
      <c r="AD453" s="64"/>
      <c r="AE453" s="64"/>
      <c r="AF453" s="64"/>
      <c r="AG453" s="64"/>
      <c r="AH453" s="64"/>
      <c r="AI453" s="64"/>
      <c r="AJ453" s="64"/>
      <c r="AK453" s="41"/>
    </row>
    <row r="454" spans="1:37">
      <c r="A454" s="41"/>
      <c r="B454" s="41"/>
      <c r="L454" s="41"/>
      <c r="AB454" s="64"/>
      <c r="AC454" s="64"/>
      <c r="AD454" s="64"/>
      <c r="AE454" s="64"/>
      <c r="AF454" s="64"/>
      <c r="AG454" s="64"/>
      <c r="AH454" s="64"/>
      <c r="AI454" s="64"/>
      <c r="AJ454" s="64"/>
      <c r="AK454" s="41"/>
    </row>
    <row r="455" spans="1:37">
      <c r="A455" s="41"/>
      <c r="B455" s="41"/>
      <c r="L455" s="41"/>
      <c r="AB455" s="64"/>
      <c r="AC455" s="64"/>
      <c r="AD455" s="64"/>
      <c r="AE455" s="64"/>
      <c r="AF455" s="64"/>
      <c r="AG455" s="64"/>
      <c r="AH455" s="64"/>
      <c r="AI455" s="64"/>
      <c r="AJ455" s="64"/>
      <c r="AK455" s="41"/>
    </row>
    <row r="456" spans="1:37">
      <c r="A456" s="41"/>
      <c r="B456" s="41"/>
      <c r="L456" s="41"/>
      <c r="AB456" s="64"/>
      <c r="AC456" s="64"/>
      <c r="AD456" s="64"/>
      <c r="AE456" s="64"/>
      <c r="AF456" s="64"/>
      <c r="AG456" s="64"/>
      <c r="AH456" s="64"/>
      <c r="AI456" s="64"/>
      <c r="AJ456" s="64"/>
      <c r="AK456" s="41"/>
    </row>
    <row r="457" spans="1:37">
      <c r="A457" s="41"/>
      <c r="B457" s="41"/>
      <c r="L457" s="41"/>
      <c r="AB457" s="64"/>
      <c r="AC457" s="64"/>
      <c r="AD457" s="64"/>
      <c r="AE457" s="64"/>
      <c r="AF457" s="64"/>
      <c r="AG457" s="64"/>
      <c r="AH457" s="64"/>
      <c r="AI457" s="64"/>
      <c r="AJ457" s="64"/>
      <c r="AK457" s="41"/>
    </row>
    <row r="458" spans="1:37">
      <c r="A458" s="41"/>
      <c r="B458" s="41"/>
      <c r="L458" s="41"/>
      <c r="AB458" s="64"/>
      <c r="AC458" s="64"/>
      <c r="AD458" s="64"/>
      <c r="AE458" s="64"/>
      <c r="AF458" s="64"/>
      <c r="AG458" s="64"/>
      <c r="AH458" s="64"/>
      <c r="AI458" s="64"/>
      <c r="AJ458" s="64"/>
      <c r="AK458" s="41"/>
    </row>
    <row r="459" spans="1:37">
      <c r="A459" s="41"/>
      <c r="B459" s="41"/>
      <c r="L459" s="41"/>
      <c r="AB459" s="64"/>
      <c r="AC459" s="64"/>
      <c r="AD459" s="64"/>
      <c r="AE459" s="64"/>
      <c r="AF459" s="64"/>
      <c r="AG459" s="64"/>
      <c r="AH459" s="64"/>
      <c r="AI459" s="64"/>
      <c r="AJ459" s="64"/>
      <c r="AK459" s="41"/>
    </row>
    <row r="460" spans="1:37">
      <c r="A460" s="41"/>
      <c r="B460" s="41"/>
      <c r="L460" s="41"/>
      <c r="AB460" s="64"/>
      <c r="AC460" s="64"/>
      <c r="AD460" s="64"/>
      <c r="AE460" s="64"/>
      <c r="AF460" s="64"/>
      <c r="AG460" s="64"/>
      <c r="AH460" s="64"/>
      <c r="AI460" s="64"/>
      <c r="AJ460" s="64"/>
      <c r="AK460" s="41"/>
    </row>
    <row r="461" spans="1:37">
      <c r="A461" s="41"/>
      <c r="B461" s="41"/>
      <c r="L461" s="41"/>
      <c r="AB461" s="64"/>
      <c r="AC461" s="64"/>
      <c r="AD461" s="64"/>
      <c r="AE461" s="64"/>
      <c r="AF461" s="64"/>
      <c r="AG461" s="64"/>
      <c r="AH461" s="64"/>
      <c r="AI461" s="64"/>
      <c r="AJ461" s="64"/>
      <c r="AK461" s="41"/>
    </row>
    <row r="462" spans="1:37">
      <c r="A462" s="41"/>
      <c r="B462" s="41"/>
      <c r="L462" s="41"/>
      <c r="AB462" s="64"/>
      <c r="AC462" s="64"/>
      <c r="AD462" s="64"/>
      <c r="AE462" s="64"/>
      <c r="AF462" s="64"/>
      <c r="AG462" s="64"/>
      <c r="AH462" s="64"/>
      <c r="AI462" s="64"/>
      <c r="AJ462" s="64"/>
      <c r="AK462" s="41"/>
    </row>
    <row r="463" spans="1:37">
      <c r="A463" s="41"/>
      <c r="B463" s="41"/>
      <c r="L463" s="41"/>
      <c r="AB463" s="64"/>
      <c r="AC463" s="64"/>
      <c r="AD463" s="64"/>
      <c r="AE463" s="64"/>
      <c r="AF463" s="64"/>
      <c r="AG463" s="64"/>
      <c r="AH463" s="64"/>
      <c r="AI463" s="64"/>
      <c r="AJ463" s="64"/>
      <c r="AK463" s="41"/>
    </row>
    <row r="464" spans="1:37">
      <c r="A464" s="41"/>
      <c r="B464" s="41"/>
      <c r="L464" s="41"/>
      <c r="AB464" s="64"/>
      <c r="AC464" s="64"/>
      <c r="AD464" s="64"/>
      <c r="AE464" s="64"/>
      <c r="AF464" s="64"/>
      <c r="AG464" s="64"/>
      <c r="AH464" s="64"/>
      <c r="AI464" s="64"/>
      <c r="AJ464" s="64"/>
      <c r="AK464" s="41"/>
    </row>
    <row r="465" spans="1:37">
      <c r="A465" s="41"/>
      <c r="B465" s="41"/>
      <c r="L465" s="41"/>
      <c r="AB465" s="64"/>
      <c r="AC465" s="64"/>
      <c r="AD465" s="64"/>
      <c r="AE465" s="64"/>
      <c r="AF465" s="64"/>
      <c r="AG465" s="64"/>
      <c r="AH465" s="64"/>
      <c r="AI465" s="64"/>
      <c r="AJ465" s="64"/>
      <c r="AK465" s="41"/>
    </row>
    <row r="466" spans="1:37">
      <c r="A466" s="41"/>
      <c r="B466" s="41"/>
      <c r="L466" s="41"/>
      <c r="AB466" s="64"/>
      <c r="AC466" s="64"/>
      <c r="AD466" s="64"/>
      <c r="AE466" s="64"/>
      <c r="AF466" s="64"/>
      <c r="AG466" s="64"/>
      <c r="AH466" s="64"/>
      <c r="AI466" s="64"/>
      <c r="AJ466" s="64"/>
      <c r="AK466" s="41"/>
    </row>
    <row r="467" spans="1:37">
      <c r="A467" s="41"/>
      <c r="B467" s="41"/>
      <c r="L467" s="41"/>
      <c r="AB467" s="64"/>
      <c r="AC467" s="64"/>
      <c r="AD467" s="64"/>
      <c r="AE467" s="64"/>
      <c r="AF467" s="64"/>
      <c r="AG467" s="64"/>
      <c r="AH467" s="64"/>
      <c r="AI467" s="64"/>
      <c r="AJ467" s="64"/>
      <c r="AK467" s="41"/>
    </row>
    <row r="468" spans="1:37">
      <c r="A468" s="41"/>
      <c r="B468" s="41"/>
      <c r="L468" s="41"/>
      <c r="AB468" s="64"/>
      <c r="AC468" s="64"/>
      <c r="AD468" s="64"/>
      <c r="AE468" s="64"/>
      <c r="AF468" s="64"/>
      <c r="AG468" s="64"/>
      <c r="AH468" s="64"/>
      <c r="AI468" s="64"/>
      <c r="AJ468" s="64"/>
      <c r="AK468" s="41"/>
    </row>
    <row r="469" spans="1:37">
      <c r="A469" s="41"/>
      <c r="B469" s="41"/>
      <c r="L469" s="41"/>
      <c r="AB469" s="64"/>
      <c r="AC469" s="64"/>
      <c r="AD469" s="64"/>
      <c r="AE469" s="64"/>
      <c r="AF469" s="64"/>
      <c r="AG469" s="64"/>
      <c r="AH469" s="64"/>
      <c r="AI469" s="64"/>
      <c r="AJ469" s="64"/>
      <c r="AK469" s="41"/>
    </row>
    <row r="470" spans="1:37">
      <c r="A470" s="41"/>
      <c r="B470" s="41"/>
      <c r="L470" s="41"/>
      <c r="AB470" s="64"/>
      <c r="AC470" s="64"/>
      <c r="AD470" s="64"/>
      <c r="AE470" s="64"/>
      <c r="AF470" s="64"/>
      <c r="AG470" s="64"/>
      <c r="AH470" s="64"/>
      <c r="AI470" s="64"/>
      <c r="AJ470" s="64"/>
      <c r="AK470" s="41"/>
    </row>
    <row r="471" spans="1:37">
      <c r="A471" s="41"/>
      <c r="B471" s="41"/>
      <c r="L471" s="41"/>
      <c r="AB471" s="64"/>
      <c r="AC471" s="64"/>
      <c r="AD471" s="64"/>
      <c r="AE471" s="64"/>
      <c r="AF471" s="64"/>
      <c r="AG471" s="64"/>
      <c r="AH471" s="64"/>
      <c r="AI471" s="64"/>
      <c r="AJ471" s="64"/>
      <c r="AK471" s="41"/>
    </row>
    <row r="472" spans="1:37">
      <c r="A472" s="41"/>
      <c r="B472" s="41"/>
      <c r="L472" s="41"/>
      <c r="AB472" s="64"/>
      <c r="AC472" s="64"/>
      <c r="AD472" s="64"/>
      <c r="AE472" s="64"/>
      <c r="AF472" s="64"/>
      <c r="AG472" s="64"/>
      <c r="AH472" s="64"/>
      <c r="AI472" s="64"/>
      <c r="AJ472" s="64"/>
      <c r="AK472" s="41"/>
    </row>
    <row r="473" spans="1:37">
      <c r="A473" s="41"/>
      <c r="B473" s="41"/>
      <c r="L473" s="41"/>
      <c r="AB473" s="64"/>
      <c r="AC473" s="64"/>
      <c r="AD473" s="64"/>
      <c r="AE473" s="64"/>
      <c r="AF473" s="64"/>
      <c r="AG473" s="64"/>
      <c r="AH473" s="64"/>
      <c r="AI473" s="64"/>
      <c r="AJ473" s="64"/>
      <c r="AK473" s="41"/>
    </row>
    <row r="474" spans="1:37">
      <c r="A474" s="41"/>
      <c r="B474" s="41"/>
      <c r="L474" s="41"/>
      <c r="AB474" s="64"/>
      <c r="AC474" s="64"/>
      <c r="AD474" s="64"/>
      <c r="AE474" s="64"/>
      <c r="AF474" s="64"/>
      <c r="AG474" s="64"/>
      <c r="AH474" s="64"/>
      <c r="AI474" s="64"/>
      <c r="AJ474" s="64"/>
      <c r="AK474" s="41"/>
    </row>
    <row r="475" spans="1:37">
      <c r="A475" s="41"/>
      <c r="B475" s="41"/>
      <c r="L475" s="41"/>
      <c r="AB475" s="64"/>
      <c r="AC475" s="64"/>
      <c r="AD475" s="64"/>
      <c r="AE475" s="64"/>
      <c r="AF475" s="64"/>
      <c r="AG475" s="64"/>
      <c r="AH475" s="64"/>
      <c r="AI475" s="64"/>
      <c r="AJ475" s="64"/>
      <c r="AK475" s="41"/>
    </row>
    <row r="476" spans="1:37">
      <c r="A476" s="41"/>
      <c r="B476" s="41"/>
      <c r="L476" s="41"/>
      <c r="AB476" s="64"/>
      <c r="AC476" s="64"/>
      <c r="AD476" s="64"/>
      <c r="AE476" s="64"/>
      <c r="AF476" s="64"/>
      <c r="AG476" s="64"/>
      <c r="AH476" s="64"/>
      <c r="AI476" s="64"/>
      <c r="AJ476" s="64"/>
      <c r="AK476" s="41"/>
    </row>
    <row r="477" spans="1:37">
      <c r="A477" s="41"/>
      <c r="B477" s="41"/>
      <c r="L477" s="41"/>
      <c r="AB477" s="64"/>
      <c r="AC477" s="64"/>
      <c r="AD477" s="64"/>
      <c r="AE477" s="64"/>
      <c r="AF477" s="64"/>
      <c r="AG477" s="64"/>
      <c r="AH477" s="64"/>
      <c r="AI477" s="64"/>
      <c r="AJ477" s="64"/>
      <c r="AK477" s="41"/>
    </row>
    <row r="478" spans="1:37">
      <c r="A478" s="41"/>
      <c r="B478" s="41"/>
      <c r="L478" s="41"/>
      <c r="AB478" s="64"/>
      <c r="AC478" s="64"/>
      <c r="AD478" s="64"/>
      <c r="AE478" s="64"/>
      <c r="AF478" s="64"/>
      <c r="AG478" s="64"/>
      <c r="AH478" s="64"/>
      <c r="AI478" s="64"/>
      <c r="AJ478" s="64"/>
      <c r="AK478" s="41"/>
    </row>
    <row r="479" spans="1:37">
      <c r="A479" s="41"/>
      <c r="B479" s="41"/>
      <c r="L479" s="41"/>
      <c r="AB479" s="64"/>
      <c r="AC479" s="64"/>
      <c r="AD479" s="64"/>
      <c r="AE479" s="64"/>
      <c r="AF479" s="64"/>
      <c r="AG479" s="64"/>
      <c r="AH479" s="64"/>
      <c r="AI479" s="64"/>
      <c r="AJ479" s="64"/>
      <c r="AK479" s="41"/>
    </row>
    <row r="480" spans="1:37">
      <c r="A480" s="41"/>
      <c r="B480" s="41"/>
      <c r="L480" s="41"/>
      <c r="AB480" s="64"/>
      <c r="AC480" s="64"/>
      <c r="AD480" s="64"/>
      <c r="AE480" s="64"/>
      <c r="AF480" s="64"/>
      <c r="AG480" s="64"/>
      <c r="AH480" s="64"/>
      <c r="AI480" s="64"/>
      <c r="AJ480" s="64"/>
      <c r="AK480" s="41"/>
    </row>
    <row r="481" spans="1:37">
      <c r="A481" s="41"/>
      <c r="B481" s="41"/>
      <c r="L481" s="41"/>
      <c r="AB481" s="64"/>
      <c r="AC481" s="64"/>
      <c r="AD481" s="64"/>
      <c r="AE481" s="64"/>
      <c r="AF481" s="64"/>
      <c r="AG481" s="64"/>
      <c r="AH481" s="64"/>
      <c r="AI481" s="64"/>
      <c r="AJ481" s="64"/>
      <c r="AK481" s="41"/>
    </row>
    <row r="482" spans="1:37">
      <c r="A482" s="41"/>
      <c r="B482" s="41"/>
      <c r="L482" s="41"/>
      <c r="AB482" s="64"/>
      <c r="AC482" s="64"/>
      <c r="AD482" s="64"/>
      <c r="AE482" s="64"/>
      <c r="AF482" s="64"/>
      <c r="AG482" s="64"/>
      <c r="AH482" s="64"/>
      <c r="AI482" s="64"/>
      <c r="AJ482" s="64"/>
      <c r="AK482" s="41"/>
    </row>
    <row r="483" spans="1:37">
      <c r="A483" s="41"/>
      <c r="B483" s="41"/>
      <c r="L483" s="41"/>
      <c r="AB483" s="64"/>
      <c r="AC483" s="64"/>
      <c r="AD483" s="64"/>
      <c r="AE483" s="64"/>
      <c r="AF483" s="64"/>
      <c r="AG483" s="64"/>
      <c r="AH483" s="64"/>
      <c r="AI483" s="64"/>
      <c r="AJ483" s="64"/>
      <c r="AK483" s="41"/>
    </row>
    <row r="484" spans="1:37">
      <c r="A484" s="41"/>
      <c r="B484" s="41"/>
      <c r="L484" s="41"/>
      <c r="AB484" s="64"/>
      <c r="AC484" s="64"/>
      <c r="AD484" s="64"/>
      <c r="AE484" s="64"/>
      <c r="AF484" s="64"/>
      <c r="AG484" s="64"/>
      <c r="AH484" s="64"/>
      <c r="AI484" s="64"/>
      <c r="AJ484" s="64"/>
      <c r="AK484" s="41"/>
    </row>
    <row r="485" spans="1:37">
      <c r="A485" s="41"/>
      <c r="B485" s="41"/>
      <c r="L485" s="41"/>
      <c r="AB485" s="64"/>
      <c r="AC485" s="64"/>
      <c r="AD485" s="64"/>
      <c r="AE485" s="64"/>
      <c r="AF485" s="64"/>
      <c r="AG485" s="64"/>
      <c r="AH485" s="64"/>
      <c r="AI485" s="64"/>
      <c r="AJ485" s="64"/>
      <c r="AK485" s="41"/>
    </row>
    <row r="486" spans="1:37">
      <c r="A486" s="41"/>
      <c r="B486" s="41"/>
      <c r="L486" s="41"/>
      <c r="AB486" s="64"/>
      <c r="AC486" s="64"/>
      <c r="AD486" s="64"/>
      <c r="AE486" s="64"/>
      <c r="AF486" s="64"/>
      <c r="AG486" s="64"/>
      <c r="AH486" s="64"/>
      <c r="AI486" s="64"/>
      <c r="AJ486" s="64"/>
      <c r="AK486" s="41"/>
    </row>
    <row r="487" spans="1:37">
      <c r="A487" s="41"/>
      <c r="B487" s="41"/>
      <c r="L487" s="41"/>
      <c r="AB487" s="64"/>
      <c r="AC487" s="64"/>
      <c r="AD487" s="64"/>
      <c r="AE487" s="64"/>
      <c r="AF487" s="64"/>
      <c r="AG487" s="64"/>
      <c r="AH487" s="64"/>
      <c r="AI487" s="64"/>
      <c r="AJ487" s="64"/>
      <c r="AK487" s="41"/>
    </row>
    <row r="488" spans="1:37">
      <c r="A488" s="41"/>
      <c r="B488" s="41"/>
      <c r="L488" s="41"/>
      <c r="AB488" s="64"/>
      <c r="AC488" s="64"/>
      <c r="AD488" s="64"/>
      <c r="AE488" s="64"/>
      <c r="AF488" s="64"/>
      <c r="AG488" s="64"/>
      <c r="AH488" s="64"/>
      <c r="AI488" s="64"/>
      <c r="AJ488" s="64"/>
      <c r="AK488" s="41"/>
    </row>
    <row r="489" spans="1:37">
      <c r="A489" s="41"/>
      <c r="B489" s="41"/>
      <c r="L489" s="41"/>
      <c r="AB489" s="64"/>
      <c r="AC489" s="64"/>
      <c r="AD489" s="64"/>
      <c r="AE489" s="64"/>
      <c r="AF489" s="64"/>
      <c r="AG489" s="64"/>
      <c r="AH489" s="64"/>
      <c r="AI489" s="64"/>
      <c r="AJ489" s="64"/>
      <c r="AK489" s="41"/>
    </row>
    <row r="490" spans="1:37">
      <c r="A490" s="41"/>
      <c r="B490" s="41"/>
      <c r="L490" s="41"/>
      <c r="AB490" s="64"/>
      <c r="AC490" s="64"/>
      <c r="AD490" s="64"/>
      <c r="AE490" s="64"/>
      <c r="AF490" s="64"/>
      <c r="AG490" s="64"/>
      <c r="AH490" s="64"/>
      <c r="AI490" s="64"/>
      <c r="AJ490" s="64"/>
      <c r="AK490" s="41"/>
    </row>
    <row r="491" spans="1:37">
      <c r="A491" s="41"/>
      <c r="B491" s="41"/>
      <c r="L491" s="41"/>
      <c r="AB491" s="64"/>
      <c r="AC491" s="64"/>
      <c r="AD491" s="64"/>
      <c r="AE491" s="64"/>
      <c r="AF491" s="64"/>
      <c r="AG491" s="64"/>
      <c r="AH491" s="64"/>
      <c r="AI491" s="64"/>
      <c r="AJ491" s="64"/>
      <c r="AK491" s="41"/>
    </row>
    <row r="492" spans="1:37">
      <c r="A492" s="41"/>
      <c r="B492" s="41"/>
      <c r="L492" s="41"/>
      <c r="AB492" s="64"/>
      <c r="AC492" s="64"/>
      <c r="AD492" s="64"/>
      <c r="AE492" s="64"/>
      <c r="AF492" s="64"/>
      <c r="AG492" s="64"/>
      <c r="AH492" s="64"/>
      <c r="AI492" s="64"/>
      <c r="AJ492" s="64"/>
      <c r="AK492" s="41"/>
    </row>
    <row r="493" spans="1:37">
      <c r="A493" s="41"/>
      <c r="B493" s="41"/>
      <c r="L493" s="41"/>
      <c r="AB493" s="64"/>
      <c r="AC493" s="64"/>
      <c r="AD493" s="64"/>
      <c r="AE493" s="64"/>
      <c r="AF493" s="64"/>
      <c r="AG493" s="64"/>
      <c r="AH493" s="64"/>
      <c r="AI493" s="64"/>
      <c r="AJ493" s="64"/>
      <c r="AK493" s="41"/>
    </row>
    <row r="494" spans="1:37">
      <c r="A494" s="41"/>
      <c r="B494" s="41"/>
      <c r="L494" s="41"/>
      <c r="AB494" s="64"/>
      <c r="AC494" s="64"/>
      <c r="AD494" s="64"/>
      <c r="AE494" s="64"/>
      <c r="AF494" s="64"/>
      <c r="AG494" s="64"/>
      <c r="AH494" s="64"/>
      <c r="AI494" s="64"/>
      <c r="AJ494" s="64"/>
      <c r="AK494" s="41"/>
    </row>
    <row r="495" spans="1:37">
      <c r="A495" s="41"/>
      <c r="B495" s="41"/>
      <c r="L495" s="41"/>
      <c r="AB495" s="64"/>
      <c r="AC495" s="64"/>
      <c r="AD495" s="64"/>
      <c r="AE495" s="64"/>
      <c r="AF495" s="64"/>
      <c r="AG495" s="64"/>
      <c r="AH495" s="64"/>
      <c r="AI495" s="64"/>
      <c r="AJ495" s="64"/>
      <c r="AK495" s="41"/>
    </row>
    <row r="496" spans="1:37">
      <c r="A496" s="41"/>
      <c r="B496" s="41"/>
      <c r="L496" s="41"/>
      <c r="AB496" s="64"/>
      <c r="AC496" s="64"/>
      <c r="AD496" s="64"/>
      <c r="AE496" s="64"/>
      <c r="AF496" s="64"/>
      <c r="AG496" s="64"/>
      <c r="AH496" s="64"/>
      <c r="AI496" s="64"/>
      <c r="AJ496" s="64"/>
      <c r="AK496" s="41"/>
    </row>
    <row r="497" spans="1:37">
      <c r="A497" s="41"/>
      <c r="B497" s="41"/>
      <c r="L497" s="41"/>
      <c r="AB497" s="64"/>
      <c r="AC497" s="64"/>
      <c r="AD497" s="64"/>
      <c r="AE497" s="64"/>
      <c r="AF497" s="64"/>
      <c r="AG497" s="64"/>
      <c r="AH497" s="64"/>
      <c r="AI497" s="64"/>
      <c r="AJ497" s="64"/>
      <c r="AK497" s="41"/>
    </row>
    <row r="498" spans="1:37">
      <c r="A498" s="41"/>
      <c r="B498" s="41"/>
      <c r="L498" s="41"/>
      <c r="AB498" s="64"/>
      <c r="AC498" s="64"/>
      <c r="AD498" s="64"/>
      <c r="AE498" s="64"/>
      <c r="AF498" s="64"/>
      <c r="AG498" s="64"/>
      <c r="AH498" s="64"/>
      <c r="AI498" s="64"/>
      <c r="AJ498" s="64"/>
      <c r="AK498" s="41"/>
    </row>
    <row r="499" spans="1:37">
      <c r="A499" s="41"/>
      <c r="B499" s="41"/>
      <c r="L499" s="41"/>
      <c r="AB499" s="64"/>
      <c r="AC499" s="64"/>
      <c r="AD499" s="64"/>
      <c r="AE499" s="64"/>
      <c r="AF499" s="64"/>
      <c r="AG499" s="64"/>
      <c r="AH499" s="64"/>
      <c r="AI499" s="64"/>
      <c r="AJ499" s="64"/>
      <c r="AK499" s="41"/>
    </row>
    <row r="500" spans="1:37">
      <c r="A500" s="41"/>
      <c r="B500" s="41"/>
      <c r="L500" s="41"/>
      <c r="AB500" s="64"/>
      <c r="AC500" s="64"/>
      <c r="AD500" s="64"/>
      <c r="AE500" s="64"/>
      <c r="AF500" s="64"/>
      <c r="AG500" s="64"/>
      <c r="AH500" s="64"/>
      <c r="AI500" s="64"/>
      <c r="AJ500" s="64"/>
      <c r="AK500" s="41"/>
    </row>
    <row r="501" spans="1:37">
      <c r="A501" s="41"/>
      <c r="B501" s="41"/>
      <c r="L501" s="41"/>
      <c r="AB501" s="64"/>
      <c r="AC501" s="64"/>
      <c r="AD501" s="64"/>
      <c r="AE501" s="64"/>
      <c r="AF501" s="64"/>
      <c r="AG501" s="64"/>
      <c r="AH501" s="64"/>
      <c r="AI501" s="64"/>
      <c r="AJ501" s="64"/>
      <c r="AK501" s="41"/>
    </row>
    <row r="502" spans="1:37">
      <c r="A502" s="41"/>
      <c r="B502" s="41"/>
      <c r="L502" s="41"/>
      <c r="AB502" s="64"/>
      <c r="AC502" s="64"/>
      <c r="AD502" s="64"/>
      <c r="AE502" s="64"/>
      <c r="AF502" s="64"/>
      <c r="AG502" s="64"/>
      <c r="AH502" s="64"/>
      <c r="AI502" s="64"/>
      <c r="AJ502" s="64"/>
      <c r="AK502" s="41"/>
    </row>
    <row r="503" spans="1:37">
      <c r="A503" s="41"/>
      <c r="B503" s="41"/>
      <c r="L503" s="41"/>
      <c r="AB503" s="64"/>
      <c r="AC503" s="64"/>
      <c r="AD503" s="64"/>
      <c r="AE503" s="64"/>
      <c r="AF503" s="64"/>
      <c r="AG503" s="64"/>
      <c r="AH503" s="64"/>
      <c r="AI503" s="64"/>
      <c r="AJ503" s="64"/>
      <c r="AK503" s="41"/>
    </row>
    <row r="504" spans="1:37">
      <c r="A504" s="41"/>
      <c r="B504" s="41"/>
      <c r="L504" s="41"/>
      <c r="AB504" s="64"/>
      <c r="AC504" s="64"/>
      <c r="AD504" s="64"/>
      <c r="AE504" s="64"/>
      <c r="AF504" s="64"/>
      <c r="AG504" s="64"/>
      <c r="AH504" s="64"/>
      <c r="AI504" s="64"/>
      <c r="AJ504" s="64"/>
      <c r="AK504" s="41"/>
    </row>
    <row r="505" spans="1:37">
      <c r="A505" s="41"/>
      <c r="B505" s="41"/>
      <c r="L505" s="41"/>
      <c r="AB505" s="64"/>
      <c r="AC505" s="64"/>
      <c r="AD505" s="64"/>
      <c r="AE505" s="64"/>
      <c r="AF505" s="64"/>
      <c r="AG505" s="64"/>
      <c r="AH505" s="64"/>
      <c r="AI505" s="64"/>
      <c r="AJ505" s="64"/>
      <c r="AK505" s="41"/>
    </row>
    <row r="506" spans="1:37">
      <c r="A506" s="41"/>
      <c r="B506" s="41"/>
      <c r="L506" s="41"/>
      <c r="AB506" s="64"/>
      <c r="AC506" s="64"/>
      <c r="AD506" s="64"/>
      <c r="AE506" s="64"/>
      <c r="AF506" s="64"/>
      <c r="AG506" s="64"/>
      <c r="AH506" s="64"/>
      <c r="AI506" s="64"/>
      <c r="AJ506" s="64"/>
      <c r="AK506" s="41"/>
    </row>
    <row r="507" spans="1:37">
      <c r="A507" s="41"/>
      <c r="B507" s="41"/>
      <c r="L507" s="41"/>
      <c r="AB507" s="64"/>
      <c r="AC507" s="64"/>
      <c r="AD507" s="64"/>
      <c r="AE507" s="64"/>
      <c r="AF507" s="64"/>
      <c r="AG507" s="64"/>
      <c r="AH507" s="64"/>
      <c r="AI507" s="64"/>
      <c r="AJ507" s="64"/>
      <c r="AK507" s="41"/>
    </row>
    <row r="508" spans="1:37">
      <c r="A508" s="41"/>
      <c r="B508" s="41"/>
      <c r="L508" s="41"/>
      <c r="AB508" s="64"/>
      <c r="AC508" s="64"/>
      <c r="AD508" s="64"/>
      <c r="AE508" s="64"/>
      <c r="AF508" s="64"/>
      <c r="AG508" s="64"/>
      <c r="AH508" s="64"/>
      <c r="AI508" s="64"/>
      <c r="AJ508" s="64"/>
      <c r="AK508" s="41"/>
    </row>
    <row r="509" spans="1:37">
      <c r="A509" s="41"/>
      <c r="B509" s="41"/>
      <c r="L509" s="41"/>
      <c r="AB509" s="64"/>
      <c r="AC509" s="64"/>
      <c r="AD509" s="64"/>
      <c r="AE509" s="64"/>
      <c r="AF509" s="64"/>
      <c r="AG509" s="64"/>
      <c r="AH509" s="64"/>
      <c r="AI509" s="64"/>
      <c r="AJ509" s="64"/>
      <c r="AK509" s="41"/>
    </row>
    <row r="510" spans="1:37">
      <c r="A510" s="41"/>
      <c r="B510" s="41"/>
      <c r="L510" s="41"/>
      <c r="AB510" s="64"/>
      <c r="AC510" s="64"/>
      <c r="AD510" s="64"/>
      <c r="AE510" s="64"/>
      <c r="AF510" s="64"/>
      <c r="AG510" s="64"/>
      <c r="AH510" s="64"/>
      <c r="AI510" s="64"/>
      <c r="AJ510" s="64"/>
      <c r="AK510" s="41"/>
    </row>
    <row r="511" spans="1:37">
      <c r="A511" s="41"/>
      <c r="B511" s="41"/>
      <c r="L511" s="41"/>
      <c r="AB511" s="64"/>
      <c r="AC511" s="64"/>
      <c r="AD511" s="64"/>
      <c r="AE511" s="64"/>
      <c r="AF511" s="64"/>
      <c r="AG511" s="64"/>
      <c r="AH511" s="64"/>
      <c r="AI511" s="64"/>
      <c r="AJ511" s="64"/>
      <c r="AK511" s="41"/>
    </row>
    <row r="512" spans="1:37">
      <c r="A512" s="41"/>
      <c r="B512" s="41"/>
      <c r="L512" s="41"/>
      <c r="AB512" s="64"/>
      <c r="AC512" s="64"/>
      <c r="AD512" s="64"/>
      <c r="AE512" s="64"/>
      <c r="AF512" s="64"/>
      <c r="AG512" s="64"/>
      <c r="AH512" s="64"/>
      <c r="AI512" s="64"/>
      <c r="AJ512" s="64"/>
      <c r="AK512" s="41"/>
    </row>
    <row r="513" spans="1:37">
      <c r="A513" s="41"/>
      <c r="B513" s="41"/>
      <c r="L513" s="41"/>
      <c r="AB513" s="64"/>
      <c r="AC513" s="64"/>
      <c r="AD513" s="64"/>
      <c r="AE513" s="64"/>
      <c r="AF513" s="64"/>
      <c r="AG513" s="64"/>
      <c r="AH513" s="64"/>
      <c r="AI513" s="64"/>
      <c r="AJ513" s="64"/>
      <c r="AK513" s="41"/>
    </row>
    <row r="514" spans="1:37">
      <c r="A514" s="41"/>
      <c r="B514" s="41"/>
      <c r="L514" s="41"/>
      <c r="AB514" s="64"/>
      <c r="AC514" s="64"/>
      <c r="AD514" s="64"/>
      <c r="AE514" s="64"/>
      <c r="AF514" s="64"/>
      <c r="AG514" s="64"/>
      <c r="AH514" s="64"/>
      <c r="AI514" s="64"/>
      <c r="AJ514" s="64"/>
      <c r="AK514" s="41"/>
    </row>
    <row r="515" spans="1:37">
      <c r="A515" s="41"/>
      <c r="B515" s="41"/>
      <c r="L515" s="41"/>
      <c r="AB515" s="64"/>
      <c r="AC515" s="64"/>
      <c r="AD515" s="64"/>
      <c r="AE515" s="64"/>
      <c r="AF515" s="64"/>
      <c r="AG515" s="64"/>
      <c r="AH515" s="64"/>
      <c r="AI515" s="64"/>
      <c r="AJ515" s="64"/>
      <c r="AK515" s="41"/>
    </row>
    <row r="516" spans="1:37">
      <c r="A516" s="41"/>
      <c r="B516" s="41"/>
      <c r="L516" s="41"/>
      <c r="AB516" s="64"/>
      <c r="AC516" s="64"/>
      <c r="AD516" s="64"/>
      <c r="AE516" s="64"/>
      <c r="AF516" s="64"/>
      <c r="AG516" s="64"/>
      <c r="AH516" s="64"/>
      <c r="AI516" s="64"/>
      <c r="AJ516" s="64"/>
      <c r="AK516" s="41"/>
    </row>
    <row r="517" spans="1:37">
      <c r="A517" s="41"/>
      <c r="B517" s="41"/>
      <c r="L517" s="41"/>
      <c r="AB517" s="64"/>
      <c r="AC517" s="64"/>
      <c r="AD517" s="64"/>
      <c r="AE517" s="64"/>
      <c r="AF517" s="64"/>
      <c r="AG517" s="64"/>
      <c r="AH517" s="64"/>
      <c r="AI517" s="64"/>
      <c r="AJ517" s="64"/>
      <c r="AK517" s="41"/>
    </row>
    <row r="518" spans="1:37">
      <c r="A518" s="41"/>
      <c r="B518" s="41"/>
      <c r="L518" s="41"/>
      <c r="AB518" s="64"/>
      <c r="AC518" s="64"/>
      <c r="AD518" s="64"/>
      <c r="AE518" s="64"/>
      <c r="AF518" s="64"/>
      <c r="AG518" s="64"/>
      <c r="AH518" s="64"/>
      <c r="AI518" s="64"/>
      <c r="AJ518" s="64"/>
      <c r="AK518" s="41"/>
    </row>
    <row r="519" spans="1:37">
      <c r="A519" s="41"/>
      <c r="B519" s="41"/>
      <c r="L519" s="41"/>
      <c r="AB519" s="64"/>
      <c r="AC519" s="64"/>
      <c r="AD519" s="64"/>
      <c r="AE519" s="64"/>
      <c r="AF519" s="64"/>
      <c r="AG519" s="64"/>
      <c r="AH519" s="64"/>
      <c r="AI519" s="64"/>
      <c r="AJ519" s="64"/>
      <c r="AK519" s="41"/>
    </row>
    <row r="520" spans="1:37">
      <c r="A520" s="41"/>
      <c r="B520" s="41"/>
      <c r="L520" s="41"/>
      <c r="AB520" s="64"/>
      <c r="AC520" s="64"/>
      <c r="AD520" s="64"/>
      <c r="AE520" s="64"/>
      <c r="AF520" s="64"/>
      <c r="AG520" s="64"/>
      <c r="AH520" s="64"/>
      <c r="AI520" s="64"/>
      <c r="AJ520" s="64"/>
      <c r="AK520" s="41"/>
    </row>
    <row r="521" spans="1:37">
      <c r="A521" s="41"/>
      <c r="B521" s="41"/>
      <c r="L521" s="41"/>
      <c r="AB521" s="64"/>
      <c r="AC521" s="64"/>
      <c r="AD521" s="64"/>
      <c r="AE521" s="64"/>
      <c r="AF521" s="64"/>
      <c r="AG521" s="64"/>
      <c r="AH521" s="64"/>
      <c r="AI521" s="64"/>
      <c r="AJ521" s="64"/>
      <c r="AK521" s="41"/>
    </row>
    <row r="522" spans="1:37">
      <c r="A522" s="41"/>
      <c r="B522" s="41"/>
      <c r="L522" s="41"/>
      <c r="AB522" s="64"/>
      <c r="AC522" s="64"/>
      <c r="AD522" s="64"/>
      <c r="AE522" s="64"/>
      <c r="AF522" s="64"/>
      <c r="AG522" s="64"/>
      <c r="AH522" s="64"/>
      <c r="AI522" s="64"/>
      <c r="AJ522" s="64"/>
      <c r="AK522" s="41"/>
    </row>
    <row r="523" spans="1:37">
      <c r="A523" s="41"/>
      <c r="B523" s="41"/>
      <c r="L523" s="41"/>
      <c r="AB523" s="64"/>
      <c r="AC523" s="64"/>
      <c r="AD523" s="64"/>
      <c r="AE523" s="64"/>
      <c r="AF523" s="64"/>
      <c r="AG523" s="64"/>
      <c r="AH523" s="64"/>
      <c r="AI523" s="64"/>
      <c r="AJ523" s="64"/>
      <c r="AK523" s="41"/>
    </row>
    <row r="524" spans="1:37">
      <c r="A524" s="41"/>
      <c r="B524" s="41"/>
      <c r="L524" s="41"/>
      <c r="AB524" s="64"/>
      <c r="AC524" s="64"/>
      <c r="AD524" s="64"/>
      <c r="AE524" s="64"/>
      <c r="AF524" s="64"/>
      <c r="AG524" s="64"/>
      <c r="AH524" s="64"/>
      <c r="AI524" s="64"/>
      <c r="AJ524" s="64"/>
      <c r="AK524" s="41"/>
    </row>
    <row r="525" spans="1:37">
      <c r="A525" s="41"/>
      <c r="B525" s="41"/>
      <c r="L525" s="41"/>
      <c r="AB525" s="64"/>
      <c r="AC525" s="64"/>
      <c r="AD525" s="64"/>
      <c r="AE525" s="64"/>
      <c r="AF525" s="64"/>
      <c r="AG525" s="64"/>
      <c r="AH525" s="64"/>
      <c r="AI525" s="64"/>
      <c r="AJ525" s="64"/>
      <c r="AK525" s="41"/>
    </row>
    <row r="526" spans="1:37">
      <c r="A526" s="41"/>
      <c r="B526" s="41"/>
      <c r="L526" s="41"/>
      <c r="AB526" s="64"/>
      <c r="AC526" s="64"/>
      <c r="AD526" s="64"/>
      <c r="AE526" s="64"/>
      <c r="AF526" s="64"/>
      <c r="AG526" s="64"/>
      <c r="AH526" s="64"/>
      <c r="AI526" s="64"/>
      <c r="AJ526" s="64"/>
      <c r="AK526" s="41"/>
    </row>
    <row r="527" spans="1:37">
      <c r="A527" s="41"/>
      <c r="B527" s="41"/>
      <c r="L527" s="41"/>
      <c r="AB527" s="64"/>
      <c r="AC527" s="64"/>
      <c r="AD527" s="64"/>
      <c r="AE527" s="64"/>
      <c r="AF527" s="64"/>
      <c r="AG527" s="64"/>
      <c r="AH527" s="64"/>
      <c r="AI527" s="64"/>
      <c r="AJ527" s="64"/>
      <c r="AK527" s="41"/>
    </row>
    <row r="528" spans="1:37">
      <c r="A528" s="41"/>
      <c r="B528" s="41"/>
      <c r="L528" s="41"/>
      <c r="AB528" s="64"/>
      <c r="AC528" s="64"/>
      <c r="AD528" s="64"/>
      <c r="AE528" s="64"/>
      <c r="AF528" s="64"/>
      <c r="AG528" s="64"/>
      <c r="AH528" s="64"/>
      <c r="AI528" s="64"/>
      <c r="AJ528" s="64"/>
      <c r="AK528" s="41"/>
    </row>
    <row r="529" spans="1:37">
      <c r="A529" s="41"/>
      <c r="B529" s="41"/>
      <c r="L529" s="41"/>
      <c r="AB529" s="64"/>
      <c r="AC529" s="64"/>
      <c r="AD529" s="64"/>
      <c r="AE529" s="64"/>
      <c r="AF529" s="64"/>
      <c r="AG529" s="64"/>
      <c r="AH529" s="64"/>
      <c r="AI529" s="64"/>
      <c r="AJ529" s="64"/>
      <c r="AK529" s="41"/>
    </row>
    <row r="530" spans="1:37">
      <c r="A530" s="41"/>
      <c r="B530" s="41"/>
      <c r="L530" s="41"/>
      <c r="AB530" s="64"/>
      <c r="AC530" s="64"/>
      <c r="AD530" s="64"/>
      <c r="AE530" s="64"/>
      <c r="AF530" s="64"/>
      <c r="AG530" s="64"/>
      <c r="AH530" s="64"/>
      <c r="AI530" s="64"/>
      <c r="AJ530" s="64"/>
      <c r="AK530" s="41"/>
    </row>
    <row r="531" spans="1:37">
      <c r="A531" s="41"/>
      <c r="B531" s="41"/>
      <c r="L531" s="41"/>
      <c r="AB531" s="64"/>
      <c r="AC531" s="64"/>
      <c r="AD531" s="64"/>
      <c r="AE531" s="64"/>
      <c r="AF531" s="64"/>
      <c r="AG531" s="64"/>
      <c r="AH531" s="64"/>
      <c r="AI531" s="64"/>
      <c r="AJ531" s="64"/>
      <c r="AK531" s="41"/>
    </row>
    <row r="532" spans="1:37">
      <c r="A532" s="41"/>
      <c r="B532" s="41"/>
      <c r="L532" s="41"/>
      <c r="AB532" s="64"/>
      <c r="AC532" s="64"/>
      <c r="AD532" s="64"/>
      <c r="AE532" s="64"/>
      <c r="AF532" s="64"/>
      <c r="AG532" s="64"/>
      <c r="AH532" s="64"/>
      <c r="AI532" s="64"/>
      <c r="AJ532" s="64"/>
      <c r="AK532" s="41"/>
    </row>
    <row r="533" spans="1:37">
      <c r="A533" s="41"/>
      <c r="B533" s="41"/>
      <c r="L533" s="41"/>
      <c r="AB533" s="64"/>
      <c r="AC533" s="64"/>
      <c r="AD533" s="64"/>
      <c r="AE533" s="64"/>
      <c r="AF533" s="64"/>
      <c r="AG533" s="64"/>
      <c r="AH533" s="64"/>
      <c r="AI533" s="64"/>
      <c r="AJ533" s="64"/>
      <c r="AK533" s="41"/>
    </row>
    <row r="534" spans="1:37">
      <c r="A534" s="41"/>
      <c r="B534" s="41"/>
      <c r="L534" s="41"/>
      <c r="AB534" s="64"/>
      <c r="AC534" s="64"/>
      <c r="AD534" s="64"/>
      <c r="AE534" s="64"/>
      <c r="AF534" s="64"/>
      <c r="AG534" s="64"/>
      <c r="AH534" s="64"/>
      <c r="AI534" s="64"/>
      <c r="AJ534" s="64"/>
      <c r="AK534" s="41"/>
    </row>
    <row r="535" spans="1:37">
      <c r="A535" s="41"/>
      <c r="B535" s="41"/>
      <c r="L535" s="41"/>
      <c r="AB535" s="64"/>
      <c r="AC535" s="64"/>
      <c r="AD535" s="64"/>
      <c r="AE535" s="64"/>
      <c r="AF535" s="64"/>
      <c r="AG535" s="64"/>
      <c r="AH535" s="64"/>
      <c r="AI535" s="64"/>
      <c r="AJ535" s="64"/>
      <c r="AK535" s="41"/>
    </row>
    <row r="536" spans="1:37">
      <c r="A536" s="41"/>
      <c r="B536" s="41"/>
      <c r="L536" s="41"/>
      <c r="AB536" s="64"/>
      <c r="AC536" s="64"/>
      <c r="AD536" s="64"/>
      <c r="AE536" s="64"/>
      <c r="AF536" s="64"/>
      <c r="AG536" s="64"/>
      <c r="AH536" s="64"/>
      <c r="AI536" s="64"/>
      <c r="AJ536" s="64"/>
      <c r="AK536" s="41"/>
    </row>
    <row r="537" spans="1:37">
      <c r="A537" s="41"/>
      <c r="B537" s="41"/>
      <c r="L537" s="41"/>
      <c r="AB537" s="64"/>
      <c r="AC537" s="64"/>
      <c r="AD537" s="64"/>
      <c r="AE537" s="64"/>
      <c r="AF537" s="64"/>
      <c r="AG537" s="64"/>
      <c r="AH537" s="64"/>
      <c r="AI537" s="64"/>
      <c r="AJ537" s="64"/>
      <c r="AK537" s="41"/>
    </row>
    <row r="538" spans="1:37">
      <c r="A538" s="41"/>
      <c r="B538" s="41"/>
      <c r="L538" s="41"/>
      <c r="AB538" s="64"/>
      <c r="AC538" s="64"/>
      <c r="AD538" s="64"/>
      <c r="AE538" s="64"/>
      <c r="AF538" s="64"/>
      <c r="AG538" s="64"/>
      <c r="AH538" s="64"/>
      <c r="AI538" s="64"/>
      <c r="AJ538" s="64"/>
      <c r="AK538" s="41"/>
    </row>
    <row r="539" spans="1:37">
      <c r="A539" s="41"/>
      <c r="B539" s="41"/>
      <c r="L539" s="41"/>
      <c r="AB539" s="64"/>
      <c r="AC539" s="64"/>
      <c r="AD539" s="64"/>
      <c r="AE539" s="64"/>
      <c r="AF539" s="64"/>
      <c r="AG539" s="64"/>
      <c r="AH539" s="64"/>
      <c r="AI539" s="64"/>
      <c r="AJ539" s="64"/>
      <c r="AK539" s="41"/>
    </row>
    <row r="540" spans="1:37">
      <c r="A540" s="41"/>
      <c r="B540" s="41"/>
      <c r="L540" s="41"/>
      <c r="AB540" s="64"/>
      <c r="AC540" s="64"/>
      <c r="AD540" s="64"/>
      <c r="AE540" s="64"/>
      <c r="AF540" s="64"/>
      <c r="AG540" s="64"/>
      <c r="AH540" s="64"/>
      <c r="AI540" s="64"/>
      <c r="AJ540" s="64"/>
      <c r="AK540" s="41"/>
    </row>
    <row r="541" spans="1:37">
      <c r="A541" s="41"/>
      <c r="B541" s="41"/>
      <c r="L541" s="41"/>
      <c r="AB541" s="64"/>
      <c r="AC541" s="64"/>
      <c r="AD541" s="64"/>
      <c r="AE541" s="64"/>
      <c r="AF541" s="64"/>
      <c r="AG541" s="64"/>
      <c r="AH541" s="64"/>
      <c r="AI541" s="64"/>
      <c r="AJ541" s="64"/>
      <c r="AK541" s="41"/>
    </row>
    <row r="542" spans="1:37">
      <c r="A542" s="41"/>
      <c r="B542" s="41"/>
      <c r="L542" s="41"/>
      <c r="AB542" s="64"/>
      <c r="AC542" s="64"/>
      <c r="AD542" s="64"/>
      <c r="AE542" s="64"/>
      <c r="AF542" s="64"/>
      <c r="AG542" s="64"/>
      <c r="AH542" s="64"/>
      <c r="AI542" s="64"/>
      <c r="AJ542" s="64"/>
      <c r="AK542" s="41"/>
    </row>
    <row r="543" spans="1:37">
      <c r="A543" s="41"/>
      <c r="B543" s="41"/>
      <c r="L543" s="41"/>
      <c r="AB543" s="64"/>
      <c r="AC543" s="64"/>
      <c r="AD543" s="64"/>
      <c r="AE543" s="64"/>
      <c r="AF543" s="64"/>
      <c r="AG543" s="64"/>
      <c r="AH543" s="64"/>
      <c r="AI543" s="64"/>
      <c r="AJ543" s="64"/>
      <c r="AK543" s="41"/>
    </row>
    <row r="544" spans="1:37">
      <c r="A544" s="41"/>
      <c r="B544" s="41"/>
      <c r="L544" s="41"/>
      <c r="AB544" s="64"/>
      <c r="AC544" s="64"/>
      <c r="AD544" s="64"/>
      <c r="AE544" s="64"/>
      <c r="AF544" s="64"/>
      <c r="AG544" s="64"/>
      <c r="AH544" s="64"/>
      <c r="AI544" s="64"/>
      <c r="AJ544" s="64"/>
      <c r="AK544" s="41"/>
    </row>
    <row r="545" spans="1:37">
      <c r="A545" s="41"/>
      <c r="B545" s="41"/>
      <c r="L545" s="41"/>
      <c r="AB545" s="64"/>
      <c r="AC545" s="64"/>
      <c r="AD545" s="64"/>
      <c r="AE545" s="64"/>
      <c r="AF545" s="64"/>
      <c r="AG545" s="64"/>
      <c r="AH545" s="64"/>
      <c r="AI545" s="64"/>
      <c r="AJ545" s="64"/>
      <c r="AK545" s="41"/>
    </row>
    <row r="546" spans="1:37">
      <c r="A546" s="41"/>
      <c r="B546" s="41"/>
      <c r="L546" s="41"/>
      <c r="AB546" s="64"/>
      <c r="AC546" s="64"/>
      <c r="AD546" s="64"/>
      <c r="AE546" s="64"/>
      <c r="AF546" s="64"/>
      <c r="AG546" s="64"/>
      <c r="AH546" s="64"/>
      <c r="AI546" s="64"/>
      <c r="AJ546" s="64"/>
      <c r="AK546" s="41"/>
    </row>
    <row r="547" spans="1:37">
      <c r="A547" s="41"/>
      <c r="B547" s="41"/>
      <c r="L547" s="41"/>
      <c r="AB547" s="64"/>
      <c r="AC547" s="64"/>
      <c r="AD547" s="64"/>
      <c r="AE547" s="64"/>
      <c r="AF547" s="64"/>
      <c r="AG547" s="64"/>
      <c r="AH547" s="64"/>
      <c r="AI547" s="64"/>
      <c r="AJ547" s="64"/>
      <c r="AK547" s="41"/>
    </row>
    <row r="548" spans="1:37">
      <c r="A548" s="41"/>
      <c r="B548" s="41"/>
      <c r="L548" s="41"/>
      <c r="AB548" s="64"/>
      <c r="AC548" s="64"/>
      <c r="AD548" s="64"/>
      <c r="AE548" s="64"/>
      <c r="AF548" s="64"/>
      <c r="AG548" s="64"/>
      <c r="AH548" s="64"/>
      <c r="AI548" s="64"/>
      <c r="AJ548" s="64"/>
      <c r="AK548" s="41"/>
    </row>
    <row r="549" spans="1:37">
      <c r="A549" s="41"/>
      <c r="B549" s="41"/>
      <c r="L549" s="41"/>
      <c r="AB549" s="64"/>
      <c r="AC549" s="64"/>
      <c r="AD549" s="64"/>
      <c r="AE549" s="64"/>
      <c r="AF549" s="64"/>
      <c r="AG549" s="64"/>
      <c r="AH549" s="64"/>
      <c r="AI549" s="64"/>
      <c r="AJ549" s="64"/>
      <c r="AK549" s="41"/>
    </row>
    <row r="550" spans="1:37">
      <c r="A550" s="41"/>
      <c r="B550" s="41"/>
      <c r="L550" s="41"/>
      <c r="AB550" s="64"/>
      <c r="AC550" s="64"/>
      <c r="AD550" s="64"/>
      <c r="AE550" s="64"/>
      <c r="AF550" s="64"/>
      <c r="AG550" s="64"/>
      <c r="AH550" s="64"/>
      <c r="AI550" s="64"/>
      <c r="AJ550" s="64"/>
      <c r="AK550" s="41"/>
    </row>
    <row r="551" spans="1:37">
      <c r="A551" s="41"/>
      <c r="B551" s="41"/>
      <c r="L551" s="41"/>
      <c r="AB551" s="64"/>
      <c r="AC551" s="64"/>
      <c r="AD551" s="64"/>
      <c r="AE551" s="64"/>
      <c r="AF551" s="64"/>
      <c r="AG551" s="64"/>
      <c r="AH551" s="64"/>
      <c r="AI551" s="64"/>
      <c r="AJ551" s="64"/>
      <c r="AK551" s="41"/>
    </row>
    <row r="552" spans="1:37">
      <c r="A552" s="41"/>
      <c r="B552" s="41"/>
      <c r="L552" s="41"/>
      <c r="AB552" s="64"/>
      <c r="AC552" s="64"/>
      <c r="AD552" s="64"/>
      <c r="AE552" s="64"/>
      <c r="AF552" s="64"/>
      <c r="AG552" s="64"/>
      <c r="AH552" s="64"/>
      <c r="AI552" s="64"/>
      <c r="AJ552" s="64"/>
      <c r="AK552" s="41"/>
    </row>
    <row r="553" spans="1:37">
      <c r="A553" s="41"/>
      <c r="B553" s="41"/>
      <c r="L553" s="41"/>
      <c r="AB553" s="64"/>
      <c r="AC553" s="64"/>
      <c r="AD553" s="64"/>
      <c r="AE553" s="64"/>
      <c r="AF553" s="64"/>
      <c r="AG553" s="64"/>
      <c r="AH553" s="64"/>
      <c r="AI553" s="64"/>
      <c r="AJ553" s="64"/>
      <c r="AK553" s="41"/>
    </row>
    <row r="554" spans="1:37">
      <c r="A554" s="41"/>
      <c r="B554" s="41"/>
      <c r="L554" s="41"/>
      <c r="AB554" s="64"/>
      <c r="AC554" s="64"/>
      <c r="AD554" s="64"/>
      <c r="AE554" s="64"/>
      <c r="AF554" s="64"/>
      <c r="AG554" s="64"/>
      <c r="AH554" s="64"/>
      <c r="AI554" s="64"/>
      <c r="AJ554" s="64"/>
      <c r="AK554" s="41"/>
    </row>
    <row r="555" spans="1:37">
      <c r="A555" s="41"/>
      <c r="B555" s="41"/>
      <c r="L555" s="41"/>
      <c r="AB555" s="64"/>
      <c r="AC555" s="64"/>
      <c r="AD555" s="64"/>
      <c r="AE555" s="64"/>
      <c r="AF555" s="64"/>
      <c r="AG555" s="64"/>
      <c r="AH555" s="64"/>
      <c r="AI555" s="64"/>
      <c r="AJ555" s="64"/>
      <c r="AK555" s="41"/>
    </row>
    <row r="556" spans="1:37">
      <c r="A556" s="41"/>
      <c r="B556" s="41"/>
      <c r="L556" s="41"/>
      <c r="AB556" s="64"/>
      <c r="AC556" s="64"/>
      <c r="AD556" s="64"/>
      <c r="AE556" s="64"/>
      <c r="AF556" s="64"/>
      <c r="AG556" s="64"/>
      <c r="AH556" s="64"/>
      <c r="AI556" s="64"/>
      <c r="AJ556" s="64"/>
      <c r="AK556" s="41"/>
    </row>
    <row r="557" spans="1:37">
      <c r="A557" s="41"/>
      <c r="B557" s="41"/>
      <c r="L557" s="41"/>
      <c r="AB557" s="64"/>
      <c r="AC557" s="64"/>
      <c r="AD557" s="64"/>
      <c r="AE557" s="64"/>
      <c r="AF557" s="64"/>
      <c r="AG557" s="64"/>
      <c r="AH557" s="64"/>
      <c r="AI557" s="64"/>
      <c r="AJ557" s="64"/>
      <c r="AK557" s="41"/>
    </row>
    <row r="558" spans="1:37">
      <c r="A558" s="41"/>
      <c r="B558" s="41"/>
      <c r="L558" s="41"/>
      <c r="AB558" s="64"/>
      <c r="AC558" s="64"/>
      <c r="AD558" s="64"/>
      <c r="AE558" s="64"/>
      <c r="AF558" s="64"/>
      <c r="AG558" s="64"/>
      <c r="AH558" s="64"/>
      <c r="AI558" s="64"/>
      <c r="AJ558" s="64"/>
      <c r="AK558" s="41"/>
    </row>
    <row r="559" spans="1:37">
      <c r="A559" s="41"/>
      <c r="B559" s="41"/>
      <c r="L559" s="41"/>
      <c r="AB559" s="64"/>
      <c r="AC559" s="64"/>
      <c r="AD559" s="64"/>
      <c r="AE559" s="64"/>
      <c r="AF559" s="64"/>
      <c r="AG559" s="64"/>
      <c r="AH559" s="64"/>
      <c r="AI559" s="64"/>
      <c r="AJ559" s="64"/>
      <c r="AK559" s="41"/>
    </row>
    <row r="560" spans="1:37">
      <c r="A560" s="41"/>
      <c r="B560" s="41"/>
      <c r="L560" s="41"/>
      <c r="AB560" s="64"/>
      <c r="AC560" s="64"/>
      <c r="AD560" s="64"/>
      <c r="AE560" s="64"/>
      <c r="AF560" s="64"/>
      <c r="AG560" s="64"/>
      <c r="AH560" s="64"/>
      <c r="AI560" s="64"/>
      <c r="AJ560" s="64"/>
      <c r="AK560" s="41"/>
    </row>
    <row r="561" spans="1:37">
      <c r="A561" s="41"/>
      <c r="B561" s="41"/>
      <c r="L561" s="41"/>
      <c r="AB561" s="64"/>
      <c r="AC561" s="64"/>
      <c r="AD561" s="64"/>
      <c r="AE561" s="64"/>
      <c r="AF561" s="64"/>
      <c r="AG561" s="64"/>
      <c r="AH561" s="64"/>
      <c r="AI561" s="64"/>
      <c r="AJ561" s="64"/>
      <c r="AK561" s="41"/>
    </row>
    <row r="562" spans="1:37">
      <c r="A562" s="41"/>
      <c r="B562" s="41"/>
      <c r="L562" s="41"/>
      <c r="AB562" s="64"/>
      <c r="AC562" s="64"/>
      <c r="AD562" s="64"/>
      <c r="AE562" s="64"/>
      <c r="AF562" s="64"/>
      <c r="AG562" s="64"/>
      <c r="AH562" s="64"/>
      <c r="AI562" s="64"/>
      <c r="AJ562" s="64"/>
      <c r="AK562" s="41"/>
    </row>
    <row r="563" spans="1:37">
      <c r="A563" s="41"/>
      <c r="B563" s="41"/>
      <c r="L563" s="41"/>
      <c r="AB563" s="64"/>
      <c r="AC563" s="64"/>
      <c r="AD563" s="64"/>
      <c r="AE563" s="64"/>
      <c r="AF563" s="64"/>
      <c r="AG563" s="64"/>
      <c r="AH563" s="64"/>
      <c r="AI563" s="64"/>
      <c r="AJ563" s="64"/>
      <c r="AK563" s="41"/>
    </row>
    <row r="564" spans="1:37">
      <c r="A564" s="41"/>
      <c r="B564" s="41"/>
      <c r="L564" s="41"/>
      <c r="AB564" s="64"/>
      <c r="AC564" s="64"/>
      <c r="AD564" s="64"/>
      <c r="AE564" s="64"/>
      <c r="AF564" s="64"/>
      <c r="AG564" s="64"/>
      <c r="AH564" s="64"/>
      <c r="AI564" s="64"/>
      <c r="AJ564" s="64"/>
      <c r="AK564" s="41"/>
    </row>
    <row r="565" spans="1:37">
      <c r="A565" s="41"/>
      <c r="B565" s="41"/>
      <c r="L565" s="41"/>
      <c r="AB565" s="64"/>
      <c r="AC565" s="64"/>
      <c r="AD565" s="64"/>
      <c r="AE565" s="64"/>
      <c r="AF565" s="64"/>
      <c r="AG565" s="64"/>
      <c r="AH565" s="64"/>
      <c r="AI565" s="64"/>
      <c r="AJ565" s="64"/>
      <c r="AK565" s="41"/>
    </row>
    <row r="566" spans="1:37">
      <c r="A566" s="41"/>
      <c r="B566" s="41"/>
      <c r="L566" s="41"/>
      <c r="AB566" s="64"/>
      <c r="AC566" s="64"/>
      <c r="AD566" s="64"/>
      <c r="AE566" s="64"/>
      <c r="AF566" s="64"/>
      <c r="AG566" s="64"/>
      <c r="AH566" s="64"/>
      <c r="AI566" s="64"/>
      <c r="AJ566" s="64"/>
      <c r="AK566" s="41"/>
    </row>
    <row r="567" spans="1:37">
      <c r="A567" s="41"/>
      <c r="B567" s="41"/>
      <c r="L567" s="41"/>
      <c r="AB567" s="64"/>
      <c r="AC567" s="64"/>
      <c r="AD567" s="64"/>
      <c r="AE567" s="64"/>
      <c r="AF567" s="64"/>
      <c r="AG567" s="64"/>
      <c r="AH567" s="64"/>
      <c r="AI567" s="64"/>
      <c r="AJ567" s="64"/>
      <c r="AK567" s="41"/>
    </row>
    <row r="568" spans="1:37">
      <c r="A568" s="41"/>
      <c r="B568" s="41"/>
      <c r="L568" s="41"/>
      <c r="AB568" s="64"/>
      <c r="AC568" s="64"/>
      <c r="AD568" s="64"/>
      <c r="AE568" s="64"/>
      <c r="AF568" s="64"/>
      <c r="AG568" s="64"/>
      <c r="AH568" s="64"/>
      <c r="AI568" s="64"/>
      <c r="AJ568" s="64"/>
      <c r="AK568" s="41"/>
    </row>
    <row r="569" spans="1:37">
      <c r="A569" s="41"/>
      <c r="B569" s="41"/>
      <c r="L569" s="41"/>
      <c r="AB569" s="64"/>
      <c r="AC569" s="64"/>
      <c r="AD569" s="64"/>
      <c r="AE569" s="64"/>
      <c r="AF569" s="64"/>
      <c r="AG569" s="64"/>
      <c r="AH569" s="64"/>
      <c r="AI569" s="64"/>
      <c r="AJ569" s="64"/>
      <c r="AK569" s="41"/>
    </row>
    <row r="570" spans="1:37">
      <c r="A570" s="41"/>
      <c r="B570" s="41"/>
      <c r="L570" s="41"/>
      <c r="AB570" s="64"/>
      <c r="AC570" s="64"/>
      <c r="AD570" s="64"/>
      <c r="AE570" s="64"/>
      <c r="AF570" s="64"/>
      <c r="AG570" s="64"/>
      <c r="AH570" s="64"/>
      <c r="AI570" s="64"/>
      <c r="AJ570" s="64"/>
      <c r="AK570" s="41"/>
    </row>
    <row r="571" spans="1:37">
      <c r="A571" s="41"/>
      <c r="B571" s="41"/>
      <c r="L571" s="41"/>
      <c r="AB571" s="64"/>
      <c r="AC571" s="64"/>
      <c r="AD571" s="64"/>
      <c r="AE571" s="64"/>
      <c r="AF571" s="64"/>
      <c r="AG571" s="64"/>
      <c r="AH571" s="64"/>
      <c r="AI571" s="64"/>
      <c r="AJ571" s="64"/>
      <c r="AK571" s="41"/>
    </row>
    <row r="572" spans="1:37">
      <c r="A572" s="41"/>
      <c r="B572" s="41"/>
      <c r="L572" s="41"/>
      <c r="AB572" s="64"/>
      <c r="AC572" s="64"/>
      <c r="AD572" s="64"/>
      <c r="AE572" s="64"/>
      <c r="AF572" s="64"/>
      <c r="AG572" s="64"/>
      <c r="AH572" s="64"/>
      <c r="AI572" s="64"/>
      <c r="AJ572" s="64"/>
      <c r="AK572" s="41"/>
    </row>
    <row r="573" spans="1:37">
      <c r="A573" s="41"/>
      <c r="B573" s="41"/>
      <c r="L573" s="41"/>
      <c r="AB573" s="64"/>
      <c r="AC573" s="64"/>
      <c r="AD573" s="64"/>
      <c r="AE573" s="64"/>
      <c r="AF573" s="64"/>
      <c r="AG573" s="64"/>
      <c r="AH573" s="64"/>
      <c r="AI573" s="64"/>
      <c r="AJ573" s="64"/>
      <c r="AK573" s="41"/>
    </row>
    <row r="574" spans="1:37">
      <c r="A574" s="41"/>
      <c r="B574" s="41"/>
      <c r="L574" s="41"/>
      <c r="AB574" s="64"/>
      <c r="AC574" s="64"/>
      <c r="AD574" s="64"/>
      <c r="AE574" s="64"/>
      <c r="AF574" s="64"/>
      <c r="AG574" s="64"/>
      <c r="AH574" s="64"/>
      <c r="AI574" s="64"/>
      <c r="AJ574" s="64"/>
      <c r="AK574" s="41"/>
    </row>
    <row r="575" spans="1:37">
      <c r="A575" s="41"/>
      <c r="B575" s="41"/>
      <c r="L575" s="41"/>
      <c r="AB575" s="64"/>
      <c r="AC575" s="64"/>
      <c r="AD575" s="64"/>
      <c r="AE575" s="64"/>
      <c r="AF575" s="64"/>
      <c r="AG575" s="64"/>
      <c r="AH575" s="64"/>
      <c r="AI575" s="64"/>
      <c r="AJ575" s="64"/>
      <c r="AK575" s="41"/>
    </row>
    <row r="576" spans="1:37">
      <c r="A576" s="41"/>
      <c r="B576" s="41"/>
      <c r="L576" s="41"/>
      <c r="AB576" s="64"/>
      <c r="AC576" s="64"/>
      <c r="AD576" s="64"/>
      <c r="AE576" s="64"/>
      <c r="AF576" s="64"/>
      <c r="AG576" s="64"/>
      <c r="AH576" s="64"/>
      <c r="AI576" s="64"/>
      <c r="AJ576" s="64"/>
      <c r="AK576" s="41"/>
    </row>
    <row r="577" spans="1:37">
      <c r="A577" s="41"/>
      <c r="B577" s="41"/>
      <c r="L577" s="41"/>
      <c r="AB577" s="64"/>
      <c r="AC577" s="64"/>
      <c r="AD577" s="64"/>
      <c r="AE577" s="64"/>
      <c r="AF577" s="64"/>
      <c r="AG577" s="64"/>
      <c r="AH577" s="64"/>
      <c r="AI577" s="64"/>
      <c r="AJ577" s="64"/>
      <c r="AK577" s="41"/>
    </row>
    <row r="578" spans="1:37">
      <c r="A578" s="41"/>
      <c r="B578" s="41"/>
      <c r="L578" s="41"/>
      <c r="AB578" s="64"/>
      <c r="AC578" s="64"/>
      <c r="AD578" s="64"/>
      <c r="AE578" s="64"/>
      <c r="AF578" s="64"/>
      <c r="AG578" s="64"/>
      <c r="AH578" s="64"/>
      <c r="AI578" s="64"/>
      <c r="AJ578" s="64"/>
      <c r="AK578" s="41"/>
    </row>
    <row r="579" spans="1:37">
      <c r="A579" s="41"/>
      <c r="B579" s="41"/>
      <c r="L579" s="41"/>
      <c r="AB579" s="64"/>
      <c r="AC579" s="64"/>
      <c r="AD579" s="64"/>
      <c r="AE579" s="64"/>
      <c r="AF579" s="64"/>
      <c r="AG579" s="64"/>
      <c r="AH579" s="64"/>
      <c r="AI579" s="64"/>
      <c r="AJ579" s="64"/>
      <c r="AK579" s="41"/>
    </row>
    <row r="580" spans="1:37">
      <c r="A580" s="41"/>
      <c r="B580" s="41"/>
      <c r="L580" s="41"/>
      <c r="AB580" s="64"/>
      <c r="AC580" s="64"/>
      <c r="AD580" s="64"/>
      <c r="AE580" s="64"/>
      <c r="AF580" s="64"/>
      <c r="AG580" s="64"/>
      <c r="AH580" s="64"/>
      <c r="AI580" s="64"/>
      <c r="AJ580" s="64"/>
      <c r="AK580" s="41"/>
    </row>
    <row r="581" spans="1:37">
      <c r="A581" s="41"/>
      <c r="B581" s="41"/>
      <c r="L581" s="41"/>
      <c r="AB581" s="64"/>
      <c r="AC581" s="64"/>
      <c r="AD581" s="64"/>
      <c r="AE581" s="64"/>
      <c r="AF581" s="64"/>
      <c r="AG581" s="64"/>
      <c r="AH581" s="64"/>
      <c r="AI581" s="64"/>
      <c r="AJ581" s="64"/>
      <c r="AK581" s="41"/>
    </row>
    <row r="582" spans="1:37">
      <c r="A582" s="41"/>
      <c r="B582" s="41"/>
      <c r="L582" s="41"/>
      <c r="AB582" s="64"/>
      <c r="AC582" s="64"/>
      <c r="AD582" s="64"/>
      <c r="AE582" s="64"/>
      <c r="AF582" s="64"/>
      <c r="AG582" s="64"/>
      <c r="AH582" s="64"/>
      <c r="AI582" s="64"/>
      <c r="AJ582" s="64"/>
      <c r="AK582" s="41"/>
    </row>
    <row r="583" spans="1:37">
      <c r="A583" s="41"/>
      <c r="B583" s="41"/>
      <c r="L583" s="41"/>
      <c r="AB583" s="64"/>
      <c r="AC583" s="64"/>
      <c r="AD583" s="64"/>
      <c r="AE583" s="64"/>
      <c r="AF583" s="64"/>
      <c r="AG583" s="64"/>
      <c r="AH583" s="64"/>
      <c r="AI583" s="64"/>
      <c r="AJ583" s="64"/>
      <c r="AK583" s="41"/>
    </row>
    <row r="584" spans="1:37">
      <c r="A584" s="41"/>
      <c r="B584" s="41"/>
      <c r="L584" s="41"/>
      <c r="AB584" s="64"/>
      <c r="AC584" s="64"/>
      <c r="AD584" s="64"/>
      <c r="AE584" s="64"/>
      <c r="AF584" s="64"/>
      <c r="AG584" s="64"/>
      <c r="AH584" s="64"/>
      <c r="AI584" s="64"/>
      <c r="AJ584" s="64"/>
      <c r="AK584" s="41"/>
    </row>
    <row r="585" spans="1:37">
      <c r="A585" s="41"/>
      <c r="B585" s="41"/>
      <c r="L585" s="41"/>
      <c r="AB585" s="64"/>
      <c r="AC585" s="64"/>
      <c r="AD585" s="64"/>
      <c r="AE585" s="64"/>
      <c r="AF585" s="64"/>
      <c r="AG585" s="64"/>
      <c r="AH585" s="64"/>
      <c r="AI585" s="64"/>
      <c r="AJ585" s="64"/>
      <c r="AK585" s="41"/>
    </row>
    <row r="586" spans="1:37">
      <c r="A586" s="41"/>
      <c r="B586" s="41"/>
      <c r="L586" s="41"/>
      <c r="AB586" s="64"/>
      <c r="AC586" s="64"/>
      <c r="AD586" s="64"/>
      <c r="AE586" s="64"/>
      <c r="AF586" s="64"/>
      <c r="AG586" s="64"/>
      <c r="AH586" s="64"/>
      <c r="AI586" s="64"/>
      <c r="AJ586" s="64"/>
      <c r="AK586" s="41"/>
    </row>
    <row r="587" spans="1:37">
      <c r="A587" s="41"/>
      <c r="B587" s="41"/>
      <c r="L587" s="41"/>
      <c r="AB587" s="64"/>
      <c r="AC587" s="64"/>
      <c r="AD587" s="64"/>
      <c r="AE587" s="64"/>
      <c r="AF587" s="64"/>
      <c r="AG587" s="64"/>
      <c r="AH587" s="64"/>
      <c r="AI587" s="64"/>
      <c r="AJ587" s="64"/>
      <c r="AK587" s="41"/>
    </row>
    <row r="588" spans="1:37">
      <c r="A588" s="41"/>
      <c r="B588" s="41"/>
      <c r="L588" s="41"/>
      <c r="AB588" s="64"/>
      <c r="AC588" s="64"/>
      <c r="AD588" s="64"/>
      <c r="AE588" s="64"/>
      <c r="AF588" s="64"/>
      <c r="AG588" s="64"/>
      <c r="AH588" s="64"/>
      <c r="AI588" s="64"/>
      <c r="AJ588" s="64"/>
      <c r="AK588" s="41"/>
    </row>
    <row r="589" spans="1:37">
      <c r="A589" s="41"/>
      <c r="B589" s="41"/>
      <c r="L589" s="41"/>
      <c r="AB589" s="64"/>
      <c r="AC589" s="64"/>
      <c r="AD589" s="64"/>
      <c r="AE589" s="64"/>
      <c r="AF589" s="64"/>
      <c r="AG589" s="64"/>
      <c r="AH589" s="64"/>
      <c r="AI589" s="64"/>
      <c r="AJ589" s="64"/>
      <c r="AK589" s="41"/>
    </row>
    <row r="590" spans="1:37">
      <c r="A590" s="41"/>
      <c r="B590" s="41"/>
      <c r="L590" s="41"/>
      <c r="AB590" s="64"/>
      <c r="AC590" s="64"/>
      <c r="AD590" s="64"/>
      <c r="AE590" s="64"/>
      <c r="AF590" s="64"/>
      <c r="AG590" s="64"/>
      <c r="AH590" s="64"/>
      <c r="AI590" s="64"/>
      <c r="AJ590" s="64"/>
      <c r="AK590" s="41"/>
    </row>
    <row r="591" spans="1:37">
      <c r="A591" s="41"/>
      <c r="B591" s="41"/>
      <c r="L591" s="41"/>
      <c r="AB591" s="64"/>
      <c r="AC591" s="64"/>
      <c r="AD591" s="64"/>
      <c r="AE591" s="64"/>
      <c r="AF591" s="64"/>
      <c r="AG591" s="64"/>
      <c r="AH591" s="64"/>
      <c r="AI591" s="64"/>
      <c r="AJ591" s="64"/>
      <c r="AK591" s="41"/>
    </row>
    <row r="592" spans="1:37">
      <c r="A592" s="41"/>
      <c r="B592" s="41"/>
      <c r="L592" s="41"/>
      <c r="AB592" s="64"/>
      <c r="AC592" s="64"/>
      <c r="AD592" s="64"/>
      <c r="AE592" s="64"/>
      <c r="AF592" s="64"/>
      <c r="AG592" s="64"/>
      <c r="AH592" s="64"/>
      <c r="AI592" s="64"/>
      <c r="AJ592" s="64"/>
      <c r="AK592" s="41"/>
    </row>
    <row r="593" spans="1:37">
      <c r="A593" s="41"/>
      <c r="B593" s="41"/>
      <c r="L593" s="41"/>
      <c r="AB593" s="64"/>
      <c r="AC593" s="64"/>
      <c r="AD593" s="64"/>
      <c r="AE593" s="64"/>
      <c r="AF593" s="64"/>
      <c r="AG593" s="64"/>
      <c r="AH593" s="64"/>
      <c r="AI593" s="64"/>
      <c r="AJ593" s="64"/>
      <c r="AK593" s="41"/>
    </row>
    <row r="594" spans="1:37">
      <c r="A594" s="41"/>
      <c r="B594" s="41"/>
      <c r="L594" s="41"/>
      <c r="AB594" s="64"/>
      <c r="AC594" s="64"/>
      <c r="AD594" s="64"/>
      <c r="AE594" s="64"/>
      <c r="AF594" s="64"/>
      <c r="AG594" s="64"/>
      <c r="AH594" s="64"/>
      <c r="AI594" s="64"/>
      <c r="AJ594" s="64"/>
      <c r="AK594" s="41"/>
    </row>
    <row r="595" spans="1:37">
      <c r="A595" s="41"/>
      <c r="B595" s="41"/>
      <c r="L595" s="41"/>
      <c r="AB595" s="64"/>
      <c r="AC595" s="64"/>
      <c r="AD595" s="64"/>
      <c r="AE595" s="64"/>
      <c r="AF595" s="64"/>
      <c r="AG595" s="64"/>
      <c r="AH595" s="64"/>
      <c r="AI595" s="64"/>
      <c r="AJ595" s="64"/>
      <c r="AK595" s="41"/>
    </row>
    <row r="596" spans="1:37">
      <c r="A596" s="41"/>
      <c r="B596" s="41"/>
      <c r="L596" s="41"/>
      <c r="AB596" s="64"/>
      <c r="AC596" s="64"/>
      <c r="AD596" s="64"/>
      <c r="AE596" s="64"/>
      <c r="AF596" s="64"/>
      <c r="AG596" s="64"/>
      <c r="AH596" s="64"/>
      <c r="AI596" s="64"/>
      <c r="AJ596" s="64"/>
      <c r="AK596" s="41"/>
    </row>
    <row r="597" spans="1:37">
      <c r="A597" s="41"/>
      <c r="B597" s="41"/>
      <c r="L597" s="41"/>
      <c r="AB597" s="64"/>
      <c r="AC597" s="64"/>
      <c r="AD597" s="64"/>
      <c r="AE597" s="64"/>
      <c r="AF597" s="64"/>
      <c r="AG597" s="64"/>
      <c r="AH597" s="64"/>
      <c r="AI597" s="64"/>
      <c r="AJ597" s="64"/>
      <c r="AK597" s="41"/>
    </row>
    <row r="598" spans="1:37">
      <c r="A598" s="41"/>
      <c r="B598" s="41"/>
      <c r="L598" s="41"/>
      <c r="AB598" s="64"/>
      <c r="AC598" s="64"/>
      <c r="AD598" s="64"/>
      <c r="AE598" s="64"/>
      <c r="AF598" s="64"/>
      <c r="AG598" s="64"/>
      <c r="AH598" s="64"/>
      <c r="AI598" s="64"/>
      <c r="AJ598" s="64"/>
      <c r="AK598" s="41"/>
    </row>
    <row r="599" spans="1:37">
      <c r="A599" s="41"/>
      <c r="B599" s="41"/>
      <c r="L599" s="41"/>
      <c r="AB599" s="64"/>
      <c r="AC599" s="64"/>
      <c r="AD599" s="64"/>
      <c r="AE599" s="64"/>
      <c r="AF599" s="64"/>
      <c r="AG599" s="64"/>
      <c r="AH599" s="64"/>
      <c r="AI599" s="64"/>
      <c r="AJ599" s="64"/>
      <c r="AK599" s="41"/>
    </row>
    <row r="600" spans="1:37">
      <c r="A600" s="41"/>
      <c r="B600" s="41"/>
      <c r="L600" s="41"/>
      <c r="AB600" s="64"/>
      <c r="AC600" s="64"/>
      <c r="AD600" s="64"/>
      <c r="AE600" s="64"/>
      <c r="AF600" s="64"/>
      <c r="AG600" s="64"/>
      <c r="AH600" s="64"/>
      <c r="AI600" s="64"/>
      <c r="AJ600" s="64"/>
      <c r="AK600" s="41"/>
    </row>
    <row r="601" spans="1:37">
      <c r="A601" s="41"/>
      <c r="B601" s="41"/>
      <c r="L601" s="41"/>
      <c r="AB601" s="64"/>
      <c r="AC601" s="64"/>
      <c r="AD601" s="64"/>
      <c r="AE601" s="64"/>
      <c r="AF601" s="64"/>
      <c r="AG601" s="64"/>
      <c r="AH601" s="64"/>
      <c r="AI601" s="64"/>
      <c r="AJ601" s="64"/>
      <c r="AK601" s="41"/>
    </row>
    <row r="602" spans="1:37">
      <c r="A602" s="41"/>
      <c r="B602" s="41"/>
      <c r="L602" s="41"/>
      <c r="AB602" s="64"/>
      <c r="AC602" s="64"/>
      <c r="AD602" s="64"/>
      <c r="AE602" s="64"/>
      <c r="AF602" s="64"/>
      <c r="AG602" s="64"/>
      <c r="AH602" s="64"/>
      <c r="AI602" s="64"/>
      <c r="AJ602" s="64"/>
      <c r="AK602" s="41"/>
    </row>
    <row r="603" spans="1:37">
      <c r="A603" s="41"/>
      <c r="B603" s="41"/>
      <c r="L603" s="41"/>
      <c r="AB603" s="64"/>
      <c r="AC603" s="64"/>
      <c r="AD603" s="64"/>
      <c r="AE603" s="64"/>
      <c r="AF603" s="64"/>
      <c r="AG603" s="64"/>
      <c r="AH603" s="64"/>
      <c r="AI603" s="64"/>
      <c r="AJ603" s="64"/>
      <c r="AK603" s="41"/>
    </row>
    <row r="604" spans="1:37">
      <c r="A604" s="41"/>
      <c r="B604" s="41"/>
      <c r="L604" s="41"/>
      <c r="AB604" s="64"/>
      <c r="AC604" s="64"/>
      <c r="AD604" s="64"/>
      <c r="AE604" s="64"/>
      <c r="AF604" s="64"/>
      <c r="AG604" s="64"/>
      <c r="AH604" s="64"/>
      <c r="AI604" s="64"/>
      <c r="AJ604" s="64"/>
      <c r="AK604" s="41"/>
    </row>
    <row r="605" spans="1:37">
      <c r="A605" s="41"/>
      <c r="B605" s="41"/>
      <c r="L605" s="41"/>
      <c r="AB605" s="64"/>
      <c r="AC605" s="64"/>
      <c r="AD605" s="64"/>
      <c r="AE605" s="64"/>
      <c r="AF605" s="64"/>
      <c r="AG605" s="64"/>
      <c r="AH605" s="64"/>
      <c r="AI605" s="64"/>
      <c r="AJ605" s="64"/>
      <c r="AK605" s="41"/>
    </row>
    <row r="606" spans="1:37">
      <c r="A606" s="41"/>
      <c r="B606" s="41"/>
      <c r="L606" s="41"/>
      <c r="AB606" s="64"/>
      <c r="AC606" s="64"/>
      <c r="AD606" s="64"/>
      <c r="AE606" s="64"/>
      <c r="AF606" s="64"/>
      <c r="AG606" s="64"/>
      <c r="AH606" s="64"/>
      <c r="AI606" s="64"/>
      <c r="AJ606" s="64"/>
      <c r="AK606" s="41"/>
    </row>
    <row r="607" spans="1:37">
      <c r="A607" s="41"/>
      <c r="B607" s="41"/>
      <c r="L607" s="41"/>
      <c r="AB607" s="64"/>
      <c r="AC607" s="64"/>
      <c r="AD607" s="64"/>
      <c r="AE607" s="64"/>
      <c r="AF607" s="64"/>
      <c r="AG607" s="64"/>
      <c r="AH607" s="64"/>
      <c r="AI607" s="64"/>
      <c r="AJ607" s="64"/>
      <c r="AK607" s="41"/>
    </row>
    <row r="608" spans="1:37">
      <c r="A608" s="41"/>
      <c r="B608" s="41"/>
      <c r="L608" s="41"/>
      <c r="AB608" s="64"/>
      <c r="AC608" s="64"/>
      <c r="AD608" s="64"/>
      <c r="AE608" s="64"/>
      <c r="AF608" s="64"/>
      <c r="AG608" s="64"/>
      <c r="AH608" s="64"/>
      <c r="AI608" s="64"/>
      <c r="AJ608" s="64"/>
      <c r="AK608" s="41"/>
    </row>
    <row r="609" spans="1:37">
      <c r="A609" s="41"/>
      <c r="B609" s="41"/>
      <c r="L609" s="41"/>
      <c r="AB609" s="64"/>
      <c r="AC609" s="64"/>
      <c r="AD609" s="64"/>
      <c r="AE609" s="64"/>
      <c r="AF609" s="64"/>
      <c r="AG609" s="64"/>
      <c r="AH609" s="64"/>
      <c r="AI609" s="64"/>
      <c r="AJ609" s="64"/>
      <c r="AK609" s="41"/>
    </row>
    <row r="610" spans="1:37">
      <c r="A610" s="41"/>
      <c r="B610" s="41"/>
      <c r="L610" s="41"/>
      <c r="AB610" s="64"/>
      <c r="AC610" s="64"/>
      <c r="AD610" s="64"/>
      <c r="AE610" s="64"/>
      <c r="AF610" s="64"/>
      <c r="AG610" s="64"/>
      <c r="AH610" s="64"/>
      <c r="AI610" s="64"/>
      <c r="AJ610" s="64"/>
      <c r="AK610" s="41"/>
    </row>
    <row r="611" spans="1:37">
      <c r="A611" s="41"/>
      <c r="B611" s="41"/>
      <c r="L611" s="41"/>
      <c r="AB611" s="64"/>
      <c r="AC611" s="64"/>
      <c r="AD611" s="64"/>
      <c r="AE611" s="64"/>
      <c r="AF611" s="64"/>
      <c r="AG611" s="64"/>
      <c r="AH611" s="64"/>
      <c r="AI611" s="64"/>
      <c r="AJ611" s="64"/>
      <c r="AK611" s="41"/>
    </row>
    <row r="612" spans="1:37">
      <c r="A612" s="41"/>
      <c r="B612" s="41"/>
      <c r="L612" s="41"/>
      <c r="AB612" s="64"/>
      <c r="AC612" s="64"/>
      <c r="AD612" s="64"/>
      <c r="AE612" s="64"/>
      <c r="AF612" s="64"/>
      <c r="AG612" s="64"/>
      <c r="AH612" s="64"/>
      <c r="AI612" s="64"/>
      <c r="AJ612" s="64"/>
      <c r="AK612" s="41"/>
    </row>
    <row r="613" spans="1:37">
      <c r="A613" s="41"/>
      <c r="B613" s="41"/>
      <c r="L613" s="41"/>
      <c r="AB613" s="64"/>
      <c r="AC613" s="64"/>
      <c r="AD613" s="64"/>
      <c r="AE613" s="64"/>
      <c r="AF613" s="64"/>
      <c r="AG613" s="64"/>
      <c r="AH613" s="64"/>
      <c r="AI613" s="64"/>
      <c r="AJ613" s="64"/>
      <c r="AK613" s="41"/>
    </row>
    <row r="614" spans="1:37">
      <c r="A614" s="41"/>
      <c r="B614" s="41"/>
      <c r="L614" s="41"/>
      <c r="AB614" s="64"/>
      <c r="AC614" s="64"/>
      <c r="AD614" s="64"/>
      <c r="AE614" s="64"/>
      <c r="AF614" s="64"/>
      <c r="AG614" s="64"/>
      <c r="AH614" s="64"/>
      <c r="AI614" s="64"/>
      <c r="AJ614" s="64"/>
      <c r="AK614" s="41"/>
    </row>
    <row r="615" spans="1:37">
      <c r="A615" s="41"/>
      <c r="B615" s="41"/>
      <c r="L615" s="41"/>
      <c r="AB615" s="64"/>
      <c r="AC615" s="64"/>
      <c r="AD615" s="64"/>
      <c r="AE615" s="64"/>
      <c r="AF615" s="64"/>
      <c r="AG615" s="64"/>
      <c r="AH615" s="64"/>
      <c r="AI615" s="64"/>
      <c r="AJ615" s="64"/>
      <c r="AK615" s="41"/>
    </row>
    <row r="616" spans="1:37">
      <c r="A616" s="41"/>
      <c r="B616" s="41"/>
      <c r="L616" s="41"/>
      <c r="AB616" s="64"/>
      <c r="AC616" s="64"/>
      <c r="AD616" s="64"/>
      <c r="AE616" s="64"/>
      <c r="AF616" s="64"/>
      <c r="AG616" s="64"/>
      <c r="AH616" s="64"/>
      <c r="AI616" s="64"/>
      <c r="AJ616" s="64"/>
      <c r="AK616" s="41"/>
    </row>
    <row r="617" spans="1:37">
      <c r="A617" s="41"/>
      <c r="B617" s="41"/>
      <c r="L617" s="41"/>
      <c r="AB617" s="64"/>
      <c r="AC617" s="64"/>
      <c r="AD617" s="64"/>
      <c r="AE617" s="64"/>
      <c r="AF617" s="64"/>
      <c r="AG617" s="64"/>
      <c r="AH617" s="64"/>
      <c r="AI617" s="64"/>
      <c r="AJ617" s="64"/>
      <c r="AK617" s="41"/>
    </row>
    <row r="618" spans="1:37">
      <c r="A618" s="41"/>
      <c r="B618" s="41"/>
      <c r="L618" s="41"/>
      <c r="AB618" s="64"/>
      <c r="AC618" s="64"/>
      <c r="AD618" s="64"/>
      <c r="AE618" s="64"/>
      <c r="AF618" s="64"/>
      <c r="AG618" s="64"/>
      <c r="AH618" s="64"/>
      <c r="AI618" s="64"/>
      <c r="AJ618" s="64"/>
      <c r="AK618" s="41"/>
    </row>
    <row r="619" spans="1:37">
      <c r="A619" s="41"/>
      <c r="B619" s="41"/>
      <c r="L619" s="41"/>
      <c r="AB619" s="64"/>
      <c r="AC619" s="64"/>
      <c r="AD619" s="64"/>
      <c r="AE619" s="64"/>
      <c r="AF619" s="64"/>
      <c r="AG619" s="64"/>
      <c r="AH619" s="64"/>
      <c r="AI619" s="64"/>
      <c r="AJ619" s="64"/>
      <c r="AK619" s="41"/>
    </row>
    <row r="620" spans="1:37">
      <c r="A620" s="41"/>
      <c r="B620" s="41"/>
      <c r="L620" s="41"/>
      <c r="AB620" s="64"/>
      <c r="AC620" s="64"/>
      <c r="AD620" s="64"/>
      <c r="AE620" s="64"/>
      <c r="AF620" s="64"/>
      <c r="AG620" s="64"/>
      <c r="AH620" s="64"/>
      <c r="AI620" s="64"/>
      <c r="AJ620" s="64"/>
      <c r="AK620" s="41"/>
    </row>
    <row r="621" spans="1:37">
      <c r="A621" s="41"/>
      <c r="B621" s="41"/>
      <c r="L621" s="41"/>
      <c r="AB621" s="64"/>
      <c r="AC621" s="64"/>
      <c r="AD621" s="64"/>
      <c r="AE621" s="64"/>
      <c r="AF621" s="64"/>
      <c r="AG621" s="64"/>
      <c r="AH621" s="64"/>
      <c r="AI621" s="64"/>
      <c r="AJ621" s="64"/>
      <c r="AK621" s="41"/>
    </row>
    <row r="622" spans="1:37">
      <c r="A622" s="41"/>
      <c r="B622" s="41"/>
      <c r="L622" s="41"/>
      <c r="AB622" s="64"/>
      <c r="AC622" s="64"/>
      <c r="AD622" s="64"/>
      <c r="AE622" s="64"/>
      <c r="AF622" s="64"/>
      <c r="AG622" s="64"/>
      <c r="AH622" s="64"/>
      <c r="AI622" s="64"/>
      <c r="AJ622" s="64"/>
      <c r="AK622" s="41"/>
    </row>
    <row r="623" spans="1:37">
      <c r="A623" s="41"/>
      <c r="B623" s="41"/>
      <c r="L623" s="41"/>
      <c r="AB623" s="64"/>
      <c r="AC623" s="64"/>
      <c r="AD623" s="64"/>
      <c r="AE623" s="64"/>
      <c r="AF623" s="64"/>
      <c r="AG623" s="64"/>
      <c r="AH623" s="64"/>
      <c r="AI623" s="64"/>
      <c r="AJ623" s="64"/>
      <c r="AK623" s="41"/>
    </row>
    <row r="624" spans="1:37">
      <c r="A624" s="41"/>
      <c r="B624" s="41"/>
      <c r="L624" s="41"/>
      <c r="AB624" s="64"/>
      <c r="AC624" s="64"/>
      <c r="AD624" s="64"/>
      <c r="AE624" s="64"/>
      <c r="AF624" s="64"/>
      <c r="AG624" s="64"/>
      <c r="AH624" s="64"/>
      <c r="AI624" s="64"/>
      <c r="AJ624" s="64"/>
      <c r="AK624" s="41"/>
    </row>
    <row r="625" spans="1:37">
      <c r="A625" s="41"/>
      <c r="B625" s="41"/>
      <c r="L625" s="41"/>
      <c r="AB625" s="64"/>
      <c r="AC625" s="64"/>
      <c r="AD625" s="64"/>
      <c r="AE625" s="64"/>
      <c r="AF625" s="64"/>
      <c r="AG625" s="64"/>
      <c r="AH625" s="64"/>
      <c r="AI625" s="64"/>
      <c r="AJ625" s="64"/>
      <c r="AK625" s="41"/>
    </row>
    <row r="626" spans="1:37">
      <c r="A626" s="41"/>
      <c r="B626" s="41"/>
      <c r="L626" s="41"/>
      <c r="AB626" s="64"/>
      <c r="AC626" s="64"/>
      <c r="AD626" s="64"/>
      <c r="AE626" s="64"/>
      <c r="AF626" s="64"/>
      <c r="AG626" s="64"/>
      <c r="AH626" s="64"/>
      <c r="AI626" s="64"/>
      <c r="AJ626" s="64"/>
      <c r="AK626" s="41"/>
    </row>
    <row r="627" spans="1:37">
      <c r="A627" s="41"/>
      <c r="B627" s="41"/>
      <c r="L627" s="41"/>
      <c r="AB627" s="64"/>
      <c r="AC627" s="64"/>
      <c r="AD627" s="64"/>
      <c r="AE627" s="64"/>
      <c r="AF627" s="64"/>
      <c r="AG627" s="64"/>
      <c r="AH627" s="64"/>
      <c r="AI627" s="64"/>
      <c r="AJ627" s="64"/>
      <c r="AK627" s="41"/>
    </row>
    <row r="628" spans="1:37">
      <c r="A628" s="41"/>
      <c r="B628" s="41"/>
      <c r="L628" s="41"/>
      <c r="AB628" s="64"/>
      <c r="AC628" s="64"/>
      <c r="AD628" s="64"/>
      <c r="AE628" s="64"/>
      <c r="AF628" s="64"/>
      <c r="AG628" s="64"/>
      <c r="AH628" s="64"/>
      <c r="AI628" s="64"/>
      <c r="AJ628" s="64"/>
      <c r="AK628" s="41"/>
    </row>
    <row r="629" spans="1:37">
      <c r="A629" s="41"/>
      <c r="B629" s="41"/>
      <c r="L629" s="41"/>
      <c r="AB629" s="64"/>
      <c r="AC629" s="64"/>
      <c r="AD629" s="64"/>
      <c r="AE629" s="64"/>
      <c r="AF629" s="64"/>
      <c r="AG629" s="64"/>
      <c r="AH629" s="64"/>
      <c r="AI629" s="64"/>
      <c r="AJ629" s="64"/>
      <c r="AK629" s="41"/>
    </row>
    <row r="630" spans="1:37">
      <c r="A630" s="41"/>
      <c r="B630" s="41"/>
      <c r="L630" s="41"/>
      <c r="AB630" s="64"/>
      <c r="AC630" s="64"/>
      <c r="AD630" s="64"/>
      <c r="AE630" s="64"/>
      <c r="AF630" s="64"/>
      <c r="AG630" s="64"/>
      <c r="AH630" s="64"/>
      <c r="AI630" s="64"/>
      <c r="AJ630" s="64"/>
      <c r="AK630" s="41"/>
    </row>
    <row r="631" spans="1:37">
      <c r="A631" s="41"/>
      <c r="B631" s="41"/>
      <c r="L631" s="41"/>
      <c r="AB631" s="64"/>
      <c r="AC631" s="64"/>
      <c r="AD631" s="64"/>
      <c r="AE631" s="64"/>
      <c r="AF631" s="64"/>
      <c r="AG631" s="64"/>
      <c r="AH631" s="64"/>
      <c r="AI631" s="64"/>
      <c r="AJ631" s="64"/>
      <c r="AK631" s="41"/>
    </row>
    <row r="632" spans="1:37">
      <c r="A632" s="41"/>
      <c r="B632" s="41"/>
      <c r="L632" s="41"/>
      <c r="AB632" s="64"/>
      <c r="AC632" s="64"/>
      <c r="AD632" s="64"/>
      <c r="AE632" s="64"/>
      <c r="AF632" s="64"/>
      <c r="AG632" s="64"/>
      <c r="AH632" s="64"/>
      <c r="AI632" s="64"/>
      <c r="AJ632" s="64"/>
      <c r="AK632" s="41"/>
    </row>
    <row r="633" spans="1:37">
      <c r="A633" s="41"/>
      <c r="B633" s="41"/>
      <c r="L633" s="41"/>
      <c r="AB633" s="64"/>
      <c r="AC633" s="64"/>
      <c r="AD633" s="64"/>
      <c r="AE633" s="64"/>
      <c r="AF633" s="64"/>
      <c r="AG633" s="64"/>
      <c r="AH633" s="64"/>
      <c r="AI633" s="64"/>
      <c r="AJ633" s="64"/>
      <c r="AK633" s="41"/>
    </row>
    <row r="634" spans="1:37">
      <c r="A634" s="41"/>
      <c r="B634" s="41"/>
      <c r="L634" s="41"/>
      <c r="AB634" s="64"/>
      <c r="AC634" s="64"/>
      <c r="AD634" s="64"/>
      <c r="AE634" s="64"/>
      <c r="AF634" s="64"/>
      <c r="AG634" s="64"/>
      <c r="AH634" s="64"/>
      <c r="AI634" s="64"/>
      <c r="AJ634" s="64"/>
      <c r="AK634" s="41"/>
    </row>
    <row r="635" spans="1:37">
      <c r="A635" s="41"/>
      <c r="B635" s="41"/>
      <c r="L635" s="41"/>
      <c r="AB635" s="64"/>
      <c r="AC635" s="64"/>
      <c r="AD635" s="64"/>
      <c r="AE635" s="64"/>
      <c r="AF635" s="64"/>
      <c r="AG635" s="64"/>
      <c r="AH635" s="64"/>
      <c r="AI635" s="64"/>
      <c r="AJ635" s="64"/>
      <c r="AK635" s="41"/>
    </row>
    <row r="636" spans="1:37">
      <c r="A636" s="41"/>
      <c r="B636" s="41"/>
      <c r="L636" s="41"/>
      <c r="AB636" s="64"/>
      <c r="AC636" s="64"/>
      <c r="AD636" s="64"/>
      <c r="AE636" s="64"/>
      <c r="AF636" s="64"/>
      <c r="AG636" s="64"/>
      <c r="AH636" s="64"/>
      <c r="AI636" s="64"/>
      <c r="AJ636" s="64"/>
      <c r="AK636" s="41"/>
    </row>
    <row r="637" spans="1:37">
      <c r="A637" s="41"/>
      <c r="B637" s="41"/>
      <c r="L637" s="41"/>
      <c r="AB637" s="64"/>
      <c r="AC637" s="64"/>
      <c r="AD637" s="64"/>
      <c r="AE637" s="64"/>
      <c r="AF637" s="64"/>
      <c r="AG637" s="64"/>
      <c r="AH637" s="64"/>
      <c r="AI637" s="64"/>
      <c r="AJ637" s="64"/>
      <c r="AK637" s="41"/>
    </row>
    <row r="638" spans="1:37">
      <c r="A638" s="41"/>
      <c r="B638" s="41"/>
      <c r="L638" s="41"/>
      <c r="AB638" s="64"/>
      <c r="AC638" s="64"/>
      <c r="AD638" s="64"/>
      <c r="AE638" s="64"/>
      <c r="AF638" s="64"/>
      <c r="AG638" s="64"/>
      <c r="AH638" s="64"/>
      <c r="AI638" s="64"/>
      <c r="AJ638" s="64"/>
      <c r="AK638" s="41"/>
    </row>
    <row r="639" spans="1:37">
      <c r="A639" s="41"/>
      <c r="B639" s="41"/>
      <c r="L639" s="41"/>
      <c r="AB639" s="64"/>
      <c r="AC639" s="64"/>
      <c r="AD639" s="64"/>
      <c r="AE639" s="64"/>
      <c r="AF639" s="64"/>
      <c r="AG639" s="64"/>
      <c r="AH639" s="64"/>
      <c r="AI639" s="64"/>
      <c r="AJ639" s="64"/>
      <c r="AK639" s="41"/>
    </row>
    <row r="640" spans="1:37">
      <c r="A640" s="41"/>
      <c r="B640" s="41"/>
      <c r="L640" s="41"/>
      <c r="AB640" s="64"/>
      <c r="AC640" s="64"/>
      <c r="AD640" s="64"/>
      <c r="AE640" s="64"/>
      <c r="AF640" s="64"/>
      <c r="AG640" s="64"/>
      <c r="AH640" s="64"/>
      <c r="AI640" s="64"/>
      <c r="AJ640" s="64"/>
      <c r="AK640" s="41"/>
    </row>
    <row r="641" spans="1:37">
      <c r="A641" s="41"/>
      <c r="B641" s="41"/>
      <c r="L641" s="41"/>
      <c r="AB641" s="64"/>
      <c r="AC641" s="64"/>
      <c r="AD641" s="64"/>
      <c r="AE641" s="64"/>
      <c r="AF641" s="64"/>
      <c r="AG641" s="64"/>
      <c r="AH641" s="64"/>
      <c r="AI641" s="64"/>
      <c r="AJ641" s="64"/>
      <c r="AK641" s="41"/>
    </row>
    <row r="642" spans="1:37">
      <c r="A642" s="41"/>
      <c r="B642" s="41"/>
      <c r="L642" s="41"/>
      <c r="AB642" s="64"/>
      <c r="AC642" s="64"/>
      <c r="AD642" s="64"/>
      <c r="AE642" s="64"/>
      <c r="AF642" s="64"/>
      <c r="AG642" s="64"/>
      <c r="AH642" s="64"/>
      <c r="AI642" s="64"/>
      <c r="AJ642" s="64"/>
      <c r="AK642" s="41"/>
    </row>
    <row r="643" spans="1:37">
      <c r="A643" s="41"/>
      <c r="B643" s="41"/>
      <c r="L643" s="41"/>
      <c r="AB643" s="64"/>
      <c r="AC643" s="64"/>
      <c r="AD643" s="64"/>
      <c r="AE643" s="64"/>
      <c r="AF643" s="64"/>
      <c r="AG643" s="64"/>
      <c r="AH643" s="64"/>
      <c r="AI643" s="64"/>
      <c r="AJ643" s="64"/>
      <c r="AK643" s="41"/>
    </row>
    <row r="644" spans="1:37">
      <c r="A644" s="41"/>
      <c r="B644" s="41"/>
      <c r="L644" s="41"/>
      <c r="AB644" s="64"/>
      <c r="AC644" s="64"/>
      <c r="AD644" s="64"/>
      <c r="AE644" s="64"/>
      <c r="AF644" s="64"/>
      <c r="AG644" s="64"/>
      <c r="AH644" s="64"/>
      <c r="AI644" s="64"/>
      <c r="AJ644" s="64"/>
      <c r="AK644" s="41"/>
    </row>
    <row r="645" spans="1:37">
      <c r="A645" s="41"/>
      <c r="B645" s="41"/>
      <c r="L645" s="41"/>
      <c r="AB645" s="64"/>
      <c r="AC645" s="64"/>
      <c r="AD645" s="64"/>
      <c r="AE645" s="64"/>
      <c r="AF645" s="64"/>
      <c r="AG645" s="64"/>
      <c r="AH645" s="64"/>
      <c r="AI645" s="64"/>
      <c r="AJ645" s="64"/>
      <c r="AK645" s="41"/>
    </row>
    <row r="646" spans="1:37">
      <c r="A646" s="41"/>
      <c r="B646" s="41"/>
      <c r="L646" s="41"/>
      <c r="AB646" s="64"/>
      <c r="AC646" s="64"/>
      <c r="AD646" s="64"/>
      <c r="AE646" s="64"/>
      <c r="AF646" s="64"/>
      <c r="AG646" s="64"/>
      <c r="AH646" s="64"/>
      <c r="AI646" s="64"/>
      <c r="AJ646" s="64"/>
      <c r="AK646" s="41"/>
    </row>
    <row r="647" spans="1:37">
      <c r="A647" s="41"/>
      <c r="B647" s="41"/>
      <c r="L647" s="41"/>
      <c r="AB647" s="64"/>
      <c r="AC647" s="64"/>
      <c r="AD647" s="64"/>
      <c r="AE647" s="64"/>
      <c r="AF647" s="64"/>
      <c r="AG647" s="64"/>
      <c r="AH647" s="64"/>
      <c r="AI647" s="64"/>
      <c r="AJ647" s="64"/>
      <c r="AK647" s="41"/>
    </row>
    <row r="648" spans="1:37">
      <c r="A648" s="41"/>
      <c r="B648" s="41"/>
      <c r="L648" s="41"/>
      <c r="AB648" s="64"/>
      <c r="AC648" s="64"/>
      <c r="AD648" s="64"/>
      <c r="AE648" s="64"/>
      <c r="AF648" s="64"/>
      <c r="AG648" s="64"/>
      <c r="AH648" s="64"/>
      <c r="AI648" s="64"/>
      <c r="AJ648" s="64"/>
      <c r="AK648" s="41"/>
    </row>
    <row r="649" spans="1:37">
      <c r="A649" s="41"/>
      <c r="B649" s="41"/>
      <c r="L649" s="41"/>
      <c r="AB649" s="64"/>
      <c r="AC649" s="64"/>
      <c r="AD649" s="64"/>
      <c r="AE649" s="64"/>
      <c r="AF649" s="64"/>
      <c r="AG649" s="64"/>
      <c r="AH649" s="64"/>
      <c r="AI649" s="64"/>
      <c r="AJ649" s="64"/>
      <c r="AK649" s="41"/>
    </row>
    <row r="650" spans="1:37">
      <c r="A650" s="41"/>
      <c r="B650" s="41"/>
      <c r="L650" s="41"/>
      <c r="AB650" s="64"/>
      <c r="AC650" s="64"/>
      <c r="AD650" s="64"/>
      <c r="AE650" s="64"/>
      <c r="AF650" s="64"/>
      <c r="AG650" s="64"/>
      <c r="AH650" s="64"/>
      <c r="AI650" s="64"/>
      <c r="AJ650" s="64"/>
      <c r="AK650" s="41"/>
    </row>
    <row r="651" spans="1:37">
      <c r="A651" s="41"/>
      <c r="B651" s="41"/>
      <c r="L651" s="41"/>
      <c r="AB651" s="64"/>
      <c r="AC651" s="64"/>
      <c r="AD651" s="64"/>
      <c r="AE651" s="64"/>
      <c r="AF651" s="64"/>
      <c r="AG651" s="64"/>
      <c r="AH651" s="64"/>
      <c r="AI651" s="64"/>
      <c r="AJ651" s="64"/>
      <c r="AK651" s="41"/>
    </row>
    <row r="652" spans="1:37">
      <c r="A652" s="41"/>
      <c r="B652" s="41"/>
      <c r="L652" s="41"/>
      <c r="AB652" s="64"/>
      <c r="AC652" s="64"/>
      <c r="AD652" s="64"/>
      <c r="AE652" s="64"/>
      <c r="AF652" s="64"/>
      <c r="AG652" s="64"/>
      <c r="AH652" s="64"/>
      <c r="AI652" s="64"/>
      <c r="AJ652" s="64"/>
      <c r="AK652" s="41"/>
    </row>
    <row r="653" spans="1:37">
      <c r="A653" s="41"/>
      <c r="B653" s="41"/>
      <c r="L653" s="41"/>
      <c r="AB653" s="64"/>
      <c r="AC653" s="64"/>
      <c r="AD653" s="64"/>
      <c r="AE653" s="64"/>
      <c r="AF653" s="64"/>
      <c r="AG653" s="64"/>
      <c r="AH653" s="64"/>
      <c r="AI653" s="64"/>
      <c r="AJ653" s="64"/>
      <c r="AK653" s="41"/>
    </row>
    <row r="654" spans="1:37">
      <c r="A654" s="41"/>
      <c r="B654" s="41"/>
      <c r="L654" s="41"/>
      <c r="AB654" s="64"/>
      <c r="AC654" s="64"/>
      <c r="AD654" s="64"/>
      <c r="AE654" s="64"/>
      <c r="AF654" s="64"/>
      <c r="AG654" s="64"/>
      <c r="AH654" s="64"/>
      <c r="AI654" s="64"/>
      <c r="AJ654" s="64"/>
      <c r="AK654" s="41"/>
    </row>
    <row r="655" spans="1:37">
      <c r="A655" s="41"/>
      <c r="B655" s="41"/>
      <c r="L655" s="41"/>
      <c r="AB655" s="64"/>
      <c r="AC655" s="64"/>
      <c r="AD655" s="64"/>
      <c r="AE655" s="64"/>
      <c r="AF655" s="64"/>
      <c r="AG655" s="64"/>
      <c r="AH655" s="64"/>
      <c r="AI655" s="64"/>
      <c r="AJ655" s="64"/>
      <c r="AK655" s="41"/>
    </row>
    <row r="656" spans="1:37">
      <c r="A656" s="41"/>
      <c r="B656" s="41"/>
      <c r="L656" s="41"/>
      <c r="AB656" s="64"/>
      <c r="AC656" s="64"/>
      <c r="AD656" s="64"/>
      <c r="AE656" s="64"/>
      <c r="AF656" s="64"/>
      <c r="AG656" s="64"/>
      <c r="AH656" s="64"/>
      <c r="AI656" s="64"/>
      <c r="AJ656" s="64"/>
      <c r="AK656" s="41"/>
    </row>
    <row r="657" spans="1:37">
      <c r="A657" s="41"/>
      <c r="B657" s="41"/>
      <c r="L657" s="41"/>
      <c r="AB657" s="64"/>
      <c r="AC657" s="64"/>
      <c r="AD657" s="64"/>
      <c r="AE657" s="64"/>
      <c r="AF657" s="64"/>
      <c r="AG657" s="64"/>
      <c r="AH657" s="64"/>
      <c r="AI657" s="64"/>
      <c r="AJ657" s="64"/>
      <c r="AK657" s="41"/>
    </row>
    <row r="658" spans="1:37">
      <c r="A658" s="41"/>
      <c r="B658" s="41"/>
      <c r="L658" s="41"/>
      <c r="AB658" s="64"/>
      <c r="AC658" s="64"/>
      <c r="AD658" s="64"/>
      <c r="AE658" s="64"/>
      <c r="AF658" s="64"/>
      <c r="AG658" s="64"/>
      <c r="AH658" s="64"/>
      <c r="AI658" s="64"/>
      <c r="AJ658" s="64"/>
      <c r="AK658" s="41"/>
    </row>
    <row r="659" spans="1:37">
      <c r="A659" s="41"/>
      <c r="B659" s="41"/>
      <c r="L659" s="41"/>
      <c r="AB659" s="64"/>
      <c r="AC659" s="64"/>
      <c r="AD659" s="64"/>
      <c r="AE659" s="64"/>
      <c r="AF659" s="64"/>
      <c r="AG659" s="64"/>
      <c r="AH659" s="64"/>
      <c r="AI659" s="64"/>
      <c r="AJ659" s="64"/>
      <c r="AK659" s="41"/>
    </row>
    <row r="660" spans="1:37">
      <c r="A660" s="41"/>
      <c r="B660" s="41"/>
      <c r="L660" s="41"/>
      <c r="AB660" s="64"/>
      <c r="AC660" s="64"/>
      <c r="AD660" s="64"/>
      <c r="AE660" s="64"/>
      <c r="AF660" s="64"/>
      <c r="AG660" s="64"/>
      <c r="AH660" s="64"/>
      <c r="AI660" s="64"/>
      <c r="AJ660" s="64"/>
      <c r="AK660" s="41"/>
    </row>
    <row r="661" spans="1:37">
      <c r="A661" s="41"/>
      <c r="B661" s="41"/>
      <c r="L661" s="41"/>
      <c r="AB661" s="64"/>
      <c r="AC661" s="64"/>
      <c r="AD661" s="64"/>
      <c r="AE661" s="64"/>
      <c r="AF661" s="64"/>
      <c r="AG661" s="64"/>
      <c r="AH661" s="64"/>
      <c r="AI661" s="64"/>
      <c r="AJ661" s="64"/>
      <c r="AK661" s="41"/>
    </row>
    <row r="662" spans="1:37">
      <c r="A662" s="41"/>
      <c r="B662" s="41"/>
      <c r="L662" s="41"/>
      <c r="AB662" s="64"/>
      <c r="AC662" s="64"/>
      <c r="AD662" s="64"/>
      <c r="AE662" s="64"/>
      <c r="AF662" s="64"/>
      <c r="AG662" s="64"/>
      <c r="AH662" s="64"/>
      <c r="AI662" s="64"/>
      <c r="AJ662" s="64"/>
      <c r="AK662" s="41"/>
    </row>
    <row r="663" spans="1:37">
      <c r="A663" s="41"/>
      <c r="B663" s="41"/>
      <c r="L663" s="41"/>
      <c r="AB663" s="64"/>
      <c r="AC663" s="64"/>
      <c r="AD663" s="64"/>
      <c r="AE663" s="64"/>
      <c r="AF663" s="64"/>
      <c r="AG663" s="64"/>
      <c r="AH663" s="64"/>
      <c r="AI663" s="64"/>
      <c r="AJ663" s="64"/>
      <c r="AK663" s="41"/>
    </row>
    <row r="664" spans="1:37">
      <c r="A664" s="41"/>
      <c r="B664" s="41"/>
      <c r="L664" s="41"/>
      <c r="AB664" s="64"/>
      <c r="AC664" s="64"/>
      <c r="AD664" s="64"/>
      <c r="AE664" s="64"/>
      <c r="AF664" s="64"/>
      <c r="AG664" s="64"/>
      <c r="AH664" s="64"/>
      <c r="AI664" s="64"/>
      <c r="AJ664" s="64"/>
      <c r="AK664" s="41"/>
    </row>
    <row r="665" spans="1:37">
      <c r="A665" s="41"/>
      <c r="B665" s="41"/>
      <c r="L665" s="41"/>
      <c r="AB665" s="64"/>
      <c r="AC665" s="64"/>
      <c r="AD665" s="64"/>
      <c r="AE665" s="64"/>
      <c r="AF665" s="64"/>
      <c r="AG665" s="64"/>
      <c r="AH665" s="64"/>
      <c r="AI665" s="64"/>
      <c r="AJ665" s="64"/>
      <c r="AK665" s="41"/>
    </row>
    <row r="666" spans="1:37">
      <c r="A666" s="41"/>
      <c r="B666" s="41"/>
      <c r="L666" s="41"/>
      <c r="AB666" s="64"/>
      <c r="AC666" s="64"/>
      <c r="AD666" s="64"/>
      <c r="AE666" s="64"/>
      <c r="AF666" s="64"/>
      <c r="AG666" s="64"/>
      <c r="AH666" s="64"/>
      <c r="AI666" s="64"/>
      <c r="AJ666" s="64"/>
      <c r="AK666" s="41"/>
    </row>
    <row r="667" spans="1:37">
      <c r="A667" s="41"/>
      <c r="B667" s="41"/>
      <c r="L667" s="41"/>
      <c r="AB667" s="64"/>
      <c r="AC667" s="64"/>
      <c r="AD667" s="64"/>
      <c r="AE667" s="64"/>
      <c r="AF667" s="64"/>
      <c r="AG667" s="64"/>
      <c r="AH667" s="64"/>
      <c r="AI667" s="64"/>
      <c r="AJ667" s="64"/>
      <c r="AK667" s="41"/>
    </row>
    <row r="668" spans="1:37">
      <c r="A668" s="41"/>
      <c r="B668" s="41"/>
      <c r="L668" s="41"/>
      <c r="AB668" s="64"/>
      <c r="AC668" s="64"/>
      <c r="AD668" s="64"/>
      <c r="AE668" s="64"/>
      <c r="AF668" s="64"/>
      <c r="AG668" s="64"/>
      <c r="AH668" s="64"/>
      <c r="AI668" s="64"/>
      <c r="AJ668" s="64"/>
      <c r="AK668" s="41"/>
    </row>
    <row r="669" spans="1:37">
      <c r="A669" s="41"/>
      <c r="B669" s="41"/>
      <c r="L669" s="41"/>
      <c r="AB669" s="64"/>
      <c r="AC669" s="64"/>
      <c r="AD669" s="64"/>
      <c r="AE669" s="64"/>
      <c r="AF669" s="64"/>
      <c r="AG669" s="64"/>
      <c r="AH669" s="64"/>
      <c r="AI669" s="64"/>
      <c r="AJ669" s="64"/>
      <c r="AK669" s="41"/>
    </row>
    <row r="670" spans="1:37">
      <c r="A670" s="41"/>
      <c r="B670" s="41"/>
      <c r="L670" s="41"/>
      <c r="AB670" s="64"/>
      <c r="AC670" s="64"/>
      <c r="AD670" s="64"/>
      <c r="AE670" s="64"/>
      <c r="AF670" s="64"/>
      <c r="AG670" s="64"/>
      <c r="AH670" s="64"/>
      <c r="AI670" s="64"/>
      <c r="AJ670" s="64"/>
      <c r="AK670" s="41"/>
    </row>
    <row r="671" spans="1:37">
      <c r="A671" s="41"/>
      <c r="B671" s="41"/>
      <c r="L671" s="41"/>
      <c r="AB671" s="64"/>
      <c r="AC671" s="64"/>
      <c r="AD671" s="64"/>
      <c r="AE671" s="64"/>
      <c r="AF671" s="64"/>
      <c r="AG671" s="64"/>
      <c r="AH671" s="64"/>
      <c r="AI671" s="64"/>
      <c r="AJ671" s="64"/>
      <c r="AK671" s="41"/>
    </row>
    <row r="672" spans="1:37">
      <c r="A672" s="41"/>
      <c r="B672" s="41"/>
      <c r="L672" s="41"/>
      <c r="AB672" s="64"/>
      <c r="AC672" s="64"/>
      <c r="AD672" s="64"/>
      <c r="AE672" s="64"/>
      <c r="AF672" s="64"/>
      <c r="AG672" s="64"/>
      <c r="AH672" s="64"/>
      <c r="AI672" s="64"/>
      <c r="AJ672" s="64"/>
      <c r="AK672" s="41"/>
    </row>
    <row r="673" spans="1:37">
      <c r="A673" s="41"/>
      <c r="B673" s="41"/>
      <c r="L673" s="41"/>
      <c r="AB673" s="64"/>
      <c r="AC673" s="64"/>
      <c r="AD673" s="64"/>
      <c r="AE673" s="64"/>
      <c r="AF673" s="64"/>
      <c r="AG673" s="64"/>
      <c r="AH673" s="64"/>
      <c r="AI673" s="64"/>
      <c r="AJ673" s="64"/>
      <c r="AK673" s="41"/>
    </row>
    <row r="674" spans="1:37">
      <c r="A674" s="41"/>
      <c r="B674" s="41"/>
      <c r="L674" s="41"/>
      <c r="AB674" s="64"/>
      <c r="AC674" s="64"/>
      <c r="AD674" s="64"/>
      <c r="AE674" s="64"/>
      <c r="AF674" s="64"/>
      <c r="AG674" s="64"/>
      <c r="AH674" s="64"/>
      <c r="AI674" s="64"/>
      <c r="AJ674" s="64"/>
      <c r="AK674" s="41"/>
    </row>
    <row r="675" spans="1:37">
      <c r="A675" s="41"/>
      <c r="B675" s="41"/>
      <c r="L675" s="41"/>
      <c r="AB675" s="64"/>
      <c r="AC675" s="64"/>
      <c r="AD675" s="64"/>
      <c r="AE675" s="64"/>
      <c r="AF675" s="64"/>
      <c r="AG675" s="64"/>
      <c r="AH675" s="64"/>
      <c r="AI675" s="64"/>
      <c r="AJ675" s="64"/>
      <c r="AK675" s="41"/>
    </row>
    <row r="676" spans="1:37">
      <c r="A676" s="41"/>
      <c r="B676" s="41"/>
      <c r="L676" s="41"/>
      <c r="AB676" s="64"/>
      <c r="AC676" s="64"/>
      <c r="AD676" s="64"/>
      <c r="AE676" s="64"/>
      <c r="AF676" s="64"/>
      <c r="AG676" s="64"/>
      <c r="AH676" s="64"/>
      <c r="AI676" s="64"/>
      <c r="AJ676" s="64"/>
      <c r="AK676" s="41"/>
    </row>
    <row r="677" spans="1:37">
      <c r="A677" s="41"/>
      <c r="B677" s="41"/>
      <c r="L677" s="41"/>
      <c r="AB677" s="64"/>
      <c r="AC677" s="64"/>
      <c r="AD677" s="64"/>
      <c r="AE677" s="64"/>
      <c r="AF677" s="64"/>
      <c r="AG677" s="64"/>
      <c r="AH677" s="64"/>
      <c r="AI677" s="64"/>
      <c r="AJ677" s="64"/>
      <c r="AK677" s="41"/>
    </row>
    <row r="678" spans="1:37">
      <c r="A678" s="41"/>
      <c r="B678" s="41"/>
      <c r="L678" s="41"/>
      <c r="AB678" s="64"/>
      <c r="AC678" s="64"/>
      <c r="AD678" s="64"/>
      <c r="AE678" s="64"/>
      <c r="AF678" s="64"/>
      <c r="AG678" s="64"/>
      <c r="AH678" s="64"/>
      <c r="AI678" s="64"/>
      <c r="AJ678" s="64"/>
      <c r="AK678" s="41"/>
    </row>
    <row r="679" spans="1:37">
      <c r="A679" s="41"/>
      <c r="B679" s="41"/>
      <c r="L679" s="41"/>
      <c r="AB679" s="64"/>
      <c r="AC679" s="64"/>
      <c r="AD679" s="64"/>
      <c r="AE679" s="64"/>
      <c r="AF679" s="64"/>
      <c r="AG679" s="64"/>
      <c r="AH679" s="64"/>
      <c r="AI679" s="64"/>
      <c r="AJ679" s="64"/>
      <c r="AK679" s="41"/>
    </row>
    <row r="680" spans="1:37">
      <c r="A680" s="41"/>
      <c r="B680" s="41"/>
      <c r="L680" s="41"/>
      <c r="AB680" s="64"/>
      <c r="AC680" s="64"/>
      <c r="AD680" s="64"/>
      <c r="AE680" s="64"/>
      <c r="AF680" s="64"/>
      <c r="AG680" s="64"/>
      <c r="AH680" s="64"/>
      <c r="AI680" s="64"/>
      <c r="AJ680" s="64"/>
      <c r="AK680" s="41"/>
    </row>
    <row r="681" spans="1:37">
      <c r="A681" s="41"/>
      <c r="B681" s="41"/>
      <c r="L681" s="41"/>
      <c r="AB681" s="64"/>
      <c r="AC681" s="64"/>
      <c r="AD681" s="64"/>
      <c r="AE681" s="64"/>
      <c r="AF681" s="64"/>
      <c r="AG681" s="64"/>
      <c r="AH681" s="64"/>
      <c r="AI681" s="64"/>
      <c r="AJ681" s="64"/>
      <c r="AK681" s="41"/>
    </row>
    <row r="682" spans="1:37">
      <c r="A682" s="41"/>
      <c r="B682" s="41"/>
      <c r="L682" s="41"/>
      <c r="AB682" s="64"/>
      <c r="AC682" s="64"/>
      <c r="AD682" s="64"/>
      <c r="AE682" s="64"/>
      <c r="AF682" s="64"/>
      <c r="AG682" s="64"/>
      <c r="AH682" s="64"/>
      <c r="AI682" s="64"/>
      <c r="AJ682" s="64"/>
      <c r="AK682" s="41"/>
    </row>
    <row r="683" spans="1:37">
      <c r="A683" s="41"/>
      <c r="B683" s="41"/>
      <c r="L683" s="41"/>
      <c r="AB683" s="64"/>
      <c r="AC683" s="64"/>
      <c r="AD683" s="64"/>
      <c r="AE683" s="64"/>
      <c r="AF683" s="64"/>
      <c r="AG683" s="64"/>
      <c r="AH683" s="64"/>
      <c r="AI683" s="64"/>
      <c r="AJ683" s="64"/>
      <c r="AK683" s="41"/>
    </row>
    <row r="684" spans="1:37">
      <c r="A684" s="41"/>
      <c r="B684" s="41"/>
      <c r="L684" s="41"/>
      <c r="AB684" s="64"/>
      <c r="AC684" s="64"/>
      <c r="AD684" s="64"/>
      <c r="AE684" s="64"/>
      <c r="AF684" s="64"/>
      <c r="AG684" s="64"/>
      <c r="AH684" s="64"/>
      <c r="AI684" s="64"/>
      <c r="AJ684" s="64"/>
      <c r="AK684" s="41"/>
    </row>
    <row r="685" spans="1:37">
      <c r="A685" s="41"/>
      <c r="B685" s="41"/>
      <c r="L685" s="41"/>
      <c r="AB685" s="64"/>
      <c r="AC685" s="64"/>
      <c r="AD685" s="64"/>
      <c r="AE685" s="64"/>
      <c r="AF685" s="64"/>
      <c r="AG685" s="64"/>
      <c r="AH685" s="64"/>
      <c r="AI685" s="64"/>
      <c r="AJ685" s="64"/>
      <c r="AK685" s="41"/>
    </row>
    <row r="686" spans="1:37">
      <c r="A686" s="41"/>
      <c r="B686" s="41"/>
      <c r="L686" s="41"/>
      <c r="AB686" s="64"/>
      <c r="AC686" s="64"/>
      <c r="AD686" s="64"/>
      <c r="AE686" s="64"/>
      <c r="AF686" s="64"/>
      <c r="AG686" s="64"/>
      <c r="AH686" s="64"/>
      <c r="AI686" s="64"/>
      <c r="AJ686" s="64"/>
      <c r="AK686" s="41"/>
    </row>
    <row r="687" spans="1:37">
      <c r="A687" s="41"/>
      <c r="B687" s="41"/>
      <c r="L687" s="41"/>
      <c r="AB687" s="64"/>
      <c r="AC687" s="64"/>
      <c r="AD687" s="64"/>
      <c r="AE687" s="64"/>
      <c r="AF687" s="64"/>
      <c r="AG687" s="64"/>
      <c r="AH687" s="64"/>
      <c r="AI687" s="64"/>
      <c r="AJ687" s="64"/>
      <c r="AK687" s="41"/>
    </row>
    <row r="688" spans="1:37">
      <c r="A688" s="41"/>
      <c r="B688" s="41"/>
      <c r="L688" s="41"/>
      <c r="AB688" s="64"/>
      <c r="AC688" s="64"/>
      <c r="AD688" s="64"/>
      <c r="AE688" s="64"/>
      <c r="AF688" s="64"/>
      <c r="AG688" s="64"/>
      <c r="AH688" s="64"/>
      <c r="AI688" s="64"/>
      <c r="AJ688" s="64"/>
      <c r="AK688" s="41"/>
    </row>
    <row r="689" spans="1:37">
      <c r="A689" s="41"/>
      <c r="B689" s="41"/>
      <c r="L689" s="41"/>
      <c r="AB689" s="64"/>
      <c r="AC689" s="64"/>
      <c r="AD689" s="64"/>
      <c r="AE689" s="64"/>
      <c r="AF689" s="64"/>
      <c r="AG689" s="64"/>
      <c r="AH689" s="64"/>
      <c r="AI689" s="64"/>
      <c r="AJ689" s="64"/>
      <c r="AK689" s="41"/>
    </row>
    <row r="690" spans="1:37">
      <c r="A690" s="41"/>
      <c r="B690" s="41"/>
      <c r="L690" s="41"/>
      <c r="AB690" s="64"/>
      <c r="AC690" s="64"/>
      <c r="AD690" s="64"/>
      <c r="AE690" s="64"/>
      <c r="AF690" s="64"/>
      <c r="AG690" s="64"/>
      <c r="AH690" s="64"/>
      <c r="AI690" s="64"/>
      <c r="AJ690" s="64"/>
      <c r="AK690" s="41"/>
    </row>
    <row r="691" spans="1:37">
      <c r="A691" s="41"/>
      <c r="B691" s="41"/>
      <c r="L691" s="41"/>
      <c r="AB691" s="64"/>
      <c r="AC691" s="64"/>
      <c r="AD691" s="64"/>
      <c r="AE691" s="64"/>
      <c r="AF691" s="64"/>
      <c r="AG691" s="64"/>
      <c r="AH691" s="64"/>
      <c r="AI691" s="64"/>
      <c r="AJ691" s="64"/>
      <c r="AK691" s="41"/>
    </row>
    <row r="692" spans="1:37">
      <c r="A692" s="41"/>
      <c r="B692" s="41"/>
      <c r="L692" s="41"/>
      <c r="AB692" s="64"/>
      <c r="AC692" s="64"/>
      <c r="AD692" s="64"/>
      <c r="AE692" s="64"/>
      <c r="AF692" s="64"/>
      <c r="AG692" s="64"/>
      <c r="AH692" s="64"/>
      <c r="AI692" s="64"/>
      <c r="AJ692" s="64"/>
      <c r="AK692" s="41"/>
    </row>
    <row r="693" spans="1:37">
      <c r="A693" s="41"/>
      <c r="B693" s="41"/>
      <c r="L693" s="41"/>
      <c r="AB693" s="64"/>
      <c r="AC693" s="64"/>
      <c r="AD693" s="64"/>
      <c r="AE693" s="64"/>
      <c r="AF693" s="64"/>
      <c r="AG693" s="64"/>
      <c r="AH693" s="64"/>
      <c r="AI693" s="64"/>
      <c r="AJ693" s="64"/>
      <c r="AK693" s="41"/>
    </row>
    <row r="694" spans="1:37">
      <c r="A694" s="41"/>
      <c r="B694" s="41"/>
      <c r="L694" s="41"/>
      <c r="AB694" s="64"/>
      <c r="AC694" s="64"/>
      <c r="AD694" s="64"/>
      <c r="AE694" s="64"/>
      <c r="AF694" s="64"/>
      <c r="AG694" s="64"/>
      <c r="AH694" s="64"/>
      <c r="AI694" s="64"/>
      <c r="AJ694" s="64"/>
      <c r="AK694" s="41"/>
    </row>
    <row r="695" spans="1:37">
      <c r="A695" s="41"/>
      <c r="B695" s="41"/>
      <c r="L695" s="41"/>
      <c r="AB695" s="64"/>
      <c r="AC695" s="64"/>
      <c r="AD695" s="64"/>
      <c r="AE695" s="64"/>
      <c r="AF695" s="64"/>
      <c r="AG695" s="64"/>
      <c r="AH695" s="64"/>
      <c r="AI695" s="64"/>
      <c r="AJ695" s="64"/>
      <c r="AK695" s="41"/>
    </row>
    <row r="696" spans="1:37">
      <c r="A696" s="41"/>
      <c r="B696" s="41"/>
      <c r="L696" s="41"/>
      <c r="AB696" s="64"/>
      <c r="AC696" s="64"/>
      <c r="AD696" s="64"/>
      <c r="AE696" s="64"/>
      <c r="AF696" s="64"/>
      <c r="AG696" s="64"/>
      <c r="AH696" s="64"/>
      <c r="AI696" s="64"/>
      <c r="AJ696" s="64"/>
      <c r="AK696" s="41"/>
    </row>
    <row r="697" spans="1:37">
      <c r="A697" s="41"/>
      <c r="B697" s="41"/>
      <c r="L697" s="41"/>
      <c r="AB697" s="64"/>
      <c r="AC697" s="64"/>
      <c r="AD697" s="64"/>
      <c r="AE697" s="64"/>
      <c r="AF697" s="64"/>
      <c r="AG697" s="64"/>
      <c r="AH697" s="64"/>
      <c r="AI697" s="64"/>
      <c r="AJ697" s="64"/>
      <c r="AK697" s="41"/>
    </row>
    <row r="698" spans="1:37">
      <c r="A698" s="41"/>
      <c r="B698" s="41"/>
      <c r="L698" s="41"/>
      <c r="AB698" s="64"/>
      <c r="AC698" s="64"/>
      <c r="AD698" s="64"/>
      <c r="AE698" s="64"/>
      <c r="AF698" s="64"/>
      <c r="AG698" s="64"/>
      <c r="AH698" s="64"/>
      <c r="AI698" s="64"/>
      <c r="AJ698" s="64"/>
      <c r="AK698" s="41"/>
    </row>
    <row r="699" spans="1:37">
      <c r="A699" s="41"/>
      <c r="B699" s="41"/>
      <c r="L699" s="41"/>
      <c r="AB699" s="64"/>
      <c r="AC699" s="64"/>
      <c r="AD699" s="64"/>
      <c r="AE699" s="64"/>
      <c r="AF699" s="64"/>
      <c r="AG699" s="64"/>
      <c r="AH699" s="64"/>
      <c r="AI699" s="64"/>
      <c r="AJ699" s="64"/>
      <c r="AK699" s="41"/>
    </row>
    <row r="700" spans="1:37">
      <c r="A700" s="41"/>
      <c r="B700" s="41"/>
      <c r="L700" s="41"/>
      <c r="AB700" s="64"/>
      <c r="AC700" s="64"/>
      <c r="AD700" s="64"/>
      <c r="AE700" s="64"/>
      <c r="AF700" s="64"/>
      <c r="AG700" s="64"/>
      <c r="AH700" s="64"/>
      <c r="AI700" s="64"/>
      <c r="AJ700" s="64"/>
      <c r="AK700" s="41"/>
    </row>
    <row r="701" spans="1:37">
      <c r="A701" s="41"/>
      <c r="B701" s="41"/>
      <c r="L701" s="41"/>
      <c r="AB701" s="64"/>
      <c r="AC701" s="64"/>
      <c r="AD701" s="64"/>
      <c r="AE701" s="64"/>
      <c r="AF701" s="64"/>
      <c r="AG701" s="64"/>
      <c r="AH701" s="64"/>
      <c r="AI701" s="64"/>
      <c r="AJ701" s="64"/>
      <c r="AK701" s="41"/>
    </row>
    <row r="702" spans="1:37">
      <c r="A702" s="41"/>
      <c r="B702" s="41"/>
      <c r="L702" s="41"/>
      <c r="AB702" s="64"/>
      <c r="AC702" s="64"/>
      <c r="AD702" s="64"/>
      <c r="AE702" s="64"/>
      <c r="AF702" s="64"/>
      <c r="AG702" s="64"/>
      <c r="AH702" s="64"/>
      <c r="AI702" s="64"/>
      <c r="AJ702" s="64"/>
      <c r="AK702" s="41"/>
    </row>
    <row r="703" spans="1:37">
      <c r="A703" s="41"/>
      <c r="B703" s="41"/>
      <c r="L703" s="41"/>
      <c r="AB703" s="64"/>
      <c r="AC703" s="64"/>
      <c r="AD703" s="64"/>
      <c r="AE703" s="64"/>
      <c r="AF703" s="64"/>
      <c r="AG703" s="64"/>
      <c r="AH703" s="64"/>
      <c r="AI703" s="64"/>
      <c r="AJ703" s="64"/>
      <c r="AK703" s="41"/>
    </row>
    <row r="704" spans="1:37">
      <c r="A704" s="41"/>
      <c r="B704" s="41"/>
      <c r="L704" s="41"/>
      <c r="AB704" s="64"/>
      <c r="AC704" s="64"/>
      <c r="AD704" s="64"/>
      <c r="AE704" s="64"/>
      <c r="AF704" s="64"/>
      <c r="AG704" s="64"/>
      <c r="AH704" s="64"/>
      <c r="AI704" s="64"/>
      <c r="AJ704" s="64"/>
      <c r="AK704" s="41"/>
    </row>
    <row r="705" spans="1:37">
      <c r="A705" s="41"/>
      <c r="B705" s="41"/>
      <c r="L705" s="41"/>
      <c r="AB705" s="64"/>
      <c r="AC705" s="64"/>
      <c r="AD705" s="64"/>
      <c r="AE705" s="64"/>
      <c r="AF705" s="64"/>
      <c r="AG705" s="64"/>
      <c r="AH705" s="64"/>
      <c r="AI705" s="64"/>
      <c r="AJ705" s="64"/>
      <c r="AK705" s="41"/>
    </row>
    <row r="706" spans="1:37">
      <c r="A706" s="41"/>
      <c r="B706" s="41"/>
      <c r="L706" s="41"/>
      <c r="AB706" s="64"/>
      <c r="AC706" s="64"/>
      <c r="AD706" s="64"/>
      <c r="AE706" s="64"/>
      <c r="AF706" s="64"/>
      <c r="AG706" s="64"/>
      <c r="AH706" s="64"/>
      <c r="AI706" s="64"/>
      <c r="AJ706" s="64"/>
      <c r="AK706" s="41"/>
    </row>
    <row r="707" spans="1:37">
      <c r="A707" s="41"/>
      <c r="B707" s="41"/>
      <c r="L707" s="41"/>
      <c r="AB707" s="64"/>
      <c r="AC707" s="64"/>
      <c r="AD707" s="64"/>
      <c r="AE707" s="64"/>
      <c r="AF707" s="64"/>
      <c r="AG707" s="64"/>
      <c r="AH707" s="64"/>
      <c r="AI707" s="64"/>
      <c r="AJ707" s="64"/>
      <c r="AK707" s="41"/>
    </row>
    <row r="708" spans="1:37">
      <c r="A708" s="41"/>
      <c r="B708" s="41"/>
      <c r="L708" s="41"/>
      <c r="AB708" s="64"/>
      <c r="AC708" s="64"/>
      <c r="AD708" s="64"/>
      <c r="AE708" s="64"/>
      <c r="AF708" s="64"/>
      <c r="AG708" s="64"/>
      <c r="AH708" s="64"/>
      <c r="AI708" s="64"/>
      <c r="AJ708" s="64"/>
      <c r="AK708" s="41"/>
    </row>
    <row r="709" spans="1:37">
      <c r="A709" s="41"/>
      <c r="B709" s="41"/>
      <c r="L709" s="41"/>
      <c r="AB709" s="64"/>
      <c r="AC709" s="64"/>
      <c r="AD709" s="64"/>
      <c r="AE709" s="64"/>
      <c r="AF709" s="64"/>
      <c r="AG709" s="64"/>
      <c r="AH709" s="64"/>
      <c r="AI709" s="64"/>
      <c r="AJ709" s="64"/>
      <c r="AK709" s="41"/>
    </row>
    <row r="710" spans="1:37">
      <c r="A710" s="41"/>
      <c r="B710" s="41"/>
      <c r="L710" s="41"/>
      <c r="AB710" s="64"/>
      <c r="AC710" s="64"/>
      <c r="AD710" s="64"/>
      <c r="AE710" s="64"/>
      <c r="AF710" s="64"/>
      <c r="AG710" s="64"/>
      <c r="AH710" s="64"/>
      <c r="AI710" s="64"/>
      <c r="AJ710" s="64"/>
      <c r="AK710" s="41"/>
    </row>
    <row r="711" spans="1:37">
      <c r="A711" s="41"/>
      <c r="B711" s="41"/>
      <c r="L711" s="41"/>
      <c r="AB711" s="64"/>
      <c r="AC711" s="64"/>
      <c r="AD711" s="64"/>
      <c r="AE711" s="64"/>
      <c r="AF711" s="64"/>
      <c r="AG711" s="64"/>
      <c r="AH711" s="64"/>
      <c r="AI711" s="64"/>
      <c r="AJ711" s="64"/>
      <c r="AK711" s="41"/>
    </row>
    <row r="712" spans="1:37">
      <c r="A712" s="41"/>
      <c r="B712" s="41"/>
      <c r="L712" s="41"/>
      <c r="AB712" s="64"/>
      <c r="AC712" s="64"/>
      <c r="AD712" s="64"/>
      <c r="AE712" s="64"/>
      <c r="AF712" s="64"/>
      <c r="AG712" s="64"/>
      <c r="AH712" s="64"/>
      <c r="AI712" s="64"/>
      <c r="AJ712" s="64"/>
      <c r="AK712" s="41"/>
    </row>
    <row r="713" spans="1:37">
      <c r="A713" s="41"/>
      <c r="B713" s="41"/>
      <c r="L713" s="41"/>
      <c r="AB713" s="64"/>
      <c r="AC713" s="64"/>
      <c r="AD713" s="64"/>
      <c r="AE713" s="64"/>
      <c r="AF713" s="64"/>
      <c r="AG713" s="64"/>
      <c r="AH713" s="64"/>
      <c r="AI713" s="64"/>
      <c r="AJ713" s="64"/>
      <c r="AK713" s="41"/>
    </row>
    <row r="714" spans="1:37">
      <c r="A714" s="41"/>
      <c r="B714" s="41"/>
      <c r="L714" s="41"/>
      <c r="AB714" s="64"/>
      <c r="AC714" s="64"/>
      <c r="AD714" s="64"/>
      <c r="AE714" s="64"/>
      <c r="AF714" s="64"/>
      <c r="AG714" s="64"/>
      <c r="AH714" s="64"/>
      <c r="AI714" s="64"/>
      <c r="AJ714" s="64"/>
      <c r="AK714" s="41"/>
    </row>
    <row r="715" spans="1:37">
      <c r="A715" s="41"/>
      <c r="B715" s="41"/>
      <c r="L715" s="41"/>
      <c r="AB715" s="64"/>
      <c r="AC715" s="64"/>
      <c r="AD715" s="64"/>
      <c r="AE715" s="64"/>
      <c r="AF715" s="64"/>
      <c r="AG715" s="64"/>
      <c r="AH715" s="64"/>
      <c r="AI715" s="64"/>
      <c r="AJ715" s="64"/>
      <c r="AK715" s="41"/>
    </row>
    <row r="716" spans="1:37">
      <c r="A716" s="41"/>
      <c r="B716" s="41"/>
      <c r="L716" s="41"/>
      <c r="AB716" s="64"/>
      <c r="AC716" s="64"/>
      <c r="AD716" s="64"/>
      <c r="AE716" s="64"/>
      <c r="AF716" s="64"/>
      <c r="AG716" s="64"/>
      <c r="AH716" s="64"/>
      <c r="AI716" s="64"/>
      <c r="AJ716" s="64"/>
      <c r="AK716" s="41"/>
    </row>
    <row r="717" spans="1:37">
      <c r="A717" s="41"/>
      <c r="B717" s="41"/>
      <c r="L717" s="41"/>
      <c r="AB717" s="64"/>
      <c r="AC717" s="64"/>
      <c r="AD717" s="64"/>
      <c r="AE717" s="64"/>
      <c r="AF717" s="64"/>
      <c r="AG717" s="64"/>
      <c r="AH717" s="64"/>
      <c r="AI717" s="64"/>
      <c r="AJ717" s="64"/>
      <c r="AK717" s="41"/>
    </row>
    <row r="718" spans="1:37">
      <c r="A718" s="41"/>
      <c r="B718" s="41"/>
      <c r="L718" s="41"/>
      <c r="AB718" s="64"/>
      <c r="AC718" s="64"/>
      <c r="AD718" s="64"/>
      <c r="AE718" s="64"/>
      <c r="AF718" s="64"/>
      <c r="AG718" s="64"/>
      <c r="AH718" s="64"/>
      <c r="AI718" s="64"/>
      <c r="AJ718" s="64"/>
      <c r="AK718" s="41"/>
    </row>
    <row r="719" spans="1:37">
      <c r="A719" s="41"/>
      <c r="B719" s="41"/>
      <c r="L719" s="41"/>
      <c r="AB719" s="64"/>
      <c r="AC719" s="64"/>
      <c r="AD719" s="64"/>
      <c r="AE719" s="64"/>
      <c r="AF719" s="64"/>
      <c r="AG719" s="64"/>
      <c r="AH719" s="64"/>
      <c r="AI719" s="64"/>
      <c r="AJ719" s="64"/>
      <c r="AK719" s="41"/>
    </row>
    <row r="720" spans="1:37">
      <c r="A720" s="41"/>
      <c r="B720" s="41"/>
      <c r="L720" s="41"/>
      <c r="AB720" s="64"/>
      <c r="AC720" s="64"/>
      <c r="AD720" s="64"/>
      <c r="AE720" s="64"/>
      <c r="AF720" s="64"/>
      <c r="AG720" s="64"/>
      <c r="AH720" s="64"/>
      <c r="AI720" s="64"/>
      <c r="AJ720" s="64"/>
      <c r="AK720" s="41"/>
    </row>
    <row r="721" spans="1:37">
      <c r="A721" s="41"/>
      <c r="B721" s="41"/>
      <c r="L721" s="41"/>
      <c r="AB721" s="64"/>
      <c r="AC721" s="64"/>
      <c r="AD721" s="64"/>
      <c r="AE721" s="64"/>
      <c r="AF721" s="64"/>
      <c r="AG721" s="64"/>
      <c r="AH721" s="64"/>
      <c r="AI721" s="64"/>
      <c r="AJ721" s="64"/>
      <c r="AK721" s="41"/>
    </row>
    <row r="722" spans="1:37">
      <c r="A722" s="41"/>
      <c r="B722" s="41"/>
      <c r="L722" s="41"/>
      <c r="AB722" s="64"/>
      <c r="AC722" s="64"/>
      <c r="AD722" s="64"/>
      <c r="AE722" s="64"/>
      <c r="AF722" s="64"/>
      <c r="AG722" s="64"/>
      <c r="AH722" s="64"/>
      <c r="AI722" s="64"/>
      <c r="AJ722" s="64"/>
      <c r="AK722" s="41"/>
    </row>
    <row r="723" spans="1:37">
      <c r="A723" s="41"/>
      <c r="B723" s="41"/>
      <c r="L723" s="41"/>
      <c r="AB723" s="64"/>
      <c r="AC723" s="64"/>
      <c r="AD723" s="64"/>
      <c r="AE723" s="64"/>
      <c r="AF723" s="64"/>
      <c r="AG723" s="64"/>
      <c r="AH723" s="64"/>
      <c r="AI723" s="64"/>
      <c r="AJ723" s="64"/>
      <c r="AK723" s="41"/>
    </row>
    <row r="724" spans="1:37">
      <c r="A724" s="41"/>
      <c r="B724" s="41"/>
      <c r="L724" s="41"/>
      <c r="AB724" s="64"/>
      <c r="AC724" s="64"/>
      <c r="AD724" s="64"/>
      <c r="AE724" s="64"/>
      <c r="AF724" s="64"/>
      <c r="AG724" s="64"/>
      <c r="AH724" s="64"/>
      <c r="AI724" s="64"/>
      <c r="AJ724" s="64"/>
      <c r="AK724" s="41"/>
    </row>
    <row r="725" spans="1:37">
      <c r="A725" s="41"/>
      <c r="B725" s="41"/>
      <c r="L725" s="41"/>
      <c r="AB725" s="64"/>
      <c r="AC725" s="64"/>
      <c r="AD725" s="64"/>
      <c r="AE725" s="64"/>
      <c r="AF725" s="64"/>
      <c r="AG725" s="64"/>
      <c r="AH725" s="64"/>
      <c r="AI725" s="64"/>
      <c r="AJ725" s="64"/>
      <c r="AK725" s="41"/>
    </row>
    <row r="726" spans="1:37">
      <c r="A726" s="41"/>
      <c r="B726" s="41"/>
      <c r="L726" s="41"/>
      <c r="AB726" s="64"/>
      <c r="AC726" s="64"/>
      <c r="AD726" s="64"/>
      <c r="AE726" s="64"/>
      <c r="AF726" s="64"/>
      <c r="AG726" s="64"/>
      <c r="AH726" s="64"/>
      <c r="AI726" s="64"/>
      <c r="AJ726" s="64"/>
      <c r="AK726" s="41"/>
    </row>
    <row r="727" spans="1:37">
      <c r="A727" s="41"/>
      <c r="B727" s="41"/>
      <c r="L727" s="41"/>
      <c r="AB727" s="64"/>
      <c r="AC727" s="64"/>
      <c r="AD727" s="64"/>
      <c r="AE727" s="64"/>
      <c r="AF727" s="64"/>
      <c r="AG727" s="64"/>
      <c r="AH727" s="64"/>
      <c r="AI727" s="64"/>
      <c r="AJ727" s="64"/>
      <c r="AK727" s="41"/>
    </row>
    <row r="728" spans="1:37">
      <c r="A728" s="41"/>
      <c r="B728" s="41"/>
      <c r="L728" s="41"/>
      <c r="AB728" s="64"/>
      <c r="AC728" s="64"/>
      <c r="AD728" s="64"/>
      <c r="AE728" s="64"/>
      <c r="AF728" s="64"/>
      <c r="AG728" s="64"/>
      <c r="AH728" s="64"/>
      <c r="AI728" s="64"/>
      <c r="AJ728" s="64"/>
      <c r="AK728" s="41"/>
    </row>
    <row r="729" spans="1:37">
      <c r="A729" s="41"/>
      <c r="B729" s="41"/>
      <c r="L729" s="41"/>
      <c r="AB729" s="64"/>
      <c r="AC729" s="64"/>
      <c r="AD729" s="64"/>
      <c r="AE729" s="64"/>
      <c r="AF729" s="64"/>
      <c r="AG729" s="64"/>
      <c r="AH729" s="64"/>
      <c r="AI729" s="64"/>
      <c r="AJ729" s="64"/>
      <c r="AK729" s="41"/>
    </row>
    <row r="730" spans="1:37">
      <c r="A730" s="41"/>
      <c r="B730" s="41"/>
      <c r="L730" s="41"/>
      <c r="AB730" s="64"/>
      <c r="AC730" s="64"/>
      <c r="AD730" s="64"/>
      <c r="AE730" s="64"/>
      <c r="AF730" s="64"/>
      <c r="AG730" s="64"/>
      <c r="AH730" s="64"/>
      <c r="AI730" s="64"/>
      <c r="AJ730" s="64"/>
      <c r="AK730" s="41"/>
    </row>
    <row r="731" spans="1:37">
      <c r="A731" s="41"/>
      <c r="B731" s="41"/>
      <c r="L731" s="41"/>
      <c r="AB731" s="64"/>
      <c r="AC731" s="64"/>
      <c r="AD731" s="64"/>
      <c r="AE731" s="64"/>
      <c r="AF731" s="64"/>
      <c r="AG731" s="64"/>
      <c r="AH731" s="64"/>
      <c r="AI731" s="64"/>
      <c r="AJ731" s="64"/>
      <c r="AK731" s="41"/>
    </row>
    <row r="732" spans="1:37">
      <c r="A732" s="41"/>
      <c r="B732" s="41"/>
      <c r="L732" s="41"/>
      <c r="AB732" s="64"/>
      <c r="AC732" s="64"/>
      <c r="AD732" s="64"/>
      <c r="AE732" s="64"/>
      <c r="AF732" s="64"/>
      <c r="AG732" s="64"/>
      <c r="AH732" s="64"/>
      <c r="AI732" s="64"/>
      <c r="AJ732" s="64"/>
      <c r="AK732" s="41"/>
    </row>
    <row r="733" spans="1:37">
      <c r="A733" s="41"/>
      <c r="B733" s="41"/>
      <c r="L733" s="41"/>
      <c r="AB733" s="64"/>
      <c r="AC733" s="64"/>
      <c r="AD733" s="64"/>
      <c r="AE733" s="64"/>
      <c r="AF733" s="64"/>
      <c r="AG733" s="64"/>
      <c r="AH733" s="64"/>
      <c r="AI733" s="64"/>
      <c r="AJ733" s="64"/>
      <c r="AK733" s="41"/>
    </row>
    <row r="734" spans="1:37">
      <c r="A734" s="41"/>
      <c r="B734" s="41"/>
      <c r="L734" s="41"/>
      <c r="AB734" s="64"/>
      <c r="AC734" s="64"/>
      <c r="AD734" s="64"/>
      <c r="AE734" s="64"/>
      <c r="AF734" s="64"/>
      <c r="AG734" s="64"/>
      <c r="AH734" s="64"/>
      <c r="AI734" s="64"/>
      <c r="AJ734" s="64"/>
      <c r="AK734" s="41"/>
    </row>
    <row r="735" spans="1:37">
      <c r="A735" s="41"/>
      <c r="B735" s="41"/>
      <c r="L735" s="41"/>
      <c r="AB735" s="64"/>
      <c r="AC735" s="64"/>
      <c r="AD735" s="64"/>
      <c r="AE735" s="64"/>
      <c r="AF735" s="64"/>
      <c r="AG735" s="64"/>
      <c r="AH735" s="64"/>
      <c r="AI735" s="64"/>
      <c r="AJ735" s="64"/>
      <c r="AK735" s="41"/>
    </row>
    <row r="736" spans="1:37">
      <c r="A736" s="41"/>
      <c r="B736" s="41"/>
      <c r="L736" s="41"/>
      <c r="AB736" s="64"/>
      <c r="AC736" s="64"/>
      <c r="AD736" s="64"/>
      <c r="AE736" s="64"/>
      <c r="AF736" s="64"/>
      <c r="AG736" s="64"/>
      <c r="AH736" s="64"/>
      <c r="AI736" s="64"/>
      <c r="AJ736" s="64"/>
      <c r="AK736" s="41"/>
    </row>
    <row r="737" spans="1:37">
      <c r="A737" s="41"/>
      <c r="B737" s="41"/>
      <c r="L737" s="41"/>
      <c r="AB737" s="64"/>
      <c r="AC737" s="64"/>
      <c r="AD737" s="64"/>
      <c r="AE737" s="64"/>
      <c r="AF737" s="64"/>
      <c r="AG737" s="64"/>
      <c r="AH737" s="64"/>
      <c r="AI737" s="64"/>
      <c r="AJ737" s="64"/>
      <c r="AK737" s="41"/>
    </row>
    <row r="738" spans="1:37">
      <c r="A738" s="41"/>
      <c r="B738" s="41"/>
      <c r="L738" s="41"/>
      <c r="AB738" s="64"/>
      <c r="AC738" s="64"/>
      <c r="AD738" s="64"/>
      <c r="AE738" s="64"/>
      <c r="AF738" s="64"/>
      <c r="AG738" s="64"/>
      <c r="AH738" s="64"/>
      <c r="AI738" s="64"/>
      <c r="AJ738" s="64"/>
      <c r="AK738" s="41"/>
    </row>
    <row r="739" spans="1:37">
      <c r="A739" s="41"/>
      <c r="B739" s="41"/>
      <c r="L739" s="41"/>
      <c r="AB739" s="64"/>
      <c r="AC739" s="64"/>
      <c r="AD739" s="64"/>
      <c r="AE739" s="64"/>
      <c r="AF739" s="64"/>
      <c r="AG739" s="64"/>
      <c r="AH739" s="64"/>
      <c r="AI739" s="64"/>
      <c r="AJ739" s="64"/>
      <c r="AK739" s="41"/>
    </row>
    <row r="740" spans="1:37">
      <c r="A740" s="41"/>
      <c r="B740" s="41"/>
      <c r="L740" s="41"/>
      <c r="AB740" s="64"/>
      <c r="AC740" s="64"/>
      <c r="AD740" s="64"/>
      <c r="AE740" s="64"/>
      <c r="AF740" s="64"/>
      <c r="AG740" s="64"/>
      <c r="AH740" s="64"/>
      <c r="AI740" s="64"/>
      <c r="AJ740" s="64"/>
      <c r="AK740" s="41"/>
    </row>
    <row r="741" spans="1:37">
      <c r="A741" s="41"/>
      <c r="B741" s="41"/>
      <c r="L741" s="41"/>
      <c r="AB741" s="64"/>
      <c r="AC741" s="64"/>
      <c r="AD741" s="64"/>
      <c r="AE741" s="64"/>
      <c r="AF741" s="64"/>
      <c r="AG741" s="64"/>
      <c r="AH741" s="64"/>
      <c r="AI741" s="64"/>
      <c r="AJ741" s="64"/>
      <c r="AK741" s="41"/>
    </row>
    <row r="742" spans="1:37">
      <c r="A742" s="41"/>
      <c r="B742" s="41"/>
      <c r="L742" s="41"/>
      <c r="AB742" s="64"/>
      <c r="AC742" s="64"/>
      <c r="AD742" s="64"/>
      <c r="AE742" s="64"/>
      <c r="AF742" s="64"/>
      <c r="AG742" s="64"/>
      <c r="AH742" s="64"/>
      <c r="AI742" s="64"/>
      <c r="AJ742" s="64"/>
      <c r="AK742" s="41"/>
    </row>
    <row r="743" spans="1:37">
      <c r="A743" s="41"/>
      <c r="B743" s="41"/>
      <c r="L743" s="41"/>
      <c r="AB743" s="64"/>
      <c r="AC743" s="64"/>
      <c r="AD743" s="64"/>
      <c r="AE743" s="64"/>
      <c r="AF743" s="64"/>
      <c r="AG743" s="64"/>
      <c r="AH743" s="64"/>
      <c r="AI743" s="64"/>
      <c r="AJ743" s="64"/>
      <c r="AK743" s="41"/>
    </row>
    <row r="744" spans="1:37">
      <c r="A744" s="41"/>
      <c r="B744" s="41"/>
      <c r="L744" s="41"/>
      <c r="AB744" s="64"/>
      <c r="AC744" s="64"/>
      <c r="AD744" s="64"/>
      <c r="AE744" s="64"/>
      <c r="AF744" s="64"/>
      <c r="AG744" s="64"/>
      <c r="AH744" s="64"/>
      <c r="AI744" s="64"/>
      <c r="AJ744" s="64"/>
      <c r="AK744" s="41"/>
    </row>
    <row r="745" spans="1:37">
      <c r="A745" s="41"/>
      <c r="B745" s="41"/>
      <c r="L745" s="41"/>
      <c r="AB745" s="64"/>
      <c r="AC745" s="64"/>
      <c r="AD745" s="64"/>
      <c r="AE745" s="64"/>
      <c r="AF745" s="64"/>
      <c r="AG745" s="64"/>
      <c r="AH745" s="64"/>
      <c r="AI745" s="64"/>
      <c r="AJ745" s="64"/>
      <c r="AK745" s="41"/>
    </row>
    <row r="746" spans="1:37">
      <c r="A746" s="41"/>
      <c r="B746" s="41"/>
      <c r="L746" s="41"/>
      <c r="AB746" s="64"/>
      <c r="AC746" s="64"/>
      <c r="AD746" s="64"/>
      <c r="AE746" s="64"/>
      <c r="AF746" s="64"/>
      <c r="AG746" s="64"/>
      <c r="AH746" s="64"/>
      <c r="AI746" s="64"/>
      <c r="AJ746" s="64"/>
      <c r="AK746" s="41"/>
    </row>
    <row r="747" spans="1:37">
      <c r="A747" s="41"/>
      <c r="B747" s="41"/>
      <c r="L747" s="41"/>
      <c r="AB747" s="64"/>
      <c r="AC747" s="64"/>
      <c r="AD747" s="64"/>
      <c r="AE747" s="64"/>
      <c r="AF747" s="64"/>
      <c r="AG747" s="64"/>
      <c r="AH747" s="64"/>
      <c r="AI747" s="64"/>
      <c r="AJ747" s="64"/>
      <c r="AK747" s="41"/>
    </row>
    <row r="748" spans="1:37">
      <c r="A748" s="41"/>
      <c r="B748" s="41"/>
      <c r="L748" s="41"/>
      <c r="AB748" s="64"/>
      <c r="AC748" s="64"/>
      <c r="AD748" s="64"/>
      <c r="AE748" s="64"/>
      <c r="AF748" s="64"/>
      <c r="AG748" s="64"/>
      <c r="AH748" s="64"/>
      <c r="AI748" s="64"/>
      <c r="AJ748" s="64"/>
      <c r="AK748" s="41"/>
    </row>
    <row r="749" spans="1:37">
      <c r="A749" s="41"/>
      <c r="B749" s="41"/>
      <c r="L749" s="41"/>
      <c r="AB749" s="64"/>
      <c r="AC749" s="64"/>
      <c r="AD749" s="64"/>
      <c r="AE749" s="64"/>
      <c r="AF749" s="64"/>
      <c r="AG749" s="64"/>
      <c r="AH749" s="64"/>
      <c r="AI749" s="64"/>
      <c r="AJ749" s="64"/>
      <c r="AK749" s="41"/>
    </row>
    <row r="750" spans="1:37">
      <c r="A750" s="41"/>
      <c r="B750" s="41"/>
      <c r="L750" s="41"/>
      <c r="AB750" s="64"/>
      <c r="AC750" s="64"/>
      <c r="AD750" s="64"/>
      <c r="AE750" s="64"/>
      <c r="AF750" s="64"/>
      <c r="AG750" s="64"/>
      <c r="AH750" s="64"/>
      <c r="AI750" s="64"/>
      <c r="AJ750" s="64"/>
      <c r="AK750" s="41"/>
    </row>
    <row r="751" spans="1:37">
      <c r="A751" s="41"/>
      <c r="B751" s="41"/>
      <c r="L751" s="41"/>
      <c r="AB751" s="64"/>
      <c r="AC751" s="64"/>
      <c r="AD751" s="64"/>
      <c r="AE751" s="64"/>
      <c r="AF751" s="64"/>
      <c r="AG751" s="64"/>
      <c r="AH751" s="64"/>
      <c r="AI751" s="64"/>
      <c r="AJ751" s="64"/>
      <c r="AK751" s="41"/>
    </row>
    <row r="752" spans="1:37">
      <c r="A752" s="41"/>
      <c r="B752" s="41"/>
      <c r="L752" s="41"/>
      <c r="AB752" s="64"/>
      <c r="AC752" s="64"/>
      <c r="AD752" s="64"/>
      <c r="AE752" s="64"/>
      <c r="AF752" s="64"/>
      <c r="AG752" s="64"/>
      <c r="AH752" s="64"/>
      <c r="AI752" s="64"/>
      <c r="AJ752" s="64"/>
      <c r="AK752" s="41"/>
    </row>
    <row r="753" spans="1:37">
      <c r="A753" s="41"/>
      <c r="B753" s="41"/>
      <c r="L753" s="41"/>
      <c r="AB753" s="64"/>
      <c r="AC753" s="64"/>
      <c r="AD753" s="64"/>
      <c r="AE753" s="64"/>
      <c r="AF753" s="64"/>
      <c r="AG753" s="64"/>
      <c r="AH753" s="64"/>
      <c r="AI753" s="64"/>
      <c r="AJ753" s="64"/>
      <c r="AK753" s="41"/>
    </row>
    <row r="754" spans="1:37">
      <c r="A754" s="41"/>
      <c r="B754" s="41"/>
      <c r="L754" s="41"/>
      <c r="AB754" s="64"/>
      <c r="AC754" s="64"/>
      <c r="AD754" s="64"/>
      <c r="AE754" s="64"/>
      <c r="AF754" s="64"/>
      <c r="AG754" s="64"/>
      <c r="AH754" s="64"/>
      <c r="AI754" s="64"/>
      <c r="AJ754" s="64"/>
      <c r="AK754" s="41"/>
    </row>
    <row r="755" spans="1:37">
      <c r="A755" s="41"/>
      <c r="B755" s="41"/>
      <c r="L755" s="41"/>
      <c r="AB755" s="64"/>
      <c r="AC755" s="64"/>
      <c r="AD755" s="64"/>
      <c r="AE755" s="64"/>
      <c r="AF755" s="64"/>
      <c r="AG755" s="64"/>
      <c r="AH755" s="64"/>
      <c r="AI755" s="64"/>
      <c r="AJ755" s="64"/>
      <c r="AK755" s="41"/>
    </row>
    <row r="756" spans="1:37">
      <c r="A756" s="41"/>
      <c r="B756" s="41"/>
      <c r="L756" s="41"/>
      <c r="AB756" s="64"/>
      <c r="AC756" s="64"/>
      <c r="AD756" s="64"/>
      <c r="AE756" s="64"/>
      <c r="AF756" s="64"/>
      <c r="AG756" s="64"/>
      <c r="AH756" s="64"/>
      <c r="AI756" s="64"/>
      <c r="AJ756" s="64"/>
      <c r="AK756" s="41"/>
    </row>
    <row r="757" spans="1:37">
      <c r="A757" s="41"/>
      <c r="B757" s="41"/>
      <c r="L757" s="41"/>
      <c r="AB757" s="64"/>
      <c r="AC757" s="64"/>
      <c r="AD757" s="64"/>
      <c r="AE757" s="64"/>
      <c r="AF757" s="64"/>
      <c r="AG757" s="64"/>
      <c r="AH757" s="64"/>
      <c r="AI757" s="64"/>
      <c r="AJ757" s="64"/>
      <c r="AK757" s="41"/>
    </row>
    <row r="758" spans="1:37">
      <c r="A758" s="41"/>
      <c r="B758" s="41"/>
      <c r="L758" s="41"/>
      <c r="AB758" s="64"/>
      <c r="AC758" s="64"/>
      <c r="AD758" s="64"/>
      <c r="AE758" s="64"/>
      <c r="AF758" s="64"/>
      <c r="AG758" s="64"/>
      <c r="AH758" s="64"/>
      <c r="AI758" s="64"/>
      <c r="AJ758" s="64"/>
      <c r="AK758" s="41"/>
    </row>
    <row r="759" spans="1:37">
      <c r="A759" s="41"/>
      <c r="B759" s="41"/>
      <c r="L759" s="41"/>
      <c r="AB759" s="64"/>
      <c r="AC759" s="64"/>
      <c r="AD759" s="64"/>
      <c r="AE759" s="64"/>
      <c r="AF759" s="64"/>
      <c r="AG759" s="64"/>
      <c r="AH759" s="64"/>
      <c r="AI759" s="64"/>
      <c r="AJ759" s="64"/>
      <c r="AK759" s="41"/>
    </row>
    <row r="760" spans="1:37">
      <c r="A760" s="41"/>
      <c r="B760" s="41"/>
      <c r="L760" s="41"/>
      <c r="AB760" s="64"/>
      <c r="AC760" s="64"/>
      <c r="AD760" s="64"/>
      <c r="AE760" s="64"/>
      <c r="AF760" s="64"/>
      <c r="AG760" s="64"/>
      <c r="AH760" s="64"/>
      <c r="AI760" s="64"/>
      <c r="AJ760" s="64"/>
      <c r="AK760" s="41"/>
    </row>
    <row r="761" spans="1:37">
      <c r="A761" s="41"/>
      <c r="B761" s="41"/>
      <c r="L761" s="41"/>
      <c r="AB761" s="64"/>
      <c r="AC761" s="64"/>
      <c r="AD761" s="64"/>
      <c r="AE761" s="64"/>
      <c r="AF761" s="64"/>
      <c r="AG761" s="64"/>
      <c r="AH761" s="64"/>
      <c r="AI761" s="64"/>
      <c r="AJ761" s="64"/>
      <c r="AK761" s="41"/>
    </row>
    <row r="762" spans="1:37">
      <c r="A762" s="41"/>
      <c r="B762" s="41"/>
      <c r="L762" s="41"/>
      <c r="AB762" s="64"/>
      <c r="AC762" s="64"/>
      <c r="AD762" s="64"/>
      <c r="AE762" s="64"/>
      <c r="AF762" s="64"/>
      <c r="AG762" s="64"/>
      <c r="AH762" s="64"/>
      <c r="AI762" s="64"/>
      <c r="AJ762" s="64"/>
      <c r="AK762" s="41"/>
    </row>
    <row r="763" spans="1:37">
      <c r="A763" s="41"/>
      <c r="B763" s="41"/>
      <c r="L763" s="41"/>
      <c r="AB763" s="64"/>
      <c r="AC763" s="64"/>
      <c r="AD763" s="64"/>
      <c r="AE763" s="64"/>
      <c r="AF763" s="64"/>
      <c r="AG763" s="64"/>
      <c r="AH763" s="64"/>
      <c r="AI763" s="64"/>
      <c r="AJ763" s="64"/>
      <c r="AK763" s="41"/>
    </row>
    <row r="764" spans="1:37">
      <c r="A764" s="41"/>
      <c r="B764" s="41"/>
      <c r="L764" s="41"/>
      <c r="AB764" s="64"/>
      <c r="AC764" s="64"/>
      <c r="AD764" s="64"/>
      <c r="AE764" s="64"/>
      <c r="AF764" s="64"/>
      <c r="AG764" s="64"/>
      <c r="AH764" s="64"/>
      <c r="AI764" s="64"/>
      <c r="AJ764" s="64"/>
      <c r="AK764" s="41"/>
    </row>
    <row r="765" spans="1:37">
      <c r="A765" s="41"/>
      <c r="B765" s="41"/>
      <c r="L765" s="41"/>
      <c r="AB765" s="64"/>
      <c r="AC765" s="64"/>
      <c r="AD765" s="64"/>
      <c r="AE765" s="64"/>
      <c r="AF765" s="64"/>
      <c r="AG765" s="64"/>
      <c r="AH765" s="64"/>
      <c r="AI765" s="64"/>
      <c r="AJ765" s="64"/>
      <c r="AK765" s="41"/>
    </row>
    <row r="766" spans="1:37">
      <c r="A766" s="41"/>
      <c r="B766" s="41"/>
      <c r="L766" s="41"/>
      <c r="AB766" s="64"/>
      <c r="AC766" s="64"/>
      <c r="AD766" s="64"/>
      <c r="AE766" s="64"/>
      <c r="AF766" s="64"/>
      <c r="AG766" s="64"/>
      <c r="AH766" s="64"/>
      <c r="AI766" s="64"/>
      <c r="AJ766" s="64"/>
      <c r="AK766" s="41"/>
    </row>
    <row r="767" spans="1:37">
      <c r="A767" s="41"/>
      <c r="B767" s="41"/>
      <c r="L767" s="41"/>
      <c r="AB767" s="64"/>
      <c r="AC767" s="64"/>
      <c r="AD767" s="64"/>
      <c r="AE767" s="64"/>
      <c r="AF767" s="64"/>
      <c r="AG767" s="64"/>
      <c r="AH767" s="64"/>
      <c r="AI767" s="64"/>
      <c r="AJ767" s="64"/>
      <c r="AK767" s="41"/>
    </row>
    <row r="768" spans="1:37">
      <c r="A768" s="41"/>
      <c r="B768" s="41"/>
      <c r="L768" s="41"/>
      <c r="AB768" s="64"/>
      <c r="AC768" s="64"/>
      <c r="AD768" s="64"/>
      <c r="AE768" s="64"/>
      <c r="AF768" s="64"/>
      <c r="AG768" s="64"/>
      <c r="AH768" s="64"/>
      <c r="AI768" s="64"/>
      <c r="AJ768" s="64"/>
      <c r="AK768" s="41"/>
    </row>
    <row r="769" spans="1:37">
      <c r="A769" s="41"/>
      <c r="B769" s="41"/>
      <c r="L769" s="41"/>
      <c r="AB769" s="64"/>
      <c r="AC769" s="64"/>
      <c r="AD769" s="64"/>
      <c r="AE769" s="64"/>
      <c r="AF769" s="64"/>
      <c r="AG769" s="64"/>
      <c r="AH769" s="64"/>
      <c r="AI769" s="64"/>
      <c r="AJ769" s="64"/>
      <c r="AK769" s="41"/>
    </row>
    <row r="770" spans="1:37">
      <c r="A770" s="41"/>
      <c r="B770" s="41"/>
      <c r="L770" s="41"/>
      <c r="AB770" s="64"/>
      <c r="AC770" s="64"/>
      <c r="AD770" s="64"/>
      <c r="AE770" s="64"/>
      <c r="AF770" s="64"/>
      <c r="AG770" s="64"/>
      <c r="AH770" s="64"/>
      <c r="AI770" s="64"/>
      <c r="AJ770" s="64"/>
      <c r="AK770" s="41"/>
    </row>
    <row r="771" spans="1:37">
      <c r="A771" s="41"/>
      <c r="B771" s="41"/>
      <c r="L771" s="41"/>
      <c r="AB771" s="64"/>
      <c r="AC771" s="64"/>
      <c r="AD771" s="64"/>
      <c r="AE771" s="64"/>
      <c r="AF771" s="64"/>
      <c r="AG771" s="64"/>
      <c r="AH771" s="64"/>
      <c r="AI771" s="64"/>
      <c r="AJ771" s="64"/>
      <c r="AK771" s="41"/>
    </row>
    <row r="772" spans="1:37">
      <c r="A772" s="41"/>
      <c r="B772" s="41"/>
      <c r="L772" s="41"/>
      <c r="AB772" s="64"/>
      <c r="AC772" s="64"/>
      <c r="AD772" s="64"/>
      <c r="AE772" s="64"/>
      <c r="AF772" s="64"/>
      <c r="AG772" s="64"/>
      <c r="AH772" s="64"/>
      <c r="AI772" s="64"/>
      <c r="AJ772" s="64"/>
      <c r="AK772" s="41"/>
    </row>
    <row r="773" spans="1:37">
      <c r="A773" s="41"/>
      <c r="B773" s="41"/>
      <c r="L773" s="41"/>
      <c r="AB773" s="64"/>
      <c r="AC773" s="64"/>
      <c r="AD773" s="64"/>
      <c r="AE773" s="64"/>
      <c r="AF773" s="64"/>
      <c r="AG773" s="64"/>
      <c r="AH773" s="64"/>
      <c r="AI773" s="64"/>
      <c r="AJ773" s="64"/>
      <c r="AK773" s="41"/>
    </row>
    <row r="774" spans="1:37">
      <c r="A774" s="41"/>
      <c r="B774" s="41"/>
      <c r="L774" s="41"/>
      <c r="AB774" s="64"/>
      <c r="AC774" s="64"/>
      <c r="AD774" s="64"/>
      <c r="AE774" s="64"/>
      <c r="AF774" s="64"/>
      <c r="AG774" s="64"/>
      <c r="AH774" s="64"/>
      <c r="AI774" s="64"/>
      <c r="AJ774" s="64"/>
      <c r="AK774" s="41"/>
    </row>
    <row r="775" spans="1:37">
      <c r="A775" s="41"/>
      <c r="B775" s="41"/>
      <c r="L775" s="41"/>
      <c r="AB775" s="64"/>
      <c r="AC775" s="64"/>
      <c r="AD775" s="64"/>
      <c r="AE775" s="64"/>
      <c r="AF775" s="64"/>
      <c r="AG775" s="64"/>
      <c r="AH775" s="64"/>
      <c r="AI775" s="64"/>
      <c r="AJ775" s="64"/>
      <c r="AK775" s="41"/>
    </row>
    <row r="776" spans="1:37">
      <c r="A776" s="41"/>
      <c r="B776" s="41"/>
      <c r="L776" s="41"/>
      <c r="AB776" s="64"/>
      <c r="AC776" s="64"/>
      <c r="AD776" s="64"/>
      <c r="AE776" s="64"/>
      <c r="AF776" s="64"/>
      <c r="AG776" s="64"/>
      <c r="AH776" s="64"/>
      <c r="AI776" s="64"/>
      <c r="AJ776" s="64"/>
      <c r="AK776" s="41"/>
    </row>
    <row r="777" spans="1:37">
      <c r="A777" s="41"/>
      <c r="B777" s="41"/>
      <c r="L777" s="41"/>
      <c r="AB777" s="64"/>
      <c r="AC777" s="64"/>
      <c r="AD777" s="64"/>
      <c r="AE777" s="64"/>
      <c r="AF777" s="64"/>
      <c r="AG777" s="64"/>
      <c r="AH777" s="64"/>
      <c r="AI777" s="64"/>
      <c r="AJ777" s="64"/>
      <c r="AK777" s="41"/>
    </row>
    <row r="778" spans="1:37">
      <c r="A778" s="41"/>
      <c r="B778" s="41"/>
      <c r="L778" s="41"/>
      <c r="AB778" s="64"/>
      <c r="AC778" s="64"/>
      <c r="AD778" s="64"/>
      <c r="AE778" s="64"/>
      <c r="AF778" s="64"/>
      <c r="AG778" s="64"/>
      <c r="AH778" s="64"/>
      <c r="AI778" s="64"/>
      <c r="AJ778" s="64"/>
      <c r="AK778" s="41"/>
    </row>
    <row r="779" spans="1:37">
      <c r="A779" s="41"/>
      <c r="B779" s="41"/>
      <c r="L779" s="41"/>
      <c r="AB779" s="64"/>
      <c r="AC779" s="64"/>
      <c r="AD779" s="64"/>
      <c r="AE779" s="64"/>
      <c r="AF779" s="64"/>
      <c r="AG779" s="64"/>
      <c r="AH779" s="64"/>
      <c r="AI779" s="64"/>
      <c r="AJ779" s="64"/>
      <c r="AK779" s="41"/>
    </row>
    <row r="780" spans="1:37">
      <c r="A780" s="41"/>
      <c r="B780" s="41"/>
      <c r="L780" s="41"/>
      <c r="AB780" s="64"/>
      <c r="AC780" s="64"/>
      <c r="AD780" s="64"/>
      <c r="AE780" s="64"/>
      <c r="AF780" s="64"/>
      <c r="AG780" s="64"/>
      <c r="AH780" s="64"/>
      <c r="AI780" s="64"/>
      <c r="AJ780" s="64"/>
      <c r="AK780" s="41"/>
    </row>
    <row r="781" spans="1:37">
      <c r="A781" s="41"/>
      <c r="B781" s="41"/>
      <c r="L781" s="41"/>
      <c r="AB781" s="64"/>
      <c r="AC781" s="64"/>
      <c r="AD781" s="64"/>
      <c r="AE781" s="64"/>
      <c r="AF781" s="64"/>
      <c r="AG781" s="64"/>
      <c r="AH781" s="64"/>
      <c r="AI781" s="64"/>
      <c r="AJ781" s="64"/>
      <c r="AK781" s="41"/>
    </row>
    <row r="782" spans="1:37">
      <c r="A782" s="41"/>
      <c r="B782" s="41"/>
      <c r="L782" s="41"/>
      <c r="AB782" s="64"/>
      <c r="AC782" s="64"/>
      <c r="AD782" s="64"/>
      <c r="AE782" s="64"/>
      <c r="AF782" s="64"/>
      <c r="AG782" s="64"/>
      <c r="AH782" s="64"/>
      <c r="AI782" s="64"/>
      <c r="AJ782" s="64"/>
      <c r="AK782" s="41"/>
    </row>
    <row r="783" spans="1:37">
      <c r="A783" s="41"/>
      <c r="B783" s="41"/>
      <c r="L783" s="41"/>
      <c r="AB783" s="64"/>
      <c r="AC783" s="64"/>
      <c r="AD783" s="64"/>
      <c r="AE783" s="64"/>
      <c r="AF783" s="64"/>
      <c r="AG783" s="64"/>
      <c r="AH783" s="64"/>
      <c r="AI783" s="64"/>
      <c r="AJ783" s="64"/>
      <c r="AK783" s="41"/>
    </row>
    <row r="784" spans="1:37">
      <c r="A784" s="41"/>
      <c r="B784" s="41"/>
      <c r="L784" s="41"/>
      <c r="AB784" s="64"/>
      <c r="AC784" s="64"/>
      <c r="AD784" s="64"/>
      <c r="AE784" s="64"/>
      <c r="AF784" s="64"/>
      <c r="AG784" s="64"/>
      <c r="AH784" s="64"/>
      <c r="AI784" s="64"/>
      <c r="AJ784" s="64"/>
      <c r="AK784" s="41"/>
    </row>
    <row r="785" spans="1:37">
      <c r="A785" s="41"/>
      <c r="B785" s="41"/>
      <c r="L785" s="41"/>
      <c r="AB785" s="64"/>
      <c r="AC785" s="64"/>
      <c r="AD785" s="64"/>
      <c r="AE785" s="64"/>
      <c r="AF785" s="64"/>
      <c r="AG785" s="64"/>
      <c r="AH785" s="64"/>
      <c r="AI785" s="64"/>
      <c r="AJ785" s="64"/>
      <c r="AK785" s="41"/>
    </row>
    <row r="786" spans="1:37">
      <c r="A786" s="41"/>
      <c r="B786" s="41"/>
      <c r="L786" s="41"/>
      <c r="AB786" s="64"/>
      <c r="AC786" s="64"/>
      <c r="AD786" s="64"/>
      <c r="AE786" s="64"/>
      <c r="AF786" s="64"/>
      <c r="AG786" s="64"/>
      <c r="AH786" s="64"/>
      <c r="AI786" s="64"/>
      <c r="AJ786" s="64"/>
      <c r="AK786" s="41"/>
    </row>
    <row r="787" spans="1:37">
      <c r="A787" s="41"/>
      <c r="B787" s="41"/>
      <c r="L787" s="41"/>
      <c r="AB787" s="64"/>
      <c r="AC787" s="64"/>
      <c r="AD787" s="64"/>
      <c r="AE787" s="64"/>
      <c r="AF787" s="64"/>
      <c r="AG787" s="64"/>
      <c r="AH787" s="64"/>
      <c r="AI787" s="64"/>
      <c r="AJ787" s="64"/>
      <c r="AK787" s="41"/>
    </row>
    <row r="788" spans="1:37">
      <c r="A788" s="41"/>
      <c r="B788" s="41"/>
      <c r="L788" s="41"/>
      <c r="AB788" s="64"/>
      <c r="AC788" s="64"/>
      <c r="AD788" s="64"/>
      <c r="AE788" s="64"/>
      <c r="AF788" s="64"/>
      <c r="AG788" s="64"/>
      <c r="AH788" s="64"/>
      <c r="AI788" s="64"/>
      <c r="AJ788" s="64"/>
      <c r="AK788" s="41"/>
    </row>
    <row r="789" spans="1:37">
      <c r="A789" s="41"/>
      <c r="B789" s="41"/>
      <c r="L789" s="41"/>
      <c r="AB789" s="64"/>
      <c r="AC789" s="64"/>
      <c r="AD789" s="64"/>
      <c r="AE789" s="64"/>
      <c r="AF789" s="64"/>
      <c r="AG789" s="64"/>
      <c r="AH789" s="64"/>
      <c r="AI789" s="64"/>
      <c r="AJ789" s="64"/>
      <c r="AK789" s="41"/>
    </row>
    <row r="790" spans="1:37">
      <c r="A790" s="41"/>
      <c r="B790" s="41"/>
      <c r="L790" s="41"/>
      <c r="AB790" s="64"/>
      <c r="AC790" s="64"/>
      <c r="AD790" s="64"/>
      <c r="AE790" s="64"/>
      <c r="AF790" s="64"/>
      <c r="AG790" s="64"/>
      <c r="AH790" s="64"/>
      <c r="AI790" s="64"/>
      <c r="AJ790" s="64"/>
      <c r="AK790" s="41"/>
    </row>
    <row r="791" spans="1:37">
      <c r="A791" s="41"/>
      <c r="B791" s="41"/>
      <c r="L791" s="41"/>
      <c r="AB791" s="64"/>
      <c r="AC791" s="64"/>
      <c r="AD791" s="64"/>
      <c r="AE791" s="64"/>
      <c r="AF791" s="64"/>
      <c r="AG791" s="64"/>
      <c r="AH791" s="64"/>
      <c r="AI791" s="64"/>
      <c r="AJ791" s="64"/>
      <c r="AK791" s="41"/>
    </row>
    <row r="792" spans="1:37">
      <c r="A792" s="41"/>
      <c r="B792" s="41"/>
      <c r="L792" s="41"/>
      <c r="AB792" s="64"/>
      <c r="AC792" s="64"/>
      <c r="AD792" s="64"/>
      <c r="AE792" s="64"/>
      <c r="AF792" s="64"/>
      <c r="AG792" s="64"/>
      <c r="AH792" s="64"/>
      <c r="AI792" s="64"/>
      <c r="AJ792" s="64"/>
      <c r="AK792" s="41"/>
    </row>
    <row r="793" spans="1:37">
      <c r="A793" s="41"/>
      <c r="B793" s="41"/>
      <c r="L793" s="41"/>
      <c r="AB793" s="64"/>
      <c r="AC793" s="64"/>
      <c r="AD793" s="64"/>
      <c r="AE793" s="64"/>
      <c r="AF793" s="64"/>
      <c r="AG793" s="64"/>
      <c r="AH793" s="64"/>
      <c r="AI793" s="64"/>
      <c r="AJ793" s="64"/>
      <c r="AK793" s="41"/>
    </row>
    <row r="794" spans="1:37">
      <c r="A794" s="41"/>
      <c r="B794" s="41"/>
      <c r="L794" s="41"/>
      <c r="AB794" s="64"/>
      <c r="AC794" s="64"/>
      <c r="AD794" s="64"/>
      <c r="AE794" s="64"/>
      <c r="AF794" s="64"/>
      <c r="AG794" s="64"/>
      <c r="AH794" s="64"/>
      <c r="AI794" s="64"/>
      <c r="AJ794" s="64"/>
      <c r="AK794" s="41"/>
    </row>
    <row r="795" spans="1:37">
      <c r="A795" s="41"/>
      <c r="B795" s="41"/>
      <c r="L795" s="41"/>
      <c r="AB795" s="64"/>
      <c r="AC795" s="64"/>
      <c r="AD795" s="64"/>
      <c r="AE795" s="64"/>
      <c r="AF795" s="64"/>
      <c r="AG795" s="64"/>
      <c r="AH795" s="64"/>
      <c r="AI795" s="64"/>
      <c r="AJ795" s="64"/>
      <c r="AK795" s="41"/>
    </row>
    <row r="796" spans="1:37">
      <c r="A796" s="41"/>
      <c r="B796" s="41"/>
      <c r="L796" s="41"/>
      <c r="AB796" s="64"/>
      <c r="AC796" s="64"/>
      <c r="AD796" s="64"/>
      <c r="AE796" s="64"/>
      <c r="AF796" s="64"/>
      <c r="AG796" s="64"/>
      <c r="AH796" s="64"/>
      <c r="AI796" s="64"/>
      <c r="AJ796" s="64"/>
      <c r="AK796" s="41"/>
    </row>
    <row r="797" spans="1:37">
      <c r="A797" s="41"/>
      <c r="B797" s="41"/>
      <c r="L797" s="41"/>
      <c r="AB797" s="64"/>
      <c r="AC797" s="64"/>
      <c r="AD797" s="64"/>
      <c r="AE797" s="64"/>
      <c r="AF797" s="64"/>
      <c r="AG797" s="64"/>
      <c r="AH797" s="64"/>
      <c r="AI797" s="64"/>
      <c r="AJ797" s="64"/>
      <c r="AK797" s="41"/>
    </row>
    <row r="798" spans="1:37">
      <c r="A798" s="41"/>
      <c r="B798" s="41"/>
      <c r="L798" s="41"/>
      <c r="AB798" s="64"/>
      <c r="AC798" s="64"/>
      <c r="AD798" s="64"/>
      <c r="AE798" s="64"/>
      <c r="AF798" s="64"/>
      <c r="AG798" s="64"/>
      <c r="AH798" s="64"/>
      <c r="AI798" s="64"/>
      <c r="AJ798" s="64"/>
      <c r="AK798" s="41"/>
    </row>
    <row r="799" spans="1:37">
      <c r="A799" s="41"/>
      <c r="B799" s="41"/>
      <c r="L799" s="41"/>
      <c r="AB799" s="64"/>
      <c r="AC799" s="64"/>
      <c r="AD799" s="64"/>
      <c r="AE799" s="64"/>
      <c r="AF799" s="64"/>
      <c r="AG799" s="64"/>
      <c r="AH799" s="64"/>
      <c r="AI799" s="64"/>
      <c r="AJ799" s="64"/>
      <c r="AK799" s="41"/>
    </row>
    <row r="800" spans="1:37">
      <c r="A800" s="41"/>
      <c r="B800" s="41"/>
      <c r="L800" s="41"/>
      <c r="AB800" s="64"/>
      <c r="AC800" s="64"/>
      <c r="AD800" s="64"/>
      <c r="AE800" s="64"/>
      <c r="AF800" s="64"/>
      <c r="AG800" s="64"/>
      <c r="AH800" s="64"/>
      <c r="AI800" s="64"/>
      <c r="AJ800" s="64"/>
      <c r="AK800" s="41"/>
    </row>
    <row r="801" spans="1:37">
      <c r="A801" s="41"/>
      <c r="B801" s="41"/>
      <c r="L801" s="41"/>
      <c r="AB801" s="64"/>
      <c r="AC801" s="64"/>
      <c r="AD801" s="64"/>
      <c r="AE801" s="64"/>
      <c r="AF801" s="64"/>
      <c r="AG801" s="64"/>
      <c r="AH801" s="64"/>
      <c r="AI801" s="64"/>
      <c r="AJ801" s="64"/>
      <c r="AK801" s="41"/>
    </row>
    <row r="802" spans="1:37">
      <c r="A802" s="41"/>
      <c r="B802" s="41"/>
      <c r="L802" s="41"/>
      <c r="AB802" s="64"/>
      <c r="AC802" s="64"/>
      <c r="AD802" s="64"/>
      <c r="AE802" s="64"/>
      <c r="AF802" s="64"/>
      <c r="AG802" s="64"/>
      <c r="AH802" s="64"/>
      <c r="AI802" s="64"/>
      <c r="AJ802" s="64"/>
      <c r="AK802" s="41"/>
    </row>
    <row r="803" spans="1:37">
      <c r="A803" s="41"/>
      <c r="B803" s="41"/>
      <c r="L803" s="41"/>
      <c r="AB803" s="64"/>
      <c r="AC803" s="64"/>
      <c r="AD803" s="64"/>
      <c r="AE803" s="64"/>
      <c r="AF803" s="64"/>
      <c r="AG803" s="64"/>
      <c r="AH803" s="64"/>
      <c r="AI803" s="64"/>
      <c r="AJ803" s="64"/>
      <c r="AK803" s="41"/>
    </row>
    <row r="804" spans="1:37">
      <c r="A804" s="41"/>
      <c r="B804" s="41"/>
      <c r="L804" s="41"/>
      <c r="AB804" s="64"/>
      <c r="AC804" s="64"/>
      <c r="AD804" s="64"/>
      <c r="AE804" s="64"/>
      <c r="AF804" s="64"/>
      <c r="AG804" s="64"/>
      <c r="AH804" s="64"/>
      <c r="AI804" s="64"/>
      <c r="AJ804" s="64"/>
      <c r="AK804" s="41"/>
    </row>
    <row r="805" spans="1:37">
      <c r="A805" s="41"/>
      <c r="B805" s="41"/>
      <c r="L805" s="41"/>
      <c r="AB805" s="64"/>
      <c r="AC805" s="64"/>
      <c r="AD805" s="64"/>
      <c r="AE805" s="64"/>
      <c r="AF805" s="64"/>
      <c r="AG805" s="64"/>
      <c r="AH805" s="64"/>
      <c r="AI805" s="64"/>
      <c r="AJ805" s="64"/>
      <c r="AK805" s="41"/>
    </row>
    <row r="806" spans="1:37">
      <c r="A806" s="41"/>
      <c r="B806" s="41"/>
      <c r="L806" s="41"/>
      <c r="AB806" s="64"/>
      <c r="AC806" s="64"/>
      <c r="AD806" s="64"/>
      <c r="AE806" s="64"/>
      <c r="AF806" s="64"/>
      <c r="AG806" s="64"/>
      <c r="AH806" s="64"/>
      <c r="AI806" s="64"/>
      <c r="AJ806" s="64"/>
      <c r="AK806" s="41"/>
    </row>
    <row r="807" spans="1:37">
      <c r="A807" s="41"/>
      <c r="B807" s="41"/>
      <c r="L807" s="41"/>
      <c r="AB807" s="64"/>
      <c r="AC807" s="64"/>
      <c r="AD807" s="64"/>
      <c r="AE807" s="64"/>
      <c r="AF807" s="64"/>
      <c r="AG807" s="64"/>
      <c r="AH807" s="64"/>
      <c r="AI807" s="64"/>
      <c r="AJ807" s="64"/>
      <c r="AK807" s="41"/>
    </row>
    <row r="808" spans="1:37">
      <c r="A808" s="41"/>
      <c r="B808" s="41"/>
      <c r="L808" s="41"/>
      <c r="AB808" s="64"/>
      <c r="AC808" s="64"/>
      <c r="AD808" s="64"/>
      <c r="AE808" s="64"/>
      <c r="AF808" s="64"/>
      <c r="AG808" s="64"/>
      <c r="AH808" s="64"/>
      <c r="AI808" s="64"/>
      <c r="AJ808" s="64"/>
      <c r="AK808" s="41"/>
    </row>
    <row r="809" spans="1:37">
      <c r="A809" s="41"/>
      <c r="B809" s="41"/>
      <c r="L809" s="41"/>
      <c r="AB809" s="64"/>
      <c r="AC809" s="64"/>
      <c r="AD809" s="64"/>
      <c r="AE809" s="64"/>
      <c r="AF809" s="64"/>
      <c r="AG809" s="64"/>
      <c r="AH809" s="64"/>
      <c r="AI809" s="64"/>
      <c r="AJ809" s="64"/>
      <c r="AK809" s="41"/>
    </row>
    <row r="810" spans="1:37">
      <c r="A810" s="41"/>
      <c r="B810" s="41"/>
      <c r="L810" s="41"/>
      <c r="AB810" s="64"/>
      <c r="AC810" s="64"/>
      <c r="AD810" s="64"/>
      <c r="AE810" s="64"/>
      <c r="AF810" s="64"/>
      <c r="AG810" s="64"/>
      <c r="AH810" s="64"/>
      <c r="AI810" s="64"/>
      <c r="AJ810" s="64"/>
      <c r="AK810" s="41"/>
    </row>
    <row r="811" spans="1:37">
      <c r="A811" s="41"/>
      <c r="B811" s="41"/>
      <c r="L811" s="41"/>
      <c r="AB811" s="64"/>
      <c r="AC811" s="64"/>
      <c r="AD811" s="64"/>
      <c r="AE811" s="64"/>
      <c r="AF811" s="64"/>
      <c r="AG811" s="64"/>
      <c r="AH811" s="64"/>
      <c r="AI811" s="64"/>
      <c r="AJ811" s="64"/>
      <c r="AK811" s="41"/>
    </row>
    <row r="812" spans="1:37">
      <c r="A812" s="41"/>
      <c r="B812" s="41"/>
      <c r="L812" s="41"/>
      <c r="AB812" s="64"/>
      <c r="AC812" s="64"/>
      <c r="AD812" s="64"/>
      <c r="AE812" s="64"/>
      <c r="AF812" s="64"/>
      <c r="AG812" s="64"/>
      <c r="AH812" s="64"/>
      <c r="AI812" s="64"/>
      <c r="AJ812" s="64"/>
      <c r="AK812" s="41"/>
    </row>
    <row r="813" spans="1:37">
      <c r="A813" s="41"/>
      <c r="B813" s="41"/>
      <c r="L813" s="41"/>
      <c r="AB813" s="64"/>
      <c r="AC813" s="64"/>
      <c r="AD813" s="64"/>
      <c r="AE813" s="64"/>
      <c r="AF813" s="64"/>
      <c r="AG813" s="64"/>
      <c r="AH813" s="64"/>
      <c r="AI813" s="64"/>
      <c r="AJ813" s="64"/>
      <c r="AK813" s="41"/>
    </row>
    <row r="814" spans="1:37">
      <c r="A814" s="41"/>
      <c r="B814" s="41"/>
      <c r="L814" s="41"/>
      <c r="AB814" s="64"/>
      <c r="AC814" s="64"/>
      <c r="AD814" s="64"/>
      <c r="AE814" s="64"/>
      <c r="AF814" s="64"/>
      <c r="AG814" s="64"/>
      <c r="AH814" s="64"/>
      <c r="AI814" s="64"/>
      <c r="AJ814" s="64"/>
      <c r="AK814" s="41"/>
    </row>
    <row r="815" spans="1:37">
      <c r="A815" s="41"/>
      <c r="B815" s="41"/>
      <c r="L815" s="41"/>
      <c r="AB815" s="64"/>
      <c r="AC815" s="64"/>
      <c r="AD815" s="64"/>
      <c r="AE815" s="64"/>
      <c r="AF815" s="64"/>
      <c r="AG815" s="64"/>
      <c r="AH815" s="64"/>
      <c r="AI815" s="64"/>
      <c r="AJ815" s="64"/>
      <c r="AK815" s="41"/>
    </row>
    <row r="816" spans="1:37">
      <c r="A816" s="41"/>
      <c r="B816" s="41"/>
      <c r="L816" s="41"/>
      <c r="AB816" s="64"/>
      <c r="AC816" s="64"/>
      <c r="AD816" s="64"/>
      <c r="AE816" s="64"/>
      <c r="AF816" s="64"/>
      <c r="AG816" s="64"/>
      <c r="AH816" s="64"/>
      <c r="AI816" s="64"/>
      <c r="AJ816" s="64"/>
      <c r="AK816" s="41"/>
    </row>
    <row r="817" spans="1:37">
      <c r="A817" s="41"/>
      <c r="B817" s="41"/>
      <c r="L817" s="41"/>
      <c r="AB817" s="64"/>
      <c r="AC817" s="64"/>
      <c r="AD817" s="64"/>
      <c r="AE817" s="64"/>
      <c r="AF817" s="64"/>
      <c r="AG817" s="64"/>
      <c r="AH817" s="64"/>
      <c r="AI817" s="64"/>
      <c r="AJ817" s="64"/>
      <c r="AK817" s="41"/>
    </row>
    <row r="818" spans="1:37">
      <c r="A818" s="41"/>
      <c r="B818" s="41"/>
      <c r="L818" s="41"/>
      <c r="AB818" s="64"/>
      <c r="AC818" s="64"/>
      <c r="AD818" s="64"/>
      <c r="AE818" s="64"/>
      <c r="AF818" s="64"/>
      <c r="AG818" s="64"/>
      <c r="AH818" s="64"/>
      <c r="AI818" s="64"/>
      <c r="AJ818" s="64"/>
      <c r="AK818" s="41"/>
    </row>
    <row r="819" spans="1:37">
      <c r="A819" s="41"/>
      <c r="B819" s="41"/>
      <c r="L819" s="41"/>
      <c r="AB819" s="64"/>
      <c r="AC819" s="64"/>
      <c r="AD819" s="64"/>
      <c r="AE819" s="64"/>
      <c r="AF819" s="64"/>
      <c r="AG819" s="64"/>
      <c r="AH819" s="64"/>
      <c r="AI819" s="64"/>
      <c r="AJ819" s="64"/>
      <c r="AK819" s="41"/>
    </row>
    <row r="820" spans="1:37">
      <c r="A820" s="41"/>
      <c r="B820" s="41"/>
      <c r="L820" s="41"/>
      <c r="AB820" s="64"/>
      <c r="AC820" s="64"/>
      <c r="AD820" s="64"/>
      <c r="AE820" s="64"/>
      <c r="AF820" s="64"/>
      <c r="AG820" s="64"/>
      <c r="AH820" s="64"/>
      <c r="AI820" s="64"/>
      <c r="AJ820" s="64"/>
      <c r="AK820" s="41"/>
    </row>
    <row r="821" spans="1:37">
      <c r="A821" s="41"/>
      <c r="B821" s="41"/>
      <c r="L821" s="41"/>
      <c r="AB821" s="64"/>
      <c r="AC821" s="64"/>
      <c r="AD821" s="64"/>
      <c r="AE821" s="64"/>
      <c r="AF821" s="64"/>
      <c r="AG821" s="64"/>
      <c r="AH821" s="64"/>
      <c r="AI821" s="64"/>
      <c r="AJ821" s="64"/>
      <c r="AK821" s="41"/>
    </row>
    <row r="822" spans="1:37">
      <c r="A822" s="41"/>
      <c r="B822" s="41"/>
      <c r="L822" s="41"/>
      <c r="AB822" s="64"/>
      <c r="AC822" s="64"/>
      <c r="AD822" s="64"/>
      <c r="AE822" s="64"/>
      <c r="AF822" s="64"/>
      <c r="AG822" s="64"/>
      <c r="AH822" s="64"/>
      <c r="AI822" s="64"/>
      <c r="AJ822" s="64"/>
      <c r="AK822" s="41"/>
    </row>
    <row r="823" spans="1:37">
      <c r="A823" s="41"/>
      <c r="B823" s="41"/>
      <c r="L823" s="41"/>
      <c r="AB823" s="64"/>
      <c r="AC823" s="64"/>
      <c r="AD823" s="64"/>
      <c r="AE823" s="64"/>
      <c r="AF823" s="64"/>
      <c r="AG823" s="64"/>
      <c r="AH823" s="64"/>
      <c r="AI823" s="64"/>
      <c r="AJ823" s="64"/>
      <c r="AK823" s="41"/>
    </row>
    <row r="824" spans="1:37">
      <c r="A824" s="41"/>
      <c r="B824" s="41"/>
      <c r="L824" s="41"/>
      <c r="AB824" s="64"/>
      <c r="AC824" s="64"/>
      <c r="AD824" s="64"/>
      <c r="AE824" s="64"/>
      <c r="AF824" s="64"/>
      <c r="AG824" s="64"/>
      <c r="AH824" s="64"/>
      <c r="AI824" s="64"/>
      <c r="AJ824" s="64"/>
      <c r="AK824" s="41"/>
    </row>
    <row r="825" spans="1:37">
      <c r="A825" s="41"/>
      <c r="B825" s="41"/>
      <c r="L825" s="41"/>
      <c r="AB825" s="64"/>
      <c r="AC825" s="64"/>
      <c r="AD825" s="64"/>
      <c r="AE825" s="64"/>
      <c r="AF825" s="64"/>
      <c r="AG825" s="64"/>
      <c r="AH825" s="64"/>
      <c r="AI825" s="64"/>
      <c r="AJ825" s="64"/>
      <c r="AK825" s="41"/>
    </row>
    <row r="826" spans="1:37">
      <c r="A826" s="41"/>
      <c r="B826" s="41"/>
      <c r="L826" s="41"/>
      <c r="AB826" s="64"/>
      <c r="AC826" s="64"/>
      <c r="AD826" s="64"/>
      <c r="AE826" s="64"/>
      <c r="AF826" s="64"/>
      <c r="AG826" s="64"/>
      <c r="AH826" s="64"/>
      <c r="AI826" s="64"/>
      <c r="AJ826" s="64"/>
      <c r="AK826" s="41"/>
    </row>
    <row r="827" spans="1:37">
      <c r="A827" s="41"/>
      <c r="B827" s="41"/>
      <c r="L827" s="41"/>
      <c r="AB827" s="64"/>
      <c r="AC827" s="64"/>
      <c r="AD827" s="64"/>
      <c r="AE827" s="64"/>
      <c r="AF827" s="64"/>
      <c r="AG827" s="64"/>
      <c r="AH827" s="64"/>
      <c r="AI827" s="64"/>
      <c r="AJ827" s="64"/>
      <c r="AK827" s="41"/>
    </row>
    <row r="828" spans="1:37">
      <c r="A828" s="41"/>
      <c r="B828" s="41"/>
      <c r="L828" s="41"/>
      <c r="AB828" s="64"/>
      <c r="AC828" s="64"/>
      <c r="AD828" s="64"/>
      <c r="AE828" s="64"/>
      <c r="AF828" s="64"/>
      <c r="AG828" s="64"/>
      <c r="AH828" s="64"/>
      <c r="AI828" s="64"/>
      <c r="AJ828" s="64"/>
      <c r="AK828" s="41"/>
    </row>
    <row r="829" spans="1:37">
      <c r="A829" s="41"/>
      <c r="B829" s="41"/>
      <c r="L829" s="41"/>
      <c r="AB829" s="64"/>
      <c r="AC829" s="64"/>
      <c r="AD829" s="64"/>
      <c r="AE829" s="64"/>
      <c r="AF829" s="64"/>
      <c r="AG829" s="64"/>
      <c r="AH829" s="64"/>
      <c r="AI829" s="64"/>
      <c r="AJ829" s="64"/>
      <c r="AK829" s="41"/>
    </row>
    <row r="830" spans="1:37">
      <c r="A830" s="41"/>
      <c r="B830" s="41"/>
      <c r="L830" s="41"/>
      <c r="AB830" s="64"/>
      <c r="AC830" s="64"/>
      <c r="AD830" s="64"/>
      <c r="AE830" s="64"/>
      <c r="AF830" s="64"/>
      <c r="AG830" s="64"/>
      <c r="AH830" s="64"/>
      <c r="AI830" s="64"/>
      <c r="AJ830" s="64"/>
      <c r="AK830" s="41"/>
    </row>
    <row r="831" spans="1:37">
      <c r="A831" s="41"/>
      <c r="B831" s="41"/>
      <c r="L831" s="41"/>
      <c r="AB831" s="64"/>
      <c r="AC831" s="64"/>
      <c r="AD831" s="64"/>
      <c r="AE831" s="64"/>
      <c r="AF831" s="64"/>
      <c r="AG831" s="64"/>
      <c r="AH831" s="64"/>
      <c r="AI831" s="64"/>
      <c r="AJ831" s="64"/>
      <c r="AK831" s="41"/>
    </row>
    <row r="832" spans="1:37">
      <c r="A832" s="41"/>
      <c r="B832" s="41"/>
      <c r="L832" s="41"/>
      <c r="AB832" s="64"/>
      <c r="AC832" s="64"/>
      <c r="AD832" s="64"/>
      <c r="AE832" s="64"/>
      <c r="AF832" s="64"/>
      <c r="AG832" s="64"/>
      <c r="AH832" s="64"/>
      <c r="AI832" s="64"/>
      <c r="AJ832" s="64"/>
      <c r="AK832" s="41"/>
    </row>
    <row r="833" spans="1:37">
      <c r="A833" s="41"/>
      <c r="B833" s="41"/>
      <c r="L833" s="41"/>
      <c r="AB833" s="64"/>
      <c r="AC833" s="64"/>
      <c r="AD833" s="64"/>
      <c r="AE833" s="64"/>
      <c r="AF833" s="64"/>
      <c r="AG833" s="64"/>
      <c r="AH833" s="64"/>
      <c r="AI833" s="64"/>
      <c r="AJ833" s="64"/>
      <c r="AK833" s="41"/>
    </row>
    <row r="834" spans="1:37">
      <c r="A834" s="41"/>
      <c r="B834" s="41"/>
      <c r="L834" s="41"/>
      <c r="AB834" s="64"/>
      <c r="AC834" s="64"/>
      <c r="AD834" s="64"/>
      <c r="AE834" s="64"/>
      <c r="AF834" s="64"/>
      <c r="AG834" s="64"/>
      <c r="AH834" s="64"/>
      <c r="AI834" s="64"/>
      <c r="AJ834" s="64"/>
      <c r="AK834" s="41"/>
    </row>
    <row r="835" spans="1:37">
      <c r="A835" s="41"/>
      <c r="B835" s="41"/>
      <c r="L835" s="41"/>
      <c r="AB835" s="64"/>
      <c r="AC835" s="64"/>
      <c r="AD835" s="64"/>
      <c r="AE835" s="64"/>
      <c r="AF835" s="64"/>
      <c r="AG835" s="64"/>
      <c r="AH835" s="64"/>
      <c r="AI835" s="64"/>
      <c r="AJ835" s="64"/>
      <c r="AK835" s="41"/>
    </row>
    <row r="836" spans="1:37">
      <c r="A836" s="41"/>
      <c r="B836" s="41"/>
      <c r="L836" s="41"/>
      <c r="AB836" s="64"/>
      <c r="AC836" s="64"/>
      <c r="AD836" s="64"/>
      <c r="AE836" s="64"/>
      <c r="AF836" s="64"/>
      <c r="AG836" s="64"/>
      <c r="AH836" s="64"/>
      <c r="AI836" s="64"/>
      <c r="AJ836" s="64"/>
      <c r="AK836" s="41"/>
    </row>
    <row r="837" spans="1:37">
      <c r="A837" s="41"/>
      <c r="B837" s="41"/>
      <c r="L837" s="41"/>
      <c r="AB837" s="64"/>
      <c r="AC837" s="64"/>
      <c r="AD837" s="64"/>
      <c r="AE837" s="64"/>
      <c r="AF837" s="64"/>
      <c r="AG837" s="64"/>
      <c r="AH837" s="64"/>
      <c r="AI837" s="64"/>
      <c r="AJ837" s="64"/>
      <c r="AK837" s="41"/>
    </row>
    <row r="838" spans="1:37">
      <c r="A838" s="41"/>
      <c r="B838" s="41"/>
      <c r="L838" s="41"/>
      <c r="AB838" s="64"/>
      <c r="AC838" s="64"/>
      <c r="AD838" s="64"/>
      <c r="AE838" s="64"/>
      <c r="AF838" s="64"/>
      <c r="AG838" s="64"/>
      <c r="AH838" s="64"/>
      <c r="AI838" s="64"/>
      <c r="AJ838" s="64"/>
      <c r="AK838" s="41"/>
    </row>
    <row r="839" spans="1:37">
      <c r="A839" s="41"/>
      <c r="B839" s="41"/>
      <c r="L839" s="41"/>
      <c r="AB839" s="64"/>
      <c r="AC839" s="64"/>
      <c r="AD839" s="64"/>
      <c r="AE839" s="64"/>
      <c r="AF839" s="64"/>
      <c r="AG839" s="64"/>
      <c r="AH839" s="64"/>
      <c r="AI839" s="64"/>
      <c r="AJ839" s="64"/>
      <c r="AK839" s="41"/>
    </row>
    <row r="840" spans="1:37">
      <c r="A840" s="41"/>
      <c r="B840" s="41"/>
      <c r="L840" s="41"/>
      <c r="AB840" s="64"/>
      <c r="AC840" s="64"/>
      <c r="AD840" s="64"/>
      <c r="AE840" s="64"/>
      <c r="AF840" s="64"/>
      <c r="AG840" s="64"/>
      <c r="AH840" s="64"/>
      <c r="AI840" s="64"/>
      <c r="AJ840" s="64"/>
      <c r="AK840" s="41"/>
    </row>
    <row r="841" spans="1:37">
      <c r="A841" s="41"/>
      <c r="B841" s="41"/>
      <c r="L841" s="41"/>
      <c r="AB841" s="64"/>
      <c r="AC841" s="64"/>
      <c r="AD841" s="64"/>
      <c r="AE841" s="64"/>
      <c r="AF841" s="64"/>
      <c r="AG841" s="64"/>
      <c r="AH841" s="64"/>
      <c r="AI841" s="64"/>
      <c r="AJ841" s="64"/>
      <c r="AK841" s="41"/>
    </row>
    <row r="842" spans="1:37">
      <c r="A842" s="41"/>
      <c r="B842" s="41"/>
      <c r="L842" s="41"/>
      <c r="AB842" s="64"/>
      <c r="AC842" s="64"/>
      <c r="AD842" s="64"/>
      <c r="AE842" s="64"/>
      <c r="AF842" s="64"/>
      <c r="AG842" s="64"/>
      <c r="AH842" s="64"/>
      <c r="AI842" s="64"/>
      <c r="AJ842" s="64"/>
      <c r="AK842" s="41"/>
    </row>
    <row r="843" spans="1:37">
      <c r="A843" s="41"/>
      <c r="B843" s="41"/>
      <c r="L843" s="41"/>
      <c r="AB843" s="64"/>
      <c r="AC843" s="64"/>
      <c r="AD843" s="64"/>
      <c r="AE843" s="64"/>
      <c r="AF843" s="64"/>
      <c r="AG843" s="64"/>
      <c r="AH843" s="64"/>
      <c r="AI843" s="64"/>
      <c r="AJ843" s="64"/>
      <c r="AK843" s="41"/>
    </row>
    <row r="844" spans="1:37">
      <c r="A844" s="41"/>
      <c r="B844" s="41"/>
      <c r="L844" s="41"/>
      <c r="AB844" s="64"/>
      <c r="AC844" s="64"/>
      <c r="AD844" s="64"/>
      <c r="AE844" s="64"/>
      <c r="AF844" s="64"/>
      <c r="AG844" s="64"/>
      <c r="AH844" s="64"/>
      <c r="AI844" s="64"/>
      <c r="AJ844" s="64"/>
      <c r="AK844" s="41"/>
    </row>
    <row r="845" spans="1:37">
      <c r="A845" s="41"/>
      <c r="B845" s="41"/>
      <c r="L845" s="41"/>
      <c r="AB845" s="64"/>
      <c r="AC845" s="64"/>
      <c r="AD845" s="64"/>
      <c r="AE845" s="64"/>
      <c r="AF845" s="64"/>
      <c r="AG845" s="64"/>
      <c r="AH845" s="64"/>
      <c r="AI845" s="64"/>
      <c r="AJ845" s="64"/>
      <c r="AK845" s="41"/>
    </row>
    <row r="846" spans="1:37">
      <c r="A846" s="41"/>
      <c r="B846" s="41"/>
      <c r="L846" s="41"/>
      <c r="AB846" s="64"/>
      <c r="AC846" s="64"/>
      <c r="AD846" s="64"/>
      <c r="AE846" s="64"/>
      <c r="AF846" s="64"/>
      <c r="AG846" s="64"/>
      <c r="AH846" s="64"/>
      <c r="AI846" s="64"/>
      <c r="AJ846" s="64"/>
      <c r="AK846" s="41"/>
    </row>
    <row r="847" spans="1:37">
      <c r="A847" s="41"/>
      <c r="B847" s="41"/>
      <c r="L847" s="41"/>
      <c r="AB847" s="64"/>
      <c r="AC847" s="64"/>
      <c r="AD847" s="64"/>
      <c r="AE847" s="64"/>
      <c r="AF847" s="64"/>
      <c r="AG847" s="64"/>
      <c r="AH847" s="64"/>
      <c r="AI847" s="64"/>
      <c r="AJ847" s="64"/>
      <c r="AK847" s="41"/>
    </row>
    <row r="848" spans="1:37">
      <c r="A848" s="41"/>
      <c r="B848" s="41"/>
      <c r="L848" s="41"/>
      <c r="AB848" s="64"/>
      <c r="AC848" s="64"/>
      <c r="AD848" s="64"/>
      <c r="AE848" s="64"/>
      <c r="AF848" s="64"/>
      <c r="AG848" s="64"/>
      <c r="AH848" s="64"/>
      <c r="AI848" s="64"/>
      <c r="AJ848" s="64"/>
      <c r="AK848" s="41"/>
    </row>
    <row r="849" spans="1:37">
      <c r="A849" s="41"/>
      <c r="B849" s="41"/>
      <c r="L849" s="41"/>
      <c r="AB849" s="64"/>
      <c r="AC849" s="64"/>
      <c r="AD849" s="64"/>
      <c r="AE849" s="64"/>
      <c r="AF849" s="64"/>
      <c r="AG849" s="64"/>
      <c r="AH849" s="64"/>
      <c r="AI849" s="64"/>
      <c r="AJ849" s="64"/>
      <c r="AK849" s="41"/>
    </row>
    <row r="850" spans="1:37">
      <c r="A850" s="41"/>
      <c r="B850" s="41"/>
      <c r="L850" s="41"/>
      <c r="AB850" s="64"/>
      <c r="AC850" s="64"/>
      <c r="AD850" s="64"/>
      <c r="AE850" s="64"/>
      <c r="AF850" s="64"/>
      <c r="AG850" s="64"/>
      <c r="AH850" s="64"/>
      <c r="AI850" s="64"/>
      <c r="AJ850" s="64"/>
      <c r="AK850" s="41"/>
    </row>
    <row r="851" spans="1:37">
      <c r="A851" s="41"/>
      <c r="B851" s="41"/>
      <c r="L851" s="41"/>
      <c r="AB851" s="64"/>
      <c r="AC851" s="64"/>
      <c r="AD851" s="64"/>
      <c r="AE851" s="64"/>
      <c r="AF851" s="64"/>
      <c r="AG851" s="64"/>
      <c r="AH851" s="64"/>
      <c r="AI851" s="64"/>
      <c r="AJ851" s="64"/>
      <c r="AK851" s="41"/>
    </row>
    <row r="852" spans="1:37">
      <c r="A852" s="41"/>
      <c r="B852" s="41"/>
      <c r="L852" s="41"/>
      <c r="AB852" s="64"/>
      <c r="AC852" s="64"/>
      <c r="AD852" s="64"/>
      <c r="AE852" s="64"/>
      <c r="AF852" s="64"/>
      <c r="AG852" s="64"/>
      <c r="AH852" s="64"/>
      <c r="AI852" s="64"/>
      <c r="AJ852" s="64"/>
      <c r="AK852" s="41"/>
    </row>
    <row r="853" spans="1:37">
      <c r="A853" s="41"/>
      <c r="B853" s="41"/>
      <c r="L853" s="41"/>
      <c r="AB853" s="64"/>
      <c r="AC853" s="64"/>
      <c r="AD853" s="64"/>
      <c r="AE853" s="64"/>
      <c r="AF853" s="64"/>
      <c r="AG853" s="64"/>
      <c r="AH853" s="64"/>
      <c r="AI853" s="64"/>
      <c r="AJ853" s="64"/>
      <c r="AK853" s="41"/>
    </row>
    <row r="854" spans="1:37">
      <c r="A854" s="41"/>
      <c r="B854" s="41"/>
      <c r="L854" s="41"/>
      <c r="AB854" s="64"/>
      <c r="AC854" s="64"/>
      <c r="AD854" s="64"/>
      <c r="AE854" s="64"/>
      <c r="AF854" s="64"/>
      <c r="AG854" s="64"/>
      <c r="AH854" s="64"/>
      <c r="AI854" s="64"/>
      <c r="AJ854" s="64"/>
      <c r="AK854" s="41"/>
    </row>
    <row r="855" spans="1:37">
      <c r="A855" s="41"/>
      <c r="B855" s="41"/>
      <c r="L855" s="41"/>
      <c r="AB855" s="64"/>
      <c r="AC855" s="64"/>
      <c r="AD855" s="64"/>
      <c r="AE855" s="64"/>
      <c r="AF855" s="64"/>
      <c r="AG855" s="64"/>
      <c r="AH855" s="64"/>
      <c r="AI855" s="64"/>
      <c r="AJ855" s="64"/>
      <c r="AK855" s="41"/>
    </row>
    <row r="856" spans="1:37">
      <c r="A856" s="41"/>
      <c r="B856" s="41"/>
      <c r="L856" s="41"/>
      <c r="AB856" s="64"/>
      <c r="AC856" s="64"/>
      <c r="AD856" s="64"/>
      <c r="AE856" s="64"/>
      <c r="AF856" s="64"/>
      <c r="AG856" s="64"/>
      <c r="AH856" s="64"/>
      <c r="AI856" s="64"/>
      <c r="AJ856" s="64"/>
      <c r="AK856" s="41"/>
    </row>
    <row r="857" spans="1:37">
      <c r="A857" s="41"/>
      <c r="B857" s="41"/>
      <c r="L857" s="41"/>
      <c r="AB857" s="64"/>
      <c r="AC857" s="64"/>
      <c r="AD857" s="64"/>
      <c r="AE857" s="64"/>
      <c r="AF857" s="64"/>
      <c r="AG857" s="64"/>
      <c r="AH857" s="64"/>
      <c r="AI857" s="64"/>
      <c r="AJ857" s="64"/>
      <c r="AK857" s="41"/>
    </row>
    <row r="858" spans="1:37">
      <c r="A858" s="41"/>
      <c r="B858" s="41"/>
      <c r="L858" s="41"/>
      <c r="AB858" s="64"/>
      <c r="AC858" s="64"/>
      <c r="AD858" s="64"/>
      <c r="AE858" s="64"/>
      <c r="AF858" s="64"/>
      <c r="AG858" s="64"/>
      <c r="AH858" s="64"/>
      <c r="AI858" s="64"/>
      <c r="AJ858" s="64"/>
      <c r="AK858" s="41"/>
    </row>
    <row r="859" spans="1:37">
      <c r="A859" s="41"/>
      <c r="B859" s="41"/>
      <c r="L859" s="41"/>
      <c r="AB859" s="64"/>
      <c r="AC859" s="64"/>
      <c r="AD859" s="64"/>
      <c r="AE859" s="64"/>
      <c r="AF859" s="64"/>
      <c r="AG859" s="64"/>
      <c r="AH859" s="64"/>
      <c r="AI859" s="64"/>
      <c r="AJ859" s="64"/>
      <c r="AK859" s="41"/>
    </row>
    <row r="860" spans="1:37">
      <c r="A860" s="41"/>
      <c r="B860" s="41"/>
      <c r="L860" s="41"/>
      <c r="AB860" s="64"/>
      <c r="AC860" s="64"/>
      <c r="AD860" s="64"/>
      <c r="AE860" s="64"/>
      <c r="AF860" s="64"/>
      <c r="AG860" s="64"/>
      <c r="AH860" s="64"/>
      <c r="AI860" s="64"/>
      <c r="AJ860" s="64"/>
      <c r="AK860" s="41"/>
    </row>
    <row r="861" spans="1:37">
      <c r="A861" s="41"/>
      <c r="B861" s="41"/>
      <c r="L861" s="41"/>
      <c r="AB861" s="64"/>
      <c r="AC861" s="64"/>
      <c r="AD861" s="64"/>
      <c r="AE861" s="64"/>
      <c r="AF861" s="64"/>
      <c r="AG861" s="64"/>
      <c r="AH861" s="64"/>
      <c r="AI861" s="64"/>
      <c r="AJ861" s="64"/>
      <c r="AK861" s="41"/>
    </row>
    <row r="862" spans="1:37">
      <c r="A862" s="41"/>
      <c r="B862" s="41"/>
      <c r="L862" s="41"/>
      <c r="AB862" s="64"/>
      <c r="AC862" s="64"/>
      <c r="AD862" s="64"/>
      <c r="AE862" s="64"/>
      <c r="AF862" s="64"/>
      <c r="AG862" s="64"/>
      <c r="AH862" s="64"/>
      <c r="AI862" s="64"/>
      <c r="AJ862" s="64"/>
      <c r="AK862" s="41"/>
    </row>
    <row r="863" spans="1:37">
      <c r="A863" s="41"/>
      <c r="B863" s="41"/>
      <c r="L863" s="41"/>
      <c r="AB863" s="64"/>
      <c r="AC863" s="64"/>
      <c r="AD863" s="64"/>
      <c r="AE863" s="64"/>
      <c r="AF863" s="64"/>
      <c r="AG863" s="64"/>
      <c r="AH863" s="64"/>
      <c r="AI863" s="64"/>
      <c r="AJ863" s="64"/>
      <c r="AK863" s="41"/>
    </row>
    <row r="864" spans="1:37">
      <c r="A864" s="41"/>
      <c r="B864" s="41"/>
      <c r="L864" s="41"/>
      <c r="AB864" s="64"/>
      <c r="AC864" s="64"/>
      <c r="AD864" s="64"/>
      <c r="AE864" s="64"/>
      <c r="AF864" s="64"/>
      <c r="AG864" s="64"/>
      <c r="AH864" s="64"/>
      <c r="AI864" s="64"/>
      <c r="AJ864" s="64"/>
      <c r="AK864" s="41"/>
    </row>
    <row r="865" spans="1:37">
      <c r="A865" s="41"/>
      <c r="B865" s="41"/>
      <c r="L865" s="41"/>
      <c r="AB865" s="64"/>
      <c r="AC865" s="64"/>
      <c r="AD865" s="64"/>
      <c r="AE865" s="64"/>
      <c r="AF865" s="64"/>
      <c r="AG865" s="64"/>
      <c r="AH865" s="64"/>
      <c r="AI865" s="64"/>
      <c r="AJ865" s="64"/>
      <c r="AK865" s="41"/>
    </row>
    <row r="866" spans="1:37">
      <c r="A866" s="41"/>
      <c r="B866" s="41"/>
      <c r="L866" s="41"/>
      <c r="AB866" s="64"/>
      <c r="AC866" s="64"/>
      <c r="AD866" s="64"/>
      <c r="AE866" s="64"/>
      <c r="AF866" s="64"/>
      <c r="AG866" s="64"/>
      <c r="AH866" s="64"/>
      <c r="AI866" s="64"/>
      <c r="AJ866" s="64"/>
      <c r="AK866" s="41"/>
    </row>
    <row r="867" spans="1:37">
      <c r="A867" s="41"/>
      <c r="B867" s="41"/>
      <c r="L867" s="41"/>
      <c r="AB867" s="64"/>
      <c r="AC867" s="64"/>
      <c r="AD867" s="64"/>
      <c r="AE867" s="64"/>
      <c r="AF867" s="64"/>
      <c r="AG867" s="64"/>
      <c r="AH867" s="64"/>
      <c r="AI867" s="64"/>
      <c r="AJ867" s="64"/>
      <c r="AK867" s="41"/>
    </row>
    <row r="868" spans="1:37">
      <c r="A868" s="41"/>
      <c r="B868" s="41"/>
      <c r="L868" s="41"/>
      <c r="AB868" s="64"/>
      <c r="AC868" s="64"/>
      <c r="AD868" s="64"/>
      <c r="AE868" s="64"/>
      <c r="AF868" s="64"/>
      <c r="AG868" s="64"/>
      <c r="AH868" s="64"/>
      <c r="AI868" s="64"/>
      <c r="AJ868" s="64"/>
      <c r="AK868" s="41"/>
    </row>
    <row r="869" spans="1:37">
      <c r="A869" s="41"/>
      <c r="B869" s="41"/>
      <c r="L869" s="41"/>
      <c r="AB869" s="64"/>
      <c r="AC869" s="64"/>
      <c r="AD869" s="64"/>
      <c r="AE869" s="64"/>
      <c r="AF869" s="64"/>
      <c r="AG869" s="64"/>
      <c r="AH869" s="64"/>
      <c r="AI869" s="64"/>
      <c r="AJ869" s="64"/>
      <c r="AK869" s="41"/>
    </row>
    <row r="870" spans="1:37">
      <c r="A870" s="41"/>
      <c r="B870" s="41"/>
      <c r="L870" s="41"/>
      <c r="AB870" s="64"/>
      <c r="AC870" s="64"/>
      <c r="AD870" s="64"/>
      <c r="AE870" s="64"/>
      <c r="AF870" s="64"/>
      <c r="AG870" s="64"/>
      <c r="AH870" s="64"/>
      <c r="AI870" s="64"/>
      <c r="AJ870" s="64"/>
      <c r="AK870" s="41"/>
    </row>
    <row r="871" spans="1:37">
      <c r="A871" s="41"/>
      <c r="B871" s="41"/>
      <c r="L871" s="41"/>
      <c r="AB871" s="64"/>
      <c r="AC871" s="64"/>
      <c r="AD871" s="64"/>
      <c r="AE871" s="64"/>
      <c r="AF871" s="64"/>
      <c r="AG871" s="64"/>
      <c r="AH871" s="64"/>
      <c r="AI871" s="64"/>
      <c r="AJ871" s="64"/>
      <c r="AK871" s="41"/>
    </row>
    <row r="872" spans="1:37">
      <c r="A872" s="41"/>
      <c r="B872" s="41"/>
      <c r="L872" s="41"/>
      <c r="AB872" s="64"/>
      <c r="AC872" s="64"/>
      <c r="AD872" s="64"/>
      <c r="AE872" s="64"/>
      <c r="AF872" s="64"/>
      <c r="AG872" s="64"/>
      <c r="AH872" s="64"/>
      <c r="AI872" s="64"/>
      <c r="AJ872" s="64"/>
      <c r="AK872" s="41"/>
    </row>
    <row r="873" spans="1:37">
      <c r="A873" s="41"/>
      <c r="B873" s="41"/>
      <c r="L873" s="41"/>
      <c r="AB873" s="64"/>
      <c r="AC873" s="64"/>
      <c r="AD873" s="64"/>
      <c r="AE873" s="64"/>
      <c r="AF873" s="64"/>
      <c r="AG873" s="64"/>
      <c r="AH873" s="64"/>
      <c r="AI873" s="64"/>
      <c r="AJ873" s="64"/>
      <c r="AK873" s="41"/>
    </row>
    <row r="874" spans="1:37">
      <c r="A874" s="41"/>
      <c r="B874" s="41"/>
      <c r="L874" s="41"/>
      <c r="AB874" s="64"/>
      <c r="AC874" s="64"/>
      <c r="AD874" s="64"/>
      <c r="AE874" s="64"/>
      <c r="AF874" s="64"/>
      <c r="AG874" s="64"/>
      <c r="AH874" s="64"/>
      <c r="AI874" s="64"/>
      <c r="AJ874" s="64"/>
      <c r="AK874" s="41"/>
    </row>
    <row r="875" spans="1:37">
      <c r="A875" s="41"/>
      <c r="B875" s="41"/>
      <c r="L875" s="41"/>
      <c r="AB875" s="64"/>
      <c r="AC875" s="64"/>
      <c r="AD875" s="64"/>
      <c r="AE875" s="64"/>
      <c r="AF875" s="64"/>
      <c r="AG875" s="64"/>
      <c r="AH875" s="64"/>
      <c r="AI875" s="64"/>
      <c r="AJ875" s="64"/>
      <c r="AK875" s="41"/>
    </row>
    <row r="876" spans="1:37">
      <c r="A876" s="41"/>
      <c r="B876" s="41"/>
      <c r="L876" s="41"/>
      <c r="AB876" s="64"/>
      <c r="AC876" s="64"/>
      <c r="AD876" s="64"/>
      <c r="AE876" s="64"/>
      <c r="AF876" s="64"/>
      <c r="AG876" s="64"/>
      <c r="AH876" s="64"/>
      <c r="AI876" s="64"/>
      <c r="AJ876" s="64"/>
      <c r="AK876" s="41"/>
    </row>
    <row r="877" spans="1:37">
      <c r="A877" s="41"/>
      <c r="B877" s="41"/>
      <c r="L877" s="41"/>
      <c r="AB877" s="64"/>
      <c r="AC877" s="64"/>
      <c r="AD877" s="64"/>
      <c r="AE877" s="64"/>
      <c r="AF877" s="64"/>
      <c r="AG877" s="64"/>
      <c r="AH877" s="64"/>
      <c r="AI877" s="64"/>
      <c r="AJ877" s="64"/>
      <c r="AK877" s="41"/>
    </row>
    <row r="878" spans="1:37">
      <c r="A878" s="41"/>
      <c r="B878" s="41"/>
      <c r="L878" s="41"/>
      <c r="AB878" s="64"/>
      <c r="AC878" s="64"/>
      <c r="AD878" s="64"/>
      <c r="AE878" s="64"/>
      <c r="AF878" s="64"/>
      <c r="AG878" s="64"/>
      <c r="AH878" s="64"/>
      <c r="AI878" s="64"/>
      <c r="AJ878" s="64"/>
      <c r="AK878" s="41"/>
    </row>
    <row r="879" spans="1:37">
      <c r="A879" s="41"/>
      <c r="B879" s="41"/>
      <c r="L879" s="41"/>
      <c r="AB879" s="64"/>
      <c r="AC879" s="64"/>
      <c r="AD879" s="64"/>
      <c r="AE879" s="64"/>
      <c r="AF879" s="64"/>
      <c r="AG879" s="64"/>
      <c r="AH879" s="64"/>
      <c r="AI879" s="64"/>
      <c r="AJ879" s="64"/>
      <c r="AK879" s="41"/>
    </row>
    <row r="880" spans="1:37">
      <c r="A880" s="41"/>
      <c r="B880" s="41"/>
      <c r="L880" s="41"/>
      <c r="AB880" s="64"/>
      <c r="AC880" s="64"/>
      <c r="AD880" s="64"/>
      <c r="AE880" s="64"/>
      <c r="AF880" s="64"/>
      <c r="AG880" s="64"/>
      <c r="AH880" s="64"/>
      <c r="AI880" s="64"/>
      <c r="AJ880" s="64"/>
      <c r="AK880" s="41"/>
    </row>
    <row r="881" spans="1:37">
      <c r="A881" s="41"/>
      <c r="B881" s="41"/>
      <c r="L881" s="41"/>
      <c r="AB881" s="64"/>
      <c r="AC881" s="64"/>
      <c r="AD881" s="64"/>
      <c r="AE881" s="64"/>
      <c r="AF881" s="64"/>
      <c r="AG881" s="64"/>
      <c r="AH881" s="64"/>
      <c r="AI881" s="64"/>
      <c r="AJ881" s="64"/>
      <c r="AK881" s="41"/>
    </row>
    <row r="882" spans="1:37">
      <c r="A882" s="41"/>
      <c r="B882" s="41"/>
      <c r="L882" s="41"/>
      <c r="AB882" s="64"/>
      <c r="AC882" s="64"/>
      <c r="AD882" s="64"/>
      <c r="AE882" s="64"/>
      <c r="AF882" s="64"/>
      <c r="AG882" s="64"/>
      <c r="AH882" s="64"/>
      <c r="AI882" s="64"/>
      <c r="AJ882" s="64"/>
      <c r="AK882" s="41"/>
    </row>
    <row r="883" spans="1:37">
      <c r="A883" s="41"/>
      <c r="B883" s="41"/>
      <c r="L883" s="41"/>
      <c r="AB883" s="64"/>
      <c r="AC883" s="64"/>
      <c r="AD883" s="64"/>
      <c r="AE883" s="64"/>
      <c r="AF883" s="64"/>
      <c r="AG883" s="64"/>
      <c r="AH883" s="64"/>
      <c r="AI883" s="64"/>
      <c r="AJ883" s="64"/>
      <c r="AK883" s="41"/>
    </row>
    <row r="884" spans="1:37">
      <c r="A884" s="41"/>
      <c r="B884" s="41"/>
      <c r="L884" s="41"/>
      <c r="AB884" s="64"/>
      <c r="AC884" s="64"/>
      <c r="AD884" s="64"/>
      <c r="AE884" s="64"/>
      <c r="AF884" s="64"/>
      <c r="AG884" s="64"/>
      <c r="AH884" s="64"/>
      <c r="AI884" s="64"/>
      <c r="AJ884" s="64"/>
      <c r="AK884" s="41"/>
    </row>
    <row r="885" spans="1:37">
      <c r="A885" s="41"/>
      <c r="B885" s="41"/>
      <c r="L885" s="41"/>
      <c r="AB885" s="64"/>
      <c r="AC885" s="64"/>
      <c r="AD885" s="64"/>
      <c r="AE885" s="64"/>
      <c r="AF885" s="64"/>
      <c r="AG885" s="64"/>
      <c r="AH885" s="64"/>
      <c r="AI885" s="64"/>
      <c r="AJ885" s="64"/>
      <c r="AK885" s="41"/>
    </row>
    <row r="886" spans="1:37">
      <c r="A886" s="41"/>
      <c r="B886" s="41"/>
      <c r="L886" s="41"/>
      <c r="AB886" s="64"/>
      <c r="AC886" s="64"/>
      <c r="AD886" s="64"/>
      <c r="AE886" s="64"/>
      <c r="AF886" s="64"/>
      <c r="AG886" s="64"/>
      <c r="AH886" s="64"/>
      <c r="AI886" s="64"/>
      <c r="AJ886" s="64"/>
      <c r="AK886" s="41"/>
    </row>
    <row r="887" spans="1:37">
      <c r="A887" s="41"/>
      <c r="B887" s="41"/>
      <c r="L887" s="41"/>
      <c r="AB887" s="64"/>
      <c r="AC887" s="64"/>
      <c r="AD887" s="64"/>
      <c r="AE887" s="64"/>
      <c r="AF887" s="64"/>
      <c r="AG887" s="64"/>
      <c r="AH887" s="64"/>
      <c r="AI887" s="64"/>
      <c r="AJ887" s="64"/>
      <c r="AK887" s="41"/>
    </row>
    <row r="888" spans="1:37">
      <c r="A888" s="41"/>
      <c r="B888" s="41"/>
      <c r="L888" s="41"/>
      <c r="AB888" s="64"/>
      <c r="AC888" s="64"/>
      <c r="AD888" s="64"/>
      <c r="AE888" s="64"/>
      <c r="AF888" s="64"/>
      <c r="AG888" s="64"/>
      <c r="AH888" s="64"/>
      <c r="AI888" s="64"/>
      <c r="AJ888" s="64"/>
      <c r="AK888" s="41"/>
    </row>
    <row r="889" spans="1:37">
      <c r="A889" s="41"/>
      <c r="B889" s="41"/>
      <c r="L889" s="41"/>
      <c r="AB889" s="64"/>
      <c r="AC889" s="64"/>
      <c r="AD889" s="64"/>
      <c r="AE889" s="64"/>
      <c r="AF889" s="64"/>
      <c r="AG889" s="64"/>
      <c r="AH889" s="64"/>
      <c r="AI889" s="64"/>
      <c r="AJ889" s="64"/>
      <c r="AK889" s="41"/>
    </row>
    <row r="890" spans="1:37">
      <c r="A890" s="41"/>
      <c r="B890" s="41"/>
      <c r="L890" s="41"/>
      <c r="AB890" s="64"/>
      <c r="AC890" s="64"/>
      <c r="AD890" s="64"/>
      <c r="AE890" s="64"/>
      <c r="AF890" s="64"/>
      <c r="AG890" s="64"/>
      <c r="AH890" s="64"/>
      <c r="AI890" s="64"/>
      <c r="AJ890" s="64"/>
      <c r="AK890" s="41"/>
    </row>
    <row r="891" spans="1:37">
      <c r="A891" s="41"/>
      <c r="B891" s="41"/>
      <c r="L891" s="41"/>
      <c r="AB891" s="64"/>
      <c r="AC891" s="64"/>
      <c r="AD891" s="64"/>
      <c r="AE891" s="64"/>
      <c r="AF891" s="64"/>
      <c r="AG891" s="64"/>
      <c r="AH891" s="64"/>
      <c r="AI891" s="64"/>
      <c r="AJ891" s="64"/>
      <c r="AK891" s="41"/>
    </row>
    <row r="892" spans="1:37">
      <c r="A892" s="41"/>
      <c r="B892" s="41"/>
      <c r="L892" s="41"/>
      <c r="AB892" s="64"/>
      <c r="AC892" s="64"/>
      <c r="AD892" s="64"/>
      <c r="AE892" s="64"/>
      <c r="AF892" s="64"/>
      <c r="AG892" s="64"/>
      <c r="AH892" s="64"/>
      <c r="AI892" s="64"/>
      <c r="AJ892" s="64"/>
      <c r="AK892" s="41"/>
    </row>
    <row r="893" spans="1:37">
      <c r="A893" s="41"/>
      <c r="B893" s="41"/>
      <c r="L893" s="41"/>
      <c r="AB893" s="64"/>
      <c r="AC893" s="64"/>
      <c r="AD893" s="64"/>
      <c r="AE893" s="64"/>
      <c r="AF893" s="64"/>
      <c r="AG893" s="64"/>
      <c r="AH893" s="64"/>
      <c r="AI893" s="64"/>
      <c r="AJ893" s="64"/>
      <c r="AK893" s="41"/>
    </row>
    <row r="894" spans="1:37">
      <c r="A894" s="41"/>
      <c r="B894" s="41"/>
      <c r="L894" s="41"/>
      <c r="AB894" s="64"/>
      <c r="AC894" s="64"/>
      <c r="AD894" s="64"/>
      <c r="AE894" s="64"/>
      <c r="AF894" s="64"/>
      <c r="AG894" s="64"/>
      <c r="AH894" s="64"/>
      <c r="AI894" s="64"/>
      <c r="AJ894" s="64"/>
      <c r="AK894" s="41"/>
    </row>
    <row r="895" spans="1:37">
      <c r="A895" s="41"/>
      <c r="B895" s="41"/>
      <c r="L895" s="41"/>
      <c r="AB895" s="64"/>
      <c r="AC895" s="64"/>
      <c r="AD895" s="64"/>
      <c r="AE895" s="64"/>
      <c r="AF895" s="64"/>
      <c r="AG895" s="64"/>
      <c r="AH895" s="64"/>
      <c r="AI895" s="64"/>
      <c r="AJ895" s="64"/>
      <c r="AK895" s="41"/>
    </row>
    <row r="896" spans="1:37">
      <c r="A896" s="41"/>
      <c r="B896" s="41"/>
      <c r="L896" s="41"/>
      <c r="AB896" s="64"/>
      <c r="AC896" s="64"/>
      <c r="AD896" s="64"/>
      <c r="AE896" s="64"/>
      <c r="AF896" s="64"/>
      <c r="AG896" s="64"/>
      <c r="AH896" s="64"/>
      <c r="AI896" s="64"/>
      <c r="AJ896" s="64"/>
      <c r="AK896" s="41"/>
    </row>
    <row r="897" spans="1:37">
      <c r="A897" s="41"/>
      <c r="B897" s="41"/>
      <c r="L897" s="41"/>
      <c r="AB897" s="64"/>
      <c r="AC897" s="64"/>
      <c r="AD897" s="64"/>
      <c r="AE897" s="64"/>
      <c r="AF897" s="64"/>
      <c r="AG897" s="64"/>
      <c r="AH897" s="64"/>
      <c r="AI897" s="64"/>
      <c r="AJ897" s="64"/>
      <c r="AK897" s="41"/>
    </row>
    <row r="898" spans="1:37">
      <c r="A898" s="41"/>
      <c r="B898" s="41"/>
      <c r="L898" s="41"/>
      <c r="AB898" s="64"/>
      <c r="AC898" s="64"/>
      <c r="AD898" s="64"/>
      <c r="AE898" s="64"/>
      <c r="AF898" s="64"/>
      <c r="AG898" s="64"/>
      <c r="AH898" s="64"/>
      <c r="AI898" s="64"/>
      <c r="AJ898" s="64"/>
      <c r="AK898" s="41"/>
    </row>
    <row r="899" spans="1:37">
      <c r="A899" s="41"/>
      <c r="B899" s="41"/>
      <c r="L899" s="41"/>
      <c r="AB899" s="64"/>
      <c r="AC899" s="64"/>
      <c r="AD899" s="64"/>
      <c r="AE899" s="64"/>
      <c r="AF899" s="64"/>
      <c r="AG899" s="64"/>
      <c r="AH899" s="64"/>
      <c r="AI899" s="64"/>
      <c r="AJ899" s="64"/>
      <c r="AK899" s="41"/>
    </row>
    <row r="900" spans="1:37">
      <c r="A900" s="41"/>
      <c r="B900" s="41"/>
      <c r="L900" s="41"/>
      <c r="AB900" s="64"/>
      <c r="AC900" s="64"/>
      <c r="AD900" s="64"/>
      <c r="AE900" s="64"/>
      <c r="AF900" s="64"/>
      <c r="AG900" s="64"/>
      <c r="AH900" s="64"/>
      <c r="AI900" s="64"/>
      <c r="AJ900" s="64"/>
      <c r="AK900" s="41"/>
    </row>
    <row r="901" spans="1:37">
      <c r="A901" s="41"/>
      <c r="B901" s="41"/>
      <c r="L901" s="41"/>
      <c r="AB901" s="64"/>
      <c r="AC901" s="64"/>
      <c r="AD901" s="64"/>
      <c r="AE901" s="64"/>
      <c r="AF901" s="64"/>
      <c r="AG901" s="64"/>
      <c r="AH901" s="64"/>
      <c r="AI901" s="64"/>
      <c r="AJ901" s="64"/>
      <c r="AK901" s="41"/>
    </row>
    <row r="902" spans="1:37">
      <c r="A902" s="41"/>
      <c r="B902" s="41"/>
      <c r="L902" s="41"/>
      <c r="AB902" s="64"/>
      <c r="AC902" s="64"/>
      <c r="AD902" s="64"/>
      <c r="AE902" s="64"/>
      <c r="AF902" s="64"/>
      <c r="AG902" s="64"/>
      <c r="AH902" s="64"/>
      <c r="AI902" s="64"/>
      <c r="AJ902" s="64"/>
      <c r="AK902" s="41"/>
    </row>
    <row r="903" spans="1:37">
      <c r="A903" s="41"/>
      <c r="B903" s="41"/>
      <c r="L903" s="41"/>
      <c r="AB903" s="64"/>
      <c r="AC903" s="64"/>
      <c r="AD903" s="64"/>
      <c r="AE903" s="64"/>
      <c r="AF903" s="64"/>
      <c r="AG903" s="64"/>
      <c r="AH903" s="64"/>
      <c r="AI903" s="64"/>
      <c r="AJ903" s="64"/>
      <c r="AK903" s="41"/>
    </row>
    <row r="904" spans="1:37">
      <c r="A904" s="41"/>
      <c r="B904" s="41"/>
      <c r="L904" s="41"/>
      <c r="AB904" s="64"/>
      <c r="AC904" s="64"/>
      <c r="AD904" s="64"/>
      <c r="AE904" s="64"/>
      <c r="AF904" s="64"/>
      <c r="AG904" s="64"/>
      <c r="AH904" s="64"/>
      <c r="AI904" s="64"/>
      <c r="AJ904" s="64"/>
      <c r="AK904" s="41"/>
    </row>
    <row r="905" spans="1:37">
      <c r="A905" s="41"/>
      <c r="B905" s="41"/>
      <c r="L905" s="41"/>
      <c r="AB905" s="64"/>
      <c r="AC905" s="64"/>
      <c r="AD905" s="64"/>
      <c r="AE905" s="64"/>
      <c r="AF905" s="64"/>
      <c r="AG905" s="64"/>
      <c r="AH905" s="64"/>
      <c r="AI905" s="64"/>
      <c r="AJ905" s="64"/>
      <c r="AK905" s="41"/>
    </row>
    <row r="906" spans="1:37">
      <c r="A906" s="41"/>
      <c r="B906" s="41"/>
      <c r="L906" s="41"/>
      <c r="AB906" s="64"/>
      <c r="AC906" s="64"/>
      <c r="AD906" s="64"/>
      <c r="AE906" s="64"/>
      <c r="AF906" s="64"/>
      <c r="AG906" s="64"/>
      <c r="AH906" s="64"/>
      <c r="AI906" s="64"/>
      <c r="AJ906" s="64"/>
      <c r="AK906" s="41"/>
    </row>
    <row r="907" spans="1:37">
      <c r="A907" s="41"/>
      <c r="B907" s="41"/>
      <c r="L907" s="41"/>
      <c r="AB907" s="64"/>
      <c r="AC907" s="64"/>
      <c r="AD907" s="64"/>
      <c r="AE907" s="64"/>
      <c r="AF907" s="64"/>
      <c r="AG907" s="64"/>
      <c r="AH907" s="64"/>
      <c r="AI907" s="64"/>
      <c r="AJ907" s="64"/>
      <c r="AK907" s="41"/>
    </row>
    <row r="908" spans="1:37">
      <c r="A908" s="41"/>
      <c r="B908" s="41"/>
      <c r="L908" s="41"/>
      <c r="AB908" s="64"/>
      <c r="AC908" s="64"/>
      <c r="AD908" s="64"/>
      <c r="AE908" s="64"/>
      <c r="AF908" s="64"/>
      <c r="AG908" s="64"/>
      <c r="AH908" s="64"/>
      <c r="AI908" s="64"/>
      <c r="AJ908" s="64"/>
      <c r="AK908" s="41"/>
    </row>
    <row r="909" spans="1:37">
      <c r="A909" s="41"/>
      <c r="B909" s="41"/>
      <c r="L909" s="41"/>
      <c r="AB909" s="64"/>
      <c r="AC909" s="64"/>
      <c r="AD909" s="64"/>
      <c r="AE909" s="64"/>
      <c r="AF909" s="64"/>
      <c r="AG909" s="64"/>
      <c r="AH909" s="64"/>
      <c r="AI909" s="64"/>
      <c r="AJ909" s="64"/>
      <c r="AK909" s="41"/>
    </row>
    <row r="910" spans="1:37">
      <c r="A910" s="41"/>
      <c r="B910" s="41"/>
      <c r="L910" s="41"/>
      <c r="AB910" s="64"/>
      <c r="AC910" s="64"/>
      <c r="AD910" s="64"/>
      <c r="AE910" s="64"/>
      <c r="AF910" s="64"/>
      <c r="AG910" s="64"/>
      <c r="AH910" s="64"/>
      <c r="AI910" s="64"/>
      <c r="AJ910" s="64"/>
      <c r="AK910" s="41"/>
    </row>
    <row r="911" spans="1:37">
      <c r="A911" s="41"/>
      <c r="B911" s="41"/>
      <c r="L911" s="41"/>
      <c r="AB911" s="64"/>
      <c r="AC911" s="64"/>
      <c r="AD911" s="64"/>
      <c r="AE911" s="64"/>
      <c r="AF911" s="64"/>
      <c r="AG911" s="64"/>
      <c r="AH911" s="64"/>
      <c r="AI911" s="64"/>
      <c r="AJ911" s="64"/>
      <c r="AK911" s="41"/>
    </row>
    <row r="912" spans="1:37">
      <c r="A912" s="41"/>
      <c r="B912" s="41"/>
      <c r="L912" s="41"/>
      <c r="AB912" s="64"/>
      <c r="AC912" s="64"/>
      <c r="AD912" s="64"/>
      <c r="AE912" s="64"/>
      <c r="AF912" s="64"/>
      <c r="AG912" s="64"/>
      <c r="AH912" s="64"/>
      <c r="AI912" s="64"/>
      <c r="AJ912" s="64"/>
      <c r="AK912" s="41"/>
    </row>
    <row r="913" spans="1:37">
      <c r="A913" s="41"/>
      <c r="B913" s="41"/>
      <c r="L913" s="41"/>
      <c r="AB913" s="64"/>
      <c r="AC913" s="64"/>
      <c r="AD913" s="64"/>
      <c r="AE913" s="64"/>
      <c r="AF913" s="64"/>
      <c r="AG913" s="64"/>
      <c r="AH913" s="64"/>
      <c r="AI913" s="64"/>
      <c r="AJ913" s="64"/>
      <c r="AK913" s="41"/>
    </row>
    <row r="914" spans="1:37">
      <c r="A914" s="41"/>
      <c r="B914" s="41"/>
      <c r="L914" s="41"/>
      <c r="AB914" s="64"/>
      <c r="AC914" s="64"/>
      <c r="AD914" s="64"/>
      <c r="AE914" s="64"/>
      <c r="AF914" s="64"/>
      <c r="AG914" s="64"/>
      <c r="AH914" s="64"/>
      <c r="AI914" s="64"/>
      <c r="AJ914" s="64"/>
      <c r="AK914" s="41"/>
    </row>
    <row r="915" spans="1:37">
      <c r="A915" s="41"/>
      <c r="B915" s="41"/>
      <c r="L915" s="41"/>
      <c r="AB915" s="64"/>
      <c r="AC915" s="64"/>
      <c r="AD915" s="64"/>
      <c r="AE915" s="64"/>
      <c r="AF915" s="64"/>
      <c r="AG915" s="64"/>
      <c r="AH915" s="64"/>
      <c r="AI915" s="64"/>
      <c r="AJ915" s="64"/>
      <c r="AK915" s="41"/>
    </row>
    <row r="916" spans="1:37">
      <c r="A916" s="41"/>
      <c r="B916" s="41"/>
      <c r="L916" s="41"/>
      <c r="AB916" s="64"/>
      <c r="AC916" s="64"/>
      <c r="AD916" s="64"/>
      <c r="AE916" s="64"/>
      <c r="AF916" s="64"/>
      <c r="AG916" s="64"/>
      <c r="AH916" s="64"/>
      <c r="AI916" s="64"/>
      <c r="AJ916" s="64"/>
      <c r="AK916" s="41"/>
    </row>
    <row r="917" spans="1:37">
      <c r="A917" s="41"/>
      <c r="B917" s="41"/>
      <c r="L917" s="41"/>
      <c r="AB917" s="64"/>
      <c r="AC917" s="64"/>
      <c r="AD917" s="64"/>
      <c r="AE917" s="64"/>
      <c r="AF917" s="64"/>
      <c r="AG917" s="64"/>
      <c r="AH917" s="64"/>
      <c r="AI917" s="64"/>
      <c r="AJ917" s="64"/>
      <c r="AK917" s="41"/>
    </row>
    <row r="918" spans="1:37">
      <c r="A918" s="41"/>
      <c r="B918" s="41"/>
      <c r="L918" s="41"/>
      <c r="AB918" s="64"/>
      <c r="AC918" s="64"/>
      <c r="AD918" s="64"/>
      <c r="AE918" s="64"/>
      <c r="AF918" s="64"/>
      <c r="AG918" s="64"/>
      <c r="AH918" s="64"/>
      <c r="AI918" s="64"/>
      <c r="AJ918" s="64"/>
      <c r="AK918" s="41"/>
    </row>
    <row r="919" spans="1:37">
      <c r="A919" s="41"/>
      <c r="B919" s="41"/>
      <c r="L919" s="41"/>
      <c r="AB919" s="64"/>
      <c r="AC919" s="64"/>
      <c r="AD919" s="64"/>
      <c r="AE919" s="64"/>
      <c r="AF919" s="64"/>
      <c r="AG919" s="64"/>
      <c r="AH919" s="64"/>
      <c r="AI919" s="64"/>
      <c r="AJ919" s="64"/>
      <c r="AK919" s="41"/>
    </row>
    <row r="920" spans="1:37">
      <c r="A920" s="41"/>
      <c r="B920" s="41"/>
      <c r="L920" s="41"/>
      <c r="AB920" s="64"/>
      <c r="AC920" s="64"/>
      <c r="AD920" s="64"/>
      <c r="AE920" s="64"/>
      <c r="AF920" s="64"/>
      <c r="AG920" s="64"/>
      <c r="AH920" s="64"/>
      <c r="AI920" s="64"/>
      <c r="AJ920" s="64"/>
      <c r="AK920" s="41"/>
    </row>
    <row r="921" spans="1:37">
      <c r="A921" s="41"/>
      <c r="B921" s="41"/>
      <c r="L921" s="41"/>
      <c r="AB921" s="64"/>
      <c r="AC921" s="64"/>
      <c r="AD921" s="64"/>
      <c r="AE921" s="64"/>
      <c r="AF921" s="64"/>
      <c r="AG921" s="64"/>
      <c r="AH921" s="64"/>
      <c r="AI921" s="64"/>
      <c r="AJ921" s="64"/>
      <c r="AK921" s="41"/>
    </row>
    <row r="922" spans="1:37">
      <c r="A922" s="41"/>
      <c r="B922" s="41"/>
      <c r="L922" s="41"/>
      <c r="AB922" s="64"/>
      <c r="AC922" s="64"/>
      <c r="AD922" s="64"/>
      <c r="AE922" s="64"/>
      <c r="AF922" s="64"/>
      <c r="AG922" s="64"/>
      <c r="AH922" s="64"/>
      <c r="AI922" s="64"/>
      <c r="AJ922" s="64"/>
      <c r="AK922" s="41"/>
    </row>
    <row r="923" spans="1:37">
      <c r="A923" s="41"/>
      <c r="B923" s="41"/>
      <c r="L923" s="41"/>
      <c r="AB923" s="64"/>
      <c r="AC923" s="64"/>
      <c r="AD923" s="64"/>
      <c r="AE923" s="64"/>
      <c r="AF923" s="64"/>
      <c r="AG923" s="64"/>
      <c r="AH923" s="64"/>
      <c r="AI923" s="64"/>
      <c r="AJ923" s="64"/>
      <c r="AK923" s="41"/>
    </row>
    <row r="924" spans="1:37">
      <c r="A924" s="41"/>
      <c r="B924" s="41"/>
      <c r="L924" s="41"/>
      <c r="AB924" s="64"/>
      <c r="AC924" s="64"/>
      <c r="AD924" s="64"/>
      <c r="AE924" s="64"/>
      <c r="AF924" s="64"/>
      <c r="AG924" s="64"/>
      <c r="AH924" s="64"/>
      <c r="AI924" s="64"/>
      <c r="AJ924" s="64"/>
      <c r="AK924" s="41"/>
    </row>
    <row r="925" spans="1:37">
      <c r="A925" s="41"/>
      <c r="B925" s="41"/>
      <c r="L925" s="41"/>
      <c r="AB925" s="64"/>
      <c r="AC925" s="64"/>
      <c r="AD925" s="64"/>
      <c r="AE925" s="64"/>
      <c r="AF925" s="64"/>
      <c r="AG925" s="64"/>
      <c r="AH925" s="64"/>
      <c r="AI925" s="64"/>
      <c r="AJ925" s="64"/>
      <c r="AK925" s="41"/>
    </row>
    <row r="926" spans="1:37">
      <c r="A926" s="41"/>
      <c r="B926" s="41"/>
      <c r="L926" s="41"/>
      <c r="AB926" s="64"/>
      <c r="AC926" s="64"/>
      <c r="AD926" s="64"/>
      <c r="AE926" s="64"/>
      <c r="AF926" s="64"/>
      <c r="AG926" s="64"/>
      <c r="AH926" s="64"/>
      <c r="AI926" s="64"/>
      <c r="AJ926" s="64"/>
      <c r="AK926" s="41"/>
    </row>
    <row r="927" spans="1:37">
      <c r="A927" s="41"/>
      <c r="B927" s="41"/>
      <c r="L927" s="41"/>
      <c r="AB927" s="64"/>
      <c r="AC927" s="64"/>
      <c r="AD927" s="64"/>
      <c r="AE927" s="64"/>
      <c r="AF927" s="64"/>
      <c r="AG927" s="64"/>
      <c r="AH927" s="64"/>
      <c r="AI927" s="64"/>
      <c r="AJ927" s="64"/>
      <c r="AK927" s="41"/>
    </row>
    <row r="928" spans="1:37">
      <c r="A928" s="41"/>
      <c r="B928" s="41"/>
      <c r="L928" s="41"/>
      <c r="AB928" s="64"/>
      <c r="AC928" s="64"/>
      <c r="AD928" s="64"/>
      <c r="AE928" s="64"/>
      <c r="AF928" s="64"/>
      <c r="AG928" s="64"/>
      <c r="AH928" s="64"/>
      <c r="AI928" s="64"/>
      <c r="AJ928" s="64"/>
      <c r="AK928" s="41"/>
    </row>
    <row r="929" spans="1:37">
      <c r="A929" s="41"/>
      <c r="B929" s="41"/>
      <c r="L929" s="41"/>
      <c r="AB929" s="64"/>
      <c r="AC929" s="64"/>
      <c r="AD929" s="64"/>
      <c r="AE929" s="64"/>
      <c r="AF929" s="64"/>
      <c r="AG929" s="64"/>
      <c r="AH929" s="64"/>
      <c r="AI929" s="64"/>
      <c r="AJ929" s="64"/>
      <c r="AK929" s="41"/>
    </row>
    <row r="930" spans="1:37">
      <c r="A930" s="41"/>
      <c r="B930" s="41"/>
      <c r="L930" s="41"/>
      <c r="AB930" s="64"/>
      <c r="AC930" s="64"/>
      <c r="AD930" s="64"/>
      <c r="AE930" s="64"/>
      <c r="AF930" s="64"/>
      <c r="AG930" s="64"/>
      <c r="AH930" s="64"/>
      <c r="AI930" s="64"/>
      <c r="AJ930" s="64"/>
      <c r="AK930" s="41"/>
    </row>
    <row r="931" spans="1:37">
      <c r="A931" s="41"/>
      <c r="B931" s="41"/>
      <c r="L931" s="41"/>
      <c r="AB931" s="64"/>
      <c r="AC931" s="64"/>
      <c r="AD931" s="64"/>
      <c r="AE931" s="64"/>
      <c r="AF931" s="64"/>
      <c r="AG931" s="64"/>
      <c r="AH931" s="64"/>
      <c r="AI931" s="64"/>
      <c r="AJ931" s="64"/>
      <c r="AK931" s="41"/>
    </row>
    <row r="932" spans="1:37">
      <c r="A932" s="41"/>
      <c r="B932" s="41"/>
      <c r="L932" s="41"/>
      <c r="AB932" s="64"/>
      <c r="AC932" s="64"/>
      <c r="AD932" s="64"/>
      <c r="AE932" s="64"/>
      <c r="AF932" s="64"/>
      <c r="AG932" s="64"/>
      <c r="AH932" s="64"/>
      <c r="AI932" s="64"/>
      <c r="AJ932" s="64"/>
      <c r="AK932" s="41"/>
    </row>
    <row r="933" spans="1:37">
      <c r="A933" s="41"/>
      <c r="B933" s="41"/>
      <c r="L933" s="41"/>
      <c r="AB933" s="64"/>
      <c r="AC933" s="64"/>
      <c r="AD933" s="64"/>
      <c r="AE933" s="64"/>
      <c r="AF933" s="64"/>
      <c r="AG933" s="64"/>
      <c r="AH933" s="64"/>
      <c r="AI933" s="64"/>
      <c r="AJ933" s="64"/>
      <c r="AK933" s="41"/>
    </row>
    <row r="934" spans="1:37">
      <c r="A934" s="41"/>
      <c r="B934" s="41"/>
      <c r="L934" s="41"/>
      <c r="AB934" s="64"/>
      <c r="AC934" s="64"/>
      <c r="AD934" s="64"/>
      <c r="AE934" s="64"/>
      <c r="AF934" s="64"/>
      <c r="AG934" s="64"/>
      <c r="AH934" s="64"/>
      <c r="AI934" s="64"/>
      <c r="AJ934" s="64"/>
      <c r="AK934" s="41"/>
    </row>
    <row r="935" spans="1:37">
      <c r="A935" s="41"/>
      <c r="B935" s="41"/>
      <c r="L935" s="41"/>
      <c r="AB935" s="64"/>
      <c r="AC935" s="64"/>
      <c r="AD935" s="64"/>
      <c r="AE935" s="64"/>
      <c r="AF935" s="64"/>
      <c r="AG935" s="64"/>
      <c r="AH935" s="64"/>
      <c r="AI935" s="64"/>
      <c r="AJ935" s="64"/>
      <c r="AK935" s="41"/>
    </row>
    <row r="936" spans="1:37">
      <c r="A936" s="41"/>
      <c r="B936" s="41"/>
      <c r="L936" s="41"/>
      <c r="AB936" s="64"/>
      <c r="AC936" s="64"/>
      <c r="AD936" s="64"/>
      <c r="AE936" s="64"/>
      <c r="AF936" s="64"/>
      <c r="AG936" s="64"/>
      <c r="AH936" s="64"/>
      <c r="AI936" s="64"/>
      <c r="AJ936" s="64"/>
      <c r="AK936" s="41"/>
    </row>
    <row r="937" spans="1:37">
      <c r="A937" s="41"/>
      <c r="B937" s="41"/>
      <c r="L937" s="41"/>
      <c r="AB937" s="64"/>
      <c r="AC937" s="64"/>
      <c r="AD937" s="64"/>
      <c r="AE937" s="64"/>
      <c r="AF937" s="64"/>
      <c r="AG937" s="64"/>
      <c r="AH937" s="64"/>
      <c r="AI937" s="64"/>
      <c r="AJ937" s="64"/>
      <c r="AK937" s="41"/>
    </row>
    <row r="938" spans="1:37">
      <c r="A938" s="41"/>
      <c r="B938" s="41"/>
      <c r="L938" s="41"/>
      <c r="AB938" s="64"/>
      <c r="AC938" s="64"/>
      <c r="AD938" s="64"/>
      <c r="AE938" s="64"/>
      <c r="AF938" s="64"/>
      <c r="AG938" s="64"/>
      <c r="AH938" s="64"/>
      <c r="AI938" s="64"/>
      <c r="AJ938" s="64"/>
      <c r="AK938" s="41"/>
    </row>
    <row r="939" spans="1:37">
      <c r="A939" s="41"/>
      <c r="B939" s="41"/>
      <c r="L939" s="41"/>
      <c r="AB939" s="64"/>
      <c r="AC939" s="64"/>
      <c r="AD939" s="64"/>
      <c r="AE939" s="64"/>
      <c r="AF939" s="64"/>
      <c r="AG939" s="64"/>
      <c r="AH939" s="64"/>
      <c r="AI939" s="64"/>
      <c r="AJ939" s="64"/>
      <c r="AK939" s="41"/>
    </row>
    <row r="940" spans="1:37">
      <c r="A940" s="41"/>
      <c r="B940" s="41"/>
      <c r="L940" s="41"/>
      <c r="AB940" s="64"/>
      <c r="AC940" s="64"/>
      <c r="AD940" s="64"/>
      <c r="AE940" s="64"/>
      <c r="AF940" s="64"/>
      <c r="AG940" s="64"/>
      <c r="AH940" s="64"/>
      <c r="AI940" s="64"/>
      <c r="AJ940" s="64"/>
      <c r="AK940" s="41"/>
    </row>
    <row r="941" spans="1:37">
      <c r="A941" s="41"/>
      <c r="B941" s="41"/>
      <c r="L941" s="41"/>
      <c r="AB941" s="64"/>
      <c r="AC941" s="64"/>
      <c r="AD941" s="64"/>
      <c r="AE941" s="64"/>
      <c r="AF941" s="64"/>
      <c r="AG941" s="64"/>
      <c r="AH941" s="64"/>
      <c r="AI941" s="64"/>
      <c r="AJ941" s="64"/>
      <c r="AK941" s="41"/>
    </row>
    <row r="942" spans="1:37">
      <c r="A942" s="41"/>
      <c r="B942" s="41"/>
      <c r="L942" s="41"/>
      <c r="AB942" s="64"/>
      <c r="AC942" s="64"/>
      <c r="AD942" s="64"/>
      <c r="AE942" s="64"/>
      <c r="AF942" s="64"/>
      <c r="AG942" s="64"/>
      <c r="AH942" s="64"/>
      <c r="AI942" s="64"/>
      <c r="AJ942" s="64"/>
      <c r="AK942" s="41"/>
    </row>
    <row r="943" spans="1:37">
      <c r="A943" s="41"/>
      <c r="B943" s="41"/>
      <c r="L943" s="41"/>
      <c r="AB943" s="64"/>
      <c r="AC943" s="64"/>
      <c r="AD943" s="64"/>
      <c r="AE943" s="64"/>
      <c r="AF943" s="64"/>
      <c r="AG943" s="64"/>
      <c r="AH943" s="64"/>
      <c r="AI943" s="64"/>
      <c r="AJ943" s="64"/>
      <c r="AK943" s="41"/>
    </row>
    <row r="944" spans="1:37">
      <c r="A944" s="41"/>
      <c r="B944" s="41"/>
      <c r="L944" s="41"/>
      <c r="AB944" s="64"/>
      <c r="AC944" s="64"/>
      <c r="AD944" s="64"/>
      <c r="AE944" s="64"/>
      <c r="AF944" s="64"/>
      <c r="AG944" s="64"/>
      <c r="AH944" s="64"/>
      <c r="AI944" s="64"/>
      <c r="AJ944" s="64"/>
      <c r="AK944" s="41"/>
    </row>
    <row r="945" spans="1:37">
      <c r="A945" s="41"/>
      <c r="B945" s="41"/>
      <c r="L945" s="41"/>
      <c r="AB945" s="64"/>
      <c r="AC945" s="64"/>
      <c r="AD945" s="64"/>
      <c r="AE945" s="64"/>
      <c r="AF945" s="64"/>
      <c r="AG945" s="64"/>
      <c r="AH945" s="64"/>
      <c r="AI945" s="64"/>
      <c r="AJ945" s="64"/>
      <c r="AK945" s="41"/>
    </row>
    <row r="946" spans="1:37">
      <c r="A946" s="41"/>
      <c r="B946" s="41"/>
      <c r="L946" s="41"/>
      <c r="AB946" s="64"/>
      <c r="AC946" s="64"/>
      <c r="AD946" s="64"/>
      <c r="AE946" s="64"/>
      <c r="AF946" s="64"/>
      <c r="AG946" s="64"/>
      <c r="AH946" s="64"/>
      <c r="AI946" s="64"/>
      <c r="AJ946" s="64"/>
      <c r="AK946" s="41"/>
    </row>
    <row r="947" spans="1:37">
      <c r="A947" s="41"/>
      <c r="B947" s="41"/>
      <c r="L947" s="41"/>
      <c r="AB947" s="64"/>
      <c r="AC947" s="64"/>
      <c r="AD947" s="64"/>
      <c r="AE947" s="64"/>
      <c r="AF947" s="64"/>
      <c r="AG947" s="64"/>
      <c r="AH947" s="64"/>
      <c r="AI947" s="64"/>
      <c r="AJ947" s="64"/>
      <c r="AK947" s="41"/>
    </row>
    <row r="948" spans="1:37">
      <c r="A948" s="41"/>
      <c r="B948" s="41"/>
      <c r="L948" s="41"/>
      <c r="AB948" s="64"/>
      <c r="AC948" s="64"/>
      <c r="AD948" s="64"/>
      <c r="AE948" s="64"/>
      <c r="AF948" s="64"/>
      <c r="AG948" s="64"/>
      <c r="AH948" s="64"/>
      <c r="AI948" s="64"/>
      <c r="AJ948" s="64"/>
      <c r="AK948" s="41"/>
    </row>
    <row r="949" spans="1:37">
      <c r="A949" s="41"/>
      <c r="B949" s="41"/>
      <c r="L949" s="41"/>
      <c r="AB949" s="64"/>
      <c r="AC949" s="64"/>
      <c r="AD949" s="64"/>
      <c r="AE949" s="64"/>
      <c r="AF949" s="64"/>
      <c r="AG949" s="64"/>
      <c r="AH949" s="64"/>
      <c r="AI949" s="64"/>
      <c r="AJ949" s="64"/>
      <c r="AK949" s="41"/>
    </row>
    <row r="950" spans="1:37">
      <c r="A950" s="41"/>
      <c r="B950" s="41"/>
      <c r="L950" s="41"/>
      <c r="AB950" s="64"/>
      <c r="AC950" s="64"/>
      <c r="AD950" s="64"/>
      <c r="AE950" s="64"/>
      <c r="AF950" s="64"/>
      <c r="AG950" s="64"/>
      <c r="AH950" s="64"/>
      <c r="AI950" s="64"/>
      <c r="AJ950" s="64"/>
      <c r="AK950" s="41"/>
    </row>
    <row r="951" spans="1:37">
      <c r="A951" s="41"/>
      <c r="B951" s="41"/>
      <c r="L951" s="41"/>
      <c r="AB951" s="64"/>
      <c r="AC951" s="64"/>
      <c r="AD951" s="64"/>
      <c r="AE951" s="64"/>
      <c r="AF951" s="64"/>
      <c r="AG951" s="64"/>
      <c r="AH951" s="64"/>
      <c r="AI951" s="64"/>
      <c r="AJ951" s="64"/>
      <c r="AK951" s="41"/>
    </row>
    <row r="952" spans="1:37">
      <c r="A952" s="41"/>
      <c r="B952" s="41"/>
      <c r="L952" s="41"/>
      <c r="AB952" s="64"/>
      <c r="AC952" s="64"/>
      <c r="AD952" s="64"/>
      <c r="AE952" s="64"/>
      <c r="AF952" s="64"/>
      <c r="AG952" s="64"/>
      <c r="AH952" s="64"/>
      <c r="AI952" s="64"/>
      <c r="AJ952" s="64"/>
      <c r="AK952" s="41"/>
    </row>
    <row r="953" spans="1:37">
      <c r="A953" s="41"/>
      <c r="B953" s="41"/>
      <c r="L953" s="41"/>
      <c r="AB953" s="64"/>
      <c r="AC953" s="64"/>
      <c r="AD953" s="64"/>
      <c r="AE953" s="64"/>
      <c r="AF953" s="64"/>
      <c r="AG953" s="64"/>
      <c r="AH953" s="64"/>
      <c r="AI953" s="64"/>
      <c r="AJ953" s="64"/>
      <c r="AK953" s="41"/>
    </row>
    <row r="954" spans="1:37">
      <c r="A954" s="41"/>
      <c r="B954" s="41"/>
      <c r="L954" s="41"/>
      <c r="AB954" s="64"/>
      <c r="AC954" s="64"/>
      <c r="AD954" s="64"/>
      <c r="AE954" s="64"/>
      <c r="AF954" s="64"/>
      <c r="AG954" s="64"/>
      <c r="AH954" s="64"/>
      <c r="AI954" s="64"/>
      <c r="AJ954" s="64"/>
      <c r="AK954" s="41"/>
    </row>
    <row r="955" spans="1:37">
      <c r="A955" s="41"/>
      <c r="B955" s="41"/>
      <c r="L955" s="41"/>
      <c r="AB955" s="64"/>
      <c r="AC955" s="64"/>
      <c r="AD955" s="64"/>
      <c r="AE955" s="64"/>
      <c r="AF955" s="64"/>
      <c r="AG955" s="64"/>
      <c r="AH955" s="64"/>
      <c r="AI955" s="64"/>
      <c r="AJ955" s="64"/>
      <c r="AK955" s="41"/>
    </row>
    <row r="956" spans="1:37">
      <c r="A956" s="41"/>
      <c r="B956" s="41"/>
      <c r="L956" s="41"/>
      <c r="AB956" s="64"/>
      <c r="AC956" s="64"/>
      <c r="AD956" s="64"/>
      <c r="AE956" s="64"/>
      <c r="AF956" s="64"/>
      <c r="AG956" s="64"/>
      <c r="AH956" s="64"/>
      <c r="AI956" s="64"/>
      <c r="AJ956" s="64"/>
      <c r="AK956" s="41"/>
    </row>
    <row r="957" spans="1:37">
      <c r="A957" s="41"/>
      <c r="B957" s="41"/>
      <c r="L957" s="41"/>
      <c r="AB957" s="64"/>
      <c r="AC957" s="64"/>
      <c r="AD957" s="64"/>
      <c r="AE957" s="64"/>
      <c r="AF957" s="64"/>
      <c r="AG957" s="64"/>
      <c r="AH957" s="64"/>
      <c r="AI957" s="64"/>
      <c r="AJ957" s="64"/>
      <c r="AK957" s="41"/>
    </row>
    <row r="958" spans="1:37">
      <c r="A958" s="41"/>
      <c r="B958" s="41"/>
      <c r="L958" s="41"/>
      <c r="AB958" s="64"/>
      <c r="AC958" s="64"/>
      <c r="AD958" s="64"/>
      <c r="AE958" s="64"/>
      <c r="AF958" s="64"/>
      <c r="AG958" s="64"/>
      <c r="AH958" s="64"/>
      <c r="AI958" s="64"/>
      <c r="AJ958" s="64"/>
      <c r="AK958" s="41"/>
    </row>
    <row r="959" spans="1:37">
      <c r="A959" s="41"/>
      <c r="B959" s="41"/>
      <c r="L959" s="41"/>
      <c r="AB959" s="64"/>
      <c r="AC959" s="64"/>
      <c r="AD959" s="64"/>
      <c r="AE959" s="64"/>
      <c r="AF959" s="64"/>
      <c r="AG959" s="64"/>
      <c r="AH959" s="64"/>
      <c r="AI959" s="64"/>
      <c r="AJ959" s="64"/>
      <c r="AK959" s="41"/>
    </row>
    <row r="960" spans="1:37">
      <c r="A960" s="41"/>
      <c r="B960" s="41"/>
      <c r="L960" s="41"/>
      <c r="AB960" s="64"/>
      <c r="AC960" s="64"/>
      <c r="AD960" s="64"/>
      <c r="AE960" s="64"/>
      <c r="AF960" s="64"/>
      <c r="AG960" s="64"/>
      <c r="AH960" s="64"/>
      <c r="AI960" s="64"/>
      <c r="AJ960" s="64"/>
      <c r="AK960" s="41"/>
    </row>
    <row r="961" spans="1:37">
      <c r="A961" s="41"/>
      <c r="B961" s="41"/>
      <c r="L961" s="41"/>
      <c r="AB961" s="64"/>
      <c r="AC961" s="64"/>
      <c r="AD961" s="64"/>
      <c r="AE961" s="64"/>
      <c r="AF961" s="64"/>
      <c r="AG961" s="64"/>
      <c r="AH961" s="64"/>
      <c r="AI961" s="64"/>
      <c r="AJ961" s="64"/>
      <c r="AK961" s="41"/>
    </row>
    <row r="962" spans="1:37">
      <c r="A962" s="41"/>
      <c r="B962" s="41"/>
      <c r="L962" s="41"/>
      <c r="AB962" s="64"/>
      <c r="AC962" s="64"/>
      <c r="AD962" s="64"/>
      <c r="AE962" s="64"/>
      <c r="AF962" s="64"/>
      <c r="AG962" s="64"/>
      <c r="AH962" s="64"/>
      <c r="AI962" s="64"/>
      <c r="AJ962" s="64"/>
      <c r="AK962" s="41"/>
    </row>
    <row r="963" spans="1:37">
      <c r="A963" s="41"/>
      <c r="B963" s="41"/>
      <c r="L963" s="41"/>
      <c r="AB963" s="64"/>
      <c r="AC963" s="64"/>
      <c r="AD963" s="64"/>
      <c r="AE963" s="64"/>
      <c r="AF963" s="64"/>
      <c r="AG963" s="64"/>
      <c r="AH963" s="64"/>
      <c r="AI963" s="64"/>
      <c r="AJ963" s="64"/>
      <c r="AK963" s="41"/>
    </row>
    <row r="964" spans="1:37">
      <c r="A964" s="41"/>
      <c r="B964" s="41"/>
      <c r="L964" s="41"/>
      <c r="AB964" s="64"/>
      <c r="AC964" s="64"/>
      <c r="AD964" s="64"/>
      <c r="AE964" s="64"/>
      <c r="AF964" s="64"/>
      <c r="AG964" s="64"/>
      <c r="AH964" s="64"/>
      <c r="AI964" s="64"/>
      <c r="AJ964" s="64"/>
      <c r="AK964" s="41"/>
    </row>
    <row r="965" spans="1:37">
      <c r="A965" s="41"/>
      <c r="B965" s="41"/>
      <c r="L965" s="41"/>
      <c r="AB965" s="64"/>
      <c r="AC965" s="64"/>
      <c r="AD965" s="64"/>
      <c r="AE965" s="64"/>
      <c r="AF965" s="64"/>
      <c r="AG965" s="64"/>
      <c r="AH965" s="64"/>
      <c r="AI965" s="64"/>
      <c r="AJ965" s="64"/>
      <c r="AK965" s="41"/>
    </row>
    <row r="966" spans="1:37">
      <c r="A966" s="41"/>
      <c r="B966" s="41"/>
      <c r="L966" s="41"/>
      <c r="AB966" s="64"/>
      <c r="AC966" s="64"/>
      <c r="AD966" s="64"/>
      <c r="AE966" s="64"/>
      <c r="AF966" s="64"/>
      <c r="AG966" s="64"/>
      <c r="AH966" s="64"/>
      <c r="AI966" s="64"/>
      <c r="AJ966" s="64"/>
      <c r="AK966" s="41"/>
    </row>
    <row r="967" spans="1:37">
      <c r="A967" s="41"/>
      <c r="B967" s="41"/>
      <c r="L967" s="41"/>
      <c r="AB967" s="64"/>
      <c r="AC967" s="64"/>
      <c r="AD967" s="64"/>
      <c r="AE967" s="64"/>
      <c r="AF967" s="64"/>
      <c r="AG967" s="64"/>
      <c r="AH967" s="64"/>
      <c r="AI967" s="64"/>
      <c r="AJ967" s="64"/>
      <c r="AK967" s="41"/>
    </row>
    <row r="968" spans="1:37">
      <c r="A968" s="41"/>
      <c r="B968" s="41"/>
      <c r="L968" s="41"/>
      <c r="AB968" s="64"/>
      <c r="AC968" s="64"/>
      <c r="AD968" s="64"/>
      <c r="AE968" s="64"/>
      <c r="AF968" s="64"/>
      <c r="AG968" s="64"/>
      <c r="AH968" s="64"/>
      <c r="AI968" s="64"/>
      <c r="AJ968" s="64"/>
      <c r="AK968" s="41"/>
    </row>
    <row r="969" spans="1:37">
      <c r="A969" s="41"/>
      <c r="B969" s="41"/>
      <c r="L969" s="41"/>
      <c r="AB969" s="64"/>
      <c r="AC969" s="64"/>
      <c r="AD969" s="64"/>
      <c r="AE969" s="64"/>
      <c r="AF969" s="64"/>
      <c r="AG969" s="64"/>
      <c r="AH969" s="64"/>
      <c r="AI969" s="64"/>
      <c r="AJ969" s="64"/>
      <c r="AK969" s="41"/>
    </row>
    <row r="970" spans="1:37">
      <c r="A970" s="41"/>
      <c r="B970" s="41"/>
      <c r="L970" s="41"/>
      <c r="AB970" s="64"/>
      <c r="AC970" s="64"/>
      <c r="AD970" s="64"/>
      <c r="AE970" s="64"/>
      <c r="AF970" s="64"/>
      <c r="AG970" s="64"/>
      <c r="AH970" s="64"/>
      <c r="AI970" s="64"/>
      <c r="AJ970" s="64"/>
      <c r="AK970" s="41"/>
    </row>
    <row r="971" spans="1:37">
      <c r="A971" s="41"/>
      <c r="B971" s="41"/>
      <c r="L971" s="41"/>
      <c r="AB971" s="64"/>
      <c r="AC971" s="64"/>
      <c r="AD971" s="64"/>
      <c r="AE971" s="64"/>
      <c r="AF971" s="64"/>
      <c r="AG971" s="64"/>
      <c r="AH971" s="64"/>
      <c r="AI971" s="64"/>
      <c r="AJ971" s="64"/>
      <c r="AK971" s="41"/>
    </row>
    <row r="972" spans="1:37">
      <c r="A972" s="41"/>
      <c r="B972" s="41"/>
      <c r="L972" s="41"/>
      <c r="AB972" s="64"/>
      <c r="AC972" s="64"/>
      <c r="AD972" s="64"/>
      <c r="AE972" s="64"/>
      <c r="AF972" s="64"/>
      <c r="AG972" s="64"/>
      <c r="AH972" s="64"/>
      <c r="AI972" s="64"/>
      <c r="AJ972" s="64"/>
      <c r="AK972" s="41"/>
    </row>
    <row r="973" spans="1:37">
      <c r="A973" s="41"/>
      <c r="B973" s="41"/>
      <c r="L973" s="41"/>
      <c r="AB973" s="64"/>
      <c r="AC973" s="64"/>
      <c r="AD973" s="64"/>
      <c r="AE973" s="64"/>
      <c r="AF973" s="64"/>
      <c r="AG973" s="64"/>
      <c r="AH973" s="64"/>
      <c r="AI973" s="64"/>
      <c r="AJ973" s="64"/>
      <c r="AK973" s="41"/>
    </row>
    <row r="974" spans="1:37">
      <c r="A974" s="41"/>
      <c r="B974" s="41"/>
      <c r="L974" s="41"/>
      <c r="AB974" s="64"/>
      <c r="AC974" s="64"/>
      <c r="AD974" s="64"/>
      <c r="AE974" s="64"/>
      <c r="AF974" s="64"/>
      <c r="AG974" s="64"/>
      <c r="AH974" s="64"/>
      <c r="AI974" s="64"/>
      <c r="AJ974" s="64"/>
      <c r="AK974" s="41"/>
    </row>
    <row r="975" spans="1:37">
      <c r="A975" s="41"/>
      <c r="B975" s="41"/>
      <c r="L975" s="41"/>
      <c r="AB975" s="64"/>
      <c r="AC975" s="64"/>
      <c r="AD975" s="64"/>
      <c r="AE975" s="64"/>
      <c r="AF975" s="64"/>
      <c r="AG975" s="64"/>
      <c r="AH975" s="64"/>
      <c r="AI975" s="64"/>
      <c r="AJ975" s="64"/>
      <c r="AK975" s="41"/>
    </row>
    <row r="976" spans="1:37">
      <c r="A976" s="41"/>
      <c r="B976" s="41"/>
      <c r="L976" s="41"/>
      <c r="AB976" s="64"/>
      <c r="AC976" s="64"/>
      <c r="AD976" s="64"/>
      <c r="AE976" s="64"/>
      <c r="AF976" s="64"/>
      <c r="AG976" s="64"/>
      <c r="AH976" s="64"/>
      <c r="AI976" s="64"/>
      <c r="AJ976" s="64"/>
      <c r="AK976" s="41"/>
    </row>
    <row r="977" spans="1:37">
      <c r="A977" s="41"/>
      <c r="B977" s="41"/>
      <c r="L977" s="41"/>
      <c r="AB977" s="64"/>
      <c r="AC977" s="64"/>
      <c r="AD977" s="64"/>
      <c r="AE977" s="64"/>
      <c r="AF977" s="64"/>
      <c r="AG977" s="64"/>
      <c r="AH977" s="64"/>
      <c r="AI977" s="64"/>
      <c r="AJ977" s="64"/>
      <c r="AK977" s="41"/>
    </row>
    <row r="978" spans="1:37">
      <c r="A978" s="41"/>
      <c r="B978" s="41"/>
      <c r="L978" s="41"/>
      <c r="AB978" s="64"/>
      <c r="AC978" s="64"/>
      <c r="AD978" s="64"/>
      <c r="AE978" s="64"/>
      <c r="AF978" s="64"/>
      <c r="AG978" s="64"/>
      <c r="AH978" s="64"/>
      <c r="AI978" s="64"/>
      <c r="AJ978" s="64"/>
      <c r="AK978" s="41"/>
    </row>
    <row r="979" spans="1:37">
      <c r="A979" s="41"/>
      <c r="B979" s="41"/>
      <c r="L979" s="41"/>
      <c r="AB979" s="64"/>
      <c r="AC979" s="64"/>
      <c r="AD979" s="64"/>
      <c r="AE979" s="64"/>
      <c r="AF979" s="64"/>
      <c r="AG979" s="64"/>
      <c r="AH979" s="64"/>
      <c r="AI979" s="64"/>
      <c r="AJ979" s="64"/>
      <c r="AK979" s="41"/>
    </row>
    <row r="980" spans="1:37">
      <c r="A980" s="41"/>
      <c r="B980" s="41"/>
      <c r="L980" s="41"/>
      <c r="AB980" s="64"/>
      <c r="AC980" s="64"/>
      <c r="AD980" s="64"/>
      <c r="AE980" s="64"/>
      <c r="AF980" s="64"/>
      <c r="AG980" s="64"/>
      <c r="AH980" s="64"/>
      <c r="AI980" s="64"/>
      <c r="AJ980" s="64"/>
      <c r="AK980" s="41"/>
    </row>
    <row r="981" spans="1:37">
      <c r="A981" s="41"/>
      <c r="B981" s="41"/>
      <c r="L981" s="41"/>
      <c r="AB981" s="64"/>
      <c r="AC981" s="64"/>
      <c r="AD981" s="64"/>
      <c r="AE981" s="64"/>
      <c r="AF981" s="64"/>
      <c r="AG981" s="64"/>
      <c r="AH981" s="64"/>
      <c r="AI981" s="64"/>
      <c r="AJ981" s="64"/>
      <c r="AK981" s="41"/>
    </row>
    <row r="982" spans="1:37">
      <c r="A982" s="41"/>
      <c r="B982" s="41"/>
      <c r="L982" s="41"/>
      <c r="AB982" s="64"/>
      <c r="AC982" s="64"/>
      <c r="AD982" s="64"/>
      <c r="AE982" s="64"/>
      <c r="AF982" s="64"/>
      <c r="AG982" s="64"/>
      <c r="AH982" s="64"/>
      <c r="AI982" s="64"/>
      <c r="AJ982" s="64"/>
      <c r="AK982" s="41"/>
    </row>
    <row r="983" spans="1:37">
      <c r="A983" s="41"/>
      <c r="B983" s="41"/>
      <c r="L983" s="41"/>
      <c r="AB983" s="64"/>
      <c r="AC983" s="64"/>
      <c r="AD983" s="64"/>
      <c r="AE983" s="64"/>
      <c r="AF983" s="64"/>
      <c r="AG983" s="64"/>
      <c r="AH983" s="64"/>
      <c r="AI983" s="64"/>
      <c r="AJ983" s="64"/>
      <c r="AK983" s="41"/>
    </row>
    <row r="984" spans="1:37">
      <c r="A984" s="41"/>
      <c r="B984" s="41"/>
      <c r="L984" s="41"/>
      <c r="AB984" s="64"/>
      <c r="AC984" s="64"/>
      <c r="AD984" s="64"/>
      <c r="AE984" s="64"/>
      <c r="AF984" s="64"/>
      <c r="AG984" s="64"/>
      <c r="AH984" s="64"/>
      <c r="AI984" s="64"/>
      <c r="AJ984" s="64"/>
      <c r="AK984" s="41"/>
    </row>
    <row r="985" spans="1:37">
      <c r="A985" s="41"/>
      <c r="B985" s="41"/>
      <c r="L985" s="41"/>
      <c r="AB985" s="64"/>
      <c r="AC985" s="64"/>
      <c r="AD985" s="64"/>
      <c r="AE985" s="64"/>
      <c r="AF985" s="64"/>
      <c r="AG985" s="64"/>
      <c r="AH985" s="64"/>
      <c r="AI985" s="64"/>
      <c r="AJ985" s="64"/>
      <c r="AK985" s="41"/>
    </row>
    <row r="986" spans="1:37">
      <c r="A986" s="41"/>
      <c r="B986" s="41"/>
      <c r="L986" s="41"/>
      <c r="AB986" s="64"/>
      <c r="AC986" s="64"/>
      <c r="AD986" s="64"/>
      <c r="AE986" s="64"/>
      <c r="AF986" s="64"/>
      <c r="AG986" s="64"/>
      <c r="AH986" s="64"/>
      <c r="AI986" s="64"/>
      <c r="AJ986" s="64"/>
      <c r="AK986" s="41"/>
    </row>
    <row r="987" spans="1:37">
      <c r="A987" s="41"/>
      <c r="B987" s="41"/>
      <c r="L987" s="41"/>
      <c r="AB987" s="64"/>
      <c r="AC987" s="64"/>
      <c r="AD987" s="64"/>
      <c r="AE987" s="64"/>
      <c r="AF987" s="64"/>
      <c r="AG987" s="64"/>
      <c r="AH987" s="64"/>
      <c r="AI987" s="64"/>
      <c r="AJ987" s="64"/>
      <c r="AK987" s="41"/>
    </row>
    <row r="988" spans="1:37">
      <c r="A988" s="41"/>
      <c r="B988" s="41"/>
      <c r="L988" s="41"/>
      <c r="AB988" s="64"/>
      <c r="AC988" s="64"/>
      <c r="AD988" s="64"/>
      <c r="AE988" s="64"/>
      <c r="AF988" s="64"/>
      <c r="AG988" s="64"/>
      <c r="AH988" s="64"/>
      <c r="AI988" s="64"/>
      <c r="AJ988" s="64"/>
      <c r="AK988" s="41"/>
    </row>
    <row r="989" spans="1:37">
      <c r="A989" s="41"/>
      <c r="B989" s="41"/>
      <c r="L989" s="41"/>
      <c r="AB989" s="64"/>
      <c r="AC989" s="64"/>
      <c r="AD989" s="64"/>
      <c r="AE989" s="64"/>
      <c r="AF989" s="64"/>
      <c r="AG989" s="64"/>
      <c r="AH989" s="64"/>
      <c r="AI989" s="64"/>
      <c r="AJ989" s="64"/>
      <c r="AK989" s="41"/>
    </row>
    <row r="990" spans="1:37">
      <c r="A990" s="41"/>
      <c r="B990" s="41"/>
      <c r="L990" s="41"/>
      <c r="AB990" s="64"/>
      <c r="AC990" s="64"/>
      <c r="AD990" s="64"/>
      <c r="AE990" s="64"/>
      <c r="AF990" s="64"/>
      <c r="AG990" s="64"/>
      <c r="AH990" s="64"/>
      <c r="AI990" s="64"/>
      <c r="AJ990" s="64"/>
      <c r="AK990" s="41"/>
    </row>
    <row r="991" spans="1:37">
      <c r="A991" s="41"/>
      <c r="B991" s="41"/>
      <c r="L991" s="41"/>
      <c r="AB991" s="64"/>
      <c r="AC991" s="64"/>
      <c r="AD991" s="64"/>
      <c r="AE991" s="64"/>
      <c r="AF991" s="64"/>
      <c r="AG991" s="64"/>
      <c r="AH991" s="64"/>
      <c r="AI991" s="64"/>
      <c r="AJ991" s="64"/>
      <c r="AK991" s="41"/>
    </row>
    <row r="992" spans="1:37">
      <c r="A992" s="41"/>
      <c r="B992" s="41"/>
      <c r="L992" s="41"/>
      <c r="AB992" s="64"/>
      <c r="AC992" s="64"/>
      <c r="AD992" s="64"/>
      <c r="AE992" s="64"/>
      <c r="AF992" s="64"/>
      <c r="AG992" s="64"/>
      <c r="AH992" s="64"/>
      <c r="AI992" s="64"/>
      <c r="AJ992" s="64"/>
      <c r="AK992" s="41"/>
    </row>
    <row r="993" spans="1:37">
      <c r="A993" s="41"/>
      <c r="B993" s="41"/>
      <c r="L993" s="41"/>
      <c r="AB993" s="64"/>
      <c r="AC993" s="64"/>
      <c r="AD993" s="64"/>
      <c r="AE993" s="64"/>
      <c r="AF993" s="64"/>
      <c r="AG993" s="64"/>
      <c r="AH993" s="64"/>
      <c r="AI993" s="64"/>
      <c r="AJ993" s="64"/>
      <c r="AK993" s="41"/>
    </row>
    <row r="994" spans="1:37">
      <c r="A994" s="41"/>
      <c r="B994" s="41"/>
      <c r="L994" s="41"/>
      <c r="AB994" s="64"/>
      <c r="AC994" s="64"/>
      <c r="AD994" s="64"/>
      <c r="AE994" s="64"/>
      <c r="AF994" s="64"/>
      <c r="AG994" s="64"/>
      <c r="AH994" s="64"/>
      <c r="AI994" s="64"/>
      <c r="AJ994" s="64"/>
      <c r="AK994" s="41"/>
    </row>
    <row r="995" spans="1:37">
      <c r="A995" s="41"/>
      <c r="B995" s="41"/>
      <c r="L995" s="41"/>
      <c r="AB995" s="64"/>
      <c r="AC995" s="64"/>
      <c r="AD995" s="64"/>
      <c r="AE995" s="64"/>
      <c r="AF995" s="64"/>
      <c r="AG995" s="64"/>
      <c r="AH995" s="64"/>
      <c r="AI995" s="64"/>
      <c r="AJ995" s="64"/>
      <c r="AK995" s="41"/>
    </row>
    <row r="996" spans="1:37">
      <c r="A996" s="41"/>
      <c r="B996" s="41"/>
      <c r="L996" s="41"/>
      <c r="AB996" s="64"/>
      <c r="AC996" s="64"/>
      <c r="AD996" s="64"/>
      <c r="AE996" s="64"/>
      <c r="AF996" s="64"/>
      <c r="AG996" s="64"/>
      <c r="AH996" s="64"/>
      <c r="AI996" s="64"/>
      <c r="AJ996" s="64"/>
      <c r="AK996" s="41"/>
    </row>
    <row r="997" spans="1:37">
      <c r="A997" s="41"/>
      <c r="B997" s="41"/>
      <c r="L997" s="41"/>
      <c r="AB997" s="64"/>
      <c r="AC997" s="64"/>
      <c r="AD997" s="64"/>
      <c r="AE997" s="64"/>
      <c r="AF997" s="64"/>
      <c r="AG997" s="64"/>
      <c r="AH997" s="64"/>
      <c r="AI997" s="64"/>
      <c r="AJ997" s="64"/>
      <c r="AK997" s="41"/>
    </row>
    <row r="998" spans="1:37">
      <c r="A998" s="41"/>
      <c r="B998" s="41"/>
      <c r="L998" s="41"/>
      <c r="AB998" s="64"/>
      <c r="AC998" s="64"/>
      <c r="AD998" s="64"/>
      <c r="AE998" s="64"/>
      <c r="AF998" s="64"/>
      <c r="AG998" s="64"/>
      <c r="AH998" s="64"/>
      <c r="AI998" s="64"/>
      <c r="AJ998" s="64"/>
      <c r="AK998" s="41"/>
    </row>
    <row r="999" spans="1:37">
      <c r="A999" s="41"/>
      <c r="B999" s="41"/>
      <c r="L999" s="41"/>
      <c r="AB999" s="64"/>
      <c r="AC999" s="64"/>
      <c r="AD999" s="64"/>
      <c r="AE999" s="64"/>
      <c r="AF999" s="64"/>
      <c r="AG999" s="64"/>
      <c r="AH999" s="64"/>
      <c r="AI999" s="64"/>
      <c r="AJ999" s="64"/>
      <c r="AK999" s="41"/>
    </row>
    <row r="1000" spans="1:37">
      <c r="A1000" s="41"/>
      <c r="B1000" s="41"/>
      <c r="L1000" s="41"/>
      <c r="AB1000" s="64"/>
      <c r="AC1000" s="64"/>
      <c r="AD1000" s="64"/>
      <c r="AE1000" s="64"/>
      <c r="AF1000" s="64"/>
      <c r="AG1000" s="64"/>
      <c r="AH1000" s="64"/>
      <c r="AI1000" s="64"/>
      <c r="AJ1000" s="64"/>
      <c r="AK1000" s="41"/>
    </row>
    <row r="1001" spans="1:37">
      <c r="A1001" s="41"/>
      <c r="B1001" s="41"/>
      <c r="L1001" s="41"/>
      <c r="AB1001" s="64"/>
      <c r="AC1001" s="64"/>
      <c r="AD1001" s="64"/>
      <c r="AE1001" s="64"/>
      <c r="AF1001" s="64"/>
      <c r="AG1001" s="64"/>
      <c r="AH1001" s="64"/>
      <c r="AI1001" s="64"/>
      <c r="AJ1001" s="64"/>
      <c r="AK1001" s="41"/>
    </row>
    <row r="1002" spans="1:37">
      <c r="A1002" s="41"/>
      <c r="B1002" s="41"/>
      <c r="L1002" s="41"/>
      <c r="AB1002" s="64"/>
      <c r="AC1002" s="64"/>
      <c r="AD1002" s="64"/>
      <c r="AE1002" s="64"/>
      <c r="AF1002" s="64"/>
      <c r="AG1002" s="64"/>
      <c r="AH1002" s="64"/>
      <c r="AI1002" s="64"/>
      <c r="AJ1002" s="64"/>
      <c r="AK1002" s="41"/>
    </row>
    <row r="1003" spans="1:37">
      <c r="A1003" s="41"/>
      <c r="B1003" s="41"/>
      <c r="L1003" s="41"/>
      <c r="AB1003" s="64"/>
      <c r="AC1003" s="64"/>
      <c r="AD1003" s="64"/>
      <c r="AE1003" s="64"/>
      <c r="AF1003" s="64"/>
      <c r="AG1003" s="64"/>
      <c r="AH1003" s="64"/>
      <c r="AI1003" s="64"/>
      <c r="AJ1003" s="64"/>
      <c r="AK1003" s="41"/>
    </row>
    <row r="1004" spans="1:37">
      <c r="A1004" s="41"/>
      <c r="B1004" s="41"/>
      <c r="L1004" s="41"/>
      <c r="AB1004" s="64"/>
      <c r="AC1004" s="64"/>
      <c r="AD1004" s="64"/>
      <c r="AE1004" s="64"/>
      <c r="AF1004" s="64"/>
      <c r="AG1004" s="64"/>
      <c r="AH1004" s="64"/>
      <c r="AI1004" s="64"/>
      <c r="AJ1004" s="64"/>
      <c r="AK1004" s="41"/>
    </row>
    <row r="1005" spans="1:37">
      <c r="A1005" s="41"/>
      <c r="B1005" s="41"/>
      <c r="L1005" s="41"/>
      <c r="AB1005" s="64"/>
      <c r="AC1005" s="64"/>
      <c r="AD1005" s="64"/>
      <c r="AE1005" s="64"/>
      <c r="AF1005" s="64"/>
      <c r="AG1005" s="64"/>
      <c r="AH1005" s="64"/>
      <c r="AI1005" s="64"/>
      <c r="AJ1005" s="64"/>
      <c r="AK1005" s="41"/>
    </row>
    <row r="1006" spans="1:37">
      <c r="A1006" s="41"/>
      <c r="B1006" s="41"/>
      <c r="L1006" s="41"/>
      <c r="AB1006" s="64"/>
      <c r="AC1006" s="64"/>
      <c r="AD1006" s="64"/>
      <c r="AE1006" s="64"/>
      <c r="AF1006" s="64"/>
      <c r="AG1006" s="64"/>
      <c r="AH1006" s="64"/>
      <c r="AI1006" s="64"/>
      <c r="AJ1006" s="64"/>
      <c r="AK1006" s="41"/>
    </row>
    <row r="1007" spans="1:37">
      <c r="A1007" s="41"/>
      <c r="B1007" s="41"/>
      <c r="L1007" s="41"/>
      <c r="AB1007" s="64"/>
      <c r="AC1007" s="64"/>
      <c r="AD1007" s="64"/>
      <c r="AE1007" s="64"/>
      <c r="AF1007" s="64"/>
      <c r="AG1007" s="64"/>
      <c r="AH1007" s="64"/>
      <c r="AI1007" s="64"/>
      <c r="AJ1007" s="64"/>
      <c r="AK1007" s="41"/>
    </row>
    <row r="1008" spans="1:37">
      <c r="A1008" s="41"/>
      <c r="B1008" s="41"/>
      <c r="L1008" s="41"/>
      <c r="AB1008" s="64"/>
      <c r="AC1008" s="64"/>
      <c r="AD1008" s="64"/>
      <c r="AE1008" s="64"/>
      <c r="AF1008" s="64"/>
      <c r="AG1008" s="64"/>
      <c r="AH1008" s="64"/>
      <c r="AI1008" s="64"/>
      <c r="AJ1008" s="64"/>
      <c r="AK1008" s="41"/>
    </row>
    <row r="1009" spans="1:37">
      <c r="A1009" s="41"/>
      <c r="B1009" s="41"/>
      <c r="L1009" s="41"/>
      <c r="AB1009" s="64"/>
      <c r="AC1009" s="64"/>
      <c r="AD1009" s="64"/>
      <c r="AE1009" s="64"/>
      <c r="AF1009" s="64"/>
      <c r="AG1009" s="64"/>
      <c r="AH1009" s="64"/>
      <c r="AI1009" s="64"/>
      <c r="AJ1009" s="64"/>
      <c r="AK1009" s="41"/>
    </row>
    <row r="1010" spans="1:37">
      <c r="A1010" s="41"/>
      <c r="B1010" s="41"/>
      <c r="L1010" s="41"/>
      <c r="AB1010" s="64"/>
      <c r="AC1010" s="64"/>
      <c r="AD1010" s="64"/>
      <c r="AE1010" s="64"/>
      <c r="AF1010" s="64"/>
      <c r="AG1010" s="64"/>
      <c r="AH1010" s="64"/>
      <c r="AI1010" s="64"/>
      <c r="AJ1010" s="64"/>
      <c r="AK1010" s="41"/>
    </row>
    <row r="1011" spans="1:37">
      <c r="A1011" s="41"/>
      <c r="B1011" s="41"/>
      <c r="L1011" s="41"/>
      <c r="AB1011" s="64"/>
      <c r="AC1011" s="64"/>
      <c r="AD1011" s="64"/>
      <c r="AE1011" s="64"/>
      <c r="AF1011" s="64"/>
      <c r="AG1011" s="64"/>
      <c r="AH1011" s="64"/>
      <c r="AI1011" s="64"/>
      <c r="AJ1011" s="64"/>
      <c r="AK1011" s="41"/>
    </row>
    <row r="1012" spans="1:37">
      <c r="A1012" s="41"/>
      <c r="B1012" s="41"/>
      <c r="L1012" s="41"/>
      <c r="AB1012" s="64"/>
      <c r="AC1012" s="64"/>
      <c r="AD1012" s="64"/>
      <c r="AE1012" s="64"/>
      <c r="AF1012" s="64"/>
      <c r="AG1012" s="64"/>
      <c r="AH1012" s="64"/>
      <c r="AI1012" s="64"/>
      <c r="AJ1012" s="64"/>
      <c r="AK1012" s="41"/>
    </row>
    <row r="1013" spans="1:37">
      <c r="A1013" s="41"/>
      <c r="B1013" s="41"/>
      <c r="L1013" s="41"/>
      <c r="AB1013" s="64"/>
      <c r="AC1013" s="64"/>
      <c r="AD1013" s="64"/>
      <c r="AE1013" s="64"/>
      <c r="AF1013" s="64"/>
      <c r="AG1013" s="64"/>
      <c r="AH1013" s="64"/>
      <c r="AI1013" s="64"/>
      <c r="AJ1013" s="64"/>
      <c r="AK1013" s="41"/>
    </row>
    <row r="1014" spans="1:37">
      <c r="A1014" s="41"/>
      <c r="B1014" s="41"/>
      <c r="L1014" s="41"/>
      <c r="AB1014" s="64"/>
      <c r="AC1014" s="64"/>
      <c r="AD1014" s="64"/>
      <c r="AE1014" s="64"/>
      <c r="AF1014" s="64"/>
      <c r="AG1014" s="64"/>
      <c r="AH1014" s="64"/>
      <c r="AI1014" s="64"/>
      <c r="AJ1014" s="64"/>
      <c r="AK1014" s="41"/>
    </row>
    <row r="1015" spans="1:37">
      <c r="A1015" s="41"/>
      <c r="B1015" s="41"/>
      <c r="L1015" s="41"/>
      <c r="AB1015" s="64"/>
      <c r="AC1015" s="64"/>
      <c r="AD1015" s="64"/>
      <c r="AE1015" s="64"/>
      <c r="AF1015" s="64"/>
      <c r="AG1015" s="64"/>
      <c r="AH1015" s="64"/>
      <c r="AI1015" s="64"/>
      <c r="AJ1015" s="64"/>
      <c r="AK1015" s="41"/>
    </row>
    <row r="1016" spans="1:37">
      <c r="A1016" s="41"/>
      <c r="B1016" s="41"/>
      <c r="L1016" s="41"/>
      <c r="AB1016" s="64"/>
      <c r="AC1016" s="64"/>
      <c r="AD1016" s="64"/>
      <c r="AE1016" s="64"/>
      <c r="AF1016" s="64"/>
      <c r="AG1016" s="64"/>
      <c r="AH1016" s="64"/>
      <c r="AI1016" s="64"/>
      <c r="AJ1016" s="64"/>
      <c r="AK1016" s="41"/>
    </row>
    <row r="1017" spans="1:37">
      <c r="A1017" s="41"/>
      <c r="B1017" s="41"/>
      <c r="L1017" s="41"/>
      <c r="AB1017" s="64"/>
      <c r="AC1017" s="64"/>
      <c r="AD1017" s="64"/>
      <c r="AE1017" s="64"/>
      <c r="AF1017" s="64"/>
      <c r="AG1017" s="64"/>
      <c r="AH1017" s="64"/>
      <c r="AI1017" s="64"/>
      <c r="AJ1017" s="64"/>
      <c r="AK1017" s="41"/>
    </row>
    <row r="1018" spans="1:37">
      <c r="A1018" s="41"/>
      <c r="B1018" s="41"/>
      <c r="L1018" s="41"/>
      <c r="AB1018" s="64"/>
      <c r="AC1018" s="64"/>
      <c r="AD1018" s="64"/>
      <c r="AE1018" s="64"/>
      <c r="AF1018" s="64"/>
      <c r="AG1018" s="64"/>
      <c r="AH1018" s="64"/>
      <c r="AI1018" s="64"/>
      <c r="AJ1018" s="64"/>
      <c r="AK1018" s="41"/>
    </row>
    <row r="1019" spans="1:37">
      <c r="A1019" s="41"/>
      <c r="B1019" s="41"/>
      <c r="L1019" s="41"/>
      <c r="AB1019" s="64"/>
      <c r="AC1019" s="64"/>
      <c r="AD1019" s="64"/>
      <c r="AE1019" s="64"/>
      <c r="AF1019" s="64"/>
      <c r="AG1019" s="64"/>
      <c r="AH1019" s="64"/>
      <c r="AI1019" s="64"/>
      <c r="AJ1019" s="64"/>
      <c r="AK1019" s="41"/>
    </row>
    <row r="1020" spans="1:37">
      <c r="A1020" s="41"/>
      <c r="B1020" s="41"/>
      <c r="L1020" s="41"/>
      <c r="AB1020" s="64"/>
      <c r="AC1020" s="64"/>
      <c r="AD1020" s="64"/>
      <c r="AE1020" s="64"/>
      <c r="AF1020" s="64"/>
      <c r="AG1020" s="64"/>
      <c r="AH1020" s="64"/>
      <c r="AI1020" s="64"/>
      <c r="AJ1020" s="64"/>
      <c r="AK1020" s="41"/>
    </row>
    <row r="1021" spans="1:37">
      <c r="A1021" s="41"/>
      <c r="B1021" s="41"/>
      <c r="L1021" s="41"/>
      <c r="AB1021" s="64"/>
      <c r="AC1021" s="64"/>
      <c r="AD1021" s="64"/>
      <c r="AE1021" s="64"/>
      <c r="AF1021" s="64"/>
      <c r="AG1021" s="64"/>
      <c r="AH1021" s="64"/>
      <c r="AI1021" s="64"/>
      <c r="AJ1021" s="64"/>
      <c r="AK1021" s="41"/>
    </row>
    <row r="1022" spans="1:37">
      <c r="A1022" s="41"/>
      <c r="B1022" s="41"/>
      <c r="L1022" s="41"/>
      <c r="AB1022" s="64"/>
      <c r="AC1022" s="64"/>
      <c r="AD1022" s="64"/>
      <c r="AE1022" s="64"/>
      <c r="AF1022" s="64"/>
      <c r="AG1022" s="64"/>
      <c r="AH1022" s="64"/>
      <c r="AI1022" s="64"/>
      <c r="AJ1022" s="64"/>
      <c r="AK1022" s="41"/>
    </row>
    <row r="1023" spans="1:37">
      <c r="A1023" s="41"/>
      <c r="B1023" s="41"/>
      <c r="L1023" s="41"/>
      <c r="AB1023" s="64"/>
      <c r="AC1023" s="64"/>
      <c r="AD1023" s="64"/>
      <c r="AE1023" s="64"/>
      <c r="AF1023" s="64"/>
      <c r="AG1023" s="64"/>
      <c r="AH1023" s="64"/>
      <c r="AI1023" s="64"/>
      <c r="AJ1023" s="64"/>
      <c r="AK1023" s="41"/>
    </row>
    <row r="1024" spans="1:37">
      <c r="A1024" s="41"/>
      <c r="B1024" s="41"/>
      <c r="L1024" s="41"/>
      <c r="AB1024" s="64"/>
      <c r="AC1024" s="64"/>
      <c r="AD1024" s="64"/>
      <c r="AE1024" s="64"/>
      <c r="AF1024" s="64"/>
      <c r="AG1024" s="64"/>
      <c r="AH1024" s="64"/>
      <c r="AI1024" s="64"/>
      <c r="AJ1024" s="64"/>
      <c r="AK1024" s="41"/>
    </row>
    <row r="1025" spans="1:37">
      <c r="A1025" s="41"/>
      <c r="B1025" s="41"/>
      <c r="L1025" s="41"/>
      <c r="AB1025" s="64"/>
      <c r="AC1025" s="64"/>
      <c r="AD1025" s="64"/>
      <c r="AE1025" s="64"/>
      <c r="AF1025" s="64"/>
      <c r="AG1025" s="64"/>
      <c r="AH1025" s="64"/>
      <c r="AI1025" s="64"/>
      <c r="AJ1025" s="64"/>
      <c r="AK1025" s="41"/>
    </row>
    <row r="1026" spans="1:37">
      <c r="A1026" s="41"/>
      <c r="B1026" s="41"/>
      <c r="L1026" s="41"/>
      <c r="AB1026" s="64"/>
      <c r="AC1026" s="64"/>
      <c r="AD1026" s="64"/>
      <c r="AE1026" s="64"/>
      <c r="AF1026" s="64"/>
      <c r="AG1026" s="64"/>
      <c r="AH1026" s="64"/>
      <c r="AI1026" s="64"/>
      <c r="AJ1026" s="64"/>
      <c r="AK1026" s="41"/>
    </row>
    <row r="1027" spans="1:37">
      <c r="A1027" s="41"/>
      <c r="B1027" s="41"/>
      <c r="L1027" s="41"/>
      <c r="AB1027" s="64"/>
      <c r="AC1027" s="64"/>
      <c r="AD1027" s="64"/>
      <c r="AE1027" s="64"/>
      <c r="AF1027" s="64"/>
      <c r="AG1027" s="64"/>
      <c r="AH1027" s="64"/>
      <c r="AI1027" s="64"/>
      <c r="AJ1027" s="64"/>
      <c r="AK1027" s="41"/>
    </row>
    <row r="1028" spans="1:37">
      <c r="A1028" s="41"/>
      <c r="B1028" s="41"/>
      <c r="L1028" s="41"/>
      <c r="AB1028" s="64"/>
      <c r="AC1028" s="64"/>
      <c r="AD1028" s="64"/>
      <c r="AE1028" s="64"/>
      <c r="AF1028" s="64"/>
      <c r="AG1028" s="64"/>
      <c r="AH1028" s="64"/>
      <c r="AI1028" s="64"/>
      <c r="AJ1028" s="64"/>
      <c r="AK1028" s="41"/>
    </row>
    <row r="1029" spans="1:37">
      <c r="A1029" s="41"/>
      <c r="B1029" s="41"/>
      <c r="L1029" s="41"/>
      <c r="AB1029" s="64"/>
      <c r="AC1029" s="64"/>
      <c r="AD1029" s="64"/>
      <c r="AE1029" s="64"/>
      <c r="AF1029" s="64"/>
      <c r="AG1029" s="64"/>
      <c r="AH1029" s="64"/>
      <c r="AI1029" s="64"/>
      <c r="AJ1029" s="64"/>
      <c r="AK1029" s="41"/>
    </row>
    <row r="1030" spans="1:37">
      <c r="A1030" s="41"/>
      <c r="B1030" s="41"/>
      <c r="L1030" s="41"/>
      <c r="AB1030" s="64"/>
      <c r="AC1030" s="64"/>
      <c r="AD1030" s="64"/>
      <c r="AE1030" s="64"/>
      <c r="AF1030" s="64"/>
      <c r="AG1030" s="64"/>
      <c r="AH1030" s="64"/>
      <c r="AI1030" s="64"/>
      <c r="AJ1030" s="64"/>
      <c r="AK1030" s="41"/>
    </row>
    <row r="1031" spans="1:37">
      <c r="A1031" s="41"/>
      <c r="B1031" s="41"/>
      <c r="L1031" s="41"/>
      <c r="AB1031" s="64"/>
      <c r="AC1031" s="64"/>
      <c r="AD1031" s="64"/>
      <c r="AE1031" s="64"/>
      <c r="AF1031" s="64"/>
      <c r="AG1031" s="64"/>
      <c r="AH1031" s="64"/>
      <c r="AI1031" s="64"/>
      <c r="AJ1031" s="64"/>
      <c r="AK1031" s="41"/>
    </row>
    <row r="1032" spans="1:37">
      <c r="A1032" s="41"/>
      <c r="B1032" s="41"/>
      <c r="L1032" s="41"/>
      <c r="AB1032" s="64"/>
      <c r="AC1032" s="64"/>
      <c r="AD1032" s="64"/>
      <c r="AE1032" s="64"/>
      <c r="AF1032" s="64"/>
      <c r="AG1032" s="64"/>
      <c r="AH1032" s="64"/>
      <c r="AI1032" s="64"/>
      <c r="AJ1032" s="64"/>
      <c r="AK1032" s="41"/>
    </row>
    <row r="1033" spans="1:37">
      <c r="A1033" s="41"/>
      <c r="B1033" s="41"/>
      <c r="L1033" s="41"/>
      <c r="AB1033" s="64"/>
      <c r="AC1033" s="64"/>
      <c r="AD1033" s="64"/>
      <c r="AE1033" s="64"/>
      <c r="AF1033" s="64"/>
      <c r="AG1033" s="64"/>
      <c r="AH1033" s="64"/>
      <c r="AI1033" s="64"/>
      <c r="AJ1033" s="64"/>
      <c r="AK1033" s="41"/>
    </row>
    <row r="1034" spans="1:37">
      <c r="A1034" s="41"/>
      <c r="B1034" s="41"/>
      <c r="L1034" s="41"/>
      <c r="AB1034" s="64"/>
      <c r="AC1034" s="64"/>
      <c r="AD1034" s="64"/>
      <c r="AE1034" s="64"/>
      <c r="AF1034" s="64"/>
      <c r="AG1034" s="64"/>
      <c r="AH1034" s="64"/>
      <c r="AI1034" s="64"/>
      <c r="AJ1034" s="64"/>
      <c r="AK1034" s="41"/>
    </row>
    <row r="1035" spans="1:37">
      <c r="A1035" s="41"/>
      <c r="B1035" s="41"/>
      <c r="L1035" s="41"/>
      <c r="AB1035" s="64"/>
      <c r="AC1035" s="64"/>
      <c r="AD1035" s="64"/>
      <c r="AE1035" s="64"/>
      <c r="AF1035" s="64"/>
      <c r="AG1035" s="64"/>
      <c r="AH1035" s="64"/>
      <c r="AI1035" s="64"/>
      <c r="AJ1035" s="64"/>
      <c r="AK1035" s="41"/>
    </row>
    <row r="1036" spans="1:37">
      <c r="A1036" s="41"/>
      <c r="B1036" s="41"/>
      <c r="L1036" s="41"/>
      <c r="AB1036" s="64"/>
      <c r="AC1036" s="64"/>
      <c r="AD1036" s="64"/>
      <c r="AE1036" s="64"/>
      <c r="AF1036" s="64"/>
      <c r="AG1036" s="64"/>
      <c r="AH1036" s="64"/>
      <c r="AI1036" s="64"/>
      <c r="AJ1036" s="64"/>
      <c r="AK1036" s="41"/>
    </row>
    <row r="1037" spans="1:37">
      <c r="A1037" s="41"/>
      <c r="B1037" s="41"/>
      <c r="L1037" s="41"/>
      <c r="AB1037" s="64"/>
      <c r="AC1037" s="64"/>
      <c r="AD1037" s="64"/>
      <c r="AE1037" s="64"/>
      <c r="AF1037" s="64"/>
      <c r="AG1037" s="64"/>
      <c r="AH1037" s="64"/>
      <c r="AI1037" s="64"/>
      <c r="AJ1037" s="64"/>
      <c r="AK1037" s="41"/>
    </row>
    <row r="1038" spans="1:37">
      <c r="A1038" s="41"/>
      <c r="B1038" s="41"/>
      <c r="L1038" s="41"/>
      <c r="AB1038" s="64"/>
      <c r="AC1038" s="64"/>
      <c r="AD1038" s="64"/>
      <c r="AE1038" s="64"/>
      <c r="AF1038" s="64"/>
      <c r="AG1038" s="64"/>
      <c r="AH1038" s="64"/>
      <c r="AI1038" s="64"/>
      <c r="AJ1038" s="64"/>
      <c r="AK1038" s="41"/>
    </row>
    <row r="1039" spans="1:37">
      <c r="A1039" s="41"/>
      <c r="B1039" s="41"/>
      <c r="L1039" s="41"/>
      <c r="AB1039" s="64"/>
      <c r="AC1039" s="64"/>
      <c r="AD1039" s="64"/>
      <c r="AE1039" s="64"/>
      <c r="AF1039" s="64"/>
      <c r="AG1039" s="64"/>
      <c r="AH1039" s="64"/>
      <c r="AI1039" s="64"/>
      <c r="AJ1039" s="64"/>
      <c r="AK1039" s="41"/>
    </row>
    <row r="1040" spans="1:37">
      <c r="A1040" s="41"/>
      <c r="B1040" s="41"/>
      <c r="L1040" s="41"/>
      <c r="AB1040" s="64"/>
      <c r="AC1040" s="64"/>
      <c r="AD1040" s="64"/>
      <c r="AE1040" s="64"/>
      <c r="AF1040" s="64"/>
      <c r="AG1040" s="64"/>
      <c r="AH1040" s="64"/>
      <c r="AI1040" s="64"/>
      <c r="AJ1040" s="64"/>
      <c r="AK1040" s="41"/>
    </row>
    <row r="1041" spans="1:37">
      <c r="A1041" s="41"/>
      <c r="B1041" s="41"/>
      <c r="L1041" s="41"/>
      <c r="AB1041" s="64"/>
      <c r="AC1041" s="64"/>
      <c r="AD1041" s="64"/>
      <c r="AE1041" s="64"/>
      <c r="AF1041" s="64"/>
      <c r="AG1041" s="64"/>
      <c r="AH1041" s="64"/>
      <c r="AI1041" s="64"/>
      <c r="AJ1041" s="64"/>
      <c r="AK1041" s="41"/>
    </row>
    <row r="1042" spans="1:37">
      <c r="A1042" s="41"/>
      <c r="B1042" s="41"/>
      <c r="L1042" s="41"/>
      <c r="AB1042" s="64"/>
      <c r="AC1042" s="64"/>
      <c r="AD1042" s="64"/>
      <c r="AE1042" s="64"/>
      <c r="AF1042" s="64"/>
      <c r="AG1042" s="64"/>
      <c r="AH1042" s="64"/>
      <c r="AI1042" s="64"/>
      <c r="AJ1042" s="64"/>
      <c r="AK1042" s="41"/>
    </row>
    <row r="1043" spans="1:37">
      <c r="A1043" s="41"/>
      <c r="B1043" s="41"/>
      <c r="L1043" s="41"/>
      <c r="AB1043" s="64"/>
      <c r="AC1043" s="64"/>
      <c r="AD1043" s="64"/>
      <c r="AE1043" s="64"/>
      <c r="AF1043" s="64"/>
      <c r="AG1043" s="64"/>
      <c r="AH1043" s="64"/>
      <c r="AI1043" s="64"/>
      <c r="AJ1043" s="64"/>
      <c r="AK1043" s="41"/>
    </row>
    <row r="1044" spans="1:37">
      <c r="A1044" s="41"/>
      <c r="B1044" s="41"/>
      <c r="L1044" s="41"/>
      <c r="AB1044" s="64"/>
      <c r="AC1044" s="64"/>
      <c r="AD1044" s="64"/>
      <c r="AE1044" s="64"/>
      <c r="AF1044" s="64"/>
      <c r="AG1044" s="64"/>
      <c r="AH1044" s="64"/>
      <c r="AI1044" s="64"/>
      <c r="AJ1044" s="64"/>
      <c r="AK1044" s="41"/>
    </row>
    <row r="1045" spans="1:37">
      <c r="A1045" s="41"/>
      <c r="B1045" s="41"/>
      <c r="L1045" s="41"/>
      <c r="AB1045" s="64"/>
      <c r="AC1045" s="64"/>
      <c r="AD1045" s="64"/>
      <c r="AE1045" s="64"/>
      <c r="AF1045" s="64"/>
      <c r="AG1045" s="64"/>
      <c r="AH1045" s="64"/>
      <c r="AI1045" s="64"/>
      <c r="AJ1045" s="64"/>
      <c r="AK1045" s="41"/>
    </row>
    <row r="1046" spans="1:37">
      <c r="A1046" s="41"/>
      <c r="B1046" s="41"/>
      <c r="L1046" s="41"/>
      <c r="AB1046" s="64"/>
      <c r="AC1046" s="64"/>
      <c r="AD1046" s="64"/>
      <c r="AE1046" s="64"/>
      <c r="AF1046" s="64"/>
      <c r="AG1046" s="64"/>
      <c r="AH1046" s="64"/>
      <c r="AI1046" s="64"/>
      <c r="AJ1046" s="64"/>
      <c r="AK1046" s="41"/>
    </row>
    <row r="1047" spans="1:37">
      <c r="A1047" s="41"/>
      <c r="B1047" s="41"/>
      <c r="L1047" s="41"/>
      <c r="AB1047" s="64"/>
      <c r="AC1047" s="64"/>
      <c r="AD1047" s="64"/>
      <c r="AE1047" s="64"/>
      <c r="AF1047" s="64"/>
      <c r="AG1047" s="64"/>
      <c r="AH1047" s="64"/>
      <c r="AI1047" s="64"/>
      <c r="AJ1047" s="64"/>
      <c r="AK1047" s="41"/>
    </row>
    <row r="1048" spans="1:37">
      <c r="A1048" s="41"/>
      <c r="B1048" s="41"/>
      <c r="L1048" s="41"/>
      <c r="AB1048" s="64"/>
      <c r="AC1048" s="64"/>
      <c r="AD1048" s="64"/>
      <c r="AE1048" s="64"/>
      <c r="AF1048" s="64"/>
      <c r="AG1048" s="64"/>
      <c r="AH1048" s="64"/>
      <c r="AI1048" s="64"/>
      <c r="AJ1048" s="64"/>
      <c r="AK1048" s="41"/>
    </row>
    <row r="1049" spans="1:37">
      <c r="A1049" s="41"/>
      <c r="B1049" s="41"/>
      <c r="L1049" s="41"/>
      <c r="AB1049" s="64"/>
      <c r="AC1049" s="64"/>
      <c r="AD1049" s="64"/>
      <c r="AE1049" s="64"/>
      <c r="AF1049" s="64"/>
      <c r="AG1049" s="64"/>
      <c r="AH1049" s="64"/>
      <c r="AI1049" s="64"/>
      <c r="AJ1049" s="64"/>
      <c r="AK1049" s="41"/>
    </row>
    <row r="1050" spans="1:37">
      <c r="A1050" s="41"/>
      <c r="B1050" s="41"/>
      <c r="L1050" s="41"/>
      <c r="AB1050" s="64"/>
      <c r="AC1050" s="64"/>
      <c r="AD1050" s="64"/>
      <c r="AE1050" s="64"/>
      <c r="AF1050" s="64"/>
      <c r="AG1050" s="64"/>
      <c r="AH1050" s="64"/>
      <c r="AI1050" s="64"/>
      <c r="AJ1050" s="64"/>
      <c r="AK1050" s="41"/>
    </row>
    <row r="1051" spans="1:37">
      <c r="A1051" s="41"/>
      <c r="B1051" s="41"/>
      <c r="L1051" s="41"/>
      <c r="AB1051" s="64"/>
      <c r="AC1051" s="64"/>
      <c r="AD1051" s="64"/>
      <c r="AE1051" s="64"/>
      <c r="AF1051" s="64"/>
      <c r="AG1051" s="64"/>
      <c r="AH1051" s="64"/>
      <c r="AI1051" s="64"/>
      <c r="AJ1051" s="64"/>
      <c r="AK1051" s="41"/>
    </row>
    <row r="1052" spans="1:37">
      <c r="A1052" s="41"/>
      <c r="B1052" s="41"/>
      <c r="L1052" s="41"/>
      <c r="AB1052" s="64"/>
      <c r="AC1052" s="64"/>
      <c r="AD1052" s="64"/>
      <c r="AE1052" s="64"/>
      <c r="AF1052" s="64"/>
      <c r="AG1052" s="64"/>
      <c r="AH1052" s="64"/>
      <c r="AI1052" s="64"/>
      <c r="AJ1052" s="64"/>
      <c r="AK1052" s="41"/>
    </row>
    <row r="1053" spans="1:37">
      <c r="A1053" s="41"/>
      <c r="B1053" s="41"/>
      <c r="L1053" s="41"/>
      <c r="AB1053" s="64"/>
      <c r="AC1053" s="64"/>
      <c r="AD1053" s="64"/>
      <c r="AE1053" s="64"/>
      <c r="AF1053" s="64"/>
      <c r="AG1053" s="64"/>
      <c r="AH1053" s="64"/>
      <c r="AI1053" s="64"/>
      <c r="AJ1053" s="64"/>
      <c r="AK1053" s="41"/>
    </row>
    <row r="1054" spans="1:37">
      <c r="A1054" s="41"/>
      <c r="B1054" s="41"/>
      <c r="L1054" s="41"/>
      <c r="AB1054" s="64"/>
      <c r="AC1054" s="64"/>
      <c r="AD1054" s="64"/>
      <c r="AE1054" s="64"/>
      <c r="AF1054" s="64"/>
      <c r="AG1054" s="64"/>
      <c r="AH1054" s="64"/>
      <c r="AI1054" s="64"/>
      <c r="AJ1054" s="64"/>
      <c r="AK1054" s="41"/>
    </row>
    <row r="1055" spans="1:37">
      <c r="A1055" s="41"/>
      <c r="B1055" s="41"/>
      <c r="L1055" s="41"/>
      <c r="AB1055" s="64"/>
      <c r="AC1055" s="64"/>
      <c r="AD1055" s="64"/>
      <c r="AE1055" s="64"/>
      <c r="AF1055" s="64"/>
      <c r="AG1055" s="64"/>
      <c r="AH1055" s="64"/>
      <c r="AI1055" s="64"/>
      <c r="AJ1055" s="64"/>
      <c r="AK1055" s="41"/>
    </row>
    <row r="1056" spans="1:37">
      <c r="A1056" s="41"/>
      <c r="B1056" s="41"/>
      <c r="L1056" s="41"/>
      <c r="AB1056" s="64"/>
      <c r="AC1056" s="64"/>
      <c r="AD1056" s="64"/>
      <c r="AE1056" s="64"/>
      <c r="AF1056" s="64"/>
      <c r="AG1056" s="64"/>
      <c r="AH1056" s="64"/>
      <c r="AI1056" s="64"/>
      <c r="AJ1056" s="64"/>
      <c r="AK1056" s="41"/>
    </row>
    <row r="1057" spans="1:37">
      <c r="A1057" s="41"/>
      <c r="B1057" s="41"/>
      <c r="L1057" s="41"/>
      <c r="AB1057" s="64"/>
      <c r="AC1057" s="64"/>
      <c r="AD1057" s="64"/>
      <c r="AE1057" s="64"/>
      <c r="AF1057" s="64"/>
      <c r="AG1057" s="64"/>
      <c r="AH1057" s="64"/>
      <c r="AI1057" s="64"/>
      <c r="AJ1057" s="64"/>
      <c r="AK1057" s="41"/>
    </row>
    <row r="1058" spans="1:37">
      <c r="A1058" s="41"/>
      <c r="B1058" s="41"/>
      <c r="L1058" s="41"/>
      <c r="AB1058" s="64"/>
      <c r="AC1058" s="64"/>
      <c r="AD1058" s="64"/>
      <c r="AE1058" s="64"/>
      <c r="AF1058" s="64"/>
      <c r="AG1058" s="64"/>
      <c r="AH1058" s="64"/>
      <c r="AI1058" s="64"/>
      <c r="AJ1058" s="64"/>
      <c r="AK1058" s="41"/>
    </row>
    <row r="1059" spans="1:37">
      <c r="A1059" s="41"/>
      <c r="B1059" s="41"/>
      <c r="L1059" s="41"/>
      <c r="AB1059" s="64"/>
      <c r="AC1059" s="64"/>
      <c r="AD1059" s="64"/>
      <c r="AE1059" s="64"/>
      <c r="AF1059" s="64"/>
      <c r="AG1059" s="64"/>
      <c r="AH1059" s="64"/>
      <c r="AI1059" s="64"/>
      <c r="AJ1059" s="64"/>
      <c r="AK1059" s="41"/>
    </row>
    <row r="1060" spans="1:37">
      <c r="A1060" s="41"/>
      <c r="B1060" s="41"/>
      <c r="L1060" s="41"/>
      <c r="AB1060" s="64"/>
      <c r="AC1060" s="64"/>
      <c r="AD1060" s="64"/>
      <c r="AE1060" s="64"/>
      <c r="AF1060" s="64"/>
      <c r="AG1060" s="64"/>
      <c r="AH1060" s="64"/>
      <c r="AI1060" s="64"/>
      <c r="AJ1060" s="64"/>
      <c r="AK1060" s="41"/>
    </row>
    <row r="1061" spans="1:37">
      <c r="A1061" s="41"/>
      <c r="B1061" s="41"/>
      <c r="L1061" s="41"/>
      <c r="AB1061" s="64"/>
      <c r="AC1061" s="64"/>
      <c r="AD1061" s="64"/>
      <c r="AE1061" s="64"/>
      <c r="AF1061" s="64"/>
      <c r="AG1061" s="64"/>
      <c r="AH1061" s="64"/>
      <c r="AI1061" s="64"/>
      <c r="AJ1061" s="64"/>
      <c r="AK1061" s="41"/>
    </row>
    <row r="1062" spans="1:37">
      <c r="A1062" s="41"/>
      <c r="B1062" s="41"/>
      <c r="L1062" s="41"/>
      <c r="AB1062" s="64"/>
      <c r="AC1062" s="64"/>
      <c r="AD1062" s="64"/>
      <c r="AE1062" s="64"/>
      <c r="AF1062" s="64"/>
      <c r="AG1062" s="64"/>
      <c r="AH1062" s="64"/>
      <c r="AI1062" s="64"/>
      <c r="AJ1062" s="64"/>
      <c r="AK1062" s="41"/>
    </row>
    <row r="1063" spans="1:37">
      <c r="A1063" s="41"/>
      <c r="B1063" s="41"/>
      <c r="L1063" s="41"/>
      <c r="AB1063" s="64"/>
      <c r="AC1063" s="64"/>
      <c r="AD1063" s="64"/>
      <c r="AE1063" s="64"/>
      <c r="AF1063" s="64"/>
      <c r="AG1063" s="64"/>
      <c r="AH1063" s="64"/>
      <c r="AI1063" s="64"/>
      <c r="AJ1063" s="64"/>
      <c r="AK1063" s="41"/>
    </row>
    <row r="1064" spans="1:37">
      <c r="A1064" s="41"/>
      <c r="B1064" s="41"/>
      <c r="L1064" s="41"/>
      <c r="AB1064" s="64"/>
      <c r="AC1064" s="64"/>
      <c r="AD1064" s="64"/>
      <c r="AE1064" s="64"/>
      <c r="AF1064" s="64"/>
      <c r="AG1064" s="64"/>
      <c r="AH1064" s="64"/>
      <c r="AI1064" s="64"/>
      <c r="AJ1064" s="64"/>
      <c r="AK1064" s="41"/>
    </row>
    <row r="1065" spans="1:37">
      <c r="A1065" s="41"/>
      <c r="B1065" s="41"/>
      <c r="L1065" s="41"/>
      <c r="AB1065" s="64"/>
      <c r="AC1065" s="64"/>
      <c r="AD1065" s="64"/>
      <c r="AE1065" s="64"/>
      <c r="AF1065" s="64"/>
      <c r="AG1065" s="64"/>
      <c r="AH1065" s="64"/>
      <c r="AI1065" s="64"/>
      <c r="AJ1065" s="64"/>
      <c r="AK1065" s="41"/>
    </row>
    <row r="1066" spans="1:37">
      <c r="A1066" s="41"/>
      <c r="B1066" s="41"/>
      <c r="L1066" s="41"/>
      <c r="AB1066" s="64"/>
      <c r="AC1066" s="64"/>
      <c r="AD1066" s="64"/>
      <c r="AE1066" s="64"/>
      <c r="AF1066" s="64"/>
      <c r="AG1066" s="64"/>
      <c r="AH1066" s="64"/>
      <c r="AI1066" s="64"/>
      <c r="AJ1066" s="64"/>
      <c r="AK1066" s="41"/>
    </row>
    <row r="1067" spans="1:37">
      <c r="A1067" s="41"/>
      <c r="B1067" s="41"/>
      <c r="L1067" s="41"/>
      <c r="AB1067" s="64"/>
      <c r="AC1067" s="64"/>
      <c r="AD1067" s="64"/>
      <c r="AE1067" s="64"/>
      <c r="AF1067" s="64"/>
      <c r="AG1067" s="64"/>
      <c r="AH1067" s="64"/>
      <c r="AI1067" s="64"/>
      <c r="AJ1067" s="64"/>
      <c r="AK1067" s="41"/>
    </row>
    <row r="1068" spans="1:37">
      <c r="A1068" s="41"/>
      <c r="B1068" s="41"/>
      <c r="L1068" s="41"/>
      <c r="AB1068" s="64"/>
      <c r="AC1068" s="64"/>
      <c r="AD1068" s="64"/>
      <c r="AE1068" s="64"/>
      <c r="AF1068" s="64"/>
      <c r="AG1068" s="64"/>
      <c r="AH1068" s="64"/>
      <c r="AI1068" s="64"/>
      <c r="AJ1068" s="64"/>
      <c r="AK1068" s="41"/>
    </row>
    <row r="1069" spans="1:37">
      <c r="A1069" s="41"/>
      <c r="B1069" s="41"/>
      <c r="L1069" s="41"/>
      <c r="AB1069" s="64"/>
      <c r="AC1069" s="64"/>
      <c r="AD1069" s="64"/>
      <c r="AE1069" s="64"/>
      <c r="AF1069" s="64"/>
      <c r="AG1069" s="64"/>
      <c r="AH1069" s="64"/>
      <c r="AI1069" s="64"/>
      <c r="AJ1069" s="64"/>
      <c r="AK1069" s="41"/>
    </row>
    <row r="1070" spans="1:37">
      <c r="A1070" s="41"/>
      <c r="B1070" s="41"/>
      <c r="L1070" s="41"/>
      <c r="AB1070" s="64"/>
      <c r="AC1070" s="64"/>
      <c r="AD1070" s="64"/>
      <c r="AE1070" s="64"/>
      <c r="AF1070" s="64"/>
      <c r="AG1070" s="64"/>
      <c r="AH1070" s="64"/>
      <c r="AI1070" s="64"/>
      <c r="AJ1070" s="64"/>
      <c r="AK1070" s="41"/>
    </row>
    <row r="1071" spans="1:37">
      <c r="A1071" s="41"/>
      <c r="B1071" s="41"/>
      <c r="L1071" s="41"/>
      <c r="AB1071" s="64"/>
      <c r="AC1071" s="64"/>
      <c r="AD1071" s="64"/>
      <c r="AE1071" s="64"/>
      <c r="AF1071" s="64"/>
      <c r="AG1071" s="64"/>
      <c r="AH1071" s="64"/>
      <c r="AI1071" s="64"/>
      <c r="AJ1071" s="64"/>
      <c r="AK1071" s="41"/>
    </row>
    <row r="1072" spans="1:37">
      <c r="A1072" s="41"/>
      <c r="B1072" s="41"/>
      <c r="L1072" s="41"/>
      <c r="AB1072" s="64"/>
      <c r="AC1072" s="64"/>
      <c r="AD1072" s="64"/>
      <c r="AE1072" s="64"/>
      <c r="AF1072" s="64"/>
      <c r="AG1072" s="64"/>
      <c r="AH1072" s="64"/>
      <c r="AI1072" s="64"/>
      <c r="AJ1072" s="64"/>
      <c r="AK1072" s="41"/>
    </row>
    <row r="1073" spans="1:37">
      <c r="A1073" s="41"/>
      <c r="B1073" s="41"/>
      <c r="L1073" s="41"/>
      <c r="AB1073" s="64"/>
      <c r="AC1073" s="64"/>
      <c r="AD1073" s="64"/>
      <c r="AE1073" s="64"/>
      <c r="AF1073" s="64"/>
      <c r="AG1073" s="64"/>
      <c r="AH1073" s="64"/>
      <c r="AI1073" s="64"/>
      <c r="AJ1073" s="64"/>
      <c r="AK1073" s="41"/>
    </row>
    <row r="1074" spans="1:37">
      <c r="A1074" s="41"/>
      <c r="B1074" s="41"/>
      <c r="L1074" s="41"/>
      <c r="AB1074" s="64"/>
      <c r="AC1074" s="64"/>
      <c r="AD1074" s="64"/>
      <c r="AE1074" s="64"/>
      <c r="AF1074" s="64"/>
      <c r="AG1074" s="64"/>
      <c r="AH1074" s="64"/>
      <c r="AI1074" s="64"/>
      <c r="AJ1074" s="64"/>
      <c r="AK1074" s="41"/>
    </row>
    <row r="1075" spans="1:37">
      <c r="A1075" s="41"/>
      <c r="B1075" s="41"/>
      <c r="L1075" s="41"/>
      <c r="AB1075" s="64"/>
      <c r="AC1075" s="64"/>
      <c r="AD1075" s="64"/>
      <c r="AE1075" s="64"/>
      <c r="AF1075" s="64"/>
      <c r="AG1075" s="64"/>
      <c r="AH1075" s="64"/>
      <c r="AI1075" s="64"/>
      <c r="AJ1075" s="64"/>
      <c r="AK1075" s="41"/>
    </row>
    <row r="1076" spans="1:37">
      <c r="A1076" s="41"/>
      <c r="B1076" s="41"/>
      <c r="L1076" s="41"/>
      <c r="AB1076" s="64"/>
      <c r="AC1076" s="64"/>
      <c r="AD1076" s="64"/>
      <c r="AE1076" s="64"/>
      <c r="AF1076" s="64"/>
      <c r="AG1076" s="64"/>
      <c r="AH1076" s="64"/>
      <c r="AI1076" s="64"/>
      <c r="AJ1076" s="64"/>
      <c r="AK1076" s="41"/>
    </row>
    <row r="1077" spans="1:37">
      <c r="A1077" s="41"/>
      <c r="B1077" s="41"/>
      <c r="L1077" s="41"/>
      <c r="AB1077" s="64"/>
      <c r="AC1077" s="64"/>
      <c r="AD1077" s="64"/>
      <c r="AE1077" s="64"/>
      <c r="AF1077" s="64"/>
      <c r="AG1077" s="64"/>
      <c r="AH1077" s="64"/>
      <c r="AI1077" s="64"/>
      <c r="AJ1077" s="64"/>
      <c r="AK1077" s="41"/>
    </row>
    <row r="1078" spans="1:37">
      <c r="A1078" s="41"/>
      <c r="B1078" s="41"/>
      <c r="L1078" s="41"/>
      <c r="AB1078" s="64"/>
      <c r="AC1078" s="64"/>
      <c r="AD1078" s="64"/>
      <c r="AE1078" s="64"/>
      <c r="AF1078" s="64"/>
      <c r="AG1078" s="64"/>
      <c r="AH1078" s="64"/>
      <c r="AI1078" s="64"/>
      <c r="AJ1078" s="64"/>
      <c r="AK1078" s="41"/>
    </row>
    <row r="1079" spans="1:37">
      <c r="A1079" s="41"/>
      <c r="B1079" s="41"/>
      <c r="L1079" s="41"/>
      <c r="AB1079" s="64"/>
      <c r="AC1079" s="64"/>
      <c r="AD1079" s="64"/>
      <c r="AE1079" s="64"/>
      <c r="AF1079" s="64"/>
      <c r="AG1079" s="64"/>
      <c r="AH1079" s="64"/>
      <c r="AI1079" s="64"/>
      <c r="AJ1079" s="64"/>
      <c r="AK1079" s="41"/>
    </row>
    <row r="1080" spans="1:37">
      <c r="A1080" s="41"/>
      <c r="B1080" s="41"/>
      <c r="L1080" s="41"/>
      <c r="AB1080" s="64"/>
      <c r="AC1080" s="64"/>
      <c r="AD1080" s="64"/>
      <c r="AE1080" s="64"/>
      <c r="AF1080" s="64"/>
      <c r="AG1080" s="64"/>
      <c r="AH1080" s="64"/>
      <c r="AI1080" s="64"/>
      <c r="AJ1080" s="64"/>
      <c r="AK1080" s="41"/>
    </row>
    <row r="1081" spans="1:37">
      <c r="A1081" s="41"/>
      <c r="B1081" s="41"/>
      <c r="L1081" s="41"/>
      <c r="AB1081" s="64"/>
      <c r="AC1081" s="64"/>
      <c r="AD1081" s="64"/>
      <c r="AE1081" s="64"/>
      <c r="AF1081" s="64"/>
      <c r="AG1081" s="64"/>
      <c r="AH1081" s="64"/>
      <c r="AI1081" s="64"/>
      <c r="AJ1081" s="64"/>
      <c r="AK1081" s="41"/>
    </row>
    <row r="1082" spans="1:37">
      <c r="A1082" s="41"/>
      <c r="B1082" s="41"/>
      <c r="L1082" s="41"/>
      <c r="AB1082" s="64"/>
      <c r="AC1082" s="64"/>
      <c r="AD1082" s="64"/>
      <c r="AE1082" s="64"/>
      <c r="AF1082" s="64"/>
      <c r="AG1082" s="64"/>
      <c r="AH1082" s="64"/>
      <c r="AI1082" s="64"/>
      <c r="AJ1082" s="64"/>
      <c r="AK1082" s="41"/>
    </row>
    <row r="1083" spans="1:37">
      <c r="A1083" s="41"/>
      <c r="B1083" s="41"/>
      <c r="L1083" s="41"/>
      <c r="AB1083" s="64"/>
      <c r="AC1083" s="64"/>
      <c r="AD1083" s="64"/>
      <c r="AE1083" s="64"/>
      <c r="AF1083" s="64"/>
      <c r="AG1083" s="64"/>
      <c r="AH1083" s="64"/>
      <c r="AI1083" s="64"/>
      <c r="AJ1083" s="64"/>
      <c r="AK1083" s="41"/>
    </row>
    <row r="1084" spans="1:37">
      <c r="A1084" s="41"/>
      <c r="B1084" s="41"/>
      <c r="L1084" s="41"/>
      <c r="AB1084" s="64"/>
      <c r="AC1084" s="64"/>
      <c r="AD1084" s="64"/>
      <c r="AE1084" s="64"/>
      <c r="AF1084" s="64"/>
      <c r="AG1084" s="64"/>
      <c r="AH1084" s="64"/>
      <c r="AI1084" s="64"/>
      <c r="AJ1084" s="64"/>
      <c r="AK1084" s="41"/>
    </row>
    <row r="1085" spans="1:37">
      <c r="A1085" s="41"/>
      <c r="B1085" s="41"/>
      <c r="L1085" s="41"/>
      <c r="AB1085" s="64"/>
      <c r="AC1085" s="64"/>
      <c r="AD1085" s="64"/>
      <c r="AE1085" s="64"/>
      <c r="AF1085" s="64"/>
      <c r="AG1085" s="64"/>
      <c r="AH1085" s="64"/>
      <c r="AI1085" s="64"/>
      <c r="AJ1085" s="64"/>
      <c r="AK1085" s="41"/>
    </row>
    <row r="1086" spans="1:37">
      <c r="A1086" s="41"/>
      <c r="B1086" s="41"/>
      <c r="L1086" s="41"/>
      <c r="AB1086" s="64"/>
      <c r="AC1086" s="64"/>
      <c r="AD1086" s="64"/>
      <c r="AE1086" s="64"/>
      <c r="AF1086" s="64"/>
      <c r="AG1086" s="64"/>
      <c r="AH1086" s="64"/>
      <c r="AI1086" s="64"/>
      <c r="AJ1086" s="64"/>
      <c r="AK1086" s="41"/>
    </row>
    <row r="1087" spans="1:37">
      <c r="A1087" s="41"/>
      <c r="B1087" s="41"/>
      <c r="L1087" s="41"/>
      <c r="AB1087" s="64"/>
      <c r="AC1087" s="64"/>
      <c r="AD1087" s="64"/>
      <c r="AE1087" s="64"/>
      <c r="AF1087" s="64"/>
      <c r="AG1087" s="64"/>
      <c r="AH1087" s="64"/>
      <c r="AI1087" s="64"/>
      <c r="AJ1087" s="64"/>
      <c r="AK1087" s="41"/>
    </row>
    <row r="1088" spans="1:37">
      <c r="A1088" s="41"/>
      <c r="B1088" s="41"/>
      <c r="L1088" s="41"/>
      <c r="AB1088" s="64"/>
      <c r="AC1088" s="64"/>
      <c r="AD1088" s="64"/>
      <c r="AE1088" s="64"/>
      <c r="AF1088" s="64"/>
      <c r="AG1088" s="64"/>
      <c r="AH1088" s="64"/>
      <c r="AI1088" s="64"/>
      <c r="AJ1088" s="64"/>
      <c r="AK1088" s="41"/>
    </row>
    <row r="1089" spans="1:37">
      <c r="A1089" s="41"/>
      <c r="B1089" s="41"/>
      <c r="L1089" s="41"/>
      <c r="AB1089" s="64"/>
      <c r="AC1089" s="64"/>
      <c r="AD1089" s="64"/>
      <c r="AE1089" s="64"/>
      <c r="AF1089" s="64"/>
      <c r="AG1089" s="64"/>
      <c r="AH1089" s="64"/>
      <c r="AI1089" s="64"/>
      <c r="AJ1089" s="64"/>
      <c r="AK1089" s="41"/>
    </row>
    <row r="1090" spans="1:37">
      <c r="A1090" s="41"/>
      <c r="B1090" s="41"/>
      <c r="L1090" s="41"/>
      <c r="AB1090" s="64"/>
      <c r="AC1090" s="64"/>
      <c r="AD1090" s="64"/>
      <c r="AE1090" s="64"/>
      <c r="AF1090" s="64"/>
      <c r="AG1090" s="64"/>
      <c r="AH1090" s="64"/>
      <c r="AI1090" s="64"/>
      <c r="AJ1090" s="64"/>
      <c r="AK1090" s="41"/>
    </row>
    <row r="1091" spans="1:37">
      <c r="A1091" s="41"/>
      <c r="B1091" s="41"/>
      <c r="L1091" s="41"/>
      <c r="AB1091" s="64"/>
      <c r="AC1091" s="64"/>
      <c r="AD1091" s="64"/>
      <c r="AE1091" s="64"/>
      <c r="AF1091" s="64"/>
      <c r="AG1091" s="64"/>
      <c r="AH1091" s="64"/>
      <c r="AI1091" s="64"/>
      <c r="AJ1091" s="64"/>
      <c r="AK1091" s="41"/>
    </row>
    <row r="1092" spans="1:37">
      <c r="A1092" s="41"/>
      <c r="B1092" s="41"/>
      <c r="L1092" s="41"/>
      <c r="AB1092" s="64"/>
      <c r="AC1092" s="64"/>
      <c r="AD1092" s="64"/>
      <c r="AE1092" s="64"/>
      <c r="AF1092" s="64"/>
      <c r="AG1092" s="64"/>
      <c r="AH1092" s="64"/>
      <c r="AI1092" s="64"/>
      <c r="AJ1092" s="64"/>
      <c r="AK1092" s="41"/>
    </row>
    <row r="1093" spans="1:37">
      <c r="A1093" s="41"/>
      <c r="B1093" s="41"/>
      <c r="L1093" s="41"/>
      <c r="AB1093" s="64"/>
      <c r="AC1093" s="64"/>
      <c r="AD1093" s="64"/>
      <c r="AE1093" s="64"/>
      <c r="AF1093" s="64"/>
      <c r="AG1093" s="64"/>
      <c r="AH1093" s="64"/>
      <c r="AI1093" s="64"/>
      <c r="AJ1093" s="64"/>
      <c r="AK1093" s="41"/>
    </row>
    <row r="1094" spans="1:37">
      <c r="A1094" s="41"/>
      <c r="B1094" s="41"/>
      <c r="L1094" s="41"/>
      <c r="AB1094" s="64"/>
      <c r="AC1094" s="64"/>
      <c r="AD1094" s="64"/>
      <c r="AE1094" s="64"/>
      <c r="AF1094" s="64"/>
      <c r="AG1094" s="64"/>
      <c r="AH1094" s="64"/>
      <c r="AI1094" s="64"/>
      <c r="AJ1094" s="64"/>
      <c r="AK1094" s="41"/>
    </row>
    <row r="1095" spans="1:37">
      <c r="A1095" s="41"/>
      <c r="B1095" s="41"/>
      <c r="L1095" s="41"/>
      <c r="AB1095" s="64"/>
      <c r="AC1095" s="64"/>
      <c r="AD1095" s="64"/>
      <c r="AE1095" s="64"/>
      <c r="AF1095" s="64"/>
      <c r="AG1095" s="64"/>
      <c r="AH1095" s="64"/>
      <c r="AI1095" s="64"/>
      <c r="AJ1095" s="64"/>
      <c r="AK1095" s="41"/>
    </row>
    <row r="1096" spans="1:37">
      <c r="A1096" s="41"/>
      <c r="B1096" s="41"/>
      <c r="L1096" s="41"/>
      <c r="AB1096" s="64"/>
      <c r="AC1096" s="64"/>
      <c r="AD1096" s="64"/>
      <c r="AE1096" s="64"/>
      <c r="AF1096" s="64"/>
      <c r="AG1096" s="64"/>
      <c r="AH1096" s="64"/>
      <c r="AI1096" s="64"/>
      <c r="AJ1096" s="64"/>
      <c r="AK1096" s="41"/>
    </row>
    <row r="1097" spans="1:37">
      <c r="A1097" s="41"/>
      <c r="B1097" s="41"/>
      <c r="L1097" s="41"/>
      <c r="AB1097" s="64"/>
      <c r="AC1097" s="64"/>
      <c r="AD1097" s="64"/>
      <c r="AE1097" s="64"/>
      <c r="AF1097" s="64"/>
      <c r="AG1097" s="64"/>
      <c r="AH1097" s="64"/>
      <c r="AI1097" s="64"/>
      <c r="AJ1097" s="64"/>
      <c r="AK1097" s="41"/>
    </row>
    <row r="1098" spans="1:37">
      <c r="A1098" s="41"/>
      <c r="B1098" s="41"/>
      <c r="L1098" s="41"/>
      <c r="AB1098" s="64"/>
      <c r="AC1098" s="64"/>
      <c r="AD1098" s="64"/>
      <c r="AE1098" s="64"/>
      <c r="AF1098" s="64"/>
      <c r="AG1098" s="64"/>
      <c r="AH1098" s="64"/>
      <c r="AI1098" s="64"/>
      <c r="AJ1098" s="64"/>
      <c r="AK1098" s="41"/>
    </row>
    <row r="1099" spans="1:37">
      <c r="A1099" s="41"/>
      <c r="B1099" s="41"/>
      <c r="L1099" s="41"/>
      <c r="AB1099" s="64"/>
      <c r="AC1099" s="64"/>
      <c r="AD1099" s="64"/>
      <c r="AE1099" s="64"/>
      <c r="AF1099" s="64"/>
      <c r="AG1099" s="64"/>
      <c r="AH1099" s="64"/>
      <c r="AI1099" s="64"/>
      <c r="AJ1099" s="64"/>
      <c r="AK1099" s="41"/>
    </row>
    <row r="1100" spans="1:37">
      <c r="A1100" s="41"/>
      <c r="B1100" s="41"/>
      <c r="L1100" s="41"/>
      <c r="AB1100" s="64"/>
      <c r="AC1100" s="64"/>
      <c r="AD1100" s="64"/>
      <c r="AE1100" s="64"/>
      <c r="AF1100" s="64"/>
      <c r="AG1100" s="64"/>
      <c r="AH1100" s="64"/>
      <c r="AI1100" s="64"/>
      <c r="AJ1100" s="64"/>
      <c r="AK1100" s="41"/>
    </row>
    <row r="1101" spans="1:37">
      <c r="A1101" s="41"/>
      <c r="B1101" s="41"/>
      <c r="L1101" s="41"/>
      <c r="AB1101" s="64"/>
      <c r="AC1101" s="64"/>
      <c r="AD1101" s="64"/>
      <c r="AE1101" s="64"/>
      <c r="AF1101" s="64"/>
      <c r="AG1101" s="64"/>
      <c r="AH1101" s="64"/>
      <c r="AI1101" s="64"/>
      <c r="AJ1101" s="64"/>
      <c r="AK1101" s="41"/>
    </row>
    <row r="1102" spans="1:37">
      <c r="A1102" s="41"/>
      <c r="B1102" s="41"/>
      <c r="L1102" s="41"/>
      <c r="AB1102" s="64"/>
      <c r="AC1102" s="64"/>
      <c r="AD1102" s="64"/>
      <c r="AE1102" s="64"/>
      <c r="AF1102" s="64"/>
      <c r="AG1102" s="64"/>
      <c r="AH1102" s="64"/>
      <c r="AI1102" s="64"/>
      <c r="AJ1102" s="64"/>
      <c r="AK1102" s="41"/>
    </row>
    <row r="1103" spans="1:37">
      <c r="A1103" s="41"/>
      <c r="B1103" s="41"/>
      <c r="L1103" s="41"/>
      <c r="AB1103" s="64"/>
      <c r="AC1103" s="64"/>
      <c r="AD1103" s="64"/>
      <c r="AE1103" s="64"/>
      <c r="AF1103" s="64"/>
      <c r="AG1103" s="64"/>
      <c r="AH1103" s="64"/>
      <c r="AI1103" s="64"/>
      <c r="AJ1103" s="64"/>
      <c r="AK1103" s="41"/>
    </row>
    <row r="1104" spans="1:37">
      <c r="A1104" s="41"/>
      <c r="B1104" s="41"/>
      <c r="L1104" s="41"/>
      <c r="AB1104" s="64"/>
      <c r="AC1104" s="64"/>
      <c r="AD1104" s="64"/>
      <c r="AE1104" s="64"/>
      <c r="AF1104" s="64"/>
      <c r="AG1104" s="64"/>
      <c r="AH1104" s="64"/>
      <c r="AI1104" s="64"/>
      <c r="AJ1104" s="64"/>
      <c r="AK1104" s="41"/>
    </row>
    <row r="1105" spans="1:37">
      <c r="A1105" s="41"/>
      <c r="B1105" s="41"/>
      <c r="L1105" s="41"/>
      <c r="AB1105" s="64"/>
      <c r="AC1105" s="64"/>
      <c r="AD1105" s="64"/>
      <c r="AE1105" s="64"/>
      <c r="AF1105" s="64"/>
      <c r="AG1105" s="64"/>
      <c r="AH1105" s="64"/>
      <c r="AI1105" s="64"/>
      <c r="AJ1105" s="64"/>
      <c r="AK1105" s="41"/>
    </row>
    <row r="1106" spans="1:37">
      <c r="A1106" s="41"/>
      <c r="B1106" s="41"/>
      <c r="L1106" s="41"/>
      <c r="AB1106" s="64"/>
      <c r="AC1106" s="64"/>
      <c r="AD1106" s="64"/>
      <c r="AE1106" s="64"/>
      <c r="AF1106" s="64"/>
      <c r="AG1106" s="64"/>
      <c r="AH1106" s="64"/>
      <c r="AI1106" s="64"/>
      <c r="AJ1106" s="64"/>
      <c r="AK1106" s="41"/>
    </row>
    <row r="1107" spans="1:37">
      <c r="A1107" s="41"/>
      <c r="B1107" s="41"/>
      <c r="L1107" s="41"/>
      <c r="AB1107" s="64"/>
      <c r="AC1107" s="64"/>
      <c r="AD1107" s="64"/>
      <c r="AE1107" s="64"/>
      <c r="AF1107" s="64"/>
      <c r="AG1107" s="64"/>
      <c r="AH1107" s="64"/>
      <c r="AI1107" s="64"/>
      <c r="AJ1107" s="64"/>
      <c r="AK1107" s="41"/>
    </row>
    <row r="1108" spans="1:37">
      <c r="A1108" s="41"/>
      <c r="B1108" s="41"/>
      <c r="L1108" s="41"/>
      <c r="AB1108" s="64"/>
      <c r="AC1108" s="64"/>
      <c r="AD1108" s="64"/>
      <c r="AE1108" s="64"/>
      <c r="AF1108" s="64"/>
      <c r="AG1108" s="64"/>
      <c r="AH1108" s="64"/>
      <c r="AI1108" s="64"/>
      <c r="AJ1108" s="64"/>
      <c r="AK1108" s="41"/>
    </row>
    <row r="1109" spans="1:37">
      <c r="A1109" s="41"/>
      <c r="B1109" s="41"/>
      <c r="L1109" s="41"/>
      <c r="AB1109" s="64"/>
      <c r="AC1109" s="64"/>
      <c r="AD1109" s="64"/>
      <c r="AE1109" s="64"/>
      <c r="AF1109" s="64"/>
      <c r="AG1109" s="64"/>
      <c r="AH1109" s="64"/>
      <c r="AI1109" s="64"/>
      <c r="AJ1109" s="64"/>
      <c r="AK1109" s="41"/>
    </row>
    <row r="1110" spans="1:37">
      <c r="A1110" s="41"/>
      <c r="B1110" s="41"/>
      <c r="L1110" s="41"/>
      <c r="AB1110" s="64"/>
      <c r="AC1110" s="64"/>
      <c r="AD1110" s="64"/>
      <c r="AE1110" s="64"/>
      <c r="AF1110" s="64"/>
      <c r="AG1110" s="64"/>
      <c r="AH1110" s="64"/>
      <c r="AI1110" s="64"/>
      <c r="AJ1110" s="64"/>
      <c r="AK1110" s="41"/>
    </row>
    <row r="1111" spans="1:37">
      <c r="A1111" s="41"/>
      <c r="B1111" s="41"/>
      <c r="L1111" s="41"/>
      <c r="AB1111" s="64"/>
      <c r="AC1111" s="64"/>
      <c r="AD1111" s="64"/>
      <c r="AE1111" s="64"/>
      <c r="AF1111" s="64"/>
      <c r="AG1111" s="64"/>
      <c r="AH1111" s="64"/>
      <c r="AI1111" s="64"/>
      <c r="AJ1111" s="64"/>
      <c r="AK1111" s="41"/>
    </row>
    <row r="1112" spans="1:37">
      <c r="A1112" s="41"/>
      <c r="B1112" s="41"/>
      <c r="L1112" s="41"/>
      <c r="AB1112" s="64"/>
      <c r="AC1112" s="64"/>
      <c r="AD1112" s="64"/>
      <c r="AE1112" s="64"/>
      <c r="AF1112" s="64"/>
      <c r="AG1112" s="64"/>
      <c r="AH1112" s="64"/>
      <c r="AI1112" s="64"/>
      <c r="AJ1112" s="64"/>
      <c r="AK1112" s="41"/>
    </row>
    <row r="1113" spans="1:37">
      <c r="A1113" s="41"/>
      <c r="B1113" s="41"/>
      <c r="L1113" s="41"/>
      <c r="AB1113" s="64"/>
      <c r="AC1113" s="64"/>
      <c r="AD1113" s="64"/>
      <c r="AE1113" s="64"/>
      <c r="AF1113" s="64"/>
      <c r="AG1113" s="64"/>
      <c r="AH1113" s="64"/>
      <c r="AI1113" s="64"/>
      <c r="AJ1113" s="64"/>
      <c r="AK1113" s="41"/>
    </row>
    <row r="1114" spans="1:37">
      <c r="A1114" s="41"/>
      <c r="B1114" s="41"/>
      <c r="L1114" s="41"/>
      <c r="AB1114" s="64"/>
      <c r="AC1114" s="64"/>
      <c r="AD1114" s="64"/>
      <c r="AE1114" s="64"/>
      <c r="AF1114" s="64"/>
      <c r="AG1114" s="64"/>
      <c r="AH1114" s="64"/>
      <c r="AI1114" s="64"/>
      <c r="AJ1114" s="64"/>
      <c r="AK1114" s="41"/>
    </row>
    <row r="1115" spans="1:37">
      <c r="A1115" s="41"/>
      <c r="B1115" s="41"/>
      <c r="L1115" s="41"/>
      <c r="AB1115" s="64"/>
      <c r="AC1115" s="64"/>
      <c r="AD1115" s="64"/>
      <c r="AE1115" s="64"/>
      <c r="AF1115" s="64"/>
      <c r="AG1115" s="64"/>
      <c r="AH1115" s="64"/>
      <c r="AI1115" s="64"/>
      <c r="AJ1115" s="64"/>
      <c r="AK1115" s="41"/>
    </row>
    <row r="1116" spans="1:37">
      <c r="A1116" s="41"/>
      <c r="B1116" s="41"/>
      <c r="L1116" s="41"/>
      <c r="AB1116" s="64"/>
      <c r="AC1116" s="64"/>
      <c r="AD1116" s="64"/>
      <c r="AE1116" s="64"/>
      <c r="AF1116" s="64"/>
      <c r="AG1116" s="64"/>
      <c r="AH1116" s="64"/>
      <c r="AI1116" s="64"/>
      <c r="AJ1116" s="64"/>
      <c r="AK1116" s="41"/>
    </row>
    <row r="1117" spans="1:37">
      <c r="A1117" s="41"/>
      <c r="B1117" s="41"/>
      <c r="L1117" s="41"/>
      <c r="AB1117" s="64"/>
      <c r="AC1117" s="64"/>
      <c r="AD1117" s="64"/>
      <c r="AE1117" s="64"/>
      <c r="AF1117" s="64"/>
      <c r="AG1117" s="64"/>
      <c r="AH1117" s="64"/>
      <c r="AI1117" s="64"/>
      <c r="AJ1117" s="64"/>
      <c r="AK1117" s="41"/>
    </row>
    <row r="1118" spans="1:37">
      <c r="A1118" s="41"/>
      <c r="B1118" s="41"/>
      <c r="L1118" s="41"/>
      <c r="AB1118" s="64"/>
      <c r="AC1118" s="64"/>
      <c r="AD1118" s="64"/>
      <c r="AE1118" s="64"/>
      <c r="AF1118" s="64"/>
      <c r="AG1118" s="64"/>
      <c r="AH1118" s="64"/>
      <c r="AI1118" s="64"/>
      <c r="AJ1118" s="64"/>
      <c r="AK1118" s="41"/>
    </row>
    <row r="1119" spans="1:37">
      <c r="A1119" s="41"/>
      <c r="B1119" s="41"/>
      <c r="L1119" s="41"/>
      <c r="AB1119" s="64"/>
      <c r="AC1119" s="64"/>
      <c r="AD1119" s="64"/>
      <c r="AE1119" s="64"/>
      <c r="AF1119" s="64"/>
      <c r="AG1119" s="64"/>
      <c r="AH1119" s="64"/>
      <c r="AI1119" s="64"/>
      <c r="AJ1119" s="64"/>
      <c r="AK1119" s="41"/>
    </row>
    <row r="1120" spans="1:37">
      <c r="A1120" s="41"/>
      <c r="B1120" s="41"/>
      <c r="L1120" s="41"/>
      <c r="AB1120" s="64"/>
      <c r="AC1120" s="64"/>
      <c r="AD1120" s="64"/>
      <c r="AE1120" s="64"/>
      <c r="AF1120" s="64"/>
      <c r="AG1120" s="64"/>
      <c r="AH1120" s="64"/>
      <c r="AI1120" s="64"/>
      <c r="AJ1120" s="64"/>
      <c r="AK1120" s="41"/>
    </row>
    <row r="1121" spans="1:37">
      <c r="A1121" s="41"/>
      <c r="B1121" s="41"/>
      <c r="L1121" s="41"/>
      <c r="AB1121" s="64"/>
      <c r="AC1121" s="64"/>
      <c r="AD1121" s="64"/>
      <c r="AE1121" s="64"/>
      <c r="AF1121" s="64"/>
      <c r="AG1121" s="64"/>
      <c r="AH1121" s="64"/>
      <c r="AI1121" s="64"/>
      <c r="AJ1121" s="64"/>
      <c r="AK1121" s="41"/>
    </row>
    <row r="1122" spans="1:37">
      <c r="A1122" s="41"/>
      <c r="B1122" s="41"/>
      <c r="L1122" s="41"/>
      <c r="AB1122" s="64"/>
      <c r="AC1122" s="64"/>
      <c r="AD1122" s="64"/>
      <c r="AE1122" s="64"/>
      <c r="AF1122" s="64"/>
      <c r="AG1122" s="64"/>
      <c r="AH1122" s="64"/>
      <c r="AI1122" s="64"/>
      <c r="AJ1122" s="64"/>
      <c r="AK1122" s="41"/>
    </row>
    <row r="1123" spans="1:37">
      <c r="A1123" s="41"/>
      <c r="B1123" s="41"/>
      <c r="L1123" s="41"/>
      <c r="AB1123" s="64"/>
      <c r="AC1123" s="64"/>
      <c r="AD1123" s="64"/>
      <c r="AE1123" s="64"/>
      <c r="AF1123" s="64"/>
      <c r="AG1123" s="64"/>
      <c r="AH1123" s="64"/>
      <c r="AI1123" s="64"/>
      <c r="AJ1123" s="64"/>
      <c r="AK1123" s="41"/>
    </row>
    <row r="1124" spans="1:37">
      <c r="A1124" s="41"/>
      <c r="B1124" s="41"/>
      <c r="L1124" s="41"/>
      <c r="AB1124" s="64"/>
      <c r="AC1124" s="64"/>
      <c r="AD1124" s="64"/>
      <c r="AE1124" s="64"/>
      <c r="AF1124" s="64"/>
      <c r="AG1124" s="64"/>
      <c r="AH1124" s="64"/>
      <c r="AI1124" s="64"/>
      <c r="AJ1124" s="64"/>
      <c r="AK1124" s="41"/>
    </row>
    <row r="1125" spans="1:37">
      <c r="A1125" s="41"/>
      <c r="B1125" s="41"/>
      <c r="L1125" s="41"/>
      <c r="AB1125" s="64"/>
      <c r="AC1125" s="64"/>
      <c r="AD1125" s="64"/>
      <c r="AE1125" s="64"/>
      <c r="AF1125" s="64"/>
      <c r="AG1125" s="64"/>
      <c r="AH1125" s="64"/>
      <c r="AI1125" s="64"/>
      <c r="AJ1125" s="64"/>
      <c r="AK1125" s="41"/>
    </row>
    <row r="1126" spans="1:37">
      <c r="A1126" s="41"/>
      <c r="B1126" s="41"/>
      <c r="L1126" s="41"/>
      <c r="AB1126" s="64"/>
      <c r="AC1126" s="64"/>
      <c r="AD1126" s="64"/>
      <c r="AE1126" s="64"/>
      <c r="AF1126" s="64"/>
      <c r="AG1126" s="64"/>
      <c r="AH1126" s="64"/>
      <c r="AI1126" s="64"/>
      <c r="AJ1126" s="64"/>
      <c r="AK1126" s="41"/>
    </row>
    <row r="1127" spans="1:37">
      <c r="A1127" s="41"/>
      <c r="B1127" s="41"/>
      <c r="L1127" s="41"/>
      <c r="AB1127" s="64"/>
      <c r="AC1127" s="64"/>
      <c r="AD1127" s="64"/>
      <c r="AE1127" s="64"/>
      <c r="AF1127" s="64"/>
      <c r="AG1127" s="64"/>
      <c r="AH1127" s="64"/>
      <c r="AI1127" s="64"/>
      <c r="AJ1127" s="64"/>
      <c r="AK1127" s="41"/>
    </row>
    <row r="1128" spans="1:37">
      <c r="A1128" s="41"/>
      <c r="B1128" s="41"/>
      <c r="L1128" s="41"/>
      <c r="AB1128" s="64"/>
      <c r="AC1128" s="64"/>
      <c r="AD1128" s="64"/>
      <c r="AE1128" s="64"/>
      <c r="AF1128" s="64"/>
      <c r="AG1128" s="64"/>
      <c r="AH1128" s="64"/>
      <c r="AI1128" s="64"/>
      <c r="AJ1128" s="64"/>
      <c r="AK1128" s="41"/>
    </row>
    <row r="1129" spans="1:37">
      <c r="A1129" s="41"/>
      <c r="B1129" s="41"/>
      <c r="L1129" s="41"/>
      <c r="AB1129" s="64"/>
      <c r="AC1129" s="64"/>
      <c r="AD1129" s="64"/>
      <c r="AE1129" s="64"/>
      <c r="AF1129" s="64"/>
      <c r="AG1129" s="64"/>
      <c r="AH1129" s="64"/>
      <c r="AI1129" s="64"/>
      <c r="AJ1129" s="64"/>
      <c r="AK1129" s="41"/>
    </row>
    <row r="1130" spans="1:37">
      <c r="A1130" s="41"/>
      <c r="B1130" s="41"/>
      <c r="L1130" s="41"/>
      <c r="AB1130" s="64"/>
      <c r="AC1130" s="64"/>
      <c r="AD1130" s="64"/>
      <c r="AE1130" s="64"/>
      <c r="AF1130" s="64"/>
      <c r="AG1130" s="64"/>
      <c r="AH1130" s="64"/>
      <c r="AI1130" s="64"/>
      <c r="AJ1130" s="64"/>
      <c r="AK1130" s="41"/>
    </row>
    <row r="1131" spans="1:37">
      <c r="A1131" s="41"/>
      <c r="B1131" s="41"/>
      <c r="L1131" s="41"/>
      <c r="AB1131" s="64"/>
      <c r="AC1131" s="64"/>
      <c r="AD1131" s="64"/>
      <c r="AE1131" s="64"/>
      <c r="AF1131" s="64"/>
      <c r="AG1131" s="64"/>
      <c r="AH1131" s="64"/>
      <c r="AI1131" s="64"/>
      <c r="AJ1131" s="64"/>
      <c r="AK1131" s="41"/>
    </row>
    <row r="1132" spans="1:37">
      <c r="A1132" s="41"/>
      <c r="B1132" s="41"/>
      <c r="L1132" s="41"/>
      <c r="AB1132" s="64"/>
      <c r="AC1132" s="64"/>
      <c r="AD1132" s="64"/>
      <c r="AE1132" s="64"/>
      <c r="AF1132" s="64"/>
      <c r="AG1132" s="64"/>
      <c r="AH1132" s="64"/>
      <c r="AI1132" s="64"/>
      <c r="AJ1132" s="64"/>
      <c r="AK1132" s="41"/>
    </row>
    <row r="1133" spans="1:37">
      <c r="A1133" s="41"/>
      <c r="B1133" s="41"/>
      <c r="L1133" s="41"/>
      <c r="AB1133" s="64"/>
      <c r="AC1133" s="64"/>
      <c r="AD1133" s="64"/>
      <c r="AE1133" s="64"/>
      <c r="AF1133" s="64"/>
      <c r="AG1133" s="64"/>
      <c r="AH1133" s="64"/>
      <c r="AI1133" s="64"/>
      <c r="AJ1133" s="64"/>
      <c r="AK1133" s="41"/>
    </row>
    <row r="1134" spans="1:37">
      <c r="A1134" s="41"/>
      <c r="B1134" s="41"/>
      <c r="L1134" s="41"/>
      <c r="AB1134" s="64"/>
      <c r="AC1134" s="64"/>
      <c r="AD1134" s="64"/>
      <c r="AE1134" s="64"/>
      <c r="AF1134" s="64"/>
      <c r="AG1134" s="64"/>
      <c r="AH1134" s="64"/>
      <c r="AI1134" s="64"/>
      <c r="AJ1134" s="64"/>
      <c r="AK1134" s="41"/>
    </row>
    <row r="1135" spans="1:37">
      <c r="A1135" s="41"/>
      <c r="B1135" s="41"/>
      <c r="L1135" s="41"/>
      <c r="AB1135" s="64"/>
      <c r="AC1135" s="64"/>
      <c r="AD1135" s="64"/>
      <c r="AE1135" s="64"/>
      <c r="AF1135" s="64"/>
      <c r="AG1135" s="64"/>
      <c r="AH1135" s="64"/>
      <c r="AI1135" s="64"/>
      <c r="AJ1135" s="64"/>
      <c r="AK1135" s="41"/>
    </row>
    <row r="1136" spans="1:37">
      <c r="A1136" s="41"/>
      <c r="B1136" s="41"/>
      <c r="L1136" s="41"/>
      <c r="AB1136" s="64"/>
      <c r="AC1136" s="64"/>
      <c r="AD1136" s="64"/>
      <c r="AE1136" s="64"/>
      <c r="AF1136" s="64"/>
      <c r="AG1136" s="64"/>
      <c r="AH1136" s="64"/>
      <c r="AI1136" s="64"/>
      <c r="AJ1136" s="64"/>
      <c r="AK1136" s="41"/>
    </row>
    <row r="1137" spans="1:37">
      <c r="A1137" s="41"/>
      <c r="B1137" s="41"/>
      <c r="L1137" s="41"/>
      <c r="AB1137" s="64"/>
      <c r="AC1137" s="64"/>
      <c r="AD1137" s="64"/>
      <c r="AE1137" s="64"/>
      <c r="AF1137" s="64"/>
      <c r="AG1137" s="64"/>
      <c r="AH1137" s="64"/>
      <c r="AI1137" s="64"/>
      <c r="AJ1137" s="64"/>
      <c r="AK1137" s="41"/>
    </row>
    <row r="1138" spans="1:37">
      <c r="A1138" s="41"/>
      <c r="B1138" s="41"/>
      <c r="L1138" s="41"/>
      <c r="AB1138" s="64"/>
      <c r="AC1138" s="64"/>
      <c r="AD1138" s="64"/>
      <c r="AE1138" s="64"/>
      <c r="AF1138" s="64"/>
      <c r="AG1138" s="64"/>
      <c r="AH1138" s="64"/>
      <c r="AI1138" s="64"/>
      <c r="AJ1138" s="64"/>
      <c r="AK1138" s="41"/>
    </row>
    <row r="1139" spans="1:37">
      <c r="A1139" s="41"/>
      <c r="B1139" s="41"/>
      <c r="L1139" s="41"/>
      <c r="AB1139" s="64"/>
      <c r="AC1139" s="64"/>
      <c r="AD1139" s="64"/>
      <c r="AE1139" s="64"/>
      <c r="AF1139" s="64"/>
      <c r="AG1139" s="64"/>
      <c r="AH1139" s="64"/>
      <c r="AI1139" s="64"/>
      <c r="AJ1139" s="64"/>
      <c r="AK1139" s="41"/>
    </row>
    <row r="1140" spans="1:37">
      <c r="A1140" s="41"/>
      <c r="B1140" s="41"/>
      <c r="L1140" s="41"/>
      <c r="AB1140" s="64"/>
      <c r="AC1140" s="64"/>
      <c r="AD1140" s="64"/>
      <c r="AE1140" s="64"/>
      <c r="AF1140" s="64"/>
      <c r="AG1140" s="64"/>
      <c r="AH1140" s="64"/>
      <c r="AI1140" s="64"/>
      <c r="AJ1140" s="64"/>
      <c r="AK1140" s="41"/>
    </row>
    <row r="1141" spans="1:37">
      <c r="A1141" s="41"/>
      <c r="B1141" s="41"/>
      <c r="L1141" s="41"/>
      <c r="AB1141" s="64"/>
      <c r="AC1141" s="64"/>
      <c r="AD1141" s="64"/>
      <c r="AE1141" s="64"/>
      <c r="AF1141" s="64"/>
      <c r="AG1141" s="64"/>
      <c r="AH1141" s="64"/>
      <c r="AI1141" s="64"/>
      <c r="AJ1141" s="64"/>
      <c r="AK1141" s="41"/>
    </row>
    <row r="1142" spans="1:37">
      <c r="A1142" s="41"/>
      <c r="B1142" s="41"/>
      <c r="L1142" s="41"/>
      <c r="AB1142" s="64"/>
      <c r="AC1142" s="64"/>
      <c r="AD1142" s="64"/>
      <c r="AE1142" s="64"/>
      <c r="AF1142" s="64"/>
      <c r="AG1142" s="64"/>
      <c r="AH1142" s="64"/>
      <c r="AI1142" s="64"/>
      <c r="AJ1142" s="64"/>
      <c r="AK1142" s="41"/>
    </row>
    <row r="1143" spans="1:37">
      <c r="A1143" s="41"/>
      <c r="B1143" s="41"/>
      <c r="L1143" s="41"/>
      <c r="AB1143" s="64"/>
      <c r="AC1143" s="64"/>
      <c r="AD1143" s="64"/>
      <c r="AE1143" s="64"/>
      <c r="AF1143" s="64"/>
      <c r="AG1143" s="64"/>
      <c r="AH1143" s="64"/>
      <c r="AI1143" s="64"/>
      <c r="AJ1143" s="64"/>
      <c r="AK1143" s="41"/>
    </row>
    <row r="1144" spans="1:37">
      <c r="A1144" s="41"/>
      <c r="B1144" s="41"/>
      <c r="L1144" s="41"/>
      <c r="AB1144" s="64"/>
      <c r="AC1144" s="64"/>
      <c r="AD1144" s="64"/>
      <c r="AE1144" s="64"/>
      <c r="AF1144" s="64"/>
      <c r="AG1144" s="64"/>
      <c r="AH1144" s="64"/>
      <c r="AI1144" s="64"/>
      <c r="AJ1144" s="64"/>
      <c r="AK1144" s="41"/>
    </row>
    <row r="1145" spans="1:37">
      <c r="A1145" s="41"/>
      <c r="B1145" s="41"/>
      <c r="L1145" s="41"/>
      <c r="AB1145" s="64"/>
      <c r="AC1145" s="64"/>
      <c r="AD1145" s="64"/>
      <c r="AE1145" s="64"/>
      <c r="AF1145" s="64"/>
      <c r="AG1145" s="64"/>
      <c r="AH1145" s="64"/>
      <c r="AI1145" s="64"/>
      <c r="AJ1145" s="64"/>
      <c r="AK1145" s="41"/>
    </row>
    <row r="1146" spans="1:37">
      <c r="A1146" s="41"/>
      <c r="B1146" s="41"/>
      <c r="L1146" s="41"/>
      <c r="AB1146" s="64"/>
      <c r="AC1146" s="64"/>
      <c r="AD1146" s="64"/>
      <c r="AE1146" s="64"/>
      <c r="AF1146" s="64"/>
      <c r="AG1146" s="64"/>
      <c r="AH1146" s="64"/>
      <c r="AI1146" s="64"/>
      <c r="AJ1146" s="64"/>
      <c r="AK1146" s="41"/>
    </row>
    <row r="1147" spans="1:37">
      <c r="A1147" s="41"/>
      <c r="B1147" s="41"/>
      <c r="L1147" s="41"/>
      <c r="AB1147" s="64"/>
      <c r="AC1147" s="64"/>
      <c r="AD1147" s="64"/>
      <c r="AE1147" s="64"/>
      <c r="AF1147" s="64"/>
      <c r="AG1147" s="64"/>
      <c r="AH1147" s="64"/>
      <c r="AI1147" s="64"/>
      <c r="AJ1147" s="64"/>
      <c r="AK1147" s="41"/>
    </row>
    <row r="1148" spans="1:37">
      <c r="A1148" s="41"/>
      <c r="B1148" s="41"/>
      <c r="L1148" s="41"/>
      <c r="AB1148" s="64"/>
      <c r="AC1148" s="64"/>
      <c r="AD1148" s="64"/>
      <c r="AE1148" s="64"/>
      <c r="AF1148" s="64"/>
      <c r="AG1148" s="64"/>
      <c r="AH1148" s="64"/>
      <c r="AI1148" s="64"/>
      <c r="AJ1148" s="64"/>
      <c r="AK1148" s="41"/>
    </row>
    <row r="1149" spans="1:37">
      <c r="A1149" s="41"/>
      <c r="B1149" s="41"/>
      <c r="L1149" s="41"/>
      <c r="AB1149" s="64"/>
      <c r="AC1149" s="64"/>
      <c r="AD1149" s="64"/>
      <c r="AE1149" s="64"/>
      <c r="AF1149" s="64"/>
      <c r="AG1149" s="64"/>
      <c r="AH1149" s="64"/>
      <c r="AI1149" s="64"/>
      <c r="AJ1149" s="64"/>
      <c r="AK1149" s="41"/>
    </row>
    <row r="1150" spans="1:37">
      <c r="A1150" s="41"/>
      <c r="B1150" s="41"/>
      <c r="L1150" s="41"/>
      <c r="AB1150" s="64"/>
      <c r="AC1150" s="64"/>
      <c r="AD1150" s="64"/>
      <c r="AE1150" s="64"/>
      <c r="AF1150" s="64"/>
      <c r="AG1150" s="64"/>
      <c r="AH1150" s="64"/>
      <c r="AI1150" s="64"/>
      <c r="AJ1150" s="64"/>
      <c r="AK1150" s="41"/>
    </row>
    <row r="1151" spans="1:37">
      <c r="A1151" s="41"/>
      <c r="B1151" s="41"/>
      <c r="L1151" s="41"/>
      <c r="AB1151" s="64"/>
      <c r="AC1151" s="64"/>
      <c r="AD1151" s="64"/>
      <c r="AE1151" s="64"/>
      <c r="AF1151" s="64"/>
      <c r="AG1151" s="64"/>
      <c r="AH1151" s="64"/>
      <c r="AI1151" s="64"/>
      <c r="AJ1151" s="64"/>
      <c r="AK1151" s="41"/>
    </row>
    <row r="1152" spans="1:37">
      <c r="A1152" s="41"/>
      <c r="B1152" s="41"/>
      <c r="L1152" s="41"/>
      <c r="AB1152" s="64"/>
      <c r="AC1152" s="64"/>
      <c r="AD1152" s="64"/>
      <c r="AE1152" s="64"/>
      <c r="AF1152" s="64"/>
      <c r="AG1152" s="64"/>
      <c r="AH1152" s="64"/>
      <c r="AI1152" s="64"/>
      <c r="AJ1152" s="64"/>
      <c r="AK1152" s="41"/>
    </row>
    <row r="1153" spans="1:37">
      <c r="A1153" s="41"/>
      <c r="B1153" s="41"/>
      <c r="L1153" s="41"/>
      <c r="AB1153" s="64"/>
      <c r="AC1153" s="64"/>
      <c r="AD1153" s="64"/>
      <c r="AE1153" s="64"/>
      <c r="AF1153" s="64"/>
      <c r="AG1153" s="64"/>
      <c r="AH1153" s="64"/>
      <c r="AI1153" s="64"/>
      <c r="AJ1153" s="64"/>
      <c r="AK1153" s="41"/>
    </row>
    <row r="1154" spans="1:37">
      <c r="A1154" s="41"/>
      <c r="B1154" s="41"/>
      <c r="L1154" s="41"/>
      <c r="AB1154" s="64"/>
      <c r="AC1154" s="64"/>
      <c r="AD1154" s="64"/>
      <c r="AE1154" s="64"/>
      <c r="AF1154" s="64"/>
      <c r="AG1154" s="64"/>
      <c r="AH1154" s="64"/>
      <c r="AI1154" s="64"/>
      <c r="AJ1154" s="64"/>
      <c r="AK1154" s="41"/>
    </row>
    <row r="1155" spans="1:37">
      <c r="A1155" s="41"/>
      <c r="B1155" s="41"/>
      <c r="L1155" s="41"/>
      <c r="AB1155" s="64"/>
      <c r="AC1155" s="64"/>
      <c r="AD1155" s="64"/>
      <c r="AE1155" s="64"/>
      <c r="AF1155" s="64"/>
      <c r="AG1155" s="64"/>
      <c r="AH1155" s="64"/>
      <c r="AI1155" s="64"/>
      <c r="AJ1155" s="64"/>
      <c r="AK1155" s="41"/>
    </row>
    <row r="1156" spans="1:37">
      <c r="A1156" s="41"/>
      <c r="B1156" s="41"/>
      <c r="L1156" s="41"/>
      <c r="AB1156" s="64"/>
      <c r="AC1156" s="64"/>
      <c r="AD1156" s="64"/>
      <c r="AE1156" s="64"/>
      <c r="AF1156" s="64"/>
      <c r="AG1156" s="64"/>
      <c r="AH1156" s="64"/>
      <c r="AI1156" s="64"/>
      <c r="AJ1156" s="64"/>
      <c r="AK1156" s="41"/>
    </row>
    <row r="1157" spans="1:37">
      <c r="A1157" s="41"/>
      <c r="B1157" s="41"/>
      <c r="L1157" s="41"/>
      <c r="AB1157" s="64"/>
      <c r="AC1157" s="64"/>
      <c r="AD1157" s="64"/>
      <c r="AE1157" s="64"/>
      <c r="AF1157" s="64"/>
      <c r="AG1157" s="64"/>
      <c r="AH1157" s="64"/>
      <c r="AI1157" s="64"/>
      <c r="AJ1157" s="64"/>
      <c r="AK1157" s="41"/>
    </row>
    <row r="1158" spans="1:37">
      <c r="A1158" s="41"/>
      <c r="B1158" s="41"/>
      <c r="L1158" s="41"/>
      <c r="AB1158" s="64"/>
      <c r="AC1158" s="64"/>
      <c r="AD1158" s="64"/>
      <c r="AE1158" s="64"/>
      <c r="AF1158" s="64"/>
      <c r="AG1158" s="64"/>
      <c r="AH1158" s="64"/>
      <c r="AI1158" s="64"/>
      <c r="AJ1158" s="64"/>
      <c r="AK1158" s="41"/>
    </row>
    <row r="1159" spans="1:37">
      <c r="A1159" s="41"/>
      <c r="B1159" s="41"/>
      <c r="L1159" s="41"/>
      <c r="AB1159" s="64"/>
      <c r="AC1159" s="64"/>
      <c r="AD1159" s="64"/>
      <c r="AE1159" s="64"/>
      <c r="AF1159" s="64"/>
      <c r="AG1159" s="64"/>
      <c r="AH1159" s="64"/>
      <c r="AI1159" s="64"/>
      <c r="AJ1159" s="64"/>
      <c r="AK1159" s="41"/>
    </row>
    <row r="1160" spans="1:37">
      <c r="A1160" s="41"/>
      <c r="B1160" s="41"/>
      <c r="L1160" s="41"/>
      <c r="AB1160" s="64"/>
      <c r="AC1160" s="64"/>
      <c r="AD1160" s="64"/>
      <c r="AE1160" s="64"/>
      <c r="AF1160" s="64"/>
      <c r="AG1160" s="64"/>
      <c r="AH1160" s="64"/>
      <c r="AI1160" s="64"/>
      <c r="AJ1160" s="64"/>
      <c r="AK1160" s="41"/>
    </row>
    <row r="1161" spans="1:37">
      <c r="A1161" s="41"/>
      <c r="B1161" s="41"/>
      <c r="L1161" s="41"/>
      <c r="AB1161" s="64"/>
      <c r="AC1161" s="64"/>
      <c r="AD1161" s="64"/>
      <c r="AE1161" s="64"/>
      <c r="AF1161" s="64"/>
      <c r="AG1161" s="64"/>
      <c r="AH1161" s="64"/>
      <c r="AI1161" s="64"/>
      <c r="AJ1161" s="64"/>
      <c r="AK1161" s="41"/>
    </row>
    <row r="1162" spans="1:37">
      <c r="A1162" s="41"/>
      <c r="B1162" s="41"/>
      <c r="L1162" s="41"/>
      <c r="AB1162" s="64"/>
      <c r="AC1162" s="64"/>
      <c r="AD1162" s="64"/>
      <c r="AE1162" s="64"/>
      <c r="AF1162" s="64"/>
      <c r="AG1162" s="64"/>
      <c r="AH1162" s="64"/>
      <c r="AI1162" s="64"/>
      <c r="AJ1162" s="64"/>
      <c r="AK1162" s="41"/>
    </row>
    <row r="1163" spans="1:37">
      <c r="A1163" s="41"/>
      <c r="B1163" s="41"/>
      <c r="L1163" s="41"/>
      <c r="AB1163" s="64"/>
      <c r="AC1163" s="64"/>
      <c r="AD1163" s="64"/>
      <c r="AE1163" s="64"/>
      <c r="AF1163" s="64"/>
      <c r="AG1163" s="64"/>
      <c r="AH1163" s="64"/>
      <c r="AI1163" s="64"/>
      <c r="AJ1163" s="64"/>
      <c r="AK1163" s="41"/>
    </row>
    <row r="1164" spans="1:37">
      <c r="A1164" s="41"/>
      <c r="B1164" s="41"/>
      <c r="L1164" s="41"/>
      <c r="AB1164" s="64"/>
      <c r="AC1164" s="64"/>
      <c r="AD1164" s="64"/>
      <c r="AE1164" s="64"/>
      <c r="AF1164" s="64"/>
      <c r="AG1164" s="64"/>
      <c r="AH1164" s="64"/>
      <c r="AI1164" s="64"/>
      <c r="AJ1164" s="64"/>
      <c r="AK1164" s="41"/>
    </row>
    <row r="1165" spans="1:37">
      <c r="A1165" s="41"/>
      <c r="B1165" s="41"/>
      <c r="L1165" s="41"/>
      <c r="AB1165" s="64"/>
      <c r="AC1165" s="64"/>
      <c r="AD1165" s="64"/>
      <c r="AE1165" s="64"/>
      <c r="AF1165" s="64"/>
      <c r="AG1165" s="64"/>
      <c r="AH1165" s="64"/>
      <c r="AI1165" s="64"/>
      <c r="AJ1165" s="64"/>
      <c r="AK1165" s="41"/>
    </row>
    <row r="1166" spans="1:37">
      <c r="A1166" s="41"/>
      <c r="B1166" s="41"/>
      <c r="L1166" s="41"/>
      <c r="AB1166" s="64"/>
      <c r="AC1166" s="64"/>
      <c r="AD1166" s="64"/>
      <c r="AE1166" s="64"/>
      <c r="AF1166" s="64"/>
      <c r="AG1166" s="64"/>
      <c r="AH1166" s="64"/>
      <c r="AI1166" s="64"/>
      <c r="AJ1166" s="64"/>
      <c r="AK1166" s="41"/>
    </row>
    <row r="1167" spans="1:37">
      <c r="A1167" s="41"/>
      <c r="B1167" s="41"/>
      <c r="L1167" s="41"/>
      <c r="AB1167" s="64"/>
      <c r="AC1167" s="64"/>
      <c r="AD1167" s="64"/>
      <c r="AE1167" s="64"/>
      <c r="AF1167" s="64"/>
      <c r="AG1167" s="64"/>
      <c r="AH1167" s="64"/>
      <c r="AI1167" s="64"/>
      <c r="AJ1167" s="64"/>
      <c r="AK1167" s="41"/>
    </row>
    <row r="1168" spans="1:37">
      <c r="A1168" s="41"/>
      <c r="B1168" s="41"/>
      <c r="L1168" s="41"/>
      <c r="AB1168" s="64"/>
      <c r="AC1168" s="64"/>
      <c r="AD1168" s="64"/>
      <c r="AE1168" s="64"/>
      <c r="AF1168" s="64"/>
      <c r="AG1168" s="64"/>
      <c r="AH1168" s="64"/>
      <c r="AI1168" s="64"/>
      <c r="AJ1168" s="64"/>
      <c r="AK1168" s="41"/>
    </row>
    <row r="1169" spans="1:37">
      <c r="A1169" s="41"/>
      <c r="B1169" s="41"/>
      <c r="L1169" s="41"/>
      <c r="AB1169" s="64"/>
      <c r="AC1169" s="64"/>
      <c r="AD1169" s="64"/>
      <c r="AE1169" s="64"/>
      <c r="AF1169" s="64"/>
      <c r="AG1169" s="64"/>
      <c r="AH1169" s="64"/>
      <c r="AI1169" s="64"/>
      <c r="AJ1169" s="64"/>
      <c r="AK1169" s="41"/>
    </row>
    <row r="1170" spans="1:37">
      <c r="A1170" s="41"/>
      <c r="B1170" s="41"/>
      <c r="L1170" s="41"/>
      <c r="AB1170" s="64"/>
      <c r="AC1170" s="64"/>
      <c r="AD1170" s="64"/>
      <c r="AE1170" s="64"/>
      <c r="AF1170" s="64"/>
      <c r="AG1170" s="64"/>
      <c r="AH1170" s="64"/>
      <c r="AI1170" s="64"/>
      <c r="AJ1170" s="64"/>
      <c r="AK1170" s="41"/>
    </row>
    <row r="1171" spans="1:37">
      <c r="A1171" s="41"/>
      <c r="B1171" s="41"/>
      <c r="L1171" s="41"/>
      <c r="AB1171" s="64"/>
      <c r="AC1171" s="64"/>
      <c r="AD1171" s="64"/>
      <c r="AE1171" s="64"/>
      <c r="AF1171" s="64"/>
      <c r="AG1171" s="64"/>
      <c r="AH1171" s="64"/>
      <c r="AI1171" s="64"/>
      <c r="AJ1171" s="64"/>
      <c r="AK1171" s="41"/>
    </row>
    <row r="1172" spans="1:37">
      <c r="A1172" s="41"/>
      <c r="B1172" s="41"/>
      <c r="L1172" s="41"/>
      <c r="AB1172" s="64"/>
      <c r="AC1172" s="64"/>
      <c r="AD1172" s="64"/>
      <c r="AE1172" s="64"/>
      <c r="AF1172" s="64"/>
      <c r="AG1172" s="64"/>
      <c r="AH1172" s="64"/>
      <c r="AI1172" s="64"/>
      <c r="AJ1172" s="64"/>
      <c r="AK1172" s="41"/>
    </row>
    <row r="1173" spans="1:37">
      <c r="A1173" s="41"/>
      <c r="B1173" s="41"/>
      <c r="L1173" s="41"/>
      <c r="AB1173" s="64"/>
      <c r="AC1173" s="64"/>
      <c r="AD1173" s="64"/>
      <c r="AE1173" s="64"/>
      <c r="AF1173" s="64"/>
      <c r="AG1173" s="64"/>
      <c r="AH1173" s="64"/>
      <c r="AI1173" s="64"/>
      <c r="AJ1173" s="64"/>
      <c r="AK1173" s="41"/>
    </row>
    <row r="1174" spans="1:37">
      <c r="A1174" s="41"/>
      <c r="B1174" s="41"/>
      <c r="L1174" s="41"/>
      <c r="AB1174" s="64"/>
      <c r="AC1174" s="64"/>
      <c r="AD1174" s="64"/>
      <c r="AE1174" s="64"/>
      <c r="AF1174" s="64"/>
      <c r="AG1174" s="64"/>
      <c r="AH1174" s="64"/>
      <c r="AI1174" s="64"/>
      <c r="AJ1174" s="64"/>
      <c r="AK1174" s="41"/>
    </row>
    <row r="1175" spans="1:37">
      <c r="A1175" s="41"/>
      <c r="B1175" s="41"/>
      <c r="L1175" s="41"/>
      <c r="AB1175" s="64"/>
      <c r="AC1175" s="64"/>
      <c r="AD1175" s="64"/>
      <c r="AE1175" s="64"/>
      <c r="AF1175" s="64"/>
      <c r="AG1175" s="64"/>
      <c r="AH1175" s="64"/>
      <c r="AI1175" s="64"/>
      <c r="AJ1175" s="64"/>
      <c r="AK1175" s="41"/>
    </row>
    <row r="1176" spans="1:37">
      <c r="A1176" s="41"/>
      <c r="B1176" s="41"/>
      <c r="L1176" s="41"/>
      <c r="AB1176" s="64"/>
      <c r="AC1176" s="64"/>
      <c r="AD1176" s="64"/>
      <c r="AE1176" s="64"/>
      <c r="AF1176" s="64"/>
      <c r="AG1176" s="64"/>
      <c r="AH1176" s="64"/>
      <c r="AI1176" s="64"/>
      <c r="AJ1176" s="64"/>
      <c r="AK1176" s="41"/>
    </row>
    <row r="1177" spans="1:37">
      <c r="A1177" s="41"/>
      <c r="B1177" s="41"/>
      <c r="L1177" s="41"/>
      <c r="AB1177" s="64"/>
      <c r="AC1177" s="64"/>
      <c r="AD1177" s="64"/>
      <c r="AE1177" s="64"/>
      <c r="AF1177" s="64"/>
      <c r="AG1177" s="64"/>
      <c r="AH1177" s="64"/>
      <c r="AI1177" s="64"/>
      <c r="AJ1177" s="64"/>
      <c r="AK1177" s="41"/>
    </row>
    <row r="1178" spans="1:37">
      <c r="A1178" s="41"/>
      <c r="B1178" s="41"/>
      <c r="L1178" s="41"/>
      <c r="AB1178" s="64"/>
      <c r="AC1178" s="64"/>
      <c r="AD1178" s="64"/>
      <c r="AE1178" s="64"/>
      <c r="AF1178" s="64"/>
      <c r="AG1178" s="64"/>
      <c r="AH1178" s="64"/>
      <c r="AI1178" s="64"/>
      <c r="AJ1178" s="64"/>
      <c r="AK1178" s="41"/>
    </row>
    <row r="1179" spans="1:37">
      <c r="A1179" s="41"/>
      <c r="B1179" s="41"/>
      <c r="L1179" s="41"/>
      <c r="AB1179" s="64"/>
      <c r="AC1179" s="64"/>
      <c r="AD1179" s="64"/>
      <c r="AE1179" s="64"/>
      <c r="AF1179" s="64"/>
      <c r="AG1179" s="64"/>
      <c r="AH1179" s="64"/>
      <c r="AI1179" s="64"/>
      <c r="AJ1179" s="64"/>
      <c r="AK1179" s="41"/>
    </row>
    <row r="1180" spans="1:37">
      <c r="A1180" s="41"/>
      <c r="B1180" s="41"/>
      <c r="L1180" s="41"/>
      <c r="AB1180" s="64"/>
      <c r="AC1180" s="64"/>
      <c r="AD1180" s="64"/>
      <c r="AE1180" s="64"/>
      <c r="AF1180" s="64"/>
      <c r="AG1180" s="64"/>
      <c r="AH1180" s="64"/>
      <c r="AI1180" s="64"/>
      <c r="AJ1180" s="64"/>
      <c r="AK1180" s="41"/>
    </row>
    <row r="1181" spans="1:37">
      <c r="A1181" s="41"/>
      <c r="B1181" s="41"/>
      <c r="L1181" s="41"/>
      <c r="AB1181" s="64"/>
      <c r="AC1181" s="64"/>
      <c r="AD1181" s="64"/>
      <c r="AE1181" s="64"/>
      <c r="AF1181" s="64"/>
      <c r="AG1181" s="64"/>
      <c r="AH1181" s="64"/>
      <c r="AI1181" s="64"/>
      <c r="AJ1181" s="64"/>
      <c r="AK1181" s="41"/>
    </row>
    <row r="1182" spans="1:37">
      <c r="A1182" s="41"/>
      <c r="B1182" s="41"/>
      <c r="L1182" s="41"/>
      <c r="AB1182" s="64"/>
      <c r="AC1182" s="64"/>
      <c r="AD1182" s="64"/>
      <c r="AE1182" s="64"/>
      <c r="AF1182" s="64"/>
      <c r="AG1182" s="64"/>
      <c r="AH1182" s="64"/>
      <c r="AI1182" s="64"/>
      <c r="AJ1182" s="64"/>
      <c r="AK1182" s="41"/>
    </row>
    <row r="1183" spans="1:37">
      <c r="A1183" s="41"/>
      <c r="B1183" s="41"/>
      <c r="L1183" s="41"/>
      <c r="AB1183" s="64"/>
      <c r="AC1183" s="64"/>
      <c r="AD1183" s="64"/>
      <c r="AE1183" s="64"/>
      <c r="AF1183" s="64"/>
      <c r="AG1183" s="64"/>
      <c r="AH1183" s="64"/>
      <c r="AI1183" s="64"/>
      <c r="AJ1183" s="64"/>
      <c r="AK1183" s="41"/>
    </row>
    <row r="1184" spans="1:37">
      <c r="A1184" s="41"/>
      <c r="B1184" s="41"/>
      <c r="L1184" s="41"/>
      <c r="AB1184" s="64"/>
      <c r="AC1184" s="64"/>
      <c r="AD1184" s="64"/>
      <c r="AE1184" s="64"/>
      <c r="AF1184" s="64"/>
      <c r="AG1184" s="64"/>
      <c r="AH1184" s="64"/>
      <c r="AI1184" s="64"/>
      <c r="AJ1184" s="64"/>
      <c r="AK1184" s="41"/>
    </row>
    <row r="1185" spans="1:37">
      <c r="A1185" s="41"/>
      <c r="B1185" s="41"/>
      <c r="L1185" s="41"/>
      <c r="AB1185" s="64"/>
      <c r="AC1185" s="64"/>
      <c r="AD1185" s="64"/>
      <c r="AE1185" s="64"/>
      <c r="AF1185" s="64"/>
      <c r="AG1185" s="64"/>
      <c r="AH1185" s="64"/>
      <c r="AI1185" s="64"/>
      <c r="AJ1185" s="64"/>
      <c r="AK1185" s="41"/>
    </row>
    <row r="1186" spans="1:37">
      <c r="A1186" s="41"/>
      <c r="B1186" s="41"/>
      <c r="L1186" s="41"/>
      <c r="AB1186" s="64"/>
      <c r="AC1186" s="64"/>
      <c r="AD1186" s="64"/>
      <c r="AE1186" s="64"/>
      <c r="AF1186" s="64"/>
      <c r="AG1186" s="64"/>
      <c r="AH1186" s="64"/>
      <c r="AI1186" s="64"/>
      <c r="AJ1186" s="64"/>
      <c r="AK1186" s="41"/>
    </row>
    <row r="1187" spans="1:37">
      <c r="A1187" s="41"/>
      <c r="B1187" s="41"/>
      <c r="L1187" s="41"/>
      <c r="AB1187" s="64"/>
      <c r="AC1187" s="64"/>
      <c r="AD1187" s="64"/>
      <c r="AE1187" s="64"/>
      <c r="AF1187" s="64"/>
      <c r="AG1187" s="64"/>
      <c r="AH1187" s="64"/>
      <c r="AI1187" s="64"/>
      <c r="AJ1187" s="64"/>
      <c r="AK1187" s="41"/>
    </row>
    <row r="1188" spans="1:37">
      <c r="A1188" s="41"/>
      <c r="B1188" s="41"/>
      <c r="L1188" s="41"/>
      <c r="AB1188" s="64"/>
      <c r="AC1188" s="64"/>
      <c r="AD1188" s="64"/>
      <c r="AE1188" s="64"/>
      <c r="AF1188" s="64"/>
      <c r="AG1188" s="64"/>
      <c r="AH1188" s="64"/>
      <c r="AI1188" s="64"/>
      <c r="AJ1188" s="64"/>
      <c r="AK1188" s="41"/>
    </row>
    <row r="1189" spans="1:37">
      <c r="A1189" s="41"/>
      <c r="B1189" s="41"/>
      <c r="L1189" s="41"/>
      <c r="AB1189" s="64"/>
      <c r="AC1189" s="64"/>
      <c r="AD1189" s="64"/>
      <c r="AE1189" s="64"/>
      <c r="AF1189" s="64"/>
      <c r="AG1189" s="64"/>
      <c r="AH1189" s="64"/>
      <c r="AI1189" s="64"/>
      <c r="AJ1189" s="64"/>
      <c r="AK1189" s="41"/>
    </row>
    <row r="1190" spans="1:37">
      <c r="A1190" s="41"/>
      <c r="B1190" s="41"/>
      <c r="L1190" s="41"/>
      <c r="AB1190" s="64"/>
      <c r="AC1190" s="64"/>
      <c r="AD1190" s="64"/>
      <c r="AE1190" s="64"/>
      <c r="AF1190" s="64"/>
      <c r="AG1190" s="64"/>
      <c r="AH1190" s="64"/>
      <c r="AI1190" s="64"/>
      <c r="AJ1190" s="64"/>
      <c r="AK1190" s="41"/>
    </row>
    <row r="1191" spans="1:37">
      <c r="A1191" s="41"/>
      <c r="B1191" s="41"/>
      <c r="L1191" s="41"/>
      <c r="AB1191" s="64"/>
      <c r="AC1191" s="64"/>
      <c r="AD1191" s="64"/>
      <c r="AE1191" s="64"/>
      <c r="AF1191" s="64"/>
      <c r="AG1191" s="64"/>
      <c r="AH1191" s="64"/>
      <c r="AI1191" s="64"/>
      <c r="AJ1191" s="64"/>
      <c r="AK1191" s="41"/>
    </row>
    <row r="1192" spans="1:37">
      <c r="A1192" s="41"/>
      <c r="B1192" s="41"/>
      <c r="L1192" s="41"/>
      <c r="AB1192" s="64"/>
      <c r="AC1192" s="64"/>
      <c r="AD1192" s="64"/>
      <c r="AE1192" s="64"/>
      <c r="AF1192" s="64"/>
      <c r="AG1192" s="64"/>
      <c r="AH1192" s="64"/>
      <c r="AI1192" s="64"/>
      <c r="AJ1192" s="64"/>
      <c r="AK1192" s="41"/>
    </row>
    <row r="1193" spans="1:37">
      <c r="A1193" s="41"/>
      <c r="B1193" s="41"/>
      <c r="L1193" s="41"/>
      <c r="AB1193" s="64"/>
      <c r="AC1193" s="64"/>
      <c r="AD1193" s="64"/>
      <c r="AE1193" s="64"/>
      <c r="AF1193" s="64"/>
      <c r="AG1193" s="64"/>
      <c r="AH1193" s="64"/>
      <c r="AI1193" s="64"/>
      <c r="AJ1193" s="64"/>
      <c r="AK1193" s="41"/>
    </row>
    <row r="1194" spans="1:37">
      <c r="A1194" s="41"/>
      <c r="B1194" s="41"/>
      <c r="L1194" s="41"/>
      <c r="AB1194" s="64"/>
      <c r="AC1194" s="64"/>
      <c r="AD1194" s="64"/>
      <c r="AE1194" s="64"/>
      <c r="AF1194" s="64"/>
      <c r="AG1194" s="64"/>
      <c r="AH1194" s="64"/>
      <c r="AI1194" s="64"/>
      <c r="AJ1194" s="64"/>
      <c r="AK1194" s="41"/>
    </row>
    <row r="1195" spans="1:37">
      <c r="A1195" s="41"/>
      <c r="B1195" s="41"/>
      <c r="L1195" s="41"/>
      <c r="AB1195" s="64"/>
      <c r="AC1195" s="64"/>
      <c r="AD1195" s="64"/>
      <c r="AE1195" s="64"/>
      <c r="AF1195" s="64"/>
      <c r="AG1195" s="64"/>
      <c r="AH1195" s="64"/>
      <c r="AI1195" s="64"/>
      <c r="AJ1195" s="64"/>
      <c r="AK1195" s="41"/>
    </row>
    <row r="1196" spans="1:37">
      <c r="A1196" s="41"/>
      <c r="B1196" s="41"/>
      <c r="L1196" s="41"/>
      <c r="AB1196" s="64"/>
      <c r="AC1196" s="64"/>
      <c r="AD1196" s="64"/>
      <c r="AE1196" s="64"/>
      <c r="AF1196" s="64"/>
      <c r="AG1196" s="64"/>
      <c r="AH1196" s="64"/>
      <c r="AI1196" s="64"/>
      <c r="AJ1196" s="64"/>
      <c r="AK1196" s="41"/>
    </row>
    <row r="1197" spans="1:37">
      <c r="A1197" s="41"/>
      <c r="B1197" s="41"/>
      <c r="L1197" s="41"/>
      <c r="AB1197" s="64"/>
      <c r="AC1197" s="64"/>
      <c r="AD1197" s="64"/>
      <c r="AE1197" s="64"/>
      <c r="AF1197" s="64"/>
      <c r="AG1197" s="64"/>
      <c r="AH1197" s="64"/>
      <c r="AI1197" s="64"/>
      <c r="AJ1197" s="64"/>
      <c r="AK1197" s="41"/>
    </row>
    <row r="1198" spans="1:37">
      <c r="A1198" s="41"/>
      <c r="B1198" s="41"/>
      <c r="L1198" s="41"/>
      <c r="AB1198" s="64"/>
      <c r="AC1198" s="64"/>
      <c r="AD1198" s="64"/>
      <c r="AE1198" s="64"/>
      <c r="AF1198" s="64"/>
      <c r="AG1198" s="64"/>
      <c r="AH1198" s="64"/>
      <c r="AI1198" s="64"/>
      <c r="AJ1198" s="64"/>
      <c r="AK1198" s="41"/>
    </row>
    <row r="1199" spans="1:37">
      <c r="A1199" s="41"/>
      <c r="B1199" s="41"/>
      <c r="L1199" s="41"/>
      <c r="AB1199" s="64"/>
      <c r="AC1199" s="64"/>
      <c r="AD1199" s="64"/>
      <c r="AE1199" s="64"/>
      <c r="AF1199" s="64"/>
      <c r="AG1199" s="64"/>
      <c r="AH1199" s="64"/>
      <c r="AI1199" s="64"/>
      <c r="AJ1199" s="64"/>
      <c r="AK1199" s="41"/>
    </row>
    <row r="1200" spans="1:37">
      <c r="A1200" s="41"/>
      <c r="B1200" s="41"/>
      <c r="L1200" s="41"/>
      <c r="AB1200" s="64"/>
      <c r="AC1200" s="64"/>
      <c r="AD1200" s="64"/>
      <c r="AE1200" s="64"/>
      <c r="AF1200" s="64"/>
      <c r="AG1200" s="64"/>
      <c r="AH1200" s="64"/>
      <c r="AI1200" s="64"/>
      <c r="AJ1200" s="64"/>
      <c r="AK1200" s="41"/>
    </row>
    <row r="1201" spans="1:37">
      <c r="A1201" s="41"/>
      <c r="B1201" s="41"/>
      <c r="L1201" s="41"/>
      <c r="AB1201" s="64"/>
      <c r="AC1201" s="64"/>
      <c r="AD1201" s="64"/>
      <c r="AE1201" s="64"/>
      <c r="AF1201" s="64"/>
      <c r="AG1201" s="64"/>
      <c r="AH1201" s="64"/>
      <c r="AI1201" s="64"/>
      <c r="AJ1201" s="64"/>
      <c r="AK1201" s="41"/>
    </row>
    <row r="1202" spans="1:37">
      <c r="A1202" s="41"/>
      <c r="B1202" s="41"/>
      <c r="L1202" s="41"/>
      <c r="AB1202" s="64"/>
      <c r="AC1202" s="64"/>
      <c r="AD1202" s="64"/>
      <c r="AE1202" s="64"/>
      <c r="AF1202" s="64"/>
      <c r="AG1202" s="64"/>
      <c r="AH1202" s="64"/>
      <c r="AI1202" s="64"/>
      <c r="AJ1202" s="64"/>
      <c r="AK1202" s="41"/>
    </row>
    <row r="1203" spans="1:37">
      <c r="A1203" s="41"/>
      <c r="B1203" s="41"/>
      <c r="L1203" s="41"/>
      <c r="AB1203" s="64"/>
      <c r="AC1203" s="64"/>
      <c r="AD1203" s="64"/>
      <c r="AE1203" s="64"/>
      <c r="AF1203" s="64"/>
      <c r="AG1203" s="64"/>
      <c r="AH1203" s="64"/>
      <c r="AI1203" s="64"/>
      <c r="AJ1203" s="64"/>
      <c r="AK1203" s="41"/>
    </row>
    <row r="1204" spans="1:37">
      <c r="A1204" s="41"/>
      <c r="B1204" s="41"/>
      <c r="L1204" s="41"/>
      <c r="AB1204" s="64"/>
      <c r="AC1204" s="64"/>
      <c r="AD1204" s="64"/>
      <c r="AE1204" s="64"/>
      <c r="AF1204" s="64"/>
      <c r="AG1204" s="64"/>
      <c r="AH1204" s="64"/>
      <c r="AI1204" s="64"/>
      <c r="AJ1204" s="64"/>
      <c r="AK1204" s="41"/>
    </row>
    <row r="1205" spans="1:37">
      <c r="A1205" s="41"/>
      <c r="B1205" s="41"/>
      <c r="L1205" s="41"/>
      <c r="AB1205" s="64"/>
      <c r="AC1205" s="64"/>
      <c r="AD1205" s="64"/>
      <c r="AE1205" s="64"/>
      <c r="AF1205" s="64"/>
      <c r="AG1205" s="64"/>
      <c r="AH1205" s="64"/>
      <c r="AI1205" s="64"/>
      <c r="AJ1205" s="64"/>
      <c r="AK1205" s="41"/>
    </row>
    <row r="1206" spans="1:37">
      <c r="A1206" s="41"/>
      <c r="B1206" s="41"/>
      <c r="L1206" s="41"/>
      <c r="AB1206" s="64"/>
      <c r="AC1206" s="64"/>
      <c r="AD1206" s="64"/>
      <c r="AE1206" s="64"/>
      <c r="AF1206" s="64"/>
      <c r="AG1206" s="64"/>
      <c r="AH1206" s="64"/>
      <c r="AI1206" s="64"/>
      <c r="AJ1206" s="64"/>
      <c r="AK1206" s="41"/>
    </row>
    <row r="1207" spans="1:37">
      <c r="A1207" s="41"/>
      <c r="B1207" s="41"/>
      <c r="L1207" s="41"/>
      <c r="AB1207" s="64"/>
      <c r="AC1207" s="64"/>
      <c r="AD1207" s="64"/>
      <c r="AE1207" s="64"/>
      <c r="AF1207" s="64"/>
      <c r="AG1207" s="64"/>
      <c r="AH1207" s="64"/>
      <c r="AI1207" s="64"/>
      <c r="AJ1207" s="64"/>
      <c r="AK1207" s="41"/>
    </row>
    <row r="1208" spans="1:37">
      <c r="A1208" s="41"/>
      <c r="B1208" s="41"/>
      <c r="L1208" s="41"/>
      <c r="AB1208" s="64"/>
      <c r="AC1208" s="64"/>
      <c r="AD1208" s="64"/>
      <c r="AE1208" s="64"/>
      <c r="AF1208" s="64"/>
      <c r="AG1208" s="64"/>
      <c r="AH1208" s="64"/>
      <c r="AI1208" s="64"/>
      <c r="AJ1208" s="64"/>
      <c r="AK1208" s="41"/>
    </row>
    <row r="1209" spans="1:37">
      <c r="A1209" s="41"/>
      <c r="B1209" s="41"/>
      <c r="L1209" s="41"/>
      <c r="AB1209" s="64"/>
      <c r="AC1209" s="64"/>
      <c r="AD1209" s="64"/>
      <c r="AE1209" s="64"/>
      <c r="AF1209" s="64"/>
      <c r="AG1209" s="64"/>
      <c r="AH1209" s="64"/>
      <c r="AI1209" s="64"/>
      <c r="AJ1209" s="64"/>
      <c r="AK1209" s="41"/>
    </row>
    <row r="1210" spans="1:37">
      <c r="A1210" s="41"/>
      <c r="B1210" s="41"/>
      <c r="L1210" s="41"/>
      <c r="AB1210" s="64"/>
      <c r="AC1210" s="64"/>
      <c r="AD1210" s="64"/>
      <c r="AE1210" s="64"/>
      <c r="AF1210" s="64"/>
      <c r="AG1210" s="64"/>
      <c r="AH1210" s="64"/>
      <c r="AI1210" s="64"/>
      <c r="AJ1210" s="64"/>
      <c r="AK1210" s="41"/>
    </row>
    <row r="1211" spans="1:37">
      <c r="A1211" s="41"/>
      <c r="B1211" s="41"/>
      <c r="L1211" s="41"/>
      <c r="AB1211" s="64"/>
      <c r="AC1211" s="64"/>
      <c r="AD1211" s="64"/>
      <c r="AE1211" s="64"/>
      <c r="AF1211" s="64"/>
      <c r="AG1211" s="64"/>
      <c r="AH1211" s="64"/>
      <c r="AI1211" s="64"/>
      <c r="AJ1211" s="64"/>
      <c r="AK1211" s="41"/>
    </row>
    <row r="1212" spans="1:37">
      <c r="A1212" s="41"/>
      <c r="B1212" s="41"/>
      <c r="L1212" s="41"/>
      <c r="AB1212" s="64"/>
      <c r="AC1212" s="64"/>
      <c r="AD1212" s="64"/>
      <c r="AE1212" s="64"/>
      <c r="AF1212" s="64"/>
      <c r="AG1212" s="64"/>
      <c r="AH1212" s="64"/>
      <c r="AI1212" s="64"/>
      <c r="AJ1212" s="64"/>
      <c r="AK1212" s="41"/>
    </row>
    <row r="1213" spans="1:37">
      <c r="A1213" s="41"/>
      <c r="B1213" s="41"/>
      <c r="L1213" s="41"/>
      <c r="AB1213" s="64"/>
      <c r="AC1213" s="64"/>
      <c r="AD1213" s="64"/>
      <c r="AE1213" s="64"/>
      <c r="AF1213" s="64"/>
      <c r="AG1213" s="64"/>
      <c r="AH1213" s="64"/>
      <c r="AI1213" s="64"/>
      <c r="AJ1213" s="64"/>
      <c r="AK1213" s="41"/>
    </row>
    <row r="1214" spans="1:37">
      <c r="A1214" s="41"/>
      <c r="B1214" s="41"/>
      <c r="L1214" s="41"/>
      <c r="AB1214" s="64"/>
      <c r="AC1214" s="64"/>
      <c r="AD1214" s="64"/>
      <c r="AE1214" s="64"/>
      <c r="AF1214" s="64"/>
      <c r="AG1214" s="64"/>
      <c r="AH1214" s="64"/>
      <c r="AI1214" s="64"/>
      <c r="AJ1214" s="64"/>
      <c r="AK1214" s="41"/>
    </row>
    <row r="1215" spans="1:37">
      <c r="A1215" s="41"/>
      <c r="B1215" s="41"/>
      <c r="L1215" s="41"/>
      <c r="AB1215" s="64"/>
      <c r="AC1215" s="64"/>
      <c r="AD1215" s="64"/>
      <c r="AE1215" s="64"/>
      <c r="AF1215" s="64"/>
      <c r="AG1215" s="64"/>
      <c r="AH1215" s="64"/>
      <c r="AI1215" s="64"/>
      <c r="AJ1215" s="64"/>
      <c r="AK1215" s="41"/>
    </row>
    <row r="1216" spans="1:37">
      <c r="A1216" s="41"/>
      <c r="B1216" s="41"/>
      <c r="L1216" s="41"/>
      <c r="AB1216" s="64"/>
      <c r="AC1216" s="64"/>
      <c r="AD1216" s="64"/>
      <c r="AE1216" s="64"/>
      <c r="AF1216" s="64"/>
      <c r="AG1216" s="64"/>
      <c r="AH1216" s="64"/>
      <c r="AI1216" s="64"/>
      <c r="AJ1216" s="64"/>
      <c r="AK1216" s="41"/>
    </row>
    <row r="1217" spans="1:37">
      <c r="A1217" s="41"/>
      <c r="B1217" s="41"/>
      <c r="L1217" s="41"/>
      <c r="AB1217" s="64"/>
      <c r="AC1217" s="64"/>
      <c r="AD1217" s="64"/>
      <c r="AE1217" s="64"/>
      <c r="AF1217" s="64"/>
      <c r="AG1217" s="64"/>
      <c r="AH1217" s="64"/>
      <c r="AI1217" s="64"/>
      <c r="AJ1217" s="64"/>
      <c r="AK1217" s="41"/>
    </row>
    <row r="1218" spans="1:37">
      <c r="A1218" s="41"/>
      <c r="B1218" s="41"/>
      <c r="L1218" s="41"/>
      <c r="AB1218" s="64"/>
      <c r="AC1218" s="64"/>
      <c r="AD1218" s="64"/>
      <c r="AE1218" s="64"/>
      <c r="AF1218" s="64"/>
      <c r="AG1218" s="64"/>
      <c r="AH1218" s="64"/>
      <c r="AI1218" s="64"/>
      <c r="AJ1218" s="64"/>
      <c r="AK1218" s="41"/>
    </row>
    <row r="1219" spans="1:37">
      <c r="A1219" s="41"/>
      <c r="B1219" s="41"/>
      <c r="L1219" s="41"/>
      <c r="AB1219" s="64"/>
      <c r="AC1219" s="64"/>
      <c r="AD1219" s="64"/>
      <c r="AE1219" s="64"/>
      <c r="AF1219" s="64"/>
      <c r="AG1219" s="64"/>
      <c r="AH1219" s="64"/>
      <c r="AI1219" s="64"/>
      <c r="AJ1219" s="64"/>
      <c r="AK1219" s="41"/>
    </row>
    <row r="1220" spans="1:37">
      <c r="A1220" s="41"/>
      <c r="B1220" s="41"/>
      <c r="L1220" s="41"/>
      <c r="AB1220" s="64"/>
      <c r="AC1220" s="64"/>
      <c r="AD1220" s="64"/>
      <c r="AE1220" s="64"/>
      <c r="AF1220" s="64"/>
      <c r="AG1220" s="64"/>
      <c r="AH1220" s="64"/>
      <c r="AI1220" s="64"/>
      <c r="AJ1220" s="64"/>
      <c r="AK1220" s="41"/>
    </row>
    <row r="1221" spans="1:37">
      <c r="A1221" s="41"/>
      <c r="B1221" s="41"/>
      <c r="L1221" s="41"/>
      <c r="AB1221" s="64"/>
      <c r="AC1221" s="64"/>
      <c r="AD1221" s="64"/>
      <c r="AE1221" s="64"/>
      <c r="AF1221" s="64"/>
      <c r="AG1221" s="64"/>
      <c r="AH1221" s="64"/>
      <c r="AI1221" s="64"/>
      <c r="AJ1221" s="64"/>
      <c r="AK1221" s="41"/>
    </row>
    <row r="1222" spans="1:37">
      <c r="A1222" s="41"/>
      <c r="B1222" s="41"/>
      <c r="L1222" s="41"/>
      <c r="AB1222" s="64"/>
      <c r="AC1222" s="64"/>
      <c r="AD1222" s="64"/>
      <c r="AE1222" s="64"/>
      <c r="AF1222" s="64"/>
      <c r="AG1222" s="64"/>
      <c r="AH1222" s="64"/>
      <c r="AI1222" s="64"/>
      <c r="AJ1222" s="64"/>
      <c r="AK1222" s="41"/>
    </row>
    <row r="1223" spans="1:37">
      <c r="A1223" s="41"/>
      <c r="B1223" s="41"/>
      <c r="L1223" s="41"/>
      <c r="AB1223" s="64"/>
      <c r="AC1223" s="64"/>
      <c r="AD1223" s="64"/>
      <c r="AE1223" s="64"/>
      <c r="AF1223" s="64"/>
      <c r="AG1223" s="64"/>
      <c r="AH1223" s="64"/>
      <c r="AI1223" s="64"/>
      <c r="AJ1223" s="64"/>
      <c r="AK1223" s="41"/>
    </row>
    <row r="1224" spans="1:37">
      <c r="A1224" s="41"/>
      <c r="B1224" s="41"/>
      <c r="L1224" s="41"/>
      <c r="AB1224" s="64"/>
      <c r="AC1224" s="64"/>
      <c r="AD1224" s="64"/>
      <c r="AE1224" s="64"/>
      <c r="AF1224" s="64"/>
      <c r="AG1224" s="64"/>
      <c r="AH1224" s="64"/>
      <c r="AI1224" s="64"/>
      <c r="AJ1224" s="64"/>
      <c r="AK1224" s="41"/>
    </row>
    <row r="1225" spans="1:37">
      <c r="A1225" s="41"/>
      <c r="B1225" s="41"/>
      <c r="L1225" s="41"/>
      <c r="AB1225" s="64"/>
      <c r="AC1225" s="64"/>
      <c r="AD1225" s="64"/>
      <c r="AE1225" s="64"/>
      <c r="AF1225" s="64"/>
      <c r="AG1225" s="64"/>
      <c r="AH1225" s="64"/>
      <c r="AI1225" s="64"/>
      <c r="AJ1225" s="64"/>
      <c r="AK1225" s="41"/>
    </row>
    <row r="1226" spans="1:37">
      <c r="A1226" s="41"/>
      <c r="B1226" s="41"/>
      <c r="L1226" s="41"/>
      <c r="AB1226" s="64"/>
      <c r="AC1226" s="64"/>
      <c r="AD1226" s="64"/>
      <c r="AE1226" s="64"/>
      <c r="AF1226" s="64"/>
      <c r="AG1226" s="64"/>
      <c r="AH1226" s="64"/>
      <c r="AI1226" s="64"/>
      <c r="AJ1226" s="64"/>
      <c r="AK1226" s="41"/>
    </row>
    <row r="1227" spans="1:37">
      <c r="A1227" s="41"/>
      <c r="B1227" s="41"/>
      <c r="L1227" s="41"/>
      <c r="AB1227" s="64"/>
      <c r="AC1227" s="64"/>
      <c r="AD1227" s="64"/>
      <c r="AE1227" s="64"/>
      <c r="AF1227" s="64"/>
      <c r="AG1227" s="64"/>
      <c r="AH1227" s="64"/>
      <c r="AI1227" s="64"/>
      <c r="AJ1227" s="64"/>
      <c r="AK1227" s="41"/>
    </row>
    <row r="1228" spans="1:37">
      <c r="A1228" s="41"/>
      <c r="B1228" s="41"/>
      <c r="L1228" s="41"/>
      <c r="AB1228" s="64"/>
      <c r="AC1228" s="64"/>
      <c r="AD1228" s="64"/>
      <c r="AE1228" s="64"/>
      <c r="AF1228" s="64"/>
      <c r="AG1228" s="64"/>
      <c r="AH1228" s="64"/>
      <c r="AI1228" s="64"/>
      <c r="AJ1228" s="64"/>
      <c r="AK1228" s="41"/>
    </row>
    <row r="1229" spans="1:37">
      <c r="A1229" s="41"/>
      <c r="B1229" s="41"/>
      <c r="L1229" s="41"/>
      <c r="AB1229" s="64"/>
      <c r="AC1229" s="64"/>
      <c r="AD1229" s="64"/>
      <c r="AE1229" s="64"/>
      <c r="AF1229" s="64"/>
      <c r="AG1229" s="64"/>
      <c r="AH1229" s="64"/>
      <c r="AI1229" s="64"/>
      <c r="AJ1229" s="64"/>
      <c r="AK1229" s="41"/>
    </row>
    <row r="1230" spans="1:37">
      <c r="A1230" s="41"/>
      <c r="B1230" s="41"/>
      <c r="L1230" s="41"/>
      <c r="AB1230" s="64"/>
      <c r="AC1230" s="64"/>
      <c r="AD1230" s="64"/>
      <c r="AE1230" s="64"/>
      <c r="AF1230" s="64"/>
      <c r="AG1230" s="64"/>
      <c r="AH1230" s="64"/>
      <c r="AI1230" s="64"/>
      <c r="AJ1230" s="64"/>
      <c r="AK1230" s="41"/>
    </row>
    <row r="1231" spans="1:37">
      <c r="A1231" s="41"/>
      <c r="B1231" s="41"/>
      <c r="L1231" s="41"/>
      <c r="AB1231" s="64"/>
      <c r="AC1231" s="64"/>
      <c r="AD1231" s="64"/>
      <c r="AE1231" s="64"/>
      <c r="AF1231" s="64"/>
      <c r="AG1231" s="64"/>
      <c r="AH1231" s="64"/>
      <c r="AI1231" s="64"/>
      <c r="AJ1231" s="64"/>
      <c r="AK1231" s="41"/>
    </row>
    <row r="1232" spans="1:37">
      <c r="A1232" s="41"/>
      <c r="B1232" s="41"/>
      <c r="L1232" s="41"/>
      <c r="AB1232" s="64"/>
      <c r="AC1232" s="64"/>
      <c r="AD1232" s="64"/>
      <c r="AE1232" s="64"/>
      <c r="AF1232" s="64"/>
      <c r="AG1232" s="64"/>
      <c r="AH1232" s="64"/>
      <c r="AI1232" s="64"/>
      <c r="AJ1232" s="64"/>
      <c r="AK1232" s="41"/>
    </row>
    <row r="1233" spans="1:37">
      <c r="A1233" s="41"/>
      <c r="B1233" s="41"/>
      <c r="L1233" s="41"/>
      <c r="AB1233" s="64"/>
      <c r="AC1233" s="64"/>
      <c r="AD1233" s="64"/>
      <c r="AE1233" s="64"/>
      <c r="AF1233" s="64"/>
      <c r="AG1233" s="64"/>
      <c r="AH1233" s="64"/>
      <c r="AI1233" s="64"/>
      <c r="AJ1233" s="64"/>
      <c r="AK1233" s="41"/>
    </row>
    <row r="1234" spans="1:37">
      <c r="A1234" s="41"/>
      <c r="B1234" s="41"/>
      <c r="L1234" s="41"/>
      <c r="AB1234" s="64"/>
      <c r="AC1234" s="64"/>
      <c r="AD1234" s="64"/>
      <c r="AE1234" s="64"/>
      <c r="AF1234" s="64"/>
      <c r="AG1234" s="64"/>
      <c r="AH1234" s="64"/>
      <c r="AI1234" s="64"/>
      <c r="AJ1234" s="64"/>
      <c r="AK1234" s="41"/>
    </row>
    <row r="1235" spans="1:37">
      <c r="A1235" s="41"/>
      <c r="B1235" s="41"/>
      <c r="L1235" s="41"/>
      <c r="AB1235" s="64"/>
      <c r="AC1235" s="64"/>
      <c r="AD1235" s="64"/>
      <c r="AE1235" s="64"/>
      <c r="AF1235" s="64"/>
      <c r="AG1235" s="64"/>
      <c r="AH1235" s="64"/>
      <c r="AI1235" s="64"/>
      <c r="AJ1235" s="64"/>
      <c r="AK1235" s="41"/>
    </row>
    <row r="1236" spans="1:37">
      <c r="A1236" s="41"/>
      <c r="B1236" s="41"/>
      <c r="L1236" s="41"/>
      <c r="AB1236" s="64"/>
      <c r="AC1236" s="64"/>
      <c r="AD1236" s="64"/>
      <c r="AE1236" s="64"/>
      <c r="AF1236" s="64"/>
      <c r="AG1236" s="64"/>
      <c r="AH1236" s="64"/>
      <c r="AI1236" s="64"/>
      <c r="AJ1236" s="64"/>
      <c r="AK1236" s="41"/>
    </row>
    <row r="1237" spans="1:37">
      <c r="A1237" s="41"/>
      <c r="B1237" s="41"/>
      <c r="L1237" s="41"/>
      <c r="AB1237" s="64"/>
      <c r="AC1237" s="64"/>
      <c r="AD1237" s="64"/>
      <c r="AE1237" s="64"/>
      <c r="AF1237" s="64"/>
      <c r="AG1237" s="64"/>
      <c r="AH1237" s="64"/>
      <c r="AI1237" s="64"/>
      <c r="AJ1237" s="64"/>
      <c r="AK1237" s="41"/>
    </row>
    <row r="1238" spans="1:37">
      <c r="A1238" s="41"/>
      <c r="B1238" s="41"/>
      <c r="L1238" s="41"/>
      <c r="AB1238" s="64"/>
      <c r="AC1238" s="64"/>
      <c r="AD1238" s="64"/>
      <c r="AE1238" s="64"/>
      <c r="AF1238" s="64"/>
      <c r="AG1238" s="64"/>
      <c r="AH1238" s="64"/>
      <c r="AI1238" s="64"/>
      <c r="AJ1238" s="64"/>
      <c r="AK1238" s="41"/>
    </row>
    <row r="1239" spans="1:37">
      <c r="A1239" s="41"/>
      <c r="B1239" s="41"/>
      <c r="L1239" s="41"/>
      <c r="AB1239" s="64"/>
      <c r="AC1239" s="64"/>
      <c r="AD1239" s="64"/>
      <c r="AE1239" s="64"/>
      <c r="AF1239" s="64"/>
      <c r="AG1239" s="64"/>
      <c r="AH1239" s="64"/>
      <c r="AI1239" s="64"/>
      <c r="AJ1239" s="64"/>
      <c r="AK1239" s="41"/>
    </row>
    <row r="1240" spans="1:37">
      <c r="A1240" s="41"/>
      <c r="B1240" s="41"/>
      <c r="L1240" s="41"/>
      <c r="AB1240" s="64"/>
      <c r="AC1240" s="64"/>
      <c r="AD1240" s="64"/>
      <c r="AE1240" s="64"/>
      <c r="AF1240" s="64"/>
      <c r="AG1240" s="64"/>
      <c r="AH1240" s="64"/>
      <c r="AI1240" s="64"/>
      <c r="AJ1240" s="64"/>
      <c r="AK1240" s="41"/>
    </row>
    <row r="1241" spans="1:37">
      <c r="A1241" s="41"/>
      <c r="B1241" s="41"/>
      <c r="L1241" s="41"/>
      <c r="AB1241" s="64"/>
      <c r="AC1241" s="64"/>
      <c r="AD1241" s="64"/>
      <c r="AE1241" s="64"/>
      <c r="AF1241" s="64"/>
      <c r="AG1241" s="64"/>
      <c r="AH1241" s="64"/>
      <c r="AI1241" s="64"/>
      <c r="AJ1241" s="64"/>
      <c r="AK1241" s="41"/>
    </row>
    <row r="1242" spans="1:37">
      <c r="A1242" s="41"/>
      <c r="B1242" s="41"/>
      <c r="L1242" s="41"/>
      <c r="AB1242" s="64"/>
      <c r="AC1242" s="64"/>
      <c r="AD1242" s="64"/>
      <c r="AE1242" s="64"/>
      <c r="AF1242" s="64"/>
      <c r="AG1242" s="64"/>
      <c r="AH1242" s="64"/>
      <c r="AI1242" s="64"/>
      <c r="AJ1242" s="64"/>
      <c r="AK1242" s="41"/>
    </row>
    <row r="1243" spans="1:37">
      <c r="A1243" s="41"/>
      <c r="B1243" s="41"/>
      <c r="L1243" s="41"/>
      <c r="AB1243" s="64"/>
      <c r="AC1243" s="64"/>
      <c r="AD1243" s="64"/>
      <c r="AE1243" s="64"/>
      <c r="AF1243" s="64"/>
      <c r="AG1243" s="64"/>
      <c r="AH1243" s="64"/>
      <c r="AI1243" s="64"/>
      <c r="AJ1243" s="64"/>
      <c r="AK1243" s="41"/>
    </row>
    <row r="1244" spans="1:37">
      <c r="A1244" s="41"/>
      <c r="B1244" s="41"/>
      <c r="L1244" s="41"/>
      <c r="AB1244" s="64"/>
      <c r="AC1244" s="64"/>
      <c r="AD1244" s="64"/>
      <c r="AE1244" s="64"/>
      <c r="AF1244" s="64"/>
      <c r="AG1244" s="64"/>
      <c r="AH1244" s="64"/>
      <c r="AI1244" s="64"/>
      <c r="AJ1244" s="64"/>
      <c r="AK1244" s="41"/>
    </row>
    <row r="1245" spans="1:37">
      <c r="A1245" s="41"/>
      <c r="B1245" s="41"/>
      <c r="L1245" s="41"/>
      <c r="AB1245" s="64"/>
      <c r="AC1245" s="64"/>
      <c r="AD1245" s="64"/>
      <c r="AE1245" s="64"/>
      <c r="AF1245" s="64"/>
      <c r="AG1245" s="64"/>
      <c r="AH1245" s="64"/>
      <c r="AI1245" s="64"/>
      <c r="AJ1245" s="64"/>
      <c r="AK1245" s="41"/>
    </row>
    <row r="1246" spans="1:37">
      <c r="A1246" s="41"/>
      <c r="B1246" s="41"/>
      <c r="L1246" s="41"/>
      <c r="AB1246" s="64"/>
      <c r="AC1246" s="64"/>
      <c r="AD1246" s="64"/>
      <c r="AE1246" s="64"/>
      <c r="AF1246" s="64"/>
      <c r="AG1246" s="64"/>
      <c r="AH1246" s="64"/>
      <c r="AI1246" s="64"/>
      <c r="AJ1246" s="64"/>
      <c r="AK1246" s="41"/>
    </row>
    <row r="1247" spans="1:37">
      <c r="A1247" s="41"/>
      <c r="B1247" s="41"/>
      <c r="L1247" s="41"/>
      <c r="AB1247" s="64"/>
      <c r="AC1247" s="64"/>
      <c r="AD1247" s="64"/>
      <c r="AE1247" s="64"/>
      <c r="AF1247" s="64"/>
      <c r="AG1247" s="64"/>
      <c r="AH1247" s="64"/>
      <c r="AI1247" s="64"/>
      <c r="AJ1247" s="64"/>
      <c r="AK1247" s="41"/>
    </row>
    <row r="1248" spans="1:37">
      <c r="A1248" s="41"/>
      <c r="B1248" s="41"/>
      <c r="L1248" s="41"/>
      <c r="AB1248" s="64"/>
      <c r="AC1248" s="64"/>
      <c r="AD1248" s="64"/>
      <c r="AE1248" s="64"/>
      <c r="AF1248" s="64"/>
      <c r="AG1248" s="64"/>
      <c r="AH1248" s="64"/>
      <c r="AI1248" s="64"/>
      <c r="AJ1248" s="64"/>
      <c r="AK1248" s="41"/>
    </row>
    <row r="1249" spans="1:37">
      <c r="A1249" s="41"/>
      <c r="B1249" s="41"/>
      <c r="L1249" s="41"/>
      <c r="AB1249" s="64"/>
      <c r="AC1249" s="64"/>
      <c r="AD1249" s="64"/>
      <c r="AE1249" s="64"/>
      <c r="AF1249" s="64"/>
      <c r="AG1249" s="64"/>
      <c r="AH1249" s="64"/>
      <c r="AI1249" s="64"/>
      <c r="AJ1249" s="64"/>
      <c r="AK1249" s="41"/>
    </row>
    <row r="1250" spans="1:37">
      <c r="A1250" s="41"/>
      <c r="B1250" s="41"/>
      <c r="L1250" s="41"/>
      <c r="AB1250" s="64"/>
      <c r="AC1250" s="64"/>
      <c r="AD1250" s="64"/>
      <c r="AE1250" s="64"/>
      <c r="AF1250" s="64"/>
      <c r="AG1250" s="64"/>
      <c r="AH1250" s="64"/>
      <c r="AI1250" s="64"/>
      <c r="AJ1250" s="64"/>
      <c r="AK1250" s="41"/>
    </row>
    <row r="1251" spans="1:37">
      <c r="A1251" s="41"/>
      <c r="B1251" s="41"/>
      <c r="L1251" s="41"/>
      <c r="AB1251" s="64"/>
      <c r="AC1251" s="64"/>
      <c r="AD1251" s="64"/>
      <c r="AE1251" s="64"/>
      <c r="AF1251" s="64"/>
      <c r="AG1251" s="64"/>
      <c r="AH1251" s="64"/>
      <c r="AI1251" s="64"/>
      <c r="AJ1251" s="64"/>
      <c r="AK1251" s="41"/>
    </row>
    <row r="1252" spans="1:37">
      <c r="A1252" s="41"/>
      <c r="B1252" s="41"/>
      <c r="L1252" s="41"/>
      <c r="AB1252" s="64"/>
      <c r="AC1252" s="64"/>
      <c r="AD1252" s="64"/>
      <c r="AE1252" s="64"/>
      <c r="AF1252" s="64"/>
      <c r="AG1252" s="64"/>
      <c r="AH1252" s="64"/>
      <c r="AI1252" s="64"/>
      <c r="AJ1252" s="64"/>
      <c r="AK1252" s="41"/>
    </row>
    <row r="1253" spans="1:37">
      <c r="A1253" s="41"/>
      <c r="B1253" s="41"/>
      <c r="L1253" s="41"/>
      <c r="AB1253" s="64"/>
      <c r="AC1253" s="64"/>
      <c r="AD1253" s="64"/>
      <c r="AE1253" s="64"/>
      <c r="AF1253" s="64"/>
      <c r="AG1253" s="64"/>
      <c r="AH1253" s="64"/>
      <c r="AI1253" s="64"/>
      <c r="AJ1253" s="64"/>
      <c r="AK1253" s="41"/>
    </row>
    <row r="1254" spans="1:37">
      <c r="A1254" s="41"/>
      <c r="B1254" s="41"/>
      <c r="L1254" s="41"/>
      <c r="AB1254" s="64"/>
      <c r="AC1254" s="64"/>
      <c r="AD1254" s="64"/>
      <c r="AE1254" s="64"/>
      <c r="AF1254" s="64"/>
      <c r="AG1254" s="64"/>
      <c r="AH1254" s="64"/>
      <c r="AI1254" s="64"/>
      <c r="AJ1254" s="64"/>
      <c r="AK1254" s="41"/>
    </row>
    <row r="1255" spans="1:37">
      <c r="A1255" s="41"/>
      <c r="B1255" s="41"/>
      <c r="L1255" s="41"/>
      <c r="AB1255" s="64"/>
      <c r="AC1255" s="64"/>
      <c r="AD1255" s="64"/>
      <c r="AE1255" s="64"/>
      <c r="AF1255" s="64"/>
      <c r="AG1255" s="64"/>
      <c r="AH1255" s="64"/>
      <c r="AI1255" s="64"/>
      <c r="AJ1255" s="64"/>
      <c r="AK1255" s="41"/>
    </row>
    <row r="1256" spans="1:37">
      <c r="A1256" s="41"/>
      <c r="B1256" s="41"/>
      <c r="L1256" s="41"/>
      <c r="AB1256" s="64"/>
      <c r="AC1256" s="64"/>
      <c r="AD1256" s="64"/>
      <c r="AE1256" s="64"/>
      <c r="AF1256" s="64"/>
      <c r="AG1256" s="64"/>
      <c r="AH1256" s="64"/>
      <c r="AI1256" s="64"/>
      <c r="AJ1256" s="64"/>
      <c r="AK1256" s="41"/>
    </row>
    <row r="1257" spans="1:37">
      <c r="A1257" s="41"/>
      <c r="B1257" s="41"/>
      <c r="L1257" s="41"/>
      <c r="AB1257" s="64"/>
      <c r="AC1257" s="64"/>
      <c r="AD1257" s="64"/>
      <c r="AE1257" s="64"/>
      <c r="AF1257" s="64"/>
      <c r="AG1257" s="64"/>
      <c r="AH1257" s="64"/>
      <c r="AI1257" s="64"/>
      <c r="AJ1257" s="64"/>
      <c r="AK1257" s="41"/>
    </row>
    <row r="1258" spans="1:37">
      <c r="A1258" s="41"/>
      <c r="B1258" s="41"/>
      <c r="L1258" s="41"/>
      <c r="AB1258" s="64"/>
      <c r="AC1258" s="64"/>
      <c r="AD1258" s="64"/>
      <c r="AE1258" s="64"/>
      <c r="AF1258" s="64"/>
      <c r="AG1258" s="64"/>
      <c r="AH1258" s="64"/>
      <c r="AI1258" s="64"/>
      <c r="AJ1258" s="64"/>
      <c r="AK1258" s="41"/>
    </row>
    <row r="1259" spans="1:37">
      <c r="A1259" s="41"/>
      <c r="B1259" s="41"/>
      <c r="L1259" s="41"/>
      <c r="AB1259" s="64"/>
      <c r="AC1259" s="64"/>
      <c r="AD1259" s="64"/>
      <c r="AE1259" s="64"/>
      <c r="AF1259" s="64"/>
      <c r="AG1259" s="64"/>
      <c r="AH1259" s="64"/>
      <c r="AI1259" s="64"/>
      <c r="AJ1259" s="64"/>
      <c r="AK1259" s="41"/>
    </row>
    <row r="1260" spans="1:37">
      <c r="A1260" s="41"/>
      <c r="B1260" s="41"/>
      <c r="L1260" s="41"/>
      <c r="AB1260" s="64"/>
      <c r="AC1260" s="64"/>
      <c r="AD1260" s="64"/>
      <c r="AE1260" s="64"/>
      <c r="AF1260" s="64"/>
      <c r="AG1260" s="64"/>
      <c r="AH1260" s="64"/>
      <c r="AI1260" s="64"/>
      <c r="AJ1260" s="64"/>
      <c r="AK1260" s="41"/>
    </row>
    <row r="1261" spans="1:37">
      <c r="A1261" s="41"/>
      <c r="B1261" s="41"/>
      <c r="L1261" s="41"/>
      <c r="AB1261" s="64"/>
      <c r="AC1261" s="64"/>
      <c r="AD1261" s="64"/>
      <c r="AE1261" s="64"/>
      <c r="AF1261" s="64"/>
      <c r="AG1261" s="64"/>
      <c r="AH1261" s="64"/>
      <c r="AI1261" s="64"/>
      <c r="AJ1261" s="64"/>
      <c r="AK1261" s="41"/>
    </row>
    <row r="1262" spans="1:37">
      <c r="A1262" s="41"/>
      <c r="B1262" s="41"/>
      <c r="L1262" s="41"/>
      <c r="AB1262" s="64"/>
      <c r="AC1262" s="64"/>
      <c r="AD1262" s="64"/>
      <c r="AE1262" s="64"/>
      <c r="AF1262" s="64"/>
      <c r="AG1262" s="64"/>
      <c r="AH1262" s="64"/>
      <c r="AI1262" s="64"/>
      <c r="AJ1262" s="64"/>
      <c r="AK1262" s="41"/>
    </row>
    <row r="1263" spans="1:37">
      <c r="A1263" s="41"/>
      <c r="B1263" s="41"/>
      <c r="L1263" s="41"/>
      <c r="AB1263" s="64"/>
      <c r="AC1263" s="64"/>
      <c r="AD1263" s="64"/>
      <c r="AE1263" s="64"/>
      <c r="AF1263" s="64"/>
      <c r="AG1263" s="64"/>
      <c r="AH1263" s="64"/>
      <c r="AI1263" s="64"/>
      <c r="AJ1263" s="64"/>
      <c r="AK1263" s="41"/>
    </row>
    <row r="1264" spans="1:37">
      <c r="A1264" s="41"/>
      <c r="B1264" s="41"/>
      <c r="L1264" s="41"/>
      <c r="AB1264" s="64"/>
      <c r="AC1264" s="64"/>
      <c r="AD1264" s="64"/>
      <c r="AE1264" s="64"/>
      <c r="AF1264" s="64"/>
      <c r="AG1264" s="64"/>
      <c r="AH1264" s="64"/>
      <c r="AI1264" s="64"/>
      <c r="AJ1264" s="64"/>
      <c r="AK1264" s="41"/>
    </row>
    <row r="1265" spans="1:37">
      <c r="A1265" s="41"/>
      <c r="B1265" s="41"/>
      <c r="L1265" s="41"/>
      <c r="AB1265" s="64"/>
      <c r="AC1265" s="64"/>
      <c r="AD1265" s="64"/>
      <c r="AE1265" s="64"/>
      <c r="AF1265" s="64"/>
      <c r="AG1265" s="64"/>
      <c r="AH1265" s="64"/>
      <c r="AI1265" s="64"/>
      <c r="AJ1265" s="64"/>
      <c r="AK1265" s="41"/>
    </row>
    <row r="1266" spans="1:37">
      <c r="A1266" s="41"/>
      <c r="B1266" s="41"/>
      <c r="L1266" s="41"/>
      <c r="AB1266" s="64"/>
      <c r="AC1266" s="64"/>
      <c r="AD1266" s="64"/>
      <c r="AE1266" s="64"/>
      <c r="AF1266" s="64"/>
      <c r="AG1266" s="64"/>
      <c r="AH1266" s="64"/>
      <c r="AI1266" s="64"/>
      <c r="AJ1266" s="64"/>
      <c r="AK1266" s="41"/>
    </row>
    <row r="1267" spans="1:37">
      <c r="A1267" s="41"/>
      <c r="B1267" s="41"/>
      <c r="L1267" s="41"/>
      <c r="AB1267" s="64"/>
      <c r="AC1267" s="64"/>
      <c r="AD1267" s="64"/>
      <c r="AE1267" s="64"/>
      <c r="AF1267" s="64"/>
      <c r="AG1267" s="64"/>
      <c r="AH1267" s="64"/>
      <c r="AI1267" s="64"/>
      <c r="AJ1267" s="64"/>
      <c r="AK1267" s="41"/>
    </row>
    <row r="1268" spans="1:37">
      <c r="A1268" s="41"/>
      <c r="B1268" s="41"/>
      <c r="L1268" s="41"/>
      <c r="AB1268" s="64"/>
      <c r="AC1268" s="64"/>
      <c r="AD1268" s="64"/>
      <c r="AE1268" s="64"/>
      <c r="AF1268" s="64"/>
      <c r="AG1268" s="64"/>
      <c r="AH1268" s="64"/>
      <c r="AI1268" s="64"/>
      <c r="AJ1268" s="64"/>
      <c r="AK1268" s="41"/>
    </row>
    <row r="1269" spans="1:37">
      <c r="A1269" s="41"/>
      <c r="B1269" s="41"/>
      <c r="L1269" s="41"/>
      <c r="AB1269" s="64"/>
      <c r="AC1269" s="64"/>
      <c r="AD1269" s="64"/>
      <c r="AE1269" s="64"/>
      <c r="AF1269" s="64"/>
      <c r="AG1269" s="64"/>
      <c r="AH1269" s="64"/>
      <c r="AI1269" s="64"/>
      <c r="AJ1269" s="64"/>
      <c r="AK1269" s="41"/>
    </row>
    <row r="1270" spans="1:37">
      <c r="A1270" s="41"/>
      <c r="B1270" s="41"/>
      <c r="L1270" s="41"/>
      <c r="AB1270" s="64"/>
      <c r="AC1270" s="64"/>
      <c r="AD1270" s="64"/>
      <c r="AE1270" s="64"/>
      <c r="AF1270" s="64"/>
      <c r="AG1270" s="64"/>
      <c r="AH1270" s="64"/>
      <c r="AI1270" s="64"/>
      <c r="AJ1270" s="64"/>
      <c r="AK1270" s="41"/>
    </row>
    <row r="1271" spans="1:37">
      <c r="A1271" s="41"/>
      <c r="B1271" s="41"/>
      <c r="L1271" s="41"/>
      <c r="AB1271" s="64"/>
      <c r="AC1271" s="64"/>
      <c r="AD1271" s="64"/>
      <c r="AE1271" s="64"/>
      <c r="AF1271" s="64"/>
      <c r="AG1271" s="64"/>
      <c r="AH1271" s="64"/>
      <c r="AI1271" s="64"/>
      <c r="AJ1271" s="64"/>
      <c r="AK1271" s="41"/>
    </row>
    <row r="1272" spans="1:37">
      <c r="A1272" s="41"/>
      <c r="B1272" s="41"/>
      <c r="L1272" s="41"/>
      <c r="AB1272" s="64"/>
      <c r="AC1272" s="64"/>
      <c r="AD1272" s="64"/>
      <c r="AE1272" s="64"/>
      <c r="AF1272" s="64"/>
      <c r="AG1272" s="64"/>
      <c r="AH1272" s="64"/>
      <c r="AI1272" s="64"/>
      <c r="AJ1272" s="64"/>
      <c r="AK1272" s="41"/>
    </row>
    <row r="1273" spans="1:37">
      <c r="A1273" s="41"/>
      <c r="B1273" s="41"/>
      <c r="L1273" s="41"/>
      <c r="AB1273" s="64"/>
      <c r="AC1273" s="64"/>
      <c r="AD1273" s="64"/>
      <c r="AE1273" s="64"/>
      <c r="AF1273" s="64"/>
      <c r="AG1273" s="64"/>
      <c r="AH1273" s="64"/>
      <c r="AI1273" s="64"/>
      <c r="AJ1273" s="64"/>
      <c r="AK1273" s="41"/>
    </row>
    <row r="1274" spans="1:37">
      <c r="A1274" s="41"/>
      <c r="B1274" s="41"/>
      <c r="L1274" s="41"/>
      <c r="AB1274" s="64"/>
      <c r="AC1274" s="64"/>
      <c r="AD1274" s="64"/>
      <c r="AE1274" s="64"/>
      <c r="AF1274" s="64"/>
      <c r="AG1274" s="64"/>
      <c r="AH1274" s="64"/>
      <c r="AI1274" s="64"/>
      <c r="AJ1274" s="64"/>
      <c r="AK1274" s="41"/>
    </row>
    <row r="1275" spans="1:37">
      <c r="A1275" s="41"/>
      <c r="B1275" s="41"/>
      <c r="L1275" s="41"/>
      <c r="AB1275" s="64"/>
      <c r="AC1275" s="64"/>
      <c r="AD1275" s="64"/>
      <c r="AE1275" s="64"/>
      <c r="AF1275" s="64"/>
      <c r="AG1275" s="64"/>
      <c r="AH1275" s="64"/>
      <c r="AI1275" s="64"/>
      <c r="AJ1275" s="64"/>
      <c r="AK1275" s="41"/>
    </row>
    <row r="1276" spans="1:37">
      <c r="A1276" s="41"/>
      <c r="B1276" s="41"/>
      <c r="L1276" s="41"/>
      <c r="AB1276" s="64"/>
      <c r="AC1276" s="64"/>
      <c r="AD1276" s="64"/>
      <c r="AE1276" s="64"/>
      <c r="AF1276" s="64"/>
      <c r="AG1276" s="64"/>
      <c r="AH1276" s="64"/>
      <c r="AI1276" s="64"/>
      <c r="AJ1276" s="64"/>
      <c r="AK1276" s="41"/>
    </row>
    <row r="1277" spans="1:37">
      <c r="A1277" s="41"/>
      <c r="B1277" s="41"/>
      <c r="L1277" s="41"/>
      <c r="AB1277" s="64"/>
      <c r="AC1277" s="64"/>
      <c r="AD1277" s="64"/>
      <c r="AE1277" s="64"/>
      <c r="AF1277" s="64"/>
      <c r="AG1277" s="64"/>
      <c r="AH1277" s="64"/>
      <c r="AI1277" s="64"/>
      <c r="AJ1277" s="64"/>
      <c r="AK1277" s="41"/>
    </row>
    <row r="1278" spans="1:37">
      <c r="A1278" s="41"/>
      <c r="B1278" s="41"/>
      <c r="L1278" s="41"/>
      <c r="AB1278" s="64"/>
      <c r="AC1278" s="64"/>
      <c r="AD1278" s="64"/>
      <c r="AE1278" s="64"/>
      <c r="AF1278" s="64"/>
      <c r="AG1278" s="64"/>
      <c r="AH1278" s="64"/>
      <c r="AI1278" s="64"/>
      <c r="AJ1278" s="64"/>
      <c r="AK1278" s="41"/>
    </row>
    <row r="1279" spans="1:37">
      <c r="A1279" s="41"/>
      <c r="B1279" s="41"/>
      <c r="L1279" s="41"/>
      <c r="AB1279" s="64"/>
      <c r="AC1279" s="64"/>
      <c r="AD1279" s="64"/>
      <c r="AE1279" s="64"/>
      <c r="AF1279" s="64"/>
      <c r="AG1279" s="64"/>
      <c r="AH1279" s="64"/>
      <c r="AI1279" s="64"/>
      <c r="AJ1279" s="64"/>
      <c r="AK1279" s="41"/>
    </row>
    <row r="1280" spans="1:37">
      <c r="A1280" s="41"/>
      <c r="B1280" s="41"/>
      <c r="L1280" s="41"/>
      <c r="AB1280" s="64"/>
      <c r="AC1280" s="64"/>
      <c r="AD1280" s="64"/>
      <c r="AE1280" s="64"/>
      <c r="AF1280" s="64"/>
      <c r="AG1280" s="64"/>
      <c r="AH1280" s="64"/>
      <c r="AI1280" s="64"/>
      <c r="AJ1280" s="64"/>
      <c r="AK1280" s="41"/>
    </row>
    <row r="1281" spans="1:37">
      <c r="A1281" s="41"/>
      <c r="B1281" s="41"/>
      <c r="L1281" s="41"/>
      <c r="AB1281" s="64"/>
      <c r="AC1281" s="64"/>
      <c r="AD1281" s="64"/>
      <c r="AE1281" s="64"/>
      <c r="AF1281" s="64"/>
      <c r="AG1281" s="64"/>
      <c r="AH1281" s="64"/>
      <c r="AI1281" s="64"/>
      <c r="AJ1281" s="64"/>
      <c r="AK1281" s="41"/>
    </row>
    <row r="1282" spans="1:37">
      <c r="A1282" s="41"/>
      <c r="B1282" s="41"/>
      <c r="L1282" s="41"/>
      <c r="AB1282" s="64"/>
      <c r="AC1282" s="64"/>
      <c r="AD1282" s="64"/>
      <c r="AE1282" s="64"/>
      <c r="AF1282" s="64"/>
      <c r="AG1282" s="64"/>
      <c r="AH1282" s="64"/>
      <c r="AI1282" s="64"/>
      <c r="AJ1282" s="64"/>
      <c r="AK1282" s="41"/>
    </row>
    <row r="1283" spans="1:37">
      <c r="A1283" s="41"/>
      <c r="B1283" s="41"/>
      <c r="L1283" s="41"/>
      <c r="AB1283" s="64"/>
      <c r="AC1283" s="64"/>
      <c r="AD1283" s="64"/>
      <c r="AE1283" s="64"/>
      <c r="AF1283" s="64"/>
      <c r="AG1283" s="64"/>
      <c r="AH1283" s="64"/>
      <c r="AI1283" s="64"/>
      <c r="AJ1283" s="64"/>
      <c r="AK1283" s="41"/>
    </row>
    <row r="1284" spans="1:37">
      <c r="A1284" s="41"/>
      <c r="B1284" s="41"/>
      <c r="L1284" s="41"/>
      <c r="AB1284" s="64"/>
      <c r="AC1284" s="64"/>
      <c r="AD1284" s="64"/>
      <c r="AE1284" s="64"/>
      <c r="AF1284" s="64"/>
      <c r="AG1284" s="64"/>
      <c r="AH1284" s="64"/>
      <c r="AI1284" s="64"/>
      <c r="AJ1284" s="64"/>
      <c r="AK1284" s="41"/>
    </row>
    <row r="1285" spans="1:37">
      <c r="A1285" s="41"/>
      <c r="B1285" s="41"/>
      <c r="L1285" s="41"/>
      <c r="AB1285" s="64"/>
      <c r="AC1285" s="64"/>
      <c r="AD1285" s="64"/>
      <c r="AE1285" s="64"/>
      <c r="AF1285" s="64"/>
      <c r="AG1285" s="64"/>
      <c r="AH1285" s="64"/>
      <c r="AI1285" s="64"/>
      <c r="AJ1285" s="64"/>
      <c r="AK1285" s="41"/>
    </row>
    <row r="1286" spans="1:37">
      <c r="A1286" s="41"/>
      <c r="B1286" s="41"/>
      <c r="L1286" s="41"/>
      <c r="AB1286" s="64"/>
      <c r="AC1286" s="64"/>
      <c r="AD1286" s="64"/>
      <c r="AE1286" s="64"/>
      <c r="AF1286" s="64"/>
      <c r="AG1286" s="64"/>
      <c r="AH1286" s="64"/>
      <c r="AI1286" s="64"/>
      <c r="AJ1286" s="64"/>
      <c r="AK1286" s="41"/>
    </row>
    <row r="1287" spans="1:37">
      <c r="A1287" s="41"/>
      <c r="B1287" s="41"/>
      <c r="L1287" s="41"/>
      <c r="AB1287" s="64"/>
      <c r="AC1287" s="64"/>
      <c r="AD1287" s="64"/>
      <c r="AE1287" s="64"/>
      <c r="AF1287" s="64"/>
      <c r="AG1287" s="64"/>
      <c r="AH1287" s="64"/>
      <c r="AI1287" s="64"/>
      <c r="AJ1287" s="64"/>
      <c r="AK1287" s="41"/>
    </row>
    <row r="1288" spans="1:37">
      <c r="A1288" s="41"/>
      <c r="B1288" s="41"/>
      <c r="L1288" s="41"/>
      <c r="AB1288" s="64"/>
      <c r="AC1288" s="64"/>
      <c r="AD1288" s="64"/>
      <c r="AE1288" s="64"/>
      <c r="AF1288" s="64"/>
      <c r="AG1288" s="64"/>
      <c r="AH1288" s="64"/>
      <c r="AI1288" s="64"/>
      <c r="AJ1288" s="64"/>
      <c r="AK1288" s="41"/>
    </row>
    <row r="1289" spans="1:37">
      <c r="A1289" s="41"/>
      <c r="B1289" s="41"/>
      <c r="L1289" s="41"/>
      <c r="AB1289" s="64"/>
      <c r="AC1289" s="64"/>
      <c r="AD1289" s="64"/>
      <c r="AE1289" s="64"/>
      <c r="AF1289" s="64"/>
      <c r="AG1289" s="64"/>
      <c r="AH1289" s="64"/>
      <c r="AI1289" s="64"/>
      <c r="AJ1289" s="64"/>
      <c r="AK1289" s="41"/>
    </row>
    <row r="1290" spans="1:37">
      <c r="A1290" s="41"/>
      <c r="B1290" s="41"/>
      <c r="L1290" s="41"/>
      <c r="AB1290" s="64"/>
      <c r="AC1290" s="64"/>
      <c r="AD1290" s="64"/>
      <c r="AE1290" s="64"/>
      <c r="AF1290" s="64"/>
      <c r="AG1290" s="64"/>
      <c r="AH1290" s="64"/>
      <c r="AI1290" s="64"/>
      <c r="AJ1290" s="64"/>
      <c r="AK1290" s="41"/>
    </row>
    <row r="1291" spans="1:37">
      <c r="A1291" s="41"/>
      <c r="B1291" s="41"/>
      <c r="L1291" s="41"/>
      <c r="AB1291" s="64"/>
      <c r="AC1291" s="64"/>
      <c r="AD1291" s="64"/>
      <c r="AE1291" s="64"/>
      <c r="AF1291" s="64"/>
      <c r="AG1291" s="64"/>
      <c r="AH1291" s="64"/>
      <c r="AI1291" s="64"/>
      <c r="AJ1291" s="64"/>
      <c r="AK1291" s="41"/>
    </row>
    <row r="1292" spans="1:37">
      <c r="A1292" s="41"/>
      <c r="B1292" s="41"/>
      <c r="L1292" s="41"/>
      <c r="AB1292" s="64"/>
      <c r="AC1292" s="64"/>
      <c r="AD1292" s="64"/>
      <c r="AE1292" s="64"/>
      <c r="AF1292" s="64"/>
      <c r="AG1292" s="64"/>
      <c r="AH1292" s="64"/>
      <c r="AI1292" s="64"/>
      <c r="AJ1292" s="64"/>
      <c r="AK1292" s="41"/>
    </row>
    <row r="1293" spans="1:37">
      <c r="A1293" s="41"/>
      <c r="B1293" s="41"/>
      <c r="L1293" s="41"/>
      <c r="AB1293" s="64"/>
      <c r="AC1293" s="64"/>
      <c r="AD1293" s="64"/>
      <c r="AE1293" s="64"/>
      <c r="AF1293" s="64"/>
      <c r="AG1293" s="64"/>
      <c r="AH1293" s="64"/>
      <c r="AI1293" s="64"/>
      <c r="AJ1293" s="64"/>
      <c r="AK1293" s="41"/>
    </row>
    <row r="1294" spans="1:37">
      <c r="A1294" s="41"/>
      <c r="B1294" s="41"/>
      <c r="L1294" s="41"/>
      <c r="AB1294" s="64"/>
      <c r="AC1294" s="64"/>
      <c r="AD1294" s="64"/>
      <c r="AE1294" s="64"/>
      <c r="AF1294" s="64"/>
      <c r="AG1294" s="64"/>
      <c r="AH1294" s="64"/>
      <c r="AI1294" s="64"/>
      <c r="AJ1294" s="64"/>
      <c r="AK1294" s="41"/>
    </row>
    <row r="1295" spans="1:37">
      <c r="A1295" s="41"/>
      <c r="B1295" s="41"/>
      <c r="L1295" s="41"/>
      <c r="AB1295" s="64"/>
      <c r="AC1295" s="64"/>
      <c r="AD1295" s="64"/>
      <c r="AE1295" s="64"/>
      <c r="AF1295" s="64"/>
      <c r="AG1295" s="64"/>
      <c r="AH1295" s="64"/>
      <c r="AI1295" s="64"/>
      <c r="AJ1295" s="64"/>
      <c r="AK1295" s="41"/>
    </row>
    <row r="1296" spans="1:37">
      <c r="A1296" s="41"/>
      <c r="B1296" s="41"/>
      <c r="L1296" s="41"/>
      <c r="AB1296" s="64"/>
      <c r="AC1296" s="64"/>
      <c r="AD1296" s="64"/>
      <c r="AE1296" s="64"/>
      <c r="AF1296" s="64"/>
      <c r="AG1296" s="64"/>
      <c r="AH1296" s="64"/>
      <c r="AI1296" s="64"/>
      <c r="AJ1296" s="64"/>
      <c r="AK1296" s="41"/>
    </row>
    <row r="1297" spans="1:37">
      <c r="A1297" s="41"/>
      <c r="B1297" s="41"/>
      <c r="L1297" s="41"/>
      <c r="AB1297" s="64"/>
      <c r="AC1297" s="64"/>
      <c r="AD1297" s="64"/>
      <c r="AE1297" s="64"/>
      <c r="AF1297" s="64"/>
      <c r="AG1297" s="64"/>
      <c r="AH1297" s="64"/>
      <c r="AI1297" s="64"/>
      <c r="AJ1297" s="64"/>
      <c r="AK1297" s="41"/>
    </row>
    <row r="1298" spans="1:37">
      <c r="A1298" s="41"/>
      <c r="B1298" s="41"/>
      <c r="L1298" s="41"/>
      <c r="AB1298" s="64"/>
      <c r="AC1298" s="64"/>
      <c r="AD1298" s="64"/>
      <c r="AE1298" s="64"/>
      <c r="AF1298" s="64"/>
      <c r="AG1298" s="64"/>
      <c r="AH1298" s="64"/>
      <c r="AI1298" s="64"/>
      <c r="AJ1298" s="64"/>
      <c r="AK1298" s="41"/>
    </row>
    <row r="1299" spans="1:37">
      <c r="A1299" s="41"/>
      <c r="B1299" s="41"/>
      <c r="L1299" s="41"/>
      <c r="AB1299" s="64"/>
      <c r="AC1299" s="64"/>
      <c r="AD1299" s="64"/>
      <c r="AE1299" s="64"/>
      <c r="AF1299" s="64"/>
      <c r="AG1299" s="64"/>
      <c r="AH1299" s="64"/>
      <c r="AI1299" s="64"/>
      <c r="AJ1299" s="64"/>
      <c r="AK1299" s="41"/>
    </row>
    <row r="1300" spans="1:37">
      <c r="A1300" s="41"/>
      <c r="B1300" s="41"/>
      <c r="L1300" s="41"/>
      <c r="AB1300" s="64"/>
      <c r="AC1300" s="64"/>
      <c r="AD1300" s="64"/>
      <c r="AE1300" s="64"/>
      <c r="AF1300" s="64"/>
      <c r="AG1300" s="64"/>
      <c r="AH1300" s="64"/>
      <c r="AI1300" s="64"/>
      <c r="AJ1300" s="64"/>
      <c r="AK1300" s="41"/>
    </row>
    <row r="1301" spans="1:37">
      <c r="A1301" s="41"/>
      <c r="B1301" s="41"/>
      <c r="L1301" s="41"/>
      <c r="AB1301" s="64"/>
      <c r="AC1301" s="64"/>
      <c r="AD1301" s="64"/>
      <c r="AE1301" s="64"/>
      <c r="AF1301" s="64"/>
      <c r="AG1301" s="64"/>
      <c r="AH1301" s="64"/>
      <c r="AI1301" s="64"/>
      <c r="AJ1301" s="64"/>
      <c r="AK1301" s="41"/>
    </row>
    <row r="1302" spans="1:37">
      <c r="A1302" s="41"/>
      <c r="B1302" s="41"/>
      <c r="L1302" s="41"/>
      <c r="AB1302" s="64"/>
      <c r="AC1302" s="64"/>
      <c r="AD1302" s="64"/>
      <c r="AE1302" s="64"/>
      <c r="AF1302" s="64"/>
      <c r="AG1302" s="64"/>
      <c r="AH1302" s="64"/>
      <c r="AI1302" s="64"/>
      <c r="AJ1302" s="64"/>
      <c r="AK1302" s="41"/>
    </row>
    <row r="1303" spans="1:37">
      <c r="A1303" s="41"/>
      <c r="B1303" s="41"/>
      <c r="L1303" s="41"/>
      <c r="AB1303" s="64"/>
      <c r="AC1303" s="64"/>
      <c r="AD1303" s="64"/>
      <c r="AE1303" s="64"/>
      <c r="AF1303" s="64"/>
      <c r="AG1303" s="64"/>
      <c r="AH1303" s="64"/>
      <c r="AI1303" s="64"/>
      <c r="AJ1303" s="64"/>
      <c r="AK1303" s="41"/>
    </row>
    <row r="1304" spans="1:37">
      <c r="A1304" s="41"/>
      <c r="B1304" s="41"/>
      <c r="L1304" s="41"/>
      <c r="AB1304" s="64"/>
      <c r="AC1304" s="64"/>
      <c r="AD1304" s="64"/>
      <c r="AE1304" s="64"/>
      <c r="AF1304" s="64"/>
      <c r="AG1304" s="64"/>
      <c r="AH1304" s="64"/>
      <c r="AI1304" s="64"/>
      <c r="AJ1304" s="64"/>
      <c r="AK1304" s="41"/>
    </row>
    <row r="1305" spans="1:37">
      <c r="A1305" s="41"/>
      <c r="B1305" s="41"/>
      <c r="L1305" s="41"/>
      <c r="AB1305" s="64"/>
      <c r="AC1305" s="64"/>
      <c r="AD1305" s="64"/>
      <c r="AE1305" s="64"/>
      <c r="AF1305" s="64"/>
      <c r="AG1305" s="64"/>
      <c r="AH1305" s="64"/>
      <c r="AI1305" s="64"/>
      <c r="AJ1305" s="64"/>
      <c r="AK1305" s="41"/>
    </row>
    <row r="1306" spans="1:37">
      <c r="A1306" s="41"/>
      <c r="B1306" s="41"/>
      <c r="L1306" s="41"/>
      <c r="AB1306" s="64"/>
      <c r="AC1306" s="64"/>
      <c r="AD1306" s="64"/>
      <c r="AE1306" s="64"/>
      <c r="AF1306" s="64"/>
      <c r="AG1306" s="64"/>
      <c r="AH1306" s="64"/>
      <c r="AI1306" s="64"/>
      <c r="AJ1306" s="64"/>
      <c r="AK1306" s="41"/>
    </row>
    <row r="1307" spans="1:37">
      <c r="A1307" s="41"/>
      <c r="B1307" s="41"/>
      <c r="L1307" s="41"/>
      <c r="AB1307" s="64"/>
      <c r="AC1307" s="64"/>
      <c r="AD1307" s="64"/>
      <c r="AE1307" s="64"/>
      <c r="AF1307" s="64"/>
      <c r="AG1307" s="64"/>
      <c r="AH1307" s="64"/>
      <c r="AI1307" s="64"/>
      <c r="AJ1307" s="64"/>
      <c r="AK1307" s="41"/>
    </row>
    <row r="1308" spans="1:37">
      <c r="A1308" s="41"/>
      <c r="B1308" s="41"/>
      <c r="L1308" s="41"/>
      <c r="AB1308" s="64"/>
      <c r="AC1308" s="64"/>
      <c r="AD1308" s="64"/>
      <c r="AE1308" s="64"/>
      <c r="AF1308" s="64"/>
      <c r="AG1308" s="64"/>
      <c r="AH1308" s="64"/>
      <c r="AI1308" s="64"/>
      <c r="AJ1308" s="64"/>
      <c r="AK1308" s="41"/>
    </row>
    <row r="1309" spans="1:37">
      <c r="A1309" s="41"/>
      <c r="B1309" s="41"/>
      <c r="L1309" s="41"/>
      <c r="AB1309" s="64"/>
      <c r="AC1309" s="64"/>
      <c r="AD1309" s="64"/>
      <c r="AE1309" s="64"/>
      <c r="AF1309" s="64"/>
      <c r="AG1309" s="64"/>
      <c r="AH1309" s="64"/>
      <c r="AI1309" s="64"/>
      <c r="AJ1309" s="64"/>
      <c r="AK1309" s="41"/>
    </row>
    <row r="1310" spans="1:37">
      <c r="A1310" s="41"/>
      <c r="B1310" s="41"/>
      <c r="L1310" s="41"/>
      <c r="AB1310" s="64"/>
      <c r="AC1310" s="64"/>
      <c r="AD1310" s="64"/>
      <c r="AE1310" s="64"/>
      <c r="AF1310" s="64"/>
      <c r="AG1310" s="64"/>
      <c r="AH1310" s="64"/>
      <c r="AI1310" s="64"/>
      <c r="AJ1310" s="64"/>
      <c r="AK1310" s="41"/>
    </row>
    <row r="1311" spans="1:37">
      <c r="A1311" s="41"/>
      <c r="B1311" s="41"/>
      <c r="L1311" s="41"/>
      <c r="AB1311" s="64"/>
      <c r="AC1311" s="64"/>
      <c r="AD1311" s="64"/>
      <c r="AE1311" s="64"/>
      <c r="AF1311" s="64"/>
      <c r="AG1311" s="64"/>
      <c r="AH1311" s="64"/>
      <c r="AI1311" s="64"/>
      <c r="AJ1311" s="64"/>
      <c r="AK1311" s="41"/>
    </row>
    <row r="1312" spans="1:37">
      <c r="A1312" s="41"/>
      <c r="B1312" s="41"/>
      <c r="L1312" s="41"/>
      <c r="AB1312" s="64"/>
      <c r="AC1312" s="64"/>
      <c r="AD1312" s="64"/>
      <c r="AE1312" s="64"/>
      <c r="AF1312" s="64"/>
      <c r="AG1312" s="64"/>
      <c r="AH1312" s="64"/>
      <c r="AI1312" s="64"/>
      <c r="AJ1312" s="64"/>
      <c r="AK1312" s="41"/>
    </row>
    <row r="1313" spans="1:37">
      <c r="A1313" s="41"/>
      <c r="B1313" s="41"/>
      <c r="L1313" s="41"/>
      <c r="AB1313" s="64"/>
      <c r="AC1313" s="64"/>
      <c r="AD1313" s="64"/>
      <c r="AE1313" s="64"/>
      <c r="AF1313" s="64"/>
      <c r="AG1313" s="64"/>
      <c r="AH1313" s="64"/>
      <c r="AI1313" s="64"/>
      <c r="AJ1313" s="64"/>
      <c r="AK1313" s="41"/>
    </row>
    <row r="1314" spans="1:37">
      <c r="A1314" s="41"/>
      <c r="B1314" s="41"/>
      <c r="L1314" s="41"/>
      <c r="AB1314" s="64"/>
      <c r="AC1314" s="64"/>
      <c r="AD1314" s="64"/>
      <c r="AE1314" s="64"/>
      <c r="AF1314" s="64"/>
      <c r="AG1314" s="64"/>
      <c r="AH1314" s="64"/>
      <c r="AI1314" s="64"/>
      <c r="AJ1314" s="64"/>
      <c r="AK1314" s="41"/>
    </row>
    <row r="1315" spans="1:37">
      <c r="A1315" s="41"/>
      <c r="B1315" s="41"/>
      <c r="L1315" s="41"/>
      <c r="AB1315" s="64"/>
      <c r="AC1315" s="64"/>
      <c r="AD1315" s="64"/>
      <c r="AE1315" s="64"/>
      <c r="AF1315" s="64"/>
      <c r="AG1315" s="64"/>
      <c r="AH1315" s="64"/>
      <c r="AI1315" s="64"/>
      <c r="AJ1315" s="64"/>
      <c r="AK1315" s="41"/>
    </row>
    <row r="1316" spans="1:37">
      <c r="A1316" s="41"/>
      <c r="B1316" s="41"/>
      <c r="L1316" s="41"/>
      <c r="AB1316" s="64"/>
      <c r="AC1316" s="64"/>
      <c r="AD1316" s="64"/>
      <c r="AE1316" s="64"/>
      <c r="AF1316" s="64"/>
      <c r="AG1316" s="64"/>
      <c r="AH1316" s="64"/>
      <c r="AI1316" s="64"/>
      <c r="AJ1316" s="64"/>
      <c r="AK1316" s="41"/>
    </row>
    <row r="1317" spans="1:37">
      <c r="A1317" s="41"/>
      <c r="B1317" s="41"/>
      <c r="L1317" s="41"/>
      <c r="AB1317" s="64"/>
      <c r="AC1317" s="64"/>
      <c r="AD1317" s="64"/>
      <c r="AE1317" s="64"/>
      <c r="AF1317" s="64"/>
      <c r="AG1317" s="64"/>
      <c r="AH1317" s="64"/>
      <c r="AI1317" s="64"/>
      <c r="AJ1317" s="64"/>
      <c r="AK1317" s="41"/>
    </row>
    <row r="1318" spans="1:37">
      <c r="A1318" s="41"/>
      <c r="B1318" s="41"/>
      <c r="L1318" s="41"/>
      <c r="AB1318" s="64"/>
      <c r="AC1318" s="64"/>
      <c r="AD1318" s="64"/>
      <c r="AE1318" s="64"/>
      <c r="AF1318" s="64"/>
      <c r="AG1318" s="64"/>
      <c r="AH1318" s="64"/>
      <c r="AI1318" s="64"/>
      <c r="AJ1318" s="64"/>
      <c r="AK1318" s="41"/>
    </row>
    <row r="1319" spans="1:37">
      <c r="A1319" s="41"/>
      <c r="B1319" s="41"/>
      <c r="L1319" s="41"/>
      <c r="AB1319" s="64"/>
      <c r="AC1319" s="64"/>
      <c r="AD1319" s="64"/>
      <c r="AE1319" s="64"/>
      <c r="AF1319" s="64"/>
      <c r="AG1319" s="64"/>
      <c r="AH1319" s="64"/>
      <c r="AI1319" s="64"/>
      <c r="AJ1319" s="64"/>
      <c r="AK1319" s="41"/>
    </row>
    <row r="1320" spans="1:37">
      <c r="A1320" s="41"/>
      <c r="B1320" s="41"/>
      <c r="L1320" s="41"/>
      <c r="AB1320" s="64"/>
      <c r="AC1320" s="64"/>
      <c r="AD1320" s="64"/>
      <c r="AE1320" s="64"/>
      <c r="AF1320" s="64"/>
      <c r="AG1320" s="64"/>
      <c r="AH1320" s="64"/>
      <c r="AI1320" s="64"/>
      <c r="AJ1320" s="64"/>
      <c r="AK1320" s="41"/>
    </row>
    <row r="1321" spans="1:37">
      <c r="A1321" s="41"/>
      <c r="B1321" s="41"/>
      <c r="L1321" s="41"/>
      <c r="AB1321" s="64"/>
      <c r="AC1321" s="64"/>
      <c r="AD1321" s="64"/>
      <c r="AE1321" s="64"/>
      <c r="AF1321" s="64"/>
      <c r="AG1321" s="64"/>
      <c r="AH1321" s="64"/>
      <c r="AI1321" s="64"/>
      <c r="AJ1321" s="64"/>
      <c r="AK1321" s="41"/>
    </row>
    <row r="1322" spans="1:37">
      <c r="A1322" s="41"/>
      <c r="B1322" s="41"/>
      <c r="L1322" s="41"/>
      <c r="AB1322" s="64"/>
      <c r="AC1322" s="64"/>
      <c r="AD1322" s="64"/>
      <c r="AE1322" s="64"/>
      <c r="AF1322" s="64"/>
      <c r="AG1322" s="64"/>
      <c r="AH1322" s="64"/>
      <c r="AI1322" s="64"/>
      <c r="AJ1322" s="64"/>
      <c r="AK1322" s="41"/>
    </row>
    <row r="1323" spans="1:37">
      <c r="A1323" s="41"/>
      <c r="B1323" s="41"/>
      <c r="L1323" s="41"/>
      <c r="AB1323" s="64"/>
      <c r="AC1323" s="64"/>
      <c r="AD1323" s="64"/>
      <c r="AE1323" s="64"/>
      <c r="AF1323" s="64"/>
      <c r="AG1323" s="64"/>
      <c r="AH1323" s="64"/>
      <c r="AI1323" s="64"/>
      <c r="AJ1323" s="64"/>
      <c r="AK1323" s="41"/>
    </row>
    <row r="1324" spans="1:37">
      <c r="A1324" s="41"/>
      <c r="B1324" s="41"/>
      <c r="L1324" s="41"/>
      <c r="AB1324" s="64"/>
      <c r="AC1324" s="64"/>
      <c r="AD1324" s="64"/>
      <c r="AE1324" s="64"/>
      <c r="AF1324" s="64"/>
      <c r="AG1324" s="64"/>
      <c r="AH1324" s="64"/>
      <c r="AI1324" s="64"/>
      <c r="AJ1324" s="64"/>
      <c r="AK1324" s="41"/>
    </row>
    <row r="1325" spans="1:37">
      <c r="A1325" s="41"/>
      <c r="B1325" s="41"/>
      <c r="L1325" s="41"/>
      <c r="AB1325" s="64"/>
      <c r="AC1325" s="64"/>
      <c r="AD1325" s="64"/>
      <c r="AE1325" s="64"/>
      <c r="AF1325" s="64"/>
      <c r="AG1325" s="64"/>
      <c r="AH1325" s="64"/>
      <c r="AI1325" s="64"/>
      <c r="AJ1325" s="64"/>
      <c r="AK1325" s="41"/>
    </row>
    <row r="1326" spans="1:37">
      <c r="A1326" s="41"/>
      <c r="B1326" s="41"/>
      <c r="L1326" s="41"/>
      <c r="AB1326" s="64"/>
      <c r="AC1326" s="64"/>
      <c r="AD1326" s="64"/>
      <c r="AE1326" s="64"/>
      <c r="AF1326" s="64"/>
      <c r="AG1326" s="64"/>
      <c r="AH1326" s="64"/>
      <c r="AI1326" s="64"/>
      <c r="AJ1326" s="64"/>
      <c r="AK1326" s="41"/>
    </row>
    <row r="1327" spans="1:37">
      <c r="A1327" s="41"/>
      <c r="B1327" s="41"/>
      <c r="L1327" s="41"/>
      <c r="AB1327" s="64"/>
      <c r="AC1327" s="64"/>
      <c r="AD1327" s="64"/>
      <c r="AE1327" s="64"/>
      <c r="AF1327" s="64"/>
      <c r="AG1327" s="64"/>
      <c r="AH1327" s="64"/>
      <c r="AI1327" s="64"/>
      <c r="AJ1327" s="64"/>
      <c r="AK1327" s="41"/>
    </row>
    <row r="1328" spans="1:37">
      <c r="A1328" s="41"/>
      <c r="B1328" s="41"/>
      <c r="L1328" s="41"/>
      <c r="AB1328" s="64"/>
      <c r="AC1328" s="64"/>
      <c r="AD1328" s="64"/>
      <c r="AE1328" s="64"/>
      <c r="AF1328" s="64"/>
      <c r="AG1328" s="64"/>
      <c r="AH1328" s="64"/>
      <c r="AI1328" s="64"/>
      <c r="AJ1328" s="64"/>
      <c r="AK1328" s="41"/>
    </row>
    <row r="1329" spans="1:37">
      <c r="A1329" s="41"/>
      <c r="B1329" s="41"/>
      <c r="L1329" s="41"/>
      <c r="AB1329" s="64"/>
      <c r="AC1329" s="64"/>
      <c r="AD1329" s="64"/>
      <c r="AE1329" s="64"/>
      <c r="AF1329" s="64"/>
      <c r="AG1329" s="64"/>
      <c r="AH1329" s="64"/>
      <c r="AI1329" s="64"/>
      <c r="AJ1329" s="64"/>
      <c r="AK1329" s="41"/>
    </row>
    <row r="1330" spans="1:37">
      <c r="A1330" s="41"/>
      <c r="B1330" s="41"/>
      <c r="L1330" s="41"/>
      <c r="AB1330" s="64"/>
      <c r="AC1330" s="64"/>
      <c r="AD1330" s="64"/>
      <c r="AE1330" s="64"/>
      <c r="AF1330" s="64"/>
      <c r="AG1330" s="64"/>
      <c r="AH1330" s="64"/>
      <c r="AI1330" s="64"/>
      <c r="AJ1330" s="64"/>
      <c r="AK1330" s="41"/>
    </row>
    <row r="1331" spans="1:37">
      <c r="A1331" s="41"/>
      <c r="B1331" s="41"/>
      <c r="L1331" s="41"/>
      <c r="AB1331" s="64"/>
      <c r="AC1331" s="64"/>
      <c r="AD1331" s="64"/>
      <c r="AE1331" s="64"/>
      <c r="AF1331" s="64"/>
      <c r="AG1331" s="64"/>
      <c r="AH1331" s="64"/>
      <c r="AI1331" s="64"/>
      <c r="AJ1331" s="64"/>
      <c r="AK1331" s="41"/>
    </row>
    <row r="1332" spans="1:37">
      <c r="A1332" s="41"/>
      <c r="B1332" s="41"/>
      <c r="L1332" s="41"/>
      <c r="AB1332" s="64"/>
      <c r="AC1332" s="64"/>
      <c r="AD1332" s="64"/>
      <c r="AE1332" s="64"/>
      <c r="AF1332" s="64"/>
      <c r="AG1332" s="64"/>
      <c r="AH1332" s="64"/>
      <c r="AI1332" s="64"/>
      <c r="AJ1332" s="64"/>
      <c r="AK1332" s="41"/>
    </row>
    <row r="1333" spans="1:37">
      <c r="A1333" s="41"/>
      <c r="B1333" s="41"/>
      <c r="L1333" s="41"/>
      <c r="AB1333" s="64"/>
      <c r="AC1333" s="64"/>
      <c r="AD1333" s="64"/>
      <c r="AE1333" s="64"/>
      <c r="AF1333" s="64"/>
      <c r="AG1333" s="64"/>
      <c r="AH1333" s="64"/>
      <c r="AI1333" s="64"/>
      <c r="AJ1333" s="64"/>
      <c r="AK1333" s="41"/>
    </row>
    <row r="1334" spans="1:37">
      <c r="A1334" s="41"/>
      <c r="B1334" s="41"/>
      <c r="L1334" s="41"/>
      <c r="AB1334" s="64"/>
      <c r="AC1334" s="64"/>
      <c r="AD1334" s="64"/>
      <c r="AE1334" s="64"/>
      <c r="AF1334" s="64"/>
      <c r="AG1334" s="64"/>
      <c r="AH1334" s="64"/>
      <c r="AI1334" s="64"/>
      <c r="AJ1334" s="64"/>
      <c r="AK1334" s="41"/>
    </row>
    <row r="1335" spans="1:37">
      <c r="A1335" s="41"/>
      <c r="B1335" s="41"/>
      <c r="L1335" s="41"/>
      <c r="AB1335" s="64"/>
      <c r="AC1335" s="64"/>
      <c r="AD1335" s="64"/>
      <c r="AE1335" s="64"/>
      <c r="AF1335" s="64"/>
      <c r="AG1335" s="64"/>
      <c r="AH1335" s="64"/>
      <c r="AI1335" s="64"/>
      <c r="AJ1335" s="64"/>
      <c r="AK1335" s="41"/>
    </row>
    <row r="1336" spans="1:37">
      <c r="A1336" s="41"/>
      <c r="B1336" s="41"/>
      <c r="L1336" s="41"/>
      <c r="AB1336" s="64"/>
      <c r="AC1336" s="64"/>
      <c r="AD1336" s="64"/>
      <c r="AE1336" s="64"/>
      <c r="AF1336" s="64"/>
      <c r="AG1336" s="64"/>
      <c r="AH1336" s="64"/>
      <c r="AI1336" s="64"/>
      <c r="AJ1336" s="64"/>
      <c r="AK1336" s="41"/>
    </row>
    <row r="1337" spans="1:37">
      <c r="A1337" s="41"/>
      <c r="B1337" s="41"/>
      <c r="L1337" s="41"/>
      <c r="AB1337" s="64"/>
      <c r="AC1337" s="64"/>
      <c r="AD1337" s="64"/>
      <c r="AE1337" s="64"/>
      <c r="AF1337" s="64"/>
      <c r="AG1337" s="64"/>
      <c r="AH1337" s="64"/>
      <c r="AI1337" s="64"/>
      <c r="AJ1337" s="64"/>
      <c r="AK1337" s="41"/>
    </row>
    <row r="1338" spans="1:37">
      <c r="A1338" s="41"/>
      <c r="B1338" s="41"/>
      <c r="L1338" s="41"/>
      <c r="AB1338" s="64"/>
      <c r="AC1338" s="64"/>
      <c r="AD1338" s="64"/>
      <c r="AE1338" s="64"/>
      <c r="AF1338" s="64"/>
      <c r="AG1338" s="64"/>
      <c r="AH1338" s="64"/>
      <c r="AI1338" s="64"/>
      <c r="AJ1338" s="64"/>
      <c r="AK1338" s="41"/>
    </row>
    <row r="1339" spans="1:37">
      <c r="A1339" s="41"/>
      <c r="B1339" s="41"/>
      <c r="L1339" s="41"/>
      <c r="AB1339" s="64"/>
      <c r="AC1339" s="64"/>
      <c r="AD1339" s="64"/>
      <c r="AE1339" s="64"/>
      <c r="AF1339" s="64"/>
      <c r="AG1339" s="64"/>
      <c r="AH1339" s="64"/>
      <c r="AI1339" s="64"/>
      <c r="AJ1339" s="64"/>
      <c r="AK1339" s="41"/>
    </row>
    <row r="1340" spans="1:37">
      <c r="A1340" s="41"/>
      <c r="B1340" s="41"/>
      <c r="L1340" s="41"/>
      <c r="AB1340" s="64"/>
      <c r="AC1340" s="64"/>
      <c r="AD1340" s="64"/>
      <c r="AE1340" s="64"/>
      <c r="AF1340" s="64"/>
      <c r="AG1340" s="64"/>
      <c r="AH1340" s="64"/>
      <c r="AI1340" s="64"/>
      <c r="AJ1340" s="64"/>
      <c r="AK1340" s="41"/>
    </row>
    <row r="1341" spans="1:37">
      <c r="A1341" s="41"/>
      <c r="B1341" s="41"/>
      <c r="L1341" s="41"/>
      <c r="AB1341" s="64"/>
      <c r="AC1341" s="64"/>
      <c r="AD1341" s="64"/>
      <c r="AE1341" s="64"/>
      <c r="AF1341" s="64"/>
      <c r="AG1341" s="64"/>
      <c r="AH1341" s="64"/>
      <c r="AI1341" s="64"/>
      <c r="AJ1341" s="64"/>
      <c r="AK1341" s="41"/>
    </row>
    <row r="1342" spans="1:37">
      <c r="A1342" s="41"/>
      <c r="B1342" s="41"/>
      <c r="L1342" s="41"/>
      <c r="AB1342" s="64"/>
      <c r="AC1342" s="64"/>
      <c r="AD1342" s="64"/>
      <c r="AE1342" s="64"/>
      <c r="AF1342" s="64"/>
      <c r="AG1342" s="64"/>
      <c r="AH1342" s="64"/>
      <c r="AI1342" s="64"/>
      <c r="AJ1342" s="64"/>
      <c r="AK1342" s="41"/>
    </row>
    <row r="1343" spans="1:37">
      <c r="A1343" s="41"/>
      <c r="B1343" s="41"/>
      <c r="L1343" s="41"/>
      <c r="AB1343" s="64"/>
      <c r="AC1343" s="64"/>
      <c r="AD1343" s="64"/>
      <c r="AE1343" s="64"/>
      <c r="AF1343" s="64"/>
      <c r="AG1343" s="64"/>
      <c r="AH1343" s="64"/>
      <c r="AI1343" s="64"/>
      <c r="AJ1343" s="64"/>
      <c r="AK1343" s="41"/>
    </row>
    <row r="1344" spans="1:37">
      <c r="A1344" s="41"/>
      <c r="B1344" s="41"/>
      <c r="L1344" s="41"/>
      <c r="AB1344" s="64"/>
      <c r="AC1344" s="64"/>
      <c r="AD1344" s="64"/>
      <c r="AE1344" s="64"/>
      <c r="AF1344" s="64"/>
      <c r="AG1344" s="64"/>
      <c r="AH1344" s="64"/>
      <c r="AI1344" s="64"/>
      <c r="AJ1344" s="64"/>
      <c r="AK1344" s="41"/>
    </row>
    <row r="1345" spans="1:37">
      <c r="A1345" s="41"/>
      <c r="B1345" s="41"/>
      <c r="L1345" s="41"/>
      <c r="AB1345" s="64"/>
      <c r="AC1345" s="64"/>
      <c r="AD1345" s="64"/>
      <c r="AE1345" s="64"/>
      <c r="AF1345" s="64"/>
      <c r="AG1345" s="64"/>
      <c r="AH1345" s="64"/>
      <c r="AI1345" s="64"/>
      <c r="AJ1345" s="64"/>
      <c r="AK1345" s="41"/>
    </row>
    <row r="1346" spans="1:37">
      <c r="A1346" s="41"/>
      <c r="B1346" s="41"/>
      <c r="L1346" s="41"/>
      <c r="AB1346" s="64"/>
      <c r="AC1346" s="64"/>
      <c r="AD1346" s="64"/>
      <c r="AE1346" s="64"/>
      <c r="AF1346" s="64"/>
      <c r="AG1346" s="64"/>
      <c r="AH1346" s="64"/>
      <c r="AI1346" s="64"/>
      <c r="AJ1346" s="64"/>
      <c r="AK1346" s="41"/>
    </row>
    <row r="1347" spans="1:37">
      <c r="A1347" s="41"/>
      <c r="B1347" s="41"/>
      <c r="L1347" s="41"/>
      <c r="AB1347" s="64"/>
      <c r="AC1347" s="64"/>
      <c r="AD1347" s="64"/>
      <c r="AE1347" s="64"/>
      <c r="AF1347" s="64"/>
      <c r="AG1347" s="64"/>
      <c r="AH1347" s="64"/>
      <c r="AI1347" s="64"/>
      <c r="AJ1347" s="64"/>
      <c r="AK1347" s="41"/>
    </row>
    <row r="1348" spans="1:37">
      <c r="A1348" s="41"/>
      <c r="B1348" s="41"/>
      <c r="L1348" s="41"/>
      <c r="AB1348" s="64"/>
      <c r="AC1348" s="64"/>
      <c r="AD1348" s="64"/>
      <c r="AE1348" s="64"/>
      <c r="AF1348" s="64"/>
      <c r="AG1348" s="64"/>
      <c r="AH1348" s="64"/>
      <c r="AI1348" s="64"/>
      <c r="AJ1348" s="64"/>
      <c r="AK1348" s="41"/>
    </row>
    <row r="1349" spans="1:37">
      <c r="A1349" s="41"/>
      <c r="B1349" s="41"/>
      <c r="L1349" s="41"/>
      <c r="AB1349" s="64"/>
      <c r="AC1349" s="64"/>
      <c r="AD1349" s="64"/>
      <c r="AE1349" s="64"/>
      <c r="AF1349" s="64"/>
      <c r="AG1349" s="64"/>
      <c r="AH1349" s="64"/>
      <c r="AI1349" s="64"/>
      <c r="AJ1349" s="64"/>
      <c r="AK1349" s="41"/>
    </row>
    <row r="1350" spans="1:37">
      <c r="A1350" s="41"/>
      <c r="B1350" s="41"/>
      <c r="L1350" s="41"/>
      <c r="AB1350" s="64"/>
      <c r="AC1350" s="64"/>
      <c r="AD1350" s="64"/>
      <c r="AE1350" s="64"/>
      <c r="AF1350" s="64"/>
      <c r="AG1350" s="64"/>
      <c r="AH1350" s="64"/>
      <c r="AI1350" s="64"/>
      <c r="AJ1350" s="64"/>
      <c r="AK1350" s="41"/>
    </row>
    <row r="1351" spans="1:37">
      <c r="A1351" s="41"/>
      <c r="B1351" s="41"/>
      <c r="L1351" s="41"/>
      <c r="AB1351" s="64"/>
      <c r="AC1351" s="64"/>
      <c r="AD1351" s="64"/>
      <c r="AE1351" s="64"/>
      <c r="AF1351" s="64"/>
      <c r="AG1351" s="64"/>
      <c r="AH1351" s="64"/>
      <c r="AI1351" s="64"/>
      <c r="AJ1351" s="64"/>
      <c r="AK1351" s="41"/>
    </row>
    <row r="1352" spans="1:37">
      <c r="A1352" s="41"/>
      <c r="B1352" s="41"/>
      <c r="L1352" s="41"/>
      <c r="AB1352" s="64"/>
      <c r="AC1352" s="64"/>
      <c r="AD1352" s="64"/>
      <c r="AE1352" s="64"/>
      <c r="AF1352" s="64"/>
      <c r="AG1352" s="64"/>
      <c r="AH1352" s="64"/>
      <c r="AI1352" s="64"/>
      <c r="AJ1352" s="64"/>
      <c r="AK1352" s="41"/>
    </row>
    <row r="1353" spans="1:37">
      <c r="A1353" s="41"/>
      <c r="B1353" s="41"/>
      <c r="L1353" s="41"/>
      <c r="AB1353" s="64"/>
      <c r="AC1353" s="64"/>
      <c r="AD1353" s="64"/>
      <c r="AE1353" s="64"/>
      <c r="AF1353" s="64"/>
      <c r="AG1353" s="64"/>
      <c r="AH1353" s="64"/>
      <c r="AI1353" s="64"/>
      <c r="AJ1353" s="64"/>
      <c r="AK1353" s="41"/>
    </row>
    <row r="1354" spans="1:37">
      <c r="A1354" s="41"/>
      <c r="B1354" s="41"/>
      <c r="L1354" s="41"/>
      <c r="AB1354" s="64"/>
      <c r="AC1354" s="64"/>
      <c r="AD1354" s="64"/>
      <c r="AE1354" s="64"/>
      <c r="AF1354" s="64"/>
      <c r="AG1354" s="64"/>
      <c r="AH1354" s="64"/>
      <c r="AI1354" s="64"/>
      <c r="AJ1354" s="64"/>
      <c r="AK1354" s="41"/>
    </row>
    <row r="1355" spans="1:37">
      <c r="A1355" s="41"/>
      <c r="B1355" s="41"/>
      <c r="L1355" s="41"/>
      <c r="AB1355" s="64"/>
      <c r="AC1355" s="64"/>
      <c r="AD1355" s="64"/>
      <c r="AE1355" s="64"/>
      <c r="AF1355" s="64"/>
      <c r="AG1355" s="64"/>
      <c r="AH1355" s="64"/>
      <c r="AI1355" s="64"/>
      <c r="AJ1355" s="64"/>
      <c r="AK1355" s="41"/>
    </row>
    <row r="1356" spans="1:37">
      <c r="A1356" s="41"/>
      <c r="B1356" s="41"/>
      <c r="L1356" s="41"/>
      <c r="AB1356" s="64"/>
      <c r="AC1356" s="64"/>
      <c r="AD1356" s="64"/>
      <c r="AE1356" s="64"/>
      <c r="AF1356" s="64"/>
      <c r="AG1356" s="64"/>
      <c r="AH1356" s="64"/>
      <c r="AI1356" s="64"/>
      <c r="AJ1356" s="64"/>
      <c r="AK1356" s="41"/>
    </row>
    <row r="1357" spans="1:37">
      <c r="A1357" s="41"/>
      <c r="B1357" s="41"/>
      <c r="L1357" s="41"/>
      <c r="AB1357" s="64"/>
      <c r="AC1357" s="64"/>
      <c r="AD1357" s="64"/>
      <c r="AE1357" s="64"/>
      <c r="AF1357" s="64"/>
      <c r="AG1357" s="64"/>
      <c r="AH1357" s="64"/>
      <c r="AI1357" s="64"/>
      <c r="AJ1357" s="64"/>
      <c r="AK1357" s="41"/>
    </row>
    <row r="1358" spans="1:37">
      <c r="A1358" s="41"/>
      <c r="B1358" s="41"/>
      <c r="L1358" s="41"/>
      <c r="AB1358" s="64"/>
      <c r="AC1358" s="64"/>
      <c r="AD1358" s="64"/>
      <c r="AE1358" s="64"/>
      <c r="AF1358" s="64"/>
      <c r="AG1358" s="64"/>
      <c r="AH1358" s="64"/>
      <c r="AI1358" s="64"/>
      <c r="AJ1358" s="64"/>
      <c r="AK1358" s="41"/>
    </row>
    <row r="1359" spans="1:37">
      <c r="A1359" s="41"/>
      <c r="B1359" s="41"/>
      <c r="L1359" s="41"/>
      <c r="AB1359" s="64"/>
      <c r="AC1359" s="64"/>
      <c r="AD1359" s="64"/>
      <c r="AE1359" s="64"/>
      <c r="AF1359" s="64"/>
      <c r="AG1359" s="64"/>
      <c r="AH1359" s="64"/>
      <c r="AI1359" s="64"/>
      <c r="AJ1359" s="64"/>
      <c r="AK1359" s="41"/>
    </row>
    <row r="1360" spans="1:37">
      <c r="A1360" s="41"/>
      <c r="B1360" s="41"/>
      <c r="L1360" s="41"/>
      <c r="AB1360" s="64"/>
      <c r="AC1360" s="64"/>
      <c r="AD1360" s="64"/>
      <c r="AE1360" s="64"/>
      <c r="AF1360" s="64"/>
      <c r="AG1360" s="64"/>
      <c r="AH1360" s="64"/>
      <c r="AI1360" s="64"/>
      <c r="AJ1360" s="64"/>
      <c r="AK1360" s="41"/>
    </row>
    <row r="1361" spans="1:37">
      <c r="A1361" s="41"/>
      <c r="B1361" s="41"/>
      <c r="L1361" s="41"/>
      <c r="AB1361" s="64"/>
      <c r="AC1361" s="64"/>
      <c r="AD1361" s="64"/>
      <c r="AE1361" s="64"/>
      <c r="AF1361" s="64"/>
      <c r="AG1361" s="64"/>
      <c r="AH1361" s="64"/>
      <c r="AI1361" s="64"/>
      <c r="AJ1361" s="64"/>
      <c r="AK1361" s="41"/>
    </row>
    <row r="1362" spans="1:37">
      <c r="A1362" s="41"/>
      <c r="B1362" s="41"/>
      <c r="L1362" s="41"/>
      <c r="AB1362" s="64"/>
      <c r="AC1362" s="64"/>
      <c r="AD1362" s="64"/>
      <c r="AE1362" s="64"/>
      <c r="AF1362" s="64"/>
      <c r="AG1362" s="64"/>
      <c r="AH1362" s="64"/>
      <c r="AI1362" s="64"/>
      <c r="AJ1362" s="64"/>
      <c r="AK1362" s="41"/>
    </row>
    <row r="1363" spans="1:37">
      <c r="A1363" s="41"/>
      <c r="B1363" s="41"/>
      <c r="L1363" s="41"/>
      <c r="AB1363" s="64"/>
      <c r="AC1363" s="64"/>
      <c r="AD1363" s="64"/>
      <c r="AE1363" s="64"/>
      <c r="AF1363" s="64"/>
      <c r="AG1363" s="64"/>
      <c r="AH1363" s="64"/>
      <c r="AI1363" s="64"/>
      <c r="AJ1363" s="64"/>
      <c r="AK1363" s="41"/>
    </row>
    <row r="1364" spans="1:37">
      <c r="A1364" s="41"/>
      <c r="B1364" s="41"/>
      <c r="L1364" s="41"/>
      <c r="AB1364" s="64"/>
      <c r="AC1364" s="64"/>
      <c r="AD1364" s="64"/>
      <c r="AE1364" s="64"/>
      <c r="AF1364" s="64"/>
      <c r="AG1364" s="64"/>
      <c r="AH1364" s="64"/>
      <c r="AI1364" s="64"/>
      <c r="AJ1364" s="64"/>
      <c r="AK1364" s="41"/>
    </row>
    <row r="1365" spans="1:37">
      <c r="A1365" s="41"/>
      <c r="B1365" s="41"/>
      <c r="L1365" s="41"/>
      <c r="AB1365" s="64"/>
      <c r="AC1365" s="64"/>
      <c r="AD1365" s="64"/>
      <c r="AE1365" s="64"/>
      <c r="AF1365" s="64"/>
      <c r="AG1365" s="64"/>
      <c r="AH1365" s="64"/>
      <c r="AI1365" s="64"/>
      <c r="AJ1365" s="64"/>
      <c r="AK1365" s="41"/>
    </row>
    <row r="1366" spans="1:37">
      <c r="A1366" s="41"/>
      <c r="B1366" s="41"/>
      <c r="L1366" s="41"/>
      <c r="AB1366" s="64"/>
      <c r="AC1366" s="64"/>
      <c r="AD1366" s="64"/>
      <c r="AE1366" s="64"/>
      <c r="AF1366" s="64"/>
      <c r="AG1366" s="64"/>
      <c r="AH1366" s="64"/>
      <c r="AI1366" s="64"/>
      <c r="AJ1366" s="64"/>
      <c r="AK1366" s="41"/>
    </row>
    <row r="1367" spans="1:37">
      <c r="A1367" s="41"/>
      <c r="B1367" s="41"/>
      <c r="L1367" s="41"/>
      <c r="AB1367" s="64"/>
      <c r="AC1367" s="64"/>
      <c r="AD1367" s="64"/>
      <c r="AE1367" s="64"/>
      <c r="AF1367" s="64"/>
      <c r="AG1367" s="64"/>
      <c r="AH1367" s="64"/>
      <c r="AI1367" s="64"/>
      <c r="AJ1367" s="64"/>
      <c r="AK1367" s="41"/>
    </row>
    <row r="1368" spans="1:37">
      <c r="A1368" s="41"/>
      <c r="B1368" s="41"/>
      <c r="L1368" s="41"/>
      <c r="AB1368" s="64"/>
      <c r="AC1368" s="64"/>
      <c r="AD1368" s="64"/>
      <c r="AE1368" s="64"/>
      <c r="AF1368" s="64"/>
      <c r="AG1368" s="64"/>
      <c r="AH1368" s="64"/>
      <c r="AI1368" s="64"/>
      <c r="AJ1368" s="64"/>
      <c r="AK1368" s="41"/>
    </row>
    <row r="1369" spans="1:37">
      <c r="A1369" s="41"/>
      <c r="B1369" s="41"/>
      <c r="L1369" s="41"/>
      <c r="AB1369" s="64"/>
      <c r="AC1369" s="64"/>
      <c r="AD1369" s="64"/>
      <c r="AE1369" s="64"/>
      <c r="AF1369" s="64"/>
      <c r="AG1369" s="64"/>
      <c r="AH1369" s="64"/>
      <c r="AI1369" s="64"/>
      <c r="AJ1369" s="64"/>
      <c r="AK1369" s="41"/>
    </row>
    <row r="1370" spans="1:37">
      <c r="A1370" s="41"/>
      <c r="B1370" s="41"/>
      <c r="L1370" s="41"/>
      <c r="AB1370" s="64"/>
      <c r="AC1370" s="64"/>
      <c r="AD1370" s="64"/>
      <c r="AE1370" s="64"/>
      <c r="AF1370" s="64"/>
      <c r="AG1370" s="64"/>
      <c r="AH1370" s="64"/>
      <c r="AI1370" s="64"/>
      <c r="AJ1370" s="64"/>
      <c r="AK1370" s="41"/>
    </row>
    <row r="1371" spans="1:37">
      <c r="A1371" s="41"/>
      <c r="B1371" s="41"/>
      <c r="L1371" s="41"/>
      <c r="AB1371" s="64"/>
      <c r="AC1371" s="64"/>
      <c r="AD1371" s="64"/>
      <c r="AE1371" s="64"/>
      <c r="AF1371" s="64"/>
      <c r="AG1371" s="64"/>
      <c r="AH1371" s="64"/>
      <c r="AI1371" s="64"/>
      <c r="AJ1371" s="64"/>
      <c r="AK1371" s="41"/>
    </row>
    <row r="1372" spans="1:37">
      <c r="A1372" s="41"/>
      <c r="B1372" s="41"/>
      <c r="L1372" s="41"/>
      <c r="AB1372" s="64"/>
      <c r="AC1372" s="64"/>
      <c r="AD1372" s="64"/>
      <c r="AE1372" s="64"/>
      <c r="AF1372" s="64"/>
      <c r="AG1372" s="64"/>
      <c r="AH1372" s="64"/>
      <c r="AI1372" s="64"/>
      <c r="AJ1372" s="64"/>
      <c r="AK1372" s="41"/>
    </row>
    <row r="1373" spans="1:37">
      <c r="A1373" s="41"/>
      <c r="B1373" s="41"/>
      <c r="L1373" s="41"/>
      <c r="AB1373" s="64"/>
      <c r="AC1373" s="64"/>
      <c r="AD1373" s="64"/>
      <c r="AE1373" s="64"/>
      <c r="AF1373" s="64"/>
      <c r="AG1373" s="64"/>
      <c r="AH1373" s="64"/>
      <c r="AI1373" s="64"/>
      <c r="AJ1373" s="64"/>
      <c r="AK1373" s="41"/>
    </row>
    <row r="1374" spans="1:37">
      <c r="A1374" s="41"/>
      <c r="B1374" s="41"/>
      <c r="L1374" s="41"/>
      <c r="AB1374" s="64"/>
      <c r="AC1374" s="64"/>
      <c r="AD1374" s="64"/>
      <c r="AE1374" s="64"/>
      <c r="AF1374" s="64"/>
      <c r="AG1374" s="64"/>
      <c r="AH1374" s="64"/>
      <c r="AI1374" s="64"/>
      <c r="AJ1374" s="64"/>
      <c r="AK1374" s="41"/>
    </row>
    <row r="1375" spans="1:37">
      <c r="A1375" s="41"/>
      <c r="B1375" s="41"/>
      <c r="L1375" s="41"/>
      <c r="AB1375" s="64"/>
      <c r="AC1375" s="64"/>
      <c r="AD1375" s="64"/>
      <c r="AE1375" s="64"/>
      <c r="AF1375" s="64"/>
      <c r="AG1375" s="64"/>
      <c r="AH1375" s="64"/>
      <c r="AI1375" s="64"/>
      <c r="AJ1375" s="64"/>
      <c r="AK1375" s="41"/>
    </row>
    <row r="1376" spans="1:37">
      <c r="A1376" s="41"/>
      <c r="B1376" s="41"/>
      <c r="L1376" s="41"/>
      <c r="AB1376" s="64"/>
      <c r="AC1376" s="64"/>
      <c r="AD1376" s="64"/>
      <c r="AE1376" s="64"/>
      <c r="AF1376" s="64"/>
      <c r="AG1376" s="64"/>
      <c r="AH1376" s="64"/>
      <c r="AI1376" s="64"/>
      <c r="AJ1376" s="64"/>
      <c r="AK1376" s="41"/>
    </row>
    <row r="1377" spans="1:37">
      <c r="A1377" s="41"/>
      <c r="B1377" s="41"/>
      <c r="L1377" s="41"/>
      <c r="AB1377" s="64"/>
      <c r="AC1377" s="64"/>
      <c r="AD1377" s="64"/>
      <c r="AE1377" s="64"/>
      <c r="AF1377" s="64"/>
      <c r="AG1377" s="64"/>
      <c r="AH1377" s="64"/>
      <c r="AI1377" s="64"/>
      <c r="AJ1377" s="64"/>
      <c r="AK1377" s="41"/>
    </row>
    <row r="1378" spans="1:37">
      <c r="A1378" s="41"/>
      <c r="B1378" s="41"/>
      <c r="L1378" s="41"/>
      <c r="AB1378" s="64"/>
      <c r="AC1378" s="64"/>
      <c r="AD1378" s="64"/>
      <c r="AE1378" s="64"/>
      <c r="AF1378" s="64"/>
      <c r="AG1378" s="64"/>
      <c r="AH1378" s="64"/>
      <c r="AI1378" s="64"/>
      <c r="AJ1378" s="64"/>
      <c r="AK1378" s="41"/>
    </row>
    <row r="1379" spans="1:37">
      <c r="A1379" s="41"/>
      <c r="B1379" s="41"/>
      <c r="L1379" s="41"/>
      <c r="AB1379" s="64"/>
      <c r="AC1379" s="64"/>
      <c r="AD1379" s="64"/>
      <c r="AE1379" s="64"/>
      <c r="AF1379" s="64"/>
      <c r="AG1379" s="64"/>
      <c r="AH1379" s="64"/>
      <c r="AI1379" s="64"/>
      <c r="AJ1379" s="64"/>
      <c r="AK1379" s="41"/>
    </row>
    <row r="1380" spans="1:37">
      <c r="A1380" s="41"/>
      <c r="B1380" s="41"/>
      <c r="L1380" s="41"/>
      <c r="AB1380" s="64"/>
      <c r="AC1380" s="64"/>
      <c r="AD1380" s="64"/>
      <c r="AE1380" s="64"/>
      <c r="AF1380" s="64"/>
      <c r="AG1380" s="64"/>
      <c r="AH1380" s="64"/>
      <c r="AI1380" s="64"/>
      <c r="AJ1380" s="64"/>
      <c r="AK1380" s="41"/>
    </row>
    <row r="1381" spans="1:37">
      <c r="A1381" s="41"/>
      <c r="B1381" s="41"/>
      <c r="L1381" s="41"/>
      <c r="AB1381" s="64"/>
      <c r="AC1381" s="64"/>
      <c r="AD1381" s="64"/>
      <c r="AE1381" s="64"/>
      <c r="AF1381" s="64"/>
      <c r="AG1381" s="64"/>
      <c r="AH1381" s="64"/>
      <c r="AI1381" s="64"/>
      <c r="AJ1381" s="64"/>
      <c r="AK1381" s="41"/>
    </row>
    <row r="1382" spans="1:37">
      <c r="A1382" s="41"/>
      <c r="B1382" s="41"/>
      <c r="L1382" s="41"/>
      <c r="AB1382" s="64"/>
      <c r="AC1382" s="64"/>
      <c r="AD1382" s="64"/>
      <c r="AE1382" s="64"/>
      <c r="AF1382" s="64"/>
      <c r="AG1382" s="64"/>
      <c r="AH1382" s="64"/>
      <c r="AI1382" s="64"/>
      <c r="AJ1382" s="64"/>
      <c r="AK1382" s="41"/>
    </row>
    <row r="1383" spans="1:37">
      <c r="A1383" s="41"/>
      <c r="B1383" s="41"/>
      <c r="L1383" s="41"/>
      <c r="AB1383" s="64"/>
      <c r="AC1383" s="64"/>
      <c r="AD1383" s="64"/>
      <c r="AE1383" s="64"/>
      <c r="AF1383" s="64"/>
      <c r="AG1383" s="64"/>
      <c r="AH1383" s="64"/>
      <c r="AI1383" s="64"/>
      <c r="AJ1383" s="64"/>
      <c r="AK1383" s="41"/>
    </row>
    <row r="1384" spans="1:37">
      <c r="A1384" s="41"/>
      <c r="B1384" s="41"/>
      <c r="L1384" s="41"/>
      <c r="AB1384" s="64"/>
      <c r="AC1384" s="64"/>
      <c r="AD1384" s="64"/>
      <c r="AE1384" s="64"/>
      <c r="AF1384" s="64"/>
      <c r="AG1384" s="64"/>
      <c r="AH1384" s="64"/>
      <c r="AI1384" s="64"/>
      <c r="AJ1384" s="64"/>
      <c r="AK1384" s="41"/>
    </row>
    <row r="1385" spans="1:37">
      <c r="A1385" s="41"/>
      <c r="B1385" s="41"/>
      <c r="L1385" s="41"/>
      <c r="AB1385" s="64"/>
      <c r="AC1385" s="64"/>
      <c r="AD1385" s="64"/>
      <c r="AE1385" s="64"/>
      <c r="AF1385" s="64"/>
      <c r="AG1385" s="64"/>
      <c r="AH1385" s="64"/>
      <c r="AI1385" s="64"/>
      <c r="AJ1385" s="64"/>
      <c r="AK1385" s="41"/>
    </row>
    <row r="1386" spans="1:37">
      <c r="A1386" s="41"/>
      <c r="B1386" s="41"/>
      <c r="L1386" s="41"/>
      <c r="AB1386" s="64"/>
      <c r="AC1386" s="64"/>
      <c r="AD1386" s="64"/>
      <c r="AE1386" s="64"/>
      <c r="AF1386" s="64"/>
      <c r="AG1386" s="64"/>
      <c r="AH1386" s="64"/>
      <c r="AI1386" s="64"/>
      <c r="AJ1386" s="64"/>
      <c r="AK1386" s="41"/>
    </row>
    <row r="1387" spans="1:37">
      <c r="A1387" s="41"/>
      <c r="B1387" s="41"/>
      <c r="L1387" s="41"/>
      <c r="AB1387" s="64"/>
      <c r="AC1387" s="64"/>
      <c r="AD1387" s="64"/>
      <c r="AE1387" s="64"/>
      <c r="AF1387" s="64"/>
      <c r="AG1387" s="64"/>
      <c r="AH1387" s="64"/>
      <c r="AI1387" s="64"/>
      <c r="AJ1387" s="64"/>
      <c r="AK1387" s="41"/>
    </row>
    <row r="1388" spans="1:37">
      <c r="A1388" s="41"/>
      <c r="B1388" s="41"/>
      <c r="L1388" s="41"/>
      <c r="AB1388" s="64"/>
      <c r="AC1388" s="64"/>
      <c r="AD1388" s="64"/>
      <c r="AE1388" s="64"/>
      <c r="AF1388" s="64"/>
      <c r="AG1388" s="64"/>
      <c r="AH1388" s="64"/>
      <c r="AI1388" s="64"/>
      <c r="AJ1388" s="64"/>
      <c r="AK1388" s="41"/>
    </row>
    <row r="1389" spans="1:37">
      <c r="A1389" s="41"/>
      <c r="B1389" s="41"/>
      <c r="L1389" s="41"/>
      <c r="AB1389" s="64"/>
      <c r="AC1389" s="64"/>
      <c r="AD1389" s="64"/>
      <c r="AE1389" s="64"/>
      <c r="AF1389" s="64"/>
      <c r="AG1389" s="64"/>
      <c r="AH1389" s="64"/>
      <c r="AI1389" s="64"/>
      <c r="AJ1389" s="64"/>
      <c r="AK1389" s="41"/>
    </row>
    <row r="1390" spans="1:37">
      <c r="A1390" s="41"/>
      <c r="B1390" s="41"/>
      <c r="L1390" s="41"/>
      <c r="AB1390" s="64"/>
      <c r="AC1390" s="64"/>
      <c r="AD1390" s="64"/>
      <c r="AE1390" s="64"/>
      <c r="AF1390" s="64"/>
      <c r="AG1390" s="64"/>
      <c r="AH1390" s="64"/>
      <c r="AI1390" s="64"/>
      <c r="AJ1390" s="64"/>
      <c r="AK1390" s="41"/>
    </row>
    <row r="1391" spans="1:37">
      <c r="A1391" s="41"/>
      <c r="B1391" s="41"/>
      <c r="L1391" s="41"/>
      <c r="AB1391" s="64"/>
      <c r="AC1391" s="64"/>
      <c r="AD1391" s="64"/>
      <c r="AE1391" s="64"/>
      <c r="AF1391" s="64"/>
      <c r="AG1391" s="64"/>
      <c r="AH1391" s="64"/>
      <c r="AI1391" s="64"/>
      <c r="AJ1391" s="64"/>
      <c r="AK1391" s="41"/>
    </row>
    <row r="1392" spans="1:37">
      <c r="A1392" s="41"/>
      <c r="B1392" s="41"/>
      <c r="L1392" s="41"/>
      <c r="AB1392" s="64"/>
      <c r="AC1392" s="64"/>
      <c r="AD1392" s="64"/>
      <c r="AE1392" s="64"/>
      <c r="AF1392" s="64"/>
      <c r="AG1392" s="64"/>
      <c r="AH1392" s="64"/>
      <c r="AI1392" s="64"/>
      <c r="AJ1392" s="64"/>
      <c r="AK1392" s="41"/>
    </row>
    <row r="1393" spans="1:37">
      <c r="A1393" s="41"/>
      <c r="B1393" s="41"/>
      <c r="L1393" s="41"/>
      <c r="AB1393" s="64"/>
      <c r="AC1393" s="64"/>
      <c r="AD1393" s="64"/>
      <c r="AE1393" s="64"/>
      <c r="AF1393" s="64"/>
      <c r="AG1393" s="64"/>
      <c r="AH1393" s="64"/>
      <c r="AI1393" s="64"/>
      <c r="AJ1393" s="64"/>
      <c r="AK1393" s="41"/>
    </row>
    <row r="1394" spans="1:37">
      <c r="A1394" s="41"/>
      <c r="B1394" s="41"/>
      <c r="L1394" s="41"/>
      <c r="AB1394" s="64"/>
      <c r="AC1394" s="64"/>
      <c r="AD1394" s="64"/>
      <c r="AE1394" s="64"/>
      <c r="AF1394" s="64"/>
      <c r="AG1394" s="64"/>
      <c r="AH1394" s="64"/>
      <c r="AI1394" s="64"/>
      <c r="AJ1394" s="64"/>
      <c r="AK1394" s="41"/>
    </row>
    <row r="1395" spans="1:37">
      <c r="A1395" s="41"/>
      <c r="B1395" s="41"/>
      <c r="L1395" s="41"/>
      <c r="AB1395" s="64"/>
      <c r="AC1395" s="64"/>
      <c r="AD1395" s="64"/>
      <c r="AE1395" s="64"/>
      <c r="AF1395" s="64"/>
      <c r="AG1395" s="64"/>
      <c r="AH1395" s="64"/>
      <c r="AI1395" s="64"/>
      <c r="AJ1395" s="64"/>
      <c r="AK1395" s="41"/>
    </row>
    <row r="1396" spans="1:37">
      <c r="A1396" s="41"/>
      <c r="B1396" s="41"/>
      <c r="L1396" s="41"/>
      <c r="AB1396" s="64"/>
      <c r="AC1396" s="64"/>
      <c r="AD1396" s="64"/>
      <c r="AE1396" s="64"/>
      <c r="AF1396" s="64"/>
      <c r="AG1396" s="64"/>
      <c r="AH1396" s="64"/>
      <c r="AI1396" s="64"/>
      <c r="AJ1396" s="64"/>
      <c r="AK1396" s="41"/>
    </row>
    <row r="1397" spans="1:37">
      <c r="A1397" s="41"/>
      <c r="B1397" s="41"/>
      <c r="L1397" s="41"/>
      <c r="AB1397" s="64"/>
      <c r="AC1397" s="64"/>
      <c r="AD1397" s="64"/>
      <c r="AE1397" s="64"/>
      <c r="AF1397" s="64"/>
      <c r="AG1397" s="64"/>
      <c r="AH1397" s="64"/>
      <c r="AI1397" s="64"/>
      <c r="AJ1397" s="64"/>
      <c r="AK1397" s="41"/>
    </row>
    <row r="1398" spans="1:37">
      <c r="A1398" s="41"/>
      <c r="B1398" s="41"/>
      <c r="L1398" s="41"/>
      <c r="AB1398" s="64"/>
      <c r="AC1398" s="64"/>
      <c r="AD1398" s="64"/>
      <c r="AE1398" s="64"/>
      <c r="AF1398" s="64"/>
      <c r="AG1398" s="64"/>
      <c r="AH1398" s="64"/>
      <c r="AI1398" s="64"/>
      <c r="AJ1398" s="64"/>
      <c r="AK1398" s="41"/>
    </row>
    <row r="1399" spans="1:37">
      <c r="A1399" s="41"/>
      <c r="B1399" s="41"/>
      <c r="L1399" s="41"/>
      <c r="AB1399" s="64"/>
      <c r="AC1399" s="64"/>
      <c r="AD1399" s="64"/>
      <c r="AE1399" s="64"/>
      <c r="AF1399" s="64"/>
      <c r="AG1399" s="64"/>
      <c r="AH1399" s="64"/>
      <c r="AI1399" s="64"/>
      <c r="AJ1399" s="64"/>
      <c r="AK1399" s="41"/>
    </row>
    <row r="1400" spans="1:37">
      <c r="A1400" s="41"/>
      <c r="B1400" s="41"/>
      <c r="L1400" s="41"/>
      <c r="AB1400" s="64"/>
      <c r="AC1400" s="64"/>
      <c r="AD1400" s="64"/>
      <c r="AE1400" s="64"/>
      <c r="AF1400" s="64"/>
      <c r="AG1400" s="64"/>
      <c r="AH1400" s="64"/>
      <c r="AI1400" s="64"/>
      <c r="AJ1400" s="64"/>
      <c r="AK1400" s="41"/>
    </row>
    <row r="1401" spans="1:37">
      <c r="A1401" s="41"/>
      <c r="B1401" s="41"/>
      <c r="L1401" s="41"/>
      <c r="AB1401" s="64"/>
      <c r="AC1401" s="64"/>
      <c r="AD1401" s="64"/>
      <c r="AE1401" s="64"/>
      <c r="AF1401" s="64"/>
      <c r="AG1401" s="64"/>
      <c r="AH1401" s="64"/>
      <c r="AI1401" s="64"/>
      <c r="AJ1401" s="64"/>
      <c r="AK1401" s="41"/>
    </row>
    <row r="1402" spans="1:37">
      <c r="A1402" s="41"/>
      <c r="B1402" s="41"/>
      <c r="L1402" s="41"/>
      <c r="AB1402" s="64"/>
      <c r="AC1402" s="64"/>
      <c r="AD1402" s="64"/>
      <c r="AE1402" s="64"/>
      <c r="AF1402" s="64"/>
      <c r="AG1402" s="64"/>
      <c r="AH1402" s="64"/>
      <c r="AI1402" s="64"/>
      <c r="AJ1402" s="64"/>
      <c r="AK1402" s="41"/>
    </row>
    <row r="1403" spans="1:37">
      <c r="A1403" s="41"/>
      <c r="B1403" s="41"/>
      <c r="L1403" s="41"/>
      <c r="AB1403" s="64"/>
      <c r="AC1403" s="64"/>
      <c r="AD1403" s="64"/>
      <c r="AE1403" s="64"/>
      <c r="AF1403" s="64"/>
      <c r="AG1403" s="64"/>
      <c r="AH1403" s="64"/>
      <c r="AI1403" s="64"/>
      <c r="AJ1403" s="64"/>
      <c r="AK1403" s="41"/>
    </row>
    <row r="1404" spans="1:37">
      <c r="A1404" s="41"/>
      <c r="B1404" s="41"/>
      <c r="L1404" s="41"/>
      <c r="AB1404" s="64"/>
      <c r="AC1404" s="64"/>
      <c r="AD1404" s="64"/>
      <c r="AE1404" s="64"/>
      <c r="AF1404" s="64"/>
      <c r="AG1404" s="64"/>
      <c r="AH1404" s="64"/>
      <c r="AI1404" s="64"/>
      <c r="AJ1404" s="64"/>
      <c r="AK1404" s="41"/>
    </row>
    <row r="1405" spans="1:37">
      <c r="A1405" s="41"/>
      <c r="B1405" s="41"/>
      <c r="L1405" s="41"/>
      <c r="AB1405" s="64"/>
      <c r="AC1405" s="64"/>
      <c r="AD1405" s="64"/>
      <c r="AE1405" s="64"/>
      <c r="AF1405" s="64"/>
      <c r="AG1405" s="64"/>
      <c r="AH1405" s="64"/>
      <c r="AI1405" s="64"/>
      <c r="AJ1405" s="64"/>
      <c r="AK1405" s="41"/>
    </row>
    <row r="1406" spans="1:37">
      <c r="A1406" s="41"/>
      <c r="B1406" s="41"/>
      <c r="L1406" s="41"/>
      <c r="AB1406" s="64"/>
      <c r="AC1406" s="64"/>
      <c r="AD1406" s="64"/>
      <c r="AE1406" s="64"/>
      <c r="AF1406" s="64"/>
      <c r="AG1406" s="64"/>
      <c r="AH1406" s="64"/>
      <c r="AI1406" s="64"/>
      <c r="AJ1406" s="64"/>
      <c r="AK1406" s="41"/>
    </row>
    <row r="1407" spans="1:37">
      <c r="A1407" s="41"/>
      <c r="B1407" s="41"/>
      <c r="L1407" s="41"/>
      <c r="AB1407" s="64"/>
      <c r="AC1407" s="64"/>
      <c r="AD1407" s="64"/>
      <c r="AE1407" s="64"/>
      <c r="AF1407" s="64"/>
      <c r="AG1407" s="64"/>
      <c r="AH1407" s="64"/>
      <c r="AI1407" s="64"/>
      <c r="AJ1407" s="64"/>
      <c r="AK1407" s="41"/>
    </row>
    <row r="1408" spans="1:37">
      <c r="A1408" s="41"/>
      <c r="B1408" s="41"/>
      <c r="L1408" s="41"/>
      <c r="AB1408" s="64"/>
      <c r="AC1408" s="64"/>
      <c r="AD1408" s="64"/>
      <c r="AE1408" s="64"/>
      <c r="AF1408" s="64"/>
      <c r="AG1408" s="64"/>
      <c r="AH1408" s="64"/>
      <c r="AI1408" s="64"/>
      <c r="AJ1408" s="64"/>
      <c r="AK1408" s="41"/>
    </row>
    <row r="1409" spans="1:37">
      <c r="A1409" s="41"/>
      <c r="B1409" s="41"/>
      <c r="L1409" s="41"/>
      <c r="AB1409" s="64"/>
      <c r="AC1409" s="64"/>
      <c r="AD1409" s="64"/>
      <c r="AE1409" s="64"/>
      <c r="AF1409" s="64"/>
      <c r="AG1409" s="64"/>
      <c r="AH1409" s="64"/>
      <c r="AI1409" s="64"/>
      <c r="AJ1409" s="64"/>
      <c r="AK1409" s="41"/>
    </row>
    <row r="1410" spans="1:37">
      <c r="A1410" s="41"/>
      <c r="B1410" s="41"/>
      <c r="L1410" s="41"/>
      <c r="AB1410" s="64"/>
      <c r="AC1410" s="64"/>
      <c r="AD1410" s="64"/>
      <c r="AE1410" s="64"/>
      <c r="AF1410" s="64"/>
      <c r="AG1410" s="64"/>
      <c r="AH1410" s="64"/>
      <c r="AI1410" s="64"/>
      <c r="AJ1410" s="64"/>
      <c r="AK1410" s="41"/>
    </row>
    <row r="1411" spans="1:37">
      <c r="A1411" s="41"/>
      <c r="B1411" s="41"/>
      <c r="L1411" s="41"/>
      <c r="AB1411" s="64"/>
      <c r="AC1411" s="64"/>
      <c r="AD1411" s="64"/>
      <c r="AE1411" s="64"/>
      <c r="AF1411" s="64"/>
      <c r="AG1411" s="64"/>
      <c r="AH1411" s="64"/>
      <c r="AI1411" s="64"/>
      <c r="AJ1411" s="64"/>
      <c r="AK1411" s="41"/>
    </row>
    <row r="1412" spans="1:37">
      <c r="A1412" s="41"/>
      <c r="B1412" s="41"/>
      <c r="L1412" s="41"/>
      <c r="AB1412" s="64"/>
      <c r="AC1412" s="64"/>
      <c r="AD1412" s="64"/>
      <c r="AE1412" s="64"/>
      <c r="AF1412" s="64"/>
      <c r="AG1412" s="64"/>
      <c r="AH1412" s="64"/>
      <c r="AI1412" s="64"/>
      <c r="AJ1412" s="64"/>
      <c r="AK1412" s="41"/>
    </row>
    <row r="1413" spans="1:37">
      <c r="A1413" s="41"/>
      <c r="B1413" s="41"/>
      <c r="L1413" s="41"/>
      <c r="AB1413" s="64"/>
      <c r="AC1413" s="64"/>
      <c r="AD1413" s="64"/>
      <c r="AE1413" s="64"/>
      <c r="AF1413" s="64"/>
      <c r="AG1413" s="64"/>
      <c r="AH1413" s="64"/>
      <c r="AI1413" s="64"/>
      <c r="AJ1413" s="64"/>
      <c r="AK1413" s="41"/>
    </row>
    <row r="1414" spans="1:37">
      <c r="A1414" s="41"/>
      <c r="B1414" s="41"/>
      <c r="L1414" s="41"/>
      <c r="AB1414" s="64"/>
      <c r="AC1414" s="64"/>
      <c r="AD1414" s="64"/>
      <c r="AE1414" s="64"/>
      <c r="AF1414" s="64"/>
      <c r="AG1414" s="64"/>
      <c r="AH1414" s="64"/>
      <c r="AI1414" s="64"/>
      <c r="AJ1414" s="64"/>
      <c r="AK1414" s="41"/>
    </row>
    <row r="1415" spans="1:37">
      <c r="A1415" s="41"/>
      <c r="B1415" s="41"/>
      <c r="L1415" s="41"/>
      <c r="AB1415" s="64"/>
      <c r="AC1415" s="64"/>
      <c r="AD1415" s="64"/>
      <c r="AE1415" s="64"/>
      <c r="AF1415" s="64"/>
      <c r="AG1415" s="64"/>
      <c r="AH1415" s="64"/>
      <c r="AI1415" s="64"/>
      <c r="AJ1415" s="64"/>
      <c r="AK1415" s="41"/>
    </row>
    <row r="1416" spans="1:37">
      <c r="A1416" s="41"/>
      <c r="B1416" s="41"/>
      <c r="L1416" s="41"/>
      <c r="AB1416" s="64"/>
      <c r="AC1416" s="64"/>
      <c r="AD1416" s="64"/>
      <c r="AE1416" s="64"/>
      <c r="AF1416" s="64"/>
      <c r="AG1416" s="64"/>
      <c r="AH1416" s="64"/>
      <c r="AI1416" s="64"/>
      <c r="AJ1416" s="64"/>
      <c r="AK1416" s="41"/>
    </row>
    <row r="1417" spans="1:37">
      <c r="A1417" s="41"/>
      <c r="B1417" s="41"/>
      <c r="L1417" s="41"/>
      <c r="AB1417" s="64"/>
      <c r="AC1417" s="64"/>
      <c r="AD1417" s="64"/>
      <c r="AE1417" s="64"/>
      <c r="AF1417" s="64"/>
      <c r="AG1417" s="64"/>
      <c r="AH1417" s="64"/>
      <c r="AI1417" s="64"/>
      <c r="AJ1417" s="64"/>
      <c r="AK1417" s="41"/>
    </row>
    <row r="1418" spans="1:37">
      <c r="A1418" s="41"/>
      <c r="B1418" s="41"/>
      <c r="L1418" s="41"/>
      <c r="AB1418" s="64"/>
      <c r="AC1418" s="64"/>
      <c r="AD1418" s="64"/>
      <c r="AE1418" s="64"/>
      <c r="AF1418" s="64"/>
      <c r="AG1418" s="64"/>
      <c r="AH1418" s="64"/>
      <c r="AI1418" s="64"/>
      <c r="AJ1418" s="64"/>
      <c r="AK1418" s="41"/>
    </row>
    <row r="1419" spans="1:37">
      <c r="A1419" s="41"/>
      <c r="B1419" s="41"/>
      <c r="L1419" s="41"/>
      <c r="AB1419" s="64"/>
      <c r="AC1419" s="64"/>
      <c r="AD1419" s="64"/>
      <c r="AE1419" s="64"/>
      <c r="AF1419" s="64"/>
      <c r="AG1419" s="64"/>
      <c r="AH1419" s="64"/>
      <c r="AI1419" s="64"/>
      <c r="AJ1419" s="64"/>
      <c r="AK1419" s="41"/>
    </row>
    <row r="1420" spans="1:37">
      <c r="A1420" s="41"/>
      <c r="B1420" s="41"/>
      <c r="L1420" s="41"/>
      <c r="AB1420" s="64"/>
      <c r="AC1420" s="64"/>
      <c r="AD1420" s="64"/>
      <c r="AE1420" s="64"/>
      <c r="AF1420" s="64"/>
      <c r="AG1420" s="64"/>
      <c r="AH1420" s="64"/>
      <c r="AI1420" s="64"/>
      <c r="AJ1420" s="64"/>
      <c r="AK1420" s="41"/>
    </row>
    <row r="1421" spans="1:37">
      <c r="A1421" s="41"/>
      <c r="B1421" s="41"/>
      <c r="L1421" s="41"/>
      <c r="AB1421" s="64"/>
      <c r="AC1421" s="64"/>
      <c r="AD1421" s="64"/>
      <c r="AE1421" s="64"/>
      <c r="AF1421" s="64"/>
      <c r="AG1421" s="64"/>
      <c r="AH1421" s="64"/>
      <c r="AI1421" s="64"/>
      <c r="AJ1421" s="64"/>
      <c r="AK1421" s="41"/>
    </row>
    <row r="1422" spans="1:37">
      <c r="A1422" s="41"/>
      <c r="B1422" s="41"/>
      <c r="L1422" s="41"/>
      <c r="AB1422" s="64"/>
      <c r="AC1422" s="64"/>
      <c r="AD1422" s="64"/>
      <c r="AE1422" s="64"/>
      <c r="AF1422" s="64"/>
      <c r="AG1422" s="64"/>
      <c r="AH1422" s="64"/>
      <c r="AI1422" s="64"/>
      <c r="AJ1422" s="64"/>
      <c r="AK1422" s="41"/>
    </row>
    <row r="1423" spans="1:37">
      <c r="A1423" s="41"/>
      <c r="B1423" s="41"/>
      <c r="L1423" s="41"/>
      <c r="AB1423" s="64"/>
      <c r="AC1423" s="64"/>
      <c r="AD1423" s="64"/>
      <c r="AE1423" s="64"/>
      <c r="AF1423" s="64"/>
      <c r="AG1423" s="64"/>
      <c r="AH1423" s="64"/>
      <c r="AI1423" s="64"/>
      <c r="AJ1423" s="64"/>
      <c r="AK1423" s="41"/>
    </row>
    <row r="1424" spans="1:37">
      <c r="A1424" s="41"/>
      <c r="B1424" s="41"/>
      <c r="L1424" s="41"/>
      <c r="AB1424" s="64"/>
      <c r="AC1424" s="64"/>
      <c r="AD1424" s="64"/>
      <c r="AE1424" s="64"/>
      <c r="AF1424" s="64"/>
      <c r="AG1424" s="64"/>
      <c r="AH1424" s="64"/>
      <c r="AI1424" s="64"/>
      <c r="AJ1424" s="64"/>
      <c r="AK1424" s="41"/>
    </row>
    <row r="1425" spans="1:37">
      <c r="A1425" s="41"/>
      <c r="B1425" s="41"/>
      <c r="L1425" s="41"/>
      <c r="AB1425" s="64"/>
      <c r="AC1425" s="64"/>
      <c r="AD1425" s="64"/>
      <c r="AE1425" s="64"/>
      <c r="AF1425" s="64"/>
      <c r="AG1425" s="64"/>
      <c r="AH1425" s="64"/>
      <c r="AI1425" s="64"/>
      <c r="AJ1425" s="64"/>
      <c r="AK1425" s="41"/>
    </row>
    <row r="1426" spans="1:37">
      <c r="A1426" s="41"/>
      <c r="B1426" s="41"/>
      <c r="L1426" s="41"/>
      <c r="AB1426" s="64"/>
      <c r="AC1426" s="64"/>
      <c r="AD1426" s="64"/>
      <c r="AE1426" s="64"/>
      <c r="AF1426" s="64"/>
      <c r="AG1426" s="64"/>
      <c r="AH1426" s="64"/>
      <c r="AI1426" s="64"/>
      <c r="AJ1426" s="64"/>
      <c r="AK1426" s="41"/>
    </row>
    <row r="1427" spans="1:37">
      <c r="A1427" s="41"/>
      <c r="B1427" s="41"/>
      <c r="L1427" s="41"/>
      <c r="AB1427" s="64"/>
      <c r="AC1427" s="64"/>
      <c r="AD1427" s="64"/>
      <c r="AE1427" s="64"/>
      <c r="AF1427" s="64"/>
      <c r="AG1427" s="64"/>
      <c r="AH1427" s="64"/>
      <c r="AI1427" s="64"/>
      <c r="AJ1427" s="64"/>
      <c r="AK1427" s="41"/>
    </row>
    <row r="1428" spans="1:37">
      <c r="A1428" s="41"/>
      <c r="B1428" s="41"/>
      <c r="L1428" s="41"/>
      <c r="AB1428" s="64"/>
      <c r="AC1428" s="64"/>
      <c r="AD1428" s="64"/>
      <c r="AE1428" s="64"/>
      <c r="AF1428" s="64"/>
      <c r="AG1428" s="64"/>
      <c r="AH1428" s="64"/>
      <c r="AI1428" s="64"/>
      <c r="AJ1428" s="64"/>
      <c r="AK1428" s="41"/>
    </row>
    <row r="1429" spans="1:37">
      <c r="A1429" s="41"/>
      <c r="B1429" s="41"/>
      <c r="L1429" s="41"/>
      <c r="AB1429" s="64"/>
      <c r="AC1429" s="64"/>
      <c r="AD1429" s="64"/>
      <c r="AE1429" s="64"/>
      <c r="AF1429" s="64"/>
      <c r="AG1429" s="64"/>
      <c r="AH1429" s="64"/>
      <c r="AI1429" s="64"/>
      <c r="AJ1429" s="64"/>
      <c r="AK1429" s="41"/>
    </row>
    <row r="1430" spans="1:37">
      <c r="A1430" s="41"/>
      <c r="B1430" s="41"/>
      <c r="L1430" s="41"/>
      <c r="AB1430" s="64"/>
      <c r="AC1430" s="64"/>
      <c r="AD1430" s="64"/>
      <c r="AE1430" s="64"/>
      <c r="AF1430" s="64"/>
      <c r="AG1430" s="64"/>
      <c r="AH1430" s="64"/>
      <c r="AI1430" s="64"/>
      <c r="AJ1430" s="64"/>
      <c r="AK1430" s="41"/>
    </row>
    <row r="1431" spans="1:37">
      <c r="A1431" s="41"/>
      <c r="B1431" s="41"/>
      <c r="L1431" s="41"/>
      <c r="AB1431" s="64"/>
      <c r="AC1431" s="64"/>
      <c r="AD1431" s="64"/>
      <c r="AE1431" s="64"/>
      <c r="AF1431" s="64"/>
      <c r="AG1431" s="64"/>
      <c r="AH1431" s="64"/>
      <c r="AI1431" s="64"/>
      <c r="AJ1431" s="64"/>
      <c r="AK1431" s="41"/>
    </row>
    <row r="1432" spans="1:37">
      <c r="A1432" s="41"/>
      <c r="B1432" s="41"/>
      <c r="L1432" s="41"/>
      <c r="AB1432" s="64"/>
      <c r="AC1432" s="64"/>
      <c r="AD1432" s="64"/>
      <c r="AE1432" s="64"/>
      <c r="AF1432" s="64"/>
      <c r="AG1432" s="64"/>
      <c r="AH1432" s="64"/>
      <c r="AI1432" s="64"/>
      <c r="AJ1432" s="64"/>
      <c r="AK1432" s="41"/>
    </row>
    <row r="1433" spans="1:37">
      <c r="A1433" s="41"/>
      <c r="B1433" s="41"/>
      <c r="L1433" s="41"/>
      <c r="AB1433" s="64"/>
      <c r="AC1433" s="64"/>
      <c r="AD1433" s="64"/>
      <c r="AE1433" s="64"/>
      <c r="AF1433" s="64"/>
      <c r="AG1433" s="64"/>
      <c r="AH1433" s="64"/>
      <c r="AI1433" s="64"/>
      <c r="AJ1433" s="64"/>
      <c r="AK1433" s="41"/>
    </row>
    <row r="1434" spans="1:37">
      <c r="A1434" s="41"/>
      <c r="B1434" s="41"/>
      <c r="L1434" s="41"/>
      <c r="AB1434" s="64"/>
      <c r="AC1434" s="64"/>
      <c r="AD1434" s="64"/>
      <c r="AE1434" s="64"/>
      <c r="AF1434" s="64"/>
      <c r="AG1434" s="64"/>
      <c r="AH1434" s="64"/>
      <c r="AI1434" s="64"/>
      <c r="AJ1434" s="64"/>
      <c r="AK1434" s="41"/>
    </row>
    <row r="1435" spans="1:37">
      <c r="A1435" s="41"/>
      <c r="B1435" s="41"/>
      <c r="L1435" s="41"/>
      <c r="AB1435" s="64"/>
      <c r="AC1435" s="64"/>
      <c r="AD1435" s="64"/>
      <c r="AE1435" s="64"/>
      <c r="AF1435" s="64"/>
      <c r="AG1435" s="64"/>
      <c r="AH1435" s="64"/>
      <c r="AI1435" s="64"/>
      <c r="AJ1435" s="64"/>
      <c r="AK1435" s="41"/>
    </row>
    <row r="1436" spans="1:37">
      <c r="A1436" s="41"/>
      <c r="B1436" s="41"/>
      <c r="L1436" s="41"/>
      <c r="AB1436" s="64"/>
      <c r="AC1436" s="64"/>
      <c r="AD1436" s="64"/>
      <c r="AE1436" s="64"/>
      <c r="AF1436" s="64"/>
      <c r="AG1436" s="64"/>
      <c r="AH1436" s="64"/>
      <c r="AI1436" s="64"/>
      <c r="AJ1436" s="64"/>
      <c r="AK1436" s="41"/>
    </row>
    <row r="1437" spans="1:37">
      <c r="A1437" s="41"/>
      <c r="B1437" s="41"/>
      <c r="L1437" s="41"/>
      <c r="AB1437" s="64"/>
      <c r="AC1437" s="64"/>
      <c r="AD1437" s="64"/>
      <c r="AE1437" s="64"/>
      <c r="AF1437" s="64"/>
      <c r="AG1437" s="64"/>
      <c r="AH1437" s="64"/>
      <c r="AI1437" s="64"/>
      <c r="AJ1437" s="64"/>
      <c r="AK1437" s="41"/>
    </row>
    <row r="1438" spans="1:37">
      <c r="A1438" s="41"/>
      <c r="B1438" s="41"/>
      <c r="L1438" s="41"/>
      <c r="AB1438" s="64"/>
      <c r="AC1438" s="64"/>
      <c r="AD1438" s="64"/>
      <c r="AE1438" s="64"/>
      <c r="AF1438" s="64"/>
      <c r="AG1438" s="64"/>
      <c r="AH1438" s="64"/>
      <c r="AI1438" s="64"/>
      <c r="AJ1438" s="64"/>
      <c r="AK1438" s="41"/>
    </row>
    <row r="1439" spans="1:37">
      <c r="A1439" s="41"/>
      <c r="B1439" s="41"/>
      <c r="L1439" s="41"/>
      <c r="AB1439" s="64"/>
      <c r="AC1439" s="64"/>
      <c r="AD1439" s="64"/>
      <c r="AE1439" s="64"/>
      <c r="AF1439" s="64"/>
      <c r="AG1439" s="64"/>
      <c r="AH1439" s="64"/>
      <c r="AI1439" s="64"/>
      <c r="AJ1439" s="64"/>
      <c r="AK1439" s="41"/>
    </row>
    <row r="1440" spans="1:37">
      <c r="A1440" s="41"/>
      <c r="B1440" s="41"/>
      <c r="L1440" s="41"/>
      <c r="AB1440" s="64"/>
      <c r="AC1440" s="64"/>
      <c r="AD1440" s="64"/>
      <c r="AE1440" s="64"/>
      <c r="AF1440" s="64"/>
      <c r="AG1440" s="64"/>
      <c r="AH1440" s="64"/>
      <c r="AI1440" s="64"/>
      <c r="AJ1440" s="64"/>
      <c r="AK1440" s="41"/>
    </row>
    <row r="1441" spans="1:37">
      <c r="A1441" s="41"/>
      <c r="B1441" s="41"/>
      <c r="L1441" s="41"/>
      <c r="AB1441" s="64"/>
      <c r="AC1441" s="64"/>
      <c r="AD1441" s="64"/>
      <c r="AE1441" s="64"/>
      <c r="AF1441" s="64"/>
      <c r="AG1441" s="64"/>
      <c r="AH1441" s="64"/>
      <c r="AI1441" s="64"/>
      <c r="AJ1441" s="64"/>
      <c r="AK1441" s="41"/>
    </row>
    <row r="1442" spans="1:37">
      <c r="A1442" s="41"/>
      <c r="B1442" s="41"/>
      <c r="L1442" s="41"/>
      <c r="AB1442" s="64"/>
      <c r="AC1442" s="64"/>
      <c r="AD1442" s="64"/>
      <c r="AE1442" s="64"/>
      <c r="AF1442" s="64"/>
      <c r="AG1442" s="64"/>
      <c r="AH1442" s="64"/>
      <c r="AI1442" s="64"/>
      <c r="AJ1442" s="64"/>
      <c r="AK1442" s="41"/>
    </row>
    <row r="1443" spans="1:37">
      <c r="A1443" s="41"/>
      <c r="B1443" s="41"/>
      <c r="L1443" s="41"/>
      <c r="AB1443" s="64"/>
      <c r="AC1443" s="64"/>
      <c r="AD1443" s="64"/>
      <c r="AE1443" s="64"/>
      <c r="AF1443" s="64"/>
      <c r="AG1443" s="64"/>
      <c r="AH1443" s="64"/>
      <c r="AI1443" s="64"/>
      <c r="AJ1443" s="64"/>
      <c r="AK1443" s="41"/>
    </row>
    <row r="1444" spans="1:37">
      <c r="A1444" s="41"/>
      <c r="B1444" s="41"/>
      <c r="L1444" s="41"/>
      <c r="AB1444" s="64"/>
      <c r="AC1444" s="64"/>
      <c r="AD1444" s="64"/>
      <c r="AE1444" s="64"/>
      <c r="AF1444" s="64"/>
      <c r="AG1444" s="64"/>
      <c r="AH1444" s="64"/>
      <c r="AI1444" s="64"/>
      <c r="AJ1444" s="64"/>
      <c r="AK1444" s="41"/>
    </row>
    <row r="1445" spans="1:37">
      <c r="A1445" s="41"/>
      <c r="B1445" s="41"/>
      <c r="L1445" s="41"/>
      <c r="AB1445" s="64"/>
      <c r="AC1445" s="64"/>
      <c r="AD1445" s="64"/>
      <c r="AE1445" s="64"/>
      <c r="AF1445" s="64"/>
      <c r="AG1445" s="64"/>
      <c r="AH1445" s="64"/>
      <c r="AI1445" s="64"/>
      <c r="AJ1445" s="64"/>
      <c r="AK1445" s="41"/>
    </row>
    <row r="1446" spans="1:37">
      <c r="A1446" s="41"/>
      <c r="B1446" s="41"/>
      <c r="L1446" s="41"/>
      <c r="AB1446" s="64"/>
      <c r="AC1446" s="64"/>
      <c r="AD1446" s="64"/>
      <c r="AE1446" s="64"/>
      <c r="AF1446" s="64"/>
      <c r="AG1446" s="64"/>
      <c r="AH1446" s="64"/>
      <c r="AI1446" s="64"/>
      <c r="AJ1446" s="64"/>
      <c r="AK1446" s="41"/>
    </row>
    <row r="1447" spans="1:37">
      <c r="A1447" s="41"/>
      <c r="B1447" s="41"/>
      <c r="L1447" s="41"/>
      <c r="AB1447" s="64"/>
      <c r="AC1447" s="64"/>
      <c r="AD1447" s="64"/>
      <c r="AE1447" s="64"/>
      <c r="AF1447" s="64"/>
      <c r="AG1447" s="64"/>
      <c r="AH1447" s="64"/>
      <c r="AI1447" s="64"/>
      <c r="AJ1447" s="64"/>
      <c r="AK1447" s="41"/>
    </row>
    <row r="1448" spans="1:37">
      <c r="A1448" s="41"/>
      <c r="B1448" s="41"/>
      <c r="L1448" s="41"/>
      <c r="AB1448" s="64"/>
      <c r="AC1448" s="64"/>
      <c r="AD1448" s="64"/>
      <c r="AE1448" s="64"/>
      <c r="AF1448" s="64"/>
      <c r="AG1448" s="64"/>
      <c r="AH1448" s="64"/>
      <c r="AI1448" s="64"/>
      <c r="AJ1448" s="64"/>
      <c r="AK1448" s="41"/>
    </row>
    <row r="1449" spans="1:37">
      <c r="A1449" s="41"/>
      <c r="B1449" s="41"/>
      <c r="L1449" s="41"/>
      <c r="AB1449" s="64"/>
      <c r="AC1449" s="64"/>
      <c r="AD1449" s="64"/>
      <c r="AE1449" s="64"/>
      <c r="AF1449" s="64"/>
      <c r="AG1449" s="64"/>
      <c r="AH1449" s="64"/>
      <c r="AI1449" s="64"/>
      <c r="AJ1449" s="64"/>
      <c r="AK1449" s="41"/>
    </row>
    <row r="1450" spans="1:37">
      <c r="A1450" s="41"/>
      <c r="B1450" s="41"/>
      <c r="L1450" s="41"/>
      <c r="AB1450" s="64"/>
      <c r="AC1450" s="64"/>
      <c r="AD1450" s="64"/>
      <c r="AE1450" s="64"/>
      <c r="AF1450" s="64"/>
      <c r="AG1450" s="64"/>
      <c r="AH1450" s="64"/>
      <c r="AI1450" s="64"/>
      <c r="AJ1450" s="64"/>
      <c r="AK1450" s="41"/>
    </row>
    <row r="1451" spans="1:37">
      <c r="A1451" s="41"/>
      <c r="B1451" s="41"/>
      <c r="L1451" s="41"/>
      <c r="AB1451" s="64"/>
      <c r="AC1451" s="64"/>
      <c r="AD1451" s="64"/>
      <c r="AE1451" s="64"/>
      <c r="AF1451" s="64"/>
      <c r="AG1451" s="64"/>
      <c r="AH1451" s="64"/>
      <c r="AI1451" s="64"/>
      <c r="AJ1451" s="64"/>
      <c r="AK1451" s="41"/>
    </row>
    <row r="1452" spans="1:37">
      <c r="A1452" s="41"/>
      <c r="B1452" s="41"/>
      <c r="L1452" s="41"/>
      <c r="AB1452" s="64"/>
      <c r="AC1452" s="64"/>
      <c r="AD1452" s="64"/>
      <c r="AE1452" s="64"/>
      <c r="AF1452" s="64"/>
      <c r="AG1452" s="64"/>
      <c r="AH1452" s="64"/>
      <c r="AI1452" s="64"/>
      <c r="AJ1452" s="64"/>
      <c r="AK1452" s="41"/>
    </row>
    <row r="1453" spans="1:37">
      <c r="A1453" s="41"/>
      <c r="B1453" s="41"/>
      <c r="L1453" s="41"/>
      <c r="AB1453" s="64"/>
      <c r="AC1453" s="64"/>
      <c r="AD1453" s="64"/>
      <c r="AE1453" s="64"/>
      <c r="AF1453" s="64"/>
      <c r="AG1453" s="64"/>
      <c r="AH1453" s="64"/>
      <c r="AI1453" s="64"/>
      <c r="AJ1453" s="64"/>
      <c r="AK1453" s="41"/>
    </row>
    <row r="1454" spans="1:37">
      <c r="A1454" s="41"/>
      <c r="B1454" s="41"/>
      <c r="L1454" s="41"/>
      <c r="AB1454" s="64"/>
      <c r="AC1454" s="64"/>
      <c r="AD1454" s="64"/>
      <c r="AE1454" s="64"/>
      <c r="AF1454" s="64"/>
      <c r="AG1454" s="64"/>
      <c r="AH1454" s="64"/>
      <c r="AI1454" s="64"/>
      <c r="AJ1454" s="64"/>
      <c r="AK1454" s="41"/>
    </row>
    <row r="1455" spans="1:37">
      <c r="A1455" s="41"/>
      <c r="B1455" s="41"/>
      <c r="L1455" s="41"/>
      <c r="AB1455" s="64"/>
      <c r="AC1455" s="64"/>
      <c r="AD1455" s="64"/>
      <c r="AE1455" s="64"/>
      <c r="AF1455" s="64"/>
      <c r="AG1455" s="64"/>
      <c r="AH1455" s="64"/>
      <c r="AI1455" s="64"/>
      <c r="AJ1455" s="64"/>
      <c r="AK1455" s="41"/>
    </row>
    <row r="1456" spans="1:37">
      <c r="A1456" s="41"/>
      <c r="B1456" s="41"/>
      <c r="L1456" s="41"/>
      <c r="AB1456" s="64"/>
      <c r="AC1456" s="64"/>
      <c r="AD1456" s="64"/>
      <c r="AE1456" s="64"/>
      <c r="AF1456" s="64"/>
      <c r="AG1456" s="64"/>
      <c r="AH1456" s="64"/>
      <c r="AI1456" s="64"/>
      <c r="AJ1456" s="64"/>
      <c r="AK1456" s="41"/>
    </row>
    <row r="1457" spans="1:37">
      <c r="A1457" s="41"/>
      <c r="B1457" s="41"/>
      <c r="L1457" s="41"/>
      <c r="AB1457" s="64"/>
      <c r="AC1457" s="64"/>
      <c r="AD1457" s="64"/>
      <c r="AE1457" s="64"/>
      <c r="AF1457" s="64"/>
      <c r="AG1457" s="64"/>
      <c r="AH1457" s="64"/>
      <c r="AI1457" s="64"/>
      <c r="AJ1457" s="64"/>
      <c r="AK1457" s="41"/>
    </row>
    <row r="1458" spans="1:37">
      <c r="A1458" s="41"/>
      <c r="B1458" s="41"/>
      <c r="L1458" s="41"/>
      <c r="AB1458" s="64"/>
      <c r="AC1458" s="64"/>
      <c r="AD1458" s="64"/>
      <c r="AE1458" s="64"/>
      <c r="AF1458" s="64"/>
      <c r="AG1458" s="64"/>
      <c r="AH1458" s="64"/>
      <c r="AI1458" s="64"/>
      <c r="AJ1458" s="64"/>
      <c r="AK1458" s="41"/>
    </row>
    <row r="1459" spans="1:37">
      <c r="A1459" s="41"/>
      <c r="B1459" s="41"/>
      <c r="L1459" s="41"/>
      <c r="AB1459" s="64"/>
      <c r="AC1459" s="64"/>
      <c r="AD1459" s="64"/>
      <c r="AE1459" s="64"/>
      <c r="AF1459" s="64"/>
      <c r="AG1459" s="64"/>
      <c r="AH1459" s="64"/>
      <c r="AI1459" s="64"/>
      <c r="AJ1459" s="64"/>
      <c r="AK1459" s="41"/>
    </row>
    <row r="1460" spans="1:37">
      <c r="A1460" s="41"/>
      <c r="B1460" s="41"/>
      <c r="L1460" s="41"/>
      <c r="AB1460" s="64"/>
      <c r="AC1460" s="64"/>
      <c r="AD1460" s="64"/>
      <c r="AE1460" s="64"/>
      <c r="AF1460" s="64"/>
      <c r="AG1460" s="64"/>
      <c r="AH1460" s="64"/>
      <c r="AI1460" s="64"/>
      <c r="AJ1460" s="64"/>
      <c r="AK1460" s="41"/>
    </row>
    <row r="1461" spans="1:37">
      <c r="A1461" s="41"/>
      <c r="B1461" s="41"/>
      <c r="L1461" s="41"/>
      <c r="AB1461" s="64"/>
      <c r="AC1461" s="64"/>
      <c r="AD1461" s="64"/>
      <c r="AE1461" s="64"/>
      <c r="AF1461" s="64"/>
      <c r="AG1461" s="64"/>
      <c r="AH1461" s="64"/>
      <c r="AI1461" s="64"/>
      <c r="AJ1461" s="64"/>
      <c r="AK1461" s="41"/>
    </row>
    <row r="1462" spans="1:37">
      <c r="A1462" s="41"/>
      <c r="B1462" s="41"/>
      <c r="L1462" s="41"/>
      <c r="AB1462" s="64"/>
      <c r="AC1462" s="64"/>
      <c r="AD1462" s="64"/>
      <c r="AE1462" s="64"/>
      <c r="AF1462" s="64"/>
      <c r="AG1462" s="64"/>
      <c r="AH1462" s="64"/>
      <c r="AI1462" s="64"/>
      <c r="AJ1462" s="64"/>
      <c r="AK1462" s="41"/>
    </row>
    <row r="1463" spans="1:37">
      <c r="A1463" s="41"/>
      <c r="B1463" s="41"/>
      <c r="L1463" s="41"/>
      <c r="AB1463" s="64"/>
      <c r="AC1463" s="64"/>
      <c r="AD1463" s="64"/>
      <c r="AE1463" s="64"/>
      <c r="AF1463" s="64"/>
      <c r="AG1463" s="64"/>
      <c r="AH1463" s="64"/>
      <c r="AI1463" s="64"/>
      <c r="AJ1463" s="64"/>
      <c r="AK1463" s="41"/>
    </row>
    <row r="1464" spans="1:37">
      <c r="A1464" s="41"/>
      <c r="B1464" s="41"/>
      <c r="L1464" s="41"/>
      <c r="AB1464" s="64"/>
      <c r="AC1464" s="64"/>
      <c r="AD1464" s="64"/>
      <c r="AE1464" s="64"/>
      <c r="AF1464" s="64"/>
      <c r="AG1464" s="64"/>
      <c r="AH1464" s="64"/>
      <c r="AI1464" s="64"/>
      <c r="AJ1464" s="64"/>
      <c r="AK1464" s="41"/>
    </row>
    <row r="1465" spans="1:37">
      <c r="A1465" s="41"/>
      <c r="B1465" s="41"/>
      <c r="L1465" s="41"/>
      <c r="AB1465" s="64"/>
      <c r="AC1465" s="64"/>
      <c r="AD1465" s="64"/>
      <c r="AE1465" s="64"/>
      <c r="AF1465" s="64"/>
      <c r="AG1465" s="64"/>
      <c r="AH1465" s="64"/>
      <c r="AI1465" s="64"/>
      <c r="AJ1465" s="64"/>
      <c r="AK1465" s="41"/>
    </row>
    <row r="1466" spans="1:37">
      <c r="A1466" s="41"/>
      <c r="B1466" s="41"/>
      <c r="L1466" s="41"/>
      <c r="AB1466" s="64"/>
      <c r="AC1466" s="64"/>
      <c r="AD1466" s="64"/>
      <c r="AE1466" s="64"/>
      <c r="AF1466" s="64"/>
      <c r="AG1466" s="64"/>
      <c r="AH1466" s="64"/>
      <c r="AI1466" s="64"/>
      <c r="AJ1466" s="64"/>
      <c r="AK1466" s="41"/>
    </row>
    <row r="1467" spans="1:37">
      <c r="A1467" s="41"/>
      <c r="B1467" s="41"/>
      <c r="L1467" s="41"/>
      <c r="AB1467" s="64"/>
      <c r="AC1467" s="64"/>
      <c r="AD1467" s="64"/>
      <c r="AE1467" s="64"/>
      <c r="AF1467" s="64"/>
      <c r="AG1467" s="64"/>
      <c r="AH1467" s="64"/>
      <c r="AI1467" s="64"/>
      <c r="AJ1467" s="64"/>
      <c r="AK1467" s="41"/>
    </row>
    <row r="1468" spans="1:37">
      <c r="A1468" s="41"/>
      <c r="B1468" s="41"/>
      <c r="L1468" s="41"/>
      <c r="AB1468" s="64"/>
      <c r="AC1468" s="64"/>
      <c r="AD1468" s="64"/>
      <c r="AE1468" s="64"/>
      <c r="AF1468" s="64"/>
      <c r="AG1468" s="64"/>
      <c r="AH1468" s="64"/>
      <c r="AI1468" s="64"/>
      <c r="AJ1468" s="64"/>
      <c r="AK1468" s="41"/>
    </row>
    <row r="1469" spans="1:37">
      <c r="A1469" s="41"/>
      <c r="B1469" s="41"/>
      <c r="L1469" s="41"/>
      <c r="AB1469" s="64"/>
      <c r="AC1469" s="64"/>
      <c r="AD1469" s="64"/>
      <c r="AE1469" s="64"/>
      <c r="AF1469" s="64"/>
      <c r="AG1469" s="64"/>
      <c r="AH1469" s="64"/>
      <c r="AI1469" s="64"/>
      <c r="AJ1469" s="64"/>
      <c r="AK1469" s="41"/>
    </row>
    <row r="1470" spans="1:37">
      <c r="A1470" s="41"/>
      <c r="B1470" s="41"/>
      <c r="L1470" s="41"/>
      <c r="AB1470" s="64"/>
      <c r="AC1470" s="64"/>
      <c r="AD1470" s="64"/>
      <c r="AE1470" s="64"/>
      <c r="AF1470" s="64"/>
      <c r="AG1470" s="64"/>
      <c r="AH1470" s="64"/>
      <c r="AI1470" s="64"/>
      <c r="AJ1470" s="64"/>
      <c r="AK1470" s="41"/>
    </row>
    <row r="1471" spans="1:37">
      <c r="A1471" s="41"/>
      <c r="B1471" s="41"/>
      <c r="L1471" s="41"/>
      <c r="AB1471" s="64"/>
      <c r="AC1471" s="64"/>
      <c r="AD1471" s="64"/>
      <c r="AE1471" s="64"/>
      <c r="AF1471" s="64"/>
      <c r="AG1471" s="64"/>
      <c r="AH1471" s="64"/>
      <c r="AI1471" s="64"/>
      <c r="AJ1471" s="64"/>
      <c r="AK1471" s="41"/>
    </row>
    <row r="1472" spans="1:37">
      <c r="A1472" s="41"/>
      <c r="B1472" s="41"/>
      <c r="L1472" s="41"/>
      <c r="AB1472" s="64"/>
      <c r="AC1472" s="64"/>
      <c r="AD1472" s="64"/>
      <c r="AE1472" s="64"/>
      <c r="AF1472" s="64"/>
      <c r="AG1472" s="64"/>
      <c r="AH1472" s="64"/>
      <c r="AI1472" s="64"/>
      <c r="AJ1472" s="64"/>
      <c r="AK1472" s="41"/>
    </row>
    <row r="1473" spans="1:37">
      <c r="A1473" s="41"/>
      <c r="B1473" s="41"/>
      <c r="L1473" s="41"/>
      <c r="AB1473" s="64"/>
      <c r="AC1473" s="64"/>
      <c r="AD1473" s="64"/>
      <c r="AE1473" s="64"/>
      <c r="AF1473" s="64"/>
      <c r="AG1473" s="64"/>
      <c r="AH1473" s="64"/>
      <c r="AI1473" s="64"/>
      <c r="AJ1473" s="64"/>
      <c r="AK1473" s="41"/>
    </row>
    <row r="1474" spans="1:37">
      <c r="A1474" s="41"/>
      <c r="B1474" s="41"/>
      <c r="L1474" s="41"/>
      <c r="AB1474" s="64"/>
      <c r="AC1474" s="64"/>
      <c r="AD1474" s="64"/>
      <c r="AE1474" s="64"/>
      <c r="AF1474" s="64"/>
      <c r="AG1474" s="64"/>
      <c r="AH1474" s="64"/>
      <c r="AI1474" s="64"/>
      <c r="AJ1474" s="64"/>
      <c r="AK1474" s="41"/>
    </row>
    <row r="1475" spans="1:37">
      <c r="A1475" s="41"/>
      <c r="B1475" s="41"/>
      <c r="L1475" s="41"/>
      <c r="AB1475" s="64"/>
      <c r="AC1475" s="64"/>
      <c r="AD1475" s="64"/>
      <c r="AE1475" s="64"/>
      <c r="AF1475" s="64"/>
      <c r="AG1475" s="64"/>
      <c r="AH1475" s="64"/>
      <c r="AI1475" s="64"/>
      <c r="AJ1475" s="64"/>
      <c r="AK1475" s="41"/>
    </row>
    <row r="1476" spans="1:37">
      <c r="A1476" s="41"/>
      <c r="B1476" s="41"/>
      <c r="L1476" s="41"/>
      <c r="AB1476" s="64"/>
      <c r="AC1476" s="64"/>
      <c r="AD1476" s="64"/>
      <c r="AE1476" s="64"/>
      <c r="AF1476" s="64"/>
      <c r="AG1476" s="64"/>
      <c r="AH1476" s="64"/>
      <c r="AI1476" s="64"/>
      <c r="AJ1476" s="64"/>
      <c r="AK1476" s="41"/>
    </row>
    <row r="1477" spans="1:37">
      <c r="A1477" s="41"/>
      <c r="B1477" s="41"/>
      <c r="L1477" s="41"/>
      <c r="AB1477" s="64"/>
      <c r="AC1477" s="64"/>
      <c r="AD1477" s="64"/>
      <c r="AE1477" s="64"/>
      <c r="AF1477" s="64"/>
      <c r="AG1477" s="64"/>
      <c r="AH1477" s="64"/>
      <c r="AI1477" s="64"/>
      <c r="AJ1477" s="64"/>
      <c r="AK1477" s="41"/>
    </row>
    <row r="1478" spans="1:37">
      <c r="A1478" s="41"/>
      <c r="B1478" s="41"/>
      <c r="L1478" s="41"/>
      <c r="AB1478" s="64"/>
      <c r="AC1478" s="64"/>
      <c r="AD1478" s="64"/>
      <c r="AE1478" s="64"/>
      <c r="AF1478" s="64"/>
      <c r="AG1478" s="64"/>
      <c r="AH1478" s="64"/>
      <c r="AI1478" s="64"/>
      <c r="AJ1478" s="64"/>
      <c r="AK1478" s="41"/>
    </row>
    <row r="1479" spans="1:37">
      <c r="A1479" s="41"/>
      <c r="B1479" s="41"/>
      <c r="L1479" s="41"/>
      <c r="AB1479" s="64"/>
      <c r="AC1479" s="64"/>
      <c r="AD1479" s="64"/>
      <c r="AE1479" s="64"/>
      <c r="AF1479" s="64"/>
      <c r="AG1479" s="64"/>
      <c r="AH1479" s="64"/>
      <c r="AI1479" s="64"/>
      <c r="AJ1479" s="64"/>
      <c r="AK1479" s="41"/>
    </row>
    <row r="1480" spans="1:37">
      <c r="A1480" s="41"/>
      <c r="B1480" s="41"/>
      <c r="L1480" s="41"/>
      <c r="AB1480" s="64"/>
      <c r="AC1480" s="64"/>
      <c r="AD1480" s="64"/>
      <c r="AE1480" s="64"/>
      <c r="AF1480" s="64"/>
      <c r="AG1480" s="64"/>
      <c r="AH1480" s="64"/>
      <c r="AI1480" s="64"/>
      <c r="AJ1480" s="64"/>
      <c r="AK1480" s="41"/>
    </row>
    <row r="1481" spans="1:37">
      <c r="A1481" s="41"/>
      <c r="B1481" s="41"/>
      <c r="L1481" s="41"/>
      <c r="AB1481" s="64"/>
      <c r="AC1481" s="64"/>
      <c r="AD1481" s="64"/>
      <c r="AE1481" s="64"/>
      <c r="AF1481" s="64"/>
      <c r="AG1481" s="64"/>
      <c r="AH1481" s="64"/>
      <c r="AI1481" s="64"/>
      <c r="AJ1481" s="64"/>
      <c r="AK1481" s="41"/>
    </row>
    <row r="1482" spans="1:37">
      <c r="A1482" s="41"/>
      <c r="B1482" s="41"/>
      <c r="L1482" s="41"/>
      <c r="AB1482" s="64"/>
      <c r="AC1482" s="64"/>
      <c r="AD1482" s="64"/>
      <c r="AE1482" s="64"/>
      <c r="AF1482" s="64"/>
      <c r="AG1482" s="64"/>
      <c r="AH1482" s="64"/>
      <c r="AI1482" s="64"/>
      <c r="AJ1482" s="64"/>
      <c r="AK1482" s="41"/>
    </row>
    <row r="1483" spans="1:37">
      <c r="A1483" s="41"/>
      <c r="B1483" s="41"/>
      <c r="L1483" s="41"/>
      <c r="AB1483" s="64"/>
      <c r="AC1483" s="64"/>
      <c r="AD1483" s="64"/>
      <c r="AE1483" s="64"/>
      <c r="AF1483" s="64"/>
      <c r="AG1483" s="64"/>
      <c r="AH1483" s="64"/>
      <c r="AI1483" s="64"/>
      <c r="AJ1483" s="64"/>
      <c r="AK1483" s="41"/>
    </row>
    <row r="1484" spans="1:37">
      <c r="A1484" s="41"/>
      <c r="B1484" s="41"/>
      <c r="L1484" s="41"/>
      <c r="AB1484" s="64"/>
      <c r="AC1484" s="64"/>
      <c r="AD1484" s="64"/>
      <c r="AE1484" s="64"/>
      <c r="AF1484" s="64"/>
      <c r="AG1484" s="64"/>
      <c r="AH1484" s="64"/>
      <c r="AI1484" s="64"/>
      <c r="AJ1484" s="64"/>
      <c r="AK1484" s="41"/>
    </row>
    <row r="1485" spans="1:37">
      <c r="A1485" s="41"/>
      <c r="B1485" s="41"/>
      <c r="L1485" s="41"/>
      <c r="AB1485" s="64"/>
      <c r="AC1485" s="64"/>
      <c r="AD1485" s="64"/>
      <c r="AE1485" s="64"/>
      <c r="AF1485" s="64"/>
      <c r="AG1485" s="64"/>
      <c r="AH1485" s="64"/>
      <c r="AI1485" s="64"/>
      <c r="AJ1485" s="64"/>
      <c r="AK1485" s="41"/>
    </row>
    <row r="1486" spans="1:37">
      <c r="A1486" s="41"/>
      <c r="B1486" s="41"/>
      <c r="L1486" s="41"/>
      <c r="AB1486" s="64"/>
      <c r="AC1486" s="64"/>
      <c r="AD1486" s="64"/>
      <c r="AE1486" s="64"/>
      <c r="AF1486" s="64"/>
      <c r="AG1486" s="64"/>
      <c r="AH1486" s="64"/>
      <c r="AI1486" s="64"/>
      <c r="AJ1486" s="64"/>
      <c r="AK1486" s="41"/>
    </row>
    <row r="1487" spans="1:37">
      <c r="A1487" s="41"/>
      <c r="B1487" s="41"/>
      <c r="L1487" s="41"/>
      <c r="AB1487" s="64"/>
      <c r="AC1487" s="64"/>
      <c r="AD1487" s="64"/>
      <c r="AE1487" s="64"/>
      <c r="AF1487" s="64"/>
      <c r="AG1487" s="64"/>
      <c r="AH1487" s="64"/>
      <c r="AI1487" s="64"/>
      <c r="AJ1487" s="64"/>
      <c r="AK1487" s="41"/>
    </row>
    <row r="1488" spans="1:37">
      <c r="A1488" s="41"/>
      <c r="B1488" s="41"/>
      <c r="L1488" s="41"/>
      <c r="AB1488" s="64"/>
      <c r="AC1488" s="64"/>
      <c r="AD1488" s="64"/>
      <c r="AE1488" s="64"/>
      <c r="AF1488" s="64"/>
      <c r="AG1488" s="64"/>
      <c r="AH1488" s="64"/>
      <c r="AI1488" s="64"/>
      <c r="AJ1488" s="64"/>
      <c r="AK1488" s="41"/>
    </row>
    <row r="1489" spans="1:37">
      <c r="A1489" s="41"/>
      <c r="B1489" s="41"/>
      <c r="L1489" s="41"/>
      <c r="AB1489" s="64"/>
      <c r="AC1489" s="64"/>
      <c r="AD1489" s="64"/>
      <c r="AE1489" s="64"/>
      <c r="AF1489" s="64"/>
      <c r="AG1489" s="64"/>
      <c r="AH1489" s="64"/>
      <c r="AI1489" s="64"/>
      <c r="AJ1489" s="64"/>
      <c r="AK1489" s="41"/>
    </row>
    <row r="1490" spans="1:37">
      <c r="A1490" s="41"/>
      <c r="B1490" s="41"/>
      <c r="L1490" s="41"/>
      <c r="AB1490" s="64"/>
      <c r="AC1490" s="64"/>
      <c r="AD1490" s="64"/>
      <c r="AE1490" s="64"/>
      <c r="AF1490" s="64"/>
      <c r="AG1490" s="64"/>
      <c r="AH1490" s="64"/>
      <c r="AI1490" s="64"/>
      <c r="AJ1490" s="64"/>
      <c r="AK1490" s="41"/>
    </row>
    <row r="1491" spans="1:37">
      <c r="A1491" s="41"/>
      <c r="B1491" s="41"/>
      <c r="L1491" s="41"/>
      <c r="AB1491" s="64"/>
      <c r="AC1491" s="64"/>
      <c r="AD1491" s="64"/>
      <c r="AE1491" s="64"/>
      <c r="AF1491" s="64"/>
      <c r="AG1491" s="64"/>
      <c r="AH1491" s="64"/>
      <c r="AI1491" s="64"/>
      <c r="AJ1491" s="64"/>
      <c r="AK1491" s="41"/>
    </row>
    <row r="1492" spans="1:37">
      <c r="A1492" s="41"/>
      <c r="B1492" s="41"/>
      <c r="L1492" s="41"/>
      <c r="AB1492" s="64"/>
      <c r="AC1492" s="64"/>
      <c r="AD1492" s="64"/>
      <c r="AE1492" s="64"/>
      <c r="AF1492" s="64"/>
      <c r="AG1492" s="64"/>
      <c r="AH1492" s="64"/>
      <c r="AI1492" s="64"/>
      <c r="AJ1492" s="64"/>
      <c r="AK1492" s="41"/>
    </row>
    <row r="1493" spans="1:37">
      <c r="A1493" s="41"/>
      <c r="B1493" s="41"/>
      <c r="L1493" s="41"/>
      <c r="AB1493" s="64"/>
      <c r="AC1493" s="64"/>
      <c r="AD1493" s="64"/>
      <c r="AE1493" s="64"/>
      <c r="AF1493" s="64"/>
      <c r="AG1493" s="64"/>
      <c r="AH1493" s="64"/>
      <c r="AI1493" s="64"/>
      <c r="AJ1493" s="64"/>
      <c r="AK1493" s="41"/>
    </row>
    <row r="1494" spans="1:37">
      <c r="A1494" s="41"/>
      <c r="B1494" s="41"/>
      <c r="L1494" s="41"/>
      <c r="AB1494" s="64"/>
      <c r="AC1494" s="64"/>
      <c r="AD1494" s="64"/>
      <c r="AE1494" s="64"/>
      <c r="AF1494" s="64"/>
      <c r="AG1494" s="64"/>
      <c r="AH1494" s="64"/>
      <c r="AI1494" s="64"/>
      <c r="AJ1494" s="64"/>
      <c r="AK1494" s="41"/>
    </row>
    <row r="1495" spans="1:37">
      <c r="A1495" s="41"/>
      <c r="B1495" s="41"/>
      <c r="L1495" s="41"/>
      <c r="AB1495" s="64"/>
      <c r="AC1495" s="64"/>
      <c r="AD1495" s="64"/>
      <c r="AE1495" s="64"/>
      <c r="AF1495" s="64"/>
      <c r="AG1495" s="64"/>
      <c r="AH1495" s="64"/>
      <c r="AI1495" s="64"/>
      <c r="AJ1495" s="64"/>
      <c r="AK1495" s="41"/>
    </row>
    <row r="1496" spans="1:37">
      <c r="A1496" s="41"/>
      <c r="B1496" s="41"/>
      <c r="L1496" s="41"/>
      <c r="AB1496" s="64"/>
      <c r="AC1496" s="64"/>
      <c r="AD1496" s="64"/>
      <c r="AE1496" s="64"/>
      <c r="AF1496" s="64"/>
      <c r="AG1496" s="64"/>
      <c r="AH1496" s="64"/>
      <c r="AI1496" s="64"/>
      <c r="AJ1496" s="64"/>
      <c r="AK1496" s="41"/>
    </row>
    <row r="1497" spans="1:37">
      <c r="A1497" s="41"/>
      <c r="B1497" s="41"/>
      <c r="L1497" s="41"/>
      <c r="AB1497" s="64"/>
      <c r="AC1497" s="64"/>
      <c r="AD1497" s="64"/>
      <c r="AE1497" s="64"/>
      <c r="AF1497" s="64"/>
      <c r="AG1497" s="64"/>
      <c r="AH1497" s="64"/>
      <c r="AI1497" s="64"/>
      <c r="AJ1497" s="64"/>
      <c r="AK1497" s="41"/>
    </row>
    <row r="1498" spans="1:37">
      <c r="A1498" s="41"/>
      <c r="B1498" s="41"/>
      <c r="L1498" s="41"/>
      <c r="AB1498" s="64"/>
      <c r="AC1498" s="64"/>
      <c r="AD1498" s="64"/>
      <c r="AE1498" s="64"/>
      <c r="AF1498" s="64"/>
      <c r="AG1498" s="64"/>
      <c r="AH1498" s="64"/>
      <c r="AI1498" s="64"/>
      <c r="AJ1498" s="64"/>
      <c r="AK1498" s="41"/>
    </row>
    <row r="1499" spans="1:37">
      <c r="A1499" s="41"/>
      <c r="B1499" s="41"/>
      <c r="L1499" s="41"/>
      <c r="AB1499" s="64"/>
      <c r="AC1499" s="64"/>
      <c r="AD1499" s="64"/>
      <c r="AE1499" s="64"/>
      <c r="AF1499" s="64"/>
      <c r="AG1499" s="64"/>
      <c r="AH1499" s="64"/>
      <c r="AI1499" s="64"/>
      <c r="AJ1499" s="64"/>
      <c r="AK1499" s="41"/>
    </row>
    <row r="1500" spans="1:37">
      <c r="A1500" s="41"/>
      <c r="B1500" s="41"/>
      <c r="L1500" s="41"/>
      <c r="AB1500" s="64"/>
      <c r="AC1500" s="64"/>
      <c r="AD1500" s="64"/>
      <c r="AE1500" s="64"/>
      <c r="AF1500" s="64"/>
      <c r="AG1500" s="64"/>
      <c r="AH1500" s="64"/>
      <c r="AI1500" s="64"/>
      <c r="AJ1500" s="64"/>
      <c r="AK1500" s="41"/>
    </row>
    <row r="1501" spans="1:37">
      <c r="A1501" s="41"/>
      <c r="B1501" s="41"/>
      <c r="L1501" s="41"/>
      <c r="AB1501" s="64"/>
      <c r="AC1501" s="64"/>
      <c r="AD1501" s="64"/>
      <c r="AE1501" s="64"/>
      <c r="AF1501" s="64"/>
      <c r="AG1501" s="64"/>
      <c r="AH1501" s="64"/>
      <c r="AI1501" s="64"/>
      <c r="AJ1501" s="64"/>
      <c r="AK1501" s="41"/>
    </row>
    <row r="1502" spans="1:37">
      <c r="A1502" s="41"/>
      <c r="B1502" s="41"/>
      <c r="L1502" s="41"/>
      <c r="AB1502" s="64"/>
      <c r="AC1502" s="64"/>
      <c r="AD1502" s="64"/>
      <c r="AE1502" s="64"/>
      <c r="AF1502" s="64"/>
      <c r="AG1502" s="64"/>
      <c r="AH1502" s="64"/>
      <c r="AI1502" s="64"/>
      <c r="AJ1502" s="64"/>
      <c r="AK1502" s="41"/>
    </row>
    <row r="1503" spans="1:37">
      <c r="A1503" s="41"/>
      <c r="B1503" s="41"/>
      <c r="L1503" s="41"/>
      <c r="AB1503" s="64"/>
      <c r="AC1503" s="64"/>
      <c r="AD1503" s="64"/>
      <c r="AE1503" s="64"/>
      <c r="AF1503" s="64"/>
      <c r="AG1503" s="64"/>
      <c r="AH1503" s="64"/>
      <c r="AI1503" s="64"/>
      <c r="AJ1503" s="64"/>
      <c r="AK1503" s="41"/>
    </row>
    <row r="1504" spans="1:37">
      <c r="A1504" s="41"/>
      <c r="B1504" s="41"/>
      <c r="L1504" s="41"/>
      <c r="AB1504" s="64"/>
      <c r="AC1504" s="64"/>
      <c r="AD1504" s="64"/>
      <c r="AE1504" s="64"/>
      <c r="AF1504" s="64"/>
      <c r="AG1504" s="64"/>
      <c r="AH1504" s="64"/>
      <c r="AI1504" s="64"/>
      <c r="AJ1504" s="64"/>
      <c r="AK1504" s="41"/>
    </row>
    <row r="1505" spans="1:37">
      <c r="A1505" s="41"/>
      <c r="B1505" s="41"/>
      <c r="L1505" s="41"/>
      <c r="AB1505" s="64"/>
      <c r="AC1505" s="64"/>
      <c r="AD1505" s="64"/>
      <c r="AE1505" s="64"/>
      <c r="AF1505" s="64"/>
      <c r="AG1505" s="64"/>
      <c r="AH1505" s="64"/>
      <c r="AI1505" s="64"/>
      <c r="AJ1505" s="64"/>
      <c r="AK1505" s="41"/>
    </row>
    <row r="1506" spans="1:37">
      <c r="A1506" s="41"/>
      <c r="B1506" s="41"/>
      <c r="L1506" s="41"/>
      <c r="AB1506" s="64"/>
      <c r="AC1506" s="64"/>
      <c r="AD1506" s="64"/>
      <c r="AE1506" s="64"/>
      <c r="AF1506" s="64"/>
      <c r="AG1506" s="64"/>
      <c r="AH1506" s="64"/>
      <c r="AI1506" s="64"/>
      <c r="AJ1506" s="64"/>
      <c r="AK1506" s="41"/>
    </row>
    <row r="1507" spans="1:37">
      <c r="A1507" s="41"/>
      <c r="B1507" s="41"/>
      <c r="L1507" s="41"/>
      <c r="AB1507" s="64"/>
      <c r="AC1507" s="64"/>
      <c r="AD1507" s="64"/>
      <c r="AE1507" s="64"/>
      <c r="AF1507" s="64"/>
      <c r="AG1507" s="64"/>
      <c r="AH1507" s="64"/>
      <c r="AI1507" s="64"/>
      <c r="AJ1507" s="64"/>
      <c r="AK1507" s="41"/>
    </row>
    <row r="1508" spans="1:37">
      <c r="A1508" s="41"/>
      <c r="B1508" s="41"/>
      <c r="L1508" s="41"/>
      <c r="AB1508" s="64"/>
      <c r="AC1508" s="64"/>
      <c r="AD1508" s="64"/>
      <c r="AE1508" s="64"/>
      <c r="AF1508" s="64"/>
      <c r="AG1508" s="64"/>
      <c r="AH1508" s="64"/>
      <c r="AI1508" s="64"/>
      <c r="AJ1508" s="64"/>
      <c r="AK1508" s="41"/>
    </row>
    <row r="1509" spans="1:37">
      <c r="A1509" s="41"/>
      <c r="B1509" s="41"/>
      <c r="L1509" s="41"/>
      <c r="AB1509" s="64"/>
      <c r="AC1509" s="64"/>
      <c r="AD1509" s="64"/>
      <c r="AE1509" s="64"/>
      <c r="AF1509" s="64"/>
      <c r="AG1509" s="64"/>
      <c r="AH1509" s="64"/>
      <c r="AI1509" s="64"/>
      <c r="AJ1509" s="64"/>
      <c r="AK1509" s="41"/>
    </row>
    <row r="1510" spans="1:37">
      <c r="A1510" s="41"/>
      <c r="B1510" s="41"/>
      <c r="L1510" s="41"/>
      <c r="AB1510" s="64"/>
      <c r="AC1510" s="64"/>
      <c r="AD1510" s="64"/>
      <c r="AE1510" s="64"/>
      <c r="AF1510" s="64"/>
      <c r="AG1510" s="64"/>
      <c r="AH1510" s="64"/>
      <c r="AI1510" s="64"/>
      <c r="AJ1510" s="64"/>
      <c r="AK1510" s="41"/>
    </row>
    <row r="1511" spans="1:37">
      <c r="A1511" s="41"/>
      <c r="B1511" s="41"/>
      <c r="L1511" s="41"/>
      <c r="AB1511" s="64"/>
      <c r="AC1511" s="64"/>
      <c r="AD1511" s="64"/>
      <c r="AE1511" s="64"/>
      <c r="AF1511" s="64"/>
      <c r="AG1511" s="64"/>
      <c r="AH1511" s="64"/>
      <c r="AI1511" s="64"/>
      <c r="AJ1511" s="64"/>
      <c r="AK1511" s="41"/>
    </row>
    <row r="1512" spans="1:37">
      <c r="A1512" s="41"/>
      <c r="B1512" s="41"/>
      <c r="L1512" s="41"/>
      <c r="AB1512" s="64"/>
      <c r="AC1512" s="64"/>
      <c r="AD1512" s="64"/>
      <c r="AE1512" s="64"/>
      <c r="AF1512" s="64"/>
      <c r="AG1512" s="64"/>
      <c r="AH1512" s="64"/>
      <c r="AI1512" s="64"/>
      <c r="AJ1512" s="64"/>
      <c r="AK1512" s="41"/>
    </row>
    <row r="1513" spans="1:37">
      <c r="A1513" s="41"/>
      <c r="B1513" s="41"/>
      <c r="L1513" s="41"/>
      <c r="AB1513" s="64"/>
      <c r="AC1513" s="64"/>
      <c r="AD1513" s="64"/>
      <c r="AE1513" s="64"/>
      <c r="AF1513" s="64"/>
      <c r="AG1513" s="64"/>
      <c r="AH1513" s="64"/>
      <c r="AI1513" s="64"/>
      <c r="AJ1513" s="64"/>
      <c r="AK1513" s="41"/>
    </row>
    <row r="1514" spans="1:37">
      <c r="A1514" s="41"/>
      <c r="B1514" s="41"/>
      <c r="L1514" s="41"/>
      <c r="AB1514" s="64"/>
      <c r="AC1514" s="64"/>
      <c r="AD1514" s="64"/>
      <c r="AE1514" s="64"/>
      <c r="AF1514" s="64"/>
      <c r="AG1514" s="64"/>
      <c r="AH1514" s="64"/>
      <c r="AI1514" s="64"/>
      <c r="AJ1514" s="64"/>
      <c r="AK1514" s="41"/>
    </row>
    <row r="1515" spans="1:37">
      <c r="A1515" s="41"/>
      <c r="B1515" s="41"/>
      <c r="L1515" s="41"/>
      <c r="AB1515" s="64"/>
      <c r="AC1515" s="64"/>
      <c r="AD1515" s="64"/>
      <c r="AE1515" s="64"/>
      <c r="AF1515" s="64"/>
      <c r="AG1515" s="64"/>
      <c r="AH1515" s="64"/>
      <c r="AI1515" s="64"/>
      <c r="AJ1515" s="64"/>
      <c r="AK1515" s="41"/>
    </row>
    <row r="1516" spans="1:37">
      <c r="A1516" s="41"/>
      <c r="B1516" s="41"/>
      <c r="L1516" s="41"/>
      <c r="AB1516" s="64"/>
      <c r="AC1516" s="64"/>
      <c r="AD1516" s="64"/>
      <c r="AE1516" s="64"/>
      <c r="AF1516" s="64"/>
      <c r="AG1516" s="64"/>
      <c r="AH1516" s="64"/>
      <c r="AI1516" s="64"/>
      <c r="AJ1516" s="64"/>
      <c r="AK1516" s="41"/>
    </row>
    <row r="1517" spans="1:37">
      <c r="A1517" s="41"/>
      <c r="B1517" s="41"/>
      <c r="L1517" s="41"/>
      <c r="AB1517" s="64"/>
      <c r="AC1517" s="64"/>
      <c r="AD1517" s="64"/>
      <c r="AE1517" s="64"/>
      <c r="AF1517" s="64"/>
      <c r="AG1517" s="64"/>
      <c r="AH1517" s="64"/>
      <c r="AI1517" s="64"/>
      <c r="AJ1517" s="64"/>
      <c r="AK1517" s="41"/>
    </row>
    <row r="1518" spans="1:37">
      <c r="A1518" s="41"/>
      <c r="B1518" s="41"/>
      <c r="L1518" s="41"/>
      <c r="AB1518" s="64"/>
      <c r="AC1518" s="64"/>
      <c r="AD1518" s="64"/>
      <c r="AE1518" s="64"/>
      <c r="AF1518" s="64"/>
      <c r="AG1518" s="64"/>
      <c r="AH1518" s="64"/>
      <c r="AI1518" s="64"/>
      <c r="AJ1518" s="64"/>
      <c r="AK1518" s="41"/>
    </row>
    <row r="1519" spans="1:37">
      <c r="A1519" s="41"/>
      <c r="B1519" s="41"/>
      <c r="L1519" s="41"/>
      <c r="AB1519" s="64"/>
      <c r="AC1519" s="64"/>
      <c r="AD1519" s="64"/>
      <c r="AE1519" s="64"/>
      <c r="AF1519" s="64"/>
      <c r="AG1519" s="64"/>
      <c r="AH1519" s="64"/>
      <c r="AI1519" s="64"/>
      <c r="AJ1519" s="64"/>
      <c r="AK1519" s="41"/>
    </row>
    <row r="1520" spans="1:37">
      <c r="A1520" s="41"/>
      <c r="B1520" s="41"/>
      <c r="L1520" s="41"/>
      <c r="AB1520" s="64"/>
      <c r="AC1520" s="64"/>
      <c r="AD1520" s="64"/>
      <c r="AE1520" s="64"/>
      <c r="AF1520" s="64"/>
      <c r="AG1520" s="64"/>
      <c r="AH1520" s="64"/>
      <c r="AI1520" s="64"/>
      <c r="AJ1520" s="64"/>
      <c r="AK1520" s="41"/>
    </row>
    <row r="1521" spans="1:37">
      <c r="A1521" s="41"/>
      <c r="B1521" s="41"/>
      <c r="L1521" s="41"/>
      <c r="AB1521" s="64"/>
      <c r="AC1521" s="64"/>
      <c r="AD1521" s="64"/>
      <c r="AE1521" s="64"/>
      <c r="AF1521" s="64"/>
      <c r="AG1521" s="64"/>
      <c r="AH1521" s="64"/>
      <c r="AI1521" s="64"/>
      <c r="AJ1521" s="64"/>
      <c r="AK1521" s="41"/>
    </row>
    <row r="1522" spans="1:37">
      <c r="A1522" s="41"/>
      <c r="B1522" s="41"/>
      <c r="L1522" s="41"/>
      <c r="AB1522" s="64"/>
      <c r="AC1522" s="64"/>
      <c r="AD1522" s="64"/>
      <c r="AE1522" s="64"/>
      <c r="AF1522" s="64"/>
      <c r="AG1522" s="64"/>
      <c r="AH1522" s="64"/>
      <c r="AI1522" s="64"/>
      <c r="AJ1522" s="64"/>
      <c r="AK1522" s="41"/>
    </row>
    <row r="1523" spans="1:37">
      <c r="A1523" s="41"/>
      <c r="B1523" s="41"/>
      <c r="L1523" s="41"/>
      <c r="AB1523" s="64"/>
      <c r="AC1523" s="64"/>
      <c r="AD1523" s="64"/>
      <c r="AE1523" s="64"/>
      <c r="AF1523" s="64"/>
      <c r="AG1523" s="64"/>
      <c r="AH1523" s="64"/>
      <c r="AI1523" s="64"/>
      <c r="AJ1523" s="64"/>
      <c r="AK1523" s="41"/>
    </row>
    <row r="1524" spans="1:37">
      <c r="A1524" s="41"/>
      <c r="B1524" s="41"/>
      <c r="L1524" s="41"/>
      <c r="AB1524" s="64"/>
      <c r="AC1524" s="64"/>
      <c r="AD1524" s="64"/>
      <c r="AE1524" s="64"/>
      <c r="AF1524" s="64"/>
      <c r="AG1524" s="64"/>
      <c r="AH1524" s="64"/>
      <c r="AI1524" s="64"/>
      <c r="AJ1524" s="64"/>
      <c r="AK1524" s="41"/>
    </row>
    <row r="1525" spans="1:37">
      <c r="A1525" s="41"/>
      <c r="B1525" s="41"/>
      <c r="L1525" s="41"/>
      <c r="AB1525" s="64"/>
      <c r="AC1525" s="64"/>
      <c r="AD1525" s="64"/>
      <c r="AE1525" s="64"/>
      <c r="AF1525" s="64"/>
      <c r="AG1525" s="64"/>
      <c r="AH1525" s="64"/>
      <c r="AI1525" s="64"/>
      <c r="AJ1525" s="64"/>
      <c r="AK1525" s="41"/>
    </row>
    <row r="1526" spans="1:37">
      <c r="A1526" s="41"/>
      <c r="B1526" s="41"/>
      <c r="L1526" s="41"/>
      <c r="AB1526" s="64"/>
      <c r="AC1526" s="64"/>
      <c r="AD1526" s="64"/>
      <c r="AE1526" s="64"/>
      <c r="AF1526" s="64"/>
      <c r="AG1526" s="64"/>
      <c r="AH1526" s="64"/>
      <c r="AI1526" s="64"/>
      <c r="AJ1526" s="64"/>
      <c r="AK1526" s="41"/>
    </row>
    <row r="1527" spans="1:37">
      <c r="A1527" s="41"/>
      <c r="B1527" s="41"/>
      <c r="L1527" s="41"/>
      <c r="AB1527" s="64"/>
      <c r="AC1527" s="64"/>
      <c r="AD1527" s="64"/>
      <c r="AE1527" s="64"/>
      <c r="AF1527" s="64"/>
      <c r="AG1527" s="64"/>
      <c r="AH1527" s="64"/>
      <c r="AI1527" s="64"/>
      <c r="AJ1527" s="64"/>
      <c r="AK1527" s="41"/>
    </row>
    <row r="1528" spans="1:37">
      <c r="A1528" s="41"/>
      <c r="B1528" s="41"/>
      <c r="L1528" s="41"/>
      <c r="AB1528" s="64"/>
      <c r="AC1528" s="64"/>
      <c r="AD1528" s="64"/>
      <c r="AE1528" s="64"/>
      <c r="AF1528" s="64"/>
      <c r="AG1528" s="64"/>
      <c r="AH1528" s="64"/>
      <c r="AI1528" s="64"/>
      <c r="AJ1528" s="64"/>
      <c r="AK1528" s="41"/>
    </row>
    <row r="1529" spans="1:37">
      <c r="A1529" s="41"/>
      <c r="B1529" s="41"/>
      <c r="L1529" s="41"/>
      <c r="AB1529" s="64"/>
      <c r="AC1529" s="64"/>
      <c r="AD1529" s="64"/>
      <c r="AE1529" s="64"/>
      <c r="AF1529" s="64"/>
      <c r="AG1529" s="64"/>
      <c r="AH1529" s="64"/>
      <c r="AI1529" s="64"/>
      <c r="AJ1529" s="64"/>
      <c r="AK1529" s="41"/>
    </row>
    <row r="1530" spans="1:37">
      <c r="A1530" s="41"/>
      <c r="B1530" s="41"/>
      <c r="L1530" s="41"/>
      <c r="AB1530" s="64"/>
      <c r="AC1530" s="64"/>
      <c r="AD1530" s="64"/>
      <c r="AE1530" s="64"/>
      <c r="AF1530" s="64"/>
      <c r="AG1530" s="64"/>
      <c r="AH1530" s="64"/>
      <c r="AI1530" s="64"/>
      <c r="AJ1530" s="64"/>
      <c r="AK1530" s="41"/>
    </row>
    <row r="1531" spans="1:37">
      <c r="A1531" s="41"/>
      <c r="B1531" s="41"/>
      <c r="L1531" s="41"/>
      <c r="AB1531" s="64"/>
      <c r="AC1531" s="64"/>
      <c r="AD1531" s="64"/>
      <c r="AE1531" s="64"/>
      <c r="AF1531" s="64"/>
      <c r="AG1531" s="64"/>
      <c r="AH1531" s="64"/>
      <c r="AI1531" s="64"/>
      <c r="AJ1531" s="64"/>
      <c r="AK1531" s="41"/>
    </row>
    <row r="1532" spans="1:37">
      <c r="A1532" s="41"/>
      <c r="B1532" s="41"/>
      <c r="L1532" s="41"/>
      <c r="AB1532" s="64"/>
      <c r="AC1532" s="64"/>
      <c r="AD1532" s="64"/>
      <c r="AE1532" s="64"/>
      <c r="AF1532" s="64"/>
      <c r="AG1532" s="64"/>
      <c r="AH1532" s="64"/>
      <c r="AI1532" s="64"/>
      <c r="AJ1532" s="64"/>
      <c r="AK1532" s="41"/>
    </row>
    <row r="1533" spans="1:37">
      <c r="A1533" s="41"/>
      <c r="B1533" s="41"/>
      <c r="L1533" s="41"/>
      <c r="AB1533" s="64"/>
      <c r="AC1533" s="64"/>
      <c r="AD1533" s="64"/>
      <c r="AE1533" s="64"/>
      <c r="AF1533" s="64"/>
      <c r="AG1533" s="64"/>
      <c r="AH1533" s="64"/>
      <c r="AI1533" s="64"/>
      <c r="AJ1533" s="64"/>
      <c r="AK1533" s="41"/>
    </row>
    <row r="1534" spans="1:37">
      <c r="A1534" s="41"/>
      <c r="B1534" s="41"/>
      <c r="L1534" s="41"/>
      <c r="AB1534" s="64"/>
      <c r="AC1534" s="64"/>
      <c r="AD1534" s="64"/>
      <c r="AE1534" s="64"/>
      <c r="AF1534" s="64"/>
      <c r="AG1534" s="64"/>
      <c r="AH1534" s="64"/>
      <c r="AI1534" s="64"/>
      <c r="AJ1534" s="64"/>
      <c r="AK1534" s="41"/>
    </row>
    <row r="1535" spans="1:37">
      <c r="A1535" s="41"/>
      <c r="B1535" s="41"/>
      <c r="L1535" s="41"/>
      <c r="AB1535" s="64"/>
      <c r="AC1535" s="64"/>
      <c r="AD1535" s="64"/>
      <c r="AE1535" s="64"/>
      <c r="AF1535" s="64"/>
      <c r="AG1535" s="64"/>
      <c r="AH1535" s="64"/>
      <c r="AI1535" s="64"/>
      <c r="AJ1535" s="64"/>
      <c r="AK1535" s="41"/>
    </row>
    <row r="1536" spans="1:37">
      <c r="A1536" s="41"/>
      <c r="B1536" s="41"/>
      <c r="L1536" s="41"/>
      <c r="AB1536" s="64"/>
      <c r="AC1536" s="64"/>
      <c r="AD1536" s="64"/>
      <c r="AE1536" s="64"/>
      <c r="AF1536" s="64"/>
      <c r="AG1536" s="64"/>
      <c r="AH1536" s="64"/>
      <c r="AI1536" s="64"/>
      <c r="AJ1536" s="64"/>
      <c r="AK1536" s="41"/>
    </row>
    <row r="1537" spans="1:37">
      <c r="A1537" s="41"/>
      <c r="B1537" s="41"/>
      <c r="L1537" s="41"/>
      <c r="AB1537" s="64"/>
      <c r="AC1537" s="64"/>
      <c r="AD1537" s="64"/>
      <c r="AE1537" s="64"/>
      <c r="AF1537" s="64"/>
      <c r="AG1537" s="64"/>
      <c r="AH1537" s="64"/>
      <c r="AI1537" s="64"/>
      <c r="AJ1537" s="64"/>
      <c r="AK1537" s="41"/>
    </row>
    <row r="1538" spans="1:37">
      <c r="A1538" s="41"/>
      <c r="B1538" s="41"/>
      <c r="L1538" s="41"/>
      <c r="AB1538" s="64"/>
      <c r="AC1538" s="64"/>
      <c r="AD1538" s="64"/>
      <c r="AE1538" s="64"/>
      <c r="AF1538" s="64"/>
      <c r="AG1538" s="64"/>
      <c r="AH1538" s="64"/>
      <c r="AI1538" s="64"/>
      <c r="AJ1538" s="64"/>
      <c r="AK1538" s="41"/>
    </row>
    <row r="1539" spans="1:37">
      <c r="A1539" s="41"/>
      <c r="B1539" s="41"/>
      <c r="L1539" s="41"/>
      <c r="AB1539" s="64"/>
      <c r="AC1539" s="64"/>
      <c r="AD1539" s="64"/>
      <c r="AE1539" s="64"/>
      <c r="AF1539" s="64"/>
      <c r="AG1539" s="64"/>
      <c r="AH1539" s="64"/>
      <c r="AI1539" s="64"/>
      <c r="AJ1539" s="64"/>
      <c r="AK1539" s="41"/>
    </row>
    <row r="1540" spans="1:37">
      <c r="A1540" s="41"/>
      <c r="B1540" s="41"/>
      <c r="L1540" s="41"/>
      <c r="AB1540" s="64"/>
      <c r="AC1540" s="64"/>
      <c r="AD1540" s="64"/>
      <c r="AE1540" s="64"/>
      <c r="AF1540" s="64"/>
      <c r="AG1540" s="64"/>
      <c r="AH1540" s="64"/>
      <c r="AI1540" s="64"/>
      <c r="AJ1540" s="64"/>
      <c r="AK1540" s="41"/>
    </row>
    <row r="1541" spans="1:37">
      <c r="A1541" s="41"/>
      <c r="B1541" s="41"/>
      <c r="L1541" s="41"/>
      <c r="AB1541" s="64"/>
      <c r="AC1541" s="64"/>
      <c r="AD1541" s="64"/>
      <c r="AE1541" s="64"/>
      <c r="AF1541" s="64"/>
      <c r="AG1541" s="64"/>
      <c r="AH1541" s="64"/>
      <c r="AI1541" s="64"/>
      <c r="AJ1541" s="64"/>
      <c r="AK1541" s="41"/>
    </row>
    <row r="1542" spans="1:37">
      <c r="A1542" s="41"/>
      <c r="B1542" s="41"/>
      <c r="L1542" s="41"/>
      <c r="AB1542" s="64"/>
      <c r="AC1542" s="64"/>
      <c r="AD1542" s="64"/>
      <c r="AE1542" s="64"/>
      <c r="AF1542" s="64"/>
      <c r="AG1542" s="64"/>
      <c r="AH1542" s="64"/>
      <c r="AI1542" s="64"/>
      <c r="AJ1542" s="64"/>
      <c r="AK1542" s="41"/>
    </row>
    <row r="1543" spans="1:37">
      <c r="A1543" s="41"/>
      <c r="B1543" s="41"/>
      <c r="L1543" s="41"/>
      <c r="AB1543" s="64"/>
      <c r="AC1543" s="64"/>
      <c r="AD1543" s="64"/>
      <c r="AE1543" s="64"/>
      <c r="AF1543" s="64"/>
      <c r="AG1543" s="64"/>
      <c r="AH1543" s="64"/>
      <c r="AI1543" s="64"/>
      <c r="AJ1543" s="64"/>
      <c r="AK1543" s="41"/>
    </row>
    <row r="1544" spans="1:37">
      <c r="A1544" s="41"/>
      <c r="B1544" s="41"/>
      <c r="L1544" s="41"/>
      <c r="AB1544" s="64"/>
      <c r="AC1544" s="64"/>
      <c r="AD1544" s="64"/>
      <c r="AE1544" s="64"/>
      <c r="AF1544" s="64"/>
      <c r="AG1544" s="64"/>
      <c r="AH1544" s="64"/>
      <c r="AI1544" s="64"/>
      <c r="AJ1544" s="64"/>
      <c r="AK1544" s="41"/>
    </row>
    <row r="1545" spans="1:37">
      <c r="A1545" s="41"/>
      <c r="B1545" s="41"/>
      <c r="L1545" s="41"/>
      <c r="AB1545" s="64"/>
      <c r="AC1545" s="64"/>
      <c r="AD1545" s="64"/>
      <c r="AE1545" s="64"/>
      <c r="AF1545" s="64"/>
      <c r="AG1545" s="64"/>
      <c r="AH1545" s="64"/>
      <c r="AI1545" s="64"/>
      <c r="AJ1545" s="64"/>
      <c r="AK1545" s="41"/>
    </row>
    <row r="1546" spans="1:37">
      <c r="A1546" s="41"/>
      <c r="B1546" s="41"/>
      <c r="L1546" s="41"/>
      <c r="AB1546" s="64"/>
      <c r="AC1546" s="64"/>
      <c r="AD1546" s="64"/>
      <c r="AE1546" s="64"/>
      <c r="AF1546" s="64"/>
      <c r="AG1546" s="64"/>
      <c r="AH1546" s="64"/>
      <c r="AI1546" s="64"/>
      <c r="AJ1546" s="64"/>
      <c r="AK1546" s="41"/>
    </row>
    <row r="1547" spans="1:37">
      <c r="A1547" s="41"/>
      <c r="B1547" s="41"/>
      <c r="L1547" s="41"/>
      <c r="AB1547" s="64"/>
      <c r="AC1547" s="64"/>
      <c r="AD1547" s="64"/>
      <c r="AE1547" s="64"/>
      <c r="AF1547" s="64"/>
      <c r="AG1547" s="64"/>
      <c r="AH1547" s="64"/>
      <c r="AI1547" s="64"/>
      <c r="AJ1547" s="64"/>
      <c r="AK1547" s="41"/>
    </row>
    <row r="1548" spans="1:37">
      <c r="A1548" s="41"/>
      <c r="B1548" s="41"/>
      <c r="L1548" s="41"/>
      <c r="AB1548" s="64"/>
      <c r="AC1548" s="64"/>
      <c r="AD1548" s="64"/>
      <c r="AE1548" s="64"/>
      <c r="AF1548" s="64"/>
      <c r="AG1548" s="64"/>
      <c r="AH1548" s="64"/>
      <c r="AI1548" s="64"/>
      <c r="AJ1548" s="64"/>
      <c r="AK1548" s="41"/>
    </row>
    <row r="1549" spans="1:37">
      <c r="A1549" s="41"/>
      <c r="B1549" s="41"/>
      <c r="L1549" s="41"/>
      <c r="AB1549" s="64"/>
      <c r="AC1549" s="64"/>
      <c r="AD1549" s="64"/>
      <c r="AE1549" s="64"/>
      <c r="AF1549" s="64"/>
      <c r="AG1549" s="64"/>
      <c r="AH1549" s="64"/>
      <c r="AI1549" s="64"/>
      <c r="AJ1549" s="64"/>
      <c r="AK1549" s="41"/>
    </row>
    <row r="1550" spans="1:37">
      <c r="A1550" s="41"/>
      <c r="B1550" s="41"/>
      <c r="L1550" s="41"/>
      <c r="AB1550" s="64"/>
      <c r="AC1550" s="64"/>
      <c r="AD1550" s="64"/>
      <c r="AE1550" s="64"/>
      <c r="AF1550" s="64"/>
      <c r="AG1550" s="64"/>
      <c r="AH1550" s="64"/>
      <c r="AI1550" s="64"/>
      <c r="AJ1550" s="64"/>
      <c r="AK1550" s="41"/>
    </row>
    <row r="1551" spans="1:37">
      <c r="A1551" s="41"/>
      <c r="B1551" s="41"/>
      <c r="L1551" s="41"/>
      <c r="AB1551" s="64"/>
      <c r="AC1551" s="64"/>
      <c r="AD1551" s="64"/>
      <c r="AE1551" s="64"/>
      <c r="AF1551" s="64"/>
      <c r="AG1551" s="64"/>
      <c r="AH1551" s="64"/>
      <c r="AI1551" s="64"/>
      <c r="AJ1551" s="64"/>
      <c r="AK1551" s="41"/>
    </row>
    <row r="1552" spans="1:37">
      <c r="A1552" s="41"/>
      <c r="B1552" s="41"/>
      <c r="L1552" s="41"/>
      <c r="AB1552" s="64"/>
      <c r="AC1552" s="64"/>
      <c r="AD1552" s="64"/>
      <c r="AE1552" s="64"/>
      <c r="AF1552" s="64"/>
      <c r="AG1552" s="64"/>
      <c r="AH1552" s="64"/>
      <c r="AI1552" s="64"/>
      <c r="AJ1552" s="64"/>
      <c r="AK1552" s="41"/>
    </row>
    <row r="1553" spans="1:37">
      <c r="A1553" s="41"/>
      <c r="B1553" s="41"/>
      <c r="L1553" s="41"/>
      <c r="AB1553" s="64"/>
      <c r="AC1553" s="64"/>
      <c r="AD1553" s="64"/>
      <c r="AE1553" s="64"/>
      <c r="AF1553" s="64"/>
      <c r="AG1553" s="64"/>
      <c r="AH1553" s="64"/>
      <c r="AI1553" s="64"/>
      <c r="AJ1553" s="64"/>
      <c r="AK1553" s="41"/>
    </row>
    <row r="1554" spans="1:37">
      <c r="A1554" s="41"/>
      <c r="B1554" s="41"/>
      <c r="L1554" s="41"/>
      <c r="AB1554" s="64"/>
      <c r="AC1554" s="64"/>
      <c r="AD1554" s="64"/>
      <c r="AE1554" s="64"/>
      <c r="AF1554" s="64"/>
      <c r="AG1554" s="64"/>
      <c r="AH1554" s="64"/>
      <c r="AI1554" s="64"/>
      <c r="AJ1554" s="64"/>
      <c r="AK1554" s="41"/>
    </row>
    <row r="1555" spans="1:37">
      <c r="A1555" s="41"/>
      <c r="B1555" s="41"/>
      <c r="L1555" s="41"/>
      <c r="AB1555" s="64"/>
      <c r="AC1555" s="64"/>
      <c r="AD1555" s="64"/>
      <c r="AE1555" s="64"/>
      <c r="AF1555" s="64"/>
      <c r="AG1555" s="64"/>
      <c r="AH1555" s="64"/>
      <c r="AI1555" s="64"/>
      <c r="AJ1555" s="64"/>
      <c r="AK1555" s="41"/>
    </row>
    <row r="1556" spans="1:37">
      <c r="A1556" s="41"/>
      <c r="B1556" s="41"/>
      <c r="L1556" s="41"/>
      <c r="AB1556" s="64"/>
      <c r="AC1556" s="64"/>
      <c r="AD1556" s="64"/>
      <c r="AE1556" s="64"/>
      <c r="AF1556" s="64"/>
      <c r="AG1556" s="64"/>
      <c r="AH1556" s="64"/>
      <c r="AI1556" s="64"/>
      <c r="AJ1556" s="64"/>
      <c r="AK1556" s="41"/>
    </row>
    <row r="1557" spans="1:37">
      <c r="A1557" s="41"/>
      <c r="B1557" s="41"/>
      <c r="L1557" s="41"/>
      <c r="AB1557" s="64"/>
      <c r="AC1557" s="64"/>
      <c r="AD1557" s="64"/>
      <c r="AE1557" s="64"/>
      <c r="AF1557" s="64"/>
      <c r="AG1557" s="64"/>
      <c r="AH1557" s="64"/>
      <c r="AI1557" s="64"/>
      <c r="AJ1557" s="64"/>
      <c r="AK1557" s="41"/>
    </row>
    <row r="1558" spans="1:37">
      <c r="A1558" s="41"/>
      <c r="B1558" s="41"/>
      <c r="L1558" s="41"/>
      <c r="AB1558" s="64"/>
      <c r="AC1558" s="64"/>
      <c r="AD1558" s="64"/>
      <c r="AE1558" s="64"/>
      <c r="AF1558" s="64"/>
      <c r="AG1558" s="64"/>
      <c r="AH1558" s="64"/>
      <c r="AI1558" s="64"/>
      <c r="AJ1558" s="64"/>
      <c r="AK1558" s="41"/>
    </row>
    <row r="1559" spans="1:37">
      <c r="A1559" s="41"/>
      <c r="B1559" s="41"/>
      <c r="L1559" s="41"/>
      <c r="AB1559" s="64"/>
      <c r="AC1559" s="64"/>
      <c r="AD1559" s="64"/>
      <c r="AE1559" s="64"/>
      <c r="AF1559" s="64"/>
      <c r="AG1559" s="64"/>
      <c r="AH1559" s="64"/>
      <c r="AI1559" s="64"/>
      <c r="AJ1559" s="64"/>
      <c r="AK1559" s="41"/>
    </row>
    <row r="1560" spans="1:37">
      <c r="A1560" s="41"/>
      <c r="B1560" s="41"/>
      <c r="L1560" s="41"/>
      <c r="AB1560" s="64"/>
      <c r="AC1560" s="64"/>
      <c r="AD1560" s="64"/>
      <c r="AE1560" s="64"/>
      <c r="AF1560" s="64"/>
      <c r="AG1560" s="64"/>
      <c r="AH1560" s="64"/>
      <c r="AI1560" s="64"/>
      <c r="AJ1560" s="64"/>
      <c r="AK1560" s="41"/>
    </row>
    <row r="1561" spans="1:37">
      <c r="A1561" s="41"/>
      <c r="B1561" s="41"/>
      <c r="L1561" s="41"/>
      <c r="AB1561" s="64"/>
      <c r="AC1561" s="64"/>
      <c r="AD1561" s="64"/>
      <c r="AE1561" s="64"/>
      <c r="AF1561" s="64"/>
      <c r="AG1561" s="64"/>
      <c r="AH1561" s="64"/>
      <c r="AI1561" s="64"/>
      <c r="AJ1561" s="64"/>
      <c r="AK1561" s="41"/>
    </row>
    <row r="1562" spans="1:37">
      <c r="A1562" s="41"/>
      <c r="B1562" s="41"/>
      <c r="L1562" s="41"/>
      <c r="AB1562" s="64"/>
      <c r="AC1562" s="64"/>
      <c r="AD1562" s="64"/>
      <c r="AE1562" s="64"/>
      <c r="AF1562" s="64"/>
      <c r="AG1562" s="64"/>
      <c r="AH1562" s="64"/>
      <c r="AI1562" s="64"/>
      <c r="AJ1562" s="64"/>
      <c r="AK1562" s="41"/>
    </row>
    <row r="1563" spans="1:37">
      <c r="A1563" s="41"/>
      <c r="B1563" s="41"/>
      <c r="L1563" s="41"/>
      <c r="AB1563" s="64"/>
      <c r="AC1563" s="64"/>
      <c r="AD1563" s="64"/>
      <c r="AE1563" s="64"/>
      <c r="AF1563" s="64"/>
      <c r="AG1563" s="64"/>
      <c r="AH1563" s="64"/>
      <c r="AI1563" s="64"/>
      <c r="AJ1563" s="64"/>
      <c r="AK1563" s="41"/>
    </row>
    <row r="1564" spans="1:37">
      <c r="A1564" s="41"/>
      <c r="B1564" s="41"/>
      <c r="L1564" s="41"/>
      <c r="AB1564" s="64"/>
      <c r="AC1564" s="64"/>
      <c r="AD1564" s="64"/>
      <c r="AE1564" s="64"/>
      <c r="AF1564" s="64"/>
      <c r="AG1564" s="64"/>
      <c r="AH1564" s="64"/>
      <c r="AI1564" s="64"/>
      <c r="AJ1564" s="64"/>
      <c r="AK1564" s="41"/>
    </row>
    <row r="1565" spans="1:37">
      <c r="A1565" s="41"/>
      <c r="B1565" s="41"/>
      <c r="L1565" s="41"/>
      <c r="AB1565" s="64"/>
      <c r="AC1565" s="64"/>
      <c r="AD1565" s="64"/>
      <c r="AE1565" s="64"/>
      <c r="AF1565" s="64"/>
      <c r="AG1565" s="64"/>
      <c r="AH1565" s="64"/>
      <c r="AI1565" s="64"/>
      <c r="AJ1565" s="64"/>
      <c r="AK1565" s="41"/>
    </row>
    <row r="1566" spans="1:37">
      <c r="A1566" s="41"/>
      <c r="B1566" s="41"/>
      <c r="L1566" s="41"/>
      <c r="AB1566" s="64"/>
      <c r="AC1566" s="64"/>
      <c r="AD1566" s="64"/>
      <c r="AE1566" s="64"/>
      <c r="AF1566" s="64"/>
      <c r="AG1566" s="64"/>
      <c r="AH1566" s="64"/>
      <c r="AI1566" s="64"/>
      <c r="AJ1566" s="64"/>
      <c r="AK1566" s="41"/>
    </row>
    <row r="1567" spans="1:37">
      <c r="A1567" s="41"/>
      <c r="B1567" s="41"/>
      <c r="L1567" s="41"/>
      <c r="AB1567" s="64"/>
      <c r="AC1567" s="64"/>
      <c r="AD1567" s="64"/>
      <c r="AE1567" s="64"/>
      <c r="AF1567" s="64"/>
      <c r="AG1567" s="64"/>
      <c r="AH1567" s="64"/>
      <c r="AI1567" s="64"/>
      <c r="AJ1567" s="64"/>
      <c r="AK1567" s="41"/>
    </row>
    <row r="1568" spans="1:37">
      <c r="A1568" s="41"/>
      <c r="B1568" s="41"/>
      <c r="L1568" s="41"/>
      <c r="AB1568" s="64"/>
      <c r="AC1568" s="64"/>
      <c r="AD1568" s="64"/>
      <c r="AE1568" s="64"/>
      <c r="AF1568" s="64"/>
      <c r="AG1568" s="64"/>
      <c r="AH1568" s="64"/>
      <c r="AI1568" s="64"/>
      <c r="AJ1568" s="64"/>
      <c r="AK1568" s="41"/>
    </row>
    <row r="1569" spans="1:37">
      <c r="A1569" s="41"/>
      <c r="B1569" s="41"/>
      <c r="L1569" s="41"/>
      <c r="AB1569" s="64"/>
      <c r="AC1569" s="64"/>
      <c r="AD1569" s="64"/>
      <c r="AE1569" s="64"/>
      <c r="AF1569" s="64"/>
      <c r="AG1569" s="64"/>
      <c r="AH1569" s="64"/>
      <c r="AI1569" s="64"/>
      <c r="AJ1569" s="64"/>
      <c r="AK1569" s="41"/>
    </row>
    <row r="1570" spans="1:37">
      <c r="A1570" s="41"/>
      <c r="B1570" s="41"/>
      <c r="L1570" s="41"/>
      <c r="AB1570" s="64"/>
      <c r="AC1570" s="64"/>
      <c r="AD1570" s="64"/>
      <c r="AE1570" s="64"/>
      <c r="AF1570" s="64"/>
      <c r="AG1570" s="64"/>
      <c r="AH1570" s="64"/>
      <c r="AI1570" s="64"/>
      <c r="AJ1570" s="64"/>
      <c r="AK1570" s="41"/>
    </row>
    <row r="1571" spans="1:37">
      <c r="A1571" s="41"/>
      <c r="B1571" s="41"/>
      <c r="L1571" s="41"/>
      <c r="AB1571" s="64"/>
      <c r="AC1571" s="64"/>
      <c r="AD1571" s="64"/>
      <c r="AE1571" s="64"/>
      <c r="AF1571" s="64"/>
      <c r="AG1571" s="64"/>
      <c r="AH1571" s="64"/>
      <c r="AI1571" s="64"/>
      <c r="AJ1571" s="64"/>
      <c r="AK1571" s="41"/>
    </row>
    <row r="1572" spans="1:37">
      <c r="A1572" s="41"/>
      <c r="B1572" s="41"/>
      <c r="L1572" s="41"/>
      <c r="AB1572" s="64"/>
      <c r="AC1572" s="64"/>
      <c r="AD1572" s="64"/>
      <c r="AE1572" s="64"/>
      <c r="AF1572" s="64"/>
      <c r="AG1572" s="64"/>
      <c r="AH1572" s="64"/>
      <c r="AI1572" s="64"/>
      <c r="AJ1572" s="64"/>
      <c r="AK1572" s="41"/>
    </row>
    <row r="1573" spans="1:37">
      <c r="A1573" s="41"/>
      <c r="B1573" s="41"/>
      <c r="L1573" s="41"/>
      <c r="AB1573" s="64"/>
      <c r="AC1573" s="64"/>
      <c r="AD1573" s="64"/>
      <c r="AE1573" s="64"/>
      <c r="AF1573" s="64"/>
      <c r="AG1573" s="64"/>
      <c r="AH1573" s="64"/>
      <c r="AI1573" s="64"/>
      <c r="AJ1573" s="64"/>
      <c r="AK1573" s="41"/>
    </row>
    <row r="1574" spans="1:37">
      <c r="A1574" s="41"/>
      <c r="B1574" s="41"/>
      <c r="L1574" s="41"/>
      <c r="AB1574" s="64"/>
      <c r="AC1574" s="64"/>
      <c r="AD1574" s="64"/>
      <c r="AE1574" s="64"/>
      <c r="AF1574" s="64"/>
      <c r="AG1574" s="64"/>
      <c r="AH1574" s="64"/>
      <c r="AI1574" s="64"/>
      <c r="AJ1574" s="64"/>
      <c r="AK1574" s="41"/>
    </row>
    <row r="1575" spans="1:37">
      <c r="A1575" s="41"/>
      <c r="B1575" s="41"/>
      <c r="L1575" s="41"/>
      <c r="AB1575" s="64"/>
      <c r="AC1575" s="64"/>
      <c r="AD1575" s="64"/>
      <c r="AE1575" s="64"/>
      <c r="AF1575" s="64"/>
      <c r="AG1575" s="64"/>
      <c r="AH1575" s="64"/>
      <c r="AI1575" s="64"/>
      <c r="AJ1575" s="64"/>
      <c r="AK1575" s="41"/>
    </row>
    <row r="1576" spans="1:37">
      <c r="A1576" s="41"/>
      <c r="B1576" s="41"/>
      <c r="L1576" s="41"/>
      <c r="AB1576" s="64"/>
      <c r="AC1576" s="64"/>
      <c r="AD1576" s="64"/>
      <c r="AE1576" s="64"/>
      <c r="AF1576" s="64"/>
      <c r="AG1576" s="64"/>
      <c r="AH1576" s="64"/>
      <c r="AI1576" s="64"/>
      <c r="AJ1576" s="64"/>
      <c r="AK1576" s="41"/>
    </row>
    <row r="1577" spans="1:37">
      <c r="A1577" s="41"/>
      <c r="B1577" s="41"/>
      <c r="L1577" s="41"/>
      <c r="AB1577" s="64"/>
      <c r="AC1577" s="64"/>
      <c r="AD1577" s="64"/>
      <c r="AE1577" s="64"/>
      <c r="AF1577" s="64"/>
      <c r="AG1577" s="64"/>
      <c r="AH1577" s="64"/>
      <c r="AI1577" s="64"/>
      <c r="AJ1577" s="64"/>
      <c r="AK1577" s="41"/>
    </row>
    <row r="1578" spans="1:37">
      <c r="A1578" s="41"/>
      <c r="B1578" s="41"/>
      <c r="L1578" s="41"/>
      <c r="AB1578" s="64"/>
      <c r="AC1578" s="64"/>
      <c r="AD1578" s="64"/>
      <c r="AE1578" s="64"/>
      <c r="AF1578" s="64"/>
      <c r="AG1578" s="64"/>
      <c r="AH1578" s="64"/>
      <c r="AI1578" s="64"/>
      <c r="AJ1578" s="64"/>
      <c r="AK1578" s="41"/>
    </row>
    <row r="1579" spans="1:37">
      <c r="A1579" s="41"/>
      <c r="B1579" s="41"/>
      <c r="L1579" s="41"/>
      <c r="AB1579" s="64"/>
      <c r="AC1579" s="64"/>
      <c r="AD1579" s="64"/>
      <c r="AE1579" s="64"/>
      <c r="AF1579" s="64"/>
      <c r="AG1579" s="64"/>
      <c r="AH1579" s="64"/>
      <c r="AI1579" s="64"/>
      <c r="AJ1579" s="64"/>
      <c r="AK1579" s="41"/>
    </row>
    <row r="1580" spans="1:37">
      <c r="A1580" s="41"/>
      <c r="B1580" s="41"/>
      <c r="L1580" s="41"/>
      <c r="AB1580" s="64"/>
      <c r="AC1580" s="64"/>
      <c r="AD1580" s="64"/>
      <c r="AE1580" s="64"/>
      <c r="AF1580" s="64"/>
      <c r="AG1580" s="64"/>
      <c r="AH1580" s="64"/>
      <c r="AI1580" s="64"/>
      <c r="AJ1580" s="64"/>
      <c r="AK1580" s="41"/>
    </row>
    <row r="1581" spans="1:37">
      <c r="A1581" s="41"/>
      <c r="B1581" s="41"/>
      <c r="L1581" s="41"/>
      <c r="AB1581" s="64"/>
      <c r="AC1581" s="64"/>
      <c r="AD1581" s="64"/>
      <c r="AE1581" s="64"/>
      <c r="AF1581" s="64"/>
      <c r="AG1581" s="64"/>
      <c r="AH1581" s="64"/>
      <c r="AI1581" s="64"/>
      <c r="AJ1581" s="64"/>
      <c r="AK1581" s="41"/>
    </row>
    <row r="1582" spans="1:37">
      <c r="A1582" s="41"/>
      <c r="B1582" s="41"/>
      <c r="L1582" s="41"/>
      <c r="AB1582" s="64"/>
      <c r="AC1582" s="64"/>
      <c r="AD1582" s="64"/>
      <c r="AE1582" s="64"/>
      <c r="AF1582" s="64"/>
      <c r="AG1582" s="64"/>
      <c r="AH1582" s="64"/>
      <c r="AI1582" s="64"/>
      <c r="AJ1582" s="64"/>
      <c r="AK1582" s="41"/>
    </row>
    <row r="1583" spans="1:37">
      <c r="A1583" s="41"/>
      <c r="B1583" s="41"/>
      <c r="L1583" s="41"/>
      <c r="AB1583" s="64"/>
      <c r="AC1583" s="64"/>
      <c r="AD1583" s="64"/>
      <c r="AE1583" s="64"/>
      <c r="AF1583" s="64"/>
      <c r="AG1583" s="64"/>
      <c r="AH1583" s="64"/>
      <c r="AI1583" s="64"/>
      <c r="AJ1583" s="64"/>
      <c r="AK1583" s="41"/>
    </row>
    <row r="1584" spans="1:37">
      <c r="A1584" s="41"/>
      <c r="B1584" s="41"/>
      <c r="L1584" s="41"/>
      <c r="AB1584" s="64"/>
      <c r="AC1584" s="64"/>
      <c r="AD1584" s="64"/>
      <c r="AE1584" s="64"/>
      <c r="AF1584" s="64"/>
      <c r="AG1584" s="64"/>
      <c r="AH1584" s="64"/>
      <c r="AI1584" s="64"/>
      <c r="AJ1584" s="64"/>
      <c r="AK1584" s="41"/>
    </row>
    <row r="1585" spans="1:37">
      <c r="A1585" s="41"/>
      <c r="B1585" s="41"/>
      <c r="L1585" s="41"/>
      <c r="AB1585" s="64"/>
      <c r="AC1585" s="64"/>
      <c r="AD1585" s="64"/>
      <c r="AE1585" s="64"/>
      <c r="AF1585" s="64"/>
      <c r="AG1585" s="64"/>
      <c r="AH1585" s="64"/>
      <c r="AI1585" s="64"/>
      <c r="AJ1585" s="64"/>
      <c r="AK1585" s="41"/>
    </row>
    <row r="1586" spans="1:37">
      <c r="A1586" s="41"/>
      <c r="B1586" s="41"/>
      <c r="L1586" s="41"/>
      <c r="AB1586" s="64"/>
      <c r="AC1586" s="64"/>
      <c r="AD1586" s="64"/>
      <c r="AE1586" s="64"/>
      <c r="AF1586" s="64"/>
      <c r="AG1586" s="64"/>
      <c r="AH1586" s="64"/>
      <c r="AI1586" s="64"/>
      <c r="AJ1586" s="64"/>
      <c r="AK1586" s="41"/>
    </row>
    <row r="1587" spans="1:37">
      <c r="A1587" s="41"/>
      <c r="B1587" s="41"/>
      <c r="L1587" s="41"/>
      <c r="AB1587" s="64"/>
      <c r="AC1587" s="64"/>
      <c r="AD1587" s="64"/>
      <c r="AE1587" s="64"/>
      <c r="AF1587" s="64"/>
      <c r="AG1587" s="64"/>
      <c r="AH1587" s="64"/>
      <c r="AI1587" s="64"/>
      <c r="AJ1587" s="64"/>
      <c r="AK1587" s="41"/>
    </row>
    <row r="1588" spans="1:37">
      <c r="A1588" s="41"/>
      <c r="B1588" s="41"/>
      <c r="L1588" s="41"/>
      <c r="AB1588" s="64"/>
      <c r="AC1588" s="64"/>
      <c r="AD1588" s="64"/>
      <c r="AE1588" s="64"/>
      <c r="AF1588" s="64"/>
      <c r="AG1588" s="64"/>
      <c r="AH1588" s="64"/>
      <c r="AI1588" s="64"/>
      <c r="AJ1588" s="64"/>
      <c r="AK1588" s="41"/>
    </row>
    <row r="1589" spans="1:37">
      <c r="A1589" s="41"/>
      <c r="B1589" s="41"/>
      <c r="L1589" s="41"/>
      <c r="AB1589" s="64"/>
      <c r="AC1589" s="64"/>
      <c r="AD1589" s="64"/>
      <c r="AE1589" s="64"/>
      <c r="AF1589" s="64"/>
      <c r="AG1589" s="64"/>
      <c r="AH1589" s="64"/>
      <c r="AI1589" s="64"/>
      <c r="AJ1589" s="64"/>
      <c r="AK1589" s="41"/>
    </row>
    <row r="1590" spans="1:37">
      <c r="A1590" s="41"/>
      <c r="B1590" s="41"/>
      <c r="L1590" s="41"/>
      <c r="AB1590" s="64"/>
      <c r="AC1590" s="64"/>
      <c r="AD1590" s="64"/>
      <c r="AE1590" s="64"/>
      <c r="AF1590" s="64"/>
      <c r="AG1590" s="64"/>
      <c r="AH1590" s="64"/>
      <c r="AI1590" s="64"/>
      <c r="AJ1590" s="64"/>
      <c r="AK1590" s="41"/>
    </row>
    <row r="1591" spans="1:37">
      <c r="A1591" s="41"/>
      <c r="B1591" s="41"/>
      <c r="L1591" s="41"/>
      <c r="AB1591" s="64"/>
      <c r="AC1591" s="64"/>
      <c r="AD1591" s="64"/>
      <c r="AE1591" s="64"/>
      <c r="AF1591" s="64"/>
      <c r="AG1591" s="64"/>
      <c r="AH1591" s="64"/>
      <c r="AI1591" s="64"/>
      <c r="AJ1591" s="64"/>
      <c r="AK1591" s="41"/>
    </row>
    <row r="1592" spans="1:37">
      <c r="A1592" s="41"/>
      <c r="B1592" s="41"/>
      <c r="L1592" s="41"/>
      <c r="AB1592" s="64"/>
      <c r="AC1592" s="64"/>
      <c r="AD1592" s="64"/>
      <c r="AE1592" s="64"/>
      <c r="AF1592" s="64"/>
      <c r="AG1592" s="64"/>
      <c r="AH1592" s="64"/>
      <c r="AI1592" s="64"/>
      <c r="AJ1592" s="64"/>
      <c r="AK1592" s="41"/>
    </row>
    <row r="1593" spans="1:37">
      <c r="A1593" s="41"/>
      <c r="B1593" s="41"/>
      <c r="L1593" s="41"/>
      <c r="AB1593" s="64"/>
      <c r="AC1593" s="64"/>
      <c r="AD1593" s="64"/>
      <c r="AE1593" s="64"/>
      <c r="AF1593" s="64"/>
      <c r="AG1593" s="64"/>
      <c r="AH1593" s="64"/>
      <c r="AI1593" s="64"/>
      <c r="AJ1593" s="64"/>
      <c r="AK1593" s="41"/>
    </row>
    <row r="1594" spans="1:37">
      <c r="A1594" s="41"/>
      <c r="B1594" s="41"/>
      <c r="L1594" s="41"/>
      <c r="AB1594" s="64"/>
      <c r="AC1594" s="64"/>
      <c r="AD1594" s="64"/>
      <c r="AE1594" s="64"/>
      <c r="AF1594" s="64"/>
      <c r="AG1594" s="64"/>
      <c r="AH1594" s="64"/>
      <c r="AI1594" s="64"/>
      <c r="AJ1594" s="64"/>
      <c r="AK1594" s="41"/>
    </row>
    <row r="1595" spans="1:37">
      <c r="A1595" s="41"/>
      <c r="B1595" s="41"/>
      <c r="L1595" s="41"/>
      <c r="AB1595" s="64"/>
      <c r="AC1595" s="64"/>
      <c r="AD1595" s="64"/>
      <c r="AE1595" s="64"/>
      <c r="AF1595" s="64"/>
      <c r="AG1595" s="64"/>
      <c r="AH1595" s="64"/>
      <c r="AI1595" s="64"/>
      <c r="AJ1595" s="64"/>
      <c r="AK1595" s="41"/>
    </row>
    <row r="1596" spans="1:37">
      <c r="A1596" s="41"/>
      <c r="B1596" s="41"/>
      <c r="L1596" s="41"/>
      <c r="AB1596" s="64"/>
      <c r="AC1596" s="64"/>
      <c r="AD1596" s="64"/>
      <c r="AE1596" s="64"/>
      <c r="AF1596" s="64"/>
      <c r="AG1596" s="64"/>
      <c r="AH1596" s="64"/>
      <c r="AI1596" s="64"/>
      <c r="AJ1596" s="64"/>
      <c r="AK1596" s="41"/>
    </row>
    <row r="1597" spans="1:37">
      <c r="A1597" s="41"/>
      <c r="B1597" s="41"/>
      <c r="L1597" s="41"/>
      <c r="AB1597" s="64"/>
      <c r="AC1597" s="64"/>
      <c r="AD1597" s="64"/>
      <c r="AE1597" s="64"/>
      <c r="AF1597" s="64"/>
      <c r="AG1597" s="64"/>
      <c r="AH1597" s="64"/>
      <c r="AI1597" s="64"/>
      <c r="AJ1597" s="64"/>
      <c r="AK1597" s="41"/>
    </row>
    <row r="1598" spans="1:37">
      <c r="A1598" s="41"/>
      <c r="B1598" s="41"/>
      <c r="L1598" s="41"/>
      <c r="AB1598" s="64"/>
      <c r="AC1598" s="64"/>
      <c r="AD1598" s="64"/>
      <c r="AE1598" s="64"/>
      <c r="AF1598" s="64"/>
      <c r="AG1598" s="64"/>
      <c r="AH1598" s="64"/>
      <c r="AI1598" s="64"/>
      <c r="AJ1598" s="64"/>
      <c r="AK1598" s="41"/>
    </row>
    <row r="1599" spans="1:37">
      <c r="A1599" s="41"/>
      <c r="B1599" s="41"/>
      <c r="L1599" s="41"/>
      <c r="AB1599" s="64"/>
      <c r="AC1599" s="64"/>
      <c r="AD1599" s="64"/>
      <c r="AE1599" s="64"/>
      <c r="AF1599" s="64"/>
      <c r="AG1599" s="64"/>
      <c r="AH1599" s="64"/>
      <c r="AI1599" s="64"/>
      <c r="AJ1599" s="64"/>
      <c r="AK1599" s="41"/>
    </row>
    <row r="1600" spans="1:37">
      <c r="A1600" s="41"/>
      <c r="B1600" s="41"/>
      <c r="L1600" s="41"/>
      <c r="AB1600" s="64"/>
      <c r="AC1600" s="64"/>
      <c r="AD1600" s="64"/>
      <c r="AE1600" s="64"/>
      <c r="AF1600" s="64"/>
      <c r="AG1600" s="64"/>
      <c r="AH1600" s="64"/>
      <c r="AI1600" s="64"/>
      <c r="AJ1600" s="64"/>
      <c r="AK1600" s="41"/>
    </row>
    <row r="1601" spans="1:37">
      <c r="A1601" s="41"/>
      <c r="B1601" s="41"/>
      <c r="L1601" s="41"/>
      <c r="AB1601" s="64"/>
      <c r="AC1601" s="64"/>
      <c r="AD1601" s="64"/>
      <c r="AE1601" s="64"/>
      <c r="AF1601" s="64"/>
      <c r="AG1601" s="64"/>
      <c r="AH1601" s="64"/>
      <c r="AI1601" s="64"/>
      <c r="AJ1601" s="64"/>
      <c r="AK1601" s="41"/>
    </row>
    <row r="1602" spans="1:37">
      <c r="A1602" s="41"/>
      <c r="B1602" s="41"/>
      <c r="L1602" s="41"/>
      <c r="AB1602" s="64"/>
      <c r="AC1602" s="64"/>
      <c r="AD1602" s="64"/>
      <c r="AE1602" s="64"/>
      <c r="AF1602" s="64"/>
      <c r="AG1602" s="64"/>
      <c r="AH1602" s="64"/>
      <c r="AI1602" s="64"/>
      <c r="AJ1602" s="64"/>
      <c r="AK1602" s="41"/>
    </row>
    <row r="1603" spans="1:37">
      <c r="A1603" s="41"/>
      <c r="B1603" s="41"/>
      <c r="L1603" s="41"/>
      <c r="AB1603" s="64"/>
      <c r="AC1603" s="64"/>
      <c r="AD1603" s="64"/>
      <c r="AE1603" s="64"/>
      <c r="AF1603" s="64"/>
      <c r="AG1603" s="64"/>
      <c r="AH1603" s="64"/>
      <c r="AI1603" s="64"/>
      <c r="AJ1603" s="64"/>
      <c r="AK1603" s="41"/>
    </row>
    <row r="1604" spans="1:37">
      <c r="A1604" s="41"/>
      <c r="B1604" s="41"/>
      <c r="L1604" s="41"/>
      <c r="AB1604" s="64"/>
      <c r="AC1604" s="64"/>
      <c r="AD1604" s="64"/>
      <c r="AE1604" s="64"/>
      <c r="AF1604" s="64"/>
      <c r="AG1604" s="64"/>
      <c r="AH1604" s="64"/>
      <c r="AI1604" s="64"/>
      <c r="AJ1604" s="64"/>
      <c r="AK1604" s="41"/>
    </row>
    <row r="1605" spans="1:37">
      <c r="A1605" s="41"/>
      <c r="B1605" s="41"/>
      <c r="L1605" s="41"/>
      <c r="AB1605" s="64"/>
      <c r="AC1605" s="64"/>
      <c r="AD1605" s="64"/>
      <c r="AE1605" s="64"/>
      <c r="AF1605" s="64"/>
      <c r="AG1605" s="64"/>
      <c r="AH1605" s="64"/>
      <c r="AI1605" s="64"/>
      <c r="AJ1605" s="64"/>
      <c r="AK1605" s="41"/>
    </row>
    <row r="1606" spans="1:37">
      <c r="A1606" s="41"/>
      <c r="B1606" s="41"/>
      <c r="L1606" s="41"/>
      <c r="AB1606" s="64"/>
      <c r="AC1606" s="64"/>
      <c r="AD1606" s="64"/>
      <c r="AE1606" s="64"/>
      <c r="AF1606" s="64"/>
      <c r="AG1606" s="64"/>
      <c r="AH1606" s="64"/>
      <c r="AI1606" s="64"/>
      <c r="AJ1606" s="64"/>
      <c r="AK1606" s="41"/>
    </row>
    <row r="1607" spans="1:37">
      <c r="A1607" s="41"/>
      <c r="B1607" s="41"/>
      <c r="L1607" s="41"/>
      <c r="AB1607" s="64"/>
      <c r="AC1607" s="64"/>
      <c r="AD1607" s="64"/>
      <c r="AE1607" s="64"/>
      <c r="AF1607" s="64"/>
      <c r="AG1607" s="64"/>
      <c r="AH1607" s="64"/>
      <c r="AI1607" s="64"/>
      <c r="AJ1607" s="64"/>
      <c r="AK1607" s="41"/>
    </row>
    <row r="1608" spans="1:37">
      <c r="A1608" s="41"/>
      <c r="B1608" s="41"/>
      <c r="L1608" s="41"/>
      <c r="AB1608" s="64"/>
      <c r="AC1608" s="64"/>
      <c r="AD1608" s="64"/>
      <c r="AE1608" s="64"/>
      <c r="AF1608" s="64"/>
      <c r="AG1608" s="64"/>
      <c r="AH1608" s="64"/>
      <c r="AI1608" s="64"/>
      <c r="AJ1608" s="64"/>
      <c r="AK1608" s="41"/>
    </row>
    <row r="1609" spans="1:37">
      <c r="A1609" s="41"/>
      <c r="B1609" s="41"/>
      <c r="L1609" s="41"/>
      <c r="AB1609" s="64"/>
      <c r="AC1609" s="64"/>
      <c r="AD1609" s="64"/>
      <c r="AE1609" s="64"/>
      <c r="AF1609" s="64"/>
      <c r="AG1609" s="64"/>
      <c r="AH1609" s="64"/>
      <c r="AI1609" s="64"/>
      <c r="AJ1609" s="64"/>
      <c r="AK1609" s="41"/>
    </row>
    <row r="1610" spans="1:37">
      <c r="A1610" s="41"/>
      <c r="B1610" s="41"/>
      <c r="L1610" s="41"/>
      <c r="AB1610" s="64"/>
      <c r="AC1610" s="64"/>
      <c r="AD1610" s="64"/>
      <c r="AE1610" s="64"/>
      <c r="AF1610" s="64"/>
      <c r="AG1610" s="64"/>
      <c r="AH1610" s="64"/>
      <c r="AI1610" s="64"/>
      <c r="AJ1610" s="64"/>
      <c r="AK1610" s="41"/>
    </row>
    <row r="1611" spans="1:37">
      <c r="A1611" s="41"/>
      <c r="B1611" s="41"/>
      <c r="L1611" s="41"/>
      <c r="AB1611" s="64"/>
      <c r="AC1611" s="64"/>
      <c r="AD1611" s="64"/>
      <c r="AE1611" s="64"/>
      <c r="AF1611" s="64"/>
      <c r="AG1611" s="64"/>
      <c r="AH1611" s="64"/>
      <c r="AI1611" s="64"/>
      <c r="AJ1611" s="64"/>
      <c r="AK1611" s="41"/>
    </row>
    <row r="1612" spans="1:37">
      <c r="A1612" s="41"/>
      <c r="B1612" s="41"/>
      <c r="L1612" s="41"/>
      <c r="AB1612" s="64"/>
      <c r="AC1612" s="64"/>
      <c r="AD1612" s="64"/>
      <c r="AE1612" s="64"/>
      <c r="AF1612" s="64"/>
      <c r="AG1612" s="64"/>
      <c r="AH1612" s="64"/>
      <c r="AI1612" s="64"/>
      <c r="AJ1612" s="64"/>
      <c r="AK1612" s="41"/>
    </row>
    <row r="1613" spans="1:37">
      <c r="A1613" s="41"/>
      <c r="B1613" s="41"/>
      <c r="L1613" s="41"/>
      <c r="AB1613" s="64"/>
      <c r="AC1613" s="64"/>
      <c r="AD1613" s="64"/>
      <c r="AE1613" s="64"/>
      <c r="AF1613" s="64"/>
      <c r="AG1613" s="64"/>
      <c r="AH1613" s="64"/>
      <c r="AI1613" s="64"/>
      <c r="AJ1613" s="64"/>
      <c r="AK1613" s="41"/>
    </row>
    <row r="1614" spans="1:37">
      <c r="A1614" s="41"/>
      <c r="B1614" s="41"/>
      <c r="L1614" s="41"/>
      <c r="AB1614" s="64"/>
      <c r="AC1614" s="64"/>
      <c r="AD1614" s="64"/>
      <c r="AE1614" s="64"/>
      <c r="AF1614" s="64"/>
      <c r="AG1614" s="64"/>
      <c r="AH1614" s="64"/>
      <c r="AI1614" s="64"/>
      <c r="AJ1614" s="64"/>
      <c r="AK1614" s="41"/>
    </row>
    <row r="1615" spans="1:37">
      <c r="A1615" s="41"/>
      <c r="B1615" s="41"/>
      <c r="L1615" s="41"/>
      <c r="AB1615" s="64"/>
      <c r="AC1615" s="64"/>
      <c r="AD1615" s="64"/>
      <c r="AE1615" s="64"/>
      <c r="AF1615" s="64"/>
      <c r="AG1615" s="64"/>
      <c r="AH1615" s="64"/>
      <c r="AI1615" s="64"/>
      <c r="AJ1615" s="64"/>
      <c r="AK1615" s="41"/>
    </row>
    <row r="1616" spans="1:37">
      <c r="A1616" s="41"/>
      <c r="B1616" s="41"/>
      <c r="L1616" s="41"/>
      <c r="AB1616" s="64"/>
      <c r="AC1616" s="64"/>
      <c r="AD1616" s="64"/>
      <c r="AE1616" s="64"/>
      <c r="AF1616" s="64"/>
      <c r="AG1616" s="64"/>
      <c r="AH1616" s="64"/>
      <c r="AI1616" s="64"/>
      <c r="AJ1616" s="64"/>
      <c r="AK1616" s="41"/>
    </row>
    <row r="1617" spans="1:37">
      <c r="A1617" s="41"/>
      <c r="B1617" s="41"/>
      <c r="L1617" s="41"/>
      <c r="AB1617" s="64"/>
      <c r="AC1617" s="64"/>
      <c r="AD1617" s="64"/>
      <c r="AE1617" s="64"/>
      <c r="AF1617" s="64"/>
      <c r="AG1617" s="64"/>
      <c r="AH1617" s="64"/>
      <c r="AI1617" s="64"/>
      <c r="AJ1617" s="64"/>
      <c r="AK1617" s="41"/>
    </row>
    <row r="1618" spans="1:37">
      <c r="A1618" s="41"/>
      <c r="B1618" s="41"/>
      <c r="L1618" s="41"/>
      <c r="AB1618" s="64"/>
      <c r="AC1618" s="64"/>
      <c r="AD1618" s="64"/>
      <c r="AE1618" s="64"/>
      <c r="AF1618" s="64"/>
      <c r="AG1618" s="64"/>
      <c r="AH1618" s="64"/>
      <c r="AI1618" s="64"/>
      <c r="AJ1618" s="64"/>
      <c r="AK1618" s="41"/>
    </row>
    <row r="1619" spans="1:37">
      <c r="A1619" s="41"/>
      <c r="B1619" s="41"/>
      <c r="L1619" s="41"/>
      <c r="AB1619" s="64"/>
      <c r="AC1619" s="64"/>
      <c r="AD1619" s="64"/>
      <c r="AE1619" s="64"/>
      <c r="AF1619" s="64"/>
      <c r="AG1619" s="64"/>
      <c r="AH1619" s="64"/>
      <c r="AI1619" s="64"/>
      <c r="AJ1619" s="64"/>
      <c r="AK1619" s="41"/>
    </row>
    <row r="1620" spans="1:37">
      <c r="A1620" s="41"/>
      <c r="B1620" s="41"/>
      <c r="L1620" s="41"/>
      <c r="AB1620" s="64"/>
      <c r="AC1620" s="64"/>
      <c r="AD1620" s="64"/>
      <c r="AE1620" s="64"/>
      <c r="AF1620" s="64"/>
      <c r="AG1620" s="64"/>
      <c r="AH1620" s="64"/>
      <c r="AI1620" s="64"/>
      <c r="AJ1620" s="64"/>
      <c r="AK1620" s="41"/>
    </row>
    <row r="1621" spans="1:37">
      <c r="A1621" s="41"/>
      <c r="B1621" s="41"/>
      <c r="L1621" s="41"/>
      <c r="AB1621" s="64"/>
      <c r="AC1621" s="64"/>
      <c r="AD1621" s="64"/>
      <c r="AE1621" s="64"/>
      <c r="AF1621" s="64"/>
      <c r="AG1621" s="64"/>
      <c r="AH1621" s="64"/>
      <c r="AI1621" s="64"/>
      <c r="AJ1621" s="64"/>
      <c r="AK1621" s="41"/>
    </row>
    <row r="1622" spans="1:37">
      <c r="A1622" s="41"/>
      <c r="B1622" s="41"/>
      <c r="L1622" s="41"/>
      <c r="AB1622" s="64"/>
      <c r="AC1622" s="64"/>
      <c r="AD1622" s="64"/>
      <c r="AE1622" s="64"/>
      <c r="AF1622" s="64"/>
      <c r="AG1622" s="64"/>
      <c r="AH1622" s="64"/>
      <c r="AI1622" s="64"/>
      <c r="AJ1622" s="64"/>
      <c r="AK1622" s="41"/>
    </row>
    <row r="1623" spans="1:37">
      <c r="A1623" s="41"/>
      <c r="B1623" s="41"/>
      <c r="L1623" s="41"/>
      <c r="AB1623" s="64"/>
      <c r="AC1623" s="64"/>
      <c r="AD1623" s="64"/>
      <c r="AE1623" s="64"/>
      <c r="AF1623" s="64"/>
      <c r="AG1623" s="64"/>
      <c r="AH1623" s="64"/>
      <c r="AI1623" s="64"/>
      <c r="AJ1623" s="64"/>
      <c r="AK1623" s="41"/>
    </row>
    <row r="1624" spans="1:37">
      <c r="A1624" s="41"/>
      <c r="B1624" s="41"/>
      <c r="L1624" s="41"/>
      <c r="AB1624" s="64"/>
      <c r="AC1624" s="64"/>
      <c r="AD1624" s="64"/>
      <c r="AE1624" s="64"/>
      <c r="AF1624" s="64"/>
      <c r="AG1624" s="64"/>
      <c r="AH1624" s="64"/>
      <c r="AI1624" s="64"/>
      <c r="AJ1624" s="64"/>
      <c r="AK1624" s="41"/>
    </row>
    <row r="1625" spans="1:37">
      <c r="A1625" s="41"/>
      <c r="B1625" s="41"/>
      <c r="L1625" s="41"/>
      <c r="AB1625" s="64"/>
      <c r="AC1625" s="64"/>
      <c r="AD1625" s="64"/>
      <c r="AE1625" s="64"/>
      <c r="AF1625" s="64"/>
      <c r="AG1625" s="64"/>
      <c r="AH1625" s="64"/>
      <c r="AI1625" s="64"/>
      <c r="AJ1625" s="64"/>
      <c r="AK1625" s="41"/>
    </row>
    <row r="1626" spans="1:37">
      <c r="A1626" s="41"/>
      <c r="B1626" s="41"/>
      <c r="L1626" s="41"/>
      <c r="AB1626" s="64"/>
      <c r="AC1626" s="64"/>
      <c r="AD1626" s="64"/>
      <c r="AE1626" s="64"/>
      <c r="AF1626" s="64"/>
      <c r="AG1626" s="64"/>
      <c r="AH1626" s="64"/>
      <c r="AI1626" s="64"/>
      <c r="AJ1626" s="64"/>
      <c r="AK1626" s="41"/>
    </row>
    <row r="1627" spans="1:37">
      <c r="A1627" s="41"/>
      <c r="B1627" s="41"/>
      <c r="L1627" s="41"/>
      <c r="AB1627" s="64"/>
      <c r="AC1627" s="64"/>
      <c r="AD1627" s="64"/>
      <c r="AE1627" s="64"/>
      <c r="AF1627" s="64"/>
      <c r="AG1627" s="64"/>
      <c r="AH1627" s="64"/>
      <c r="AI1627" s="64"/>
      <c r="AJ1627" s="64"/>
      <c r="AK1627" s="41"/>
    </row>
    <row r="1628" spans="1:37">
      <c r="A1628" s="41"/>
      <c r="B1628" s="41"/>
      <c r="L1628" s="41"/>
      <c r="AB1628" s="64"/>
      <c r="AC1628" s="64"/>
      <c r="AD1628" s="64"/>
      <c r="AE1628" s="64"/>
      <c r="AF1628" s="64"/>
      <c r="AG1628" s="64"/>
      <c r="AH1628" s="64"/>
      <c r="AI1628" s="64"/>
      <c r="AJ1628" s="64"/>
      <c r="AK1628" s="41"/>
    </row>
    <row r="1629" spans="1:37">
      <c r="A1629" s="41"/>
      <c r="B1629" s="41"/>
      <c r="L1629" s="41"/>
      <c r="AB1629" s="64"/>
      <c r="AC1629" s="64"/>
      <c r="AD1629" s="64"/>
      <c r="AE1629" s="64"/>
      <c r="AF1629" s="64"/>
      <c r="AG1629" s="64"/>
      <c r="AH1629" s="64"/>
      <c r="AI1629" s="64"/>
      <c r="AJ1629" s="64"/>
      <c r="AK1629" s="41"/>
    </row>
    <row r="1630" spans="1:37">
      <c r="A1630" s="41"/>
      <c r="B1630" s="41"/>
      <c r="L1630" s="41"/>
      <c r="AB1630" s="64"/>
      <c r="AC1630" s="64"/>
      <c r="AD1630" s="64"/>
      <c r="AE1630" s="64"/>
      <c r="AF1630" s="64"/>
      <c r="AG1630" s="64"/>
      <c r="AH1630" s="64"/>
      <c r="AI1630" s="64"/>
      <c r="AJ1630" s="64"/>
      <c r="AK1630" s="41"/>
    </row>
    <row r="1631" spans="1:37">
      <c r="A1631" s="41"/>
      <c r="B1631" s="41"/>
      <c r="L1631" s="41"/>
      <c r="AB1631" s="64"/>
      <c r="AC1631" s="64"/>
      <c r="AD1631" s="64"/>
      <c r="AE1631" s="64"/>
      <c r="AF1631" s="64"/>
      <c r="AG1631" s="64"/>
      <c r="AH1631" s="64"/>
      <c r="AI1631" s="64"/>
      <c r="AJ1631" s="64"/>
      <c r="AK1631" s="41"/>
    </row>
    <row r="1632" spans="1:37">
      <c r="A1632" s="41"/>
      <c r="B1632" s="41"/>
      <c r="L1632" s="41"/>
      <c r="AB1632" s="64"/>
      <c r="AC1632" s="64"/>
      <c r="AD1632" s="64"/>
      <c r="AE1632" s="64"/>
      <c r="AF1632" s="64"/>
      <c r="AG1632" s="64"/>
      <c r="AH1632" s="64"/>
      <c r="AI1632" s="64"/>
      <c r="AJ1632" s="64"/>
      <c r="AK1632" s="41"/>
    </row>
    <row r="1633" spans="1:37">
      <c r="A1633" s="41"/>
      <c r="B1633" s="41"/>
      <c r="L1633" s="41"/>
      <c r="AB1633" s="64"/>
      <c r="AC1633" s="64"/>
      <c r="AD1633" s="64"/>
      <c r="AE1633" s="64"/>
      <c r="AF1633" s="64"/>
      <c r="AG1633" s="64"/>
      <c r="AH1633" s="64"/>
      <c r="AI1633" s="64"/>
      <c r="AJ1633" s="64"/>
      <c r="AK1633" s="41"/>
    </row>
    <row r="1634" spans="1:37">
      <c r="A1634" s="41"/>
      <c r="B1634" s="41"/>
      <c r="L1634" s="41"/>
      <c r="AB1634" s="64"/>
      <c r="AC1634" s="64"/>
      <c r="AD1634" s="64"/>
      <c r="AE1634" s="64"/>
      <c r="AF1634" s="64"/>
      <c r="AG1634" s="64"/>
      <c r="AH1634" s="64"/>
      <c r="AI1634" s="64"/>
      <c r="AJ1634" s="64"/>
      <c r="AK1634" s="41"/>
    </row>
    <row r="1635" spans="1:37">
      <c r="A1635" s="41"/>
      <c r="B1635" s="41"/>
      <c r="L1635" s="41"/>
      <c r="AB1635" s="64"/>
      <c r="AC1635" s="64"/>
      <c r="AD1635" s="64"/>
      <c r="AE1635" s="64"/>
      <c r="AF1635" s="64"/>
      <c r="AG1635" s="64"/>
      <c r="AH1635" s="64"/>
      <c r="AI1635" s="64"/>
      <c r="AJ1635" s="64"/>
      <c r="AK1635" s="41"/>
    </row>
    <row r="1636" spans="1:37">
      <c r="A1636" s="41"/>
      <c r="B1636" s="41"/>
      <c r="L1636" s="41"/>
      <c r="AB1636" s="64"/>
      <c r="AC1636" s="64"/>
      <c r="AD1636" s="64"/>
      <c r="AE1636" s="64"/>
      <c r="AF1636" s="64"/>
      <c r="AG1636" s="64"/>
      <c r="AH1636" s="64"/>
      <c r="AI1636" s="64"/>
      <c r="AJ1636" s="64"/>
      <c r="AK1636" s="41"/>
    </row>
    <row r="1637" spans="1:37">
      <c r="A1637" s="41"/>
      <c r="B1637" s="41"/>
      <c r="L1637" s="41"/>
      <c r="AB1637" s="64"/>
      <c r="AC1637" s="64"/>
      <c r="AD1637" s="64"/>
      <c r="AE1637" s="64"/>
      <c r="AF1637" s="64"/>
      <c r="AG1637" s="64"/>
      <c r="AH1637" s="64"/>
      <c r="AI1637" s="64"/>
      <c r="AJ1637" s="64"/>
      <c r="AK1637" s="41"/>
    </row>
    <row r="1638" spans="1:37">
      <c r="A1638" s="41"/>
      <c r="B1638" s="41"/>
      <c r="L1638" s="41"/>
      <c r="AB1638" s="64"/>
      <c r="AC1638" s="64"/>
      <c r="AD1638" s="64"/>
      <c r="AE1638" s="64"/>
      <c r="AF1638" s="64"/>
      <c r="AG1638" s="64"/>
      <c r="AH1638" s="64"/>
      <c r="AI1638" s="64"/>
      <c r="AJ1638" s="64"/>
      <c r="AK1638" s="41"/>
    </row>
    <row r="1639" spans="1:37">
      <c r="A1639" s="41"/>
      <c r="B1639" s="41"/>
      <c r="L1639" s="41"/>
      <c r="AB1639" s="64"/>
      <c r="AC1639" s="64"/>
      <c r="AD1639" s="64"/>
      <c r="AE1639" s="64"/>
      <c r="AF1639" s="64"/>
      <c r="AG1639" s="64"/>
      <c r="AH1639" s="64"/>
      <c r="AI1639" s="64"/>
      <c r="AJ1639" s="64"/>
      <c r="AK1639" s="41"/>
    </row>
    <row r="1640" spans="1:37">
      <c r="A1640" s="41"/>
      <c r="B1640" s="41"/>
      <c r="L1640" s="41"/>
      <c r="AB1640" s="64"/>
      <c r="AC1640" s="64"/>
      <c r="AD1640" s="64"/>
      <c r="AE1640" s="64"/>
      <c r="AF1640" s="64"/>
      <c r="AG1640" s="64"/>
      <c r="AH1640" s="64"/>
      <c r="AI1640" s="64"/>
      <c r="AJ1640" s="64"/>
      <c r="AK1640" s="41"/>
    </row>
    <row r="1641" spans="1:37">
      <c r="A1641" s="41"/>
      <c r="B1641" s="41"/>
      <c r="L1641" s="41"/>
      <c r="AB1641" s="64"/>
      <c r="AC1641" s="64"/>
      <c r="AD1641" s="64"/>
      <c r="AE1641" s="64"/>
      <c r="AF1641" s="64"/>
      <c r="AG1641" s="64"/>
      <c r="AH1641" s="64"/>
      <c r="AI1641" s="64"/>
      <c r="AJ1641" s="64"/>
      <c r="AK1641" s="41"/>
    </row>
    <row r="1642" spans="1:37">
      <c r="A1642" s="41"/>
      <c r="B1642" s="41"/>
      <c r="L1642" s="41"/>
      <c r="AB1642" s="64"/>
      <c r="AC1642" s="64"/>
      <c r="AD1642" s="64"/>
      <c r="AE1642" s="64"/>
      <c r="AF1642" s="64"/>
      <c r="AG1642" s="64"/>
      <c r="AH1642" s="64"/>
      <c r="AI1642" s="64"/>
      <c r="AJ1642" s="64"/>
      <c r="AK1642" s="41"/>
    </row>
    <row r="1643" spans="1:37">
      <c r="A1643" s="41"/>
      <c r="B1643" s="41"/>
      <c r="L1643" s="41"/>
      <c r="AB1643" s="64"/>
      <c r="AC1643" s="64"/>
      <c r="AD1643" s="64"/>
      <c r="AE1643" s="64"/>
      <c r="AF1643" s="64"/>
      <c r="AG1643" s="64"/>
      <c r="AH1643" s="64"/>
      <c r="AI1643" s="64"/>
      <c r="AJ1643" s="64"/>
      <c r="AK1643" s="41"/>
    </row>
    <row r="1644" spans="1:37">
      <c r="A1644" s="41"/>
      <c r="B1644" s="41"/>
      <c r="L1644" s="41"/>
      <c r="AB1644" s="64"/>
      <c r="AC1644" s="64"/>
      <c r="AD1644" s="64"/>
      <c r="AE1644" s="64"/>
      <c r="AF1644" s="64"/>
      <c r="AG1644" s="64"/>
      <c r="AH1644" s="64"/>
      <c r="AI1644" s="64"/>
      <c r="AJ1644" s="64"/>
      <c r="AK1644" s="41"/>
    </row>
    <row r="1645" spans="1:37">
      <c r="A1645" s="41"/>
      <c r="B1645" s="41"/>
      <c r="L1645" s="41"/>
      <c r="AB1645" s="64"/>
      <c r="AC1645" s="64"/>
      <c r="AD1645" s="64"/>
      <c r="AE1645" s="64"/>
      <c r="AF1645" s="64"/>
      <c r="AG1645" s="64"/>
      <c r="AH1645" s="64"/>
      <c r="AI1645" s="64"/>
      <c r="AJ1645" s="64"/>
      <c r="AK1645" s="41"/>
    </row>
    <row r="1646" spans="1:37">
      <c r="A1646" s="41"/>
      <c r="B1646" s="41"/>
      <c r="L1646" s="41"/>
      <c r="AB1646" s="64"/>
      <c r="AC1646" s="64"/>
      <c r="AD1646" s="64"/>
      <c r="AE1646" s="64"/>
      <c r="AF1646" s="64"/>
      <c r="AG1646" s="64"/>
      <c r="AH1646" s="64"/>
      <c r="AI1646" s="64"/>
      <c r="AJ1646" s="64"/>
      <c r="AK1646" s="41"/>
    </row>
    <row r="1647" spans="1:37">
      <c r="A1647" s="41"/>
      <c r="B1647" s="41"/>
      <c r="L1647" s="41"/>
      <c r="AB1647" s="64"/>
      <c r="AC1647" s="64"/>
      <c r="AD1647" s="64"/>
      <c r="AE1647" s="64"/>
      <c r="AF1647" s="64"/>
      <c r="AG1647" s="64"/>
      <c r="AH1647" s="64"/>
      <c r="AI1647" s="64"/>
      <c r="AJ1647" s="64"/>
      <c r="AK1647" s="41"/>
    </row>
    <row r="1648" spans="1:37">
      <c r="A1648" s="41"/>
      <c r="B1648" s="41"/>
      <c r="L1648" s="41"/>
      <c r="AB1648" s="64"/>
      <c r="AC1648" s="64"/>
      <c r="AD1648" s="64"/>
      <c r="AE1648" s="64"/>
      <c r="AF1648" s="64"/>
      <c r="AG1648" s="64"/>
      <c r="AH1648" s="64"/>
      <c r="AI1648" s="64"/>
      <c r="AJ1648" s="64"/>
      <c r="AK1648" s="41"/>
    </row>
    <row r="1649" spans="1:37">
      <c r="A1649" s="41"/>
      <c r="B1649" s="41"/>
      <c r="L1649" s="41"/>
      <c r="AB1649" s="64"/>
      <c r="AC1649" s="64"/>
      <c r="AD1649" s="64"/>
      <c r="AE1649" s="64"/>
      <c r="AF1649" s="64"/>
      <c r="AG1649" s="64"/>
      <c r="AH1649" s="64"/>
      <c r="AI1649" s="64"/>
      <c r="AJ1649" s="64"/>
      <c r="AK1649" s="41"/>
    </row>
    <row r="1650" spans="1:37">
      <c r="A1650" s="41"/>
      <c r="B1650" s="41"/>
      <c r="L1650" s="41"/>
      <c r="AB1650" s="64"/>
      <c r="AC1650" s="64"/>
      <c r="AD1650" s="64"/>
      <c r="AE1650" s="64"/>
      <c r="AF1650" s="64"/>
      <c r="AG1650" s="64"/>
      <c r="AH1650" s="64"/>
      <c r="AI1650" s="64"/>
      <c r="AJ1650" s="64"/>
      <c r="AK1650" s="41"/>
    </row>
    <row r="1651" spans="1:37">
      <c r="A1651" s="41"/>
      <c r="B1651" s="41"/>
      <c r="L1651" s="41"/>
      <c r="AB1651" s="64"/>
      <c r="AC1651" s="64"/>
      <c r="AD1651" s="64"/>
      <c r="AE1651" s="64"/>
      <c r="AF1651" s="64"/>
      <c r="AG1651" s="64"/>
      <c r="AH1651" s="64"/>
      <c r="AI1651" s="64"/>
      <c r="AJ1651" s="64"/>
      <c r="AK1651" s="41"/>
    </row>
    <row r="1652" spans="1:37">
      <c r="A1652" s="41"/>
      <c r="B1652" s="41"/>
      <c r="L1652" s="41"/>
      <c r="AB1652" s="64"/>
      <c r="AC1652" s="64"/>
      <c r="AD1652" s="64"/>
      <c r="AE1652" s="64"/>
      <c r="AF1652" s="64"/>
      <c r="AG1652" s="64"/>
      <c r="AH1652" s="64"/>
      <c r="AI1652" s="64"/>
      <c r="AJ1652" s="64"/>
      <c r="AK1652" s="41"/>
    </row>
    <row r="1653" spans="1:37">
      <c r="A1653" s="41"/>
      <c r="B1653" s="41"/>
      <c r="L1653" s="41"/>
      <c r="AB1653" s="64"/>
      <c r="AC1653" s="64"/>
      <c r="AD1653" s="64"/>
      <c r="AE1653" s="64"/>
      <c r="AF1653" s="64"/>
      <c r="AG1653" s="64"/>
      <c r="AH1653" s="64"/>
      <c r="AI1653" s="64"/>
      <c r="AJ1653" s="64"/>
      <c r="AK1653" s="41"/>
    </row>
    <row r="1654" spans="1:37">
      <c r="A1654" s="41"/>
      <c r="B1654" s="41"/>
      <c r="L1654" s="41"/>
      <c r="AB1654" s="64"/>
      <c r="AC1654" s="64"/>
      <c r="AD1654" s="64"/>
      <c r="AE1654" s="64"/>
      <c r="AF1654" s="64"/>
      <c r="AG1654" s="64"/>
      <c r="AH1654" s="64"/>
      <c r="AI1654" s="64"/>
      <c r="AJ1654" s="64"/>
      <c r="AK1654" s="41"/>
    </row>
    <row r="1655" spans="1:37">
      <c r="A1655" s="41"/>
      <c r="B1655" s="41"/>
      <c r="L1655" s="41"/>
      <c r="AB1655" s="64"/>
      <c r="AC1655" s="64"/>
      <c r="AD1655" s="64"/>
      <c r="AE1655" s="64"/>
      <c r="AF1655" s="64"/>
      <c r="AG1655" s="64"/>
      <c r="AH1655" s="64"/>
      <c r="AI1655" s="64"/>
      <c r="AJ1655" s="64"/>
      <c r="AK1655" s="41"/>
    </row>
    <row r="1656" spans="1:37">
      <c r="A1656" s="41"/>
      <c r="B1656" s="41"/>
      <c r="L1656" s="41"/>
      <c r="AB1656" s="64"/>
      <c r="AC1656" s="64"/>
      <c r="AD1656" s="64"/>
      <c r="AE1656" s="64"/>
      <c r="AF1656" s="64"/>
      <c r="AG1656" s="64"/>
      <c r="AH1656" s="64"/>
      <c r="AI1656" s="64"/>
      <c r="AJ1656" s="64"/>
      <c r="AK1656" s="41"/>
    </row>
    <row r="1657" spans="1:37">
      <c r="A1657" s="41"/>
      <c r="B1657" s="41"/>
      <c r="L1657" s="41"/>
      <c r="AB1657" s="64"/>
      <c r="AC1657" s="64"/>
      <c r="AD1657" s="64"/>
      <c r="AE1657" s="64"/>
      <c r="AF1657" s="64"/>
      <c r="AG1657" s="64"/>
      <c r="AH1657" s="64"/>
      <c r="AI1657" s="64"/>
      <c r="AJ1657" s="64"/>
      <c r="AK1657" s="41"/>
    </row>
    <row r="1658" spans="1:37">
      <c r="A1658" s="41"/>
      <c r="B1658" s="41"/>
      <c r="L1658" s="41"/>
      <c r="AB1658" s="64"/>
      <c r="AC1658" s="64"/>
      <c r="AD1658" s="64"/>
      <c r="AE1658" s="64"/>
      <c r="AF1658" s="64"/>
      <c r="AG1658" s="64"/>
      <c r="AH1658" s="64"/>
      <c r="AI1658" s="64"/>
      <c r="AJ1658" s="64"/>
      <c r="AK1658" s="41"/>
    </row>
    <row r="1659" spans="1:37">
      <c r="A1659" s="41"/>
      <c r="B1659" s="41"/>
      <c r="L1659" s="41"/>
      <c r="AB1659" s="64"/>
      <c r="AC1659" s="64"/>
      <c r="AD1659" s="64"/>
      <c r="AE1659" s="64"/>
      <c r="AF1659" s="64"/>
      <c r="AG1659" s="64"/>
      <c r="AH1659" s="64"/>
      <c r="AI1659" s="64"/>
      <c r="AJ1659" s="64"/>
      <c r="AK1659" s="41"/>
    </row>
    <row r="1660" spans="1:37">
      <c r="A1660" s="41"/>
      <c r="B1660" s="41"/>
      <c r="L1660" s="41"/>
      <c r="AB1660" s="64"/>
      <c r="AC1660" s="64"/>
      <c r="AD1660" s="64"/>
      <c r="AE1660" s="64"/>
      <c r="AF1660" s="64"/>
      <c r="AG1660" s="64"/>
      <c r="AH1660" s="64"/>
      <c r="AI1660" s="64"/>
      <c r="AJ1660" s="64"/>
      <c r="AK1660" s="41"/>
    </row>
    <row r="1661" spans="1:37">
      <c r="A1661" s="41"/>
      <c r="B1661" s="41"/>
      <c r="L1661" s="41"/>
      <c r="AB1661" s="64"/>
      <c r="AC1661" s="64"/>
      <c r="AD1661" s="64"/>
      <c r="AE1661" s="64"/>
      <c r="AF1661" s="64"/>
      <c r="AG1661" s="64"/>
      <c r="AH1661" s="64"/>
      <c r="AI1661" s="64"/>
      <c r="AJ1661" s="64"/>
      <c r="AK1661" s="41"/>
    </row>
  </sheetData>
  <sortState xmlns:xlrd2="http://schemas.microsoft.com/office/spreadsheetml/2017/richdata2" ref="A159:AX174">
    <sortCondition ref="A159:A174"/>
  </sortState>
  <mergeCells count="33">
    <mergeCell ref="A180:R180"/>
    <mergeCell ref="K112:L112"/>
    <mergeCell ref="K151:L151"/>
    <mergeCell ref="AE7:AH7"/>
    <mergeCell ref="P7:P8"/>
    <mergeCell ref="S7:T7"/>
    <mergeCell ref="U7:V7"/>
    <mergeCell ref="X7:Y7"/>
    <mergeCell ref="AB7:AD7"/>
    <mergeCell ref="AB6:AJ6"/>
    <mergeCell ref="B7:B8"/>
    <mergeCell ref="C7:C8"/>
    <mergeCell ref="D7:D8"/>
    <mergeCell ref="E7:E8"/>
    <mergeCell ref="F7:F8"/>
    <mergeCell ref="G7:G8"/>
    <mergeCell ref="H7:H8"/>
    <mergeCell ref="I7:I8"/>
    <mergeCell ref="J7:J8"/>
    <mergeCell ref="AI7:AJ7"/>
    <mergeCell ref="K7:K8"/>
    <mergeCell ref="L7:L8"/>
    <mergeCell ref="M7:M8"/>
    <mergeCell ref="N7:N8"/>
    <mergeCell ref="O7:O8"/>
    <mergeCell ref="Z6:AA6"/>
    <mergeCell ref="Z7:AA7"/>
    <mergeCell ref="A1:Y1"/>
    <mergeCell ref="A3:Y3"/>
    <mergeCell ref="A4:Y4"/>
    <mergeCell ref="B6:P6"/>
    <mergeCell ref="S6:W6"/>
    <mergeCell ref="X6:Y6"/>
  </mergeCells>
  <printOptions horizontalCentered="1"/>
  <pageMargins left="0.31496062992125984" right="0.31496062992125984" top="0.47244094488188976" bottom="0.39370078740157483" header="0.19685039370078741" footer="0.19685039370078741"/>
  <pageSetup paperSize="8" fitToHeight="0" orientation="portrait" r:id="rId1"/>
  <headerFooter>
    <oddHeader>&amp;L&amp;6&amp;A&amp;R&amp;6Page &amp;P of &amp;N</oddHeader>
  </headerFooter>
  <rowBreaks count="3" manualBreakCount="3">
    <brk id="72" max="33" man="1"/>
    <brk id="111" max="33" man="1"/>
    <brk id="179" max="33" man="1"/>
  </rowBreaks>
  <drawing r:id="rId2"/>
  <legacyDrawing r:id="rId3"/>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CFF"/>
  </sheetPr>
  <dimension ref="A1:N71"/>
  <sheetViews>
    <sheetView view="pageBreakPreview" zoomScaleSheetLayoutView="100" workbookViewId="0">
      <selection activeCell="B23" sqref="B23"/>
    </sheetView>
  </sheetViews>
  <sheetFormatPr defaultColWidth="8.81640625" defaultRowHeight="14.5"/>
  <cols>
    <col min="1" max="1" width="10.1796875" style="610" customWidth="1"/>
    <col min="2" max="10" width="9.81640625" style="610" customWidth="1"/>
    <col min="11" max="11" width="11.54296875" style="610" customWidth="1"/>
    <col min="12" max="13" width="8.81640625" style="610"/>
    <col min="14" max="14" width="11.81640625" style="610" customWidth="1"/>
    <col min="15" max="256" width="8.81640625" style="610"/>
    <col min="257" max="257" width="23.453125" style="610" bestFit="1" customWidth="1"/>
    <col min="258" max="266" width="12.453125" style="610" customWidth="1"/>
    <col min="267" max="512" width="8.81640625" style="610"/>
    <col min="513" max="513" width="23.453125" style="610" bestFit="1" customWidth="1"/>
    <col min="514" max="522" width="12.453125" style="610" customWidth="1"/>
    <col min="523" max="768" width="8.81640625" style="610"/>
    <col min="769" max="769" width="23.453125" style="610" bestFit="1" customWidth="1"/>
    <col min="770" max="778" width="12.453125" style="610" customWidth="1"/>
    <col min="779" max="1024" width="8.81640625" style="610"/>
    <col min="1025" max="1025" width="23.453125" style="610" bestFit="1" customWidth="1"/>
    <col min="1026" max="1034" width="12.453125" style="610" customWidth="1"/>
    <col min="1035" max="1280" width="8.81640625" style="610"/>
    <col min="1281" max="1281" width="23.453125" style="610" bestFit="1" customWidth="1"/>
    <col min="1282" max="1290" width="12.453125" style="610" customWidth="1"/>
    <col min="1291" max="1536" width="8.81640625" style="610"/>
    <col min="1537" max="1537" width="23.453125" style="610" bestFit="1" customWidth="1"/>
    <col min="1538" max="1546" width="12.453125" style="610" customWidth="1"/>
    <col min="1547" max="1792" width="8.81640625" style="610"/>
    <col min="1793" max="1793" width="23.453125" style="610" bestFit="1" customWidth="1"/>
    <col min="1794" max="1802" width="12.453125" style="610" customWidth="1"/>
    <col min="1803" max="2048" width="8.81640625" style="610"/>
    <col min="2049" max="2049" width="23.453125" style="610" bestFit="1" customWidth="1"/>
    <col min="2050" max="2058" width="12.453125" style="610" customWidth="1"/>
    <col min="2059" max="2304" width="8.81640625" style="610"/>
    <col min="2305" max="2305" width="23.453125" style="610" bestFit="1" customWidth="1"/>
    <col min="2306" max="2314" width="12.453125" style="610" customWidth="1"/>
    <col min="2315" max="2560" width="8.81640625" style="610"/>
    <col min="2561" max="2561" width="23.453125" style="610" bestFit="1" customWidth="1"/>
    <col min="2562" max="2570" width="12.453125" style="610" customWidth="1"/>
    <col min="2571" max="2816" width="8.81640625" style="610"/>
    <col min="2817" max="2817" width="23.453125" style="610" bestFit="1" customWidth="1"/>
    <col min="2818" max="2826" width="12.453125" style="610" customWidth="1"/>
    <col min="2827" max="3072" width="8.81640625" style="610"/>
    <col min="3073" max="3073" width="23.453125" style="610" bestFit="1" customWidth="1"/>
    <col min="3074" max="3082" width="12.453125" style="610" customWidth="1"/>
    <col min="3083" max="3328" width="8.81640625" style="610"/>
    <col min="3329" max="3329" width="23.453125" style="610" bestFit="1" customWidth="1"/>
    <col min="3330" max="3338" width="12.453125" style="610" customWidth="1"/>
    <col min="3339" max="3584" width="8.81640625" style="610"/>
    <col min="3585" max="3585" width="23.453125" style="610" bestFit="1" customWidth="1"/>
    <col min="3586" max="3594" width="12.453125" style="610" customWidth="1"/>
    <col min="3595" max="3840" width="8.81640625" style="610"/>
    <col min="3841" max="3841" width="23.453125" style="610" bestFit="1" customWidth="1"/>
    <col min="3842" max="3850" width="12.453125" style="610" customWidth="1"/>
    <col min="3851" max="4096" width="8.81640625" style="610"/>
    <col min="4097" max="4097" width="23.453125" style="610" bestFit="1" customWidth="1"/>
    <col min="4098" max="4106" width="12.453125" style="610" customWidth="1"/>
    <col min="4107" max="4352" width="8.81640625" style="610"/>
    <col min="4353" max="4353" width="23.453125" style="610" bestFit="1" customWidth="1"/>
    <col min="4354" max="4362" width="12.453125" style="610" customWidth="1"/>
    <col min="4363" max="4608" width="8.81640625" style="610"/>
    <col min="4609" max="4609" width="23.453125" style="610" bestFit="1" customWidth="1"/>
    <col min="4610" max="4618" width="12.453125" style="610" customWidth="1"/>
    <col min="4619" max="4864" width="8.81640625" style="610"/>
    <col min="4865" max="4865" width="23.453125" style="610" bestFit="1" customWidth="1"/>
    <col min="4866" max="4874" width="12.453125" style="610" customWidth="1"/>
    <col min="4875" max="5120" width="8.81640625" style="610"/>
    <col min="5121" max="5121" width="23.453125" style="610" bestFit="1" customWidth="1"/>
    <col min="5122" max="5130" width="12.453125" style="610" customWidth="1"/>
    <col min="5131" max="5376" width="8.81640625" style="610"/>
    <col min="5377" max="5377" width="23.453125" style="610" bestFit="1" customWidth="1"/>
    <col min="5378" max="5386" width="12.453125" style="610" customWidth="1"/>
    <col min="5387" max="5632" width="8.81640625" style="610"/>
    <col min="5633" max="5633" width="23.453125" style="610" bestFit="1" customWidth="1"/>
    <col min="5634" max="5642" width="12.453125" style="610" customWidth="1"/>
    <col min="5643" max="5888" width="8.81640625" style="610"/>
    <col min="5889" max="5889" width="23.453125" style="610" bestFit="1" customWidth="1"/>
    <col min="5890" max="5898" width="12.453125" style="610" customWidth="1"/>
    <col min="5899" max="6144" width="8.81640625" style="610"/>
    <col min="6145" max="6145" width="23.453125" style="610" bestFit="1" customWidth="1"/>
    <col min="6146" max="6154" width="12.453125" style="610" customWidth="1"/>
    <col min="6155" max="6400" width="8.81640625" style="610"/>
    <col min="6401" max="6401" width="23.453125" style="610" bestFit="1" customWidth="1"/>
    <col min="6402" max="6410" width="12.453125" style="610" customWidth="1"/>
    <col min="6411" max="6656" width="8.81640625" style="610"/>
    <col min="6657" max="6657" width="23.453125" style="610" bestFit="1" customWidth="1"/>
    <col min="6658" max="6666" width="12.453125" style="610" customWidth="1"/>
    <col min="6667" max="6912" width="8.81640625" style="610"/>
    <col min="6913" max="6913" width="23.453125" style="610" bestFit="1" customWidth="1"/>
    <col min="6914" max="6922" width="12.453125" style="610" customWidth="1"/>
    <col min="6923" max="7168" width="8.81640625" style="610"/>
    <col min="7169" max="7169" width="23.453125" style="610" bestFit="1" customWidth="1"/>
    <col min="7170" max="7178" width="12.453125" style="610" customWidth="1"/>
    <col min="7179" max="7424" width="8.81640625" style="610"/>
    <col min="7425" max="7425" width="23.453125" style="610" bestFit="1" customWidth="1"/>
    <col min="7426" max="7434" width="12.453125" style="610" customWidth="1"/>
    <col min="7435" max="7680" width="8.81640625" style="610"/>
    <col min="7681" max="7681" width="23.453125" style="610" bestFit="1" customWidth="1"/>
    <col min="7682" max="7690" width="12.453125" style="610" customWidth="1"/>
    <col min="7691" max="7936" width="8.81640625" style="610"/>
    <col min="7937" max="7937" width="23.453125" style="610" bestFit="1" customWidth="1"/>
    <col min="7938" max="7946" width="12.453125" style="610" customWidth="1"/>
    <col min="7947" max="8192" width="8.81640625" style="610"/>
    <col min="8193" max="8193" width="23.453125" style="610" bestFit="1" customWidth="1"/>
    <col min="8194" max="8202" width="12.453125" style="610" customWidth="1"/>
    <col min="8203" max="8448" width="8.81640625" style="610"/>
    <col min="8449" max="8449" width="23.453125" style="610" bestFit="1" customWidth="1"/>
    <col min="8450" max="8458" width="12.453125" style="610" customWidth="1"/>
    <col min="8459" max="8704" width="8.81640625" style="610"/>
    <col min="8705" max="8705" width="23.453125" style="610" bestFit="1" customWidth="1"/>
    <col min="8706" max="8714" width="12.453125" style="610" customWidth="1"/>
    <col min="8715" max="8960" width="8.81640625" style="610"/>
    <col min="8961" max="8961" width="23.453125" style="610" bestFit="1" customWidth="1"/>
    <col min="8962" max="8970" width="12.453125" style="610" customWidth="1"/>
    <col min="8971" max="9216" width="8.81640625" style="610"/>
    <col min="9217" max="9217" width="23.453125" style="610" bestFit="1" customWidth="1"/>
    <col min="9218" max="9226" width="12.453125" style="610" customWidth="1"/>
    <col min="9227" max="9472" width="8.81640625" style="610"/>
    <col min="9473" max="9473" width="23.453125" style="610" bestFit="1" customWidth="1"/>
    <col min="9474" max="9482" width="12.453125" style="610" customWidth="1"/>
    <col min="9483" max="9728" width="8.81640625" style="610"/>
    <col min="9729" max="9729" width="23.453125" style="610" bestFit="1" customWidth="1"/>
    <col min="9730" max="9738" width="12.453125" style="610" customWidth="1"/>
    <col min="9739" max="9984" width="8.81640625" style="610"/>
    <col min="9985" max="9985" width="23.453125" style="610" bestFit="1" customWidth="1"/>
    <col min="9986" max="9994" width="12.453125" style="610" customWidth="1"/>
    <col min="9995" max="10240" width="8.81640625" style="610"/>
    <col min="10241" max="10241" width="23.453125" style="610" bestFit="1" customWidth="1"/>
    <col min="10242" max="10250" width="12.453125" style="610" customWidth="1"/>
    <col min="10251" max="10496" width="8.81640625" style="610"/>
    <col min="10497" max="10497" width="23.453125" style="610" bestFit="1" customWidth="1"/>
    <col min="10498" max="10506" width="12.453125" style="610" customWidth="1"/>
    <col min="10507" max="10752" width="8.81640625" style="610"/>
    <col min="10753" max="10753" width="23.453125" style="610" bestFit="1" customWidth="1"/>
    <col min="10754" max="10762" width="12.453125" style="610" customWidth="1"/>
    <col min="10763" max="11008" width="8.81640625" style="610"/>
    <col min="11009" max="11009" width="23.453125" style="610" bestFit="1" customWidth="1"/>
    <col min="11010" max="11018" width="12.453125" style="610" customWidth="1"/>
    <col min="11019" max="11264" width="8.81640625" style="610"/>
    <col min="11265" max="11265" width="23.453125" style="610" bestFit="1" customWidth="1"/>
    <col min="11266" max="11274" width="12.453125" style="610" customWidth="1"/>
    <col min="11275" max="11520" width="8.81640625" style="610"/>
    <col min="11521" max="11521" width="23.453125" style="610" bestFit="1" customWidth="1"/>
    <col min="11522" max="11530" width="12.453125" style="610" customWidth="1"/>
    <col min="11531" max="11776" width="8.81640625" style="610"/>
    <col min="11777" max="11777" width="23.453125" style="610" bestFit="1" customWidth="1"/>
    <col min="11778" max="11786" width="12.453125" style="610" customWidth="1"/>
    <col min="11787" max="12032" width="8.81640625" style="610"/>
    <col min="12033" max="12033" width="23.453125" style="610" bestFit="1" customWidth="1"/>
    <col min="12034" max="12042" width="12.453125" style="610" customWidth="1"/>
    <col min="12043" max="12288" width="8.81640625" style="610"/>
    <col min="12289" max="12289" width="23.453125" style="610" bestFit="1" customWidth="1"/>
    <col min="12290" max="12298" width="12.453125" style="610" customWidth="1"/>
    <col min="12299" max="12544" width="8.81640625" style="610"/>
    <col min="12545" max="12545" width="23.453125" style="610" bestFit="1" customWidth="1"/>
    <col min="12546" max="12554" width="12.453125" style="610" customWidth="1"/>
    <col min="12555" max="12800" width="8.81640625" style="610"/>
    <col min="12801" max="12801" width="23.453125" style="610" bestFit="1" customWidth="1"/>
    <col min="12802" max="12810" width="12.453125" style="610" customWidth="1"/>
    <col min="12811" max="13056" width="8.81640625" style="610"/>
    <col min="13057" max="13057" width="23.453125" style="610" bestFit="1" customWidth="1"/>
    <col min="13058" max="13066" width="12.453125" style="610" customWidth="1"/>
    <col min="13067" max="13312" width="8.81640625" style="610"/>
    <col min="13313" max="13313" width="23.453125" style="610" bestFit="1" customWidth="1"/>
    <col min="13314" max="13322" width="12.453125" style="610" customWidth="1"/>
    <col min="13323" max="13568" width="8.81640625" style="610"/>
    <col min="13569" max="13569" width="23.453125" style="610" bestFit="1" customWidth="1"/>
    <col min="13570" max="13578" width="12.453125" style="610" customWidth="1"/>
    <col min="13579" max="13824" width="8.81640625" style="610"/>
    <col min="13825" max="13825" width="23.453125" style="610" bestFit="1" customWidth="1"/>
    <col min="13826" max="13834" width="12.453125" style="610" customWidth="1"/>
    <col min="13835" max="14080" width="8.81640625" style="610"/>
    <col min="14081" max="14081" width="23.453125" style="610" bestFit="1" customWidth="1"/>
    <col min="14082" max="14090" width="12.453125" style="610" customWidth="1"/>
    <col min="14091" max="14336" width="8.81640625" style="610"/>
    <col min="14337" max="14337" width="23.453125" style="610" bestFit="1" customWidth="1"/>
    <col min="14338" max="14346" width="12.453125" style="610" customWidth="1"/>
    <col min="14347" max="14592" width="8.81640625" style="610"/>
    <col min="14593" max="14593" width="23.453125" style="610" bestFit="1" customWidth="1"/>
    <col min="14594" max="14602" width="12.453125" style="610" customWidth="1"/>
    <col min="14603" max="14848" width="8.81640625" style="610"/>
    <col min="14849" max="14849" width="23.453125" style="610" bestFit="1" customWidth="1"/>
    <col min="14850" max="14858" width="12.453125" style="610" customWidth="1"/>
    <col min="14859" max="15104" width="8.81640625" style="610"/>
    <col min="15105" max="15105" width="23.453125" style="610" bestFit="1" customWidth="1"/>
    <col min="15106" max="15114" width="12.453125" style="610" customWidth="1"/>
    <col min="15115" max="15360" width="8.81640625" style="610"/>
    <col min="15361" max="15361" width="23.453125" style="610" bestFit="1" customWidth="1"/>
    <col min="15362" max="15370" width="12.453125" style="610" customWidth="1"/>
    <col min="15371" max="15616" width="8.81640625" style="610"/>
    <col min="15617" max="15617" width="23.453125" style="610" bestFit="1" customWidth="1"/>
    <col min="15618" max="15626" width="12.453125" style="610" customWidth="1"/>
    <col min="15627" max="15872" width="8.81640625" style="610"/>
    <col min="15873" max="15873" width="23.453125" style="610" bestFit="1" customWidth="1"/>
    <col min="15874" max="15882" width="12.453125" style="610" customWidth="1"/>
    <col min="15883" max="16128" width="8.81640625" style="610"/>
    <col min="16129" max="16129" width="23.453125" style="610" bestFit="1" customWidth="1"/>
    <col min="16130" max="16138" width="12.453125" style="610" customWidth="1"/>
    <col min="16139" max="16384" width="8.81640625" style="610"/>
  </cols>
  <sheetData>
    <row r="1" spans="1:14" s="2907" customFormat="1" ht="28.5" customHeight="1">
      <c r="A1" s="5045" t="s">
        <v>1345</v>
      </c>
      <c r="B1" s="5046"/>
      <c r="C1" s="5046"/>
      <c r="D1" s="5046"/>
      <c r="E1" s="5046"/>
      <c r="F1" s="5046"/>
      <c r="G1" s="5046"/>
      <c r="H1" s="5046"/>
      <c r="I1" s="5046"/>
      <c r="J1" s="5047"/>
      <c r="K1" s="2906"/>
    </row>
    <row r="2" spans="1:14" ht="29.9" customHeight="1" thickBot="1">
      <c r="A2" s="5008" t="s">
        <v>1227</v>
      </c>
      <c r="B2" s="5009"/>
      <c r="C2" s="5009"/>
      <c r="D2" s="5009"/>
      <c r="E2" s="5009"/>
      <c r="F2" s="5009"/>
      <c r="G2" s="5009"/>
      <c r="H2" s="5009"/>
      <c r="I2" s="5009"/>
      <c r="J2" s="5010"/>
    </row>
    <row r="3" spans="1:14" ht="17.899999999999999" customHeight="1" thickBot="1">
      <c r="A3" s="2908" t="s">
        <v>685</v>
      </c>
      <c r="B3" s="5011" t="s">
        <v>68</v>
      </c>
      <c r="C3" s="5012"/>
      <c r="D3" s="5013" t="s">
        <v>69</v>
      </c>
      <c r="E3" s="5014"/>
      <c r="F3" s="5015" t="s">
        <v>461</v>
      </c>
      <c r="G3" s="5016"/>
      <c r="H3" s="5017" t="s">
        <v>686</v>
      </c>
      <c r="I3" s="5018"/>
      <c r="J3" s="2909" t="s">
        <v>687</v>
      </c>
      <c r="K3" s="763"/>
      <c r="L3" s="763"/>
      <c r="M3" s="763"/>
    </row>
    <row r="4" spans="1:14" ht="17.899999999999999" customHeight="1" thickBot="1">
      <c r="A4" s="2170"/>
      <c r="B4" s="2910" t="s">
        <v>76</v>
      </c>
      <c r="C4" s="2911" t="s">
        <v>77</v>
      </c>
      <c r="D4" s="2910" t="s">
        <v>76</v>
      </c>
      <c r="E4" s="2911" t="s">
        <v>77</v>
      </c>
      <c r="F4" s="2910" t="s">
        <v>76</v>
      </c>
      <c r="G4" s="2911" t="s">
        <v>77</v>
      </c>
      <c r="H4" s="2910" t="s">
        <v>76</v>
      </c>
      <c r="I4" s="2912" t="s">
        <v>77</v>
      </c>
      <c r="J4" s="2913"/>
      <c r="K4" s="763"/>
      <c r="L4" s="763"/>
      <c r="M4" s="763"/>
    </row>
    <row r="5" spans="1:14" s="769" customFormat="1" ht="17.899999999999999" customHeight="1">
      <c r="A5" s="2914" t="s">
        <v>358</v>
      </c>
      <c r="B5" s="2915">
        <f>'GC Table 8 - Primary'!B20</f>
        <v>2141</v>
      </c>
      <c r="C5" s="2915">
        <f>'GC Table 8 - Primary'!B21</f>
        <v>6888</v>
      </c>
      <c r="D5" s="2915">
        <f>'GC Table 6 - Secondary'!B22</f>
        <v>1802</v>
      </c>
      <c r="E5" s="2915">
        <f>'GC Table 6 - Secondary'!B23</f>
        <v>5517</v>
      </c>
      <c r="F5" s="2916">
        <f>'GC Table 4 - Tertiary'!B17</f>
        <v>551</v>
      </c>
      <c r="G5" s="2917">
        <f>'GC Table 4 - Tertiary'!B18</f>
        <v>492</v>
      </c>
      <c r="H5" s="2916">
        <f>'GC Table 5 - Worker Training'!B20</f>
        <v>30</v>
      </c>
      <c r="I5" s="2918">
        <f>'GC Table 5 - Worker Training'!B21</f>
        <v>49</v>
      </c>
      <c r="J5" s="2919">
        <f>SUM(B5:I5)</f>
        <v>17470</v>
      </c>
      <c r="K5" s="960" t="s">
        <v>759</v>
      </c>
      <c r="L5" s="960"/>
      <c r="M5" s="960"/>
      <c r="N5" s="1783" t="s">
        <v>817</v>
      </c>
    </row>
    <row r="6" spans="1:14" s="769" customFormat="1" ht="17.899999999999999" customHeight="1">
      <c r="A6" s="2920" t="s">
        <v>362</v>
      </c>
      <c r="B6" s="2171">
        <f>'GC Table 8 - Primary'!E20</f>
        <v>12174</v>
      </c>
      <c r="C6" s="2172">
        <f>'GC Table 8 - Primary'!E21</f>
        <v>6080</v>
      </c>
      <c r="D6" s="2921">
        <f>'GC Table 6 - Secondary'!E22</f>
        <v>5630</v>
      </c>
      <c r="E6" s="2172">
        <f>'GC Table 6 - Secondary'!E23</f>
        <v>2262</v>
      </c>
      <c r="F6" s="2921">
        <f>'GC Table 4 - Tertiary'!C17</f>
        <v>878</v>
      </c>
      <c r="G6" s="2172">
        <f>'GC Table 4 - Tertiary'!C18</f>
        <v>157</v>
      </c>
      <c r="H6" s="2921">
        <f>'GC Table 5 - Worker Training'!E20</f>
        <v>173</v>
      </c>
      <c r="I6" s="2173">
        <f>'GC Table 5 - Worker Training'!E21</f>
        <v>44</v>
      </c>
      <c r="J6" s="2919">
        <f>SUM(B6:I6)</f>
        <v>27398</v>
      </c>
      <c r="K6" s="960" t="s">
        <v>760</v>
      </c>
      <c r="L6" s="960"/>
      <c r="M6" s="960"/>
      <c r="N6" s="960"/>
    </row>
    <row r="7" spans="1:14" s="769" customFormat="1" ht="17.899999999999999" customHeight="1">
      <c r="A7" s="2920" t="s">
        <v>360</v>
      </c>
      <c r="B7" s="2171">
        <f>'GC Table 8 - Primary'!D20</f>
        <v>20780</v>
      </c>
      <c r="C7" s="2172">
        <f>'GC Table 8 - Primary'!D21</f>
        <v>8274</v>
      </c>
      <c r="D7" s="2921">
        <f>'GC Table 6 - Secondary'!D22</f>
        <v>4111</v>
      </c>
      <c r="E7" s="2172">
        <f>'GC Table 6 - Secondary'!D23</f>
        <v>2781</v>
      </c>
      <c r="F7" s="2921">
        <f>'GC Table 4 - Tertiary'!E17+'GC Table 4 - Tertiary'!F17</f>
        <v>1628</v>
      </c>
      <c r="G7" s="2172">
        <f>'GC Table 4 - Tertiary'!E18+'GC Table 4 - Tertiary'!F18</f>
        <v>677</v>
      </c>
      <c r="H7" s="2921">
        <f>'GC Table 5 - Worker Training'!D20</f>
        <v>0</v>
      </c>
      <c r="I7" s="2173">
        <f>'GC Table 5 - Worker Training'!D21</f>
        <v>0</v>
      </c>
      <c r="J7" s="2919">
        <f>SUM(B7:I7)</f>
        <v>38251</v>
      </c>
      <c r="K7" s="960" t="s">
        <v>761</v>
      </c>
      <c r="L7" s="960"/>
      <c r="M7" s="960"/>
      <c r="N7" s="960" t="s">
        <v>817</v>
      </c>
    </row>
    <row r="8" spans="1:14" s="769" customFormat="1" ht="17.899999999999999" customHeight="1" thickBot="1">
      <c r="A8" s="2920" t="s">
        <v>688</v>
      </c>
      <c r="B8" s="2171">
        <f>'GC Table 8 - Primary'!C20</f>
        <v>1000</v>
      </c>
      <c r="C8" s="2172">
        <f>'GC Table 8 - Primary'!C21</f>
        <v>726</v>
      </c>
      <c r="D8" s="2921">
        <f>'GC Table 6 - Secondary'!C22</f>
        <v>380</v>
      </c>
      <c r="E8" s="2172">
        <f>'GC Table 6 - Secondary'!C23</f>
        <v>421</v>
      </c>
      <c r="F8" s="2921">
        <f>'GC Table 4 - Tertiary'!H24</f>
        <v>0</v>
      </c>
      <c r="G8" s="2172">
        <f>'GC Table 4 - Tertiary'!H24</f>
        <v>0</v>
      </c>
      <c r="H8" s="2921">
        <f>'GC Table 5 - Worker Training'!G20</f>
        <v>0</v>
      </c>
      <c r="I8" s="2173">
        <f>'GC Table 5 - Worker Training'!G21</f>
        <v>0</v>
      </c>
      <c r="J8" s="2919">
        <f>SUM(B8:I8)</f>
        <v>2527</v>
      </c>
      <c r="K8" s="960"/>
      <c r="L8" s="960"/>
      <c r="M8" s="960"/>
      <c r="N8" s="960"/>
    </row>
    <row r="9" spans="1:14" ht="17.899999999999999" customHeight="1" thickBot="1">
      <c r="A9" s="2922" t="s">
        <v>762</v>
      </c>
      <c r="B9" s="2923">
        <f t="shared" ref="B9:I9" si="0">SUM(B5:B8)</f>
        <v>36095</v>
      </c>
      <c r="C9" s="2924">
        <f t="shared" si="0"/>
        <v>21968</v>
      </c>
      <c r="D9" s="2925">
        <f t="shared" si="0"/>
        <v>11923</v>
      </c>
      <c r="E9" s="2924">
        <f t="shared" si="0"/>
        <v>10981</v>
      </c>
      <c r="F9" s="2925">
        <f t="shared" si="0"/>
        <v>3057</v>
      </c>
      <c r="G9" s="2924">
        <f t="shared" si="0"/>
        <v>1326</v>
      </c>
      <c r="H9" s="2925">
        <f t="shared" si="0"/>
        <v>203</v>
      </c>
      <c r="I9" s="2926">
        <f t="shared" si="0"/>
        <v>93</v>
      </c>
      <c r="J9" s="2927">
        <f>SUM(B9:I9)</f>
        <v>85646</v>
      </c>
      <c r="K9" s="1785">
        <f>'GC Table 3 - Sch Teach Stud'!P12</f>
        <v>85772</v>
      </c>
      <c r="L9" s="792" t="s">
        <v>818</v>
      </c>
      <c r="M9" s="792"/>
    </row>
    <row r="10" spans="1:14" ht="17.899999999999999" customHeight="1" thickBot="1">
      <c r="A10" s="3527"/>
      <c r="B10" s="3528"/>
      <c r="C10" s="3528"/>
      <c r="D10" s="3528"/>
      <c r="E10" s="3528"/>
      <c r="F10" s="3528"/>
      <c r="G10" s="3528"/>
      <c r="H10" s="3528"/>
      <c r="I10" s="3528"/>
      <c r="J10" s="3529"/>
      <c r="K10" s="1785"/>
      <c r="L10" s="792"/>
      <c r="M10" s="792"/>
    </row>
    <row r="11" spans="1:14" ht="30" customHeight="1">
      <c r="A11" s="5045" t="s">
        <v>342</v>
      </c>
      <c r="B11" s="5046"/>
      <c r="C11" s="5046"/>
      <c r="D11" s="5046"/>
      <c r="E11" s="5046"/>
      <c r="F11" s="5046"/>
      <c r="G11" s="5046"/>
      <c r="H11" s="5046"/>
      <c r="I11" s="5046"/>
      <c r="J11" s="5047"/>
      <c r="K11" s="1785"/>
      <c r="L11" s="792"/>
      <c r="M11" s="792"/>
    </row>
    <row r="12" spans="1:14" ht="30" customHeight="1" thickBot="1">
      <c r="A12" s="5034" t="s">
        <v>1145</v>
      </c>
      <c r="B12" s="5035"/>
      <c r="C12" s="5035"/>
      <c r="D12" s="5035"/>
      <c r="E12" s="5035"/>
      <c r="F12" s="5035"/>
      <c r="G12" s="5035"/>
      <c r="H12" s="5035"/>
      <c r="I12" s="5035"/>
      <c r="J12" s="5036"/>
      <c r="K12" s="1785"/>
      <c r="L12" s="792"/>
      <c r="M12" s="792"/>
    </row>
    <row r="13" spans="1:14" ht="17.899999999999999" customHeight="1" thickBot="1">
      <c r="A13" s="2908" t="s">
        <v>685</v>
      </c>
      <c r="B13" s="5037" t="s">
        <v>68</v>
      </c>
      <c r="C13" s="5038"/>
      <c r="D13" s="5039" t="s">
        <v>69</v>
      </c>
      <c r="E13" s="5040"/>
      <c r="F13" s="5041" t="s">
        <v>461</v>
      </c>
      <c r="G13" s="5042"/>
      <c r="H13" s="5043" t="s">
        <v>686</v>
      </c>
      <c r="I13" s="5044"/>
      <c r="J13" s="2909" t="s">
        <v>687</v>
      </c>
      <c r="K13" s="1785"/>
      <c r="L13" s="792"/>
      <c r="M13" s="792"/>
    </row>
    <row r="14" spans="1:14" ht="17.899999999999999" customHeight="1" thickBot="1">
      <c r="A14" s="2170"/>
      <c r="B14" s="2910" t="s">
        <v>76</v>
      </c>
      <c r="C14" s="2911" t="s">
        <v>77</v>
      </c>
      <c r="D14" s="2910" t="s">
        <v>76</v>
      </c>
      <c r="E14" s="2911" t="s">
        <v>77</v>
      </c>
      <c r="F14" s="2910" t="s">
        <v>76</v>
      </c>
      <c r="G14" s="2911" t="s">
        <v>77</v>
      </c>
      <c r="H14" s="2910" t="s">
        <v>76</v>
      </c>
      <c r="I14" s="2911" t="s">
        <v>77</v>
      </c>
      <c r="J14" s="2910"/>
      <c r="K14" s="1785"/>
      <c r="L14" s="792"/>
      <c r="M14" s="792"/>
    </row>
    <row r="15" spans="1:14" ht="17.899999999999999" customHeight="1">
      <c r="A15" s="2914" t="s">
        <v>358</v>
      </c>
      <c r="B15" s="2915">
        <v>2309</v>
      </c>
      <c r="C15" s="2915">
        <v>5719</v>
      </c>
      <c r="D15" s="2915">
        <v>1529</v>
      </c>
      <c r="E15" s="2915">
        <v>3612</v>
      </c>
      <c r="F15" s="2916">
        <v>797</v>
      </c>
      <c r="G15" s="2917">
        <v>711</v>
      </c>
      <c r="H15" s="2916">
        <v>54</v>
      </c>
      <c r="I15" s="2918">
        <v>31</v>
      </c>
      <c r="J15" s="2919">
        <v>14762</v>
      </c>
      <c r="K15" s="1785"/>
      <c r="L15" s="792"/>
      <c r="M15" s="792"/>
    </row>
    <row r="16" spans="1:14" ht="17.899999999999999" customHeight="1">
      <c r="A16" s="2920" t="s">
        <v>362</v>
      </c>
      <c r="B16" s="2171">
        <v>12568</v>
      </c>
      <c r="C16" s="2172">
        <v>5710</v>
      </c>
      <c r="D16" s="2921">
        <v>4999</v>
      </c>
      <c r="E16" s="2172">
        <v>1681</v>
      </c>
      <c r="F16" s="2921">
        <v>325</v>
      </c>
      <c r="G16" s="2172">
        <v>115</v>
      </c>
      <c r="H16" s="2921">
        <v>271</v>
      </c>
      <c r="I16" s="2173">
        <v>239</v>
      </c>
      <c r="J16" s="2919">
        <v>25908</v>
      </c>
      <c r="K16" s="1785"/>
      <c r="L16" s="792"/>
      <c r="M16" s="792"/>
    </row>
    <row r="17" spans="1:14" ht="17.899999999999999" customHeight="1">
      <c r="A17" s="2920" t="s">
        <v>360</v>
      </c>
      <c r="B17" s="2171">
        <v>16657</v>
      </c>
      <c r="C17" s="2172">
        <v>5355</v>
      </c>
      <c r="D17" s="2921">
        <v>2633</v>
      </c>
      <c r="E17" s="2172">
        <v>1476</v>
      </c>
      <c r="F17" s="2921">
        <v>1286</v>
      </c>
      <c r="G17" s="2172">
        <v>697</v>
      </c>
      <c r="H17" s="2921">
        <v>0</v>
      </c>
      <c r="I17" s="2173">
        <v>0</v>
      </c>
      <c r="J17" s="2919">
        <v>28104</v>
      </c>
      <c r="K17" s="1785"/>
      <c r="L17" s="792"/>
      <c r="M17" s="792"/>
    </row>
    <row r="18" spans="1:14" ht="17.899999999999999" customHeight="1" thickBot="1">
      <c r="A18" s="2920" t="s">
        <v>688</v>
      </c>
      <c r="B18" s="2171">
        <v>851</v>
      </c>
      <c r="C18" s="2172">
        <v>626</v>
      </c>
      <c r="D18" s="2921">
        <v>296</v>
      </c>
      <c r="E18" s="2172">
        <v>365</v>
      </c>
      <c r="F18" s="2921">
        <v>0</v>
      </c>
      <c r="G18" s="2172">
        <v>0</v>
      </c>
      <c r="H18" s="2921">
        <v>0</v>
      </c>
      <c r="I18" s="2173">
        <v>0</v>
      </c>
      <c r="J18" s="2919">
        <v>2138</v>
      </c>
      <c r="K18" s="1785"/>
      <c r="L18" s="792"/>
      <c r="M18" s="792"/>
    </row>
    <row r="19" spans="1:14" ht="17.899999999999999" customHeight="1" thickBot="1">
      <c r="A19" s="2922" t="s">
        <v>762</v>
      </c>
      <c r="B19" s="2923">
        <v>32385</v>
      </c>
      <c r="C19" s="2924">
        <v>17410</v>
      </c>
      <c r="D19" s="2925">
        <v>9457</v>
      </c>
      <c r="E19" s="2924">
        <v>7134</v>
      </c>
      <c r="F19" s="2925">
        <v>2408</v>
      </c>
      <c r="G19" s="2924">
        <v>1523</v>
      </c>
      <c r="H19" s="2925">
        <v>325</v>
      </c>
      <c r="I19" s="2926">
        <v>270</v>
      </c>
      <c r="J19" s="2927">
        <v>70912</v>
      </c>
      <c r="K19" s="1785"/>
      <c r="L19" s="792"/>
      <c r="M19" s="792"/>
    </row>
    <row r="20" spans="1:14" ht="17.899999999999999" customHeight="1">
      <c r="A20" s="3521"/>
      <c r="B20" s="3522"/>
      <c r="C20" s="3522"/>
      <c r="D20" s="3522"/>
      <c r="E20" s="3522"/>
      <c r="F20" s="3522"/>
      <c r="G20" s="3522"/>
      <c r="H20" s="3522"/>
      <c r="I20" s="3522"/>
      <c r="J20" s="3523"/>
      <c r="K20" s="1785"/>
      <c r="L20" s="792"/>
      <c r="M20" s="792"/>
    </row>
    <row r="21" spans="1:14" ht="17.899999999999999" customHeight="1">
      <c r="A21" s="3524"/>
      <c r="B21" s="3525"/>
      <c r="C21" s="3525"/>
      <c r="D21" s="3525"/>
      <c r="E21" s="3525"/>
      <c r="F21" s="3525"/>
      <c r="G21" s="3525"/>
      <c r="H21" s="3525"/>
      <c r="I21" s="3525"/>
      <c r="J21" s="3526"/>
      <c r="K21" s="1785"/>
      <c r="L21" s="792"/>
      <c r="M21" s="792"/>
    </row>
    <row r="22" spans="1:14" ht="16.5" customHeight="1">
      <c r="A22" s="5048" t="s">
        <v>342</v>
      </c>
      <c r="B22" s="5049"/>
      <c r="C22" s="5049"/>
      <c r="D22" s="5049"/>
      <c r="E22" s="5049"/>
      <c r="F22" s="5049"/>
      <c r="G22" s="5049"/>
      <c r="H22" s="5049"/>
      <c r="I22" s="5049"/>
      <c r="J22" s="5050"/>
      <c r="K22" s="1785"/>
      <c r="L22" s="792"/>
      <c r="M22" s="792"/>
    </row>
    <row r="23" spans="1:14" ht="16.5" customHeight="1" thickBot="1">
      <c r="A23" s="5051" t="s">
        <v>971</v>
      </c>
      <c r="B23" s="5052"/>
      <c r="C23" s="5052"/>
      <c r="D23" s="5052"/>
      <c r="E23" s="5052"/>
      <c r="F23" s="5052"/>
      <c r="G23" s="5052"/>
      <c r="H23" s="5052"/>
      <c r="I23" s="5052"/>
      <c r="J23" s="5053"/>
      <c r="K23" s="1782"/>
    </row>
    <row r="24" spans="1:14" ht="16.5" customHeight="1" thickBot="1">
      <c r="A24" s="3484" t="s">
        <v>685</v>
      </c>
      <c r="B24" s="5054" t="s">
        <v>68</v>
      </c>
      <c r="C24" s="5055"/>
      <c r="D24" s="5056" t="s">
        <v>69</v>
      </c>
      <c r="E24" s="5057"/>
      <c r="F24" s="5058" t="s">
        <v>461</v>
      </c>
      <c r="G24" s="5059"/>
      <c r="H24" s="5060" t="s">
        <v>686</v>
      </c>
      <c r="I24" s="5061"/>
      <c r="J24" s="3485" t="s">
        <v>687</v>
      </c>
    </row>
    <row r="25" spans="1:14" ht="16.5" customHeight="1" thickBot="1">
      <c r="A25" s="3486"/>
      <c r="B25" s="3487" t="s">
        <v>76</v>
      </c>
      <c r="C25" s="3488" t="s">
        <v>77</v>
      </c>
      <c r="D25" s="3487" t="s">
        <v>76</v>
      </c>
      <c r="E25" s="3488" t="s">
        <v>77</v>
      </c>
      <c r="F25" s="3487" t="s">
        <v>76</v>
      </c>
      <c r="G25" s="3488" t="s">
        <v>77</v>
      </c>
      <c r="H25" s="3487" t="s">
        <v>76</v>
      </c>
      <c r="I25" s="3489" t="s">
        <v>77</v>
      </c>
      <c r="J25" s="3490"/>
      <c r="K25" s="763"/>
      <c r="L25" s="763"/>
      <c r="M25" s="763"/>
    </row>
    <row r="26" spans="1:14" ht="16.5" customHeight="1">
      <c r="A26" s="3491" t="s">
        <v>1146</v>
      </c>
      <c r="B26" s="3492">
        <v>2429</v>
      </c>
      <c r="C26" s="3492">
        <v>5352</v>
      </c>
      <c r="D26" s="3492">
        <v>1582</v>
      </c>
      <c r="E26" s="3492">
        <v>3413</v>
      </c>
      <c r="F26" s="3493">
        <v>872</v>
      </c>
      <c r="G26" s="3494">
        <v>696</v>
      </c>
      <c r="H26" s="3492">
        <v>46</v>
      </c>
      <c r="I26" s="3495">
        <v>40</v>
      </c>
      <c r="J26" s="3496">
        <v>14430</v>
      </c>
      <c r="K26" s="763"/>
      <c r="L26" s="763"/>
      <c r="M26" s="763"/>
    </row>
    <row r="27" spans="1:14" ht="24">
      <c r="A27" s="3491" t="s">
        <v>1147</v>
      </c>
      <c r="B27" s="3492">
        <v>12700</v>
      </c>
      <c r="C27" s="3494">
        <v>6148</v>
      </c>
      <c r="D27" s="3492">
        <v>3894</v>
      </c>
      <c r="E27" s="3494">
        <v>1261</v>
      </c>
      <c r="F27" s="3492">
        <v>270</v>
      </c>
      <c r="G27" s="3494">
        <v>59</v>
      </c>
      <c r="H27" s="3492">
        <v>261</v>
      </c>
      <c r="I27" s="3495">
        <v>216</v>
      </c>
      <c r="J27" s="3497">
        <v>24809</v>
      </c>
      <c r="K27" s="960" t="s">
        <v>759</v>
      </c>
      <c r="L27" s="960"/>
      <c r="M27" s="960"/>
      <c r="N27" s="1783" t="s">
        <v>817</v>
      </c>
    </row>
    <row r="28" spans="1:14">
      <c r="A28" s="3491" t="s">
        <v>1148</v>
      </c>
      <c r="B28" s="3492">
        <v>16267</v>
      </c>
      <c r="C28" s="3494">
        <v>4221</v>
      </c>
      <c r="D28" s="3492">
        <v>3133</v>
      </c>
      <c r="E28" s="3494">
        <v>1294</v>
      </c>
      <c r="F28" s="3492">
        <v>1323</v>
      </c>
      <c r="G28" s="3494">
        <v>600</v>
      </c>
      <c r="H28" s="3492" t="s">
        <v>1144</v>
      </c>
      <c r="I28" s="3495" t="s">
        <v>1144</v>
      </c>
      <c r="J28" s="3497">
        <v>26838</v>
      </c>
      <c r="K28" s="960" t="s">
        <v>760</v>
      </c>
      <c r="L28" s="960"/>
      <c r="M28" s="960"/>
      <c r="N28" s="960"/>
    </row>
    <row r="29" spans="1:14" ht="15" thickBot="1">
      <c r="A29" s="3491" t="s">
        <v>1149</v>
      </c>
      <c r="B29" s="3492">
        <v>790</v>
      </c>
      <c r="C29" s="3494">
        <v>595</v>
      </c>
      <c r="D29" s="3492">
        <v>286</v>
      </c>
      <c r="E29" s="3494">
        <v>325</v>
      </c>
      <c r="F29" s="3492" t="s">
        <v>1144</v>
      </c>
      <c r="G29" s="3494" t="s">
        <v>1144</v>
      </c>
      <c r="H29" s="3492" t="s">
        <v>1144</v>
      </c>
      <c r="I29" s="3495" t="s">
        <v>1144</v>
      </c>
      <c r="J29" s="3497">
        <v>1996</v>
      </c>
      <c r="K29" s="960" t="s">
        <v>761</v>
      </c>
      <c r="L29" s="960"/>
      <c r="M29" s="960"/>
      <c r="N29" s="960" t="s">
        <v>817</v>
      </c>
    </row>
    <row r="30" spans="1:14" ht="15" thickBot="1">
      <c r="A30" s="3498" t="s">
        <v>1150</v>
      </c>
      <c r="B30" s="3499">
        <v>32186</v>
      </c>
      <c r="C30" s="3500">
        <v>16316</v>
      </c>
      <c r="D30" s="3499">
        <v>8895</v>
      </c>
      <c r="E30" s="3500">
        <v>6293</v>
      </c>
      <c r="F30" s="3499">
        <v>2465</v>
      </c>
      <c r="G30" s="3500">
        <v>1355</v>
      </c>
      <c r="H30" s="3499">
        <v>307</v>
      </c>
      <c r="I30" s="3501">
        <v>256</v>
      </c>
      <c r="J30" s="3502">
        <v>68073</v>
      </c>
      <c r="K30" s="960"/>
      <c r="L30" s="960"/>
      <c r="M30" s="960"/>
      <c r="N30" s="960"/>
    </row>
    <row r="31" spans="1:14" ht="21">
      <c r="A31" s="5005" t="s">
        <v>342</v>
      </c>
      <c r="B31" s="5006"/>
      <c r="C31" s="5006"/>
      <c r="D31" s="5006"/>
      <c r="E31" s="5006"/>
      <c r="F31" s="5006"/>
      <c r="G31" s="5006"/>
      <c r="H31" s="5006"/>
      <c r="I31" s="5006"/>
      <c r="J31" s="5007"/>
      <c r="K31" s="1785" t="str">
        <f>'GC Table 3 - Sch Teach Stud'!P21</f>
        <v>Totals</v>
      </c>
      <c r="L31" s="792" t="s">
        <v>818</v>
      </c>
      <c r="M31" s="792"/>
    </row>
    <row r="32" spans="1:14" ht="19" thickBot="1">
      <c r="A32" s="5008" t="s">
        <v>1005</v>
      </c>
      <c r="B32" s="5009"/>
      <c r="C32" s="5009"/>
      <c r="D32" s="5009"/>
      <c r="E32" s="5009"/>
      <c r="F32" s="5009"/>
      <c r="G32" s="5009"/>
      <c r="H32" s="5009"/>
      <c r="I32" s="5009"/>
      <c r="J32" s="5010"/>
    </row>
    <row r="33" spans="1:14" ht="15" thickBot="1">
      <c r="A33" s="2908" t="s">
        <v>685</v>
      </c>
      <c r="B33" s="5011" t="s">
        <v>68</v>
      </c>
      <c r="C33" s="5012"/>
      <c r="D33" s="5013" t="s">
        <v>69</v>
      </c>
      <c r="E33" s="5014"/>
      <c r="F33" s="5015" t="s">
        <v>461</v>
      </c>
      <c r="G33" s="5016"/>
      <c r="H33" s="5017" t="s">
        <v>686</v>
      </c>
      <c r="I33" s="5018"/>
      <c r="J33" s="2909" t="s">
        <v>687</v>
      </c>
    </row>
    <row r="34" spans="1:14" ht="15" thickBot="1">
      <c r="A34" s="2170"/>
      <c r="B34" s="2910" t="s">
        <v>76</v>
      </c>
      <c r="C34" s="2911" t="s">
        <v>77</v>
      </c>
      <c r="D34" s="2910" t="s">
        <v>76</v>
      </c>
      <c r="E34" s="2911" t="s">
        <v>77</v>
      </c>
      <c r="F34" s="2910" t="s">
        <v>76</v>
      </c>
      <c r="G34" s="2911" t="s">
        <v>77</v>
      </c>
      <c r="H34" s="2910" t="s">
        <v>76</v>
      </c>
      <c r="I34" s="2912" t="s">
        <v>77</v>
      </c>
      <c r="J34" s="2913"/>
    </row>
    <row r="35" spans="1:14">
      <c r="A35" s="2914" t="s">
        <v>358</v>
      </c>
      <c r="B35" s="2915" t="str">
        <f>'[3]GC Table 8 - Primary'!B29</f>
        <v>AUC</v>
      </c>
      <c r="C35" s="2915">
        <f>'[3]GC Table 8 - Primary'!B30</f>
        <v>43</v>
      </c>
      <c r="D35" s="2915">
        <f>'[3]GC Table 6 - Secondary'!B31</f>
        <v>42004</v>
      </c>
      <c r="E35" s="2915">
        <f>'[3]GC Table 6 - Secondary'!B32</f>
        <v>0</v>
      </c>
      <c r="F35" s="2916">
        <f>'[3]GC Table 4 - Tertiary'!B23</f>
        <v>142</v>
      </c>
      <c r="G35" s="2917">
        <f>'[3]GC Table 4 - Tertiary'!B24</f>
        <v>457</v>
      </c>
      <c r="H35" s="2916">
        <f>'[3]GC Table 5 - Worker Training'!B29</f>
        <v>33</v>
      </c>
      <c r="I35" s="2918">
        <f>'[3]GC Table 5 - Worker Training'!B30</f>
        <v>0</v>
      </c>
      <c r="J35" s="2919">
        <f>SUM(B35:I35)</f>
        <v>42679</v>
      </c>
      <c r="K35" s="763"/>
      <c r="L35" s="763"/>
      <c r="M35" s="763"/>
    </row>
    <row r="36" spans="1:14">
      <c r="A36" s="2920" t="s">
        <v>362</v>
      </c>
      <c r="B36" s="2171" t="str">
        <f>'[3]GC Table 8 - Primary'!E29</f>
        <v>TPUM</v>
      </c>
      <c r="C36" s="2172">
        <f>'[3]GC Table 8 - Primary'!E30</f>
        <v>131</v>
      </c>
      <c r="D36" s="2921">
        <f>'[3]GC Table 6 - Secondary'!E31</f>
        <v>0</v>
      </c>
      <c r="E36" s="2172">
        <f>'[3]GC Table 6 - Secondary'!E32</f>
        <v>0</v>
      </c>
      <c r="F36" s="2921">
        <f>'[3]GC Table 4 - Tertiary'!C23</f>
        <v>0</v>
      </c>
      <c r="G36" s="2172">
        <f>'[3]GC Table 4 - Tertiary'!C24</f>
        <v>0</v>
      </c>
      <c r="H36" s="2921">
        <f>'[3]GC Table 5 - Worker Training'!E29</f>
        <v>132</v>
      </c>
      <c r="I36" s="2173">
        <f>'[3]GC Table 5 - Worker Training'!E30</f>
        <v>0</v>
      </c>
      <c r="J36" s="2919">
        <f t="shared" ref="J36:J38" si="1">SUM(B36:I36)</f>
        <v>263</v>
      </c>
      <c r="K36" s="763"/>
      <c r="L36" s="763"/>
      <c r="M36" s="763"/>
    </row>
    <row r="37" spans="1:14">
      <c r="A37" s="2920" t="s">
        <v>360</v>
      </c>
      <c r="B37" s="2171" t="str">
        <f>'[3]GC Table 8 - Primary'!D29</f>
        <v>PNGUM</v>
      </c>
      <c r="C37" s="2172">
        <f>'[3]GC Table 8 - Primary'!D30</f>
        <v>116</v>
      </c>
      <c r="D37" s="2921">
        <f>'[3]GC Table 6 - Secondary'!D31</f>
        <v>0</v>
      </c>
      <c r="E37" s="2172">
        <f>'[3]GC Table 6 - Secondary'!D32</f>
        <v>0</v>
      </c>
      <c r="F37" s="2921">
        <f>'[3]GC Table 4 - Tertiary'!D23+'[3]GC Table 4 - Tertiary'!E23</f>
        <v>0</v>
      </c>
      <c r="G37" s="2172">
        <f>'[3]GC Table 4 - Tertiary'!D24+'[3]GC Table 4 - Tertiary'!E24</f>
        <v>213</v>
      </c>
      <c r="H37" s="2921">
        <f>'[3]GC Table 5 - Worker Training'!D29</f>
        <v>0</v>
      </c>
      <c r="I37" s="2173">
        <f>'[3]GC Table 5 - Worker Training'!D30</f>
        <v>0</v>
      </c>
      <c r="J37" s="2919">
        <f t="shared" si="1"/>
        <v>329</v>
      </c>
      <c r="K37" s="960" t="s">
        <v>759</v>
      </c>
      <c r="L37" s="960"/>
      <c r="M37" s="960"/>
      <c r="N37" s="960"/>
    </row>
    <row r="38" spans="1:14" ht="15" thickBot="1">
      <c r="A38" s="2920" t="s">
        <v>688</v>
      </c>
      <c r="B38" s="2171" t="str">
        <f>'[3]GC Table 8 - Primary'!C29</f>
        <v>NZPUC</v>
      </c>
      <c r="C38" s="2172">
        <f>'[3]GC Table 8 - Primary'!C30</f>
        <v>18</v>
      </c>
      <c r="D38" s="2921">
        <f>'[3]GC Table 6 - Secondary'!C31</f>
        <v>0</v>
      </c>
      <c r="E38" s="2172">
        <f>'[3]GC Table 6 - Secondary'!C32</f>
        <v>0</v>
      </c>
      <c r="F38" s="2921">
        <f>'[3]GC Table 4 - Tertiary'!G31</f>
        <v>0</v>
      </c>
      <c r="G38" s="2172">
        <f>'[3]GC Table 4 - Tertiary'!G31</f>
        <v>0</v>
      </c>
      <c r="H38" s="2921">
        <f>'[3]GC Table 5 - Worker Training'!G29</f>
        <v>0</v>
      </c>
      <c r="I38" s="2173">
        <f>'[3]GC Table 5 - Worker Training'!G30</f>
        <v>0</v>
      </c>
      <c r="J38" s="2919">
        <f t="shared" si="1"/>
        <v>18</v>
      </c>
      <c r="K38" s="960" t="s">
        <v>760</v>
      </c>
      <c r="L38" s="960"/>
      <c r="M38" s="960"/>
      <c r="N38" s="960"/>
    </row>
    <row r="39" spans="1:14" ht="15" thickBot="1">
      <c r="A39" s="2922" t="s">
        <v>762</v>
      </c>
      <c r="B39" s="2923">
        <f t="shared" ref="B39:I39" si="2">SUM(B35:B38)</f>
        <v>0</v>
      </c>
      <c r="C39" s="2924">
        <f t="shared" si="2"/>
        <v>308</v>
      </c>
      <c r="D39" s="2925">
        <f t="shared" si="2"/>
        <v>42004</v>
      </c>
      <c r="E39" s="2924">
        <f t="shared" si="2"/>
        <v>0</v>
      </c>
      <c r="F39" s="2925">
        <f t="shared" si="2"/>
        <v>142</v>
      </c>
      <c r="G39" s="2924">
        <f t="shared" si="2"/>
        <v>670</v>
      </c>
      <c r="H39" s="2925">
        <f t="shared" si="2"/>
        <v>165</v>
      </c>
      <c r="I39" s="2926">
        <f t="shared" si="2"/>
        <v>0</v>
      </c>
      <c r="J39" s="2927">
        <f>SUM(B39:I39)</f>
        <v>43289</v>
      </c>
      <c r="K39" s="960" t="s">
        <v>761</v>
      </c>
      <c r="L39" s="960"/>
      <c r="M39" s="960"/>
      <c r="N39" s="960"/>
    </row>
    <row r="40" spans="1:14" ht="15" thickBot="1">
      <c r="A40" s="2928"/>
      <c r="B40" s="2929"/>
      <c r="C40" s="2929"/>
      <c r="D40" s="2929"/>
      <c r="E40" s="2929"/>
      <c r="F40" s="2929"/>
      <c r="G40" s="2929"/>
      <c r="H40" s="2929"/>
      <c r="I40" s="2929"/>
      <c r="J40" s="2930"/>
      <c r="K40" s="960"/>
      <c r="L40" s="960"/>
      <c r="M40" s="960"/>
      <c r="N40" s="960"/>
    </row>
    <row r="41" spans="1:14" ht="21">
      <c r="A41" s="5005" t="s">
        <v>342</v>
      </c>
      <c r="B41" s="5006"/>
      <c r="C41" s="5006"/>
      <c r="D41" s="5006"/>
      <c r="E41" s="5006"/>
      <c r="F41" s="5006"/>
      <c r="G41" s="5006"/>
      <c r="H41" s="5006"/>
      <c r="I41" s="5006"/>
      <c r="J41" s="5007"/>
      <c r="K41" s="1784">
        <v>61335</v>
      </c>
      <c r="L41" s="763"/>
      <c r="M41" s="763"/>
    </row>
    <row r="42" spans="1:14" ht="19" thickBot="1">
      <c r="A42" s="5008" t="s">
        <v>758</v>
      </c>
      <c r="B42" s="5009"/>
      <c r="C42" s="5009"/>
      <c r="D42" s="5009"/>
      <c r="E42" s="5009"/>
      <c r="F42" s="5009"/>
      <c r="G42" s="5009"/>
      <c r="H42" s="5009"/>
      <c r="I42" s="5009"/>
      <c r="J42" s="5010"/>
      <c r="K42" s="763"/>
      <c r="L42" s="763"/>
      <c r="M42" s="763"/>
    </row>
    <row r="43" spans="1:14" ht="15" thickBot="1">
      <c r="A43" s="2908" t="s">
        <v>685</v>
      </c>
      <c r="B43" s="5011" t="s">
        <v>68</v>
      </c>
      <c r="C43" s="5012"/>
      <c r="D43" s="5013" t="s">
        <v>69</v>
      </c>
      <c r="E43" s="5014"/>
      <c r="F43" s="5015" t="s">
        <v>461</v>
      </c>
      <c r="G43" s="5016"/>
      <c r="H43" s="5017" t="s">
        <v>686</v>
      </c>
      <c r="I43" s="5018"/>
      <c r="J43" s="2909" t="s">
        <v>687</v>
      </c>
      <c r="K43" s="763"/>
      <c r="L43" s="763"/>
      <c r="M43" s="763"/>
    </row>
    <row r="44" spans="1:14" ht="15" thickBot="1">
      <c r="A44" s="2170"/>
      <c r="B44" s="2910" t="s">
        <v>76</v>
      </c>
      <c r="C44" s="2911" t="s">
        <v>77</v>
      </c>
      <c r="D44" s="2910" t="s">
        <v>76</v>
      </c>
      <c r="E44" s="2911" t="s">
        <v>77</v>
      </c>
      <c r="F44" s="2910" t="s">
        <v>76</v>
      </c>
      <c r="G44" s="2911" t="s">
        <v>77</v>
      </c>
      <c r="H44" s="2910" t="s">
        <v>76</v>
      </c>
      <c r="I44" s="2912" t="s">
        <v>77</v>
      </c>
      <c r="J44" s="2913"/>
    </row>
    <row r="45" spans="1:14">
      <c r="A45" s="2914" t="s">
        <v>358</v>
      </c>
      <c r="B45" s="2915">
        <v>2295</v>
      </c>
      <c r="C45" s="2915">
        <v>4974</v>
      </c>
      <c r="D45" s="2915">
        <v>1623</v>
      </c>
      <c r="E45" s="2915">
        <v>3432</v>
      </c>
      <c r="F45" s="2916">
        <v>827</v>
      </c>
      <c r="G45" s="2917">
        <v>618</v>
      </c>
      <c r="H45" s="2916">
        <v>46</v>
      </c>
      <c r="I45" s="2918">
        <v>15</v>
      </c>
      <c r="J45" s="2919">
        <v>13830</v>
      </c>
    </row>
    <row r="46" spans="1:14">
      <c r="A46" s="2920" t="s">
        <v>362</v>
      </c>
      <c r="B46" s="2171">
        <v>11853</v>
      </c>
      <c r="C46" s="2172">
        <v>4824</v>
      </c>
      <c r="D46" s="2921">
        <v>4089</v>
      </c>
      <c r="E46" s="2172">
        <v>1391</v>
      </c>
      <c r="F46" s="2921">
        <v>306</v>
      </c>
      <c r="G46" s="2172">
        <v>81</v>
      </c>
      <c r="H46" s="2921">
        <v>265</v>
      </c>
      <c r="I46" s="2173">
        <v>238</v>
      </c>
      <c r="J46" s="2919">
        <v>23047</v>
      </c>
      <c r="K46" s="763"/>
      <c r="L46" s="763"/>
      <c r="M46" s="763"/>
    </row>
    <row r="47" spans="1:14">
      <c r="A47" s="2920" t="s">
        <v>360</v>
      </c>
      <c r="B47" s="2171">
        <v>19553</v>
      </c>
      <c r="C47" s="2172">
        <v>5225</v>
      </c>
      <c r="D47" s="2921">
        <v>2916</v>
      </c>
      <c r="E47" s="2172">
        <v>976</v>
      </c>
      <c r="F47" s="2921">
        <v>1242</v>
      </c>
      <c r="G47" s="2172">
        <v>283</v>
      </c>
      <c r="H47" s="2921">
        <v>0</v>
      </c>
      <c r="I47" s="2173">
        <v>0</v>
      </c>
      <c r="J47" s="2919">
        <v>30195</v>
      </c>
      <c r="K47" s="763"/>
      <c r="L47" s="763"/>
      <c r="M47" s="763"/>
    </row>
    <row r="48" spans="1:14" ht="15" thickBot="1">
      <c r="A48" s="2920" t="s">
        <v>688</v>
      </c>
      <c r="B48" s="2171">
        <v>830</v>
      </c>
      <c r="C48" s="2172">
        <v>625</v>
      </c>
      <c r="D48" s="2921">
        <v>300</v>
      </c>
      <c r="E48" s="2172">
        <v>367</v>
      </c>
      <c r="F48" s="2921">
        <v>0</v>
      </c>
      <c r="G48" s="2172">
        <v>0</v>
      </c>
      <c r="H48" s="2921">
        <v>0</v>
      </c>
      <c r="I48" s="2173">
        <v>0</v>
      </c>
      <c r="J48" s="2919">
        <v>2122</v>
      </c>
      <c r="K48" s="763" t="s">
        <v>765</v>
      </c>
      <c r="L48" s="763"/>
      <c r="M48" s="763"/>
    </row>
    <row r="49" spans="1:13" ht="15" thickBot="1">
      <c r="A49" s="2922" t="s">
        <v>762</v>
      </c>
      <c r="B49" s="2923">
        <v>34531</v>
      </c>
      <c r="C49" s="2924">
        <v>15648</v>
      </c>
      <c r="D49" s="2925">
        <v>8928</v>
      </c>
      <c r="E49" s="2924">
        <v>6166</v>
      </c>
      <c r="F49" s="2925">
        <v>2375</v>
      </c>
      <c r="G49" s="2924">
        <v>982</v>
      </c>
      <c r="H49" s="2925">
        <v>311</v>
      </c>
      <c r="I49" s="2926">
        <v>253</v>
      </c>
      <c r="J49" s="2927">
        <v>69194</v>
      </c>
      <c r="K49" s="763"/>
      <c r="L49" s="763"/>
      <c r="M49" s="763"/>
    </row>
    <row r="50" spans="1:13" ht="21.5" thickBot="1">
      <c r="A50" s="5005"/>
      <c r="B50" s="5006"/>
      <c r="C50" s="5006"/>
      <c r="D50" s="5006"/>
      <c r="E50" s="5006"/>
      <c r="F50" s="5006"/>
      <c r="G50" s="5006"/>
      <c r="H50" s="5006"/>
      <c r="I50" s="5006"/>
      <c r="J50" s="5007"/>
      <c r="K50" s="763" t="s">
        <v>766</v>
      </c>
      <c r="L50" s="763"/>
      <c r="M50" s="763"/>
    </row>
    <row r="51" spans="1:13" ht="21">
      <c r="A51" s="5005" t="s">
        <v>342</v>
      </c>
      <c r="B51" s="5006"/>
      <c r="C51" s="5006"/>
      <c r="D51" s="5006"/>
      <c r="E51" s="5006"/>
      <c r="F51" s="5006"/>
      <c r="G51" s="5006"/>
      <c r="H51" s="5006"/>
      <c r="I51" s="5006"/>
      <c r="J51" s="5007"/>
      <c r="K51" s="763"/>
      <c r="L51" s="763"/>
      <c r="M51" s="763"/>
    </row>
    <row r="52" spans="1:13" ht="19" thickBot="1">
      <c r="A52" s="5034" t="s">
        <v>763</v>
      </c>
      <c r="B52" s="5035"/>
      <c r="C52" s="5035"/>
      <c r="D52" s="5035"/>
      <c r="E52" s="5035"/>
      <c r="F52" s="5035"/>
      <c r="G52" s="5035"/>
      <c r="H52" s="5035"/>
      <c r="I52" s="5035"/>
      <c r="J52" s="5036"/>
      <c r="K52" s="763"/>
      <c r="L52" s="763"/>
      <c r="M52" s="763"/>
    </row>
    <row r="53" spans="1:13" ht="15" thickBot="1">
      <c r="A53" s="2908" t="s">
        <v>685</v>
      </c>
      <c r="B53" s="5037" t="s">
        <v>68</v>
      </c>
      <c r="C53" s="5038"/>
      <c r="D53" s="5039" t="s">
        <v>69</v>
      </c>
      <c r="E53" s="5040"/>
      <c r="F53" s="5041" t="s">
        <v>461</v>
      </c>
      <c r="G53" s="5042"/>
      <c r="H53" s="5043" t="s">
        <v>686</v>
      </c>
      <c r="I53" s="5044"/>
      <c r="J53" s="2909" t="s">
        <v>687</v>
      </c>
      <c r="K53" s="763"/>
      <c r="L53" s="763"/>
      <c r="M53" s="763"/>
    </row>
    <row r="54" spans="1:13" ht="15" thickBot="1">
      <c r="A54" s="2170"/>
      <c r="B54" s="2910" t="s">
        <v>76</v>
      </c>
      <c r="C54" s="2911" t="s">
        <v>77</v>
      </c>
      <c r="D54" s="2910" t="s">
        <v>76</v>
      </c>
      <c r="E54" s="2911" t="s">
        <v>77</v>
      </c>
      <c r="F54" s="2910" t="s">
        <v>76</v>
      </c>
      <c r="G54" s="2911" t="s">
        <v>77</v>
      </c>
      <c r="H54" s="2910" t="s">
        <v>76</v>
      </c>
      <c r="I54" s="2912" t="s">
        <v>77</v>
      </c>
      <c r="J54" s="2913"/>
    </row>
    <row r="55" spans="1:13">
      <c r="A55" s="2931" t="s">
        <v>358</v>
      </c>
      <c r="B55" s="2932">
        <v>2352</v>
      </c>
      <c r="C55" s="2932">
        <v>4853</v>
      </c>
      <c r="D55" s="2933">
        <v>1571</v>
      </c>
      <c r="E55" s="2934">
        <v>3103</v>
      </c>
      <c r="F55" s="2933">
        <v>579</v>
      </c>
      <c r="G55" s="2934">
        <v>929</v>
      </c>
      <c r="H55" s="2933">
        <v>51</v>
      </c>
      <c r="I55" s="2935">
        <v>27</v>
      </c>
      <c r="J55" s="2936">
        <v>13465</v>
      </c>
    </row>
    <row r="56" spans="1:13">
      <c r="A56" s="2937" t="s">
        <v>362</v>
      </c>
      <c r="B56" s="2938">
        <v>11491</v>
      </c>
      <c r="C56" s="2939">
        <v>4117</v>
      </c>
      <c r="D56" s="2940">
        <v>3372</v>
      </c>
      <c r="E56" s="2939">
        <v>1075</v>
      </c>
      <c r="F56" s="2940">
        <v>367</v>
      </c>
      <c r="G56" s="2939">
        <v>53</v>
      </c>
      <c r="H56" s="2940">
        <v>0</v>
      </c>
      <c r="I56" s="2941">
        <v>0</v>
      </c>
      <c r="J56" s="2936">
        <v>20475</v>
      </c>
    </row>
    <row r="57" spans="1:13">
      <c r="A57" s="2937" t="s">
        <v>360</v>
      </c>
      <c r="B57" s="2938">
        <v>15312</v>
      </c>
      <c r="C57" s="2939">
        <v>6317</v>
      </c>
      <c r="D57" s="2940">
        <v>1683</v>
      </c>
      <c r="E57" s="2939">
        <v>468</v>
      </c>
      <c r="F57" s="2940">
        <v>1169</v>
      </c>
      <c r="G57" s="2939">
        <v>425</v>
      </c>
      <c r="H57" s="2940">
        <v>0</v>
      </c>
      <c r="I57" s="2941">
        <v>0</v>
      </c>
      <c r="J57" s="2936">
        <v>25374</v>
      </c>
    </row>
    <row r="58" spans="1:13" ht="15" thickBot="1">
      <c r="A58" s="772" t="s">
        <v>688</v>
      </c>
      <c r="B58" s="1435">
        <v>814</v>
      </c>
      <c r="C58" s="2942">
        <v>565</v>
      </c>
      <c r="D58" s="1437">
        <v>308</v>
      </c>
      <c r="E58" s="2942">
        <v>334</v>
      </c>
      <c r="F58" s="1437">
        <v>0</v>
      </c>
      <c r="G58" s="2942">
        <v>0</v>
      </c>
      <c r="H58" s="1437">
        <v>0</v>
      </c>
      <c r="I58" s="1438">
        <v>0</v>
      </c>
      <c r="J58" s="1439">
        <v>2021</v>
      </c>
    </row>
    <row r="59" spans="1:13" ht="15" thickBot="1">
      <c r="A59" s="2922" t="s">
        <v>762</v>
      </c>
      <c r="B59" s="2923">
        <v>29969</v>
      </c>
      <c r="C59" s="2924">
        <v>15852</v>
      </c>
      <c r="D59" s="2925">
        <v>6934</v>
      </c>
      <c r="E59" s="2924">
        <v>4980</v>
      </c>
      <c r="F59" s="2925">
        <v>2115</v>
      </c>
      <c r="G59" s="2924">
        <v>1407</v>
      </c>
      <c r="H59" s="2925">
        <v>51</v>
      </c>
      <c r="I59" s="2926">
        <v>27</v>
      </c>
      <c r="J59" s="2927">
        <v>61335</v>
      </c>
    </row>
    <row r="60" spans="1:13">
      <c r="A60" s="5019"/>
      <c r="B60" s="5020"/>
      <c r="C60" s="5020"/>
      <c r="D60" s="5020"/>
      <c r="E60" s="5020"/>
      <c r="F60" s="5020"/>
      <c r="G60" s="5020"/>
      <c r="H60" s="5020"/>
      <c r="I60" s="5020"/>
      <c r="J60" s="5021"/>
    </row>
    <row r="61" spans="1:13" ht="15" thickBot="1">
      <c r="A61" s="5019"/>
      <c r="B61" s="5020"/>
      <c r="C61" s="5020"/>
      <c r="D61" s="5020"/>
      <c r="E61" s="5020"/>
      <c r="F61" s="5020"/>
      <c r="G61" s="5020"/>
      <c r="H61" s="5020"/>
      <c r="I61" s="5020"/>
      <c r="J61" s="5021"/>
    </row>
    <row r="62" spans="1:13" ht="21">
      <c r="A62" s="5022" t="s">
        <v>342</v>
      </c>
      <c r="B62" s="5023"/>
      <c r="C62" s="5023"/>
      <c r="D62" s="5023"/>
      <c r="E62" s="5023"/>
      <c r="F62" s="5023"/>
      <c r="G62" s="5023"/>
      <c r="H62" s="5023"/>
      <c r="I62" s="5023"/>
      <c r="J62" s="5024"/>
    </row>
    <row r="63" spans="1:13" ht="19" thickBot="1">
      <c r="A63" s="5008" t="s">
        <v>764</v>
      </c>
      <c r="B63" s="5009"/>
      <c r="C63" s="5009"/>
      <c r="D63" s="5009"/>
      <c r="E63" s="5009"/>
      <c r="F63" s="5009"/>
      <c r="G63" s="5009"/>
      <c r="H63" s="5009"/>
      <c r="I63" s="5009"/>
      <c r="J63" s="5025"/>
    </row>
    <row r="64" spans="1:13" ht="15" thickBot="1">
      <c r="A64" s="761" t="s">
        <v>685</v>
      </c>
      <c r="B64" s="5026" t="s">
        <v>68</v>
      </c>
      <c r="C64" s="5027"/>
      <c r="D64" s="5028" t="s">
        <v>69</v>
      </c>
      <c r="E64" s="5029"/>
      <c r="F64" s="5030" t="s">
        <v>461</v>
      </c>
      <c r="G64" s="5031"/>
      <c r="H64" s="5032" t="s">
        <v>686</v>
      </c>
      <c r="I64" s="5033"/>
      <c r="J64" s="762" t="s">
        <v>687</v>
      </c>
    </row>
    <row r="65" spans="1:10" ht="15" thickBot="1">
      <c r="A65" s="764"/>
      <c r="B65" s="765" t="s">
        <v>76</v>
      </c>
      <c r="C65" s="766" t="s">
        <v>77</v>
      </c>
      <c r="D65" s="765" t="s">
        <v>76</v>
      </c>
      <c r="E65" s="766" t="s">
        <v>77</v>
      </c>
      <c r="F65" s="765" t="s">
        <v>76</v>
      </c>
      <c r="G65" s="766" t="s">
        <v>77</v>
      </c>
      <c r="H65" s="765" t="s">
        <v>76</v>
      </c>
      <c r="I65" s="767" t="s">
        <v>77</v>
      </c>
      <c r="J65" s="768"/>
    </row>
    <row r="66" spans="1:10">
      <c r="A66" s="770" t="s">
        <v>358</v>
      </c>
      <c r="B66" s="1427">
        <v>2301</v>
      </c>
      <c r="C66" s="1429">
        <v>4535</v>
      </c>
      <c r="D66" s="1428">
        <v>1634</v>
      </c>
      <c r="E66" s="1429">
        <v>3040</v>
      </c>
      <c r="F66" s="1428"/>
      <c r="G66" s="1429"/>
      <c r="H66" s="1428">
        <v>48</v>
      </c>
      <c r="I66" s="1430">
        <v>14</v>
      </c>
      <c r="J66" s="1426">
        <v>11572</v>
      </c>
    </row>
    <row r="67" spans="1:10">
      <c r="A67" s="771" t="s">
        <v>362</v>
      </c>
      <c r="B67" s="1431">
        <v>13065</v>
      </c>
      <c r="C67" s="1432">
        <v>4220</v>
      </c>
      <c r="D67" s="1433">
        <v>4320</v>
      </c>
      <c r="E67" s="1432">
        <v>1198</v>
      </c>
      <c r="F67" s="1433">
        <v>330</v>
      </c>
      <c r="G67" s="1432">
        <v>98</v>
      </c>
      <c r="H67" s="1433">
        <v>246</v>
      </c>
      <c r="I67" s="1434">
        <v>271</v>
      </c>
      <c r="J67" s="1426">
        <v>23748</v>
      </c>
    </row>
    <row r="68" spans="1:10">
      <c r="A68" s="771" t="s">
        <v>360</v>
      </c>
      <c r="B68" s="1431">
        <v>20017</v>
      </c>
      <c r="C68" s="1432">
        <v>5902</v>
      </c>
      <c r="D68" s="1433">
        <v>2530</v>
      </c>
      <c r="E68" s="1432">
        <v>1046</v>
      </c>
      <c r="F68" s="1433">
        <v>319</v>
      </c>
      <c r="G68" s="1432">
        <v>58</v>
      </c>
      <c r="H68" s="1433"/>
      <c r="I68" s="1434"/>
      <c r="J68" s="1426">
        <v>29872</v>
      </c>
    </row>
    <row r="69" spans="1:10">
      <c r="A69" s="771" t="s">
        <v>688</v>
      </c>
      <c r="B69" s="1431">
        <v>840</v>
      </c>
      <c r="C69" s="1432">
        <v>603</v>
      </c>
      <c r="D69" s="1433">
        <v>324</v>
      </c>
      <c r="E69" s="1432">
        <v>315</v>
      </c>
      <c r="F69" s="1433"/>
      <c r="G69" s="1432"/>
      <c r="H69" s="1433"/>
      <c r="I69" s="1434"/>
      <c r="J69" s="1426">
        <v>2082</v>
      </c>
    </row>
    <row r="70" spans="1:10" ht="15" thickBot="1">
      <c r="A70" s="772" t="s">
        <v>361</v>
      </c>
      <c r="B70" s="1435"/>
      <c r="C70" s="1436"/>
      <c r="D70" s="1437"/>
      <c r="E70" s="1436"/>
      <c r="F70" s="1437">
        <v>1577</v>
      </c>
      <c r="G70" s="1436">
        <v>1009</v>
      </c>
      <c r="H70" s="1437"/>
      <c r="I70" s="1438"/>
      <c r="J70" s="1439">
        <v>2586</v>
      </c>
    </row>
    <row r="71" spans="1:10" ht="15" thickBot="1">
      <c r="A71" s="1786" t="s">
        <v>17</v>
      </c>
      <c r="B71" s="1787">
        <v>36223</v>
      </c>
      <c r="C71" s="1788">
        <v>15260</v>
      </c>
      <c r="D71" s="1789">
        <v>8808</v>
      </c>
      <c r="E71" s="1788">
        <v>5599</v>
      </c>
      <c r="F71" s="1789">
        <v>2226</v>
      </c>
      <c r="G71" s="1788">
        <v>1165</v>
      </c>
      <c r="H71" s="1789">
        <v>294</v>
      </c>
      <c r="I71" s="1790">
        <v>285</v>
      </c>
      <c r="J71" s="1791">
        <v>69860</v>
      </c>
    </row>
  </sheetData>
  <mergeCells count="45">
    <mergeCell ref="A11:J11"/>
    <mergeCell ref="A12:J12"/>
    <mergeCell ref="B13:C13"/>
    <mergeCell ref="D13:E13"/>
    <mergeCell ref="F13:G13"/>
    <mergeCell ref="H13:I13"/>
    <mergeCell ref="A22:J22"/>
    <mergeCell ref="A23:J23"/>
    <mergeCell ref="B24:C24"/>
    <mergeCell ref="D24:E24"/>
    <mergeCell ref="F24:G24"/>
    <mergeCell ref="H24:I24"/>
    <mergeCell ref="A31:J31"/>
    <mergeCell ref="A32:J32"/>
    <mergeCell ref="B33:C33"/>
    <mergeCell ref="D33:E33"/>
    <mergeCell ref="F33:G33"/>
    <mergeCell ref="H33:I33"/>
    <mergeCell ref="A1:J1"/>
    <mergeCell ref="A2:J2"/>
    <mergeCell ref="B3:C3"/>
    <mergeCell ref="D3:E3"/>
    <mergeCell ref="F3:G3"/>
    <mergeCell ref="H3:I3"/>
    <mergeCell ref="A50:J50"/>
    <mergeCell ref="A51:J51"/>
    <mergeCell ref="A52:J52"/>
    <mergeCell ref="B53:C53"/>
    <mergeCell ref="D53:E53"/>
    <mergeCell ref="F53:G53"/>
    <mergeCell ref="H53:I53"/>
    <mergeCell ref="A60:J60"/>
    <mergeCell ref="A61:J61"/>
    <mergeCell ref="A62:J62"/>
    <mergeCell ref="A63:J63"/>
    <mergeCell ref="B64:C64"/>
    <mergeCell ref="D64:E64"/>
    <mergeCell ref="F64:G64"/>
    <mergeCell ref="H64:I64"/>
    <mergeCell ref="A41:J41"/>
    <mergeCell ref="A42:J42"/>
    <mergeCell ref="B43:C43"/>
    <mergeCell ref="D43:E43"/>
    <mergeCell ref="F43:G43"/>
    <mergeCell ref="H43:I43"/>
  </mergeCells>
  <printOptions horizontalCentered="1"/>
  <pageMargins left="0.31496062992125984" right="0.31496062992125984" top="0.39370078740157483" bottom="0.23622047244094491" header="0.19685039370078741" footer="0.15748031496062992"/>
  <pageSetup paperSize="8" orientation="portrait" r:id="rId1"/>
  <headerFooter>
    <oddHeader>&amp;L&amp;A&amp;R&amp;6&amp;P of &amp;N</oddHeader>
  </headerFooter>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CFF"/>
  </sheetPr>
  <dimension ref="A1:XFD23"/>
  <sheetViews>
    <sheetView view="pageBreakPreview" zoomScaleSheetLayoutView="100" workbookViewId="0">
      <selection activeCell="B23" sqref="B23"/>
    </sheetView>
  </sheetViews>
  <sheetFormatPr defaultColWidth="8.81640625" defaultRowHeight="27.65" customHeight="1"/>
  <cols>
    <col min="1" max="1" width="6.54296875" style="610" customWidth="1"/>
    <col min="2" max="16" width="8.453125" style="610" customWidth="1"/>
    <col min="17" max="256" width="8.81640625" style="610"/>
    <col min="257" max="257" width="9.81640625" style="610" customWidth="1"/>
    <col min="258" max="261" width="8.453125" style="610" customWidth="1"/>
    <col min="262" max="267" width="8.54296875" style="610" customWidth="1"/>
    <col min="268" max="268" width="9" style="610" customWidth="1"/>
    <col min="269" max="271" width="8.54296875" style="610" customWidth="1"/>
    <col min="272" max="272" width="9.453125" style="610" customWidth="1"/>
    <col min="273" max="512" width="8.81640625" style="610"/>
    <col min="513" max="513" width="9.81640625" style="610" customWidth="1"/>
    <col min="514" max="517" width="8.453125" style="610" customWidth="1"/>
    <col min="518" max="523" width="8.54296875" style="610" customWidth="1"/>
    <col min="524" max="524" width="9" style="610" customWidth="1"/>
    <col min="525" max="527" width="8.54296875" style="610" customWidth="1"/>
    <col min="528" max="528" width="9.453125" style="610" customWidth="1"/>
    <col min="529" max="768" width="8.81640625" style="610"/>
    <col min="769" max="769" width="9.81640625" style="610" customWidth="1"/>
    <col min="770" max="773" width="8.453125" style="610" customWidth="1"/>
    <col min="774" max="779" width="8.54296875" style="610" customWidth="1"/>
    <col min="780" max="780" width="9" style="610" customWidth="1"/>
    <col min="781" max="783" width="8.54296875" style="610" customWidth="1"/>
    <col min="784" max="784" width="9.453125" style="610" customWidth="1"/>
    <col min="785" max="1024" width="8.81640625" style="610"/>
    <col min="1025" max="1025" width="9.81640625" style="610" customWidth="1"/>
    <col min="1026" max="1029" width="8.453125" style="610" customWidth="1"/>
    <col min="1030" max="1035" width="8.54296875" style="610" customWidth="1"/>
    <col min="1036" max="1036" width="9" style="610" customWidth="1"/>
    <col min="1037" max="1039" width="8.54296875" style="610" customWidth="1"/>
    <col min="1040" max="1040" width="9.453125" style="610" customWidth="1"/>
    <col min="1041" max="1280" width="8.81640625" style="610"/>
    <col min="1281" max="1281" width="9.81640625" style="610" customWidth="1"/>
    <col min="1282" max="1285" width="8.453125" style="610" customWidth="1"/>
    <col min="1286" max="1291" width="8.54296875" style="610" customWidth="1"/>
    <col min="1292" max="1292" width="9" style="610" customWidth="1"/>
    <col min="1293" max="1295" width="8.54296875" style="610" customWidth="1"/>
    <col min="1296" max="1296" width="9.453125" style="610" customWidth="1"/>
    <col min="1297" max="1536" width="8.81640625" style="610"/>
    <col min="1537" max="1537" width="9.81640625" style="610" customWidth="1"/>
    <col min="1538" max="1541" width="8.453125" style="610" customWidth="1"/>
    <col min="1542" max="1547" width="8.54296875" style="610" customWidth="1"/>
    <col min="1548" max="1548" width="9" style="610" customWidth="1"/>
    <col min="1549" max="1551" width="8.54296875" style="610" customWidth="1"/>
    <col min="1552" max="1552" width="9.453125" style="610" customWidth="1"/>
    <col min="1553" max="1792" width="8.81640625" style="610"/>
    <col min="1793" max="1793" width="9.81640625" style="610" customWidth="1"/>
    <col min="1794" max="1797" width="8.453125" style="610" customWidth="1"/>
    <col min="1798" max="1803" width="8.54296875" style="610" customWidth="1"/>
    <col min="1804" max="1804" width="9" style="610" customWidth="1"/>
    <col min="1805" max="1807" width="8.54296875" style="610" customWidth="1"/>
    <col min="1808" max="1808" width="9.453125" style="610" customWidth="1"/>
    <col min="1809" max="2048" width="8.81640625" style="610"/>
    <col min="2049" max="2049" width="9.81640625" style="610" customWidth="1"/>
    <col min="2050" max="2053" width="8.453125" style="610" customWidth="1"/>
    <col min="2054" max="2059" width="8.54296875" style="610" customWidth="1"/>
    <col min="2060" max="2060" width="9" style="610" customWidth="1"/>
    <col min="2061" max="2063" width="8.54296875" style="610" customWidth="1"/>
    <col min="2064" max="2064" width="9.453125" style="610" customWidth="1"/>
    <col min="2065" max="2304" width="8.81640625" style="610"/>
    <col min="2305" max="2305" width="9.81640625" style="610" customWidth="1"/>
    <col min="2306" max="2309" width="8.453125" style="610" customWidth="1"/>
    <col min="2310" max="2315" width="8.54296875" style="610" customWidth="1"/>
    <col min="2316" max="2316" width="9" style="610" customWidth="1"/>
    <col min="2317" max="2319" width="8.54296875" style="610" customWidth="1"/>
    <col min="2320" max="2320" width="9.453125" style="610" customWidth="1"/>
    <col min="2321" max="2560" width="8.81640625" style="610"/>
    <col min="2561" max="2561" width="9.81640625" style="610" customWidth="1"/>
    <col min="2562" max="2565" width="8.453125" style="610" customWidth="1"/>
    <col min="2566" max="2571" width="8.54296875" style="610" customWidth="1"/>
    <col min="2572" max="2572" width="9" style="610" customWidth="1"/>
    <col min="2573" max="2575" width="8.54296875" style="610" customWidth="1"/>
    <col min="2576" max="2576" width="9.453125" style="610" customWidth="1"/>
    <col min="2577" max="2816" width="8.81640625" style="610"/>
    <col min="2817" max="2817" width="9.81640625" style="610" customWidth="1"/>
    <col min="2818" max="2821" width="8.453125" style="610" customWidth="1"/>
    <col min="2822" max="2827" width="8.54296875" style="610" customWidth="1"/>
    <col min="2828" max="2828" width="9" style="610" customWidth="1"/>
    <col min="2829" max="2831" width="8.54296875" style="610" customWidth="1"/>
    <col min="2832" max="2832" width="9.453125" style="610" customWidth="1"/>
    <col min="2833" max="3072" width="8.81640625" style="610"/>
    <col min="3073" max="3073" width="9.81640625" style="610" customWidth="1"/>
    <col min="3074" max="3077" width="8.453125" style="610" customWidth="1"/>
    <col min="3078" max="3083" width="8.54296875" style="610" customWidth="1"/>
    <col min="3084" max="3084" width="9" style="610" customWidth="1"/>
    <col min="3085" max="3087" width="8.54296875" style="610" customWidth="1"/>
    <col min="3088" max="3088" width="9.453125" style="610" customWidth="1"/>
    <col min="3089" max="3328" width="8.81640625" style="610"/>
    <col min="3329" max="3329" width="9.81640625" style="610" customWidth="1"/>
    <col min="3330" max="3333" width="8.453125" style="610" customWidth="1"/>
    <col min="3334" max="3339" width="8.54296875" style="610" customWidth="1"/>
    <col min="3340" max="3340" width="9" style="610" customWidth="1"/>
    <col min="3341" max="3343" width="8.54296875" style="610" customWidth="1"/>
    <col min="3344" max="3344" width="9.453125" style="610" customWidth="1"/>
    <col min="3345" max="3584" width="8.81640625" style="610"/>
    <col min="3585" max="3585" width="9.81640625" style="610" customWidth="1"/>
    <col min="3586" max="3589" width="8.453125" style="610" customWidth="1"/>
    <col min="3590" max="3595" width="8.54296875" style="610" customWidth="1"/>
    <col min="3596" max="3596" width="9" style="610" customWidth="1"/>
    <col min="3597" max="3599" width="8.54296875" style="610" customWidth="1"/>
    <col min="3600" max="3600" width="9.453125" style="610" customWidth="1"/>
    <col min="3601" max="3840" width="8.81640625" style="610"/>
    <col min="3841" max="3841" width="9.81640625" style="610" customWidth="1"/>
    <col min="3842" max="3845" width="8.453125" style="610" customWidth="1"/>
    <col min="3846" max="3851" width="8.54296875" style="610" customWidth="1"/>
    <col min="3852" max="3852" width="9" style="610" customWidth="1"/>
    <col min="3853" max="3855" width="8.54296875" style="610" customWidth="1"/>
    <col min="3856" max="3856" width="9.453125" style="610" customWidth="1"/>
    <col min="3857" max="4096" width="8.81640625" style="610"/>
    <col min="4097" max="4097" width="9.81640625" style="610" customWidth="1"/>
    <col min="4098" max="4101" width="8.453125" style="610" customWidth="1"/>
    <col min="4102" max="4107" width="8.54296875" style="610" customWidth="1"/>
    <col min="4108" max="4108" width="9" style="610" customWidth="1"/>
    <col min="4109" max="4111" width="8.54296875" style="610" customWidth="1"/>
    <col min="4112" max="4112" width="9.453125" style="610" customWidth="1"/>
    <col min="4113" max="4352" width="8.81640625" style="610"/>
    <col min="4353" max="4353" width="9.81640625" style="610" customWidth="1"/>
    <col min="4354" max="4357" width="8.453125" style="610" customWidth="1"/>
    <col min="4358" max="4363" width="8.54296875" style="610" customWidth="1"/>
    <col min="4364" max="4364" width="9" style="610" customWidth="1"/>
    <col min="4365" max="4367" width="8.54296875" style="610" customWidth="1"/>
    <col min="4368" max="4368" width="9.453125" style="610" customWidth="1"/>
    <col min="4369" max="4608" width="8.81640625" style="610"/>
    <col min="4609" max="4609" width="9.81640625" style="610" customWidth="1"/>
    <col min="4610" max="4613" width="8.453125" style="610" customWidth="1"/>
    <col min="4614" max="4619" width="8.54296875" style="610" customWidth="1"/>
    <col min="4620" max="4620" width="9" style="610" customWidth="1"/>
    <col min="4621" max="4623" width="8.54296875" style="610" customWidth="1"/>
    <col min="4624" max="4624" width="9.453125" style="610" customWidth="1"/>
    <col min="4625" max="4864" width="8.81640625" style="610"/>
    <col min="4865" max="4865" width="9.81640625" style="610" customWidth="1"/>
    <col min="4866" max="4869" width="8.453125" style="610" customWidth="1"/>
    <col min="4870" max="4875" width="8.54296875" style="610" customWidth="1"/>
    <col min="4876" max="4876" width="9" style="610" customWidth="1"/>
    <col min="4877" max="4879" width="8.54296875" style="610" customWidth="1"/>
    <col min="4880" max="4880" width="9.453125" style="610" customWidth="1"/>
    <col min="4881" max="5120" width="8.81640625" style="610"/>
    <col min="5121" max="5121" width="9.81640625" style="610" customWidth="1"/>
    <col min="5122" max="5125" width="8.453125" style="610" customWidth="1"/>
    <col min="5126" max="5131" width="8.54296875" style="610" customWidth="1"/>
    <col min="5132" max="5132" width="9" style="610" customWidth="1"/>
    <col min="5133" max="5135" width="8.54296875" style="610" customWidth="1"/>
    <col min="5136" max="5136" width="9.453125" style="610" customWidth="1"/>
    <col min="5137" max="5376" width="8.81640625" style="610"/>
    <col min="5377" max="5377" width="9.81640625" style="610" customWidth="1"/>
    <col min="5378" max="5381" width="8.453125" style="610" customWidth="1"/>
    <col min="5382" max="5387" width="8.54296875" style="610" customWidth="1"/>
    <col min="5388" max="5388" width="9" style="610" customWidth="1"/>
    <col min="5389" max="5391" width="8.54296875" style="610" customWidth="1"/>
    <col min="5392" max="5392" width="9.453125" style="610" customWidth="1"/>
    <col min="5393" max="5632" width="8.81640625" style="610"/>
    <col min="5633" max="5633" width="9.81640625" style="610" customWidth="1"/>
    <col min="5634" max="5637" width="8.453125" style="610" customWidth="1"/>
    <col min="5638" max="5643" width="8.54296875" style="610" customWidth="1"/>
    <col min="5644" max="5644" width="9" style="610" customWidth="1"/>
    <col min="5645" max="5647" width="8.54296875" style="610" customWidth="1"/>
    <col min="5648" max="5648" width="9.453125" style="610" customWidth="1"/>
    <col min="5649" max="5888" width="8.81640625" style="610"/>
    <col min="5889" max="5889" width="9.81640625" style="610" customWidth="1"/>
    <col min="5890" max="5893" width="8.453125" style="610" customWidth="1"/>
    <col min="5894" max="5899" width="8.54296875" style="610" customWidth="1"/>
    <col min="5900" max="5900" width="9" style="610" customWidth="1"/>
    <col min="5901" max="5903" width="8.54296875" style="610" customWidth="1"/>
    <col min="5904" max="5904" width="9.453125" style="610" customWidth="1"/>
    <col min="5905" max="6144" width="8.81640625" style="610"/>
    <col min="6145" max="6145" width="9.81640625" style="610" customWidth="1"/>
    <col min="6146" max="6149" width="8.453125" style="610" customWidth="1"/>
    <col min="6150" max="6155" width="8.54296875" style="610" customWidth="1"/>
    <col min="6156" max="6156" width="9" style="610" customWidth="1"/>
    <col min="6157" max="6159" width="8.54296875" style="610" customWidth="1"/>
    <col min="6160" max="6160" width="9.453125" style="610" customWidth="1"/>
    <col min="6161" max="6400" width="8.81640625" style="610"/>
    <col min="6401" max="6401" width="9.81640625" style="610" customWidth="1"/>
    <col min="6402" max="6405" width="8.453125" style="610" customWidth="1"/>
    <col min="6406" max="6411" width="8.54296875" style="610" customWidth="1"/>
    <col min="6412" max="6412" width="9" style="610" customWidth="1"/>
    <col min="6413" max="6415" width="8.54296875" style="610" customWidth="1"/>
    <col min="6416" max="6416" width="9.453125" style="610" customWidth="1"/>
    <col min="6417" max="6656" width="8.81640625" style="610"/>
    <col min="6657" max="6657" width="9.81640625" style="610" customWidth="1"/>
    <col min="6658" max="6661" width="8.453125" style="610" customWidth="1"/>
    <col min="6662" max="6667" width="8.54296875" style="610" customWidth="1"/>
    <col min="6668" max="6668" width="9" style="610" customWidth="1"/>
    <col min="6669" max="6671" width="8.54296875" style="610" customWidth="1"/>
    <col min="6672" max="6672" width="9.453125" style="610" customWidth="1"/>
    <col min="6673" max="6912" width="8.81640625" style="610"/>
    <col min="6913" max="6913" width="9.81640625" style="610" customWidth="1"/>
    <col min="6914" max="6917" width="8.453125" style="610" customWidth="1"/>
    <col min="6918" max="6923" width="8.54296875" style="610" customWidth="1"/>
    <col min="6924" max="6924" width="9" style="610" customWidth="1"/>
    <col min="6925" max="6927" width="8.54296875" style="610" customWidth="1"/>
    <col min="6928" max="6928" width="9.453125" style="610" customWidth="1"/>
    <col min="6929" max="7168" width="8.81640625" style="610"/>
    <col min="7169" max="7169" width="9.81640625" style="610" customWidth="1"/>
    <col min="7170" max="7173" width="8.453125" style="610" customWidth="1"/>
    <col min="7174" max="7179" width="8.54296875" style="610" customWidth="1"/>
    <col min="7180" max="7180" width="9" style="610" customWidth="1"/>
    <col min="7181" max="7183" width="8.54296875" style="610" customWidth="1"/>
    <col min="7184" max="7184" width="9.453125" style="610" customWidth="1"/>
    <col min="7185" max="7424" width="8.81640625" style="610"/>
    <col min="7425" max="7425" width="9.81640625" style="610" customWidth="1"/>
    <col min="7426" max="7429" width="8.453125" style="610" customWidth="1"/>
    <col min="7430" max="7435" width="8.54296875" style="610" customWidth="1"/>
    <col min="7436" max="7436" width="9" style="610" customWidth="1"/>
    <col min="7437" max="7439" width="8.54296875" style="610" customWidth="1"/>
    <col min="7440" max="7440" width="9.453125" style="610" customWidth="1"/>
    <col min="7441" max="7680" width="8.81640625" style="610"/>
    <col min="7681" max="7681" width="9.81640625" style="610" customWidth="1"/>
    <col min="7682" max="7685" width="8.453125" style="610" customWidth="1"/>
    <col min="7686" max="7691" width="8.54296875" style="610" customWidth="1"/>
    <col min="7692" max="7692" width="9" style="610" customWidth="1"/>
    <col min="7693" max="7695" width="8.54296875" style="610" customWidth="1"/>
    <col min="7696" max="7696" width="9.453125" style="610" customWidth="1"/>
    <col min="7697" max="7936" width="8.81640625" style="610"/>
    <col min="7937" max="7937" width="9.81640625" style="610" customWidth="1"/>
    <col min="7938" max="7941" width="8.453125" style="610" customWidth="1"/>
    <col min="7942" max="7947" width="8.54296875" style="610" customWidth="1"/>
    <col min="7948" max="7948" width="9" style="610" customWidth="1"/>
    <col min="7949" max="7951" width="8.54296875" style="610" customWidth="1"/>
    <col min="7952" max="7952" width="9.453125" style="610" customWidth="1"/>
    <col min="7953" max="8192" width="8.81640625" style="610"/>
    <col min="8193" max="8193" width="9.81640625" style="610" customWidth="1"/>
    <col min="8194" max="8197" width="8.453125" style="610" customWidth="1"/>
    <col min="8198" max="8203" width="8.54296875" style="610" customWidth="1"/>
    <col min="8204" max="8204" width="9" style="610" customWidth="1"/>
    <col min="8205" max="8207" width="8.54296875" style="610" customWidth="1"/>
    <col min="8208" max="8208" width="9.453125" style="610" customWidth="1"/>
    <col min="8209" max="8448" width="8.81640625" style="610"/>
    <col min="8449" max="8449" width="9.81640625" style="610" customWidth="1"/>
    <col min="8450" max="8453" width="8.453125" style="610" customWidth="1"/>
    <col min="8454" max="8459" width="8.54296875" style="610" customWidth="1"/>
    <col min="8460" max="8460" width="9" style="610" customWidth="1"/>
    <col min="8461" max="8463" width="8.54296875" style="610" customWidth="1"/>
    <col min="8464" max="8464" width="9.453125" style="610" customWidth="1"/>
    <col min="8465" max="8704" width="8.81640625" style="610"/>
    <col min="8705" max="8705" width="9.81640625" style="610" customWidth="1"/>
    <col min="8706" max="8709" width="8.453125" style="610" customWidth="1"/>
    <col min="8710" max="8715" width="8.54296875" style="610" customWidth="1"/>
    <col min="8716" max="8716" width="9" style="610" customWidth="1"/>
    <col min="8717" max="8719" width="8.54296875" style="610" customWidth="1"/>
    <col min="8720" max="8720" width="9.453125" style="610" customWidth="1"/>
    <col min="8721" max="8960" width="8.81640625" style="610"/>
    <col min="8961" max="8961" width="9.81640625" style="610" customWidth="1"/>
    <col min="8962" max="8965" width="8.453125" style="610" customWidth="1"/>
    <col min="8966" max="8971" width="8.54296875" style="610" customWidth="1"/>
    <col min="8972" max="8972" width="9" style="610" customWidth="1"/>
    <col min="8973" max="8975" width="8.54296875" style="610" customWidth="1"/>
    <col min="8976" max="8976" width="9.453125" style="610" customWidth="1"/>
    <col min="8977" max="9216" width="8.81640625" style="610"/>
    <col min="9217" max="9217" width="9.81640625" style="610" customWidth="1"/>
    <col min="9218" max="9221" width="8.453125" style="610" customWidth="1"/>
    <col min="9222" max="9227" width="8.54296875" style="610" customWidth="1"/>
    <col min="9228" max="9228" width="9" style="610" customWidth="1"/>
    <col min="9229" max="9231" width="8.54296875" style="610" customWidth="1"/>
    <col min="9232" max="9232" width="9.453125" style="610" customWidth="1"/>
    <col min="9233" max="9472" width="8.81640625" style="610"/>
    <col min="9473" max="9473" width="9.81640625" style="610" customWidth="1"/>
    <col min="9474" max="9477" width="8.453125" style="610" customWidth="1"/>
    <col min="9478" max="9483" width="8.54296875" style="610" customWidth="1"/>
    <col min="9484" max="9484" width="9" style="610" customWidth="1"/>
    <col min="9485" max="9487" width="8.54296875" style="610" customWidth="1"/>
    <col min="9488" max="9488" width="9.453125" style="610" customWidth="1"/>
    <col min="9489" max="9728" width="8.81640625" style="610"/>
    <col min="9729" max="9729" width="9.81640625" style="610" customWidth="1"/>
    <col min="9730" max="9733" width="8.453125" style="610" customWidth="1"/>
    <col min="9734" max="9739" width="8.54296875" style="610" customWidth="1"/>
    <col min="9740" max="9740" width="9" style="610" customWidth="1"/>
    <col min="9741" max="9743" width="8.54296875" style="610" customWidth="1"/>
    <col min="9744" max="9744" width="9.453125" style="610" customWidth="1"/>
    <col min="9745" max="9984" width="8.81640625" style="610"/>
    <col min="9985" max="9985" width="9.81640625" style="610" customWidth="1"/>
    <col min="9986" max="9989" width="8.453125" style="610" customWidth="1"/>
    <col min="9990" max="9995" width="8.54296875" style="610" customWidth="1"/>
    <col min="9996" max="9996" width="9" style="610" customWidth="1"/>
    <col min="9997" max="9999" width="8.54296875" style="610" customWidth="1"/>
    <col min="10000" max="10000" width="9.453125" style="610" customWidth="1"/>
    <col min="10001" max="10240" width="8.81640625" style="610"/>
    <col min="10241" max="10241" width="9.81640625" style="610" customWidth="1"/>
    <col min="10242" max="10245" width="8.453125" style="610" customWidth="1"/>
    <col min="10246" max="10251" width="8.54296875" style="610" customWidth="1"/>
    <col min="10252" max="10252" width="9" style="610" customWidth="1"/>
    <col min="10253" max="10255" width="8.54296875" style="610" customWidth="1"/>
    <col min="10256" max="10256" width="9.453125" style="610" customWidth="1"/>
    <col min="10257" max="10496" width="8.81640625" style="610"/>
    <col min="10497" max="10497" width="9.81640625" style="610" customWidth="1"/>
    <col min="10498" max="10501" width="8.453125" style="610" customWidth="1"/>
    <col min="10502" max="10507" width="8.54296875" style="610" customWidth="1"/>
    <col min="10508" max="10508" width="9" style="610" customWidth="1"/>
    <col min="10509" max="10511" width="8.54296875" style="610" customWidth="1"/>
    <col min="10512" max="10512" width="9.453125" style="610" customWidth="1"/>
    <col min="10513" max="10752" width="8.81640625" style="610"/>
    <col min="10753" max="10753" width="9.81640625" style="610" customWidth="1"/>
    <col min="10754" max="10757" width="8.453125" style="610" customWidth="1"/>
    <col min="10758" max="10763" width="8.54296875" style="610" customWidth="1"/>
    <col min="10764" max="10764" width="9" style="610" customWidth="1"/>
    <col min="10765" max="10767" width="8.54296875" style="610" customWidth="1"/>
    <col min="10768" max="10768" width="9.453125" style="610" customWidth="1"/>
    <col min="10769" max="11008" width="8.81640625" style="610"/>
    <col min="11009" max="11009" width="9.81640625" style="610" customWidth="1"/>
    <col min="11010" max="11013" width="8.453125" style="610" customWidth="1"/>
    <col min="11014" max="11019" width="8.54296875" style="610" customWidth="1"/>
    <col min="11020" max="11020" width="9" style="610" customWidth="1"/>
    <col min="11021" max="11023" width="8.54296875" style="610" customWidth="1"/>
    <col min="11024" max="11024" width="9.453125" style="610" customWidth="1"/>
    <col min="11025" max="11264" width="8.81640625" style="610"/>
    <col min="11265" max="11265" width="9.81640625" style="610" customWidth="1"/>
    <col min="11266" max="11269" width="8.453125" style="610" customWidth="1"/>
    <col min="11270" max="11275" width="8.54296875" style="610" customWidth="1"/>
    <col min="11276" max="11276" width="9" style="610" customWidth="1"/>
    <col min="11277" max="11279" width="8.54296875" style="610" customWidth="1"/>
    <col min="11280" max="11280" width="9.453125" style="610" customWidth="1"/>
    <col min="11281" max="11520" width="8.81640625" style="610"/>
    <col min="11521" max="11521" width="9.81640625" style="610" customWidth="1"/>
    <col min="11522" max="11525" width="8.453125" style="610" customWidth="1"/>
    <col min="11526" max="11531" width="8.54296875" style="610" customWidth="1"/>
    <col min="11532" max="11532" width="9" style="610" customWidth="1"/>
    <col min="11533" max="11535" width="8.54296875" style="610" customWidth="1"/>
    <col min="11536" max="11536" width="9.453125" style="610" customWidth="1"/>
    <col min="11537" max="11776" width="8.81640625" style="610"/>
    <col min="11777" max="11777" width="9.81640625" style="610" customWidth="1"/>
    <col min="11778" max="11781" width="8.453125" style="610" customWidth="1"/>
    <col min="11782" max="11787" width="8.54296875" style="610" customWidth="1"/>
    <col min="11788" max="11788" width="9" style="610" customWidth="1"/>
    <col min="11789" max="11791" width="8.54296875" style="610" customWidth="1"/>
    <col min="11792" max="11792" width="9.453125" style="610" customWidth="1"/>
    <col min="11793" max="12032" width="8.81640625" style="610"/>
    <col min="12033" max="12033" width="9.81640625" style="610" customWidth="1"/>
    <col min="12034" max="12037" width="8.453125" style="610" customWidth="1"/>
    <col min="12038" max="12043" width="8.54296875" style="610" customWidth="1"/>
    <col min="12044" max="12044" width="9" style="610" customWidth="1"/>
    <col min="12045" max="12047" width="8.54296875" style="610" customWidth="1"/>
    <col min="12048" max="12048" width="9.453125" style="610" customWidth="1"/>
    <col min="12049" max="12288" width="8.81640625" style="610"/>
    <col min="12289" max="12289" width="9.81640625" style="610" customWidth="1"/>
    <col min="12290" max="12293" width="8.453125" style="610" customWidth="1"/>
    <col min="12294" max="12299" width="8.54296875" style="610" customWidth="1"/>
    <col min="12300" max="12300" width="9" style="610" customWidth="1"/>
    <col min="12301" max="12303" width="8.54296875" style="610" customWidth="1"/>
    <col min="12304" max="12304" width="9.453125" style="610" customWidth="1"/>
    <col min="12305" max="12544" width="8.81640625" style="610"/>
    <col min="12545" max="12545" width="9.81640625" style="610" customWidth="1"/>
    <col min="12546" max="12549" width="8.453125" style="610" customWidth="1"/>
    <col min="12550" max="12555" width="8.54296875" style="610" customWidth="1"/>
    <col min="12556" max="12556" width="9" style="610" customWidth="1"/>
    <col min="12557" max="12559" width="8.54296875" style="610" customWidth="1"/>
    <col min="12560" max="12560" width="9.453125" style="610" customWidth="1"/>
    <col min="12561" max="12800" width="8.81640625" style="610"/>
    <col min="12801" max="12801" width="9.81640625" style="610" customWidth="1"/>
    <col min="12802" max="12805" width="8.453125" style="610" customWidth="1"/>
    <col min="12806" max="12811" width="8.54296875" style="610" customWidth="1"/>
    <col min="12812" max="12812" width="9" style="610" customWidth="1"/>
    <col min="12813" max="12815" width="8.54296875" style="610" customWidth="1"/>
    <col min="12816" max="12816" width="9.453125" style="610" customWidth="1"/>
    <col min="12817" max="13056" width="8.81640625" style="610"/>
    <col min="13057" max="13057" width="9.81640625" style="610" customWidth="1"/>
    <col min="13058" max="13061" width="8.453125" style="610" customWidth="1"/>
    <col min="13062" max="13067" width="8.54296875" style="610" customWidth="1"/>
    <col min="13068" max="13068" width="9" style="610" customWidth="1"/>
    <col min="13069" max="13071" width="8.54296875" style="610" customWidth="1"/>
    <col min="13072" max="13072" width="9.453125" style="610" customWidth="1"/>
    <col min="13073" max="13312" width="8.81640625" style="610"/>
    <col min="13313" max="13313" width="9.81640625" style="610" customWidth="1"/>
    <col min="13314" max="13317" width="8.453125" style="610" customWidth="1"/>
    <col min="13318" max="13323" width="8.54296875" style="610" customWidth="1"/>
    <col min="13324" max="13324" width="9" style="610" customWidth="1"/>
    <col min="13325" max="13327" width="8.54296875" style="610" customWidth="1"/>
    <col min="13328" max="13328" width="9.453125" style="610" customWidth="1"/>
    <col min="13329" max="13568" width="8.81640625" style="610"/>
    <col min="13569" max="13569" width="9.81640625" style="610" customWidth="1"/>
    <col min="13570" max="13573" width="8.453125" style="610" customWidth="1"/>
    <col min="13574" max="13579" width="8.54296875" style="610" customWidth="1"/>
    <col min="13580" max="13580" width="9" style="610" customWidth="1"/>
    <col min="13581" max="13583" width="8.54296875" style="610" customWidth="1"/>
    <col min="13584" max="13584" width="9.453125" style="610" customWidth="1"/>
    <col min="13585" max="13824" width="8.81640625" style="610"/>
    <col min="13825" max="13825" width="9.81640625" style="610" customWidth="1"/>
    <col min="13826" max="13829" width="8.453125" style="610" customWidth="1"/>
    <col min="13830" max="13835" width="8.54296875" style="610" customWidth="1"/>
    <col min="13836" max="13836" width="9" style="610" customWidth="1"/>
    <col min="13837" max="13839" width="8.54296875" style="610" customWidth="1"/>
    <col min="13840" max="13840" width="9.453125" style="610" customWidth="1"/>
    <col min="13841" max="14080" width="8.81640625" style="610"/>
    <col min="14081" max="14081" width="9.81640625" style="610" customWidth="1"/>
    <col min="14082" max="14085" width="8.453125" style="610" customWidth="1"/>
    <col min="14086" max="14091" width="8.54296875" style="610" customWidth="1"/>
    <col min="14092" max="14092" width="9" style="610" customWidth="1"/>
    <col min="14093" max="14095" width="8.54296875" style="610" customWidth="1"/>
    <col min="14096" max="14096" width="9.453125" style="610" customWidth="1"/>
    <col min="14097" max="14336" width="8.81640625" style="610"/>
    <col min="14337" max="14337" width="9.81640625" style="610" customWidth="1"/>
    <col min="14338" max="14341" width="8.453125" style="610" customWidth="1"/>
    <col min="14342" max="14347" width="8.54296875" style="610" customWidth="1"/>
    <col min="14348" max="14348" width="9" style="610" customWidth="1"/>
    <col min="14349" max="14351" width="8.54296875" style="610" customWidth="1"/>
    <col min="14352" max="14352" width="9.453125" style="610" customWidth="1"/>
    <col min="14353" max="14592" width="8.81640625" style="610"/>
    <col min="14593" max="14593" width="9.81640625" style="610" customWidth="1"/>
    <col min="14594" max="14597" width="8.453125" style="610" customWidth="1"/>
    <col min="14598" max="14603" width="8.54296875" style="610" customWidth="1"/>
    <col min="14604" max="14604" width="9" style="610" customWidth="1"/>
    <col min="14605" max="14607" width="8.54296875" style="610" customWidth="1"/>
    <col min="14608" max="14608" width="9.453125" style="610" customWidth="1"/>
    <col min="14609" max="14848" width="8.81640625" style="610"/>
    <col min="14849" max="14849" width="9.81640625" style="610" customWidth="1"/>
    <col min="14850" max="14853" width="8.453125" style="610" customWidth="1"/>
    <col min="14854" max="14859" width="8.54296875" style="610" customWidth="1"/>
    <col min="14860" max="14860" width="9" style="610" customWidth="1"/>
    <col min="14861" max="14863" width="8.54296875" style="610" customWidth="1"/>
    <col min="14864" max="14864" width="9.453125" style="610" customWidth="1"/>
    <col min="14865" max="15104" width="8.81640625" style="610"/>
    <col min="15105" max="15105" width="9.81640625" style="610" customWidth="1"/>
    <col min="15106" max="15109" width="8.453125" style="610" customWidth="1"/>
    <col min="15110" max="15115" width="8.54296875" style="610" customWidth="1"/>
    <col min="15116" max="15116" width="9" style="610" customWidth="1"/>
    <col min="15117" max="15119" width="8.54296875" style="610" customWidth="1"/>
    <col min="15120" max="15120" width="9.453125" style="610" customWidth="1"/>
    <col min="15121" max="15360" width="8.81640625" style="610"/>
    <col min="15361" max="15361" width="9.81640625" style="610" customWidth="1"/>
    <col min="15362" max="15365" width="8.453125" style="610" customWidth="1"/>
    <col min="15366" max="15371" width="8.54296875" style="610" customWidth="1"/>
    <col min="15372" max="15372" width="9" style="610" customWidth="1"/>
    <col min="15373" max="15375" width="8.54296875" style="610" customWidth="1"/>
    <col min="15376" max="15376" width="9.453125" style="610" customWidth="1"/>
    <col min="15377" max="15616" width="8.81640625" style="610"/>
    <col min="15617" max="15617" width="9.81640625" style="610" customWidth="1"/>
    <col min="15618" max="15621" width="8.453125" style="610" customWidth="1"/>
    <col min="15622" max="15627" width="8.54296875" style="610" customWidth="1"/>
    <col min="15628" max="15628" width="9" style="610" customWidth="1"/>
    <col min="15629" max="15631" width="8.54296875" style="610" customWidth="1"/>
    <col min="15632" max="15632" width="9.453125" style="610" customWidth="1"/>
    <col min="15633" max="15872" width="8.81640625" style="610"/>
    <col min="15873" max="15873" width="9.81640625" style="610" customWidth="1"/>
    <col min="15874" max="15877" width="8.453125" style="610" customWidth="1"/>
    <col min="15878" max="15883" width="8.54296875" style="610" customWidth="1"/>
    <col min="15884" max="15884" width="9" style="610" customWidth="1"/>
    <col min="15885" max="15887" width="8.54296875" style="610" customWidth="1"/>
    <col min="15888" max="15888" width="9.453125" style="610" customWidth="1"/>
    <col min="15889" max="16128" width="8.81640625" style="610"/>
    <col min="16129" max="16129" width="9.81640625" style="610" customWidth="1"/>
    <col min="16130" max="16133" width="8.453125" style="610" customWidth="1"/>
    <col min="16134" max="16139" width="8.54296875" style="610" customWidth="1"/>
    <col min="16140" max="16140" width="9" style="610" customWidth="1"/>
    <col min="16141" max="16143" width="8.54296875" style="610" customWidth="1"/>
    <col min="16144" max="16144" width="9.453125" style="610" customWidth="1"/>
    <col min="16145" max="16384" width="8.81640625" style="610"/>
  </cols>
  <sheetData>
    <row r="1" spans="1:16384" ht="48" customHeight="1">
      <c r="A1" s="5062" t="s">
        <v>1345</v>
      </c>
      <c r="B1" s="5063"/>
      <c r="C1" s="5063"/>
      <c r="D1" s="5063"/>
      <c r="E1" s="5063"/>
      <c r="F1" s="5063"/>
      <c r="G1" s="5063"/>
      <c r="H1" s="5063"/>
      <c r="I1" s="5063"/>
      <c r="J1" s="5063"/>
      <c r="K1" s="5063"/>
      <c r="L1" s="5063"/>
      <c r="M1" s="5063"/>
      <c r="N1" s="5063"/>
      <c r="O1" s="5063"/>
      <c r="P1" s="5064"/>
    </row>
    <row r="2" spans="1:16384" s="773" customFormat="1" ht="15.5">
      <c r="A2" s="5065" t="s">
        <v>366</v>
      </c>
      <c r="B2" s="5066"/>
      <c r="C2" s="5066"/>
      <c r="D2" s="5066"/>
      <c r="E2" s="5066"/>
      <c r="F2" s="5066"/>
      <c r="G2" s="5066"/>
      <c r="H2" s="5066"/>
      <c r="I2" s="5066"/>
      <c r="J2" s="5066"/>
      <c r="K2" s="5066"/>
      <c r="L2" s="5066"/>
      <c r="M2" s="5066"/>
      <c r="N2" s="5066"/>
      <c r="O2" s="5066"/>
      <c r="P2" s="5067"/>
    </row>
    <row r="3" spans="1:16384" s="773" customFormat="1" ht="15.5">
      <c r="A3" s="5068" t="s">
        <v>1167</v>
      </c>
      <c r="B3" s="5069"/>
      <c r="C3" s="5069"/>
      <c r="D3" s="5069"/>
      <c r="E3" s="5069"/>
      <c r="F3" s="5069"/>
      <c r="G3" s="5069"/>
      <c r="H3" s="5069"/>
      <c r="I3" s="5069"/>
      <c r="J3" s="5069"/>
      <c r="K3" s="5069"/>
      <c r="L3" s="5069"/>
      <c r="M3" s="5069"/>
      <c r="N3" s="5069"/>
      <c r="O3" s="5069"/>
      <c r="P3" s="5070"/>
    </row>
    <row r="4" spans="1:16384" s="778" customFormat="1" ht="19" thickBot="1">
      <c r="A4" s="962"/>
      <c r="B4" s="774"/>
      <c r="C4" s="775"/>
      <c r="D4" s="776"/>
      <c r="E4" s="777"/>
      <c r="F4" s="775"/>
      <c r="G4" s="775"/>
      <c r="H4" s="963"/>
      <c r="I4" s="775"/>
      <c r="J4" s="964"/>
      <c r="K4" s="964"/>
      <c r="L4" s="964"/>
      <c r="M4" s="964"/>
      <c r="N4" s="964"/>
      <c r="O4" s="964"/>
      <c r="P4" s="2943"/>
    </row>
    <row r="5" spans="1:16384" s="763" customFormat="1" ht="16.399999999999999" customHeight="1">
      <c r="A5" s="5071" t="s">
        <v>767</v>
      </c>
      <c r="B5" s="5073" t="s">
        <v>346</v>
      </c>
      <c r="C5" s="5074"/>
      <c r="D5" s="5074"/>
      <c r="E5" s="5074"/>
      <c r="F5" s="5075"/>
      <c r="G5" s="5076" t="s">
        <v>347</v>
      </c>
      <c r="H5" s="5076"/>
      <c r="I5" s="5076"/>
      <c r="J5" s="5076"/>
      <c r="K5" s="5076"/>
      <c r="L5" s="5077" t="s">
        <v>348</v>
      </c>
      <c r="M5" s="5078"/>
      <c r="N5" s="5078"/>
      <c r="O5" s="5078"/>
      <c r="P5" s="5079"/>
    </row>
    <row r="6" spans="1:16384" s="763" customFormat="1" ht="16.399999999999999" customHeight="1" thickBot="1">
      <c r="A6" s="5072"/>
      <c r="B6" s="2944" t="s">
        <v>350</v>
      </c>
      <c r="C6" s="779" t="s">
        <v>351</v>
      </c>
      <c r="D6" s="2945" t="s">
        <v>352</v>
      </c>
      <c r="E6" s="2946" t="s">
        <v>353</v>
      </c>
      <c r="F6" s="2947" t="s">
        <v>109</v>
      </c>
      <c r="G6" s="2948" t="s">
        <v>354</v>
      </c>
      <c r="H6" s="2949" t="s">
        <v>355</v>
      </c>
      <c r="I6" s="2945" t="s">
        <v>356</v>
      </c>
      <c r="J6" s="2946" t="s">
        <v>357</v>
      </c>
      <c r="K6" s="2950" t="s">
        <v>109</v>
      </c>
      <c r="L6" s="2944" t="s">
        <v>354</v>
      </c>
      <c r="M6" s="2949" t="s">
        <v>355</v>
      </c>
      <c r="N6" s="2945" t="s">
        <v>356</v>
      </c>
      <c r="O6" s="2946" t="s">
        <v>357</v>
      </c>
      <c r="P6" s="2951" t="s">
        <v>109</v>
      </c>
      <c r="Q6" s="792"/>
    </row>
    <row r="7" spans="1:16384" s="763" customFormat="1" ht="18.649999999999999" customHeight="1" thickTop="1">
      <c r="A7" s="2952" t="s">
        <v>1164</v>
      </c>
      <c r="B7" s="2953">
        <f>'GC Table 8 - Primary'!E7</f>
        <v>136</v>
      </c>
      <c r="C7" s="2954">
        <f>'GC Table 6 - Secondary'!E7</f>
        <v>39</v>
      </c>
      <c r="D7" s="2954">
        <f>'GC Table 5 - Worker Training'!E7</f>
        <v>1</v>
      </c>
      <c r="E7" s="2954">
        <f>'GC Table 4 - Tertiary'!C7</f>
        <v>1</v>
      </c>
      <c r="F7" s="2955">
        <f t="shared" ref="F7:F20" si="0">SUM(B7:E7)</f>
        <v>177</v>
      </c>
      <c r="G7" s="2956">
        <f>'GC Table 8 - Primary'!E11</f>
        <v>881</v>
      </c>
      <c r="H7" s="2954">
        <f>'GC Table 6 - Secondary'!E13</f>
        <v>478</v>
      </c>
      <c r="I7" s="2957">
        <f>'GC Table 5 - Worker Training'!E11</f>
        <v>17</v>
      </c>
      <c r="J7" s="2954">
        <f>'GC Table 4 - Tertiary'!C8</f>
        <v>25</v>
      </c>
      <c r="K7" s="2958">
        <f>SUM(G7:J7)</f>
        <v>1401</v>
      </c>
      <c r="L7" s="2953">
        <f>'GC Table 8 - Primary'!E19</f>
        <v>18254</v>
      </c>
      <c r="M7" s="2954">
        <f>'GC Table 6 - Secondary'!E21</f>
        <v>7892</v>
      </c>
      <c r="N7" s="2954">
        <f>'GC Table 5 - Worker Training'!E19</f>
        <v>217</v>
      </c>
      <c r="O7" s="2954">
        <f>'GC Table 4 - Tertiary'!C16</f>
        <v>1035</v>
      </c>
      <c r="P7" s="2959">
        <f t="shared" ref="P7:P20" si="1">SUM(L7:O7)</f>
        <v>27398</v>
      </c>
      <c r="Q7" s="781" t="s">
        <v>819</v>
      </c>
      <c r="R7" s="781"/>
      <c r="S7" s="781"/>
    </row>
    <row r="8" spans="1:16384" s="763" customFormat="1" ht="18.649999999999999" customHeight="1">
      <c r="A8" s="2952">
        <v>2018</v>
      </c>
      <c r="B8" s="2953">
        <v>130</v>
      </c>
      <c r="C8" s="2954">
        <v>27</v>
      </c>
      <c r="D8" s="2954">
        <v>2</v>
      </c>
      <c r="E8" s="2954">
        <v>1</v>
      </c>
      <c r="F8" s="2955">
        <v>160</v>
      </c>
      <c r="G8" s="2956">
        <v>779</v>
      </c>
      <c r="H8" s="2954">
        <v>403</v>
      </c>
      <c r="I8" s="2957">
        <v>29</v>
      </c>
      <c r="J8" s="2954">
        <v>19</v>
      </c>
      <c r="K8" s="2958">
        <v>1230</v>
      </c>
      <c r="L8" s="2953">
        <v>18441</v>
      </c>
      <c r="M8" s="2954">
        <v>5825</v>
      </c>
      <c r="N8" s="2954">
        <v>510</v>
      </c>
      <c r="O8" s="2954">
        <v>542</v>
      </c>
      <c r="P8" s="2959">
        <v>25318</v>
      </c>
      <c r="Q8" s="781"/>
      <c r="R8" s="781"/>
      <c r="S8" s="781"/>
    </row>
    <row r="9" spans="1:16384" s="763" customFormat="1" ht="18.649999999999999" customHeight="1">
      <c r="A9" s="2960">
        <v>2017</v>
      </c>
      <c r="B9" s="2961">
        <v>133</v>
      </c>
      <c r="C9" s="2174">
        <v>28</v>
      </c>
      <c r="D9" s="2174">
        <v>2</v>
      </c>
      <c r="E9" s="2174">
        <v>1</v>
      </c>
      <c r="F9" s="2175">
        <v>164</v>
      </c>
      <c r="G9" s="2176">
        <v>792</v>
      </c>
      <c r="H9" s="2174">
        <v>403</v>
      </c>
      <c r="I9" s="2177">
        <v>29</v>
      </c>
      <c r="J9" s="2174">
        <v>21</v>
      </c>
      <c r="K9" s="2178">
        <v>1245</v>
      </c>
      <c r="L9" s="2961">
        <v>18278</v>
      </c>
      <c r="M9" s="2174">
        <v>6680</v>
      </c>
      <c r="N9" s="2174">
        <v>510</v>
      </c>
      <c r="O9" s="2174">
        <v>440</v>
      </c>
      <c r="P9" s="2179">
        <v>25908</v>
      </c>
      <c r="Q9" s="781"/>
      <c r="R9" s="781"/>
      <c r="S9" s="781"/>
    </row>
    <row r="10" spans="1:16384" s="763" customFormat="1" ht="18.649999999999999" customHeight="1">
      <c r="A10" s="2960">
        <v>2016</v>
      </c>
      <c r="B10" s="2961">
        <v>138</v>
      </c>
      <c r="C10" s="2174">
        <v>27</v>
      </c>
      <c r="D10" s="2174">
        <v>2</v>
      </c>
      <c r="E10" s="2174">
        <v>1</v>
      </c>
      <c r="F10" s="2175">
        <v>168</v>
      </c>
      <c r="G10" s="2176">
        <v>760</v>
      </c>
      <c r="H10" s="2174">
        <v>370</v>
      </c>
      <c r="I10" s="2177">
        <v>20</v>
      </c>
      <c r="J10" s="2174">
        <v>28</v>
      </c>
      <c r="K10" s="2178">
        <v>1178</v>
      </c>
      <c r="L10" s="2961">
        <v>18848</v>
      </c>
      <c r="M10" s="2174">
        <v>5155</v>
      </c>
      <c r="N10" s="2174">
        <v>477</v>
      </c>
      <c r="O10" s="2174">
        <v>329</v>
      </c>
      <c r="P10" s="2179">
        <v>24809</v>
      </c>
      <c r="Q10" s="781"/>
      <c r="R10" s="781"/>
      <c r="S10" s="781"/>
    </row>
    <row r="11" spans="1:16384" s="763" customFormat="1" ht="18.649999999999999" customHeight="1">
      <c r="A11" s="2960">
        <v>2015</v>
      </c>
      <c r="B11" s="2961">
        <v>132</v>
      </c>
      <c r="C11" s="2174">
        <v>28</v>
      </c>
      <c r="D11" s="2174">
        <v>2</v>
      </c>
      <c r="E11" s="2174">
        <v>1</v>
      </c>
      <c r="F11" s="2175">
        <v>163</v>
      </c>
      <c r="G11" s="2176">
        <v>773</v>
      </c>
      <c r="H11" s="2174">
        <v>363</v>
      </c>
      <c r="I11" s="2177">
        <v>20</v>
      </c>
      <c r="J11" s="2174">
        <v>24</v>
      </c>
      <c r="K11" s="2178">
        <v>1180</v>
      </c>
      <c r="L11" s="2961">
        <v>17333</v>
      </c>
      <c r="M11" s="2174">
        <v>5950</v>
      </c>
      <c r="N11" s="2174">
        <v>477</v>
      </c>
      <c r="O11" s="2174">
        <v>394</v>
      </c>
      <c r="P11" s="2179">
        <v>24154</v>
      </c>
      <c r="Q11" s="781"/>
      <c r="R11" s="781"/>
      <c r="S11" s="781"/>
    </row>
    <row r="12" spans="1:16384" s="763" customFormat="1" ht="18.649999999999999" customHeight="1">
      <c r="A12" s="2960">
        <v>2014</v>
      </c>
      <c r="B12" s="2961">
        <v>131</v>
      </c>
      <c r="C12" s="2174">
        <v>27</v>
      </c>
      <c r="D12" s="2174">
        <v>3</v>
      </c>
      <c r="E12" s="2174">
        <v>1</v>
      </c>
      <c r="F12" s="2175">
        <v>162</v>
      </c>
      <c r="G12" s="2176">
        <v>733</v>
      </c>
      <c r="H12" s="2174">
        <v>295</v>
      </c>
      <c r="I12" s="2177">
        <v>35</v>
      </c>
      <c r="J12" s="2174">
        <v>21</v>
      </c>
      <c r="K12" s="2178">
        <v>1084</v>
      </c>
      <c r="L12" s="2961">
        <v>16677</v>
      </c>
      <c r="M12" s="2174">
        <v>5480</v>
      </c>
      <c r="N12" s="2174">
        <v>503</v>
      </c>
      <c r="O12" s="2174">
        <v>387</v>
      </c>
      <c r="P12" s="2179">
        <v>23047</v>
      </c>
      <c r="Q12" s="780">
        <v>2014</v>
      </c>
      <c r="R12" s="1440">
        <f>'GC Table 8 - Primary'!U8</f>
        <v>0</v>
      </c>
      <c r="S12" s="1441">
        <f>'GC Table 6 - Secondary'!U8</f>
        <v>0</v>
      </c>
      <c r="T12" s="1441">
        <f>'GC Table 5 - Worker Training'!U8</f>
        <v>0</v>
      </c>
      <c r="U12" s="1441">
        <f>'GC Table 4 - Tertiary'!T8</f>
        <v>0</v>
      </c>
      <c r="V12" s="1442">
        <f>SUM(R12:U12)</f>
        <v>0</v>
      </c>
      <c r="W12" s="1443">
        <f>'GC Table 8 - Primary'!U12</f>
        <v>0</v>
      </c>
      <c r="X12" s="1441">
        <f>'GC Table 6 - Secondary'!U14</f>
        <v>0</v>
      </c>
      <c r="Y12" s="1444">
        <f>'GC Table 5 - Worker Training'!U12</f>
        <v>0</v>
      </c>
      <c r="Z12" s="1441">
        <f>'GC Table 4 - Tertiary'!T9</f>
        <v>0</v>
      </c>
      <c r="AA12" s="1445">
        <f>SUM(W12:Z12)</f>
        <v>0</v>
      </c>
      <c r="AB12" s="1440">
        <f>'GC Table 8 - Primary'!U20</f>
        <v>0</v>
      </c>
      <c r="AC12" s="1441">
        <f>'GC Table 6 - Secondary'!U22</f>
        <v>0</v>
      </c>
      <c r="AD12" s="1441">
        <f>'GC Table 5 - Worker Training'!U20</f>
        <v>0</v>
      </c>
      <c r="AE12" s="1441">
        <f>'GC Table 4 - Tertiary'!T17</f>
        <v>0</v>
      </c>
      <c r="AF12" s="1446">
        <f>SUM(AB12:AE12)</f>
        <v>0</v>
      </c>
      <c r="AG12" s="780">
        <v>2014</v>
      </c>
      <c r="AH12" s="1440">
        <f>'GC Table 8 - Primary'!AK8</f>
        <v>0</v>
      </c>
      <c r="AI12" s="1441">
        <f>'GC Table 6 - Secondary'!AK8</f>
        <v>0</v>
      </c>
      <c r="AJ12" s="1441">
        <f>'GC Table 5 - Worker Training'!AK8</f>
        <v>0</v>
      </c>
      <c r="AK12" s="1441">
        <f>'GC Table 4 - Tertiary'!AJ8</f>
        <v>0</v>
      </c>
      <c r="AL12" s="1442">
        <f>SUM(AH12:AK12)</f>
        <v>0</v>
      </c>
      <c r="AM12" s="1443">
        <f>'GC Table 8 - Primary'!AK12</f>
        <v>0</v>
      </c>
      <c r="AN12" s="1441">
        <f>'GC Table 6 - Secondary'!AK14</f>
        <v>0</v>
      </c>
      <c r="AO12" s="1444">
        <f>'GC Table 5 - Worker Training'!AK12</f>
        <v>0</v>
      </c>
      <c r="AP12" s="1441">
        <f>'GC Table 4 - Tertiary'!AJ9</f>
        <v>0</v>
      </c>
      <c r="AQ12" s="1445">
        <f>SUM(AM12:AP12)</f>
        <v>0</v>
      </c>
      <c r="AR12" s="1440">
        <f>'GC Table 8 - Primary'!AK20</f>
        <v>0</v>
      </c>
      <c r="AS12" s="1441">
        <f>'GC Table 6 - Secondary'!AK22</f>
        <v>0</v>
      </c>
      <c r="AT12" s="1441">
        <f>'GC Table 5 - Worker Training'!AK20</f>
        <v>0</v>
      </c>
      <c r="AU12" s="1441">
        <f>'GC Table 4 - Tertiary'!AJ17</f>
        <v>0</v>
      </c>
      <c r="AV12" s="1446">
        <f>SUM(AR12:AU12)</f>
        <v>0</v>
      </c>
      <c r="AW12" s="780">
        <v>2014</v>
      </c>
      <c r="AX12" s="1440">
        <f>'GC Table 8 - Primary'!BA8</f>
        <v>0</v>
      </c>
      <c r="AY12" s="1441">
        <f>'GC Table 6 - Secondary'!BA8</f>
        <v>0</v>
      </c>
      <c r="AZ12" s="1441">
        <f>'GC Table 5 - Worker Training'!BA8</f>
        <v>0</v>
      </c>
      <c r="BA12" s="1441">
        <f>'GC Table 4 - Tertiary'!AZ8</f>
        <v>0</v>
      </c>
      <c r="BB12" s="1442">
        <f>SUM(AX12:BA12)</f>
        <v>0</v>
      </c>
      <c r="BC12" s="1443">
        <f>'GC Table 8 - Primary'!BA12</f>
        <v>0</v>
      </c>
      <c r="BD12" s="1441">
        <f>'GC Table 6 - Secondary'!BA14</f>
        <v>0</v>
      </c>
      <c r="BE12" s="1444">
        <f>'GC Table 5 - Worker Training'!BA12</f>
        <v>0</v>
      </c>
      <c r="BF12" s="1441">
        <f>'GC Table 4 - Tertiary'!AZ9</f>
        <v>0</v>
      </c>
      <c r="BG12" s="1445">
        <f>SUM(BC12:BF12)</f>
        <v>0</v>
      </c>
      <c r="BH12" s="1440">
        <f>'GC Table 8 - Primary'!BA20</f>
        <v>0</v>
      </c>
      <c r="BI12" s="1441">
        <f>'GC Table 6 - Secondary'!BA22</f>
        <v>0</v>
      </c>
      <c r="BJ12" s="1441">
        <f>'GC Table 5 - Worker Training'!BA20</f>
        <v>0</v>
      </c>
      <c r="BK12" s="1441">
        <f>'GC Table 4 - Tertiary'!AZ17</f>
        <v>0</v>
      </c>
      <c r="BL12" s="1446">
        <f>SUM(BH12:BK12)</f>
        <v>0</v>
      </c>
      <c r="BM12" s="780">
        <v>2014</v>
      </c>
      <c r="BN12" s="1440">
        <f>'GC Table 8 - Primary'!BQ8</f>
        <v>0</v>
      </c>
      <c r="BO12" s="1441">
        <f>'GC Table 6 - Secondary'!BQ8</f>
        <v>0</v>
      </c>
      <c r="BP12" s="1441">
        <f>'GC Table 5 - Worker Training'!BQ8</f>
        <v>0</v>
      </c>
      <c r="BQ12" s="1441">
        <f>'GC Table 4 - Tertiary'!BP8</f>
        <v>0</v>
      </c>
      <c r="BR12" s="1442">
        <f>SUM(BN12:BQ12)</f>
        <v>0</v>
      </c>
      <c r="BS12" s="1443">
        <f>'GC Table 8 - Primary'!BQ12</f>
        <v>0</v>
      </c>
      <c r="BT12" s="1441">
        <f>'GC Table 6 - Secondary'!BQ14</f>
        <v>0</v>
      </c>
      <c r="BU12" s="1444">
        <f>'GC Table 5 - Worker Training'!BQ12</f>
        <v>0</v>
      </c>
      <c r="BV12" s="1441">
        <f>'GC Table 4 - Tertiary'!BP9</f>
        <v>0</v>
      </c>
      <c r="BW12" s="1445">
        <f>SUM(BS12:BV12)</f>
        <v>0</v>
      </c>
      <c r="BX12" s="1440">
        <f>'GC Table 8 - Primary'!BQ20</f>
        <v>0</v>
      </c>
      <c r="BY12" s="1441">
        <f>'GC Table 6 - Secondary'!BQ22</f>
        <v>0</v>
      </c>
      <c r="BZ12" s="1441">
        <f>'GC Table 5 - Worker Training'!BQ20</f>
        <v>0</v>
      </c>
      <c r="CA12" s="1441">
        <f>'GC Table 4 - Tertiary'!BP17</f>
        <v>0</v>
      </c>
      <c r="CB12" s="1446">
        <f>SUM(BX12:CA12)</f>
        <v>0</v>
      </c>
      <c r="CC12" s="780">
        <v>2014</v>
      </c>
      <c r="CD12" s="1440">
        <f>'GC Table 8 - Primary'!CG8</f>
        <v>0</v>
      </c>
      <c r="CE12" s="1441">
        <f>'GC Table 6 - Secondary'!CG8</f>
        <v>0</v>
      </c>
      <c r="CF12" s="1441">
        <f>'GC Table 5 - Worker Training'!CG8</f>
        <v>0</v>
      </c>
      <c r="CG12" s="1441">
        <f>'GC Table 4 - Tertiary'!CF8</f>
        <v>0</v>
      </c>
      <c r="CH12" s="1442">
        <f>SUM(CD12:CG12)</f>
        <v>0</v>
      </c>
      <c r="CI12" s="1443">
        <f>'GC Table 8 - Primary'!CG12</f>
        <v>0</v>
      </c>
      <c r="CJ12" s="1441">
        <f>'GC Table 6 - Secondary'!CG14</f>
        <v>0</v>
      </c>
      <c r="CK12" s="1444">
        <f>'GC Table 5 - Worker Training'!CG12</f>
        <v>0</v>
      </c>
      <c r="CL12" s="1441">
        <f>'GC Table 4 - Tertiary'!CF9</f>
        <v>0</v>
      </c>
      <c r="CM12" s="1445">
        <f>SUM(CI12:CL12)</f>
        <v>0</v>
      </c>
      <c r="CN12" s="1440">
        <f>'GC Table 8 - Primary'!CG20</f>
        <v>0</v>
      </c>
      <c r="CO12" s="1441">
        <f>'GC Table 6 - Secondary'!CG22</f>
        <v>0</v>
      </c>
      <c r="CP12" s="1441">
        <f>'GC Table 5 - Worker Training'!CG20</f>
        <v>0</v>
      </c>
      <c r="CQ12" s="1441">
        <f>'GC Table 4 - Tertiary'!CF17</f>
        <v>0</v>
      </c>
      <c r="CR12" s="1446">
        <f>SUM(CN12:CQ12)</f>
        <v>0</v>
      </c>
      <c r="CS12" s="780">
        <v>2014</v>
      </c>
      <c r="CT12" s="1440">
        <f>'GC Table 8 - Primary'!CW8</f>
        <v>0</v>
      </c>
      <c r="CU12" s="1441">
        <f>'GC Table 6 - Secondary'!CW8</f>
        <v>0</v>
      </c>
      <c r="CV12" s="1441">
        <f>'GC Table 5 - Worker Training'!CW8</f>
        <v>0</v>
      </c>
      <c r="CW12" s="1441">
        <f>'GC Table 4 - Tertiary'!CV8</f>
        <v>0</v>
      </c>
      <c r="CX12" s="1442">
        <f>SUM(CT12:CW12)</f>
        <v>0</v>
      </c>
      <c r="CY12" s="1443">
        <f>'GC Table 8 - Primary'!CW12</f>
        <v>0</v>
      </c>
      <c r="CZ12" s="1441">
        <f>'GC Table 6 - Secondary'!CW14</f>
        <v>0</v>
      </c>
      <c r="DA12" s="1444">
        <f>'GC Table 5 - Worker Training'!CW12</f>
        <v>0</v>
      </c>
      <c r="DB12" s="1441">
        <f>'GC Table 4 - Tertiary'!CV9</f>
        <v>0</v>
      </c>
      <c r="DC12" s="1445">
        <f>SUM(CY12:DB12)</f>
        <v>0</v>
      </c>
      <c r="DD12" s="1440">
        <f>'GC Table 8 - Primary'!CW20</f>
        <v>0</v>
      </c>
      <c r="DE12" s="1441">
        <f>'GC Table 6 - Secondary'!CW22</f>
        <v>0</v>
      </c>
      <c r="DF12" s="1441">
        <f>'GC Table 5 - Worker Training'!CW20</f>
        <v>0</v>
      </c>
      <c r="DG12" s="1441">
        <f>'GC Table 4 - Tertiary'!CV17</f>
        <v>0</v>
      </c>
      <c r="DH12" s="1446">
        <f>SUM(DD12:DG12)</f>
        <v>0</v>
      </c>
      <c r="DI12" s="780">
        <v>2014</v>
      </c>
      <c r="DJ12" s="1440">
        <f>'GC Table 8 - Primary'!DM8</f>
        <v>0</v>
      </c>
      <c r="DK12" s="1441">
        <f>'GC Table 6 - Secondary'!DM8</f>
        <v>0</v>
      </c>
      <c r="DL12" s="1441">
        <f>'GC Table 5 - Worker Training'!DM8</f>
        <v>0</v>
      </c>
      <c r="DM12" s="1441">
        <f>'GC Table 4 - Tertiary'!DL8</f>
        <v>0</v>
      </c>
      <c r="DN12" s="1442">
        <f>SUM(DJ12:DM12)</f>
        <v>0</v>
      </c>
      <c r="DO12" s="1443">
        <f>'GC Table 8 - Primary'!DM12</f>
        <v>0</v>
      </c>
      <c r="DP12" s="1441">
        <f>'GC Table 6 - Secondary'!DM14</f>
        <v>0</v>
      </c>
      <c r="DQ12" s="1444">
        <f>'GC Table 5 - Worker Training'!DM12</f>
        <v>0</v>
      </c>
      <c r="DR12" s="1441">
        <f>'GC Table 4 - Tertiary'!DL9</f>
        <v>0</v>
      </c>
      <c r="DS12" s="1445">
        <f>SUM(DO12:DR12)</f>
        <v>0</v>
      </c>
      <c r="DT12" s="1440">
        <f>'GC Table 8 - Primary'!DM20</f>
        <v>0</v>
      </c>
      <c r="DU12" s="1441">
        <f>'GC Table 6 - Secondary'!DM22</f>
        <v>0</v>
      </c>
      <c r="DV12" s="1441">
        <f>'GC Table 5 - Worker Training'!DM20</f>
        <v>0</v>
      </c>
      <c r="DW12" s="1441">
        <f>'GC Table 4 - Tertiary'!DL17</f>
        <v>0</v>
      </c>
      <c r="DX12" s="1446">
        <f>SUM(DT12:DW12)</f>
        <v>0</v>
      </c>
      <c r="DY12" s="780">
        <v>2014</v>
      </c>
      <c r="DZ12" s="1440">
        <f>'GC Table 8 - Primary'!EC8</f>
        <v>0</v>
      </c>
      <c r="EA12" s="1441">
        <f>'GC Table 6 - Secondary'!EC8</f>
        <v>0</v>
      </c>
      <c r="EB12" s="1441">
        <f>'GC Table 5 - Worker Training'!EC8</f>
        <v>0</v>
      </c>
      <c r="EC12" s="1441">
        <f>'GC Table 4 - Tertiary'!EB8</f>
        <v>0</v>
      </c>
      <c r="ED12" s="1442">
        <f>SUM(DZ12:EC12)</f>
        <v>0</v>
      </c>
      <c r="EE12" s="1443">
        <f>'GC Table 8 - Primary'!EC12</f>
        <v>0</v>
      </c>
      <c r="EF12" s="1441">
        <f>'GC Table 6 - Secondary'!EC14</f>
        <v>0</v>
      </c>
      <c r="EG12" s="1444">
        <f>'GC Table 5 - Worker Training'!EC12</f>
        <v>0</v>
      </c>
      <c r="EH12" s="1441">
        <f>'GC Table 4 - Tertiary'!EB9</f>
        <v>0</v>
      </c>
      <c r="EI12" s="1445">
        <f>SUM(EE12:EH12)</f>
        <v>0</v>
      </c>
      <c r="EJ12" s="1440">
        <f>'GC Table 8 - Primary'!EC20</f>
        <v>0</v>
      </c>
      <c r="EK12" s="1441">
        <f>'GC Table 6 - Secondary'!EC22</f>
        <v>0</v>
      </c>
      <c r="EL12" s="1441">
        <f>'GC Table 5 - Worker Training'!EC20</f>
        <v>0</v>
      </c>
      <c r="EM12" s="1441">
        <f>'GC Table 4 - Tertiary'!EB17</f>
        <v>0</v>
      </c>
      <c r="EN12" s="1446">
        <f>SUM(EJ12:EM12)</f>
        <v>0</v>
      </c>
      <c r="EO12" s="780">
        <v>2014</v>
      </c>
      <c r="EP12" s="1440">
        <f>'GC Table 8 - Primary'!ES8</f>
        <v>0</v>
      </c>
      <c r="EQ12" s="1441">
        <f>'GC Table 6 - Secondary'!ES8</f>
        <v>0</v>
      </c>
      <c r="ER12" s="1441">
        <f>'GC Table 5 - Worker Training'!ES8</f>
        <v>0</v>
      </c>
      <c r="ES12" s="1441">
        <f>'GC Table 4 - Tertiary'!ER8</f>
        <v>0</v>
      </c>
      <c r="ET12" s="1442">
        <f>SUM(EP12:ES12)</f>
        <v>0</v>
      </c>
      <c r="EU12" s="1443">
        <f>'GC Table 8 - Primary'!ES12</f>
        <v>0</v>
      </c>
      <c r="EV12" s="1441">
        <f>'GC Table 6 - Secondary'!ES14</f>
        <v>0</v>
      </c>
      <c r="EW12" s="1444">
        <f>'GC Table 5 - Worker Training'!ES12</f>
        <v>0</v>
      </c>
      <c r="EX12" s="1441">
        <f>'GC Table 4 - Tertiary'!ER9</f>
        <v>0</v>
      </c>
      <c r="EY12" s="1445">
        <f>SUM(EU12:EX12)</f>
        <v>0</v>
      </c>
      <c r="EZ12" s="1440">
        <f>'GC Table 8 - Primary'!ES20</f>
        <v>0</v>
      </c>
      <c r="FA12" s="1441">
        <f>'GC Table 6 - Secondary'!ES22</f>
        <v>0</v>
      </c>
      <c r="FB12" s="1441">
        <f>'GC Table 5 - Worker Training'!ES20</f>
        <v>0</v>
      </c>
      <c r="FC12" s="1441">
        <f>'GC Table 4 - Tertiary'!ER17</f>
        <v>0</v>
      </c>
      <c r="FD12" s="1446">
        <f>SUM(EZ12:FC12)</f>
        <v>0</v>
      </c>
      <c r="FE12" s="780">
        <v>2014</v>
      </c>
      <c r="FF12" s="1440">
        <f>'GC Table 8 - Primary'!FI8</f>
        <v>0</v>
      </c>
      <c r="FG12" s="1441">
        <f>'GC Table 6 - Secondary'!FI8</f>
        <v>0</v>
      </c>
      <c r="FH12" s="1441">
        <f>'GC Table 5 - Worker Training'!FI8</f>
        <v>0</v>
      </c>
      <c r="FI12" s="1441">
        <f>'GC Table 4 - Tertiary'!FH8</f>
        <v>0</v>
      </c>
      <c r="FJ12" s="1442">
        <f>SUM(FF12:FI12)</f>
        <v>0</v>
      </c>
      <c r="FK12" s="1443">
        <f>'GC Table 8 - Primary'!FI12</f>
        <v>0</v>
      </c>
      <c r="FL12" s="1441">
        <f>'GC Table 6 - Secondary'!FI14</f>
        <v>0</v>
      </c>
      <c r="FM12" s="1444">
        <f>'GC Table 5 - Worker Training'!FI12</f>
        <v>0</v>
      </c>
      <c r="FN12" s="1441">
        <f>'GC Table 4 - Tertiary'!FH9</f>
        <v>0</v>
      </c>
      <c r="FO12" s="1445">
        <f>SUM(FK12:FN12)</f>
        <v>0</v>
      </c>
      <c r="FP12" s="1440">
        <f>'GC Table 8 - Primary'!FI20</f>
        <v>0</v>
      </c>
      <c r="FQ12" s="1441">
        <f>'GC Table 6 - Secondary'!FI22</f>
        <v>0</v>
      </c>
      <c r="FR12" s="1441">
        <f>'GC Table 5 - Worker Training'!FI20</f>
        <v>0</v>
      </c>
      <c r="FS12" s="1441">
        <f>'GC Table 4 - Tertiary'!FH17</f>
        <v>0</v>
      </c>
      <c r="FT12" s="1446">
        <f>SUM(FP12:FS12)</f>
        <v>0</v>
      </c>
      <c r="FU12" s="780">
        <v>2014</v>
      </c>
      <c r="FV12" s="1440">
        <f>'GC Table 8 - Primary'!FY8</f>
        <v>0</v>
      </c>
      <c r="FW12" s="1441">
        <f>'GC Table 6 - Secondary'!FY8</f>
        <v>0</v>
      </c>
      <c r="FX12" s="1441">
        <f>'GC Table 5 - Worker Training'!FY8</f>
        <v>0</v>
      </c>
      <c r="FY12" s="1441">
        <f>'GC Table 4 - Tertiary'!FX8</f>
        <v>0</v>
      </c>
      <c r="FZ12" s="1442">
        <f>SUM(FV12:FY12)</f>
        <v>0</v>
      </c>
      <c r="GA12" s="1443">
        <f>'GC Table 8 - Primary'!FY12</f>
        <v>0</v>
      </c>
      <c r="GB12" s="1441">
        <f>'GC Table 6 - Secondary'!FY14</f>
        <v>0</v>
      </c>
      <c r="GC12" s="1444">
        <f>'GC Table 5 - Worker Training'!FY12</f>
        <v>0</v>
      </c>
      <c r="GD12" s="1441">
        <f>'GC Table 4 - Tertiary'!FX9</f>
        <v>0</v>
      </c>
      <c r="GE12" s="1445">
        <f>SUM(GA12:GD12)</f>
        <v>0</v>
      </c>
      <c r="GF12" s="1440">
        <f>'GC Table 8 - Primary'!FY20</f>
        <v>0</v>
      </c>
      <c r="GG12" s="1441">
        <f>'GC Table 6 - Secondary'!FY22</f>
        <v>0</v>
      </c>
      <c r="GH12" s="1441">
        <f>'GC Table 5 - Worker Training'!FY20</f>
        <v>0</v>
      </c>
      <c r="GI12" s="1441">
        <f>'GC Table 4 - Tertiary'!FX17</f>
        <v>0</v>
      </c>
      <c r="GJ12" s="1446">
        <f>SUM(GF12:GI12)</f>
        <v>0</v>
      </c>
      <c r="GK12" s="780">
        <v>2014</v>
      </c>
      <c r="GL12" s="1440">
        <f>'GC Table 8 - Primary'!GO8</f>
        <v>0</v>
      </c>
      <c r="GM12" s="1441">
        <f>'GC Table 6 - Secondary'!GO8</f>
        <v>0</v>
      </c>
      <c r="GN12" s="1441">
        <f>'GC Table 5 - Worker Training'!GO8</f>
        <v>0</v>
      </c>
      <c r="GO12" s="1441">
        <f>'GC Table 4 - Tertiary'!GN8</f>
        <v>0</v>
      </c>
      <c r="GP12" s="1442">
        <f>SUM(GL12:GO12)</f>
        <v>0</v>
      </c>
      <c r="GQ12" s="1443">
        <f>'GC Table 8 - Primary'!GO12</f>
        <v>0</v>
      </c>
      <c r="GR12" s="1441">
        <f>'GC Table 6 - Secondary'!GO14</f>
        <v>0</v>
      </c>
      <c r="GS12" s="1444">
        <f>'GC Table 5 - Worker Training'!GO12</f>
        <v>0</v>
      </c>
      <c r="GT12" s="1441">
        <f>'GC Table 4 - Tertiary'!GN9</f>
        <v>0</v>
      </c>
      <c r="GU12" s="1445">
        <f>SUM(GQ12:GT12)</f>
        <v>0</v>
      </c>
      <c r="GV12" s="1440">
        <f>'GC Table 8 - Primary'!GO20</f>
        <v>0</v>
      </c>
      <c r="GW12" s="1441">
        <f>'GC Table 6 - Secondary'!GO22</f>
        <v>0</v>
      </c>
      <c r="GX12" s="1441">
        <f>'GC Table 5 - Worker Training'!GO20</f>
        <v>0</v>
      </c>
      <c r="GY12" s="1441">
        <f>'GC Table 4 - Tertiary'!GN17</f>
        <v>0</v>
      </c>
      <c r="GZ12" s="1446">
        <f>SUM(GV12:GY12)</f>
        <v>0</v>
      </c>
      <c r="HA12" s="780">
        <v>2014</v>
      </c>
      <c r="HB12" s="1440">
        <f>'GC Table 8 - Primary'!HE8</f>
        <v>0</v>
      </c>
      <c r="HC12" s="1441">
        <f>'GC Table 6 - Secondary'!HE8</f>
        <v>0</v>
      </c>
      <c r="HD12" s="1441">
        <f>'GC Table 5 - Worker Training'!HE8</f>
        <v>0</v>
      </c>
      <c r="HE12" s="1441">
        <f>'GC Table 4 - Tertiary'!HD8</f>
        <v>0</v>
      </c>
      <c r="HF12" s="1442">
        <f>SUM(HB12:HE12)</f>
        <v>0</v>
      </c>
      <c r="HG12" s="1443">
        <f>'GC Table 8 - Primary'!HE12</f>
        <v>0</v>
      </c>
      <c r="HH12" s="1441">
        <f>'GC Table 6 - Secondary'!HE14</f>
        <v>0</v>
      </c>
      <c r="HI12" s="1444">
        <f>'GC Table 5 - Worker Training'!HE12</f>
        <v>0</v>
      </c>
      <c r="HJ12" s="1441">
        <f>'GC Table 4 - Tertiary'!HD9</f>
        <v>0</v>
      </c>
      <c r="HK12" s="1445">
        <f>SUM(HG12:HJ12)</f>
        <v>0</v>
      </c>
      <c r="HL12" s="1440">
        <f>'GC Table 8 - Primary'!HE20</f>
        <v>0</v>
      </c>
      <c r="HM12" s="1441">
        <f>'GC Table 6 - Secondary'!HE22</f>
        <v>0</v>
      </c>
      <c r="HN12" s="1441">
        <f>'GC Table 5 - Worker Training'!HE20</f>
        <v>0</v>
      </c>
      <c r="HO12" s="1441">
        <f>'GC Table 4 - Tertiary'!HD17</f>
        <v>0</v>
      </c>
      <c r="HP12" s="1446">
        <f>SUM(HL12:HO12)</f>
        <v>0</v>
      </c>
      <c r="HQ12" s="780">
        <v>2014</v>
      </c>
      <c r="HR12" s="1440">
        <f>'GC Table 8 - Primary'!HU8</f>
        <v>0</v>
      </c>
      <c r="HS12" s="1441">
        <f>'GC Table 6 - Secondary'!HU8</f>
        <v>0</v>
      </c>
      <c r="HT12" s="1441">
        <f>'GC Table 5 - Worker Training'!HU8</f>
        <v>0</v>
      </c>
      <c r="HU12" s="1441">
        <f>'GC Table 4 - Tertiary'!HT8</f>
        <v>0</v>
      </c>
      <c r="HV12" s="1442">
        <f>SUM(HR12:HU12)</f>
        <v>0</v>
      </c>
      <c r="HW12" s="1443">
        <f>'GC Table 8 - Primary'!HU12</f>
        <v>0</v>
      </c>
      <c r="HX12" s="1441">
        <f>'GC Table 6 - Secondary'!HU14</f>
        <v>0</v>
      </c>
      <c r="HY12" s="1444">
        <f>'GC Table 5 - Worker Training'!HU12</f>
        <v>0</v>
      </c>
      <c r="HZ12" s="1441">
        <f>'GC Table 4 - Tertiary'!HT9</f>
        <v>0</v>
      </c>
      <c r="IA12" s="1445">
        <f>SUM(HW12:HZ12)</f>
        <v>0</v>
      </c>
      <c r="IB12" s="1440">
        <f>'GC Table 8 - Primary'!HU20</f>
        <v>0</v>
      </c>
      <c r="IC12" s="1441">
        <f>'GC Table 6 - Secondary'!HU22</f>
        <v>0</v>
      </c>
      <c r="ID12" s="1441">
        <f>'GC Table 5 - Worker Training'!HU20</f>
        <v>0</v>
      </c>
      <c r="IE12" s="1441">
        <f>'GC Table 4 - Tertiary'!HT17</f>
        <v>0</v>
      </c>
      <c r="IF12" s="1446">
        <f>SUM(IB12:IE12)</f>
        <v>0</v>
      </c>
      <c r="IG12" s="780">
        <v>2014</v>
      </c>
      <c r="IH12" s="1440">
        <f>'GC Table 8 - Primary'!IK8</f>
        <v>0</v>
      </c>
      <c r="II12" s="1441">
        <f>'GC Table 6 - Secondary'!IK8</f>
        <v>0</v>
      </c>
      <c r="IJ12" s="1441">
        <f>'GC Table 5 - Worker Training'!IK8</f>
        <v>0</v>
      </c>
      <c r="IK12" s="1441">
        <f>'GC Table 4 - Tertiary'!IJ8</f>
        <v>0</v>
      </c>
      <c r="IL12" s="1442">
        <f>SUM(IH12:IK12)</f>
        <v>0</v>
      </c>
      <c r="IM12" s="1443">
        <f>'GC Table 8 - Primary'!IK12</f>
        <v>0</v>
      </c>
      <c r="IN12" s="1441">
        <f>'GC Table 6 - Secondary'!IK14</f>
        <v>0</v>
      </c>
      <c r="IO12" s="1444">
        <f>'GC Table 5 - Worker Training'!IK12</f>
        <v>0</v>
      </c>
      <c r="IP12" s="1441">
        <f>'GC Table 4 - Tertiary'!IJ9</f>
        <v>0</v>
      </c>
      <c r="IQ12" s="1445">
        <f>SUM(IM12:IP12)</f>
        <v>0</v>
      </c>
      <c r="IR12" s="1440">
        <f>'GC Table 8 - Primary'!IK20</f>
        <v>0</v>
      </c>
      <c r="IS12" s="1441">
        <f>'GC Table 6 - Secondary'!IK22</f>
        <v>0</v>
      </c>
      <c r="IT12" s="1441">
        <f>'GC Table 5 - Worker Training'!IK20</f>
        <v>0</v>
      </c>
      <c r="IU12" s="1441">
        <f>'GC Table 4 - Tertiary'!IJ17</f>
        <v>0</v>
      </c>
      <c r="IV12" s="1446">
        <f>SUM(IR12:IU12)</f>
        <v>0</v>
      </c>
      <c r="IW12" s="780">
        <v>2014</v>
      </c>
      <c r="IX12" s="1440">
        <f>'GC Table 8 - Primary'!JA8</f>
        <v>0</v>
      </c>
      <c r="IY12" s="1441">
        <f>'GC Table 6 - Secondary'!JA8</f>
        <v>0</v>
      </c>
      <c r="IZ12" s="1441">
        <f>'GC Table 5 - Worker Training'!JA8</f>
        <v>0</v>
      </c>
      <c r="JA12" s="1441">
        <f>'GC Table 4 - Tertiary'!IZ8</f>
        <v>0</v>
      </c>
      <c r="JB12" s="1442">
        <f>SUM(IX12:JA12)</f>
        <v>0</v>
      </c>
      <c r="JC12" s="1443">
        <f>'GC Table 8 - Primary'!JA12</f>
        <v>0</v>
      </c>
      <c r="JD12" s="1441">
        <f>'GC Table 6 - Secondary'!JA14</f>
        <v>0</v>
      </c>
      <c r="JE12" s="1444">
        <f>'GC Table 5 - Worker Training'!JA12</f>
        <v>0</v>
      </c>
      <c r="JF12" s="1441">
        <f>'GC Table 4 - Tertiary'!IZ9</f>
        <v>0</v>
      </c>
      <c r="JG12" s="1445">
        <f>SUM(JC12:JF12)</f>
        <v>0</v>
      </c>
      <c r="JH12" s="1440">
        <f>'GC Table 8 - Primary'!JA20</f>
        <v>0</v>
      </c>
      <c r="JI12" s="1441">
        <f>'GC Table 6 - Secondary'!JA22</f>
        <v>0</v>
      </c>
      <c r="JJ12" s="1441">
        <f>'GC Table 5 - Worker Training'!JA20</f>
        <v>0</v>
      </c>
      <c r="JK12" s="1441">
        <f>'GC Table 4 - Tertiary'!IZ17</f>
        <v>0</v>
      </c>
      <c r="JL12" s="1446">
        <f>SUM(JH12:JK12)</f>
        <v>0</v>
      </c>
      <c r="JM12" s="780">
        <v>2014</v>
      </c>
      <c r="JN12" s="1440">
        <f>'GC Table 8 - Primary'!JQ8</f>
        <v>0</v>
      </c>
      <c r="JO12" s="1441">
        <f>'GC Table 6 - Secondary'!JQ8</f>
        <v>0</v>
      </c>
      <c r="JP12" s="1441">
        <f>'GC Table 5 - Worker Training'!JQ8</f>
        <v>0</v>
      </c>
      <c r="JQ12" s="1441">
        <f>'GC Table 4 - Tertiary'!JP8</f>
        <v>0</v>
      </c>
      <c r="JR12" s="1442">
        <f>SUM(JN12:JQ12)</f>
        <v>0</v>
      </c>
      <c r="JS12" s="1443">
        <f>'GC Table 8 - Primary'!JQ12</f>
        <v>0</v>
      </c>
      <c r="JT12" s="1441">
        <f>'GC Table 6 - Secondary'!JQ14</f>
        <v>0</v>
      </c>
      <c r="JU12" s="1444">
        <f>'GC Table 5 - Worker Training'!JQ12</f>
        <v>0</v>
      </c>
      <c r="JV12" s="1441">
        <f>'GC Table 4 - Tertiary'!JP9</f>
        <v>0</v>
      </c>
      <c r="JW12" s="1445">
        <f>SUM(JS12:JV12)</f>
        <v>0</v>
      </c>
      <c r="JX12" s="1440">
        <f>'GC Table 8 - Primary'!JQ20</f>
        <v>0</v>
      </c>
      <c r="JY12" s="1441">
        <f>'GC Table 6 - Secondary'!JQ22</f>
        <v>0</v>
      </c>
      <c r="JZ12" s="1441">
        <f>'GC Table 5 - Worker Training'!JQ20</f>
        <v>0</v>
      </c>
      <c r="KA12" s="1441">
        <f>'GC Table 4 - Tertiary'!JP17</f>
        <v>0</v>
      </c>
      <c r="KB12" s="1446">
        <f>SUM(JX12:KA12)</f>
        <v>0</v>
      </c>
      <c r="KC12" s="780">
        <v>2014</v>
      </c>
      <c r="KD12" s="1440">
        <f>'GC Table 8 - Primary'!KG8</f>
        <v>0</v>
      </c>
      <c r="KE12" s="1441">
        <f>'GC Table 6 - Secondary'!KG8</f>
        <v>0</v>
      </c>
      <c r="KF12" s="1441">
        <f>'GC Table 5 - Worker Training'!KG8</f>
        <v>0</v>
      </c>
      <c r="KG12" s="1441">
        <f>'GC Table 4 - Tertiary'!KF8</f>
        <v>0</v>
      </c>
      <c r="KH12" s="1442">
        <f>SUM(KD12:KG12)</f>
        <v>0</v>
      </c>
      <c r="KI12" s="1443">
        <f>'GC Table 8 - Primary'!KG12</f>
        <v>0</v>
      </c>
      <c r="KJ12" s="1441">
        <f>'GC Table 6 - Secondary'!KG14</f>
        <v>0</v>
      </c>
      <c r="KK12" s="1444">
        <f>'GC Table 5 - Worker Training'!KG12</f>
        <v>0</v>
      </c>
      <c r="KL12" s="1441">
        <f>'GC Table 4 - Tertiary'!KF9</f>
        <v>0</v>
      </c>
      <c r="KM12" s="1445">
        <f>SUM(KI12:KL12)</f>
        <v>0</v>
      </c>
      <c r="KN12" s="1440">
        <f>'GC Table 8 - Primary'!KG20</f>
        <v>0</v>
      </c>
      <c r="KO12" s="1441">
        <f>'GC Table 6 - Secondary'!KG22</f>
        <v>0</v>
      </c>
      <c r="KP12" s="1441">
        <f>'GC Table 5 - Worker Training'!KG20</f>
        <v>0</v>
      </c>
      <c r="KQ12" s="1441">
        <f>'GC Table 4 - Tertiary'!KF17</f>
        <v>0</v>
      </c>
      <c r="KR12" s="1446">
        <f>SUM(KN12:KQ12)</f>
        <v>0</v>
      </c>
      <c r="KS12" s="780">
        <v>2014</v>
      </c>
      <c r="KT12" s="1440">
        <f>'GC Table 8 - Primary'!KW8</f>
        <v>0</v>
      </c>
      <c r="KU12" s="1441">
        <f>'GC Table 6 - Secondary'!KW8</f>
        <v>0</v>
      </c>
      <c r="KV12" s="1441">
        <f>'GC Table 5 - Worker Training'!KW8</f>
        <v>0</v>
      </c>
      <c r="KW12" s="1441">
        <f>'GC Table 4 - Tertiary'!KV8</f>
        <v>0</v>
      </c>
      <c r="KX12" s="1442">
        <f>SUM(KT12:KW12)</f>
        <v>0</v>
      </c>
      <c r="KY12" s="1443">
        <f>'GC Table 8 - Primary'!KW12</f>
        <v>0</v>
      </c>
      <c r="KZ12" s="1441">
        <f>'GC Table 6 - Secondary'!KW14</f>
        <v>0</v>
      </c>
      <c r="LA12" s="1444">
        <f>'GC Table 5 - Worker Training'!KW12</f>
        <v>0</v>
      </c>
      <c r="LB12" s="1441">
        <f>'GC Table 4 - Tertiary'!KV9</f>
        <v>0</v>
      </c>
      <c r="LC12" s="1445">
        <f>SUM(KY12:LB12)</f>
        <v>0</v>
      </c>
      <c r="LD12" s="1440">
        <f>'GC Table 8 - Primary'!KW20</f>
        <v>0</v>
      </c>
      <c r="LE12" s="1441">
        <f>'GC Table 6 - Secondary'!KW22</f>
        <v>0</v>
      </c>
      <c r="LF12" s="1441">
        <f>'GC Table 5 - Worker Training'!KW20</f>
        <v>0</v>
      </c>
      <c r="LG12" s="1441">
        <f>'GC Table 4 - Tertiary'!KV17</f>
        <v>0</v>
      </c>
      <c r="LH12" s="1446">
        <f>SUM(LD12:LG12)</f>
        <v>0</v>
      </c>
      <c r="LI12" s="780">
        <v>2014</v>
      </c>
      <c r="LJ12" s="1440">
        <f>'GC Table 8 - Primary'!LM8</f>
        <v>0</v>
      </c>
      <c r="LK12" s="1441">
        <f>'GC Table 6 - Secondary'!LM8</f>
        <v>0</v>
      </c>
      <c r="LL12" s="1441">
        <f>'GC Table 5 - Worker Training'!LM8</f>
        <v>0</v>
      </c>
      <c r="LM12" s="1441">
        <f>'GC Table 4 - Tertiary'!LL8</f>
        <v>0</v>
      </c>
      <c r="LN12" s="1442">
        <f>SUM(LJ12:LM12)</f>
        <v>0</v>
      </c>
      <c r="LO12" s="1443">
        <f>'GC Table 8 - Primary'!LM12</f>
        <v>0</v>
      </c>
      <c r="LP12" s="1441">
        <f>'GC Table 6 - Secondary'!LM14</f>
        <v>0</v>
      </c>
      <c r="LQ12" s="1444">
        <f>'GC Table 5 - Worker Training'!LM12</f>
        <v>0</v>
      </c>
      <c r="LR12" s="1441">
        <f>'GC Table 4 - Tertiary'!LL9</f>
        <v>0</v>
      </c>
      <c r="LS12" s="1445">
        <f>SUM(LO12:LR12)</f>
        <v>0</v>
      </c>
      <c r="LT12" s="1440">
        <f>'GC Table 8 - Primary'!LM20</f>
        <v>0</v>
      </c>
      <c r="LU12" s="1441">
        <f>'GC Table 6 - Secondary'!LM22</f>
        <v>0</v>
      </c>
      <c r="LV12" s="1441">
        <f>'GC Table 5 - Worker Training'!LM20</f>
        <v>0</v>
      </c>
      <c r="LW12" s="1441">
        <f>'GC Table 4 - Tertiary'!LL17</f>
        <v>0</v>
      </c>
      <c r="LX12" s="1446">
        <f>SUM(LT12:LW12)</f>
        <v>0</v>
      </c>
      <c r="LY12" s="780">
        <v>2014</v>
      </c>
      <c r="LZ12" s="1440">
        <f>'GC Table 8 - Primary'!MC8</f>
        <v>0</v>
      </c>
      <c r="MA12" s="1441">
        <f>'GC Table 6 - Secondary'!MC8</f>
        <v>0</v>
      </c>
      <c r="MB12" s="1441">
        <f>'GC Table 5 - Worker Training'!MC8</f>
        <v>0</v>
      </c>
      <c r="MC12" s="1441">
        <f>'GC Table 4 - Tertiary'!MB8</f>
        <v>0</v>
      </c>
      <c r="MD12" s="1442">
        <f>SUM(LZ12:MC12)</f>
        <v>0</v>
      </c>
      <c r="ME12" s="1443">
        <f>'GC Table 8 - Primary'!MC12</f>
        <v>0</v>
      </c>
      <c r="MF12" s="1441">
        <f>'GC Table 6 - Secondary'!MC14</f>
        <v>0</v>
      </c>
      <c r="MG12" s="1444">
        <f>'GC Table 5 - Worker Training'!MC12</f>
        <v>0</v>
      </c>
      <c r="MH12" s="1441">
        <f>'GC Table 4 - Tertiary'!MB9</f>
        <v>0</v>
      </c>
      <c r="MI12" s="1445">
        <f>SUM(ME12:MH12)</f>
        <v>0</v>
      </c>
      <c r="MJ12" s="1440">
        <f>'GC Table 8 - Primary'!MC20</f>
        <v>0</v>
      </c>
      <c r="MK12" s="1441">
        <f>'GC Table 6 - Secondary'!MC22</f>
        <v>0</v>
      </c>
      <c r="ML12" s="1441">
        <f>'GC Table 5 - Worker Training'!MC20</f>
        <v>0</v>
      </c>
      <c r="MM12" s="1441">
        <f>'GC Table 4 - Tertiary'!MB17</f>
        <v>0</v>
      </c>
      <c r="MN12" s="1446">
        <f>SUM(MJ12:MM12)</f>
        <v>0</v>
      </c>
      <c r="MO12" s="780">
        <v>2014</v>
      </c>
      <c r="MP12" s="1440">
        <f>'GC Table 8 - Primary'!MS8</f>
        <v>0</v>
      </c>
      <c r="MQ12" s="1441">
        <f>'GC Table 6 - Secondary'!MS8</f>
        <v>0</v>
      </c>
      <c r="MR12" s="1441">
        <f>'GC Table 5 - Worker Training'!MS8</f>
        <v>0</v>
      </c>
      <c r="MS12" s="1441">
        <f>'GC Table 4 - Tertiary'!MR8</f>
        <v>0</v>
      </c>
      <c r="MT12" s="1442">
        <f>SUM(MP12:MS12)</f>
        <v>0</v>
      </c>
      <c r="MU12" s="1443">
        <f>'GC Table 8 - Primary'!MS12</f>
        <v>0</v>
      </c>
      <c r="MV12" s="1441">
        <f>'GC Table 6 - Secondary'!MS14</f>
        <v>0</v>
      </c>
      <c r="MW12" s="1444">
        <f>'GC Table 5 - Worker Training'!MS12</f>
        <v>0</v>
      </c>
      <c r="MX12" s="1441">
        <f>'GC Table 4 - Tertiary'!MR9</f>
        <v>0</v>
      </c>
      <c r="MY12" s="1445">
        <f>SUM(MU12:MX12)</f>
        <v>0</v>
      </c>
      <c r="MZ12" s="1440">
        <f>'GC Table 8 - Primary'!MS20</f>
        <v>0</v>
      </c>
      <c r="NA12" s="1441">
        <f>'GC Table 6 - Secondary'!MS22</f>
        <v>0</v>
      </c>
      <c r="NB12" s="1441">
        <f>'GC Table 5 - Worker Training'!MS20</f>
        <v>0</v>
      </c>
      <c r="NC12" s="1441">
        <f>'GC Table 4 - Tertiary'!MR17</f>
        <v>0</v>
      </c>
      <c r="ND12" s="1446">
        <f>SUM(MZ12:NC12)</f>
        <v>0</v>
      </c>
      <c r="NE12" s="780">
        <v>2014</v>
      </c>
      <c r="NF12" s="1440">
        <f>'GC Table 8 - Primary'!NI8</f>
        <v>0</v>
      </c>
      <c r="NG12" s="1441">
        <f>'GC Table 6 - Secondary'!NI8</f>
        <v>0</v>
      </c>
      <c r="NH12" s="1441">
        <f>'GC Table 5 - Worker Training'!NI8</f>
        <v>0</v>
      </c>
      <c r="NI12" s="1441">
        <f>'GC Table 4 - Tertiary'!NH8</f>
        <v>0</v>
      </c>
      <c r="NJ12" s="1442">
        <f>SUM(NF12:NI12)</f>
        <v>0</v>
      </c>
      <c r="NK12" s="1443">
        <f>'GC Table 8 - Primary'!NI12</f>
        <v>0</v>
      </c>
      <c r="NL12" s="1441">
        <f>'GC Table 6 - Secondary'!NI14</f>
        <v>0</v>
      </c>
      <c r="NM12" s="1444">
        <f>'GC Table 5 - Worker Training'!NI12</f>
        <v>0</v>
      </c>
      <c r="NN12" s="1441">
        <f>'GC Table 4 - Tertiary'!NH9</f>
        <v>0</v>
      </c>
      <c r="NO12" s="1445">
        <f>SUM(NK12:NN12)</f>
        <v>0</v>
      </c>
      <c r="NP12" s="1440">
        <f>'GC Table 8 - Primary'!NI20</f>
        <v>0</v>
      </c>
      <c r="NQ12" s="1441">
        <f>'GC Table 6 - Secondary'!NI22</f>
        <v>0</v>
      </c>
      <c r="NR12" s="1441">
        <f>'GC Table 5 - Worker Training'!NI20</f>
        <v>0</v>
      </c>
      <c r="NS12" s="1441">
        <f>'GC Table 4 - Tertiary'!NH17</f>
        <v>0</v>
      </c>
      <c r="NT12" s="1446">
        <f>SUM(NP12:NS12)</f>
        <v>0</v>
      </c>
      <c r="NU12" s="780">
        <v>2014</v>
      </c>
      <c r="NV12" s="1440">
        <f>'GC Table 8 - Primary'!NY8</f>
        <v>0</v>
      </c>
      <c r="NW12" s="1441">
        <f>'GC Table 6 - Secondary'!NY8</f>
        <v>0</v>
      </c>
      <c r="NX12" s="1441">
        <f>'GC Table 5 - Worker Training'!NY8</f>
        <v>0</v>
      </c>
      <c r="NY12" s="1441">
        <f>'GC Table 4 - Tertiary'!NX8</f>
        <v>0</v>
      </c>
      <c r="NZ12" s="1442">
        <f>SUM(NV12:NY12)</f>
        <v>0</v>
      </c>
      <c r="OA12" s="1443">
        <f>'GC Table 8 - Primary'!NY12</f>
        <v>0</v>
      </c>
      <c r="OB12" s="1441">
        <f>'GC Table 6 - Secondary'!NY14</f>
        <v>0</v>
      </c>
      <c r="OC12" s="1444">
        <f>'GC Table 5 - Worker Training'!NY12</f>
        <v>0</v>
      </c>
      <c r="OD12" s="1441">
        <f>'GC Table 4 - Tertiary'!NX9</f>
        <v>0</v>
      </c>
      <c r="OE12" s="1445">
        <f>SUM(OA12:OD12)</f>
        <v>0</v>
      </c>
      <c r="OF12" s="1440">
        <f>'GC Table 8 - Primary'!NY20</f>
        <v>0</v>
      </c>
      <c r="OG12" s="1441">
        <f>'GC Table 6 - Secondary'!NY22</f>
        <v>0</v>
      </c>
      <c r="OH12" s="1441">
        <f>'GC Table 5 - Worker Training'!NY20</f>
        <v>0</v>
      </c>
      <c r="OI12" s="1441">
        <f>'GC Table 4 - Tertiary'!NX17</f>
        <v>0</v>
      </c>
      <c r="OJ12" s="1446">
        <f>SUM(OF12:OI12)</f>
        <v>0</v>
      </c>
      <c r="OK12" s="780">
        <v>2014</v>
      </c>
      <c r="OL12" s="1440">
        <f>'GC Table 8 - Primary'!OO8</f>
        <v>0</v>
      </c>
      <c r="OM12" s="1441">
        <f>'GC Table 6 - Secondary'!OO8</f>
        <v>0</v>
      </c>
      <c r="ON12" s="1441">
        <f>'GC Table 5 - Worker Training'!OO8</f>
        <v>0</v>
      </c>
      <c r="OO12" s="1441">
        <f>'GC Table 4 - Tertiary'!ON8</f>
        <v>0</v>
      </c>
      <c r="OP12" s="1442">
        <f>SUM(OL12:OO12)</f>
        <v>0</v>
      </c>
      <c r="OQ12" s="1443">
        <f>'GC Table 8 - Primary'!OO12</f>
        <v>0</v>
      </c>
      <c r="OR12" s="1441">
        <f>'GC Table 6 - Secondary'!OO14</f>
        <v>0</v>
      </c>
      <c r="OS12" s="1444">
        <f>'GC Table 5 - Worker Training'!OO12</f>
        <v>0</v>
      </c>
      <c r="OT12" s="1441">
        <f>'GC Table 4 - Tertiary'!ON9</f>
        <v>0</v>
      </c>
      <c r="OU12" s="1445">
        <f>SUM(OQ12:OT12)</f>
        <v>0</v>
      </c>
      <c r="OV12" s="1440">
        <f>'GC Table 8 - Primary'!OO20</f>
        <v>0</v>
      </c>
      <c r="OW12" s="1441">
        <f>'GC Table 6 - Secondary'!OO22</f>
        <v>0</v>
      </c>
      <c r="OX12" s="1441">
        <f>'GC Table 5 - Worker Training'!OO20</f>
        <v>0</v>
      </c>
      <c r="OY12" s="1441">
        <f>'GC Table 4 - Tertiary'!ON17</f>
        <v>0</v>
      </c>
      <c r="OZ12" s="1446">
        <f>SUM(OV12:OY12)</f>
        <v>0</v>
      </c>
      <c r="PA12" s="780">
        <v>2014</v>
      </c>
      <c r="PB12" s="1440">
        <f>'GC Table 8 - Primary'!PE8</f>
        <v>0</v>
      </c>
      <c r="PC12" s="1441">
        <f>'GC Table 6 - Secondary'!PE8</f>
        <v>0</v>
      </c>
      <c r="PD12" s="1441">
        <f>'GC Table 5 - Worker Training'!PE8</f>
        <v>0</v>
      </c>
      <c r="PE12" s="1441">
        <f>'GC Table 4 - Tertiary'!PD8</f>
        <v>0</v>
      </c>
      <c r="PF12" s="1442">
        <f>SUM(PB12:PE12)</f>
        <v>0</v>
      </c>
      <c r="PG12" s="1443">
        <f>'GC Table 8 - Primary'!PE12</f>
        <v>0</v>
      </c>
      <c r="PH12" s="1441">
        <f>'GC Table 6 - Secondary'!PE14</f>
        <v>0</v>
      </c>
      <c r="PI12" s="1444">
        <f>'GC Table 5 - Worker Training'!PE12</f>
        <v>0</v>
      </c>
      <c r="PJ12" s="1441">
        <f>'GC Table 4 - Tertiary'!PD9</f>
        <v>0</v>
      </c>
      <c r="PK12" s="1445">
        <f>SUM(PG12:PJ12)</f>
        <v>0</v>
      </c>
      <c r="PL12" s="1440">
        <f>'GC Table 8 - Primary'!PE20</f>
        <v>0</v>
      </c>
      <c r="PM12" s="1441">
        <f>'GC Table 6 - Secondary'!PE22</f>
        <v>0</v>
      </c>
      <c r="PN12" s="1441">
        <f>'GC Table 5 - Worker Training'!PE20</f>
        <v>0</v>
      </c>
      <c r="PO12" s="1441">
        <f>'GC Table 4 - Tertiary'!PD17</f>
        <v>0</v>
      </c>
      <c r="PP12" s="1446">
        <f>SUM(PL12:PO12)</f>
        <v>0</v>
      </c>
      <c r="PQ12" s="780">
        <v>2014</v>
      </c>
      <c r="PR12" s="1440">
        <f>'GC Table 8 - Primary'!PU8</f>
        <v>0</v>
      </c>
      <c r="PS12" s="1441">
        <f>'GC Table 6 - Secondary'!PU8</f>
        <v>0</v>
      </c>
      <c r="PT12" s="1441">
        <f>'GC Table 5 - Worker Training'!PU8</f>
        <v>0</v>
      </c>
      <c r="PU12" s="1441">
        <f>'GC Table 4 - Tertiary'!PT8</f>
        <v>0</v>
      </c>
      <c r="PV12" s="1442">
        <f>SUM(PR12:PU12)</f>
        <v>0</v>
      </c>
      <c r="PW12" s="1443">
        <f>'GC Table 8 - Primary'!PU12</f>
        <v>0</v>
      </c>
      <c r="PX12" s="1441">
        <f>'GC Table 6 - Secondary'!PU14</f>
        <v>0</v>
      </c>
      <c r="PY12" s="1444">
        <f>'GC Table 5 - Worker Training'!PU12</f>
        <v>0</v>
      </c>
      <c r="PZ12" s="1441">
        <f>'GC Table 4 - Tertiary'!PT9</f>
        <v>0</v>
      </c>
      <c r="QA12" s="1445">
        <f>SUM(PW12:PZ12)</f>
        <v>0</v>
      </c>
      <c r="QB12" s="1440">
        <f>'GC Table 8 - Primary'!PU20</f>
        <v>0</v>
      </c>
      <c r="QC12" s="1441">
        <f>'GC Table 6 - Secondary'!PU22</f>
        <v>0</v>
      </c>
      <c r="QD12" s="1441">
        <f>'GC Table 5 - Worker Training'!PU20</f>
        <v>0</v>
      </c>
      <c r="QE12" s="1441">
        <f>'GC Table 4 - Tertiary'!PT17</f>
        <v>0</v>
      </c>
      <c r="QF12" s="1446">
        <f>SUM(QB12:QE12)</f>
        <v>0</v>
      </c>
      <c r="QG12" s="780">
        <v>2014</v>
      </c>
      <c r="QH12" s="1440">
        <f>'GC Table 8 - Primary'!QK8</f>
        <v>0</v>
      </c>
      <c r="QI12" s="1441">
        <f>'GC Table 6 - Secondary'!QK8</f>
        <v>0</v>
      </c>
      <c r="QJ12" s="1441">
        <f>'GC Table 5 - Worker Training'!QK8</f>
        <v>0</v>
      </c>
      <c r="QK12" s="1441">
        <f>'GC Table 4 - Tertiary'!QJ8</f>
        <v>0</v>
      </c>
      <c r="QL12" s="1442">
        <f>SUM(QH12:QK12)</f>
        <v>0</v>
      </c>
      <c r="QM12" s="1443">
        <f>'GC Table 8 - Primary'!QK12</f>
        <v>0</v>
      </c>
      <c r="QN12" s="1441">
        <f>'GC Table 6 - Secondary'!QK14</f>
        <v>0</v>
      </c>
      <c r="QO12" s="1444">
        <f>'GC Table 5 - Worker Training'!QK12</f>
        <v>0</v>
      </c>
      <c r="QP12" s="1441">
        <f>'GC Table 4 - Tertiary'!QJ9</f>
        <v>0</v>
      </c>
      <c r="QQ12" s="1445">
        <f>SUM(QM12:QP12)</f>
        <v>0</v>
      </c>
      <c r="QR12" s="1440">
        <f>'GC Table 8 - Primary'!QK20</f>
        <v>0</v>
      </c>
      <c r="QS12" s="1441">
        <f>'GC Table 6 - Secondary'!QK22</f>
        <v>0</v>
      </c>
      <c r="QT12" s="1441">
        <f>'GC Table 5 - Worker Training'!QK20</f>
        <v>0</v>
      </c>
      <c r="QU12" s="1441">
        <f>'GC Table 4 - Tertiary'!QJ17</f>
        <v>0</v>
      </c>
      <c r="QV12" s="1446">
        <f>SUM(QR12:QU12)</f>
        <v>0</v>
      </c>
      <c r="QW12" s="780">
        <v>2014</v>
      </c>
      <c r="QX12" s="1440">
        <f>'GC Table 8 - Primary'!RA8</f>
        <v>0</v>
      </c>
      <c r="QY12" s="1441">
        <f>'GC Table 6 - Secondary'!RA8</f>
        <v>0</v>
      </c>
      <c r="QZ12" s="1441">
        <f>'GC Table 5 - Worker Training'!RA8</f>
        <v>0</v>
      </c>
      <c r="RA12" s="1441">
        <f>'GC Table 4 - Tertiary'!QZ8</f>
        <v>0</v>
      </c>
      <c r="RB12" s="1442">
        <f>SUM(QX12:RA12)</f>
        <v>0</v>
      </c>
      <c r="RC12" s="1443">
        <f>'GC Table 8 - Primary'!RA12</f>
        <v>0</v>
      </c>
      <c r="RD12" s="1441">
        <f>'GC Table 6 - Secondary'!RA14</f>
        <v>0</v>
      </c>
      <c r="RE12" s="1444">
        <f>'GC Table 5 - Worker Training'!RA12</f>
        <v>0</v>
      </c>
      <c r="RF12" s="1441">
        <f>'GC Table 4 - Tertiary'!QZ9</f>
        <v>0</v>
      </c>
      <c r="RG12" s="1445">
        <f>SUM(RC12:RF12)</f>
        <v>0</v>
      </c>
      <c r="RH12" s="1440">
        <f>'GC Table 8 - Primary'!RA20</f>
        <v>0</v>
      </c>
      <c r="RI12" s="1441">
        <f>'GC Table 6 - Secondary'!RA22</f>
        <v>0</v>
      </c>
      <c r="RJ12" s="1441">
        <f>'GC Table 5 - Worker Training'!RA20</f>
        <v>0</v>
      </c>
      <c r="RK12" s="1441">
        <f>'GC Table 4 - Tertiary'!QZ17</f>
        <v>0</v>
      </c>
      <c r="RL12" s="1446">
        <f>SUM(RH12:RK12)</f>
        <v>0</v>
      </c>
      <c r="RM12" s="780">
        <v>2014</v>
      </c>
      <c r="RN12" s="1440">
        <f>'GC Table 8 - Primary'!RQ8</f>
        <v>0</v>
      </c>
      <c r="RO12" s="1441">
        <f>'GC Table 6 - Secondary'!RQ8</f>
        <v>0</v>
      </c>
      <c r="RP12" s="1441">
        <f>'GC Table 5 - Worker Training'!RQ8</f>
        <v>0</v>
      </c>
      <c r="RQ12" s="1441">
        <f>'GC Table 4 - Tertiary'!RP8</f>
        <v>0</v>
      </c>
      <c r="RR12" s="1442">
        <f>SUM(RN12:RQ12)</f>
        <v>0</v>
      </c>
      <c r="RS12" s="1443">
        <f>'GC Table 8 - Primary'!RQ12</f>
        <v>0</v>
      </c>
      <c r="RT12" s="1441">
        <f>'GC Table 6 - Secondary'!RQ14</f>
        <v>0</v>
      </c>
      <c r="RU12" s="1444">
        <f>'GC Table 5 - Worker Training'!RQ12</f>
        <v>0</v>
      </c>
      <c r="RV12" s="1441">
        <f>'GC Table 4 - Tertiary'!RP9</f>
        <v>0</v>
      </c>
      <c r="RW12" s="1445">
        <f>SUM(RS12:RV12)</f>
        <v>0</v>
      </c>
      <c r="RX12" s="1440">
        <f>'GC Table 8 - Primary'!RQ20</f>
        <v>0</v>
      </c>
      <c r="RY12" s="1441">
        <f>'GC Table 6 - Secondary'!RQ22</f>
        <v>0</v>
      </c>
      <c r="RZ12" s="1441">
        <f>'GC Table 5 - Worker Training'!RQ20</f>
        <v>0</v>
      </c>
      <c r="SA12" s="1441">
        <f>'GC Table 4 - Tertiary'!RP17</f>
        <v>0</v>
      </c>
      <c r="SB12" s="1446">
        <f>SUM(RX12:SA12)</f>
        <v>0</v>
      </c>
      <c r="SC12" s="780">
        <v>2014</v>
      </c>
      <c r="SD12" s="1440">
        <f>'GC Table 8 - Primary'!SG8</f>
        <v>0</v>
      </c>
      <c r="SE12" s="1441">
        <f>'GC Table 6 - Secondary'!SG8</f>
        <v>0</v>
      </c>
      <c r="SF12" s="1441">
        <f>'GC Table 5 - Worker Training'!SG8</f>
        <v>0</v>
      </c>
      <c r="SG12" s="1441">
        <f>'GC Table 4 - Tertiary'!SF8</f>
        <v>0</v>
      </c>
      <c r="SH12" s="1442">
        <f>SUM(SD12:SG12)</f>
        <v>0</v>
      </c>
      <c r="SI12" s="1443">
        <f>'GC Table 8 - Primary'!SG12</f>
        <v>0</v>
      </c>
      <c r="SJ12" s="1441">
        <f>'GC Table 6 - Secondary'!SG14</f>
        <v>0</v>
      </c>
      <c r="SK12" s="1444">
        <f>'GC Table 5 - Worker Training'!SG12</f>
        <v>0</v>
      </c>
      <c r="SL12" s="1441">
        <f>'GC Table 4 - Tertiary'!SF9</f>
        <v>0</v>
      </c>
      <c r="SM12" s="1445">
        <f>SUM(SI12:SL12)</f>
        <v>0</v>
      </c>
      <c r="SN12" s="1440">
        <f>'GC Table 8 - Primary'!SG20</f>
        <v>0</v>
      </c>
      <c r="SO12" s="1441">
        <f>'GC Table 6 - Secondary'!SG22</f>
        <v>0</v>
      </c>
      <c r="SP12" s="1441">
        <f>'GC Table 5 - Worker Training'!SG20</f>
        <v>0</v>
      </c>
      <c r="SQ12" s="1441">
        <f>'GC Table 4 - Tertiary'!SF17</f>
        <v>0</v>
      </c>
      <c r="SR12" s="1446">
        <f>SUM(SN12:SQ12)</f>
        <v>0</v>
      </c>
      <c r="SS12" s="780">
        <v>2014</v>
      </c>
      <c r="ST12" s="1440">
        <f>'GC Table 8 - Primary'!SW8</f>
        <v>0</v>
      </c>
      <c r="SU12" s="1441">
        <f>'GC Table 6 - Secondary'!SW8</f>
        <v>0</v>
      </c>
      <c r="SV12" s="1441">
        <f>'GC Table 5 - Worker Training'!SW8</f>
        <v>0</v>
      </c>
      <c r="SW12" s="1441">
        <f>'GC Table 4 - Tertiary'!SV8</f>
        <v>0</v>
      </c>
      <c r="SX12" s="1442">
        <f>SUM(ST12:SW12)</f>
        <v>0</v>
      </c>
      <c r="SY12" s="1443">
        <f>'GC Table 8 - Primary'!SW12</f>
        <v>0</v>
      </c>
      <c r="SZ12" s="1441">
        <f>'GC Table 6 - Secondary'!SW14</f>
        <v>0</v>
      </c>
      <c r="TA12" s="1444">
        <f>'GC Table 5 - Worker Training'!SW12</f>
        <v>0</v>
      </c>
      <c r="TB12" s="1441">
        <f>'GC Table 4 - Tertiary'!SV9</f>
        <v>0</v>
      </c>
      <c r="TC12" s="1445">
        <f>SUM(SY12:TB12)</f>
        <v>0</v>
      </c>
      <c r="TD12" s="1440">
        <f>'GC Table 8 - Primary'!SW20</f>
        <v>0</v>
      </c>
      <c r="TE12" s="1441">
        <f>'GC Table 6 - Secondary'!SW22</f>
        <v>0</v>
      </c>
      <c r="TF12" s="1441">
        <f>'GC Table 5 - Worker Training'!SW20</f>
        <v>0</v>
      </c>
      <c r="TG12" s="1441">
        <f>'GC Table 4 - Tertiary'!SV17</f>
        <v>0</v>
      </c>
      <c r="TH12" s="1446">
        <f>SUM(TD12:TG12)</f>
        <v>0</v>
      </c>
      <c r="TI12" s="780">
        <v>2014</v>
      </c>
      <c r="TJ12" s="1440">
        <f>'GC Table 8 - Primary'!TM8</f>
        <v>0</v>
      </c>
      <c r="TK12" s="1441">
        <f>'GC Table 6 - Secondary'!TM8</f>
        <v>0</v>
      </c>
      <c r="TL12" s="1441">
        <f>'GC Table 5 - Worker Training'!TM8</f>
        <v>0</v>
      </c>
      <c r="TM12" s="1441">
        <f>'GC Table 4 - Tertiary'!TL8</f>
        <v>0</v>
      </c>
      <c r="TN12" s="1442">
        <f>SUM(TJ12:TM12)</f>
        <v>0</v>
      </c>
      <c r="TO12" s="1443">
        <f>'GC Table 8 - Primary'!TM12</f>
        <v>0</v>
      </c>
      <c r="TP12" s="1441">
        <f>'GC Table 6 - Secondary'!TM14</f>
        <v>0</v>
      </c>
      <c r="TQ12" s="1444">
        <f>'GC Table 5 - Worker Training'!TM12</f>
        <v>0</v>
      </c>
      <c r="TR12" s="1441">
        <f>'GC Table 4 - Tertiary'!TL9</f>
        <v>0</v>
      </c>
      <c r="TS12" s="1445">
        <f>SUM(TO12:TR12)</f>
        <v>0</v>
      </c>
      <c r="TT12" s="1440">
        <f>'GC Table 8 - Primary'!TM20</f>
        <v>0</v>
      </c>
      <c r="TU12" s="1441">
        <f>'GC Table 6 - Secondary'!TM22</f>
        <v>0</v>
      </c>
      <c r="TV12" s="1441">
        <f>'GC Table 5 - Worker Training'!TM20</f>
        <v>0</v>
      </c>
      <c r="TW12" s="1441">
        <f>'GC Table 4 - Tertiary'!TL17</f>
        <v>0</v>
      </c>
      <c r="TX12" s="1446">
        <f>SUM(TT12:TW12)</f>
        <v>0</v>
      </c>
      <c r="TY12" s="780">
        <v>2014</v>
      </c>
      <c r="TZ12" s="1440">
        <f>'GC Table 8 - Primary'!UC8</f>
        <v>0</v>
      </c>
      <c r="UA12" s="1441">
        <f>'GC Table 6 - Secondary'!UC8</f>
        <v>0</v>
      </c>
      <c r="UB12" s="1441">
        <f>'GC Table 5 - Worker Training'!UC8</f>
        <v>0</v>
      </c>
      <c r="UC12" s="1441">
        <f>'GC Table 4 - Tertiary'!UB8</f>
        <v>0</v>
      </c>
      <c r="UD12" s="1442">
        <f>SUM(TZ12:UC12)</f>
        <v>0</v>
      </c>
      <c r="UE12" s="1443">
        <f>'GC Table 8 - Primary'!UC12</f>
        <v>0</v>
      </c>
      <c r="UF12" s="1441">
        <f>'GC Table 6 - Secondary'!UC14</f>
        <v>0</v>
      </c>
      <c r="UG12" s="1444">
        <f>'GC Table 5 - Worker Training'!UC12</f>
        <v>0</v>
      </c>
      <c r="UH12" s="1441">
        <f>'GC Table 4 - Tertiary'!UB9</f>
        <v>0</v>
      </c>
      <c r="UI12" s="1445">
        <f>SUM(UE12:UH12)</f>
        <v>0</v>
      </c>
      <c r="UJ12" s="1440">
        <f>'GC Table 8 - Primary'!UC20</f>
        <v>0</v>
      </c>
      <c r="UK12" s="1441">
        <f>'GC Table 6 - Secondary'!UC22</f>
        <v>0</v>
      </c>
      <c r="UL12" s="1441">
        <f>'GC Table 5 - Worker Training'!UC20</f>
        <v>0</v>
      </c>
      <c r="UM12" s="1441">
        <f>'GC Table 4 - Tertiary'!UB17</f>
        <v>0</v>
      </c>
      <c r="UN12" s="1446">
        <f>SUM(UJ12:UM12)</f>
        <v>0</v>
      </c>
      <c r="UO12" s="780">
        <v>2014</v>
      </c>
      <c r="UP12" s="1440">
        <f>'GC Table 8 - Primary'!US8</f>
        <v>0</v>
      </c>
      <c r="UQ12" s="1441">
        <f>'GC Table 6 - Secondary'!US8</f>
        <v>0</v>
      </c>
      <c r="UR12" s="1441">
        <f>'GC Table 5 - Worker Training'!US8</f>
        <v>0</v>
      </c>
      <c r="US12" s="1441">
        <f>'GC Table 4 - Tertiary'!UR8</f>
        <v>0</v>
      </c>
      <c r="UT12" s="1442">
        <f>SUM(UP12:US12)</f>
        <v>0</v>
      </c>
      <c r="UU12" s="1443">
        <f>'GC Table 8 - Primary'!US12</f>
        <v>0</v>
      </c>
      <c r="UV12" s="1441">
        <f>'GC Table 6 - Secondary'!US14</f>
        <v>0</v>
      </c>
      <c r="UW12" s="1444">
        <f>'GC Table 5 - Worker Training'!US12</f>
        <v>0</v>
      </c>
      <c r="UX12" s="1441">
        <f>'GC Table 4 - Tertiary'!UR9</f>
        <v>0</v>
      </c>
      <c r="UY12" s="1445">
        <f>SUM(UU12:UX12)</f>
        <v>0</v>
      </c>
      <c r="UZ12" s="1440">
        <f>'GC Table 8 - Primary'!US20</f>
        <v>0</v>
      </c>
      <c r="VA12" s="1441">
        <f>'GC Table 6 - Secondary'!US22</f>
        <v>0</v>
      </c>
      <c r="VB12" s="1441">
        <f>'GC Table 5 - Worker Training'!US20</f>
        <v>0</v>
      </c>
      <c r="VC12" s="1441">
        <f>'GC Table 4 - Tertiary'!UR17</f>
        <v>0</v>
      </c>
      <c r="VD12" s="1446">
        <f>SUM(UZ12:VC12)</f>
        <v>0</v>
      </c>
      <c r="VE12" s="780">
        <v>2014</v>
      </c>
      <c r="VF12" s="1440">
        <f>'GC Table 8 - Primary'!VI8</f>
        <v>0</v>
      </c>
      <c r="VG12" s="1441">
        <f>'GC Table 6 - Secondary'!VI8</f>
        <v>0</v>
      </c>
      <c r="VH12" s="1441">
        <f>'GC Table 5 - Worker Training'!VI8</f>
        <v>0</v>
      </c>
      <c r="VI12" s="1441">
        <f>'GC Table 4 - Tertiary'!VH8</f>
        <v>0</v>
      </c>
      <c r="VJ12" s="1442">
        <f>SUM(VF12:VI12)</f>
        <v>0</v>
      </c>
      <c r="VK12" s="1443">
        <f>'GC Table 8 - Primary'!VI12</f>
        <v>0</v>
      </c>
      <c r="VL12" s="1441">
        <f>'GC Table 6 - Secondary'!VI14</f>
        <v>0</v>
      </c>
      <c r="VM12" s="1444">
        <f>'GC Table 5 - Worker Training'!VI12</f>
        <v>0</v>
      </c>
      <c r="VN12" s="1441">
        <f>'GC Table 4 - Tertiary'!VH9</f>
        <v>0</v>
      </c>
      <c r="VO12" s="1445">
        <f>SUM(VK12:VN12)</f>
        <v>0</v>
      </c>
      <c r="VP12" s="1440">
        <f>'GC Table 8 - Primary'!VI20</f>
        <v>0</v>
      </c>
      <c r="VQ12" s="1441">
        <f>'GC Table 6 - Secondary'!VI22</f>
        <v>0</v>
      </c>
      <c r="VR12" s="1441">
        <f>'GC Table 5 - Worker Training'!VI20</f>
        <v>0</v>
      </c>
      <c r="VS12" s="1441">
        <f>'GC Table 4 - Tertiary'!VH17</f>
        <v>0</v>
      </c>
      <c r="VT12" s="1446">
        <f>SUM(VP12:VS12)</f>
        <v>0</v>
      </c>
      <c r="VU12" s="780">
        <v>2014</v>
      </c>
      <c r="VV12" s="1440">
        <f>'GC Table 8 - Primary'!VY8</f>
        <v>0</v>
      </c>
      <c r="VW12" s="1441">
        <f>'GC Table 6 - Secondary'!VY8</f>
        <v>0</v>
      </c>
      <c r="VX12" s="1441">
        <f>'GC Table 5 - Worker Training'!VY8</f>
        <v>0</v>
      </c>
      <c r="VY12" s="1441">
        <f>'GC Table 4 - Tertiary'!VX8</f>
        <v>0</v>
      </c>
      <c r="VZ12" s="1442">
        <f>SUM(VV12:VY12)</f>
        <v>0</v>
      </c>
      <c r="WA12" s="1443">
        <f>'GC Table 8 - Primary'!VY12</f>
        <v>0</v>
      </c>
      <c r="WB12" s="1441">
        <f>'GC Table 6 - Secondary'!VY14</f>
        <v>0</v>
      </c>
      <c r="WC12" s="1444">
        <f>'GC Table 5 - Worker Training'!VY12</f>
        <v>0</v>
      </c>
      <c r="WD12" s="1441">
        <f>'GC Table 4 - Tertiary'!VX9</f>
        <v>0</v>
      </c>
      <c r="WE12" s="1445">
        <f>SUM(WA12:WD12)</f>
        <v>0</v>
      </c>
      <c r="WF12" s="1440">
        <f>'GC Table 8 - Primary'!VY20</f>
        <v>0</v>
      </c>
      <c r="WG12" s="1441">
        <f>'GC Table 6 - Secondary'!VY22</f>
        <v>0</v>
      </c>
      <c r="WH12" s="1441">
        <f>'GC Table 5 - Worker Training'!VY20</f>
        <v>0</v>
      </c>
      <c r="WI12" s="1441">
        <f>'GC Table 4 - Tertiary'!VX17</f>
        <v>0</v>
      </c>
      <c r="WJ12" s="1446">
        <f>SUM(WF12:WI12)</f>
        <v>0</v>
      </c>
      <c r="WK12" s="780">
        <v>2014</v>
      </c>
      <c r="WL12" s="1440">
        <f>'GC Table 8 - Primary'!WO8</f>
        <v>0</v>
      </c>
      <c r="WM12" s="1441">
        <f>'GC Table 6 - Secondary'!WO8</f>
        <v>0</v>
      </c>
      <c r="WN12" s="1441">
        <f>'GC Table 5 - Worker Training'!WO8</f>
        <v>0</v>
      </c>
      <c r="WO12" s="1441">
        <f>'GC Table 4 - Tertiary'!WN8</f>
        <v>0</v>
      </c>
      <c r="WP12" s="1442">
        <f>SUM(WL12:WO12)</f>
        <v>0</v>
      </c>
      <c r="WQ12" s="1443">
        <f>'GC Table 8 - Primary'!WO12</f>
        <v>0</v>
      </c>
      <c r="WR12" s="1441">
        <f>'GC Table 6 - Secondary'!WO14</f>
        <v>0</v>
      </c>
      <c r="WS12" s="1444">
        <f>'GC Table 5 - Worker Training'!WO12</f>
        <v>0</v>
      </c>
      <c r="WT12" s="1441">
        <f>'GC Table 4 - Tertiary'!WN9</f>
        <v>0</v>
      </c>
      <c r="WU12" s="1445">
        <f>SUM(WQ12:WT12)</f>
        <v>0</v>
      </c>
      <c r="WV12" s="1440">
        <f>'GC Table 8 - Primary'!WO20</f>
        <v>0</v>
      </c>
      <c r="WW12" s="1441">
        <f>'GC Table 6 - Secondary'!WO22</f>
        <v>0</v>
      </c>
      <c r="WX12" s="1441">
        <f>'GC Table 5 - Worker Training'!WO20</f>
        <v>0</v>
      </c>
      <c r="WY12" s="1441">
        <f>'GC Table 4 - Tertiary'!WN17</f>
        <v>0</v>
      </c>
      <c r="WZ12" s="1446">
        <f>SUM(WV12:WY12)</f>
        <v>0</v>
      </c>
      <c r="XA12" s="780">
        <v>2014</v>
      </c>
      <c r="XB12" s="1440">
        <f>'GC Table 8 - Primary'!XE8</f>
        <v>0</v>
      </c>
      <c r="XC12" s="1441">
        <f>'GC Table 6 - Secondary'!XE8</f>
        <v>0</v>
      </c>
      <c r="XD12" s="1441">
        <f>'GC Table 5 - Worker Training'!XE8</f>
        <v>0</v>
      </c>
      <c r="XE12" s="1441">
        <f>'GC Table 4 - Tertiary'!XD8</f>
        <v>0</v>
      </c>
      <c r="XF12" s="1442">
        <f>SUM(XB12:XE12)</f>
        <v>0</v>
      </c>
      <c r="XG12" s="1443">
        <f>'GC Table 8 - Primary'!XE12</f>
        <v>0</v>
      </c>
      <c r="XH12" s="1441">
        <f>'GC Table 6 - Secondary'!XE14</f>
        <v>0</v>
      </c>
      <c r="XI12" s="1444">
        <f>'GC Table 5 - Worker Training'!XE12</f>
        <v>0</v>
      </c>
      <c r="XJ12" s="1441">
        <f>'GC Table 4 - Tertiary'!XD9</f>
        <v>0</v>
      </c>
      <c r="XK12" s="1445">
        <f>SUM(XG12:XJ12)</f>
        <v>0</v>
      </c>
      <c r="XL12" s="1440">
        <f>'GC Table 8 - Primary'!XE20</f>
        <v>0</v>
      </c>
      <c r="XM12" s="1441">
        <f>'GC Table 6 - Secondary'!XE22</f>
        <v>0</v>
      </c>
      <c r="XN12" s="1441">
        <f>'GC Table 5 - Worker Training'!XE20</f>
        <v>0</v>
      </c>
      <c r="XO12" s="1441">
        <f>'GC Table 4 - Tertiary'!XD17</f>
        <v>0</v>
      </c>
      <c r="XP12" s="1446">
        <f>SUM(XL12:XO12)</f>
        <v>0</v>
      </c>
      <c r="XQ12" s="780">
        <v>2014</v>
      </c>
      <c r="XR12" s="1440">
        <f>'GC Table 8 - Primary'!XU8</f>
        <v>0</v>
      </c>
      <c r="XS12" s="1441">
        <f>'GC Table 6 - Secondary'!XU8</f>
        <v>0</v>
      </c>
      <c r="XT12" s="1441">
        <f>'GC Table 5 - Worker Training'!XU8</f>
        <v>0</v>
      </c>
      <c r="XU12" s="1441">
        <f>'GC Table 4 - Tertiary'!XT8</f>
        <v>0</v>
      </c>
      <c r="XV12" s="1442">
        <f>SUM(XR12:XU12)</f>
        <v>0</v>
      </c>
      <c r="XW12" s="1443">
        <f>'GC Table 8 - Primary'!XU12</f>
        <v>0</v>
      </c>
      <c r="XX12" s="1441">
        <f>'GC Table 6 - Secondary'!XU14</f>
        <v>0</v>
      </c>
      <c r="XY12" s="1444">
        <f>'GC Table 5 - Worker Training'!XU12</f>
        <v>0</v>
      </c>
      <c r="XZ12" s="1441">
        <f>'GC Table 4 - Tertiary'!XT9</f>
        <v>0</v>
      </c>
      <c r="YA12" s="1445">
        <f>SUM(XW12:XZ12)</f>
        <v>0</v>
      </c>
      <c r="YB12" s="1440">
        <f>'GC Table 8 - Primary'!XU20</f>
        <v>0</v>
      </c>
      <c r="YC12" s="1441">
        <f>'GC Table 6 - Secondary'!XU22</f>
        <v>0</v>
      </c>
      <c r="YD12" s="1441">
        <f>'GC Table 5 - Worker Training'!XU20</f>
        <v>0</v>
      </c>
      <c r="YE12" s="1441">
        <f>'GC Table 4 - Tertiary'!XT17</f>
        <v>0</v>
      </c>
      <c r="YF12" s="1446">
        <f>SUM(YB12:YE12)</f>
        <v>0</v>
      </c>
      <c r="YG12" s="780">
        <v>2014</v>
      </c>
      <c r="YH12" s="1440">
        <f>'GC Table 8 - Primary'!YK8</f>
        <v>0</v>
      </c>
      <c r="YI12" s="1441">
        <f>'GC Table 6 - Secondary'!YK8</f>
        <v>0</v>
      </c>
      <c r="YJ12" s="1441">
        <f>'GC Table 5 - Worker Training'!YK8</f>
        <v>0</v>
      </c>
      <c r="YK12" s="1441">
        <f>'GC Table 4 - Tertiary'!YJ8</f>
        <v>0</v>
      </c>
      <c r="YL12" s="1442">
        <f>SUM(YH12:YK12)</f>
        <v>0</v>
      </c>
      <c r="YM12" s="1443">
        <f>'GC Table 8 - Primary'!YK12</f>
        <v>0</v>
      </c>
      <c r="YN12" s="1441">
        <f>'GC Table 6 - Secondary'!YK14</f>
        <v>0</v>
      </c>
      <c r="YO12" s="1444">
        <f>'GC Table 5 - Worker Training'!YK12</f>
        <v>0</v>
      </c>
      <c r="YP12" s="1441">
        <f>'GC Table 4 - Tertiary'!YJ9</f>
        <v>0</v>
      </c>
      <c r="YQ12" s="1445">
        <f>SUM(YM12:YP12)</f>
        <v>0</v>
      </c>
      <c r="YR12" s="1440">
        <f>'GC Table 8 - Primary'!YK20</f>
        <v>0</v>
      </c>
      <c r="YS12" s="1441">
        <f>'GC Table 6 - Secondary'!YK22</f>
        <v>0</v>
      </c>
      <c r="YT12" s="1441">
        <f>'GC Table 5 - Worker Training'!YK20</f>
        <v>0</v>
      </c>
      <c r="YU12" s="1441">
        <f>'GC Table 4 - Tertiary'!YJ17</f>
        <v>0</v>
      </c>
      <c r="YV12" s="1446">
        <f>SUM(YR12:YU12)</f>
        <v>0</v>
      </c>
      <c r="YW12" s="780">
        <v>2014</v>
      </c>
      <c r="YX12" s="1440">
        <f>'GC Table 8 - Primary'!ZA8</f>
        <v>0</v>
      </c>
      <c r="YY12" s="1441">
        <f>'GC Table 6 - Secondary'!ZA8</f>
        <v>0</v>
      </c>
      <c r="YZ12" s="1441">
        <f>'GC Table 5 - Worker Training'!ZA8</f>
        <v>0</v>
      </c>
      <c r="ZA12" s="1441">
        <f>'GC Table 4 - Tertiary'!YZ8</f>
        <v>0</v>
      </c>
      <c r="ZB12" s="1442">
        <f>SUM(YX12:ZA12)</f>
        <v>0</v>
      </c>
      <c r="ZC12" s="1443">
        <f>'GC Table 8 - Primary'!ZA12</f>
        <v>0</v>
      </c>
      <c r="ZD12" s="1441">
        <f>'GC Table 6 - Secondary'!ZA14</f>
        <v>0</v>
      </c>
      <c r="ZE12" s="1444">
        <f>'GC Table 5 - Worker Training'!ZA12</f>
        <v>0</v>
      </c>
      <c r="ZF12" s="1441">
        <f>'GC Table 4 - Tertiary'!YZ9</f>
        <v>0</v>
      </c>
      <c r="ZG12" s="1445">
        <f>SUM(ZC12:ZF12)</f>
        <v>0</v>
      </c>
      <c r="ZH12" s="1440">
        <f>'GC Table 8 - Primary'!ZA20</f>
        <v>0</v>
      </c>
      <c r="ZI12" s="1441">
        <f>'GC Table 6 - Secondary'!ZA22</f>
        <v>0</v>
      </c>
      <c r="ZJ12" s="1441">
        <f>'GC Table 5 - Worker Training'!ZA20</f>
        <v>0</v>
      </c>
      <c r="ZK12" s="1441">
        <f>'GC Table 4 - Tertiary'!YZ17</f>
        <v>0</v>
      </c>
      <c r="ZL12" s="1446">
        <f>SUM(ZH12:ZK12)</f>
        <v>0</v>
      </c>
      <c r="ZM12" s="780">
        <v>2014</v>
      </c>
      <c r="ZN12" s="1440">
        <f>'GC Table 8 - Primary'!ZQ8</f>
        <v>0</v>
      </c>
      <c r="ZO12" s="1441">
        <f>'GC Table 6 - Secondary'!ZQ8</f>
        <v>0</v>
      </c>
      <c r="ZP12" s="1441">
        <f>'GC Table 5 - Worker Training'!ZQ8</f>
        <v>0</v>
      </c>
      <c r="ZQ12" s="1441">
        <f>'GC Table 4 - Tertiary'!ZP8</f>
        <v>0</v>
      </c>
      <c r="ZR12" s="1442">
        <f>SUM(ZN12:ZQ12)</f>
        <v>0</v>
      </c>
      <c r="ZS12" s="1443">
        <f>'GC Table 8 - Primary'!ZQ12</f>
        <v>0</v>
      </c>
      <c r="ZT12" s="1441">
        <f>'GC Table 6 - Secondary'!ZQ14</f>
        <v>0</v>
      </c>
      <c r="ZU12" s="1444">
        <f>'GC Table 5 - Worker Training'!ZQ12</f>
        <v>0</v>
      </c>
      <c r="ZV12" s="1441">
        <f>'GC Table 4 - Tertiary'!ZP9</f>
        <v>0</v>
      </c>
      <c r="ZW12" s="1445">
        <f>SUM(ZS12:ZV12)</f>
        <v>0</v>
      </c>
      <c r="ZX12" s="1440">
        <f>'GC Table 8 - Primary'!ZQ20</f>
        <v>0</v>
      </c>
      <c r="ZY12" s="1441">
        <f>'GC Table 6 - Secondary'!ZQ22</f>
        <v>0</v>
      </c>
      <c r="ZZ12" s="1441">
        <f>'GC Table 5 - Worker Training'!ZQ20</f>
        <v>0</v>
      </c>
      <c r="AAA12" s="1441">
        <f>'GC Table 4 - Tertiary'!ZP17</f>
        <v>0</v>
      </c>
      <c r="AAB12" s="1446">
        <f>SUM(ZX12:AAA12)</f>
        <v>0</v>
      </c>
      <c r="AAC12" s="780">
        <v>2014</v>
      </c>
      <c r="AAD12" s="1440">
        <f>'GC Table 8 - Primary'!AAG8</f>
        <v>0</v>
      </c>
      <c r="AAE12" s="1441">
        <f>'GC Table 6 - Secondary'!AAG8</f>
        <v>0</v>
      </c>
      <c r="AAF12" s="1441">
        <f>'GC Table 5 - Worker Training'!AAG8</f>
        <v>0</v>
      </c>
      <c r="AAG12" s="1441">
        <f>'GC Table 4 - Tertiary'!AAF8</f>
        <v>0</v>
      </c>
      <c r="AAH12" s="1442">
        <f>SUM(AAD12:AAG12)</f>
        <v>0</v>
      </c>
      <c r="AAI12" s="1443">
        <f>'GC Table 8 - Primary'!AAG12</f>
        <v>0</v>
      </c>
      <c r="AAJ12" s="1441">
        <f>'GC Table 6 - Secondary'!AAG14</f>
        <v>0</v>
      </c>
      <c r="AAK12" s="1444">
        <f>'GC Table 5 - Worker Training'!AAG12</f>
        <v>0</v>
      </c>
      <c r="AAL12" s="1441">
        <f>'GC Table 4 - Tertiary'!AAF9</f>
        <v>0</v>
      </c>
      <c r="AAM12" s="1445">
        <f>SUM(AAI12:AAL12)</f>
        <v>0</v>
      </c>
      <c r="AAN12" s="1440">
        <f>'GC Table 8 - Primary'!AAG20</f>
        <v>0</v>
      </c>
      <c r="AAO12" s="1441">
        <f>'GC Table 6 - Secondary'!AAG22</f>
        <v>0</v>
      </c>
      <c r="AAP12" s="1441">
        <f>'GC Table 5 - Worker Training'!AAG20</f>
        <v>0</v>
      </c>
      <c r="AAQ12" s="1441">
        <f>'GC Table 4 - Tertiary'!AAF17</f>
        <v>0</v>
      </c>
      <c r="AAR12" s="1446">
        <f>SUM(AAN12:AAQ12)</f>
        <v>0</v>
      </c>
      <c r="AAS12" s="780">
        <v>2014</v>
      </c>
      <c r="AAT12" s="1440">
        <f>'GC Table 8 - Primary'!AAW8</f>
        <v>0</v>
      </c>
      <c r="AAU12" s="1441">
        <f>'GC Table 6 - Secondary'!AAW8</f>
        <v>0</v>
      </c>
      <c r="AAV12" s="1441">
        <f>'GC Table 5 - Worker Training'!AAW8</f>
        <v>0</v>
      </c>
      <c r="AAW12" s="1441">
        <f>'GC Table 4 - Tertiary'!AAV8</f>
        <v>0</v>
      </c>
      <c r="AAX12" s="1442">
        <f>SUM(AAT12:AAW12)</f>
        <v>0</v>
      </c>
      <c r="AAY12" s="1443">
        <f>'GC Table 8 - Primary'!AAW12</f>
        <v>0</v>
      </c>
      <c r="AAZ12" s="1441">
        <f>'GC Table 6 - Secondary'!AAW14</f>
        <v>0</v>
      </c>
      <c r="ABA12" s="1444">
        <f>'GC Table 5 - Worker Training'!AAW12</f>
        <v>0</v>
      </c>
      <c r="ABB12" s="1441">
        <f>'GC Table 4 - Tertiary'!AAV9</f>
        <v>0</v>
      </c>
      <c r="ABC12" s="1445">
        <f>SUM(AAY12:ABB12)</f>
        <v>0</v>
      </c>
      <c r="ABD12" s="1440">
        <f>'GC Table 8 - Primary'!AAW20</f>
        <v>0</v>
      </c>
      <c r="ABE12" s="1441">
        <f>'GC Table 6 - Secondary'!AAW22</f>
        <v>0</v>
      </c>
      <c r="ABF12" s="1441">
        <f>'GC Table 5 - Worker Training'!AAW20</f>
        <v>0</v>
      </c>
      <c r="ABG12" s="1441">
        <f>'GC Table 4 - Tertiary'!AAV17</f>
        <v>0</v>
      </c>
      <c r="ABH12" s="1446">
        <f>SUM(ABD12:ABG12)</f>
        <v>0</v>
      </c>
      <c r="ABI12" s="780">
        <v>2014</v>
      </c>
      <c r="ABJ12" s="1440">
        <f>'GC Table 8 - Primary'!ABM8</f>
        <v>0</v>
      </c>
      <c r="ABK12" s="1441">
        <f>'GC Table 6 - Secondary'!ABM8</f>
        <v>0</v>
      </c>
      <c r="ABL12" s="1441">
        <f>'GC Table 5 - Worker Training'!ABM8</f>
        <v>0</v>
      </c>
      <c r="ABM12" s="1441">
        <f>'GC Table 4 - Tertiary'!ABL8</f>
        <v>0</v>
      </c>
      <c r="ABN12" s="1442">
        <f>SUM(ABJ12:ABM12)</f>
        <v>0</v>
      </c>
      <c r="ABO12" s="1443">
        <f>'GC Table 8 - Primary'!ABM12</f>
        <v>0</v>
      </c>
      <c r="ABP12" s="1441">
        <f>'GC Table 6 - Secondary'!ABM14</f>
        <v>0</v>
      </c>
      <c r="ABQ12" s="1444">
        <f>'GC Table 5 - Worker Training'!ABM12</f>
        <v>0</v>
      </c>
      <c r="ABR12" s="1441">
        <f>'GC Table 4 - Tertiary'!ABL9</f>
        <v>0</v>
      </c>
      <c r="ABS12" s="1445">
        <f>SUM(ABO12:ABR12)</f>
        <v>0</v>
      </c>
      <c r="ABT12" s="1440">
        <f>'GC Table 8 - Primary'!ABM20</f>
        <v>0</v>
      </c>
      <c r="ABU12" s="1441">
        <f>'GC Table 6 - Secondary'!ABM22</f>
        <v>0</v>
      </c>
      <c r="ABV12" s="1441">
        <f>'GC Table 5 - Worker Training'!ABM20</f>
        <v>0</v>
      </c>
      <c r="ABW12" s="1441">
        <f>'GC Table 4 - Tertiary'!ABL17</f>
        <v>0</v>
      </c>
      <c r="ABX12" s="1446">
        <f>SUM(ABT12:ABW12)</f>
        <v>0</v>
      </c>
      <c r="ABY12" s="780">
        <v>2014</v>
      </c>
      <c r="ABZ12" s="1440">
        <f>'GC Table 8 - Primary'!ACC8</f>
        <v>0</v>
      </c>
      <c r="ACA12" s="1441">
        <f>'GC Table 6 - Secondary'!ACC8</f>
        <v>0</v>
      </c>
      <c r="ACB12" s="1441">
        <f>'GC Table 5 - Worker Training'!ACC8</f>
        <v>0</v>
      </c>
      <c r="ACC12" s="1441">
        <f>'GC Table 4 - Tertiary'!ACB8</f>
        <v>0</v>
      </c>
      <c r="ACD12" s="1442">
        <f>SUM(ABZ12:ACC12)</f>
        <v>0</v>
      </c>
      <c r="ACE12" s="1443">
        <f>'GC Table 8 - Primary'!ACC12</f>
        <v>0</v>
      </c>
      <c r="ACF12" s="1441">
        <f>'GC Table 6 - Secondary'!ACC14</f>
        <v>0</v>
      </c>
      <c r="ACG12" s="1444">
        <f>'GC Table 5 - Worker Training'!ACC12</f>
        <v>0</v>
      </c>
      <c r="ACH12" s="1441">
        <f>'GC Table 4 - Tertiary'!ACB9</f>
        <v>0</v>
      </c>
      <c r="ACI12" s="1445">
        <f>SUM(ACE12:ACH12)</f>
        <v>0</v>
      </c>
      <c r="ACJ12" s="1440">
        <f>'GC Table 8 - Primary'!ACC20</f>
        <v>0</v>
      </c>
      <c r="ACK12" s="1441">
        <f>'GC Table 6 - Secondary'!ACC22</f>
        <v>0</v>
      </c>
      <c r="ACL12" s="1441">
        <f>'GC Table 5 - Worker Training'!ACC20</f>
        <v>0</v>
      </c>
      <c r="ACM12" s="1441">
        <f>'GC Table 4 - Tertiary'!ACB17</f>
        <v>0</v>
      </c>
      <c r="ACN12" s="1446">
        <f>SUM(ACJ12:ACM12)</f>
        <v>0</v>
      </c>
      <c r="ACO12" s="780">
        <v>2014</v>
      </c>
      <c r="ACP12" s="1440">
        <f>'GC Table 8 - Primary'!ACS8</f>
        <v>0</v>
      </c>
      <c r="ACQ12" s="1441">
        <f>'GC Table 6 - Secondary'!ACS8</f>
        <v>0</v>
      </c>
      <c r="ACR12" s="1441">
        <f>'GC Table 5 - Worker Training'!ACS8</f>
        <v>0</v>
      </c>
      <c r="ACS12" s="1441">
        <f>'GC Table 4 - Tertiary'!ACR8</f>
        <v>0</v>
      </c>
      <c r="ACT12" s="1442">
        <f>SUM(ACP12:ACS12)</f>
        <v>0</v>
      </c>
      <c r="ACU12" s="1443">
        <f>'GC Table 8 - Primary'!ACS12</f>
        <v>0</v>
      </c>
      <c r="ACV12" s="1441">
        <f>'GC Table 6 - Secondary'!ACS14</f>
        <v>0</v>
      </c>
      <c r="ACW12" s="1444">
        <f>'GC Table 5 - Worker Training'!ACS12</f>
        <v>0</v>
      </c>
      <c r="ACX12" s="1441">
        <f>'GC Table 4 - Tertiary'!ACR9</f>
        <v>0</v>
      </c>
      <c r="ACY12" s="1445">
        <f>SUM(ACU12:ACX12)</f>
        <v>0</v>
      </c>
      <c r="ACZ12" s="1440">
        <f>'GC Table 8 - Primary'!ACS20</f>
        <v>0</v>
      </c>
      <c r="ADA12" s="1441">
        <f>'GC Table 6 - Secondary'!ACS22</f>
        <v>0</v>
      </c>
      <c r="ADB12" s="1441">
        <f>'GC Table 5 - Worker Training'!ACS20</f>
        <v>0</v>
      </c>
      <c r="ADC12" s="1441">
        <f>'GC Table 4 - Tertiary'!ACR17</f>
        <v>0</v>
      </c>
      <c r="ADD12" s="1446">
        <f>SUM(ACZ12:ADC12)</f>
        <v>0</v>
      </c>
      <c r="ADE12" s="780">
        <v>2014</v>
      </c>
      <c r="ADF12" s="1440">
        <f>'GC Table 8 - Primary'!ADI8</f>
        <v>0</v>
      </c>
      <c r="ADG12" s="1441">
        <f>'GC Table 6 - Secondary'!ADI8</f>
        <v>0</v>
      </c>
      <c r="ADH12" s="1441">
        <f>'GC Table 5 - Worker Training'!ADI8</f>
        <v>0</v>
      </c>
      <c r="ADI12" s="1441">
        <f>'GC Table 4 - Tertiary'!ADH8</f>
        <v>0</v>
      </c>
      <c r="ADJ12" s="1442">
        <f>SUM(ADF12:ADI12)</f>
        <v>0</v>
      </c>
      <c r="ADK12" s="1443">
        <f>'GC Table 8 - Primary'!ADI12</f>
        <v>0</v>
      </c>
      <c r="ADL12" s="1441">
        <f>'GC Table 6 - Secondary'!ADI14</f>
        <v>0</v>
      </c>
      <c r="ADM12" s="1444">
        <f>'GC Table 5 - Worker Training'!ADI12</f>
        <v>0</v>
      </c>
      <c r="ADN12" s="1441">
        <f>'GC Table 4 - Tertiary'!ADH9</f>
        <v>0</v>
      </c>
      <c r="ADO12" s="1445">
        <f>SUM(ADK12:ADN12)</f>
        <v>0</v>
      </c>
      <c r="ADP12" s="1440">
        <f>'GC Table 8 - Primary'!ADI20</f>
        <v>0</v>
      </c>
      <c r="ADQ12" s="1441">
        <f>'GC Table 6 - Secondary'!ADI22</f>
        <v>0</v>
      </c>
      <c r="ADR12" s="1441">
        <f>'GC Table 5 - Worker Training'!ADI20</f>
        <v>0</v>
      </c>
      <c r="ADS12" s="1441">
        <f>'GC Table 4 - Tertiary'!ADH17</f>
        <v>0</v>
      </c>
      <c r="ADT12" s="1446">
        <f>SUM(ADP12:ADS12)</f>
        <v>0</v>
      </c>
      <c r="ADU12" s="780">
        <v>2014</v>
      </c>
      <c r="ADV12" s="1440">
        <f>'GC Table 8 - Primary'!ADY8</f>
        <v>0</v>
      </c>
      <c r="ADW12" s="1441">
        <f>'GC Table 6 - Secondary'!ADY8</f>
        <v>0</v>
      </c>
      <c r="ADX12" s="1441">
        <f>'GC Table 5 - Worker Training'!ADY8</f>
        <v>0</v>
      </c>
      <c r="ADY12" s="1441">
        <f>'GC Table 4 - Tertiary'!ADX8</f>
        <v>0</v>
      </c>
      <c r="ADZ12" s="1442">
        <f>SUM(ADV12:ADY12)</f>
        <v>0</v>
      </c>
      <c r="AEA12" s="1443">
        <f>'GC Table 8 - Primary'!ADY12</f>
        <v>0</v>
      </c>
      <c r="AEB12" s="1441">
        <f>'GC Table 6 - Secondary'!ADY14</f>
        <v>0</v>
      </c>
      <c r="AEC12" s="1444">
        <f>'GC Table 5 - Worker Training'!ADY12</f>
        <v>0</v>
      </c>
      <c r="AED12" s="1441">
        <f>'GC Table 4 - Tertiary'!ADX9</f>
        <v>0</v>
      </c>
      <c r="AEE12" s="1445">
        <f>SUM(AEA12:AED12)</f>
        <v>0</v>
      </c>
      <c r="AEF12" s="1440">
        <f>'GC Table 8 - Primary'!ADY20</f>
        <v>0</v>
      </c>
      <c r="AEG12" s="1441">
        <f>'GC Table 6 - Secondary'!ADY22</f>
        <v>0</v>
      </c>
      <c r="AEH12" s="1441">
        <f>'GC Table 5 - Worker Training'!ADY20</f>
        <v>0</v>
      </c>
      <c r="AEI12" s="1441">
        <f>'GC Table 4 - Tertiary'!ADX17</f>
        <v>0</v>
      </c>
      <c r="AEJ12" s="1446">
        <f>SUM(AEF12:AEI12)</f>
        <v>0</v>
      </c>
      <c r="AEK12" s="780">
        <v>2014</v>
      </c>
      <c r="AEL12" s="1440">
        <f>'GC Table 8 - Primary'!AEO8</f>
        <v>0</v>
      </c>
      <c r="AEM12" s="1441">
        <f>'GC Table 6 - Secondary'!AEO8</f>
        <v>0</v>
      </c>
      <c r="AEN12" s="1441">
        <f>'GC Table 5 - Worker Training'!AEO8</f>
        <v>0</v>
      </c>
      <c r="AEO12" s="1441">
        <f>'GC Table 4 - Tertiary'!AEN8</f>
        <v>0</v>
      </c>
      <c r="AEP12" s="1442">
        <f>SUM(AEL12:AEO12)</f>
        <v>0</v>
      </c>
      <c r="AEQ12" s="1443">
        <f>'GC Table 8 - Primary'!AEO12</f>
        <v>0</v>
      </c>
      <c r="AER12" s="1441">
        <f>'GC Table 6 - Secondary'!AEO14</f>
        <v>0</v>
      </c>
      <c r="AES12" s="1444">
        <f>'GC Table 5 - Worker Training'!AEO12</f>
        <v>0</v>
      </c>
      <c r="AET12" s="1441">
        <f>'GC Table 4 - Tertiary'!AEN9</f>
        <v>0</v>
      </c>
      <c r="AEU12" s="1445">
        <f>SUM(AEQ12:AET12)</f>
        <v>0</v>
      </c>
      <c r="AEV12" s="1440">
        <f>'GC Table 8 - Primary'!AEO20</f>
        <v>0</v>
      </c>
      <c r="AEW12" s="1441">
        <f>'GC Table 6 - Secondary'!AEO22</f>
        <v>0</v>
      </c>
      <c r="AEX12" s="1441">
        <f>'GC Table 5 - Worker Training'!AEO20</f>
        <v>0</v>
      </c>
      <c r="AEY12" s="1441">
        <f>'GC Table 4 - Tertiary'!AEN17</f>
        <v>0</v>
      </c>
      <c r="AEZ12" s="1446">
        <f>SUM(AEV12:AEY12)</f>
        <v>0</v>
      </c>
      <c r="AFA12" s="780">
        <v>2014</v>
      </c>
      <c r="AFB12" s="1440">
        <f>'GC Table 8 - Primary'!AFE8</f>
        <v>0</v>
      </c>
      <c r="AFC12" s="1441">
        <f>'GC Table 6 - Secondary'!AFE8</f>
        <v>0</v>
      </c>
      <c r="AFD12" s="1441">
        <f>'GC Table 5 - Worker Training'!AFE8</f>
        <v>0</v>
      </c>
      <c r="AFE12" s="1441">
        <f>'GC Table 4 - Tertiary'!AFD8</f>
        <v>0</v>
      </c>
      <c r="AFF12" s="1442">
        <f>SUM(AFB12:AFE12)</f>
        <v>0</v>
      </c>
      <c r="AFG12" s="1443">
        <f>'GC Table 8 - Primary'!AFE12</f>
        <v>0</v>
      </c>
      <c r="AFH12" s="1441">
        <f>'GC Table 6 - Secondary'!AFE14</f>
        <v>0</v>
      </c>
      <c r="AFI12" s="1444">
        <f>'GC Table 5 - Worker Training'!AFE12</f>
        <v>0</v>
      </c>
      <c r="AFJ12" s="1441">
        <f>'GC Table 4 - Tertiary'!AFD9</f>
        <v>0</v>
      </c>
      <c r="AFK12" s="1445">
        <f>SUM(AFG12:AFJ12)</f>
        <v>0</v>
      </c>
      <c r="AFL12" s="1440">
        <f>'GC Table 8 - Primary'!AFE20</f>
        <v>0</v>
      </c>
      <c r="AFM12" s="1441">
        <f>'GC Table 6 - Secondary'!AFE22</f>
        <v>0</v>
      </c>
      <c r="AFN12" s="1441">
        <f>'GC Table 5 - Worker Training'!AFE20</f>
        <v>0</v>
      </c>
      <c r="AFO12" s="1441">
        <f>'GC Table 4 - Tertiary'!AFD17</f>
        <v>0</v>
      </c>
      <c r="AFP12" s="1446">
        <f>SUM(AFL12:AFO12)</f>
        <v>0</v>
      </c>
      <c r="AFQ12" s="780">
        <v>2014</v>
      </c>
      <c r="AFR12" s="1440">
        <f>'GC Table 8 - Primary'!AFU8</f>
        <v>0</v>
      </c>
      <c r="AFS12" s="1441">
        <f>'GC Table 6 - Secondary'!AFU8</f>
        <v>0</v>
      </c>
      <c r="AFT12" s="1441">
        <f>'GC Table 5 - Worker Training'!AFU8</f>
        <v>0</v>
      </c>
      <c r="AFU12" s="1441">
        <f>'GC Table 4 - Tertiary'!AFT8</f>
        <v>0</v>
      </c>
      <c r="AFV12" s="1442">
        <f>SUM(AFR12:AFU12)</f>
        <v>0</v>
      </c>
      <c r="AFW12" s="1443">
        <f>'GC Table 8 - Primary'!AFU12</f>
        <v>0</v>
      </c>
      <c r="AFX12" s="1441">
        <f>'GC Table 6 - Secondary'!AFU14</f>
        <v>0</v>
      </c>
      <c r="AFY12" s="1444">
        <f>'GC Table 5 - Worker Training'!AFU12</f>
        <v>0</v>
      </c>
      <c r="AFZ12" s="1441">
        <f>'GC Table 4 - Tertiary'!AFT9</f>
        <v>0</v>
      </c>
      <c r="AGA12" s="1445">
        <f>SUM(AFW12:AFZ12)</f>
        <v>0</v>
      </c>
      <c r="AGB12" s="1440">
        <f>'GC Table 8 - Primary'!AFU20</f>
        <v>0</v>
      </c>
      <c r="AGC12" s="1441">
        <f>'GC Table 6 - Secondary'!AFU22</f>
        <v>0</v>
      </c>
      <c r="AGD12" s="1441">
        <f>'GC Table 5 - Worker Training'!AFU20</f>
        <v>0</v>
      </c>
      <c r="AGE12" s="1441">
        <f>'GC Table 4 - Tertiary'!AFT17</f>
        <v>0</v>
      </c>
      <c r="AGF12" s="1446">
        <f>SUM(AGB12:AGE12)</f>
        <v>0</v>
      </c>
      <c r="AGG12" s="780">
        <v>2014</v>
      </c>
      <c r="AGH12" s="1440">
        <f>'GC Table 8 - Primary'!AGK8</f>
        <v>0</v>
      </c>
      <c r="AGI12" s="1441">
        <f>'GC Table 6 - Secondary'!AGK8</f>
        <v>0</v>
      </c>
      <c r="AGJ12" s="1441">
        <f>'GC Table 5 - Worker Training'!AGK8</f>
        <v>0</v>
      </c>
      <c r="AGK12" s="1441">
        <f>'GC Table 4 - Tertiary'!AGJ8</f>
        <v>0</v>
      </c>
      <c r="AGL12" s="1442">
        <f>SUM(AGH12:AGK12)</f>
        <v>0</v>
      </c>
      <c r="AGM12" s="1443">
        <f>'GC Table 8 - Primary'!AGK12</f>
        <v>0</v>
      </c>
      <c r="AGN12" s="1441">
        <f>'GC Table 6 - Secondary'!AGK14</f>
        <v>0</v>
      </c>
      <c r="AGO12" s="1444">
        <f>'GC Table 5 - Worker Training'!AGK12</f>
        <v>0</v>
      </c>
      <c r="AGP12" s="1441">
        <f>'GC Table 4 - Tertiary'!AGJ9</f>
        <v>0</v>
      </c>
      <c r="AGQ12" s="1445">
        <f>SUM(AGM12:AGP12)</f>
        <v>0</v>
      </c>
      <c r="AGR12" s="1440">
        <f>'GC Table 8 - Primary'!AGK20</f>
        <v>0</v>
      </c>
      <c r="AGS12" s="1441">
        <f>'GC Table 6 - Secondary'!AGK22</f>
        <v>0</v>
      </c>
      <c r="AGT12" s="1441">
        <f>'GC Table 5 - Worker Training'!AGK20</f>
        <v>0</v>
      </c>
      <c r="AGU12" s="1441">
        <f>'GC Table 4 - Tertiary'!AGJ17</f>
        <v>0</v>
      </c>
      <c r="AGV12" s="1446">
        <f>SUM(AGR12:AGU12)</f>
        <v>0</v>
      </c>
      <c r="AGW12" s="780">
        <v>2014</v>
      </c>
      <c r="AGX12" s="1440">
        <f>'GC Table 8 - Primary'!AHA8</f>
        <v>0</v>
      </c>
      <c r="AGY12" s="1441">
        <f>'GC Table 6 - Secondary'!AHA8</f>
        <v>0</v>
      </c>
      <c r="AGZ12" s="1441">
        <f>'GC Table 5 - Worker Training'!AHA8</f>
        <v>0</v>
      </c>
      <c r="AHA12" s="1441">
        <f>'GC Table 4 - Tertiary'!AGZ8</f>
        <v>0</v>
      </c>
      <c r="AHB12" s="1442">
        <f>SUM(AGX12:AHA12)</f>
        <v>0</v>
      </c>
      <c r="AHC12" s="1443">
        <f>'GC Table 8 - Primary'!AHA12</f>
        <v>0</v>
      </c>
      <c r="AHD12" s="1441">
        <f>'GC Table 6 - Secondary'!AHA14</f>
        <v>0</v>
      </c>
      <c r="AHE12" s="1444">
        <f>'GC Table 5 - Worker Training'!AHA12</f>
        <v>0</v>
      </c>
      <c r="AHF12" s="1441">
        <f>'GC Table 4 - Tertiary'!AGZ9</f>
        <v>0</v>
      </c>
      <c r="AHG12" s="1445">
        <f>SUM(AHC12:AHF12)</f>
        <v>0</v>
      </c>
      <c r="AHH12" s="1440">
        <f>'GC Table 8 - Primary'!AHA20</f>
        <v>0</v>
      </c>
      <c r="AHI12" s="1441">
        <f>'GC Table 6 - Secondary'!AHA22</f>
        <v>0</v>
      </c>
      <c r="AHJ12" s="1441">
        <f>'GC Table 5 - Worker Training'!AHA20</f>
        <v>0</v>
      </c>
      <c r="AHK12" s="1441">
        <f>'GC Table 4 - Tertiary'!AGZ17</f>
        <v>0</v>
      </c>
      <c r="AHL12" s="1446">
        <f>SUM(AHH12:AHK12)</f>
        <v>0</v>
      </c>
      <c r="AHM12" s="780">
        <v>2014</v>
      </c>
      <c r="AHN12" s="1440">
        <f>'GC Table 8 - Primary'!AHQ8</f>
        <v>0</v>
      </c>
      <c r="AHO12" s="1441">
        <f>'GC Table 6 - Secondary'!AHQ8</f>
        <v>0</v>
      </c>
      <c r="AHP12" s="1441">
        <f>'GC Table 5 - Worker Training'!AHQ8</f>
        <v>0</v>
      </c>
      <c r="AHQ12" s="1441">
        <f>'GC Table 4 - Tertiary'!AHP8</f>
        <v>0</v>
      </c>
      <c r="AHR12" s="1442">
        <f>SUM(AHN12:AHQ12)</f>
        <v>0</v>
      </c>
      <c r="AHS12" s="1443">
        <f>'GC Table 8 - Primary'!AHQ12</f>
        <v>0</v>
      </c>
      <c r="AHT12" s="1441">
        <f>'GC Table 6 - Secondary'!AHQ14</f>
        <v>0</v>
      </c>
      <c r="AHU12" s="1444">
        <f>'GC Table 5 - Worker Training'!AHQ12</f>
        <v>0</v>
      </c>
      <c r="AHV12" s="1441">
        <f>'GC Table 4 - Tertiary'!AHP9</f>
        <v>0</v>
      </c>
      <c r="AHW12" s="1445">
        <f>SUM(AHS12:AHV12)</f>
        <v>0</v>
      </c>
      <c r="AHX12" s="1440">
        <f>'GC Table 8 - Primary'!AHQ20</f>
        <v>0</v>
      </c>
      <c r="AHY12" s="1441">
        <f>'GC Table 6 - Secondary'!AHQ22</f>
        <v>0</v>
      </c>
      <c r="AHZ12" s="1441">
        <f>'GC Table 5 - Worker Training'!AHQ20</f>
        <v>0</v>
      </c>
      <c r="AIA12" s="1441">
        <f>'GC Table 4 - Tertiary'!AHP17</f>
        <v>0</v>
      </c>
      <c r="AIB12" s="1446">
        <f>SUM(AHX12:AIA12)</f>
        <v>0</v>
      </c>
      <c r="AIC12" s="780">
        <v>2014</v>
      </c>
      <c r="AID12" s="1440">
        <f>'GC Table 8 - Primary'!AIG8</f>
        <v>0</v>
      </c>
      <c r="AIE12" s="1441">
        <f>'GC Table 6 - Secondary'!AIG8</f>
        <v>0</v>
      </c>
      <c r="AIF12" s="1441">
        <f>'GC Table 5 - Worker Training'!AIG8</f>
        <v>0</v>
      </c>
      <c r="AIG12" s="1441">
        <f>'GC Table 4 - Tertiary'!AIF8</f>
        <v>0</v>
      </c>
      <c r="AIH12" s="1442">
        <f>SUM(AID12:AIG12)</f>
        <v>0</v>
      </c>
      <c r="AII12" s="1443">
        <f>'GC Table 8 - Primary'!AIG12</f>
        <v>0</v>
      </c>
      <c r="AIJ12" s="1441">
        <f>'GC Table 6 - Secondary'!AIG14</f>
        <v>0</v>
      </c>
      <c r="AIK12" s="1444">
        <f>'GC Table 5 - Worker Training'!AIG12</f>
        <v>0</v>
      </c>
      <c r="AIL12" s="1441">
        <f>'GC Table 4 - Tertiary'!AIF9</f>
        <v>0</v>
      </c>
      <c r="AIM12" s="1445">
        <f>SUM(AII12:AIL12)</f>
        <v>0</v>
      </c>
      <c r="AIN12" s="1440">
        <f>'GC Table 8 - Primary'!AIG20</f>
        <v>0</v>
      </c>
      <c r="AIO12" s="1441">
        <f>'GC Table 6 - Secondary'!AIG22</f>
        <v>0</v>
      </c>
      <c r="AIP12" s="1441">
        <f>'GC Table 5 - Worker Training'!AIG20</f>
        <v>0</v>
      </c>
      <c r="AIQ12" s="1441">
        <f>'GC Table 4 - Tertiary'!AIF17</f>
        <v>0</v>
      </c>
      <c r="AIR12" s="1446">
        <f>SUM(AIN12:AIQ12)</f>
        <v>0</v>
      </c>
      <c r="AIS12" s="780">
        <v>2014</v>
      </c>
      <c r="AIT12" s="1440">
        <f>'GC Table 8 - Primary'!AIW8</f>
        <v>0</v>
      </c>
      <c r="AIU12" s="1441">
        <f>'GC Table 6 - Secondary'!AIW8</f>
        <v>0</v>
      </c>
      <c r="AIV12" s="1441">
        <f>'GC Table 5 - Worker Training'!AIW8</f>
        <v>0</v>
      </c>
      <c r="AIW12" s="1441">
        <f>'GC Table 4 - Tertiary'!AIV8</f>
        <v>0</v>
      </c>
      <c r="AIX12" s="1442">
        <f>SUM(AIT12:AIW12)</f>
        <v>0</v>
      </c>
      <c r="AIY12" s="1443">
        <f>'GC Table 8 - Primary'!AIW12</f>
        <v>0</v>
      </c>
      <c r="AIZ12" s="1441">
        <f>'GC Table 6 - Secondary'!AIW14</f>
        <v>0</v>
      </c>
      <c r="AJA12" s="1444">
        <f>'GC Table 5 - Worker Training'!AIW12</f>
        <v>0</v>
      </c>
      <c r="AJB12" s="1441">
        <f>'GC Table 4 - Tertiary'!AIV9</f>
        <v>0</v>
      </c>
      <c r="AJC12" s="1445">
        <f>SUM(AIY12:AJB12)</f>
        <v>0</v>
      </c>
      <c r="AJD12" s="1440">
        <f>'GC Table 8 - Primary'!AIW20</f>
        <v>0</v>
      </c>
      <c r="AJE12" s="1441">
        <f>'GC Table 6 - Secondary'!AIW22</f>
        <v>0</v>
      </c>
      <c r="AJF12" s="1441">
        <f>'GC Table 5 - Worker Training'!AIW20</f>
        <v>0</v>
      </c>
      <c r="AJG12" s="1441">
        <f>'GC Table 4 - Tertiary'!AIV17</f>
        <v>0</v>
      </c>
      <c r="AJH12" s="1446">
        <f>SUM(AJD12:AJG12)</f>
        <v>0</v>
      </c>
      <c r="AJI12" s="780">
        <v>2014</v>
      </c>
      <c r="AJJ12" s="1440">
        <f>'GC Table 8 - Primary'!AJM8</f>
        <v>0</v>
      </c>
      <c r="AJK12" s="1441">
        <f>'GC Table 6 - Secondary'!AJM8</f>
        <v>0</v>
      </c>
      <c r="AJL12" s="1441">
        <f>'GC Table 5 - Worker Training'!AJM8</f>
        <v>0</v>
      </c>
      <c r="AJM12" s="1441">
        <f>'GC Table 4 - Tertiary'!AJL8</f>
        <v>0</v>
      </c>
      <c r="AJN12" s="1442">
        <f>SUM(AJJ12:AJM12)</f>
        <v>0</v>
      </c>
      <c r="AJO12" s="1443">
        <f>'GC Table 8 - Primary'!AJM12</f>
        <v>0</v>
      </c>
      <c r="AJP12" s="1441">
        <f>'GC Table 6 - Secondary'!AJM14</f>
        <v>0</v>
      </c>
      <c r="AJQ12" s="1444">
        <f>'GC Table 5 - Worker Training'!AJM12</f>
        <v>0</v>
      </c>
      <c r="AJR12" s="1441">
        <f>'GC Table 4 - Tertiary'!AJL9</f>
        <v>0</v>
      </c>
      <c r="AJS12" s="1445">
        <f>SUM(AJO12:AJR12)</f>
        <v>0</v>
      </c>
      <c r="AJT12" s="1440">
        <f>'GC Table 8 - Primary'!AJM20</f>
        <v>0</v>
      </c>
      <c r="AJU12" s="1441">
        <f>'GC Table 6 - Secondary'!AJM22</f>
        <v>0</v>
      </c>
      <c r="AJV12" s="1441">
        <f>'GC Table 5 - Worker Training'!AJM20</f>
        <v>0</v>
      </c>
      <c r="AJW12" s="1441">
        <f>'GC Table 4 - Tertiary'!AJL17</f>
        <v>0</v>
      </c>
      <c r="AJX12" s="1446">
        <f>SUM(AJT12:AJW12)</f>
        <v>0</v>
      </c>
      <c r="AJY12" s="780">
        <v>2014</v>
      </c>
      <c r="AJZ12" s="1440">
        <f>'GC Table 8 - Primary'!AKC8</f>
        <v>0</v>
      </c>
      <c r="AKA12" s="1441">
        <f>'GC Table 6 - Secondary'!AKC8</f>
        <v>0</v>
      </c>
      <c r="AKB12" s="1441">
        <f>'GC Table 5 - Worker Training'!AKC8</f>
        <v>0</v>
      </c>
      <c r="AKC12" s="1441">
        <f>'GC Table 4 - Tertiary'!AKB8</f>
        <v>0</v>
      </c>
      <c r="AKD12" s="1442">
        <f>SUM(AJZ12:AKC12)</f>
        <v>0</v>
      </c>
      <c r="AKE12" s="1443">
        <f>'GC Table 8 - Primary'!AKC12</f>
        <v>0</v>
      </c>
      <c r="AKF12" s="1441">
        <f>'GC Table 6 - Secondary'!AKC14</f>
        <v>0</v>
      </c>
      <c r="AKG12" s="1444">
        <f>'GC Table 5 - Worker Training'!AKC12</f>
        <v>0</v>
      </c>
      <c r="AKH12" s="1441">
        <f>'GC Table 4 - Tertiary'!AKB9</f>
        <v>0</v>
      </c>
      <c r="AKI12" s="1445">
        <f>SUM(AKE12:AKH12)</f>
        <v>0</v>
      </c>
      <c r="AKJ12" s="1440">
        <f>'GC Table 8 - Primary'!AKC20</f>
        <v>0</v>
      </c>
      <c r="AKK12" s="1441">
        <f>'GC Table 6 - Secondary'!AKC22</f>
        <v>0</v>
      </c>
      <c r="AKL12" s="1441">
        <f>'GC Table 5 - Worker Training'!AKC20</f>
        <v>0</v>
      </c>
      <c r="AKM12" s="1441">
        <f>'GC Table 4 - Tertiary'!AKB17</f>
        <v>0</v>
      </c>
      <c r="AKN12" s="1446">
        <f>SUM(AKJ12:AKM12)</f>
        <v>0</v>
      </c>
      <c r="AKO12" s="780">
        <v>2014</v>
      </c>
      <c r="AKP12" s="1440">
        <f>'GC Table 8 - Primary'!AKS8</f>
        <v>0</v>
      </c>
      <c r="AKQ12" s="1441">
        <f>'GC Table 6 - Secondary'!AKS8</f>
        <v>0</v>
      </c>
      <c r="AKR12" s="1441">
        <f>'GC Table 5 - Worker Training'!AKS8</f>
        <v>0</v>
      </c>
      <c r="AKS12" s="1441">
        <f>'GC Table 4 - Tertiary'!AKR8</f>
        <v>0</v>
      </c>
      <c r="AKT12" s="1442">
        <f>SUM(AKP12:AKS12)</f>
        <v>0</v>
      </c>
      <c r="AKU12" s="1443">
        <f>'GC Table 8 - Primary'!AKS12</f>
        <v>0</v>
      </c>
      <c r="AKV12" s="1441">
        <f>'GC Table 6 - Secondary'!AKS14</f>
        <v>0</v>
      </c>
      <c r="AKW12" s="1444">
        <f>'GC Table 5 - Worker Training'!AKS12</f>
        <v>0</v>
      </c>
      <c r="AKX12" s="1441">
        <f>'GC Table 4 - Tertiary'!AKR9</f>
        <v>0</v>
      </c>
      <c r="AKY12" s="1445">
        <f>SUM(AKU12:AKX12)</f>
        <v>0</v>
      </c>
      <c r="AKZ12" s="1440">
        <f>'GC Table 8 - Primary'!AKS20</f>
        <v>0</v>
      </c>
      <c r="ALA12" s="1441">
        <f>'GC Table 6 - Secondary'!AKS22</f>
        <v>0</v>
      </c>
      <c r="ALB12" s="1441">
        <f>'GC Table 5 - Worker Training'!AKS20</f>
        <v>0</v>
      </c>
      <c r="ALC12" s="1441">
        <f>'GC Table 4 - Tertiary'!AKR17</f>
        <v>0</v>
      </c>
      <c r="ALD12" s="1446">
        <f>SUM(AKZ12:ALC12)</f>
        <v>0</v>
      </c>
      <c r="ALE12" s="780">
        <v>2014</v>
      </c>
      <c r="ALF12" s="1440">
        <f>'GC Table 8 - Primary'!ALI8</f>
        <v>0</v>
      </c>
      <c r="ALG12" s="1441">
        <f>'GC Table 6 - Secondary'!ALI8</f>
        <v>0</v>
      </c>
      <c r="ALH12" s="1441">
        <f>'GC Table 5 - Worker Training'!ALI8</f>
        <v>0</v>
      </c>
      <c r="ALI12" s="1441">
        <f>'GC Table 4 - Tertiary'!ALH8</f>
        <v>0</v>
      </c>
      <c r="ALJ12" s="1442">
        <f>SUM(ALF12:ALI12)</f>
        <v>0</v>
      </c>
      <c r="ALK12" s="1443">
        <f>'GC Table 8 - Primary'!ALI12</f>
        <v>0</v>
      </c>
      <c r="ALL12" s="1441">
        <f>'GC Table 6 - Secondary'!ALI14</f>
        <v>0</v>
      </c>
      <c r="ALM12" s="1444">
        <f>'GC Table 5 - Worker Training'!ALI12</f>
        <v>0</v>
      </c>
      <c r="ALN12" s="1441">
        <f>'GC Table 4 - Tertiary'!ALH9</f>
        <v>0</v>
      </c>
      <c r="ALO12" s="1445">
        <f>SUM(ALK12:ALN12)</f>
        <v>0</v>
      </c>
      <c r="ALP12" s="1440">
        <f>'GC Table 8 - Primary'!ALI20</f>
        <v>0</v>
      </c>
      <c r="ALQ12" s="1441">
        <f>'GC Table 6 - Secondary'!ALI22</f>
        <v>0</v>
      </c>
      <c r="ALR12" s="1441">
        <f>'GC Table 5 - Worker Training'!ALI20</f>
        <v>0</v>
      </c>
      <c r="ALS12" s="1441">
        <f>'GC Table 4 - Tertiary'!ALH17</f>
        <v>0</v>
      </c>
      <c r="ALT12" s="1446">
        <f>SUM(ALP12:ALS12)</f>
        <v>0</v>
      </c>
      <c r="ALU12" s="780">
        <v>2014</v>
      </c>
      <c r="ALV12" s="1440">
        <f>'GC Table 8 - Primary'!ALY8</f>
        <v>0</v>
      </c>
      <c r="ALW12" s="1441">
        <f>'GC Table 6 - Secondary'!ALY8</f>
        <v>0</v>
      </c>
      <c r="ALX12" s="1441">
        <f>'GC Table 5 - Worker Training'!ALY8</f>
        <v>0</v>
      </c>
      <c r="ALY12" s="1441">
        <f>'GC Table 4 - Tertiary'!ALX8</f>
        <v>0</v>
      </c>
      <c r="ALZ12" s="1442">
        <f>SUM(ALV12:ALY12)</f>
        <v>0</v>
      </c>
      <c r="AMA12" s="1443">
        <f>'GC Table 8 - Primary'!ALY12</f>
        <v>0</v>
      </c>
      <c r="AMB12" s="1441">
        <f>'GC Table 6 - Secondary'!ALY14</f>
        <v>0</v>
      </c>
      <c r="AMC12" s="1444">
        <f>'GC Table 5 - Worker Training'!ALY12</f>
        <v>0</v>
      </c>
      <c r="AMD12" s="1441">
        <f>'GC Table 4 - Tertiary'!ALX9</f>
        <v>0</v>
      </c>
      <c r="AME12" s="1445">
        <f>SUM(AMA12:AMD12)</f>
        <v>0</v>
      </c>
      <c r="AMF12" s="1440">
        <f>'GC Table 8 - Primary'!ALY20</f>
        <v>0</v>
      </c>
      <c r="AMG12" s="1441">
        <f>'GC Table 6 - Secondary'!ALY22</f>
        <v>0</v>
      </c>
      <c r="AMH12" s="1441">
        <f>'GC Table 5 - Worker Training'!ALY20</f>
        <v>0</v>
      </c>
      <c r="AMI12" s="1441">
        <f>'GC Table 4 - Tertiary'!ALX17</f>
        <v>0</v>
      </c>
      <c r="AMJ12" s="1446">
        <f>SUM(AMF12:AMI12)</f>
        <v>0</v>
      </c>
      <c r="AMK12" s="780">
        <v>2014</v>
      </c>
      <c r="AML12" s="1440">
        <f>'GC Table 8 - Primary'!AMO8</f>
        <v>0</v>
      </c>
      <c r="AMM12" s="1441">
        <f>'GC Table 6 - Secondary'!AMO8</f>
        <v>0</v>
      </c>
      <c r="AMN12" s="1441">
        <f>'GC Table 5 - Worker Training'!AMO8</f>
        <v>0</v>
      </c>
      <c r="AMO12" s="1441">
        <f>'GC Table 4 - Tertiary'!AMN8</f>
        <v>0</v>
      </c>
      <c r="AMP12" s="1442">
        <f>SUM(AML12:AMO12)</f>
        <v>0</v>
      </c>
      <c r="AMQ12" s="1443">
        <f>'GC Table 8 - Primary'!AMO12</f>
        <v>0</v>
      </c>
      <c r="AMR12" s="1441">
        <f>'GC Table 6 - Secondary'!AMO14</f>
        <v>0</v>
      </c>
      <c r="AMS12" s="1444">
        <f>'GC Table 5 - Worker Training'!AMO12</f>
        <v>0</v>
      </c>
      <c r="AMT12" s="1441">
        <f>'GC Table 4 - Tertiary'!AMN9</f>
        <v>0</v>
      </c>
      <c r="AMU12" s="1445">
        <f>SUM(AMQ12:AMT12)</f>
        <v>0</v>
      </c>
      <c r="AMV12" s="1440">
        <f>'GC Table 8 - Primary'!AMO20</f>
        <v>0</v>
      </c>
      <c r="AMW12" s="1441">
        <f>'GC Table 6 - Secondary'!AMO22</f>
        <v>0</v>
      </c>
      <c r="AMX12" s="1441">
        <f>'GC Table 5 - Worker Training'!AMO20</f>
        <v>0</v>
      </c>
      <c r="AMY12" s="1441">
        <f>'GC Table 4 - Tertiary'!AMN17</f>
        <v>0</v>
      </c>
      <c r="AMZ12" s="1446">
        <f>SUM(AMV12:AMY12)</f>
        <v>0</v>
      </c>
      <c r="ANA12" s="780">
        <v>2014</v>
      </c>
      <c r="ANB12" s="1440">
        <f>'GC Table 8 - Primary'!ANE8</f>
        <v>0</v>
      </c>
      <c r="ANC12" s="1441">
        <f>'GC Table 6 - Secondary'!ANE8</f>
        <v>0</v>
      </c>
      <c r="AND12" s="1441">
        <f>'GC Table 5 - Worker Training'!ANE8</f>
        <v>0</v>
      </c>
      <c r="ANE12" s="1441">
        <f>'GC Table 4 - Tertiary'!AND8</f>
        <v>0</v>
      </c>
      <c r="ANF12" s="1442">
        <f>SUM(ANB12:ANE12)</f>
        <v>0</v>
      </c>
      <c r="ANG12" s="1443">
        <f>'GC Table 8 - Primary'!ANE12</f>
        <v>0</v>
      </c>
      <c r="ANH12" s="1441">
        <f>'GC Table 6 - Secondary'!ANE14</f>
        <v>0</v>
      </c>
      <c r="ANI12" s="1444">
        <f>'GC Table 5 - Worker Training'!ANE12</f>
        <v>0</v>
      </c>
      <c r="ANJ12" s="1441">
        <f>'GC Table 4 - Tertiary'!AND9</f>
        <v>0</v>
      </c>
      <c r="ANK12" s="1445">
        <f>SUM(ANG12:ANJ12)</f>
        <v>0</v>
      </c>
      <c r="ANL12" s="1440">
        <f>'GC Table 8 - Primary'!ANE20</f>
        <v>0</v>
      </c>
      <c r="ANM12" s="1441">
        <f>'GC Table 6 - Secondary'!ANE22</f>
        <v>0</v>
      </c>
      <c r="ANN12" s="1441">
        <f>'GC Table 5 - Worker Training'!ANE20</f>
        <v>0</v>
      </c>
      <c r="ANO12" s="1441">
        <f>'GC Table 4 - Tertiary'!AND17</f>
        <v>0</v>
      </c>
      <c r="ANP12" s="1446">
        <f>SUM(ANL12:ANO12)</f>
        <v>0</v>
      </c>
      <c r="ANQ12" s="780">
        <v>2014</v>
      </c>
      <c r="ANR12" s="1440">
        <f>'GC Table 8 - Primary'!ANU8</f>
        <v>0</v>
      </c>
      <c r="ANS12" s="1441">
        <f>'GC Table 6 - Secondary'!ANU8</f>
        <v>0</v>
      </c>
      <c r="ANT12" s="1441">
        <f>'GC Table 5 - Worker Training'!ANU8</f>
        <v>0</v>
      </c>
      <c r="ANU12" s="1441">
        <f>'GC Table 4 - Tertiary'!ANT8</f>
        <v>0</v>
      </c>
      <c r="ANV12" s="1442">
        <f>SUM(ANR12:ANU12)</f>
        <v>0</v>
      </c>
      <c r="ANW12" s="1443">
        <f>'GC Table 8 - Primary'!ANU12</f>
        <v>0</v>
      </c>
      <c r="ANX12" s="1441">
        <f>'GC Table 6 - Secondary'!ANU14</f>
        <v>0</v>
      </c>
      <c r="ANY12" s="1444">
        <f>'GC Table 5 - Worker Training'!ANU12</f>
        <v>0</v>
      </c>
      <c r="ANZ12" s="1441">
        <f>'GC Table 4 - Tertiary'!ANT9</f>
        <v>0</v>
      </c>
      <c r="AOA12" s="1445">
        <f>SUM(ANW12:ANZ12)</f>
        <v>0</v>
      </c>
      <c r="AOB12" s="1440">
        <f>'GC Table 8 - Primary'!ANU20</f>
        <v>0</v>
      </c>
      <c r="AOC12" s="1441">
        <f>'GC Table 6 - Secondary'!ANU22</f>
        <v>0</v>
      </c>
      <c r="AOD12" s="1441">
        <f>'GC Table 5 - Worker Training'!ANU20</f>
        <v>0</v>
      </c>
      <c r="AOE12" s="1441">
        <f>'GC Table 4 - Tertiary'!ANT17</f>
        <v>0</v>
      </c>
      <c r="AOF12" s="1446">
        <f>SUM(AOB12:AOE12)</f>
        <v>0</v>
      </c>
      <c r="AOG12" s="780">
        <v>2014</v>
      </c>
      <c r="AOH12" s="1440">
        <f>'GC Table 8 - Primary'!AOK8</f>
        <v>0</v>
      </c>
      <c r="AOI12" s="1441">
        <f>'GC Table 6 - Secondary'!AOK8</f>
        <v>0</v>
      </c>
      <c r="AOJ12" s="1441">
        <f>'GC Table 5 - Worker Training'!AOK8</f>
        <v>0</v>
      </c>
      <c r="AOK12" s="1441">
        <f>'GC Table 4 - Tertiary'!AOJ8</f>
        <v>0</v>
      </c>
      <c r="AOL12" s="1442">
        <f>SUM(AOH12:AOK12)</f>
        <v>0</v>
      </c>
      <c r="AOM12" s="1443">
        <f>'GC Table 8 - Primary'!AOK12</f>
        <v>0</v>
      </c>
      <c r="AON12" s="1441">
        <f>'GC Table 6 - Secondary'!AOK14</f>
        <v>0</v>
      </c>
      <c r="AOO12" s="1444">
        <f>'GC Table 5 - Worker Training'!AOK12</f>
        <v>0</v>
      </c>
      <c r="AOP12" s="1441">
        <f>'GC Table 4 - Tertiary'!AOJ9</f>
        <v>0</v>
      </c>
      <c r="AOQ12" s="1445">
        <f>SUM(AOM12:AOP12)</f>
        <v>0</v>
      </c>
      <c r="AOR12" s="1440">
        <f>'GC Table 8 - Primary'!AOK20</f>
        <v>0</v>
      </c>
      <c r="AOS12" s="1441">
        <f>'GC Table 6 - Secondary'!AOK22</f>
        <v>0</v>
      </c>
      <c r="AOT12" s="1441">
        <f>'GC Table 5 - Worker Training'!AOK20</f>
        <v>0</v>
      </c>
      <c r="AOU12" s="1441">
        <f>'GC Table 4 - Tertiary'!AOJ17</f>
        <v>0</v>
      </c>
      <c r="AOV12" s="1446">
        <f>SUM(AOR12:AOU12)</f>
        <v>0</v>
      </c>
      <c r="AOW12" s="780">
        <v>2014</v>
      </c>
      <c r="AOX12" s="1440">
        <f>'GC Table 8 - Primary'!APA8</f>
        <v>0</v>
      </c>
      <c r="AOY12" s="1441">
        <f>'GC Table 6 - Secondary'!APA8</f>
        <v>0</v>
      </c>
      <c r="AOZ12" s="1441">
        <f>'GC Table 5 - Worker Training'!APA8</f>
        <v>0</v>
      </c>
      <c r="APA12" s="1441">
        <f>'GC Table 4 - Tertiary'!AOZ8</f>
        <v>0</v>
      </c>
      <c r="APB12" s="1442">
        <f>SUM(AOX12:APA12)</f>
        <v>0</v>
      </c>
      <c r="APC12" s="1443">
        <f>'GC Table 8 - Primary'!APA12</f>
        <v>0</v>
      </c>
      <c r="APD12" s="1441">
        <f>'GC Table 6 - Secondary'!APA14</f>
        <v>0</v>
      </c>
      <c r="APE12" s="1444">
        <f>'GC Table 5 - Worker Training'!APA12</f>
        <v>0</v>
      </c>
      <c r="APF12" s="1441">
        <f>'GC Table 4 - Tertiary'!AOZ9</f>
        <v>0</v>
      </c>
      <c r="APG12" s="1445">
        <f>SUM(APC12:APF12)</f>
        <v>0</v>
      </c>
      <c r="APH12" s="1440">
        <f>'GC Table 8 - Primary'!APA20</f>
        <v>0</v>
      </c>
      <c r="API12" s="1441">
        <f>'GC Table 6 - Secondary'!APA22</f>
        <v>0</v>
      </c>
      <c r="APJ12" s="1441">
        <f>'GC Table 5 - Worker Training'!APA20</f>
        <v>0</v>
      </c>
      <c r="APK12" s="1441">
        <f>'GC Table 4 - Tertiary'!AOZ17</f>
        <v>0</v>
      </c>
      <c r="APL12" s="1446">
        <f>SUM(APH12:APK12)</f>
        <v>0</v>
      </c>
      <c r="APM12" s="780">
        <v>2014</v>
      </c>
      <c r="APN12" s="1440">
        <f>'GC Table 8 - Primary'!APQ8</f>
        <v>0</v>
      </c>
      <c r="APO12" s="1441">
        <f>'GC Table 6 - Secondary'!APQ8</f>
        <v>0</v>
      </c>
      <c r="APP12" s="1441">
        <f>'GC Table 5 - Worker Training'!APQ8</f>
        <v>0</v>
      </c>
      <c r="APQ12" s="1441">
        <f>'GC Table 4 - Tertiary'!APP8</f>
        <v>0</v>
      </c>
      <c r="APR12" s="1442">
        <f>SUM(APN12:APQ12)</f>
        <v>0</v>
      </c>
      <c r="APS12" s="1443">
        <f>'GC Table 8 - Primary'!APQ12</f>
        <v>0</v>
      </c>
      <c r="APT12" s="1441">
        <f>'GC Table 6 - Secondary'!APQ14</f>
        <v>0</v>
      </c>
      <c r="APU12" s="1444">
        <f>'GC Table 5 - Worker Training'!APQ12</f>
        <v>0</v>
      </c>
      <c r="APV12" s="1441">
        <f>'GC Table 4 - Tertiary'!APP9</f>
        <v>0</v>
      </c>
      <c r="APW12" s="1445">
        <f>SUM(APS12:APV12)</f>
        <v>0</v>
      </c>
      <c r="APX12" s="1440">
        <f>'GC Table 8 - Primary'!APQ20</f>
        <v>0</v>
      </c>
      <c r="APY12" s="1441">
        <f>'GC Table 6 - Secondary'!APQ22</f>
        <v>0</v>
      </c>
      <c r="APZ12" s="1441">
        <f>'GC Table 5 - Worker Training'!APQ20</f>
        <v>0</v>
      </c>
      <c r="AQA12" s="1441">
        <f>'GC Table 4 - Tertiary'!APP17</f>
        <v>0</v>
      </c>
      <c r="AQB12" s="1446">
        <f>SUM(APX12:AQA12)</f>
        <v>0</v>
      </c>
      <c r="AQC12" s="780">
        <v>2014</v>
      </c>
      <c r="AQD12" s="1440">
        <f>'GC Table 8 - Primary'!AQG8</f>
        <v>0</v>
      </c>
      <c r="AQE12" s="1441">
        <f>'GC Table 6 - Secondary'!AQG8</f>
        <v>0</v>
      </c>
      <c r="AQF12" s="1441">
        <f>'GC Table 5 - Worker Training'!AQG8</f>
        <v>0</v>
      </c>
      <c r="AQG12" s="1441">
        <f>'GC Table 4 - Tertiary'!AQF8</f>
        <v>0</v>
      </c>
      <c r="AQH12" s="1442">
        <f>SUM(AQD12:AQG12)</f>
        <v>0</v>
      </c>
      <c r="AQI12" s="1443">
        <f>'GC Table 8 - Primary'!AQG12</f>
        <v>0</v>
      </c>
      <c r="AQJ12" s="1441">
        <f>'GC Table 6 - Secondary'!AQG14</f>
        <v>0</v>
      </c>
      <c r="AQK12" s="1444">
        <f>'GC Table 5 - Worker Training'!AQG12</f>
        <v>0</v>
      </c>
      <c r="AQL12" s="1441">
        <f>'GC Table 4 - Tertiary'!AQF9</f>
        <v>0</v>
      </c>
      <c r="AQM12" s="1445">
        <f>SUM(AQI12:AQL12)</f>
        <v>0</v>
      </c>
      <c r="AQN12" s="1440">
        <f>'GC Table 8 - Primary'!AQG20</f>
        <v>0</v>
      </c>
      <c r="AQO12" s="1441">
        <f>'GC Table 6 - Secondary'!AQG22</f>
        <v>0</v>
      </c>
      <c r="AQP12" s="1441">
        <f>'GC Table 5 - Worker Training'!AQG20</f>
        <v>0</v>
      </c>
      <c r="AQQ12" s="1441">
        <f>'GC Table 4 - Tertiary'!AQF17</f>
        <v>0</v>
      </c>
      <c r="AQR12" s="1446">
        <f>SUM(AQN12:AQQ12)</f>
        <v>0</v>
      </c>
      <c r="AQS12" s="780">
        <v>2014</v>
      </c>
      <c r="AQT12" s="1440">
        <f>'GC Table 8 - Primary'!AQW8</f>
        <v>0</v>
      </c>
      <c r="AQU12" s="1441">
        <f>'GC Table 6 - Secondary'!AQW8</f>
        <v>0</v>
      </c>
      <c r="AQV12" s="1441">
        <f>'GC Table 5 - Worker Training'!AQW8</f>
        <v>0</v>
      </c>
      <c r="AQW12" s="1441">
        <f>'GC Table 4 - Tertiary'!AQV8</f>
        <v>0</v>
      </c>
      <c r="AQX12" s="1442">
        <f>SUM(AQT12:AQW12)</f>
        <v>0</v>
      </c>
      <c r="AQY12" s="1443">
        <f>'GC Table 8 - Primary'!AQW12</f>
        <v>0</v>
      </c>
      <c r="AQZ12" s="1441">
        <f>'GC Table 6 - Secondary'!AQW14</f>
        <v>0</v>
      </c>
      <c r="ARA12" s="1444">
        <f>'GC Table 5 - Worker Training'!AQW12</f>
        <v>0</v>
      </c>
      <c r="ARB12" s="1441">
        <f>'GC Table 4 - Tertiary'!AQV9</f>
        <v>0</v>
      </c>
      <c r="ARC12" s="1445">
        <f>SUM(AQY12:ARB12)</f>
        <v>0</v>
      </c>
      <c r="ARD12" s="1440">
        <f>'GC Table 8 - Primary'!AQW20</f>
        <v>0</v>
      </c>
      <c r="ARE12" s="1441">
        <f>'GC Table 6 - Secondary'!AQW22</f>
        <v>0</v>
      </c>
      <c r="ARF12" s="1441">
        <f>'GC Table 5 - Worker Training'!AQW20</f>
        <v>0</v>
      </c>
      <c r="ARG12" s="1441">
        <f>'GC Table 4 - Tertiary'!AQV17</f>
        <v>0</v>
      </c>
      <c r="ARH12" s="1446">
        <f>SUM(ARD12:ARG12)</f>
        <v>0</v>
      </c>
      <c r="ARI12" s="780">
        <v>2014</v>
      </c>
      <c r="ARJ12" s="1440">
        <f>'GC Table 8 - Primary'!ARM8</f>
        <v>0</v>
      </c>
      <c r="ARK12" s="1441">
        <f>'GC Table 6 - Secondary'!ARM8</f>
        <v>0</v>
      </c>
      <c r="ARL12" s="1441">
        <f>'GC Table 5 - Worker Training'!ARM8</f>
        <v>0</v>
      </c>
      <c r="ARM12" s="1441">
        <f>'GC Table 4 - Tertiary'!ARL8</f>
        <v>0</v>
      </c>
      <c r="ARN12" s="1442">
        <f>SUM(ARJ12:ARM12)</f>
        <v>0</v>
      </c>
      <c r="ARO12" s="1443">
        <f>'GC Table 8 - Primary'!ARM12</f>
        <v>0</v>
      </c>
      <c r="ARP12" s="1441">
        <f>'GC Table 6 - Secondary'!ARM14</f>
        <v>0</v>
      </c>
      <c r="ARQ12" s="1444">
        <f>'GC Table 5 - Worker Training'!ARM12</f>
        <v>0</v>
      </c>
      <c r="ARR12" s="1441">
        <f>'GC Table 4 - Tertiary'!ARL9</f>
        <v>0</v>
      </c>
      <c r="ARS12" s="1445">
        <f>SUM(ARO12:ARR12)</f>
        <v>0</v>
      </c>
      <c r="ART12" s="1440">
        <f>'GC Table 8 - Primary'!ARM20</f>
        <v>0</v>
      </c>
      <c r="ARU12" s="1441">
        <f>'GC Table 6 - Secondary'!ARM22</f>
        <v>0</v>
      </c>
      <c r="ARV12" s="1441">
        <f>'GC Table 5 - Worker Training'!ARM20</f>
        <v>0</v>
      </c>
      <c r="ARW12" s="1441">
        <f>'GC Table 4 - Tertiary'!ARL17</f>
        <v>0</v>
      </c>
      <c r="ARX12" s="1446">
        <f>SUM(ART12:ARW12)</f>
        <v>0</v>
      </c>
      <c r="ARY12" s="780">
        <v>2014</v>
      </c>
      <c r="ARZ12" s="1440">
        <f>'GC Table 8 - Primary'!ASC8</f>
        <v>0</v>
      </c>
      <c r="ASA12" s="1441">
        <f>'GC Table 6 - Secondary'!ASC8</f>
        <v>0</v>
      </c>
      <c r="ASB12" s="1441">
        <f>'GC Table 5 - Worker Training'!ASC8</f>
        <v>0</v>
      </c>
      <c r="ASC12" s="1441">
        <f>'GC Table 4 - Tertiary'!ASB8</f>
        <v>0</v>
      </c>
      <c r="ASD12" s="1442">
        <f>SUM(ARZ12:ASC12)</f>
        <v>0</v>
      </c>
      <c r="ASE12" s="1443">
        <f>'GC Table 8 - Primary'!ASC12</f>
        <v>0</v>
      </c>
      <c r="ASF12" s="1441">
        <f>'GC Table 6 - Secondary'!ASC14</f>
        <v>0</v>
      </c>
      <c r="ASG12" s="1444">
        <f>'GC Table 5 - Worker Training'!ASC12</f>
        <v>0</v>
      </c>
      <c r="ASH12" s="1441">
        <f>'GC Table 4 - Tertiary'!ASB9</f>
        <v>0</v>
      </c>
      <c r="ASI12" s="1445">
        <f>SUM(ASE12:ASH12)</f>
        <v>0</v>
      </c>
      <c r="ASJ12" s="1440">
        <f>'GC Table 8 - Primary'!ASC20</f>
        <v>0</v>
      </c>
      <c r="ASK12" s="1441">
        <f>'GC Table 6 - Secondary'!ASC22</f>
        <v>0</v>
      </c>
      <c r="ASL12" s="1441">
        <f>'GC Table 5 - Worker Training'!ASC20</f>
        <v>0</v>
      </c>
      <c r="ASM12" s="1441">
        <f>'GC Table 4 - Tertiary'!ASB17</f>
        <v>0</v>
      </c>
      <c r="ASN12" s="1446">
        <f>SUM(ASJ12:ASM12)</f>
        <v>0</v>
      </c>
      <c r="ASO12" s="780">
        <v>2014</v>
      </c>
      <c r="ASP12" s="1440">
        <f>'GC Table 8 - Primary'!ASS8</f>
        <v>0</v>
      </c>
      <c r="ASQ12" s="1441">
        <f>'GC Table 6 - Secondary'!ASS8</f>
        <v>0</v>
      </c>
      <c r="ASR12" s="1441">
        <f>'GC Table 5 - Worker Training'!ASS8</f>
        <v>0</v>
      </c>
      <c r="ASS12" s="1441">
        <f>'GC Table 4 - Tertiary'!ASR8</f>
        <v>0</v>
      </c>
      <c r="AST12" s="1442">
        <f>SUM(ASP12:ASS12)</f>
        <v>0</v>
      </c>
      <c r="ASU12" s="1443">
        <f>'GC Table 8 - Primary'!ASS12</f>
        <v>0</v>
      </c>
      <c r="ASV12" s="1441">
        <f>'GC Table 6 - Secondary'!ASS14</f>
        <v>0</v>
      </c>
      <c r="ASW12" s="1444">
        <f>'GC Table 5 - Worker Training'!ASS12</f>
        <v>0</v>
      </c>
      <c r="ASX12" s="1441">
        <f>'GC Table 4 - Tertiary'!ASR9</f>
        <v>0</v>
      </c>
      <c r="ASY12" s="1445">
        <f>SUM(ASU12:ASX12)</f>
        <v>0</v>
      </c>
      <c r="ASZ12" s="1440">
        <f>'GC Table 8 - Primary'!ASS20</f>
        <v>0</v>
      </c>
      <c r="ATA12" s="1441">
        <f>'GC Table 6 - Secondary'!ASS22</f>
        <v>0</v>
      </c>
      <c r="ATB12" s="1441">
        <f>'GC Table 5 - Worker Training'!ASS20</f>
        <v>0</v>
      </c>
      <c r="ATC12" s="1441">
        <f>'GC Table 4 - Tertiary'!ASR17</f>
        <v>0</v>
      </c>
      <c r="ATD12" s="1446">
        <f>SUM(ASZ12:ATC12)</f>
        <v>0</v>
      </c>
      <c r="ATE12" s="780">
        <v>2014</v>
      </c>
      <c r="ATF12" s="1440">
        <f>'GC Table 8 - Primary'!ATI8</f>
        <v>0</v>
      </c>
      <c r="ATG12" s="1441">
        <f>'GC Table 6 - Secondary'!ATI8</f>
        <v>0</v>
      </c>
      <c r="ATH12" s="1441">
        <f>'GC Table 5 - Worker Training'!ATI8</f>
        <v>0</v>
      </c>
      <c r="ATI12" s="1441">
        <f>'GC Table 4 - Tertiary'!ATH8</f>
        <v>0</v>
      </c>
      <c r="ATJ12" s="1442">
        <f>SUM(ATF12:ATI12)</f>
        <v>0</v>
      </c>
      <c r="ATK12" s="1443">
        <f>'GC Table 8 - Primary'!ATI12</f>
        <v>0</v>
      </c>
      <c r="ATL12" s="1441">
        <f>'GC Table 6 - Secondary'!ATI14</f>
        <v>0</v>
      </c>
      <c r="ATM12" s="1444">
        <f>'GC Table 5 - Worker Training'!ATI12</f>
        <v>0</v>
      </c>
      <c r="ATN12" s="1441">
        <f>'GC Table 4 - Tertiary'!ATH9</f>
        <v>0</v>
      </c>
      <c r="ATO12" s="1445">
        <f>SUM(ATK12:ATN12)</f>
        <v>0</v>
      </c>
      <c r="ATP12" s="1440">
        <f>'GC Table 8 - Primary'!ATI20</f>
        <v>0</v>
      </c>
      <c r="ATQ12" s="1441">
        <f>'GC Table 6 - Secondary'!ATI22</f>
        <v>0</v>
      </c>
      <c r="ATR12" s="1441">
        <f>'GC Table 5 - Worker Training'!ATI20</f>
        <v>0</v>
      </c>
      <c r="ATS12" s="1441">
        <f>'GC Table 4 - Tertiary'!ATH17</f>
        <v>0</v>
      </c>
      <c r="ATT12" s="1446">
        <f>SUM(ATP12:ATS12)</f>
        <v>0</v>
      </c>
      <c r="ATU12" s="780">
        <v>2014</v>
      </c>
      <c r="ATV12" s="1440">
        <f>'GC Table 8 - Primary'!ATY8</f>
        <v>0</v>
      </c>
      <c r="ATW12" s="1441">
        <f>'GC Table 6 - Secondary'!ATY8</f>
        <v>0</v>
      </c>
      <c r="ATX12" s="1441">
        <f>'GC Table 5 - Worker Training'!ATY8</f>
        <v>0</v>
      </c>
      <c r="ATY12" s="1441">
        <f>'GC Table 4 - Tertiary'!ATX8</f>
        <v>0</v>
      </c>
      <c r="ATZ12" s="1442">
        <f>SUM(ATV12:ATY12)</f>
        <v>0</v>
      </c>
      <c r="AUA12" s="1443">
        <f>'GC Table 8 - Primary'!ATY12</f>
        <v>0</v>
      </c>
      <c r="AUB12" s="1441">
        <f>'GC Table 6 - Secondary'!ATY14</f>
        <v>0</v>
      </c>
      <c r="AUC12" s="1444">
        <f>'GC Table 5 - Worker Training'!ATY12</f>
        <v>0</v>
      </c>
      <c r="AUD12" s="1441">
        <f>'GC Table 4 - Tertiary'!ATX9</f>
        <v>0</v>
      </c>
      <c r="AUE12" s="1445">
        <f>SUM(AUA12:AUD12)</f>
        <v>0</v>
      </c>
      <c r="AUF12" s="1440">
        <f>'GC Table 8 - Primary'!ATY20</f>
        <v>0</v>
      </c>
      <c r="AUG12" s="1441">
        <f>'GC Table 6 - Secondary'!ATY22</f>
        <v>0</v>
      </c>
      <c r="AUH12" s="1441">
        <f>'GC Table 5 - Worker Training'!ATY20</f>
        <v>0</v>
      </c>
      <c r="AUI12" s="1441">
        <f>'GC Table 4 - Tertiary'!ATX17</f>
        <v>0</v>
      </c>
      <c r="AUJ12" s="1446">
        <f>SUM(AUF12:AUI12)</f>
        <v>0</v>
      </c>
      <c r="AUK12" s="780">
        <v>2014</v>
      </c>
      <c r="AUL12" s="1440">
        <f>'GC Table 8 - Primary'!AUO8</f>
        <v>0</v>
      </c>
      <c r="AUM12" s="1441">
        <f>'GC Table 6 - Secondary'!AUO8</f>
        <v>0</v>
      </c>
      <c r="AUN12" s="1441">
        <f>'GC Table 5 - Worker Training'!AUO8</f>
        <v>0</v>
      </c>
      <c r="AUO12" s="1441">
        <f>'GC Table 4 - Tertiary'!AUN8</f>
        <v>0</v>
      </c>
      <c r="AUP12" s="1442">
        <f>SUM(AUL12:AUO12)</f>
        <v>0</v>
      </c>
      <c r="AUQ12" s="1443">
        <f>'GC Table 8 - Primary'!AUO12</f>
        <v>0</v>
      </c>
      <c r="AUR12" s="1441">
        <f>'GC Table 6 - Secondary'!AUO14</f>
        <v>0</v>
      </c>
      <c r="AUS12" s="1444">
        <f>'GC Table 5 - Worker Training'!AUO12</f>
        <v>0</v>
      </c>
      <c r="AUT12" s="1441">
        <f>'GC Table 4 - Tertiary'!AUN9</f>
        <v>0</v>
      </c>
      <c r="AUU12" s="1445">
        <f>SUM(AUQ12:AUT12)</f>
        <v>0</v>
      </c>
      <c r="AUV12" s="1440">
        <f>'GC Table 8 - Primary'!AUO20</f>
        <v>0</v>
      </c>
      <c r="AUW12" s="1441">
        <f>'GC Table 6 - Secondary'!AUO22</f>
        <v>0</v>
      </c>
      <c r="AUX12" s="1441">
        <f>'GC Table 5 - Worker Training'!AUO20</f>
        <v>0</v>
      </c>
      <c r="AUY12" s="1441">
        <f>'GC Table 4 - Tertiary'!AUN17</f>
        <v>0</v>
      </c>
      <c r="AUZ12" s="1446">
        <f>SUM(AUV12:AUY12)</f>
        <v>0</v>
      </c>
      <c r="AVA12" s="780">
        <v>2014</v>
      </c>
      <c r="AVB12" s="1440">
        <f>'GC Table 8 - Primary'!AVE8</f>
        <v>0</v>
      </c>
      <c r="AVC12" s="1441">
        <f>'GC Table 6 - Secondary'!AVE8</f>
        <v>0</v>
      </c>
      <c r="AVD12" s="1441">
        <f>'GC Table 5 - Worker Training'!AVE8</f>
        <v>0</v>
      </c>
      <c r="AVE12" s="1441">
        <f>'GC Table 4 - Tertiary'!AVD8</f>
        <v>0</v>
      </c>
      <c r="AVF12" s="1442">
        <f>SUM(AVB12:AVE12)</f>
        <v>0</v>
      </c>
      <c r="AVG12" s="1443">
        <f>'GC Table 8 - Primary'!AVE12</f>
        <v>0</v>
      </c>
      <c r="AVH12" s="1441">
        <f>'GC Table 6 - Secondary'!AVE14</f>
        <v>0</v>
      </c>
      <c r="AVI12" s="1444">
        <f>'GC Table 5 - Worker Training'!AVE12</f>
        <v>0</v>
      </c>
      <c r="AVJ12" s="1441">
        <f>'GC Table 4 - Tertiary'!AVD9</f>
        <v>0</v>
      </c>
      <c r="AVK12" s="1445">
        <f>SUM(AVG12:AVJ12)</f>
        <v>0</v>
      </c>
      <c r="AVL12" s="1440">
        <f>'GC Table 8 - Primary'!AVE20</f>
        <v>0</v>
      </c>
      <c r="AVM12" s="1441">
        <f>'GC Table 6 - Secondary'!AVE22</f>
        <v>0</v>
      </c>
      <c r="AVN12" s="1441">
        <f>'GC Table 5 - Worker Training'!AVE20</f>
        <v>0</v>
      </c>
      <c r="AVO12" s="1441">
        <f>'GC Table 4 - Tertiary'!AVD17</f>
        <v>0</v>
      </c>
      <c r="AVP12" s="1446">
        <f>SUM(AVL12:AVO12)</f>
        <v>0</v>
      </c>
      <c r="AVQ12" s="780">
        <v>2014</v>
      </c>
      <c r="AVR12" s="1440">
        <f>'GC Table 8 - Primary'!AVU8</f>
        <v>0</v>
      </c>
      <c r="AVS12" s="1441">
        <f>'GC Table 6 - Secondary'!AVU8</f>
        <v>0</v>
      </c>
      <c r="AVT12" s="1441">
        <f>'GC Table 5 - Worker Training'!AVU8</f>
        <v>0</v>
      </c>
      <c r="AVU12" s="1441">
        <f>'GC Table 4 - Tertiary'!AVT8</f>
        <v>0</v>
      </c>
      <c r="AVV12" s="1442">
        <f>SUM(AVR12:AVU12)</f>
        <v>0</v>
      </c>
      <c r="AVW12" s="1443">
        <f>'GC Table 8 - Primary'!AVU12</f>
        <v>0</v>
      </c>
      <c r="AVX12" s="1441">
        <f>'GC Table 6 - Secondary'!AVU14</f>
        <v>0</v>
      </c>
      <c r="AVY12" s="1444">
        <f>'GC Table 5 - Worker Training'!AVU12</f>
        <v>0</v>
      </c>
      <c r="AVZ12" s="1441">
        <f>'GC Table 4 - Tertiary'!AVT9</f>
        <v>0</v>
      </c>
      <c r="AWA12" s="1445">
        <f>SUM(AVW12:AVZ12)</f>
        <v>0</v>
      </c>
      <c r="AWB12" s="1440">
        <f>'GC Table 8 - Primary'!AVU20</f>
        <v>0</v>
      </c>
      <c r="AWC12" s="1441">
        <f>'GC Table 6 - Secondary'!AVU22</f>
        <v>0</v>
      </c>
      <c r="AWD12" s="1441">
        <f>'GC Table 5 - Worker Training'!AVU20</f>
        <v>0</v>
      </c>
      <c r="AWE12" s="1441">
        <f>'GC Table 4 - Tertiary'!AVT17</f>
        <v>0</v>
      </c>
      <c r="AWF12" s="1446">
        <f>SUM(AWB12:AWE12)</f>
        <v>0</v>
      </c>
      <c r="AWG12" s="780">
        <v>2014</v>
      </c>
      <c r="AWH12" s="1440">
        <f>'GC Table 8 - Primary'!AWK8</f>
        <v>0</v>
      </c>
      <c r="AWI12" s="1441">
        <f>'GC Table 6 - Secondary'!AWK8</f>
        <v>0</v>
      </c>
      <c r="AWJ12" s="1441">
        <f>'GC Table 5 - Worker Training'!AWK8</f>
        <v>0</v>
      </c>
      <c r="AWK12" s="1441">
        <f>'GC Table 4 - Tertiary'!AWJ8</f>
        <v>0</v>
      </c>
      <c r="AWL12" s="1442">
        <f>SUM(AWH12:AWK12)</f>
        <v>0</v>
      </c>
      <c r="AWM12" s="1443">
        <f>'GC Table 8 - Primary'!AWK12</f>
        <v>0</v>
      </c>
      <c r="AWN12" s="1441">
        <f>'GC Table 6 - Secondary'!AWK14</f>
        <v>0</v>
      </c>
      <c r="AWO12" s="1444">
        <f>'GC Table 5 - Worker Training'!AWK12</f>
        <v>0</v>
      </c>
      <c r="AWP12" s="1441">
        <f>'GC Table 4 - Tertiary'!AWJ9</f>
        <v>0</v>
      </c>
      <c r="AWQ12" s="1445">
        <f>SUM(AWM12:AWP12)</f>
        <v>0</v>
      </c>
      <c r="AWR12" s="1440">
        <f>'GC Table 8 - Primary'!AWK20</f>
        <v>0</v>
      </c>
      <c r="AWS12" s="1441">
        <f>'GC Table 6 - Secondary'!AWK22</f>
        <v>0</v>
      </c>
      <c r="AWT12" s="1441">
        <f>'GC Table 5 - Worker Training'!AWK20</f>
        <v>0</v>
      </c>
      <c r="AWU12" s="1441">
        <f>'GC Table 4 - Tertiary'!AWJ17</f>
        <v>0</v>
      </c>
      <c r="AWV12" s="1446">
        <f>SUM(AWR12:AWU12)</f>
        <v>0</v>
      </c>
      <c r="AWW12" s="780">
        <v>2014</v>
      </c>
      <c r="AWX12" s="1440">
        <f>'GC Table 8 - Primary'!AXA8</f>
        <v>0</v>
      </c>
      <c r="AWY12" s="1441">
        <f>'GC Table 6 - Secondary'!AXA8</f>
        <v>0</v>
      </c>
      <c r="AWZ12" s="1441">
        <f>'GC Table 5 - Worker Training'!AXA8</f>
        <v>0</v>
      </c>
      <c r="AXA12" s="1441">
        <f>'GC Table 4 - Tertiary'!AWZ8</f>
        <v>0</v>
      </c>
      <c r="AXB12" s="1442">
        <f>SUM(AWX12:AXA12)</f>
        <v>0</v>
      </c>
      <c r="AXC12" s="1443">
        <f>'GC Table 8 - Primary'!AXA12</f>
        <v>0</v>
      </c>
      <c r="AXD12" s="1441">
        <f>'GC Table 6 - Secondary'!AXA14</f>
        <v>0</v>
      </c>
      <c r="AXE12" s="1444">
        <f>'GC Table 5 - Worker Training'!AXA12</f>
        <v>0</v>
      </c>
      <c r="AXF12" s="1441">
        <f>'GC Table 4 - Tertiary'!AWZ9</f>
        <v>0</v>
      </c>
      <c r="AXG12" s="1445">
        <f>SUM(AXC12:AXF12)</f>
        <v>0</v>
      </c>
      <c r="AXH12" s="1440">
        <f>'GC Table 8 - Primary'!AXA20</f>
        <v>0</v>
      </c>
      <c r="AXI12" s="1441">
        <f>'GC Table 6 - Secondary'!AXA22</f>
        <v>0</v>
      </c>
      <c r="AXJ12" s="1441">
        <f>'GC Table 5 - Worker Training'!AXA20</f>
        <v>0</v>
      </c>
      <c r="AXK12" s="1441">
        <f>'GC Table 4 - Tertiary'!AWZ17</f>
        <v>0</v>
      </c>
      <c r="AXL12" s="1446">
        <f>SUM(AXH12:AXK12)</f>
        <v>0</v>
      </c>
      <c r="AXM12" s="780">
        <v>2014</v>
      </c>
      <c r="AXN12" s="1440">
        <f>'GC Table 8 - Primary'!AXQ8</f>
        <v>0</v>
      </c>
      <c r="AXO12" s="1441">
        <f>'GC Table 6 - Secondary'!AXQ8</f>
        <v>0</v>
      </c>
      <c r="AXP12" s="1441">
        <f>'GC Table 5 - Worker Training'!AXQ8</f>
        <v>0</v>
      </c>
      <c r="AXQ12" s="1441">
        <f>'GC Table 4 - Tertiary'!AXP8</f>
        <v>0</v>
      </c>
      <c r="AXR12" s="1442">
        <f>SUM(AXN12:AXQ12)</f>
        <v>0</v>
      </c>
      <c r="AXS12" s="1443">
        <f>'GC Table 8 - Primary'!AXQ12</f>
        <v>0</v>
      </c>
      <c r="AXT12" s="1441">
        <f>'GC Table 6 - Secondary'!AXQ14</f>
        <v>0</v>
      </c>
      <c r="AXU12" s="1444">
        <f>'GC Table 5 - Worker Training'!AXQ12</f>
        <v>0</v>
      </c>
      <c r="AXV12" s="1441">
        <f>'GC Table 4 - Tertiary'!AXP9</f>
        <v>0</v>
      </c>
      <c r="AXW12" s="1445">
        <f>SUM(AXS12:AXV12)</f>
        <v>0</v>
      </c>
      <c r="AXX12" s="1440">
        <f>'GC Table 8 - Primary'!AXQ20</f>
        <v>0</v>
      </c>
      <c r="AXY12" s="1441">
        <f>'GC Table 6 - Secondary'!AXQ22</f>
        <v>0</v>
      </c>
      <c r="AXZ12" s="1441">
        <f>'GC Table 5 - Worker Training'!AXQ20</f>
        <v>0</v>
      </c>
      <c r="AYA12" s="1441">
        <f>'GC Table 4 - Tertiary'!AXP17</f>
        <v>0</v>
      </c>
      <c r="AYB12" s="1446">
        <f>SUM(AXX12:AYA12)</f>
        <v>0</v>
      </c>
      <c r="AYC12" s="780">
        <v>2014</v>
      </c>
      <c r="AYD12" s="1440">
        <f>'GC Table 8 - Primary'!AYG8</f>
        <v>0</v>
      </c>
      <c r="AYE12" s="1441">
        <f>'GC Table 6 - Secondary'!AYG8</f>
        <v>0</v>
      </c>
      <c r="AYF12" s="1441">
        <f>'GC Table 5 - Worker Training'!AYG8</f>
        <v>0</v>
      </c>
      <c r="AYG12" s="1441">
        <f>'GC Table 4 - Tertiary'!AYF8</f>
        <v>0</v>
      </c>
      <c r="AYH12" s="1442">
        <f>SUM(AYD12:AYG12)</f>
        <v>0</v>
      </c>
      <c r="AYI12" s="1443">
        <f>'GC Table 8 - Primary'!AYG12</f>
        <v>0</v>
      </c>
      <c r="AYJ12" s="1441">
        <f>'GC Table 6 - Secondary'!AYG14</f>
        <v>0</v>
      </c>
      <c r="AYK12" s="1444">
        <f>'GC Table 5 - Worker Training'!AYG12</f>
        <v>0</v>
      </c>
      <c r="AYL12" s="1441">
        <f>'GC Table 4 - Tertiary'!AYF9</f>
        <v>0</v>
      </c>
      <c r="AYM12" s="1445">
        <f>SUM(AYI12:AYL12)</f>
        <v>0</v>
      </c>
      <c r="AYN12" s="1440">
        <f>'GC Table 8 - Primary'!AYG20</f>
        <v>0</v>
      </c>
      <c r="AYO12" s="1441">
        <f>'GC Table 6 - Secondary'!AYG22</f>
        <v>0</v>
      </c>
      <c r="AYP12" s="1441">
        <f>'GC Table 5 - Worker Training'!AYG20</f>
        <v>0</v>
      </c>
      <c r="AYQ12" s="1441">
        <f>'GC Table 4 - Tertiary'!AYF17</f>
        <v>0</v>
      </c>
      <c r="AYR12" s="1446">
        <f>SUM(AYN12:AYQ12)</f>
        <v>0</v>
      </c>
      <c r="AYS12" s="780">
        <v>2014</v>
      </c>
      <c r="AYT12" s="1440">
        <f>'GC Table 8 - Primary'!AYW8</f>
        <v>0</v>
      </c>
      <c r="AYU12" s="1441">
        <f>'GC Table 6 - Secondary'!AYW8</f>
        <v>0</v>
      </c>
      <c r="AYV12" s="1441">
        <f>'GC Table 5 - Worker Training'!AYW8</f>
        <v>0</v>
      </c>
      <c r="AYW12" s="1441">
        <f>'GC Table 4 - Tertiary'!AYV8</f>
        <v>0</v>
      </c>
      <c r="AYX12" s="1442">
        <f>SUM(AYT12:AYW12)</f>
        <v>0</v>
      </c>
      <c r="AYY12" s="1443">
        <f>'GC Table 8 - Primary'!AYW12</f>
        <v>0</v>
      </c>
      <c r="AYZ12" s="1441">
        <f>'GC Table 6 - Secondary'!AYW14</f>
        <v>0</v>
      </c>
      <c r="AZA12" s="1444">
        <f>'GC Table 5 - Worker Training'!AYW12</f>
        <v>0</v>
      </c>
      <c r="AZB12" s="1441">
        <f>'GC Table 4 - Tertiary'!AYV9</f>
        <v>0</v>
      </c>
      <c r="AZC12" s="1445">
        <f>SUM(AYY12:AZB12)</f>
        <v>0</v>
      </c>
      <c r="AZD12" s="1440">
        <f>'GC Table 8 - Primary'!AYW20</f>
        <v>0</v>
      </c>
      <c r="AZE12" s="1441">
        <f>'GC Table 6 - Secondary'!AYW22</f>
        <v>0</v>
      </c>
      <c r="AZF12" s="1441">
        <f>'GC Table 5 - Worker Training'!AYW20</f>
        <v>0</v>
      </c>
      <c r="AZG12" s="1441">
        <f>'GC Table 4 - Tertiary'!AYV17</f>
        <v>0</v>
      </c>
      <c r="AZH12" s="1446">
        <f>SUM(AZD12:AZG12)</f>
        <v>0</v>
      </c>
      <c r="AZI12" s="780">
        <v>2014</v>
      </c>
      <c r="AZJ12" s="1440">
        <f>'GC Table 8 - Primary'!AZM8</f>
        <v>0</v>
      </c>
      <c r="AZK12" s="1441">
        <f>'GC Table 6 - Secondary'!AZM8</f>
        <v>0</v>
      </c>
      <c r="AZL12" s="1441">
        <f>'GC Table 5 - Worker Training'!AZM8</f>
        <v>0</v>
      </c>
      <c r="AZM12" s="1441">
        <f>'GC Table 4 - Tertiary'!AZL8</f>
        <v>0</v>
      </c>
      <c r="AZN12" s="1442">
        <f>SUM(AZJ12:AZM12)</f>
        <v>0</v>
      </c>
      <c r="AZO12" s="1443">
        <f>'GC Table 8 - Primary'!AZM12</f>
        <v>0</v>
      </c>
      <c r="AZP12" s="1441">
        <f>'GC Table 6 - Secondary'!AZM14</f>
        <v>0</v>
      </c>
      <c r="AZQ12" s="1444">
        <f>'GC Table 5 - Worker Training'!AZM12</f>
        <v>0</v>
      </c>
      <c r="AZR12" s="1441">
        <f>'GC Table 4 - Tertiary'!AZL9</f>
        <v>0</v>
      </c>
      <c r="AZS12" s="1445">
        <f>SUM(AZO12:AZR12)</f>
        <v>0</v>
      </c>
      <c r="AZT12" s="1440">
        <f>'GC Table 8 - Primary'!AZM20</f>
        <v>0</v>
      </c>
      <c r="AZU12" s="1441">
        <f>'GC Table 6 - Secondary'!AZM22</f>
        <v>0</v>
      </c>
      <c r="AZV12" s="1441">
        <f>'GC Table 5 - Worker Training'!AZM20</f>
        <v>0</v>
      </c>
      <c r="AZW12" s="1441">
        <f>'GC Table 4 - Tertiary'!AZL17</f>
        <v>0</v>
      </c>
      <c r="AZX12" s="1446">
        <f>SUM(AZT12:AZW12)</f>
        <v>0</v>
      </c>
      <c r="AZY12" s="780">
        <v>2014</v>
      </c>
      <c r="AZZ12" s="1440">
        <f>'GC Table 8 - Primary'!BAC8</f>
        <v>0</v>
      </c>
      <c r="BAA12" s="1441">
        <f>'GC Table 6 - Secondary'!BAC8</f>
        <v>0</v>
      </c>
      <c r="BAB12" s="1441">
        <f>'GC Table 5 - Worker Training'!BAC8</f>
        <v>0</v>
      </c>
      <c r="BAC12" s="1441">
        <f>'GC Table 4 - Tertiary'!BAB8</f>
        <v>0</v>
      </c>
      <c r="BAD12" s="1442">
        <f>SUM(AZZ12:BAC12)</f>
        <v>0</v>
      </c>
      <c r="BAE12" s="1443">
        <f>'GC Table 8 - Primary'!BAC12</f>
        <v>0</v>
      </c>
      <c r="BAF12" s="1441">
        <f>'GC Table 6 - Secondary'!BAC14</f>
        <v>0</v>
      </c>
      <c r="BAG12" s="1444">
        <f>'GC Table 5 - Worker Training'!BAC12</f>
        <v>0</v>
      </c>
      <c r="BAH12" s="1441">
        <f>'GC Table 4 - Tertiary'!BAB9</f>
        <v>0</v>
      </c>
      <c r="BAI12" s="1445">
        <f>SUM(BAE12:BAH12)</f>
        <v>0</v>
      </c>
      <c r="BAJ12" s="1440">
        <f>'GC Table 8 - Primary'!BAC20</f>
        <v>0</v>
      </c>
      <c r="BAK12" s="1441">
        <f>'GC Table 6 - Secondary'!BAC22</f>
        <v>0</v>
      </c>
      <c r="BAL12" s="1441">
        <f>'GC Table 5 - Worker Training'!BAC20</f>
        <v>0</v>
      </c>
      <c r="BAM12" s="1441">
        <f>'GC Table 4 - Tertiary'!BAB17</f>
        <v>0</v>
      </c>
      <c r="BAN12" s="1446">
        <f>SUM(BAJ12:BAM12)</f>
        <v>0</v>
      </c>
      <c r="BAO12" s="780">
        <v>2014</v>
      </c>
      <c r="BAP12" s="1440">
        <f>'GC Table 8 - Primary'!BAS8</f>
        <v>0</v>
      </c>
      <c r="BAQ12" s="1441">
        <f>'GC Table 6 - Secondary'!BAS8</f>
        <v>0</v>
      </c>
      <c r="BAR12" s="1441">
        <f>'GC Table 5 - Worker Training'!BAS8</f>
        <v>0</v>
      </c>
      <c r="BAS12" s="1441">
        <f>'GC Table 4 - Tertiary'!BAR8</f>
        <v>0</v>
      </c>
      <c r="BAT12" s="1442">
        <f>SUM(BAP12:BAS12)</f>
        <v>0</v>
      </c>
      <c r="BAU12" s="1443">
        <f>'GC Table 8 - Primary'!BAS12</f>
        <v>0</v>
      </c>
      <c r="BAV12" s="1441">
        <f>'GC Table 6 - Secondary'!BAS14</f>
        <v>0</v>
      </c>
      <c r="BAW12" s="1444">
        <f>'GC Table 5 - Worker Training'!BAS12</f>
        <v>0</v>
      </c>
      <c r="BAX12" s="1441">
        <f>'GC Table 4 - Tertiary'!BAR9</f>
        <v>0</v>
      </c>
      <c r="BAY12" s="1445">
        <f>SUM(BAU12:BAX12)</f>
        <v>0</v>
      </c>
      <c r="BAZ12" s="1440">
        <f>'GC Table 8 - Primary'!BAS20</f>
        <v>0</v>
      </c>
      <c r="BBA12" s="1441">
        <f>'GC Table 6 - Secondary'!BAS22</f>
        <v>0</v>
      </c>
      <c r="BBB12" s="1441">
        <f>'GC Table 5 - Worker Training'!BAS20</f>
        <v>0</v>
      </c>
      <c r="BBC12" s="1441">
        <f>'GC Table 4 - Tertiary'!BAR17</f>
        <v>0</v>
      </c>
      <c r="BBD12" s="1446">
        <f>SUM(BAZ12:BBC12)</f>
        <v>0</v>
      </c>
      <c r="BBE12" s="780">
        <v>2014</v>
      </c>
      <c r="BBF12" s="1440">
        <f>'GC Table 8 - Primary'!BBI8</f>
        <v>0</v>
      </c>
      <c r="BBG12" s="1441">
        <f>'GC Table 6 - Secondary'!BBI8</f>
        <v>0</v>
      </c>
      <c r="BBH12" s="1441">
        <f>'GC Table 5 - Worker Training'!BBI8</f>
        <v>0</v>
      </c>
      <c r="BBI12" s="1441">
        <f>'GC Table 4 - Tertiary'!BBH8</f>
        <v>0</v>
      </c>
      <c r="BBJ12" s="1442">
        <f>SUM(BBF12:BBI12)</f>
        <v>0</v>
      </c>
      <c r="BBK12" s="1443">
        <f>'GC Table 8 - Primary'!BBI12</f>
        <v>0</v>
      </c>
      <c r="BBL12" s="1441">
        <f>'GC Table 6 - Secondary'!BBI14</f>
        <v>0</v>
      </c>
      <c r="BBM12" s="1444">
        <f>'GC Table 5 - Worker Training'!BBI12</f>
        <v>0</v>
      </c>
      <c r="BBN12" s="1441">
        <f>'GC Table 4 - Tertiary'!BBH9</f>
        <v>0</v>
      </c>
      <c r="BBO12" s="1445">
        <f>SUM(BBK12:BBN12)</f>
        <v>0</v>
      </c>
      <c r="BBP12" s="1440">
        <f>'GC Table 8 - Primary'!BBI20</f>
        <v>0</v>
      </c>
      <c r="BBQ12" s="1441">
        <f>'GC Table 6 - Secondary'!BBI22</f>
        <v>0</v>
      </c>
      <c r="BBR12" s="1441">
        <f>'GC Table 5 - Worker Training'!BBI20</f>
        <v>0</v>
      </c>
      <c r="BBS12" s="1441">
        <f>'GC Table 4 - Tertiary'!BBH17</f>
        <v>0</v>
      </c>
      <c r="BBT12" s="1446">
        <f>SUM(BBP12:BBS12)</f>
        <v>0</v>
      </c>
      <c r="BBU12" s="780">
        <v>2014</v>
      </c>
      <c r="BBV12" s="1440">
        <f>'GC Table 8 - Primary'!BBY8</f>
        <v>0</v>
      </c>
      <c r="BBW12" s="1441">
        <f>'GC Table 6 - Secondary'!BBY8</f>
        <v>0</v>
      </c>
      <c r="BBX12" s="1441">
        <f>'GC Table 5 - Worker Training'!BBY8</f>
        <v>0</v>
      </c>
      <c r="BBY12" s="1441">
        <f>'GC Table 4 - Tertiary'!BBX8</f>
        <v>0</v>
      </c>
      <c r="BBZ12" s="1442">
        <f>SUM(BBV12:BBY12)</f>
        <v>0</v>
      </c>
      <c r="BCA12" s="1443">
        <f>'GC Table 8 - Primary'!BBY12</f>
        <v>0</v>
      </c>
      <c r="BCB12" s="1441">
        <f>'GC Table 6 - Secondary'!BBY14</f>
        <v>0</v>
      </c>
      <c r="BCC12" s="1444">
        <f>'GC Table 5 - Worker Training'!BBY12</f>
        <v>0</v>
      </c>
      <c r="BCD12" s="1441">
        <f>'GC Table 4 - Tertiary'!BBX9</f>
        <v>0</v>
      </c>
      <c r="BCE12" s="1445">
        <f>SUM(BCA12:BCD12)</f>
        <v>0</v>
      </c>
      <c r="BCF12" s="1440">
        <f>'GC Table 8 - Primary'!BBY20</f>
        <v>0</v>
      </c>
      <c r="BCG12" s="1441">
        <f>'GC Table 6 - Secondary'!BBY22</f>
        <v>0</v>
      </c>
      <c r="BCH12" s="1441">
        <f>'GC Table 5 - Worker Training'!BBY20</f>
        <v>0</v>
      </c>
      <c r="BCI12" s="1441">
        <f>'GC Table 4 - Tertiary'!BBX17</f>
        <v>0</v>
      </c>
      <c r="BCJ12" s="1446">
        <f>SUM(BCF12:BCI12)</f>
        <v>0</v>
      </c>
      <c r="BCK12" s="780">
        <v>2014</v>
      </c>
      <c r="BCL12" s="1440">
        <f>'GC Table 8 - Primary'!BCO8</f>
        <v>0</v>
      </c>
      <c r="BCM12" s="1441">
        <f>'GC Table 6 - Secondary'!BCO8</f>
        <v>0</v>
      </c>
      <c r="BCN12" s="1441">
        <f>'GC Table 5 - Worker Training'!BCO8</f>
        <v>0</v>
      </c>
      <c r="BCO12" s="1441">
        <f>'GC Table 4 - Tertiary'!BCN8</f>
        <v>0</v>
      </c>
      <c r="BCP12" s="1442">
        <f>SUM(BCL12:BCO12)</f>
        <v>0</v>
      </c>
      <c r="BCQ12" s="1443">
        <f>'GC Table 8 - Primary'!BCO12</f>
        <v>0</v>
      </c>
      <c r="BCR12" s="1441">
        <f>'GC Table 6 - Secondary'!BCO14</f>
        <v>0</v>
      </c>
      <c r="BCS12" s="1444">
        <f>'GC Table 5 - Worker Training'!BCO12</f>
        <v>0</v>
      </c>
      <c r="BCT12" s="1441">
        <f>'GC Table 4 - Tertiary'!BCN9</f>
        <v>0</v>
      </c>
      <c r="BCU12" s="1445">
        <f>SUM(BCQ12:BCT12)</f>
        <v>0</v>
      </c>
      <c r="BCV12" s="1440">
        <f>'GC Table 8 - Primary'!BCO20</f>
        <v>0</v>
      </c>
      <c r="BCW12" s="1441">
        <f>'GC Table 6 - Secondary'!BCO22</f>
        <v>0</v>
      </c>
      <c r="BCX12" s="1441">
        <f>'GC Table 5 - Worker Training'!BCO20</f>
        <v>0</v>
      </c>
      <c r="BCY12" s="1441">
        <f>'GC Table 4 - Tertiary'!BCN17</f>
        <v>0</v>
      </c>
      <c r="BCZ12" s="1446">
        <f>SUM(BCV12:BCY12)</f>
        <v>0</v>
      </c>
      <c r="BDA12" s="780">
        <v>2014</v>
      </c>
      <c r="BDB12" s="1440">
        <f>'GC Table 8 - Primary'!BDE8</f>
        <v>0</v>
      </c>
      <c r="BDC12" s="1441">
        <f>'GC Table 6 - Secondary'!BDE8</f>
        <v>0</v>
      </c>
      <c r="BDD12" s="1441">
        <f>'GC Table 5 - Worker Training'!BDE8</f>
        <v>0</v>
      </c>
      <c r="BDE12" s="1441">
        <f>'GC Table 4 - Tertiary'!BDD8</f>
        <v>0</v>
      </c>
      <c r="BDF12" s="1442">
        <f>SUM(BDB12:BDE12)</f>
        <v>0</v>
      </c>
      <c r="BDG12" s="1443">
        <f>'GC Table 8 - Primary'!BDE12</f>
        <v>0</v>
      </c>
      <c r="BDH12" s="1441">
        <f>'GC Table 6 - Secondary'!BDE14</f>
        <v>0</v>
      </c>
      <c r="BDI12" s="1444">
        <f>'GC Table 5 - Worker Training'!BDE12</f>
        <v>0</v>
      </c>
      <c r="BDJ12" s="1441">
        <f>'GC Table 4 - Tertiary'!BDD9</f>
        <v>0</v>
      </c>
      <c r="BDK12" s="1445">
        <f>SUM(BDG12:BDJ12)</f>
        <v>0</v>
      </c>
      <c r="BDL12" s="1440">
        <f>'GC Table 8 - Primary'!BDE20</f>
        <v>0</v>
      </c>
      <c r="BDM12" s="1441">
        <f>'GC Table 6 - Secondary'!BDE22</f>
        <v>0</v>
      </c>
      <c r="BDN12" s="1441">
        <f>'GC Table 5 - Worker Training'!BDE20</f>
        <v>0</v>
      </c>
      <c r="BDO12" s="1441">
        <f>'GC Table 4 - Tertiary'!BDD17</f>
        <v>0</v>
      </c>
      <c r="BDP12" s="1446">
        <f>SUM(BDL12:BDO12)</f>
        <v>0</v>
      </c>
      <c r="BDQ12" s="780">
        <v>2014</v>
      </c>
      <c r="BDR12" s="1440">
        <f>'GC Table 8 - Primary'!BDU8</f>
        <v>0</v>
      </c>
      <c r="BDS12" s="1441">
        <f>'GC Table 6 - Secondary'!BDU8</f>
        <v>0</v>
      </c>
      <c r="BDT12" s="1441">
        <f>'GC Table 5 - Worker Training'!BDU8</f>
        <v>0</v>
      </c>
      <c r="BDU12" s="1441">
        <f>'GC Table 4 - Tertiary'!BDT8</f>
        <v>0</v>
      </c>
      <c r="BDV12" s="1442">
        <f>SUM(BDR12:BDU12)</f>
        <v>0</v>
      </c>
      <c r="BDW12" s="1443">
        <f>'GC Table 8 - Primary'!BDU12</f>
        <v>0</v>
      </c>
      <c r="BDX12" s="1441">
        <f>'GC Table 6 - Secondary'!BDU14</f>
        <v>0</v>
      </c>
      <c r="BDY12" s="1444">
        <f>'GC Table 5 - Worker Training'!BDU12</f>
        <v>0</v>
      </c>
      <c r="BDZ12" s="1441">
        <f>'GC Table 4 - Tertiary'!BDT9</f>
        <v>0</v>
      </c>
      <c r="BEA12" s="1445">
        <f>SUM(BDW12:BDZ12)</f>
        <v>0</v>
      </c>
      <c r="BEB12" s="1440">
        <f>'GC Table 8 - Primary'!BDU20</f>
        <v>0</v>
      </c>
      <c r="BEC12" s="1441">
        <f>'GC Table 6 - Secondary'!BDU22</f>
        <v>0</v>
      </c>
      <c r="BED12" s="1441">
        <f>'GC Table 5 - Worker Training'!BDU20</f>
        <v>0</v>
      </c>
      <c r="BEE12" s="1441">
        <f>'GC Table 4 - Tertiary'!BDT17</f>
        <v>0</v>
      </c>
      <c r="BEF12" s="1446">
        <f>SUM(BEB12:BEE12)</f>
        <v>0</v>
      </c>
      <c r="BEG12" s="780">
        <v>2014</v>
      </c>
      <c r="BEH12" s="1440">
        <f>'GC Table 8 - Primary'!BEK8</f>
        <v>0</v>
      </c>
      <c r="BEI12" s="1441">
        <f>'GC Table 6 - Secondary'!BEK8</f>
        <v>0</v>
      </c>
      <c r="BEJ12" s="1441">
        <f>'GC Table 5 - Worker Training'!BEK8</f>
        <v>0</v>
      </c>
      <c r="BEK12" s="1441">
        <f>'GC Table 4 - Tertiary'!BEJ8</f>
        <v>0</v>
      </c>
      <c r="BEL12" s="1442">
        <f>SUM(BEH12:BEK12)</f>
        <v>0</v>
      </c>
      <c r="BEM12" s="1443">
        <f>'GC Table 8 - Primary'!BEK12</f>
        <v>0</v>
      </c>
      <c r="BEN12" s="1441">
        <f>'GC Table 6 - Secondary'!BEK14</f>
        <v>0</v>
      </c>
      <c r="BEO12" s="1444">
        <f>'GC Table 5 - Worker Training'!BEK12</f>
        <v>0</v>
      </c>
      <c r="BEP12" s="1441">
        <f>'GC Table 4 - Tertiary'!BEJ9</f>
        <v>0</v>
      </c>
      <c r="BEQ12" s="1445">
        <f>SUM(BEM12:BEP12)</f>
        <v>0</v>
      </c>
      <c r="BER12" s="1440">
        <f>'GC Table 8 - Primary'!BEK20</f>
        <v>0</v>
      </c>
      <c r="BES12" s="1441">
        <f>'GC Table 6 - Secondary'!BEK22</f>
        <v>0</v>
      </c>
      <c r="BET12" s="1441">
        <f>'GC Table 5 - Worker Training'!BEK20</f>
        <v>0</v>
      </c>
      <c r="BEU12" s="1441">
        <f>'GC Table 4 - Tertiary'!BEJ17</f>
        <v>0</v>
      </c>
      <c r="BEV12" s="1446">
        <f>SUM(BER12:BEU12)</f>
        <v>0</v>
      </c>
      <c r="BEW12" s="780">
        <v>2014</v>
      </c>
      <c r="BEX12" s="1440">
        <f>'GC Table 8 - Primary'!BFA8</f>
        <v>0</v>
      </c>
      <c r="BEY12" s="1441">
        <f>'GC Table 6 - Secondary'!BFA8</f>
        <v>0</v>
      </c>
      <c r="BEZ12" s="1441">
        <f>'GC Table 5 - Worker Training'!BFA8</f>
        <v>0</v>
      </c>
      <c r="BFA12" s="1441">
        <f>'GC Table 4 - Tertiary'!BEZ8</f>
        <v>0</v>
      </c>
      <c r="BFB12" s="1442">
        <f>SUM(BEX12:BFA12)</f>
        <v>0</v>
      </c>
      <c r="BFC12" s="1443">
        <f>'GC Table 8 - Primary'!BFA12</f>
        <v>0</v>
      </c>
      <c r="BFD12" s="1441">
        <f>'GC Table 6 - Secondary'!BFA14</f>
        <v>0</v>
      </c>
      <c r="BFE12" s="1444">
        <f>'GC Table 5 - Worker Training'!BFA12</f>
        <v>0</v>
      </c>
      <c r="BFF12" s="1441">
        <f>'GC Table 4 - Tertiary'!BEZ9</f>
        <v>0</v>
      </c>
      <c r="BFG12" s="1445">
        <f>SUM(BFC12:BFF12)</f>
        <v>0</v>
      </c>
      <c r="BFH12" s="1440">
        <f>'GC Table 8 - Primary'!BFA20</f>
        <v>0</v>
      </c>
      <c r="BFI12" s="1441">
        <f>'GC Table 6 - Secondary'!BFA22</f>
        <v>0</v>
      </c>
      <c r="BFJ12" s="1441">
        <f>'GC Table 5 - Worker Training'!BFA20</f>
        <v>0</v>
      </c>
      <c r="BFK12" s="1441">
        <f>'GC Table 4 - Tertiary'!BEZ17</f>
        <v>0</v>
      </c>
      <c r="BFL12" s="1446">
        <f>SUM(BFH12:BFK12)</f>
        <v>0</v>
      </c>
      <c r="BFM12" s="780">
        <v>2014</v>
      </c>
      <c r="BFN12" s="1440">
        <f>'GC Table 8 - Primary'!BFQ8</f>
        <v>0</v>
      </c>
      <c r="BFO12" s="1441">
        <f>'GC Table 6 - Secondary'!BFQ8</f>
        <v>0</v>
      </c>
      <c r="BFP12" s="1441">
        <f>'GC Table 5 - Worker Training'!BFQ8</f>
        <v>0</v>
      </c>
      <c r="BFQ12" s="1441">
        <f>'GC Table 4 - Tertiary'!BFP8</f>
        <v>0</v>
      </c>
      <c r="BFR12" s="1442">
        <f>SUM(BFN12:BFQ12)</f>
        <v>0</v>
      </c>
      <c r="BFS12" s="1443">
        <f>'GC Table 8 - Primary'!BFQ12</f>
        <v>0</v>
      </c>
      <c r="BFT12" s="1441">
        <f>'GC Table 6 - Secondary'!BFQ14</f>
        <v>0</v>
      </c>
      <c r="BFU12" s="1444">
        <f>'GC Table 5 - Worker Training'!BFQ12</f>
        <v>0</v>
      </c>
      <c r="BFV12" s="1441">
        <f>'GC Table 4 - Tertiary'!BFP9</f>
        <v>0</v>
      </c>
      <c r="BFW12" s="1445">
        <f>SUM(BFS12:BFV12)</f>
        <v>0</v>
      </c>
      <c r="BFX12" s="1440">
        <f>'GC Table 8 - Primary'!BFQ20</f>
        <v>0</v>
      </c>
      <c r="BFY12" s="1441">
        <f>'GC Table 6 - Secondary'!BFQ22</f>
        <v>0</v>
      </c>
      <c r="BFZ12" s="1441">
        <f>'GC Table 5 - Worker Training'!BFQ20</f>
        <v>0</v>
      </c>
      <c r="BGA12" s="1441">
        <f>'GC Table 4 - Tertiary'!BFP17</f>
        <v>0</v>
      </c>
      <c r="BGB12" s="1446">
        <f>SUM(BFX12:BGA12)</f>
        <v>0</v>
      </c>
      <c r="BGC12" s="780">
        <v>2014</v>
      </c>
      <c r="BGD12" s="1440">
        <f>'GC Table 8 - Primary'!BGG8</f>
        <v>0</v>
      </c>
      <c r="BGE12" s="1441">
        <f>'GC Table 6 - Secondary'!BGG8</f>
        <v>0</v>
      </c>
      <c r="BGF12" s="1441">
        <f>'GC Table 5 - Worker Training'!BGG8</f>
        <v>0</v>
      </c>
      <c r="BGG12" s="1441">
        <f>'GC Table 4 - Tertiary'!BGF8</f>
        <v>0</v>
      </c>
      <c r="BGH12" s="1442">
        <f>SUM(BGD12:BGG12)</f>
        <v>0</v>
      </c>
      <c r="BGI12" s="1443">
        <f>'GC Table 8 - Primary'!BGG12</f>
        <v>0</v>
      </c>
      <c r="BGJ12" s="1441">
        <f>'GC Table 6 - Secondary'!BGG14</f>
        <v>0</v>
      </c>
      <c r="BGK12" s="1444">
        <f>'GC Table 5 - Worker Training'!BGG12</f>
        <v>0</v>
      </c>
      <c r="BGL12" s="1441">
        <f>'GC Table 4 - Tertiary'!BGF9</f>
        <v>0</v>
      </c>
      <c r="BGM12" s="1445">
        <f>SUM(BGI12:BGL12)</f>
        <v>0</v>
      </c>
      <c r="BGN12" s="1440">
        <f>'GC Table 8 - Primary'!BGG20</f>
        <v>0</v>
      </c>
      <c r="BGO12" s="1441">
        <f>'GC Table 6 - Secondary'!BGG22</f>
        <v>0</v>
      </c>
      <c r="BGP12" s="1441">
        <f>'GC Table 5 - Worker Training'!BGG20</f>
        <v>0</v>
      </c>
      <c r="BGQ12" s="1441">
        <f>'GC Table 4 - Tertiary'!BGF17</f>
        <v>0</v>
      </c>
      <c r="BGR12" s="1446">
        <f>SUM(BGN12:BGQ12)</f>
        <v>0</v>
      </c>
      <c r="BGS12" s="780">
        <v>2014</v>
      </c>
      <c r="BGT12" s="1440">
        <f>'GC Table 8 - Primary'!BGW8</f>
        <v>0</v>
      </c>
      <c r="BGU12" s="1441">
        <f>'GC Table 6 - Secondary'!BGW8</f>
        <v>0</v>
      </c>
      <c r="BGV12" s="1441">
        <f>'GC Table 5 - Worker Training'!BGW8</f>
        <v>0</v>
      </c>
      <c r="BGW12" s="1441">
        <f>'GC Table 4 - Tertiary'!BGV8</f>
        <v>0</v>
      </c>
      <c r="BGX12" s="1442">
        <f>SUM(BGT12:BGW12)</f>
        <v>0</v>
      </c>
      <c r="BGY12" s="1443">
        <f>'GC Table 8 - Primary'!BGW12</f>
        <v>0</v>
      </c>
      <c r="BGZ12" s="1441">
        <f>'GC Table 6 - Secondary'!BGW14</f>
        <v>0</v>
      </c>
      <c r="BHA12" s="1444">
        <f>'GC Table 5 - Worker Training'!BGW12</f>
        <v>0</v>
      </c>
      <c r="BHB12" s="1441">
        <f>'GC Table 4 - Tertiary'!BGV9</f>
        <v>0</v>
      </c>
      <c r="BHC12" s="1445">
        <f>SUM(BGY12:BHB12)</f>
        <v>0</v>
      </c>
      <c r="BHD12" s="1440">
        <f>'GC Table 8 - Primary'!BGW20</f>
        <v>0</v>
      </c>
      <c r="BHE12" s="1441">
        <f>'GC Table 6 - Secondary'!BGW22</f>
        <v>0</v>
      </c>
      <c r="BHF12" s="1441">
        <f>'GC Table 5 - Worker Training'!BGW20</f>
        <v>0</v>
      </c>
      <c r="BHG12" s="1441">
        <f>'GC Table 4 - Tertiary'!BGV17</f>
        <v>0</v>
      </c>
      <c r="BHH12" s="1446">
        <f>SUM(BHD12:BHG12)</f>
        <v>0</v>
      </c>
      <c r="BHI12" s="780">
        <v>2014</v>
      </c>
      <c r="BHJ12" s="1440">
        <f>'GC Table 8 - Primary'!BHM8</f>
        <v>0</v>
      </c>
      <c r="BHK12" s="1441">
        <f>'GC Table 6 - Secondary'!BHM8</f>
        <v>0</v>
      </c>
      <c r="BHL12" s="1441">
        <f>'GC Table 5 - Worker Training'!BHM8</f>
        <v>0</v>
      </c>
      <c r="BHM12" s="1441">
        <f>'GC Table 4 - Tertiary'!BHL8</f>
        <v>0</v>
      </c>
      <c r="BHN12" s="1442">
        <f>SUM(BHJ12:BHM12)</f>
        <v>0</v>
      </c>
      <c r="BHO12" s="1443">
        <f>'GC Table 8 - Primary'!BHM12</f>
        <v>0</v>
      </c>
      <c r="BHP12" s="1441">
        <f>'GC Table 6 - Secondary'!BHM14</f>
        <v>0</v>
      </c>
      <c r="BHQ12" s="1444">
        <f>'GC Table 5 - Worker Training'!BHM12</f>
        <v>0</v>
      </c>
      <c r="BHR12" s="1441">
        <f>'GC Table 4 - Tertiary'!BHL9</f>
        <v>0</v>
      </c>
      <c r="BHS12" s="1445">
        <f>SUM(BHO12:BHR12)</f>
        <v>0</v>
      </c>
      <c r="BHT12" s="1440">
        <f>'GC Table 8 - Primary'!BHM20</f>
        <v>0</v>
      </c>
      <c r="BHU12" s="1441">
        <f>'GC Table 6 - Secondary'!BHM22</f>
        <v>0</v>
      </c>
      <c r="BHV12" s="1441">
        <f>'GC Table 5 - Worker Training'!BHM20</f>
        <v>0</v>
      </c>
      <c r="BHW12" s="1441">
        <f>'GC Table 4 - Tertiary'!BHL17</f>
        <v>0</v>
      </c>
      <c r="BHX12" s="1446">
        <f>SUM(BHT12:BHW12)</f>
        <v>0</v>
      </c>
      <c r="BHY12" s="780">
        <v>2014</v>
      </c>
      <c r="BHZ12" s="1440">
        <f>'GC Table 8 - Primary'!BIC8</f>
        <v>0</v>
      </c>
      <c r="BIA12" s="1441">
        <f>'GC Table 6 - Secondary'!BIC8</f>
        <v>0</v>
      </c>
      <c r="BIB12" s="1441">
        <f>'GC Table 5 - Worker Training'!BIC8</f>
        <v>0</v>
      </c>
      <c r="BIC12" s="1441">
        <f>'GC Table 4 - Tertiary'!BIB8</f>
        <v>0</v>
      </c>
      <c r="BID12" s="1442">
        <f>SUM(BHZ12:BIC12)</f>
        <v>0</v>
      </c>
      <c r="BIE12" s="1443">
        <f>'GC Table 8 - Primary'!BIC12</f>
        <v>0</v>
      </c>
      <c r="BIF12" s="1441">
        <f>'GC Table 6 - Secondary'!BIC14</f>
        <v>0</v>
      </c>
      <c r="BIG12" s="1444">
        <f>'GC Table 5 - Worker Training'!BIC12</f>
        <v>0</v>
      </c>
      <c r="BIH12" s="1441">
        <f>'GC Table 4 - Tertiary'!BIB9</f>
        <v>0</v>
      </c>
      <c r="BII12" s="1445">
        <f>SUM(BIE12:BIH12)</f>
        <v>0</v>
      </c>
      <c r="BIJ12" s="1440">
        <f>'GC Table 8 - Primary'!BIC20</f>
        <v>0</v>
      </c>
      <c r="BIK12" s="1441">
        <f>'GC Table 6 - Secondary'!BIC22</f>
        <v>0</v>
      </c>
      <c r="BIL12" s="1441">
        <f>'GC Table 5 - Worker Training'!BIC20</f>
        <v>0</v>
      </c>
      <c r="BIM12" s="1441">
        <f>'GC Table 4 - Tertiary'!BIB17</f>
        <v>0</v>
      </c>
      <c r="BIN12" s="1446">
        <f>SUM(BIJ12:BIM12)</f>
        <v>0</v>
      </c>
      <c r="BIO12" s="780">
        <v>2014</v>
      </c>
      <c r="BIP12" s="1440">
        <f>'GC Table 8 - Primary'!BIS8</f>
        <v>0</v>
      </c>
      <c r="BIQ12" s="1441">
        <f>'GC Table 6 - Secondary'!BIS8</f>
        <v>0</v>
      </c>
      <c r="BIR12" s="1441">
        <f>'GC Table 5 - Worker Training'!BIS8</f>
        <v>0</v>
      </c>
      <c r="BIS12" s="1441">
        <f>'GC Table 4 - Tertiary'!BIR8</f>
        <v>0</v>
      </c>
      <c r="BIT12" s="1442">
        <f>SUM(BIP12:BIS12)</f>
        <v>0</v>
      </c>
      <c r="BIU12" s="1443">
        <f>'GC Table 8 - Primary'!BIS12</f>
        <v>0</v>
      </c>
      <c r="BIV12" s="1441">
        <f>'GC Table 6 - Secondary'!BIS14</f>
        <v>0</v>
      </c>
      <c r="BIW12" s="1444">
        <f>'GC Table 5 - Worker Training'!BIS12</f>
        <v>0</v>
      </c>
      <c r="BIX12" s="1441">
        <f>'GC Table 4 - Tertiary'!BIR9</f>
        <v>0</v>
      </c>
      <c r="BIY12" s="1445">
        <f>SUM(BIU12:BIX12)</f>
        <v>0</v>
      </c>
      <c r="BIZ12" s="1440">
        <f>'GC Table 8 - Primary'!BIS20</f>
        <v>0</v>
      </c>
      <c r="BJA12" s="1441">
        <f>'GC Table 6 - Secondary'!BIS22</f>
        <v>0</v>
      </c>
      <c r="BJB12" s="1441">
        <f>'GC Table 5 - Worker Training'!BIS20</f>
        <v>0</v>
      </c>
      <c r="BJC12" s="1441">
        <f>'GC Table 4 - Tertiary'!BIR17</f>
        <v>0</v>
      </c>
      <c r="BJD12" s="1446">
        <f>SUM(BIZ12:BJC12)</f>
        <v>0</v>
      </c>
      <c r="BJE12" s="780">
        <v>2014</v>
      </c>
      <c r="BJF12" s="1440">
        <f>'GC Table 8 - Primary'!BJI8</f>
        <v>0</v>
      </c>
      <c r="BJG12" s="1441">
        <f>'GC Table 6 - Secondary'!BJI8</f>
        <v>0</v>
      </c>
      <c r="BJH12" s="1441">
        <f>'GC Table 5 - Worker Training'!BJI8</f>
        <v>0</v>
      </c>
      <c r="BJI12" s="1441">
        <f>'GC Table 4 - Tertiary'!BJH8</f>
        <v>0</v>
      </c>
      <c r="BJJ12" s="1442">
        <f>SUM(BJF12:BJI12)</f>
        <v>0</v>
      </c>
      <c r="BJK12" s="1443">
        <f>'GC Table 8 - Primary'!BJI12</f>
        <v>0</v>
      </c>
      <c r="BJL12" s="1441">
        <f>'GC Table 6 - Secondary'!BJI14</f>
        <v>0</v>
      </c>
      <c r="BJM12" s="1444">
        <f>'GC Table 5 - Worker Training'!BJI12</f>
        <v>0</v>
      </c>
      <c r="BJN12" s="1441">
        <f>'GC Table 4 - Tertiary'!BJH9</f>
        <v>0</v>
      </c>
      <c r="BJO12" s="1445">
        <f>SUM(BJK12:BJN12)</f>
        <v>0</v>
      </c>
      <c r="BJP12" s="1440">
        <f>'GC Table 8 - Primary'!BJI20</f>
        <v>0</v>
      </c>
      <c r="BJQ12" s="1441">
        <f>'GC Table 6 - Secondary'!BJI22</f>
        <v>0</v>
      </c>
      <c r="BJR12" s="1441">
        <f>'GC Table 5 - Worker Training'!BJI20</f>
        <v>0</v>
      </c>
      <c r="BJS12" s="1441">
        <f>'GC Table 4 - Tertiary'!BJH17</f>
        <v>0</v>
      </c>
      <c r="BJT12" s="1446">
        <f>SUM(BJP12:BJS12)</f>
        <v>0</v>
      </c>
      <c r="BJU12" s="780">
        <v>2014</v>
      </c>
      <c r="BJV12" s="1440">
        <f>'GC Table 8 - Primary'!BJY8</f>
        <v>0</v>
      </c>
      <c r="BJW12" s="1441">
        <f>'GC Table 6 - Secondary'!BJY8</f>
        <v>0</v>
      </c>
      <c r="BJX12" s="1441">
        <f>'GC Table 5 - Worker Training'!BJY8</f>
        <v>0</v>
      </c>
      <c r="BJY12" s="1441">
        <f>'GC Table 4 - Tertiary'!BJX8</f>
        <v>0</v>
      </c>
      <c r="BJZ12" s="1442">
        <f>SUM(BJV12:BJY12)</f>
        <v>0</v>
      </c>
      <c r="BKA12" s="1443">
        <f>'GC Table 8 - Primary'!BJY12</f>
        <v>0</v>
      </c>
      <c r="BKB12" s="1441">
        <f>'GC Table 6 - Secondary'!BJY14</f>
        <v>0</v>
      </c>
      <c r="BKC12" s="1444">
        <f>'GC Table 5 - Worker Training'!BJY12</f>
        <v>0</v>
      </c>
      <c r="BKD12" s="1441">
        <f>'GC Table 4 - Tertiary'!BJX9</f>
        <v>0</v>
      </c>
      <c r="BKE12" s="1445">
        <f>SUM(BKA12:BKD12)</f>
        <v>0</v>
      </c>
      <c r="BKF12" s="1440">
        <f>'GC Table 8 - Primary'!BJY20</f>
        <v>0</v>
      </c>
      <c r="BKG12" s="1441">
        <f>'GC Table 6 - Secondary'!BJY22</f>
        <v>0</v>
      </c>
      <c r="BKH12" s="1441">
        <f>'GC Table 5 - Worker Training'!BJY20</f>
        <v>0</v>
      </c>
      <c r="BKI12" s="1441">
        <f>'GC Table 4 - Tertiary'!BJX17</f>
        <v>0</v>
      </c>
      <c r="BKJ12" s="1446">
        <f>SUM(BKF12:BKI12)</f>
        <v>0</v>
      </c>
      <c r="BKK12" s="780">
        <v>2014</v>
      </c>
      <c r="BKL12" s="1440">
        <f>'GC Table 8 - Primary'!BKO8</f>
        <v>0</v>
      </c>
      <c r="BKM12" s="1441">
        <f>'GC Table 6 - Secondary'!BKO8</f>
        <v>0</v>
      </c>
      <c r="BKN12" s="1441">
        <f>'GC Table 5 - Worker Training'!BKO8</f>
        <v>0</v>
      </c>
      <c r="BKO12" s="1441">
        <f>'GC Table 4 - Tertiary'!BKN8</f>
        <v>0</v>
      </c>
      <c r="BKP12" s="1442">
        <f>SUM(BKL12:BKO12)</f>
        <v>0</v>
      </c>
      <c r="BKQ12" s="1443">
        <f>'GC Table 8 - Primary'!BKO12</f>
        <v>0</v>
      </c>
      <c r="BKR12" s="1441">
        <f>'GC Table 6 - Secondary'!BKO14</f>
        <v>0</v>
      </c>
      <c r="BKS12" s="1444">
        <f>'GC Table 5 - Worker Training'!BKO12</f>
        <v>0</v>
      </c>
      <c r="BKT12" s="1441">
        <f>'GC Table 4 - Tertiary'!BKN9</f>
        <v>0</v>
      </c>
      <c r="BKU12" s="1445">
        <f>SUM(BKQ12:BKT12)</f>
        <v>0</v>
      </c>
      <c r="BKV12" s="1440">
        <f>'GC Table 8 - Primary'!BKO20</f>
        <v>0</v>
      </c>
      <c r="BKW12" s="1441">
        <f>'GC Table 6 - Secondary'!BKO22</f>
        <v>0</v>
      </c>
      <c r="BKX12" s="1441">
        <f>'GC Table 5 - Worker Training'!BKO20</f>
        <v>0</v>
      </c>
      <c r="BKY12" s="1441">
        <f>'GC Table 4 - Tertiary'!BKN17</f>
        <v>0</v>
      </c>
      <c r="BKZ12" s="1446">
        <f>SUM(BKV12:BKY12)</f>
        <v>0</v>
      </c>
      <c r="BLA12" s="780">
        <v>2014</v>
      </c>
      <c r="BLB12" s="1440">
        <f>'GC Table 8 - Primary'!BLE8</f>
        <v>0</v>
      </c>
      <c r="BLC12" s="1441">
        <f>'GC Table 6 - Secondary'!BLE8</f>
        <v>0</v>
      </c>
      <c r="BLD12" s="1441">
        <f>'GC Table 5 - Worker Training'!BLE8</f>
        <v>0</v>
      </c>
      <c r="BLE12" s="1441">
        <f>'GC Table 4 - Tertiary'!BLD8</f>
        <v>0</v>
      </c>
      <c r="BLF12" s="1442">
        <f>SUM(BLB12:BLE12)</f>
        <v>0</v>
      </c>
      <c r="BLG12" s="1443">
        <f>'GC Table 8 - Primary'!BLE12</f>
        <v>0</v>
      </c>
      <c r="BLH12" s="1441">
        <f>'GC Table 6 - Secondary'!BLE14</f>
        <v>0</v>
      </c>
      <c r="BLI12" s="1444">
        <f>'GC Table 5 - Worker Training'!BLE12</f>
        <v>0</v>
      </c>
      <c r="BLJ12" s="1441">
        <f>'GC Table 4 - Tertiary'!BLD9</f>
        <v>0</v>
      </c>
      <c r="BLK12" s="1445">
        <f>SUM(BLG12:BLJ12)</f>
        <v>0</v>
      </c>
      <c r="BLL12" s="1440">
        <f>'GC Table 8 - Primary'!BLE20</f>
        <v>0</v>
      </c>
      <c r="BLM12" s="1441">
        <f>'GC Table 6 - Secondary'!BLE22</f>
        <v>0</v>
      </c>
      <c r="BLN12" s="1441">
        <f>'GC Table 5 - Worker Training'!BLE20</f>
        <v>0</v>
      </c>
      <c r="BLO12" s="1441">
        <f>'GC Table 4 - Tertiary'!BLD17</f>
        <v>0</v>
      </c>
      <c r="BLP12" s="1446">
        <f>SUM(BLL12:BLO12)</f>
        <v>0</v>
      </c>
      <c r="BLQ12" s="780">
        <v>2014</v>
      </c>
      <c r="BLR12" s="1440">
        <f>'GC Table 8 - Primary'!BLU8</f>
        <v>0</v>
      </c>
      <c r="BLS12" s="1441">
        <f>'GC Table 6 - Secondary'!BLU8</f>
        <v>0</v>
      </c>
      <c r="BLT12" s="1441">
        <f>'GC Table 5 - Worker Training'!BLU8</f>
        <v>0</v>
      </c>
      <c r="BLU12" s="1441">
        <f>'GC Table 4 - Tertiary'!BLT8</f>
        <v>0</v>
      </c>
      <c r="BLV12" s="1442">
        <f>SUM(BLR12:BLU12)</f>
        <v>0</v>
      </c>
      <c r="BLW12" s="1443">
        <f>'GC Table 8 - Primary'!BLU12</f>
        <v>0</v>
      </c>
      <c r="BLX12" s="1441">
        <f>'GC Table 6 - Secondary'!BLU14</f>
        <v>0</v>
      </c>
      <c r="BLY12" s="1444">
        <f>'GC Table 5 - Worker Training'!BLU12</f>
        <v>0</v>
      </c>
      <c r="BLZ12" s="1441">
        <f>'GC Table 4 - Tertiary'!BLT9</f>
        <v>0</v>
      </c>
      <c r="BMA12" s="1445">
        <f>SUM(BLW12:BLZ12)</f>
        <v>0</v>
      </c>
      <c r="BMB12" s="1440">
        <f>'GC Table 8 - Primary'!BLU20</f>
        <v>0</v>
      </c>
      <c r="BMC12" s="1441">
        <f>'GC Table 6 - Secondary'!BLU22</f>
        <v>0</v>
      </c>
      <c r="BMD12" s="1441">
        <f>'GC Table 5 - Worker Training'!BLU20</f>
        <v>0</v>
      </c>
      <c r="BME12" s="1441">
        <f>'GC Table 4 - Tertiary'!BLT17</f>
        <v>0</v>
      </c>
      <c r="BMF12" s="1446">
        <f>SUM(BMB12:BME12)</f>
        <v>0</v>
      </c>
      <c r="BMG12" s="780">
        <v>2014</v>
      </c>
      <c r="BMH12" s="1440">
        <f>'GC Table 8 - Primary'!BMK8</f>
        <v>0</v>
      </c>
      <c r="BMI12" s="1441">
        <f>'GC Table 6 - Secondary'!BMK8</f>
        <v>0</v>
      </c>
      <c r="BMJ12" s="1441">
        <f>'GC Table 5 - Worker Training'!BMK8</f>
        <v>0</v>
      </c>
      <c r="BMK12" s="1441">
        <f>'GC Table 4 - Tertiary'!BMJ8</f>
        <v>0</v>
      </c>
      <c r="BML12" s="1442">
        <f>SUM(BMH12:BMK12)</f>
        <v>0</v>
      </c>
      <c r="BMM12" s="1443">
        <f>'GC Table 8 - Primary'!BMK12</f>
        <v>0</v>
      </c>
      <c r="BMN12" s="1441">
        <f>'GC Table 6 - Secondary'!BMK14</f>
        <v>0</v>
      </c>
      <c r="BMO12" s="1444">
        <f>'GC Table 5 - Worker Training'!BMK12</f>
        <v>0</v>
      </c>
      <c r="BMP12" s="1441">
        <f>'GC Table 4 - Tertiary'!BMJ9</f>
        <v>0</v>
      </c>
      <c r="BMQ12" s="1445">
        <f>SUM(BMM12:BMP12)</f>
        <v>0</v>
      </c>
      <c r="BMR12" s="1440">
        <f>'GC Table 8 - Primary'!BMK20</f>
        <v>0</v>
      </c>
      <c r="BMS12" s="1441">
        <f>'GC Table 6 - Secondary'!BMK22</f>
        <v>0</v>
      </c>
      <c r="BMT12" s="1441">
        <f>'GC Table 5 - Worker Training'!BMK20</f>
        <v>0</v>
      </c>
      <c r="BMU12" s="1441">
        <f>'GC Table 4 - Tertiary'!BMJ17</f>
        <v>0</v>
      </c>
      <c r="BMV12" s="1446">
        <f>SUM(BMR12:BMU12)</f>
        <v>0</v>
      </c>
      <c r="BMW12" s="780">
        <v>2014</v>
      </c>
      <c r="BMX12" s="1440">
        <f>'GC Table 8 - Primary'!BNA8</f>
        <v>0</v>
      </c>
      <c r="BMY12" s="1441">
        <f>'GC Table 6 - Secondary'!BNA8</f>
        <v>0</v>
      </c>
      <c r="BMZ12" s="1441">
        <f>'GC Table 5 - Worker Training'!BNA8</f>
        <v>0</v>
      </c>
      <c r="BNA12" s="1441">
        <f>'GC Table 4 - Tertiary'!BMZ8</f>
        <v>0</v>
      </c>
      <c r="BNB12" s="1442">
        <f>SUM(BMX12:BNA12)</f>
        <v>0</v>
      </c>
      <c r="BNC12" s="1443">
        <f>'GC Table 8 - Primary'!BNA12</f>
        <v>0</v>
      </c>
      <c r="BND12" s="1441">
        <f>'GC Table 6 - Secondary'!BNA14</f>
        <v>0</v>
      </c>
      <c r="BNE12" s="1444">
        <f>'GC Table 5 - Worker Training'!BNA12</f>
        <v>0</v>
      </c>
      <c r="BNF12" s="1441">
        <f>'GC Table 4 - Tertiary'!BMZ9</f>
        <v>0</v>
      </c>
      <c r="BNG12" s="1445">
        <f>SUM(BNC12:BNF12)</f>
        <v>0</v>
      </c>
      <c r="BNH12" s="1440">
        <f>'GC Table 8 - Primary'!BNA20</f>
        <v>0</v>
      </c>
      <c r="BNI12" s="1441">
        <f>'GC Table 6 - Secondary'!BNA22</f>
        <v>0</v>
      </c>
      <c r="BNJ12" s="1441">
        <f>'GC Table 5 - Worker Training'!BNA20</f>
        <v>0</v>
      </c>
      <c r="BNK12" s="1441">
        <f>'GC Table 4 - Tertiary'!BMZ17</f>
        <v>0</v>
      </c>
      <c r="BNL12" s="1446">
        <f>SUM(BNH12:BNK12)</f>
        <v>0</v>
      </c>
      <c r="BNM12" s="780">
        <v>2014</v>
      </c>
      <c r="BNN12" s="1440">
        <f>'GC Table 8 - Primary'!BNQ8</f>
        <v>0</v>
      </c>
      <c r="BNO12" s="1441">
        <f>'GC Table 6 - Secondary'!BNQ8</f>
        <v>0</v>
      </c>
      <c r="BNP12" s="1441">
        <f>'GC Table 5 - Worker Training'!BNQ8</f>
        <v>0</v>
      </c>
      <c r="BNQ12" s="1441">
        <f>'GC Table 4 - Tertiary'!BNP8</f>
        <v>0</v>
      </c>
      <c r="BNR12" s="1442">
        <f>SUM(BNN12:BNQ12)</f>
        <v>0</v>
      </c>
      <c r="BNS12" s="1443">
        <f>'GC Table 8 - Primary'!BNQ12</f>
        <v>0</v>
      </c>
      <c r="BNT12" s="1441">
        <f>'GC Table 6 - Secondary'!BNQ14</f>
        <v>0</v>
      </c>
      <c r="BNU12" s="1444">
        <f>'GC Table 5 - Worker Training'!BNQ12</f>
        <v>0</v>
      </c>
      <c r="BNV12" s="1441">
        <f>'GC Table 4 - Tertiary'!BNP9</f>
        <v>0</v>
      </c>
      <c r="BNW12" s="1445">
        <f>SUM(BNS12:BNV12)</f>
        <v>0</v>
      </c>
      <c r="BNX12" s="1440">
        <f>'GC Table 8 - Primary'!BNQ20</f>
        <v>0</v>
      </c>
      <c r="BNY12" s="1441">
        <f>'GC Table 6 - Secondary'!BNQ22</f>
        <v>0</v>
      </c>
      <c r="BNZ12" s="1441">
        <f>'GC Table 5 - Worker Training'!BNQ20</f>
        <v>0</v>
      </c>
      <c r="BOA12" s="1441">
        <f>'GC Table 4 - Tertiary'!BNP17</f>
        <v>0</v>
      </c>
      <c r="BOB12" s="1446">
        <f>SUM(BNX12:BOA12)</f>
        <v>0</v>
      </c>
      <c r="BOC12" s="780">
        <v>2014</v>
      </c>
      <c r="BOD12" s="1440">
        <f>'GC Table 8 - Primary'!BOG8</f>
        <v>0</v>
      </c>
      <c r="BOE12" s="1441">
        <f>'GC Table 6 - Secondary'!BOG8</f>
        <v>0</v>
      </c>
      <c r="BOF12" s="1441">
        <f>'GC Table 5 - Worker Training'!BOG8</f>
        <v>0</v>
      </c>
      <c r="BOG12" s="1441">
        <f>'GC Table 4 - Tertiary'!BOF8</f>
        <v>0</v>
      </c>
      <c r="BOH12" s="1442">
        <f>SUM(BOD12:BOG12)</f>
        <v>0</v>
      </c>
      <c r="BOI12" s="1443">
        <f>'GC Table 8 - Primary'!BOG12</f>
        <v>0</v>
      </c>
      <c r="BOJ12" s="1441">
        <f>'GC Table 6 - Secondary'!BOG14</f>
        <v>0</v>
      </c>
      <c r="BOK12" s="1444">
        <f>'GC Table 5 - Worker Training'!BOG12</f>
        <v>0</v>
      </c>
      <c r="BOL12" s="1441">
        <f>'GC Table 4 - Tertiary'!BOF9</f>
        <v>0</v>
      </c>
      <c r="BOM12" s="1445">
        <f>SUM(BOI12:BOL12)</f>
        <v>0</v>
      </c>
      <c r="BON12" s="1440">
        <f>'GC Table 8 - Primary'!BOG20</f>
        <v>0</v>
      </c>
      <c r="BOO12" s="1441">
        <f>'GC Table 6 - Secondary'!BOG22</f>
        <v>0</v>
      </c>
      <c r="BOP12" s="1441">
        <f>'GC Table 5 - Worker Training'!BOG20</f>
        <v>0</v>
      </c>
      <c r="BOQ12" s="1441">
        <f>'GC Table 4 - Tertiary'!BOF17</f>
        <v>0</v>
      </c>
      <c r="BOR12" s="1446">
        <f>SUM(BON12:BOQ12)</f>
        <v>0</v>
      </c>
      <c r="BOS12" s="780">
        <v>2014</v>
      </c>
      <c r="BOT12" s="1440">
        <f>'GC Table 8 - Primary'!BOW8</f>
        <v>0</v>
      </c>
      <c r="BOU12" s="1441">
        <f>'GC Table 6 - Secondary'!BOW8</f>
        <v>0</v>
      </c>
      <c r="BOV12" s="1441">
        <f>'GC Table 5 - Worker Training'!BOW8</f>
        <v>0</v>
      </c>
      <c r="BOW12" s="1441">
        <f>'GC Table 4 - Tertiary'!BOV8</f>
        <v>0</v>
      </c>
      <c r="BOX12" s="1442">
        <f>SUM(BOT12:BOW12)</f>
        <v>0</v>
      </c>
      <c r="BOY12" s="1443">
        <f>'GC Table 8 - Primary'!BOW12</f>
        <v>0</v>
      </c>
      <c r="BOZ12" s="1441">
        <f>'GC Table 6 - Secondary'!BOW14</f>
        <v>0</v>
      </c>
      <c r="BPA12" s="1444">
        <f>'GC Table 5 - Worker Training'!BOW12</f>
        <v>0</v>
      </c>
      <c r="BPB12" s="1441">
        <f>'GC Table 4 - Tertiary'!BOV9</f>
        <v>0</v>
      </c>
      <c r="BPC12" s="1445">
        <f>SUM(BOY12:BPB12)</f>
        <v>0</v>
      </c>
      <c r="BPD12" s="1440">
        <f>'GC Table 8 - Primary'!BOW20</f>
        <v>0</v>
      </c>
      <c r="BPE12" s="1441">
        <f>'GC Table 6 - Secondary'!BOW22</f>
        <v>0</v>
      </c>
      <c r="BPF12" s="1441">
        <f>'GC Table 5 - Worker Training'!BOW20</f>
        <v>0</v>
      </c>
      <c r="BPG12" s="1441">
        <f>'GC Table 4 - Tertiary'!BOV17</f>
        <v>0</v>
      </c>
      <c r="BPH12" s="1446">
        <f>SUM(BPD12:BPG12)</f>
        <v>0</v>
      </c>
      <c r="BPI12" s="780">
        <v>2014</v>
      </c>
      <c r="BPJ12" s="1440">
        <f>'GC Table 8 - Primary'!BPM8</f>
        <v>0</v>
      </c>
      <c r="BPK12" s="1441">
        <f>'GC Table 6 - Secondary'!BPM8</f>
        <v>0</v>
      </c>
      <c r="BPL12" s="1441">
        <f>'GC Table 5 - Worker Training'!BPM8</f>
        <v>0</v>
      </c>
      <c r="BPM12" s="1441">
        <f>'GC Table 4 - Tertiary'!BPL8</f>
        <v>0</v>
      </c>
      <c r="BPN12" s="1442">
        <f>SUM(BPJ12:BPM12)</f>
        <v>0</v>
      </c>
      <c r="BPO12" s="1443">
        <f>'GC Table 8 - Primary'!BPM12</f>
        <v>0</v>
      </c>
      <c r="BPP12" s="1441">
        <f>'GC Table 6 - Secondary'!BPM14</f>
        <v>0</v>
      </c>
      <c r="BPQ12" s="1444">
        <f>'GC Table 5 - Worker Training'!BPM12</f>
        <v>0</v>
      </c>
      <c r="BPR12" s="1441">
        <f>'GC Table 4 - Tertiary'!BPL9</f>
        <v>0</v>
      </c>
      <c r="BPS12" s="1445">
        <f>SUM(BPO12:BPR12)</f>
        <v>0</v>
      </c>
      <c r="BPT12" s="1440">
        <f>'GC Table 8 - Primary'!BPM20</f>
        <v>0</v>
      </c>
      <c r="BPU12" s="1441">
        <f>'GC Table 6 - Secondary'!BPM22</f>
        <v>0</v>
      </c>
      <c r="BPV12" s="1441">
        <f>'GC Table 5 - Worker Training'!BPM20</f>
        <v>0</v>
      </c>
      <c r="BPW12" s="1441">
        <f>'GC Table 4 - Tertiary'!BPL17</f>
        <v>0</v>
      </c>
      <c r="BPX12" s="1446">
        <f>SUM(BPT12:BPW12)</f>
        <v>0</v>
      </c>
      <c r="BPY12" s="780">
        <v>2014</v>
      </c>
      <c r="BPZ12" s="1440">
        <f>'GC Table 8 - Primary'!BQC8</f>
        <v>0</v>
      </c>
      <c r="BQA12" s="1441">
        <f>'GC Table 6 - Secondary'!BQC8</f>
        <v>0</v>
      </c>
      <c r="BQB12" s="1441">
        <f>'GC Table 5 - Worker Training'!BQC8</f>
        <v>0</v>
      </c>
      <c r="BQC12" s="1441">
        <f>'GC Table 4 - Tertiary'!BQB8</f>
        <v>0</v>
      </c>
      <c r="BQD12" s="1442">
        <f>SUM(BPZ12:BQC12)</f>
        <v>0</v>
      </c>
      <c r="BQE12" s="1443">
        <f>'GC Table 8 - Primary'!BQC12</f>
        <v>0</v>
      </c>
      <c r="BQF12" s="1441">
        <f>'GC Table 6 - Secondary'!BQC14</f>
        <v>0</v>
      </c>
      <c r="BQG12" s="1444">
        <f>'GC Table 5 - Worker Training'!BQC12</f>
        <v>0</v>
      </c>
      <c r="BQH12" s="1441">
        <f>'GC Table 4 - Tertiary'!BQB9</f>
        <v>0</v>
      </c>
      <c r="BQI12" s="1445">
        <f>SUM(BQE12:BQH12)</f>
        <v>0</v>
      </c>
      <c r="BQJ12" s="1440">
        <f>'GC Table 8 - Primary'!BQC20</f>
        <v>0</v>
      </c>
      <c r="BQK12" s="1441">
        <f>'GC Table 6 - Secondary'!BQC22</f>
        <v>0</v>
      </c>
      <c r="BQL12" s="1441">
        <f>'GC Table 5 - Worker Training'!BQC20</f>
        <v>0</v>
      </c>
      <c r="BQM12" s="1441">
        <f>'GC Table 4 - Tertiary'!BQB17</f>
        <v>0</v>
      </c>
      <c r="BQN12" s="1446">
        <f>SUM(BQJ12:BQM12)</f>
        <v>0</v>
      </c>
      <c r="BQO12" s="780">
        <v>2014</v>
      </c>
      <c r="BQP12" s="1440">
        <f>'GC Table 8 - Primary'!BQS8</f>
        <v>0</v>
      </c>
      <c r="BQQ12" s="1441">
        <f>'GC Table 6 - Secondary'!BQS8</f>
        <v>0</v>
      </c>
      <c r="BQR12" s="1441">
        <f>'GC Table 5 - Worker Training'!BQS8</f>
        <v>0</v>
      </c>
      <c r="BQS12" s="1441">
        <f>'GC Table 4 - Tertiary'!BQR8</f>
        <v>0</v>
      </c>
      <c r="BQT12" s="1442">
        <f>SUM(BQP12:BQS12)</f>
        <v>0</v>
      </c>
      <c r="BQU12" s="1443">
        <f>'GC Table 8 - Primary'!BQS12</f>
        <v>0</v>
      </c>
      <c r="BQV12" s="1441">
        <f>'GC Table 6 - Secondary'!BQS14</f>
        <v>0</v>
      </c>
      <c r="BQW12" s="1444">
        <f>'GC Table 5 - Worker Training'!BQS12</f>
        <v>0</v>
      </c>
      <c r="BQX12" s="1441">
        <f>'GC Table 4 - Tertiary'!BQR9</f>
        <v>0</v>
      </c>
      <c r="BQY12" s="1445">
        <f>SUM(BQU12:BQX12)</f>
        <v>0</v>
      </c>
      <c r="BQZ12" s="1440">
        <f>'GC Table 8 - Primary'!BQS20</f>
        <v>0</v>
      </c>
      <c r="BRA12" s="1441">
        <f>'GC Table 6 - Secondary'!BQS22</f>
        <v>0</v>
      </c>
      <c r="BRB12" s="1441">
        <f>'GC Table 5 - Worker Training'!BQS20</f>
        <v>0</v>
      </c>
      <c r="BRC12" s="1441">
        <f>'GC Table 4 - Tertiary'!BQR17</f>
        <v>0</v>
      </c>
      <c r="BRD12" s="1446">
        <f>SUM(BQZ12:BRC12)</f>
        <v>0</v>
      </c>
      <c r="BRE12" s="780">
        <v>2014</v>
      </c>
      <c r="BRF12" s="1440">
        <f>'GC Table 8 - Primary'!BRI8</f>
        <v>0</v>
      </c>
      <c r="BRG12" s="1441">
        <f>'GC Table 6 - Secondary'!BRI8</f>
        <v>0</v>
      </c>
      <c r="BRH12" s="1441">
        <f>'GC Table 5 - Worker Training'!BRI8</f>
        <v>0</v>
      </c>
      <c r="BRI12" s="1441">
        <f>'GC Table 4 - Tertiary'!BRH8</f>
        <v>0</v>
      </c>
      <c r="BRJ12" s="1442">
        <f>SUM(BRF12:BRI12)</f>
        <v>0</v>
      </c>
      <c r="BRK12" s="1443">
        <f>'GC Table 8 - Primary'!BRI12</f>
        <v>0</v>
      </c>
      <c r="BRL12" s="1441">
        <f>'GC Table 6 - Secondary'!BRI14</f>
        <v>0</v>
      </c>
      <c r="BRM12" s="1444">
        <f>'GC Table 5 - Worker Training'!BRI12</f>
        <v>0</v>
      </c>
      <c r="BRN12" s="1441">
        <f>'GC Table 4 - Tertiary'!BRH9</f>
        <v>0</v>
      </c>
      <c r="BRO12" s="1445">
        <f>SUM(BRK12:BRN12)</f>
        <v>0</v>
      </c>
      <c r="BRP12" s="1440">
        <f>'GC Table 8 - Primary'!BRI20</f>
        <v>0</v>
      </c>
      <c r="BRQ12" s="1441">
        <f>'GC Table 6 - Secondary'!BRI22</f>
        <v>0</v>
      </c>
      <c r="BRR12" s="1441">
        <f>'GC Table 5 - Worker Training'!BRI20</f>
        <v>0</v>
      </c>
      <c r="BRS12" s="1441">
        <f>'GC Table 4 - Tertiary'!BRH17</f>
        <v>0</v>
      </c>
      <c r="BRT12" s="1446">
        <f>SUM(BRP12:BRS12)</f>
        <v>0</v>
      </c>
      <c r="BRU12" s="780">
        <v>2014</v>
      </c>
      <c r="BRV12" s="1440">
        <f>'GC Table 8 - Primary'!BRY8</f>
        <v>0</v>
      </c>
      <c r="BRW12" s="1441">
        <f>'GC Table 6 - Secondary'!BRY8</f>
        <v>0</v>
      </c>
      <c r="BRX12" s="1441">
        <f>'GC Table 5 - Worker Training'!BRY8</f>
        <v>0</v>
      </c>
      <c r="BRY12" s="1441">
        <f>'GC Table 4 - Tertiary'!BRX8</f>
        <v>0</v>
      </c>
      <c r="BRZ12" s="1442">
        <f>SUM(BRV12:BRY12)</f>
        <v>0</v>
      </c>
      <c r="BSA12" s="1443">
        <f>'GC Table 8 - Primary'!BRY12</f>
        <v>0</v>
      </c>
      <c r="BSB12" s="1441">
        <f>'GC Table 6 - Secondary'!BRY14</f>
        <v>0</v>
      </c>
      <c r="BSC12" s="1444">
        <f>'GC Table 5 - Worker Training'!BRY12</f>
        <v>0</v>
      </c>
      <c r="BSD12" s="1441">
        <f>'GC Table 4 - Tertiary'!BRX9</f>
        <v>0</v>
      </c>
      <c r="BSE12" s="1445">
        <f>SUM(BSA12:BSD12)</f>
        <v>0</v>
      </c>
      <c r="BSF12" s="1440">
        <f>'GC Table 8 - Primary'!BRY20</f>
        <v>0</v>
      </c>
      <c r="BSG12" s="1441">
        <f>'GC Table 6 - Secondary'!BRY22</f>
        <v>0</v>
      </c>
      <c r="BSH12" s="1441">
        <f>'GC Table 5 - Worker Training'!BRY20</f>
        <v>0</v>
      </c>
      <c r="BSI12" s="1441">
        <f>'GC Table 4 - Tertiary'!BRX17</f>
        <v>0</v>
      </c>
      <c r="BSJ12" s="1446">
        <f>SUM(BSF12:BSI12)</f>
        <v>0</v>
      </c>
      <c r="BSK12" s="780">
        <v>2014</v>
      </c>
      <c r="BSL12" s="1440">
        <f>'GC Table 8 - Primary'!BSO8</f>
        <v>0</v>
      </c>
      <c r="BSM12" s="1441">
        <f>'GC Table 6 - Secondary'!BSO8</f>
        <v>0</v>
      </c>
      <c r="BSN12" s="1441">
        <f>'GC Table 5 - Worker Training'!BSO8</f>
        <v>0</v>
      </c>
      <c r="BSO12" s="1441">
        <f>'GC Table 4 - Tertiary'!BSN8</f>
        <v>0</v>
      </c>
      <c r="BSP12" s="1442">
        <f>SUM(BSL12:BSO12)</f>
        <v>0</v>
      </c>
      <c r="BSQ12" s="1443">
        <f>'GC Table 8 - Primary'!BSO12</f>
        <v>0</v>
      </c>
      <c r="BSR12" s="1441">
        <f>'GC Table 6 - Secondary'!BSO14</f>
        <v>0</v>
      </c>
      <c r="BSS12" s="1444">
        <f>'GC Table 5 - Worker Training'!BSO12</f>
        <v>0</v>
      </c>
      <c r="BST12" s="1441">
        <f>'GC Table 4 - Tertiary'!BSN9</f>
        <v>0</v>
      </c>
      <c r="BSU12" s="1445">
        <f>SUM(BSQ12:BST12)</f>
        <v>0</v>
      </c>
      <c r="BSV12" s="1440">
        <f>'GC Table 8 - Primary'!BSO20</f>
        <v>0</v>
      </c>
      <c r="BSW12" s="1441">
        <f>'GC Table 6 - Secondary'!BSO22</f>
        <v>0</v>
      </c>
      <c r="BSX12" s="1441">
        <f>'GC Table 5 - Worker Training'!BSO20</f>
        <v>0</v>
      </c>
      <c r="BSY12" s="1441">
        <f>'GC Table 4 - Tertiary'!BSN17</f>
        <v>0</v>
      </c>
      <c r="BSZ12" s="1446">
        <f>SUM(BSV12:BSY12)</f>
        <v>0</v>
      </c>
      <c r="BTA12" s="780">
        <v>2014</v>
      </c>
      <c r="BTB12" s="1440">
        <f>'GC Table 8 - Primary'!BTE8</f>
        <v>0</v>
      </c>
      <c r="BTC12" s="1441">
        <f>'GC Table 6 - Secondary'!BTE8</f>
        <v>0</v>
      </c>
      <c r="BTD12" s="1441">
        <f>'GC Table 5 - Worker Training'!BTE8</f>
        <v>0</v>
      </c>
      <c r="BTE12" s="1441">
        <f>'GC Table 4 - Tertiary'!BTD8</f>
        <v>0</v>
      </c>
      <c r="BTF12" s="1442">
        <f>SUM(BTB12:BTE12)</f>
        <v>0</v>
      </c>
      <c r="BTG12" s="1443">
        <f>'GC Table 8 - Primary'!BTE12</f>
        <v>0</v>
      </c>
      <c r="BTH12" s="1441">
        <f>'GC Table 6 - Secondary'!BTE14</f>
        <v>0</v>
      </c>
      <c r="BTI12" s="1444">
        <f>'GC Table 5 - Worker Training'!BTE12</f>
        <v>0</v>
      </c>
      <c r="BTJ12" s="1441">
        <f>'GC Table 4 - Tertiary'!BTD9</f>
        <v>0</v>
      </c>
      <c r="BTK12" s="1445">
        <f>SUM(BTG12:BTJ12)</f>
        <v>0</v>
      </c>
      <c r="BTL12" s="1440">
        <f>'GC Table 8 - Primary'!BTE20</f>
        <v>0</v>
      </c>
      <c r="BTM12" s="1441">
        <f>'GC Table 6 - Secondary'!BTE22</f>
        <v>0</v>
      </c>
      <c r="BTN12" s="1441">
        <f>'GC Table 5 - Worker Training'!BTE20</f>
        <v>0</v>
      </c>
      <c r="BTO12" s="1441">
        <f>'GC Table 4 - Tertiary'!BTD17</f>
        <v>0</v>
      </c>
      <c r="BTP12" s="1446">
        <f>SUM(BTL12:BTO12)</f>
        <v>0</v>
      </c>
      <c r="BTQ12" s="780">
        <v>2014</v>
      </c>
      <c r="BTR12" s="1440">
        <f>'GC Table 8 - Primary'!BTU8</f>
        <v>0</v>
      </c>
      <c r="BTS12" s="1441">
        <f>'GC Table 6 - Secondary'!BTU8</f>
        <v>0</v>
      </c>
      <c r="BTT12" s="1441">
        <f>'GC Table 5 - Worker Training'!BTU8</f>
        <v>0</v>
      </c>
      <c r="BTU12" s="1441">
        <f>'GC Table 4 - Tertiary'!BTT8</f>
        <v>0</v>
      </c>
      <c r="BTV12" s="1442">
        <f>SUM(BTR12:BTU12)</f>
        <v>0</v>
      </c>
      <c r="BTW12" s="1443">
        <f>'GC Table 8 - Primary'!BTU12</f>
        <v>0</v>
      </c>
      <c r="BTX12" s="1441">
        <f>'GC Table 6 - Secondary'!BTU14</f>
        <v>0</v>
      </c>
      <c r="BTY12" s="1444">
        <f>'GC Table 5 - Worker Training'!BTU12</f>
        <v>0</v>
      </c>
      <c r="BTZ12" s="1441">
        <f>'GC Table 4 - Tertiary'!BTT9</f>
        <v>0</v>
      </c>
      <c r="BUA12" s="1445">
        <f>SUM(BTW12:BTZ12)</f>
        <v>0</v>
      </c>
      <c r="BUB12" s="1440">
        <f>'GC Table 8 - Primary'!BTU20</f>
        <v>0</v>
      </c>
      <c r="BUC12" s="1441">
        <f>'GC Table 6 - Secondary'!BTU22</f>
        <v>0</v>
      </c>
      <c r="BUD12" s="1441">
        <f>'GC Table 5 - Worker Training'!BTU20</f>
        <v>0</v>
      </c>
      <c r="BUE12" s="1441">
        <f>'GC Table 4 - Tertiary'!BTT17</f>
        <v>0</v>
      </c>
      <c r="BUF12" s="1446">
        <f>SUM(BUB12:BUE12)</f>
        <v>0</v>
      </c>
      <c r="BUG12" s="780">
        <v>2014</v>
      </c>
      <c r="BUH12" s="1440">
        <f>'GC Table 8 - Primary'!BUK8</f>
        <v>0</v>
      </c>
      <c r="BUI12" s="1441">
        <f>'GC Table 6 - Secondary'!BUK8</f>
        <v>0</v>
      </c>
      <c r="BUJ12" s="1441">
        <f>'GC Table 5 - Worker Training'!BUK8</f>
        <v>0</v>
      </c>
      <c r="BUK12" s="1441">
        <f>'GC Table 4 - Tertiary'!BUJ8</f>
        <v>0</v>
      </c>
      <c r="BUL12" s="1442">
        <f>SUM(BUH12:BUK12)</f>
        <v>0</v>
      </c>
      <c r="BUM12" s="1443">
        <f>'GC Table 8 - Primary'!BUK12</f>
        <v>0</v>
      </c>
      <c r="BUN12" s="1441">
        <f>'GC Table 6 - Secondary'!BUK14</f>
        <v>0</v>
      </c>
      <c r="BUO12" s="1444">
        <f>'GC Table 5 - Worker Training'!BUK12</f>
        <v>0</v>
      </c>
      <c r="BUP12" s="1441">
        <f>'GC Table 4 - Tertiary'!BUJ9</f>
        <v>0</v>
      </c>
      <c r="BUQ12" s="1445">
        <f>SUM(BUM12:BUP12)</f>
        <v>0</v>
      </c>
      <c r="BUR12" s="1440">
        <f>'GC Table 8 - Primary'!BUK20</f>
        <v>0</v>
      </c>
      <c r="BUS12" s="1441">
        <f>'GC Table 6 - Secondary'!BUK22</f>
        <v>0</v>
      </c>
      <c r="BUT12" s="1441">
        <f>'GC Table 5 - Worker Training'!BUK20</f>
        <v>0</v>
      </c>
      <c r="BUU12" s="1441">
        <f>'GC Table 4 - Tertiary'!BUJ17</f>
        <v>0</v>
      </c>
      <c r="BUV12" s="1446">
        <f>SUM(BUR12:BUU12)</f>
        <v>0</v>
      </c>
      <c r="BUW12" s="780">
        <v>2014</v>
      </c>
      <c r="BUX12" s="1440">
        <f>'GC Table 8 - Primary'!BVA8</f>
        <v>0</v>
      </c>
      <c r="BUY12" s="1441">
        <f>'GC Table 6 - Secondary'!BVA8</f>
        <v>0</v>
      </c>
      <c r="BUZ12" s="1441">
        <f>'GC Table 5 - Worker Training'!BVA8</f>
        <v>0</v>
      </c>
      <c r="BVA12" s="1441">
        <f>'GC Table 4 - Tertiary'!BUZ8</f>
        <v>0</v>
      </c>
      <c r="BVB12" s="1442">
        <f>SUM(BUX12:BVA12)</f>
        <v>0</v>
      </c>
      <c r="BVC12" s="1443">
        <f>'GC Table 8 - Primary'!BVA12</f>
        <v>0</v>
      </c>
      <c r="BVD12" s="1441">
        <f>'GC Table 6 - Secondary'!BVA14</f>
        <v>0</v>
      </c>
      <c r="BVE12" s="1444">
        <f>'GC Table 5 - Worker Training'!BVA12</f>
        <v>0</v>
      </c>
      <c r="BVF12" s="1441">
        <f>'GC Table 4 - Tertiary'!BUZ9</f>
        <v>0</v>
      </c>
      <c r="BVG12" s="1445">
        <f>SUM(BVC12:BVF12)</f>
        <v>0</v>
      </c>
      <c r="BVH12" s="1440">
        <f>'GC Table 8 - Primary'!BVA20</f>
        <v>0</v>
      </c>
      <c r="BVI12" s="1441">
        <f>'GC Table 6 - Secondary'!BVA22</f>
        <v>0</v>
      </c>
      <c r="BVJ12" s="1441">
        <f>'GC Table 5 - Worker Training'!BVA20</f>
        <v>0</v>
      </c>
      <c r="BVK12" s="1441">
        <f>'GC Table 4 - Tertiary'!BUZ17</f>
        <v>0</v>
      </c>
      <c r="BVL12" s="1446">
        <f>SUM(BVH12:BVK12)</f>
        <v>0</v>
      </c>
      <c r="BVM12" s="780">
        <v>2014</v>
      </c>
      <c r="BVN12" s="1440">
        <f>'GC Table 8 - Primary'!BVQ8</f>
        <v>0</v>
      </c>
      <c r="BVO12" s="1441">
        <f>'GC Table 6 - Secondary'!BVQ8</f>
        <v>0</v>
      </c>
      <c r="BVP12" s="1441">
        <f>'GC Table 5 - Worker Training'!BVQ8</f>
        <v>0</v>
      </c>
      <c r="BVQ12" s="1441">
        <f>'GC Table 4 - Tertiary'!BVP8</f>
        <v>0</v>
      </c>
      <c r="BVR12" s="1442">
        <f>SUM(BVN12:BVQ12)</f>
        <v>0</v>
      </c>
      <c r="BVS12" s="1443">
        <f>'GC Table 8 - Primary'!BVQ12</f>
        <v>0</v>
      </c>
      <c r="BVT12" s="1441">
        <f>'GC Table 6 - Secondary'!BVQ14</f>
        <v>0</v>
      </c>
      <c r="BVU12" s="1444">
        <f>'GC Table 5 - Worker Training'!BVQ12</f>
        <v>0</v>
      </c>
      <c r="BVV12" s="1441">
        <f>'GC Table 4 - Tertiary'!BVP9</f>
        <v>0</v>
      </c>
      <c r="BVW12" s="1445">
        <f>SUM(BVS12:BVV12)</f>
        <v>0</v>
      </c>
      <c r="BVX12" s="1440">
        <f>'GC Table 8 - Primary'!BVQ20</f>
        <v>0</v>
      </c>
      <c r="BVY12" s="1441">
        <f>'GC Table 6 - Secondary'!BVQ22</f>
        <v>0</v>
      </c>
      <c r="BVZ12" s="1441">
        <f>'GC Table 5 - Worker Training'!BVQ20</f>
        <v>0</v>
      </c>
      <c r="BWA12" s="1441">
        <f>'GC Table 4 - Tertiary'!BVP17</f>
        <v>0</v>
      </c>
      <c r="BWB12" s="1446">
        <f>SUM(BVX12:BWA12)</f>
        <v>0</v>
      </c>
      <c r="BWC12" s="780">
        <v>2014</v>
      </c>
      <c r="BWD12" s="1440">
        <f>'GC Table 8 - Primary'!BWG8</f>
        <v>0</v>
      </c>
      <c r="BWE12" s="1441">
        <f>'GC Table 6 - Secondary'!BWG8</f>
        <v>0</v>
      </c>
      <c r="BWF12" s="1441">
        <f>'GC Table 5 - Worker Training'!BWG8</f>
        <v>0</v>
      </c>
      <c r="BWG12" s="1441">
        <f>'GC Table 4 - Tertiary'!BWF8</f>
        <v>0</v>
      </c>
      <c r="BWH12" s="1442">
        <f>SUM(BWD12:BWG12)</f>
        <v>0</v>
      </c>
      <c r="BWI12" s="1443">
        <f>'GC Table 8 - Primary'!BWG12</f>
        <v>0</v>
      </c>
      <c r="BWJ12" s="1441">
        <f>'GC Table 6 - Secondary'!BWG14</f>
        <v>0</v>
      </c>
      <c r="BWK12" s="1444">
        <f>'GC Table 5 - Worker Training'!BWG12</f>
        <v>0</v>
      </c>
      <c r="BWL12" s="1441">
        <f>'GC Table 4 - Tertiary'!BWF9</f>
        <v>0</v>
      </c>
      <c r="BWM12" s="1445">
        <f>SUM(BWI12:BWL12)</f>
        <v>0</v>
      </c>
      <c r="BWN12" s="1440">
        <f>'GC Table 8 - Primary'!BWG20</f>
        <v>0</v>
      </c>
      <c r="BWO12" s="1441">
        <f>'GC Table 6 - Secondary'!BWG22</f>
        <v>0</v>
      </c>
      <c r="BWP12" s="1441">
        <f>'GC Table 5 - Worker Training'!BWG20</f>
        <v>0</v>
      </c>
      <c r="BWQ12" s="1441">
        <f>'GC Table 4 - Tertiary'!BWF17</f>
        <v>0</v>
      </c>
      <c r="BWR12" s="1446">
        <f>SUM(BWN12:BWQ12)</f>
        <v>0</v>
      </c>
      <c r="BWS12" s="780">
        <v>2014</v>
      </c>
      <c r="BWT12" s="1440">
        <f>'GC Table 8 - Primary'!BWW8</f>
        <v>0</v>
      </c>
      <c r="BWU12" s="1441">
        <f>'GC Table 6 - Secondary'!BWW8</f>
        <v>0</v>
      </c>
      <c r="BWV12" s="1441">
        <f>'GC Table 5 - Worker Training'!BWW8</f>
        <v>0</v>
      </c>
      <c r="BWW12" s="1441">
        <f>'GC Table 4 - Tertiary'!BWV8</f>
        <v>0</v>
      </c>
      <c r="BWX12" s="1442">
        <f>SUM(BWT12:BWW12)</f>
        <v>0</v>
      </c>
      <c r="BWY12" s="1443">
        <f>'GC Table 8 - Primary'!BWW12</f>
        <v>0</v>
      </c>
      <c r="BWZ12" s="1441">
        <f>'GC Table 6 - Secondary'!BWW14</f>
        <v>0</v>
      </c>
      <c r="BXA12" s="1444">
        <f>'GC Table 5 - Worker Training'!BWW12</f>
        <v>0</v>
      </c>
      <c r="BXB12" s="1441">
        <f>'GC Table 4 - Tertiary'!BWV9</f>
        <v>0</v>
      </c>
      <c r="BXC12" s="1445">
        <f>SUM(BWY12:BXB12)</f>
        <v>0</v>
      </c>
      <c r="BXD12" s="1440">
        <f>'GC Table 8 - Primary'!BWW20</f>
        <v>0</v>
      </c>
      <c r="BXE12" s="1441">
        <f>'GC Table 6 - Secondary'!BWW22</f>
        <v>0</v>
      </c>
      <c r="BXF12" s="1441">
        <f>'GC Table 5 - Worker Training'!BWW20</f>
        <v>0</v>
      </c>
      <c r="BXG12" s="1441">
        <f>'GC Table 4 - Tertiary'!BWV17</f>
        <v>0</v>
      </c>
      <c r="BXH12" s="1446">
        <f>SUM(BXD12:BXG12)</f>
        <v>0</v>
      </c>
      <c r="BXI12" s="780">
        <v>2014</v>
      </c>
      <c r="BXJ12" s="1440">
        <f>'GC Table 8 - Primary'!BXM8</f>
        <v>0</v>
      </c>
      <c r="BXK12" s="1441">
        <f>'GC Table 6 - Secondary'!BXM8</f>
        <v>0</v>
      </c>
      <c r="BXL12" s="1441">
        <f>'GC Table 5 - Worker Training'!BXM8</f>
        <v>0</v>
      </c>
      <c r="BXM12" s="1441">
        <f>'GC Table 4 - Tertiary'!BXL8</f>
        <v>0</v>
      </c>
      <c r="BXN12" s="1442">
        <f>SUM(BXJ12:BXM12)</f>
        <v>0</v>
      </c>
      <c r="BXO12" s="1443">
        <f>'GC Table 8 - Primary'!BXM12</f>
        <v>0</v>
      </c>
      <c r="BXP12" s="1441">
        <f>'GC Table 6 - Secondary'!BXM14</f>
        <v>0</v>
      </c>
      <c r="BXQ12" s="1444">
        <f>'GC Table 5 - Worker Training'!BXM12</f>
        <v>0</v>
      </c>
      <c r="BXR12" s="1441">
        <f>'GC Table 4 - Tertiary'!BXL9</f>
        <v>0</v>
      </c>
      <c r="BXS12" s="1445">
        <f>SUM(BXO12:BXR12)</f>
        <v>0</v>
      </c>
      <c r="BXT12" s="1440">
        <f>'GC Table 8 - Primary'!BXM20</f>
        <v>0</v>
      </c>
      <c r="BXU12" s="1441">
        <f>'GC Table 6 - Secondary'!BXM22</f>
        <v>0</v>
      </c>
      <c r="BXV12" s="1441">
        <f>'GC Table 5 - Worker Training'!BXM20</f>
        <v>0</v>
      </c>
      <c r="BXW12" s="1441">
        <f>'GC Table 4 - Tertiary'!BXL17</f>
        <v>0</v>
      </c>
      <c r="BXX12" s="1446">
        <f>SUM(BXT12:BXW12)</f>
        <v>0</v>
      </c>
      <c r="BXY12" s="780">
        <v>2014</v>
      </c>
      <c r="BXZ12" s="1440">
        <f>'GC Table 8 - Primary'!BYC8</f>
        <v>0</v>
      </c>
      <c r="BYA12" s="1441">
        <f>'GC Table 6 - Secondary'!BYC8</f>
        <v>0</v>
      </c>
      <c r="BYB12" s="1441">
        <f>'GC Table 5 - Worker Training'!BYC8</f>
        <v>0</v>
      </c>
      <c r="BYC12" s="1441">
        <f>'GC Table 4 - Tertiary'!BYB8</f>
        <v>0</v>
      </c>
      <c r="BYD12" s="1442">
        <f>SUM(BXZ12:BYC12)</f>
        <v>0</v>
      </c>
      <c r="BYE12" s="1443">
        <f>'GC Table 8 - Primary'!BYC12</f>
        <v>0</v>
      </c>
      <c r="BYF12" s="1441">
        <f>'GC Table 6 - Secondary'!BYC14</f>
        <v>0</v>
      </c>
      <c r="BYG12" s="1444">
        <f>'GC Table 5 - Worker Training'!BYC12</f>
        <v>0</v>
      </c>
      <c r="BYH12" s="1441">
        <f>'GC Table 4 - Tertiary'!BYB9</f>
        <v>0</v>
      </c>
      <c r="BYI12" s="1445">
        <f>SUM(BYE12:BYH12)</f>
        <v>0</v>
      </c>
      <c r="BYJ12" s="1440">
        <f>'GC Table 8 - Primary'!BYC20</f>
        <v>0</v>
      </c>
      <c r="BYK12" s="1441">
        <f>'GC Table 6 - Secondary'!BYC22</f>
        <v>0</v>
      </c>
      <c r="BYL12" s="1441">
        <f>'GC Table 5 - Worker Training'!BYC20</f>
        <v>0</v>
      </c>
      <c r="BYM12" s="1441">
        <f>'GC Table 4 - Tertiary'!BYB17</f>
        <v>0</v>
      </c>
      <c r="BYN12" s="1446">
        <f>SUM(BYJ12:BYM12)</f>
        <v>0</v>
      </c>
      <c r="BYO12" s="780">
        <v>2014</v>
      </c>
      <c r="BYP12" s="1440">
        <f>'GC Table 8 - Primary'!BYS8</f>
        <v>0</v>
      </c>
      <c r="BYQ12" s="1441">
        <f>'GC Table 6 - Secondary'!BYS8</f>
        <v>0</v>
      </c>
      <c r="BYR12" s="1441">
        <f>'GC Table 5 - Worker Training'!BYS8</f>
        <v>0</v>
      </c>
      <c r="BYS12" s="1441">
        <f>'GC Table 4 - Tertiary'!BYR8</f>
        <v>0</v>
      </c>
      <c r="BYT12" s="1442">
        <f>SUM(BYP12:BYS12)</f>
        <v>0</v>
      </c>
      <c r="BYU12" s="1443">
        <f>'GC Table 8 - Primary'!BYS12</f>
        <v>0</v>
      </c>
      <c r="BYV12" s="1441">
        <f>'GC Table 6 - Secondary'!BYS14</f>
        <v>0</v>
      </c>
      <c r="BYW12" s="1444">
        <f>'GC Table 5 - Worker Training'!BYS12</f>
        <v>0</v>
      </c>
      <c r="BYX12" s="1441">
        <f>'GC Table 4 - Tertiary'!BYR9</f>
        <v>0</v>
      </c>
      <c r="BYY12" s="1445">
        <f>SUM(BYU12:BYX12)</f>
        <v>0</v>
      </c>
      <c r="BYZ12" s="1440">
        <f>'GC Table 8 - Primary'!BYS20</f>
        <v>0</v>
      </c>
      <c r="BZA12" s="1441">
        <f>'GC Table 6 - Secondary'!BYS22</f>
        <v>0</v>
      </c>
      <c r="BZB12" s="1441">
        <f>'GC Table 5 - Worker Training'!BYS20</f>
        <v>0</v>
      </c>
      <c r="BZC12" s="1441">
        <f>'GC Table 4 - Tertiary'!BYR17</f>
        <v>0</v>
      </c>
      <c r="BZD12" s="1446">
        <f>SUM(BYZ12:BZC12)</f>
        <v>0</v>
      </c>
      <c r="BZE12" s="780">
        <v>2014</v>
      </c>
      <c r="BZF12" s="1440">
        <f>'GC Table 8 - Primary'!BZI8</f>
        <v>0</v>
      </c>
      <c r="BZG12" s="1441">
        <f>'GC Table 6 - Secondary'!BZI8</f>
        <v>0</v>
      </c>
      <c r="BZH12" s="1441">
        <f>'GC Table 5 - Worker Training'!BZI8</f>
        <v>0</v>
      </c>
      <c r="BZI12" s="1441">
        <f>'GC Table 4 - Tertiary'!BZH8</f>
        <v>0</v>
      </c>
      <c r="BZJ12" s="1442">
        <f>SUM(BZF12:BZI12)</f>
        <v>0</v>
      </c>
      <c r="BZK12" s="1443">
        <f>'GC Table 8 - Primary'!BZI12</f>
        <v>0</v>
      </c>
      <c r="BZL12" s="1441">
        <f>'GC Table 6 - Secondary'!BZI14</f>
        <v>0</v>
      </c>
      <c r="BZM12" s="1444">
        <f>'GC Table 5 - Worker Training'!BZI12</f>
        <v>0</v>
      </c>
      <c r="BZN12" s="1441">
        <f>'GC Table 4 - Tertiary'!BZH9</f>
        <v>0</v>
      </c>
      <c r="BZO12" s="1445">
        <f>SUM(BZK12:BZN12)</f>
        <v>0</v>
      </c>
      <c r="BZP12" s="1440">
        <f>'GC Table 8 - Primary'!BZI20</f>
        <v>0</v>
      </c>
      <c r="BZQ12" s="1441">
        <f>'GC Table 6 - Secondary'!BZI22</f>
        <v>0</v>
      </c>
      <c r="BZR12" s="1441">
        <f>'GC Table 5 - Worker Training'!BZI20</f>
        <v>0</v>
      </c>
      <c r="BZS12" s="1441">
        <f>'GC Table 4 - Tertiary'!BZH17</f>
        <v>0</v>
      </c>
      <c r="BZT12" s="1446">
        <f>SUM(BZP12:BZS12)</f>
        <v>0</v>
      </c>
      <c r="BZU12" s="780">
        <v>2014</v>
      </c>
      <c r="BZV12" s="1440">
        <f>'GC Table 8 - Primary'!BZY8</f>
        <v>0</v>
      </c>
      <c r="BZW12" s="1441">
        <f>'GC Table 6 - Secondary'!BZY8</f>
        <v>0</v>
      </c>
      <c r="BZX12" s="1441">
        <f>'GC Table 5 - Worker Training'!BZY8</f>
        <v>0</v>
      </c>
      <c r="BZY12" s="1441">
        <f>'GC Table 4 - Tertiary'!BZX8</f>
        <v>0</v>
      </c>
      <c r="BZZ12" s="1442">
        <f>SUM(BZV12:BZY12)</f>
        <v>0</v>
      </c>
      <c r="CAA12" s="1443">
        <f>'GC Table 8 - Primary'!BZY12</f>
        <v>0</v>
      </c>
      <c r="CAB12" s="1441">
        <f>'GC Table 6 - Secondary'!BZY14</f>
        <v>0</v>
      </c>
      <c r="CAC12" s="1444">
        <f>'GC Table 5 - Worker Training'!BZY12</f>
        <v>0</v>
      </c>
      <c r="CAD12" s="1441">
        <f>'GC Table 4 - Tertiary'!BZX9</f>
        <v>0</v>
      </c>
      <c r="CAE12" s="1445">
        <f>SUM(CAA12:CAD12)</f>
        <v>0</v>
      </c>
      <c r="CAF12" s="1440">
        <f>'GC Table 8 - Primary'!BZY20</f>
        <v>0</v>
      </c>
      <c r="CAG12" s="1441">
        <f>'GC Table 6 - Secondary'!BZY22</f>
        <v>0</v>
      </c>
      <c r="CAH12" s="1441">
        <f>'GC Table 5 - Worker Training'!BZY20</f>
        <v>0</v>
      </c>
      <c r="CAI12" s="1441">
        <f>'GC Table 4 - Tertiary'!BZX17</f>
        <v>0</v>
      </c>
      <c r="CAJ12" s="1446">
        <f>SUM(CAF12:CAI12)</f>
        <v>0</v>
      </c>
      <c r="CAK12" s="780">
        <v>2014</v>
      </c>
      <c r="CAL12" s="1440">
        <f>'GC Table 8 - Primary'!CAO8</f>
        <v>0</v>
      </c>
      <c r="CAM12" s="1441">
        <f>'GC Table 6 - Secondary'!CAO8</f>
        <v>0</v>
      </c>
      <c r="CAN12" s="1441">
        <f>'GC Table 5 - Worker Training'!CAO8</f>
        <v>0</v>
      </c>
      <c r="CAO12" s="1441">
        <f>'GC Table 4 - Tertiary'!CAN8</f>
        <v>0</v>
      </c>
      <c r="CAP12" s="1442">
        <f>SUM(CAL12:CAO12)</f>
        <v>0</v>
      </c>
      <c r="CAQ12" s="1443">
        <f>'GC Table 8 - Primary'!CAO12</f>
        <v>0</v>
      </c>
      <c r="CAR12" s="1441">
        <f>'GC Table 6 - Secondary'!CAO14</f>
        <v>0</v>
      </c>
      <c r="CAS12" s="1444">
        <f>'GC Table 5 - Worker Training'!CAO12</f>
        <v>0</v>
      </c>
      <c r="CAT12" s="1441">
        <f>'GC Table 4 - Tertiary'!CAN9</f>
        <v>0</v>
      </c>
      <c r="CAU12" s="1445">
        <f>SUM(CAQ12:CAT12)</f>
        <v>0</v>
      </c>
      <c r="CAV12" s="1440">
        <f>'GC Table 8 - Primary'!CAO20</f>
        <v>0</v>
      </c>
      <c r="CAW12" s="1441">
        <f>'GC Table 6 - Secondary'!CAO22</f>
        <v>0</v>
      </c>
      <c r="CAX12" s="1441">
        <f>'GC Table 5 - Worker Training'!CAO20</f>
        <v>0</v>
      </c>
      <c r="CAY12" s="1441">
        <f>'GC Table 4 - Tertiary'!CAN17</f>
        <v>0</v>
      </c>
      <c r="CAZ12" s="1446">
        <f>SUM(CAV12:CAY12)</f>
        <v>0</v>
      </c>
      <c r="CBA12" s="780">
        <v>2014</v>
      </c>
      <c r="CBB12" s="1440">
        <f>'GC Table 8 - Primary'!CBE8</f>
        <v>0</v>
      </c>
      <c r="CBC12" s="1441">
        <f>'GC Table 6 - Secondary'!CBE8</f>
        <v>0</v>
      </c>
      <c r="CBD12" s="1441">
        <f>'GC Table 5 - Worker Training'!CBE8</f>
        <v>0</v>
      </c>
      <c r="CBE12" s="1441">
        <f>'GC Table 4 - Tertiary'!CBD8</f>
        <v>0</v>
      </c>
      <c r="CBF12" s="1442">
        <f>SUM(CBB12:CBE12)</f>
        <v>0</v>
      </c>
      <c r="CBG12" s="1443">
        <f>'GC Table 8 - Primary'!CBE12</f>
        <v>0</v>
      </c>
      <c r="CBH12" s="1441">
        <f>'GC Table 6 - Secondary'!CBE14</f>
        <v>0</v>
      </c>
      <c r="CBI12" s="1444">
        <f>'GC Table 5 - Worker Training'!CBE12</f>
        <v>0</v>
      </c>
      <c r="CBJ12" s="1441">
        <f>'GC Table 4 - Tertiary'!CBD9</f>
        <v>0</v>
      </c>
      <c r="CBK12" s="1445">
        <f>SUM(CBG12:CBJ12)</f>
        <v>0</v>
      </c>
      <c r="CBL12" s="1440">
        <f>'GC Table 8 - Primary'!CBE20</f>
        <v>0</v>
      </c>
      <c r="CBM12" s="1441">
        <f>'GC Table 6 - Secondary'!CBE22</f>
        <v>0</v>
      </c>
      <c r="CBN12" s="1441">
        <f>'GC Table 5 - Worker Training'!CBE20</f>
        <v>0</v>
      </c>
      <c r="CBO12" s="1441">
        <f>'GC Table 4 - Tertiary'!CBD17</f>
        <v>0</v>
      </c>
      <c r="CBP12" s="1446">
        <f>SUM(CBL12:CBO12)</f>
        <v>0</v>
      </c>
      <c r="CBQ12" s="780">
        <v>2014</v>
      </c>
      <c r="CBR12" s="1440">
        <f>'GC Table 8 - Primary'!CBU8</f>
        <v>0</v>
      </c>
      <c r="CBS12" s="1441">
        <f>'GC Table 6 - Secondary'!CBU8</f>
        <v>0</v>
      </c>
      <c r="CBT12" s="1441">
        <f>'GC Table 5 - Worker Training'!CBU8</f>
        <v>0</v>
      </c>
      <c r="CBU12" s="1441">
        <f>'GC Table 4 - Tertiary'!CBT8</f>
        <v>0</v>
      </c>
      <c r="CBV12" s="1442">
        <f>SUM(CBR12:CBU12)</f>
        <v>0</v>
      </c>
      <c r="CBW12" s="1443">
        <f>'GC Table 8 - Primary'!CBU12</f>
        <v>0</v>
      </c>
      <c r="CBX12" s="1441">
        <f>'GC Table 6 - Secondary'!CBU14</f>
        <v>0</v>
      </c>
      <c r="CBY12" s="1444">
        <f>'GC Table 5 - Worker Training'!CBU12</f>
        <v>0</v>
      </c>
      <c r="CBZ12" s="1441">
        <f>'GC Table 4 - Tertiary'!CBT9</f>
        <v>0</v>
      </c>
      <c r="CCA12" s="1445">
        <f>SUM(CBW12:CBZ12)</f>
        <v>0</v>
      </c>
      <c r="CCB12" s="1440">
        <f>'GC Table 8 - Primary'!CBU20</f>
        <v>0</v>
      </c>
      <c r="CCC12" s="1441">
        <f>'GC Table 6 - Secondary'!CBU22</f>
        <v>0</v>
      </c>
      <c r="CCD12" s="1441">
        <f>'GC Table 5 - Worker Training'!CBU20</f>
        <v>0</v>
      </c>
      <c r="CCE12" s="1441">
        <f>'GC Table 4 - Tertiary'!CBT17</f>
        <v>0</v>
      </c>
      <c r="CCF12" s="1446">
        <f>SUM(CCB12:CCE12)</f>
        <v>0</v>
      </c>
      <c r="CCG12" s="780">
        <v>2014</v>
      </c>
      <c r="CCH12" s="1440">
        <f>'GC Table 8 - Primary'!CCK8</f>
        <v>0</v>
      </c>
      <c r="CCI12" s="1441">
        <f>'GC Table 6 - Secondary'!CCK8</f>
        <v>0</v>
      </c>
      <c r="CCJ12" s="1441">
        <f>'GC Table 5 - Worker Training'!CCK8</f>
        <v>0</v>
      </c>
      <c r="CCK12" s="1441">
        <f>'GC Table 4 - Tertiary'!CCJ8</f>
        <v>0</v>
      </c>
      <c r="CCL12" s="1442">
        <f>SUM(CCH12:CCK12)</f>
        <v>0</v>
      </c>
      <c r="CCM12" s="1443">
        <f>'GC Table 8 - Primary'!CCK12</f>
        <v>0</v>
      </c>
      <c r="CCN12" s="1441">
        <f>'GC Table 6 - Secondary'!CCK14</f>
        <v>0</v>
      </c>
      <c r="CCO12" s="1444">
        <f>'GC Table 5 - Worker Training'!CCK12</f>
        <v>0</v>
      </c>
      <c r="CCP12" s="1441">
        <f>'GC Table 4 - Tertiary'!CCJ9</f>
        <v>0</v>
      </c>
      <c r="CCQ12" s="1445">
        <f>SUM(CCM12:CCP12)</f>
        <v>0</v>
      </c>
      <c r="CCR12" s="1440">
        <f>'GC Table 8 - Primary'!CCK20</f>
        <v>0</v>
      </c>
      <c r="CCS12" s="1441">
        <f>'GC Table 6 - Secondary'!CCK22</f>
        <v>0</v>
      </c>
      <c r="CCT12" s="1441">
        <f>'GC Table 5 - Worker Training'!CCK20</f>
        <v>0</v>
      </c>
      <c r="CCU12" s="1441">
        <f>'GC Table 4 - Tertiary'!CCJ17</f>
        <v>0</v>
      </c>
      <c r="CCV12" s="1446">
        <f>SUM(CCR12:CCU12)</f>
        <v>0</v>
      </c>
      <c r="CCW12" s="780">
        <v>2014</v>
      </c>
      <c r="CCX12" s="1440">
        <f>'GC Table 8 - Primary'!CDA8</f>
        <v>0</v>
      </c>
      <c r="CCY12" s="1441">
        <f>'GC Table 6 - Secondary'!CDA8</f>
        <v>0</v>
      </c>
      <c r="CCZ12" s="1441">
        <f>'GC Table 5 - Worker Training'!CDA8</f>
        <v>0</v>
      </c>
      <c r="CDA12" s="1441">
        <f>'GC Table 4 - Tertiary'!CCZ8</f>
        <v>0</v>
      </c>
      <c r="CDB12" s="1442">
        <f>SUM(CCX12:CDA12)</f>
        <v>0</v>
      </c>
      <c r="CDC12" s="1443">
        <f>'GC Table 8 - Primary'!CDA12</f>
        <v>0</v>
      </c>
      <c r="CDD12" s="1441">
        <f>'GC Table 6 - Secondary'!CDA14</f>
        <v>0</v>
      </c>
      <c r="CDE12" s="1444">
        <f>'GC Table 5 - Worker Training'!CDA12</f>
        <v>0</v>
      </c>
      <c r="CDF12" s="1441">
        <f>'GC Table 4 - Tertiary'!CCZ9</f>
        <v>0</v>
      </c>
      <c r="CDG12" s="1445">
        <f>SUM(CDC12:CDF12)</f>
        <v>0</v>
      </c>
      <c r="CDH12" s="1440">
        <f>'GC Table 8 - Primary'!CDA20</f>
        <v>0</v>
      </c>
      <c r="CDI12" s="1441">
        <f>'GC Table 6 - Secondary'!CDA22</f>
        <v>0</v>
      </c>
      <c r="CDJ12" s="1441">
        <f>'GC Table 5 - Worker Training'!CDA20</f>
        <v>0</v>
      </c>
      <c r="CDK12" s="1441">
        <f>'GC Table 4 - Tertiary'!CCZ17</f>
        <v>0</v>
      </c>
      <c r="CDL12" s="1446">
        <f>SUM(CDH12:CDK12)</f>
        <v>0</v>
      </c>
      <c r="CDM12" s="780">
        <v>2014</v>
      </c>
      <c r="CDN12" s="1440">
        <f>'GC Table 8 - Primary'!CDQ8</f>
        <v>0</v>
      </c>
      <c r="CDO12" s="1441">
        <f>'GC Table 6 - Secondary'!CDQ8</f>
        <v>0</v>
      </c>
      <c r="CDP12" s="1441">
        <f>'GC Table 5 - Worker Training'!CDQ8</f>
        <v>0</v>
      </c>
      <c r="CDQ12" s="1441">
        <f>'GC Table 4 - Tertiary'!CDP8</f>
        <v>0</v>
      </c>
      <c r="CDR12" s="1442">
        <f>SUM(CDN12:CDQ12)</f>
        <v>0</v>
      </c>
      <c r="CDS12" s="1443">
        <f>'GC Table 8 - Primary'!CDQ12</f>
        <v>0</v>
      </c>
      <c r="CDT12" s="1441">
        <f>'GC Table 6 - Secondary'!CDQ14</f>
        <v>0</v>
      </c>
      <c r="CDU12" s="1444">
        <f>'GC Table 5 - Worker Training'!CDQ12</f>
        <v>0</v>
      </c>
      <c r="CDV12" s="1441">
        <f>'GC Table 4 - Tertiary'!CDP9</f>
        <v>0</v>
      </c>
      <c r="CDW12" s="1445">
        <f>SUM(CDS12:CDV12)</f>
        <v>0</v>
      </c>
      <c r="CDX12" s="1440">
        <f>'GC Table 8 - Primary'!CDQ20</f>
        <v>0</v>
      </c>
      <c r="CDY12" s="1441">
        <f>'GC Table 6 - Secondary'!CDQ22</f>
        <v>0</v>
      </c>
      <c r="CDZ12" s="1441">
        <f>'GC Table 5 - Worker Training'!CDQ20</f>
        <v>0</v>
      </c>
      <c r="CEA12" s="1441">
        <f>'GC Table 4 - Tertiary'!CDP17</f>
        <v>0</v>
      </c>
      <c r="CEB12" s="1446">
        <f>SUM(CDX12:CEA12)</f>
        <v>0</v>
      </c>
      <c r="CEC12" s="780">
        <v>2014</v>
      </c>
      <c r="CED12" s="1440">
        <f>'GC Table 8 - Primary'!CEG8</f>
        <v>0</v>
      </c>
      <c r="CEE12" s="1441">
        <f>'GC Table 6 - Secondary'!CEG8</f>
        <v>0</v>
      </c>
      <c r="CEF12" s="1441">
        <f>'GC Table 5 - Worker Training'!CEG8</f>
        <v>0</v>
      </c>
      <c r="CEG12" s="1441">
        <f>'GC Table 4 - Tertiary'!CEF8</f>
        <v>0</v>
      </c>
      <c r="CEH12" s="1442">
        <f>SUM(CED12:CEG12)</f>
        <v>0</v>
      </c>
      <c r="CEI12" s="1443">
        <f>'GC Table 8 - Primary'!CEG12</f>
        <v>0</v>
      </c>
      <c r="CEJ12" s="1441">
        <f>'GC Table 6 - Secondary'!CEG14</f>
        <v>0</v>
      </c>
      <c r="CEK12" s="1444">
        <f>'GC Table 5 - Worker Training'!CEG12</f>
        <v>0</v>
      </c>
      <c r="CEL12" s="1441">
        <f>'GC Table 4 - Tertiary'!CEF9</f>
        <v>0</v>
      </c>
      <c r="CEM12" s="1445">
        <f>SUM(CEI12:CEL12)</f>
        <v>0</v>
      </c>
      <c r="CEN12" s="1440">
        <f>'GC Table 8 - Primary'!CEG20</f>
        <v>0</v>
      </c>
      <c r="CEO12" s="1441">
        <f>'GC Table 6 - Secondary'!CEG22</f>
        <v>0</v>
      </c>
      <c r="CEP12" s="1441">
        <f>'GC Table 5 - Worker Training'!CEG20</f>
        <v>0</v>
      </c>
      <c r="CEQ12" s="1441">
        <f>'GC Table 4 - Tertiary'!CEF17</f>
        <v>0</v>
      </c>
      <c r="CER12" s="1446">
        <f>SUM(CEN12:CEQ12)</f>
        <v>0</v>
      </c>
      <c r="CES12" s="780">
        <v>2014</v>
      </c>
      <c r="CET12" s="1440">
        <f>'GC Table 8 - Primary'!CEW8</f>
        <v>0</v>
      </c>
      <c r="CEU12" s="1441">
        <f>'GC Table 6 - Secondary'!CEW8</f>
        <v>0</v>
      </c>
      <c r="CEV12" s="1441">
        <f>'GC Table 5 - Worker Training'!CEW8</f>
        <v>0</v>
      </c>
      <c r="CEW12" s="1441">
        <f>'GC Table 4 - Tertiary'!CEV8</f>
        <v>0</v>
      </c>
      <c r="CEX12" s="1442">
        <f>SUM(CET12:CEW12)</f>
        <v>0</v>
      </c>
      <c r="CEY12" s="1443">
        <f>'GC Table 8 - Primary'!CEW12</f>
        <v>0</v>
      </c>
      <c r="CEZ12" s="1441">
        <f>'GC Table 6 - Secondary'!CEW14</f>
        <v>0</v>
      </c>
      <c r="CFA12" s="1444">
        <f>'GC Table 5 - Worker Training'!CEW12</f>
        <v>0</v>
      </c>
      <c r="CFB12" s="1441">
        <f>'GC Table 4 - Tertiary'!CEV9</f>
        <v>0</v>
      </c>
      <c r="CFC12" s="1445">
        <f>SUM(CEY12:CFB12)</f>
        <v>0</v>
      </c>
      <c r="CFD12" s="1440">
        <f>'GC Table 8 - Primary'!CEW20</f>
        <v>0</v>
      </c>
      <c r="CFE12" s="1441">
        <f>'GC Table 6 - Secondary'!CEW22</f>
        <v>0</v>
      </c>
      <c r="CFF12" s="1441">
        <f>'GC Table 5 - Worker Training'!CEW20</f>
        <v>0</v>
      </c>
      <c r="CFG12" s="1441">
        <f>'GC Table 4 - Tertiary'!CEV17</f>
        <v>0</v>
      </c>
      <c r="CFH12" s="1446">
        <f>SUM(CFD12:CFG12)</f>
        <v>0</v>
      </c>
      <c r="CFI12" s="780">
        <v>2014</v>
      </c>
      <c r="CFJ12" s="1440">
        <f>'GC Table 8 - Primary'!CFM8</f>
        <v>0</v>
      </c>
      <c r="CFK12" s="1441">
        <f>'GC Table 6 - Secondary'!CFM8</f>
        <v>0</v>
      </c>
      <c r="CFL12" s="1441">
        <f>'GC Table 5 - Worker Training'!CFM8</f>
        <v>0</v>
      </c>
      <c r="CFM12" s="1441">
        <f>'GC Table 4 - Tertiary'!CFL8</f>
        <v>0</v>
      </c>
      <c r="CFN12" s="1442">
        <f>SUM(CFJ12:CFM12)</f>
        <v>0</v>
      </c>
      <c r="CFO12" s="1443">
        <f>'GC Table 8 - Primary'!CFM12</f>
        <v>0</v>
      </c>
      <c r="CFP12" s="1441">
        <f>'GC Table 6 - Secondary'!CFM14</f>
        <v>0</v>
      </c>
      <c r="CFQ12" s="1444">
        <f>'GC Table 5 - Worker Training'!CFM12</f>
        <v>0</v>
      </c>
      <c r="CFR12" s="1441">
        <f>'GC Table 4 - Tertiary'!CFL9</f>
        <v>0</v>
      </c>
      <c r="CFS12" s="1445">
        <f>SUM(CFO12:CFR12)</f>
        <v>0</v>
      </c>
      <c r="CFT12" s="1440">
        <f>'GC Table 8 - Primary'!CFM20</f>
        <v>0</v>
      </c>
      <c r="CFU12" s="1441">
        <f>'GC Table 6 - Secondary'!CFM22</f>
        <v>0</v>
      </c>
      <c r="CFV12" s="1441">
        <f>'GC Table 5 - Worker Training'!CFM20</f>
        <v>0</v>
      </c>
      <c r="CFW12" s="1441">
        <f>'GC Table 4 - Tertiary'!CFL17</f>
        <v>0</v>
      </c>
      <c r="CFX12" s="1446">
        <f>SUM(CFT12:CFW12)</f>
        <v>0</v>
      </c>
      <c r="CFY12" s="780">
        <v>2014</v>
      </c>
      <c r="CFZ12" s="1440">
        <f>'GC Table 8 - Primary'!CGC8</f>
        <v>0</v>
      </c>
      <c r="CGA12" s="1441">
        <f>'GC Table 6 - Secondary'!CGC8</f>
        <v>0</v>
      </c>
      <c r="CGB12" s="1441">
        <f>'GC Table 5 - Worker Training'!CGC8</f>
        <v>0</v>
      </c>
      <c r="CGC12" s="1441">
        <f>'GC Table 4 - Tertiary'!CGB8</f>
        <v>0</v>
      </c>
      <c r="CGD12" s="1442">
        <f>SUM(CFZ12:CGC12)</f>
        <v>0</v>
      </c>
      <c r="CGE12" s="1443">
        <f>'GC Table 8 - Primary'!CGC12</f>
        <v>0</v>
      </c>
      <c r="CGF12" s="1441">
        <f>'GC Table 6 - Secondary'!CGC14</f>
        <v>0</v>
      </c>
      <c r="CGG12" s="1444">
        <f>'GC Table 5 - Worker Training'!CGC12</f>
        <v>0</v>
      </c>
      <c r="CGH12" s="1441">
        <f>'GC Table 4 - Tertiary'!CGB9</f>
        <v>0</v>
      </c>
      <c r="CGI12" s="1445">
        <f>SUM(CGE12:CGH12)</f>
        <v>0</v>
      </c>
      <c r="CGJ12" s="1440">
        <f>'GC Table 8 - Primary'!CGC20</f>
        <v>0</v>
      </c>
      <c r="CGK12" s="1441">
        <f>'GC Table 6 - Secondary'!CGC22</f>
        <v>0</v>
      </c>
      <c r="CGL12" s="1441">
        <f>'GC Table 5 - Worker Training'!CGC20</f>
        <v>0</v>
      </c>
      <c r="CGM12" s="1441">
        <f>'GC Table 4 - Tertiary'!CGB17</f>
        <v>0</v>
      </c>
      <c r="CGN12" s="1446">
        <f>SUM(CGJ12:CGM12)</f>
        <v>0</v>
      </c>
      <c r="CGO12" s="780">
        <v>2014</v>
      </c>
      <c r="CGP12" s="1440">
        <f>'GC Table 8 - Primary'!CGS8</f>
        <v>0</v>
      </c>
      <c r="CGQ12" s="1441">
        <f>'GC Table 6 - Secondary'!CGS8</f>
        <v>0</v>
      </c>
      <c r="CGR12" s="1441">
        <f>'GC Table 5 - Worker Training'!CGS8</f>
        <v>0</v>
      </c>
      <c r="CGS12" s="1441">
        <f>'GC Table 4 - Tertiary'!CGR8</f>
        <v>0</v>
      </c>
      <c r="CGT12" s="1442">
        <f>SUM(CGP12:CGS12)</f>
        <v>0</v>
      </c>
      <c r="CGU12" s="1443">
        <f>'GC Table 8 - Primary'!CGS12</f>
        <v>0</v>
      </c>
      <c r="CGV12" s="1441">
        <f>'GC Table 6 - Secondary'!CGS14</f>
        <v>0</v>
      </c>
      <c r="CGW12" s="1444">
        <f>'GC Table 5 - Worker Training'!CGS12</f>
        <v>0</v>
      </c>
      <c r="CGX12" s="1441">
        <f>'GC Table 4 - Tertiary'!CGR9</f>
        <v>0</v>
      </c>
      <c r="CGY12" s="1445">
        <f>SUM(CGU12:CGX12)</f>
        <v>0</v>
      </c>
      <c r="CGZ12" s="1440">
        <f>'GC Table 8 - Primary'!CGS20</f>
        <v>0</v>
      </c>
      <c r="CHA12" s="1441">
        <f>'GC Table 6 - Secondary'!CGS22</f>
        <v>0</v>
      </c>
      <c r="CHB12" s="1441">
        <f>'GC Table 5 - Worker Training'!CGS20</f>
        <v>0</v>
      </c>
      <c r="CHC12" s="1441">
        <f>'GC Table 4 - Tertiary'!CGR17</f>
        <v>0</v>
      </c>
      <c r="CHD12" s="1446">
        <f>SUM(CGZ12:CHC12)</f>
        <v>0</v>
      </c>
      <c r="CHE12" s="780">
        <v>2014</v>
      </c>
      <c r="CHF12" s="1440">
        <f>'GC Table 8 - Primary'!CHI8</f>
        <v>0</v>
      </c>
      <c r="CHG12" s="1441">
        <f>'GC Table 6 - Secondary'!CHI8</f>
        <v>0</v>
      </c>
      <c r="CHH12" s="1441">
        <f>'GC Table 5 - Worker Training'!CHI8</f>
        <v>0</v>
      </c>
      <c r="CHI12" s="1441">
        <f>'GC Table 4 - Tertiary'!CHH8</f>
        <v>0</v>
      </c>
      <c r="CHJ12" s="1442">
        <f>SUM(CHF12:CHI12)</f>
        <v>0</v>
      </c>
      <c r="CHK12" s="1443">
        <f>'GC Table 8 - Primary'!CHI12</f>
        <v>0</v>
      </c>
      <c r="CHL12" s="1441">
        <f>'GC Table 6 - Secondary'!CHI14</f>
        <v>0</v>
      </c>
      <c r="CHM12" s="1444">
        <f>'GC Table 5 - Worker Training'!CHI12</f>
        <v>0</v>
      </c>
      <c r="CHN12" s="1441">
        <f>'GC Table 4 - Tertiary'!CHH9</f>
        <v>0</v>
      </c>
      <c r="CHO12" s="1445">
        <f>SUM(CHK12:CHN12)</f>
        <v>0</v>
      </c>
      <c r="CHP12" s="1440">
        <f>'GC Table 8 - Primary'!CHI20</f>
        <v>0</v>
      </c>
      <c r="CHQ12" s="1441">
        <f>'GC Table 6 - Secondary'!CHI22</f>
        <v>0</v>
      </c>
      <c r="CHR12" s="1441">
        <f>'GC Table 5 - Worker Training'!CHI20</f>
        <v>0</v>
      </c>
      <c r="CHS12" s="1441">
        <f>'GC Table 4 - Tertiary'!CHH17</f>
        <v>0</v>
      </c>
      <c r="CHT12" s="1446">
        <f>SUM(CHP12:CHS12)</f>
        <v>0</v>
      </c>
      <c r="CHU12" s="780">
        <v>2014</v>
      </c>
      <c r="CHV12" s="1440">
        <f>'GC Table 8 - Primary'!CHY8</f>
        <v>0</v>
      </c>
      <c r="CHW12" s="1441">
        <f>'GC Table 6 - Secondary'!CHY8</f>
        <v>0</v>
      </c>
      <c r="CHX12" s="1441">
        <f>'GC Table 5 - Worker Training'!CHY8</f>
        <v>0</v>
      </c>
      <c r="CHY12" s="1441">
        <f>'GC Table 4 - Tertiary'!CHX8</f>
        <v>0</v>
      </c>
      <c r="CHZ12" s="1442">
        <f>SUM(CHV12:CHY12)</f>
        <v>0</v>
      </c>
      <c r="CIA12" s="1443">
        <f>'GC Table 8 - Primary'!CHY12</f>
        <v>0</v>
      </c>
      <c r="CIB12" s="1441">
        <f>'GC Table 6 - Secondary'!CHY14</f>
        <v>0</v>
      </c>
      <c r="CIC12" s="1444">
        <f>'GC Table 5 - Worker Training'!CHY12</f>
        <v>0</v>
      </c>
      <c r="CID12" s="1441">
        <f>'GC Table 4 - Tertiary'!CHX9</f>
        <v>0</v>
      </c>
      <c r="CIE12" s="1445">
        <f>SUM(CIA12:CID12)</f>
        <v>0</v>
      </c>
      <c r="CIF12" s="1440">
        <f>'GC Table 8 - Primary'!CHY20</f>
        <v>0</v>
      </c>
      <c r="CIG12" s="1441">
        <f>'GC Table 6 - Secondary'!CHY22</f>
        <v>0</v>
      </c>
      <c r="CIH12" s="1441">
        <f>'GC Table 5 - Worker Training'!CHY20</f>
        <v>0</v>
      </c>
      <c r="CII12" s="1441">
        <f>'GC Table 4 - Tertiary'!CHX17</f>
        <v>0</v>
      </c>
      <c r="CIJ12" s="1446">
        <f>SUM(CIF12:CII12)</f>
        <v>0</v>
      </c>
      <c r="CIK12" s="780">
        <v>2014</v>
      </c>
      <c r="CIL12" s="1440">
        <f>'GC Table 8 - Primary'!CIO8</f>
        <v>0</v>
      </c>
      <c r="CIM12" s="1441">
        <f>'GC Table 6 - Secondary'!CIO8</f>
        <v>0</v>
      </c>
      <c r="CIN12" s="1441">
        <f>'GC Table 5 - Worker Training'!CIO8</f>
        <v>0</v>
      </c>
      <c r="CIO12" s="1441">
        <f>'GC Table 4 - Tertiary'!CIN8</f>
        <v>0</v>
      </c>
      <c r="CIP12" s="1442">
        <f>SUM(CIL12:CIO12)</f>
        <v>0</v>
      </c>
      <c r="CIQ12" s="1443">
        <f>'GC Table 8 - Primary'!CIO12</f>
        <v>0</v>
      </c>
      <c r="CIR12" s="1441">
        <f>'GC Table 6 - Secondary'!CIO14</f>
        <v>0</v>
      </c>
      <c r="CIS12" s="1444">
        <f>'GC Table 5 - Worker Training'!CIO12</f>
        <v>0</v>
      </c>
      <c r="CIT12" s="1441">
        <f>'GC Table 4 - Tertiary'!CIN9</f>
        <v>0</v>
      </c>
      <c r="CIU12" s="1445">
        <f>SUM(CIQ12:CIT12)</f>
        <v>0</v>
      </c>
      <c r="CIV12" s="1440">
        <f>'GC Table 8 - Primary'!CIO20</f>
        <v>0</v>
      </c>
      <c r="CIW12" s="1441">
        <f>'GC Table 6 - Secondary'!CIO22</f>
        <v>0</v>
      </c>
      <c r="CIX12" s="1441">
        <f>'GC Table 5 - Worker Training'!CIO20</f>
        <v>0</v>
      </c>
      <c r="CIY12" s="1441">
        <f>'GC Table 4 - Tertiary'!CIN17</f>
        <v>0</v>
      </c>
      <c r="CIZ12" s="1446">
        <f>SUM(CIV12:CIY12)</f>
        <v>0</v>
      </c>
      <c r="CJA12" s="780">
        <v>2014</v>
      </c>
      <c r="CJB12" s="1440">
        <f>'GC Table 8 - Primary'!CJE8</f>
        <v>0</v>
      </c>
      <c r="CJC12" s="1441">
        <f>'GC Table 6 - Secondary'!CJE8</f>
        <v>0</v>
      </c>
      <c r="CJD12" s="1441">
        <f>'GC Table 5 - Worker Training'!CJE8</f>
        <v>0</v>
      </c>
      <c r="CJE12" s="1441">
        <f>'GC Table 4 - Tertiary'!CJD8</f>
        <v>0</v>
      </c>
      <c r="CJF12" s="1442">
        <f>SUM(CJB12:CJE12)</f>
        <v>0</v>
      </c>
      <c r="CJG12" s="1443">
        <f>'GC Table 8 - Primary'!CJE12</f>
        <v>0</v>
      </c>
      <c r="CJH12" s="1441">
        <f>'GC Table 6 - Secondary'!CJE14</f>
        <v>0</v>
      </c>
      <c r="CJI12" s="1444">
        <f>'GC Table 5 - Worker Training'!CJE12</f>
        <v>0</v>
      </c>
      <c r="CJJ12" s="1441">
        <f>'GC Table 4 - Tertiary'!CJD9</f>
        <v>0</v>
      </c>
      <c r="CJK12" s="1445">
        <f>SUM(CJG12:CJJ12)</f>
        <v>0</v>
      </c>
      <c r="CJL12" s="1440">
        <f>'GC Table 8 - Primary'!CJE20</f>
        <v>0</v>
      </c>
      <c r="CJM12" s="1441">
        <f>'GC Table 6 - Secondary'!CJE22</f>
        <v>0</v>
      </c>
      <c r="CJN12" s="1441">
        <f>'GC Table 5 - Worker Training'!CJE20</f>
        <v>0</v>
      </c>
      <c r="CJO12" s="1441">
        <f>'GC Table 4 - Tertiary'!CJD17</f>
        <v>0</v>
      </c>
      <c r="CJP12" s="1446">
        <f>SUM(CJL12:CJO12)</f>
        <v>0</v>
      </c>
      <c r="CJQ12" s="780">
        <v>2014</v>
      </c>
      <c r="CJR12" s="1440">
        <f>'GC Table 8 - Primary'!CJU8</f>
        <v>0</v>
      </c>
      <c r="CJS12" s="1441">
        <f>'GC Table 6 - Secondary'!CJU8</f>
        <v>0</v>
      </c>
      <c r="CJT12" s="1441">
        <f>'GC Table 5 - Worker Training'!CJU8</f>
        <v>0</v>
      </c>
      <c r="CJU12" s="1441">
        <f>'GC Table 4 - Tertiary'!CJT8</f>
        <v>0</v>
      </c>
      <c r="CJV12" s="1442">
        <f>SUM(CJR12:CJU12)</f>
        <v>0</v>
      </c>
      <c r="CJW12" s="1443">
        <f>'GC Table 8 - Primary'!CJU12</f>
        <v>0</v>
      </c>
      <c r="CJX12" s="1441">
        <f>'GC Table 6 - Secondary'!CJU14</f>
        <v>0</v>
      </c>
      <c r="CJY12" s="1444">
        <f>'GC Table 5 - Worker Training'!CJU12</f>
        <v>0</v>
      </c>
      <c r="CJZ12" s="1441">
        <f>'GC Table 4 - Tertiary'!CJT9</f>
        <v>0</v>
      </c>
      <c r="CKA12" s="1445">
        <f>SUM(CJW12:CJZ12)</f>
        <v>0</v>
      </c>
      <c r="CKB12" s="1440">
        <f>'GC Table 8 - Primary'!CJU20</f>
        <v>0</v>
      </c>
      <c r="CKC12" s="1441">
        <f>'GC Table 6 - Secondary'!CJU22</f>
        <v>0</v>
      </c>
      <c r="CKD12" s="1441">
        <f>'GC Table 5 - Worker Training'!CJU20</f>
        <v>0</v>
      </c>
      <c r="CKE12" s="1441">
        <f>'GC Table 4 - Tertiary'!CJT17</f>
        <v>0</v>
      </c>
      <c r="CKF12" s="1446">
        <f>SUM(CKB12:CKE12)</f>
        <v>0</v>
      </c>
      <c r="CKG12" s="780">
        <v>2014</v>
      </c>
      <c r="CKH12" s="1440">
        <f>'GC Table 8 - Primary'!CKK8</f>
        <v>0</v>
      </c>
      <c r="CKI12" s="1441">
        <f>'GC Table 6 - Secondary'!CKK8</f>
        <v>0</v>
      </c>
      <c r="CKJ12" s="1441">
        <f>'GC Table 5 - Worker Training'!CKK8</f>
        <v>0</v>
      </c>
      <c r="CKK12" s="1441">
        <f>'GC Table 4 - Tertiary'!CKJ8</f>
        <v>0</v>
      </c>
      <c r="CKL12" s="1442">
        <f>SUM(CKH12:CKK12)</f>
        <v>0</v>
      </c>
      <c r="CKM12" s="1443">
        <f>'GC Table 8 - Primary'!CKK12</f>
        <v>0</v>
      </c>
      <c r="CKN12" s="1441">
        <f>'GC Table 6 - Secondary'!CKK14</f>
        <v>0</v>
      </c>
      <c r="CKO12" s="1444">
        <f>'GC Table 5 - Worker Training'!CKK12</f>
        <v>0</v>
      </c>
      <c r="CKP12" s="1441">
        <f>'GC Table 4 - Tertiary'!CKJ9</f>
        <v>0</v>
      </c>
      <c r="CKQ12" s="1445">
        <f>SUM(CKM12:CKP12)</f>
        <v>0</v>
      </c>
      <c r="CKR12" s="1440">
        <f>'GC Table 8 - Primary'!CKK20</f>
        <v>0</v>
      </c>
      <c r="CKS12" s="1441">
        <f>'GC Table 6 - Secondary'!CKK22</f>
        <v>0</v>
      </c>
      <c r="CKT12" s="1441">
        <f>'GC Table 5 - Worker Training'!CKK20</f>
        <v>0</v>
      </c>
      <c r="CKU12" s="1441">
        <f>'GC Table 4 - Tertiary'!CKJ17</f>
        <v>0</v>
      </c>
      <c r="CKV12" s="1446">
        <f>SUM(CKR12:CKU12)</f>
        <v>0</v>
      </c>
      <c r="CKW12" s="780">
        <v>2014</v>
      </c>
      <c r="CKX12" s="1440">
        <f>'GC Table 8 - Primary'!CLA8</f>
        <v>0</v>
      </c>
      <c r="CKY12" s="1441">
        <f>'GC Table 6 - Secondary'!CLA8</f>
        <v>0</v>
      </c>
      <c r="CKZ12" s="1441">
        <f>'GC Table 5 - Worker Training'!CLA8</f>
        <v>0</v>
      </c>
      <c r="CLA12" s="1441">
        <f>'GC Table 4 - Tertiary'!CKZ8</f>
        <v>0</v>
      </c>
      <c r="CLB12" s="1442">
        <f>SUM(CKX12:CLA12)</f>
        <v>0</v>
      </c>
      <c r="CLC12" s="1443">
        <f>'GC Table 8 - Primary'!CLA12</f>
        <v>0</v>
      </c>
      <c r="CLD12" s="1441">
        <f>'GC Table 6 - Secondary'!CLA14</f>
        <v>0</v>
      </c>
      <c r="CLE12" s="1444">
        <f>'GC Table 5 - Worker Training'!CLA12</f>
        <v>0</v>
      </c>
      <c r="CLF12" s="1441">
        <f>'GC Table 4 - Tertiary'!CKZ9</f>
        <v>0</v>
      </c>
      <c r="CLG12" s="1445">
        <f>SUM(CLC12:CLF12)</f>
        <v>0</v>
      </c>
      <c r="CLH12" s="1440">
        <f>'GC Table 8 - Primary'!CLA20</f>
        <v>0</v>
      </c>
      <c r="CLI12" s="1441">
        <f>'GC Table 6 - Secondary'!CLA22</f>
        <v>0</v>
      </c>
      <c r="CLJ12" s="1441">
        <f>'GC Table 5 - Worker Training'!CLA20</f>
        <v>0</v>
      </c>
      <c r="CLK12" s="1441">
        <f>'GC Table 4 - Tertiary'!CKZ17</f>
        <v>0</v>
      </c>
      <c r="CLL12" s="1446">
        <f>SUM(CLH12:CLK12)</f>
        <v>0</v>
      </c>
      <c r="CLM12" s="780">
        <v>2014</v>
      </c>
      <c r="CLN12" s="1440">
        <f>'GC Table 8 - Primary'!CLQ8</f>
        <v>0</v>
      </c>
      <c r="CLO12" s="1441">
        <f>'GC Table 6 - Secondary'!CLQ8</f>
        <v>0</v>
      </c>
      <c r="CLP12" s="1441">
        <f>'GC Table 5 - Worker Training'!CLQ8</f>
        <v>0</v>
      </c>
      <c r="CLQ12" s="1441">
        <f>'GC Table 4 - Tertiary'!CLP8</f>
        <v>0</v>
      </c>
      <c r="CLR12" s="1442">
        <f>SUM(CLN12:CLQ12)</f>
        <v>0</v>
      </c>
      <c r="CLS12" s="1443">
        <f>'GC Table 8 - Primary'!CLQ12</f>
        <v>0</v>
      </c>
      <c r="CLT12" s="1441">
        <f>'GC Table 6 - Secondary'!CLQ14</f>
        <v>0</v>
      </c>
      <c r="CLU12" s="1444">
        <f>'GC Table 5 - Worker Training'!CLQ12</f>
        <v>0</v>
      </c>
      <c r="CLV12" s="1441">
        <f>'GC Table 4 - Tertiary'!CLP9</f>
        <v>0</v>
      </c>
      <c r="CLW12" s="1445">
        <f>SUM(CLS12:CLV12)</f>
        <v>0</v>
      </c>
      <c r="CLX12" s="1440">
        <f>'GC Table 8 - Primary'!CLQ20</f>
        <v>0</v>
      </c>
      <c r="CLY12" s="1441">
        <f>'GC Table 6 - Secondary'!CLQ22</f>
        <v>0</v>
      </c>
      <c r="CLZ12" s="1441">
        <f>'GC Table 5 - Worker Training'!CLQ20</f>
        <v>0</v>
      </c>
      <c r="CMA12" s="1441">
        <f>'GC Table 4 - Tertiary'!CLP17</f>
        <v>0</v>
      </c>
      <c r="CMB12" s="1446">
        <f>SUM(CLX12:CMA12)</f>
        <v>0</v>
      </c>
      <c r="CMC12" s="780">
        <v>2014</v>
      </c>
      <c r="CMD12" s="1440">
        <f>'GC Table 8 - Primary'!CMG8</f>
        <v>0</v>
      </c>
      <c r="CME12" s="1441">
        <f>'GC Table 6 - Secondary'!CMG8</f>
        <v>0</v>
      </c>
      <c r="CMF12" s="1441">
        <f>'GC Table 5 - Worker Training'!CMG8</f>
        <v>0</v>
      </c>
      <c r="CMG12" s="1441">
        <f>'GC Table 4 - Tertiary'!CMF8</f>
        <v>0</v>
      </c>
      <c r="CMH12" s="1442">
        <f>SUM(CMD12:CMG12)</f>
        <v>0</v>
      </c>
      <c r="CMI12" s="1443">
        <f>'GC Table 8 - Primary'!CMG12</f>
        <v>0</v>
      </c>
      <c r="CMJ12" s="1441">
        <f>'GC Table 6 - Secondary'!CMG14</f>
        <v>0</v>
      </c>
      <c r="CMK12" s="1444">
        <f>'GC Table 5 - Worker Training'!CMG12</f>
        <v>0</v>
      </c>
      <c r="CML12" s="1441">
        <f>'GC Table 4 - Tertiary'!CMF9</f>
        <v>0</v>
      </c>
      <c r="CMM12" s="1445">
        <f>SUM(CMI12:CML12)</f>
        <v>0</v>
      </c>
      <c r="CMN12" s="1440">
        <f>'GC Table 8 - Primary'!CMG20</f>
        <v>0</v>
      </c>
      <c r="CMO12" s="1441">
        <f>'GC Table 6 - Secondary'!CMG22</f>
        <v>0</v>
      </c>
      <c r="CMP12" s="1441">
        <f>'GC Table 5 - Worker Training'!CMG20</f>
        <v>0</v>
      </c>
      <c r="CMQ12" s="1441">
        <f>'GC Table 4 - Tertiary'!CMF17</f>
        <v>0</v>
      </c>
      <c r="CMR12" s="1446">
        <f>SUM(CMN12:CMQ12)</f>
        <v>0</v>
      </c>
      <c r="CMS12" s="780">
        <v>2014</v>
      </c>
      <c r="CMT12" s="1440">
        <f>'GC Table 8 - Primary'!CMW8</f>
        <v>0</v>
      </c>
      <c r="CMU12" s="1441">
        <f>'GC Table 6 - Secondary'!CMW8</f>
        <v>0</v>
      </c>
      <c r="CMV12" s="1441">
        <f>'GC Table 5 - Worker Training'!CMW8</f>
        <v>0</v>
      </c>
      <c r="CMW12" s="1441">
        <f>'GC Table 4 - Tertiary'!CMV8</f>
        <v>0</v>
      </c>
      <c r="CMX12" s="1442">
        <f>SUM(CMT12:CMW12)</f>
        <v>0</v>
      </c>
      <c r="CMY12" s="1443">
        <f>'GC Table 8 - Primary'!CMW12</f>
        <v>0</v>
      </c>
      <c r="CMZ12" s="1441">
        <f>'GC Table 6 - Secondary'!CMW14</f>
        <v>0</v>
      </c>
      <c r="CNA12" s="1444">
        <f>'GC Table 5 - Worker Training'!CMW12</f>
        <v>0</v>
      </c>
      <c r="CNB12" s="1441">
        <f>'GC Table 4 - Tertiary'!CMV9</f>
        <v>0</v>
      </c>
      <c r="CNC12" s="1445">
        <f>SUM(CMY12:CNB12)</f>
        <v>0</v>
      </c>
      <c r="CND12" s="1440">
        <f>'GC Table 8 - Primary'!CMW20</f>
        <v>0</v>
      </c>
      <c r="CNE12" s="1441">
        <f>'GC Table 6 - Secondary'!CMW22</f>
        <v>0</v>
      </c>
      <c r="CNF12" s="1441">
        <f>'GC Table 5 - Worker Training'!CMW20</f>
        <v>0</v>
      </c>
      <c r="CNG12" s="1441">
        <f>'GC Table 4 - Tertiary'!CMV17</f>
        <v>0</v>
      </c>
      <c r="CNH12" s="1446">
        <f>SUM(CND12:CNG12)</f>
        <v>0</v>
      </c>
      <c r="CNI12" s="780">
        <v>2014</v>
      </c>
      <c r="CNJ12" s="1440">
        <f>'GC Table 8 - Primary'!CNM8</f>
        <v>0</v>
      </c>
      <c r="CNK12" s="1441">
        <f>'GC Table 6 - Secondary'!CNM8</f>
        <v>0</v>
      </c>
      <c r="CNL12" s="1441">
        <f>'GC Table 5 - Worker Training'!CNM8</f>
        <v>0</v>
      </c>
      <c r="CNM12" s="1441">
        <f>'GC Table 4 - Tertiary'!CNL8</f>
        <v>0</v>
      </c>
      <c r="CNN12" s="1442">
        <f>SUM(CNJ12:CNM12)</f>
        <v>0</v>
      </c>
      <c r="CNO12" s="1443">
        <f>'GC Table 8 - Primary'!CNM12</f>
        <v>0</v>
      </c>
      <c r="CNP12" s="1441">
        <f>'GC Table 6 - Secondary'!CNM14</f>
        <v>0</v>
      </c>
      <c r="CNQ12" s="1444">
        <f>'GC Table 5 - Worker Training'!CNM12</f>
        <v>0</v>
      </c>
      <c r="CNR12" s="1441">
        <f>'GC Table 4 - Tertiary'!CNL9</f>
        <v>0</v>
      </c>
      <c r="CNS12" s="1445">
        <f>SUM(CNO12:CNR12)</f>
        <v>0</v>
      </c>
      <c r="CNT12" s="1440">
        <f>'GC Table 8 - Primary'!CNM20</f>
        <v>0</v>
      </c>
      <c r="CNU12" s="1441">
        <f>'GC Table 6 - Secondary'!CNM22</f>
        <v>0</v>
      </c>
      <c r="CNV12" s="1441">
        <f>'GC Table 5 - Worker Training'!CNM20</f>
        <v>0</v>
      </c>
      <c r="CNW12" s="1441">
        <f>'GC Table 4 - Tertiary'!CNL17</f>
        <v>0</v>
      </c>
      <c r="CNX12" s="1446">
        <f>SUM(CNT12:CNW12)</f>
        <v>0</v>
      </c>
      <c r="CNY12" s="780">
        <v>2014</v>
      </c>
      <c r="CNZ12" s="1440">
        <f>'GC Table 8 - Primary'!COC8</f>
        <v>0</v>
      </c>
      <c r="COA12" s="1441">
        <f>'GC Table 6 - Secondary'!COC8</f>
        <v>0</v>
      </c>
      <c r="COB12" s="1441">
        <f>'GC Table 5 - Worker Training'!COC8</f>
        <v>0</v>
      </c>
      <c r="COC12" s="1441">
        <f>'GC Table 4 - Tertiary'!COB8</f>
        <v>0</v>
      </c>
      <c r="COD12" s="1442">
        <f>SUM(CNZ12:COC12)</f>
        <v>0</v>
      </c>
      <c r="COE12" s="1443">
        <f>'GC Table 8 - Primary'!COC12</f>
        <v>0</v>
      </c>
      <c r="COF12" s="1441">
        <f>'GC Table 6 - Secondary'!COC14</f>
        <v>0</v>
      </c>
      <c r="COG12" s="1444">
        <f>'GC Table 5 - Worker Training'!COC12</f>
        <v>0</v>
      </c>
      <c r="COH12" s="1441">
        <f>'GC Table 4 - Tertiary'!COB9</f>
        <v>0</v>
      </c>
      <c r="COI12" s="1445">
        <f>SUM(COE12:COH12)</f>
        <v>0</v>
      </c>
      <c r="COJ12" s="1440">
        <f>'GC Table 8 - Primary'!COC20</f>
        <v>0</v>
      </c>
      <c r="COK12" s="1441">
        <f>'GC Table 6 - Secondary'!COC22</f>
        <v>0</v>
      </c>
      <c r="COL12" s="1441">
        <f>'GC Table 5 - Worker Training'!COC20</f>
        <v>0</v>
      </c>
      <c r="COM12" s="1441">
        <f>'GC Table 4 - Tertiary'!COB17</f>
        <v>0</v>
      </c>
      <c r="CON12" s="1446">
        <f>SUM(COJ12:COM12)</f>
        <v>0</v>
      </c>
      <c r="COO12" s="780">
        <v>2014</v>
      </c>
      <c r="COP12" s="1440">
        <f>'GC Table 8 - Primary'!COS8</f>
        <v>0</v>
      </c>
      <c r="COQ12" s="1441">
        <f>'GC Table 6 - Secondary'!COS8</f>
        <v>0</v>
      </c>
      <c r="COR12" s="1441">
        <f>'GC Table 5 - Worker Training'!COS8</f>
        <v>0</v>
      </c>
      <c r="COS12" s="1441">
        <f>'GC Table 4 - Tertiary'!COR8</f>
        <v>0</v>
      </c>
      <c r="COT12" s="1442">
        <f>SUM(COP12:COS12)</f>
        <v>0</v>
      </c>
      <c r="COU12" s="1443">
        <f>'GC Table 8 - Primary'!COS12</f>
        <v>0</v>
      </c>
      <c r="COV12" s="1441">
        <f>'GC Table 6 - Secondary'!COS14</f>
        <v>0</v>
      </c>
      <c r="COW12" s="1444">
        <f>'GC Table 5 - Worker Training'!COS12</f>
        <v>0</v>
      </c>
      <c r="COX12" s="1441">
        <f>'GC Table 4 - Tertiary'!COR9</f>
        <v>0</v>
      </c>
      <c r="COY12" s="1445">
        <f>SUM(COU12:COX12)</f>
        <v>0</v>
      </c>
      <c r="COZ12" s="1440">
        <f>'GC Table 8 - Primary'!COS20</f>
        <v>0</v>
      </c>
      <c r="CPA12" s="1441">
        <f>'GC Table 6 - Secondary'!COS22</f>
        <v>0</v>
      </c>
      <c r="CPB12" s="1441">
        <f>'GC Table 5 - Worker Training'!COS20</f>
        <v>0</v>
      </c>
      <c r="CPC12" s="1441">
        <f>'GC Table 4 - Tertiary'!COR17</f>
        <v>0</v>
      </c>
      <c r="CPD12" s="1446">
        <f>SUM(COZ12:CPC12)</f>
        <v>0</v>
      </c>
      <c r="CPE12" s="780">
        <v>2014</v>
      </c>
      <c r="CPF12" s="1440">
        <f>'GC Table 8 - Primary'!CPI8</f>
        <v>0</v>
      </c>
      <c r="CPG12" s="1441">
        <f>'GC Table 6 - Secondary'!CPI8</f>
        <v>0</v>
      </c>
      <c r="CPH12" s="1441">
        <f>'GC Table 5 - Worker Training'!CPI8</f>
        <v>0</v>
      </c>
      <c r="CPI12" s="1441">
        <f>'GC Table 4 - Tertiary'!CPH8</f>
        <v>0</v>
      </c>
      <c r="CPJ12" s="1442">
        <f>SUM(CPF12:CPI12)</f>
        <v>0</v>
      </c>
      <c r="CPK12" s="1443">
        <f>'GC Table 8 - Primary'!CPI12</f>
        <v>0</v>
      </c>
      <c r="CPL12" s="1441">
        <f>'GC Table 6 - Secondary'!CPI14</f>
        <v>0</v>
      </c>
      <c r="CPM12" s="1444">
        <f>'GC Table 5 - Worker Training'!CPI12</f>
        <v>0</v>
      </c>
      <c r="CPN12" s="1441">
        <f>'GC Table 4 - Tertiary'!CPH9</f>
        <v>0</v>
      </c>
      <c r="CPO12" s="1445">
        <f>SUM(CPK12:CPN12)</f>
        <v>0</v>
      </c>
      <c r="CPP12" s="1440">
        <f>'GC Table 8 - Primary'!CPI20</f>
        <v>0</v>
      </c>
      <c r="CPQ12" s="1441">
        <f>'GC Table 6 - Secondary'!CPI22</f>
        <v>0</v>
      </c>
      <c r="CPR12" s="1441">
        <f>'GC Table 5 - Worker Training'!CPI20</f>
        <v>0</v>
      </c>
      <c r="CPS12" s="1441">
        <f>'GC Table 4 - Tertiary'!CPH17</f>
        <v>0</v>
      </c>
      <c r="CPT12" s="1446">
        <f>SUM(CPP12:CPS12)</f>
        <v>0</v>
      </c>
      <c r="CPU12" s="780">
        <v>2014</v>
      </c>
      <c r="CPV12" s="1440">
        <f>'GC Table 8 - Primary'!CPY8</f>
        <v>0</v>
      </c>
      <c r="CPW12" s="1441">
        <f>'GC Table 6 - Secondary'!CPY8</f>
        <v>0</v>
      </c>
      <c r="CPX12" s="1441">
        <f>'GC Table 5 - Worker Training'!CPY8</f>
        <v>0</v>
      </c>
      <c r="CPY12" s="1441">
        <f>'GC Table 4 - Tertiary'!CPX8</f>
        <v>0</v>
      </c>
      <c r="CPZ12" s="1442">
        <f>SUM(CPV12:CPY12)</f>
        <v>0</v>
      </c>
      <c r="CQA12" s="1443">
        <f>'GC Table 8 - Primary'!CPY12</f>
        <v>0</v>
      </c>
      <c r="CQB12" s="1441">
        <f>'GC Table 6 - Secondary'!CPY14</f>
        <v>0</v>
      </c>
      <c r="CQC12" s="1444">
        <f>'GC Table 5 - Worker Training'!CPY12</f>
        <v>0</v>
      </c>
      <c r="CQD12" s="1441">
        <f>'GC Table 4 - Tertiary'!CPX9</f>
        <v>0</v>
      </c>
      <c r="CQE12" s="1445">
        <f>SUM(CQA12:CQD12)</f>
        <v>0</v>
      </c>
      <c r="CQF12" s="1440">
        <f>'GC Table 8 - Primary'!CPY20</f>
        <v>0</v>
      </c>
      <c r="CQG12" s="1441">
        <f>'GC Table 6 - Secondary'!CPY22</f>
        <v>0</v>
      </c>
      <c r="CQH12" s="1441">
        <f>'GC Table 5 - Worker Training'!CPY20</f>
        <v>0</v>
      </c>
      <c r="CQI12" s="1441">
        <f>'GC Table 4 - Tertiary'!CPX17</f>
        <v>0</v>
      </c>
      <c r="CQJ12" s="1446">
        <f>SUM(CQF12:CQI12)</f>
        <v>0</v>
      </c>
      <c r="CQK12" s="780">
        <v>2014</v>
      </c>
      <c r="CQL12" s="1440">
        <f>'GC Table 8 - Primary'!CQO8</f>
        <v>0</v>
      </c>
      <c r="CQM12" s="1441">
        <f>'GC Table 6 - Secondary'!CQO8</f>
        <v>0</v>
      </c>
      <c r="CQN12" s="1441">
        <f>'GC Table 5 - Worker Training'!CQO8</f>
        <v>0</v>
      </c>
      <c r="CQO12" s="1441">
        <f>'GC Table 4 - Tertiary'!CQN8</f>
        <v>0</v>
      </c>
      <c r="CQP12" s="1442">
        <f>SUM(CQL12:CQO12)</f>
        <v>0</v>
      </c>
      <c r="CQQ12" s="1443">
        <f>'GC Table 8 - Primary'!CQO12</f>
        <v>0</v>
      </c>
      <c r="CQR12" s="1441">
        <f>'GC Table 6 - Secondary'!CQO14</f>
        <v>0</v>
      </c>
      <c r="CQS12" s="1444">
        <f>'GC Table 5 - Worker Training'!CQO12</f>
        <v>0</v>
      </c>
      <c r="CQT12" s="1441">
        <f>'GC Table 4 - Tertiary'!CQN9</f>
        <v>0</v>
      </c>
      <c r="CQU12" s="1445">
        <f>SUM(CQQ12:CQT12)</f>
        <v>0</v>
      </c>
      <c r="CQV12" s="1440">
        <f>'GC Table 8 - Primary'!CQO20</f>
        <v>0</v>
      </c>
      <c r="CQW12" s="1441">
        <f>'GC Table 6 - Secondary'!CQO22</f>
        <v>0</v>
      </c>
      <c r="CQX12" s="1441">
        <f>'GC Table 5 - Worker Training'!CQO20</f>
        <v>0</v>
      </c>
      <c r="CQY12" s="1441">
        <f>'GC Table 4 - Tertiary'!CQN17</f>
        <v>0</v>
      </c>
      <c r="CQZ12" s="1446">
        <f>SUM(CQV12:CQY12)</f>
        <v>0</v>
      </c>
      <c r="CRA12" s="780">
        <v>2014</v>
      </c>
      <c r="CRB12" s="1440">
        <f>'GC Table 8 - Primary'!CRE8</f>
        <v>0</v>
      </c>
      <c r="CRC12" s="1441">
        <f>'GC Table 6 - Secondary'!CRE8</f>
        <v>0</v>
      </c>
      <c r="CRD12" s="1441">
        <f>'GC Table 5 - Worker Training'!CRE8</f>
        <v>0</v>
      </c>
      <c r="CRE12" s="1441">
        <f>'GC Table 4 - Tertiary'!CRD8</f>
        <v>0</v>
      </c>
      <c r="CRF12" s="1442">
        <f>SUM(CRB12:CRE12)</f>
        <v>0</v>
      </c>
      <c r="CRG12" s="1443">
        <f>'GC Table 8 - Primary'!CRE12</f>
        <v>0</v>
      </c>
      <c r="CRH12" s="1441">
        <f>'GC Table 6 - Secondary'!CRE14</f>
        <v>0</v>
      </c>
      <c r="CRI12" s="1444">
        <f>'GC Table 5 - Worker Training'!CRE12</f>
        <v>0</v>
      </c>
      <c r="CRJ12" s="1441">
        <f>'GC Table 4 - Tertiary'!CRD9</f>
        <v>0</v>
      </c>
      <c r="CRK12" s="1445">
        <f>SUM(CRG12:CRJ12)</f>
        <v>0</v>
      </c>
      <c r="CRL12" s="1440">
        <f>'GC Table 8 - Primary'!CRE20</f>
        <v>0</v>
      </c>
      <c r="CRM12" s="1441">
        <f>'GC Table 6 - Secondary'!CRE22</f>
        <v>0</v>
      </c>
      <c r="CRN12" s="1441">
        <f>'GC Table 5 - Worker Training'!CRE20</f>
        <v>0</v>
      </c>
      <c r="CRO12" s="1441">
        <f>'GC Table 4 - Tertiary'!CRD17</f>
        <v>0</v>
      </c>
      <c r="CRP12" s="1446">
        <f>SUM(CRL12:CRO12)</f>
        <v>0</v>
      </c>
      <c r="CRQ12" s="780">
        <v>2014</v>
      </c>
      <c r="CRR12" s="1440">
        <f>'GC Table 8 - Primary'!CRU8</f>
        <v>0</v>
      </c>
      <c r="CRS12" s="1441">
        <f>'GC Table 6 - Secondary'!CRU8</f>
        <v>0</v>
      </c>
      <c r="CRT12" s="1441">
        <f>'GC Table 5 - Worker Training'!CRU8</f>
        <v>0</v>
      </c>
      <c r="CRU12" s="1441">
        <f>'GC Table 4 - Tertiary'!CRT8</f>
        <v>0</v>
      </c>
      <c r="CRV12" s="1442">
        <f>SUM(CRR12:CRU12)</f>
        <v>0</v>
      </c>
      <c r="CRW12" s="1443">
        <f>'GC Table 8 - Primary'!CRU12</f>
        <v>0</v>
      </c>
      <c r="CRX12" s="1441">
        <f>'GC Table 6 - Secondary'!CRU14</f>
        <v>0</v>
      </c>
      <c r="CRY12" s="1444">
        <f>'GC Table 5 - Worker Training'!CRU12</f>
        <v>0</v>
      </c>
      <c r="CRZ12" s="1441">
        <f>'GC Table 4 - Tertiary'!CRT9</f>
        <v>0</v>
      </c>
      <c r="CSA12" s="1445">
        <f>SUM(CRW12:CRZ12)</f>
        <v>0</v>
      </c>
      <c r="CSB12" s="1440">
        <f>'GC Table 8 - Primary'!CRU20</f>
        <v>0</v>
      </c>
      <c r="CSC12" s="1441">
        <f>'GC Table 6 - Secondary'!CRU22</f>
        <v>0</v>
      </c>
      <c r="CSD12" s="1441">
        <f>'GC Table 5 - Worker Training'!CRU20</f>
        <v>0</v>
      </c>
      <c r="CSE12" s="1441">
        <f>'GC Table 4 - Tertiary'!CRT17</f>
        <v>0</v>
      </c>
      <c r="CSF12" s="1446">
        <f>SUM(CSB12:CSE12)</f>
        <v>0</v>
      </c>
      <c r="CSG12" s="780">
        <v>2014</v>
      </c>
      <c r="CSH12" s="1440">
        <f>'GC Table 8 - Primary'!CSK8</f>
        <v>0</v>
      </c>
      <c r="CSI12" s="1441">
        <f>'GC Table 6 - Secondary'!CSK8</f>
        <v>0</v>
      </c>
      <c r="CSJ12" s="1441">
        <f>'GC Table 5 - Worker Training'!CSK8</f>
        <v>0</v>
      </c>
      <c r="CSK12" s="1441">
        <f>'GC Table 4 - Tertiary'!CSJ8</f>
        <v>0</v>
      </c>
      <c r="CSL12" s="1442">
        <f>SUM(CSH12:CSK12)</f>
        <v>0</v>
      </c>
      <c r="CSM12" s="1443">
        <f>'GC Table 8 - Primary'!CSK12</f>
        <v>0</v>
      </c>
      <c r="CSN12" s="1441">
        <f>'GC Table 6 - Secondary'!CSK14</f>
        <v>0</v>
      </c>
      <c r="CSO12" s="1444">
        <f>'GC Table 5 - Worker Training'!CSK12</f>
        <v>0</v>
      </c>
      <c r="CSP12" s="1441">
        <f>'GC Table 4 - Tertiary'!CSJ9</f>
        <v>0</v>
      </c>
      <c r="CSQ12" s="1445">
        <f>SUM(CSM12:CSP12)</f>
        <v>0</v>
      </c>
      <c r="CSR12" s="1440">
        <f>'GC Table 8 - Primary'!CSK20</f>
        <v>0</v>
      </c>
      <c r="CSS12" s="1441">
        <f>'GC Table 6 - Secondary'!CSK22</f>
        <v>0</v>
      </c>
      <c r="CST12" s="1441">
        <f>'GC Table 5 - Worker Training'!CSK20</f>
        <v>0</v>
      </c>
      <c r="CSU12" s="1441">
        <f>'GC Table 4 - Tertiary'!CSJ17</f>
        <v>0</v>
      </c>
      <c r="CSV12" s="1446">
        <f>SUM(CSR12:CSU12)</f>
        <v>0</v>
      </c>
      <c r="CSW12" s="780">
        <v>2014</v>
      </c>
      <c r="CSX12" s="1440">
        <f>'GC Table 8 - Primary'!CTA8</f>
        <v>0</v>
      </c>
      <c r="CSY12" s="1441">
        <f>'GC Table 6 - Secondary'!CTA8</f>
        <v>0</v>
      </c>
      <c r="CSZ12" s="1441">
        <f>'GC Table 5 - Worker Training'!CTA8</f>
        <v>0</v>
      </c>
      <c r="CTA12" s="1441">
        <f>'GC Table 4 - Tertiary'!CSZ8</f>
        <v>0</v>
      </c>
      <c r="CTB12" s="1442">
        <f>SUM(CSX12:CTA12)</f>
        <v>0</v>
      </c>
      <c r="CTC12" s="1443">
        <f>'GC Table 8 - Primary'!CTA12</f>
        <v>0</v>
      </c>
      <c r="CTD12" s="1441">
        <f>'GC Table 6 - Secondary'!CTA14</f>
        <v>0</v>
      </c>
      <c r="CTE12" s="1444">
        <f>'GC Table 5 - Worker Training'!CTA12</f>
        <v>0</v>
      </c>
      <c r="CTF12" s="1441">
        <f>'GC Table 4 - Tertiary'!CSZ9</f>
        <v>0</v>
      </c>
      <c r="CTG12" s="1445">
        <f>SUM(CTC12:CTF12)</f>
        <v>0</v>
      </c>
      <c r="CTH12" s="1440">
        <f>'GC Table 8 - Primary'!CTA20</f>
        <v>0</v>
      </c>
      <c r="CTI12" s="1441">
        <f>'GC Table 6 - Secondary'!CTA22</f>
        <v>0</v>
      </c>
      <c r="CTJ12" s="1441">
        <f>'GC Table 5 - Worker Training'!CTA20</f>
        <v>0</v>
      </c>
      <c r="CTK12" s="1441">
        <f>'GC Table 4 - Tertiary'!CSZ17</f>
        <v>0</v>
      </c>
      <c r="CTL12" s="1446">
        <f>SUM(CTH12:CTK12)</f>
        <v>0</v>
      </c>
      <c r="CTM12" s="780">
        <v>2014</v>
      </c>
      <c r="CTN12" s="1440">
        <f>'GC Table 8 - Primary'!CTQ8</f>
        <v>0</v>
      </c>
      <c r="CTO12" s="1441">
        <f>'GC Table 6 - Secondary'!CTQ8</f>
        <v>0</v>
      </c>
      <c r="CTP12" s="1441">
        <f>'GC Table 5 - Worker Training'!CTQ8</f>
        <v>0</v>
      </c>
      <c r="CTQ12" s="1441">
        <f>'GC Table 4 - Tertiary'!CTP8</f>
        <v>0</v>
      </c>
      <c r="CTR12" s="1442">
        <f>SUM(CTN12:CTQ12)</f>
        <v>0</v>
      </c>
      <c r="CTS12" s="1443">
        <f>'GC Table 8 - Primary'!CTQ12</f>
        <v>0</v>
      </c>
      <c r="CTT12" s="1441">
        <f>'GC Table 6 - Secondary'!CTQ14</f>
        <v>0</v>
      </c>
      <c r="CTU12" s="1444">
        <f>'GC Table 5 - Worker Training'!CTQ12</f>
        <v>0</v>
      </c>
      <c r="CTV12" s="1441">
        <f>'GC Table 4 - Tertiary'!CTP9</f>
        <v>0</v>
      </c>
      <c r="CTW12" s="1445">
        <f>SUM(CTS12:CTV12)</f>
        <v>0</v>
      </c>
      <c r="CTX12" s="1440">
        <f>'GC Table 8 - Primary'!CTQ20</f>
        <v>0</v>
      </c>
      <c r="CTY12" s="1441">
        <f>'GC Table 6 - Secondary'!CTQ22</f>
        <v>0</v>
      </c>
      <c r="CTZ12" s="1441">
        <f>'GC Table 5 - Worker Training'!CTQ20</f>
        <v>0</v>
      </c>
      <c r="CUA12" s="1441">
        <f>'GC Table 4 - Tertiary'!CTP17</f>
        <v>0</v>
      </c>
      <c r="CUB12" s="1446">
        <f>SUM(CTX12:CUA12)</f>
        <v>0</v>
      </c>
      <c r="CUC12" s="780">
        <v>2014</v>
      </c>
      <c r="CUD12" s="1440">
        <f>'GC Table 8 - Primary'!CUG8</f>
        <v>0</v>
      </c>
      <c r="CUE12" s="1441">
        <f>'GC Table 6 - Secondary'!CUG8</f>
        <v>0</v>
      </c>
      <c r="CUF12" s="1441">
        <f>'GC Table 5 - Worker Training'!CUG8</f>
        <v>0</v>
      </c>
      <c r="CUG12" s="1441">
        <f>'GC Table 4 - Tertiary'!CUF8</f>
        <v>0</v>
      </c>
      <c r="CUH12" s="1442">
        <f>SUM(CUD12:CUG12)</f>
        <v>0</v>
      </c>
      <c r="CUI12" s="1443">
        <f>'GC Table 8 - Primary'!CUG12</f>
        <v>0</v>
      </c>
      <c r="CUJ12" s="1441">
        <f>'GC Table 6 - Secondary'!CUG14</f>
        <v>0</v>
      </c>
      <c r="CUK12" s="1444">
        <f>'GC Table 5 - Worker Training'!CUG12</f>
        <v>0</v>
      </c>
      <c r="CUL12" s="1441">
        <f>'GC Table 4 - Tertiary'!CUF9</f>
        <v>0</v>
      </c>
      <c r="CUM12" s="1445">
        <f>SUM(CUI12:CUL12)</f>
        <v>0</v>
      </c>
      <c r="CUN12" s="1440">
        <f>'GC Table 8 - Primary'!CUG20</f>
        <v>0</v>
      </c>
      <c r="CUO12" s="1441">
        <f>'GC Table 6 - Secondary'!CUG22</f>
        <v>0</v>
      </c>
      <c r="CUP12" s="1441">
        <f>'GC Table 5 - Worker Training'!CUG20</f>
        <v>0</v>
      </c>
      <c r="CUQ12" s="1441">
        <f>'GC Table 4 - Tertiary'!CUF17</f>
        <v>0</v>
      </c>
      <c r="CUR12" s="1446">
        <f>SUM(CUN12:CUQ12)</f>
        <v>0</v>
      </c>
      <c r="CUS12" s="780">
        <v>2014</v>
      </c>
      <c r="CUT12" s="1440">
        <f>'GC Table 8 - Primary'!CUW8</f>
        <v>0</v>
      </c>
      <c r="CUU12" s="1441">
        <f>'GC Table 6 - Secondary'!CUW8</f>
        <v>0</v>
      </c>
      <c r="CUV12" s="1441">
        <f>'GC Table 5 - Worker Training'!CUW8</f>
        <v>0</v>
      </c>
      <c r="CUW12" s="1441">
        <f>'GC Table 4 - Tertiary'!CUV8</f>
        <v>0</v>
      </c>
      <c r="CUX12" s="1442">
        <f>SUM(CUT12:CUW12)</f>
        <v>0</v>
      </c>
      <c r="CUY12" s="1443">
        <f>'GC Table 8 - Primary'!CUW12</f>
        <v>0</v>
      </c>
      <c r="CUZ12" s="1441">
        <f>'GC Table 6 - Secondary'!CUW14</f>
        <v>0</v>
      </c>
      <c r="CVA12" s="1444">
        <f>'GC Table 5 - Worker Training'!CUW12</f>
        <v>0</v>
      </c>
      <c r="CVB12" s="1441">
        <f>'GC Table 4 - Tertiary'!CUV9</f>
        <v>0</v>
      </c>
      <c r="CVC12" s="1445">
        <f>SUM(CUY12:CVB12)</f>
        <v>0</v>
      </c>
      <c r="CVD12" s="1440">
        <f>'GC Table 8 - Primary'!CUW20</f>
        <v>0</v>
      </c>
      <c r="CVE12" s="1441">
        <f>'GC Table 6 - Secondary'!CUW22</f>
        <v>0</v>
      </c>
      <c r="CVF12" s="1441">
        <f>'GC Table 5 - Worker Training'!CUW20</f>
        <v>0</v>
      </c>
      <c r="CVG12" s="1441">
        <f>'GC Table 4 - Tertiary'!CUV17</f>
        <v>0</v>
      </c>
      <c r="CVH12" s="1446">
        <f>SUM(CVD12:CVG12)</f>
        <v>0</v>
      </c>
      <c r="CVI12" s="780">
        <v>2014</v>
      </c>
      <c r="CVJ12" s="1440">
        <f>'GC Table 8 - Primary'!CVM8</f>
        <v>0</v>
      </c>
      <c r="CVK12" s="1441">
        <f>'GC Table 6 - Secondary'!CVM8</f>
        <v>0</v>
      </c>
      <c r="CVL12" s="1441">
        <f>'GC Table 5 - Worker Training'!CVM8</f>
        <v>0</v>
      </c>
      <c r="CVM12" s="1441">
        <f>'GC Table 4 - Tertiary'!CVL8</f>
        <v>0</v>
      </c>
      <c r="CVN12" s="1442">
        <f>SUM(CVJ12:CVM12)</f>
        <v>0</v>
      </c>
      <c r="CVO12" s="1443">
        <f>'GC Table 8 - Primary'!CVM12</f>
        <v>0</v>
      </c>
      <c r="CVP12" s="1441">
        <f>'GC Table 6 - Secondary'!CVM14</f>
        <v>0</v>
      </c>
      <c r="CVQ12" s="1444">
        <f>'GC Table 5 - Worker Training'!CVM12</f>
        <v>0</v>
      </c>
      <c r="CVR12" s="1441">
        <f>'GC Table 4 - Tertiary'!CVL9</f>
        <v>0</v>
      </c>
      <c r="CVS12" s="1445">
        <f>SUM(CVO12:CVR12)</f>
        <v>0</v>
      </c>
      <c r="CVT12" s="1440">
        <f>'GC Table 8 - Primary'!CVM20</f>
        <v>0</v>
      </c>
      <c r="CVU12" s="1441">
        <f>'GC Table 6 - Secondary'!CVM22</f>
        <v>0</v>
      </c>
      <c r="CVV12" s="1441">
        <f>'GC Table 5 - Worker Training'!CVM20</f>
        <v>0</v>
      </c>
      <c r="CVW12" s="1441">
        <f>'GC Table 4 - Tertiary'!CVL17</f>
        <v>0</v>
      </c>
      <c r="CVX12" s="1446">
        <f>SUM(CVT12:CVW12)</f>
        <v>0</v>
      </c>
      <c r="CVY12" s="780">
        <v>2014</v>
      </c>
      <c r="CVZ12" s="1440">
        <f>'GC Table 8 - Primary'!CWC8</f>
        <v>0</v>
      </c>
      <c r="CWA12" s="1441">
        <f>'GC Table 6 - Secondary'!CWC8</f>
        <v>0</v>
      </c>
      <c r="CWB12" s="1441">
        <f>'GC Table 5 - Worker Training'!CWC8</f>
        <v>0</v>
      </c>
      <c r="CWC12" s="1441">
        <f>'GC Table 4 - Tertiary'!CWB8</f>
        <v>0</v>
      </c>
      <c r="CWD12" s="1442">
        <f>SUM(CVZ12:CWC12)</f>
        <v>0</v>
      </c>
      <c r="CWE12" s="1443">
        <f>'GC Table 8 - Primary'!CWC12</f>
        <v>0</v>
      </c>
      <c r="CWF12" s="1441">
        <f>'GC Table 6 - Secondary'!CWC14</f>
        <v>0</v>
      </c>
      <c r="CWG12" s="1444">
        <f>'GC Table 5 - Worker Training'!CWC12</f>
        <v>0</v>
      </c>
      <c r="CWH12" s="1441">
        <f>'GC Table 4 - Tertiary'!CWB9</f>
        <v>0</v>
      </c>
      <c r="CWI12" s="1445">
        <f>SUM(CWE12:CWH12)</f>
        <v>0</v>
      </c>
      <c r="CWJ12" s="1440">
        <f>'GC Table 8 - Primary'!CWC20</f>
        <v>0</v>
      </c>
      <c r="CWK12" s="1441">
        <f>'GC Table 6 - Secondary'!CWC22</f>
        <v>0</v>
      </c>
      <c r="CWL12" s="1441">
        <f>'GC Table 5 - Worker Training'!CWC20</f>
        <v>0</v>
      </c>
      <c r="CWM12" s="1441">
        <f>'GC Table 4 - Tertiary'!CWB17</f>
        <v>0</v>
      </c>
      <c r="CWN12" s="1446">
        <f>SUM(CWJ12:CWM12)</f>
        <v>0</v>
      </c>
      <c r="CWO12" s="780">
        <v>2014</v>
      </c>
      <c r="CWP12" s="1440">
        <f>'GC Table 8 - Primary'!CWS8</f>
        <v>0</v>
      </c>
      <c r="CWQ12" s="1441">
        <f>'GC Table 6 - Secondary'!CWS8</f>
        <v>0</v>
      </c>
      <c r="CWR12" s="1441">
        <f>'GC Table 5 - Worker Training'!CWS8</f>
        <v>0</v>
      </c>
      <c r="CWS12" s="1441">
        <f>'GC Table 4 - Tertiary'!CWR8</f>
        <v>0</v>
      </c>
      <c r="CWT12" s="1442">
        <f>SUM(CWP12:CWS12)</f>
        <v>0</v>
      </c>
      <c r="CWU12" s="1443">
        <f>'GC Table 8 - Primary'!CWS12</f>
        <v>0</v>
      </c>
      <c r="CWV12" s="1441">
        <f>'GC Table 6 - Secondary'!CWS14</f>
        <v>0</v>
      </c>
      <c r="CWW12" s="1444">
        <f>'GC Table 5 - Worker Training'!CWS12</f>
        <v>0</v>
      </c>
      <c r="CWX12" s="1441">
        <f>'GC Table 4 - Tertiary'!CWR9</f>
        <v>0</v>
      </c>
      <c r="CWY12" s="1445">
        <f>SUM(CWU12:CWX12)</f>
        <v>0</v>
      </c>
      <c r="CWZ12" s="1440">
        <f>'GC Table 8 - Primary'!CWS20</f>
        <v>0</v>
      </c>
      <c r="CXA12" s="1441">
        <f>'GC Table 6 - Secondary'!CWS22</f>
        <v>0</v>
      </c>
      <c r="CXB12" s="1441">
        <f>'GC Table 5 - Worker Training'!CWS20</f>
        <v>0</v>
      </c>
      <c r="CXC12" s="1441">
        <f>'GC Table 4 - Tertiary'!CWR17</f>
        <v>0</v>
      </c>
      <c r="CXD12" s="1446">
        <f>SUM(CWZ12:CXC12)</f>
        <v>0</v>
      </c>
      <c r="CXE12" s="780">
        <v>2014</v>
      </c>
      <c r="CXF12" s="1440">
        <f>'GC Table 8 - Primary'!CXI8</f>
        <v>0</v>
      </c>
      <c r="CXG12" s="1441">
        <f>'GC Table 6 - Secondary'!CXI8</f>
        <v>0</v>
      </c>
      <c r="CXH12" s="1441">
        <f>'GC Table 5 - Worker Training'!CXI8</f>
        <v>0</v>
      </c>
      <c r="CXI12" s="1441">
        <f>'GC Table 4 - Tertiary'!CXH8</f>
        <v>0</v>
      </c>
      <c r="CXJ12" s="1442">
        <f>SUM(CXF12:CXI12)</f>
        <v>0</v>
      </c>
      <c r="CXK12" s="1443">
        <f>'GC Table 8 - Primary'!CXI12</f>
        <v>0</v>
      </c>
      <c r="CXL12" s="1441">
        <f>'GC Table 6 - Secondary'!CXI14</f>
        <v>0</v>
      </c>
      <c r="CXM12" s="1444">
        <f>'GC Table 5 - Worker Training'!CXI12</f>
        <v>0</v>
      </c>
      <c r="CXN12" s="1441">
        <f>'GC Table 4 - Tertiary'!CXH9</f>
        <v>0</v>
      </c>
      <c r="CXO12" s="1445">
        <f>SUM(CXK12:CXN12)</f>
        <v>0</v>
      </c>
      <c r="CXP12" s="1440">
        <f>'GC Table 8 - Primary'!CXI20</f>
        <v>0</v>
      </c>
      <c r="CXQ12" s="1441">
        <f>'GC Table 6 - Secondary'!CXI22</f>
        <v>0</v>
      </c>
      <c r="CXR12" s="1441">
        <f>'GC Table 5 - Worker Training'!CXI20</f>
        <v>0</v>
      </c>
      <c r="CXS12" s="1441">
        <f>'GC Table 4 - Tertiary'!CXH17</f>
        <v>0</v>
      </c>
      <c r="CXT12" s="1446">
        <f>SUM(CXP12:CXS12)</f>
        <v>0</v>
      </c>
      <c r="CXU12" s="780">
        <v>2014</v>
      </c>
      <c r="CXV12" s="1440">
        <f>'GC Table 8 - Primary'!CXY8</f>
        <v>0</v>
      </c>
      <c r="CXW12" s="1441">
        <f>'GC Table 6 - Secondary'!CXY8</f>
        <v>0</v>
      </c>
      <c r="CXX12" s="1441">
        <f>'GC Table 5 - Worker Training'!CXY8</f>
        <v>0</v>
      </c>
      <c r="CXY12" s="1441">
        <f>'GC Table 4 - Tertiary'!CXX8</f>
        <v>0</v>
      </c>
      <c r="CXZ12" s="1442">
        <f>SUM(CXV12:CXY12)</f>
        <v>0</v>
      </c>
      <c r="CYA12" s="1443">
        <f>'GC Table 8 - Primary'!CXY12</f>
        <v>0</v>
      </c>
      <c r="CYB12" s="1441">
        <f>'GC Table 6 - Secondary'!CXY14</f>
        <v>0</v>
      </c>
      <c r="CYC12" s="1444">
        <f>'GC Table 5 - Worker Training'!CXY12</f>
        <v>0</v>
      </c>
      <c r="CYD12" s="1441">
        <f>'GC Table 4 - Tertiary'!CXX9</f>
        <v>0</v>
      </c>
      <c r="CYE12" s="1445">
        <f>SUM(CYA12:CYD12)</f>
        <v>0</v>
      </c>
      <c r="CYF12" s="1440">
        <f>'GC Table 8 - Primary'!CXY20</f>
        <v>0</v>
      </c>
      <c r="CYG12" s="1441">
        <f>'GC Table 6 - Secondary'!CXY22</f>
        <v>0</v>
      </c>
      <c r="CYH12" s="1441">
        <f>'GC Table 5 - Worker Training'!CXY20</f>
        <v>0</v>
      </c>
      <c r="CYI12" s="1441">
        <f>'GC Table 4 - Tertiary'!CXX17</f>
        <v>0</v>
      </c>
      <c r="CYJ12" s="1446">
        <f>SUM(CYF12:CYI12)</f>
        <v>0</v>
      </c>
      <c r="CYK12" s="780">
        <v>2014</v>
      </c>
      <c r="CYL12" s="1440">
        <f>'GC Table 8 - Primary'!CYO8</f>
        <v>0</v>
      </c>
      <c r="CYM12" s="1441">
        <f>'GC Table 6 - Secondary'!CYO8</f>
        <v>0</v>
      </c>
      <c r="CYN12" s="1441">
        <f>'GC Table 5 - Worker Training'!CYO8</f>
        <v>0</v>
      </c>
      <c r="CYO12" s="1441">
        <f>'GC Table 4 - Tertiary'!CYN8</f>
        <v>0</v>
      </c>
      <c r="CYP12" s="1442">
        <f>SUM(CYL12:CYO12)</f>
        <v>0</v>
      </c>
      <c r="CYQ12" s="1443">
        <f>'GC Table 8 - Primary'!CYO12</f>
        <v>0</v>
      </c>
      <c r="CYR12" s="1441">
        <f>'GC Table 6 - Secondary'!CYO14</f>
        <v>0</v>
      </c>
      <c r="CYS12" s="1444">
        <f>'GC Table 5 - Worker Training'!CYO12</f>
        <v>0</v>
      </c>
      <c r="CYT12" s="1441">
        <f>'GC Table 4 - Tertiary'!CYN9</f>
        <v>0</v>
      </c>
      <c r="CYU12" s="1445">
        <f>SUM(CYQ12:CYT12)</f>
        <v>0</v>
      </c>
      <c r="CYV12" s="1440">
        <f>'GC Table 8 - Primary'!CYO20</f>
        <v>0</v>
      </c>
      <c r="CYW12" s="1441">
        <f>'GC Table 6 - Secondary'!CYO22</f>
        <v>0</v>
      </c>
      <c r="CYX12" s="1441">
        <f>'GC Table 5 - Worker Training'!CYO20</f>
        <v>0</v>
      </c>
      <c r="CYY12" s="1441">
        <f>'GC Table 4 - Tertiary'!CYN17</f>
        <v>0</v>
      </c>
      <c r="CYZ12" s="1446">
        <f>SUM(CYV12:CYY12)</f>
        <v>0</v>
      </c>
      <c r="CZA12" s="780">
        <v>2014</v>
      </c>
      <c r="CZB12" s="1440">
        <f>'GC Table 8 - Primary'!CZE8</f>
        <v>0</v>
      </c>
      <c r="CZC12" s="1441">
        <f>'GC Table 6 - Secondary'!CZE8</f>
        <v>0</v>
      </c>
      <c r="CZD12" s="1441">
        <f>'GC Table 5 - Worker Training'!CZE8</f>
        <v>0</v>
      </c>
      <c r="CZE12" s="1441">
        <f>'GC Table 4 - Tertiary'!CZD8</f>
        <v>0</v>
      </c>
      <c r="CZF12" s="1442">
        <f>SUM(CZB12:CZE12)</f>
        <v>0</v>
      </c>
      <c r="CZG12" s="1443">
        <f>'GC Table 8 - Primary'!CZE12</f>
        <v>0</v>
      </c>
      <c r="CZH12" s="1441">
        <f>'GC Table 6 - Secondary'!CZE14</f>
        <v>0</v>
      </c>
      <c r="CZI12" s="1444">
        <f>'GC Table 5 - Worker Training'!CZE12</f>
        <v>0</v>
      </c>
      <c r="CZJ12" s="1441">
        <f>'GC Table 4 - Tertiary'!CZD9</f>
        <v>0</v>
      </c>
      <c r="CZK12" s="1445">
        <f>SUM(CZG12:CZJ12)</f>
        <v>0</v>
      </c>
      <c r="CZL12" s="1440">
        <f>'GC Table 8 - Primary'!CZE20</f>
        <v>0</v>
      </c>
      <c r="CZM12" s="1441">
        <f>'GC Table 6 - Secondary'!CZE22</f>
        <v>0</v>
      </c>
      <c r="CZN12" s="1441">
        <f>'GC Table 5 - Worker Training'!CZE20</f>
        <v>0</v>
      </c>
      <c r="CZO12" s="1441">
        <f>'GC Table 4 - Tertiary'!CZD17</f>
        <v>0</v>
      </c>
      <c r="CZP12" s="1446">
        <f>SUM(CZL12:CZO12)</f>
        <v>0</v>
      </c>
      <c r="CZQ12" s="780">
        <v>2014</v>
      </c>
      <c r="CZR12" s="1440">
        <f>'GC Table 8 - Primary'!CZU8</f>
        <v>0</v>
      </c>
      <c r="CZS12" s="1441">
        <f>'GC Table 6 - Secondary'!CZU8</f>
        <v>0</v>
      </c>
      <c r="CZT12" s="1441">
        <f>'GC Table 5 - Worker Training'!CZU8</f>
        <v>0</v>
      </c>
      <c r="CZU12" s="1441">
        <f>'GC Table 4 - Tertiary'!CZT8</f>
        <v>0</v>
      </c>
      <c r="CZV12" s="1442">
        <f>SUM(CZR12:CZU12)</f>
        <v>0</v>
      </c>
      <c r="CZW12" s="1443">
        <f>'GC Table 8 - Primary'!CZU12</f>
        <v>0</v>
      </c>
      <c r="CZX12" s="1441">
        <f>'GC Table 6 - Secondary'!CZU14</f>
        <v>0</v>
      </c>
      <c r="CZY12" s="1444">
        <f>'GC Table 5 - Worker Training'!CZU12</f>
        <v>0</v>
      </c>
      <c r="CZZ12" s="1441">
        <f>'GC Table 4 - Tertiary'!CZT9</f>
        <v>0</v>
      </c>
      <c r="DAA12" s="1445">
        <f>SUM(CZW12:CZZ12)</f>
        <v>0</v>
      </c>
      <c r="DAB12" s="1440">
        <f>'GC Table 8 - Primary'!CZU20</f>
        <v>0</v>
      </c>
      <c r="DAC12" s="1441">
        <f>'GC Table 6 - Secondary'!CZU22</f>
        <v>0</v>
      </c>
      <c r="DAD12" s="1441">
        <f>'GC Table 5 - Worker Training'!CZU20</f>
        <v>0</v>
      </c>
      <c r="DAE12" s="1441">
        <f>'GC Table 4 - Tertiary'!CZT17</f>
        <v>0</v>
      </c>
      <c r="DAF12" s="1446">
        <f>SUM(DAB12:DAE12)</f>
        <v>0</v>
      </c>
      <c r="DAG12" s="780">
        <v>2014</v>
      </c>
      <c r="DAH12" s="1440">
        <f>'GC Table 8 - Primary'!DAK8</f>
        <v>0</v>
      </c>
      <c r="DAI12" s="1441">
        <f>'GC Table 6 - Secondary'!DAK8</f>
        <v>0</v>
      </c>
      <c r="DAJ12" s="1441">
        <f>'GC Table 5 - Worker Training'!DAK8</f>
        <v>0</v>
      </c>
      <c r="DAK12" s="1441">
        <f>'GC Table 4 - Tertiary'!DAJ8</f>
        <v>0</v>
      </c>
      <c r="DAL12" s="1442">
        <f>SUM(DAH12:DAK12)</f>
        <v>0</v>
      </c>
      <c r="DAM12" s="1443">
        <f>'GC Table 8 - Primary'!DAK12</f>
        <v>0</v>
      </c>
      <c r="DAN12" s="1441">
        <f>'GC Table 6 - Secondary'!DAK14</f>
        <v>0</v>
      </c>
      <c r="DAO12" s="1444">
        <f>'GC Table 5 - Worker Training'!DAK12</f>
        <v>0</v>
      </c>
      <c r="DAP12" s="1441">
        <f>'GC Table 4 - Tertiary'!DAJ9</f>
        <v>0</v>
      </c>
      <c r="DAQ12" s="1445">
        <f>SUM(DAM12:DAP12)</f>
        <v>0</v>
      </c>
      <c r="DAR12" s="1440">
        <f>'GC Table 8 - Primary'!DAK20</f>
        <v>0</v>
      </c>
      <c r="DAS12" s="1441">
        <f>'GC Table 6 - Secondary'!DAK22</f>
        <v>0</v>
      </c>
      <c r="DAT12" s="1441">
        <f>'GC Table 5 - Worker Training'!DAK20</f>
        <v>0</v>
      </c>
      <c r="DAU12" s="1441">
        <f>'GC Table 4 - Tertiary'!DAJ17</f>
        <v>0</v>
      </c>
      <c r="DAV12" s="1446">
        <f>SUM(DAR12:DAU12)</f>
        <v>0</v>
      </c>
      <c r="DAW12" s="780">
        <v>2014</v>
      </c>
      <c r="DAX12" s="1440">
        <f>'GC Table 8 - Primary'!DBA8</f>
        <v>0</v>
      </c>
      <c r="DAY12" s="1441">
        <f>'GC Table 6 - Secondary'!DBA8</f>
        <v>0</v>
      </c>
      <c r="DAZ12" s="1441">
        <f>'GC Table 5 - Worker Training'!DBA8</f>
        <v>0</v>
      </c>
      <c r="DBA12" s="1441">
        <f>'GC Table 4 - Tertiary'!DAZ8</f>
        <v>0</v>
      </c>
      <c r="DBB12" s="1442">
        <f>SUM(DAX12:DBA12)</f>
        <v>0</v>
      </c>
      <c r="DBC12" s="1443">
        <f>'GC Table 8 - Primary'!DBA12</f>
        <v>0</v>
      </c>
      <c r="DBD12" s="1441">
        <f>'GC Table 6 - Secondary'!DBA14</f>
        <v>0</v>
      </c>
      <c r="DBE12" s="1444">
        <f>'GC Table 5 - Worker Training'!DBA12</f>
        <v>0</v>
      </c>
      <c r="DBF12" s="1441">
        <f>'GC Table 4 - Tertiary'!DAZ9</f>
        <v>0</v>
      </c>
      <c r="DBG12" s="1445">
        <f>SUM(DBC12:DBF12)</f>
        <v>0</v>
      </c>
      <c r="DBH12" s="1440">
        <f>'GC Table 8 - Primary'!DBA20</f>
        <v>0</v>
      </c>
      <c r="DBI12" s="1441">
        <f>'GC Table 6 - Secondary'!DBA22</f>
        <v>0</v>
      </c>
      <c r="DBJ12" s="1441">
        <f>'GC Table 5 - Worker Training'!DBA20</f>
        <v>0</v>
      </c>
      <c r="DBK12" s="1441">
        <f>'GC Table 4 - Tertiary'!DAZ17</f>
        <v>0</v>
      </c>
      <c r="DBL12" s="1446">
        <f>SUM(DBH12:DBK12)</f>
        <v>0</v>
      </c>
      <c r="DBM12" s="780">
        <v>2014</v>
      </c>
      <c r="DBN12" s="1440">
        <f>'GC Table 8 - Primary'!DBQ8</f>
        <v>0</v>
      </c>
      <c r="DBO12" s="1441">
        <f>'GC Table 6 - Secondary'!DBQ8</f>
        <v>0</v>
      </c>
      <c r="DBP12" s="1441">
        <f>'GC Table 5 - Worker Training'!DBQ8</f>
        <v>0</v>
      </c>
      <c r="DBQ12" s="1441">
        <f>'GC Table 4 - Tertiary'!DBP8</f>
        <v>0</v>
      </c>
      <c r="DBR12" s="1442">
        <f>SUM(DBN12:DBQ12)</f>
        <v>0</v>
      </c>
      <c r="DBS12" s="1443">
        <f>'GC Table 8 - Primary'!DBQ12</f>
        <v>0</v>
      </c>
      <c r="DBT12" s="1441">
        <f>'GC Table 6 - Secondary'!DBQ14</f>
        <v>0</v>
      </c>
      <c r="DBU12" s="1444">
        <f>'GC Table 5 - Worker Training'!DBQ12</f>
        <v>0</v>
      </c>
      <c r="DBV12" s="1441">
        <f>'GC Table 4 - Tertiary'!DBP9</f>
        <v>0</v>
      </c>
      <c r="DBW12" s="1445">
        <f>SUM(DBS12:DBV12)</f>
        <v>0</v>
      </c>
      <c r="DBX12" s="1440">
        <f>'GC Table 8 - Primary'!DBQ20</f>
        <v>0</v>
      </c>
      <c r="DBY12" s="1441">
        <f>'GC Table 6 - Secondary'!DBQ22</f>
        <v>0</v>
      </c>
      <c r="DBZ12" s="1441">
        <f>'GC Table 5 - Worker Training'!DBQ20</f>
        <v>0</v>
      </c>
      <c r="DCA12" s="1441">
        <f>'GC Table 4 - Tertiary'!DBP17</f>
        <v>0</v>
      </c>
      <c r="DCB12" s="1446">
        <f>SUM(DBX12:DCA12)</f>
        <v>0</v>
      </c>
      <c r="DCC12" s="780">
        <v>2014</v>
      </c>
      <c r="DCD12" s="1440">
        <f>'GC Table 8 - Primary'!DCG8</f>
        <v>0</v>
      </c>
      <c r="DCE12" s="1441">
        <f>'GC Table 6 - Secondary'!DCG8</f>
        <v>0</v>
      </c>
      <c r="DCF12" s="1441">
        <f>'GC Table 5 - Worker Training'!DCG8</f>
        <v>0</v>
      </c>
      <c r="DCG12" s="1441">
        <f>'GC Table 4 - Tertiary'!DCF8</f>
        <v>0</v>
      </c>
      <c r="DCH12" s="1442">
        <f>SUM(DCD12:DCG12)</f>
        <v>0</v>
      </c>
      <c r="DCI12" s="1443">
        <f>'GC Table 8 - Primary'!DCG12</f>
        <v>0</v>
      </c>
      <c r="DCJ12" s="1441">
        <f>'GC Table 6 - Secondary'!DCG14</f>
        <v>0</v>
      </c>
      <c r="DCK12" s="1444">
        <f>'GC Table 5 - Worker Training'!DCG12</f>
        <v>0</v>
      </c>
      <c r="DCL12" s="1441">
        <f>'GC Table 4 - Tertiary'!DCF9</f>
        <v>0</v>
      </c>
      <c r="DCM12" s="1445">
        <f>SUM(DCI12:DCL12)</f>
        <v>0</v>
      </c>
      <c r="DCN12" s="1440">
        <f>'GC Table 8 - Primary'!DCG20</f>
        <v>0</v>
      </c>
      <c r="DCO12" s="1441">
        <f>'GC Table 6 - Secondary'!DCG22</f>
        <v>0</v>
      </c>
      <c r="DCP12" s="1441">
        <f>'GC Table 5 - Worker Training'!DCG20</f>
        <v>0</v>
      </c>
      <c r="DCQ12" s="1441">
        <f>'GC Table 4 - Tertiary'!DCF17</f>
        <v>0</v>
      </c>
      <c r="DCR12" s="1446">
        <f>SUM(DCN12:DCQ12)</f>
        <v>0</v>
      </c>
      <c r="DCS12" s="780">
        <v>2014</v>
      </c>
      <c r="DCT12" s="1440">
        <f>'GC Table 8 - Primary'!DCW8</f>
        <v>0</v>
      </c>
      <c r="DCU12" s="1441">
        <f>'GC Table 6 - Secondary'!DCW8</f>
        <v>0</v>
      </c>
      <c r="DCV12" s="1441">
        <f>'GC Table 5 - Worker Training'!DCW8</f>
        <v>0</v>
      </c>
      <c r="DCW12" s="1441">
        <f>'GC Table 4 - Tertiary'!DCV8</f>
        <v>0</v>
      </c>
      <c r="DCX12" s="1442">
        <f>SUM(DCT12:DCW12)</f>
        <v>0</v>
      </c>
      <c r="DCY12" s="1443">
        <f>'GC Table 8 - Primary'!DCW12</f>
        <v>0</v>
      </c>
      <c r="DCZ12" s="1441">
        <f>'GC Table 6 - Secondary'!DCW14</f>
        <v>0</v>
      </c>
      <c r="DDA12" s="1444">
        <f>'GC Table 5 - Worker Training'!DCW12</f>
        <v>0</v>
      </c>
      <c r="DDB12" s="1441">
        <f>'GC Table 4 - Tertiary'!DCV9</f>
        <v>0</v>
      </c>
      <c r="DDC12" s="1445">
        <f>SUM(DCY12:DDB12)</f>
        <v>0</v>
      </c>
      <c r="DDD12" s="1440">
        <f>'GC Table 8 - Primary'!DCW20</f>
        <v>0</v>
      </c>
      <c r="DDE12" s="1441">
        <f>'GC Table 6 - Secondary'!DCW22</f>
        <v>0</v>
      </c>
      <c r="DDF12" s="1441">
        <f>'GC Table 5 - Worker Training'!DCW20</f>
        <v>0</v>
      </c>
      <c r="DDG12" s="1441">
        <f>'GC Table 4 - Tertiary'!DCV17</f>
        <v>0</v>
      </c>
      <c r="DDH12" s="1446">
        <f>SUM(DDD12:DDG12)</f>
        <v>0</v>
      </c>
      <c r="DDI12" s="780">
        <v>2014</v>
      </c>
      <c r="DDJ12" s="1440">
        <f>'GC Table 8 - Primary'!DDM8</f>
        <v>0</v>
      </c>
      <c r="DDK12" s="1441">
        <f>'GC Table 6 - Secondary'!DDM8</f>
        <v>0</v>
      </c>
      <c r="DDL12" s="1441">
        <f>'GC Table 5 - Worker Training'!DDM8</f>
        <v>0</v>
      </c>
      <c r="DDM12" s="1441">
        <f>'GC Table 4 - Tertiary'!DDL8</f>
        <v>0</v>
      </c>
      <c r="DDN12" s="1442">
        <f>SUM(DDJ12:DDM12)</f>
        <v>0</v>
      </c>
      <c r="DDO12" s="1443">
        <f>'GC Table 8 - Primary'!DDM12</f>
        <v>0</v>
      </c>
      <c r="DDP12" s="1441">
        <f>'GC Table 6 - Secondary'!DDM14</f>
        <v>0</v>
      </c>
      <c r="DDQ12" s="1444">
        <f>'GC Table 5 - Worker Training'!DDM12</f>
        <v>0</v>
      </c>
      <c r="DDR12" s="1441">
        <f>'GC Table 4 - Tertiary'!DDL9</f>
        <v>0</v>
      </c>
      <c r="DDS12" s="1445">
        <f>SUM(DDO12:DDR12)</f>
        <v>0</v>
      </c>
      <c r="DDT12" s="1440">
        <f>'GC Table 8 - Primary'!DDM20</f>
        <v>0</v>
      </c>
      <c r="DDU12" s="1441">
        <f>'GC Table 6 - Secondary'!DDM22</f>
        <v>0</v>
      </c>
      <c r="DDV12" s="1441">
        <f>'GC Table 5 - Worker Training'!DDM20</f>
        <v>0</v>
      </c>
      <c r="DDW12" s="1441">
        <f>'GC Table 4 - Tertiary'!DDL17</f>
        <v>0</v>
      </c>
      <c r="DDX12" s="1446">
        <f>SUM(DDT12:DDW12)</f>
        <v>0</v>
      </c>
      <c r="DDY12" s="780">
        <v>2014</v>
      </c>
      <c r="DDZ12" s="1440">
        <f>'GC Table 8 - Primary'!DEC8</f>
        <v>0</v>
      </c>
      <c r="DEA12" s="1441">
        <f>'GC Table 6 - Secondary'!DEC8</f>
        <v>0</v>
      </c>
      <c r="DEB12" s="1441">
        <f>'GC Table 5 - Worker Training'!DEC8</f>
        <v>0</v>
      </c>
      <c r="DEC12" s="1441">
        <f>'GC Table 4 - Tertiary'!DEB8</f>
        <v>0</v>
      </c>
      <c r="DED12" s="1442">
        <f>SUM(DDZ12:DEC12)</f>
        <v>0</v>
      </c>
      <c r="DEE12" s="1443">
        <f>'GC Table 8 - Primary'!DEC12</f>
        <v>0</v>
      </c>
      <c r="DEF12" s="1441">
        <f>'GC Table 6 - Secondary'!DEC14</f>
        <v>0</v>
      </c>
      <c r="DEG12" s="1444">
        <f>'GC Table 5 - Worker Training'!DEC12</f>
        <v>0</v>
      </c>
      <c r="DEH12" s="1441">
        <f>'GC Table 4 - Tertiary'!DEB9</f>
        <v>0</v>
      </c>
      <c r="DEI12" s="1445">
        <f>SUM(DEE12:DEH12)</f>
        <v>0</v>
      </c>
      <c r="DEJ12" s="1440">
        <f>'GC Table 8 - Primary'!DEC20</f>
        <v>0</v>
      </c>
      <c r="DEK12" s="1441">
        <f>'GC Table 6 - Secondary'!DEC22</f>
        <v>0</v>
      </c>
      <c r="DEL12" s="1441">
        <f>'GC Table 5 - Worker Training'!DEC20</f>
        <v>0</v>
      </c>
      <c r="DEM12" s="1441">
        <f>'GC Table 4 - Tertiary'!DEB17</f>
        <v>0</v>
      </c>
      <c r="DEN12" s="1446">
        <f>SUM(DEJ12:DEM12)</f>
        <v>0</v>
      </c>
      <c r="DEO12" s="780">
        <v>2014</v>
      </c>
      <c r="DEP12" s="1440">
        <f>'GC Table 8 - Primary'!DES8</f>
        <v>0</v>
      </c>
      <c r="DEQ12" s="1441">
        <f>'GC Table 6 - Secondary'!DES8</f>
        <v>0</v>
      </c>
      <c r="DER12" s="1441">
        <f>'GC Table 5 - Worker Training'!DES8</f>
        <v>0</v>
      </c>
      <c r="DES12" s="1441">
        <f>'GC Table 4 - Tertiary'!DER8</f>
        <v>0</v>
      </c>
      <c r="DET12" s="1442">
        <f>SUM(DEP12:DES12)</f>
        <v>0</v>
      </c>
      <c r="DEU12" s="1443">
        <f>'GC Table 8 - Primary'!DES12</f>
        <v>0</v>
      </c>
      <c r="DEV12" s="1441">
        <f>'GC Table 6 - Secondary'!DES14</f>
        <v>0</v>
      </c>
      <c r="DEW12" s="1444">
        <f>'GC Table 5 - Worker Training'!DES12</f>
        <v>0</v>
      </c>
      <c r="DEX12" s="1441">
        <f>'GC Table 4 - Tertiary'!DER9</f>
        <v>0</v>
      </c>
      <c r="DEY12" s="1445">
        <f>SUM(DEU12:DEX12)</f>
        <v>0</v>
      </c>
      <c r="DEZ12" s="1440">
        <f>'GC Table 8 - Primary'!DES20</f>
        <v>0</v>
      </c>
      <c r="DFA12" s="1441">
        <f>'GC Table 6 - Secondary'!DES22</f>
        <v>0</v>
      </c>
      <c r="DFB12" s="1441">
        <f>'GC Table 5 - Worker Training'!DES20</f>
        <v>0</v>
      </c>
      <c r="DFC12" s="1441">
        <f>'GC Table 4 - Tertiary'!DER17</f>
        <v>0</v>
      </c>
      <c r="DFD12" s="1446">
        <f>SUM(DEZ12:DFC12)</f>
        <v>0</v>
      </c>
      <c r="DFE12" s="780">
        <v>2014</v>
      </c>
      <c r="DFF12" s="1440">
        <f>'GC Table 8 - Primary'!DFI8</f>
        <v>0</v>
      </c>
      <c r="DFG12" s="1441">
        <f>'GC Table 6 - Secondary'!DFI8</f>
        <v>0</v>
      </c>
      <c r="DFH12" s="1441">
        <f>'GC Table 5 - Worker Training'!DFI8</f>
        <v>0</v>
      </c>
      <c r="DFI12" s="1441">
        <f>'GC Table 4 - Tertiary'!DFH8</f>
        <v>0</v>
      </c>
      <c r="DFJ12" s="1442">
        <f>SUM(DFF12:DFI12)</f>
        <v>0</v>
      </c>
      <c r="DFK12" s="1443">
        <f>'GC Table 8 - Primary'!DFI12</f>
        <v>0</v>
      </c>
      <c r="DFL12" s="1441">
        <f>'GC Table 6 - Secondary'!DFI14</f>
        <v>0</v>
      </c>
      <c r="DFM12" s="1444">
        <f>'GC Table 5 - Worker Training'!DFI12</f>
        <v>0</v>
      </c>
      <c r="DFN12" s="1441">
        <f>'GC Table 4 - Tertiary'!DFH9</f>
        <v>0</v>
      </c>
      <c r="DFO12" s="1445">
        <f>SUM(DFK12:DFN12)</f>
        <v>0</v>
      </c>
      <c r="DFP12" s="1440">
        <f>'GC Table 8 - Primary'!DFI20</f>
        <v>0</v>
      </c>
      <c r="DFQ12" s="1441">
        <f>'GC Table 6 - Secondary'!DFI22</f>
        <v>0</v>
      </c>
      <c r="DFR12" s="1441">
        <f>'GC Table 5 - Worker Training'!DFI20</f>
        <v>0</v>
      </c>
      <c r="DFS12" s="1441">
        <f>'GC Table 4 - Tertiary'!DFH17</f>
        <v>0</v>
      </c>
      <c r="DFT12" s="1446">
        <f>SUM(DFP12:DFS12)</f>
        <v>0</v>
      </c>
      <c r="DFU12" s="780">
        <v>2014</v>
      </c>
      <c r="DFV12" s="1440">
        <f>'GC Table 8 - Primary'!DFY8</f>
        <v>0</v>
      </c>
      <c r="DFW12" s="1441">
        <f>'GC Table 6 - Secondary'!DFY8</f>
        <v>0</v>
      </c>
      <c r="DFX12" s="1441">
        <f>'GC Table 5 - Worker Training'!DFY8</f>
        <v>0</v>
      </c>
      <c r="DFY12" s="1441">
        <f>'GC Table 4 - Tertiary'!DFX8</f>
        <v>0</v>
      </c>
      <c r="DFZ12" s="1442">
        <f>SUM(DFV12:DFY12)</f>
        <v>0</v>
      </c>
      <c r="DGA12" s="1443">
        <f>'GC Table 8 - Primary'!DFY12</f>
        <v>0</v>
      </c>
      <c r="DGB12" s="1441">
        <f>'GC Table 6 - Secondary'!DFY14</f>
        <v>0</v>
      </c>
      <c r="DGC12" s="1444">
        <f>'GC Table 5 - Worker Training'!DFY12</f>
        <v>0</v>
      </c>
      <c r="DGD12" s="1441">
        <f>'GC Table 4 - Tertiary'!DFX9</f>
        <v>0</v>
      </c>
      <c r="DGE12" s="1445">
        <f>SUM(DGA12:DGD12)</f>
        <v>0</v>
      </c>
      <c r="DGF12" s="1440">
        <f>'GC Table 8 - Primary'!DFY20</f>
        <v>0</v>
      </c>
      <c r="DGG12" s="1441">
        <f>'GC Table 6 - Secondary'!DFY22</f>
        <v>0</v>
      </c>
      <c r="DGH12" s="1441">
        <f>'GC Table 5 - Worker Training'!DFY20</f>
        <v>0</v>
      </c>
      <c r="DGI12" s="1441">
        <f>'GC Table 4 - Tertiary'!DFX17</f>
        <v>0</v>
      </c>
      <c r="DGJ12" s="1446">
        <f>SUM(DGF12:DGI12)</f>
        <v>0</v>
      </c>
      <c r="DGK12" s="780">
        <v>2014</v>
      </c>
      <c r="DGL12" s="1440">
        <f>'GC Table 8 - Primary'!DGO8</f>
        <v>0</v>
      </c>
      <c r="DGM12" s="1441">
        <f>'GC Table 6 - Secondary'!DGO8</f>
        <v>0</v>
      </c>
      <c r="DGN12" s="1441">
        <f>'GC Table 5 - Worker Training'!DGO8</f>
        <v>0</v>
      </c>
      <c r="DGO12" s="1441">
        <f>'GC Table 4 - Tertiary'!DGN8</f>
        <v>0</v>
      </c>
      <c r="DGP12" s="1442">
        <f>SUM(DGL12:DGO12)</f>
        <v>0</v>
      </c>
      <c r="DGQ12" s="1443">
        <f>'GC Table 8 - Primary'!DGO12</f>
        <v>0</v>
      </c>
      <c r="DGR12" s="1441">
        <f>'GC Table 6 - Secondary'!DGO14</f>
        <v>0</v>
      </c>
      <c r="DGS12" s="1444">
        <f>'GC Table 5 - Worker Training'!DGO12</f>
        <v>0</v>
      </c>
      <c r="DGT12" s="1441">
        <f>'GC Table 4 - Tertiary'!DGN9</f>
        <v>0</v>
      </c>
      <c r="DGU12" s="1445">
        <f>SUM(DGQ12:DGT12)</f>
        <v>0</v>
      </c>
      <c r="DGV12" s="1440">
        <f>'GC Table 8 - Primary'!DGO20</f>
        <v>0</v>
      </c>
      <c r="DGW12" s="1441">
        <f>'GC Table 6 - Secondary'!DGO22</f>
        <v>0</v>
      </c>
      <c r="DGX12" s="1441">
        <f>'GC Table 5 - Worker Training'!DGO20</f>
        <v>0</v>
      </c>
      <c r="DGY12" s="1441">
        <f>'GC Table 4 - Tertiary'!DGN17</f>
        <v>0</v>
      </c>
      <c r="DGZ12" s="1446">
        <f>SUM(DGV12:DGY12)</f>
        <v>0</v>
      </c>
      <c r="DHA12" s="780">
        <v>2014</v>
      </c>
      <c r="DHB12" s="1440">
        <f>'GC Table 8 - Primary'!DHE8</f>
        <v>0</v>
      </c>
      <c r="DHC12" s="1441">
        <f>'GC Table 6 - Secondary'!DHE8</f>
        <v>0</v>
      </c>
      <c r="DHD12" s="1441">
        <f>'GC Table 5 - Worker Training'!DHE8</f>
        <v>0</v>
      </c>
      <c r="DHE12" s="1441">
        <f>'GC Table 4 - Tertiary'!DHD8</f>
        <v>0</v>
      </c>
      <c r="DHF12" s="1442">
        <f>SUM(DHB12:DHE12)</f>
        <v>0</v>
      </c>
      <c r="DHG12" s="1443">
        <f>'GC Table 8 - Primary'!DHE12</f>
        <v>0</v>
      </c>
      <c r="DHH12" s="1441">
        <f>'GC Table 6 - Secondary'!DHE14</f>
        <v>0</v>
      </c>
      <c r="DHI12" s="1444">
        <f>'GC Table 5 - Worker Training'!DHE12</f>
        <v>0</v>
      </c>
      <c r="DHJ12" s="1441">
        <f>'GC Table 4 - Tertiary'!DHD9</f>
        <v>0</v>
      </c>
      <c r="DHK12" s="1445">
        <f>SUM(DHG12:DHJ12)</f>
        <v>0</v>
      </c>
      <c r="DHL12" s="1440">
        <f>'GC Table 8 - Primary'!DHE20</f>
        <v>0</v>
      </c>
      <c r="DHM12" s="1441">
        <f>'GC Table 6 - Secondary'!DHE22</f>
        <v>0</v>
      </c>
      <c r="DHN12" s="1441">
        <f>'GC Table 5 - Worker Training'!DHE20</f>
        <v>0</v>
      </c>
      <c r="DHO12" s="1441">
        <f>'GC Table 4 - Tertiary'!DHD17</f>
        <v>0</v>
      </c>
      <c r="DHP12" s="1446">
        <f>SUM(DHL12:DHO12)</f>
        <v>0</v>
      </c>
      <c r="DHQ12" s="780">
        <v>2014</v>
      </c>
      <c r="DHR12" s="1440">
        <f>'GC Table 8 - Primary'!DHU8</f>
        <v>0</v>
      </c>
      <c r="DHS12" s="1441">
        <f>'GC Table 6 - Secondary'!DHU8</f>
        <v>0</v>
      </c>
      <c r="DHT12" s="1441">
        <f>'GC Table 5 - Worker Training'!DHU8</f>
        <v>0</v>
      </c>
      <c r="DHU12" s="1441">
        <f>'GC Table 4 - Tertiary'!DHT8</f>
        <v>0</v>
      </c>
      <c r="DHV12" s="1442">
        <f>SUM(DHR12:DHU12)</f>
        <v>0</v>
      </c>
      <c r="DHW12" s="1443">
        <f>'GC Table 8 - Primary'!DHU12</f>
        <v>0</v>
      </c>
      <c r="DHX12" s="1441">
        <f>'GC Table 6 - Secondary'!DHU14</f>
        <v>0</v>
      </c>
      <c r="DHY12" s="1444">
        <f>'GC Table 5 - Worker Training'!DHU12</f>
        <v>0</v>
      </c>
      <c r="DHZ12" s="1441">
        <f>'GC Table 4 - Tertiary'!DHT9</f>
        <v>0</v>
      </c>
      <c r="DIA12" s="1445">
        <f>SUM(DHW12:DHZ12)</f>
        <v>0</v>
      </c>
      <c r="DIB12" s="1440">
        <f>'GC Table 8 - Primary'!DHU20</f>
        <v>0</v>
      </c>
      <c r="DIC12" s="1441">
        <f>'GC Table 6 - Secondary'!DHU22</f>
        <v>0</v>
      </c>
      <c r="DID12" s="1441">
        <f>'GC Table 5 - Worker Training'!DHU20</f>
        <v>0</v>
      </c>
      <c r="DIE12" s="1441">
        <f>'GC Table 4 - Tertiary'!DHT17</f>
        <v>0</v>
      </c>
      <c r="DIF12" s="1446">
        <f>SUM(DIB12:DIE12)</f>
        <v>0</v>
      </c>
      <c r="DIG12" s="780">
        <v>2014</v>
      </c>
      <c r="DIH12" s="1440">
        <f>'GC Table 8 - Primary'!DIK8</f>
        <v>0</v>
      </c>
      <c r="DII12" s="1441">
        <f>'GC Table 6 - Secondary'!DIK8</f>
        <v>0</v>
      </c>
      <c r="DIJ12" s="1441">
        <f>'GC Table 5 - Worker Training'!DIK8</f>
        <v>0</v>
      </c>
      <c r="DIK12" s="1441">
        <f>'GC Table 4 - Tertiary'!DIJ8</f>
        <v>0</v>
      </c>
      <c r="DIL12" s="1442">
        <f>SUM(DIH12:DIK12)</f>
        <v>0</v>
      </c>
      <c r="DIM12" s="1443">
        <f>'GC Table 8 - Primary'!DIK12</f>
        <v>0</v>
      </c>
      <c r="DIN12" s="1441">
        <f>'GC Table 6 - Secondary'!DIK14</f>
        <v>0</v>
      </c>
      <c r="DIO12" s="1444">
        <f>'GC Table 5 - Worker Training'!DIK12</f>
        <v>0</v>
      </c>
      <c r="DIP12" s="1441">
        <f>'GC Table 4 - Tertiary'!DIJ9</f>
        <v>0</v>
      </c>
      <c r="DIQ12" s="1445">
        <f>SUM(DIM12:DIP12)</f>
        <v>0</v>
      </c>
      <c r="DIR12" s="1440">
        <f>'GC Table 8 - Primary'!DIK20</f>
        <v>0</v>
      </c>
      <c r="DIS12" s="1441">
        <f>'GC Table 6 - Secondary'!DIK22</f>
        <v>0</v>
      </c>
      <c r="DIT12" s="1441">
        <f>'GC Table 5 - Worker Training'!DIK20</f>
        <v>0</v>
      </c>
      <c r="DIU12" s="1441">
        <f>'GC Table 4 - Tertiary'!DIJ17</f>
        <v>0</v>
      </c>
      <c r="DIV12" s="1446">
        <f>SUM(DIR12:DIU12)</f>
        <v>0</v>
      </c>
      <c r="DIW12" s="780">
        <v>2014</v>
      </c>
      <c r="DIX12" s="1440">
        <f>'GC Table 8 - Primary'!DJA8</f>
        <v>0</v>
      </c>
      <c r="DIY12" s="1441">
        <f>'GC Table 6 - Secondary'!DJA8</f>
        <v>0</v>
      </c>
      <c r="DIZ12" s="1441">
        <f>'GC Table 5 - Worker Training'!DJA8</f>
        <v>0</v>
      </c>
      <c r="DJA12" s="1441">
        <f>'GC Table 4 - Tertiary'!DIZ8</f>
        <v>0</v>
      </c>
      <c r="DJB12" s="1442">
        <f>SUM(DIX12:DJA12)</f>
        <v>0</v>
      </c>
      <c r="DJC12" s="1443">
        <f>'GC Table 8 - Primary'!DJA12</f>
        <v>0</v>
      </c>
      <c r="DJD12" s="1441">
        <f>'GC Table 6 - Secondary'!DJA14</f>
        <v>0</v>
      </c>
      <c r="DJE12" s="1444">
        <f>'GC Table 5 - Worker Training'!DJA12</f>
        <v>0</v>
      </c>
      <c r="DJF12" s="1441">
        <f>'GC Table 4 - Tertiary'!DIZ9</f>
        <v>0</v>
      </c>
      <c r="DJG12" s="1445">
        <f>SUM(DJC12:DJF12)</f>
        <v>0</v>
      </c>
      <c r="DJH12" s="1440">
        <f>'GC Table 8 - Primary'!DJA20</f>
        <v>0</v>
      </c>
      <c r="DJI12" s="1441">
        <f>'GC Table 6 - Secondary'!DJA22</f>
        <v>0</v>
      </c>
      <c r="DJJ12" s="1441">
        <f>'GC Table 5 - Worker Training'!DJA20</f>
        <v>0</v>
      </c>
      <c r="DJK12" s="1441">
        <f>'GC Table 4 - Tertiary'!DIZ17</f>
        <v>0</v>
      </c>
      <c r="DJL12" s="1446">
        <f>SUM(DJH12:DJK12)</f>
        <v>0</v>
      </c>
      <c r="DJM12" s="780">
        <v>2014</v>
      </c>
      <c r="DJN12" s="1440">
        <f>'GC Table 8 - Primary'!DJQ8</f>
        <v>0</v>
      </c>
      <c r="DJO12" s="1441">
        <f>'GC Table 6 - Secondary'!DJQ8</f>
        <v>0</v>
      </c>
      <c r="DJP12" s="1441">
        <f>'GC Table 5 - Worker Training'!DJQ8</f>
        <v>0</v>
      </c>
      <c r="DJQ12" s="1441">
        <f>'GC Table 4 - Tertiary'!DJP8</f>
        <v>0</v>
      </c>
      <c r="DJR12" s="1442">
        <f>SUM(DJN12:DJQ12)</f>
        <v>0</v>
      </c>
      <c r="DJS12" s="1443">
        <f>'GC Table 8 - Primary'!DJQ12</f>
        <v>0</v>
      </c>
      <c r="DJT12" s="1441">
        <f>'GC Table 6 - Secondary'!DJQ14</f>
        <v>0</v>
      </c>
      <c r="DJU12" s="1444">
        <f>'GC Table 5 - Worker Training'!DJQ12</f>
        <v>0</v>
      </c>
      <c r="DJV12" s="1441">
        <f>'GC Table 4 - Tertiary'!DJP9</f>
        <v>0</v>
      </c>
      <c r="DJW12" s="1445">
        <f>SUM(DJS12:DJV12)</f>
        <v>0</v>
      </c>
      <c r="DJX12" s="1440">
        <f>'GC Table 8 - Primary'!DJQ20</f>
        <v>0</v>
      </c>
      <c r="DJY12" s="1441">
        <f>'GC Table 6 - Secondary'!DJQ22</f>
        <v>0</v>
      </c>
      <c r="DJZ12" s="1441">
        <f>'GC Table 5 - Worker Training'!DJQ20</f>
        <v>0</v>
      </c>
      <c r="DKA12" s="1441">
        <f>'GC Table 4 - Tertiary'!DJP17</f>
        <v>0</v>
      </c>
      <c r="DKB12" s="1446">
        <f>SUM(DJX12:DKA12)</f>
        <v>0</v>
      </c>
      <c r="DKC12" s="780">
        <v>2014</v>
      </c>
      <c r="DKD12" s="1440">
        <f>'GC Table 8 - Primary'!DKG8</f>
        <v>0</v>
      </c>
      <c r="DKE12" s="1441">
        <f>'GC Table 6 - Secondary'!DKG8</f>
        <v>0</v>
      </c>
      <c r="DKF12" s="1441">
        <f>'GC Table 5 - Worker Training'!DKG8</f>
        <v>0</v>
      </c>
      <c r="DKG12" s="1441">
        <f>'GC Table 4 - Tertiary'!DKF8</f>
        <v>0</v>
      </c>
      <c r="DKH12" s="1442">
        <f>SUM(DKD12:DKG12)</f>
        <v>0</v>
      </c>
      <c r="DKI12" s="1443">
        <f>'GC Table 8 - Primary'!DKG12</f>
        <v>0</v>
      </c>
      <c r="DKJ12" s="1441">
        <f>'GC Table 6 - Secondary'!DKG14</f>
        <v>0</v>
      </c>
      <c r="DKK12" s="1444">
        <f>'GC Table 5 - Worker Training'!DKG12</f>
        <v>0</v>
      </c>
      <c r="DKL12" s="1441">
        <f>'GC Table 4 - Tertiary'!DKF9</f>
        <v>0</v>
      </c>
      <c r="DKM12" s="1445">
        <f>SUM(DKI12:DKL12)</f>
        <v>0</v>
      </c>
      <c r="DKN12" s="1440">
        <f>'GC Table 8 - Primary'!DKG20</f>
        <v>0</v>
      </c>
      <c r="DKO12" s="1441">
        <f>'GC Table 6 - Secondary'!DKG22</f>
        <v>0</v>
      </c>
      <c r="DKP12" s="1441">
        <f>'GC Table 5 - Worker Training'!DKG20</f>
        <v>0</v>
      </c>
      <c r="DKQ12" s="1441">
        <f>'GC Table 4 - Tertiary'!DKF17</f>
        <v>0</v>
      </c>
      <c r="DKR12" s="1446">
        <f>SUM(DKN12:DKQ12)</f>
        <v>0</v>
      </c>
      <c r="DKS12" s="780">
        <v>2014</v>
      </c>
      <c r="DKT12" s="1440">
        <f>'GC Table 8 - Primary'!DKW8</f>
        <v>0</v>
      </c>
      <c r="DKU12" s="1441">
        <f>'GC Table 6 - Secondary'!DKW8</f>
        <v>0</v>
      </c>
      <c r="DKV12" s="1441">
        <f>'GC Table 5 - Worker Training'!DKW8</f>
        <v>0</v>
      </c>
      <c r="DKW12" s="1441">
        <f>'GC Table 4 - Tertiary'!DKV8</f>
        <v>0</v>
      </c>
      <c r="DKX12" s="1442">
        <f>SUM(DKT12:DKW12)</f>
        <v>0</v>
      </c>
      <c r="DKY12" s="1443">
        <f>'GC Table 8 - Primary'!DKW12</f>
        <v>0</v>
      </c>
      <c r="DKZ12" s="1441">
        <f>'GC Table 6 - Secondary'!DKW14</f>
        <v>0</v>
      </c>
      <c r="DLA12" s="1444">
        <f>'GC Table 5 - Worker Training'!DKW12</f>
        <v>0</v>
      </c>
      <c r="DLB12" s="1441">
        <f>'GC Table 4 - Tertiary'!DKV9</f>
        <v>0</v>
      </c>
      <c r="DLC12" s="1445">
        <f>SUM(DKY12:DLB12)</f>
        <v>0</v>
      </c>
      <c r="DLD12" s="1440">
        <f>'GC Table 8 - Primary'!DKW20</f>
        <v>0</v>
      </c>
      <c r="DLE12" s="1441">
        <f>'GC Table 6 - Secondary'!DKW22</f>
        <v>0</v>
      </c>
      <c r="DLF12" s="1441">
        <f>'GC Table 5 - Worker Training'!DKW20</f>
        <v>0</v>
      </c>
      <c r="DLG12" s="1441">
        <f>'GC Table 4 - Tertiary'!DKV17</f>
        <v>0</v>
      </c>
      <c r="DLH12" s="1446">
        <f>SUM(DLD12:DLG12)</f>
        <v>0</v>
      </c>
      <c r="DLI12" s="780">
        <v>2014</v>
      </c>
      <c r="DLJ12" s="1440">
        <f>'GC Table 8 - Primary'!DLM8</f>
        <v>0</v>
      </c>
      <c r="DLK12" s="1441">
        <f>'GC Table 6 - Secondary'!DLM8</f>
        <v>0</v>
      </c>
      <c r="DLL12" s="1441">
        <f>'GC Table 5 - Worker Training'!DLM8</f>
        <v>0</v>
      </c>
      <c r="DLM12" s="1441">
        <f>'GC Table 4 - Tertiary'!DLL8</f>
        <v>0</v>
      </c>
      <c r="DLN12" s="1442">
        <f>SUM(DLJ12:DLM12)</f>
        <v>0</v>
      </c>
      <c r="DLO12" s="1443">
        <f>'GC Table 8 - Primary'!DLM12</f>
        <v>0</v>
      </c>
      <c r="DLP12" s="1441">
        <f>'GC Table 6 - Secondary'!DLM14</f>
        <v>0</v>
      </c>
      <c r="DLQ12" s="1444">
        <f>'GC Table 5 - Worker Training'!DLM12</f>
        <v>0</v>
      </c>
      <c r="DLR12" s="1441">
        <f>'GC Table 4 - Tertiary'!DLL9</f>
        <v>0</v>
      </c>
      <c r="DLS12" s="1445">
        <f>SUM(DLO12:DLR12)</f>
        <v>0</v>
      </c>
      <c r="DLT12" s="1440">
        <f>'GC Table 8 - Primary'!DLM20</f>
        <v>0</v>
      </c>
      <c r="DLU12" s="1441">
        <f>'GC Table 6 - Secondary'!DLM22</f>
        <v>0</v>
      </c>
      <c r="DLV12" s="1441">
        <f>'GC Table 5 - Worker Training'!DLM20</f>
        <v>0</v>
      </c>
      <c r="DLW12" s="1441">
        <f>'GC Table 4 - Tertiary'!DLL17</f>
        <v>0</v>
      </c>
      <c r="DLX12" s="1446">
        <f>SUM(DLT12:DLW12)</f>
        <v>0</v>
      </c>
      <c r="DLY12" s="780">
        <v>2014</v>
      </c>
      <c r="DLZ12" s="1440">
        <f>'GC Table 8 - Primary'!DMC8</f>
        <v>0</v>
      </c>
      <c r="DMA12" s="1441">
        <f>'GC Table 6 - Secondary'!DMC8</f>
        <v>0</v>
      </c>
      <c r="DMB12" s="1441">
        <f>'GC Table 5 - Worker Training'!DMC8</f>
        <v>0</v>
      </c>
      <c r="DMC12" s="1441">
        <f>'GC Table 4 - Tertiary'!DMB8</f>
        <v>0</v>
      </c>
      <c r="DMD12" s="1442">
        <f>SUM(DLZ12:DMC12)</f>
        <v>0</v>
      </c>
      <c r="DME12" s="1443">
        <f>'GC Table 8 - Primary'!DMC12</f>
        <v>0</v>
      </c>
      <c r="DMF12" s="1441">
        <f>'GC Table 6 - Secondary'!DMC14</f>
        <v>0</v>
      </c>
      <c r="DMG12" s="1444">
        <f>'GC Table 5 - Worker Training'!DMC12</f>
        <v>0</v>
      </c>
      <c r="DMH12" s="1441">
        <f>'GC Table 4 - Tertiary'!DMB9</f>
        <v>0</v>
      </c>
      <c r="DMI12" s="1445">
        <f>SUM(DME12:DMH12)</f>
        <v>0</v>
      </c>
      <c r="DMJ12" s="1440">
        <f>'GC Table 8 - Primary'!DMC20</f>
        <v>0</v>
      </c>
      <c r="DMK12" s="1441">
        <f>'GC Table 6 - Secondary'!DMC22</f>
        <v>0</v>
      </c>
      <c r="DML12" s="1441">
        <f>'GC Table 5 - Worker Training'!DMC20</f>
        <v>0</v>
      </c>
      <c r="DMM12" s="1441">
        <f>'GC Table 4 - Tertiary'!DMB17</f>
        <v>0</v>
      </c>
      <c r="DMN12" s="1446">
        <f>SUM(DMJ12:DMM12)</f>
        <v>0</v>
      </c>
      <c r="DMO12" s="780">
        <v>2014</v>
      </c>
      <c r="DMP12" s="1440">
        <f>'GC Table 8 - Primary'!DMS8</f>
        <v>0</v>
      </c>
      <c r="DMQ12" s="1441">
        <f>'GC Table 6 - Secondary'!DMS8</f>
        <v>0</v>
      </c>
      <c r="DMR12" s="1441">
        <f>'GC Table 5 - Worker Training'!DMS8</f>
        <v>0</v>
      </c>
      <c r="DMS12" s="1441">
        <f>'GC Table 4 - Tertiary'!DMR8</f>
        <v>0</v>
      </c>
      <c r="DMT12" s="1442">
        <f>SUM(DMP12:DMS12)</f>
        <v>0</v>
      </c>
      <c r="DMU12" s="1443">
        <f>'GC Table 8 - Primary'!DMS12</f>
        <v>0</v>
      </c>
      <c r="DMV12" s="1441">
        <f>'GC Table 6 - Secondary'!DMS14</f>
        <v>0</v>
      </c>
      <c r="DMW12" s="1444">
        <f>'GC Table 5 - Worker Training'!DMS12</f>
        <v>0</v>
      </c>
      <c r="DMX12" s="1441">
        <f>'GC Table 4 - Tertiary'!DMR9</f>
        <v>0</v>
      </c>
      <c r="DMY12" s="1445">
        <f>SUM(DMU12:DMX12)</f>
        <v>0</v>
      </c>
      <c r="DMZ12" s="1440">
        <f>'GC Table 8 - Primary'!DMS20</f>
        <v>0</v>
      </c>
      <c r="DNA12" s="1441">
        <f>'GC Table 6 - Secondary'!DMS22</f>
        <v>0</v>
      </c>
      <c r="DNB12" s="1441">
        <f>'GC Table 5 - Worker Training'!DMS20</f>
        <v>0</v>
      </c>
      <c r="DNC12" s="1441">
        <f>'GC Table 4 - Tertiary'!DMR17</f>
        <v>0</v>
      </c>
      <c r="DND12" s="1446">
        <f>SUM(DMZ12:DNC12)</f>
        <v>0</v>
      </c>
      <c r="DNE12" s="780">
        <v>2014</v>
      </c>
      <c r="DNF12" s="1440">
        <f>'GC Table 8 - Primary'!DNI8</f>
        <v>0</v>
      </c>
      <c r="DNG12" s="1441">
        <f>'GC Table 6 - Secondary'!DNI8</f>
        <v>0</v>
      </c>
      <c r="DNH12" s="1441">
        <f>'GC Table 5 - Worker Training'!DNI8</f>
        <v>0</v>
      </c>
      <c r="DNI12" s="1441">
        <f>'GC Table 4 - Tertiary'!DNH8</f>
        <v>0</v>
      </c>
      <c r="DNJ12" s="1442">
        <f>SUM(DNF12:DNI12)</f>
        <v>0</v>
      </c>
      <c r="DNK12" s="1443">
        <f>'GC Table 8 - Primary'!DNI12</f>
        <v>0</v>
      </c>
      <c r="DNL12" s="1441">
        <f>'GC Table 6 - Secondary'!DNI14</f>
        <v>0</v>
      </c>
      <c r="DNM12" s="1444">
        <f>'GC Table 5 - Worker Training'!DNI12</f>
        <v>0</v>
      </c>
      <c r="DNN12" s="1441">
        <f>'GC Table 4 - Tertiary'!DNH9</f>
        <v>0</v>
      </c>
      <c r="DNO12" s="1445">
        <f>SUM(DNK12:DNN12)</f>
        <v>0</v>
      </c>
      <c r="DNP12" s="1440">
        <f>'GC Table 8 - Primary'!DNI20</f>
        <v>0</v>
      </c>
      <c r="DNQ12" s="1441">
        <f>'GC Table 6 - Secondary'!DNI22</f>
        <v>0</v>
      </c>
      <c r="DNR12" s="1441">
        <f>'GC Table 5 - Worker Training'!DNI20</f>
        <v>0</v>
      </c>
      <c r="DNS12" s="1441">
        <f>'GC Table 4 - Tertiary'!DNH17</f>
        <v>0</v>
      </c>
      <c r="DNT12" s="1446">
        <f>SUM(DNP12:DNS12)</f>
        <v>0</v>
      </c>
      <c r="DNU12" s="780">
        <v>2014</v>
      </c>
      <c r="DNV12" s="1440">
        <f>'GC Table 8 - Primary'!DNY8</f>
        <v>0</v>
      </c>
      <c r="DNW12" s="1441">
        <f>'GC Table 6 - Secondary'!DNY8</f>
        <v>0</v>
      </c>
      <c r="DNX12" s="1441">
        <f>'GC Table 5 - Worker Training'!DNY8</f>
        <v>0</v>
      </c>
      <c r="DNY12" s="1441">
        <f>'GC Table 4 - Tertiary'!DNX8</f>
        <v>0</v>
      </c>
      <c r="DNZ12" s="1442">
        <f>SUM(DNV12:DNY12)</f>
        <v>0</v>
      </c>
      <c r="DOA12" s="1443">
        <f>'GC Table 8 - Primary'!DNY12</f>
        <v>0</v>
      </c>
      <c r="DOB12" s="1441">
        <f>'GC Table 6 - Secondary'!DNY14</f>
        <v>0</v>
      </c>
      <c r="DOC12" s="1444">
        <f>'GC Table 5 - Worker Training'!DNY12</f>
        <v>0</v>
      </c>
      <c r="DOD12" s="1441">
        <f>'GC Table 4 - Tertiary'!DNX9</f>
        <v>0</v>
      </c>
      <c r="DOE12" s="1445">
        <f>SUM(DOA12:DOD12)</f>
        <v>0</v>
      </c>
      <c r="DOF12" s="1440">
        <f>'GC Table 8 - Primary'!DNY20</f>
        <v>0</v>
      </c>
      <c r="DOG12" s="1441">
        <f>'GC Table 6 - Secondary'!DNY22</f>
        <v>0</v>
      </c>
      <c r="DOH12" s="1441">
        <f>'GC Table 5 - Worker Training'!DNY20</f>
        <v>0</v>
      </c>
      <c r="DOI12" s="1441">
        <f>'GC Table 4 - Tertiary'!DNX17</f>
        <v>0</v>
      </c>
      <c r="DOJ12" s="1446">
        <f>SUM(DOF12:DOI12)</f>
        <v>0</v>
      </c>
      <c r="DOK12" s="780">
        <v>2014</v>
      </c>
      <c r="DOL12" s="1440">
        <f>'GC Table 8 - Primary'!DOO8</f>
        <v>0</v>
      </c>
      <c r="DOM12" s="1441">
        <f>'GC Table 6 - Secondary'!DOO8</f>
        <v>0</v>
      </c>
      <c r="DON12" s="1441">
        <f>'GC Table 5 - Worker Training'!DOO8</f>
        <v>0</v>
      </c>
      <c r="DOO12" s="1441">
        <f>'GC Table 4 - Tertiary'!DON8</f>
        <v>0</v>
      </c>
      <c r="DOP12" s="1442">
        <f>SUM(DOL12:DOO12)</f>
        <v>0</v>
      </c>
      <c r="DOQ12" s="1443">
        <f>'GC Table 8 - Primary'!DOO12</f>
        <v>0</v>
      </c>
      <c r="DOR12" s="1441">
        <f>'GC Table 6 - Secondary'!DOO14</f>
        <v>0</v>
      </c>
      <c r="DOS12" s="1444">
        <f>'GC Table 5 - Worker Training'!DOO12</f>
        <v>0</v>
      </c>
      <c r="DOT12" s="1441">
        <f>'GC Table 4 - Tertiary'!DON9</f>
        <v>0</v>
      </c>
      <c r="DOU12" s="1445">
        <f>SUM(DOQ12:DOT12)</f>
        <v>0</v>
      </c>
      <c r="DOV12" s="1440">
        <f>'GC Table 8 - Primary'!DOO20</f>
        <v>0</v>
      </c>
      <c r="DOW12" s="1441">
        <f>'GC Table 6 - Secondary'!DOO22</f>
        <v>0</v>
      </c>
      <c r="DOX12" s="1441">
        <f>'GC Table 5 - Worker Training'!DOO20</f>
        <v>0</v>
      </c>
      <c r="DOY12" s="1441">
        <f>'GC Table 4 - Tertiary'!DON17</f>
        <v>0</v>
      </c>
      <c r="DOZ12" s="1446">
        <f>SUM(DOV12:DOY12)</f>
        <v>0</v>
      </c>
      <c r="DPA12" s="780">
        <v>2014</v>
      </c>
      <c r="DPB12" s="1440">
        <f>'GC Table 8 - Primary'!DPE8</f>
        <v>0</v>
      </c>
      <c r="DPC12" s="1441">
        <f>'GC Table 6 - Secondary'!DPE8</f>
        <v>0</v>
      </c>
      <c r="DPD12" s="1441">
        <f>'GC Table 5 - Worker Training'!DPE8</f>
        <v>0</v>
      </c>
      <c r="DPE12" s="1441">
        <f>'GC Table 4 - Tertiary'!DPD8</f>
        <v>0</v>
      </c>
      <c r="DPF12" s="1442">
        <f>SUM(DPB12:DPE12)</f>
        <v>0</v>
      </c>
      <c r="DPG12" s="1443">
        <f>'GC Table 8 - Primary'!DPE12</f>
        <v>0</v>
      </c>
      <c r="DPH12" s="1441">
        <f>'GC Table 6 - Secondary'!DPE14</f>
        <v>0</v>
      </c>
      <c r="DPI12" s="1444">
        <f>'GC Table 5 - Worker Training'!DPE12</f>
        <v>0</v>
      </c>
      <c r="DPJ12" s="1441">
        <f>'GC Table 4 - Tertiary'!DPD9</f>
        <v>0</v>
      </c>
      <c r="DPK12" s="1445">
        <f>SUM(DPG12:DPJ12)</f>
        <v>0</v>
      </c>
      <c r="DPL12" s="1440">
        <f>'GC Table 8 - Primary'!DPE20</f>
        <v>0</v>
      </c>
      <c r="DPM12" s="1441">
        <f>'GC Table 6 - Secondary'!DPE22</f>
        <v>0</v>
      </c>
      <c r="DPN12" s="1441">
        <f>'GC Table 5 - Worker Training'!DPE20</f>
        <v>0</v>
      </c>
      <c r="DPO12" s="1441">
        <f>'GC Table 4 - Tertiary'!DPD17</f>
        <v>0</v>
      </c>
      <c r="DPP12" s="1446">
        <f>SUM(DPL12:DPO12)</f>
        <v>0</v>
      </c>
      <c r="DPQ12" s="780">
        <v>2014</v>
      </c>
      <c r="DPR12" s="1440">
        <f>'GC Table 8 - Primary'!DPU8</f>
        <v>0</v>
      </c>
      <c r="DPS12" s="1441">
        <f>'GC Table 6 - Secondary'!DPU8</f>
        <v>0</v>
      </c>
      <c r="DPT12" s="1441">
        <f>'GC Table 5 - Worker Training'!DPU8</f>
        <v>0</v>
      </c>
      <c r="DPU12" s="1441">
        <f>'GC Table 4 - Tertiary'!DPT8</f>
        <v>0</v>
      </c>
      <c r="DPV12" s="1442">
        <f>SUM(DPR12:DPU12)</f>
        <v>0</v>
      </c>
      <c r="DPW12" s="1443">
        <f>'GC Table 8 - Primary'!DPU12</f>
        <v>0</v>
      </c>
      <c r="DPX12" s="1441">
        <f>'GC Table 6 - Secondary'!DPU14</f>
        <v>0</v>
      </c>
      <c r="DPY12" s="1444">
        <f>'GC Table 5 - Worker Training'!DPU12</f>
        <v>0</v>
      </c>
      <c r="DPZ12" s="1441">
        <f>'GC Table 4 - Tertiary'!DPT9</f>
        <v>0</v>
      </c>
      <c r="DQA12" s="1445">
        <f>SUM(DPW12:DPZ12)</f>
        <v>0</v>
      </c>
      <c r="DQB12" s="1440">
        <f>'GC Table 8 - Primary'!DPU20</f>
        <v>0</v>
      </c>
      <c r="DQC12" s="1441">
        <f>'GC Table 6 - Secondary'!DPU22</f>
        <v>0</v>
      </c>
      <c r="DQD12" s="1441">
        <f>'GC Table 5 - Worker Training'!DPU20</f>
        <v>0</v>
      </c>
      <c r="DQE12" s="1441">
        <f>'GC Table 4 - Tertiary'!DPT17</f>
        <v>0</v>
      </c>
      <c r="DQF12" s="1446">
        <f>SUM(DQB12:DQE12)</f>
        <v>0</v>
      </c>
      <c r="DQG12" s="780">
        <v>2014</v>
      </c>
      <c r="DQH12" s="1440">
        <f>'GC Table 8 - Primary'!DQK8</f>
        <v>0</v>
      </c>
      <c r="DQI12" s="1441">
        <f>'GC Table 6 - Secondary'!DQK8</f>
        <v>0</v>
      </c>
      <c r="DQJ12" s="1441">
        <f>'GC Table 5 - Worker Training'!DQK8</f>
        <v>0</v>
      </c>
      <c r="DQK12" s="1441">
        <f>'GC Table 4 - Tertiary'!DQJ8</f>
        <v>0</v>
      </c>
      <c r="DQL12" s="1442">
        <f>SUM(DQH12:DQK12)</f>
        <v>0</v>
      </c>
      <c r="DQM12" s="1443">
        <f>'GC Table 8 - Primary'!DQK12</f>
        <v>0</v>
      </c>
      <c r="DQN12" s="1441">
        <f>'GC Table 6 - Secondary'!DQK14</f>
        <v>0</v>
      </c>
      <c r="DQO12" s="1444">
        <f>'GC Table 5 - Worker Training'!DQK12</f>
        <v>0</v>
      </c>
      <c r="DQP12" s="1441">
        <f>'GC Table 4 - Tertiary'!DQJ9</f>
        <v>0</v>
      </c>
      <c r="DQQ12" s="1445">
        <f>SUM(DQM12:DQP12)</f>
        <v>0</v>
      </c>
      <c r="DQR12" s="1440">
        <f>'GC Table 8 - Primary'!DQK20</f>
        <v>0</v>
      </c>
      <c r="DQS12" s="1441">
        <f>'GC Table 6 - Secondary'!DQK22</f>
        <v>0</v>
      </c>
      <c r="DQT12" s="1441">
        <f>'GC Table 5 - Worker Training'!DQK20</f>
        <v>0</v>
      </c>
      <c r="DQU12" s="1441">
        <f>'GC Table 4 - Tertiary'!DQJ17</f>
        <v>0</v>
      </c>
      <c r="DQV12" s="1446">
        <f>SUM(DQR12:DQU12)</f>
        <v>0</v>
      </c>
      <c r="DQW12" s="780">
        <v>2014</v>
      </c>
      <c r="DQX12" s="1440">
        <f>'GC Table 8 - Primary'!DRA8</f>
        <v>0</v>
      </c>
      <c r="DQY12" s="1441">
        <f>'GC Table 6 - Secondary'!DRA8</f>
        <v>0</v>
      </c>
      <c r="DQZ12" s="1441">
        <f>'GC Table 5 - Worker Training'!DRA8</f>
        <v>0</v>
      </c>
      <c r="DRA12" s="1441">
        <f>'GC Table 4 - Tertiary'!DQZ8</f>
        <v>0</v>
      </c>
      <c r="DRB12" s="1442">
        <f>SUM(DQX12:DRA12)</f>
        <v>0</v>
      </c>
      <c r="DRC12" s="1443">
        <f>'GC Table 8 - Primary'!DRA12</f>
        <v>0</v>
      </c>
      <c r="DRD12" s="1441">
        <f>'GC Table 6 - Secondary'!DRA14</f>
        <v>0</v>
      </c>
      <c r="DRE12" s="1444">
        <f>'GC Table 5 - Worker Training'!DRA12</f>
        <v>0</v>
      </c>
      <c r="DRF12" s="1441">
        <f>'GC Table 4 - Tertiary'!DQZ9</f>
        <v>0</v>
      </c>
      <c r="DRG12" s="1445">
        <f>SUM(DRC12:DRF12)</f>
        <v>0</v>
      </c>
      <c r="DRH12" s="1440">
        <f>'GC Table 8 - Primary'!DRA20</f>
        <v>0</v>
      </c>
      <c r="DRI12" s="1441">
        <f>'GC Table 6 - Secondary'!DRA22</f>
        <v>0</v>
      </c>
      <c r="DRJ12" s="1441">
        <f>'GC Table 5 - Worker Training'!DRA20</f>
        <v>0</v>
      </c>
      <c r="DRK12" s="1441">
        <f>'GC Table 4 - Tertiary'!DQZ17</f>
        <v>0</v>
      </c>
      <c r="DRL12" s="1446">
        <f>SUM(DRH12:DRK12)</f>
        <v>0</v>
      </c>
      <c r="DRM12" s="780">
        <v>2014</v>
      </c>
      <c r="DRN12" s="1440">
        <f>'GC Table 8 - Primary'!DRQ8</f>
        <v>0</v>
      </c>
      <c r="DRO12" s="1441">
        <f>'GC Table 6 - Secondary'!DRQ8</f>
        <v>0</v>
      </c>
      <c r="DRP12" s="1441">
        <f>'GC Table 5 - Worker Training'!DRQ8</f>
        <v>0</v>
      </c>
      <c r="DRQ12" s="1441">
        <f>'GC Table 4 - Tertiary'!DRP8</f>
        <v>0</v>
      </c>
      <c r="DRR12" s="1442">
        <f>SUM(DRN12:DRQ12)</f>
        <v>0</v>
      </c>
      <c r="DRS12" s="1443">
        <f>'GC Table 8 - Primary'!DRQ12</f>
        <v>0</v>
      </c>
      <c r="DRT12" s="1441">
        <f>'GC Table 6 - Secondary'!DRQ14</f>
        <v>0</v>
      </c>
      <c r="DRU12" s="1444">
        <f>'GC Table 5 - Worker Training'!DRQ12</f>
        <v>0</v>
      </c>
      <c r="DRV12" s="1441">
        <f>'GC Table 4 - Tertiary'!DRP9</f>
        <v>0</v>
      </c>
      <c r="DRW12" s="1445">
        <f>SUM(DRS12:DRV12)</f>
        <v>0</v>
      </c>
      <c r="DRX12" s="1440">
        <f>'GC Table 8 - Primary'!DRQ20</f>
        <v>0</v>
      </c>
      <c r="DRY12" s="1441">
        <f>'GC Table 6 - Secondary'!DRQ22</f>
        <v>0</v>
      </c>
      <c r="DRZ12" s="1441">
        <f>'GC Table 5 - Worker Training'!DRQ20</f>
        <v>0</v>
      </c>
      <c r="DSA12" s="1441">
        <f>'GC Table 4 - Tertiary'!DRP17</f>
        <v>0</v>
      </c>
      <c r="DSB12" s="1446">
        <f>SUM(DRX12:DSA12)</f>
        <v>0</v>
      </c>
      <c r="DSC12" s="780">
        <v>2014</v>
      </c>
      <c r="DSD12" s="1440">
        <f>'GC Table 8 - Primary'!DSG8</f>
        <v>0</v>
      </c>
      <c r="DSE12" s="1441">
        <f>'GC Table 6 - Secondary'!DSG8</f>
        <v>0</v>
      </c>
      <c r="DSF12" s="1441">
        <f>'GC Table 5 - Worker Training'!DSG8</f>
        <v>0</v>
      </c>
      <c r="DSG12" s="1441">
        <f>'GC Table 4 - Tertiary'!DSF8</f>
        <v>0</v>
      </c>
      <c r="DSH12" s="1442">
        <f>SUM(DSD12:DSG12)</f>
        <v>0</v>
      </c>
      <c r="DSI12" s="1443">
        <f>'GC Table 8 - Primary'!DSG12</f>
        <v>0</v>
      </c>
      <c r="DSJ12" s="1441">
        <f>'GC Table 6 - Secondary'!DSG14</f>
        <v>0</v>
      </c>
      <c r="DSK12" s="1444">
        <f>'GC Table 5 - Worker Training'!DSG12</f>
        <v>0</v>
      </c>
      <c r="DSL12" s="1441">
        <f>'GC Table 4 - Tertiary'!DSF9</f>
        <v>0</v>
      </c>
      <c r="DSM12" s="1445">
        <f>SUM(DSI12:DSL12)</f>
        <v>0</v>
      </c>
      <c r="DSN12" s="1440">
        <f>'GC Table 8 - Primary'!DSG20</f>
        <v>0</v>
      </c>
      <c r="DSO12" s="1441">
        <f>'GC Table 6 - Secondary'!DSG22</f>
        <v>0</v>
      </c>
      <c r="DSP12" s="1441">
        <f>'GC Table 5 - Worker Training'!DSG20</f>
        <v>0</v>
      </c>
      <c r="DSQ12" s="1441">
        <f>'GC Table 4 - Tertiary'!DSF17</f>
        <v>0</v>
      </c>
      <c r="DSR12" s="1446">
        <f>SUM(DSN12:DSQ12)</f>
        <v>0</v>
      </c>
      <c r="DSS12" s="780">
        <v>2014</v>
      </c>
      <c r="DST12" s="1440">
        <f>'GC Table 8 - Primary'!DSW8</f>
        <v>0</v>
      </c>
      <c r="DSU12" s="1441">
        <f>'GC Table 6 - Secondary'!DSW8</f>
        <v>0</v>
      </c>
      <c r="DSV12" s="1441">
        <f>'GC Table 5 - Worker Training'!DSW8</f>
        <v>0</v>
      </c>
      <c r="DSW12" s="1441">
        <f>'GC Table 4 - Tertiary'!DSV8</f>
        <v>0</v>
      </c>
      <c r="DSX12" s="1442">
        <f>SUM(DST12:DSW12)</f>
        <v>0</v>
      </c>
      <c r="DSY12" s="1443">
        <f>'GC Table 8 - Primary'!DSW12</f>
        <v>0</v>
      </c>
      <c r="DSZ12" s="1441">
        <f>'GC Table 6 - Secondary'!DSW14</f>
        <v>0</v>
      </c>
      <c r="DTA12" s="1444">
        <f>'GC Table 5 - Worker Training'!DSW12</f>
        <v>0</v>
      </c>
      <c r="DTB12" s="1441">
        <f>'GC Table 4 - Tertiary'!DSV9</f>
        <v>0</v>
      </c>
      <c r="DTC12" s="1445">
        <f>SUM(DSY12:DTB12)</f>
        <v>0</v>
      </c>
      <c r="DTD12" s="1440">
        <f>'GC Table 8 - Primary'!DSW20</f>
        <v>0</v>
      </c>
      <c r="DTE12" s="1441">
        <f>'GC Table 6 - Secondary'!DSW22</f>
        <v>0</v>
      </c>
      <c r="DTF12" s="1441">
        <f>'GC Table 5 - Worker Training'!DSW20</f>
        <v>0</v>
      </c>
      <c r="DTG12" s="1441">
        <f>'GC Table 4 - Tertiary'!DSV17</f>
        <v>0</v>
      </c>
      <c r="DTH12" s="1446">
        <f>SUM(DTD12:DTG12)</f>
        <v>0</v>
      </c>
      <c r="DTI12" s="780">
        <v>2014</v>
      </c>
      <c r="DTJ12" s="1440">
        <f>'GC Table 8 - Primary'!DTM8</f>
        <v>0</v>
      </c>
      <c r="DTK12" s="1441">
        <f>'GC Table 6 - Secondary'!DTM8</f>
        <v>0</v>
      </c>
      <c r="DTL12" s="1441">
        <f>'GC Table 5 - Worker Training'!DTM8</f>
        <v>0</v>
      </c>
      <c r="DTM12" s="1441">
        <f>'GC Table 4 - Tertiary'!DTL8</f>
        <v>0</v>
      </c>
      <c r="DTN12" s="1442">
        <f>SUM(DTJ12:DTM12)</f>
        <v>0</v>
      </c>
      <c r="DTO12" s="1443">
        <f>'GC Table 8 - Primary'!DTM12</f>
        <v>0</v>
      </c>
      <c r="DTP12" s="1441">
        <f>'GC Table 6 - Secondary'!DTM14</f>
        <v>0</v>
      </c>
      <c r="DTQ12" s="1444">
        <f>'GC Table 5 - Worker Training'!DTM12</f>
        <v>0</v>
      </c>
      <c r="DTR12" s="1441">
        <f>'GC Table 4 - Tertiary'!DTL9</f>
        <v>0</v>
      </c>
      <c r="DTS12" s="1445">
        <f>SUM(DTO12:DTR12)</f>
        <v>0</v>
      </c>
      <c r="DTT12" s="1440">
        <f>'GC Table 8 - Primary'!DTM20</f>
        <v>0</v>
      </c>
      <c r="DTU12" s="1441">
        <f>'GC Table 6 - Secondary'!DTM22</f>
        <v>0</v>
      </c>
      <c r="DTV12" s="1441">
        <f>'GC Table 5 - Worker Training'!DTM20</f>
        <v>0</v>
      </c>
      <c r="DTW12" s="1441">
        <f>'GC Table 4 - Tertiary'!DTL17</f>
        <v>0</v>
      </c>
      <c r="DTX12" s="1446">
        <f>SUM(DTT12:DTW12)</f>
        <v>0</v>
      </c>
      <c r="DTY12" s="780">
        <v>2014</v>
      </c>
      <c r="DTZ12" s="1440">
        <f>'GC Table 8 - Primary'!DUC8</f>
        <v>0</v>
      </c>
      <c r="DUA12" s="1441">
        <f>'GC Table 6 - Secondary'!DUC8</f>
        <v>0</v>
      </c>
      <c r="DUB12" s="1441">
        <f>'GC Table 5 - Worker Training'!DUC8</f>
        <v>0</v>
      </c>
      <c r="DUC12" s="1441">
        <f>'GC Table 4 - Tertiary'!DUB8</f>
        <v>0</v>
      </c>
      <c r="DUD12" s="1442">
        <f>SUM(DTZ12:DUC12)</f>
        <v>0</v>
      </c>
      <c r="DUE12" s="1443">
        <f>'GC Table 8 - Primary'!DUC12</f>
        <v>0</v>
      </c>
      <c r="DUF12" s="1441">
        <f>'GC Table 6 - Secondary'!DUC14</f>
        <v>0</v>
      </c>
      <c r="DUG12" s="1444">
        <f>'GC Table 5 - Worker Training'!DUC12</f>
        <v>0</v>
      </c>
      <c r="DUH12" s="1441">
        <f>'GC Table 4 - Tertiary'!DUB9</f>
        <v>0</v>
      </c>
      <c r="DUI12" s="1445">
        <f>SUM(DUE12:DUH12)</f>
        <v>0</v>
      </c>
      <c r="DUJ12" s="1440">
        <f>'GC Table 8 - Primary'!DUC20</f>
        <v>0</v>
      </c>
      <c r="DUK12" s="1441">
        <f>'GC Table 6 - Secondary'!DUC22</f>
        <v>0</v>
      </c>
      <c r="DUL12" s="1441">
        <f>'GC Table 5 - Worker Training'!DUC20</f>
        <v>0</v>
      </c>
      <c r="DUM12" s="1441">
        <f>'GC Table 4 - Tertiary'!DUB17</f>
        <v>0</v>
      </c>
      <c r="DUN12" s="1446">
        <f>SUM(DUJ12:DUM12)</f>
        <v>0</v>
      </c>
      <c r="DUO12" s="780">
        <v>2014</v>
      </c>
      <c r="DUP12" s="1440">
        <f>'GC Table 8 - Primary'!DUS8</f>
        <v>0</v>
      </c>
      <c r="DUQ12" s="1441">
        <f>'GC Table 6 - Secondary'!DUS8</f>
        <v>0</v>
      </c>
      <c r="DUR12" s="1441">
        <f>'GC Table 5 - Worker Training'!DUS8</f>
        <v>0</v>
      </c>
      <c r="DUS12" s="1441">
        <f>'GC Table 4 - Tertiary'!DUR8</f>
        <v>0</v>
      </c>
      <c r="DUT12" s="1442">
        <f>SUM(DUP12:DUS12)</f>
        <v>0</v>
      </c>
      <c r="DUU12" s="1443">
        <f>'GC Table 8 - Primary'!DUS12</f>
        <v>0</v>
      </c>
      <c r="DUV12" s="1441">
        <f>'GC Table 6 - Secondary'!DUS14</f>
        <v>0</v>
      </c>
      <c r="DUW12" s="1444">
        <f>'GC Table 5 - Worker Training'!DUS12</f>
        <v>0</v>
      </c>
      <c r="DUX12" s="1441">
        <f>'GC Table 4 - Tertiary'!DUR9</f>
        <v>0</v>
      </c>
      <c r="DUY12" s="1445">
        <f>SUM(DUU12:DUX12)</f>
        <v>0</v>
      </c>
      <c r="DUZ12" s="1440">
        <f>'GC Table 8 - Primary'!DUS20</f>
        <v>0</v>
      </c>
      <c r="DVA12" s="1441">
        <f>'GC Table 6 - Secondary'!DUS22</f>
        <v>0</v>
      </c>
      <c r="DVB12" s="1441">
        <f>'GC Table 5 - Worker Training'!DUS20</f>
        <v>0</v>
      </c>
      <c r="DVC12" s="1441">
        <f>'GC Table 4 - Tertiary'!DUR17</f>
        <v>0</v>
      </c>
      <c r="DVD12" s="1446">
        <f>SUM(DUZ12:DVC12)</f>
        <v>0</v>
      </c>
      <c r="DVE12" s="780">
        <v>2014</v>
      </c>
      <c r="DVF12" s="1440">
        <f>'GC Table 8 - Primary'!DVI8</f>
        <v>0</v>
      </c>
      <c r="DVG12" s="1441">
        <f>'GC Table 6 - Secondary'!DVI8</f>
        <v>0</v>
      </c>
      <c r="DVH12" s="1441">
        <f>'GC Table 5 - Worker Training'!DVI8</f>
        <v>0</v>
      </c>
      <c r="DVI12" s="1441">
        <f>'GC Table 4 - Tertiary'!DVH8</f>
        <v>0</v>
      </c>
      <c r="DVJ12" s="1442">
        <f>SUM(DVF12:DVI12)</f>
        <v>0</v>
      </c>
      <c r="DVK12" s="1443">
        <f>'GC Table 8 - Primary'!DVI12</f>
        <v>0</v>
      </c>
      <c r="DVL12" s="1441">
        <f>'GC Table 6 - Secondary'!DVI14</f>
        <v>0</v>
      </c>
      <c r="DVM12" s="1444">
        <f>'GC Table 5 - Worker Training'!DVI12</f>
        <v>0</v>
      </c>
      <c r="DVN12" s="1441">
        <f>'GC Table 4 - Tertiary'!DVH9</f>
        <v>0</v>
      </c>
      <c r="DVO12" s="1445">
        <f>SUM(DVK12:DVN12)</f>
        <v>0</v>
      </c>
      <c r="DVP12" s="1440">
        <f>'GC Table 8 - Primary'!DVI20</f>
        <v>0</v>
      </c>
      <c r="DVQ12" s="1441">
        <f>'GC Table 6 - Secondary'!DVI22</f>
        <v>0</v>
      </c>
      <c r="DVR12" s="1441">
        <f>'GC Table 5 - Worker Training'!DVI20</f>
        <v>0</v>
      </c>
      <c r="DVS12" s="1441">
        <f>'GC Table 4 - Tertiary'!DVH17</f>
        <v>0</v>
      </c>
      <c r="DVT12" s="1446">
        <f>SUM(DVP12:DVS12)</f>
        <v>0</v>
      </c>
      <c r="DVU12" s="780">
        <v>2014</v>
      </c>
      <c r="DVV12" s="1440">
        <f>'GC Table 8 - Primary'!DVY8</f>
        <v>0</v>
      </c>
      <c r="DVW12" s="1441">
        <f>'GC Table 6 - Secondary'!DVY8</f>
        <v>0</v>
      </c>
      <c r="DVX12" s="1441">
        <f>'GC Table 5 - Worker Training'!DVY8</f>
        <v>0</v>
      </c>
      <c r="DVY12" s="1441">
        <f>'GC Table 4 - Tertiary'!DVX8</f>
        <v>0</v>
      </c>
      <c r="DVZ12" s="1442">
        <f>SUM(DVV12:DVY12)</f>
        <v>0</v>
      </c>
      <c r="DWA12" s="1443">
        <f>'GC Table 8 - Primary'!DVY12</f>
        <v>0</v>
      </c>
      <c r="DWB12" s="1441">
        <f>'GC Table 6 - Secondary'!DVY14</f>
        <v>0</v>
      </c>
      <c r="DWC12" s="1444">
        <f>'GC Table 5 - Worker Training'!DVY12</f>
        <v>0</v>
      </c>
      <c r="DWD12" s="1441">
        <f>'GC Table 4 - Tertiary'!DVX9</f>
        <v>0</v>
      </c>
      <c r="DWE12" s="1445">
        <f>SUM(DWA12:DWD12)</f>
        <v>0</v>
      </c>
      <c r="DWF12" s="1440">
        <f>'GC Table 8 - Primary'!DVY20</f>
        <v>0</v>
      </c>
      <c r="DWG12" s="1441">
        <f>'GC Table 6 - Secondary'!DVY22</f>
        <v>0</v>
      </c>
      <c r="DWH12" s="1441">
        <f>'GC Table 5 - Worker Training'!DVY20</f>
        <v>0</v>
      </c>
      <c r="DWI12" s="1441">
        <f>'GC Table 4 - Tertiary'!DVX17</f>
        <v>0</v>
      </c>
      <c r="DWJ12" s="1446">
        <f>SUM(DWF12:DWI12)</f>
        <v>0</v>
      </c>
      <c r="DWK12" s="780">
        <v>2014</v>
      </c>
      <c r="DWL12" s="1440">
        <f>'GC Table 8 - Primary'!DWO8</f>
        <v>0</v>
      </c>
      <c r="DWM12" s="1441">
        <f>'GC Table 6 - Secondary'!DWO8</f>
        <v>0</v>
      </c>
      <c r="DWN12" s="1441">
        <f>'GC Table 5 - Worker Training'!DWO8</f>
        <v>0</v>
      </c>
      <c r="DWO12" s="1441">
        <f>'GC Table 4 - Tertiary'!DWN8</f>
        <v>0</v>
      </c>
      <c r="DWP12" s="1442">
        <f>SUM(DWL12:DWO12)</f>
        <v>0</v>
      </c>
      <c r="DWQ12" s="1443">
        <f>'GC Table 8 - Primary'!DWO12</f>
        <v>0</v>
      </c>
      <c r="DWR12" s="1441">
        <f>'GC Table 6 - Secondary'!DWO14</f>
        <v>0</v>
      </c>
      <c r="DWS12" s="1444">
        <f>'GC Table 5 - Worker Training'!DWO12</f>
        <v>0</v>
      </c>
      <c r="DWT12" s="1441">
        <f>'GC Table 4 - Tertiary'!DWN9</f>
        <v>0</v>
      </c>
      <c r="DWU12" s="1445">
        <f>SUM(DWQ12:DWT12)</f>
        <v>0</v>
      </c>
      <c r="DWV12" s="1440">
        <f>'GC Table 8 - Primary'!DWO20</f>
        <v>0</v>
      </c>
      <c r="DWW12" s="1441">
        <f>'GC Table 6 - Secondary'!DWO22</f>
        <v>0</v>
      </c>
      <c r="DWX12" s="1441">
        <f>'GC Table 5 - Worker Training'!DWO20</f>
        <v>0</v>
      </c>
      <c r="DWY12" s="1441">
        <f>'GC Table 4 - Tertiary'!DWN17</f>
        <v>0</v>
      </c>
      <c r="DWZ12" s="1446">
        <f>SUM(DWV12:DWY12)</f>
        <v>0</v>
      </c>
      <c r="DXA12" s="780">
        <v>2014</v>
      </c>
      <c r="DXB12" s="1440">
        <f>'GC Table 8 - Primary'!DXE8</f>
        <v>0</v>
      </c>
      <c r="DXC12" s="1441">
        <f>'GC Table 6 - Secondary'!DXE8</f>
        <v>0</v>
      </c>
      <c r="DXD12" s="1441">
        <f>'GC Table 5 - Worker Training'!DXE8</f>
        <v>0</v>
      </c>
      <c r="DXE12" s="1441">
        <f>'GC Table 4 - Tertiary'!DXD8</f>
        <v>0</v>
      </c>
      <c r="DXF12" s="1442">
        <f>SUM(DXB12:DXE12)</f>
        <v>0</v>
      </c>
      <c r="DXG12" s="1443">
        <f>'GC Table 8 - Primary'!DXE12</f>
        <v>0</v>
      </c>
      <c r="DXH12" s="1441">
        <f>'GC Table 6 - Secondary'!DXE14</f>
        <v>0</v>
      </c>
      <c r="DXI12" s="1444">
        <f>'GC Table 5 - Worker Training'!DXE12</f>
        <v>0</v>
      </c>
      <c r="DXJ12" s="1441">
        <f>'GC Table 4 - Tertiary'!DXD9</f>
        <v>0</v>
      </c>
      <c r="DXK12" s="1445">
        <f>SUM(DXG12:DXJ12)</f>
        <v>0</v>
      </c>
      <c r="DXL12" s="1440">
        <f>'GC Table 8 - Primary'!DXE20</f>
        <v>0</v>
      </c>
      <c r="DXM12" s="1441">
        <f>'GC Table 6 - Secondary'!DXE22</f>
        <v>0</v>
      </c>
      <c r="DXN12" s="1441">
        <f>'GC Table 5 - Worker Training'!DXE20</f>
        <v>0</v>
      </c>
      <c r="DXO12" s="1441">
        <f>'GC Table 4 - Tertiary'!DXD17</f>
        <v>0</v>
      </c>
      <c r="DXP12" s="1446">
        <f>SUM(DXL12:DXO12)</f>
        <v>0</v>
      </c>
      <c r="DXQ12" s="780">
        <v>2014</v>
      </c>
      <c r="DXR12" s="1440">
        <f>'GC Table 8 - Primary'!DXU8</f>
        <v>0</v>
      </c>
      <c r="DXS12" s="1441">
        <f>'GC Table 6 - Secondary'!DXU8</f>
        <v>0</v>
      </c>
      <c r="DXT12" s="1441">
        <f>'GC Table 5 - Worker Training'!DXU8</f>
        <v>0</v>
      </c>
      <c r="DXU12" s="1441">
        <f>'GC Table 4 - Tertiary'!DXT8</f>
        <v>0</v>
      </c>
      <c r="DXV12" s="1442">
        <f>SUM(DXR12:DXU12)</f>
        <v>0</v>
      </c>
      <c r="DXW12" s="1443">
        <f>'GC Table 8 - Primary'!DXU12</f>
        <v>0</v>
      </c>
      <c r="DXX12" s="1441">
        <f>'GC Table 6 - Secondary'!DXU14</f>
        <v>0</v>
      </c>
      <c r="DXY12" s="1444">
        <f>'GC Table 5 - Worker Training'!DXU12</f>
        <v>0</v>
      </c>
      <c r="DXZ12" s="1441">
        <f>'GC Table 4 - Tertiary'!DXT9</f>
        <v>0</v>
      </c>
      <c r="DYA12" s="1445">
        <f>SUM(DXW12:DXZ12)</f>
        <v>0</v>
      </c>
      <c r="DYB12" s="1440">
        <f>'GC Table 8 - Primary'!DXU20</f>
        <v>0</v>
      </c>
      <c r="DYC12" s="1441">
        <f>'GC Table 6 - Secondary'!DXU22</f>
        <v>0</v>
      </c>
      <c r="DYD12" s="1441">
        <f>'GC Table 5 - Worker Training'!DXU20</f>
        <v>0</v>
      </c>
      <c r="DYE12" s="1441">
        <f>'GC Table 4 - Tertiary'!DXT17</f>
        <v>0</v>
      </c>
      <c r="DYF12" s="1446">
        <f>SUM(DYB12:DYE12)</f>
        <v>0</v>
      </c>
      <c r="DYG12" s="780">
        <v>2014</v>
      </c>
      <c r="DYH12" s="1440">
        <f>'GC Table 8 - Primary'!DYK8</f>
        <v>0</v>
      </c>
      <c r="DYI12" s="1441">
        <f>'GC Table 6 - Secondary'!DYK8</f>
        <v>0</v>
      </c>
      <c r="DYJ12" s="1441">
        <f>'GC Table 5 - Worker Training'!DYK8</f>
        <v>0</v>
      </c>
      <c r="DYK12" s="1441">
        <f>'GC Table 4 - Tertiary'!DYJ8</f>
        <v>0</v>
      </c>
      <c r="DYL12" s="1442">
        <f>SUM(DYH12:DYK12)</f>
        <v>0</v>
      </c>
      <c r="DYM12" s="1443">
        <f>'GC Table 8 - Primary'!DYK12</f>
        <v>0</v>
      </c>
      <c r="DYN12" s="1441">
        <f>'GC Table 6 - Secondary'!DYK14</f>
        <v>0</v>
      </c>
      <c r="DYO12" s="1444">
        <f>'GC Table 5 - Worker Training'!DYK12</f>
        <v>0</v>
      </c>
      <c r="DYP12" s="1441">
        <f>'GC Table 4 - Tertiary'!DYJ9</f>
        <v>0</v>
      </c>
      <c r="DYQ12" s="1445">
        <f>SUM(DYM12:DYP12)</f>
        <v>0</v>
      </c>
      <c r="DYR12" s="1440">
        <f>'GC Table 8 - Primary'!DYK20</f>
        <v>0</v>
      </c>
      <c r="DYS12" s="1441">
        <f>'GC Table 6 - Secondary'!DYK22</f>
        <v>0</v>
      </c>
      <c r="DYT12" s="1441">
        <f>'GC Table 5 - Worker Training'!DYK20</f>
        <v>0</v>
      </c>
      <c r="DYU12" s="1441">
        <f>'GC Table 4 - Tertiary'!DYJ17</f>
        <v>0</v>
      </c>
      <c r="DYV12" s="1446">
        <f>SUM(DYR12:DYU12)</f>
        <v>0</v>
      </c>
      <c r="DYW12" s="780">
        <v>2014</v>
      </c>
      <c r="DYX12" s="1440">
        <f>'GC Table 8 - Primary'!DZA8</f>
        <v>0</v>
      </c>
      <c r="DYY12" s="1441">
        <f>'GC Table 6 - Secondary'!DZA8</f>
        <v>0</v>
      </c>
      <c r="DYZ12" s="1441">
        <f>'GC Table 5 - Worker Training'!DZA8</f>
        <v>0</v>
      </c>
      <c r="DZA12" s="1441">
        <f>'GC Table 4 - Tertiary'!DYZ8</f>
        <v>0</v>
      </c>
      <c r="DZB12" s="1442">
        <f>SUM(DYX12:DZA12)</f>
        <v>0</v>
      </c>
      <c r="DZC12" s="1443">
        <f>'GC Table 8 - Primary'!DZA12</f>
        <v>0</v>
      </c>
      <c r="DZD12" s="1441">
        <f>'GC Table 6 - Secondary'!DZA14</f>
        <v>0</v>
      </c>
      <c r="DZE12" s="1444">
        <f>'GC Table 5 - Worker Training'!DZA12</f>
        <v>0</v>
      </c>
      <c r="DZF12" s="1441">
        <f>'GC Table 4 - Tertiary'!DYZ9</f>
        <v>0</v>
      </c>
      <c r="DZG12" s="1445">
        <f>SUM(DZC12:DZF12)</f>
        <v>0</v>
      </c>
      <c r="DZH12" s="1440">
        <f>'GC Table 8 - Primary'!DZA20</f>
        <v>0</v>
      </c>
      <c r="DZI12" s="1441">
        <f>'GC Table 6 - Secondary'!DZA22</f>
        <v>0</v>
      </c>
      <c r="DZJ12" s="1441">
        <f>'GC Table 5 - Worker Training'!DZA20</f>
        <v>0</v>
      </c>
      <c r="DZK12" s="1441">
        <f>'GC Table 4 - Tertiary'!DYZ17</f>
        <v>0</v>
      </c>
      <c r="DZL12" s="1446">
        <f>SUM(DZH12:DZK12)</f>
        <v>0</v>
      </c>
      <c r="DZM12" s="780">
        <v>2014</v>
      </c>
      <c r="DZN12" s="1440">
        <f>'GC Table 8 - Primary'!DZQ8</f>
        <v>0</v>
      </c>
      <c r="DZO12" s="1441">
        <f>'GC Table 6 - Secondary'!DZQ8</f>
        <v>0</v>
      </c>
      <c r="DZP12" s="1441">
        <f>'GC Table 5 - Worker Training'!DZQ8</f>
        <v>0</v>
      </c>
      <c r="DZQ12" s="1441">
        <f>'GC Table 4 - Tertiary'!DZP8</f>
        <v>0</v>
      </c>
      <c r="DZR12" s="1442">
        <f>SUM(DZN12:DZQ12)</f>
        <v>0</v>
      </c>
      <c r="DZS12" s="1443">
        <f>'GC Table 8 - Primary'!DZQ12</f>
        <v>0</v>
      </c>
      <c r="DZT12" s="1441">
        <f>'GC Table 6 - Secondary'!DZQ14</f>
        <v>0</v>
      </c>
      <c r="DZU12" s="1444">
        <f>'GC Table 5 - Worker Training'!DZQ12</f>
        <v>0</v>
      </c>
      <c r="DZV12" s="1441">
        <f>'GC Table 4 - Tertiary'!DZP9</f>
        <v>0</v>
      </c>
      <c r="DZW12" s="1445">
        <f>SUM(DZS12:DZV12)</f>
        <v>0</v>
      </c>
      <c r="DZX12" s="1440">
        <f>'GC Table 8 - Primary'!DZQ20</f>
        <v>0</v>
      </c>
      <c r="DZY12" s="1441">
        <f>'GC Table 6 - Secondary'!DZQ22</f>
        <v>0</v>
      </c>
      <c r="DZZ12" s="1441">
        <f>'GC Table 5 - Worker Training'!DZQ20</f>
        <v>0</v>
      </c>
      <c r="EAA12" s="1441">
        <f>'GC Table 4 - Tertiary'!DZP17</f>
        <v>0</v>
      </c>
      <c r="EAB12" s="1446">
        <f>SUM(DZX12:EAA12)</f>
        <v>0</v>
      </c>
      <c r="EAC12" s="780">
        <v>2014</v>
      </c>
      <c r="EAD12" s="1440">
        <f>'GC Table 8 - Primary'!EAG8</f>
        <v>0</v>
      </c>
      <c r="EAE12" s="1441">
        <f>'GC Table 6 - Secondary'!EAG8</f>
        <v>0</v>
      </c>
      <c r="EAF12" s="1441">
        <f>'GC Table 5 - Worker Training'!EAG8</f>
        <v>0</v>
      </c>
      <c r="EAG12" s="1441">
        <f>'GC Table 4 - Tertiary'!EAF8</f>
        <v>0</v>
      </c>
      <c r="EAH12" s="1442">
        <f>SUM(EAD12:EAG12)</f>
        <v>0</v>
      </c>
      <c r="EAI12" s="1443">
        <f>'GC Table 8 - Primary'!EAG12</f>
        <v>0</v>
      </c>
      <c r="EAJ12" s="1441">
        <f>'GC Table 6 - Secondary'!EAG14</f>
        <v>0</v>
      </c>
      <c r="EAK12" s="1444">
        <f>'GC Table 5 - Worker Training'!EAG12</f>
        <v>0</v>
      </c>
      <c r="EAL12" s="1441">
        <f>'GC Table 4 - Tertiary'!EAF9</f>
        <v>0</v>
      </c>
      <c r="EAM12" s="1445">
        <f>SUM(EAI12:EAL12)</f>
        <v>0</v>
      </c>
      <c r="EAN12" s="1440">
        <f>'GC Table 8 - Primary'!EAG20</f>
        <v>0</v>
      </c>
      <c r="EAO12" s="1441">
        <f>'GC Table 6 - Secondary'!EAG22</f>
        <v>0</v>
      </c>
      <c r="EAP12" s="1441">
        <f>'GC Table 5 - Worker Training'!EAG20</f>
        <v>0</v>
      </c>
      <c r="EAQ12" s="1441">
        <f>'GC Table 4 - Tertiary'!EAF17</f>
        <v>0</v>
      </c>
      <c r="EAR12" s="1446">
        <f>SUM(EAN12:EAQ12)</f>
        <v>0</v>
      </c>
      <c r="EAS12" s="780">
        <v>2014</v>
      </c>
      <c r="EAT12" s="1440">
        <f>'GC Table 8 - Primary'!EAW8</f>
        <v>0</v>
      </c>
      <c r="EAU12" s="1441">
        <f>'GC Table 6 - Secondary'!EAW8</f>
        <v>0</v>
      </c>
      <c r="EAV12" s="1441">
        <f>'GC Table 5 - Worker Training'!EAW8</f>
        <v>0</v>
      </c>
      <c r="EAW12" s="1441">
        <f>'GC Table 4 - Tertiary'!EAV8</f>
        <v>0</v>
      </c>
      <c r="EAX12" s="1442">
        <f>SUM(EAT12:EAW12)</f>
        <v>0</v>
      </c>
      <c r="EAY12" s="1443">
        <f>'GC Table 8 - Primary'!EAW12</f>
        <v>0</v>
      </c>
      <c r="EAZ12" s="1441">
        <f>'GC Table 6 - Secondary'!EAW14</f>
        <v>0</v>
      </c>
      <c r="EBA12" s="1444">
        <f>'GC Table 5 - Worker Training'!EAW12</f>
        <v>0</v>
      </c>
      <c r="EBB12" s="1441">
        <f>'GC Table 4 - Tertiary'!EAV9</f>
        <v>0</v>
      </c>
      <c r="EBC12" s="1445">
        <f>SUM(EAY12:EBB12)</f>
        <v>0</v>
      </c>
      <c r="EBD12" s="1440">
        <f>'GC Table 8 - Primary'!EAW20</f>
        <v>0</v>
      </c>
      <c r="EBE12" s="1441">
        <f>'GC Table 6 - Secondary'!EAW22</f>
        <v>0</v>
      </c>
      <c r="EBF12" s="1441">
        <f>'GC Table 5 - Worker Training'!EAW20</f>
        <v>0</v>
      </c>
      <c r="EBG12" s="1441">
        <f>'GC Table 4 - Tertiary'!EAV17</f>
        <v>0</v>
      </c>
      <c r="EBH12" s="1446">
        <f>SUM(EBD12:EBG12)</f>
        <v>0</v>
      </c>
      <c r="EBI12" s="780">
        <v>2014</v>
      </c>
      <c r="EBJ12" s="1440">
        <f>'GC Table 8 - Primary'!EBM8</f>
        <v>0</v>
      </c>
      <c r="EBK12" s="1441">
        <f>'GC Table 6 - Secondary'!EBM8</f>
        <v>0</v>
      </c>
      <c r="EBL12" s="1441">
        <f>'GC Table 5 - Worker Training'!EBM8</f>
        <v>0</v>
      </c>
      <c r="EBM12" s="1441">
        <f>'GC Table 4 - Tertiary'!EBL8</f>
        <v>0</v>
      </c>
      <c r="EBN12" s="1442">
        <f>SUM(EBJ12:EBM12)</f>
        <v>0</v>
      </c>
      <c r="EBO12" s="1443">
        <f>'GC Table 8 - Primary'!EBM12</f>
        <v>0</v>
      </c>
      <c r="EBP12" s="1441">
        <f>'GC Table 6 - Secondary'!EBM14</f>
        <v>0</v>
      </c>
      <c r="EBQ12" s="1444">
        <f>'GC Table 5 - Worker Training'!EBM12</f>
        <v>0</v>
      </c>
      <c r="EBR12" s="1441">
        <f>'GC Table 4 - Tertiary'!EBL9</f>
        <v>0</v>
      </c>
      <c r="EBS12" s="1445">
        <f>SUM(EBO12:EBR12)</f>
        <v>0</v>
      </c>
      <c r="EBT12" s="1440">
        <f>'GC Table 8 - Primary'!EBM20</f>
        <v>0</v>
      </c>
      <c r="EBU12" s="1441">
        <f>'GC Table 6 - Secondary'!EBM22</f>
        <v>0</v>
      </c>
      <c r="EBV12" s="1441">
        <f>'GC Table 5 - Worker Training'!EBM20</f>
        <v>0</v>
      </c>
      <c r="EBW12" s="1441">
        <f>'GC Table 4 - Tertiary'!EBL17</f>
        <v>0</v>
      </c>
      <c r="EBX12" s="1446">
        <f>SUM(EBT12:EBW12)</f>
        <v>0</v>
      </c>
      <c r="EBY12" s="780">
        <v>2014</v>
      </c>
      <c r="EBZ12" s="1440">
        <f>'GC Table 8 - Primary'!ECC8</f>
        <v>0</v>
      </c>
      <c r="ECA12" s="1441">
        <f>'GC Table 6 - Secondary'!ECC8</f>
        <v>0</v>
      </c>
      <c r="ECB12" s="1441">
        <f>'GC Table 5 - Worker Training'!ECC8</f>
        <v>0</v>
      </c>
      <c r="ECC12" s="1441">
        <f>'GC Table 4 - Tertiary'!ECB8</f>
        <v>0</v>
      </c>
      <c r="ECD12" s="1442">
        <f>SUM(EBZ12:ECC12)</f>
        <v>0</v>
      </c>
      <c r="ECE12" s="1443">
        <f>'GC Table 8 - Primary'!ECC12</f>
        <v>0</v>
      </c>
      <c r="ECF12" s="1441">
        <f>'GC Table 6 - Secondary'!ECC14</f>
        <v>0</v>
      </c>
      <c r="ECG12" s="1444">
        <f>'GC Table 5 - Worker Training'!ECC12</f>
        <v>0</v>
      </c>
      <c r="ECH12" s="1441">
        <f>'GC Table 4 - Tertiary'!ECB9</f>
        <v>0</v>
      </c>
      <c r="ECI12" s="1445">
        <f>SUM(ECE12:ECH12)</f>
        <v>0</v>
      </c>
      <c r="ECJ12" s="1440">
        <f>'GC Table 8 - Primary'!ECC20</f>
        <v>0</v>
      </c>
      <c r="ECK12" s="1441">
        <f>'GC Table 6 - Secondary'!ECC22</f>
        <v>0</v>
      </c>
      <c r="ECL12" s="1441">
        <f>'GC Table 5 - Worker Training'!ECC20</f>
        <v>0</v>
      </c>
      <c r="ECM12" s="1441">
        <f>'GC Table 4 - Tertiary'!ECB17</f>
        <v>0</v>
      </c>
      <c r="ECN12" s="1446">
        <f>SUM(ECJ12:ECM12)</f>
        <v>0</v>
      </c>
      <c r="ECO12" s="780">
        <v>2014</v>
      </c>
      <c r="ECP12" s="1440">
        <f>'GC Table 8 - Primary'!ECS8</f>
        <v>0</v>
      </c>
      <c r="ECQ12" s="1441">
        <f>'GC Table 6 - Secondary'!ECS8</f>
        <v>0</v>
      </c>
      <c r="ECR12" s="1441">
        <f>'GC Table 5 - Worker Training'!ECS8</f>
        <v>0</v>
      </c>
      <c r="ECS12" s="1441">
        <f>'GC Table 4 - Tertiary'!ECR8</f>
        <v>0</v>
      </c>
      <c r="ECT12" s="1442">
        <f>SUM(ECP12:ECS12)</f>
        <v>0</v>
      </c>
      <c r="ECU12" s="1443">
        <f>'GC Table 8 - Primary'!ECS12</f>
        <v>0</v>
      </c>
      <c r="ECV12" s="1441">
        <f>'GC Table 6 - Secondary'!ECS14</f>
        <v>0</v>
      </c>
      <c r="ECW12" s="1444">
        <f>'GC Table 5 - Worker Training'!ECS12</f>
        <v>0</v>
      </c>
      <c r="ECX12" s="1441">
        <f>'GC Table 4 - Tertiary'!ECR9</f>
        <v>0</v>
      </c>
      <c r="ECY12" s="1445">
        <f>SUM(ECU12:ECX12)</f>
        <v>0</v>
      </c>
      <c r="ECZ12" s="1440">
        <f>'GC Table 8 - Primary'!ECS20</f>
        <v>0</v>
      </c>
      <c r="EDA12" s="1441">
        <f>'GC Table 6 - Secondary'!ECS22</f>
        <v>0</v>
      </c>
      <c r="EDB12" s="1441">
        <f>'GC Table 5 - Worker Training'!ECS20</f>
        <v>0</v>
      </c>
      <c r="EDC12" s="1441">
        <f>'GC Table 4 - Tertiary'!ECR17</f>
        <v>0</v>
      </c>
      <c r="EDD12" s="1446">
        <f>SUM(ECZ12:EDC12)</f>
        <v>0</v>
      </c>
      <c r="EDE12" s="780">
        <v>2014</v>
      </c>
      <c r="EDF12" s="1440">
        <f>'GC Table 8 - Primary'!EDI8</f>
        <v>0</v>
      </c>
      <c r="EDG12" s="1441">
        <f>'GC Table 6 - Secondary'!EDI8</f>
        <v>0</v>
      </c>
      <c r="EDH12" s="1441">
        <f>'GC Table 5 - Worker Training'!EDI8</f>
        <v>0</v>
      </c>
      <c r="EDI12" s="1441">
        <f>'GC Table 4 - Tertiary'!EDH8</f>
        <v>0</v>
      </c>
      <c r="EDJ12" s="1442">
        <f>SUM(EDF12:EDI12)</f>
        <v>0</v>
      </c>
      <c r="EDK12" s="1443">
        <f>'GC Table 8 - Primary'!EDI12</f>
        <v>0</v>
      </c>
      <c r="EDL12" s="1441">
        <f>'GC Table 6 - Secondary'!EDI14</f>
        <v>0</v>
      </c>
      <c r="EDM12" s="1444">
        <f>'GC Table 5 - Worker Training'!EDI12</f>
        <v>0</v>
      </c>
      <c r="EDN12" s="1441">
        <f>'GC Table 4 - Tertiary'!EDH9</f>
        <v>0</v>
      </c>
      <c r="EDO12" s="1445">
        <f>SUM(EDK12:EDN12)</f>
        <v>0</v>
      </c>
      <c r="EDP12" s="1440">
        <f>'GC Table 8 - Primary'!EDI20</f>
        <v>0</v>
      </c>
      <c r="EDQ12" s="1441">
        <f>'GC Table 6 - Secondary'!EDI22</f>
        <v>0</v>
      </c>
      <c r="EDR12" s="1441">
        <f>'GC Table 5 - Worker Training'!EDI20</f>
        <v>0</v>
      </c>
      <c r="EDS12" s="1441">
        <f>'GC Table 4 - Tertiary'!EDH17</f>
        <v>0</v>
      </c>
      <c r="EDT12" s="1446">
        <f>SUM(EDP12:EDS12)</f>
        <v>0</v>
      </c>
      <c r="EDU12" s="780">
        <v>2014</v>
      </c>
      <c r="EDV12" s="1440">
        <f>'GC Table 8 - Primary'!EDY8</f>
        <v>0</v>
      </c>
      <c r="EDW12" s="1441">
        <f>'GC Table 6 - Secondary'!EDY8</f>
        <v>0</v>
      </c>
      <c r="EDX12" s="1441">
        <f>'GC Table 5 - Worker Training'!EDY8</f>
        <v>0</v>
      </c>
      <c r="EDY12" s="1441">
        <f>'GC Table 4 - Tertiary'!EDX8</f>
        <v>0</v>
      </c>
      <c r="EDZ12" s="1442">
        <f>SUM(EDV12:EDY12)</f>
        <v>0</v>
      </c>
      <c r="EEA12" s="1443">
        <f>'GC Table 8 - Primary'!EDY12</f>
        <v>0</v>
      </c>
      <c r="EEB12" s="1441">
        <f>'GC Table 6 - Secondary'!EDY14</f>
        <v>0</v>
      </c>
      <c r="EEC12" s="1444">
        <f>'GC Table 5 - Worker Training'!EDY12</f>
        <v>0</v>
      </c>
      <c r="EED12" s="1441">
        <f>'GC Table 4 - Tertiary'!EDX9</f>
        <v>0</v>
      </c>
      <c r="EEE12" s="1445">
        <f>SUM(EEA12:EED12)</f>
        <v>0</v>
      </c>
      <c r="EEF12" s="1440">
        <f>'GC Table 8 - Primary'!EDY20</f>
        <v>0</v>
      </c>
      <c r="EEG12" s="1441">
        <f>'GC Table 6 - Secondary'!EDY22</f>
        <v>0</v>
      </c>
      <c r="EEH12" s="1441">
        <f>'GC Table 5 - Worker Training'!EDY20</f>
        <v>0</v>
      </c>
      <c r="EEI12" s="1441">
        <f>'GC Table 4 - Tertiary'!EDX17</f>
        <v>0</v>
      </c>
      <c r="EEJ12" s="1446">
        <f>SUM(EEF12:EEI12)</f>
        <v>0</v>
      </c>
      <c r="EEK12" s="780">
        <v>2014</v>
      </c>
      <c r="EEL12" s="1440">
        <f>'GC Table 8 - Primary'!EEO8</f>
        <v>0</v>
      </c>
      <c r="EEM12" s="1441">
        <f>'GC Table 6 - Secondary'!EEO8</f>
        <v>0</v>
      </c>
      <c r="EEN12" s="1441">
        <f>'GC Table 5 - Worker Training'!EEO8</f>
        <v>0</v>
      </c>
      <c r="EEO12" s="1441">
        <f>'GC Table 4 - Tertiary'!EEN8</f>
        <v>0</v>
      </c>
      <c r="EEP12" s="1442">
        <f>SUM(EEL12:EEO12)</f>
        <v>0</v>
      </c>
      <c r="EEQ12" s="1443">
        <f>'GC Table 8 - Primary'!EEO12</f>
        <v>0</v>
      </c>
      <c r="EER12" s="1441">
        <f>'GC Table 6 - Secondary'!EEO14</f>
        <v>0</v>
      </c>
      <c r="EES12" s="1444">
        <f>'GC Table 5 - Worker Training'!EEO12</f>
        <v>0</v>
      </c>
      <c r="EET12" s="1441">
        <f>'GC Table 4 - Tertiary'!EEN9</f>
        <v>0</v>
      </c>
      <c r="EEU12" s="1445">
        <f>SUM(EEQ12:EET12)</f>
        <v>0</v>
      </c>
      <c r="EEV12" s="1440">
        <f>'GC Table 8 - Primary'!EEO20</f>
        <v>0</v>
      </c>
      <c r="EEW12" s="1441">
        <f>'GC Table 6 - Secondary'!EEO22</f>
        <v>0</v>
      </c>
      <c r="EEX12" s="1441">
        <f>'GC Table 5 - Worker Training'!EEO20</f>
        <v>0</v>
      </c>
      <c r="EEY12" s="1441">
        <f>'GC Table 4 - Tertiary'!EEN17</f>
        <v>0</v>
      </c>
      <c r="EEZ12" s="1446">
        <f>SUM(EEV12:EEY12)</f>
        <v>0</v>
      </c>
      <c r="EFA12" s="780">
        <v>2014</v>
      </c>
      <c r="EFB12" s="1440">
        <f>'GC Table 8 - Primary'!EFE8</f>
        <v>0</v>
      </c>
      <c r="EFC12" s="1441">
        <f>'GC Table 6 - Secondary'!EFE8</f>
        <v>0</v>
      </c>
      <c r="EFD12" s="1441">
        <f>'GC Table 5 - Worker Training'!EFE8</f>
        <v>0</v>
      </c>
      <c r="EFE12" s="1441">
        <f>'GC Table 4 - Tertiary'!EFD8</f>
        <v>0</v>
      </c>
      <c r="EFF12" s="1442">
        <f>SUM(EFB12:EFE12)</f>
        <v>0</v>
      </c>
      <c r="EFG12" s="1443">
        <f>'GC Table 8 - Primary'!EFE12</f>
        <v>0</v>
      </c>
      <c r="EFH12" s="1441">
        <f>'GC Table 6 - Secondary'!EFE14</f>
        <v>0</v>
      </c>
      <c r="EFI12" s="1444">
        <f>'GC Table 5 - Worker Training'!EFE12</f>
        <v>0</v>
      </c>
      <c r="EFJ12" s="1441">
        <f>'GC Table 4 - Tertiary'!EFD9</f>
        <v>0</v>
      </c>
      <c r="EFK12" s="1445">
        <f>SUM(EFG12:EFJ12)</f>
        <v>0</v>
      </c>
      <c r="EFL12" s="1440">
        <f>'GC Table 8 - Primary'!EFE20</f>
        <v>0</v>
      </c>
      <c r="EFM12" s="1441">
        <f>'GC Table 6 - Secondary'!EFE22</f>
        <v>0</v>
      </c>
      <c r="EFN12" s="1441">
        <f>'GC Table 5 - Worker Training'!EFE20</f>
        <v>0</v>
      </c>
      <c r="EFO12" s="1441">
        <f>'GC Table 4 - Tertiary'!EFD17</f>
        <v>0</v>
      </c>
      <c r="EFP12" s="1446">
        <f>SUM(EFL12:EFO12)</f>
        <v>0</v>
      </c>
      <c r="EFQ12" s="780">
        <v>2014</v>
      </c>
      <c r="EFR12" s="1440">
        <f>'GC Table 8 - Primary'!EFU8</f>
        <v>0</v>
      </c>
      <c r="EFS12" s="1441">
        <f>'GC Table 6 - Secondary'!EFU8</f>
        <v>0</v>
      </c>
      <c r="EFT12" s="1441">
        <f>'GC Table 5 - Worker Training'!EFU8</f>
        <v>0</v>
      </c>
      <c r="EFU12" s="1441">
        <f>'GC Table 4 - Tertiary'!EFT8</f>
        <v>0</v>
      </c>
      <c r="EFV12" s="1442">
        <f>SUM(EFR12:EFU12)</f>
        <v>0</v>
      </c>
      <c r="EFW12" s="1443">
        <f>'GC Table 8 - Primary'!EFU12</f>
        <v>0</v>
      </c>
      <c r="EFX12" s="1441">
        <f>'GC Table 6 - Secondary'!EFU14</f>
        <v>0</v>
      </c>
      <c r="EFY12" s="1444">
        <f>'GC Table 5 - Worker Training'!EFU12</f>
        <v>0</v>
      </c>
      <c r="EFZ12" s="1441">
        <f>'GC Table 4 - Tertiary'!EFT9</f>
        <v>0</v>
      </c>
      <c r="EGA12" s="1445">
        <f>SUM(EFW12:EFZ12)</f>
        <v>0</v>
      </c>
      <c r="EGB12" s="1440">
        <f>'GC Table 8 - Primary'!EFU20</f>
        <v>0</v>
      </c>
      <c r="EGC12" s="1441">
        <f>'GC Table 6 - Secondary'!EFU22</f>
        <v>0</v>
      </c>
      <c r="EGD12" s="1441">
        <f>'GC Table 5 - Worker Training'!EFU20</f>
        <v>0</v>
      </c>
      <c r="EGE12" s="1441">
        <f>'GC Table 4 - Tertiary'!EFT17</f>
        <v>0</v>
      </c>
      <c r="EGF12" s="1446">
        <f>SUM(EGB12:EGE12)</f>
        <v>0</v>
      </c>
      <c r="EGG12" s="780">
        <v>2014</v>
      </c>
      <c r="EGH12" s="1440">
        <f>'GC Table 8 - Primary'!EGK8</f>
        <v>0</v>
      </c>
      <c r="EGI12" s="1441">
        <f>'GC Table 6 - Secondary'!EGK8</f>
        <v>0</v>
      </c>
      <c r="EGJ12" s="1441">
        <f>'GC Table 5 - Worker Training'!EGK8</f>
        <v>0</v>
      </c>
      <c r="EGK12" s="1441">
        <f>'GC Table 4 - Tertiary'!EGJ8</f>
        <v>0</v>
      </c>
      <c r="EGL12" s="1442">
        <f>SUM(EGH12:EGK12)</f>
        <v>0</v>
      </c>
      <c r="EGM12" s="1443">
        <f>'GC Table 8 - Primary'!EGK12</f>
        <v>0</v>
      </c>
      <c r="EGN12" s="1441">
        <f>'GC Table 6 - Secondary'!EGK14</f>
        <v>0</v>
      </c>
      <c r="EGO12" s="1444">
        <f>'GC Table 5 - Worker Training'!EGK12</f>
        <v>0</v>
      </c>
      <c r="EGP12" s="1441">
        <f>'GC Table 4 - Tertiary'!EGJ9</f>
        <v>0</v>
      </c>
      <c r="EGQ12" s="1445">
        <f>SUM(EGM12:EGP12)</f>
        <v>0</v>
      </c>
      <c r="EGR12" s="1440">
        <f>'GC Table 8 - Primary'!EGK20</f>
        <v>0</v>
      </c>
      <c r="EGS12" s="1441">
        <f>'GC Table 6 - Secondary'!EGK22</f>
        <v>0</v>
      </c>
      <c r="EGT12" s="1441">
        <f>'GC Table 5 - Worker Training'!EGK20</f>
        <v>0</v>
      </c>
      <c r="EGU12" s="1441">
        <f>'GC Table 4 - Tertiary'!EGJ17</f>
        <v>0</v>
      </c>
      <c r="EGV12" s="1446">
        <f>SUM(EGR12:EGU12)</f>
        <v>0</v>
      </c>
      <c r="EGW12" s="780">
        <v>2014</v>
      </c>
      <c r="EGX12" s="1440">
        <f>'GC Table 8 - Primary'!EHA8</f>
        <v>0</v>
      </c>
      <c r="EGY12" s="1441">
        <f>'GC Table 6 - Secondary'!EHA8</f>
        <v>0</v>
      </c>
      <c r="EGZ12" s="1441">
        <f>'GC Table 5 - Worker Training'!EHA8</f>
        <v>0</v>
      </c>
      <c r="EHA12" s="1441">
        <f>'GC Table 4 - Tertiary'!EGZ8</f>
        <v>0</v>
      </c>
      <c r="EHB12" s="1442">
        <f>SUM(EGX12:EHA12)</f>
        <v>0</v>
      </c>
      <c r="EHC12" s="1443">
        <f>'GC Table 8 - Primary'!EHA12</f>
        <v>0</v>
      </c>
      <c r="EHD12" s="1441">
        <f>'GC Table 6 - Secondary'!EHA14</f>
        <v>0</v>
      </c>
      <c r="EHE12" s="1444">
        <f>'GC Table 5 - Worker Training'!EHA12</f>
        <v>0</v>
      </c>
      <c r="EHF12" s="1441">
        <f>'GC Table 4 - Tertiary'!EGZ9</f>
        <v>0</v>
      </c>
      <c r="EHG12" s="1445">
        <f>SUM(EHC12:EHF12)</f>
        <v>0</v>
      </c>
      <c r="EHH12" s="1440">
        <f>'GC Table 8 - Primary'!EHA20</f>
        <v>0</v>
      </c>
      <c r="EHI12" s="1441">
        <f>'GC Table 6 - Secondary'!EHA22</f>
        <v>0</v>
      </c>
      <c r="EHJ12" s="1441">
        <f>'GC Table 5 - Worker Training'!EHA20</f>
        <v>0</v>
      </c>
      <c r="EHK12" s="1441">
        <f>'GC Table 4 - Tertiary'!EGZ17</f>
        <v>0</v>
      </c>
      <c r="EHL12" s="1446">
        <f>SUM(EHH12:EHK12)</f>
        <v>0</v>
      </c>
      <c r="EHM12" s="780">
        <v>2014</v>
      </c>
      <c r="EHN12" s="1440">
        <f>'GC Table 8 - Primary'!EHQ8</f>
        <v>0</v>
      </c>
      <c r="EHO12" s="1441">
        <f>'GC Table 6 - Secondary'!EHQ8</f>
        <v>0</v>
      </c>
      <c r="EHP12" s="1441">
        <f>'GC Table 5 - Worker Training'!EHQ8</f>
        <v>0</v>
      </c>
      <c r="EHQ12" s="1441">
        <f>'GC Table 4 - Tertiary'!EHP8</f>
        <v>0</v>
      </c>
      <c r="EHR12" s="1442">
        <f>SUM(EHN12:EHQ12)</f>
        <v>0</v>
      </c>
      <c r="EHS12" s="1443">
        <f>'GC Table 8 - Primary'!EHQ12</f>
        <v>0</v>
      </c>
      <c r="EHT12" s="1441">
        <f>'GC Table 6 - Secondary'!EHQ14</f>
        <v>0</v>
      </c>
      <c r="EHU12" s="1444">
        <f>'GC Table 5 - Worker Training'!EHQ12</f>
        <v>0</v>
      </c>
      <c r="EHV12" s="1441">
        <f>'GC Table 4 - Tertiary'!EHP9</f>
        <v>0</v>
      </c>
      <c r="EHW12" s="1445">
        <f>SUM(EHS12:EHV12)</f>
        <v>0</v>
      </c>
      <c r="EHX12" s="1440">
        <f>'GC Table 8 - Primary'!EHQ20</f>
        <v>0</v>
      </c>
      <c r="EHY12" s="1441">
        <f>'GC Table 6 - Secondary'!EHQ22</f>
        <v>0</v>
      </c>
      <c r="EHZ12" s="1441">
        <f>'GC Table 5 - Worker Training'!EHQ20</f>
        <v>0</v>
      </c>
      <c r="EIA12" s="1441">
        <f>'GC Table 4 - Tertiary'!EHP17</f>
        <v>0</v>
      </c>
      <c r="EIB12" s="1446">
        <f>SUM(EHX12:EIA12)</f>
        <v>0</v>
      </c>
      <c r="EIC12" s="780">
        <v>2014</v>
      </c>
      <c r="EID12" s="1440">
        <f>'GC Table 8 - Primary'!EIG8</f>
        <v>0</v>
      </c>
      <c r="EIE12" s="1441">
        <f>'GC Table 6 - Secondary'!EIG8</f>
        <v>0</v>
      </c>
      <c r="EIF12" s="1441">
        <f>'GC Table 5 - Worker Training'!EIG8</f>
        <v>0</v>
      </c>
      <c r="EIG12" s="1441">
        <f>'GC Table 4 - Tertiary'!EIF8</f>
        <v>0</v>
      </c>
      <c r="EIH12" s="1442">
        <f>SUM(EID12:EIG12)</f>
        <v>0</v>
      </c>
      <c r="EII12" s="1443">
        <f>'GC Table 8 - Primary'!EIG12</f>
        <v>0</v>
      </c>
      <c r="EIJ12" s="1441">
        <f>'GC Table 6 - Secondary'!EIG14</f>
        <v>0</v>
      </c>
      <c r="EIK12" s="1444">
        <f>'GC Table 5 - Worker Training'!EIG12</f>
        <v>0</v>
      </c>
      <c r="EIL12" s="1441">
        <f>'GC Table 4 - Tertiary'!EIF9</f>
        <v>0</v>
      </c>
      <c r="EIM12" s="1445">
        <f>SUM(EII12:EIL12)</f>
        <v>0</v>
      </c>
      <c r="EIN12" s="1440">
        <f>'GC Table 8 - Primary'!EIG20</f>
        <v>0</v>
      </c>
      <c r="EIO12" s="1441">
        <f>'GC Table 6 - Secondary'!EIG22</f>
        <v>0</v>
      </c>
      <c r="EIP12" s="1441">
        <f>'GC Table 5 - Worker Training'!EIG20</f>
        <v>0</v>
      </c>
      <c r="EIQ12" s="1441">
        <f>'GC Table 4 - Tertiary'!EIF17</f>
        <v>0</v>
      </c>
      <c r="EIR12" s="1446">
        <f>SUM(EIN12:EIQ12)</f>
        <v>0</v>
      </c>
      <c r="EIS12" s="780">
        <v>2014</v>
      </c>
      <c r="EIT12" s="1440">
        <f>'GC Table 8 - Primary'!EIW8</f>
        <v>0</v>
      </c>
      <c r="EIU12" s="1441">
        <f>'GC Table 6 - Secondary'!EIW8</f>
        <v>0</v>
      </c>
      <c r="EIV12" s="1441">
        <f>'GC Table 5 - Worker Training'!EIW8</f>
        <v>0</v>
      </c>
      <c r="EIW12" s="1441">
        <f>'GC Table 4 - Tertiary'!EIV8</f>
        <v>0</v>
      </c>
      <c r="EIX12" s="1442">
        <f>SUM(EIT12:EIW12)</f>
        <v>0</v>
      </c>
      <c r="EIY12" s="1443">
        <f>'GC Table 8 - Primary'!EIW12</f>
        <v>0</v>
      </c>
      <c r="EIZ12" s="1441">
        <f>'GC Table 6 - Secondary'!EIW14</f>
        <v>0</v>
      </c>
      <c r="EJA12" s="1444">
        <f>'GC Table 5 - Worker Training'!EIW12</f>
        <v>0</v>
      </c>
      <c r="EJB12" s="1441">
        <f>'GC Table 4 - Tertiary'!EIV9</f>
        <v>0</v>
      </c>
      <c r="EJC12" s="1445">
        <f>SUM(EIY12:EJB12)</f>
        <v>0</v>
      </c>
      <c r="EJD12" s="1440">
        <f>'GC Table 8 - Primary'!EIW20</f>
        <v>0</v>
      </c>
      <c r="EJE12" s="1441">
        <f>'GC Table 6 - Secondary'!EIW22</f>
        <v>0</v>
      </c>
      <c r="EJF12" s="1441">
        <f>'GC Table 5 - Worker Training'!EIW20</f>
        <v>0</v>
      </c>
      <c r="EJG12" s="1441">
        <f>'GC Table 4 - Tertiary'!EIV17</f>
        <v>0</v>
      </c>
      <c r="EJH12" s="1446">
        <f>SUM(EJD12:EJG12)</f>
        <v>0</v>
      </c>
      <c r="EJI12" s="780">
        <v>2014</v>
      </c>
      <c r="EJJ12" s="1440">
        <f>'GC Table 8 - Primary'!EJM8</f>
        <v>0</v>
      </c>
      <c r="EJK12" s="1441">
        <f>'GC Table 6 - Secondary'!EJM8</f>
        <v>0</v>
      </c>
      <c r="EJL12" s="1441">
        <f>'GC Table 5 - Worker Training'!EJM8</f>
        <v>0</v>
      </c>
      <c r="EJM12" s="1441">
        <f>'GC Table 4 - Tertiary'!EJL8</f>
        <v>0</v>
      </c>
      <c r="EJN12" s="1442">
        <f>SUM(EJJ12:EJM12)</f>
        <v>0</v>
      </c>
      <c r="EJO12" s="1443">
        <f>'GC Table 8 - Primary'!EJM12</f>
        <v>0</v>
      </c>
      <c r="EJP12" s="1441">
        <f>'GC Table 6 - Secondary'!EJM14</f>
        <v>0</v>
      </c>
      <c r="EJQ12" s="1444">
        <f>'GC Table 5 - Worker Training'!EJM12</f>
        <v>0</v>
      </c>
      <c r="EJR12" s="1441">
        <f>'GC Table 4 - Tertiary'!EJL9</f>
        <v>0</v>
      </c>
      <c r="EJS12" s="1445">
        <f>SUM(EJO12:EJR12)</f>
        <v>0</v>
      </c>
      <c r="EJT12" s="1440">
        <f>'GC Table 8 - Primary'!EJM20</f>
        <v>0</v>
      </c>
      <c r="EJU12" s="1441">
        <f>'GC Table 6 - Secondary'!EJM22</f>
        <v>0</v>
      </c>
      <c r="EJV12" s="1441">
        <f>'GC Table 5 - Worker Training'!EJM20</f>
        <v>0</v>
      </c>
      <c r="EJW12" s="1441">
        <f>'GC Table 4 - Tertiary'!EJL17</f>
        <v>0</v>
      </c>
      <c r="EJX12" s="1446">
        <f>SUM(EJT12:EJW12)</f>
        <v>0</v>
      </c>
      <c r="EJY12" s="780">
        <v>2014</v>
      </c>
      <c r="EJZ12" s="1440">
        <f>'GC Table 8 - Primary'!EKC8</f>
        <v>0</v>
      </c>
      <c r="EKA12" s="1441">
        <f>'GC Table 6 - Secondary'!EKC8</f>
        <v>0</v>
      </c>
      <c r="EKB12" s="1441">
        <f>'GC Table 5 - Worker Training'!EKC8</f>
        <v>0</v>
      </c>
      <c r="EKC12" s="1441">
        <f>'GC Table 4 - Tertiary'!EKB8</f>
        <v>0</v>
      </c>
      <c r="EKD12" s="1442">
        <f>SUM(EJZ12:EKC12)</f>
        <v>0</v>
      </c>
      <c r="EKE12" s="1443">
        <f>'GC Table 8 - Primary'!EKC12</f>
        <v>0</v>
      </c>
      <c r="EKF12" s="1441">
        <f>'GC Table 6 - Secondary'!EKC14</f>
        <v>0</v>
      </c>
      <c r="EKG12" s="1444">
        <f>'GC Table 5 - Worker Training'!EKC12</f>
        <v>0</v>
      </c>
      <c r="EKH12" s="1441">
        <f>'GC Table 4 - Tertiary'!EKB9</f>
        <v>0</v>
      </c>
      <c r="EKI12" s="1445">
        <f>SUM(EKE12:EKH12)</f>
        <v>0</v>
      </c>
      <c r="EKJ12" s="1440">
        <f>'GC Table 8 - Primary'!EKC20</f>
        <v>0</v>
      </c>
      <c r="EKK12" s="1441">
        <f>'GC Table 6 - Secondary'!EKC22</f>
        <v>0</v>
      </c>
      <c r="EKL12" s="1441">
        <f>'GC Table 5 - Worker Training'!EKC20</f>
        <v>0</v>
      </c>
      <c r="EKM12" s="1441">
        <f>'GC Table 4 - Tertiary'!EKB17</f>
        <v>0</v>
      </c>
      <c r="EKN12" s="1446">
        <f>SUM(EKJ12:EKM12)</f>
        <v>0</v>
      </c>
      <c r="EKO12" s="780">
        <v>2014</v>
      </c>
      <c r="EKP12" s="1440">
        <f>'GC Table 8 - Primary'!EKS8</f>
        <v>0</v>
      </c>
      <c r="EKQ12" s="1441">
        <f>'GC Table 6 - Secondary'!EKS8</f>
        <v>0</v>
      </c>
      <c r="EKR12" s="1441">
        <f>'GC Table 5 - Worker Training'!EKS8</f>
        <v>0</v>
      </c>
      <c r="EKS12" s="1441">
        <f>'GC Table 4 - Tertiary'!EKR8</f>
        <v>0</v>
      </c>
      <c r="EKT12" s="1442">
        <f>SUM(EKP12:EKS12)</f>
        <v>0</v>
      </c>
      <c r="EKU12" s="1443">
        <f>'GC Table 8 - Primary'!EKS12</f>
        <v>0</v>
      </c>
      <c r="EKV12" s="1441">
        <f>'GC Table 6 - Secondary'!EKS14</f>
        <v>0</v>
      </c>
      <c r="EKW12" s="1444">
        <f>'GC Table 5 - Worker Training'!EKS12</f>
        <v>0</v>
      </c>
      <c r="EKX12" s="1441">
        <f>'GC Table 4 - Tertiary'!EKR9</f>
        <v>0</v>
      </c>
      <c r="EKY12" s="1445">
        <f>SUM(EKU12:EKX12)</f>
        <v>0</v>
      </c>
      <c r="EKZ12" s="1440">
        <f>'GC Table 8 - Primary'!EKS20</f>
        <v>0</v>
      </c>
      <c r="ELA12" s="1441">
        <f>'GC Table 6 - Secondary'!EKS22</f>
        <v>0</v>
      </c>
      <c r="ELB12" s="1441">
        <f>'GC Table 5 - Worker Training'!EKS20</f>
        <v>0</v>
      </c>
      <c r="ELC12" s="1441">
        <f>'GC Table 4 - Tertiary'!EKR17</f>
        <v>0</v>
      </c>
      <c r="ELD12" s="1446">
        <f>SUM(EKZ12:ELC12)</f>
        <v>0</v>
      </c>
      <c r="ELE12" s="780">
        <v>2014</v>
      </c>
      <c r="ELF12" s="1440">
        <f>'GC Table 8 - Primary'!ELI8</f>
        <v>0</v>
      </c>
      <c r="ELG12" s="1441">
        <f>'GC Table 6 - Secondary'!ELI8</f>
        <v>0</v>
      </c>
      <c r="ELH12" s="1441">
        <f>'GC Table 5 - Worker Training'!ELI8</f>
        <v>0</v>
      </c>
      <c r="ELI12" s="1441">
        <f>'GC Table 4 - Tertiary'!ELH8</f>
        <v>0</v>
      </c>
      <c r="ELJ12" s="1442">
        <f>SUM(ELF12:ELI12)</f>
        <v>0</v>
      </c>
      <c r="ELK12" s="1443">
        <f>'GC Table 8 - Primary'!ELI12</f>
        <v>0</v>
      </c>
      <c r="ELL12" s="1441">
        <f>'GC Table 6 - Secondary'!ELI14</f>
        <v>0</v>
      </c>
      <c r="ELM12" s="1444">
        <f>'GC Table 5 - Worker Training'!ELI12</f>
        <v>0</v>
      </c>
      <c r="ELN12" s="1441">
        <f>'GC Table 4 - Tertiary'!ELH9</f>
        <v>0</v>
      </c>
      <c r="ELO12" s="1445">
        <f>SUM(ELK12:ELN12)</f>
        <v>0</v>
      </c>
      <c r="ELP12" s="1440">
        <f>'GC Table 8 - Primary'!ELI20</f>
        <v>0</v>
      </c>
      <c r="ELQ12" s="1441">
        <f>'GC Table 6 - Secondary'!ELI22</f>
        <v>0</v>
      </c>
      <c r="ELR12" s="1441">
        <f>'GC Table 5 - Worker Training'!ELI20</f>
        <v>0</v>
      </c>
      <c r="ELS12" s="1441">
        <f>'GC Table 4 - Tertiary'!ELH17</f>
        <v>0</v>
      </c>
      <c r="ELT12" s="1446">
        <f>SUM(ELP12:ELS12)</f>
        <v>0</v>
      </c>
      <c r="ELU12" s="780">
        <v>2014</v>
      </c>
      <c r="ELV12" s="1440">
        <f>'GC Table 8 - Primary'!ELY8</f>
        <v>0</v>
      </c>
      <c r="ELW12" s="1441">
        <f>'GC Table 6 - Secondary'!ELY8</f>
        <v>0</v>
      </c>
      <c r="ELX12" s="1441">
        <f>'GC Table 5 - Worker Training'!ELY8</f>
        <v>0</v>
      </c>
      <c r="ELY12" s="1441">
        <f>'GC Table 4 - Tertiary'!ELX8</f>
        <v>0</v>
      </c>
      <c r="ELZ12" s="1442">
        <f>SUM(ELV12:ELY12)</f>
        <v>0</v>
      </c>
      <c r="EMA12" s="1443">
        <f>'GC Table 8 - Primary'!ELY12</f>
        <v>0</v>
      </c>
      <c r="EMB12" s="1441">
        <f>'GC Table 6 - Secondary'!ELY14</f>
        <v>0</v>
      </c>
      <c r="EMC12" s="1444">
        <f>'GC Table 5 - Worker Training'!ELY12</f>
        <v>0</v>
      </c>
      <c r="EMD12" s="1441">
        <f>'GC Table 4 - Tertiary'!ELX9</f>
        <v>0</v>
      </c>
      <c r="EME12" s="1445">
        <f>SUM(EMA12:EMD12)</f>
        <v>0</v>
      </c>
      <c r="EMF12" s="1440">
        <f>'GC Table 8 - Primary'!ELY20</f>
        <v>0</v>
      </c>
      <c r="EMG12" s="1441">
        <f>'GC Table 6 - Secondary'!ELY22</f>
        <v>0</v>
      </c>
      <c r="EMH12" s="1441">
        <f>'GC Table 5 - Worker Training'!ELY20</f>
        <v>0</v>
      </c>
      <c r="EMI12" s="1441">
        <f>'GC Table 4 - Tertiary'!ELX17</f>
        <v>0</v>
      </c>
      <c r="EMJ12" s="1446">
        <f>SUM(EMF12:EMI12)</f>
        <v>0</v>
      </c>
      <c r="EMK12" s="780">
        <v>2014</v>
      </c>
      <c r="EML12" s="1440">
        <f>'GC Table 8 - Primary'!EMO8</f>
        <v>0</v>
      </c>
      <c r="EMM12" s="1441">
        <f>'GC Table 6 - Secondary'!EMO8</f>
        <v>0</v>
      </c>
      <c r="EMN12" s="1441">
        <f>'GC Table 5 - Worker Training'!EMO8</f>
        <v>0</v>
      </c>
      <c r="EMO12" s="1441">
        <f>'GC Table 4 - Tertiary'!EMN8</f>
        <v>0</v>
      </c>
      <c r="EMP12" s="1442">
        <f>SUM(EML12:EMO12)</f>
        <v>0</v>
      </c>
      <c r="EMQ12" s="1443">
        <f>'GC Table 8 - Primary'!EMO12</f>
        <v>0</v>
      </c>
      <c r="EMR12" s="1441">
        <f>'GC Table 6 - Secondary'!EMO14</f>
        <v>0</v>
      </c>
      <c r="EMS12" s="1444">
        <f>'GC Table 5 - Worker Training'!EMO12</f>
        <v>0</v>
      </c>
      <c r="EMT12" s="1441">
        <f>'GC Table 4 - Tertiary'!EMN9</f>
        <v>0</v>
      </c>
      <c r="EMU12" s="1445">
        <f>SUM(EMQ12:EMT12)</f>
        <v>0</v>
      </c>
      <c r="EMV12" s="1440">
        <f>'GC Table 8 - Primary'!EMO20</f>
        <v>0</v>
      </c>
      <c r="EMW12" s="1441">
        <f>'GC Table 6 - Secondary'!EMO22</f>
        <v>0</v>
      </c>
      <c r="EMX12" s="1441">
        <f>'GC Table 5 - Worker Training'!EMO20</f>
        <v>0</v>
      </c>
      <c r="EMY12" s="1441">
        <f>'GC Table 4 - Tertiary'!EMN17</f>
        <v>0</v>
      </c>
      <c r="EMZ12" s="1446">
        <f>SUM(EMV12:EMY12)</f>
        <v>0</v>
      </c>
      <c r="ENA12" s="780">
        <v>2014</v>
      </c>
      <c r="ENB12" s="1440">
        <f>'GC Table 8 - Primary'!ENE8</f>
        <v>0</v>
      </c>
      <c r="ENC12" s="1441">
        <f>'GC Table 6 - Secondary'!ENE8</f>
        <v>0</v>
      </c>
      <c r="END12" s="1441">
        <f>'GC Table 5 - Worker Training'!ENE8</f>
        <v>0</v>
      </c>
      <c r="ENE12" s="1441">
        <f>'GC Table 4 - Tertiary'!END8</f>
        <v>0</v>
      </c>
      <c r="ENF12" s="1442">
        <f>SUM(ENB12:ENE12)</f>
        <v>0</v>
      </c>
      <c r="ENG12" s="1443">
        <f>'GC Table 8 - Primary'!ENE12</f>
        <v>0</v>
      </c>
      <c r="ENH12" s="1441">
        <f>'GC Table 6 - Secondary'!ENE14</f>
        <v>0</v>
      </c>
      <c r="ENI12" s="1444">
        <f>'GC Table 5 - Worker Training'!ENE12</f>
        <v>0</v>
      </c>
      <c r="ENJ12" s="1441">
        <f>'GC Table 4 - Tertiary'!END9</f>
        <v>0</v>
      </c>
      <c r="ENK12" s="1445">
        <f>SUM(ENG12:ENJ12)</f>
        <v>0</v>
      </c>
      <c r="ENL12" s="1440">
        <f>'GC Table 8 - Primary'!ENE20</f>
        <v>0</v>
      </c>
      <c r="ENM12" s="1441">
        <f>'GC Table 6 - Secondary'!ENE22</f>
        <v>0</v>
      </c>
      <c r="ENN12" s="1441">
        <f>'GC Table 5 - Worker Training'!ENE20</f>
        <v>0</v>
      </c>
      <c r="ENO12" s="1441">
        <f>'GC Table 4 - Tertiary'!END17</f>
        <v>0</v>
      </c>
      <c r="ENP12" s="1446">
        <f>SUM(ENL12:ENO12)</f>
        <v>0</v>
      </c>
      <c r="ENQ12" s="780">
        <v>2014</v>
      </c>
      <c r="ENR12" s="1440">
        <f>'GC Table 8 - Primary'!ENU8</f>
        <v>0</v>
      </c>
      <c r="ENS12" s="1441">
        <f>'GC Table 6 - Secondary'!ENU8</f>
        <v>0</v>
      </c>
      <c r="ENT12" s="1441">
        <f>'GC Table 5 - Worker Training'!ENU8</f>
        <v>0</v>
      </c>
      <c r="ENU12" s="1441">
        <f>'GC Table 4 - Tertiary'!ENT8</f>
        <v>0</v>
      </c>
      <c r="ENV12" s="1442">
        <f>SUM(ENR12:ENU12)</f>
        <v>0</v>
      </c>
      <c r="ENW12" s="1443">
        <f>'GC Table 8 - Primary'!ENU12</f>
        <v>0</v>
      </c>
      <c r="ENX12" s="1441">
        <f>'GC Table 6 - Secondary'!ENU14</f>
        <v>0</v>
      </c>
      <c r="ENY12" s="1444">
        <f>'GC Table 5 - Worker Training'!ENU12</f>
        <v>0</v>
      </c>
      <c r="ENZ12" s="1441">
        <f>'GC Table 4 - Tertiary'!ENT9</f>
        <v>0</v>
      </c>
      <c r="EOA12" s="1445">
        <f>SUM(ENW12:ENZ12)</f>
        <v>0</v>
      </c>
      <c r="EOB12" s="1440">
        <f>'GC Table 8 - Primary'!ENU20</f>
        <v>0</v>
      </c>
      <c r="EOC12" s="1441">
        <f>'GC Table 6 - Secondary'!ENU22</f>
        <v>0</v>
      </c>
      <c r="EOD12" s="1441">
        <f>'GC Table 5 - Worker Training'!ENU20</f>
        <v>0</v>
      </c>
      <c r="EOE12" s="1441">
        <f>'GC Table 4 - Tertiary'!ENT17</f>
        <v>0</v>
      </c>
      <c r="EOF12" s="1446">
        <f>SUM(EOB12:EOE12)</f>
        <v>0</v>
      </c>
      <c r="EOG12" s="780">
        <v>2014</v>
      </c>
      <c r="EOH12" s="1440">
        <f>'GC Table 8 - Primary'!EOK8</f>
        <v>0</v>
      </c>
      <c r="EOI12" s="1441">
        <f>'GC Table 6 - Secondary'!EOK8</f>
        <v>0</v>
      </c>
      <c r="EOJ12" s="1441">
        <f>'GC Table 5 - Worker Training'!EOK8</f>
        <v>0</v>
      </c>
      <c r="EOK12" s="1441">
        <f>'GC Table 4 - Tertiary'!EOJ8</f>
        <v>0</v>
      </c>
      <c r="EOL12" s="1442">
        <f>SUM(EOH12:EOK12)</f>
        <v>0</v>
      </c>
      <c r="EOM12" s="1443">
        <f>'GC Table 8 - Primary'!EOK12</f>
        <v>0</v>
      </c>
      <c r="EON12" s="1441">
        <f>'GC Table 6 - Secondary'!EOK14</f>
        <v>0</v>
      </c>
      <c r="EOO12" s="1444">
        <f>'GC Table 5 - Worker Training'!EOK12</f>
        <v>0</v>
      </c>
      <c r="EOP12" s="1441">
        <f>'GC Table 4 - Tertiary'!EOJ9</f>
        <v>0</v>
      </c>
      <c r="EOQ12" s="1445">
        <f>SUM(EOM12:EOP12)</f>
        <v>0</v>
      </c>
      <c r="EOR12" s="1440">
        <f>'GC Table 8 - Primary'!EOK20</f>
        <v>0</v>
      </c>
      <c r="EOS12" s="1441">
        <f>'GC Table 6 - Secondary'!EOK22</f>
        <v>0</v>
      </c>
      <c r="EOT12" s="1441">
        <f>'GC Table 5 - Worker Training'!EOK20</f>
        <v>0</v>
      </c>
      <c r="EOU12" s="1441">
        <f>'GC Table 4 - Tertiary'!EOJ17</f>
        <v>0</v>
      </c>
      <c r="EOV12" s="1446">
        <f>SUM(EOR12:EOU12)</f>
        <v>0</v>
      </c>
      <c r="EOW12" s="780">
        <v>2014</v>
      </c>
      <c r="EOX12" s="1440">
        <f>'GC Table 8 - Primary'!EPA8</f>
        <v>0</v>
      </c>
      <c r="EOY12" s="1441">
        <f>'GC Table 6 - Secondary'!EPA8</f>
        <v>0</v>
      </c>
      <c r="EOZ12" s="1441">
        <f>'GC Table 5 - Worker Training'!EPA8</f>
        <v>0</v>
      </c>
      <c r="EPA12" s="1441">
        <f>'GC Table 4 - Tertiary'!EOZ8</f>
        <v>0</v>
      </c>
      <c r="EPB12" s="1442">
        <f>SUM(EOX12:EPA12)</f>
        <v>0</v>
      </c>
      <c r="EPC12" s="1443">
        <f>'GC Table 8 - Primary'!EPA12</f>
        <v>0</v>
      </c>
      <c r="EPD12" s="1441">
        <f>'GC Table 6 - Secondary'!EPA14</f>
        <v>0</v>
      </c>
      <c r="EPE12" s="1444">
        <f>'GC Table 5 - Worker Training'!EPA12</f>
        <v>0</v>
      </c>
      <c r="EPF12" s="1441">
        <f>'GC Table 4 - Tertiary'!EOZ9</f>
        <v>0</v>
      </c>
      <c r="EPG12" s="1445">
        <f>SUM(EPC12:EPF12)</f>
        <v>0</v>
      </c>
      <c r="EPH12" s="1440">
        <f>'GC Table 8 - Primary'!EPA20</f>
        <v>0</v>
      </c>
      <c r="EPI12" s="1441">
        <f>'GC Table 6 - Secondary'!EPA22</f>
        <v>0</v>
      </c>
      <c r="EPJ12" s="1441">
        <f>'GC Table 5 - Worker Training'!EPA20</f>
        <v>0</v>
      </c>
      <c r="EPK12" s="1441">
        <f>'GC Table 4 - Tertiary'!EOZ17</f>
        <v>0</v>
      </c>
      <c r="EPL12" s="1446">
        <f>SUM(EPH12:EPK12)</f>
        <v>0</v>
      </c>
      <c r="EPM12" s="780">
        <v>2014</v>
      </c>
      <c r="EPN12" s="1440">
        <f>'GC Table 8 - Primary'!EPQ8</f>
        <v>0</v>
      </c>
      <c r="EPO12" s="1441">
        <f>'GC Table 6 - Secondary'!EPQ8</f>
        <v>0</v>
      </c>
      <c r="EPP12" s="1441">
        <f>'GC Table 5 - Worker Training'!EPQ8</f>
        <v>0</v>
      </c>
      <c r="EPQ12" s="1441">
        <f>'GC Table 4 - Tertiary'!EPP8</f>
        <v>0</v>
      </c>
      <c r="EPR12" s="1442">
        <f>SUM(EPN12:EPQ12)</f>
        <v>0</v>
      </c>
      <c r="EPS12" s="1443">
        <f>'GC Table 8 - Primary'!EPQ12</f>
        <v>0</v>
      </c>
      <c r="EPT12" s="1441">
        <f>'GC Table 6 - Secondary'!EPQ14</f>
        <v>0</v>
      </c>
      <c r="EPU12" s="1444">
        <f>'GC Table 5 - Worker Training'!EPQ12</f>
        <v>0</v>
      </c>
      <c r="EPV12" s="1441">
        <f>'GC Table 4 - Tertiary'!EPP9</f>
        <v>0</v>
      </c>
      <c r="EPW12" s="1445">
        <f>SUM(EPS12:EPV12)</f>
        <v>0</v>
      </c>
      <c r="EPX12" s="1440">
        <f>'GC Table 8 - Primary'!EPQ20</f>
        <v>0</v>
      </c>
      <c r="EPY12" s="1441">
        <f>'GC Table 6 - Secondary'!EPQ22</f>
        <v>0</v>
      </c>
      <c r="EPZ12" s="1441">
        <f>'GC Table 5 - Worker Training'!EPQ20</f>
        <v>0</v>
      </c>
      <c r="EQA12" s="1441">
        <f>'GC Table 4 - Tertiary'!EPP17</f>
        <v>0</v>
      </c>
      <c r="EQB12" s="1446">
        <f>SUM(EPX12:EQA12)</f>
        <v>0</v>
      </c>
      <c r="EQC12" s="780">
        <v>2014</v>
      </c>
      <c r="EQD12" s="1440">
        <f>'GC Table 8 - Primary'!EQG8</f>
        <v>0</v>
      </c>
      <c r="EQE12" s="1441">
        <f>'GC Table 6 - Secondary'!EQG8</f>
        <v>0</v>
      </c>
      <c r="EQF12" s="1441">
        <f>'GC Table 5 - Worker Training'!EQG8</f>
        <v>0</v>
      </c>
      <c r="EQG12" s="1441">
        <f>'GC Table 4 - Tertiary'!EQF8</f>
        <v>0</v>
      </c>
      <c r="EQH12" s="1442">
        <f>SUM(EQD12:EQG12)</f>
        <v>0</v>
      </c>
      <c r="EQI12" s="1443">
        <f>'GC Table 8 - Primary'!EQG12</f>
        <v>0</v>
      </c>
      <c r="EQJ12" s="1441">
        <f>'GC Table 6 - Secondary'!EQG14</f>
        <v>0</v>
      </c>
      <c r="EQK12" s="1444">
        <f>'GC Table 5 - Worker Training'!EQG12</f>
        <v>0</v>
      </c>
      <c r="EQL12" s="1441">
        <f>'GC Table 4 - Tertiary'!EQF9</f>
        <v>0</v>
      </c>
      <c r="EQM12" s="1445">
        <f>SUM(EQI12:EQL12)</f>
        <v>0</v>
      </c>
      <c r="EQN12" s="1440">
        <f>'GC Table 8 - Primary'!EQG20</f>
        <v>0</v>
      </c>
      <c r="EQO12" s="1441">
        <f>'GC Table 6 - Secondary'!EQG22</f>
        <v>0</v>
      </c>
      <c r="EQP12" s="1441">
        <f>'GC Table 5 - Worker Training'!EQG20</f>
        <v>0</v>
      </c>
      <c r="EQQ12" s="1441">
        <f>'GC Table 4 - Tertiary'!EQF17</f>
        <v>0</v>
      </c>
      <c r="EQR12" s="1446">
        <f>SUM(EQN12:EQQ12)</f>
        <v>0</v>
      </c>
      <c r="EQS12" s="780">
        <v>2014</v>
      </c>
      <c r="EQT12" s="1440">
        <f>'GC Table 8 - Primary'!EQW8</f>
        <v>0</v>
      </c>
      <c r="EQU12" s="1441">
        <f>'GC Table 6 - Secondary'!EQW8</f>
        <v>0</v>
      </c>
      <c r="EQV12" s="1441">
        <f>'GC Table 5 - Worker Training'!EQW8</f>
        <v>0</v>
      </c>
      <c r="EQW12" s="1441">
        <f>'GC Table 4 - Tertiary'!EQV8</f>
        <v>0</v>
      </c>
      <c r="EQX12" s="1442">
        <f>SUM(EQT12:EQW12)</f>
        <v>0</v>
      </c>
      <c r="EQY12" s="1443">
        <f>'GC Table 8 - Primary'!EQW12</f>
        <v>0</v>
      </c>
      <c r="EQZ12" s="1441">
        <f>'GC Table 6 - Secondary'!EQW14</f>
        <v>0</v>
      </c>
      <c r="ERA12" s="1444">
        <f>'GC Table 5 - Worker Training'!EQW12</f>
        <v>0</v>
      </c>
      <c r="ERB12" s="1441">
        <f>'GC Table 4 - Tertiary'!EQV9</f>
        <v>0</v>
      </c>
      <c r="ERC12" s="1445">
        <f>SUM(EQY12:ERB12)</f>
        <v>0</v>
      </c>
      <c r="ERD12" s="1440">
        <f>'GC Table 8 - Primary'!EQW20</f>
        <v>0</v>
      </c>
      <c r="ERE12" s="1441">
        <f>'GC Table 6 - Secondary'!EQW22</f>
        <v>0</v>
      </c>
      <c r="ERF12" s="1441">
        <f>'GC Table 5 - Worker Training'!EQW20</f>
        <v>0</v>
      </c>
      <c r="ERG12" s="1441">
        <f>'GC Table 4 - Tertiary'!EQV17</f>
        <v>0</v>
      </c>
      <c r="ERH12" s="1446">
        <f>SUM(ERD12:ERG12)</f>
        <v>0</v>
      </c>
      <c r="ERI12" s="780">
        <v>2014</v>
      </c>
      <c r="ERJ12" s="1440">
        <f>'GC Table 8 - Primary'!ERM8</f>
        <v>0</v>
      </c>
      <c r="ERK12" s="1441">
        <f>'GC Table 6 - Secondary'!ERM8</f>
        <v>0</v>
      </c>
      <c r="ERL12" s="1441">
        <f>'GC Table 5 - Worker Training'!ERM8</f>
        <v>0</v>
      </c>
      <c r="ERM12" s="1441">
        <f>'GC Table 4 - Tertiary'!ERL8</f>
        <v>0</v>
      </c>
      <c r="ERN12" s="1442">
        <f>SUM(ERJ12:ERM12)</f>
        <v>0</v>
      </c>
      <c r="ERO12" s="1443">
        <f>'GC Table 8 - Primary'!ERM12</f>
        <v>0</v>
      </c>
      <c r="ERP12" s="1441">
        <f>'GC Table 6 - Secondary'!ERM14</f>
        <v>0</v>
      </c>
      <c r="ERQ12" s="1444">
        <f>'GC Table 5 - Worker Training'!ERM12</f>
        <v>0</v>
      </c>
      <c r="ERR12" s="1441">
        <f>'GC Table 4 - Tertiary'!ERL9</f>
        <v>0</v>
      </c>
      <c r="ERS12" s="1445">
        <f>SUM(ERO12:ERR12)</f>
        <v>0</v>
      </c>
      <c r="ERT12" s="1440">
        <f>'GC Table 8 - Primary'!ERM20</f>
        <v>0</v>
      </c>
      <c r="ERU12" s="1441">
        <f>'GC Table 6 - Secondary'!ERM22</f>
        <v>0</v>
      </c>
      <c r="ERV12" s="1441">
        <f>'GC Table 5 - Worker Training'!ERM20</f>
        <v>0</v>
      </c>
      <c r="ERW12" s="1441">
        <f>'GC Table 4 - Tertiary'!ERL17</f>
        <v>0</v>
      </c>
      <c r="ERX12" s="1446">
        <f>SUM(ERT12:ERW12)</f>
        <v>0</v>
      </c>
      <c r="ERY12" s="780">
        <v>2014</v>
      </c>
      <c r="ERZ12" s="1440">
        <f>'GC Table 8 - Primary'!ESC8</f>
        <v>0</v>
      </c>
      <c r="ESA12" s="1441">
        <f>'GC Table 6 - Secondary'!ESC8</f>
        <v>0</v>
      </c>
      <c r="ESB12" s="1441">
        <f>'GC Table 5 - Worker Training'!ESC8</f>
        <v>0</v>
      </c>
      <c r="ESC12" s="1441">
        <f>'GC Table 4 - Tertiary'!ESB8</f>
        <v>0</v>
      </c>
      <c r="ESD12" s="1442">
        <f>SUM(ERZ12:ESC12)</f>
        <v>0</v>
      </c>
      <c r="ESE12" s="1443">
        <f>'GC Table 8 - Primary'!ESC12</f>
        <v>0</v>
      </c>
      <c r="ESF12" s="1441">
        <f>'GC Table 6 - Secondary'!ESC14</f>
        <v>0</v>
      </c>
      <c r="ESG12" s="1444">
        <f>'GC Table 5 - Worker Training'!ESC12</f>
        <v>0</v>
      </c>
      <c r="ESH12" s="1441">
        <f>'GC Table 4 - Tertiary'!ESB9</f>
        <v>0</v>
      </c>
      <c r="ESI12" s="1445">
        <f>SUM(ESE12:ESH12)</f>
        <v>0</v>
      </c>
      <c r="ESJ12" s="1440">
        <f>'GC Table 8 - Primary'!ESC20</f>
        <v>0</v>
      </c>
      <c r="ESK12" s="1441">
        <f>'GC Table 6 - Secondary'!ESC22</f>
        <v>0</v>
      </c>
      <c r="ESL12" s="1441">
        <f>'GC Table 5 - Worker Training'!ESC20</f>
        <v>0</v>
      </c>
      <c r="ESM12" s="1441">
        <f>'GC Table 4 - Tertiary'!ESB17</f>
        <v>0</v>
      </c>
      <c r="ESN12" s="1446">
        <f>SUM(ESJ12:ESM12)</f>
        <v>0</v>
      </c>
      <c r="ESO12" s="780">
        <v>2014</v>
      </c>
      <c r="ESP12" s="1440">
        <f>'GC Table 8 - Primary'!ESS8</f>
        <v>0</v>
      </c>
      <c r="ESQ12" s="1441">
        <f>'GC Table 6 - Secondary'!ESS8</f>
        <v>0</v>
      </c>
      <c r="ESR12" s="1441">
        <f>'GC Table 5 - Worker Training'!ESS8</f>
        <v>0</v>
      </c>
      <c r="ESS12" s="1441">
        <f>'GC Table 4 - Tertiary'!ESR8</f>
        <v>0</v>
      </c>
      <c r="EST12" s="1442">
        <f>SUM(ESP12:ESS12)</f>
        <v>0</v>
      </c>
      <c r="ESU12" s="1443">
        <f>'GC Table 8 - Primary'!ESS12</f>
        <v>0</v>
      </c>
      <c r="ESV12" s="1441">
        <f>'GC Table 6 - Secondary'!ESS14</f>
        <v>0</v>
      </c>
      <c r="ESW12" s="1444">
        <f>'GC Table 5 - Worker Training'!ESS12</f>
        <v>0</v>
      </c>
      <c r="ESX12" s="1441">
        <f>'GC Table 4 - Tertiary'!ESR9</f>
        <v>0</v>
      </c>
      <c r="ESY12" s="1445">
        <f>SUM(ESU12:ESX12)</f>
        <v>0</v>
      </c>
      <c r="ESZ12" s="1440">
        <f>'GC Table 8 - Primary'!ESS20</f>
        <v>0</v>
      </c>
      <c r="ETA12" s="1441">
        <f>'GC Table 6 - Secondary'!ESS22</f>
        <v>0</v>
      </c>
      <c r="ETB12" s="1441">
        <f>'GC Table 5 - Worker Training'!ESS20</f>
        <v>0</v>
      </c>
      <c r="ETC12" s="1441">
        <f>'GC Table 4 - Tertiary'!ESR17</f>
        <v>0</v>
      </c>
      <c r="ETD12" s="1446">
        <f>SUM(ESZ12:ETC12)</f>
        <v>0</v>
      </c>
      <c r="ETE12" s="780">
        <v>2014</v>
      </c>
      <c r="ETF12" s="1440">
        <f>'GC Table 8 - Primary'!ETI8</f>
        <v>0</v>
      </c>
      <c r="ETG12" s="1441">
        <f>'GC Table 6 - Secondary'!ETI8</f>
        <v>0</v>
      </c>
      <c r="ETH12" s="1441">
        <f>'GC Table 5 - Worker Training'!ETI8</f>
        <v>0</v>
      </c>
      <c r="ETI12" s="1441">
        <f>'GC Table 4 - Tertiary'!ETH8</f>
        <v>0</v>
      </c>
      <c r="ETJ12" s="1442">
        <f>SUM(ETF12:ETI12)</f>
        <v>0</v>
      </c>
      <c r="ETK12" s="1443">
        <f>'GC Table 8 - Primary'!ETI12</f>
        <v>0</v>
      </c>
      <c r="ETL12" s="1441">
        <f>'GC Table 6 - Secondary'!ETI14</f>
        <v>0</v>
      </c>
      <c r="ETM12" s="1444">
        <f>'GC Table 5 - Worker Training'!ETI12</f>
        <v>0</v>
      </c>
      <c r="ETN12" s="1441">
        <f>'GC Table 4 - Tertiary'!ETH9</f>
        <v>0</v>
      </c>
      <c r="ETO12" s="1445">
        <f>SUM(ETK12:ETN12)</f>
        <v>0</v>
      </c>
      <c r="ETP12" s="1440">
        <f>'GC Table 8 - Primary'!ETI20</f>
        <v>0</v>
      </c>
      <c r="ETQ12" s="1441">
        <f>'GC Table 6 - Secondary'!ETI22</f>
        <v>0</v>
      </c>
      <c r="ETR12" s="1441">
        <f>'GC Table 5 - Worker Training'!ETI20</f>
        <v>0</v>
      </c>
      <c r="ETS12" s="1441">
        <f>'GC Table 4 - Tertiary'!ETH17</f>
        <v>0</v>
      </c>
      <c r="ETT12" s="1446">
        <f>SUM(ETP12:ETS12)</f>
        <v>0</v>
      </c>
      <c r="ETU12" s="780">
        <v>2014</v>
      </c>
      <c r="ETV12" s="1440">
        <f>'GC Table 8 - Primary'!ETY8</f>
        <v>0</v>
      </c>
      <c r="ETW12" s="1441">
        <f>'GC Table 6 - Secondary'!ETY8</f>
        <v>0</v>
      </c>
      <c r="ETX12" s="1441">
        <f>'GC Table 5 - Worker Training'!ETY8</f>
        <v>0</v>
      </c>
      <c r="ETY12" s="1441">
        <f>'GC Table 4 - Tertiary'!ETX8</f>
        <v>0</v>
      </c>
      <c r="ETZ12" s="1442">
        <f>SUM(ETV12:ETY12)</f>
        <v>0</v>
      </c>
      <c r="EUA12" s="1443">
        <f>'GC Table 8 - Primary'!ETY12</f>
        <v>0</v>
      </c>
      <c r="EUB12" s="1441">
        <f>'GC Table 6 - Secondary'!ETY14</f>
        <v>0</v>
      </c>
      <c r="EUC12" s="1444">
        <f>'GC Table 5 - Worker Training'!ETY12</f>
        <v>0</v>
      </c>
      <c r="EUD12" s="1441">
        <f>'GC Table 4 - Tertiary'!ETX9</f>
        <v>0</v>
      </c>
      <c r="EUE12" s="1445">
        <f>SUM(EUA12:EUD12)</f>
        <v>0</v>
      </c>
      <c r="EUF12" s="1440">
        <f>'GC Table 8 - Primary'!ETY20</f>
        <v>0</v>
      </c>
      <c r="EUG12" s="1441">
        <f>'GC Table 6 - Secondary'!ETY22</f>
        <v>0</v>
      </c>
      <c r="EUH12" s="1441">
        <f>'GC Table 5 - Worker Training'!ETY20</f>
        <v>0</v>
      </c>
      <c r="EUI12" s="1441">
        <f>'GC Table 4 - Tertiary'!ETX17</f>
        <v>0</v>
      </c>
      <c r="EUJ12" s="1446">
        <f>SUM(EUF12:EUI12)</f>
        <v>0</v>
      </c>
      <c r="EUK12" s="780">
        <v>2014</v>
      </c>
      <c r="EUL12" s="1440">
        <f>'GC Table 8 - Primary'!EUO8</f>
        <v>0</v>
      </c>
      <c r="EUM12" s="1441">
        <f>'GC Table 6 - Secondary'!EUO8</f>
        <v>0</v>
      </c>
      <c r="EUN12" s="1441">
        <f>'GC Table 5 - Worker Training'!EUO8</f>
        <v>0</v>
      </c>
      <c r="EUO12" s="1441">
        <f>'GC Table 4 - Tertiary'!EUN8</f>
        <v>0</v>
      </c>
      <c r="EUP12" s="1442">
        <f>SUM(EUL12:EUO12)</f>
        <v>0</v>
      </c>
      <c r="EUQ12" s="1443">
        <f>'GC Table 8 - Primary'!EUO12</f>
        <v>0</v>
      </c>
      <c r="EUR12" s="1441">
        <f>'GC Table 6 - Secondary'!EUO14</f>
        <v>0</v>
      </c>
      <c r="EUS12" s="1444">
        <f>'GC Table 5 - Worker Training'!EUO12</f>
        <v>0</v>
      </c>
      <c r="EUT12" s="1441">
        <f>'GC Table 4 - Tertiary'!EUN9</f>
        <v>0</v>
      </c>
      <c r="EUU12" s="1445">
        <f>SUM(EUQ12:EUT12)</f>
        <v>0</v>
      </c>
      <c r="EUV12" s="1440">
        <f>'GC Table 8 - Primary'!EUO20</f>
        <v>0</v>
      </c>
      <c r="EUW12" s="1441">
        <f>'GC Table 6 - Secondary'!EUO22</f>
        <v>0</v>
      </c>
      <c r="EUX12" s="1441">
        <f>'GC Table 5 - Worker Training'!EUO20</f>
        <v>0</v>
      </c>
      <c r="EUY12" s="1441">
        <f>'GC Table 4 - Tertiary'!EUN17</f>
        <v>0</v>
      </c>
      <c r="EUZ12" s="1446">
        <f>SUM(EUV12:EUY12)</f>
        <v>0</v>
      </c>
      <c r="EVA12" s="780">
        <v>2014</v>
      </c>
      <c r="EVB12" s="1440">
        <f>'GC Table 8 - Primary'!EVE8</f>
        <v>0</v>
      </c>
      <c r="EVC12" s="1441">
        <f>'GC Table 6 - Secondary'!EVE8</f>
        <v>0</v>
      </c>
      <c r="EVD12" s="1441">
        <f>'GC Table 5 - Worker Training'!EVE8</f>
        <v>0</v>
      </c>
      <c r="EVE12" s="1441">
        <f>'GC Table 4 - Tertiary'!EVD8</f>
        <v>0</v>
      </c>
      <c r="EVF12" s="1442">
        <f>SUM(EVB12:EVE12)</f>
        <v>0</v>
      </c>
      <c r="EVG12" s="1443">
        <f>'GC Table 8 - Primary'!EVE12</f>
        <v>0</v>
      </c>
      <c r="EVH12" s="1441">
        <f>'GC Table 6 - Secondary'!EVE14</f>
        <v>0</v>
      </c>
      <c r="EVI12" s="1444">
        <f>'GC Table 5 - Worker Training'!EVE12</f>
        <v>0</v>
      </c>
      <c r="EVJ12" s="1441">
        <f>'GC Table 4 - Tertiary'!EVD9</f>
        <v>0</v>
      </c>
      <c r="EVK12" s="1445">
        <f>SUM(EVG12:EVJ12)</f>
        <v>0</v>
      </c>
      <c r="EVL12" s="1440">
        <f>'GC Table 8 - Primary'!EVE20</f>
        <v>0</v>
      </c>
      <c r="EVM12" s="1441">
        <f>'GC Table 6 - Secondary'!EVE22</f>
        <v>0</v>
      </c>
      <c r="EVN12" s="1441">
        <f>'GC Table 5 - Worker Training'!EVE20</f>
        <v>0</v>
      </c>
      <c r="EVO12" s="1441">
        <f>'GC Table 4 - Tertiary'!EVD17</f>
        <v>0</v>
      </c>
      <c r="EVP12" s="1446">
        <f>SUM(EVL12:EVO12)</f>
        <v>0</v>
      </c>
      <c r="EVQ12" s="780">
        <v>2014</v>
      </c>
      <c r="EVR12" s="1440">
        <f>'GC Table 8 - Primary'!EVU8</f>
        <v>0</v>
      </c>
      <c r="EVS12" s="1441">
        <f>'GC Table 6 - Secondary'!EVU8</f>
        <v>0</v>
      </c>
      <c r="EVT12" s="1441">
        <f>'GC Table 5 - Worker Training'!EVU8</f>
        <v>0</v>
      </c>
      <c r="EVU12" s="1441">
        <f>'GC Table 4 - Tertiary'!EVT8</f>
        <v>0</v>
      </c>
      <c r="EVV12" s="1442">
        <f>SUM(EVR12:EVU12)</f>
        <v>0</v>
      </c>
      <c r="EVW12" s="1443">
        <f>'GC Table 8 - Primary'!EVU12</f>
        <v>0</v>
      </c>
      <c r="EVX12" s="1441">
        <f>'GC Table 6 - Secondary'!EVU14</f>
        <v>0</v>
      </c>
      <c r="EVY12" s="1444">
        <f>'GC Table 5 - Worker Training'!EVU12</f>
        <v>0</v>
      </c>
      <c r="EVZ12" s="1441">
        <f>'GC Table 4 - Tertiary'!EVT9</f>
        <v>0</v>
      </c>
      <c r="EWA12" s="1445">
        <f>SUM(EVW12:EVZ12)</f>
        <v>0</v>
      </c>
      <c r="EWB12" s="1440">
        <f>'GC Table 8 - Primary'!EVU20</f>
        <v>0</v>
      </c>
      <c r="EWC12" s="1441">
        <f>'GC Table 6 - Secondary'!EVU22</f>
        <v>0</v>
      </c>
      <c r="EWD12" s="1441">
        <f>'GC Table 5 - Worker Training'!EVU20</f>
        <v>0</v>
      </c>
      <c r="EWE12" s="1441">
        <f>'GC Table 4 - Tertiary'!EVT17</f>
        <v>0</v>
      </c>
      <c r="EWF12" s="1446">
        <f>SUM(EWB12:EWE12)</f>
        <v>0</v>
      </c>
      <c r="EWG12" s="780">
        <v>2014</v>
      </c>
      <c r="EWH12" s="1440">
        <f>'GC Table 8 - Primary'!EWK8</f>
        <v>0</v>
      </c>
      <c r="EWI12" s="1441">
        <f>'GC Table 6 - Secondary'!EWK8</f>
        <v>0</v>
      </c>
      <c r="EWJ12" s="1441">
        <f>'GC Table 5 - Worker Training'!EWK8</f>
        <v>0</v>
      </c>
      <c r="EWK12" s="1441">
        <f>'GC Table 4 - Tertiary'!EWJ8</f>
        <v>0</v>
      </c>
      <c r="EWL12" s="1442">
        <f>SUM(EWH12:EWK12)</f>
        <v>0</v>
      </c>
      <c r="EWM12" s="1443">
        <f>'GC Table 8 - Primary'!EWK12</f>
        <v>0</v>
      </c>
      <c r="EWN12" s="1441">
        <f>'GC Table 6 - Secondary'!EWK14</f>
        <v>0</v>
      </c>
      <c r="EWO12" s="1444">
        <f>'GC Table 5 - Worker Training'!EWK12</f>
        <v>0</v>
      </c>
      <c r="EWP12" s="1441">
        <f>'GC Table 4 - Tertiary'!EWJ9</f>
        <v>0</v>
      </c>
      <c r="EWQ12" s="1445">
        <f>SUM(EWM12:EWP12)</f>
        <v>0</v>
      </c>
      <c r="EWR12" s="1440">
        <f>'GC Table 8 - Primary'!EWK20</f>
        <v>0</v>
      </c>
      <c r="EWS12" s="1441">
        <f>'GC Table 6 - Secondary'!EWK22</f>
        <v>0</v>
      </c>
      <c r="EWT12" s="1441">
        <f>'GC Table 5 - Worker Training'!EWK20</f>
        <v>0</v>
      </c>
      <c r="EWU12" s="1441">
        <f>'GC Table 4 - Tertiary'!EWJ17</f>
        <v>0</v>
      </c>
      <c r="EWV12" s="1446">
        <f>SUM(EWR12:EWU12)</f>
        <v>0</v>
      </c>
      <c r="EWW12" s="780">
        <v>2014</v>
      </c>
      <c r="EWX12" s="1440">
        <f>'GC Table 8 - Primary'!EXA8</f>
        <v>0</v>
      </c>
      <c r="EWY12" s="1441">
        <f>'GC Table 6 - Secondary'!EXA8</f>
        <v>0</v>
      </c>
      <c r="EWZ12" s="1441">
        <f>'GC Table 5 - Worker Training'!EXA8</f>
        <v>0</v>
      </c>
      <c r="EXA12" s="1441">
        <f>'GC Table 4 - Tertiary'!EWZ8</f>
        <v>0</v>
      </c>
      <c r="EXB12" s="1442">
        <f>SUM(EWX12:EXA12)</f>
        <v>0</v>
      </c>
      <c r="EXC12" s="1443">
        <f>'GC Table 8 - Primary'!EXA12</f>
        <v>0</v>
      </c>
      <c r="EXD12" s="1441">
        <f>'GC Table 6 - Secondary'!EXA14</f>
        <v>0</v>
      </c>
      <c r="EXE12" s="1444">
        <f>'GC Table 5 - Worker Training'!EXA12</f>
        <v>0</v>
      </c>
      <c r="EXF12" s="1441">
        <f>'GC Table 4 - Tertiary'!EWZ9</f>
        <v>0</v>
      </c>
      <c r="EXG12" s="1445">
        <f>SUM(EXC12:EXF12)</f>
        <v>0</v>
      </c>
      <c r="EXH12" s="1440">
        <f>'GC Table 8 - Primary'!EXA20</f>
        <v>0</v>
      </c>
      <c r="EXI12" s="1441">
        <f>'GC Table 6 - Secondary'!EXA22</f>
        <v>0</v>
      </c>
      <c r="EXJ12" s="1441">
        <f>'GC Table 5 - Worker Training'!EXA20</f>
        <v>0</v>
      </c>
      <c r="EXK12" s="1441">
        <f>'GC Table 4 - Tertiary'!EWZ17</f>
        <v>0</v>
      </c>
      <c r="EXL12" s="1446">
        <f>SUM(EXH12:EXK12)</f>
        <v>0</v>
      </c>
      <c r="EXM12" s="780">
        <v>2014</v>
      </c>
      <c r="EXN12" s="1440">
        <f>'GC Table 8 - Primary'!EXQ8</f>
        <v>0</v>
      </c>
      <c r="EXO12" s="1441">
        <f>'GC Table 6 - Secondary'!EXQ8</f>
        <v>0</v>
      </c>
      <c r="EXP12" s="1441">
        <f>'GC Table 5 - Worker Training'!EXQ8</f>
        <v>0</v>
      </c>
      <c r="EXQ12" s="1441">
        <f>'GC Table 4 - Tertiary'!EXP8</f>
        <v>0</v>
      </c>
      <c r="EXR12" s="1442">
        <f>SUM(EXN12:EXQ12)</f>
        <v>0</v>
      </c>
      <c r="EXS12" s="1443">
        <f>'GC Table 8 - Primary'!EXQ12</f>
        <v>0</v>
      </c>
      <c r="EXT12" s="1441">
        <f>'GC Table 6 - Secondary'!EXQ14</f>
        <v>0</v>
      </c>
      <c r="EXU12" s="1444">
        <f>'GC Table 5 - Worker Training'!EXQ12</f>
        <v>0</v>
      </c>
      <c r="EXV12" s="1441">
        <f>'GC Table 4 - Tertiary'!EXP9</f>
        <v>0</v>
      </c>
      <c r="EXW12" s="1445">
        <f>SUM(EXS12:EXV12)</f>
        <v>0</v>
      </c>
      <c r="EXX12" s="1440">
        <f>'GC Table 8 - Primary'!EXQ20</f>
        <v>0</v>
      </c>
      <c r="EXY12" s="1441">
        <f>'GC Table 6 - Secondary'!EXQ22</f>
        <v>0</v>
      </c>
      <c r="EXZ12" s="1441">
        <f>'GC Table 5 - Worker Training'!EXQ20</f>
        <v>0</v>
      </c>
      <c r="EYA12" s="1441">
        <f>'GC Table 4 - Tertiary'!EXP17</f>
        <v>0</v>
      </c>
      <c r="EYB12" s="1446">
        <f>SUM(EXX12:EYA12)</f>
        <v>0</v>
      </c>
      <c r="EYC12" s="780">
        <v>2014</v>
      </c>
      <c r="EYD12" s="1440">
        <f>'GC Table 8 - Primary'!EYG8</f>
        <v>0</v>
      </c>
      <c r="EYE12" s="1441">
        <f>'GC Table 6 - Secondary'!EYG8</f>
        <v>0</v>
      </c>
      <c r="EYF12" s="1441">
        <f>'GC Table 5 - Worker Training'!EYG8</f>
        <v>0</v>
      </c>
      <c r="EYG12" s="1441">
        <f>'GC Table 4 - Tertiary'!EYF8</f>
        <v>0</v>
      </c>
      <c r="EYH12" s="1442">
        <f>SUM(EYD12:EYG12)</f>
        <v>0</v>
      </c>
      <c r="EYI12" s="1443">
        <f>'GC Table 8 - Primary'!EYG12</f>
        <v>0</v>
      </c>
      <c r="EYJ12" s="1441">
        <f>'GC Table 6 - Secondary'!EYG14</f>
        <v>0</v>
      </c>
      <c r="EYK12" s="1444">
        <f>'GC Table 5 - Worker Training'!EYG12</f>
        <v>0</v>
      </c>
      <c r="EYL12" s="1441">
        <f>'GC Table 4 - Tertiary'!EYF9</f>
        <v>0</v>
      </c>
      <c r="EYM12" s="1445">
        <f>SUM(EYI12:EYL12)</f>
        <v>0</v>
      </c>
      <c r="EYN12" s="1440">
        <f>'GC Table 8 - Primary'!EYG20</f>
        <v>0</v>
      </c>
      <c r="EYO12" s="1441">
        <f>'GC Table 6 - Secondary'!EYG22</f>
        <v>0</v>
      </c>
      <c r="EYP12" s="1441">
        <f>'GC Table 5 - Worker Training'!EYG20</f>
        <v>0</v>
      </c>
      <c r="EYQ12" s="1441">
        <f>'GC Table 4 - Tertiary'!EYF17</f>
        <v>0</v>
      </c>
      <c r="EYR12" s="1446">
        <f>SUM(EYN12:EYQ12)</f>
        <v>0</v>
      </c>
      <c r="EYS12" s="780">
        <v>2014</v>
      </c>
      <c r="EYT12" s="1440">
        <f>'GC Table 8 - Primary'!EYW8</f>
        <v>0</v>
      </c>
      <c r="EYU12" s="1441">
        <f>'GC Table 6 - Secondary'!EYW8</f>
        <v>0</v>
      </c>
      <c r="EYV12" s="1441">
        <f>'GC Table 5 - Worker Training'!EYW8</f>
        <v>0</v>
      </c>
      <c r="EYW12" s="1441">
        <f>'GC Table 4 - Tertiary'!EYV8</f>
        <v>0</v>
      </c>
      <c r="EYX12" s="1442">
        <f>SUM(EYT12:EYW12)</f>
        <v>0</v>
      </c>
      <c r="EYY12" s="1443">
        <f>'GC Table 8 - Primary'!EYW12</f>
        <v>0</v>
      </c>
      <c r="EYZ12" s="1441">
        <f>'GC Table 6 - Secondary'!EYW14</f>
        <v>0</v>
      </c>
      <c r="EZA12" s="1444">
        <f>'GC Table 5 - Worker Training'!EYW12</f>
        <v>0</v>
      </c>
      <c r="EZB12" s="1441">
        <f>'GC Table 4 - Tertiary'!EYV9</f>
        <v>0</v>
      </c>
      <c r="EZC12" s="1445">
        <f>SUM(EYY12:EZB12)</f>
        <v>0</v>
      </c>
      <c r="EZD12" s="1440">
        <f>'GC Table 8 - Primary'!EYW20</f>
        <v>0</v>
      </c>
      <c r="EZE12" s="1441">
        <f>'GC Table 6 - Secondary'!EYW22</f>
        <v>0</v>
      </c>
      <c r="EZF12" s="1441">
        <f>'GC Table 5 - Worker Training'!EYW20</f>
        <v>0</v>
      </c>
      <c r="EZG12" s="1441">
        <f>'GC Table 4 - Tertiary'!EYV17</f>
        <v>0</v>
      </c>
      <c r="EZH12" s="1446">
        <f>SUM(EZD12:EZG12)</f>
        <v>0</v>
      </c>
      <c r="EZI12" s="780">
        <v>2014</v>
      </c>
      <c r="EZJ12" s="1440">
        <f>'GC Table 8 - Primary'!EZM8</f>
        <v>0</v>
      </c>
      <c r="EZK12" s="1441">
        <f>'GC Table 6 - Secondary'!EZM8</f>
        <v>0</v>
      </c>
      <c r="EZL12" s="1441">
        <f>'GC Table 5 - Worker Training'!EZM8</f>
        <v>0</v>
      </c>
      <c r="EZM12" s="1441">
        <f>'GC Table 4 - Tertiary'!EZL8</f>
        <v>0</v>
      </c>
      <c r="EZN12" s="1442">
        <f>SUM(EZJ12:EZM12)</f>
        <v>0</v>
      </c>
      <c r="EZO12" s="1443">
        <f>'GC Table 8 - Primary'!EZM12</f>
        <v>0</v>
      </c>
      <c r="EZP12" s="1441">
        <f>'GC Table 6 - Secondary'!EZM14</f>
        <v>0</v>
      </c>
      <c r="EZQ12" s="1444">
        <f>'GC Table 5 - Worker Training'!EZM12</f>
        <v>0</v>
      </c>
      <c r="EZR12" s="1441">
        <f>'GC Table 4 - Tertiary'!EZL9</f>
        <v>0</v>
      </c>
      <c r="EZS12" s="1445">
        <f>SUM(EZO12:EZR12)</f>
        <v>0</v>
      </c>
      <c r="EZT12" s="1440">
        <f>'GC Table 8 - Primary'!EZM20</f>
        <v>0</v>
      </c>
      <c r="EZU12" s="1441">
        <f>'GC Table 6 - Secondary'!EZM22</f>
        <v>0</v>
      </c>
      <c r="EZV12" s="1441">
        <f>'GC Table 5 - Worker Training'!EZM20</f>
        <v>0</v>
      </c>
      <c r="EZW12" s="1441">
        <f>'GC Table 4 - Tertiary'!EZL17</f>
        <v>0</v>
      </c>
      <c r="EZX12" s="1446">
        <f>SUM(EZT12:EZW12)</f>
        <v>0</v>
      </c>
      <c r="EZY12" s="780">
        <v>2014</v>
      </c>
      <c r="EZZ12" s="1440">
        <f>'GC Table 8 - Primary'!FAC8</f>
        <v>0</v>
      </c>
      <c r="FAA12" s="1441">
        <f>'GC Table 6 - Secondary'!FAC8</f>
        <v>0</v>
      </c>
      <c r="FAB12" s="1441">
        <f>'GC Table 5 - Worker Training'!FAC8</f>
        <v>0</v>
      </c>
      <c r="FAC12" s="1441">
        <f>'GC Table 4 - Tertiary'!FAB8</f>
        <v>0</v>
      </c>
      <c r="FAD12" s="1442">
        <f>SUM(EZZ12:FAC12)</f>
        <v>0</v>
      </c>
      <c r="FAE12" s="1443">
        <f>'GC Table 8 - Primary'!FAC12</f>
        <v>0</v>
      </c>
      <c r="FAF12" s="1441">
        <f>'GC Table 6 - Secondary'!FAC14</f>
        <v>0</v>
      </c>
      <c r="FAG12" s="1444">
        <f>'GC Table 5 - Worker Training'!FAC12</f>
        <v>0</v>
      </c>
      <c r="FAH12" s="1441">
        <f>'GC Table 4 - Tertiary'!FAB9</f>
        <v>0</v>
      </c>
      <c r="FAI12" s="1445">
        <f>SUM(FAE12:FAH12)</f>
        <v>0</v>
      </c>
      <c r="FAJ12" s="1440">
        <f>'GC Table 8 - Primary'!FAC20</f>
        <v>0</v>
      </c>
      <c r="FAK12" s="1441">
        <f>'GC Table 6 - Secondary'!FAC22</f>
        <v>0</v>
      </c>
      <c r="FAL12" s="1441">
        <f>'GC Table 5 - Worker Training'!FAC20</f>
        <v>0</v>
      </c>
      <c r="FAM12" s="1441">
        <f>'GC Table 4 - Tertiary'!FAB17</f>
        <v>0</v>
      </c>
      <c r="FAN12" s="1446">
        <f>SUM(FAJ12:FAM12)</f>
        <v>0</v>
      </c>
      <c r="FAO12" s="780">
        <v>2014</v>
      </c>
      <c r="FAP12" s="1440">
        <f>'GC Table 8 - Primary'!FAS8</f>
        <v>0</v>
      </c>
      <c r="FAQ12" s="1441">
        <f>'GC Table 6 - Secondary'!FAS8</f>
        <v>0</v>
      </c>
      <c r="FAR12" s="1441">
        <f>'GC Table 5 - Worker Training'!FAS8</f>
        <v>0</v>
      </c>
      <c r="FAS12" s="1441">
        <f>'GC Table 4 - Tertiary'!FAR8</f>
        <v>0</v>
      </c>
      <c r="FAT12" s="1442">
        <f>SUM(FAP12:FAS12)</f>
        <v>0</v>
      </c>
      <c r="FAU12" s="1443">
        <f>'GC Table 8 - Primary'!FAS12</f>
        <v>0</v>
      </c>
      <c r="FAV12" s="1441">
        <f>'GC Table 6 - Secondary'!FAS14</f>
        <v>0</v>
      </c>
      <c r="FAW12" s="1444">
        <f>'GC Table 5 - Worker Training'!FAS12</f>
        <v>0</v>
      </c>
      <c r="FAX12" s="1441">
        <f>'GC Table 4 - Tertiary'!FAR9</f>
        <v>0</v>
      </c>
      <c r="FAY12" s="1445">
        <f>SUM(FAU12:FAX12)</f>
        <v>0</v>
      </c>
      <c r="FAZ12" s="1440">
        <f>'GC Table 8 - Primary'!FAS20</f>
        <v>0</v>
      </c>
      <c r="FBA12" s="1441">
        <f>'GC Table 6 - Secondary'!FAS22</f>
        <v>0</v>
      </c>
      <c r="FBB12" s="1441">
        <f>'GC Table 5 - Worker Training'!FAS20</f>
        <v>0</v>
      </c>
      <c r="FBC12" s="1441">
        <f>'GC Table 4 - Tertiary'!FAR17</f>
        <v>0</v>
      </c>
      <c r="FBD12" s="1446">
        <f>SUM(FAZ12:FBC12)</f>
        <v>0</v>
      </c>
      <c r="FBE12" s="780">
        <v>2014</v>
      </c>
      <c r="FBF12" s="1440">
        <f>'GC Table 8 - Primary'!FBI8</f>
        <v>0</v>
      </c>
      <c r="FBG12" s="1441">
        <f>'GC Table 6 - Secondary'!FBI8</f>
        <v>0</v>
      </c>
      <c r="FBH12" s="1441">
        <f>'GC Table 5 - Worker Training'!FBI8</f>
        <v>0</v>
      </c>
      <c r="FBI12" s="1441">
        <f>'GC Table 4 - Tertiary'!FBH8</f>
        <v>0</v>
      </c>
      <c r="FBJ12" s="1442">
        <f>SUM(FBF12:FBI12)</f>
        <v>0</v>
      </c>
      <c r="FBK12" s="1443">
        <f>'GC Table 8 - Primary'!FBI12</f>
        <v>0</v>
      </c>
      <c r="FBL12" s="1441">
        <f>'GC Table 6 - Secondary'!FBI14</f>
        <v>0</v>
      </c>
      <c r="FBM12" s="1444">
        <f>'GC Table 5 - Worker Training'!FBI12</f>
        <v>0</v>
      </c>
      <c r="FBN12" s="1441">
        <f>'GC Table 4 - Tertiary'!FBH9</f>
        <v>0</v>
      </c>
      <c r="FBO12" s="1445">
        <f>SUM(FBK12:FBN12)</f>
        <v>0</v>
      </c>
      <c r="FBP12" s="1440">
        <f>'GC Table 8 - Primary'!FBI20</f>
        <v>0</v>
      </c>
      <c r="FBQ12" s="1441">
        <f>'GC Table 6 - Secondary'!FBI22</f>
        <v>0</v>
      </c>
      <c r="FBR12" s="1441">
        <f>'GC Table 5 - Worker Training'!FBI20</f>
        <v>0</v>
      </c>
      <c r="FBS12" s="1441">
        <f>'GC Table 4 - Tertiary'!FBH17</f>
        <v>0</v>
      </c>
      <c r="FBT12" s="1446">
        <f>SUM(FBP12:FBS12)</f>
        <v>0</v>
      </c>
      <c r="FBU12" s="780">
        <v>2014</v>
      </c>
      <c r="FBV12" s="1440">
        <f>'GC Table 8 - Primary'!FBY8</f>
        <v>0</v>
      </c>
      <c r="FBW12" s="1441">
        <f>'GC Table 6 - Secondary'!FBY8</f>
        <v>0</v>
      </c>
      <c r="FBX12" s="1441">
        <f>'GC Table 5 - Worker Training'!FBY8</f>
        <v>0</v>
      </c>
      <c r="FBY12" s="1441">
        <f>'GC Table 4 - Tertiary'!FBX8</f>
        <v>0</v>
      </c>
      <c r="FBZ12" s="1442">
        <f>SUM(FBV12:FBY12)</f>
        <v>0</v>
      </c>
      <c r="FCA12" s="1443">
        <f>'GC Table 8 - Primary'!FBY12</f>
        <v>0</v>
      </c>
      <c r="FCB12" s="1441">
        <f>'GC Table 6 - Secondary'!FBY14</f>
        <v>0</v>
      </c>
      <c r="FCC12" s="1444">
        <f>'GC Table 5 - Worker Training'!FBY12</f>
        <v>0</v>
      </c>
      <c r="FCD12" s="1441">
        <f>'GC Table 4 - Tertiary'!FBX9</f>
        <v>0</v>
      </c>
      <c r="FCE12" s="1445">
        <f>SUM(FCA12:FCD12)</f>
        <v>0</v>
      </c>
      <c r="FCF12" s="1440">
        <f>'GC Table 8 - Primary'!FBY20</f>
        <v>0</v>
      </c>
      <c r="FCG12" s="1441">
        <f>'GC Table 6 - Secondary'!FBY22</f>
        <v>0</v>
      </c>
      <c r="FCH12" s="1441">
        <f>'GC Table 5 - Worker Training'!FBY20</f>
        <v>0</v>
      </c>
      <c r="FCI12" s="1441">
        <f>'GC Table 4 - Tertiary'!FBX17</f>
        <v>0</v>
      </c>
      <c r="FCJ12" s="1446">
        <f>SUM(FCF12:FCI12)</f>
        <v>0</v>
      </c>
      <c r="FCK12" s="780">
        <v>2014</v>
      </c>
      <c r="FCL12" s="1440">
        <f>'GC Table 8 - Primary'!FCO8</f>
        <v>0</v>
      </c>
      <c r="FCM12" s="1441">
        <f>'GC Table 6 - Secondary'!FCO8</f>
        <v>0</v>
      </c>
      <c r="FCN12" s="1441">
        <f>'GC Table 5 - Worker Training'!FCO8</f>
        <v>0</v>
      </c>
      <c r="FCO12" s="1441">
        <f>'GC Table 4 - Tertiary'!FCN8</f>
        <v>0</v>
      </c>
      <c r="FCP12" s="1442">
        <f>SUM(FCL12:FCO12)</f>
        <v>0</v>
      </c>
      <c r="FCQ12" s="1443">
        <f>'GC Table 8 - Primary'!FCO12</f>
        <v>0</v>
      </c>
      <c r="FCR12" s="1441">
        <f>'GC Table 6 - Secondary'!FCO14</f>
        <v>0</v>
      </c>
      <c r="FCS12" s="1444">
        <f>'GC Table 5 - Worker Training'!FCO12</f>
        <v>0</v>
      </c>
      <c r="FCT12" s="1441">
        <f>'GC Table 4 - Tertiary'!FCN9</f>
        <v>0</v>
      </c>
      <c r="FCU12" s="1445">
        <f>SUM(FCQ12:FCT12)</f>
        <v>0</v>
      </c>
      <c r="FCV12" s="1440">
        <f>'GC Table 8 - Primary'!FCO20</f>
        <v>0</v>
      </c>
      <c r="FCW12" s="1441">
        <f>'GC Table 6 - Secondary'!FCO22</f>
        <v>0</v>
      </c>
      <c r="FCX12" s="1441">
        <f>'GC Table 5 - Worker Training'!FCO20</f>
        <v>0</v>
      </c>
      <c r="FCY12" s="1441">
        <f>'GC Table 4 - Tertiary'!FCN17</f>
        <v>0</v>
      </c>
      <c r="FCZ12" s="1446">
        <f>SUM(FCV12:FCY12)</f>
        <v>0</v>
      </c>
      <c r="FDA12" s="780">
        <v>2014</v>
      </c>
      <c r="FDB12" s="1440">
        <f>'GC Table 8 - Primary'!FDE8</f>
        <v>0</v>
      </c>
      <c r="FDC12" s="1441">
        <f>'GC Table 6 - Secondary'!FDE8</f>
        <v>0</v>
      </c>
      <c r="FDD12" s="1441">
        <f>'GC Table 5 - Worker Training'!FDE8</f>
        <v>0</v>
      </c>
      <c r="FDE12" s="1441">
        <f>'GC Table 4 - Tertiary'!FDD8</f>
        <v>0</v>
      </c>
      <c r="FDF12" s="1442">
        <f>SUM(FDB12:FDE12)</f>
        <v>0</v>
      </c>
      <c r="FDG12" s="1443">
        <f>'GC Table 8 - Primary'!FDE12</f>
        <v>0</v>
      </c>
      <c r="FDH12" s="1441">
        <f>'GC Table 6 - Secondary'!FDE14</f>
        <v>0</v>
      </c>
      <c r="FDI12" s="1444">
        <f>'GC Table 5 - Worker Training'!FDE12</f>
        <v>0</v>
      </c>
      <c r="FDJ12" s="1441">
        <f>'GC Table 4 - Tertiary'!FDD9</f>
        <v>0</v>
      </c>
      <c r="FDK12" s="1445">
        <f>SUM(FDG12:FDJ12)</f>
        <v>0</v>
      </c>
      <c r="FDL12" s="1440">
        <f>'GC Table 8 - Primary'!FDE20</f>
        <v>0</v>
      </c>
      <c r="FDM12" s="1441">
        <f>'GC Table 6 - Secondary'!FDE22</f>
        <v>0</v>
      </c>
      <c r="FDN12" s="1441">
        <f>'GC Table 5 - Worker Training'!FDE20</f>
        <v>0</v>
      </c>
      <c r="FDO12" s="1441">
        <f>'GC Table 4 - Tertiary'!FDD17</f>
        <v>0</v>
      </c>
      <c r="FDP12" s="1446">
        <f>SUM(FDL12:FDO12)</f>
        <v>0</v>
      </c>
      <c r="FDQ12" s="780">
        <v>2014</v>
      </c>
      <c r="FDR12" s="1440">
        <f>'GC Table 8 - Primary'!FDU8</f>
        <v>0</v>
      </c>
      <c r="FDS12" s="1441">
        <f>'GC Table 6 - Secondary'!FDU8</f>
        <v>0</v>
      </c>
      <c r="FDT12" s="1441">
        <f>'GC Table 5 - Worker Training'!FDU8</f>
        <v>0</v>
      </c>
      <c r="FDU12" s="1441">
        <f>'GC Table 4 - Tertiary'!FDT8</f>
        <v>0</v>
      </c>
      <c r="FDV12" s="1442">
        <f>SUM(FDR12:FDU12)</f>
        <v>0</v>
      </c>
      <c r="FDW12" s="1443">
        <f>'GC Table 8 - Primary'!FDU12</f>
        <v>0</v>
      </c>
      <c r="FDX12" s="1441">
        <f>'GC Table 6 - Secondary'!FDU14</f>
        <v>0</v>
      </c>
      <c r="FDY12" s="1444">
        <f>'GC Table 5 - Worker Training'!FDU12</f>
        <v>0</v>
      </c>
      <c r="FDZ12" s="1441">
        <f>'GC Table 4 - Tertiary'!FDT9</f>
        <v>0</v>
      </c>
      <c r="FEA12" s="1445">
        <f>SUM(FDW12:FDZ12)</f>
        <v>0</v>
      </c>
      <c r="FEB12" s="1440">
        <f>'GC Table 8 - Primary'!FDU20</f>
        <v>0</v>
      </c>
      <c r="FEC12" s="1441">
        <f>'GC Table 6 - Secondary'!FDU22</f>
        <v>0</v>
      </c>
      <c r="FED12" s="1441">
        <f>'GC Table 5 - Worker Training'!FDU20</f>
        <v>0</v>
      </c>
      <c r="FEE12" s="1441">
        <f>'GC Table 4 - Tertiary'!FDT17</f>
        <v>0</v>
      </c>
      <c r="FEF12" s="1446">
        <f>SUM(FEB12:FEE12)</f>
        <v>0</v>
      </c>
      <c r="FEG12" s="780">
        <v>2014</v>
      </c>
      <c r="FEH12" s="1440">
        <f>'GC Table 8 - Primary'!FEK8</f>
        <v>0</v>
      </c>
      <c r="FEI12" s="1441">
        <f>'GC Table 6 - Secondary'!FEK8</f>
        <v>0</v>
      </c>
      <c r="FEJ12" s="1441">
        <f>'GC Table 5 - Worker Training'!FEK8</f>
        <v>0</v>
      </c>
      <c r="FEK12" s="1441">
        <f>'GC Table 4 - Tertiary'!FEJ8</f>
        <v>0</v>
      </c>
      <c r="FEL12" s="1442">
        <f>SUM(FEH12:FEK12)</f>
        <v>0</v>
      </c>
      <c r="FEM12" s="1443">
        <f>'GC Table 8 - Primary'!FEK12</f>
        <v>0</v>
      </c>
      <c r="FEN12" s="1441">
        <f>'GC Table 6 - Secondary'!FEK14</f>
        <v>0</v>
      </c>
      <c r="FEO12" s="1444">
        <f>'GC Table 5 - Worker Training'!FEK12</f>
        <v>0</v>
      </c>
      <c r="FEP12" s="1441">
        <f>'GC Table 4 - Tertiary'!FEJ9</f>
        <v>0</v>
      </c>
      <c r="FEQ12" s="1445">
        <f>SUM(FEM12:FEP12)</f>
        <v>0</v>
      </c>
      <c r="FER12" s="1440">
        <f>'GC Table 8 - Primary'!FEK20</f>
        <v>0</v>
      </c>
      <c r="FES12" s="1441">
        <f>'GC Table 6 - Secondary'!FEK22</f>
        <v>0</v>
      </c>
      <c r="FET12" s="1441">
        <f>'GC Table 5 - Worker Training'!FEK20</f>
        <v>0</v>
      </c>
      <c r="FEU12" s="1441">
        <f>'GC Table 4 - Tertiary'!FEJ17</f>
        <v>0</v>
      </c>
      <c r="FEV12" s="1446">
        <f>SUM(FER12:FEU12)</f>
        <v>0</v>
      </c>
      <c r="FEW12" s="780">
        <v>2014</v>
      </c>
      <c r="FEX12" s="1440">
        <f>'GC Table 8 - Primary'!FFA8</f>
        <v>0</v>
      </c>
      <c r="FEY12" s="1441">
        <f>'GC Table 6 - Secondary'!FFA8</f>
        <v>0</v>
      </c>
      <c r="FEZ12" s="1441">
        <f>'GC Table 5 - Worker Training'!FFA8</f>
        <v>0</v>
      </c>
      <c r="FFA12" s="1441">
        <f>'GC Table 4 - Tertiary'!FEZ8</f>
        <v>0</v>
      </c>
      <c r="FFB12" s="1442">
        <f>SUM(FEX12:FFA12)</f>
        <v>0</v>
      </c>
      <c r="FFC12" s="1443">
        <f>'GC Table 8 - Primary'!FFA12</f>
        <v>0</v>
      </c>
      <c r="FFD12" s="1441">
        <f>'GC Table 6 - Secondary'!FFA14</f>
        <v>0</v>
      </c>
      <c r="FFE12" s="1444">
        <f>'GC Table 5 - Worker Training'!FFA12</f>
        <v>0</v>
      </c>
      <c r="FFF12" s="1441">
        <f>'GC Table 4 - Tertiary'!FEZ9</f>
        <v>0</v>
      </c>
      <c r="FFG12" s="1445">
        <f>SUM(FFC12:FFF12)</f>
        <v>0</v>
      </c>
      <c r="FFH12" s="1440">
        <f>'GC Table 8 - Primary'!FFA20</f>
        <v>0</v>
      </c>
      <c r="FFI12" s="1441">
        <f>'GC Table 6 - Secondary'!FFA22</f>
        <v>0</v>
      </c>
      <c r="FFJ12" s="1441">
        <f>'GC Table 5 - Worker Training'!FFA20</f>
        <v>0</v>
      </c>
      <c r="FFK12" s="1441">
        <f>'GC Table 4 - Tertiary'!FEZ17</f>
        <v>0</v>
      </c>
      <c r="FFL12" s="1446">
        <f>SUM(FFH12:FFK12)</f>
        <v>0</v>
      </c>
      <c r="FFM12" s="780">
        <v>2014</v>
      </c>
      <c r="FFN12" s="1440">
        <f>'GC Table 8 - Primary'!FFQ8</f>
        <v>0</v>
      </c>
      <c r="FFO12" s="1441">
        <f>'GC Table 6 - Secondary'!FFQ8</f>
        <v>0</v>
      </c>
      <c r="FFP12" s="1441">
        <f>'GC Table 5 - Worker Training'!FFQ8</f>
        <v>0</v>
      </c>
      <c r="FFQ12" s="1441">
        <f>'GC Table 4 - Tertiary'!FFP8</f>
        <v>0</v>
      </c>
      <c r="FFR12" s="1442">
        <f>SUM(FFN12:FFQ12)</f>
        <v>0</v>
      </c>
      <c r="FFS12" s="1443">
        <f>'GC Table 8 - Primary'!FFQ12</f>
        <v>0</v>
      </c>
      <c r="FFT12" s="1441">
        <f>'GC Table 6 - Secondary'!FFQ14</f>
        <v>0</v>
      </c>
      <c r="FFU12" s="1444">
        <f>'GC Table 5 - Worker Training'!FFQ12</f>
        <v>0</v>
      </c>
      <c r="FFV12" s="1441">
        <f>'GC Table 4 - Tertiary'!FFP9</f>
        <v>0</v>
      </c>
      <c r="FFW12" s="1445">
        <f>SUM(FFS12:FFV12)</f>
        <v>0</v>
      </c>
      <c r="FFX12" s="1440">
        <f>'GC Table 8 - Primary'!FFQ20</f>
        <v>0</v>
      </c>
      <c r="FFY12" s="1441">
        <f>'GC Table 6 - Secondary'!FFQ22</f>
        <v>0</v>
      </c>
      <c r="FFZ12" s="1441">
        <f>'GC Table 5 - Worker Training'!FFQ20</f>
        <v>0</v>
      </c>
      <c r="FGA12" s="1441">
        <f>'GC Table 4 - Tertiary'!FFP17</f>
        <v>0</v>
      </c>
      <c r="FGB12" s="1446">
        <f>SUM(FFX12:FGA12)</f>
        <v>0</v>
      </c>
      <c r="FGC12" s="780">
        <v>2014</v>
      </c>
      <c r="FGD12" s="1440">
        <f>'GC Table 8 - Primary'!FGG8</f>
        <v>0</v>
      </c>
      <c r="FGE12" s="1441">
        <f>'GC Table 6 - Secondary'!FGG8</f>
        <v>0</v>
      </c>
      <c r="FGF12" s="1441">
        <f>'GC Table 5 - Worker Training'!FGG8</f>
        <v>0</v>
      </c>
      <c r="FGG12" s="1441">
        <f>'GC Table 4 - Tertiary'!FGF8</f>
        <v>0</v>
      </c>
      <c r="FGH12" s="1442">
        <f>SUM(FGD12:FGG12)</f>
        <v>0</v>
      </c>
      <c r="FGI12" s="1443">
        <f>'GC Table 8 - Primary'!FGG12</f>
        <v>0</v>
      </c>
      <c r="FGJ12" s="1441">
        <f>'GC Table 6 - Secondary'!FGG14</f>
        <v>0</v>
      </c>
      <c r="FGK12" s="1444">
        <f>'GC Table 5 - Worker Training'!FGG12</f>
        <v>0</v>
      </c>
      <c r="FGL12" s="1441">
        <f>'GC Table 4 - Tertiary'!FGF9</f>
        <v>0</v>
      </c>
      <c r="FGM12" s="1445">
        <f>SUM(FGI12:FGL12)</f>
        <v>0</v>
      </c>
      <c r="FGN12" s="1440">
        <f>'GC Table 8 - Primary'!FGG20</f>
        <v>0</v>
      </c>
      <c r="FGO12" s="1441">
        <f>'GC Table 6 - Secondary'!FGG22</f>
        <v>0</v>
      </c>
      <c r="FGP12" s="1441">
        <f>'GC Table 5 - Worker Training'!FGG20</f>
        <v>0</v>
      </c>
      <c r="FGQ12" s="1441">
        <f>'GC Table 4 - Tertiary'!FGF17</f>
        <v>0</v>
      </c>
      <c r="FGR12" s="1446">
        <f>SUM(FGN12:FGQ12)</f>
        <v>0</v>
      </c>
      <c r="FGS12" s="780">
        <v>2014</v>
      </c>
      <c r="FGT12" s="1440">
        <f>'GC Table 8 - Primary'!FGW8</f>
        <v>0</v>
      </c>
      <c r="FGU12" s="1441">
        <f>'GC Table 6 - Secondary'!FGW8</f>
        <v>0</v>
      </c>
      <c r="FGV12" s="1441">
        <f>'GC Table 5 - Worker Training'!FGW8</f>
        <v>0</v>
      </c>
      <c r="FGW12" s="1441">
        <f>'GC Table 4 - Tertiary'!FGV8</f>
        <v>0</v>
      </c>
      <c r="FGX12" s="1442">
        <f>SUM(FGT12:FGW12)</f>
        <v>0</v>
      </c>
      <c r="FGY12" s="1443">
        <f>'GC Table 8 - Primary'!FGW12</f>
        <v>0</v>
      </c>
      <c r="FGZ12" s="1441">
        <f>'GC Table 6 - Secondary'!FGW14</f>
        <v>0</v>
      </c>
      <c r="FHA12" s="1444">
        <f>'GC Table 5 - Worker Training'!FGW12</f>
        <v>0</v>
      </c>
      <c r="FHB12" s="1441">
        <f>'GC Table 4 - Tertiary'!FGV9</f>
        <v>0</v>
      </c>
      <c r="FHC12" s="1445">
        <f>SUM(FGY12:FHB12)</f>
        <v>0</v>
      </c>
      <c r="FHD12" s="1440">
        <f>'GC Table 8 - Primary'!FGW20</f>
        <v>0</v>
      </c>
      <c r="FHE12" s="1441">
        <f>'GC Table 6 - Secondary'!FGW22</f>
        <v>0</v>
      </c>
      <c r="FHF12" s="1441">
        <f>'GC Table 5 - Worker Training'!FGW20</f>
        <v>0</v>
      </c>
      <c r="FHG12" s="1441">
        <f>'GC Table 4 - Tertiary'!FGV17</f>
        <v>0</v>
      </c>
      <c r="FHH12" s="1446">
        <f>SUM(FHD12:FHG12)</f>
        <v>0</v>
      </c>
      <c r="FHI12" s="780">
        <v>2014</v>
      </c>
      <c r="FHJ12" s="1440">
        <f>'GC Table 8 - Primary'!FHM8</f>
        <v>0</v>
      </c>
      <c r="FHK12" s="1441">
        <f>'GC Table 6 - Secondary'!FHM8</f>
        <v>0</v>
      </c>
      <c r="FHL12" s="1441">
        <f>'GC Table 5 - Worker Training'!FHM8</f>
        <v>0</v>
      </c>
      <c r="FHM12" s="1441">
        <f>'GC Table 4 - Tertiary'!FHL8</f>
        <v>0</v>
      </c>
      <c r="FHN12" s="1442">
        <f>SUM(FHJ12:FHM12)</f>
        <v>0</v>
      </c>
      <c r="FHO12" s="1443">
        <f>'GC Table 8 - Primary'!FHM12</f>
        <v>0</v>
      </c>
      <c r="FHP12" s="1441">
        <f>'GC Table 6 - Secondary'!FHM14</f>
        <v>0</v>
      </c>
      <c r="FHQ12" s="1444">
        <f>'GC Table 5 - Worker Training'!FHM12</f>
        <v>0</v>
      </c>
      <c r="FHR12" s="1441">
        <f>'GC Table 4 - Tertiary'!FHL9</f>
        <v>0</v>
      </c>
      <c r="FHS12" s="1445">
        <f>SUM(FHO12:FHR12)</f>
        <v>0</v>
      </c>
      <c r="FHT12" s="1440">
        <f>'GC Table 8 - Primary'!FHM20</f>
        <v>0</v>
      </c>
      <c r="FHU12" s="1441">
        <f>'GC Table 6 - Secondary'!FHM22</f>
        <v>0</v>
      </c>
      <c r="FHV12" s="1441">
        <f>'GC Table 5 - Worker Training'!FHM20</f>
        <v>0</v>
      </c>
      <c r="FHW12" s="1441">
        <f>'GC Table 4 - Tertiary'!FHL17</f>
        <v>0</v>
      </c>
      <c r="FHX12" s="1446">
        <f>SUM(FHT12:FHW12)</f>
        <v>0</v>
      </c>
      <c r="FHY12" s="780">
        <v>2014</v>
      </c>
      <c r="FHZ12" s="1440">
        <f>'GC Table 8 - Primary'!FIC8</f>
        <v>0</v>
      </c>
      <c r="FIA12" s="1441">
        <f>'GC Table 6 - Secondary'!FIC8</f>
        <v>0</v>
      </c>
      <c r="FIB12" s="1441">
        <f>'GC Table 5 - Worker Training'!FIC8</f>
        <v>0</v>
      </c>
      <c r="FIC12" s="1441">
        <f>'GC Table 4 - Tertiary'!FIB8</f>
        <v>0</v>
      </c>
      <c r="FID12" s="1442">
        <f>SUM(FHZ12:FIC12)</f>
        <v>0</v>
      </c>
      <c r="FIE12" s="1443">
        <f>'GC Table 8 - Primary'!FIC12</f>
        <v>0</v>
      </c>
      <c r="FIF12" s="1441">
        <f>'GC Table 6 - Secondary'!FIC14</f>
        <v>0</v>
      </c>
      <c r="FIG12" s="1444">
        <f>'GC Table 5 - Worker Training'!FIC12</f>
        <v>0</v>
      </c>
      <c r="FIH12" s="1441">
        <f>'GC Table 4 - Tertiary'!FIB9</f>
        <v>0</v>
      </c>
      <c r="FII12" s="1445">
        <f>SUM(FIE12:FIH12)</f>
        <v>0</v>
      </c>
      <c r="FIJ12" s="1440">
        <f>'GC Table 8 - Primary'!FIC20</f>
        <v>0</v>
      </c>
      <c r="FIK12" s="1441">
        <f>'GC Table 6 - Secondary'!FIC22</f>
        <v>0</v>
      </c>
      <c r="FIL12" s="1441">
        <f>'GC Table 5 - Worker Training'!FIC20</f>
        <v>0</v>
      </c>
      <c r="FIM12" s="1441">
        <f>'GC Table 4 - Tertiary'!FIB17</f>
        <v>0</v>
      </c>
      <c r="FIN12" s="1446">
        <f>SUM(FIJ12:FIM12)</f>
        <v>0</v>
      </c>
      <c r="FIO12" s="780">
        <v>2014</v>
      </c>
      <c r="FIP12" s="1440">
        <f>'GC Table 8 - Primary'!FIS8</f>
        <v>0</v>
      </c>
      <c r="FIQ12" s="1441">
        <f>'GC Table 6 - Secondary'!FIS8</f>
        <v>0</v>
      </c>
      <c r="FIR12" s="1441">
        <f>'GC Table 5 - Worker Training'!FIS8</f>
        <v>0</v>
      </c>
      <c r="FIS12" s="1441">
        <f>'GC Table 4 - Tertiary'!FIR8</f>
        <v>0</v>
      </c>
      <c r="FIT12" s="1442">
        <f>SUM(FIP12:FIS12)</f>
        <v>0</v>
      </c>
      <c r="FIU12" s="1443">
        <f>'GC Table 8 - Primary'!FIS12</f>
        <v>0</v>
      </c>
      <c r="FIV12" s="1441">
        <f>'GC Table 6 - Secondary'!FIS14</f>
        <v>0</v>
      </c>
      <c r="FIW12" s="1444">
        <f>'GC Table 5 - Worker Training'!FIS12</f>
        <v>0</v>
      </c>
      <c r="FIX12" s="1441">
        <f>'GC Table 4 - Tertiary'!FIR9</f>
        <v>0</v>
      </c>
      <c r="FIY12" s="1445">
        <f>SUM(FIU12:FIX12)</f>
        <v>0</v>
      </c>
      <c r="FIZ12" s="1440">
        <f>'GC Table 8 - Primary'!FIS20</f>
        <v>0</v>
      </c>
      <c r="FJA12" s="1441">
        <f>'GC Table 6 - Secondary'!FIS22</f>
        <v>0</v>
      </c>
      <c r="FJB12" s="1441">
        <f>'GC Table 5 - Worker Training'!FIS20</f>
        <v>0</v>
      </c>
      <c r="FJC12" s="1441">
        <f>'GC Table 4 - Tertiary'!FIR17</f>
        <v>0</v>
      </c>
      <c r="FJD12" s="1446">
        <f>SUM(FIZ12:FJC12)</f>
        <v>0</v>
      </c>
      <c r="FJE12" s="780">
        <v>2014</v>
      </c>
      <c r="FJF12" s="1440">
        <f>'GC Table 8 - Primary'!FJI8</f>
        <v>0</v>
      </c>
      <c r="FJG12" s="1441">
        <f>'GC Table 6 - Secondary'!FJI8</f>
        <v>0</v>
      </c>
      <c r="FJH12" s="1441">
        <f>'GC Table 5 - Worker Training'!FJI8</f>
        <v>0</v>
      </c>
      <c r="FJI12" s="1441">
        <f>'GC Table 4 - Tertiary'!FJH8</f>
        <v>0</v>
      </c>
      <c r="FJJ12" s="1442">
        <f>SUM(FJF12:FJI12)</f>
        <v>0</v>
      </c>
      <c r="FJK12" s="1443">
        <f>'GC Table 8 - Primary'!FJI12</f>
        <v>0</v>
      </c>
      <c r="FJL12" s="1441">
        <f>'GC Table 6 - Secondary'!FJI14</f>
        <v>0</v>
      </c>
      <c r="FJM12" s="1444">
        <f>'GC Table 5 - Worker Training'!FJI12</f>
        <v>0</v>
      </c>
      <c r="FJN12" s="1441">
        <f>'GC Table 4 - Tertiary'!FJH9</f>
        <v>0</v>
      </c>
      <c r="FJO12" s="1445">
        <f>SUM(FJK12:FJN12)</f>
        <v>0</v>
      </c>
      <c r="FJP12" s="1440">
        <f>'GC Table 8 - Primary'!FJI20</f>
        <v>0</v>
      </c>
      <c r="FJQ12" s="1441">
        <f>'GC Table 6 - Secondary'!FJI22</f>
        <v>0</v>
      </c>
      <c r="FJR12" s="1441">
        <f>'GC Table 5 - Worker Training'!FJI20</f>
        <v>0</v>
      </c>
      <c r="FJS12" s="1441">
        <f>'GC Table 4 - Tertiary'!FJH17</f>
        <v>0</v>
      </c>
      <c r="FJT12" s="1446">
        <f>SUM(FJP12:FJS12)</f>
        <v>0</v>
      </c>
      <c r="FJU12" s="780">
        <v>2014</v>
      </c>
      <c r="FJV12" s="1440">
        <f>'GC Table 8 - Primary'!FJY8</f>
        <v>0</v>
      </c>
      <c r="FJW12" s="1441">
        <f>'GC Table 6 - Secondary'!FJY8</f>
        <v>0</v>
      </c>
      <c r="FJX12" s="1441">
        <f>'GC Table 5 - Worker Training'!FJY8</f>
        <v>0</v>
      </c>
      <c r="FJY12" s="1441">
        <f>'GC Table 4 - Tertiary'!FJX8</f>
        <v>0</v>
      </c>
      <c r="FJZ12" s="1442">
        <f>SUM(FJV12:FJY12)</f>
        <v>0</v>
      </c>
      <c r="FKA12" s="1443">
        <f>'GC Table 8 - Primary'!FJY12</f>
        <v>0</v>
      </c>
      <c r="FKB12" s="1441">
        <f>'GC Table 6 - Secondary'!FJY14</f>
        <v>0</v>
      </c>
      <c r="FKC12" s="1444">
        <f>'GC Table 5 - Worker Training'!FJY12</f>
        <v>0</v>
      </c>
      <c r="FKD12" s="1441">
        <f>'GC Table 4 - Tertiary'!FJX9</f>
        <v>0</v>
      </c>
      <c r="FKE12" s="1445">
        <f>SUM(FKA12:FKD12)</f>
        <v>0</v>
      </c>
      <c r="FKF12" s="1440">
        <f>'GC Table 8 - Primary'!FJY20</f>
        <v>0</v>
      </c>
      <c r="FKG12" s="1441">
        <f>'GC Table 6 - Secondary'!FJY22</f>
        <v>0</v>
      </c>
      <c r="FKH12" s="1441">
        <f>'GC Table 5 - Worker Training'!FJY20</f>
        <v>0</v>
      </c>
      <c r="FKI12" s="1441">
        <f>'GC Table 4 - Tertiary'!FJX17</f>
        <v>0</v>
      </c>
      <c r="FKJ12" s="1446">
        <f>SUM(FKF12:FKI12)</f>
        <v>0</v>
      </c>
      <c r="FKK12" s="780">
        <v>2014</v>
      </c>
      <c r="FKL12" s="1440">
        <f>'GC Table 8 - Primary'!FKO8</f>
        <v>0</v>
      </c>
      <c r="FKM12" s="1441">
        <f>'GC Table 6 - Secondary'!FKO8</f>
        <v>0</v>
      </c>
      <c r="FKN12" s="1441">
        <f>'GC Table 5 - Worker Training'!FKO8</f>
        <v>0</v>
      </c>
      <c r="FKO12" s="1441">
        <f>'GC Table 4 - Tertiary'!FKN8</f>
        <v>0</v>
      </c>
      <c r="FKP12" s="1442">
        <f>SUM(FKL12:FKO12)</f>
        <v>0</v>
      </c>
      <c r="FKQ12" s="1443">
        <f>'GC Table 8 - Primary'!FKO12</f>
        <v>0</v>
      </c>
      <c r="FKR12" s="1441">
        <f>'GC Table 6 - Secondary'!FKO14</f>
        <v>0</v>
      </c>
      <c r="FKS12" s="1444">
        <f>'GC Table 5 - Worker Training'!FKO12</f>
        <v>0</v>
      </c>
      <c r="FKT12" s="1441">
        <f>'GC Table 4 - Tertiary'!FKN9</f>
        <v>0</v>
      </c>
      <c r="FKU12" s="1445">
        <f>SUM(FKQ12:FKT12)</f>
        <v>0</v>
      </c>
      <c r="FKV12" s="1440">
        <f>'GC Table 8 - Primary'!FKO20</f>
        <v>0</v>
      </c>
      <c r="FKW12" s="1441">
        <f>'GC Table 6 - Secondary'!FKO22</f>
        <v>0</v>
      </c>
      <c r="FKX12" s="1441">
        <f>'GC Table 5 - Worker Training'!FKO20</f>
        <v>0</v>
      </c>
      <c r="FKY12" s="1441">
        <f>'GC Table 4 - Tertiary'!FKN17</f>
        <v>0</v>
      </c>
      <c r="FKZ12" s="1446">
        <f>SUM(FKV12:FKY12)</f>
        <v>0</v>
      </c>
      <c r="FLA12" s="780">
        <v>2014</v>
      </c>
      <c r="FLB12" s="1440">
        <f>'GC Table 8 - Primary'!FLE8</f>
        <v>0</v>
      </c>
      <c r="FLC12" s="1441">
        <f>'GC Table 6 - Secondary'!FLE8</f>
        <v>0</v>
      </c>
      <c r="FLD12" s="1441">
        <f>'GC Table 5 - Worker Training'!FLE8</f>
        <v>0</v>
      </c>
      <c r="FLE12" s="1441">
        <f>'GC Table 4 - Tertiary'!FLD8</f>
        <v>0</v>
      </c>
      <c r="FLF12" s="1442">
        <f>SUM(FLB12:FLE12)</f>
        <v>0</v>
      </c>
      <c r="FLG12" s="1443">
        <f>'GC Table 8 - Primary'!FLE12</f>
        <v>0</v>
      </c>
      <c r="FLH12" s="1441">
        <f>'GC Table 6 - Secondary'!FLE14</f>
        <v>0</v>
      </c>
      <c r="FLI12" s="1444">
        <f>'GC Table 5 - Worker Training'!FLE12</f>
        <v>0</v>
      </c>
      <c r="FLJ12" s="1441">
        <f>'GC Table 4 - Tertiary'!FLD9</f>
        <v>0</v>
      </c>
      <c r="FLK12" s="1445">
        <f>SUM(FLG12:FLJ12)</f>
        <v>0</v>
      </c>
      <c r="FLL12" s="1440">
        <f>'GC Table 8 - Primary'!FLE20</f>
        <v>0</v>
      </c>
      <c r="FLM12" s="1441">
        <f>'GC Table 6 - Secondary'!FLE22</f>
        <v>0</v>
      </c>
      <c r="FLN12" s="1441">
        <f>'GC Table 5 - Worker Training'!FLE20</f>
        <v>0</v>
      </c>
      <c r="FLO12" s="1441">
        <f>'GC Table 4 - Tertiary'!FLD17</f>
        <v>0</v>
      </c>
      <c r="FLP12" s="1446">
        <f>SUM(FLL12:FLO12)</f>
        <v>0</v>
      </c>
      <c r="FLQ12" s="780">
        <v>2014</v>
      </c>
      <c r="FLR12" s="1440">
        <f>'GC Table 8 - Primary'!FLU8</f>
        <v>0</v>
      </c>
      <c r="FLS12" s="1441">
        <f>'GC Table 6 - Secondary'!FLU8</f>
        <v>0</v>
      </c>
      <c r="FLT12" s="1441">
        <f>'GC Table 5 - Worker Training'!FLU8</f>
        <v>0</v>
      </c>
      <c r="FLU12" s="1441">
        <f>'GC Table 4 - Tertiary'!FLT8</f>
        <v>0</v>
      </c>
      <c r="FLV12" s="1442">
        <f>SUM(FLR12:FLU12)</f>
        <v>0</v>
      </c>
      <c r="FLW12" s="1443">
        <f>'GC Table 8 - Primary'!FLU12</f>
        <v>0</v>
      </c>
      <c r="FLX12" s="1441">
        <f>'GC Table 6 - Secondary'!FLU14</f>
        <v>0</v>
      </c>
      <c r="FLY12" s="1444">
        <f>'GC Table 5 - Worker Training'!FLU12</f>
        <v>0</v>
      </c>
      <c r="FLZ12" s="1441">
        <f>'GC Table 4 - Tertiary'!FLT9</f>
        <v>0</v>
      </c>
      <c r="FMA12" s="1445">
        <f>SUM(FLW12:FLZ12)</f>
        <v>0</v>
      </c>
      <c r="FMB12" s="1440">
        <f>'GC Table 8 - Primary'!FLU20</f>
        <v>0</v>
      </c>
      <c r="FMC12" s="1441">
        <f>'GC Table 6 - Secondary'!FLU22</f>
        <v>0</v>
      </c>
      <c r="FMD12" s="1441">
        <f>'GC Table 5 - Worker Training'!FLU20</f>
        <v>0</v>
      </c>
      <c r="FME12" s="1441">
        <f>'GC Table 4 - Tertiary'!FLT17</f>
        <v>0</v>
      </c>
      <c r="FMF12" s="1446">
        <f>SUM(FMB12:FME12)</f>
        <v>0</v>
      </c>
      <c r="FMG12" s="780">
        <v>2014</v>
      </c>
      <c r="FMH12" s="1440">
        <f>'GC Table 8 - Primary'!FMK8</f>
        <v>0</v>
      </c>
      <c r="FMI12" s="1441">
        <f>'GC Table 6 - Secondary'!FMK8</f>
        <v>0</v>
      </c>
      <c r="FMJ12" s="1441">
        <f>'GC Table 5 - Worker Training'!FMK8</f>
        <v>0</v>
      </c>
      <c r="FMK12" s="1441">
        <f>'GC Table 4 - Tertiary'!FMJ8</f>
        <v>0</v>
      </c>
      <c r="FML12" s="1442">
        <f>SUM(FMH12:FMK12)</f>
        <v>0</v>
      </c>
      <c r="FMM12" s="1443">
        <f>'GC Table 8 - Primary'!FMK12</f>
        <v>0</v>
      </c>
      <c r="FMN12" s="1441">
        <f>'GC Table 6 - Secondary'!FMK14</f>
        <v>0</v>
      </c>
      <c r="FMO12" s="1444">
        <f>'GC Table 5 - Worker Training'!FMK12</f>
        <v>0</v>
      </c>
      <c r="FMP12" s="1441">
        <f>'GC Table 4 - Tertiary'!FMJ9</f>
        <v>0</v>
      </c>
      <c r="FMQ12" s="1445">
        <f>SUM(FMM12:FMP12)</f>
        <v>0</v>
      </c>
      <c r="FMR12" s="1440">
        <f>'GC Table 8 - Primary'!FMK20</f>
        <v>0</v>
      </c>
      <c r="FMS12" s="1441">
        <f>'GC Table 6 - Secondary'!FMK22</f>
        <v>0</v>
      </c>
      <c r="FMT12" s="1441">
        <f>'GC Table 5 - Worker Training'!FMK20</f>
        <v>0</v>
      </c>
      <c r="FMU12" s="1441">
        <f>'GC Table 4 - Tertiary'!FMJ17</f>
        <v>0</v>
      </c>
      <c r="FMV12" s="1446">
        <f>SUM(FMR12:FMU12)</f>
        <v>0</v>
      </c>
      <c r="FMW12" s="780">
        <v>2014</v>
      </c>
      <c r="FMX12" s="1440">
        <f>'GC Table 8 - Primary'!FNA8</f>
        <v>0</v>
      </c>
      <c r="FMY12" s="1441">
        <f>'GC Table 6 - Secondary'!FNA8</f>
        <v>0</v>
      </c>
      <c r="FMZ12" s="1441">
        <f>'GC Table 5 - Worker Training'!FNA8</f>
        <v>0</v>
      </c>
      <c r="FNA12" s="1441">
        <f>'GC Table 4 - Tertiary'!FMZ8</f>
        <v>0</v>
      </c>
      <c r="FNB12" s="1442">
        <f>SUM(FMX12:FNA12)</f>
        <v>0</v>
      </c>
      <c r="FNC12" s="1443">
        <f>'GC Table 8 - Primary'!FNA12</f>
        <v>0</v>
      </c>
      <c r="FND12" s="1441">
        <f>'GC Table 6 - Secondary'!FNA14</f>
        <v>0</v>
      </c>
      <c r="FNE12" s="1444">
        <f>'GC Table 5 - Worker Training'!FNA12</f>
        <v>0</v>
      </c>
      <c r="FNF12" s="1441">
        <f>'GC Table 4 - Tertiary'!FMZ9</f>
        <v>0</v>
      </c>
      <c r="FNG12" s="1445">
        <f>SUM(FNC12:FNF12)</f>
        <v>0</v>
      </c>
      <c r="FNH12" s="1440">
        <f>'GC Table 8 - Primary'!FNA20</f>
        <v>0</v>
      </c>
      <c r="FNI12" s="1441">
        <f>'GC Table 6 - Secondary'!FNA22</f>
        <v>0</v>
      </c>
      <c r="FNJ12" s="1441">
        <f>'GC Table 5 - Worker Training'!FNA20</f>
        <v>0</v>
      </c>
      <c r="FNK12" s="1441">
        <f>'GC Table 4 - Tertiary'!FMZ17</f>
        <v>0</v>
      </c>
      <c r="FNL12" s="1446">
        <f>SUM(FNH12:FNK12)</f>
        <v>0</v>
      </c>
      <c r="FNM12" s="780">
        <v>2014</v>
      </c>
      <c r="FNN12" s="1440">
        <f>'GC Table 8 - Primary'!FNQ8</f>
        <v>0</v>
      </c>
      <c r="FNO12" s="1441">
        <f>'GC Table 6 - Secondary'!FNQ8</f>
        <v>0</v>
      </c>
      <c r="FNP12" s="1441">
        <f>'GC Table 5 - Worker Training'!FNQ8</f>
        <v>0</v>
      </c>
      <c r="FNQ12" s="1441">
        <f>'GC Table 4 - Tertiary'!FNP8</f>
        <v>0</v>
      </c>
      <c r="FNR12" s="1442">
        <f>SUM(FNN12:FNQ12)</f>
        <v>0</v>
      </c>
      <c r="FNS12" s="1443">
        <f>'GC Table 8 - Primary'!FNQ12</f>
        <v>0</v>
      </c>
      <c r="FNT12" s="1441">
        <f>'GC Table 6 - Secondary'!FNQ14</f>
        <v>0</v>
      </c>
      <c r="FNU12" s="1444">
        <f>'GC Table 5 - Worker Training'!FNQ12</f>
        <v>0</v>
      </c>
      <c r="FNV12" s="1441">
        <f>'GC Table 4 - Tertiary'!FNP9</f>
        <v>0</v>
      </c>
      <c r="FNW12" s="1445">
        <f>SUM(FNS12:FNV12)</f>
        <v>0</v>
      </c>
      <c r="FNX12" s="1440">
        <f>'GC Table 8 - Primary'!FNQ20</f>
        <v>0</v>
      </c>
      <c r="FNY12" s="1441">
        <f>'GC Table 6 - Secondary'!FNQ22</f>
        <v>0</v>
      </c>
      <c r="FNZ12" s="1441">
        <f>'GC Table 5 - Worker Training'!FNQ20</f>
        <v>0</v>
      </c>
      <c r="FOA12" s="1441">
        <f>'GC Table 4 - Tertiary'!FNP17</f>
        <v>0</v>
      </c>
      <c r="FOB12" s="1446">
        <f>SUM(FNX12:FOA12)</f>
        <v>0</v>
      </c>
      <c r="FOC12" s="780">
        <v>2014</v>
      </c>
      <c r="FOD12" s="1440">
        <f>'GC Table 8 - Primary'!FOG8</f>
        <v>0</v>
      </c>
      <c r="FOE12" s="1441">
        <f>'GC Table 6 - Secondary'!FOG8</f>
        <v>0</v>
      </c>
      <c r="FOF12" s="1441">
        <f>'GC Table 5 - Worker Training'!FOG8</f>
        <v>0</v>
      </c>
      <c r="FOG12" s="1441">
        <f>'GC Table 4 - Tertiary'!FOF8</f>
        <v>0</v>
      </c>
      <c r="FOH12" s="1442">
        <f>SUM(FOD12:FOG12)</f>
        <v>0</v>
      </c>
      <c r="FOI12" s="1443">
        <f>'GC Table 8 - Primary'!FOG12</f>
        <v>0</v>
      </c>
      <c r="FOJ12" s="1441">
        <f>'GC Table 6 - Secondary'!FOG14</f>
        <v>0</v>
      </c>
      <c r="FOK12" s="1444">
        <f>'GC Table 5 - Worker Training'!FOG12</f>
        <v>0</v>
      </c>
      <c r="FOL12" s="1441">
        <f>'GC Table 4 - Tertiary'!FOF9</f>
        <v>0</v>
      </c>
      <c r="FOM12" s="1445">
        <f>SUM(FOI12:FOL12)</f>
        <v>0</v>
      </c>
      <c r="FON12" s="1440">
        <f>'GC Table 8 - Primary'!FOG20</f>
        <v>0</v>
      </c>
      <c r="FOO12" s="1441">
        <f>'GC Table 6 - Secondary'!FOG22</f>
        <v>0</v>
      </c>
      <c r="FOP12" s="1441">
        <f>'GC Table 5 - Worker Training'!FOG20</f>
        <v>0</v>
      </c>
      <c r="FOQ12" s="1441">
        <f>'GC Table 4 - Tertiary'!FOF17</f>
        <v>0</v>
      </c>
      <c r="FOR12" s="1446">
        <f>SUM(FON12:FOQ12)</f>
        <v>0</v>
      </c>
      <c r="FOS12" s="780">
        <v>2014</v>
      </c>
      <c r="FOT12" s="1440">
        <f>'GC Table 8 - Primary'!FOW8</f>
        <v>0</v>
      </c>
      <c r="FOU12" s="1441">
        <f>'GC Table 6 - Secondary'!FOW8</f>
        <v>0</v>
      </c>
      <c r="FOV12" s="1441">
        <f>'GC Table 5 - Worker Training'!FOW8</f>
        <v>0</v>
      </c>
      <c r="FOW12" s="1441">
        <f>'GC Table 4 - Tertiary'!FOV8</f>
        <v>0</v>
      </c>
      <c r="FOX12" s="1442">
        <f>SUM(FOT12:FOW12)</f>
        <v>0</v>
      </c>
      <c r="FOY12" s="1443">
        <f>'GC Table 8 - Primary'!FOW12</f>
        <v>0</v>
      </c>
      <c r="FOZ12" s="1441">
        <f>'GC Table 6 - Secondary'!FOW14</f>
        <v>0</v>
      </c>
      <c r="FPA12" s="1444">
        <f>'GC Table 5 - Worker Training'!FOW12</f>
        <v>0</v>
      </c>
      <c r="FPB12" s="1441">
        <f>'GC Table 4 - Tertiary'!FOV9</f>
        <v>0</v>
      </c>
      <c r="FPC12" s="1445">
        <f>SUM(FOY12:FPB12)</f>
        <v>0</v>
      </c>
      <c r="FPD12" s="1440">
        <f>'GC Table 8 - Primary'!FOW20</f>
        <v>0</v>
      </c>
      <c r="FPE12" s="1441">
        <f>'GC Table 6 - Secondary'!FOW22</f>
        <v>0</v>
      </c>
      <c r="FPF12" s="1441">
        <f>'GC Table 5 - Worker Training'!FOW20</f>
        <v>0</v>
      </c>
      <c r="FPG12" s="1441">
        <f>'GC Table 4 - Tertiary'!FOV17</f>
        <v>0</v>
      </c>
      <c r="FPH12" s="1446">
        <f>SUM(FPD12:FPG12)</f>
        <v>0</v>
      </c>
      <c r="FPI12" s="780">
        <v>2014</v>
      </c>
      <c r="FPJ12" s="1440">
        <f>'GC Table 8 - Primary'!FPM8</f>
        <v>0</v>
      </c>
      <c r="FPK12" s="1441">
        <f>'GC Table 6 - Secondary'!FPM8</f>
        <v>0</v>
      </c>
      <c r="FPL12" s="1441">
        <f>'GC Table 5 - Worker Training'!FPM8</f>
        <v>0</v>
      </c>
      <c r="FPM12" s="1441">
        <f>'GC Table 4 - Tertiary'!FPL8</f>
        <v>0</v>
      </c>
      <c r="FPN12" s="1442">
        <f>SUM(FPJ12:FPM12)</f>
        <v>0</v>
      </c>
      <c r="FPO12" s="1443">
        <f>'GC Table 8 - Primary'!FPM12</f>
        <v>0</v>
      </c>
      <c r="FPP12" s="1441">
        <f>'GC Table 6 - Secondary'!FPM14</f>
        <v>0</v>
      </c>
      <c r="FPQ12" s="1444">
        <f>'GC Table 5 - Worker Training'!FPM12</f>
        <v>0</v>
      </c>
      <c r="FPR12" s="1441">
        <f>'GC Table 4 - Tertiary'!FPL9</f>
        <v>0</v>
      </c>
      <c r="FPS12" s="1445">
        <f>SUM(FPO12:FPR12)</f>
        <v>0</v>
      </c>
      <c r="FPT12" s="1440">
        <f>'GC Table 8 - Primary'!FPM20</f>
        <v>0</v>
      </c>
      <c r="FPU12" s="1441">
        <f>'GC Table 6 - Secondary'!FPM22</f>
        <v>0</v>
      </c>
      <c r="FPV12" s="1441">
        <f>'GC Table 5 - Worker Training'!FPM20</f>
        <v>0</v>
      </c>
      <c r="FPW12" s="1441">
        <f>'GC Table 4 - Tertiary'!FPL17</f>
        <v>0</v>
      </c>
      <c r="FPX12" s="1446">
        <f>SUM(FPT12:FPW12)</f>
        <v>0</v>
      </c>
      <c r="FPY12" s="780">
        <v>2014</v>
      </c>
      <c r="FPZ12" s="1440">
        <f>'GC Table 8 - Primary'!FQC8</f>
        <v>0</v>
      </c>
      <c r="FQA12" s="1441">
        <f>'GC Table 6 - Secondary'!FQC8</f>
        <v>0</v>
      </c>
      <c r="FQB12" s="1441">
        <f>'GC Table 5 - Worker Training'!FQC8</f>
        <v>0</v>
      </c>
      <c r="FQC12" s="1441">
        <f>'GC Table 4 - Tertiary'!FQB8</f>
        <v>0</v>
      </c>
      <c r="FQD12" s="1442">
        <f>SUM(FPZ12:FQC12)</f>
        <v>0</v>
      </c>
      <c r="FQE12" s="1443">
        <f>'GC Table 8 - Primary'!FQC12</f>
        <v>0</v>
      </c>
      <c r="FQF12" s="1441">
        <f>'GC Table 6 - Secondary'!FQC14</f>
        <v>0</v>
      </c>
      <c r="FQG12" s="1444">
        <f>'GC Table 5 - Worker Training'!FQC12</f>
        <v>0</v>
      </c>
      <c r="FQH12" s="1441">
        <f>'GC Table 4 - Tertiary'!FQB9</f>
        <v>0</v>
      </c>
      <c r="FQI12" s="1445">
        <f>SUM(FQE12:FQH12)</f>
        <v>0</v>
      </c>
      <c r="FQJ12" s="1440">
        <f>'GC Table 8 - Primary'!FQC20</f>
        <v>0</v>
      </c>
      <c r="FQK12" s="1441">
        <f>'GC Table 6 - Secondary'!FQC22</f>
        <v>0</v>
      </c>
      <c r="FQL12" s="1441">
        <f>'GC Table 5 - Worker Training'!FQC20</f>
        <v>0</v>
      </c>
      <c r="FQM12" s="1441">
        <f>'GC Table 4 - Tertiary'!FQB17</f>
        <v>0</v>
      </c>
      <c r="FQN12" s="1446">
        <f>SUM(FQJ12:FQM12)</f>
        <v>0</v>
      </c>
      <c r="FQO12" s="780">
        <v>2014</v>
      </c>
      <c r="FQP12" s="1440">
        <f>'GC Table 8 - Primary'!FQS8</f>
        <v>0</v>
      </c>
      <c r="FQQ12" s="1441">
        <f>'GC Table 6 - Secondary'!FQS8</f>
        <v>0</v>
      </c>
      <c r="FQR12" s="1441">
        <f>'GC Table 5 - Worker Training'!FQS8</f>
        <v>0</v>
      </c>
      <c r="FQS12" s="1441">
        <f>'GC Table 4 - Tertiary'!FQR8</f>
        <v>0</v>
      </c>
      <c r="FQT12" s="1442">
        <f>SUM(FQP12:FQS12)</f>
        <v>0</v>
      </c>
      <c r="FQU12" s="1443">
        <f>'GC Table 8 - Primary'!FQS12</f>
        <v>0</v>
      </c>
      <c r="FQV12" s="1441">
        <f>'GC Table 6 - Secondary'!FQS14</f>
        <v>0</v>
      </c>
      <c r="FQW12" s="1444">
        <f>'GC Table 5 - Worker Training'!FQS12</f>
        <v>0</v>
      </c>
      <c r="FQX12" s="1441">
        <f>'GC Table 4 - Tertiary'!FQR9</f>
        <v>0</v>
      </c>
      <c r="FQY12" s="1445">
        <f>SUM(FQU12:FQX12)</f>
        <v>0</v>
      </c>
      <c r="FQZ12" s="1440">
        <f>'GC Table 8 - Primary'!FQS20</f>
        <v>0</v>
      </c>
      <c r="FRA12" s="1441">
        <f>'GC Table 6 - Secondary'!FQS22</f>
        <v>0</v>
      </c>
      <c r="FRB12" s="1441">
        <f>'GC Table 5 - Worker Training'!FQS20</f>
        <v>0</v>
      </c>
      <c r="FRC12" s="1441">
        <f>'GC Table 4 - Tertiary'!FQR17</f>
        <v>0</v>
      </c>
      <c r="FRD12" s="1446">
        <f>SUM(FQZ12:FRC12)</f>
        <v>0</v>
      </c>
      <c r="FRE12" s="780">
        <v>2014</v>
      </c>
      <c r="FRF12" s="1440">
        <f>'GC Table 8 - Primary'!FRI8</f>
        <v>0</v>
      </c>
      <c r="FRG12" s="1441">
        <f>'GC Table 6 - Secondary'!FRI8</f>
        <v>0</v>
      </c>
      <c r="FRH12" s="1441">
        <f>'GC Table 5 - Worker Training'!FRI8</f>
        <v>0</v>
      </c>
      <c r="FRI12" s="1441">
        <f>'GC Table 4 - Tertiary'!FRH8</f>
        <v>0</v>
      </c>
      <c r="FRJ12" s="1442">
        <f>SUM(FRF12:FRI12)</f>
        <v>0</v>
      </c>
      <c r="FRK12" s="1443">
        <f>'GC Table 8 - Primary'!FRI12</f>
        <v>0</v>
      </c>
      <c r="FRL12" s="1441">
        <f>'GC Table 6 - Secondary'!FRI14</f>
        <v>0</v>
      </c>
      <c r="FRM12" s="1444">
        <f>'GC Table 5 - Worker Training'!FRI12</f>
        <v>0</v>
      </c>
      <c r="FRN12" s="1441">
        <f>'GC Table 4 - Tertiary'!FRH9</f>
        <v>0</v>
      </c>
      <c r="FRO12" s="1445">
        <f>SUM(FRK12:FRN12)</f>
        <v>0</v>
      </c>
      <c r="FRP12" s="1440">
        <f>'GC Table 8 - Primary'!FRI20</f>
        <v>0</v>
      </c>
      <c r="FRQ12" s="1441">
        <f>'GC Table 6 - Secondary'!FRI22</f>
        <v>0</v>
      </c>
      <c r="FRR12" s="1441">
        <f>'GC Table 5 - Worker Training'!FRI20</f>
        <v>0</v>
      </c>
      <c r="FRS12" s="1441">
        <f>'GC Table 4 - Tertiary'!FRH17</f>
        <v>0</v>
      </c>
      <c r="FRT12" s="1446">
        <f>SUM(FRP12:FRS12)</f>
        <v>0</v>
      </c>
      <c r="FRU12" s="780">
        <v>2014</v>
      </c>
      <c r="FRV12" s="1440">
        <f>'GC Table 8 - Primary'!FRY8</f>
        <v>0</v>
      </c>
      <c r="FRW12" s="1441">
        <f>'GC Table 6 - Secondary'!FRY8</f>
        <v>0</v>
      </c>
      <c r="FRX12" s="1441">
        <f>'GC Table 5 - Worker Training'!FRY8</f>
        <v>0</v>
      </c>
      <c r="FRY12" s="1441">
        <f>'GC Table 4 - Tertiary'!FRX8</f>
        <v>0</v>
      </c>
      <c r="FRZ12" s="1442">
        <f>SUM(FRV12:FRY12)</f>
        <v>0</v>
      </c>
      <c r="FSA12" s="1443">
        <f>'GC Table 8 - Primary'!FRY12</f>
        <v>0</v>
      </c>
      <c r="FSB12" s="1441">
        <f>'GC Table 6 - Secondary'!FRY14</f>
        <v>0</v>
      </c>
      <c r="FSC12" s="1444">
        <f>'GC Table 5 - Worker Training'!FRY12</f>
        <v>0</v>
      </c>
      <c r="FSD12" s="1441">
        <f>'GC Table 4 - Tertiary'!FRX9</f>
        <v>0</v>
      </c>
      <c r="FSE12" s="1445">
        <f>SUM(FSA12:FSD12)</f>
        <v>0</v>
      </c>
      <c r="FSF12" s="1440">
        <f>'GC Table 8 - Primary'!FRY20</f>
        <v>0</v>
      </c>
      <c r="FSG12" s="1441">
        <f>'GC Table 6 - Secondary'!FRY22</f>
        <v>0</v>
      </c>
      <c r="FSH12" s="1441">
        <f>'GC Table 5 - Worker Training'!FRY20</f>
        <v>0</v>
      </c>
      <c r="FSI12" s="1441">
        <f>'GC Table 4 - Tertiary'!FRX17</f>
        <v>0</v>
      </c>
      <c r="FSJ12" s="1446">
        <f>SUM(FSF12:FSI12)</f>
        <v>0</v>
      </c>
      <c r="FSK12" s="780">
        <v>2014</v>
      </c>
      <c r="FSL12" s="1440">
        <f>'GC Table 8 - Primary'!FSO8</f>
        <v>0</v>
      </c>
      <c r="FSM12" s="1441">
        <f>'GC Table 6 - Secondary'!FSO8</f>
        <v>0</v>
      </c>
      <c r="FSN12" s="1441">
        <f>'GC Table 5 - Worker Training'!FSO8</f>
        <v>0</v>
      </c>
      <c r="FSO12" s="1441">
        <f>'GC Table 4 - Tertiary'!FSN8</f>
        <v>0</v>
      </c>
      <c r="FSP12" s="1442">
        <f>SUM(FSL12:FSO12)</f>
        <v>0</v>
      </c>
      <c r="FSQ12" s="1443">
        <f>'GC Table 8 - Primary'!FSO12</f>
        <v>0</v>
      </c>
      <c r="FSR12" s="1441">
        <f>'GC Table 6 - Secondary'!FSO14</f>
        <v>0</v>
      </c>
      <c r="FSS12" s="1444">
        <f>'GC Table 5 - Worker Training'!FSO12</f>
        <v>0</v>
      </c>
      <c r="FST12" s="1441">
        <f>'GC Table 4 - Tertiary'!FSN9</f>
        <v>0</v>
      </c>
      <c r="FSU12" s="1445">
        <f>SUM(FSQ12:FST12)</f>
        <v>0</v>
      </c>
      <c r="FSV12" s="1440">
        <f>'GC Table 8 - Primary'!FSO20</f>
        <v>0</v>
      </c>
      <c r="FSW12" s="1441">
        <f>'GC Table 6 - Secondary'!FSO22</f>
        <v>0</v>
      </c>
      <c r="FSX12" s="1441">
        <f>'GC Table 5 - Worker Training'!FSO20</f>
        <v>0</v>
      </c>
      <c r="FSY12" s="1441">
        <f>'GC Table 4 - Tertiary'!FSN17</f>
        <v>0</v>
      </c>
      <c r="FSZ12" s="1446">
        <f>SUM(FSV12:FSY12)</f>
        <v>0</v>
      </c>
      <c r="FTA12" s="780">
        <v>2014</v>
      </c>
      <c r="FTB12" s="1440">
        <f>'GC Table 8 - Primary'!FTE8</f>
        <v>0</v>
      </c>
      <c r="FTC12" s="1441">
        <f>'GC Table 6 - Secondary'!FTE8</f>
        <v>0</v>
      </c>
      <c r="FTD12" s="1441">
        <f>'GC Table 5 - Worker Training'!FTE8</f>
        <v>0</v>
      </c>
      <c r="FTE12" s="1441">
        <f>'GC Table 4 - Tertiary'!FTD8</f>
        <v>0</v>
      </c>
      <c r="FTF12" s="1442">
        <f>SUM(FTB12:FTE12)</f>
        <v>0</v>
      </c>
      <c r="FTG12" s="1443">
        <f>'GC Table 8 - Primary'!FTE12</f>
        <v>0</v>
      </c>
      <c r="FTH12" s="1441">
        <f>'GC Table 6 - Secondary'!FTE14</f>
        <v>0</v>
      </c>
      <c r="FTI12" s="1444">
        <f>'GC Table 5 - Worker Training'!FTE12</f>
        <v>0</v>
      </c>
      <c r="FTJ12" s="1441">
        <f>'GC Table 4 - Tertiary'!FTD9</f>
        <v>0</v>
      </c>
      <c r="FTK12" s="1445">
        <f>SUM(FTG12:FTJ12)</f>
        <v>0</v>
      </c>
      <c r="FTL12" s="1440">
        <f>'GC Table 8 - Primary'!FTE20</f>
        <v>0</v>
      </c>
      <c r="FTM12" s="1441">
        <f>'GC Table 6 - Secondary'!FTE22</f>
        <v>0</v>
      </c>
      <c r="FTN12" s="1441">
        <f>'GC Table 5 - Worker Training'!FTE20</f>
        <v>0</v>
      </c>
      <c r="FTO12" s="1441">
        <f>'GC Table 4 - Tertiary'!FTD17</f>
        <v>0</v>
      </c>
      <c r="FTP12" s="1446">
        <f>SUM(FTL12:FTO12)</f>
        <v>0</v>
      </c>
      <c r="FTQ12" s="780">
        <v>2014</v>
      </c>
      <c r="FTR12" s="1440">
        <f>'GC Table 8 - Primary'!FTU8</f>
        <v>0</v>
      </c>
      <c r="FTS12" s="1441">
        <f>'GC Table 6 - Secondary'!FTU8</f>
        <v>0</v>
      </c>
      <c r="FTT12" s="1441">
        <f>'GC Table 5 - Worker Training'!FTU8</f>
        <v>0</v>
      </c>
      <c r="FTU12" s="1441">
        <f>'GC Table 4 - Tertiary'!FTT8</f>
        <v>0</v>
      </c>
      <c r="FTV12" s="1442">
        <f>SUM(FTR12:FTU12)</f>
        <v>0</v>
      </c>
      <c r="FTW12" s="1443">
        <f>'GC Table 8 - Primary'!FTU12</f>
        <v>0</v>
      </c>
      <c r="FTX12" s="1441">
        <f>'GC Table 6 - Secondary'!FTU14</f>
        <v>0</v>
      </c>
      <c r="FTY12" s="1444">
        <f>'GC Table 5 - Worker Training'!FTU12</f>
        <v>0</v>
      </c>
      <c r="FTZ12" s="1441">
        <f>'GC Table 4 - Tertiary'!FTT9</f>
        <v>0</v>
      </c>
      <c r="FUA12" s="1445">
        <f>SUM(FTW12:FTZ12)</f>
        <v>0</v>
      </c>
      <c r="FUB12" s="1440">
        <f>'GC Table 8 - Primary'!FTU20</f>
        <v>0</v>
      </c>
      <c r="FUC12" s="1441">
        <f>'GC Table 6 - Secondary'!FTU22</f>
        <v>0</v>
      </c>
      <c r="FUD12" s="1441">
        <f>'GC Table 5 - Worker Training'!FTU20</f>
        <v>0</v>
      </c>
      <c r="FUE12" s="1441">
        <f>'GC Table 4 - Tertiary'!FTT17</f>
        <v>0</v>
      </c>
      <c r="FUF12" s="1446">
        <f>SUM(FUB12:FUE12)</f>
        <v>0</v>
      </c>
      <c r="FUG12" s="780">
        <v>2014</v>
      </c>
      <c r="FUH12" s="1440">
        <f>'GC Table 8 - Primary'!FUK8</f>
        <v>0</v>
      </c>
      <c r="FUI12" s="1441">
        <f>'GC Table 6 - Secondary'!FUK8</f>
        <v>0</v>
      </c>
      <c r="FUJ12" s="1441">
        <f>'GC Table 5 - Worker Training'!FUK8</f>
        <v>0</v>
      </c>
      <c r="FUK12" s="1441">
        <f>'GC Table 4 - Tertiary'!FUJ8</f>
        <v>0</v>
      </c>
      <c r="FUL12" s="1442">
        <f>SUM(FUH12:FUK12)</f>
        <v>0</v>
      </c>
      <c r="FUM12" s="1443">
        <f>'GC Table 8 - Primary'!FUK12</f>
        <v>0</v>
      </c>
      <c r="FUN12" s="1441">
        <f>'GC Table 6 - Secondary'!FUK14</f>
        <v>0</v>
      </c>
      <c r="FUO12" s="1444">
        <f>'GC Table 5 - Worker Training'!FUK12</f>
        <v>0</v>
      </c>
      <c r="FUP12" s="1441">
        <f>'GC Table 4 - Tertiary'!FUJ9</f>
        <v>0</v>
      </c>
      <c r="FUQ12" s="1445">
        <f>SUM(FUM12:FUP12)</f>
        <v>0</v>
      </c>
      <c r="FUR12" s="1440">
        <f>'GC Table 8 - Primary'!FUK20</f>
        <v>0</v>
      </c>
      <c r="FUS12" s="1441">
        <f>'GC Table 6 - Secondary'!FUK22</f>
        <v>0</v>
      </c>
      <c r="FUT12" s="1441">
        <f>'GC Table 5 - Worker Training'!FUK20</f>
        <v>0</v>
      </c>
      <c r="FUU12" s="1441">
        <f>'GC Table 4 - Tertiary'!FUJ17</f>
        <v>0</v>
      </c>
      <c r="FUV12" s="1446">
        <f>SUM(FUR12:FUU12)</f>
        <v>0</v>
      </c>
      <c r="FUW12" s="780">
        <v>2014</v>
      </c>
      <c r="FUX12" s="1440">
        <f>'GC Table 8 - Primary'!FVA8</f>
        <v>0</v>
      </c>
      <c r="FUY12" s="1441">
        <f>'GC Table 6 - Secondary'!FVA8</f>
        <v>0</v>
      </c>
      <c r="FUZ12" s="1441">
        <f>'GC Table 5 - Worker Training'!FVA8</f>
        <v>0</v>
      </c>
      <c r="FVA12" s="1441">
        <f>'GC Table 4 - Tertiary'!FUZ8</f>
        <v>0</v>
      </c>
      <c r="FVB12" s="1442">
        <f>SUM(FUX12:FVA12)</f>
        <v>0</v>
      </c>
      <c r="FVC12" s="1443">
        <f>'GC Table 8 - Primary'!FVA12</f>
        <v>0</v>
      </c>
      <c r="FVD12" s="1441">
        <f>'GC Table 6 - Secondary'!FVA14</f>
        <v>0</v>
      </c>
      <c r="FVE12" s="1444">
        <f>'GC Table 5 - Worker Training'!FVA12</f>
        <v>0</v>
      </c>
      <c r="FVF12" s="1441">
        <f>'GC Table 4 - Tertiary'!FUZ9</f>
        <v>0</v>
      </c>
      <c r="FVG12" s="1445">
        <f>SUM(FVC12:FVF12)</f>
        <v>0</v>
      </c>
      <c r="FVH12" s="1440">
        <f>'GC Table 8 - Primary'!FVA20</f>
        <v>0</v>
      </c>
      <c r="FVI12" s="1441">
        <f>'GC Table 6 - Secondary'!FVA22</f>
        <v>0</v>
      </c>
      <c r="FVJ12" s="1441">
        <f>'GC Table 5 - Worker Training'!FVA20</f>
        <v>0</v>
      </c>
      <c r="FVK12" s="1441">
        <f>'GC Table 4 - Tertiary'!FUZ17</f>
        <v>0</v>
      </c>
      <c r="FVL12" s="1446">
        <f>SUM(FVH12:FVK12)</f>
        <v>0</v>
      </c>
      <c r="FVM12" s="780">
        <v>2014</v>
      </c>
      <c r="FVN12" s="1440">
        <f>'GC Table 8 - Primary'!FVQ8</f>
        <v>0</v>
      </c>
      <c r="FVO12" s="1441">
        <f>'GC Table 6 - Secondary'!FVQ8</f>
        <v>0</v>
      </c>
      <c r="FVP12" s="1441">
        <f>'GC Table 5 - Worker Training'!FVQ8</f>
        <v>0</v>
      </c>
      <c r="FVQ12" s="1441">
        <f>'GC Table 4 - Tertiary'!FVP8</f>
        <v>0</v>
      </c>
      <c r="FVR12" s="1442">
        <f>SUM(FVN12:FVQ12)</f>
        <v>0</v>
      </c>
      <c r="FVS12" s="1443">
        <f>'GC Table 8 - Primary'!FVQ12</f>
        <v>0</v>
      </c>
      <c r="FVT12" s="1441">
        <f>'GC Table 6 - Secondary'!FVQ14</f>
        <v>0</v>
      </c>
      <c r="FVU12" s="1444">
        <f>'GC Table 5 - Worker Training'!FVQ12</f>
        <v>0</v>
      </c>
      <c r="FVV12" s="1441">
        <f>'GC Table 4 - Tertiary'!FVP9</f>
        <v>0</v>
      </c>
      <c r="FVW12" s="1445">
        <f>SUM(FVS12:FVV12)</f>
        <v>0</v>
      </c>
      <c r="FVX12" s="1440">
        <f>'GC Table 8 - Primary'!FVQ20</f>
        <v>0</v>
      </c>
      <c r="FVY12" s="1441">
        <f>'GC Table 6 - Secondary'!FVQ22</f>
        <v>0</v>
      </c>
      <c r="FVZ12" s="1441">
        <f>'GC Table 5 - Worker Training'!FVQ20</f>
        <v>0</v>
      </c>
      <c r="FWA12" s="1441">
        <f>'GC Table 4 - Tertiary'!FVP17</f>
        <v>0</v>
      </c>
      <c r="FWB12" s="1446">
        <f>SUM(FVX12:FWA12)</f>
        <v>0</v>
      </c>
      <c r="FWC12" s="780">
        <v>2014</v>
      </c>
      <c r="FWD12" s="1440">
        <f>'GC Table 8 - Primary'!FWG8</f>
        <v>0</v>
      </c>
      <c r="FWE12" s="1441">
        <f>'GC Table 6 - Secondary'!FWG8</f>
        <v>0</v>
      </c>
      <c r="FWF12" s="1441">
        <f>'GC Table 5 - Worker Training'!FWG8</f>
        <v>0</v>
      </c>
      <c r="FWG12" s="1441">
        <f>'GC Table 4 - Tertiary'!FWF8</f>
        <v>0</v>
      </c>
      <c r="FWH12" s="1442">
        <f>SUM(FWD12:FWG12)</f>
        <v>0</v>
      </c>
      <c r="FWI12" s="1443">
        <f>'GC Table 8 - Primary'!FWG12</f>
        <v>0</v>
      </c>
      <c r="FWJ12" s="1441">
        <f>'GC Table 6 - Secondary'!FWG14</f>
        <v>0</v>
      </c>
      <c r="FWK12" s="1444">
        <f>'GC Table 5 - Worker Training'!FWG12</f>
        <v>0</v>
      </c>
      <c r="FWL12" s="1441">
        <f>'GC Table 4 - Tertiary'!FWF9</f>
        <v>0</v>
      </c>
      <c r="FWM12" s="1445">
        <f>SUM(FWI12:FWL12)</f>
        <v>0</v>
      </c>
      <c r="FWN12" s="1440">
        <f>'GC Table 8 - Primary'!FWG20</f>
        <v>0</v>
      </c>
      <c r="FWO12" s="1441">
        <f>'GC Table 6 - Secondary'!FWG22</f>
        <v>0</v>
      </c>
      <c r="FWP12" s="1441">
        <f>'GC Table 5 - Worker Training'!FWG20</f>
        <v>0</v>
      </c>
      <c r="FWQ12" s="1441">
        <f>'GC Table 4 - Tertiary'!FWF17</f>
        <v>0</v>
      </c>
      <c r="FWR12" s="1446">
        <f>SUM(FWN12:FWQ12)</f>
        <v>0</v>
      </c>
      <c r="FWS12" s="780">
        <v>2014</v>
      </c>
      <c r="FWT12" s="1440">
        <f>'GC Table 8 - Primary'!FWW8</f>
        <v>0</v>
      </c>
      <c r="FWU12" s="1441">
        <f>'GC Table 6 - Secondary'!FWW8</f>
        <v>0</v>
      </c>
      <c r="FWV12" s="1441">
        <f>'GC Table 5 - Worker Training'!FWW8</f>
        <v>0</v>
      </c>
      <c r="FWW12" s="1441">
        <f>'GC Table 4 - Tertiary'!FWV8</f>
        <v>0</v>
      </c>
      <c r="FWX12" s="1442">
        <f>SUM(FWT12:FWW12)</f>
        <v>0</v>
      </c>
      <c r="FWY12" s="1443">
        <f>'GC Table 8 - Primary'!FWW12</f>
        <v>0</v>
      </c>
      <c r="FWZ12" s="1441">
        <f>'GC Table 6 - Secondary'!FWW14</f>
        <v>0</v>
      </c>
      <c r="FXA12" s="1444">
        <f>'GC Table 5 - Worker Training'!FWW12</f>
        <v>0</v>
      </c>
      <c r="FXB12" s="1441">
        <f>'GC Table 4 - Tertiary'!FWV9</f>
        <v>0</v>
      </c>
      <c r="FXC12" s="1445">
        <f>SUM(FWY12:FXB12)</f>
        <v>0</v>
      </c>
      <c r="FXD12" s="1440">
        <f>'GC Table 8 - Primary'!FWW20</f>
        <v>0</v>
      </c>
      <c r="FXE12" s="1441">
        <f>'GC Table 6 - Secondary'!FWW22</f>
        <v>0</v>
      </c>
      <c r="FXF12" s="1441">
        <f>'GC Table 5 - Worker Training'!FWW20</f>
        <v>0</v>
      </c>
      <c r="FXG12" s="1441">
        <f>'GC Table 4 - Tertiary'!FWV17</f>
        <v>0</v>
      </c>
      <c r="FXH12" s="1446">
        <f>SUM(FXD12:FXG12)</f>
        <v>0</v>
      </c>
      <c r="FXI12" s="780">
        <v>2014</v>
      </c>
      <c r="FXJ12" s="1440">
        <f>'GC Table 8 - Primary'!FXM8</f>
        <v>0</v>
      </c>
      <c r="FXK12" s="1441">
        <f>'GC Table 6 - Secondary'!FXM8</f>
        <v>0</v>
      </c>
      <c r="FXL12" s="1441">
        <f>'GC Table 5 - Worker Training'!FXM8</f>
        <v>0</v>
      </c>
      <c r="FXM12" s="1441">
        <f>'GC Table 4 - Tertiary'!FXL8</f>
        <v>0</v>
      </c>
      <c r="FXN12" s="1442">
        <f>SUM(FXJ12:FXM12)</f>
        <v>0</v>
      </c>
      <c r="FXO12" s="1443">
        <f>'GC Table 8 - Primary'!FXM12</f>
        <v>0</v>
      </c>
      <c r="FXP12" s="1441">
        <f>'GC Table 6 - Secondary'!FXM14</f>
        <v>0</v>
      </c>
      <c r="FXQ12" s="1444">
        <f>'GC Table 5 - Worker Training'!FXM12</f>
        <v>0</v>
      </c>
      <c r="FXR12" s="1441">
        <f>'GC Table 4 - Tertiary'!FXL9</f>
        <v>0</v>
      </c>
      <c r="FXS12" s="1445">
        <f>SUM(FXO12:FXR12)</f>
        <v>0</v>
      </c>
      <c r="FXT12" s="1440">
        <f>'GC Table 8 - Primary'!FXM20</f>
        <v>0</v>
      </c>
      <c r="FXU12" s="1441">
        <f>'GC Table 6 - Secondary'!FXM22</f>
        <v>0</v>
      </c>
      <c r="FXV12" s="1441">
        <f>'GC Table 5 - Worker Training'!FXM20</f>
        <v>0</v>
      </c>
      <c r="FXW12" s="1441">
        <f>'GC Table 4 - Tertiary'!FXL17</f>
        <v>0</v>
      </c>
      <c r="FXX12" s="1446">
        <f>SUM(FXT12:FXW12)</f>
        <v>0</v>
      </c>
      <c r="FXY12" s="780">
        <v>2014</v>
      </c>
      <c r="FXZ12" s="1440">
        <f>'GC Table 8 - Primary'!FYC8</f>
        <v>0</v>
      </c>
      <c r="FYA12" s="1441">
        <f>'GC Table 6 - Secondary'!FYC8</f>
        <v>0</v>
      </c>
      <c r="FYB12" s="1441">
        <f>'GC Table 5 - Worker Training'!FYC8</f>
        <v>0</v>
      </c>
      <c r="FYC12" s="1441">
        <f>'GC Table 4 - Tertiary'!FYB8</f>
        <v>0</v>
      </c>
      <c r="FYD12" s="1442">
        <f>SUM(FXZ12:FYC12)</f>
        <v>0</v>
      </c>
      <c r="FYE12" s="1443">
        <f>'GC Table 8 - Primary'!FYC12</f>
        <v>0</v>
      </c>
      <c r="FYF12" s="1441">
        <f>'GC Table 6 - Secondary'!FYC14</f>
        <v>0</v>
      </c>
      <c r="FYG12" s="1444">
        <f>'GC Table 5 - Worker Training'!FYC12</f>
        <v>0</v>
      </c>
      <c r="FYH12" s="1441">
        <f>'GC Table 4 - Tertiary'!FYB9</f>
        <v>0</v>
      </c>
      <c r="FYI12" s="1445">
        <f>SUM(FYE12:FYH12)</f>
        <v>0</v>
      </c>
      <c r="FYJ12" s="1440">
        <f>'GC Table 8 - Primary'!FYC20</f>
        <v>0</v>
      </c>
      <c r="FYK12" s="1441">
        <f>'GC Table 6 - Secondary'!FYC22</f>
        <v>0</v>
      </c>
      <c r="FYL12" s="1441">
        <f>'GC Table 5 - Worker Training'!FYC20</f>
        <v>0</v>
      </c>
      <c r="FYM12" s="1441">
        <f>'GC Table 4 - Tertiary'!FYB17</f>
        <v>0</v>
      </c>
      <c r="FYN12" s="1446">
        <f>SUM(FYJ12:FYM12)</f>
        <v>0</v>
      </c>
      <c r="FYO12" s="780">
        <v>2014</v>
      </c>
      <c r="FYP12" s="1440">
        <f>'GC Table 8 - Primary'!FYS8</f>
        <v>0</v>
      </c>
      <c r="FYQ12" s="1441">
        <f>'GC Table 6 - Secondary'!FYS8</f>
        <v>0</v>
      </c>
      <c r="FYR12" s="1441">
        <f>'GC Table 5 - Worker Training'!FYS8</f>
        <v>0</v>
      </c>
      <c r="FYS12" s="1441">
        <f>'GC Table 4 - Tertiary'!FYR8</f>
        <v>0</v>
      </c>
      <c r="FYT12" s="1442">
        <f>SUM(FYP12:FYS12)</f>
        <v>0</v>
      </c>
      <c r="FYU12" s="1443">
        <f>'GC Table 8 - Primary'!FYS12</f>
        <v>0</v>
      </c>
      <c r="FYV12" s="1441">
        <f>'GC Table 6 - Secondary'!FYS14</f>
        <v>0</v>
      </c>
      <c r="FYW12" s="1444">
        <f>'GC Table 5 - Worker Training'!FYS12</f>
        <v>0</v>
      </c>
      <c r="FYX12" s="1441">
        <f>'GC Table 4 - Tertiary'!FYR9</f>
        <v>0</v>
      </c>
      <c r="FYY12" s="1445">
        <f>SUM(FYU12:FYX12)</f>
        <v>0</v>
      </c>
      <c r="FYZ12" s="1440">
        <f>'GC Table 8 - Primary'!FYS20</f>
        <v>0</v>
      </c>
      <c r="FZA12" s="1441">
        <f>'GC Table 6 - Secondary'!FYS22</f>
        <v>0</v>
      </c>
      <c r="FZB12" s="1441">
        <f>'GC Table 5 - Worker Training'!FYS20</f>
        <v>0</v>
      </c>
      <c r="FZC12" s="1441">
        <f>'GC Table 4 - Tertiary'!FYR17</f>
        <v>0</v>
      </c>
      <c r="FZD12" s="1446">
        <f>SUM(FYZ12:FZC12)</f>
        <v>0</v>
      </c>
      <c r="FZE12" s="780">
        <v>2014</v>
      </c>
      <c r="FZF12" s="1440">
        <f>'GC Table 8 - Primary'!FZI8</f>
        <v>0</v>
      </c>
      <c r="FZG12" s="1441">
        <f>'GC Table 6 - Secondary'!FZI8</f>
        <v>0</v>
      </c>
      <c r="FZH12" s="1441">
        <f>'GC Table 5 - Worker Training'!FZI8</f>
        <v>0</v>
      </c>
      <c r="FZI12" s="1441">
        <f>'GC Table 4 - Tertiary'!FZH8</f>
        <v>0</v>
      </c>
      <c r="FZJ12" s="1442">
        <f>SUM(FZF12:FZI12)</f>
        <v>0</v>
      </c>
      <c r="FZK12" s="1443">
        <f>'GC Table 8 - Primary'!FZI12</f>
        <v>0</v>
      </c>
      <c r="FZL12" s="1441">
        <f>'GC Table 6 - Secondary'!FZI14</f>
        <v>0</v>
      </c>
      <c r="FZM12" s="1444">
        <f>'GC Table 5 - Worker Training'!FZI12</f>
        <v>0</v>
      </c>
      <c r="FZN12" s="1441">
        <f>'GC Table 4 - Tertiary'!FZH9</f>
        <v>0</v>
      </c>
      <c r="FZO12" s="1445">
        <f>SUM(FZK12:FZN12)</f>
        <v>0</v>
      </c>
      <c r="FZP12" s="1440">
        <f>'GC Table 8 - Primary'!FZI20</f>
        <v>0</v>
      </c>
      <c r="FZQ12" s="1441">
        <f>'GC Table 6 - Secondary'!FZI22</f>
        <v>0</v>
      </c>
      <c r="FZR12" s="1441">
        <f>'GC Table 5 - Worker Training'!FZI20</f>
        <v>0</v>
      </c>
      <c r="FZS12" s="1441">
        <f>'GC Table 4 - Tertiary'!FZH17</f>
        <v>0</v>
      </c>
      <c r="FZT12" s="1446">
        <f>SUM(FZP12:FZS12)</f>
        <v>0</v>
      </c>
      <c r="FZU12" s="780">
        <v>2014</v>
      </c>
      <c r="FZV12" s="1440">
        <f>'GC Table 8 - Primary'!FZY8</f>
        <v>0</v>
      </c>
      <c r="FZW12" s="1441">
        <f>'GC Table 6 - Secondary'!FZY8</f>
        <v>0</v>
      </c>
      <c r="FZX12" s="1441">
        <f>'GC Table 5 - Worker Training'!FZY8</f>
        <v>0</v>
      </c>
      <c r="FZY12" s="1441">
        <f>'GC Table 4 - Tertiary'!FZX8</f>
        <v>0</v>
      </c>
      <c r="FZZ12" s="1442">
        <f>SUM(FZV12:FZY12)</f>
        <v>0</v>
      </c>
      <c r="GAA12" s="1443">
        <f>'GC Table 8 - Primary'!FZY12</f>
        <v>0</v>
      </c>
      <c r="GAB12" s="1441">
        <f>'GC Table 6 - Secondary'!FZY14</f>
        <v>0</v>
      </c>
      <c r="GAC12" s="1444">
        <f>'GC Table 5 - Worker Training'!FZY12</f>
        <v>0</v>
      </c>
      <c r="GAD12" s="1441">
        <f>'GC Table 4 - Tertiary'!FZX9</f>
        <v>0</v>
      </c>
      <c r="GAE12" s="1445">
        <f>SUM(GAA12:GAD12)</f>
        <v>0</v>
      </c>
      <c r="GAF12" s="1440">
        <f>'GC Table 8 - Primary'!FZY20</f>
        <v>0</v>
      </c>
      <c r="GAG12" s="1441">
        <f>'GC Table 6 - Secondary'!FZY22</f>
        <v>0</v>
      </c>
      <c r="GAH12" s="1441">
        <f>'GC Table 5 - Worker Training'!FZY20</f>
        <v>0</v>
      </c>
      <c r="GAI12" s="1441">
        <f>'GC Table 4 - Tertiary'!FZX17</f>
        <v>0</v>
      </c>
      <c r="GAJ12" s="1446">
        <f>SUM(GAF12:GAI12)</f>
        <v>0</v>
      </c>
      <c r="GAK12" s="780">
        <v>2014</v>
      </c>
      <c r="GAL12" s="1440">
        <f>'GC Table 8 - Primary'!GAO8</f>
        <v>0</v>
      </c>
      <c r="GAM12" s="1441">
        <f>'GC Table 6 - Secondary'!GAO8</f>
        <v>0</v>
      </c>
      <c r="GAN12" s="1441">
        <f>'GC Table 5 - Worker Training'!GAO8</f>
        <v>0</v>
      </c>
      <c r="GAO12" s="1441">
        <f>'GC Table 4 - Tertiary'!GAN8</f>
        <v>0</v>
      </c>
      <c r="GAP12" s="1442">
        <f>SUM(GAL12:GAO12)</f>
        <v>0</v>
      </c>
      <c r="GAQ12" s="1443">
        <f>'GC Table 8 - Primary'!GAO12</f>
        <v>0</v>
      </c>
      <c r="GAR12" s="1441">
        <f>'GC Table 6 - Secondary'!GAO14</f>
        <v>0</v>
      </c>
      <c r="GAS12" s="1444">
        <f>'GC Table 5 - Worker Training'!GAO12</f>
        <v>0</v>
      </c>
      <c r="GAT12" s="1441">
        <f>'GC Table 4 - Tertiary'!GAN9</f>
        <v>0</v>
      </c>
      <c r="GAU12" s="1445">
        <f>SUM(GAQ12:GAT12)</f>
        <v>0</v>
      </c>
      <c r="GAV12" s="1440">
        <f>'GC Table 8 - Primary'!GAO20</f>
        <v>0</v>
      </c>
      <c r="GAW12" s="1441">
        <f>'GC Table 6 - Secondary'!GAO22</f>
        <v>0</v>
      </c>
      <c r="GAX12" s="1441">
        <f>'GC Table 5 - Worker Training'!GAO20</f>
        <v>0</v>
      </c>
      <c r="GAY12" s="1441">
        <f>'GC Table 4 - Tertiary'!GAN17</f>
        <v>0</v>
      </c>
      <c r="GAZ12" s="1446">
        <f>SUM(GAV12:GAY12)</f>
        <v>0</v>
      </c>
      <c r="GBA12" s="780">
        <v>2014</v>
      </c>
      <c r="GBB12" s="1440">
        <f>'GC Table 8 - Primary'!GBE8</f>
        <v>0</v>
      </c>
      <c r="GBC12" s="1441">
        <f>'GC Table 6 - Secondary'!GBE8</f>
        <v>0</v>
      </c>
      <c r="GBD12" s="1441">
        <f>'GC Table 5 - Worker Training'!GBE8</f>
        <v>0</v>
      </c>
      <c r="GBE12" s="1441">
        <f>'GC Table 4 - Tertiary'!GBD8</f>
        <v>0</v>
      </c>
      <c r="GBF12" s="1442">
        <f>SUM(GBB12:GBE12)</f>
        <v>0</v>
      </c>
      <c r="GBG12" s="1443">
        <f>'GC Table 8 - Primary'!GBE12</f>
        <v>0</v>
      </c>
      <c r="GBH12" s="1441">
        <f>'GC Table 6 - Secondary'!GBE14</f>
        <v>0</v>
      </c>
      <c r="GBI12" s="1444">
        <f>'GC Table 5 - Worker Training'!GBE12</f>
        <v>0</v>
      </c>
      <c r="GBJ12" s="1441">
        <f>'GC Table 4 - Tertiary'!GBD9</f>
        <v>0</v>
      </c>
      <c r="GBK12" s="1445">
        <f>SUM(GBG12:GBJ12)</f>
        <v>0</v>
      </c>
      <c r="GBL12" s="1440">
        <f>'GC Table 8 - Primary'!GBE20</f>
        <v>0</v>
      </c>
      <c r="GBM12" s="1441">
        <f>'GC Table 6 - Secondary'!GBE22</f>
        <v>0</v>
      </c>
      <c r="GBN12" s="1441">
        <f>'GC Table 5 - Worker Training'!GBE20</f>
        <v>0</v>
      </c>
      <c r="GBO12" s="1441">
        <f>'GC Table 4 - Tertiary'!GBD17</f>
        <v>0</v>
      </c>
      <c r="GBP12" s="1446">
        <f>SUM(GBL12:GBO12)</f>
        <v>0</v>
      </c>
      <c r="GBQ12" s="780">
        <v>2014</v>
      </c>
      <c r="GBR12" s="1440">
        <f>'GC Table 8 - Primary'!GBU8</f>
        <v>0</v>
      </c>
      <c r="GBS12" s="1441">
        <f>'GC Table 6 - Secondary'!GBU8</f>
        <v>0</v>
      </c>
      <c r="GBT12" s="1441">
        <f>'GC Table 5 - Worker Training'!GBU8</f>
        <v>0</v>
      </c>
      <c r="GBU12" s="1441">
        <f>'GC Table 4 - Tertiary'!GBT8</f>
        <v>0</v>
      </c>
      <c r="GBV12" s="1442">
        <f>SUM(GBR12:GBU12)</f>
        <v>0</v>
      </c>
      <c r="GBW12" s="1443">
        <f>'GC Table 8 - Primary'!GBU12</f>
        <v>0</v>
      </c>
      <c r="GBX12" s="1441">
        <f>'GC Table 6 - Secondary'!GBU14</f>
        <v>0</v>
      </c>
      <c r="GBY12" s="1444">
        <f>'GC Table 5 - Worker Training'!GBU12</f>
        <v>0</v>
      </c>
      <c r="GBZ12" s="1441">
        <f>'GC Table 4 - Tertiary'!GBT9</f>
        <v>0</v>
      </c>
      <c r="GCA12" s="1445">
        <f>SUM(GBW12:GBZ12)</f>
        <v>0</v>
      </c>
      <c r="GCB12" s="1440">
        <f>'GC Table 8 - Primary'!GBU20</f>
        <v>0</v>
      </c>
      <c r="GCC12" s="1441">
        <f>'GC Table 6 - Secondary'!GBU22</f>
        <v>0</v>
      </c>
      <c r="GCD12" s="1441">
        <f>'GC Table 5 - Worker Training'!GBU20</f>
        <v>0</v>
      </c>
      <c r="GCE12" s="1441">
        <f>'GC Table 4 - Tertiary'!GBT17</f>
        <v>0</v>
      </c>
      <c r="GCF12" s="1446">
        <f>SUM(GCB12:GCE12)</f>
        <v>0</v>
      </c>
      <c r="GCG12" s="780">
        <v>2014</v>
      </c>
      <c r="GCH12" s="1440">
        <f>'GC Table 8 - Primary'!GCK8</f>
        <v>0</v>
      </c>
      <c r="GCI12" s="1441">
        <f>'GC Table 6 - Secondary'!GCK8</f>
        <v>0</v>
      </c>
      <c r="GCJ12" s="1441">
        <f>'GC Table 5 - Worker Training'!GCK8</f>
        <v>0</v>
      </c>
      <c r="GCK12" s="1441">
        <f>'GC Table 4 - Tertiary'!GCJ8</f>
        <v>0</v>
      </c>
      <c r="GCL12" s="1442">
        <f>SUM(GCH12:GCK12)</f>
        <v>0</v>
      </c>
      <c r="GCM12" s="1443">
        <f>'GC Table 8 - Primary'!GCK12</f>
        <v>0</v>
      </c>
      <c r="GCN12" s="1441">
        <f>'GC Table 6 - Secondary'!GCK14</f>
        <v>0</v>
      </c>
      <c r="GCO12" s="1444">
        <f>'GC Table 5 - Worker Training'!GCK12</f>
        <v>0</v>
      </c>
      <c r="GCP12" s="1441">
        <f>'GC Table 4 - Tertiary'!GCJ9</f>
        <v>0</v>
      </c>
      <c r="GCQ12" s="1445">
        <f>SUM(GCM12:GCP12)</f>
        <v>0</v>
      </c>
      <c r="GCR12" s="1440">
        <f>'GC Table 8 - Primary'!GCK20</f>
        <v>0</v>
      </c>
      <c r="GCS12" s="1441">
        <f>'GC Table 6 - Secondary'!GCK22</f>
        <v>0</v>
      </c>
      <c r="GCT12" s="1441">
        <f>'GC Table 5 - Worker Training'!GCK20</f>
        <v>0</v>
      </c>
      <c r="GCU12" s="1441">
        <f>'GC Table 4 - Tertiary'!GCJ17</f>
        <v>0</v>
      </c>
      <c r="GCV12" s="1446">
        <f>SUM(GCR12:GCU12)</f>
        <v>0</v>
      </c>
      <c r="GCW12" s="780">
        <v>2014</v>
      </c>
      <c r="GCX12" s="1440">
        <f>'GC Table 8 - Primary'!GDA8</f>
        <v>0</v>
      </c>
      <c r="GCY12" s="1441">
        <f>'GC Table 6 - Secondary'!GDA8</f>
        <v>0</v>
      </c>
      <c r="GCZ12" s="1441">
        <f>'GC Table 5 - Worker Training'!GDA8</f>
        <v>0</v>
      </c>
      <c r="GDA12" s="1441">
        <f>'GC Table 4 - Tertiary'!GCZ8</f>
        <v>0</v>
      </c>
      <c r="GDB12" s="1442">
        <f>SUM(GCX12:GDA12)</f>
        <v>0</v>
      </c>
      <c r="GDC12" s="1443">
        <f>'GC Table 8 - Primary'!GDA12</f>
        <v>0</v>
      </c>
      <c r="GDD12" s="1441">
        <f>'GC Table 6 - Secondary'!GDA14</f>
        <v>0</v>
      </c>
      <c r="GDE12" s="1444">
        <f>'GC Table 5 - Worker Training'!GDA12</f>
        <v>0</v>
      </c>
      <c r="GDF12" s="1441">
        <f>'GC Table 4 - Tertiary'!GCZ9</f>
        <v>0</v>
      </c>
      <c r="GDG12" s="1445">
        <f>SUM(GDC12:GDF12)</f>
        <v>0</v>
      </c>
      <c r="GDH12" s="1440">
        <f>'GC Table 8 - Primary'!GDA20</f>
        <v>0</v>
      </c>
      <c r="GDI12" s="1441">
        <f>'GC Table 6 - Secondary'!GDA22</f>
        <v>0</v>
      </c>
      <c r="GDJ12" s="1441">
        <f>'GC Table 5 - Worker Training'!GDA20</f>
        <v>0</v>
      </c>
      <c r="GDK12" s="1441">
        <f>'GC Table 4 - Tertiary'!GCZ17</f>
        <v>0</v>
      </c>
      <c r="GDL12" s="1446">
        <f>SUM(GDH12:GDK12)</f>
        <v>0</v>
      </c>
      <c r="GDM12" s="780">
        <v>2014</v>
      </c>
      <c r="GDN12" s="1440">
        <f>'GC Table 8 - Primary'!GDQ8</f>
        <v>0</v>
      </c>
      <c r="GDO12" s="1441">
        <f>'GC Table 6 - Secondary'!GDQ8</f>
        <v>0</v>
      </c>
      <c r="GDP12" s="1441">
        <f>'GC Table 5 - Worker Training'!GDQ8</f>
        <v>0</v>
      </c>
      <c r="GDQ12" s="1441">
        <f>'GC Table 4 - Tertiary'!GDP8</f>
        <v>0</v>
      </c>
      <c r="GDR12" s="1442">
        <f>SUM(GDN12:GDQ12)</f>
        <v>0</v>
      </c>
      <c r="GDS12" s="1443">
        <f>'GC Table 8 - Primary'!GDQ12</f>
        <v>0</v>
      </c>
      <c r="GDT12" s="1441">
        <f>'GC Table 6 - Secondary'!GDQ14</f>
        <v>0</v>
      </c>
      <c r="GDU12" s="1444">
        <f>'GC Table 5 - Worker Training'!GDQ12</f>
        <v>0</v>
      </c>
      <c r="GDV12" s="1441">
        <f>'GC Table 4 - Tertiary'!GDP9</f>
        <v>0</v>
      </c>
      <c r="GDW12" s="1445">
        <f>SUM(GDS12:GDV12)</f>
        <v>0</v>
      </c>
      <c r="GDX12" s="1440">
        <f>'GC Table 8 - Primary'!GDQ20</f>
        <v>0</v>
      </c>
      <c r="GDY12" s="1441">
        <f>'GC Table 6 - Secondary'!GDQ22</f>
        <v>0</v>
      </c>
      <c r="GDZ12" s="1441">
        <f>'GC Table 5 - Worker Training'!GDQ20</f>
        <v>0</v>
      </c>
      <c r="GEA12" s="1441">
        <f>'GC Table 4 - Tertiary'!GDP17</f>
        <v>0</v>
      </c>
      <c r="GEB12" s="1446">
        <f>SUM(GDX12:GEA12)</f>
        <v>0</v>
      </c>
      <c r="GEC12" s="780">
        <v>2014</v>
      </c>
      <c r="GED12" s="1440">
        <f>'GC Table 8 - Primary'!GEG8</f>
        <v>0</v>
      </c>
      <c r="GEE12" s="1441">
        <f>'GC Table 6 - Secondary'!GEG8</f>
        <v>0</v>
      </c>
      <c r="GEF12" s="1441">
        <f>'GC Table 5 - Worker Training'!GEG8</f>
        <v>0</v>
      </c>
      <c r="GEG12" s="1441">
        <f>'GC Table 4 - Tertiary'!GEF8</f>
        <v>0</v>
      </c>
      <c r="GEH12" s="1442">
        <f>SUM(GED12:GEG12)</f>
        <v>0</v>
      </c>
      <c r="GEI12" s="1443">
        <f>'GC Table 8 - Primary'!GEG12</f>
        <v>0</v>
      </c>
      <c r="GEJ12" s="1441">
        <f>'GC Table 6 - Secondary'!GEG14</f>
        <v>0</v>
      </c>
      <c r="GEK12" s="1444">
        <f>'GC Table 5 - Worker Training'!GEG12</f>
        <v>0</v>
      </c>
      <c r="GEL12" s="1441">
        <f>'GC Table 4 - Tertiary'!GEF9</f>
        <v>0</v>
      </c>
      <c r="GEM12" s="1445">
        <f>SUM(GEI12:GEL12)</f>
        <v>0</v>
      </c>
      <c r="GEN12" s="1440">
        <f>'GC Table 8 - Primary'!GEG20</f>
        <v>0</v>
      </c>
      <c r="GEO12" s="1441">
        <f>'GC Table 6 - Secondary'!GEG22</f>
        <v>0</v>
      </c>
      <c r="GEP12" s="1441">
        <f>'GC Table 5 - Worker Training'!GEG20</f>
        <v>0</v>
      </c>
      <c r="GEQ12" s="1441">
        <f>'GC Table 4 - Tertiary'!GEF17</f>
        <v>0</v>
      </c>
      <c r="GER12" s="1446">
        <f>SUM(GEN12:GEQ12)</f>
        <v>0</v>
      </c>
      <c r="GES12" s="780">
        <v>2014</v>
      </c>
      <c r="GET12" s="1440">
        <f>'GC Table 8 - Primary'!GEW8</f>
        <v>0</v>
      </c>
      <c r="GEU12" s="1441">
        <f>'GC Table 6 - Secondary'!GEW8</f>
        <v>0</v>
      </c>
      <c r="GEV12" s="1441">
        <f>'GC Table 5 - Worker Training'!GEW8</f>
        <v>0</v>
      </c>
      <c r="GEW12" s="1441">
        <f>'GC Table 4 - Tertiary'!GEV8</f>
        <v>0</v>
      </c>
      <c r="GEX12" s="1442">
        <f>SUM(GET12:GEW12)</f>
        <v>0</v>
      </c>
      <c r="GEY12" s="1443">
        <f>'GC Table 8 - Primary'!GEW12</f>
        <v>0</v>
      </c>
      <c r="GEZ12" s="1441">
        <f>'GC Table 6 - Secondary'!GEW14</f>
        <v>0</v>
      </c>
      <c r="GFA12" s="1444">
        <f>'GC Table 5 - Worker Training'!GEW12</f>
        <v>0</v>
      </c>
      <c r="GFB12" s="1441">
        <f>'GC Table 4 - Tertiary'!GEV9</f>
        <v>0</v>
      </c>
      <c r="GFC12" s="1445">
        <f>SUM(GEY12:GFB12)</f>
        <v>0</v>
      </c>
      <c r="GFD12" s="1440">
        <f>'GC Table 8 - Primary'!GEW20</f>
        <v>0</v>
      </c>
      <c r="GFE12" s="1441">
        <f>'GC Table 6 - Secondary'!GEW22</f>
        <v>0</v>
      </c>
      <c r="GFF12" s="1441">
        <f>'GC Table 5 - Worker Training'!GEW20</f>
        <v>0</v>
      </c>
      <c r="GFG12" s="1441">
        <f>'GC Table 4 - Tertiary'!GEV17</f>
        <v>0</v>
      </c>
      <c r="GFH12" s="1446">
        <f>SUM(GFD12:GFG12)</f>
        <v>0</v>
      </c>
      <c r="GFI12" s="780">
        <v>2014</v>
      </c>
      <c r="GFJ12" s="1440">
        <f>'GC Table 8 - Primary'!GFM8</f>
        <v>0</v>
      </c>
      <c r="GFK12" s="1441">
        <f>'GC Table 6 - Secondary'!GFM8</f>
        <v>0</v>
      </c>
      <c r="GFL12" s="1441">
        <f>'GC Table 5 - Worker Training'!GFM8</f>
        <v>0</v>
      </c>
      <c r="GFM12" s="1441">
        <f>'GC Table 4 - Tertiary'!GFL8</f>
        <v>0</v>
      </c>
      <c r="GFN12" s="1442">
        <f>SUM(GFJ12:GFM12)</f>
        <v>0</v>
      </c>
      <c r="GFO12" s="1443">
        <f>'GC Table 8 - Primary'!GFM12</f>
        <v>0</v>
      </c>
      <c r="GFP12" s="1441">
        <f>'GC Table 6 - Secondary'!GFM14</f>
        <v>0</v>
      </c>
      <c r="GFQ12" s="1444">
        <f>'GC Table 5 - Worker Training'!GFM12</f>
        <v>0</v>
      </c>
      <c r="GFR12" s="1441">
        <f>'GC Table 4 - Tertiary'!GFL9</f>
        <v>0</v>
      </c>
      <c r="GFS12" s="1445">
        <f>SUM(GFO12:GFR12)</f>
        <v>0</v>
      </c>
      <c r="GFT12" s="1440">
        <f>'GC Table 8 - Primary'!GFM20</f>
        <v>0</v>
      </c>
      <c r="GFU12" s="1441">
        <f>'GC Table 6 - Secondary'!GFM22</f>
        <v>0</v>
      </c>
      <c r="GFV12" s="1441">
        <f>'GC Table 5 - Worker Training'!GFM20</f>
        <v>0</v>
      </c>
      <c r="GFW12" s="1441">
        <f>'GC Table 4 - Tertiary'!GFL17</f>
        <v>0</v>
      </c>
      <c r="GFX12" s="1446">
        <f>SUM(GFT12:GFW12)</f>
        <v>0</v>
      </c>
      <c r="GFY12" s="780">
        <v>2014</v>
      </c>
      <c r="GFZ12" s="1440">
        <f>'GC Table 8 - Primary'!GGC8</f>
        <v>0</v>
      </c>
      <c r="GGA12" s="1441">
        <f>'GC Table 6 - Secondary'!GGC8</f>
        <v>0</v>
      </c>
      <c r="GGB12" s="1441">
        <f>'GC Table 5 - Worker Training'!GGC8</f>
        <v>0</v>
      </c>
      <c r="GGC12" s="1441">
        <f>'GC Table 4 - Tertiary'!GGB8</f>
        <v>0</v>
      </c>
      <c r="GGD12" s="1442">
        <f>SUM(GFZ12:GGC12)</f>
        <v>0</v>
      </c>
      <c r="GGE12" s="1443">
        <f>'GC Table 8 - Primary'!GGC12</f>
        <v>0</v>
      </c>
      <c r="GGF12" s="1441">
        <f>'GC Table 6 - Secondary'!GGC14</f>
        <v>0</v>
      </c>
      <c r="GGG12" s="1444">
        <f>'GC Table 5 - Worker Training'!GGC12</f>
        <v>0</v>
      </c>
      <c r="GGH12" s="1441">
        <f>'GC Table 4 - Tertiary'!GGB9</f>
        <v>0</v>
      </c>
      <c r="GGI12" s="1445">
        <f>SUM(GGE12:GGH12)</f>
        <v>0</v>
      </c>
      <c r="GGJ12" s="1440">
        <f>'GC Table 8 - Primary'!GGC20</f>
        <v>0</v>
      </c>
      <c r="GGK12" s="1441">
        <f>'GC Table 6 - Secondary'!GGC22</f>
        <v>0</v>
      </c>
      <c r="GGL12" s="1441">
        <f>'GC Table 5 - Worker Training'!GGC20</f>
        <v>0</v>
      </c>
      <c r="GGM12" s="1441">
        <f>'GC Table 4 - Tertiary'!GGB17</f>
        <v>0</v>
      </c>
      <c r="GGN12" s="1446">
        <f>SUM(GGJ12:GGM12)</f>
        <v>0</v>
      </c>
      <c r="GGO12" s="780">
        <v>2014</v>
      </c>
      <c r="GGP12" s="1440">
        <f>'GC Table 8 - Primary'!GGS8</f>
        <v>0</v>
      </c>
      <c r="GGQ12" s="1441">
        <f>'GC Table 6 - Secondary'!GGS8</f>
        <v>0</v>
      </c>
      <c r="GGR12" s="1441">
        <f>'GC Table 5 - Worker Training'!GGS8</f>
        <v>0</v>
      </c>
      <c r="GGS12" s="1441">
        <f>'GC Table 4 - Tertiary'!GGR8</f>
        <v>0</v>
      </c>
      <c r="GGT12" s="1442">
        <f>SUM(GGP12:GGS12)</f>
        <v>0</v>
      </c>
      <c r="GGU12" s="1443">
        <f>'GC Table 8 - Primary'!GGS12</f>
        <v>0</v>
      </c>
      <c r="GGV12" s="1441">
        <f>'GC Table 6 - Secondary'!GGS14</f>
        <v>0</v>
      </c>
      <c r="GGW12" s="1444">
        <f>'GC Table 5 - Worker Training'!GGS12</f>
        <v>0</v>
      </c>
      <c r="GGX12" s="1441">
        <f>'GC Table 4 - Tertiary'!GGR9</f>
        <v>0</v>
      </c>
      <c r="GGY12" s="1445">
        <f>SUM(GGU12:GGX12)</f>
        <v>0</v>
      </c>
      <c r="GGZ12" s="1440">
        <f>'GC Table 8 - Primary'!GGS20</f>
        <v>0</v>
      </c>
      <c r="GHA12" s="1441">
        <f>'GC Table 6 - Secondary'!GGS22</f>
        <v>0</v>
      </c>
      <c r="GHB12" s="1441">
        <f>'GC Table 5 - Worker Training'!GGS20</f>
        <v>0</v>
      </c>
      <c r="GHC12" s="1441">
        <f>'GC Table 4 - Tertiary'!GGR17</f>
        <v>0</v>
      </c>
      <c r="GHD12" s="1446">
        <f>SUM(GGZ12:GHC12)</f>
        <v>0</v>
      </c>
      <c r="GHE12" s="780">
        <v>2014</v>
      </c>
      <c r="GHF12" s="1440">
        <f>'GC Table 8 - Primary'!GHI8</f>
        <v>0</v>
      </c>
      <c r="GHG12" s="1441">
        <f>'GC Table 6 - Secondary'!GHI8</f>
        <v>0</v>
      </c>
      <c r="GHH12" s="1441">
        <f>'GC Table 5 - Worker Training'!GHI8</f>
        <v>0</v>
      </c>
      <c r="GHI12" s="1441">
        <f>'GC Table 4 - Tertiary'!GHH8</f>
        <v>0</v>
      </c>
      <c r="GHJ12" s="1442">
        <f>SUM(GHF12:GHI12)</f>
        <v>0</v>
      </c>
      <c r="GHK12" s="1443">
        <f>'GC Table 8 - Primary'!GHI12</f>
        <v>0</v>
      </c>
      <c r="GHL12" s="1441">
        <f>'GC Table 6 - Secondary'!GHI14</f>
        <v>0</v>
      </c>
      <c r="GHM12" s="1444">
        <f>'GC Table 5 - Worker Training'!GHI12</f>
        <v>0</v>
      </c>
      <c r="GHN12" s="1441">
        <f>'GC Table 4 - Tertiary'!GHH9</f>
        <v>0</v>
      </c>
      <c r="GHO12" s="1445">
        <f>SUM(GHK12:GHN12)</f>
        <v>0</v>
      </c>
      <c r="GHP12" s="1440">
        <f>'GC Table 8 - Primary'!GHI20</f>
        <v>0</v>
      </c>
      <c r="GHQ12" s="1441">
        <f>'GC Table 6 - Secondary'!GHI22</f>
        <v>0</v>
      </c>
      <c r="GHR12" s="1441">
        <f>'GC Table 5 - Worker Training'!GHI20</f>
        <v>0</v>
      </c>
      <c r="GHS12" s="1441">
        <f>'GC Table 4 - Tertiary'!GHH17</f>
        <v>0</v>
      </c>
      <c r="GHT12" s="1446">
        <f>SUM(GHP12:GHS12)</f>
        <v>0</v>
      </c>
      <c r="GHU12" s="780">
        <v>2014</v>
      </c>
      <c r="GHV12" s="1440">
        <f>'GC Table 8 - Primary'!GHY8</f>
        <v>0</v>
      </c>
      <c r="GHW12" s="1441">
        <f>'GC Table 6 - Secondary'!GHY8</f>
        <v>0</v>
      </c>
      <c r="GHX12" s="1441">
        <f>'GC Table 5 - Worker Training'!GHY8</f>
        <v>0</v>
      </c>
      <c r="GHY12" s="1441">
        <f>'GC Table 4 - Tertiary'!GHX8</f>
        <v>0</v>
      </c>
      <c r="GHZ12" s="1442">
        <f>SUM(GHV12:GHY12)</f>
        <v>0</v>
      </c>
      <c r="GIA12" s="1443">
        <f>'GC Table 8 - Primary'!GHY12</f>
        <v>0</v>
      </c>
      <c r="GIB12" s="1441">
        <f>'GC Table 6 - Secondary'!GHY14</f>
        <v>0</v>
      </c>
      <c r="GIC12" s="1444">
        <f>'GC Table 5 - Worker Training'!GHY12</f>
        <v>0</v>
      </c>
      <c r="GID12" s="1441">
        <f>'GC Table 4 - Tertiary'!GHX9</f>
        <v>0</v>
      </c>
      <c r="GIE12" s="1445">
        <f>SUM(GIA12:GID12)</f>
        <v>0</v>
      </c>
      <c r="GIF12" s="1440">
        <f>'GC Table 8 - Primary'!GHY20</f>
        <v>0</v>
      </c>
      <c r="GIG12" s="1441">
        <f>'GC Table 6 - Secondary'!GHY22</f>
        <v>0</v>
      </c>
      <c r="GIH12" s="1441">
        <f>'GC Table 5 - Worker Training'!GHY20</f>
        <v>0</v>
      </c>
      <c r="GII12" s="1441">
        <f>'GC Table 4 - Tertiary'!GHX17</f>
        <v>0</v>
      </c>
      <c r="GIJ12" s="1446">
        <f>SUM(GIF12:GII12)</f>
        <v>0</v>
      </c>
      <c r="GIK12" s="780">
        <v>2014</v>
      </c>
      <c r="GIL12" s="1440">
        <f>'GC Table 8 - Primary'!GIO8</f>
        <v>0</v>
      </c>
      <c r="GIM12" s="1441">
        <f>'GC Table 6 - Secondary'!GIO8</f>
        <v>0</v>
      </c>
      <c r="GIN12" s="1441">
        <f>'GC Table 5 - Worker Training'!GIO8</f>
        <v>0</v>
      </c>
      <c r="GIO12" s="1441">
        <f>'GC Table 4 - Tertiary'!GIN8</f>
        <v>0</v>
      </c>
      <c r="GIP12" s="1442">
        <f>SUM(GIL12:GIO12)</f>
        <v>0</v>
      </c>
      <c r="GIQ12" s="1443">
        <f>'GC Table 8 - Primary'!GIO12</f>
        <v>0</v>
      </c>
      <c r="GIR12" s="1441">
        <f>'GC Table 6 - Secondary'!GIO14</f>
        <v>0</v>
      </c>
      <c r="GIS12" s="1444">
        <f>'GC Table 5 - Worker Training'!GIO12</f>
        <v>0</v>
      </c>
      <c r="GIT12" s="1441">
        <f>'GC Table 4 - Tertiary'!GIN9</f>
        <v>0</v>
      </c>
      <c r="GIU12" s="1445">
        <f>SUM(GIQ12:GIT12)</f>
        <v>0</v>
      </c>
      <c r="GIV12" s="1440">
        <f>'GC Table 8 - Primary'!GIO20</f>
        <v>0</v>
      </c>
      <c r="GIW12" s="1441">
        <f>'GC Table 6 - Secondary'!GIO22</f>
        <v>0</v>
      </c>
      <c r="GIX12" s="1441">
        <f>'GC Table 5 - Worker Training'!GIO20</f>
        <v>0</v>
      </c>
      <c r="GIY12" s="1441">
        <f>'GC Table 4 - Tertiary'!GIN17</f>
        <v>0</v>
      </c>
      <c r="GIZ12" s="1446">
        <f>SUM(GIV12:GIY12)</f>
        <v>0</v>
      </c>
      <c r="GJA12" s="780">
        <v>2014</v>
      </c>
      <c r="GJB12" s="1440">
        <f>'GC Table 8 - Primary'!GJE8</f>
        <v>0</v>
      </c>
      <c r="GJC12" s="1441">
        <f>'GC Table 6 - Secondary'!GJE8</f>
        <v>0</v>
      </c>
      <c r="GJD12" s="1441">
        <f>'GC Table 5 - Worker Training'!GJE8</f>
        <v>0</v>
      </c>
      <c r="GJE12" s="1441">
        <f>'GC Table 4 - Tertiary'!GJD8</f>
        <v>0</v>
      </c>
      <c r="GJF12" s="1442">
        <f>SUM(GJB12:GJE12)</f>
        <v>0</v>
      </c>
      <c r="GJG12" s="1443">
        <f>'GC Table 8 - Primary'!GJE12</f>
        <v>0</v>
      </c>
      <c r="GJH12" s="1441">
        <f>'GC Table 6 - Secondary'!GJE14</f>
        <v>0</v>
      </c>
      <c r="GJI12" s="1444">
        <f>'GC Table 5 - Worker Training'!GJE12</f>
        <v>0</v>
      </c>
      <c r="GJJ12" s="1441">
        <f>'GC Table 4 - Tertiary'!GJD9</f>
        <v>0</v>
      </c>
      <c r="GJK12" s="1445">
        <f>SUM(GJG12:GJJ12)</f>
        <v>0</v>
      </c>
      <c r="GJL12" s="1440">
        <f>'GC Table 8 - Primary'!GJE20</f>
        <v>0</v>
      </c>
      <c r="GJM12" s="1441">
        <f>'GC Table 6 - Secondary'!GJE22</f>
        <v>0</v>
      </c>
      <c r="GJN12" s="1441">
        <f>'GC Table 5 - Worker Training'!GJE20</f>
        <v>0</v>
      </c>
      <c r="GJO12" s="1441">
        <f>'GC Table 4 - Tertiary'!GJD17</f>
        <v>0</v>
      </c>
      <c r="GJP12" s="1446">
        <f>SUM(GJL12:GJO12)</f>
        <v>0</v>
      </c>
      <c r="GJQ12" s="780">
        <v>2014</v>
      </c>
      <c r="GJR12" s="1440">
        <f>'GC Table 8 - Primary'!GJU8</f>
        <v>0</v>
      </c>
      <c r="GJS12" s="1441">
        <f>'GC Table 6 - Secondary'!GJU8</f>
        <v>0</v>
      </c>
      <c r="GJT12" s="1441">
        <f>'GC Table 5 - Worker Training'!GJU8</f>
        <v>0</v>
      </c>
      <c r="GJU12" s="1441">
        <f>'GC Table 4 - Tertiary'!GJT8</f>
        <v>0</v>
      </c>
      <c r="GJV12" s="1442">
        <f>SUM(GJR12:GJU12)</f>
        <v>0</v>
      </c>
      <c r="GJW12" s="1443">
        <f>'GC Table 8 - Primary'!GJU12</f>
        <v>0</v>
      </c>
      <c r="GJX12" s="1441">
        <f>'GC Table 6 - Secondary'!GJU14</f>
        <v>0</v>
      </c>
      <c r="GJY12" s="1444">
        <f>'GC Table 5 - Worker Training'!GJU12</f>
        <v>0</v>
      </c>
      <c r="GJZ12" s="1441">
        <f>'GC Table 4 - Tertiary'!GJT9</f>
        <v>0</v>
      </c>
      <c r="GKA12" s="1445">
        <f>SUM(GJW12:GJZ12)</f>
        <v>0</v>
      </c>
      <c r="GKB12" s="1440">
        <f>'GC Table 8 - Primary'!GJU20</f>
        <v>0</v>
      </c>
      <c r="GKC12" s="1441">
        <f>'GC Table 6 - Secondary'!GJU22</f>
        <v>0</v>
      </c>
      <c r="GKD12" s="1441">
        <f>'GC Table 5 - Worker Training'!GJU20</f>
        <v>0</v>
      </c>
      <c r="GKE12" s="1441">
        <f>'GC Table 4 - Tertiary'!GJT17</f>
        <v>0</v>
      </c>
      <c r="GKF12" s="1446">
        <f>SUM(GKB12:GKE12)</f>
        <v>0</v>
      </c>
      <c r="GKG12" s="780">
        <v>2014</v>
      </c>
      <c r="GKH12" s="1440">
        <f>'GC Table 8 - Primary'!GKK8</f>
        <v>0</v>
      </c>
      <c r="GKI12" s="1441">
        <f>'GC Table 6 - Secondary'!GKK8</f>
        <v>0</v>
      </c>
      <c r="GKJ12" s="1441">
        <f>'GC Table 5 - Worker Training'!GKK8</f>
        <v>0</v>
      </c>
      <c r="GKK12" s="1441">
        <f>'GC Table 4 - Tertiary'!GKJ8</f>
        <v>0</v>
      </c>
      <c r="GKL12" s="1442">
        <f>SUM(GKH12:GKK12)</f>
        <v>0</v>
      </c>
      <c r="GKM12" s="1443">
        <f>'GC Table 8 - Primary'!GKK12</f>
        <v>0</v>
      </c>
      <c r="GKN12" s="1441">
        <f>'GC Table 6 - Secondary'!GKK14</f>
        <v>0</v>
      </c>
      <c r="GKO12" s="1444">
        <f>'GC Table 5 - Worker Training'!GKK12</f>
        <v>0</v>
      </c>
      <c r="GKP12" s="1441">
        <f>'GC Table 4 - Tertiary'!GKJ9</f>
        <v>0</v>
      </c>
      <c r="GKQ12" s="1445">
        <f>SUM(GKM12:GKP12)</f>
        <v>0</v>
      </c>
      <c r="GKR12" s="1440">
        <f>'GC Table 8 - Primary'!GKK20</f>
        <v>0</v>
      </c>
      <c r="GKS12" s="1441">
        <f>'GC Table 6 - Secondary'!GKK22</f>
        <v>0</v>
      </c>
      <c r="GKT12" s="1441">
        <f>'GC Table 5 - Worker Training'!GKK20</f>
        <v>0</v>
      </c>
      <c r="GKU12" s="1441">
        <f>'GC Table 4 - Tertiary'!GKJ17</f>
        <v>0</v>
      </c>
      <c r="GKV12" s="1446">
        <f>SUM(GKR12:GKU12)</f>
        <v>0</v>
      </c>
      <c r="GKW12" s="780">
        <v>2014</v>
      </c>
      <c r="GKX12" s="1440">
        <f>'GC Table 8 - Primary'!GLA8</f>
        <v>0</v>
      </c>
      <c r="GKY12" s="1441">
        <f>'GC Table 6 - Secondary'!GLA8</f>
        <v>0</v>
      </c>
      <c r="GKZ12" s="1441">
        <f>'GC Table 5 - Worker Training'!GLA8</f>
        <v>0</v>
      </c>
      <c r="GLA12" s="1441">
        <f>'GC Table 4 - Tertiary'!GKZ8</f>
        <v>0</v>
      </c>
      <c r="GLB12" s="1442">
        <f>SUM(GKX12:GLA12)</f>
        <v>0</v>
      </c>
      <c r="GLC12" s="1443">
        <f>'GC Table 8 - Primary'!GLA12</f>
        <v>0</v>
      </c>
      <c r="GLD12" s="1441">
        <f>'GC Table 6 - Secondary'!GLA14</f>
        <v>0</v>
      </c>
      <c r="GLE12" s="1444">
        <f>'GC Table 5 - Worker Training'!GLA12</f>
        <v>0</v>
      </c>
      <c r="GLF12" s="1441">
        <f>'GC Table 4 - Tertiary'!GKZ9</f>
        <v>0</v>
      </c>
      <c r="GLG12" s="1445">
        <f>SUM(GLC12:GLF12)</f>
        <v>0</v>
      </c>
      <c r="GLH12" s="1440">
        <f>'GC Table 8 - Primary'!GLA20</f>
        <v>0</v>
      </c>
      <c r="GLI12" s="1441">
        <f>'GC Table 6 - Secondary'!GLA22</f>
        <v>0</v>
      </c>
      <c r="GLJ12" s="1441">
        <f>'GC Table 5 - Worker Training'!GLA20</f>
        <v>0</v>
      </c>
      <c r="GLK12" s="1441">
        <f>'GC Table 4 - Tertiary'!GKZ17</f>
        <v>0</v>
      </c>
      <c r="GLL12" s="1446">
        <f>SUM(GLH12:GLK12)</f>
        <v>0</v>
      </c>
      <c r="GLM12" s="780">
        <v>2014</v>
      </c>
      <c r="GLN12" s="1440">
        <f>'GC Table 8 - Primary'!GLQ8</f>
        <v>0</v>
      </c>
      <c r="GLO12" s="1441">
        <f>'GC Table 6 - Secondary'!GLQ8</f>
        <v>0</v>
      </c>
      <c r="GLP12" s="1441">
        <f>'GC Table 5 - Worker Training'!GLQ8</f>
        <v>0</v>
      </c>
      <c r="GLQ12" s="1441">
        <f>'GC Table 4 - Tertiary'!GLP8</f>
        <v>0</v>
      </c>
      <c r="GLR12" s="1442">
        <f>SUM(GLN12:GLQ12)</f>
        <v>0</v>
      </c>
      <c r="GLS12" s="1443">
        <f>'GC Table 8 - Primary'!GLQ12</f>
        <v>0</v>
      </c>
      <c r="GLT12" s="1441">
        <f>'GC Table 6 - Secondary'!GLQ14</f>
        <v>0</v>
      </c>
      <c r="GLU12" s="1444">
        <f>'GC Table 5 - Worker Training'!GLQ12</f>
        <v>0</v>
      </c>
      <c r="GLV12" s="1441">
        <f>'GC Table 4 - Tertiary'!GLP9</f>
        <v>0</v>
      </c>
      <c r="GLW12" s="1445">
        <f>SUM(GLS12:GLV12)</f>
        <v>0</v>
      </c>
      <c r="GLX12" s="1440">
        <f>'GC Table 8 - Primary'!GLQ20</f>
        <v>0</v>
      </c>
      <c r="GLY12" s="1441">
        <f>'GC Table 6 - Secondary'!GLQ22</f>
        <v>0</v>
      </c>
      <c r="GLZ12" s="1441">
        <f>'GC Table 5 - Worker Training'!GLQ20</f>
        <v>0</v>
      </c>
      <c r="GMA12" s="1441">
        <f>'GC Table 4 - Tertiary'!GLP17</f>
        <v>0</v>
      </c>
      <c r="GMB12" s="1446">
        <f>SUM(GLX12:GMA12)</f>
        <v>0</v>
      </c>
      <c r="GMC12" s="780">
        <v>2014</v>
      </c>
      <c r="GMD12" s="1440">
        <f>'GC Table 8 - Primary'!GMG8</f>
        <v>0</v>
      </c>
      <c r="GME12" s="1441">
        <f>'GC Table 6 - Secondary'!GMG8</f>
        <v>0</v>
      </c>
      <c r="GMF12" s="1441">
        <f>'GC Table 5 - Worker Training'!GMG8</f>
        <v>0</v>
      </c>
      <c r="GMG12" s="1441">
        <f>'GC Table 4 - Tertiary'!GMF8</f>
        <v>0</v>
      </c>
      <c r="GMH12" s="1442">
        <f>SUM(GMD12:GMG12)</f>
        <v>0</v>
      </c>
      <c r="GMI12" s="1443">
        <f>'GC Table 8 - Primary'!GMG12</f>
        <v>0</v>
      </c>
      <c r="GMJ12" s="1441">
        <f>'GC Table 6 - Secondary'!GMG14</f>
        <v>0</v>
      </c>
      <c r="GMK12" s="1444">
        <f>'GC Table 5 - Worker Training'!GMG12</f>
        <v>0</v>
      </c>
      <c r="GML12" s="1441">
        <f>'GC Table 4 - Tertiary'!GMF9</f>
        <v>0</v>
      </c>
      <c r="GMM12" s="1445">
        <f>SUM(GMI12:GML12)</f>
        <v>0</v>
      </c>
      <c r="GMN12" s="1440">
        <f>'GC Table 8 - Primary'!GMG20</f>
        <v>0</v>
      </c>
      <c r="GMO12" s="1441">
        <f>'GC Table 6 - Secondary'!GMG22</f>
        <v>0</v>
      </c>
      <c r="GMP12" s="1441">
        <f>'GC Table 5 - Worker Training'!GMG20</f>
        <v>0</v>
      </c>
      <c r="GMQ12" s="1441">
        <f>'GC Table 4 - Tertiary'!GMF17</f>
        <v>0</v>
      </c>
      <c r="GMR12" s="1446">
        <f>SUM(GMN12:GMQ12)</f>
        <v>0</v>
      </c>
      <c r="GMS12" s="780">
        <v>2014</v>
      </c>
      <c r="GMT12" s="1440">
        <f>'GC Table 8 - Primary'!GMW8</f>
        <v>0</v>
      </c>
      <c r="GMU12" s="1441">
        <f>'GC Table 6 - Secondary'!GMW8</f>
        <v>0</v>
      </c>
      <c r="GMV12" s="1441">
        <f>'GC Table 5 - Worker Training'!GMW8</f>
        <v>0</v>
      </c>
      <c r="GMW12" s="1441">
        <f>'GC Table 4 - Tertiary'!GMV8</f>
        <v>0</v>
      </c>
      <c r="GMX12" s="1442">
        <f>SUM(GMT12:GMW12)</f>
        <v>0</v>
      </c>
      <c r="GMY12" s="1443">
        <f>'GC Table 8 - Primary'!GMW12</f>
        <v>0</v>
      </c>
      <c r="GMZ12" s="1441">
        <f>'GC Table 6 - Secondary'!GMW14</f>
        <v>0</v>
      </c>
      <c r="GNA12" s="1444">
        <f>'GC Table 5 - Worker Training'!GMW12</f>
        <v>0</v>
      </c>
      <c r="GNB12" s="1441">
        <f>'GC Table 4 - Tertiary'!GMV9</f>
        <v>0</v>
      </c>
      <c r="GNC12" s="1445">
        <f>SUM(GMY12:GNB12)</f>
        <v>0</v>
      </c>
      <c r="GND12" s="1440">
        <f>'GC Table 8 - Primary'!GMW20</f>
        <v>0</v>
      </c>
      <c r="GNE12" s="1441">
        <f>'GC Table 6 - Secondary'!GMW22</f>
        <v>0</v>
      </c>
      <c r="GNF12" s="1441">
        <f>'GC Table 5 - Worker Training'!GMW20</f>
        <v>0</v>
      </c>
      <c r="GNG12" s="1441">
        <f>'GC Table 4 - Tertiary'!GMV17</f>
        <v>0</v>
      </c>
      <c r="GNH12" s="1446">
        <f>SUM(GND12:GNG12)</f>
        <v>0</v>
      </c>
      <c r="GNI12" s="780">
        <v>2014</v>
      </c>
      <c r="GNJ12" s="1440">
        <f>'GC Table 8 - Primary'!GNM8</f>
        <v>0</v>
      </c>
      <c r="GNK12" s="1441">
        <f>'GC Table 6 - Secondary'!GNM8</f>
        <v>0</v>
      </c>
      <c r="GNL12" s="1441">
        <f>'GC Table 5 - Worker Training'!GNM8</f>
        <v>0</v>
      </c>
      <c r="GNM12" s="1441">
        <f>'GC Table 4 - Tertiary'!GNL8</f>
        <v>0</v>
      </c>
      <c r="GNN12" s="1442">
        <f>SUM(GNJ12:GNM12)</f>
        <v>0</v>
      </c>
      <c r="GNO12" s="1443">
        <f>'GC Table 8 - Primary'!GNM12</f>
        <v>0</v>
      </c>
      <c r="GNP12" s="1441">
        <f>'GC Table 6 - Secondary'!GNM14</f>
        <v>0</v>
      </c>
      <c r="GNQ12" s="1444">
        <f>'GC Table 5 - Worker Training'!GNM12</f>
        <v>0</v>
      </c>
      <c r="GNR12" s="1441">
        <f>'GC Table 4 - Tertiary'!GNL9</f>
        <v>0</v>
      </c>
      <c r="GNS12" s="1445">
        <f>SUM(GNO12:GNR12)</f>
        <v>0</v>
      </c>
      <c r="GNT12" s="1440">
        <f>'GC Table 8 - Primary'!GNM20</f>
        <v>0</v>
      </c>
      <c r="GNU12" s="1441">
        <f>'GC Table 6 - Secondary'!GNM22</f>
        <v>0</v>
      </c>
      <c r="GNV12" s="1441">
        <f>'GC Table 5 - Worker Training'!GNM20</f>
        <v>0</v>
      </c>
      <c r="GNW12" s="1441">
        <f>'GC Table 4 - Tertiary'!GNL17</f>
        <v>0</v>
      </c>
      <c r="GNX12" s="1446">
        <f>SUM(GNT12:GNW12)</f>
        <v>0</v>
      </c>
      <c r="GNY12" s="780">
        <v>2014</v>
      </c>
      <c r="GNZ12" s="1440">
        <f>'GC Table 8 - Primary'!GOC8</f>
        <v>0</v>
      </c>
      <c r="GOA12" s="1441">
        <f>'GC Table 6 - Secondary'!GOC8</f>
        <v>0</v>
      </c>
      <c r="GOB12" s="1441">
        <f>'GC Table 5 - Worker Training'!GOC8</f>
        <v>0</v>
      </c>
      <c r="GOC12" s="1441">
        <f>'GC Table 4 - Tertiary'!GOB8</f>
        <v>0</v>
      </c>
      <c r="GOD12" s="1442">
        <f>SUM(GNZ12:GOC12)</f>
        <v>0</v>
      </c>
      <c r="GOE12" s="1443">
        <f>'GC Table 8 - Primary'!GOC12</f>
        <v>0</v>
      </c>
      <c r="GOF12" s="1441">
        <f>'GC Table 6 - Secondary'!GOC14</f>
        <v>0</v>
      </c>
      <c r="GOG12" s="1444">
        <f>'GC Table 5 - Worker Training'!GOC12</f>
        <v>0</v>
      </c>
      <c r="GOH12" s="1441">
        <f>'GC Table 4 - Tertiary'!GOB9</f>
        <v>0</v>
      </c>
      <c r="GOI12" s="1445">
        <f>SUM(GOE12:GOH12)</f>
        <v>0</v>
      </c>
      <c r="GOJ12" s="1440">
        <f>'GC Table 8 - Primary'!GOC20</f>
        <v>0</v>
      </c>
      <c r="GOK12" s="1441">
        <f>'GC Table 6 - Secondary'!GOC22</f>
        <v>0</v>
      </c>
      <c r="GOL12" s="1441">
        <f>'GC Table 5 - Worker Training'!GOC20</f>
        <v>0</v>
      </c>
      <c r="GOM12" s="1441">
        <f>'GC Table 4 - Tertiary'!GOB17</f>
        <v>0</v>
      </c>
      <c r="GON12" s="1446">
        <f>SUM(GOJ12:GOM12)</f>
        <v>0</v>
      </c>
      <c r="GOO12" s="780">
        <v>2014</v>
      </c>
      <c r="GOP12" s="1440">
        <f>'GC Table 8 - Primary'!GOS8</f>
        <v>0</v>
      </c>
      <c r="GOQ12" s="1441">
        <f>'GC Table 6 - Secondary'!GOS8</f>
        <v>0</v>
      </c>
      <c r="GOR12" s="1441">
        <f>'GC Table 5 - Worker Training'!GOS8</f>
        <v>0</v>
      </c>
      <c r="GOS12" s="1441">
        <f>'GC Table 4 - Tertiary'!GOR8</f>
        <v>0</v>
      </c>
      <c r="GOT12" s="1442">
        <f>SUM(GOP12:GOS12)</f>
        <v>0</v>
      </c>
      <c r="GOU12" s="1443">
        <f>'GC Table 8 - Primary'!GOS12</f>
        <v>0</v>
      </c>
      <c r="GOV12" s="1441">
        <f>'GC Table 6 - Secondary'!GOS14</f>
        <v>0</v>
      </c>
      <c r="GOW12" s="1444">
        <f>'GC Table 5 - Worker Training'!GOS12</f>
        <v>0</v>
      </c>
      <c r="GOX12" s="1441">
        <f>'GC Table 4 - Tertiary'!GOR9</f>
        <v>0</v>
      </c>
      <c r="GOY12" s="1445">
        <f>SUM(GOU12:GOX12)</f>
        <v>0</v>
      </c>
      <c r="GOZ12" s="1440">
        <f>'GC Table 8 - Primary'!GOS20</f>
        <v>0</v>
      </c>
      <c r="GPA12" s="1441">
        <f>'GC Table 6 - Secondary'!GOS22</f>
        <v>0</v>
      </c>
      <c r="GPB12" s="1441">
        <f>'GC Table 5 - Worker Training'!GOS20</f>
        <v>0</v>
      </c>
      <c r="GPC12" s="1441">
        <f>'GC Table 4 - Tertiary'!GOR17</f>
        <v>0</v>
      </c>
      <c r="GPD12" s="1446">
        <f>SUM(GOZ12:GPC12)</f>
        <v>0</v>
      </c>
      <c r="GPE12" s="780">
        <v>2014</v>
      </c>
      <c r="GPF12" s="1440">
        <f>'GC Table 8 - Primary'!GPI8</f>
        <v>0</v>
      </c>
      <c r="GPG12" s="1441">
        <f>'GC Table 6 - Secondary'!GPI8</f>
        <v>0</v>
      </c>
      <c r="GPH12" s="1441">
        <f>'GC Table 5 - Worker Training'!GPI8</f>
        <v>0</v>
      </c>
      <c r="GPI12" s="1441">
        <f>'GC Table 4 - Tertiary'!GPH8</f>
        <v>0</v>
      </c>
      <c r="GPJ12" s="1442">
        <f>SUM(GPF12:GPI12)</f>
        <v>0</v>
      </c>
      <c r="GPK12" s="1443">
        <f>'GC Table 8 - Primary'!GPI12</f>
        <v>0</v>
      </c>
      <c r="GPL12" s="1441">
        <f>'GC Table 6 - Secondary'!GPI14</f>
        <v>0</v>
      </c>
      <c r="GPM12" s="1444">
        <f>'GC Table 5 - Worker Training'!GPI12</f>
        <v>0</v>
      </c>
      <c r="GPN12" s="1441">
        <f>'GC Table 4 - Tertiary'!GPH9</f>
        <v>0</v>
      </c>
      <c r="GPO12" s="1445">
        <f>SUM(GPK12:GPN12)</f>
        <v>0</v>
      </c>
      <c r="GPP12" s="1440">
        <f>'GC Table 8 - Primary'!GPI20</f>
        <v>0</v>
      </c>
      <c r="GPQ12" s="1441">
        <f>'GC Table 6 - Secondary'!GPI22</f>
        <v>0</v>
      </c>
      <c r="GPR12" s="1441">
        <f>'GC Table 5 - Worker Training'!GPI20</f>
        <v>0</v>
      </c>
      <c r="GPS12" s="1441">
        <f>'GC Table 4 - Tertiary'!GPH17</f>
        <v>0</v>
      </c>
      <c r="GPT12" s="1446">
        <f>SUM(GPP12:GPS12)</f>
        <v>0</v>
      </c>
      <c r="GPU12" s="780">
        <v>2014</v>
      </c>
      <c r="GPV12" s="1440">
        <f>'GC Table 8 - Primary'!GPY8</f>
        <v>0</v>
      </c>
      <c r="GPW12" s="1441">
        <f>'GC Table 6 - Secondary'!GPY8</f>
        <v>0</v>
      </c>
      <c r="GPX12" s="1441">
        <f>'GC Table 5 - Worker Training'!GPY8</f>
        <v>0</v>
      </c>
      <c r="GPY12" s="1441">
        <f>'GC Table 4 - Tertiary'!GPX8</f>
        <v>0</v>
      </c>
      <c r="GPZ12" s="1442">
        <f>SUM(GPV12:GPY12)</f>
        <v>0</v>
      </c>
      <c r="GQA12" s="1443">
        <f>'GC Table 8 - Primary'!GPY12</f>
        <v>0</v>
      </c>
      <c r="GQB12" s="1441">
        <f>'GC Table 6 - Secondary'!GPY14</f>
        <v>0</v>
      </c>
      <c r="GQC12" s="1444">
        <f>'GC Table 5 - Worker Training'!GPY12</f>
        <v>0</v>
      </c>
      <c r="GQD12" s="1441">
        <f>'GC Table 4 - Tertiary'!GPX9</f>
        <v>0</v>
      </c>
      <c r="GQE12" s="1445">
        <f>SUM(GQA12:GQD12)</f>
        <v>0</v>
      </c>
      <c r="GQF12" s="1440">
        <f>'GC Table 8 - Primary'!GPY20</f>
        <v>0</v>
      </c>
      <c r="GQG12" s="1441">
        <f>'GC Table 6 - Secondary'!GPY22</f>
        <v>0</v>
      </c>
      <c r="GQH12" s="1441">
        <f>'GC Table 5 - Worker Training'!GPY20</f>
        <v>0</v>
      </c>
      <c r="GQI12" s="1441">
        <f>'GC Table 4 - Tertiary'!GPX17</f>
        <v>0</v>
      </c>
      <c r="GQJ12" s="1446">
        <f>SUM(GQF12:GQI12)</f>
        <v>0</v>
      </c>
      <c r="GQK12" s="780">
        <v>2014</v>
      </c>
      <c r="GQL12" s="1440">
        <f>'GC Table 8 - Primary'!GQO8</f>
        <v>0</v>
      </c>
      <c r="GQM12" s="1441">
        <f>'GC Table 6 - Secondary'!GQO8</f>
        <v>0</v>
      </c>
      <c r="GQN12" s="1441">
        <f>'GC Table 5 - Worker Training'!GQO8</f>
        <v>0</v>
      </c>
      <c r="GQO12" s="1441">
        <f>'GC Table 4 - Tertiary'!GQN8</f>
        <v>0</v>
      </c>
      <c r="GQP12" s="1442">
        <f>SUM(GQL12:GQO12)</f>
        <v>0</v>
      </c>
      <c r="GQQ12" s="1443">
        <f>'GC Table 8 - Primary'!GQO12</f>
        <v>0</v>
      </c>
      <c r="GQR12" s="1441">
        <f>'GC Table 6 - Secondary'!GQO14</f>
        <v>0</v>
      </c>
      <c r="GQS12" s="1444">
        <f>'GC Table 5 - Worker Training'!GQO12</f>
        <v>0</v>
      </c>
      <c r="GQT12" s="1441">
        <f>'GC Table 4 - Tertiary'!GQN9</f>
        <v>0</v>
      </c>
      <c r="GQU12" s="1445">
        <f>SUM(GQQ12:GQT12)</f>
        <v>0</v>
      </c>
      <c r="GQV12" s="1440">
        <f>'GC Table 8 - Primary'!GQO20</f>
        <v>0</v>
      </c>
      <c r="GQW12" s="1441">
        <f>'GC Table 6 - Secondary'!GQO22</f>
        <v>0</v>
      </c>
      <c r="GQX12" s="1441">
        <f>'GC Table 5 - Worker Training'!GQO20</f>
        <v>0</v>
      </c>
      <c r="GQY12" s="1441">
        <f>'GC Table 4 - Tertiary'!GQN17</f>
        <v>0</v>
      </c>
      <c r="GQZ12" s="1446">
        <f>SUM(GQV12:GQY12)</f>
        <v>0</v>
      </c>
      <c r="GRA12" s="780">
        <v>2014</v>
      </c>
      <c r="GRB12" s="1440">
        <f>'GC Table 8 - Primary'!GRE8</f>
        <v>0</v>
      </c>
      <c r="GRC12" s="1441">
        <f>'GC Table 6 - Secondary'!GRE8</f>
        <v>0</v>
      </c>
      <c r="GRD12" s="1441">
        <f>'GC Table 5 - Worker Training'!GRE8</f>
        <v>0</v>
      </c>
      <c r="GRE12" s="1441">
        <f>'GC Table 4 - Tertiary'!GRD8</f>
        <v>0</v>
      </c>
      <c r="GRF12" s="1442">
        <f>SUM(GRB12:GRE12)</f>
        <v>0</v>
      </c>
      <c r="GRG12" s="1443">
        <f>'GC Table 8 - Primary'!GRE12</f>
        <v>0</v>
      </c>
      <c r="GRH12" s="1441">
        <f>'GC Table 6 - Secondary'!GRE14</f>
        <v>0</v>
      </c>
      <c r="GRI12" s="1444">
        <f>'GC Table 5 - Worker Training'!GRE12</f>
        <v>0</v>
      </c>
      <c r="GRJ12" s="1441">
        <f>'GC Table 4 - Tertiary'!GRD9</f>
        <v>0</v>
      </c>
      <c r="GRK12" s="1445">
        <f>SUM(GRG12:GRJ12)</f>
        <v>0</v>
      </c>
      <c r="GRL12" s="1440">
        <f>'GC Table 8 - Primary'!GRE20</f>
        <v>0</v>
      </c>
      <c r="GRM12" s="1441">
        <f>'GC Table 6 - Secondary'!GRE22</f>
        <v>0</v>
      </c>
      <c r="GRN12" s="1441">
        <f>'GC Table 5 - Worker Training'!GRE20</f>
        <v>0</v>
      </c>
      <c r="GRO12" s="1441">
        <f>'GC Table 4 - Tertiary'!GRD17</f>
        <v>0</v>
      </c>
      <c r="GRP12" s="1446">
        <f>SUM(GRL12:GRO12)</f>
        <v>0</v>
      </c>
      <c r="GRQ12" s="780">
        <v>2014</v>
      </c>
      <c r="GRR12" s="1440">
        <f>'GC Table 8 - Primary'!GRU8</f>
        <v>0</v>
      </c>
      <c r="GRS12" s="1441">
        <f>'GC Table 6 - Secondary'!GRU8</f>
        <v>0</v>
      </c>
      <c r="GRT12" s="1441">
        <f>'GC Table 5 - Worker Training'!GRU8</f>
        <v>0</v>
      </c>
      <c r="GRU12" s="1441">
        <f>'GC Table 4 - Tertiary'!GRT8</f>
        <v>0</v>
      </c>
      <c r="GRV12" s="1442">
        <f>SUM(GRR12:GRU12)</f>
        <v>0</v>
      </c>
      <c r="GRW12" s="1443">
        <f>'GC Table 8 - Primary'!GRU12</f>
        <v>0</v>
      </c>
      <c r="GRX12" s="1441">
        <f>'GC Table 6 - Secondary'!GRU14</f>
        <v>0</v>
      </c>
      <c r="GRY12" s="1444">
        <f>'GC Table 5 - Worker Training'!GRU12</f>
        <v>0</v>
      </c>
      <c r="GRZ12" s="1441">
        <f>'GC Table 4 - Tertiary'!GRT9</f>
        <v>0</v>
      </c>
      <c r="GSA12" s="1445">
        <f>SUM(GRW12:GRZ12)</f>
        <v>0</v>
      </c>
      <c r="GSB12" s="1440">
        <f>'GC Table 8 - Primary'!GRU20</f>
        <v>0</v>
      </c>
      <c r="GSC12" s="1441">
        <f>'GC Table 6 - Secondary'!GRU22</f>
        <v>0</v>
      </c>
      <c r="GSD12" s="1441">
        <f>'GC Table 5 - Worker Training'!GRU20</f>
        <v>0</v>
      </c>
      <c r="GSE12" s="1441">
        <f>'GC Table 4 - Tertiary'!GRT17</f>
        <v>0</v>
      </c>
      <c r="GSF12" s="1446">
        <f>SUM(GSB12:GSE12)</f>
        <v>0</v>
      </c>
      <c r="GSG12" s="780">
        <v>2014</v>
      </c>
      <c r="GSH12" s="1440">
        <f>'GC Table 8 - Primary'!GSK8</f>
        <v>0</v>
      </c>
      <c r="GSI12" s="1441">
        <f>'GC Table 6 - Secondary'!GSK8</f>
        <v>0</v>
      </c>
      <c r="GSJ12" s="1441">
        <f>'GC Table 5 - Worker Training'!GSK8</f>
        <v>0</v>
      </c>
      <c r="GSK12" s="1441">
        <f>'GC Table 4 - Tertiary'!GSJ8</f>
        <v>0</v>
      </c>
      <c r="GSL12" s="1442">
        <f>SUM(GSH12:GSK12)</f>
        <v>0</v>
      </c>
      <c r="GSM12" s="1443">
        <f>'GC Table 8 - Primary'!GSK12</f>
        <v>0</v>
      </c>
      <c r="GSN12" s="1441">
        <f>'GC Table 6 - Secondary'!GSK14</f>
        <v>0</v>
      </c>
      <c r="GSO12" s="1444">
        <f>'GC Table 5 - Worker Training'!GSK12</f>
        <v>0</v>
      </c>
      <c r="GSP12" s="1441">
        <f>'GC Table 4 - Tertiary'!GSJ9</f>
        <v>0</v>
      </c>
      <c r="GSQ12" s="1445">
        <f>SUM(GSM12:GSP12)</f>
        <v>0</v>
      </c>
      <c r="GSR12" s="1440">
        <f>'GC Table 8 - Primary'!GSK20</f>
        <v>0</v>
      </c>
      <c r="GSS12" s="1441">
        <f>'GC Table 6 - Secondary'!GSK22</f>
        <v>0</v>
      </c>
      <c r="GST12" s="1441">
        <f>'GC Table 5 - Worker Training'!GSK20</f>
        <v>0</v>
      </c>
      <c r="GSU12" s="1441">
        <f>'GC Table 4 - Tertiary'!GSJ17</f>
        <v>0</v>
      </c>
      <c r="GSV12" s="1446">
        <f>SUM(GSR12:GSU12)</f>
        <v>0</v>
      </c>
      <c r="GSW12" s="780">
        <v>2014</v>
      </c>
      <c r="GSX12" s="1440">
        <f>'GC Table 8 - Primary'!GTA8</f>
        <v>0</v>
      </c>
      <c r="GSY12" s="1441">
        <f>'GC Table 6 - Secondary'!GTA8</f>
        <v>0</v>
      </c>
      <c r="GSZ12" s="1441">
        <f>'GC Table 5 - Worker Training'!GTA8</f>
        <v>0</v>
      </c>
      <c r="GTA12" s="1441">
        <f>'GC Table 4 - Tertiary'!GSZ8</f>
        <v>0</v>
      </c>
      <c r="GTB12" s="1442">
        <f>SUM(GSX12:GTA12)</f>
        <v>0</v>
      </c>
      <c r="GTC12" s="1443">
        <f>'GC Table 8 - Primary'!GTA12</f>
        <v>0</v>
      </c>
      <c r="GTD12" s="1441">
        <f>'GC Table 6 - Secondary'!GTA14</f>
        <v>0</v>
      </c>
      <c r="GTE12" s="1444">
        <f>'GC Table 5 - Worker Training'!GTA12</f>
        <v>0</v>
      </c>
      <c r="GTF12" s="1441">
        <f>'GC Table 4 - Tertiary'!GSZ9</f>
        <v>0</v>
      </c>
      <c r="GTG12" s="1445">
        <f>SUM(GTC12:GTF12)</f>
        <v>0</v>
      </c>
      <c r="GTH12" s="1440">
        <f>'GC Table 8 - Primary'!GTA20</f>
        <v>0</v>
      </c>
      <c r="GTI12" s="1441">
        <f>'GC Table 6 - Secondary'!GTA22</f>
        <v>0</v>
      </c>
      <c r="GTJ12" s="1441">
        <f>'GC Table 5 - Worker Training'!GTA20</f>
        <v>0</v>
      </c>
      <c r="GTK12" s="1441">
        <f>'GC Table 4 - Tertiary'!GSZ17</f>
        <v>0</v>
      </c>
      <c r="GTL12" s="1446">
        <f>SUM(GTH12:GTK12)</f>
        <v>0</v>
      </c>
      <c r="GTM12" s="780">
        <v>2014</v>
      </c>
      <c r="GTN12" s="1440">
        <f>'GC Table 8 - Primary'!GTQ8</f>
        <v>0</v>
      </c>
      <c r="GTO12" s="1441">
        <f>'GC Table 6 - Secondary'!GTQ8</f>
        <v>0</v>
      </c>
      <c r="GTP12" s="1441">
        <f>'GC Table 5 - Worker Training'!GTQ8</f>
        <v>0</v>
      </c>
      <c r="GTQ12" s="1441">
        <f>'GC Table 4 - Tertiary'!GTP8</f>
        <v>0</v>
      </c>
      <c r="GTR12" s="1442">
        <f>SUM(GTN12:GTQ12)</f>
        <v>0</v>
      </c>
      <c r="GTS12" s="1443">
        <f>'GC Table 8 - Primary'!GTQ12</f>
        <v>0</v>
      </c>
      <c r="GTT12" s="1441">
        <f>'GC Table 6 - Secondary'!GTQ14</f>
        <v>0</v>
      </c>
      <c r="GTU12" s="1444">
        <f>'GC Table 5 - Worker Training'!GTQ12</f>
        <v>0</v>
      </c>
      <c r="GTV12" s="1441">
        <f>'GC Table 4 - Tertiary'!GTP9</f>
        <v>0</v>
      </c>
      <c r="GTW12" s="1445">
        <f>SUM(GTS12:GTV12)</f>
        <v>0</v>
      </c>
      <c r="GTX12" s="1440">
        <f>'GC Table 8 - Primary'!GTQ20</f>
        <v>0</v>
      </c>
      <c r="GTY12" s="1441">
        <f>'GC Table 6 - Secondary'!GTQ22</f>
        <v>0</v>
      </c>
      <c r="GTZ12" s="1441">
        <f>'GC Table 5 - Worker Training'!GTQ20</f>
        <v>0</v>
      </c>
      <c r="GUA12" s="1441">
        <f>'GC Table 4 - Tertiary'!GTP17</f>
        <v>0</v>
      </c>
      <c r="GUB12" s="1446">
        <f>SUM(GTX12:GUA12)</f>
        <v>0</v>
      </c>
      <c r="GUC12" s="780">
        <v>2014</v>
      </c>
      <c r="GUD12" s="1440">
        <f>'GC Table 8 - Primary'!GUG8</f>
        <v>0</v>
      </c>
      <c r="GUE12" s="1441">
        <f>'GC Table 6 - Secondary'!GUG8</f>
        <v>0</v>
      </c>
      <c r="GUF12" s="1441">
        <f>'GC Table 5 - Worker Training'!GUG8</f>
        <v>0</v>
      </c>
      <c r="GUG12" s="1441">
        <f>'GC Table 4 - Tertiary'!GUF8</f>
        <v>0</v>
      </c>
      <c r="GUH12" s="1442">
        <f>SUM(GUD12:GUG12)</f>
        <v>0</v>
      </c>
      <c r="GUI12" s="1443">
        <f>'GC Table 8 - Primary'!GUG12</f>
        <v>0</v>
      </c>
      <c r="GUJ12" s="1441">
        <f>'GC Table 6 - Secondary'!GUG14</f>
        <v>0</v>
      </c>
      <c r="GUK12" s="1444">
        <f>'GC Table 5 - Worker Training'!GUG12</f>
        <v>0</v>
      </c>
      <c r="GUL12" s="1441">
        <f>'GC Table 4 - Tertiary'!GUF9</f>
        <v>0</v>
      </c>
      <c r="GUM12" s="1445">
        <f>SUM(GUI12:GUL12)</f>
        <v>0</v>
      </c>
      <c r="GUN12" s="1440">
        <f>'GC Table 8 - Primary'!GUG20</f>
        <v>0</v>
      </c>
      <c r="GUO12" s="1441">
        <f>'GC Table 6 - Secondary'!GUG22</f>
        <v>0</v>
      </c>
      <c r="GUP12" s="1441">
        <f>'GC Table 5 - Worker Training'!GUG20</f>
        <v>0</v>
      </c>
      <c r="GUQ12" s="1441">
        <f>'GC Table 4 - Tertiary'!GUF17</f>
        <v>0</v>
      </c>
      <c r="GUR12" s="1446">
        <f>SUM(GUN12:GUQ12)</f>
        <v>0</v>
      </c>
      <c r="GUS12" s="780">
        <v>2014</v>
      </c>
      <c r="GUT12" s="1440">
        <f>'GC Table 8 - Primary'!GUW8</f>
        <v>0</v>
      </c>
      <c r="GUU12" s="1441">
        <f>'GC Table 6 - Secondary'!GUW8</f>
        <v>0</v>
      </c>
      <c r="GUV12" s="1441">
        <f>'GC Table 5 - Worker Training'!GUW8</f>
        <v>0</v>
      </c>
      <c r="GUW12" s="1441">
        <f>'GC Table 4 - Tertiary'!GUV8</f>
        <v>0</v>
      </c>
      <c r="GUX12" s="1442">
        <f>SUM(GUT12:GUW12)</f>
        <v>0</v>
      </c>
      <c r="GUY12" s="1443">
        <f>'GC Table 8 - Primary'!GUW12</f>
        <v>0</v>
      </c>
      <c r="GUZ12" s="1441">
        <f>'GC Table 6 - Secondary'!GUW14</f>
        <v>0</v>
      </c>
      <c r="GVA12" s="1444">
        <f>'GC Table 5 - Worker Training'!GUW12</f>
        <v>0</v>
      </c>
      <c r="GVB12" s="1441">
        <f>'GC Table 4 - Tertiary'!GUV9</f>
        <v>0</v>
      </c>
      <c r="GVC12" s="1445">
        <f>SUM(GUY12:GVB12)</f>
        <v>0</v>
      </c>
      <c r="GVD12" s="1440">
        <f>'GC Table 8 - Primary'!GUW20</f>
        <v>0</v>
      </c>
      <c r="GVE12" s="1441">
        <f>'GC Table 6 - Secondary'!GUW22</f>
        <v>0</v>
      </c>
      <c r="GVF12" s="1441">
        <f>'GC Table 5 - Worker Training'!GUW20</f>
        <v>0</v>
      </c>
      <c r="GVG12" s="1441">
        <f>'GC Table 4 - Tertiary'!GUV17</f>
        <v>0</v>
      </c>
      <c r="GVH12" s="1446">
        <f>SUM(GVD12:GVG12)</f>
        <v>0</v>
      </c>
      <c r="GVI12" s="780">
        <v>2014</v>
      </c>
      <c r="GVJ12" s="1440">
        <f>'GC Table 8 - Primary'!GVM8</f>
        <v>0</v>
      </c>
      <c r="GVK12" s="1441">
        <f>'GC Table 6 - Secondary'!GVM8</f>
        <v>0</v>
      </c>
      <c r="GVL12" s="1441">
        <f>'GC Table 5 - Worker Training'!GVM8</f>
        <v>0</v>
      </c>
      <c r="GVM12" s="1441">
        <f>'GC Table 4 - Tertiary'!GVL8</f>
        <v>0</v>
      </c>
      <c r="GVN12" s="1442">
        <f>SUM(GVJ12:GVM12)</f>
        <v>0</v>
      </c>
      <c r="GVO12" s="1443">
        <f>'GC Table 8 - Primary'!GVM12</f>
        <v>0</v>
      </c>
      <c r="GVP12" s="1441">
        <f>'GC Table 6 - Secondary'!GVM14</f>
        <v>0</v>
      </c>
      <c r="GVQ12" s="1444">
        <f>'GC Table 5 - Worker Training'!GVM12</f>
        <v>0</v>
      </c>
      <c r="GVR12" s="1441">
        <f>'GC Table 4 - Tertiary'!GVL9</f>
        <v>0</v>
      </c>
      <c r="GVS12" s="1445">
        <f>SUM(GVO12:GVR12)</f>
        <v>0</v>
      </c>
      <c r="GVT12" s="1440">
        <f>'GC Table 8 - Primary'!GVM20</f>
        <v>0</v>
      </c>
      <c r="GVU12" s="1441">
        <f>'GC Table 6 - Secondary'!GVM22</f>
        <v>0</v>
      </c>
      <c r="GVV12" s="1441">
        <f>'GC Table 5 - Worker Training'!GVM20</f>
        <v>0</v>
      </c>
      <c r="GVW12" s="1441">
        <f>'GC Table 4 - Tertiary'!GVL17</f>
        <v>0</v>
      </c>
      <c r="GVX12" s="1446">
        <f>SUM(GVT12:GVW12)</f>
        <v>0</v>
      </c>
      <c r="GVY12" s="780">
        <v>2014</v>
      </c>
      <c r="GVZ12" s="1440">
        <f>'GC Table 8 - Primary'!GWC8</f>
        <v>0</v>
      </c>
      <c r="GWA12" s="1441">
        <f>'GC Table 6 - Secondary'!GWC8</f>
        <v>0</v>
      </c>
      <c r="GWB12" s="1441">
        <f>'GC Table 5 - Worker Training'!GWC8</f>
        <v>0</v>
      </c>
      <c r="GWC12" s="1441">
        <f>'GC Table 4 - Tertiary'!GWB8</f>
        <v>0</v>
      </c>
      <c r="GWD12" s="1442">
        <f>SUM(GVZ12:GWC12)</f>
        <v>0</v>
      </c>
      <c r="GWE12" s="1443">
        <f>'GC Table 8 - Primary'!GWC12</f>
        <v>0</v>
      </c>
      <c r="GWF12" s="1441">
        <f>'GC Table 6 - Secondary'!GWC14</f>
        <v>0</v>
      </c>
      <c r="GWG12" s="1444">
        <f>'GC Table 5 - Worker Training'!GWC12</f>
        <v>0</v>
      </c>
      <c r="GWH12" s="1441">
        <f>'GC Table 4 - Tertiary'!GWB9</f>
        <v>0</v>
      </c>
      <c r="GWI12" s="1445">
        <f>SUM(GWE12:GWH12)</f>
        <v>0</v>
      </c>
      <c r="GWJ12" s="1440">
        <f>'GC Table 8 - Primary'!GWC20</f>
        <v>0</v>
      </c>
      <c r="GWK12" s="1441">
        <f>'GC Table 6 - Secondary'!GWC22</f>
        <v>0</v>
      </c>
      <c r="GWL12" s="1441">
        <f>'GC Table 5 - Worker Training'!GWC20</f>
        <v>0</v>
      </c>
      <c r="GWM12" s="1441">
        <f>'GC Table 4 - Tertiary'!GWB17</f>
        <v>0</v>
      </c>
      <c r="GWN12" s="1446">
        <f>SUM(GWJ12:GWM12)</f>
        <v>0</v>
      </c>
      <c r="GWO12" s="780">
        <v>2014</v>
      </c>
      <c r="GWP12" s="1440">
        <f>'GC Table 8 - Primary'!GWS8</f>
        <v>0</v>
      </c>
      <c r="GWQ12" s="1441">
        <f>'GC Table 6 - Secondary'!GWS8</f>
        <v>0</v>
      </c>
      <c r="GWR12" s="1441">
        <f>'GC Table 5 - Worker Training'!GWS8</f>
        <v>0</v>
      </c>
      <c r="GWS12" s="1441">
        <f>'GC Table 4 - Tertiary'!GWR8</f>
        <v>0</v>
      </c>
      <c r="GWT12" s="1442">
        <f>SUM(GWP12:GWS12)</f>
        <v>0</v>
      </c>
      <c r="GWU12" s="1443">
        <f>'GC Table 8 - Primary'!GWS12</f>
        <v>0</v>
      </c>
      <c r="GWV12" s="1441">
        <f>'GC Table 6 - Secondary'!GWS14</f>
        <v>0</v>
      </c>
      <c r="GWW12" s="1444">
        <f>'GC Table 5 - Worker Training'!GWS12</f>
        <v>0</v>
      </c>
      <c r="GWX12" s="1441">
        <f>'GC Table 4 - Tertiary'!GWR9</f>
        <v>0</v>
      </c>
      <c r="GWY12" s="1445">
        <f>SUM(GWU12:GWX12)</f>
        <v>0</v>
      </c>
      <c r="GWZ12" s="1440">
        <f>'GC Table 8 - Primary'!GWS20</f>
        <v>0</v>
      </c>
      <c r="GXA12" s="1441">
        <f>'GC Table 6 - Secondary'!GWS22</f>
        <v>0</v>
      </c>
      <c r="GXB12" s="1441">
        <f>'GC Table 5 - Worker Training'!GWS20</f>
        <v>0</v>
      </c>
      <c r="GXC12" s="1441">
        <f>'GC Table 4 - Tertiary'!GWR17</f>
        <v>0</v>
      </c>
      <c r="GXD12" s="1446">
        <f>SUM(GWZ12:GXC12)</f>
        <v>0</v>
      </c>
      <c r="GXE12" s="780">
        <v>2014</v>
      </c>
      <c r="GXF12" s="1440">
        <f>'GC Table 8 - Primary'!GXI8</f>
        <v>0</v>
      </c>
      <c r="GXG12" s="1441">
        <f>'GC Table 6 - Secondary'!GXI8</f>
        <v>0</v>
      </c>
      <c r="GXH12" s="1441">
        <f>'GC Table 5 - Worker Training'!GXI8</f>
        <v>0</v>
      </c>
      <c r="GXI12" s="1441">
        <f>'GC Table 4 - Tertiary'!GXH8</f>
        <v>0</v>
      </c>
      <c r="GXJ12" s="1442">
        <f>SUM(GXF12:GXI12)</f>
        <v>0</v>
      </c>
      <c r="GXK12" s="1443">
        <f>'GC Table 8 - Primary'!GXI12</f>
        <v>0</v>
      </c>
      <c r="GXL12" s="1441">
        <f>'GC Table 6 - Secondary'!GXI14</f>
        <v>0</v>
      </c>
      <c r="GXM12" s="1444">
        <f>'GC Table 5 - Worker Training'!GXI12</f>
        <v>0</v>
      </c>
      <c r="GXN12" s="1441">
        <f>'GC Table 4 - Tertiary'!GXH9</f>
        <v>0</v>
      </c>
      <c r="GXO12" s="1445">
        <f>SUM(GXK12:GXN12)</f>
        <v>0</v>
      </c>
      <c r="GXP12" s="1440">
        <f>'GC Table 8 - Primary'!GXI20</f>
        <v>0</v>
      </c>
      <c r="GXQ12" s="1441">
        <f>'GC Table 6 - Secondary'!GXI22</f>
        <v>0</v>
      </c>
      <c r="GXR12" s="1441">
        <f>'GC Table 5 - Worker Training'!GXI20</f>
        <v>0</v>
      </c>
      <c r="GXS12" s="1441">
        <f>'GC Table 4 - Tertiary'!GXH17</f>
        <v>0</v>
      </c>
      <c r="GXT12" s="1446">
        <f>SUM(GXP12:GXS12)</f>
        <v>0</v>
      </c>
      <c r="GXU12" s="780">
        <v>2014</v>
      </c>
      <c r="GXV12" s="1440">
        <f>'GC Table 8 - Primary'!GXY8</f>
        <v>0</v>
      </c>
      <c r="GXW12" s="1441">
        <f>'GC Table 6 - Secondary'!GXY8</f>
        <v>0</v>
      </c>
      <c r="GXX12" s="1441">
        <f>'GC Table 5 - Worker Training'!GXY8</f>
        <v>0</v>
      </c>
      <c r="GXY12" s="1441">
        <f>'GC Table 4 - Tertiary'!GXX8</f>
        <v>0</v>
      </c>
      <c r="GXZ12" s="1442">
        <f>SUM(GXV12:GXY12)</f>
        <v>0</v>
      </c>
      <c r="GYA12" s="1443">
        <f>'GC Table 8 - Primary'!GXY12</f>
        <v>0</v>
      </c>
      <c r="GYB12" s="1441">
        <f>'GC Table 6 - Secondary'!GXY14</f>
        <v>0</v>
      </c>
      <c r="GYC12" s="1444">
        <f>'GC Table 5 - Worker Training'!GXY12</f>
        <v>0</v>
      </c>
      <c r="GYD12" s="1441">
        <f>'GC Table 4 - Tertiary'!GXX9</f>
        <v>0</v>
      </c>
      <c r="GYE12" s="1445">
        <f>SUM(GYA12:GYD12)</f>
        <v>0</v>
      </c>
      <c r="GYF12" s="1440">
        <f>'GC Table 8 - Primary'!GXY20</f>
        <v>0</v>
      </c>
      <c r="GYG12" s="1441">
        <f>'GC Table 6 - Secondary'!GXY22</f>
        <v>0</v>
      </c>
      <c r="GYH12" s="1441">
        <f>'GC Table 5 - Worker Training'!GXY20</f>
        <v>0</v>
      </c>
      <c r="GYI12" s="1441">
        <f>'GC Table 4 - Tertiary'!GXX17</f>
        <v>0</v>
      </c>
      <c r="GYJ12" s="1446">
        <f>SUM(GYF12:GYI12)</f>
        <v>0</v>
      </c>
      <c r="GYK12" s="780">
        <v>2014</v>
      </c>
      <c r="GYL12" s="1440">
        <f>'GC Table 8 - Primary'!GYO8</f>
        <v>0</v>
      </c>
      <c r="GYM12" s="1441">
        <f>'GC Table 6 - Secondary'!GYO8</f>
        <v>0</v>
      </c>
      <c r="GYN12" s="1441">
        <f>'GC Table 5 - Worker Training'!GYO8</f>
        <v>0</v>
      </c>
      <c r="GYO12" s="1441">
        <f>'GC Table 4 - Tertiary'!GYN8</f>
        <v>0</v>
      </c>
      <c r="GYP12" s="1442">
        <f>SUM(GYL12:GYO12)</f>
        <v>0</v>
      </c>
      <c r="GYQ12" s="1443">
        <f>'GC Table 8 - Primary'!GYO12</f>
        <v>0</v>
      </c>
      <c r="GYR12" s="1441">
        <f>'GC Table 6 - Secondary'!GYO14</f>
        <v>0</v>
      </c>
      <c r="GYS12" s="1444">
        <f>'GC Table 5 - Worker Training'!GYO12</f>
        <v>0</v>
      </c>
      <c r="GYT12" s="1441">
        <f>'GC Table 4 - Tertiary'!GYN9</f>
        <v>0</v>
      </c>
      <c r="GYU12" s="1445">
        <f>SUM(GYQ12:GYT12)</f>
        <v>0</v>
      </c>
      <c r="GYV12" s="1440">
        <f>'GC Table 8 - Primary'!GYO20</f>
        <v>0</v>
      </c>
      <c r="GYW12" s="1441">
        <f>'GC Table 6 - Secondary'!GYO22</f>
        <v>0</v>
      </c>
      <c r="GYX12" s="1441">
        <f>'GC Table 5 - Worker Training'!GYO20</f>
        <v>0</v>
      </c>
      <c r="GYY12" s="1441">
        <f>'GC Table 4 - Tertiary'!GYN17</f>
        <v>0</v>
      </c>
      <c r="GYZ12" s="1446">
        <f>SUM(GYV12:GYY12)</f>
        <v>0</v>
      </c>
      <c r="GZA12" s="780">
        <v>2014</v>
      </c>
      <c r="GZB12" s="1440">
        <f>'GC Table 8 - Primary'!GZE8</f>
        <v>0</v>
      </c>
      <c r="GZC12" s="1441">
        <f>'GC Table 6 - Secondary'!GZE8</f>
        <v>0</v>
      </c>
      <c r="GZD12" s="1441">
        <f>'GC Table 5 - Worker Training'!GZE8</f>
        <v>0</v>
      </c>
      <c r="GZE12" s="1441">
        <f>'GC Table 4 - Tertiary'!GZD8</f>
        <v>0</v>
      </c>
      <c r="GZF12" s="1442">
        <f>SUM(GZB12:GZE12)</f>
        <v>0</v>
      </c>
      <c r="GZG12" s="1443">
        <f>'GC Table 8 - Primary'!GZE12</f>
        <v>0</v>
      </c>
      <c r="GZH12" s="1441">
        <f>'GC Table 6 - Secondary'!GZE14</f>
        <v>0</v>
      </c>
      <c r="GZI12" s="1444">
        <f>'GC Table 5 - Worker Training'!GZE12</f>
        <v>0</v>
      </c>
      <c r="GZJ12" s="1441">
        <f>'GC Table 4 - Tertiary'!GZD9</f>
        <v>0</v>
      </c>
      <c r="GZK12" s="1445">
        <f>SUM(GZG12:GZJ12)</f>
        <v>0</v>
      </c>
      <c r="GZL12" s="1440">
        <f>'GC Table 8 - Primary'!GZE20</f>
        <v>0</v>
      </c>
      <c r="GZM12" s="1441">
        <f>'GC Table 6 - Secondary'!GZE22</f>
        <v>0</v>
      </c>
      <c r="GZN12" s="1441">
        <f>'GC Table 5 - Worker Training'!GZE20</f>
        <v>0</v>
      </c>
      <c r="GZO12" s="1441">
        <f>'GC Table 4 - Tertiary'!GZD17</f>
        <v>0</v>
      </c>
      <c r="GZP12" s="1446">
        <f>SUM(GZL12:GZO12)</f>
        <v>0</v>
      </c>
      <c r="GZQ12" s="780">
        <v>2014</v>
      </c>
      <c r="GZR12" s="1440">
        <f>'GC Table 8 - Primary'!GZU8</f>
        <v>0</v>
      </c>
      <c r="GZS12" s="1441">
        <f>'GC Table 6 - Secondary'!GZU8</f>
        <v>0</v>
      </c>
      <c r="GZT12" s="1441">
        <f>'GC Table 5 - Worker Training'!GZU8</f>
        <v>0</v>
      </c>
      <c r="GZU12" s="1441">
        <f>'GC Table 4 - Tertiary'!GZT8</f>
        <v>0</v>
      </c>
      <c r="GZV12" s="1442">
        <f>SUM(GZR12:GZU12)</f>
        <v>0</v>
      </c>
      <c r="GZW12" s="1443">
        <f>'GC Table 8 - Primary'!GZU12</f>
        <v>0</v>
      </c>
      <c r="GZX12" s="1441">
        <f>'GC Table 6 - Secondary'!GZU14</f>
        <v>0</v>
      </c>
      <c r="GZY12" s="1444">
        <f>'GC Table 5 - Worker Training'!GZU12</f>
        <v>0</v>
      </c>
      <c r="GZZ12" s="1441">
        <f>'GC Table 4 - Tertiary'!GZT9</f>
        <v>0</v>
      </c>
      <c r="HAA12" s="1445">
        <f>SUM(GZW12:GZZ12)</f>
        <v>0</v>
      </c>
      <c r="HAB12" s="1440">
        <f>'GC Table 8 - Primary'!GZU20</f>
        <v>0</v>
      </c>
      <c r="HAC12" s="1441">
        <f>'GC Table 6 - Secondary'!GZU22</f>
        <v>0</v>
      </c>
      <c r="HAD12" s="1441">
        <f>'GC Table 5 - Worker Training'!GZU20</f>
        <v>0</v>
      </c>
      <c r="HAE12" s="1441">
        <f>'GC Table 4 - Tertiary'!GZT17</f>
        <v>0</v>
      </c>
      <c r="HAF12" s="1446">
        <f>SUM(HAB12:HAE12)</f>
        <v>0</v>
      </c>
      <c r="HAG12" s="780">
        <v>2014</v>
      </c>
      <c r="HAH12" s="1440">
        <f>'GC Table 8 - Primary'!HAK8</f>
        <v>0</v>
      </c>
      <c r="HAI12" s="1441">
        <f>'GC Table 6 - Secondary'!HAK8</f>
        <v>0</v>
      </c>
      <c r="HAJ12" s="1441">
        <f>'GC Table 5 - Worker Training'!HAK8</f>
        <v>0</v>
      </c>
      <c r="HAK12" s="1441">
        <f>'GC Table 4 - Tertiary'!HAJ8</f>
        <v>0</v>
      </c>
      <c r="HAL12" s="1442">
        <f>SUM(HAH12:HAK12)</f>
        <v>0</v>
      </c>
      <c r="HAM12" s="1443">
        <f>'GC Table 8 - Primary'!HAK12</f>
        <v>0</v>
      </c>
      <c r="HAN12" s="1441">
        <f>'GC Table 6 - Secondary'!HAK14</f>
        <v>0</v>
      </c>
      <c r="HAO12" s="1444">
        <f>'GC Table 5 - Worker Training'!HAK12</f>
        <v>0</v>
      </c>
      <c r="HAP12" s="1441">
        <f>'GC Table 4 - Tertiary'!HAJ9</f>
        <v>0</v>
      </c>
      <c r="HAQ12" s="1445">
        <f>SUM(HAM12:HAP12)</f>
        <v>0</v>
      </c>
      <c r="HAR12" s="1440">
        <f>'GC Table 8 - Primary'!HAK20</f>
        <v>0</v>
      </c>
      <c r="HAS12" s="1441">
        <f>'GC Table 6 - Secondary'!HAK22</f>
        <v>0</v>
      </c>
      <c r="HAT12" s="1441">
        <f>'GC Table 5 - Worker Training'!HAK20</f>
        <v>0</v>
      </c>
      <c r="HAU12" s="1441">
        <f>'GC Table 4 - Tertiary'!HAJ17</f>
        <v>0</v>
      </c>
      <c r="HAV12" s="1446">
        <f>SUM(HAR12:HAU12)</f>
        <v>0</v>
      </c>
      <c r="HAW12" s="780">
        <v>2014</v>
      </c>
      <c r="HAX12" s="1440">
        <f>'GC Table 8 - Primary'!HBA8</f>
        <v>0</v>
      </c>
      <c r="HAY12" s="1441">
        <f>'GC Table 6 - Secondary'!HBA8</f>
        <v>0</v>
      </c>
      <c r="HAZ12" s="1441">
        <f>'GC Table 5 - Worker Training'!HBA8</f>
        <v>0</v>
      </c>
      <c r="HBA12" s="1441">
        <f>'GC Table 4 - Tertiary'!HAZ8</f>
        <v>0</v>
      </c>
      <c r="HBB12" s="1442">
        <f>SUM(HAX12:HBA12)</f>
        <v>0</v>
      </c>
      <c r="HBC12" s="1443">
        <f>'GC Table 8 - Primary'!HBA12</f>
        <v>0</v>
      </c>
      <c r="HBD12" s="1441">
        <f>'GC Table 6 - Secondary'!HBA14</f>
        <v>0</v>
      </c>
      <c r="HBE12" s="1444">
        <f>'GC Table 5 - Worker Training'!HBA12</f>
        <v>0</v>
      </c>
      <c r="HBF12" s="1441">
        <f>'GC Table 4 - Tertiary'!HAZ9</f>
        <v>0</v>
      </c>
      <c r="HBG12" s="1445">
        <f>SUM(HBC12:HBF12)</f>
        <v>0</v>
      </c>
      <c r="HBH12" s="1440">
        <f>'GC Table 8 - Primary'!HBA20</f>
        <v>0</v>
      </c>
      <c r="HBI12" s="1441">
        <f>'GC Table 6 - Secondary'!HBA22</f>
        <v>0</v>
      </c>
      <c r="HBJ12" s="1441">
        <f>'GC Table 5 - Worker Training'!HBA20</f>
        <v>0</v>
      </c>
      <c r="HBK12" s="1441">
        <f>'GC Table 4 - Tertiary'!HAZ17</f>
        <v>0</v>
      </c>
      <c r="HBL12" s="1446">
        <f>SUM(HBH12:HBK12)</f>
        <v>0</v>
      </c>
      <c r="HBM12" s="780">
        <v>2014</v>
      </c>
      <c r="HBN12" s="1440">
        <f>'GC Table 8 - Primary'!HBQ8</f>
        <v>0</v>
      </c>
      <c r="HBO12" s="1441">
        <f>'GC Table 6 - Secondary'!HBQ8</f>
        <v>0</v>
      </c>
      <c r="HBP12" s="1441">
        <f>'GC Table 5 - Worker Training'!HBQ8</f>
        <v>0</v>
      </c>
      <c r="HBQ12" s="1441">
        <f>'GC Table 4 - Tertiary'!HBP8</f>
        <v>0</v>
      </c>
      <c r="HBR12" s="1442">
        <f>SUM(HBN12:HBQ12)</f>
        <v>0</v>
      </c>
      <c r="HBS12" s="1443">
        <f>'GC Table 8 - Primary'!HBQ12</f>
        <v>0</v>
      </c>
      <c r="HBT12" s="1441">
        <f>'GC Table 6 - Secondary'!HBQ14</f>
        <v>0</v>
      </c>
      <c r="HBU12" s="1444">
        <f>'GC Table 5 - Worker Training'!HBQ12</f>
        <v>0</v>
      </c>
      <c r="HBV12" s="1441">
        <f>'GC Table 4 - Tertiary'!HBP9</f>
        <v>0</v>
      </c>
      <c r="HBW12" s="1445">
        <f>SUM(HBS12:HBV12)</f>
        <v>0</v>
      </c>
      <c r="HBX12" s="1440">
        <f>'GC Table 8 - Primary'!HBQ20</f>
        <v>0</v>
      </c>
      <c r="HBY12" s="1441">
        <f>'GC Table 6 - Secondary'!HBQ22</f>
        <v>0</v>
      </c>
      <c r="HBZ12" s="1441">
        <f>'GC Table 5 - Worker Training'!HBQ20</f>
        <v>0</v>
      </c>
      <c r="HCA12" s="1441">
        <f>'GC Table 4 - Tertiary'!HBP17</f>
        <v>0</v>
      </c>
      <c r="HCB12" s="1446">
        <f>SUM(HBX12:HCA12)</f>
        <v>0</v>
      </c>
      <c r="HCC12" s="780">
        <v>2014</v>
      </c>
      <c r="HCD12" s="1440">
        <f>'GC Table 8 - Primary'!HCG8</f>
        <v>0</v>
      </c>
      <c r="HCE12" s="1441">
        <f>'GC Table 6 - Secondary'!HCG8</f>
        <v>0</v>
      </c>
      <c r="HCF12" s="1441">
        <f>'GC Table 5 - Worker Training'!HCG8</f>
        <v>0</v>
      </c>
      <c r="HCG12" s="1441">
        <f>'GC Table 4 - Tertiary'!HCF8</f>
        <v>0</v>
      </c>
      <c r="HCH12" s="1442">
        <f>SUM(HCD12:HCG12)</f>
        <v>0</v>
      </c>
      <c r="HCI12" s="1443">
        <f>'GC Table 8 - Primary'!HCG12</f>
        <v>0</v>
      </c>
      <c r="HCJ12" s="1441">
        <f>'GC Table 6 - Secondary'!HCG14</f>
        <v>0</v>
      </c>
      <c r="HCK12" s="1444">
        <f>'GC Table 5 - Worker Training'!HCG12</f>
        <v>0</v>
      </c>
      <c r="HCL12" s="1441">
        <f>'GC Table 4 - Tertiary'!HCF9</f>
        <v>0</v>
      </c>
      <c r="HCM12" s="1445">
        <f>SUM(HCI12:HCL12)</f>
        <v>0</v>
      </c>
      <c r="HCN12" s="1440">
        <f>'GC Table 8 - Primary'!HCG20</f>
        <v>0</v>
      </c>
      <c r="HCO12" s="1441">
        <f>'GC Table 6 - Secondary'!HCG22</f>
        <v>0</v>
      </c>
      <c r="HCP12" s="1441">
        <f>'GC Table 5 - Worker Training'!HCG20</f>
        <v>0</v>
      </c>
      <c r="HCQ12" s="1441">
        <f>'GC Table 4 - Tertiary'!HCF17</f>
        <v>0</v>
      </c>
      <c r="HCR12" s="1446">
        <f>SUM(HCN12:HCQ12)</f>
        <v>0</v>
      </c>
      <c r="HCS12" s="780">
        <v>2014</v>
      </c>
      <c r="HCT12" s="1440">
        <f>'GC Table 8 - Primary'!HCW8</f>
        <v>0</v>
      </c>
      <c r="HCU12" s="1441">
        <f>'GC Table 6 - Secondary'!HCW8</f>
        <v>0</v>
      </c>
      <c r="HCV12" s="1441">
        <f>'GC Table 5 - Worker Training'!HCW8</f>
        <v>0</v>
      </c>
      <c r="HCW12" s="1441">
        <f>'GC Table 4 - Tertiary'!HCV8</f>
        <v>0</v>
      </c>
      <c r="HCX12" s="1442">
        <f>SUM(HCT12:HCW12)</f>
        <v>0</v>
      </c>
      <c r="HCY12" s="1443">
        <f>'GC Table 8 - Primary'!HCW12</f>
        <v>0</v>
      </c>
      <c r="HCZ12" s="1441">
        <f>'GC Table 6 - Secondary'!HCW14</f>
        <v>0</v>
      </c>
      <c r="HDA12" s="1444">
        <f>'GC Table 5 - Worker Training'!HCW12</f>
        <v>0</v>
      </c>
      <c r="HDB12" s="1441">
        <f>'GC Table 4 - Tertiary'!HCV9</f>
        <v>0</v>
      </c>
      <c r="HDC12" s="1445">
        <f>SUM(HCY12:HDB12)</f>
        <v>0</v>
      </c>
      <c r="HDD12" s="1440">
        <f>'GC Table 8 - Primary'!HCW20</f>
        <v>0</v>
      </c>
      <c r="HDE12" s="1441">
        <f>'GC Table 6 - Secondary'!HCW22</f>
        <v>0</v>
      </c>
      <c r="HDF12" s="1441">
        <f>'GC Table 5 - Worker Training'!HCW20</f>
        <v>0</v>
      </c>
      <c r="HDG12" s="1441">
        <f>'GC Table 4 - Tertiary'!HCV17</f>
        <v>0</v>
      </c>
      <c r="HDH12" s="1446">
        <f>SUM(HDD12:HDG12)</f>
        <v>0</v>
      </c>
      <c r="HDI12" s="780">
        <v>2014</v>
      </c>
      <c r="HDJ12" s="1440">
        <f>'GC Table 8 - Primary'!HDM8</f>
        <v>0</v>
      </c>
      <c r="HDK12" s="1441">
        <f>'GC Table 6 - Secondary'!HDM8</f>
        <v>0</v>
      </c>
      <c r="HDL12" s="1441">
        <f>'GC Table 5 - Worker Training'!HDM8</f>
        <v>0</v>
      </c>
      <c r="HDM12" s="1441">
        <f>'GC Table 4 - Tertiary'!HDL8</f>
        <v>0</v>
      </c>
      <c r="HDN12" s="1442">
        <f>SUM(HDJ12:HDM12)</f>
        <v>0</v>
      </c>
      <c r="HDO12" s="1443">
        <f>'GC Table 8 - Primary'!HDM12</f>
        <v>0</v>
      </c>
      <c r="HDP12" s="1441">
        <f>'GC Table 6 - Secondary'!HDM14</f>
        <v>0</v>
      </c>
      <c r="HDQ12" s="1444">
        <f>'GC Table 5 - Worker Training'!HDM12</f>
        <v>0</v>
      </c>
      <c r="HDR12" s="1441">
        <f>'GC Table 4 - Tertiary'!HDL9</f>
        <v>0</v>
      </c>
      <c r="HDS12" s="1445">
        <f>SUM(HDO12:HDR12)</f>
        <v>0</v>
      </c>
      <c r="HDT12" s="1440">
        <f>'GC Table 8 - Primary'!HDM20</f>
        <v>0</v>
      </c>
      <c r="HDU12" s="1441">
        <f>'GC Table 6 - Secondary'!HDM22</f>
        <v>0</v>
      </c>
      <c r="HDV12" s="1441">
        <f>'GC Table 5 - Worker Training'!HDM20</f>
        <v>0</v>
      </c>
      <c r="HDW12" s="1441">
        <f>'GC Table 4 - Tertiary'!HDL17</f>
        <v>0</v>
      </c>
      <c r="HDX12" s="1446">
        <f>SUM(HDT12:HDW12)</f>
        <v>0</v>
      </c>
      <c r="HDY12" s="780">
        <v>2014</v>
      </c>
      <c r="HDZ12" s="1440">
        <f>'GC Table 8 - Primary'!HEC8</f>
        <v>0</v>
      </c>
      <c r="HEA12" s="1441">
        <f>'GC Table 6 - Secondary'!HEC8</f>
        <v>0</v>
      </c>
      <c r="HEB12" s="1441">
        <f>'GC Table 5 - Worker Training'!HEC8</f>
        <v>0</v>
      </c>
      <c r="HEC12" s="1441">
        <f>'GC Table 4 - Tertiary'!HEB8</f>
        <v>0</v>
      </c>
      <c r="HED12" s="1442">
        <f>SUM(HDZ12:HEC12)</f>
        <v>0</v>
      </c>
      <c r="HEE12" s="1443">
        <f>'GC Table 8 - Primary'!HEC12</f>
        <v>0</v>
      </c>
      <c r="HEF12" s="1441">
        <f>'GC Table 6 - Secondary'!HEC14</f>
        <v>0</v>
      </c>
      <c r="HEG12" s="1444">
        <f>'GC Table 5 - Worker Training'!HEC12</f>
        <v>0</v>
      </c>
      <c r="HEH12" s="1441">
        <f>'GC Table 4 - Tertiary'!HEB9</f>
        <v>0</v>
      </c>
      <c r="HEI12" s="1445">
        <f>SUM(HEE12:HEH12)</f>
        <v>0</v>
      </c>
      <c r="HEJ12" s="1440">
        <f>'GC Table 8 - Primary'!HEC20</f>
        <v>0</v>
      </c>
      <c r="HEK12" s="1441">
        <f>'GC Table 6 - Secondary'!HEC22</f>
        <v>0</v>
      </c>
      <c r="HEL12" s="1441">
        <f>'GC Table 5 - Worker Training'!HEC20</f>
        <v>0</v>
      </c>
      <c r="HEM12" s="1441">
        <f>'GC Table 4 - Tertiary'!HEB17</f>
        <v>0</v>
      </c>
      <c r="HEN12" s="1446">
        <f>SUM(HEJ12:HEM12)</f>
        <v>0</v>
      </c>
      <c r="HEO12" s="780">
        <v>2014</v>
      </c>
      <c r="HEP12" s="1440">
        <f>'GC Table 8 - Primary'!HES8</f>
        <v>0</v>
      </c>
      <c r="HEQ12" s="1441">
        <f>'GC Table 6 - Secondary'!HES8</f>
        <v>0</v>
      </c>
      <c r="HER12" s="1441">
        <f>'GC Table 5 - Worker Training'!HES8</f>
        <v>0</v>
      </c>
      <c r="HES12" s="1441">
        <f>'GC Table 4 - Tertiary'!HER8</f>
        <v>0</v>
      </c>
      <c r="HET12" s="1442">
        <f>SUM(HEP12:HES12)</f>
        <v>0</v>
      </c>
      <c r="HEU12" s="1443">
        <f>'GC Table 8 - Primary'!HES12</f>
        <v>0</v>
      </c>
      <c r="HEV12" s="1441">
        <f>'GC Table 6 - Secondary'!HES14</f>
        <v>0</v>
      </c>
      <c r="HEW12" s="1444">
        <f>'GC Table 5 - Worker Training'!HES12</f>
        <v>0</v>
      </c>
      <c r="HEX12" s="1441">
        <f>'GC Table 4 - Tertiary'!HER9</f>
        <v>0</v>
      </c>
      <c r="HEY12" s="1445">
        <f>SUM(HEU12:HEX12)</f>
        <v>0</v>
      </c>
      <c r="HEZ12" s="1440">
        <f>'GC Table 8 - Primary'!HES20</f>
        <v>0</v>
      </c>
      <c r="HFA12" s="1441">
        <f>'GC Table 6 - Secondary'!HES22</f>
        <v>0</v>
      </c>
      <c r="HFB12" s="1441">
        <f>'GC Table 5 - Worker Training'!HES20</f>
        <v>0</v>
      </c>
      <c r="HFC12" s="1441">
        <f>'GC Table 4 - Tertiary'!HER17</f>
        <v>0</v>
      </c>
      <c r="HFD12" s="1446">
        <f>SUM(HEZ12:HFC12)</f>
        <v>0</v>
      </c>
      <c r="HFE12" s="780">
        <v>2014</v>
      </c>
      <c r="HFF12" s="1440">
        <f>'GC Table 8 - Primary'!HFI8</f>
        <v>0</v>
      </c>
      <c r="HFG12" s="1441">
        <f>'GC Table 6 - Secondary'!HFI8</f>
        <v>0</v>
      </c>
      <c r="HFH12" s="1441">
        <f>'GC Table 5 - Worker Training'!HFI8</f>
        <v>0</v>
      </c>
      <c r="HFI12" s="1441">
        <f>'GC Table 4 - Tertiary'!HFH8</f>
        <v>0</v>
      </c>
      <c r="HFJ12" s="1442">
        <f>SUM(HFF12:HFI12)</f>
        <v>0</v>
      </c>
      <c r="HFK12" s="1443">
        <f>'GC Table 8 - Primary'!HFI12</f>
        <v>0</v>
      </c>
      <c r="HFL12" s="1441">
        <f>'GC Table 6 - Secondary'!HFI14</f>
        <v>0</v>
      </c>
      <c r="HFM12" s="1444">
        <f>'GC Table 5 - Worker Training'!HFI12</f>
        <v>0</v>
      </c>
      <c r="HFN12" s="1441">
        <f>'GC Table 4 - Tertiary'!HFH9</f>
        <v>0</v>
      </c>
      <c r="HFO12" s="1445">
        <f>SUM(HFK12:HFN12)</f>
        <v>0</v>
      </c>
      <c r="HFP12" s="1440">
        <f>'GC Table 8 - Primary'!HFI20</f>
        <v>0</v>
      </c>
      <c r="HFQ12" s="1441">
        <f>'GC Table 6 - Secondary'!HFI22</f>
        <v>0</v>
      </c>
      <c r="HFR12" s="1441">
        <f>'GC Table 5 - Worker Training'!HFI20</f>
        <v>0</v>
      </c>
      <c r="HFS12" s="1441">
        <f>'GC Table 4 - Tertiary'!HFH17</f>
        <v>0</v>
      </c>
      <c r="HFT12" s="1446">
        <f>SUM(HFP12:HFS12)</f>
        <v>0</v>
      </c>
      <c r="HFU12" s="780">
        <v>2014</v>
      </c>
      <c r="HFV12" s="1440">
        <f>'GC Table 8 - Primary'!HFY8</f>
        <v>0</v>
      </c>
      <c r="HFW12" s="1441">
        <f>'GC Table 6 - Secondary'!HFY8</f>
        <v>0</v>
      </c>
      <c r="HFX12" s="1441">
        <f>'GC Table 5 - Worker Training'!HFY8</f>
        <v>0</v>
      </c>
      <c r="HFY12" s="1441">
        <f>'GC Table 4 - Tertiary'!HFX8</f>
        <v>0</v>
      </c>
      <c r="HFZ12" s="1442">
        <f>SUM(HFV12:HFY12)</f>
        <v>0</v>
      </c>
      <c r="HGA12" s="1443">
        <f>'GC Table 8 - Primary'!HFY12</f>
        <v>0</v>
      </c>
      <c r="HGB12" s="1441">
        <f>'GC Table 6 - Secondary'!HFY14</f>
        <v>0</v>
      </c>
      <c r="HGC12" s="1444">
        <f>'GC Table 5 - Worker Training'!HFY12</f>
        <v>0</v>
      </c>
      <c r="HGD12" s="1441">
        <f>'GC Table 4 - Tertiary'!HFX9</f>
        <v>0</v>
      </c>
      <c r="HGE12" s="1445">
        <f>SUM(HGA12:HGD12)</f>
        <v>0</v>
      </c>
      <c r="HGF12" s="1440">
        <f>'GC Table 8 - Primary'!HFY20</f>
        <v>0</v>
      </c>
      <c r="HGG12" s="1441">
        <f>'GC Table 6 - Secondary'!HFY22</f>
        <v>0</v>
      </c>
      <c r="HGH12" s="1441">
        <f>'GC Table 5 - Worker Training'!HFY20</f>
        <v>0</v>
      </c>
      <c r="HGI12" s="1441">
        <f>'GC Table 4 - Tertiary'!HFX17</f>
        <v>0</v>
      </c>
      <c r="HGJ12" s="1446">
        <f>SUM(HGF12:HGI12)</f>
        <v>0</v>
      </c>
      <c r="HGK12" s="780">
        <v>2014</v>
      </c>
      <c r="HGL12" s="1440">
        <f>'GC Table 8 - Primary'!HGO8</f>
        <v>0</v>
      </c>
      <c r="HGM12" s="1441">
        <f>'GC Table 6 - Secondary'!HGO8</f>
        <v>0</v>
      </c>
      <c r="HGN12" s="1441">
        <f>'GC Table 5 - Worker Training'!HGO8</f>
        <v>0</v>
      </c>
      <c r="HGO12" s="1441">
        <f>'GC Table 4 - Tertiary'!HGN8</f>
        <v>0</v>
      </c>
      <c r="HGP12" s="1442">
        <f>SUM(HGL12:HGO12)</f>
        <v>0</v>
      </c>
      <c r="HGQ12" s="1443">
        <f>'GC Table 8 - Primary'!HGO12</f>
        <v>0</v>
      </c>
      <c r="HGR12" s="1441">
        <f>'GC Table 6 - Secondary'!HGO14</f>
        <v>0</v>
      </c>
      <c r="HGS12" s="1444">
        <f>'GC Table 5 - Worker Training'!HGO12</f>
        <v>0</v>
      </c>
      <c r="HGT12" s="1441">
        <f>'GC Table 4 - Tertiary'!HGN9</f>
        <v>0</v>
      </c>
      <c r="HGU12" s="1445">
        <f>SUM(HGQ12:HGT12)</f>
        <v>0</v>
      </c>
      <c r="HGV12" s="1440">
        <f>'GC Table 8 - Primary'!HGO20</f>
        <v>0</v>
      </c>
      <c r="HGW12" s="1441">
        <f>'GC Table 6 - Secondary'!HGO22</f>
        <v>0</v>
      </c>
      <c r="HGX12" s="1441">
        <f>'GC Table 5 - Worker Training'!HGO20</f>
        <v>0</v>
      </c>
      <c r="HGY12" s="1441">
        <f>'GC Table 4 - Tertiary'!HGN17</f>
        <v>0</v>
      </c>
      <c r="HGZ12" s="1446">
        <f>SUM(HGV12:HGY12)</f>
        <v>0</v>
      </c>
      <c r="HHA12" s="780">
        <v>2014</v>
      </c>
      <c r="HHB12" s="1440">
        <f>'GC Table 8 - Primary'!HHE8</f>
        <v>0</v>
      </c>
      <c r="HHC12" s="1441">
        <f>'GC Table 6 - Secondary'!HHE8</f>
        <v>0</v>
      </c>
      <c r="HHD12" s="1441">
        <f>'GC Table 5 - Worker Training'!HHE8</f>
        <v>0</v>
      </c>
      <c r="HHE12" s="1441">
        <f>'GC Table 4 - Tertiary'!HHD8</f>
        <v>0</v>
      </c>
      <c r="HHF12" s="1442">
        <f>SUM(HHB12:HHE12)</f>
        <v>0</v>
      </c>
      <c r="HHG12" s="1443">
        <f>'GC Table 8 - Primary'!HHE12</f>
        <v>0</v>
      </c>
      <c r="HHH12" s="1441">
        <f>'GC Table 6 - Secondary'!HHE14</f>
        <v>0</v>
      </c>
      <c r="HHI12" s="1444">
        <f>'GC Table 5 - Worker Training'!HHE12</f>
        <v>0</v>
      </c>
      <c r="HHJ12" s="1441">
        <f>'GC Table 4 - Tertiary'!HHD9</f>
        <v>0</v>
      </c>
      <c r="HHK12" s="1445">
        <f>SUM(HHG12:HHJ12)</f>
        <v>0</v>
      </c>
      <c r="HHL12" s="1440">
        <f>'GC Table 8 - Primary'!HHE20</f>
        <v>0</v>
      </c>
      <c r="HHM12" s="1441">
        <f>'GC Table 6 - Secondary'!HHE22</f>
        <v>0</v>
      </c>
      <c r="HHN12" s="1441">
        <f>'GC Table 5 - Worker Training'!HHE20</f>
        <v>0</v>
      </c>
      <c r="HHO12" s="1441">
        <f>'GC Table 4 - Tertiary'!HHD17</f>
        <v>0</v>
      </c>
      <c r="HHP12" s="1446">
        <f>SUM(HHL12:HHO12)</f>
        <v>0</v>
      </c>
      <c r="HHQ12" s="780">
        <v>2014</v>
      </c>
      <c r="HHR12" s="1440">
        <f>'GC Table 8 - Primary'!HHU8</f>
        <v>0</v>
      </c>
      <c r="HHS12" s="1441">
        <f>'GC Table 6 - Secondary'!HHU8</f>
        <v>0</v>
      </c>
      <c r="HHT12" s="1441">
        <f>'GC Table 5 - Worker Training'!HHU8</f>
        <v>0</v>
      </c>
      <c r="HHU12" s="1441">
        <f>'GC Table 4 - Tertiary'!HHT8</f>
        <v>0</v>
      </c>
      <c r="HHV12" s="1442">
        <f>SUM(HHR12:HHU12)</f>
        <v>0</v>
      </c>
      <c r="HHW12" s="1443">
        <f>'GC Table 8 - Primary'!HHU12</f>
        <v>0</v>
      </c>
      <c r="HHX12" s="1441">
        <f>'GC Table 6 - Secondary'!HHU14</f>
        <v>0</v>
      </c>
      <c r="HHY12" s="1444">
        <f>'GC Table 5 - Worker Training'!HHU12</f>
        <v>0</v>
      </c>
      <c r="HHZ12" s="1441">
        <f>'GC Table 4 - Tertiary'!HHT9</f>
        <v>0</v>
      </c>
      <c r="HIA12" s="1445">
        <f>SUM(HHW12:HHZ12)</f>
        <v>0</v>
      </c>
      <c r="HIB12" s="1440">
        <f>'GC Table 8 - Primary'!HHU20</f>
        <v>0</v>
      </c>
      <c r="HIC12" s="1441">
        <f>'GC Table 6 - Secondary'!HHU22</f>
        <v>0</v>
      </c>
      <c r="HID12" s="1441">
        <f>'GC Table 5 - Worker Training'!HHU20</f>
        <v>0</v>
      </c>
      <c r="HIE12" s="1441">
        <f>'GC Table 4 - Tertiary'!HHT17</f>
        <v>0</v>
      </c>
      <c r="HIF12" s="1446">
        <f>SUM(HIB12:HIE12)</f>
        <v>0</v>
      </c>
      <c r="HIG12" s="780">
        <v>2014</v>
      </c>
      <c r="HIH12" s="1440">
        <f>'GC Table 8 - Primary'!HIK8</f>
        <v>0</v>
      </c>
      <c r="HII12" s="1441">
        <f>'GC Table 6 - Secondary'!HIK8</f>
        <v>0</v>
      </c>
      <c r="HIJ12" s="1441">
        <f>'GC Table 5 - Worker Training'!HIK8</f>
        <v>0</v>
      </c>
      <c r="HIK12" s="1441">
        <f>'GC Table 4 - Tertiary'!HIJ8</f>
        <v>0</v>
      </c>
      <c r="HIL12" s="1442">
        <f>SUM(HIH12:HIK12)</f>
        <v>0</v>
      </c>
      <c r="HIM12" s="1443">
        <f>'GC Table 8 - Primary'!HIK12</f>
        <v>0</v>
      </c>
      <c r="HIN12" s="1441">
        <f>'GC Table 6 - Secondary'!HIK14</f>
        <v>0</v>
      </c>
      <c r="HIO12" s="1444">
        <f>'GC Table 5 - Worker Training'!HIK12</f>
        <v>0</v>
      </c>
      <c r="HIP12" s="1441">
        <f>'GC Table 4 - Tertiary'!HIJ9</f>
        <v>0</v>
      </c>
      <c r="HIQ12" s="1445">
        <f>SUM(HIM12:HIP12)</f>
        <v>0</v>
      </c>
      <c r="HIR12" s="1440">
        <f>'GC Table 8 - Primary'!HIK20</f>
        <v>0</v>
      </c>
      <c r="HIS12" s="1441">
        <f>'GC Table 6 - Secondary'!HIK22</f>
        <v>0</v>
      </c>
      <c r="HIT12" s="1441">
        <f>'GC Table 5 - Worker Training'!HIK20</f>
        <v>0</v>
      </c>
      <c r="HIU12" s="1441">
        <f>'GC Table 4 - Tertiary'!HIJ17</f>
        <v>0</v>
      </c>
      <c r="HIV12" s="1446">
        <f>SUM(HIR12:HIU12)</f>
        <v>0</v>
      </c>
      <c r="HIW12" s="780">
        <v>2014</v>
      </c>
      <c r="HIX12" s="1440">
        <f>'GC Table 8 - Primary'!HJA8</f>
        <v>0</v>
      </c>
      <c r="HIY12" s="1441">
        <f>'GC Table 6 - Secondary'!HJA8</f>
        <v>0</v>
      </c>
      <c r="HIZ12" s="1441">
        <f>'GC Table 5 - Worker Training'!HJA8</f>
        <v>0</v>
      </c>
      <c r="HJA12" s="1441">
        <f>'GC Table 4 - Tertiary'!HIZ8</f>
        <v>0</v>
      </c>
      <c r="HJB12" s="1442">
        <f>SUM(HIX12:HJA12)</f>
        <v>0</v>
      </c>
      <c r="HJC12" s="1443">
        <f>'GC Table 8 - Primary'!HJA12</f>
        <v>0</v>
      </c>
      <c r="HJD12" s="1441">
        <f>'GC Table 6 - Secondary'!HJA14</f>
        <v>0</v>
      </c>
      <c r="HJE12" s="1444">
        <f>'GC Table 5 - Worker Training'!HJA12</f>
        <v>0</v>
      </c>
      <c r="HJF12" s="1441">
        <f>'GC Table 4 - Tertiary'!HIZ9</f>
        <v>0</v>
      </c>
      <c r="HJG12" s="1445">
        <f>SUM(HJC12:HJF12)</f>
        <v>0</v>
      </c>
      <c r="HJH12" s="1440">
        <f>'GC Table 8 - Primary'!HJA20</f>
        <v>0</v>
      </c>
      <c r="HJI12" s="1441">
        <f>'GC Table 6 - Secondary'!HJA22</f>
        <v>0</v>
      </c>
      <c r="HJJ12" s="1441">
        <f>'GC Table 5 - Worker Training'!HJA20</f>
        <v>0</v>
      </c>
      <c r="HJK12" s="1441">
        <f>'GC Table 4 - Tertiary'!HIZ17</f>
        <v>0</v>
      </c>
      <c r="HJL12" s="1446">
        <f>SUM(HJH12:HJK12)</f>
        <v>0</v>
      </c>
      <c r="HJM12" s="780">
        <v>2014</v>
      </c>
      <c r="HJN12" s="1440">
        <f>'GC Table 8 - Primary'!HJQ8</f>
        <v>0</v>
      </c>
      <c r="HJO12" s="1441">
        <f>'GC Table 6 - Secondary'!HJQ8</f>
        <v>0</v>
      </c>
      <c r="HJP12" s="1441">
        <f>'GC Table 5 - Worker Training'!HJQ8</f>
        <v>0</v>
      </c>
      <c r="HJQ12" s="1441">
        <f>'GC Table 4 - Tertiary'!HJP8</f>
        <v>0</v>
      </c>
      <c r="HJR12" s="1442">
        <f>SUM(HJN12:HJQ12)</f>
        <v>0</v>
      </c>
      <c r="HJS12" s="1443">
        <f>'GC Table 8 - Primary'!HJQ12</f>
        <v>0</v>
      </c>
      <c r="HJT12" s="1441">
        <f>'GC Table 6 - Secondary'!HJQ14</f>
        <v>0</v>
      </c>
      <c r="HJU12" s="1444">
        <f>'GC Table 5 - Worker Training'!HJQ12</f>
        <v>0</v>
      </c>
      <c r="HJV12" s="1441">
        <f>'GC Table 4 - Tertiary'!HJP9</f>
        <v>0</v>
      </c>
      <c r="HJW12" s="1445">
        <f>SUM(HJS12:HJV12)</f>
        <v>0</v>
      </c>
      <c r="HJX12" s="1440">
        <f>'GC Table 8 - Primary'!HJQ20</f>
        <v>0</v>
      </c>
      <c r="HJY12" s="1441">
        <f>'GC Table 6 - Secondary'!HJQ22</f>
        <v>0</v>
      </c>
      <c r="HJZ12" s="1441">
        <f>'GC Table 5 - Worker Training'!HJQ20</f>
        <v>0</v>
      </c>
      <c r="HKA12" s="1441">
        <f>'GC Table 4 - Tertiary'!HJP17</f>
        <v>0</v>
      </c>
      <c r="HKB12" s="1446">
        <f>SUM(HJX12:HKA12)</f>
        <v>0</v>
      </c>
      <c r="HKC12" s="780">
        <v>2014</v>
      </c>
      <c r="HKD12" s="1440">
        <f>'GC Table 8 - Primary'!HKG8</f>
        <v>0</v>
      </c>
      <c r="HKE12" s="1441">
        <f>'GC Table 6 - Secondary'!HKG8</f>
        <v>0</v>
      </c>
      <c r="HKF12" s="1441">
        <f>'GC Table 5 - Worker Training'!HKG8</f>
        <v>0</v>
      </c>
      <c r="HKG12" s="1441">
        <f>'GC Table 4 - Tertiary'!HKF8</f>
        <v>0</v>
      </c>
      <c r="HKH12" s="1442">
        <f>SUM(HKD12:HKG12)</f>
        <v>0</v>
      </c>
      <c r="HKI12" s="1443">
        <f>'GC Table 8 - Primary'!HKG12</f>
        <v>0</v>
      </c>
      <c r="HKJ12" s="1441">
        <f>'GC Table 6 - Secondary'!HKG14</f>
        <v>0</v>
      </c>
      <c r="HKK12" s="1444">
        <f>'GC Table 5 - Worker Training'!HKG12</f>
        <v>0</v>
      </c>
      <c r="HKL12" s="1441">
        <f>'GC Table 4 - Tertiary'!HKF9</f>
        <v>0</v>
      </c>
      <c r="HKM12" s="1445">
        <f>SUM(HKI12:HKL12)</f>
        <v>0</v>
      </c>
      <c r="HKN12" s="1440">
        <f>'GC Table 8 - Primary'!HKG20</f>
        <v>0</v>
      </c>
      <c r="HKO12" s="1441">
        <f>'GC Table 6 - Secondary'!HKG22</f>
        <v>0</v>
      </c>
      <c r="HKP12" s="1441">
        <f>'GC Table 5 - Worker Training'!HKG20</f>
        <v>0</v>
      </c>
      <c r="HKQ12" s="1441">
        <f>'GC Table 4 - Tertiary'!HKF17</f>
        <v>0</v>
      </c>
      <c r="HKR12" s="1446">
        <f>SUM(HKN12:HKQ12)</f>
        <v>0</v>
      </c>
      <c r="HKS12" s="780">
        <v>2014</v>
      </c>
      <c r="HKT12" s="1440">
        <f>'GC Table 8 - Primary'!HKW8</f>
        <v>0</v>
      </c>
      <c r="HKU12" s="1441">
        <f>'GC Table 6 - Secondary'!HKW8</f>
        <v>0</v>
      </c>
      <c r="HKV12" s="1441">
        <f>'GC Table 5 - Worker Training'!HKW8</f>
        <v>0</v>
      </c>
      <c r="HKW12" s="1441">
        <f>'GC Table 4 - Tertiary'!HKV8</f>
        <v>0</v>
      </c>
      <c r="HKX12" s="1442">
        <f>SUM(HKT12:HKW12)</f>
        <v>0</v>
      </c>
      <c r="HKY12" s="1443">
        <f>'GC Table 8 - Primary'!HKW12</f>
        <v>0</v>
      </c>
      <c r="HKZ12" s="1441">
        <f>'GC Table 6 - Secondary'!HKW14</f>
        <v>0</v>
      </c>
      <c r="HLA12" s="1444">
        <f>'GC Table 5 - Worker Training'!HKW12</f>
        <v>0</v>
      </c>
      <c r="HLB12" s="1441">
        <f>'GC Table 4 - Tertiary'!HKV9</f>
        <v>0</v>
      </c>
      <c r="HLC12" s="1445">
        <f>SUM(HKY12:HLB12)</f>
        <v>0</v>
      </c>
      <c r="HLD12" s="1440">
        <f>'GC Table 8 - Primary'!HKW20</f>
        <v>0</v>
      </c>
      <c r="HLE12" s="1441">
        <f>'GC Table 6 - Secondary'!HKW22</f>
        <v>0</v>
      </c>
      <c r="HLF12" s="1441">
        <f>'GC Table 5 - Worker Training'!HKW20</f>
        <v>0</v>
      </c>
      <c r="HLG12" s="1441">
        <f>'GC Table 4 - Tertiary'!HKV17</f>
        <v>0</v>
      </c>
      <c r="HLH12" s="1446">
        <f>SUM(HLD12:HLG12)</f>
        <v>0</v>
      </c>
      <c r="HLI12" s="780">
        <v>2014</v>
      </c>
      <c r="HLJ12" s="1440">
        <f>'GC Table 8 - Primary'!HLM8</f>
        <v>0</v>
      </c>
      <c r="HLK12" s="1441">
        <f>'GC Table 6 - Secondary'!HLM8</f>
        <v>0</v>
      </c>
      <c r="HLL12" s="1441">
        <f>'GC Table 5 - Worker Training'!HLM8</f>
        <v>0</v>
      </c>
      <c r="HLM12" s="1441">
        <f>'GC Table 4 - Tertiary'!HLL8</f>
        <v>0</v>
      </c>
      <c r="HLN12" s="1442">
        <f>SUM(HLJ12:HLM12)</f>
        <v>0</v>
      </c>
      <c r="HLO12" s="1443">
        <f>'GC Table 8 - Primary'!HLM12</f>
        <v>0</v>
      </c>
      <c r="HLP12" s="1441">
        <f>'GC Table 6 - Secondary'!HLM14</f>
        <v>0</v>
      </c>
      <c r="HLQ12" s="1444">
        <f>'GC Table 5 - Worker Training'!HLM12</f>
        <v>0</v>
      </c>
      <c r="HLR12" s="1441">
        <f>'GC Table 4 - Tertiary'!HLL9</f>
        <v>0</v>
      </c>
      <c r="HLS12" s="1445">
        <f>SUM(HLO12:HLR12)</f>
        <v>0</v>
      </c>
      <c r="HLT12" s="1440">
        <f>'GC Table 8 - Primary'!HLM20</f>
        <v>0</v>
      </c>
      <c r="HLU12" s="1441">
        <f>'GC Table 6 - Secondary'!HLM22</f>
        <v>0</v>
      </c>
      <c r="HLV12" s="1441">
        <f>'GC Table 5 - Worker Training'!HLM20</f>
        <v>0</v>
      </c>
      <c r="HLW12" s="1441">
        <f>'GC Table 4 - Tertiary'!HLL17</f>
        <v>0</v>
      </c>
      <c r="HLX12" s="1446">
        <f>SUM(HLT12:HLW12)</f>
        <v>0</v>
      </c>
      <c r="HLY12" s="780">
        <v>2014</v>
      </c>
      <c r="HLZ12" s="1440">
        <f>'GC Table 8 - Primary'!HMC8</f>
        <v>0</v>
      </c>
      <c r="HMA12" s="1441">
        <f>'GC Table 6 - Secondary'!HMC8</f>
        <v>0</v>
      </c>
      <c r="HMB12" s="1441">
        <f>'GC Table 5 - Worker Training'!HMC8</f>
        <v>0</v>
      </c>
      <c r="HMC12" s="1441">
        <f>'GC Table 4 - Tertiary'!HMB8</f>
        <v>0</v>
      </c>
      <c r="HMD12" s="1442">
        <f>SUM(HLZ12:HMC12)</f>
        <v>0</v>
      </c>
      <c r="HME12" s="1443">
        <f>'GC Table 8 - Primary'!HMC12</f>
        <v>0</v>
      </c>
      <c r="HMF12" s="1441">
        <f>'GC Table 6 - Secondary'!HMC14</f>
        <v>0</v>
      </c>
      <c r="HMG12" s="1444">
        <f>'GC Table 5 - Worker Training'!HMC12</f>
        <v>0</v>
      </c>
      <c r="HMH12" s="1441">
        <f>'GC Table 4 - Tertiary'!HMB9</f>
        <v>0</v>
      </c>
      <c r="HMI12" s="1445">
        <f>SUM(HME12:HMH12)</f>
        <v>0</v>
      </c>
      <c r="HMJ12" s="1440">
        <f>'GC Table 8 - Primary'!HMC20</f>
        <v>0</v>
      </c>
      <c r="HMK12" s="1441">
        <f>'GC Table 6 - Secondary'!HMC22</f>
        <v>0</v>
      </c>
      <c r="HML12" s="1441">
        <f>'GC Table 5 - Worker Training'!HMC20</f>
        <v>0</v>
      </c>
      <c r="HMM12" s="1441">
        <f>'GC Table 4 - Tertiary'!HMB17</f>
        <v>0</v>
      </c>
      <c r="HMN12" s="1446">
        <f>SUM(HMJ12:HMM12)</f>
        <v>0</v>
      </c>
      <c r="HMO12" s="780">
        <v>2014</v>
      </c>
      <c r="HMP12" s="1440">
        <f>'GC Table 8 - Primary'!HMS8</f>
        <v>0</v>
      </c>
      <c r="HMQ12" s="1441">
        <f>'GC Table 6 - Secondary'!HMS8</f>
        <v>0</v>
      </c>
      <c r="HMR12" s="1441">
        <f>'GC Table 5 - Worker Training'!HMS8</f>
        <v>0</v>
      </c>
      <c r="HMS12" s="1441">
        <f>'GC Table 4 - Tertiary'!HMR8</f>
        <v>0</v>
      </c>
      <c r="HMT12" s="1442">
        <f>SUM(HMP12:HMS12)</f>
        <v>0</v>
      </c>
      <c r="HMU12" s="1443">
        <f>'GC Table 8 - Primary'!HMS12</f>
        <v>0</v>
      </c>
      <c r="HMV12" s="1441">
        <f>'GC Table 6 - Secondary'!HMS14</f>
        <v>0</v>
      </c>
      <c r="HMW12" s="1444">
        <f>'GC Table 5 - Worker Training'!HMS12</f>
        <v>0</v>
      </c>
      <c r="HMX12" s="1441">
        <f>'GC Table 4 - Tertiary'!HMR9</f>
        <v>0</v>
      </c>
      <c r="HMY12" s="1445">
        <f>SUM(HMU12:HMX12)</f>
        <v>0</v>
      </c>
      <c r="HMZ12" s="1440">
        <f>'GC Table 8 - Primary'!HMS20</f>
        <v>0</v>
      </c>
      <c r="HNA12" s="1441">
        <f>'GC Table 6 - Secondary'!HMS22</f>
        <v>0</v>
      </c>
      <c r="HNB12" s="1441">
        <f>'GC Table 5 - Worker Training'!HMS20</f>
        <v>0</v>
      </c>
      <c r="HNC12" s="1441">
        <f>'GC Table 4 - Tertiary'!HMR17</f>
        <v>0</v>
      </c>
      <c r="HND12" s="1446">
        <f>SUM(HMZ12:HNC12)</f>
        <v>0</v>
      </c>
      <c r="HNE12" s="780">
        <v>2014</v>
      </c>
      <c r="HNF12" s="1440">
        <f>'GC Table 8 - Primary'!HNI8</f>
        <v>0</v>
      </c>
      <c r="HNG12" s="1441">
        <f>'GC Table 6 - Secondary'!HNI8</f>
        <v>0</v>
      </c>
      <c r="HNH12" s="1441">
        <f>'GC Table 5 - Worker Training'!HNI8</f>
        <v>0</v>
      </c>
      <c r="HNI12" s="1441">
        <f>'GC Table 4 - Tertiary'!HNH8</f>
        <v>0</v>
      </c>
      <c r="HNJ12" s="1442">
        <f>SUM(HNF12:HNI12)</f>
        <v>0</v>
      </c>
      <c r="HNK12" s="1443">
        <f>'GC Table 8 - Primary'!HNI12</f>
        <v>0</v>
      </c>
      <c r="HNL12" s="1441">
        <f>'GC Table 6 - Secondary'!HNI14</f>
        <v>0</v>
      </c>
      <c r="HNM12" s="1444">
        <f>'GC Table 5 - Worker Training'!HNI12</f>
        <v>0</v>
      </c>
      <c r="HNN12" s="1441">
        <f>'GC Table 4 - Tertiary'!HNH9</f>
        <v>0</v>
      </c>
      <c r="HNO12" s="1445">
        <f>SUM(HNK12:HNN12)</f>
        <v>0</v>
      </c>
      <c r="HNP12" s="1440">
        <f>'GC Table 8 - Primary'!HNI20</f>
        <v>0</v>
      </c>
      <c r="HNQ12" s="1441">
        <f>'GC Table 6 - Secondary'!HNI22</f>
        <v>0</v>
      </c>
      <c r="HNR12" s="1441">
        <f>'GC Table 5 - Worker Training'!HNI20</f>
        <v>0</v>
      </c>
      <c r="HNS12" s="1441">
        <f>'GC Table 4 - Tertiary'!HNH17</f>
        <v>0</v>
      </c>
      <c r="HNT12" s="1446">
        <f>SUM(HNP12:HNS12)</f>
        <v>0</v>
      </c>
      <c r="HNU12" s="780">
        <v>2014</v>
      </c>
      <c r="HNV12" s="1440">
        <f>'GC Table 8 - Primary'!HNY8</f>
        <v>0</v>
      </c>
      <c r="HNW12" s="1441">
        <f>'GC Table 6 - Secondary'!HNY8</f>
        <v>0</v>
      </c>
      <c r="HNX12" s="1441">
        <f>'GC Table 5 - Worker Training'!HNY8</f>
        <v>0</v>
      </c>
      <c r="HNY12" s="1441">
        <f>'GC Table 4 - Tertiary'!HNX8</f>
        <v>0</v>
      </c>
      <c r="HNZ12" s="1442">
        <f>SUM(HNV12:HNY12)</f>
        <v>0</v>
      </c>
      <c r="HOA12" s="1443">
        <f>'GC Table 8 - Primary'!HNY12</f>
        <v>0</v>
      </c>
      <c r="HOB12" s="1441">
        <f>'GC Table 6 - Secondary'!HNY14</f>
        <v>0</v>
      </c>
      <c r="HOC12" s="1444">
        <f>'GC Table 5 - Worker Training'!HNY12</f>
        <v>0</v>
      </c>
      <c r="HOD12" s="1441">
        <f>'GC Table 4 - Tertiary'!HNX9</f>
        <v>0</v>
      </c>
      <c r="HOE12" s="1445">
        <f>SUM(HOA12:HOD12)</f>
        <v>0</v>
      </c>
      <c r="HOF12" s="1440">
        <f>'GC Table 8 - Primary'!HNY20</f>
        <v>0</v>
      </c>
      <c r="HOG12" s="1441">
        <f>'GC Table 6 - Secondary'!HNY22</f>
        <v>0</v>
      </c>
      <c r="HOH12" s="1441">
        <f>'GC Table 5 - Worker Training'!HNY20</f>
        <v>0</v>
      </c>
      <c r="HOI12" s="1441">
        <f>'GC Table 4 - Tertiary'!HNX17</f>
        <v>0</v>
      </c>
      <c r="HOJ12" s="1446">
        <f>SUM(HOF12:HOI12)</f>
        <v>0</v>
      </c>
      <c r="HOK12" s="780">
        <v>2014</v>
      </c>
      <c r="HOL12" s="1440">
        <f>'GC Table 8 - Primary'!HOO8</f>
        <v>0</v>
      </c>
      <c r="HOM12" s="1441">
        <f>'GC Table 6 - Secondary'!HOO8</f>
        <v>0</v>
      </c>
      <c r="HON12" s="1441">
        <f>'GC Table 5 - Worker Training'!HOO8</f>
        <v>0</v>
      </c>
      <c r="HOO12" s="1441">
        <f>'GC Table 4 - Tertiary'!HON8</f>
        <v>0</v>
      </c>
      <c r="HOP12" s="1442">
        <f>SUM(HOL12:HOO12)</f>
        <v>0</v>
      </c>
      <c r="HOQ12" s="1443">
        <f>'GC Table 8 - Primary'!HOO12</f>
        <v>0</v>
      </c>
      <c r="HOR12" s="1441">
        <f>'GC Table 6 - Secondary'!HOO14</f>
        <v>0</v>
      </c>
      <c r="HOS12" s="1444">
        <f>'GC Table 5 - Worker Training'!HOO12</f>
        <v>0</v>
      </c>
      <c r="HOT12" s="1441">
        <f>'GC Table 4 - Tertiary'!HON9</f>
        <v>0</v>
      </c>
      <c r="HOU12" s="1445">
        <f>SUM(HOQ12:HOT12)</f>
        <v>0</v>
      </c>
      <c r="HOV12" s="1440">
        <f>'GC Table 8 - Primary'!HOO20</f>
        <v>0</v>
      </c>
      <c r="HOW12" s="1441">
        <f>'GC Table 6 - Secondary'!HOO22</f>
        <v>0</v>
      </c>
      <c r="HOX12" s="1441">
        <f>'GC Table 5 - Worker Training'!HOO20</f>
        <v>0</v>
      </c>
      <c r="HOY12" s="1441">
        <f>'GC Table 4 - Tertiary'!HON17</f>
        <v>0</v>
      </c>
      <c r="HOZ12" s="1446">
        <f>SUM(HOV12:HOY12)</f>
        <v>0</v>
      </c>
      <c r="HPA12" s="780">
        <v>2014</v>
      </c>
      <c r="HPB12" s="1440">
        <f>'GC Table 8 - Primary'!HPE8</f>
        <v>0</v>
      </c>
      <c r="HPC12" s="1441">
        <f>'GC Table 6 - Secondary'!HPE8</f>
        <v>0</v>
      </c>
      <c r="HPD12" s="1441">
        <f>'GC Table 5 - Worker Training'!HPE8</f>
        <v>0</v>
      </c>
      <c r="HPE12" s="1441">
        <f>'GC Table 4 - Tertiary'!HPD8</f>
        <v>0</v>
      </c>
      <c r="HPF12" s="1442">
        <f>SUM(HPB12:HPE12)</f>
        <v>0</v>
      </c>
      <c r="HPG12" s="1443">
        <f>'GC Table 8 - Primary'!HPE12</f>
        <v>0</v>
      </c>
      <c r="HPH12" s="1441">
        <f>'GC Table 6 - Secondary'!HPE14</f>
        <v>0</v>
      </c>
      <c r="HPI12" s="1444">
        <f>'GC Table 5 - Worker Training'!HPE12</f>
        <v>0</v>
      </c>
      <c r="HPJ12" s="1441">
        <f>'GC Table 4 - Tertiary'!HPD9</f>
        <v>0</v>
      </c>
      <c r="HPK12" s="1445">
        <f>SUM(HPG12:HPJ12)</f>
        <v>0</v>
      </c>
      <c r="HPL12" s="1440">
        <f>'GC Table 8 - Primary'!HPE20</f>
        <v>0</v>
      </c>
      <c r="HPM12" s="1441">
        <f>'GC Table 6 - Secondary'!HPE22</f>
        <v>0</v>
      </c>
      <c r="HPN12" s="1441">
        <f>'GC Table 5 - Worker Training'!HPE20</f>
        <v>0</v>
      </c>
      <c r="HPO12" s="1441">
        <f>'GC Table 4 - Tertiary'!HPD17</f>
        <v>0</v>
      </c>
      <c r="HPP12" s="1446">
        <f>SUM(HPL12:HPO12)</f>
        <v>0</v>
      </c>
      <c r="HPQ12" s="780">
        <v>2014</v>
      </c>
      <c r="HPR12" s="1440">
        <f>'GC Table 8 - Primary'!HPU8</f>
        <v>0</v>
      </c>
      <c r="HPS12" s="1441">
        <f>'GC Table 6 - Secondary'!HPU8</f>
        <v>0</v>
      </c>
      <c r="HPT12" s="1441">
        <f>'GC Table 5 - Worker Training'!HPU8</f>
        <v>0</v>
      </c>
      <c r="HPU12" s="1441">
        <f>'GC Table 4 - Tertiary'!HPT8</f>
        <v>0</v>
      </c>
      <c r="HPV12" s="1442">
        <f>SUM(HPR12:HPU12)</f>
        <v>0</v>
      </c>
      <c r="HPW12" s="1443">
        <f>'GC Table 8 - Primary'!HPU12</f>
        <v>0</v>
      </c>
      <c r="HPX12" s="1441">
        <f>'GC Table 6 - Secondary'!HPU14</f>
        <v>0</v>
      </c>
      <c r="HPY12" s="1444">
        <f>'GC Table 5 - Worker Training'!HPU12</f>
        <v>0</v>
      </c>
      <c r="HPZ12" s="1441">
        <f>'GC Table 4 - Tertiary'!HPT9</f>
        <v>0</v>
      </c>
      <c r="HQA12" s="1445">
        <f>SUM(HPW12:HPZ12)</f>
        <v>0</v>
      </c>
      <c r="HQB12" s="1440">
        <f>'GC Table 8 - Primary'!HPU20</f>
        <v>0</v>
      </c>
      <c r="HQC12" s="1441">
        <f>'GC Table 6 - Secondary'!HPU22</f>
        <v>0</v>
      </c>
      <c r="HQD12" s="1441">
        <f>'GC Table 5 - Worker Training'!HPU20</f>
        <v>0</v>
      </c>
      <c r="HQE12" s="1441">
        <f>'GC Table 4 - Tertiary'!HPT17</f>
        <v>0</v>
      </c>
      <c r="HQF12" s="1446">
        <f>SUM(HQB12:HQE12)</f>
        <v>0</v>
      </c>
      <c r="HQG12" s="780">
        <v>2014</v>
      </c>
      <c r="HQH12" s="1440">
        <f>'GC Table 8 - Primary'!HQK8</f>
        <v>0</v>
      </c>
      <c r="HQI12" s="1441">
        <f>'GC Table 6 - Secondary'!HQK8</f>
        <v>0</v>
      </c>
      <c r="HQJ12" s="1441">
        <f>'GC Table 5 - Worker Training'!HQK8</f>
        <v>0</v>
      </c>
      <c r="HQK12" s="1441">
        <f>'GC Table 4 - Tertiary'!HQJ8</f>
        <v>0</v>
      </c>
      <c r="HQL12" s="1442">
        <f>SUM(HQH12:HQK12)</f>
        <v>0</v>
      </c>
      <c r="HQM12" s="1443">
        <f>'GC Table 8 - Primary'!HQK12</f>
        <v>0</v>
      </c>
      <c r="HQN12" s="1441">
        <f>'GC Table 6 - Secondary'!HQK14</f>
        <v>0</v>
      </c>
      <c r="HQO12" s="1444">
        <f>'GC Table 5 - Worker Training'!HQK12</f>
        <v>0</v>
      </c>
      <c r="HQP12" s="1441">
        <f>'GC Table 4 - Tertiary'!HQJ9</f>
        <v>0</v>
      </c>
      <c r="HQQ12" s="1445">
        <f>SUM(HQM12:HQP12)</f>
        <v>0</v>
      </c>
      <c r="HQR12" s="1440">
        <f>'GC Table 8 - Primary'!HQK20</f>
        <v>0</v>
      </c>
      <c r="HQS12" s="1441">
        <f>'GC Table 6 - Secondary'!HQK22</f>
        <v>0</v>
      </c>
      <c r="HQT12" s="1441">
        <f>'GC Table 5 - Worker Training'!HQK20</f>
        <v>0</v>
      </c>
      <c r="HQU12" s="1441">
        <f>'GC Table 4 - Tertiary'!HQJ17</f>
        <v>0</v>
      </c>
      <c r="HQV12" s="1446">
        <f>SUM(HQR12:HQU12)</f>
        <v>0</v>
      </c>
      <c r="HQW12" s="780">
        <v>2014</v>
      </c>
      <c r="HQX12" s="1440">
        <f>'GC Table 8 - Primary'!HRA8</f>
        <v>0</v>
      </c>
      <c r="HQY12" s="1441">
        <f>'GC Table 6 - Secondary'!HRA8</f>
        <v>0</v>
      </c>
      <c r="HQZ12" s="1441">
        <f>'GC Table 5 - Worker Training'!HRA8</f>
        <v>0</v>
      </c>
      <c r="HRA12" s="1441">
        <f>'GC Table 4 - Tertiary'!HQZ8</f>
        <v>0</v>
      </c>
      <c r="HRB12" s="1442">
        <f>SUM(HQX12:HRA12)</f>
        <v>0</v>
      </c>
      <c r="HRC12" s="1443">
        <f>'GC Table 8 - Primary'!HRA12</f>
        <v>0</v>
      </c>
      <c r="HRD12" s="1441">
        <f>'GC Table 6 - Secondary'!HRA14</f>
        <v>0</v>
      </c>
      <c r="HRE12" s="1444">
        <f>'GC Table 5 - Worker Training'!HRA12</f>
        <v>0</v>
      </c>
      <c r="HRF12" s="1441">
        <f>'GC Table 4 - Tertiary'!HQZ9</f>
        <v>0</v>
      </c>
      <c r="HRG12" s="1445">
        <f>SUM(HRC12:HRF12)</f>
        <v>0</v>
      </c>
      <c r="HRH12" s="1440">
        <f>'GC Table 8 - Primary'!HRA20</f>
        <v>0</v>
      </c>
      <c r="HRI12" s="1441">
        <f>'GC Table 6 - Secondary'!HRA22</f>
        <v>0</v>
      </c>
      <c r="HRJ12" s="1441">
        <f>'GC Table 5 - Worker Training'!HRA20</f>
        <v>0</v>
      </c>
      <c r="HRK12" s="1441">
        <f>'GC Table 4 - Tertiary'!HQZ17</f>
        <v>0</v>
      </c>
      <c r="HRL12" s="1446">
        <f>SUM(HRH12:HRK12)</f>
        <v>0</v>
      </c>
      <c r="HRM12" s="780">
        <v>2014</v>
      </c>
      <c r="HRN12" s="1440">
        <f>'GC Table 8 - Primary'!HRQ8</f>
        <v>0</v>
      </c>
      <c r="HRO12" s="1441">
        <f>'GC Table 6 - Secondary'!HRQ8</f>
        <v>0</v>
      </c>
      <c r="HRP12" s="1441">
        <f>'GC Table 5 - Worker Training'!HRQ8</f>
        <v>0</v>
      </c>
      <c r="HRQ12" s="1441">
        <f>'GC Table 4 - Tertiary'!HRP8</f>
        <v>0</v>
      </c>
      <c r="HRR12" s="1442">
        <f>SUM(HRN12:HRQ12)</f>
        <v>0</v>
      </c>
      <c r="HRS12" s="1443">
        <f>'GC Table 8 - Primary'!HRQ12</f>
        <v>0</v>
      </c>
      <c r="HRT12" s="1441">
        <f>'GC Table 6 - Secondary'!HRQ14</f>
        <v>0</v>
      </c>
      <c r="HRU12" s="1444">
        <f>'GC Table 5 - Worker Training'!HRQ12</f>
        <v>0</v>
      </c>
      <c r="HRV12" s="1441">
        <f>'GC Table 4 - Tertiary'!HRP9</f>
        <v>0</v>
      </c>
      <c r="HRW12" s="1445">
        <f>SUM(HRS12:HRV12)</f>
        <v>0</v>
      </c>
      <c r="HRX12" s="1440">
        <f>'GC Table 8 - Primary'!HRQ20</f>
        <v>0</v>
      </c>
      <c r="HRY12" s="1441">
        <f>'GC Table 6 - Secondary'!HRQ22</f>
        <v>0</v>
      </c>
      <c r="HRZ12" s="1441">
        <f>'GC Table 5 - Worker Training'!HRQ20</f>
        <v>0</v>
      </c>
      <c r="HSA12" s="1441">
        <f>'GC Table 4 - Tertiary'!HRP17</f>
        <v>0</v>
      </c>
      <c r="HSB12" s="1446">
        <f>SUM(HRX12:HSA12)</f>
        <v>0</v>
      </c>
      <c r="HSC12" s="780">
        <v>2014</v>
      </c>
      <c r="HSD12" s="1440">
        <f>'GC Table 8 - Primary'!HSG8</f>
        <v>0</v>
      </c>
      <c r="HSE12" s="1441">
        <f>'GC Table 6 - Secondary'!HSG8</f>
        <v>0</v>
      </c>
      <c r="HSF12" s="1441">
        <f>'GC Table 5 - Worker Training'!HSG8</f>
        <v>0</v>
      </c>
      <c r="HSG12" s="1441">
        <f>'GC Table 4 - Tertiary'!HSF8</f>
        <v>0</v>
      </c>
      <c r="HSH12" s="1442">
        <f>SUM(HSD12:HSG12)</f>
        <v>0</v>
      </c>
      <c r="HSI12" s="1443">
        <f>'GC Table 8 - Primary'!HSG12</f>
        <v>0</v>
      </c>
      <c r="HSJ12" s="1441">
        <f>'GC Table 6 - Secondary'!HSG14</f>
        <v>0</v>
      </c>
      <c r="HSK12" s="1444">
        <f>'GC Table 5 - Worker Training'!HSG12</f>
        <v>0</v>
      </c>
      <c r="HSL12" s="1441">
        <f>'GC Table 4 - Tertiary'!HSF9</f>
        <v>0</v>
      </c>
      <c r="HSM12" s="1445">
        <f>SUM(HSI12:HSL12)</f>
        <v>0</v>
      </c>
      <c r="HSN12" s="1440">
        <f>'GC Table 8 - Primary'!HSG20</f>
        <v>0</v>
      </c>
      <c r="HSO12" s="1441">
        <f>'GC Table 6 - Secondary'!HSG22</f>
        <v>0</v>
      </c>
      <c r="HSP12" s="1441">
        <f>'GC Table 5 - Worker Training'!HSG20</f>
        <v>0</v>
      </c>
      <c r="HSQ12" s="1441">
        <f>'GC Table 4 - Tertiary'!HSF17</f>
        <v>0</v>
      </c>
      <c r="HSR12" s="1446">
        <f>SUM(HSN12:HSQ12)</f>
        <v>0</v>
      </c>
      <c r="HSS12" s="780">
        <v>2014</v>
      </c>
      <c r="HST12" s="1440">
        <f>'GC Table 8 - Primary'!HSW8</f>
        <v>0</v>
      </c>
      <c r="HSU12" s="1441">
        <f>'GC Table 6 - Secondary'!HSW8</f>
        <v>0</v>
      </c>
      <c r="HSV12" s="1441">
        <f>'GC Table 5 - Worker Training'!HSW8</f>
        <v>0</v>
      </c>
      <c r="HSW12" s="1441">
        <f>'GC Table 4 - Tertiary'!HSV8</f>
        <v>0</v>
      </c>
      <c r="HSX12" s="1442">
        <f>SUM(HST12:HSW12)</f>
        <v>0</v>
      </c>
      <c r="HSY12" s="1443">
        <f>'GC Table 8 - Primary'!HSW12</f>
        <v>0</v>
      </c>
      <c r="HSZ12" s="1441">
        <f>'GC Table 6 - Secondary'!HSW14</f>
        <v>0</v>
      </c>
      <c r="HTA12" s="1444">
        <f>'GC Table 5 - Worker Training'!HSW12</f>
        <v>0</v>
      </c>
      <c r="HTB12" s="1441">
        <f>'GC Table 4 - Tertiary'!HSV9</f>
        <v>0</v>
      </c>
      <c r="HTC12" s="1445">
        <f>SUM(HSY12:HTB12)</f>
        <v>0</v>
      </c>
      <c r="HTD12" s="1440">
        <f>'GC Table 8 - Primary'!HSW20</f>
        <v>0</v>
      </c>
      <c r="HTE12" s="1441">
        <f>'GC Table 6 - Secondary'!HSW22</f>
        <v>0</v>
      </c>
      <c r="HTF12" s="1441">
        <f>'GC Table 5 - Worker Training'!HSW20</f>
        <v>0</v>
      </c>
      <c r="HTG12" s="1441">
        <f>'GC Table 4 - Tertiary'!HSV17</f>
        <v>0</v>
      </c>
      <c r="HTH12" s="1446">
        <f>SUM(HTD12:HTG12)</f>
        <v>0</v>
      </c>
      <c r="HTI12" s="780">
        <v>2014</v>
      </c>
      <c r="HTJ12" s="1440">
        <f>'GC Table 8 - Primary'!HTM8</f>
        <v>0</v>
      </c>
      <c r="HTK12" s="1441">
        <f>'GC Table 6 - Secondary'!HTM8</f>
        <v>0</v>
      </c>
      <c r="HTL12" s="1441">
        <f>'GC Table 5 - Worker Training'!HTM8</f>
        <v>0</v>
      </c>
      <c r="HTM12" s="1441">
        <f>'GC Table 4 - Tertiary'!HTL8</f>
        <v>0</v>
      </c>
      <c r="HTN12" s="1442">
        <f>SUM(HTJ12:HTM12)</f>
        <v>0</v>
      </c>
      <c r="HTO12" s="1443">
        <f>'GC Table 8 - Primary'!HTM12</f>
        <v>0</v>
      </c>
      <c r="HTP12" s="1441">
        <f>'GC Table 6 - Secondary'!HTM14</f>
        <v>0</v>
      </c>
      <c r="HTQ12" s="1444">
        <f>'GC Table 5 - Worker Training'!HTM12</f>
        <v>0</v>
      </c>
      <c r="HTR12" s="1441">
        <f>'GC Table 4 - Tertiary'!HTL9</f>
        <v>0</v>
      </c>
      <c r="HTS12" s="1445">
        <f>SUM(HTO12:HTR12)</f>
        <v>0</v>
      </c>
      <c r="HTT12" s="1440">
        <f>'GC Table 8 - Primary'!HTM20</f>
        <v>0</v>
      </c>
      <c r="HTU12" s="1441">
        <f>'GC Table 6 - Secondary'!HTM22</f>
        <v>0</v>
      </c>
      <c r="HTV12" s="1441">
        <f>'GC Table 5 - Worker Training'!HTM20</f>
        <v>0</v>
      </c>
      <c r="HTW12" s="1441">
        <f>'GC Table 4 - Tertiary'!HTL17</f>
        <v>0</v>
      </c>
      <c r="HTX12" s="1446">
        <f>SUM(HTT12:HTW12)</f>
        <v>0</v>
      </c>
      <c r="HTY12" s="780">
        <v>2014</v>
      </c>
      <c r="HTZ12" s="1440">
        <f>'GC Table 8 - Primary'!HUC8</f>
        <v>0</v>
      </c>
      <c r="HUA12" s="1441">
        <f>'GC Table 6 - Secondary'!HUC8</f>
        <v>0</v>
      </c>
      <c r="HUB12" s="1441">
        <f>'GC Table 5 - Worker Training'!HUC8</f>
        <v>0</v>
      </c>
      <c r="HUC12" s="1441">
        <f>'GC Table 4 - Tertiary'!HUB8</f>
        <v>0</v>
      </c>
      <c r="HUD12" s="1442">
        <f>SUM(HTZ12:HUC12)</f>
        <v>0</v>
      </c>
      <c r="HUE12" s="1443">
        <f>'GC Table 8 - Primary'!HUC12</f>
        <v>0</v>
      </c>
      <c r="HUF12" s="1441">
        <f>'GC Table 6 - Secondary'!HUC14</f>
        <v>0</v>
      </c>
      <c r="HUG12" s="1444">
        <f>'GC Table 5 - Worker Training'!HUC12</f>
        <v>0</v>
      </c>
      <c r="HUH12" s="1441">
        <f>'GC Table 4 - Tertiary'!HUB9</f>
        <v>0</v>
      </c>
      <c r="HUI12" s="1445">
        <f>SUM(HUE12:HUH12)</f>
        <v>0</v>
      </c>
      <c r="HUJ12" s="1440">
        <f>'GC Table 8 - Primary'!HUC20</f>
        <v>0</v>
      </c>
      <c r="HUK12" s="1441">
        <f>'GC Table 6 - Secondary'!HUC22</f>
        <v>0</v>
      </c>
      <c r="HUL12" s="1441">
        <f>'GC Table 5 - Worker Training'!HUC20</f>
        <v>0</v>
      </c>
      <c r="HUM12" s="1441">
        <f>'GC Table 4 - Tertiary'!HUB17</f>
        <v>0</v>
      </c>
      <c r="HUN12" s="1446">
        <f>SUM(HUJ12:HUM12)</f>
        <v>0</v>
      </c>
      <c r="HUO12" s="780">
        <v>2014</v>
      </c>
      <c r="HUP12" s="1440">
        <f>'GC Table 8 - Primary'!HUS8</f>
        <v>0</v>
      </c>
      <c r="HUQ12" s="1441">
        <f>'GC Table 6 - Secondary'!HUS8</f>
        <v>0</v>
      </c>
      <c r="HUR12" s="1441">
        <f>'GC Table 5 - Worker Training'!HUS8</f>
        <v>0</v>
      </c>
      <c r="HUS12" s="1441">
        <f>'GC Table 4 - Tertiary'!HUR8</f>
        <v>0</v>
      </c>
      <c r="HUT12" s="1442">
        <f>SUM(HUP12:HUS12)</f>
        <v>0</v>
      </c>
      <c r="HUU12" s="1443">
        <f>'GC Table 8 - Primary'!HUS12</f>
        <v>0</v>
      </c>
      <c r="HUV12" s="1441">
        <f>'GC Table 6 - Secondary'!HUS14</f>
        <v>0</v>
      </c>
      <c r="HUW12" s="1444">
        <f>'GC Table 5 - Worker Training'!HUS12</f>
        <v>0</v>
      </c>
      <c r="HUX12" s="1441">
        <f>'GC Table 4 - Tertiary'!HUR9</f>
        <v>0</v>
      </c>
      <c r="HUY12" s="1445">
        <f>SUM(HUU12:HUX12)</f>
        <v>0</v>
      </c>
      <c r="HUZ12" s="1440">
        <f>'GC Table 8 - Primary'!HUS20</f>
        <v>0</v>
      </c>
      <c r="HVA12" s="1441">
        <f>'GC Table 6 - Secondary'!HUS22</f>
        <v>0</v>
      </c>
      <c r="HVB12" s="1441">
        <f>'GC Table 5 - Worker Training'!HUS20</f>
        <v>0</v>
      </c>
      <c r="HVC12" s="1441">
        <f>'GC Table 4 - Tertiary'!HUR17</f>
        <v>0</v>
      </c>
      <c r="HVD12" s="1446">
        <f>SUM(HUZ12:HVC12)</f>
        <v>0</v>
      </c>
      <c r="HVE12" s="780">
        <v>2014</v>
      </c>
      <c r="HVF12" s="1440">
        <f>'GC Table 8 - Primary'!HVI8</f>
        <v>0</v>
      </c>
      <c r="HVG12" s="1441">
        <f>'GC Table 6 - Secondary'!HVI8</f>
        <v>0</v>
      </c>
      <c r="HVH12" s="1441">
        <f>'GC Table 5 - Worker Training'!HVI8</f>
        <v>0</v>
      </c>
      <c r="HVI12" s="1441">
        <f>'GC Table 4 - Tertiary'!HVH8</f>
        <v>0</v>
      </c>
      <c r="HVJ12" s="1442">
        <f>SUM(HVF12:HVI12)</f>
        <v>0</v>
      </c>
      <c r="HVK12" s="1443">
        <f>'GC Table 8 - Primary'!HVI12</f>
        <v>0</v>
      </c>
      <c r="HVL12" s="1441">
        <f>'GC Table 6 - Secondary'!HVI14</f>
        <v>0</v>
      </c>
      <c r="HVM12" s="1444">
        <f>'GC Table 5 - Worker Training'!HVI12</f>
        <v>0</v>
      </c>
      <c r="HVN12" s="1441">
        <f>'GC Table 4 - Tertiary'!HVH9</f>
        <v>0</v>
      </c>
      <c r="HVO12" s="1445">
        <f>SUM(HVK12:HVN12)</f>
        <v>0</v>
      </c>
      <c r="HVP12" s="1440">
        <f>'GC Table 8 - Primary'!HVI20</f>
        <v>0</v>
      </c>
      <c r="HVQ12" s="1441">
        <f>'GC Table 6 - Secondary'!HVI22</f>
        <v>0</v>
      </c>
      <c r="HVR12" s="1441">
        <f>'GC Table 5 - Worker Training'!HVI20</f>
        <v>0</v>
      </c>
      <c r="HVS12" s="1441">
        <f>'GC Table 4 - Tertiary'!HVH17</f>
        <v>0</v>
      </c>
      <c r="HVT12" s="1446">
        <f>SUM(HVP12:HVS12)</f>
        <v>0</v>
      </c>
      <c r="HVU12" s="780">
        <v>2014</v>
      </c>
      <c r="HVV12" s="1440">
        <f>'GC Table 8 - Primary'!HVY8</f>
        <v>0</v>
      </c>
      <c r="HVW12" s="1441">
        <f>'GC Table 6 - Secondary'!HVY8</f>
        <v>0</v>
      </c>
      <c r="HVX12" s="1441">
        <f>'GC Table 5 - Worker Training'!HVY8</f>
        <v>0</v>
      </c>
      <c r="HVY12" s="1441">
        <f>'GC Table 4 - Tertiary'!HVX8</f>
        <v>0</v>
      </c>
      <c r="HVZ12" s="1442">
        <f>SUM(HVV12:HVY12)</f>
        <v>0</v>
      </c>
      <c r="HWA12" s="1443">
        <f>'GC Table 8 - Primary'!HVY12</f>
        <v>0</v>
      </c>
      <c r="HWB12" s="1441">
        <f>'GC Table 6 - Secondary'!HVY14</f>
        <v>0</v>
      </c>
      <c r="HWC12" s="1444">
        <f>'GC Table 5 - Worker Training'!HVY12</f>
        <v>0</v>
      </c>
      <c r="HWD12" s="1441">
        <f>'GC Table 4 - Tertiary'!HVX9</f>
        <v>0</v>
      </c>
      <c r="HWE12" s="1445">
        <f>SUM(HWA12:HWD12)</f>
        <v>0</v>
      </c>
      <c r="HWF12" s="1440">
        <f>'GC Table 8 - Primary'!HVY20</f>
        <v>0</v>
      </c>
      <c r="HWG12" s="1441">
        <f>'GC Table 6 - Secondary'!HVY22</f>
        <v>0</v>
      </c>
      <c r="HWH12" s="1441">
        <f>'GC Table 5 - Worker Training'!HVY20</f>
        <v>0</v>
      </c>
      <c r="HWI12" s="1441">
        <f>'GC Table 4 - Tertiary'!HVX17</f>
        <v>0</v>
      </c>
      <c r="HWJ12" s="1446">
        <f>SUM(HWF12:HWI12)</f>
        <v>0</v>
      </c>
      <c r="HWK12" s="780">
        <v>2014</v>
      </c>
      <c r="HWL12" s="1440">
        <f>'GC Table 8 - Primary'!HWO8</f>
        <v>0</v>
      </c>
      <c r="HWM12" s="1441">
        <f>'GC Table 6 - Secondary'!HWO8</f>
        <v>0</v>
      </c>
      <c r="HWN12" s="1441">
        <f>'GC Table 5 - Worker Training'!HWO8</f>
        <v>0</v>
      </c>
      <c r="HWO12" s="1441">
        <f>'GC Table 4 - Tertiary'!HWN8</f>
        <v>0</v>
      </c>
      <c r="HWP12" s="1442">
        <f>SUM(HWL12:HWO12)</f>
        <v>0</v>
      </c>
      <c r="HWQ12" s="1443">
        <f>'GC Table 8 - Primary'!HWO12</f>
        <v>0</v>
      </c>
      <c r="HWR12" s="1441">
        <f>'GC Table 6 - Secondary'!HWO14</f>
        <v>0</v>
      </c>
      <c r="HWS12" s="1444">
        <f>'GC Table 5 - Worker Training'!HWO12</f>
        <v>0</v>
      </c>
      <c r="HWT12" s="1441">
        <f>'GC Table 4 - Tertiary'!HWN9</f>
        <v>0</v>
      </c>
      <c r="HWU12" s="1445">
        <f>SUM(HWQ12:HWT12)</f>
        <v>0</v>
      </c>
      <c r="HWV12" s="1440">
        <f>'GC Table 8 - Primary'!HWO20</f>
        <v>0</v>
      </c>
      <c r="HWW12" s="1441">
        <f>'GC Table 6 - Secondary'!HWO22</f>
        <v>0</v>
      </c>
      <c r="HWX12" s="1441">
        <f>'GC Table 5 - Worker Training'!HWO20</f>
        <v>0</v>
      </c>
      <c r="HWY12" s="1441">
        <f>'GC Table 4 - Tertiary'!HWN17</f>
        <v>0</v>
      </c>
      <c r="HWZ12" s="1446">
        <f>SUM(HWV12:HWY12)</f>
        <v>0</v>
      </c>
      <c r="HXA12" s="780">
        <v>2014</v>
      </c>
      <c r="HXB12" s="1440">
        <f>'GC Table 8 - Primary'!HXE8</f>
        <v>0</v>
      </c>
      <c r="HXC12" s="1441">
        <f>'GC Table 6 - Secondary'!HXE8</f>
        <v>0</v>
      </c>
      <c r="HXD12" s="1441">
        <f>'GC Table 5 - Worker Training'!HXE8</f>
        <v>0</v>
      </c>
      <c r="HXE12" s="1441">
        <f>'GC Table 4 - Tertiary'!HXD8</f>
        <v>0</v>
      </c>
      <c r="HXF12" s="1442">
        <f>SUM(HXB12:HXE12)</f>
        <v>0</v>
      </c>
      <c r="HXG12" s="1443">
        <f>'GC Table 8 - Primary'!HXE12</f>
        <v>0</v>
      </c>
      <c r="HXH12" s="1441">
        <f>'GC Table 6 - Secondary'!HXE14</f>
        <v>0</v>
      </c>
      <c r="HXI12" s="1444">
        <f>'GC Table 5 - Worker Training'!HXE12</f>
        <v>0</v>
      </c>
      <c r="HXJ12" s="1441">
        <f>'GC Table 4 - Tertiary'!HXD9</f>
        <v>0</v>
      </c>
      <c r="HXK12" s="1445">
        <f>SUM(HXG12:HXJ12)</f>
        <v>0</v>
      </c>
      <c r="HXL12" s="1440">
        <f>'GC Table 8 - Primary'!HXE20</f>
        <v>0</v>
      </c>
      <c r="HXM12" s="1441">
        <f>'GC Table 6 - Secondary'!HXE22</f>
        <v>0</v>
      </c>
      <c r="HXN12" s="1441">
        <f>'GC Table 5 - Worker Training'!HXE20</f>
        <v>0</v>
      </c>
      <c r="HXO12" s="1441">
        <f>'GC Table 4 - Tertiary'!HXD17</f>
        <v>0</v>
      </c>
      <c r="HXP12" s="1446">
        <f>SUM(HXL12:HXO12)</f>
        <v>0</v>
      </c>
      <c r="HXQ12" s="780">
        <v>2014</v>
      </c>
      <c r="HXR12" s="1440">
        <f>'GC Table 8 - Primary'!HXU8</f>
        <v>0</v>
      </c>
      <c r="HXS12" s="1441">
        <f>'GC Table 6 - Secondary'!HXU8</f>
        <v>0</v>
      </c>
      <c r="HXT12" s="1441">
        <f>'GC Table 5 - Worker Training'!HXU8</f>
        <v>0</v>
      </c>
      <c r="HXU12" s="1441">
        <f>'GC Table 4 - Tertiary'!HXT8</f>
        <v>0</v>
      </c>
      <c r="HXV12" s="1442">
        <f>SUM(HXR12:HXU12)</f>
        <v>0</v>
      </c>
      <c r="HXW12" s="1443">
        <f>'GC Table 8 - Primary'!HXU12</f>
        <v>0</v>
      </c>
      <c r="HXX12" s="1441">
        <f>'GC Table 6 - Secondary'!HXU14</f>
        <v>0</v>
      </c>
      <c r="HXY12" s="1444">
        <f>'GC Table 5 - Worker Training'!HXU12</f>
        <v>0</v>
      </c>
      <c r="HXZ12" s="1441">
        <f>'GC Table 4 - Tertiary'!HXT9</f>
        <v>0</v>
      </c>
      <c r="HYA12" s="1445">
        <f>SUM(HXW12:HXZ12)</f>
        <v>0</v>
      </c>
      <c r="HYB12" s="1440">
        <f>'GC Table 8 - Primary'!HXU20</f>
        <v>0</v>
      </c>
      <c r="HYC12" s="1441">
        <f>'GC Table 6 - Secondary'!HXU22</f>
        <v>0</v>
      </c>
      <c r="HYD12" s="1441">
        <f>'GC Table 5 - Worker Training'!HXU20</f>
        <v>0</v>
      </c>
      <c r="HYE12" s="1441">
        <f>'GC Table 4 - Tertiary'!HXT17</f>
        <v>0</v>
      </c>
      <c r="HYF12" s="1446">
        <f>SUM(HYB12:HYE12)</f>
        <v>0</v>
      </c>
      <c r="HYG12" s="780">
        <v>2014</v>
      </c>
      <c r="HYH12" s="1440">
        <f>'GC Table 8 - Primary'!HYK8</f>
        <v>0</v>
      </c>
      <c r="HYI12" s="1441">
        <f>'GC Table 6 - Secondary'!HYK8</f>
        <v>0</v>
      </c>
      <c r="HYJ12" s="1441">
        <f>'GC Table 5 - Worker Training'!HYK8</f>
        <v>0</v>
      </c>
      <c r="HYK12" s="1441">
        <f>'GC Table 4 - Tertiary'!HYJ8</f>
        <v>0</v>
      </c>
      <c r="HYL12" s="1442">
        <f>SUM(HYH12:HYK12)</f>
        <v>0</v>
      </c>
      <c r="HYM12" s="1443">
        <f>'GC Table 8 - Primary'!HYK12</f>
        <v>0</v>
      </c>
      <c r="HYN12" s="1441">
        <f>'GC Table 6 - Secondary'!HYK14</f>
        <v>0</v>
      </c>
      <c r="HYO12" s="1444">
        <f>'GC Table 5 - Worker Training'!HYK12</f>
        <v>0</v>
      </c>
      <c r="HYP12" s="1441">
        <f>'GC Table 4 - Tertiary'!HYJ9</f>
        <v>0</v>
      </c>
      <c r="HYQ12" s="1445">
        <f>SUM(HYM12:HYP12)</f>
        <v>0</v>
      </c>
      <c r="HYR12" s="1440">
        <f>'GC Table 8 - Primary'!HYK20</f>
        <v>0</v>
      </c>
      <c r="HYS12" s="1441">
        <f>'GC Table 6 - Secondary'!HYK22</f>
        <v>0</v>
      </c>
      <c r="HYT12" s="1441">
        <f>'GC Table 5 - Worker Training'!HYK20</f>
        <v>0</v>
      </c>
      <c r="HYU12" s="1441">
        <f>'GC Table 4 - Tertiary'!HYJ17</f>
        <v>0</v>
      </c>
      <c r="HYV12" s="1446">
        <f>SUM(HYR12:HYU12)</f>
        <v>0</v>
      </c>
      <c r="HYW12" s="780">
        <v>2014</v>
      </c>
      <c r="HYX12" s="1440">
        <f>'GC Table 8 - Primary'!HZA8</f>
        <v>0</v>
      </c>
      <c r="HYY12" s="1441">
        <f>'GC Table 6 - Secondary'!HZA8</f>
        <v>0</v>
      </c>
      <c r="HYZ12" s="1441">
        <f>'GC Table 5 - Worker Training'!HZA8</f>
        <v>0</v>
      </c>
      <c r="HZA12" s="1441">
        <f>'GC Table 4 - Tertiary'!HYZ8</f>
        <v>0</v>
      </c>
      <c r="HZB12" s="1442">
        <f>SUM(HYX12:HZA12)</f>
        <v>0</v>
      </c>
      <c r="HZC12" s="1443">
        <f>'GC Table 8 - Primary'!HZA12</f>
        <v>0</v>
      </c>
      <c r="HZD12" s="1441">
        <f>'GC Table 6 - Secondary'!HZA14</f>
        <v>0</v>
      </c>
      <c r="HZE12" s="1444">
        <f>'GC Table 5 - Worker Training'!HZA12</f>
        <v>0</v>
      </c>
      <c r="HZF12" s="1441">
        <f>'GC Table 4 - Tertiary'!HYZ9</f>
        <v>0</v>
      </c>
      <c r="HZG12" s="1445">
        <f>SUM(HZC12:HZF12)</f>
        <v>0</v>
      </c>
      <c r="HZH12" s="1440">
        <f>'GC Table 8 - Primary'!HZA20</f>
        <v>0</v>
      </c>
      <c r="HZI12" s="1441">
        <f>'GC Table 6 - Secondary'!HZA22</f>
        <v>0</v>
      </c>
      <c r="HZJ12" s="1441">
        <f>'GC Table 5 - Worker Training'!HZA20</f>
        <v>0</v>
      </c>
      <c r="HZK12" s="1441">
        <f>'GC Table 4 - Tertiary'!HYZ17</f>
        <v>0</v>
      </c>
      <c r="HZL12" s="1446">
        <f>SUM(HZH12:HZK12)</f>
        <v>0</v>
      </c>
      <c r="HZM12" s="780">
        <v>2014</v>
      </c>
      <c r="HZN12" s="1440">
        <f>'GC Table 8 - Primary'!HZQ8</f>
        <v>0</v>
      </c>
      <c r="HZO12" s="1441">
        <f>'GC Table 6 - Secondary'!HZQ8</f>
        <v>0</v>
      </c>
      <c r="HZP12" s="1441">
        <f>'GC Table 5 - Worker Training'!HZQ8</f>
        <v>0</v>
      </c>
      <c r="HZQ12" s="1441">
        <f>'GC Table 4 - Tertiary'!HZP8</f>
        <v>0</v>
      </c>
      <c r="HZR12" s="1442">
        <f>SUM(HZN12:HZQ12)</f>
        <v>0</v>
      </c>
      <c r="HZS12" s="1443">
        <f>'GC Table 8 - Primary'!HZQ12</f>
        <v>0</v>
      </c>
      <c r="HZT12" s="1441">
        <f>'GC Table 6 - Secondary'!HZQ14</f>
        <v>0</v>
      </c>
      <c r="HZU12" s="1444">
        <f>'GC Table 5 - Worker Training'!HZQ12</f>
        <v>0</v>
      </c>
      <c r="HZV12" s="1441">
        <f>'GC Table 4 - Tertiary'!HZP9</f>
        <v>0</v>
      </c>
      <c r="HZW12" s="1445">
        <f>SUM(HZS12:HZV12)</f>
        <v>0</v>
      </c>
      <c r="HZX12" s="1440">
        <f>'GC Table 8 - Primary'!HZQ20</f>
        <v>0</v>
      </c>
      <c r="HZY12" s="1441">
        <f>'GC Table 6 - Secondary'!HZQ22</f>
        <v>0</v>
      </c>
      <c r="HZZ12" s="1441">
        <f>'GC Table 5 - Worker Training'!HZQ20</f>
        <v>0</v>
      </c>
      <c r="IAA12" s="1441">
        <f>'GC Table 4 - Tertiary'!HZP17</f>
        <v>0</v>
      </c>
      <c r="IAB12" s="1446">
        <f>SUM(HZX12:IAA12)</f>
        <v>0</v>
      </c>
      <c r="IAC12" s="780">
        <v>2014</v>
      </c>
      <c r="IAD12" s="1440">
        <f>'GC Table 8 - Primary'!IAG8</f>
        <v>0</v>
      </c>
      <c r="IAE12" s="1441">
        <f>'GC Table 6 - Secondary'!IAG8</f>
        <v>0</v>
      </c>
      <c r="IAF12" s="1441">
        <f>'GC Table 5 - Worker Training'!IAG8</f>
        <v>0</v>
      </c>
      <c r="IAG12" s="1441">
        <f>'GC Table 4 - Tertiary'!IAF8</f>
        <v>0</v>
      </c>
      <c r="IAH12" s="1442">
        <f>SUM(IAD12:IAG12)</f>
        <v>0</v>
      </c>
      <c r="IAI12" s="1443">
        <f>'GC Table 8 - Primary'!IAG12</f>
        <v>0</v>
      </c>
      <c r="IAJ12" s="1441">
        <f>'GC Table 6 - Secondary'!IAG14</f>
        <v>0</v>
      </c>
      <c r="IAK12" s="1444">
        <f>'GC Table 5 - Worker Training'!IAG12</f>
        <v>0</v>
      </c>
      <c r="IAL12" s="1441">
        <f>'GC Table 4 - Tertiary'!IAF9</f>
        <v>0</v>
      </c>
      <c r="IAM12" s="1445">
        <f>SUM(IAI12:IAL12)</f>
        <v>0</v>
      </c>
      <c r="IAN12" s="1440">
        <f>'GC Table 8 - Primary'!IAG20</f>
        <v>0</v>
      </c>
      <c r="IAO12" s="1441">
        <f>'GC Table 6 - Secondary'!IAG22</f>
        <v>0</v>
      </c>
      <c r="IAP12" s="1441">
        <f>'GC Table 5 - Worker Training'!IAG20</f>
        <v>0</v>
      </c>
      <c r="IAQ12" s="1441">
        <f>'GC Table 4 - Tertiary'!IAF17</f>
        <v>0</v>
      </c>
      <c r="IAR12" s="1446">
        <f>SUM(IAN12:IAQ12)</f>
        <v>0</v>
      </c>
      <c r="IAS12" s="780">
        <v>2014</v>
      </c>
      <c r="IAT12" s="1440">
        <f>'GC Table 8 - Primary'!IAW8</f>
        <v>0</v>
      </c>
      <c r="IAU12" s="1441">
        <f>'GC Table 6 - Secondary'!IAW8</f>
        <v>0</v>
      </c>
      <c r="IAV12" s="1441">
        <f>'GC Table 5 - Worker Training'!IAW8</f>
        <v>0</v>
      </c>
      <c r="IAW12" s="1441">
        <f>'GC Table 4 - Tertiary'!IAV8</f>
        <v>0</v>
      </c>
      <c r="IAX12" s="1442">
        <f>SUM(IAT12:IAW12)</f>
        <v>0</v>
      </c>
      <c r="IAY12" s="1443">
        <f>'GC Table 8 - Primary'!IAW12</f>
        <v>0</v>
      </c>
      <c r="IAZ12" s="1441">
        <f>'GC Table 6 - Secondary'!IAW14</f>
        <v>0</v>
      </c>
      <c r="IBA12" s="1444">
        <f>'GC Table 5 - Worker Training'!IAW12</f>
        <v>0</v>
      </c>
      <c r="IBB12" s="1441">
        <f>'GC Table 4 - Tertiary'!IAV9</f>
        <v>0</v>
      </c>
      <c r="IBC12" s="1445">
        <f>SUM(IAY12:IBB12)</f>
        <v>0</v>
      </c>
      <c r="IBD12" s="1440">
        <f>'GC Table 8 - Primary'!IAW20</f>
        <v>0</v>
      </c>
      <c r="IBE12" s="1441">
        <f>'GC Table 6 - Secondary'!IAW22</f>
        <v>0</v>
      </c>
      <c r="IBF12" s="1441">
        <f>'GC Table 5 - Worker Training'!IAW20</f>
        <v>0</v>
      </c>
      <c r="IBG12" s="1441">
        <f>'GC Table 4 - Tertiary'!IAV17</f>
        <v>0</v>
      </c>
      <c r="IBH12" s="1446">
        <f>SUM(IBD12:IBG12)</f>
        <v>0</v>
      </c>
      <c r="IBI12" s="780">
        <v>2014</v>
      </c>
      <c r="IBJ12" s="1440">
        <f>'GC Table 8 - Primary'!IBM8</f>
        <v>0</v>
      </c>
      <c r="IBK12" s="1441">
        <f>'GC Table 6 - Secondary'!IBM8</f>
        <v>0</v>
      </c>
      <c r="IBL12" s="1441">
        <f>'GC Table 5 - Worker Training'!IBM8</f>
        <v>0</v>
      </c>
      <c r="IBM12" s="1441">
        <f>'GC Table 4 - Tertiary'!IBL8</f>
        <v>0</v>
      </c>
      <c r="IBN12" s="1442">
        <f>SUM(IBJ12:IBM12)</f>
        <v>0</v>
      </c>
      <c r="IBO12" s="1443">
        <f>'GC Table 8 - Primary'!IBM12</f>
        <v>0</v>
      </c>
      <c r="IBP12" s="1441">
        <f>'GC Table 6 - Secondary'!IBM14</f>
        <v>0</v>
      </c>
      <c r="IBQ12" s="1444">
        <f>'GC Table 5 - Worker Training'!IBM12</f>
        <v>0</v>
      </c>
      <c r="IBR12" s="1441">
        <f>'GC Table 4 - Tertiary'!IBL9</f>
        <v>0</v>
      </c>
      <c r="IBS12" s="1445">
        <f>SUM(IBO12:IBR12)</f>
        <v>0</v>
      </c>
      <c r="IBT12" s="1440">
        <f>'GC Table 8 - Primary'!IBM20</f>
        <v>0</v>
      </c>
      <c r="IBU12" s="1441">
        <f>'GC Table 6 - Secondary'!IBM22</f>
        <v>0</v>
      </c>
      <c r="IBV12" s="1441">
        <f>'GC Table 5 - Worker Training'!IBM20</f>
        <v>0</v>
      </c>
      <c r="IBW12" s="1441">
        <f>'GC Table 4 - Tertiary'!IBL17</f>
        <v>0</v>
      </c>
      <c r="IBX12" s="1446">
        <f>SUM(IBT12:IBW12)</f>
        <v>0</v>
      </c>
      <c r="IBY12" s="780">
        <v>2014</v>
      </c>
      <c r="IBZ12" s="1440">
        <f>'GC Table 8 - Primary'!ICC8</f>
        <v>0</v>
      </c>
      <c r="ICA12" s="1441">
        <f>'GC Table 6 - Secondary'!ICC8</f>
        <v>0</v>
      </c>
      <c r="ICB12" s="1441">
        <f>'GC Table 5 - Worker Training'!ICC8</f>
        <v>0</v>
      </c>
      <c r="ICC12" s="1441">
        <f>'GC Table 4 - Tertiary'!ICB8</f>
        <v>0</v>
      </c>
      <c r="ICD12" s="1442">
        <f>SUM(IBZ12:ICC12)</f>
        <v>0</v>
      </c>
      <c r="ICE12" s="1443">
        <f>'GC Table 8 - Primary'!ICC12</f>
        <v>0</v>
      </c>
      <c r="ICF12" s="1441">
        <f>'GC Table 6 - Secondary'!ICC14</f>
        <v>0</v>
      </c>
      <c r="ICG12" s="1444">
        <f>'GC Table 5 - Worker Training'!ICC12</f>
        <v>0</v>
      </c>
      <c r="ICH12" s="1441">
        <f>'GC Table 4 - Tertiary'!ICB9</f>
        <v>0</v>
      </c>
      <c r="ICI12" s="1445">
        <f>SUM(ICE12:ICH12)</f>
        <v>0</v>
      </c>
      <c r="ICJ12" s="1440">
        <f>'GC Table 8 - Primary'!ICC20</f>
        <v>0</v>
      </c>
      <c r="ICK12" s="1441">
        <f>'GC Table 6 - Secondary'!ICC22</f>
        <v>0</v>
      </c>
      <c r="ICL12" s="1441">
        <f>'GC Table 5 - Worker Training'!ICC20</f>
        <v>0</v>
      </c>
      <c r="ICM12" s="1441">
        <f>'GC Table 4 - Tertiary'!ICB17</f>
        <v>0</v>
      </c>
      <c r="ICN12" s="1446">
        <f>SUM(ICJ12:ICM12)</f>
        <v>0</v>
      </c>
      <c r="ICO12" s="780">
        <v>2014</v>
      </c>
      <c r="ICP12" s="1440">
        <f>'GC Table 8 - Primary'!ICS8</f>
        <v>0</v>
      </c>
      <c r="ICQ12" s="1441">
        <f>'GC Table 6 - Secondary'!ICS8</f>
        <v>0</v>
      </c>
      <c r="ICR12" s="1441">
        <f>'GC Table 5 - Worker Training'!ICS8</f>
        <v>0</v>
      </c>
      <c r="ICS12" s="1441">
        <f>'GC Table 4 - Tertiary'!ICR8</f>
        <v>0</v>
      </c>
      <c r="ICT12" s="1442">
        <f>SUM(ICP12:ICS12)</f>
        <v>0</v>
      </c>
      <c r="ICU12" s="1443">
        <f>'GC Table 8 - Primary'!ICS12</f>
        <v>0</v>
      </c>
      <c r="ICV12" s="1441">
        <f>'GC Table 6 - Secondary'!ICS14</f>
        <v>0</v>
      </c>
      <c r="ICW12" s="1444">
        <f>'GC Table 5 - Worker Training'!ICS12</f>
        <v>0</v>
      </c>
      <c r="ICX12" s="1441">
        <f>'GC Table 4 - Tertiary'!ICR9</f>
        <v>0</v>
      </c>
      <c r="ICY12" s="1445">
        <f>SUM(ICU12:ICX12)</f>
        <v>0</v>
      </c>
      <c r="ICZ12" s="1440">
        <f>'GC Table 8 - Primary'!ICS20</f>
        <v>0</v>
      </c>
      <c r="IDA12" s="1441">
        <f>'GC Table 6 - Secondary'!ICS22</f>
        <v>0</v>
      </c>
      <c r="IDB12" s="1441">
        <f>'GC Table 5 - Worker Training'!ICS20</f>
        <v>0</v>
      </c>
      <c r="IDC12" s="1441">
        <f>'GC Table 4 - Tertiary'!ICR17</f>
        <v>0</v>
      </c>
      <c r="IDD12" s="1446">
        <f>SUM(ICZ12:IDC12)</f>
        <v>0</v>
      </c>
      <c r="IDE12" s="780">
        <v>2014</v>
      </c>
      <c r="IDF12" s="1440">
        <f>'GC Table 8 - Primary'!IDI8</f>
        <v>0</v>
      </c>
      <c r="IDG12" s="1441">
        <f>'GC Table 6 - Secondary'!IDI8</f>
        <v>0</v>
      </c>
      <c r="IDH12" s="1441">
        <f>'GC Table 5 - Worker Training'!IDI8</f>
        <v>0</v>
      </c>
      <c r="IDI12" s="1441">
        <f>'GC Table 4 - Tertiary'!IDH8</f>
        <v>0</v>
      </c>
      <c r="IDJ12" s="1442">
        <f>SUM(IDF12:IDI12)</f>
        <v>0</v>
      </c>
      <c r="IDK12" s="1443">
        <f>'GC Table 8 - Primary'!IDI12</f>
        <v>0</v>
      </c>
      <c r="IDL12" s="1441">
        <f>'GC Table 6 - Secondary'!IDI14</f>
        <v>0</v>
      </c>
      <c r="IDM12" s="1444">
        <f>'GC Table 5 - Worker Training'!IDI12</f>
        <v>0</v>
      </c>
      <c r="IDN12" s="1441">
        <f>'GC Table 4 - Tertiary'!IDH9</f>
        <v>0</v>
      </c>
      <c r="IDO12" s="1445">
        <f>SUM(IDK12:IDN12)</f>
        <v>0</v>
      </c>
      <c r="IDP12" s="1440">
        <f>'GC Table 8 - Primary'!IDI20</f>
        <v>0</v>
      </c>
      <c r="IDQ12" s="1441">
        <f>'GC Table 6 - Secondary'!IDI22</f>
        <v>0</v>
      </c>
      <c r="IDR12" s="1441">
        <f>'GC Table 5 - Worker Training'!IDI20</f>
        <v>0</v>
      </c>
      <c r="IDS12" s="1441">
        <f>'GC Table 4 - Tertiary'!IDH17</f>
        <v>0</v>
      </c>
      <c r="IDT12" s="1446">
        <f>SUM(IDP12:IDS12)</f>
        <v>0</v>
      </c>
      <c r="IDU12" s="780">
        <v>2014</v>
      </c>
      <c r="IDV12" s="1440">
        <f>'GC Table 8 - Primary'!IDY8</f>
        <v>0</v>
      </c>
      <c r="IDW12" s="1441">
        <f>'GC Table 6 - Secondary'!IDY8</f>
        <v>0</v>
      </c>
      <c r="IDX12" s="1441">
        <f>'GC Table 5 - Worker Training'!IDY8</f>
        <v>0</v>
      </c>
      <c r="IDY12" s="1441">
        <f>'GC Table 4 - Tertiary'!IDX8</f>
        <v>0</v>
      </c>
      <c r="IDZ12" s="1442">
        <f>SUM(IDV12:IDY12)</f>
        <v>0</v>
      </c>
      <c r="IEA12" s="1443">
        <f>'GC Table 8 - Primary'!IDY12</f>
        <v>0</v>
      </c>
      <c r="IEB12" s="1441">
        <f>'GC Table 6 - Secondary'!IDY14</f>
        <v>0</v>
      </c>
      <c r="IEC12" s="1444">
        <f>'GC Table 5 - Worker Training'!IDY12</f>
        <v>0</v>
      </c>
      <c r="IED12" s="1441">
        <f>'GC Table 4 - Tertiary'!IDX9</f>
        <v>0</v>
      </c>
      <c r="IEE12" s="1445">
        <f>SUM(IEA12:IED12)</f>
        <v>0</v>
      </c>
      <c r="IEF12" s="1440">
        <f>'GC Table 8 - Primary'!IDY20</f>
        <v>0</v>
      </c>
      <c r="IEG12" s="1441">
        <f>'GC Table 6 - Secondary'!IDY22</f>
        <v>0</v>
      </c>
      <c r="IEH12" s="1441">
        <f>'GC Table 5 - Worker Training'!IDY20</f>
        <v>0</v>
      </c>
      <c r="IEI12" s="1441">
        <f>'GC Table 4 - Tertiary'!IDX17</f>
        <v>0</v>
      </c>
      <c r="IEJ12" s="1446">
        <f>SUM(IEF12:IEI12)</f>
        <v>0</v>
      </c>
      <c r="IEK12" s="780">
        <v>2014</v>
      </c>
      <c r="IEL12" s="1440">
        <f>'GC Table 8 - Primary'!IEO8</f>
        <v>0</v>
      </c>
      <c r="IEM12" s="1441">
        <f>'GC Table 6 - Secondary'!IEO8</f>
        <v>0</v>
      </c>
      <c r="IEN12" s="1441">
        <f>'GC Table 5 - Worker Training'!IEO8</f>
        <v>0</v>
      </c>
      <c r="IEO12" s="1441">
        <f>'GC Table 4 - Tertiary'!IEN8</f>
        <v>0</v>
      </c>
      <c r="IEP12" s="1442">
        <f>SUM(IEL12:IEO12)</f>
        <v>0</v>
      </c>
      <c r="IEQ12" s="1443">
        <f>'GC Table 8 - Primary'!IEO12</f>
        <v>0</v>
      </c>
      <c r="IER12" s="1441">
        <f>'GC Table 6 - Secondary'!IEO14</f>
        <v>0</v>
      </c>
      <c r="IES12" s="1444">
        <f>'GC Table 5 - Worker Training'!IEO12</f>
        <v>0</v>
      </c>
      <c r="IET12" s="1441">
        <f>'GC Table 4 - Tertiary'!IEN9</f>
        <v>0</v>
      </c>
      <c r="IEU12" s="1445">
        <f>SUM(IEQ12:IET12)</f>
        <v>0</v>
      </c>
      <c r="IEV12" s="1440">
        <f>'GC Table 8 - Primary'!IEO20</f>
        <v>0</v>
      </c>
      <c r="IEW12" s="1441">
        <f>'GC Table 6 - Secondary'!IEO22</f>
        <v>0</v>
      </c>
      <c r="IEX12" s="1441">
        <f>'GC Table 5 - Worker Training'!IEO20</f>
        <v>0</v>
      </c>
      <c r="IEY12" s="1441">
        <f>'GC Table 4 - Tertiary'!IEN17</f>
        <v>0</v>
      </c>
      <c r="IEZ12" s="1446">
        <f>SUM(IEV12:IEY12)</f>
        <v>0</v>
      </c>
      <c r="IFA12" s="780">
        <v>2014</v>
      </c>
      <c r="IFB12" s="1440">
        <f>'GC Table 8 - Primary'!IFE8</f>
        <v>0</v>
      </c>
      <c r="IFC12" s="1441">
        <f>'GC Table 6 - Secondary'!IFE8</f>
        <v>0</v>
      </c>
      <c r="IFD12" s="1441">
        <f>'GC Table 5 - Worker Training'!IFE8</f>
        <v>0</v>
      </c>
      <c r="IFE12" s="1441">
        <f>'GC Table 4 - Tertiary'!IFD8</f>
        <v>0</v>
      </c>
      <c r="IFF12" s="1442">
        <f>SUM(IFB12:IFE12)</f>
        <v>0</v>
      </c>
      <c r="IFG12" s="1443">
        <f>'GC Table 8 - Primary'!IFE12</f>
        <v>0</v>
      </c>
      <c r="IFH12" s="1441">
        <f>'GC Table 6 - Secondary'!IFE14</f>
        <v>0</v>
      </c>
      <c r="IFI12" s="1444">
        <f>'GC Table 5 - Worker Training'!IFE12</f>
        <v>0</v>
      </c>
      <c r="IFJ12" s="1441">
        <f>'GC Table 4 - Tertiary'!IFD9</f>
        <v>0</v>
      </c>
      <c r="IFK12" s="1445">
        <f>SUM(IFG12:IFJ12)</f>
        <v>0</v>
      </c>
      <c r="IFL12" s="1440">
        <f>'GC Table 8 - Primary'!IFE20</f>
        <v>0</v>
      </c>
      <c r="IFM12" s="1441">
        <f>'GC Table 6 - Secondary'!IFE22</f>
        <v>0</v>
      </c>
      <c r="IFN12" s="1441">
        <f>'GC Table 5 - Worker Training'!IFE20</f>
        <v>0</v>
      </c>
      <c r="IFO12" s="1441">
        <f>'GC Table 4 - Tertiary'!IFD17</f>
        <v>0</v>
      </c>
      <c r="IFP12" s="1446">
        <f>SUM(IFL12:IFO12)</f>
        <v>0</v>
      </c>
      <c r="IFQ12" s="780">
        <v>2014</v>
      </c>
      <c r="IFR12" s="1440">
        <f>'GC Table 8 - Primary'!IFU8</f>
        <v>0</v>
      </c>
      <c r="IFS12" s="1441">
        <f>'GC Table 6 - Secondary'!IFU8</f>
        <v>0</v>
      </c>
      <c r="IFT12" s="1441">
        <f>'GC Table 5 - Worker Training'!IFU8</f>
        <v>0</v>
      </c>
      <c r="IFU12" s="1441">
        <f>'GC Table 4 - Tertiary'!IFT8</f>
        <v>0</v>
      </c>
      <c r="IFV12" s="1442">
        <f>SUM(IFR12:IFU12)</f>
        <v>0</v>
      </c>
      <c r="IFW12" s="1443">
        <f>'GC Table 8 - Primary'!IFU12</f>
        <v>0</v>
      </c>
      <c r="IFX12" s="1441">
        <f>'GC Table 6 - Secondary'!IFU14</f>
        <v>0</v>
      </c>
      <c r="IFY12" s="1444">
        <f>'GC Table 5 - Worker Training'!IFU12</f>
        <v>0</v>
      </c>
      <c r="IFZ12" s="1441">
        <f>'GC Table 4 - Tertiary'!IFT9</f>
        <v>0</v>
      </c>
      <c r="IGA12" s="1445">
        <f>SUM(IFW12:IFZ12)</f>
        <v>0</v>
      </c>
      <c r="IGB12" s="1440">
        <f>'GC Table 8 - Primary'!IFU20</f>
        <v>0</v>
      </c>
      <c r="IGC12" s="1441">
        <f>'GC Table 6 - Secondary'!IFU22</f>
        <v>0</v>
      </c>
      <c r="IGD12" s="1441">
        <f>'GC Table 5 - Worker Training'!IFU20</f>
        <v>0</v>
      </c>
      <c r="IGE12" s="1441">
        <f>'GC Table 4 - Tertiary'!IFT17</f>
        <v>0</v>
      </c>
      <c r="IGF12" s="1446">
        <f>SUM(IGB12:IGE12)</f>
        <v>0</v>
      </c>
      <c r="IGG12" s="780">
        <v>2014</v>
      </c>
      <c r="IGH12" s="1440">
        <f>'GC Table 8 - Primary'!IGK8</f>
        <v>0</v>
      </c>
      <c r="IGI12" s="1441">
        <f>'GC Table 6 - Secondary'!IGK8</f>
        <v>0</v>
      </c>
      <c r="IGJ12" s="1441">
        <f>'GC Table 5 - Worker Training'!IGK8</f>
        <v>0</v>
      </c>
      <c r="IGK12" s="1441">
        <f>'GC Table 4 - Tertiary'!IGJ8</f>
        <v>0</v>
      </c>
      <c r="IGL12" s="1442">
        <f>SUM(IGH12:IGK12)</f>
        <v>0</v>
      </c>
      <c r="IGM12" s="1443">
        <f>'GC Table 8 - Primary'!IGK12</f>
        <v>0</v>
      </c>
      <c r="IGN12" s="1441">
        <f>'GC Table 6 - Secondary'!IGK14</f>
        <v>0</v>
      </c>
      <c r="IGO12" s="1444">
        <f>'GC Table 5 - Worker Training'!IGK12</f>
        <v>0</v>
      </c>
      <c r="IGP12" s="1441">
        <f>'GC Table 4 - Tertiary'!IGJ9</f>
        <v>0</v>
      </c>
      <c r="IGQ12" s="1445">
        <f>SUM(IGM12:IGP12)</f>
        <v>0</v>
      </c>
      <c r="IGR12" s="1440">
        <f>'GC Table 8 - Primary'!IGK20</f>
        <v>0</v>
      </c>
      <c r="IGS12" s="1441">
        <f>'GC Table 6 - Secondary'!IGK22</f>
        <v>0</v>
      </c>
      <c r="IGT12" s="1441">
        <f>'GC Table 5 - Worker Training'!IGK20</f>
        <v>0</v>
      </c>
      <c r="IGU12" s="1441">
        <f>'GC Table 4 - Tertiary'!IGJ17</f>
        <v>0</v>
      </c>
      <c r="IGV12" s="1446">
        <f>SUM(IGR12:IGU12)</f>
        <v>0</v>
      </c>
      <c r="IGW12" s="780">
        <v>2014</v>
      </c>
      <c r="IGX12" s="1440">
        <f>'GC Table 8 - Primary'!IHA8</f>
        <v>0</v>
      </c>
      <c r="IGY12" s="1441">
        <f>'GC Table 6 - Secondary'!IHA8</f>
        <v>0</v>
      </c>
      <c r="IGZ12" s="1441">
        <f>'GC Table 5 - Worker Training'!IHA8</f>
        <v>0</v>
      </c>
      <c r="IHA12" s="1441">
        <f>'GC Table 4 - Tertiary'!IGZ8</f>
        <v>0</v>
      </c>
      <c r="IHB12" s="1442">
        <f>SUM(IGX12:IHA12)</f>
        <v>0</v>
      </c>
      <c r="IHC12" s="1443">
        <f>'GC Table 8 - Primary'!IHA12</f>
        <v>0</v>
      </c>
      <c r="IHD12" s="1441">
        <f>'GC Table 6 - Secondary'!IHA14</f>
        <v>0</v>
      </c>
      <c r="IHE12" s="1444">
        <f>'GC Table 5 - Worker Training'!IHA12</f>
        <v>0</v>
      </c>
      <c r="IHF12" s="1441">
        <f>'GC Table 4 - Tertiary'!IGZ9</f>
        <v>0</v>
      </c>
      <c r="IHG12" s="1445">
        <f>SUM(IHC12:IHF12)</f>
        <v>0</v>
      </c>
      <c r="IHH12" s="1440">
        <f>'GC Table 8 - Primary'!IHA20</f>
        <v>0</v>
      </c>
      <c r="IHI12" s="1441">
        <f>'GC Table 6 - Secondary'!IHA22</f>
        <v>0</v>
      </c>
      <c r="IHJ12" s="1441">
        <f>'GC Table 5 - Worker Training'!IHA20</f>
        <v>0</v>
      </c>
      <c r="IHK12" s="1441">
        <f>'GC Table 4 - Tertiary'!IGZ17</f>
        <v>0</v>
      </c>
      <c r="IHL12" s="1446">
        <f>SUM(IHH12:IHK12)</f>
        <v>0</v>
      </c>
      <c r="IHM12" s="780">
        <v>2014</v>
      </c>
      <c r="IHN12" s="1440">
        <f>'GC Table 8 - Primary'!IHQ8</f>
        <v>0</v>
      </c>
      <c r="IHO12" s="1441">
        <f>'GC Table 6 - Secondary'!IHQ8</f>
        <v>0</v>
      </c>
      <c r="IHP12" s="1441">
        <f>'GC Table 5 - Worker Training'!IHQ8</f>
        <v>0</v>
      </c>
      <c r="IHQ12" s="1441">
        <f>'GC Table 4 - Tertiary'!IHP8</f>
        <v>0</v>
      </c>
      <c r="IHR12" s="1442">
        <f>SUM(IHN12:IHQ12)</f>
        <v>0</v>
      </c>
      <c r="IHS12" s="1443">
        <f>'GC Table 8 - Primary'!IHQ12</f>
        <v>0</v>
      </c>
      <c r="IHT12" s="1441">
        <f>'GC Table 6 - Secondary'!IHQ14</f>
        <v>0</v>
      </c>
      <c r="IHU12" s="1444">
        <f>'GC Table 5 - Worker Training'!IHQ12</f>
        <v>0</v>
      </c>
      <c r="IHV12" s="1441">
        <f>'GC Table 4 - Tertiary'!IHP9</f>
        <v>0</v>
      </c>
      <c r="IHW12" s="1445">
        <f>SUM(IHS12:IHV12)</f>
        <v>0</v>
      </c>
      <c r="IHX12" s="1440">
        <f>'GC Table 8 - Primary'!IHQ20</f>
        <v>0</v>
      </c>
      <c r="IHY12" s="1441">
        <f>'GC Table 6 - Secondary'!IHQ22</f>
        <v>0</v>
      </c>
      <c r="IHZ12" s="1441">
        <f>'GC Table 5 - Worker Training'!IHQ20</f>
        <v>0</v>
      </c>
      <c r="IIA12" s="1441">
        <f>'GC Table 4 - Tertiary'!IHP17</f>
        <v>0</v>
      </c>
      <c r="IIB12" s="1446">
        <f>SUM(IHX12:IIA12)</f>
        <v>0</v>
      </c>
      <c r="IIC12" s="780">
        <v>2014</v>
      </c>
      <c r="IID12" s="1440">
        <f>'GC Table 8 - Primary'!IIG8</f>
        <v>0</v>
      </c>
      <c r="IIE12" s="1441">
        <f>'GC Table 6 - Secondary'!IIG8</f>
        <v>0</v>
      </c>
      <c r="IIF12" s="1441">
        <f>'GC Table 5 - Worker Training'!IIG8</f>
        <v>0</v>
      </c>
      <c r="IIG12" s="1441">
        <f>'GC Table 4 - Tertiary'!IIF8</f>
        <v>0</v>
      </c>
      <c r="IIH12" s="1442">
        <f>SUM(IID12:IIG12)</f>
        <v>0</v>
      </c>
      <c r="III12" s="1443">
        <f>'GC Table 8 - Primary'!IIG12</f>
        <v>0</v>
      </c>
      <c r="IIJ12" s="1441">
        <f>'GC Table 6 - Secondary'!IIG14</f>
        <v>0</v>
      </c>
      <c r="IIK12" s="1444">
        <f>'GC Table 5 - Worker Training'!IIG12</f>
        <v>0</v>
      </c>
      <c r="IIL12" s="1441">
        <f>'GC Table 4 - Tertiary'!IIF9</f>
        <v>0</v>
      </c>
      <c r="IIM12" s="1445">
        <f>SUM(III12:IIL12)</f>
        <v>0</v>
      </c>
      <c r="IIN12" s="1440">
        <f>'GC Table 8 - Primary'!IIG20</f>
        <v>0</v>
      </c>
      <c r="IIO12" s="1441">
        <f>'GC Table 6 - Secondary'!IIG22</f>
        <v>0</v>
      </c>
      <c r="IIP12" s="1441">
        <f>'GC Table 5 - Worker Training'!IIG20</f>
        <v>0</v>
      </c>
      <c r="IIQ12" s="1441">
        <f>'GC Table 4 - Tertiary'!IIF17</f>
        <v>0</v>
      </c>
      <c r="IIR12" s="1446">
        <f>SUM(IIN12:IIQ12)</f>
        <v>0</v>
      </c>
      <c r="IIS12" s="780">
        <v>2014</v>
      </c>
      <c r="IIT12" s="1440">
        <f>'GC Table 8 - Primary'!IIW8</f>
        <v>0</v>
      </c>
      <c r="IIU12" s="1441">
        <f>'GC Table 6 - Secondary'!IIW8</f>
        <v>0</v>
      </c>
      <c r="IIV12" s="1441">
        <f>'GC Table 5 - Worker Training'!IIW8</f>
        <v>0</v>
      </c>
      <c r="IIW12" s="1441">
        <f>'GC Table 4 - Tertiary'!IIV8</f>
        <v>0</v>
      </c>
      <c r="IIX12" s="1442">
        <f>SUM(IIT12:IIW12)</f>
        <v>0</v>
      </c>
      <c r="IIY12" s="1443">
        <f>'GC Table 8 - Primary'!IIW12</f>
        <v>0</v>
      </c>
      <c r="IIZ12" s="1441">
        <f>'GC Table 6 - Secondary'!IIW14</f>
        <v>0</v>
      </c>
      <c r="IJA12" s="1444">
        <f>'GC Table 5 - Worker Training'!IIW12</f>
        <v>0</v>
      </c>
      <c r="IJB12" s="1441">
        <f>'GC Table 4 - Tertiary'!IIV9</f>
        <v>0</v>
      </c>
      <c r="IJC12" s="1445">
        <f>SUM(IIY12:IJB12)</f>
        <v>0</v>
      </c>
      <c r="IJD12" s="1440">
        <f>'GC Table 8 - Primary'!IIW20</f>
        <v>0</v>
      </c>
      <c r="IJE12" s="1441">
        <f>'GC Table 6 - Secondary'!IIW22</f>
        <v>0</v>
      </c>
      <c r="IJF12" s="1441">
        <f>'GC Table 5 - Worker Training'!IIW20</f>
        <v>0</v>
      </c>
      <c r="IJG12" s="1441">
        <f>'GC Table 4 - Tertiary'!IIV17</f>
        <v>0</v>
      </c>
      <c r="IJH12" s="1446">
        <f>SUM(IJD12:IJG12)</f>
        <v>0</v>
      </c>
      <c r="IJI12" s="780">
        <v>2014</v>
      </c>
      <c r="IJJ12" s="1440">
        <f>'GC Table 8 - Primary'!IJM8</f>
        <v>0</v>
      </c>
      <c r="IJK12" s="1441">
        <f>'GC Table 6 - Secondary'!IJM8</f>
        <v>0</v>
      </c>
      <c r="IJL12" s="1441">
        <f>'GC Table 5 - Worker Training'!IJM8</f>
        <v>0</v>
      </c>
      <c r="IJM12" s="1441">
        <f>'GC Table 4 - Tertiary'!IJL8</f>
        <v>0</v>
      </c>
      <c r="IJN12" s="1442">
        <f>SUM(IJJ12:IJM12)</f>
        <v>0</v>
      </c>
      <c r="IJO12" s="1443">
        <f>'GC Table 8 - Primary'!IJM12</f>
        <v>0</v>
      </c>
      <c r="IJP12" s="1441">
        <f>'GC Table 6 - Secondary'!IJM14</f>
        <v>0</v>
      </c>
      <c r="IJQ12" s="1444">
        <f>'GC Table 5 - Worker Training'!IJM12</f>
        <v>0</v>
      </c>
      <c r="IJR12" s="1441">
        <f>'GC Table 4 - Tertiary'!IJL9</f>
        <v>0</v>
      </c>
      <c r="IJS12" s="1445">
        <f>SUM(IJO12:IJR12)</f>
        <v>0</v>
      </c>
      <c r="IJT12" s="1440">
        <f>'GC Table 8 - Primary'!IJM20</f>
        <v>0</v>
      </c>
      <c r="IJU12" s="1441">
        <f>'GC Table 6 - Secondary'!IJM22</f>
        <v>0</v>
      </c>
      <c r="IJV12" s="1441">
        <f>'GC Table 5 - Worker Training'!IJM20</f>
        <v>0</v>
      </c>
      <c r="IJW12" s="1441">
        <f>'GC Table 4 - Tertiary'!IJL17</f>
        <v>0</v>
      </c>
      <c r="IJX12" s="1446">
        <f>SUM(IJT12:IJW12)</f>
        <v>0</v>
      </c>
      <c r="IJY12" s="780">
        <v>2014</v>
      </c>
      <c r="IJZ12" s="1440">
        <f>'GC Table 8 - Primary'!IKC8</f>
        <v>0</v>
      </c>
      <c r="IKA12" s="1441">
        <f>'GC Table 6 - Secondary'!IKC8</f>
        <v>0</v>
      </c>
      <c r="IKB12" s="1441">
        <f>'GC Table 5 - Worker Training'!IKC8</f>
        <v>0</v>
      </c>
      <c r="IKC12" s="1441">
        <f>'GC Table 4 - Tertiary'!IKB8</f>
        <v>0</v>
      </c>
      <c r="IKD12" s="1442">
        <f>SUM(IJZ12:IKC12)</f>
        <v>0</v>
      </c>
      <c r="IKE12" s="1443">
        <f>'GC Table 8 - Primary'!IKC12</f>
        <v>0</v>
      </c>
      <c r="IKF12" s="1441">
        <f>'GC Table 6 - Secondary'!IKC14</f>
        <v>0</v>
      </c>
      <c r="IKG12" s="1444">
        <f>'GC Table 5 - Worker Training'!IKC12</f>
        <v>0</v>
      </c>
      <c r="IKH12" s="1441">
        <f>'GC Table 4 - Tertiary'!IKB9</f>
        <v>0</v>
      </c>
      <c r="IKI12" s="1445">
        <f>SUM(IKE12:IKH12)</f>
        <v>0</v>
      </c>
      <c r="IKJ12" s="1440">
        <f>'GC Table 8 - Primary'!IKC20</f>
        <v>0</v>
      </c>
      <c r="IKK12" s="1441">
        <f>'GC Table 6 - Secondary'!IKC22</f>
        <v>0</v>
      </c>
      <c r="IKL12" s="1441">
        <f>'GC Table 5 - Worker Training'!IKC20</f>
        <v>0</v>
      </c>
      <c r="IKM12" s="1441">
        <f>'GC Table 4 - Tertiary'!IKB17</f>
        <v>0</v>
      </c>
      <c r="IKN12" s="1446">
        <f>SUM(IKJ12:IKM12)</f>
        <v>0</v>
      </c>
      <c r="IKO12" s="780">
        <v>2014</v>
      </c>
      <c r="IKP12" s="1440">
        <f>'GC Table 8 - Primary'!IKS8</f>
        <v>0</v>
      </c>
      <c r="IKQ12" s="1441">
        <f>'GC Table 6 - Secondary'!IKS8</f>
        <v>0</v>
      </c>
      <c r="IKR12" s="1441">
        <f>'GC Table 5 - Worker Training'!IKS8</f>
        <v>0</v>
      </c>
      <c r="IKS12" s="1441">
        <f>'GC Table 4 - Tertiary'!IKR8</f>
        <v>0</v>
      </c>
      <c r="IKT12" s="1442">
        <f>SUM(IKP12:IKS12)</f>
        <v>0</v>
      </c>
      <c r="IKU12" s="1443">
        <f>'GC Table 8 - Primary'!IKS12</f>
        <v>0</v>
      </c>
      <c r="IKV12" s="1441">
        <f>'GC Table 6 - Secondary'!IKS14</f>
        <v>0</v>
      </c>
      <c r="IKW12" s="1444">
        <f>'GC Table 5 - Worker Training'!IKS12</f>
        <v>0</v>
      </c>
      <c r="IKX12" s="1441">
        <f>'GC Table 4 - Tertiary'!IKR9</f>
        <v>0</v>
      </c>
      <c r="IKY12" s="1445">
        <f>SUM(IKU12:IKX12)</f>
        <v>0</v>
      </c>
      <c r="IKZ12" s="1440">
        <f>'GC Table 8 - Primary'!IKS20</f>
        <v>0</v>
      </c>
      <c r="ILA12" s="1441">
        <f>'GC Table 6 - Secondary'!IKS22</f>
        <v>0</v>
      </c>
      <c r="ILB12" s="1441">
        <f>'GC Table 5 - Worker Training'!IKS20</f>
        <v>0</v>
      </c>
      <c r="ILC12" s="1441">
        <f>'GC Table 4 - Tertiary'!IKR17</f>
        <v>0</v>
      </c>
      <c r="ILD12" s="1446">
        <f>SUM(IKZ12:ILC12)</f>
        <v>0</v>
      </c>
      <c r="ILE12" s="780">
        <v>2014</v>
      </c>
      <c r="ILF12" s="1440">
        <f>'GC Table 8 - Primary'!ILI8</f>
        <v>0</v>
      </c>
      <c r="ILG12" s="1441">
        <f>'GC Table 6 - Secondary'!ILI8</f>
        <v>0</v>
      </c>
      <c r="ILH12" s="1441">
        <f>'GC Table 5 - Worker Training'!ILI8</f>
        <v>0</v>
      </c>
      <c r="ILI12" s="1441">
        <f>'GC Table 4 - Tertiary'!ILH8</f>
        <v>0</v>
      </c>
      <c r="ILJ12" s="1442">
        <f>SUM(ILF12:ILI12)</f>
        <v>0</v>
      </c>
      <c r="ILK12" s="1443">
        <f>'GC Table 8 - Primary'!ILI12</f>
        <v>0</v>
      </c>
      <c r="ILL12" s="1441">
        <f>'GC Table 6 - Secondary'!ILI14</f>
        <v>0</v>
      </c>
      <c r="ILM12" s="1444">
        <f>'GC Table 5 - Worker Training'!ILI12</f>
        <v>0</v>
      </c>
      <c r="ILN12" s="1441">
        <f>'GC Table 4 - Tertiary'!ILH9</f>
        <v>0</v>
      </c>
      <c r="ILO12" s="1445">
        <f>SUM(ILK12:ILN12)</f>
        <v>0</v>
      </c>
      <c r="ILP12" s="1440">
        <f>'GC Table 8 - Primary'!ILI20</f>
        <v>0</v>
      </c>
      <c r="ILQ12" s="1441">
        <f>'GC Table 6 - Secondary'!ILI22</f>
        <v>0</v>
      </c>
      <c r="ILR12" s="1441">
        <f>'GC Table 5 - Worker Training'!ILI20</f>
        <v>0</v>
      </c>
      <c r="ILS12" s="1441">
        <f>'GC Table 4 - Tertiary'!ILH17</f>
        <v>0</v>
      </c>
      <c r="ILT12" s="1446">
        <f>SUM(ILP12:ILS12)</f>
        <v>0</v>
      </c>
      <c r="ILU12" s="780">
        <v>2014</v>
      </c>
      <c r="ILV12" s="1440">
        <f>'GC Table 8 - Primary'!ILY8</f>
        <v>0</v>
      </c>
      <c r="ILW12" s="1441">
        <f>'GC Table 6 - Secondary'!ILY8</f>
        <v>0</v>
      </c>
      <c r="ILX12" s="1441">
        <f>'GC Table 5 - Worker Training'!ILY8</f>
        <v>0</v>
      </c>
      <c r="ILY12" s="1441">
        <f>'GC Table 4 - Tertiary'!ILX8</f>
        <v>0</v>
      </c>
      <c r="ILZ12" s="1442">
        <f>SUM(ILV12:ILY12)</f>
        <v>0</v>
      </c>
      <c r="IMA12" s="1443">
        <f>'GC Table 8 - Primary'!ILY12</f>
        <v>0</v>
      </c>
      <c r="IMB12" s="1441">
        <f>'GC Table 6 - Secondary'!ILY14</f>
        <v>0</v>
      </c>
      <c r="IMC12" s="1444">
        <f>'GC Table 5 - Worker Training'!ILY12</f>
        <v>0</v>
      </c>
      <c r="IMD12" s="1441">
        <f>'GC Table 4 - Tertiary'!ILX9</f>
        <v>0</v>
      </c>
      <c r="IME12" s="1445">
        <f>SUM(IMA12:IMD12)</f>
        <v>0</v>
      </c>
      <c r="IMF12" s="1440">
        <f>'GC Table 8 - Primary'!ILY20</f>
        <v>0</v>
      </c>
      <c r="IMG12" s="1441">
        <f>'GC Table 6 - Secondary'!ILY22</f>
        <v>0</v>
      </c>
      <c r="IMH12" s="1441">
        <f>'GC Table 5 - Worker Training'!ILY20</f>
        <v>0</v>
      </c>
      <c r="IMI12" s="1441">
        <f>'GC Table 4 - Tertiary'!ILX17</f>
        <v>0</v>
      </c>
      <c r="IMJ12" s="1446">
        <f>SUM(IMF12:IMI12)</f>
        <v>0</v>
      </c>
      <c r="IMK12" s="780">
        <v>2014</v>
      </c>
      <c r="IML12" s="1440">
        <f>'GC Table 8 - Primary'!IMO8</f>
        <v>0</v>
      </c>
      <c r="IMM12" s="1441">
        <f>'GC Table 6 - Secondary'!IMO8</f>
        <v>0</v>
      </c>
      <c r="IMN12" s="1441">
        <f>'GC Table 5 - Worker Training'!IMO8</f>
        <v>0</v>
      </c>
      <c r="IMO12" s="1441">
        <f>'GC Table 4 - Tertiary'!IMN8</f>
        <v>0</v>
      </c>
      <c r="IMP12" s="1442">
        <f>SUM(IML12:IMO12)</f>
        <v>0</v>
      </c>
      <c r="IMQ12" s="1443">
        <f>'GC Table 8 - Primary'!IMO12</f>
        <v>0</v>
      </c>
      <c r="IMR12" s="1441">
        <f>'GC Table 6 - Secondary'!IMO14</f>
        <v>0</v>
      </c>
      <c r="IMS12" s="1444">
        <f>'GC Table 5 - Worker Training'!IMO12</f>
        <v>0</v>
      </c>
      <c r="IMT12" s="1441">
        <f>'GC Table 4 - Tertiary'!IMN9</f>
        <v>0</v>
      </c>
      <c r="IMU12" s="1445">
        <f>SUM(IMQ12:IMT12)</f>
        <v>0</v>
      </c>
      <c r="IMV12" s="1440">
        <f>'GC Table 8 - Primary'!IMO20</f>
        <v>0</v>
      </c>
      <c r="IMW12" s="1441">
        <f>'GC Table 6 - Secondary'!IMO22</f>
        <v>0</v>
      </c>
      <c r="IMX12" s="1441">
        <f>'GC Table 5 - Worker Training'!IMO20</f>
        <v>0</v>
      </c>
      <c r="IMY12" s="1441">
        <f>'GC Table 4 - Tertiary'!IMN17</f>
        <v>0</v>
      </c>
      <c r="IMZ12" s="1446">
        <f>SUM(IMV12:IMY12)</f>
        <v>0</v>
      </c>
      <c r="INA12" s="780">
        <v>2014</v>
      </c>
      <c r="INB12" s="1440">
        <f>'GC Table 8 - Primary'!INE8</f>
        <v>0</v>
      </c>
      <c r="INC12" s="1441">
        <f>'GC Table 6 - Secondary'!INE8</f>
        <v>0</v>
      </c>
      <c r="IND12" s="1441">
        <f>'GC Table 5 - Worker Training'!INE8</f>
        <v>0</v>
      </c>
      <c r="INE12" s="1441">
        <f>'GC Table 4 - Tertiary'!IND8</f>
        <v>0</v>
      </c>
      <c r="INF12" s="1442">
        <f>SUM(INB12:INE12)</f>
        <v>0</v>
      </c>
      <c r="ING12" s="1443">
        <f>'GC Table 8 - Primary'!INE12</f>
        <v>0</v>
      </c>
      <c r="INH12" s="1441">
        <f>'GC Table 6 - Secondary'!INE14</f>
        <v>0</v>
      </c>
      <c r="INI12" s="1444">
        <f>'GC Table 5 - Worker Training'!INE12</f>
        <v>0</v>
      </c>
      <c r="INJ12" s="1441">
        <f>'GC Table 4 - Tertiary'!IND9</f>
        <v>0</v>
      </c>
      <c r="INK12" s="1445">
        <f>SUM(ING12:INJ12)</f>
        <v>0</v>
      </c>
      <c r="INL12" s="1440">
        <f>'GC Table 8 - Primary'!INE20</f>
        <v>0</v>
      </c>
      <c r="INM12" s="1441">
        <f>'GC Table 6 - Secondary'!INE22</f>
        <v>0</v>
      </c>
      <c r="INN12" s="1441">
        <f>'GC Table 5 - Worker Training'!INE20</f>
        <v>0</v>
      </c>
      <c r="INO12" s="1441">
        <f>'GC Table 4 - Tertiary'!IND17</f>
        <v>0</v>
      </c>
      <c r="INP12" s="1446">
        <f>SUM(INL12:INO12)</f>
        <v>0</v>
      </c>
      <c r="INQ12" s="780">
        <v>2014</v>
      </c>
      <c r="INR12" s="1440">
        <f>'GC Table 8 - Primary'!INU8</f>
        <v>0</v>
      </c>
      <c r="INS12" s="1441">
        <f>'GC Table 6 - Secondary'!INU8</f>
        <v>0</v>
      </c>
      <c r="INT12" s="1441">
        <f>'GC Table 5 - Worker Training'!INU8</f>
        <v>0</v>
      </c>
      <c r="INU12" s="1441">
        <f>'GC Table 4 - Tertiary'!INT8</f>
        <v>0</v>
      </c>
      <c r="INV12" s="1442">
        <f>SUM(INR12:INU12)</f>
        <v>0</v>
      </c>
      <c r="INW12" s="1443">
        <f>'GC Table 8 - Primary'!INU12</f>
        <v>0</v>
      </c>
      <c r="INX12" s="1441">
        <f>'GC Table 6 - Secondary'!INU14</f>
        <v>0</v>
      </c>
      <c r="INY12" s="1444">
        <f>'GC Table 5 - Worker Training'!INU12</f>
        <v>0</v>
      </c>
      <c r="INZ12" s="1441">
        <f>'GC Table 4 - Tertiary'!INT9</f>
        <v>0</v>
      </c>
      <c r="IOA12" s="1445">
        <f>SUM(INW12:INZ12)</f>
        <v>0</v>
      </c>
      <c r="IOB12" s="1440">
        <f>'GC Table 8 - Primary'!INU20</f>
        <v>0</v>
      </c>
      <c r="IOC12" s="1441">
        <f>'GC Table 6 - Secondary'!INU22</f>
        <v>0</v>
      </c>
      <c r="IOD12" s="1441">
        <f>'GC Table 5 - Worker Training'!INU20</f>
        <v>0</v>
      </c>
      <c r="IOE12" s="1441">
        <f>'GC Table 4 - Tertiary'!INT17</f>
        <v>0</v>
      </c>
      <c r="IOF12" s="1446">
        <f>SUM(IOB12:IOE12)</f>
        <v>0</v>
      </c>
      <c r="IOG12" s="780">
        <v>2014</v>
      </c>
      <c r="IOH12" s="1440">
        <f>'GC Table 8 - Primary'!IOK8</f>
        <v>0</v>
      </c>
      <c r="IOI12" s="1441">
        <f>'GC Table 6 - Secondary'!IOK8</f>
        <v>0</v>
      </c>
      <c r="IOJ12" s="1441">
        <f>'GC Table 5 - Worker Training'!IOK8</f>
        <v>0</v>
      </c>
      <c r="IOK12" s="1441">
        <f>'GC Table 4 - Tertiary'!IOJ8</f>
        <v>0</v>
      </c>
      <c r="IOL12" s="1442">
        <f>SUM(IOH12:IOK12)</f>
        <v>0</v>
      </c>
      <c r="IOM12" s="1443">
        <f>'GC Table 8 - Primary'!IOK12</f>
        <v>0</v>
      </c>
      <c r="ION12" s="1441">
        <f>'GC Table 6 - Secondary'!IOK14</f>
        <v>0</v>
      </c>
      <c r="IOO12" s="1444">
        <f>'GC Table 5 - Worker Training'!IOK12</f>
        <v>0</v>
      </c>
      <c r="IOP12" s="1441">
        <f>'GC Table 4 - Tertiary'!IOJ9</f>
        <v>0</v>
      </c>
      <c r="IOQ12" s="1445">
        <f>SUM(IOM12:IOP12)</f>
        <v>0</v>
      </c>
      <c r="IOR12" s="1440">
        <f>'GC Table 8 - Primary'!IOK20</f>
        <v>0</v>
      </c>
      <c r="IOS12" s="1441">
        <f>'GC Table 6 - Secondary'!IOK22</f>
        <v>0</v>
      </c>
      <c r="IOT12" s="1441">
        <f>'GC Table 5 - Worker Training'!IOK20</f>
        <v>0</v>
      </c>
      <c r="IOU12" s="1441">
        <f>'GC Table 4 - Tertiary'!IOJ17</f>
        <v>0</v>
      </c>
      <c r="IOV12" s="1446">
        <f>SUM(IOR12:IOU12)</f>
        <v>0</v>
      </c>
      <c r="IOW12" s="780">
        <v>2014</v>
      </c>
      <c r="IOX12" s="1440">
        <f>'GC Table 8 - Primary'!IPA8</f>
        <v>0</v>
      </c>
      <c r="IOY12" s="1441">
        <f>'GC Table 6 - Secondary'!IPA8</f>
        <v>0</v>
      </c>
      <c r="IOZ12" s="1441">
        <f>'GC Table 5 - Worker Training'!IPA8</f>
        <v>0</v>
      </c>
      <c r="IPA12" s="1441">
        <f>'GC Table 4 - Tertiary'!IOZ8</f>
        <v>0</v>
      </c>
      <c r="IPB12" s="1442">
        <f>SUM(IOX12:IPA12)</f>
        <v>0</v>
      </c>
      <c r="IPC12" s="1443">
        <f>'GC Table 8 - Primary'!IPA12</f>
        <v>0</v>
      </c>
      <c r="IPD12" s="1441">
        <f>'GC Table 6 - Secondary'!IPA14</f>
        <v>0</v>
      </c>
      <c r="IPE12" s="1444">
        <f>'GC Table 5 - Worker Training'!IPA12</f>
        <v>0</v>
      </c>
      <c r="IPF12" s="1441">
        <f>'GC Table 4 - Tertiary'!IOZ9</f>
        <v>0</v>
      </c>
      <c r="IPG12" s="1445">
        <f>SUM(IPC12:IPF12)</f>
        <v>0</v>
      </c>
      <c r="IPH12" s="1440">
        <f>'GC Table 8 - Primary'!IPA20</f>
        <v>0</v>
      </c>
      <c r="IPI12" s="1441">
        <f>'GC Table 6 - Secondary'!IPA22</f>
        <v>0</v>
      </c>
      <c r="IPJ12" s="1441">
        <f>'GC Table 5 - Worker Training'!IPA20</f>
        <v>0</v>
      </c>
      <c r="IPK12" s="1441">
        <f>'GC Table 4 - Tertiary'!IOZ17</f>
        <v>0</v>
      </c>
      <c r="IPL12" s="1446">
        <f>SUM(IPH12:IPK12)</f>
        <v>0</v>
      </c>
      <c r="IPM12" s="780">
        <v>2014</v>
      </c>
      <c r="IPN12" s="1440">
        <f>'GC Table 8 - Primary'!IPQ8</f>
        <v>0</v>
      </c>
      <c r="IPO12" s="1441">
        <f>'GC Table 6 - Secondary'!IPQ8</f>
        <v>0</v>
      </c>
      <c r="IPP12" s="1441">
        <f>'GC Table 5 - Worker Training'!IPQ8</f>
        <v>0</v>
      </c>
      <c r="IPQ12" s="1441">
        <f>'GC Table 4 - Tertiary'!IPP8</f>
        <v>0</v>
      </c>
      <c r="IPR12" s="1442">
        <f>SUM(IPN12:IPQ12)</f>
        <v>0</v>
      </c>
      <c r="IPS12" s="1443">
        <f>'GC Table 8 - Primary'!IPQ12</f>
        <v>0</v>
      </c>
      <c r="IPT12" s="1441">
        <f>'GC Table 6 - Secondary'!IPQ14</f>
        <v>0</v>
      </c>
      <c r="IPU12" s="1444">
        <f>'GC Table 5 - Worker Training'!IPQ12</f>
        <v>0</v>
      </c>
      <c r="IPV12" s="1441">
        <f>'GC Table 4 - Tertiary'!IPP9</f>
        <v>0</v>
      </c>
      <c r="IPW12" s="1445">
        <f>SUM(IPS12:IPV12)</f>
        <v>0</v>
      </c>
      <c r="IPX12" s="1440">
        <f>'GC Table 8 - Primary'!IPQ20</f>
        <v>0</v>
      </c>
      <c r="IPY12" s="1441">
        <f>'GC Table 6 - Secondary'!IPQ22</f>
        <v>0</v>
      </c>
      <c r="IPZ12" s="1441">
        <f>'GC Table 5 - Worker Training'!IPQ20</f>
        <v>0</v>
      </c>
      <c r="IQA12" s="1441">
        <f>'GC Table 4 - Tertiary'!IPP17</f>
        <v>0</v>
      </c>
      <c r="IQB12" s="1446">
        <f>SUM(IPX12:IQA12)</f>
        <v>0</v>
      </c>
      <c r="IQC12" s="780">
        <v>2014</v>
      </c>
      <c r="IQD12" s="1440">
        <f>'GC Table 8 - Primary'!IQG8</f>
        <v>0</v>
      </c>
      <c r="IQE12" s="1441">
        <f>'GC Table 6 - Secondary'!IQG8</f>
        <v>0</v>
      </c>
      <c r="IQF12" s="1441">
        <f>'GC Table 5 - Worker Training'!IQG8</f>
        <v>0</v>
      </c>
      <c r="IQG12" s="1441">
        <f>'GC Table 4 - Tertiary'!IQF8</f>
        <v>0</v>
      </c>
      <c r="IQH12" s="1442">
        <f>SUM(IQD12:IQG12)</f>
        <v>0</v>
      </c>
      <c r="IQI12" s="1443">
        <f>'GC Table 8 - Primary'!IQG12</f>
        <v>0</v>
      </c>
      <c r="IQJ12" s="1441">
        <f>'GC Table 6 - Secondary'!IQG14</f>
        <v>0</v>
      </c>
      <c r="IQK12" s="1444">
        <f>'GC Table 5 - Worker Training'!IQG12</f>
        <v>0</v>
      </c>
      <c r="IQL12" s="1441">
        <f>'GC Table 4 - Tertiary'!IQF9</f>
        <v>0</v>
      </c>
      <c r="IQM12" s="1445">
        <f>SUM(IQI12:IQL12)</f>
        <v>0</v>
      </c>
      <c r="IQN12" s="1440">
        <f>'GC Table 8 - Primary'!IQG20</f>
        <v>0</v>
      </c>
      <c r="IQO12" s="1441">
        <f>'GC Table 6 - Secondary'!IQG22</f>
        <v>0</v>
      </c>
      <c r="IQP12" s="1441">
        <f>'GC Table 5 - Worker Training'!IQG20</f>
        <v>0</v>
      </c>
      <c r="IQQ12" s="1441">
        <f>'GC Table 4 - Tertiary'!IQF17</f>
        <v>0</v>
      </c>
      <c r="IQR12" s="1446">
        <f>SUM(IQN12:IQQ12)</f>
        <v>0</v>
      </c>
      <c r="IQS12" s="780">
        <v>2014</v>
      </c>
      <c r="IQT12" s="1440">
        <f>'GC Table 8 - Primary'!IQW8</f>
        <v>0</v>
      </c>
      <c r="IQU12" s="1441">
        <f>'GC Table 6 - Secondary'!IQW8</f>
        <v>0</v>
      </c>
      <c r="IQV12" s="1441">
        <f>'GC Table 5 - Worker Training'!IQW8</f>
        <v>0</v>
      </c>
      <c r="IQW12" s="1441">
        <f>'GC Table 4 - Tertiary'!IQV8</f>
        <v>0</v>
      </c>
      <c r="IQX12" s="1442">
        <f>SUM(IQT12:IQW12)</f>
        <v>0</v>
      </c>
      <c r="IQY12" s="1443">
        <f>'GC Table 8 - Primary'!IQW12</f>
        <v>0</v>
      </c>
      <c r="IQZ12" s="1441">
        <f>'GC Table 6 - Secondary'!IQW14</f>
        <v>0</v>
      </c>
      <c r="IRA12" s="1444">
        <f>'GC Table 5 - Worker Training'!IQW12</f>
        <v>0</v>
      </c>
      <c r="IRB12" s="1441">
        <f>'GC Table 4 - Tertiary'!IQV9</f>
        <v>0</v>
      </c>
      <c r="IRC12" s="1445">
        <f>SUM(IQY12:IRB12)</f>
        <v>0</v>
      </c>
      <c r="IRD12" s="1440">
        <f>'GC Table 8 - Primary'!IQW20</f>
        <v>0</v>
      </c>
      <c r="IRE12" s="1441">
        <f>'GC Table 6 - Secondary'!IQW22</f>
        <v>0</v>
      </c>
      <c r="IRF12" s="1441">
        <f>'GC Table 5 - Worker Training'!IQW20</f>
        <v>0</v>
      </c>
      <c r="IRG12" s="1441">
        <f>'GC Table 4 - Tertiary'!IQV17</f>
        <v>0</v>
      </c>
      <c r="IRH12" s="1446">
        <f>SUM(IRD12:IRG12)</f>
        <v>0</v>
      </c>
      <c r="IRI12" s="780">
        <v>2014</v>
      </c>
      <c r="IRJ12" s="1440">
        <f>'GC Table 8 - Primary'!IRM8</f>
        <v>0</v>
      </c>
      <c r="IRK12" s="1441">
        <f>'GC Table 6 - Secondary'!IRM8</f>
        <v>0</v>
      </c>
      <c r="IRL12" s="1441">
        <f>'GC Table 5 - Worker Training'!IRM8</f>
        <v>0</v>
      </c>
      <c r="IRM12" s="1441">
        <f>'GC Table 4 - Tertiary'!IRL8</f>
        <v>0</v>
      </c>
      <c r="IRN12" s="1442">
        <f>SUM(IRJ12:IRM12)</f>
        <v>0</v>
      </c>
      <c r="IRO12" s="1443">
        <f>'GC Table 8 - Primary'!IRM12</f>
        <v>0</v>
      </c>
      <c r="IRP12" s="1441">
        <f>'GC Table 6 - Secondary'!IRM14</f>
        <v>0</v>
      </c>
      <c r="IRQ12" s="1444">
        <f>'GC Table 5 - Worker Training'!IRM12</f>
        <v>0</v>
      </c>
      <c r="IRR12" s="1441">
        <f>'GC Table 4 - Tertiary'!IRL9</f>
        <v>0</v>
      </c>
      <c r="IRS12" s="1445">
        <f>SUM(IRO12:IRR12)</f>
        <v>0</v>
      </c>
      <c r="IRT12" s="1440">
        <f>'GC Table 8 - Primary'!IRM20</f>
        <v>0</v>
      </c>
      <c r="IRU12" s="1441">
        <f>'GC Table 6 - Secondary'!IRM22</f>
        <v>0</v>
      </c>
      <c r="IRV12" s="1441">
        <f>'GC Table 5 - Worker Training'!IRM20</f>
        <v>0</v>
      </c>
      <c r="IRW12" s="1441">
        <f>'GC Table 4 - Tertiary'!IRL17</f>
        <v>0</v>
      </c>
      <c r="IRX12" s="1446">
        <f>SUM(IRT12:IRW12)</f>
        <v>0</v>
      </c>
      <c r="IRY12" s="780">
        <v>2014</v>
      </c>
      <c r="IRZ12" s="1440">
        <f>'GC Table 8 - Primary'!ISC8</f>
        <v>0</v>
      </c>
      <c r="ISA12" s="1441">
        <f>'GC Table 6 - Secondary'!ISC8</f>
        <v>0</v>
      </c>
      <c r="ISB12" s="1441">
        <f>'GC Table 5 - Worker Training'!ISC8</f>
        <v>0</v>
      </c>
      <c r="ISC12" s="1441">
        <f>'GC Table 4 - Tertiary'!ISB8</f>
        <v>0</v>
      </c>
      <c r="ISD12" s="1442">
        <f>SUM(IRZ12:ISC12)</f>
        <v>0</v>
      </c>
      <c r="ISE12" s="1443">
        <f>'GC Table 8 - Primary'!ISC12</f>
        <v>0</v>
      </c>
      <c r="ISF12" s="1441">
        <f>'GC Table 6 - Secondary'!ISC14</f>
        <v>0</v>
      </c>
      <c r="ISG12" s="1444">
        <f>'GC Table 5 - Worker Training'!ISC12</f>
        <v>0</v>
      </c>
      <c r="ISH12" s="1441">
        <f>'GC Table 4 - Tertiary'!ISB9</f>
        <v>0</v>
      </c>
      <c r="ISI12" s="1445">
        <f>SUM(ISE12:ISH12)</f>
        <v>0</v>
      </c>
      <c r="ISJ12" s="1440">
        <f>'GC Table 8 - Primary'!ISC20</f>
        <v>0</v>
      </c>
      <c r="ISK12" s="1441">
        <f>'GC Table 6 - Secondary'!ISC22</f>
        <v>0</v>
      </c>
      <c r="ISL12" s="1441">
        <f>'GC Table 5 - Worker Training'!ISC20</f>
        <v>0</v>
      </c>
      <c r="ISM12" s="1441">
        <f>'GC Table 4 - Tertiary'!ISB17</f>
        <v>0</v>
      </c>
      <c r="ISN12" s="1446">
        <f>SUM(ISJ12:ISM12)</f>
        <v>0</v>
      </c>
      <c r="ISO12" s="780">
        <v>2014</v>
      </c>
      <c r="ISP12" s="1440">
        <f>'GC Table 8 - Primary'!ISS8</f>
        <v>0</v>
      </c>
      <c r="ISQ12" s="1441">
        <f>'GC Table 6 - Secondary'!ISS8</f>
        <v>0</v>
      </c>
      <c r="ISR12" s="1441">
        <f>'GC Table 5 - Worker Training'!ISS8</f>
        <v>0</v>
      </c>
      <c r="ISS12" s="1441">
        <f>'GC Table 4 - Tertiary'!ISR8</f>
        <v>0</v>
      </c>
      <c r="IST12" s="1442">
        <f>SUM(ISP12:ISS12)</f>
        <v>0</v>
      </c>
      <c r="ISU12" s="1443">
        <f>'GC Table 8 - Primary'!ISS12</f>
        <v>0</v>
      </c>
      <c r="ISV12" s="1441">
        <f>'GC Table 6 - Secondary'!ISS14</f>
        <v>0</v>
      </c>
      <c r="ISW12" s="1444">
        <f>'GC Table 5 - Worker Training'!ISS12</f>
        <v>0</v>
      </c>
      <c r="ISX12" s="1441">
        <f>'GC Table 4 - Tertiary'!ISR9</f>
        <v>0</v>
      </c>
      <c r="ISY12" s="1445">
        <f>SUM(ISU12:ISX12)</f>
        <v>0</v>
      </c>
      <c r="ISZ12" s="1440">
        <f>'GC Table 8 - Primary'!ISS20</f>
        <v>0</v>
      </c>
      <c r="ITA12" s="1441">
        <f>'GC Table 6 - Secondary'!ISS22</f>
        <v>0</v>
      </c>
      <c r="ITB12" s="1441">
        <f>'GC Table 5 - Worker Training'!ISS20</f>
        <v>0</v>
      </c>
      <c r="ITC12" s="1441">
        <f>'GC Table 4 - Tertiary'!ISR17</f>
        <v>0</v>
      </c>
      <c r="ITD12" s="1446">
        <f>SUM(ISZ12:ITC12)</f>
        <v>0</v>
      </c>
      <c r="ITE12" s="780">
        <v>2014</v>
      </c>
      <c r="ITF12" s="1440">
        <f>'GC Table 8 - Primary'!ITI8</f>
        <v>0</v>
      </c>
      <c r="ITG12" s="1441">
        <f>'GC Table 6 - Secondary'!ITI8</f>
        <v>0</v>
      </c>
      <c r="ITH12" s="1441">
        <f>'GC Table 5 - Worker Training'!ITI8</f>
        <v>0</v>
      </c>
      <c r="ITI12" s="1441">
        <f>'GC Table 4 - Tertiary'!ITH8</f>
        <v>0</v>
      </c>
      <c r="ITJ12" s="1442">
        <f>SUM(ITF12:ITI12)</f>
        <v>0</v>
      </c>
      <c r="ITK12" s="1443">
        <f>'GC Table 8 - Primary'!ITI12</f>
        <v>0</v>
      </c>
      <c r="ITL12" s="1441">
        <f>'GC Table 6 - Secondary'!ITI14</f>
        <v>0</v>
      </c>
      <c r="ITM12" s="1444">
        <f>'GC Table 5 - Worker Training'!ITI12</f>
        <v>0</v>
      </c>
      <c r="ITN12" s="1441">
        <f>'GC Table 4 - Tertiary'!ITH9</f>
        <v>0</v>
      </c>
      <c r="ITO12" s="1445">
        <f>SUM(ITK12:ITN12)</f>
        <v>0</v>
      </c>
      <c r="ITP12" s="1440">
        <f>'GC Table 8 - Primary'!ITI20</f>
        <v>0</v>
      </c>
      <c r="ITQ12" s="1441">
        <f>'GC Table 6 - Secondary'!ITI22</f>
        <v>0</v>
      </c>
      <c r="ITR12" s="1441">
        <f>'GC Table 5 - Worker Training'!ITI20</f>
        <v>0</v>
      </c>
      <c r="ITS12" s="1441">
        <f>'GC Table 4 - Tertiary'!ITH17</f>
        <v>0</v>
      </c>
      <c r="ITT12" s="1446">
        <f>SUM(ITP12:ITS12)</f>
        <v>0</v>
      </c>
      <c r="ITU12" s="780">
        <v>2014</v>
      </c>
      <c r="ITV12" s="1440">
        <f>'GC Table 8 - Primary'!ITY8</f>
        <v>0</v>
      </c>
      <c r="ITW12" s="1441">
        <f>'GC Table 6 - Secondary'!ITY8</f>
        <v>0</v>
      </c>
      <c r="ITX12" s="1441">
        <f>'GC Table 5 - Worker Training'!ITY8</f>
        <v>0</v>
      </c>
      <c r="ITY12" s="1441">
        <f>'GC Table 4 - Tertiary'!ITX8</f>
        <v>0</v>
      </c>
      <c r="ITZ12" s="1442">
        <f>SUM(ITV12:ITY12)</f>
        <v>0</v>
      </c>
      <c r="IUA12" s="1443">
        <f>'GC Table 8 - Primary'!ITY12</f>
        <v>0</v>
      </c>
      <c r="IUB12" s="1441">
        <f>'GC Table 6 - Secondary'!ITY14</f>
        <v>0</v>
      </c>
      <c r="IUC12" s="1444">
        <f>'GC Table 5 - Worker Training'!ITY12</f>
        <v>0</v>
      </c>
      <c r="IUD12" s="1441">
        <f>'GC Table 4 - Tertiary'!ITX9</f>
        <v>0</v>
      </c>
      <c r="IUE12" s="1445">
        <f>SUM(IUA12:IUD12)</f>
        <v>0</v>
      </c>
      <c r="IUF12" s="1440">
        <f>'GC Table 8 - Primary'!ITY20</f>
        <v>0</v>
      </c>
      <c r="IUG12" s="1441">
        <f>'GC Table 6 - Secondary'!ITY22</f>
        <v>0</v>
      </c>
      <c r="IUH12" s="1441">
        <f>'GC Table 5 - Worker Training'!ITY20</f>
        <v>0</v>
      </c>
      <c r="IUI12" s="1441">
        <f>'GC Table 4 - Tertiary'!ITX17</f>
        <v>0</v>
      </c>
      <c r="IUJ12" s="1446">
        <f>SUM(IUF12:IUI12)</f>
        <v>0</v>
      </c>
      <c r="IUK12" s="780">
        <v>2014</v>
      </c>
      <c r="IUL12" s="1440">
        <f>'GC Table 8 - Primary'!IUO8</f>
        <v>0</v>
      </c>
      <c r="IUM12" s="1441">
        <f>'GC Table 6 - Secondary'!IUO8</f>
        <v>0</v>
      </c>
      <c r="IUN12" s="1441">
        <f>'GC Table 5 - Worker Training'!IUO8</f>
        <v>0</v>
      </c>
      <c r="IUO12" s="1441">
        <f>'GC Table 4 - Tertiary'!IUN8</f>
        <v>0</v>
      </c>
      <c r="IUP12" s="1442">
        <f>SUM(IUL12:IUO12)</f>
        <v>0</v>
      </c>
      <c r="IUQ12" s="1443">
        <f>'GC Table 8 - Primary'!IUO12</f>
        <v>0</v>
      </c>
      <c r="IUR12" s="1441">
        <f>'GC Table 6 - Secondary'!IUO14</f>
        <v>0</v>
      </c>
      <c r="IUS12" s="1444">
        <f>'GC Table 5 - Worker Training'!IUO12</f>
        <v>0</v>
      </c>
      <c r="IUT12" s="1441">
        <f>'GC Table 4 - Tertiary'!IUN9</f>
        <v>0</v>
      </c>
      <c r="IUU12" s="1445">
        <f>SUM(IUQ12:IUT12)</f>
        <v>0</v>
      </c>
      <c r="IUV12" s="1440">
        <f>'GC Table 8 - Primary'!IUO20</f>
        <v>0</v>
      </c>
      <c r="IUW12" s="1441">
        <f>'GC Table 6 - Secondary'!IUO22</f>
        <v>0</v>
      </c>
      <c r="IUX12" s="1441">
        <f>'GC Table 5 - Worker Training'!IUO20</f>
        <v>0</v>
      </c>
      <c r="IUY12" s="1441">
        <f>'GC Table 4 - Tertiary'!IUN17</f>
        <v>0</v>
      </c>
      <c r="IUZ12" s="1446">
        <f>SUM(IUV12:IUY12)</f>
        <v>0</v>
      </c>
      <c r="IVA12" s="780">
        <v>2014</v>
      </c>
      <c r="IVB12" s="1440">
        <f>'GC Table 8 - Primary'!IVE8</f>
        <v>0</v>
      </c>
      <c r="IVC12" s="1441">
        <f>'GC Table 6 - Secondary'!IVE8</f>
        <v>0</v>
      </c>
      <c r="IVD12" s="1441">
        <f>'GC Table 5 - Worker Training'!IVE8</f>
        <v>0</v>
      </c>
      <c r="IVE12" s="1441">
        <f>'GC Table 4 - Tertiary'!IVD8</f>
        <v>0</v>
      </c>
      <c r="IVF12" s="1442">
        <f>SUM(IVB12:IVE12)</f>
        <v>0</v>
      </c>
      <c r="IVG12" s="1443">
        <f>'GC Table 8 - Primary'!IVE12</f>
        <v>0</v>
      </c>
      <c r="IVH12" s="1441">
        <f>'GC Table 6 - Secondary'!IVE14</f>
        <v>0</v>
      </c>
      <c r="IVI12" s="1444">
        <f>'GC Table 5 - Worker Training'!IVE12</f>
        <v>0</v>
      </c>
      <c r="IVJ12" s="1441">
        <f>'GC Table 4 - Tertiary'!IVD9</f>
        <v>0</v>
      </c>
      <c r="IVK12" s="1445">
        <f>SUM(IVG12:IVJ12)</f>
        <v>0</v>
      </c>
      <c r="IVL12" s="1440">
        <f>'GC Table 8 - Primary'!IVE20</f>
        <v>0</v>
      </c>
      <c r="IVM12" s="1441">
        <f>'GC Table 6 - Secondary'!IVE22</f>
        <v>0</v>
      </c>
      <c r="IVN12" s="1441">
        <f>'GC Table 5 - Worker Training'!IVE20</f>
        <v>0</v>
      </c>
      <c r="IVO12" s="1441">
        <f>'GC Table 4 - Tertiary'!IVD17</f>
        <v>0</v>
      </c>
      <c r="IVP12" s="1446">
        <f>SUM(IVL12:IVO12)</f>
        <v>0</v>
      </c>
      <c r="IVQ12" s="780">
        <v>2014</v>
      </c>
      <c r="IVR12" s="1440">
        <f>'GC Table 8 - Primary'!IVU8</f>
        <v>0</v>
      </c>
      <c r="IVS12" s="1441">
        <f>'GC Table 6 - Secondary'!IVU8</f>
        <v>0</v>
      </c>
      <c r="IVT12" s="1441">
        <f>'GC Table 5 - Worker Training'!IVU8</f>
        <v>0</v>
      </c>
      <c r="IVU12" s="1441">
        <f>'GC Table 4 - Tertiary'!IVT8</f>
        <v>0</v>
      </c>
      <c r="IVV12" s="1442">
        <f>SUM(IVR12:IVU12)</f>
        <v>0</v>
      </c>
      <c r="IVW12" s="1443">
        <f>'GC Table 8 - Primary'!IVU12</f>
        <v>0</v>
      </c>
      <c r="IVX12" s="1441">
        <f>'GC Table 6 - Secondary'!IVU14</f>
        <v>0</v>
      </c>
      <c r="IVY12" s="1444">
        <f>'GC Table 5 - Worker Training'!IVU12</f>
        <v>0</v>
      </c>
      <c r="IVZ12" s="1441">
        <f>'GC Table 4 - Tertiary'!IVT9</f>
        <v>0</v>
      </c>
      <c r="IWA12" s="1445">
        <f>SUM(IVW12:IVZ12)</f>
        <v>0</v>
      </c>
      <c r="IWB12" s="1440">
        <f>'GC Table 8 - Primary'!IVU20</f>
        <v>0</v>
      </c>
      <c r="IWC12" s="1441">
        <f>'GC Table 6 - Secondary'!IVU22</f>
        <v>0</v>
      </c>
      <c r="IWD12" s="1441">
        <f>'GC Table 5 - Worker Training'!IVU20</f>
        <v>0</v>
      </c>
      <c r="IWE12" s="1441">
        <f>'GC Table 4 - Tertiary'!IVT17</f>
        <v>0</v>
      </c>
      <c r="IWF12" s="1446">
        <f>SUM(IWB12:IWE12)</f>
        <v>0</v>
      </c>
      <c r="IWG12" s="780">
        <v>2014</v>
      </c>
      <c r="IWH12" s="1440">
        <f>'GC Table 8 - Primary'!IWK8</f>
        <v>0</v>
      </c>
      <c r="IWI12" s="1441">
        <f>'GC Table 6 - Secondary'!IWK8</f>
        <v>0</v>
      </c>
      <c r="IWJ12" s="1441">
        <f>'GC Table 5 - Worker Training'!IWK8</f>
        <v>0</v>
      </c>
      <c r="IWK12" s="1441">
        <f>'GC Table 4 - Tertiary'!IWJ8</f>
        <v>0</v>
      </c>
      <c r="IWL12" s="1442">
        <f>SUM(IWH12:IWK12)</f>
        <v>0</v>
      </c>
      <c r="IWM12" s="1443">
        <f>'GC Table 8 - Primary'!IWK12</f>
        <v>0</v>
      </c>
      <c r="IWN12" s="1441">
        <f>'GC Table 6 - Secondary'!IWK14</f>
        <v>0</v>
      </c>
      <c r="IWO12" s="1444">
        <f>'GC Table 5 - Worker Training'!IWK12</f>
        <v>0</v>
      </c>
      <c r="IWP12" s="1441">
        <f>'GC Table 4 - Tertiary'!IWJ9</f>
        <v>0</v>
      </c>
      <c r="IWQ12" s="1445">
        <f>SUM(IWM12:IWP12)</f>
        <v>0</v>
      </c>
      <c r="IWR12" s="1440">
        <f>'GC Table 8 - Primary'!IWK20</f>
        <v>0</v>
      </c>
      <c r="IWS12" s="1441">
        <f>'GC Table 6 - Secondary'!IWK22</f>
        <v>0</v>
      </c>
      <c r="IWT12" s="1441">
        <f>'GC Table 5 - Worker Training'!IWK20</f>
        <v>0</v>
      </c>
      <c r="IWU12" s="1441">
        <f>'GC Table 4 - Tertiary'!IWJ17</f>
        <v>0</v>
      </c>
      <c r="IWV12" s="1446">
        <f>SUM(IWR12:IWU12)</f>
        <v>0</v>
      </c>
      <c r="IWW12" s="780">
        <v>2014</v>
      </c>
      <c r="IWX12" s="1440">
        <f>'GC Table 8 - Primary'!IXA8</f>
        <v>0</v>
      </c>
      <c r="IWY12" s="1441">
        <f>'GC Table 6 - Secondary'!IXA8</f>
        <v>0</v>
      </c>
      <c r="IWZ12" s="1441">
        <f>'GC Table 5 - Worker Training'!IXA8</f>
        <v>0</v>
      </c>
      <c r="IXA12" s="1441">
        <f>'GC Table 4 - Tertiary'!IWZ8</f>
        <v>0</v>
      </c>
      <c r="IXB12" s="1442">
        <f>SUM(IWX12:IXA12)</f>
        <v>0</v>
      </c>
      <c r="IXC12" s="1443">
        <f>'GC Table 8 - Primary'!IXA12</f>
        <v>0</v>
      </c>
      <c r="IXD12" s="1441">
        <f>'GC Table 6 - Secondary'!IXA14</f>
        <v>0</v>
      </c>
      <c r="IXE12" s="1444">
        <f>'GC Table 5 - Worker Training'!IXA12</f>
        <v>0</v>
      </c>
      <c r="IXF12" s="1441">
        <f>'GC Table 4 - Tertiary'!IWZ9</f>
        <v>0</v>
      </c>
      <c r="IXG12" s="1445">
        <f>SUM(IXC12:IXF12)</f>
        <v>0</v>
      </c>
      <c r="IXH12" s="1440">
        <f>'GC Table 8 - Primary'!IXA20</f>
        <v>0</v>
      </c>
      <c r="IXI12" s="1441">
        <f>'GC Table 6 - Secondary'!IXA22</f>
        <v>0</v>
      </c>
      <c r="IXJ12" s="1441">
        <f>'GC Table 5 - Worker Training'!IXA20</f>
        <v>0</v>
      </c>
      <c r="IXK12" s="1441">
        <f>'GC Table 4 - Tertiary'!IWZ17</f>
        <v>0</v>
      </c>
      <c r="IXL12" s="1446">
        <f>SUM(IXH12:IXK12)</f>
        <v>0</v>
      </c>
      <c r="IXM12" s="780">
        <v>2014</v>
      </c>
      <c r="IXN12" s="1440">
        <f>'GC Table 8 - Primary'!IXQ8</f>
        <v>0</v>
      </c>
      <c r="IXO12" s="1441">
        <f>'GC Table 6 - Secondary'!IXQ8</f>
        <v>0</v>
      </c>
      <c r="IXP12" s="1441">
        <f>'GC Table 5 - Worker Training'!IXQ8</f>
        <v>0</v>
      </c>
      <c r="IXQ12" s="1441">
        <f>'GC Table 4 - Tertiary'!IXP8</f>
        <v>0</v>
      </c>
      <c r="IXR12" s="1442">
        <f>SUM(IXN12:IXQ12)</f>
        <v>0</v>
      </c>
      <c r="IXS12" s="1443">
        <f>'GC Table 8 - Primary'!IXQ12</f>
        <v>0</v>
      </c>
      <c r="IXT12" s="1441">
        <f>'GC Table 6 - Secondary'!IXQ14</f>
        <v>0</v>
      </c>
      <c r="IXU12" s="1444">
        <f>'GC Table 5 - Worker Training'!IXQ12</f>
        <v>0</v>
      </c>
      <c r="IXV12" s="1441">
        <f>'GC Table 4 - Tertiary'!IXP9</f>
        <v>0</v>
      </c>
      <c r="IXW12" s="1445">
        <f>SUM(IXS12:IXV12)</f>
        <v>0</v>
      </c>
      <c r="IXX12" s="1440">
        <f>'GC Table 8 - Primary'!IXQ20</f>
        <v>0</v>
      </c>
      <c r="IXY12" s="1441">
        <f>'GC Table 6 - Secondary'!IXQ22</f>
        <v>0</v>
      </c>
      <c r="IXZ12" s="1441">
        <f>'GC Table 5 - Worker Training'!IXQ20</f>
        <v>0</v>
      </c>
      <c r="IYA12" s="1441">
        <f>'GC Table 4 - Tertiary'!IXP17</f>
        <v>0</v>
      </c>
      <c r="IYB12" s="1446">
        <f>SUM(IXX12:IYA12)</f>
        <v>0</v>
      </c>
      <c r="IYC12" s="780">
        <v>2014</v>
      </c>
      <c r="IYD12" s="1440">
        <f>'GC Table 8 - Primary'!IYG8</f>
        <v>0</v>
      </c>
      <c r="IYE12" s="1441">
        <f>'GC Table 6 - Secondary'!IYG8</f>
        <v>0</v>
      </c>
      <c r="IYF12" s="1441">
        <f>'GC Table 5 - Worker Training'!IYG8</f>
        <v>0</v>
      </c>
      <c r="IYG12" s="1441">
        <f>'GC Table 4 - Tertiary'!IYF8</f>
        <v>0</v>
      </c>
      <c r="IYH12" s="1442">
        <f>SUM(IYD12:IYG12)</f>
        <v>0</v>
      </c>
      <c r="IYI12" s="1443">
        <f>'GC Table 8 - Primary'!IYG12</f>
        <v>0</v>
      </c>
      <c r="IYJ12" s="1441">
        <f>'GC Table 6 - Secondary'!IYG14</f>
        <v>0</v>
      </c>
      <c r="IYK12" s="1444">
        <f>'GC Table 5 - Worker Training'!IYG12</f>
        <v>0</v>
      </c>
      <c r="IYL12" s="1441">
        <f>'GC Table 4 - Tertiary'!IYF9</f>
        <v>0</v>
      </c>
      <c r="IYM12" s="1445">
        <f>SUM(IYI12:IYL12)</f>
        <v>0</v>
      </c>
      <c r="IYN12" s="1440">
        <f>'GC Table 8 - Primary'!IYG20</f>
        <v>0</v>
      </c>
      <c r="IYO12" s="1441">
        <f>'GC Table 6 - Secondary'!IYG22</f>
        <v>0</v>
      </c>
      <c r="IYP12" s="1441">
        <f>'GC Table 5 - Worker Training'!IYG20</f>
        <v>0</v>
      </c>
      <c r="IYQ12" s="1441">
        <f>'GC Table 4 - Tertiary'!IYF17</f>
        <v>0</v>
      </c>
      <c r="IYR12" s="1446">
        <f>SUM(IYN12:IYQ12)</f>
        <v>0</v>
      </c>
      <c r="IYS12" s="780">
        <v>2014</v>
      </c>
      <c r="IYT12" s="1440">
        <f>'GC Table 8 - Primary'!IYW8</f>
        <v>0</v>
      </c>
      <c r="IYU12" s="1441">
        <f>'GC Table 6 - Secondary'!IYW8</f>
        <v>0</v>
      </c>
      <c r="IYV12" s="1441">
        <f>'GC Table 5 - Worker Training'!IYW8</f>
        <v>0</v>
      </c>
      <c r="IYW12" s="1441">
        <f>'GC Table 4 - Tertiary'!IYV8</f>
        <v>0</v>
      </c>
      <c r="IYX12" s="1442">
        <f>SUM(IYT12:IYW12)</f>
        <v>0</v>
      </c>
      <c r="IYY12" s="1443">
        <f>'GC Table 8 - Primary'!IYW12</f>
        <v>0</v>
      </c>
      <c r="IYZ12" s="1441">
        <f>'GC Table 6 - Secondary'!IYW14</f>
        <v>0</v>
      </c>
      <c r="IZA12" s="1444">
        <f>'GC Table 5 - Worker Training'!IYW12</f>
        <v>0</v>
      </c>
      <c r="IZB12" s="1441">
        <f>'GC Table 4 - Tertiary'!IYV9</f>
        <v>0</v>
      </c>
      <c r="IZC12" s="1445">
        <f>SUM(IYY12:IZB12)</f>
        <v>0</v>
      </c>
      <c r="IZD12" s="1440">
        <f>'GC Table 8 - Primary'!IYW20</f>
        <v>0</v>
      </c>
      <c r="IZE12" s="1441">
        <f>'GC Table 6 - Secondary'!IYW22</f>
        <v>0</v>
      </c>
      <c r="IZF12" s="1441">
        <f>'GC Table 5 - Worker Training'!IYW20</f>
        <v>0</v>
      </c>
      <c r="IZG12" s="1441">
        <f>'GC Table 4 - Tertiary'!IYV17</f>
        <v>0</v>
      </c>
      <c r="IZH12" s="1446">
        <f>SUM(IZD12:IZG12)</f>
        <v>0</v>
      </c>
      <c r="IZI12" s="780">
        <v>2014</v>
      </c>
      <c r="IZJ12" s="1440">
        <f>'GC Table 8 - Primary'!IZM8</f>
        <v>0</v>
      </c>
      <c r="IZK12" s="1441">
        <f>'GC Table 6 - Secondary'!IZM8</f>
        <v>0</v>
      </c>
      <c r="IZL12" s="1441">
        <f>'GC Table 5 - Worker Training'!IZM8</f>
        <v>0</v>
      </c>
      <c r="IZM12" s="1441">
        <f>'GC Table 4 - Tertiary'!IZL8</f>
        <v>0</v>
      </c>
      <c r="IZN12" s="1442">
        <f>SUM(IZJ12:IZM12)</f>
        <v>0</v>
      </c>
      <c r="IZO12" s="1443">
        <f>'GC Table 8 - Primary'!IZM12</f>
        <v>0</v>
      </c>
      <c r="IZP12" s="1441">
        <f>'GC Table 6 - Secondary'!IZM14</f>
        <v>0</v>
      </c>
      <c r="IZQ12" s="1444">
        <f>'GC Table 5 - Worker Training'!IZM12</f>
        <v>0</v>
      </c>
      <c r="IZR12" s="1441">
        <f>'GC Table 4 - Tertiary'!IZL9</f>
        <v>0</v>
      </c>
      <c r="IZS12" s="1445">
        <f>SUM(IZO12:IZR12)</f>
        <v>0</v>
      </c>
      <c r="IZT12" s="1440">
        <f>'GC Table 8 - Primary'!IZM20</f>
        <v>0</v>
      </c>
      <c r="IZU12" s="1441">
        <f>'GC Table 6 - Secondary'!IZM22</f>
        <v>0</v>
      </c>
      <c r="IZV12" s="1441">
        <f>'GC Table 5 - Worker Training'!IZM20</f>
        <v>0</v>
      </c>
      <c r="IZW12" s="1441">
        <f>'GC Table 4 - Tertiary'!IZL17</f>
        <v>0</v>
      </c>
      <c r="IZX12" s="1446">
        <f>SUM(IZT12:IZW12)</f>
        <v>0</v>
      </c>
      <c r="IZY12" s="780">
        <v>2014</v>
      </c>
      <c r="IZZ12" s="1440">
        <f>'GC Table 8 - Primary'!JAC8</f>
        <v>0</v>
      </c>
      <c r="JAA12" s="1441">
        <f>'GC Table 6 - Secondary'!JAC8</f>
        <v>0</v>
      </c>
      <c r="JAB12" s="1441">
        <f>'GC Table 5 - Worker Training'!JAC8</f>
        <v>0</v>
      </c>
      <c r="JAC12" s="1441">
        <f>'GC Table 4 - Tertiary'!JAB8</f>
        <v>0</v>
      </c>
      <c r="JAD12" s="1442">
        <f>SUM(IZZ12:JAC12)</f>
        <v>0</v>
      </c>
      <c r="JAE12" s="1443">
        <f>'GC Table 8 - Primary'!JAC12</f>
        <v>0</v>
      </c>
      <c r="JAF12" s="1441">
        <f>'GC Table 6 - Secondary'!JAC14</f>
        <v>0</v>
      </c>
      <c r="JAG12" s="1444">
        <f>'GC Table 5 - Worker Training'!JAC12</f>
        <v>0</v>
      </c>
      <c r="JAH12" s="1441">
        <f>'GC Table 4 - Tertiary'!JAB9</f>
        <v>0</v>
      </c>
      <c r="JAI12" s="1445">
        <f>SUM(JAE12:JAH12)</f>
        <v>0</v>
      </c>
      <c r="JAJ12" s="1440">
        <f>'GC Table 8 - Primary'!JAC20</f>
        <v>0</v>
      </c>
      <c r="JAK12" s="1441">
        <f>'GC Table 6 - Secondary'!JAC22</f>
        <v>0</v>
      </c>
      <c r="JAL12" s="1441">
        <f>'GC Table 5 - Worker Training'!JAC20</f>
        <v>0</v>
      </c>
      <c r="JAM12" s="1441">
        <f>'GC Table 4 - Tertiary'!JAB17</f>
        <v>0</v>
      </c>
      <c r="JAN12" s="1446">
        <f>SUM(JAJ12:JAM12)</f>
        <v>0</v>
      </c>
      <c r="JAO12" s="780">
        <v>2014</v>
      </c>
      <c r="JAP12" s="1440">
        <f>'GC Table 8 - Primary'!JAS8</f>
        <v>0</v>
      </c>
      <c r="JAQ12" s="1441">
        <f>'GC Table 6 - Secondary'!JAS8</f>
        <v>0</v>
      </c>
      <c r="JAR12" s="1441">
        <f>'GC Table 5 - Worker Training'!JAS8</f>
        <v>0</v>
      </c>
      <c r="JAS12" s="1441">
        <f>'GC Table 4 - Tertiary'!JAR8</f>
        <v>0</v>
      </c>
      <c r="JAT12" s="1442">
        <f>SUM(JAP12:JAS12)</f>
        <v>0</v>
      </c>
      <c r="JAU12" s="1443">
        <f>'GC Table 8 - Primary'!JAS12</f>
        <v>0</v>
      </c>
      <c r="JAV12" s="1441">
        <f>'GC Table 6 - Secondary'!JAS14</f>
        <v>0</v>
      </c>
      <c r="JAW12" s="1444">
        <f>'GC Table 5 - Worker Training'!JAS12</f>
        <v>0</v>
      </c>
      <c r="JAX12" s="1441">
        <f>'GC Table 4 - Tertiary'!JAR9</f>
        <v>0</v>
      </c>
      <c r="JAY12" s="1445">
        <f>SUM(JAU12:JAX12)</f>
        <v>0</v>
      </c>
      <c r="JAZ12" s="1440">
        <f>'GC Table 8 - Primary'!JAS20</f>
        <v>0</v>
      </c>
      <c r="JBA12" s="1441">
        <f>'GC Table 6 - Secondary'!JAS22</f>
        <v>0</v>
      </c>
      <c r="JBB12" s="1441">
        <f>'GC Table 5 - Worker Training'!JAS20</f>
        <v>0</v>
      </c>
      <c r="JBC12" s="1441">
        <f>'GC Table 4 - Tertiary'!JAR17</f>
        <v>0</v>
      </c>
      <c r="JBD12" s="1446">
        <f>SUM(JAZ12:JBC12)</f>
        <v>0</v>
      </c>
      <c r="JBE12" s="780">
        <v>2014</v>
      </c>
      <c r="JBF12" s="1440">
        <f>'GC Table 8 - Primary'!JBI8</f>
        <v>0</v>
      </c>
      <c r="JBG12" s="1441">
        <f>'GC Table 6 - Secondary'!JBI8</f>
        <v>0</v>
      </c>
      <c r="JBH12" s="1441">
        <f>'GC Table 5 - Worker Training'!JBI8</f>
        <v>0</v>
      </c>
      <c r="JBI12" s="1441">
        <f>'GC Table 4 - Tertiary'!JBH8</f>
        <v>0</v>
      </c>
      <c r="JBJ12" s="1442">
        <f>SUM(JBF12:JBI12)</f>
        <v>0</v>
      </c>
      <c r="JBK12" s="1443">
        <f>'GC Table 8 - Primary'!JBI12</f>
        <v>0</v>
      </c>
      <c r="JBL12" s="1441">
        <f>'GC Table 6 - Secondary'!JBI14</f>
        <v>0</v>
      </c>
      <c r="JBM12" s="1444">
        <f>'GC Table 5 - Worker Training'!JBI12</f>
        <v>0</v>
      </c>
      <c r="JBN12" s="1441">
        <f>'GC Table 4 - Tertiary'!JBH9</f>
        <v>0</v>
      </c>
      <c r="JBO12" s="1445">
        <f>SUM(JBK12:JBN12)</f>
        <v>0</v>
      </c>
      <c r="JBP12" s="1440">
        <f>'GC Table 8 - Primary'!JBI20</f>
        <v>0</v>
      </c>
      <c r="JBQ12" s="1441">
        <f>'GC Table 6 - Secondary'!JBI22</f>
        <v>0</v>
      </c>
      <c r="JBR12" s="1441">
        <f>'GC Table 5 - Worker Training'!JBI20</f>
        <v>0</v>
      </c>
      <c r="JBS12" s="1441">
        <f>'GC Table 4 - Tertiary'!JBH17</f>
        <v>0</v>
      </c>
      <c r="JBT12" s="1446">
        <f>SUM(JBP12:JBS12)</f>
        <v>0</v>
      </c>
      <c r="JBU12" s="780">
        <v>2014</v>
      </c>
      <c r="JBV12" s="1440">
        <f>'GC Table 8 - Primary'!JBY8</f>
        <v>0</v>
      </c>
      <c r="JBW12" s="1441">
        <f>'GC Table 6 - Secondary'!JBY8</f>
        <v>0</v>
      </c>
      <c r="JBX12" s="1441">
        <f>'GC Table 5 - Worker Training'!JBY8</f>
        <v>0</v>
      </c>
      <c r="JBY12" s="1441">
        <f>'GC Table 4 - Tertiary'!JBX8</f>
        <v>0</v>
      </c>
      <c r="JBZ12" s="1442">
        <f>SUM(JBV12:JBY12)</f>
        <v>0</v>
      </c>
      <c r="JCA12" s="1443">
        <f>'GC Table 8 - Primary'!JBY12</f>
        <v>0</v>
      </c>
      <c r="JCB12" s="1441">
        <f>'GC Table 6 - Secondary'!JBY14</f>
        <v>0</v>
      </c>
      <c r="JCC12" s="1444">
        <f>'GC Table 5 - Worker Training'!JBY12</f>
        <v>0</v>
      </c>
      <c r="JCD12" s="1441">
        <f>'GC Table 4 - Tertiary'!JBX9</f>
        <v>0</v>
      </c>
      <c r="JCE12" s="1445">
        <f>SUM(JCA12:JCD12)</f>
        <v>0</v>
      </c>
      <c r="JCF12" s="1440">
        <f>'GC Table 8 - Primary'!JBY20</f>
        <v>0</v>
      </c>
      <c r="JCG12" s="1441">
        <f>'GC Table 6 - Secondary'!JBY22</f>
        <v>0</v>
      </c>
      <c r="JCH12" s="1441">
        <f>'GC Table 5 - Worker Training'!JBY20</f>
        <v>0</v>
      </c>
      <c r="JCI12" s="1441">
        <f>'GC Table 4 - Tertiary'!JBX17</f>
        <v>0</v>
      </c>
      <c r="JCJ12" s="1446">
        <f>SUM(JCF12:JCI12)</f>
        <v>0</v>
      </c>
      <c r="JCK12" s="780">
        <v>2014</v>
      </c>
      <c r="JCL12" s="1440">
        <f>'GC Table 8 - Primary'!JCO8</f>
        <v>0</v>
      </c>
      <c r="JCM12" s="1441">
        <f>'GC Table 6 - Secondary'!JCO8</f>
        <v>0</v>
      </c>
      <c r="JCN12" s="1441">
        <f>'GC Table 5 - Worker Training'!JCO8</f>
        <v>0</v>
      </c>
      <c r="JCO12" s="1441">
        <f>'GC Table 4 - Tertiary'!JCN8</f>
        <v>0</v>
      </c>
      <c r="JCP12" s="1442">
        <f>SUM(JCL12:JCO12)</f>
        <v>0</v>
      </c>
      <c r="JCQ12" s="1443">
        <f>'GC Table 8 - Primary'!JCO12</f>
        <v>0</v>
      </c>
      <c r="JCR12" s="1441">
        <f>'GC Table 6 - Secondary'!JCO14</f>
        <v>0</v>
      </c>
      <c r="JCS12" s="1444">
        <f>'GC Table 5 - Worker Training'!JCO12</f>
        <v>0</v>
      </c>
      <c r="JCT12" s="1441">
        <f>'GC Table 4 - Tertiary'!JCN9</f>
        <v>0</v>
      </c>
      <c r="JCU12" s="1445">
        <f>SUM(JCQ12:JCT12)</f>
        <v>0</v>
      </c>
      <c r="JCV12" s="1440">
        <f>'GC Table 8 - Primary'!JCO20</f>
        <v>0</v>
      </c>
      <c r="JCW12" s="1441">
        <f>'GC Table 6 - Secondary'!JCO22</f>
        <v>0</v>
      </c>
      <c r="JCX12" s="1441">
        <f>'GC Table 5 - Worker Training'!JCO20</f>
        <v>0</v>
      </c>
      <c r="JCY12" s="1441">
        <f>'GC Table 4 - Tertiary'!JCN17</f>
        <v>0</v>
      </c>
      <c r="JCZ12" s="1446">
        <f>SUM(JCV12:JCY12)</f>
        <v>0</v>
      </c>
      <c r="JDA12" s="780">
        <v>2014</v>
      </c>
      <c r="JDB12" s="1440">
        <f>'GC Table 8 - Primary'!JDE8</f>
        <v>0</v>
      </c>
      <c r="JDC12" s="1441">
        <f>'GC Table 6 - Secondary'!JDE8</f>
        <v>0</v>
      </c>
      <c r="JDD12" s="1441">
        <f>'GC Table 5 - Worker Training'!JDE8</f>
        <v>0</v>
      </c>
      <c r="JDE12" s="1441">
        <f>'GC Table 4 - Tertiary'!JDD8</f>
        <v>0</v>
      </c>
      <c r="JDF12" s="1442">
        <f>SUM(JDB12:JDE12)</f>
        <v>0</v>
      </c>
      <c r="JDG12" s="1443">
        <f>'GC Table 8 - Primary'!JDE12</f>
        <v>0</v>
      </c>
      <c r="JDH12" s="1441">
        <f>'GC Table 6 - Secondary'!JDE14</f>
        <v>0</v>
      </c>
      <c r="JDI12" s="1444">
        <f>'GC Table 5 - Worker Training'!JDE12</f>
        <v>0</v>
      </c>
      <c r="JDJ12" s="1441">
        <f>'GC Table 4 - Tertiary'!JDD9</f>
        <v>0</v>
      </c>
      <c r="JDK12" s="1445">
        <f>SUM(JDG12:JDJ12)</f>
        <v>0</v>
      </c>
      <c r="JDL12" s="1440">
        <f>'GC Table 8 - Primary'!JDE20</f>
        <v>0</v>
      </c>
      <c r="JDM12" s="1441">
        <f>'GC Table 6 - Secondary'!JDE22</f>
        <v>0</v>
      </c>
      <c r="JDN12" s="1441">
        <f>'GC Table 5 - Worker Training'!JDE20</f>
        <v>0</v>
      </c>
      <c r="JDO12" s="1441">
        <f>'GC Table 4 - Tertiary'!JDD17</f>
        <v>0</v>
      </c>
      <c r="JDP12" s="1446">
        <f>SUM(JDL12:JDO12)</f>
        <v>0</v>
      </c>
      <c r="JDQ12" s="780">
        <v>2014</v>
      </c>
      <c r="JDR12" s="1440">
        <f>'GC Table 8 - Primary'!JDU8</f>
        <v>0</v>
      </c>
      <c r="JDS12" s="1441">
        <f>'GC Table 6 - Secondary'!JDU8</f>
        <v>0</v>
      </c>
      <c r="JDT12" s="1441">
        <f>'GC Table 5 - Worker Training'!JDU8</f>
        <v>0</v>
      </c>
      <c r="JDU12" s="1441">
        <f>'GC Table 4 - Tertiary'!JDT8</f>
        <v>0</v>
      </c>
      <c r="JDV12" s="1442">
        <f>SUM(JDR12:JDU12)</f>
        <v>0</v>
      </c>
      <c r="JDW12" s="1443">
        <f>'GC Table 8 - Primary'!JDU12</f>
        <v>0</v>
      </c>
      <c r="JDX12" s="1441">
        <f>'GC Table 6 - Secondary'!JDU14</f>
        <v>0</v>
      </c>
      <c r="JDY12" s="1444">
        <f>'GC Table 5 - Worker Training'!JDU12</f>
        <v>0</v>
      </c>
      <c r="JDZ12" s="1441">
        <f>'GC Table 4 - Tertiary'!JDT9</f>
        <v>0</v>
      </c>
      <c r="JEA12" s="1445">
        <f>SUM(JDW12:JDZ12)</f>
        <v>0</v>
      </c>
      <c r="JEB12" s="1440">
        <f>'GC Table 8 - Primary'!JDU20</f>
        <v>0</v>
      </c>
      <c r="JEC12" s="1441">
        <f>'GC Table 6 - Secondary'!JDU22</f>
        <v>0</v>
      </c>
      <c r="JED12" s="1441">
        <f>'GC Table 5 - Worker Training'!JDU20</f>
        <v>0</v>
      </c>
      <c r="JEE12" s="1441">
        <f>'GC Table 4 - Tertiary'!JDT17</f>
        <v>0</v>
      </c>
      <c r="JEF12" s="1446">
        <f>SUM(JEB12:JEE12)</f>
        <v>0</v>
      </c>
      <c r="JEG12" s="780">
        <v>2014</v>
      </c>
      <c r="JEH12" s="1440">
        <f>'GC Table 8 - Primary'!JEK8</f>
        <v>0</v>
      </c>
      <c r="JEI12" s="1441">
        <f>'GC Table 6 - Secondary'!JEK8</f>
        <v>0</v>
      </c>
      <c r="JEJ12" s="1441">
        <f>'GC Table 5 - Worker Training'!JEK8</f>
        <v>0</v>
      </c>
      <c r="JEK12" s="1441">
        <f>'GC Table 4 - Tertiary'!JEJ8</f>
        <v>0</v>
      </c>
      <c r="JEL12" s="1442">
        <f>SUM(JEH12:JEK12)</f>
        <v>0</v>
      </c>
      <c r="JEM12" s="1443">
        <f>'GC Table 8 - Primary'!JEK12</f>
        <v>0</v>
      </c>
      <c r="JEN12" s="1441">
        <f>'GC Table 6 - Secondary'!JEK14</f>
        <v>0</v>
      </c>
      <c r="JEO12" s="1444">
        <f>'GC Table 5 - Worker Training'!JEK12</f>
        <v>0</v>
      </c>
      <c r="JEP12" s="1441">
        <f>'GC Table 4 - Tertiary'!JEJ9</f>
        <v>0</v>
      </c>
      <c r="JEQ12" s="1445">
        <f>SUM(JEM12:JEP12)</f>
        <v>0</v>
      </c>
      <c r="JER12" s="1440">
        <f>'GC Table 8 - Primary'!JEK20</f>
        <v>0</v>
      </c>
      <c r="JES12" s="1441">
        <f>'GC Table 6 - Secondary'!JEK22</f>
        <v>0</v>
      </c>
      <c r="JET12" s="1441">
        <f>'GC Table 5 - Worker Training'!JEK20</f>
        <v>0</v>
      </c>
      <c r="JEU12" s="1441">
        <f>'GC Table 4 - Tertiary'!JEJ17</f>
        <v>0</v>
      </c>
      <c r="JEV12" s="1446">
        <f>SUM(JER12:JEU12)</f>
        <v>0</v>
      </c>
      <c r="JEW12" s="780">
        <v>2014</v>
      </c>
      <c r="JEX12" s="1440">
        <f>'GC Table 8 - Primary'!JFA8</f>
        <v>0</v>
      </c>
      <c r="JEY12" s="1441">
        <f>'GC Table 6 - Secondary'!JFA8</f>
        <v>0</v>
      </c>
      <c r="JEZ12" s="1441">
        <f>'GC Table 5 - Worker Training'!JFA8</f>
        <v>0</v>
      </c>
      <c r="JFA12" s="1441">
        <f>'GC Table 4 - Tertiary'!JEZ8</f>
        <v>0</v>
      </c>
      <c r="JFB12" s="1442">
        <f>SUM(JEX12:JFA12)</f>
        <v>0</v>
      </c>
      <c r="JFC12" s="1443">
        <f>'GC Table 8 - Primary'!JFA12</f>
        <v>0</v>
      </c>
      <c r="JFD12" s="1441">
        <f>'GC Table 6 - Secondary'!JFA14</f>
        <v>0</v>
      </c>
      <c r="JFE12" s="1444">
        <f>'GC Table 5 - Worker Training'!JFA12</f>
        <v>0</v>
      </c>
      <c r="JFF12" s="1441">
        <f>'GC Table 4 - Tertiary'!JEZ9</f>
        <v>0</v>
      </c>
      <c r="JFG12" s="1445">
        <f>SUM(JFC12:JFF12)</f>
        <v>0</v>
      </c>
      <c r="JFH12" s="1440">
        <f>'GC Table 8 - Primary'!JFA20</f>
        <v>0</v>
      </c>
      <c r="JFI12" s="1441">
        <f>'GC Table 6 - Secondary'!JFA22</f>
        <v>0</v>
      </c>
      <c r="JFJ12" s="1441">
        <f>'GC Table 5 - Worker Training'!JFA20</f>
        <v>0</v>
      </c>
      <c r="JFK12" s="1441">
        <f>'GC Table 4 - Tertiary'!JEZ17</f>
        <v>0</v>
      </c>
      <c r="JFL12" s="1446">
        <f>SUM(JFH12:JFK12)</f>
        <v>0</v>
      </c>
      <c r="JFM12" s="780">
        <v>2014</v>
      </c>
      <c r="JFN12" s="1440">
        <f>'GC Table 8 - Primary'!JFQ8</f>
        <v>0</v>
      </c>
      <c r="JFO12" s="1441">
        <f>'GC Table 6 - Secondary'!JFQ8</f>
        <v>0</v>
      </c>
      <c r="JFP12" s="1441">
        <f>'GC Table 5 - Worker Training'!JFQ8</f>
        <v>0</v>
      </c>
      <c r="JFQ12" s="1441">
        <f>'GC Table 4 - Tertiary'!JFP8</f>
        <v>0</v>
      </c>
      <c r="JFR12" s="1442">
        <f>SUM(JFN12:JFQ12)</f>
        <v>0</v>
      </c>
      <c r="JFS12" s="1443">
        <f>'GC Table 8 - Primary'!JFQ12</f>
        <v>0</v>
      </c>
      <c r="JFT12" s="1441">
        <f>'GC Table 6 - Secondary'!JFQ14</f>
        <v>0</v>
      </c>
      <c r="JFU12" s="1444">
        <f>'GC Table 5 - Worker Training'!JFQ12</f>
        <v>0</v>
      </c>
      <c r="JFV12" s="1441">
        <f>'GC Table 4 - Tertiary'!JFP9</f>
        <v>0</v>
      </c>
      <c r="JFW12" s="1445">
        <f>SUM(JFS12:JFV12)</f>
        <v>0</v>
      </c>
      <c r="JFX12" s="1440">
        <f>'GC Table 8 - Primary'!JFQ20</f>
        <v>0</v>
      </c>
      <c r="JFY12" s="1441">
        <f>'GC Table 6 - Secondary'!JFQ22</f>
        <v>0</v>
      </c>
      <c r="JFZ12" s="1441">
        <f>'GC Table 5 - Worker Training'!JFQ20</f>
        <v>0</v>
      </c>
      <c r="JGA12" s="1441">
        <f>'GC Table 4 - Tertiary'!JFP17</f>
        <v>0</v>
      </c>
      <c r="JGB12" s="1446">
        <f>SUM(JFX12:JGA12)</f>
        <v>0</v>
      </c>
      <c r="JGC12" s="780">
        <v>2014</v>
      </c>
      <c r="JGD12" s="1440">
        <f>'GC Table 8 - Primary'!JGG8</f>
        <v>0</v>
      </c>
      <c r="JGE12" s="1441">
        <f>'GC Table 6 - Secondary'!JGG8</f>
        <v>0</v>
      </c>
      <c r="JGF12" s="1441">
        <f>'GC Table 5 - Worker Training'!JGG8</f>
        <v>0</v>
      </c>
      <c r="JGG12" s="1441">
        <f>'GC Table 4 - Tertiary'!JGF8</f>
        <v>0</v>
      </c>
      <c r="JGH12" s="1442">
        <f>SUM(JGD12:JGG12)</f>
        <v>0</v>
      </c>
      <c r="JGI12" s="1443">
        <f>'GC Table 8 - Primary'!JGG12</f>
        <v>0</v>
      </c>
      <c r="JGJ12" s="1441">
        <f>'GC Table 6 - Secondary'!JGG14</f>
        <v>0</v>
      </c>
      <c r="JGK12" s="1444">
        <f>'GC Table 5 - Worker Training'!JGG12</f>
        <v>0</v>
      </c>
      <c r="JGL12" s="1441">
        <f>'GC Table 4 - Tertiary'!JGF9</f>
        <v>0</v>
      </c>
      <c r="JGM12" s="1445">
        <f>SUM(JGI12:JGL12)</f>
        <v>0</v>
      </c>
      <c r="JGN12" s="1440">
        <f>'GC Table 8 - Primary'!JGG20</f>
        <v>0</v>
      </c>
      <c r="JGO12" s="1441">
        <f>'GC Table 6 - Secondary'!JGG22</f>
        <v>0</v>
      </c>
      <c r="JGP12" s="1441">
        <f>'GC Table 5 - Worker Training'!JGG20</f>
        <v>0</v>
      </c>
      <c r="JGQ12" s="1441">
        <f>'GC Table 4 - Tertiary'!JGF17</f>
        <v>0</v>
      </c>
      <c r="JGR12" s="1446">
        <f>SUM(JGN12:JGQ12)</f>
        <v>0</v>
      </c>
      <c r="JGS12" s="780">
        <v>2014</v>
      </c>
      <c r="JGT12" s="1440">
        <f>'GC Table 8 - Primary'!JGW8</f>
        <v>0</v>
      </c>
      <c r="JGU12" s="1441">
        <f>'GC Table 6 - Secondary'!JGW8</f>
        <v>0</v>
      </c>
      <c r="JGV12" s="1441">
        <f>'GC Table 5 - Worker Training'!JGW8</f>
        <v>0</v>
      </c>
      <c r="JGW12" s="1441">
        <f>'GC Table 4 - Tertiary'!JGV8</f>
        <v>0</v>
      </c>
      <c r="JGX12" s="1442">
        <f>SUM(JGT12:JGW12)</f>
        <v>0</v>
      </c>
      <c r="JGY12" s="1443">
        <f>'GC Table 8 - Primary'!JGW12</f>
        <v>0</v>
      </c>
      <c r="JGZ12" s="1441">
        <f>'GC Table 6 - Secondary'!JGW14</f>
        <v>0</v>
      </c>
      <c r="JHA12" s="1444">
        <f>'GC Table 5 - Worker Training'!JGW12</f>
        <v>0</v>
      </c>
      <c r="JHB12" s="1441">
        <f>'GC Table 4 - Tertiary'!JGV9</f>
        <v>0</v>
      </c>
      <c r="JHC12" s="1445">
        <f>SUM(JGY12:JHB12)</f>
        <v>0</v>
      </c>
      <c r="JHD12" s="1440">
        <f>'GC Table 8 - Primary'!JGW20</f>
        <v>0</v>
      </c>
      <c r="JHE12" s="1441">
        <f>'GC Table 6 - Secondary'!JGW22</f>
        <v>0</v>
      </c>
      <c r="JHF12" s="1441">
        <f>'GC Table 5 - Worker Training'!JGW20</f>
        <v>0</v>
      </c>
      <c r="JHG12" s="1441">
        <f>'GC Table 4 - Tertiary'!JGV17</f>
        <v>0</v>
      </c>
      <c r="JHH12" s="1446">
        <f>SUM(JHD12:JHG12)</f>
        <v>0</v>
      </c>
      <c r="JHI12" s="780">
        <v>2014</v>
      </c>
      <c r="JHJ12" s="1440">
        <f>'GC Table 8 - Primary'!JHM8</f>
        <v>0</v>
      </c>
      <c r="JHK12" s="1441">
        <f>'GC Table 6 - Secondary'!JHM8</f>
        <v>0</v>
      </c>
      <c r="JHL12" s="1441">
        <f>'GC Table 5 - Worker Training'!JHM8</f>
        <v>0</v>
      </c>
      <c r="JHM12" s="1441">
        <f>'GC Table 4 - Tertiary'!JHL8</f>
        <v>0</v>
      </c>
      <c r="JHN12" s="1442">
        <f>SUM(JHJ12:JHM12)</f>
        <v>0</v>
      </c>
      <c r="JHO12" s="1443">
        <f>'GC Table 8 - Primary'!JHM12</f>
        <v>0</v>
      </c>
      <c r="JHP12" s="1441">
        <f>'GC Table 6 - Secondary'!JHM14</f>
        <v>0</v>
      </c>
      <c r="JHQ12" s="1444">
        <f>'GC Table 5 - Worker Training'!JHM12</f>
        <v>0</v>
      </c>
      <c r="JHR12" s="1441">
        <f>'GC Table 4 - Tertiary'!JHL9</f>
        <v>0</v>
      </c>
      <c r="JHS12" s="1445">
        <f>SUM(JHO12:JHR12)</f>
        <v>0</v>
      </c>
      <c r="JHT12" s="1440">
        <f>'GC Table 8 - Primary'!JHM20</f>
        <v>0</v>
      </c>
      <c r="JHU12" s="1441">
        <f>'GC Table 6 - Secondary'!JHM22</f>
        <v>0</v>
      </c>
      <c r="JHV12" s="1441">
        <f>'GC Table 5 - Worker Training'!JHM20</f>
        <v>0</v>
      </c>
      <c r="JHW12" s="1441">
        <f>'GC Table 4 - Tertiary'!JHL17</f>
        <v>0</v>
      </c>
      <c r="JHX12" s="1446">
        <f>SUM(JHT12:JHW12)</f>
        <v>0</v>
      </c>
      <c r="JHY12" s="780">
        <v>2014</v>
      </c>
      <c r="JHZ12" s="1440">
        <f>'GC Table 8 - Primary'!JIC8</f>
        <v>0</v>
      </c>
      <c r="JIA12" s="1441">
        <f>'GC Table 6 - Secondary'!JIC8</f>
        <v>0</v>
      </c>
      <c r="JIB12" s="1441">
        <f>'GC Table 5 - Worker Training'!JIC8</f>
        <v>0</v>
      </c>
      <c r="JIC12" s="1441">
        <f>'GC Table 4 - Tertiary'!JIB8</f>
        <v>0</v>
      </c>
      <c r="JID12" s="1442">
        <f>SUM(JHZ12:JIC12)</f>
        <v>0</v>
      </c>
      <c r="JIE12" s="1443">
        <f>'GC Table 8 - Primary'!JIC12</f>
        <v>0</v>
      </c>
      <c r="JIF12" s="1441">
        <f>'GC Table 6 - Secondary'!JIC14</f>
        <v>0</v>
      </c>
      <c r="JIG12" s="1444">
        <f>'GC Table 5 - Worker Training'!JIC12</f>
        <v>0</v>
      </c>
      <c r="JIH12" s="1441">
        <f>'GC Table 4 - Tertiary'!JIB9</f>
        <v>0</v>
      </c>
      <c r="JII12" s="1445">
        <f>SUM(JIE12:JIH12)</f>
        <v>0</v>
      </c>
      <c r="JIJ12" s="1440">
        <f>'GC Table 8 - Primary'!JIC20</f>
        <v>0</v>
      </c>
      <c r="JIK12" s="1441">
        <f>'GC Table 6 - Secondary'!JIC22</f>
        <v>0</v>
      </c>
      <c r="JIL12" s="1441">
        <f>'GC Table 5 - Worker Training'!JIC20</f>
        <v>0</v>
      </c>
      <c r="JIM12" s="1441">
        <f>'GC Table 4 - Tertiary'!JIB17</f>
        <v>0</v>
      </c>
      <c r="JIN12" s="1446">
        <f>SUM(JIJ12:JIM12)</f>
        <v>0</v>
      </c>
      <c r="JIO12" s="780">
        <v>2014</v>
      </c>
      <c r="JIP12" s="1440">
        <f>'GC Table 8 - Primary'!JIS8</f>
        <v>0</v>
      </c>
      <c r="JIQ12" s="1441">
        <f>'GC Table 6 - Secondary'!JIS8</f>
        <v>0</v>
      </c>
      <c r="JIR12" s="1441">
        <f>'GC Table 5 - Worker Training'!JIS8</f>
        <v>0</v>
      </c>
      <c r="JIS12" s="1441">
        <f>'GC Table 4 - Tertiary'!JIR8</f>
        <v>0</v>
      </c>
      <c r="JIT12" s="1442">
        <f>SUM(JIP12:JIS12)</f>
        <v>0</v>
      </c>
      <c r="JIU12" s="1443">
        <f>'GC Table 8 - Primary'!JIS12</f>
        <v>0</v>
      </c>
      <c r="JIV12" s="1441">
        <f>'GC Table 6 - Secondary'!JIS14</f>
        <v>0</v>
      </c>
      <c r="JIW12" s="1444">
        <f>'GC Table 5 - Worker Training'!JIS12</f>
        <v>0</v>
      </c>
      <c r="JIX12" s="1441">
        <f>'GC Table 4 - Tertiary'!JIR9</f>
        <v>0</v>
      </c>
      <c r="JIY12" s="1445">
        <f>SUM(JIU12:JIX12)</f>
        <v>0</v>
      </c>
      <c r="JIZ12" s="1440">
        <f>'GC Table 8 - Primary'!JIS20</f>
        <v>0</v>
      </c>
      <c r="JJA12" s="1441">
        <f>'GC Table 6 - Secondary'!JIS22</f>
        <v>0</v>
      </c>
      <c r="JJB12" s="1441">
        <f>'GC Table 5 - Worker Training'!JIS20</f>
        <v>0</v>
      </c>
      <c r="JJC12" s="1441">
        <f>'GC Table 4 - Tertiary'!JIR17</f>
        <v>0</v>
      </c>
      <c r="JJD12" s="1446">
        <f>SUM(JIZ12:JJC12)</f>
        <v>0</v>
      </c>
      <c r="JJE12" s="780">
        <v>2014</v>
      </c>
      <c r="JJF12" s="1440">
        <f>'GC Table 8 - Primary'!JJI8</f>
        <v>0</v>
      </c>
      <c r="JJG12" s="1441">
        <f>'GC Table 6 - Secondary'!JJI8</f>
        <v>0</v>
      </c>
      <c r="JJH12" s="1441">
        <f>'GC Table 5 - Worker Training'!JJI8</f>
        <v>0</v>
      </c>
      <c r="JJI12" s="1441">
        <f>'GC Table 4 - Tertiary'!JJH8</f>
        <v>0</v>
      </c>
      <c r="JJJ12" s="1442">
        <f>SUM(JJF12:JJI12)</f>
        <v>0</v>
      </c>
      <c r="JJK12" s="1443">
        <f>'GC Table 8 - Primary'!JJI12</f>
        <v>0</v>
      </c>
      <c r="JJL12" s="1441">
        <f>'GC Table 6 - Secondary'!JJI14</f>
        <v>0</v>
      </c>
      <c r="JJM12" s="1444">
        <f>'GC Table 5 - Worker Training'!JJI12</f>
        <v>0</v>
      </c>
      <c r="JJN12" s="1441">
        <f>'GC Table 4 - Tertiary'!JJH9</f>
        <v>0</v>
      </c>
      <c r="JJO12" s="1445">
        <f>SUM(JJK12:JJN12)</f>
        <v>0</v>
      </c>
      <c r="JJP12" s="1440">
        <f>'GC Table 8 - Primary'!JJI20</f>
        <v>0</v>
      </c>
      <c r="JJQ12" s="1441">
        <f>'GC Table 6 - Secondary'!JJI22</f>
        <v>0</v>
      </c>
      <c r="JJR12" s="1441">
        <f>'GC Table 5 - Worker Training'!JJI20</f>
        <v>0</v>
      </c>
      <c r="JJS12" s="1441">
        <f>'GC Table 4 - Tertiary'!JJH17</f>
        <v>0</v>
      </c>
      <c r="JJT12" s="1446">
        <f>SUM(JJP12:JJS12)</f>
        <v>0</v>
      </c>
      <c r="JJU12" s="780">
        <v>2014</v>
      </c>
      <c r="JJV12" s="1440">
        <f>'GC Table 8 - Primary'!JJY8</f>
        <v>0</v>
      </c>
      <c r="JJW12" s="1441">
        <f>'GC Table 6 - Secondary'!JJY8</f>
        <v>0</v>
      </c>
      <c r="JJX12" s="1441">
        <f>'GC Table 5 - Worker Training'!JJY8</f>
        <v>0</v>
      </c>
      <c r="JJY12" s="1441">
        <f>'GC Table 4 - Tertiary'!JJX8</f>
        <v>0</v>
      </c>
      <c r="JJZ12" s="1442">
        <f>SUM(JJV12:JJY12)</f>
        <v>0</v>
      </c>
      <c r="JKA12" s="1443">
        <f>'GC Table 8 - Primary'!JJY12</f>
        <v>0</v>
      </c>
      <c r="JKB12" s="1441">
        <f>'GC Table 6 - Secondary'!JJY14</f>
        <v>0</v>
      </c>
      <c r="JKC12" s="1444">
        <f>'GC Table 5 - Worker Training'!JJY12</f>
        <v>0</v>
      </c>
      <c r="JKD12" s="1441">
        <f>'GC Table 4 - Tertiary'!JJX9</f>
        <v>0</v>
      </c>
      <c r="JKE12" s="1445">
        <f>SUM(JKA12:JKD12)</f>
        <v>0</v>
      </c>
      <c r="JKF12" s="1440">
        <f>'GC Table 8 - Primary'!JJY20</f>
        <v>0</v>
      </c>
      <c r="JKG12" s="1441">
        <f>'GC Table 6 - Secondary'!JJY22</f>
        <v>0</v>
      </c>
      <c r="JKH12" s="1441">
        <f>'GC Table 5 - Worker Training'!JJY20</f>
        <v>0</v>
      </c>
      <c r="JKI12" s="1441">
        <f>'GC Table 4 - Tertiary'!JJX17</f>
        <v>0</v>
      </c>
      <c r="JKJ12" s="1446">
        <f>SUM(JKF12:JKI12)</f>
        <v>0</v>
      </c>
      <c r="JKK12" s="780">
        <v>2014</v>
      </c>
      <c r="JKL12" s="1440">
        <f>'GC Table 8 - Primary'!JKO8</f>
        <v>0</v>
      </c>
      <c r="JKM12" s="1441">
        <f>'GC Table 6 - Secondary'!JKO8</f>
        <v>0</v>
      </c>
      <c r="JKN12" s="1441">
        <f>'GC Table 5 - Worker Training'!JKO8</f>
        <v>0</v>
      </c>
      <c r="JKO12" s="1441">
        <f>'GC Table 4 - Tertiary'!JKN8</f>
        <v>0</v>
      </c>
      <c r="JKP12" s="1442">
        <f>SUM(JKL12:JKO12)</f>
        <v>0</v>
      </c>
      <c r="JKQ12" s="1443">
        <f>'GC Table 8 - Primary'!JKO12</f>
        <v>0</v>
      </c>
      <c r="JKR12" s="1441">
        <f>'GC Table 6 - Secondary'!JKO14</f>
        <v>0</v>
      </c>
      <c r="JKS12" s="1444">
        <f>'GC Table 5 - Worker Training'!JKO12</f>
        <v>0</v>
      </c>
      <c r="JKT12" s="1441">
        <f>'GC Table 4 - Tertiary'!JKN9</f>
        <v>0</v>
      </c>
      <c r="JKU12" s="1445">
        <f>SUM(JKQ12:JKT12)</f>
        <v>0</v>
      </c>
      <c r="JKV12" s="1440">
        <f>'GC Table 8 - Primary'!JKO20</f>
        <v>0</v>
      </c>
      <c r="JKW12" s="1441">
        <f>'GC Table 6 - Secondary'!JKO22</f>
        <v>0</v>
      </c>
      <c r="JKX12" s="1441">
        <f>'GC Table 5 - Worker Training'!JKO20</f>
        <v>0</v>
      </c>
      <c r="JKY12" s="1441">
        <f>'GC Table 4 - Tertiary'!JKN17</f>
        <v>0</v>
      </c>
      <c r="JKZ12" s="1446">
        <f>SUM(JKV12:JKY12)</f>
        <v>0</v>
      </c>
      <c r="JLA12" s="780">
        <v>2014</v>
      </c>
      <c r="JLB12" s="1440">
        <f>'GC Table 8 - Primary'!JLE8</f>
        <v>0</v>
      </c>
      <c r="JLC12" s="1441">
        <f>'GC Table 6 - Secondary'!JLE8</f>
        <v>0</v>
      </c>
      <c r="JLD12" s="1441">
        <f>'GC Table 5 - Worker Training'!JLE8</f>
        <v>0</v>
      </c>
      <c r="JLE12" s="1441">
        <f>'GC Table 4 - Tertiary'!JLD8</f>
        <v>0</v>
      </c>
      <c r="JLF12" s="1442">
        <f>SUM(JLB12:JLE12)</f>
        <v>0</v>
      </c>
      <c r="JLG12" s="1443">
        <f>'GC Table 8 - Primary'!JLE12</f>
        <v>0</v>
      </c>
      <c r="JLH12" s="1441">
        <f>'GC Table 6 - Secondary'!JLE14</f>
        <v>0</v>
      </c>
      <c r="JLI12" s="1444">
        <f>'GC Table 5 - Worker Training'!JLE12</f>
        <v>0</v>
      </c>
      <c r="JLJ12" s="1441">
        <f>'GC Table 4 - Tertiary'!JLD9</f>
        <v>0</v>
      </c>
      <c r="JLK12" s="1445">
        <f>SUM(JLG12:JLJ12)</f>
        <v>0</v>
      </c>
      <c r="JLL12" s="1440">
        <f>'GC Table 8 - Primary'!JLE20</f>
        <v>0</v>
      </c>
      <c r="JLM12" s="1441">
        <f>'GC Table 6 - Secondary'!JLE22</f>
        <v>0</v>
      </c>
      <c r="JLN12" s="1441">
        <f>'GC Table 5 - Worker Training'!JLE20</f>
        <v>0</v>
      </c>
      <c r="JLO12" s="1441">
        <f>'GC Table 4 - Tertiary'!JLD17</f>
        <v>0</v>
      </c>
      <c r="JLP12" s="1446">
        <f>SUM(JLL12:JLO12)</f>
        <v>0</v>
      </c>
      <c r="JLQ12" s="780">
        <v>2014</v>
      </c>
      <c r="JLR12" s="1440">
        <f>'GC Table 8 - Primary'!JLU8</f>
        <v>0</v>
      </c>
      <c r="JLS12" s="1441">
        <f>'GC Table 6 - Secondary'!JLU8</f>
        <v>0</v>
      </c>
      <c r="JLT12" s="1441">
        <f>'GC Table 5 - Worker Training'!JLU8</f>
        <v>0</v>
      </c>
      <c r="JLU12" s="1441">
        <f>'GC Table 4 - Tertiary'!JLT8</f>
        <v>0</v>
      </c>
      <c r="JLV12" s="1442">
        <f>SUM(JLR12:JLU12)</f>
        <v>0</v>
      </c>
      <c r="JLW12" s="1443">
        <f>'GC Table 8 - Primary'!JLU12</f>
        <v>0</v>
      </c>
      <c r="JLX12" s="1441">
        <f>'GC Table 6 - Secondary'!JLU14</f>
        <v>0</v>
      </c>
      <c r="JLY12" s="1444">
        <f>'GC Table 5 - Worker Training'!JLU12</f>
        <v>0</v>
      </c>
      <c r="JLZ12" s="1441">
        <f>'GC Table 4 - Tertiary'!JLT9</f>
        <v>0</v>
      </c>
      <c r="JMA12" s="1445">
        <f>SUM(JLW12:JLZ12)</f>
        <v>0</v>
      </c>
      <c r="JMB12" s="1440">
        <f>'GC Table 8 - Primary'!JLU20</f>
        <v>0</v>
      </c>
      <c r="JMC12" s="1441">
        <f>'GC Table 6 - Secondary'!JLU22</f>
        <v>0</v>
      </c>
      <c r="JMD12" s="1441">
        <f>'GC Table 5 - Worker Training'!JLU20</f>
        <v>0</v>
      </c>
      <c r="JME12" s="1441">
        <f>'GC Table 4 - Tertiary'!JLT17</f>
        <v>0</v>
      </c>
      <c r="JMF12" s="1446">
        <f>SUM(JMB12:JME12)</f>
        <v>0</v>
      </c>
      <c r="JMG12" s="780">
        <v>2014</v>
      </c>
      <c r="JMH12" s="1440">
        <f>'GC Table 8 - Primary'!JMK8</f>
        <v>0</v>
      </c>
      <c r="JMI12" s="1441">
        <f>'GC Table 6 - Secondary'!JMK8</f>
        <v>0</v>
      </c>
      <c r="JMJ12" s="1441">
        <f>'GC Table 5 - Worker Training'!JMK8</f>
        <v>0</v>
      </c>
      <c r="JMK12" s="1441">
        <f>'GC Table 4 - Tertiary'!JMJ8</f>
        <v>0</v>
      </c>
      <c r="JML12" s="1442">
        <f>SUM(JMH12:JMK12)</f>
        <v>0</v>
      </c>
      <c r="JMM12" s="1443">
        <f>'GC Table 8 - Primary'!JMK12</f>
        <v>0</v>
      </c>
      <c r="JMN12" s="1441">
        <f>'GC Table 6 - Secondary'!JMK14</f>
        <v>0</v>
      </c>
      <c r="JMO12" s="1444">
        <f>'GC Table 5 - Worker Training'!JMK12</f>
        <v>0</v>
      </c>
      <c r="JMP12" s="1441">
        <f>'GC Table 4 - Tertiary'!JMJ9</f>
        <v>0</v>
      </c>
      <c r="JMQ12" s="1445">
        <f>SUM(JMM12:JMP12)</f>
        <v>0</v>
      </c>
      <c r="JMR12" s="1440">
        <f>'GC Table 8 - Primary'!JMK20</f>
        <v>0</v>
      </c>
      <c r="JMS12" s="1441">
        <f>'GC Table 6 - Secondary'!JMK22</f>
        <v>0</v>
      </c>
      <c r="JMT12" s="1441">
        <f>'GC Table 5 - Worker Training'!JMK20</f>
        <v>0</v>
      </c>
      <c r="JMU12" s="1441">
        <f>'GC Table 4 - Tertiary'!JMJ17</f>
        <v>0</v>
      </c>
      <c r="JMV12" s="1446">
        <f>SUM(JMR12:JMU12)</f>
        <v>0</v>
      </c>
      <c r="JMW12" s="780">
        <v>2014</v>
      </c>
      <c r="JMX12" s="1440">
        <f>'GC Table 8 - Primary'!JNA8</f>
        <v>0</v>
      </c>
      <c r="JMY12" s="1441">
        <f>'GC Table 6 - Secondary'!JNA8</f>
        <v>0</v>
      </c>
      <c r="JMZ12" s="1441">
        <f>'GC Table 5 - Worker Training'!JNA8</f>
        <v>0</v>
      </c>
      <c r="JNA12" s="1441">
        <f>'GC Table 4 - Tertiary'!JMZ8</f>
        <v>0</v>
      </c>
      <c r="JNB12" s="1442">
        <f>SUM(JMX12:JNA12)</f>
        <v>0</v>
      </c>
      <c r="JNC12" s="1443">
        <f>'GC Table 8 - Primary'!JNA12</f>
        <v>0</v>
      </c>
      <c r="JND12" s="1441">
        <f>'GC Table 6 - Secondary'!JNA14</f>
        <v>0</v>
      </c>
      <c r="JNE12" s="1444">
        <f>'GC Table 5 - Worker Training'!JNA12</f>
        <v>0</v>
      </c>
      <c r="JNF12" s="1441">
        <f>'GC Table 4 - Tertiary'!JMZ9</f>
        <v>0</v>
      </c>
      <c r="JNG12" s="1445">
        <f>SUM(JNC12:JNF12)</f>
        <v>0</v>
      </c>
      <c r="JNH12" s="1440">
        <f>'GC Table 8 - Primary'!JNA20</f>
        <v>0</v>
      </c>
      <c r="JNI12" s="1441">
        <f>'GC Table 6 - Secondary'!JNA22</f>
        <v>0</v>
      </c>
      <c r="JNJ12" s="1441">
        <f>'GC Table 5 - Worker Training'!JNA20</f>
        <v>0</v>
      </c>
      <c r="JNK12" s="1441">
        <f>'GC Table 4 - Tertiary'!JMZ17</f>
        <v>0</v>
      </c>
      <c r="JNL12" s="1446">
        <f>SUM(JNH12:JNK12)</f>
        <v>0</v>
      </c>
      <c r="JNM12" s="780">
        <v>2014</v>
      </c>
      <c r="JNN12" s="1440">
        <f>'GC Table 8 - Primary'!JNQ8</f>
        <v>0</v>
      </c>
      <c r="JNO12" s="1441">
        <f>'GC Table 6 - Secondary'!JNQ8</f>
        <v>0</v>
      </c>
      <c r="JNP12" s="1441">
        <f>'GC Table 5 - Worker Training'!JNQ8</f>
        <v>0</v>
      </c>
      <c r="JNQ12" s="1441">
        <f>'GC Table 4 - Tertiary'!JNP8</f>
        <v>0</v>
      </c>
      <c r="JNR12" s="1442">
        <f>SUM(JNN12:JNQ12)</f>
        <v>0</v>
      </c>
      <c r="JNS12" s="1443">
        <f>'GC Table 8 - Primary'!JNQ12</f>
        <v>0</v>
      </c>
      <c r="JNT12" s="1441">
        <f>'GC Table 6 - Secondary'!JNQ14</f>
        <v>0</v>
      </c>
      <c r="JNU12" s="1444">
        <f>'GC Table 5 - Worker Training'!JNQ12</f>
        <v>0</v>
      </c>
      <c r="JNV12" s="1441">
        <f>'GC Table 4 - Tertiary'!JNP9</f>
        <v>0</v>
      </c>
      <c r="JNW12" s="1445">
        <f>SUM(JNS12:JNV12)</f>
        <v>0</v>
      </c>
      <c r="JNX12" s="1440">
        <f>'GC Table 8 - Primary'!JNQ20</f>
        <v>0</v>
      </c>
      <c r="JNY12" s="1441">
        <f>'GC Table 6 - Secondary'!JNQ22</f>
        <v>0</v>
      </c>
      <c r="JNZ12" s="1441">
        <f>'GC Table 5 - Worker Training'!JNQ20</f>
        <v>0</v>
      </c>
      <c r="JOA12" s="1441">
        <f>'GC Table 4 - Tertiary'!JNP17</f>
        <v>0</v>
      </c>
      <c r="JOB12" s="1446">
        <f>SUM(JNX12:JOA12)</f>
        <v>0</v>
      </c>
      <c r="JOC12" s="780">
        <v>2014</v>
      </c>
      <c r="JOD12" s="1440">
        <f>'GC Table 8 - Primary'!JOG8</f>
        <v>0</v>
      </c>
      <c r="JOE12" s="1441">
        <f>'GC Table 6 - Secondary'!JOG8</f>
        <v>0</v>
      </c>
      <c r="JOF12" s="1441">
        <f>'GC Table 5 - Worker Training'!JOG8</f>
        <v>0</v>
      </c>
      <c r="JOG12" s="1441">
        <f>'GC Table 4 - Tertiary'!JOF8</f>
        <v>0</v>
      </c>
      <c r="JOH12" s="1442">
        <f>SUM(JOD12:JOG12)</f>
        <v>0</v>
      </c>
      <c r="JOI12" s="1443">
        <f>'GC Table 8 - Primary'!JOG12</f>
        <v>0</v>
      </c>
      <c r="JOJ12" s="1441">
        <f>'GC Table 6 - Secondary'!JOG14</f>
        <v>0</v>
      </c>
      <c r="JOK12" s="1444">
        <f>'GC Table 5 - Worker Training'!JOG12</f>
        <v>0</v>
      </c>
      <c r="JOL12" s="1441">
        <f>'GC Table 4 - Tertiary'!JOF9</f>
        <v>0</v>
      </c>
      <c r="JOM12" s="1445">
        <f>SUM(JOI12:JOL12)</f>
        <v>0</v>
      </c>
      <c r="JON12" s="1440">
        <f>'GC Table 8 - Primary'!JOG20</f>
        <v>0</v>
      </c>
      <c r="JOO12" s="1441">
        <f>'GC Table 6 - Secondary'!JOG22</f>
        <v>0</v>
      </c>
      <c r="JOP12" s="1441">
        <f>'GC Table 5 - Worker Training'!JOG20</f>
        <v>0</v>
      </c>
      <c r="JOQ12" s="1441">
        <f>'GC Table 4 - Tertiary'!JOF17</f>
        <v>0</v>
      </c>
      <c r="JOR12" s="1446">
        <f>SUM(JON12:JOQ12)</f>
        <v>0</v>
      </c>
      <c r="JOS12" s="780">
        <v>2014</v>
      </c>
      <c r="JOT12" s="1440">
        <f>'GC Table 8 - Primary'!JOW8</f>
        <v>0</v>
      </c>
      <c r="JOU12" s="1441">
        <f>'GC Table 6 - Secondary'!JOW8</f>
        <v>0</v>
      </c>
      <c r="JOV12" s="1441">
        <f>'GC Table 5 - Worker Training'!JOW8</f>
        <v>0</v>
      </c>
      <c r="JOW12" s="1441">
        <f>'GC Table 4 - Tertiary'!JOV8</f>
        <v>0</v>
      </c>
      <c r="JOX12" s="1442">
        <f>SUM(JOT12:JOW12)</f>
        <v>0</v>
      </c>
      <c r="JOY12" s="1443">
        <f>'GC Table 8 - Primary'!JOW12</f>
        <v>0</v>
      </c>
      <c r="JOZ12" s="1441">
        <f>'GC Table 6 - Secondary'!JOW14</f>
        <v>0</v>
      </c>
      <c r="JPA12" s="1444">
        <f>'GC Table 5 - Worker Training'!JOW12</f>
        <v>0</v>
      </c>
      <c r="JPB12" s="1441">
        <f>'GC Table 4 - Tertiary'!JOV9</f>
        <v>0</v>
      </c>
      <c r="JPC12" s="1445">
        <f>SUM(JOY12:JPB12)</f>
        <v>0</v>
      </c>
      <c r="JPD12" s="1440">
        <f>'GC Table 8 - Primary'!JOW20</f>
        <v>0</v>
      </c>
      <c r="JPE12" s="1441">
        <f>'GC Table 6 - Secondary'!JOW22</f>
        <v>0</v>
      </c>
      <c r="JPF12" s="1441">
        <f>'GC Table 5 - Worker Training'!JOW20</f>
        <v>0</v>
      </c>
      <c r="JPG12" s="1441">
        <f>'GC Table 4 - Tertiary'!JOV17</f>
        <v>0</v>
      </c>
      <c r="JPH12" s="1446">
        <f>SUM(JPD12:JPG12)</f>
        <v>0</v>
      </c>
      <c r="JPI12" s="780">
        <v>2014</v>
      </c>
      <c r="JPJ12" s="1440">
        <f>'GC Table 8 - Primary'!JPM8</f>
        <v>0</v>
      </c>
      <c r="JPK12" s="1441">
        <f>'GC Table 6 - Secondary'!JPM8</f>
        <v>0</v>
      </c>
      <c r="JPL12" s="1441">
        <f>'GC Table 5 - Worker Training'!JPM8</f>
        <v>0</v>
      </c>
      <c r="JPM12" s="1441">
        <f>'GC Table 4 - Tertiary'!JPL8</f>
        <v>0</v>
      </c>
      <c r="JPN12" s="1442">
        <f>SUM(JPJ12:JPM12)</f>
        <v>0</v>
      </c>
      <c r="JPO12" s="1443">
        <f>'GC Table 8 - Primary'!JPM12</f>
        <v>0</v>
      </c>
      <c r="JPP12" s="1441">
        <f>'GC Table 6 - Secondary'!JPM14</f>
        <v>0</v>
      </c>
      <c r="JPQ12" s="1444">
        <f>'GC Table 5 - Worker Training'!JPM12</f>
        <v>0</v>
      </c>
      <c r="JPR12" s="1441">
        <f>'GC Table 4 - Tertiary'!JPL9</f>
        <v>0</v>
      </c>
      <c r="JPS12" s="1445">
        <f>SUM(JPO12:JPR12)</f>
        <v>0</v>
      </c>
      <c r="JPT12" s="1440">
        <f>'GC Table 8 - Primary'!JPM20</f>
        <v>0</v>
      </c>
      <c r="JPU12" s="1441">
        <f>'GC Table 6 - Secondary'!JPM22</f>
        <v>0</v>
      </c>
      <c r="JPV12" s="1441">
        <f>'GC Table 5 - Worker Training'!JPM20</f>
        <v>0</v>
      </c>
      <c r="JPW12" s="1441">
        <f>'GC Table 4 - Tertiary'!JPL17</f>
        <v>0</v>
      </c>
      <c r="JPX12" s="1446">
        <f>SUM(JPT12:JPW12)</f>
        <v>0</v>
      </c>
      <c r="JPY12" s="780">
        <v>2014</v>
      </c>
      <c r="JPZ12" s="1440">
        <f>'GC Table 8 - Primary'!JQC8</f>
        <v>0</v>
      </c>
      <c r="JQA12" s="1441">
        <f>'GC Table 6 - Secondary'!JQC8</f>
        <v>0</v>
      </c>
      <c r="JQB12" s="1441">
        <f>'GC Table 5 - Worker Training'!JQC8</f>
        <v>0</v>
      </c>
      <c r="JQC12" s="1441">
        <f>'GC Table 4 - Tertiary'!JQB8</f>
        <v>0</v>
      </c>
      <c r="JQD12" s="1442">
        <f>SUM(JPZ12:JQC12)</f>
        <v>0</v>
      </c>
      <c r="JQE12" s="1443">
        <f>'GC Table 8 - Primary'!JQC12</f>
        <v>0</v>
      </c>
      <c r="JQF12" s="1441">
        <f>'GC Table 6 - Secondary'!JQC14</f>
        <v>0</v>
      </c>
      <c r="JQG12" s="1444">
        <f>'GC Table 5 - Worker Training'!JQC12</f>
        <v>0</v>
      </c>
      <c r="JQH12" s="1441">
        <f>'GC Table 4 - Tertiary'!JQB9</f>
        <v>0</v>
      </c>
      <c r="JQI12" s="1445">
        <f>SUM(JQE12:JQH12)</f>
        <v>0</v>
      </c>
      <c r="JQJ12" s="1440">
        <f>'GC Table 8 - Primary'!JQC20</f>
        <v>0</v>
      </c>
      <c r="JQK12" s="1441">
        <f>'GC Table 6 - Secondary'!JQC22</f>
        <v>0</v>
      </c>
      <c r="JQL12" s="1441">
        <f>'GC Table 5 - Worker Training'!JQC20</f>
        <v>0</v>
      </c>
      <c r="JQM12" s="1441">
        <f>'GC Table 4 - Tertiary'!JQB17</f>
        <v>0</v>
      </c>
      <c r="JQN12" s="1446">
        <f>SUM(JQJ12:JQM12)</f>
        <v>0</v>
      </c>
      <c r="JQO12" s="780">
        <v>2014</v>
      </c>
      <c r="JQP12" s="1440">
        <f>'GC Table 8 - Primary'!JQS8</f>
        <v>0</v>
      </c>
      <c r="JQQ12" s="1441">
        <f>'GC Table 6 - Secondary'!JQS8</f>
        <v>0</v>
      </c>
      <c r="JQR12" s="1441">
        <f>'GC Table 5 - Worker Training'!JQS8</f>
        <v>0</v>
      </c>
      <c r="JQS12" s="1441">
        <f>'GC Table 4 - Tertiary'!JQR8</f>
        <v>0</v>
      </c>
      <c r="JQT12" s="1442">
        <f>SUM(JQP12:JQS12)</f>
        <v>0</v>
      </c>
      <c r="JQU12" s="1443">
        <f>'GC Table 8 - Primary'!JQS12</f>
        <v>0</v>
      </c>
      <c r="JQV12" s="1441">
        <f>'GC Table 6 - Secondary'!JQS14</f>
        <v>0</v>
      </c>
      <c r="JQW12" s="1444">
        <f>'GC Table 5 - Worker Training'!JQS12</f>
        <v>0</v>
      </c>
      <c r="JQX12" s="1441">
        <f>'GC Table 4 - Tertiary'!JQR9</f>
        <v>0</v>
      </c>
      <c r="JQY12" s="1445">
        <f>SUM(JQU12:JQX12)</f>
        <v>0</v>
      </c>
      <c r="JQZ12" s="1440">
        <f>'GC Table 8 - Primary'!JQS20</f>
        <v>0</v>
      </c>
      <c r="JRA12" s="1441">
        <f>'GC Table 6 - Secondary'!JQS22</f>
        <v>0</v>
      </c>
      <c r="JRB12" s="1441">
        <f>'GC Table 5 - Worker Training'!JQS20</f>
        <v>0</v>
      </c>
      <c r="JRC12" s="1441">
        <f>'GC Table 4 - Tertiary'!JQR17</f>
        <v>0</v>
      </c>
      <c r="JRD12" s="1446">
        <f>SUM(JQZ12:JRC12)</f>
        <v>0</v>
      </c>
      <c r="JRE12" s="780">
        <v>2014</v>
      </c>
      <c r="JRF12" s="1440">
        <f>'GC Table 8 - Primary'!JRI8</f>
        <v>0</v>
      </c>
      <c r="JRG12" s="1441">
        <f>'GC Table 6 - Secondary'!JRI8</f>
        <v>0</v>
      </c>
      <c r="JRH12" s="1441">
        <f>'GC Table 5 - Worker Training'!JRI8</f>
        <v>0</v>
      </c>
      <c r="JRI12" s="1441">
        <f>'GC Table 4 - Tertiary'!JRH8</f>
        <v>0</v>
      </c>
      <c r="JRJ12" s="1442">
        <f>SUM(JRF12:JRI12)</f>
        <v>0</v>
      </c>
      <c r="JRK12" s="1443">
        <f>'GC Table 8 - Primary'!JRI12</f>
        <v>0</v>
      </c>
      <c r="JRL12" s="1441">
        <f>'GC Table 6 - Secondary'!JRI14</f>
        <v>0</v>
      </c>
      <c r="JRM12" s="1444">
        <f>'GC Table 5 - Worker Training'!JRI12</f>
        <v>0</v>
      </c>
      <c r="JRN12" s="1441">
        <f>'GC Table 4 - Tertiary'!JRH9</f>
        <v>0</v>
      </c>
      <c r="JRO12" s="1445">
        <f>SUM(JRK12:JRN12)</f>
        <v>0</v>
      </c>
      <c r="JRP12" s="1440">
        <f>'GC Table 8 - Primary'!JRI20</f>
        <v>0</v>
      </c>
      <c r="JRQ12" s="1441">
        <f>'GC Table 6 - Secondary'!JRI22</f>
        <v>0</v>
      </c>
      <c r="JRR12" s="1441">
        <f>'GC Table 5 - Worker Training'!JRI20</f>
        <v>0</v>
      </c>
      <c r="JRS12" s="1441">
        <f>'GC Table 4 - Tertiary'!JRH17</f>
        <v>0</v>
      </c>
      <c r="JRT12" s="1446">
        <f>SUM(JRP12:JRS12)</f>
        <v>0</v>
      </c>
      <c r="JRU12" s="780">
        <v>2014</v>
      </c>
      <c r="JRV12" s="1440">
        <f>'GC Table 8 - Primary'!JRY8</f>
        <v>0</v>
      </c>
      <c r="JRW12" s="1441">
        <f>'GC Table 6 - Secondary'!JRY8</f>
        <v>0</v>
      </c>
      <c r="JRX12" s="1441">
        <f>'GC Table 5 - Worker Training'!JRY8</f>
        <v>0</v>
      </c>
      <c r="JRY12" s="1441">
        <f>'GC Table 4 - Tertiary'!JRX8</f>
        <v>0</v>
      </c>
      <c r="JRZ12" s="1442">
        <f>SUM(JRV12:JRY12)</f>
        <v>0</v>
      </c>
      <c r="JSA12" s="1443">
        <f>'GC Table 8 - Primary'!JRY12</f>
        <v>0</v>
      </c>
      <c r="JSB12" s="1441">
        <f>'GC Table 6 - Secondary'!JRY14</f>
        <v>0</v>
      </c>
      <c r="JSC12" s="1444">
        <f>'GC Table 5 - Worker Training'!JRY12</f>
        <v>0</v>
      </c>
      <c r="JSD12" s="1441">
        <f>'GC Table 4 - Tertiary'!JRX9</f>
        <v>0</v>
      </c>
      <c r="JSE12" s="1445">
        <f>SUM(JSA12:JSD12)</f>
        <v>0</v>
      </c>
      <c r="JSF12" s="1440">
        <f>'GC Table 8 - Primary'!JRY20</f>
        <v>0</v>
      </c>
      <c r="JSG12" s="1441">
        <f>'GC Table 6 - Secondary'!JRY22</f>
        <v>0</v>
      </c>
      <c r="JSH12" s="1441">
        <f>'GC Table 5 - Worker Training'!JRY20</f>
        <v>0</v>
      </c>
      <c r="JSI12" s="1441">
        <f>'GC Table 4 - Tertiary'!JRX17</f>
        <v>0</v>
      </c>
      <c r="JSJ12" s="1446">
        <f>SUM(JSF12:JSI12)</f>
        <v>0</v>
      </c>
      <c r="JSK12" s="780">
        <v>2014</v>
      </c>
      <c r="JSL12" s="1440">
        <f>'GC Table 8 - Primary'!JSO8</f>
        <v>0</v>
      </c>
      <c r="JSM12" s="1441">
        <f>'GC Table 6 - Secondary'!JSO8</f>
        <v>0</v>
      </c>
      <c r="JSN12" s="1441">
        <f>'GC Table 5 - Worker Training'!JSO8</f>
        <v>0</v>
      </c>
      <c r="JSO12" s="1441">
        <f>'GC Table 4 - Tertiary'!JSN8</f>
        <v>0</v>
      </c>
      <c r="JSP12" s="1442">
        <f>SUM(JSL12:JSO12)</f>
        <v>0</v>
      </c>
      <c r="JSQ12" s="1443">
        <f>'GC Table 8 - Primary'!JSO12</f>
        <v>0</v>
      </c>
      <c r="JSR12" s="1441">
        <f>'GC Table 6 - Secondary'!JSO14</f>
        <v>0</v>
      </c>
      <c r="JSS12" s="1444">
        <f>'GC Table 5 - Worker Training'!JSO12</f>
        <v>0</v>
      </c>
      <c r="JST12" s="1441">
        <f>'GC Table 4 - Tertiary'!JSN9</f>
        <v>0</v>
      </c>
      <c r="JSU12" s="1445">
        <f>SUM(JSQ12:JST12)</f>
        <v>0</v>
      </c>
      <c r="JSV12" s="1440">
        <f>'GC Table 8 - Primary'!JSO20</f>
        <v>0</v>
      </c>
      <c r="JSW12" s="1441">
        <f>'GC Table 6 - Secondary'!JSO22</f>
        <v>0</v>
      </c>
      <c r="JSX12" s="1441">
        <f>'GC Table 5 - Worker Training'!JSO20</f>
        <v>0</v>
      </c>
      <c r="JSY12" s="1441">
        <f>'GC Table 4 - Tertiary'!JSN17</f>
        <v>0</v>
      </c>
      <c r="JSZ12" s="1446">
        <f>SUM(JSV12:JSY12)</f>
        <v>0</v>
      </c>
      <c r="JTA12" s="780">
        <v>2014</v>
      </c>
      <c r="JTB12" s="1440">
        <f>'GC Table 8 - Primary'!JTE8</f>
        <v>0</v>
      </c>
      <c r="JTC12" s="1441">
        <f>'GC Table 6 - Secondary'!JTE8</f>
        <v>0</v>
      </c>
      <c r="JTD12" s="1441">
        <f>'GC Table 5 - Worker Training'!JTE8</f>
        <v>0</v>
      </c>
      <c r="JTE12" s="1441">
        <f>'GC Table 4 - Tertiary'!JTD8</f>
        <v>0</v>
      </c>
      <c r="JTF12" s="1442">
        <f>SUM(JTB12:JTE12)</f>
        <v>0</v>
      </c>
      <c r="JTG12" s="1443">
        <f>'GC Table 8 - Primary'!JTE12</f>
        <v>0</v>
      </c>
      <c r="JTH12" s="1441">
        <f>'GC Table 6 - Secondary'!JTE14</f>
        <v>0</v>
      </c>
      <c r="JTI12" s="1444">
        <f>'GC Table 5 - Worker Training'!JTE12</f>
        <v>0</v>
      </c>
      <c r="JTJ12" s="1441">
        <f>'GC Table 4 - Tertiary'!JTD9</f>
        <v>0</v>
      </c>
      <c r="JTK12" s="1445">
        <f>SUM(JTG12:JTJ12)</f>
        <v>0</v>
      </c>
      <c r="JTL12" s="1440">
        <f>'GC Table 8 - Primary'!JTE20</f>
        <v>0</v>
      </c>
      <c r="JTM12" s="1441">
        <f>'GC Table 6 - Secondary'!JTE22</f>
        <v>0</v>
      </c>
      <c r="JTN12" s="1441">
        <f>'GC Table 5 - Worker Training'!JTE20</f>
        <v>0</v>
      </c>
      <c r="JTO12" s="1441">
        <f>'GC Table 4 - Tertiary'!JTD17</f>
        <v>0</v>
      </c>
      <c r="JTP12" s="1446">
        <f>SUM(JTL12:JTO12)</f>
        <v>0</v>
      </c>
      <c r="JTQ12" s="780">
        <v>2014</v>
      </c>
      <c r="JTR12" s="1440">
        <f>'GC Table 8 - Primary'!JTU8</f>
        <v>0</v>
      </c>
      <c r="JTS12" s="1441">
        <f>'GC Table 6 - Secondary'!JTU8</f>
        <v>0</v>
      </c>
      <c r="JTT12" s="1441">
        <f>'GC Table 5 - Worker Training'!JTU8</f>
        <v>0</v>
      </c>
      <c r="JTU12" s="1441">
        <f>'GC Table 4 - Tertiary'!JTT8</f>
        <v>0</v>
      </c>
      <c r="JTV12" s="1442">
        <f>SUM(JTR12:JTU12)</f>
        <v>0</v>
      </c>
      <c r="JTW12" s="1443">
        <f>'GC Table 8 - Primary'!JTU12</f>
        <v>0</v>
      </c>
      <c r="JTX12" s="1441">
        <f>'GC Table 6 - Secondary'!JTU14</f>
        <v>0</v>
      </c>
      <c r="JTY12" s="1444">
        <f>'GC Table 5 - Worker Training'!JTU12</f>
        <v>0</v>
      </c>
      <c r="JTZ12" s="1441">
        <f>'GC Table 4 - Tertiary'!JTT9</f>
        <v>0</v>
      </c>
      <c r="JUA12" s="1445">
        <f>SUM(JTW12:JTZ12)</f>
        <v>0</v>
      </c>
      <c r="JUB12" s="1440">
        <f>'GC Table 8 - Primary'!JTU20</f>
        <v>0</v>
      </c>
      <c r="JUC12" s="1441">
        <f>'GC Table 6 - Secondary'!JTU22</f>
        <v>0</v>
      </c>
      <c r="JUD12" s="1441">
        <f>'GC Table 5 - Worker Training'!JTU20</f>
        <v>0</v>
      </c>
      <c r="JUE12" s="1441">
        <f>'GC Table 4 - Tertiary'!JTT17</f>
        <v>0</v>
      </c>
      <c r="JUF12" s="1446">
        <f>SUM(JUB12:JUE12)</f>
        <v>0</v>
      </c>
      <c r="JUG12" s="780">
        <v>2014</v>
      </c>
      <c r="JUH12" s="1440">
        <f>'GC Table 8 - Primary'!JUK8</f>
        <v>0</v>
      </c>
      <c r="JUI12" s="1441">
        <f>'GC Table 6 - Secondary'!JUK8</f>
        <v>0</v>
      </c>
      <c r="JUJ12" s="1441">
        <f>'GC Table 5 - Worker Training'!JUK8</f>
        <v>0</v>
      </c>
      <c r="JUK12" s="1441">
        <f>'GC Table 4 - Tertiary'!JUJ8</f>
        <v>0</v>
      </c>
      <c r="JUL12" s="1442">
        <f>SUM(JUH12:JUK12)</f>
        <v>0</v>
      </c>
      <c r="JUM12" s="1443">
        <f>'GC Table 8 - Primary'!JUK12</f>
        <v>0</v>
      </c>
      <c r="JUN12" s="1441">
        <f>'GC Table 6 - Secondary'!JUK14</f>
        <v>0</v>
      </c>
      <c r="JUO12" s="1444">
        <f>'GC Table 5 - Worker Training'!JUK12</f>
        <v>0</v>
      </c>
      <c r="JUP12" s="1441">
        <f>'GC Table 4 - Tertiary'!JUJ9</f>
        <v>0</v>
      </c>
      <c r="JUQ12" s="1445">
        <f>SUM(JUM12:JUP12)</f>
        <v>0</v>
      </c>
      <c r="JUR12" s="1440">
        <f>'GC Table 8 - Primary'!JUK20</f>
        <v>0</v>
      </c>
      <c r="JUS12" s="1441">
        <f>'GC Table 6 - Secondary'!JUK22</f>
        <v>0</v>
      </c>
      <c r="JUT12" s="1441">
        <f>'GC Table 5 - Worker Training'!JUK20</f>
        <v>0</v>
      </c>
      <c r="JUU12" s="1441">
        <f>'GC Table 4 - Tertiary'!JUJ17</f>
        <v>0</v>
      </c>
      <c r="JUV12" s="1446">
        <f>SUM(JUR12:JUU12)</f>
        <v>0</v>
      </c>
      <c r="JUW12" s="780">
        <v>2014</v>
      </c>
      <c r="JUX12" s="1440">
        <f>'GC Table 8 - Primary'!JVA8</f>
        <v>0</v>
      </c>
      <c r="JUY12" s="1441">
        <f>'GC Table 6 - Secondary'!JVA8</f>
        <v>0</v>
      </c>
      <c r="JUZ12" s="1441">
        <f>'GC Table 5 - Worker Training'!JVA8</f>
        <v>0</v>
      </c>
      <c r="JVA12" s="1441">
        <f>'GC Table 4 - Tertiary'!JUZ8</f>
        <v>0</v>
      </c>
      <c r="JVB12" s="1442">
        <f>SUM(JUX12:JVA12)</f>
        <v>0</v>
      </c>
      <c r="JVC12" s="1443">
        <f>'GC Table 8 - Primary'!JVA12</f>
        <v>0</v>
      </c>
      <c r="JVD12" s="1441">
        <f>'GC Table 6 - Secondary'!JVA14</f>
        <v>0</v>
      </c>
      <c r="JVE12" s="1444">
        <f>'GC Table 5 - Worker Training'!JVA12</f>
        <v>0</v>
      </c>
      <c r="JVF12" s="1441">
        <f>'GC Table 4 - Tertiary'!JUZ9</f>
        <v>0</v>
      </c>
      <c r="JVG12" s="1445">
        <f>SUM(JVC12:JVF12)</f>
        <v>0</v>
      </c>
      <c r="JVH12" s="1440">
        <f>'GC Table 8 - Primary'!JVA20</f>
        <v>0</v>
      </c>
      <c r="JVI12" s="1441">
        <f>'GC Table 6 - Secondary'!JVA22</f>
        <v>0</v>
      </c>
      <c r="JVJ12" s="1441">
        <f>'GC Table 5 - Worker Training'!JVA20</f>
        <v>0</v>
      </c>
      <c r="JVK12" s="1441">
        <f>'GC Table 4 - Tertiary'!JUZ17</f>
        <v>0</v>
      </c>
      <c r="JVL12" s="1446">
        <f>SUM(JVH12:JVK12)</f>
        <v>0</v>
      </c>
      <c r="JVM12" s="780">
        <v>2014</v>
      </c>
      <c r="JVN12" s="1440">
        <f>'GC Table 8 - Primary'!JVQ8</f>
        <v>0</v>
      </c>
      <c r="JVO12" s="1441">
        <f>'GC Table 6 - Secondary'!JVQ8</f>
        <v>0</v>
      </c>
      <c r="JVP12" s="1441">
        <f>'GC Table 5 - Worker Training'!JVQ8</f>
        <v>0</v>
      </c>
      <c r="JVQ12" s="1441">
        <f>'GC Table 4 - Tertiary'!JVP8</f>
        <v>0</v>
      </c>
      <c r="JVR12" s="1442">
        <f>SUM(JVN12:JVQ12)</f>
        <v>0</v>
      </c>
      <c r="JVS12" s="1443">
        <f>'GC Table 8 - Primary'!JVQ12</f>
        <v>0</v>
      </c>
      <c r="JVT12" s="1441">
        <f>'GC Table 6 - Secondary'!JVQ14</f>
        <v>0</v>
      </c>
      <c r="JVU12" s="1444">
        <f>'GC Table 5 - Worker Training'!JVQ12</f>
        <v>0</v>
      </c>
      <c r="JVV12" s="1441">
        <f>'GC Table 4 - Tertiary'!JVP9</f>
        <v>0</v>
      </c>
      <c r="JVW12" s="1445">
        <f>SUM(JVS12:JVV12)</f>
        <v>0</v>
      </c>
      <c r="JVX12" s="1440">
        <f>'GC Table 8 - Primary'!JVQ20</f>
        <v>0</v>
      </c>
      <c r="JVY12" s="1441">
        <f>'GC Table 6 - Secondary'!JVQ22</f>
        <v>0</v>
      </c>
      <c r="JVZ12" s="1441">
        <f>'GC Table 5 - Worker Training'!JVQ20</f>
        <v>0</v>
      </c>
      <c r="JWA12" s="1441">
        <f>'GC Table 4 - Tertiary'!JVP17</f>
        <v>0</v>
      </c>
      <c r="JWB12" s="1446">
        <f>SUM(JVX12:JWA12)</f>
        <v>0</v>
      </c>
      <c r="JWC12" s="780">
        <v>2014</v>
      </c>
      <c r="JWD12" s="1440">
        <f>'GC Table 8 - Primary'!JWG8</f>
        <v>0</v>
      </c>
      <c r="JWE12" s="1441">
        <f>'GC Table 6 - Secondary'!JWG8</f>
        <v>0</v>
      </c>
      <c r="JWF12" s="1441">
        <f>'GC Table 5 - Worker Training'!JWG8</f>
        <v>0</v>
      </c>
      <c r="JWG12" s="1441">
        <f>'GC Table 4 - Tertiary'!JWF8</f>
        <v>0</v>
      </c>
      <c r="JWH12" s="1442">
        <f>SUM(JWD12:JWG12)</f>
        <v>0</v>
      </c>
      <c r="JWI12" s="1443">
        <f>'GC Table 8 - Primary'!JWG12</f>
        <v>0</v>
      </c>
      <c r="JWJ12" s="1441">
        <f>'GC Table 6 - Secondary'!JWG14</f>
        <v>0</v>
      </c>
      <c r="JWK12" s="1444">
        <f>'GC Table 5 - Worker Training'!JWG12</f>
        <v>0</v>
      </c>
      <c r="JWL12" s="1441">
        <f>'GC Table 4 - Tertiary'!JWF9</f>
        <v>0</v>
      </c>
      <c r="JWM12" s="1445">
        <f>SUM(JWI12:JWL12)</f>
        <v>0</v>
      </c>
      <c r="JWN12" s="1440">
        <f>'GC Table 8 - Primary'!JWG20</f>
        <v>0</v>
      </c>
      <c r="JWO12" s="1441">
        <f>'GC Table 6 - Secondary'!JWG22</f>
        <v>0</v>
      </c>
      <c r="JWP12" s="1441">
        <f>'GC Table 5 - Worker Training'!JWG20</f>
        <v>0</v>
      </c>
      <c r="JWQ12" s="1441">
        <f>'GC Table 4 - Tertiary'!JWF17</f>
        <v>0</v>
      </c>
      <c r="JWR12" s="1446">
        <f>SUM(JWN12:JWQ12)</f>
        <v>0</v>
      </c>
      <c r="JWS12" s="780">
        <v>2014</v>
      </c>
      <c r="JWT12" s="1440">
        <f>'GC Table 8 - Primary'!JWW8</f>
        <v>0</v>
      </c>
      <c r="JWU12" s="1441">
        <f>'GC Table 6 - Secondary'!JWW8</f>
        <v>0</v>
      </c>
      <c r="JWV12" s="1441">
        <f>'GC Table 5 - Worker Training'!JWW8</f>
        <v>0</v>
      </c>
      <c r="JWW12" s="1441">
        <f>'GC Table 4 - Tertiary'!JWV8</f>
        <v>0</v>
      </c>
      <c r="JWX12" s="1442">
        <f>SUM(JWT12:JWW12)</f>
        <v>0</v>
      </c>
      <c r="JWY12" s="1443">
        <f>'GC Table 8 - Primary'!JWW12</f>
        <v>0</v>
      </c>
      <c r="JWZ12" s="1441">
        <f>'GC Table 6 - Secondary'!JWW14</f>
        <v>0</v>
      </c>
      <c r="JXA12" s="1444">
        <f>'GC Table 5 - Worker Training'!JWW12</f>
        <v>0</v>
      </c>
      <c r="JXB12" s="1441">
        <f>'GC Table 4 - Tertiary'!JWV9</f>
        <v>0</v>
      </c>
      <c r="JXC12" s="1445">
        <f>SUM(JWY12:JXB12)</f>
        <v>0</v>
      </c>
      <c r="JXD12" s="1440">
        <f>'GC Table 8 - Primary'!JWW20</f>
        <v>0</v>
      </c>
      <c r="JXE12" s="1441">
        <f>'GC Table 6 - Secondary'!JWW22</f>
        <v>0</v>
      </c>
      <c r="JXF12" s="1441">
        <f>'GC Table 5 - Worker Training'!JWW20</f>
        <v>0</v>
      </c>
      <c r="JXG12" s="1441">
        <f>'GC Table 4 - Tertiary'!JWV17</f>
        <v>0</v>
      </c>
      <c r="JXH12" s="1446">
        <f>SUM(JXD12:JXG12)</f>
        <v>0</v>
      </c>
      <c r="JXI12" s="780">
        <v>2014</v>
      </c>
      <c r="JXJ12" s="1440">
        <f>'GC Table 8 - Primary'!JXM8</f>
        <v>0</v>
      </c>
      <c r="JXK12" s="1441">
        <f>'GC Table 6 - Secondary'!JXM8</f>
        <v>0</v>
      </c>
      <c r="JXL12" s="1441">
        <f>'GC Table 5 - Worker Training'!JXM8</f>
        <v>0</v>
      </c>
      <c r="JXM12" s="1441">
        <f>'GC Table 4 - Tertiary'!JXL8</f>
        <v>0</v>
      </c>
      <c r="JXN12" s="1442">
        <f>SUM(JXJ12:JXM12)</f>
        <v>0</v>
      </c>
      <c r="JXO12" s="1443">
        <f>'GC Table 8 - Primary'!JXM12</f>
        <v>0</v>
      </c>
      <c r="JXP12" s="1441">
        <f>'GC Table 6 - Secondary'!JXM14</f>
        <v>0</v>
      </c>
      <c r="JXQ12" s="1444">
        <f>'GC Table 5 - Worker Training'!JXM12</f>
        <v>0</v>
      </c>
      <c r="JXR12" s="1441">
        <f>'GC Table 4 - Tertiary'!JXL9</f>
        <v>0</v>
      </c>
      <c r="JXS12" s="1445">
        <f>SUM(JXO12:JXR12)</f>
        <v>0</v>
      </c>
      <c r="JXT12" s="1440">
        <f>'GC Table 8 - Primary'!JXM20</f>
        <v>0</v>
      </c>
      <c r="JXU12" s="1441">
        <f>'GC Table 6 - Secondary'!JXM22</f>
        <v>0</v>
      </c>
      <c r="JXV12" s="1441">
        <f>'GC Table 5 - Worker Training'!JXM20</f>
        <v>0</v>
      </c>
      <c r="JXW12" s="1441">
        <f>'GC Table 4 - Tertiary'!JXL17</f>
        <v>0</v>
      </c>
      <c r="JXX12" s="1446">
        <f>SUM(JXT12:JXW12)</f>
        <v>0</v>
      </c>
      <c r="JXY12" s="780">
        <v>2014</v>
      </c>
      <c r="JXZ12" s="1440">
        <f>'GC Table 8 - Primary'!JYC8</f>
        <v>0</v>
      </c>
      <c r="JYA12" s="1441">
        <f>'GC Table 6 - Secondary'!JYC8</f>
        <v>0</v>
      </c>
      <c r="JYB12" s="1441">
        <f>'GC Table 5 - Worker Training'!JYC8</f>
        <v>0</v>
      </c>
      <c r="JYC12" s="1441">
        <f>'GC Table 4 - Tertiary'!JYB8</f>
        <v>0</v>
      </c>
      <c r="JYD12" s="1442">
        <f>SUM(JXZ12:JYC12)</f>
        <v>0</v>
      </c>
      <c r="JYE12" s="1443">
        <f>'GC Table 8 - Primary'!JYC12</f>
        <v>0</v>
      </c>
      <c r="JYF12" s="1441">
        <f>'GC Table 6 - Secondary'!JYC14</f>
        <v>0</v>
      </c>
      <c r="JYG12" s="1444">
        <f>'GC Table 5 - Worker Training'!JYC12</f>
        <v>0</v>
      </c>
      <c r="JYH12" s="1441">
        <f>'GC Table 4 - Tertiary'!JYB9</f>
        <v>0</v>
      </c>
      <c r="JYI12" s="1445">
        <f>SUM(JYE12:JYH12)</f>
        <v>0</v>
      </c>
      <c r="JYJ12" s="1440">
        <f>'GC Table 8 - Primary'!JYC20</f>
        <v>0</v>
      </c>
      <c r="JYK12" s="1441">
        <f>'GC Table 6 - Secondary'!JYC22</f>
        <v>0</v>
      </c>
      <c r="JYL12" s="1441">
        <f>'GC Table 5 - Worker Training'!JYC20</f>
        <v>0</v>
      </c>
      <c r="JYM12" s="1441">
        <f>'GC Table 4 - Tertiary'!JYB17</f>
        <v>0</v>
      </c>
      <c r="JYN12" s="1446">
        <f>SUM(JYJ12:JYM12)</f>
        <v>0</v>
      </c>
      <c r="JYO12" s="780">
        <v>2014</v>
      </c>
      <c r="JYP12" s="1440">
        <f>'GC Table 8 - Primary'!JYS8</f>
        <v>0</v>
      </c>
      <c r="JYQ12" s="1441">
        <f>'GC Table 6 - Secondary'!JYS8</f>
        <v>0</v>
      </c>
      <c r="JYR12" s="1441">
        <f>'GC Table 5 - Worker Training'!JYS8</f>
        <v>0</v>
      </c>
      <c r="JYS12" s="1441">
        <f>'GC Table 4 - Tertiary'!JYR8</f>
        <v>0</v>
      </c>
      <c r="JYT12" s="1442">
        <f>SUM(JYP12:JYS12)</f>
        <v>0</v>
      </c>
      <c r="JYU12" s="1443">
        <f>'GC Table 8 - Primary'!JYS12</f>
        <v>0</v>
      </c>
      <c r="JYV12" s="1441">
        <f>'GC Table 6 - Secondary'!JYS14</f>
        <v>0</v>
      </c>
      <c r="JYW12" s="1444">
        <f>'GC Table 5 - Worker Training'!JYS12</f>
        <v>0</v>
      </c>
      <c r="JYX12" s="1441">
        <f>'GC Table 4 - Tertiary'!JYR9</f>
        <v>0</v>
      </c>
      <c r="JYY12" s="1445">
        <f>SUM(JYU12:JYX12)</f>
        <v>0</v>
      </c>
      <c r="JYZ12" s="1440">
        <f>'GC Table 8 - Primary'!JYS20</f>
        <v>0</v>
      </c>
      <c r="JZA12" s="1441">
        <f>'GC Table 6 - Secondary'!JYS22</f>
        <v>0</v>
      </c>
      <c r="JZB12" s="1441">
        <f>'GC Table 5 - Worker Training'!JYS20</f>
        <v>0</v>
      </c>
      <c r="JZC12" s="1441">
        <f>'GC Table 4 - Tertiary'!JYR17</f>
        <v>0</v>
      </c>
      <c r="JZD12" s="1446">
        <f>SUM(JYZ12:JZC12)</f>
        <v>0</v>
      </c>
      <c r="JZE12" s="780">
        <v>2014</v>
      </c>
      <c r="JZF12" s="1440">
        <f>'GC Table 8 - Primary'!JZI8</f>
        <v>0</v>
      </c>
      <c r="JZG12" s="1441">
        <f>'GC Table 6 - Secondary'!JZI8</f>
        <v>0</v>
      </c>
      <c r="JZH12" s="1441">
        <f>'GC Table 5 - Worker Training'!JZI8</f>
        <v>0</v>
      </c>
      <c r="JZI12" s="1441">
        <f>'GC Table 4 - Tertiary'!JZH8</f>
        <v>0</v>
      </c>
      <c r="JZJ12" s="1442">
        <f>SUM(JZF12:JZI12)</f>
        <v>0</v>
      </c>
      <c r="JZK12" s="1443">
        <f>'GC Table 8 - Primary'!JZI12</f>
        <v>0</v>
      </c>
      <c r="JZL12" s="1441">
        <f>'GC Table 6 - Secondary'!JZI14</f>
        <v>0</v>
      </c>
      <c r="JZM12" s="1444">
        <f>'GC Table 5 - Worker Training'!JZI12</f>
        <v>0</v>
      </c>
      <c r="JZN12" s="1441">
        <f>'GC Table 4 - Tertiary'!JZH9</f>
        <v>0</v>
      </c>
      <c r="JZO12" s="1445">
        <f>SUM(JZK12:JZN12)</f>
        <v>0</v>
      </c>
      <c r="JZP12" s="1440">
        <f>'GC Table 8 - Primary'!JZI20</f>
        <v>0</v>
      </c>
      <c r="JZQ12" s="1441">
        <f>'GC Table 6 - Secondary'!JZI22</f>
        <v>0</v>
      </c>
      <c r="JZR12" s="1441">
        <f>'GC Table 5 - Worker Training'!JZI20</f>
        <v>0</v>
      </c>
      <c r="JZS12" s="1441">
        <f>'GC Table 4 - Tertiary'!JZH17</f>
        <v>0</v>
      </c>
      <c r="JZT12" s="1446">
        <f>SUM(JZP12:JZS12)</f>
        <v>0</v>
      </c>
      <c r="JZU12" s="780">
        <v>2014</v>
      </c>
      <c r="JZV12" s="1440">
        <f>'GC Table 8 - Primary'!JZY8</f>
        <v>0</v>
      </c>
      <c r="JZW12" s="1441">
        <f>'GC Table 6 - Secondary'!JZY8</f>
        <v>0</v>
      </c>
      <c r="JZX12" s="1441">
        <f>'GC Table 5 - Worker Training'!JZY8</f>
        <v>0</v>
      </c>
      <c r="JZY12" s="1441">
        <f>'GC Table 4 - Tertiary'!JZX8</f>
        <v>0</v>
      </c>
      <c r="JZZ12" s="1442">
        <f>SUM(JZV12:JZY12)</f>
        <v>0</v>
      </c>
      <c r="KAA12" s="1443">
        <f>'GC Table 8 - Primary'!JZY12</f>
        <v>0</v>
      </c>
      <c r="KAB12" s="1441">
        <f>'GC Table 6 - Secondary'!JZY14</f>
        <v>0</v>
      </c>
      <c r="KAC12" s="1444">
        <f>'GC Table 5 - Worker Training'!JZY12</f>
        <v>0</v>
      </c>
      <c r="KAD12" s="1441">
        <f>'GC Table 4 - Tertiary'!JZX9</f>
        <v>0</v>
      </c>
      <c r="KAE12" s="1445">
        <f>SUM(KAA12:KAD12)</f>
        <v>0</v>
      </c>
      <c r="KAF12" s="1440">
        <f>'GC Table 8 - Primary'!JZY20</f>
        <v>0</v>
      </c>
      <c r="KAG12" s="1441">
        <f>'GC Table 6 - Secondary'!JZY22</f>
        <v>0</v>
      </c>
      <c r="KAH12" s="1441">
        <f>'GC Table 5 - Worker Training'!JZY20</f>
        <v>0</v>
      </c>
      <c r="KAI12" s="1441">
        <f>'GC Table 4 - Tertiary'!JZX17</f>
        <v>0</v>
      </c>
      <c r="KAJ12" s="1446">
        <f>SUM(KAF12:KAI12)</f>
        <v>0</v>
      </c>
      <c r="KAK12" s="780">
        <v>2014</v>
      </c>
      <c r="KAL12" s="1440">
        <f>'GC Table 8 - Primary'!KAO8</f>
        <v>0</v>
      </c>
      <c r="KAM12" s="1441">
        <f>'GC Table 6 - Secondary'!KAO8</f>
        <v>0</v>
      </c>
      <c r="KAN12" s="1441">
        <f>'GC Table 5 - Worker Training'!KAO8</f>
        <v>0</v>
      </c>
      <c r="KAO12" s="1441">
        <f>'GC Table 4 - Tertiary'!KAN8</f>
        <v>0</v>
      </c>
      <c r="KAP12" s="1442">
        <f>SUM(KAL12:KAO12)</f>
        <v>0</v>
      </c>
      <c r="KAQ12" s="1443">
        <f>'GC Table 8 - Primary'!KAO12</f>
        <v>0</v>
      </c>
      <c r="KAR12" s="1441">
        <f>'GC Table 6 - Secondary'!KAO14</f>
        <v>0</v>
      </c>
      <c r="KAS12" s="1444">
        <f>'GC Table 5 - Worker Training'!KAO12</f>
        <v>0</v>
      </c>
      <c r="KAT12" s="1441">
        <f>'GC Table 4 - Tertiary'!KAN9</f>
        <v>0</v>
      </c>
      <c r="KAU12" s="1445">
        <f>SUM(KAQ12:KAT12)</f>
        <v>0</v>
      </c>
      <c r="KAV12" s="1440">
        <f>'GC Table 8 - Primary'!KAO20</f>
        <v>0</v>
      </c>
      <c r="KAW12" s="1441">
        <f>'GC Table 6 - Secondary'!KAO22</f>
        <v>0</v>
      </c>
      <c r="KAX12" s="1441">
        <f>'GC Table 5 - Worker Training'!KAO20</f>
        <v>0</v>
      </c>
      <c r="KAY12" s="1441">
        <f>'GC Table 4 - Tertiary'!KAN17</f>
        <v>0</v>
      </c>
      <c r="KAZ12" s="1446">
        <f>SUM(KAV12:KAY12)</f>
        <v>0</v>
      </c>
      <c r="KBA12" s="780">
        <v>2014</v>
      </c>
      <c r="KBB12" s="1440">
        <f>'GC Table 8 - Primary'!KBE8</f>
        <v>0</v>
      </c>
      <c r="KBC12" s="1441">
        <f>'GC Table 6 - Secondary'!KBE8</f>
        <v>0</v>
      </c>
      <c r="KBD12" s="1441">
        <f>'GC Table 5 - Worker Training'!KBE8</f>
        <v>0</v>
      </c>
      <c r="KBE12" s="1441">
        <f>'GC Table 4 - Tertiary'!KBD8</f>
        <v>0</v>
      </c>
      <c r="KBF12" s="1442">
        <f>SUM(KBB12:KBE12)</f>
        <v>0</v>
      </c>
      <c r="KBG12" s="1443">
        <f>'GC Table 8 - Primary'!KBE12</f>
        <v>0</v>
      </c>
      <c r="KBH12" s="1441">
        <f>'GC Table 6 - Secondary'!KBE14</f>
        <v>0</v>
      </c>
      <c r="KBI12" s="1444">
        <f>'GC Table 5 - Worker Training'!KBE12</f>
        <v>0</v>
      </c>
      <c r="KBJ12" s="1441">
        <f>'GC Table 4 - Tertiary'!KBD9</f>
        <v>0</v>
      </c>
      <c r="KBK12" s="1445">
        <f>SUM(KBG12:KBJ12)</f>
        <v>0</v>
      </c>
      <c r="KBL12" s="1440">
        <f>'GC Table 8 - Primary'!KBE20</f>
        <v>0</v>
      </c>
      <c r="KBM12" s="1441">
        <f>'GC Table 6 - Secondary'!KBE22</f>
        <v>0</v>
      </c>
      <c r="KBN12" s="1441">
        <f>'GC Table 5 - Worker Training'!KBE20</f>
        <v>0</v>
      </c>
      <c r="KBO12" s="1441">
        <f>'GC Table 4 - Tertiary'!KBD17</f>
        <v>0</v>
      </c>
      <c r="KBP12" s="1446">
        <f>SUM(KBL12:KBO12)</f>
        <v>0</v>
      </c>
      <c r="KBQ12" s="780">
        <v>2014</v>
      </c>
      <c r="KBR12" s="1440">
        <f>'GC Table 8 - Primary'!KBU8</f>
        <v>0</v>
      </c>
      <c r="KBS12" s="1441">
        <f>'GC Table 6 - Secondary'!KBU8</f>
        <v>0</v>
      </c>
      <c r="KBT12" s="1441">
        <f>'GC Table 5 - Worker Training'!KBU8</f>
        <v>0</v>
      </c>
      <c r="KBU12" s="1441">
        <f>'GC Table 4 - Tertiary'!KBT8</f>
        <v>0</v>
      </c>
      <c r="KBV12" s="1442">
        <f>SUM(KBR12:KBU12)</f>
        <v>0</v>
      </c>
      <c r="KBW12" s="1443">
        <f>'GC Table 8 - Primary'!KBU12</f>
        <v>0</v>
      </c>
      <c r="KBX12" s="1441">
        <f>'GC Table 6 - Secondary'!KBU14</f>
        <v>0</v>
      </c>
      <c r="KBY12" s="1444">
        <f>'GC Table 5 - Worker Training'!KBU12</f>
        <v>0</v>
      </c>
      <c r="KBZ12" s="1441">
        <f>'GC Table 4 - Tertiary'!KBT9</f>
        <v>0</v>
      </c>
      <c r="KCA12" s="1445">
        <f>SUM(KBW12:KBZ12)</f>
        <v>0</v>
      </c>
      <c r="KCB12" s="1440">
        <f>'GC Table 8 - Primary'!KBU20</f>
        <v>0</v>
      </c>
      <c r="KCC12" s="1441">
        <f>'GC Table 6 - Secondary'!KBU22</f>
        <v>0</v>
      </c>
      <c r="KCD12" s="1441">
        <f>'GC Table 5 - Worker Training'!KBU20</f>
        <v>0</v>
      </c>
      <c r="KCE12" s="1441">
        <f>'GC Table 4 - Tertiary'!KBT17</f>
        <v>0</v>
      </c>
      <c r="KCF12" s="1446">
        <f>SUM(KCB12:KCE12)</f>
        <v>0</v>
      </c>
      <c r="KCG12" s="780">
        <v>2014</v>
      </c>
      <c r="KCH12" s="1440">
        <f>'GC Table 8 - Primary'!KCK8</f>
        <v>0</v>
      </c>
      <c r="KCI12" s="1441">
        <f>'GC Table 6 - Secondary'!KCK8</f>
        <v>0</v>
      </c>
      <c r="KCJ12" s="1441">
        <f>'GC Table 5 - Worker Training'!KCK8</f>
        <v>0</v>
      </c>
      <c r="KCK12" s="1441">
        <f>'GC Table 4 - Tertiary'!KCJ8</f>
        <v>0</v>
      </c>
      <c r="KCL12" s="1442">
        <f>SUM(KCH12:KCK12)</f>
        <v>0</v>
      </c>
      <c r="KCM12" s="1443">
        <f>'GC Table 8 - Primary'!KCK12</f>
        <v>0</v>
      </c>
      <c r="KCN12" s="1441">
        <f>'GC Table 6 - Secondary'!KCK14</f>
        <v>0</v>
      </c>
      <c r="KCO12" s="1444">
        <f>'GC Table 5 - Worker Training'!KCK12</f>
        <v>0</v>
      </c>
      <c r="KCP12" s="1441">
        <f>'GC Table 4 - Tertiary'!KCJ9</f>
        <v>0</v>
      </c>
      <c r="KCQ12" s="1445">
        <f>SUM(KCM12:KCP12)</f>
        <v>0</v>
      </c>
      <c r="KCR12" s="1440">
        <f>'GC Table 8 - Primary'!KCK20</f>
        <v>0</v>
      </c>
      <c r="KCS12" s="1441">
        <f>'GC Table 6 - Secondary'!KCK22</f>
        <v>0</v>
      </c>
      <c r="KCT12" s="1441">
        <f>'GC Table 5 - Worker Training'!KCK20</f>
        <v>0</v>
      </c>
      <c r="KCU12" s="1441">
        <f>'GC Table 4 - Tertiary'!KCJ17</f>
        <v>0</v>
      </c>
      <c r="KCV12" s="1446">
        <f>SUM(KCR12:KCU12)</f>
        <v>0</v>
      </c>
      <c r="KCW12" s="780">
        <v>2014</v>
      </c>
      <c r="KCX12" s="1440">
        <f>'GC Table 8 - Primary'!KDA8</f>
        <v>0</v>
      </c>
      <c r="KCY12" s="1441">
        <f>'GC Table 6 - Secondary'!KDA8</f>
        <v>0</v>
      </c>
      <c r="KCZ12" s="1441">
        <f>'GC Table 5 - Worker Training'!KDA8</f>
        <v>0</v>
      </c>
      <c r="KDA12" s="1441">
        <f>'GC Table 4 - Tertiary'!KCZ8</f>
        <v>0</v>
      </c>
      <c r="KDB12" s="1442">
        <f>SUM(KCX12:KDA12)</f>
        <v>0</v>
      </c>
      <c r="KDC12" s="1443">
        <f>'GC Table 8 - Primary'!KDA12</f>
        <v>0</v>
      </c>
      <c r="KDD12" s="1441">
        <f>'GC Table 6 - Secondary'!KDA14</f>
        <v>0</v>
      </c>
      <c r="KDE12" s="1444">
        <f>'GC Table 5 - Worker Training'!KDA12</f>
        <v>0</v>
      </c>
      <c r="KDF12" s="1441">
        <f>'GC Table 4 - Tertiary'!KCZ9</f>
        <v>0</v>
      </c>
      <c r="KDG12" s="1445">
        <f>SUM(KDC12:KDF12)</f>
        <v>0</v>
      </c>
      <c r="KDH12" s="1440">
        <f>'GC Table 8 - Primary'!KDA20</f>
        <v>0</v>
      </c>
      <c r="KDI12" s="1441">
        <f>'GC Table 6 - Secondary'!KDA22</f>
        <v>0</v>
      </c>
      <c r="KDJ12" s="1441">
        <f>'GC Table 5 - Worker Training'!KDA20</f>
        <v>0</v>
      </c>
      <c r="KDK12" s="1441">
        <f>'GC Table 4 - Tertiary'!KCZ17</f>
        <v>0</v>
      </c>
      <c r="KDL12" s="1446">
        <f>SUM(KDH12:KDK12)</f>
        <v>0</v>
      </c>
      <c r="KDM12" s="780">
        <v>2014</v>
      </c>
      <c r="KDN12" s="1440">
        <f>'GC Table 8 - Primary'!KDQ8</f>
        <v>0</v>
      </c>
      <c r="KDO12" s="1441">
        <f>'GC Table 6 - Secondary'!KDQ8</f>
        <v>0</v>
      </c>
      <c r="KDP12" s="1441">
        <f>'GC Table 5 - Worker Training'!KDQ8</f>
        <v>0</v>
      </c>
      <c r="KDQ12" s="1441">
        <f>'GC Table 4 - Tertiary'!KDP8</f>
        <v>0</v>
      </c>
      <c r="KDR12" s="1442">
        <f>SUM(KDN12:KDQ12)</f>
        <v>0</v>
      </c>
      <c r="KDS12" s="1443">
        <f>'GC Table 8 - Primary'!KDQ12</f>
        <v>0</v>
      </c>
      <c r="KDT12" s="1441">
        <f>'GC Table 6 - Secondary'!KDQ14</f>
        <v>0</v>
      </c>
      <c r="KDU12" s="1444">
        <f>'GC Table 5 - Worker Training'!KDQ12</f>
        <v>0</v>
      </c>
      <c r="KDV12" s="1441">
        <f>'GC Table 4 - Tertiary'!KDP9</f>
        <v>0</v>
      </c>
      <c r="KDW12" s="1445">
        <f>SUM(KDS12:KDV12)</f>
        <v>0</v>
      </c>
      <c r="KDX12" s="1440">
        <f>'GC Table 8 - Primary'!KDQ20</f>
        <v>0</v>
      </c>
      <c r="KDY12" s="1441">
        <f>'GC Table 6 - Secondary'!KDQ22</f>
        <v>0</v>
      </c>
      <c r="KDZ12" s="1441">
        <f>'GC Table 5 - Worker Training'!KDQ20</f>
        <v>0</v>
      </c>
      <c r="KEA12" s="1441">
        <f>'GC Table 4 - Tertiary'!KDP17</f>
        <v>0</v>
      </c>
      <c r="KEB12" s="1446">
        <f>SUM(KDX12:KEA12)</f>
        <v>0</v>
      </c>
      <c r="KEC12" s="780">
        <v>2014</v>
      </c>
      <c r="KED12" s="1440">
        <f>'GC Table 8 - Primary'!KEG8</f>
        <v>0</v>
      </c>
      <c r="KEE12" s="1441">
        <f>'GC Table 6 - Secondary'!KEG8</f>
        <v>0</v>
      </c>
      <c r="KEF12" s="1441">
        <f>'GC Table 5 - Worker Training'!KEG8</f>
        <v>0</v>
      </c>
      <c r="KEG12" s="1441">
        <f>'GC Table 4 - Tertiary'!KEF8</f>
        <v>0</v>
      </c>
      <c r="KEH12" s="1442">
        <f>SUM(KED12:KEG12)</f>
        <v>0</v>
      </c>
      <c r="KEI12" s="1443">
        <f>'GC Table 8 - Primary'!KEG12</f>
        <v>0</v>
      </c>
      <c r="KEJ12" s="1441">
        <f>'GC Table 6 - Secondary'!KEG14</f>
        <v>0</v>
      </c>
      <c r="KEK12" s="1444">
        <f>'GC Table 5 - Worker Training'!KEG12</f>
        <v>0</v>
      </c>
      <c r="KEL12" s="1441">
        <f>'GC Table 4 - Tertiary'!KEF9</f>
        <v>0</v>
      </c>
      <c r="KEM12" s="1445">
        <f>SUM(KEI12:KEL12)</f>
        <v>0</v>
      </c>
      <c r="KEN12" s="1440">
        <f>'GC Table 8 - Primary'!KEG20</f>
        <v>0</v>
      </c>
      <c r="KEO12" s="1441">
        <f>'GC Table 6 - Secondary'!KEG22</f>
        <v>0</v>
      </c>
      <c r="KEP12" s="1441">
        <f>'GC Table 5 - Worker Training'!KEG20</f>
        <v>0</v>
      </c>
      <c r="KEQ12" s="1441">
        <f>'GC Table 4 - Tertiary'!KEF17</f>
        <v>0</v>
      </c>
      <c r="KER12" s="1446">
        <f>SUM(KEN12:KEQ12)</f>
        <v>0</v>
      </c>
      <c r="KES12" s="780">
        <v>2014</v>
      </c>
      <c r="KET12" s="1440">
        <f>'GC Table 8 - Primary'!KEW8</f>
        <v>0</v>
      </c>
      <c r="KEU12" s="1441">
        <f>'GC Table 6 - Secondary'!KEW8</f>
        <v>0</v>
      </c>
      <c r="KEV12" s="1441">
        <f>'GC Table 5 - Worker Training'!KEW8</f>
        <v>0</v>
      </c>
      <c r="KEW12" s="1441">
        <f>'GC Table 4 - Tertiary'!KEV8</f>
        <v>0</v>
      </c>
      <c r="KEX12" s="1442">
        <f>SUM(KET12:KEW12)</f>
        <v>0</v>
      </c>
      <c r="KEY12" s="1443">
        <f>'GC Table 8 - Primary'!KEW12</f>
        <v>0</v>
      </c>
      <c r="KEZ12" s="1441">
        <f>'GC Table 6 - Secondary'!KEW14</f>
        <v>0</v>
      </c>
      <c r="KFA12" s="1444">
        <f>'GC Table 5 - Worker Training'!KEW12</f>
        <v>0</v>
      </c>
      <c r="KFB12" s="1441">
        <f>'GC Table 4 - Tertiary'!KEV9</f>
        <v>0</v>
      </c>
      <c r="KFC12" s="1445">
        <f>SUM(KEY12:KFB12)</f>
        <v>0</v>
      </c>
      <c r="KFD12" s="1440">
        <f>'GC Table 8 - Primary'!KEW20</f>
        <v>0</v>
      </c>
      <c r="KFE12" s="1441">
        <f>'GC Table 6 - Secondary'!KEW22</f>
        <v>0</v>
      </c>
      <c r="KFF12" s="1441">
        <f>'GC Table 5 - Worker Training'!KEW20</f>
        <v>0</v>
      </c>
      <c r="KFG12" s="1441">
        <f>'GC Table 4 - Tertiary'!KEV17</f>
        <v>0</v>
      </c>
      <c r="KFH12" s="1446">
        <f>SUM(KFD12:KFG12)</f>
        <v>0</v>
      </c>
      <c r="KFI12" s="780">
        <v>2014</v>
      </c>
      <c r="KFJ12" s="1440">
        <f>'GC Table 8 - Primary'!KFM8</f>
        <v>0</v>
      </c>
      <c r="KFK12" s="1441">
        <f>'GC Table 6 - Secondary'!KFM8</f>
        <v>0</v>
      </c>
      <c r="KFL12" s="1441">
        <f>'GC Table 5 - Worker Training'!KFM8</f>
        <v>0</v>
      </c>
      <c r="KFM12" s="1441">
        <f>'GC Table 4 - Tertiary'!KFL8</f>
        <v>0</v>
      </c>
      <c r="KFN12" s="1442">
        <f>SUM(KFJ12:KFM12)</f>
        <v>0</v>
      </c>
      <c r="KFO12" s="1443">
        <f>'GC Table 8 - Primary'!KFM12</f>
        <v>0</v>
      </c>
      <c r="KFP12" s="1441">
        <f>'GC Table 6 - Secondary'!KFM14</f>
        <v>0</v>
      </c>
      <c r="KFQ12" s="1444">
        <f>'GC Table 5 - Worker Training'!KFM12</f>
        <v>0</v>
      </c>
      <c r="KFR12" s="1441">
        <f>'GC Table 4 - Tertiary'!KFL9</f>
        <v>0</v>
      </c>
      <c r="KFS12" s="1445">
        <f>SUM(KFO12:KFR12)</f>
        <v>0</v>
      </c>
      <c r="KFT12" s="1440">
        <f>'GC Table 8 - Primary'!KFM20</f>
        <v>0</v>
      </c>
      <c r="KFU12" s="1441">
        <f>'GC Table 6 - Secondary'!KFM22</f>
        <v>0</v>
      </c>
      <c r="KFV12" s="1441">
        <f>'GC Table 5 - Worker Training'!KFM20</f>
        <v>0</v>
      </c>
      <c r="KFW12" s="1441">
        <f>'GC Table 4 - Tertiary'!KFL17</f>
        <v>0</v>
      </c>
      <c r="KFX12" s="1446">
        <f>SUM(KFT12:KFW12)</f>
        <v>0</v>
      </c>
      <c r="KFY12" s="780">
        <v>2014</v>
      </c>
      <c r="KFZ12" s="1440">
        <f>'GC Table 8 - Primary'!KGC8</f>
        <v>0</v>
      </c>
      <c r="KGA12" s="1441">
        <f>'GC Table 6 - Secondary'!KGC8</f>
        <v>0</v>
      </c>
      <c r="KGB12" s="1441">
        <f>'GC Table 5 - Worker Training'!KGC8</f>
        <v>0</v>
      </c>
      <c r="KGC12" s="1441">
        <f>'GC Table 4 - Tertiary'!KGB8</f>
        <v>0</v>
      </c>
      <c r="KGD12" s="1442">
        <f>SUM(KFZ12:KGC12)</f>
        <v>0</v>
      </c>
      <c r="KGE12" s="1443">
        <f>'GC Table 8 - Primary'!KGC12</f>
        <v>0</v>
      </c>
      <c r="KGF12" s="1441">
        <f>'GC Table 6 - Secondary'!KGC14</f>
        <v>0</v>
      </c>
      <c r="KGG12" s="1444">
        <f>'GC Table 5 - Worker Training'!KGC12</f>
        <v>0</v>
      </c>
      <c r="KGH12" s="1441">
        <f>'GC Table 4 - Tertiary'!KGB9</f>
        <v>0</v>
      </c>
      <c r="KGI12" s="1445">
        <f>SUM(KGE12:KGH12)</f>
        <v>0</v>
      </c>
      <c r="KGJ12" s="1440">
        <f>'GC Table 8 - Primary'!KGC20</f>
        <v>0</v>
      </c>
      <c r="KGK12" s="1441">
        <f>'GC Table 6 - Secondary'!KGC22</f>
        <v>0</v>
      </c>
      <c r="KGL12" s="1441">
        <f>'GC Table 5 - Worker Training'!KGC20</f>
        <v>0</v>
      </c>
      <c r="KGM12" s="1441">
        <f>'GC Table 4 - Tertiary'!KGB17</f>
        <v>0</v>
      </c>
      <c r="KGN12" s="1446">
        <f>SUM(KGJ12:KGM12)</f>
        <v>0</v>
      </c>
      <c r="KGO12" s="780">
        <v>2014</v>
      </c>
      <c r="KGP12" s="1440">
        <f>'GC Table 8 - Primary'!KGS8</f>
        <v>0</v>
      </c>
      <c r="KGQ12" s="1441">
        <f>'GC Table 6 - Secondary'!KGS8</f>
        <v>0</v>
      </c>
      <c r="KGR12" s="1441">
        <f>'GC Table 5 - Worker Training'!KGS8</f>
        <v>0</v>
      </c>
      <c r="KGS12" s="1441">
        <f>'GC Table 4 - Tertiary'!KGR8</f>
        <v>0</v>
      </c>
      <c r="KGT12" s="1442">
        <f>SUM(KGP12:KGS12)</f>
        <v>0</v>
      </c>
      <c r="KGU12" s="1443">
        <f>'GC Table 8 - Primary'!KGS12</f>
        <v>0</v>
      </c>
      <c r="KGV12" s="1441">
        <f>'GC Table 6 - Secondary'!KGS14</f>
        <v>0</v>
      </c>
      <c r="KGW12" s="1444">
        <f>'GC Table 5 - Worker Training'!KGS12</f>
        <v>0</v>
      </c>
      <c r="KGX12" s="1441">
        <f>'GC Table 4 - Tertiary'!KGR9</f>
        <v>0</v>
      </c>
      <c r="KGY12" s="1445">
        <f>SUM(KGU12:KGX12)</f>
        <v>0</v>
      </c>
      <c r="KGZ12" s="1440">
        <f>'GC Table 8 - Primary'!KGS20</f>
        <v>0</v>
      </c>
      <c r="KHA12" s="1441">
        <f>'GC Table 6 - Secondary'!KGS22</f>
        <v>0</v>
      </c>
      <c r="KHB12" s="1441">
        <f>'GC Table 5 - Worker Training'!KGS20</f>
        <v>0</v>
      </c>
      <c r="KHC12" s="1441">
        <f>'GC Table 4 - Tertiary'!KGR17</f>
        <v>0</v>
      </c>
      <c r="KHD12" s="1446">
        <f>SUM(KGZ12:KHC12)</f>
        <v>0</v>
      </c>
      <c r="KHE12" s="780">
        <v>2014</v>
      </c>
      <c r="KHF12" s="1440">
        <f>'GC Table 8 - Primary'!KHI8</f>
        <v>0</v>
      </c>
      <c r="KHG12" s="1441">
        <f>'GC Table 6 - Secondary'!KHI8</f>
        <v>0</v>
      </c>
      <c r="KHH12" s="1441">
        <f>'GC Table 5 - Worker Training'!KHI8</f>
        <v>0</v>
      </c>
      <c r="KHI12" s="1441">
        <f>'GC Table 4 - Tertiary'!KHH8</f>
        <v>0</v>
      </c>
      <c r="KHJ12" s="1442">
        <f>SUM(KHF12:KHI12)</f>
        <v>0</v>
      </c>
      <c r="KHK12" s="1443">
        <f>'GC Table 8 - Primary'!KHI12</f>
        <v>0</v>
      </c>
      <c r="KHL12" s="1441">
        <f>'GC Table 6 - Secondary'!KHI14</f>
        <v>0</v>
      </c>
      <c r="KHM12" s="1444">
        <f>'GC Table 5 - Worker Training'!KHI12</f>
        <v>0</v>
      </c>
      <c r="KHN12" s="1441">
        <f>'GC Table 4 - Tertiary'!KHH9</f>
        <v>0</v>
      </c>
      <c r="KHO12" s="1445">
        <f>SUM(KHK12:KHN12)</f>
        <v>0</v>
      </c>
      <c r="KHP12" s="1440">
        <f>'GC Table 8 - Primary'!KHI20</f>
        <v>0</v>
      </c>
      <c r="KHQ12" s="1441">
        <f>'GC Table 6 - Secondary'!KHI22</f>
        <v>0</v>
      </c>
      <c r="KHR12" s="1441">
        <f>'GC Table 5 - Worker Training'!KHI20</f>
        <v>0</v>
      </c>
      <c r="KHS12" s="1441">
        <f>'GC Table 4 - Tertiary'!KHH17</f>
        <v>0</v>
      </c>
      <c r="KHT12" s="1446">
        <f>SUM(KHP12:KHS12)</f>
        <v>0</v>
      </c>
      <c r="KHU12" s="780">
        <v>2014</v>
      </c>
      <c r="KHV12" s="1440">
        <f>'GC Table 8 - Primary'!KHY8</f>
        <v>0</v>
      </c>
      <c r="KHW12" s="1441">
        <f>'GC Table 6 - Secondary'!KHY8</f>
        <v>0</v>
      </c>
      <c r="KHX12" s="1441">
        <f>'GC Table 5 - Worker Training'!KHY8</f>
        <v>0</v>
      </c>
      <c r="KHY12" s="1441">
        <f>'GC Table 4 - Tertiary'!KHX8</f>
        <v>0</v>
      </c>
      <c r="KHZ12" s="1442">
        <f>SUM(KHV12:KHY12)</f>
        <v>0</v>
      </c>
      <c r="KIA12" s="1443">
        <f>'GC Table 8 - Primary'!KHY12</f>
        <v>0</v>
      </c>
      <c r="KIB12" s="1441">
        <f>'GC Table 6 - Secondary'!KHY14</f>
        <v>0</v>
      </c>
      <c r="KIC12" s="1444">
        <f>'GC Table 5 - Worker Training'!KHY12</f>
        <v>0</v>
      </c>
      <c r="KID12" s="1441">
        <f>'GC Table 4 - Tertiary'!KHX9</f>
        <v>0</v>
      </c>
      <c r="KIE12" s="1445">
        <f>SUM(KIA12:KID12)</f>
        <v>0</v>
      </c>
      <c r="KIF12" s="1440">
        <f>'GC Table 8 - Primary'!KHY20</f>
        <v>0</v>
      </c>
      <c r="KIG12" s="1441">
        <f>'GC Table 6 - Secondary'!KHY22</f>
        <v>0</v>
      </c>
      <c r="KIH12" s="1441">
        <f>'GC Table 5 - Worker Training'!KHY20</f>
        <v>0</v>
      </c>
      <c r="KII12" s="1441">
        <f>'GC Table 4 - Tertiary'!KHX17</f>
        <v>0</v>
      </c>
      <c r="KIJ12" s="1446">
        <f>SUM(KIF12:KII12)</f>
        <v>0</v>
      </c>
      <c r="KIK12" s="780">
        <v>2014</v>
      </c>
      <c r="KIL12" s="1440">
        <f>'GC Table 8 - Primary'!KIO8</f>
        <v>0</v>
      </c>
      <c r="KIM12" s="1441">
        <f>'GC Table 6 - Secondary'!KIO8</f>
        <v>0</v>
      </c>
      <c r="KIN12" s="1441">
        <f>'GC Table 5 - Worker Training'!KIO8</f>
        <v>0</v>
      </c>
      <c r="KIO12" s="1441">
        <f>'GC Table 4 - Tertiary'!KIN8</f>
        <v>0</v>
      </c>
      <c r="KIP12" s="1442">
        <f>SUM(KIL12:KIO12)</f>
        <v>0</v>
      </c>
      <c r="KIQ12" s="1443">
        <f>'GC Table 8 - Primary'!KIO12</f>
        <v>0</v>
      </c>
      <c r="KIR12" s="1441">
        <f>'GC Table 6 - Secondary'!KIO14</f>
        <v>0</v>
      </c>
      <c r="KIS12" s="1444">
        <f>'GC Table 5 - Worker Training'!KIO12</f>
        <v>0</v>
      </c>
      <c r="KIT12" s="1441">
        <f>'GC Table 4 - Tertiary'!KIN9</f>
        <v>0</v>
      </c>
      <c r="KIU12" s="1445">
        <f>SUM(KIQ12:KIT12)</f>
        <v>0</v>
      </c>
      <c r="KIV12" s="1440">
        <f>'GC Table 8 - Primary'!KIO20</f>
        <v>0</v>
      </c>
      <c r="KIW12" s="1441">
        <f>'GC Table 6 - Secondary'!KIO22</f>
        <v>0</v>
      </c>
      <c r="KIX12" s="1441">
        <f>'GC Table 5 - Worker Training'!KIO20</f>
        <v>0</v>
      </c>
      <c r="KIY12" s="1441">
        <f>'GC Table 4 - Tertiary'!KIN17</f>
        <v>0</v>
      </c>
      <c r="KIZ12" s="1446">
        <f>SUM(KIV12:KIY12)</f>
        <v>0</v>
      </c>
      <c r="KJA12" s="780">
        <v>2014</v>
      </c>
      <c r="KJB12" s="1440">
        <f>'GC Table 8 - Primary'!KJE8</f>
        <v>0</v>
      </c>
      <c r="KJC12" s="1441">
        <f>'GC Table 6 - Secondary'!KJE8</f>
        <v>0</v>
      </c>
      <c r="KJD12" s="1441">
        <f>'GC Table 5 - Worker Training'!KJE8</f>
        <v>0</v>
      </c>
      <c r="KJE12" s="1441">
        <f>'GC Table 4 - Tertiary'!KJD8</f>
        <v>0</v>
      </c>
      <c r="KJF12" s="1442">
        <f>SUM(KJB12:KJE12)</f>
        <v>0</v>
      </c>
      <c r="KJG12" s="1443">
        <f>'GC Table 8 - Primary'!KJE12</f>
        <v>0</v>
      </c>
      <c r="KJH12" s="1441">
        <f>'GC Table 6 - Secondary'!KJE14</f>
        <v>0</v>
      </c>
      <c r="KJI12" s="1444">
        <f>'GC Table 5 - Worker Training'!KJE12</f>
        <v>0</v>
      </c>
      <c r="KJJ12" s="1441">
        <f>'GC Table 4 - Tertiary'!KJD9</f>
        <v>0</v>
      </c>
      <c r="KJK12" s="1445">
        <f>SUM(KJG12:KJJ12)</f>
        <v>0</v>
      </c>
      <c r="KJL12" s="1440">
        <f>'GC Table 8 - Primary'!KJE20</f>
        <v>0</v>
      </c>
      <c r="KJM12" s="1441">
        <f>'GC Table 6 - Secondary'!KJE22</f>
        <v>0</v>
      </c>
      <c r="KJN12" s="1441">
        <f>'GC Table 5 - Worker Training'!KJE20</f>
        <v>0</v>
      </c>
      <c r="KJO12" s="1441">
        <f>'GC Table 4 - Tertiary'!KJD17</f>
        <v>0</v>
      </c>
      <c r="KJP12" s="1446">
        <f>SUM(KJL12:KJO12)</f>
        <v>0</v>
      </c>
      <c r="KJQ12" s="780">
        <v>2014</v>
      </c>
      <c r="KJR12" s="1440">
        <f>'GC Table 8 - Primary'!KJU8</f>
        <v>0</v>
      </c>
      <c r="KJS12" s="1441">
        <f>'GC Table 6 - Secondary'!KJU8</f>
        <v>0</v>
      </c>
      <c r="KJT12" s="1441">
        <f>'GC Table 5 - Worker Training'!KJU8</f>
        <v>0</v>
      </c>
      <c r="KJU12" s="1441">
        <f>'GC Table 4 - Tertiary'!KJT8</f>
        <v>0</v>
      </c>
      <c r="KJV12" s="1442">
        <f>SUM(KJR12:KJU12)</f>
        <v>0</v>
      </c>
      <c r="KJW12" s="1443">
        <f>'GC Table 8 - Primary'!KJU12</f>
        <v>0</v>
      </c>
      <c r="KJX12" s="1441">
        <f>'GC Table 6 - Secondary'!KJU14</f>
        <v>0</v>
      </c>
      <c r="KJY12" s="1444">
        <f>'GC Table 5 - Worker Training'!KJU12</f>
        <v>0</v>
      </c>
      <c r="KJZ12" s="1441">
        <f>'GC Table 4 - Tertiary'!KJT9</f>
        <v>0</v>
      </c>
      <c r="KKA12" s="1445">
        <f>SUM(KJW12:KJZ12)</f>
        <v>0</v>
      </c>
      <c r="KKB12" s="1440">
        <f>'GC Table 8 - Primary'!KJU20</f>
        <v>0</v>
      </c>
      <c r="KKC12" s="1441">
        <f>'GC Table 6 - Secondary'!KJU22</f>
        <v>0</v>
      </c>
      <c r="KKD12" s="1441">
        <f>'GC Table 5 - Worker Training'!KJU20</f>
        <v>0</v>
      </c>
      <c r="KKE12" s="1441">
        <f>'GC Table 4 - Tertiary'!KJT17</f>
        <v>0</v>
      </c>
      <c r="KKF12" s="1446">
        <f>SUM(KKB12:KKE12)</f>
        <v>0</v>
      </c>
      <c r="KKG12" s="780">
        <v>2014</v>
      </c>
      <c r="KKH12" s="1440">
        <f>'GC Table 8 - Primary'!KKK8</f>
        <v>0</v>
      </c>
      <c r="KKI12" s="1441">
        <f>'GC Table 6 - Secondary'!KKK8</f>
        <v>0</v>
      </c>
      <c r="KKJ12" s="1441">
        <f>'GC Table 5 - Worker Training'!KKK8</f>
        <v>0</v>
      </c>
      <c r="KKK12" s="1441">
        <f>'GC Table 4 - Tertiary'!KKJ8</f>
        <v>0</v>
      </c>
      <c r="KKL12" s="1442">
        <f>SUM(KKH12:KKK12)</f>
        <v>0</v>
      </c>
      <c r="KKM12" s="1443">
        <f>'GC Table 8 - Primary'!KKK12</f>
        <v>0</v>
      </c>
      <c r="KKN12" s="1441">
        <f>'GC Table 6 - Secondary'!KKK14</f>
        <v>0</v>
      </c>
      <c r="KKO12" s="1444">
        <f>'GC Table 5 - Worker Training'!KKK12</f>
        <v>0</v>
      </c>
      <c r="KKP12" s="1441">
        <f>'GC Table 4 - Tertiary'!KKJ9</f>
        <v>0</v>
      </c>
      <c r="KKQ12" s="1445">
        <f>SUM(KKM12:KKP12)</f>
        <v>0</v>
      </c>
      <c r="KKR12" s="1440">
        <f>'GC Table 8 - Primary'!KKK20</f>
        <v>0</v>
      </c>
      <c r="KKS12" s="1441">
        <f>'GC Table 6 - Secondary'!KKK22</f>
        <v>0</v>
      </c>
      <c r="KKT12" s="1441">
        <f>'GC Table 5 - Worker Training'!KKK20</f>
        <v>0</v>
      </c>
      <c r="KKU12" s="1441">
        <f>'GC Table 4 - Tertiary'!KKJ17</f>
        <v>0</v>
      </c>
      <c r="KKV12" s="1446">
        <f>SUM(KKR12:KKU12)</f>
        <v>0</v>
      </c>
      <c r="KKW12" s="780">
        <v>2014</v>
      </c>
      <c r="KKX12" s="1440">
        <f>'GC Table 8 - Primary'!KLA8</f>
        <v>0</v>
      </c>
      <c r="KKY12" s="1441">
        <f>'GC Table 6 - Secondary'!KLA8</f>
        <v>0</v>
      </c>
      <c r="KKZ12" s="1441">
        <f>'GC Table 5 - Worker Training'!KLA8</f>
        <v>0</v>
      </c>
      <c r="KLA12" s="1441">
        <f>'GC Table 4 - Tertiary'!KKZ8</f>
        <v>0</v>
      </c>
      <c r="KLB12" s="1442">
        <f>SUM(KKX12:KLA12)</f>
        <v>0</v>
      </c>
      <c r="KLC12" s="1443">
        <f>'GC Table 8 - Primary'!KLA12</f>
        <v>0</v>
      </c>
      <c r="KLD12" s="1441">
        <f>'GC Table 6 - Secondary'!KLA14</f>
        <v>0</v>
      </c>
      <c r="KLE12" s="1444">
        <f>'GC Table 5 - Worker Training'!KLA12</f>
        <v>0</v>
      </c>
      <c r="KLF12" s="1441">
        <f>'GC Table 4 - Tertiary'!KKZ9</f>
        <v>0</v>
      </c>
      <c r="KLG12" s="1445">
        <f>SUM(KLC12:KLF12)</f>
        <v>0</v>
      </c>
      <c r="KLH12" s="1440">
        <f>'GC Table 8 - Primary'!KLA20</f>
        <v>0</v>
      </c>
      <c r="KLI12" s="1441">
        <f>'GC Table 6 - Secondary'!KLA22</f>
        <v>0</v>
      </c>
      <c r="KLJ12" s="1441">
        <f>'GC Table 5 - Worker Training'!KLA20</f>
        <v>0</v>
      </c>
      <c r="KLK12" s="1441">
        <f>'GC Table 4 - Tertiary'!KKZ17</f>
        <v>0</v>
      </c>
      <c r="KLL12" s="1446">
        <f>SUM(KLH12:KLK12)</f>
        <v>0</v>
      </c>
      <c r="KLM12" s="780">
        <v>2014</v>
      </c>
      <c r="KLN12" s="1440">
        <f>'GC Table 8 - Primary'!KLQ8</f>
        <v>0</v>
      </c>
      <c r="KLO12" s="1441">
        <f>'GC Table 6 - Secondary'!KLQ8</f>
        <v>0</v>
      </c>
      <c r="KLP12" s="1441">
        <f>'GC Table 5 - Worker Training'!KLQ8</f>
        <v>0</v>
      </c>
      <c r="KLQ12" s="1441">
        <f>'GC Table 4 - Tertiary'!KLP8</f>
        <v>0</v>
      </c>
      <c r="KLR12" s="1442">
        <f>SUM(KLN12:KLQ12)</f>
        <v>0</v>
      </c>
      <c r="KLS12" s="1443">
        <f>'GC Table 8 - Primary'!KLQ12</f>
        <v>0</v>
      </c>
      <c r="KLT12" s="1441">
        <f>'GC Table 6 - Secondary'!KLQ14</f>
        <v>0</v>
      </c>
      <c r="KLU12" s="1444">
        <f>'GC Table 5 - Worker Training'!KLQ12</f>
        <v>0</v>
      </c>
      <c r="KLV12" s="1441">
        <f>'GC Table 4 - Tertiary'!KLP9</f>
        <v>0</v>
      </c>
      <c r="KLW12" s="1445">
        <f>SUM(KLS12:KLV12)</f>
        <v>0</v>
      </c>
      <c r="KLX12" s="1440">
        <f>'GC Table 8 - Primary'!KLQ20</f>
        <v>0</v>
      </c>
      <c r="KLY12" s="1441">
        <f>'GC Table 6 - Secondary'!KLQ22</f>
        <v>0</v>
      </c>
      <c r="KLZ12" s="1441">
        <f>'GC Table 5 - Worker Training'!KLQ20</f>
        <v>0</v>
      </c>
      <c r="KMA12" s="1441">
        <f>'GC Table 4 - Tertiary'!KLP17</f>
        <v>0</v>
      </c>
      <c r="KMB12" s="1446">
        <f>SUM(KLX12:KMA12)</f>
        <v>0</v>
      </c>
      <c r="KMC12" s="780">
        <v>2014</v>
      </c>
      <c r="KMD12" s="1440">
        <f>'GC Table 8 - Primary'!KMG8</f>
        <v>0</v>
      </c>
      <c r="KME12" s="1441">
        <f>'GC Table 6 - Secondary'!KMG8</f>
        <v>0</v>
      </c>
      <c r="KMF12" s="1441">
        <f>'GC Table 5 - Worker Training'!KMG8</f>
        <v>0</v>
      </c>
      <c r="KMG12" s="1441">
        <f>'GC Table 4 - Tertiary'!KMF8</f>
        <v>0</v>
      </c>
      <c r="KMH12" s="1442">
        <f>SUM(KMD12:KMG12)</f>
        <v>0</v>
      </c>
      <c r="KMI12" s="1443">
        <f>'GC Table 8 - Primary'!KMG12</f>
        <v>0</v>
      </c>
      <c r="KMJ12" s="1441">
        <f>'GC Table 6 - Secondary'!KMG14</f>
        <v>0</v>
      </c>
      <c r="KMK12" s="1444">
        <f>'GC Table 5 - Worker Training'!KMG12</f>
        <v>0</v>
      </c>
      <c r="KML12" s="1441">
        <f>'GC Table 4 - Tertiary'!KMF9</f>
        <v>0</v>
      </c>
      <c r="KMM12" s="1445">
        <f>SUM(KMI12:KML12)</f>
        <v>0</v>
      </c>
      <c r="KMN12" s="1440">
        <f>'GC Table 8 - Primary'!KMG20</f>
        <v>0</v>
      </c>
      <c r="KMO12" s="1441">
        <f>'GC Table 6 - Secondary'!KMG22</f>
        <v>0</v>
      </c>
      <c r="KMP12" s="1441">
        <f>'GC Table 5 - Worker Training'!KMG20</f>
        <v>0</v>
      </c>
      <c r="KMQ12" s="1441">
        <f>'GC Table 4 - Tertiary'!KMF17</f>
        <v>0</v>
      </c>
      <c r="KMR12" s="1446">
        <f>SUM(KMN12:KMQ12)</f>
        <v>0</v>
      </c>
      <c r="KMS12" s="780">
        <v>2014</v>
      </c>
      <c r="KMT12" s="1440">
        <f>'GC Table 8 - Primary'!KMW8</f>
        <v>0</v>
      </c>
      <c r="KMU12" s="1441">
        <f>'GC Table 6 - Secondary'!KMW8</f>
        <v>0</v>
      </c>
      <c r="KMV12" s="1441">
        <f>'GC Table 5 - Worker Training'!KMW8</f>
        <v>0</v>
      </c>
      <c r="KMW12" s="1441">
        <f>'GC Table 4 - Tertiary'!KMV8</f>
        <v>0</v>
      </c>
      <c r="KMX12" s="1442">
        <f>SUM(KMT12:KMW12)</f>
        <v>0</v>
      </c>
      <c r="KMY12" s="1443">
        <f>'GC Table 8 - Primary'!KMW12</f>
        <v>0</v>
      </c>
      <c r="KMZ12" s="1441">
        <f>'GC Table 6 - Secondary'!KMW14</f>
        <v>0</v>
      </c>
      <c r="KNA12" s="1444">
        <f>'GC Table 5 - Worker Training'!KMW12</f>
        <v>0</v>
      </c>
      <c r="KNB12" s="1441">
        <f>'GC Table 4 - Tertiary'!KMV9</f>
        <v>0</v>
      </c>
      <c r="KNC12" s="1445">
        <f>SUM(KMY12:KNB12)</f>
        <v>0</v>
      </c>
      <c r="KND12" s="1440">
        <f>'GC Table 8 - Primary'!KMW20</f>
        <v>0</v>
      </c>
      <c r="KNE12" s="1441">
        <f>'GC Table 6 - Secondary'!KMW22</f>
        <v>0</v>
      </c>
      <c r="KNF12" s="1441">
        <f>'GC Table 5 - Worker Training'!KMW20</f>
        <v>0</v>
      </c>
      <c r="KNG12" s="1441">
        <f>'GC Table 4 - Tertiary'!KMV17</f>
        <v>0</v>
      </c>
      <c r="KNH12" s="1446">
        <f>SUM(KND12:KNG12)</f>
        <v>0</v>
      </c>
      <c r="KNI12" s="780">
        <v>2014</v>
      </c>
      <c r="KNJ12" s="1440">
        <f>'GC Table 8 - Primary'!KNM8</f>
        <v>0</v>
      </c>
      <c r="KNK12" s="1441">
        <f>'GC Table 6 - Secondary'!KNM8</f>
        <v>0</v>
      </c>
      <c r="KNL12" s="1441">
        <f>'GC Table 5 - Worker Training'!KNM8</f>
        <v>0</v>
      </c>
      <c r="KNM12" s="1441">
        <f>'GC Table 4 - Tertiary'!KNL8</f>
        <v>0</v>
      </c>
      <c r="KNN12" s="1442">
        <f>SUM(KNJ12:KNM12)</f>
        <v>0</v>
      </c>
      <c r="KNO12" s="1443">
        <f>'GC Table 8 - Primary'!KNM12</f>
        <v>0</v>
      </c>
      <c r="KNP12" s="1441">
        <f>'GC Table 6 - Secondary'!KNM14</f>
        <v>0</v>
      </c>
      <c r="KNQ12" s="1444">
        <f>'GC Table 5 - Worker Training'!KNM12</f>
        <v>0</v>
      </c>
      <c r="KNR12" s="1441">
        <f>'GC Table 4 - Tertiary'!KNL9</f>
        <v>0</v>
      </c>
      <c r="KNS12" s="1445">
        <f>SUM(KNO12:KNR12)</f>
        <v>0</v>
      </c>
      <c r="KNT12" s="1440">
        <f>'GC Table 8 - Primary'!KNM20</f>
        <v>0</v>
      </c>
      <c r="KNU12" s="1441">
        <f>'GC Table 6 - Secondary'!KNM22</f>
        <v>0</v>
      </c>
      <c r="KNV12" s="1441">
        <f>'GC Table 5 - Worker Training'!KNM20</f>
        <v>0</v>
      </c>
      <c r="KNW12" s="1441">
        <f>'GC Table 4 - Tertiary'!KNL17</f>
        <v>0</v>
      </c>
      <c r="KNX12" s="1446">
        <f>SUM(KNT12:KNW12)</f>
        <v>0</v>
      </c>
      <c r="KNY12" s="780">
        <v>2014</v>
      </c>
      <c r="KNZ12" s="1440">
        <f>'GC Table 8 - Primary'!KOC8</f>
        <v>0</v>
      </c>
      <c r="KOA12" s="1441">
        <f>'GC Table 6 - Secondary'!KOC8</f>
        <v>0</v>
      </c>
      <c r="KOB12" s="1441">
        <f>'GC Table 5 - Worker Training'!KOC8</f>
        <v>0</v>
      </c>
      <c r="KOC12" s="1441">
        <f>'GC Table 4 - Tertiary'!KOB8</f>
        <v>0</v>
      </c>
      <c r="KOD12" s="1442">
        <f>SUM(KNZ12:KOC12)</f>
        <v>0</v>
      </c>
      <c r="KOE12" s="1443">
        <f>'GC Table 8 - Primary'!KOC12</f>
        <v>0</v>
      </c>
      <c r="KOF12" s="1441">
        <f>'GC Table 6 - Secondary'!KOC14</f>
        <v>0</v>
      </c>
      <c r="KOG12" s="1444">
        <f>'GC Table 5 - Worker Training'!KOC12</f>
        <v>0</v>
      </c>
      <c r="KOH12" s="1441">
        <f>'GC Table 4 - Tertiary'!KOB9</f>
        <v>0</v>
      </c>
      <c r="KOI12" s="1445">
        <f>SUM(KOE12:KOH12)</f>
        <v>0</v>
      </c>
      <c r="KOJ12" s="1440">
        <f>'GC Table 8 - Primary'!KOC20</f>
        <v>0</v>
      </c>
      <c r="KOK12" s="1441">
        <f>'GC Table 6 - Secondary'!KOC22</f>
        <v>0</v>
      </c>
      <c r="KOL12" s="1441">
        <f>'GC Table 5 - Worker Training'!KOC20</f>
        <v>0</v>
      </c>
      <c r="KOM12" s="1441">
        <f>'GC Table 4 - Tertiary'!KOB17</f>
        <v>0</v>
      </c>
      <c r="KON12" s="1446">
        <f>SUM(KOJ12:KOM12)</f>
        <v>0</v>
      </c>
      <c r="KOO12" s="780">
        <v>2014</v>
      </c>
      <c r="KOP12" s="1440">
        <f>'GC Table 8 - Primary'!KOS8</f>
        <v>0</v>
      </c>
      <c r="KOQ12" s="1441">
        <f>'GC Table 6 - Secondary'!KOS8</f>
        <v>0</v>
      </c>
      <c r="KOR12" s="1441">
        <f>'GC Table 5 - Worker Training'!KOS8</f>
        <v>0</v>
      </c>
      <c r="KOS12" s="1441">
        <f>'GC Table 4 - Tertiary'!KOR8</f>
        <v>0</v>
      </c>
      <c r="KOT12" s="1442">
        <f>SUM(KOP12:KOS12)</f>
        <v>0</v>
      </c>
      <c r="KOU12" s="1443">
        <f>'GC Table 8 - Primary'!KOS12</f>
        <v>0</v>
      </c>
      <c r="KOV12" s="1441">
        <f>'GC Table 6 - Secondary'!KOS14</f>
        <v>0</v>
      </c>
      <c r="KOW12" s="1444">
        <f>'GC Table 5 - Worker Training'!KOS12</f>
        <v>0</v>
      </c>
      <c r="KOX12" s="1441">
        <f>'GC Table 4 - Tertiary'!KOR9</f>
        <v>0</v>
      </c>
      <c r="KOY12" s="1445">
        <f>SUM(KOU12:KOX12)</f>
        <v>0</v>
      </c>
      <c r="KOZ12" s="1440">
        <f>'GC Table 8 - Primary'!KOS20</f>
        <v>0</v>
      </c>
      <c r="KPA12" s="1441">
        <f>'GC Table 6 - Secondary'!KOS22</f>
        <v>0</v>
      </c>
      <c r="KPB12" s="1441">
        <f>'GC Table 5 - Worker Training'!KOS20</f>
        <v>0</v>
      </c>
      <c r="KPC12" s="1441">
        <f>'GC Table 4 - Tertiary'!KOR17</f>
        <v>0</v>
      </c>
      <c r="KPD12" s="1446">
        <f>SUM(KOZ12:KPC12)</f>
        <v>0</v>
      </c>
      <c r="KPE12" s="780">
        <v>2014</v>
      </c>
      <c r="KPF12" s="1440">
        <f>'GC Table 8 - Primary'!KPI8</f>
        <v>0</v>
      </c>
      <c r="KPG12" s="1441">
        <f>'GC Table 6 - Secondary'!KPI8</f>
        <v>0</v>
      </c>
      <c r="KPH12" s="1441">
        <f>'GC Table 5 - Worker Training'!KPI8</f>
        <v>0</v>
      </c>
      <c r="KPI12" s="1441">
        <f>'GC Table 4 - Tertiary'!KPH8</f>
        <v>0</v>
      </c>
      <c r="KPJ12" s="1442">
        <f>SUM(KPF12:KPI12)</f>
        <v>0</v>
      </c>
      <c r="KPK12" s="1443">
        <f>'GC Table 8 - Primary'!KPI12</f>
        <v>0</v>
      </c>
      <c r="KPL12" s="1441">
        <f>'GC Table 6 - Secondary'!KPI14</f>
        <v>0</v>
      </c>
      <c r="KPM12" s="1444">
        <f>'GC Table 5 - Worker Training'!KPI12</f>
        <v>0</v>
      </c>
      <c r="KPN12" s="1441">
        <f>'GC Table 4 - Tertiary'!KPH9</f>
        <v>0</v>
      </c>
      <c r="KPO12" s="1445">
        <f>SUM(KPK12:KPN12)</f>
        <v>0</v>
      </c>
      <c r="KPP12" s="1440">
        <f>'GC Table 8 - Primary'!KPI20</f>
        <v>0</v>
      </c>
      <c r="KPQ12" s="1441">
        <f>'GC Table 6 - Secondary'!KPI22</f>
        <v>0</v>
      </c>
      <c r="KPR12" s="1441">
        <f>'GC Table 5 - Worker Training'!KPI20</f>
        <v>0</v>
      </c>
      <c r="KPS12" s="1441">
        <f>'GC Table 4 - Tertiary'!KPH17</f>
        <v>0</v>
      </c>
      <c r="KPT12" s="1446">
        <f>SUM(KPP12:KPS12)</f>
        <v>0</v>
      </c>
      <c r="KPU12" s="780">
        <v>2014</v>
      </c>
      <c r="KPV12" s="1440">
        <f>'GC Table 8 - Primary'!KPY8</f>
        <v>0</v>
      </c>
      <c r="KPW12" s="1441">
        <f>'GC Table 6 - Secondary'!KPY8</f>
        <v>0</v>
      </c>
      <c r="KPX12" s="1441">
        <f>'GC Table 5 - Worker Training'!KPY8</f>
        <v>0</v>
      </c>
      <c r="KPY12" s="1441">
        <f>'GC Table 4 - Tertiary'!KPX8</f>
        <v>0</v>
      </c>
      <c r="KPZ12" s="1442">
        <f>SUM(KPV12:KPY12)</f>
        <v>0</v>
      </c>
      <c r="KQA12" s="1443">
        <f>'GC Table 8 - Primary'!KPY12</f>
        <v>0</v>
      </c>
      <c r="KQB12" s="1441">
        <f>'GC Table 6 - Secondary'!KPY14</f>
        <v>0</v>
      </c>
      <c r="KQC12" s="1444">
        <f>'GC Table 5 - Worker Training'!KPY12</f>
        <v>0</v>
      </c>
      <c r="KQD12" s="1441">
        <f>'GC Table 4 - Tertiary'!KPX9</f>
        <v>0</v>
      </c>
      <c r="KQE12" s="1445">
        <f>SUM(KQA12:KQD12)</f>
        <v>0</v>
      </c>
      <c r="KQF12" s="1440">
        <f>'GC Table 8 - Primary'!KPY20</f>
        <v>0</v>
      </c>
      <c r="KQG12" s="1441">
        <f>'GC Table 6 - Secondary'!KPY22</f>
        <v>0</v>
      </c>
      <c r="KQH12" s="1441">
        <f>'GC Table 5 - Worker Training'!KPY20</f>
        <v>0</v>
      </c>
      <c r="KQI12" s="1441">
        <f>'GC Table 4 - Tertiary'!KPX17</f>
        <v>0</v>
      </c>
      <c r="KQJ12" s="1446">
        <f>SUM(KQF12:KQI12)</f>
        <v>0</v>
      </c>
      <c r="KQK12" s="780">
        <v>2014</v>
      </c>
      <c r="KQL12" s="1440">
        <f>'GC Table 8 - Primary'!KQO8</f>
        <v>0</v>
      </c>
      <c r="KQM12" s="1441">
        <f>'GC Table 6 - Secondary'!KQO8</f>
        <v>0</v>
      </c>
      <c r="KQN12" s="1441">
        <f>'GC Table 5 - Worker Training'!KQO8</f>
        <v>0</v>
      </c>
      <c r="KQO12" s="1441">
        <f>'GC Table 4 - Tertiary'!KQN8</f>
        <v>0</v>
      </c>
      <c r="KQP12" s="1442">
        <f>SUM(KQL12:KQO12)</f>
        <v>0</v>
      </c>
      <c r="KQQ12" s="1443">
        <f>'GC Table 8 - Primary'!KQO12</f>
        <v>0</v>
      </c>
      <c r="KQR12" s="1441">
        <f>'GC Table 6 - Secondary'!KQO14</f>
        <v>0</v>
      </c>
      <c r="KQS12" s="1444">
        <f>'GC Table 5 - Worker Training'!KQO12</f>
        <v>0</v>
      </c>
      <c r="KQT12" s="1441">
        <f>'GC Table 4 - Tertiary'!KQN9</f>
        <v>0</v>
      </c>
      <c r="KQU12" s="1445">
        <f>SUM(KQQ12:KQT12)</f>
        <v>0</v>
      </c>
      <c r="KQV12" s="1440">
        <f>'GC Table 8 - Primary'!KQO20</f>
        <v>0</v>
      </c>
      <c r="KQW12" s="1441">
        <f>'GC Table 6 - Secondary'!KQO22</f>
        <v>0</v>
      </c>
      <c r="KQX12" s="1441">
        <f>'GC Table 5 - Worker Training'!KQO20</f>
        <v>0</v>
      </c>
      <c r="KQY12" s="1441">
        <f>'GC Table 4 - Tertiary'!KQN17</f>
        <v>0</v>
      </c>
      <c r="KQZ12" s="1446">
        <f>SUM(KQV12:KQY12)</f>
        <v>0</v>
      </c>
      <c r="KRA12" s="780">
        <v>2014</v>
      </c>
      <c r="KRB12" s="1440">
        <f>'GC Table 8 - Primary'!KRE8</f>
        <v>0</v>
      </c>
      <c r="KRC12" s="1441">
        <f>'GC Table 6 - Secondary'!KRE8</f>
        <v>0</v>
      </c>
      <c r="KRD12" s="1441">
        <f>'GC Table 5 - Worker Training'!KRE8</f>
        <v>0</v>
      </c>
      <c r="KRE12" s="1441">
        <f>'GC Table 4 - Tertiary'!KRD8</f>
        <v>0</v>
      </c>
      <c r="KRF12" s="1442">
        <f>SUM(KRB12:KRE12)</f>
        <v>0</v>
      </c>
      <c r="KRG12" s="1443">
        <f>'GC Table 8 - Primary'!KRE12</f>
        <v>0</v>
      </c>
      <c r="KRH12" s="1441">
        <f>'GC Table 6 - Secondary'!KRE14</f>
        <v>0</v>
      </c>
      <c r="KRI12" s="1444">
        <f>'GC Table 5 - Worker Training'!KRE12</f>
        <v>0</v>
      </c>
      <c r="KRJ12" s="1441">
        <f>'GC Table 4 - Tertiary'!KRD9</f>
        <v>0</v>
      </c>
      <c r="KRK12" s="1445">
        <f>SUM(KRG12:KRJ12)</f>
        <v>0</v>
      </c>
      <c r="KRL12" s="1440">
        <f>'GC Table 8 - Primary'!KRE20</f>
        <v>0</v>
      </c>
      <c r="KRM12" s="1441">
        <f>'GC Table 6 - Secondary'!KRE22</f>
        <v>0</v>
      </c>
      <c r="KRN12" s="1441">
        <f>'GC Table 5 - Worker Training'!KRE20</f>
        <v>0</v>
      </c>
      <c r="KRO12" s="1441">
        <f>'GC Table 4 - Tertiary'!KRD17</f>
        <v>0</v>
      </c>
      <c r="KRP12" s="1446">
        <f>SUM(KRL12:KRO12)</f>
        <v>0</v>
      </c>
      <c r="KRQ12" s="780">
        <v>2014</v>
      </c>
      <c r="KRR12" s="1440">
        <f>'GC Table 8 - Primary'!KRU8</f>
        <v>0</v>
      </c>
      <c r="KRS12" s="1441">
        <f>'GC Table 6 - Secondary'!KRU8</f>
        <v>0</v>
      </c>
      <c r="KRT12" s="1441">
        <f>'GC Table 5 - Worker Training'!KRU8</f>
        <v>0</v>
      </c>
      <c r="KRU12" s="1441">
        <f>'GC Table 4 - Tertiary'!KRT8</f>
        <v>0</v>
      </c>
      <c r="KRV12" s="1442">
        <f>SUM(KRR12:KRU12)</f>
        <v>0</v>
      </c>
      <c r="KRW12" s="1443">
        <f>'GC Table 8 - Primary'!KRU12</f>
        <v>0</v>
      </c>
      <c r="KRX12" s="1441">
        <f>'GC Table 6 - Secondary'!KRU14</f>
        <v>0</v>
      </c>
      <c r="KRY12" s="1444">
        <f>'GC Table 5 - Worker Training'!KRU12</f>
        <v>0</v>
      </c>
      <c r="KRZ12" s="1441">
        <f>'GC Table 4 - Tertiary'!KRT9</f>
        <v>0</v>
      </c>
      <c r="KSA12" s="1445">
        <f>SUM(KRW12:KRZ12)</f>
        <v>0</v>
      </c>
      <c r="KSB12" s="1440">
        <f>'GC Table 8 - Primary'!KRU20</f>
        <v>0</v>
      </c>
      <c r="KSC12" s="1441">
        <f>'GC Table 6 - Secondary'!KRU22</f>
        <v>0</v>
      </c>
      <c r="KSD12" s="1441">
        <f>'GC Table 5 - Worker Training'!KRU20</f>
        <v>0</v>
      </c>
      <c r="KSE12" s="1441">
        <f>'GC Table 4 - Tertiary'!KRT17</f>
        <v>0</v>
      </c>
      <c r="KSF12" s="1446">
        <f>SUM(KSB12:KSE12)</f>
        <v>0</v>
      </c>
      <c r="KSG12" s="780">
        <v>2014</v>
      </c>
      <c r="KSH12" s="1440">
        <f>'GC Table 8 - Primary'!KSK8</f>
        <v>0</v>
      </c>
      <c r="KSI12" s="1441">
        <f>'GC Table 6 - Secondary'!KSK8</f>
        <v>0</v>
      </c>
      <c r="KSJ12" s="1441">
        <f>'GC Table 5 - Worker Training'!KSK8</f>
        <v>0</v>
      </c>
      <c r="KSK12" s="1441">
        <f>'GC Table 4 - Tertiary'!KSJ8</f>
        <v>0</v>
      </c>
      <c r="KSL12" s="1442">
        <f>SUM(KSH12:KSK12)</f>
        <v>0</v>
      </c>
      <c r="KSM12" s="1443">
        <f>'GC Table 8 - Primary'!KSK12</f>
        <v>0</v>
      </c>
      <c r="KSN12" s="1441">
        <f>'GC Table 6 - Secondary'!KSK14</f>
        <v>0</v>
      </c>
      <c r="KSO12" s="1444">
        <f>'GC Table 5 - Worker Training'!KSK12</f>
        <v>0</v>
      </c>
      <c r="KSP12" s="1441">
        <f>'GC Table 4 - Tertiary'!KSJ9</f>
        <v>0</v>
      </c>
      <c r="KSQ12" s="1445">
        <f>SUM(KSM12:KSP12)</f>
        <v>0</v>
      </c>
      <c r="KSR12" s="1440">
        <f>'GC Table 8 - Primary'!KSK20</f>
        <v>0</v>
      </c>
      <c r="KSS12" s="1441">
        <f>'GC Table 6 - Secondary'!KSK22</f>
        <v>0</v>
      </c>
      <c r="KST12" s="1441">
        <f>'GC Table 5 - Worker Training'!KSK20</f>
        <v>0</v>
      </c>
      <c r="KSU12" s="1441">
        <f>'GC Table 4 - Tertiary'!KSJ17</f>
        <v>0</v>
      </c>
      <c r="KSV12" s="1446">
        <f>SUM(KSR12:KSU12)</f>
        <v>0</v>
      </c>
      <c r="KSW12" s="780">
        <v>2014</v>
      </c>
      <c r="KSX12" s="1440">
        <f>'GC Table 8 - Primary'!KTA8</f>
        <v>0</v>
      </c>
      <c r="KSY12" s="1441">
        <f>'GC Table 6 - Secondary'!KTA8</f>
        <v>0</v>
      </c>
      <c r="KSZ12" s="1441">
        <f>'GC Table 5 - Worker Training'!KTA8</f>
        <v>0</v>
      </c>
      <c r="KTA12" s="1441">
        <f>'GC Table 4 - Tertiary'!KSZ8</f>
        <v>0</v>
      </c>
      <c r="KTB12" s="1442">
        <f>SUM(KSX12:KTA12)</f>
        <v>0</v>
      </c>
      <c r="KTC12" s="1443">
        <f>'GC Table 8 - Primary'!KTA12</f>
        <v>0</v>
      </c>
      <c r="KTD12" s="1441">
        <f>'GC Table 6 - Secondary'!KTA14</f>
        <v>0</v>
      </c>
      <c r="KTE12" s="1444">
        <f>'GC Table 5 - Worker Training'!KTA12</f>
        <v>0</v>
      </c>
      <c r="KTF12" s="1441">
        <f>'GC Table 4 - Tertiary'!KSZ9</f>
        <v>0</v>
      </c>
      <c r="KTG12" s="1445">
        <f>SUM(KTC12:KTF12)</f>
        <v>0</v>
      </c>
      <c r="KTH12" s="1440">
        <f>'GC Table 8 - Primary'!KTA20</f>
        <v>0</v>
      </c>
      <c r="KTI12" s="1441">
        <f>'GC Table 6 - Secondary'!KTA22</f>
        <v>0</v>
      </c>
      <c r="KTJ12" s="1441">
        <f>'GC Table 5 - Worker Training'!KTA20</f>
        <v>0</v>
      </c>
      <c r="KTK12" s="1441">
        <f>'GC Table 4 - Tertiary'!KSZ17</f>
        <v>0</v>
      </c>
      <c r="KTL12" s="1446">
        <f>SUM(KTH12:KTK12)</f>
        <v>0</v>
      </c>
      <c r="KTM12" s="780">
        <v>2014</v>
      </c>
      <c r="KTN12" s="1440">
        <f>'GC Table 8 - Primary'!KTQ8</f>
        <v>0</v>
      </c>
      <c r="KTO12" s="1441">
        <f>'GC Table 6 - Secondary'!KTQ8</f>
        <v>0</v>
      </c>
      <c r="KTP12" s="1441">
        <f>'GC Table 5 - Worker Training'!KTQ8</f>
        <v>0</v>
      </c>
      <c r="KTQ12" s="1441">
        <f>'GC Table 4 - Tertiary'!KTP8</f>
        <v>0</v>
      </c>
      <c r="KTR12" s="1442">
        <f>SUM(KTN12:KTQ12)</f>
        <v>0</v>
      </c>
      <c r="KTS12" s="1443">
        <f>'GC Table 8 - Primary'!KTQ12</f>
        <v>0</v>
      </c>
      <c r="KTT12" s="1441">
        <f>'GC Table 6 - Secondary'!KTQ14</f>
        <v>0</v>
      </c>
      <c r="KTU12" s="1444">
        <f>'GC Table 5 - Worker Training'!KTQ12</f>
        <v>0</v>
      </c>
      <c r="KTV12" s="1441">
        <f>'GC Table 4 - Tertiary'!KTP9</f>
        <v>0</v>
      </c>
      <c r="KTW12" s="1445">
        <f>SUM(KTS12:KTV12)</f>
        <v>0</v>
      </c>
      <c r="KTX12" s="1440">
        <f>'GC Table 8 - Primary'!KTQ20</f>
        <v>0</v>
      </c>
      <c r="KTY12" s="1441">
        <f>'GC Table 6 - Secondary'!KTQ22</f>
        <v>0</v>
      </c>
      <c r="KTZ12" s="1441">
        <f>'GC Table 5 - Worker Training'!KTQ20</f>
        <v>0</v>
      </c>
      <c r="KUA12" s="1441">
        <f>'GC Table 4 - Tertiary'!KTP17</f>
        <v>0</v>
      </c>
      <c r="KUB12" s="1446">
        <f>SUM(KTX12:KUA12)</f>
        <v>0</v>
      </c>
      <c r="KUC12" s="780">
        <v>2014</v>
      </c>
      <c r="KUD12" s="1440">
        <f>'GC Table 8 - Primary'!KUG8</f>
        <v>0</v>
      </c>
      <c r="KUE12" s="1441">
        <f>'GC Table 6 - Secondary'!KUG8</f>
        <v>0</v>
      </c>
      <c r="KUF12" s="1441">
        <f>'GC Table 5 - Worker Training'!KUG8</f>
        <v>0</v>
      </c>
      <c r="KUG12" s="1441">
        <f>'GC Table 4 - Tertiary'!KUF8</f>
        <v>0</v>
      </c>
      <c r="KUH12" s="1442">
        <f>SUM(KUD12:KUG12)</f>
        <v>0</v>
      </c>
      <c r="KUI12" s="1443">
        <f>'GC Table 8 - Primary'!KUG12</f>
        <v>0</v>
      </c>
      <c r="KUJ12" s="1441">
        <f>'GC Table 6 - Secondary'!KUG14</f>
        <v>0</v>
      </c>
      <c r="KUK12" s="1444">
        <f>'GC Table 5 - Worker Training'!KUG12</f>
        <v>0</v>
      </c>
      <c r="KUL12" s="1441">
        <f>'GC Table 4 - Tertiary'!KUF9</f>
        <v>0</v>
      </c>
      <c r="KUM12" s="1445">
        <f>SUM(KUI12:KUL12)</f>
        <v>0</v>
      </c>
      <c r="KUN12" s="1440">
        <f>'GC Table 8 - Primary'!KUG20</f>
        <v>0</v>
      </c>
      <c r="KUO12" s="1441">
        <f>'GC Table 6 - Secondary'!KUG22</f>
        <v>0</v>
      </c>
      <c r="KUP12" s="1441">
        <f>'GC Table 5 - Worker Training'!KUG20</f>
        <v>0</v>
      </c>
      <c r="KUQ12" s="1441">
        <f>'GC Table 4 - Tertiary'!KUF17</f>
        <v>0</v>
      </c>
      <c r="KUR12" s="1446">
        <f>SUM(KUN12:KUQ12)</f>
        <v>0</v>
      </c>
      <c r="KUS12" s="780">
        <v>2014</v>
      </c>
      <c r="KUT12" s="1440">
        <f>'GC Table 8 - Primary'!KUW8</f>
        <v>0</v>
      </c>
      <c r="KUU12" s="1441">
        <f>'GC Table 6 - Secondary'!KUW8</f>
        <v>0</v>
      </c>
      <c r="KUV12" s="1441">
        <f>'GC Table 5 - Worker Training'!KUW8</f>
        <v>0</v>
      </c>
      <c r="KUW12" s="1441">
        <f>'GC Table 4 - Tertiary'!KUV8</f>
        <v>0</v>
      </c>
      <c r="KUX12" s="1442">
        <f>SUM(KUT12:KUW12)</f>
        <v>0</v>
      </c>
      <c r="KUY12" s="1443">
        <f>'GC Table 8 - Primary'!KUW12</f>
        <v>0</v>
      </c>
      <c r="KUZ12" s="1441">
        <f>'GC Table 6 - Secondary'!KUW14</f>
        <v>0</v>
      </c>
      <c r="KVA12" s="1444">
        <f>'GC Table 5 - Worker Training'!KUW12</f>
        <v>0</v>
      </c>
      <c r="KVB12" s="1441">
        <f>'GC Table 4 - Tertiary'!KUV9</f>
        <v>0</v>
      </c>
      <c r="KVC12" s="1445">
        <f>SUM(KUY12:KVB12)</f>
        <v>0</v>
      </c>
      <c r="KVD12" s="1440">
        <f>'GC Table 8 - Primary'!KUW20</f>
        <v>0</v>
      </c>
      <c r="KVE12" s="1441">
        <f>'GC Table 6 - Secondary'!KUW22</f>
        <v>0</v>
      </c>
      <c r="KVF12" s="1441">
        <f>'GC Table 5 - Worker Training'!KUW20</f>
        <v>0</v>
      </c>
      <c r="KVG12" s="1441">
        <f>'GC Table 4 - Tertiary'!KUV17</f>
        <v>0</v>
      </c>
      <c r="KVH12" s="1446">
        <f>SUM(KVD12:KVG12)</f>
        <v>0</v>
      </c>
      <c r="KVI12" s="780">
        <v>2014</v>
      </c>
      <c r="KVJ12" s="1440">
        <f>'GC Table 8 - Primary'!KVM8</f>
        <v>0</v>
      </c>
      <c r="KVK12" s="1441">
        <f>'GC Table 6 - Secondary'!KVM8</f>
        <v>0</v>
      </c>
      <c r="KVL12" s="1441">
        <f>'GC Table 5 - Worker Training'!KVM8</f>
        <v>0</v>
      </c>
      <c r="KVM12" s="1441">
        <f>'GC Table 4 - Tertiary'!KVL8</f>
        <v>0</v>
      </c>
      <c r="KVN12" s="1442">
        <f>SUM(KVJ12:KVM12)</f>
        <v>0</v>
      </c>
      <c r="KVO12" s="1443">
        <f>'GC Table 8 - Primary'!KVM12</f>
        <v>0</v>
      </c>
      <c r="KVP12" s="1441">
        <f>'GC Table 6 - Secondary'!KVM14</f>
        <v>0</v>
      </c>
      <c r="KVQ12" s="1444">
        <f>'GC Table 5 - Worker Training'!KVM12</f>
        <v>0</v>
      </c>
      <c r="KVR12" s="1441">
        <f>'GC Table 4 - Tertiary'!KVL9</f>
        <v>0</v>
      </c>
      <c r="KVS12" s="1445">
        <f>SUM(KVO12:KVR12)</f>
        <v>0</v>
      </c>
      <c r="KVT12" s="1440">
        <f>'GC Table 8 - Primary'!KVM20</f>
        <v>0</v>
      </c>
      <c r="KVU12" s="1441">
        <f>'GC Table 6 - Secondary'!KVM22</f>
        <v>0</v>
      </c>
      <c r="KVV12" s="1441">
        <f>'GC Table 5 - Worker Training'!KVM20</f>
        <v>0</v>
      </c>
      <c r="KVW12" s="1441">
        <f>'GC Table 4 - Tertiary'!KVL17</f>
        <v>0</v>
      </c>
      <c r="KVX12" s="1446">
        <f>SUM(KVT12:KVW12)</f>
        <v>0</v>
      </c>
      <c r="KVY12" s="780">
        <v>2014</v>
      </c>
      <c r="KVZ12" s="1440">
        <f>'GC Table 8 - Primary'!KWC8</f>
        <v>0</v>
      </c>
      <c r="KWA12" s="1441">
        <f>'GC Table 6 - Secondary'!KWC8</f>
        <v>0</v>
      </c>
      <c r="KWB12" s="1441">
        <f>'GC Table 5 - Worker Training'!KWC8</f>
        <v>0</v>
      </c>
      <c r="KWC12" s="1441">
        <f>'GC Table 4 - Tertiary'!KWB8</f>
        <v>0</v>
      </c>
      <c r="KWD12" s="1442">
        <f>SUM(KVZ12:KWC12)</f>
        <v>0</v>
      </c>
      <c r="KWE12" s="1443">
        <f>'GC Table 8 - Primary'!KWC12</f>
        <v>0</v>
      </c>
      <c r="KWF12" s="1441">
        <f>'GC Table 6 - Secondary'!KWC14</f>
        <v>0</v>
      </c>
      <c r="KWG12" s="1444">
        <f>'GC Table 5 - Worker Training'!KWC12</f>
        <v>0</v>
      </c>
      <c r="KWH12" s="1441">
        <f>'GC Table 4 - Tertiary'!KWB9</f>
        <v>0</v>
      </c>
      <c r="KWI12" s="1445">
        <f>SUM(KWE12:KWH12)</f>
        <v>0</v>
      </c>
      <c r="KWJ12" s="1440">
        <f>'GC Table 8 - Primary'!KWC20</f>
        <v>0</v>
      </c>
      <c r="KWK12" s="1441">
        <f>'GC Table 6 - Secondary'!KWC22</f>
        <v>0</v>
      </c>
      <c r="KWL12" s="1441">
        <f>'GC Table 5 - Worker Training'!KWC20</f>
        <v>0</v>
      </c>
      <c r="KWM12" s="1441">
        <f>'GC Table 4 - Tertiary'!KWB17</f>
        <v>0</v>
      </c>
      <c r="KWN12" s="1446">
        <f>SUM(KWJ12:KWM12)</f>
        <v>0</v>
      </c>
      <c r="KWO12" s="780">
        <v>2014</v>
      </c>
      <c r="KWP12" s="1440">
        <f>'GC Table 8 - Primary'!KWS8</f>
        <v>0</v>
      </c>
      <c r="KWQ12" s="1441">
        <f>'GC Table 6 - Secondary'!KWS8</f>
        <v>0</v>
      </c>
      <c r="KWR12" s="1441">
        <f>'GC Table 5 - Worker Training'!KWS8</f>
        <v>0</v>
      </c>
      <c r="KWS12" s="1441">
        <f>'GC Table 4 - Tertiary'!KWR8</f>
        <v>0</v>
      </c>
      <c r="KWT12" s="1442">
        <f>SUM(KWP12:KWS12)</f>
        <v>0</v>
      </c>
      <c r="KWU12" s="1443">
        <f>'GC Table 8 - Primary'!KWS12</f>
        <v>0</v>
      </c>
      <c r="KWV12" s="1441">
        <f>'GC Table 6 - Secondary'!KWS14</f>
        <v>0</v>
      </c>
      <c r="KWW12" s="1444">
        <f>'GC Table 5 - Worker Training'!KWS12</f>
        <v>0</v>
      </c>
      <c r="KWX12" s="1441">
        <f>'GC Table 4 - Tertiary'!KWR9</f>
        <v>0</v>
      </c>
      <c r="KWY12" s="1445">
        <f>SUM(KWU12:KWX12)</f>
        <v>0</v>
      </c>
      <c r="KWZ12" s="1440">
        <f>'GC Table 8 - Primary'!KWS20</f>
        <v>0</v>
      </c>
      <c r="KXA12" s="1441">
        <f>'GC Table 6 - Secondary'!KWS22</f>
        <v>0</v>
      </c>
      <c r="KXB12" s="1441">
        <f>'GC Table 5 - Worker Training'!KWS20</f>
        <v>0</v>
      </c>
      <c r="KXC12" s="1441">
        <f>'GC Table 4 - Tertiary'!KWR17</f>
        <v>0</v>
      </c>
      <c r="KXD12" s="1446">
        <f>SUM(KWZ12:KXC12)</f>
        <v>0</v>
      </c>
      <c r="KXE12" s="780">
        <v>2014</v>
      </c>
      <c r="KXF12" s="1440">
        <f>'GC Table 8 - Primary'!KXI8</f>
        <v>0</v>
      </c>
      <c r="KXG12" s="1441">
        <f>'GC Table 6 - Secondary'!KXI8</f>
        <v>0</v>
      </c>
      <c r="KXH12" s="1441">
        <f>'GC Table 5 - Worker Training'!KXI8</f>
        <v>0</v>
      </c>
      <c r="KXI12" s="1441">
        <f>'GC Table 4 - Tertiary'!KXH8</f>
        <v>0</v>
      </c>
      <c r="KXJ12" s="1442">
        <f>SUM(KXF12:KXI12)</f>
        <v>0</v>
      </c>
      <c r="KXK12" s="1443">
        <f>'GC Table 8 - Primary'!KXI12</f>
        <v>0</v>
      </c>
      <c r="KXL12" s="1441">
        <f>'GC Table 6 - Secondary'!KXI14</f>
        <v>0</v>
      </c>
      <c r="KXM12" s="1444">
        <f>'GC Table 5 - Worker Training'!KXI12</f>
        <v>0</v>
      </c>
      <c r="KXN12" s="1441">
        <f>'GC Table 4 - Tertiary'!KXH9</f>
        <v>0</v>
      </c>
      <c r="KXO12" s="1445">
        <f>SUM(KXK12:KXN12)</f>
        <v>0</v>
      </c>
      <c r="KXP12" s="1440">
        <f>'GC Table 8 - Primary'!KXI20</f>
        <v>0</v>
      </c>
      <c r="KXQ12" s="1441">
        <f>'GC Table 6 - Secondary'!KXI22</f>
        <v>0</v>
      </c>
      <c r="KXR12" s="1441">
        <f>'GC Table 5 - Worker Training'!KXI20</f>
        <v>0</v>
      </c>
      <c r="KXS12" s="1441">
        <f>'GC Table 4 - Tertiary'!KXH17</f>
        <v>0</v>
      </c>
      <c r="KXT12" s="1446">
        <f>SUM(KXP12:KXS12)</f>
        <v>0</v>
      </c>
      <c r="KXU12" s="780">
        <v>2014</v>
      </c>
      <c r="KXV12" s="1440">
        <f>'GC Table 8 - Primary'!KXY8</f>
        <v>0</v>
      </c>
      <c r="KXW12" s="1441">
        <f>'GC Table 6 - Secondary'!KXY8</f>
        <v>0</v>
      </c>
      <c r="KXX12" s="1441">
        <f>'GC Table 5 - Worker Training'!KXY8</f>
        <v>0</v>
      </c>
      <c r="KXY12" s="1441">
        <f>'GC Table 4 - Tertiary'!KXX8</f>
        <v>0</v>
      </c>
      <c r="KXZ12" s="1442">
        <f>SUM(KXV12:KXY12)</f>
        <v>0</v>
      </c>
      <c r="KYA12" s="1443">
        <f>'GC Table 8 - Primary'!KXY12</f>
        <v>0</v>
      </c>
      <c r="KYB12" s="1441">
        <f>'GC Table 6 - Secondary'!KXY14</f>
        <v>0</v>
      </c>
      <c r="KYC12" s="1444">
        <f>'GC Table 5 - Worker Training'!KXY12</f>
        <v>0</v>
      </c>
      <c r="KYD12" s="1441">
        <f>'GC Table 4 - Tertiary'!KXX9</f>
        <v>0</v>
      </c>
      <c r="KYE12" s="1445">
        <f>SUM(KYA12:KYD12)</f>
        <v>0</v>
      </c>
      <c r="KYF12" s="1440">
        <f>'GC Table 8 - Primary'!KXY20</f>
        <v>0</v>
      </c>
      <c r="KYG12" s="1441">
        <f>'GC Table 6 - Secondary'!KXY22</f>
        <v>0</v>
      </c>
      <c r="KYH12" s="1441">
        <f>'GC Table 5 - Worker Training'!KXY20</f>
        <v>0</v>
      </c>
      <c r="KYI12" s="1441">
        <f>'GC Table 4 - Tertiary'!KXX17</f>
        <v>0</v>
      </c>
      <c r="KYJ12" s="1446">
        <f>SUM(KYF12:KYI12)</f>
        <v>0</v>
      </c>
      <c r="KYK12" s="780">
        <v>2014</v>
      </c>
      <c r="KYL12" s="1440">
        <f>'GC Table 8 - Primary'!KYO8</f>
        <v>0</v>
      </c>
      <c r="KYM12" s="1441">
        <f>'GC Table 6 - Secondary'!KYO8</f>
        <v>0</v>
      </c>
      <c r="KYN12" s="1441">
        <f>'GC Table 5 - Worker Training'!KYO8</f>
        <v>0</v>
      </c>
      <c r="KYO12" s="1441">
        <f>'GC Table 4 - Tertiary'!KYN8</f>
        <v>0</v>
      </c>
      <c r="KYP12" s="1442">
        <f>SUM(KYL12:KYO12)</f>
        <v>0</v>
      </c>
      <c r="KYQ12" s="1443">
        <f>'GC Table 8 - Primary'!KYO12</f>
        <v>0</v>
      </c>
      <c r="KYR12" s="1441">
        <f>'GC Table 6 - Secondary'!KYO14</f>
        <v>0</v>
      </c>
      <c r="KYS12" s="1444">
        <f>'GC Table 5 - Worker Training'!KYO12</f>
        <v>0</v>
      </c>
      <c r="KYT12" s="1441">
        <f>'GC Table 4 - Tertiary'!KYN9</f>
        <v>0</v>
      </c>
      <c r="KYU12" s="1445">
        <f>SUM(KYQ12:KYT12)</f>
        <v>0</v>
      </c>
      <c r="KYV12" s="1440">
        <f>'GC Table 8 - Primary'!KYO20</f>
        <v>0</v>
      </c>
      <c r="KYW12" s="1441">
        <f>'GC Table 6 - Secondary'!KYO22</f>
        <v>0</v>
      </c>
      <c r="KYX12" s="1441">
        <f>'GC Table 5 - Worker Training'!KYO20</f>
        <v>0</v>
      </c>
      <c r="KYY12" s="1441">
        <f>'GC Table 4 - Tertiary'!KYN17</f>
        <v>0</v>
      </c>
      <c r="KYZ12" s="1446">
        <f>SUM(KYV12:KYY12)</f>
        <v>0</v>
      </c>
      <c r="KZA12" s="780">
        <v>2014</v>
      </c>
      <c r="KZB12" s="1440">
        <f>'GC Table 8 - Primary'!KZE8</f>
        <v>0</v>
      </c>
      <c r="KZC12" s="1441">
        <f>'GC Table 6 - Secondary'!KZE8</f>
        <v>0</v>
      </c>
      <c r="KZD12" s="1441">
        <f>'GC Table 5 - Worker Training'!KZE8</f>
        <v>0</v>
      </c>
      <c r="KZE12" s="1441">
        <f>'GC Table 4 - Tertiary'!KZD8</f>
        <v>0</v>
      </c>
      <c r="KZF12" s="1442">
        <f>SUM(KZB12:KZE12)</f>
        <v>0</v>
      </c>
      <c r="KZG12" s="1443">
        <f>'GC Table 8 - Primary'!KZE12</f>
        <v>0</v>
      </c>
      <c r="KZH12" s="1441">
        <f>'GC Table 6 - Secondary'!KZE14</f>
        <v>0</v>
      </c>
      <c r="KZI12" s="1444">
        <f>'GC Table 5 - Worker Training'!KZE12</f>
        <v>0</v>
      </c>
      <c r="KZJ12" s="1441">
        <f>'GC Table 4 - Tertiary'!KZD9</f>
        <v>0</v>
      </c>
      <c r="KZK12" s="1445">
        <f>SUM(KZG12:KZJ12)</f>
        <v>0</v>
      </c>
      <c r="KZL12" s="1440">
        <f>'GC Table 8 - Primary'!KZE20</f>
        <v>0</v>
      </c>
      <c r="KZM12" s="1441">
        <f>'GC Table 6 - Secondary'!KZE22</f>
        <v>0</v>
      </c>
      <c r="KZN12" s="1441">
        <f>'GC Table 5 - Worker Training'!KZE20</f>
        <v>0</v>
      </c>
      <c r="KZO12" s="1441">
        <f>'GC Table 4 - Tertiary'!KZD17</f>
        <v>0</v>
      </c>
      <c r="KZP12" s="1446">
        <f>SUM(KZL12:KZO12)</f>
        <v>0</v>
      </c>
      <c r="KZQ12" s="780">
        <v>2014</v>
      </c>
      <c r="KZR12" s="1440">
        <f>'GC Table 8 - Primary'!KZU8</f>
        <v>0</v>
      </c>
      <c r="KZS12" s="1441">
        <f>'GC Table 6 - Secondary'!KZU8</f>
        <v>0</v>
      </c>
      <c r="KZT12" s="1441">
        <f>'GC Table 5 - Worker Training'!KZU8</f>
        <v>0</v>
      </c>
      <c r="KZU12" s="1441">
        <f>'GC Table 4 - Tertiary'!KZT8</f>
        <v>0</v>
      </c>
      <c r="KZV12" s="1442">
        <f>SUM(KZR12:KZU12)</f>
        <v>0</v>
      </c>
      <c r="KZW12" s="1443">
        <f>'GC Table 8 - Primary'!KZU12</f>
        <v>0</v>
      </c>
      <c r="KZX12" s="1441">
        <f>'GC Table 6 - Secondary'!KZU14</f>
        <v>0</v>
      </c>
      <c r="KZY12" s="1444">
        <f>'GC Table 5 - Worker Training'!KZU12</f>
        <v>0</v>
      </c>
      <c r="KZZ12" s="1441">
        <f>'GC Table 4 - Tertiary'!KZT9</f>
        <v>0</v>
      </c>
      <c r="LAA12" s="1445">
        <f>SUM(KZW12:KZZ12)</f>
        <v>0</v>
      </c>
      <c r="LAB12" s="1440">
        <f>'GC Table 8 - Primary'!KZU20</f>
        <v>0</v>
      </c>
      <c r="LAC12" s="1441">
        <f>'GC Table 6 - Secondary'!KZU22</f>
        <v>0</v>
      </c>
      <c r="LAD12" s="1441">
        <f>'GC Table 5 - Worker Training'!KZU20</f>
        <v>0</v>
      </c>
      <c r="LAE12" s="1441">
        <f>'GC Table 4 - Tertiary'!KZT17</f>
        <v>0</v>
      </c>
      <c r="LAF12" s="1446">
        <f>SUM(LAB12:LAE12)</f>
        <v>0</v>
      </c>
      <c r="LAG12" s="780">
        <v>2014</v>
      </c>
      <c r="LAH12" s="1440">
        <f>'GC Table 8 - Primary'!LAK8</f>
        <v>0</v>
      </c>
      <c r="LAI12" s="1441">
        <f>'GC Table 6 - Secondary'!LAK8</f>
        <v>0</v>
      </c>
      <c r="LAJ12" s="1441">
        <f>'GC Table 5 - Worker Training'!LAK8</f>
        <v>0</v>
      </c>
      <c r="LAK12" s="1441">
        <f>'GC Table 4 - Tertiary'!LAJ8</f>
        <v>0</v>
      </c>
      <c r="LAL12" s="1442">
        <f>SUM(LAH12:LAK12)</f>
        <v>0</v>
      </c>
      <c r="LAM12" s="1443">
        <f>'GC Table 8 - Primary'!LAK12</f>
        <v>0</v>
      </c>
      <c r="LAN12" s="1441">
        <f>'GC Table 6 - Secondary'!LAK14</f>
        <v>0</v>
      </c>
      <c r="LAO12" s="1444">
        <f>'GC Table 5 - Worker Training'!LAK12</f>
        <v>0</v>
      </c>
      <c r="LAP12" s="1441">
        <f>'GC Table 4 - Tertiary'!LAJ9</f>
        <v>0</v>
      </c>
      <c r="LAQ12" s="1445">
        <f>SUM(LAM12:LAP12)</f>
        <v>0</v>
      </c>
      <c r="LAR12" s="1440">
        <f>'GC Table 8 - Primary'!LAK20</f>
        <v>0</v>
      </c>
      <c r="LAS12" s="1441">
        <f>'GC Table 6 - Secondary'!LAK22</f>
        <v>0</v>
      </c>
      <c r="LAT12" s="1441">
        <f>'GC Table 5 - Worker Training'!LAK20</f>
        <v>0</v>
      </c>
      <c r="LAU12" s="1441">
        <f>'GC Table 4 - Tertiary'!LAJ17</f>
        <v>0</v>
      </c>
      <c r="LAV12" s="1446">
        <f>SUM(LAR12:LAU12)</f>
        <v>0</v>
      </c>
      <c r="LAW12" s="780">
        <v>2014</v>
      </c>
      <c r="LAX12" s="1440">
        <f>'GC Table 8 - Primary'!LBA8</f>
        <v>0</v>
      </c>
      <c r="LAY12" s="1441">
        <f>'GC Table 6 - Secondary'!LBA8</f>
        <v>0</v>
      </c>
      <c r="LAZ12" s="1441">
        <f>'GC Table 5 - Worker Training'!LBA8</f>
        <v>0</v>
      </c>
      <c r="LBA12" s="1441">
        <f>'GC Table 4 - Tertiary'!LAZ8</f>
        <v>0</v>
      </c>
      <c r="LBB12" s="1442">
        <f>SUM(LAX12:LBA12)</f>
        <v>0</v>
      </c>
      <c r="LBC12" s="1443">
        <f>'GC Table 8 - Primary'!LBA12</f>
        <v>0</v>
      </c>
      <c r="LBD12" s="1441">
        <f>'GC Table 6 - Secondary'!LBA14</f>
        <v>0</v>
      </c>
      <c r="LBE12" s="1444">
        <f>'GC Table 5 - Worker Training'!LBA12</f>
        <v>0</v>
      </c>
      <c r="LBF12" s="1441">
        <f>'GC Table 4 - Tertiary'!LAZ9</f>
        <v>0</v>
      </c>
      <c r="LBG12" s="1445">
        <f>SUM(LBC12:LBF12)</f>
        <v>0</v>
      </c>
      <c r="LBH12" s="1440">
        <f>'GC Table 8 - Primary'!LBA20</f>
        <v>0</v>
      </c>
      <c r="LBI12" s="1441">
        <f>'GC Table 6 - Secondary'!LBA22</f>
        <v>0</v>
      </c>
      <c r="LBJ12" s="1441">
        <f>'GC Table 5 - Worker Training'!LBA20</f>
        <v>0</v>
      </c>
      <c r="LBK12" s="1441">
        <f>'GC Table 4 - Tertiary'!LAZ17</f>
        <v>0</v>
      </c>
      <c r="LBL12" s="1446">
        <f>SUM(LBH12:LBK12)</f>
        <v>0</v>
      </c>
      <c r="LBM12" s="780">
        <v>2014</v>
      </c>
      <c r="LBN12" s="1440">
        <f>'GC Table 8 - Primary'!LBQ8</f>
        <v>0</v>
      </c>
      <c r="LBO12" s="1441">
        <f>'GC Table 6 - Secondary'!LBQ8</f>
        <v>0</v>
      </c>
      <c r="LBP12" s="1441">
        <f>'GC Table 5 - Worker Training'!LBQ8</f>
        <v>0</v>
      </c>
      <c r="LBQ12" s="1441">
        <f>'GC Table 4 - Tertiary'!LBP8</f>
        <v>0</v>
      </c>
      <c r="LBR12" s="1442">
        <f>SUM(LBN12:LBQ12)</f>
        <v>0</v>
      </c>
      <c r="LBS12" s="1443">
        <f>'GC Table 8 - Primary'!LBQ12</f>
        <v>0</v>
      </c>
      <c r="LBT12" s="1441">
        <f>'GC Table 6 - Secondary'!LBQ14</f>
        <v>0</v>
      </c>
      <c r="LBU12" s="1444">
        <f>'GC Table 5 - Worker Training'!LBQ12</f>
        <v>0</v>
      </c>
      <c r="LBV12" s="1441">
        <f>'GC Table 4 - Tertiary'!LBP9</f>
        <v>0</v>
      </c>
      <c r="LBW12" s="1445">
        <f>SUM(LBS12:LBV12)</f>
        <v>0</v>
      </c>
      <c r="LBX12" s="1440">
        <f>'GC Table 8 - Primary'!LBQ20</f>
        <v>0</v>
      </c>
      <c r="LBY12" s="1441">
        <f>'GC Table 6 - Secondary'!LBQ22</f>
        <v>0</v>
      </c>
      <c r="LBZ12" s="1441">
        <f>'GC Table 5 - Worker Training'!LBQ20</f>
        <v>0</v>
      </c>
      <c r="LCA12" s="1441">
        <f>'GC Table 4 - Tertiary'!LBP17</f>
        <v>0</v>
      </c>
      <c r="LCB12" s="1446">
        <f>SUM(LBX12:LCA12)</f>
        <v>0</v>
      </c>
      <c r="LCC12" s="780">
        <v>2014</v>
      </c>
      <c r="LCD12" s="1440">
        <f>'GC Table 8 - Primary'!LCG8</f>
        <v>0</v>
      </c>
      <c r="LCE12" s="1441">
        <f>'GC Table 6 - Secondary'!LCG8</f>
        <v>0</v>
      </c>
      <c r="LCF12" s="1441">
        <f>'GC Table 5 - Worker Training'!LCG8</f>
        <v>0</v>
      </c>
      <c r="LCG12" s="1441">
        <f>'GC Table 4 - Tertiary'!LCF8</f>
        <v>0</v>
      </c>
      <c r="LCH12" s="1442">
        <f>SUM(LCD12:LCG12)</f>
        <v>0</v>
      </c>
      <c r="LCI12" s="1443">
        <f>'GC Table 8 - Primary'!LCG12</f>
        <v>0</v>
      </c>
      <c r="LCJ12" s="1441">
        <f>'GC Table 6 - Secondary'!LCG14</f>
        <v>0</v>
      </c>
      <c r="LCK12" s="1444">
        <f>'GC Table 5 - Worker Training'!LCG12</f>
        <v>0</v>
      </c>
      <c r="LCL12" s="1441">
        <f>'GC Table 4 - Tertiary'!LCF9</f>
        <v>0</v>
      </c>
      <c r="LCM12" s="1445">
        <f>SUM(LCI12:LCL12)</f>
        <v>0</v>
      </c>
      <c r="LCN12" s="1440">
        <f>'GC Table 8 - Primary'!LCG20</f>
        <v>0</v>
      </c>
      <c r="LCO12" s="1441">
        <f>'GC Table 6 - Secondary'!LCG22</f>
        <v>0</v>
      </c>
      <c r="LCP12" s="1441">
        <f>'GC Table 5 - Worker Training'!LCG20</f>
        <v>0</v>
      </c>
      <c r="LCQ12" s="1441">
        <f>'GC Table 4 - Tertiary'!LCF17</f>
        <v>0</v>
      </c>
      <c r="LCR12" s="1446">
        <f>SUM(LCN12:LCQ12)</f>
        <v>0</v>
      </c>
      <c r="LCS12" s="780">
        <v>2014</v>
      </c>
      <c r="LCT12" s="1440">
        <f>'GC Table 8 - Primary'!LCW8</f>
        <v>0</v>
      </c>
      <c r="LCU12" s="1441">
        <f>'GC Table 6 - Secondary'!LCW8</f>
        <v>0</v>
      </c>
      <c r="LCV12" s="1441">
        <f>'GC Table 5 - Worker Training'!LCW8</f>
        <v>0</v>
      </c>
      <c r="LCW12" s="1441">
        <f>'GC Table 4 - Tertiary'!LCV8</f>
        <v>0</v>
      </c>
      <c r="LCX12" s="1442">
        <f>SUM(LCT12:LCW12)</f>
        <v>0</v>
      </c>
      <c r="LCY12" s="1443">
        <f>'GC Table 8 - Primary'!LCW12</f>
        <v>0</v>
      </c>
      <c r="LCZ12" s="1441">
        <f>'GC Table 6 - Secondary'!LCW14</f>
        <v>0</v>
      </c>
      <c r="LDA12" s="1444">
        <f>'GC Table 5 - Worker Training'!LCW12</f>
        <v>0</v>
      </c>
      <c r="LDB12" s="1441">
        <f>'GC Table 4 - Tertiary'!LCV9</f>
        <v>0</v>
      </c>
      <c r="LDC12" s="1445">
        <f>SUM(LCY12:LDB12)</f>
        <v>0</v>
      </c>
      <c r="LDD12" s="1440">
        <f>'GC Table 8 - Primary'!LCW20</f>
        <v>0</v>
      </c>
      <c r="LDE12" s="1441">
        <f>'GC Table 6 - Secondary'!LCW22</f>
        <v>0</v>
      </c>
      <c r="LDF12" s="1441">
        <f>'GC Table 5 - Worker Training'!LCW20</f>
        <v>0</v>
      </c>
      <c r="LDG12" s="1441">
        <f>'GC Table 4 - Tertiary'!LCV17</f>
        <v>0</v>
      </c>
      <c r="LDH12" s="1446">
        <f>SUM(LDD12:LDG12)</f>
        <v>0</v>
      </c>
      <c r="LDI12" s="780">
        <v>2014</v>
      </c>
      <c r="LDJ12" s="1440">
        <f>'GC Table 8 - Primary'!LDM8</f>
        <v>0</v>
      </c>
      <c r="LDK12" s="1441">
        <f>'GC Table 6 - Secondary'!LDM8</f>
        <v>0</v>
      </c>
      <c r="LDL12" s="1441">
        <f>'GC Table 5 - Worker Training'!LDM8</f>
        <v>0</v>
      </c>
      <c r="LDM12" s="1441">
        <f>'GC Table 4 - Tertiary'!LDL8</f>
        <v>0</v>
      </c>
      <c r="LDN12" s="1442">
        <f>SUM(LDJ12:LDM12)</f>
        <v>0</v>
      </c>
      <c r="LDO12" s="1443">
        <f>'GC Table 8 - Primary'!LDM12</f>
        <v>0</v>
      </c>
      <c r="LDP12" s="1441">
        <f>'GC Table 6 - Secondary'!LDM14</f>
        <v>0</v>
      </c>
      <c r="LDQ12" s="1444">
        <f>'GC Table 5 - Worker Training'!LDM12</f>
        <v>0</v>
      </c>
      <c r="LDR12" s="1441">
        <f>'GC Table 4 - Tertiary'!LDL9</f>
        <v>0</v>
      </c>
      <c r="LDS12" s="1445">
        <f>SUM(LDO12:LDR12)</f>
        <v>0</v>
      </c>
      <c r="LDT12" s="1440">
        <f>'GC Table 8 - Primary'!LDM20</f>
        <v>0</v>
      </c>
      <c r="LDU12" s="1441">
        <f>'GC Table 6 - Secondary'!LDM22</f>
        <v>0</v>
      </c>
      <c r="LDV12" s="1441">
        <f>'GC Table 5 - Worker Training'!LDM20</f>
        <v>0</v>
      </c>
      <c r="LDW12" s="1441">
        <f>'GC Table 4 - Tertiary'!LDL17</f>
        <v>0</v>
      </c>
      <c r="LDX12" s="1446">
        <f>SUM(LDT12:LDW12)</f>
        <v>0</v>
      </c>
      <c r="LDY12" s="780">
        <v>2014</v>
      </c>
      <c r="LDZ12" s="1440">
        <f>'GC Table 8 - Primary'!LEC8</f>
        <v>0</v>
      </c>
      <c r="LEA12" s="1441">
        <f>'GC Table 6 - Secondary'!LEC8</f>
        <v>0</v>
      </c>
      <c r="LEB12" s="1441">
        <f>'GC Table 5 - Worker Training'!LEC8</f>
        <v>0</v>
      </c>
      <c r="LEC12" s="1441">
        <f>'GC Table 4 - Tertiary'!LEB8</f>
        <v>0</v>
      </c>
      <c r="LED12" s="1442">
        <f>SUM(LDZ12:LEC12)</f>
        <v>0</v>
      </c>
      <c r="LEE12" s="1443">
        <f>'GC Table 8 - Primary'!LEC12</f>
        <v>0</v>
      </c>
      <c r="LEF12" s="1441">
        <f>'GC Table 6 - Secondary'!LEC14</f>
        <v>0</v>
      </c>
      <c r="LEG12" s="1444">
        <f>'GC Table 5 - Worker Training'!LEC12</f>
        <v>0</v>
      </c>
      <c r="LEH12" s="1441">
        <f>'GC Table 4 - Tertiary'!LEB9</f>
        <v>0</v>
      </c>
      <c r="LEI12" s="1445">
        <f>SUM(LEE12:LEH12)</f>
        <v>0</v>
      </c>
      <c r="LEJ12" s="1440">
        <f>'GC Table 8 - Primary'!LEC20</f>
        <v>0</v>
      </c>
      <c r="LEK12" s="1441">
        <f>'GC Table 6 - Secondary'!LEC22</f>
        <v>0</v>
      </c>
      <c r="LEL12" s="1441">
        <f>'GC Table 5 - Worker Training'!LEC20</f>
        <v>0</v>
      </c>
      <c r="LEM12" s="1441">
        <f>'GC Table 4 - Tertiary'!LEB17</f>
        <v>0</v>
      </c>
      <c r="LEN12" s="1446">
        <f>SUM(LEJ12:LEM12)</f>
        <v>0</v>
      </c>
      <c r="LEO12" s="780">
        <v>2014</v>
      </c>
      <c r="LEP12" s="1440">
        <f>'GC Table 8 - Primary'!LES8</f>
        <v>0</v>
      </c>
      <c r="LEQ12" s="1441">
        <f>'GC Table 6 - Secondary'!LES8</f>
        <v>0</v>
      </c>
      <c r="LER12" s="1441">
        <f>'GC Table 5 - Worker Training'!LES8</f>
        <v>0</v>
      </c>
      <c r="LES12" s="1441">
        <f>'GC Table 4 - Tertiary'!LER8</f>
        <v>0</v>
      </c>
      <c r="LET12" s="1442">
        <f>SUM(LEP12:LES12)</f>
        <v>0</v>
      </c>
      <c r="LEU12" s="1443">
        <f>'GC Table 8 - Primary'!LES12</f>
        <v>0</v>
      </c>
      <c r="LEV12" s="1441">
        <f>'GC Table 6 - Secondary'!LES14</f>
        <v>0</v>
      </c>
      <c r="LEW12" s="1444">
        <f>'GC Table 5 - Worker Training'!LES12</f>
        <v>0</v>
      </c>
      <c r="LEX12" s="1441">
        <f>'GC Table 4 - Tertiary'!LER9</f>
        <v>0</v>
      </c>
      <c r="LEY12" s="1445">
        <f>SUM(LEU12:LEX12)</f>
        <v>0</v>
      </c>
      <c r="LEZ12" s="1440">
        <f>'GC Table 8 - Primary'!LES20</f>
        <v>0</v>
      </c>
      <c r="LFA12" s="1441">
        <f>'GC Table 6 - Secondary'!LES22</f>
        <v>0</v>
      </c>
      <c r="LFB12" s="1441">
        <f>'GC Table 5 - Worker Training'!LES20</f>
        <v>0</v>
      </c>
      <c r="LFC12" s="1441">
        <f>'GC Table 4 - Tertiary'!LER17</f>
        <v>0</v>
      </c>
      <c r="LFD12" s="1446">
        <f>SUM(LEZ12:LFC12)</f>
        <v>0</v>
      </c>
      <c r="LFE12" s="780">
        <v>2014</v>
      </c>
      <c r="LFF12" s="1440">
        <f>'GC Table 8 - Primary'!LFI8</f>
        <v>0</v>
      </c>
      <c r="LFG12" s="1441">
        <f>'GC Table 6 - Secondary'!LFI8</f>
        <v>0</v>
      </c>
      <c r="LFH12" s="1441">
        <f>'GC Table 5 - Worker Training'!LFI8</f>
        <v>0</v>
      </c>
      <c r="LFI12" s="1441">
        <f>'GC Table 4 - Tertiary'!LFH8</f>
        <v>0</v>
      </c>
      <c r="LFJ12" s="1442">
        <f>SUM(LFF12:LFI12)</f>
        <v>0</v>
      </c>
      <c r="LFK12" s="1443">
        <f>'GC Table 8 - Primary'!LFI12</f>
        <v>0</v>
      </c>
      <c r="LFL12" s="1441">
        <f>'GC Table 6 - Secondary'!LFI14</f>
        <v>0</v>
      </c>
      <c r="LFM12" s="1444">
        <f>'GC Table 5 - Worker Training'!LFI12</f>
        <v>0</v>
      </c>
      <c r="LFN12" s="1441">
        <f>'GC Table 4 - Tertiary'!LFH9</f>
        <v>0</v>
      </c>
      <c r="LFO12" s="1445">
        <f>SUM(LFK12:LFN12)</f>
        <v>0</v>
      </c>
      <c r="LFP12" s="1440">
        <f>'GC Table 8 - Primary'!LFI20</f>
        <v>0</v>
      </c>
      <c r="LFQ12" s="1441">
        <f>'GC Table 6 - Secondary'!LFI22</f>
        <v>0</v>
      </c>
      <c r="LFR12" s="1441">
        <f>'GC Table 5 - Worker Training'!LFI20</f>
        <v>0</v>
      </c>
      <c r="LFS12" s="1441">
        <f>'GC Table 4 - Tertiary'!LFH17</f>
        <v>0</v>
      </c>
      <c r="LFT12" s="1446">
        <f>SUM(LFP12:LFS12)</f>
        <v>0</v>
      </c>
      <c r="LFU12" s="780">
        <v>2014</v>
      </c>
      <c r="LFV12" s="1440">
        <f>'GC Table 8 - Primary'!LFY8</f>
        <v>0</v>
      </c>
      <c r="LFW12" s="1441">
        <f>'GC Table 6 - Secondary'!LFY8</f>
        <v>0</v>
      </c>
      <c r="LFX12" s="1441">
        <f>'GC Table 5 - Worker Training'!LFY8</f>
        <v>0</v>
      </c>
      <c r="LFY12" s="1441">
        <f>'GC Table 4 - Tertiary'!LFX8</f>
        <v>0</v>
      </c>
      <c r="LFZ12" s="1442">
        <f>SUM(LFV12:LFY12)</f>
        <v>0</v>
      </c>
      <c r="LGA12" s="1443">
        <f>'GC Table 8 - Primary'!LFY12</f>
        <v>0</v>
      </c>
      <c r="LGB12" s="1441">
        <f>'GC Table 6 - Secondary'!LFY14</f>
        <v>0</v>
      </c>
      <c r="LGC12" s="1444">
        <f>'GC Table 5 - Worker Training'!LFY12</f>
        <v>0</v>
      </c>
      <c r="LGD12" s="1441">
        <f>'GC Table 4 - Tertiary'!LFX9</f>
        <v>0</v>
      </c>
      <c r="LGE12" s="1445">
        <f>SUM(LGA12:LGD12)</f>
        <v>0</v>
      </c>
      <c r="LGF12" s="1440">
        <f>'GC Table 8 - Primary'!LFY20</f>
        <v>0</v>
      </c>
      <c r="LGG12" s="1441">
        <f>'GC Table 6 - Secondary'!LFY22</f>
        <v>0</v>
      </c>
      <c r="LGH12" s="1441">
        <f>'GC Table 5 - Worker Training'!LFY20</f>
        <v>0</v>
      </c>
      <c r="LGI12" s="1441">
        <f>'GC Table 4 - Tertiary'!LFX17</f>
        <v>0</v>
      </c>
      <c r="LGJ12" s="1446">
        <f>SUM(LGF12:LGI12)</f>
        <v>0</v>
      </c>
      <c r="LGK12" s="780">
        <v>2014</v>
      </c>
      <c r="LGL12" s="1440">
        <f>'GC Table 8 - Primary'!LGO8</f>
        <v>0</v>
      </c>
      <c r="LGM12" s="1441">
        <f>'GC Table 6 - Secondary'!LGO8</f>
        <v>0</v>
      </c>
      <c r="LGN12" s="1441">
        <f>'GC Table 5 - Worker Training'!LGO8</f>
        <v>0</v>
      </c>
      <c r="LGO12" s="1441">
        <f>'GC Table 4 - Tertiary'!LGN8</f>
        <v>0</v>
      </c>
      <c r="LGP12" s="1442">
        <f>SUM(LGL12:LGO12)</f>
        <v>0</v>
      </c>
      <c r="LGQ12" s="1443">
        <f>'GC Table 8 - Primary'!LGO12</f>
        <v>0</v>
      </c>
      <c r="LGR12" s="1441">
        <f>'GC Table 6 - Secondary'!LGO14</f>
        <v>0</v>
      </c>
      <c r="LGS12" s="1444">
        <f>'GC Table 5 - Worker Training'!LGO12</f>
        <v>0</v>
      </c>
      <c r="LGT12" s="1441">
        <f>'GC Table 4 - Tertiary'!LGN9</f>
        <v>0</v>
      </c>
      <c r="LGU12" s="1445">
        <f>SUM(LGQ12:LGT12)</f>
        <v>0</v>
      </c>
      <c r="LGV12" s="1440">
        <f>'GC Table 8 - Primary'!LGO20</f>
        <v>0</v>
      </c>
      <c r="LGW12" s="1441">
        <f>'GC Table 6 - Secondary'!LGO22</f>
        <v>0</v>
      </c>
      <c r="LGX12" s="1441">
        <f>'GC Table 5 - Worker Training'!LGO20</f>
        <v>0</v>
      </c>
      <c r="LGY12" s="1441">
        <f>'GC Table 4 - Tertiary'!LGN17</f>
        <v>0</v>
      </c>
      <c r="LGZ12" s="1446">
        <f>SUM(LGV12:LGY12)</f>
        <v>0</v>
      </c>
      <c r="LHA12" s="780">
        <v>2014</v>
      </c>
      <c r="LHB12" s="1440">
        <f>'GC Table 8 - Primary'!LHE8</f>
        <v>0</v>
      </c>
      <c r="LHC12" s="1441">
        <f>'GC Table 6 - Secondary'!LHE8</f>
        <v>0</v>
      </c>
      <c r="LHD12" s="1441">
        <f>'GC Table 5 - Worker Training'!LHE8</f>
        <v>0</v>
      </c>
      <c r="LHE12" s="1441">
        <f>'GC Table 4 - Tertiary'!LHD8</f>
        <v>0</v>
      </c>
      <c r="LHF12" s="1442">
        <f>SUM(LHB12:LHE12)</f>
        <v>0</v>
      </c>
      <c r="LHG12" s="1443">
        <f>'GC Table 8 - Primary'!LHE12</f>
        <v>0</v>
      </c>
      <c r="LHH12" s="1441">
        <f>'GC Table 6 - Secondary'!LHE14</f>
        <v>0</v>
      </c>
      <c r="LHI12" s="1444">
        <f>'GC Table 5 - Worker Training'!LHE12</f>
        <v>0</v>
      </c>
      <c r="LHJ12" s="1441">
        <f>'GC Table 4 - Tertiary'!LHD9</f>
        <v>0</v>
      </c>
      <c r="LHK12" s="1445">
        <f>SUM(LHG12:LHJ12)</f>
        <v>0</v>
      </c>
      <c r="LHL12" s="1440">
        <f>'GC Table 8 - Primary'!LHE20</f>
        <v>0</v>
      </c>
      <c r="LHM12" s="1441">
        <f>'GC Table 6 - Secondary'!LHE22</f>
        <v>0</v>
      </c>
      <c r="LHN12" s="1441">
        <f>'GC Table 5 - Worker Training'!LHE20</f>
        <v>0</v>
      </c>
      <c r="LHO12" s="1441">
        <f>'GC Table 4 - Tertiary'!LHD17</f>
        <v>0</v>
      </c>
      <c r="LHP12" s="1446">
        <f>SUM(LHL12:LHO12)</f>
        <v>0</v>
      </c>
      <c r="LHQ12" s="780">
        <v>2014</v>
      </c>
      <c r="LHR12" s="1440">
        <f>'GC Table 8 - Primary'!LHU8</f>
        <v>0</v>
      </c>
      <c r="LHS12" s="1441">
        <f>'GC Table 6 - Secondary'!LHU8</f>
        <v>0</v>
      </c>
      <c r="LHT12" s="1441">
        <f>'GC Table 5 - Worker Training'!LHU8</f>
        <v>0</v>
      </c>
      <c r="LHU12" s="1441">
        <f>'GC Table 4 - Tertiary'!LHT8</f>
        <v>0</v>
      </c>
      <c r="LHV12" s="1442">
        <f>SUM(LHR12:LHU12)</f>
        <v>0</v>
      </c>
      <c r="LHW12" s="1443">
        <f>'GC Table 8 - Primary'!LHU12</f>
        <v>0</v>
      </c>
      <c r="LHX12" s="1441">
        <f>'GC Table 6 - Secondary'!LHU14</f>
        <v>0</v>
      </c>
      <c r="LHY12" s="1444">
        <f>'GC Table 5 - Worker Training'!LHU12</f>
        <v>0</v>
      </c>
      <c r="LHZ12" s="1441">
        <f>'GC Table 4 - Tertiary'!LHT9</f>
        <v>0</v>
      </c>
      <c r="LIA12" s="1445">
        <f>SUM(LHW12:LHZ12)</f>
        <v>0</v>
      </c>
      <c r="LIB12" s="1440">
        <f>'GC Table 8 - Primary'!LHU20</f>
        <v>0</v>
      </c>
      <c r="LIC12" s="1441">
        <f>'GC Table 6 - Secondary'!LHU22</f>
        <v>0</v>
      </c>
      <c r="LID12" s="1441">
        <f>'GC Table 5 - Worker Training'!LHU20</f>
        <v>0</v>
      </c>
      <c r="LIE12" s="1441">
        <f>'GC Table 4 - Tertiary'!LHT17</f>
        <v>0</v>
      </c>
      <c r="LIF12" s="1446">
        <f>SUM(LIB12:LIE12)</f>
        <v>0</v>
      </c>
      <c r="LIG12" s="780">
        <v>2014</v>
      </c>
      <c r="LIH12" s="1440">
        <f>'GC Table 8 - Primary'!LIK8</f>
        <v>0</v>
      </c>
      <c r="LII12" s="1441">
        <f>'GC Table 6 - Secondary'!LIK8</f>
        <v>0</v>
      </c>
      <c r="LIJ12" s="1441">
        <f>'GC Table 5 - Worker Training'!LIK8</f>
        <v>0</v>
      </c>
      <c r="LIK12" s="1441">
        <f>'GC Table 4 - Tertiary'!LIJ8</f>
        <v>0</v>
      </c>
      <c r="LIL12" s="1442">
        <f>SUM(LIH12:LIK12)</f>
        <v>0</v>
      </c>
      <c r="LIM12" s="1443">
        <f>'GC Table 8 - Primary'!LIK12</f>
        <v>0</v>
      </c>
      <c r="LIN12" s="1441">
        <f>'GC Table 6 - Secondary'!LIK14</f>
        <v>0</v>
      </c>
      <c r="LIO12" s="1444">
        <f>'GC Table 5 - Worker Training'!LIK12</f>
        <v>0</v>
      </c>
      <c r="LIP12" s="1441">
        <f>'GC Table 4 - Tertiary'!LIJ9</f>
        <v>0</v>
      </c>
      <c r="LIQ12" s="1445">
        <f>SUM(LIM12:LIP12)</f>
        <v>0</v>
      </c>
      <c r="LIR12" s="1440">
        <f>'GC Table 8 - Primary'!LIK20</f>
        <v>0</v>
      </c>
      <c r="LIS12" s="1441">
        <f>'GC Table 6 - Secondary'!LIK22</f>
        <v>0</v>
      </c>
      <c r="LIT12" s="1441">
        <f>'GC Table 5 - Worker Training'!LIK20</f>
        <v>0</v>
      </c>
      <c r="LIU12" s="1441">
        <f>'GC Table 4 - Tertiary'!LIJ17</f>
        <v>0</v>
      </c>
      <c r="LIV12" s="1446">
        <f>SUM(LIR12:LIU12)</f>
        <v>0</v>
      </c>
      <c r="LIW12" s="780">
        <v>2014</v>
      </c>
      <c r="LIX12" s="1440">
        <f>'GC Table 8 - Primary'!LJA8</f>
        <v>0</v>
      </c>
      <c r="LIY12" s="1441">
        <f>'GC Table 6 - Secondary'!LJA8</f>
        <v>0</v>
      </c>
      <c r="LIZ12" s="1441">
        <f>'GC Table 5 - Worker Training'!LJA8</f>
        <v>0</v>
      </c>
      <c r="LJA12" s="1441">
        <f>'GC Table 4 - Tertiary'!LIZ8</f>
        <v>0</v>
      </c>
      <c r="LJB12" s="1442">
        <f>SUM(LIX12:LJA12)</f>
        <v>0</v>
      </c>
      <c r="LJC12" s="1443">
        <f>'GC Table 8 - Primary'!LJA12</f>
        <v>0</v>
      </c>
      <c r="LJD12" s="1441">
        <f>'GC Table 6 - Secondary'!LJA14</f>
        <v>0</v>
      </c>
      <c r="LJE12" s="1444">
        <f>'GC Table 5 - Worker Training'!LJA12</f>
        <v>0</v>
      </c>
      <c r="LJF12" s="1441">
        <f>'GC Table 4 - Tertiary'!LIZ9</f>
        <v>0</v>
      </c>
      <c r="LJG12" s="1445">
        <f>SUM(LJC12:LJF12)</f>
        <v>0</v>
      </c>
      <c r="LJH12" s="1440">
        <f>'GC Table 8 - Primary'!LJA20</f>
        <v>0</v>
      </c>
      <c r="LJI12" s="1441">
        <f>'GC Table 6 - Secondary'!LJA22</f>
        <v>0</v>
      </c>
      <c r="LJJ12" s="1441">
        <f>'GC Table 5 - Worker Training'!LJA20</f>
        <v>0</v>
      </c>
      <c r="LJK12" s="1441">
        <f>'GC Table 4 - Tertiary'!LIZ17</f>
        <v>0</v>
      </c>
      <c r="LJL12" s="1446">
        <f>SUM(LJH12:LJK12)</f>
        <v>0</v>
      </c>
      <c r="LJM12" s="780">
        <v>2014</v>
      </c>
      <c r="LJN12" s="1440">
        <f>'GC Table 8 - Primary'!LJQ8</f>
        <v>0</v>
      </c>
      <c r="LJO12" s="1441">
        <f>'GC Table 6 - Secondary'!LJQ8</f>
        <v>0</v>
      </c>
      <c r="LJP12" s="1441">
        <f>'GC Table 5 - Worker Training'!LJQ8</f>
        <v>0</v>
      </c>
      <c r="LJQ12" s="1441">
        <f>'GC Table 4 - Tertiary'!LJP8</f>
        <v>0</v>
      </c>
      <c r="LJR12" s="1442">
        <f>SUM(LJN12:LJQ12)</f>
        <v>0</v>
      </c>
      <c r="LJS12" s="1443">
        <f>'GC Table 8 - Primary'!LJQ12</f>
        <v>0</v>
      </c>
      <c r="LJT12" s="1441">
        <f>'GC Table 6 - Secondary'!LJQ14</f>
        <v>0</v>
      </c>
      <c r="LJU12" s="1444">
        <f>'GC Table 5 - Worker Training'!LJQ12</f>
        <v>0</v>
      </c>
      <c r="LJV12" s="1441">
        <f>'GC Table 4 - Tertiary'!LJP9</f>
        <v>0</v>
      </c>
      <c r="LJW12" s="1445">
        <f>SUM(LJS12:LJV12)</f>
        <v>0</v>
      </c>
      <c r="LJX12" s="1440">
        <f>'GC Table 8 - Primary'!LJQ20</f>
        <v>0</v>
      </c>
      <c r="LJY12" s="1441">
        <f>'GC Table 6 - Secondary'!LJQ22</f>
        <v>0</v>
      </c>
      <c r="LJZ12" s="1441">
        <f>'GC Table 5 - Worker Training'!LJQ20</f>
        <v>0</v>
      </c>
      <c r="LKA12" s="1441">
        <f>'GC Table 4 - Tertiary'!LJP17</f>
        <v>0</v>
      </c>
      <c r="LKB12" s="1446">
        <f>SUM(LJX12:LKA12)</f>
        <v>0</v>
      </c>
      <c r="LKC12" s="780">
        <v>2014</v>
      </c>
      <c r="LKD12" s="1440">
        <f>'GC Table 8 - Primary'!LKG8</f>
        <v>0</v>
      </c>
      <c r="LKE12" s="1441">
        <f>'GC Table 6 - Secondary'!LKG8</f>
        <v>0</v>
      </c>
      <c r="LKF12" s="1441">
        <f>'GC Table 5 - Worker Training'!LKG8</f>
        <v>0</v>
      </c>
      <c r="LKG12" s="1441">
        <f>'GC Table 4 - Tertiary'!LKF8</f>
        <v>0</v>
      </c>
      <c r="LKH12" s="1442">
        <f>SUM(LKD12:LKG12)</f>
        <v>0</v>
      </c>
      <c r="LKI12" s="1443">
        <f>'GC Table 8 - Primary'!LKG12</f>
        <v>0</v>
      </c>
      <c r="LKJ12" s="1441">
        <f>'GC Table 6 - Secondary'!LKG14</f>
        <v>0</v>
      </c>
      <c r="LKK12" s="1444">
        <f>'GC Table 5 - Worker Training'!LKG12</f>
        <v>0</v>
      </c>
      <c r="LKL12" s="1441">
        <f>'GC Table 4 - Tertiary'!LKF9</f>
        <v>0</v>
      </c>
      <c r="LKM12" s="1445">
        <f>SUM(LKI12:LKL12)</f>
        <v>0</v>
      </c>
      <c r="LKN12" s="1440">
        <f>'GC Table 8 - Primary'!LKG20</f>
        <v>0</v>
      </c>
      <c r="LKO12" s="1441">
        <f>'GC Table 6 - Secondary'!LKG22</f>
        <v>0</v>
      </c>
      <c r="LKP12" s="1441">
        <f>'GC Table 5 - Worker Training'!LKG20</f>
        <v>0</v>
      </c>
      <c r="LKQ12" s="1441">
        <f>'GC Table 4 - Tertiary'!LKF17</f>
        <v>0</v>
      </c>
      <c r="LKR12" s="1446">
        <f>SUM(LKN12:LKQ12)</f>
        <v>0</v>
      </c>
      <c r="LKS12" s="780">
        <v>2014</v>
      </c>
      <c r="LKT12" s="1440">
        <f>'GC Table 8 - Primary'!LKW8</f>
        <v>0</v>
      </c>
      <c r="LKU12" s="1441">
        <f>'GC Table 6 - Secondary'!LKW8</f>
        <v>0</v>
      </c>
      <c r="LKV12" s="1441">
        <f>'GC Table 5 - Worker Training'!LKW8</f>
        <v>0</v>
      </c>
      <c r="LKW12" s="1441">
        <f>'GC Table 4 - Tertiary'!LKV8</f>
        <v>0</v>
      </c>
      <c r="LKX12" s="1442">
        <f>SUM(LKT12:LKW12)</f>
        <v>0</v>
      </c>
      <c r="LKY12" s="1443">
        <f>'GC Table 8 - Primary'!LKW12</f>
        <v>0</v>
      </c>
      <c r="LKZ12" s="1441">
        <f>'GC Table 6 - Secondary'!LKW14</f>
        <v>0</v>
      </c>
      <c r="LLA12" s="1444">
        <f>'GC Table 5 - Worker Training'!LKW12</f>
        <v>0</v>
      </c>
      <c r="LLB12" s="1441">
        <f>'GC Table 4 - Tertiary'!LKV9</f>
        <v>0</v>
      </c>
      <c r="LLC12" s="1445">
        <f>SUM(LKY12:LLB12)</f>
        <v>0</v>
      </c>
      <c r="LLD12" s="1440">
        <f>'GC Table 8 - Primary'!LKW20</f>
        <v>0</v>
      </c>
      <c r="LLE12" s="1441">
        <f>'GC Table 6 - Secondary'!LKW22</f>
        <v>0</v>
      </c>
      <c r="LLF12" s="1441">
        <f>'GC Table 5 - Worker Training'!LKW20</f>
        <v>0</v>
      </c>
      <c r="LLG12" s="1441">
        <f>'GC Table 4 - Tertiary'!LKV17</f>
        <v>0</v>
      </c>
      <c r="LLH12" s="1446">
        <f>SUM(LLD12:LLG12)</f>
        <v>0</v>
      </c>
      <c r="LLI12" s="780">
        <v>2014</v>
      </c>
      <c r="LLJ12" s="1440">
        <f>'GC Table 8 - Primary'!LLM8</f>
        <v>0</v>
      </c>
      <c r="LLK12" s="1441">
        <f>'GC Table 6 - Secondary'!LLM8</f>
        <v>0</v>
      </c>
      <c r="LLL12" s="1441">
        <f>'GC Table 5 - Worker Training'!LLM8</f>
        <v>0</v>
      </c>
      <c r="LLM12" s="1441">
        <f>'GC Table 4 - Tertiary'!LLL8</f>
        <v>0</v>
      </c>
      <c r="LLN12" s="1442">
        <f>SUM(LLJ12:LLM12)</f>
        <v>0</v>
      </c>
      <c r="LLO12" s="1443">
        <f>'GC Table 8 - Primary'!LLM12</f>
        <v>0</v>
      </c>
      <c r="LLP12" s="1441">
        <f>'GC Table 6 - Secondary'!LLM14</f>
        <v>0</v>
      </c>
      <c r="LLQ12" s="1444">
        <f>'GC Table 5 - Worker Training'!LLM12</f>
        <v>0</v>
      </c>
      <c r="LLR12" s="1441">
        <f>'GC Table 4 - Tertiary'!LLL9</f>
        <v>0</v>
      </c>
      <c r="LLS12" s="1445">
        <f>SUM(LLO12:LLR12)</f>
        <v>0</v>
      </c>
      <c r="LLT12" s="1440">
        <f>'GC Table 8 - Primary'!LLM20</f>
        <v>0</v>
      </c>
      <c r="LLU12" s="1441">
        <f>'GC Table 6 - Secondary'!LLM22</f>
        <v>0</v>
      </c>
      <c r="LLV12" s="1441">
        <f>'GC Table 5 - Worker Training'!LLM20</f>
        <v>0</v>
      </c>
      <c r="LLW12" s="1441">
        <f>'GC Table 4 - Tertiary'!LLL17</f>
        <v>0</v>
      </c>
      <c r="LLX12" s="1446">
        <f>SUM(LLT12:LLW12)</f>
        <v>0</v>
      </c>
      <c r="LLY12" s="780">
        <v>2014</v>
      </c>
      <c r="LLZ12" s="1440">
        <f>'GC Table 8 - Primary'!LMC8</f>
        <v>0</v>
      </c>
      <c r="LMA12" s="1441">
        <f>'GC Table 6 - Secondary'!LMC8</f>
        <v>0</v>
      </c>
      <c r="LMB12" s="1441">
        <f>'GC Table 5 - Worker Training'!LMC8</f>
        <v>0</v>
      </c>
      <c r="LMC12" s="1441">
        <f>'GC Table 4 - Tertiary'!LMB8</f>
        <v>0</v>
      </c>
      <c r="LMD12" s="1442">
        <f>SUM(LLZ12:LMC12)</f>
        <v>0</v>
      </c>
      <c r="LME12" s="1443">
        <f>'GC Table 8 - Primary'!LMC12</f>
        <v>0</v>
      </c>
      <c r="LMF12" s="1441">
        <f>'GC Table 6 - Secondary'!LMC14</f>
        <v>0</v>
      </c>
      <c r="LMG12" s="1444">
        <f>'GC Table 5 - Worker Training'!LMC12</f>
        <v>0</v>
      </c>
      <c r="LMH12" s="1441">
        <f>'GC Table 4 - Tertiary'!LMB9</f>
        <v>0</v>
      </c>
      <c r="LMI12" s="1445">
        <f>SUM(LME12:LMH12)</f>
        <v>0</v>
      </c>
      <c r="LMJ12" s="1440">
        <f>'GC Table 8 - Primary'!LMC20</f>
        <v>0</v>
      </c>
      <c r="LMK12" s="1441">
        <f>'GC Table 6 - Secondary'!LMC22</f>
        <v>0</v>
      </c>
      <c r="LML12" s="1441">
        <f>'GC Table 5 - Worker Training'!LMC20</f>
        <v>0</v>
      </c>
      <c r="LMM12" s="1441">
        <f>'GC Table 4 - Tertiary'!LMB17</f>
        <v>0</v>
      </c>
      <c r="LMN12" s="1446">
        <f>SUM(LMJ12:LMM12)</f>
        <v>0</v>
      </c>
      <c r="LMO12" s="780">
        <v>2014</v>
      </c>
      <c r="LMP12" s="1440">
        <f>'GC Table 8 - Primary'!LMS8</f>
        <v>0</v>
      </c>
      <c r="LMQ12" s="1441">
        <f>'GC Table 6 - Secondary'!LMS8</f>
        <v>0</v>
      </c>
      <c r="LMR12" s="1441">
        <f>'GC Table 5 - Worker Training'!LMS8</f>
        <v>0</v>
      </c>
      <c r="LMS12" s="1441">
        <f>'GC Table 4 - Tertiary'!LMR8</f>
        <v>0</v>
      </c>
      <c r="LMT12" s="1442">
        <f>SUM(LMP12:LMS12)</f>
        <v>0</v>
      </c>
      <c r="LMU12" s="1443">
        <f>'GC Table 8 - Primary'!LMS12</f>
        <v>0</v>
      </c>
      <c r="LMV12" s="1441">
        <f>'GC Table 6 - Secondary'!LMS14</f>
        <v>0</v>
      </c>
      <c r="LMW12" s="1444">
        <f>'GC Table 5 - Worker Training'!LMS12</f>
        <v>0</v>
      </c>
      <c r="LMX12" s="1441">
        <f>'GC Table 4 - Tertiary'!LMR9</f>
        <v>0</v>
      </c>
      <c r="LMY12" s="1445">
        <f>SUM(LMU12:LMX12)</f>
        <v>0</v>
      </c>
      <c r="LMZ12" s="1440">
        <f>'GC Table 8 - Primary'!LMS20</f>
        <v>0</v>
      </c>
      <c r="LNA12" s="1441">
        <f>'GC Table 6 - Secondary'!LMS22</f>
        <v>0</v>
      </c>
      <c r="LNB12" s="1441">
        <f>'GC Table 5 - Worker Training'!LMS20</f>
        <v>0</v>
      </c>
      <c r="LNC12" s="1441">
        <f>'GC Table 4 - Tertiary'!LMR17</f>
        <v>0</v>
      </c>
      <c r="LND12" s="1446">
        <f>SUM(LMZ12:LNC12)</f>
        <v>0</v>
      </c>
      <c r="LNE12" s="780">
        <v>2014</v>
      </c>
      <c r="LNF12" s="1440">
        <f>'GC Table 8 - Primary'!LNI8</f>
        <v>0</v>
      </c>
      <c r="LNG12" s="1441">
        <f>'GC Table 6 - Secondary'!LNI8</f>
        <v>0</v>
      </c>
      <c r="LNH12" s="1441">
        <f>'GC Table 5 - Worker Training'!LNI8</f>
        <v>0</v>
      </c>
      <c r="LNI12" s="1441">
        <f>'GC Table 4 - Tertiary'!LNH8</f>
        <v>0</v>
      </c>
      <c r="LNJ12" s="1442">
        <f>SUM(LNF12:LNI12)</f>
        <v>0</v>
      </c>
      <c r="LNK12" s="1443">
        <f>'GC Table 8 - Primary'!LNI12</f>
        <v>0</v>
      </c>
      <c r="LNL12" s="1441">
        <f>'GC Table 6 - Secondary'!LNI14</f>
        <v>0</v>
      </c>
      <c r="LNM12" s="1444">
        <f>'GC Table 5 - Worker Training'!LNI12</f>
        <v>0</v>
      </c>
      <c r="LNN12" s="1441">
        <f>'GC Table 4 - Tertiary'!LNH9</f>
        <v>0</v>
      </c>
      <c r="LNO12" s="1445">
        <f>SUM(LNK12:LNN12)</f>
        <v>0</v>
      </c>
      <c r="LNP12" s="1440">
        <f>'GC Table 8 - Primary'!LNI20</f>
        <v>0</v>
      </c>
      <c r="LNQ12" s="1441">
        <f>'GC Table 6 - Secondary'!LNI22</f>
        <v>0</v>
      </c>
      <c r="LNR12" s="1441">
        <f>'GC Table 5 - Worker Training'!LNI20</f>
        <v>0</v>
      </c>
      <c r="LNS12" s="1441">
        <f>'GC Table 4 - Tertiary'!LNH17</f>
        <v>0</v>
      </c>
      <c r="LNT12" s="1446">
        <f>SUM(LNP12:LNS12)</f>
        <v>0</v>
      </c>
      <c r="LNU12" s="780">
        <v>2014</v>
      </c>
      <c r="LNV12" s="1440">
        <f>'GC Table 8 - Primary'!LNY8</f>
        <v>0</v>
      </c>
      <c r="LNW12" s="1441">
        <f>'GC Table 6 - Secondary'!LNY8</f>
        <v>0</v>
      </c>
      <c r="LNX12" s="1441">
        <f>'GC Table 5 - Worker Training'!LNY8</f>
        <v>0</v>
      </c>
      <c r="LNY12" s="1441">
        <f>'GC Table 4 - Tertiary'!LNX8</f>
        <v>0</v>
      </c>
      <c r="LNZ12" s="1442">
        <f>SUM(LNV12:LNY12)</f>
        <v>0</v>
      </c>
      <c r="LOA12" s="1443">
        <f>'GC Table 8 - Primary'!LNY12</f>
        <v>0</v>
      </c>
      <c r="LOB12" s="1441">
        <f>'GC Table 6 - Secondary'!LNY14</f>
        <v>0</v>
      </c>
      <c r="LOC12" s="1444">
        <f>'GC Table 5 - Worker Training'!LNY12</f>
        <v>0</v>
      </c>
      <c r="LOD12" s="1441">
        <f>'GC Table 4 - Tertiary'!LNX9</f>
        <v>0</v>
      </c>
      <c r="LOE12" s="1445">
        <f>SUM(LOA12:LOD12)</f>
        <v>0</v>
      </c>
      <c r="LOF12" s="1440">
        <f>'GC Table 8 - Primary'!LNY20</f>
        <v>0</v>
      </c>
      <c r="LOG12" s="1441">
        <f>'GC Table 6 - Secondary'!LNY22</f>
        <v>0</v>
      </c>
      <c r="LOH12" s="1441">
        <f>'GC Table 5 - Worker Training'!LNY20</f>
        <v>0</v>
      </c>
      <c r="LOI12" s="1441">
        <f>'GC Table 4 - Tertiary'!LNX17</f>
        <v>0</v>
      </c>
      <c r="LOJ12" s="1446">
        <f>SUM(LOF12:LOI12)</f>
        <v>0</v>
      </c>
      <c r="LOK12" s="780">
        <v>2014</v>
      </c>
      <c r="LOL12" s="1440">
        <f>'GC Table 8 - Primary'!LOO8</f>
        <v>0</v>
      </c>
      <c r="LOM12" s="1441">
        <f>'GC Table 6 - Secondary'!LOO8</f>
        <v>0</v>
      </c>
      <c r="LON12" s="1441">
        <f>'GC Table 5 - Worker Training'!LOO8</f>
        <v>0</v>
      </c>
      <c r="LOO12" s="1441">
        <f>'GC Table 4 - Tertiary'!LON8</f>
        <v>0</v>
      </c>
      <c r="LOP12" s="1442">
        <f>SUM(LOL12:LOO12)</f>
        <v>0</v>
      </c>
      <c r="LOQ12" s="1443">
        <f>'GC Table 8 - Primary'!LOO12</f>
        <v>0</v>
      </c>
      <c r="LOR12" s="1441">
        <f>'GC Table 6 - Secondary'!LOO14</f>
        <v>0</v>
      </c>
      <c r="LOS12" s="1444">
        <f>'GC Table 5 - Worker Training'!LOO12</f>
        <v>0</v>
      </c>
      <c r="LOT12" s="1441">
        <f>'GC Table 4 - Tertiary'!LON9</f>
        <v>0</v>
      </c>
      <c r="LOU12" s="1445">
        <f>SUM(LOQ12:LOT12)</f>
        <v>0</v>
      </c>
      <c r="LOV12" s="1440">
        <f>'GC Table 8 - Primary'!LOO20</f>
        <v>0</v>
      </c>
      <c r="LOW12" s="1441">
        <f>'GC Table 6 - Secondary'!LOO22</f>
        <v>0</v>
      </c>
      <c r="LOX12" s="1441">
        <f>'GC Table 5 - Worker Training'!LOO20</f>
        <v>0</v>
      </c>
      <c r="LOY12" s="1441">
        <f>'GC Table 4 - Tertiary'!LON17</f>
        <v>0</v>
      </c>
      <c r="LOZ12" s="1446">
        <f>SUM(LOV12:LOY12)</f>
        <v>0</v>
      </c>
      <c r="LPA12" s="780">
        <v>2014</v>
      </c>
      <c r="LPB12" s="1440">
        <f>'GC Table 8 - Primary'!LPE8</f>
        <v>0</v>
      </c>
      <c r="LPC12" s="1441">
        <f>'GC Table 6 - Secondary'!LPE8</f>
        <v>0</v>
      </c>
      <c r="LPD12" s="1441">
        <f>'GC Table 5 - Worker Training'!LPE8</f>
        <v>0</v>
      </c>
      <c r="LPE12" s="1441">
        <f>'GC Table 4 - Tertiary'!LPD8</f>
        <v>0</v>
      </c>
      <c r="LPF12" s="1442">
        <f>SUM(LPB12:LPE12)</f>
        <v>0</v>
      </c>
      <c r="LPG12" s="1443">
        <f>'GC Table 8 - Primary'!LPE12</f>
        <v>0</v>
      </c>
      <c r="LPH12" s="1441">
        <f>'GC Table 6 - Secondary'!LPE14</f>
        <v>0</v>
      </c>
      <c r="LPI12" s="1444">
        <f>'GC Table 5 - Worker Training'!LPE12</f>
        <v>0</v>
      </c>
      <c r="LPJ12" s="1441">
        <f>'GC Table 4 - Tertiary'!LPD9</f>
        <v>0</v>
      </c>
      <c r="LPK12" s="1445">
        <f>SUM(LPG12:LPJ12)</f>
        <v>0</v>
      </c>
      <c r="LPL12" s="1440">
        <f>'GC Table 8 - Primary'!LPE20</f>
        <v>0</v>
      </c>
      <c r="LPM12" s="1441">
        <f>'GC Table 6 - Secondary'!LPE22</f>
        <v>0</v>
      </c>
      <c r="LPN12" s="1441">
        <f>'GC Table 5 - Worker Training'!LPE20</f>
        <v>0</v>
      </c>
      <c r="LPO12" s="1441">
        <f>'GC Table 4 - Tertiary'!LPD17</f>
        <v>0</v>
      </c>
      <c r="LPP12" s="1446">
        <f>SUM(LPL12:LPO12)</f>
        <v>0</v>
      </c>
      <c r="LPQ12" s="780">
        <v>2014</v>
      </c>
      <c r="LPR12" s="1440">
        <f>'GC Table 8 - Primary'!LPU8</f>
        <v>0</v>
      </c>
      <c r="LPS12" s="1441">
        <f>'GC Table 6 - Secondary'!LPU8</f>
        <v>0</v>
      </c>
      <c r="LPT12" s="1441">
        <f>'GC Table 5 - Worker Training'!LPU8</f>
        <v>0</v>
      </c>
      <c r="LPU12" s="1441">
        <f>'GC Table 4 - Tertiary'!LPT8</f>
        <v>0</v>
      </c>
      <c r="LPV12" s="1442">
        <f>SUM(LPR12:LPU12)</f>
        <v>0</v>
      </c>
      <c r="LPW12" s="1443">
        <f>'GC Table 8 - Primary'!LPU12</f>
        <v>0</v>
      </c>
      <c r="LPX12" s="1441">
        <f>'GC Table 6 - Secondary'!LPU14</f>
        <v>0</v>
      </c>
      <c r="LPY12" s="1444">
        <f>'GC Table 5 - Worker Training'!LPU12</f>
        <v>0</v>
      </c>
      <c r="LPZ12" s="1441">
        <f>'GC Table 4 - Tertiary'!LPT9</f>
        <v>0</v>
      </c>
      <c r="LQA12" s="1445">
        <f>SUM(LPW12:LPZ12)</f>
        <v>0</v>
      </c>
      <c r="LQB12" s="1440">
        <f>'GC Table 8 - Primary'!LPU20</f>
        <v>0</v>
      </c>
      <c r="LQC12" s="1441">
        <f>'GC Table 6 - Secondary'!LPU22</f>
        <v>0</v>
      </c>
      <c r="LQD12" s="1441">
        <f>'GC Table 5 - Worker Training'!LPU20</f>
        <v>0</v>
      </c>
      <c r="LQE12" s="1441">
        <f>'GC Table 4 - Tertiary'!LPT17</f>
        <v>0</v>
      </c>
      <c r="LQF12" s="1446">
        <f>SUM(LQB12:LQE12)</f>
        <v>0</v>
      </c>
      <c r="LQG12" s="780">
        <v>2014</v>
      </c>
      <c r="LQH12" s="1440">
        <f>'GC Table 8 - Primary'!LQK8</f>
        <v>0</v>
      </c>
      <c r="LQI12" s="1441">
        <f>'GC Table 6 - Secondary'!LQK8</f>
        <v>0</v>
      </c>
      <c r="LQJ12" s="1441">
        <f>'GC Table 5 - Worker Training'!LQK8</f>
        <v>0</v>
      </c>
      <c r="LQK12" s="1441">
        <f>'GC Table 4 - Tertiary'!LQJ8</f>
        <v>0</v>
      </c>
      <c r="LQL12" s="1442">
        <f>SUM(LQH12:LQK12)</f>
        <v>0</v>
      </c>
      <c r="LQM12" s="1443">
        <f>'GC Table 8 - Primary'!LQK12</f>
        <v>0</v>
      </c>
      <c r="LQN12" s="1441">
        <f>'GC Table 6 - Secondary'!LQK14</f>
        <v>0</v>
      </c>
      <c r="LQO12" s="1444">
        <f>'GC Table 5 - Worker Training'!LQK12</f>
        <v>0</v>
      </c>
      <c r="LQP12" s="1441">
        <f>'GC Table 4 - Tertiary'!LQJ9</f>
        <v>0</v>
      </c>
      <c r="LQQ12" s="1445">
        <f>SUM(LQM12:LQP12)</f>
        <v>0</v>
      </c>
      <c r="LQR12" s="1440">
        <f>'GC Table 8 - Primary'!LQK20</f>
        <v>0</v>
      </c>
      <c r="LQS12" s="1441">
        <f>'GC Table 6 - Secondary'!LQK22</f>
        <v>0</v>
      </c>
      <c r="LQT12" s="1441">
        <f>'GC Table 5 - Worker Training'!LQK20</f>
        <v>0</v>
      </c>
      <c r="LQU12" s="1441">
        <f>'GC Table 4 - Tertiary'!LQJ17</f>
        <v>0</v>
      </c>
      <c r="LQV12" s="1446">
        <f>SUM(LQR12:LQU12)</f>
        <v>0</v>
      </c>
      <c r="LQW12" s="780">
        <v>2014</v>
      </c>
      <c r="LQX12" s="1440">
        <f>'GC Table 8 - Primary'!LRA8</f>
        <v>0</v>
      </c>
      <c r="LQY12" s="1441">
        <f>'GC Table 6 - Secondary'!LRA8</f>
        <v>0</v>
      </c>
      <c r="LQZ12" s="1441">
        <f>'GC Table 5 - Worker Training'!LRA8</f>
        <v>0</v>
      </c>
      <c r="LRA12" s="1441">
        <f>'GC Table 4 - Tertiary'!LQZ8</f>
        <v>0</v>
      </c>
      <c r="LRB12" s="1442">
        <f>SUM(LQX12:LRA12)</f>
        <v>0</v>
      </c>
      <c r="LRC12" s="1443">
        <f>'GC Table 8 - Primary'!LRA12</f>
        <v>0</v>
      </c>
      <c r="LRD12" s="1441">
        <f>'GC Table 6 - Secondary'!LRA14</f>
        <v>0</v>
      </c>
      <c r="LRE12" s="1444">
        <f>'GC Table 5 - Worker Training'!LRA12</f>
        <v>0</v>
      </c>
      <c r="LRF12" s="1441">
        <f>'GC Table 4 - Tertiary'!LQZ9</f>
        <v>0</v>
      </c>
      <c r="LRG12" s="1445">
        <f>SUM(LRC12:LRF12)</f>
        <v>0</v>
      </c>
      <c r="LRH12" s="1440">
        <f>'GC Table 8 - Primary'!LRA20</f>
        <v>0</v>
      </c>
      <c r="LRI12" s="1441">
        <f>'GC Table 6 - Secondary'!LRA22</f>
        <v>0</v>
      </c>
      <c r="LRJ12" s="1441">
        <f>'GC Table 5 - Worker Training'!LRA20</f>
        <v>0</v>
      </c>
      <c r="LRK12" s="1441">
        <f>'GC Table 4 - Tertiary'!LQZ17</f>
        <v>0</v>
      </c>
      <c r="LRL12" s="1446">
        <f>SUM(LRH12:LRK12)</f>
        <v>0</v>
      </c>
      <c r="LRM12" s="780">
        <v>2014</v>
      </c>
      <c r="LRN12" s="1440">
        <f>'GC Table 8 - Primary'!LRQ8</f>
        <v>0</v>
      </c>
      <c r="LRO12" s="1441">
        <f>'GC Table 6 - Secondary'!LRQ8</f>
        <v>0</v>
      </c>
      <c r="LRP12" s="1441">
        <f>'GC Table 5 - Worker Training'!LRQ8</f>
        <v>0</v>
      </c>
      <c r="LRQ12" s="1441">
        <f>'GC Table 4 - Tertiary'!LRP8</f>
        <v>0</v>
      </c>
      <c r="LRR12" s="1442">
        <f>SUM(LRN12:LRQ12)</f>
        <v>0</v>
      </c>
      <c r="LRS12" s="1443">
        <f>'GC Table 8 - Primary'!LRQ12</f>
        <v>0</v>
      </c>
      <c r="LRT12" s="1441">
        <f>'GC Table 6 - Secondary'!LRQ14</f>
        <v>0</v>
      </c>
      <c r="LRU12" s="1444">
        <f>'GC Table 5 - Worker Training'!LRQ12</f>
        <v>0</v>
      </c>
      <c r="LRV12" s="1441">
        <f>'GC Table 4 - Tertiary'!LRP9</f>
        <v>0</v>
      </c>
      <c r="LRW12" s="1445">
        <f>SUM(LRS12:LRV12)</f>
        <v>0</v>
      </c>
      <c r="LRX12" s="1440">
        <f>'GC Table 8 - Primary'!LRQ20</f>
        <v>0</v>
      </c>
      <c r="LRY12" s="1441">
        <f>'GC Table 6 - Secondary'!LRQ22</f>
        <v>0</v>
      </c>
      <c r="LRZ12" s="1441">
        <f>'GC Table 5 - Worker Training'!LRQ20</f>
        <v>0</v>
      </c>
      <c r="LSA12" s="1441">
        <f>'GC Table 4 - Tertiary'!LRP17</f>
        <v>0</v>
      </c>
      <c r="LSB12" s="1446">
        <f>SUM(LRX12:LSA12)</f>
        <v>0</v>
      </c>
      <c r="LSC12" s="780">
        <v>2014</v>
      </c>
      <c r="LSD12" s="1440">
        <f>'GC Table 8 - Primary'!LSG8</f>
        <v>0</v>
      </c>
      <c r="LSE12" s="1441">
        <f>'GC Table 6 - Secondary'!LSG8</f>
        <v>0</v>
      </c>
      <c r="LSF12" s="1441">
        <f>'GC Table 5 - Worker Training'!LSG8</f>
        <v>0</v>
      </c>
      <c r="LSG12" s="1441">
        <f>'GC Table 4 - Tertiary'!LSF8</f>
        <v>0</v>
      </c>
      <c r="LSH12" s="1442">
        <f>SUM(LSD12:LSG12)</f>
        <v>0</v>
      </c>
      <c r="LSI12" s="1443">
        <f>'GC Table 8 - Primary'!LSG12</f>
        <v>0</v>
      </c>
      <c r="LSJ12" s="1441">
        <f>'GC Table 6 - Secondary'!LSG14</f>
        <v>0</v>
      </c>
      <c r="LSK12" s="1444">
        <f>'GC Table 5 - Worker Training'!LSG12</f>
        <v>0</v>
      </c>
      <c r="LSL12" s="1441">
        <f>'GC Table 4 - Tertiary'!LSF9</f>
        <v>0</v>
      </c>
      <c r="LSM12" s="1445">
        <f>SUM(LSI12:LSL12)</f>
        <v>0</v>
      </c>
      <c r="LSN12" s="1440">
        <f>'GC Table 8 - Primary'!LSG20</f>
        <v>0</v>
      </c>
      <c r="LSO12" s="1441">
        <f>'GC Table 6 - Secondary'!LSG22</f>
        <v>0</v>
      </c>
      <c r="LSP12" s="1441">
        <f>'GC Table 5 - Worker Training'!LSG20</f>
        <v>0</v>
      </c>
      <c r="LSQ12" s="1441">
        <f>'GC Table 4 - Tertiary'!LSF17</f>
        <v>0</v>
      </c>
      <c r="LSR12" s="1446">
        <f>SUM(LSN12:LSQ12)</f>
        <v>0</v>
      </c>
      <c r="LSS12" s="780">
        <v>2014</v>
      </c>
      <c r="LST12" s="1440">
        <f>'GC Table 8 - Primary'!LSW8</f>
        <v>0</v>
      </c>
      <c r="LSU12" s="1441">
        <f>'GC Table 6 - Secondary'!LSW8</f>
        <v>0</v>
      </c>
      <c r="LSV12" s="1441">
        <f>'GC Table 5 - Worker Training'!LSW8</f>
        <v>0</v>
      </c>
      <c r="LSW12" s="1441">
        <f>'GC Table 4 - Tertiary'!LSV8</f>
        <v>0</v>
      </c>
      <c r="LSX12" s="1442">
        <f>SUM(LST12:LSW12)</f>
        <v>0</v>
      </c>
      <c r="LSY12" s="1443">
        <f>'GC Table 8 - Primary'!LSW12</f>
        <v>0</v>
      </c>
      <c r="LSZ12" s="1441">
        <f>'GC Table 6 - Secondary'!LSW14</f>
        <v>0</v>
      </c>
      <c r="LTA12" s="1444">
        <f>'GC Table 5 - Worker Training'!LSW12</f>
        <v>0</v>
      </c>
      <c r="LTB12" s="1441">
        <f>'GC Table 4 - Tertiary'!LSV9</f>
        <v>0</v>
      </c>
      <c r="LTC12" s="1445">
        <f>SUM(LSY12:LTB12)</f>
        <v>0</v>
      </c>
      <c r="LTD12" s="1440">
        <f>'GC Table 8 - Primary'!LSW20</f>
        <v>0</v>
      </c>
      <c r="LTE12" s="1441">
        <f>'GC Table 6 - Secondary'!LSW22</f>
        <v>0</v>
      </c>
      <c r="LTF12" s="1441">
        <f>'GC Table 5 - Worker Training'!LSW20</f>
        <v>0</v>
      </c>
      <c r="LTG12" s="1441">
        <f>'GC Table 4 - Tertiary'!LSV17</f>
        <v>0</v>
      </c>
      <c r="LTH12" s="1446">
        <f>SUM(LTD12:LTG12)</f>
        <v>0</v>
      </c>
      <c r="LTI12" s="780">
        <v>2014</v>
      </c>
      <c r="LTJ12" s="1440">
        <f>'GC Table 8 - Primary'!LTM8</f>
        <v>0</v>
      </c>
      <c r="LTK12" s="1441">
        <f>'GC Table 6 - Secondary'!LTM8</f>
        <v>0</v>
      </c>
      <c r="LTL12" s="1441">
        <f>'GC Table 5 - Worker Training'!LTM8</f>
        <v>0</v>
      </c>
      <c r="LTM12" s="1441">
        <f>'GC Table 4 - Tertiary'!LTL8</f>
        <v>0</v>
      </c>
      <c r="LTN12" s="1442">
        <f>SUM(LTJ12:LTM12)</f>
        <v>0</v>
      </c>
      <c r="LTO12" s="1443">
        <f>'GC Table 8 - Primary'!LTM12</f>
        <v>0</v>
      </c>
      <c r="LTP12" s="1441">
        <f>'GC Table 6 - Secondary'!LTM14</f>
        <v>0</v>
      </c>
      <c r="LTQ12" s="1444">
        <f>'GC Table 5 - Worker Training'!LTM12</f>
        <v>0</v>
      </c>
      <c r="LTR12" s="1441">
        <f>'GC Table 4 - Tertiary'!LTL9</f>
        <v>0</v>
      </c>
      <c r="LTS12" s="1445">
        <f>SUM(LTO12:LTR12)</f>
        <v>0</v>
      </c>
      <c r="LTT12" s="1440">
        <f>'GC Table 8 - Primary'!LTM20</f>
        <v>0</v>
      </c>
      <c r="LTU12" s="1441">
        <f>'GC Table 6 - Secondary'!LTM22</f>
        <v>0</v>
      </c>
      <c r="LTV12" s="1441">
        <f>'GC Table 5 - Worker Training'!LTM20</f>
        <v>0</v>
      </c>
      <c r="LTW12" s="1441">
        <f>'GC Table 4 - Tertiary'!LTL17</f>
        <v>0</v>
      </c>
      <c r="LTX12" s="1446">
        <f>SUM(LTT12:LTW12)</f>
        <v>0</v>
      </c>
      <c r="LTY12" s="780">
        <v>2014</v>
      </c>
      <c r="LTZ12" s="1440">
        <f>'GC Table 8 - Primary'!LUC8</f>
        <v>0</v>
      </c>
      <c r="LUA12" s="1441">
        <f>'GC Table 6 - Secondary'!LUC8</f>
        <v>0</v>
      </c>
      <c r="LUB12" s="1441">
        <f>'GC Table 5 - Worker Training'!LUC8</f>
        <v>0</v>
      </c>
      <c r="LUC12" s="1441">
        <f>'GC Table 4 - Tertiary'!LUB8</f>
        <v>0</v>
      </c>
      <c r="LUD12" s="1442">
        <f>SUM(LTZ12:LUC12)</f>
        <v>0</v>
      </c>
      <c r="LUE12" s="1443">
        <f>'GC Table 8 - Primary'!LUC12</f>
        <v>0</v>
      </c>
      <c r="LUF12" s="1441">
        <f>'GC Table 6 - Secondary'!LUC14</f>
        <v>0</v>
      </c>
      <c r="LUG12" s="1444">
        <f>'GC Table 5 - Worker Training'!LUC12</f>
        <v>0</v>
      </c>
      <c r="LUH12" s="1441">
        <f>'GC Table 4 - Tertiary'!LUB9</f>
        <v>0</v>
      </c>
      <c r="LUI12" s="1445">
        <f>SUM(LUE12:LUH12)</f>
        <v>0</v>
      </c>
      <c r="LUJ12" s="1440">
        <f>'GC Table 8 - Primary'!LUC20</f>
        <v>0</v>
      </c>
      <c r="LUK12" s="1441">
        <f>'GC Table 6 - Secondary'!LUC22</f>
        <v>0</v>
      </c>
      <c r="LUL12" s="1441">
        <f>'GC Table 5 - Worker Training'!LUC20</f>
        <v>0</v>
      </c>
      <c r="LUM12" s="1441">
        <f>'GC Table 4 - Tertiary'!LUB17</f>
        <v>0</v>
      </c>
      <c r="LUN12" s="1446">
        <f>SUM(LUJ12:LUM12)</f>
        <v>0</v>
      </c>
      <c r="LUO12" s="780">
        <v>2014</v>
      </c>
      <c r="LUP12" s="1440">
        <f>'GC Table 8 - Primary'!LUS8</f>
        <v>0</v>
      </c>
      <c r="LUQ12" s="1441">
        <f>'GC Table 6 - Secondary'!LUS8</f>
        <v>0</v>
      </c>
      <c r="LUR12" s="1441">
        <f>'GC Table 5 - Worker Training'!LUS8</f>
        <v>0</v>
      </c>
      <c r="LUS12" s="1441">
        <f>'GC Table 4 - Tertiary'!LUR8</f>
        <v>0</v>
      </c>
      <c r="LUT12" s="1442">
        <f>SUM(LUP12:LUS12)</f>
        <v>0</v>
      </c>
      <c r="LUU12" s="1443">
        <f>'GC Table 8 - Primary'!LUS12</f>
        <v>0</v>
      </c>
      <c r="LUV12" s="1441">
        <f>'GC Table 6 - Secondary'!LUS14</f>
        <v>0</v>
      </c>
      <c r="LUW12" s="1444">
        <f>'GC Table 5 - Worker Training'!LUS12</f>
        <v>0</v>
      </c>
      <c r="LUX12" s="1441">
        <f>'GC Table 4 - Tertiary'!LUR9</f>
        <v>0</v>
      </c>
      <c r="LUY12" s="1445">
        <f>SUM(LUU12:LUX12)</f>
        <v>0</v>
      </c>
      <c r="LUZ12" s="1440">
        <f>'GC Table 8 - Primary'!LUS20</f>
        <v>0</v>
      </c>
      <c r="LVA12" s="1441">
        <f>'GC Table 6 - Secondary'!LUS22</f>
        <v>0</v>
      </c>
      <c r="LVB12" s="1441">
        <f>'GC Table 5 - Worker Training'!LUS20</f>
        <v>0</v>
      </c>
      <c r="LVC12" s="1441">
        <f>'GC Table 4 - Tertiary'!LUR17</f>
        <v>0</v>
      </c>
      <c r="LVD12" s="1446">
        <f>SUM(LUZ12:LVC12)</f>
        <v>0</v>
      </c>
      <c r="LVE12" s="780">
        <v>2014</v>
      </c>
      <c r="LVF12" s="1440">
        <f>'GC Table 8 - Primary'!LVI8</f>
        <v>0</v>
      </c>
      <c r="LVG12" s="1441">
        <f>'GC Table 6 - Secondary'!LVI8</f>
        <v>0</v>
      </c>
      <c r="LVH12" s="1441">
        <f>'GC Table 5 - Worker Training'!LVI8</f>
        <v>0</v>
      </c>
      <c r="LVI12" s="1441">
        <f>'GC Table 4 - Tertiary'!LVH8</f>
        <v>0</v>
      </c>
      <c r="LVJ12" s="1442">
        <f>SUM(LVF12:LVI12)</f>
        <v>0</v>
      </c>
      <c r="LVK12" s="1443">
        <f>'GC Table 8 - Primary'!LVI12</f>
        <v>0</v>
      </c>
      <c r="LVL12" s="1441">
        <f>'GC Table 6 - Secondary'!LVI14</f>
        <v>0</v>
      </c>
      <c r="LVM12" s="1444">
        <f>'GC Table 5 - Worker Training'!LVI12</f>
        <v>0</v>
      </c>
      <c r="LVN12" s="1441">
        <f>'GC Table 4 - Tertiary'!LVH9</f>
        <v>0</v>
      </c>
      <c r="LVO12" s="1445">
        <f>SUM(LVK12:LVN12)</f>
        <v>0</v>
      </c>
      <c r="LVP12" s="1440">
        <f>'GC Table 8 - Primary'!LVI20</f>
        <v>0</v>
      </c>
      <c r="LVQ12" s="1441">
        <f>'GC Table 6 - Secondary'!LVI22</f>
        <v>0</v>
      </c>
      <c r="LVR12" s="1441">
        <f>'GC Table 5 - Worker Training'!LVI20</f>
        <v>0</v>
      </c>
      <c r="LVS12" s="1441">
        <f>'GC Table 4 - Tertiary'!LVH17</f>
        <v>0</v>
      </c>
      <c r="LVT12" s="1446">
        <f>SUM(LVP12:LVS12)</f>
        <v>0</v>
      </c>
      <c r="LVU12" s="780">
        <v>2014</v>
      </c>
      <c r="LVV12" s="1440">
        <f>'GC Table 8 - Primary'!LVY8</f>
        <v>0</v>
      </c>
      <c r="LVW12" s="1441">
        <f>'GC Table 6 - Secondary'!LVY8</f>
        <v>0</v>
      </c>
      <c r="LVX12" s="1441">
        <f>'GC Table 5 - Worker Training'!LVY8</f>
        <v>0</v>
      </c>
      <c r="LVY12" s="1441">
        <f>'GC Table 4 - Tertiary'!LVX8</f>
        <v>0</v>
      </c>
      <c r="LVZ12" s="1442">
        <f>SUM(LVV12:LVY12)</f>
        <v>0</v>
      </c>
      <c r="LWA12" s="1443">
        <f>'GC Table 8 - Primary'!LVY12</f>
        <v>0</v>
      </c>
      <c r="LWB12" s="1441">
        <f>'GC Table 6 - Secondary'!LVY14</f>
        <v>0</v>
      </c>
      <c r="LWC12" s="1444">
        <f>'GC Table 5 - Worker Training'!LVY12</f>
        <v>0</v>
      </c>
      <c r="LWD12" s="1441">
        <f>'GC Table 4 - Tertiary'!LVX9</f>
        <v>0</v>
      </c>
      <c r="LWE12" s="1445">
        <f>SUM(LWA12:LWD12)</f>
        <v>0</v>
      </c>
      <c r="LWF12" s="1440">
        <f>'GC Table 8 - Primary'!LVY20</f>
        <v>0</v>
      </c>
      <c r="LWG12" s="1441">
        <f>'GC Table 6 - Secondary'!LVY22</f>
        <v>0</v>
      </c>
      <c r="LWH12" s="1441">
        <f>'GC Table 5 - Worker Training'!LVY20</f>
        <v>0</v>
      </c>
      <c r="LWI12" s="1441">
        <f>'GC Table 4 - Tertiary'!LVX17</f>
        <v>0</v>
      </c>
      <c r="LWJ12" s="1446">
        <f>SUM(LWF12:LWI12)</f>
        <v>0</v>
      </c>
      <c r="LWK12" s="780">
        <v>2014</v>
      </c>
      <c r="LWL12" s="1440">
        <f>'GC Table 8 - Primary'!LWO8</f>
        <v>0</v>
      </c>
      <c r="LWM12" s="1441">
        <f>'GC Table 6 - Secondary'!LWO8</f>
        <v>0</v>
      </c>
      <c r="LWN12" s="1441">
        <f>'GC Table 5 - Worker Training'!LWO8</f>
        <v>0</v>
      </c>
      <c r="LWO12" s="1441">
        <f>'GC Table 4 - Tertiary'!LWN8</f>
        <v>0</v>
      </c>
      <c r="LWP12" s="1442">
        <f>SUM(LWL12:LWO12)</f>
        <v>0</v>
      </c>
      <c r="LWQ12" s="1443">
        <f>'GC Table 8 - Primary'!LWO12</f>
        <v>0</v>
      </c>
      <c r="LWR12" s="1441">
        <f>'GC Table 6 - Secondary'!LWO14</f>
        <v>0</v>
      </c>
      <c r="LWS12" s="1444">
        <f>'GC Table 5 - Worker Training'!LWO12</f>
        <v>0</v>
      </c>
      <c r="LWT12" s="1441">
        <f>'GC Table 4 - Tertiary'!LWN9</f>
        <v>0</v>
      </c>
      <c r="LWU12" s="1445">
        <f>SUM(LWQ12:LWT12)</f>
        <v>0</v>
      </c>
      <c r="LWV12" s="1440">
        <f>'GC Table 8 - Primary'!LWO20</f>
        <v>0</v>
      </c>
      <c r="LWW12" s="1441">
        <f>'GC Table 6 - Secondary'!LWO22</f>
        <v>0</v>
      </c>
      <c r="LWX12" s="1441">
        <f>'GC Table 5 - Worker Training'!LWO20</f>
        <v>0</v>
      </c>
      <c r="LWY12" s="1441">
        <f>'GC Table 4 - Tertiary'!LWN17</f>
        <v>0</v>
      </c>
      <c r="LWZ12" s="1446">
        <f>SUM(LWV12:LWY12)</f>
        <v>0</v>
      </c>
      <c r="LXA12" s="780">
        <v>2014</v>
      </c>
      <c r="LXB12" s="1440">
        <f>'GC Table 8 - Primary'!LXE8</f>
        <v>0</v>
      </c>
      <c r="LXC12" s="1441">
        <f>'GC Table 6 - Secondary'!LXE8</f>
        <v>0</v>
      </c>
      <c r="LXD12" s="1441">
        <f>'GC Table 5 - Worker Training'!LXE8</f>
        <v>0</v>
      </c>
      <c r="LXE12" s="1441">
        <f>'GC Table 4 - Tertiary'!LXD8</f>
        <v>0</v>
      </c>
      <c r="LXF12" s="1442">
        <f>SUM(LXB12:LXE12)</f>
        <v>0</v>
      </c>
      <c r="LXG12" s="1443">
        <f>'GC Table 8 - Primary'!LXE12</f>
        <v>0</v>
      </c>
      <c r="LXH12" s="1441">
        <f>'GC Table 6 - Secondary'!LXE14</f>
        <v>0</v>
      </c>
      <c r="LXI12" s="1444">
        <f>'GC Table 5 - Worker Training'!LXE12</f>
        <v>0</v>
      </c>
      <c r="LXJ12" s="1441">
        <f>'GC Table 4 - Tertiary'!LXD9</f>
        <v>0</v>
      </c>
      <c r="LXK12" s="1445">
        <f>SUM(LXG12:LXJ12)</f>
        <v>0</v>
      </c>
      <c r="LXL12" s="1440">
        <f>'GC Table 8 - Primary'!LXE20</f>
        <v>0</v>
      </c>
      <c r="LXM12" s="1441">
        <f>'GC Table 6 - Secondary'!LXE22</f>
        <v>0</v>
      </c>
      <c r="LXN12" s="1441">
        <f>'GC Table 5 - Worker Training'!LXE20</f>
        <v>0</v>
      </c>
      <c r="LXO12" s="1441">
        <f>'GC Table 4 - Tertiary'!LXD17</f>
        <v>0</v>
      </c>
      <c r="LXP12" s="1446">
        <f>SUM(LXL12:LXO12)</f>
        <v>0</v>
      </c>
      <c r="LXQ12" s="780">
        <v>2014</v>
      </c>
      <c r="LXR12" s="1440">
        <f>'GC Table 8 - Primary'!LXU8</f>
        <v>0</v>
      </c>
      <c r="LXS12" s="1441">
        <f>'GC Table 6 - Secondary'!LXU8</f>
        <v>0</v>
      </c>
      <c r="LXT12" s="1441">
        <f>'GC Table 5 - Worker Training'!LXU8</f>
        <v>0</v>
      </c>
      <c r="LXU12" s="1441">
        <f>'GC Table 4 - Tertiary'!LXT8</f>
        <v>0</v>
      </c>
      <c r="LXV12" s="1442">
        <f>SUM(LXR12:LXU12)</f>
        <v>0</v>
      </c>
      <c r="LXW12" s="1443">
        <f>'GC Table 8 - Primary'!LXU12</f>
        <v>0</v>
      </c>
      <c r="LXX12" s="1441">
        <f>'GC Table 6 - Secondary'!LXU14</f>
        <v>0</v>
      </c>
      <c r="LXY12" s="1444">
        <f>'GC Table 5 - Worker Training'!LXU12</f>
        <v>0</v>
      </c>
      <c r="LXZ12" s="1441">
        <f>'GC Table 4 - Tertiary'!LXT9</f>
        <v>0</v>
      </c>
      <c r="LYA12" s="1445">
        <f>SUM(LXW12:LXZ12)</f>
        <v>0</v>
      </c>
      <c r="LYB12" s="1440">
        <f>'GC Table 8 - Primary'!LXU20</f>
        <v>0</v>
      </c>
      <c r="LYC12" s="1441">
        <f>'GC Table 6 - Secondary'!LXU22</f>
        <v>0</v>
      </c>
      <c r="LYD12" s="1441">
        <f>'GC Table 5 - Worker Training'!LXU20</f>
        <v>0</v>
      </c>
      <c r="LYE12" s="1441">
        <f>'GC Table 4 - Tertiary'!LXT17</f>
        <v>0</v>
      </c>
      <c r="LYF12" s="1446">
        <f>SUM(LYB12:LYE12)</f>
        <v>0</v>
      </c>
      <c r="LYG12" s="780">
        <v>2014</v>
      </c>
      <c r="LYH12" s="1440">
        <f>'GC Table 8 - Primary'!LYK8</f>
        <v>0</v>
      </c>
      <c r="LYI12" s="1441">
        <f>'GC Table 6 - Secondary'!LYK8</f>
        <v>0</v>
      </c>
      <c r="LYJ12" s="1441">
        <f>'GC Table 5 - Worker Training'!LYK8</f>
        <v>0</v>
      </c>
      <c r="LYK12" s="1441">
        <f>'GC Table 4 - Tertiary'!LYJ8</f>
        <v>0</v>
      </c>
      <c r="LYL12" s="1442">
        <f>SUM(LYH12:LYK12)</f>
        <v>0</v>
      </c>
      <c r="LYM12" s="1443">
        <f>'GC Table 8 - Primary'!LYK12</f>
        <v>0</v>
      </c>
      <c r="LYN12" s="1441">
        <f>'GC Table 6 - Secondary'!LYK14</f>
        <v>0</v>
      </c>
      <c r="LYO12" s="1444">
        <f>'GC Table 5 - Worker Training'!LYK12</f>
        <v>0</v>
      </c>
      <c r="LYP12" s="1441">
        <f>'GC Table 4 - Tertiary'!LYJ9</f>
        <v>0</v>
      </c>
      <c r="LYQ12" s="1445">
        <f>SUM(LYM12:LYP12)</f>
        <v>0</v>
      </c>
      <c r="LYR12" s="1440">
        <f>'GC Table 8 - Primary'!LYK20</f>
        <v>0</v>
      </c>
      <c r="LYS12" s="1441">
        <f>'GC Table 6 - Secondary'!LYK22</f>
        <v>0</v>
      </c>
      <c r="LYT12" s="1441">
        <f>'GC Table 5 - Worker Training'!LYK20</f>
        <v>0</v>
      </c>
      <c r="LYU12" s="1441">
        <f>'GC Table 4 - Tertiary'!LYJ17</f>
        <v>0</v>
      </c>
      <c r="LYV12" s="1446">
        <f>SUM(LYR12:LYU12)</f>
        <v>0</v>
      </c>
      <c r="LYW12" s="780">
        <v>2014</v>
      </c>
      <c r="LYX12" s="1440">
        <f>'GC Table 8 - Primary'!LZA8</f>
        <v>0</v>
      </c>
      <c r="LYY12" s="1441">
        <f>'GC Table 6 - Secondary'!LZA8</f>
        <v>0</v>
      </c>
      <c r="LYZ12" s="1441">
        <f>'GC Table 5 - Worker Training'!LZA8</f>
        <v>0</v>
      </c>
      <c r="LZA12" s="1441">
        <f>'GC Table 4 - Tertiary'!LYZ8</f>
        <v>0</v>
      </c>
      <c r="LZB12" s="1442">
        <f>SUM(LYX12:LZA12)</f>
        <v>0</v>
      </c>
      <c r="LZC12" s="1443">
        <f>'GC Table 8 - Primary'!LZA12</f>
        <v>0</v>
      </c>
      <c r="LZD12" s="1441">
        <f>'GC Table 6 - Secondary'!LZA14</f>
        <v>0</v>
      </c>
      <c r="LZE12" s="1444">
        <f>'GC Table 5 - Worker Training'!LZA12</f>
        <v>0</v>
      </c>
      <c r="LZF12" s="1441">
        <f>'GC Table 4 - Tertiary'!LYZ9</f>
        <v>0</v>
      </c>
      <c r="LZG12" s="1445">
        <f>SUM(LZC12:LZF12)</f>
        <v>0</v>
      </c>
      <c r="LZH12" s="1440">
        <f>'GC Table 8 - Primary'!LZA20</f>
        <v>0</v>
      </c>
      <c r="LZI12" s="1441">
        <f>'GC Table 6 - Secondary'!LZA22</f>
        <v>0</v>
      </c>
      <c r="LZJ12" s="1441">
        <f>'GC Table 5 - Worker Training'!LZA20</f>
        <v>0</v>
      </c>
      <c r="LZK12" s="1441">
        <f>'GC Table 4 - Tertiary'!LYZ17</f>
        <v>0</v>
      </c>
      <c r="LZL12" s="1446">
        <f>SUM(LZH12:LZK12)</f>
        <v>0</v>
      </c>
      <c r="LZM12" s="780">
        <v>2014</v>
      </c>
      <c r="LZN12" s="1440">
        <f>'GC Table 8 - Primary'!LZQ8</f>
        <v>0</v>
      </c>
      <c r="LZO12" s="1441">
        <f>'GC Table 6 - Secondary'!LZQ8</f>
        <v>0</v>
      </c>
      <c r="LZP12" s="1441">
        <f>'GC Table 5 - Worker Training'!LZQ8</f>
        <v>0</v>
      </c>
      <c r="LZQ12" s="1441">
        <f>'GC Table 4 - Tertiary'!LZP8</f>
        <v>0</v>
      </c>
      <c r="LZR12" s="1442">
        <f>SUM(LZN12:LZQ12)</f>
        <v>0</v>
      </c>
      <c r="LZS12" s="1443">
        <f>'GC Table 8 - Primary'!LZQ12</f>
        <v>0</v>
      </c>
      <c r="LZT12" s="1441">
        <f>'GC Table 6 - Secondary'!LZQ14</f>
        <v>0</v>
      </c>
      <c r="LZU12" s="1444">
        <f>'GC Table 5 - Worker Training'!LZQ12</f>
        <v>0</v>
      </c>
      <c r="LZV12" s="1441">
        <f>'GC Table 4 - Tertiary'!LZP9</f>
        <v>0</v>
      </c>
      <c r="LZW12" s="1445">
        <f>SUM(LZS12:LZV12)</f>
        <v>0</v>
      </c>
      <c r="LZX12" s="1440">
        <f>'GC Table 8 - Primary'!LZQ20</f>
        <v>0</v>
      </c>
      <c r="LZY12" s="1441">
        <f>'GC Table 6 - Secondary'!LZQ22</f>
        <v>0</v>
      </c>
      <c r="LZZ12" s="1441">
        <f>'GC Table 5 - Worker Training'!LZQ20</f>
        <v>0</v>
      </c>
      <c r="MAA12" s="1441">
        <f>'GC Table 4 - Tertiary'!LZP17</f>
        <v>0</v>
      </c>
      <c r="MAB12" s="1446">
        <f>SUM(LZX12:MAA12)</f>
        <v>0</v>
      </c>
      <c r="MAC12" s="780">
        <v>2014</v>
      </c>
      <c r="MAD12" s="1440">
        <f>'GC Table 8 - Primary'!MAG8</f>
        <v>0</v>
      </c>
      <c r="MAE12" s="1441">
        <f>'GC Table 6 - Secondary'!MAG8</f>
        <v>0</v>
      </c>
      <c r="MAF12" s="1441">
        <f>'GC Table 5 - Worker Training'!MAG8</f>
        <v>0</v>
      </c>
      <c r="MAG12" s="1441">
        <f>'GC Table 4 - Tertiary'!MAF8</f>
        <v>0</v>
      </c>
      <c r="MAH12" s="1442">
        <f>SUM(MAD12:MAG12)</f>
        <v>0</v>
      </c>
      <c r="MAI12" s="1443">
        <f>'GC Table 8 - Primary'!MAG12</f>
        <v>0</v>
      </c>
      <c r="MAJ12" s="1441">
        <f>'GC Table 6 - Secondary'!MAG14</f>
        <v>0</v>
      </c>
      <c r="MAK12" s="1444">
        <f>'GC Table 5 - Worker Training'!MAG12</f>
        <v>0</v>
      </c>
      <c r="MAL12" s="1441">
        <f>'GC Table 4 - Tertiary'!MAF9</f>
        <v>0</v>
      </c>
      <c r="MAM12" s="1445">
        <f>SUM(MAI12:MAL12)</f>
        <v>0</v>
      </c>
      <c r="MAN12" s="1440">
        <f>'GC Table 8 - Primary'!MAG20</f>
        <v>0</v>
      </c>
      <c r="MAO12" s="1441">
        <f>'GC Table 6 - Secondary'!MAG22</f>
        <v>0</v>
      </c>
      <c r="MAP12" s="1441">
        <f>'GC Table 5 - Worker Training'!MAG20</f>
        <v>0</v>
      </c>
      <c r="MAQ12" s="1441">
        <f>'GC Table 4 - Tertiary'!MAF17</f>
        <v>0</v>
      </c>
      <c r="MAR12" s="1446">
        <f>SUM(MAN12:MAQ12)</f>
        <v>0</v>
      </c>
      <c r="MAS12" s="780">
        <v>2014</v>
      </c>
      <c r="MAT12" s="1440">
        <f>'GC Table 8 - Primary'!MAW8</f>
        <v>0</v>
      </c>
      <c r="MAU12" s="1441">
        <f>'GC Table 6 - Secondary'!MAW8</f>
        <v>0</v>
      </c>
      <c r="MAV12" s="1441">
        <f>'GC Table 5 - Worker Training'!MAW8</f>
        <v>0</v>
      </c>
      <c r="MAW12" s="1441">
        <f>'GC Table 4 - Tertiary'!MAV8</f>
        <v>0</v>
      </c>
      <c r="MAX12" s="1442">
        <f>SUM(MAT12:MAW12)</f>
        <v>0</v>
      </c>
      <c r="MAY12" s="1443">
        <f>'GC Table 8 - Primary'!MAW12</f>
        <v>0</v>
      </c>
      <c r="MAZ12" s="1441">
        <f>'GC Table 6 - Secondary'!MAW14</f>
        <v>0</v>
      </c>
      <c r="MBA12" s="1444">
        <f>'GC Table 5 - Worker Training'!MAW12</f>
        <v>0</v>
      </c>
      <c r="MBB12" s="1441">
        <f>'GC Table 4 - Tertiary'!MAV9</f>
        <v>0</v>
      </c>
      <c r="MBC12" s="1445">
        <f>SUM(MAY12:MBB12)</f>
        <v>0</v>
      </c>
      <c r="MBD12" s="1440">
        <f>'GC Table 8 - Primary'!MAW20</f>
        <v>0</v>
      </c>
      <c r="MBE12" s="1441">
        <f>'GC Table 6 - Secondary'!MAW22</f>
        <v>0</v>
      </c>
      <c r="MBF12" s="1441">
        <f>'GC Table 5 - Worker Training'!MAW20</f>
        <v>0</v>
      </c>
      <c r="MBG12" s="1441">
        <f>'GC Table 4 - Tertiary'!MAV17</f>
        <v>0</v>
      </c>
      <c r="MBH12" s="1446">
        <f>SUM(MBD12:MBG12)</f>
        <v>0</v>
      </c>
      <c r="MBI12" s="780">
        <v>2014</v>
      </c>
      <c r="MBJ12" s="1440">
        <f>'GC Table 8 - Primary'!MBM8</f>
        <v>0</v>
      </c>
      <c r="MBK12" s="1441">
        <f>'GC Table 6 - Secondary'!MBM8</f>
        <v>0</v>
      </c>
      <c r="MBL12" s="1441">
        <f>'GC Table 5 - Worker Training'!MBM8</f>
        <v>0</v>
      </c>
      <c r="MBM12" s="1441">
        <f>'GC Table 4 - Tertiary'!MBL8</f>
        <v>0</v>
      </c>
      <c r="MBN12" s="1442">
        <f>SUM(MBJ12:MBM12)</f>
        <v>0</v>
      </c>
      <c r="MBO12" s="1443">
        <f>'GC Table 8 - Primary'!MBM12</f>
        <v>0</v>
      </c>
      <c r="MBP12" s="1441">
        <f>'GC Table 6 - Secondary'!MBM14</f>
        <v>0</v>
      </c>
      <c r="MBQ12" s="1444">
        <f>'GC Table 5 - Worker Training'!MBM12</f>
        <v>0</v>
      </c>
      <c r="MBR12" s="1441">
        <f>'GC Table 4 - Tertiary'!MBL9</f>
        <v>0</v>
      </c>
      <c r="MBS12" s="1445">
        <f>SUM(MBO12:MBR12)</f>
        <v>0</v>
      </c>
      <c r="MBT12" s="1440">
        <f>'GC Table 8 - Primary'!MBM20</f>
        <v>0</v>
      </c>
      <c r="MBU12" s="1441">
        <f>'GC Table 6 - Secondary'!MBM22</f>
        <v>0</v>
      </c>
      <c r="MBV12" s="1441">
        <f>'GC Table 5 - Worker Training'!MBM20</f>
        <v>0</v>
      </c>
      <c r="MBW12" s="1441">
        <f>'GC Table 4 - Tertiary'!MBL17</f>
        <v>0</v>
      </c>
      <c r="MBX12" s="1446">
        <f>SUM(MBT12:MBW12)</f>
        <v>0</v>
      </c>
      <c r="MBY12" s="780">
        <v>2014</v>
      </c>
      <c r="MBZ12" s="1440">
        <f>'GC Table 8 - Primary'!MCC8</f>
        <v>0</v>
      </c>
      <c r="MCA12" s="1441">
        <f>'GC Table 6 - Secondary'!MCC8</f>
        <v>0</v>
      </c>
      <c r="MCB12" s="1441">
        <f>'GC Table 5 - Worker Training'!MCC8</f>
        <v>0</v>
      </c>
      <c r="MCC12" s="1441">
        <f>'GC Table 4 - Tertiary'!MCB8</f>
        <v>0</v>
      </c>
      <c r="MCD12" s="1442">
        <f>SUM(MBZ12:MCC12)</f>
        <v>0</v>
      </c>
      <c r="MCE12" s="1443">
        <f>'GC Table 8 - Primary'!MCC12</f>
        <v>0</v>
      </c>
      <c r="MCF12" s="1441">
        <f>'GC Table 6 - Secondary'!MCC14</f>
        <v>0</v>
      </c>
      <c r="MCG12" s="1444">
        <f>'GC Table 5 - Worker Training'!MCC12</f>
        <v>0</v>
      </c>
      <c r="MCH12" s="1441">
        <f>'GC Table 4 - Tertiary'!MCB9</f>
        <v>0</v>
      </c>
      <c r="MCI12" s="1445">
        <f>SUM(MCE12:MCH12)</f>
        <v>0</v>
      </c>
      <c r="MCJ12" s="1440">
        <f>'GC Table 8 - Primary'!MCC20</f>
        <v>0</v>
      </c>
      <c r="MCK12" s="1441">
        <f>'GC Table 6 - Secondary'!MCC22</f>
        <v>0</v>
      </c>
      <c r="MCL12" s="1441">
        <f>'GC Table 5 - Worker Training'!MCC20</f>
        <v>0</v>
      </c>
      <c r="MCM12" s="1441">
        <f>'GC Table 4 - Tertiary'!MCB17</f>
        <v>0</v>
      </c>
      <c r="MCN12" s="1446">
        <f>SUM(MCJ12:MCM12)</f>
        <v>0</v>
      </c>
      <c r="MCO12" s="780">
        <v>2014</v>
      </c>
      <c r="MCP12" s="1440">
        <f>'GC Table 8 - Primary'!MCS8</f>
        <v>0</v>
      </c>
      <c r="MCQ12" s="1441">
        <f>'GC Table 6 - Secondary'!MCS8</f>
        <v>0</v>
      </c>
      <c r="MCR12" s="1441">
        <f>'GC Table 5 - Worker Training'!MCS8</f>
        <v>0</v>
      </c>
      <c r="MCS12" s="1441">
        <f>'GC Table 4 - Tertiary'!MCR8</f>
        <v>0</v>
      </c>
      <c r="MCT12" s="1442">
        <f>SUM(MCP12:MCS12)</f>
        <v>0</v>
      </c>
      <c r="MCU12" s="1443">
        <f>'GC Table 8 - Primary'!MCS12</f>
        <v>0</v>
      </c>
      <c r="MCV12" s="1441">
        <f>'GC Table 6 - Secondary'!MCS14</f>
        <v>0</v>
      </c>
      <c r="MCW12" s="1444">
        <f>'GC Table 5 - Worker Training'!MCS12</f>
        <v>0</v>
      </c>
      <c r="MCX12" s="1441">
        <f>'GC Table 4 - Tertiary'!MCR9</f>
        <v>0</v>
      </c>
      <c r="MCY12" s="1445">
        <f>SUM(MCU12:MCX12)</f>
        <v>0</v>
      </c>
      <c r="MCZ12" s="1440">
        <f>'GC Table 8 - Primary'!MCS20</f>
        <v>0</v>
      </c>
      <c r="MDA12" s="1441">
        <f>'GC Table 6 - Secondary'!MCS22</f>
        <v>0</v>
      </c>
      <c r="MDB12" s="1441">
        <f>'GC Table 5 - Worker Training'!MCS20</f>
        <v>0</v>
      </c>
      <c r="MDC12" s="1441">
        <f>'GC Table 4 - Tertiary'!MCR17</f>
        <v>0</v>
      </c>
      <c r="MDD12" s="1446">
        <f>SUM(MCZ12:MDC12)</f>
        <v>0</v>
      </c>
      <c r="MDE12" s="780">
        <v>2014</v>
      </c>
      <c r="MDF12" s="1440">
        <f>'GC Table 8 - Primary'!MDI8</f>
        <v>0</v>
      </c>
      <c r="MDG12" s="1441">
        <f>'GC Table 6 - Secondary'!MDI8</f>
        <v>0</v>
      </c>
      <c r="MDH12" s="1441">
        <f>'GC Table 5 - Worker Training'!MDI8</f>
        <v>0</v>
      </c>
      <c r="MDI12" s="1441">
        <f>'GC Table 4 - Tertiary'!MDH8</f>
        <v>0</v>
      </c>
      <c r="MDJ12" s="1442">
        <f>SUM(MDF12:MDI12)</f>
        <v>0</v>
      </c>
      <c r="MDK12" s="1443">
        <f>'GC Table 8 - Primary'!MDI12</f>
        <v>0</v>
      </c>
      <c r="MDL12" s="1441">
        <f>'GC Table 6 - Secondary'!MDI14</f>
        <v>0</v>
      </c>
      <c r="MDM12" s="1444">
        <f>'GC Table 5 - Worker Training'!MDI12</f>
        <v>0</v>
      </c>
      <c r="MDN12" s="1441">
        <f>'GC Table 4 - Tertiary'!MDH9</f>
        <v>0</v>
      </c>
      <c r="MDO12" s="1445">
        <f>SUM(MDK12:MDN12)</f>
        <v>0</v>
      </c>
      <c r="MDP12" s="1440">
        <f>'GC Table 8 - Primary'!MDI20</f>
        <v>0</v>
      </c>
      <c r="MDQ12" s="1441">
        <f>'GC Table 6 - Secondary'!MDI22</f>
        <v>0</v>
      </c>
      <c r="MDR12" s="1441">
        <f>'GC Table 5 - Worker Training'!MDI20</f>
        <v>0</v>
      </c>
      <c r="MDS12" s="1441">
        <f>'GC Table 4 - Tertiary'!MDH17</f>
        <v>0</v>
      </c>
      <c r="MDT12" s="1446">
        <f>SUM(MDP12:MDS12)</f>
        <v>0</v>
      </c>
      <c r="MDU12" s="780">
        <v>2014</v>
      </c>
      <c r="MDV12" s="1440">
        <f>'GC Table 8 - Primary'!MDY8</f>
        <v>0</v>
      </c>
      <c r="MDW12" s="1441">
        <f>'GC Table 6 - Secondary'!MDY8</f>
        <v>0</v>
      </c>
      <c r="MDX12" s="1441">
        <f>'GC Table 5 - Worker Training'!MDY8</f>
        <v>0</v>
      </c>
      <c r="MDY12" s="1441">
        <f>'GC Table 4 - Tertiary'!MDX8</f>
        <v>0</v>
      </c>
      <c r="MDZ12" s="1442">
        <f>SUM(MDV12:MDY12)</f>
        <v>0</v>
      </c>
      <c r="MEA12" s="1443">
        <f>'GC Table 8 - Primary'!MDY12</f>
        <v>0</v>
      </c>
      <c r="MEB12" s="1441">
        <f>'GC Table 6 - Secondary'!MDY14</f>
        <v>0</v>
      </c>
      <c r="MEC12" s="1444">
        <f>'GC Table 5 - Worker Training'!MDY12</f>
        <v>0</v>
      </c>
      <c r="MED12" s="1441">
        <f>'GC Table 4 - Tertiary'!MDX9</f>
        <v>0</v>
      </c>
      <c r="MEE12" s="1445">
        <f>SUM(MEA12:MED12)</f>
        <v>0</v>
      </c>
      <c r="MEF12" s="1440">
        <f>'GC Table 8 - Primary'!MDY20</f>
        <v>0</v>
      </c>
      <c r="MEG12" s="1441">
        <f>'GC Table 6 - Secondary'!MDY22</f>
        <v>0</v>
      </c>
      <c r="MEH12" s="1441">
        <f>'GC Table 5 - Worker Training'!MDY20</f>
        <v>0</v>
      </c>
      <c r="MEI12" s="1441">
        <f>'GC Table 4 - Tertiary'!MDX17</f>
        <v>0</v>
      </c>
      <c r="MEJ12" s="1446">
        <f>SUM(MEF12:MEI12)</f>
        <v>0</v>
      </c>
      <c r="MEK12" s="780">
        <v>2014</v>
      </c>
      <c r="MEL12" s="1440">
        <f>'GC Table 8 - Primary'!MEO8</f>
        <v>0</v>
      </c>
      <c r="MEM12" s="1441">
        <f>'GC Table 6 - Secondary'!MEO8</f>
        <v>0</v>
      </c>
      <c r="MEN12" s="1441">
        <f>'GC Table 5 - Worker Training'!MEO8</f>
        <v>0</v>
      </c>
      <c r="MEO12" s="1441">
        <f>'GC Table 4 - Tertiary'!MEN8</f>
        <v>0</v>
      </c>
      <c r="MEP12" s="1442">
        <f>SUM(MEL12:MEO12)</f>
        <v>0</v>
      </c>
      <c r="MEQ12" s="1443">
        <f>'GC Table 8 - Primary'!MEO12</f>
        <v>0</v>
      </c>
      <c r="MER12" s="1441">
        <f>'GC Table 6 - Secondary'!MEO14</f>
        <v>0</v>
      </c>
      <c r="MES12" s="1444">
        <f>'GC Table 5 - Worker Training'!MEO12</f>
        <v>0</v>
      </c>
      <c r="MET12" s="1441">
        <f>'GC Table 4 - Tertiary'!MEN9</f>
        <v>0</v>
      </c>
      <c r="MEU12" s="1445">
        <f>SUM(MEQ12:MET12)</f>
        <v>0</v>
      </c>
      <c r="MEV12" s="1440">
        <f>'GC Table 8 - Primary'!MEO20</f>
        <v>0</v>
      </c>
      <c r="MEW12" s="1441">
        <f>'GC Table 6 - Secondary'!MEO22</f>
        <v>0</v>
      </c>
      <c r="MEX12" s="1441">
        <f>'GC Table 5 - Worker Training'!MEO20</f>
        <v>0</v>
      </c>
      <c r="MEY12" s="1441">
        <f>'GC Table 4 - Tertiary'!MEN17</f>
        <v>0</v>
      </c>
      <c r="MEZ12" s="1446">
        <f>SUM(MEV12:MEY12)</f>
        <v>0</v>
      </c>
      <c r="MFA12" s="780">
        <v>2014</v>
      </c>
      <c r="MFB12" s="1440">
        <f>'GC Table 8 - Primary'!MFE8</f>
        <v>0</v>
      </c>
      <c r="MFC12" s="1441">
        <f>'GC Table 6 - Secondary'!MFE8</f>
        <v>0</v>
      </c>
      <c r="MFD12" s="1441">
        <f>'GC Table 5 - Worker Training'!MFE8</f>
        <v>0</v>
      </c>
      <c r="MFE12" s="1441">
        <f>'GC Table 4 - Tertiary'!MFD8</f>
        <v>0</v>
      </c>
      <c r="MFF12" s="1442">
        <f>SUM(MFB12:MFE12)</f>
        <v>0</v>
      </c>
      <c r="MFG12" s="1443">
        <f>'GC Table 8 - Primary'!MFE12</f>
        <v>0</v>
      </c>
      <c r="MFH12" s="1441">
        <f>'GC Table 6 - Secondary'!MFE14</f>
        <v>0</v>
      </c>
      <c r="MFI12" s="1444">
        <f>'GC Table 5 - Worker Training'!MFE12</f>
        <v>0</v>
      </c>
      <c r="MFJ12" s="1441">
        <f>'GC Table 4 - Tertiary'!MFD9</f>
        <v>0</v>
      </c>
      <c r="MFK12" s="1445">
        <f>SUM(MFG12:MFJ12)</f>
        <v>0</v>
      </c>
      <c r="MFL12" s="1440">
        <f>'GC Table 8 - Primary'!MFE20</f>
        <v>0</v>
      </c>
      <c r="MFM12" s="1441">
        <f>'GC Table 6 - Secondary'!MFE22</f>
        <v>0</v>
      </c>
      <c r="MFN12" s="1441">
        <f>'GC Table 5 - Worker Training'!MFE20</f>
        <v>0</v>
      </c>
      <c r="MFO12" s="1441">
        <f>'GC Table 4 - Tertiary'!MFD17</f>
        <v>0</v>
      </c>
      <c r="MFP12" s="1446">
        <f>SUM(MFL12:MFO12)</f>
        <v>0</v>
      </c>
      <c r="MFQ12" s="780">
        <v>2014</v>
      </c>
      <c r="MFR12" s="1440">
        <f>'GC Table 8 - Primary'!MFU8</f>
        <v>0</v>
      </c>
      <c r="MFS12" s="1441">
        <f>'GC Table 6 - Secondary'!MFU8</f>
        <v>0</v>
      </c>
      <c r="MFT12" s="1441">
        <f>'GC Table 5 - Worker Training'!MFU8</f>
        <v>0</v>
      </c>
      <c r="MFU12" s="1441">
        <f>'GC Table 4 - Tertiary'!MFT8</f>
        <v>0</v>
      </c>
      <c r="MFV12" s="1442">
        <f>SUM(MFR12:MFU12)</f>
        <v>0</v>
      </c>
      <c r="MFW12" s="1443">
        <f>'GC Table 8 - Primary'!MFU12</f>
        <v>0</v>
      </c>
      <c r="MFX12" s="1441">
        <f>'GC Table 6 - Secondary'!MFU14</f>
        <v>0</v>
      </c>
      <c r="MFY12" s="1444">
        <f>'GC Table 5 - Worker Training'!MFU12</f>
        <v>0</v>
      </c>
      <c r="MFZ12" s="1441">
        <f>'GC Table 4 - Tertiary'!MFT9</f>
        <v>0</v>
      </c>
      <c r="MGA12" s="1445">
        <f>SUM(MFW12:MFZ12)</f>
        <v>0</v>
      </c>
      <c r="MGB12" s="1440">
        <f>'GC Table 8 - Primary'!MFU20</f>
        <v>0</v>
      </c>
      <c r="MGC12" s="1441">
        <f>'GC Table 6 - Secondary'!MFU22</f>
        <v>0</v>
      </c>
      <c r="MGD12" s="1441">
        <f>'GC Table 5 - Worker Training'!MFU20</f>
        <v>0</v>
      </c>
      <c r="MGE12" s="1441">
        <f>'GC Table 4 - Tertiary'!MFT17</f>
        <v>0</v>
      </c>
      <c r="MGF12" s="1446">
        <f>SUM(MGB12:MGE12)</f>
        <v>0</v>
      </c>
      <c r="MGG12" s="780">
        <v>2014</v>
      </c>
      <c r="MGH12" s="1440">
        <f>'GC Table 8 - Primary'!MGK8</f>
        <v>0</v>
      </c>
      <c r="MGI12" s="1441">
        <f>'GC Table 6 - Secondary'!MGK8</f>
        <v>0</v>
      </c>
      <c r="MGJ12" s="1441">
        <f>'GC Table 5 - Worker Training'!MGK8</f>
        <v>0</v>
      </c>
      <c r="MGK12" s="1441">
        <f>'GC Table 4 - Tertiary'!MGJ8</f>
        <v>0</v>
      </c>
      <c r="MGL12" s="1442">
        <f>SUM(MGH12:MGK12)</f>
        <v>0</v>
      </c>
      <c r="MGM12" s="1443">
        <f>'GC Table 8 - Primary'!MGK12</f>
        <v>0</v>
      </c>
      <c r="MGN12" s="1441">
        <f>'GC Table 6 - Secondary'!MGK14</f>
        <v>0</v>
      </c>
      <c r="MGO12" s="1444">
        <f>'GC Table 5 - Worker Training'!MGK12</f>
        <v>0</v>
      </c>
      <c r="MGP12" s="1441">
        <f>'GC Table 4 - Tertiary'!MGJ9</f>
        <v>0</v>
      </c>
      <c r="MGQ12" s="1445">
        <f>SUM(MGM12:MGP12)</f>
        <v>0</v>
      </c>
      <c r="MGR12" s="1440">
        <f>'GC Table 8 - Primary'!MGK20</f>
        <v>0</v>
      </c>
      <c r="MGS12" s="1441">
        <f>'GC Table 6 - Secondary'!MGK22</f>
        <v>0</v>
      </c>
      <c r="MGT12" s="1441">
        <f>'GC Table 5 - Worker Training'!MGK20</f>
        <v>0</v>
      </c>
      <c r="MGU12" s="1441">
        <f>'GC Table 4 - Tertiary'!MGJ17</f>
        <v>0</v>
      </c>
      <c r="MGV12" s="1446">
        <f>SUM(MGR12:MGU12)</f>
        <v>0</v>
      </c>
      <c r="MGW12" s="780">
        <v>2014</v>
      </c>
      <c r="MGX12" s="1440">
        <f>'GC Table 8 - Primary'!MHA8</f>
        <v>0</v>
      </c>
      <c r="MGY12" s="1441">
        <f>'GC Table 6 - Secondary'!MHA8</f>
        <v>0</v>
      </c>
      <c r="MGZ12" s="1441">
        <f>'GC Table 5 - Worker Training'!MHA8</f>
        <v>0</v>
      </c>
      <c r="MHA12" s="1441">
        <f>'GC Table 4 - Tertiary'!MGZ8</f>
        <v>0</v>
      </c>
      <c r="MHB12" s="1442">
        <f>SUM(MGX12:MHA12)</f>
        <v>0</v>
      </c>
      <c r="MHC12" s="1443">
        <f>'GC Table 8 - Primary'!MHA12</f>
        <v>0</v>
      </c>
      <c r="MHD12" s="1441">
        <f>'GC Table 6 - Secondary'!MHA14</f>
        <v>0</v>
      </c>
      <c r="MHE12" s="1444">
        <f>'GC Table 5 - Worker Training'!MHA12</f>
        <v>0</v>
      </c>
      <c r="MHF12" s="1441">
        <f>'GC Table 4 - Tertiary'!MGZ9</f>
        <v>0</v>
      </c>
      <c r="MHG12" s="1445">
        <f>SUM(MHC12:MHF12)</f>
        <v>0</v>
      </c>
      <c r="MHH12" s="1440">
        <f>'GC Table 8 - Primary'!MHA20</f>
        <v>0</v>
      </c>
      <c r="MHI12" s="1441">
        <f>'GC Table 6 - Secondary'!MHA22</f>
        <v>0</v>
      </c>
      <c r="MHJ12" s="1441">
        <f>'GC Table 5 - Worker Training'!MHA20</f>
        <v>0</v>
      </c>
      <c r="MHK12" s="1441">
        <f>'GC Table 4 - Tertiary'!MGZ17</f>
        <v>0</v>
      </c>
      <c r="MHL12" s="1446">
        <f>SUM(MHH12:MHK12)</f>
        <v>0</v>
      </c>
      <c r="MHM12" s="780">
        <v>2014</v>
      </c>
      <c r="MHN12" s="1440">
        <f>'GC Table 8 - Primary'!MHQ8</f>
        <v>0</v>
      </c>
      <c r="MHO12" s="1441">
        <f>'GC Table 6 - Secondary'!MHQ8</f>
        <v>0</v>
      </c>
      <c r="MHP12" s="1441">
        <f>'GC Table 5 - Worker Training'!MHQ8</f>
        <v>0</v>
      </c>
      <c r="MHQ12" s="1441">
        <f>'GC Table 4 - Tertiary'!MHP8</f>
        <v>0</v>
      </c>
      <c r="MHR12" s="1442">
        <f>SUM(MHN12:MHQ12)</f>
        <v>0</v>
      </c>
      <c r="MHS12" s="1443">
        <f>'GC Table 8 - Primary'!MHQ12</f>
        <v>0</v>
      </c>
      <c r="MHT12" s="1441">
        <f>'GC Table 6 - Secondary'!MHQ14</f>
        <v>0</v>
      </c>
      <c r="MHU12" s="1444">
        <f>'GC Table 5 - Worker Training'!MHQ12</f>
        <v>0</v>
      </c>
      <c r="MHV12" s="1441">
        <f>'GC Table 4 - Tertiary'!MHP9</f>
        <v>0</v>
      </c>
      <c r="MHW12" s="1445">
        <f>SUM(MHS12:MHV12)</f>
        <v>0</v>
      </c>
      <c r="MHX12" s="1440">
        <f>'GC Table 8 - Primary'!MHQ20</f>
        <v>0</v>
      </c>
      <c r="MHY12" s="1441">
        <f>'GC Table 6 - Secondary'!MHQ22</f>
        <v>0</v>
      </c>
      <c r="MHZ12" s="1441">
        <f>'GC Table 5 - Worker Training'!MHQ20</f>
        <v>0</v>
      </c>
      <c r="MIA12" s="1441">
        <f>'GC Table 4 - Tertiary'!MHP17</f>
        <v>0</v>
      </c>
      <c r="MIB12" s="1446">
        <f>SUM(MHX12:MIA12)</f>
        <v>0</v>
      </c>
      <c r="MIC12" s="780">
        <v>2014</v>
      </c>
      <c r="MID12" s="1440">
        <f>'GC Table 8 - Primary'!MIG8</f>
        <v>0</v>
      </c>
      <c r="MIE12" s="1441">
        <f>'GC Table 6 - Secondary'!MIG8</f>
        <v>0</v>
      </c>
      <c r="MIF12" s="1441">
        <f>'GC Table 5 - Worker Training'!MIG8</f>
        <v>0</v>
      </c>
      <c r="MIG12" s="1441">
        <f>'GC Table 4 - Tertiary'!MIF8</f>
        <v>0</v>
      </c>
      <c r="MIH12" s="1442">
        <f>SUM(MID12:MIG12)</f>
        <v>0</v>
      </c>
      <c r="MII12" s="1443">
        <f>'GC Table 8 - Primary'!MIG12</f>
        <v>0</v>
      </c>
      <c r="MIJ12" s="1441">
        <f>'GC Table 6 - Secondary'!MIG14</f>
        <v>0</v>
      </c>
      <c r="MIK12" s="1444">
        <f>'GC Table 5 - Worker Training'!MIG12</f>
        <v>0</v>
      </c>
      <c r="MIL12" s="1441">
        <f>'GC Table 4 - Tertiary'!MIF9</f>
        <v>0</v>
      </c>
      <c r="MIM12" s="1445">
        <f>SUM(MII12:MIL12)</f>
        <v>0</v>
      </c>
      <c r="MIN12" s="1440">
        <f>'GC Table 8 - Primary'!MIG20</f>
        <v>0</v>
      </c>
      <c r="MIO12" s="1441">
        <f>'GC Table 6 - Secondary'!MIG22</f>
        <v>0</v>
      </c>
      <c r="MIP12" s="1441">
        <f>'GC Table 5 - Worker Training'!MIG20</f>
        <v>0</v>
      </c>
      <c r="MIQ12" s="1441">
        <f>'GC Table 4 - Tertiary'!MIF17</f>
        <v>0</v>
      </c>
      <c r="MIR12" s="1446">
        <f>SUM(MIN12:MIQ12)</f>
        <v>0</v>
      </c>
      <c r="MIS12" s="780">
        <v>2014</v>
      </c>
      <c r="MIT12" s="1440">
        <f>'GC Table 8 - Primary'!MIW8</f>
        <v>0</v>
      </c>
      <c r="MIU12" s="1441">
        <f>'GC Table 6 - Secondary'!MIW8</f>
        <v>0</v>
      </c>
      <c r="MIV12" s="1441">
        <f>'GC Table 5 - Worker Training'!MIW8</f>
        <v>0</v>
      </c>
      <c r="MIW12" s="1441">
        <f>'GC Table 4 - Tertiary'!MIV8</f>
        <v>0</v>
      </c>
      <c r="MIX12" s="1442">
        <f>SUM(MIT12:MIW12)</f>
        <v>0</v>
      </c>
      <c r="MIY12" s="1443">
        <f>'GC Table 8 - Primary'!MIW12</f>
        <v>0</v>
      </c>
      <c r="MIZ12" s="1441">
        <f>'GC Table 6 - Secondary'!MIW14</f>
        <v>0</v>
      </c>
      <c r="MJA12" s="1444">
        <f>'GC Table 5 - Worker Training'!MIW12</f>
        <v>0</v>
      </c>
      <c r="MJB12" s="1441">
        <f>'GC Table 4 - Tertiary'!MIV9</f>
        <v>0</v>
      </c>
      <c r="MJC12" s="1445">
        <f>SUM(MIY12:MJB12)</f>
        <v>0</v>
      </c>
      <c r="MJD12" s="1440">
        <f>'GC Table 8 - Primary'!MIW20</f>
        <v>0</v>
      </c>
      <c r="MJE12" s="1441">
        <f>'GC Table 6 - Secondary'!MIW22</f>
        <v>0</v>
      </c>
      <c r="MJF12" s="1441">
        <f>'GC Table 5 - Worker Training'!MIW20</f>
        <v>0</v>
      </c>
      <c r="MJG12" s="1441">
        <f>'GC Table 4 - Tertiary'!MIV17</f>
        <v>0</v>
      </c>
      <c r="MJH12" s="1446">
        <f>SUM(MJD12:MJG12)</f>
        <v>0</v>
      </c>
      <c r="MJI12" s="780">
        <v>2014</v>
      </c>
      <c r="MJJ12" s="1440">
        <f>'GC Table 8 - Primary'!MJM8</f>
        <v>0</v>
      </c>
      <c r="MJK12" s="1441">
        <f>'GC Table 6 - Secondary'!MJM8</f>
        <v>0</v>
      </c>
      <c r="MJL12" s="1441">
        <f>'GC Table 5 - Worker Training'!MJM8</f>
        <v>0</v>
      </c>
      <c r="MJM12" s="1441">
        <f>'GC Table 4 - Tertiary'!MJL8</f>
        <v>0</v>
      </c>
      <c r="MJN12" s="1442">
        <f>SUM(MJJ12:MJM12)</f>
        <v>0</v>
      </c>
      <c r="MJO12" s="1443">
        <f>'GC Table 8 - Primary'!MJM12</f>
        <v>0</v>
      </c>
      <c r="MJP12" s="1441">
        <f>'GC Table 6 - Secondary'!MJM14</f>
        <v>0</v>
      </c>
      <c r="MJQ12" s="1444">
        <f>'GC Table 5 - Worker Training'!MJM12</f>
        <v>0</v>
      </c>
      <c r="MJR12" s="1441">
        <f>'GC Table 4 - Tertiary'!MJL9</f>
        <v>0</v>
      </c>
      <c r="MJS12" s="1445">
        <f>SUM(MJO12:MJR12)</f>
        <v>0</v>
      </c>
      <c r="MJT12" s="1440">
        <f>'GC Table 8 - Primary'!MJM20</f>
        <v>0</v>
      </c>
      <c r="MJU12" s="1441">
        <f>'GC Table 6 - Secondary'!MJM22</f>
        <v>0</v>
      </c>
      <c r="MJV12" s="1441">
        <f>'GC Table 5 - Worker Training'!MJM20</f>
        <v>0</v>
      </c>
      <c r="MJW12" s="1441">
        <f>'GC Table 4 - Tertiary'!MJL17</f>
        <v>0</v>
      </c>
      <c r="MJX12" s="1446">
        <f>SUM(MJT12:MJW12)</f>
        <v>0</v>
      </c>
      <c r="MJY12" s="780">
        <v>2014</v>
      </c>
      <c r="MJZ12" s="1440">
        <f>'GC Table 8 - Primary'!MKC8</f>
        <v>0</v>
      </c>
      <c r="MKA12" s="1441">
        <f>'GC Table 6 - Secondary'!MKC8</f>
        <v>0</v>
      </c>
      <c r="MKB12" s="1441">
        <f>'GC Table 5 - Worker Training'!MKC8</f>
        <v>0</v>
      </c>
      <c r="MKC12" s="1441">
        <f>'GC Table 4 - Tertiary'!MKB8</f>
        <v>0</v>
      </c>
      <c r="MKD12" s="1442">
        <f>SUM(MJZ12:MKC12)</f>
        <v>0</v>
      </c>
      <c r="MKE12" s="1443">
        <f>'GC Table 8 - Primary'!MKC12</f>
        <v>0</v>
      </c>
      <c r="MKF12" s="1441">
        <f>'GC Table 6 - Secondary'!MKC14</f>
        <v>0</v>
      </c>
      <c r="MKG12" s="1444">
        <f>'GC Table 5 - Worker Training'!MKC12</f>
        <v>0</v>
      </c>
      <c r="MKH12" s="1441">
        <f>'GC Table 4 - Tertiary'!MKB9</f>
        <v>0</v>
      </c>
      <c r="MKI12" s="1445">
        <f>SUM(MKE12:MKH12)</f>
        <v>0</v>
      </c>
      <c r="MKJ12" s="1440">
        <f>'GC Table 8 - Primary'!MKC20</f>
        <v>0</v>
      </c>
      <c r="MKK12" s="1441">
        <f>'GC Table 6 - Secondary'!MKC22</f>
        <v>0</v>
      </c>
      <c r="MKL12" s="1441">
        <f>'GC Table 5 - Worker Training'!MKC20</f>
        <v>0</v>
      </c>
      <c r="MKM12" s="1441">
        <f>'GC Table 4 - Tertiary'!MKB17</f>
        <v>0</v>
      </c>
      <c r="MKN12" s="1446">
        <f>SUM(MKJ12:MKM12)</f>
        <v>0</v>
      </c>
      <c r="MKO12" s="780">
        <v>2014</v>
      </c>
      <c r="MKP12" s="1440">
        <f>'GC Table 8 - Primary'!MKS8</f>
        <v>0</v>
      </c>
      <c r="MKQ12" s="1441">
        <f>'GC Table 6 - Secondary'!MKS8</f>
        <v>0</v>
      </c>
      <c r="MKR12" s="1441">
        <f>'GC Table 5 - Worker Training'!MKS8</f>
        <v>0</v>
      </c>
      <c r="MKS12" s="1441">
        <f>'GC Table 4 - Tertiary'!MKR8</f>
        <v>0</v>
      </c>
      <c r="MKT12" s="1442">
        <f>SUM(MKP12:MKS12)</f>
        <v>0</v>
      </c>
      <c r="MKU12" s="1443">
        <f>'GC Table 8 - Primary'!MKS12</f>
        <v>0</v>
      </c>
      <c r="MKV12" s="1441">
        <f>'GC Table 6 - Secondary'!MKS14</f>
        <v>0</v>
      </c>
      <c r="MKW12" s="1444">
        <f>'GC Table 5 - Worker Training'!MKS12</f>
        <v>0</v>
      </c>
      <c r="MKX12" s="1441">
        <f>'GC Table 4 - Tertiary'!MKR9</f>
        <v>0</v>
      </c>
      <c r="MKY12" s="1445">
        <f>SUM(MKU12:MKX12)</f>
        <v>0</v>
      </c>
      <c r="MKZ12" s="1440">
        <f>'GC Table 8 - Primary'!MKS20</f>
        <v>0</v>
      </c>
      <c r="MLA12" s="1441">
        <f>'GC Table 6 - Secondary'!MKS22</f>
        <v>0</v>
      </c>
      <c r="MLB12" s="1441">
        <f>'GC Table 5 - Worker Training'!MKS20</f>
        <v>0</v>
      </c>
      <c r="MLC12" s="1441">
        <f>'GC Table 4 - Tertiary'!MKR17</f>
        <v>0</v>
      </c>
      <c r="MLD12" s="1446">
        <f>SUM(MKZ12:MLC12)</f>
        <v>0</v>
      </c>
      <c r="MLE12" s="780">
        <v>2014</v>
      </c>
      <c r="MLF12" s="1440">
        <f>'GC Table 8 - Primary'!MLI8</f>
        <v>0</v>
      </c>
      <c r="MLG12" s="1441">
        <f>'GC Table 6 - Secondary'!MLI8</f>
        <v>0</v>
      </c>
      <c r="MLH12" s="1441">
        <f>'GC Table 5 - Worker Training'!MLI8</f>
        <v>0</v>
      </c>
      <c r="MLI12" s="1441">
        <f>'GC Table 4 - Tertiary'!MLH8</f>
        <v>0</v>
      </c>
      <c r="MLJ12" s="1442">
        <f>SUM(MLF12:MLI12)</f>
        <v>0</v>
      </c>
      <c r="MLK12" s="1443">
        <f>'GC Table 8 - Primary'!MLI12</f>
        <v>0</v>
      </c>
      <c r="MLL12" s="1441">
        <f>'GC Table 6 - Secondary'!MLI14</f>
        <v>0</v>
      </c>
      <c r="MLM12" s="1444">
        <f>'GC Table 5 - Worker Training'!MLI12</f>
        <v>0</v>
      </c>
      <c r="MLN12" s="1441">
        <f>'GC Table 4 - Tertiary'!MLH9</f>
        <v>0</v>
      </c>
      <c r="MLO12" s="1445">
        <f>SUM(MLK12:MLN12)</f>
        <v>0</v>
      </c>
      <c r="MLP12" s="1440">
        <f>'GC Table 8 - Primary'!MLI20</f>
        <v>0</v>
      </c>
      <c r="MLQ12" s="1441">
        <f>'GC Table 6 - Secondary'!MLI22</f>
        <v>0</v>
      </c>
      <c r="MLR12" s="1441">
        <f>'GC Table 5 - Worker Training'!MLI20</f>
        <v>0</v>
      </c>
      <c r="MLS12" s="1441">
        <f>'GC Table 4 - Tertiary'!MLH17</f>
        <v>0</v>
      </c>
      <c r="MLT12" s="1446">
        <f>SUM(MLP12:MLS12)</f>
        <v>0</v>
      </c>
      <c r="MLU12" s="780">
        <v>2014</v>
      </c>
      <c r="MLV12" s="1440">
        <f>'GC Table 8 - Primary'!MLY8</f>
        <v>0</v>
      </c>
      <c r="MLW12" s="1441">
        <f>'GC Table 6 - Secondary'!MLY8</f>
        <v>0</v>
      </c>
      <c r="MLX12" s="1441">
        <f>'GC Table 5 - Worker Training'!MLY8</f>
        <v>0</v>
      </c>
      <c r="MLY12" s="1441">
        <f>'GC Table 4 - Tertiary'!MLX8</f>
        <v>0</v>
      </c>
      <c r="MLZ12" s="1442">
        <f>SUM(MLV12:MLY12)</f>
        <v>0</v>
      </c>
      <c r="MMA12" s="1443">
        <f>'GC Table 8 - Primary'!MLY12</f>
        <v>0</v>
      </c>
      <c r="MMB12" s="1441">
        <f>'GC Table 6 - Secondary'!MLY14</f>
        <v>0</v>
      </c>
      <c r="MMC12" s="1444">
        <f>'GC Table 5 - Worker Training'!MLY12</f>
        <v>0</v>
      </c>
      <c r="MMD12" s="1441">
        <f>'GC Table 4 - Tertiary'!MLX9</f>
        <v>0</v>
      </c>
      <c r="MME12" s="1445">
        <f>SUM(MMA12:MMD12)</f>
        <v>0</v>
      </c>
      <c r="MMF12" s="1440">
        <f>'GC Table 8 - Primary'!MLY20</f>
        <v>0</v>
      </c>
      <c r="MMG12" s="1441">
        <f>'GC Table 6 - Secondary'!MLY22</f>
        <v>0</v>
      </c>
      <c r="MMH12" s="1441">
        <f>'GC Table 5 - Worker Training'!MLY20</f>
        <v>0</v>
      </c>
      <c r="MMI12" s="1441">
        <f>'GC Table 4 - Tertiary'!MLX17</f>
        <v>0</v>
      </c>
      <c r="MMJ12" s="1446">
        <f>SUM(MMF12:MMI12)</f>
        <v>0</v>
      </c>
      <c r="MMK12" s="780">
        <v>2014</v>
      </c>
      <c r="MML12" s="1440">
        <f>'GC Table 8 - Primary'!MMO8</f>
        <v>0</v>
      </c>
      <c r="MMM12" s="1441">
        <f>'GC Table 6 - Secondary'!MMO8</f>
        <v>0</v>
      </c>
      <c r="MMN12" s="1441">
        <f>'GC Table 5 - Worker Training'!MMO8</f>
        <v>0</v>
      </c>
      <c r="MMO12" s="1441">
        <f>'GC Table 4 - Tertiary'!MMN8</f>
        <v>0</v>
      </c>
      <c r="MMP12" s="1442">
        <f>SUM(MML12:MMO12)</f>
        <v>0</v>
      </c>
      <c r="MMQ12" s="1443">
        <f>'GC Table 8 - Primary'!MMO12</f>
        <v>0</v>
      </c>
      <c r="MMR12" s="1441">
        <f>'GC Table 6 - Secondary'!MMO14</f>
        <v>0</v>
      </c>
      <c r="MMS12" s="1444">
        <f>'GC Table 5 - Worker Training'!MMO12</f>
        <v>0</v>
      </c>
      <c r="MMT12" s="1441">
        <f>'GC Table 4 - Tertiary'!MMN9</f>
        <v>0</v>
      </c>
      <c r="MMU12" s="1445">
        <f>SUM(MMQ12:MMT12)</f>
        <v>0</v>
      </c>
      <c r="MMV12" s="1440">
        <f>'GC Table 8 - Primary'!MMO20</f>
        <v>0</v>
      </c>
      <c r="MMW12" s="1441">
        <f>'GC Table 6 - Secondary'!MMO22</f>
        <v>0</v>
      </c>
      <c r="MMX12" s="1441">
        <f>'GC Table 5 - Worker Training'!MMO20</f>
        <v>0</v>
      </c>
      <c r="MMY12" s="1441">
        <f>'GC Table 4 - Tertiary'!MMN17</f>
        <v>0</v>
      </c>
      <c r="MMZ12" s="1446">
        <f>SUM(MMV12:MMY12)</f>
        <v>0</v>
      </c>
      <c r="MNA12" s="780">
        <v>2014</v>
      </c>
      <c r="MNB12" s="1440">
        <f>'GC Table 8 - Primary'!MNE8</f>
        <v>0</v>
      </c>
      <c r="MNC12" s="1441">
        <f>'GC Table 6 - Secondary'!MNE8</f>
        <v>0</v>
      </c>
      <c r="MND12" s="1441">
        <f>'GC Table 5 - Worker Training'!MNE8</f>
        <v>0</v>
      </c>
      <c r="MNE12" s="1441">
        <f>'GC Table 4 - Tertiary'!MND8</f>
        <v>0</v>
      </c>
      <c r="MNF12" s="1442">
        <f>SUM(MNB12:MNE12)</f>
        <v>0</v>
      </c>
      <c r="MNG12" s="1443">
        <f>'GC Table 8 - Primary'!MNE12</f>
        <v>0</v>
      </c>
      <c r="MNH12" s="1441">
        <f>'GC Table 6 - Secondary'!MNE14</f>
        <v>0</v>
      </c>
      <c r="MNI12" s="1444">
        <f>'GC Table 5 - Worker Training'!MNE12</f>
        <v>0</v>
      </c>
      <c r="MNJ12" s="1441">
        <f>'GC Table 4 - Tertiary'!MND9</f>
        <v>0</v>
      </c>
      <c r="MNK12" s="1445">
        <f>SUM(MNG12:MNJ12)</f>
        <v>0</v>
      </c>
      <c r="MNL12" s="1440">
        <f>'GC Table 8 - Primary'!MNE20</f>
        <v>0</v>
      </c>
      <c r="MNM12" s="1441">
        <f>'GC Table 6 - Secondary'!MNE22</f>
        <v>0</v>
      </c>
      <c r="MNN12" s="1441">
        <f>'GC Table 5 - Worker Training'!MNE20</f>
        <v>0</v>
      </c>
      <c r="MNO12" s="1441">
        <f>'GC Table 4 - Tertiary'!MND17</f>
        <v>0</v>
      </c>
      <c r="MNP12" s="1446">
        <f>SUM(MNL12:MNO12)</f>
        <v>0</v>
      </c>
      <c r="MNQ12" s="780">
        <v>2014</v>
      </c>
      <c r="MNR12" s="1440">
        <f>'GC Table 8 - Primary'!MNU8</f>
        <v>0</v>
      </c>
      <c r="MNS12" s="1441">
        <f>'GC Table 6 - Secondary'!MNU8</f>
        <v>0</v>
      </c>
      <c r="MNT12" s="1441">
        <f>'GC Table 5 - Worker Training'!MNU8</f>
        <v>0</v>
      </c>
      <c r="MNU12" s="1441">
        <f>'GC Table 4 - Tertiary'!MNT8</f>
        <v>0</v>
      </c>
      <c r="MNV12" s="1442">
        <f>SUM(MNR12:MNU12)</f>
        <v>0</v>
      </c>
      <c r="MNW12" s="1443">
        <f>'GC Table 8 - Primary'!MNU12</f>
        <v>0</v>
      </c>
      <c r="MNX12" s="1441">
        <f>'GC Table 6 - Secondary'!MNU14</f>
        <v>0</v>
      </c>
      <c r="MNY12" s="1444">
        <f>'GC Table 5 - Worker Training'!MNU12</f>
        <v>0</v>
      </c>
      <c r="MNZ12" s="1441">
        <f>'GC Table 4 - Tertiary'!MNT9</f>
        <v>0</v>
      </c>
      <c r="MOA12" s="1445">
        <f>SUM(MNW12:MNZ12)</f>
        <v>0</v>
      </c>
      <c r="MOB12" s="1440">
        <f>'GC Table 8 - Primary'!MNU20</f>
        <v>0</v>
      </c>
      <c r="MOC12" s="1441">
        <f>'GC Table 6 - Secondary'!MNU22</f>
        <v>0</v>
      </c>
      <c r="MOD12" s="1441">
        <f>'GC Table 5 - Worker Training'!MNU20</f>
        <v>0</v>
      </c>
      <c r="MOE12" s="1441">
        <f>'GC Table 4 - Tertiary'!MNT17</f>
        <v>0</v>
      </c>
      <c r="MOF12" s="1446">
        <f>SUM(MOB12:MOE12)</f>
        <v>0</v>
      </c>
      <c r="MOG12" s="780">
        <v>2014</v>
      </c>
      <c r="MOH12" s="1440">
        <f>'GC Table 8 - Primary'!MOK8</f>
        <v>0</v>
      </c>
      <c r="MOI12" s="1441">
        <f>'GC Table 6 - Secondary'!MOK8</f>
        <v>0</v>
      </c>
      <c r="MOJ12" s="1441">
        <f>'GC Table 5 - Worker Training'!MOK8</f>
        <v>0</v>
      </c>
      <c r="MOK12" s="1441">
        <f>'GC Table 4 - Tertiary'!MOJ8</f>
        <v>0</v>
      </c>
      <c r="MOL12" s="1442">
        <f>SUM(MOH12:MOK12)</f>
        <v>0</v>
      </c>
      <c r="MOM12" s="1443">
        <f>'GC Table 8 - Primary'!MOK12</f>
        <v>0</v>
      </c>
      <c r="MON12" s="1441">
        <f>'GC Table 6 - Secondary'!MOK14</f>
        <v>0</v>
      </c>
      <c r="MOO12" s="1444">
        <f>'GC Table 5 - Worker Training'!MOK12</f>
        <v>0</v>
      </c>
      <c r="MOP12" s="1441">
        <f>'GC Table 4 - Tertiary'!MOJ9</f>
        <v>0</v>
      </c>
      <c r="MOQ12" s="1445">
        <f>SUM(MOM12:MOP12)</f>
        <v>0</v>
      </c>
      <c r="MOR12" s="1440">
        <f>'GC Table 8 - Primary'!MOK20</f>
        <v>0</v>
      </c>
      <c r="MOS12" s="1441">
        <f>'GC Table 6 - Secondary'!MOK22</f>
        <v>0</v>
      </c>
      <c r="MOT12" s="1441">
        <f>'GC Table 5 - Worker Training'!MOK20</f>
        <v>0</v>
      </c>
      <c r="MOU12" s="1441">
        <f>'GC Table 4 - Tertiary'!MOJ17</f>
        <v>0</v>
      </c>
      <c r="MOV12" s="1446">
        <f>SUM(MOR12:MOU12)</f>
        <v>0</v>
      </c>
      <c r="MOW12" s="780">
        <v>2014</v>
      </c>
      <c r="MOX12" s="1440">
        <f>'GC Table 8 - Primary'!MPA8</f>
        <v>0</v>
      </c>
      <c r="MOY12" s="1441">
        <f>'GC Table 6 - Secondary'!MPA8</f>
        <v>0</v>
      </c>
      <c r="MOZ12" s="1441">
        <f>'GC Table 5 - Worker Training'!MPA8</f>
        <v>0</v>
      </c>
      <c r="MPA12" s="1441">
        <f>'GC Table 4 - Tertiary'!MOZ8</f>
        <v>0</v>
      </c>
      <c r="MPB12" s="1442">
        <f>SUM(MOX12:MPA12)</f>
        <v>0</v>
      </c>
      <c r="MPC12" s="1443">
        <f>'GC Table 8 - Primary'!MPA12</f>
        <v>0</v>
      </c>
      <c r="MPD12" s="1441">
        <f>'GC Table 6 - Secondary'!MPA14</f>
        <v>0</v>
      </c>
      <c r="MPE12" s="1444">
        <f>'GC Table 5 - Worker Training'!MPA12</f>
        <v>0</v>
      </c>
      <c r="MPF12" s="1441">
        <f>'GC Table 4 - Tertiary'!MOZ9</f>
        <v>0</v>
      </c>
      <c r="MPG12" s="1445">
        <f>SUM(MPC12:MPF12)</f>
        <v>0</v>
      </c>
      <c r="MPH12" s="1440">
        <f>'GC Table 8 - Primary'!MPA20</f>
        <v>0</v>
      </c>
      <c r="MPI12" s="1441">
        <f>'GC Table 6 - Secondary'!MPA22</f>
        <v>0</v>
      </c>
      <c r="MPJ12" s="1441">
        <f>'GC Table 5 - Worker Training'!MPA20</f>
        <v>0</v>
      </c>
      <c r="MPK12" s="1441">
        <f>'GC Table 4 - Tertiary'!MOZ17</f>
        <v>0</v>
      </c>
      <c r="MPL12" s="1446">
        <f>SUM(MPH12:MPK12)</f>
        <v>0</v>
      </c>
      <c r="MPM12" s="780">
        <v>2014</v>
      </c>
      <c r="MPN12" s="1440">
        <f>'GC Table 8 - Primary'!MPQ8</f>
        <v>0</v>
      </c>
      <c r="MPO12" s="1441">
        <f>'GC Table 6 - Secondary'!MPQ8</f>
        <v>0</v>
      </c>
      <c r="MPP12" s="1441">
        <f>'GC Table 5 - Worker Training'!MPQ8</f>
        <v>0</v>
      </c>
      <c r="MPQ12" s="1441">
        <f>'GC Table 4 - Tertiary'!MPP8</f>
        <v>0</v>
      </c>
      <c r="MPR12" s="1442">
        <f>SUM(MPN12:MPQ12)</f>
        <v>0</v>
      </c>
      <c r="MPS12" s="1443">
        <f>'GC Table 8 - Primary'!MPQ12</f>
        <v>0</v>
      </c>
      <c r="MPT12" s="1441">
        <f>'GC Table 6 - Secondary'!MPQ14</f>
        <v>0</v>
      </c>
      <c r="MPU12" s="1444">
        <f>'GC Table 5 - Worker Training'!MPQ12</f>
        <v>0</v>
      </c>
      <c r="MPV12" s="1441">
        <f>'GC Table 4 - Tertiary'!MPP9</f>
        <v>0</v>
      </c>
      <c r="MPW12" s="1445">
        <f>SUM(MPS12:MPV12)</f>
        <v>0</v>
      </c>
      <c r="MPX12" s="1440">
        <f>'GC Table 8 - Primary'!MPQ20</f>
        <v>0</v>
      </c>
      <c r="MPY12" s="1441">
        <f>'GC Table 6 - Secondary'!MPQ22</f>
        <v>0</v>
      </c>
      <c r="MPZ12" s="1441">
        <f>'GC Table 5 - Worker Training'!MPQ20</f>
        <v>0</v>
      </c>
      <c r="MQA12" s="1441">
        <f>'GC Table 4 - Tertiary'!MPP17</f>
        <v>0</v>
      </c>
      <c r="MQB12" s="1446">
        <f>SUM(MPX12:MQA12)</f>
        <v>0</v>
      </c>
      <c r="MQC12" s="780">
        <v>2014</v>
      </c>
      <c r="MQD12" s="1440">
        <f>'GC Table 8 - Primary'!MQG8</f>
        <v>0</v>
      </c>
      <c r="MQE12" s="1441">
        <f>'GC Table 6 - Secondary'!MQG8</f>
        <v>0</v>
      </c>
      <c r="MQF12" s="1441">
        <f>'GC Table 5 - Worker Training'!MQG8</f>
        <v>0</v>
      </c>
      <c r="MQG12" s="1441">
        <f>'GC Table 4 - Tertiary'!MQF8</f>
        <v>0</v>
      </c>
      <c r="MQH12" s="1442">
        <f>SUM(MQD12:MQG12)</f>
        <v>0</v>
      </c>
      <c r="MQI12" s="1443">
        <f>'GC Table 8 - Primary'!MQG12</f>
        <v>0</v>
      </c>
      <c r="MQJ12" s="1441">
        <f>'GC Table 6 - Secondary'!MQG14</f>
        <v>0</v>
      </c>
      <c r="MQK12" s="1444">
        <f>'GC Table 5 - Worker Training'!MQG12</f>
        <v>0</v>
      </c>
      <c r="MQL12" s="1441">
        <f>'GC Table 4 - Tertiary'!MQF9</f>
        <v>0</v>
      </c>
      <c r="MQM12" s="1445">
        <f>SUM(MQI12:MQL12)</f>
        <v>0</v>
      </c>
      <c r="MQN12" s="1440">
        <f>'GC Table 8 - Primary'!MQG20</f>
        <v>0</v>
      </c>
      <c r="MQO12" s="1441">
        <f>'GC Table 6 - Secondary'!MQG22</f>
        <v>0</v>
      </c>
      <c r="MQP12" s="1441">
        <f>'GC Table 5 - Worker Training'!MQG20</f>
        <v>0</v>
      </c>
      <c r="MQQ12" s="1441">
        <f>'GC Table 4 - Tertiary'!MQF17</f>
        <v>0</v>
      </c>
      <c r="MQR12" s="1446">
        <f>SUM(MQN12:MQQ12)</f>
        <v>0</v>
      </c>
      <c r="MQS12" s="780">
        <v>2014</v>
      </c>
      <c r="MQT12" s="1440">
        <f>'GC Table 8 - Primary'!MQW8</f>
        <v>0</v>
      </c>
      <c r="MQU12" s="1441">
        <f>'GC Table 6 - Secondary'!MQW8</f>
        <v>0</v>
      </c>
      <c r="MQV12" s="1441">
        <f>'GC Table 5 - Worker Training'!MQW8</f>
        <v>0</v>
      </c>
      <c r="MQW12" s="1441">
        <f>'GC Table 4 - Tertiary'!MQV8</f>
        <v>0</v>
      </c>
      <c r="MQX12" s="1442">
        <f>SUM(MQT12:MQW12)</f>
        <v>0</v>
      </c>
      <c r="MQY12" s="1443">
        <f>'GC Table 8 - Primary'!MQW12</f>
        <v>0</v>
      </c>
      <c r="MQZ12" s="1441">
        <f>'GC Table 6 - Secondary'!MQW14</f>
        <v>0</v>
      </c>
      <c r="MRA12" s="1444">
        <f>'GC Table 5 - Worker Training'!MQW12</f>
        <v>0</v>
      </c>
      <c r="MRB12" s="1441">
        <f>'GC Table 4 - Tertiary'!MQV9</f>
        <v>0</v>
      </c>
      <c r="MRC12" s="1445">
        <f>SUM(MQY12:MRB12)</f>
        <v>0</v>
      </c>
      <c r="MRD12" s="1440">
        <f>'GC Table 8 - Primary'!MQW20</f>
        <v>0</v>
      </c>
      <c r="MRE12" s="1441">
        <f>'GC Table 6 - Secondary'!MQW22</f>
        <v>0</v>
      </c>
      <c r="MRF12" s="1441">
        <f>'GC Table 5 - Worker Training'!MQW20</f>
        <v>0</v>
      </c>
      <c r="MRG12" s="1441">
        <f>'GC Table 4 - Tertiary'!MQV17</f>
        <v>0</v>
      </c>
      <c r="MRH12" s="1446">
        <f>SUM(MRD12:MRG12)</f>
        <v>0</v>
      </c>
      <c r="MRI12" s="780">
        <v>2014</v>
      </c>
      <c r="MRJ12" s="1440">
        <f>'GC Table 8 - Primary'!MRM8</f>
        <v>0</v>
      </c>
      <c r="MRK12" s="1441">
        <f>'GC Table 6 - Secondary'!MRM8</f>
        <v>0</v>
      </c>
      <c r="MRL12" s="1441">
        <f>'GC Table 5 - Worker Training'!MRM8</f>
        <v>0</v>
      </c>
      <c r="MRM12" s="1441">
        <f>'GC Table 4 - Tertiary'!MRL8</f>
        <v>0</v>
      </c>
      <c r="MRN12" s="1442">
        <f>SUM(MRJ12:MRM12)</f>
        <v>0</v>
      </c>
      <c r="MRO12" s="1443">
        <f>'GC Table 8 - Primary'!MRM12</f>
        <v>0</v>
      </c>
      <c r="MRP12" s="1441">
        <f>'GC Table 6 - Secondary'!MRM14</f>
        <v>0</v>
      </c>
      <c r="MRQ12" s="1444">
        <f>'GC Table 5 - Worker Training'!MRM12</f>
        <v>0</v>
      </c>
      <c r="MRR12" s="1441">
        <f>'GC Table 4 - Tertiary'!MRL9</f>
        <v>0</v>
      </c>
      <c r="MRS12" s="1445">
        <f>SUM(MRO12:MRR12)</f>
        <v>0</v>
      </c>
      <c r="MRT12" s="1440">
        <f>'GC Table 8 - Primary'!MRM20</f>
        <v>0</v>
      </c>
      <c r="MRU12" s="1441">
        <f>'GC Table 6 - Secondary'!MRM22</f>
        <v>0</v>
      </c>
      <c r="MRV12" s="1441">
        <f>'GC Table 5 - Worker Training'!MRM20</f>
        <v>0</v>
      </c>
      <c r="MRW12" s="1441">
        <f>'GC Table 4 - Tertiary'!MRL17</f>
        <v>0</v>
      </c>
      <c r="MRX12" s="1446">
        <f>SUM(MRT12:MRW12)</f>
        <v>0</v>
      </c>
      <c r="MRY12" s="780">
        <v>2014</v>
      </c>
      <c r="MRZ12" s="1440">
        <f>'GC Table 8 - Primary'!MSC8</f>
        <v>0</v>
      </c>
      <c r="MSA12" s="1441">
        <f>'GC Table 6 - Secondary'!MSC8</f>
        <v>0</v>
      </c>
      <c r="MSB12" s="1441">
        <f>'GC Table 5 - Worker Training'!MSC8</f>
        <v>0</v>
      </c>
      <c r="MSC12" s="1441">
        <f>'GC Table 4 - Tertiary'!MSB8</f>
        <v>0</v>
      </c>
      <c r="MSD12" s="1442">
        <f>SUM(MRZ12:MSC12)</f>
        <v>0</v>
      </c>
      <c r="MSE12" s="1443">
        <f>'GC Table 8 - Primary'!MSC12</f>
        <v>0</v>
      </c>
      <c r="MSF12" s="1441">
        <f>'GC Table 6 - Secondary'!MSC14</f>
        <v>0</v>
      </c>
      <c r="MSG12" s="1444">
        <f>'GC Table 5 - Worker Training'!MSC12</f>
        <v>0</v>
      </c>
      <c r="MSH12" s="1441">
        <f>'GC Table 4 - Tertiary'!MSB9</f>
        <v>0</v>
      </c>
      <c r="MSI12" s="1445">
        <f>SUM(MSE12:MSH12)</f>
        <v>0</v>
      </c>
      <c r="MSJ12" s="1440">
        <f>'GC Table 8 - Primary'!MSC20</f>
        <v>0</v>
      </c>
      <c r="MSK12" s="1441">
        <f>'GC Table 6 - Secondary'!MSC22</f>
        <v>0</v>
      </c>
      <c r="MSL12" s="1441">
        <f>'GC Table 5 - Worker Training'!MSC20</f>
        <v>0</v>
      </c>
      <c r="MSM12" s="1441">
        <f>'GC Table 4 - Tertiary'!MSB17</f>
        <v>0</v>
      </c>
      <c r="MSN12" s="1446">
        <f>SUM(MSJ12:MSM12)</f>
        <v>0</v>
      </c>
      <c r="MSO12" s="780">
        <v>2014</v>
      </c>
      <c r="MSP12" s="1440">
        <f>'GC Table 8 - Primary'!MSS8</f>
        <v>0</v>
      </c>
      <c r="MSQ12" s="1441">
        <f>'GC Table 6 - Secondary'!MSS8</f>
        <v>0</v>
      </c>
      <c r="MSR12" s="1441">
        <f>'GC Table 5 - Worker Training'!MSS8</f>
        <v>0</v>
      </c>
      <c r="MSS12" s="1441">
        <f>'GC Table 4 - Tertiary'!MSR8</f>
        <v>0</v>
      </c>
      <c r="MST12" s="1442">
        <f>SUM(MSP12:MSS12)</f>
        <v>0</v>
      </c>
      <c r="MSU12" s="1443">
        <f>'GC Table 8 - Primary'!MSS12</f>
        <v>0</v>
      </c>
      <c r="MSV12" s="1441">
        <f>'GC Table 6 - Secondary'!MSS14</f>
        <v>0</v>
      </c>
      <c r="MSW12" s="1444">
        <f>'GC Table 5 - Worker Training'!MSS12</f>
        <v>0</v>
      </c>
      <c r="MSX12" s="1441">
        <f>'GC Table 4 - Tertiary'!MSR9</f>
        <v>0</v>
      </c>
      <c r="MSY12" s="1445">
        <f>SUM(MSU12:MSX12)</f>
        <v>0</v>
      </c>
      <c r="MSZ12" s="1440">
        <f>'GC Table 8 - Primary'!MSS20</f>
        <v>0</v>
      </c>
      <c r="MTA12" s="1441">
        <f>'GC Table 6 - Secondary'!MSS22</f>
        <v>0</v>
      </c>
      <c r="MTB12" s="1441">
        <f>'GC Table 5 - Worker Training'!MSS20</f>
        <v>0</v>
      </c>
      <c r="MTC12" s="1441">
        <f>'GC Table 4 - Tertiary'!MSR17</f>
        <v>0</v>
      </c>
      <c r="MTD12" s="1446">
        <f>SUM(MSZ12:MTC12)</f>
        <v>0</v>
      </c>
      <c r="MTE12" s="780">
        <v>2014</v>
      </c>
      <c r="MTF12" s="1440">
        <f>'GC Table 8 - Primary'!MTI8</f>
        <v>0</v>
      </c>
      <c r="MTG12" s="1441">
        <f>'GC Table 6 - Secondary'!MTI8</f>
        <v>0</v>
      </c>
      <c r="MTH12" s="1441">
        <f>'GC Table 5 - Worker Training'!MTI8</f>
        <v>0</v>
      </c>
      <c r="MTI12" s="1441">
        <f>'GC Table 4 - Tertiary'!MTH8</f>
        <v>0</v>
      </c>
      <c r="MTJ12" s="1442">
        <f>SUM(MTF12:MTI12)</f>
        <v>0</v>
      </c>
      <c r="MTK12" s="1443">
        <f>'GC Table 8 - Primary'!MTI12</f>
        <v>0</v>
      </c>
      <c r="MTL12" s="1441">
        <f>'GC Table 6 - Secondary'!MTI14</f>
        <v>0</v>
      </c>
      <c r="MTM12" s="1444">
        <f>'GC Table 5 - Worker Training'!MTI12</f>
        <v>0</v>
      </c>
      <c r="MTN12" s="1441">
        <f>'GC Table 4 - Tertiary'!MTH9</f>
        <v>0</v>
      </c>
      <c r="MTO12" s="1445">
        <f>SUM(MTK12:MTN12)</f>
        <v>0</v>
      </c>
      <c r="MTP12" s="1440">
        <f>'GC Table 8 - Primary'!MTI20</f>
        <v>0</v>
      </c>
      <c r="MTQ12" s="1441">
        <f>'GC Table 6 - Secondary'!MTI22</f>
        <v>0</v>
      </c>
      <c r="MTR12" s="1441">
        <f>'GC Table 5 - Worker Training'!MTI20</f>
        <v>0</v>
      </c>
      <c r="MTS12" s="1441">
        <f>'GC Table 4 - Tertiary'!MTH17</f>
        <v>0</v>
      </c>
      <c r="MTT12" s="1446">
        <f>SUM(MTP12:MTS12)</f>
        <v>0</v>
      </c>
      <c r="MTU12" s="780">
        <v>2014</v>
      </c>
      <c r="MTV12" s="1440">
        <f>'GC Table 8 - Primary'!MTY8</f>
        <v>0</v>
      </c>
      <c r="MTW12" s="1441">
        <f>'GC Table 6 - Secondary'!MTY8</f>
        <v>0</v>
      </c>
      <c r="MTX12" s="1441">
        <f>'GC Table 5 - Worker Training'!MTY8</f>
        <v>0</v>
      </c>
      <c r="MTY12" s="1441">
        <f>'GC Table 4 - Tertiary'!MTX8</f>
        <v>0</v>
      </c>
      <c r="MTZ12" s="1442">
        <f>SUM(MTV12:MTY12)</f>
        <v>0</v>
      </c>
      <c r="MUA12" s="1443">
        <f>'GC Table 8 - Primary'!MTY12</f>
        <v>0</v>
      </c>
      <c r="MUB12" s="1441">
        <f>'GC Table 6 - Secondary'!MTY14</f>
        <v>0</v>
      </c>
      <c r="MUC12" s="1444">
        <f>'GC Table 5 - Worker Training'!MTY12</f>
        <v>0</v>
      </c>
      <c r="MUD12" s="1441">
        <f>'GC Table 4 - Tertiary'!MTX9</f>
        <v>0</v>
      </c>
      <c r="MUE12" s="1445">
        <f>SUM(MUA12:MUD12)</f>
        <v>0</v>
      </c>
      <c r="MUF12" s="1440">
        <f>'GC Table 8 - Primary'!MTY20</f>
        <v>0</v>
      </c>
      <c r="MUG12" s="1441">
        <f>'GC Table 6 - Secondary'!MTY22</f>
        <v>0</v>
      </c>
      <c r="MUH12" s="1441">
        <f>'GC Table 5 - Worker Training'!MTY20</f>
        <v>0</v>
      </c>
      <c r="MUI12" s="1441">
        <f>'GC Table 4 - Tertiary'!MTX17</f>
        <v>0</v>
      </c>
      <c r="MUJ12" s="1446">
        <f>SUM(MUF12:MUI12)</f>
        <v>0</v>
      </c>
      <c r="MUK12" s="780">
        <v>2014</v>
      </c>
      <c r="MUL12" s="1440">
        <f>'GC Table 8 - Primary'!MUO8</f>
        <v>0</v>
      </c>
      <c r="MUM12" s="1441">
        <f>'GC Table 6 - Secondary'!MUO8</f>
        <v>0</v>
      </c>
      <c r="MUN12" s="1441">
        <f>'GC Table 5 - Worker Training'!MUO8</f>
        <v>0</v>
      </c>
      <c r="MUO12" s="1441">
        <f>'GC Table 4 - Tertiary'!MUN8</f>
        <v>0</v>
      </c>
      <c r="MUP12" s="1442">
        <f>SUM(MUL12:MUO12)</f>
        <v>0</v>
      </c>
      <c r="MUQ12" s="1443">
        <f>'GC Table 8 - Primary'!MUO12</f>
        <v>0</v>
      </c>
      <c r="MUR12" s="1441">
        <f>'GC Table 6 - Secondary'!MUO14</f>
        <v>0</v>
      </c>
      <c r="MUS12" s="1444">
        <f>'GC Table 5 - Worker Training'!MUO12</f>
        <v>0</v>
      </c>
      <c r="MUT12" s="1441">
        <f>'GC Table 4 - Tertiary'!MUN9</f>
        <v>0</v>
      </c>
      <c r="MUU12" s="1445">
        <f>SUM(MUQ12:MUT12)</f>
        <v>0</v>
      </c>
      <c r="MUV12" s="1440">
        <f>'GC Table 8 - Primary'!MUO20</f>
        <v>0</v>
      </c>
      <c r="MUW12" s="1441">
        <f>'GC Table 6 - Secondary'!MUO22</f>
        <v>0</v>
      </c>
      <c r="MUX12" s="1441">
        <f>'GC Table 5 - Worker Training'!MUO20</f>
        <v>0</v>
      </c>
      <c r="MUY12" s="1441">
        <f>'GC Table 4 - Tertiary'!MUN17</f>
        <v>0</v>
      </c>
      <c r="MUZ12" s="1446">
        <f>SUM(MUV12:MUY12)</f>
        <v>0</v>
      </c>
      <c r="MVA12" s="780">
        <v>2014</v>
      </c>
      <c r="MVB12" s="1440">
        <f>'GC Table 8 - Primary'!MVE8</f>
        <v>0</v>
      </c>
      <c r="MVC12" s="1441">
        <f>'GC Table 6 - Secondary'!MVE8</f>
        <v>0</v>
      </c>
      <c r="MVD12" s="1441">
        <f>'GC Table 5 - Worker Training'!MVE8</f>
        <v>0</v>
      </c>
      <c r="MVE12" s="1441">
        <f>'GC Table 4 - Tertiary'!MVD8</f>
        <v>0</v>
      </c>
      <c r="MVF12" s="1442">
        <f>SUM(MVB12:MVE12)</f>
        <v>0</v>
      </c>
      <c r="MVG12" s="1443">
        <f>'GC Table 8 - Primary'!MVE12</f>
        <v>0</v>
      </c>
      <c r="MVH12" s="1441">
        <f>'GC Table 6 - Secondary'!MVE14</f>
        <v>0</v>
      </c>
      <c r="MVI12" s="1444">
        <f>'GC Table 5 - Worker Training'!MVE12</f>
        <v>0</v>
      </c>
      <c r="MVJ12" s="1441">
        <f>'GC Table 4 - Tertiary'!MVD9</f>
        <v>0</v>
      </c>
      <c r="MVK12" s="1445">
        <f>SUM(MVG12:MVJ12)</f>
        <v>0</v>
      </c>
      <c r="MVL12" s="1440">
        <f>'GC Table 8 - Primary'!MVE20</f>
        <v>0</v>
      </c>
      <c r="MVM12" s="1441">
        <f>'GC Table 6 - Secondary'!MVE22</f>
        <v>0</v>
      </c>
      <c r="MVN12" s="1441">
        <f>'GC Table 5 - Worker Training'!MVE20</f>
        <v>0</v>
      </c>
      <c r="MVO12" s="1441">
        <f>'GC Table 4 - Tertiary'!MVD17</f>
        <v>0</v>
      </c>
      <c r="MVP12" s="1446">
        <f>SUM(MVL12:MVO12)</f>
        <v>0</v>
      </c>
      <c r="MVQ12" s="780">
        <v>2014</v>
      </c>
      <c r="MVR12" s="1440">
        <f>'GC Table 8 - Primary'!MVU8</f>
        <v>0</v>
      </c>
      <c r="MVS12" s="1441">
        <f>'GC Table 6 - Secondary'!MVU8</f>
        <v>0</v>
      </c>
      <c r="MVT12" s="1441">
        <f>'GC Table 5 - Worker Training'!MVU8</f>
        <v>0</v>
      </c>
      <c r="MVU12" s="1441">
        <f>'GC Table 4 - Tertiary'!MVT8</f>
        <v>0</v>
      </c>
      <c r="MVV12" s="1442">
        <f>SUM(MVR12:MVU12)</f>
        <v>0</v>
      </c>
      <c r="MVW12" s="1443">
        <f>'GC Table 8 - Primary'!MVU12</f>
        <v>0</v>
      </c>
      <c r="MVX12" s="1441">
        <f>'GC Table 6 - Secondary'!MVU14</f>
        <v>0</v>
      </c>
      <c r="MVY12" s="1444">
        <f>'GC Table 5 - Worker Training'!MVU12</f>
        <v>0</v>
      </c>
      <c r="MVZ12" s="1441">
        <f>'GC Table 4 - Tertiary'!MVT9</f>
        <v>0</v>
      </c>
      <c r="MWA12" s="1445">
        <f>SUM(MVW12:MVZ12)</f>
        <v>0</v>
      </c>
      <c r="MWB12" s="1440">
        <f>'GC Table 8 - Primary'!MVU20</f>
        <v>0</v>
      </c>
      <c r="MWC12" s="1441">
        <f>'GC Table 6 - Secondary'!MVU22</f>
        <v>0</v>
      </c>
      <c r="MWD12" s="1441">
        <f>'GC Table 5 - Worker Training'!MVU20</f>
        <v>0</v>
      </c>
      <c r="MWE12" s="1441">
        <f>'GC Table 4 - Tertiary'!MVT17</f>
        <v>0</v>
      </c>
      <c r="MWF12" s="1446">
        <f>SUM(MWB12:MWE12)</f>
        <v>0</v>
      </c>
      <c r="MWG12" s="780">
        <v>2014</v>
      </c>
      <c r="MWH12" s="1440">
        <f>'GC Table 8 - Primary'!MWK8</f>
        <v>0</v>
      </c>
      <c r="MWI12" s="1441">
        <f>'GC Table 6 - Secondary'!MWK8</f>
        <v>0</v>
      </c>
      <c r="MWJ12" s="1441">
        <f>'GC Table 5 - Worker Training'!MWK8</f>
        <v>0</v>
      </c>
      <c r="MWK12" s="1441">
        <f>'GC Table 4 - Tertiary'!MWJ8</f>
        <v>0</v>
      </c>
      <c r="MWL12" s="1442">
        <f>SUM(MWH12:MWK12)</f>
        <v>0</v>
      </c>
      <c r="MWM12" s="1443">
        <f>'GC Table 8 - Primary'!MWK12</f>
        <v>0</v>
      </c>
      <c r="MWN12" s="1441">
        <f>'GC Table 6 - Secondary'!MWK14</f>
        <v>0</v>
      </c>
      <c r="MWO12" s="1444">
        <f>'GC Table 5 - Worker Training'!MWK12</f>
        <v>0</v>
      </c>
      <c r="MWP12" s="1441">
        <f>'GC Table 4 - Tertiary'!MWJ9</f>
        <v>0</v>
      </c>
      <c r="MWQ12" s="1445">
        <f>SUM(MWM12:MWP12)</f>
        <v>0</v>
      </c>
      <c r="MWR12" s="1440">
        <f>'GC Table 8 - Primary'!MWK20</f>
        <v>0</v>
      </c>
      <c r="MWS12" s="1441">
        <f>'GC Table 6 - Secondary'!MWK22</f>
        <v>0</v>
      </c>
      <c r="MWT12" s="1441">
        <f>'GC Table 5 - Worker Training'!MWK20</f>
        <v>0</v>
      </c>
      <c r="MWU12" s="1441">
        <f>'GC Table 4 - Tertiary'!MWJ17</f>
        <v>0</v>
      </c>
      <c r="MWV12" s="1446">
        <f>SUM(MWR12:MWU12)</f>
        <v>0</v>
      </c>
      <c r="MWW12" s="780">
        <v>2014</v>
      </c>
      <c r="MWX12" s="1440">
        <f>'GC Table 8 - Primary'!MXA8</f>
        <v>0</v>
      </c>
      <c r="MWY12" s="1441">
        <f>'GC Table 6 - Secondary'!MXA8</f>
        <v>0</v>
      </c>
      <c r="MWZ12" s="1441">
        <f>'GC Table 5 - Worker Training'!MXA8</f>
        <v>0</v>
      </c>
      <c r="MXA12" s="1441">
        <f>'GC Table 4 - Tertiary'!MWZ8</f>
        <v>0</v>
      </c>
      <c r="MXB12" s="1442">
        <f>SUM(MWX12:MXA12)</f>
        <v>0</v>
      </c>
      <c r="MXC12" s="1443">
        <f>'GC Table 8 - Primary'!MXA12</f>
        <v>0</v>
      </c>
      <c r="MXD12" s="1441">
        <f>'GC Table 6 - Secondary'!MXA14</f>
        <v>0</v>
      </c>
      <c r="MXE12" s="1444">
        <f>'GC Table 5 - Worker Training'!MXA12</f>
        <v>0</v>
      </c>
      <c r="MXF12" s="1441">
        <f>'GC Table 4 - Tertiary'!MWZ9</f>
        <v>0</v>
      </c>
      <c r="MXG12" s="1445">
        <f>SUM(MXC12:MXF12)</f>
        <v>0</v>
      </c>
      <c r="MXH12" s="1440">
        <f>'GC Table 8 - Primary'!MXA20</f>
        <v>0</v>
      </c>
      <c r="MXI12" s="1441">
        <f>'GC Table 6 - Secondary'!MXA22</f>
        <v>0</v>
      </c>
      <c r="MXJ12" s="1441">
        <f>'GC Table 5 - Worker Training'!MXA20</f>
        <v>0</v>
      </c>
      <c r="MXK12" s="1441">
        <f>'GC Table 4 - Tertiary'!MWZ17</f>
        <v>0</v>
      </c>
      <c r="MXL12" s="1446">
        <f>SUM(MXH12:MXK12)</f>
        <v>0</v>
      </c>
      <c r="MXM12" s="780">
        <v>2014</v>
      </c>
      <c r="MXN12" s="1440">
        <f>'GC Table 8 - Primary'!MXQ8</f>
        <v>0</v>
      </c>
      <c r="MXO12" s="1441">
        <f>'GC Table 6 - Secondary'!MXQ8</f>
        <v>0</v>
      </c>
      <c r="MXP12" s="1441">
        <f>'GC Table 5 - Worker Training'!MXQ8</f>
        <v>0</v>
      </c>
      <c r="MXQ12" s="1441">
        <f>'GC Table 4 - Tertiary'!MXP8</f>
        <v>0</v>
      </c>
      <c r="MXR12" s="1442">
        <f>SUM(MXN12:MXQ12)</f>
        <v>0</v>
      </c>
      <c r="MXS12" s="1443">
        <f>'GC Table 8 - Primary'!MXQ12</f>
        <v>0</v>
      </c>
      <c r="MXT12" s="1441">
        <f>'GC Table 6 - Secondary'!MXQ14</f>
        <v>0</v>
      </c>
      <c r="MXU12" s="1444">
        <f>'GC Table 5 - Worker Training'!MXQ12</f>
        <v>0</v>
      </c>
      <c r="MXV12" s="1441">
        <f>'GC Table 4 - Tertiary'!MXP9</f>
        <v>0</v>
      </c>
      <c r="MXW12" s="1445">
        <f>SUM(MXS12:MXV12)</f>
        <v>0</v>
      </c>
      <c r="MXX12" s="1440">
        <f>'GC Table 8 - Primary'!MXQ20</f>
        <v>0</v>
      </c>
      <c r="MXY12" s="1441">
        <f>'GC Table 6 - Secondary'!MXQ22</f>
        <v>0</v>
      </c>
      <c r="MXZ12" s="1441">
        <f>'GC Table 5 - Worker Training'!MXQ20</f>
        <v>0</v>
      </c>
      <c r="MYA12" s="1441">
        <f>'GC Table 4 - Tertiary'!MXP17</f>
        <v>0</v>
      </c>
      <c r="MYB12" s="1446">
        <f>SUM(MXX12:MYA12)</f>
        <v>0</v>
      </c>
      <c r="MYC12" s="780">
        <v>2014</v>
      </c>
      <c r="MYD12" s="1440">
        <f>'GC Table 8 - Primary'!MYG8</f>
        <v>0</v>
      </c>
      <c r="MYE12" s="1441">
        <f>'GC Table 6 - Secondary'!MYG8</f>
        <v>0</v>
      </c>
      <c r="MYF12" s="1441">
        <f>'GC Table 5 - Worker Training'!MYG8</f>
        <v>0</v>
      </c>
      <c r="MYG12" s="1441">
        <f>'GC Table 4 - Tertiary'!MYF8</f>
        <v>0</v>
      </c>
      <c r="MYH12" s="1442">
        <f>SUM(MYD12:MYG12)</f>
        <v>0</v>
      </c>
      <c r="MYI12" s="1443">
        <f>'GC Table 8 - Primary'!MYG12</f>
        <v>0</v>
      </c>
      <c r="MYJ12" s="1441">
        <f>'GC Table 6 - Secondary'!MYG14</f>
        <v>0</v>
      </c>
      <c r="MYK12" s="1444">
        <f>'GC Table 5 - Worker Training'!MYG12</f>
        <v>0</v>
      </c>
      <c r="MYL12" s="1441">
        <f>'GC Table 4 - Tertiary'!MYF9</f>
        <v>0</v>
      </c>
      <c r="MYM12" s="1445">
        <f>SUM(MYI12:MYL12)</f>
        <v>0</v>
      </c>
      <c r="MYN12" s="1440">
        <f>'GC Table 8 - Primary'!MYG20</f>
        <v>0</v>
      </c>
      <c r="MYO12" s="1441">
        <f>'GC Table 6 - Secondary'!MYG22</f>
        <v>0</v>
      </c>
      <c r="MYP12" s="1441">
        <f>'GC Table 5 - Worker Training'!MYG20</f>
        <v>0</v>
      </c>
      <c r="MYQ12" s="1441">
        <f>'GC Table 4 - Tertiary'!MYF17</f>
        <v>0</v>
      </c>
      <c r="MYR12" s="1446">
        <f>SUM(MYN12:MYQ12)</f>
        <v>0</v>
      </c>
      <c r="MYS12" s="780">
        <v>2014</v>
      </c>
      <c r="MYT12" s="1440">
        <f>'GC Table 8 - Primary'!MYW8</f>
        <v>0</v>
      </c>
      <c r="MYU12" s="1441">
        <f>'GC Table 6 - Secondary'!MYW8</f>
        <v>0</v>
      </c>
      <c r="MYV12" s="1441">
        <f>'GC Table 5 - Worker Training'!MYW8</f>
        <v>0</v>
      </c>
      <c r="MYW12" s="1441">
        <f>'GC Table 4 - Tertiary'!MYV8</f>
        <v>0</v>
      </c>
      <c r="MYX12" s="1442">
        <f>SUM(MYT12:MYW12)</f>
        <v>0</v>
      </c>
      <c r="MYY12" s="1443">
        <f>'GC Table 8 - Primary'!MYW12</f>
        <v>0</v>
      </c>
      <c r="MYZ12" s="1441">
        <f>'GC Table 6 - Secondary'!MYW14</f>
        <v>0</v>
      </c>
      <c r="MZA12" s="1444">
        <f>'GC Table 5 - Worker Training'!MYW12</f>
        <v>0</v>
      </c>
      <c r="MZB12" s="1441">
        <f>'GC Table 4 - Tertiary'!MYV9</f>
        <v>0</v>
      </c>
      <c r="MZC12" s="1445">
        <f>SUM(MYY12:MZB12)</f>
        <v>0</v>
      </c>
      <c r="MZD12" s="1440">
        <f>'GC Table 8 - Primary'!MYW20</f>
        <v>0</v>
      </c>
      <c r="MZE12" s="1441">
        <f>'GC Table 6 - Secondary'!MYW22</f>
        <v>0</v>
      </c>
      <c r="MZF12" s="1441">
        <f>'GC Table 5 - Worker Training'!MYW20</f>
        <v>0</v>
      </c>
      <c r="MZG12" s="1441">
        <f>'GC Table 4 - Tertiary'!MYV17</f>
        <v>0</v>
      </c>
      <c r="MZH12" s="1446">
        <f>SUM(MZD12:MZG12)</f>
        <v>0</v>
      </c>
      <c r="MZI12" s="780">
        <v>2014</v>
      </c>
      <c r="MZJ12" s="1440">
        <f>'GC Table 8 - Primary'!MZM8</f>
        <v>0</v>
      </c>
      <c r="MZK12" s="1441">
        <f>'GC Table 6 - Secondary'!MZM8</f>
        <v>0</v>
      </c>
      <c r="MZL12" s="1441">
        <f>'GC Table 5 - Worker Training'!MZM8</f>
        <v>0</v>
      </c>
      <c r="MZM12" s="1441">
        <f>'GC Table 4 - Tertiary'!MZL8</f>
        <v>0</v>
      </c>
      <c r="MZN12" s="1442">
        <f>SUM(MZJ12:MZM12)</f>
        <v>0</v>
      </c>
      <c r="MZO12" s="1443">
        <f>'GC Table 8 - Primary'!MZM12</f>
        <v>0</v>
      </c>
      <c r="MZP12" s="1441">
        <f>'GC Table 6 - Secondary'!MZM14</f>
        <v>0</v>
      </c>
      <c r="MZQ12" s="1444">
        <f>'GC Table 5 - Worker Training'!MZM12</f>
        <v>0</v>
      </c>
      <c r="MZR12" s="1441">
        <f>'GC Table 4 - Tertiary'!MZL9</f>
        <v>0</v>
      </c>
      <c r="MZS12" s="1445">
        <f>SUM(MZO12:MZR12)</f>
        <v>0</v>
      </c>
      <c r="MZT12" s="1440">
        <f>'GC Table 8 - Primary'!MZM20</f>
        <v>0</v>
      </c>
      <c r="MZU12" s="1441">
        <f>'GC Table 6 - Secondary'!MZM22</f>
        <v>0</v>
      </c>
      <c r="MZV12" s="1441">
        <f>'GC Table 5 - Worker Training'!MZM20</f>
        <v>0</v>
      </c>
      <c r="MZW12" s="1441">
        <f>'GC Table 4 - Tertiary'!MZL17</f>
        <v>0</v>
      </c>
      <c r="MZX12" s="1446">
        <f>SUM(MZT12:MZW12)</f>
        <v>0</v>
      </c>
      <c r="MZY12" s="780">
        <v>2014</v>
      </c>
      <c r="MZZ12" s="1440">
        <f>'GC Table 8 - Primary'!NAC8</f>
        <v>0</v>
      </c>
      <c r="NAA12" s="1441">
        <f>'GC Table 6 - Secondary'!NAC8</f>
        <v>0</v>
      </c>
      <c r="NAB12" s="1441">
        <f>'GC Table 5 - Worker Training'!NAC8</f>
        <v>0</v>
      </c>
      <c r="NAC12" s="1441">
        <f>'GC Table 4 - Tertiary'!NAB8</f>
        <v>0</v>
      </c>
      <c r="NAD12" s="1442">
        <f>SUM(MZZ12:NAC12)</f>
        <v>0</v>
      </c>
      <c r="NAE12" s="1443">
        <f>'GC Table 8 - Primary'!NAC12</f>
        <v>0</v>
      </c>
      <c r="NAF12" s="1441">
        <f>'GC Table 6 - Secondary'!NAC14</f>
        <v>0</v>
      </c>
      <c r="NAG12" s="1444">
        <f>'GC Table 5 - Worker Training'!NAC12</f>
        <v>0</v>
      </c>
      <c r="NAH12" s="1441">
        <f>'GC Table 4 - Tertiary'!NAB9</f>
        <v>0</v>
      </c>
      <c r="NAI12" s="1445">
        <f>SUM(NAE12:NAH12)</f>
        <v>0</v>
      </c>
      <c r="NAJ12" s="1440">
        <f>'GC Table 8 - Primary'!NAC20</f>
        <v>0</v>
      </c>
      <c r="NAK12" s="1441">
        <f>'GC Table 6 - Secondary'!NAC22</f>
        <v>0</v>
      </c>
      <c r="NAL12" s="1441">
        <f>'GC Table 5 - Worker Training'!NAC20</f>
        <v>0</v>
      </c>
      <c r="NAM12" s="1441">
        <f>'GC Table 4 - Tertiary'!NAB17</f>
        <v>0</v>
      </c>
      <c r="NAN12" s="1446">
        <f>SUM(NAJ12:NAM12)</f>
        <v>0</v>
      </c>
      <c r="NAO12" s="780">
        <v>2014</v>
      </c>
      <c r="NAP12" s="1440">
        <f>'GC Table 8 - Primary'!NAS8</f>
        <v>0</v>
      </c>
      <c r="NAQ12" s="1441">
        <f>'GC Table 6 - Secondary'!NAS8</f>
        <v>0</v>
      </c>
      <c r="NAR12" s="1441">
        <f>'GC Table 5 - Worker Training'!NAS8</f>
        <v>0</v>
      </c>
      <c r="NAS12" s="1441">
        <f>'GC Table 4 - Tertiary'!NAR8</f>
        <v>0</v>
      </c>
      <c r="NAT12" s="1442">
        <f>SUM(NAP12:NAS12)</f>
        <v>0</v>
      </c>
      <c r="NAU12" s="1443">
        <f>'GC Table 8 - Primary'!NAS12</f>
        <v>0</v>
      </c>
      <c r="NAV12" s="1441">
        <f>'GC Table 6 - Secondary'!NAS14</f>
        <v>0</v>
      </c>
      <c r="NAW12" s="1444">
        <f>'GC Table 5 - Worker Training'!NAS12</f>
        <v>0</v>
      </c>
      <c r="NAX12" s="1441">
        <f>'GC Table 4 - Tertiary'!NAR9</f>
        <v>0</v>
      </c>
      <c r="NAY12" s="1445">
        <f>SUM(NAU12:NAX12)</f>
        <v>0</v>
      </c>
      <c r="NAZ12" s="1440">
        <f>'GC Table 8 - Primary'!NAS20</f>
        <v>0</v>
      </c>
      <c r="NBA12" s="1441">
        <f>'GC Table 6 - Secondary'!NAS22</f>
        <v>0</v>
      </c>
      <c r="NBB12" s="1441">
        <f>'GC Table 5 - Worker Training'!NAS20</f>
        <v>0</v>
      </c>
      <c r="NBC12" s="1441">
        <f>'GC Table 4 - Tertiary'!NAR17</f>
        <v>0</v>
      </c>
      <c r="NBD12" s="1446">
        <f>SUM(NAZ12:NBC12)</f>
        <v>0</v>
      </c>
      <c r="NBE12" s="780">
        <v>2014</v>
      </c>
      <c r="NBF12" s="1440">
        <f>'GC Table 8 - Primary'!NBI8</f>
        <v>0</v>
      </c>
      <c r="NBG12" s="1441">
        <f>'GC Table 6 - Secondary'!NBI8</f>
        <v>0</v>
      </c>
      <c r="NBH12" s="1441">
        <f>'GC Table 5 - Worker Training'!NBI8</f>
        <v>0</v>
      </c>
      <c r="NBI12" s="1441">
        <f>'GC Table 4 - Tertiary'!NBH8</f>
        <v>0</v>
      </c>
      <c r="NBJ12" s="1442">
        <f>SUM(NBF12:NBI12)</f>
        <v>0</v>
      </c>
      <c r="NBK12" s="1443">
        <f>'GC Table 8 - Primary'!NBI12</f>
        <v>0</v>
      </c>
      <c r="NBL12" s="1441">
        <f>'GC Table 6 - Secondary'!NBI14</f>
        <v>0</v>
      </c>
      <c r="NBM12" s="1444">
        <f>'GC Table 5 - Worker Training'!NBI12</f>
        <v>0</v>
      </c>
      <c r="NBN12" s="1441">
        <f>'GC Table 4 - Tertiary'!NBH9</f>
        <v>0</v>
      </c>
      <c r="NBO12" s="1445">
        <f>SUM(NBK12:NBN12)</f>
        <v>0</v>
      </c>
      <c r="NBP12" s="1440">
        <f>'GC Table 8 - Primary'!NBI20</f>
        <v>0</v>
      </c>
      <c r="NBQ12" s="1441">
        <f>'GC Table 6 - Secondary'!NBI22</f>
        <v>0</v>
      </c>
      <c r="NBR12" s="1441">
        <f>'GC Table 5 - Worker Training'!NBI20</f>
        <v>0</v>
      </c>
      <c r="NBS12" s="1441">
        <f>'GC Table 4 - Tertiary'!NBH17</f>
        <v>0</v>
      </c>
      <c r="NBT12" s="1446">
        <f>SUM(NBP12:NBS12)</f>
        <v>0</v>
      </c>
      <c r="NBU12" s="780">
        <v>2014</v>
      </c>
      <c r="NBV12" s="1440">
        <f>'GC Table 8 - Primary'!NBY8</f>
        <v>0</v>
      </c>
      <c r="NBW12" s="1441">
        <f>'GC Table 6 - Secondary'!NBY8</f>
        <v>0</v>
      </c>
      <c r="NBX12" s="1441">
        <f>'GC Table 5 - Worker Training'!NBY8</f>
        <v>0</v>
      </c>
      <c r="NBY12" s="1441">
        <f>'GC Table 4 - Tertiary'!NBX8</f>
        <v>0</v>
      </c>
      <c r="NBZ12" s="1442">
        <f>SUM(NBV12:NBY12)</f>
        <v>0</v>
      </c>
      <c r="NCA12" s="1443">
        <f>'GC Table 8 - Primary'!NBY12</f>
        <v>0</v>
      </c>
      <c r="NCB12" s="1441">
        <f>'GC Table 6 - Secondary'!NBY14</f>
        <v>0</v>
      </c>
      <c r="NCC12" s="1444">
        <f>'GC Table 5 - Worker Training'!NBY12</f>
        <v>0</v>
      </c>
      <c r="NCD12" s="1441">
        <f>'GC Table 4 - Tertiary'!NBX9</f>
        <v>0</v>
      </c>
      <c r="NCE12" s="1445">
        <f>SUM(NCA12:NCD12)</f>
        <v>0</v>
      </c>
      <c r="NCF12" s="1440">
        <f>'GC Table 8 - Primary'!NBY20</f>
        <v>0</v>
      </c>
      <c r="NCG12" s="1441">
        <f>'GC Table 6 - Secondary'!NBY22</f>
        <v>0</v>
      </c>
      <c r="NCH12" s="1441">
        <f>'GC Table 5 - Worker Training'!NBY20</f>
        <v>0</v>
      </c>
      <c r="NCI12" s="1441">
        <f>'GC Table 4 - Tertiary'!NBX17</f>
        <v>0</v>
      </c>
      <c r="NCJ12" s="1446">
        <f>SUM(NCF12:NCI12)</f>
        <v>0</v>
      </c>
      <c r="NCK12" s="780">
        <v>2014</v>
      </c>
      <c r="NCL12" s="1440">
        <f>'GC Table 8 - Primary'!NCO8</f>
        <v>0</v>
      </c>
      <c r="NCM12" s="1441">
        <f>'GC Table 6 - Secondary'!NCO8</f>
        <v>0</v>
      </c>
      <c r="NCN12" s="1441">
        <f>'GC Table 5 - Worker Training'!NCO8</f>
        <v>0</v>
      </c>
      <c r="NCO12" s="1441">
        <f>'GC Table 4 - Tertiary'!NCN8</f>
        <v>0</v>
      </c>
      <c r="NCP12" s="1442">
        <f>SUM(NCL12:NCO12)</f>
        <v>0</v>
      </c>
      <c r="NCQ12" s="1443">
        <f>'GC Table 8 - Primary'!NCO12</f>
        <v>0</v>
      </c>
      <c r="NCR12" s="1441">
        <f>'GC Table 6 - Secondary'!NCO14</f>
        <v>0</v>
      </c>
      <c r="NCS12" s="1444">
        <f>'GC Table 5 - Worker Training'!NCO12</f>
        <v>0</v>
      </c>
      <c r="NCT12" s="1441">
        <f>'GC Table 4 - Tertiary'!NCN9</f>
        <v>0</v>
      </c>
      <c r="NCU12" s="1445">
        <f>SUM(NCQ12:NCT12)</f>
        <v>0</v>
      </c>
      <c r="NCV12" s="1440">
        <f>'GC Table 8 - Primary'!NCO20</f>
        <v>0</v>
      </c>
      <c r="NCW12" s="1441">
        <f>'GC Table 6 - Secondary'!NCO22</f>
        <v>0</v>
      </c>
      <c r="NCX12" s="1441">
        <f>'GC Table 5 - Worker Training'!NCO20</f>
        <v>0</v>
      </c>
      <c r="NCY12" s="1441">
        <f>'GC Table 4 - Tertiary'!NCN17</f>
        <v>0</v>
      </c>
      <c r="NCZ12" s="1446">
        <f>SUM(NCV12:NCY12)</f>
        <v>0</v>
      </c>
      <c r="NDA12" s="780">
        <v>2014</v>
      </c>
      <c r="NDB12" s="1440">
        <f>'GC Table 8 - Primary'!NDE8</f>
        <v>0</v>
      </c>
      <c r="NDC12" s="1441">
        <f>'GC Table 6 - Secondary'!NDE8</f>
        <v>0</v>
      </c>
      <c r="NDD12" s="1441">
        <f>'GC Table 5 - Worker Training'!NDE8</f>
        <v>0</v>
      </c>
      <c r="NDE12" s="1441">
        <f>'GC Table 4 - Tertiary'!NDD8</f>
        <v>0</v>
      </c>
      <c r="NDF12" s="1442">
        <f>SUM(NDB12:NDE12)</f>
        <v>0</v>
      </c>
      <c r="NDG12" s="1443">
        <f>'GC Table 8 - Primary'!NDE12</f>
        <v>0</v>
      </c>
      <c r="NDH12" s="1441">
        <f>'GC Table 6 - Secondary'!NDE14</f>
        <v>0</v>
      </c>
      <c r="NDI12" s="1444">
        <f>'GC Table 5 - Worker Training'!NDE12</f>
        <v>0</v>
      </c>
      <c r="NDJ12" s="1441">
        <f>'GC Table 4 - Tertiary'!NDD9</f>
        <v>0</v>
      </c>
      <c r="NDK12" s="1445">
        <f>SUM(NDG12:NDJ12)</f>
        <v>0</v>
      </c>
      <c r="NDL12" s="1440">
        <f>'GC Table 8 - Primary'!NDE20</f>
        <v>0</v>
      </c>
      <c r="NDM12" s="1441">
        <f>'GC Table 6 - Secondary'!NDE22</f>
        <v>0</v>
      </c>
      <c r="NDN12" s="1441">
        <f>'GC Table 5 - Worker Training'!NDE20</f>
        <v>0</v>
      </c>
      <c r="NDO12" s="1441">
        <f>'GC Table 4 - Tertiary'!NDD17</f>
        <v>0</v>
      </c>
      <c r="NDP12" s="1446">
        <f>SUM(NDL12:NDO12)</f>
        <v>0</v>
      </c>
      <c r="NDQ12" s="780">
        <v>2014</v>
      </c>
      <c r="NDR12" s="1440">
        <f>'GC Table 8 - Primary'!NDU8</f>
        <v>0</v>
      </c>
      <c r="NDS12" s="1441">
        <f>'GC Table 6 - Secondary'!NDU8</f>
        <v>0</v>
      </c>
      <c r="NDT12" s="1441">
        <f>'GC Table 5 - Worker Training'!NDU8</f>
        <v>0</v>
      </c>
      <c r="NDU12" s="1441">
        <f>'GC Table 4 - Tertiary'!NDT8</f>
        <v>0</v>
      </c>
      <c r="NDV12" s="1442">
        <f>SUM(NDR12:NDU12)</f>
        <v>0</v>
      </c>
      <c r="NDW12" s="1443">
        <f>'GC Table 8 - Primary'!NDU12</f>
        <v>0</v>
      </c>
      <c r="NDX12" s="1441">
        <f>'GC Table 6 - Secondary'!NDU14</f>
        <v>0</v>
      </c>
      <c r="NDY12" s="1444">
        <f>'GC Table 5 - Worker Training'!NDU12</f>
        <v>0</v>
      </c>
      <c r="NDZ12" s="1441">
        <f>'GC Table 4 - Tertiary'!NDT9</f>
        <v>0</v>
      </c>
      <c r="NEA12" s="1445">
        <f>SUM(NDW12:NDZ12)</f>
        <v>0</v>
      </c>
      <c r="NEB12" s="1440">
        <f>'GC Table 8 - Primary'!NDU20</f>
        <v>0</v>
      </c>
      <c r="NEC12" s="1441">
        <f>'GC Table 6 - Secondary'!NDU22</f>
        <v>0</v>
      </c>
      <c r="NED12" s="1441">
        <f>'GC Table 5 - Worker Training'!NDU20</f>
        <v>0</v>
      </c>
      <c r="NEE12" s="1441">
        <f>'GC Table 4 - Tertiary'!NDT17</f>
        <v>0</v>
      </c>
      <c r="NEF12" s="1446">
        <f>SUM(NEB12:NEE12)</f>
        <v>0</v>
      </c>
      <c r="NEG12" s="780">
        <v>2014</v>
      </c>
      <c r="NEH12" s="1440">
        <f>'GC Table 8 - Primary'!NEK8</f>
        <v>0</v>
      </c>
      <c r="NEI12" s="1441">
        <f>'GC Table 6 - Secondary'!NEK8</f>
        <v>0</v>
      </c>
      <c r="NEJ12" s="1441">
        <f>'GC Table 5 - Worker Training'!NEK8</f>
        <v>0</v>
      </c>
      <c r="NEK12" s="1441">
        <f>'GC Table 4 - Tertiary'!NEJ8</f>
        <v>0</v>
      </c>
      <c r="NEL12" s="1442">
        <f>SUM(NEH12:NEK12)</f>
        <v>0</v>
      </c>
      <c r="NEM12" s="1443">
        <f>'GC Table 8 - Primary'!NEK12</f>
        <v>0</v>
      </c>
      <c r="NEN12" s="1441">
        <f>'GC Table 6 - Secondary'!NEK14</f>
        <v>0</v>
      </c>
      <c r="NEO12" s="1444">
        <f>'GC Table 5 - Worker Training'!NEK12</f>
        <v>0</v>
      </c>
      <c r="NEP12" s="1441">
        <f>'GC Table 4 - Tertiary'!NEJ9</f>
        <v>0</v>
      </c>
      <c r="NEQ12" s="1445">
        <f>SUM(NEM12:NEP12)</f>
        <v>0</v>
      </c>
      <c r="NER12" s="1440">
        <f>'GC Table 8 - Primary'!NEK20</f>
        <v>0</v>
      </c>
      <c r="NES12" s="1441">
        <f>'GC Table 6 - Secondary'!NEK22</f>
        <v>0</v>
      </c>
      <c r="NET12" s="1441">
        <f>'GC Table 5 - Worker Training'!NEK20</f>
        <v>0</v>
      </c>
      <c r="NEU12" s="1441">
        <f>'GC Table 4 - Tertiary'!NEJ17</f>
        <v>0</v>
      </c>
      <c r="NEV12" s="1446">
        <f>SUM(NER12:NEU12)</f>
        <v>0</v>
      </c>
      <c r="NEW12" s="780">
        <v>2014</v>
      </c>
      <c r="NEX12" s="1440">
        <f>'GC Table 8 - Primary'!NFA8</f>
        <v>0</v>
      </c>
      <c r="NEY12" s="1441">
        <f>'GC Table 6 - Secondary'!NFA8</f>
        <v>0</v>
      </c>
      <c r="NEZ12" s="1441">
        <f>'GC Table 5 - Worker Training'!NFA8</f>
        <v>0</v>
      </c>
      <c r="NFA12" s="1441">
        <f>'GC Table 4 - Tertiary'!NEZ8</f>
        <v>0</v>
      </c>
      <c r="NFB12" s="1442">
        <f>SUM(NEX12:NFA12)</f>
        <v>0</v>
      </c>
      <c r="NFC12" s="1443">
        <f>'GC Table 8 - Primary'!NFA12</f>
        <v>0</v>
      </c>
      <c r="NFD12" s="1441">
        <f>'GC Table 6 - Secondary'!NFA14</f>
        <v>0</v>
      </c>
      <c r="NFE12" s="1444">
        <f>'GC Table 5 - Worker Training'!NFA12</f>
        <v>0</v>
      </c>
      <c r="NFF12" s="1441">
        <f>'GC Table 4 - Tertiary'!NEZ9</f>
        <v>0</v>
      </c>
      <c r="NFG12" s="1445">
        <f>SUM(NFC12:NFF12)</f>
        <v>0</v>
      </c>
      <c r="NFH12" s="1440">
        <f>'GC Table 8 - Primary'!NFA20</f>
        <v>0</v>
      </c>
      <c r="NFI12" s="1441">
        <f>'GC Table 6 - Secondary'!NFA22</f>
        <v>0</v>
      </c>
      <c r="NFJ12" s="1441">
        <f>'GC Table 5 - Worker Training'!NFA20</f>
        <v>0</v>
      </c>
      <c r="NFK12" s="1441">
        <f>'GC Table 4 - Tertiary'!NEZ17</f>
        <v>0</v>
      </c>
      <c r="NFL12" s="1446">
        <f>SUM(NFH12:NFK12)</f>
        <v>0</v>
      </c>
      <c r="NFM12" s="780">
        <v>2014</v>
      </c>
      <c r="NFN12" s="1440">
        <f>'GC Table 8 - Primary'!NFQ8</f>
        <v>0</v>
      </c>
      <c r="NFO12" s="1441">
        <f>'GC Table 6 - Secondary'!NFQ8</f>
        <v>0</v>
      </c>
      <c r="NFP12" s="1441">
        <f>'GC Table 5 - Worker Training'!NFQ8</f>
        <v>0</v>
      </c>
      <c r="NFQ12" s="1441">
        <f>'GC Table 4 - Tertiary'!NFP8</f>
        <v>0</v>
      </c>
      <c r="NFR12" s="1442">
        <f>SUM(NFN12:NFQ12)</f>
        <v>0</v>
      </c>
      <c r="NFS12" s="1443">
        <f>'GC Table 8 - Primary'!NFQ12</f>
        <v>0</v>
      </c>
      <c r="NFT12" s="1441">
        <f>'GC Table 6 - Secondary'!NFQ14</f>
        <v>0</v>
      </c>
      <c r="NFU12" s="1444">
        <f>'GC Table 5 - Worker Training'!NFQ12</f>
        <v>0</v>
      </c>
      <c r="NFV12" s="1441">
        <f>'GC Table 4 - Tertiary'!NFP9</f>
        <v>0</v>
      </c>
      <c r="NFW12" s="1445">
        <f>SUM(NFS12:NFV12)</f>
        <v>0</v>
      </c>
      <c r="NFX12" s="1440">
        <f>'GC Table 8 - Primary'!NFQ20</f>
        <v>0</v>
      </c>
      <c r="NFY12" s="1441">
        <f>'GC Table 6 - Secondary'!NFQ22</f>
        <v>0</v>
      </c>
      <c r="NFZ12" s="1441">
        <f>'GC Table 5 - Worker Training'!NFQ20</f>
        <v>0</v>
      </c>
      <c r="NGA12" s="1441">
        <f>'GC Table 4 - Tertiary'!NFP17</f>
        <v>0</v>
      </c>
      <c r="NGB12" s="1446">
        <f>SUM(NFX12:NGA12)</f>
        <v>0</v>
      </c>
      <c r="NGC12" s="780">
        <v>2014</v>
      </c>
      <c r="NGD12" s="1440">
        <f>'GC Table 8 - Primary'!NGG8</f>
        <v>0</v>
      </c>
      <c r="NGE12" s="1441">
        <f>'GC Table 6 - Secondary'!NGG8</f>
        <v>0</v>
      </c>
      <c r="NGF12" s="1441">
        <f>'GC Table 5 - Worker Training'!NGG8</f>
        <v>0</v>
      </c>
      <c r="NGG12" s="1441">
        <f>'GC Table 4 - Tertiary'!NGF8</f>
        <v>0</v>
      </c>
      <c r="NGH12" s="1442">
        <f>SUM(NGD12:NGG12)</f>
        <v>0</v>
      </c>
      <c r="NGI12" s="1443">
        <f>'GC Table 8 - Primary'!NGG12</f>
        <v>0</v>
      </c>
      <c r="NGJ12" s="1441">
        <f>'GC Table 6 - Secondary'!NGG14</f>
        <v>0</v>
      </c>
      <c r="NGK12" s="1444">
        <f>'GC Table 5 - Worker Training'!NGG12</f>
        <v>0</v>
      </c>
      <c r="NGL12" s="1441">
        <f>'GC Table 4 - Tertiary'!NGF9</f>
        <v>0</v>
      </c>
      <c r="NGM12" s="1445">
        <f>SUM(NGI12:NGL12)</f>
        <v>0</v>
      </c>
      <c r="NGN12" s="1440">
        <f>'GC Table 8 - Primary'!NGG20</f>
        <v>0</v>
      </c>
      <c r="NGO12" s="1441">
        <f>'GC Table 6 - Secondary'!NGG22</f>
        <v>0</v>
      </c>
      <c r="NGP12" s="1441">
        <f>'GC Table 5 - Worker Training'!NGG20</f>
        <v>0</v>
      </c>
      <c r="NGQ12" s="1441">
        <f>'GC Table 4 - Tertiary'!NGF17</f>
        <v>0</v>
      </c>
      <c r="NGR12" s="1446">
        <f>SUM(NGN12:NGQ12)</f>
        <v>0</v>
      </c>
      <c r="NGS12" s="780">
        <v>2014</v>
      </c>
      <c r="NGT12" s="1440">
        <f>'GC Table 8 - Primary'!NGW8</f>
        <v>0</v>
      </c>
      <c r="NGU12" s="1441">
        <f>'GC Table 6 - Secondary'!NGW8</f>
        <v>0</v>
      </c>
      <c r="NGV12" s="1441">
        <f>'GC Table 5 - Worker Training'!NGW8</f>
        <v>0</v>
      </c>
      <c r="NGW12" s="1441">
        <f>'GC Table 4 - Tertiary'!NGV8</f>
        <v>0</v>
      </c>
      <c r="NGX12" s="1442">
        <f>SUM(NGT12:NGW12)</f>
        <v>0</v>
      </c>
      <c r="NGY12" s="1443">
        <f>'GC Table 8 - Primary'!NGW12</f>
        <v>0</v>
      </c>
      <c r="NGZ12" s="1441">
        <f>'GC Table 6 - Secondary'!NGW14</f>
        <v>0</v>
      </c>
      <c r="NHA12" s="1444">
        <f>'GC Table 5 - Worker Training'!NGW12</f>
        <v>0</v>
      </c>
      <c r="NHB12" s="1441">
        <f>'GC Table 4 - Tertiary'!NGV9</f>
        <v>0</v>
      </c>
      <c r="NHC12" s="1445">
        <f>SUM(NGY12:NHB12)</f>
        <v>0</v>
      </c>
      <c r="NHD12" s="1440">
        <f>'GC Table 8 - Primary'!NGW20</f>
        <v>0</v>
      </c>
      <c r="NHE12" s="1441">
        <f>'GC Table 6 - Secondary'!NGW22</f>
        <v>0</v>
      </c>
      <c r="NHF12" s="1441">
        <f>'GC Table 5 - Worker Training'!NGW20</f>
        <v>0</v>
      </c>
      <c r="NHG12" s="1441">
        <f>'GC Table 4 - Tertiary'!NGV17</f>
        <v>0</v>
      </c>
      <c r="NHH12" s="1446">
        <f>SUM(NHD12:NHG12)</f>
        <v>0</v>
      </c>
      <c r="NHI12" s="780">
        <v>2014</v>
      </c>
      <c r="NHJ12" s="1440">
        <f>'GC Table 8 - Primary'!NHM8</f>
        <v>0</v>
      </c>
      <c r="NHK12" s="1441">
        <f>'GC Table 6 - Secondary'!NHM8</f>
        <v>0</v>
      </c>
      <c r="NHL12" s="1441">
        <f>'GC Table 5 - Worker Training'!NHM8</f>
        <v>0</v>
      </c>
      <c r="NHM12" s="1441">
        <f>'GC Table 4 - Tertiary'!NHL8</f>
        <v>0</v>
      </c>
      <c r="NHN12" s="1442">
        <f>SUM(NHJ12:NHM12)</f>
        <v>0</v>
      </c>
      <c r="NHO12" s="1443">
        <f>'GC Table 8 - Primary'!NHM12</f>
        <v>0</v>
      </c>
      <c r="NHP12" s="1441">
        <f>'GC Table 6 - Secondary'!NHM14</f>
        <v>0</v>
      </c>
      <c r="NHQ12" s="1444">
        <f>'GC Table 5 - Worker Training'!NHM12</f>
        <v>0</v>
      </c>
      <c r="NHR12" s="1441">
        <f>'GC Table 4 - Tertiary'!NHL9</f>
        <v>0</v>
      </c>
      <c r="NHS12" s="1445">
        <f>SUM(NHO12:NHR12)</f>
        <v>0</v>
      </c>
      <c r="NHT12" s="1440">
        <f>'GC Table 8 - Primary'!NHM20</f>
        <v>0</v>
      </c>
      <c r="NHU12" s="1441">
        <f>'GC Table 6 - Secondary'!NHM22</f>
        <v>0</v>
      </c>
      <c r="NHV12" s="1441">
        <f>'GC Table 5 - Worker Training'!NHM20</f>
        <v>0</v>
      </c>
      <c r="NHW12" s="1441">
        <f>'GC Table 4 - Tertiary'!NHL17</f>
        <v>0</v>
      </c>
      <c r="NHX12" s="1446">
        <f>SUM(NHT12:NHW12)</f>
        <v>0</v>
      </c>
      <c r="NHY12" s="780">
        <v>2014</v>
      </c>
      <c r="NHZ12" s="1440">
        <f>'GC Table 8 - Primary'!NIC8</f>
        <v>0</v>
      </c>
      <c r="NIA12" s="1441">
        <f>'GC Table 6 - Secondary'!NIC8</f>
        <v>0</v>
      </c>
      <c r="NIB12" s="1441">
        <f>'GC Table 5 - Worker Training'!NIC8</f>
        <v>0</v>
      </c>
      <c r="NIC12" s="1441">
        <f>'GC Table 4 - Tertiary'!NIB8</f>
        <v>0</v>
      </c>
      <c r="NID12" s="1442">
        <f>SUM(NHZ12:NIC12)</f>
        <v>0</v>
      </c>
      <c r="NIE12" s="1443">
        <f>'GC Table 8 - Primary'!NIC12</f>
        <v>0</v>
      </c>
      <c r="NIF12" s="1441">
        <f>'GC Table 6 - Secondary'!NIC14</f>
        <v>0</v>
      </c>
      <c r="NIG12" s="1444">
        <f>'GC Table 5 - Worker Training'!NIC12</f>
        <v>0</v>
      </c>
      <c r="NIH12" s="1441">
        <f>'GC Table 4 - Tertiary'!NIB9</f>
        <v>0</v>
      </c>
      <c r="NII12" s="1445">
        <f>SUM(NIE12:NIH12)</f>
        <v>0</v>
      </c>
      <c r="NIJ12" s="1440">
        <f>'GC Table 8 - Primary'!NIC20</f>
        <v>0</v>
      </c>
      <c r="NIK12" s="1441">
        <f>'GC Table 6 - Secondary'!NIC22</f>
        <v>0</v>
      </c>
      <c r="NIL12" s="1441">
        <f>'GC Table 5 - Worker Training'!NIC20</f>
        <v>0</v>
      </c>
      <c r="NIM12" s="1441">
        <f>'GC Table 4 - Tertiary'!NIB17</f>
        <v>0</v>
      </c>
      <c r="NIN12" s="1446">
        <f>SUM(NIJ12:NIM12)</f>
        <v>0</v>
      </c>
      <c r="NIO12" s="780">
        <v>2014</v>
      </c>
      <c r="NIP12" s="1440">
        <f>'GC Table 8 - Primary'!NIS8</f>
        <v>0</v>
      </c>
      <c r="NIQ12" s="1441">
        <f>'GC Table 6 - Secondary'!NIS8</f>
        <v>0</v>
      </c>
      <c r="NIR12" s="1441">
        <f>'GC Table 5 - Worker Training'!NIS8</f>
        <v>0</v>
      </c>
      <c r="NIS12" s="1441">
        <f>'GC Table 4 - Tertiary'!NIR8</f>
        <v>0</v>
      </c>
      <c r="NIT12" s="1442">
        <f>SUM(NIP12:NIS12)</f>
        <v>0</v>
      </c>
      <c r="NIU12" s="1443">
        <f>'GC Table 8 - Primary'!NIS12</f>
        <v>0</v>
      </c>
      <c r="NIV12" s="1441">
        <f>'GC Table 6 - Secondary'!NIS14</f>
        <v>0</v>
      </c>
      <c r="NIW12" s="1444">
        <f>'GC Table 5 - Worker Training'!NIS12</f>
        <v>0</v>
      </c>
      <c r="NIX12" s="1441">
        <f>'GC Table 4 - Tertiary'!NIR9</f>
        <v>0</v>
      </c>
      <c r="NIY12" s="1445">
        <f>SUM(NIU12:NIX12)</f>
        <v>0</v>
      </c>
      <c r="NIZ12" s="1440">
        <f>'GC Table 8 - Primary'!NIS20</f>
        <v>0</v>
      </c>
      <c r="NJA12" s="1441">
        <f>'GC Table 6 - Secondary'!NIS22</f>
        <v>0</v>
      </c>
      <c r="NJB12" s="1441">
        <f>'GC Table 5 - Worker Training'!NIS20</f>
        <v>0</v>
      </c>
      <c r="NJC12" s="1441">
        <f>'GC Table 4 - Tertiary'!NIR17</f>
        <v>0</v>
      </c>
      <c r="NJD12" s="1446">
        <f>SUM(NIZ12:NJC12)</f>
        <v>0</v>
      </c>
      <c r="NJE12" s="780">
        <v>2014</v>
      </c>
      <c r="NJF12" s="1440">
        <f>'GC Table 8 - Primary'!NJI8</f>
        <v>0</v>
      </c>
      <c r="NJG12" s="1441">
        <f>'GC Table 6 - Secondary'!NJI8</f>
        <v>0</v>
      </c>
      <c r="NJH12" s="1441">
        <f>'GC Table 5 - Worker Training'!NJI8</f>
        <v>0</v>
      </c>
      <c r="NJI12" s="1441">
        <f>'GC Table 4 - Tertiary'!NJH8</f>
        <v>0</v>
      </c>
      <c r="NJJ12" s="1442">
        <f>SUM(NJF12:NJI12)</f>
        <v>0</v>
      </c>
      <c r="NJK12" s="1443">
        <f>'GC Table 8 - Primary'!NJI12</f>
        <v>0</v>
      </c>
      <c r="NJL12" s="1441">
        <f>'GC Table 6 - Secondary'!NJI14</f>
        <v>0</v>
      </c>
      <c r="NJM12" s="1444">
        <f>'GC Table 5 - Worker Training'!NJI12</f>
        <v>0</v>
      </c>
      <c r="NJN12" s="1441">
        <f>'GC Table 4 - Tertiary'!NJH9</f>
        <v>0</v>
      </c>
      <c r="NJO12" s="1445">
        <f>SUM(NJK12:NJN12)</f>
        <v>0</v>
      </c>
      <c r="NJP12" s="1440">
        <f>'GC Table 8 - Primary'!NJI20</f>
        <v>0</v>
      </c>
      <c r="NJQ12" s="1441">
        <f>'GC Table 6 - Secondary'!NJI22</f>
        <v>0</v>
      </c>
      <c r="NJR12" s="1441">
        <f>'GC Table 5 - Worker Training'!NJI20</f>
        <v>0</v>
      </c>
      <c r="NJS12" s="1441">
        <f>'GC Table 4 - Tertiary'!NJH17</f>
        <v>0</v>
      </c>
      <c r="NJT12" s="1446">
        <f>SUM(NJP12:NJS12)</f>
        <v>0</v>
      </c>
      <c r="NJU12" s="780">
        <v>2014</v>
      </c>
      <c r="NJV12" s="1440">
        <f>'GC Table 8 - Primary'!NJY8</f>
        <v>0</v>
      </c>
      <c r="NJW12" s="1441">
        <f>'GC Table 6 - Secondary'!NJY8</f>
        <v>0</v>
      </c>
      <c r="NJX12" s="1441">
        <f>'GC Table 5 - Worker Training'!NJY8</f>
        <v>0</v>
      </c>
      <c r="NJY12" s="1441">
        <f>'GC Table 4 - Tertiary'!NJX8</f>
        <v>0</v>
      </c>
      <c r="NJZ12" s="1442">
        <f>SUM(NJV12:NJY12)</f>
        <v>0</v>
      </c>
      <c r="NKA12" s="1443">
        <f>'GC Table 8 - Primary'!NJY12</f>
        <v>0</v>
      </c>
      <c r="NKB12" s="1441">
        <f>'GC Table 6 - Secondary'!NJY14</f>
        <v>0</v>
      </c>
      <c r="NKC12" s="1444">
        <f>'GC Table 5 - Worker Training'!NJY12</f>
        <v>0</v>
      </c>
      <c r="NKD12" s="1441">
        <f>'GC Table 4 - Tertiary'!NJX9</f>
        <v>0</v>
      </c>
      <c r="NKE12" s="1445">
        <f>SUM(NKA12:NKD12)</f>
        <v>0</v>
      </c>
      <c r="NKF12" s="1440">
        <f>'GC Table 8 - Primary'!NJY20</f>
        <v>0</v>
      </c>
      <c r="NKG12" s="1441">
        <f>'GC Table 6 - Secondary'!NJY22</f>
        <v>0</v>
      </c>
      <c r="NKH12" s="1441">
        <f>'GC Table 5 - Worker Training'!NJY20</f>
        <v>0</v>
      </c>
      <c r="NKI12" s="1441">
        <f>'GC Table 4 - Tertiary'!NJX17</f>
        <v>0</v>
      </c>
      <c r="NKJ12" s="1446">
        <f>SUM(NKF12:NKI12)</f>
        <v>0</v>
      </c>
      <c r="NKK12" s="780">
        <v>2014</v>
      </c>
      <c r="NKL12" s="1440">
        <f>'GC Table 8 - Primary'!NKO8</f>
        <v>0</v>
      </c>
      <c r="NKM12" s="1441">
        <f>'GC Table 6 - Secondary'!NKO8</f>
        <v>0</v>
      </c>
      <c r="NKN12" s="1441">
        <f>'GC Table 5 - Worker Training'!NKO8</f>
        <v>0</v>
      </c>
      <c r="NKO12" s="1441">
        <f>'GC Table 4 - Tertiary'!NKN8</f>
        <v>0</v>
      </c>
      <c r="NKP12" s="1442">
        <f>SUM(NKL12:NKO12)</f>
        <v>0</v>
      </c>
      <c r="NKQ12" s="1443">
        <f>'GC Table 8 - Primary'!NKO12</f>
        <v>0</v>
      </c>
      <c r="NKR12" s="1441">
        <f>'GC Table 6 - Secondary'!NKO14</f>
        <v>0</v>
      </c>
      <c r="NKS12" s="1444">
        <f>'GC Table 5 - Worker Training'!NKO12</f>
        <v>0</v>
      </c>
      <c r="NKT12" s="1441">
        <f>'GC Table 4 - Tertiary'!NKN9</f>
        <v>0</v>
      </c>
      <c r="NKU12" s="1445">
        <f>SUM(NKQ12:NKT12)</f>
        <v>0</v>
      </c>
      <c r="NKV12" s="1440">
        <f>'GC Table 8 - Primary'!NKO20</f>
        <v>0</v>
      </c>
      <c r="NKW12" s="1441">
        <f>'GC Table 6 - Secondary'!NKO22</f>
        <v>0</v>
      </c>
      <c r="NKX12" s="1441">
        <f>'GC Table 5 - Worker Training'!NKO20</f>
        <v>0</v>
      </c>
      <c r="NKY12" s="1441">
        <f>'GC Table 4 - Tertiary'!NKN17</f>
        <v>0</v>
      </c>
      <c r="NKZ12" s="1446">
        <f>SUM(NKV12:NKY12)</f>
        <v>0</v>
      </c>
      <c r="NLA12" s="780">
        <v>2014</v>
      </c>
      <c r="NLB12" s="1440">
        <f>'GC Table 8 - Primary'!NLE8</f>
        <v>0</v>
      </c>
      <c r="NLC12" s="1441">
        <f>'GC Table 6 - Secondary'!NLE8</f>
        <v>0</v>
      </c>
      <c r="NLD12" s="1441">
        <f>'GC Table 5 - Worker Training'!NLE8</f>
        <v>0</v>
      </c>
      <c r="NLE12" s="1441">
        <f>'GC Table 4 - Tertiary'!NLD8</f>
        <v>0</v>
      </c>
      <c r="NLF12" s="1442">
        <f>SUM(NLB12:NLE12)</f>
        <v>0</v>
      </c>
      <c r="NLG12" s="1443">
        <f>'GC Table 8 - Primary'!NLE12</f>
        <v>0</v>
      </c>
      <c r="NLH12" s="1441">
        <f>'GC Table 6 - Secondary'!NLE14</f>
        <v>0</v>
      </c>
      <c r="NLI12" s="1444">
        <f>'GC Table 5 - Worker Training'!NLE12</f>
        <v>0</v>
      </c>
      <c r="NLJ12" s="1441">
        <f>'GC Table 4 - Tertiary'!NLD9</f>
        <v>0</v>
      </c>
      <c r="NLK12" s="1445">
        <f>SUM(NLG12:NLJ12)</f>
        <v>0</v>
      </c>
      <c r="NLL12" s="1440">
        <f>'GC Table 8 - Primary'!NLE20</f>
        <v>0</v>
      </c>
      <c r="NLM12" s="1441">
        <f>'GC Table 6 - Secondary'!NLE22</f>
        <v>0</v>
      </c>
      <c r="NLN12" s="1441">
        <f>'GC Table 5 - Worker Training'!NLE20</f>
        <v>0</v>
      </c>
      <c r="NLO12" s="1441">
        <f>'GC Table 4 - Tertiary'!NLD17</f>
        <v>0</v>
      </c>
      <c r="NLP12" s="1446">
        <f>SUM(NLL12:NLO12)</f>
        <v>0</v>
      </c>
      <c r="NLQ12" s="780">
        <v>2014</v>
      </c>
      <c r="NLR12" s="1440">
        <f>'GC Table 8 - Primary'!NLU8</f>
        <v>0</v>
      </c>
      <c r="NLS12" s="1441">
        <f>'GC Table 6 - Secondary'!NLU8</f>
        <v>0</v>
      </c>
      <c r="NLT12" s="1441">
        <f>'GC Table 5 - Worker Training'!NLU8</f>
        <v>0</v>
      </c>
      <c r="NLU12" s="1441">
        <f>'GC Table 4 - Tertiary'!NLT8</f>
        <v>0</v>
      </c>
      <c r="NLV12" s="1442">
        <f>SUM(NLR12:NLU12)</f>
        <v>0</v>
      </c>
      <c r="NLW12" s="1443">
        <f>'GC Table 8 - Primary'!NLU12</f>
        <v>0</v>
      </c>
      <c r="NLX12" s="1441">
        <f>'GC Table 6 - Secondary'!NLU14</f>
        <v>0</v>
      </c>
      <c r="NLY12" s="1444">
        <f>'GC Table 5 - Worker Training'!NLU12</f>
        <v>0</v>
      </c>
      <c r="NLZ12" s="1441">
        <f>'GC Table 4 - Tertiary'!NLT9</f>
        <v>0</v>
      </c>
      <c r="NMA12" s="1445">
        <f>SUM(NLW12:NLZ12)</f>
        <v>0</v>
      </c>
      <c r="NMB12" s="1440">
        <f>'GC Table 8 - Primary'!NLU20</f>
        <v>0</v>
      </c>
      <c r="NMC12" s="1441">
        <f>'GC Table 6 - Secondary'!NLU22</f>
        <v>0</v>
      </c>
      <c r="NMD12" s="1441">
        <f>'GC Table 5 - Worker Training'!NLU20</f>
        <v>0</v>
      </c>
      <c r="NME12" s="1441">
        <f>'GC Table 4 - Tertiary'!NLT17</f>
        <v>0</v>
      </c>
      <c r="NMF12" s="1446">
        <f>SUM(NMB12:NME12)</f>
        <v>0</v>
      </c>
      <c r="NMG12" s="780">
        <v>2014</v>
      </c>
      <c r="NMH12" s="1440">
        <f>'GC Table 8 - Primary'!NMK8</f>
        <v>0</v>
      </c>
      <c r="NMI12" s="1441">
        <f>'GC Table 6 - Secondary'!NMK8</f>
        <v>0</v>
      </c>
      <c r="NMJ12" s="1441">
        <f>'GC Table 5 - Worker Training'!NMK8</f>
        <v>0</v>
      </c>
      <c r="NMK12" s="1441">
        <f>'GC Table 4 - Tertiary'!NMJ8</f>
        <v>0</v>
      </c>
      <c r="NML12" s="1442">
        <f>SUM(NMH12:NMK12)</f>
        <v>0</v>
      </c>
      <c r="NMM12" s="1443">
        <f>'GC Table 8 - Primary'!NMK12</f>
        <v>0</v>
      </c>
      <c r="NMN12" s="1441">
        <f>'GC Table 6 - Secondary'!NMK14</f>
        <v>0</v>
      </c>
      <c r="NMO12" s="1444">
        <f>'GC Table 5 - Worker Training'!NMK12</f>
        <v>0</v>
      </c>
      <c r="NMP12" s="1441">
        <f>'GC Table 4 - Tertiary'!NMJ9</f>
        <v>0</v>
      </c>
      <c r="NMQ12" s="1445">
        <f>SUM(NMM12:NMP12)</f>
        <v>0</v>
      </c>
      <c r="NMR12" s="1440">
        <f>'GC Table 8 - Primary'!NMK20</f>
        <v>0</v>
      </c>
      <c r="NMS12" s="1441">
        <f>'GC Table 6 - Secondary'!NMK22</f>
        <v>0</v>
      </c>
      <c r="NMT12" s="1441">
        <f>'GC Table 5 - Worker Training'!NMK20</f>
        <v>0</v>
      </c>
      <c r="NMU12" s="1441">
        <f>'GC Table 4 - Tertiary'!NMJ17</f>
        <v>0</v>
      </c>
      <c r="NMV12" s="1446">
        <f>SUM(NMR12:NMU12)</f>
        <v>0</v>
      </c>
      <c r="NMW12" s="780">
        <v>2014</v>
      </c>
      <c r="NMX12" s="1440">
        <f>'GC Table 8 - Primary'!NNA8</f>
        <v>0</v>
      </c>
      <c r="NMY12" s="1441">
        <f>'GC Table 6 - Secondary'!NNA8</f>
        <v>0</v>
      </c>
      <c r="NMZ12" s="1441">
        <f>'GC Table 5 - Worker Training'!NNA8</f>
        <v>0</v>
      </c>
      <c r="NNA12" s="1441">
        <f>'GC Table 4 - Tertiary'!NMZ8</f>
        <v>0</v>
      </c>
      <c r="NNB12" s="1442">
        <f>SUM(NMX12:NNA12)</f>
        <v>0</v>
      </c>
      <c r="NNC12" s="1443">
        <f>'GC Table 8 - Primary'!NNA12</f>
        <v>0</v>
      </c>
      <c r="NND12" s="1441">
        <f>'GC Table 6 - Secondary'!NNA14</f>
        <v>0</v>
      </c>
      <c r="NNE12" s="1444">
        <f>'GC Table 5 - Worker Training'!NNA12</f>
        <v>0</v>
      </c>
      <c r="NNF12" s="1441">
        <f>'GC Table 4 - Tertiary'!NMZ9</f>
        <v>0</v>
      </c>
      <c r="NNG12" s="1445">
        <f>SUM(NNC12:NNF12)</f>
        <v>0</v>
      </c>
      <c r="NNH12" s="1440">
        <f>'GC Table 8 - Primary'!NNA20</f>
        <v>0</v>
      </c>
      <c r="NNI12" s="1441">
        <f>'GC Table 6 - Secondary'!NNA22</f>
        <v>0</v>
      </c>
      <c r="NNJ12" s="1441">
        <f>'GC Table 5 - Worker Training'!NNA20</f>
        <v>0</v>
      </c>
      <c r="NNK12" s="1441">
        <f>'GC Table 4 - Tertiary'!NMZ17</f>
        <v>0</v>
      </c>
      <c r="NNL12" s="1446">
        <f>SUM(NNH12:NNK12)</f>
        <v>0</v>
      </c>
      <c r="NNM12" s="780">
        <v>2014</v>
      </c>
      <c r="NNN12" s="1440">
        <f>'GC Table 8 - Primary'!NNQ8</f>
        <v>0</v>
      </c>
      <c r="NNO12" s="1441">
        <f>'GC Table 6 - Secondary'!NNQ8</f>
        <v>0</v>
      </c>
      <c r="NNP12" s="1441">
        <f>'GC Table 5 - Worker Training'!NNQ8</f>
        <v>0</v>
      </c>
      <c r="NNQ12" s="1441">
        <f>'GC Table 4 - Tertiary'!NNP8</f>
        <v>0</v>
      </c>
      <c r="NNR12" s="1442">
        <f>SUM(NNN12:NNQ12)</f>
        <v>0</v>
      </c>
      <c r="NNS12" s="1443">
        <f>'GC Table 8 - Primary'!NNQ12</f>
        <v>0</v>
      </c>
      <c r="NNT12" s="1441">
        <f>'GC Table 6 - Secondary'!NNQ14</f>
        <v>0</v>
      </c>
      <c r="NNU12" s="1444">
        <f>'GC Table 5 - Worker Training'!NNQ12</f>
        <v>0</v>
      </c>
      <c r="NNV12" s="1441">
        <f>'GC Table 4 - Tertiary'!NNP9</f>
        <v>0</v>
      </c>
      <c r="NNW12" s="1445">
        <f>SUM(NNS12:NNV12)</f>
        <v>0</v>
      </c>
      <c r="NNX12" s="1440">
        <f>'GC Table 8 - Primary'!NNQ20</f>
        <v>0</v>
      </c>
      <c r="NNY12" s="1441">
        <f>'GC Table 6 - Secondary'!NNQ22</f>
        <v>0</v>
      </c>
      <c r="NNZ12" s="1441">
        <f>'GC Table 5 - Worker Training'!NNQ20</f>
        <v>0</v>
      </c>
      <c r="NOA12" s="1441">
        <f>'GC Table 4 - Tertiary'!NNP17</f>
        <v>0</v>
      </c>
      <c r="NOB12" s="1446">
        <f>SUM(NNX12:NOA12)</f>
        <v>0</v>
      </c>
      <c r="NOC12" s="780">
        <v>2014</v>
      </c>
      <c r="NOD12" s="1440">
        <f>'GC Table 8 - Primary'!NOG8</f>
        <v>0</v>
      </c>
      <c r="NOE12" s="1441">
        <f>'GC Table 6 - Secondary'!NOG8</f>
        <v>0</v>
      </c>
      <c r="NOF12" s="1441">
        <f>'GC Table 5 - Worker Training'!NOG8</f>
        <v>0</v>
      </c>
      <c r="NOG12" s="1441">
        <f>'GC Table 4 - Tertiary'!NOF8</f>
        <v>0</v>
      </c>
      <c r="NOH12" s="1442">
        <f>SUM(NOD12:NOG12)</f>
        <v>0</v>
      </c>
      <c r="NOI12" s="1443">
        <f>'GC Table 8 - Primary'!NOG12</f>
        <v>0</v>
      </c>
      <c r="NOJ12" s="1441">
        <f>'GC Table 6 - Secondary'!NOG14</f>
        <v>0</v>
      </c>
      <c r="NOK12" s="1444">
        <f>'GC Table 5 - Worker Training'!NOG12</f>
        <v>0</v>
      </c>
      <c r="NOL12" s="1441">
        <f>'GC Table 4 - Tertiary'!NOF9</f>
        <v>0</v>
      </c>
      <c r="NOM12" s="1445">
        <f>SUM(NOI12:NOL12)</f>
        <v>0</v>
      </c>
      <c r="NON12" s="1440">
        <f>'GC Table 8 - Primary'!NOG20</f>
        <v>0</v>
      </c>
      <c r="NOO12" s="1441">
        <f>'GC Table 6 - Secondary'!NOG22</f>
        <v>0</v>
      </c>
      <c r="NOP12" s="1441">
        <f>'GC Table 5 - Worker Training'!NOG20</f>
        <v>0</v>
      </c>
      <c r="NOQ12" s="1441">
        <f>'GC Table 4 - Tertiary'!NOF17</f>
        <v>0</v>
      </c>
      <c r="NOR12" s="1446">
        <f>SUM(NON12:NOQ12)</f>
        <v>0</v>
      </c>
      <c r="NOS12" s="780">
        <v>2014</v>
      </c>
      <c r="NOT12" s="1440">
        <f>'GC Table 8 - Primary'!NOW8</f>
        <v>0</v>
      </c>
      <c r="NOU12" s="1441">
        <f>'GC Table 6 - Secondary'!NOW8</f>
        <v>0</v>
      </c>
      <c r="NOV12" s="1441">
        <f>'GC Table 5 - Worker Training'!NOW8</f>
        <v>0</v>
      </c>
      <c r="NOW12" s="1441">
        <f>'GC Table 4 - Tertiary'!NOV8</f>
        <v>0</v>
      </c>
      <c r="NOX12" s="1442">
        <f>SUM(NOT12:NOW12)</f>
        <v>0</v>
      </c>
      <c r="NOY12" s="1443">
        <f>'GC Table 8 - Primary'!NOW12</f>
        <v>0</v>
      </c>
      <c r="NOZ12" s="1441">
        <f>'GC Table 6 - Secondary'!NOW14</f>
        <v>0</v>
      </c>
      <c r="NPA12" s="1444">
        <f>'GC Table 5 - Worker Training'!NOW12</f>
        <v>0</v>
      </c>
      <c r="NPB12" s="1441">
        <f>'GC Table 4 - Tertiary'!NOV9</f>
        <v>0</v>
      </c>
      <c r="NPC12" s="1445">
        <f>SUM(NOY12:NPB12)</f>
        <v>0</v>
      </c>
      <c r="NPD12" s="1440">
        <f>'GC Table 8 - Primary'!NOW20</f>
        <v>0</v>
      </c>
      <c r="NPE12" s="1441">
        <f>'GC Table 6 - Secondary'!NOW22</f>
        <v>0</v>
      </c>
      <c r="NPF12" s="1441">
        <f>'GC Table 5 - Worker Training'!NOW20</f>
        <v>0</v>
      </c>
      <c r="NPG12" s="1441">
        <f>'GC Table 4 - Tertiary'!NOV17</f>
        <v>0</v>
      </c>
      <c r="NPH12" s="1446">
        <f>SUM(NPD12:NPG12)</f>
        <v>0</v>
      </c>
      <c r="NPI12" s="780">
        <v>2014</v>
      </c>
      <c r="NPJ12" s="1440">
        <f>'GC Table 8 - Primary'!NPM8</f>
        <v>0</v>
      </c>
      <c r="NPK12" s="1441">
        <f>'GC Table 6 - Secondary'!NPM8</f>
        <v>0</v>
      </c>
      <c r="NPL12" s="1441">
        <f>'GC Table 5 - Worker Training'!NPM8</f>
        <v>0</v>
      </c>
      <c r="NPM12" s="1441">
        <f>'GC Table 4 - Tertiary'!NPL8</f>
        <v>0</v>
      </c>
      <c r="NPN12" s="1442">
        <f>SUM(NPJ12:NPM12)</f>
        <v>0</v>
      </c>
      <c r="NPO12" s="1443">
        <f>'GC Table 8 - Primary'!NPM12</f>
        <v>0</v>
      </c>
      <c r="NPP12" s="1441">
        <f>'GC Table 6 - Secondary'!NPM14</f>
        <v>0</v>
      </c>
      <c r="NPQ12" s="1444">
        <f>'GC Table 5 - Worker Training'!NPM12</f>
        <v>0</v>
      </c>
      <c r="NPR12" s="1441">
        <f>'GC Table 4 - Tertiary'!NPL9</f>
        <v>0</v>
      </c>
      <c r="NPS12" s="1445">
        <f>SUM(NPO12:NPR12)</f>
        <v>0</v>
      </c>
      <c r="NPT12" s="1440">
        <f>'GC Table 8 - Primary'!NPM20</f>
        <v>0</v>
      </c>
      <c r="NPU12" s="1441">
        <f>'GC Table 6 - Secondary'!NPM22</f>
        <v>0</v>
      </c>
      <c r="NPV12" s="1441">
        <f>'GC Table 5 - Worker Training'!NPM20</f>
        <v>0</v>
      </c>
      <c r="NPW12" s="1441">
        <f>'GC Table 4 - Tertiary'!NPL17</f>
        <v>0</v>
      </c>
      <c r="NPX12" s="1446">
        <f>SUM(NPT12:NPW12)</f>
        <v>0</v>
      </c>
      <c r="NPY12" s="780">
        <v>2014</v>
      </c>
      <c r="NPZ12" s="1440">
        <f>'GC Table 8 - Primary'!NQC8</f>
        <v>0</v>
      </c>
      <c r="NQA12" s="1441">
        <f>'GC Table 6 - Secondary'!NQC8</f>
        <v>0</v>
      </c>
      <c r="NQB12" s="1441">
        <f>'GC Table 5 - Worker Training'!NQC8</f>
        <v>0</v>
      </c>
      <c r="NQC12" s="1441">
        <f>'GC Table 4 - Tertiary'!NQB8</f>
        <v>0</v>
      </c>
      <c r="NQD12" s="1442">
        <f>SUM(NPZ12:NQC12)</f>
        <v>0</v>
      </c>
      <c r="NQE12" s="1443">
        <f>'GC Table 8 - Primary'!NQC12</f>
        <v>0</v>
      </c>
      <c r="NQF12" s="1441">
        <f>'GC Table 6 - Secondary'!NQC14</f>
        <v>0</v>
      </c>
      <c r="NQG12" s="1444">
        <f>'GC Table 5 - Worker Training'!NQC12</f>
        <v>0</v>
      </c>
      <c r="NQH12" s="1441">
        <f>'GC Table 4 - Tertiary'!NQB9</f>
        <v>0</v>
      </c>
      <c r="NQI12" s="1445">
        <f>SUM(NQE12:NQH12)</f>
        <v>0</v>
      </c>
      <c r="NQJ12" s="1440">
        <f>'GC Table 8 - Primary'!NQC20</f>
        <v>0</v>
      </c>
      <c r="NQK12" s="1441">
        <f>'GC Table 6 - Secondary'!NQC22</f>
        <v>0</v>
      </c>
      <c r="NQL12" s="1441">
        <f>'GC Table 5 - Worker Training'!NQC20</f>
        <v>0</v>
      </c>
      <c r="NQM12" s="1441">
        <f>'GC Table 4 - Tertiary'!NQB17</f>
        <v>0</v>
      </c>
      <c r="NQN12" s="1446">
        <f>SUM(NQJ12:NQM12)</f>
        <v>0</v>
      </c>
      <c r="NQO12" s="780">
        <v>2014</v>
      </c>
      <c r="NQP12" s="1440">
        <f>'GC Table 8 - Primary'!NQS8</f>
        <v>0</v>
      </c>
      <c r="NQQ12" s="1441">
        <f>'GC Table 6 - Secondary'!NQS8</f>
        <v>0</v>
      </c>
      <c r="NQR12" s="1441">
        <f>'GC Table 5 - Worker Training'!NQS8</f>
        <v>0</v>
      </c>
      <c r="NQS12" s="1441">
        <f>'GC Table 4 - Tertiary'!NQR8</f>
        <v>0</v>
      </c>
      <c r="NQT12" s="1442">
        <f>SUM(NQP12:NQS12)</f>
        <v>0</v>
      </c>
      <c r="NQU12" s="1443">
        <f>'GC Table 8 - Primary'!NQS12</f>
        <v>0</v>
      </c>
      <c r="NQV12" s="1441">
        <f>'GC Table 6 - Secondary'!NQS14</f>
        <v>0</v>
      </c>
      <c r="NQW12" s="1444">
        <f>'GC Table 5 - Worker Training'!NQS12</f>
        <v>0</v>
      </c>
      <c r="NQX12" s="1441">
        <f>'GC Table 4 - Tertiary'!NQR9</f>
        <v>0</v>
      </c>
      <c r="NQY12" s="1445">
        <f>SUM(NQU12:NQX12)</f>
        <v>0</v>
      </c>
      <c r="NQZ12" s="1440">
        <f>'GC Table 8 - Primary'!NQS20</f>
        <v>0</v>
      </c>
      <c r="NRA12" s="1441">
        <f>'GC Table 6 - Secondary'!NQS22</f>
        <v>0</v>
      </c>
      <c r="NRB12" s="1441">
        <f>'GC Table 5 - Worker Training'!NQS20</f>
        <v>0</v>
      </c>
      <c r="NRC12" s="1441">
        <f>'GC Table 4 - Tertiary'!NQR17</f>
        <v>0</v>
      </c>
      <c r="NRD12" s="1446">
        <f>SUM(NQZ12:NRC12)</f>
        <v>0</v>
      </c>
      <c r="NRE12" s="780">
        <v>2014</v>
      </c>
      <c r="NRF12" s="1440">
        <f>'GC Table 8 - Primary'!NRI8</f>
        <v>0</v>
      </c>
      <c r="NRG12" s="1441">
        <f>'GC Table 6 - Secondary'!NRI8</f>
        <v>0</v>
      </c>
      <c r="NRH12" s="1441">
        <f>'GC Table 5 - Worker Training'!NRI8</f>
        <v>0</v>
      </c>
      <c r="NRI12" s="1441">
        <f>'GC Table 4 - Tertiary'!NRH8</f>
        <v>0</v>
      </c>
      <c r="NRJ12" s="1442">
        <f>SUM(NRF12:NRI12)</f>
        <v>0</v>
      </c>
      <c r="NRK12" s="1443">
        <f>'GC Table 8 - Primary'!NRI12</f>
        <v>0</v>
      </c>
      <c r="NRL12" s="1441">
        <f>'GC Table 6 - Secondary'!NRI14</f>
        <v>0</v>
      </c>
      <c r="NRM12" s="1444">
        <f>'GC Table 5 - Worker Training'!NRI12</f>
        <v>0</v>
      </c>
      <c r="NRN12" s="1441">
        <f>'GC Table 4 - Tertiary'!NRH9</f>
        <v>0</v>
      </c>
      <c r="NRO12" s="1445">
        <f>SUM(NRK12:NRN12)</f>
        <v>0</v>
      </c>
      <c r="NRP12" s="1440">
        <f>'GC Table 8 - Primary'!NRI20</f>
        <v>0</v>
      </c>
      <c r="NRQ12" s="1441">
        <f>'GC Table 6 - Secondary'!NRI22</f>
        <v>0</v>
      </c>
      <c r="NRR12" s="1441">
        <f>'GC Table 5 - Worker Training'!NRI20</f>
        <v>0</v>
      </c>
      <c r="NRS12" s="1441">
        <f>'GC Table 4 - Tertiary'!NRH17</f>
        <v>0</v>
      </c>
      <c r="NRT12" s="1446">
        <f>SUM(NRP12:NRS12)</f>
        <v>0</v>
      </c>
      <c r="NRU12" s="780">
        <v>2014</v>
      </c>
      <c r="NRV12" s="1440">
        <f>'GC Table 8 - Primary'!NRY8</f>
        <v>0</v>
      </c>
      <c r="NRW12" s="1441">
        <f>'GC Table 6 - Secondary'!NRY8</f>
        <v>0</v>
      </c>
      <c r="NRX12" s="1441">
        <f>'GC Table 5 - Worker Training'!NRY8</f>
        <v>0</v>
      </c>
      <c r="NRY12" s="1441">
        <f>'GC Table 4 - Tertiary'!NRX8</f>
        <v>0</v>
      </c>
      <c r="NRZ12" s="1442">
        <f>SUM(NRV12:NRY12)</f>
        <v>0</v>
      </c>
      <c r="NSA12" s="1443">
        <f>'GC Table 8 - Primary'!NRY12</f>
        <v>0</v>
      </c>
      <c r="NSB12" s="1441">
        <f>'GC Table 6 - Secondary'!NRY14</f>
        <v>0</v>
      </c>
      <c r="NSC12" s="1444">
        <f>'GC Table 5 - Worker Training'!NRY12</f>
        <v>0</v>
      </c>
      <c r="NSD12" s="1441">
        <f>'GC Table 4 - Tertiary'!NRX9</f>
        <v>0</v>
      </c>
      <c r="NSE12" s="1445">
        <f>SUM(NSA12:NSD12)</f>
        <v>0</v>
      </c>
      <c r="NSF12" s="1440">
        <f>'GC Table 8 - Primary'!NRY20</f>
        <v>0</v>
      </c>
      <c r="NSG12" s="1441">
        <f>'GC Table 6 - Secondary'!NRY22</f>
        <v>0</v>
      </c>
      <c r="NSH12" s="1441">
        <f>'GC Table 5 - Worker Training'!NRY20</f>
        <v>0</v>
      </c>
      <c r="NSI12" s="1441">
        <f>'GC Table 4 - Tertiary'!NRX17</f>
        <v>0</v>
      </c>
      <c r="NSJ12" s="1446">
        <f>SUM(NSF12:NSI12)</f>
        <v>0</v>
      </c>
      <c r="NSK12" s="780">
        <v>2014</v>
      </c>
      <c r="NSL12" s="1440">
        <f>'GC Table 8 - Primary'!NSO8</f>
        <v>0</v>
      </c>
      <c r="NSM12" s="1441">
        <f>'GC Table 6 - Secondary'!NSO8</f>
        <v>0</v>
      </c>
      <c r="NSN12" s="1441">
        <f>'GC Table 5 - Worker Training'!NSO8</f>
        <v>0</v>
      </c>
      <c r="NSO12" s="1441">
        <f>'GC Table 4 - Tertiary'!NSN8</f>
        <v>0</v>
      </c>
      <c r="NSP12" s="1442">
        <f>SUM(NSL12:NSO12)</f>
        <v>0</v>
      </c>
      <c r="NSQ12" s="1443">
        <f>'GC Table 8 - Primary'!NSO12</f>
        <v>0</v>
      </c>
      <c r="NSR12" s="1441">
        <f>'GC Table 6 - Secondary'!NSO14</f>
        <v>0</v>
      </c>
      <c r="NSS12" s="1444">
        <f>'GC Table 5 - Worker Training'!NSO12</f>
        <v>0</v>
      </c>
      <c r="NST12" s="1441">
        <f>'GC Table 4 - Tertiary'!NSN9</f>
        <v>0</v>
      </c>
      <c r="NSU12" s="1445">
        <f>SUM(NSQ12:NST12)</f>
        <v>0</v>
      </c>
      <c r="NSV12" s="1440">
        <f>'GC Table 8 - Primary'!NSO20</f>
        <v>0</v>
      </c>
      <c r="NSW12" s="1441">
        <f>'GC Table 6 - Secondary'!NSO22</f>
        <v>0</v>
      </c>
      <c r="NSX12" s="1441">
        <f>'GC Table 5 - Worker Training'!NSO20</f>
        <v>0</v>
      </c>
      <c r="NSY12" s="1441">
        <f>'GC Table 4 - Tertiary'!NSN17</f>
        <v>0</v>
      </c>
      <c r="NSZ12" s="1446">
        <f>SUM(NSV12:NSY12)</f>
        <v>0</v>
      </c>
      <c r="NTA12" s="780">
        <v>2014</v>
      </c>
      <c r="NTB12" s="1440">
        <f>'GC Table 8 - Primary'!NTE8</f>
        <v>0</v>
      </c>
      <c r="NTC12" s="1441">
        <f>'GC Table 6 - Secondary'!NTE8</f>
        <v>0</v>
      </c>
      <c r="NTD12" s="1441">
        <f>'GC Table 5 - Worker Training'!NTE8</f>
        <v>0</v>
      </c>
      <c r="NTE12" s="1441">
        <f>'GC Table 4 - Tertiary'!NTD8</f>
        <v>0</v>
      </c>
      <c r="NTF12" s="1442">
        <f>SUM(NTB12:NTE12)</f>
        <v>0</v>
      </c>
      <c r="NTG12" s="1443">
        <f>'GC Table 8 - Primary'!NTE12</f>
        <v>0</v>
      </c>
      <c r="NTH12" s="1441">
        <f>'GC Table 6 - Secondary'!NTE14</f>
        <v>0</v>
      </c>
      <c r="NTI12" s="1444">
        <f>'GC Table 5 - Worker Training'!NTE12</f>
        <v>0</v>
      </c>
      <c r="NTJ12" s="1441">
        <f>'GC Table 4 - Tertiary'!NTD9</f>
        <v>0</v>
      </c>
      <c r="NTK12" s="1445">
        <f>SUM(NTG12:NTJ12)</f>
        <v>0</v>
      </c>
      <c r="NTL12" s="1440">
        <f>'GC Table 8 - Primary'!NTE20</f>
        <v>0</v>
      </c>
      <c r="NTM12" s="1441">
        <f>'GC Table 6 - Secondary'!NTE22</f>
        <v>0</v>
      </c>
      <c r="NTN12" s="1441">
        <f>'GC Table 5 - Worker Training'!NTE20</f>
        <v>0</v>
      </c>
      <c r="NTO12" s="1441">
        <f>'GC Table 4 - Tertiary'!NTD17</f>
        <v>0</v>
      </c>
      <c r="NTP12" s="1446">
        <f>SUM(NTL12:NTO12)</f>
        <v>0</v>
      </c>
      <c r="NTQ12" s="780">
        <v>2014</v>
      </c>
      <c r="NTR12" s="1440">
        <f>'GC Table 8 - Primary'!NTU8</f>
        <v>0</v>
      </c>
      <c r="NTS12" s="1441">
        <f>'GC Table 6 - Secondary'!NTU8</f>
        <v>0</v>
      </c>
      <c r="NTT12" s="1441">
        <f>'GC Table 5 - Worker Training'!NTU8</f>
        <v>0</v>
      </c>
      <c r="NTU12" s="1441">
        <f>'GC Table 4 - Tertiary'!NTT8</f>
        <v>0</v>
      </c>
      <c r="NTV12" s="1442">
        <f>SUM(NTR12:NTU12)</f>
        <v>0</v>
      </c>
      <c r="NTW12" s="1443">
        <f>'GC Table 8 - Primary'!NTU12</f>
        <v>0</v>
      </c>
      <c r="NTX12" s="1441">
        <f>'GC Table 6 - Secondary'!NTU14</f>
        <v>0</v>
      </c>
      <c r="NTY12" s="1444">
        <f>'GC Table 5 - Worker Training'!NTU12</f>
        <v>0</v>
      </c>
      <c r="NTZ12" s="1441">
        <f>'GC Table 4 - Tertiary'!NTT9</f>
        <v>0</v>
      </c>
      <c r="NUA12" s="1445">
        <f>SUM(NTW12:NTZ12)</f>
        <v>0</v>
      </c>
      <c r="NUB12" s="1440">
        <f>'GC Table 8 - Primary'!NTU20</f>
        <v>0</v>
      </c>
      <c r="NUC12" s="1441">
        <f>'GC Table 6 - Secondary'!NTU22</f>
        <v>0</v>
      </c>
      <c r="NUD12" s="1441">
        <f>'GC Table 5 - Worker Training'!NTU20</f>
        <v>0</v>
      </c>
      <c r="NUE12" s="1441">
        <f>'GC Table 4 - Tertiary'!NTT17</f>
        <v>0</v>
      </c>
      <c r="NUF12" s="1446">
        <f>SUM(NUB12:NUE12)</f>
        <v>0</v>
      </c>
      <c r="NUG12" s="780">
        <v>2014</v>
      </c>
      <c r="NUH12" s="1440">
        <f>'GC Table 8 - Primary'!NUK8</f>
        <v>0</v>
      </c>
      <c r="NUI12" s="1441">
        <f>'GC Table 6 - Secondary'!NUK8</f>
        <v>0</v>
      </c>
      <c r="NUJ12" s="1441">
        <f>'GC Table 5 - Worker Training'!NUK8</f>
        <v>0</v>
      </c>
      <c r="NUK12" s="1441">
        <f>'GC Table 4 - Tertiary'!NUJ8</f>
        <v>0</v>
      </c>
      <c r="NUL12" s="1442">
        <f>SUM(NUH12:NUK12)</f>
        <v>0</v>
      </c>
      <c r="NUM12" s="1443">
        <f>'GC Table 8 - Primary'!NUK12</f>
        <v>0</v>
      </c>
      <c r="NUN12" s="1441">
        <f>'GC Table 6 - Secondary'!NUK14</f>
        <v>0</v>
      </c>
      <c r="NUO12" s="1444">
        <f>'GC Table 5 - Worker Training'!NUK12</f>
        <v>0</v>
      </c>
      <c r="NUP12" s="1441">
        <f>'GC Table 4 - Tertiary'!NUJ9</f>
        <v>0</v>
      </c>
      <c r="NUQ12" s="1445">
        <f>SUM(NUM12:NUP12)</f>
        <v>0</v>
      </c>
      <c r="NUR12" s="1440">
        <f>'GC Table 8 - Primary'!NUK20</f>
        <v>0</v>
      </c>
      <c r="NUS12" s="1441">
        <f>'GC Table 6 - Secondary'!NUK22</f>
        <v>0</v>
      </c>
      <c r="NUT12" s="1441">
        <f>'GC Table 5 - Worker Training'!NUK20</f>
        <v>0</v>
      </c>
      <c r="NUU12" s="1441">
        <f>'GC Table 4 - Tertiary'!NUJ17</f>
        <v>0</v>
      </c>
      <c r="NUV12" s="1446">
        <f>SUM(NUR12:NUU12)</f>
        <v>0</v>
      </c>
      <c r="NUW12" s="780">
        <v>2014</v>
      </c>
      <c r="NUX12" s="1440">
        <f>'GC Table 8 - Primary'!NVA8</f>
        <v>0</v>
      </c>
      <c r="NUY12" s="1441">
        <f>'GC Table 6 - Secondary'!NVA8</f>
        <v>0</v>
      </c>
      <c r="NUZ12" s="1441">
        <f>'GC Table 5 - Worker Training'!NVA8</f>
        <v>0</v>
      </c>
      <c r="NVA12" s="1441">
        <f>'GC Table 4 - Tertiary'!NUZ8</f>
        <v>0</v>
      </c>
      <c r="NVB12" s="1442">
        <f>SUM(NUX12:NVA12)</f>
        <v>0</v>
      </c>
      <c r="NVC12" s="1443">
        <f>'GC Table 8 - Primary'!NVA12</f>
        <v>0</v>
      </c>
      <c r="NVD12" s="1441">
        <f>'GC Table 6 - Secondary'!NVA14</f>
        <v>0</v>
      </c>
      <c r="NVE12" s="1444">
        <f>'GC Table 5 - Worker Training'!NVA12</f>
        <v>0</v>
      </c>
      <c r="NVF12" s="1441">
        <f>'GC Table 4 - Tertiary'!NUZ9</f>
        <v>0</v>
      </c>
      <c r="NVG12" s="1445">
        <f>SUM(NVC12:NVF12)</f>
        <v>0</v>
      </c>
      <c r="NVH12" s="1440">
        <f>'GC Table 8 - Primary'!NVA20</f>
        <v>0</v>
      </c>
      <c r="NVI12" s="1441">
        <f>'GC Table 6 - Secondary'!NVA22</f>
        <v>0</v>
      </c>
      <c r="NVJ12" s="1441">
        <f>'GC Table 5 - Worker Training'!NVA20</f>
        <v>0</v>
      </c>
      <c r="NVK12" s="1441">
        <f>'GC Table 4 - Tertiary'!NUZ17</f>
        <v>0</v>
      </c>
      <c r="NVL12" s="1446">
        <f>SUM(NVH12:NVK12)</f>
        <v>0</v>
      </c>
      <c r="NVM12" s="780">
        <v>2014</v>
      </c>
      <c r="NVN12" s="1440">
        <f>'GC Table 8 - Primary'!NVQ8</f>
        <v>0</v>
      </c>
      <c r="NVO12" s="1441">
        <f>'GC Table 6 - Secondary'!NVQ8</f>
        <v>0</v>
      </c>
      <c r="NVP12" s="1441">
        <f>'GC Table 5 - Worker Training'!NVQ8</f>
        <v>0</v>
      </c>
      <c r="NVQ12" s="1441">
        <f>'GC Table 4 - Tertiary'!NVP8</f>
        <v>0</v>
      </c>
      <c r="NVR12" s="1442">
        <f>SUM(NVN12:NVQ12)</f>
        <v>0</v>
      </c>
      <c r="NVS12" s="1443">
        <f>'GC Table 8 - Primary'!NVQ12</f>
        <v>0</v>
      </c>
      <c r="NVT12" s="1441">
        <f>'GC Table 6 - Secondary'!NVQ14</f>
        <v>0</v>
      </c>
      <c r="NVU12" s="1444">
        <f>'GC Table 5 - Worker Training'!NVQ12</f>
        <v>0</v>
      </c>
      <c r="NVV12" s="1441">
        <f>'GC Table 4 - Tertiary'!NVP9</f>
        <v>0</v>
      </c>
      <c r="NVW12" s="1445">
        <f>SUM(NVS12:NVV12)</f>
        <v>0</v>
      </c>
      <c r="NVX12" s="1440">
        <f>'GC Table 8 - Primary'!NVQ20</f>
        <v>0</v>
      </c>
      <c r="NVY12" s="1441">
        <f>'GC Table 6 - Secondary'!NVQ22</f>
        <v>0</v>
      </c>
      <c r="NVZ12" s="1441">
        <f>'GC Table 5 - Worker Training'!NVQ20</f>
        <v>0</v>
      </c>
      <c r="NWA12" s="1441">
        <f>'GC Table 4 - Tertiary'!NVP17</f>
        <v>0</v>
      </c>
      <c r="NWB12" s="1446">
        <f>SUM(NVX12:NWA12)</f>
        <v>0</v>
      </c>
      <c r="NWC12" s="780">
        <v>2014</v>
      </c>
      <c r="NWD12" s="1440">
        <f>'GC Table 8 - Primary'!NWG8</f>
        <v>0</v>
      </c>
      <c r="NWE12" s="1441">
        <f>'GC Table 6 - Secondary'!NWG8</f>
        <v>0</v>
      </c>
      <c r="NWF12" s="1441">
        <f>'GC Table 5 - Worker Training'!NWG8</f>
        <v>0</v>
      </c>
      <c r="NWG12" s="1441">
        <f>'GC Table 4 - Tertiary'!NWF8</f>
        <v>0</v>
      </c>
      <c r="NWH12" s="1442">
        <f>SUM(NWD12:NWG12)</f>
        <v>0</v>
      </c>
      <c r="NWI12" s="1443">
        <f>'GC Table 8 - Primary'!NWG12</f>
        <v>0</v>
      </c>
      <c r="NWJ12" s="1441">
        <f>'GC Table 6 - Secondary'!NWG14</f>
        <v>0</v>
      </c>
      <c r="NWK12" s="1444">
        <f>'GC Table 5 - Worker Training'!NWG12</f>
        <v>0</v>
      </c>
      <c r="NWL12" s="1441">
        <f>'GC Table 4 - Tertiary'!NWF9</f>
        <v>0</v>
      </c>
      <c r="NWM12" s="1445">
        <f>SUM(NWI12:NWL12)</f>
        <v>0</v>
      </c>
      <c r="NWN12" s="1440">
        <f>'GC Table 8 - Primary'!NWG20</f>
        <v>0</v>
      </c>
      <c r="NWO12" s="1441">
        <f>'GC Table 6 - Secondary'!NWG22</f>
        <v>0</v>
      </c>
      <c r="NWP12" s="1441">
        <f>'GC Table 5 - Worker Training'!NWG20</f>
        <v>0</v>
      </c>
      <c r="NWQ12" s="1441">
        <f>'GC Table 4 - Tertiary'!NWF17</f>
        <v>0</v>
      </c>
      <c r="NWR12" s="1446">
        <f>SUM(NWN12:NWQ12)</f>
        <v>0</v>
      </c>
      <c r="NWS12" s="780">
        <v>2014</v>
      </c>
      <c r="NWT12" s="1440">
        <f>'GC Table 8 - Primary'!NWW8</f>
        <v>0</v>
      </c>
      <c r="NWU12" s="1441">
        <f>'GC Table 6 - Secondary'!NWW8</f>
        <v>0</v>
      </c>
      <c r="NWV12" s="1441">
        <f>'GC Table 5 - Worker Training'!NWW8</f>
        <v>0</v>
      </c>
      <c r="NWW12" s="1441">
        <f>'GC Table 4 - Tertiary'!NWV8</f>
        <v>0</v>
      </c>
      <c r="NWX12" s="1442">
        <f>SUM(NWT12:NWW12)</f>
        <v>0</v>
      </c>
      <c r="NWY12" s="1443">
        <f>'GC Table 8 - Primary'!NWW12</f>
        <v>0</v>
      </c>
      <c r="NWZ12" s="1441">
        <f>'GC Table 6 - Secondary'!NWW14</f>
        <v>0</v>
      </c>
      <c r="NXA12" s="1444">
        <f>'GC Table 5 - Worker Training'!NWW12</f>
        <v>0</v>
      </c>
      <c r="NXB12" s="1441">
        <f>'GC Table 4 - Tertiary'!NWV9</f>
        <v>0</v>
      </c>
      <c r="NXC12" s="1445">
        <f>SUM(NWY12:NXB12)</f>
        <v>0</v>
      </c>
      <c r="NXD12" s="1440">
        <f>'GC Table 8 - Primary'!NWW20</f>
        <v>0</v>
      </c>
      <c r="NXE12" s="1441">
        <f>'GC Table 6 - Secondary'!NWW22</f>
        <v>0</v>
      </c>
      <c r="NXF12" s="1441">
        <f>'GC Table 5 - Worker Training'!NWW20</f>
        <v>0</v>
      </c>
      <c r="NXG12" s="1441">
        <f>'GC Table 4 - Tertiary'!NWV17</f>
        <v>0</v>
      </c>
      <c r="NXH12" s="1446">
        <f>SUM(NXD12:NXG12)</f>
        <v>0</v>
      </c>
      <c r="NXI12" s="780">
        <v>2014</v>
      </c>
      <c r="NXJ12" s="1440">
        <f>'GC Table 8 - Primary'!NXM8</f>
        <v>0</v>
      </c>
      <c r="NXK12" s="1441">
        <f>'GC Table 6 - Secondary'!NXM8</f>
        <v>0</v>
      </c>
      <c r="NXL12" s="1441">
        <f>'GC Table 5 - Worker Training'!NXM8</f>
        <v>0</v>
      </c>
      <c r="NXM12" s="1441">
        <f>'GC Table 4 - Tertiary'!NXL8</f>
        <v>0</v>
      </c>
      <c r="NXN12" s="1442">
        <f>SUM(NXJ12:NXM12)</f>
        <v>0</v>
      </c>
      <c r="NXO12" s="1443">
        <f>'GC Table 8 - Primary'!NXM12</f>
        <v>0</v>
      </c>
      <c r="NXP12" s="1441">
        <f>'GC Table 6 - Secondary'!NXM14</f>
        <v>0</v>
      </c>
      <c r="NXQ12" s="1444">
        <f>'GC Table 5 - Worker Training'!NXM12</f>
        <v>0</v>
      </c>
      <c r="NXR12" s="1441">
        <f>'GC Table 4 - Tertiary'!NXL9</f>
        <v>0</v>
      </c>
      <c r="NXS12" s="1445">
        <f>SUM(NXO12:NXR12)</f>
        <v>0</v>
      </c>
      <c r="NXT12" s="1440">
        <f>'GC Table 8 - Primary'!NXM20</f>
        <v>0</v>
      </c>
      <c r="NXU12" s="1441">
        <f>'GC Table 6 - Secondary'!NXM22</f>
        <v>0</v>
      </c>
      <c r="NXV12" s="1441">
        <f>'GC Table 5 - Worker Training'!NXM20</f>
        <v>0</v>
      </c>
      <c r="NXW12" s="1441">
        <f>'GC Table 4 - Tertiary'!NXL17</f>
        <v>0</v>
      </c>
      <c r="NXX12" s="1446">
        <f>SUM(NXT12:NXW12)</f>
        <v>0</v>
      </c>
      <c r="NXY12" s="780">
        <v>2014</v>
      </c>
      <c r="NXZ12" s="1440">
        <f>'GC Table 8 - Primary'!NYC8</f>
        <v>0</v>
      </c>
      <c r="NYA12" s="1441">
        <f>'GC Table 6 - Secondary'!NYC8</f>
        <v>0</v>
      </c>
      <c r="NYB12" s="1441">
        <f>'GC Table 5 - Worker Training'!NYC8</f>
        <v>0</v>
      </c>
      <c r="NYC12" s="1441">
        <f>'GC Table 4 - Tertiary'!NYB8</f>
        <v>0</v>
      </c>
      <c r="NYD12" s="1442">
        <f>SUM(NXZ12:NYC12)</f>
        <v>0</v>
      </c>
      <c r="NYE12" s="1443">
        <f>'GC Table 8 - Primary'!NYC12</f>
        <v>0</v>
      </c>
      <c r="NYF12" s="1441">
        <f>'GC Table 6 - Secondary'!NYC14</f>
        <v>0</v>
      </c>
      <c r="NYG12" s="1444">
        <f>'GC Table 5 - Worker Training'!NYC12</f>
        <v>0</v>
      </c>
      <c r="NYH12" s="1441">
        <f>'GC Table 4 - Tertiary'!NYB9</f>
        <v>0</v>
      </c>
      <c r="NYI12" s="1445">
        <f>SUM(NYE12:NYH12)</f>
        <v>0</v>
      </c>
      <c r="NYJ12" s="1440">
        <f>'GC Table 8 - Primary'!NYC20</f>
        <v>0</v>
      </c>
      <c r="NYK12" s="1441">
        <f>'GC Table 6 - Secondary'!NYC22</f>
        <v>0</v>
      </c>
      <c r="NYL12" s="1441">
        <f>'GC Table 5 - Worker Training'!NYC20</f>
        <v>0</v>
      </c>
      <c r="NYM12" s="1441">
        <f>'GC Table 4 - Tertiary'!NYB17</f>
        <v>0</v>
      </c>
      <c r="NYN12" s="1446">
        <f>SUM(NYJ12:NYM12)</f>
        <v>0</v>
      </c>
      <c r="NYO12" s="780">
        <v>2014</v>
      </c>
      <c r="NYP12" s="1440">
        <f>'GC Table 8 - Primary'!NYS8</f>
        <v>0</v>
      </c>
      <c r="NYQ12" s="1441">
        <f>'GC Table 6 - Secondary'!NYS8</f>
        <v>0</v>
      </c>
      <c r="NYR12" s="1441">
        <f>'GC Table 5 - Worker Training'!NYS8</f>
        <v>0</v>
      </c>
      <c r="NYS12" s="1441">
        <f>'GC Table 4 - Tertiary'!NYR8</f>
        <v>0</v>
      </c>
      <c r="NYT12" s="1442">
        <f>SUM(NYP12:NYS12)</f>
        <v>0</v>
      </c>
      <c r="NYU12" s="1443">
        <f>'GC Table 8 - Primary'!NYS12</f>
        <v>0</v>
      </c>
      <c r="NYV12" s="1441">
        <f>'GC Table 6 - Secondary'!NYS14</f>
        <v>0</v>
      </c>
      <c r="NYW12" s="1444">
        <f>'GC Table 5 - Worker Training'!NYS12</f>
        <v>0</v>
      </c>
      <c r="NYX12" s="1441">
        <f>'GC Table 4 - Tertiary'!NYR9</f>
        <v>0</v>
      </c>
      <c r="NYY12" s="1445">
        <f>SUM(NYU12:NYX12)</f>
        <v>0</v>
      </c>
      <c r="NYZ12" s="1440">
        <f>'GC Table 8 - Primary'!NYS20</f>
        <v>0</v>
      </c>
      <c r="NZA12" s="1441">
        <f>'GC Table 6 - Secondary'!NYS22</f>
        <v>0</v>
      </c>
      <c r="NZB12" s="1441">
        <f>'GC Table 5 - Worker Training'!NYS20</f>
        <v>0</v>
      </c>
      <c r="NZC12" s="1441">
        <f>'GC Table 4 - Tertiary'!NYR17</f>
        <v>0</v>
      </c>
      <c r="NZD12" s="1446">
        <f>SUM(NYZ12:NZC12)</f>
        <v>0</v>
      </c>
      <c r="NZE12" s="780">
        <v>2014</v>
      </c>
      <c r="NZF12" s="1440">
        <f>'GC Table 8 - Primary'!NZI8</f>
        <v>0</v>
      </c>
      <c r="NZG12" s="1441">
        <f>'GC Table 6 - Secondary'!NZI8</f>
        <v>0</v>
      </c>
      <c r="NZH12" s="1441">
        <f>'GC Table 5 - Worker Training'!NZI8</f>
        <v>0</v>
      </c>
      <c r="NZI12" s="1441">
        <f>'GC Table 4 - Tertiary'!NZH8</f>
        <v>0</v>
      </c>
      <c r="NZJ12" s="1442">
        <f>SUM(NZF12:NZI12)</f>
        <v>0</v>
      </c>
      <c r="NZK12" s="1443">
        <f>'GC Table 8 - Primary'!NZI12</f>
        <v>0</v>
      </c>
      <c r="NZL12" s="1441">
        <f>'GC Table 6 - Secondary'!NZI14</f>
        <v>0</v>
      </c>
      <c r="NZM12" s="1444">
        <f>'GC Table 5 - Worker Training'!NZI12</f>
        <v>0</v>
      </c>
      <c r="NZN12" s="1441">
        <f>'GC Table 4 - Tertiary'!NZH9</f>
        <v>0</v>
      </c>
      <c r="NZO12" s="1445">
        <f>SUM(NZK12:NZN12)</f>
        <v>0</v>
      </c>
      <c r="NZP12" s="1440">
        <f>'GC Table 8 - Primary'!NZI20</f>
        <v>0</v>
      </c>
      <c r="NZQ12" s="1441">
        <f>'GC Table 6 - Secondary'!NZI22</f>
        <v>0</v>
      </c>
      <c r="NZR12" s="1441">
        <f>'GC Table 5 - Worker Training'!NZI20</f>
        <v>0</v>
      </c>
      <c r="NZS12" s="1441">
        <f>'GC Table 4 - Tertiary'!NZH17</f>
        <v>0</v>
      </c>
      <c r="NZT12" s="1446">
        <f>SUM(NZP12:NZS12)</f>
        <v>0</v>
      </c>
      <c r="NZU12" s="780">
        <v>2014</v>
      </c>
      <c r="NZV12" s="1440">
        <f>'GC Table 8 - Primary'!NZY8</f>
        <v>0</v>
      </c>
      <c r="NZW12" s="1441">
        <f>'GC Table 6 - Secondary'!NZY8</f>
        <v>0</v>
      </c>
      <c r="NZX12" s="1441">
        <f>'GC Table 5 - Worker Training'!NZY8</f>
        <v>0</v>
      </c>
      <c r="NZY12" s="1441">
        <f>'GC Table 4 - Tertiary'!NZX8</f>
        <v>0</v>
      </c>
      <c r="NZZ12" s="1442">
        <f>SUM(NZV12:NZY12)</f>
        <v>0</v>
      </c>
      <c r="OAA12" s="1443">
        <f>'GC Table 8 - Primary'!NZY12</f>
        <v>0</v>
      </c>
      <c r="OAB12" s="1441">
        <f>'GC Table 6 - Secondary'!NZY14</f>
        <v>0</v>
      </c>
      <c r="OAC12" s="1444">
        <f>'GC Table 5 - Worker Training'!NZY12</f>
        <v>0</v>
      </c>
      <c r="OAD12" s="1441">
        <f>'GC Table 4 - Tertiary'!NZX9</f>
        <v>0</v>
      </c>
      <c r="OAE12" s="1445">
        <f>SUM(OAA12:OAD12)</f>
        <v>0</v>
      </c>
      <c r="OAF12" s="1440">
        <f>'GC Table 8 - Primary'!NZY20</f>
        <v>0</v>
      </c>
      <c r="OAG12" s="1441">
        <f>'GC Table 6 - Secondary'!NZY22</f>
        <v>0</v>
      </c>
      <c r="OAH12" s="1441">
        <f>'GC Table 5 - Worker Training'!NZY20</f>
        <v>0</v>
      </c>
      <c r="OAI12" s="1441">
        <f>'GC Table 4 - Tertiary'!NZX17</f>
        <v>0</v>
      </c>
      <c r="OAJ12" s="1446">
        <f>SUM(OAF12:OAI12)</f>
        <v>0</v>
      </c>
      <c r="OAK12" s="780">
        <v>2014</v>
      </c>
      <c r="OAL12" s="1440">
        <f>'GC Table 8 - Primary'!OAO8</f>
        <v>0</v>
      </c>
      <c r="OAM12" s="1441">
        <f>'GC Table 6 - Secondary'!OAO8</f>
        <v>0</v>
      </c>
      <c r="OAN12" s="1441">
        <f>'GC Table 5 - Worker Training'!OAO8</f>
        <v>0</v>
      </c>
      <c r="OAO12" s="1441">
        <f>'GC Table 4 - Tertiary'!OAN8</f>
        <v>0</v>
      </c>
      <c r="OAP12" s="1442">
        <f>SUM(OAL12:OAO12)</f>
        <v>0</v>
      </c>
      <c r="OAQ12" s="1443">
        <f>'GC Table 8 - Primary'!OAO12</f>
        <v>0</v>
      </c>
      <c r="OAR12" s="1441">
        <f>'GC Table 6 - Secondary'!OAO14</f>
        <v>0</v>
      </c>
      <c r="OAS12" s="1444">
        <f>'GC Table 5 - Worker Training'!OAO12</f>
        <v>0</v>
      </c>
      <c r="OAT12" s="1441">
        <f>'GC Table 4 - Tertiary'!OAN9</f>
        <v>0</v>
      </c>
      <c r="OAU12" s="1445">
        <f>SUM(OAQ12:OAT12)</f>
        <v>0</v>
      </c>
      <c r="OAV12" s="1440">
        <f>'GC Table 8 - Primary'!OAO20</f>
        <v>0</v>
      </c>
      <c r="OAW12" s="1441">
        <f>'GC Table 6 - Secondary'!OAO22</f>
        <v>0</v>
      </c>
      <c r="OAX12" s="1441">
        <f>'GC Table 5 - Worker Training'!OAO20</f>
        <v>0</v>
      </c>
      <c r="OAY12" s="1441">
        <f>'GC Table 4 - Tertiary'!OAN17</f>
        <v>0</v>
      </c>
      <c r="OAZ12" s="1446">
        <f>SUM(OAV12:OAY12)</f>
        <v>0</v>
      </c>
      <c r="OBA12" s="780">
        <v>2014</v>
      </c>
      <c r="OBB12" s="1440">
        <f>'GC Table 8 - Primary'!OBE8</f>
        <v>0</v>
      </c>
      <c r="OBC12" s="1441">
        <f>'GC Table 6 - Secondary'!OBE8</f>
        <v>0</v>
      </c>
      <c r="OBD12" s="1441">
        <f>'GC Table 5 - Worker Training'!OBE8</f>
        <v>0</v>
      </c>
      <c r="OBE12" s="1441">
        <f>'GC Table 4 - Tertiary'!OBD8</f>
        <v>0</v>
      </c>
      <c r="OBF12" s="1442">
        <f>SUM(OBB12:OBE12)</f>
        <v>0</v>
      </c>
      <c r="OBG12" s="1443">
        <f>'GC Table 8 - Primary'!OBE12</f>
        <v>0</v>
      </c>
      <c r="OBH12" s="1441">
        <f>'GC Table 6 - Secondary'!OBE14</f>
        <v>0</v>
      </c>
      <c r="OBI12" s="1444">
        <f>'GC Table 5 - Worker Training'!OBE12</f>
        <v>0</v>
      </c>
      <c r="OBJ12" s="1441">
        <f>'GC Table 4 - Tertiary'!OBD9</f>
        <v>0</v>
      </c>
      <c r="OBK12" s="1445">
        <f>SUM(OBG12:OBJ12)</f>
        <v>0</v>
      </c>
      <c r="OBL12" s="1440">
        <f>'GC Table 8 - Primary'!OBE20</f>
        <v>0</v>
      </c>
      <c r="OBM12" s="1441">
        <f>'GC Table 6 - Secondary'!OBE22</f>
        <v>0</v>
      </c>
      <c r="OBN12" s="1441">
        <f>'GC Table 5 - Worker Training'!OBE20</f>
        <v>0</v>
      </c>
      <c r="OBO12" s="1441">
        <f>'GC Table 4 - Tertiary'!OBD17</f>
        <v>0</v>
      </c>
      <c r="OBP12" s="1446">
        <f>SUM(OBL12:OBO12)</f>
        <v>0</v>
      </c>
      <c r="OBQ12" s="780">
        <v>2014</v>
      </c>
      <c r="OBR12" s="1440">
        <f>'GC Table 8 - Primary'!OBU8</f>
        <v>0</v>
      </c>
      <c r="OBS12" s="1441">
        <f>'GC Table 6 - Secondary'!OBU8</f>
        <v>0</v>
      </c>
      <c r="OBT12" s="1441">
        <f>'GC Table 5 - Worker Training'!OBU8</f>
        <v>0</v>
      </c>
      <c r="OBU12" s="1441">
        <f>'GC Table 4 - Tertiary'!OBT8</f>
        <v>0</v>
      </c>
      <c r="OBV12" s="1442">
        <f>SUM(OBR12:OBU12)</f>
        <v>0</v>
      </c>
      <c r="OBW12" s="1443">
        <f>'GC Table 8 - Primary'!OBU12</f>
        <v>0</v>
      </c>
      <c r="OBX12" s="1441">
        <f>'GC Table 6 - Secondary'!OBU14</f>
        <v>0</v>
      </c>
      <c r="OBY12" s="1444">
        <f>'GC Table 5 - Worker Training'!OBU12</f>
        <v>0</v>
      </c>
      <c r="OBZ12" s="1441">
        <f>'GC Table 4 - Tertiary'!OBT9</f>
        <v>0</v>
      </c>
      <c r="OCA12" s="1445">
        <f>SUM(OBW12:OBZ12)</f>
        <v>0</v>
      </c>
      <c r="OCB12" s="1440">
        <f>'GC Table 8 - Primary'!OBU20</f>
        <v>0</v>
      </c>
      <c r="OCC12" s="1441">
        <f>'GC Table 6 - Secondary'!OBU22</f>
        <v>0</v>
      </c>
      <c r="OCD12" s="1441">
        <f>'GC Table 5 - Worker Training'!OBU20</f>
        <v>0</v>
      </c>
      <c r="OCE12" s="1441">
        <f>'GC Table 4 - Tertiary'!OBT17</f>
        <v>0</v>
      </c>
      <c r="OCF12" s="1446">
        <f>SUM(OCB12:OCE12)</f>
        <v>0</v>
      </c>
      <c r="OCG12" s="780">
        <v>2014</v>
      </c>
      <c r="OCH12" s="1440">
        <f>'GC Table 8 - Primary'!OCK8</f>
        <v>0</v>
      </c>
      <c r="OCI12" s="1441">
        <f>'GC Table 6 - Secondary'!OCK8</f>
        <v>0</v>
      </c>
      <c r="OCJ12" s="1441">
        <f>'GC Table 5 - Worker Training'!OCK8</f>
        <v>0</v>
      </c>
      <c r="OCK12" s="1441">
        <f>'GC Table 4 - Tertiary'!OCJ8</f>
        <v>0</v>
      </c>
      <c r="OCL12" s="1442">
        <f>SUM(OCH12:OCK12)</f>
        <v>0</v>
      </c>
      <c r="OCM12" s="1443">
        <f>'GC Table 8 - Primary'!OCK12</f>
        <v>0</v>
      </c>
      <c r="OCN12" s="1441">
        <f>'GC Table 6 - Secondary'!OCK14</f>
        <v>0</v>
      </c>
      <c r="OCO12" s="1444">
        <f>'GC Table 5 - Worker Training'!OCK12</f>
        <v>0</v>
      </c>
      <c r="OCP12" s="1441">
        <f>'GC Table 4 - Tertiary'!OCJ9</f>
        <v>0</v>
      </c>
      <c r="OCQ12" s="1445">
        <f>SUM(OCM12:OCP12)</f>
        <v>0</v>
      </c>
      <c r="OCR12" s="1440">
        <f>'GC Table 8 - Primary'!OCK20</f>
        <v>0</v>
      </c>
      <c r="OCS12" s="1441">
        <f>'GC Table 6 - Secondary'!OCK22</f>
        <v>0</v>
      </c>
      <c r="OCT12" s="1441">
        <f>'GC Table 5 - Worker Training'!OCK20</f>
        <v>0</v>
      </c>
      <c r="OCU12" s="1441">
        <f>'GC Table 4 - Tertiary'!OCJ17</f>
        <v>0</v>
      </c>
      <c r="OCV12" s="1446">
        <f>SUM(OCR12:OCU12)</f>
        <v>0</v>
      </c>
      <c r="OCW12" s="780">
        <v>2014</v>
      </c>
      <c r="OCX12" s="1440">
        <f>'GC Table 8 - Primary'!ODA8</f>
        <v>0</v>
      </c>
      <c r="OCY12" s="1441">
        <f>'GC Table 6 - Secondary'!ODA8</f>
        <v>0</v>
      </c>
      <c r="OCZ12" s="1441">
        <f>'GC Table 5 - Worker Training'!ODA8</f>
        <v>0</v>
      </c>
      <c r="ODA12" s="1441">
        <f>'GC Table 4 - Tertiary'!OCZ8</f>
        <v>0</v>
      </c>
      <c r="ODB12" s="1442">
        <f>SUM(OCX12:ODA12)</f>
        <v>0</v>
      </c>
      <c r="ODC12" s="1443">
        <f>'GC Table 8 - Primary'!ODA12</f>
        <v>0</v>
      </c>
      <c r="ODD12" s="1441">
        <f>'GC Table 6 - Secondary'!ODA14</f>
        <v>0</v>
      </c>
      <c r="ODE12" s="1444">
        <f>'GC Table 5 - Worker Training'!ODA12</f>
        <v>0</v>
      </c>
      <c r="ODF12" s="1441">
        <f>'GC Table 4 - Tertiary'!OCZ9</f>
        <v>0</v>
      </c>
      <c r="ODG12" s="1445">
        <f>SUM(ODC12:ODF12)</f>
        <v>0</v>
      </c>
      <c r="ODH12" s="1440">
        <f>'GC Table 8 - Primary'!ODA20</f>
        <v>0</v>
      </c>
      <c r="ODI12" s="1441">
        <f>'GC Table 6 - Secondary'!ODA22</f>
        <v>0</v>
      </c>
      <c r="ODJ12" s="1441">
        <f>'GC Table 5 - Worker Training'!ODA20</f>
        <v>0</v>
      </c>
      <c r="ODK12" s="1441">
        <f>'GC Table 4 - Tertiary'!OCZ17</f>
        <v>0</v>
      </c>
      <c r="ODL12" s="1446">
        <f>SUM(ODH12:ODK12)</f>
        <v>0</v>
      </c>
      <c r="ODM12" s="780">
        <v>2014</v>
      </c>
      <c r="ODN12" s="1440">
        <f>'GC Table 8 - Primary'!ODQ8</f>
        <v>0</v>
      </c>
      <c r="ODO12" s="1441">
        <f>'GC Table 6 - Secondary'!ODQ8</f>
        <v>0</v>
      </c>
      <c r="ODP12" s="1441">
        <f>'GC Table 5 - Worker Training'!ODQ8</f>
        <v>0</v>
      </c>
      <c r="ODQ12" s="1441">
        <f>'GC Table 4 - Tertiary'!ODP8</f>
        <v>0</v>
      </c>
      <c r="ODR12" s="1442">
        <f>SUM(ODN12:ODQ12)</f>
        <v>0</v>
      </c>
      <c r="ODS12" s="1443">
        <f>'GC Table 8 - Primary'!ODQ12</f>
        <v>0</v>
      </c>
      <c r="ODT12" s="1441">
        <f>'GC Table 6 - Secondary'!ODQ14</f>
        <v>0</v>
      </c>
      <c r="ODU12" s="1444">
        <f>'GC Table 5 - Worker Training'!ODQ12</f>
        <v>0</v>
      </c>
      <c r="ODV12" s="1441">
        <f>'GC Table 4 - Tertiary'!ODP9</f>
        <v>0</v>
      </c>
      <c r="ODW12" s="1445">
        <f>SUM(ODS12:ODV12)</f>
        <v>0</v>
      </c>
      <c r="ODX12" s="1440">
        <f>'GC Table 8 - Primary'!ODQ20</f>
        <v>0</v>
      </c>
      <c r="ODY12" s="1441">
        <f>'GC Table 6 - Secondary'!ODQ22</f>
        <v>0</v>
      </c>
      <c r="ODZ12" s="1441">
        <f>'GC Table 5 - Worker Training'!ODQ20</f>
        <v>0</v>
      </c>
      <c r="OEA12" s="1441">
        <f>'GC Table 4 - Tertiary'!ODP17</f>
        <v>0</v>
      </c>
      <c r="OEB12" s="1446">
        <f>SUM(ODX12:OEA12)</f>
        <v>0</v>
      </c>
      <c r="OEC12" s="780">
        <v>2014</v>
      </c>
      <c r="OED12" s="1440">
        <f>'GC Table 8 - Primary'!OEG8</f>
        <v>0</v>
      </c>
      <c r="OEE12" s="1441">
        <f>'GC Table 6 - Secondary'!OEG8</f>
        <v>0</v>
      </c>
      <c r="OEF12" s="1441">
        <f>'GC Table 5 - Worker Training'!OEG8</f>
        <v>0</v>
      </c>
      <c r="OEG12" s="1441">
        <f>'GC Table 4 - Tertiary'!OEF8</f>
        <v>0</v>
      </c>
      <c r="OEH12" s="1442">
        <f>SUM(OED12:OEG12)</f>
        <v>0</v>
      </c>
      <c r="OEI12" s="1443">
        <f>'GC Table 8 - Primary'!OEG12</f>
        <v>0</v>
      </c>
      <c r="OEJ12" s="1441">
        <f>'GC Table 6 - Secondary'!OEG14</f>
        <v>0</v>
      </c>
      <c r="OEK12" s="1444">
        <f>'GC Table 5 - Worker Training'!OEG12</f>
        <v>0</v>
      </c>
      <c r="OEL12" s="1441">
        <f>'GC Table 4 - Tertiary'!OEF9</f>
        <v>0</v>
      </c>
      <c r="OEM12" s="1445">
        <f>SUM(OEI12:OEL12)</f>
        <v>0</v>
      </c>
      <c r="OEN12" s="1440">
        <f>'GC Table 8 - Primary'!OEG20</f>
        <v>0</v>
      </c>
      <c r="OEO12" s="1441">
        <f>'GC Table 6 - Secondary'!OEG22</f>
        <v>0</v>
      </c>
      <c r="OEP12" s="1441">
        <f>'GC Table 5 - Worker Training'!OEG20</f>
        <v>0</v>
      </c>
      <c r="OEQ12" s="1441">
        <f>'GC Table 4 - Tertiary'!OEF17</f>
        <v>0</v>
      </c>
      <c r="OER12" s="1446">
        <f>SUM(OEN12:OEQ12)</f>
        <v>0</v>
      </c>
      <c r="OES12" s="780">
        <v>2014</v>
      </c>
      <c r="OET12" s="1440">
        <f>'GC Table 8 - Primary'!OEW8</f>
        <v>0</v>
      </c>
      <c r="OEU12" s="1441">
        <f>'GC Table 6 - Secondary'!OEW8</f>
        <v>0</v>
      </c>
      <c r="OEV12" s="1441">
        <f>'GC Table 5 - Worker Training'!OEW8</f>
        <v>0</v>
      </c>
      <c r="OEW12" s="1441">
        <f>'GC Table 4 - Tertiary'!OEV8</f>
        <v>0</v>
      </c>
      <c r="OEX12" s="1442">
        <f>SUM(OET12:OEW12)</f>
        <v>0</v>
      </c>
      <c r="OEY12" s="1443">
        <f>'GC Table 8 - Primary'!OEW12</f>
        <v>0</v>
      </c>
      <c r="OEZ12" s="1441">
        <f>'GC Table 6 - Secondary'!OEW14</f>
        <v>0</v>
      </c>
      <c r="OFA12" s="1444">
        <f>'GC Table 5 - Worker Training'!OEW12</f>
        <v>0</v>
      </c>
      <c r="OFB12" s="1441">
        <f>'GC Table 4 - Tertiary'!OEV9</f>
        <v>0</v>
      </c>
      <c r="OFC12" s="1445">
        <f>SUM(OEY12:OFB12)</f>
        <v>0</v>
      </c>
      <c r="OFD12" s="1440">
        <f>'GC Table 8 - Primary'!OEW20</f>
        <v>0</v>
      </c>
      <c r="OFE12" s="1441">
        <f>'GC Table 6 - Secondary'!OEW22</f>
        <v>0</v>
      </c>
      <c r="OFF12" s="1441">
        <f>'GC Table 5 - Worker Training'!OEW20</f>
        <v>0</v>
      </c>
      <c r="OFG12" s="1441">
        <f>'GC Table 4 - Tertiary'!OEV17</f>
        <v>0</v>
      </c>
      <c r="OFH12" s="1446">
        <f>SUM(OFD12:OFG12)</f>
        <v>0</v>
      </c>
      <c r="OFI12" s="780">
        <v>2014</v>
      </c>
      <c r="OFJ12" s="1440">
        <f>'GC Table 8 - Primary'!OFM8</f>
        <v>0</v>
      </c>
      <c r="OFK12" s="1441">
        <f>'GC Table 6 - Secondary'!OFM8</f>
        <v>0</v>
      </c>
      <c r="OFL12" s="1441">
        <f>'GC Table 5 - Worker Training'!OFM8</f>
        <v>0</v>
      </c>
      <c r="OFM12" s="1441">
        <f>'GC Table 4 - Tertiary'!OFL8</f>
        <v>0</v>
      </c>
      <c r="OFN12" s="1442">
        <f>SUM(OFJ12:OFM12)</f>
        <v>0</v>
      </c>
      <c r="OFO12" s="1443">
        <f>'GC Table 8 - Primary'!OFM12</f>
        <v>0</v>
      </c>
      <c r="OFP12" s="1441">
        <f>'GC Table 6 - Secondary'!OFM14</f>
        <v>0</v>
      </c>
      <c r="OFQ12" s="1444">
        <f>'GC Table 5 - Worker Training'!OFM12</f>
        <v>0</v>
      </c>
      <c r="OFR12" s="1441">
        <f>'GC Table 4 - Tertiary'!OFL9</f>
        <v>0</v>
      </c>
      <c r="OFS12" s="1445">
        <f>SUM(OFO12:OFR12)</f>
        <v>0</v>
      </c>
      <c r="OFT12" s="1440">
        <f>'GC Table 8 - Primary'!OFM20</f>
        <v>0</v>
      </c>
      <c r="OFU12" s="1441">
        <f>'GC Table 6 - Secondary'!OFM22</f>
        <v>0</v>
      </c>
      <c r="OFV12" s="1441">
        <f>'GC Table 5 - Worker Training'!OFM20</f>
        <v>0</v>
      </c>
      <c r="OFW12" s="1441">
        <f>'GC Table 4 - Tertiary'!OFL17</f>
        <v>0</v>
      </c>
      <c r="OFX12" s="1446">
        <f>SUM(OFT12:OFW12)</f>
        <v>0</v>
      </c>
      <c r="OFY12" s="780">
        <v>2014</v>
      </c>
      <c r="OFZ12" s="1440">
        <f>'GC Table 8 - Primary'!OGC8</f>
        <v>0</v>
      </c>
      <c r="OGA12" s="1441">
        <f>'GC Table 6 - Secondary'!OGC8</f>
        <v>0</v>
      </c>
      <c r="OGB12" s="1441">
        <f>'GC Table 5 - Worker Training'!OGC8</f>
        <v>0</v>
      </c>
      <c r="OGC12" s="1441">
        <f>'GC Table 4 - Tertiary'!OGB8</f>
        <v>0</v>
      </c>
      <c r="OGD12" s="1442">
        <f>SUM(OFZ12:OGC12)</f>
        <v>0</v>
      </c>
      <c r="OGE12" s="1443">
        <f>'GC Table 8 - Primary'!OGC12</f>
        <v>0</v>
      </c>
      <c r="OGF12" s="1441">
        <f>'GC Table 6 - Secondary'!OGC14</f>
        <v>0</v>
      </c>
      <c r="OGG12" s="1444">
        <f>'GC Table 5 - Worker Training'!OGC12</f>
        <v>0</v>
      </c>
      <c r="OGH12" s="1441">
        <f>'GC Table 4 - Tertiary'!OGB9</f>
        <v>0</v>
      </c>
      <c r="OGI12" s="1445">
        <f>SUM(OGE12:OGH12)</f>
        <v>0</v>
      </c>
      <c r="OGJ12" s="1440">
        <f>'GC Table 8 - Primary'!OGC20</f>
        <v>0</v>
      </c>
      <c r="OGK12" s="1441">
        <f>'GC Table 6 - Secondary'!OGC22</f>
        <v>0</v>
      </c>
      <c r="OGL12" s="1441">
        <f>'GC Table 5 - Worker Training'!OGC20</f>
        <v>0</v>
      </c>
      <c r="OGM12" s="1441">
        <f>'GC Table 4 - Tertiary'!OGB17</f>
        <v>0</v>
      </c>
      <c r="OGN12" s="1446">
        <f>SUM(OGJ12:OGM12)</f>
        <v>0</v>
      </c>
      <c r="OGO12" s="780">
        <v>2014</v>
      </c>
      <c r="OGP12" s="1440">
        <f>'GC Table 8 - Primary'!OGS8</f>
        <v>0</v>
      </c>
      <c r="OGQ12" s="1441">
        <f>'GC Table 6 - Secondary'!OGS8</f>
        <v>0</v>
      </c>
      <c r="OGR12" s="1441">
        <f>'GC Table 5 - Worker Training'!OGS8</f>
        <v>0</v>
      </c>
      <c r="OGS12" s="1441">
        <f>'GC Table 4 - Tertiary'!OGR8</f>
        <v>0</v>
      </c>
      <c r="OGT12" s="1442">
        <f>SUM(OGP12:OGS12)</f>
        <v>0</v>
      </c>
      <c r="OGU12" s="1443">
        <f>'GC Table 8 - Primary'!OGS12</f>
        <v>0</v>
      </c>
      <c r="OGV12" s="1441">
        <f>'GC Table 6 - Secondary'!OGS14</f>
        <v>0</v>
      </c>
      <c r="OGW12" s="1444">
        <f>'GC Table 5 - Worker Training'!OGS12</f>
        <v>0</v>
      </c>
      <c r="OGX12" s="1441">
        <f>'GC Table 4 - Tertiary'!OGR9</f>
        <v>0</v>
      </c>
      <c r="OGY12" s="1445">
        <f>SUM(OGU12:OGX12)</f>
        <v>0</v>
      </c>
      <c r="OGZ12" s="1440">
        <f>'GC Table 8 - Primary'!OGS20</f>
        <v>0</v>
      </c>
      <c r="OHA12" s="1441">
        <f>'GC Table 6 - Secondary'!OGS22</f>
        <v>0</v>
      </c>
      <c r="OHB12" s="1441">
        <f>'GC Table 5 - Worker Training'!OGS20</f>
        <v>0</v>
      </c>
      <c r="OHC12" s="1441">
        <f>'GC Table 4 - Tertiary'!OGR17</f>
        <v>0</v>
      </c>
      <c r="OHD12" s="1446">
        <f>SUM(OGZ12:OHC12)</f>
        <v>0</v>
      </c>
      <c r="OHE12" s="780">
        <v>2014</v>
      </c>
      <c r="OHF12" s="1440">
        <f>'GC Table 8 - Primary'!OHI8</f>
        <v>0</v>
      </c>
      <c r="OHG12" s="1441">
        <f>'GC Table 6 - Secondary'!OHI8</f>
        <v>0</v>
      </c>
      <c r="OHH12" s="1441">
        <f>'GC Table 5 - Worker Training'!OHI8</f>
        <v>0</v>
      </c>
      <c r="OHI12" s="1441">
        <f>'GC Table 4 - Tertiary'!OHH8</f>
        <v>0</v>
      </c>
      <c r="OHJ12" s="1442">
        <f>SUM(OHF12:OHI12)</f>
        <v>0</v>
      </c>
      <c r="OHK12" s="1443">
        <f>'GC Table 8 - Primary'!OHI12</f>
        <v>0</v>
      </c>
      <c r="OHL12" s="1441">
        <f>'GC Table 6 - Secondary'!OHI14</f>
        <v>0</v>
      </c>
      <c r="OHM12" s="1444">
        <f>'GC Table 5 - Worker Training'!OHI12</f>
        <v>0</v>
      </c>
      <c r="OHN12" s="1441">
        <f>'GC Table 4 - Tertiary'!OHH9</f>
        <v>0</v>
      </c>
      <c r="OHO12" s="1445">
        <f>SUM(OHK12:OHN12)</f>
        <v>0</v>
      </c>
      <c r="OHP12" s="1440">
        <f>'GC Table 8 - Primary'!OHI20</f>
        <v>0</v>
      </c>
      <c r="OHQ12" s="1441">
        <f>'GC Table 6 - Secondary'!OHI22</f>
        <v>0</v>
      </c>
      <c r="OHR12" s="1441">
        <f>'GC Table 5 - Worker Training'!OHI20</f>
        <v>0</v>
      </c>
      <c r="OHS12" s="1441">
        <f>'GC Table 4 - Tertiary'!OHH17</f>
        <v>0</v>
      </c>
      <c r="OHT12" s="1446">
        <f>SUM(OHP12:OHS12)</f>
        <v>0</v>
      </c>
      <c r="OHU12" s="780">
        <v>2014</v>
      </c>
      <c r="OHV12" s="1440">
        <f>'GC Table 8 - Primary'!OHY8</f>
        <v>0</v>
      </c>
      <c r="OHW12" s="1441">
        <f>'GC Table 6 - Secondary'!OHY8</f>
        <v>0</v>
      </c>
      <c r="OHX12" s="1441">
        <f>'GC Table 5 - Worker Training'!OHY8</f>
        <v>0</v>
      </c>
      <c r="OHY12" s="1441">
        <f>'GC Table 4 - Tertiary'!OHX8</f>
        <v>0</v>
      </c>
      <c r="OHZ12" s="1442">
        <f>SUM(OHV12:OHY12)</f>
        <v>0</v>
      </c>
      <c r="OIA12" s="1443">
        <f>'GC Table 8 - Primary'!OHY12</f>
        <v>0</v>
      </c>
      <c r="OIB12" s="1441">
        <f>'GC Table 6 - Secondary'!OHY14</f>
        <v>0</v>
      </c>
      <c r="OIC12" s="1444">
        <f>'GC Table 5 - Worker Training'!OHY12</f>
        <v>0</v>
      </c>
      <c r="OID12" s="1441">
        <f>'GC Table 4 - Tertiary'!OHX9</f>
        <v>0</v>
      </c>
      <c r="OIE12" s="1445">
        <f>SUM(OIA12:OID12)</f>
        <v>0</v>
      </c>
      <c r="OIF12" s="1440">
        <f>'GC Table 8 - Primary'!OHY20</f>
        <v>0</v>
      </c>
      <c r="OIG12" s="1441">
        <f>'GC Table 6 - Secondary'!OHY22</f>
        <v>0</v>
      </c>
      <c r="OIH12" s="1441">
        <f>'GC Table 5 - Worker Training'!OHY20</f>
        <v>0</v>
      </c>
      <c r="OII12" s="1441">
        <f>'GC Table 4 - Tertiary'!OHX17</f>
        <v>0</v>
      </c>
      <c r="OIJ12" s="1446">
        <f>SUM(OIF12:OII12)</f>
        <v>0</v>
      </c>
      <c r="OIK12" s="780">
        <v>2014</v>
      </c>
      <c r="OIL12" s="1440">
        <f>'GC Table 8 - Primary'!OIO8</f>
        <v>0</v>
      </c>
      <c r="OIM12" s="1441">
        <f>'GC Table 6 - Secondary'!OIO8</f>
        <v>0</v>
      </c>
      <c r="OIN12" s="1441">
        <f>'GC Table 5 - Worker Training'!OIO8</f>
        <v>0</v>
      </c>
      <c r="OIO12" s="1441">
        <f>'GC Table 4 - Tertiary'!OIN8</f>
        <v>0</v>
      </c>
      <c r="OIP12" s="1442">
        <f>SUM(OIL12:OIO12)</f>
        <v>0</v>
      </c>
      <c r="OIQ12" s="1443">
        <f>'GC Table 8 - Primary'!OIO12</f>
        <v>0</v>
      </c>
      <c r="OIR12" s="1441">
        <f>'GC Table 6 - Secondary'!OIO14</f>
        <v>0</v>
      </c>
      <c r="OIS12" s="1444">
        <f>'GC Table 5 - Worker Training'!OIO12</f>
        <v>0</v>
      </c>
      <c r="OIT12" s="1441">
        <f>'GC Table 4 - Tertiary'!OIN9</f>
        <v>0</v>
      </c>
      <c r="OIU12" s="1445">
        <f>SUM(OIQ12:OIT12)</f>
        <v>0</v>
      </c>
      <c r="OIV12" s="1440">
        <f>'GC Table 8 - Primary'!OIO20</f>
        <v>0</v>
      </c>
      <c r="OIW12" s="1441">
        <f>'GC Table 6 - Secondary'!OIO22</f>
        <v>0</v>
      </c>
      <c r="OIX12" s="1441">
        <f>'GC Table 5 - Worker Training'!OIO20</f>
        <v>0</v>
      </c>
      <c r="OIY12" s="1441">
        <f>'GC Table 4 - Tertiary'!OIN17</f>
        <v>0</v>
      </c>
      <c r="OIZ12" s="1446">
        <f>SUM(OIV12:OIY12)</f>
        <v>0</v>
      </c>
      <c r="OJA12" s="780">
        <v>2014</v>
      </c>
      <c r="OJB12" s="1440">
        <f>'GC Table 8 - Primary'!OJE8</f>
        <v>0</v>
      </c>
      <c r="OJC12" s="1441">
        <f>'GC Table 6 - Secondary'!OJE8</f>
        <v>0</v>
      </c>
      <c r="OJD12" s="1441">
        <f>'GC Table 5 - Worker Training'!OJE8</f>
        <v>0</v>
      </c>
      <c r="OJE12" s="1441">
        <f>'GC Table 4 - Tertiary'!OJD8</f>
        <v>0</v>
      </c>
      <c r="OJF12" s="1442">
        <f>SUM(OJB12:OJE12)</f>
        <v>0</v>
      </c>
      <c r="OJG12" s="1443">
        <f>'GC Table 8 - Primary'!OJE12</f>
        <v>0</v>
      </c>
      <c r="OJH12" s="1441">
        <f>'GC Table 6 - Secondary'!OJE14</f>
        <v>0</v>
      </c>
      <c r="OJI12" s="1444">
        <f>'GC Table 5 - Worker Training'!OJE12</f>
        <v>0</v>
      </c>
      <c r="OJJ12" s="1441">
        <f>'GC Table 4 - Tertiary'!OJD9</f>
        <v>0</v>
      </c>
      <c r="OJK12" s="1445">
        <f>SUM(OJG12:OJJ12)</f>
        <v>0</v>
      </c>
      <c r="OJL12" s="1440">
        <f>'GC Table 8 - Primary'!OJE20</f>
        <v>0</v>
      </c>
      <c r="OJM12" s="1441">
        <f>'GC Table 6 - Secondary'!OJE22</f>
        <v>0</v>
      </c>
      <c r="OJN12" s="1441">
        <f>'GC Table 5 - Worker Training'!OJE20</f>
        <v>0</v>
      </c>
      <c r="OJO12" s="1441">
        <f>'GC Table 4 - Tertiary'!OJD17</f>
        <v>0</v>
      </c>
      <c r="OJP12" s="1446">
        <f>SUM(OJL12:OJO12)</f>
        <v>0</v>
      </c>
      <c r="OJQ12" s="780">
        <v>2014</v>
      </c>
      <c r="OJR12" s="1440">
        <f>'GC Table 8 - Primary'!OJU8</f>
        <v>0</v>
      </c>
      <c r="OJS12" s="1441">
        <f>'GC Table 6 - Secondary'!OJU8</f>
        <v>0</v>
      </c>
      <c r="OJT12" s="1441">
        <f>'GC Table 5 - Worker Training'!OJU8</f>
        <v>0</v>
      </c>
      <c r="OJU12" s="1441">
        <f>'GC Table 4 - Tertiary'!OJT8</f>
        <v>0</v>
      </c>
      <c r="OJV12" s="1442">
        <f>SUM(OJR12:OJU12)</f>
        <v>0</v>
      </c>
      <c r="OJW12" s="1443">
        <f>'GC Table 8 - Primary'!OJU12</f>
        <v>0</v>
      </c>
      <c r="OJX12" s="1441">
        <f>'GC Table 6 - Secondary'!OJU14</f>
        <v>0</v>
      </c>
      <c r="OJY12" s="1444">
        <f>'GC Table 5 - Worker Training'!OJU12</f>
        <v>0</v>
      </c>
      <c r="OJZ12" s="1441">
        <f>'GC Table 4 - Tertiary'!OJT9</f>
        <v>0</v>
      </c>
      <c r="OKA12" s="1445">
        <f>SUM(OJW12:OJZ12)</f>
        <v>0</v>
      </c>
      <c r="OKB12" s="1440">
        <f>'GC Table 8 - Primary'!OJU20</f>
        <v>0</v>
      </c>
      <c r="OKC12" s="1441">
        <f>'GC Table 6 - Secondary'!OJU22</f>
        <v>0</v>
      </c>
      <c r="OKD12" s="1441">
        <f>'GC Table 5 - Worker Training'!OJU20</f>
        <v>0</v>
      </c>
      <c r="OKE12" s="1441">
        <f>'GC Table 4 - Tertiary'!OJT17</f>
        <v>0</v>
      </c>
      <c r="OKF12" s="1446">
        <f>SUM(OKB12:OKE12)</f>
        <v>0</v>
      </c>
      <c r="OKG12" s="780">
        <v>2014</v>
      </c>
      <c r="OKH12" s="1440">
        <f>'GC Table 8 - Primary'!OKK8</f>
        <v>0</v>
      </c>
      <c r="OKI12" s="1441">
        <f>'GC Table 6 - Secondary'!OKK8</f>
        <v>0</v>
      </c>
      <c r="OKJ12" s="1441">
        <f>'GC Table 5 - Worker Training'!OKK8</f>
        <v>0</v>
      </c>
      <c r="OKK12" s="1441">
        <f>'GC Table 4 - Tertiary'!OKJ8</f>
        <v>0</v>
      </c>
      <c r="OKL12" s="1442">
        <f>SUM(OKH12:OKK12)</f>
        <v>0</v>
      </c>
      <c r="OKM12" s="1443">
        <f>'GC Table 8 - Primary'!OKK12</f>
        <v>0</v>
      </c>
      <c r="OKN12" s="1441">
        <f>'GC Table 6 - Secondary'!OKK14</f>
        <v>0</v>
      </c>
      <c r="OKO12" s="1444">
        <f>'GC Table 5 - Worker Training'!OKK12</f>
        <v>0</v>
      </c>
      <c r="OKP12" s="1441">
        <f>'GC Table 4 - Tertiary'!OKJ9</f>
        <v>0</v>
      </c>
      <c r="OKQ12" s="1445">
        <f>SUM(OKM12:OKP12)</f>
        <v>0</v>
      </c>
      <c r="OKR12" s="1440">
        <f>'GC Table 8 - Primary'!OKK20</f>
        <v>0</v>
      </c>
      <c r="OKS12" s="1441">
        <f>'GC Table 6 - Secondary'!OKK22</f>
        <v>0</v>
      </c>
      <c r="OKT12" s="1441">
        <f>'GC Table 5 - Worker Training'!OKK20</f>
        <v>0</v>
      </c>
      <c r="OKU12" s="1441">
        <f>'GC Table 4 - Tertiary'!OKJ17</f>
        <v>0</v>
      </c>
      <c r="OKV12" s="1446">
        <f>SUM(OKR12:OKU12)</f>
        <v>0</v>
      </c>
      <c r="OKW12" s="780">
        <v>2014</v>
      </c>
      <c r="OKX12" s="1440">
        <f>'GC Table 8 - Primary'!OLA8</f>
        <v>0</v>
      </c>
      <c r="OKY12" s="1441">
        <f>'GC Table 6 - Secondary'!OLA8</f>
        <v>0</v>
      </c>
      <c r="OKZ12" s="1441">
        <f>'GC Table 5 - Worker Training'!OLA8</f>
        <v>0</v>
      </c>
      <c r="OLA12" s="1441">
        <f>'GC Table 4 - Tertiary'!OKZ8</f>
        <v>0</v>
      </c>
      <c r="OLB12" s="1442">
        <f>SUM(OKX12:OLA12)</f>
        <v>0</v>
      </c>
      <c r="OLC12" s="1443">
        <f>'GC Table 8 - Primary'!OLA12</f>
        <v>0</v>
      </c>
      <c r="OLD12" s="1441">
        <f>'GC Table 6 - Secondary'!OLA14</f>
        <v>0</v>
      </c>
      <c r="OLE12" s="1444">
        <f>'GC Table 5 - Worker Training'!OLA12</f>
        <v>0</v>
      </c>
      <c r="OLF12" s="1441">
        <f>'GC Table 4 - Tertiary'!OKZ9</f>
        <v>0</v>
      </c>
      <c r="OLG12" s="1445">
        <f>SUM(OLC12:OLF12)</f>
        <v>0</v>
      </c>
      <c r="OLH12" s="1440">
        <f>'GC Table 8 - Primary'!OLA20</f>
        <v>0</v>
      </c>
      <c r="OLI12" s="1441">
        <f>'GC Table 6 - Secondary'!OLA22</f>
        <v>0</v>
      </c>
      <c r="OLJ12" s="1441">
        <f>'GC Table 5 - Worker Training'!OLA20</f>
        <v>0</v>
      </c>
      <c r="OLK12" s="1441">
        <f>'GC Table 4 - Tertiary'!OKZ17</f>
        <v>0</v>
      </c>
      <c r="OLL12" s="1446">
        <f>SUM(OLH12:OLK12)</f>
        <v>0</v>
      </c>
      <c r="OLM12" s="780">
        <v>2014</v>
      </c>
      <c r="OLN12" s="1440">
        <f>'GC Table 8 - Primary'!OLQ8</f>
        <v>0</v>
      </c>
      <c r="OLO12" s="1441">
        <f>'GC Table 6 - Secondary'!OLQ8</f>
        <v>0</v>
      </c>
      <c r="OLP12" s="1441">
        <f>'GC Table 5 - Worker Training'!OLQ8</f>
        <v>0</v>
      </c>
      <c r="OLQ12" s="1441">
        <f>'GC Table 4 - Tertiary'!OLP8</f>
        <v>0</v>
      </c>
      <c r="OLR12" s="1442">
        <f>SUM(OLN12:OLQ12)</f>
        <v>0</v>
      </c>
      <c r="OLS12" s="1443">
        <f>'GC Table 8 - Primary'!OLQ12</f>
        <v>0</v>
      </c>
      <c r="OLT12" s="1441">
        <f>'GC Table 6 - Secondary'!OLQ14</f>
        <v>0</v>
      </c>
      <c r="OLU12" s="1444">
        <f>'GC Table 5 - Worker Training'!OLQ12</f>
        <v>0</v>
      </c>
      <c r="OLV12" s="1441">
        <f>'GC Table 4 - Tertiary'!OLP9</f>
        <v>0</v>
      </c>
      <c r="OLW12" s="1445">
        <f>SUM(OLS12:OLV12)</f>
        <v>0</v>
      </c>
      <c r="OLX12" s="1440">
        <f>'GC Table 8 - Primary'!OLQ20</f>
        <v>0</v>
      </c>
      <c r="OLY12" s="1441">
        <f>'GC Table 6 - Secondary'!OLQ22</f>
        <v>0</v>
      </c>
      <c r="OLZ12" s="1441">
        <f>'GC Table 5 - Worker Training'!OLQ20</f>
        <v>0</v>
      </c>
      <c r="OMA12" s="1441">
        <f>'GC Table 4 - Tertiary'!OLP17</f>
        <v>0</v>
      </c>
      <c r="OMB12" s="1446">
        <f>SUM(OLX12:OMA12)</f>
        <v>0</v>
      </c>
      <c r="OMC12" s="780">
        <v>2014</v>
      </c>
      <c r="OMD12" s="1440">
        <f>'GC Table 8 - Primary'!OMG8</f>
        <v>0</v>
      </c>
      <c r="OME12" s="1441">
        <f>'GC Table 6 - Secondary'!OMG8</f>
        <v>0</v>
      </c>
      <c r="OMF12" s="1441">
        <f>'GC Table 5 - Worker Training'!OMG8</f>
        <v>0</v>
      </c>
      <c r="OMG12" s="1441">
        <f>'GC Table 4 - Tertiary'!OMF8</f>
        <v>0</v>
      </c>
      <c r="OMH12" s="1442">
        <f>SUM(OMD12:OMG12)</f>
        <v>0</v>
      </c>
      <c r="OMI12" s="1443">
        <f>'GC Table 8 - Primary'!OMG12</f>
        <v>0</v>
      </c>
      <c r="OMJ12" s="1441">
        <f>'GC Table 6 - Secondary'!OMG14</f>
        <v>0</v>
      </c>
      <c r="OMK12" s="1444">
        <f>'GC Table 5 - Worker Training'!OMG12</f>
        <v>0</v>
      </c>
      <c r="OML12" s="1441">
        <f>'GC Table 4 - Tertiary'!OMF9</f>
        <v>0</v>
      </c>
      <c r="OMM12" s="1445">
        <f>SUM(OMI12:OML12)</f>
        <v>0</v>
      </c>
      <c r="OMN12" s="1440">
        <f>'GC Table 8 - Primary'!OMG20</f>
        <v>0</v>
      </c>
      <c r="OMO12" s="1441">
        <f>'GC Table 6 - Secondary'!OMG22</f>
        <v>0</v>
      </c>
      <c r="OMP12" s="1441">
        <f>'GC Table 5 - Worker Training'!OMG20</f>
        <v>0</v>
      </c>
      <c r="OMQ12" s="1441">
        <f>'GC Table 4 - Tertiary'!OMF17</f>
        <v>0</v>
      </c>
      <c r="OMR12" s="1446">
        <f>SUM(OMN12:OMQ12)</f>
        <v>0</v>
      </c>
      <c r="OMS12" s="780">
        <v>2014</v>
      </c>
      <c r="OMT12" s="1440">
        <f>'GC Table 8 - Primary'!OMW8</f>
        <v>0</v>
      </c>
      <c r="OMU12" s="1441">
        <f>'GC Table 6 - Secondary'!OMW8</f>
        <v>0</v>
      </c>
      <c r="OMV12" s="1441">
        <f>'GC Table 5 - Worker Training'!OMW8</f>
        <v>0</v>
      </c>
      <c r="OMW12" s="1441">
        <f>'GC Table 4 - Tertiary'!OMV8</f>
        <v>0</v>
      </c>
      <c r="OMX12" s="1442">
        <f>SUM(OMT12:OMW12)</f>
        <v>0</v>
      </c>
      <c r="OMY12" s="1443">
        <f>'GC Table 8 - Primary'!OMW12</f>
        <v>0</v>
      </c>
      <c r="OMZ12" s="1441">
        <f>'GC Table 6 - Secondary'!OMW14</f>
        <v>0</v>
      </c>
      <c r="ONA12" s="1444">
        <f>'GC Table 5 - Worker Training'!OMW12</f>
        <v>0</v>
      </c>
      <c r="ONB12" s="1441">
        <f>'GC Table 4 - Tertiary'!OMV9</f>
        <v>0</v>
      </c>
      <c r="ONC12" s="1445">
        <f>SUM(OMY12:ONB12)</f>
        <v>0</v>
      </c>
      <c r="OND12" s="1440">
        <f>'GC Table 8 - Primary'!OMW20</f>
        <v>0</v>
      </c>
      <c r="ONE12" s="1441">
        <f>'GC Table 6 - Secondary'!OMW22</f>
        <v>0</v>
      </c>
      <c r="ONF12" s="1441">
        <f>'GC Table 5 - Worker Training'!OMW20</f>
        <v>0</v>
      </c>
      <c r="ONG12" s="1441">
        <f>'GC Table 4 - Tertiary'!OMV17</f>
        <v>0</v>
      </c>
      <c r="ONH12" s="1446">
        <f>SUM(OND12:ONG12)</f>
        <v>0</v>
      </c>
      <c r="ONI12" s="780">
        <v>2014</v>
      </c>
      <c r="ONJ12" s="1440">
        <f>'GC Table 8 - Primary'!ONM8</f>
        <v>0</v>
      </c>
      <c r="ONK12" s="1441">
        <f>'GC Table 6 - Secondary'!ONM8</f>
        <v>0</v>
      </c>
      <c r="ONL12" s="1441">
        <f>'GC Table 5 - Worker Training'!ONM8</f>
        <v>0</v>
      </c>
      <c r="ONM12" s="1441">
        <f>'GC Table 4 - Tertiary'!ONL8</f>
        <v>0</v>
      </c>
      <c r="ONN12" s="1442">
        <f>SUM(ONJ12:ONM12)</f>
        <v>0</v>
      </c>
      <c r="ONO12" s="1443">
        <f>'GC Table 8 - Primary'!ONM12</f>
        <v>0</v>
      </c>
      <c r="ONP12" s="1441">
        <f>'GC Table 6 - Secondary'!ONM14</f>
        <v>0</v>
      </c>
      <c r="ONQ12" s="1444">
        <f>'GC Table 5 - Worker Training'!ONM12</f>
        <v>0</v>
      </c>
      <c r="ONR12" s="1441">
        <f>'GC Table 4 - Tertiary'!ONL9</f>
        <v>0</v>
      </c>
      <c r="ONS12" s="1445">
        <f>SUM(ONO12:ONR12)</f>
        <v>0</v>
      </c>
      <c r="ONT12" s="1440">
        <f>'GC Table 8 - Primary'!ONM20</f>
        <v>0</v>
      </c>
      <c r="ONU12" s="1441">
        <f>'GC Table 6 - Secondary'!ONM22</f>
        <v>0</v>
      </c>
      <c r="ONV12" s="1441">
        <f>'GC Table 5 - Worker Training'!ONM20</f>
        <v>0</v>
      </c>
      <c r="ONW12" s="1441">
        <f>'GC Table 4 - Tertiary'!ONL17</f>
        <v>0</v>
      </c>
      <c r="ONX12" s="1446">
        <f>SUM(ONT12:ONW12)</f>
        <v>0</v>
      </c>
      <c r="ONY12" s="780">
        <v>2014</v>
      </c>
      <c r="ONZ12" s="1440">
        <f>'GC Table 8 - Primary'!OOC8</f>
        <v>0</v>
      </c>
      <c r="OOA12" s="1441">
        <f>'GC Table 6 - Secondary'!OOC8</f>
        <v>0</v>
      </c>
      <c r="OOB12" s="1441">
        <f>'GC Table 5 - Worker Training'!OOC8</f>
        <v>0</v>
      </c>
      <c r="OOC12" s="1441">
        <f>'GC Table 4 - Tertiary'!OOB8</f>
        <v>0</v>
      </c>
      <c r="OOD12" s="1442">
        <f>SUM(ONZ12:OOC12)</f>
        <v>0</v>
      </c>
      <c r="OOE12" s="1443">
        <f>'GC Table 8 - Primary'!OOC12</f>
        <v>0</v>
      </c>
      <c r="OOF12" s="1441">
        <f>'GC Table 6 - Secondary'!OOC14</f>
        <v>0</v>
      </c>
      <c r="OOG12" s="1444">
        <f>'GC Table 5 - Worker Training'!OOC12</f>
        <v>0</v>
      </c>
      <c r="OOH12" s="1441">
        <f>'GC Table 4 - Tertiary'!OOB9</f>
        <v>0</v>
      </c>
      <c r="OOI12" s="1445">
        <f>SUM(OOE12:OOH12)</f>
        <v>0</v>
      </c>
      <c r="OOJ12" s="1440">
        <f>'GC Table 8 - Primary'!OOC20</f>
        <v>0</v>
      </c>
      <c r="OOK12" s="1441">
        <f>'GC Table 6 - Secondary'!OOC22</f>
        <v>0</v>
      </c>
      <c r="OOL12" s="1441">
        <f>'GC Table 5 - Worker Training'!OOC20</f>
        <v>0</v>
      </c>
      <c r="OOM12" s="1441">
        <f>'GC Table 4 - Tertiary'!OOB17</f>
        <v>0</v>
      </c>
      <c r="OON12" s="1446">
        <f>SUM(OOJ12:OOM12)</f>
        <v>0</v>
      </c>
      <c r="OOO12" s="780">
        <v>2014</v>
      </c>
      <c r="OOP12" s="1440">
        <f>'GC Table 8 - Primary'!OOS8</f>
        <v>0</v>
      </c>
      <c r="OOQ12" s="1441">
        <f>'GC Table 6 - Secondary'!OOS8</f>
        <v>0</v>
      </c>
      <c r="OOR12" s="1441">
        <f>'GC Table 5 - Worker Training'!OOS8</f>
        <v>0</v>
      </c>
      <c r="OOS12" s="1441">
        <f>'GC Table 4 - Tertiary'!OOR8</f>
        <v>0</v>
      </c>
      <c r="OOT12" s="1442">
        <f>SUM(OOP12:OOS12)</f>
        <v>0</v>
      </c>
      <c r="OOU12" s="1443">
        <f>'GC Table 8 - Primary'!OOS12</f>
        <v>0</v>
      </c>
      <c r="OOV12" s="1441">
        <f>'GC Table 6 - Secondary'!OOS14</f>
        <v>0</v>
      </c>
      <c r="OOW12" s="1444">
        <f>'GC Table 5 - Worker Training'!OOS12</f>
        <v>0</v>
      </c>
      <c r="OOX12" s="1441">
        <f>'GC Table 4 - Tertiary'!OOR9</f>
        <v>0</v>
      </c>
      <c r="OOY12" s="1445">
        <f>SUM(OOU12:OOX12)</f>
        <v>0</v>
      </c>
      <c r="OOZ12" s="1440">
        <f>'GC Table 8 - Primary'!OOS20</f>
        <v>0</v>
      </c>
      <c r="OPA12" s="1441">
        <f>'GC Table 6 - Secondary'!OOS22</f>
        <v>0</v>
      </c>
      <c r="OPB12" s="1441">
        <f>'GC Table 5 - Worker Training'!OOS20</f>
        <v>0</v>
      </c>
      <c r="OPC12" s="1441">
        <f>'GC Table 4 - Tertiary'!OOR17</f>
        <v>0</v>
      </c>
      <c r="OPD12" s="1446">
        <f>SUM(OOZ12:OPC12)</f>
        <v>0</v>
      </c>
      <c r="OPE12" s="780">
        <v>2014</v>
      </c>
      <c r="OPF12" s="1440">
        <f>'GC Table 8 - Primary'!OPI8</f>
        <v>0</v>
      </c>
      <c r="OPG12" s="1441">
        <f>'GC Table 6 - Secondary'!OPI8</f>
        <v>0</v>
      </c>
      <c r="OPH12" s="1441">
        <f>'GC Table 5 - Worker Training'!OPI8</f>
        <v>0</v>
      </c>
      <c r="OPI12" s="1441">
        <f>'GC Table 4 - Tertiary'!OPH8</f>
        <v>0</v>
      </c>
      <c r="OPJ12" s="1442">
        <f>SUM(OPF12:OPI12)</f>
        <v>0</v>
      </c>
      <c r="OPK12" s="1443">
        <f>'GC Table 8 - Primary'!OPI12</f>
        <v>0</v>
      </c>
      <c r="OPL12" s="1441">
        <f>'GC Table 6 - Secondary'!OPI14</f>
        <v>0</v>
      </c>
      <c r="OPM12" s="1444">
        <f>'GC Table 5 - Worker Training'!OPI12</f>
        <v>0</v>
      </c>
      <c r="OPN12" s="1441">
        <f>'GC Table 4 - Tertiary'!OPH9</f>
        <v>0</v>
      </c>
      <c r="OPO12" s="1445">
        <f>SUM(OPK12:OPN12)</f>
        <v>0</v>
      </c>
      <c r="OPP12" s="1440">
        <f>'GC Table 8 - Primary'!OPI20</f>
        <v>0</v>
      </c>
      <c r="OPQ12" s="1441">
        <f>'GC Table 6 - Secondary'!OPI22</f>
        <v>0</v>
      </c>
      <c r="OPR12" s="1441">
        <f>'GC Table 5 - Worker Training'!OPI20</f>
        <v>0</v>
      </c>
      <c r="OPS12" s="1441">
        <f>'GC Table 4 - Tertiary'!OPH17</f>
        <v>0</v>
      </c>
      <c r="OPT12" s="1446">
        <f>SUM(OPP12:OPS12)</f>
        <v>0</v>
      </c>
      <c r="OPU12" s="780">
        <v>2014</v>
      </c>
      <c r="OPV12" s="1440">
        <f>'GC Table 8 - Primary'!OPY8</f>
        <v>0</v>
      </c>
      <c r="OPW12" s="1441">
        <f>'GC Table 6 - Secondary'!OPY8</f>
        <v>0</v>
      </c>
      <c r="OPX12" s="1441">
        <f>'GC Table 5 - Worker Training'!OPY8</f>
        <v>0</v>
      </c>
      <c r="OPY12" s="1441">
        <f>'GC Table 4 - Tertiary'!OPX8</f>
        <v>0</v>
      </c>
      <c r="OPZ12" s="1442">
        <f>SUM(OPV12:OPY12)</f>
        <v>0</v>
      </c>
      <c r="OQA12" s="1443">
        <f>'GC Table 8 - Primary'!OPY12</f>
        <v>0</v>
      </c>
      <c r="OQB12" s="1441">
        <f>'GC Table 6 - Secondary'!OPY14</f>
        <v>0</v>
      </c>
      <c r="OQC12" s="1444">
        <f>'GC Table 5 - Worker Training'!OPY12</f>
        <v>0</v>
      </c>
      <c r="OQD12" s="1441">
        <f>'GC Table 4 - Tertiary'!OPX9</f>
        <v>0</v>
      </c>
      <c r="OQE12" s="1445">
        <f>SUM(OQA12:OQD12)</f>
        <v>0</v>
      </c>
      <c r="OQF12" s="1440">
        <f>'GC Table 8 - Primary'!OPY20</f>
        <v>0</v>
      </c>
      <c r="OQG12" s="1441">
        <f>'GC Table 6 - Secondary'!OPY22</f>
        <v>0</v>
      </c>
      <c r="OQH12" s="1441">
        <f>'GC Table 5 - Worker Training'!OPY20</f>
        <v>0</v>
      </c>
      <c r="OQI12" s="1441">
        <f>'GC Table 4 - Tertiary'!OPX17</f>
        <v>0</v>
      </c>
      <c r="OQJ12" s="1446">
        <f>SUM(OQF12:OQI12)</f>
        <v>0</v>
      </c>
      <c r="OQK12" s="780">
        <v>2014</v>
      </c>
      <c r="OQL12" s="1440">
        <f>'GC Table 8 - Primary'!OQO8</f>
        <v>0</v>
      </c>
      <c r="OQM12" s="1441">
        <f>'GC Table 6 - Secondary'!OQO8</f>
        <v>0</v>
      </c>
      <c r="OQN12" s="1441">
        <f>'GC Table 5 - Worker Training'!OQO8</f>
        <v>0</v>
      </c>
      <c r="OQO12" s="1441">
        <f>'GC Table 4 - Tertiary'!OQN8</f>
        <v>0</v>
      </c>
      <c r="OQP12" s="1442">
        <f>SUM(OQL12:OQO12)</f>
        <v>0</v>
      </c>
      <c r="OQQ12" s="1443">
        <f>'GC Table 8 - Primary'!OQO12</f>
        <v>0</v>
      </c>
      <c r="OQR12" s="1441">
        <f>'GC Table 6 - Secondary'!OQO14</f>
        <v>0</v>
      </c>
      <c r="OQS12" s="1444">
        <f>'GC Table 5 - Worker Training'!OQO12</f>
        <v>0</v>
      </c>
      <c r="OQT12" s="1441">
        <f>'GC Table 4 - Tertiary'!OQN9</f>
        <v>0</v>
      </c>
      <c r="OQU12" s="1445">
        <f>SUM(OQQ12:OQT12)</f>
        <v>0</v>
      </c>
      <c r="OQV12" s="1440">
        <f>'GC Table 8 - Primary'!OQO20</f>
        <v>0</v>
      </c>
      <c r="OQW12" s="1441">
        <f>'GC Table 6 - Secondary'!OQO22</f>
        <v>0</v>
      </c>
      <c r="OQX12" s="1441">
        <f>'GC Table 5 - Worker Training'!OQO20</f>
        <v>0</v>
      </c>
      <c r="OQY12" s="1441">
        <f>'GC Table 4 - Tertiary'!OQN17</f>
        <v>0</v>
      </c>
      <c r="OQZ12" s="1446">
        <f>SUM(OQV12:OQY12)</f>
        <v>0</v>
      </c>
      <c r="ORA12" s="780">
        <v>2014</v>
      </c>
      <c r="ORB12" s="1440">
        <f>'GC Table 8 - Primary'!ORE8</f>
        <v>0</v>
      </c>
      <c r="ORC12" s="1441">
        <f>'GC Table 6 - Secondary'!ORE8</f>
        <v>0</v>
      </c>
      <c r="ORD12" s="1441">
        <f>'GC Table 5 - Worker Training'!ORE8</f>
        <v>0</v>
      </c>
      <c r="ORE12" s="1441">
        <f>'GC Table 4 - Tertiary'!ORD8</f>
        <v>0</v>
      </c>
      <c r="ORF12" s="1442">
        <f>SUM(ORB12:ORE12)</f>
        <v>0</v>
      </c>
      <c r="ORG12" s="1443">
        <f>'GC Table 8 - Primary'!ORE12</f>
        <v>0</v>
      </c>
      <c r="ORH12" s="1441">
        <f>'GC Table 6 - Secondary'!ORE14</f>
        <v>0</v>
      </c>
      <c r="ORI12" s="1444">
        <f>'GC Table 5 - Worker Training'!ORE12</f>
        <v>0</v>
      </c>
      <c r="ORJ12" s="1441">
        <f>'GC Table 4 - Tertiary'!ORD9</f>
        <v>0</v>
      </c>
      <c r="ORK12" s="1445">
        <f>SUM(ORG12:ORJ12)</f>
        <v>0</v>
      </c>
      <c r="ORL12" s="1440">
        <f>'GC Table 8 - Primary'!ORE20</f>
        <v>0</v>
      </c>
      <c r="ORM12" s="1441">
        <f>'GC Table 6 - Secondary'!ORE22</f>
        <v>0</v>
      </c>
      <c r="ORN12" s="1441">
        <f>'GC Table 5 - Worker Training'!ORE20</f>
        <v>0</v>
      </c>
      <c r="ORO12" s="1441">
        <f>'GC Table 4 - Tertiary'!ORD17</f>
        <v>0</v>
      </c>
      <c r="ORP12" s="1446">
        <f>SUM(ORL12:ORO12)</f>
        <v>0</v>
      </c>
      <c r="ORQ12" s="780">
        <v>2014</v>
      </c>
      <c r="ORR12" s="1440">
        <f>'GC Table 8 - Primary'!ORU8</f>
        <v>0</v>
      </c>
      <c r="ORS12" s="1441">
        <f>'GC Table 6 - Secondary'!ORU8</f>
        <v>0</v>
      </c>
      <c r="ORT12" s="1441">
        <f>'GC Table 5 - Worker Training'!ORU8</f>
        <v>0</v>
      </c>
      <c r="ORU12" s="1441">
        <f>'GC Table 4 - Tertiary'!ORT8</f>
        <v>0</v>
      </c>
      <c r="ORV12" s="1442">
        <f>SUM(ORR12:ORU12)</f>
        <v>0</v>
      </c>
      <c r="ORW12" s="1443">
        <f>'GC Table 8 - Primary'!ORU12</f>
        <v>0</v>
      </c>
      <c r="ORX12" s="1441">
        <f>'GC Table 6 - Secondary'!ORU14</f>
        <v>0</v>
      </c>
      <c r="ORY12" s="1444">
        <f>'GC Table 5 - Worker Training'!ORU12</f>
        <v>0</v>
      </c>
      <c r="ORZ12" s="1441">
        <f>'GC Table 4 - Tertiary'!ORT9</f>
        <v>0</v>
      </c>
      <c r="OSA12" s="1445">
        <f>SUM(ORW12:ORZ12)</f>
        <v>0</v>
      </c>
      <c r="OSB12" s="1440">
        <f>'GC Table 8 - Primary'!ORU20</f>
        <v>0</v>
      </c>
      <c r="OSC12" s="1441">
        <f>'GC Table 6 - Secondary'!ORU22</f>
        <v>0</v>
      </c>
      <c r="OSD12" s="1441">
        <f>'GC Table 5 - Worker Training'!ORU20</f>
        <v>0</v>
      </c>
      <c r="OSE12" s="1441">
        <f>'GC Table 4 - Tertiary'!ORT17</f>
        <v>0</v>
      </c>
      <c r="OSF12" s="1446">
        <f>SUM(OSB12:OSE12)</f>
        <v>0</v>
      </c>
      <c r="OSG12" s="780">
        <v>2014</v>
      </c>
      <c r="OSH12" s="1440">
        <f>'GC Table 8 - Primary'!OSK8</f>
        <v>0</v>
      </c>
      <c r="OSI12" s="1441">
        <f>'GC Table 6 - Secondary'!OSK8</f>
        <v>0</v>
      </c>
      <c r="OSJ12" s="1441">
        <f>'GC Table 5 - Worker Training'!OSK8</f>
        <v>0</v>
      </c>
      <c r="OSK12" s="1441">
        <f>'GC Table 4 - Tertiary'!OSJ8</f>
        <v>0</v>
      </c>
      <c r="OSL12" s="1442">
        <f>SUM(OSH12:OSK12)</f>
        <v>0</v>
      </c>
      <c r="OSM12" s="1443">
        <f>'GC Table 8 - Primary'!OSK12</f>
        <v>0</v>
      </c>
      <c r="OSN12" s="1441">
        <f>'GC Table 6 - Secondary'!OSK14</f>
        <v>0</v>
      </c>
      <c r="OSO12" s="1444">
        <f>'GC Table 5 - Worker Training'!OSK12</f>
        <v>0</v>
      </c>
      <c r="OSP12" s="1441">
        <f>'GC Table 4 - Tertiary'!OSJ9</f>
        <v>0</v>
      </c>
      <c r="OSQ12" s="1445">
        <f>SUM(OSM12:OSP12)</f>
        <v>0</v>
      </c>
      <c r="OSR12" s="1440">
        <f>'GC Table 8 - Primary'!OSK20</f>
        <v>0</v>
      </c>
      <c r="OSS12" s="1441">
        <f>'GC Table 6 - Secondary'!OSK22</f>
        <v>0</v>
      </c>
      <c r="OST12" s="1441">
        <f>'GC Table 5 - Worker Training'!OSK20</f>
        <v>0</v>
      </c>
      <c r="OSU12" s="1441">
        <f>'GC Table 4 - Tertiary'!OSJ17</f>
        <v>0</v>
      </c>
      <c r="OSV12" s="1446">
        <f>SUM(OSR12:OSU12)</f>
        <v>0</v>
      </c>
      <c r="OSW12" s="780">
        <v>2014</v>
      </c>
      <c r="OSX12" s="1440">
        <f>'GC Table 8 - Primary'!OTA8</f>
        <v>0</v>
      </c>
      <c r="OSY12" s="1441">
        <f>'GC Table 6 - Secondary'!OTA8</f>
        <v>0</v>
      </c>
      <c r="OSZ12" s="1441">
        <f>'GC Table 5 - Worker Training'!OTA8</f>
        <v>0</v>
      </c>
      <c r="OTA12" s="1441">
        <f>'GC Table 4 - Tertiary'!OSZ8</f>
        <v>0</v>
      </c>
      <c r="OTB12" s="1442">
        <f>SUM(OSX12:OTA12)</f>
        <v>0</v>
      </c>
      <c r="OTC12" s="1443">
        <f>'GC Table 8 - Primary'!OTA12</f>
        <v>0</v>
      </c>
      <c r="OTD12" s="1441">
        <f>'GC Table 6 - Secondary'!OTA14</f>
        <v>0</v>
      </c>
      <c r="OTE12" s="1444">
        <f>'GC Table 5 - Worker Training'!OTA12</f>
        <v>0</v>
      </c>
      <c r="OTF12" s="1441">
        <f>'GC Table 4 - Tertiary'!OSZ9</f>
        <v>0</v>
      </c>
      <c r="OTG12" s="1445">
        <f>SUM(OTC12:OTF12)</f>
        <v>0</v>
      </c>
      <c r="OTH12" s="1440">
        <f>'GC Table 8 - Primary'!OTA20</f>
        <v>0</v>
      </c>
      <c r="OTI12" s="1441">
        <f>'GC Table 6 - Secondary'!OTA22</f>
        <v>0</v>
      </c>
      <c r="OTJ12" s="1441">
        <f>'GC Table 5 - Worker Training'!OTA20</f>
        <v>0</v>
      </c>
      <c r="OTK12" s="1441">
        <f>'GC Table 4 - Tertiary'!OSZ17</f>
        <v>0</v>
      </c>
      <c r="OTL12" s="1446">
        <f>SUM(OTH12:OTK12)</f>
        <v>0</v>
      </c>
      <c r="OTM12" s="780">
        <v>2014</v>
      </c>
      <c r="OTN12" s="1440">
        <f>'GC Table 8 - Primary'!OTQ8</f>
        <v>0</v>
      </c>
      <c r="OTO12" s="1441">
        <f>'GC Table 6 - Secondary'!OTQ8</f>
        <v>0</v>
      </c>
      <c r="OTP12" s="1441">
        <f>'GC Table 5 - Worker Training'!OTQ8</f>
        <v>0</v>
      </c>
      <c r="OTQ12" s="1441">
        <f>'GC Table 4 - Tertiary'!OTP8</f>
        <v>0</v>
      </c>
      <c r="OTR12" s="1442">
        <f>SUM(OTN12:OTQ12)</f>
        <v>0</v>
      </c>
      <c r="OTS12" s="1443">
        <f>'GC Table 8 - Primary'!OTQ12</f>
        <v>0</v>
      </c>
      <c r="OTT12" s="1441">
        <f>'GC Table 6 - Secondary'!OTQ14</f>
        <v>0</v>
      </c>
      <c r="OTU12" s="1444">
        <f>'GC Table 5 - Worker Training'!OTQ12</f>
        <v>0</v>
      </c>
      <c r="OTV12" s="1441">
        <f>'GC Table 4 - Tertiary'!OTP9</f>
        <v>0</v>
      </c>
      <c r="OTW12" s="1445">
        <f>SUM(OTS12:OTV12)</f>
        <v>0</v>
      </c>
      <c r="OTX12" s="1440">
        <f>'GC Table 8 - Primary'!OTQ20</f>
        <v>0</v>
      </c>
      <c r="OTY12" s="1441">
        <f>'GC Table 6 - Secondary'!OTQ22</f>
        <v>0</v>
      </c>
      <c r="OTZ12" s="1441">
        <f>'GC Table 5 - Worker Training'!OTQ20</f>
        <v>0</v>
      </c>
      <c r="OUA12" s="1441">
        <f>'GC Table 4 - Tertiary'!OTP17</f>
        <v>0</v>
      </c>
      <c r="OUB12" s="1446">
        <f>SUM(OTX12:OUA12)</f>
        <v>0</v>
      </c>
      <c r="OUC12" s="780">
        <v>2014</v>
      </c>
      <c r="OUD12" s="1440">
        <f>'GC Table 8 - Primary'!OUG8</f>
        <v>0</v>
      </c>
      <c r="OUE12" s="1441">
        <f>'GC Table 6 - Secondary'!OUG8</f>
        <v>0</v>
      </c>
      <c r="OUF12" s="1441">
        <f>'GC Table 5 - Worker Training'!OUG8</f>
        <v>0</v>
      </c>
      <c r="OUG12" s="1441">
        <f>'GC Table 4 - Tertiary'!OUF8</f>
        <v>0</v>
      </c>
      <c r="OUH12" s="1442">
        <f>SUM(OUD12:OUG12)</f>
        <v>0</v>
      </c>
      <c r="OUI12" s="1443">
        <f>'GC Table 8 - Primary'!OUG12</f>
        <v>0</v>
      </c>
      <c r="OUJ12" s="1441">
        <f>'GC Table 6 - Secondary'!OUG14</f>
        <v>0</v>
      </c>
      <c r="OUK12" s="1444">
        <f>'GC Table 5 - Worker Training'!OUG12</f>
        <v>0</v>
      </c>
      <c r="OUL12" s="1441">
        <f>'GC Table 4 - Tertiary'!OUF9</f>
        <v>0</v>
      </c>
      <c r="OUM12" s="1445">
        <f>SUM(OUI12:OUL12)</f>
        <v>0</v>
      </c>
      <c r="OUN12" s="1440">
        <f>'GC Table 8 - Primary'!OUG20</f>
        <v>0</v>
      </c>
      <c r="OUO12" s="1441">
        <f>'GC Table 6 - Secondary'!OUG22</f>
        <v>0</v>
      </c>
      <c r="OUP12" s="1441">
        <f>'GC Table 5 - Worker Training'!OUG20</f>
        <v>0</v>
      </c>
      <c r="OUQ12" s="1441">
        <f>'GC Table 4 - Tertiary'!OUF17</f>
        <v>0</v>
      </c>
      <c r="OUR12" s="1446">
        <f>SUM(OUN12:OUQ12)</f>
        <v>0</v>
      </c>
      <c r="OUS12" s="780">
        <v>2014</v>
      </c>
      <c r="OUT12" s="1440">
        <f>'GC Table 8 - Primary'!OUW8</f>
        <v>0</v>
      </c>
      <c r="OUU12" s="1441">
        <f>'GC Table 6 - Secondary'!OUW8</f>
        <v>0</v>
      </c>
      <c r="OUV12" s="1441">
        <f>'GC Table 5 - Worker Training'!OUW8</f>
        <v>0</v>
      </c>
      <c r="OUW12" s="1441">
        <f>'GC Table 4 - Tertiary'!OUV8</f>
        <v>0</v>
      </c>
      <c r="OUX12" s="1442">
        <f>SUM(OUT12:OUW12)</f>
        <v>0</v>
      </c>
      <c r="OUY12" s="1443">
        <f>'GC Table 8 - Primary'!OUW12</f>
        <v>0</v>
      </c>
      <c r="OUZ12" s="1441">
        <f>'GC Table 6 - Secondary'!OUW14</f>
        <v>0</v>
      </c>
      <c r="OVA12" s="1444">
        <f>'GC Table 5 - Worker Training'!OUW12</f>
        <v>0</v>
      </c>
      <c r="OVB12" s="1441">
        <f>'GC Table 4 - Tertiary'!OUV9</f>
        <v>0</v>
      </c>
      <c r="OVC12" s="1445">
        <f>SUM(OUY12:OVB12)</f>
        <v>0</v>
      </c>
      <c r="OVD12" s="1440">
        <f>'GC Table 8 - Primary'!OUW20</f>
        <v>0</v>
      </c>
      <c r="OVE12" s="1441">
        <f>'GC Table 6 - Secondary'!OUW22</f>
        <v>0</v>
      </c>
      <c r="OVF12" s="1441">
        <f>'GC Table 5 - Worker Training'!OUW20</f>
        <v>0</v>
      </c>
      <c r="OVG12" s="1441">
        <f>'GC Table 4 - Tertiary'!OUV17</f>
        <v>0</v>
      </c>
      <c r="OVH12" s="1446">
        <f>SUM(OVD12:OVG12)</f>
        <v>0</v>
      </c>
      <c r="OVI12" s="780">
        <v>2014</v>
      </c>
      <c r="OVJ12" s="1440">
        <f>'GC Table 8 - Primary'!OVM8</f>
        <v>0</v>
      </c>
      <c r="OVK12" s="1441">
        <f>'GC Table 6 - Secondary'!OVM8</f>
        <v>0</v>
      </c>
      <c r="OVL12" s="1441">
        <f>'GC Table 5 - Worker Training'!OVM8</f>
        <v>0</v>
      </c>
      <c r="OVM12" s="1441">
        <f>'GC Table 4 - Tertiary'!OVL8</f>
        <v>0</v>
      </c>
      <c r="OVN12" s="1442">
        <f>SUM(OVJ12:OVM12)</f>
        <v>0</v>
      </c>
      <c r="OVO12" s="1443">
        <f>'GC Table 8 - Primary'!OVM12</f>
        <v>0</v>
      </c>
      <c r="OVP12" s="1441">
        <f>'GC Table 6 - Secondary'!OVM14</f>
        <v>0</v>
      </c>
      <c r="OVQ12" s="1444">
        <f>'GC Table 5 - Worker Training'!OVM12</f>
        <v>0</v>
      </c>
      <c r="OVR12" s="1441">
        <f>'GC Table 4 - Tertiary'!OVL9</f>
        <v>0</v>
      </c>
      <c r="OVS12" s="1445">
        <f>SUM(OVO12:OVR12)</f>
        <v>0</v>
      </c>
      <c r="OVT12" s="1440">
        <f>'GC Table 8 - Primary'!OVM20</f>
        <v>0</v>
      </c>
      <c r="OVU12" s="1441">
        <f>'GC Table 6 - Secondary'!OVM22</f>
        <v>0</v>
      </c>
      <c r="OVV12" s="1441">
        <f>'GC Table 5 - Worker Training'!OVM20</f>
        <v>0</v>
      </c>
      <c r="OVW12" s="1441">
        <f>'GC Table 4 - Tertiary'!OVL17</f>
        <v>0</v>
      </c>
      <c r="OVX12" s="1446">
        <f>SUM(OVT12:OVW12)</f>
        <v>0</v>
      </c>
      <c r="OVY12" s="780">
        <v>2014</v>
      </c>
      <c r="OVZ12" s="1440">
        <f>'GC Table 8 - Primary'!OWC8</f>
        <v>0</v>
      </c>
      <c r="OWA12" s="1441">
        <f>'GC Table 6 - Secondary'!OWC8</f>
        <v>0</v>
      </c>
      <c r="OWB12" s="1441">
        <f>'GC Table 5 - Worker Training'!OWC8</f>
        <v>0</v>
      </c>
      <c r="OWC12" s="1441">
        <f>'GC Table 4 - Tertiary'!OWB8</f>
        <v>0</v>
      </c>
      <c r="OWD12" s="1442">
        <f>SUM(OVZ12:OWC12)</f>
        <v>0</v>
      </c>
      <c r="OWE12" s="1443">
        <f>'GC Table 8 - Primary'!OWC12</f>
        <v>0</v>
      </c>
      <c r="OWF12" s="1441">
        <f>'GC Table 6 - Secondary'!OWC14</f>
        <v>0</v>
      </c>
      <c r="OWG12" s="1444">
        <f>'GC Table 5 - Worker Training'!OWC12</f>
        <v>0</v>
      </c>
      <c r="OWH12" s="1441">
        <f>'GC Table 4 - Tertiary'!OWB9</f>
        <v>0</v>
      </c>
      <c r="OWI12" s="1445">
        <f>SUM(OWE12:OWH12)</f>
        <v>0</v>
      </c>
      <c r="OWJ12" s="1440">
        <f>'GC Table 8 - Primary'!OWC20</f>
        <v>0</v>
      </c>
      <c r="OWK12" s="1441">
        <f>'GC Table 6 - Secondary'!OWC22</f>
        <v>0</v>
      </c>
      <c r="OWL12" s="1441">
        <f>'GC Table 5 - Worker Training'!OWC20</f>
        <v>0</v>
      </c>
      <c r="OWM12" s="1441">
        <f>'GC Table 4 - Tertiary'!OWB17</f>
        <v>0</v>
      </c>
      <c r="OWN12" s="1446">
        <f>SUM(OWJ12:OWM12)</f>
        <v>0</v>
      </c>
      <c r="OWO12" s="780">
        <v>2014</v>
      </c>
      <c r="OWP12" s="1440">
        <f>'GC Table 8 - Primary'!OWS8</f>
        <v>0</v>
      </c>
      <c r="OWQ12" s="1441">
        <f>'GC Table 6 - Secondary'!OWS8</f>
        <v>0</v>
      </c>
      <c r="OWR12" s="1441">
        <f>'GC Table 5 - Worker Training'!OWS8</f>
        <v>0</v>
      </c>
      <c r="OWS12" s="1441">
        <f>'GC Table 4 - Tertiary'!OWR8</f>
        <v>0</v>
      </c>
      <c r="OWT12" s="1442">
        <f>SUM(OWP12:OWS12)</f>
        <v>0</v>
      </c>
      <c r="OWU12" s="1443">
        <f>'GC Table 8 - Primary'!OWS12</f>
        <v>0</v>
      </c>
      <c r="OWV12" s="1441">
        <f>'GC Table 6 - Secondary'!OWS14</f>
        <v>0</v>
      </c>
      <c r="OWW12" s="1444">
        <f>'GC Table 5 - Worker Training'!OWS12</f>
        <v>0</v>
      </c>
      <c r="OWX12" s="1441">
        <f>'GC Table 4 - Tertiary'!OWR9</f>
        <v>0</v>
      </c>
      <c r="OWY12" s="1445">
        <f>SUM(OWU12:OWX12)</f>
        <v>0</v>
      </c>
      <c r="OWZ12" s="1440">
        <f>'GC Table 8 - Primary'!OWS20</f>
        <v>0</v>
      </c>
      <c r="OXA12" s="1441">
        <f>'GC Table 6 - Secondary'!OWS22</f>
        <v>0</v>
      </c>
      <c r="OXB12" s="1441">
        <f>'GC Table 5 - Worker Training'!OWS20</f>
        <v>0</v>
      </c>
      <c r="OXC12" s="1441">
        <f>'GC Table 4 - Tertiary'!OWR17</f>
        <v>0</v>
      </c>
      <c r="OXD12" s="1446">
        <f>SUM(OWZ12:OXC12)</f>
        <v>0</v>
      </c>
      <c r="OXE12" s="780">
        <v>2014</v>
      </c>
      <c r="OXF12" s="1440">
        <f>'GC Table 8 - Primary'!OXI8</f>
        <v>0</v>
      </c>
      <c r="OXG12" s="1441">
        <f>'GC Table 6 - Secondary'!OXI8</f>
        <v>0</v>
      </c>
      <c r="OXH12" s="1441">
        <f>'GC Table 5 - Worker Training'!OXI8</f>
        <v>0</v>
      </c>
      <c r="OXI12" s="1441">
        <f>'GC Table 4 - Tertiary'!OXH8</f>
        <v>0</v>
      </c>
      <c r="OXJ12" s="1442">
        <f>SUM(OXF12:OXI12)</f>
        <v>0</v>
      </c>
      <c r="OXK12" s="1443">
        <f>'GC Table 8 - Primary'!OXI12</f>
        <v>0</v>
      </c>
      <c r="OXL12" s="1441">
        <f>'GC Table 6 - Secondary'!OXI14</f>
        <v>0</v>
      </c>
      <c r="OXM12" s="1444">
        <f>'GC Table 5 - Worker Training'!OXI12</f>
        <v>0</v>
      </c>
      <c r="OXN12" s="1441">
        <f>'GC Table 4 - Tertiary'!OXH9</f>
        <v>0</v>
      </c>
      <c r="OXO12" s="1445">
        <f>SUM(OXK12:OXN12)</f>
        <v>0</v>
      </c>
      <c r="OXP12" s="1440">
        <f>'GC Table 8 - Primary'!OXI20</f>
        <v>0</v>
      </c>
      <c r="OXQ12" s="1441">
        <f>'GC Table 6 - Secondary'!OXI22</f>
        <v>0</v>
      </c>
      <c r="OXR12" s="1441">
        <f>'GC Table 5 - Worker Training'!OXI20</f>
        <v>0</v>
      </c>
      <c r="OXS12" s="1441">
        <f>'GC Table 4 - Tertiary'!OXH17</f>
        <v>0</v>
      </c>
      <c r="OXT12" s="1446">
        <f>SUM(OXP12:OXS12)</f>
        <v>0</v>
      </c>
      <c r="OXU12" s="780">
        <v>2014</v>
      </c>
      <c r="OXV12" s="1440">
        <f>'GC Table 8 - Primary'!OXY8</f>
        <v>0</v>
      </c>
      <c r="OXW12" s="1441">
        <f>'GC Table 6 - Secondary'!OXY8</f>
        <v>0</v>
      </c>
      <c r="OXX12" s="1441">
        <f>'GC Table 5 - Worker Training'!OXY8</f>
        <v>0</v>
      </c>
      <c r="OXY12" s="1441">
        <f>'GC Table 4 - Tertiary'!OXX8</f>
        <v>0</v>
      </c>
      <c r="OXZ12" s="1442">
        <f>SUM(OXV12:OXY12)</f>
        <v>0</v>
      </c>
      <c r="OYA12" s="1443">
        <f>'GC Table 8 - Primary'!OXY12</f>
        <v>0</v>
      </c>
      <c r="OYB12" s="1441">
        <f>'GC Table 6 - Secondary'!OXY14</f>
        <v>0</v>
      </c>
      <c r="OYC12" s="1444">
        <f>'GC Table 5 - Worker Training'!OXY12</f>
        <v>0</v>
      </c>
      <c r="OYD12" s="1441">
        <f>'GC Table 4 - Tertiary'!OXX9</f>
        <v>0</v>
      </c>
      <c r="OYE12" s="1445">
        <f>SUM(OYA12:OYD12)</f>
        <v>0</v>
      </c>
      <c r="OYF12" s="1440">
        <f>'GC Table 8 - Primary'!OXY20</f>
        <v>0</v>
      </c>
      <c r="OYG12" s="1441">
        <f>'GC Table 6 - Secondary'!OXY22</f>
        <v>0</v>
      </c>
      <c r="OYH12" s="1441">
        <f>'GC Table 5 - Worker Training'!OXY20</f>
        <v>0</v>
      </c>
      <c r="OYI12" s="1441">
        <f>'GC Table 4 - Tertiary'!OXX17</f>
        <v>0</v>
      </c>
      <c r="OYJ12" s="1446">
        <f>SUM(OYF12:OYI12)</f>
        <v>0</v>
      </c>
      <c r="OYK12" s="780">
        <v>2014</v>
      </c>
      <c r="OYL12" s="1440">
        <f>'GC Table 8 - Primary'!OYO8</f>
        <v>0</v>
      </c>
      <c r="OYM12" s="1441">
        <f>'GC Table 6 - Secondary'!OYO8</f>
        <v>0</v>
      </c>
      <c r="OYN12" s="1441">
        <f>'GC Table 5 - Worker Training'!OYO8</f>
        <v>0</v>
      </c>
      <c r="OYO12" s="1441">
        <f>'GC Table 4 - Tertiary'!OYN8</f>
        <v>0</v>
      </c>
      <c r="OYP12" s="1442">
        <f>SUM(OYL12:OYO12)</f>
        <v>0</v>
      </c>
      <c r="OYQ12" s="1443">
        <f>'GC Table 8 - Primary'!OYO12</f>
        <v>0</v>
      </c>
      <c r="OYR12" s="1441">
        <f>'GC Table 6 - Secondary'!OYO14</f>
        <v>0</v>
      </c>
      <c r="OYS12" s="1444">
        <f>'GC Table 5 - Worker Training'!OYO12</f>
        <v>0</v>
      </c>
      <c r="OYT12" s="1441">
        <f>'GC Table 4 - Tertiary'!OYN9</f>
        <v>0</v>
      </c>
      <c r="OYU12" s="1445">
        <f>SUM(OYQ12:OYT12)</f>
        <v>0</v>
      </c>
      <c r="OYV12" s="1440">
        <f>'GC Table 8 - Primary'!OYO20</f>
        <v>0</v>
      </c>
      <c r="OYW12" s="1441">
        <f>'GC Table 6 - Secondary'!OYO22</f>
        <v>0</v>
      </c>
      <c r="OYX12" s="1441">
        <f>'GC Table 5 - Worker Training'!OYO20</f>
        <v>0</v>
      </c>
      <c r="OYY12" s="1441">
        <f>'GC Table 4 - Tertiary'!OYN17</f>
        <v>0</v>
      </c>
      <c r="OYZ12" s="1446">
        <f>SUM(OYV12:OYY12)</f>
        <v>0</v>
      </c>
      <c r="OZA12" s="780">
        <v>2014</v>
      </c>
      <c r="OZB12" s="1440">
        <f>'GC Table 8 - Primary'!OZE8</f>
        <v>0</v>
      </c>
      <c r="OZC12" s="1441">
        <f>'GC Table 6 - Secondary'!OZE8</f>
        <v>0</v>
      </c>
      <c r="OZD12" s="1441">
        <f>'GC Table 5 - Worker Training'!OZE8</f>
        <v>0</v>
      </c>
      <c r="OZE12" s="1441">
        <f>'GC Table 4 - Tertiary'!OZD8</f>
        <v>0</v>
      </c>
      <c r="OZF12" s="1442">
        <f>SUM(OZB12:OZE12)</f>
        <v>0</v>
      </c>
      <c r="OZG12" s="1443">
        <f>'GC Table 8 - Primary'!OZE12</f>
        <v>0</v>
      </c>
      <c r="OZH12" s="1441">
        <f>'GC Table 6 - Secondary'!OZE14</f>
        <v>0</v>
      </c>
      <c r="OZI12" s="1444">
        <f>'GC Table 5 - Worker Training'!OZE12</f>
        <v>0</v>
      </c>
      <c r="OZJ12" s="1441">
        <f>'GC Table 4 - Tertiary'!OZD9</f>
        <v>0</v>
      </c>
      <c r="OZK12" s="1445">
        <f>SUM(OZG12:OZJ12)</f>
        <v>0</v>
      </c>
      <c r="OZL12" s="1440">
        <f>'GC Table 8 - Primary'!OZE20</f>
        <v>0</v>
      </c>
      <c r="OZM12" s="1441">
        <f>'GC Table 6 - Secondary'!OZE22</f>
        <v>0</v>
      </c>
      <c r="OZN12" s="1441">
        <f>'GC Table 5 - Worker Training'!OZE20</f>
        <v>0</v>
      </c>
      <c r="OZO12" s="1441">
        <f>'GC Table 4 - Tertiary'!OZD17</f>
        <v>0</v>
      </c>
      <c r="OZP12" s="1446">
        <f>SUM(OZL12:OZO12)</f>
        <v>0</v>
      </c>
      <c r="OZQ12" s="780">
        <v>2014</v>
      </c>
      <c r="OZR12" s="1440">
        <f>'GC Table 8 - Primary'!OZU8</f>
        <v>0</v>
      </c>
      <c r="OZS12" s="1441">
        <f>'GC Table 6 - Secondary'!OZU8</f>
        <v>0</v>
      </c>
      <c r="OZT12" s="1441">
        <f>'GC Table 5 - Worker Training'!OZU8</f>
        <v>0</v>
      </c>
      <c r="OZU12" s="1441">
        <f>'GC Table 4 - Tertiary'!OZT8</f>
        <v>0</v>
      </c>
      <c r="OZV12" s="1442">
        <f>SUM(OZR12:OZU12)</f>
        <v>0</v>
      </c>
      <c r="OZW12" s="1443">
        <f>'GC Table 8 - Primary'!OZU12</f>
        <v>0</v>
      </c>
      <c r="OZX12" s="1441">
        <f>'GC Table 6 - Secondary'!OZU14</f>
        <v>0</v>
      </c>
      <c r="OZY12" s="1444">
        <f>'GC Table 5 - Worker Training'!OZU12</f>
        <v>0</v>
      </c>
      <c r="OZZ12" s="1441">
        <f>'GC Table 4 - Tertiary'!OZT9</f>
        <v>0</v>
      </c>
      <c r="PAA12" s="1445">
        <f>SUM(OZW12:OZZ12)</f>
        <v>0</v>
      </c>
      <c r="PAB12" s="1440">
        <f>'GC Table 8 - Primary'!OZU20</f>
        <v>0</v>
      </c>
      <c r="PAC12" s="1441">
        <f>'GC Table 6 - Secondary'!OZU22</f>
        <v>0</v>
      </c>
      <c r="PAD12" s="1441">
        <f>'GC Table 5 - Worker Training'!OZU20</f>
        <v>0</v>
      </c>
      <c r="PAE12" s="1441">
        <f>'GC Table 4 - Tertiary'!OZT17</f>
        <v>0</v>
      </c>
      <c r="PAF12" s="1446">
        <f>SUM(PAB12:PAE12)</f>
        <v>0</v>
      </c>
      <c r="PAG12" s="780">
        <v>2014</v>
      </c>
      <c r="PAH12" s="1440">
        <f>'GC Table 8 - Primary'!PAK8</f>
        <v>0</v>
      </c>
      <c r="PAI12" s="1441">
        <f>'GC Table 6 - Secondary'!PAK8</f>
        <v>0</v>
      </c>
      <c r="PAJ12" s="1441">
        <f>'GC Table 5 - Worker Training'!PAK8</f>
        <v>0</v>
      </c>
      <c r="PAK12" s="1441">
        <f>'GC Table 4 - Tertiary'!PAJ8</f>
        <v>0</v>
      </c>
      <c r="PAL12" s="1442">
        <f>SUM(PAH12:PAK12)</f>
        <v>0</v>
      </c>
      <c r="PAM12" s="1443">
        <f>'GC Table 8 - Primary'!PAK12</f>
        <v>0</v>
      </c>
      <c r="PAN12" s="1441">
        <f>'GC Table 6 - Secondary'!PAK14</f>
        <v>0</v>
      </c>
      <c r="PAO12" s="1444">
        <f>'GC Table 5 - Worker Training'!PAK12</f>
        <v>0</v>
      </c>
      <c r="PAP12" s="1441">
        <f>'GC Table 4 - Tertiary'!PAJ9</f>
        <v>0</v>
      </c>
      <c r="PAQ12" s="1445">
        <f>SUM(PAM12:PAP12)</f>
        <v>0</v>
      </c>
      <c r="PAR12" s="1440">
        <f>'GC Table 8 - Primary'!PAK20</f>
        <v>0</v>
      </c>
      <c r="PAS12" s="1441">
        <f>'GC Table 6 - Secondary'!PAK22</f>
        <v>0</v>
      </c>
      <c r="PAT12" s="1441">
        <f>'GC Table 5 - Worker Training'!PAK20</f>
        <v>0</v>
      </c>
      <c r="PAU12" s="1441">
        <f>'GC Table 4 - Tertiary'!PAJ17</f>
        <v>0</v>
      </c>
      <c r="PAV12" s="1446">
        <f>SUM(PAR12:PAU12)</f>
        <v>0</v>
      </c>
      <c r="PAW12" s="780">
        <v>2014</v>
      </c>
      <c r="PAX12" s="1440">
        <f>'GC Table 8 - Primary'!PBA8</f>
        <v>0</v>
      </c>
      <c r="PAY12" s="1441">
        <f>'GC Table 6 - Secondary'!PBA8</f>
        <v>0</v>
      </c>
      <c r="PAZ12" s="1441">
        <f>'GC Table 5 - Worker Training'!PBA8</f>
        <v>0</v>
      </c>
      <c r="PBA12" s="1441">
        <f>'GC Table 4 - Tertiary'!PAZ8</f>
        <v>0</v>
      </c>
      <c r="PBB12" s="1442">
        <f>SUM(PAX12:PBA12)</f>
        <v>0</v>
      </c>
      <c r="PBC12" s="1443">
        <f>'GC Table 8 - Primary'!PBA12</f>
        <v>0</v>
      </c>
      <c r="PBD12" s="1441">
        <f>'GC Table 6 - Secondary'!PBA14</f>
        <v>0</v>
      </c>
      <c r="PBE12" s="1444">
        <f>'GC Table 5 - Worker Training'!PBA12</f>
        <v>0</v>
      </c>
      <c r="PBF12" s="1441">
        <f>'GC Table 4 - Tertiary'!PAZ9</f>
        <v>0</v>
      </c>
      <c r="PBG12" s="1445">
        <f>SUM(PBC12:PBF12)</f>
        <v>0</v>
      </c>
      <c r="PBH12" s="1440">
        <f>'GC Table 8 - Primary'!PBA20</f>
        <v>0</v>
      </c>
      <c r="PBI12" s="1441">
        <f>'GC Table 6 - Secondary'!PBA22</f>
        <v>0</v>
      </c>
      <c r="PBJ12" s="1441">
        <f>'GC Table 5 - Worker Training'!PBA20</f>
        <v>0</v>
      </c>
      <c r="PBK12" s="1441">
        <f>'GC Table 4 - Tertiary'!PAZ17</f>
        <v>0</v>
      </c>
      <c r="PBL12" s="1446">
        <f>SUM(PBH12:PBK12)</f>
        <v>0</v>
      </c>
      <c r="PBM12" s="780">
        <v>2014</v>
      </c>
      <c r="PBN12" s="1440">
        <f>'GC Table 8 - Primary'!PBQ8</f>
        <v>0</v>
      </c>
      <c r="PBO12" s="1441">
        <f>'GC Table 6 - Secondary'!PBQ8</f>
        <v>0</v>
      </c>
      <c r="PBP12" s="1441">
        <f>'GC Table 5 - Worker Training'!PBQ8</f>
        <v>0</v>
      </c>
      <c r="PBQ12" s="1441">
        <f>'GC Table 4 - Tertiary'!PBP8</f>
        <v>0</v>
      </c>
      <c r="PBR12" s="1442">
        <f>SUM(PBN12:PBQ12)</f>
        <v>0</v>
      </c>
      <c r="PBS12" s="1443">
        <f>'GC Table 8 - Primary'!PBQ12</f>
        <v>0</v>
      </c>
      <c r="PBT12" s="1441">
        <f>'GC Table 6 - Secondary'!PBQ14</f>
        <v>0</v>
      </c>
      <c r="PBU12" s="1444">
        <f>'GC Table 5 - Worker Training'!PBQ12</f>
        <v>0</v>
      </c>
      <c r="PBV12" s="1441">
        <f>'GC Table 4 - Tertiary'!PBP9</f>
        <v>0</v>
      </c>
      <c r="PBW12" s="1445">
        <f>SUM(PBS12:PBV12)</f>
        <v>0</v>
      </c>
      <c r="PBX12" s="1440">
        <f>'GC Table 8 - Primary'!PBQ20</f>
        <v>0</v>
      </c>
      <c r="PBY12" s="1441">
        <f>'GC Table 6 - Secondary'!PBQ22</f>
        <v>0</v>
      </c>
      <c r="PBZ12" s="1441">
        <f>'GC Table 5 - Worker Training'!PBQ20</f>
        <v>0</v>
      </c>
      <c r="PCA12" s="1441">
        <f>'GC Table 4 - Tertiary'!PBP17</f>
        <v>0</v>
      </c>
      <c r="PCB12" s="1446">
        <f>SUM(PBX12:PCA12)</f>
        <v>0</v>
      </c>
      <c r="PCC12" s="780">
        <v>2014</v>
      </c>
      <c r="PCD12" s="1440">
        <f>'GC Table 8 - Primary'!PCG8</f>
        <v>0</v>
      </c>
      <c r="PCE12" s="1441">
        <f>'GC Table 6 - Secondary'!PCG8</f>
        <v>0</v>
      </c>
      <c r="PCF12" s="1441">
        <f>'GC Table 5 - Worker Training'!PCG8</f>
        <v>0</v>
      </c>
      <c r="PCG12" s="1441">
        <f>'GC Table 4 - Tertiary'!PCF8</f>
        <v>0</v>
      </c>
      <c r="PCH12" s="1442">
        <f>SUM(PCD12:PCG12)</f>
        <v>0</v>
      </c>
      <c r="PCI12" s="1443">
        <f>'GC Table 8 - Primary'!PCG12</f>
        <v>0</v>
      </c>
      <c r="PCJ12" s="1441">
        <f>'GC Table 6 - Secondary'!PCG14</f>
        <v>0</v>
      </c>
      <c r="PCK12" s="1444">
        <f>'GC Table 5 - Worker Training'!PCG12</f>
        <v>0</v>
      </c>
      <c r="PCL12" s="1441">
        <f>'GC Table 4 - Tertiary'!PCF9</f>
        <v>0</v>
      </c>
      <c r="PCM12" s="1445">
        <f>SUM(PCI12:PCL12)</f>
        <v>0</v>
      </c>
      <c r="PCN12" s="1440">
        <f>'GC Table 8 - Primary'!PCG20</f>
        <v>0</v>
      </c>
      <c r="PCO12" s="1441">
        <f>'GC Table 6 - Secondary'!PCG22</f>
        <v>0</v>
      </c>
      <c r="PCP12" s="1441">
        <f>'GC Table 5 - Worker Training'!PCG20</f>
        <v>0</v>
      </c>
      <c r="PCQ12" s="1441">
        <f>'GC Table 4 - Tertiary'!PCF17</f>
        <v>0</v>
      </c>
      <c r="PCR12" s="1446">
        <f>SUM(PCN12:PCQ12)</f>
        <v>0</v>
      </c>
      <c r="PCS12" s="780">
        <v>2014</v>
      </c>
      <c r="PCT12" s="1440">
        <f>'GC Table 8 - Primary'!PCW8</f>
        <v>0</v>
      </c>
      <c r="PCU12" s="1441">
        <f>'GC Table 6 - Secondary'!PCW8</f>
        <v>0</v>
      </c>
      <c r="PCV12" s="1441">
        <f>'GC Table 5 - Worker Training'!PCW8</f>
        <v>0</v>
      </c>
      <c r="PCW12" s="1441">
        <f>'GC Table 4 - Tertiary'!PCV8</f>
        <v>0</v>
      </c>
      <c r="PCX12" s="1442">
        <f>SUM(PCT12:PCW12)</f>
        <v>0</v>
      </c>
      <c r="PCY12" s="1443">
        <f>'GC Table 8 - Primary'!PCW12</f>
        <v>0</v>
      </c>
      <c r="PCZ12" s="1441">
        <f>'GC Table 6 - Secondary'!PCW14</f>
        <v>0</v>
      </c>
      <c r="PDA12" s="1444">
        <f>'GC Table 5 - Worker Training'!PCW12</f>
        <v>0</v>
      </c>
      <c r="PDB12" s="1441">
        <f>'GC Table 4 - Tertiary'!PCV9</f>
        <v>0</v>
      </c>
      <c r="PDC12" s="1445">
        <f>SUM(PCY12:PDB12)</f>
        <v>0</v>
      </c>
      <c r="PDD12" s="1440">
        <f>'GC Table 8 - Primary'!PCW20</f>
        <v>0</v>
      </c>
      <c r="PDE12" s="1441">
        <f>'GC Table 6 - Secondary'!PCW22</f>
        <v>0</v>
      </c>
      <c r="PDF12" s="1441">
        <f>'GC Table 5 - Worker Training'!PCW20</f>
        <v>0</v>
      </c>
      <c r="PDG12" s="1441">
        <f>'GC Table 4 - Tertiary'!PCV17</f>
        <v>0</v>
      </c>
      <c r="PDH12" s="1446">
        <f>SUM(PDD12:PDG12)</f>
        <v>0</v>
      </c>
      <c r="PDI12" s="780">
        <v>2014</v>
      </c>
      <c r="PDJ12" s="1440">
        <f>'GC Table 8 - Primary'!PDM8</f>
        <v>0</v>
      </c>
      <c r="PDK12" s="1441">
        <f>'GC Table 6 - Secondary'!PDM8</f>
        <v>0</v>
      </c>
      <c r="PDL12" s="1441">
        <f>'GC Table 5 - Worker Training'!PDM8</f>
        <v>0</v>
      </c>
      <c r="PDM12" s="1441">
        <f>'GC Table 4 - Tertiary'!PDL8</f>
        <v>0</v>
      </c>
      <c r="PDN12" s="1442">
        <f>SUM(PDJ12:PDM12)</f>
        <v>0</v>
      </c>
      <c r="PDO12" s="1443">
        <f>'GC Table 8 - Primary'!PDM12</f>
        <v>0</v>
      </c>
      <c r="PDP12" s="1441">
        <f>'GC Table 6 - Secondary'!PDM14</f>
        <v>0</v>
      </c>
      <c r="PDQ12" s="1444">
        <f>'GC Table 5 - Worker Training'!PDM12</f>
        <v>0</v>
      </c>
      <c r="PDR12" s="1441">
        <f>'GC Table 4 - Tertiary'!PDL9</f>
        <v>0</v>
      </c>
      <c r="PDS12" s="1445">
        <f>SUM(PDO12:PDR12)</f>
        <v>0</v>
      </c>
      <c r="PDT12" s="1440">
        <f>'GC Table 8 - Primary'!PDM20</f>
        <v>0</v>
      </c>
      <c r="PDU12" s="1441">
        <f>'GC Table 6 - Secondary'!PDM22</f>
        <v>0</v>
      </c>
      <c r="PDV12" s="1441">
        <f>'GC Table 5 - Worker Training'!PDM20</f>
        <v>0</v>
      </c>
      <c r="PDW12" s="1441">
        <f>'GC Table 4 - Tertiary'!PDL17</f>
        <v>0</v>
      </c>
      <c r="PDX12" s="1446">
        <f>SUM(PDT12:PDW12)</f>
        <v>0</v>
      </c>
      <c r="PDY12" s="780">
        <v>2014</v>
      </c>
      <c r="PDZ12" s="1440">
        <f>'GC Table 8 - Primary'!PEC8</f>
        <v>0</v>
      </c>
      <c r="PEA12" s="1441">
        <f>'GC Table 6 - Secondary'!PEC8</f>
        <v>0</v>
      </c>
      <c r="PEB12" s="1441">
        <f>'GC Table 5 - Worker Training'!PEC8</f>
        <v>0</v>
      </c>
      <c r="PEC12" s="1441">
        <f>'GC Table 4 - Tertiary'!PEB8</f>
        <v>0</v>
      </c>
      <c r="PED12" s="1442">
        <f>SUM(PDZ12:PEC12)</f>
        <v>0</v>
      </c>
      <c r="PEE12" s="1443">
        <f>'GC Table 8 - Primary'!PEC12</f>
        <v>0</v>
      </c>
      <c r="PEF12" s="1441">
        <f>'GC Table 6 - Secondary'!PEC14</f>
        <v>0</v>
      </c>
      <c r="PEG12" s="1444">
        <f>'GC Table 5 - Worker Training'!PEC12</f>
        <v>0</v>
      </c>
      <c r="PEH12" s="1441">
        <f>'GC Table 4 - Tertiary'!PEB9</f>
        <v>0</v>
      </c>
      <c r="PEI12" s="1445">
        <f>SUM(PEE12:PEH12)</f>
        <v>0</v>
      </c>
      <c r="PEJ12" s="1440">
        <f>'GC Table 8 - Primary'!PEC20</f>
        <v>0</v>
      </c>
      <c r="PEK12" s="1441">
        <f>'GC Table 6 - Secondary'!PEC22</f>
        <v>0</v>
      </c>
      <c r="PEL12" s="1441">
        <f>'GC Table 5 - Worker Training'!PEC20</f>
        <v>0</v>
      </c>
      <c r="PEM12" s="1441">
        <f>'GC Table 4 - Tertiary'!PEB17</f>
        <v>0</v>
      </c>
      <c r="PEN12" s="1446">
        <f>SUM(PEJ12:PEM12)</f>
        <v>0</v>
      </c>
      <c r="PEO12" s="780">
        <v>2014</v>
      </c>
      <c r="PEP12" s="1440">
        <f>'GC Table 8 - Primary'!PES8</f>
        <v>0</v>
      </c>
      <c r="PEQ12" s="1441">
        <f>'GC Table 6 - Secondary'!PES8</f>
        <v>0</v>
      </c>
      <c r="PER12" s="1441">
        <f>'GC Table 5 - Worker Training'!PES8</f>
        <v>0</v>
      </c>
      <c r="PES12" s="1441">
        <f>'GC Table 4 - Tertiary'!PER8</f>
        <v>0</v>
      </c>
      <c r="PET12" s="1442">
        <f>SUM(PEP12:PES12)</f>
        <v>0</v>
      </c>
      <c r="PEU12" s="1443">
        <f>'GC Table 8 - Primary'!PES12</f>
        <v>0</v>
      </c>
      <c r="PEV12" s="1441">
        <f>'GC Table 6 - Secondary'!PES14</f>
        <v>0</v>
      </c>
      <c r="PEW12" s="1444">
        <f>'GC Table 5 - Worker Training'!PES12</f>
        <v>0</v>
      </c>
      <c r="PEX12" s="1441">
        <f>'GC Table 4 - Tertiary'!PER9</f>
        <v>0</v>
      </c>
      <c r="PEY12" s="1445">
        <f>SUM(PEU12:PEX12)</f>
        <v>0</v>
      </c>
      <c r="PEZ12" s="1440">
        <f>'GC Table 8 - Primary'!PES20</f>
        <v>0</v>
      </c>
      <c r="PFA12" s="1441">
        <f>'GC Table 6 - Secondary'!PES22</f>
        <v>0</v>
      </c>
      <c r="PFB12" s="1441">
        <f>'GC Table 5 - Worker Training'!PES20</f>
        <v>0</v>
      </c>
      <c r="PFC12" s="1441">
        <f>'GC Table 4 - Tertiary'!PER17</f>
        <v>0</v>
      </c>
      <c r="PFD12" s="1446">
        <f>SUM(PEZ12:PFC12)</f>
        <v>0</v>
      </c>
      <c r="PFE12" s="780">
        <v>2014</v>
      </c>
      <c r="PFF12" s="1440">
        <f>'GC Table 8 - Primary'!PFI8</f>
        <v>0</v>
      </c>
      <c r="PFG12" s="1441">
        <f>'GC Table 6 - Secondary'!PFI8</f>
        <v>0</v>
      </c>
      <c r="PFH12" s="1441">
        <f>'GC Table 5 - Worker Training'!PFI8</f>
        <v>0</v>
      </c>
      <c r="PFI12" s="1441">
        <f>'GC Table 4 - Tertiary'!PFH8</f>
        <v>0</v>
      </c>
      <c r="PFJ12" s="1442">
        <f>SUM(PFF12:PFI12)</f>
        <v>0</v>
      </c>
      <c r="PFK12" s="1443">
        <f>'GC Table 8 - Primary'!PFI12</f>
        <v>0</v>
      </c>
      <c r="PFL12" s="1441">
        <f>'GC Table 6 - Secondary'!PFI14</f>
        <v>0</v>
      </c>
      <c r="PFM12" s="1444">
        <f>'GC Table 5 - Worker Training'!PFI12</f>
        <v>0</v>
      </c>
      <c r="PFN12" s="1441">
        <f>'GC Table 4 - Tertiary'!PFH9</f>
        <v>0</v>
      </c>
      <c r="PFO12" s="1445">
        <f>SUM(PFK12:PFN12)</f>
        <v>0</v>
      </c>
      <c r="PFP12" s="1440">
        <f>'GC Table 8 - Primary'!PFI20</f>
        <v>0</v>
      </c>
      <c r="PFQ12" s="1441">
        <f>'GC Table 6 - Secondary'!PFI22</f>
        <v>0</v>
      </c>
      <c r="PFR12" s="1441">
        <f>'GC Table 5 - Worker Training'!PFI20</f>
        <v>0</v>
      </c>
      <c r="PFS12" s="1441">
        <f>'GC Table 4 - Tertiary'!PFH17</f>
        <v>0</v>
      </c>
      <c r="PFT12" s="1446">
        <f>SUM(PFP12:PFS12)</f>
        <v>0</v>
      </c>
      <c r="PFU12" s="780">
        <v>2014</v>
      </c>
      <c r="PFV12" s="1440">
        <f>'GC Table 8 - Primary'!PFY8</f>
        <v>0</v>
      </c>
      <c r="PFW12" s="1441">
        <f>'GC Table 6 - Secondary'!PFY8</f>
        <v>0</v>
      </c>
      <c r="PFX12" s="1441">
        <f>'GC Table 5 - Worker Training'!PFY8</f>
        <v>0</v>
      </c>
      <c r="PFY12" s="1441">
        <f>'GC Table 4 - Tertiary'!PFX8</f>
        <v>0</v>
      </c>
      <c r="PFZ12" s="1442">
        <f>SUM(PFV12:PFY12)</f>
        <v>0</v>
      </c>
      <c r="PGA12" s="1443">
        <f>'GC Table 8 - Primary'!PFY12</f>
        <v>0</v>
      </c>
      <c r="PGB12" s="1441">
        <f>'GC Table 6 - Secondary'!PFY14</f>
        <v>0</v>
      </c>
      <c r="PGC12" s="1444">
        <f>'GC Table 5 - Worker Training'!PFY12</f>
        <v>0</v>
      </c>
      <c r="PGD12" s="1441">
        <f>'GC Table 4 - Tertiary'!PFX9</f>
        <v>0</v>
      </c>
      <c r="PGE12" s="1445">
        <f>SUM(PGA12:PGD12)</f>
        <v>0</v>
      </c>
      <c r="PGF12" s="1440">
        <f>'GC Table 8 - Primary'!PFY20</f>
        <v>0</v>
      </c>
      <c r="PGG12" s="1441">
        <f>'GC Table 6 - Secondary'!PFY22</f>
        <v>0</v>
      </c>
      <c r="PGH12" s="1441">
        <f>'GC Table 5 - Worker Training'!PFY20</f>
        <v>0</v>
      </c>
      <c r="PGI12" s="1441">
        <f>'GC Table 4 - Tertiary'!PFX17</f>
        <v>0</v>
      </c>
      <c r="PGJ12" s="1446">
        <f>SUM(PGF12:PGI12)</f>
        <v>0</v>
      </c>
      <c r="PGK12" s="780">
        <v>2014</v>
      </c>
      <c r="PGL12" s="1440">
        <f>'GC Table 8 - Primary'!PGO8</f>
        <v>0</v>
      </c>
      <c r="PGM12" s="1441">
        <f>'GC Table 6 - Secondary'!PGO8</f>
        <v>0</v>
      </c>
      <c r="PGN12" s="1441">
        <f>'GC Table 5 - Worker Training'!PGO8</f>
        <v>0</v>
      </c>
      <c r="PGO12" s="1441">
        <f>'GC Table 4 - Tertiary'!PGN8</f>
        <v>0</v>
      </c>
      <c r="PGP12" s="1442">
        <f>SUM(PGL12:PGO12)</f>
        <v>0</v>
      </c>
      <c r="PGQ12" s="1443">
        <f>'GC Table 8 - Primary'!PGO12</f>
        <v>0</v>
      </c>
      <c r="PGR12" s="1441">
        <f>'GC Table 6 - Secondary'!PGO14</f>
        <v>0</v>
      </c>
      <c r="PGS12" s="1444">
        <f>'GC Table 5 - Worker Training'!PGO12</f>
        <v>0</v>
      </c>
      <c r="PGT12" s="1441">
        <f>'GC Table 4 - Tertiary'!PGN9</f>
        <v>0</v>
      </c>
      <c r="PGU12" s="1445">
        <f>SUM(PGQ12:PGT12)</f>
        <v>0</v>
      </c>
      <c r="PGV12" s="1440">
        <f>'GC Table 8 - Primary'!PGO20</f>
        <v>0</v>
      </c>
      <c r="PGW12" s="1441">
        <f>'GC Table 6 - Secondary'!PGO22</f>
        <v>0</v>
      </c>
      <c r="PGX12" s="1441">
        <f>'GC Table 5 - Worker Training'!PGO20</f>
        <v>0</v>
      </c>
      <c r="PGY12" s="1441">
        <f>'GC Table 4 - Tertiary'!PGN17</f>
        <v>0</v>
      </c>
      <c r="PGZ12" s="1446">
        <f>SUM(PGV12:PGY12)</f>
        <v>0</v>
      </c>
      <c r="PHA12" s="780">
        <v>2014</v>
      </c>
      <c r="PHB12" s="1440">
        <f>'GC Table 8 - Primary'!PHE8</f>
        <v>0</v>
      </c>
      <c r="PHC12" s="1441">
        <f>'GC Table 6 - Secondary'!PHE8</f>
        <v>0</v>
      </c>
      <c r="PHD12" s="1441">
        <f>'GC Table 5 - Worker Training'!PHE8</f>
        <v>0</v>
      </c>
      <c r="PHE12" s="1441">
        <f>'GC Table 4 - Tertiary'!PHD8</f>
        <v>0</v>
      </c>
      <c r="PHF12" s="1442">
        <f>SUM(PHB12:PHE12)</f>
        <v>0</v>
      </c>
      <c r="PHG12" s="1443">
        <f>'GC Table 8 - Primary'!PHE12</f>
        <v>0</v>
      </c>
      <c r="PHH12" s="1441">
        <f>'GC Table 6 - Secondary'!PHE14</f>
        <v>0</v>
      </c>
      <c r="PHI12" s="1444">
        <f>'GC Table 5 - Worker Training'!PHE12</f>
        <v>0</v>
      </c>
      <c r="PHJ12" s="1441">
        <f>'GC Table 4 - Tertiary'!PHD9</f>
        <v>0</v>
      </c>
      <c r="PHK12" s="1445">
        <f>SUM(PHG12:PHJ12)</f>
        <v>0</v>
      </c>
      <c r="PHL12" s="1440">
        <f>'GC Table 8 - Primary'!PHE20</f>
        <v>0</v>
      </c>
      <c r="PHM12" s="1441">
        <f>'GC Table 6 - Secondary'!PHE22</f>
        <v>0</v>
      </c>
      <c r="PHN12" s="1441">
        <f>'GC Table 5 - Worker Training'!PHE20</f>
        <v>0</v>
      </c>
      <c r="PHO12" s="1441">
        <f>'GC Table 4 - Tertiary'!PHD17</f>
        <v>0</v>
      </c>
      <c r="PHP12" s="1446">
        <f>SUM(PHL12:PHO12)</f>
        <v>0</v>
      </c>
      <c r="PHQ12" s="780">
        <v>2014</v>
      </c>
      <c r="PHR12" s="1440">
        <f>'GC Table 8 - Primary'!PHU8</f>
        <v>0</v>
      </c>
      <c r="PHS12" s="1441">
        <f>'GC Table 6 - Secondary'!PHU8</f>
        <v>0</v>
      </c>
      <c r="PHT12" s="1441">
        <f>'GC Table 5 - Worker Training'!PHU8</f>
        <v>0</v>
      </c>
      <c r="PHU12" s="1441">
        <f>'GC Table 4 - Tertiary'!PHT8</f>
        <v>0</v>
      </c>
      <c r="PHV12" s="1442">
        <f>SUM(PHR12:PHU12)</f>
        <v>0</v>
      </c>
      <c r="PHW12" s="1443">
        <f>'GC Table 8 - Primary'!PHU12</f>
        <v>0</v>
      </c>
      <c r="PHX12" s="1441">
        <f>'GC Table 6 - Secondary'!PHU14</f>
        <v>0</v>
      </c>
      <c r="PHY12" s="1444">
        <f>'GC Table 5 - Worker Training'!PHU12</f>
        <v>0</v>
      </c>
      <c r="PHZ12" s="1441">
        <f>'GC Table 4 - Tertiary'!PHT9</f>
        <v>0</v>
      </c>
      <c r="PIA12" s="1445">
        <f>SUM(PHW12:PHZ12)</f>
        <v>0</v>
      </c>
      <c r="PIB12" s="1440">
        <f>'GC Table 8 - Primary'!PHU20</f>
        <v>0</v>
      </c>
      <c r="PIC12" s="1441">
        <f>'GC Table 6 - Secondary'!PHU22</f>
        <v>0</v>
      </c>
      <c r="PID12" s="1441">
        <f>'GC Table 5 - Worker Training'!PHU20</f>
        <v>0</v>
      </c>
      <c r="PIE12" s="1441">
        <f>'GC Table 4 - Tertiary'!PHT17</f>
        <v>0</v>
      </c>
      <c r="PIF12" s="1446">
        <f>SUM(PIB12:PIE12)</f>
        <v>0</v>
      </c>
      <c r="PIG12" s="780">
        <v>2014</v>
      </c>
      <c r="PIH12" s="1440">
        <f>'GC Table 8 - Primary'!PIK8</f>
        <v>0</v>
      </c>
      <c r="PII12" s="1441">
        <f>'GC Table 6 - Secondary'!PIK8</f>
        <v>0</v>
      </c>
      <c r="PIJ12" s="1441">
        <f>'GC Table 5 - Worker Training'!PIK8</f>
        <v>0</v>
      </c>
      <c r="PIK12" s="1441">
        <f>'GC Table 4 - Tertiary'!PIJ8</f>
        <v>0</v>
      </c>
      <c r="PIL12" s="1442">
        <f>SUM(PIH12:PIK12)</f>
        <v>0</v>
      </c>
      <c r="PIM12" s="1443">
        <f>'GC Table 8 - Primary'!PIK12</f>
        <v>0</v>
      </c>
      <c r="PIN12" s="1441">
        <f>'GC Table 6 - Secondary'!PIK14</f>
        <v>0</v>
      </c>
      <c r="PIO12" s="1444">
        <f>'GC Table 5 - Worker Training'!PIK12</f>
        <v>0</v>
      </c>
      <c r="PIP12" s="1441">
        <f>'GC Table 4 - Tertiary'!PIJ9</f>
        <v>0</v>
      </c>
      <c r="PIQ12" s="1445">
        <f>SUM(PIM12:PIP12)</f>
        <v>0</v>
      </c>
      <c r="PIR12" s="1440">
        <f>'GC Table 8 - Primary'!PIK20</f>
        <v>0</v>
      </c>
      <c r="PIS12" s="1441">
        <f>'GC Table 6 - Secondary'!PIK22</f>
        <v>0</v>
      </c>
      <c r="PIT12" s="1441">
        <f>'GC Table 5 - Worker Training'!PIK20</f>
        <v>0</v>
      </c>
      <c r="PIU12" s="1441">
        <f>'GC Table 4 - Tertiary'!PIJ17</f>
        <v>0</v>
      </c>
      <c r="PIV12" s="1446">
        <f>SUM(PIR12:PIU12)</f>
        <v>0</v>
      </c>
      <c r="PIW12" s="780">
        <v>2014</v>
      </c>
      <c r="PIX12" s="1440">
        <f>'GC Table 8 - Primary'!PJA8</f>
        <v>0</v>
      </c>
      <c r="PIY12" s="1441">
        <f>'GC Table 6 - Secondary'!PJA8</f>
        <v>0</v>
      </c>
      <c r="PIZ12" s="1441">
        <f>'GC Table 5 - Worker Training'!PJA8</f>
        <v>0</v>
      </c>
      <c r="PJA12" s="1441">
        <f>'GC Table 4 - Tertiary'!PIZ8</f>
        <v>0</v>
      </c>
      <c r="PJB12" s="1442">
        <f>SUM(PIX12:PJA12)</f>
        <v>0</v>
      </c>
      <c r="PJC12" s="1443">
        <f>'GC Table 8 - Primary'!PJA12</f>
        <v>0</v>
      </c>
      <c r="PJD12" s="1441">
        <f>'GC Table 6 - Secondary'!PJA14</f>
        <v>0</v>
      </c>
      <c r="PJE12" s="1444">
        <f>'GC Table 5 - Worker Training'!PJA12</f>
        <v>0</v>
      </c>
      <c r="PJF12" s="1441">
        <f>'GC Table 4 - Tertiary'!PIZ9</f>
        <v>0</v>
      </c>
      <c r="PJG12" s="1445">
        <f>SUM(PJC12:PJF12)</f>
        <v>0</v>
      </c>
      <c r="PJH12" s="1440">
        <f>'GC Table 8 - Primary'!PJA20</f>
        <v>0</v>
      </c>
      <c r="PJI12" s="1441">
        <f>'GC Table 6 - Secondary'!PJA22</f>
        <v>0</v>
      </c>
      <c r="PJJ12" s="1441">
        <f>'GC Table 5 - Worker Training'!PJA20</f>
        <v>0</v>
      </c>
      <c r="PJK12" s="1441">
        <f>'GC Table 4 - Tertiary'!PIZ17</f>
        <v>0</v>
      </c>
      <c r="PJL12" s="1446">
        <f>SUM(PJH12:PJK12)</f>
        <v>0</v>
      </c>
      <c r="PJM12" s="780">
        <v>2014</v>
      </c>
      <c r="PJN12" s="1440">
        <f>'GC Table 8 - Primary'!PJQ8</f>
        <v>0</v>
      </c>
      <c r="PJO12" s="1441">
        <f>'GC Table 6 - Secondary'!PJQ8</f>
        <v>0</v>
      </c>
      <c r="PJP12" s="1441">
        <f>'GC Table 5 - Worker Training'!PJQ8</f>
        <v>0</v>
      </c>
      <c r="PJQ12" s="1441">
        <f>'GC Table 4 - Tertiary'!PJP8</f>
        <v>0</v>
      </c>
      <c r="PJR12" s="1442">
        <f>SUM(PJN12:PJQ12)</f>
        <v>0</v>
      </c>
      <c r="PJS12" s="1443">
        <f>'GC Table 8 - Primary'!PJQ12</f>
        <v>0</v>
      </c>
      <c r="PJT12" s="1441">
        <f>'GC Table 6 - Secondary'!PJQ14</f>
        <v>0</v>
      </c>
      <c r="PJU12" s="1444">
        <f>'GC Table 5 - Worker Training'!PJQ12</f>
        <v>0</v>
      </c>
      <c r="PJV12" s="1441">
        <f>'GC Table 4 - Tertiary'!PJP9</f>
        <v>0</v>
      </c>
      <c r="PJW12" s="1445">
        <f>SUM(PJS12:PJV12)</f>
        <v>0</v>
      </c>
      <c r="PJX12" s="1440">
        <f>'GC Table 8 - Primary'!PJQ20</f>
        <v>0</v>
      </c>
      <c r="PJY12" s="1441">
        <f>'GC Table 6 - Secondary'!PJQ22</f>
        <v>0</v>
      </c>
      <c r="PJZ12" s="1441">
        <f>'GC Table 5 - Worker Training'!PJQ20</f>
        <v>0</v>
      </c>
      <c r="PKA12" s="1441">
        <f>'GC Table 4 - Tertiary'!PJP17</f>
        <v>0</v>
      </c>
      <c r="PKB12" s="1446">
        <f>SUM(PJX12:PKA12)</f>
        <v>0</v>
      </c>
      <c r="PKC12" s="780">
        <v>2014</v>
      </c>
      <c r="PKD12" s="1440">
        <f>'GC Table 8 - Primary'!PKG8</f>
        <v>0</v>
      </c>
      <c r="PKE12" s="1441">
        <f>'GC Table 6 - Secondary'!PKG8</f>
        <v>0</v>
      </c>
      <c r="PKF12" s="1441">
        <f>'GC Table 5 - Worker Training'!PKG8</f>
        <v>0</v>
      </c>
      <c r="PKG12" s="1441">
        <f>'GC Table 4 - Tertiary'!PKF8</f>
        <v>0</v>
      </c>
      <c r="PKH12" s="1442">
        <f>SUM(PKD12:PKG12)</f>
        <v>0</v>
      </c>
      <c r="PKI12" s="1443">
        <f>'GC Table 8 - Primary'!PKG12</f>
        <v>0</v>
      </c>
      <c r="PKJ12" s="1441">
        <f>'GC Table 6 - Secondary'!PKG14</f>
        <v>0</v>
      </c>
      <c r="PKK12" s="1444">
        <f>'GC Table 5 - Worker Training'!PKG12</f>
        <v>0</v>
      </c>
      <c r="PKL12" s="1441">
        <f>'GC Table 4 - Tertiary'!PKF9</f>
        <v>0</v>
      </c>
      <c r="PKM12" s="1445">
        <f>SUM(PKI12:PKL12)</f>
        <v>0</v>
      </c>
      <c r="PKN12" s="1440">
        <f>'GC Table 8 - Primary'!PKG20</f>
        <v>0</v>
      </c>
      <c r="PKO12" s="1441">
        <f>'GC Table 6 - Secondary'!PKG22</f>
        <v>0</v>
      </c>
      <c r="PKP12" s="1441">
        <f>'GC Table 5 - Worker Training'!PKG20</f>
        <v>0</v>
      </c>
      <c r="PKQ12" s="1441">
        <f>'GC Table 4 - Tertiary'!PKF17</f>
        <v>0</v>
      </c>
      <c r="PKR12" s="1446">
        <f>SUM(PKN12:PKQ12)</f>
        <v>0</v>
      </c>
      <c r="PKS12" s="780">
        <v>2014</v>
      </c>
      <c r="PKT12" s="1440">
        <f>'GC Table 8 - Primary'!PKW8</f>
        <v>0</v>
      </c>
      <c r="PKU12" s="1441">
        <f>'GC Table 6 - Secondary'!PKW8</f>
        <v>0</v>
      </c>
      <c r="PKV12" s="1441">
        <f>'GC Table 5 - Worker Training'!PKW8</f>
        <v>0</v>
      </c>
      <c r="PKW12" s="1441">
        <f>'GC Table 4 - Tertiary'!PKV8</f>
        <v>0</v>
      </c>
      <c r="PKX12" s="1442">
        <f>SUM(PKT12:PKW12)</f>
        <v>0</v>
      </c>
      <c r="PKY12" s="1443">
        <f>'GC Table 8 - Primary'!PKW12</f>
        <v>0</v>
      </c>
      <c r="PKZ12" s="1441">
        <f>'GC Table 6 - Secondary'!PKW14</f>
        <v>0</v>
      </c>
      <c r="PLA12" s="1444">
        <f>'GC Table 5 - Worker Training'!PKW12</f>
        <v>0</v>
      </c>
      <c r="PLB12" s="1441">
        <f>'GC Table 4 - Tertiary'!PKV9</f>
        <v>0</v>
      </c>
      <c r="PLC12" s="1445">
        <f>SUM(PKY12:PLB12)</f>
        <v>0</v>
      </c>
      <c r="PLD12" s="1440">
        <f>'GC Table 8 - Primary'!PKW20</f>
        <v>0</v>
      </c>
      <c r="PLE12" s="1441">
        <f>'GC Table 6 - Secondary'!PKW22</f>
        <v>0</v>
      </c>
      <c r="PLF12" s="1441">
        <f>'GC Table 5 - Worker Training'!PKW20</f>
        <v>0</v>
      </c>
      <c r="PLG12" s="1441">
        <f>'GC Table 4 - Tertiary'!PKV17</f>
        <v>0</v>
      </c>
      <c r="PLH12" s="1446">
        <f>SUM(PLD12:PLG12)</f>
        <v>0</v>
      </c>
      <c r="PLI12" s="780">
        <v>2014</v>
      </c>
      <c r="PLJ12" s="1440">
        <f>'GC Table 8 - Primary'!PLM8</f>
        <v>0</v>
      </c>
      <c r="PLK12" s="1441">
        <f>'GC Table 6 - Secondary'!PLM8</f>
        <v>0</v>
      </c>
      <c r="PLL12" s="1441">
        <f>'GC Table 5 - Worker Training'!PLM8</f>
        <v>0</v>
      </c>
      <c r="PLM12" s="1441">
        <f>'GC Table 4 - Tertiary'!PLL8</f>
        <v>0</v>
      </c>
      <c r="PLN12" s="1442">
        <f>SUM(PLJ12:PLM12)</f>
        <v>0</v>
      </c>
      <c r="PLO12" s="1443">
        <f>'GC Table 8 - Primary'!PLM12</f>
        <v>0</v>
      </c>
      <c r="PLP12" s="1441">
        <f>'GC Table 6 - Secondary'!PLM14</f>
        <v>0</v>
      </c>
      <c r="PLQ12" s="1444">
        <f>'GC Table 5 - Worker Training'!PLM12</f>
        <v>0</v>
      </c>
      <c r="PLR12" s="1441">
        <f>'GC Table 4 - Tertiary'!PLL9</f>
        <v>0</v>
      </c>
      <c r="PLS12" s="1445">
        <f>SUM(PLO12:PLR12)</f>
        <v>0</v>
      </c>
      <c r="PLT12" s="1440">
        <f>'GC Table 8 - Primary'!PLM20</f>
        <v>0</v>
      </c>
      <c r="PLU12" s="1441">
        <f>'GC Table 6 - Secondary'!PLM22</f>
        <v>0</v>
      </c>
      <c r="PLV12" s="1441">
        <f>'GC Table 5 - Worker Training'!PLM20</f>
        <v>0</v>
      </c>
      <c r="PLW12" s="1441">
        <f>'GC Table 4 - Tertiary'!PLL17</f>
        <v>0</v>
      </c>
      <c r="PLX12" s="1446">
        <f>SUM(PLT12:PLW12)</f>
        <v>0</v>
      </c>
      <c r="PLY12" s="780">
        <v>2014</v>
      </c>
      <c r="PLZ12" s="1440">
        <f>'GC Table 8 - Primary'!PMC8</f>
        <v>0</v>
      </c>
      <c r="PMA12" s="1441">
        <f>'GC Table 6 - Secondary'!PMC8</f>
        <v>0</v>
      </c>
      <c r="PMB12" s="1441">
        <f>'GC Table 5 - Worker Training'!PMC8</f>
        <v>0</v>
      </c>
      <c r="PMC12" s="1441">
        <f>'GC Table 4 - Tertiary'!PMB8</f>
        <v>0</v>
      </c>
      <c r="PMD12" s="1442">
        <f>SUM(PLZ12:PMC12)</f>
        <v>0</v>
      </c>
      <c r="PME12" s="1443">
        <f>'GC Table 8 - Primary'!PMC12</f>
        <v>0</v>
      </c>
      <c r="PMF12" s="1441">
        <f>'GC Table 6 - Secondary'!PMC14</f>
        <v>0</v>
      </c>
      <c r="PMG12" s="1444">
        <f>'GC Table 5 - Worker Training'!PMC12</f>
        <v>0</v>
      </c>
      <c r="PMH12" s="1441">
        <f>'GC Table 4 - Tertiary'!PMB9</f>
        <v>0</v>
      </c>
      <c r="PMI12" s="1445">
        <f>SUM(PME12:PMH12)</f>
        <v>0</v>
      </c>
      <c r="PMJ12" s="1440">
        <f>'GC Table 8 - Primary'!PMC20</f>
        <v>0</v>
      </c>
      <c r="PMK12" s="1441">
        <f>'GC Table 6 - Secondary'!PMC22</f>
        <v>0</v>
      </c>
      <c r="PML12" s="1441">
        <f>'GC Table 5 - Worker Training'!PMC20</f>
        <v>0</v>
      </c>
      <c r="PMM12" s="1441">
        <f>'GC Table 4 - Tertiary'!PMB17</f>
        <v>0</v>
      </c>
      <c r="PMN12" s="1446">
        <f>SUM(PMJ12:PMM12)</f>
        <v>0</v>
      </c>
      <c r="PMO12" s="780">
        <v>2014</v>
      </c>
      <c r="PMP12" s="1440">
        <f>'GC Table 8 - Primary'!PMS8</f>
        <v>0</v>
      </c>
      <c r="PMQ12" s="1441">
        <f>'GC Table 6 - Secondary'!PMS8</f>
        <v>0</v>
      </c>
      <c r="PMR12" s="1441">
        <f>'GC Table 5 - Worker Training'!PMS8</f>
        <v>0</v>
      </c>
      <c r="PMS12" s="1441">
        <f>'GC Table 4 - Tertiary'!PMR8</f>
        <v>0</v>
      </c>
      <c r="PMT12" s="1442">
        <f>SUM(PMP12:PMS12)</f>
        <v>0</v>
      </c>
      <c r="PMU12" s="1443">
        <f>'GC Table 8 - Primary'!PMS12</f>
        <v>0</v>
      </c>
      <c r="PMV12" s="1441">
        <f>'GC Table 6 - Secondary'!PMS14</f>
        <v>0</v>
      </c>
      <c r="PMW12" s="1444">
        <f>'GC Table 5 - Worker Training'!PMS12</f>
        <v>0</v>
      </c>
      <c r="PMX12" s="1441">
        <f>'GC Table 4 - Tertiary'!PMR9</f>
        <v>0</v>
      </c>
      <c r="PMY12" s="1445">
        <f>SUM(PMU12:PMX12)</f>
        <v>0</v>
      </c>
      <c r="PMZ12" s="1440">
        <f>'GC Table 8 - Primary'!PMS20</f>
        <v>0</v>
      </c>
      <c r="PNA12" s="1441">
        <f>'GC Table 6 - Secondary'!PMS22</f>
        <v>0</v>
      </c>
      <c r="PNB12" s="1441">
        <f>'GC Table 5 - Worker Training'!PMS20</f>
        <v>0</v>
      </c>
      <c r="PNC12" s="1441">
        <f>'GC Table 4 - Tertiary'!PMR17</f>
        <v>0</v>
      </c>
      <c r="PND12" s="1446">
        <f>SUM(PMZ12:PNC12)</f>
        <v>0</v>
      </c>
      <c r="PNE12" s="780">
        <v>2014</v>
      </c>
      <c r="PNF12" s="1440">
        <f>'GC Table 8 - Primary'!PNI8</f>
        <v>0</v>
      </c>
      <c r="PNG12" s="1441">
        <f>'GC Table 6 - Secondary'!PNI8</f>
        <v>0</v>
      </c>
      <c r="PNH12" s="1441">
        <f>'GC Table 5 - Worker Training'!PNI8</f>
        <v>0</v>
      </c>
      <c r="PNI12" s="1441">
        <f>'GC Table 4 - Tertiary'!PNH8</f>
        <v>0</v>
      </c>
      <c r="PNJ12" s="1442">
        <f>SUM(PNF12:PNI12)</f>
        <v>0</v>
      </c>
      <c r="PNK12" s="1443">
        <f>'GC Table 8 - Primary'!PNI12</f>
        <v>0</v>
      </c>
      <c r="PNL12" s="1441">
        <f>'GC Table 6 - Secondary'!PNI14</f>
        <v>0</v>
      </c>
      <c r="PNM12" s="1444">
        <f>'GC Table 5 - Worker Training'!PNI12</f>
        <v>0</v>
      </c>
      <c r="PNN12" s="1441">
        <f>'GC Table 4 - Tertiary'!PNH9</f>
        <v>0</v>
      </c>
      <c r="PNO12" s="1445">
        <f>SUM(PNK12:PNN12)</f>
        <v>0</v>
      </c>
      <c r="PNP12" s="1440">
        <f>'GC Table 8 - Primary'!PNI20</f>
        <v>0</v>
      </c>
      <c r="PNQ12" s="1441">
        <f>'GC Table 6 - Secondary'!PNI22</f>
        <v>0</v>
      </c>
      <c r="PNR12" s="1441">
        <f>'GC Table 5 - Worker Training'!PNI20</f>
        <v>0</v>
      </c>
      <c r="PNS12" s="1441">
        <f>'GC Table 4 - Tertiary'!PNH17</f>
        <v>0</v>
      </c>
      <c r="PNT12" s="1446">
        <f>SUM(PNP12:PNS12)</f>
        <v>0</v>
      </c>
      <c r="PNU12" s="780">
        <v>2014</v>
      </c>
      <c r="PNV12" s="1440">
        <f>'GC Table 8 - Primary'!PNY8</f>
        <v>0</v>
      </c>
      <c r="PNW12" s="1441">
        <f>'GC Table 6 - Secondary'!PNY8</f>
        <v>0</v>
      </c>
      <c r="PNX12" s="1441">
        <f>'GC Table 5 - Worker Training'!PNY8</f>
        <v>0</v>
      </c>
      <c r="PNY12" s="1441">
        <f>'GC Table 4 - Tertiary'!PNX8</f>
        <v>0</v>
      </c>
      <c r="PNZ12" s="1442">
        <f>SUM(PNV12:PNY12)</f>
        <v>0</v>
      </c>
      <c r="POA12" s="1443">
        <f>'GC Table 8 - Primary'!PNY12</f>
        <v>0</v>
      </c>
      <c r="POB12" s="1441">
        <f>'GC Table 6 - Secondary'!PNY14</f>
        <v>0</v>
      </c>
      <c r="POC12" s="1444">
        <f>'GC Table 5 - Worker Training'!PNY12</f>
        <v>0</v>
      </c>
      <c r="POD12" s="1441">
        <f>'GC Table 4 - Tertiary'!PNX9</f>
        <v>0</v>
      </c>
      <c r="POE12" s="1445">
        <f>SUM(POA12:POD12)</f>
        <v>0</v>
      </c>
      <c r="POF12" s="1440">
        <f>'GC Table 8 - Primary'!PNY20</f>
        <v>0</v>
      </c>
      <c r="POG12" s="1441">
        <f>'GC Table 6 - Secondary'!PNY22</f>
        <v>0</v>
      </c>
      <c r="POH12" s="1441">
        <f>'GC Table 5 - Worker Training'!PNY20</f>
        <v>0</v>
      </c>
      <c r="POI12" s="1441">
        <f>'GC Table 4 - Tertiary'!PNX17</f>
        <v>0</v>
      </c>
      <c r="POJ12" s="1446">
        <f>SUM(POF12:POI12)</f>
        <v>0</v>
      </c>
      <c r="POK12" s="780">
        <v>2014</v>
      </c>
      <c r="POL12" s="1440">
        <f>'GC Table 8 - Primary'!POO8</f>
        <v>0</v>
      </c>
      <c r="POM12" s="1441">
        <f>'GC Table 6 - Secondary'!POO8</f>
        <v>0</v>
      </c>
      <c r="PON12" s="1441">
        <f>'GC Table 5 - Worker Training'!POO8</f>
        <v>0</v>
      </c>
      <c r="POO12" s="1441">
        <f>'GC Table 4 - Tertiary'!PON8</f>
        <v>0</v>
      </c>
      <c r="POP12" s="1442">
        <f>SUM(POL12:POO12)</f>
        <v>0</v>
      </c>
      <c r="POQ12" s="1443">
        <f>'GC Table 8 - Primary'!POO12</f>
        <v>0</v>
      </c>
      <c r="POR12" s="1441">
        <f>'GC Table 6 - Secondary'!POO14</f>
        <v>0</v>
      </c>
      <c r="POS12" s="1444">
        <f>'GC Table 5 - Worker Training'!POO12</f>
        <v>0</v>
      </c>
      <c r="POT12" s="1441">
        <f>'GC Table 4 - Tertiary'!PON9</f>
        <v>0</v>
      </c>
      <c r="POU12" s="1445">
        <f>SUM(POQ12:POT12)</f>
        <v>0</v>
      </c>
      <c r="POV12" s="1440">
        <f>'GC Table 8 - Primary'!POO20</f>
        <v>0</v>
      </c>
      <c r="POW12" s="1441">
        <f>'GC Table 6 - Secondary'!POO22</f>
        <v>0</v>
      </c>
      <c r="POX12" s="1441">
        <f>'GC Table 5 - Worker Training'!POO20</f>
        <v>0</v>
      </c>
      <c r="POY12" s="1441">
        <f>'GC Table 4 - Tertiary'!PON17</f>
        <v>0</v>
      </c>
      <c r="POZ12" s="1446">
        <f>SUM(POV12:POY12)</f>
        <v>0</v>
      </c>
      <c r="PPA12" s="780">
        <v>2014</v>
      </c>
      <c r="PPB12" s="1440">
        <f>'GC Table 8 - Primary'!PPE8</f>
        <v>0</v>
      </c>
      <c r="PPC12" s="1441">
        <f>'GC Table 6 - Secondary'!PPE8</f>
        <v>0</v>
      </c>
      <c r="PPD12" s="1441">
        <f>'GC Table 5 - Worker Training'!PPE8</f>
        <v>0</v>
      </c>
      <c r="PPE12" s="1441">
        <f>'GC Table 4 - Tertiary'!PPD8</f>
        <v>0</v>
      </c>
      <c r="PPF12" s="1442">
        <f>SUM(PPB12:PPE12)</f>
        <v>0</v>
      </c>
      <c r="PPG12" s="1443">
        <f>'GC Table 8 - Primary'!PPE12</f>
        <v>0</v>
      </c>
      <c r="PPH12" s="1441">
        <f>'GC Table 6 - Secondary'!PPE14</f>
        <v>0</v>
      </c>
      <c r="PPI12" s="1444">
        <f>'GC Table 5 - Worker Training'!PPE12</f>
        <v>0</v>
      </c>
      <c r="PPJ12" s="1441">
        <f>'GC Table 4 - Tertiary'!PPD9</f>
        <v>0</v>
      </c>
      <c r="PPK12" s="1445">
        <f>SUM(PPG12:PPJ12)</f>
        <v>0</v>
      </c>
      <c r="PPL12" s="1440">
        <f>'GC Table 8 - Primary'!PPE20</f>
        <v>0</v>
      </c>
      <c r="PPM12" s="1441">
        <f>'GC Table 6 - Secondary'!PPE22</f>
        <v>0</v>
      </c>
      <c r="PPN12" s="1441">
        <f>'GC Table 5 - Worker Training'!PPE20</f>
        <v>0</v>
      </c>
      <c r="PPO12" s="1441">
        <f>'GC Table 4 - Tertiary'!PPD17</f>
        <v>0</v>
      </c>
      <c r="PPP12" s="1446">
        <f>SUM(PPL12:PPO12)</f>
        <v>0</v>
      </c>
      <c r="PPQ12" s="780">
        <v>2014</v>
      </c>
      <c r="PPR12" s="1440">
        <f>'GC Table 8 - Primary'!PPU8</f>
        <v>0</v>
      </c>
      <c r="PPS12" s="1441">
        <f>'GC Table 6 - Secondary'!PPU8</f>
        <v>0</v>
      </c>
      <c r="PPT12" s="1441">
        <f>'GC Table 5 - Worker Training'!PPU8</f>
        <v>0</v>
      </c>
      <c r="PPU12" s="1441">
        <f>'GC Table 4 - Tertiary'!PPT8</f>
        <v>0</v>
      </c>
      <c r="PPV12" s="1442">
        <f>SUM(PPR12:PPU12)</f>
        <v>0</v>
      </c>
      <c r="PPW12" s="1443">
        <f>'GC Table 8 - Primary'!PPU12</f>
        <v>0</v>
      </c>
      <c r="PPX12" s="1441">
        <f>'GC Table 6 - Secondary'!PPU14</f>
        <v>0</v>
      </c>
      <c r="PPY12" s="1444">
        <f>'GC Table 5 - Worker Training'!PPU12</f>
        <v>0</v>
      </c>
      <c r="PPZ12" s="1441">
        <f>'GC Table 4 - Tertiary'!PPT9</f>
        <v>0</v>
      </c>
      <c r="PQA12" s="1445">
        <f>SUM(PPW12:PPZ12)</f>
        <v>0</v>
      </c>
      <c r="PQB12" s="1440">
        <f>'GC Table 8 - Primary'!PPU20</f>
        <v>0</v>
      </c>
      <c r="PQC12" s="1441">
        <f>'GC Table 6 - Secondary'!PPU22</f>
        <v>0</v>
      </c>
      <c r="PQD12" s="1441">
        <f>'GC Table 5 - Worker Training'!PPU20</f>
        <v>0</v>
      </c>
      <c r="PQE12" s="1441">
        <f>'GC Table 4 - Tertiary'!PPT17</f>
        <v>0</v>
      </c>
      <c r="PQF12" s="1446">
        <f>SUM(PQB12:PQE12)</f>
        <v>0</v>
      </c>
      <c r="PQG12" s="780">
        <v>2014</v>
      </c>
      <c r="PQH12" s="1440">
        <f>'GC Table 8 - Primary'!PQK8</f>
        <v>0</v>
      </c>
      <c r="PQI12" s="1441">
        <f>'GC Table 6 - Secondary'!PQK8</f>
        <v>0</v>
      </c>
      <c r="PQJ12" s="1441">
        <f>'GC Table 5 - Worker Training'!PQK8</f>
        <v>0</v>
      </c>
      <c r="PQK12" s="1441">
        <f>'GC Table 4 - Tertiary'!PQJ8</f>
        <v>0</v>
      </c>
      <c r="PQL12" s="1442">
        <f>SUM(PQH12:PQK12)</f>
        <v>0</v>
      </c>
      <c r="PQM12" s="1443">
        <f>'GC Table 8 - Primary'!PQK12</f>
        <v>0</v>
      </c>
      <c r="PQN12" s="1441">
        <f>'GC Table 6 - Secondary'!PQK14</f>
        <v>0</v>
      </c>
      <c r="PQO12" s="1444">
        <f>'GC Table 5 - Worker Training'!PQK12</f>
        <v>0</v>
      </c>
      <c r="PQP12" s="1441">
        <f>'GC Table 4 - Tertiary'!PQJ9</f>
        <v>0</v>
      </c>
      <c r="PQQ12" s="1445">
        <f>SUM(PQM12:PQP12)</f>
        <v>0</v>
      </c>
      <c r="PQR12" s="1440">
        <f>'GC Table 8 - Primary'!PQK20</f>
        <v>0</v>
      </c>
      <c r="PQS12" s="1441">
        <f>'GC Table 6 - Secondary'!PQK22</f>
        <v>0</v>
      </c>
      <c r="PQT12" s="1441">
        <f>'GC Table 5 - Worker Training'!PQK20</f>
        <v>0</v>
      </c>
      <c r="PQU12" s="1441">
        <f>'GC Table 4 - Tertiary'!PQJ17</f>
        <v>0</v>
      </c>
      <c r="PQV12" s="1446">
        <f>SUM(PQR12:PQU12)</f>
        <v>0</v>
      </c>
      <c r="PQW12" s="780">
        <v>2014</v>
      </c>
      <c r="PQX12" s="1440">
        <f>'GC Table 8 - Primary'!PRA8</f>
        <v>0</v>
      </c>
      <c r="PQY12" s="1441">
        <f>'GC Table 6 - Secondary'!PRA8</f>
        <v>0</v>
      </c>
      <c r="PQZ12" s="1441">
        <f>'GC Table 5 - Worker Training'!PRA8</f>
        <v>0</v>
      </c>
      <c r="PRA12" s="1441">
        <f>'GC Table 4 - Tertiary'!PQZ8</f>
        <v>0</v>
      </c>
      <c r="PRB12" s="1442">
        <f>SUM(PQX12:PRA12)</f>
        <v>0</v>
      </c>
      <c r="PRC12" s="1443">
        <f>'GC Table 8 - Primary'!PRA12</f>
        <v>0</v>
      </c>
      <c r="PRD12" s="1441">
        <f>'GC Table 6 - Secondary'!PRA14</f>
        <v>0</v>
      </c>
      <c r="PRE12" s="1444">
        <f>'GC Table 5 - Worker Training'!PRA12</f>
        <v>0</v>
      </c>
      <c r="PRF12" s="1441">
        <f>'GC Table 4 - Tertiary'!PQZ9</f>
        <v>0</v>
      </c>
      <c r="PRG12" s="1445">
        <f>SUM(PRC12:PRF12)</f>
        <v>0</v>
      </c>
      <c r="PRH12" s="1440">
        <f>'GC Table 8 - Primary'!PRA20</f>
        <v>0</v>
      </c>
      <c r="PRI12" s="1441">
        <f>'GC Table 6 - Secondary'!PRA22</f>
        <v>0</v>
      </c>
      <c r="PRJ12" s="1441">
        <f>'GC Table 5 - Worker Training'!PRA20</f>
        <v>0</v>
      </c>
      <c r="PRK12" s="1441">
        <f>'GC Table 4 - Tertiary'!PQZ17</f>
        <v>0</v>
      </c>
      <c r="PRL12" s="1446">
        <f>SUM(PRH12:PRK12)</f>
        <v>0</v>
      </c>
      <c r="PRM12" s="780">
        <v>2014</v>
      </c>
      <c r="PRN12" s="1440">
        <f>'GC Table 8 - Primary'!PRQ8</f>
        <v>0</v>
      </c>
      <c r="PRO12" s="1441">
        <f>'GC Table 6 - Secondary'!PRQ8</f>
        <v>0</v>
      </c>
      <c r="PRP12" s="1441">
        <f>'GC Table 5 - Worker Training'!PRQ8</f>
        <v>0</v>
      </c>
      <c r="PRQ12" s="1441">
        <f>'GC Table 4 - Tertiary'!PRP8</f>
        <v>0</v>
      </c>
      <c r="PRR12" s="1442">
        <f>SUM(PRN12:PRQ12)</f>
        <v>0</v>
      </c>
      <c r="PRS12" s="1443">
        <f>'GC Table 8 - Primary'!PRQ12</f>
        <v>0</v>
      </c>
      <c r="PRT12" s="1441">
        <f>'GC Table 6 - Secondary'!PRQ14</f>
        <v>0</v>
      </c>
      <c r="PRU12" s="1444">
        <f>'GC Table 5 - Worker Training'!PRQ12</f>
        <v>0</v>
      </c>
      <c r="PRV12" s="1441">
        <f>'GC Table 4 - Tertiary'!PRP9</f>
        <v>0</v>
      </c>
      <c r="PRW12" s="1445">
        <f>SUM(PRS12:PRV12)</f>
        <v>0</v>
      </c>
      <c r="PRX12" s="1440">
        <f>'GC Table 8 - Primary'!PRQ20</f>
        <v>0</v>
      </c>
      <c r="PRY12" s="1441">
        <f>'GC Table 6 - Secondary'!PRQ22</f>
        <v>0</v>
      </c>
      <c r="PRZ12" s="1441">
        <f>'GC Table 5 - Worker Training'!PRQ20</f>
        <v>0</v>
      </c>
      <c r="PSA12" s="1441">
        <f>'GC Table 4 - Tertiary'!PRP17</f>
        <v>0</v>
      </c>
      <c r="PSB12" s="1446">
        <f>SUM(PRX12:PSA12)</f>
        <v>0</v>
      </c>
      <c r="PSC12" s="780">
        <v>2014</v>
      </c>
      <c r="PSD12" s="1440">
        <f>'GC Table 8 - Primary'!PSG8</f>
        <v>0</v>
      </c>
      <c r="PSE12" s="1441">
        <f>'GC Table 6 - Secondary'!PSG8</f>
        <v>0</v>
      </c>
      <c r="PSF12" s="1441">
        <f>'GC Table 5 - Worker Training'!PSG8</f>
        <v>0</v>
      </c>
      <c r="PSG12" s="1441">
        <f>'GC Table 4 - Tertiary'!PSF8</f>
        <v>0</v>
      </c>
      <c r="PSH12" s="1442">
        <f>SUM(PSD12:PSG12)</f>
        <v>0</v>
      </c>
      <c r="PSI12" s="1443">
        <f>'GC Table 8 - Primary'!PSG12</f>
        <v>0</v>
      </c>
      <c r="PSJ12" s="1441">
        <f>'GC Table 6 - Secondary'!PSG14</f>
        <v>0</v>
      </c>
      <c r="PSK12" s="1444">
        <f>'GC Table 5 - Worker Training'!PSG12</f>
        <v>0</v>
      </c>
      <c r="PSL12" s="1441">
        <f>'GC Table 4 - Tertiary'!PSF9</f>
        <v>0</v>
      </c>
      <c r="PSM12" s="1445">
        <f>SUM(PSI12:PSL12)</f>
        <v>0</v>
      </c>
      <c r="PSN12" s="1440">
        <f>'GC Table 8 - Primary'!PSG20</f>
        <v>0</v>
      </c>
      <c r="PSO12" s="1441">
        <f>'GC Table 6 - Secondary'!PSG22</f>
        <v>0</v>
      </c>
      <c r="PSP12" s="1441">
        <f>'GC Table 5 - Worker Training'!PSG20</f>
        <v>0</v>
      </c>
      <c r="PSQ12" s="1441">
        <f>'GC Table 4 - Tertiary'!PSF17</f>
        <v>0</v>
      </c>
      <c r="PSR12" s="1446">
        <f>SUM(PSN12:PSQ12)</f>
        <v>0</v>
      </c>
      <c r="PSS12" s="780">
        <v>2014</v>
      </c>
      <c r="PST12" s="1440">
        <f>'GC Table 8 - Primary'!PSW8</f>
        <v>0</v>
      </c>
      <c r="PSU12" s="1441">
        <f>'GC Table 6 - Secondary'!PSW8</f>
        <v>0</v>
      </c>
      <c r="PSV12" s="1441">
        <f>'GC Table 5 - Worker Training'!PSW8</f>
        <v>0</v>
      </c>
      <c r="PSW12" s="1441">
        <f>'GC Table 4 - Tertiary'!PSV8</f>
        <v>0</v>
      </c>
      <c r="PSX12" s="1442">
        <f>SUM(PST12:PSW12)</f>
        <v>0</v>
      </c>
      <c r="PSY12" s="1443">
        <f>'GC Table 8 - Primary'!PSW12</f>
        <v>0</v>
      </c>
      <c r="PSZ12" s="1441">
        <f>'GC Table 6 - Secondary'!PSW14</f>
        <v>0</v>
      </c>
      <c r="PTA12" s="1444">
        <f>'GC Table 5 - Worker Training'!PSW12</f>
        <v>0</v>
      </c>
      <c r="PTB12" s="1441">
        <f>'GC Table 4 - Tertiary'!PSV9</f>
        <v>0</v>
      </c>
      <c r="PTC12" s="1445">
        <f>SUM(PSY12:PTB12)</f>
        <v>0</v>
      </c>
      <c r="PTD12" s="1440">
        <f>'GC Table 8 - Primary'!PSW20</f>
        <v>0</v>
      </c>
      <c r="PTE12" s="1441">
        <f>'GC Table 6 - Secondary'!PSW22</f>
        <v>0</v>
      </c>
      <c r="PTF12" s="1441">
        <f>'GC Table 5 - Worker Training'!PSW20</f>
        <v>0</v>
      </c>
      <c r="PTG12" s="1441">
        <f>'GC Table 4 - Tertiary'!PSV17</f>
        <v>0</v>
      </c>
      <c r="PTH12" s="1446">
        <f>SUM(PTD12:PTG12)</f>
        <v>0</v>
      </c>
      <c r="PTI12" s="780">
        <v>2014</v>
      </c>
      <c r="PTJ12" s="1440">
        <f>'GC Table 8 - Primary'!PTM8</f>
        <v>0</v>
      </c>
      <c r="PTK12" s="1441">
        <f>'GC Table 6 - Secondary'!PTM8</f>
        <v>0</v>
      </c>
      <c r="PTL12" s="1441">
        <f>'GC Table 5 - Worker Training'!PTM8</f>
        <v>0</v>
      </c>
      <c r="PTM12" s="1441">
        <f>'GC Table 4 - Tertiary'!PTL8</f>
        <v>0</v>
      </c>
      <c r="PTN12" s="1442">
        <f>SUM(PTJ12:PTM12)</f>
        <v>0</v>
      </c>
      <c r="PTO12" s="1443">
        <f>'GC Table 8 - Primary'!PTM12</f>
        <v>0</v>
      </c>
      <c r="PTP12" s="1441">
        <f>'GC Table 6 - Secondary'!PTM14</f>
        <v>0</v>
      </c>
      <c r="PTQ12" s="1444">
        <f>'GC Table 5 - Worker Training'!PTM12</f>
        <v>0</v>
      </c>
      <c r="PTR12" s="1441">
        <f>'GC Table 4 - Tertiary'!PTL9</f>
        <v>0</v>
      </c>
      <c r="PTS12" s="1445">
        <f>SUM(PTO12:PTR12)</f>
        <v>0</v>
      </c>
      <c r="PTT12" s="1440">
        <f>'GC Table 8 - Primary'!PTM20</f>
        <v>0</v>
      </c>
      <c r="PTU12" s="1441">
        <f>'GC Table 6 - Secondary'!PTM22</f>
        <v>0</v>
      </c>
      <c r="PTV12" s="1441">
        <f>'GC Table 5 - Worker Training'!PTM20</f>
        <v>0</v>
      </c>
      <c r="PTW12" s="1441">
        <f>'GC Table 4 - Tertiary'!PTL17</f>
        <v>0</v>
      </c>
      <c r="PTX12" s="1446">
        <f>SUM(PTT12:PTW12)</f>
        <v>0</v>
      </c>
      <c r="PTY12" s="780">
        <v>2014</v>
      </c>
      <c r="PTZ12" s="1440">
        <f>'GC Table 8 - Primary'!PUC8</f>
        <v>0</v>
      </c>
      <c r="PUA12" s="1441">
        <f>'GC Table 6 - Secondary'!PUC8</f>
        <v>0</v>
      </c>
      <c r="PUB12" s="1441">
        <f>'GC Table 5 - Worker Training'!PUC8</f>
        <v>0</v>
      </c>
      <c r="PUC12" s="1441">
        <f>'GC Table 4 - Tertiary'!PUB8</f>
        <v>0</v>
      </c>
      <c r="PUD12" s="1442">
        <f>SUM(PTZ12:PUC12)</f>
        <v>0</v>
      </c>
      <c r="PUE12" s="1443">
        <f>'GC Table 8 - Primary'!PUC12</f>
        <v>0</v>
      </c>
      <c r="PUF12" s="1441">
        <f>'GC Table 6 - Secondary'!PUC14</f>
        <v>0</v>
      </c>
      <c r="PUG12" s="1444">
        <f>'GC Table 5 - Worker Training'!PUC12</f>
        <v>0</v>
      </c>
      <c r="PUH12" s="1441">
        <f>'GC Table 4 - Tertiary'!PUB9</f>
        <v>0</v>
      </c>
      <c r="PUI12" s="1445">
        <f>SUM(PUE12:PUH12)</f>
        <v>0</v>
      </c>
      <c r="PUJ12" s="1440">
        <f>'GC Table 8 - Primary'!PUC20</f>
        <v>0</v>
      </c>
      <c r="PUK12" s="1441">
        <f>'GC Table 6 - Secondary'!PUC22</f>
        <v>0</v>
      </c>
      <c r="PUL12" s="1441">
        <f>'GC Table 5 - Worker Training'!PUC20</f>
        <v>0</v>
      </c>
      <c r="PUM12" s="1441">
        <f>'GC Table 4 - Tertiary'!PUB17</f>
        <v>0</v>
      </c>
      <c r="PUN12" s="1446">
        <f>SUM(PUJ12:PUM12)</f>
        <v>0</v>
      </c>
      <c r="PUO12" s="780">
        <v>2014</v>
      </c>
      <c r="PUP12" s="1440">
        <f>'GC Table 8 - Primary'!PUS8</f>
        <v>0</v>
      </c>
      <c r="PUQ12" s="1441">
        <f>'GC Table 6 - Secondary'!PUS8</f>
        <v>0</v>
      </c>
      <c r="PUR12" s="1441">
        <f>'GC Table 5 - Worker Training'!PUS8</f>
        <v>0</v>
      </c>
      <c r="PUS12" s="1441">
        <f>'GC Table 4 - Tertiary'!PUR8</f>
        <v>0</v>
      </c>
      <c r="PUT12" s="1442">
        <f>SUM(PUP12:PUS12)</f>
        <v>0</v>
      </c>
      <c r="PUU12" s="1443">
        <f>'GC Table 8 - Primary'!PUS12</f>
        <v>0</v>
      </c>
      <c r="PUV12" s="1441">
        <f>'GC Table 6 - Secondary'!PUS14</f>
        <v>0</v>
      </c>
      <c r="PUW12" s="1444">
        <f>'GC Table 5 - Worker Training'!PUS12</f>
        <v>0</v>
      </c>
      <c r="PUX12" s="1441">
        <f>'GC Table 4 - Tertiary'!PUR9</f>
        <v>0</v>
      </c>
      <c r="PUY12" s="1445">
        <f>SUM(PUU12:PUX12)</f>
        <v>0</v>
      </c>
      <c r="PUZ12" s="1440">
        <f>'GC Table 8 - Primary'!PUS20</f>
        <v>0</v>
      </c>
      <c r="PVA12" s="1441">
        <f>'GC Table 6 - Secondary'!PUS22</f>
        <v>0</v>
      </c>
      <c r="PVB12" s="1441">
        <f>'GC Table 5 - Worker Training'!PUS20</f>
        <v>0</v>
      </c>
      <c r="PVC12" s="1441">
        <f>'GC Table 4 - Tertiary'!PUR17</f>
        <v>0</v>
      </c>
      <c r="PVD12" s="1446">
        <f>SUM(PUZ12:PVC12)</f>
        <v>0</v>
      </c>
      <c r="PVE12" s="780">
        <v>2014</v>
      </c>
      <c r="PVF12" s="1440">
        <f>'GC Table 8 - Primary'!PVI8</f>
        <v>0</v>
      </c>
      <c r="PVG12" s="1441">
        <f>'GC Table 6 - Secondary'!PVI8</f>
        <v>0</v>
      </c>
      <c r="PVH12" s="1441">
        <f>'GC Table 5 - Worker Training'!PVI8</f>
        <v>0</v>
      </c>
      <c r="PVI12" s="1441">
        <f>'GC Table 4 - Tertiary'!PVH8</f>
        <v>0</v>
      </c>
      <c r="PVJ12" s="1442">
        <f>SUM(PVF12:PVI12)</f>
        <v>0</v>
      </c>
      <c r="PVK12" s="1443">
        <f>'GC Table 8 - Primary'!PVI12</f>
        <v>0</v>
      </c>
      <c r="PVL12" s="1441">
        <f>'GC Table 6 - Secondary'!PVI14</f>
        <v>0</v>
      </c>
      <c r="PVM12" s="1444">
        <f>'GC Table 5 - Worker Training'!PVI12</f>
        <v>0</v>
      </c>
      <c r="PVN12" s="1441">
        <f>'GC Table 4 - Tertiary'!PVH9</f>
        <v>0</v>
      </c>
      <c r="PVO12" s="1445">
        <f>SUM(PVK12:PVN12)</f>
        <v>0</v>
      </c>
      <c r="PVP12" s="1440">
        <f>'GC Table 8 - Primary'!PVI20</f>
        <v>0</v>
      </c>
      <c r="PVQ12" s="1441">
        <f>'GC Table 6 - Secondary'!PVI22</f>
        <v>0</v>
      </c>
      <c r="PVR12" s="1441">
        <f>'GC Table 5 - Worker Training'!PVI20</f>
        <v>0</v>
      </c>
      <c r="PVS12" s="1441">
        <f>'GC Table 4 - Tertiary'!PVH17</f>
        <v>0</v>
      </c>
      <c r="PVT12" s="1446">
        <f>SUM(PVP12:PVS12)</f>
        <v>0</v>
      </c>
      <c r="PVU12" s="780">
        <v>2014</v>
      </c>
      <c r="PVV12" s="1440">
        <f>'GC Table 8 - Primary'!PVY8</f>
        <v>0</v>
      </c>
      <c r="PVW12" s="1441">
        <f>'GC Table 6 - Secondary'!PVY8</f>
        <v>0</v>
      </c>
      <c r="PVX12" s="1441">
        <f>'GC Table 5 - Worker Training'!PVY8</f>
        <v>0</v>
      </c>
      <c r="PVY12" s="1441">
        <f>'GC Table 4 - Tertiary'!PVX8</f>
        <v>0</v>
      </c>
      <c r="PVZ12" s="1442">
        <f>SUM(PVV12:PVY12)</f>
        <v>0</v>
      </c>
      <c r="PWA12" s="1443">
        <f>'GC Table 8 - Primary'!PVY12</f>
        <v>0</v>
      </c>
      <c r="PWB12" s="1441">
        <f>'GC Table 6 - Secondary'!PVY14</f>
        <v>0</v>
      </c>
      <c r="PWC12" s="1444">
        <f>'GC Table 5 - Worker Training'!PVY12</f>
        <v>0</v>
      </c>
      <c r="PWD12" s="1441">
        <f>'GC Table 4 - Tertiary'!PVX9</f>
        <v>0</v>
      </c>
      <c r="PWE12" s="1445">
        <f>SUM(PWA12:PWD12)</f>
        <v>0</v>
      </c>
      <c r="PWF12" s="1440">
        <f>'GC Table 8 - Primary'!PVY20</f>
        <v>0</v>
      </c>
      <c r="PWG12" s="1441">
        <f>'GC Table 6 - Secondary'!PVY22</f>
        <v>0</v>
      </c>
      <c r="PWH12" s="1441">
        <f>'GC Table 5 - Worker Training'!PVY20</f>
        <v>0</v>
      </c>
      <c r="PWI12" s="1441">
        <f>'GC Table 4 - Tertiary'!PVX17</f>
        <v>0</v>
      </c>
      <c r="PWJ12" s="1446">
        <f>SUM(PWF12:PWI12)</f>
        <v>0</v>
      </c>
      <c r="PWK12" s="780">
        <v>2014</v>
      </c>
      <c r="PWL12" s="1440">
        <f>'GC Table 8 - Primary'!PWO8</f>
        <v>0</v>
      </c>
      <c r="PWM12" s="1441">
        <f>'GC Table 6 - Secondary'!PWO8</f>
        <v>0</v>
      </c>
      <c r="PWN12" s="1441">
        <f>'GC Table 5 - Worker Training'!PWO8</f>
        <v>0</v>
      </c>
      <c r="PWO12" s="1441">
        <f>'GC Table 4 - Tertiary'!PWN8</f>
        <v>0</v>
      </c>
      <c r="PWP12" s="1442">
        <f>SUM(PWL12:PWO12)</f>
        <v>0</v>
      </c>
      <c r="PWQ12" s="1443">
        <f>'GC Table 8 - Primary'!PWO12</f>
        <v>0</v>
      </c>
      <c r="PWR12" s="1441">
        <f>'GC Table 6 - Secondary'!PWO14</f>
        <v>0</v>
      </c>
      <c r="PWS12" s="1444">
        <f>'GC Table 5 - Worker Training'!PWO12</f>
        <v>0</v>
      </c>
      <c r="PWT12" s="1441">
        <f>'GC Table 4 - Tertiary'!PWN9</f>
        <v>0</v>
      </c>
      <c r="PWU12" s="1445">
        <f>SUM(PWQ12:PWT12)</f>
        <v>0</v>
      </c>
      <c r="PWV12" s="1440">
        <f>'GC Table 8 - Primary'!PWO20</f>
        <v>0</v>
      </c>
      <c r="PWW12" s="1441">
        <f>'GC Table 6 - Secondary'!PWO22</f>
        <v>0</v>
      </c>
      <c r="PWX12" s="1441">
        <f>'GC Table 5 - Worker Training'!PWO20</f>
        <v>0</v>
      </c>
      <c r="PWY12" s="1441">
        <f>'GC Table 4 - Tertiary'!PWN17</f>
        <v>0</v>
      </c>
      <c r="PWZ12" s="1446">
        <f>SUM(PWV12:PWY12)</f>
        <v>0</v>
      </c>
      <c r="PXA12" s="780">
        <v>2014</v>
      </c>
      <c r="PXB12" s="1440">
        <f>'GC Table 8 - Primary'!PXE8</f>
        <v>0</v>
      </c>
      <c r="PXC12" s="1441">
        <f>'GC Table 6 - Secondary'!PXE8</f>
        <v>0</v>
      </c>
      <c r="PXD12" s="1441">
        <f>'GC Table 5 - Worker Training'!PXE8</f>
        <v>0</v>
      </c>
      <c r="PXE12" s="1441">
        <f>'GC Table 4 - Tertiary'!PXD8</f>
        <v>0</v>
      </c>
      <c r="PXF12" s="1442">
        <f>SUM(PXB12:PXE12)</f>
        <v>0</v>
      </c>
      <c r="PXG12" s="1443">
        <f>'GC Table 8 - Primary'!PXE12</f>
        <v>0</v>
      </c>
      <c r="PXH12" s="1441">
        <f>'GC Table 6 - Secondary'!PXE14</f>
        <v>0</v>
      </c>
      <c r="PXI12" s="1444">
        <f>'GC Table 5 - Worker Training'!PXE12</f>
        <v>0</v>
      </c>
      <c r="PXJ12" s="1441">
        <f>'GC Table 4 - Tertiary'!PXD9</f>
        <v>0</v>
      </c>
      <c r="PXK12" s="1445">
        <f>SUM(PXG12:PXJ12)</f>
        <v>0</v>
      </c>
      <c r="PXL12" s="1440">
        <f>'GC Table 8 - Primary'!PXE20</f>
        <v>0</v>
      </c>
      <c r="PXM12" s="1441">
        <f>'GC Table 6 - Secondary'!PXE22</f>
        <v>0</v>
      </c>
      <c r="PXN12" s="1441">
        <f>'GC Table 5 - Worker Training'!PXE20</f>
        <v>0</v>
      </c>
      <c r="PXO12" s="1441">
        <f>'GC Table 4 - Tertiary'!PXD17</f>
        <v>0</v>
      </c>
      <c r="PXP12" s="1446">
        <f>SUM(PXL12:PXO12)</f>
        <v>0</v>
      </c>
      <c r="PXQ12" s="780">
        <v>2014</v>
      </c>
      <c r="PXR12" s="1440">
        <f>'GC Table 8 - Primary'!PXU8</f>
        <v>0</v>
      </c>
      <c r="PXS12" s="1441">
        <f>'GC Table 6 - Secondary'!PXU8</f>
        <v>0</v>
      </c>
      <c r="PXT12" s="1441">
        <f>'GC Table 5 - Worker Training'!PXU8</f>
        <v>0</v>
      </c>
      <c r="PXU12" s="1441">
        <f>'GC Table 4 - Tertiary'!PXT8</f>
        <v>0</v>
      </c>
      <c r="PXV12" s="1442">
        <f>SUM(PXR12:PXU12)</f>
        <v>0</v>
      </c>
      <c r="PXW12" s="1443">
        <f>'GC Table 8 - Primary'!PXU12</f>
        <v>0</v>
      </c>
      <c r="PXX12" s="1441">
        <f>'GC Table 6 - Secondary'!PXU14</f>
        <v>0</v>
      </c>
      <c r="PXY12" s="1444">
        <f>'GC Table 5 - Worker Training'!PXU12</f>
        <v>0</v>
      </c>
      <c r="PXZ12" s="1441">
        <f>'GC Table 4 - Tertiary'!PXT9</f>
        <v>0</v>
      </c>
      <c r="PYA12" s="1445">
        <f>SUM(PXW12:PXZ12)</f>
        <v>0</v>
      </c>
      <c r="PYB12" s="1440">
        <f>'GC Table 8 - Primary'!PXU20</f>
        <v>0</v>
      </c>
      <c r="PYC12" s="1441">
        <f>'GC Table 6 - Secondary'!PXU22</f>
        <v>0</v>
      </c>
      <c r="PYD12" s="1441">
        <f>'GC Table 5 - Worker Training'!PXU20</f>
        <v>0</v>
      </c>
      <c r="PYE12" s="1441">
        <f>'GC Table 4 - Tertiary'!PXT17</f>
        <v>0</v>
      </c>
      <c r="PYF12" s="1446">
        <f>SUM(PYB12:PYE12)</f>
        <v>0</v>
      </c>
      <c r="PYG12" s="780">
        <v>2014</v>
      </c>
      <c r="PYH12" s="1440">
        <f>'GC Table 8 - Primary'!PYK8</f>
        <v>0</v>
      </c>
      <c r="PYI12" s="1441">
        <f>'GC Table 6 - Secondary'!PYK8</f>
        <v>0</v>
      </c>
      <c r="PYJ12" s="1441">
        <f>'GC Table 5 - Worker Training'!PYK8</f>
        <v>0</v>
      </c>
      <c r="PYK12" s="1441">
        <f>'GC Table 4 - Tertiary'!PYJ8</f>
        <v>0</v>
      </c>
      <c r="PYL12" s="1442">
        <f>SUM(PYH12:PYK12)</f>
        <v>0</v>
      </c>
      <c r="PYM12" s="1443">
        <f>'GC Table 8 - Primary'!PYK12</f>
        <v>0</v>
      </c>
      <c r="PYN12" s="1441">
        <f>'GC Table 6 - Secondary'!PYK14</f>
        <v>0</v>
      </c>
      <c r="PYO12" s="1444">
        <f>'GC Table 5 - Worker Training'!PYK12</f>
        <v>0</v>
      </c>
      <c r="PYP12" s="1441">
        <f>'GC Table 4 - Tertiary'!PYJ9</f>
        <v>0</v>
      </c>
      <c r="PYQ12" s="1445">
        <f>SUM(PYM12:PYP12)</f>
        <v>0</v>
      </c>
      <c r="PYR12" s="1440">
        <f>'GC Table 8 - Primary'!PYK20</f>
        <v>0</v>
      </c>
      <c r="PYS12" s="1441">
        <f>'GC Table 6 - Secondary'!PYK22</f>
        <v>0</v>
      </c>
      <c r="PYT12" s="1441">
        <f>'GC Table 5 - Worker Training'!PYK20</f>
        <v>0</v>
      </c>
      <c r="PYU12" s="1441">
        <f>'GC Table 4 - Tertiary'!PYJ17</f>
        <v>0</v>
      </c>
      <c r="PYV12" s="1446">
        <f>SUM(PYR12:PYU12)</f>
        <v>0</v>
      </c>
      <c r="PYW12" s="780">
        <v>2014</v>
      </c>
      <c r="PYX12" s="1440">
        <f>'GC Table 8 - Primary'!PZA8</f>
        <v>0</v>
      </c>
      <c r="PYY12" s="1441">
        <f>'GC Table 6 - Secondary'!PZA8</f>
        <v>0</v>
      </c>
      <c r="PYZ12" s="1441">
        <f>'GC Table 5 - Worker Training'!PZA8</f>
        <v>0</v>
      </c>
      <c r="PZA12" s="1441">
        <f>'GC Table 4 - Tertiary'!PYZ8</f>
        <v>0</v>
      </c>
      <c r="PZB12" s="1442">
        <f>SUM(PYX12:PZA12)</f>
        <v>0</v>
      </c>
      <c r="PZC12" s="1443">
        <f>'GC Table 8 - Primary'!PZA12</f>
        <v>0</v>
      </c>
      <c r="PZD12" s="1441">
        <f>'GC Table 6 - Secondary'!PZA14</f>
        <v>0</v>
      </c>
      <c r="PZE12" s="1444">
        <f>'GC Table 5 - Worker Training'!PZA12</f>
        <v>0</v>
      </c>
      <c r="PZF12" s="1441">
        <f>'GC Table 4 - Tertiary'!PYZ9</f>
        <v>0</v>
      </c>
      <c r="PZG12" s="1445">
        <f>SUM(PZC12:PZF12)</f>
        <v>0</v>
      </c>
      <c r="PZH12" s="1440">
        <f>'GC Table 8 - Primary'!PZA20</f>
        <v>0</v>
      </c>
      <c r="PZI12" s="1441">
        <f>'GC Table 6 - Secondary'!PZA22</f>
        <v>0</v>
      </c>
      <c r="PZJ12" s="1441">
        <f>'GC Table 5 - Worker Training'!PZA20</f>
        <v>0</v>
      </c>
      <c r="PZK12" s="1441">
        <f>'GC Table 4 - Tertiary'!PYZ17</f>
        <v>0</v>
      </c>
      <c r="PZL12" s="1446">
        <f>SUM(PZH12:PZK12)</f>
        <v>0</v>
      </c>
      <c r="PZM12" s="780">
        <v>2014</v>
      </c>
      <c r="PZN12" s="1440">
        <f>'GC Table 8 - Primary'!PZQ8</f>
        <v>0</v>
      </c>
      <c r="PZO12" s="1441">
        <f>'GC Table 6 - Secondary'!PZQ8</f>
        <v>0</v>
      </c>
      <c r="PZP12" s="1441">
        <f>'GC Table 5 - Worker Training'!PZQ8</f>
        <v>0</v>
      </c>
      <c r="PZQ12" s="1441">
        <f>'GC Table 4 - Tertiary'!PZP8</f>
        <v>0</v>
      </c>
      <c r="PZR12" s="1442">
        <f>SUM(PZN12:PZQ12)</f>
        <v>0</v>
      </c>
      <c r="PZS12" s="1443">
        <f>'GC Table 8 - Primary'!PZQ12</f>
        <v>0</v>
      </c>
      <c r="PZT12" s="1441">
        <f>'GC Table 6 - Secondary'!PZQ14</f>
        <v>0</v>
      </c>
      <c r="PZU12" s="1444">
        <f>'GC Table 5 - Worker Training'!PZQ12</f>
        <v>0</v>
      </c>
      <c r="PZV12" s="1441">
        <f>'GC Table 4 - Tertiary'!PZP9</f>
        <v>0</v>
      </c>
      <c r="PZW12" s="1445">
        <f>SUM(PZS12:PZV12)</f>
        <v>0</v>
      </c>
      <c r="PZX12" s="1440">
        <f>'GC Table 8 - Primary'!PZQ20</f>
        <v>0</v>
      </c>
      <c r="PZY12" s="1441">
        <f>'GC Table 6 - Secondary'!PZQ22</f>
        <v>0</v>
      </c>
      <c r="PZZ12" s="1441">
        <f>'GC Table 5 - Worker Training'!PZQ20</f>
        <v>0</v>
      </c>
      <c r="QAA12" s="1441">
        <f>'GC Table 4 - Tertiary'!PZP17</f>
        <v>0</v>
      </c>
      <c r="QAB12" s="1446">
        <f>SUM(PZX12:QAA12)</f>
        <v>0</v>
      </c>
      <c r="QAC12" s="780">
        <v>2014</v>
      </c>
      <c r="QAD12" s="1440">
        <f>'GC Table 8 - Primary'!QAG8</f>
        <v>0</v>
      </c>
      <c r="QAE12" s="1441">
        <f>'GC Table 6 - Secondary'!QAG8</f>
        <v>0</v>
      </c>
      <c r="QAF12" s="1441">
        <f>'GC Table 5 - Worker Training'!QAG8</f>
        <v>0</v>
      </c>
      <c r="QAG12" s="1441">
        <f>'GC Table 4 - Tertiary'!QAF8</f>
        <v>0</v>
      </c>
      <c r="QAH12" s="1442">
        <f>SUM(QAD12:QAG12)</f>
        <v>0</v>
      </c>
      <c r="QAI12" s="1443">
        <f>'GC Table 8 - Primary'!QAG12</f>
        <v>0</v>
      </c>
      <c r="QAJ12" s="1441">
        <f>'GC Table 6 - Secondary'!QAG14</f>
        <v>0</v>
      </c>
      <c r="QAK12" s="1444">
        <f>'GC Table 5 - Worker Training'!QAG12</f>
        <v>0</v>
      </c>
      <c r="QAL12" s="1441">
        <f>'GC Table 4 - Tertiary'!QAF9</f>
        <v>0</v>
      </c>
      <c r="QAM12" s="1445">
        <f>SUM(QAI12:QAL12)</f>
        <v>0</v>
      </c>
      <c r="QAN12" s="1440">
        <f>'GC Table 8 - Primary'!QAG20</f>
        <v>0</v>
      </c>
      <c r="QAO12" s="1441">
        <f>'GC Table 6 - Secondary'!QAG22</f>
        <v>0</v>
      </c>
      <c r="QAP12" s="1441">
        <f>'GC Table 5 - Worker Training'!QAG20</f>
        <v>0</v>
      </c>
      <c r="QAQ12" s="1441">
        <f>'GC Table 4 - Tertiary'!QAF17</f>
        <v>0</v>
      </c>
      <c r="QAR12" s="1446">
        <f>SUM(QAN12:QAQ12)</f>
        <v>0</v>
      </c>
      <c r="QAS12" s="780">
        <v>2014</v>
      </c>
      <c r="QAT12" s="1440">
        <f>'GC Table 8 - Primary'!QAW8</f>
        <v>0</v>
      </c>
      <c r="QAU12" s="1441">
        <f>'GC Table 6 - Secondary'!QAW8</f>
        <v>0</v>
      </c>
      <c r="QAV12" s="1441">
        <f>'GC Table 5 - Worker Training'!QAW8</f>
        <v>0</v>
      </c>
      <c r="QAW12" s="1441">
        <f>'GC Table 4 - Tertiary'!QAV8</f>
        <v>0</v>
      </c>
      <c r="QAX12" s="1442">
        <f>SUM(QAT12:QAW12)</f>
        <v>0</v>
      </c>
      <c r="QAY12" s="1443">
        <f>'GC Table 8 - Primary'!QAW12</f>
        <v>0</v>
      </c>
      <c r="QAZ12" s="1441">
        <f>'GC Table 6 - Secondary'!QAW14</f>
        <v>0</v>
      </c>
      <c r="QBA12" s="1444">
        <f>'GC Table 5 - Worker Training'!QAW12</f>
        <v>0</v>
      </c>
      <c r="QBB12" s="1441">
        <f>'GC Table 4 - Tertiary'!QAV9</f>
        <v>0</v>
      </c>
      <c r="QBC12" s="1445">
        <f>SUM(QAY12:QBB12)</f>
        <v>0</v>
      </c>
      <c r="QBD12" s="1440">
        <f>'GC Table 8 - Primary'!QAW20</f>
        <v>0</v>
      </c>
      <c r="QBE12" s="1441">
        <f>'GC Table 6 - Secondary'!QAW22</f>
        <v>0</v>
      </c>
      <c r="QBF12" s="1441">
        <f>'GC Table 5 - Worker Training'!QAW20</f>
        <v>0</v>
      </c>
      <c r="QBG12" s="1441">
        <f>'GC Table 4 - Tertiary'!QAV17</f>
        <v>0</v>
      </c>
      <c r="QBH12" s="1446">
        <f>SUM(QBD12:QBG12)</f>
        <v>0</v>
      </c>
      <c r="QBI12" s="780">
        <v>2014</v>
      </c>
      <c r="QBJ12" s="1440">
        <f>'GC Table 8 - Primary'!QBM8</f>
        <v>0</v>
      </c>
      <c r="QBK12" s="1441">
        <f>'GC Table 6 - Secondary'!QBM8</f>
        <v>0</v>
      </c>
      <c r="QBL12" s="1441">
        <f>'GC Table 5 - Worker Training'!QBM8</f>
        <v>0</v>
      </c>
      <c r="QBM12" s="1441">
        <f>'GC Table 4 - Tertiary'!QBL8</f>
        <v>0</v>
      </c>
      <c r="QBN12" s="1442">
        <f>SUM(QBJ12:QBM12)</f>
        <v>0</v>
      </c>
      <c r="QBO12" s="1443">
        <f>'GC Table 8 - Primary'!QBM12</f>
        <v>0</v>
      </c>
      <c r="QBP12" s="1441">
        <f>'GC Table 6 - Secondary'!QBM14</f>
        <v>0</v>
      </c>
      <c r="QBQ12" s="1444">
        <f>'GC Table 5 - Worker Training'!QBM12</f>
        <v>0</v>
      </c>
      <c r="QBR12" s="1441">
        <f>'GC Table 4 - Tertiary'!QBL9</f>
        <v>0</v>
      </c>
      <c r="QBS12" s="1445">
        <f>SUM(QBO12:QBR12)</f>
        <v>0</v>
      </c>
      <c r="QBT12" s="1440">
        <f>'GC Table 8 - Primary'!QBM20</f>
        <v>0</v>
      </c>
      <c r="QBU12" s="1441">
        <f>'GC Table 6 - Secondary'!QBM22</f>
        <v>0</v>
      </c>
      <c r="QBV12" s="1441">
        <f>'GC Table 5 - Worker Training'!QBM20</f>
        <v>0</v>
      </c>
      <c r="QBW12" s="1441">
        <f>'GC Table 4 - Tertiary'!QBL17</f>
        <v>0</v>
      </c>
      <c r="QBX12" s="1446">
        <f>SUM(QBT12:QBW12)</f>
        <v>0</v>
      </c>
      <c r="QBY12" s="780">
        <v>2014</v>
      </c>
      <c r="QBZ12" s="1440">
        <f>'GC Table 8 - Primary'!QCC8</f>
        <v>0</v>
      </c>
      <c r="QCA12" s="1441">
        <f>'GC Table 6 - Secondary'!QCC8</f>
        <v>0</v>
      </c>
      <c r="QCB12" s="1441">
        <f>'GC Table 5 - Worker Training'!QCC8</f>
        <v>0</v>
      </c>
      <c r="QCC12" s="1441">
        <f>'GC Table 4 - Tertiary'!QCB8</f>
        <v>0</v>
      </c>
      <c r="QCD12" s="1442">
        <f>SUM(QBZ12:QCC12)</f>
        <v>0</v>
      </c>
      <c r="QCE12" s="1443">
        <f>'GC Table 8 - Primary'!QCC12</f>
        <v>0</v>
      </c>
      <c r="QCF12" s="1441">
        <f>'GC Table 6 - Secondary'!QCC14</f>
        <v>0</v>
      </c>
      <c r="QCG12" s="1444">
        <f>'GC Table 5 - Worker Training'!QCC12</f>
        <v>0</v>
      </c>
      <c r="QCH12" s="1441">
        <f>'GC Table 4 - Tertiary'!QCB9</f>
        <v>0</v>
      </c>
      <c r="QCI12" s="1445">
        <f>SUM(QCE12:QCH12)</f>
        <v>0</v>
      </c>
      <c r="QCJ12" s="1440">
        <f>'GC Table 8 - Primary'!QCC20</f>
        <v>0</v>
      </c>
      <c r="QCK12" s="1441">
        <f>'GC Table 6 - Secondary'!QCC22</f>
        <v>0</v>
      </c>
      <c r="QCL12" s="1441">
        <f>'GC Table 5 - Worker Training'!QCC20</f>
        <v>0</v>
      </c>
      <c r="QCM12" s="1441">
        <f>'GC Table 4 - Tertiary'!QCB17</f>
        <v>0</v>
      </c>
      <c r="QCN12" s="1446">
        <f>SUM(QCJ12:QCM12)</f>
        <v>0</v>
      </c>
      <c r="QCO12" s="780">
        <v>2014</v>
      </c>
      <c r="QCP12" s="1440">
        <f>'GC Table 8 - Primary'!QCS8</f>
        <v>0</v>
      </c>
      <c r="QCQ12" s="1441">
        <f>'GC Table 6 - Secondary'!QCS8</f>
        <v>0</v>
      </c>
      <c r="QCR12" s="1441">
        <f>'GC Table 5 - Worker Training'!QCS8</f>
        <v>0</v>
      </c>
      <c r="QCS12" s="1441">
        <f>'GC Table 4 - Tertiary'!QCR8</f>
        <v>0</v>
      </c>
      <c r="QCT12" s="1442">
        <f>SUM(QCP12:QCS12)</f>
        <v>0</v>
      </c>
      <c r="QCU12" s="1443">
        <f>'GC Table 8 - Primary'!QCS12</f>
        <v>0</v>
      </c>
      <c r="QCV12" s="1441">
        <f>'GC Table 6 - Secondary'!QCS14</f>
        <v>0</v>
      </c>
      <c r="QCW12" s="1444">
        <f>'GC Table 5 - Worker Training'!QCS12</f>
        <v>0</v>
      </c>
      <c r="QCX12" s="1441">
        <f>'GC Table 4 - Tertiary'!QCR9</f>
        <v>0</v>
      </c>
      <c r="QCY12" s="1445">
        <f>SUM(QCU12:QCX12)</f>
        <v>0</v>
      </c>
      <c r="QCZ12" s="1440">
        <f>'GC Table 8 - Primary'!QCS20</f>
        <v>0</v>
      </c>
      <c r="QDA12" s="1441">
        <f>'GC Table 6 - Secondary'!QCS22</f>
        <v>0</v>
      </c>
      <c r="QDB12" s="1441">
        <f>'GC Table 5 - Worker Training'!QCS20</f>
        <v>0</v>
      </c>
      <c r="QDC12" s="1441">
        <f>'GC Table 4 - Tertiary'!QCR17</f>
        <v>0</v>
      </c>
      <c r="QDD12" s="1446">
        <f>SUM(QCZ12:QDC12)</f>
        <v>0</v>
      </c>
      <c r="QDE12" s="780">
        <v>2014</v>
      </c>
      <c r="QDF12" s="1440">
        <f>'GC Table 8 - Primary'!QDI8</f>
        <v>0</v>
      </c>
      <c r="QDG12" s="1441">
        <f>'GC Table 6 - Secondary'!QDI8</f>
        <v>0</v>
      </c>
      <c r="QDH12" s="1441">
        <f>'GC Table 5 - Worker Training'!QDI8</f>
        <v>0</v>
      </c>
      <c r="QDI12" s="1441">
        <f>'GC Table 4 - Tertiary'!QDH8</f>
        <v>0</v>
      </c>
      <c r="QDJ12" s="1442">
        <f>SUM(QDF12:QDI12)</f>
        <v>0</v>
      </c>
      <c r="QDK12" s="1443">
        <f>'GC Table 8 - Primary'!QDI12</f>
        <v>0</v>
      </c>
      <c r="QDL12" s="1441">
        <f>'GC Table 6 - Secondary'!QDI14</f>
        <v>0</v>
      </c>
      <c r="QDM12" s="1444">
        <f>'GC Table 5 - Worker Training'!QDI12</f>
        <v>0</v>
      </c>
      <c r="QDN12" s="1441">
        <f>'GC Table 4 - Tertiary'!QDH9</f>
        <v>0</v>
      </c>
      <c r="QDO12" s="1445">
        <f>SUM(QDK12:QDN12)</f>
        <v>0</v>
      </c>
      <c r="QDP12" s="1440">
        <f>'GC Table 8 - Primary'!QDI20</f>
        <v>0</v>
      </c>
      <c r="QDQ12" s="1441">
        <f>'GC Table 6 - Secondary'!QDI22</f>
        <v>0</v>
      </c>
      <c r="QDR12" s="1441">
        <f>'GC Table 5 - Worker Training'!QDI20</f>
        <v>0</v>
      </c>
      <c r="QDS12" s="1441">
        <f>'GC Table 4 - Tertiary'!QDH17</f>
        <v>0</v>
      </c>
      <c r="QDT12" s="1446">
        <f>SUM(QDP12:QDS12)</f>
        <v>0</v>
      </c>
      <c r="QDU12" s="780">
        <v>2014</v>
      </c>
      <c r="QDV12" s="1440">
        <f>'GC Table 8 - Primary'!QDY8</f>
        <v>0</v>
      </c>
      <c r="QDW12" s="1441">
        <f>'GC Table 6 - Secondary'!QDY8</f>
        <v>0</v>
      </c>
      <c r="QDX12" s="1441">
        <f>'GC Table 5 - Worker Training'!QDY8</f>
        <v>0</v>
      </c>
      <c r="QDY12" s="1441">
        <f>'GC Table 4 - Tertiary'!QDX8</f>
        <v>0</v>
      </c>
      <c r="QDZ12" s="1442">
        <f>SUM(QDV12:QDY12)</f>
        <v>0</v>
      </c>
      <c r="QEA12" s="1443">
        <f>'GC Table 8 - Primary'!QDY12</f>
        <v>0</v>
      </c>
      <c r="QEB12" s="1441">
        <f>'GC Table 6 - Secondary'!QDY14</f>
        <v>0</v>
      </c>
      <c r="QEC12" s="1444">
        <f>'GC Table 5 - Worker Training'!QDY12</f>
        <v>0</v>
      </c>
      <c r="QED12" s="1441">
        <f>'GC Table 4 - Tertiary'!QDX9</f>
        <v>0</v>
      </c>
      <c r="QEE12" s="1445">
        <f>SUM(QEA12:QED12)</f>
        <v>0</v>
      </c>
      <c r="QEF12" s="1440">
        <f>'GC Table 8 - Primary'!QDY20</f>
        <v>0</v>
      </c>
      <c r="QEG12" s="1441">
        <f>'GC Table 6 - Secondary'!QDY22</f>
        <v>0</v>
      </c>
      <c r="QEH12" s="1441">
        <f>'GC Table 5 - Worker Training'!QDY20</f>
        <v>0</v>
      </c>
      <c r="QEI12" s="1441">
        <f>'GC Table 4 - Tertiary'!QDX17</f>
        <v>0</v>
      </c>
      <c r="QEJ12" s="1446">
        <f>SUM(QEF12:QEI12)</f>
        <v>0</v>
      </c>
      <c r="QEK12" s="780">
        <v>2014</v>
      </c>
      <c r="QEL12" s="1440">
        <f>'GC Table 8 - Primary'!QEO8</f>
        <v>0</v>
      </c>
      <c r="QEM12" s="1441">
        <f>'GC Table 6 - Secondary'!QEO8</f>
        <v>0</v>
      </c>
      <c r="QEN12" s="1441">
        <f>'GC Table 5 - Worker Training'!QEO8</f>
        <v>0</v>
      </c>
      <c r="QEO12" s="1441">
        <f>'GC Table 4 - Tertiary'!QEN8</f>
        <v>0</v>
      </c>
      <c r="QEP12" s="1442">
        <f>SUM(QEL12:QEO12)</f>
        <v>0</v>
      </c>
      <c r="QEQ12" s="1443">
        <f>'GC Table 8 - Primary'!QEO12</f>
        <v>0</v>
      </c>
      <c r="QER12" s="1441">
        <f>'GC Table 6 - Secondary'!QEO14</f>
        <v>0</v>
      </c>
      <c r="QES12" s="1444">
        <f>'GC Table 5 - Worker Training'!QEO12</f>
        <v>0</v>
      </c>
      <c r="QET12" s="1441">
        <f>'GC Table 4 - Tertiary'!QEN9</f>
        <v>0</v>
      </c>
      <c r="QEU12" s="1445">
        <f>SUM(QEQ12:QET12)</f>
        <v>0</v>
      </c>
      <c r="QEV12" s="1440">
        <f>'GC Table 8 - Primary'!QEO20</f>
        <v>0</v>
      </c>
      <c r="QEW12" s="1441">
        <f>'GC Table 6 - Secondary'!QEO22</f>
        <v>0</v>
      </c>
      <c r="QEX12" s="1441">
        <f>'GC Table 5 - Worker Training'!QEO20</f>
        <v>0</v>
      </c>
      <c r="QEY12" s="1441">
        <f>'GC Table 4 - Tertiary'!QEN17</f>
        <v>0</v>
      </c>
      <c r="QEZ12" s="1446">
        <f>SUM(QEV12:QEY12)</f>
        <v>0</v>
      </c>
      <c r="QFA12" s="780">
        <v>2014</v>
      </c>
      <c r="QFB12" s="1440">
        <f>'GC Table 8 - Primary'!QFE8</f>
        <v>0</v>
      </c>
      <c r="QFC12" s="1441">
        <f>'GC Table 6 - Secondary'!QFE8</f>
        <v>0</v>
      </c>
      <c r="QFD12" s="1441">
        <f>'GC Table 5 - Worker Training'!QFE8</f>
        <v>0</v>
      </c>
      <c r="QFE12" s="1441">
        <f>'GC Table 4 - Tertiary'!QFD8</f>
        <v>0</v>
      </c>
      <c r="QFF12" s="1442">
        <f>SUM(QFB12:QFE12)</f>
        <v>0</v>
      </c>
      <c r="QFG12" s="1443">
        <f>'GC Table 8 - Primary'!QFE12</f>
        <v>0</v>
      </c>
      <c r="QFH12" s="1441">
        <f>'GC Table 6 - Secondary'!QFE14</f>
        <v>0</v>
      </c>
      <c r="QFI12" s="1444">
        <f>'GC Table 5 - Worker Training'!QFE12</f>
        <v>0</v>
      </c>
      <c r="QFJ12" s="1441">
        <f>'GC Table 4 - Tertiary'!QFD9</f>
        <v>0</v>
      </c>
      <c r="QFK12" s="1445">
        <f>SUM(QFG12:QFJ12)</f>
        <v>0</v>
      </c>
      <c r="QFL12" s="1440">
        <f>'GC Table 8 - Primary'!QFE20</f>
        <v>0</v>
      </c>
      <c r="QFM12" s="1441">
        <f>'GC Table 6 - Secondary'!QFE22</f>
        <v>0</v>
      </c>
      <c r="QFN12" s="1441">
        <f>'GC Table 5 - Worker Training'!QFE20</f>
        <v>0</v>
      </c>
      <c r="QFO12" s="1441">
        <f>'GC Table 4 - Tertiary'!QFD17</f>
        <v>0</v>
      </c>
      <c r="QFP12" s="1446">
        <f>SUM(QFL12:QFO12)</f>
        <v>0</v>
      </c>
      <c r="QFQ12" s="780">
        <v>2014</v>
      </c>
      <c r="QFR12" s="1440">
        <f>'GC Table 8 - Primary'!QFU8</f>
        <v>0</v>
      </c>
      <c r="QFS12" s="1441">
        <f>'GC Table 6 - Secondary'!QFU8</f>
        <v>0</v>
      </c>
      <c r="QFT12" s="1441">
        <f>'GC Table 5 - Worker Training'!QFU8</f>
        <v>0</v>
      </c>
      <c r="QFU12" s="1441">
        <f>'GC Table 4 - Tertiary'!QFT8</f>
        <v>0</v>
      </c>
      <c r="QFV12" s="1442">
        <f>SUM(QFR12:QFU12)</f>
        <v>0</v>
      </c>
      <c r="QFW12" s="1443">
        <f>'GC Table 8 - Primary'!QFU12</f>
        <v>0</v>
      </c>
      <c r="QFX12" s="1441">
        <f>'GC Table 6 - Secondary'!QFU14</f>
        <v>0</v>
      </c>
      <c r="QFY12" s="1444">
        <f>'GC Table 5 - Worker Training'!QFU12</f>
        <v>0</v>
      </c>
      <c r="QFZ12" s="1441">
        <f>'GC Table 4 - Tertiary'!QFT9</f>
        <v>0</v>
      </c>
      <c r="QGA12" s="1445">
        <f>SUM(QFW12:QFZ12)</f>
        <v>0</v>
      </c>
      <c r="QGB12" s="1440">
        <f>'GC Table 8 - Primary'!QFU20</f>
        <v>0</v>
      </c>
      <c r="QGC12" s="1441">
        <f>'GC Table 6 - Secondary'!QFU22</f>
        <v>0</v>
      </c>
      <c r="QGD12" s="1441">
        <f>'GC Table 5 - Worker Training'!QFU20</f>
        <v>0</v>
      </c>
      <c r="QGE12" s="1441">
        <f>'GC Table 4 - Tertiary'!QFT17</f>
        <v>0</v>
      </c>
      <c r="QGF12" s="1446">
        <f>SUM(QGB12:QGE12)</f>
        <v>0</v>
      </c>
      <c r="QGG12" s="780">
        <v>2014</v>
      </c>
      <c r="QGH12" s="1440">
        <f>'GC Table 8 - Primary'!QGK8</f>
        <v>0</v>
      </c>
      <c r="QGI12" s="1441">
        <f>'GC Table 6 - Secondary'!QGK8</f>
        <v>0</v>
      </c>
      <c r="QGJ12" s="1441">
        <f>'GC Table 5 - Worker Training'!QGK8</f>
        <v>0</v>
      </c>
      <c r="QGK12" s="1441">
        <f>'GC Table 4 - Tertiary'!QGJ8</f>
        <v>0</v>
      </c>
      <c r="QGL12" s="1442">
        <f>SUM(QGH12:QGK12)</f>
        <v>0</v>
      </c>
      <c r="QGM12" s="1443">
        <f>'GC Table 8 - Primary'!QGK12</f>
        <v>0</v>
      </c>
      <c r="QGN12" s="1441">
        <f>'GC Table 6 - Secondary'!QGK14</f>
        <v>0</v>
      </c>
      <c r="QGO12" s="1444">
        <f>'GC Table 5 - Worker Training'!QGK12</f>
        <v>0</v>
      </c>
      <c r="QGP12" s="1441">
        <f>'GC Table 4 - Tertiary'!QGJ9</f>
        <v>0</v>
      </c>
      <c r="QGQ12" s="1445">
        <f>SUM(QGM12:QGP12)</f>
        <v>0</v>
      </c>
      <c r="QGR12" s="1440">
        <f>'GC Table 8 - Primary'!QGK20</f>
        <v>0</v>
      </c>
      <c r="QGS12" s="1441">
        <f>'GC Table 6 - Secondary'!QGK22</f>
        <v>0</v>
      </c>
      <c r="QGT12" s="1441">
        <f>'GC Table 5 - Worker Training'!QGK20</f>
        <v>0</v>
      </c>
      <c r="QGU12" s="1441">
        <f>'GC Table 4 - Tertiary'!QGJ17</f>
        <v>0</v>
      </c>
      <c r="QGV12" s="1446">
        <f>SUM(QGR12:QGU12)</f>
        <v>0</v>
      </c>
      <c r="QGW12" s="780">
        <v>2014</v>
      </c>
      <c r="QGX12" s="1440">
        <f>'GC Table 8 - Primary'!QHA8</f>
        <v>0</v>
      </c>
      <c r="QGY12" s="1441">
        <f>'GC Table 6 - Secondary'!QHA8</f>
        <v>0</v>
      </c>
      <c r="QGZ12" s="1441">
        <f>'GC Table 5 - Worker Training'!QHA8</f>
        <v>0</v>
      </c>
      <c r="QHA12" s="1441">
        <f>'GC Table 4 - Tertiary'!QGZ8</f>
        <v>0</v>
      </c>
      <c r="QHB12" s="1442">
        <f>SUM(QGX12:QHA12)</f>
        <v>0</v>
      </c>
      <c r="QHC12" s="1443">
        <f>'GC Table 8 - Primary'!QHA12</f>
        <v>0</v>
      </c>
      <c r="QHD12" s="1441">
        <f>'GC Table 6 - Secondary'!QHA14</f>
        <v>0</v>
      </c>
      <c r="QHE12" s="1444">
        <f>'GC Table 5 - Worker Training'!QHA12</f>
        <v>0</v>
      </c>
      <c r="QHF12" s="1441">
        <f>'GC Table 4 - Tertiary'!QGZ9</f>
        <v>0</v>
      </c>
      <c r="QHG12" s="1445">
        <f>SUM(QHC12:QHF12)</f>
        <v>0</v>
      </c>
      <c r="QHH12" s="1440">
        <f>'GC Table 8 - Primary'!QHA20</f>
        <v>0</v>
      </c>
      <c r="QHI12" s="1441">
        <f>'GC Table 6 - Secondary'!QHA22</f>
        <v>0</v>
      </c>
      <c r="QHJ12" s="1441">
        <f>'GC Table 5 - Worker Training'!QHA20</f>
        <v>0</v>
      </c>
      <c r="QHK12" s="1441">
        <f>'GC Table 4 - Tertiary'!QGZ17</f>
        <v>0</v>
      </c>
      <c r="QHL12" s="1446">
        <f>SUM(QHH12:QHK12)</f>
        <v>0</v>
      </c>
      <c r="QHM12" s="780">
        <v>2014</v>
      </c>
      <c r="QHN12" s="1440">
        <f>'GC Table 8 - Primary'!QHQ8</f>
        <v>0</v>
      </c>
      <c r="QHO12" s="1441">
        <f>'GC Table 6 - Secondary'!QHQ8</f>
        <v>0</v>
      </c>
      <c r="QHP12" s="1441">
        <f>'GC Table 5 - Worker Training'!QHQ8</f>
        <v>0</v>
      </c>
      <c r="QHQ12" s="1441">
        <f>'GC Table 4 - Tertiary'!QHP8</f>
        <v>0</v>
      </c>
      <c r="QHR12" s="1442">
        <f>SUM(QHN12:QHQ12)</f>
        <v>0</v>
      </c>
      <c r="QHS12" s="1443">
        <f>'GC Table 8 - Primary'!QHQ12</f>
        <v>0</v>
      </c>
      <c r="QHT12" s="1441">
        <f>'GC Table 6 - Secondary'!QHQ14</f>
        <v>0</v>
      </c>
      <c r="QHU12" s="1444">
        <f>'GC Table 5 - Worker Training'!QHQ12</f>
        <v>0</v>
      </c>
      <c r="QHV12" s="1441">
        <f>'GC Table 4 - Tertiary'!QHP9</f>
        <v>0</v>
      </c>
      <c r="QHW12" s="1445">
        <f>SUM(QHS12:QHV12)</f>
        <v>0</v>
      </c>
      <c r="QHX12" s="1440">
        <f>'GC Table 8 - Primary'!QHQ20</f>
        <v>0</v>
      </c>
      <c r="QHY12" s="1441">
        <f>'GC Table 6 - Secondary'!QHQ22</f>
        <v>0</v>
      </c>
      <c r="QHZ12" s="1441">
        <f>'GC Table 5 - Worker Training'!QHQ20</f>
        <v>0</v>
      </c>
      <c r="QIA12" s="1441">
        <f>'GC Table 4 - Tertiary'!QHP17</f>
        <v>0</v>
      </c>
      <c r="QIB12" s="1446">
        <f>SUM(QHX12:QIA12)</f>
        <v>0</v>
      </c>
      <c r="QIC12" s="780">
        <v>2014</v>
      </c>
      <c r="QID12" s="1440">
        <f>'GC Table 8 - Primary'!QIG8</f>
        <v>0</v>
      </c>
      <c r="QIE12" s="1441">
        <f>'GC Table 6 - Secondary'!QIG8</f>
        <v>0</v>
      </c>
      <c r="QIF12" s="1441">
        <f>'GC Table 5 - Worker Training'!QIG8</f>
        <v>0</v>
      </c>
      <c r="QIG12" s="1441">
        <f>'GC Table 4 - Tertiary'!QIF8</f>
        <v>0</v>
      </c>
      <c r="QIH12" s="1442">
        <f>SUM(QID12:QIG12)</f>
        <v>0</v>
      </c>
      <c r="QII12" s="1443">
        <f>'GC Table 8 - Primary'!QIG12</f>
        <v>0</v>
      </c>
      <c r="QIJ12" s="1441">
        <f>'GC Table 6 - Secondary'!QIG14</f>
        <v>0</v>
      </c>
      <c r="QIK12" s="1444">
        <f>'GC Table 5 - Worker Training'!QIG12</f>
        <v>0</v>
      </c>
      <c r="QIL12" s="1441">
        <f>'GC Table 4 - Tertiary'!QIF9</f>
        <v>0</v>
      </c>
      <c r="QIM12" s="1445">
        <f>SUM(QII12:QIL12)</f>
        <v>0</v>
      </c>
      <c r="QIN12" s="1440">
        <f>'GC Table 8 - Primary'!QIG20</f>
        <v>0</v>
      </c>
      <c r="QIO12" s="1441">
        <f>'GC Table 6 - Secondary'!QIG22</f>
        <v>0</v>
      </c>
      <c r="QIP12" s="1441">
        <f>'GC Table 5 - Worker Training'!QIG20</f>
        <v>0</v>
      </c>
      <c r="QIQ12" s="1441">
        <f>'GC Table 4 - Tertiary'!QIF17</f>
        <v>0</v>
      </c>
      <c r="QIR12" s="1446">
        <f>SUM(QIN12:QIQ12)</f>
        <v>0</v>
      </c>
      <c r="QIS12" s="780">
        <v>2014</v>
      </c>
      <c r="QIT12" s="1440">
        <f>'GC Table 8 - Primary'!QIW8</f>
        <v>0</v>
      </c>
      <c r="QIU12" s="1441">
        <f>'GC Table 6 - Secondary'!QIW8</f>
        <v>0</v>
      </c>
      <c r="QIV12" s="1441">
        <f>'GC Table 5 - Worker Training'!QIW8</f>
        <v>0</v>
      </c>
      <c r="QIW12" s="1441">
        <f>'GC Table 4 - Tertiary'!QIV8</f>
        <v>0</v>
      </c>
      <c r="QIX12" s="1442">
        <f>SUM(QIT12:QIW12)</f>
        <v>0</v>
      </c>
      <c r="QIY12" s="1443">
        <f>'GC Table 8 - Primary'!QIW12</f>
        <v>0</v>
      </c>
      <c r="QIZ12" s="1441">
        <f>'GC Table 6 - Secondary'!QIW14</f>
        <v>0</v>
      </c>
      <c r="QJA12" s="1444">
        <f>'GC Table 5 - Worker Training'!QIW12</f>
        <v>0</v>
      </c>
      <c r="QJB12" s="1441">
        <f>'GC Table 4 - Tertiary'!QIV9</f>
        <v>0</v>
      </c>
      <c r="QJC12" s="1445">
        <f>SUM(QIY12:QJB12)</f>
        <v>0</v>
      </c>
      <c r="QJD12" s="1440">
        <f>'GC Table 8 - Primary'!QIW20</f>
        <v>0</v>
      </c>
      <c r="QJE12" s="1441">
        <f>'GC Table 6 - Secondary'!QIW22</f>
        <v>0</v>
      </c>
      <c r="QJF12" s="1441">
        <f>'GC Table 5 - Worker Training'!QIW20</f>
        <v>0</v>
      </c>
      <c r="QJG12" s="1441">
        <f>'GC Table 4 - Tertiary'!QIV17</f>
        <v>0</v>
      </c>
      <c r="QJH12" s="1446">
        <f>SUM(QJD12:QJG12)</f>
        <v>0</v>
      </c>
      <c r="QJI12" s="780">
        <v>2014</v>
      </c>
      <c r="QJJ12" s="1440">
        <f>'GC Table 8 - Primary'!QJM8</f>
        <v>0</v>
      </c>
      <c r="QJK12" s="1441">
        <f>'GC Table 6 - Secondary'!QJM8</f>
        <v>0</v>
      </c>
      <c r="QJL12" s="1441">
        <f>'GC Table 5 - Worker Training'!QJM8</f>
        <v>0</v>
      </c>
      <c r="QJM12" s="1441">
        <f>'GC Table 4 - Tertiary'!QJL8</f>
        <v>0</v>
      </c>
      <c r="QJN12" s="1442">
        <f>SUM(QJJ12:QJM12)</f>
        <v>0</v>
      </c>
      <c r="QJO12" s="1443">
        <f>'GC Table 8 - Primary'!QJM12</f>
        <v>0</v>
      </c>
      <c r="QJP12" s="1441">
        <f>'GC Table 6 - Secondary'!QJM14</f>
        <v>0</v>
      </c>
      <c r="QJQ12" s="1444">
        <f>'GC Table 5 - Worker Training'!QJM12</f>
        <v>0</v>
      </c>
      <c r="QJR12" s="1441">
        <f>'GC Table 4 - Tertiary'!QJL9</f>
        <v>0</v>
      </c>
      <c r="QJS12" s="1445">
        <f>SUM(QJO12:QJR12)</f>
        <v>0</v>
      </c>
      <c r="QJT12" s="1440">
        <f>'GC Table 8 - Primary'!QJM20</f>
        <v>0</v>
      </c>
      <c r="QJU12" s="1441">
        <f>'GC Table 6 - Secondary'!QJM22</f>
        <v>0</v>
      </c>
      <c r="QJV12" s="1441">
        <f>'GC Table 5 - Worker Training'!QJM20</f>
        <v>0</v>
      </c>
      <c r="QJW12" s="1441">
        <f>'GC Table 4 - Tertiary'!QJL17</f>
        <v>0</v>
      </c>
      <c r="QJX12" s="1446">
        <f>SUM(QJT12:QJW12)</f>
        <v>0</v>
      </c>
      <c r="QJY12" s="780">
        <v>2014</v>
      </c>
      <c r="QJZ12" s="1440">
        <f>'GC Table 8 - Primary'!QKC8</f>
        <v>0</v>
      </c>
      <c r="QKA12" s="1441">
        <f>'GC Table 6 - Secondary'!QKC8</f>
        <v>0</v>
      </c>
      <c r="QKB12" s="1441">
        <f>'GC Table 5 - Worker Training'!QKC8</f>
        <v>0</v>
      </c>
      <c r="QKC12" s="1441">
        <f>'GC Table 4 - Tertiary'!QKB8</f>
        <v>0</v>
      </c>
      <c r="QKD12" s="1442">
        <f>SUM(QJZ12:QKC12)</f>
        <v>0</v>
      </c>
      <c r="QKE12" s="1443">
        <f>'GC Table 8 - Primary'!QKC12</f>
        <v>0</v>
      </c>
      <c r="QKF12" s="1441">
        <f>'GC Table 6 - Secondary'!QKC14</f>
        <v>0</v>
      </c>
      <c r="QKG12" s="1444">
        <f>'GC Table 5 - Worker Training'!QKC12</f>
        <v>0</v>
      </c>
      <c r="QKH12" s="1441">
        <f>'GC Table 4 - Tertiary'!QKB9</f>
        <v>0</v>
      </c>
      <c r="QKI12" s="1445">
        <f>SUM(QKE12:QKH12)</f>
        <v>0</v>
      </c>
      <c r="QKJ12" s="1440">
        <f>'GC Table 8 - Primary'!QKC20</f>
        <v>0</v>
      </c>
      <c r="QKK12" s="1441">
        <f>'GC Table 6 - Secondary'!QKC22</f>
        <v>0</v>
      </c>
      <c r="QKL12" s="1441">
        <f>'GC Table 5 - Worker Training'!QKC20</f>
        <v>0</v>
      </c>
      <c r="QKM12" s="1441">
        <f>'GC Table 4 - Tertiary'!QKB17</f>
        <v>0</v>
      </c>
      <c r="QKN12" s="1446">
        <f>SUM(QKJ12:QKM12)</f>
        <v>0</v>
      </c>
      <c r="QKO12" s="780">
        <v>2014</v>
      </c>
      <c r="QKP12" s="1440">
        <f>'GC Table 8 - Primary'!QKS8</f>
        <v>0</v>
      </c>
      <c r="QKQ12" s="1441">
        <f>'GC Table 6 - Secondary'!QKS8</f>
        <v>0</v>
      </c>
      <c r="QKR12" s="1441">
        <f>'GC Table 5 - Worker Training'!QKS8</f>
        <v>0</v>
      </c>
      <c r="QKS12" s="1441">
        <f>'GC Table 4 - Tertiary'!QKR8</f>
        <v>0</v>
      </c>
      <c r="QKT12" s="1442">
        <f>SUM(QKP12:QKS12)</f>
        <v>0</v>
      </c>
      <c r="QKU12" s="1443">
        <f>'GC Table 8 - Primary'!QKS12</f>
        <v>0</v>
      </c>
      <c r="QKV12" s="1441">
        <f>'GC Table 6 - Secondary'!QKS14</f>
        <v>0</v>
      </c>
      <c r="QKW12" s="1444">
        <f>'GC Table 5 - Worker Training'!QKS12</f>
        <v>0</v>
      </c>
      <c r="QKX12" s="1441">
        <f>'GC Table 4 - Tertiary'!QKR9</f>
        <v>0</v>
      </c>
      <c r="QKY12" s="1445">
        <f>SUM(QKU12:QKX12)</f>
        <v>0</v>
      </c>
      <c r="QKZ12" s="1440">
        <f>'GC Table 8 - Primary'!QKS20</f>
        <v>0</v>
      </c>
      <c r="QLA12" s="1441">
        <f>'GC Table 6 - Secondary'!QKS22</f>
        <v>0</v>
      </c>
      <c r="QLB12" s="1441">
        <f>'GC Table 5 - Worker Training'!QKS20</f>
        <v>0</v>
      </c>
      <c r="QLC12" s="1441">
        <f>'GC Table 4 - Tertiary'!QKR17</f>
        <v>0</v>
      </c>
      <c r="QLD12" s="1446">
        <f>SUM(QKZ12:QLC12)</f>
        <v>0</v>
      </c>
      <c r="QLE12" s="780">
        <v>2014</v>
      </c>
      <c r="QLF12" s="1440">
        <f>'GC Table 8 - Primary'!QLI8</f>
        <v>0</v>
      </c>
      <c r="QLG12" s="1441">
        <f>'GC Table 6 - Secondary'!QLI8</f>
        <v>0</v>
      </c>
      <c r="QLH12" s="1441">
        <f>'GC Table 5 - Worker Training'!QLI8</f>
        <v>0</v>
      </c>
      <c r="QLI12" s="1441">
        <f>'GC Table 4 - Tertiary'!QLH8</f>
        <v>0</v>
      </c>
      <c r="QLJ12" s="1442">
        <f>SUM(QLF12:QLI12)</f>
        <v>0</v>
      </c>
      <c r="QLK12" s="1443">
        <f>'GC Table 8 - Primary'!QLI12</f>
        <v>0</v>
      </c>
      <c r="QLL12" s="1441">
        <f>'GC Table 6 - Secondary'!QLI14</f>
        <v>0</v>
      </c>
      <c r="QLM12" s="1444">
        <f>'GC Table 5 - Worker Training'!QLI12</f>
        <v>0</v>
      </c>
      <c r="QLN12" s="1441">
        <f>'GC Table 4 - Tertiary'!QLH9</f>
        <v>0</v>
      </c>
      <c r="QLO12" s="1445">
        <f>SUM(QLK12:QLN12)</f>
        <v>0</v>
      </c>
      <c r="QLP12" s="1440">
        <f>'GC Table 8 - Primary'!QLI20</f>
        <v>0</v>
      </c>
      <c r="QLQ12" s="1441">
        <f>'GC Table 6 - Secondary'!QLI22</f>
        <v>0</v>
      </c>
      <c r="QLR12" s="1441">
        <f>'GC Table 5 - Worker Training'!QLI20</f>
        <v>0</v>
      </c>
      <c r="QLS12" s="1441">
        <f>'GC Table 4 - Tertiary'!QLH17</f>
        <v>0</v>
      </c>
      <c r="QLT12" s="1446">
        <f>SUM(QLP12:QLS12)</f>
        <v>0</v>
      </c>
      <c r="QLU12" s="780">
        <v>2014</v>
      </c>
      <c r="QLV12" s="1440">
        <f>'GC Table 8 - Primary'!QLY8</f>
        <v>0</v>
      </c>
      <c r="QLW12" s="1441">
        <f>'GC Table 6 - Secondary'!QLY8</f>
        <v>0</v>
      </c>
      <c r="QLX12" s="1441">
        <f>'GC Table 5 - Worker Training'!QLY8</f>
        <v>0</v>
      </c>
      <c r="QLY12" s="1441">
        <f>'GC Table 4 - Tertiary'!QLX8</f>
        <v>0</v>
      </c>
      <c r="QLZ12" s="1442">
        <f>SUM(QLV12:QLY12)</f>
        <v>0</v>
      </c>
      <c r="QMA12" s="1443">
        <f>'GC Table 8 - Primary'!QLY12</f>
        <v>0</v>
      </c>
      <c r="QMB12" s="1441">
        <f>'GC Table 6 - Secondary'!QLY14</f>
        <v>0</v>
      </c>
      <c r="QMC12" s="1444">
        <f>'GC Table 5 - Worker Training'!QLY12</f>
        <v>0</v>
      </c>
      <c r="QMD12" s="1441">
        <f>'GC Table 4 - Tertiary'!QLX9</f>
        <v>0</v>
      </c>
      <c r="QME12" s="1445">
        <f>SUM(QMA12:QMD12)</f>
        <v>0</v>
      </c>
      <c r="QMF12" s="1440">
        <f>'GC Table 8 - Primary'!QLY20</f>
        <v>0</v>
      </c>
      <c r="QMG12" s="1441">
        <f>'GC Table 6 - Secondary'!QLY22</f>
        <v>0</v>
      </c>
      <c r="QMH12" s="1441">
        <f>'GC Table 5 - Worker Training'!QLY20</f>
        <v>0</v>
      </c>
      <c r="QMI12" s="1441">
        <f>'GC Table 4 - Tertiary'!QLX17</f>
        <v>0</v>
      </c>
      <c r="QMJ12" s="1446">
        <f>SUM(QMF12:QMI12)</f>
        <v>0</v>
      </c>
      <c r="QMK12" s="780">
        <v>2014</v>
      </c>
      <c r="QML12" s="1440">
        <f>'GC Table 8 - Primary'!QMO8</f>
        <v>0</v>
      </c>
      <c r="QMM12" s="1441">
        <f>'GC Table 6 - Secondary'!QMO8</f>
        <v>0</v>
      </c>
      <c r="QMN12" s="1441">
        <f>'GC Table 5 - Worker Training'!QMO8</f>
        <v>0</v>
      </c>
      <c r="QMO12" s="1441">
        <f>'GC Table 4 - Tertiary'!QMN8</f>
        <v>0</v>
      </c>
      <c r="QMP12" s="1442">
        <f>SUM(QML12:QMO12)</f>
        <v>0</v>
      </c>
      <c r="QMQ12" s="1443">
        <f>'GC Table 8 - Primary'!QMO12</f>
        <v>0</v>
      </c>
      <c r="QMR12" s="1441">
        <f>'GC Table 6 - Secondary'!QMO14</f>
        <v>0</v>
      </c>
      <c r="QMS12" s="1444">
        <f>'GC Table 5 - Worker Training'!QMO12</f>
        <v>0</v>
      </c>
      <c r="QMT12" s="1441">
        <f>'GC Table 4 - Tertiary'!QMN9</f>
        <v>0</v>
      </c>
      <c r="QMU12" s="1445">
        <f>SUM(QMQ12:QMT12)</f>
        <v>0</v>
      </c>
      <c r="QMV12" s="1440">
        <f>'GC Table 8 - Primary'!QMO20</f>
        <v>0</v>
      </c>
      <c r="QMW12" s="1441">
        <f>'GC Table 6 - Secondary'!QMO22</f>
        <v>0</v>
      </c>
      <c r="QMX12" s="1441">
        <f>'GC Table 5 - Worker Training'!QMO20</f>
        <v>0</v>
      </c>
      <c r="QMY12" s="1441">
        <f>'GC Table 4 - Tertiary'!QMN17</f>
        <v>0</v>
      </c>
      <c r="QMZ12" s="1446">
        <f>SUM(QMV12:QMY12)</f>
        <v>0</v>
      </c>
      <c r="QNA12" s="780">
        <v>2014</v>
      </c>
      <c r="QNB12" s="1440">
        <f>'GC Table 8 - Primary'!QNE8</f>
        <v>0</v>
      </c>
      <c r="QNC12" s="1441">
        <f>'GC Table 6 - Secondary'!QNE8</f>
        <v>0</v>
      </c>
      <c r="QND12" s="1441">
        <f>'GC Table 5 - Worker Training'!QNE8</f>
        <v>0</v>
      </c>
      <c r="QNE12" s="1441">
        <f>'GC Table 4 - Tertiary'!QND8</f>
        <v>0</v>
      </c>
      <c r="QNF12" s="1442">
        <f>SUM(QNB12:QNE12)</f>
        <v>0</v>
      </c>
      <c r="QNG12" s="1443">
        <f>'GC Table 8 - Primary'!QNE12</f>
        <v>0</v>
      </c>
      <c r="QNH12" s="1441">
        <f>'GC Table 6 - Secondary'!QNE14</f>
        <v>0</v>
      </c>
      <c r="QNI12" s="1444">
        <f>'GC Table 5 - Worker Training'!QNE12</f>
        <v>0</v>
      </c>
      <c r="QNJ12" s="1441">
        <f>'GC Table 4 - Tertiary'!QND9</f>
        <v>0</v>
      </c>
      <c r="QNK12" s="1445">
        <f>SUM(QNG12:QNJ12)</f>
        <v>0</v>
      </c>
      <c r="QNL12" s="1440">
        <f>'GC Table 8 - Primary'!QNE20</f>
        <v>0</v>
      </c>
      <c r="QNM12" s="1441">
        <f>'GC Table 6 - Secondary'!QNE22</f>
        <v>0</v>
      </c>
      <c r="QNN12" s="1441">
        <f>'GC Table 5 - Worker Training'!QNE20</f>
        <v>0</v>
      </c>
      <c r="QNO12" s="1441">
        <f>'GC Table 4 - Tertiary'!QND17</f>
        <v>0</v>
      </c>
      <c r="QNP12" s="1446">
        <f>SUM(QNL12:QNO12)</f>
        <v>0</v>
      </c>
      <c r="QNQ12" s="780">
        <v>2014</v>
      </c>
      <c r="QNR12" s="1440">
        <f>'GC Table 8 - Primary'!QNU8</f>
        <v>0</v>
      </c>
      <c r="QNS12" s="1441">
        <f>'GC Table 6 - Secondary'!QNU8</f>
        <v>0</v>
      </c>
      <c r="QNT12" s="1441">
        <f>'GC Table 5 - Worker Training'!QNU8</f>
        <v>0</v>
      </c>
      <c r="QNU12" s="1441">
        <f>'GC Table 4 - Tertiary'!QNT8</f>
        <v>0</v>
      </c>
      <c r="QNV12" s="1442">
        <f>SUM(QNR12:QNU12)</f>
        <v>0</v>
      </c>
      <c r="QNW12" s="1443">
        <f>'GC Table 8 - Primary'!QNU12</f>
        <v>0</v>
      </c>
      <c r="QNX12" s="1441">
        <f>'GC Table 6 - Secondary'!QNU14</f>
        <v>0</v>
      </c>
      <c r="QNY12" s="1444">
        <f>'GC Table 5 - Worker Training'!QNU12</f>
        <v>0</v>
      </c>
      <c r="QNZ12" s="1441">
        <f>'GC Table 4 - Tertiary'!QNT9</f>
        <v>0</v>
      </c>
      <c r="QOA12" s="1445">
        <f>SUM(QNW12:QNZ12)</f>
        <v>0</v>
      </c>
      <c r="QOB12" s="1440">
        <f>'GC Table 8 - Primary'!QNU20</f>
        <v>0</v>
      </c>
      <c r="QOC12" s="1441">
        <f>'GC Table 6 - Secondary'!QNU22</f>
        <v>0</v>
      </c>
      <c r="QOD12" s="1441">
        <f>'GC Table 5 - Worker Training'!QNU20</f>
        <v>0</v>
      </c>
      <c r="QOE12" s="1441">
        <f>'GC Table 4 - Tertiary'!QNT17</f>
        <v>0</v>
      </c>
      <c r="QOF12" s="1446">
        <f>SUM(QOB12:QOE12)</f>
        <v>0</v>
      </c>
      <c r="QOG12" s="780">
        <v>2014</v>
      </c>
      <c r="QOH12" s="1440">
        <f>'GC Table 8 - Primary'!QOK8</f>
        <v>0</v>
      </c>
      <c r="QOI12" s="1441">
        <f>'GC Table 6 - Secondary'!QOK8</f>
        <v>0</v>
      </c>
      <c r="QOJ12" s="1441">
        <f>'GC Table 5 - Worker Training'!QOK8</f>
        <v>0</v>
      </c>
      <c r="QOK12" s="1441">
        <f>'GC Table 4 - Tertiary'!QOJ8</f>
        <v>0</v>
      </c>
      <c r="QOL12" s="1442">
        <f>SUM(QOH12:QOK12)</f>
        <v>0</v>
      </c>
      <c r="QOM12" s="1443">
        <f>'GC Table 8 - Primary'!QOK12</f>
        <v>0</v>
      </c>
      <c r="QON12" s="1441">
        <f>'GC Table 6 - Secondary'!QOK14</f>
        <v>0</v>
      </c>
      <c r="QOO12" s="1444">
        <f>'GC Table 5 - Worker Training'!QOK12</f>
        <v>0</v>
      </c>
      <c r="QOP12" s="1441">
        <f>'GC Table 4 - Tertiary'!QOJ9</f>
        <v>0</v>
      </c>
      <c r="QOQ12" s="1445">
        <f>SUM(QOM12:QOP12)</f>
        <v>0</v>
      </c>
      <c r="QOR12" s="1440">
        <f>'GC Table 8 - Primary'!QOK20</f>
        <v>0</v>
      </c>
      <c r="QOS12" s="1441">
        <f>'GC Table 6 - Secondary'!QOK22</f>
        <v>0</v>
      </c>
      <c r="QOT12" s="1441">
        <f>'GC Table 5 - Worker Training'!QOK20</f>
        <v>0</v>
      </c>
      <c r="QOU12" s="1441">
        <f>'GC Table 4 - Tertiary'!QOJ17</f>
        <v>0</v>
      </c>
      <c r="QOV12" s="1446">
        <f>SUM(QOR12:QOU12)</f>
        <v>0</v>
      </c>
      <c r="QOW12" s="780">
        <v>2014</v>
      </c>
      <c r="QOX12" s="1440">
        <f>'GC Table 8 - Primary'!QPA8</f>
        <v>0</v>
      </c>
      <c r="QOY12" s="1441">
        <f>'GC Table 6 - Secondary'!QPA8</f>
        <v>0</v>
      </c>
      <c r="QOZ12" s="1441">
        <f>'GC Table 5 - Worker Training'!QPA8</f>
        <v>0</v>
      </c>
      <c r="QPA12" s="1441">
        <f>'GC Table 4 - Tertiary'!QOZ8</f>
        <v>0</v>
      </c>
      <c r="QPB12" s="1442">
        <f>SUM(QOX12:QPA12)</f>
        <v>0</v>
      </c>
      <c r="QPC12" s="1443">
        <f>'GC Table 8 - Primary'!QPA12</f>
        <v>0</v>
      </c>
      <c r="QPD12" s="1441">
        <f>'GC Table 6 - Secondary'!QPA14</f>
        <v>0</v>
      </c>
      <c r="QPE12" s="1444">
        <f>'GC Table 5 - Worker Training'!QPA12</f>
        <v>0</v>
      </c>
      <c r="QPF12" s="1441">
        <f>'GC Table 4 - Tertiary'!QOZ9</f>
        <v>0</v>
      </c>
      <c r="QPG12" s="1445">
        <f>SUM(QPC12:QPF12)</f>
        <v>0</v>
      </c>
      <c r="QPH12" s="1440">
        <f>'GC Table 8 - Primary'!QPA20</f>
        <v>0</v>
      </c>
      <c r="QPI12" s="1441">
        <f>'GC Table 6 - Secondary'!QPA22</f>
        <v>0</v>
      </c>
      <c r="QPJ12" s="1441">
        <f>'GC Table 5 - Worker Training'!QPA20</f>
        <v>0</v>
      </c>
      <c r="QPK12" s="1441">
        <f>'GC Table 4 - Tertiary'!QOZ17</f>
        <v>0</v>
      </c>
      <c r="QPL12" s="1446">
        <f>SUM(QPH12:QPK12)</f>
        <v>0</v>
      </c>
      <c r="QPM12" s="780">
        <v>2014</v>
      </c>
      <c r="QPN12" s="1440">
        <f>'GC Table 8 - Primary'!QPQ8</f>
        <v>0</v>
      </c>
      <c r="QPO12" s="1441">
        <f>'GC Table 6 - Secondary'!QPQ8</f>
        <v>0</v>
      </c>
      <c r="QPP12" s="1441">
        <f>'GC Table 5 - Worker Training'!QPQ8</f>
        <v>0</v>
      </c>
      <c r="QPQ12" s="1441">
        <f>'GC Table 4 - Tertiary'!QPP8</f>
        <v>0</v>
      </c>
      <c r="QPR12" s="1442">
        <f>SUM(QPN12:QPQ12)</f>
        <v>0</v>
      </c>
      <c r="QPS12" s="1443">
        <f>'GC Table 8 - Primary'!QPQ12</f>
        <v>0</v>
      </c>
      <c r="QPT12" s="1441">
        <f>'GC Table 6 - Secondary'!QPQ14</f>
        <v>0</v>
      </c>
      <c r="QPU12" s="1444">
        <f>'GC Table 5 - Worker Training'!QPQ12</f>
        <v>0</v>
      </c>
      <c r="QPV12" s="1441">
        <f>'GC Table 4 - Tertiary'!QPP9</f>
        <v>0</v>
      </c>
      <c r="QPW12" s="1445">
        <f>SUM(QPS12:QPV12)</f>
        <v>0</v>
      </c>
      <c r="QPX12" s="1440">
        <f>'GC Table 8 - Primary'!QPQ20</f>
        <v>0</v>
      </c>
      <c r="QPY12" s="1441">
        <f>'GC Table 6 - Secondary'!QPQ22</f>
        <v>0</v>
      </c>
      <c r="QPZ12" s="1441">
        <f>'GC Table 5 - Worker Training'!QPQ20</f>
        <v>0</v>
      </c>
      <c r="QQA12" s="1441">
        <f>'GC Table 4 - Tertiary'!QPP17</f>
        <v>0</v>
      </c>
      <c r="QQB12" s="1446">
        <f>SUM(QPX12:QQA12)</f>
        <v>0</v>
      </c>
      <c r="QQC12" s="780">
        <v>2014</v>
      </c>
      <c r="QQD12" s="1440">
        <f>'GC Table 8 - Primary'!QQG8</f>
        <v>0</v>
      </c>
      <c r="QQE12" s="1441">
        <f>'GC Table 6 - Secondary'!QQG8</f>
        <v>0</v>
      </c>
      <c r="QQF12" s="1441">
        <f>'GC Table 5 - Worker Training'!QQG8</f>
        <v>0</v>
      </c>
      <c r="QQG12" s="1441">
        <f>'GC Table 4 - Tertiary'!QQF8</f>
        <v>0</v>
      </c>
      <c r="QQH12" s="1442">
        <f>SUM(QQD12:QQG12)</f>
        <v>0</v>
      </c>
      <c r="QQI12" s="1443">
        <f>'GC Table 8 - Primary'!QQG12</f>
        <v>0</v>
      </c>
      <c r="QQJ12" s="1441">
        <f>'GC Table 6 - Secondary'!QQG14</f>
        <v>0</v>
      </c>
      <c r="QQK12" s="1444">
        <f>'GC Table 5 - Worker Training'!QQG12</f>
        <v>0</v>
      </c>
      <c r="QQL12" s="1441">
        <f>'GC Table 4 - Tertiary'!QQF9</f>
        <v>0</v>
      </c>
      <c r="QQM12" s="1445">
        <f>SUM(QQI12:QQL12)</f>
        <v>0</v>
      </c>
      <c r="QQN12" s="1440">
        <f>'GC Table 8 - Primary'!QQG20</f>
        <v>0</v>
      </c>
      <c r="QQO12" s="1441">
        <f>'GC Table 6 - Secondary'!QQG22</f>
        <v>0</v>
      </c>
      <c r="QQP12" s="1441">
        <f>'GC Table 5 - Worker Training'!QQG20</f>
        <v>0</v>
      </c>
      <c r="QQQ12" s="1441">
        <f>'GC Table 4 - Tertiary'!QQF17</f>
        <v>0</v>
      </c>
      <c r="QQR12" s="1446">
        <f>SUM(QQN12:QQQ12)</f>
        <v>0</v>
      </c>
      <c r="QQS12" s="780">
        <v>2014</v>
      </c>
      <c r="QQT12" s="1440">
        <f>'GC Table 8 - Primary'!QQW8</f>
        <v>0</v>
      </c>
      <c r="QQU12" s="1441">
        <f>'GC Table 6 - Secondary'!QQW8</f>
        <v>0</v>
      </c>
      <c r="QQV12" s="1441">
        <f>'GC Table 5 - Worker Training'!QQW8</f>
        <v>0</v>
      </c>
      <c r="QQW12" s="1441">
        <f>'GC Table 4 - Tertiary'!QQV8</f>
        <v>0</v>
      </c>
      <c r="QQX12" s="1442">
        <f>SUM(QQT12:QQW12)</f>
        <v>0</v>
      </c>
      <c r="QQY12" s="1443">
        <f>'GC Table 8 - Primary'!QQW12</f>
        <v>0</v>
      </c>
      <c r="QQZ12" s="1441">
        <f>'GC Table 6 - Secondary'!QQW14</f>
        <v>0</v>
      </c>
      <c r="QRA12" s="1444">
        <f>'GC Table 5 - Worker Training'!QQW12</f>
        <v>0</v>
      </c>
      <c r="QRB12" s="1441">
        <f>'GC Table 4 - Tertiary'!QQV9</f>
        <v>0</v>
      </c>
      <c r="QRC12" s="1445">
        <f>SUM(QQY12:QRB12)</f>
        <v>0</v>
      </c>
      <c r="QRD12" s="1440">
        <f>'GC Table 8 - Primary'!QQW20</f>
        <v>0</v>
      </c>
      <c r="QRE12" s="1441">
        <f>'GC Table 6 - Secondary'!QQW22</f>
        <v>0</v>
      </c>
      <c r="QRF12" s="1441">
        <f>'GC Table 5 - Worker Training'!QQW20</f>
        <v>0</v>
      </c>
      <c r="QRG12" s="1441">
        <f>'GC Table 4 - Tertiary'!QQV17</f>
        <v>0</v>
      </c>
      <c r="QRH12" s="1446">
        <f>SUM(QRD12:QRG12)</f>
        <v>0</v>
      </c>
      <c r="QRI12" s="780">
        <v>2014</v>
      </c>
      <c r="QRJ12" s="1440">
        <f>'GC Table 8 - Primary'!QRM8</f>
        <v>0</v>
      </c>
      <c r="QRK12" s="1441">
        <f>'GC Table 6 - Secondary'!QRM8</f>
        <v>0</v>
      </c>
      <c r="QRL12" s="1441">
        <f>'GC Table 5 - Worker Training'!QRM8</f>
        <v>0</v>
      </c>
      <c r="QRM12" s="1441">
        <f>'GC Table 4 - Tertiary'!QRL8</f>
        <v>0</v>
      </c>
      <c r="QRN12" s="1442">
        <f>SUM(QRJ12:QRM12)</f>
        <v>0</v>
      </c>
      <c r="QRO12" s="1443">
        <f>'GC Table 8 - Primary'!QRM12</f>
        <v>0</v>
      </c>
      <c r="QRP12" s="1441">
        <f>'GC Table 6 - Secondary'!QRM14</f>
        <v>0</v>
      </c>
      <c r="QRQ12" s="1444">
        <f>'GC Table 5 - Worker Training'!QRM12</f>
        <v>0</v>
      </c>
      <c r="QRR12" s="1441">
        <f>'GC Table 4 - Tertiary'!QRL9</f>
        <v>0</v>
      </c>
      <c r="QRS12" s="1445">
        <f>SUM(QRO12:QRR12)</f>
        <v>0</v>
      </c>
      <c r="QRT12" s="1440">
        <f>'GC Table 8 - Primary'!QRM20</f>
        <v>0</v>
      </c>
      <c r="QRU12" s="1441">
        <f>'GC Table 6 - Secondary'!QRM22</f>
        <v>0</v>
      </c>
      <c r="QRV12" s="1441">
        <f>'GC Table 5 - Worker Training'!QRM20</f>
        <v>0</v>
      </c>
      <c r="QRW12" s="1441">
        <f>'GC Table 4 - Tertiary'!QRL17</f>
        <v>0</v>
      </c>
      <c r="QRX12" s="1446">
        <f>SUM(QRT12:QRW12)</f>
        <v>0</v>
      </c>
      <c r="QRY12" s="780">
        <v>2014</v>
      </c>
      <c r="QRZ12" s="1440">
        <f>'GC Table 8 - Primary'!QSC8</f>
        <v>0</v>
      </c>
      <c r="QSA12" s="1441">
        <f>'GC Table 6 - Secondary'!QSC8</f>
        <v>0</v>
      </c>
      <c r="QSB12" s="1441">
        <f>'GC Table 5 - Worker Training'!QSC8</f>
        <v>0</v>
      </c>
      <c r="QSC12" s="1441">
        <f>'GC Table 4 - Tertiary'!QSB8</f>
        <v>0</v>
      </c>
      <c r="QSD12" s="1442">
        <f>SUM(QRZ12:QSC12)</f>
        <v>0</v>
      </c>
      <c r="QSE12" s="1443">
        <f>'GC Table 8 - Primary'!QSC12</f>
        <v>0</v>
      </c>
      <c r="QSF12" s="1441">
        <f>'GC Table 6 - Secondary'!QSC14</f>
        <v>0</v>
      </c>
      <c r="QSG12" s="1444">
        <f>'GC Table 5 - Worker Training'!QSC12</f>
        <v>0</v>
      </c>
      <c r="QSH12" s="1441">
        <f>'GC Table 4 - Tertiary'!QSB9</f>
        <v>0</v>
      </c>
      <c r="QSI12" s="1445">
        <f>SUM(QSE12:QSH12)</f>
        <v>0</v>
      </c>
      <c r="QSJ12" s="1440">
        <f>'GC Table 8 - Primary'!QSC20</f>
        <v>0</v>
      </c>
      <c r="QSK12" s="1441">
        <f>'GC Table 6 - Secondary'!QSC22</f>
        <v>0</v>
      </c>
      <c r="QSL12" s="1441">
        <f>'GC Table 5 - Worker Training'!QSC20</f>
        <v>0</v>
      </c>
      <c r="QSM12" s="1441">
        <f>'GC Table 4 - Tertiary'!QSB17</f>
        <v>0</v>
      </c>
      <c r="QSN12" s="1446">
        <f>SUM(QSJ12:QSM12)</f>
        <v>0</v>
      </c>
      <c r="QSO12" s="780">
        <v>2014</v>
      </c>
      <c r="QSP12" s="1440">
        <f>'GC Table 8 - Primary'!QSS8</f>
        <v>0</v>
      </c>
      <c r="QSQ12" s="1441">
        <f>'GC Table 6 - Secondary'!QSS8</f>
        <v>0</v>
      </c>
      <c r="QSR12" s="1441">
        <f>'GC Table 5 - Worker Training'!QSS8</f>
        <v>0</v>
      </c>
      <c r="QSS12" s="1441">
        <f>'GC Table 4 - Tertiary'!QSR8</f>
        <v>0</v>
      </c>
      <c r="QST12" s="1442">
        <f>SUM(QSP12:QSS12)</f>
        <v>0</v>
      </c>
      <c r="QSU12" s="1443">
        <f>'GC Table 8 - Primary'!QSS12</f>
        <v>0</v>
      </c>
      <c r="QSV12" s="1441">
        <f>'GC Table 6 - Secondary'!QSS14</f>
        <v>0</v>
      </c>
      <c r="QSW12" s="1444">
        <f>'GC Table 5 - Worker Training'!QSS12</f>
        <v>0</v>
      </c>
      <c r="QSX12" s="1441">
        <f>'GC Table 4 - Tertiary'!QSR9</f>
        <v>0</v>
      </c>
      <c r="QSY12" s="1445">
        <f>SUM(QSU12:QSX12)</f>
        <v>0</v>
      </c>
      <c r="QSZ12" s="1440">
        <f>'GC Table 8 - Primary'!QSS20</f>
        <v>0</v>
      </c>
      <c r="QTA12" s="1441">
        <f>'GC Table 6 - Secondary'!QSS22</f>
        <v>0</v>
      </c>
      <c r="QTB12" s="1441">
        <f>'GC Table 5 - Worker Training'!QSS20</f>
        <v>0</v>
      </c>
      <c r="QTC12" s="1441">
        <f>'GC Table 4 - Tertiary'!QSR17</f>
        <v>0</v>
      </c>
      <c r="QTD12" s="1446">
        <f>SUM(QSZ12:QTC12)</f>
        <v>0</v>
      </c>
      <c r="QTE12" s="780">
        <v>2014</v>
      </c>
      <c r="QTF12" s="1440">
        <f>'GC Table 8 - Primary'!QTI8</f>
        <v>0</v>
      </c>
      <c r="QTG12" s="1441">
        <f>'GC Table 6 - Secondary'!QTI8</f>
        <v>0</v>
      </c>
      <c r="QTH12" s="1441">
        <f>'GC Table 5 - Worker Training'!QTI8</f>
        <v>0</v>
      </c>
      <c r="QTI12" s="1441">
        <f>'GC Table 4 - Tertiary'!QTH8</f>
        <v>0</v>
      </c>
      <c r="QTJ12" s="1442">
        <f>SUM(QTF12:QTI12)</f>
        <v>0</v>
      </c>
      <c r="QTK12" s="1443">
        <f>'GC Table 8 - Primary'!QTI12</f>
        <v>0</v>
      </c>
      <c r="QTL12" s="1441">
        <f>'GC Table 6 - Secondary'!QTI14</f>
        <v>0</v>
      </c>
      <c r="QTM12" s="1444">
        <f>'GC Table 5 - Worker Training'!QTI12</f>
        <v>0</v>
      </c>
      <c r="QTN12" s="1441">
        <f>'GC Table 4 - Tertiary'!QTH9</f>
        <v>0</v>
      </c>
      <c r="QTO12" s="1445">
        <f>SUM(QTK12:QTN12)</f>
        <v>0</v>
      </c>
      <c r="QTP12" s="1440">
        <f>'GC Table 8 - Primary'!QTI20</f>
        <v>0</v>
      </c>
      <c r="QTQ12" s="1441">
        <f>'GC Table 6 - Secondary'!QTI22</f>
        <v>0</v>
      </c>
      <c r="QTR12" s="1441">
        <f>'GC Table 5 - Worker Training'!QTI20</f>
        <v>0</v>
      </c>
      <c r="QTS12" s="1441">
        <f>'GC Table 4 - Tertiary'!QTH17</f>
        <v>0</v>
      </c>
      <c r="QTT12" s="1446">
        <f>SUM(QTP12:QTS12)</f>
        <v>0</v>
      </c>
      <c r="QTU12" s="780">
        <v>2014</v>
      </c>
      <c r="QTV12" s="1440">
        <f>'GC Table 8 - Primary'!QTY8</f>
        <v>0</v>
      </c>
      <c r="QTW12" s="1441">
        <f>'GC Table 6 - Secondary'!QTY8</f>
        <v>0</v>
      </c>
      <c r="QTX12" s="1441">
        <f>'GC Table 5 - Worker Training'!QTY8</f>
        <v>0</v>
      </c>
      <c r="QTY12" s="1441">
        <f>'GC Table 4 - Tertiary'!QTX8</f>
        <v>0</v>
      </c>
      <c r="QTZ12" s="1442">
        <f>SUM(QTV12:QTY12)</f>
        <v>0</v>
      </c>
      <c r="QUA12" s="1443">
        <f>'GC Table 8 - Primary'!QTY12</f>
        <v>0</v>
      </c>
      <c r="QUB12" s="1441">
        <f>'GC Table 6 - Secondary'!QTY14</f>
        <v>0</v>
      </c>
      <c r="QUC12" s="1444">
        <f>'GC Table 5 - Worker Training'!QTY12</f>
        <v>0</v>
      </c>
      <c r="QUD12" s="1441">
        <f>'GC Table 4 - Tertiary'!QTX9</f>
        <v>0</v>
      </c>
      <c r="QUE12" s="1445">
        <f>SUM(QUA12:QUD12)</f>
        <v>0</v>
      </c>
      <c r="QUF12" s="1440">
        <f>'GC Table 8 - Primary'!QTY20</f>
        <v>0</v>
      </c>
      <c r="QUG12" s="1441">
        <f>'GC Table 6 - Secondary'!QTY22</f>
        <v>0</v>
      </c>
      <c r="QUH12" s="1441">
        <f>'GC Table 5 - Worker Training'!QTY20</f>
        <v>0</v>
      </c>
      <c r="QUI12" s="1441">
        <f>'GC Table 4 - Tertiary'!QTX17</f>
        <v>0</v>
      </c>
      <c r="QUJ12" s="1446">
        <f>SUM(QUF12:QUI12)</f>
        <v>0</v>
      </c>
      <c r="QUK12" s="780">
        <v>2014</v>
      </c>
      <c r="QUL12" s="1440">
        <f>'GC Table 8 - Primary'!QUO8</f>
        <v>0</v>
      </c>
      <c r="QUM12" s="1441">
        <f>'GC Table 6 - Secondary'!QUO8</f>
        <v>0</v>
      </c>
      <c r="QUN12" s="1441">
        <f>'GC Table 5 - Worker Training'!QUO8</f>
        <v>0</v>
      </c>
      <c r="QUO12" s="1441">
        <f>'GC Table 4 - Tertiary'!QUN8</f>
        <v>0</v>
      </c>
      <c r="QUP12" s="1442">
        <f>SUM(QUL12:QUO12)</f>
        <v>0</v>
      </c>
      <c r="QUQ12" s="1443">
        <f>'GC Table 8 - Primary'!QUO12</f>
        <v>0</v>
      </c>
      <c r="QUR12" s="1441">
        <f>'GC Table 6 - Secondary'!QUO14</f>
        <v>0</v>
      </c>
      <c r="QUS12" s="1444">
        <f>'GC Table 5 - Worker Training'!QUO12</f>
        <v>0</v>
      </c>
      <c r="QUT12" s="1441">
        <f>'GC Table 4 - Tertiary'!QUN9</f>
        <v>0</v>
      </c>
      <c r="QUU12" s="1445">
        <f>SUM(QUQ12:QUT12)</f>
        <v>0</v>
      </c>
      <c r="QUV12" s="1440">
        <f>'GC Table 8 - Primary'!QUO20</f>
        <v>0</v>
      </c>
      <c r="QUW12" s="1441">
        <f>'GC Table 6 - Secondary'!QUO22</f>
        <v>0</v>
      </c>
      <c r="QUX12" s="1441">
        <f>'GC Table 5 - Worker Training'!QUO20</f>
        <v>0</v>
      </c>
      <c r="QUY12" s="1441">
        <f>'GC Table 4 - Tertiary'!QUN17</f>
        <v>0</v>
      </c>
      <c r="QUZ12" s="1446">
        <f>SUM(QUV12:QUY12)</f>
        <v>0</v>
      </c>
      <c r="QVA12" s="780">
        <v>2014</v>
      </c>
      <c r="QVB12" s="1440">
        <f>'GC Table 8 - Primary'!QVE8</f>
        <v>0</v>
      </c>
      <c r="QVC12" s="1441">
        <f>'GC Table 6 - Secondary'!QVE8</f>
        <v>0</v>
      </c>
      <c r="QVD12" s="1441">
        <f>'GC Table 5 - Worker Training'!QVE8</f>
        <v>0</v>
      </c>
      <c r="QVE12" s="1441">
        <f>'GC Table 4 - Tertiary'!QVD8</f>
        <v>0</v>
      </c>
      <c r="QVF12" s="1442">
        <f>SUM(QVB12:QVE12)</f>
        <v>0</v>
      </c>
      <c r="QVG12" s="1443">
        <f>'GC Table 8 - Primary'!QVE12</f>
        <v>0</v>
      </c>
      <c r="QVH12" s="1441">
        <f>'GC Table 6 - Secondary'!QVE14</f>
        <v>0</v>
      </c>
      <c r="QVI12" s="1444">
        <f>'GC Table 5 - Worker Training'!QVE12</f>
        <v>0</v>
      </c>
      <c r="QVJ12" s="1441">
        <f>'GC Table 4 - Tertiary'!QVD9</f>
        <v>0</v>
      </c>
      <c r="QVK12" s="1445">
        <f>SUM(QVG12:QVJ12)</f>
        <v>0</v>
      </c>
      <c r="QVL12" s="1440">
        <f>'GC Table 8 - Primary'!QVE20</f>
        <v>0</v>
      </c>
      <c r="QVM12" s="1441">
        <f>'GC Table 6 - Secondary'!QVE22</f>
        <v>0</v>
      </c>
      <c r="QVN12" s="1441">
        <f>'GC Table 5 - Worker Training'!QVE20</f>
        <v>0</v>
      </c>
      <c r="QVO12" s="1441">
        <f>'GC Table 4 - Tertiary'!QVD17</f>
        <v>0</v>
      </c>
      <c r="QVP12" s="1446">
        <f>SUM(QVL12:QVO12)</f>
        <v>0</v>
      </c>
      <c r="QVQ12" s="780">
        <v>2014</v>
      </c>
      <c r="QVR12" s="1440">
        <f>'GC Table 8 - Primary'!QVU8</f>
        <v>0</v>
      </c>
      <c r="QVS12" s="1441">
        <f>'GC Table 6 - Secondary'!QVU8</f>
        <v>0</v>
      </c>
      <c r="QVT12" s="1441">
        <f>'GC Table 5 - Worker Training'!QVU8</f>
        <v>0</v>
      </c>
      <c r="QVU12" s="1441">
        <f>'GC Table 4 - Tertiary'!QVT8</f>
        <v>0</v>
      </c>
      <c r="QVV12" s="1442">
        <f>SUM(QVR12:QVU12)</f>
        <v>0</v>
      </c>
      <c r="QVW12" s="1443">
        <f>'GC Table 8 - Primary'!QVU12</f>
        <v>0</v>
      </c>
      <c r="QVX12" s="1441">
        <f>'GC Table 6 - Secondary'!QVU14</f>
        <v>0</v>
      </c>
      <c r="QVY12" s="1444">
        <f>'GC Table 5 - Worker Training'!QVU12</f>
        <v>0</v>
      </c>
      <c r="QVZ12" s="1441">
        <f>'GC Table 4 - Tertiary'!QVT9</f>
        <v>0</v>
      </c>
      <c r="QWA12" s="1445">
        <f>SUM(QVW12:QVZ12)</f>
        <v>0</v>
      </c>
      <c r="QWB12" s="1440">
        <f>'GC Table 8 - Primary'!QVU20</f>
        <v>0</v>
      </c>
      <c r="QWC12" s="1441">
        <f>'GC Table 6 - Secondary'!QVU22</f>
        <v>0</v>
      </c>
      <c r="QWD12" s="1441">
        <f>'GC Table 5 - Worker Training'!QVU20</f>
        <v>0</v>
      </c>
      <c r="QWE12" s="1441">
        <f>'GC Table 4 - Tertiary'!QVT17</f>
        <v>0</v>
      </c>
      <c r="QWF12" s="1446">
        <f>SUM(QWB12:QWE12)</f>
        <v>0</v>
      </c>
      <c r="QWG12" s="780">
        <v>2014</v>
      </c>
      <c r="QWH12" s="1440">
        <f>'GC Table 8 - Primary'!QWK8</f>
        <v>0</v>
      </c>
      <c r="QWI12" s="1441">
        <f>'GC Table 6 - Secondary'!QWK8</f>
        <v>0</v>
      </c>
      <c r="QWJ12" s="1441">
        <f>'GC Table 5 - Worker Training'!QWK8</f>
        <v>0</v>
      </c>
      <c r="QWK12" s="1441">
        <f>'GC Table 4 - Tertiary'!QWJ8</f>
        <v>0</v>
      </c>
      <c r="QWL12" s="1442">
        <f>SUM(QWH12:QWK12)</f>
        <v>0</v>
      </c>
      <c r="QWM12" s="1443">
        <f>'GC Table 8 - Primary'!QWK12</f>
        <v>0</v>
      </c>
      <c r="QWN12" s="1441">
        <f>'GC Table 6 - Secondary'!QWK14</f>
        <v>0</v>
      </c>
      <c r="QWO12" s="1444">
        <f>'GC Table 5 - Worker Training'!QWK12</f>
        <v>0</v>
      </c>
      <c r="QWP12" s="1441">
        <f>'GC Table 4 - Tertiary'!QWJ9</f>
        <v>0</v>
      </c>
      <c r="QWQ12" s="1445">
        <f>SUM(QWM12:QWP12)</f>
        <v>0</v>
      </c>
      <c r="QWR12" s="1440">
        <f>'GC Table 8 - Primary'!QWK20</f>
        <v>0</v>
      </c>
      <c r="QWS12" s="1441">
        <f>'GC Table 6 - Secondary'!QWK22</f>
        <v>0</v>
      </c>
      <c r="QWT12" s="1441">
        <f>'GC Table 5 - Worker Training'!QWK20</f>
        <v>0</v>
      </c>
      <c r="QWU12" s="1441">
        <f>'GC Table 4 - Tertiary'!QWJ17</f>
        <v>0</v>
      </c>
      <c r="QWV12" s="1446">
        <f>SUM(QWR12:QWU12)</f>
        <v>0</v>
      </c>
      <c r="QWW12" s="780">
        <v>2014</v>
      </c>
      <c r="QWX12" s="1440">
        <f>'GC Table 8 - Primary'!QXA8</f>
        <v>0</v>
      </c>
      <c r="QWY12" s="1441">
        <f>'GC Table 6 - Secondary'!QXA8</f>
        <v>0</v>
      </c>
      <c r="QWZ12" s="1441">
        <f>'GC Table 5 - Worker Training'!QXA8</f>
        <v>0</v>
      </c>
      <c r="QXA12" s="1441">
        <f>'GC Table 4 - Tertiary'!QWZ8</f>
        <v>0</v>
      </c>
      <c r="QXB12" s="1442">
        <f>SUM(QWX12:QXA12)</f>
        <v>0</v>
      </c>
      <c r="QXC12" s="1443">
        <f>'GC Table 8 - Primary'!QXA12</f>
        <v>0</v>
      </c>
      <c r="QXD12" s="1441">
        <f>'GC Table 6 - Secondary'!QXA14</f>
        <v>0</v>
      </c>
      <c r="QXE12" s="1444">
        <f>'GC Table 5 - Worker Training'!QXA12</f>
        <v>0</v>
      </c>
      <c r="QXF12" s="1441">
        <f>'GC Table 4 - Tertiary'!QWZ9</f>
        <v>0</v>
      </c>
      <c r="QXG12" s="1445">
        <f>SUM(QXC12:QXF12)</f>
        <v>0</v>
      </c>
      <c r="QXH12" s="1440">
        <f>'GC Table 8 - Primary'!QXA20</f>
        <v>0</v>
      </c>
      <c r="QXI12" s="1441">
        <f>'GC Table 6 - Secondary'!QXA22</f>
        <v>0</v>
      </c>
      <c r="QXJ12" s="1441">
        <f>'GC Table 5 - Worker Training'!QXA20</f>
        <v>0</v>
      </c>
      <c r="QXK12" s="1441">
        <f>'GC Table 4 - Tertiary'!QWZ17</f>
        <v>0</v>
      </c>
      <c r="QXL12" s="1446">
        <f>SUM(QXH12:QXK12)</f>
        <v>0</v>
      </c>
      <c r="QXM12" s="780">
        <v>2014</v>
      </c>
      <c r="QXN12" s="1440">
        <f>'GC Table 8 - Primary'!QXQ8</f>
        <v>0</v>
      </c>
      <c r="QXO12" s="1441">
        <f>'GC Table 6 - Secondary'!QXQ8</f>
        <v>0</v>
      </c>
      <c r="QXP12" s="1441">
        <f>'GC Table 5 - Worker Training'!QXQ8</f>
        <v>0</v>
      </c>
      <c r="QXQ12" s="1441">
        <f>'GC Table 4 - Tertiary'!QXP8</f>
        <v>0</v>
      </c>
      <c r="QXR12" s="1442">
        <f>SUM(QXN12:QXQ12)</f>
        <v>0</v>
      </c>
      <c r="QXS12" s="1443">
        <f>'GC Table 8 - Primary'!QXQ12</f>
        <v>0</v>
      </c>
      <c r="QXT12" s="1441">
        <f>'GC Table 6 - Secondary'!QXQ14</f>
        <v>0</v>
      </c>
      <c r="QXU12" s="1444">
        <f>'GC Table 5 - Worker Training'!QXQ12</f>
        <v>0</v>
      </c>
      <c r="QXV12" s="1441">
        <f>'GC Table 4 - Tertiary'!QXP9</f>
        <v>0</v>
      </c>
      <c r="QXW12" s="1445">
        <f>SUM(QXS12:QXV12)</f>
        <v>0</v>
      </c>
      <c r="QXX12" s="1440">
        <f>'GC Table 8 - Primary'!QXQ20</f>
        <v>0</v>
      </c>
      <c r="QXY12" s="1441">
        <f>'GC Table 6 - Secondary'!QXQ22</f>
        <v>0</v>
      </c>
      <c r="QXZ12" s="1441">
        <f>'GC Table 5 - Worker Training'!QXQ20</f>
        <v>0</v>
      </c>
      <c r="QYA12" s="1441">
        <f>'GC Table 4 - Tertiary'!QXP17</f>
        <v>0</v>
      </c>
      <c r="QYB12" s="1446">
        <f>SUM(QXX12:QYA12)</f>
        <v>0</v>
      </c>
      <c r="QYC12" s="780">
        <v>2014</v>
      </c>
      <c r="QYD12" s="1440">
        <f>'GC Table 8 - Primary'!QYG8</f>
        <v>0</v>
      </c>
      <c r="QYE12" s="1441">
        <f>'GC Table 6 - Secondary'!QYG8</f>
        <v>0</v>
      </c>
      <c r="QYF12" s="1441">
        <f>'GC Table 5 - Worker Training'!QYG8</f>
        <v>0</v>
      </c>
      <c r="QYG12" s="1441">
        <f>'GC Table 4 - Tertiary'!QYF8</f>
        <v>0</v>
      </c>
      <c r="QYH12" s="1442">
        <f>SUM(QYD12:QYG12)</f>
        <v>0</v>
      </c>
      <c r="QYI12" s="1443">
        <f>'GC Table 8 - Primary'!QYG12</f>
        <v>0</v>
      </c>
      <c r="QYJ12" s="1441">
        <f>'GC Table 6 - Secondary'!QYG14</f>
        <v>0</v>
      </c>
      <c r="QYK12" s="1444">
        <f>'GC Table 5 - Worker Training'!QYG12</f>
        <v>0</v>
      </c>
      <c r="QYL12" s="1441">
        <f>'GC Table 4 - Tertiary'!QYF9</f>
        <v>0</v>
      </c>
      <c r="QYM12" s="1445">
        <f>SUM(QYI12:QYL12)</f>
        <v>0</v>
      </c>
      <c r="QYN12" s="1440">
        <f>'GC Table 8 - Primary'!QYG20</f>
        <v>0</v>
      </c>
      <c r="QYO12" s="1441">
        <f>'GC Table 6 - Secondary'!QYG22</f>
        <v>0</v>
      </c>
      <c r="QYP12" s="1441">
        <f>'GC Table 5 - Worker Training'!QYG20</f>
        <v>0</v>
      </c>
      <c r="QYQ12" s="1441">
        <f>'GC Table 4 - Tertiary'!QYF17</f>
        <v>0</v>
      </c>
      <c r="QYR12" s="1446">
        <f>SUM(QYN12:QYQ12)</f>
        <v>0</v>
      </c>
      <c r="QYS12" s="780">
        <v>2014</v>
      </c>
      <c r="QYT12" s="1440">
        <f>'GC Table 8 - Primary'!QYW8</f>
        <v>0</v>
      </c>
      <c r="QYU12" s="1441">
        <f>'GC Table 6 - Secondary'!QYW8</f>
        <v>0</v>
      </c>
      <c r="QYV12" s="1441">
        <f>'GC Table 5 - Worker Training'!QYW8</f>
        <v>0</v>
      </c>
      <c r="QYW12" s="1441">
        <f>'GC Table 4 - Tertiary'!QYV8</f>
        <v>0</v>
      </c>
      <c r="QYX12" s="1442">
        <f>SUM(QYT12:QYW12)</f>
        <v>0</v>
      </c>
      <c r="QYY12" s="1443">
        <f>'GC Table 8 - Primary'!QYW12</f>
        <v>0</v>
      </c>
      <c r="QYZ12" s="1441">
        <f>'GC Table 6 - Secondary'!QYW14</f>
        <v>0</v>
      </c>
      <c r="QZA12" s="1444">
        <f>'GC Table 5 - Worker Training'!QYW12</f>
        <v>0</v>
      </c>
      <c r="QZB12" s="1441">
        <f>'GC Table 4 - Tertiary'!QYV9</f>
        <v>0</v>
      </c>
      <c r="QZC12" s="1445">
        <f>SUM(QYY12:QZB12)</f>
        <v>0</v>
      </c>
      <c r="QZD12" s="1440">
        <f>'GC Table 8 - Primary'!QYW20</f>
        <v>0</v>
      </c>
      <c r="QZE12" s="1441">
        <f>'GC Table 6 - Secondary'!QYW22</f>
        <v>0</v>
      </c>
      <c r="QZF12" s="1441">
        <f>'GC Table 5 - Worker Training'!QYW20</f>
        <v>0</v>
      </c>
      <c r="QZG12" s="1441">
        <f>'GC Table 4 - Tertiary'!QYV17</f>
        <v>0</v>
      </c>
      <c r="QZH12" s="1446">
        <f>SUM(QZD12:QZG12)</f>
        <v>0</v>
      </c>
      <c r="QZI12" s="780">
        <v>2014</v>
      </c>
      <c r="QZJ12" s="1440">
        <f>'GC Table 8 - Primary'!QZM8</f>
        <v>0</v>
      </c>
      <c r="QZK12" s="1441">
        <f>'GC Table 6 - Secondary'!QZM8</f>
        <v>0</v>
      </c>
      <c r="QZL12" s="1441">
        <f>'GC Table 5 - Worker Training'!QZM8</f>
        <v>0</v>
      </c>
      <c r="QZM12" s="1441">
        <f>'GC Table 4 - Tertiary'!QZL8</f>
        <v>0</v>
      </c>
      <c r="QZN12" s="1442">
        <f>SUM(QZJ12:QZM12)</f>
        <v>0</v>
      </c>
      <c r="QZO12" s="1443">
        <f>'GC Table 8 - Primary'!QZM12</f>
        <v>0</v>
      </c>
      <c r="QZP12" s="1441">
        <f>'GC Table 6 - Secondary'!QZM14</f>
        <v>0</v>
      </c>
      <c r="QZQ12" s="1444">
        <f>'GC Table 5 - Worker Training'!QZM12</f>
        <v>0</v>
      </c>
      <c r="QZR12" s="1441">
        <f>'GC Table 4 - Tertiary'!QZL9</f>
        <v>0</v>
      </c>
      <c r="QZS12" s="1445">
        <f>SUM(QZO12:QZR12)</f>
        <v>0</v>
      </c>
      <c r="QZT12" s="1440">
        <f>'GC Table 8 - Primary'!QZM20</f>
        <v>0</v>
      </c>
      <c r="QZU12" s="1441">
        <f>'GC Table 6 - Secondary'!QZM22</f>
        <v>0</v>
      </c>
      <c r="QZV12" s="1441">
        <f>'GC Table 5 - Worker Training'!QZM20</f>
        <v>0</v>
      </c>
      <c r="QZW12" s="1441">
        <f>'GC Table 4 - Tertiary'!QZL17</f>
        <v>0</v>
      </c>
      <c r="QZX12" s="1446">
        <f>SUM(QZT12:QZW12)</f>
        <v>0</v>
      </c>
      <c r="QZY12" s="780">
        <v>2014</v>
      </c>
      <c r="QZZ12" s="1440">
        <f>'GC Table 8 - Primary'!RAC8</f>
        <v>0</v>
      </c>
      <c r="RAA12" s="1441">
        <f>'GC Table 6 - Secondary'!RAC8</f>
        <v>0</v>
      </c>
      <c r="RAB12" s="1441">
        <f>'GC Table 5 - Worker Training'!RAC8</f>
        <v>0</v>
      </c>
      <c r="RAC12" s="1441">
        <f>'GC Table 4 - Tertiary'!RAB8</f>
        <v>0</v>
      </c>
      <c r="RAD12" s="1442">
        <f>SUM(QZZ12:RAC12)</f>
        <v>0</v>
      </c>
      <c r="RAE12" s="1443">
        <f>'GC Table 8 - Primary'!RAC12</f>
        <v>0</v>
      </c>
      <c r="RAF12" s="1441">
        <f>'GC Table 6 - Secondary'!RAC14</f>
        <v>0</v>
      </c>
      <c r="RAG12" s="1444">
        <f>'GC Table 5 - Worker Training'!RAC12</f>
        <v>0</v>
      </c>
      <c r="RAH12" s="1441">
        <f>'GC Table 4 - Tertiary'!RAB9</f>
        <v>0</v>
      </c>
      <c r="RAI12" s="1445">
        <f>SUM(RAE12:RAH12)</f>
        <v>0</v>
      </c>
      <c r="RAJ12" s="1440">
        <f>'GC Table 8 - Primary'!RAC20</f>
        <v>0</v>
      </c>
      <c r="RAK12" s="1441">
        <f>'GC Table 6 - Secondary'!RAC22</f>
        <v>0</v>
      </c>
      <c r="RAL12" s="1441">
        <f>'GC Table 5 - Worker Training'!RAC20</f>
        <v>0</v>
      </c>
      <c r="RAM12" s="1441">
        <f>'GC Table 4 - Tertiary'!RAB17</f>
        <v>0</v>
      </c>
      <c r="RAN12" s="1446">
        <f>SUM(RAJ12:RAM12)</f>
        <v>0</v>
      </c>
      <c r="RAO12" s="780">
        <v>2014</v>
      </c>
      <c r="RAP12" s="1440">
        <f>'GC Table 8 - Primary'!RAS8</f>
        <v>0</v>
      </c>
      <c r="RAQ12" s="1441">
        <f>'GC Table 6 - Secondary'!RAS8</f>
        <v>0</v>
      </c>
      <c r="RAR12" s="1441">
        <f>'GC Table 5 - Worker Training'!RAS8</f>
        <v>0</v>
      </c>
      <c r="RAS12" s="1441">
        <f>'GC Table 4 - Tertiary'!RAR8</f>
        <v>0</v>
      </c>
      <c r="RAT12" s="1442">
        <f>SUM(RAP12:RAS12)</f>
        <v>0</v>
      </c>
      <c r="RAU12" s="1443">
        <f>'GC Table 8 - Primary'!RAS12</f>
        <v>0</v>
      </c>
      <c r="RAV12" s="1441">
        <f>'GC Table 6 - Secondary'!RAS14</f>
        <v>0</v>
      </c>
      <c r="RAW12" s="1444">
        <f>'GC Table 5 - Worker Training'!RAS12</f>
        <v>0</v>
      </c>
      <c r="RAX12" s="1441">
        <f>'GC Table 4 - Tertiary'!RAR9</f>
        <v>0</v>
      </c>
      <c r="RAY12" s="1445">
        <f>SUM(RAU12:RAX12)</f>
        <v>0</v>
      </c>
      <c r="RAZ12" s="1440">
        <f>'GC Table 8 - Primary'!RAS20</f>
        <v>0</v>
      </c>
      <c r="RBA12" s="1441">
        <f>'GC Table 6 - Secondary'!RAS22</f>
        <v>0</v>
      </c>
      <c r="RBB12" s="1441">
        <f>'GC Table 5 - Worker Training'!RAS20</f>
        <v>0</v>
      </c>
      <c r="RBC12" s="1441">
        <f>'GC Table 4 - Tertiary'!RAR17</f>
        <v>0</v>
      </c>
      <c r="RBD12" s="1446">
        <f>SUM(RAZ12:RBC12)</f>
        <v>0</v>
      </c>
      <c r="RBE12" s="780">
        <v>2014</v>
      </c>
      <c r="RBF12" s="1440">
        <f>'GC Table 8 - Primary'!RBI8</f>
        <v>0</v>
      </c>
      <c r="RBG12" s="1441">
        <f>'GC Table 6 - Secondary'!RBI8</f>
        <v>0</v>
      </c>
      <c r="RBH12" s="1441">
        <f>'GC Table 5 - Worker Training'!RBI8</f>
        <v>0</v>
      </c>
      <c r="RBI12" s="1441">
        <f>'GC Table 4 - Tertiary'!RBH8</f>
        <v>0</v>
      </c>
      <c r="RBJ12" s="1442">
        <f>SUM(RBF12:RBI12)</f>
        <v>0</v>
      </c>
      <c r="RBK12" s="1443">
        <f>'GC Table 8 - Primary'!RBI12</f>
        <v>0</v>
      </c>
      <c r="RBL12" s="1441">
        <f>'GC Table 6 - Secondary'!RBI14</f>
        <v>0</v>
      </c>
      <c r="RBM12" s="1444">
        <f>'GC Table 5 - Worker Training'!RBI12</f>
        <v>0</v>
      </c>
      <c r="RBN12" s="1441">
        <f>'GC Table 4 - Tertiary'!RBH9</f>
        <v>0</v>
      </c>
      <c r="RBO12" s="1445">
        <f>SUM(RBK12:RBN12)</f>
        <v>0</v>
      </c>
      <c r="RBP12" s="1440">
        <f>'GC Table 8 - Primary'!RBI20</f>
        <v>0</v>
      </c>
      <c r="RBQ12" s="1441">
        <f>'GC Table 6 - Secondary'!RBI22</f>
        <v>0</v>
      </c>
      <c r="RBR12" s="1441">
        <f>'GC Table 5 - Worker Training'!RBI20</f>
        <v>0</v>
      </c>
      <c r="RBS12" s="1441">
        <f>'GC Table 4 - Tertiary'!RBH17</f>
        <v>0</v>
      </c>
      <c r="RBT12" s="1446">
        <f>SUM(RBP12:RBS12)</f>
        <v>0</v>
      </c>
      <c r="RBU12" s="780">
        <v>2014</v>
      </c>
      <c r="RBV12" s="1440">
        <f>'GC Table 8 - Primary'!RBY8</f>
        <v>0</v>
      </c>
      <c r="RBW12" s="1441">
        <f>'GC Table 6 - Secondary'!RBY8</f>
        <v>0</v>
      </c>
      <c r="RBX12" s="1441">
        <f>'GC Table 5 - Worker Training'!RBY8</f>
        <v>0</v>
      </c>
      <c r="RBY12" s="1441">
        <f>'GC Table 4 - Tertiary'!RBX8</f>
        <v>0</v>
      </c>
      <c r="RBZ12" s="1442">
        <f>SUM(RBV12:RBY12)</f>
        <v>0</v>
      </c>
      <c r="RCA12" s="1443">
        <f>'GC Table 8 - Primary'!RBY12</f>
        <v>0</v>
      </c>
      <c r="RCB12" s="1441">
        <f>'GC Table 6 - Secondary'!RBY14</f>
        <v>0</v>
      </c>
      <c r="RCC12" s="1444">
        <f>'GC Table 5 - Worker Training'!RBY12</f>
        <v>0</v>
      </c>
      <c r="RCD12" s="1441">
        <f>'GC Table 4 - Tertiary'!RBX9</f>
        <v>0</v>
      </c>
      <c r="RCE12" s="1445">
        <f>SUM(RCA12:RCD12)</f>
        <v>0</v>
      </c>
      <c r="RCF12" s="1440">
        <f>'GC Table 8 - Primary'!RBY20</f>
        <v>0</v>
      </c>
      <c r="RCG12" s="1441">
        <f>'GC Table 6 - Secondary'!RBY22</f>
        <v>0</v>
      </c>
      <c r="RCH12" s="1441">
        <f>'GC Table 5 - Worker Training'!RBY20</f>
        <v>0</v>
      </c>
      <c r="RCI12" s="1441">
        <f>'GC Table 4 - Tertiary'!RBX17</f>
        <v>0</v>
      </c>
      <c r="RCJ12" s="1446">
        <f>SUM(RCF12:RCI12)</f>
        <v>0</v>
      </c>
      <c r="RCK12" s="780">
        <v>2014</v>
      </c>
      <c r="RCL12" s="1440">
        <f>'GC Table 8 - Primary'!RCO8</f>
        <v>0</v>
      </c>
      <c r="RCM12" s="1441">
        <f>'GC Table 6 - Secondary'!RCO8</f>
        <v>0</v>
      </c>
      <c r="RCN12" s="1441">
        <f>'GC Table 5 - Worker Training'!RCO8</f>
        <v>0</v>
      </c>
      <c r="RCO12" s="1441">
        <f>'GC Table 4 - Tertiary'!RCN8</f>
        <v>0</v>
      </c>
      <c r="RCP12" s="1442">
        <f>SUM(RCL12:RCO12)</f>
        <v>0</v>
      </c>
      <c r="RCQ12" s="1443">
        <f>'GC Table 8 - Primary'!RCO12</f>
        <v>0</v>
      </c>
      <c r="RCR12" s="1441">
        <f>'GC Table 6 - Secondary'!RCO14</f>
        <v>0</v>
      </c>
      <c r="RCS12" s="1444">
        <f>'GC Table 5 - Worker Training'!RCO12</f>
        <v>0</v>
      </c>
      <c r="RCT12" s="1441">
        <f>'GC Table 4 - Tertiary'!RCN9</f>
        <v>0</v>
      </c>
      <c r="RCU12" s="1445">
        <f>SUM(RCQ12:RCT12)</f>
        <v>0</v>
      </c>
      <c r="RCV12" s="1440">
        <f>'GC Table 8 - Primary'!RCO20</f>
        <v>0</v>
      </c>
      <c r="RCW12" s="1441">
        <f>'GC Table 6 - Secondary'!RCO22</f>
        <v>0</v>
      </c>
      <c r="RCX12" s="1441">
        <f>'GC Table 5 - Worker Training'!RCO20</f>
        <v>0</v>
      </c>
      <c r="RCY12" s="1441">
        <f>'GC Table 4 - Tertiary'!RCN17</f>
        <v>0</v>
      </c>
      <c r="RCZ12" s="1446">
        <f>SUM(RCV12:RCY12)</f>
        <v>0</v>
      </c>
      <c r="RDA12" s="780">
        <v>2014</v>
      </c>
      <c r="RDB12" s="1440">
        <f>'GC Table 8 - Primary'!RDE8</f>
        <v>0</v>
      </c>
      <c r="RDC12" s="1441">
        <f>'GC Table 6 - Secondary'!RDE8</f>
        <v>0</v>
      </c>
      <c r="RDD12" s="1441">
        <f>'GC Table 5 - Worker Training'!RDE8</f>
        <v>0</v>
      </c>
      <c r="RDE12" s="1441">
        <f>'GC Table 4 - Tertiary'!RDD8</f>
        <v>0</v>
      </c>
      <c r="RDF12" s="1442">
        <f>SUM(RDB12:RDE12)</f>
        <v>0</v>
      </c>
      <c r="RDG12" s="1443">
        <f>'GC Table 8 - Primary'!RDE12</f>
        <v>0</v>
      </c>
      <c r="RDH12" s="1441">
        <f>'GC Table 6 - Secondary'!RDE14</f>
        <v>0</v>
      </c>
      <c r="RDI12" s="1444">
        <f>'GC Table 5 - Worker Training'!RDE12</f>
        <v>0</v>
      </c>
      <c r="RDJ12" s="1441">
        <f>'GC Table 4 - Tertiary'!RDD9</f>
        <v>0</v>
      </c>
      <c r="RDK12" s="1445">
        <f>SUM(RDG12:RDJ12)</f>
        <v>0</v>
      </c>
      <c r="RDL12" s="1440">
        <f>'GC Table 8 - Primary'!RDE20</f>
        <v>0</v>
      </c>
      <c r="RDM12" s="1441">
        <f>'GC Table 6 - Secondary'!RDE22</f>
        <v>0</v>
      </c>
      <c r="RDN12" s="1441">
        <f>'GC Table 5 - Worker Training'!RDE20</f>
        <v>0</v>
      </c>
      <c r="RDO12" s="1441">
        <f>'GC Table 4 - Tertiary'!RDD17</f>
        <v>0</v>
      </c>
      <c r="RDP12" s="1446">
        <f>SUM(RDL12:RDO12)</f>
        <v>0</v>
      </c>
      <c r="RDQ12" s="780">
        <v>2014</v>
      </c>
      <c r="RDR12" s="1440">
        <f>'GC Table 8 - Primary'!RDU8</f>
        <v>0</v>
      </c>
      <c r="RDS12" s="1441">
        <f>'GC Table 6 - Secondary'!RDU8</f>
        <v>0</v>
      </c>
      <c r="RDT12" s="1441">
        <f>'GC Table 5 - Worker Training'!RDU8</f>
        <v>0</v>
      </c>
      <c r="RDU12" s="1441">
        <f>'GC Table 4 - Tertiary'!RDT8</f>
        <v>0</v>
      </c>
      <c r="RDV12" s="1442">
        <f>SUM(RDR12:RDU12)</f>
        <v>0</v>
      </c>
      <c r="RDW12" s="1443">
        <f>'GC Table 8 - Primary'!RDU12</f>
        <v>0</v>
      </c>
      <c r="RDX12" s="1441">
        <f>'GC Table 6 - Secondary'!RDU14</f>
        <v>0</v>
      </c>
      <c r="RDY12" s="1444">
        <f>'GC Table 5 - Worker Training'!RDU12</f>
        <v>0</v>
      </c>
      <c r="RDZ12" s="1441">
        <f>'GC Table 4 - Tertiary'!RDT9</f>
        <v>0</v>
      </c>
      <c r="REA12" s="1445">
        <f>SUM(RDW12:RDZ12)</f>
        <v>0</v>
      </c>
      <c r="REB12" s="1440">
        <f>'GC Table 8 - Primary'!RDU20</f>
        <v>0</v>
      </c>
      <c r="REC12" s="1441">
        <f>'GC Table 6 - Secondary'!RDU22</f>
        <v>0</v>
      </c>
      <c r="RED12" s="1441">
        <f>'GC Table 5 - Worker Training'!RDU20</f>
        <v>0</v>
      </c>
      <c r="REE12" s="1441">
        <f>'GC Table 4 - Tertiary'!RDT17</f>
        <v>0</v>
      </c>
      <c r="REF12" s="1446">
        <f>SUM(REB12:REE12)</f>
        <v>0</v>
      </c>
      <c r="REG12" s="780">
        <v>2014</v>
      </c>
      <c r="REH12" s="1440">
        <f>'GC Table 8 - Primary'!REK8</f>
        <v>0</v>
      </c>
      <c r="REI12" s="1441">
        <f>'GC Table 6 - Secondary'!REK8</f>
        <v>0</v>
      </c>
      <c r="REJ12" s="1441">
        <f>'GC Table 5 - Worker Training'!REK8</f>
        <v>0</v>
      </c>
      <c r="REK12" s="1441">
        <f>'GC Table 4 - Tertiary'!REJ8</f>
        <v>0</v>
      </c>
      <c r="REL12" s="1442">
        <f>SUM(REH12:REK12)</f>
        <v>0</v>
      </c>
      <c r="REM12" s="1443">
        <f>'GC Table 8 - Primary'!REK12</f>
        <v>0</v>
      </c>
      <c r="REN12" s="1441">
        <f>'GC Table 6 - Secondary'!REK14</f>
        <v>0</v>
      </c>
      <c r="REO12" s="1444">
        <f>'GC Table 5 - Worker Training'!REK12</f>
        <v>0</v>
      </c>
      <c r="REP12" s="1441">
        <f>'GC Table 4 - Tertiary'!REJ9</f>
        <v>0</v>
      </c>
      <c r="REQ12" s="1445">
        <f>SUM(REM12:REP12)</f>
        <v>0</v>
      </c>
      <c r="RER12" s="1440">
        <f>'GC Table 8 - Primary'!REK20</f>
        <v>0</v>
      </c>
      <c r="RES12" s="1441">
        <f>'GC Table 6 - Secondary'!REK22</f>
        <v>0</v>
      </c>
      <c r="RET12" s="1441">
        <f>'GC Table 5 - Worker Training'!REK20</f>
        <v>0</v>
      </c>
      <c r="REU12" s="1441">
        <f>'GC Table 4 - Tertiary'!REJ17</f>
        <v>0</v>
      </c>
      <c r="REV12" s="1446">
        <f>SUM(RER12:REU12)</f>
        <v>0</v>
      </c>
      <c r="REW12" s="780">
        <v>2014</v>
      </c>
      <c r="REX12" s="1440">
        <f>'GC Table 8 - Primary'!RFA8</f>
        <v>0</v>
      </c>
      <c r="REY12" s="1441">
        <f>'GC Table 6 - Secondary'!RFA8</f>
        <v>0</v>
      </c>
      <c r="REZ12" s="1441">
        <f>'GC Table 5 - Worker Training'!RFA8</f>
        <v>0</v>
      </c>
      <c r="RFA12" s="1441">
        <f>'GC Table 4 - Tertiary'!REZ8</f>
        <v>0</v>
      </c>
      <c r="RFB12" s="1442">
        <f>SUM(REX12:RFA12)</f>
        <v>0</v>
      </c>
      <c r="RFC12" s="1443">
        <f>'GC Table 8 - Primary'!RFA12</f>
        <v>0</v>
      </c>
      <c r="RFD12" s="1441">
        <f>'GC Table 6 - Secondary'!RFA14</f>
        <v>0</v>
      </c>
      <c r="RFE12" s="1444">
        <f>'GC Table 5 - Worker Training'!RFA12</f>
        <v>0</v>
      </c>
      <c r="RFF12" s="1441">
        <f>'GC Table 4 - Tertiary'!REZ9</f>
        <v>0</v>
      </c>
      <c r="RFG12" s="1445">
        <f>SUM(RFC12:RFF12)</f>
        <v>0</v>
      </c>
      <c r="RFH12" s="1440">
        <f>'GC Table 8 - Primary'!RFA20</f>
        <v>0</v>
      </c>
      <c r="RFI12" s="1441">
        <f>'GC Table 6 - Secondary'!RFA22</f>
        <v>0</v>
      </c>
      <c r="RFJ12" s="1441">
        <f>'GC Table 5 - Worker Training'!RFA20</f>
        <v>0</v>
      </c>
      <c r="RFK12" s="1441">
        <f>'GC Table 4 - Tertiary'!REZ17</f>
        <v>0</v>
      </c>
      <c r="RFL12" s="1446">
        <f>SUM(RFH12:RFK12)</f>
        <v>0</v>
      </c>
      <c r="RFM12" s="780">
        <v>2014</v>
      </c>
      <c r="RFN12" s="1440">
        <f>'GC Table 8 - Primary'!RFQ8</f>
        <v>0</v>
      </c>
      <c r="RFO12" s="1441">
        <f>'GC Table 6 - Secondary'!RFQ8</f>
        <v>0</v>
      </c>
      <c r="RFP12" s="1441">
        <f>'GC Table 5 - Worker Training'!RFQ8</f>
        <v>0</v>
      </c>
      <c r="RFQ12" s="1441">
        <f>'GC Table 4 - Tertiary'!RFP8</f>
        <v>0</v>
      </c>
      <c r="RFR12" s="1442">
        <f>SUM(RFN12:RFQ12)</f>
        <v>0</v>
      </c>
      <c r="RFS12" s="1443">
        <f>'GC Table 8 - Primary'!RFQ12</f>
        <v>0</v>
      </c>
      <c r="RFT12" s="1441">
        <f>'GC Table 6 - Secondary'!RFQ14</f>
        <v>0</v>
      </c>
      <c r="RFU12" s="1444">
        <f>'GC Table 5 - Worker Training'!RFQ12</f>
        <v>0</v>
      </c>
      <c r="RFV12" s="1441">
        <f>'GC Table 4 - Tertiary'!RFP9</f>
        <v>0</v>
      </c>
      <c r="RFW12" s="1445">
        <f>SUM(RFS12:RFV12)</f>
        <v>0</v>
      </c>
      <c r="RFX12" s="1440">
        <f>'GC Table 8 - Primary'!RFQ20</f>
        <v>0</v>
      </c>
      <c r="RFY12" s="1441">
        <f>'GC Table 6 - Secondary'!RFQ22</f>
        <v>0</v>
      </c>
      <c r="RFZ12" s="1441">
        <f>'GC Table 5 - Worker Training'!RFQ20</f>
        <v>0</v>
      </c>
      <c r="RGA12" s="1441">
        <f>'GC Table 4 - Tertiary'!RFP17</f>
        <v>0</v>
      </c>
      <c r="RGB12" s="1446">
        <f>SUM(RFX12:RGA12)</f>
        <v>0</v>
      </c>
      <c r="RGC12" s="780">
        <v>2014</v>
      </c>
      <c r="RGD12" s="1440">
        <f>'GC Table 8 - Primary'!RGG8</f>
        <v>0</v>
      </c>
      <c r="RGE12" s="1441">
        <f>'GC Table 6 - Secondary'!RGG8</f>
        <v>0</v>
      </c>
      <c r="RGF12" s="1441">
        <f>'GC Table 5 - Worker Training'!RGG8</f>
        <v>0</v>
      </c>
      <c r="RGG12" s="1441">
        <f>'GC Table 4 - Tertiary'!RGF8</f>
        <v>0</v>
      </c>
      <c r="RGH12" s="1442">
        <f>SUM(RGD12:RGG12)</f>
        <v>0</v>
      </c>
      <c r="RGI12" s="1443">
        <f>'GC Table 8 - Primary'!RGG12</f>
        <v>0</v>
      </c>
      <c r="RGJ12" s="1441">
        <f>'GC Table 6 - Secondary'!RGG14</f>
        <v>0</v>
      </c>
      <c r="RGK12" s="1444">
        <f>'GC Table 5 - Worker Training'!RGG12</f>
        <v>0</v>
      </c>
      <c r="RGL12" s="1441">
        <f>'GC Table 4 - Tertiary'!RGF9</f>
        <v>0</v>
      </c>
      <c r="RGM12" s="1445">
        <f>SUM(RGI12:RGL12)</f>
        <v>0</v>
      </c>
      <c r="RGN12" s="1440">
        <f>'GC Table 8 - Primary'!RGG20</f>
        <v>0</v>
      </c>
      <c r="RGO12" s="1441">
        <f>'GC Table 6 - Secondary'!RGG22</f>
        <v>0</v>
      </c>
      <c r="RGP12" s="1441">
        <f>'GC Table 5 - Worker Training'!RGG20</f>
        <v>0</v>
      </c>
      <c r="RGQ12" s="1441">
        <f>'GC Table 4 - Tertiary'!RGF17</f>
        <v>0</v>
      </c>
      <c r="RGR12" s="1446">
        <f>SUM(RGN12:RGQ12)</f>
        <v>0</v>
      </c>
      <c r="RGS12" s="780">
        <v>2014</v>
      </c>
      <c r="RGT12" s="1440">
        <f>'GC Table 8 - Primary'!RGW8</f>
        <v>0</v>
      </c>
      <c r="RGU12" s="1441">
        <f>'GC Table 6 - Secondary'!RGW8</f>
        <v>0</v>
      </c>
      <c r="RGV12" s="1441">
        <f>'GC Table 5 - Worker Training'!RGW8</f>
        <v>0</v>
      </c>
      <c r="RGW12" s="1441">
        <f>'GC Table 4 - Tertiary'!RGV8</f>
        <v>0</v>
      </c>
      <c r="RGX12" s="1442">
        <f>SUM(RGT12:RGW12)</f>
        <v>0</v>
      </c>
      <c r="RGY12" s="1443">
        <f>'GC Table 8 - Primary'!RGW12</f>
        <v>0</v>
      </c>
      <c r="RGZ12" s="1441">
        <f>'GC Table 6 - Secondary'!RGW14</f>
        <v>0</v>
      </c>
      <c r="RHA12" s="1444">
        <f>'GC Table 5 - Worker Training'!RGW12</f>
        <v>0</v>
      </c>
      <c r="RHB12" s="1441">
        <f>'GC Table 4 - Tertiary'!RGV9</f>
        <v>0</v>
      </c>
      <c r="RHC12" s="1445">
        <f>SUM(RGY12:RHB12)</f>
        <v>0</v>
      </c>
      <c r="RHD12" s="1440">
        <f>'GC Table 8 - Primary'!RGW20</f>
        <v>0</v>
      </c>
      <c r="RHE12" s="1441">
        <f>'GC Table 6 - Secondary'!RGW22</f>
        <v>0</v>
      </c>
      <c r="RHF12" s="1441">
        <f>'GC Table 5 - Worker Training'!RGW20</f>
        <v>0</v>
      </c>
      <c r="RHG12" s="1441">
        <f>'GC Table 4 - Tertiary'!RGV17</f>
        <v>0</v>
      </c>
      <c r="RHH12" s="1446">
        <f>SUM(RHD12:RHG12)</f>
        <v>0</v>
      </c>
      <c r="RHI12" s="780">
        <v>2014</v>
      </c>
      <c r="RHJ12" s="1440">
        <f>'GC Table 8 - Primary'!RHM8</f>
        <v>0</v>
      </c>
      <c r="RHK12" s="1441">
        <f>'GC Table 6 - Secondary'!RHM8</f>
        <v>0</v>
      </c>
      <c r="RHL12" s="1441">
        <f>'GC Table 5 - Worker Training'!RHM8</f>
        <v>0</v>
      </c>
      <c r="RHM12" s="1441">
        <f>'GC Table 4 - Tertiary'!RHL8</f>
        <v>0</v>
      </c>
      <c r="RHN12" s="1442">
        <f>SUM(RHJ12:RHM12)</f>
        <v>0</v>
      </c>
      <c r="RHO12" s="1443">
        <f>'GC Table 8 - Primary'!RHM12</f>
        <v>0</v>
      </c>
      <c r="RHP12" s="1441">
        <f>'GC Table 6 - Secondary'!RHM14</f>
        <v>0</v>
      </c>
      <c r="RHQ12" s="1444">
        <f>'GC Table 5 - Worker Training'!RHM12</f>
        <v>0</v>
      </c>
      <c r="RHR12" s="1441">
        <f>'GC Table 4 - Tertiary'!RHL9</f>
        <v>0</v>
      </c>
      <c r="RHS12" s="1445">
        <f>SUM(RHO12:RHR12)</f>
        <v>0</v>
      </c>
      <c r="RHT12" s="1440">
        <f>'GC Table 8 - Primary'!RHM20</f>
        <v>0</v>
      </c>
      <c r="RHU12" s="1441">
        <f>'GC Table 6 - Secondary'!RHM22</f>
        <v>0</v>
      </c>
      <c r="RHV12" s="1441">
        <f>'GC Table 5 - Worker Training'!RHM20</f>
        <v>0</v>
      </c>
      <c r="RHW12" s="1441">
        <f>'GC Table 4 - Tertiary'!RHL17</f>
        <v>0</v>
      </c>
      <c r="RHX12" s="1446">
        <f>SUM(RHT12:RHW12)</f>
        <v>0</v>
      </c>
      <c r="RHY12" s="780">
        <v>2014</v>
      </c>
      <c r="RHZ12" s="1440">
        <f>'GC Table 8 - Primary'!RIC8</f>
        <v>0</v>
      </c>
      <c r="RIA12" s="1441">
        <f>'GC Table 6 - Secondary'!RIC8</f>
        <v>0</v>
      </c>
      <c r="RIB12" s="1441">
        <f>'GC Table 5 - Worker Training'!RIC8</f>
        <v>0</v>
      </c>
      <c r="RIC12" s="1441">
        <f>'GC Table 4 - Tertiary'!RIB8</f>
        <v>0</v>
      </c>
      <c r="RID12" s="1442">
        <f>SUM(RHZ12:RIC12)</f>
        <v>0</v>
      </c>
      <c r="RIE12" s="1443">
        <f>'GC Table 8 - Primary'!RIC12</f>
        <v>0</v>
      </c>
      <c r="RIF12" s="1441">
        <f>'GC Table 6 - Secondary'!RIC14</f>
        <v>0</v>
      </c>
      <c r="RIG12" s="1444">
        <f>'GC Table 5 - Worker Training'!RIC12</f>
        <v>0</v>
      </c>
      <c r="RIH12" s="1441">
        <f>'GC Table 4 - Tertiary'!RIB9</f>
        <v>0</v>
      </c>
      <c r="RII12" s="1445">
        <f>SUM(RIE12:RIH12)</f>
        <v>0</v>
      </c>
      <c r="RIJ12" s="1440">
        <f>'GC Table 8 - Primary'!RIC20</f>
        <v>0</v>
      </c>
      <c r="RIK12" s="1441">
        <f>'GC Table 6 - Secondary'!RIC22</f>
        <v>0</v>
      </c>
      <c r="RIL12" s="1441">
        <f>'GC Table 5 - Worker Training'!RIC20</f>
        <v>0</v>
      </c>
      <c r="RIM12" s="1441">
        <f>'GC Table 4 - Tertiary'!RIB17</f>
        <v>0</v>
      </c>
      <c r="RIN12" s="1446">
        <f>SUM(RIJ12:RIM12)</f>
        <v>0</v>
      </c>
      <c r="RIO12" s="780">
        <v>2014</v>
      </c>
      <c r="RIP12" s="1440">
        <f>'GC Table 8 - Primary'!RIS8</f>
        <v>0</v>
      </c>
      <c r="RIQ12" s="1441">
        <f>'GC Table 6 - Secondary'!RIS8</f>
        <v>0</v>
      </c>
      <c r="RIR12" s="1441">
        <f>'GC Table 5 - Worker Training'!RIS8</f>
        <v>0</v>
      </c>
      <c r="RIS12" s="1441">
        <f>'GC Table 4 - Tertiary'!RIR8</f>
        <v>0</v>
      </c>
      <c r="RIT12" s="1442">
        <f>SUM(RIP12:RIS12)</f>
        <v>0</v>
      </c>
      <c r="RIU12" s="1443">
        <f>'GC Table 8 - Primary'!RIS12</f>
        <v>0</v>
      </c>
      <c r="RIV12" s="1441">
        <f>'GC Table 6 - Secondary'!RIS14</f>
        <v>0</v>
      </c>
      <c r="RIW12" s="1444">
        <f>'GC Table 5 - Worker Training'!RIS12</f>
        <v>0</v>
      </c>
      <c r="RIX12" s="1441">
        <f>'GC Table 4 - Tertiary'!RIR9</f>
        <v>0</v>
      </c>
      <c r="RIY12" s="1445">
        <f>SUM(RIU12:RIX12)</f>
        <v>0</v>
      </c>
      <c r="RIZ12" s="1440">
        <f>'GC Table 8 - Primary'!RIS20</f>
        <v>0</v>
      </c>
      <c r="RJA12" s="1441">
        <f>'GC Table 6 - Secondary'!RIS22</f>
        <v>0</v>
      </c>
      <c r="RJB12" s="1441">
        <f>'GC Table 5 - Worker Training'!RIS20</f>
        <v>0</v>
      </c>
      <c r="RJC12" s="1441">
        <f>'GC Table 4 - Tertiary'!RIR17</f>
        <v>0</v>
      </c>
      <c r="RJD12" s="1446">
        <f>SUM(RIZ12:RJC12)</f>
        <v>0</v>
      </c>
      <c r="RJE12" s="780">
        <v>2014</v>
      </c>
      <c r="RJF12" s="1440">
        <f>'GC Table 8 - Primary'!RJI8</f>
        <v>0</v>
      </c>
      <c r="RJG12" s="1441">
        <f>'GC Table 6 - Secondary'!RJI8</f>
        <v>0</v>
      </c>
      <c r="RJH12" s="1441">
        <f>'GC Table 5 - Worker Training'!RJI8</f>
        <v>0</v>
      </c>
      <c r="RJI12" s="1441">
        <f>'GC Table 4 - Tertiary'!RJH8</f>
        <v>0</v>
      </c>
      <c r="RJJ12" s="1442">
        <f>SUM(RJF12:RJI12)</f>
        <v>0</v>
      </c>
      <c r="RJK12" s="1443">
        <f>'GC Table 8 - Primary'!RJI12</f>
        <v>0</v>
      </c>
      <c r="RJL12" s="1441">
        <f>'GC Table 6 - Secondary'!RJI14</f>
        <v>0</v>
      </c>
      <c r="RJM12" s="1444">
        <f>'GC Table 5 - Worker Training'!RJI12</f>
        <v>0</v>
      </c>
      <c r="RJN12" s="1441">
        <f>'GC Table 4 - Tertiary'!RJH9</f>
        <v>0</v>
      </c>
      <c r="RJO12" s="1445">
        <f>SUM(RJK12:RJN12)</f>
        <v>0</v>
      </c>
      <c r="RJP12" s="1440">
        <f>'GC Table 8 - Primary'!RJI20</f>
        <v>0</v>
      </c>
      <c r="RJQ12" s="1441">
        <f>'GC Table 6 - Secondary'!RJI22</f>
        <v>0</v>
      </c>
      <c r="RJR12" s="1441">
        <f>'GC Table 5 - Worker Training'!RJI20</f>
        <v>0</v>
      </c>
      <c r="RJS12" s="1441">
        <f>'GC Table 4 - Tertiary'!RJH17</f>
        <v>0</v>
      </c>
      <c r="RJT12" s="1446">
        <f>SUM(RJP12:RJS12)</f>
        <v>0</v>
      </c>
      <c r="RJU12" s="780">
        <v>2014</v>
      </c>
      <c r="RJV12" s="1440">
        <f>'GC Table 8 - Primary'!RJY8</f>
        <v>0</v>
      </c>
      <c r="RJW12" s="1441">
        <f>'GC Table 6 - Secondary'!RJY8</f>
        <v>0</v>
      </c>
      <c r="RJX12" s="1441">
        <f>'GC Table 5 - Worker Training'!RJY8</f>
        <v>0</v>
      </c>
      <c r="RJY12" s="1441">
        <f>'GC Table 4 - Tertiary'!RJX8</f>
        <v>0</v>
      </c>
      <c r="RJZ12" s="1442">
        <f>SUM(RJV12:RJY12)</f>
        <v>0</v>
      </c>
      <c r="RKA12" s="1443">
        <f>'GC Table 8 - Primary'!RJY12</f>
        <v>0</v>
      </c>
      <c r="RKB12" s="1441">
        <f>'GC Table 6 - Secondary'!RJY14</f>
        <v>0</v>
      </c>
      <c r="RKC12" s="1444">
        <f>'GC Table 5 - Worker Training'!RJY12</f>
        <v>0</v>
      </c>
      <c r="RKD12" s="1441">
        <f>'GC Table 4 - Tertiary'!RJX9</f>
        <v>0</v>
      </c>
      <c r="RKE12" s="1445">
        <f>SUM(RKA12:RKD12)</f>
        <v>0</v>
      </c>
      <c r="RKF12" s="1440">
        <f>'GC Table 8 - Primary'!RJY20</f>
        <v>0</v>
      </c>
      <c r="RKG12" s="1441">
        <f>'GC Table 6 - Secondary'!RJY22</f>
        <v>0</v>
      </c>
      <c r="RKH12" s="1441">
        <f>'GC Table 5 - Worker Training'!RJY20</f>
        <v>0</v>
      </c>
      <c r="RKI12" s="1441">
        <f>'GC Table 4 - Tertiary'!RJX17</f>
        <v>0</v>
      </c>
      <c r="RKJ12" s="1446">
        <f>SUM(RKF12:RKI12)</f>
        <v>0</v>
      </c>
      <c r="RKK12" s="780">
        <v>2014</v>
      </c>
      <c r="RKL12" s="1440">
        <f>'GC Table 8 - Primary'!RKO8</f>
        <v>0</v>
      </c>
      <c r="RKM12" s="1441">
        <f>'GC Table 6 - Secondary'!RKO8</f>
        <v>0</v>
      </c>
      <c r="RKN12" s="1441">
        <f>'GC Table 5 - Worker Training'!RKO8</f>
        <v>0</v>
      </c>
      <c r="RKO12" s="1441">
        <f>'GC Table 4 - Tertiary'!RKN8</f>
        <v>0</v>
      </c>
      <c r="RKP12" s="1442">
        <f>SUM(RKL12:RKO12)</f>
        <v>0</v>
      </c>
      <c r="RKQ12" s="1443">
        <f>'GC Table 8 - Primary'!RKO12</f>
        <v>0</v>
      </c>
      <c r="RKR12" s="1441">
        <f>'GC Table 6 - Secondary'!RKO14</f>
        <v>0</v>
      </c>
      <c r="RKS12" s="1444">
        <f>'GC Table 5 - Worker Training'!RKO12</f>
        <v>0</v>
      </c>
      <c r="RKT12" s="1441">
        <f>'GC Table 4 - Tertiary'!RKN9</f>
        <v>0</v>
      </c>
      <c r="RKU12" s="1445">
        <f>SUM(RKQ12:RKT12)</f>
        <v>0</v>
      </c>
      <c r="RKV12" s="1440">
        <f>'GC Table 8 - Primary'!RKO20</f>
        <v>0</v>
      </c>
      <c r="RKW12" s="1441">
        <f>'GC Table 6 - Secondary'!RKO22</f>
        <v>0</v>
      </c>
      <c r="RKX12" s="1441">
        <f>'GC Table 5 - Worker Training'!RKO20</f>
        <v>0</v>
      </c>
      <c r="RKY12" s="1441">
        <f>'GC Table 4 - Tertiary'!RKN17</f>
        <v>0</v>
      </c>
      <c r="RKZ12" s="1446">
        <f>SUM(RKV12:RKY12)</f>
        <v>0</v>
      </c>
      <c r="RLA12" s="780">
        <v>2014</v>
      </c>
      <c r="RLB12" s="1440">
        <f>'GC Table 8 - Primary'!RLE8</f>
        <v>0</v>
      </c>
      <c r="RLC12" s="1441">
        <f>'GC Table 6 - Secondary'!RLE8</f>
        <v>0</v>
      </c>
      <c r="RLD12" s="1441">
        <f>'GC Table 5 - Worker Training'!RLE8</f>
        <v>0</v>
      </c>
      <c r="RLE12" s="1441">
        <f>'GC Table 4 - Tertiary'!RLD8</f>
        <v>0</v>
      </c>
      <c r="RLF12" s="1442">
        <f>SUM(RLB12:RLE12)</f>
        <v>0</v>
      </c>
      <c r="RLG12" s="1443">
        <f>'GC Table 8 - Primary'!RLE12</f>
        <v>0</v>
      </c>
      <c r="RLH12" s="1441">
        <f>'GC Table 6 - Secondary'!RLE14</f>
        <v>0</v>
      </c>
      <c r="RLI12" s="1444">
        <f>'GC Table 5 - Worker Training'!RLE12</f>
        <v>0</v>
      </c>
      <c r="RLJ12" s="1441">
        <f>'GC Table 4 - Tertiary'!RLD9</f>
        <v>0</v>
      </c>
      <c r="RLK12" s="1445">
        <f>SUM(RLG12:RLJ12)</f>
        <v>0</v>
      </c>
      <c r="RLL12" s="1440">
        <f>'GC Table 8 - Primary'!RLE20</f>
        <v>0</v>
      </c>
      <c r="RLM12" s="1441">
        <f>'GC Table 6 - Secondary'!RLE22</f>
        <v>0</v>
      </c>
      <c r="RLN12" s="1441">
        <f>'GC Table 5 - Worker Training'!RLE20</f>
        <v>0</v>
      </c>
      <c r="RLO12" s="1441">
        <f>'GC Table 4 - Tertiary'!RLD17</f>
        <v>0</v>
      </c>
      <c r="RLP12" s="1446">
        <f>SUM(RLL12:RLO12)</f>
        <v>0</v>
      </c>
      <c r="RLQ12" s="780">
        <v>2014</v>
      </c>
      <c r="RLR12" s="1440">
        <f>'GC Table 8 - Primary'!RLU8</f>
        <v>0</v>
      </c>
      <c r="RLS12" s="1441">
        <f>'GC Table 6 - Secondary'!RLU8</f>
        <v>0</v>
      </c>
      <c r="RLT12" s="1441">
        <f>'GC Table 5 - Worker Training'!RLU8</f>
        <v>0</v>
      </c>
      <c r="RLU12" s="1441">
        <f>'GC Table 4 - Tertiary'!RLT8</f>
        <v>0</v>
      </c>
      <c r="RLV12" s="1442">
        <f>SUM(RLR12:RLU12)</f>
        <v>0</v>
      </c>
      <c r="RLW12" s="1443">
        <f>'GC Table 8 - Primary'!RLU12</f>
        <v>0</v>
      </c>
      <c r="RLX12" s="1441">
        <f>'GC Table 6 - Secondary'!RLU14</f>
        <v>0</v>
      </c>
      <c r="RLY12" s="1444">
        <f>'GC Table 5 - Worker Training'!RLU12</f>
        <v>0</v>
      </c>
      <c r="RLZ12" s="1441">
        <f>'GC Table 4 - Tertiary'!RLT9</f>
        <v>0</v>
      </c>
      <c r="RMA12" s="1445">
        <f>SUM(RLW12:RLZ12)</f>
        <v>0</v>
      </c>
      <c r="RMB12" s="1440">
        <f>'GC Table 8 - Primary'!RLU20</f>
        <v>0</v>
      </c>
      <c r="RMC12" s="1441">
        <f>'GC Table 6 - Secondary'!RLU22</f>
        <v>0</v>
      </c>
      <c r="RMD12" s="1441">
        <f>'GC Table 5 - Worker Training'!RLU20</f>
        <v>0</v>
      </c>
      <c r="RME12" s="1441">
        <f>'GC Table 4 - Tertiary'!RLT17</f>
        <v>0</v>
      </c>
      <c r="RMF12" s="1446">
        <f>SUM(RMB12:RME12)</f>
        <v>0</v>
      </c>
      <c r="RMG12" s="780">
        <v>2014</v>
      </c>
      <c r="RMH12" s="1440">
        <f>'GC Table 8 - Primary'!RMK8</f>
        <v>0</v>
      </c>
      <c r="RMI12" s="1441">
        <f>'GC Table 6 - Secondary'!RMK8</f>
        <v>0</v>
      </c>
      <c r="RMJ12" s="1441">
        <f>'GC Table 5 - Worker Training'!RMK8</f>
        <v>0</v>
      </c>
      <c r="RMK12" s="1441">
        <f>'GC Table 4 - Tertiary'!RMJ8</f>
        <v>0</v>
      </c>
      <c r="RML12" s="1442">
        <f>SUM(RMH12:RMK12)</f>
        <v>0</v>
      </c>
      <c r="RMM12" s="1443">
        <f>'GC Table 8 - Primary'!RMK12</f>
        <v>0</v>
      </c>
      <c r="RMN12" s="1441">
        <f>'GC Table 6 - Secondary'!RMK14</f>
        <v>0</v>
      </c>
      <c r="RMO12" s="1444">
        <f>'GC Table 5 - Worker Training'!RMK12</f>
        <v>0</v>
      </c>
      <c r="RMP12" s="1441">
        <f>'GC Table 4 - Tertiary'!RMJ9</f>
        <v>0</v>
      </c>
      <c r="RMQ12" s="1445">
        <f>SUM(RMM12:RMP12)</f>
        <v>0</v>
      </c>
      <c r="RMR12" s="1440">
        <f>'GC Table 8 - Primary'!RMK20</f>
        <v>0</v>
      </c>
      <c r="RMS12" s="1441">
        <f>'GC Table 6 - Secondary'!RMK22</f>
        <v>0</v>
      </c>
      <c r="RMT12" s="1441">
        <f>'GC Table 5 - Worker Training'!RMK20</f>
        <v>0</v>
      </c>
      <c r="RMU12" s="1441">
        <f>'GC Table 4 - Tertiary'!RMJ17</f>
        <v>0</v>
      </c>
      <c r="RMV12" s="1446">
        <f>SUM(RMR12:RMU12)</f>
        <v>0</v>
      </c>
      <c r="RMW12" s="780">
        <v>2014</v>
      </c>
      <c r="RMX12" s="1440">
        <f>'GC Table 8 - Primary'!RNA8</f>
        <v>0</v>
      </c>
      <c r="RMY12" s="1441">
        <f>'GC Table 6 - Secondary'!RNA8</f>
        <v>0</v>
      </c>
      <c r="RMZ12" s="1441">
        <f>'GC Table 5 - Worker Training'!RNA8</f>
        <v>0</v>
      </c>
      <c r="RNA12" s="1441">
        <f>'GC Table 4 - Tertiary'!RMZ8</f>
        <v>0</v>
      </c>
      <c r="RNB12" s="1442">
        <f>SUM(RMX12:RNA12)</f>
        <v>0</v>
      </c>
      <c r="RNC12" s="1443">
        <f>'GC Table 8 - Primary'!RNA12</f>
        <v>0</v>
      </c>
      <c r="RND12" s="1441">
        <f>'GC Table 6 - Secondary'!RNA14</f>
        <v>0</v>
      </c>
      <c r="RNE12" s="1444">
        <f>'GC Table 5 - Worker Training'!RNA12</f>
        <v>0</v>
      </c>
      <c r="RNF12" s="1441">
        <f>'GC Table 4 - Tertiary'!RMZ9</f>
        <v>0</v>
      </c>
      <c r="RNG12" s="1445">
        <f>SUM(RNC12:RNF12)</f>
        <v>0</v>
      </c>
      <c r="RNH12" s="1440">
        <f>'GC Table 8 - Primary'!RNA20</f>
        <v>0</v>
      </c>
      <c r="RNI12" s="1441">
        <f>'GC Table 6 - Secondary'!RNA22</f>
        <v>0</v>
      </c>
      <c r="RNJ12" s="1441">
        <f>'GC Table 5 - Worker Training'!RNA20</f>
        <v>0</v>
      </c>
      <c r="RNK12" s="1441">
        <f>'GC Table 4 - Tertiary'!RMZ17</f>
        <v>0</v>
      </c>
      <c r="RNL12" s="1446">
        <f>SUM(RNH12:RNK12)</f>
        <v>0</v>
      </c>
      <c r="RNM12" s="780">
        <v>2014</v>
      </c>
      <c r="RNN12" s="1440">
        <f>'GC Table 8 - Primary'!RNQ8</f>
        <v>0</v>
      </c>
      <c r="RNO12" s="1441">
        <f>'GC Table 6 - Secondary'!RNQ8</f>
        <v>0</v>
      </c>
      <c r="RNP12" s="1441">
        <f>'GC Table 5 - Worker Training'!RNQ8</f>
        <v>0</v>
      </c>
      <c r="RNQ12" s="1441">
        <f>'GC Table 4 - Tertiary'!RNP8</f>
        <v>0</v>
      </c>
      <c r="RNR12" s="1442">
        <f>SUM(RNN12:RNQ12)</f>
        <v>0</v>
      </c>
      <c r="RNS12" s="1443">
        <f>'GC Table 8 - Primary'!RNQ12</f>
        <v>0</v>
      </c>
      <c r="RNT12" s="1441">
        <f>'GC Table 6 - Secondary'!RNQ14</f>
        <v>0</v>
      </c>
      <c r="RNU12" s="1444">
        <f>'GC Table 5 - Worker Training'!RNQ12</f>
        <v>0</v>
      </c>
      <c r="RNV12" s="1441">
        <f>'GC Table 4 - Tertiary'!RNP9</f>
        <v>0</v>
      </c>
      <c r="RNW12" s="1445">
        <f>SUM(RNS12:RNV12)</f>
        <v>0</v>
      </c>
      <c r="RNX12" s="1440">
        <f>'GC Table 8 - Primary'!RNQ20</f>
        <v>0</v>
      </c>
      <c r="RNY12" s="1441">
        <f>'GC Table 6 - Secondary'!RNQ22</f>
        <v>0</v>
      </c>
      <c r="RNZ12" s="1441">
        <f>'GC Table 5 - Worker Training'!RNQ20</f>
        <v>0</v>
      </c>
      <c r="ROA12" s="1441">
        <f>'GC Table 4 - Tertiary'!RNP17</f>
        <v>0</v>
      </c>
      <c r="ROB12" s="1446">
        <f>SUM(RNX12:ROA12)</f>
        <v>0</v>
      </c>
      <c r="ROC12" s="780">
        <v>2014</v>
      </c>
      <c r="ROD12" s="1440">
        <f>'GC Table 8 - Primary'!ROG8</f>
        <v>0</v>
      </c>
      <c r="ROE12" s="1441">
        <f>'GC Table 6 - Secondary'!ROG8</f>
        <v>0</v>
      </c>
      <c r="ROF12" s="1441">
        <f>'GC Table 5 - Worker Training'!ROG8</f>
        <v>0</v>
      </c>
      <c r="ROG12" s="1441">
        <f>'GC Table 4 - Tertiary'!ROF8</f>
        <v>0</v>
      </c>
      <c r="ROH12" s="1442">
        <f>SUM(ROD12:ROG12)</f>
        <v>0</v>
      </c>
      <c r="ROI12" s="1443">
        <f>'GC Table 8 - Primary'!ROG12</f>
        <v>0</v>
      </c>
      <c r="ROJ12" s="1441">
        <f>'GC Table 6 - Secondary'!ROG14</f>
        <v>0</v>
      </c>
      <c r="ROK12" s="1444">
        <f>'GC Table 5 - Worker Training'!ROG12</f>
        <v>0</v>
      </c>
      <c r="ROL12" s="1441">
        <f>'GC Table 4 - Tertiary'!ROF9</f>
        <v>0</v>
      </c>
      <c r="ROM12" s="1445">
        <f>SUM(ROI12:ROL12)</f>
        <v>0</v>
      </c>
      <c r="RON12" s="1440">
        <f>'GC Table 8 - Primary'!ROG20</f>
        <v>0</v>
      </c>
      <c r="ROO12" s="1441">
        <f>'GC Table 6 - Secondary'!ROG22</f>
        <v>0</v>
      </c>
      <c r="ROP12" s="1441">
        <f>'GC Table 5 - Worker Training'!ROG20</f>
        <v>0</v>
      </c>
      <c r="ROQ12" s="1441">
        <f>'GC Table 4 - Tertiary'!ROF17</f>
        <v>0</v>
      </c>
      <c r="ROR12" s="1446">
        <f>SUM(RON12:ROQ12)</f>
        <v>0</v>
      </c>
      <c r="ROS12" s="780">
        <v>2014</v>
      </c>
      <c r="ROT12" s="1440">
        <f>'GC Table 8 - Primary'!ROW8</f>
        <v>0</v>
      </c>
      <c r="ROU12" s="1441">
        <f>'GC Table 6 - Secondary'!ROW8</f>
        <v>0</v>
      </c>
      <c r="ROV12" s="1441">
        <f>'GC Table 5 - Worker Training'!ROW8</f>
        <v>0</v>
      </c>
      <c r="ROW12" s="1441">
        <f>'GC Table 4 - Tertiary'!ROV8</f>
        <v>0</v>
      </c>
      <c r="ROX12" s="1442">
        <f>SUM(ROT12:ROW12)</f>
        <v>0</v>
      </c>
      <c r="ROY12" s="1443">
        <f>'GC Table 8 - Primary'!ROW12</f>
        <v>0</v>
      </c>
      <c r="ROZ12" s="1441">
        <f>'GC Table 6 - Secondary'!ROW14</f>
        <v>0</v>
      </c>
      <c r="RPA12" s="1444">
        <f>'GC Table 5 - Worker Training'!ROW12</f>
        <v>0</v>
      </c>
      <c r="RPB12" s="1441">
        <f>'GC Table 4 - Tertiary'!ROV9</f>
        <v>0</v>
      </c>
      <c r="RPC12" s="1445">
        <f>SUM(ROY12:RPB12)</f>
        <v>0</v>
      </c>
      <c r="RPD12" s="1440">
        <f>'GC Table 8 - Primary'!ROW20</f>
        <v>0</v>
      </c>
      <c r="RPE12" s="1441">
        <f>'GC Table 6 - Secondary'!ROW22</f>
        <v>0</v>
      </c>
      <c r="RPF12" s="1441">
        <f>'GC Table 5 - Worker Training'!ROW20</f>
        <v>0</v>
      </c>
      <c r="RPG12" s="1441">
        <f>'GC Table 4 - Tertiary'!ROV17</f>
        <v>0</v>
      </c>
      <c r="RPH12" s="1446">
        <f>SUM(RPD12:RPG12)</f>
        <v>0</v>
      </c>
      <c r="RPI12" s="780">
        <v>2014</v>
      </c>
      <c r="RPJ12" s="1440">
        <f>'GC Table 8 - Primary'!RPM8</f>
        <v>0</v>
      </c>
      <c r="RPK12" s="1441">
        <f>'GC Table 6 - Secondary'!RPM8</f>
        <v>0</v>
      </c>
      <c r="RPL12" s="1441">
        <f>'GC Table 5 - Worker Training'!RPM8</f>
        <v>0</v>
      </c>
      <c r="RPM12" s="1441">
        <f>'GC Table 4 - Tertiary'!RPL8</f>
        <v>0</v>
      </c>
      <c r="RPN12" s="1442">
        <f>SUM(RPJ12:RPM12)</f>
        <v>0</v>
      </c>
      <c r="RPO12" s="1443">
        <f>'GC Table 8 - Primary'!RPM12</f>
        <v>0</v>
      </c>
      <c r="RPP12" s="1441">
        <f>'GC Table 6 - Secondary'!RPM14</f>
        <v>0</v>
      </c>
      <c r="RPQ12" s="1444">
        <f>'GC Table 5 - Worker Training'!RPM12</f>
        <v>0</v>
      </c>
      <c r="RPR12" s="1441">
        <f>'GC Table 4 - Tertiary'!RPL9</f>
        <v>0</v>
      </c>
      <c r="RPS12" s="1445">
        <f>SUM(RPO12:RPR12)</f>
        <v>0</v>
      </c>
      <c r="RPT12" s="1440">
        <f>'GC Table 8 - Primary'!RPM20</f>
        <v>0</v>
      </c>
      <c r="RPU12" s="1441">
        <f>'GC Table 6 - Secondary'!RPM22</f>
        <v>0</v>
      </c>
      <c r="RPV12" s="1441">
        <f>'GC Table 5 - Worker Training'!RPM20</f>
        <v>0</v>
      </c>
      <c r="RPW12" s="1441">
        <f>'GC Table 4 - Tertiary'!RPL17</f>
        <v>0</v>
      </c>
      <c r="RPX12" s="1446">
        <f>SUM(RPT12:RPW12)</f>
        <v>0</v>
      </c>
      <c r="RPY12" s="780">
        <v>2014</v>
      </c>
      <c r="RPZ12" s="1440">
        <f>'GC Table 8 - Primary'!RQC8</f>
        <v>0</v>
      </c>
      <c r="RQA12" s="1441">
        <f>'GC Table 6 - Secondary'!RQC8</f>
        <v>0</v>
      </c>
      <c r="RQB12" s="1441">
        <f>'GC Table 5 - Worker Training'!RQC8</f>
        <v>0</v>
      </c>
      <c r="RQC12" s="1441">
        <f>'GC Table 4 - Tertiary'!RQB8</f>
        <v>0</v>
      </c>
      <c r="RQD12" s="1442">
        <f>SUM(RPZ12:RQC12)</f>
        <v>0</v>
      </c>
      <c r="RQE12" s="1443">
        <f>'GC Table 8 - Primary'!RQC12</f>
        <v>0</v>
      </c>
      <c r="RQF12" s="1441">
        <f>'GC Table 6 - Secondary'!RQC14</f>
        <v>0</v>
      </c>
      <c r="RQG12" s="1444">
        <f>'GC Table 5 - Worker Training'!RQC12</f>
        <v>0</v>
      </c>
      <c r="RQH12" s="1441">
        <f>'GC Table 4 - Tertiary'!RQB9</f>
        <v>0</v>
      </c>
      <c r="RQI12" s="1445">
        <f>SUM(RQE12:RQH12)</f>
        <v>0</v>
      </c>
      <c r="RQJ12" s="1440">
        <f>'GC Table 8 - Primary'!RQC20</f>
        <v>0</v>
      </c>
      <c r="RQK12" s="1441">
        <f>'GC Table 6 - Secondary'!RQC22</f>
        <v>0</v>
      </c>
      <c r="RQL12" s="1441">
        <f>'GC Table 5 - Worker Training'!RQC20</f>
        <v>0</v>
      </c>
      <c r="RQM12" s="1441">
        <f>'GC Table 4 - Tertiary'!RQB17</f>
        <v>0</v>
      </c>
      <c r="RQN12" s="1446">
        <f>SUM(RQJ12:RQM12)</f>
        <v>0</v>
      </c>
      <c r="RQO12" s="780">
        <v>2014</v>
      </c>
      <c r="RQP12" s="1440">
        <f>'GC Table 8 - Primary'!RQS8</f>
        <v>0</v>
      </c>
      <c r="RQQ12" s="1441">
        <f>'GC Table 6 - Secondary'!RQS8</f>
        <v>0</v>
      </c>
      <c r="RQR12" s="1441">
        <f>'GC Table 5 - Worker Training'!RQS8</f>
        <v>0</v>
      </c>
      <c r="RQS12" s="1441">
        <f>'GC Table 4 - Tertiary'!RQR8</f>
        <v>0</v>
      </c>
      <c r="RQT12" s="1442">
        <f>SUM(RQP12:RQS12)</f>
        <v>0</v>
      </c>
      <c r="RQU12" s="1443">
        <f>'GC Table 8 - Primary'!RQS12</f>
        <v>0</v>
      </c>
      <c r="RQV12" s="1441">
        <f>'GC Table 6 - Secondary'!RQS14</f>
        <v>0</v>
      </c>
      <c r="RQW12" s="1444">
        <f>'GC Table 5 - Worker Training'!RQS12</f>
        <v>0</v>
      </c>
      <c r="RQX12" s="1441">
        <f>'GC Table 4 - Tertiary'!RQR9</f>
        <v>0</v>
      </c>
      <c r="RQY12" s="1445">
        <f>SUM(RQU12:RQX12)</f>
        <v>0</v>
      </c>
      <c r="RQZ12" s="1440">
        <f>'GC Table 8 - Primary'!RQS20</f>
        <v>0</v>
      </c>
      <c r="RRA12" s="1441">
        <f>'GC Table 6 - Secondary'!RQS22</f>
        <v>0</v>
      </c>
      <c r="RRB12" s="1441">
        <f>'GC Table 5 - Worker Training'!RQS20</f>
        <v>0</v>
      </c>
      <c r="RRC12" s="1441">
        <f>'GC Table 4 - Tertiary'!RQR17</f>
        <v>0</v>
      </c>
      <c r="RRD12" s="1446">
        <f>SUM(RQZ12:RRC12)</f>
        <v>0</v>
      </c>
      <c r="RRE12" s="780">
        <v>2014</v>
      </c>
      <c r="RRF12" s="1440">
        <f>'GC Table 8 - Primary'!RRI8</f>
        <v>0</v>
      </c>
      <c r="RRG12" s="1441">
        <f>'GC Table 6 - Secondary'!RRI8</f>
        <v>0</v>
      </c>
      <c r="RRH12" s="1441">
        <f>'GC Table 5 - Worker Training'!RRI8</f>
        <v>0</v>
      </c>
      <c r="RRI12" s="1441">
        <f>'GC Table 4 - Tertiary'!RRH8</f>
        <v>0</v>
      </c>
      <c r="RRJ12" s="1442">
        <f>SUM(RRF12:RRI12)</f>
        <v>0</v>
      </c>
      <c r="RRK12" s="1443">
        <f>'GC Table 8 - Primary'!RRI12</f>
        <v>0</v>
      </c>
      <c r="RRL12" s="1441">
        <f>'GC Table 6 - Secondary'!RRI14</f>
        <v>0</v>
      </c>
      <c r="RRM12" s="1444">
        <f>'GC Table 5 - Worker Training'!RRI12</f>
        <v>0</v>
      </c>
      <c r="RRN12" s="1441">
        <f>'GC Table 4 - Tertiary'!RRH9</f>
        <v>0</v>
      </c>
      <c r="RRO12" s="1445">
        <f>SUM(RRK12:RRN12)</f>
        <v>0</v>
      </c>
      <c r="RRP12" s="1440">
        <f>'GC Table 8 - Primary'!RRI20</f>
        <v>0</v>
      </c>
      <c r="RRQ12" s="1441">
        <f>'GC Table 6 - Secondary'!RRI22</f>
        <v>0</v>
      </c>
      <c r="RRR12" s="1441">
        <f>'GC Table 5 - Worker Training'!RRI20</f>
        <v>0</v>
      </c>
      <c r="RRS12" s="1441">
        <f>'GC Table 4 - Tertiary'!RRH17</f>
        <v>0</v>
      </c>
      <c r="RRT12" s="1446">
        <f>SUM(RRP12:RRS12)</f>
        <v>0</v>
      </c>
      <c r="RRU12" s="780">
        <v>2014</v>
      </c>
      <c r="RRV12" s="1440">
        <f>'GC Table 8 - Primary'!RRY8</f>
        <v>0</v>
      </c>
      <c r="RRW12" s="1441">
        <f>'GC Table 6 - Secondary'!RRY8</f>
        <v>0</v>
      </c>
      <c r="RRX12" s="1441">
        <f>'GC Table 5 - Worker Training'!RRY8</f>
        <v>0</v>
      </c>
      <c r="RRY12" s="1441">
        <f>'GC Table 4 - Tertiary'!RRX8</f>
        <v>0</v>
      </c>
      <c r="RRZ12" s="1442">
        <f>SUM(RRV12:RRY12)</f>
        <v>0</v>
      </c>
      <c r="RSA12" s="1443">
        <f>'GC Table 8 - Primary'!RRY12</f>
        <v>0</v>
      </c>
      <c r="RSB12" s="1441">
        <f>'GC Table 6 - Secondary'!RRY14</f>
        <v>0</v>
      </c>
      <c r="RSC12" s="1444">
        <f>'GC Table 5 - Worker Training'!RRY12</f>
        <v>0</v>
      </c>
      <c r="RSD12" s="1441">
        <f>'GC Table 4 - Tertiary'!RRX9</f>
        <v>0</v>
      </c>
      <c r="RSE12" s="1445">
        <f>SUM(RSA12:RSD12)</f>
        <v>0</v>
      </c>
      <c r="RSF12" s="1440">
        <f>'GC Table 8 - Primary'!RRY20</f>
        <v>0</v>
      </c>
      <c r="RSG12" s="1441">
        <f>'GC Table 6 - Secondary'!RRY22</f>
        <v>0</v>
      </c>
      <c r="RSH12" s="1441">
        <f>'GC Table 5 - Worker Training'!RRY20</f>
        <v>0</v>
      </c>
      <c r="RSI12" s="1441">
        <f>'GC Table 4 - Tertiary'!RRX17</f>
        <v>0</v>
      </c>
      <c r="RSJ12" s="1446">
        <f>SUM(RSF12:RSI12)</f>
        <v>0</v>
      </c>
      <c r="RSK12" s="780">
        <v>2014</v>
      </c>
      <c r="RSL12" s="1440">
        <f>'GC Table 8 - Primary'!RSO8</f>
        <v>0</v>
      </c>
      <c r="RSM12" s="1441">
        <f>'GC Table 6 - Secondary'!RSO8</f>
        <v>0</v>
      </c>
      <c r="RSN12" s="1441">
        <f>'GC Table 5 - Worker Training'!RSO8</f>
        <v>0</v>
      </c>
      <c r="RSO12" s="1441">
        <f>'GC Table 4 - Tertiary'!RSN8</f>
        <v>0</v>
      </c>
      <c r="RSP12" s="1442">
        <f>SUM(RSL12:RSO12)</f>
        <v>0</v>
      </c>
      <c r="RSQ12" s="1443">
        <f>'GC Table 8 - Primary'!RSO12</f>
        <v>0</v>
      </c>
      <c r="RSR12" s="1441">
        <f>'GC Table 6 - Secondary'!RSO14</f>
        <v>0</v>
      </c>
      <c r="RSS12" s="1444">
        <f>'GC Table 5 - Worker Training'!RSO12</f>
        <v>0</v>
      </c>
      <c r="RST12" s="1441">
        <f>'GC Table 4 - Tertiary'!RSN9</f>
        <v>0</v>
      </c>
      <c r="RSU12" s="1445">
        <f>SUM(RSQ12:RST12)</f>
        <v>0</v>
      </c>
      <c r="RSV12" s="1440">
        <f>'GC Table 8 - Primary'!RSO20</f>
        <v>0</v>
      </c>
      <c r="RSW12" s="1441">
        <f>'GC Table 6 - Secondary'!RSO22</f>
        <v>0</v>
      </c>
      <c r="RSX12" s="1441">
        <f>'GC Table 5 - Worker Training'!RSO20</f>
        <v>0</v>
      </c>
      <c r="RSY12" s="1441">
        <f>'GC Table 4 - Tertiary'!RSN17</f>
        <v>0</v>
      </c>
      <c r="RSZ12" s="1446">
        <f>SUM(RSV12:RSY12)</f>
        <v>0</v>
      </c>
      <c r="RTA12" s="780">
        <v>2014</v>
      </c>
      <c r="RTB12" s="1440">
        <f>'GC Table 8 - Primary'!RTE8</f>
        <v>0</v>
      </c>
      <c r="RTC12" s="1441">
        <f>'GC Table 6 - Secondary'!RTE8</f>
        <v>0</v>
      </c>
      <c r="RTD12" s="1441">
        <f>'GC Table 5 - Worker Training'!RTE8</f>
        <v>0</v>
      </c>
      <c r="RTE12" s="1441">
        <f>'GC Table 4 - Tertiary'!RTD8</f>
        <v>0</v>
      </c>
      <c r="RTF12" s="1442">
        <f>SUM(RTB12:RTE12)</f>
        <v>0</v>
      </c>
      <c r="RTG12" s="1443">
        <f>'GC Table 8 - Primary'!RTE12</f>
        <v>0</v>
      </c>
      <c r="RTH12" s="1441">
        <f>'GC Table 6 - Secondary'!RTE14</f>
        <v>0</v>
      </c>
      <c r="RTI12" s="1444">
        <f>'GC Table 5 - Worker Training'!RTE12</f>
        <v>0</v>
      </c>
      <c r="RTJ12" s="1441">
        <f>'GC Table 4 - Tertiary'!RTD9</f>
        <v>0</v>
      </c>
      <c r="RTK12" s="1445">
        <f>SUM(RTG12:RTJ12)</f>
        <v>0</v>
      </c>
      <c r="RTL12" s="1440">
        <f>'GC Table 8 - Primary'!RTE20</f>
        <v>0</v>
      </c>
      <c r="RTM12" s="1441">
        <f>'GC Table 6 - Secondary'!RTE22</f>
        <v>0</v>
      </c>
      <c r="RTN12" s="1441">
        <f>'GC Table 5 - Worker Training'!RTE20</f>
        <v>0</v>
      </c>
      <c r="RTO12" s="1441">
        <f>'GC Table 4 - Tertiary'!RTD17</f>
        <v>0</v>
      </c>
      <c r="RTP12" s="1446">
        <f>SUM(RTL12:RTO12)</f>
        <v>0</v>
      </c>
      <c r="RTQ12" s="780">
        <v>2014</v>
      </c>
      <c r="RTR12" s="1440">
        <f>'GC Table 8 - Primary'!RTU8</f>
        <v>0</v>
      </c>
      <c r="RTS12" s="1441">
        <f>'GC Table 6 - Secondary'!RTU8</f>
        <v>0</v>
      </c>
      <c r="RTT12" s="1441">
        <f>'GC Table 5 - Worker Training'!RTU8</f>
        <v>0</v>
      </c>
      <c r="RTU12" s="1441">
        <f>'GC Table 4 - Tertiary'!RTT8</f>
        <v>0</v>
      </c>
      <c r="RTV12" s="1442">
        <f>SUM(RTR12:RTU12)</f>
        <v>0</v>
      </c>
      <c r="RTW12" s="1443">
        <f>'GC Table 8 - Primary'!RTU12</f>
        <v>0</v>
      </c>
      <c r="RTX12" s="1441">
        <f>'GC Table 6 - Secondary'!RTU14</f>
        <v>0</v>
      </c>
      <c r="RTY12" s="1444">
        <f>'GC Table 5 - Worker Training'!RTU12</f>
        <v>0</v>
      </c>
      <c r="RTZ12" s="1441">
        <f>'GC Table 4 - Tertiary'!RTT9</f>
        <v>0</v>
      </c>
      <c r="RUA12" s="1445">
        <f>SUM(RTW12:RTZ12)</f>
        <v>0</v>
      </c>
      <c r="RUB12" s="1440">
        <f>'GC Table 8 - Primary'!RTU20</f>
        <v>0</v>
      </c>
      <c r="RUC12" s="1441">
        <f>'GC Table 6 - Secondary'!RTU22</f>
        <v>0</v>
      </c>
      <c r="RUD12" s="1441">
        <f>'GC Table 5 - Worker Training'!RTU20</f>
        <v>0</v>
      </c>
      <c r="RUE12" s="1441">
        <f>'GC Table 4 - Tertiary'!RTT17</f>
        <v>0</v>
      </c>
      <c r="RUF12" s="1446">
        <f>SUM(RUB12:RUE12)</f>
        <v>0</v>
      </c>
      <c r="RUG12" s="780">
        <v>2014</v>
      </c>
      <c r="RUH12" s="1440">
        <f>'GC Table 8 - Primary'!RUK8</f>
        <v>0</v>
      </c>
      <c r="RUI12" s="1441">
        <f>'GC Table 6 - Secondary'!RUK8</f>
        <v>0</v>
      </c>
      <c r="RUJ12" s="1441">
        <f>'GC Table 5 - Worker Training'!RUK8</f>
        <v>0</v>
      </c>
      <c r="RUK12" s="1441">
        <f>'GC Table 4 - Tertiary'!RUJ8</f>
        <v>0</v>
      </c>
      <c r="RUL12" s="1442">
        <f>SUM(RUH12:RUK12)</f>
        <v>0</v>
      </c>
      <c r="RUM12" s="1443">
        <f>'GC Table 8 - Primary'!RUK12</f>
        <v>0</v>
      </c>
      <c r="RUN12" s="1441">
        <f>'GC Table 6 - Secondary'!RUK14</f>
        <v>0</v>
      </c>
      <c r="RUO12" s="1444">
        <f>'GC Table 5 - Worker Training'!RUK12</f>
        <v>0</v>
      </c>
      <c r="RUP12" s="1441">
        <f>'GC Table 4 - Tertiary'!RUJ9</f>
        <v>0</v>
      </c>
      <c r="RUQ12" s="1445">
        <f>SUM(RUM12:RUP12)</f>
        <v>0</v>
      </c>
      <c r="RUR12" s="1440">
        <f>'GC Table 8 - Primary'!RUK20</f>
        <v>0</v>
      </c>
      <c r="RUS12" s="1441">
        <f>'GC Table 6 - Secondary'!RUK22</f>
        <v>0</v>
      </c>
      <c r="RUT12" s="1441">
        <f>'GC Table 5 - Worker Training'!RUK20</f>
        <v>0</v>
      </c>
      <c r="RUU12" s="1441">
        <f>'GC Table 4 - Tertiary'!RUJ17</f>
        <v>0</v>
      </c>
      <c r="RUV12" s="1446">
        <f>SUM(RUR12:RUU12)</f>
        <v>0</v>
      </c>
      <c r="RUW12" s="780">
        <v>2014</v>
      </c>
      <c r="RUX12" s="1440">
        <f>'GC Table 8 - Primary'!RVA8</f>
        <v>0</v>
      </c>
      <c r="RUY12" s="1441">
        <f>'GC Table 6 - Secondary'!RVA8</f>
        <v>0</v>
      </c>
      <c r="RUZ12" s="1441">
        <f>'GC Table 5 - Worker Training'!RVA8</f>
        <v>0</v>
      </c>
      <c r="RVA12" s="1441">
        <f>'GC Table 4 - Tertiary'!RUZ8</f>
        <v>0</v>
      </c>
      <c r="RVB12" s="1442">
        <f>SUM(RUX12:RVA12)</f>
        <v>0</v>
      </c>
      <c r="RVC12" s="1443">
        <f>'GC Table 8 - Primary'!RVA12</f>
        <v>0</v>
      </c>
      <c r="RVD12" s="1441">
        <f>'GC Table 6 - Secondary'!RVA14</f>
        <v>0</v>
      </c>
      <c r="RVE12" s="1444">
        <f>'GC Table 5 - Worker Training'!RVA12</f>
        <v>0</v>
      </c>
      <c r="RVF12" s="1441">
        <f>'GC Table 4 - Tertiary'!RUZ9</f>
        <v>0</v>
      </c>
      <c r="RVG12" s="1445">
        <f>SUM(RVC12:RVF12)</f>
        <v>0</v>
      </c>
      <c r="RVH12" s="1440">
        <f>'GC Table 8 - Primary'!RVA20</f>
        <v>0</v>
      </c>
      <c r="RVI12" s="1441">
        <f>'GC Table 6 - Secondary'!RVA22</f>
        <v>0</v>
      </c>
      <c r="RVJ12" s="1441">
        <f>'GC Table 5 - Worker Training'!RVA20</f>
        <v>0</v>
      </c>
      <c r="RVK12" s="1441">
        <f>'GC Table 4 - Tertiary'!RUZ17</f>
        <v>0</v>
      </c>
      <c r="RVL12" s="1446">
        <f>SUM(RVH12:RVK12)</f>
        <v>0</v>
      </c>
      <c r="RVM12" s="780">
        <v>2014</v>
      </c>
      <c r="RVN12" s="1440">
        <f>'GC Table 8 - Primary'!RVQ8</f>
        <v>0</v>
      </c>
      <c r="RVO12" s="1441">
        <f>'GC Table 6 - Secondary'!RVQ8</f>
        <v>0</v>
      </c>
      <c r="RVP12" s="1441">
        <f>'GC Table 5 - Worker Training'!RVQ8</f>
        <v>0</v>
      </c>
      <c r="RVQ12" s="1441">
        <f>'GC Table 4 - Tertiary'!RVP8</f>
        <v>0</v>
      </c>
      <c r="RVR12" s="1442">
        <f>SUM(RVN12:RVQ12)</f>
        <v>0</v>
      </c>
      <c r="RVS12" s="1443">
        <f>'GC Table 8 - Primary'!RVQ12</f>
        <v>0</v>
      </c>
      <c r="RVT12" s="1441">
        <f>'GC Table 6 - Secondary'!RVQ14</f>
        <v>0</v>
      </c>
      <c r="RVU12" s="1444">
        <f>'GC Table 5 - Worker Training'!RVQ12</f>
        <v>0</v>
      </c>
      <c r="RVV12" s="1441">
        <f>'GC Table 4 - Tertiary'!RVP9</f>
        <v>0</v>
      </c>
      <c r="RVW12" s="1445">
        <f>SUM(RVS12:RVV12)</f>
        <v>0</v>
      </c>
      <c r="RVX12" s="1440">
        <f>'GC Table 8 - Primary'!RVQ20</f>
        <v>0</v>
      </c>
      <c r="RVY12" s="1441">
        <f>'GC Table 6 - Secondary'!RVQ22</f>
        <v>0</v>
      </c>
      <c r="RVZ12" s="1441">
        <f>'GC Table 5 - Worker Training'!RVQ20</f>
        <v>0</v>
      </c>
      <c r="RWA12" s="1441">
        <f>'GC Table 4 - Tertiary'!RVP17</f>
        <v>0</v>
      </c>
      <c r="RWB12" s="1446">
        <f>SUM(RVX12:RWA12)</f>
        <v>0</v>
      </c>
      <c r="RWC12" s="780">
        <v>2014</v>
      </c>
      <c r="RWD12" s="1440">
        <f>'GC Table 8 - Primary'!RWG8</f>
        <v>0</v>
      </c>
      <c r="RWE12" s="1441">
        <f>'GC Table 6 - Secondary'!RWG8</f>
        <v>0</v>
      </c>
      <c r="RWF12" s="1441">
        <f>'GC Table 5 - Worker Training'!RWG8</f>
        <v>0</v>
      </c>
      <c r="RWG12" s="1441">
        <f>'GC Table 4 - Tertiary'!RWF8</f>
        <v>0</v>
      </c>
      <c r="RWH12" s="1442">
        <f>SUM(RWD12:RWG12)</f>
        <v>0</v>
      </c>
      <c r="RWI12" s="1443">
        <f>'GC Table 8 - Primary'!RWG12</f>
        <v>0</v>
      </c>
      <c r="RWJ12" s="1441">
        <f>'GC Table 6 - Secondary'!RWG14</f>
        <v>0</v>
      </c>
      <c r="RWK12" s="1444">
        <f>'GC Table 5 - Worker Training'!RWG12</f>
        <v>0</v>
      </c>
      <c r="RWL12" s="1441">
        <f>'GC Table 4 - Tertiary'!RWF9</f>
        <v>0</v>
      </c>
      <c r="RWM12" s="1445">
        <f>SUM(RWI12:RWL12)</f>
        <v>0</v>
      </c>
      <c r="RWN12" s="1440">
        <f>'GC Table 8 - Primary'!RWG20</f>
        <v>0</v>
      </c>
      <c r="RWO12" s="1441">
        <f>'GC Table 6 - Secondary'!RWG22</f>
        <v>0</v>
      </c>
      <c r="RWP12" s="1441">
        <f>'GC Table 5 - Worker Training'!RWG20</f>
        <v>0</v>
      </c>
      <c r="RWQ12" s="1441">
        <f>'GC Table 4 - Tertiary'!RWF17</f>
        <v>0</v>
      </c>
      <c r="RWR12" s="1446">
        <f>SUM(RWN12:RWQ12)</f>
        <v>0</v>
      </c>
      <c r="RWS12" s="780">
        <v>2014</v>
      </c>
      <c r="RWT12" s="1440">
        <f>'GC Table 8 - Primary'!RWW8</f>
        <v>0</v>
      </c>
      <c r="RWU12" s="1441">
        <f>'GC Table 6 - Secondary'!RWW8</f>
        <v>0</v>
      </c>
      <c r="RWV12" s="1441">
        <f>'GC Table 5 - Worker Training'!RWW8</f>
        <v>0</v>
      </c>
      <c r="RWW12" s="1441">
        <f>'GC Table 4 - Tertiary'!RWV8</f>
        <v>0</v>
      </c>
      <c r="RWX12" s="1442">
        <f>SUM(RWT12:RWW12)</f>
        <v>0</v>
      </c>
      <c r="RWY12" s="1443">
        <f>'GC Table 8 - Primary'!RWW12</f>
        <v>0</v>
      </c>
      <c r="RWZ12" s="1441">
        <f>'GC Table 6 - Secondary'!RWW14</f>
        <v>0</v>
      </c>
      <c r="RXA12" s="1444">
        <f>'GC Table 5 - Worker Training'!RWW12</f>
        <v>0</v>
      </c>
      <c r="RXB12" s="1441">
        <f>'GC Table 4 - Tertiary'!RWV9</f>
        <v>0</v>
      </c>
      <c r="RXC12" s="1445">
        <f>SUM(RWY12:RXB12)</f>
        <v>0</v>
      </c>
      <c r="RXD12" s="1440">
        <f>'GC Table 8 - Primary'!RWW20</f>
        <v>0</v>
      </c>
      <c r="RXE12" s="1441">
        <f>'GC Table 6 - Secondary'!RWW22</f>
        <v>0</v>
      </c>
      <c r="RXF12" s="1441">
        <f>'GC Table 5 - Worker Training'!RWW20</f>
        <v>0</v>
      </c>
      <c r="RXG12" s="1441">
        <f>'GC Table 4 - Tertiary'!RWV17</f>
        <v>0</v>
      </c>
      <c r="RXH12" s="1446">
        <f>SUM(RXD12:RXG12)</f>
        <v>0</v>
      </c>
      <c r="RXI12" s="780">
        <v>2014</v>
      </c>
      <c r="RXJ12" s="1440">
        <f>'GC Table 8 - Primary'!RXM8</f>
        <v>0</v>
      </c>
      <c r="RXK12" s="1441">
        <f>'GC Table 6 - Secondary'!RXM8</f>
        <v>0</v>
      </c>
      <c r="RXL12" s="1441">
        <f>'GC Table 5 - Worker Training'!RXM8</f>
        <v>0</v>
      </c>
      <c r="RXM12" s="1441">
        <f>'GC Table 4 - Tertiary'!RXL8</f>
        <v>0</v>
      </c>
      <c r="RXN12" s="1442">
        <f>SUM(RXJ12:RXM12)</f>
        <v>0</v>
      </c>
      <c r="RXO12" s="1443">
        <f>'GC Table 8 - Primary'!RXM12</f>
        <v>0</v>
      </c>
      <c r="RXP12" s="1441">
        <f>'GC Table 6 - Secondary'!RXM14</f>
        <v>0</v>
      </c>
      <c r="RXQ12" s="1444">
        <f>'GC Table 5 - Worker Training'!RXM12</f>
        <v>0</v>
      </c>
      <c r="RXR12" s="1441">
        <f>'GC Table 4 - Tertiary'!RXL9</f>
        <v>0</v>
      </c>
      <c r="RXS12" s="1445">
        <f>SUM(RXO12:RXR12)</f>
        <v>0</v>
      </c>
      <c r="RXT12" s="1440">
        <f>'GC Table 8 - Primary'!RXM20</f>
        <v>0</v>
      </c>
      <c r="RXU12" s="1441">
        <f>'GC Table 6 - Secondary'!RXM22</f>
        <v>0</v>
      </c>
      <c r="RXV12" s="1441">
        <f>'GC Table 5 - Worker Training'!RXM20</f>
        <v>0</v>
      </c>
      <c r="RXW12" s="1441">
        <f>'GC Table 4 - Tertiary'!RXL17</f>
        <v>0</v>
      </c>
      <c r="RXX12" s="1446">
        <f>SUM(RXT12:RXW12)</f>
        <v>0</v>
      </c>
      <c r="RXY12" s="780">
        <v>2014</v>
      </c>
      <c r="RXZ12" s="1440">
        <f>'GC Table 8 - Primary'!RYC8</f>
        <v>0</v>
      </c>
      <c r="RYA12" s="1441">
        <f>'GC Table 6 - Secondary'!RYC8</f>
        <v>0</v>
      </c>
      <c r="RYB12" s="1441">
        <f>'GC Table 5 - Worker Training'!RYC8</f>
        <v>0</v>
      </c>
      <c r="RYC12" s="1441">
        <f>'GC Table 4 - Tertiary'!RYB8</f>
        <v>0</v>
      </c>
      <c r="RYD12" s="1442">
        <f>SUM(RXZ12:RYC12)</f>
        <v>0</v>
      </c>
      <c r="RYE12" s="1443">
        <f>'GC Table 8 - Primary'!RYC12</f>
        <v>0</v>
      </c>
      <c r="RYF12" s="1441">
        <f>'GC Table 6 - Secondary'!RYC14</f>
        <v>0</v>
      </c>
      <c r="RYG12" s="1444">
        <f>'GC Table 5 - Worker Training'!RYC12</f>
        <v>0</v>
      </c>
      <c r="RYH12" s="1441">
        <f>'GC Table 4 - Tertiary'!RYB9</f>
        <v>0</v>
      </c>
      <c r="RYI12" s="1445">
        <f>SUM(RYE12:RYH12)</f>
        <v>0</v>
      </c>
      <c r="RYJ12" s="1440">
        <f>'GC Table 8 - Primary'!RYC20</f>
        <v>0</v>
      </c>
      <c r="RYK12" s="1441">
        <f>'GC Table 6 - Secondary'!RYC22</f>
        <v>0</v>
      </c>
      <c r="RYL12" s="1441">
        <f>'GC Table 5 - Worker Training'!RYC20</f>
        <v>0</v>
      </c>
      <c r="RYM12" s="1441">
        <f>'GC Table 4 - Tertiary'!RYB17</f>
        <v>0</v>
      </c>
      <c r="RYN12" s="1446">
        <f>SUM(RYJ12:RYM12)</f>
        <v>0</v>
      </c>
      <c r="RYO12" s="780">
        <v>2014</v>
      </c>
      <c r="RYP12" s="1440">
        <f>'GC Table 8 - Primary'!RYS8</f>
        <v>0</v>
      </c>
      <c r="RYQ12" s="1441">
        <f>'GC Table 6 - Secondary'!RYS8</f>
        <v>0</v>
      </c>
      <c r="RYR12" s="1441">
        <f>'GC Table 5 - Worker Training'!RYS8</f>
        <v>0</v>
      </c>
      <c r="RYS12" s="1441">
        <f>'GC Table 4 - Tertiary'!RYR8</f>
        <v>0</v>
      </c>
      <c r="RYT12" s="1442">
        <f>SUM(RYP12:RYS12)</f>
        <v>0</v>
      </c>
      <c r="RYU12" s="1443">
        <f>'GC Table 8 - Primary'!RYS12</f>
        <v>0</v>
      </c>
      <c r="RYV12" s="1441">
        <f>'GC Table 6 - Secondary'!RYS14</f>
        <v>0</v>
      </c>
      <c r="RYW12" s="1444">
        <f>'GC Table 5 - Worker Training'!RYS12</f>
        <v>0</v>
      </c>
      <c r="RYX12" s="1441">
        <f>'GC Table 4 - Tertiary'!RYR9</f>
        <v>0</v>
      </c>
      <c r="RYY12" s="1445">
        <f>SUM(RYU12:RYX12)</f>
        <v>0</v>
      </c>
      <c r="RYZ12" s="1440">
        <f>'GC Table 8 - Primary'!RYS20</f>
        <v>0</v>
      </c>
      <c r="RZA12" s="1441">
        <f>'GC Table 6 - Secondary'!RYS22</f>
        <v>0</v>
      </c>
      <c r="RZB12" s="1441">
        <f>'GC Table 5 - Worker Training'!RYS20</f>
        <v>0</v>
      </c>
      <c r="RZC12" s="1441">
        <f>'GC Table 4 - Tertiary'!RYR17</f>
        <v>0</v>
      </c>
      <c r="RZD12" s="1446">
        <f>SUM(RYZ12:RZC12)</f>
        <v>0</v>
      </c>
      <c r="RZE12" s="780">
        <v>2014</v>
      </c>
      <c r="RZF12" s="1440">
        <f>'GC Table 8 - Primary'!RZI8</f>
        <v>0</v>
      </c>
      <c r="RZG12" s="1441">
        <f>'GC Table 6 - Secondary'!RZI8</f>
        <v>0</v>
      </c>
      <c r="RZH12" s="1441">
        <f>'GC Table 5 - Worker Training'!RZI8</f>
        <v>0</v>
      </c>
      <c r="RZI12" s="1441">
        <f>'GC Table 4 - Tertiary'!RZH8</f>
        <v>0</v>
      </c>
      <c r="RZJ12" s="1442">
        <f>SUM(RZF12:RZI12)</f>
        <v>0</v>
      </c>
      <c r="RZK12" s="1443">
        <f>'GC Table 8 - Primary'!RZI12</f>
        <v>0</v>
      </c>
      <c r="RZL12" s="1441">
        <f>'GC Table 6 - Secondary'!RZI14</f>
        <v>0</v>
      </c>
      <c r="RZM12" s="1444">
        <f>'GC Table 5 - Worker Training'!RZI12</f>
        <v>0</v>
      </c>
      <c r="RZN12" s="1441">
        <f>'GC Table 4 - Tertiary'!RZH9</f>
        <v>0</v>
      </c>
      <c r="RZO12" s="1445">
        <f>SUM(RZK12:RZN12)</f>
        <v>0</v>
      </c>
      <c r="RZP12" s="1440">
        <f>'GC Table 8 - Primary'!RZI20</f>
        <v>0</v>
      </c>
      <c r="RZQ12" s="1441">
        <f>'GC Table 6 - Secondary'!RZI22</f>
        <v>0</v>
      </c>
      <c r="RZR12" s="1441">
        <f>'GC Table 5 - Worker Training'!RZI20</f>
        <v>0</v>
      </c>
      <c r="RZS12" s="1441">
        <f>'GC Table 4 - Tertiary'!RZH17</f>
        <v>0</v>
      </c>
      <c r="RZT12" s="1446">
        <f>SUM(RZP12:RZS12)</f>
        <v>0</v>
      </c>
      <c r="RZU12" s="780">
        <v>2014</v>
      </c>
      <c r="RZV12" s="1440">
        <f>'GC Table 8 - Primary'!RZY8</f>
        <v>0</v>
      </c>
      <c r="RZW12" s="1441">
        <f>'GC Table 6 - Secondary'!RZY8</f>
        <v>0</v>
      </c>
      <c r="RZX12" s="1441">
        <f>'GC Table 5 - Worker Training'!RZY8</f>
        <v>0</v>
      </c>
      <c r="RZY12" s="1441">
        <f>'GC Table 4 - Tertiary'!RZX8</f>
        <v>0</v>
      </c>
      <c r="RZZ12" s="1442">
        <f>SUM(RZV12:RZY12)</f>
        <v>0</v>
      </c>
      <c r="SAA12" s="1443">
        <f>'GC Table 8 - Primary'!RZY12</f>
        <v>0</v>
      </c>
      <c r="SAB12" s="1441">
        <f>'GC Table 6 - Secondary'!RZY14</f>
        <v>0</v>
      </c>
      <c r="SAC12" s="1444">
        <f>'GC Table 5 - Worker Training'!RZY12</f>
        <v>0</v>
      </c>
      <c r="SAD12" s="1441">
        <f>'GC Table 4 - Tertiary'!RZX9</f>
        <v>0</v>
      </c>
      <c r="SAE12" s="1445">
        <f>SUM(SAA12:SAD12)</f>
        <v>0</v>
      </c>
      <c r="SAF12" s="1440">
        <f>'GC Table 8 - Primary'!RZY20</f>
        <v>0</v>
      </c>
      <c r="SAG12" s="1441">
        <f>'GC Table 6 - Secondary'!RZY22</f>
        <v>0</v>
      </c>
      <c r="SAH12" s="1441">
        <f>'GC Table 5 - Worker Training'!RZY20</f>
        <v>0</v>
      </c>
      <c r="SAI12" s="1441">
        <f>'GC Table 4 - Tertiary'!RZX17</f>
        <v>0</v>
      </c>
      <c r="SAJ12" s="1446">
        <f>SUM(SAF12:SAI12)</f>
        <v>0</v>
      </c>
      <c r="SAK12" s="780">
        <v>2014</v>
      </c>
      <c r="SAL12" s="1440">
        <f>'GC Table 8 - Primary'!SAO8</f>
        <v>0</v>
      </c>
      <c r="SAM12" s="1441">
        <f>'GC Table 6 - Secondary'!SAO8</f>
        <v>0</v>
      </c>
      <c r="SAN12" s="1441">
        <f>'GC Table 5 - Worker Training'!SAO8</f>
        <v>0</v>
      </c>
      <c r="SAO12" s="1441">
        <f>'GC Table 4 - Tertiary'!SAN8</f>
        <v>0</v>
      </c>
      <c r="SAP12" s="1442">
        <f>SUM(SAL12:SAO12)</f>
        <v>0</v>
      </c>
      <c r="SAQ12" s="1443">
        <f>'GC Table 8 - Primary'!SAO12</f>
        <v>0</v>
      </c>
      <c r="SAR12" s="1441">
        <f>'GC Table 6 - Secondary'!SAO14</f>
        <v>0</v>
      </c>
      <c r="SAS12" s="1444">
        <f>'GC Table 5 - Worker Training'!SAO12</f>
        <v>0</v>
      </c>
      <c r="SAT12" s="1441">
        <f>'GC Table 4 - Tertiary'!SAN9</f>
        <v>0</v>
      </c>
      <c r="SAU12" s="1445">
        <f>SUM(SAQ12:SAT12)</f>
        <v>0</v>
      </c>
      <c r="SAV12" s="1440">
        <f>'GC Table 8 - Primary'!SAO20</f>
        <v>0</v>
      </c>
      <c r="SAW12" s="1441">
        <f>'GC Table 6 - Secondary'!SAO22</f>
        <v>0</v>
      </c>
      <c r="SAX12" s="1441">
        <f>'GC Table 5 - Worker Training'!SAO20</f>
        <v>0</v>
      </c>
      <c r="SAY12" s="1441">
        <f>'GC Table 4 - Tertiary'!SAN17</f>
        <v>0</v>
      </c>
      <c r="SAZ12" s="1446">
        <f>SUM(SAV12:SAY12)</f>
        <v>0</v>
      </c>
      <c r="SBA12" s="780">
        <v>2014</v>
      </c>
      <c r="SBB12" s="1440">
        <f>'GC Table 8 - Primary'!SBE8</f>
        <v>0</v>
      </c>
      <c r="SBC12" s="1441">
        <f>'GC Table 6 - Secondary'!SBE8</f>
        <v>0</v>
      </c>
      <c r="SBD12" s="1441">
        <f>'GC Table 5 - Worker Training'!SBE8</f>
        <v>0</v>
      </c>
      <c r="SBE12" s="1441">
        <f>'GC Table 4 - Tertiary'!SBD8</f>
        <v>0</v>
      </c>
      <c r="SBF12" s="1442">
        <f>SUM(SBB12:SBE12)</f>
        <v>0</v>
      </c>
      <c r="SBG12" s="1443">
        <f>'GC Table 8 - Primary'!SBE12</f>
        <v>0</v>
      </c>
      <c r="SBH12" s="1441">
        <f>'GC Table 6 - Secondary'!SBE14</f>
        <v>0</v>
      </c>
      <c r="SBI12" s="1444">
        <f>'GC Table 5 - Worker Training'!SBE12</f>
        <v>0</v>
      </c>
      <c r="SBJ12" s="1441">
        <f>'GC Table 4 - Tertiary'!SBD9</f>
        <v>0</v>
      </c>
      <c r="SBK12" s="1445">
        <f>SUM(SBG12:SBJ12)</f>
        <v>0</v>
      </c>
      <c r="SBL12" s="1440">
        <f>'GC Table 8 - Primary'!SBE20</f>
        <v>0</v>
      </c>
      <c r="SBM12" s="1441">
        <f>'GC Table 6 - Secondary'!SBE22</f>
        <v>0</v>
      </c>
      <c r="SBN12" s="1441">
        <f>'GC Table 5 - Worker Training'!SBE20</f>
        <v>0</v>
      </c>
      <c r="SBO12" s="1441">
        <f>'GC Table 4 - Tertiary'!SBD17</f>
        <v>0</v>
      </c>
      <c r="SBP12" s="1446">
        <f>SUM(SBL12:SBO12)</f>
        <v>0</v>
      </c>
      <c r="SBQ12" s="780">
        <v>2014</v>
      </c>
      <c r="SBR12" s="1440">
        <f>'GC Table 8 - Primary'!SBU8</f>
        <v>0</v>
      </c>
      <c r="SBS12" s="1441">
        <f>'GC Table 6 - Secondary'!SBU8</f>
        <v>0</v>
      </c>
      <c r="SBT12" s="1441">
        <f>'GC Table 5 - Worker Training'!SBU8</f>
        <v>0</v>
      </c>
      <c r="SBU12" s="1441">
        <f>'GC Table 4 - Tertiary'!SBT8</f>
        <v>0</v>
      </c>
      <c r="SBV12" s="1442">
        <f>SUM(SBR12:SBU12)</f>
        <v>0</v>
      </c>
      <c r="SBW12" s="1443">
        <f>'GC Table 8 - Primary'!SBU12</f>
        <v>0</v>
      </c>
      <c r="SBX12" s="1441">
        <f>'GC Table 6 - Secondary'!SBU14</f>
        <v>0</v>
      </c>
      <c r="SBY12" s="1444">
        <f>'GC Table 5 - Worker Training'!SBU12</f>
        <v>0</v>
      </c>
      <c r="SBZ12" s="1441">
        <f>'GC Table 4 - Tertiary'!SBT9</f>
        <v>0</v>
      </c>
      <c r="SCA12" s="1445">
        <f>SUM(SBW12:SBZ12)</f>
        <v>0</v>
      </c>
      <c r="SCB12" s="1440">
        <f>'GC Table 8 - Primary'!SBU20</f>
        <v>0</v>
      </c>
      <c r="SCC12" s="1441">
        <f>'GC Table 6 - Secondary'!SBU22</f>
        <v>0</v>
      </c>
      <c r="SCD12" s="1441">
        <f>'GC Table 5 - Worker Training'!SBU20</f>
        <v>0</v>
      </c>
      <c r="SCE12" s="1441">
        <f>'GC Table 4 - Tertiary'!SBT17</f>
        <v>0</v>
      </c>
      <c r="SCF12" s="1446">
        <f>SUM(SCB12:SCE12)</f>
        <v>0</v>
      </c>
      <c r="SCG12" s="780">
        <v>2014</v>
      </c>
      <c r="SCH12" s="1440">
        <f>'GC Table 8 - Primary'!SCK8</f>
        <v>0</v>
      </c>
      <c r="SCI12" s="1441">
        <f>'GC Table 6 - Secondary'!SCK8</f>
        <v>0</v>
      </c>
      <c r="SCJ12" s="1441">
        <f>'GC Table 5 - Worker Training'!SCK8</f>
        <v>0</v>
      </c>
      <c r="SCK12" s="1441">
        <f>'GC Table 4 - Tertiary'!SCJ8</f>
        <v>0</v>
      </c>
      <c r="SCL12" s="1442">
        <f>SUM(SCH12:SCK12)</f>
        <v>0</v>
      </c>
      <c r="SCM12" s="1443">
        <f>'GC Table 8 - Primary'!SCK12</f>
        <v>0</v>
      </c>
      <c r="SCN12" s="1441">
        <f>'GC Table 6 - Secondary'!SCK14</f>
        <v>0</v>
      </c>
      <c r="SCO12" s="1444">
        <f>'GC Table 5 - Worker Training'!SCK12</f>
        <v>0</v>
      </c>
      <c r="SCP12" s="1441">
        <f>'GC Table 4 - Tertiary'!SCJ9</f>
        <v>0</v>
      </c>
      <c r="SCQ12" s="1445">
        <f>SUM(SCM12:SCP12)</f>
        <v>0</v>
      </c>
      <c r="SCR12" s="1440">
        <f>'GC Table 8 - Primary'!SCK20</f>
        <v>0</v>
      </c>
      <c r="SCS12" s="1441">
        <f>'GC Table 6 - Secondary'!SCK22</f>
        <v>0</v>
      </c>
      <c r="SCT12" s="1441">
        <f>'GC Table 5 - Worker Training'!SCK20</f>
        <v>0</v>
      </c>
      <c r="SCU12" s="1441">
        <f>'GC Table 4 - Tertiary'!SCJ17</f>
        <v>0</v>
      </c>
      <c r="SCV12" s="1446">
        <f>SUM(SCR12:SCU12)</f>
        <v>0</v>
      </c>
      <c r="SCW12" s="780">
        <v>2014</v>
      </c>
      <c r="SCX12" s="1440">
        <f>'GC Table 8 - Primary'!SDA8</f>
        <v>0</v>
      </c>
      <c r="SCY12" s="1441">
        <f>'GC Table 6 - Secondary'!SDA8</f>
        <v>0</v>
      </c>
      <c r="SCZ12" s="1441">
        <f>'GC Table 5 - Worker Training'!SDA8</f>
        <v>0</v>
      </c>
      <c r="SDA12" s="1441">
        <f>'GC Table 4 - Tertiary'!SCZ8</f>
        <v>0</v>
      </c>
      <c r="SDB12" s="1442">
        <f>SUM(SCX12:SDA12)</f>
        <v>0</v>
      </c>
      <c r="SDC12" s="1443">
        <f>'GC Table 8 - Primary'!SDA12</f>
        <v>0</v>
      </c>
      <c r="SDD12" s="1441">
        <f>'GC Table 6 - Secondary'!SDA14</f>
        <v>0</v>
      </c>
      <c r="SDE12" s="1444">
        <f>'GC Table 5 - Worker Training'!SDA12</f>
        <v>0</v>
      </c>
      <c r="SDF12" s="1441">
        <f>'GC Table 4 - Tertiary'!SCZ9</f>
        <v>0</v>
      </c>
      <c r="SDG12" s="1445">
        <f>SUM(SDC12:SDF12)</f>
        <v>0</v>
      </c>
      <c r="SDH12" s="1440">
        <f>'GC Table 8 - Primary'!SDA20</f>
        <v>0</v>
      </c>
      <c r="SDI12" s="1441">
        <f>'GC Table 6 - Secondary'!SDA22</f>
        <v>0</v>
      </c>
      <c r="SDJ12" s="1441">
        <f>'GC Table 5 - Worker Training'!SDA20</f>
        <v>0</v>
      </c>
      <c r="SDK12" s="1441">
        <f>'GC Table 4 - Tertiary'!SCZ17</f>
        <v>0</v>
      </c>
      <c r="SDL12" s="1446">
        <f>SUM(SDH12:SDK12)</f>
        <v>0</v>
      </c>
      <c r="SDM12" s="780">
        <v>2014</v>
      </c>
      <c r="SDN12" s="1440">
        <f>'GC Table 8 - Primary'!SDQ8</f>
        <v>0</v>
      </c>
      <c r="SDO12" s="1441">
        <f>'GC Table 6 - Secondary'!SDQ8</f>
        <v>0</v>
      </c>
      <c r="SDP12" s="1441">
        <f>'GC Table 5 - Worker Training'!SDQ8</f>
        <v>0</v>
      </c>
      <c r="SDQ12" s="1441">
        <f>'GC Table 4 - Tertiary'!SDP8</f>
        <v>0</v>
      </c>
      <c r="SDR12" s="1442">
        <f>SUM(SDN12:SDQ12)</f>
        <v>0</v>
      </c>
      <c r="SDS12" s="1443">
        <f>'GC Table 8 - Primary'!SDQ12</f>
        <v>0</v>
      </c>
      <c r="SDT12" s="1441">
        <f>'GC Table 6 - Secondary'!SDQ14</f>
        <v>0</v>
      </c>
      <c r="SDU12" s="1444">
        <f>'GC Table 5 - Worker Training'!SDQ12</f>
        <v>0</v>
      </c>
      <c r="SDV12" s="1441">
        <f>'GC Table 4 - Tertiary'!SDP9</f>
        <v>0</v>
      </c>
      <c r="SDW12" s="1445">
        <f>SUM(SDS12:SDV12)</f>
        <v>0</v>
      </c>
      <c r="SDX12" s="1440">
        <f>'GC Table 8 - Primary'!SDQ20</f>
        <v>0</v>
      </c>
      <c r="SDY12" s="1441">
        <f>'GC Table 6 - Secondary'!SDQ22</f>
        <v>0</v>
      </c>
      <c r="SDZ12" s="1441">
        <f>'GC Table 5 - Worker Training'!SDQ20</f>
        <v>0</v>
      </c>
      <c r="SEA12" s="1441">
        <f>'GC Table 4 - Tertiary'!SDP17</f>
        <v>0</v>
      </c>
      <c r="SEB12" s="1446">
        <f>SUM(SDX12:SEA12)</f>
        <v>0</v>
      </c>
      <c r="SEC12" s="780">
        <v>2014</v>
      </c>
      <c r="SED12" s="1440">
        <f>'GC Table 8 - Primary'!SEG8</f>
        <v>0</v>
      </c>
      <c r="SEE12" s="1441">
        <f>'GC Table 6 - Secondary'!SEG8</f>
        <v>0</v>
      </c>
      <c r="SEF12" s="1441">
        <f>'GC Table 5 - Worker Training'!SEG8</f>
        <v>0</v>
      </c>
      <c r="SEG12" s="1441">
        <f>'GC Table 4 - Tertiary'!SEF8</f>
        <v>0</v>
      </c>
      <c r="SEH12" s="1442">
        <f>SUM(SED12:SEG12)</f>
        <v>0</v>
      </c>
      <c r="SEI12" s="1443">
        <f>'GC Table 8 - Primary'!SEG12</f>
        <v>0</v>
      </c>
      <c r="SEJ12" s="1441">
        <f>'GC Table 6 - Secondary'!SEG14</f>
        <v>0</v>
      </c>
      <c r="SEK12" s="1444">
        <f>'GC Table 5 - Worker Training'!SEG12</f>
        <v>0</v>
      </c>
      <c r="SEL12" s="1441">
        <f>'GC Table 4 - Tertiary'!SEF9</f>
        <v>0</v>
      </c>
      <c r="SEM12" s="1445">
        <f>SUM(SEI12:SEL12)</f>
        <v>0</v>
      </c>
      <c r="SEN12" s="1440">
        <f>'GC Table 8 - Primary'!SEG20</f>
        <v>0</v>
      </c>
      <c r="SEO12" s="1441">
        <f>'GC Table 6 - Secondary'!SEG22</f>
        <v>0</v>
      </c>
      <c r="SEP12" s="1441">
        <f>'GC Table 5 - Worker Training'!SEG20</f>
        <v>0</v>
      </c>
      <c r="SEQ12" s="1441">
        <f>'GC Table 4 - Tertiary'!SEF17</f>
        <v>0</v>
      </c>
      <c r="SER12" s="1446">
        <f>SUM(SEN12:SEQ12)</f>
        <v>0</v>
      </c>
      <c r="SES12" s="780">
        <v>2014</v>
      </c>
      <c r="SET12" s="1440">
        <f>'GC Table 8 - Primary'!SEW8</f>
        <v>0</v>
      </c>
      <c r="SEU12" s="1441">
        <f>'GC Table 6 - Secondary'!SEW8</f>
        <v>0</v>
      </c>
      <c r="SEV12" s="1441">
        <f>'GC Table 5 - Worker Training'!SEW8</f>
        <v>0</v>
      </c>
      <c r="SEW12" s="1441">
        <f>'GC Table 4 - Tertiary'!SEV8</f>
        <v>0</v>
      </c>
      <c r="SEX12" s="1442">
        <f>SUM(SET12:SEW12)</f>
        <v>0</v>
      </c>
      <c r="SEY12" s="1443">
        <f>'GC Table 8 - Primary'!SEW12</f>
        <v>0</v>
      </c>
      <c r="SEZ12" s="1441">
        <f>'GC Table 6 - Secondary'!SEW14</f>
        <v>0</v>
      </c>
      <c r="SFA12" s="1444">
        <f>'GC Table 5 - Worker Training'!SEW12</f>
        <v>0</v>
      </c>
      <c r="SFB12" s="1441">
        <f>'GC Table 4 - Tertiary'!SEV9</f>
        <v>0</v>
      </c>
      <c r="SFC12" s="1445">
        <f>SUM(SEY12:SFB12)</f>
        <v>0</v>
      </c>
      <c r="SFD12" s="1440">
        <f>'GC Table 8 - Primary'!SEW20</f>
        <v>0</v>
      </c>
      <c r="SFE12" s="1441">
        <f>'GC Table 6 - Secondary'!SEW22</f>
        <v>0</v>
      </c>
      <c r="SFF12" s="1441">
        <f>'GC Table 5 - Worker Training'!SEW20</f>
        <v>0</v>
      </c>
      <c r="SFG12" s="1441">
        <f>'GC Table 4 - Tertiary'!SEV17</f>
        <v>0</v>
      </c>
      <c r="SFH12" s="1446">
        <f>SUM(SFD12:SFG12)</f>
        <v>0</v>
      </c>
      <c r="SFI12" s="780">
        <v>2014</v>
      </c>
      <c r="SFJ12" s="1440">
        <f>'GC Table 8 - Primary'!SFM8</f>
        <v>0</v>
      </c>
      <c r="SFK12" s="1441">
        <f>'GC Table 6 - Secondary'!SFM8</f>
        <v>0</v>
      </c>
      <c r="SFL12" s="1441">
        <f>'GC Table 5 - Worker Training'!SFM8</f>
        <v>0</v>
      </c>
      <c r="SFM12" s="1441">
        <f>'GC Table 4 - Tertiary'!SFL8</f>
        <v>0</v>
      </c>
      <c r="SFN12" s="1442">
        <f>SUM(SFJ12:SFM12)</f>
        <v>0</v>
      </c>
      <c r="SFO12" s="1443">
        <f>'GC Table 8 - Primary'!SFM12</f>
        <v>0</v>
      </c>
      <c r="SFP12" s="1441">
        <f>'GC Table 6 - Secondary'!SFM14</f>
        <v>0</v>
      </c>
      <c r="SFQ12" s="1444">
        <f>'GC Table 5 - Worker Training'!SFM12</f>
        <v>0</v>
      </c>
      <c r="SFR12" s="1441">
        <f>'GC Table 4 - Tertiary'!SFL9</f>
        <v>0</v>
      </c>
      <c r="SFS12" s="1445">
        <f>SUM(SFO12:SFR12)</f>
        <v>0</v>
      </c>
      <c r="SFT12" s="1440">
        <f>'GC Table 8 - Primary'!SFM20</f>
        <v>0</v>
      </c>
      <c r="SFU12" s="1441">
        <f>'GC Table 6 - Secondary'!SFM22</f>
        <v>0</v>
      </c>
      <c r="SFV12" s="1441">
        <f>'GC Table 5 - Worker Training'!SFM20</f>
        <v>0</v>
      </c>
      <c r="SFW12" s="1441">
        <f>'GC Table 4 - Tertiary'!SFL17</f>
        <v>0</v>
      </c>
      <c r="SFX12" s="1446">
        <f>SUM(SFT12:SFW12)</f>
        <v>0</v>
      </c>
      <c r="SFY12" s="780">
        <v>2014</v>
      </c>
      <c r="SFZ12" s="1440">
        <f>'GC Table 8 - Primary'!SGC8</f>
        <v>0</v>
      </c>
      <c r="SGA12" s="1441">
        <f>'GC Table 6 - Secondary'!SGC8</f>
        <v>0</v>
      </c>
      <c r="SGB12" s="1441">
        <f>'GC Table 5 - Worker Training'!SGC8</f>
        <v>0</v>
      </c>
      <c r="SGC12" s="1441">
        <f>'GC Table 4 - Tertiary'!SGB8</f>
        <v>0</v>
      </c>
      <c r="SGD12" s="1442">
        <f>SUM(SFZ12:SGC12)</f>
        <v>0</v>
      </c>
      <c r="SGE12" s="1443">
        <f>'GC Table 8 - Primary'!SGC12</f>
        <v>0</v>
      </c>
      <c r="SGF12" s="1441">
        <f>'GC Table 6 - Secondary'!SGC14</f>
        <v>0</v>
      </c>
      <c r="SGG12" s="1444">
        <f>'GC Table 5 - Worker Training'!SGC12</f>
        <v>0</v>
      </c>
      <c r="SGH12" s="1441">
        <f>'GC Table 4 - Tertiary'!SGB9</f>
        <v>0</v>
      </c>
      <c r="SGI12" s="1445">
        <f>SUM(SGE12:SGH12)</f>
        <v>0</v>
      </c>
      <c r="SGJ12" s="1440">
        <f>'GC Table 8 - Primary'!SGC20</f>
        <v>0</v>
      </c>
      <c r="SGK12" s="1441">
        <f>'GC Table 6 - Secondary'!SGC22</f>
        <v>0</v>
      </c>
      <c r="SGL12" s="1441">
        <f>'GC Table 5 - Worker Training'!SGC20</f>
        <v>0</v>
      </c>
      <c r="SGM12" s="1441">
        <f>'GC Table 4 - Tertiary'!SGB17</f>
        <v>0</v>
      </c>
      <c r="SGN12" s="1446">
        <f>SUM(SGJ12:SGM12)</f>
        <v>0</v>
      </c>
      <c r="SGO12" s="780">
        <v>2014</v>
      </c>
      <c r="SGP12" s="1440">
        <f>'GC Table 8 - Primary'!SGS8</f>
        <v>0</v>
      </c>
      <c r="SGQ12" s="1441">
        <f>'GC Table 6 - Secondary'!SGS8</f>
        <v>0</v>
      </c>
      <c r="SGR12" s="1441">
        <f>'GC Table 5 - Worker Training'!SGS8</f>
        <v>0</v>
      </c>
      <c r="SGS12" s="1441">
        <f>'GC Table 4 - Tertiary'!SGR8</f>
        <v>0</v>
      </c>
      <c r="SGT12" s="1442">
        <f>SUM(SGP12:SGS12)</f>
        <v>0</v>
      </c>
      <c r="SGU12" s="1443">
        <f>'GC Table 8 - Primary'!SGS12</f>
        <v>0</v>
      </c>
      <c r="SGV12" s="1441">
        <f>'GC Table 6 - Secondary'!SGS14</f>
        <v>0</v>
      </c>
      <c r="SGW12" s="1444">
        <f>'GC Table 5 - Worker Training'!SGS12</f>
        <v>0</v>
      </c>
      <c r="SGX12" s="1441">
        <f>'GC Table 4 - Tertiary'!SGR9</f>
        <v>0</v>
      </c>
      <c r="SGY12" s="1445">
        <f>SUM(SGU12:SGX12)</f>
        <v>0</v>
      </c>
      <c r="SGZ12" s="1440">
        <f>'GC Table 8 - Primary'!SGS20</f>
        <v>0</v>
      </c>
      <c r="SHA12" s="1441">
        <f>'GC Table 6 - Secondary'!SGS22</f>
        <v>0</v>
      </c>
      <c r="SHB12" s="1441">
        <f>'GC Table 5 - Worker Training'!SGS20</f>
        <v>0</v>
      </c>
      <c r="SHC12" s="1441">
        <f>'GC Table 4 - Tertiary'!SGR17</f>
        <v>0</v>
      </c>
      <c r="SHD12" s="1446">
        <f>SUM(SGZ12:SHC12)</f>
        <v>0</v>
      </c>
      <c r="SHE12" s="780">
        <v>2014</v>
      </c>
      <c r="SHF12" s="1440">
        <f>'GC Table 8 - Primary'!SHI8</f>
        <v>0</v>
      </c>
      <c r="SHG12" s="1441">
        <f>'GC Table 6 - Secondary'!SHI8</f>
        <v>0</v>
      </c>
      <c r="SHH12" s="1441">
        <f>'GC Table 5 - Worker Training'!SHI8</f>
        <v>0</v>
      </c>
      <c r="SHI12" s="1441">
        <f>'GC Table 4 - Tertiary'!SHH8</f>
        <v>0</v>
      </c>
      <c r="SHJ12" s="1442">
        <f>SUM(SHF12:SHI12)</f>
        <v>0</v>
      </c>
      <c r="SHK12" s="1443">
        <f>'GC Table 8 - Primary'!SHI12</f>
        <v>0</v>
      </c>
      <c r="SHL12" s="1441">
        <f>'GC Table 6 - Secondary'!SHI14</f>
        <v>0</v>
      </c>
      <c r="SHM12" s="1444">
        <f>'GC Table 5 - Worker Training'!SHI12</f>
        <v>0</v>
      </c>
      <c r="SHN12" s="1441">
        <f>'GC Table 4 - Tertiary'!SHH9</f>
        <v>0</v>
      </c>
      <c r="SHO12" s="1445">
        <f>SUM(SHK12:SHN12)</f>
        <v>0</v>
      </c>
      <c r="SHP12" s="1440">
        <f>'GC Table 8 - Primary'!SHI20</f>
        <v>0</v>
      </c>
      <c r="SHQ12" s="1441">
        <f>'GC Table 6 - Secondary'!SHI22</f>
        <v>0</v>
      </c>
      <c r="SHR12" s="1441">
        <f>'GC Table 5 - Worker Training'!SHI20</f>
        <v>0</v>
      </c>
      <c r="SHS12" s="1441">
        <f>'GC Table 4 - Tertiary'!SHH17</f>
        <v>0</v>
      </c>
      <c r="SHT12" s="1446">
        <f>SUM(SHP12:SHS12)</f>
        <v>0</v>
      </c>
      <c r="SHU12" s="780">
        <v>2014</v>
      </c>
      <c r="SHV12" s="1440">
        <f>'GC Table 8 - Primary'!SHY8</f>
        <v>0</v>
      </c>
      <c r="SHW12" s="1441">
        <f>'GC Table 6 - Secondary'!SHY8</f>
        <v>0</v>
      </c>
      <c r="SHX12" s="1441">
        <f>'GC Table 5 - Worker Training'!SHY8</f>
        <v>0</v>
      </c>
      <c r="SHY12" s="1441">
        <f>'GC Table 4 - Tertiary'!SHX8</f>
        <v>0</v>
      </c>
      <c r="SHZ12" s="1442">
        <f>SUM(SHV12:SHY12)</f>
        <v>0</v>
      </c>
      <c r="SIA12" s="1443">
        <f>'GC Table 8 - Primary'!SHY12</f>
        <v>0</v>
      </c>
      <c r="SIB12" s="1441">
        <f>'GC Table 6 - Secondary'!SHY14</f>
        <v>0</v>
      </c>
      <c r="SIC12" s="1444">
        <f>'GC Table 5 - Worker Training'!SHY12</f>
        <v>0</v>
      </c>
      <c r="SID12" s="1441">
        <f>'GC Table 4 - Tertiary'!SHX9</f>
        <v>0</v>
      </c>
      <c r="SIE12" s="1445">
        <f>SUM(SIA12:SID12)</f>
        <v>0</v>
      </c>
      <c r="SIF12" s="1440">
        <f>'GC Table 8 - Primary'!SHY20</f>
        <v>0</v>
      </c>
      <c r="SIG12" s="1441">
        <f>'GC Table 6 - Secondary'!SHY22</f>
        <v>0</v>
      </c>
      <c r="SIH12" s="1441">
        <f>'GC Table 5 - Worker Training'!SHY20</f>
        <v>0</v>
      </c>
      <c r="SII12" s="1441">
        <f>'GC Table 4 - Tertiary'!SHX17</f>
        <v>0</v>
      </c>
      <c r="SIJ12" s="1446">
        <f>SUM(SIF12:SII12)</f>
        <v>0</v>
      </c>
      <c r="SIK12" s="780">
        <v>2014</v>
      </c>
      <c r="SIL12" s="1440">
        <f>'GC Table 8 - Primary'!SIO8</f>
        <v>0</v>
      </c>
      <c r="SIM12" s="1441">
        <f>'GC Table 6 - Secondary'!SIO8</f>
        <v>0</v>
      </c>
      <c r="SIN12" s="1441">
        <f>'GC Table 5 - Worker Training'!SIO8</f>
        <v>0</v>
      </c>
      <c r="SIO12" s="1441">
        <f>'GC Table 4 - Tertiary'!SIN8</f>
        <v>0</v>
      </c>
      <c r="SIP12" s="1442">
        <f>SUM(SIL12:SIO12)</f>
        <v>0</v>
      </c>
      <c r="SIQ12" s="1443">
        <f>'GC Table 8 - Primary'!SIO12</f>
        <v>0</v>
      </c>
      <c r="SIR12" s="1441">
        <f>'GC Table 6 - Secondary'!SIO14</f>
        <v>0</v>
      </c>
      <c r="SIS12" s="1444">
        <f>'GC Table 5 - Worker Training'!SIO12</f>
        <v>0</v>
      </c>
      <c r="SIT12" s="1441">
        <f>'GC Table 4 - Tertiary'!SIN9</f>
        <v>0</v>
      </c>
      <c r="SIU12" s="1445">
        <f>SUM(SIQ12:SIT12)</f>
        <v>0</v>
      </c>
      <c r="SIV12" s="1440">
        <f>'GC Table 8 - Primary'!SIO20</f>
        <v>0</v>
      </c>
      <c r="SIW12" s="1441">
        <f>'GC Table 6 - Secondary'!SIO22</f>
        <v>0</v>
      </c>
      <c r="SIX12" s="1441">
        <f>'GC Table 5 - Worker Training'!SIO20</f>
        <v>0</v>
      </c>
      <c r="SIY12" s="1441">
        <f>'GC Table 4 - Tertiary'!SIN17</f>
        <v>0</v>
      </c>
      <c r="SIZ12" s="1446">
        <f>SUM(SIV12:SIY12)</f>
        <v>0</v>
      </c>
      <c r="SJA12" s="780">
        <v>2014</v>
      </c>
      <c r="SJB12" s="1440">
        <f>'GC Table 8 - Primary'!SJE8</f>
        <v>0</v>
      </c>
      <c r="SJC12" s="1441">
        <f>'GC Table 6 - Secondary'!SJE8</f>
        <v>0</v>
      </c>
      <c r="SJD12" s="1441">
        <f>'GC Table 5 - Worker Training'!SJE8</f>
        <v>0</v>
      </c>
      <c r="SJE12" s="1441">
        <f>'GC Table 4 - Tertiary'!SJD8</f>
        <v>0</v>
      </c>
      <c r="SJF12" s="1442">
        <f>SUM(SJB12:SJE12)</f>
        <v>0</v>
      </c>
      <c r="SJG12" s="1443">
        <f>'GC Table 8 - Primary'!SJE12</f>
        <v>0</v>
      </c>
      <c r="SJH12" s="1441">
        <f>'GC Table 6 - Secondary'!SJE14</f>
        <v>0</v>
      </c>
      <c r="SJI12" s="1444">
        <f>'GC Table 5 - Worker Training'!SJE12</f>
        <v>0</v>
      </c>
      <c r="SJJ12" s="1441">
        <f>'GC Table 4 - Tertiary'!SJD9</f>
        <v>0</v>
      </c>
      <c r="SJK12" s="1445">
        <f>SUM(SJG12:SJJ12)</f>
        <v>0</v>
      </c>
      <c r="SJL12" s="1440">
        <f>'GC Table 8 - Primary'!SJE20</f>
        <v>0</v>
      </c>
      <c r="SJM12" s="1441">
        <f>'GC Table 6 - Secondary'!SJE22</f>
        <v>0</v>
      </c>
      <c r="SJN12" s="1441">
        <f>'GC Table 5 - Worker Training'!SJE20</f>
        <v>0</v>
      </c>
      <c r="SJO12" s="1441">
        <f>'GC Table 4 - Tertiary'!SJD17</f>
        <v>0</v>
      </c>
      <c r="SJP12" s="1446">
        <f>SUM(SJL12:SJO12)</f>
        <v>0</v>
      </c>
      <c r="SJQ12" s="780">
        <v>2014</v>
      </c>
      <c r="SJR12" s="1440">
        <f>'GC Table 8 - Primary'!SJU8</f>
        <v>0</v>
      </c>
      <c r="SJS12" s="1441">
        <f>'GC Table 6 - Secondary'!SJU8</f>
        <v>0</v>
      </c>
      <c r="SJT12" s="1441">
        <f>'GC Table 5 - Worker Training'!SJU8</f>
        <v>0</v>
      </c>
      <c r="SJU12" s="1441">
        <f>'GC Table 4 - Tertiary'!SJT8</f>
        <v>0</v>
      </c>
      <c r="SJV12" s="1442">
        <f>SUM(SJR12:SJU12)</f>
        <v>0</v>
      </c>
      <c r="SJW12" s="1443">
        <f>'GC Table 8 - Primary'!SJU12</f>
        <v>0</v>
      </c>
      <c r="SJX12" s="1441">
        <f>'GC Table 6 - Secondary'!SJU14</f>
        <v>0</v>
      </c>
      <c r="SJY12" s="1444">
        <f>'GC Table 5 - Worker Training'!SJU12</f>
        <v>0</v>
      </c>
      <c r="SJZ12" s="1441">
        <f>'GC Table 4 - Tertiary'!SJT9</f>
        <v>0</v>
      </c>
      <c r="SKA12" s="1445">
        <f>SUM(SJW12:SJZ12)</f>
        <v>0</v>
      </c>
      <c r="SKB12" s="1440">
        <f>'GC Table 8 - Primary'!SJU20</f>
        <v>0</v>
      </c>
      <c r="SKC12" s="1441">
        <f>'GC Table 6 - Secondary'!SJU22</f>
        <v>0</v>
      </c>
      <c r="SKD12" s="1441">
        <f>'GC Table 5 - Worker Training'!SJU20</f>
        <v>0</v>
      </c>
      <c r="SKE12" s="1441">
        <f>'GC Table 4 - Tertiary'!SJT17</f>
        <v>0</v>
      </c>
      <c r="SKF12" s="1446">
        <f>SUM(SKB12:SKE12)</f>
        <v>0</v>
      </c>
      <c r="SKG12" s="780">
        <v>2014</v>
      </c>
      <c r="SKH12" s="1440">
        <f>'GC Table 8 - Primary'!SKK8</f>
        <v>0</v>
      </c>
      <c r="SKI12" s="1441">
        <f>'GC Table 6 - Secondary'!SKK8</f>
        <v>0</v>
      </c>
      <c r="SKJ12" s="1441">
        <f>'GC Table 5 - Worker Training'!SKK8</f>
        <v>0</v>
      </c>
      <c r="SKK12" s="1441">
        <f>'GC Table 4 - Tertiary'!SKJ8</f>
        <v>0</v>
      </c>
      <c r="SKL12" s="1442">
        <f>SUM(SKH12:SKK12)</f>
        <v>0</v>
      </c>
      <c r="SKM12" s="1443">
        <f>'GC Table 8 - Primary'!SKK12</f>
        <v>0</v>
      </c>
      <c r="SKN12" s="1441">
        <f>'GC Table 6 - Secondary'!SKK14</f>
        <v>0</v>
      </c>
      <c r="SKO12" s="1444">
        <f>'GC Table 5 - Worker Training'!SKK12</f>
        <v>0</v>
      </c>
      <c r="SKP12" s="1441">
        <f>'GC Table 4 - Tertiary'!SKJ9</f>
        <v>0</v>
      </c>
      <c r="SKQ12" s="1445">
        <f>SUM(SKM12:SKP12)</f>
        <v>0</v>
      </c>
      <c r="SKR12" s="1440">
        <f>'GC Table 8 - Primary'!SKK20</f>
        <v>0</v>
      </c>
      <c r="SKS12" s="1441">
        <f>'GC Table 6 - Secondary'!SKK22</f>
        <v>0</v>
      </c>
      <c r="SKT12" s="1441">
        <f>'GC Table 5 - Worker Training'!SKK20</f>
        <v>0</v>
      </c>
      <c r="SKU12" s="1441">
        <f>'GC Table 4 - Tertiary'!SKJ17</f>
        <v>0</v>
      </c>
      <c r="SKV12" s="1446">
        <f>SUM(SKR12:SKU12)</f>
        <v>0</v>
      </c>
      <c r="SKW12" s="780">
        <v>2014</v>
      </c>
      <c r="SKX12" s="1440">
        <f>'GC Table 8 - Primary'!SLA8</f>
        <v>0</v>
      </c>
      <c r="SKY12" s="1441">
        <f>'GC Table 6 - Secondary'!SLA8</f>
        <v>0</v>
      </c>
      <c r="SKZ12" s="1441">
        <f>'GC Table 5 - Worker Training'!SLA8</f>
        <v>0</v>
      </c>
      <c r="SLA12" s="1441">
        <f>'GC Table 4 - Tertiary'!SKZ8</f>
        <v>0</v>
      </c>
      <c r="SLB12" s="1442">
        <f>SUM(SKX12:SLA12)</f>
        <v>0</v>
      </c>
      <c r="SLC12" s="1443">
        <f>'GC Table 8 - Primary'!SLA12</f>
        <v>0</v>
      </c>
      <c r="SLD12" s="1441">
        <f>'GC Table 6 - Secondary'!SLA14</f>
        <v>0</v>
      </c>
      <c r="SLE12" s="1444">
        <f>'GC Table 5 - Worker Training'!SLA12</f>
        <v>0</v>
      </c>
      <c r="SLF12" s="1441">
        <f>'GC Table 4 - Tertiary'!SKZ9</f>
        <v>0</v>
      </c>
      <c r="SLG12" s="1445">
        <f>SUM(SLC12:SLF12)</f>
        <v>0</v>
      </c>
      <c r="SLH12" s="1440">
        <f>'GC Table 8 - Primary'!SLA20</f>
        <v>0</v>
      </c>
      <c r="SLI12" s="1441">
        <f>'GC Table 6 - Secondary'!SLA22</f>
        <v>0</v>
      </c>
      <c r="SLJ12" s="1441">
        <f>'GC Table 5 - Worker Training'!SLA20</f>
        <v>0</v>
      </c>
      <c r="SLK12" s="1441">
        <f>'GC Table 4 - Tertiary'!SKZ17</f>
        <v>0</v>
      </c>
      <c r="SLL12" s="1446">
        <f>SUM(SLH12:SLK12)</f>
        <v>0</v>
      </c>
      <c r="SLM12" s="780">
        <v>2014</v>
      </c>
      <c r="SLN12" s="1440">
        <f>'GC Table 8 - Primary'!SLQ8</f>
        <v>0</v>
      </c>
      <c r="SLO12" s="1441">
        <f>'GC Table 6 - Secondary'!SLQ8</f>
        <v>0</v>
      </c>
      <c r="SLP12" s="1441">
        <f>'GC Table 5 - Worker Training'!SLQ8</f>
        <v>0</v>
      </c>
      <c r="SLQ12" s="1441">
        <f>'GC Table 4 - Tertiary'!SLP8</f>
        <v>0</v>
      </c>
      <c r="SLR12" s="1442">
        <f>SUM(SLN12:SLQ12)</f>
        <v>0</v>
      </c>
      <c r="SLS12" s="1443">
        <f>'GC Table 8 - Primary'!SLQ12</f>
        <v>0</v>
      </c>
      <c r="SLT12" s="1441">
        <f>'GC Table 6 - Secondary'!SLQ14</f>
        <v>0</v>
      </c>
      <c r="SLU12" s="1444">
        <f>'GC Table 5 - Worker Training'!SLQ12</f>
        <v>0</v>
      </c>
      <c r="SLV12" s="1441">
        <f>'GC Table 4 - Tertiary'!SLP9</f>
        <v>0</v>
      </c>
      <c r="SLW12" s="1445">
        <f>SUM(SLS12:SLV12)</f>
        <v>0</v>
      </c>
      <c r="SLX12" s="1440">
        <f>'GC Table 8 - Primary'!SLQ20</f>
        <v>0</v>
      </c>
      <c r="SLY12" s="1441">
        <f>'GC Table 6 - Secondary'!SLQ22</f>
        <v>0</v>
      </c>
      <c r="SLZ12" s="1441">
        <f>'GC Table 5 - Worker Training'!SLQ20</f>
        <v>0</v>
      </c>
      <c r="SMA12" s="1441">
        <f>'GC Table 4 - Tertiary'!SLP17</f>
        <v>0</v>
      </c>
      <c r="SMB12" s="1446">
        <f>SUM(SLX12:SMA12)</f>
        <v>0</v>
      </c>
      <c r="SMC12" s="780">
        <v>2014</v>
      </c>
      <c r="SMD12" s="1440">
        <f>'GC Table 8 - Primary'!SMG8</f>
        <v>0</v>
      </c>
      <c r="SME12" s="1441">
        <f>'GC Table 6 - Secondary'!SMG8</f>
        <v>0</v>
      </c>
      <c r="SMF12" s="1441">
        <f>'GC Table 5 - Worker Training'!SMG8</f>
        <v>0</v>
      </c>
      <c r="SMG12" s="1441">
        <f>'GC Table 4 - Tertiary'!SMF8</f>
        <v>0</v>
      </c>
      <c r="SMH12" s="1442">
        <f>SUM(SMD12:SMG12)</f>
        <v>0</v>
      </c>
      <c r="SMI12" s="1443">
        <f>'GC Table 8 - Primary'!SMG12</f>
        <v>0</v>
      </c>
      <c r="SMJ12" s="1441">
        <f>'GC Table 6 - Secondary'!SMG14</f>
        <v>0</v>
      </c>
      <c r="SMK12" s="1444">
        <f>'GC Table 5 - Worker Training'!SMG12</f>
        <v>0</v>
      </c>
      <c r="SML12" s="1441">
        <f>'GC Table 4 - Tertiary'!SMF9</f>
        <v>0</v>
      </c>
      <c r="SMM12" s="1445">
        <f>SUM(SMI12:SML12)</f>
        <v>0</v>
      </c>
      <c r="SMN12" s="1440">
        <f>'GC Table 8 - Primary'!SMG20</f>
        <v>0</v>
      </c>
      <c r="SMO12" s="1441">
        <f>'GC Table 6 - Secondary'!SMG22</f>
        <v>0</v>
      </c>
      <c r="SMP12" s="1441">
        <f>'GC Table 5 - Worker Training'!SMG20</f>
        <v>0</v>
      </c>
      <c r="SMQ12" s="1441">
        <f>'GC Table 4 - Tertiary'!SMF17</f>
        <v>0</v>
      </c>
      <c r="SMR12" s="1446">
        <f>SUM(SMN12:SMQ12)</f>
        <v>0</v>
      </c>
      <c r="SMS12" s="780">
        <v>2014</v>
      </c>
      <c r="SMT12" s="1440">
        <f>'GC Table 8 - Primary'!SMW8</f>
        <v>0</v>
      </c>
      <c r="SMU12" s="1441">
        <f>'GC Table 6 - Secondary'!SMW8</f>
        <v>0</v>
      </c>
      <c r="SMV12" s="1441">
        <f>'GC Table 5 - Worker Training'!SMW8</f>
        <v>0</v>
      </c>
      <c r="SMW12" s="1441">
        <f>'GC Table 4 - Tertiary'!SMV8</f>
        <v>0</v>
      </c>
      <c r="SMX12" s="1442">
        <f>SUM(SMT12:SMW12)</f>
        <v>0</v>
      </c>
      <c r="SMY12" s="1443">
        <f>'GC Table 8 - Primary'!SMW12</f>
        <v>0</v>
      </c>
      <c r="SMZ12" s="1441">
        <f>'GC Table 6 - Secondary'!SMW14</f>
        <v>0</v>
      </c>
      <c r="SNA12" s="1444">
        <f>'GC Table 5 - Worker Training'!SMW12</f>
        <v>0</v>
      </c>
      <c r="SNB12" s="1441">
        <f>'GC Table 4 - Tertiary'!SMV9</f>
        <v>0</v>
      </c>
      <c r="SNC12" s="1445">
        <f>SUM(SMY12:SNB12)</f>
        <v>0</v>
      </c>
      <c r="SND12" s="1440">
        <f>'GC Table 8 - Primary'!SMW20</f>
        <v>0</v>
      </c>
      <c r="SNE12" s="1441">
        <f>'GC Table 6 - Secondary'!SMW22</f>
        <v>0</v>
      </c>
      <c r="SNF12" s="1441">
        <f>'GC Table 5 - Worker Training'!SMW20</f>
        <v>0</v>
      </c>
      <c r="SNG12" s="1441">
        <f>'GC Table 4 - Tertiary'!SMV17</f>
        <v>0</v>
      </c>
      <c r="SNH12" s="1446">
        <f>SUM(SND12:SNG12)</f>
        <v>0</v>
      </c>
      <c r="SNI12" s="780">
        <v>2014</v>
      </c>
      <c r="SNJ12" s="1440">
        <f>'GC Table 8 - Primary'!SNM8</f>
        <v>0</v>
      </c>
      <c r="SNK12" s="1441">
        <f>'GC Table 6 - Secondary'!SNM8</f>
        <v>0</v>
      </c>
      <c r="SNL12" s="1441">
        <f>'GC Table 5 - Worker Training'!SNM8</f>
        <v>0</v>
      </c>
      <c r="SNM12" s="1441">
        <f>'GC Table 4 - Tertiary'!SNL8</f>
        <v>0</v>
      </c>
      <c r="SNN12" s="1442">
        <f>SUM(SNJ12:SNM12)</f>
        <v>0</v>
      </c>
      <c r="SNO12" s="1443">
        <f>'GC Table 8 - Primary'!SNM12</f>
        <v>0</v>
      </c>
      <c r="SNP12" s="1441">
        <f>'GC Table 6 - Secondary'!SNM14</f>
        <v>0</v>
      </c>
      <c r="SNQ12" s="1444">
        <f>'GC Table 5 - Worker Training'!SNM12</f>
        <v>0</v>
      </c>
      <c r="SNR12" s="1441">
        <f>'GC Table 4 - Tertiary'!SNL9</f>
        <v>0</v>
      </c>
      <c r="SNS12" s="1445">
        <f>SUM(SNO12:SNR12)</f>
        <v>0</v>
      </c>
      <c r="SNT12" s="1440">
        <f>'GC Table 8 - Primary'!SNM20</f>
        <v>0</v>
      </c>
      <c r="SNU12" s="1441">
        <f>'GC Table 6 - Secondary'!SNM22</f>
        <v>0</v>
      </c>
      <c r="SNV12" s="1441">
        <f>'GC Table 5 - Worker Training'!SNM20</f>
        <v>0</v>
      </c>
      <c r="SNW12" s="1441">
        <f>'GC Table 4 - Tertiary'!SNL17</f>
        <v>0</v>
      </c>
      <c r="SNX12" s="1446">
        <f>SUM(SNT12:SNW12)</f>
        <v>0</v>
      </c>
      <c r="SNY12" s="780">
        <v>2014</v>
      </c>
      <c r="SNZ12" s="1440">
        <f>'GC Table 8 - Primary'!SOC8</f>
        <v>0</v>
      </c>
      <c r="SOA12" s="1441">
        <f>'GC Table 6 - Secondary'!SOC8</f>
        <v>0</v>
      </c>
      <c r="SOB12" s="1441">
        <f>'GC Table 5 - Worker Training'!SOC8</f>
        <v>0</v>
      </c>
      <c r="SOC12" s="1441">
        <f>'GC Table 4 - Tertiary'!SOB8</f>
        <v>0</v>
      </c>
      <c r="SOD12" s="1442">
        <f>SUM(SNZ12:SOC12)</f>
        <v>0</v>
      </c>
      <c r="SOE12" s="1443">
        <f>'GC Table 8 - Primary'!SOC12</f>
        <v>0</v>
      </c>
      <c r="SOF12" s="1441">
        <f>'GC Table 6 - Secondary'!SOC14</f>
        <v>0</v>
      </c>
      <c r="SOG12" s="1444">
        <f>'GC Table 5 - Worker Training'!SOC12</f>
        <v>0</v>
      </c>
      <c r="SOH12" s="1441">
        <f>'GC Table 4 - Tertiary'!SOB9</f>
        <v>0</v>
      </c>
      <c r="SOI12" s="1445">
        <f>SUM(SOE12:SOH12)</f>
        <v>0</v>
      </c>
      <c r="SOJ12" s="1440">
        <f>'GC Table 8 - Primary'!SOC20</f>
        <v>0</v>
      </c>
      <c r="SOK12" s="1441">
        <f>'GC Table 6 - Secondary'!SOC22</f>
        <v>0</v>
      </c>
      <c r="SOL12" s="1441">
        <f>'GC Table 5 - Worker Training'!SOC20</f>
        <v>0</v>
      </c>
      <c r="SOM12" s="1441">
        <f>'GC Table 4 - Tertiary'!SOB17</f>
        <v>0</v>
      </c>
      <c r="SON12" s="1446">
        <f>SUM(SOJ12:SOM12)</f>
        <v>0</v>
      </c>
      <c r="SOO12" s="780">
        <v>2014</v>
      </c>
      <c r="SOP12" s="1440">
        <f>'GC Table 8 - Primary'!SOS8</f>
        <v>0</v>
      </c>
      <c r="SOQ12" s="1441">
        <f>'GC Table 6 - Secondary'!SOS8</f>
        <v>0</v>
      </c>
      <c r="SOR12" s="1441">
        <f>'GC Table 5 - Worker Training'!SOS8</f>
        <v>0</v>
      </c>
      <c r="SOS12" s="1441">
        <f>'GC Table 4 - Tertiary'!SOR8</f>
        <v>0</v>
      </c>
      <c r="SOT12" s="1442">
        <f>SUM(SOP12:SOS12)</f>
        <v>0</v>
      </c>
      <c r="SOU12" s="1443">
        <f>'GC Table 8 - Primary'!SOS12</f>
        <v>0</v>
      </c>
      <c r="SOV12" s="1441">
        <f>'GC Table 6 - Secondary'!SOS14</f>
        <v>0</v>
      </c>
      <c r="SOW12" s="1444">
        <f>'GC Table 5 - Worker Training'!SOS12</f>
        <v>0</v>
      </c>
      <c r="SOX12" s="1441">
        <f>'GC Table 4 - Tertiary'!SOR9</f>
        <v>0</v>
      </c>
      <c r="SOY12" s="1445">
        <f>SUM(SOU12:SOX12)</f>
        <v>0</v>
      </c>
      <c r="SOZ12" s="1440">
        <f>'GC Table 8 - Primary'!SOS20</f>
        <v>0</v>
      </c>
      <c r="SPA12" s="1441">
        <f>'GC Table 6 - Secondary'!SOS22</f>
        <v>0</v>
      </c>
      <c r="SPB12" s="1441">
        <f>'GC Table 5 - Worker Training'!SOS20</f>
        <v>0</v>
      </c>
      <c r="SPC12" s="1441">
        <f>'GC Table 4 - Tertiary'!SOR17</f>
        <v>0</v>
      </c>
      <c r="SPD12" s="1446">
        <f>SUM(SOZ12:SPC12)</f>
        <v>0</v>
      </c>
      <c r="SPE12" s="780">
        <v>2014</v>
      </c>
      <c r="SPF12" s="1440">
        <f>'GC Table 8 - Primary'!SPI8</f>
        <v>0</v>
      </c>
      <c r="SPG12" s="1441">
        <f>'GC Table 6 - Secondary'!SPI8</f>
        <v>0</v>
      </c>
      <c r="SPH12" s="1441">
        <f>'GC Table 5 - Worker Training'!SPI8</f>
        <v>0</v>
      </c>
      <c r="SPI12" s="1441">
        <f>'GC Table 4 - Tertiary'!SPH8</f>
        <v>0</v>
      </c>
      <c r="SPJ12" s="1442">
        <f>SUM(SPF12:SPI12)</f>
        <v>0</v>
      </c>
      <c r="SPK12" s="1443">
        <f>'GC Table 8 - Primary'!SPI12</f>
        <v>0</v>
      </c>
      <c r="SPL12" s="1441">
        <f>'GC Table 6 - Secondary'!SPI14</f>
        <v>0</v>
      </c>
      <c r="SPM12" s="1444">
        <f>'GC Table 5 - Worker Training'!SPI12</f>
        <v>0</v>
      </c>
      <c r="SPN12" s="1441">
        <f>'GC Table 4 - Tertiary'!SPH9</f>
        <v>0</v>
      </c>
      <c r="SPO12" s="1445">
        <f>SUM(SPK12:SPN12)</f>
        <v>0</v>
      </c>
      <c r="SPP12" s="1440">
        <f>'GC Table 8 - Primary'!SPI20</f>
        <v>0</v>
      </c>
      <c r="SPQ12" s="1441">
        <f>'GC Table 6 - Secondary'!SPI22</f>
        <v>0</v>
      </c>
      <c r="SPR12" s="1441">
        <f>'GC Table 5 - Worker Training'!SPI20</f>
        <v>0</v>
      </c>
      <c r="SPS12" s="1441">
        <f>'GC Table 4 - Tertiary'!SPH17</f>
        <v>0</v>
      </c>
      <c r="SPT12" s="1446">
        <f>SUM(SPP12:SPS12)</f>
        <v>0</v>
      </c>
      <c r="SPU12" s="780">
        <v>2014</v>
      </c>
      <c r="SPV12" s="1440">
        <f>'GC Table 8 - Primary'!SPY8</f>
        <v>0</v>
      </c>
      <c r="SPW12" s="1441">
        <f>'GC Table 6 - Secondary'!SPY8</f>
        <v>0</v>
      </c>
      <c r="SPX12" s="1441">
        <f>'GC Table 5 - Worker Training'!SPY8</f>
        <v>0</v>
      </c>
      <c r="SPY12" s="1441">
        <f>'GC Table 4 - Tertiary'!SPX8</f>
        <v>0</v>
      </c>
      <c r="SPZ12" s="1442">
        <f>SUM(SPV12:SPY12)</f>
        <v>0</v>
      </c>
      <c r="SQA12" s="1443">
        <f>'GC Table 8 - Primary'!SPY12</f>
        <v>0</v>
      </c>
      <c r="SQB12" s="1441">
        <f>'GC Table 6 - Secondary'!SPY14</f>
        <v>0</v>
      </c>
      <c r="SQC12" s="1444">
        <f>'GC Table 5 - Worker Training'!SPY12</f>
        <v>0</v>
      </c>
      <c r="SQD12" s="1441">
        <f>'GC Table 4 - Tertiary'!SPX9</f>
        <v>0</v>
      </c>
      <c r="SQE12" s="1445">
        <f>SUM(SQA12:SQD12)</f>
        <v>0</v>
      </c>
      <c r="SQF12" s="1440">
        <f>'GC Table 8 - Primary'!SPY20</f>
        <v>0</v>
      </c>
      <c r="SQG12" s="1441">
        <f>'GC Table 6 - Secondary'!SPY22</f>
        <v>0</v>
      </c>
      <c r="SQH12" s="1441">
        <f>'GC Table 5 - Worker Training'!SPY20</f>
        <v>0</v>
      </c>
      <c r="SQI12" s="1441">
        <f>'GC Table 4 - Tertiary'!SPX17</f>
        <v>0</v>
      </c>
      <c r="SQJ12" s="1446">
        <f>SUM(SQF12:SQI12)</f>
        <v>0</v>
      </c>
      <c r="SQK12" s="780">
        <v>2014</v>
      </c>
      <c r="SQL12" s="1440">
        <f>'GC Table 8 - Primary'!SQO8</f>
        <v>0</v>
      </c>
      <c r="SQM12" s="1441">
        <f>'GC Table 6 - Secondary'!SQO8</f>
        <v>0</v>
      </c>
      <c r="SQN12" s="1441">
        <f>'GC Table 5 - Worker Training'!SQO8</f>
        <v>0</v>
      </c>
      <c r="SQO12" s="1441">
        <f>'GC Table 4 - Tertiary'!SQN8</f>
        <v>0</v>
      </c>
      <c r="SQP12" s="1442">
        <f>SUM(SQL12:SQO12)</f>
        <v>0</v>
      </c>
      <c r="SQQ12" s="1443">
        <f>'GC Table 8 - Primary'!SQO12</f>
        <v>0</v>
      </c>
      <c r="SQR12" s="1441">
        <f>'GC Table 6 - Secondary'!SQO14</f>
        <v>0</v>
      </c>
      <c r="SQS12" s="1444">
        <f>'GC Table 5 - Worker Training'!SQO12</f>
        <v>0</v>
      </c>
      <c r="SQT12" s="1441">
        <f>'GC Table 4 - Tertiary'!SQN9</f>
        <v>0</v>
      </c>
      <c r="SQU12" s="1445">
        <f>SUM(SQQ12:SQT12)</f>
        <v>0</v>
      </c>
      <c r="SQV12" s="1440">
        <f>'GC Table 8 - Primary'!SQO20</f>
        <v>0</v>
      </c>
      <c r="SQW12" s="1441">
        <f>'GC Table 6 - Secondary'!SQO22</f>
        <v>0</v>
      </c>
      <c r="SQX12" s="1441">
        <f>'GC Table 5 - Worker Training'!SQO20</f>
        <v>0</v>
      </c>
      <c r="SQY12" s="1441">
        <f>'GC Table 4 - Tertiary'!SQN17</f>
        <v>0</v>
      </c>
      <c r="SQZ12" s="1446">
        <f>SUM(SQV12:SQY12)</f>
        <v>0</v>
      </c>
      <c r="SRA12" s="780">
        <v>2014</v>
      </c>
      <c r="SRB12" s="1440">
        <f>'GC Table 8 - Primary'!SRE8</f>
        <v>0</v>
      </c>
      <c r="SRC12" s="1441">
        <f>'GC Table 6 - Secondary'!SRE8</f>
        <v>0</v>
      </c>
      <c r="SRD12" s="1441">
        <f>'GC Table 5 - Worker Training'!SRE8</f>
        <v>0</v>
      </c>
      <c r="SRE12" s="1441">
        <f>'GC Table 4 - Tertiary'!SRD8</f>
        <v>0</v>
      </c>
      <c r="SRF12" s="1442">
        <f>SUM(SRB12:SRE12)</f>
        <v>0</v>
      </c>
      <c r="SRG12" s="1443">
        <f>'GC Table 8 - Primary'!SRE12</f>
        <v>0</v>
      </c>
      <c r="SRH12" s="1441">
        <f>'GC Table 6 - Secondary'!SRE14</f>
        <v>0</v>
      </c>
      <c r="SRI12" s="1444">
        <f>'GC Table 5 - Worker Training'!SRE12</f>
        <v>0</v>
      </c>
      <c r="SRJ12" s="1441">
        <f>'GC Table 4 - Tertiary'!SRD9</f>
        <v>0</v>
      </c>
      <c r="SRK12" s="1445">
        <f>SUM(SRG12:SRJ12)</f>
        <v>0</v>
      </c>
      <c r="SRL12" s="1440">
        <f>'GC Table 8 - Primary'!SRE20</f>
        <v>0</v>
      </c>
      <c r="SRM12" s="1441">
        <f>'GC Table 6 - Secondary'!SRE22</f>
        <v>0</v>
      </c>
      <c r="SRN12" s="1441">
        <f>'GC Table 5 - Worker Training'!SRE20</f>
        <v>0</v>
      </c>
      <c r="SRO12" s="1441">
        <f>'GC Table 4 - Tertiary'!SRD17</f>
        <v>0</v>
      </c>
      <c r="SRP12" s="1446">
        <f>SUM(SRL12:SRO12)</f>
        <v>0</v>
      </c>
      <c r="SRQ12" s="780">
        <v>2014</v>
      </c>
      <c r="SRR12" s="1440">
        <f>'GC Table 8 - Primary'!SRU8</f>
        <v>0</v>
      </c>
      <c r="SRS12" s="1441">
        <f>'GC Table 6 - Secondary'!SRU8</f>
        <v>0</v>
      </c>
      <c r="SRT12" s="1441">
        <f>'GC Table 5 - Worker Training'!SRU8</f>
        <v>0</v>
      </c>
      <c r="SRU12" s="1441">
        <f>'GC Table 4 - Tertiary'!SRT8</f>
        <v>0</v>
      </c>
      <c r="SRV12" s="1442">
        <f>SUM(SRR12:SRU12)</f>
        <v>0</v>
      </c>
      <c r="SRW12" s="1443">
        <f>'GC Table 8 - Primary'!SRU12</f>
        <v>0</v>
      </c>
      <c r="SRX12" s="1441">
        <f>'GC Table 6 - Secondary'!SRU14</f>
        <v>0</v>
      </c>
      <c r="SRY12" s="1444">
        <f>'GC Table 5 - Worker Training'!SRU12</f>
        <v>0</v>
      </c>
      <c r="SRZ12" s="1441">
        <f>'GC Table 4 - Tertiary'!SRT9</f>
        <v>0</v>
      </c>
      <c r="SSA12" s="1445">
        <f>SUM(SRW12:SRZ12)</f>
        <v>0</v>
      </c>
      <c r="SSB12" s="1440">
        <f>'GC Table 8 - Primary'!SRU20</f>
        <v>0</v>
      </c>
      <c r="SSC12" s="1441">
        <f>'GC Table 6 - Secondary'!SRU22</f>
        <v>0</v>
      </c>
      <c r="SSD12" s="1441">
        <f>'GC Table 5 - Worker Training'!SRU20</f>
        <v>0</v>
      </c>
      <c r="SSE12" s="1441">
        <f>'GC Table 4 - Tertiary'!SRT17</f>
        <v>0</v>
      </c>
      <c r="SSF12" s="1446">
        <f>SUM(SSB12:SSE12)</f>
        <v>0</v>
      </c>
      <c r="SSG12" s="780">
        <v>2014</v>
      </c>
      <c r="SSH12" s="1440">
        <f>'GC Table 8 - Primary'!SSK8</f>
        <v>0</v>
      </c>
      <c r="SSI12" s="1441">
        <f>'GC Table 6 - Secondary'!SSK8</f>
        <v>0</v>
      </c>
      <c r="SSJ12" s="1441">
        <f>'GC Table 5 - Worker Training'!SSK8</f>
        <v>0</v>
      </c>
      <c r="SSK12" s="1441">
        <f>'GC Table 4 - Tertiary'!SSJ8</f>
        <v>0</v>
      </c>
      <c r="SSL12" s="1442">
        <f>SUM(SSH12:SSK12)</f>
        <v>0</v>
      </c>
      <c r="SSM12" s="1443">
        <f>'GC Table 8 - Primary'!SSK12</f>
        <v>0</v>
      </c>
      <c r="SSN12" s="1441">
        <f>'GC Table 6 - Secondary'!SSK14</f>
        <v>0</v>
      </c>
      <c r="SSO12" s="1444">
        <f>'GC Table 5 - Worker Training'!SSK12</f>
        <v>0</v>
      </c>
      <c r="SSP12" s="1441">
        <f>'GC Table 4 - Tertiary'!SSJ9</f>
        <v>0</v>
      </c>
      <c r="SSQ12" s="1445">
        <f>SUM(SSM12:SSP12)</f>
        <v>0</v>
      </c>
      <c r="SSR12" s="1440">
        <f>'GC Table 8 - Primary'!SSK20</f>
        <v>0</v>
      </c>
      <c r="SSS12" s="1441">
        <f>'GC Table 6 - Secondary'!SSK22</f>
        <v>0</v>
      </c>
      <c r="SST12" s="1441">
        <f>'GC Table 5 - Worker Training'!SSK20</f>
        <v>0</v>
      </c>
      <c r="SSU12" s="1441">
        <f>'GC Table 4 - Tertiary'!SSJ17</f>
        <v>0</v>
      </c>
      <c r="SSV12" s="1446">
        <f>SUM(SSR12:SSU12)</f>
        <v>0</v>
      </c>
      <c r="SSW12" s="780">
        <v>2014</v>
      </c>
      <c r="SSX12" s="1440">
        <f>'GC Table 8 - Primary'!STA8</f>
        <v>0</v>
      </c>
      <c r="SSY12" s="1441">
        <f>'GC Table 6 - Secondary'!STA8</f>
        <v>0</v>
      </c>
      <c r="SSZ12" s="1441">
        <f>'GC Table 5 - Worker Training'!STA8</f>
        <v>0</v>
      </c>
      <c r="STA12" s="1441">
        <f>'GC Table 4 - Tertiary'!SSZ8</f>
        <v>0</v>
      </c>
      <c r="STB12" s="1442">
        <f>SUM(SSX12:STA12)</f>
        <v>0</v>
      </c>
      <c r="STC12" s="1443">
        <f>'GC Table 8 - Primary'!STA12</f>
        <v>0</v>
      </c>
      <c r="STD12" s="1441">
        <f>'GC Table 6 - Secondary'!STA14</f>
        <v>0</v>
      </c>
      <c r="STE12" s="1444">
        <f>'GC Table 5 - Worker Training'!STA12</f>
        <v>0</v>
      </c>
      <c r="STF12" s="1441">
        <f>'GC Table 4 - Tertiary'!SSZ9</f>
        <v>0</v>
      </c>
      <c r="STG12" s="1445">
        <f>SUM(STC12:STF12)</f>
        <v>0</v>
      </c>
      <c r="STH12" s="1440">
        <f>'GC Table 8 - Primary'!STA20</f>
        <v>0</v>
      </c>
      <c r="STI12" s="1441">
        <f>'GC Table 6 - Secondary'!STA22</f>
        <v>0</v>
      </c>
      <c r="STJ12" s="1441">
        <f>'GC Table 5 - Worker Training'!STA20</f>
        <v>0</v>
      </c>
      <c r="STK12" s="1441">
        <f>'GC Table 4 - Tertiary'!SSZ17</f>
        <v>0</v>
      </c>
      <c r="STL12" s="1446">
        <f>SUM(STH12:STK12)</f>
        <v>0</v>
      </c>
      <c r="STM12" s="780">
        <v>2014</v>
      </c>
      <c r="STN12" s="1440">
        <f>'GC Table 8 - Primary'!STQ8</f>
        <v>0</v>
      </c>
      <c r="STO12" s="1441">
        <f>'GC Table 6 - Secondary'!STQ8</f>
        <v>0</v>
      </c>
      <c r="STP12" s="1441">
        <f>'GC Table 5 - Worker Training'!STQ8</f>
        <v>0</v>
      </c>
      <c r="STQ12" s="1441">
        <f>'GC Table 4 - Tertiary'!STP8</f>
        <v>0</v>
      </c>
      <c r="STR12" s="1442">
        <f>SUM(STN12:STQ12)</f>
        <v>0</v>
      </c>
      <c r="STS12" s="1443">
        <f>'GC Table 8 - Primary'!STQ12</f>
        <v>0</v>
      </c>
      <c r="STT12" s="1441">
        <f>'GC Table 6 - Secondary'!STQ14</f>
        <v>0</v>
      </c>
      <c r="STU12" s="1444">
        <f>'GC Table 5 - Worker Training'!STQ12</f>
        <v>0</v>
      </c>
      <c r="STV12" s="1441">
        <f>'GC Table 4 - Tertiary'!STP9</f>
        <v>0</v>
      </c>
      <c r="STW12" s="1445">
        <f>SUM(STS12:STV12)</f>
        <v>0</v>
      </c>
      <c r="STX12" s="1440">
        <f>'GC Table 8 - Primary'!STQ20</f>
        <v>0</v>
      </c>
      <c r="STY12" s="1441">
        <f>'GC Table 6 - Secondary'!STQ22</f>
        <v>0</v>
      </c>
      <c r="STZ12" s="1441">
        <f>'GC Table 5 - Worker Training'!STQ20</f>
        <v>0</v>
      </c>
      <c r="SUA12" s="1441">
        <f>'GC Table 4 - Tertiary'!STP17</f>
        <v>0</v>
      </c>
      <c r="SUB12" s="1446">
        <f>SUM(STX12:SUA12)</f>
        <v>0</v>
      </c>
      <c r="SUC12" s="780">
        <v>2014</v>
      </c>
      <c r="SUD12" s="1440">
        <f>'GC Table 8 - Primary'!SUG8</f>
        <v>0</v>
      </c>
      <c r="SUE12" s="1441">
        <f>'GC Table 6 - Secondary'!SUG8</f>
        <v>0</v>
      </c>
      <c r="SUF12" s="1441">
        <f>'GC Table 5 - Worker Training'!SUG8</f>
        <v>0</v>
      </c>
      <c r="SUG12" s="1441">
        <f>'GC Table 4 - Tertiary'!SUF8</f>
        <v>0</v>
      </c>
      <c r="SUH12" s="1442">
        <f>SUM(SUD12:SUG12)</f>
        <v>0</v>
      </c>
      <c r="SUI12" s="1443">
        <f>'GC Table 8 - Primary'!SUG12</f>
        <v>0</v>
      </c>
      <c r="SUJ12" s="1441">
        <f>'GC Table 6 - Secondary'!SUG14</f>
        <v>0</v>
      </c>
      <c r="SUK12" s="1444">
        <f>'GC Table 5 - Worker Training'!SUG12</f>
        <v>0</v>
      </c>
      <c r="SUL12" s="1441">
        <f>'GC Table 4 - Tertiary'!SUF9</f>
        <v>0</v>
      </c>
      <c r="SUM12" s="1445">
        <f>SUM(SUI12:SUL12)</f>
        <v>0</v>
      </c>
      <c r="SUN12" s="1440">
        <f>'GC Table 8 - Primary'!SUG20</f>
        <v>0</v>
      </c>
      <c r="SUO12" s="1441">
        <f>'GC Table 6 - Secondary'!SUG22</f>
        <v>0</v>
      </c>
      <c r="SUP12" s="1441">
        <f>'GC Table 5 - Worker Training'!SUG20</f>
        <v>0</v>
      </c>
      <c r="SUQ12" s="1441">
        <f>'GC Table 4 - Tertiary'!SUF17</f>
        <v>0</v>
      </c>
      <c r="SUR12" s="1446">
        <f>SUM(SUN12:SUQ12)</f>
        <v>0</v>
      </c>
      <c r="SUS12" s="780">
        <v>2014</v>
      </c>
      <c r="SUT12" s="1440">
        <f>'GC Table 8 - Primary'!SUW8</f>
        <v>0</v>
      </c>
      <c r="SUU12" s="1441">
        <f>'GC Table 6 - Secondary'!SUW8</f>
        <v>0</v>
      </c>
      <c r="SUV12" s="1441">
        <f>'GC Table 5 - Worker Training'!SUW8</f>
        <v>0</v>
      </c>
      <c r="SUW12" s="1441">
        <f>'GC Table 4 - Tertiary'!SUV8</f>
        <v>0</v>
      </c>
      <c r="SUX12" s="1442">
        <f>SUM(SUT12:SUW12)</f>
        <v>0</v>
      </c>
      <c r="SUY12" s="1443">
        <f>'GC Table 8 - Primary'!SUW12</f>
        <v>0</v>
      </c>
      <c r="SUZ12" s="1441">
        <f>'GC Table 6 - Secondary'!SUW14</f>
        <v>0</v>
      </c>
      <c r="SVA12" s="1444">
        <f>'GC Table 5 - Worker Training'!SUW12</f>
        <v>0</v>
      </c>
      <c r="SVB12" s="1441">
        <f>'GC Table 4 - Tertiary'!SUV9</f>
        <v>0</v>
      </c>
      <c r="SVC12" s="1445">
        <f>SUM(SUY12:SVB12)</f>
        <v>0</v>
      </c>
      <c r="SVD12" s="1440">
        <f>'GC Table 8 - Primary'!SUW20</f>
        <v>0</v>
      </c>
      <c r="SVE12" s="1441">
        <f>'GC Table 6 - Secondary'!SUW22</f>
        <v>0</v>
      </c>
      <c r="SVF12" s="1441">
        <f>'GC Table 5 - Worker Training'!SUW20</f>
        <v>0</v>
      </c>
      <c r="SVG12" s="1441">
        <f>'GC Table 4 - Tertiary'!SUV17</f>
        <v>0</v>
      </c>
      <c r="SVH12" s="1446">
        <f>SUM(SVD12:SVG12)</f>
        <v>0</v>
      </c>
      <c r="SVI12" s="780">
        <v>2014</v>
      </c>
      <c r="SVJ12" s="1440">
        <f>'GC Table 8 - Primary'!SVM8</f>
        <v>0</v>
      </c>
      <c r="SVK12" s="1441">
        <f>'GC Table 6 - Secondary'!SVM8</f>
        <v>0</v>
      </c>
      <c r="SVL12" s="1441">
        <f>'GC Table 5 - Worker Training'!SVM8</f>
        <v>0</v>
      </c>
      <c r="SVM12" s="1441">
        <f>'GC Table 4 - Tertiary'!SVL8</f>
        <v>0</v>
      </c>
      <c r="SVN12" s="1442">
        <f>SUM(SVJ12:SVM12)</f>
        <v>0</v>
      </c>
      <c r="SVO12" s="1443">
        <f>'GC Table 8 - Primary'!SVM12</f>
        <v>0</v>
      </c>
      <c r="SVP12" s="1441">
        <f>'GC Table 6 - Secondary'!SVM14</f>
        <v>0</v>
      </c>
      <c r="SVQ12" s="1444">
        <f>'GC Table 5 - Worker Training'!SVM12</f>
        <v>0</v>
      </c>
      <c r="SVR12" s="1441">
        <f>'GC Table 4 - Tertiary'!SVL9</f>
        <v>0</v>
      </c>
      <c r="SVS12" s="1445">
        <f>SUM(SVO12:SVR12)</f>
        <v>0</v>
      </c>
      <c r="SVT12" s="1440">
        <f>'GC Table 8 - Primary'!SVM20</f>
        <v>0</v>
      </c>
      <c r="SVU12" s="1441">
        <f>'GC Table 6 - Secondary'!SVM22</f>
        <v>0</v>
      </c>
      <c r="SVV12" s="1441">
        <f>'GC Table 5 - Worker Training'!SVM20</f>
        <v>0</v>
      </c>
      <c r="SVW12" s="1441">
        <f>'GC Table 4 - Tertiary'!SVL17</f>
        <v>0</v>
      </c>
      <c r="SVX12" s="1446">
        <f>SUM(SVT12:SVW12)</f>
        <v>0</v>
      </c>
      <c r="SVY12" s="780">
        <v>2014</v>
      </c>
      <c r="SVZ12" s="1440">
        <f>'GC Table 8 - Primary'!SWC8</f>
        <v>0</v>
      </c>
      <c r="SWA12" s="1441">
        <f>'GC Table 6 - Secondary'!SWC8</f>
        <v>0</v>
      </c>
      <c r="SWB12" s="1441">
        <f>'GC Table 5 - Worker Training'!SWC8</f>
        <v>0</v>
      </c>
      <c r="SWC12" s="1441">
        <f>'GC Table 4 - Tertiary'!SWB8</f>
        <v>0</v>
      </c>
      <c r="SWD12" s="1442">
        <f>SUM(SVZ12:SWC12)</f>
        <v>0</v>
      </c>
      <c r="SWE12" s="1443">
        <f>'GC Table 8 - Primary'!SWC12</f>
        <v>0</v>
      </c>
      <c r="SWF12" s="1441">
        <f>'GC Table 6 - Secondary'!SWC14</f>
        <v>0</v>
      </c>
      <c r="SWG12" s="1444">
        <f>'GC Table 5 - Worker Training'!SWC12</f>
        <v>0</v>
      </c>
      <c r="SWH12" s="1441">
        <f>'GC Table 4 - Tertiary'!SWB9</f>
        <v>0</v>
      </c>
      <c r="SWI12" s="1445">
        <f>SUM(SWE12:SWH12)</f>
        <v>0</v>
      </c>
      <c r="SWJ12" s="1440">
        <f>'GC Table 8 - Primary'!SWC20</f>
        <v>0</v>
      </c>
      <c r="SWK12" s="1441">
        <f>'GC Table 6 - Secondary'!SWC22</f>
        <v>0</v>
      </c>
      <c r="SWL12" s="1441">
        <f>'GC Table 5 - Worker Training'!SWC20</f>
        <v>0</v>
      </c>
      <c r="SWM12" s="1441">
        <f>'GC Table 4 - Tertiary'!SWB17</f>
        <v>0</v>
      </c>
      <c r="SWN12" s="1446">
        <f>SUM(SWJ12:SWM12)</f>
        <v>0</v>
      </c>
      <c r="SWO12" s="780">
        <v>2014</v>
      </c>
      <c r="SWP12" s="1440">
        <f>'GC Table 8 - Primary'!SWS8</f>
        <v>0</v>
      </c>
      <c r="SWQ12" s="1441">
        <f>'GC Table 6 - Secondary'!SWS8</f>
        <v>0</v>
      </c>
      <c r="SWR12" s="1441">
        <f>'GC Table 5 - Worker Training'!SWS8</f>
        <v>0</v>
      </c>
      <c r="SWS12" s="1441">
        <f>'GC Table 4 - Tertiary'!SWR8</f>
        <v>0</v>
      </c>
      <c r="SWT12" s="1442">
        <f>SUM(SWP12:SWS12)</f>
        <v>0</v>
      </c>
      <c r="SWU12" s="1443">
        <f>'GC Table 8 - Primary'!SWS12</f>
        <v>0</v>
      </c>
      <c r="SWV12" s="1441">
        <f>'GC Table 6 - Secondary'!SWS14</f>
        <v>0</v>
      </c>
      <c r="SWW12" s="1444">
        <f>'GC Table 5 - Worker Training'!SWS12</f>
        <v>0</v>
      </c>
      <c r="SWX12" s="1441">
        <f>'GC Table 4 - Tertiary'!SWR9</f>
        <v>0</v>
      </c>
      <c r="SWY12" s="1445">
        <f>SUM(SWU12:SWX12)</f>
        <v>0</v>
      </c>
      <c r="SWZ12" s="1440">
        <f>'GC Table 8 - Primary'!SWS20</f>
        <v>0</v>
      </c>
      <c r="SXA12" s="1441">
        <f>'GC Table 6 - Secondary'!SWS22</f>
        <v>0</v>
      </c>
      <c r="SXB12" s="1441">
        <f>'GC Table 5 - Worker Training'!SWS20</f>
        <v>0</v>
      </c>
      <c r="SXC12" s="1441">
        <f>'GC Table 4 - Tertiary'!SWR17</f>
        <v>0</v>
      </c>
      <c r="SXD12" s="1446">
        <f>SUM(SWZ12:SXC12)</f>
        <v>0</v>
      </c>
      <c r="SXE12" s="780">
        <v>2014</v>
      </c>
      <c r="SXF12" s="1440">
        <f>'GC Table 8 - Primary'!SXI8</f>
        <v>0</v>
      </c>
      <c r="SXG12" s="1441">
        <f>'GC Table 6 - Secondary'!SXI8</f>
        <v>0</v>
      </c>
      <c r="SXH12" s="1441">
        <f>'GC Table 5 - Worker Training'!SXI8</f>
        <v>0</v>
      </c>
      <c r="SXI12" s="1441">
        <f>'GC Table 4 - Tertiary'!SXH8</f>
        <v>0</v>
      </c>
      <c r="SXJ12" s="1442">
        <f>SUM(SXF12:SXI12)</f>
        <v>0</v>
      </c>
      <c r="SXK12" s="1443">
        <f>'GC Table 8 - Primary'!SXI12</f>
        <v>0</v>
      </c>
      <c r="SXL12" s="1441">
        <f>'GC Table 6 - Secondary'!SXI14</f>
        <v>0</v>
      </c>
      <c r="SXM12" s="1444">
        <f>'GC Table 5 - Worker Training'!SXI12</f>
        <v>0</v>
      </c>
      <c r="SXN12" s="1441">
        <f>'GC Table 4 - Tertiary'!SXH9</f>
        <v>0</v>
      </c>
      <c r="SXO12" s="1445">
        <f>SUM(SXK12:SXN12)</f>
        <v>0</v>
      </c>
      <c r="SXP12" s="1440">
        <f>'GC Table 8 - Primary'!SXI20</f>
        <v>0</v>
      </c>
      <c r="SXQ12" s="1441">
        <f>'GC Table 6 - Secondary'!SXI22</f>
        <v>0</v>
      </c>
      <c r="SXR12" s="1441">
        <f>'GC Table 5 - Worker Training'!SXI20</f>
        <v>0</v>
      </c>
      <c r="SXS12" s="1441">
        <f>'GC Table 4 - Tertiary'!SXH17</f>
        <v>0</v>
      </c>
      <c r="SXT12" s="1446">
        <f>SUM(SXP12:SXS12)</f>
        <v>0</v>
      </c>
      <c r="SXU12" s="780">
        <v>2014</v>
      </c>
      <c r="SXV12" s="1440">
        <f>'GC Table 8 - Primary'!SXY8</f>
        <v>0</v>
      </c>
      <c r="SXW12" s="1441">
        <f>'GC Table 6 - Secondary'!SXY8</f>
        <v>0</v>
      </c>
      <c r="SXX12" s="1441">
        <f>'GC Table 5 - Worker Training'!SXY8</f>
        <v>0</v>
      </c>
      <c r="SXY12" s="1441">
        <f>'GC Table 4 - Tertiary'!SXX8</f>
        <v>0</v>
      </c>
      <c r="SXZ12" s="1442">
        <f>SUM(SXV12:SXY12)</f>
        <v>0</v>
      </c>
      <c r="SYA12" s="1443">
        <f>'GC Table 8 - Primary'!SXY12</f>
        <v>0</v>
      </c>
      <c r="SYB12" s="1441">
        <f>'GC Table 6 - Secondary'!SXY14</f>
        <v>0</v>
      </c>
      <c r="SYC12" s="1444">
        <f>'GC Table 5 - Worker Training'!SXY12</f>
        <v>0</v>
      </c>
      <c r="SYD12" s="1441">
        <f>'GC Table 4 - Tertiary'!SXX9</f>
        <v>0</v>
      </c>
      <c r="SYE12" s="1445">
        <f>SUM(SYA12:SYD12)</f>
        <v>0</v>
      </c>
      <c r="SYF12" s="1440">
        <f>'GC Table 8 - Primary'!SXY20</f>
        <v>0</v>
      </c>
      <c r="SYG12" s="1441">
        <f>'GC Table 6 - Secondary'!SXY22</f>
        <v>0</v>
      </c>
      <c r="SYH12" s="1441">
        <f>'GC Table 5 - Worker Training'!SXY20</f>
        <v>0</v>
      </c>
      <c r="SYI12" s="1441">
        <f>'GC Table 4 - Tertiary'!SXX17</f>
        <v>0</v>
      </c>
      <c r="SYJ12" s="1446">
        <f>SUM(SYF12:SYI12)</f>
        <v>0</v>
      </c>
      <c r="SYK12" s="780">
        <v>2014</v>
      </c>
      <c r="SYL12" s="1440">
        <f>'GC Table 8 - Primary'!SYO8</f>
        <v>0</v>
      </c>
      <c r="SYM12" s="1441">
        <f>'GC Table 6 - Secondary'!SYO8</f>
        <v>0</v>
      </c>
      <c r="SYN12" s="1441">
        <f>'GC Table 5 - Worker Training'!SYO8</f>
        <v>0</v>
      </c>
      <c r="SYO12" s="1441">
        <f>'GC Table 4 - Tertiary'!SYN8</f>
        <v>0</v>
      </c>
      <c r="SYP12" s="1442">
        <f>SUM(SYL12:SYO12)</f>
        <v>0</v>
      </c>
      <c r="SYQ12" s="1443">
        <f>'GC Table 8 - Primary'!SYO12</f>
        <v>0</v>
      </c>
      <c r="SYR12" s="1441">
        <f>'GC Table 6 - Secondary'!SYO14</f>
        <v>0</v>
      </c>
      <c r="SYS12" s="1444">
        <f>'GC Table 5 - Worker Training'!SYO12</f>
        <v>0</v>
      </c>
      <c r="SYT12" s="1441">
        <f>'GC Table 4 - Tertiary'!SYN9</f>
        <v>0</v>
      </c>
      <c r="SYU12" s="1445">
        <f>SUM(SYQ12:SYT12)</f>
        <v>0</v>
      </c>
      <c r="SYV12" s="1440">
        <f>'GC Table 8 - Primary'!SYO20</f>
        <v>0</v>
      </c>
      <c r="SYW12" s="1441">
        <f>'GC Table 6 - Secondary'!SYO22</f>
        <v>0</v>
      </c>
      <c r="SYX12" s="1441">
        <f>'GC Table 5 - Worker Training'!SYO20</f>
        <v>0</v>
      </c>
      <c r="SYY12" s="1441">
        <f>'GC Table 4 - Tertiary'!SYN17</f>
        <v>0</v>
      </c>
      <c r="SYZ12" s="1446">
        <f>SUM(SYV12:SYY12)</f>
        <v>0</v>
      </c>
      <c r="SZA12" s="780">
        <v>2014</v>
      </c>
      <c r="SZB12" s="1440">
        <f>'GC Table 8 - Primary'!SZE8</f>
        <v>0</v>
      </c>
      <c r="SZC12" s="1441">
        <f>'GC Table 6 - Secondary'!SZE8</f>
        <v>0</v>
      </c>
      <c r="SZD12" s="1441">
        <f>'GC Table 5 - Worker Training'!SZE8</f>
        <v>0</v>
      </c>
      <c r="SZE12" s="1441">
        <f>'GC Table 4 - Tertiary'!SZD8</f>
        <v>0</v>
      </c>
      <c r="SZF12" s="1442">
        <f>SUM(SZB12:SZE12)</f>
        <v>0</v>
      </c>
      <c r="SZG12" s="1443">
        <f>'GC Table 8 - Primary'!SZE12</f>
        <v>0</v>
      </c>
      <c r="SZH12" s="1441">
        <f>'GC Table 6 - Secondary'!SZE14</f>
        <v>0</v>
      </c>
      <c r="SZI12" s="1444">
        <f>'GC Table 5 - Worker Training'!SZE12</f>
        <v>0</v>
      </c>
      <c r="SZJ12" s="1441">
        <f>'GC Table 4 - Tertiary'!SZD9</f>
        <v>0</v>
      </c>
      <c r="SZK12" s="1445">
        <f>SUM(SZG12:SZJ12)</f>
        <v>0</v>
      </c>
      <c r="SZL12" s="1440">
        <f>'GC Table 8 - Primary'!SZE20</f>
        <v>0</v>
      </c>
      <c r="SZM12" s="1441">
        <f>'GC Table 6 - Secondary'!SZE22</f>
        <v>0</v>
      </c>
      <c r="SZN12" s="1441">
        <f>'GC Table 5 - Worker Training'!SZE20</f>
        <v>0</v>
      </c>
      <c r="SZO12" s="1441">
        <f>'GC Table 4 - Tertiary'!SZD17</f>
        <v>0</v>
      </c>
      <c r="SZP12" s="1446">
        <f>SUM(SZL12:SZO12)</f>
        <v>0</v>
      </c>
      <c r="SZQ12" s="780">
        <v>2014</v>
      </c>
      <c r="SZR12" s="1440">
        <f>'GC Table 8 - Primary'!SZU8</f>
        <v>0</v>
      </c>
      <c r="SZS12" s="1441">
        <f>'GC Table 6 - Secondary'!SZU8</f>
        <v>0</v>
      </c>
      <c r="SZT12" s="1441">
        <f>'GC Table 5 - Worker Training'!SZU8</f>
        <v>0</v>
      </c>
      <c r="SZU12" s="1441">
        <f>'GC Table 4 - Tertiary'!SZT8</f>
        <v>0</v>
      </c>
      <c r="SZV12" s="1442">
        <f>SUM(SZR12:SZU12)</f>
        <v>0</v>
      </c>
      <c r="SZW12" s="1443">
        <f>'GC Table 8 - Primary'!SZU12</f>
        <v>0</v>
      </c>
      <c r="SZX12" s="1441">
        <f>'GC Table 6 - Secondary'!SZU14</f>
        <v>0</v>
      </c>
      <c r="SZY12" s="1444">
        <f>'GC Table 5 - Worker Training'!SZU12</f>
        <v>0</v>
      </c>
      <c r="SZZ12" s="1441">
        <f>'GC Table 4 - Tertiary'!SZT9</f>
        <v>0</v>
      </c>
      <c r="TAA12" s="1445">
        <f>SUM(SZW12:SZZ12)</f>
        <v>0</v>
      </c>
      <c r="TAB12" s="1440">
        <f>'GC Table 8 - Primary'!SZU20</f>
        <v>0</v>
      </c>
      <c r="TAC12" s="1441">
        <f>'GC Table 6 - Secondary'!SZU22</f>
        <v>0</v>
      </c>
      <c r="TAD12" s="1441">
        <f>'GC Table 5 - Worker Training'!SZU20</f>
        <v>0</v>
      </c>
      <c r="TAE12" s="1441">
        <f>'GC Table 4 - Tertiary'!SZT17</f>
        <v>0</v>
      </c>
      <c r="TAF12" s="1446">
        <f>SUM(TAB12:TAE12)</f>
        <v>0</v>
      </c>
      <c r="TAG12" s="780">
        <v>2014</v>
      </c>
      <c r="TAH12" s="1440">
        <f>'GC Table 8 - Primary'!TAK8</f>
        <v>0</v>
      </c>
      <c r="TAI12" s="1441">
        <f>'GC Table 6 - Secondary'!TAK8</f>
        <v>0</v>
      </c>
      <c r="TAJ12" s="1441">
        <f>'GC Table 5 - Worker Training'!TAK8</f>
        <v>0</v>
      </c>
      <c r="TAK12" s="1441">
        <f>'GC Table 4 - Tertiary'!TAJ8</f>
        <v>0</v>
      </c>
      <c r="TAL12" s="1442">
        <f>SUM(TAH12:TAK12)</f>
        <v>0</v>
      </c>
      <c r="TAM12" s="1443">
        <f>'GC Table 8 - Primary'!TAK12</f>
        <v>0</v>
      </c>
      <c r="TAN12" s="1441">
        <f>'GC Table 6 - Secondary'!TAK14</f>
        <v>0</v>
      </c>
      <c r="TAO12" s="1444">
        <f>'GC Table 5 - Worker Training'!TAK12</f>
        <v>0</v>
      </c>
      <c r="TAP12" s="1441">
        <f>'GC Table 4 - Tertiary'!TAJ9</f>
        <v>0</v>
      </c>
      <c r="TAQ12" s="1445">
        <f>SUM(TAM12:TAP12)</f>
        <v>0</v>
      </c>
      <c r="TAR12" s="1440">
        <f>'GC Table 8 - Primary'!TAK20</f>
        <v>0</v>
      </c>
      <c r="TAS12" s="1441">
        <f>'GC Table 6 - Secondary'!TAK22</f>
        <v>0</v>
      </c>
      <c r="TAT12" s="1441">
        <f>'GC Table 5 - Worker Training'!TAK20</f>
        <v>0</v>
      </c>
      <c r="TAU12" s="1441">
        <f>'GC Table 4 - Tertiary'!TAJ17</f>
        <v>0</v>
      </c>
      <c r="TAV12" s="1446">
        <f>SUM(TAR12:TAU12)</f>
        <v>0</v>
      </c>
      <c r="TAW12" s="780">
        <v>2014</v>
      </c>
      <c r="TAX12" s="1440">
        <f>'GC Table 8 - Primary'!TBA8</f>
        <v>0</v>
      </c>
      <c r="TAY12" s="1441">
        <f>'GC Table 6 - Secondary'!TBA8</f>
        <v>0</v>
      </c>
      <c r="TAZ12" s="1441">
        <f>'GC Table 5 - Worker Training'!TBA8</f>
        <v>0</v>
      </c>
      <c r="TBA12" s="1441">
        <f>'GC Table 4 - Tertiary'!TAZ8</f>
        <v>0</v>
      </c>
      <c r="TBB12" s="1442">
        <f>SUM(TAX12:TBA12)</f>
        <v>0</v>
      </c>
      <c r="TBC12" s="1443">
        <f>'GC Table 8 - Primary'!TBA12</f>
        <v>0</v>
      </c>
      <c r="TBD12" s="1441">
        <f>'GC Table 6 - Secondary'!TBA14</f>
        <v>0</v>
      </c>
      <c r="TBE12" s="1444">
        <f>'GC Table 5 - Worker Training'!TBA12</f>
        <v>0</v>
      </c>
      <c r="TBF12" s="1441">
        <f>'GC Table 4 - Tertiary'!TAZ9</f>
        <v>0</v>
      </c>
      <c r="TBG12" s="1445">
        <f>SUM(TBC12:TBF12)</f>
        <v>0</v>
      </c>
      <c r="TBH12" s="1440">
        <f>'GC Table 8 - Primary'!TBA20</f>
        <v>0</v>
      </c>
      <c r="TBI12" s="1441">
        <f>'GC Table 6 - Secondary'!TBA22</f>
        <v>0</v>
      </c>
      <c r="TBJ12" s="1441">
        <f>'GC Table 5 - Worker Training'!TBA20</f>
        <v>0</v>
      </c>
      <c r="TBK12" s="1441">
        <f>'GC Table 4 - Tertiary'!TAZ17</f>
        <v>0</v>
      </c>
      <c r="TBL12" s="1446">
        <f>SUM(TBH12:TBK12)</f>
        <v>0</v>
      </c>
      <c r="TBM12" s="780">
        <v>2014</v>
      </c>
      <c r="TBN12" s="1440">
        <f>'GC Table 8 - Primary'!TBQ8</f>
        <v>0</v>
      </c>
      <c r="TBO12" s="1441">
        <f>'GC Table 6 - Secondary'!TBQ8</f>
        <v>0</v>
      </c>
      <c r="TBP12" s="1441">
        <f>'GC Table 5 - Worker Training'!TBQ8</f>
        <v>0</v>
      </c>
      <c r="TBQ12" s="1441">
        <f>'GC Table 4 - Tertiary'!TBP8</f>
        <v>0</v>
      </c>
      <c r="TBR12" s="1442">
        <f>SUM(TBN12:TBQ12)</f>
        <v>0</v>
      </c>
      <c r="TBS12" s="1443">
        <f>'GC Table 8 - Primary'!TBQ12</f>
        <v>0</v>
      </c>
      <c r="TBT12" s="1441">
        <f>'GC Table 6 - Secondary'!TBQ14</f>
        <v>0</v>
      </c>
      <c r="TBU12" s="1444">
        <f>'GC Table 5 - Worker Training'!TBQ12</f>
        <v>0</v>
      </c>
      <c r="TBV12" s="1441">
        <f>'GC Table 4 - Tertiary'!TBP9</f>
        <v>0</v>
      </c>
      <c r="TBW12" s="1445">
        <f>SUM(TBS12:TBV12)</f>
        <v>0</v>
      </c>
      <c r="TBX12" s="1440">
        <f>'GC Table 8 - Primary'!TBQ20</f>
        <v>0</v>
      </c>
      <c r="TBY12" s="1441">
        <f>'GC Table 6 - Secondary'!TBQ22</f>
        <v>0</v>
      </c>
      <c r="TBZ12" s="1441">
        <f>'GC Table 5 - Worker Training'!TBQ20</f>
        <v>0</v>
      </c>
      <c r="TCA12" s="1441">
        <f>'GC Table 4 - Tertiary'!TBP17</f>
        <v>0</v>
      </c>
      <c r="TCB12" s="1446">
        <f>SUM(TBX12:TCA12)</f>
        <v>0</v>
      </c>
      <c r="TCC12" s="780">
        <v>2014</v>
      </c>
      <c r="TCD12" s="1440">
        <f>'GC Table 8 - Primary'!TCG8</f>
        <v>0</v>
      </c>
      <c r="TCE12" s="1441">
        <f>'GC Table 6 - Secondary'!TCG8</f>
        <v>0</v>
      </c>
      <c r="TCF12" s="1441">
        <f>'GC Table 5 - Worker Training'!TCG8</f>
        <v>0</v>
      </c>
      <c r="TCG12" s="1441">
        <f>'GC Table 4 - Tertiary'!TCF8</f>
        <v>0</v>
      </c>
      <c r="TCH12" s="1442">
        <f>SUM(TCD12:TCG12)</f>
        <v>0</v>
      </c>
      <c r="TCI12" s="1443">
        <f>'GC Table 8 - Primary'!TCG12</f>
        <v>0</v>
      </c>
      <c r="TCJ12" s="1441">
        <f>'GC Table 6 - Secondary'!TCG14</f>
        <v>0</v>
      </c>
      <c r="TCK12" s="1444">
        <f>'GC Table 5 - Worker Training'!TCG12</f>
        <v>0</v>
      </c>
      <c r="TCL12" s="1441">
        <f>'GC Table 4 - Tertiary'!TCF9</f>
        <v>0</v>
      </c>
      <c r="TCM12" s="1445">
        <f>SUM(TCI12:TCL12)</f>
        <v>0</v>
      </c>
      <c r="TCN12" s="1440">
        <f>'GC Table 8 - Primary'!TCG20</f>
        <v>0</v>
      </c>
      <c r="TCO12" s="1441">
        <f>'GC Table 6 - Secondary'!TCG22</f>
        <v>0</v>
      </c>
      <c r="TCP12" s="1441">
        <f>'GC Table 5 - Worker Training'!TCG20</f>
        <v>0</v>
      </c>
      <c r="TCQ12" s="1441">
        <f>'GC Table 4 - Tertiary'!TCF17</f>
        <v>0</v>
      </c>
      <c r="TCR12" s="1446">
        <f>SUM(TCN12:TCQ12)</f>
        <v>0</v>
      </c>
      <c r="TCS12" s="780">
        <v>2014</v>
      </c>
      <c r="TCT12" s="1440">
        <f>'GC Table 8 - Primary'!TCW8</f>
        <v>0</v>
      </c>
      <c r="TCU12" s="1441">
        <f>'GC Table 6 - Secondary'!TCW8</f>
        <v>0</v>
      </c>
      <c r="TCV12" s="1441">
        <f>'GC Table 5 - Worker Training'!TCW8</f>
        <v>0</v>
      </c>
      <c r="TCW12" s="1441">
        <f>'GC Table 4 - Tertiary'!TCV8</f>
        <v>0</v>
      </c>
      <c r="TCX12" s="1442">
        <f>SUM(TCT12:TCW12)</f>
        <v>0</v>
      </c>
      <c r="TCY12" s="1443">
        <f>'GC Table 8 - Primary'!TCW12</f>
        <v>0</v>
      </c>
      <c r="TCZ12" s="1441">
        <f>'GC Table 6 - Secondary'!TCW14</f>
        <v>0</v>
      </c>
      <c r="TDA12" s="1444">
        <f>'GC Table 5 - Worker Training'!TCW12</f>
        <v>0</v>
      </c>
      <c r="TDB12" s="1441">
        <f>'GC Table 4 - Tertiary'!TCV9</f>
        <v>0</v>
      </c>
      <c r="TDC12" s="1445">
        <f>SUM(TCY12:TDB12)</f>
        <v>0</v>
      </c>
      <c r="TDD12" s="1440">
        <f>'GC Table 8 - Primary'!TCW20</f>
        <v>0</v>
      </c>
      <c r="TDE12" s="1441">
        <f>'GC Table 6 - Secondary'!TCW22</f>
        <v>0</v>
      </c>
      <c r="TDF12" s="1441">
        <f>'GC Table 5 - Worker Training'!TCW20</f>
        <v>0</v>
      </c>
      <c r="TDG12" s="1441">
        <f>'GC Table 4 - Tertiary'!TCV17</f>
        <v>0</v>
      </c>
      <c r="TDH12" s="1446">
        <f>SUM(TDD12:TDG12)</f>
        <v>0</v>
      </c>
      <c r="TDI12" s="780">
        <v>2014</v>
      </c>
      <c r="TDJ12" s="1440">
        <f>'GC Table 8 - Primary'!TDM8</f>
        <v>0</v>
      </c>
      <c r="TDK12" s="1441">
        <f>'GC Table 6 - Secondary'!TDM8</f>
        <v>0</v>
      </c>
      <c r="TDL12" s="1441">
        <f>'GC Table 5 - Worker Training'!TDM8</f>
        <v>0</v>
      </c>
      <c r="TDM12" s="1441">
        <f>'GC Table 4 - Tertiary'!TDL8</f>
        <v>0</v>
      </c>
      <c r="TDN12" s="1442">
        <f>SUM(TDJ12:TDM12)</f>
        <v>0</v>
      </c>
      <c r="TDO12" s="1443">
        <f>'GC Table 8 - Primary'!TDM12</f>
        <v>0</v>
      </c>
      <c r="TDP12" s="1441">
        <f>'GC Table 6 - Secondary'!TDM14</f>
        <v>0</v>
      </c>
      <c r="TDQ12" s="1444">
        <f>'GC Table 5 - Worker Training'!TDM12</f>
        <v>0</v>
      </c>
      <c r="TDR12" s="1441">
        <f>'GC Table 4 - Tertiary'!TDL9</f>
        <v>0</v>
      </c>
      <c r="TDS12" s="1445">
        <f>SUM(TDO12:TDR12)</f>
        <v>0</v>
      </c>
      <c r="TDT12" s="1440">
        <f>'GC Table 8 - Primary'!TDM20</f>
        <v>0</v>
      </c>
      <c r="TDU12" s="1441">
        <f>'GC Table 6 - Secondary'!TDM22</f>
        <v>0</v>
      </c>
      <c r="TDV12" s="1441">
        <f>'GC Table 5 - Worker Training'!TDM20</f>
        <v>0</v>
      </c>
      <c r="TDW12" s="1441">
        <f>'GC Table 4 - Tertiary'!TDL17</f>
        <v>0</v>
      </c>
      <c r="TDX12" s="1446">
        <f>SUM(TDT12:TDW12)</f>
        <v>0</v>
      </c>
      <c r="TDY12" s="780">
        <v>2014</v>
      </c>
      <c r="TDZ12" s="1440">
        <f>'GC Table 8 - Primary'!TEC8</f>
        <v>0</v>
      </c>
      <c r="TEA12" s="1441">
        <f>'GC Table 6 - Secondary'!TEC8</f>
        <v>0</v>
      </c>
      <c r="TEB12" s="1441">
        <f>'GC Table 5 - Worker Training'!TEC8</f>
        <v>0</v>
      </c>
      <c r="TEC12" s="1441">
        <f>'GC Table 4 - Tertiary'!TEB8</f>
        <v>0</v>
      </c>
      <c r="TED12" s="1442">
        <f>SUM(TDZ12:TEC12)</f>
        <v>0</v>
      </c>
      <c r="TEE12" s="1443">
        <f>'GC Table 8 - Primary'!TEC12</f>
        <v>0</v>
      </c>
      <c r="TEF12" s="1441">
        <f>'GC Table 6 - Secondary'!TEC14</f>
        <v>0</v>
      </c>
      <c r="TEG12" s="1444">
        <f>'GC Table 5 - Worker Training'!TEC12</f>
        <v>0</v>
      </c>
      <c r="TEH12" s="1441">
        <f>'GC Table 4 - Tertiary'!TEB9</f>
        <v>0</v>
      </c>
      <c r="TEI12" s="1445">
        <f>SUM(TEE12:TEH12)</f>
        <v>0</v>
      </c>
      <c r="TEJ12" s="1440">
        <f>'GC Table 8 - Primary'!TEC20</f>
        <v>0</v>
      </c>
      <c r="TEK12" s="1441">
        <f>'GC Table 6 - Secondary'!TEC22</f>
        <v>0</v>
      </c>
      <c r="TEL12" s="1441">
        <f>'GC Table 5 - Worker Training'!TEC20</f>
        <v>0</v>
      </c>
      <c r="TEM12" s="1441">
        <f>'GC Table 4 - Tertiary'!TEB17</f>
        <v>0</v>
      </c>
      <c r="TEN12" s="1446">
        <f>SUM(TEJ12:TEM12)</f>
        <v>0</v>
      </c>
      <c r="TEO12" s="780">
        <v>2014</v>
      </c>
      <c r="TEP12" s="1440">
        <f>'GC Table 8 - Primary'!TES8</f>
        <v>0</v>
      </c>
      <c r="TEQ12" s="1441">
        <f>'GC Table 6 - Secondary'!TES8</f>
        <v>0</v>
      </c>
      <c r="TER12" s="1441">
        <f>'GC Table 5 - Worker Training'!TES8</f>
        <v>0</v>
      </c>
      <c r="TES12" s="1441">
        <f>'GC Table 4 - Tertiary'!TER8</f>
        <v>0</v>
      </c>
      <c r="TET12" s="1442">
        <f>SUM(TEP12:TES12)</f>
        <v>0</v>
      </c>
      <c r="TEU12" s="1443">
        <f>'GC Table 8 - Primary'!TES12</f>
        <v>0</v>
      </c>
      <c r="TEV12" s="1441">
        <f>'GC Table 6 - Secondary'!TES14</f>
        <v>0</v>
      </c>
      <c r="TEW12" s="1444">
        <f>'GC Table 5 - Worker Training'!TES12</f>
        <v>0</v>
      </c>
      <c r="TEX12" s="1441">
        <f>'GC Table 4 - Tertiary'!TER9</f>
        <v>0</v>
      </c>
      <c r="TEY12" s="1445">
        <f>SUM(TEU12:TEX12)</f>
        <v>0</v>
      </c>
      <c r="TEZ12" s="1440">
        <f>'GC Table 8 - Primary'!TES20</f>
        <v>0</v>
      </c>
      <c r="TFA12" s="1441">
        <f>'GC Table 6 - Secondary'!TES22</f>
        <v>0</v>
      </c>
      <c r="TFB12" s="1441">
        <f>'GC Table 5 - Worker Training'!TES20</f>
        <v>0</v>
      </c>
      <c r="TFC12" s="1441">
        <f>'GC Table 4 - Tertiary'!TER17</f>
        <v>0</v>
      </c>
      <c r="TFD12" s="1446">
        <f>SUM(TEZ12:TFC12)</f>
        <v>0</v>
      </c>
      <c r="TFE12" s="780">
        <v>2014</v>
      </c>
      <c r="TFF12" s="1440">
        <f>'GC Table 8 - Primary'!TFI8</f>
        <v>0</v>
      </c>
      <c r="TFG12" s="1441">
        <f>'GC Table 6 - Secondary'!TFI8</f>
        <v>0</v>
      </c>
      <c r="TFH12" s="1441">
        <f>'GC Table 5 - Worker Training'!TFI8</f>
        <v>0</v>
      </c>
      <c r="TFI12" s="1441">
        <f>'GC Table 4 - Tertiary'!TFH8</f>
        <v>0</v>
      </c>
      <c r="TFJ12" s="1442">
        <f>SUM(TFF12:TFI12)</f>
        <v>0</v>
      </c>
      <c r="TFK12" s="1443">
        <f>'GC Table 8 - Primary'!TFI12</f>
        <v>0</v>
      </c>
      <c r="TFL12" s="1441">
        <f>'GC Table 6 - Secondary'!TFI14</f>
        <v>0</v>
      </c>
      <c r="TFM12" s="1444">
        <f>'GC Table 5 - Worker Training'!TFI12</f>
        <v>0</v>
      </c>
      <c r="TFN12" s="1441">
        <f>'GC Table 4 - Tertiary'!TFH9</f>
        <v>0</v>
      </c>
      <c r="TFO12" s="1445">
        <f>SUM(TFK12:TFN12)</f>
        <v>0</v>
      </c>
      <c r="TFP12" s="1440">
        <f>'GC Table 8 - Primary'!TFI20</f>
        <v>0</v>
      </c>
      <c r="TFQ12" s="1441">
        <f>'GC Table 6 - Secondary'!TFI22</f>
        <v>0</v>
      </c>
      <c r="TFR12" s="1441">
        <f>'GC Table 5 - Worker Training'!TFI20</f>
        <v>0</v>
      </c>
      <c r="TFS12" s="1441">
        <f>'GC Table 4 - Tertiary'!TFH17</f>
        <v>0</v>
      </c>
      <c r="TFT12" s="1446">
        <f>SUM(TFP12:TFS12)</f>
        <v>0</v>
      </c>
      <c r="TFU12" s="780">
        <v>2014</v>
      </c>
      <c r="TFV12" s="1440">
        <f>'GC Table 8 - Primary'!TFY8</f>
        <v>0</v>
      </c>
      <c r="TFW12" s="1441">
        <f>'GC Table 6 - Secondary'!TFY8</f>
        <v>0</v>
      </c>
      <c r="TFX12" s="1441">
        <f>'GC Table 5 - Worker Training'!TFY8</f>
        <v>0</v>
      </c>
      <c r="TFY12" s="1441">
        <f>'GC Table 4 - Tertiary'!TFX8</f>
        <v>0</v>
      </c>
      <c r="TFZ12" s="1442">
        <f>SUM(TFV12:TFY12)</f>
        <v>0</v>
      </c>
      <c r="TGA12" s="1443">
        <f>'GC Table 8 - Primary'!TFY12</f>
        <v>0</v>
      </c>
      <c r="TGB12" s="1441">
        <f>'GC Table 6 - Secondary'!TFY14</f>
        <v>0</v>
      </c>
      <c r="TGC12" s="1444">
        <f>'GC Table 5 - Worker Training'!TFY12</f>
        <v>0</v>
      </c>
      <c r="TGD12" s="1441">
        <f>'GC Table 4 - Tertiary'!TFX9</f>
        <v>0</v>
      </c>
      <c r="TGE12" s="1445">
        <f>SUM(TGA12:TGD12)</f>
        <v>0</v>
      </c>
      <c r="TGF12" s="1440">
        <f>'GC Table 8 - Primary'!TFY20</f>
        <v>0</v>
      </c>
      <c r="TGG12" s="1441">
        <f>'GC Table 6 - Secondary'!TFY22</f>
        <v>0</v>
      </c>
      <c r="TGH12" s="1441">
        <f>'GC Table 5 - Worker Training'!TFY20</f>
        <v>0</v>
      </c>
      <c r="TGI12" s="1441">
        <f>'GC Table 4 - Tertiary'!TFX17</f>
        <v>0</v>
      </c>
      <c r="TGJ12" s="1446">
        <f>SUM(TGF12:TGI12)</f>
        <v>0</v>
      </c>
      <c r="TGK12" s="780">
        <v>2014</v>
      </c>
      <c r="TGL12" s="1440">
        <f>'GC Table 8 - Primary'!TGO8</f>
        <v>0</v>
      </c>
      <c r="TGM12" s="1441">
        <f>'GC Table 6 - Secondary'!TGO8</f>
        <v>0</v>
      </c>
      <c r="TGN12" s="1441">
        <f>'GC Table 5 - Worker Training'!TGO8</f>
        <v>0</v>
      </c>
      <c r="TGO12" s="1441">
        <f>'GC Table 4 - Tertiary'!TGN8</f>
        <v>0</v>
      </c>
      <c r="TGP12" s="1442">
        <f>SUM(TGL12:TGO12)</f>
        <v>0</v>
      </c>
      <c r="TGQ12" s="1443">
        <f>'GC Table 8 - Primary'!TGO12</f>
        <v>0</v>
      </c>
      <c r="TGR12" s="1441">
        <f>'GC Table 6 - Secondary'!TGO14</f>
        <v>0</v>
      </c>
      <c r="TGS12" s="1444">
        <f>'GC Table 5 - Worker Training'!TGO12</f>
        <v>0</v>
      </c>
      <c r="TGT12" s="1441">
        <f>'GC Table 4 - Tertiary'!TGN9</f>
        <v>0</v>
      </c>
      <c r="TGU12" s="1445">
        <f>SUM(TGQ12:TGT12)</f>
        <v>0</v>
      </c>
      <c r="TGV12" s="1440">
        <f>'GC Table 8 - Primary'!TGO20</f>
        <v>0</v>
      </c>
      <c r="TGW12" s="1441">
        <f>'GC Table 6 - Secondary'!TGO22</f>
        <v>0</v>
      </c>
      <c r="TGX12" s="1441">
        <f>'GC Table 5 - Worker Training'!TGO20</f>
        <v>0</v>
      </c>
      <c r="TGY12" s="1441">
        <f>'GC Table 4 - Tertiary'!TGN17</f>
        <v>0</v>
      </c>
      <c r="TGZ12" s="1446">
        <f>SUM(TGV12:TGY12)</f>
        <v>0</v>
      </c>
      <c r="THA12" s="780">
        <v>2014</v>
      </c>
      <c r="THB12" s="1440">
        <f>'GC Table 8 - Primary'!THE8</f>
        <v>0</v>
      </c>
      <c r="THC12" s="1441">
        <f>'GC Table 6 - Secondary'!THE8</f>
        <v>0</v>
      </c>
      <c r="THD12" s="1441">
        <f>'GC Table 5 - Worker Training'!THE8</f>
        <v>0</v>
      </c>
      <c r="THE12" s="1441">
        <f>'GC Table 4 - Tertiary'!THD8</f>
        <v>0</v>
      </c>
      <c r="THF12" s="1442">
        <f>SUM(THB12:THE12)</f>
        <v>0</v>
      </c>
      <c r="THG12" s="1443">
        <f>'GC Table 8 - Primary'!THE12</f>
        <v>0</v>
      </c>
      <c r="THH12" s="1441">
        <f>'GC Table 6 - Secondary'!THE14</f>
        <v>0</v>
      </c>
      <c r="THI12" s="1444">
        <f>'GC Table 5 - Worker Training'!THE12</f>
        <v>0</v>
      </c>
      <c r="THJ12" s="1441">
        <f>'GC Table 4 - Tertiary'!THD9</f>
        <v>0</v>
      </c>
      <c r="THK12" s="1445">
        <f>SUM(THG12:THJ12)</f>
        <v>0</v>
      </c>
      <c r="THL12" s="1440">
        <f>'GC Table 8 - Primary'!THE20</f>
        <v>0</v>
      </c>
      <c r="THM12" s="1441">
        <f>'GC Table 6 - Secondary'!THE22</f>
        <v>0</v>
      </c>
      <c r="THN12" s="1441">
        <f>'GC Table 5 - Worker Training'!THE20</f>
        <v>0</v>
      </c>
      <c r="THO12" s="1441">
        <f>'GC Table 4 - Tertiary'!THD17</f>
        <v>0</v>
      </c>
      <c r="THP12" s="1446">
        <f>SUM(THL12:THO12)</f>
        <v>0</v>
      </c>
      <c r="THQ12" s="780">
        <v>2014</v>
      </c>
      <c r="THR12" s="1440">
        <f>'GC Table 8 - Primary'!THU8</f>
        <v>0</v>
      </c>
      <c r="THS12" s="1441">
        <f>'GC Table 6 - Secondary'!THU8</f>
        <v>0</v>
      </c>
      <c r="THT12" s="1441">
        <f>'GC Table 5 - Worker Training'!THU8</f>
        <v>0</v>
      </c>
      <c r="THU12" s="1441">
        <f>'GC Table 4 - Tertiary'!THT8</f>
        <v>0</v>
      </c>
      <c r="THV12" s="1442">
        <f>SUM(THR12:THU12)</f>
        <v>0</v>
      </c>
      <c r="THW12" s="1443">
        <f>'GC Table 8 - Primary'!THU12</f>
        <v>0</v>
      </c>
      <c r="THX12" s="1441">
        <f>'GC Table 6 - Secondary'!THU14</f>
        <v>0</v>
      </c>
      <c r="THY12" s="1444">
        <f>'GC Table 5 - Worker Training'!THU12</f>
        <v>0</v>
      </c>
      <c r="THZ12" s="1441">
        <f>'GC Table 4 - Tertiary'!THT9</f>
        <v>0</v>
      </c>
      <c r="TIA12" s="1445">
        <f>SUM(THW12:THZ12)</f>
        <v>0</v>
      </c>
      <c r="TIB12" s="1440">
        <f>'GC Table 8 - Primary'!THU20</f>
        <v>0</v>
      </c>
      <c r="TIC12" s="1441">
        <f>'GC Table 6 - Secondary'!THU22</f>
        <v>0</v>
      </c>
      <c r="TID12" s="1441">
        <f>'GC Table 5 - Worker Training'!THU20</f>
        <v>0</v>
      </c>
      <c r="TIE12" s="1441">
        <f>'GC Table 4 - Tertiary'!THT17</f>
        <v>0</v>
      </c>
      <c r="TIF12" s="1446">
        <f>SUM(TIB12:TIE12)</f>
        <v>0</v>
      </c>
      <c r="TIG12" s="780">
        <v>2014</v>
      </c>
      <c r="TIH12" s="1440">
        <f>'GC Table 8 - Primary'!TIK8</f>
        <v>0</v>
      </c>
      <c r="TII12" s="1441">
        <f>'GC Table 6 - Secondary'!TIK8</f>
        <v>0</v>
      </c>
      <c r="TIJ12" s="1441">
        <f>'GC Table 5 - Worker Training'!TIK8</f>
        <v>0</v>
      </c>
      <c r="TIK12" s="1441">
        <f>'GC Table 4 - Tertiary'!TIJ8</f>
        <v>0</v>
      </c>
      <c r="TIL12" s="1442">
        <f>SUM(TIH12:TIK12)</f>
        <v>0</v>
      </c>
      <c r="TIM12" s="1443">
        <f>'GC Table 8 - Primary'!TIK12</f>
        <v>0</v>
      </c>
      <c r="TIN12" s="1441">
        <f>'GC Table 6 - Secondary'!TIK14</f>
        <v>0</v>
      </c>
      <c r="TIO12" s="1444">
        <f>'GC Table 5 - Worker Training'!TIK12</f>
        <v>0</v>
      </c>
      <c r="TIP12" s="1441">
        <f>'GC Table 4 - Tertiary'!TIJ9</f>
        <v>0</v>
      </c>
      <c r="TIQ12" s="1445">
        <f>SUM(TIM12:TIP12)</f>
        <v>0</v>
      </c>
      <c r="TIR12" s="1440">
        <f>'GC Table 8 - Primary'!TIK20</f>
        <v>0</v>
      </c>
      <c r="TIS12" s="1441">
        <f>'GC Table 6 - Secondary'!TIK22</f>
        <v>0</v>
      </c>
      <c r="TIT12" s="1441">
        <f>'GC Table 5 - Worker Training'!TIK20</f>
        <v>0</v>
      </c>
      <c r="TIU12" s="1441">
        <f>'GC Table 4 - Tertiary'!TIJ17</f>
        <v>0</v>
      </c>
      <c r="TIV12" s="1446">
        <f>SUM(TIR12:TIU12)</f>
        <v>0</v>
      </c>
      <c r="TIW12" s="780">
        <v>2014</v>
      </c>
      <c r="TIX12" s="1440">
        <f>'GC Table 8 - Primary'!TJA8</f>
        <v>0</v>
      </c>
      <c r="TIY12" s="1441">
        <f>'GC Table 6 - Secondary'!TJA8</f>
        <v>0</v>
      </c>
      <c r="TIZ12" s="1441">
        <f>'GC Table 5 - Worker Training'!TJA8</f>
        <v>0</v>
      </c>
      <c r="TJA12" s="1441">
        <f>'GC Table 4 - Tertiary'!TIZ8</f>
        <v>0</v>
      </c>
      <c r="TJB12" s="1442">
        <f>SUM(TIX12:TJA12)</f>
        <v>0</v>
      </c>
      <c r="TJC12" s="1443">
        <f>'GC Table 8 - Primary'!TJA12</f>
        <v>0</v>
      </c>
      <c r="TJD12" s="1441">
        <f>'GC Table 6 - Secondary'!TJA14</f>
        <v>0</v>
      </c>
      <c r="TJE12" s="1444">
        <f>'GC Table 5 - Worker Training'!TJA12</f>
        <v>0</v>
      </c>
      <c r="TJF12" s="1441">
        <f>'GC Table 4 - Tertiary'!TIZ9</f>
        <v>0</v>
      </c>
      <c r="TJG12" s="1445">
        <f>SUM(TJC12:TJF12)</f>
        <v>0</v>
      </c>
      <c r="TJH12" s="1440">
        <f>'GC Table 8 - Primary'!TJA20</f>
        <v>0</v>
      </c>
      <c r="TJI12" s="1441">
        <f>'GC Table 6 - Secondary'!TJA22</f>
        <v>0</v>
      </c>
      <c r="TJJ12" s="1441">
        <f>'GC Table 5 - Worker Training'!TJA20</f>
        <v>0</v>
      </c>
      <c r="TJK12" s="1441">
        <f>'GC Table 4 - Tertiary'!TIZ17</f>
        <v>0</v>
      </c>
      <c r="TJL12" s="1446">
        <f>SUM(TJH12:TJK12)</f>
        <v>0</v>
      </c>
      <c r="TJM12" s="780">
        <v>2014</v>
      </c>
      <c r="TJN12" s="1440">
        <f>'GC Table 8 - Primary'!TJQ8</f>
        <v>0</v>
      </c>
      <c r="TJO12" s="1441">
        <f>'GC Table 6 - Secondary'!TJQ8</f>
        <v>0</v>
      </c>
      <c r="TJP12" s="1441">
        <f>'GC Table 5 - Worker Training'!TJQ8</f>
        <v>0</v>
      </c>
      <c r="TJQ12" s="1441">
        <f>'GC Table 4 - Tertiary'!TJP8</f>
        <v>0</v>
      </c>
      <c r="TJR12" s="1442">
        <f>SUM(TJN12:TJQ12)</f>
        <v>0</v>
      </c>
      <c r="TJS12" s="1443">
        <f>'GC Table 8 - Primary'!TJQ12</f>
        <v>0</v>
      </c>
      <c r="TJT12" s="1441">
        <f>'GC Table 6 - Secondary'!TJQ14</f>
        <v>0</v>
      </c>
      <c r="TJU12" s="1444">
        <f>'GC Table 5 - Worker Training'!TJQ12</f>
        <v>0</v>
      </c>
      <c r="TJV12" s="1441">
        <f>'GC Table 4 - Tertiary'!TJP9</f>
        <v>0</v>
      </c>
      <c r="TJW12" s="1445">
        <f>SUM(TJS12:TJV12)</f>
        <v>0</v>
      </c>
      <c r="TJX12" s="1440">
        <f>'GC Table 8 - Primary'!TJQ20</f>
        <v>0</v>
      </c>
      <c r="TJY12" s="1441">
        <f>'GC Table 6 - Secondary'!TJQ22</f>
        <v>0</v>
      </c>
      <c r="TJZ12" s="1441">
        <f>'GC Table 5 - Worker Training'!TJQ20</f>
        <v>0</v>
      </c>
      <c r="TKA12" s="1441">
        <f>'GC Table 4 - Tertiary'!TJP17</f>
        <v>0</v>
      </c>
      <c r="TKB12" s="1446">
        <f>SUM(TJX12:TKA12)</f>
        <v>0</v>
      </c>
      <c r="TKC12" s="780">
        <v>2014</v>
      </c>
      <c r="TKD12" s="1440">
        <f>'GC Table 8 - Primary'!TKG8</f>
        <v>0</v>
      </c>
      <c r="TKE12" s="1441">
        <f>'GC Table 6 - Secondary'!TKG8</f>
        <v>0</v>
      </c>
      <c r="TKF12" s="1441">
        <f>'GC Table 5 - Worker Training'!TKG8</f>
        <v>0</v>
      </c>
      <c r="TKG12" s="1441">
        <f>'GC Table 4 - Tertiary'!TKF8</f>
        <v>0</v>
      </c>
      <c r="TKH12" s="1442">
        <f>SUM(TKD12:TKG12)</f>
        <v>0</v>
      </c>
      <c r="TKI12" s="1443">
        <f>'GC Table 8 - Primary'!TKG12</f>
        <v>0</v>
      </c>
      <c r="TKJ12" s="1441">
        <f>'GC Table 6 - Secondary'!TKG14</f>
        <v>0</v>
      </c>
      <c r="TKK12" s="1444">
        <f>'GC Table 5 - Worker Training'!TKG12</f>
        <v>0</v>
      </c>
      <c r="TKL12" s="1441">
        <f>'GC Table 4 - Tertiary'!TKF9</f>
        <v>0</v>
      </c>
      <c r="TKM12" s="1445">
        <f>SUM(TKI12:TKL12)</f>
        <v>0</v>
      </c>
      <c r="TKN12" s="1440">
        <f>'GC Table 8 - Primary'!TKG20</f>
        <v>0</v>
      </c>
      <c r="TKO12" s="1441">
        <f>'GC Table 6 - Secondary'!TKG22</f>
        <v>0</v>
      </c>
      <c r="TKP12" s="1441">
        <f>'GC Table 5 - Worker Training'!TKG20</f>
        <v>0</v>
      </c>
      <c r="TKQ12" s="1441">
        <f>'GC Table 4 - Tertiary'!TKF17</f>
        <v>0</v>
      </c>
      <c r="TKR12" s="1446">
        <f>SUM(TKN12:TKQ12)</f>
        <v>0</v>
      </c>
      <c r="TKS12" s="780">
        <v>2014</v>
      </c>
      <c r="TKT12" s="1440">
        <f>'GC Table 8 - Primary'!TKW8</f>
        <v>0</v>
      </c>
      <c r="TKU12" s="1441">
        <f>'GC Table 6 - Secondary'!TKW8</f>
        <v>0</v>
      </c>
      <c r="TKV12" s="1441">
        <f>'GC Table 5 - Worker Training'!TKW8</f>
        <v>0</v>
      </c>
      <c r="TKW12" s="1441">
        <f>'GC Table 4 - Tertiary'!TKV8</f>
        <v>0</v>
      </c>
      <c r="TKX12" s="1442">
        <f>SUM(TKT12:TKW12)</f>
        <v>0</v>
      </c>
      <c r="TKY12" s="1443">
        <f>'GC Table 8 - Primary'!TKW12</f>
        <v>0</v>
      </c>
      <c r="TKZ12" s="1441">
        <f>'GC Table 6 - Secondary'!TKW14</f>
        <v>0</v>
      </c>
      <c r="TLA12" s="1444">
        <f>'GC Table 5 - Worker Training'!TKW12</f>
        <v>0</v>
      </c>
      <c r="TLB12" s="1441">
        <f>'GC Table 4 - Tertiary'!TKV9</f>
        <v>0</v>
      </c>
      <c r="TLC12" s="1445">
        <f>SUM(TKY12:TLB12)</f>
        <v>0</v>
      </c>
      <c r="TLD12" s="1440">
        <f>'GC Table 8 - Primary'!TKW20</f>
        <v>0</v>
      </c>
      <c r="TLE12" s="1441">
        <f>'GC Table 6 - Secondary'!TKW22</f>
        <v>0</v>
      </c>
      <c r="TLF12" s="1441">
        <f>'GC Table 5 - Worker Training'!TKW20</f>
        <v>0</v>
      </c>
      <c r="TLG12" s="1441">
        <f>'GC Table 4 - Tertiary'!TKV17</f>
        <v>0</v>
      </c>
      <c r="TLH12" s="1446">
        <f>SUM(TLD12:TLG12)</f>
        <v>0</v>
      </c>
      <c r="TLI12" s="780">
        <v>2014</v>
      </c>
      <c r="TLJ12" s="1440">
        <f>'GC Table 8 - Primary'!TLM8</f>
        <v>0</v>
      </c>
      <c r="TLK12" s="1441">
        <f>'GC Table 6 - Secondary'!TLM8</f>
        <v>0</v>
      </c>
      <c r="TLL12" s="1441">
        <f>'GC Table 5 - Worker Training'!TLM8</f>
        <v>0</v>
      </c>
      <c r="TLM12" s="1441">
        <f>'GC Table 4 - Tertiary'!TLL8</f>
        <v>0</v>
      </c>
      <c r="TLN12" s="1442">
        <f>SUM(TLJ12:TLM12)</f>
        <v>0</v>
      </c>
      <c r="TLO12" s="1443">
        <f>'GC Table 8 - Primary'!TLM12</f>
        <v>0</v>
      </c>
      <c r="TLP12" s="1441">
        <f>'GC Table 6 - Secondary'!TLM14</f>
        <v>0</v>
      </c>
      <c r="TLQ12" s="1444">
        <f>'GC Table 5 - Worker Training'!TLM12</f>
        <v>0</v>
      </c>
      <c r="TLR12" s="1441">
        <f>'GC Table 4 - Tertiary'!TLL9</f>
        <v>0</v>
      </c>
      <c r="TLS12" s="1445">
        <f>SUM(TLO12:TLR12)</f>
        <v>0</v>
      </c>
      <c r="TLT12" s="1440">
        <f>'GC Table 8 - Primary'!TLM20</f>
        <v>0</v>
      </c>
      <c r="TLU12" s="1441">
        <f>'GC Table 6 - Secondary'!TLM22</f>
        <v>0</v>
      </c>
      <c r="TLV12" s="1441">
        <f>'GC Table 5 - Worker Training'!TLM20</f>
        <v>0</v>
      </c>
      <c r="TLW12" s="1441">
        <f>'GC Table 4 - Tertiary'!TLL17</f>
        <v>0</v>
      </c>
      <c r="TLX12" s="1446">
        <f>SUM(TLT12:TLW12)</f>
        <v>0</v>
      </c>
      <c r="TLY12" s="780">
        <v>2014</v>
      </c>
      <c r="TLZ12" s="1440">
        <f>'GC Table 8 - Primary'!TMC8</f>
        <v>0</v>
      </c>
      <c r="TMA12" s="1441">
        <f>'GC Table 6 - Secondary'!TMC8</f>
        <v>0</v>
      </c>
      <c r="TMB12" s="1441">
        <f>'GC Table 5 - Worker Training'!TMC8</f>
        <v>0</v>
      </c>
      <c r="TMC12" s="1441">
        <f>'GC Table 4 - Tertiary'!TMB8</f>
        <v>0</v>
      </c>
      <c r="TMD12" s="1442">
        <f>SUM(TLZ12:TMC12)</f>
        <v>0</v>
      </c>
      <c r="TME12" s="1443">
        <f>'GC Table 8 - Primary'!TMC12</f>
        <v>0</v>
      </c>
      <c r="TMF12" s="1441">
        <f>'GC Table 6 - Secondary'!TMC14</f>
        <v>0</v>
      </c>
      <c r="TMG12" s="1444">
        <f>'GC Table 5 - Worker Training'!TMC12</f>
        <v>0</v>
      </c>
      <c r="TMH12" s="1441">
        <f>'GC Table 4 - Tertiary'!TMB9</f>
        <v>0</v>
      </c>
      <c r="TMI12" s="1445">
        <f>SUM(TME12:TMH12)</f>
        <v>0</v>
      </c>
      <c r="TMJ12" s="1440">
        <f>'GC Table 8 - Primary'!TMC20</f>
        <v>0</v>
      </c>
      <c r="TMK12" s="1441">
        <f>'GC Table 6 - Secondary'!TMC22</f>
        <v>0</v>
      </c>
      <c r="TML12" s="1441">
        <f>'GC Table 5 - Worker Training'!TMC20</f>
        <v>0</v>
      </c>
      <c r="TMM12" s="1441">
        <f>'GC Table 4 - Tertiary'!TMB17</f>
        <v>0</v>
      </c>
      <c r="TMN12" s="1446">
        <f>SUM(TMJ12:TMM12)</f>
        <v>0</v>
      </c>
      <c r="TMO12" s="780">
        <v>2014</v>
      </c>
      <c r="TMP12" s="1440">
        <f>'GC Table 8 - Primary'!TMS8</f>
        <v>0</v>
      </c>
      <c r="TMQ12" s="1441">
        <f>'GC Table 6 - Secondary'!TMS8</f>
        <v>0</v>
      </c>
      <c r="TMR12" s="1441">
        <f>'GC Table 5 - Worker Training'!TMS8</f>
        <v>0</v>
      </c>
      <c r="TMS12" s="1441">
        <f>'GC Table 4 - Tertiary'!TMR8</f>
        <v>0</v>
      </c>
      <c r="TMT12" s="1442">
        <f>SUM(TMP12:TMS12)</f>
        <v>0</v>
      </c>
      <c r="TMU12" s="1443">
        <f>'GC Table 8 - Primary'!TMS12</f>
        <v>0</v>
      </c>
      <c r="TMV12" s="1441">
        <f>'GC Table 6 - Secondary'!TMS14</f>
        <v>0</v>
      </c>
      <c r="TMW12" s="1444">
        <f>'GC Table 5 - Worker Training'!TMS12</f>
        <v>0</v>
      </c>
      <c r="TMX12" s="1441">
        <f>'GC Table 4 - Tertiary'!TMR9</f>
        <v>0</v>
      </c>
      <c r="TMY12" s="1445">
        <f>SUM(TMU12:TMX12)</f>
        <v>0</v>
      </c>
      <c r="TMZ12" s="1440">
        <f>'GC Table 8 - Primary'!TMS20</f>
        <v>0</v>
      </c>
      <c r="TNA12" s="1441">
        <f>'GC Table 6 - Secondary'!TMS22</f>
        <v>0</v>
      </c>
      <c r="TNB12" s="1441">
        <f>'GC Table 5 - Worker Training'!TMS20</f>
        <v>0</v>
      </c>
      <c r="TNC12" s="1441">
        <f>'GC Table 4 - Tertiary'!TMR17</f>
        <v>0</v>
      </c>
      <c r="TND12" s="1446">
        <f>SUM(TMZ12:TNC12)</f>
        <v>0</v>
      </c>
      <c r="TNE12" s="780">
        <v>2014</v>
      </c>
      <c r="TNF12" s="1440">
        <f>'GC Table 8 - Primary'!TNI8</f>
        <v>0</v>
      </c>
      <c r="TNG12" s="1441">
        <f>'GC Table 6 - Secondary'!TNI8</f>
        <v>0</v>
      </c>
      <c r="TNH12" s="1441">
        <f>'GC Table 5 - Worker Training'!TNI8</f>
        <v>0</v>
      </c>
      <c r="TNI12" s="1441">
        <f>'GC Table 4 - Tertiary'!TNH8</f>
        <v>0</v>
      </c>
      <c r="TNJ12" s="1442">
        <f>SUM(TNF12:TNI12)</f>
        <v>0</v>
      </c>
      <c r="TNK12" s="1443">
        <f>'GC Table 8 - Primary'!TNI12</f>
        <v>0</v>
      </c>
      <c r="TNL12" s="1441">
        <f>'GC Table 6 - Secondary'!TNI14</f>
        <v>0</v>
      </c>
      <c r="TNM12" s="1444">
        <f>'GC Table 5 - Worker Training'!TNI12</f>
        <v>0</v>
      </c>
      <c r="TNN12" s="1441">
        <f>'GC Table 4 - Tertiary'!TNH9</f>
        <v>0</v>
      </c>
      <c r="TNO12" s="1445">
        <f>SUM(TNK12:TNN12)</f>
        <v>0</v>
      </c>
      <c r="TNP12" s="1440">
        <f>'GC Table 8 - Primary'!TNI20</f>
        <v>0</v>
      </c>
      <c r="TNQ12" s="1441">
        <f>'GC Table 6 - Secondary'!TNI22</f>
        <v>0</v>
      </c>
      <c r="TNR12" s="1441">
        <f>'GC Table 5 - Worker Training'!TNI20</f>
        <v>0</v>
      </c>
      <c r="TNS12" s="1441">
        <f>'GC Table 4 - Tertiary'!TNH17</f>
        <v>0</v>
      </c>
      <c r="TNT12" s="1446">
        <f>SUM(TNP12:TNS12)</f>
        <v>0</v>
      </c>
      <c r="TNU12" s="780">
        <v>2014</v>
      </c>
      <c r="TNV12" s="1440">
        <f>'GC Table 8 - Primary'!TNY8</f>
        <v>0</v>
      </c>
      <c r="TNW12" s="1441">
        <f>'GC Table 6 - Secondary'!TNY8</f>
        <v>0</v>
      </c>
      <c r="TNX12" s="1441">
        <f>'GC Table 5 - Worker Training'!TNY8</f>
        <v>0</v>
      </c>
      <c r="TNY12" s="1441">
        <f>'GC Table 4 - Tertiary'!TNX8</f>
        <v>0</v>
      </c>
      <c r="TNZ12" s="1442">
        <f>SUM(TNV12:TNY12)</f>
        <v>0</v>
      </c>
      <c r="TOA12" s="1443">
        <f>'GC Table 8 - Primary'!TNY12</f>
        <v>0</v>
      </c>
      <c r="TOB12" s="1441">
        <f>'GC Table 6 - Secondary'!TNY14</f>
        <v>0</v>
      </c>
      <c r="TOC12" s="1444">
        <f>'GC Table 5 - Worker Training'!TNY12</f>
        <v>0</v>
      </c>
      <c r="TOD12" s="1441">
        <f>'GC Table 4 - Tertiary'!TNX9</f>
        <v>0</v>
      </c>
      <c r="TOE12" s="1445">
        <f>SUM(TOA12:TOD12)</f>
        <v>0</v>
      </c>
      <c r="TOF12" s="1440">
        <f>'GC Table 8 - Primary'!TNY20</f>
        <v>0</v>
      </c>
      <c r="TOG12" s="1441">
        <f>'GC Table 6 - Secondary'!TNY22</f>
        <v>0</v>
      </c>
      <c r="TOH12" s="1441">
        <f>'GC Table 5 - Worker Training'!TNY20</f>
        <v>0</v>
      </c>
      <c r="TOI12" s="1441">
        <f>'GC Table 4 - Tertiary'!TNX17</f>
        <v>0</v>
      </c>
      <c r="TOJ12" s="1446">
        <f>SUM(TOF12:TOI12)</f>
        <v>0</v>
      </c>
      <c r="TOK12" s="780">
        <v>2014</v>
      </c>
      <c r="TOL12" s="1440">
        <f>'GC Table 8 - Primary'!TOO8</f>
        <v>0</v>
      </c>
      <c r="TOM12" s="1441">
        <f>'GC Table 6 - Secondary'!TOO8</f>
        <v>0</v>
      </c>
      <c r="TON12" s="1441">
        <f>'GC Table 5 - Worker Training'!TOO8</f>
        <v>0</v>
      </c>
      <c r="TOO12" s="1441">
        <f>'GC Table 4 - Tertiary'!TON8</f>
        <v>0</v>
      </c>
      <c r="TOP12" s="1442">
        <f>SUM(TOL12:TOO12)</f>
        <v>0</v>
      </c>
      <c r="TOQ12" s="1443">
        <f>'GC Table 8 - Primary'!TOO12</f>
        <v>0</v>
      </c>
      <c r="TOR12" s="1441">
        <f>'GC Table 6 - Secondary'!TOO14</f>
        <v>0</v>
      </c>
      <c r="TOS12" s="1444">
        <f>'GC Table 5 - Worker Training'!TOO12</f>
        <v>0</v>
      </c>
      <c r="TOT12" s="1441">
        <f>'GC Table 4 - Tertiary'!TON9</f>
        <v>0</v>
      </c>
      <c r="TOU12" s="1445">
        <f>SUM(TOQ12:TOT12)</f>
        <v>0</v>
      </c>
      <c r="TOV12" s="1440">
        <f>'GC Table 8 - Primary'!TOO20</f>
        <v>0</v>
      </c>
      <c r="TOW12" s="1441">
        <f>'GC Table 6 - Secondary'!TOO22</f>
        <v>0</v>
      </c>
      <c r="TOX12" s="1441">
        <f>'GC Table 5 - Worker Training'!TOO20</f>
        <v>0</v>
      </c>
      <c r="TOY12" s="1441">
        <f>'GC Table 4 - Tertiary'!TON17</f>
        <v>0</v>
      </c>
      <c r="TOZ12" s="1446">
        <f>SUM(TOV12:TOY12)</f>
        <v>0</v>
      </c>
      <c r="TPA12" s="780">
        <v>2014</v>
      </c>
      <c r="TPB12" s="1440">
        <f>'GC Table 8 - Primary'!TPE8</f>
        <v>0</v>
      </c>
      <c r="TPC12" s="1441">
        <f>'GC Table 6 - Secondary'!TPE8</f>
        <v>0</v>
      </c>
      <c r="TPD12" s="1441">
        <f>'GC Table 5 - Worker Training'!TPE8</f>
        <v>0</v>
      </c>
      <c r="TPE12" s="1441">
        <f>'GC Table 4 - Tertiary'!TPD8</f>
        <v>0</v>
      </c>
      <c r="TPF12" s="1442">
        <f>SUM(TPB12:TPE12)</f>
        <v>0</v>
      </c>
      <c r="TPG12" s="1443">
        <f>'GC Table 8 - Primary'!TPE12</f>
        <v>0</v>
      </c>
      <c r="TPH12" s="1441">
        <f>'GC Table 6 - Secondary'!TPE14</f>
        <v>0</v>
      </c>
      <c r="TPI12" s="1444">
        <f>'GC Table 5 - Worker Training'!TPE12</f>
        <v>0</v>
      </c>
      <c r="TPJ12" s="1441">
        <f>'GC Table 4 - Tertiary'!TPD9</f>
        <v>0</v>
      </c>
      <c r="TPK12" s="1445">
        <f>SUM(TPG12:TPJ12)</f>
        <v>0</v>
      </c>
      <c r="TPL12" s="1440">
        <f>'GC Table 8 - Primary'!TPE20</f>
        <v>0</v>
      </c>
      <c r="TPM12" s="1441">
        <f>'GC Table 6 - Secondary'!TPE22</f>
        <v>0</v>
      </c>
      <c r="TPN12" s="1441">
        <f>'GC Table 5 - Worker Training'!TPE20</f>
        <v>0</v>
      </c>
      <c r="TPO12" s="1441">
        <f>'GC Table 4 - Tertiary'!TPD17</f>
        <v>0</v>
      </c>
      <c r="TPP12" s="1446">
        <f>SUM(TPL12:TPO12)</f>
        <v>0</v>
      </c>
      <c r="TPQ12" s="780">
        <v>2014</v>
      </c>
      <c r="TPR12" s="1440">
        <f>'GC Table 8 - Primary'!TPU8</f>
        <v>0</v>
      </c>
      <c r="TPS12" s="1441">
        <f>'GC Table 6 - Secondary'!TPU8</f>
        <v>0</v>
      </c>
      <c r="TPT12" s="1441">
        <f>'GC Table 5 - Worker Training'!TPU8</f>
        <v>0</v>
      </c>
      <c r="TPU12" s="1441">
        <f>'GC Table 4 - Tertiary'!TPT8</f>
        <v>0</v>
      </c>
      <c r="TPV12" s="1442">
        <f>SUM(TPR12:TPU12)</f>
        <v>0</v>
      </c>
      <c r="TPW12" s="1443">
        <f>'GC Table 8 - Primary'!TPU12</f>
        <v>0</v>
      </c>
      <c r="TPX12" s="1441">
        <f>'GC Table 6 - Secondary'!TPU14</f>
        <v>0</v>
      </c>
      <c r="TPY12" s="1444">
        <f>'GC Table 5 - Worker Training'!TPU12</f>
        <v>0</v>
      </c>
      <c r="TPZ12" s="1441">
        <f>'GC Table 4 - Tertiary'!TPT9</f>
        <v>0</v>
      </c>
      <c r="TQA12" s="1445">
        <f>SUM(TPW12:TPZ12)</f>
        <v>0</v>
      </c>
      <c r="TQB12" s="1440">
        <f>'GC Table 8 - Primary'!TPU20</f>
        <v>0</v>
      </c>
      <c r="TQC12" s="1441">
        <f>'GC Table 6 - Secondary'!TPU22</f>
        <v>0</v>
      </c>
      <c r="TQD12" s="1441">
        <f>'GC Table 5 - Worker Training'!TPU20</f>
        <v>0</v>
      </c>
      <c r="TQE12" s="1441">
        <f>'GC Table 4 - Tertiary'!TPT17</f>
        <v>0</v>
      </c>
      <c r="TQF12" s="1446">
        <f>SUM(TQB12:TQE12)</f>
        <v>0</v>
      </c>
      <c r="TQG12" s="780">
        <v>2014</v>
      </c>
      <c r="TQH12" s="1440">
        <f>'GC Table 8 - Primary'!TQK8</f>
        <v>0</v>
      </c>
      <c r="TQI12" s="1441">
        <f>'GC Table 6 - Secondary'!TQK8</f>
        <v>0</v>
      </c>
      <c r="TQJ12" s="1441">
        <f>'GC Table 5 - Worker Training'!TQK8</f>
        <v>0</v>
      </c>
      <c r="TQK12" s="1441">
        <f>'GC Table 4 - Tertiary'!TQJ8</f>
        <v>0</v>
      </c>
      <c r="TQL12" s="1442">
        <f>SUM(TQH12:TQK12)</f>
        <v>0</v>
      </c>
      <c r="TQM12" s="1443">
        <f>'GC Table 8 - Primary'!TQK12</f>
        <v>0</v>
      </c>
      <c r="TQN12" s="1441">
        <f>'GC Table 6 - Secondary'!TQK14</f>
        <v>0</v>
      </c>
      <c r="TQO12" s="1444">
        <f>'GC Table 5 - Worker Training'!TQK12</f>
        <v>0</v>
      </c>
      <c r="TQP12" s="1441">
        <f>'GC Table 4 - Tertiary'!TQJ9</f>
        <v>0</v>
      </c>
      <c r="TQQ12" s="1445">
        <f>SUM(TQM12:TQP12)</f>
        <v>0</v>
      </c>
      <c r="TQR12" s="1440">
        <f>'GC Table 8 - Primary'!TQK20</f>
        <v>0</v>
      </c>
      <c r="TQS12" s="1441">
        <f>'GC Table 6 - Secondary'!TQK22</f>
        <v>0</v>
      </c>
      <c r="TQT12" s="1441">
        <f>'GC Table 5 - Worker Training'!TQK20</f>
        <v>0</v>
      </c>
      <c r="TQU12" s="1441">
        <f>'GC Table 4 - Tertiary'!TQJ17</f>
        <v>0</v>
      </c>
      <c r="TQV12" s="1446">
        <f>SUM(TQR12:TQU12)</f>
        <v>0</v>
      </c>
      <c r="TQW12" s="780">
        <v>2014</v>
      </c>
      <c r="TQX12" s="1440">
        <f>'GC Table 8 - Primary'!TRA8</f>
        <v>0</v>
      </c>
      <c r="TQY12" s="1441">
        <f>'GC Table 6 - Secondary'!TRA8</f>
        <v>0</v>
      </c>
      <c r="TQZ12" s="1441">
        <f>'GC Table 5 - Worker Training'!TRA8</f>
        <v>0</v>
      </c>
      <c r="TRA12" s="1441">
        <f>'GC Table 4 - Tertiary'!TQZ8</f>
        <v>0</v>
      </c>
      <c r="TRB12" s="1442">
        <f>SUM(TQX12:TRA12)</f>
        <v>0</v>
      </c>
      <c r="TRC12" s="1443">
        <f>'GC Table 8 - Primary'!TRA12</f>
        <v>0</v>
      </c>
      <c r="TRD12" s="1441">
        <f>'GC Table 6 - Secondary'!TRA14</f>
        <v>0</v>
      </c>
      <c r="TRE12" s="1444">
        <f>'GC Table 5 - Worker Training'!TRA12</f>
        <v>0</v>
      </c>
      <c r="TRF12" s="1441">
        <f>'GC Table 4 - Tertiary'!TQZ9</f>
        <v>0</v>
      </c>
      <c r="TRG12" s="1445">
        <f>SUM(TRC12:TRF12)</f>
        <v>0</v>
      </c>
      <c r="TRH12" s="1440">
        <f>'GC Table 8 - Primary'!TRA20</f>
        <v>0</v>
      </c>
      <c r="TRI12" s="1441">
        <f>'GC Table 6 - Secondary'!TRA22</f>
        <v>0</v>
      </c>
      <c r="TRJ12" s="1441">
        <f>'GC Table 5 - Worker Training'!TRA20</f>
        <v>0</v>
      </c>
      <c r="TRK12" s="1441">
        <f>'GC Table 4 - Tertiary'!TQZ17</f>
        <v>0</v>
      </c>
      <c r="TRL12" s="1446">
        <f>SUM(TRH12:TRK12)</f>
        <v>0</v>
      </c>
      <c r="TRM12" s="780">
        <v>2014</v>
      </c>
      <c r="TRN12" s="1440">
        <f>'GC Table 8 - Primary'!TRQ8</f>
        <v>0</v>
      </c>
      <c r="TRO12" s="1441">
        <f>'GC Table 6 - Secondary'!TRQ8</f>
        <v>0</v>
      </c>
      <c r="TRP12" s="1441">
        <f>'GC Table 5 - Worker Training'!TRQ8</f>
        <v>0</v>
      </c>
      <c r="TRQ12" s="1441">
        <f>'GC Table 4 - Tertiary'!TRP8</f>
        <v>0</v>
      </c>
      <c r="TRR12" s="1442">
        <f>SUM(TRN12:TRQ12)</f>
        <v>0</v>
      </c>
      <c r="TRS12" s="1443">
        <f>'GC Table 8 - Primary'!TRQ12</f>
        <v>0</v>
      </c>
      <c r="TRT12" s="1441">
        <f>'GC Table 6 - Secondary'!TRQ14</f>
        <v>0</v>
      </c>
      <c r="TRU12" s="1444">
        <f>'GC Table 5 - Worker Training'!TRQ12</f>
        <v>0</v>
      </c>
      <c r="TRV12" s="1441">
        <f>'GC Table 4 - Tertiary'!TRP9</f>
        <v>0</v>
      </c>
      <c r="TRW12" s="1445">
        <f>SUM(TRS12:TRV12)</f>
        <v>0</v>
      </c>
      <c r="TRX12" s="1440">
        <f>'GC Table 8 - Primary'!TRQ20</f>
        <v>0</v>
      </c>
      <c r="TRY12" s="1441">
        <f>'GC Table 6 - Secondary'!TRQ22</f>
        <v>0</v>
      </c>
      <c r="TRZ12" s="1441">
        <f>'GC Table 5 - Worker Training'!TRQ20</f>
        <v>0</v>
      </c>
      <c r="TSA12" s="1441">
        <f>'GC Table 4 - Tertiary'!TRP17</f>
        <v>0</v>
      </c>
      <c r="TSB12" s="1446">
        <f>SUM(TRX12:TSA12)</f>
        <v>0</v>
      </c>
      <c r="TSC12" s="780">
        <v>2014</v>
      </c>
      <c r="TSD12" s="1440">
        <f>'GC Table 8 - Primary'!TSG8</f>
        <v>0</v>
      </c>
      <c r="TSE12" s="1441">
        <f>'GC Table 6 - Secondary'!TSG8</f>
        <v>0</v>
      </c>
      <c r="TSF12" s="1441">
        <f>'GC Table 5 - Worker Training'!TSG8</f>
        <v>0</v>
      </c>
      <c r="TSG12" s="1441">
        <f>'GC Table 4 - Tertiary'!TSF8</f>
        <v>0</v>
      </c>
      <c r="TSH12" s="1442">
        <f>SUM(TSD12:TSG12)</f>
        <v>0</v>
      </c>
      <c r="TSI12" s="1443">
        <f>'GC Table 8 - Primary'!TSG12</f>
        <v>0</v>
      </c>
      <c r="TSJ12" s="1441">
        <f>'GC Table 6 - Secondary'!TSG14</f>
        <v>0</v>
      </c>
      <c r="TSK12" s="1444">
        <f>'GC Table 5 - Worker Training'!TSG12</f>
        <v>0</v>
      </c>
      <c r="TSL12" s="1441">
        <f>'GC Table 4 - Tertiary'!TSF9</f>
        <v>0</v>
      </c>
      <c r="TSM12" s="1445">
        <f>SUM(TSI12:TSL12)</f>
        <v>0</v>
      </c>
      <c r="TSN12" s="1440">
        <f>'GC Table 8 - Primary'!TSG20</f>
        <v>0</v>
      </c>
      <c r="TSO12" s="1441">
        <f>'GC Table 6 - Secondary'!TSG22</f>
        <v>0</v>
      </c>
      <c r="TSP12" s="1441">
        <f>'GC Table 5 - Worker Training'!TSG20</f>
        <v>0</v>
      </c>
      <c r="TSQ12" s="1441">
        <f>'GC Table 4 - Tertiary'!TSF17</f>
        <v>0</v>
      </c>
      <c r="TSR12" s="1446">
        <f>SUM(TSN12:TSQ12)</f>
        <v>0</v>
      </c>
      <c r="TSS12" s="780">
        <v>2014</v>
      </c>
      <c r="TST12" s="1440">
        <f>'GC Table 8 - Primary'!TSW8</f>
        <v>0</v>
      </c>
      <c r="TSU12" s="1441">
        <f>'GC Table 6 - Secondary'!TSW8</f>
        <v>0</v>
      </c>
      <c r="TSV12" s="1441">
        <f>'GC Table 5 - Worker Training'!TSW8</f>
        <v>0</v>
      </c>
      <c r="TSW12" s="1441">
        <f>'GC Table 4 - Tertiary'!TSV8</f>
        <v>0</v>
      </c>
      <c r="TSX12" s="1442">
        <f>SUM(TST12:TSW12)</f>
        <v>0</v>
      </c>
      <c r="TSY12" s="1443">
        <f>'GC Table 8 - Primary'!TSW12</f>
        <v>0</v>
      </c>
      <c r="TSZ12" s="1441">
        <f>'GC Table 6 - Secondary'!TSW14</f>
        <v>0</v>
      </c>
      <c r="TTA12" s="1444">
        <f>'GC Table 5 - Worker Training'!TSW12</f>
        <v>0</v>
      </c>
      <c r="TTB12" s="1441">
        <f>'GC Table 4 - Tertiary'!TSV9</f>
        <v>0</v>
      </c>
      <c r="TTC12" s="1445">
        <f>SUM(TSY12:TTB12)</f>
        <v>0</v>
      </c>
      <c r="TTD12" s="1440">
        <f>'GC Table 8 - Primary'!TSW20</f>
        <v>0</v>
      </c>
      <c r="TTE12" s="1441">
        <f>'GC Table 6 - Secondary'!TSW22</f>
        <v>0</v>
      </c>
      <c r="TTF12" s="1441">
        <f>'GC Table 5 - Worker Training'!TSW20</f>
        <v>0</v>
      </c>
      <c r="TTG12" s="1441">
        <f>'GC Table 4 - Tertiary'!TSV17</f>
        <v>0</v>
      </c>
      <c r="TTH12" s="1446">
        <f>SUM(TTD12:TTG12)</f>
        <v>0</v>
      </c>
      <c r="TTI12" s="780">
        <v>2014</v>
      </c>
      <c r="TTJ12" s="1440">
        <f>'GC Table 8 - Primary'!TTM8</f>
        <v>0</v>
      </c>
      <c r="TTK12" s="1441">
        <f>'GC Table 6 - Secondary'!TTM8</f>
        <v>0</v>
      </c>
      <c r="TTL12" s="1441">
        <f>'GC Table 5 - Worker Training'!TTM8</f>
        <v>0</v>
      </c>
      <c r="TTM12" s="1441">
        <f>'GC Table 4 - Tertiary'!TTL8</f>
        <v>0</v>
      </c>
      <c r="TTN12" s="1442">
        <f>SUM(TTJ12:TTM12)</f>
        <v>0</v>
      </c>
      <c r="TTO12" s="1443">
        <f>'GC Table 8 - Primary'!TTM12</f>
        <v>0</v>
      </c>
      <c r="TTP12" s="1441">
        <f>'GC Table 6 - Secondary'!TTM14</f>
        <v>0</v>
      </c>
      <c r="TTQ12" s="1444">
        <f>'GC Table 5 - Worker Training'!TTM12</f>
        <v>0</v>
      </c>
      <c r="TTR12" s="1441">
        <f>'GC Table 4 - Tertiary'!TTL9</f>
        <v>0</v>
      </c>
      <c r="TTS12" s="1445">
        <f>SUM(TTO12:TTR12)</f>
        <v>0</v>
      </c>
      <c r="TTT12" s="1440">
        <f>'GC Table 8 - Primary'!TTM20</f>
        <v>0</v>
      </c>
      <c r="TTU12" s="1441">
        <f>'GC Table 6 - Secondary'!TTM22</f>
        <v>0</v>
      </c>
      <c r="TTV12" s="1441">
        <f>'GC Table 5 - Worker Training'!TTM20</f>
        <v>0</v>
      </c>
      <c r="TTW12" s="1441">
        <f>'GC Table 4 - Tertiary'!TTL17</f>
        <v>0</v>
      </c>
      <c r="TTX12" s="1446">
        <f>SUM(TTT12:TTW12)</f>
        <v>0</v>
      </c>
      <c r="TTY12" s="780">
        <v>2014</v>
      </c>
      <c r="TTZ12" s="1440">
        <f>'GC Table 8 - Primary'!TUC8</f>
        <v>0</v>
      </c>
      <c r="TUA12" s="1441">
        <f>'GC Table 6 - Secondary'!TUC8</f>
        <v>0</v>
      </c>
      <c r="TUB12" s="1441">
        <f>'GC Table 5 - Worker Training'!TUC8</f>
        <v>0</v>
      </c>
      <c r="TUC12" s="1441">
        <f>'GC Table 4 - Tertiary'!TUB8</f>
        <v>0</v>
      </c>
      <c r="TUD12" s="1442">
        <f>SUM(TTZ12:TUC12)</f>
        <v>0</v>
      </c>
      <c r="TUE12" s="1443">
        <f>'GC Table 8 - Primary'!TUC12</f>
        <v>0</v>
      </c>
      <c r="TUF12" s="1441">
        <f>'GC Table 6 - Secondary'!TUC14</f>
        <v>0</v>
      </c>
      <c r="TUG12" s="1444">
        <f>'GC Table 5 - Worker Training'!TUC12</f>
        <v>0</v>
      </c>
      <c r="TUH12" s="1441">
        <f>'GC Table 4 - Tertiary'!TUB9</f>
        <v>0</v>
      </c>
      <c r="TUI12" s="1445">
        <f>SUM(TUE12:TUH12)</f>
        <v>0</v>
      </c>
      <c r="TUJ12" s="1440">
        <f>'GC Table 8 - Primary'!TUC20</f>
        <v>0</v>
      </c>
      <c r="TUK12" s="1441">
        <f>'GC Table 6 - Secondary'!TUC22</f>
        <v>0</v>
      </c>
      <c r="TUL12" s="1441">
        <f>'GC Table 5 - Worker Training'!TUC20</f>
        <v>0</v>
      </c>
      <c r="TUM12" s="1441">
        <f>'GC Table 4 - Tertiary'!TUB17</f>
        <v>0</v>
      </c>
      <c r="TUN12" s="1446">
        <f>SUM(TUJ12:TUM12)</f>
        <v>0</v>
      </c>
      <c r="TUO12" s="780">
        <v>2014</v>
      </c>
      <c r="TUP12" s="1440">
        <f>'GC Table 8 - Primary'!TUS8</f>
        <v>0</v>
      </c>
      <c r="TUQ12" s="1441">
        <f>'GC Table 6 - Secondary'!TUS8</f>
        <v>0</v>
      </c>
      <c r="TUR12" s="1441">
        <f>'GC Table 5 - Worker Training'!TUS8</f>
        <v>0</v>
      </c>
      <c r="TUS12" s="1441">
        <f>'GC Table 4 - Tertiary'!TUR8</f>
        <v>0</v>
      </c>
      <c r="TUT12" s="1442">
        <f>SUM(TUP12:TUS12)</f>
        <v>0</v>
      </c>
      <c r="TUU12" s="1443">
        <f>'GC Table 8 - Primary'!TUS12</f>
        <v>0</v>
      </c>
      <c r="TUV12" s="1441">
        <f>'GC Table 6 - Secondary'!TUS14</f>
        <v>0</v>
      </c>
      <c r="TUW12" s="1444">
        <f>'GC Table 5 - Worker Training'!TUS12</f>
        <v>0</v>
      </c>
      <c r="TUX12" s="1441">
        <f>'GC Table 4 - Tertiary'!TUR9</f>
        <v>0</v>
      </c>
      <c r="TUY12" s="1445">
        <f>SUM(TUU12:TUX12)</f>
        <v>0</v>
      </c>
      <c r="TUZ12" s="1440">
        <f>'GC Table 8 - Primary'!TUS20</f>
        <v>0</v>
      </c>
      <c r="TVA12" s="1441">
        <f>'GC Table 6 - Secondary'!TUS22</f>
        <v>0</v>
      </c>
      <c r="TVB12" s="1441">
        <f>'GC Table 5 - Worker Training'!TUS20</f>
        <v>0</v>
      </c>
      <c r="TVC12" s="1441">
        <f>'GC Table 4 - Tertiary'!TUR17</f>
        <v>0</v>
      </c>
      <c r="TVD12" s="1446">
        <f>SUM(TUZ12:TVC12)</f>
        <v>0</v>
      </c>
      <c r="TVE12" s="780">
        <v>2014</v>
      </c>
      <c r="TVF12" s="1440">
        <f>'GC Table 8 - Primary'!TVI8</f>
        <v>0</v>
      </c>
      <c r="TVG12" s="1441">
        <f>'GC Table 6 - Secondary'!TVI8</f>
        <v>0</v>
      </c>
      <c r="TVH12" s="1441">
        <f>'GC Table 5 - Worker Training'!TVI8</f>
        <v>0</v>
      </c>
      <c r="TVI12" s="1441">
        <f>'GC Table 4 - Tertiary'!TVH8</f>
        <v>0</v>
      </c>
      <c r="TVJ12" s="1442">
        <f>SUM(TVF12:TVI12)</f>
        <v>0</v>
      </c>
      <c r="TVK12" s="1443">
        <f>'GC Table 8 - Primary'!TVI12</f>
        <v>0</v>
      </c>
      <c r="TVL12" s="1441">
        <f>'GC Table 6 - Secondary'!TVI14</f>
        <v>0</v>
      </c>
      <c r="TVM12" s="1444">
        <f>'GC Table 5 - Worker Training'!TVI12</f>
        <v>0</v>
      </c>
      <c r="TVN12" s="1441">
        <f>'GC Table 4 - Tertiary'!TVH9</f>
        <v>0</v>
      </c>
      <c r="TVO12" s="1445">
        <f>SUM(TVK12:TVN12)</f>
        <v>0</v>
      </c>
      <c r="TVP12" s="1440">
        <f>'GC Table 8 - Primary'!TVI20</f>
        <v>0</v>
      </c>
      <c r="TVQ12" s="1441">
        <f>'GC Table 6 - Secondary'!TVI22</f>
        <v>0</v>
      </c>
      <c r="TVR12" s="1441">
        <f>'GC Table 5 - Worker Training'!TVI20</f>
        <v>0</v>
      </c>
      <c r="TVS12" s="1441">
        <f>'GC Table 4 - Tertiary'!TVH17</f>
        <v>0</v>
      </c>
      <c r="TVT12" s="1446">
        <f>SUM(TVP12:TVS12)</f>
        <v>0</v>
      </c>
      <c r="TVU12" s="780">
        <v>2014</v>
      </c>
      <c r="TVV12" s="1440">
        <f>'GC Table 8 - Primary'!TVY8</f>
        <v>0</v>
      </c>
      <c r="TVW12" s="1441">
        <f>'GC Table 6 - Secondary'!TVY8</f>
        <v>0</v>
      </c>
      <c r="TVX12" s="1441">
        <f>'GC Table 5 - Worker Training'!TVY8</f>
        <v>0</v>
      </c>
      <c r="TVY12" s="1441">
        <f>'GC Table 4 - Tertiary'!TVX8</f>
        <v>0</v>
      </c>
      <c r="TVZ12" s="1442">
        <f>SUM(TVV12:TVY12)</f>
        <v>0</v>
      </c>
      <c r="TWA12" s="1443">
        <f>'GC Table 8 - Primary'!TVY12</f>
        <v>0</v>
      </c>
      <c r="TWB12" s="1441">
        <f>'GC Table 6 - Secondary'!TVY14</f>
        <v>0</v>
      </c>
      <c r="TWC12" s="1444">
        <f>'GC Table 5 - Worker Training'!TVY12</f>
        <v>0</v>
      </c>
      <c r="TWD12" s="1441">
        <f>'GC Table 4 - Tertiary'!TVX9</f>
        <v>0</v>
      </c>
      <c r="TWE12" s="1445">
        <f>SUM(TWA12:TWD12)</f>
        <v>0</v>
      </c>
      <c r="TWF12" s="1440">
        <f>'GC Table 8 - Primary'!TVY20</f>
        <v>0</v>
      </c>
      <c r="TWG12" s="1441">
        <f>'GC Table 6 - Secondary'!TVY22</f>
        <v>0</v>
      </c>
      <c r="TWH12" s="1441">
        <f>'GC Table 5 - Worker Training'!TVY20</f>
        <v>0</v>
      </c>
      <c r="TWI12" s="1441">
        <f>'GC Table 4 - Tertiary'!TVX17</f>
        <v>0</v>
      </c>
      <c r="TWJ12" s="1446">
        <f>SUM(TWF12:TWI12)</f>
        <v>0</v>
      </c>
      <c r="TWK12" s="780">
        <v>2014</v>
      </c>
      <c r="TWL12" s="1440">
        <f>'GC Table 8 - Primary'!TWO8</f>
        <v>0</v>
      </c>
      <c r="TWM12" s="1441">
        <f>'GC Table 6 - Secondary'!TWO8</f>
        <v>0</v>
      </c>
      <c r="TWN12" s="1441">
        <f>'GC Table 5 - Worker Training'!TWO8</f>
        <v>0</v>
      </c>
      <c r="TWO12" s="1441">
        <f>'GC Table 4 - Tertiary'!TWN8</f>
        <v>0</v>
      </c>
      <c r="TWP12" s="1442">
        <f>SUM(TWL12:TWO12)</f>
        <v>0</v>
      </c>
      <c r="TWQ12" s="1443">
        <f>'GC Table 8 - Primary'!TWO12</f>
        <v>0</v>
      </c>
      <c r="TWR12" s="1441">
        <f>'GC Table 6 - Secondary'!TWO14</f>
        <v>0</v>
      </c>
      <c r="TWS12" s="1444">
        <f>'GC Table 5 - Worker Training'!TWO12</f>
        <v>0</v>
      </c>
      <c r="TWT12" s="1441">
        <f>'GC Table 4 - Tertiary'!TWN9</f>
        <v>0</v>
      </c>
      <c r="TWU12" s="1445">
        <f>SUM(TWQ12:TWT12)</f>
        <v>0</v>
      </c>
      <c r="TWV12" s="1440">
        <f>'GC Table 8 - Primary'!TWO20</f>
        <v>0</v>
      </c>
      <c r="TWW12" s="1441">
        <f>'GC Table 6 - Secondary'!TWO22</f>
        <v>0</v>
      </c>
      <c r="TWX12" s="1441">
        <f>'GC Table 5 - Worker Training'!TWO20</f>
        <v>0</v>
      </c>
      <c r="TWY12" s="1441">
        <f>'GC Table 4 - Tertiary'!TWN17</f>
        <v>0</v>
      </c>
      <c r="TWZ12" s="1446">
        <f>SUM(TWV12:TWY12)</f>
        <v>0</v>
      </c>
      <c r="TXA12" s="780">
        <v>2014</v>
      </c>
      <c r="TXB12" s="1440">
        <f>'GC Table 8 - Primary'!TXE8</f>
        <v>0</v>
      </c>
      <c r="TXC12" s="1441">
        <f>'GC Table 6 - Secondary'!TXE8</f>
        <v>0</v>
      </c>
      <c r="TXD12" s="1441">
        <f>'GC Table 5 - Worker Training'!TXE8</f>
        <v>0</v>
      </c>
      <c r="TXE12" s="1441">
        <f>'GC Table 4 - Tertiary'!TXD8</f>
        <v>0</v>
      </c>
      <c r="TXF12" s="1442">
        <f>SUM(TXB12:TXE12)</f>
        <v>0</v>
      </c>
      <c r="TXG12" s="1443">
        <f>'GC Table 8 - Primary'!TXE12</f>
        <v>0</v>
      </c>
      <c r="TXH12" s="1441">
        <f>'GC Table 6 - Secondary'!TXE14</f>
        <v>0</v>
      </c>
      <c r="TXI12" s="1444">
        <f>'GC Table 5 - Worker Training'!TXE12</f>
        <v>0</v>
      </c>
      <c r="TXJ12" s="1441">
        <f>'GC Table 4 - Tertiary'!TXD9</f>
        <v>0</v>
      </c>
      <c r="TXK12" s="1445">
        <f>SUM(TXG12:TXJ12)</f>
        <v>0</v>
      </c>
      <c r="TXL12" s="1440">
        <f>'GC Table 8 - Primary'!TXE20</f>
        <v>0</v>
      </c>
      <c r="TXM12" s="1441">
        <f>'GC Table 6 - Secondary'!TXE22</f>
        <v>0</v>
      </c>
      <c r="TXN12" s="1441">
        <f>'GC Table 5 - Worker Training'!TXE20</f>
        <v>0</v>
      </c>
      <c r="TXO12" s="1441">
        <f>'GC Table 4 - Tertiary'!TXD17</f>
        <v>0</v>
      </c>
      <c r="TXP12" s="1446">
        <f>SUM(TXL12:TXO12)</f>
        <v>0</v>
      </c>
      <c r="TXQ12" s="780">
        <v>2014</v>
      </c>
      <c r="TXR12" s="1440">
        <f>'GC Table 8 - Primary'!TXU8</f>
        <v>0</v>
      </c>
      <c r="TXS12" s="1441">
        <f>'GC Table 6 - Secondary'!TXU8</f>
        <v>0</v>
      </c>
      <c r="TXT12" s="1441">
        <f>'GC Table 5 - Worker Training'!TXU8</f>
        <v>0</v>
      </c>
      <c r="TXU12" s="1441">
        <f>'GC Table 4 - Tertiary'!TXT8</f>
        <v>0</v>
      </c>
      <c r="TXV12" s="1442">
        <f>SUM(TXR12:TXU12)</f>
        <v>0</v>
      </c>
      <c r="TXW12" s="1443">
        <f>'GC Table 8 - Primary'!TXU12</f>
        <v>0</v>
      </c>
      <c r="TXX12" s="1441">
        <f>'GC Table 6 - Secondary'!TXU14</f>
        <v>0</v>
      </c>
      <c r="TXY12" s="1444">
        <f>'GC Table 5 - Worker Training'!TXU12</f>
        <v>0</v>
      </c>
      <c r="TXZ12" s="1441">
        <f>'GC Table 4 - Tertiary'!TXT9</f>
        <v>0</v>
      </c>
      <c r="TYA12" s="1445">
        <f>SUM(TXW12:TXZ12)</f>
        <v>0</v>
      </c>
      <c r="TYB12" s="1440">
        <f>'GC Table 8 - Primary'!TXU20</f>
        <v>0</v>
      </c>
      <c r="TYC12" s="1441">
        <f>'GC Table 6 - Secondary'!TXU22</f>
        <v>0</v>
      </c>
      <c r="TYD12" s="1441">
        <f>'GC Table 5 - Worker Training'!TXU20</f>
        <v>0</v>
      </c>
      <c r="TYE12" s="1441">
        <f>'GC Table 4 - Tertiary'!TXT17</f>
        <v>0</v>
      </c>
      <c r="TYF12" s="1446">
        <f>SUM(TYB12:TYE12)</f>
        <v>0</v>
      </c>
      <c r="TYG12" s="780">
        <v>2014</v>
      </c>
      <c r="TYH12" s="1440">
        <f>'GC Table 8 - Primary'!TYK8</f>
        <v>0</v>
      </c>
      <c r="TYI12" s="1441">
        <f>'GC Table 6 - Secondary'!TYK8</f>
        <v>0</v>
      </c>
      <c r="TYJ12" s="1441">
        <f>'GC Table 5 - Worker Training'!TYK8</f>
        <v>0</v>
      </c>
      <c r="TYK12" s="1441">
        <f>'GC Table 4 - Tertiary'!TYJ8</f>
        <v>0</v>
      </c>
      <c r="TYL12" s="1442">
        <f>SUM(TYH12:TYK12)</f>
        <v>0</v>
      </c>
      <c r="TYM12" s="1443">
        <f>'GC Table 8 - Primary'!TYK12</f>
        <v>0</v>
      </c>
      <c r="TYN12" s="1441">
        <f>'GC Table 6 - Secondary'!TYK14</f>
        <v>0</v>
      </c>
      <c r="TYO12" s="1444">
        <f>'GC Table 5 - Worker Training'!TYK12</f>
        <v>0</v>
      </c>
      <c r="TYP12" s="1441">
        <f>'GC Table 4 - Tertiary'!TYJ9</f>
        <v>0</v>
      </c>
      <c r="TYQ12" s="1445">
        <f>SUM(TYM12:TYP12)</f>
        <v>0</v>
      </c>
      <c r="TYR12" s="1440">
        <f>'GC Table 8 - Primary'!TYK20</f>
        <v>0</v>
      </c>
      <c r="TYS12" s="1441">
        <f>'GC Table 6 - Secondary'!TYK22</f>
        <v>0</v>
      </c>
      <c r="TYT12" s="1441">
        <f>'GC Table 5 - Worker Training'!TYK20</f>
        <v>0</v>
      </c>
      <c r="TYU12" s="1441">
        <f>'GC Table 4 - Tertiary'!TYJ17</f>
        <v>0</v>
      </c>
      <c r="TYV12" s="1446">
        <f>SUM(TYR12:TYU12)</f>
        <v>0</v>
      </c>
      <c r="TYW12" s="780">
        <v>2014</v>
      </c>
      <c r="TYX12" s="1440">
        <f>'GC Table 8 - Primary'!TZA8</f>
        <v>0</v>
      </c>
      <c r="TYY12" s="1441">
        <f>'GC Table 6 - Secondary'!TZA8</f>
        <v>0</v>
      </c>
      <c r="TYZ12" s="1441">
        <f>'GC Table 5 - Worker Training'!TZA8</f>
        <v>0</v>
      </c>
      <c r="TZA12" s="1441">
        <f>'GC Table 4 - Tertiary'!TYZ8</f>
        <v>0</v>
      </c>
      <c r="TZB12" s="1442">
        <f>SUM(TYX12:TZA12)</f>
        <v>0</v>
      </c>
      <c r="TZC12" s="1443">
        <f>'GC Table 8 - Primary'!TZA12</f>
        <v>0</v>
      </c>
      <c r="TZD12" s="1441">
        <f>'GC Table 6 - Secondary'!TZA14</f>
        <v>0</v>
      </c>
      <c r="TZE12" s="1444">
        <f>'GC Table 5 - Worker Training'!TZA12</f>
        <v>0</v>
      </c>
      <c r="TZF12" s="1441">
        <f>'GC Table 4 - Tertiary'!TYZ9</f>
        <v>0</v>
      </c>
      <c r="TZG12" s="1445">
        <f>SUM(TZC12:TZF12)</f>
        <v>0</v>
      </c>
      <c r="TZH12" s="1440">
        <f>'GC Table 8 - Primary'!TZA20</f>
        <v>0</v>
      </c>
      <c r="TZI12" s="1441">
        <f>'GC Table 6 - Secondary'!TZA22</f>
        <v>0</v>
      </c>
      <c r="TZJ12" s="1441">
        <f>'GC Table 5 - Worker Training'!TZA20</f>
        <v>0</v>
      </c>
      <c r="TZK12" s="1441">
        <f>'GC Table 4 - Tertiary'!TYZ17</f>
        <v>0</v>
      </c>
      <c r="TZL12" s="1446">
        <f>SUM(TZH12:TZK12)</f>
        <v>0</v>
      </c>
      <c r="TZM12" s="780">
        <v>2014</v>
      </c>
      <c r="TZN12" s="1440">
        <f>'GC Table 8 - Primary'!TZQ8</f>
        <v>0</v>
      </c>
      <c r="TZO12" s="1441">
        <f>'GC Table 6 - Secondary'!TZQ8</f>
        <v>0</v>
      </c>
      <c r="TZP12" s="1441">
        <f>'GC Table 5 - Worker Training'!TZQ8</f>
        <v>0</v>
      </c>
      <c r="TZQ12" s="1441">
        <f>'GC Table 4 - Tertiary'!TZP8</f>
        <v>0</v>
      </c>
      <c r="TZR12" s="1442">
        <f>SUM(TZN12:TZQ12)</f>
        <v>0</v>
      </c>
      <c r="TZS12" s="1443">
        <f>'GC Table 8 - Primary'!TZQ12</f>
        <v>0</v>
      </c>
      <c r="TZT12" s="1441">
        <f>'GC Table 6 - Secondary'!TZQ14</f>
        <v>0</v>
      </c>
      <c r="TZU12" s="1444">
        <f>'GC Table 5 - Worker Training'!TZQ12</f>
        <v>0</v>
      </c>
      <c r="TZV12" s="1441">
        <f>'GC Table 4 - Tertiary'!TZP9</f>
        <v>0</v>
      </c>
      <c r="TZW12" s="1445">
        <f>SUM(TZS12:TZV12)</f>
        <v>0</v>
      </c>
      <c r="TZX12" s="1440">
        <f>'GC Table 8 - Primary'!TZQ20</f>
        <v>0</v>
      </c>
      <c r="TZY12" s="1441">
        <f>'GC Table 6 - Secondary'!TZQ22</f>
        <v>0</v>
      </c>
      <c r="TZZ12" s="1441">
        <f>'GC Table 5 - Worker Training'!TZQ20</f>
        <v>0</v>
      </c>
      <c r="UAA12" s="1441">
        <f>'GC Table 4 - Tertiary'!TZP17</f>
        <v>0</v>
      </c>
      <c r="UAB12" s="1446">
        <f>SUM(TZX12:UAA12)</f>
        <v>0</v>
      </c>
      <c r="UAC12" s="780">
        <v>2014</v>
      </c>
      <c r="UAD12" s="1440">
        <f>'GC Table 8 - Primary'!UAG8</f>
        <v>0</v>
      </c>
      <c r="UAE12" s="1441">
        <f>'GC Table 6 - Secondary'!UAG8</f>
        <v>0</v>
      </c>
      <c r="UAF12" s="1441">
        <f>'GC Table 5 - Worker Training'!UAG8</f>
        <v>0</v>
      </c>
      <c r="UAG12" s="1441">
        <f>'GC Table 4 - Tertiary'!UAF8</f>
        <v>0</v>
      </c>
      <c r="UAH12" s="1442">
        <f>SUM(UAD12:UAG12)</f>
        <v>0</v>
      </c>
      <c r="UAI12" s="1443">
        <f>'GC Table 8 - Primary'!UAG12</f>
        <v>0</v>
      </c>
      <c r="UAJ12" s="1441">
        <f>'GC Table 6 - Secondary'!UAG14</f>
        <v>0</v>
      </c>
      <c r="UAK12" s="1444">
        <f>'GC Table 5 - Worker Training'!UAG12</f>
        <v>0</v>
      </c>
      <c r="UAL12" s="1441">
        <f>'GC Table 4 - Tertiary'!UAF9</f>
        <v>0</v>
      </c>
      <c r="UAM12" s="1445">
        <f>SUM(UAI12:UAL12)</f>
        <v>0</v>
      </c>
      <c r="UAN12" s="1440">
        <f>'GC Table 8 - Primary'!UAG20</f>
        <v>0</v>
      </c>
      <c r="UAO12" s="1441">
        <f>'GC Table 6 - Secondary'!UAG22</f>
        <v>0</v>
      </c>
      <c r="UAP12" s="1441">
        <f>'GC Table 5 - Worker Training'!UAG20</f>
        <v>0</v>
      </c>
      <c r="UAQ12" s="1441">
        <f>'GC Table 4 - Tertiary'!UAF17</f>
        <v>0</v>
      </c>
      <c r="UAR12" s="1446">
        <f>SUM(UAN12:UAQ12)</f>
        <v>0</v>
      </c>
      <c r="UAS12" s="780">
        <v>2014</v>
      </c>
      <c r="UAT12" s="1440">
        <f>'GC Table 8 - Primary'!UAW8</f>
        <v>0</v>
      </c>
      <c r="UAU12" s="1441">
        <f>'GC Table 6 - Secondary'!UAW8</f>
        <v>0</v>
      </c>
      <c r="UAV12" s="1441">
        <f>'GC Table 5 - Worker Training'!UAW8</f>
        <v>0</v>
      </c>
      <c r="UAW12" s="1441">
        <f>'GC Table 4 - Tertiary'!UAV8</f>
        <v>0</v>
      </c>
      <c r="UAX12" s="1442">
        <f>SUM(UAT12:UAW12)</f>
        <v>0</v>
      </c>
      <c r="UAY12" s="1443">
        <f>'GC Table 8 - Primary'!UAW12</f>
        <v>0</v>
      </c>
      <c r="UAZ12" s="1441">
        <f>'GC Table 6 - Secondary'!UAW14</f>
        <v>0</v>
      </c>
      <c r="UBA12" s="1444">
        <f>'GC Table 5 - Worker Training'!UAW12</f>
        <v>0</v>
      </c>
      <c r="UBB12" s="1441">
        <f>'GC Table 4 - Tertiary'!UAV9</f>
        <v>0</v>
      </c>
      <c r="UBC12" s="1445">
        <f>SUM(UAY12:UBB12)</f>
        <v>0</v>
      </c>
      <c r="UBD12" s="1440">
        <f>'GC Table 8 - Primary'!UAW20</f>
        <v>0</v>
      </c>
      <c r="UBE12" s="1441">
        <f>'GC Table 6 - Secondary'!UAW22</f>
        <v>0</v>
      </c>
      <c r="UBF12" s="1441">
        <f>'GC Table 5 - Worker Training'!UAW20</f>
        <v>0</v>
      </c>
      <c r="UBG12" s="1441">
        <f>'GC Table 4 - Tertiary'!UAV17</f>
        <v>0</v>
      </c>
      <c r="UBH12" s="1446">
        <f>SUM(UBD12:UBG12)</f>
        <v>0</v>
      </c>
      <c r="UBI12" s="780">
        <v>2014</v>
      </c>
      <c r="UBJ12" s="1440">
        <f>'GC Table 8 - Primary'!UBM8</f>
        <v>0</v>
      </c>
      <c r="UBK12" s="1441">
        <f>'GC Table 6 - Secondary'!UBM8</f>
        <v>0</v>
      </c>
      <c r="UBL12" s="1441">
        <f>'GC Table 5 - Worker Training'!UBM8</f>
        <v>0</v>
      </c>
      <c r="UBM12" s="1441">
        <f>'GC Table 4 - Tertiary'!UBL8</f>
        <v>0</v>
      </c>
      <c r="UBN12" s="1442">
        <f>SUM(UBJ12:UBM12)</f>
        <v>0</v>
      </c>
      <c r="UBO12" s="1443">
        <f>'GC Table 8 - Primary'!UBM12</f>
        <v>0</v>
      </c>
      <c r="UBP12" s="1441">
        <f>'GC Table 6 - Secondary'!UBM14</f>
        <v>0</v>
      </c>
      <c r="UBQ12" s="1444">
        <f>'GC Table 5 - Worker Training'!UBM12</f>
        <v>0</v>
      </c>
      <c r="UBR12" s="1441">
        <f>'GC Table 4 - Tertiary'!UBL9</f>
        <v>0</v>
      </c>
      <c r="UBS12" s="1445">
        <f>SUM(UBO12:UBR12)</f>
        <v>0</v>
      </c>
      <c r="UBT12" s="1440">
        <f>'GC Table 8 - Primary'!UBM20</f>
        <v>0</v>
      </c>
      <c r="UBU12" s="1441">
        <f>'GC Table 6 - Secondary'!UBM22</f>
        <v>0</v>
      </c>
      <c r="UBV12" s="1441">
        <f>'GC Table 5 - Worker Training'!UBM20</f>
        <v>0</v>
      </c>
      <c r="UBW12" s="1441">
        <f>'GC Table 4 - Tertiary'!UBL17</f>
        <v>0</v>
      </c>
      <c r="UBX12" s="1446">
        <f>SUM(UBT12:UBW12)</f>
        <v>0</v>
      </c>
      <c r="UBY12" s="780">
        <v>2014</v>
      </c>
      <c r="UBZ12" s="1440">
        <f>'GC Table 8 - Primary'!UCC8</f>
        <v>0</v>
      </c>
      <c r="UCA12" s="1441">
        <f>'GC Table 6 - Secondary'!UCC8</f>
        <v>0</v>
      </c>
      <c r="UCB12" s="1441">
        <f>'GC Table 5 - Worker Training'!UCC8</f>
        <v>0</v>
      </c>
      <c r="UCC12" s="1441">
        <f>'GC Table 4 - Tertiary'!UCB8</f>
        <v>0</v>
      </c>
      <c r="UCD12" s="1442">
        <f>SUM(UBZ12:UCC12)</f>
        <v>0</v>
      </c>
      <c r="UCE12" s="1443">
        <f>'GC Table 8 - Primary'!UCC12</f>
        <v>0</v>
      </c>
      <c r="UCF12" s="1441">
        <f>'GC Table 6 - Secondary'!UCC14</f>
        <v>0</v>
      </c>
      <c r="UCG12" s="1444">
        <f>'GC Table 5 - Worker Training'!UCC12</f>
        <v>0</v>
      </c>
      <c r="UCH12" s="1441">
        <f>'GC Table 4 - Tertiary'!UCB9</f>
        <v>0</v>
      </c>
      <c r="UCI12" s="1445">
        <f>SUM(UCE12:UCH12)</f>
        <v>0</v>
      </c>
      <c r="UCJ12" s="1440">
        <f>'GC Table 8 - Primary'!UCC20</f>
        <v>0</v>
      </c>
      <c r="UCK12" s="1441">
        <f>'GC Table 6 - Secondary'!UCC22</f>
        <v>0</v>
      </c>
      <c r="UCL12" s="1441">
        <f>'GC Table 5 - Worker Training'!UCC20</f>
        <v>0</v>
      </c>
      <c r="UCM12" s="1441">
        <f>'GC Table 4 - Tertiary'!UCB17</f>
        <v>0</v>
      </c>
      <c r="UCN12" s="1446">
        <f>SUM(UCJ12:UCM12)</f>
        <v>0</v>
      </c>
      <c r="UCO12" s="780">
        <v>2014</v>
      </c>
      <c r="UCP12" s="1440">
        <f>'GC Table 8 - Primary'!UCS8</f>
        <v>0</v>
      </c>
      <c r="UCQ12" s="1441">
        <f>'GC Table 6 - Secondary'!UCS8</f>
        <v>0</v>
      </c>
      <c r="UCR12" s="1441">
        <f>'GC Table 5 - Worker Training'!UCS8</f>
        <v>0</v>
      </c>
      <c r="UCS12" s="1441">
        <f>'GC Table 4 - Tertiary'!UCR8</f>
        <v>0</v>
      </c>
      <c r="UCT12" s="1442">
        <f>SUM(UCP12:UCS12)</f>
        <v>0</v>
      </c>
      <c r="UCU12" s="1443">
        <f>'GC Table 8 - Primary'!UCS12</f>
        <v>0</v>
      </c>
      <c r="UCV12" s="1441">
        <f>'GC Table 6 - Secondary'!UCS14</f>
        <v>0</v>
      </c>
      <c r="UCW12" s="1444">
        <f>'GC Table 5 - Worker Training'!UCS12</f>
        <v>0</v>
      </c>
      <c r="UCX12" s="1441">
        <f>'GC Table 4 - Tertiary'!UCR9</f>
        <v>0</v>
      </c>
      <c r="UCY12" s="1445">
        <f>SUM(UCU12:UCX12)</f>
        <v>0</v>
      </c>
      <c r="UCZ12" s="1440">
        <f>'GC Table 8 - Primary'!UCS20</f>
        <v>0</v>
      </c>
      <c r="UDA12" s="1441">
        <f>'GC Table 6 - Secondary'!UCS22</f>
        <v>0</v>
      </c>
      <c r="UDB12" s="1441">
        <f>'GC Table 5 - Worker Training'!UCS20</f>
        <v>0</v>
      </c>
      <c r="UDC12" s="1441">
        <f>'GC Table 4 - Tertiary'!UCR17</f>
        <v>0</v>
      </c>
      <c r="UDD12" s="1446">
        <f>SUM(UCZ12:UDC12)</f>
        <v>0</v>
      </c>
      <c r="UDE12" s="780">
        <v>2014</v>
      </c>
      <c r="UDF12" s="1440">
        <f>'GC Table 8 - Primary'!UDI8</f>
        <v>0</v>
      </c>
      <c r="UDG12" s="1441">
        <f>'GC Table 6 - Secondary'!UDI8</f>
        <v>0</v>
      </c>
      <c r="UDH12" s="1441">
        <f>'GC Table 5 - Worker Training'!UDI8</f>
        <v>0</v>
      </c>
      <c r="UDI12" s="1441">
        <f>'GC Table 4 - Tertiary'!UDH8</f>
        <v>0</v>
      </c>
      <c r="UDJ12" s="1442">
        <f>SUM(UDF12:UDI12)</f>
        <v>0</v>
      </c>
      <c r="UDK12" s="1443">
        <f>'GC Table 8 - Primary'!UDI12</f>
        <v>0</v>
      </c>
      <c r="UDL12" s="1441">
        <f>'GC Table 6 - Secondary'!UDI14</f>
        <v>0</v>
      </c>
      <c r="UDM12" s="1444">
        <f>'GC Table 5 - Worker Training'!UDI12</f>
        <v>0</v>
      </c>
      <c r="UDN12" s="1441">
        <f>'GC Table 4 - Tertiary'!UDH9</f>
        <v>0</v>
      </c>
      <c r="UDO12" s="1445">
        <f>SUM(UDK12:UDN12)</f>
        <v>0</v>
      </c>
      <c r="UDP12" s="1440">
        <f>'GC Table 8 - Primary'!UDI20</f>
        <v>0</v>
      </c>
      <c r="UDQ12" s="1441">
        <f>'GC Table 6 - Secondary'!UDI22</f>
        <v>0</v>
      </c>
      <c r="UDR12" s="1441">
        <f>'GC Table 5 - Worker Training'!UDI20</f>
        <v>0</v>
      </c>
      <c r="UDS12" s="1441">
        <f>'GC Table 4 - Tertiary'!UDH17</f>
        <v>0</v>
      </c>
      <c r="UDT12" s="1446">
        <f>SUM(UDP12:UDS12)</f>
        <v>0</v>
      </c>
      <c r="UDU12" s="780">
        <v>2014</v>
      </c>
      <c r="UDV12" s="1440">
        <f>'GC Table 8 - Primary'!UDY8</f>
        <v>0</v>
      </c>
      <c r="UDW12" s="1441">
        <f>'GC Table 6 - Secondary'!UDY8</f>
        <v>0</v>
      </c>
      <c r="UDX12" s="1441">
        <f>'GC Table 5 - Worker Training'!UDY8</f>
        <v>0</v>
      </c>
      <c r="UDY12" s="1441">
        <f>'GC Table 4 - Tertiary'!UDX8</f>
        <v>0</v>
      </c>
      <c r="UDZ12" s="1442">
        <f>SUM(UDV12:UDY12)</f>
        <v>0</v>
      </c>
      <c r="UEA12" s="1443">
        <f>'GC Table 8 - Primary'!UDY12</f>
        <v>0</v>
      </c>
      <c r="UEB12" s="1441">
        <f>'GC Table 6 - Secondary'!UDY14</f>
        <v>0</v>
      </c>
      <c r="UEC12" s="1444">
        <f>'GC Table 5 - Worker Training'!UDY12</f>
        <v>0</v>
      </c>
      <c r="UED12" s="1441">
        <f>'GC Table 4 - Tertiary'!UDX9</f>
        <v>0</v>
      </c>
      <c r="UEE12" s="1445">
        <f>SUM(UEA12:UED12)</f>
        <v>0</v>
      </c>
      <c r="UEF12" s="1440">
        <f>'GC Table 8 - Primary'!UDY20</f>
        <v>0</v>
      </c>
      <c r="UEG12" s="1441">
        <f>'GC Table 6 - Secondary'!UDY22</f>
        <v>0</v>
      </c>
      <c r="UEH12" s="1441">
        <f>'GC Table 5 - Worker Training'!UDY20</f>
        <v>0</v>
      </c>
      <c r="UEI12" s="1441">
        <f>'GC Table 4 - Tertiary'!UDX17</f>
        <v>0</v>
      </c>
      <c r="UEJ12" s="1446">
        <f>SUM(UEF12:UEI12)</f>
        <v>0</v>
      </c>
      <c r="UEK12" s="780">
        <v>2014</v>
      </c>
      <c r="UEL12" s="1440">
        <f>'GC Table 8 - Primary'!UEO8</f>
        <v>0</v>
      </c>
      <c r="UEM12" s="1441">
        <f>'GC Table 6 - Secondary'!UEO8</f>
        <v>0</v>
      </c>
      <c r="UEN12" s="1441">
        <f>'GC Table 5 - Worker Training'!UEO8</f>
        <v>0</v>
      </c>
      <c r="UEO12" s="1441">
        <f>'GC Table 4 - Tertiary'!UEN8</f>
        <v>0</v>
      </c>
      <c r="UEP12" s="1442">
        <f>SUM(UEL12:UEO12)</f>
        <v>0</v>
      </c>
      <c r="UEQ12" s="1443">
        <f>'GC Table 8 - Primary'!UEO12</f>
        <v>0</v>
      </c>
      <c r="UER12" s="1441">
        <f>'GC Table 6 - Secondary'!UEO14</f>
        <v>0</v>
      </c>
      <c r="UES12" s="1444">
        <f>'GC Table 5 - Worker Training'!UEO12</f>
        <v>0</v>
      </c>
      <c r="UET12" s="1441">
        <f>'GC Table 4 - Tertiary'!UEN9</f>
        <v>0</v>
      </c>
      <c r="UEU12" s="1445">
        <f>SUM(UEQ12:UET12)</f>
        <v>0</v>
      </c>
      <c r="UEV12" s="1440">
        <f>'GC Table 8 - Primary'!UEO20</f>
        <v>0</v>
      </c>
      <c r="UEW12" s="1441">
        <f>'GC Table 6 - Secondary'!UEO22</f>
        <v>0</v>
      </c>
      <c r="UEX12" s="1441">
        <f>'GC Table 5 - Worker Training'!UEO20</f>
        <v>0</v>
      </c>
      <c r="UEY12" s="1441">
        <f>'GC Table 4 - Tertiary'!UEN17</f>
        <v>0</v>
      </c>
      <c r="UEZ12" s="1446">
        <f>SUM(UEV12:UEY12)</f>
        <v>0</v>
      </c>
      <c r="UFA12" s="780">
        <v>2014</v>
      </c>
      <c r="UFB12" s="1440">
        <f>'GC Table 8 - Primary'!UFE8</f>
        <v>0</v>
      </c>
      <c r="UFC12" s="1441">
        <f>'GC Table 6 - Secondary'!UFE8</f>
        <v>0</v>
      </c>
      <c r="UFD12" s="1441">
        <f>'GC Table 5 - Worker Training'!UFE8</f>
        <v>0</v>
      </c>
      <c r="UFE12" s="1441">
        <f>'GC Table 4 - Tertiary'!UFD8</f>
        <v>0</v>
      </c>
      <c r="UFF12" s="1442">
        <f>SUM(UFB12:UFE12)</f>
        <v>0</v>
      </c>
      <c r="UFG12" s="1443">
        <f>'GC Table 8 - Primary'!UFE12</f>
        <v>0</v>
      </c>
      <c r="UFH12" s="1441">
        <f>'GC Table 6 - Secondary'!UFE14</f>
        <v>0</v>
      </c>
      <c r="UFI12" s="1444">
        <f>'GC Table 5 - Worker Training'!UFE12</f>
        <v>0</v>
      </c>
      <c r="UFJ12" s="1441">
        <f>'GC Table 4 - Tertiary'!UFD9</f>
        <v>0</v>
      </c>
      <c r="UFK12" s="1445">
        <f>SUM(UFG12:UFJ12)</f>
        <v>0</v>
      </c>
      <c r="UFL12" s="1440">
        <f>'GC Table 8 - Primary'!UFE20</f>
        <v>0</v>
      </c>
      <c r="UFM12" s="1441">
        <f>'GC Table 6 - Secondary'!UFE22</f>
        <v>0</v>
      </c>
      <c r="UFN12" s="1441">
        <f>'GC Table 5 - Worker Training'!UFE20</f>
        <v>0</v>
      </c>
      <c r="UFO12" s="1441">
        <f>'GC Table 4 - Tertiary'!UFD17</f>
        <v>0</v>
      </c>
      <c r="UFP12" s="1446">
        <f>SUM(UFL12:UFO12)</f>
        <v>0</v>
      </c>
      <c r="UFQ12" s="780">
        <v>2014</v>
      </c>
      <c r="UFR12" s="1440">
        <f>'GC Table 8 - Primary'!UFU8</f>
        <v>0</v>
      </c>
      <c r="UFS12" s="1441">
        <f>'GC Table 6 - Secondary'!UFU8</f>
        <v>0</v>
      </c>
      <c r="UFT12" s="1441">
        <f>'GC Table 5 - Worker Training'!UFU8</f>
        <v>0</v>
      </c>
      <c r="UFU12" s="1441">
        <f>'GC Table 4 - Tertiary'!UFT8</f>
        <v>0</v>
      </c>
      <c r="UFV12" s="1442">
        <f>SUM(UFR12:UFU12)</f>
        <v>0</v>
      </c>
      <c r="UFW12" s="1443">
        <f>'GC Table 8 - Primary'!UFU12</f>
        <v>0</v>
      </c>
      <c r="UFX12" s="1441">
        <f>'GC Table 6 - Secondary'!UFU14</f>
        <v>0</v>
      </c>
      <c r="UFY12" s="1444">
        <f>'GC Table 5 - Worker Training'!UFU12</f>
        <v>0</v>
      </c>
      <c r="UFZ12" s="1441">
        <f>'GC Table 4 - Tertiary'!UFT9</f>
        <v>0</v>
      </c>
      <c r="UGA12" s="1445">
        <f>SUM(UFW12:UFZ12)</f>
        <v>0</v>
      </c>
      <c r="UGB12" s="1440">
        <f>'GC Table 8 - Primary'!UFU20</f>
        <v>0</v>
      </c>
      <c r="UGC12" s="1441">
        <f>'GC Table 6 - Secondary'!UFU22</f>
        <v>0</v>
      </c>
      <c r="UGD12" s="1441">
        <f>'GC Table 5 - Worker Training'!UFU20</f>
        <v>0</v>
      </c>
      <c r="UGE12" s="1441">
        <f>'GC Table 4 - Tertiary'!UFT17</f>
        <v>0</v>
      </c>
      <c r="UGF12" s="1446">
        <f>SUM(UGB12:UGE12)</f>
        <v>0</v>
      </c>
      <c r="UGG12" s="780">
        <v>2014</v>
      </c>
      <c r="UGH12" s="1440">
        <f>'GC Table 8 - Primary'!UGK8</f>
        <v>0</v>
      </c>
      <c r="UGI12" s="1441">
        <f>'GC Table 6 - Secondary'!UGK8</f>
        <v>0</v>
      </c>
      <c r="UGJ12" s="1441">
        <f>'GC Table 5 - Worker Training'!UGK8</f>
        <v>0</v>
      </c>
      <c r="UGK12" s="1441">
        <f>'GC Table 4 - Tertiary'!UGJ8</f>
        <v>0</v>
      </c>
      <c r="UGL12" s="1442">
        <f>SUM(UGH12:UGK12)</f>
        <v>0</v>
      </c>
      <c r="UGM12" s="1443">
        <f>'GC Table 8 - Primary'!UGK12</f>
        <v>0</v>
      </c>
      <c r="UGN12" s="1441">
        <f>'GC Table 6 - Secondary'!UGK14</f>
        <v>0</v>
      </c>
      <c r="UGO12" s="1444">
        <f>'GC Table 5 - Worker Training'!UGK12</f>
        <v>0</v>
      </c>
      <c r="UGP12" s="1441">
        <f>'GC Table 4 - Tertiary'!UGJ9</f>
        <v>0</v>
      </c>
      <c r="UGQ12" s="1445">
        <f>SUM(UGM12:UGP12)</f>
        <v>0</v>
      </c>
      <c r="UGR12" s="1440">
        <f>'GC Table 8 - Primary'!UGK20</f>
        <v>0</v>
      </c>
      <c r="UGS12" s="1441">
        <f>'GC Table 6 - Secondary'!UGK22</f>
        <v>0</v>
      </c>
      <c r="UGT12" s="1441">
        <f>'GC Table 5 - Worker Training'!UGK20</f>
        <v>0</v>
      </c>
      <c r="UGU12" s="1441">
        <f>'GC Table 4 - Tertiary'!UGJ17</f>
        <v>0</v>
      </c>
      <c r="UGV12" s="1446">
        <f>SUM(UGR12:UGU12)</f>
        <v>0</v>
      </c>
      <c r="UGW12" s="780">
        <v>2014</v>
      </c>
      <c r="UGX12" s="1440">
        <f>'GC Table 8 - Primary'!UHA8</f>
        <v>0</v>
      </c>
      <c r="UGY12" s="1441">
        <f>'GC Table 6 - Secondary'!UHA8</f>
        <v>0</v>
      </c>
      <c r="UGZ12" s="1441">
        <f>'GC Table 5 - Worker Training'!UHA8</f>
        <v>0</v>
      </c>
      <c r="UHA12" s="1441">
        <f>'GC Table 4 - Tertiary'!UGZ8</f>
        <v>0</v>
      </c>
      <c r="UHB12" s="1442">
        <f>SUM(UGX12:UHA12)</f>
        <v>0</v>
      </c>
      <c r="UHC12" s="1443">
        <f>'GC Table 8 - Primary'!UHA12</f>
        <v>0</v>
      </c>
      <c r="UHD12" s="1441">
        <f>'GC Table 6 - Secondary'!UHA14</f>
        <v>0</v>
      </c>
      <c r="UHE12" s="1444">
        <f>'GC Table 5 - Worker Training'!UHA12</f>
        <v>0</v>
      </c>
      <c r="UHF12" s="1441">
        <f>'GC Table 4 - Tertiary'!UGZ9</f>
        <v>0</v>
      </c>
      <c r="UHG12" s="1445">
        <f>SUM(UHC12:UHF12)</f>
        <v>0</v>
      </c>
      <c r="UHH12" s="1440">
        <f>'GC Table 8 - Primary'!UHA20</f>
        <v>0</v>
      </c>
      <c r="UHI12" s="1441">
        <f>'GC Table 6 - Secondary'!UHA22</f>
        <v>0</v>
      </c>
      <c r="UHJ12" s="1441">
        <f>'GC Table 5 - Worker Training'!UHA20</f>
        <v>0</v>
      </c>
      <c r="UHK12" s="1441">
        <f>'GC Table 4 - Tertiary'!UGZ17</f>
        <v>0</v>
      </c>
      <c r="UHL12" s="1446">
        <f>SUM(UHH12:UHK12)</f>
        <v>0</v>
      </c>
      <c r="UHM12" s="780">
        <v>2014</v>
      </c>
      <c r="UHN12" s="1440">
        <f>'GC Table 8 - Primary'!UHQ8</f>
        <v>0</v>
      </c>
      <c r="UHO12" s="1441">
        <f>'GC Table 6 - Secondary'!UHQ8</f>
        <v>0</v>
      </c>
      <c r="UHP12" s="1441">
        <f>'GC Table 5 - Worker Training'!UHQ8</f>
        <v>0</v>
      </c>
      <c r="UHQ12" s="1441">
        <f>'GC Table 4 - Tertiary'!UHP8</f>
        <v>0</v>
      </c>
      <c r="UHR12" s="1442">
        <f>SUM(UHN12:UHQ12)</f>
        <v>0</v>
      </c>
      <c r="UHS12" s="1443">
        <f>'GC Table 8 - Primary'!UHQ12</f>
        <v>0</v>
      </c>
      <c r="UHT12" s="1441">
        <f>'GC Table 6 - Secondary'!UHQ14</f>
        <v>0</v>
      </c>
      <c r="UHU12" s="1444">
        <f>'GC Table 5 - Worker Training'!UHQ12</f>
        <v>0</v>
      </c>
      <c r="UHV12" s="1441">
        <f>'GC Table 4 - Tertiary'!UHP9</f>
        <v>0</v>
      </c>
      <c r="UHW12" s="1445">
        <f>SUM(UHS12:UHV12)</f>
        <v>0</v>
      </c>
      <c r="UHX12" s="1440">
        <f>'GC Table 8 - Primary'!UHQ20</f>
        <v>0</v>
      </c>
      <c r="UHY12" s="1441">
        <f>'GC Table 6 - Secondary'!UHQ22</f>
        <v>0</v>
      </c>
      <c r="UHZ12" s="1441">
        <f>'GC Table 5 - Worker Training'!UHQ20</f>
        <v>0</v>
      </c>
      <c r="UIA12" s="1441">
        <f>'GC Table 4 - Tertiary'!UHP17</f>
        <v>0</v>
      </c>
      <c r="UIB12" s="1446">
        <f>SUM(UHX12:UIA12)</f>
        <v>0</v>
      </c>
      <c r="UIC12" s="780">
        <v>2014</v>
      </c>
      <c r="UID12" s="1440">
        <f>'GC Table 8 - Primary'!UIG8</f>
        <v>0</v>
      </c>
      <c r="UIE12" s="1441">
        <f>'GC Table 6 - Secondary'!UIG8</f>
        <v>0</v>
      </c>
      <c r="UIF12" s="1441">
        <f>'GC Table 5 - Worker Training'!UIG8</f>
        <v>0</v>
      </c>
      <c r="UIG12" s="1441">
        <f>'GC Table 4 - Tertiary'!UIF8</f>
        <v>0</v>
      </c>
      <c r="UIH12" s="1442">
        <f>SUM(UID12:UIG12)</f>
        <v>0</v>
      </c>
      <c r="UII12" s="1443">
        <f>'GC Table 8 - Primary'!UIG12</f>
        <v>0</v>
      </c>
      <c r="UIJ12" s="1441">
        <f>'GC Table 6 - Secondary'!UIG14</f>
        <v>0</v>
      </c>
      <c r="UIK12" s="1444">
        <f>'GC Table 5 - Worker Training'!UIG12</f>
        <v>0</v>
      </c>
      <c r="UIL12" s="1441">
        <f>'GC Table 4 - Tertiary'!UIF9</f>
        <v>0</v>
      </c>
      <c r="UIM12" s="1445">
        <f>SUM(UII12:UIL12)</f>
        <v>0</v>
      </c>
      <c r="UIN12" s="1440">
        <f>'GC Table 8 - Primary'!UIG20</f>
        <v>0</v>
      </c>
      <c r="UIO12" s="1441">
        <f>'GC Table 6 - Secondary'!UIG22</f>
        <v>0</v>
      </c>
      <c r="UIP12" s="1441">
        <f>'GC Table 5 - Worker Training'!UIG20</f>
        <v>0</v>
      </c>
      <c r="UIQ12" s="1441">
        <f>'GC Table 4 - Tertiary'!UIF17</f>
        <v>0</v>
      </c>
      <c r="UIR12" s="1446">
        <f>SUM(UIN12:UIQ12)</f>
        <v>0</v>
      </c>
      <c r="UIS12" s="780">
        <v>2014</v>
      </c>
      <c r="UIT12" s="1440">
        <f>'GC Table 8 - Primary'!UIW8</f>
        <v>0</v>
      </c>
      <c r="UIU12" s="1441">
        <f>'GC Table 6 - Secondary'!UIW8</f>
        <v>0</v>
      </c>
      <c r="UIV12" s="1441">
        <f>'GC Table 5 - Worker Training'!UIW8</f>
        <v>0</v>
      </c>
      <c r="UIW12" s="1441">
        <f>'GC Table 4 - Tertiary'!UIV8</f>
        <v>0</v>
      </c>
      <c r="UIX12" s="1442">
        <f>SUM(UIT12:UIW12)</f>
        <v>0</v>
      </c>
      <c r="UIY12" s="1443">
        <f>'GC Table 8 - Primary'!UIW12</f>
        <v>0</v>
      </c>
      <c r="UIZ12" s="1441">
        <f>'GC Table 6 - Secondary'!UIW14</f>
        <v>0</v>
      </c>
      <c r="UJA12" s="1444">
        <f>'GC Table 5 - Worker Training'!UIW12</f>
        <v>0</v>
      </c>
      <c r="UJB12" s="1441">
        <f>'GC Table 4 - Tertiary'!UIV9</f>
        <v>0</v>
      </c>
      <c r="UJC12" s="1445">
        <f>SUM(UIY12:UJB12)</f>
        <v>0</v>
      </c>
      <c r="UJD12" s="1440">
        <f>'GC Table 8 - Primary'!UIW20</f>
        <v>0</v>
      </c>
      <c r="UJE12" s="1441">
        <f>'GC Table 6 - Secondary'!UIW22</f>
        <v>0</v>
      </c>
      <c r="UJF12" s="1441">
        <f>'GC Table 5 - Worker Training'!UIW20</f>
        <v>0</v>
      </c>
      <c r="UJG12" s="1441">
        <f>'GC Table 4 - Tertiary'!UIV17</f>
        <v>0</v>
      </c>
      <c r="UJH12" s="1446">
        <f>SUM(UJD12:UJG12)</f>
        <v>0</v>
      </c>
      <c r="UJI12" s="780">
        <v>2014</v>
      </c>
      <c r="UJJ12" s="1440">
        <f>'GC Table 8 - Primary'!UJM8</f>
        <v>0</v>
      </c>
      <c r="UJK12" s="1441">
        <f>'GC Table 6 - Secondary'!UJM8</f>
        <v>0</v>
      </c>
      <c r="UJL12" s="1441">
        <f>'GC Table 5 - Worker Training'!UJM8</f>
        <v>0</v>
      </c>
      <c r="UJM12" s="1441">
        <f>'GC Table 4 - Tertiary'!UJL8</f>
        <v>0</v>
      </c>
      <c r="UJN12" s="1442">
        <f>SUM(UJJ12:UJM12)</f>
        <v>0</v>
      </c>
      <c r="UJO12" s="1443">
        <f>'GC Table 8 - Primary'!UJM12</f>
        <v>0</v>
      </c>
      <c r="UJP12" s="1441">
        <f>'GC Table 6 - Secondary'!UJM14</f>
        <v>0</v>
      </c>
      <c r="UJQ12" s="1444">
        <f>'GC Table 5 - Worker Training'!UJM12</f>
        <v>0</v>
      </c>
      <c r="UJR12" s="1441">
        <f>'GC Table 4 - Tertiary'!UJL9</f>
        <v>0</v>
      </c>
      <c r="UJS12" s="1445">
        <f>SUM(UJO12:UJR12)</f>
        <v>0</v>
      </c>
      <c r="UJT12" s="1440">
        <f>'GC Table 8 - Primary'!UJM20</f>
        <v>0</v>
      </c>
      <c r="UJU12" s="1441">
        <f>'GC Table 6 - Secondary'!UJM22</f>
        <v>0</v>
      </c>
      <c r="UJV12" s="1441">
        <f>'GC Table 5 - Worker Training'!UJM20</f>
        <v>0</v>
      </c>
      <c r="UJW12" s="1441">
        <f>'GC Table 4 - Tertiary'!UJL17</f>
        <v>0</v>
      </c>
      <c r="UJX12" s="1446">
        <f>SUM(UJT12:UJW12)</f>
        <v>0</v>
      </c>
      <c r="UJY12" s="780">
        <v>2014</v>
      </c>
      <c r="UJZ12" s="1440">
        <f>'GC Table 8 - Primary'!UKC8</f>
        <v>0</v>
      </c>
      <c r="UKA12" s="1441">
        <f>'GC Table 6 - Secondary'!UKC8</f>
        <v>0</v>
      </c>
      <c r="UKB12" s="1441">
        <f>'GC Table 5 - Worker Training'!UKC8</f>
        <v>0</v>
      </c>
      <c r="UKC12" s="1441">
        <f>'GC Table 4 - Tertiary'!UKB8</f>
        <v>0</v>
      </c>
      <c r="UKD12" s="1442">
        <f>SUM(UJZ12:UKC12)</f>
        <v>0</v>
      </c>
      <c r="UKE12" s="1443">
        <f>'GC Table 8 - Primary'!UKC12</f>
        <v>0</v>
      </c>
      <c r="UKF12" s="1441">
        <f>'GC Table 6 - Secondary'!UKC14</f>
        <v>0</v>
      </c>
      <c r="UKG12" s="1444">
        <f>'GC Table 5 - Worker Training'!UKC12</f>
        <v>0</v>
      </c>
      <c r="UKH12" s="1441">
        <f>'GC Table 4 - Tertiary'!UKB9</f>
        <v>0</v>
      </c>
      <c r="UKI12" s="1445">
        <f>SUM(UKE12:UKH12)</f>
        <v>0</v>
      </c>
      <c r="UKJ12" s="1440">
        <f>'GC Table 8 - Primary'!UKC20</f>
        <v>0</v>
      </c>
      <c r="UKK12" s="1441">
        <f>'GC Table 6 - Secondary'!UKC22</f>
        <v>0</v>
      </c>
      <c r="UKL12" s="1441">
        <f>'GC Table 5 - Worker Training'!UKC20</f>
        <v>0</v>
      </c>
      <c r="UKM12" s="1441">
        <f>'GC Table 4 - Tertiary'!UKB17</f>
        <v>0</v>
      </c>
      <c r="UKN12" s="1446">
        <f>SUM(UKJ12:UKM12)</f>
        <v>0</v>
      </c>
      <c r="UKO12" s="780">
        <v>2014</v>
      </c>
      <c r="UKP12" s="1440">
        <f>'GC Table 8 - Primary'!UKS8</f>
        <v>0</v>
      </c>
      <c r="UKQ12" s="1441">
        <f>'GC Table 6 - Secondary'!UKS8</f>
        <v>0</v>
      </c>
      <c r="UKR12" s="1441">
        <f>'GC Table 5 - Worker Training'!UKS8</f>
        <v>0</v>
      </c>
      <c r="UKS12" s="1441">
        <f>'GC Table 4 - Tertiary'!UKR8</f>
        <v>0</v>
      </c>
      <c r="UKT12" s="1442">
        <f>SUM(UKP12:UKS12)</f>
        <v>0</v>
      </c>
      <c r="UKU12" s="1443">
        <f>'GC Table 8 - Primary'!UKS12</f>
        <v>0</v>
      </c>
      <c r="UKV12" s="1441">
        <f>'GC Table 6 - Secondary'!UKS14</f>
        <v>0</v>
      </c>
      <c r="UKW12" s="1444">
        <f>'GC Table 5 - Worker Training'!UKS12</f>
        <v>0</v>
      </c>
      <c r="UKX12" s="1441">
        <f>'GC Table 4 - Tertiary'!UKR9</f>
        <v>0</v>
      </c>
      <c r="UKY12" s="1445">
        <f>SUM(UKU12:UKX12)</f>
        <v>0</v>
      </c>
      <c r="UKZ12" s="1440">
        <f>'GC Table 8 - Primary'!UKS20</f>
        <v>0</v>
      </c>
      <c r="ULA12" s="1441">
        <f>'GC Table 6 - Secondary'!UKS22</f>
        <v>0</v>
      </c>
      <c r="ULB12" s="1441">
        <f>'GC Table 5 - Worker Training'!UKS20</f>
        <v>0</v>
      </c>
      <c r="ULC12" s="1441">
        <f>'GC Table 4 - Tertiary'!UKR17</f>
        <v>0</v>
      </c>
      <c r="ULD12" s="1446">
        <f>SUM(UKZ12:ULC12)</f>
        <v>0</v>
      </c>
      <c r="ULE12" s="780">
        <v>2014</v>
      </c>
      <c r="ULF12" s="1440">
        <f>'GC Table 8 - Primary'!ULI8</f>
        <v>0</v>
      </c>
      <c r="ULG12" s="1441">
        <f>'GC Table 6 - Secondary'!ULI8</f>
        <v>0</v>
      </c>
      <c r="ULH12" s="1441">
        <f>'GC Table 5 - Worker Training'!ULI8</f>
        <v>0</v>
      </c>
      <c r="ULI12" s="1441">
        <f>'GC Table 4 - Tertiary'!ULH8</f>
        <v>0</v>
      </c>
      <c r="ULJ12" s="1442">
        <f>SUM(ULF12:ULI12)</f>
        <v>0</v>
      </c>
      <c r="ULK12" s="1443">
        <f>'GC Table 8 - Primary'!ULI12</f>
        <v>0</v>
      </c>
      <c r="ULL12" s="1441">
        <f>'GC Table 6 - Secondary'!ULI14</f>
        <v>0</v>
      </c>
      <c r="ULM12" s="1444">
        <f>'GC Table 5 - Worker Training'!ULI12</f>
        <v>0</v>
      </c>
      <c r="ULN12" s="1441">
        <f>'GC Table 4 - Tertiary'!ULH9</f>
        <v>0</v>
      </c>
      <c r="ULO12" s="1445">
        <f>SUM(ULK12:ULN12)</f>
        <v>0</v>
      </c>
      <c r="ULP12" s="1440">
        <f>'GC Table 8 - Primary'!ULI20</f>
        <v>0</v>
      </c>
      <c r="ULQ12" s="1441">
        <f>'GC Table 6 - Secondary'!ULI22</f>
        <v>0</v>
      </c>
      <c r="ULR12" s="1441">
        <f>'GC Table 5 - Worker Training'!ULI20</f>
        <v>0</v>
      </c>
      <c r="ULS12" s="1441">
        <f>'GC Table 4 - Tertiary'!ULH17</f>
        <v>0</v>
      </c>
      <c r="ULT12" s="1446">
        <f>SUM(ULP12:ULS12)</f>
        <v>0</v>
      </c>
      <c r="ULU12" s="780">
        <v>2014</v>
      </c>
      <c r="ULV12" s="1440">
        <f>'GC Table 8 - Primary'!ULY8</f>
        <v>0</v>
      </c>
      <c r="ULW12" s="1441">
        <f>'GC Table 6 - Secondary'!ULY8</f>
        <v>0</v>
      </c>
      <c r="ULX12" s="1441">
        <f>'GC Table 5 - Worker Training'!ULY8</f>
        <v>0</v>
      </c>
      <c r="ULY12" s="1441">
        <f>'GC Table 4 - Tertiary'!ULX8</f>
        <v>0</v>
      </c>
      <c r="ULZ12" s="1442">
        <f>SUM(ULV12:ULY12)</f>
        <v>0</v>
      </c>
      <c r="UMA12" s="1443">
        <f>'GC Table 8 - Primary'!ULY12</f>
        <v>0</v>
      </c>
      <c r="UMB12" s="1441">
        <f>'GC Table 6 - Secondary'!ULY14</f>
        <v>0</v>
      </c>
      <c r="UMC12" s="1444">
        <f>'GC Table 5 - Worker Training'!ULY12</f>
        <v>0</v>
      </c>
      <c r="UMD12" s="1441">
        <f>'GC Table 4 - Tertiary'!ULX9</f>
        <v>0</v>
      </c>
      <c r="UME12" s="1445">
        <f>SUM(UMA12:UMD12)</f>
        <v>0</v>
      </c>
      <c r="UMF12" s="1440">
        <f>'GC Table 8 - Primary'!ULY20</f>
        <v>0</v>
      </c>
      <c r="UMG12" s="1441">
        <f>'GC Table 6 - Secondary'!ULY22</f>
        <v>0</v>
      </c>
      <c r="UMH12" s="1441">
        <f>'GC Table 5 - Worker Training'!ULY20</f>
        <v>0</v>
      </c>
      <c r="UMI12" s="1441">
        <f>'GC Table 4 - Tertiary'!ULX17</f>
        <v>0</v>
      </c>
      <c r="UMJ12" s="1446">
        <f>SUM(UMF12:UMI12)</f>
        <v>0</v>
      </c>
      <c r="UMK12" s="780">
        <v>2014</v>
      </c>
      <c r="UML12" s="1440">
        <f>'GC Table 8 - Primary'!UMO8</f>
        <v>0</v>
      </c>
      <c r="UMM12" s="1441">
        <f>'GC Table 6 - Secondary'!UMO8</f>
        <v>0</v>
      </c>
      <c r="UMN12" s="1441">
        <f>'GC Table 5 - Worker Training'!UMO8</f>
        <v>0</v>
      </c>
      <c r="UMO12" s="1441">
        <f>'GC Table 4 - Tertiary'!UMN8</f>
        <v>0</v>
      </c>
      <c r="UMP12" s="1442">
        <f>SUM(UML12:UMO12)</f>
        <v>0</v>
      </c>
      <c r="UMQ12" s="1443">
        <f>'GC Table 8 - Primary'!UMO12</f>
        <v>0</v>
      </c>
      <c r="UMR12" s="1441">
        <f>'GC Table 6 - Secondary'!UMO14</f>
        <v>0</v>
      </c>
      <c r="UMS12" s="1444">
        <f>'GC Table 5 - Worker Training'!UMO12</f>
        <v>0</v>
      </c>
      <c r="UMT12" s="1441">
        <f>'GC Table 4 - Tertiary'!UMN9</f>
        <v>0</v>
      </c>
      <c r="UMU12" s="1445">
        <f>SUM(UMQ12:UMT12)</f>
        <v>0</v>
      </c>
      <c r="UMV12" s="1440">
        <f>'GC Table 8 - Primary'!UMO20</f>
        <v>0</v>
      </c>
      <c r="UMW12" s="1441">
        <f>'GC Table 6 - Secondary'!UMO22</f>
        <v>0</v>
      </c>
      <c r="UMX12" s="1441">
        <f>'GC Table 5 - Worker Training'!UMO20</f>
        <v>0</v>
      </c>
      <c r="UMY12" s="1441">
        <f>'GC Table 4 - Tertiary'!UMN17</f>
        <v>0</v>
      </c>
      <c r="UMZ12" s="1446">
        <f>SUM(UMV12:UMY12)</f>
        <v>0</v>
      </c>
      <c r="UNA12" s="780">
        <v>2014</v>
      </c>
      <c r="UNB12" s="1440">
        <f>'GC Table 8 - Primary'!UNE8</f>
        <v>0</v>
      </c>
      <c r="UNC12" s="1441">
        <f>'GC Table 6 - Secondary'!UNE8</f>
        <v>0</v>
      </c>
      <c r="UND12" s="1441">
        <f>'GC Table 5 - Worker Training'!UNE8</f>
        <v>0</v>
      </c>
      <c r="UNE12" s="1441">
        <f>'GC Table 4 - Tertiary'!UND8</f>
        <v>0</v>
      </c>
      <c r="UNF12" s="1442">
        <f>SUM(UNB12:UNE12)</f>
        <v>0</v>
      </c>
      <c r="UNG12" s="1443">
        <f>'GC Table 8 - Primary'!UNE12</f>
        <v>0</v>
      </c>
      <c r="UNH12" s="1441">
        <f>'GC Table 6 - Secondary'!UNE14</f>
        <v>0</v>
      </c>
      <c r="UNI12" s="1444">
        <f>'GC Table 5 - Worker Training'!UNE12</f>
        <v>0</v>
      </c>
      <c r="UNJ12" s="1441">
        <f>'GC Table 4 - Tertiary'!UND9</f>
        <v>0</v>
      </c>
      <c r="UNK12" s="1445">
        <f>SUM(UNG12:UNJ12)</f>
        <v>0</v>
      </c>
      <c r="UNL12" s="1440">
        <f>'GC Table 8 - Primary'!UNE20</f>
        <v>0</v>
      </c>
      <c r="UNM12" s="1441">
        <f>'GC Table 6 - Secondary'!UNE22</f>
        <v>0</v>
      </c>
      <c r="UNN12" s="1441">
        <f>'GC Table 5 - Worker Training'!UNE20</f>
        <v>0</v>
      </c>
      <c r="UNO12" s="1441">
        <f>'GC Table 4 - Tertiary'!UND17</f>
        <v>0</v>
      </c>
      <c r="UNP12" s="1446">
        <f>SUM(UNL12:UNO12)</f>
        <v>0</v>
      </c>
      <c r="UNQ12" s="780">
        <v>2014</v>
      </c>
      <c r="UNR12" s="1440">
        <f>'GC Table 8 - Primary'!UNU8</f>
        <v>0</v>
      </c>
      <c r="UNS12" s="1441">
        <f>'GC Table 6 - Secondary'!UNU8</f>
        <v>0</v>
      </c>
      <c r="UNT12" s="1441">
        <f>'GC Table 5 - Worker Training'!UNU8</f>
        <v>0</v>
      </c>
      <c r="UNU12" s="1441">
        <f>'GC Table 4 - Tertiary'!UNT8</f>
        <v>0</v>
      </c>
      <c r="UNV12" s="1442">
        <f>SUM(UNR12:UNU12)</f>
        <v>0</v>
      </c>
      <c r="UNW12" s="1443">
        <f>'GC Table 8 - Primary'!UNU12</f>
        <v>0</v>
      </c>
      <c r="UNX12" s="1441">
        <f>'GC Table 6 - Secondary'!UNU14</f>
        <v>0</v>
      </c>
      <c r="UNY12" s="1444">
        <f>'GC Table 5 - Worker Training'!UNU12</f>
        <v>0</v>
      </c>
      <c r="UNZ12" s="1441">
        <f>'GC Table 4 - Tertiary'!UNT9</f>
        <v>0</v>
      </c>
      <c r="UOA12" s="1445">
        <f>SUM(UNW12:UNZ12)</f>
        <v>0</v>
      </c>
      <c r="UOB12" s="1440">
        <f>'GC Table 8 - Primary'!UNU20</f>
        <v>0</v>
      </c>
      <c r="UOC12" s="1441">
        <f>'GC Table 6 - Secondary'!UNU22</f>
        <v>0</v>
      </c>
      <c r="UOD12" s="1441">
        <f>'GC Table 5 - Worker Training'!UNU20</f>
        <v>0</v>
      </c>
      <c r="UOE12" s="1441">
        <f>'GC Table 4 - Tertiary'!UNT17</f>
        <v>0</v>
      </c>
      <c r="UOF12" s="1446">
        <f>SUM(UOB12:UOE12)</f>
        <v>0</v>
      </c>
      <c r="UOG12" s="780">
        <v>2014</v>
      </c>
      <c r="UOH12" s="1440">
        <f>'GC Table 8 - Primary'!UOK8</f>
        <v>0</v>
      </c>
      <c r="UOI12" s="1441">
        <f>'GC Table 6 - Secondary'!UOK8</f>
        <v>0</v>
      </c>
      <c r="UOJ12" s="1441">
        <f>'GC Table 5 - Worker Training'!UOK8</f>
        <v>0</v>
      </c>
      <c r="UOK12" s="1441">
        <f>'GC Table 4 - Tertiary'!UOJ8</f>
        <v>0</v>
      </c>
      <c r="UOL12" s="1442">
        <f>SUM(UOH12:UOK12)</f>
        <v>0</v>
      </c>
      <c r="UOM12" s="1443">
        <f>'GC Table 8 - Primary'!UOK12</f>
        <v>0</v>
      </c>
      <c r="UON12" s="1441">
        <f>'GC Table 6 - Secondary'!UOK14</f>
        <v>0</v>
      </c>
      <c r="UOO12" s="1444">
        <f>'GC Table 5 - Worker Training'!UOK12</f>
        <v>0</v>
      </c>
      <c r="UOP12" s="1441">
        <f>'GC Table 4 - Tertiary'!UOJ9</f>
        <v>0</v>
      </c>
      <c r="UOQ12" s="1445">
        <f>SUM(UOM12:UOP12)</f>
        <v>0</v>
      </c>
      <c r="UOR12" s="1440">
        <f>'GC Table 8 - Primary'!UOK20</f>
        <v>0</v>
      </c>
      <c r="UOS12" s="1441">
        <f>'GC Table 6 - Secondary'!UOK22</f>
        <v>0</v>
      </c>
      <c r="UOT12" s="1441">
        <f>'GC Table 5 - Worker Training'!UOK20</f>
        <v>0</v>
      </c>
      <c r="UOU12" s="1441">
        <f>'GC Table 4 - Tertiary'!UOJ17</f>
        <v>0</v>
      </c>
      <c r="UOV12" s="1446">
        <f>SUM(UOR12:UOU12)</f>
        <v>0</v>
      </c>
      <c r="UOW12" s="780">
        <v>2014</v>
      </c>
      <c r="UOX12" s="1440">
        <f>'GC Table 8 - Primary'!UPA8</f>
        <v>0</v>
      </c>
      <c r="UOY12" s="1441">
        <f>'GC Table 6 - Secondary'!UPA8</f>
        <v>0</v>
      </c>
      <c r="UOZ12" s="1441">
        <f>'GC Table 5 - Worker Training'!UPA8</f>
        <v>0</v>
      </c>
      <c r="UPA12" s="1441">
        <f>'GC Table 4 - Tertiary'!UOZ8</f>
        <v>0</v>
      </c>
      <c r="UPB12" s="1442">
        <f>SUM(UOX12:UPA12)</f>
        <v>0</v>
      </c>
      <c r="UPC12" s="1443">
        <f>'GC Table 8 - Primary'!UPA12</f>
        <v>0</v>
      </c>
      <c r="UPD12" s="1441">
        <f>'GC Table 6 - Secondary'!UPA14</f>
        <v>0</v>
      </c>
      <c r="UPE12" s="1444">
        <f>'GC Table 5 - Worker Training'!UPA12</f>
        <v>0</v>
      </c>
      <c r="UPF12" s="1441">
        <f>'GC Table 4 - Tertiary'!UOZ9</f>
        <v>0</v>
      </c>
      <c r="UPG12" s="1445">
        <f>SUM(UPC12:UPF12)</f>
        <v>0</v>
      </c>
      <c r="UPH12" s="1440">
        <f>'GC Table 8 - Primary'!UPA20</f>
        <v>0</v>
      </c>
      <c r="UPI12" s="1441">
        <f>'GC Table 6 - Secondary'!UPA22</f>
        <v>0</v>
      </c>
      <c r="UPJ12" s="1441">
        <f>'GC Table 5 - Worker Training'!UPA20</f>
        <v>0</v>
      </c>
      <c r="UPK12" s="1441">
        <f>'GC Table 4 - Tertiary'!UOZ17</f>
        <v>0</v>
      </c>
      <c r="UPL12" s="1446">
        <f>SUM(UPH12:UPK12)</f>
        <v>0</v>
      </c>
      <c r="UPM12" s="780">
        <v>2014</v>
      </c>
      <c r="UPN12" s="1440">
        <f>'GC Table 8 - Primary'!UPQ8</f>
        <v>0</v>
      </c>
      <c r="UPO12" s="1441">
        <f>'GC Table 6 - Secondary'!UPQ8</f>
        <v>0</v>
      </c>
      <c r="UPP12" s="1441">
        <f>'GC Table 5 - Worker Training'!UPQ8</f>
        <v>0</v>
      </c>
      <c r="UPQ12" s="1441">
        <f>'GC Table 4 - Tertiary'!UPP8</f>
        <v>0</v>
      </c>
      <c r="UPR12" s="1442">
        <f>SUM(UPN12:UPQ12)</f>
        <v>0</v>
      </c>
      <c r="UPS12" s="1443">
        <f>'GC Table 8 - Primary'!UPQ12</f>
        <v>0</v>
      </c>
      <c r="UPT12" s="1441">
        <f>'GC Table 6 - Secondary'!UPQ14</f>
        <v>0</v>
      </c>
      <c r="UPU12" s="1444">
        <f>'GC Table 5 - Worker Training'!UPQ12</f>
        <v>0</v>
      </c>
      <c r="UPV12" s="1441">
        <f>'GC Table 4 - Tertiary'!UPP9</f>
        <v>0</v>
      </c>
      <c r="UPW12" s="1445">
        <f>SUM(UPS12:UPV12)</f>
        <v>0</v>
      </c>
      <c r="UPX12" s="1440">
        <f>'GC Table 8 - Primary'!UPQ20</f>
        <v>0</v>
      </c>
      <c r="UPY12" s="1441">
        <f>'GC Table 6 - Secondary'!UPQ22</f>
        <v>0</v>
      </c>
      <c r="UPZ12" s="1441">
        <f>'GC Table 5 - Worker Training'!UPQ20</f>
        <v>0</v>
      </c>
      <c r="UQA12" s="1441">
        <f>'GC Table 4 - Tertiary'!UPP17</f>
        <v>0</v>
      </c>
      <c r="UQB12" s="1446">
        <f>SUM(UPX12:UQA12)</f>
        <v>0</v>
      </c>
      <c r="UQC12" s="780">
        <v>2014</v>
      </c>
      <c r="UQD12" s="1440">
        <f>'GC Table 8 - Primary'!UQG8</f>
        <v>0</v>
      </c>
      <c r="UQE12" s="1441">
        <f>'GC Table 6 - Secondary'!UQG8</f>
        <v>0</v>
      </c>
      <c r="UQF12" s="1441">
        <f>'GC Table 5 - Worker Training'!UQG8</f>
        <v>0</v>
      </c>
      <c r="UQG12" s="1441">
        <f>'GC Table 4 - Tertiary'!UQF8</f>
        <v>0</v>
      </c>
      <c r="UQH12" s="1442">
        <f>SUM(UQD12:UQG12)</f>
        <v>0</v>
      </c>
      <c r="UQI12" s="1443">
        <f>'GC Table 8 - Primary'!UQG12</f>
        <v>0</v>
      </c>
      <c r="UQJ12" s="1441">
        <f>'GC Table 6 - Secondary'!UQG14</f>
        <v>0</v>
      </c>
      <c r="UQK12" s="1444">
        <f>'GC Table 5 - Worker Training'!UQG12</f>
        <v>0</v>
      </c>
      <c r="UQL12" s="1441">
        <f>'GC Table 4 - Tertiary'!UQF9</f>
        <v>0</v>
      </c>
      <c r="UQM12" s="1445">
        <f>SUM(UQI12:UQL12)</f>
        <v>0</v>
      </c>
      <c r="UQN12" s="1440">
        <f>'GC Table 8 - Primary'!UQG20</f>
        <v>0</v>
      </c>
      <c r="UQO12" s="1441">
        <f>'GC Table 6 - Secondary'!UQG22</f>
        <v>0</v>
      </c>
      <c r="UQP12" s="1441">
        <f>'GC Table 5 - Worker Training'!UQG20</f>
        <v>0</v>
      </c>
      <c r="UQQ12" s="1441">
        <f>'GC Table 4 - Tertiary'!UQF17</f>
        <v>0</v>
      </c>
      <c r="UQR12" s="1446">
        <f>SUM(UQN12:UQQ12)</f>
        <v>0</v>
      </c>
      <c r="UQS12" s="780">
        <v>2014</v>
      </c>
      <c r="UQT12" s="1440">
        <f>'GC Table 8 - Primary'!UQW8</f>
        <v>0</v>
      </c>
      <c r="UQU12" s="1441">
        <f>'GC Table 6 - Secondary'!UQW8</f>
        <v>0</v>
      </c>
      <c r="UQV12" s="1441">
        <f>'GC Table 5 - Worker Training'!UQW8</f>
        <v>0</v>
      </c>
      <c r="UQW12" s="1441">
        <f>'GC Table 4 - Tertiary'!UQV8</f>
        <v>0</v>
      </c>
      <c r="UQX12" s="1442">
        <f>SUM(UQT12:UQW12)</f>
        <v>0</v>
      </c>
      <c r="UQY12" s="1443">
        <f>'GC Table 8 - Primary'!UQW12</f>
        <v>0</v>
      </c>
      <c r="UQZ12" s="1441">
        <f>'GC Table 6 - Secondary'!UQW14</f>
        <v>0</v>
      </c>
      <c r="URA12" s="1444">
        <f>'GC Table 5 - Worker Training'!UQW12</f>
        <v>0</v>
      </c>
      <c r="URB12" s="1441">
        <f>'GC Table 4 - Tertiary'!UQV9</f>
        <v>0</v>
      </c>
      <c r="URC12" s="1445">
        <f>SUM(UQY12:URB12)</f>
        <v>0</v>
      </c>
      <c r="URD12" s="1440">
        <f>'GC Table 8 - Primary'!UQW20</f>
        <v>0</v>
      </c>
      <c r="URE12" s="1441">
        <f>'GC Table 6 - Secondary'!UQW22</f>
        <v>0</v>
      </c>
      <c r="URF12" s="1441">
        <f>'GC Table 5 - Worker Training'!UQW20</f>
        <v>0</v>
      </c>
      <c r="URG12" s="1441">
        <f>'GC Table 4 - Tertiary'!UQV17</f>
        <v>0</v>
      </c>
      <c r="URH12" s="1446">
        <f>SUM(URD12:URG12)</f>
        <v>0</v>
      </c>
      <c r="URI12" s="780">
        <v>2014</v>
      </c>
      <c r="URJ12" s="1440">
        <f>'GC Table 8 - Primary'!URM8</f>
        <v>0</v>
      </c>
      <c r="URK12" s="1441">
        <f>'GC Table 6 - Secondary'!URM8</f>
        <v>0</v>
      </c>
      <c r="URL12" s="1441">
        <f>'GC Table 5 - Worker Training'!URM8</f>
        <v>0</v>
      </c>
      <c r="URM12" s="1441">
        <f>'GC Table 4 - Tertiary'!URL8</f>
        <v>0</v>
      </c>
      <c r="URN12" s="1442">
        <f>SUM(URJ12:URM12)</f>
        <v>0</v>
      </c>
      <c r="URO12" s="1443">
        <f>'GC Table 8 - Primary'!URM12</f>
        <v>0</v>
      </c>
      <c r="URP12" s="1441">
        <f>'GC Table 6 - Secondary'!URM14</f>
        <v>0</v>
      </c>
      <c r="URQ12" s="1444">
        <f>'GC Table 5 - Worker Training'!URM12</f>
        <v>0</v>
      </c>
      <c r="URR12" s="1441">
        <f>'GC Table 4 - Tertiary'!URL9</f>
        <v>0</v>
      </c>
      <c r="URS12" s="1445">
        <f>SUM(URO12:URR12)</f>
        <v>0</v>
      </c>
      <c r="URT12" s="1440">
        <f>'GC Table 8 - Primary'!URM20</f>
        <v>0</v>
      </c>
      <c r="URU12" s="1441">
        <f>'GC Table 6 - Secondary'!URM22</f>
        <v>0</v>
      </c>
      <c r="URV12" s="1441">
        <f>'GC Table 5 - Worker Training'!URM20</f>
        <v>0</v>
      </c>
      <c r="URW12" s="1441">
        <f>'GC Table 4 - Tertiary'!URL17</f>
        <v>0</v>
      </c>
      <c r="URX12" s="1446">
        <f>SUM(URT12:URW12)</f>
        <v>0</v>
      </c>
      <c r="URY12" s="780">
        <v>2014</v>
      </c>
      <c r="URZ12" s="1440">
        <f>'GC Table 8 - Primary'!USC8</f>
        <v>0</v>
      </c>
      <c r="USA12" s="1441">
        <f>'GC Table 6 - Secondary'!USC8</f>
        <v>0</v>
      </c>
      <c r="USB12" s="1441">
        <f>'GC Table 5 - Worker Training'!USC8</f>
        <v>0</v>
      </c>
      <c r="USC12" s="1441">
        <f>'GC Table 4 - Tertiary'!USB8</f>
        <v>0</v>
      </c>
      <c r="USD12" s="1442">
        <f>SUM(URZ12:USC12)</f>
        <v>0</v>
      </c>
      <c r="USE12" s="1443">
        <f>'GC Table 8 - Primary'!USC12</f>
        <v>0</v>
      </c>
      <c r="USF12" s="1441">
        <f>'GC Table 6 - Secondary'!USC14</f>
        <v>0</v>
      </c>
      <c r="USG12" s="1444">
        <f>'GC Table 5 - Worker Training'!USC12</f>
        <v>0</v>
      </c>
      <c r="USH12" s="1441">
        <f>'GC Table 4 - Tertiary'!USB9</f>
        <v>0</v>
      </c>
      <c r="USI12" s="1445">
        <f>SUM(USE12:USH12)</f>
        <v>0</v>
      </c>
      <c r="USJ12" s="1440">
        <f>'GC Table 8 - Primary'!USC20</f>
        <v>0</v>
      </c>
      <c r="USK12" s="1441">
        <f>'GC Table 6 - Secondary'!USC22</f>
        <v>0</v>
      </c>
      <c r="USL12" s="1441">
        <f>'GC Table 5 - Worker Training'!USC20</f>
        <v>0</v>
      </c>
      <c r="USM12" s="1441">
        <f>'GC Table 4 - Tertiary'!USB17</f>
        <v>0</v>
      </c>
      <c r="USN12" s="1446">
        <f>SUM(USJ12:USM12)</f>
        <v>0</v>
      </c>
      <c r="USO12" s="780">
        <v>2014</v>
      </c>
      <c r="USP12" s="1440">
        <f>'GC Table 8 - Primary'!USS8</f>
        <v>0</v>
      </c>
      <c r="USQ12" s="1441">
        <f>'GC Table 6 - Secondary'!USS8</f>
        <v>0</v>
      </c>
      <c r="USR12" s="1441">
        <f>'GC Table 5 - Worker Training'!USS8</f>
        <v>0</v>
      </c>
      <c r="USS12" s="1441">
        <f>'GC Table 4 - Tertiary'!USR8</f>
        <v>0</v>
      </c>
      <c r="UST12" s="1442">
        <f>SUM(USP12:USS12)</f>
        <v>0</v>
      </c>
      <c r="USU12" s="1443">
        <f>'GC Table 8 - Primary'!USS12</f>
        <v>0</v>
      </c>
      <c r="USV12" s="1441">
        <f>'GC Table 6 - Secondary'!USS14</f>
        <v>0</v>
      </c>
      <c r="USW12" s="1444">
        <f>'GC Table 5 - Worker Training'!USS12</f>
        <v>0</v>
      </c>
      <c r="USX12" s="1441">
        <f>'GC Table 4 - Tertiary'!USR9</f>
        <v>0</v>
      </c>
      <c r="USY12" s="1445">
        <f>SUM(USU12:USX12)</f>
        <v>0</v>
      </c>
      <c r="USZ12" s="1440">
        <f>'GC Table 8 - Primary'!USS20</f>
        <v>0</v>
      </c>
      <c r="UTA12" s="1441">
        <f>'GC Table 6 - Secondary'!USS22</f>
        <v>0</v>
      </c>
      <c r="UTB12" s="1441">
        <f>'GC Table 5 - Worker Training'!USS20</f>
        <v>0</v>
      </c>
      <c r="UTC12" s="1441">
        <f>'GC Table 4 - Tertiary'!USR17</f>
        <v>0</v>
      </c>
      <c r="UTD12" s="1446">
        <f>SUM(USZ12:UTC12)</f>
        <v>0</v>
      </c>
      <c r="UTE12" s="780">
        <v>2014</v>
      </c>
      <c r="UTF12" s="1440">
        <f>'GC Table 8 - Primary'!UTI8</f>
        <v>0</v>
      </c>
      <c r="UTG12" s="1441">
        <f>'GC Table 6 - Secondary'!UTI8</f>
        <v>0</v>
      </c>
      <c r="UTH12" s="1441">
        <f>'GC Table 5 - Worker Training'!UTI8</f>
        <v>0</v>
      </c>
      <c r="UTI12" s="1441">
        <f>'GC Table 4 - Tertiary'!UTH8</f>
        <v>0</v>
      </c>
      <c r="UTJ12" s="1442">
        <f>SUM(UTF12:UTI12)</f>
        <v>0</v>
      </c>
      <c r="UTK12" s="1443">
        <f>'GC Table 8 - Primary'!UTI12</f>
        <v>0</v>
      </c>
      <c r="UTL12" s="1441">
        <f>'GC Table 6 - Secondary'!UTI14</f>
        <v>0</v>
      </c>
      <c r="UTM12" s="1444">
        <f>'GC Table 5 - Worker Training'!UTI12</f>
        <v>0</v>
      </c>
      <c r="UTN12" s="1441">
        <f>'GC Table 4 - Tertiary'!UTH9</f>
        <v>0</v>
      </c>
      <c r="UTO12" s="1445">
        <f>SUM(UTK12:UTN12)</f>
        <v>0</v>
      </c>
      <c r="UTP12" s="1440">
        <f>'GC Table 8 - Primary'!UTI20</f>
        <v>0</v>
      </c>
      <c r="UTQ12" s="1441">
        <f>'GC Table 6 - Secondary'!UTI22</f>
        <v>0</v>
      </c>
      <c r="UTR12" s="1441">
        <f>'GC Table 5 - Worker Training'!UTI20</f>
        <v>0</v>
      </c>
      <c r="UTS12" s="1441">
        <f>'GC Table 4 - Tertiary'!UTH17</f>
        <v>0</v>
      </c>
      <c r="UTT12" s="1446">
        <f>SUM(UTP12:UTS12)</f>
        <v>0</v>
      </c>
      <c r="UTU12" s="780">
        <v>2014</v>
      </c>
      <c r="UTV12" s="1440">
        <f>'GC Table 8 - Primary'!UTY8</f>
        <v>0</v>
      </c>
      <c r="UTW12" s="1441">
        <f>'GC Table 6 - Secondary'!UTY8</f>
        <v>0</v>
      </c>
      <c r="UTX12" s="1441">
        <f>'GC Table 5 - Worker Training'!UTY8</f>
        <v>0</v>
      </c>
      <c r="UTY12" s="1441">
        <f>'GC Table 4 - Tertiary'!UTX8</f>
        <v>0</v>
      </c>
      <c r="UTZ12" s="1442">
        <f>SUM(UTV12:UTY12)</f>
        <v>0</v>
      </c>
      <c r="UUA12" s="1443">
        <f>'GC Table 8 - Primary'!UTY12</f>
        <v>0</v>
      </c>
      <c r="UUB12" s="1441">
        <f>'GC Table 6 - Secondary'!UTY14</f>
        <v>0</v>
      </c>
      <c r="UUC12" s="1444">
        <f>'GC Table 5 - Worker Training'!UTY12</f>
        <v>0</v>
      </c>
      <c r="UUD12" s="1441">
        <f>'GC Table 4 - Tertiary'!UTX9</f>
        <v>0</v>
      </c>
      <c r="UUE12" s="1445">
        <f>SUM(UUA12:UUD12)</f>
        <v>0</v>
      </c>
      <c r="UUF12" s="1440">
        <f>'GC Table 8 - Primary'!UTY20</f>
        <v>0</v>
      </c>
      <c r="UUG12" s="1441">
        <f>'GC Table 6 - Secondary'!UTY22</f>
        <v>0</v>
      </c>
      <c r="UUH12" s="1441">
        <f>'GC Table 5 - Worker Training'!UTY20</f>
        <v>0</v>
      </c>
      <c r="UUI12" s="1441">
        <f>'GC Table 4 - Tertiary'!UTX17</f>
        <v>0</v>
      </c>
      <c r="UUJ12" s="1446">
        <f>SUM(UUF12:UUI12)</f>
        <v>0</v>
      </c>
      <c r="UUK12" s="780">
        <v>2014</v>
      </c>
      <c r="UUL12" s="1440">
        <f>'GC Table 8 - Primary'!UUO8</f>
        <v>0</v>
      </c>
      <c r="UUM12" s="1441">
        <f>'GC Table 6 - Secondary'!UUO8</f>
        <v>0</v>
      </c>
      <c r="UUN12" s="1441">
        <f>'GC Table 5 - Worker Training'!UUO8</f>
        <v>0</v>
      </c>
      <c r="UUO12" s="1441">
        <f>'GC Table 4 - Tertiary'!UUN8</f>
        <v>0</v>
      </c>
      <c r="UUP12" s="1442">
        <f>SUM(UUL12:UUO12)</f>
        <v>0</v>
      </c>
      <c r="UUQ12" s="1443">
        <f>'GC Table 8 - Primary'!UUO12</f>
        <v>0</v>
      </c>
      <c r="UUR12" s="1441">
        <f>'GC Table 6 - Secondary'!UUO14</f>
        <v>0</v>
      </c>
      <c r="UUS12" s="1444">
        <f>'GC Table 5 - Worker Training'!UUO12</f>
        <v>0</v>
      </c>
      <c r="UUT12" s="1441">
        <f>'GC Table 4 - Tertiary'!UUN9</f>
        <v>0</v>
      </c>
      <c r="UUU12" s="1445">
        <f>SUM(UUQ12:UUT12)</f>
        <v>0</v>
      </c>
      <c r="UUV12" s="1440">
        <f>'GC Table 8 - Primary'!UUO20</f>
        <v>0</v>
      </c>
      <c r="UUW12" s="1441">
        <f>'GC Table 6 - Secondary'!UUO22</f>
        <v>0</v>
      </c>
      <c r="UUX12" s="1441">
        <f>'GC Table 5 - Worker Training'!UUO20</f>
        <v>0</v>
      </c>
      <c r="UUY12" s="1441">
        <f>'GC Table 4 - Tertiary'!UUN17</f>
        <v>0</v>
      </c>
      <c r="UUZ12" s="1446">
        <f>SUM(UUV12:UUY12)</f>
        <v>0</v>
      </c>
      <c r="UVA12" s="780">
        <v>2014</v>
      </c>
      <c r="UVB12" s="1440">
        <f>'GC Table 8 - Primary'!UVE8</f>
        <v>0</v>
      </c>
      <c r="UVC12" s="1441">
        <f>'GC Table 6 - Secondary'!UVE8</f>
        <v>0</v>
      </c>
      <c r="UVD12" s="1441">
        <f>'GC Table 5 - Worker Training'!UVE8</f>
        <v>0</v>
      </c>
      <c r="UVE12" s="1441">
        <f>'GC Table 4 - Tertiary'!UVD8</f>
        <v>0</v>
      </c>
      <c r="UVF12" s="1442">
        <f>SUM(UVB12:UVE12)</f>
        <v>0</v>
      </c>
      <c r="UVG12" s="1443">
        <f>'GC Table 8 - Primary'!UVE12</f>
        <v>0</v>
      </c>
      <c r="UVH12" s="1441">
        <f>'GC Table 6 - Secondary'!UVE14</f>
        <v>0</v>
      </c>
      <c r="UVI12" s="1444">
        <f>'GC Table 5 - Worker Training'!UVE12</f>
        <v>0</v>
      </c>
      <c r="UVJ12" s="1441">
        <f>'GC Table 4 - Tertiary'!UVD9</f>
        <v>0</v>
      </c>
      <c r="UVK12" s="1445">
        <f>SUM(UVG12:UVJ12)</f>
        <v>0</v>
      </c>
      <c r="UVL12" s="1440">
        <f>'GC Table 8 - Primary'!UVE20</f>
        <v>0</v>
      </c>
      <c r="UVM12" s="1441">
        <f>'GC Table 6 - Secondary'!UVE22</f>
        <v>0</v>
      </c>
      <c r="UVN12" s="1441">
        <f>'GC Table 5 - Worker Training'!UVE20</f>
        <v>0</v>
      </c>
      <c r="UVO12" s="1441">
        <f>'GC Table 4 - Tertiary'!UVD17</f>
        <v>0</v>
      </c>
      <c r="UVP12" s="1446">
        <f>SUM(UVL12:UVO12)</f>
        <v>0</v>
      </c>
      <c r="UVQ12" s="780">
        <v>2014</v>
      </c>
      <c r="UVR12" s="1440">
        <f>'GC Table 8 - Primary'!UVU8</f>
        <v>0</v>
      </c>
      <c r="UVS12" s="1441">
        <f>'GC Table 6 - Secondary'!UVU8</f>
        <v>0</v>
      </c>
      <c r="UVT12" s="1441">
        <f>'GC Table 5 - Worker Training'!UVU8</f>
        <v>0</v>
      </c>
      <c r="UVU12" s="1441">
        <f>'GC Table 4 - Tertiary'!UVT8</f>
        <v>0</v>
      </c>
      <c r="UVV12" s="1442">
        <f>SUM(UVR12:UVU12)</f>
        <v>0</v>
      </c>
      <c r="UVW12" s="1443">
        <f>'GC Table 8 - Primary'!UVU12</f>
        <v>0</v>
      </c>
      <c r="UVX12" s="1441">
        <f>'GC Table 6 - Secondary'!UVU14</f>
        <v>0</v>
      </c>
      <c r="UVY12" s="1444">
        <f>'GC Table 5 - Worker Training'!UVU12</f>
        <v>0</v>
      </c>
      <c r="UVZ12" s="1441">
        <f>'GC Table 4 - Tertiary'!UVT9</f>
        <v>0</v>
      </c>
      <c r="UWA12" s="1445">
        <f>SUM(UVW12:UVZ12)</f>
        <v>0</v>
      </c>
      <c r="UWB12" s="1440">
        <f>'GC Table 8 - Primary'!UVU20</f>
        <v>0</v>
      </c>
      <c r="UWC12" s="1441">
        <f>'GC Table 6 - Secondary'!UVU22</f>
        <v>0</v>
      </c>
      <c r="UWD12" s="1441">
        <f>'GC Table 5 - Worker Training'!UVU20</f>
        <v>0</v>
      </c>
      <c r="UWE12" s="1441">
        <f>'GC Table 4 - Tertiary'!UVT17</f>
        <v>0</v>
      </c>
      <c r="UWF12" s="1446">
        <f>SUM(UWB12:UWE12)</f>
        <v>0</v>
      </c>
      <c r="UWG12" s="780">
        <v>2014</v>
      </c>
      <c r="UWH12" s="1440">
        <f>'GC Table 8 - Primary'!UWK8</f>
        <v>0</v>
      </c>
      <c r="UWI12" s="1441">
        <f>'GC Table 6 - Secondary'!UWK8</f>
        <v>0</v>
      </c>
      <c r="UWJ12" s="1441">
        <f>'GC Table 5 - Worker Training'!UWK8</f>
        <v>0</v>
      </c>
      <c r="UWK12" s="1441">
        <f>'GC Table 4 - Tertiary'!UWJ8</f>
        <v>0</v>
      </c>
      <c r="UWL12" s="1442">
        <f>SUM(UWH12:UWK12)</f>
        <v>0</v>
      </c>
      <c r="UWM12" s="1443">
        <f>'GC Table 8 - Primary'!UWK12</f>
        <v>0</v>
      </c>
      <c r="UWN12" s="1441">
        <f>'GC Table 6 - Secondary'!UWK14</f>
        <v>0</v>
      </c>
      <c r="UWO12" s="1444">
        <f>'GC Table 5 - Worker Training'!UWK12</f>
        <v>0</v>
      </c>
      <c r="UWP12" s="1441">
        <f>'GC Table 4 - Tertiary'!UWJ9</f>
        <v>0</v>
      </c>
      <c r="UWQ12" s="1445">
        <f>SUM(UWM12:UWP12)</f>
        <v>0</v>
      </c>
      <c r="UWR12" s="1440">
        <f>'GC Table 8 - Primary'!UWK20</f>
        <v>0</v>
      </c>
      <c r="UWS12" s="1441">
        <f>'GC Table 6 - Secondary'!UWK22</f>
        <v>0</v>
      </c>
      <c r="UWT12" s="1441">
        <f>'GC Table 5 - Worker Training'!UWK20</f>
        <v>0</v>
      </c>
      <c r="UWU12" s="1441">
        <f>'GC Table 4 - Tertiary'!UWJ17</f>
        <v>0</v>
      </c>
      <c r="UWV12" s="1446">
        <f>SUM(UWR12:UWU12)</f>
        <v>0</v>
      </c>
      <c r="UWW12" s="780">
        <v>2014</v>
      </c>
      <c r="UWX12" s="1440">
        <f>'GC Table 8 - Primary'!UXA8</f>
        <v>0</v>
      </c>
      <c r="UWY12" s="1441">
        <f>'GC Table 6 - Secondary'!UXA8</f>
        <v>0</v>
      </c>
      <c r="UWZ12" s="1441">
        <f>'GC Table 5 - Worker Training'!UXA8</f>
        <v>0</v>
      </c>
      <c r="UXA12" s="1441">
        <f>'GC Table 4 - Tertiary'!UWZ8</f>
        <v>0</v>
      </c>
      <c r="UXB12" s="1442">
        <f>SUM(UWX12:UXA12)</f>
        <v>0</v>
      </c>
      <c r="UXC12" s="1443">
        <f>'GC Table 8 - Primary'!UXA12</f>
        <v>0</v>
      </c>
      <c r="UXD12" s="1441">
        <f>'GC Table 6 - Secondary'!UXA14</f>
        <v>0</v>
      </c>
      <c r="UXE12" s="1444">
        <f>'GC Table 5 - Worker Training'!UXA12</f>
        <v>0</v>
      </c>
      <c r="UXF12" s="1441">
        <f>'GC Table 4 - Tertiary'!UWZ9</f>
        <v>0</v>
      </c>
      <c r="UXG12" s="1445">
        <f>SUM(UXC12:UXF12)</f>
        <v>0</v>
      </c>
      <c r="UXH12" s="1440">
        <f>'GC Table 8 - Primary'!UXA20</f>
        <v>0</v>
      </c>
      <c r="UXI12" s="1441">
        <f>'GC Table 6 - Secondary'!UXA22</f>
        <v>0</v>
      </c>
      <c r="UXJ12" s="1441">
        <f>'GC Table 5 - Worker Training'!UXA20</f>
        <v>0</v>
      </c>
      <c r="UXK12" s="1441">
        <f>'GC Table 4 - Tertiary'!UWZ17</f>
        <v>0</v>
      </c>
      <c r="UXL12" s="1446">
        <f>SUM(UXH12:UXK12)</f>
        <v>0</v>
      </c>
      <c r="UXM12" s="780">
        <v>2014</v>
      </c>
      <c r="UXN12" s="1440">
        <f>'GC Table 8 - Primary'!UXQ8</f>
        <v>0</v>
      </c>
      <c r="UXO12" s="1441">
        <f>'GC Table 6 - Secondary'!UXQ8</f>
        <v>0</v>
      </c>
      <c r="UXP12" s="1441">
        <f>'GC Table 5 - Worker Training'!UXQ8</f>
        <v>0</v>
      </c>
      <c r="UXQ12" s="1441">
        <f>'GC Table 4 - Tertiary'!UXP8</f>
        <v>0</v>
      </c>
      <c r="UXR12" s="1442">
        <f>SUM(UXN12:UXQ12)</f>
        <v>0</v>
      </c>
      <c r="UXS12" s="1443">
        <f>'GC Table 8 - Primary'!UXQ12</f>
        <v>0</v>
      </c>
      <c r="UXT12" s="1441">
        <f>'GC Table 6 - Secondary'!UXQ14</f>
        <v>0</v>
      </c>
      <c r="UXU12" s="1444">
        <f>'GC Table 5 - Worker Training'!UXQ12</f>
        <v>0</v>
      </c>
      <c r="UXV12" s="1441">
        <f>'GC Table 4 - Tertiary'!UXP9</f>
        <v>0</v>
      </c>
      <c r="UXW12" s="1445">
        <f>SUM(UXS12:UXV12)</f>
        <v>0</v>
      </c>
      <c r="UXX12" s="1440">
        <f>'GC Table 8 - Primary'!UXQ20</f>
        <v>0</v>
      </c>
      <c r="UXY12" s="1441">
        <f>'GC Table 6 - Secondary'!UXQ22</f>
        <v>0</v>
      </c>
      <c r="UXZ12" s="1441">
        <f>'GC Table 5 - Worker Training'!UXQ20</f>
        <v>0</v>
      </c>
      <c r="UYA12" s="1441">
        <f>'GC Table 4 - Tertiary'!UXP17</f>
        <v>0</v>
      </c>
      <c r="UYB12" s="1446">
        <f>SUM(UXX12:UYA12)</f>
        <v>0</v>
      </c>
      <c r="UYC12" s="780">
        <v>2014</v>
      </c>
      <c r="UYD12" s="1440">
        <f>'GC Table 8 - Primary'!UYG8</f>
        <v>0</v>
      </c>
      <c r="UYE12" s="1441">
        <f>'GC Table 6 - Secondary'!UYG8</f>
        <v>0</v>
      </c>
      <c r="UYF12" s="1441">
        <f>'GC Table 5 - Worker Training'!UYG8</f>
        <v>0</v>
      </c>
      <c r="UYG12" s="1441">
        <f>'GC Table 4 - Tertiary'!UYF8</f>
        <v>0</v>
      </c>
      <c r="UYH12" s="1442">
        <f>SUM(UYD12:UYG12)</f>
        <v>0</v>
      </c>
      <c r="UYI12" s="1443">
        <f>'GC Table 8 - Primary'!UYG12</f>
        <v>0</v>
      </c>
      <c r="UYJ12" s="1441">
        <f>'GC Table 6 - Secondary'!UYG14</f>
        <v>0</v>
      </c>
      <c r="UYK12" s="1444">
        <f>'GC Table 5 - Worker Training'!UYG12</f>
        <v>0</v>
      </c>
      <c r="UYL12" s="1441">
        <f>'GC Table 4 - Tertiary'!UYF9</f>
        <v>0</v>
      </c>
      <c r="UYM12" s="1445">
        <f>SUM(UYI12:UYL12)</f>
        <v>0</v>
      </c>
      <c r="UYN12" s="1440">
        <f>'GC Table 8 - Primary'!UYG20</f>
        <v>0</v>
      </c>
      <c r="UYO12" s="1441">
        <f>'GC Table 6 - Secondary'!UYG22</f>
        <v>0</v>
      </c>
      <c r="UYP12" s="1441">
        <f>'GC Table 5 - Worker Training'!UYG20</f>
        <v>0</v>
      </c>
      <c r="UYQ12" s="1441">
        <f>'GC Table 4 - Tertiary'!UYF17</f>
        <v>0</v>
      </c>
      <c r="UYR12" s="1446">
        <f>SUM(UYN12:UYQ12)</f>
        <v>0</v>
      </c>
      <c r="UYS12" s="780">
        <v>2014</v>
      </c>
      <c r="UYT12" s="1440">
        <f>'GC Table 8 - Primary'!UYW8</f>
        <v>0</v>
      </c>
      <c r="UYU12" s="1441">
        <f>'GC Table 6 - Secondary'!UYW8</f>
        <v>0</v>
      </c>
      <c r="UYV12" s="1441">
        <f>'GC Table 5 - Worker Training'!UYW8</f>
        <v>0</v>
      </c>
      <c r="UYW12" s="1441">
        <f>'GC Table 4 - Tertiary'!UYV8</f>
        <v>0</v>
      </c>
      <c r="UYX12" s="1442">
        <f>SUM(UYT12:UYW12)</f>
        <v>0</v>
      </c>
      <c r="UYY12" s="1443">
        <f>'GC Table 8 - Primary'!UYW12</f>
        <v>0</v>
      </c>
      <c r="UYZ12" s="1441">
        <f>'GC Table 6 - Secondary'!UYW14</f>
        <v>0</v>
      </c>
      <c r="UZA12" s="1444">
        <f>'GC Table 5 - Worker Training'!UYW12</f>
        <v>0</v>
      </c>
      <c r="UZB12" s="1441">
        <f>'GC Table 4 - Tertiary'!UYV9</f>
        <v>0</v>
      </c>
      <c r="UZC12" s="1445">
        <f>SUM(UYY12:UZB12)</f>
        <v>0</v>
      </c>
      <c r="UZD12" s="1440">
        <f>'GC Table 8 - Primary'!UYW20</f>
        <v>0</v>
      </c>
      <c r="UZE12" s="1441">
        <f>'GC Table 6 - Secondary'!UYW22</f>
        <v>0</v>
      </c>
      <c r="UZF12" s="1441">
        <f>'GC Table 5 - Worker Training'!UYW20</f>
        <v>0</v>
      </c>
      <c r="UZG12" s="1441">
        <f>'GC Table 4 - Tertiary'!UYV17</f>
        <v>0</v>
      </c>
      <c r="UZH12" s="1446">
        <f>SUM(UZD12:UZG12)</f>
        <v>0</v>
      </c>
      <c r="UZI12" s="780">
        <v>2014</v>
      </c>
      <c r="UZJ12" s="1440">
        <f>'GC Table 8 - Primary'!UZM8</f>
        <v>0</v>
      </c>
      <c r="UZK12" s="1441">
        <f>'GC Table 6 - Secondary'!UZM8</f>
        <v>0</v>
      </c>
      <c r="UZL12" s="1441">
        <f>'GC Table 5 - Worker Training'!UZM8</f>
        <v>0</v>
      </c>
      <c r="UZM12" s="1441">
        <f>'GC Table 4 - Tertiary'!UZL8</f>
        <v>0</v>
      </c>
      <c r="UZN12" s="1442">
        <f>SUM(UZJ12:UZM12)</f>
        <v>0</v>
      </c>
      <c r="UZO12" s="1443">
        <f>'GC Table 8 - Primary'!UZM12</f>
        <v>0</v>
      </c>
      <c r="UZP12" s="1441">
        <f>'GC Table 6 - Secondary'!UZM14</f>
        <v>0</v>
      </c>
      <c r="UZQ12" s="1444">
        <f>'GC Table 5 - Worker Training'!UZM12</f>
        <v>0</v>
      </c>
      <c r="UZR12" s="1441">
        <f>'GC Table 4 - Tertiary'!UZL9</f>
        <v>0</v>
      </c>
      <c r="UZS12" s="1445">
        <f>SUM(UZO12:UZR12)</f>
        <v>0</v>
      </c>
      <c r="UZT12" s="1440">
        <f>'GC Table 8 - Primary'!UZM20</f>
        <v>0</v>
      </c>
      <c r="UZU12" s="1441">
        <f>'GC Table 6 - Secondary'!UZM22</f>
        <v>0</v>
      </c>
      <c r="UZV12" s="1441">
        <f>'GC Table 5 - Worker Training'!UZM20</f>
        <v>0</v>
      </c>
      <c r="UZW12" s="1441">
        <f>'GC Table 4 - Tertiary'!UZL17</f>
        <v>0</v>
      </c>
      <c r="UZX12" s="1446">
        <f>SUM(UZT12:UZW12)</f>
        <v>0</v>
      </c>
      <c r="UZY12" s="780">
        <v>2014</v>
      </c>
      <c r="UZZ12" s="1440">
        <f>'GC Table 8 - Primary'!VAC8</f>
        <v>0</v>
      </c>
      <c r="VAA12" s="1441">
        <f>'GC Table 6 - Secondary'!VAC8</f>
        <v>0</v>
      </c>
      <c r="VAB12" s="1441">
        <f>'GC Table 5 - Worker Training'!VAC8</f>
        <v>0</v>
      </c>
      <c r="VAC12" s="1441">
        <f>'GC Table 4 - Tertiary'!VAB8</f>
        <v>0</v>
      </c>
      <c r="VAD12" s="1442">
        <f>SUM(UZZ12:VAC12)</f>
        <v>0</v>
      </c>
      <c r="VAE12" s="1443">
        <f>'GC Table 8 - Primary'!VAC12</f>
        <v>0</v>
      </c>
      <c r="VAF12" s="1441">
        <f>'GC Table 6 - Secondary'!VAC14</f>
        <v>0</v>
      </c>
      <c r="VAG12" s="1444">
        <f>'GC Table 5 - Worker Training'!VAC12</f>
        <v>0</v>
      </c>
      <c r="VAH12" s="1441">
        <f>'GC Table 4 - Tertiary'!VAB9</f>
        <v>0</v>
      </c>
      <c r="VAI12" s="1445">
        <f>SUM(VAE12:VAH12)</f>
        <v>0</v>
      </c>
      <c r="VAJ12" s="1440">
        <f>'GC Table 8 - Primary'!VAC20</f>
        <v>0</v>
      </c>
      <c r="VAK12" s="1441">
        <f>'GC Table 6 - Secondary'!VAC22</f>
        <v>0</v>
      </c>
      <c r="VAL12" s="1441">
        <f>'GC Table 5 - Worker Training'!VAC20</f>
        <v>0</v>
      </c>
      <c r="VAM12" s="1441">
        <f>'GC Table 4 - Tertiary'!VAB17</f>
        <v>0</v>
      </c>
      <c r="VAN12" s="1446">
        <f>SUM(VAJ12:VAM12)</f>
        <v>0</v>
      </c>
      <c r="VAO12" s="780">
        <v>2014</v>
      </c>
      <c r="VAP12" s="1440">
        <f>'GC Table 8 - Primary'!VAS8</f>
        <v>0</v>
      </c>
      <c r="VAQ12" s="1441">
        <f>'GC Table 6 - Secondary'!VAS8</f>
        <v>0</v>
      </c>
      <c r="VAR12" s="1441">
        <f>'GC Table 5 - Worker Training'!VAS8</f>
        <v>0</v>
      </c>
      <c r="VAS12" s="1441">
        <f>'GC Table 4 - Tertiary'!VAR8</f>
        <v>0</v>
      </c>
      <c r="VAT12" s="1442">
        <f>SUM(VAP12:VAS12)</f>
        <v>0</v>
      </c>
      <c r="VAU12" s="1443">
        <f>'GC Table 8 - Primary'!VAS12</f>
        <v>0</v>
      </c>
      <c r="VAV12" s="1441">
        <f>'GC Table 6 - Secondary'!VAS14</f>
        <v>0</v>
      </c>
      <c r="VAW12" s="1444">
        <f>'GC Table 5 - Worker Training'!VAS12</f>
        <v>0</v>
      </c>
      <c r="VAX12" s="1441">
        <f>'GC Table 4 - Tertiary'!VAR9</f>
        <v>0</v>
      </c>
      <c r="VAY12" s="1445">
        <f>SUM(VAU12:VAX12)</f>
        <v>0</v>
      </c>
      <c r="VAZ12" s="1440">
        <f>'GC Table 8 - Primary'!VAS20</f>
        <v>0</v>
      </c>
      <c r="VBA12" s="1441">
        <f>'GC Table 6 - Secondary'!VAS22</f>
        <v>0</v>
      </c>
      <c r="VBB12" s="1441">
        <f>'GC Table 5 - Worker Training'!VAS20</f>
        <v>0</v>
      </c>
      <c r="VBC12" s="1441">
        <f>'GC Table 4 - Tertiary'!VAR17</f>
        <v>0</v>
      </c>
      <c r="VBD12" s="1446">
        <f>SUM(VAZ12:VBC12)</f>
        <v>0</v>
      </c>
      <c r="VBE12" s="780">
        <v>2014</v>
      </c>
      <c r="VBF12" s="1440">
        <f>'GC Table 8 - Primary'!VBI8</f>
        <v>0</v>
      </c>
      <c r="VBG12" s="1441">
        <f>'GC Table 6 - Secondary'!VBI8</f>
        <v>0</v>
      </c>
      <c r="VBH12" s="1441">
        <f>'GC Table 5 - Worker Training'!VBI8</f>
        <v>0</v>
      </c>
      <c r="VBI12" s="1441">
        <f>'GC Table 4 - Tertiary'!VBH8</f>
        <v>0</v>
      </c>
      <c r="VBJ12" s="1442">
        <f>SUM(VBF12:VBI12)</f>
        <v>0</v>
      </c>
      <c r="VBK12" s="1443">
        <f>'GC Table 8 - Primary'!VBI12</f>
        <v>0</v>
      </c>
      <c r="VBL12" s="1441">
        <f>'GC Table 6 - Secondary'!VBI14</f>
        <v>0</v>
      </c>
      <c r="VBM12" s="1444">
        <f>'GC Table 5 - Worker Training'!VBI12</f>
        <v>0</v>
      </c>
      <c r="VBN12" s="1441">
        <f>'GC Table 4 - Tertiary'!VBH9</f>
        <v>0</v>
      </c>
      <c r="VBO12" s="1445">
        <f>SUM(VBK12:VBN12)</f>
        <v>0</v>
      </c>
      <c r="VBP12" s="1440">
        <f>'GC Table 8 - Primary'!VBI20</f>
        <v>0</v>
      </c>
      <c r="VBQ12" s="1441">
        <f>'GC Table 6 - Secondary'!VBI22</f>
        <v>0</v>
      </c>
      <c r="VBR12" s="1441">
        <f>'GC Table 5 - Worker Training'!VBI20</f>
        <v>0</v>
      </c>
      <c r="VBS12" s="1441">
        <f>'GC Table 4 - Tertiary'!VBH17</f>
        <v>0</v>
      </c>
      <c r="VBT12" s="1446">
        <f>SUM(VBP12:VBS12)</f>
        <v>0</v>
      </c>
      <c r="VBU12" s="780">
        <v>2014</v>
      </c>
      <c r="VBV12" s="1440">
        <f>'GC Table 8 - Primary'!VBY8</f>
        <v>0</v>
      </c>
      <c r="VBW12" s="1441">
        <f>'GC Table 6 - Secondary'!VBY8</f>
        <v>0</v>
      </c>
      <c r="VBX12" s="1441">
        <f>'GC Table 5 - Worker Training'!VBY8</f>
        <v>0</v>
      </c>
      <c r="VBY12" s="1441">
        <f>'GC Table 4 - Tertiary'!VBX8</f>
        <v>0</v>
      </c>
      <c r="VBZ12" s="1442">
        <f>SUM(VBV12:VBY12)</f>
        <v>0</v>
      </c>
      <c r="VCA12" s="1443">
        <f>'GC Table 8 - Primary'!VBY12</f>
        <v>0</v>
      </c>
      <c r="VCB12" s="1441">
        <f>'GC Table 6 - Secondary'!VBY14</f>
        <v>0</v>
      </c>
      <c r="VCC12" s="1444">
        <f>'GC Table 5 - Worker Training'!VBY12</f>
        <v>0</v>
      </c>
      <c r="VCD12" s="1441">
        <f>'GC Table 4 - Tertiary'!VBX9</f>
        <v>0</v>
      </c>
      <c r="VCE12" s="1445">
        <f>SUM(VCA12:VCD12)</f>
        <v>0</v>
      </c>
      <c r="VCF12" s="1440">
        <f>'GC Table 8 - Primary'!VBY20</f>
        <v>0</v>
      </c>
      <c r="VCG12" s="1441">
        <f>'GC Table 6 - Secondary'!VBY22</f>
        <v>0</v>
      </c>
      <c r="VCH12" s="1441">
        <f>'GC Table 5 - Worker Training'!VBY20</f>
        <v>0</v>
      </c>
      <c r="VCI12" s="1441">
        <f>'GC Table 4 - Tertiary'!VBX17</f>
        <v>0</v>
      </c>
      <c r="VCJ12" s="1446">
        <f>SUM(VCF12:VCI12)</f>
        <v>0</v>
      </c>
      <c r="VCK12" s="780">
        <v>2014</v>
      </c>
      <c r="VCL12" s="1440">
        <f>'GC Table 8 - Primary'!VCO8</f>
        <v>0</v>
      </c>
      <c r="VCM12" s="1441">
        <f>'GC Table 6 - Secondary'!VCO8</f>
        <v>0</v>
      </c>
      <c r="VCN12" s="1441">
        <f>'GC Table 5 - Worker Training'!VCO8</f>
        <v>0</v>
      </c>
      <c r="VCO12" s="1441">
        <f>'GC Table 4 - Tertiary'!VCN8</f>
        <v>0</v>
      </c>
      <c r="VCP12" s="1442">
        <f>SUM(VCL12:VCO12)</f>
        <v>0</v>
      </c>
      <c r="VCQ12" s="1443">
        <f>'GC Table 8 - Primary'!VCO12</f>
        <v>0</v>
      </c>
      <c r="VCR12" s="1441">
        <f>'GC Table 6 - Secondary'!VCO14</f>
        <v>0</v>
      </c>
      <c r="VCS12" s="1444">
        <f>'GC Table 5 - Worker Training'!VCO12</f>
        <v>0</v>
      </c>
      <c r="VCT12" s="1441">
        <f>'GC Table 4 - Tertiary'!VCN9</f>
        <v>0</v>
      </c>
      <c r="VCU12" s="1445">
        <f>SUM(VCQ12:VCT12)</f>
        <v>0</v>
      </c>
      <c r="VCV12" s="1440">
        <f>'GC Table 8 - Primary'!VCO20</f>
        <v>0</v>
      </c>
      <c r="VCW12" s="1441">
        <f>'GC Table 6 - Secondary'!VCO22</f>
        <v>0</v>
      </c>
      <c r="VCX12" s="1441">
        <f>'GC Table 5 - Worker Training'!VCO20</f>
        <v>0</v>
      </c>
      <c r="VCY12" s="1441">
        <f>'GC Table 4 - Tertiary'!VCN17</f>
        <v>0</v>
      </c>
      <c r="VCZ12" s="1446">
        <f>SUM(VCV12:VCY12)</f>
        <v>0</v>
      </c>
      <c r="VDA12" s="780">
        <v>2014</v>
      </c>
      <c r="VDB12" s="1440">
        <f>'GC Table 8 - Primary'!VDE8</f>
        <v>0</v>
      </c>
      <c r="VDC12" s="1441">
        <f>'GC Table 6 - Secondary'!VDE8</f>
        <v>0</v>
      </c>
      <c r="VDD12" s="1441">
        <f>'GC Table 5 - Worker Training'!VDE8</f>
        <v>0</v>
      </c>
      <c r="VDE12" s="1441">
        <f>'GC Table 4 - Tertiary'!VDD8</f>
        <v>0</v>
      </c>
      <c r="VDF12" s="1442">
        <f>SUM(VDB12:VDE12)</f>
        <v>0</v>
      </c>
      <c r="VDG12" s="1443">
        <f>'GC Table 8 - Primary'!VDE12</f>
        <v>0</v>
      </c>
      <c r="VDH12" s="1441">
        <f>'GC Table 6 - Secondary'!VDE14</f>
        <v>0</v>
      </c>
      <c r="VDI12" s="1444">
        <f>'GC Table 5 - Worker Training'!VDE12</f>
        <v>0</v>
      </c>
      <c r="VDJ12" s="1441">
        <f>'GC Table 4 - Tertiary'!VDD9</f>
        <v>0</v>
      </c>
      <c r="VDK12" s="1445">
        <f>SUM(VDG12:VDJ12)</f>
        <v>0</v>
      </c>
      <c r="VDL12" s="1440">
        <f>'GC Table 8 - Primary'!VDE20</f>
        <v>0</v>
      </c>
      <c r="VDM12" s="1441">
        <f>'GC Table 6 - Secondary'!VDE22</f>
        <v>0</v>
      </c>
      <c r="VDN12" s="1441">
        <f>'GC Table 5 - Worker Training'!VDE20</f>
        <v>0</v>
      </c>
      <c r="VDO12" s="1441">
        <f>'GC Table 4 - Tertiary'!VDD17</f>
        <v>0</v>
      </c>
      <c r="VDP12" s="1446">
        <f>SUM(VDL12:VDO12)</f>
        <v>0</v>
      </c>
      <c r="VDQ12" s="780">
        <v>2014</v>
      </c>
      <c r="VDR12" s="1440">
        <f>'GC Table 8 - Primary'!VDU8</f>
        <v>0</v>
      </c>
      <c r="VDS12" s="1441">
        <f>'GC Table 6 - Secondary'!VDU8</f>
        <v>0</v>
      </c>
      <c r="VDT12" s="1441">
        <f>'GC Table 5 - Worker Training'!VDU8</f>
        <v>0</v>
      </c>
      <c r="VDU12" s="1441">
        <f>'GC Table 4 - Tertiary'!VDT8</f>
        <v>0</v>
      </c>
      <c r="VDV12" s="1442">
        <f>SUM(VDR12:VDU12)</f>
        <v>0</v>
      </c>
      <c r="VDW12" s="1443">
        <f>'GC Table 8 - Primary'!VDU12</f>
        <v>0</v>
      </c>
      <c r="VDX12" s="1441">
        <f>'GC Table 6 - Secondary'!VDU14</f>
        <v>0</v>
      </c>
      <c r="VDY12" s="1444">
        <f>'GC Table 5 - Worker Training'!VDU12</f>
        <v>0</v>
      </c>
      <c r="VDZ12" s="1441">
        <f>'GC Table 4 - Tertiary'!VDT9</f>
        <v>0</v>
      </c>
      <c r="VEA12" s="1445">
        <f>SUM(VDW12:VDZ12)</f>
        <v>0</v>
      </c>
      <c r="VEB12" s="1440">
        <f>'GC Table 8 - Primary'!VDU20</f>
        <v>0</v>
      </c>
      <c r="VEC12" s="1441">
        <f>'GC Table 6 - Secondary'!VDU22</f>
        <v>0</v>
      </c>
      <c r="VED12" s="1441">
        <f>'GC Table 5 - Worker Training'!VDU20</f>
        <v>0</v>
      </c>
      <c r="VEE12" s="1441">
        <f>'GC Table 4 - Tertiary'!VDT17</f>
        <v>0</v>
      </c>
      <c r="VEF12" s="1446">
        <f>SUM(VEB12:VEE12)</f>
        <v>0</v>
      </c>
      <c r="VEG12" s="780">
        <v>2014</v>
      </c>
      <c r="VEH12" s="1440">
        <f>'GC Table 8 - Primary'!VEK8</f>
        <v>0</v>
      </c>
      <c r="VEI12" s="1441">
        <f>'GC Table 6 - Secondary'!VEK8</f>
        <v>0</v>
      </c>
      <c r="VEJ12" s="1441">
        <f>'GC Table 5 - Worker Training'!VEK8</f>
        <v>0</v>
      </c>
      <c r="VEK12" s="1441">
        <f>'GC Table 4 - Tertiary'!VEJ8</f>
        <v>0</v>
      </c>
      <c r="VEL12" s="1442">
        <f>SUM(VEH12:VEK12)</f>
        <v>0</v>
      </c>
      <c r="VEM12" s="1443">
        <f>'GC Table 8 - Primary'!VEK12</f>
        <v>0</v>
      </c>
      <c r="VEN12" s="1441">
        <f>'GC Table 6 - Secondary'!VEK14</f>
        <v>0</v>
      </c>
      <c r="VEO12" s="1444">
        <f>'GC Table 5 - Worker Training'!VEK12</f>
        <v>0</v>
      </c>
      <c r="VEP12" s="1441">
        <f>'GC Table 4 - Tertiary'!VEJ9</f>
        <v>0</v>
      </c>
      <c r="VEQ12" s="1445">
        <f>SUM(VEM12:VEP12)</f>
        <v>0</v>
      </c>
      <c r="VER12" s="1440">
        <f>'GC Table 8 - Primary'!VEK20</f>
        <v>0</v>
      </c>
      <c r="VES12" s="1441">
        <f>'GC Table 6 - Secondary'!VEK22</f>
        <v>0</v>
      </c>
      <c r="VET12" s="1441">
        <f>'GC Table 5 - Worker Training'!VEK20</f>
        <v>0</v>
      </c>
      <c r="VEU12" s="1441">
        <f>'GC Table 4 - Tertiary'!VEJ17</f>
        <v>0</v>
      </c>
      <c r="VEV12" s="1446">
        <f>SUM(VER12:VEU12)</f>
        <v>0</v>
      </c>
      <c r="VEW12" s="780">
        <v>2014</v>
      </c>
      <c r="VEX12" s="1440">
        <f>'GC Table 8 - Primary'!VFA8</f>
        <v>0</v>
      </c>
      <c r="VEY12" s="1441">
        <f>'GC Table 6 - Secondary'!VFA8</f>
        <v>0</v>
      </c>
      <c r="VEZ12" s="1441">
        <f>'GC Table 5 - Worker Training'!VFA8</f>
        <v>0</v>
      </c>
      <c r="VFA12" s="1441">
        <f>'GC Table 4 - Tertiary'!VEZ8</f>
        <v>0</v>
      </c>
      <c r="VFB12" s="1442">
        <f>SUM(VEX12:VFA12)</f>
        <v>0</v>
      </c>
      <c r="VFC12" s="1443">
        <f>'GC Table 8 - Primary'!VFA12</f>
        <v>0</v>
      </c>
      <c r="VFD12" s="1441">
        <f>'GC Table 6 - Secondary'!VFA14</f>
        <v>0</v>
      </c>
      <c r="VFE12" s="1444">
        <f>'GC Table 5 - Worker Training'!VFA12</f>
        <v>0</v>
      </c>
      <c r="VFF12" s="1441">
        <f>'GC Table 4 - Tertiary'!VEZ9</f>
        <v>0</v>
      </c>
      <c r="VFG12" s="1445">
        <f>SUM(VFC12:VFF12)</f>
        <v>0</v>
      </c>
      <c r="VFH12" s="1440">
        <f>'GC Table 8 - Primary'!VFA20</f>
        <v>0</v>
      </c>
      <c r="VFI12" s="1441">
        <f>'GC Table 6 - Secondary'!VFA22</f>
        <v>0</v>
      </c>
      <c r="VFJ12" s="1441">
        <f>'GC Table 5 - Worker Training'!VFA20</f>
        <v>0</v>
      </c>
      <c r="VFK12" s="1441">
        <f>'GC Table 4 - Tertiary'!VEZ17</f>
        <v>0</v>
      </c>
      <c r="VFL12" s="1446">
        <f>SUM(VFH12:VFK12)</f>
        <v>0</v>
      </c>
      <c r="VFM12" s="780">
        <v>2014</v>
      </c>
      <c r="VFN12" s="1440">
        <f>'GC Table 8 - Primary'!VFQ8</f>
        <v>0</v>
      </c>
      <c r="VFO12" s="1441">
        <f>'GC Table 6 - Secondary'!VFQ8</f>
        <v>0</v>
      </c>
      <c r="VFP12" s="1441">
        <f>'GC Table 5 - Worker Training'!VFQ8</f>
        <v>0</v>
      </c>
      <c r="VFQ12" s="1441">
        <f>'GC Table 4 - Tertiary'!VFP8</f>
        <v>0</v>
      </c>
      <c r="VFR12" s="1442">
        <f>SUM(VFN12:VFQ12)</f>
        <v>0</v>
      </c>
      <c r="VFS12" s="1443">
        <f>'GC Table 8 - Primary'!VFQ12</f>
        <v>0</v>
      </c>
      <c r="VFT12" s="1441">
        <f>'GC Table 6 - Secondary'!VFQ14</f>
        <v>0</v>
      </c>
      <c r="VFU12" s="1444">
        <f>'GC Table 5 - Worker Training'!VFQ12</f>
        <v>0</v>
      </c>
      <c r="VFV12" s="1441">
        <f>'GC Table 4 - Tertiary'!VFP9</f>
        <v>0</v>
      </c>
      <c r="VFW12" s="1445">
        <f>SUM(VFS12:VFV12)</f>
        <v>0</v>
      </c>
      <c r="VFX12" s="1440">
        <f>'GC Table 8 - Primary'!VFQ20</f>
        <v>0</v>
      </c>
      <c r="VFY12" s="1441">
        <f>'GC Table 6 - Secondary'!VFQ22</f>
        <v>0</v>
      </c>
      <c r="VFZ12" s="1441">
        <f>'GC Table 5 - Worker Training'!VFQ20</f>
        <v>0</v>
      </c>
      <c r="VGA12" s="1441">
        <f>'GC Table 4 - Tertiary'!VFP17</f>
        <v>0</v>
      </c>
      <c r="VGB12" s="1446">
        <f>SUM(VFX12:VGA12)</f>
        <v>0</v>
      </c>
      <c r="VGC12" s="780">
        <v>2014</v>
      </c>
      <c r="VGD12" s="1440">
        <f>'GC Table 8 - Primary'!VGG8</f>
        <v>0</v>
      </c>
      <c r="VGE12" s="1441">
        <f>'GC Table 6 - Secondary'!VGG8</f>
        <v>0</v>
      </c>
      <c r="VGF12" s="1441">
        <f>'GC Table 5 - Worker Training'!VGG8</f>
        <v>0</v>
      </c>
      <c r="VGG12" s="1441">
        <f>'GC Table 4 - Tertiary'!VGF8</f>
        <v>0</v>
      </c>
      <c r="VGH12" s="1442">
        <f>SUM(VGD12:VGG12)</f>
        <v>0</v>
      </c>
      <c r="VGI12" s="1443">
        <f>'GC Table 8 - Primary'!VGG12</f>
        <v>0</v>
      </c>
      <c r="VGJ12" s="1441">
        <f>'GC Table 6 - Secondary'!VGG14</f>
        <v>0</v>
      </c>
      <c r="VGK12" s="1444">
        <f>'GC Table 5 - Worker Training'!VGG12</f>
        <v>0</v>
      </c>
      <c r="VGL12" s="1441">
        <f>'GC Table 4 - Tertiary'!VGF9</f>
        <v>0</v>
      </c>
      <c r="VGM12" s="1445">
        <f>SUM(VGI12:VGL12)</f>
        <v>0</v>
      </c>
      <c r="VGN12" s="1440">
        <f>'GC Table 8 - Primary'!VGG20</f>
        <v>0</v>
      </c>
      <c r="VGO12" s="1441">
        <f>'GC Table 6 - Secondary'!VGG22</f>
        <v>0</v>
      </c>
      <c r="VGP12" s="1441">
        <f>'GC Table 5 - Worker Training'!VGG20</f>
        <v>0</v>
      </c>
      <c r="VGQ12" s="1441">
        <f>'GC Table 4 - Tertiary'!VGF17</f>
        <v>0</v>
      </c>
      <c r="VGR12" s="1446">
        <f>SUM(VGN12:VGQ12)</f>
        <v>0</v>
      </c>
      <c r="VGS12" s="780">
        <v>2014</v>
      </c>
      <c r="VGT12" s="1440">
        <f>'GC Table 8 - Primary'!VGW8</f>
        <v>0</v>
      </c>
      <c r="VGU12" s="1441">
        <f>'GC Table 6 - Secondary'!VGW8</f>
        <v>0</v>
      </c>
      <c r="VGV12" s="1441">
        <f>'GC Table 5 - Worker Training'!VGW8</f>
        <v>0</v>
      </c>
      <c r="VGW12" s="1441">
        <f>'GC Table 4 - Tertiary'!VGV8</f>
        <v>0</v>
      </c>
      <c r="VGX12" s="1442">
        <f>SUM(VGT12:VGW12)</f>
        <v>0</v>
      </c>
      <c r="VGY12" s="1443">
        <f>'GC Table 8 - Primary'!VGW12</f>
        <v>0</v>
      </c>
      <c r="VGZ12" s="1441">
        <f>'GC Table 6 - Secondary'!VGW14</f>
        <v>0</v>
      </c>
      <c r="VHA12" s="1444">
        <f>'GC Table 5 - Worker Training'!VGW12</f>
        <v>0</v>
      </c>
      <c r="VHB12" s="1441">
        <f>'GC Table 4 - Tertiary'!VGV9</f>
        <v>0</v>
      </c>
      <c r="VHC12" s="1445">
        <f>SUM(VGY12:VHB12)</f>
        <v>0</v>
      </c>
      <c r="VHD12" s="1440">
        <f>'GC Table 8 - Primary'!VGW20</f>
        <v>0</v>
      </c>
      <c r="VHE12" s="1441">
        <f>'GC Table 6 - Secondary'!VGW22</f>
        <v>0</v>
      </c>
      <c r="VHF12" s="1441">
        <f>'GC Table 5 - Worker Training'!VGW20</f>
        <v>0</v>
      </c>
      <c r="VHG12" s="1441">
        <f>'GC Table 4 - Tertiary'!VGV17</f>
        <v>0</v>
      </c>
      <c r="VHH12" s="1446">
        <f>SUM(VHD12:VHG12)</f>
        <v>0</v>
      </c>
      <c r="VHI12" s="780">
        <v>2014</v>
      </c>
      <c r="VHJ12" s="1440">
        <f>'GC Table 8 - Primary'!VHM8</f>
        <v>0</v>
      </c>
      <c r="VHK12" s="1441">
        <f>'GC Table 6 - Secondary'!VHM8</f>
        <v>0</v>
      </c>
      <c r="VHL12" s="1441">
        <f>'GC Table 5 - Worker Training'!VHM8</f>
        <v>0</v>
      </c>
      <c r="VHM12" s="1441">
        <f>'GC Table 4 - Tertiary'!VHL8</f>
        <v>0</v>
      </c>
      <c r="VHN12" s="1442">
        <f>SUM(VHJ12:VHM12)</f>
        <v>0</v>
      </c>
      <c r="VHO12" s="1443">
        <f>'GC Table 8 - Primary'!VHM12</f>
        <v>0</v>
      </c>
      <c r="VHP12" s="1441">
        <f>'GC Table 6 - Secondary'!VHM14</f>
        <v>0</v>
      </c>
      <c r="VHQ12" s="1444">
        <f>'GC Table 5 - Worker Training'!VHM12</f>
        <v>0</v>
      </c>
      <c r="VHR12" s="1441">
        <f>'GC Table 4 - Tertiary'!VHL9</f>
        <v>0</v>
      </c>
      <c r="VHS12" s="1445">
        <f>SUM(VHO12:VHR12)</f>
        <v>0</v>
      </c>
      <c r="VHT12" s="1440">
        <f>'GC Table 8 - Primary'!VHM20</f>
        <v>0</v>
      </c>
      <c r="VHU12" s="1441">
        <f>'GC Table 6 - Secondary'!VHM22</f>
        <v>0</v>
      </c>
      <c r="VHV12" s="1441">
        <f>'GC Table 5 - Worker Training'!VHM20</f>
        <v>0</v>
      </c>
      <c r="VHW12" s="1441">
        <f>'GC Table 4 - Tertiary'!VHL17</f>
        <v>0</v>
      </c>
      <c r="VHX12" s="1446">
        <f>SUM(VHT12:VHW12)</f>
        <v>0</v>
      </c>
      <c r="VHY12" s="780">
        <v>2014</v>
      </c>
      <c r="VHZ12" s="1440">
        <f>'GC Table 8 - Primary'!VIC8</f>
        <v>0</v>
      </c>
      <c r="VIA12" s="1441">
        <f>'GC Table 6 - Secondary'!VIC8</f>
        <v>0</v>
      </c>
      <c r="VIB12" s="1441">
        <f>'GC Table 5 - Worker Training'!VIC8</f>
        <v>0</v>
      </c>
      <c r="VIC12" s="1441">
        <f>'GC Table 4 - Tertiary'!VIB8</f>
        <v>0</v>
      </c>
      <c r="VID12" s="1442">
        <f>SUM(VHZ12:VIC12)</f>
        <v>0</v>
      </c>
      <c r="VIE12" s="1443">
        <f>'GC Table 8 - Primary'!VIC12</f>
        <v>0</v>
      </c>
      <c r="VIF12" s="1441">
        <f>'GC Table 6 - Secondary'!VIC14</f>
        <v>0</v>
      </c>
      <c r="VIG12" s="1444">
        <f>'GC Table 5 - Worker Training'!VIC12</f>
        <v>0</v>
      </c>
      <c r="VIH12" s="1441">
        <f>'GC Table 4 - Tertiary'!VIB9</f>
        <v>0</v>
      </c>
      <c r="VII12" s="1445">
        <f>SUM(VIE12:VIH12)</f>
        <v>0</v>
      </c>
      <c r="VIJ12" s="1440">
        <f>'GC Table 8 - Primary'!VIC20</f>
        <v>0</v>
      </c>
      <c r="VIK12" s="1441">
        <f>'GC Table 6 - Secondary'!VIC22</f>
        <v>0</v>
      </c>
      <c r="VIL12" s="1441">
        <f>'GC Table 5 - Worker Training'!VIC20</f>
        <v>0</v>
      </c>
      <c r="VIM12" s="1441">
        <f>'GC Table 4 - Tertiary'!VIB17</f>
        <v>0</v>
      </c>
      <c r="VIN12" s="1446">
        <f>SUM(VIJ12:VIM12)</f>
        <v>0</v>
      </c>
      <c r="VIO12" s="780">
        <v>2014</v>
      </c>
      <c r="VIP12" s="1440">
        <f>'GC Table 8 - Primary'!VIS8</f>
        <v>0</v>
      </c>
      <c r="VIQ12" s="1441">
        <f>'GC Table 6 - Secondary'!VIS8</f>
        <v>0</v>
      </c>
      <c r="VIR12" s="1441">
        <f>'GC Table 5 - Worker Training'!VIS8</f>
        <v>0</v>
      </c>
      <c r="VIS12" s="1441">
        <f>'GC Table 4 - Tertiary'!VIR8</f>
        <v>0</v>
      </c>
      <c r="VIT12" s="1442">
        <f>SUM(VIP12:VIS12)</f>
        <v>0</v>
      </c>
      <c r="VIU12" s="1443">
        <f>'GC Table 8 - Primary'!VIS12</f>
        <v>0</v>
      </c>
      <c r="VIV12" s="1441">
        <f>'GC Table 6 - Secondary'!VIS14</f>
        <v>0</v>
      </c>
      <c r="VIW12" s="1444">
        <f>'GC Table 5 - Worker Training'!VIS12</f>
        <v>0</v>
      </c>
      <c r="VIX12" s="1441">
        <f>'GC Table 4 - Tertiary'!VIR9</f>
        <v>0</v>
      </c>
      <c r="VIY12" s="1445">
        <f>SUM(VIU12:VIX12)</f>
        <v>0</v>
      </c>
      <c r="VIZ12" s="1440">
        <f>'GC Table 8 - Primary'!VIS20</f>
        <v>0</v>
      </c>
      <c r="VJA12" s="1441">
        <f>'GC Table 6 - Secondary'!VIS22</f>
        <v>0</v>
      </c>
      <c r="VJB12" s="1441">
        <f>'GC Table 5 - Worker Training'!VIS20</f>
        <v>0</v>
      </c>
      <c r="VJC12" s="1441">
        <f>'GC Table 4 - Tertiary'!VIR17</f>
        <v>0</v>
      </c>
      <c r="VJD12" s="1446">
        <f>SUM(VIZ12:VJC12)</f>
        <v>0</v>
      </c>
      <c r="VJE12" s="780">
        <v>2014</v>
      </c>
      <c r="VJF12" s="1440">
        <f>'GC Table 8 - Primary'!VJI8</f>
        <v>0</v>
      </c>
      <c r="VJG12" s="1441">
        <f>'GC Table 6 - Secondary'!VJI8</f>
        <v>0</v>
      </c>
      <c r="VJH12" s="1441">
        <f>'GC Table 5 - Worker Training'!VJI8</f>
        <v>0</v>
      </c>
      <c r="VJI12" s="1441">
        <f>'GC Table 4 - Tertiary'!VJH8</f>
        <v>0</v>
      </c>
      <c r="VJJ12" s="1442">
        <f>SUM(VJF12:VJI12)</f>
        <v>0</v>
      </c>
      <c r="VJK12" s="1443">
        <f>'GC Table 8 - Primary'!VJI12</f>
        <v>0</v>
      </c>
      <c r="VJL12" s="1441">
        <f>'GC Table 6 - Secondary'!VJI14</f>
        <v>0</v>
      </c>
      <c r="VJM12" s="1444">
        <f>'GC Table 5 - Worker Training'!VJI12</f>
        <v>0</v>
      </c>
      <c r="VJN12" s="1441">
        <f>'GC Table 4 - Tertiary'!VJH9</f>
        <v>0</v>
      </c>
      <c r="VJO12" s="1445">
        <f>SUM(VJK12:VJN12)</f>
        <v>0</v>
      </c>
      <c r="VJP12" s="1440">
        <f>'GC Table 8 - Primary'!VJI20</f>
        <v>0</v>
      </c>
      <c r="VJQ12" s="1441">
        <f>'GC Table 6 - Secondary'!VJI22</f>
        <v>0</v>
      </c>
      <c r="VJR12" s="1441">
        <f>'GC Table 5 - Worker Training'!VJI20</f>
        <v>0</v>
      </c>
      <c r="VJS12" s="1441">
        <f>'GC Table 4 - Tertiary'!VJH17</f>
        <v>0</v>
      </c>
      <c r="VJT12" s="1446">
        <f>SUM(VJP12:VJS12)</f>
        <v>0</v>
      </c>
      <c r="VJU12" s="780">
        <v>2014</v>
      </c>
      <c r="VJV12" s="1440">
        <f>'GC Table 8 - Primary'!VJY8</f>
        <v>0</v>
      </c>
      <c r="VJW12" s="1441">
        <f>'GC Table 6 - Secondary'!VJY8</f>
        <v>0</v>
      </c>
      <c r="VJX12" s="1441">
        <f>'GC Table 5 - Worker Training'!VJY8</f>
        <v>0</v>
      </c>
      <c r="VJY12" s="1441">
        <f>'GC Table 4 - Tertiary'!VJX8</f>
        <v>0</v>
      </c>
      <c r="VJZ12" s="1442">
        <f>SUM(VJV12:VJY12)</f>
        <v>0</v>
      </c>
      <c r="VKA12" s="1443">
        <f>'GC Table 8 - Primary'!VJY12</f>
        <v>0</v>
      </c>
      <c r="VKB12" s="1441">
        <f>'GC Table 6 - Secondary'!VJY14</f>
        <v>0</v>
      </c>
      <c r="VKC12" s="1444">
        <f>'GC Table 5 - Worker Training'!VJY12</f>
        <v>0</v>
      </c>
      <c r="VKD12" s="1441">
        <f>'GC Table 4 - Tertiary'!VJX9</f>
        <v>0</v>
      </c>
      <c r="VKE12" s="1445">
        <f>SUM(VKA12:VKD12)</f>
        <v>0</v>
      </c>
      <c r="VKF12" s="1440">
        <f>'GC Table 8 - Primary'!VJY20</f>
        <v>0</v>
      </c>
      <c r="VKG12" s="1441">
        <f>'GC Table 6 - Secondary'!VJY22</f>
        <v>0</v>
      </c>
      <c r="VKH12" s="1441">
        <f>'GC Table 5 - Worker Training'!VJY20</f>
        <v>0</v>
      </c>
      <c r="VKI12" s="1441">
        <f>'GC Table 4 - Tertiary'!VJX17</f>
        <v>0</v>
      </c>
      <c r="VKJ12" s="1446">
        <f>SUM(VKF12:VKI12)</f>
        <v>0</v>
      </c>
      <c r="VKK12" s="780">
        <v>2014</v>
      </c>
      <c r="VKL12" s="1440">
        <f>'GC Table 8 - Primary'!VKO8</f>
        <v>0</v>
      </c>
      <c r="VKM12" s="1441">
        <f>'GC Table 6 - Secondary'!VKO8</f>
        <v>0</v>
      </c>
      <c r="VKN12" s="1441">
        <f>'GC Table 5 - Worker Training'!VKO8</f>
        <v>0</v>
      </c>
      <c r="VKO12" s="1441">
        <f>'GC Table 4 - Tertiary'!VKN8</f>
        <v>0</v>
      </c>
      <c r="VKP12" s="1442">
        <f>SUM(VKL12:VKO12)</f>
        <v>0</v>
      </c>
      <c r="VKQ12" s="1443">
        <f>'GC Table 8 - Primary'!VKO12</f>
        <v>0</v>
      </c>
      <c r="VKR12" s="1441">
        <f>'GC Table 6 - Secondary'!VKO14</f>
        <v>0</v>
      </c>
      <c r="VKS12" s="1444">
        <f>'GC Table 5 - Worker Training'!VKO12</f>
        <v>0</v>
      </c>
      <c r="VKT12" s="1441">
        <f>'GC Table 4 - Tertiary'!VKN9</f>
        <v>0</v>
      </c>
      <c r="VKU12" s="1445">
        <f>SUM(VKQ12:VKT12)</f>
        <v>0</v>
      </c>
      <c r="VKV12" s="1440">
        <f>'GC Table 8 - Primary'!VKO20</f>
        <v>0</v>
      </c>
      <c r="VKW12" s="1441">
        <f>'GC Table 6 - Secondary'!VKO22</f>
        <v>0</v>
      </c>
      <c r="VKX12" s="1441">
        <f>'GC Table 5 - Worker Training'!VKO20</f>
        <v>0</v>
      </c>
      <c r="VKY12" s="1441">
        <f>'GC Table 4 - Tertiary'!VKN17</f>
        <v>0</v>
      </c>
      <c r="VKZ12" s="1446">
        <f>SUM(VKV12:VKY12)</f>
        <v>0</v>
      </c>
      <c r="VLA12" s="780">
        <v>2014</v>
      </c>
      <c r="VLB12" s="1440">
        <f>'GC Table 8 - Primary'!VLE8</f>
        <v>0</v>
      </c>
      <c r="VLC12" s="1441">
        <f>'GC Table 6 - Secondary'!VLE8</f>
        <v>0</v>
      </c>
      <c r="VLD12" s="1441">
        <f>'GC Table 5 - Worker Training'!VLE8</f>
        <v>0</v>
      </c>
      <c r="VLE12" s="1441">
        <f>'GC Table 4 - Tertiary'!VLD8</f>
        <v>0</v>
      </c>
      <c r="VLF12" s="1442">
        <f>SUM(VLB12:VLE12)</f>
        <v>0</v>
      </c>
      <c r="VLG12" s="1443">
        <f>'GC Table 8 - Primary'!VLE12</f>
        <v>0</v>
      </c>
      <c r="VLH12" s="1441">
        <f>'GC Table 6 - Secondary'!VLE14</f>
        <v>0</v>
      </c>
      <c r="VLI12" s="1444">
        <f>'GC Table 5 - Worker Training'!VLE12</f>
        <v>0</v>
      </c>
      <c r="VLJ12" s="1441">
        <f>'GC Table 4 - Tertiary'!VLD9</f>
        <v>0</v>
      </c>
      <c r="VLK12" s="1445">
        <f>SUM(VLG12:VLJ12)</f>
        <v>0</v>
      </c>
      <c r="VLL12" s="1440">
        <f>'GC Table 8 - Primary'!VLE20</f>
        <v>0</v>
      </c>
      <c r="VLM12" s="1441">
        <f>'GC Table 6 - Secondary'!VLE22</f>
        <v>0</v>
      </c>
      <c r="VLN12" s="1441">
        <f>'GC Table 5 - Worker Training'!VLE20</f>
        <v>0</v>
      </c>
      <c r="VLO12" s="1441">
        <f>'GC Table 4 - Tertiary'!VLD17</f>
        <v>0</v>
      </c>
      <c r="VLP12" s="1446">
        <f>SUM(VLL12:VLO12)</f>
        <v>0</v>
      </c>
      <c r="VLQ12" s="780">
        <v>2014</v>
      </c>
      <c r="VLR12" s="1440">
        <f>'GC Table 8 - Primary'!VLU8</f>
        <v>0</v>
      </c>
      <c r="VLS12" s="1441">
        <f>'GC Table 6 - Secondary'!VLU8</f>
        <v>0</v>
      </c>
      <c r="VLT12" s="1441">
        <f>'GC Table 5 - Worker Training'!VLU8</f>
        <v>0</v>
      </c>
      <c r="VLU12" s="1441">
        <f>'GC Table 4 - Tertiary'!VLT8</f>
        <v>0</v>
      </c>
      <c r="VLV12" s="1442">
        <f>SUM(VLR12:VLU12)</f>
        <v>0</v>
      </c>
      <c r="VLW12" s="1443">
        <f>'GC Table 8 - Primary'!VLU12</f>
        <v>0</v>
      </c>
      <c r="VLX12" s="1441">
        <f>'GC Table 6 - Secondary'!VLU14</f>
        <v>0</v>
      </c>
      <c r="VLY12" s="1444">
        <f>'GC Table 5 - Worker Training'!VLU12</f>
        <v>0</v>
      </c>
      <c r="VLZ12" s="1441">
        <f>'GC Table 4 - Tertiary'!VLT9</f>
        <v>0</v>
      </c>
      <c r="VMA12" s="1445">
        <f>SUM(VLW12:VLZ12)</f>
        <v>0</v>
      </c>
      <c r="VMB12" s="1440">
        <f>'GC Table 8 - Primary'!VLU20</f>
        <v>0</v>
      </c>
      <c r="VMC12" s="1441">
        <f>'GC Table 6 - Secondary'!VLU22</f>
        <v>0</v>
      </c>
      <c r="VMD12" s="1441">
        <f>'GC Table 5 - Worker Training'!VLU20</f>
        <v>0</v>
      </c>
      <c r="VME12" s="1441">
        <f>'GC Table 4 - Tertiary'!VLT17</f>
        <v>0</v>
      </c>
      <c r="VMF12" s="1446">
        <f>SUM(VMB12:VME12)</f>
        <v>0</v>
      </c>
      <c r="VMG12" s="780">
        <v>2014</v>
      </c>
      <c r="VMH12" s="1440">
        <f>'GC Table 8 - Primary'!VMK8</f>
        <v>0</v>
      </c>
      <c r="VMI12" s="1441">
        <f>'GC Table 6 - Secondary'!VMK8</f>
        <v>0</v>
      </c>
      <c r="VMJ12" s="1441">
        <f>'GC Table 5 - Worker Training'!VMK8</f>
        <v>0</v>
      </c>
      <c r="VMK12" s="1441">
        <f>'GC Table 4 - Tertiary'!VMJ8</f>
        <v>0</v>
      </c>
      <c r="VML12" s="1442">
        <f>SUM(VMH12:VMK12)</f>
        <v>0</v>
      </c>
      <c r="VMM12" s="1443">
        <f>'GC Table 8 - Primary'!VMK12</f>
        <v>0</v>
      </c>
      <c r="VMN12" s="1441">
        <f>'GC Table 6 - Secondary'!VMK14</f>
        <v>0</v>
      </c>
      <c r="VMO12" s="1444">
        <f>'GC Table 5 - Worker Training'!VMK12</f>
        <v>0</v>
      </c>
      <c r="VMP12" s="1441">
        <f>'GC Table 4 - Tertiary'!VMJ9</f>
        <v>0</v>
      </c>
      <c r="VMQ12" s="1445">
        <f>SUM(VMM12:VMP12)</f>
        <v>0</v>
      </c>
      <c r="VMR12" s="1440">
        <f>'GC Table 8 - Primary'!VMK20</f>
        <v>0</v>
      </c>
      <c r="VMS12" s="1441">
        <f>'GC Table 6 - Secondary'!VMK22</f>
        <v>0</v>
      </c>
      <c r="VMT12" s="1441">
        <f>'GC Table 5 - Worker Training'!VMK20</f>
        <v>0</v>
      </c>
      <c r="VMU12" s="1441">
        <f>'GC Table 4 - Tertiary'!VMJ17</f>
        <v>0</v>
      </c>
      <c r="VMV12" s="1446">
        <f>SUM(VMR12:VMU12)</f>
        <v>0</v>
      </c>
      <c r="VMW12" s="780">
        <v>2014</v>
      </c>
      <c r="VMX12" s="1440">
        <f>'GC Table 8 - Primary'!VNA8</f>
        <v>0</v>
      </c>
      <c r="VMY12" s="1441">
        <f>'GC Table 6 - Secondary'!VNA8</f>
        <v>0</v>
      </c>
      <c r="VMZ12" s="1441">
        <f>'GC Table 5 - Worker Training'!VNA8</f>
        <v>0</v>
      </c>
      <c r="VNA12" s="1441">
        <f>'GC Table 4 - Tertiary'!VMZ8</f>
        <v>0</v>
      </c>
      <c r="VNB12" s="1442">
        <f>SUM(VMX12:VNA12)</f>
        <v>0</v>
      </c>
      <c r="VNC12" s="1443">
        <f>'GC Table 8 - Primary'!VNA12</f>
        <v>0</v>
      </c>
      <c r="VND12" s="1441">
        <f>'GC Table 6 - Secondary'!VNA14</f>
        <v>0</v>
      </c>
      <c r="VNE12" s="1444">
        <f>'GC Table 5 - Worker Training'!VNA12</f>
        <v>0</v>
      </c>
      <c r="VNF12" s="1441">
        <f>'GC Table 4 - Tertiary'!VMZ9</f>
        <v>0</v>
      </c>
      <c r="VNG12" s="1445">
        <f>SUM(VNC12:VNF12)</f>
        <v>0</v>
      </c>
      <c r="VNH12" s="1440">
        <f>'GC Table 8 - Primary'!VNA20</f>
        <v>0</v>
      </c>
      <c r="VNI12" s="1441">
        <f>'GC Table 6 - Secondary'!VNA22</f>
        <v>0</v>
      </c>
      <c r="VNJ12" s="1441">
        <f>'GC Table 5 - Worker Training'!VNA20</f>
        <v>0</v>
      </c>
      <c r="VNK12" s="1441">
        <f>'GC Table 4 - Tertiary'!VMZ17</f>
        <v>0</v>
      </c>
      <c r="VNL12" s="1446">
        <f>SUM(VNH12:VNK12)</f>
        <v>0</v>
      </c>
      <c r="VNM12" s="780">
        <v>2014</v>
      </c>
      <c r="VNN12" s="1440">
        <f>'GC Table 8 - Primary'!VNQ8</f>
        <v>0</v>
      </c>
      <c r="VNO12" s="1441">
        <f>'GC Table 6 - Secondary'!VNQ8</f>
        <v>0</v>
      </c>
      <c r="VNP12" s="1441">
        <f>'GC Table 5 - Worker Training'!VNQ8</f>
        <v>0</v>
      </c>
      <c r="VNQ12" s="1441">
        <f>'GC Table 4 - Tertiary'!VNP8</f>
        <v>0</v>
      </c>
      <c r="VNR12" s="1442">
        <f>SUM(VNN12:VNQ12)</f>
        <v>0</v>
      </c>
      <c r="VNS12" s="1443">
        <f>'GC Table 8 - Primary'!VNQ12</f>
        <v>0</v>
      </c>
      <c r="VNT12" s="1441">
        <f>'GC Table 6 - Secondary'!VNQ14</f>
        <v>0</v>
      </c>
      <c r="VNU12" s="1444">
        <f>'GC Table 5 - Worker Training'!VNQ12</f>
        <v>0</v>
      </c>
      <c r="VNV12" s="1441">
        <f>'GC Table 4 - Tertiary'!VNP9</f>
        <v>0</v>
      </c>
      <c r="VNW12" s="1445">
        <f>SUM(VNS12:VNV12)</f>
        <v>0</v>
      </c>
      <c r="VNX12" s="1440">
        <f>'GC Table 8 - Primary'!VNQ20</f>
        <v>0</v>
      </c>
      <c r="VNY12" s="1441">
        <f>'GC Table 6 - Secondary'!VNQ22</f>
        <v>0</v>
      </c>
      <c r="VNZ12" s="1441">
        <f>'GC Table 5 - Worker Training'!VNQ20</f>
        <v>0</v>
      </c>
      <c r="VOA12" s="1441">
        <f>'GC Table 4 - Tertiary'!VNP17</f>
        <v>0</v>
      </c>
      <c r="VOB12" s="1446">
        <f>SUM(VNX12:VOA12)</f>
        <v>0</v>
      </c>
      <c r="VOC12" s="780">
        <v>2014</v>
      </c>
      <c r="VOD12" s="1440">
        <f>'GC Table 8 - Primary'!VOG8</f>
        <v>0</v>
      </c>
      <c r="VOE12" s="1441">
        <f>'GC Table 6 - Secondary'!VOG8</f>
        <v>0</v>
      </c>
      <c r="VOF12" s="1441">
        <f>'GC Table 5 - Worker Training'!VOG8</f>
        <v>0</v>
      </c>
      <c r="VOG12" s="1441">
        <f>'GC Table 4 - Tertiary'!VOF8</f>
        <v>0</v>
      </c>
      <c r="VOH12" s="1442">
        <f>SUM(VOD12:VOG12)</f>
        <v>0</v>
      </c>
      <c r="VOI12" s="1443">
        <f>'GC Table 8 - Primary'!VOG12</f>
        <v>0</v>
      </c>
      <c r="VOJ12" s="1441">
        <f>'GC Table 6 - Secondary'!VOG14</f>
        <v>0</v>
      </c>
      <c r="VOK12" s="1444">
        <f>'GC Table 5 - Worker Training'!VOG12</f>
        <v>0</v>
      </c>
      <c r="VOL12" s="1441">
        <f>'GC Table 4 - Tertiary'!VOF9</f>
        <v>0</v>
      </c>
      <c r="VOM12" s="1445">
        <f>SUM(VOI12:VOL12)</f>
        <v>0</v>
      </c>
      <c r="VON12" s="1440">
        <f>'GC Table 8 - Primary'!VOG20</f>
        <v>0</v>
      </c>
      <c r="VOO12" s="1441">
        <f>'GC Table 6 - Secondary'!VOG22</f>
        <v>0</v>
      </c>
      <c r="VOP12" s="1441">
        <f>'GC Table 5 - Worker Training'!VOG20</f>
        <v>0</v>
      </c>
      <c r="VOQ12" s="1441">
        <f>'GC Table 4 - Tertiary'!VOF17</f>
        <v>0</v>
      </c>
      <c r="VOR12" s="1446">
        <f>SUM(VON12:VOQ12)</f>
        <v>0</v>
      </c>
      <c r="VOS12" s="780">
        <v>2014</v>
      </c>
      <c r="VOT12" s="1440">
        <f>'GC Table 8 - Primary'!VOW8</f>
        <v>0</v>
      </c>
      <c r="VOU12" s="1441">
        <f>'GC Table 6 - Secondary'!VOW8</f>
        <v>0</v>
      </c>
      <c r="VOV12" s="1441">
        <f>'GC Table 5 - Worker Training'!VOW8</f>
        <v>0</v>
      </c>
      <c r="VOW12" s="1441">
        <f>'GC Table 4 - Tertiary'!VOV8</f>
        <v>0</v>
      </c>
      <c r="VOX12" s="1442">
        <f>SUM(VOT12:VOW12)</f>
        <v>0</v>
      </c>
      <c r="VOY12" s="1443">
        <f>'GC Table 8 - Primary'!VOW12</f>
        <v>0</v>
      </c>
      <c r="VOZ12" s="1441">
        <f>'GC Table 6 - Secondary'!VOW14</f>
        <v>0</v>
      </c>
      <c r="VPA12" s="1444">
        <f>'GC Table 5 - Worker Training'!VOW12</f>
        <v>0</v>
      </c>
      <c r="VPB12" s="1441">
        <f>'GC Table 4 - Tertiary'!VOV9</f>
        <v>0</v>
      </c>
      <c r="VPC12" s="1445">
        <f>SUM(VOY12:VPB12)</f>
        <v>0</v>
      </c>
      <c r="VPD12" s="1440">
        <f>'GC Table 8 - Primary'!VOW20</f>
        <v>0</v>
      </c>
      <c r="VPE12" s="1441">
        <f>'GC Table 6 - Secondary'!VOW22</f>
        <v>0</v>
      </c>
      <c r="VPF12" s="1441">
        <f>'GC Table 5 - Worker Training'!VOW20</f>
        <v>0</v>
      </c>
      <c r="VPG12" s="1441">
        <f>'GC Table 4 - Tertiary'!VOV17</f>
        <v>0</v>
      </c>
      <c r="VPH12" s="1446">
        <f>SUM(VPD12:VPG12)</f>
        <v>0</v>
      </c>
      <c r="VPI12" s="780">
        <v>2014</v>
      </c>
      <c r="VPJ12" s="1440">
        <f>'GC Table 8 - Primary'!VPM8</f>
        <v>0</v>
      </c>
      <c r="VPK12" s="1441">
        <f>'GC Table 6 - Secondary'!VPM8</f>
        <v>0</v>
      </c>
      <c r="VPL12" s="1441">
        <f>'GC Table 5 - Worker Training'!VPM8</f>
        <v>0</v>
      </c>
      <c r="VPM12" s="1441">
        <f>'GC Table 4 - Tertiary'!VPL8</f>
        <v>0</v>
      </c>
      <c r="VPN12" s="1442">
        <f>SUM(VPJ12:VPM12)</f>
        <v>0</v>
      </c>
      <c r="VPO12" s="1443">
        <f>'GC Table 8 - Primary'!VPM12</f>
        <v>0</v>
      </c>
      <c r="VPP12" s="1441">
        <f>'GC Table 6 - Secondary'!VPM14</f>
        <v>0</v>
      </c>
      <c r="VPQ12" s="1444">
        <f>'GC Table 5 - Worker Training'!VPM12</f>
        <v>0</v>
      </c>
      <c r="VPR12" s="1441">
        <f>'GC Table 4 - Tertiary'!VPL9</f>
        <v>0</v>
      </c>
      <c r="VPS12" s="1445">
        <f>SUM(VPO12:VPR12)</f>
        <v>0</v>
      </c>
      <c r="VPT12" s="1440">
        <f>'GC Table 8 - Primary'!VPM20</f>
        <v>0</v>
      </c>
      <c r="VPU12" s="1441">
        <f>'GC Table 6 - Secondary'!VPM22</f>
        <v>0</v>
      </c>
      <c r="VPV12" s="1441">
        <f>'GC Table 5 - Worker Training'!VPM20</f>
        <v>0</v>
      </c>
      <c r="VPW12" s="1441">
        <f>'GC Table 4 - Tertiary'!VPL17</f>
        <v>0</v>
      </c>
      <c r="VPX12" s="1446">
        <f>SUM(VPT12:VPW12)</f>
        <v>0</v>
      </c>
      <c r="VPY12" s="780">
        <v>2014</v>
      </c>
      <c r="VPZ12" s="1440">
        <f>'GC Table 8 - Primary'!VQC8</f>
        <v>0</v>
      </c>
      <c r="VQA12" s="1441">
        <f>'GC Table 6 - Secondary'!VQC8</f>
        <v>0</v>
      </c>
      <c r="VQB12" s="1441">
        <f>'GC Table 5 - Worker Training'!VQC8</f>
        <v>0</v>
      </c>
      <c r="VQC12" s="1441">
        <f>'GC Table 4 - Tertiary'!VQB8</f>
        <v>0</v>
      </c>
      <c r="VQD12" s="1442">
        <f>SUM(VPZ12:VQC12)</f>
        <v>0</v>
      </c>
      <c r="VQE12" s="1443">
        <f>'GC Table 8 - Primary'!VQC12</f>
        <v>0</v>
      </c>
      <c r="VQF12" s="1441">
        <f>'GC Table 6 - Secondary'!VQC14</f>
        <v>0</v>
      </c>
      <c r="VQG12" s="1444">
        <f>'GC Table 5 - Worker Training'!VQC12</f>
        <v>0</v>
      </c>
      <c r="VQH12" s="1441">
        <f>'GC Table 4 - Tertiary'!VQB9</f>
        <v>0</v>
      </c>
      <c r="VQI12" s="1445">
        <f>SUM(VQE12:VQH12)</f>
        <v>0</v>
      </c>
      <c r="VQJ12" s="1440">
        <f>'GC Table 8 - Primary'!VQC20</f>
        <v>0</v>
      </c>
      <c r="VQK12" s="1441">
        <f>'GC Table 6 - Secondary'!VQC22</f>
        <v>0</v>
      </c>
      <c r="VQL12" s="1441">
        <f>'GC Table 5 - Worker Training'!VQC20</f>
        <v>0</v>
      </c>
      <c r="VQM12" s="1441">
        <f>'GC Table 4 - Tertiary'!VQB17</f>
        <v>0</v>
      </c>
      <c r="VQN12" s="1446">
        <f>SUM(VQJ12:VQM12)</f>
        <v>0</v>
      </c>
      <c r="VQO12" s="780">
        <v>2014</v>
      </c>
      <c r="VQP12" s="1440">
        <f>'GC Table 8 - Primary'!VQS8</f>
        <v>0</v>
      </c>
      <c r="VQQ12" s="1441">
        <f>'GC Table 6 - Secondary'!VQS8</f>
        <v>0</v>
      </c>
      <c r="VQR12" s="1441">
        <f>'GC Table 5 - Worker Training'!VQS8</f>
        <v>0</v>
      </c>
      <c r="VQS12" s="1441">
        <f>'GC Table 4 - Tertiary'!VQR8</f>
        <v>0</v>
      </c>
      <c r="VQT12" s="1442">
        <f>SUM(VQP12:VQS12)</f>
        <v>0</v>
      </c>
      <c r="VQU12" s="1443">
        <f>'GC Table 8 - Primary'!VQS12</f>
        <v>0</v>
      </c>
      <c r="VQV12" s="1441">
        <f>'GC Table 6 - Secondary'!VQS14</f>
        <v>0</v>
      </c>
      <c r="VQW12" s="1444">
        <f>'GC Table 5 - Worker Training'!VQS12</f>
        <v>0</v>
      </c>
      <c r="VQX12" s="1441">
        <f>'GC Table 4 - Tertiary'!VQR9</f>
        <v>0</v>
      </c>
      <c r="VQY12" s="1445">
        <f>SUM(VQU12:VQX12)</f>
        <v>0</v>
      </c>
      <c r="VQZ12" s="1440">
        <f>'GC Table 8 - Primary'!VQS20</f>
        <v>0</v>
      </c>
      <c r="VRA12" s="1441">
        <f>'GC Table 6 - Secondary'!VQS22</f>
        <v>0</v>
      </c>
      <c r="VRB12" s="1441">
        <f>'GC Table 5 - Worker Training'!VQS20</f>
        <v>0</v>
      </c>
      <c r="VRC12" s="1441">
        <f>'GC Table 4 - Tertiary'!VQR17</f>
        <v>0</v>
      </c>
      <c r="VRD12" s="1446">
        <f>SUM(VQZ12:VRC12)</f>
        <v>0</v>
      </c>
      <c r="VRE12" s="780">
        <v>2014</v>
      </c>
      <c r="VRF12" s="1440">
        <f>'GC Table 8 - Primary'!VRI8</f>
        <v>0</v>
      </c>
      <c r="VRG12" s="1441">
        <f>'GC Table 6 - Secondary'!VRI8</f>
        <v>0</v>
      </c>
      <c r="VRH12" s="1441">
        <f>'GC Table 5 - Worker Training'!VRI8</f>
        <v>0</v>
      </c>
      <c r="VRI12" s="1441">
        <f>'GC Table 4 - Tertiary'!VRH8</f>
        <v>0</v>
      </c>
      <c r="VRJ12" s="1442">
        <f>SUM(VRF12:VRI12)</f>
        <v>0</v>
      </c>
      <c r="VRK12" s="1443">
        <f>'GC Table 8 - Primary'!VRI12</f>
        <v>0</v>
      </c>
      <c r="VRL12" s="1441">
        <f>'GC Table 6 - Secondary'!VRI14</f>
        <v>0</v>
      </c>
      <c r="VRM12" s="1444">
        <f>'GC Table 5 - Worker Training'!VRI12</f>
        <v>0</v>
      </c>
      <c r="VRN12" s="1441">
        <f>'GC Table 4 - Tertiary'!VRH9</f>
        <v>0</v>
      </c>
      <c r="VRO12" s="1445">
        <f>SUM(VRK12:VRN12)</f>
        <v>0</v>
      </c>
      <c r="VRP12" s="1440">
        <f>'GC Table 8 - Primary'!VRI20</f>
        <v>0</v>
      </c>
      <c r="VRQ12" s="1441">
        <f>'GC Table 6 - Secondary'!VRI22</f>
        <v>0</v>
      </c>
      <c r="VRR12" s="1441">
        <f>'GC Table 5 - Worker Training'!VRI20</f>
        <v>0</v>
      </c>
      <c r="VRS12" s="1441">
        <f>'GC Table 4 - Tertiary'!VRH17</f>
        <v>0</v>
      </c>
      <c r="VRT12" s="1446">
        <f>SUM(VRP12:VRS12)</f>
        <v>0</v>
      </c>
      <c r="VRU12" s="780">
        <v>2014</v>
      </c>
      <c r="VRV12" s="1440">
        <f>'GC Table 8 - Primary'!VRY8</f>
        <v>0</v>
      </c>
      <c r="VRW12" s="1441">
        <f>'GC Table 6 - Secondary'!VRY8</f>
        <v>0</v>
      </c>
      <c r="VRX12" s="1441">
        <f>'GC Table 5 - Worker Training'!VRY8</f>
        <v>0</v>
      </c>
      <c r="VRY12" s="1441">
        <f>'GC Table 4 - Tertiary'!VRX8</f>
        <v>0</v>
      </c>
      <c r="VRZ12" s="1442">
        <f>SUM(VRV12:VRY12)</f>
        <v>0</v>
      </c>
      <c r="VSA12" s="1443">
        <f>'GC Table 8 - Primary'!VRY12</f>
        <v>0</v>
      </c>
      <c r="VSB12" s="1441">
        <f>'GC Table 6 - Secondary'!VRY14</f>
        <v>0</v>
      </c>
      <c r="VSC12" s="1444">
        <f>'GC Table 5 - Worker Training'!VRY12</f>
        <v>0</v>
      </c>
      <c r="VSD12" s="1441">
        <f>'GC Table 4 - Tertiary'!VRX9</f>
        <v>0</v>
      </c>
      <c r="VSE12" s="1445">
        <f>SUM(VSA12:VSD12)</f>
        <v>0</v>
      </c>
      <c r="VSF12" s="1440">
        <f>'GC Table 8 - Primary'!VRY20</f>
        <v>0</v>
      </c>
      <c r="VSG12" s="1441">
        <f>'GC Table 6 - Secondary'!VRY22</f>
        <v>0</v>
      </c>
      <c r="VSH12" s="1441">
        <f>'GC Table 5 - Worker Training'!VRY20</f>
        <v>0</v>
      </c>
      <c r="VSI12" s="1441">
        <f>'GC Table 4 - Tertiary'!VRX17</f>
        <v>0</v>
      </c>
      <c r="VSJ12" s="1446">
        <f>SUM(VSF12:VSI12)</f>
        <v>0</v>
      </c>
      <c r="VSK12" s="780">
        <v>2014</v>
      </c>
      <c r="VSL12" s="1440">
        <f>'GC Table 8 - Primary'!VSO8</f>
        <v>0</v>
      </c>
      <c r="VSM12" s="1441">
        <f>'GC Table 6 - Secondary'!VSO8</f>
        <v>0</v>
      </c>
      <c r="VSN12" s="1441">
        <f>'GC Table 5 - Worker Training'!VSO8</f>
        <v>0</v>
      </c>
      <c r="VSO12" s="1441">
        <f>'GC Table 4 - Tertiary'!VSN8</f>
        <v>0</v>
      </c>
      <c r="VSP12" s="1442">
        <f>SUM(VSL12:VSO12)</f>
        <v>0</v>
      </c>
      <c r="VSQ12" s="1443">
        <f>'GC Table 8 - Primary'!VSO12</f>
        <v>0</v>
      </c>
      <c r="VSR12" s="1441">
        <f>'GC Table 6 - Secondary'!VSO14</f>
        <v>0</v>
      </c>
      <c r="VSS12" s="1444">
        <f>'GC Table 5 - Worker Training'!VSO12</f>
        <v>0</v>
      </c>
      <c r="VST12" s="1441">
        <f>'GC Table 4 - Tertiary'!VSN9</f>
        <v>0</v>
      </c>
      <c r="VSU12" s="1445">
        <f>SUM(VSQ12:VST12)</f>
        <v>0</v>
      </c>
      <c r="VSV12" s="1440">
        <f>'GC Table 8 - Primary'!VSO20</f>
        <v>0</v>
      </c>
      <c r="VSW12" s="1441">
        <f>'GC Table 6 - Secondary'!VSO22</f>
        <v>0</v>
      </c>
      <c r="VSX12" s="1441">
        <f>'GC Table 5 - Worker Training'!VSO20</f>
        <v>0</v>
      </c>
      <c r="VSY12" s="1441">
        <f>'GC Table 4 - Tertiary'!VSN17</f>
        <v>0</v>
      </c>
      <c r="VSZ12" s="1446">
        <f>SUM(VSV12:VSY12)</f>
        <v>0</v>
      </c>
      <c r="VTA12" s="780">
        <v>2014</v>
      </c>
      <c r="VTB12" s="1440">
        <f>'GC Table 8 - Primary'!VTE8</f>
        <v>0</v>
      </c>
      <c r="VTC12" s="1441">
        <f>'GC Table 6 - Secondary'!VTE8</f>
        <v>0</v>
      </c>
      <c r="VTD12" s="1441">
        <f>'GC Table 5 - Worker Training'!VTE8</f>
        <v>0</v>
      </c>
      <c r="VTE12" s="1441">
        <f>'GC Table 4 - Tertiary'!VTD8</f>
        <v>0</v>
      </c>
      <c r="VTF12" s="1442">
        <f>SUM(VTB12:VTE12)</f>
        <v>0</v>
      </c>
      <c r="VTG12" s="1443">
        <f>'GC Table 8 - Primary'!VTE12</f>
        <v>0</v>
      </c>
      <c r="VTH12" s="1441">
        <f>'GC Table 6 - Secondary'!VTE14</f>
        <v>0</v>
      </c>
      <c r="VTI12" s="1444">
        <f>'GC Table 5 - Worker Training'!VTE12</f>
        <v>0</v>
      </c>
      <c r="VTJ12" s="1441">
        <f>'GC Table 4 - Tertiary'!VTD9</f>
        <v>0</v>
      </c>
      <c r="VTK12" s="1445">
        <f>SUM(VTG12:VTJ12)</f>
        <v>0</v>
      </c>
      <c r="VTL12" s="1440">
        <f>'GC Table 8 - Primary'!VTE20</f>
        <v>0</v>
      </c>
      <c r="VTM12" s="1441">
        <f>'GC Table 6 - Secondary'!VTE22</f>
        <v>0</v>
      </c>
      <c r="VTN12" s="1441">
        <f>'GC Table 5 - Worker Training'!VTE20</f>
        <v>0</v>
      </c>
      <c r="VTO12" s="1441">
        <f>'GC Table 4 - Tertiary'!VTD17</f>
        <v>0</v>
      </c>
      <c r="VTP12" s="1446">
        <f>SUM(VTL12:VTO12)</f>
        <v>0</v>
      </c>
      <c r="VTQ12" s="780">
        <v>2014</v>
      </c>
      <c r="VTR12" s="1440">
        <f>'GC Table 8 - Primary'!VTU8</f>
        <v>0</v>
      </c>
      <c r="VTS12" s="1441">
        <f>'GC Table 6 - Secondary'!VTU8</f>
        <v>0</v>
      </c>
      <c r="VTT12" s="1441">
        <f>'GC Table 5 - Worker Training'!VTU8</f>
        <v>0</v>
      </c>
      <c r="VTU12" s="1441">
        <f>'GC Table 4 - Tertiary'!VTT8</f>
        <v>0</v>
      </c>
      <c r="VTV12" s="1442">
        <f>SUM(VTR12:VTU12)</f>
        <v>0</v>
      </c>
      <c r="VTW12" s="1443">
        <f>'GC Table 8 - Primary'!VTU12</f>
        <v>0</v>
      </c>
      <c r="VTX12" s="1441">
        <f>'GC Table 6 - Secondary'!VTU14</f>
        <v>0</v>
      </c>
      <c r="VTY12" s="1444">
        <f>'GC Table 5 - Worker Training'!VTU12</f>
        <v>0</v>
      </c>
      <c r="VTZ12" s="1441">
        <f>'GC Table 4 - Tertiary'!VTT9</f>
        <v>0</v>
      </c>
      <c r="VUA12" s="1445">
        <f>SUM(VTW12:VTZ12)</f>
        <v>0</v>
      </c>
      <c r="VUB12" s="1440">
        <f>'GC Table 8 - Primary'!VTU20</f>
        <v>0</v>
      </c>
      <c r="VUC12" s="1441">
        <f>'GC Table 6 - Secondary'!VTU22</f>
        <v>0</v>
      </c>
      <c r="VUD12" s="1441">
        <f>'GC Table 5 - Worker Training'!VTU20</f>
        <v>0</v>
      </c>
      <c r="VUE12" s="1441">
        <f>'GC Table 4 - Tertiary'!VTT17</f>
        <v>0</v>
      </c>
      <c r="VUF12" s="1446">
        <f>SUM(VUB12:VUE12)</f>
        <v>0</v>
      </c>
      <c r="VUG12" s="780">
        <v>2014</v>
      </c>
      <c r="VUH12" s="1440">
        <f>'GC Table 8 - Primary'!VUK8</f>
        <v>0</v>
      </c>
      <c r="VUI12" s="1441">
        <f>'GC Table 6 - Secondary'!VUK8</f>
        <v>0</v>
      </c>
      <c r="VUJ12" s="1441">
        <f>'GC Table 5 - Worker Training'!VUK8</f>
        <v>0</v>
      </c>
      <c r="VUK12" s="1441">
        <f>'GC Table 4 - Tertiary'!VUJ8</f>
        <v>0</v>
      </c>
      <c r="VUL12" s="1442">
        <f>SUM(VUH12:VUK12)</f>
        <v>0</v>
      </c>
      <c r="VUM12" s="1443">
        <f>'GC Table 8 - Primary'!VUK12</f>
        <v>0</v>
      </c>
      <c r="VUN12" s="1441">
        <f>'GC Table 6 - Secondary'!VUK14</f>
        <v>0</v>
      </c>
      <c r="VUO12" s="1444">
        <f>'GC Table 5 - Worker Training'!VUK12</f>
        <v>0</v>
      </c>
      <c r="VUP12" s="1441">
        <f>'GC Table 4 - Tertiary'!VUJ9</f>
        <v>0</v>
      </c>
      <c r="VUQ12" s="1445">
        <f>SUM(VUM12:VUP12)</f>
        <v>0</v>
      </c>
      <c r="VUR12" s="1440">
        <f>'GC Table 8 - Primary'!VUK20</f>
        <v>0</v>
      </c>
      <c r="VUS12" s="1441">
        <f>'GC Table 6 - Secondary'!VUK22</f>
        <v>0</v>
      </c>
      <c r="VUT12" s="1441">
        <f>'GC Table 5 - Worker Training'!VUK20</f>
        <v>0</v>
      </c>
      <c r="VUU12" s="1441">
        <f>'GC Table 4 - Tertiary'!VUJ17</f>
        <v>0</v>
      </c>
      <c r="VUV12" s="1446">
        <f>SUM(VUR12:VUU12)</f>
        <v>0</v>
      </c>
      <c r="VUW12" s="780">
        <v>2014</v>
      </c>
      <c r="VUX12" s="1440">
        <f>'GC Table 8 - Primary'!VVA8</f>
        <v>0</v>
      </c>
      <c r="VUY12" s="1441">
        <f>'GC Table 6 - Secondary'!VVA8</f>
        <v>0</v>
      </c>
      <c r="VUZ12" s="1441">
        <f>'GC Table 5 - Worker Training'!VVA8</f>
        <v>0</v>
      </c>
      <c r="VVA12" s="1441">
        <f>'GC Table 4 - Tertiary'!VUZ8</f>
        <v>0</v>
      </c>
      <c r="VVB12" s="1442">
        <f>SUM(VUX12:VVA12)</f>
        <v>0</v>
      </c>
      <c r="VVC12" s="1443">
        <f>'GC Table 8 - Primary'!VVA12</f>
        <v>0</v>
      </c>
      <c r="VVD12" s="1441">
        <f>'GC Table 6 - Secondary'!VVA14</f>
        <v>0</v>
      </c>
      <c r="VVE12" s="1444">
        <f>'GC Table 5 - Worker Training'!VVA12</f>
        <v>0</v>
      </c>
      <c r="VVF12" s="1441">
        <f>'GC Table 4 - Tertiary'!VUZ9</f>
        <v>0</v>
      </c>
      <c r="VVG12" s="1445">
        <f>SUM(VVC12:VVF12)</f>
        <v>0</v>
      </c>
      <c r="VVH12" s="1440">
        <f>'GC Table 8 - Primary'!VVA20</f>
        <v>0</v>
      </c>
      <c r="VVI12" s="1441">
        <f>'GC Table 6 - Secondary'!VVA22</f>
        <v>0</v>
      </c>
      <c r="VVJ12" s="1441">
        <f>'GC Table 5 - Worker Training'!VVA20</f>
        <v>0</v>
      </c>
      <c r="VVK12" s="1441">
        <f>'GC Table 4 - Tertiary'!VUZ17</f>
        <v>0</v>
      </c>
      <c r="VVL12" s="1446">
        <f>SUM(VVH12:VVK12)</f>
        <v>0</v>
      </c>
      <c r="VVM12" s="780">
        <v>2014</v>
      </c>
      <c r="VVN12" s="1440">
        <f>'GC Table 8 - Primary'!VVQ8</f>
        <v>0</v>
      </c>
      <c r="VVO12" s="1441">
        <f>'GC Table 6 - Secondary'!VVQ8</f>
        <v>0</v>
      </c>
      <c r="VVP12" s="1441">
        <f>'GC Table 5 - Worker Training'!VVQ8</f>
        <v>0</v>
      </c>
      <c r="VVQ12" s="1441">
        <f>'GC Table 4 - Tertiary'!VVP8</f>
        <v>0</v>
      </c>
      <c r="VVR12" s="1442">
        <f>SUM(VVN12:VVQ12)</f>
        <v>0</v>
      </c>
      <c r="VVS12" s="1443">
        <f>'GC Table 8 - Primary'!VVQ12</f>
        <v>0</v>
      </c>
      <c r="VVT12" s="1441">
        <f>'GC Table 6 - Secondary'!VVQ14</f>
        <v>0</v>
      </c>
      <c r="VVU12" s="1444">
        <f>'GC Table 5 - Worker Training'!VVQ12</f>
        <v>0</v>
      </c>
      <c r="VVV12" s="1441">
        <f>'GC Table 4 - Tertiary'!VVP9</f>
        <v>0</v>
      </c>
      <c r="VVW12" s="1445">
        <f>SUM(VVS12:VVV12)</f>
        <v>0</v>
      </c>
      <c r="VVX12" s="1440">
        <f>'GC Table 8 - Primary'!VVQ20</f>
        <v>0</v>
      </c>
      <c r="VVY12" s="1441">
        <f>'GC Table 6 - Secondary'!VVQ22</f>
        <v>0</v>
      </c>
      <c r="VVZ12" s="1441">
        <f>'GC Table 5 - Worker Training'!VVQ20</f>
        <v>0</v>
      </c>
      <c r="VWA12" s="1441">
        <f>'GC Table 4 - Tertiary'!VVP17</f>
        <v>0</v>
      </c>
      <c r="VWB12" s="1446">
        <f>SUM(VVX12:VWA12)</f>
        <v>0</v>
      </c>
      <c r="VWC12" s="780">
        <v>2014</v>
      </c>
      <c r="VWD12" s="1440">
        <f>'GC Table 8 - Primary'!VWG8</f>
        <v>0</v>
      </c>
      <c r="VWE12" s="1441">
        <f>'GC Table 6 - Secondary'!VWG8</f>
        <v>0</v>
      </c>
      <c r="VWF12" s="1441">
        <f>'GC Table 5 - Worker Training'!VWG8</f>
        <v>0</v>
      </c>
      <c r="VWG12" s="1441">
        <f>'GC Table 4 - Tertiary'!VWF8</f>
        <v>0</v>
      </c>
      <c r="VWH12" s="1442">
        <f>SUM(VWD12:VWG12)</f>
        <v>0</v>
      </c>
      <c r="VWI12" s="1443">
        <f>'GC Table 8 - Primary'!VWG12</f>
        <v>0</v>
      </c>
      <c r="VWJ12" s="1441">
        <f>'GC Table 6 - Secondary'!VWG14</f>
        <v>0</v>
      </c>
      <c r="VWK12" s="1444">
        <f>'GC Table 5 - Worker Training'!VWG12</f>
        <v>0</v>
      </c>
      <c r="VWL12" s="1441">
        <f>'GC Table 4 - Tertiary'!VWF9</f>
        <v>0</v>
      </c>
      <c r="VWM12" s="1445">
        <f>SUM(VWI12:VWL12)</f>
        <v>0</v>
      </c>
      <c r="VWN12" s="1440">
        <f>'GC Table 8 - Primary'!VWG20</f>
        <v>0</v>
      </c>
      <c r="VWO12" s="1441">
        <f>'GC Table 6 - Secondary'!VWG22</f>
        <v>0</v>
      </c>
      <c r="VWP12" s="1441">
        <f>'GC Table 5 - Worker Training'!VWG20</f>
        <v>0</v>
      </c>
      <c r="VWQ12" s="1441">
        <f>'GC Table 4 - Tertiary'!VWF17</f>
        <v>0</v>
      </c>
      <c r="VWR12" s="1446">
        <f>SUM(VWN12:VWQ12)</f>
        <v>0</v>
      </c>
      <c r="VWS12" s="780">
        <v>2014</v>
      </c>
      <c r="VWT12" s="1440">
        <f>'GC Table 8 - Primary'!VWW8</f>
        <v>0</v>
      </c>
      <c r="VWU12" s="1441">
        <f>'GC Table 6 - Secondary'!VWW8</f>
        <v>0</v>
      </c>
      <c r="VWV12" s="1441">
        <f>'GC Table 5 - Worker Training'!VWW8</f>
        <v>0</v>
      </c>
      <c r="VWW12" s="1441">
        <f>'GC Table 4 - Tertiary'!VWV8</f>
        <v>0</v>
      </c>
      <c r="VWX12" s="1442">
        <f>SUM(VWT12:VWW12)</f>
        <v>0</v>
      </c>
      <c r="VWY12" s="1443">
        <f>'GC Table 8 - Primary'!VWW12</f>
        <v>0</v>
      </c>
      <c r="VWZ12" s="1441">
        <f>'GC Table 6 - Secondary'!VWW14</f>
        <v>0</v>
      </c>
      <c r="VXA12" s="1444">
        <f>'GC Table 5 - Worker Training'!VWW12</f>
        <v>0</v>
      </c>
      <c r="VXB12" s="1441">
        <f>'GC Table 4 - Tertiary'!VWV9</f>
        <v>0</v>
      </c>
      <c r="VXC12" s="1445">
        <f>SUM(VWY12:VXB12)</f>
        <v>0</v>
      </c>
      <c r="VXD12" s="1440">
        <f>'GC Table 8 - Primary'!VWW20</f>
        <v>0</v>
      </c>
      <c r="VXE12" s="1441">
        <f>'GC Table 6 - Secondary'!VWW22</f>
        <v>0</v>
      </c>
      <c r="VXF12" s="1441">
        <f>'GC Table 5 - Worker Training'!VWW20</f>
        <v>0</v>
      </c>
      <c r="VXG12" s="1441">
        <f>'GC Table 4 - Tertiary'!VWV17</f>
        <v>0</v>
      </c>
      <c r="VXH12" s="1446">
        <f>SUM(VXD12:VXG12)</f>
        <v>0</v>
      </c>
      <c r="VXI12" s="780">
        <v>2014</v>
      </c>
      <c r="VXJ12" s="1440">
        <f>'GC Table 8 - Primary'!VXM8</f>
        <v>0</v>
      </c>
      <c r="VXK12" s="1441">
        <f>'GC Table 6 - Secondary'!VXM8</f>
        <v>0</v>
      </c>
      <c r="VXL12" s="1441">
        <f>'GC Table 5 - Worker Training'!VXM8</f>
        <v>0</v>
      </c>
      <c r="VXM12" s="1441">
        <f>'GC Table 4 - Tertiary'!VXL8</f>
        <v>0</v>
      </c>
      <c r="VXN12" s="1442">
        <f>SUM(VXJ12:VXM12)</f>
        <v>0</v>
      </c>
      <c r="VXO12" s="1443">
        <f>'GC Table 8 - Primary'!VXM12</f>
        <v>0</v>
      </c>
      <c r="VXP12" s="1441">
        <f>'GC Table 6 - Secondary'!VXM14</f>
        <v>0</v>
      </c>
      <c r="VXQ12" s="1444">
        <f>'GC Table 5 - Worker Training'!VXM12</f>
        <v>0</v>
      </c>
      <c r="VXR12" s="1441">
        <f>'GC Table 4 - Tertiary'!VXL9</f>
        <v>0</v>
      </c>
      <c r="VXS12" s="1445">
        <f>SUM(VXO12:VXR12)</f>
        <v>0</v>
      </c>
      <c r="VXT12" s="1440">
        <f>'GC Table 8 - Primary'!VXM20</f>
        <v>0</v>
      </c>
      <c r="VXU12" s="1441">
        <f>'GC Table 6 - Secondary'!VXM22</f>
        <v>0</v>
      </c>
      <c r="VXV12" s="1441">
        <f>'GC Table 5 - Worker Training'!VXM20</f>
        <v>0</v>
      </c>
      <c r="VXW12" s="1441">
        <f>'GC Table 4 - Tertiary'!VXL17</f>
        <v>0</v>
      </c>
      <c r="VXX12" s="1446">
        <f>SUM(VXT12:VXW12)</f>
        <v>0</v>
      </c>
      <c r="VXY12" s="780">
        <v>2014</v>
      </c>
      <c r="VXZ12" s="1440">
        <f>'GC Table 8 - Primary'!VYC8</f>
        <v>0</v>
      </c>
      <c r="VYA12" s="1441">
        <f>'GC Table 6 - Secondary'!VYC8</f>
        <v>0</v>
      </c>
      <c r="VYB12" s="1441">
        <f>'GC Table 5 - Worker Training'!VYC8</f>
        <v>0</v>
      </c>
      <c r="VYC12" s="1441">
        <f>'GC Table 4 - Tertiary'!VYB8</f>
        <v>0</v>
      </c>
      <c r="VYD12" s="1442">
        <f>SUM(VXZ12:VYC12)</f>
        <v>0</v>
      </c>
      <c r="VYE12" s="1443">
        <f>'GC Table 8 - Primary'!VYC12</f>
        <v>0</v>
      </c>
      <c r="VYF12" s="1441">
        <f>'GC Table 6 - Secondary'!VYC14</f>
        <v>0</v>
      </c>
      <c r="VYG12" s="1444">
        <f>'GC Table 5 - Worker Training'!VYC12</f>
        <v>0</v>
      </c>
      <c r="VYH12" s="1441">
        <f>'GC Table 4 - Tertiary'!VYB9</f>
        <v>0</v>
      </c>
      <c r="VYI12" s="1445">
        <f>SUM(VYE12:VYH12)</f>
        <v>0</v>
      </c>
      <c r="VYJ12" s="1440">
        <f>'GC Table 8 - Primary'!VYC20</f>
        <v>0</v>
      </c>
      <c r="VYK12" s="1441">
        <f>'GC Table 6 - Secondary'!VYC22</f>
        <v>0</v>
      </c>
      <c r="VYL12" s="1441">
        <f>'GC Table 5 - Worker Training'!VYC20</f>
        <v>0</v>
      </c>
      <c r="VYM12" s="1441">
        <f>'GC Table 4 - Tertiary'!VYB17</f>
        <v>0</v>
      </c>
      <c r="VYN12" s="1446">
        <f>SUM(VYJ12:VYM12)</f>
        <v>0</v>
      </c>
      <c r="VYO12" s="780">
        <v>2014</v>
      </c>
      <c r="VYP12" s="1440">
        <f>'GC Table 8 - Primary'!VYS8</f>
        <v>0</v>
      </c>
      <c r="VYQ12" s="1441">
        <f>'GC Table 6 - Secondary'!VYS8</f>
        <v>0</v>
      </c>
      <c r="VYR12" s="1441">
        <f>'GC Table 5 - Worker Training'!VYS8</f>
        <v>0</v>
      </c>
      <c r="VYS12" s="1441">
        <f>'GC Table 4 - Tertiary'!VYR8</f>
        <v>0</v>
      </c>
      <c r="VYT12" s="1442">
        <f>SUM(VYP12:VYS12)</f>
        <v>0</v>
      </c>
      <c r="VYU12" s="1443">
        <f>'GC Table 8 - Primary'!VYS12</f>
        <v>0</v>
      </c>
      <c r="VYV12" s="1441">
        <f>'GC Table 6 - Secondary'!VYS14</f>
        <v>0</v>
      </c>
      <c r="VYW12" s="1444">
        <f>'GC Table 5 - Worker Training'!VYS12</f>
        <v>0</v>
      </c>
      <c r="VYX12" s="1441">
        <f>'GC Table 4 - Tertiary'!VYR9</f>
        <v>0</v>
      </c>
      <c r="VYY12" s="1445">
        <f>SUM(VYU12:VYX12)</f>
        <v>0</v>
      </c>
      <c r="VYZ12" s="1440">
        <f>'GC Table 8 - Primary'!VYS20</f>
        <v>0</v>
      </c>
      <c r="VZA12" s="1441">
        <f>'GC Table 6 - Secondary'!VYS22</f>
        <v>0</v>
      </c>
      <c r="VZB12" s="1441">
        <f>'GC Table 5 - Worker Training'!VYS20</f>
        <v>0</v>
      </c>
      <c r="VZC12" s="1441">
        <f>'GC Table 4 - Tertiary'!VYR17</f>
        <v>0</v>
      </c>
      <c r="VZD12" s="1446">
        <f>SUM(VYZ12:VZC12)</f>
        <v>0</v>
      </c>
      <c r="VZE12" s="780">
        <v>2014</v>
      </c>
      <c r="VZF12" s="1440">
        <f>'GC Table 8 - Primary'!VZI8</f>
        <v>0</v>
      </c>
      <c r="VZG12" s="1441">
        <f>'GC Table 6 - Secondary'!VZI8</f>
        <v>0</v>
      </c>
      <c r="VZH12" s="1441">
        <f>'GC Table 5 - Worker Training'!VZI8</f>
        <v>0</v>
      </c>
      <c r="VZI12" s="1441">
        <f>'GC Table 4 - Tertiary'!VZH8</f>
        <v>0</v>
      </c>
      <c r="VZJ12" s="1442">
        <f>SUM(VZF12:VZI12)</f>
        <v>0</v>
      </c>
      <c r="VZK12" s="1443">
        <f>'GC Table 8 - Primary'!VZI12</f>
        <v>0</v>
      </c>
      <c r="VZL12" s="1441">
        <f>'GC Table 6 - Secondary'!VZI14</f>
        <v>0</v>
      </c>
      <c r="VZM12" s="1444">
        <f>'GC Table 5 - Worker Training'!VZI12</f>
        <v>0</v>
      </c>
      <c r="VZN12" s="1441">
        <f>'GC Table 4 - Tertiary'!VZH9</f>
        <v>0</v>
      </c>
      <c r="VZO12" s="1445">
        <f>SUM(VZK12:VZN12)</f>
        <v>0</v>
      </c>
      <c r="VZP12" s="1440">
        <f>'GC Table 8 - Primary'!VZI20</f>
        <v>0</v>
      </c>
      <c r="VZQ12" s="1441">
        <f>'GC Table 6 - Secondary'!VZI22</f>
        <v>0</v>
      </c>
      <c r="VZR12" s="1441">
        <f>'GC Table 5 - Worker Training'!VZI20</f>
        <v>0</v>
      </c>
      <c r="VZS12" s="1441">
        <f>'GC Table 4 - Tertiary'!VZH17</f>
        <v>0</v>
      </c>
      <c r="VZT12" s="1446">
        <f>SUM(VZP12:VZS12)</f>
        <v>0</v>
      </c>
      <c r="VZU12" s="780">
        <v>2014</v>
      </c>
      <c r="VZV12" s="1440">
        <f>'GC Table 8 - Primary'!VZY8</f>
        <v>0</v>
      </c>
      <c r="VZW12" s="1441">
        <f>'GC Table 6 - Secondary'!VZY8</f>
        <v>0</v>
      </c>
      <c r="VZX12" s="1441">
        <f>'GC Table 5 - Worker Training'!VZY8</f>
        <v>0</v>
      </c>
      <c r="VZY12" s="1441">
        <f>'GC Table 4 - Tertiary'!VZX8</f>
        <v>0</v>
      </c>
      <c r="VZZ12" s="1442">
        <f>SUM(VZV12:VZY12)</f>
        <v>0</v>
      </c>
      <c r="WAA12" s="1443">
        <f>'GC Table 8 - Primary'!VZY12</f>
        <v>0</v>
      </c>
      <c r="WAB12" s="1441">
        <f>'GC Table 6 - Secondary'!VZY14</f>
        <v>0</v>
      </c>
      <c r="WAC12" s="1444">
        <f>'GC Table 5 - Worker Training'!VZY12</f>
        <v>0</v>
      </c>
      <c r="WAD12" s="1441">
        <f>'GC Table 4 - Tertiary'!VZX9</f>
        <v>0</v>
      </c>
      <c r="WAE12" s="1445">
        <f>SUM(WAA12:WAD12)</f>
        <v>0</v>
      </c>
      <c r="WAF12" s="1440">
        <f>'GC Table 8 - Primary'!VZY20</f>
        <v>0</v>
      </c>
      <c r="WAG12" s="1441">
        <f>'GC Table 6 - Secondary'!VZY22</f>
        <v>0</v>
      </c>
      <c r="WAH12" s="1441">
        <f>'GC Table 5 - Worker Training'!VZY20</f>
        <v>0</v>
      </c>
      <c r="WAI12" s="1441">
        <f>'GC Table 4 - Tertiary'!VZX17</f>
        <v>0</v>
      </c>
      <c r="WAJ12" s="1446">
        <f>SUM(WAF12:WAI12)</f>
        <v>0</v>
      </c>
      <c r="WAK12" s="780">
        <v>2014</v>
      </c>
      <c r="WAL12" s="1440">
        <f>'GC Table 8 - Primary'!WAO8</f>
        <v>0</v>
      </c>
      <c r="WAM12" s="1441">
        <f>'GC Table 6 - Secondary'!WAO8</f>
        <v>0</v>
      </c>
      <c r="WAN12" s="1441">
        <f>'GC Table 5 - Worker Training'!WAO8</f>
        <v>0</v>
      </c>
      <c r="WAO12" s="1441">
        <f>'GC Table 4 - Tertiary'!WAN8</f>
        <v>0</v>
      </c>
      <c r="WAP12" s="1442">
        <f>SUM(WAL12:WAO12)</f>
        <v>0</v>
      </c>
      <c r="WAQ12" s="1443">
        <f>'GC Table 8 - Primary'!WAO12</f>
        <v>0</v>
      </c>
      <c r="WAR12" s="1441">
        <f>'GC Table 6 - Secondary'!WAO14</f>
        <v>0</v>
      </c>
      <c r="WAS12" s="1444">
        <f>'GC Table 5 - Worker Training'!WAO12</f>
        <v>0</v>
      </c>
      <c r="WAT12" s="1441">
        <f>'GC Table 4 - Tertiary'!WAN9</f>
        <v>0</v>
      </c>
      <c r="WAU12" s="1445">
        <f>SUM(WAQ12:WAT12)</f>
        <v>0</v>
      </c>
      <c r="WAV12" s="1440">
        <f>'GC Table 8 - Primary'!WAO20</f>
        <v>0</v>
      </c>
      <c r="WAW12" s="1441">
        <f>'GC Table 6 - Secondary'!WAO22</f>
        <v>0</v>
      </c>
      <c r="WAX12" s="1441">
        <f>'GC Table 5 - Worker Training'!WAO20</f>
        <v>0</v>
      </c>
      <c r="WAY12" s="1441">
        <f>'GC Table 4 - Tertiary'!WAN17</f>
        <v>0</v>
      </c>
      <c r="WAZ12" s="1446">
        <f>SUM(WAV12:WAY12)</f>
        <v>0</v>
      </c>
      <c r="WBA12" s="780">
        <v>2014</v>
      </c>
      <c r="WBB12" s="1440">
        <f>'GC Table 8 - Primary'!WBE8</f>
        <v>0</v>
      </c>
      <c r="WBC12" s="1441">
        <f>'GC Table 6 - Secondary'!WBE8</f>
        <v>0</v>
      </c>
      <c r="WBD12" s="1441">
        <f>'GC Table 5 - Worker Training'!WBE8</f>
        <v>0</v>
      </c>
      <c r="WBE12" s="1441">
        <f>'GC Table 4 - Tertiary'!WBD8</f>
        <v>0</v>
      </c>
      <c r="WBF12" s="1442">
        <f>SUM(WBB12:WBE12)</f>
        <v>0</v>
      </c>
      <c r="WBG12" s="1443">
        <f>'GC Table 8 - Primary'!WBE12</f>
        <v>0</v>
      </c>
      <c r="WBH12" s="1441">
        <f>'GC Table 6 - Secondary'!WBE14</f>
        <v>0</v>
      </c>
      <c r="WBI12" s="1444">
        <f>'GC Table 5 - Worker Training'!WBE12</f>
        <v>0</v>
      </c>
      <c r="WBJ12" s="1441">
        <f>'GC Table 4 - Tertiary'!WBD9</f>
        <v>0</v>
      </c>
      <c r="WBK12" s="1445">
        <f>SUM(WBG12:WBJ12)</f>
        <v>0</v>
      </c>
      <c r="WBL12" s="1440">
        <f>'GC Table 8 - Primary'!WBE20</f>
        <v>0</v>
      </c>
      <c r="WBM12" s="1441">
        <f>'GC Table 6 - Secondary'!WBE22</f>
        <v>0</v>
      </c>
      <c r="WBN12" s="1441">
        <f>'GC Table 5 - Worker Training'!WBE20</f>
        <v>0</v>
      </c>
      <c r="WBO12" s="1441">
        <f>'GC Table 4 - Tertiary'!WBD17</f>
        <v>0</v>
      </c>
      <c r="WBP12" s="1446">
        <f>SUM(WBL12:WBO12)</f>
        <v>0</v>
      </c>
      <c r="WBQ12" s="780">
        <v>2014</v>
      </c>
      <c r="WBR12" s="1440">
        <f>'GC Table 8 - Primary'!WBU8</f>
        <v>0</v>
      </c>
      <c r="WBS12" s="1441">
        <f>'GC Table 6 - Secondary'!WBU8</f>
        <v>0</v>
      </c>
      <c r="WBT12" s="1441">
        <f>'GC Table 5 - Worker Training'!WBU8</f>
        <v>0</v>
      </c>
      <c r="WBU12" s="1441">
        <f>'GC Table 4 - Tertiary'!WBT8</f>
        <v>0</v>
      </c>
      <c r="WBV12" s="1442">
        <f>SUM(WBR12:WBU12)</f>
        <v>0</v>
      </c>
      <c r="WBW12" s="1443">
        <f>'GC Table 8 - Primary'!WBU12</f>
        <v>0</v>
      </c>
      <c r="WBX12" s="1441">
        <f>'GC Table 6 - Secondary'!WBU14</f>
        <v>0</v>
      </c>
      <c r="WBY12" s="1444">
        <f>'GC Table 5 - Worker Training'!WBU12</f>
        <v>0</v>
      </c>
      <c r="WBZ12" s="1441">
        <f>'GC Table 4 - Tertiary'!WBT9</f>
        <v>0</v>
      </c>
      <c r="WCA12" s="1445">
        <f>SUM(WBW12:WBZ12)</f>
        <v>0</v>
      </c>
      <c r="WCB12" s="1440">
        <f>'GC Table 8 - Primary'!WBU20</f>
        <v>0</v>
      </c>
      <c r="WCC12" s="1441">
        <f>'GC Table 6 - Secondary'!WBU22</f>
        <v>0</v>
      </c>
      <c r="WCD12" s="1441">
        <f>'GC Table 5 - Worker Training'!WBU20</f>
        <v>0</v>
      </c>
      <c r="WCE12" s="1441">
        <f>'GC Table 4 - Tertiary'!WBT17</f>
        <v>0</v>
      </c>
      <c r="WCF12" s="1446">
        <f>SUM(WCB12:WCE12)</f>
        <v>0</v>
      </c>
      <c r="WCG12" s="780">
        <v>2014</v>
      </c>
      <c r="WCH12" s="1440">
        <f>'GC Table 8 - Primary'!WCK8</f>
        <v>0</v>
      </c>
      <c r="WCI12" s="1441">
        <f>'GC Table 6 - Secondary'!WCK8</f>
        <v>0</v>
      </c>
      <c r="WCJ12" s="1441">
        <f>'GC Table 5 - Worker Training'!WCK8</f>
        <v>0</v>
      </c>
      <c r="WCK12" s="1441">
        <f>'GC Table 4 - Tertiary'!WCJ8</f>
        <v>0</v>
      </c>
      <c r="WCL12" s="1442">
        <f>SUM(WCH12:WCK12)</f>
        <v>0</v>
      </c>
      <c r="WCM12" s="1443">
        <f>'GC Table 8 - Primary'!WCK12</f>
        <v>0</v>
      </c>
      <c r="WCN12" s="1441">
        <f>'GC Table 6 - Secondary'!WCK14</f>
        <v>0</v>
      </c>
      <c r="WCO12" s="1444">
        <f>'GC Table 5 - Worker Training'!WCK12</f>
        <v>0</v>
      </c>
      <c r="WCP12" s="1441">
        <f>'GC Table 4 - Tertiary'!WCJ9</f>
        <v>0</v>
      </c>
      <c r="WCQ12" s="1445">
        <f>SUM(WCM12:WCP12)</f>
        <v>0</v>
      </c>
      <c r="WCR12" s="1440">
        <f>'GC Table 8 - Primary'!WCK20</f>
        <v>0</v>
      </c>
      <c r="WCS12" s="1441">
        <f>'GC Table 6 - Secondary'!WCK22</f>
        <v>0</v>
      </c>
      <c r="WCT12" s="1441">
        <f>'GC Table 5 - Worker Training'!WCK20</f>
        <v>0</v>
      </c>
      <c r="WCU12" s="1441">
        <f>'GC Table 4 - Tertiary'!WCJ17</f>
        <v>0</v>
      </c>
      <c r="WCV12" s="1446">
        <f>SUM(WCR12:WCU12)</f>
        <v>0</v>
      </c>
      <c r="WCW12" s="780">
        <v>2014</v>
      </c>
      <c r="WCX12" s="1440">
        <f>'GC Table 8 - Primary'!WDA8</f>
        <v>0</v>
      </c>
      <c r="WCY12" s="1441">
        <f>'GC Table 6 - Secondary'!WDA8</f>
        <v>0</v>
      </c>
      <c r="WCZ12" s="1441">
        <f>'GC Table 5 - Worker Training'!WDA8</f>
        <v>0</v>
      </c>
      <c r="WDA12" s="1441">
        <f>'GC Table 4 - Tertiary'!WCZ8</f>
        <v>0</v>
      </c>
      <c r="WDB12" s="1442">
        <f>SUM(WCX12:WDA12)</f>
        <v>0</v>
      </c>
      <c r="WDC12" s="1443">
        <f>'GC Table 8 - Primary'!WDA12</f>
        <v>0</v>
      </c>
      <c r="WDD12" s="1441">
        <f>'GC Table 6 - Secondary'!WDA14</f>
        <v>0</v>
      </c>
      <c r="WDE12" s="1444">
        <f>'GC Table 5 - Worker Training'!WDA12</f>
        <v>0</v>
      </c>
      <c r="WDF12" s="1441">
        <f>'GC Table 4 - Tertiary'!WCZ9</f>
        <v>0</v>
      </c>
      <c r="WDG12" s="1445">
        <f>SUM(WDC12:WDF12)</f>
        <v>0</v>
      </c>
      <c r="WDH12" s="1440">
        <f>'GC Table 8 - Primary'!WDA20</f>
        <v>0</v>
      </c>
      <c r="WDI12" s="1441">
        <f>'GC Table 6 - Secondary'!WDA22</f>
        <v>0</v>
      </c>
      <c r="WDJ12" s="1441">
        <f>'GC Table 5 - Worker Training'!WDA20</f>
        <v>0</v>
      </c>
      <c r="WDK12" s="1441">
        <f>'GC Table 4 - Tertiary'!WCZ17</f>
        <v>0</v>
      </c>
      <c r="WDL12" s="1446">
        <f>SUM(WDH12:WDK12)</f>
        <v>0</v>
      </c>
      <c r="WDM12" s="780">
        <v>2014</v>
      </c>
      <c r="WDN12" s="1440">
        <f>'GC Table 8 - Primary'!WDQ8</f>
        <v>0</v>
      </c>
      <c r="WDO12" s="1441">
        <f>'GC Table 6 - Secondary'!WDQ8</f>
        <v>0</v>
      </c>
      <c r="WDP12" s="1441">
        <f>'GC Table 5 - Worker Training'!WDQ8</f>
        <v>0</v>
      </c>
      <c r="WDQ12" s="1441">
        <f>'GC Table 4 - Tertiary'!WDP8</f>
        <v>0</v>
      </c>
      <c r="WDR12" s="1442">
        <f>SUM(WDN12:WDQ12)</f>
        <v>0</v>
      </c>
      <c r="WDS12" s="1443">
        <f>'GC Table 8 - Primary'!WDQ12</f>
        <v>0</v>
      </c>
      <c r="WDT12" s="1441">
        <f>'GC Table 6 - Secondary'!WDQ14</f>
        <v>0</v>
      </c>
      <c r="WDU12" s="1444">
        <f>'GC Table 5 - Worker Training'!WDQ12</f>
        <v>0</v>
      </c>
      <c r="WDV12" s="1441">
        <f>'GC Table 4 - Tertiary'!WDP9</f>
        <v>0</v>
      </c>
      <c r="WDW12" s="1445">
        <f>SUM(WDS12:WDV12)</f>
        <v>0</v>
      </c>
      <c r="WDX12" s="1440">
        <f>'GC Table 8 - Primary'!WDQ20</f>
        <v>0</v>
      </c>
      <c r="WDY12" s="1441">
        <f>'GC Table 6 - Secondary'!WDQ22</f>
        <v>0</v>
      </c>
      <c r="WDZ12" s="1441">
        <f>'GC Table 5 - Worker Training'!WDQ20</f>
        <v>0</v>
      </c>
      <c r="WEA12" s="1441">
        <f>'GC Table 4 - Tertiary'!WDP17</f>
        <v>0</v>
      </c>
      <c r="WEB12" s="1446">
        <f>SUM(WDX12:WEA12)</f>
        <v>0</v>
      </c>
      <c r="WEC12" s="780">
        <v>2014</v>
      </c>
      <c r="WED12" s="1440">
        <f>'GC Table 8 - Primary'!WEG8</f>
        <v>0</v>
      </c>
      <c r="WEE12" s="1441">
        <f>'GC Table 6 - Secondary'!WEG8</f>
        <v>0</v>
      </c>
      <c r="WEF12" s="1441">
        <f>'GC Table 5 - Worker Training'!WEG8</f>
        <v>0</v>
      </c>
      <c r="WEG12" s="1441">
        <f>'GC Table 4 - Tertiary'!WEF8</f>
        <v>0</v>
      </c>
      <c r="WEH12" s="1442">
        <f>SUM(WED12:WEG12)</f>
        <v>0</v>
      </c>
      <c r="WEI12" s="1443">
        <f>'GC Table 8 - Primary'!WEG12</f>
        <v>0</v>
      </c>
      <c r="WEJ12" s="1441">
        <f>'GC Table 6 - Secondary'!WEG14</f>
        <v>0</v>
      </c>
      <c r="WEK12" s="1444">
        <f>'GC Table 5 - Worker Training'!WEG12</f>
        <v>0</v>
      </c>
      <c r="WEL12" s="1441">
        <f>'GC Table 4 - Tertiary'!WEF9</f>
        <v>0</v>
      </c>
      <c r="WEM12" s="1445">
        <f>SUM(WEI12:WEL12)</f>
        <v>0</v>
      </c>
      <c r="WEN12" s="1440">
        <f>'GC Table 8 - Primary'!WEG20</f>
        <v>0</v>
      </c>
      <c r="WEO12" s="1441">
        <f>'GC Table 6 - Secondary'!WEG22</f>
        <v>0</v>
      </c>
      <c r="WEP12" s="1441">
        <f>'GC Table 5 - Worker Training'!WEG20</f>
        <v>0</v>
      </c>
      <c r="WEQ12" s="1441">
        <f>'GC Table 4 - Tertiary'!WEF17</f>
        <v>0</v>
      </c>
      <c r="WER12" s="1446">
        <f>SUM(WEN12:WEQ12)</f>
        <v>0</v>
      </c>
      <c r="WES12" s="780">
        <v>2014</v>
      </c>
      <c r="WET12" s="1440">
        <f>'GC Table 8 - Primary'!WEW8</f>
        <v>0</v>
      </c>
      <c r="WEU12" s="1441">
        <f>'GC Table 6 - Secondary'!WEW8</f>
        <v>0</v>
      </c>
      <c r="WEV12" s="1441">
        <f>'GC Table 5 - Worker Training'!WEW8</f>
        <v>0</v>
      </c>
      <c r="WEW12" s="1441">
        <f>'GC Table 4 - Tertiary'!WEV8</f>
        <v>0</v>
      </c>
      <c r="WEX12" s="1442">
        <f>SUM(WET12:WEW12)</f>
        <v>0</v>
      </c>
      <c r="WEY12" s="1443">
        <f>'GC Table 8 - Primary'!WEW12</f>
        <v>0</v>
      </c>
      <c r="WEZ12" s="1441">
        <f>'GC Table 6 - Secondary'!WEW14</f>
        <v>0</v>
      </c>
      <c r="WFA12" s="1444">
        <f>'GC Table 5 - Worker Training'!WEW12</f>
        <v>0</v>
      </c>
      <c r="WFB12" s="1441">
        <f>'GC Table 4 - Tertiary'!WEV9</f>
        <v>0</v>
      </c>
      <c r="WFC12" s="1445">
        <f>SUM(WEY12:WFB12)</f>
        <v>0</v>
      </c>
      <c r="WFD12" s="1440">
        <f>'GC Table 8 - Primary'!WEW20</f>
        <v>0</v>
      </c>
      <c r="WFE12" s="1441">
        <f>'GC Table 6 - Secondary'!WEW22</f>
        <v>0</v>
      </c>
      <c r="WFF12" s="1441">
        <f>'GC Table 5 - Worker Training'!WEW20</f>
        <v>0</v>
      </c>
      <c r="WFG12" s="1441">
        <f>'GC Table 4 - Tertiary'!WEV17</f>
        <v>0</v>
      </c>
      <c r="WFH12" s="1446">
        <f>SUM(WFD12:WFG12)</f>
        <v>0</v>
      </c>
      <c r="WFI12" s="780">
        <v>2014</v>
      </c>
      <c r="WFJ12" s="1440">
        <f>'GC Table 8 - Primary'!WFM8</f>
        <v>0</v>
      </c>
      <c r="WFK12" s="1441">
        <f>'GC Table 6 - Secondary'!WFM8</f>
        <v>0</v>
      </c>
      <c r="WFL12" s="1441">
        <f>'GC Table 5 - Worker Training'!WFM8</f>
        <v>0</v>
      </c>
      <c r="WFM12" s="1441">
        <f>'GC Table 4 - Tertiary'!WFL8</f>
        <v>0</v>
      </c>
      <c r="WFN12" s="1442">
        <f>SUM(WFJ12:WFM12)</f>
        <v>0</v>
      </c>
      <c r="WFO12" s="1443">
        <f>'GC Table 8 - Primary'!WFM12</f>
        <v>0</v>
      </c>
      <c r="WFP12" s="1441">
        <f>'GC Table 6 - Secondary'!WFM14</f>
        <v>0</v>
      </c>
      <c r="WFQ12" s="1444">
        <f>'GC Table 5 - Worker Training'!WFM12</f>
        <v>0</v>
      </c>
      <c r="WFR12" s="1441">
        <f>'GC Table 4 - Tertiary'!WFL9</f>
        <v>0</v>
      </c>
      <c r="WFS12" s="1445">
        <f>SUM(WFO12:WFR12)</f>
        <v>0</v>
      </c>
      <c r="WFT12" s="1440">
        <f>'GC Table 8 - Primary'!WFM20</f>
        <v>0</v>
      </c>
      <c r="WFU12" s="1441">
        <f>'GC Table 6 - Secondary'!WFM22</f>
        <v>0</v>
      </c>
      <c r="WFV12" s="1441">
        <f>'GC Table 5 - Worker Training'!WFM20</f>
        <v>0</v>
      </c>
      <c r="WFW12" s="1441">
        <f>'GC Table 4 - Tertiary'!WFL17</f>
        <v>0</v>
      </c>
      <c r="WFX12" s="1446">
        <f>SUM(WFT12:WFW12)</f>
        <v>0</v>
      </c>
      <c r="WFY12" s="780">
        <v>2014</v>
      </c>
      <c r="WFZ12" s="1440">
        <f>'GC Table 8 - Primary'!WGC8</f>
        <v>0</v>
      </c>
      <c r="WGA12" s="1441">
        <f>'GC Table 6 - Secondary'!WGC8</f>
        <v>0</v>
      </c>
      <c r="WGB12" s="1441">
        <f>'GC Table 5 - Worker Training'!WGC8</f>
        <v>0</v>
      </c>
      <c r="WGC12" s="1441">
        <f>'GC Table 4 - Tertiary'!WGB8</f>
        <v>0</v>
      </c>
      <c r="WGD12" s="1442">
        <f>SUM(WFZ12:WGC12)</f>
        <v>0</v>
      </c>
      <c r="WGE12" s="1443">
        <f>'GC Table 8 - Primary'!WGC12</f>
        <v>0</v>
      </c>
      <c r="WGF12" s="1441">
        <f>'GC Table 6 - Secondary'!WGC14</f>
        <v>0</v>
      </c>
      <c r="WGG12" s="1444">
        <f>'GC Table 5 - Worker Training'!WGC12</f>
        <v>0</v>
      </c>
      <c r="WGH12" s="1441">
        <f>'GC Table 4 - Tertiary'!WGB9</f>
        <v>0</v>
      </c>
      <c r="WGI12" s="1445">
        <f>SUM(WGE12:WGH12)</f>
        <v>0</v>
      </c>
      <c r="WGJ12" s="1440">
        <f>'GC Table 8 - Primary'!WGC20</f>
        <v>0</v>
      </c>
      <c r="WGK12" s="1441">
        <f>'GC Table 6 - Secondary'!WGC22</f>
        <v>0</v>
      </c>
      <c r="WGL12" s="1441">
        <f>'GC Table 5 - Worker Training'!WGC20</f>
        <v>0</v>
      </c>
      <c r="WGM12" s="1441">
        <f>'GC Table 4 - Tertiary'!WGB17</f>
        <v>0</v>
      </c>
      <c r="WGN12" s="1446">
        <f>SUM(WGJ12:WGM12)</f>
        <v>0</v>
      </c>
      <c r="WGO12" s="780">
        <v>2014</v>
      </c>
      <c r="WGP12" s="1440">
        <f>'GC Table 8 - Primary'!WGS8</f>
        <v>0</v>
      </c>
      <c r="WGQ12" s="1441">
        <f>'GC Table 6 - Secondary'!WGS8</f>
        <v>0</v>
      </c>
      <c r="WGR12" s="1441">
        <f>'GC Table 5 - Worker Training'!WGS8</f>
        <v>0</v>
      </c>
      <c r="WGS12" s="1441">
        <f>'GC Table 4 - Tertiary'!WGR8</f>
        <v>0</v>
      </c>
      <c r="WGT12" s="1442">
        <f>SUM(WGP12:WGS12)</f>
        <v>0</v>
      </c>
      <c r="WGU12" s="1443">
        <f>'GC Table 8 - Primary'!WGS12</f>
        <v>0</v>
      </c>
      <c r="WGV12" s="1441">
        <f>'GC Table 6 - Secondary'!WGS14</f>
        <v>0</v>
      </c>
      <c r="WGW12" s="1444">
        <f>'GC Table 5 - Worker Training'!WGS12</f>
        <v>0</v>
      </c>
      <c r="WGX12" s="1441">
        <f>'GC Table 4 - Tertiary'!WGR9</f>
        <v>0</v>
      </c>
      <c r="WGY12" s="1445">
        <f>SUM(WGU12:WGX12)</f>
        <v>0</v>
      </c>
      <c r="WGZ12" s="1440">
        <f>'GC Table 8 - Primary'!WGS20</f>
        <v>0</v>
      </c>
      <c r="WHA12" s="1441">
        <f>'GC Table 6 - Secondary'!WGS22</f>
        <v>0</v>
      </c>
      <c r="WHB12" s="1441">
        <f>'GC Table 5 - Worker Training'!WGS20</f>
        <v>0</v>
      </c>
      <c r="WHC12" s="1441">
        <f>'GC Table 4 - Tertiary'!WGR17</f>
        <v>0</v>
      </c>
      <c r="WHD12" s="1446">
        <f>SUM(WGZ12:WHC12)</f>
        <v>0</v>
      </c>
      <c r="WHE12" s="780">
        <v>2014</v>
      </c>
      <c r="WHF12" s="1440">
        <f>'GC Table 8 - Primary'!WHI8</f>
        <v>0</v>
      </c>
      <c r="WHG12" s="1441">
        <f>'GC Table 6 - Secondary'!WHI8</f>
        <v>0</v>
      </c>
      <c r="WHH12" s="1441">
        <f>'GC Table 5 - Worker Training'!WHI8</f>
        <v>0</v>
      </c>
      <c r="WHI12" s="1441">
        <f>'GC Table 4 - Tertiary'!WHH8</f>
        <v>0</v>
      </c>
      <c r="WHJ12" s="1442">
        <f>SUM(WHF12:WHI12)</f>
        <v>0</v>
      </c>
      <c r="WHK12" s="1443">
        <f>'GC Table 8 - Primary'!WHI12</f>
        <v>0</v>
      </c>
      <c r="WHL12" s="1441">
        <f>'GC Table 6 - Secondary'!WHI14</f>
        <v>0</v>
      </c>
      <c r="WHM12" s="1444">
        <f>'GC Table 5 - Worker Training'!WHI12</f>
        <v>0</v>
      </c>
      <c r="WHN12" s="1441">
        <f>'GC Table 4 - Tertiary'!WHH9</f>
        <v>0</v>
      </c>
      <c r="WHO12" s="1445">
        <f>SUM(WHK12:WHN12)</f>
        <v>0</v>
      </c>
      <c r="WHP12" s="1440">
        <f>'GC Table 8 - Primary'!WHI20</f>
        <v>0</v>
      </c>
      <c r="WHQ12" s="1441">
        <f>'GC Table 6 - Secondary'!WHI22</f>
        <v>0</v>
      </c>
      <c r="WHR12" s="1441">
        <f>'GC Table 5 - Worker Training'!WHI20</f>
        <v>0</v>
      </c>
      <c r="WHS12" s="1441">
        <f>'GC Table 4 - Tertiary'!WHH17</f>
        <v>0</v>
      </c>
      <c r="WHT12" s="1446">
        <f>SUM(WHP12:WHS12)</f>
        <v>0</v>
      </c>
      <c r="WHU12" s="780">
        <v>2014</v>
      </c>
      <c r="WHV12" s="1440">
        <f>'GC Table 8 - Primary'!WHY8</f>
        <v>0</v>
      </c>
      <c r="WHW12" s="1441">
        <f>'GC Table 6 - Secondary'!WHY8</f>
        <v>0</v>
      </c>
      <c r="WHX12" s="1441">
        <f>'GC Table 5 - Worker Training'!WHY8</f>
        <v>0</v>
      </c>
      <c r="WHY12" s="1441">
        <f>'GC Table 4 - Tertiary'!WHX8</f>
        <v>0</v>
      </c>
      <c r="WHZ12" s="1442">
        <f>SUM(WHV12:WHY12)</f>
        <v>0</v>
      </c>
      <c r="WIA12" s="1443">
        <f>'GC Table 8 - Primary'!WHY12</f>
        <v>0</v>
      </c>
      <c r="WIB12" s="1441">
        <f>'GC Table 6 - Secondary'!WHY14</f>
        <v>0</v>
      </c>
      <c r="WIC12" s="1444">
        <f>'GC Table 5 - Worker Training'!WHY12</f>
        <v>0</v>
      </c>
      <c r="WID12" s="1441">
        <f>'GC Table 4 - Tertiary'!WHX9</f>
        <v>0</v>
      </c>
      <c r="WIE12" s="1445">
        <f>SUM(WIA12:WID12)</f>
        <v>0</v>
      </c>
      <c r="WIF12" s="1440">
        <f>'GC Table 8 - Primary'!WHY20</f>
        <v>0</v>
      </c>
      <c r="WIG12" s="1441">
        <f>'GC Table 6 - Secondary'!WHY22</f>
        <v>0</v>
      </c>
      <c r="WIH12" s="1441">
        <f>'GC Table 5 - Worker Training'!WHY20</f>
        <v>0</v>
      </c>
      <c r="WII12" s="1441">
        <f>'GC Table 4 - Tertiary'!WHX17</f>
        <v>0</v>
      </c>
      <c r="WIJ12" s="1446">
        <f>SUM(WIF12:WII12)</f>
        <v>0</v>
      </c>
      <c r="WIK12" s="780">
        <v>2014</v>
      </c>
      <c r="WIL12" s="1440">
        <f>'GC Table 8 - Primary'!WIO8</f>
        <v>0</v>
      </c>
      <c r="WIM12" s="1441">
        <f>'GC Table 6 - Secondary'!WIO8</f>
        <v>0</v>
      </c>
      <c r="WIN12" s="1441">
        <f>'GC Table 5 - Worker Training'!WIO8</f>
        <v>0</v>
      </c>
      <c r="WIO12" s="1441">
        <f>'GC Table 4 - Tertiary'!WIN8</f>
        <v>0</v>
      </c>
      <c r="WIP12" s="1442">
        <f>SUM(WIL12:WIO12)</f>
        <v>0</v>
      </c>
      <c r="WIQ12" s="1443">
        <f>'GC Table 8 - Primary'!WIO12</f>
        <v>0</v>
      </c>
      <c r="WIR12" s="1441">
        <f>'GC Table 6 - Secondary'!WIO14</f>
        <v>0</v>
      </c>
      <c r="WIS12" s="1444">
        <f>'GC Table 5 - Worker Training'!WIO12</f>
        <v>0</v>
      </c>
      <c r="WIT12" s="1441">
        <f>'GC Table 4 - Tertiary'!WIN9</f>
        <v>0</v>
      </c>
      <c r="WIU12" s="1445">
        <f>SUM(WIQ12:WIT12)</f>
        <v>0</v>
      </c>
      <c r="WIV12" s="1440">
        <f>'GC Table 8 - Primary'!WIO20</f>
        <v>0</v>
      </c>
      <c r="WIW12" s="1441">
        <f>'GC Table 6 - Secondary'!WIO22</f>
        <v>0</v>
      </c>
      <c r="WIX12" s="1441">
        <f>'GC Table 5 - Worker Training'!WIO20</f>
        <v>0</v>
      </c>
      <c r="WIY12" s="1441">
        <f>'GC Table 4 - Tertiary'!WIN17</f>
        <v>0</v>
      </c>
      <c r="WIZ12" s="1446">
        <f>SUM(WIV12:WIY12)</f>
        <v>0</v>
      </c>
      <c r="WJA12" s="780">
        <v>2014</v>
      </c>
      <c r="WJB12" s="1440">
        <f>'GC Table 8 - Primary'!WJE8</f>
        <v>0</v>
      </c>
      <c r="WJC12" s="1441">
        <f>'GC Table 6 - Secondary'!WJE8</f>
        <v>0</v>
      </c>
      <c r="WJD12" s="1441">
        <f>'GC Table 5 - Worker Training'!WJE8</f>
        <v>0</v>
      </c>
      <c r="WJE12" s="1441">
        <f>'GC Table 4 - Tertiary'!WJD8</f>
        <v>0</v>
      </c>
      <c r="WJF12" s="1442">
        <f>SUM(WJB12:WJE12)</f>
        <v>0</v>
      </c>
      <c r="WJG12" s="1443">
        <f>'GC Table 8 - Primary'!WJE12</f>
        <v>0</v>
      </c>
      <c r="WJH12" s="1441">
        <f>'GC Table 6 - Secondary'!WJE14</f>
        <v>0</v>
      </c>
      <c r="WJI12" s="1444">
        <f>'GC Table 5 - Worker Training'!WJE12</f>
        <v>0</v>
      </c>
      <c r="WJJ12" s="1441">
        <f>'GC Table 4 - Tertiary'!WJD9</f>
        <v>0</v>
      </c>
      <c r="WJK12" s="1445">
        <f>SUM(WJG12:WJJ12)</f>
        <v>0</v>
      </c>
      <c r="WJL12" s="1440">
        <f>'GC Table 8 - Primary'!WJE20</f>
        <v>0</v>
      </c>
      <c r="WJM12" s="1441">
        <f>'GC Table 6 - Secondary'!WJE22</f>
        <v>0</v>
      </c>
      <c r="WJN12" s="1441">
        <f>'GC Table 5 - Worker Training'!WJE20</f>
        <v>0</v>
      </c>
      <c r="WJO12" s="1441">
        <f>'GC Table 4 - Tertiary'!WJD17</f>
        <v>0</v>
      </c>
      <c r="WJP12" s="1446">
        <f>SUM(WJL12:WJO12)</f>
        <v>0</v>
      </c>
      <c r="WJQ12" s="780">
        <v>2014</v>
      </c>
      <c r="WJR12" s="1440">
        <f>'GC Table 8 - Primary'!WJU8</f>
        <v>0</v>
      </c>
      <c r="WJS12" s="1441">
        <f>'GC Table 6 - Secondary'!WJU8</f>
        <v>0</v>
      </c>
      <c r="WJT12" s="1441">
        <f>'GC Table 5 - Worker Training'!WJU8</f>
        <v>0</v>
      </c>
      <c r="WJU12" s="1441">
        <f>'GC Table 4 - Tertiary'!WJT8</f>
        <v>0</v>
      </c>
      <c r="WJV12" s="1442">
        <f>SUM(WJR12:WJU12)</f>
        <v>0</v>
      </c>
      <c r="WJW12" s="1443">
        <f>'GC Table 8 - Primary'!WJU12</f>
        <v>0</v>
      </c>
      <c r="WJX12" s="1441">
        <f>'GC Table 6 - Secondary'!WJU14</f>
        <v>0</v>
      </c>
      <c r="WJY12" s="1444">
        <f>'GC Table 5 - Worker Training'!WJU12</f>
        <v>0</v>
      </c>
      <c r="WJZ12" s="1441">
        <f>'GC Table 4 - Tertiary'!WJT9</f>
        <v>0</v>
      </c>
      <c r="WKA12" s="1445">
        <f>SUM(WJW12:WJZ12)</f>
        <v>0</v>
      </c>
      <c r="WKB12" s="1440">
        <f>'GC Table 8 - Primary'!WJU20</f>
        <v>0</v>
      </c>
      <c r="WKC12" s="1441">
        <f>'GC Table 6 - Secondary'!WJU22</f>
        <v>0</v>
      </c>
      <c r="WKD12" s="1441">
        <f>'GC Table 5 - Worker Training'!WJU20</f>
        <v>0</v>
      </c>
      <c r="WKE12" s="1441">
        <f>'GC Table 4 - Tertiary'!WJT17</f>
        <v>0</v>
      </c>
      <c r="WKF12" s="1446">
        <f>SUM(WKB12:WKE12)</f>
        <v>0</v>
      </c>
      <c r="WKG12" s="780">
        <v>2014</v>
      </c>
      <c r="WKH12" s="1440">
        <f>'GC Table 8 - Primary'!WKK8</f>
        <v>0</v>
      </c>
      <c r="WKI12" s="1441">
        <f>'GC Table 6 - Secondary'!WKK8</f>
        <v>0</v>
      </c>
      <c r="WKJ12" s="1441">
        <f>'GC Table 5 - Worker Training'!WKK8</f>
        <v>0</v>
      </c>
      <c r="WKK12" s="1441">
        <f>'GC Table 4 - Tertiary'!WKJ8</f>
        <v>0</v>
      </c>
      <c r="WKL12" s="1442">
        <f>SUM(WKH12:WKK12)</f>
        <v>0</v>
      </c>
      <c r="WKM12" s="1443">
        <f>'GC Table 8 - Primary'!WKK12</f>
        <v>0</v>
      </c>
      <c r="WKN12" s="1441">
        <f>'GC Table 6 - Secondary'!WKK14</f>
        <v>0</v>
      </c>
      <c r="WKO12" s="1444">
        <f>'GC Table 5 - Worker Training'!WKK12</f>
        <v>0</v>
      </c>
      <c r="WKP12" s="1441">
        <f>'GC Table 4 - Tertiary'!WKJ9</f>
        <v>0</v>
      </c>
      <c r="WKQ12" s="1445">
        <f>SUM(WKM12:WKP12)</f>
        <v>0</v>
      </c>
      <c r="WKR12" s="1440">
        <f>'GC Table 8 - Primary'!WKK20</f>
        <v>0</v>
      </c>
      <c r="WKS12" s="1441">
        <f>'GC Table 6 - Secondary'!WKK22</f>
        <v>0</v>
      </c>
      <c r="WKT12" s="1441">
        <f>'GC Table 5 - Worker Training'!WKK20</f>
        <v>0</v>
      </c>
      <c r="WKU12" s="1441">
        <f>'GC Table 4 - Tertiary'!WKJ17</f>
        <v>0</v>
      </c>
      <c r="WKV12" s="1446">
        <f>SUM(WKR12:WKU12)</f>
        <v>0</v>
      </c>
      <c r="WKW12" s="780">
        <v>2014</v>
      </c>
      <c r="WKX12" s="1440">
        <f>'GC Table 8 - Primary'!WLA8</f>
        <v>0</v>
      </c>
      <c r="WKY12" s="1441">
        <f>'GC Table 6 - Secondary'!WLA8</f>
        <v>0</v>
      </c>
      <c r="WKZ12" s="1441">
        <f>'GC Table 5 - Worker Training'!WLA8</f>
        <v>0</v>
      </c>
      <c r="WLA12" s="1441">
        <f>'GC Table 4 - Tertiary'!WKZ8</f>
        <v>0</v>
      </c>
      <c r="WLB12" s="1442">
        <f>SUM(WKX12:WLA12)</f>
        <v>0</v>
      </c>
      <c r="WLC12" s="1443">
        <f>'GC Table 8 - Primary'!WLA12</f>
        <v>0</v>
      </c>
      <c r="WLD12" s="1441">
        <f>'GC Table 6 - Secondary'!WLA14</f>
        <v>0</v>
      </c>
      <c r="WLE12" s="1444">
        <f>'GC Table 5 - Worker Training'!WLA12</f>
        <v>0</v>
      </c>
      <c r="WLF12" s="1441">
        <f>'GC Table 4 - Tertiary'!WKZ9</f>
        <v>0</v>
      </c>
      <c r="WLG12" s="1445">
        <f>SUM(WLC12:WLF12)</f>
        <v>0</v>
      </c>
      <c r="WLH12" s="1440">
        <f>'GC Table 8 - Primary'!WLA20</f>
        <v>0</v>
      </c>
      <c r="WLI12" s="1441">
        <f>'GC Table 6 - Secondary'!WLA22</f>
        <v>0</v>
      </c>
      <c r="WLJ12" s="1441">
        <f>'GC Table 5 - Worker Training'!WLA20</f>
        <v>0</v>
      </c>
      <c r="WLK12" s="1441">
        <f>'GC Table 4 - Tertiary'!WKZ17</f>
        <v>0</v>
      </c>
      <c r="WLL12" s="1446">
        <f>SUM(WLH12:WLK12)</f>
        <v>0</v>
      </c>
      <c r="WLM12" s="780">
        <v>2014</v>
      </c>
      <c r="WLN12" s="1440">
        <f>'GC Table 8 - Primary'!WLQ8</f>
        <v>0</v>
      </c>
      <c r="WLO12" s="1441">
        <f>'GC Table 6 - Secondary'!WLQ8</f>
        <v>0</v>
      </c>
      <c r="WLP12" s="1441">
        <f>'GC Table 5 - Worker Training'!WLQ8</f>
        <v>0</v>
      </c>
      <c r="WLQ12" s="1441">
        <f>'GC Table 4 - Tertiary'!WLP8</f>
        <v>0</v>
      </c>
      <c r="WLR12" s="1442">
        <f>SUM(WLN12:WLQ12)</f>
        <v>0</v>
      </c>
      <c r="WLS12" s="1443">
        <f>'GC Table 8 - Primary'!WLQ12</f>
        <v>0</v>
      </c>
      <c r="WLT12" s="1441">
        <f>'GC Table 6 - Secondary'!WLQ14</f>
        <v>0</v>
      </c>
      <c r="WLU12" s="1444">
        <f>'GC Table 5 - Worker Training'!WLQ12</f>
        <v>0</v>
      </c>
      <c r="WLV12" s="1441">
        <f>'GC Table 4 - Tertiary'!WLP9</f>
        <v>0</v>
      </c>
      <c r="WLW12" s="1445">
        <f>SUM(WLS12:WLV12)</f>
        <v>0</v>
      </c>
      <c r="WLX12" s="1440">
        <f>'GC Table 8 - Primary'!WLQ20</f>
        <v>0</v>
      </c>
      <c r="WLY12" s="1441">
        <f>'GC Table 6 - Secondary'!WLQ22</f>
        <v>0</v>
      </c>
      <c r="WLZ12" s="1441">
        <f>'GC Table 5 - Worker Training'!WLQ20</f>
        <v>0</v>
      </c>
      <c r="WMA12" s="1441">
        <f>'GC Table 4 - Tertiary'!WLP17</f>
        <v>0</v>
      </c>
      <c r="WMB12" s="1446">
        <f>SUM(WLX12:WMA12)</f>
        <v>0</v>
      </c>
      <c r="WMC12" s="780">
        <v>2014</v>
      </c>
      <c r="WMD12" s="1440">
        <f>'GC Table 8 - Primary'!WMG8</f>
        <v>0</v>
      </c>
      <c r="WME12" s="1441">
        <f>'GC Table 6 - Secondary'!WMG8</f>
        <v>0</v>
      </c>
      <c r="WMF12" s="1441">
        <f>'GC Table 5 - Worker Training'!WMG8</f>
        <v>0</v>
      </c>
      <c r="WMG12" s="1441">
        <f>'GC Table 4 - Tertiary'!WMF8</f>
        <v>0</v>
      </c>
      <c r="WMH12" s="1442">
        <f>SUM(WMD12:WMG12)</f>
        <v>0</v>
      </c>
      <c r="WMI12" s="1443">
        <f>'GC Table 8 - Primary'!WMG12</f>
        <v>0</v>
      </c>
      <c r="WMJ12" s="1441">
        <f>'GC Table 6 - Secondary'!WMG14</f>
        <v>0</v>
      </c>
      <c r="WMK12" s="1444">
        <f>'GC Table 5 - Worker Training'!WMG12</f>
        <v>0</v>
      </c>
      <c r="WML12" s="1441">
        <f>'GC Table 4 - Tertiary'!WMF9</f>
        <v>0</v>
      </c>
      <c r="WMM12" s="1445">
        <f>SUM(WMI12:WML12)</f>
        <v>0</v>
      </c>
      <c r="WMN12" s="1440">
        <f>'GC Table 8 - Primary'!WMG20</f>
        <v>0</v>
      </c>
      <c r="WMO12" s="1441">
        <f>'GC Table 6 - Secondary'!WMG22</f>
        <v>0</v>
      </c>
      <c r="WMP12" s="1441">
        <f>'GC Table 5 - Worker Training'!WMG20</f>
        <v>0</v>
      </c>
      <c r="WMQ12" s="1441">
        <f>'GC Table 4 - Tertiary'!WMF17</f>
        <v>0</v>
      </c>
      <c r="WMR12" s="1446">
        <f>SUM(WMN12:WMQ12)</f>
        <v>0</v>
      </c>
      <c r="WMS12" s="780">
        <v>2014</v>
      </c>
      <c r="WMT12" s="1440">
        <f>'GC Table 8 - Primary'!WMW8</f>
        <v>0</v>
      </c>
      <c r="WMU12" s="1441">
        <f>'GC Table 6 - Secondary'!WMW8</f>
        <v>0</v>
      </c>
      <c r="WMV12" s="1441">
        <f>'GC Table 5 - Worker Training'!WMW8</f>
        <v>0</v>
      </c>
      <c r="WMW12" s="1441">
        <f>'GC Table 4 - Tertiary'!WMV8</f>
        <v>0</v>
      </c>
      <c r="WMX12" s="1442">
        <f>SUM(WMT12:WMW12)</f>
        <v>0</v>
      </c>
      <c r="WMY12" s="1443">
        <f>'GC Table 8 - Primary'!WMW12</f>
        <v>0</v>
      </c>
      <c r="WMZ12" s="1441">
        <f>'GC Table 6 - Secondary'!WMW14</f>
        <v>0</v>
      </c>
      <c r="WNA12" s="1444">
        <f>'GC Table 5 - Worker Training'!WMW12</f>
        <v>0</v>
      </c>
      <c r="WNB12" s="1441">
        <f>'GC Table 4 - Tertiary'!WMV9</f>
        <v>0</v>
      </c>
      <c r="WNC12" s="1445">
        <f>SUM(WMY12:WNB12)</f>
        <v>0</v>
      </c>
      <c r="WND12" s="1440">
        <f>'GC Table 8 - Primary'!WMW20</f>
        <v>0</v>
      </c>
      <c r="WNE12" s="1441">
        <f>'GC Table 6 - Secondary'!WMW22</f>
        <v>0</v>
      </c>
      <c r="WNF12" s="1441">
        <f>'GC Table 5 - Worker Training'!WMW20</f>
        <v>0</v>
      </c>
      <c r="WNG12" s="1441">
        <f>'GC Table 4 - Tertiary'!WMV17</f>
        <v>0</v>
      </c>
      <c r="WNH12" s="1446">
        <f>SUM(WND12:WNG12)</f>
        <v>0</v>
      </c>
      <c r="WNI12" s="780">
        <v>2014</v>
      </c>
      <c r="WNJ12" s="1440">
        <f>'GC Table 8 - Primary'!WNM8</f>
        <v>0</v>
      </c>
      <c r="WNK12" s="1441">
        <f>'GC Table 6 - Secondary'!WNM8</f>
        <v>0</v>
      </c>
      <c r="WNL12" s="1441">
        <f>'GC Table 5 - Worker Training'!WNM8</f>
        <v>0</v>
      </c>
      <c r="WNM12" s="1441">
        <f>'GC Table 4 - Tertiary'!WNL8</f>
        <v>0</v>
      </c>
      <c r="WNN12" s="1442">
        <f>SUM(WNJ12:WNM12)</f>
        <v>0</v>
      </c>
      <c r="WNO12" s="1443">
        <f>'GC Table 8 - Primary'!WNM12</f>
        <v>0</v>
      </c>
      <c r="WNP12" s="1441">
        <f>'GC Table 6 - Secondary'!WNM14</f>
        <v>0</v>
      </c>
      <c r="WNQ12" s="1444">
        <f>'GC Table 5 - Worker Training'!WNM12</f>
        <v>0</v>
      </c>
      <c r="WNR12" s="1441">
        <f>'GC Table 4 - Tertiary'!WNL9</f>
        <v>0</v>
      </c>
      <c r="WNS12" s="1445">
        <f>SUM(WNO12:WNR12)</f>
        <v>0</v>
      </c>
      <c r="WNT12" s="1440">
        <f>'GC Table 8 - Primary'!WNM20</f>
        <v>0</v>
      </c>
      <c r="WNU12" s="1441">
        <f>'GC Table 6 - Secondary'!WNM22</f>
        <v>0</v>
      </c>
      <c r="WNV12" s="1441">
        <f>'GC Table 5 - Worker Training'!WNM20</f>
        <v>0</v>
      </c>
      <c r="WNW12" s="1441">
        <f>'GC Table 4 - Tertiary'!WNL17</f>
        <v>0</v>
      </c>
      <c r="WNX12" s="1446">
        <f>SUM(WNT12:WNW12)</f>
        <v>0</v>
      </c>
      <c r="WNY12" s="780">
        <v>2014</v>
      </c>
      <c r="WNZ12" s="1440">
        <f>'GC Table 8 - Primary'!WOC8</f>
        <v>0</v>
      </c>
      <c r="WOA12" s="1441">
        <f>'GC Table 6 - Secondary'!WOC8</f>
        <v>0</v>
      </c>
      <c r="WOB12" s="1441">
        <f>'GC Table 5 - Worker Training'!WOC8</f>
        <v>0</v>
      </c>
      <c r="WOC12" s="1441">
        <f>'GC Table 4 - Tertiary'!WOB8</f>
        <v>0</v>
      </c>
      <c r="WOD12" s="1442">
        <f>SUM(WNZ12:WOC12)</f>
        <v>0</v>
      </c>
      <c r="WOE12" s="1443">
        <f>'GC Table 8 - Primary'!WOC12</f>
        <v>0</v>
      </c>
      <c r="WOF12" s="1441">
        <f>'GC Table 6 - Secondary'!WOC14</f>
        <v>0</v>
      </c>
      <c r="WOG12" s="1444">
        <f>'GC Table 5 - Worker Training'!WOC12</f>
        <v>0</v>
      </c>
      <c r="WOH12" s="1441">
        <f>'GC Table 4 - Tertiary'!WOB9</f>
        <v>0</v>
      </c>
      <c r="WOI12" s="1445">
        <f>SUM(WOE12:WOH12)</f>
        <v>0</v>
      </c>
      <c r="WOJ12" s="1440">
        <f>'GC Table 8 - Primary'!WOC20</f>
        <v>0</v>
      </c>
      <c r="WOK12" s="1441">
        <f>'GC Table 6 - Secondary'!WOC22</f>
        <v>0</v>
      </c>
      <c r="WOL12" s="1441">
        <f>'GC Table 5 - Worker Training'!WOC20</f>
        <v>0</v>
      </c>
      <c r="WOM12" s="1441">
        <f>'GC Table 4 - Tertiary'!WOB17</f>
        <v>0</v>
      </c>
      <c r="WON12" s="1446">
        <f>SUM(WOJ12:WOM12)</f>
        <v>0</v>
      </c>
      <c r="WOO12" s="780">
        <v>2014</v>
      </c>
      <c r="WOP12" s="1440">
        <f>'GC Table 8 - Primary'!WOS8</f>
        <v>0</v>
      </c>
      <c r="WOQ12" s="1441">
        <f>'GC Table 6 - Secondary'!WOS8</f>
        <v>0</v>
      </c>
      <c r="WOR12" s="1441">
        <f>'GC Table 5 - Worker Training'!WOS8</f>
        <v>0</v>
      </c>
      <c r="WOS12" s="1441">
        <f>'GC Table 4 - Tertiary'!WOR8</f>
        <v>0</v>
      </c>
      <c r="WOT12" s="1442">
        <f>SUM(WOP12:WOS12)</f>
        <v>0</v>
      </c>
      <c r="WOU12" s="1443">
        <f>'GC Table 8 - Primary'!WOS12</f>
        <v>0</v>
      </c>
      <c r="WOV12" s="1441">
        <f>'GC Table 6 - Secondary'!WOS14</f>
        <v>0</v>
      </c>
      <c r="WOW12" s="1444">
        <f>'GC Table 5 - Worker Training'!WOS12</f>
        <v>0</v>
      </c>
      <c r="WOX12" s="1441">
        <f>'GC Table 4 - Tertiary'!WOR9</f>
        <v>0</v>
      </c>
      <c r="WOY12" s="1445">
        <f>SUM(WOU12:WOX12)</f>
        <v>0</v>
      </c>
      <c r="WOZ12" s="1440">
        <f>'GC Table 8 - Primary'!WOS20</f>
        <v>0</v>
      </c>
      <c r="WPA12" s="1441">
        <f>'GC Table 6 - Secondary'!WOS22</f>
        <v>0</v>
      </c>
      <c r="WPB12" s="1441">
        <f>'GC Table 5 - Worker Training'!WOS20</f>
        <v>0</v>
      </c>
      <c r="WPC12" s="1441">
        <f>'GC Table 4 - Tertiary'!WOR17</f>
        <v>0</v>
      </c>
      <c r="WPD12" s="1446">
        <f>SUM(WOZ12:WPC12)</f>
        <v>0</v>
      </c>
      <c r="WPE12" s="780">
        <v>2014</v>
      </c>
      <c r="WPF12" s="1440">
        <f>'GC Table 8 - Primary'!WPI8</f>
        <v>0</v>
      </c>
      <c r="WPG12" s="1441">
        <f>'GC Table 6 - Secondary'!WPI8</f>
        <v>0</v>
      </c>
      <c r="WPH12" s="1441">
        <f>'GC Table 5 - Worker Training'!WPI8</f>
        <v>0</v>
      </c>
      <c r="WPI12" s="1441">
        <f>'GC Table 4 - Tertiary'!WPH8</f>
        <v>0</v>
      </c>
      <c r="WPJ12" s="1442">
        <f>SUM(WPF12:WPI12)</f>
        <v>0</v>
      </c>
      <c r="WPK12" s="1443">
        <f>'GC Table 8 - Primary'!WPI12</f>
        <v>0</v>
      </c>
      <c r="WPL12" s="1441">
        <f>'GC Table 6 - Secondary'!WPI14</f>
        <v>0</v>
      </c>
      <c r="WPM12" s="1444">
        <f>'GC Table 5 - Worker Training'!WPI12</f>
        <v>0</v>
      </c>
      <c r="WPN12" s="1441">
        <f>'GC Table 4 - Tertiary'!WPH9</f>
        <v>0</v>
      </c>
      <c r="WPO12" s="1445">
        <f>SUM(WPK12:WPN12)</f>
        <v>0</v>
      </c>
      <c r="WPP12" s="1440">
        <f>'GC Table 8 - Primary'!WPI20</f>
        <v>0</v>
      </c>
      <c r="WPQ12" s="1441">
        <f>'GC Table 6 - Secondary'!WPI22</f>
        <v>0</v>
      </c>
      <c r="WPR12" s="1441">
        <f>'GC Table 5 - Worker Training'!WPI20</f>
        <v>0</v>
      </c>
      <c r="WPS12" s="1441">
        <f>'GC Table 4 - Tertiary'!WPH17</f>
        <v>0</v>
      </c>
      <c r="WPT12" s="1446">
        <f>SUM(WPP12:WPS12)</f>
        <v>0</v>
      </c>
      <c r="WPU12" s="780">
        <v>2014</v>
      </c>
      <c r="WPV12" s="1440">
        <f>'GC Table 8 - Primary'!WPY8</f>
        <v>0</v>
      </c>
      <c r="WPW12" s="1441">
        <f>'GC Table 6 - Secondary'!WPY8</f>
        <v>0</v>
      </c>
      <c r="WPX12" s="1441">
        <f>'GC Table 5 - Worker Training'!WPY8</f>
        <v>0</v>
      </c>
      <c r="WPY12" s="1441">
        <f>'GC Table 4 - Tertiary'!WPX8</f>
        <v>0</v>
      </c>
      <c r="WPZ12" s="1442">
        <f>SUM(WPV12:WPY12)</f>
        <v>0</v>
      </c>
      <c r="WQA12" s="1443">
        <f>'GC Table 8 - Primary'!WPY12</f>
        <v>0</v>
      </c>
      <c r="WQB12" s="1441">
        <f>'GC Table 6 - Secondary'!WPY14</f>
        <v>0</v>
      </c>
      <c r="WQC12" s="1444">
        <f>'GC Table 5 - Worker Training'!WPY12</f>
        <v>0</v>
      </c>
      <c r="WQD12" s="1441">
        <f>'GC Table 4 - Tertiary'!WPX9</f>
        <v>0</v>
      </c>
      <c r="WQE12" s="1445">
        <f>SUM(WQA12:WQD12)</f>
        <v>0</v>
      </c>
      <c r="WQF12" s="1440">
        <f>'GC Table 8 - Primary'!WPY20</f>
        <v>0</v>
      </c>
      <c r="WQG12" s="1441">
        <f>'GC Table 6 - Secondary'!WPY22</f>
        <v>0</v>
      </c>
      <c r="WQH12" s="1441">
        <f>'GC Table 5 - Worker Training'!WPY20</f>
        <v>0</v>
      </c>
      <c r="WQI12" s="1441">
        <f>'GC Table 4 - Tertiary'!WPX17</f>
        <v>0</v>
      </c>
      <c r="WQJ12" s="1446">
        <f>SUM(WQF12:WQI12)</f>
        <v>0</v>
      </c>
      <c r="WQK12" s="780">
        <v>2014</v>
      </c>
      <c r="WQL12" s="1440">
        <f>'GC Table 8 - Primary'!WQO8</f>
        <v>0</v>
      </c>
      <c r="WQM12" s="1441">
        <f>'GC Table 6 - Secondary'!WQO8</f>
        <v>0</v>
      </c>
      <c r="WQN12" s="1441">
        <f>'GC Table 5 - Worker Training'!WQO8</f>
        <v>0</v>
      </c>
      <c r="WQO12" s="1441">
        <f>'GC Table 4 - Tertiary'!WQN8</f>
        <v>0</v>
      </c>
      <c r="WQP12" s="1442">
        <f>SUM(WQL12:WQO12)</f>
        <v>0</v>
      </c>
      <c r="WQQ12" s="1443">
        <f>'GC Table 8 - Primary'!WQO12</f>
        <v>0</v>
      </c>
      <c r="WQR12" s="1441">
        <f>'GC Table 6 - Secondary'!WQO14</f>
        <v>0</v>
      </c>
      <c r="WQS12" s="1444">
        <f>'GC Table 5 - Worker Training'!WQO12</f>
        <v>0</v>
      </c>
      <c r="WQT12" s="1441">
        <f>'GC Table 4 - Tertiary'!WQN9</f>
        <v>0</v>
      </c>
      <c r="WQU12" s="1445">
        <f>SUM(WQQ12:WQT12)</f>
        <v>0</v>
      </c>
      <c r="WQV12" s="1440">
        <f>'GC Table 8 - Primary'!WQO20</f>
        <v>0</v>
      </c>
      <c r="WQW12" s="1441">
        <f>'GC Table 6 - Secondary'!WQO22</f>
        <v>0</v>
      </c>
      <c r="WQX12" s="1441">
        <f>'GC Table 5 - Worker Training'!WQO20</f>
        <v>0</v>
      </c>
      <c r="WQY12" s="1441">
        <f>'GC Table 4 - Tertiary'!WQN17</f>
        <v>0</v>
      </c>
      <c r="WQZ12" s="1446">
        <f>SUM(WQV12:WQY12)</f>
        <v>0</v>
      </c>
      <c r="WRA12" s="780">
        <v>2014</v>
      </c>
      <c r="WRB12" s="1440">
        <f>'GC Table 8 - Primary'!WRE8</f>
        <v>0</v>
      </c>
      <c r="WRC12" s="1441">
        <f>'GC Table 6 - Secondary'!WRE8</f>
        <v>0</v>
      </c>
      <c r="WRD12" s="1441">
        <f>'GC Table 5 - Worker Training'!WRE8</f>
        <v>0</v>
      </c>
      <c r="WRE12" s="1441">
        <f>'GC Table 4 - Tertiary'!WRD8</f>
        <v>0</v>
      </c>
      <c r="WRF12" s="1442">
        <f>SUM(WRB12:WRE12)</f>
        <v>0</v>
      </c>
      <c r="WRG12" s="1443">
        <f>'GC Table 8 - Primary'!WRE12</f>
        <v>0</v>
      </c>
      <c r="WRH12" s="1441">
        <f>'GC Table 6 - Secondary'!WRE14</f>
        <v>0</v>
      </c>
      <c r="WRI12" s="1444">
        <f>'GC Table 5 - Worker Training'!WRE12</f>
        <v>0</v>
      </c>
      <c r="WRJ12" s="1441">
        <f>'GC Table 4 - Tertiary'!WRD9</f>
        <v>0</v>
      </c>
      <c r="WRK12" s="1445">
        <f>SUM(WRG12:WRJ12)</f>
        <v>0</v>
      </c>
      <c r="WRL12" s="1440">
        <f>'GC Table 8 - Primary'!WRE20</f>
        <v>0</v>
      </c>
      <c r="WRM12" s="1441">
        <f>'GC Table 6 - Secondary'!WRE22</f>
        <v>0</v>
      </c>
      <c r="WRN12" s="1441">
        <f>'GC Table 5 - Worker Training'!WRE20</f>
        <v>0</v>
      </c>
      <c r="WRO12" s="1441">
        <f>'GC Table 4 - Tertiary'!WRD17</f>
        <v>0</v>
      </c>
      <c r="WRP12" s="1446">
        <f>SUM(WRL12:WRO12)</f>
        <v>0</v>
      </c>
      <c r="WRQ12" s="780">
        <v>2014</v>
      </c>
      <c r="WRR12" s="1440">
        <f>'GC Table 8 - Primary'!WRU8</f>
        <v>0</v>
      </c>
      <c r="WRS12" s="1441">
        <f>'GC Table 6 - Secondary'!WRU8</f>
        <v>0</v>
      </c>
      <c r="WRT12" s="1441">
        <f>'GC Table 5 - Worker Training'!WRU8</f>
        <v>0</v>
      </c>
      <c r="WRU12" s="1441">
        <f>'GC Table 4 - Tertiary'!WRT8</f>
        <v>0</v>
      </c>
      <c r="WRV12" s="1442">
        <f>SUM(WRR12:WRU12)</f>
        <v>0</v>
      </c>
      <c r="WRW12" s="1443">
        <f>'GC Table 8 - Primary'!WRU12</f>
        <v>0</v>
      </c>
      <c r="WRX12" s="1441">
        <f>'GC Table 6 - Secondary'!WRU14</f>
        <v>0</v>
      </c>
      <c r="WRY12" s="1444">
        <f>'GC Table 5 - Worker Training'!WRU12</f>
        <v>0</v>
      </c>
      <c r="WRZ12" s="1441">
        <f>'GC Table 4 - Tertiary'!WRT9</f>
        <v>0</v>
      </c>
      <c r="WSA12" s="1445">
        <f>SUM(WRW12:WRZ12)</f>
        <v>0</v>
      </c>
      <c r="WSB12" s="1440">
        <f>'GC Table 8 - Primary'!WRU20</f>
        <v>0</v>
      </c>
      <c r="WSC12" s="1441">
        <f>'GC Table 6 - Secondary'!WRU22</f>
        <v>0</v>
      </c>
      <c r="WSD12" s="1441">
        <f>'GC Table 5 - Worker Training'!WRU20</f>
        <v>0</v>
      </c>
      <c r="WSE12" s="1441">
        <f>'GC Table 4 - Tertiary'!WRT17</f>
        <v>0</v>
      </c>
      <c r="WSF12" s="1446">
        <f>SUM(WSB12:WSE12)</f>
        <v>0</v>
      </c>
      <c r="WSG12" s="780">
        <v>2014</v>
      </c>
      <c r="WSH12" s="1440">
        <f>'GC Table 8 - Primary'!WSK8</f>
        <v>0</v>
      </c>
      <c r="WSI12" s="1441">
        <f>'GC Table 6 - Secondary'!WSK8</f>
        <v>0</v>
      </c>
      <c r="WSJ12" s="1441">
        <f>'GC Table 5 - Worker Training'!WSK8</f>
        <v>0</v>
      </c>
      <c r="WSK12" s="1441">
        <f>'GC Table 4 - Tertiary'!WSJ8</f>
        <v>0</v>
      </c>
      <c r="WSL12" s="1442">
        <f>SUM(WSH12:WSK12)</f>
        <v>0</v>
      </c>
      <c r="WSM12" s="1443">
        <f>'GC Table 8 - Primary'!WSK12</f>
        <v>0</v>
      </c>
      <c r="WSN12" s="1441">
        <f>'GC Table 6 - Secondary'!WSK14</f>
        <v>0</v>
      </c>
      <c r="WSO12" s="1444">
        <f>'GC Table 5 - Worker Training'!WSK12</f>
        <v>0</v>
      </c>
      <c r="WSP12" s="1441">
        <f>'GC Table 4 - Tertiary'!WSJ9</f>
        <v>0</v>
      </c>
      <c r="WSQ12" s="1445">
        <f>SUM(WSM12:WSP12)</f>
        <v>0</v>
      </c>
      <c r="WSR12" s="1440">
        <f>'GC Table 8 - Primary'!WSK20</f>
        <v>0</v>
      </c>
      <c r="WSS12" s="1441">
        <f>'GC Table 6 - Secondary'!WSK22</f>
        <v>0</v>
      </c>
      <c r="WST12" s="1441">
        <f>'GC Table 5 - Worker Training'!WSK20</f>
        <v>0</v>
      </c>
      <c r="WSU12" s="1441">
        <f>'GC Table 4 - Tertiary'!WSJ17</f>
        <v>0</v>
      </c>
      <c r="WSV12" s="1446">
        <f>SUM(WSR12:WSU12)</f>
        <v>0</v>
      </c>
      <c r="WSW12" s="780">
        <v>2014</v>
      </c>
      <c r="WSX12" s="1440">
        <f>'GC Table 8 - Primary'!WTA8</f>
        <v>0</v>
      </c>
      <c r="WSY12" s="1441">
        <f>'GC Table 6 - Secondary'!WTA8</f>
        <v>0</v>
      </c>
      <c r="WSZ12" s="1441">
        <f>'GC Table 5 - Worker Training'!WTA8</f>
        <v>0</v>
      </c>
      <c r="WTA12" s="1441">
        <f>'GC Table 4 - Tertiary'!WSZ8</f>
        <v>0</v>
      </c>
      <c r="WTB12" s="1442">
        <f>SUM(WSX12:WTA12)</f>
        <v>0</v>
      </c>
      <c r="WTC12" s="1443">
        <f>'GC Table 8 - Primary'!WTA12</f>
        <v>0</v>
      </c>
      <c r="WTD12" s="1441">
        <f>'GC Table 6 - Secondary'!WTA14</f>
        <v>0</v>
      </c>
      <c r="WTE12" s="1444">
        <f>'GC Table 5 - Worker Training'!WTA12</f>
        <v>0</v>
      </c>
      <c r="WTF12" s="1441">
        <f>'GC Table 4 - Tertiary'!WSZ9</f>
        <v>0</v>
      </c>
      <c r="WTG12" s="1445">
        <f>SUM(WTC12:WTF12)</f>
        <v>0</v>
      </c>
      <c r="WTH12" s="1440">
        <f>'GC Table 8 - Primary'!WTA20</f>
        <v>0</v>
      </c>
      <c r="WTI12" s="1441">
        <f>'GC Table 6 - Secondary'!WTA22</f>
        <v>0</v>
      </c>
      <c r="WTJ12" s="1441">
        <f>'GC Table 5 - Worker Training'!WTA20</f>
        <v>0</v>
      </c>
      <c r="WTK12" s="1441">
        <f>'GC Table 4 - Tertiary'!WSZ17</f>
        <v>0</v>
      </c>
      <c r="WTL12" s="1446">
        <f>SUM(WTH12:WTK12)</f>
        <v>0</v>
      </c>
      <c r="WTM12" s="780">
        <v>2014</v>
      </c>
      <c r="WTN12" s="1440">
        <f>'GC Table 8 - Primary'!WTQ8</f>
        <v>0</v>
      </c>
      <c r="WTO12" s="1441">
        <f>'GC Table 6 - Secondary'!WTQ8</f>
        <v>0</v>
      </c>
      <c r="WTP12" s="1441">
        <f>'GC Table 5 - Worker Training'!WTQ8</f>
        <v>0</v>
      </c>
      <c r="WTQ12" s="1441">
        <f>'GC Table 4 - Tertiary'!WTP8</f>
        <v>0</v>
      </c>
      <c r="WTR12" s="1442">
        <f>SUM(WTN12:WTQ12)</f>
        <v>0</v>
      </c>
      <c r="WTS12" s="1443">
        <f>'GC Table 8 - Primary'!WTQ12</f>
        <v>0</v>
      </c>
      <c r="WTT12" s="1441">
        <f>'GC Table 6 - Secondary'!WTQ14</f>
        <v>0</v>
      </c>
      <c r="WTU12" s="1444">
        <f>'GC Table 5 - Worker Training'!WTQ12</f>
        <v>0</v>
      </c>
      <c r="WTV12" s="1441">
        <f>'GC Table 4 - Tertiary'!WTP9</f>
        <v>0</v>
      </c>
      <c r="WTW12" s="1445">
        <f>SUM(WTS12:WTV12)</f>
        <v>0</v>
      </c>
      <c r="WTX12" s="1440">
        <f>'GC Table 8 - Primary'!WTQ20</f>
        <v>0</v>
      </c>
      <c r="WTY12" s="1441">
        <f>'GC Table 6 - Secondary'!WTQ22</f>
        <v>0</v>
      </c>
      <c r="WTZ12" s="1441">
        <f>'GC Table 5 - Worker Training'!WTQ20</f>
        <v>0</v>
      </c>
      <c r="WUA12" s="1441">
        <f>'GC Table 4 - Tertiary'!WTP17</f>
        <v>0</v>
      </c>
      <c r="WUB12" s="1446">
        <f>SUM(WTX12:WUA12)</f>
        <v>0</v>
      </c>
      <c r="WUC12" s="780">
        <v>2014</v>
      </c>
      <c r="WUD12" s="1440">
        <f>'GC Table 8 - Primary'!WUG8</f>
        <v>0</v>
      </c>
      <c r="WUE12" s="1441">
        <f>'GC Table 6 - Secondary'!WUG8</f>
        <v>0</v>
      </c>
      <c r="WUF12" s="1441">
        <f>'GC Table 5 - Worker Training'!WUG8</f>
        <v>0</v>
      </c>
      <c r="WUG12" s="1441">
        <f>'GC Table 4 - Tertiary'!WUF8</f>
        <v>0</v>
      </c>
      <c r="WUH12" s="1442">
        <f>SUM(WUD12:WUG12)</f>
        <v>0</v>
      </c>
      <c r="WUI12" s="1443">
        <f>'GC Table 8 - Primary'!WUG12</f>
        <v>0</v>
      </c>
      <c r="WUJ12" s="1441">
        <f>'GC Table 6 - Secondary'!WUG14</f>
        <v>0</v>
      </c>
      <c r="WUK12" s="1444">
        <f>'GC Table 5 - Worker Training'!WUG12</f>
        <v>0</v>
      </c>
      <c r="WUL12" s="1441">
        <f>'GC Table 4 - Tertiary'!WUF9</f>
        <v>0</v>
      </c>
      <c r="WUM12" s="1445">
        <f>SUM(WUI12:WUL12)</f>
        <v>0</v>
      </c>
      <c r="WUN12" s="1440">
        <f>'GC Table 8 - Primary'!WUG20</f>
        <v>0</v>
      </c>
      <c r="WUO12" s="1441">
        <f>'GC Table 6 - Secondary'!WUG22</f>
        <v>0</v>
      </c>
      <c r="WUP12" s="1441">
        <f>'GC Table 5 - Worker Training'!WUG20</f>
        <v>0</v>
      </c>
      <c r="WUQ12" s="1441">
        <f>'GC Table 4 - Tertiary'!WUF17</f>
        <v>0</v>
      </c>
      <c r="WUR12" s="1446">
        <f>SUM(WUN12:WUQ12)</f>
        <v>0</v>
      </c>
      <c r="WUS12" s="780">
        <v>2014</v>
      </c>
      <c r="WUT12" s="1440">
        <f>'GC Table 8 - Primary'!WUW8</f>
        <v>0</v>
      </c>
      <c r="WUU12" s="1441">
        <f>'GC Table 6 - Secondary'!WUW8</f>
        <v>0</v>
      </c>
      <c r="WUV12" s="1441">
        <f>'GC Table 5 - Worker Training'!WUW8</f>
        <v>0</v>
      </c>
      <c r="WUW12" s="1441">
        <f>'GC Table 4 - Tertiary'!WUV8</f>
        <v>0</v>
      </c>
      <c r="WUX12" s="1442">
        <f>SUM(WUT12:WUW12)</f>
        <v>0</v>
      </c>
      <c r="WUY12" s="1443">
        <f>'GC Table 8 - Primary'!WUW12</f>
        <v>0</v>
      </c>
      <c r="WUZ12" s="1441">
        <f>'GC Table 6 - Secondary'!WUW14</f>
        <v>0</v>
      </c>
      <c r="WVA12" s="1444">
        <f>'GC Table 5 - Worker Training'!WUW12</f>
        <v>0</v>
      </c>
      <c r="WVB12" s="1441">
        <f>'GC Table 4 - Tertiary'!WUV9</f>
        <v>0</v>
      </c>
      <c r="WVC12" s="1445">
        <f>SUM(WUY12:WVB12)</f>
        <v>0</v>
      </c>
      <c r="WVD12" s="1440">
        <f>'GC Table 8 - Primary'!WUW20</f>
        <v>0</v>
      </c>
      <c r="WVE12" s="1441">
        <f>'GC Table 6 - Secondary'!WUW22</f>
        <v>0</v>
      </c>
      <c r="WVF12" s="1441">
        <f>'GC Table 5 - Worker Training'!WUW20</f>
        <v>0</v>
      </c>
      <c r="WVG12" s="1441">
        <f>'GC Table 4 - Tertiary'!WUV17</f>
        <v>0</v>
      </c>
      <c r="WVH12" s="1446">
        <f>SUM(WVD12:WVG12)</f>
        <v>0</v>
      </c>
      <c r="WVI12" s="780">
        <v>2014</v>
      </c>
      <c r="WVJ12" s="1440">
        <f>'GC Table 8 - Primary'!WVM8</f>
        <v>0</v>
      </c>
      <c r="WVK12" s="1441">
        <f>'GC Table 6 - Secondary'!WVM8</f>
        <v>0</v>
      </c>
      <c r="WVL12" s="1441">
        <f>'GC Table 5 - Worker Training'!WVM8</f>
        <v>0</v>
      </c>
      <c r="WVM12" s="1441">
        <f>'GC Table 4 - Tertiary'!WVL8</f>
        <v>0</v>
      </c>
      <c r="WVN12" s="1442">
        <f>SUM(WVJ12:WVM12)</f>
        <v>0</v>
      </c>
      <c r="WVO12" s="1443">
        <f>'GC Table 8 - Primary'!WVM12</f>
        <v>0</v>
      </c>
      <c r="WVP12" s="1441">
        <f>'GC Table 6 - Secondary'!WVM14</f>
        <v>0</v>
      </c>
      <c r="WVQ12" s="1444">
        <f>'GC Table 5 - Worker Training'!WVM12</f>
        <v>0</v>
      </c>
      <c r="WVR12" s="1441">
        <f>'GC Table 4 - Tertiary'!WVL9</f>
        <v>0</v>
      </c>
      <c r="WVS12" s="1445">
        <f>SUM(WVO12:WVR12)</f>
        <v>0</v>
      </c>
      <c r="WVT12" s="1440">
        <f>'GC Table 8 - Primary'!WVM20</f>
        <v>0</v>
      </c>
      <c r="WVU12" s="1441">
        <f>'GC Table 6 - Secondary'!WVM22</f>
        <v>0</v>
      </c>
      <c r="WVV12" s="1441">
        <f>'GC Table 5 - Worker Training'!WVM20</f>
        <v>0</v>
      </c>
      <c r="WVW12" s="1441">
        <f>'GC Table 4 - Tertiary'!WVL17</f>
        <v>0</v>
      </c>
      <c r="WVX12" s="1446">
        <f>SUM(WVT12:WVW12)</f>
        <v>0</v>
      </c>
      <c r="WVY12" s="780">
        <v>2014</v>
      </c>
      <c r="WVZ12" s="1440">
        <f>'GC Table 8 - Primary'!WWC8</f>
        <v>0</v>
      </c>
      <c r="WWA12" s="1441">
        <f>'GC Table 6 - Secondary'!WWC8</f>
        <v>0</v>
      </c>
      <c r="WWB12" s="1441">
        <f>'GC Table 5 - Worker Training'!WWC8</f>
        <v>0</v>
      </c>
      <c r="WWC12" s="1441">
        <f>'GC Table 4 - Tertiary'!WWB8</f>
        <v>0</v>
      </c>
      <c r="WWD12" s="1442">
        <f>SUM(WVZ12:WWC12)</f>
        <v>0</v>
      </c>
      <c r="WWE12" s="1443">
        <f>'GC Table 8 - Primary'!WWC12</f>
        <v>0</v>
      </c>
      <c r="WWF12" s="1441">
        <f>'GC Table 6 - Secondary'!WWC14</f>
        <v>0</v>
      </c>
      <c r="WWG12" s="1444">
        <f>'GC Table 5 - Worker Training'!WWC12</f>
        <v>0</v>
      </c>
      <c r="WWH12" s="1441">
        <f>'GC Table 4 - Tertiary'!WWB9</f>
        <v>0</v>
      </c>
      <c r="WWI12" s="1445">
        <f>SUM(WWE12:WWH12)</f>
        <v>0</v>
      </c>
      <c r="WWJ12" s="1440">
        <f>'GC Table 8 - Primary'!WWC20</f>
        <v>0</v>
      </c>
      <c r="WWK12" s="1441">
        <f>'GC Table 6 - Secondary'!WWC22</f>
        <v>0</v>
      </c>
      <c r="WWL12" s="1441">
        <f>'GC Table 5 - Worker Training'!WWC20</f>
        <v>0</v>
      </c>
      <c r="WWM12" s="1441">
        <f>'GC Table 4 - Tertiary'!WWB17</f>
        <v>0</v>
      </c>
      <c r="WWN12" s="1446">
        <f>SUM(WWJ12:WWM12)</f>
        <v>0</v>
      </c>
      <c r="WWO12" s="780">
        <v>2014</v>
      </c>
      <c r="WWP12" s="1440">
        <f>'GC Table 8 - Primary'!WWS8</f>
        <v>0</v>
      </c>
      <c r="WWQ12" s="1441">
        <f>'GC Table 6 - Secondary'!WWS8</f>
        <v>0</v>
      </c>
      <c r="WWR12" s="1441">
        <f>'GC Table 5 - Worker Training'!WWS8</f>
        <v>0</v>
      </c>
      <c r="WWS12" s="1441">
        <f>'GC Table 4 - Tertiary'!WWR8</f>
        <v>0</v>
      </c>
      <c r="WWT12" s="1442">
        <f>SUM(WWP12:WWS12)</f>
        <v>0</v>
      </c>
      <c r="WWU12" s="1443">
        <f>'GC Table 8 - Primary'!WWS12</f>
        <v>0</v>
      </c>
      <c r="WWV12" s="1441">
        <f>'GC Table 6 - Secondary'!WWS14</f>
        <v>0</v>
      </c>
      <c r="WWW12" s="1444">
        <f>'GC Table 5 - Worker Training'!WWS12</f>
        <v>0</v>
      </c>
      <c r="WWX12" s="1441">
        <f>'GC Table 4 - Tertiary'!WWR9</f>
        <v>0</v>
      </c>
      <c r="WWY12" s="1445">
        <f>SUM(WWU12:WWX12)</f>
        <v>0</v>
      </c>
      <c r="WWZ12" s="1440">
        <f>'GC Table 8 - Primary'!WWS20</f>
        <v>0</v>
      </c>
      <c r="WXA12" s="1441">
        <f>'GC Table 6 - Secondary'!WWS22</f>
        <v>0</v>
      </c>
      <c r="WXB12" s="1441">
        <f>'GC Table 5 - Worker Training'!WWS20</f>
        <v>0</v>
      </c>
      <c r="WXC12" s="1441">
        <f>'GC Table 4 - Tertiary'!WWR17</f>
        <v>0</v>
      </c>
      <c r="WXD12" s="1446">
        <f>SUM(WWZ12:WXC12)</f>
        <v>0</v>
      </c>
      <c r="WXE12" s="780">
        <v>2014</v>
      </c>
      <c r="WXF12" s="1440">
        <f>'GC Table 8 - Primary'!WXI8</f>
        <v>0</v>
      </c>
      <c r="WXG12" s="1441">
        <f>'GC Table 6 - Secondary'!WXI8</f>
        <v>0</v>
      </c>
      <c r="WXH12" s="1441">
        <f>'GC Table 5 - Worker Training'!WXI8</f>
        <v>0</v>
      </c>
      <c r="WXI12" s="1441">
        <f>'GC Table 4 - Tertiary'!WXH8</f>
        <v>0</v>
      </c>
      <c r="WXJ12" s="1442">
        <f>SUM(WXF12:WXI12)</f>
        <v>0</v>
      </c>
      <c r="WXK12" s="1443">
        <f>'GC Table 8 - Primary'!WXI12</f>
        <v>0</v>
      </c>
      <c r="WXL12" s="1441">
        <f>'GC Table 6 - Secondary'!WXI14</f>
        <v>0</v>
      </c>
      <c r="WXM12" s="1444">
        <f>'GC Table 5 - Worker Training'!WXI12</f>
        <v>0</v>
      </c>
      <c r="WXN12" s="1441">
        <f>'GC Table 4 - Tertiary'!WXH9</f>
        <v>0</v>
      </c>
      <c r="WXO12" s="1445">
        <f>SUM(WXK12:WXN12)</f>
        <v>0</v>
      </c>
      <c r="WXP12" s="1440">
        <f>'GC Table 8 - Primary'!WXI20</f>
        <v>0</v>
      </c>
      <c r="WXQ12" s="1441">
        <f>'GC Table 6 - Secondary'!WXI22</f>
        <v>0</v>
      </c>
      <c r="WXR12" s="1441">
        <f>'GC Table 5 - Worker Training'!WXI20</f>
        <v>0</v>
      </c>
      <c r="WXS12" s="1441">
        <f>'GC Table 4 - Tertiary'!WXH17</f>
        <v>0</v>
      </c>
      <c r="WXT12" s="1446">
        <f>SUM(WXP12:WXS12)</f>
        <v>0</v>
      </c>
      <c r="WXU12" s="780">
        <v>2014</v>
      </c>
      <c r="WXV12" s="1440">
        <f>'GC Table 8 - Primary'!WXY8</f>
        <v>0</v>
      </c>
      <c r="WXW12" s="1441">
        <f>'GC Table 6 - Secondary'!WXY8</f>
        <v>0</v>
      </c>
      <c r="WXX12" s="1441">
        <f>'GC Table 5 - Worker Training'!WXY8</f>
        <v>0</v>
      </c>
      <c r="WXY12" s="1441">
        <f>'GC Table 4 - Tertiary'!WXX8</f>
        <v>0</v>
      </c>
      <c r="WXZ12" s="1442">
        <f>SUM(WXV12:WXY12)</f>
        <v>0</v>
      </c>
      <c r="WYA12" s="1443">
        <f>'GC Table 8 - Primary'!WXY12</f>
        <v>0</v>
      </c>
      <c r="WYB12" s="1441">
        <f>'GC Table 6 - Secondary'!WXY14</f>
        <v>0</v>
      </c>
      <c r="WYC12" s="1444">
        <f>'GC Table 5 - Worker Training'!WXY12</f>
        <v>0</v>
      </c>
      <c r="WYD12" s="1441">
        <f>'GC Table 4 - Tertiary'!WXX9</f>
        <v>0</v>
      </c>
      <c r="WYE12" s="1445">
        <f>SUM(WYA12:WYD12)</f>
        <v>0</v>
      </c>
      <c r="WYF12" s="1440">
        <f>'GC Table 8 - Primary'!WXY20</f>
        <v>0</v>
      </c>
      <c r="WYG12" s="1441">
        <f>'GC Table 6 - Secondary'!WXY22</f>
        <v>0</v>
      </c>
      <c r="WYH12" s="1441">
        <f>'GC Table 5 - Worker Training'!WXY20</f>
        <v>0</v>
      </c>
      <c r="WYI12" s="1441">
        <f>'GC Table 4 - Tertiary'!WXX17</f>
        <v>0</v>
      </c>
      <c r="WYJ12" s="1446">
        <f>SUM(WYF12:WYI12)</f>
        <v>0</v>
      </c>
      <c r="WYK12" s="780">
        <v>2014</v>
      </c>
      <c r="WYL12" s="1440">
        <f>'GC Table 8 - Primary'!WYO8</f>
        <v>0</v>
      </c>
      <c r="WYM12" s="1441">
        <f>'GC Table 6 - Secondary'!WYO8</f>
        <v>0</v>
      </c>
      <c r="WYN12" s="1441">
        <f>'GC Table 5 - Worker Training'!WYO8</f>
        <v>0</v>
      </c>
      <c r="WYO12" s="1441">
        <f>'GC Table 4 - Tertiary'!WYN8</f>
        <v>0</v>
      </c>
      <c r="WYP12" s="1442">
        <f>SUM(WYL12:WYO12)</f>
        <v>0</v>
      </c>
      <c r="WYQ12" s="1443">
        <f>'GC Table 8 - Primary'!WYO12</f>
        <v>0</v>
      </c>
      <c r="WYR12" s="1441">
        <f>'GC Table 6 - Secondary'!WYO14</f>
        <v>0</v>
      </c>
      <c r="WYS12" s="1444">
        <f>'GC Table 5 - Worker Training'!WYO12</f>
        <v>0</v>
      </c>
      <c r="WYT12" s="1441">
        <f>'GC Table 4 - Tertiary'!WYN9</f>
        <v>0</v>
      </c>
      <c r="WYU12" s="1445">
        <f>SUM(WYQ12:WYT12)</f>
        <v>0</v>
      </c>
      <c r="WYV12" s="1440">
        <f>'GC Table 8 - Primary'!WYO20</f>
        <v>0</v>
      </c>
      <c r="WYW12" s="1441">
        <f>'GC Table 6 - Secondary'!WYO22</f>
        <v>0</v>
      </c>
      <c r="WYX12" s="1441">
        <f>'GC Table 5 - Worker Training'!WYO20</f>
        <v>0</v>
      </c>
      <c r="WYY12" s="1441">
        <f>'GC Table 4 - Tertiary'!WYN17</f>
        <v>0</v>
      </c>
      <c r="WYZ12" s="1446">
        <f>SUM(WYV12:WYY12)</f>
        <v>0</v>
      </c>
      <c r="WZA12" s="780">
        <v>2014</v>
      </c>
      <c r="WZB12" s="1440">
        <f>'GC Table 8 - Primary'!WZE8</f>
        <v>0</v>
      </c>
      <c r="WZC12" s="1441">
        <f>'GC Table 6 - Secondary'!WZE8</f>
        <v>0</v>
      </c>
      <c r="WZD12" s="1441">
        <f>'GC Table 5 - Worker Training'!WZE8</f>
        <v>0</v>
      </c>
      <c r="WZE12" s="1441">
        <f>'GC Table 4 - Tertiary'!WZD8</f>
        <v>0</v>
      </c>
      <c r="WZF12" s="1442">
        <f>SUM(WZB12:WZE12)</f>
        <v>0</v>
      </c>
      <c r="WZG12" s="1443">
        <f>'GC Table 8 - Primary'!WZE12</f>
        <v>0</v>
      </c>
      <c r="WZH12" s="1441">
        <f>'GC Table 6 - Secondary'!WZE14</f>
        <v>0</v>
      </c>
      <c r="WZI12" s="1444">
        <f>'GC Table 5 - Worker Training'!WZE12</f>
        <v>0</v>
      </c>
      <c r="WZJ12" s="1441">
        <f>'GC Table 4 - Tertiary'!WZD9</f>
        <v>0</v>
      </c>
      <c r="WZK12" s="1445">
        <f>SUM(WZG12:WZJ12)</f>
        <v>0</v>
      </c>
      <c r="WZL12" s="1440">
        <f>'GC Table 8 - Primary'!WZE20</f>
        <v>0</v>
      </c>
      <c r="WZM12" s="1441">
        <f>'GC Table 6 - Secondary'!WZE22</f>
        <v>0</v>
      </c>
      <c r="WZN12" s="1441">
        <f>'GC Table 5 - Worker Training'!WZE20</f>
        <v>0</v>
      </c>
      <c r="WZO12" s="1441">
        <f>'GC Table 4 - Tertiary'!WZD17</f>
        <v>0</v>
      </c>
      <c r="WZP12" s="1446">
        <f>SUM(WZL12:WZO12)</f>
        <v>0</v>
      </c>
      <c r="WZQ12" s="780">
        <v>2014</v>
      </c>
      <c r="WZR12" s="1440">
        <f>'GC Table 8 - Primary'!WZU8</f>
        <v>0</v>
      </c>
      <c r="WZS12" s="1441">
        <f>'GC Table 6 - Secondary'!WZU8</f>
        <v>0</v>
      </c>
      <c r="WZT12" s="1441">
        <f>'GC Table 5 - Worker Training'!WZU8</f>
        <v>0</v>
      </c>
      <c r="WZU12" s="1441">
        <f>'GC Table 4 - Tertiary'!WZT8</f>
        <v>0</v>
      </c>
      <c r="WZV12" s="1442">
        <f>SUM(WZR12:WZU12)</f>
        <v>0</v>
      </c>
      <c r="WZW12" s="1443">
        <f>'GC Table 8 - Primary'!WZU12</f>
        <v>0</v>
      </c>
      <c r="WZX12" s="1441">
        <f>'GC Table 6 - Secondary'!WZU14</f>
        <v>0</v>
      </c>
      <c r="WZY12" s="1444">
        <f>'GC Table 5 - Worker Training'!WZU12</f>
        <v>0</v>
      </c>
      <c r="WZZ12" s="1441">
        <f>'GC Table 4 - Tertiary'!WZT9</f>
        <v>0</v>
      </c>
      <c r="XAA12" s="1445">
        <f>SUM(WZW12:WZZ12)</f>
        <v>0</v>
      </c>
      <c r="XAB12" s="1440">
        <f>'GC Table 8 - Primary'!WZU20</f>
        <v>0</v>
      </c>
      <c r="XAC12" s="1441">
        <f>'GC Table 6 - Secondary'!WZU22</f>
        <v>0</v>
      </c>
      <c r="XAD12" s="1441">
        <f>'GC Table 5 - Worker Training'!WZU20</f>
        <v>0</v>
      </c>
      <c r="XAE12" s="1441">
        <f>'GC Table 4 - Tertiary'!WZT17</f>
        <v>0</v>
      </c>
      <c r="XAF12" s="1446">
        <f>SUM(XAB12:XAE12)</f>
        <v>0</v>
      </c>
      <c r="XAG12" s="780">
        <v>2014</v>
      </c>
      <c r="XAH12" s="1440">
        <f>'GC Table 8 - Primary'!XAK8</f>
        <v>0</v>
      </c>
      <c r="XAI12" s="1441">
        <f>'GC Table 6 - Secondary'!XAK8</f>
        <v>0</v>
      </c>
      <c r="XAJ12" s="1441">
        <f>'GC Table 5 - Worker Training'!XAK8</f>
        <v>0</v>
      </c>
      <c r="XAK12" s="1441">
        <f>'GC Table 4 - Tertiary'!XAJ8</f>
        <v>0</v>
      </c>
      <c r="XAL12" s="1442">
        <f>SUM(XAH12:XAK12)</f>
        <v>0</v>
      </c>
      <c r="XAM12" s="1443">
        <f>'GC Table 8 - Primary'!XAK12</f>
        <v>0</v>
      </c>
      <c r="XAN12" s="1441">
        <f>'GC Table 6 - Secondary'!XAK14</f>
        <v>0</v>
      </c>
      <c r="XAO12" s="1444">
        <f>'GC Table 5 - Worker Training'!XAK12</f>
        <v>0</v>
      </c>
      <c r="XAP12" s="1441">
        <f>'GC Table 4 - Tertiary'!XAJ9</f>
        <v>0</v>
      </c>
      <c r="XAQ12" s="1445">
        <f>SUM(XAM12:XAP12)</f>
        <v>0</v>
      </c>
      <c r="XAR12" s="1440">
        <f>'GC Table 8 - Primary'!XAK20</f>
        <v>0</v>
      </c>
      <c r="XAS12" s="1441">
        <f>'GC Table 6 - Secondary'!XAK22</f>
        <v>0</v>
      </c>
      <c r="XAT12" s="1441">
        <f>'GC Table 5 - Worker Training'!XAK20</f>
        <v>0</v>
      </c>
      <c r="XAU12" s="1441">
        <f>'GC Table 4 - Tertiary'!XAJ17</f>
        <v>0</v>
      </c>
      <c r="XAV12" s="1446">
        <f>SUM(XAR12:XAU12)</f>
        <v>0</v>
      </c>
      <c r="XAW12" s="780">
        <v>2014</v>
      </c>
      <c r="XAX12" s="1440">
        <f>'GC Table 8 - Primary'!XBA8</f>
        <v>0</v>
      </c>
      <c r="XAY12" s="1441">
        <f>'GC Table 6 - Secondary'!XBA8</f>
        <v>0</v>
      </c>
      <c r="XAZ12" s="1441">
        <f>'GC Table 5 - Worker Training'!XBA8</f>
        <v>0</v>
      </c>
      <c r="XBA12" s="1441">
        <f>'GC Table 4 - Tertiary'!XAZ8</f>
        <v>0</v>
      </c>
      <c r="XBB12" s="1442">
        <f>SUM(XAX12:XBA12)</f>
        <v>0</v>
      </c>
      <c r="XBC12" s="1443">
        <f>'GC Table 8 - Primary'!XBA12</f>
        <v>0</v>
      </c>
      <c r="XBD12" s="1441">
        <f>'GC Table 6 - Secondary'!XBA14</f>
        <v>0</v>
      </c>
      <c r="XBE12" s="1444">
        <f>'GC Table 5 - Worker Training'!XBA12</f>
        <v>0</v>
      </c>
      <c r="XBF12" s="1441">
        <f>'GC Table 4 - Tertiary'!XAZ9</f>
        <v>0</v>
      </c>
      <c r="XBG12" s="1445">
        <f>SUM(XBC12:XBF12)</f>
        <v>0</v>
      </c>
      <c r="XBH12" s="1440">
        <f>'GC Table 8 - Primary'!XBA20</f>
        <v>0</v>
      </c>
      <c r="XBI12" s="1441">
        <f>'GC Table 6 - Secondary'!XBA22</f>
        <v>0</v>
      </c>
      <c r="XBJ12" s="1441">
        <f>'GC Table 5 - Worker Training'!XBA20</f>
        <v>0</v>
      </c>
      <c r="XBK12" s="1441">
        <f>'GC Table 4 - Tertiary'!XAZ17</f>
        <v>0</v>
      </c>
      <c r="XBL12" s="1446">
        <f>SUM(XBH12:XBK12)</f>
        <v>0</v>
      </c>
      <c r="XBM12" s="780">
        <v>2014</v>
      </c>
      <c r="XBN12" s="1440">
        <f>'GC Table 8 - Primary'!XBQ8</f>
        <v>0</v>
      </c>
      <c r="XBO12" s="1441">
        <f>'GC Table 6 - Secondary'!XBQ8</f>
        <v>0</v>
      </c>
      <c r="XBP12" s="1441">
        <f>'GC Table 5 - Worker Training'!XBQ8</f>
        <v>0</v>
      </c>
      <c r="XBQ12" s="1441">
        <f>'GC Table 4 - Tertiary'!XBP8</f>
        <v>0</v>
      </c>
      <c r="XBR12" s="1442">
        <f>SUM(XBN12:XBQ12)</f>
        <v>0</v>
      </c>
      <c r="XBS12" s="1443">
        <f>'GC Table 8 - Primary'!XBQ12</f>
        <v>0</v>
      </c>
      <c r="XBT12" s="1441">
        <f>'GC Table 6 - Secondary'!XBQ14</f>
        <v>0</v>
      </c>
      <c r="XBU12" s="1444">
        <f>'GC Table 5 - Worker Training'!XBQ12</f>
        <v>0</v>
      </c>
      <c r="XBV12" s="1441">
        <f>'GC Table 4 - Tertiary'!XBP9</f>
        <v>0</v>
      </c>
      <c r="XBW12" s="1445">
        <f>SUM(XBS12:XBV12)</f>
        <v>0</v>
      </c>
      <c r="XBX12" s="1440">
        <f>'GC Table 8 - Primary'!XBQ20</f>
        <v>0</v>
      </c>
      <c r="XBY12" s="1441">
        <f>'GC Table 6 - Secondary'!XBQ22</f>
        <v>0</v>
      </c>
      <c r="XBZ12" s="1441">
        <f>'GC Table 5 - Worker Training'!XBQ20</f>
        <v>0</v>
      </c>
      <c r="XCA12" s="1441">
        <f>'GC Table 4 - Tertiary'!XBP17</f>
        <v>0</v>
      </c>
      <c r="XCB12" s="1446">
        <f>SUM(XBX12:XCA12)</f>
        <v>0</v>
      </c>
      <c r="XCC12" s="780">
        <v>2014</v>
      </c>
      <c r="XCD12" s="1440">
        <f>'GC Table 8 - Primary'!XCG8</f>
        <v>0</v>
      </c>
      <c r="XCE12" s="1441">
        <f>'GC Table 6 - Secondary'!XCG8</f>
        <v>0</v>
      </c>
      <c r="XCF12" s="1441">
        <f>'GC Table 5 - Worker Training'!XCG8</f>
        <v>0</v>
      </c>
      <c r="XCG12" s="1441">
        <f>'GC Table 4 - Tertiary'!XCF8</f>
        <v>0</v>
      </c>
      <c r="XCH12" s="1442">
        <f>SUM(XCD12:XCG12)</f>
        <v>0</v>
      </c>
      <c r="XCI12" s="1443">
        <f>'GC Table 8 - Primary'!XCG12</f>
        <v>0</v>
      </c>
      <c r="XCJ12" s="1441">
        <f>'GC Table 6 - Secondary'!XCG14</f>
        <v>0</v>
      </c>
      <c r="XCK12" s="1444">
        <f>'GC Table 5 - Worker Training'!XCG12</f>
        <v>0</v>
      </c>
      <c r="XCL12" s="1441">
        <f>'GC Table 4 - Tertiary'!XCF9</f>
        <v>0</v>
      </c>
      <c r="XCM12" s="1445">
        <f>SUM(XCI12:XCL12)</f>
        <v>0</v>
      </c>
      <c r="XCN12" s="1440">
        <f>'GC Table 8 - Primary'!XCG20</f>
        <v>0</v>
      </c>
      <c r="XCO12" s="1441">
        <f>'GC Table 6 - Secondary'!XCG22</f>
        <v>0</v>
      </c>
      <c r="XCP12" s="1441">
        <f>'GC Table 5 - Worker Training'!XCG20</f>
        <v>0</v>
      </c>
      <c r="XCQ12" s="1441">
        <f>'GC Table 4 - Tertiary'!XCF17</f>
        <v>0</v>
      </c>
      <c r="XCR12" s="1446">
        <f>SUM(XCN12:XCQ12)</f>
        <v>0</v>
      </c>
      <c r="XCS12" s="780">
        <v>2014</v>
      </c>
      <c r="XCT12" s="1440">
        <f>'GC Table 8 - Primary'!XCW8</f>
        <v>0</v>
      </c>
      <c r="XCU12" s="1441">
        <f>'GC Table 6 - Secondary'!XCW8</f>
        <v>0</v>
      </c>
      <c r="XCV12" s="1441">
        <f>'GC Table 5 - Worker Training'!XCW8</f>
        <v>0</v>
      </c>
      <c r="XCW12" s="1441">
        <f>'GC Table 4 - Tertiary'!XCV8</f>
        <v>0</v>
      </c>
      <c r="XCX12" s="1442">
        <f>SUM(XCT12:XCW12)</f>
        <v>0</v>
      </c>
      <c r="XCY12" s="1443">
        <f>'GC Table 8 - Primary'!XCW12</f>
        <v>0</v>
      </c>
      <c r="XCZ12" s="1441">
        <f>'GC Table 6 - Secondary'!XCW14</f>
        <v>0</v>
      </c>
      <c r="XDA12" s="1444">
        <f>'GC Table 5 - Worker Training'!XCW12</f>
        <v>0</v>
      </c>
      <c r="XDB12" s="1441">
        <f>'GC Table 4 - Tertiary'!XCV9</f>
        <v>0</v>
      </c>
      <c r="XDC12" s="1445">
        <f>SUM(XCY12:XDB12)</f>
        <v>0</v>
      </c>
      <c r="XDD12" s="1440">
        <f>'GC Table 8 - Primary'!XCW20</f>
        <v>0</v>
      </c>
      <c r="XDE12" s="1441">
        <f>'GC Table 6 - Secondary'!XCW22</f>
        <v>0</v>
      </c>
      <c r="XDF12" s="1441">
        <f>'GC Table 5 - Worker Training'!XCW20</f>
        <v>0</v>
      </c>
      <c r="XDG12" s="1441">
        <f>'GC Table 4 - Tertiary'!XCV17</f>
        <v>0</v>
      </c>
      <c r="XDH12" s="1446">
        <f>SUM(XDD12:XDG12)</f>
        <v>0</v>
      </c>
      <c r="XDI12" s="780">
        <v>2014</v>
      </c>
      <c r="XDJ12" s="1440">
        <f>'GC Table 8 - Primary'!XDM8</f>
        <v>0</v>
      </c>
      <c r="XDK12" s="1441">
        <f>'GC Table 6 - Secondary'!XDM8</f>
        <v>0</v>
      </c>
      <c r="XDL12" s="1441">
        <f>'GC Table 5 - Worker Training'!XDM8</f>
        <v>0</v>
      </c>
      <c r="XDM12" s="1441">
        <f>'GC Table 4 - Tertiary'!XDL8</f>
        <v>0</v>
      </c>
      <c r="XDN12" s="1442">
        <f>SUM(XDJ12:XDM12)</f>
        <v>0</v>
      </c>
      <c r="XDO12" s="1443">
        <f>'GC Table 8 - Primary'!XDM12</f>
        <v>0</v>
      </c>
      <c r="XDP12" s="1441">
        <f>'GC Table 6 - Secondary'!XDM14</f>
        <v>0</v>
      </c>
      <c r="XDQ12" s="1444">
        <f>'GC Table 5 - Worker Training'!XDM12</f>
        <v>0</v>
      </c>
      <c r="XDR12" s="1441">
        <f>'GC Table 4 - Tertiary'!XDL9</f>
        <v>0</v>
      </c>
      <c r="XDS12" s="1445">
        <f>SUM(XDO12:XDR12)</f>
        <v>0</v>
      </c>
      <c r="XDT12" s="1440">
        <f>'GC Table 8 - Primary'!XDM20</f>
        <v>0</v>
      </c>
      <c r="XDU12" s="1441">
        <f>'GC Table 6 - Secondary'!XDM22</f>
        <v>0</v>
      </c>
      <c r="XDV12" s="1441">
        <f>'GC Table 5 - Worker Training'!XDM20</f>
        <v>0</v>
      </c>
      <c r="XDW12" s="1441">
        <f>'GC Table 4 - Tertiary'!XDL17</f>
        <v>0</v>
      </c>
      <c r="XDX12" s="1446">
        <f>SUM(XDT12:XDW12)</f>
        <v>0</v>
      </c>
      <c r="XDY12" s="780">
        <v>2014</v>
      </c>
      <c r="XDZ12" s="1440">
        <f>'GC Table 8 - Primary'!XEC8</f>
        <v>0</v>
      </c>
      <c r="XEA12" s="1441">
        <f>'GC Table 6 - Secondary'!XEC8</f>
        <v>0</v>
      </c>
      <c r="XEB12" s="1441">
        <f>'GC Table 5 - Worker Training'!XEC8</f>
        <v>0</v>
      </c>
      <c r="XEC12" s="1441">
        <f>'GC Table 4 - Tertiary'!XEB8</f>
        <v>0</v>
      </c>
      <c r="XED12" s="1442">
        <f>SUM(XDZ12:XEC12)</f>
        <v>0</v>
      </c>
      <c r="XEE12" s="1443">
        <f>'GC Table 8 - Primary'!XEC12</f>
        <v>0</v>
      </c>
      <c r="XEF12" s="1441">
        <f>'GC Table 6 - Secondary'!XEC14</f>
        <v>0</v>
      </c>
      <c r="XEG12" s="1444">
        <f>'GC Table 5 - Worker Training'!XEC12</f>
        <v>0</v>
      </c>
      <c r="XEH12" s="1441">
        <f>'GC Table 4 - Tertiary'!XEB9</f>
        <v>0</v>
      </c>
      <c r="XEI12" s="1445">
        <f>SUM(XEE12:XEH12)</f>
        <v>0</v>
      </c>
      <c r="XEJ12" s="1440">
        <f>'GC Table 8 - Primary'!XEC20</f>
        <v>0</v>
      </c>
      <c r="XEK12" s="1441">
        <f>'GC Table 6 - Secondary'!XEC22</f>
        <v>0</v>
      </c>
      <c r="XEL12" s="1441">
        <f>'GC Table 5 - Worker Training'!XEC20</f>
        <v>0</v>
      </c>
      <c r="XEM12" s="1441">
        <f>'GC Table 4 - Tertiary'!XEB17</f>
        <v>0</v>
      </c>
      <c r="XEN12" s="1446">
        <f>SUM(XEJ12:XEM12)</f>
        <v>0</v>
      </c>
      <c r="XEO12" s="780">
        <v>2014</v>
      </c>
      <c r="XEP12" s="1440">
        <f>'GC Table 8 - Primary'!XES8</f>
        <v>0</v>
      </c>
      <c r="XEQ12" s="1441">
        <f>'GC Table 6 - Secondary'!XES8</f>
        <v>0</v>
      </c>
      <c r="XER12" s="1441">
        <f>'GC Table 5 - Worker Training'!XES8</f>
        <v>0</v>
      </c>
      <c r="XES12" s="1441">
        <f>'GC Table 4 - Tertiary'!XER8</f>
        <v>0</v>
      </c>
      <c r="XET12" s="1442">
        <f>SUM(XEP12:XES12)</f>
        <v>0</v>
      </c>
      <c r="XEU12" s="1443">
        <f>'GC Table 8 - Primary'!XES12</f>
        <v>0</v>
      </c>
      <c r="XEV12" s="1441">
        <f>'GC Table 6 - Secondary'!XES14</f>
        <v>0</v>
      </c>
      <c r="XEW12" s="1444">
        <f>'GC Table 5 - Worker Training'!XES12</f>
        <v>0</v>
      </c>
      <c r="XEX12" s="1441">
        <f>'GC Table 4 - Tertiary'!XER9</f>
        <v>0</v>
      </c>
      <c r="XEY12" s="1445">
        <f>SUM(XEU12:XEX12)</f>
        <v>0</v>
      </c>
      <c r="XEZ12" s="1440">
        <f>'GC Table 8 - Primary'!XES20</f>
        <v>0</v>
      </c>
      <c r="XFA12" s="1441">
        <f>'GC Table 6 - Secondary'!XES22</f>
        <v>0</v>
      </c>
      <c r="XFB12" s="1441">
        <f>'GC Table 5 - Worker Training'!XES20</f>
        <v>0</v>
      </c>
      <c r="XFC12" s="1441">
        <f>'GC Table 4 - Tertiary'!XER17</f>
        <v>0</v>
      </c>
      <c r="XFD12" s="1446">
        <f>SUM(XEZ12:XFC12)</f>
        <v>0</v>
      </c>
    </row>
    <row r="13" spans="1:16384" s="763" customFormat="1" ht="18.649999999999999" customHeight="1">
      <c r="A13" s="2960">
        <v>2013</v>
      </c>
      <c r="B13" s="2961">
        <v>133</v>
      </c>
      <c r="C13" s="2174">
        <v>24</v>
      </c>
      <c r="D13" s="2174">
        <v>2</v>
      </c>
      <c r="E13" s="2174">
        <v>1</v>
      </c>
      <c r="F13" s="2175">
        <f t="shared" si="0"/>
        <v>160</v>
      </c>
      <c r="G13" s="2176">
        <v>707</v>
      </c>
      <c r="H13" s="2174">
        <v>296</v>
      </c>
      <c r="I13" s="2177">
        <v>0</v>
      </c>
      <c r="J13" s="2174">
        <v>18</v>
      </c>
      <c r="K13" s="2178">
        <f t="shared" ref="K13:K20" si="2">SUM(G13:J13)</f>
        <v>1021</v>
      </c>
      <c r="L13" s="2961">
        <v>15608</v>
      </c>
      <c r="M13" s="2174">
        <v>4447</v>
      </c>
      <c r="N13" s="2962">
        <v>337</v>
      </c>
      <c r="O13" s="2174">
        <v>420</v>
      </c>
      <c r="P13" s="2179">
        <f t="shared" si="1"/>
        <v>20812</v>
      </c>
      <c r="Q13" s="781" t="s">
        <v>834</v>
      </c>
      <c r="R13" s="781"/>
      <c r="S13" s="781"/>
    </row>
    <row r="14" spans="1:16384" s="763" customFormat="1" ht="18.649999999999999" customHeight="1">
      <c r="A14" s="2960">
        <v>2012</v>
      </c>
      <c r="B14" s="2963">
        <v>142</v>
      </c>
      <c r="C14" s="2964">
        <v>26</v>
      </c>
      <c r="D14" s="2964">
        <v>3</v>
      </c>
      <c r="E14" s="2964">
        <v>1</v>
      </c>
      <c r="F14" s="2965">
        <f t="shared" si="0"/>
        <v>172</v>
      </c>
      <c r="G14" s="2966">
        <v>684</v>
      </c>
      <c r="H14" s="2964">
        <v>305</v>
      </c>
      <c r="I14" s="2967">
        <v>29</v>
      </c>
      <c r="J14" s="2964">
        <v>18</v>
      </c>
      <c r="K14" s="2968">
        <f t="shared" si="2"/>
        <v>1036</v>
      </c>
      <c r="L14" s="2963">
        <v>17285</v>
      </c>
      <c r="M14" s="2964">
        <v>5518</v>
      </c>
      <c r="N14" s="2964">
        <v>517</v>
      </c>
      <c r="O14" s="2964">
        <v>428</v>
      </c>
      <c r="P14" s="2969">
        <f t="shared" si="1"/>
        <v>23748</v>
      </c>
    </row>
    <row r="15" spans="1:16384" s="763" customFormat="1" ht="18.649999999999999" customHeight="1">
      <c r="A15" s="2960">
        <v>2011</v>
      </c>
      <c r="B15" s="2963">
        <v>142</v>
      </c>
      <c r="C15" s="2964">
        <v>28</v>
      </c>
      <c r="D15" s="2964">
        <v>2</v>
      </c>
      <c r="E15" s="2964">
        <v>1</v>
      </c>
      <c r="F15" s="2965">
        <f t="shared" si="0"/>
        <v>173</v>
      </c>
      <c r="G15" s="2966">
        <v>723</v>
      </c>
      <c r="H15" s="2964">
        <v>300</v>
      </c>
      <c r="I15" s="2967">
        <v>26</v>
      </c>
      <c r="J15" s="2964">
        <v>18</v>
      </c>
      <c r="K15" s="2968">
        <f t="shared" si="2"/>
        <v>1067</v>
      </c>
      <c r="L15" s="2963">
        <v>18446</v>
      </c>
      <c r="M15" s="2964">
        <v>5958</v>
      </c>
      <c r="N15" s="2964">
        <v>394</v>
      </c>
      <c r="O15" s="2964">
        <v>303</v>
      </c>
      <c r="P15" s="2969">
        <f t="shared" si="1"/>
        <v>25101</v>
      </c>
    </row>
    <row r="16" spans="1:16384" s="763" customFormat="1" ht="18.649999999999999" customHeight="1">
      <c r="A16" s="2970">
        <v>2010</v>
      </c>
      <c r="B16" s="2971">
        <v>138</v>
      </c>
      <c r="C16" s="2972">
        <v>25</v>
      </c>
      <c r="D16" s="2972">
        <v>2</v>
      </c>
      <c r="E16" s="2972">
        <v>1</v>
      </c>
      <c r="F16" s="2973">
        <f t="shared" si="0"/>
        <v>166</v>
      </c>
      <c r="G16" s="2974">
        <v>658</v>
      </c>
      <c r="H16" s="2972">
        <v>318</v>
      </c>
      <c r="I16" s="2972">
        <v>25</v>
      </c>
      <c r="J16" s="2972">
        <v>15</v>
      </c>
      <c r="K16" s="2975">
        <f t="shared" si="2"/>
        <v>1016</v>
      </c>
      <c r="L16" s="2971">
        <v>15969</v>
      </c>
      <c r="M16" s="2972">
        <v>5443</v>
      </c>
      <c r="N16" s="2972">
        <v>500</v>
      </c>
      <c r="O16" s="2972">
        <v>243</v>
      </c>
      <c r="P16" s="2976">
        <f t="shared" si="1"/>
        <v>22155</v>
      </c>
    </row>
    <row r="17" spans="1:16" s="763" customFormat="1" ht="18.649999999999999" customHeight="1">
      <c r="A17" s="2977">
        <v>2009</v>
      </c>
      <c r="B17" s="2971">
        <v>133</v>
      </c>
      <c r="C17" s="2972">
        <v>25</v>
      </c>
      <c r="D17" s="2972">
        <v>2</v>
      </c>
      <c r="E17" s="2972">
        <v>1</v>
      </c>
      <c r="F17" s="2973">
        <f t="shared" si="0"/>
        <v>161</v>
      </c>
      <c r="G17" s="2974">
        <v>617</v>
      </c>
      <c r="H17" s="2972">
        <v>313</v>
      </c>
      <c r="I17" s="2972">
        <v>23</v>
      </c>
      <c r="J17" s="2972">
        <v>16</v>
      </c>
      <c r="K17" s="2975">
        <f t="shared" si="2"/>
        <v>969</v>
      </c>
      <c r="L17" s="2971">
        <v>13991</v>
      </c>
      <c r="M17" s="2972">
        <v>4715</v>
      </c>
      <c r="N17" s="2972">
        <v>556</v>
      </c>
      <c r="O17" s="2972">
        <v>245</v>
      </c>
      <c r="P17" s="2976">
        <f t="shared" si="1"/>
        <v>19507</v>
      </c>
    </row>
    <row r="18" spans="1:16" s="763" customFormat="1" ht="18.649999999999999" customHeight="1">
      <c r="A18" s="2977">
        <v>2008</v>
      </c>
      <c r="B18" s="2971">
        <v>85</v>
      </c>
      <c r="C18" s="2972">
        <v>24</v>
      </c>
      <c r="D18" s="2972">
        <v>2</v>
      </c>
      <c r="E18" s="2972">
        <v>1</v>
      </c>
      <c r="F18" s="2973">
        <f t="shared" si="0"/>
        <v>112</v>
      </c>
      <c r="G18" s="2974">
        <v>289</v>
      </c>
      <c r="H18" s="2972">
        <v>263</v>
      </c>
      <c r="I18" s="2972">
        <v>27</v>
      </c>
      <c r="J18" s="2972">
        <v>28</v>
      </c>
      <c r="K18" s="2975">
        <f t="shared" si="2"/>
        <v>607</v>
      </c>
      <c r="L18" s="2971">
        <v>11306</v>
      </c>
      <c r="M18" s="2972">
        <v>4646</v>
      </c>
      <c r="N18" s="2972">
        <v>724</v>
      </c>
      <c r="O18" s="2972">
        <v>385</v>
      </c>
      <c r="P18" s="2976">
        <f t="shared" si="1"/>
        <v>17061</v>
      </c>
    </row>
    <row r="19" spans="1:16" s="763" customFormat="1" ht="18.649999999999999" customHeight="1">
      <c r="A19" s="2977">
        <v>2007</v>
      </c>
      <c r="B19" s="2971">
        <v>66</v>
      </c>
      <c r="C19" s="2972">
        <v>19</v>
      </c>
      <c r="D19" s="2972">
        <v>2</v>
      </c>
      <c r="E19" s="2972">
        <v>2</v>
      </c>
      <c r="F19" s="2973">
        <f t="shared" si="0"/>
        <v>89</v>
      </c>
      <c r="G19" s="2974">
        <v>273</v>
      </c>
      <c r="H19" s="2972">
        <v>303</v>
      </c>
      <c r="I19" s="2972">
        <v>24</v>
      </c>
      <c r="J19" s="2972">
        <v>17</v>
      </c>
      <c r="K19" s="2975">
        <f t="shared" si="2"/>
        <v>617</v>
      </c>
      <c r="L19" s="2971">
        <v>9943</v>
      </c>
      <c r="M19" s="2972">
        <v>4123</v>
      </c>
      <c r="N19" s="2972">
        <v>658</v>
      </c>
      <c r="O19" s="2972">
        <v>668</v>
      </c>
      <c r="P19" s="2976">
        <f t="shared" si="1"/>
        <v>15392</v>
      </c>
    </row>
    <row r="20" spans="1:16" s="763" customFormat="1" ht="18.649999999999999" customHeight="1" thickBot="1">
      <c r="A20" s="2977">
        <v>2006</v>
      </c>
      <c r="B20" s="2971">
        <v>76</v>
      </c>
      <c r="C20" s="2972">
        <v>19</v>
      </c>
      <c r="D20" s="2972">
        <v>2</v>
      </c>
      <c r="E20" s="2972">
        <v>1</v>
      </c>
      <c r="F20" s="2973">
        <f t="shared" si="0"/>
        <v>98</v>
      </c>
      <c r="G20" s="2974">
        <v>248</v>
      </c>
      <c r="H20" s="2972">
        <v>287</v>
      </c>
      <c r="I20" s="2972">
        <v>24</v>
      </c>
      <c r="J20" s="2972">
        <v>18</v>
      </c>
      <c r="K20" s="2975">
        <f t="shared" si="2"/>
        <v>577</v>
      </c>
      <c r="L20" s="2971">
        <v>7565</v>
      </c>
      <c r="M20" s="2972">
        <v>4173</v>
      </c>
      <c r="N20" s="2972">
        <v>658</v>
      </c>
      <c r="O20" s="2972">
        <v>217</v>
      </c>
      <c r="P20" s="2976">
        <f t="shared" si="1"/>
        <v>12613</v>
      </c>
    </row>
    <row r="21" spans="1:16" s="782" customFormat="1" ht="18.649999999999999" customHeight="1" thickTop="1" thickBot="1">
      <c r="A21" s="2978" t="s">
        <v>132</v>
      </c>
      <c r="B21" s="2979">
        <f t="shared" ref="B21:P21" si="3">SUM(B14:B20)</f>
        <v>782</v>
      </c>
      <c r="C21" s="1447">
        <f t="shared" si="3"/>
        <v>166</v>
      </c>
      <c r="D21" s="1447">
        <f t="shared" si="3"/>
        <v>15</v>
      </c>
      <c r="E21" s="1447">
        <f t="shared" si="3"/>
        <v>8</v>
      </c>
      <c r="F21" s="1448">
        <f t="shared" si="3"/>
        <v>971</v>
      </c>
      <c r="G21" s="1449">
        <f t="shared" si="3"/>
        <v>3492</v>
      </c>
      <c r="H21" s="1450">
        <f t="shared" si="3"/>
        <v>2089</v>
      </c>
      <c r="I21" s="1450">
        <f t="shared" si="3"/>
        <v>178</v>
      </c>
      <c r="J21" s="1450">
        <f t="shared" si="3"/>
        <v>130</v>
      </c>
      <c r="K21" s="1451">
        <f t="shared" si="3"/>
        <v>5889</v>
      </c>
      <c r="L21" s="2980">
        <f t="shared" si="3"/>
        <v>94505</v>
      </c>
      <c r="M21" s="1452">
        <f t="shared" si="3"/>
        <v>34576</v>
      </c>
      <c r="N21" s="1452">
        <f t="shared" si="3"/>
        <v>4007</v>
      </c>
      <c r="O21" s="1452">
        <f t="shared" si="3"/>
        <v>2489</v>
      </c>
      <c r="P21" s="1453">
        <f t="shared" si="3"/>
        <v>135577</v>
      </c>
    </row>
    <row r="22" spans="1:16" s="763" customFormat="1" ht="12.5" thickBot="1">
      <c r="A22" s="965"/>
      <c r="B22" s="961"/>
      <c r="C22" s="961"/>
      <c r="D22" s="961"/>
      <c r="E22" s="961"/>
      <c r="F22" s="961"/>
      <c r="G22" s="961"/>
      <c r="H22" s="961"/>
      <c r="I22" s="961"/>
      <c r="J22" s="961"/>
      <c r="K22" s="961"/>
      <c r="L22" s="961"/>
      <c r="M22" s="961"/>
      <c r="N22" s="961"/>
      <c r="O22" s="961"/>
      <c r="P22" s="2981"/>
    </row>
    <row r="23" spans="1:16" ht="27.65" customHeight="1">
      <c r="N23" s="610" t="s">
        <v>835</v>
      </c>
    </row>
  </sheetData>
  <mergeCells count="7">
    <mergeCell ref="A1:P1"/>
    <mergeCell ref="A2:P2"/>
    <mergeCell ref="A3:P3"/>
    <mergeCell ref="A5:A6"/>
    <mergeCell ref="B5:F5"/>
    <mergeCell ref="G5:K5"/>
    <mergeCell ref="L5:P5"/>
  </mergeCells>
  <printOptions horizontalCentered="1"/>
  <pageMargins left="0.31496062992125984" right="0.31496062992125984" top="0.78740157480314965" bottom="0.23622047244094491" header="0.19685039370078741" footer="0.19685039370078741"/>
  <pageSetup paperSize="8" orientation="landscape" r:id="rId1"/>
  <headerFooter>
    <oddHeader>&amp;L&amp;A&amp;R&amp;6Page &amp;P of &amp;N</oddHeader>
  </headerFooter>
  <drawing r:id="rId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CFF"/>
  </sheetPr>
  <dimension ref="A1:XFD97"/>
  <sheetViews>
    <sheetView view="pageBreakPreview" zoomScaleSheetLayoutView="100" workbookViewId="0">
      <selection activeCell="B23" sqref="B23"/>
    </sheetView>
  </sheetViews>
  <sheetFormatPr defaultColWidth="8.81640625" defaultRowHeight="14.5"/>
  <cols>
    <col min="1" max="1" width="17.453125" style="610" customWidth="1"/>
    <col min="2" max="2" width="7" style="610" customWidth="1"/>
    <col min="3" max="16" width="7.453125" style="610" customWidth="1"/>
    <col min="17" max="256" width="8.81640625" style="610"/>
    <col min="257" max="257" width="9.81640625" style="610" customWidth="1"/>
    <col min="258" max="261" width="8.453125" style="610" customWidth="1"/>
    <col min="262" max="267" width="8.54296875" style="610" customWidth="1"/>
    <col min="268" max="268" width="9" style="610" customWidth="1"/>
    <col min="269" max="271" width="8.54296875" style="610" customWidth="1"/>
    <col min="272" max="272" width="9.453125" style="610" customWidth="1"/>
    <col min="273" max="512" width="8.81640625" style="610"/>
    <col min="513" max="513" width="9.81640625" style="610" customWidth="1"/>
    <col min="514" max="517" width="8.453125" style="610" customWidth="1"/>
    <col min="518" max="523" width="8.54296875" style="610" customWidth="1"/>
    <col min="524" max="524" width="9" style="610" customWidth="1"/>
    <col min="525" max="527" width="8.54296875" style="610" customWidth="1"/>
    <col min="528" max="528" width="9.453125" style="610" customWidth="1"/>
    <col min="529" max="768" width="8.81640625" style="610"/>
    <col min="769" max="769" width="9.81640625" style="610" customWidth="1"/>
    <col min="770" max="773" width="8.453125" style="610" customWidth="1"/>
    <col min="774" max="779" width="8.54296875" style="610" customWidth="1"/>
    <col min="780" max="780" width="9" style="610" customWidth="1"/>
    <col min="781" max="783" width="8.54296875" style="610" customWidth="1"/>
    <col min="784" max="784" width="9.453125" style="610" customWidth="1"/>
    <col min="785" max="1024" width="8.81640625" style="610"/>
    <col min="1025" max="1025" width="9.81640625" style="610" customWidth="1"/>
    <col min="1026" max="1029" width="8.453125" style="610" customWidth="1"/>
    <col min="1030" max="1035" width="8.54296875" style="610" customWidth="1"/>
    <col min="1036" max="1036" width="9" style="610" customWidth="1"/>
    <col min="1037" max="1039" width="8.54296875" style="610" customWidth="1"/>
    <col min="1040" max="1040" width="9.453125" style="610" customWidth="1"/>
    <col min="1041" max="1280" width="8.81640625" style="610"/>
    <col min="1281" max="1281" width="9.81640625" style="610" customWidth="1"/>
    <col min="1282" max="1285" width="8.453125" style="610" customWidth="1"/>
    <col min="1286" max="1291" width="8.54296875" style="610" customWidth="1"/>
    <col min="1292" max="1292" width="9" style="610" customWidth="1"/>
    <col min="1293" max="1295" width="8.54296875" style="610" customWidth="1"/>
    <col min="1296" max="1296" width="9.453125" style="610" customWidth="1"/>
    <col min="1297" max="1536" width="8.81640625" style="610"/>
    <col min="1537" max="1537" width="9.81640625" style="610" customWidth="1"/>
    <col min="1538" max="1541" width="8.453125" style="610" customWidth="1"/>
    <col min="1542" max="1547" width="8.54296875" style="610" customWidth="1"/>
    <col min="1548" max="1548" width="9" style="610" customWidth="1"/>
    <col min="1549" max="1551" width="8.54296875" style="610" customWidth="1"/>
    <col min="1552" max="1552" width="9.453125" style="610" customWidth="1"/>
    <col min="1553" max="1792" width="8.81640625" style="610"/>
    <col min="1793" max="1793" width="9.81640625" style="610" customWidth="1"/>
    <col min="1794" max="1797" width="8.453125" style="610" customWidth="1"/>
    <col min="1798" max="1803" width="8.54296875" style="610" customWidth="1"/>
    <col min="1804" max="1804" width="9" style="610" customWidth="1"/>
    <col min="1805" max="1807" width="8.54296875" style="610" customWidth="1"/>
    <col min="1808" max="1808" width="9.453125" style="610" customWidth="1"/>
    <col min="1809" max="2048" width="8.81640625" style="610"/>
    <col min="2049" max="2049" width="9.81640625" style="610" customWidth="1"/>
    <col min="2050" max="2053" width="8.453125" style="610" customWidth="1"/>
    <col min="2054" max="2059" width="8.54296875" style="610" customWidth="1"/>
    <col min="2060" max="2060" width="9" style="610" customWidth="1"/>
    <col min="2061" max="2063" width="8.54296875" style="610" customWidth="1"/>
    <col min="2064" max="2064" width="9.453125" style="610" customWidth="1"/>
    <col min="2065" max="2304" width="8.81640625" style="610"/>
    <col min="2305" max="2305" width="9.81640625" style="610" customWidth="1"/>
    <col min="2306" max="2309" width="8.453125" style="610" customWidth="1"/>
    <col min="2310" max="2315" width="8.54296875" style="610" customWidth="1"/>
    <col min="2316" max="2316" width="9" style="610" customWidth="1"/>
    <col min="2317" max="2319" width="8.54296875" style="610" customWidth="1"/>
    <col min="2320" max="2320" width="9.453125" style="610" customWidth="1"/>
    <col min="2321" max="2560" width="8.81640625" style="610"/>
    <col min="2561" max="2561" width="9.81640625" style="610" customWidth="1"/>
    <col min="2562" max="2565" width="8.453125" style="610" customWidth="1"/>
    <col min="2566" max="2571" width="8.54296875" style="610" customWidth="1"/>
    <col min="2572" max="2572" width="9" style="610" customWidth="1"/>
    <col min="2573" max="2575" width="8.54296875" style="610" customWidth="1"/>
    <col min="2576" max="2576" width="9.453125" style="610" customWidth="1"/>
    <col min="2577" max="2816" width="8.81640625" style="610"/>
    <col min="2817" max="2817" width="9.81640625" style="610" customWidth="1"/>
    <col min="2818" max="2821" width="8.453125" style="610" customWidth="1"/>
    <col min="2822" max="2827" width="8.54296875" style="610" customWidth="1"/>
    <col min="2828" max="2828" width="9" style="610" customWidth="1"/>
    <col min="2829" max="2831" width="8.54296875" style="610" customWidth="1"/>
    <col min="2832" max="2832" width="9.453125" style="610" customWidth="1"/>
    <col min="2833" max="3072" width="8.81640625" style="610"/>
    <col min="3073" max="3073" width="9.81640625" style="610" customWidth="1"/>
    <col min="3074" max="3077" width="8.453125" style="610" customWidth="1"/>
    <col min="3078" max="3083" width="8.54296875" style="610" customWidth="1"/>
    <col min="3084" max="3084" width="9" style="610" customWidth="1"/>
    <col min="3085" max="3087" width="8.54296875" style="610" customWidth="1"/>
    <col min="3088" max="3088" width="9.453125" style="610" customWidth="1"/>
    <col min="3089" max="3328" width="8.81640625" style="610"/>
    <col min="3329" max="3329" width="9.81640625" style="610" customWidth="1"/>
    <col min="3330" max="3333" width="8.453125" style="610" customWidth="1"/>
    <col min="3334" max="3339" width="8.54296875" style="610" customWidth="1"/>
    <col min="3340" max="3340" width="9" style="610" customWidth="1"/>
    <col min="3341" max="3343" width="8.54296875" style="610" customWidth="1"/>
    <col min="3344" max="3344" width="9.453125" style="610" customWidth="1"/>
    <col min="3345" max="3584" width="8.81640625" style="610"/>
    <col min="3585" max="3585" width="9.81640625" style="610" customWidth="1"/>
    <col min="3586" max="3589" width="8.453125" style="610" customWidth="1"/>
    <col min="3590" max="3595" width="8.54296875" style="610" customWidth="1"/>
    <col min="3596" max="3596" width="9" style="610" customWidth="1"/>
    <col min="3597" max="3599" width="8.54296875" style="610" customWidth="1"/>
    <col min="3600" max="3600" width="9.453125" style="610" customWidth="1"/>
    <col min="3601" max="3840" width="8.81640625" style="610"/>
    <col min="3841" max="3841" width="9.81640625" style="610" customWidth="1"/>
    <col min="3842" max="3845" width="8.453125" style="610" customWidth="1"/>
    <col min="3846" max="3851" width="8.54296875" style="610" customWidth="1"/>
    <col min="3852" max="3852" width="9" style="610" customWidth="1"/>
    <col min="3853" max="3855" width="8.54296875" style="610" customWidth="1"/>
    <col min="3856" max="3856" width="9.453125" style="610" customWidth="1"/>
    <col min="3857" max="4096" width="8.81640625" style="610"/>
    <col min="4097" max="4097" width="9.81640625" style="610" customWidth="1"/>
    <col min="4098" max="4101" width="8.453125" style="610" customWidth="1"/>
    <col min="4102" max="4107" width="8.54296875" style="610" customWidth="1"/>
    <col min="4108" max="4108" width="9" style="610" customWidth="1"/>
    <col min="4109" max="4111" width="8.54296875" style="610" customWidth="1"/>
    <col min="4112" max="4112" width="9.453125" style="610" customWidth="1"/>
    <col min="4113" max="4352" width="8.81640625" style="610"/>
    <col min="4353" max="4353" width="9.81640625" style="610" customWidth="1"/>
    <col min="4354" max="4357" width="8.453125" style="610" customWidth="1"/>
    <col min="4358" max="4363" width="8.54296875" style="610" customWidth="1"/>
    <col min="4364" max="4364" width="9" style="610" customWidth="1"/>
    <col min="4365" max="4367" width="8.54296875" style="610" customWidth="1"/>
    <col min="4368" max="4368" width="9.453125" style="610" customWidth="1"/>
    <col min="4369" max="4608" width="8.81640625" style="610"/>
    <col min="4609" max="4609" width="9.81640625" style="610" customWidth="1"/>
    <col min="4610" max="4613" width="8.453125" style="610" customWidth="1"/>
    <col min="4614" max="4619" width="8.54296875" style="610" customWidth="1"/>
    <col min="4620" max="4620" width="9" style="610" customWidth="1"/>
    <col min="4621" max="4623" width="8.54296875" style="610" customWidth="1"/>
    <col min="4624" max="4624" width="9.453125" style="610" customWidth="1"/>
    <col min="4625" max="4864" width="8.81640625" style="610"/>
    <col min="4865" max="4865" width="9.81640625" style="610" customWidth="1"/>
    <col min="4866" max="4869" width="8.453125" style="610" customWidth="1"/>
    <col min="4870" max="4875" width="8.54296875" style="610" customWidth="1"/>
    <col min="4876" max="4876" width="9" style="610" customWidth="1"/>
    <col min="4877" max="4879" width="8.54296875" style="610" customWidth="1"/>
    <col min="4880" max="4880" width="9.453125" style="610" customWidth="1"/>
    <col min="4881" max="5120" width="8.81640625" style="610"/>
    <col min="5121" max="5121" width="9.81640625" style="610" customWidth="1"/>
    <col min="5122" max="5125" width="8.453125" style="610" customWidth="1"/>
    <col min="5126" max="5131" width="8.54296875" style="610" customWidth="1"/>
    <col min="5132" max="5132" width="9" style="610" customWidth="1"/>
    <col min="5133" max="5135" width="8.54296875" style="610" customWidth="1"/>
    <col min="5136" max="5136" width="9.453125" style="610" customWidth="1"/>
    <col min="5137" max="5376" width="8.81640625" style="610"/>
    <col min="5377" max="5377" width="9.81640625" style="610" customWidth="1"/>
    <col min="5378" max="5381" width="8.453125" style="610" customWidth="1"/>
    <col min="5382" max="5387" width="8.54296875" style="610" customWidth="1"/>
    <col min="5388" max="5388" width="9" style="610" customWidth="1"/>
    <col min="5389" max="5391" width="8.54296875" style="610" customWidth="1"/>
    <col min="5392" max="5392" width="9.453125" style="610" customWidth="1"/>
    <col min="5393" max="5632" width="8.81640625" style="610"/>
    <col min="5633" max="5633" width="9.81640625" style="610" customWidth="1"/>
    <col min="5634" max="5637" width="8.453125" style="610" customWidth="1"/>
    <col min="5638" max="5643" width="8.54296875" style="610" customWidth="1"/>
    <col min="5644" max="5644" width="9" style="610" customWidth="1"/>
    <col min="5645" max="5647" width="8.54296875" style="610" customWidth="1"/>
    <col min="5648" max="5648" width="9.453125" style="610" customWidth="1"/>
    <col min="5649" max="5888" width="8.81640625" style="610"/>
    <col min="5889" max="5889" width="9.81640625" style="610" customWidth="1"/>
    <col min="5890" max="5893" width="8.453125" style="610" customWidth="1"/>
    <col min="5894" max="5899" width="8.54296875" style="610" customWidth="1"/>
    <col min="5900" max="5900" width="9" style="610" customWidth="1"/>
    <col min="5901" max="5903" width="8.54296875" style="610" customWidth="1"/>
    <col min="5904" max="5904" width="9.453125" style="610" customWidth="1"/>
    <col min="5905" max="6144" width="8.81640625" style="610"/>
    <col min="6145" max="6145" width="9.81640625" style="610" customWidth="1"/>
    <col min="6146" max="6149" width="8.453125" style="610" customWidth="1"/>
    <col min="6150" max="6155" width="8.54296875" style="610" customWidth="1"/>
    <col min="6156" max="6156" width="9" style="610" customWidth="1"/>
    <col min="6157" max="6159" width="8.54296875" style="610" customWidth="1"/>
    <col min="6160" max="6160" width="9.453125" style="610" customWidth="1"/>
    <col min="6161" max="6400" width="8.81640625" style="610"/>
    <col min="6401" max="6401" width="9.81640625" style="610" customWidth="1"/>
    <col min="6402" max="6405" width="8.453125" style="610" customWidth="1"/>
    <col min="6406" max="6411" width="8.54296875" style="610" customWidth="1"/>
    <col min="6412" max="6412" width="9" style="610" customWidth="1"/>
    <col min="6413" max="6415" width="8.54296875" style="610" customWidth="1"/>
    <col min="6416" max="6416" width="9.453125" style="610" customWidth="1"/>
    <col min="6417" max="6656" width="8.81640625" style="610"/>
    <col min="6657" max="6657" width="9.81640625" style="610" customWidth="1"/>
    <col min="6658" max="6661" width="8.453125" style="610" customWidth="1"/>
    <col min="6662" max="6667" width="8.54296875" style="610" customWidth="1"/>
    <col min="6668" max="6668" width="9" style="610" customWidth="1"/>
    <col min="6669" max="6671" width="8.54296875" style="610" customWidth="1"/>
    <col min="6672" max="6672" width="9.453125" style="610" customWidth="1"/>
    <col min="6673" max="6912" width="8.81640625" style="610"/>
    <col min="6913" max="6913" width="9.81640625" style="610" customWidth="1"/>
    <col min="6914" max="6917" width="8.453125" style="610" customWidth="1"/>
    <col min="6918" max="6923" width="8.54296875" style="610" customWidth="1"/>
    <col min="6924" max="6924" width="9" style="610" customWidth="1"/>
    <col min="6925" max="6927" width="8.54296875" style="610" customWidth="1"/>
    <col min="6928" max="6928" width="9.453125" style="610" customWidth="1"/>
    <col min="6929" max="7168" width="8.81640625" style="610"/>
    <col min="7169" max="7169" width="9.81640625" style="610" customWidth="1"/>
    <col min="7170" max="7173" width="8.453125" style="610" customWidth="1"/>
    <col min="7174" max="7179" width="8.54296875" style="610" customWidth="1"/>
    <col min="7180" max="7180" width="9" style="610" customWidth="1"/>
    <col min="7181" max="7183" width="8.54296875" style="610" customWidth="1"/>
    <col min="7184" max="7184" width="9.453125" style="610" customWidth="1"/>
    <col min="7185" max="7424" width="8.81640625" style="610"/>
    <col min="7425" max="7425" width="9.81640625" style="610" customWidth="1"/>
    <col min="7426" max="7429" width="8.453125" style="610" customWidth="1"/>
    <col min="7430" max="7435" width="8.54296875" style="610" customWidth="1"/>
    <col min="7436" max="7436" width="9" style="610" customWidth="1"/>
    <col min="7437" max="7439" width="8.54296875" style="610" customWidth="1"/>
    <col min="7440" max="7440" width="9.453125" style="610" customWidth="1"/>
    <col min="7441" max="7680" width="8.81640625" style="610"/>
    <col min="7681" max="7681" width="9.81640625" style="610" customWidth="1"/>
    <col min="7682" max="7685" width="8.453125" style="610" customWidth="1"/>
    <col min="7686" max="7691" width="8.54296875" style="610" customWidth="1"/>
    <col min="7692" max="7692" width="9" style="610" customWidth="1"/>
    <col min="7693" max="7695" width="8.54296875" style="610" customWidth="1"/>
    <col min="7696" max="7696" width="9.453125" style="610" customWidth="1"/>
    <col min="7697" max="7936" width="8.81640625" style="610"/>
    <col min="7937" max="7937" width="9.81640625" style="610" customWidth="1"/>
    <col min="7938" max="7941" width="8.453125" style="610" customWidth="1"/>
    <col min="7942" max="7947" width="8.54296875" style="610" customWidth="1"/>
    <col min="7948" max="7948" width="9" style="610" customWidth="1"/>
    <col min="7949" max="7951" width="8.54296875" style="610" customWidth="1"/>
    <col min="7952" max="7952" width="9.453125" style="610" customWidth="1"/>
    <col min="7953" max="8192" width="8.81640625" style="610"/>
    <col min="8193" max="8193" width="9.81640625" style="610" customWidth="1"/>
    <col min="8194" max="8197" width="8.453125" style="610" customWidth="1"/>
    <col min="8198" max="8203" width="8.54296875" style="610" customWidth="1"/>
    <col min="8204" max="8204" width="9" style="610" customWidth="1"/>
    <col min="8205" max="8207" width="8.54296875" style="610" customWidth="1"/>
    <col min="8208" max="8208" width="9.453125" style="610" customWidth="1"/>
    <col min="8209" max="8448" width="8.81640625" style="610"/>
    <col min="8449" max="8449" width="9.81640625" style="610" customWidth="1"/>
    <col min="8450" max="8453" width="8.453125" style="610" customWidth="1"/>
    <col min="8454" max="8459" width="8.54296875" style="610" customWidth="1"/>
    <col min="8460" max="8460" width="9" style="610" customWidth="1"/>
    <col min="8461" max="8463" width="8.54296875" style="610" customWidth="1"/>
    <col min="8464" max="8464" width="9.453125" style="610" customWidth="1"/>
    <col min="8465" max="8704" width="8.81640625" style="610"/>
    <col min="8705" max="8705" width="9.81640625" style="610" customWidth="1"/>
    <col min="8706" max="8709" width="8.453125" style="610" customWidth="1"/>
    <col min="8710" max="8715" width="8.54296875" style="610" customWidth="1"/>
    <col min="8716" max="8716" width="9" style="610" customWidth="1"/>
    <col min="8717" max="8719" width="8.54296875" style="610" customWidth="1"/>
    <col min="8720" max="8720" width="9.453125" style="610" customWidth="1"/>
    <col min="8721" max="8960" width="8.81640625" style="610"/>
    <col min="8961" max="8961" width="9.81640625" style="610" customWidth="1"/>
    <col min="8962" max="8965" width="8.453125" style="610" customWidth="1"/>
    <col min="8966" max="8971" width="8.54296875" style="610" customWidth="1"/>
    <col min="8972" max="8972" width="9" style="610" customWidth="1"/>
    <col min="8973" max="8975" width="8.54296875" style="610" customWidth="1"/>
    <col min="8976" max="8976" width="9.453125" style="610" customWidth="1"/>
    <col min="8977" max="9216" width="8.81640625" style="610"/>
    <col min="9217" max="9217" width="9.81640625" style="610" customWidth="1"/>
    <col min="9218" max="9221" width="8.453125" style="610" customWidth="1"/>
    <col min="9222" max="9227" width="8.54296875" style="610" customWidth="1"/>
    <col min="9228" max="9228" width="9" style="610" customWidth="1"/>
    <col min="9229" max="9231" width="8.54296875" style="610" customWidth="1"/>
    <col min="9232" max="9232" width="9.453125" style="610" customWidth="1"/>
    <col min="9233" max="9472" width="8.81640625" style="610"/>
    <col min="9473" max="9473" width="9.81640625" style="610" customWidth="1"/>
    <col min="9474" max="9477" width="8.453125" style="610" customWidth="1"/>
    <col min="9478" max="9483" width="8.54296875" style="610" customWidth="1"/>
    <col min="9484" max="9484" width="9" style="610" customWidth="1"/>
    <col min="9485" max="9487" width="8.54296875" style="610" customWidth="1"/>
    <col min="9488" max="9488" width="9.453125" style="610" customWidth="1"/>
    <col min="9489" max="9728" width="8.81640625" style="610"/>
    <col min="9729" max="9729" width="9.81640625" style="610" customWidth="1"/>
    <col min="9730" max="9733" width="8.453125" style="610" customWidth="1"/>
    <col min="9734" max="9739" width="8.54296875" style="610" customWidth="1"/>
    <col min="9740" max="9740" width="9" style="610" customWidth="1"/>
    <col min="9741" max="9743" width="8.54296875" style="610" customWidth="1"/>
    <col min="9744" max="9744" width="9.453125" style="610" customWidth="1"/>
    <col min="9745" max="9984" width="8.81640625" style="610"/>
    <col min="9985" max="9985" width="9.81640625" style="610" customWidth="1"/>
    <col min="9986" max="9989" width="8.453125" style="610" customWidth="1"/>
    <col min="9990" max="9995" width="8.54296875" style="610" customWidth="1"/>
    <col min="9996" max="9996" width="9" style="610" customWidth="1"/>
    <col min="9997" max="9999" width="8.54296875" style="610" customWidth="1"/>
    <col min="10000" max="10000" width="9.453125" style="610" customWidth="1"/>
    <col min="10001" max="10240" width="8.81640625" style="610"/>
    <col min="10241" max="10241" width="9.81640625" style="610" customWidth="1"/>
    <col min="10242" max="10245" width="8.453125" style="610" customWidth="1"/>
    <col min="10246" max="10251" width="8.54296875" style="610" customWidth="1"/>
    <col min="10252" max="10252" width="9" style="610" customWidth="1"/>
    <col min="10253" max="10255" width="8.54296875" style="610" customWidth="1"/>
    <col min="10256" max="10256" width="9.453125" style="610" customWidth="1"/>
    <col min="10257" max="10496" width="8.81640625" style="610"/>
    <col min="10497" max="10497" width="9.81640625" style="610" customWidth="1"/>
    <col min="10498" max="10501" width="8.453125" style="610" customWidth="1"/>
    <col min="10502" max="10507" width="8.54296875" style="610" customWidth="1"/>
    <col min="10508" max="10508" width="9" style="610" customWidth="1"/>
    <col min="10509" max="10511" width="8.54296875" style="610" customWidth="1"/>
    <col min="10512" max="10512" width="9.453125" style="610" customWidth="1"/>
    <col min="10513" max="10752" width="8.81640625" style="610"/>
    <col min="10753" max="10753" width="9.81640625" style="610" customWidth="1"/>
    <col min="10754" max="10757" width="8.453125" style="610" customWidth="1"/>
    <col min="10758" max="10763" width="8.54296875" style="610" customWidth="1"/>
    <col min="10764" max="10764" width="9" style="610" customWidth="1"/>
    <col min="10765" max="10767" width="8.54296875" style="610" customWidth="1"/>
    <col min="10768" max="10768" width="9.453125" style="610" customWidth="1"/>
    <col min="10769" max="11008" width="8.81640625" style="610"/>
    <col min="11009" max="11009" width="9.81640625" style="610" customWidth="1"/>
    <col min="11010" max="11013" width="8.453125" style="610" customWidth="1"/>
    <col min="11014" max="11019" width="8.54296875" style="610" customWidth="1"/>
    <col min="11020" max="11020" width="9" style="610" customWidth="1"/>
    <col min="11021" max="11023" width="8.54296875" style="610" customWidth="1"/>
    <col min="11024" max="11024" width="9.453125" style="610" customWidth="1"/>
    <col min="11025" max="11264" width="8.81640625" style="610"/>
    <col min="11265" max="11265" width="9.81640625" style="610" customWidth="1"/>
    <col min="11266" max="11269" width="8.453125" style="610" customWidth="1"/>
    <col min="11270" max="11275" width="8.54296875" style="610" customWidth="1"/>
    <col min="11276" max="11276" width="9" style="610" customWidth="1"/>
    <col min="11277" max="11279" width="8.54296875" style="610" customWidth="1"/>
    <col min="11280" max="11280" width="9.453125" style="610" customWidth="1"/>
    <col min="11281" max="11520" width="8.81640625" style="610"/>
    <col min="11521" max="11521" width="9.81640625" style="610" customWidth="1"/>
    <col min="11522" max="11525" width="8.453125" style="610" customWidth="1"/>
    <col min="11526" max="11531" width="8.54296875" style="610" customWidth="1"/>
    <col min="11532" max="11532" width="9" style="610" customWidth="1"/>
    <col min="11533" max="11535" width="8.54296875" style="610" customWidth="1"/>
    <col min="11536" max="11536" width="9.453125" style="610" customWidth="1"/>
    <col min="11537" max="11776" width="8.81640625" style="610"/>
    <col min="11777" max="11777" width="9.81640625" style="610" customWidth="1"/>
    <col min="11778" max="11781" width="8.453125" style="610" customWidth="1"/>
    <col min="11782" max="11787" width="8.54296875" style="610" customWidth="1"/>
    <col min="11788" max="11788" width="9" style="610" customWidth="1"/>
    <col min="11789" max="11791" width="8.54296875" style="610" customWidth="1"/>
    <col min="11792" max="11792" width="9.453125" style="610" customWidth="1"/>
    <col min="11793" max="12032" width="8.81640625" style="610"/>
    <col min="12033" max="12033" width="9.81640625" style="610" customWidth="1"/>
    <col min="12034" max="12037" width="8.453125" style="610" customWidth="1"/>
    <col min="12038" max="12043" width="8.54296875" style="610" customWidth="1"/>
    <col min="12044" max="12044" width="9" style="610" customWidth="1"/>
    <col min="12045" max="12047" width="8.54296875" style="610" customWidth="1"/>
    <col min="12048" max="12048" width="9.453125" style="610" customWidth="1"/>
    <col min="12049" max="12288" width="8.81640625" style="610"/>
    <col min="12289" max="12289" width="9.81640625" style="610" customWidth="1"/>
    <col min="12290" max="12293" width="8.453125" style="610" customWidth="1"/>
    <col min="12294" max="12299" width="8.54296875" style="610" customWidth="1"/>
    <col min="12300" max="12300" width="9" style="610" customWidth="1"/>
    <col min="12301" max="12303" width="8.54296875" style="610" customWidth="1"/>
    <col min="12304" max="12304" width="9.453125" style="610" customWidth="1"/>
    <col min="12305" max="12544" width="8.81640625" style="610"/>
    <col min="12545" max="12545" width="9.81640625" style="610" customWidth="1"/>
    <col min="12546" max="12549" width="8.453125" style="610" customWidth="1"/>
    <col min="12550" max="12555" width="8.54296875" style="610" customWidth="1"/>
    <col min="12556" max="12556" width="9" style="610" customWidth="1"/>
    <col min="12557" max="12559" width="8.54296875" style="610" customWidth="1"/>
    <col min="12560" max="12560" width="9.453125" style="610" customWidth="1"/>
    <col min="12561" max="12800" width="8.81640625" style="610"/>
    <col min="12801" max="12801" width="9.81640625" style="610" customWidth="1"/>
    <col min="12802" max="12805" width="8.453125" style="610" customWidth="1"/>
    <col min="12806" max="12811" width="8.54296875" style="610" customWidth="1"/>
    <col min="12812" max="12812" width="9" style="610" customWidth="1"/>
    <col min="12813" max="12815" width="8.54296875" style="610" customWidth="1"/>
    <col min="12816" max="12816" width="9.453125" style="610" customWidth="1"/>
    <col min="12817" max="13056" width="8.81640625" style="610"/>
    <col min="13057" max="13057" width="9.81640625" style="610" customWidth="1"/>
    <col min="13058" max="13061" width="8.453125" style="610" customWidth="1"/>
    <col min="13062" max="13067" width="8.54296875" style="610" customWidth="1"/>
    <col min="13068" max="13068" width="9" style="610" customWidth="1"/>
    <col min="13069" max="13071" width="8.54296875" style="610" customWidth="1"/>
    <col min="13072" max="13072" width="9.453125" style="610" customWidth="1"/>
    <col min="13073" max="13312" width="8.81640625" style="610"/>
    <col min="13313" max="13313" width="9.81640625" style="610" customWidth="1"/>
    <col min="13314" max="13317" width="8.453125" style="610" customWidth="1"/>
    <col min="13318" max="13323" width="8.54296875" style="610" customWidth="1"/>
    <col min="13324" max="13324" width="9" style="610" customWidth="1"/>
    <col min="13325" max="13327" width="8.54296875" style="610" customWidth="1"/>
    <col min="13328" max="13328" width="9.453125" style="610" customWidth="1"/>
    <col min="13329" max="13568" width="8.81640625" style="610"/>
    <col min="13569" max="13569" width="9.81640625" style="610" customWidth="1"/>
    <col min="13570" max="13573" width="8.453125" style="610" customWidth="1"/>
    <col min="13574" max="13579" width="8.54296875" style="610" customWidth="1"/>
    <col min="13580" max="13580" width="9" style="610" customWidth="1"/>
    <col min="13581" max="13583" width="8.54296875" style="610" customWidth="1"/>
    <col min="13584" max="13584" width="9.453125" style="610" customWidth="1"/>
    <col min="13585" max="13824" width="8.81640625" style="610"/>
    <col min="13825" max="13825" width="9.81640625" style="610" customWidth="1"/>
    <col min="13826" max="13829" width="8.453125" style="610" customWidth="1"/>
    <col min="13830" max="13835" width="8.54296875" style="610" customWidth="1"/>
    <col min="13836" max="13836" width="9" style="610" customWidth="1"/>
    <col min="13837" max="13839" width="8.54296875" style="610" customWidth="1"/>
    <col min="13840" max="13840" width="9.453125" style="610" customWidth="1"/>
    <col min="13841" max="14080" width="8.81640625" style="610"/>
    <col min="14081" max="14081" width="9.81640625" style="610" customWidth="1"/>
    <col min="14082" max="14085" width="8.453125" style="610" customWidth="1"/>
    <col min="14086" max="14091" width="8.54296875" style="610" customWidth="1"/>
    <col min="14092" max="14092" width="9" style="610" customWidth="1"/>
    <col min="14093" max="14095" width="8.54296875" style="610" customWidth="1"/>
    <col min="14096" max="14096" width="9.453125" style="610" customWidth="1"/>
    <col min="14097" max="14336" width="8.81640625" style="610"/>
    <col min="14337" max="14337" width="9.81640625" style="610" customWidth="1"/>
    <col min="14338" max="14341" width="8.453125" style="610" customWidth="1"/>
    <col min="14342" max="14347" width="8.54296875" style="610" customWidth="1"/>
    <col min="14348" max="14348" width="9" style="610" customWidth="1"/>
    <col min="14349" max="14351" width="8.54296875" style="610" customWidth="1"/>
    <col min="14352" max="14352" width="9.453125" style="610" customWidth="1"/>
    <col min="14353" max="14592" width="8.81640625" style="610"/>
    <col min="14593" max="14593" width="9.81640625" style="610" customWidth="1"/>
    <col min="14594" max="14597" width="8.453125" style="610" customWidth="1"/>
    <col min="14598" max="14603" width="8.54296875" style="610" customWidth="1"/>
    <col min="14604" max="14604" width="9" style="610" customWidth="1"/>
    <col min="14605" max="14607" width="8.54296875" style="610" customWidth="1"/>
    <col min="14608" max="14608" width="9.453125" style="610" customWidth="1"/>
    <col min="14609" max="14848" width="8.81640625" style="610"/>
    <col min="14849" max="14849" width="9.81640625" style="610" customWidth="1"/>
    <col min="14850" max="14853" width="8.453125" style="610" customWidth="1"/>
    <col min="14854" max="14859" width="8.54296875" style="610" customWidth="1"/>
    <col min="14860" max="14860" width="9" style="610" customWidth="1"/>
    <col min="14861" max="14863" width="8.54296875" style="610" customWidth="1"/>
    <col min="14864" max="14864" width="9.453125" style="610" customWidth="1"/>
    <col min="14865" max="15104" width="8.81640625" style="610"/>
    <col min="15105" max="15105" width="9.81640625" style="610" customWidth="1"/>
    <col min="15106" max="15109" width="8.453125" style="610" customWidth="1"/>
    <col min="15110" max="15115" width="8.54296875" style="610" customWidth="1"/>
    <col min="15116" max="15116" width="9" style="610" customWidth="1"/>
    <col min="15117" max="15119" width="8.54296875" style="610" customWidth="1"/>
    <col min="15120" max="15120" width="9.453125" style="610" customWidth="1"/>
    <col min="15121" max="15360" width="8.81640625" style="610"/>
    <col min="15361" max="15361" width="9.81640625" style="610" customWidth="1"/>
    <col min="15362" max="15365" width="8.453125" style="610" customWidth="1"/>
    <col min="15366" max="15371" width="8.54296875" style="610" customWidth="1"/>
    <col min="15372" max="15372" width="9" style="610" customWidth="1"/>
    <col min="15373" max="15375" width="8.54296875" style="610" customWidth="1"/>
    <col min="15376" max="15376" width="9.453125" style="610" customWidth="1"/>
    <col min="15377" max="15616" width="8.81640625" style="610"/>
    <col min="15617" max="15617" width="9.81640625" style="610" customWidth="1"/>
    <col min="15618" max="15621" width="8.453125" style="610" customWidth="1"/>
    <col min="15622" max="15627" width="8.54296875" style="610" customWidth="1"/>
    <col min="15628" max="15628" width="9" style="610" customWidth="1"/>
    <col min="15629" max="15631" width="8.54296875" style="610" customWidth="1"/>
    <col min="15632" max="15632" width="9.453125" style="610" customWidth="1"/>
    <col min="15633" max="15872" width="8.81640625" style="610"/>
    <col min="15873" max="15873" width="9.81640625" style="610" customWidth="1"/>
    <col min="15874" max="15877" width="8.453125" style="610" customWidth="1"/>
    <col min="15878" max="15883" width="8.54296875" style="610" customWidth="1"/>
    <col min="15884" max="15884" width="9" style="610" customWidth="1"/>
    <col min="15885" max="15887" width="8.54296875" style="610" customWidth="1"/>
    <col min="15888" max="15888" width="9.453125" style="610" customWidth="1"/>
    <col min="15889" max="16128" width="8.81640625" style="610"/>
    <col min="16129" max="16129" width="9.81640625" style="610" customWidth="1"/>
    <col min="16130" max="16133" width="8.453125" style="610" customWidth="1"/>
    <col min="16134" max="16139" width="8.54296875" style="610" customWidth="1"/>
    <col min="16140" max="16140" width="9" style="610" customWidth="1"/>
    <col min="16141" max="16143" width="8.54296875" style="610" customWidth="1"/>
    <col min="16144" max="16144" width="9.453125" style="610" customWidth="1"/>
    <col min="16145" max="16384" width="8.81640625" style="610"/>
  </cols>
  <sheetData>
    <row r="1" spans="1:17" ht="18.5">
      <c r="A1" s="5062" t="s">
        <v>1345</v>
      </c>
      <c r="B1" s="5063"/>
      <c r="C1" s="5063"/>
      <c r="D1" s="5063"/>
      <c r="E1" s="5063"/>
      <c r="F1" s="5063"/>
      <c r="G1" s="5063"/>
      <c r="H1" s="5063"/>
      <c r="I1" s="5063"/>
      <c r="J1" s="5063"/>
      <c r="K1" s="5063"/>
      <c r="L1" s="5063"/>
      <c r="M1" s="5063"/>
      <c r="N1" s="5063"/>
      <c r="O1" s="5063"/>
      <c r="P1" s="5064"/>
    </row>
    <row r="2" spans="1:17" s="773" customFormat="1" ht="15.5">
      <c r="A2" s="5065" t="s">
        <v>366</v>
      </c>
      <c r="B2" s="5066"/>
      <c r="C2" s="5066"/>
      <c r="D2" s="5066"/>
      <c r="E2" s="5066"/>
      <c r="F2" s="5066"/>
      <c r="G2" s="5066"/>
      <c r="H2" s="5066"/>
      <c r="I2" s="5066"/>
      <c r="J2" s="5066"/>
      <c r="K2" s="5066"/>
      <c r="L2" s="5066"/>
      <c r="M2" s="5066"/>
      <c r="N2" s="5066"/>
      <c r="O2" s="5066"/>
      <c r="P2" s="5067"/>
    </row>
    <row r="3" spans="1:17" s="790" customFormat="1" ht="15.65" customHeight="1" thickBot="1">
      <c r="A3" s="783" t="s">
        <v>1168</v>
      </c>
      <c r="B3" s="784"/>
      <c r="C3" s="785"/>
      <c r="D3" s="786"/>
      <c r="E3" s="787"/>
      <c r="F3" s="785"/>
      <c r="G3" s="785"/>
      <c r="H3" s="788"/>
      <c r="I3" s="785"/>
      <c r="J3" s="789"/>
      <c r="K3" s="789"/>
      <c r="L3" s="789"/>
      <c r="M3" s="789"/>
      <c r="N3" s="789"/>
      <c r="O3" s="789"/>
      <c r="P3" s="2988"/>
    </row>
    <row r="4" spans="1:17" s="763" customFormat="1" ht="15.65" customHeight="1" thickTop="1">
      <c r="A4" s="1793" t="s">
        <v>345</v>
      </c>
      <c r="B4" s="5080" t="s">
        <v>346</v>
      </c>
      <c r="C4" s="5081"/>
      <c r="D4" s="5081"/>
      <c r="E4" s="5081"/>
      <c r="F4" s="5082"/>
      <c r="G4" s="5083" t="s">
        <v>347</v>
      </c>
      <c r="H4" s="5084"/>
      <c r="I4" s="5084"/>
      <c r="J4" s="5084"/>
      <c r="K4" s="5085"/>
      <c r="L4" s="5086" t="s">
        <v>348</v>
      </c>
      <c r="M4" s="5087"/>
      <c r="N4" s="5087"/>
      <c r="O4" s="5087"/>
      <c r="P4" s="5088"/>
      <c r="Q4" s="1797"/>
    </row>
    <row r="5" spans="1:17" s="763" customFormat="1" ht="15.65" customHeight="1" thickBot="1">
      <c r="A5" s="2989" t="s">
        <v>349</v>
      </c>
      <c r="B5" s="2180" t="s">
        <v>350</v>
      </c>
      <c r="C5" s="1475" t="s">
        <v>351</v>
      </c>
      <c r="D5" s="2181" t="s">
        <v>352</v>
      </c>
      <c r="E5" s="2182" t="s">
        <v>353</v>
      </c>
      <c r="F5" s="2183" t="s">
        <v>109</v>
      </c>
      <c r="G5" s="2184" t="s">
        <v>354</v>
      </c>
      <c r="H5" s="1464" t="s">
        <v>355</v>
      </c>
      <c r="I5" s="2181" t="s">
        <v>356</v>
      </c>
      <c r="J5" s="2182" t="s">
        <v>357</v>
      </c>
      <c r="K5" s="2185" t="s">
        <v>109</v>
      </c>
      <c r="L5" s="2180" t="s">
        <v>354</v>
      </c>
      <c r="M5" s="2186" t="s">
        <v>355</v>
      </c>
      <c r="N5" s="2181" t="s">
        <v>356</v>
      </c>
      <c r="O5" s="2182" t="s">
        <v>357</v>
      </c>
      <c r="P5" s="2183" t="s">
        <v>109</v>
      </c>
    </row>
    <row r="6" spans="1:17" s="763" customFormat="1" ht="15.65" customHeight="1" thickTop="1">
      <c r="A6" s="2990" t="s">
        <v>358</v>
      </c>
      <c r="B6" s="2991">
        <f>'GC Table 3 - Sch Teach Stud'!B8</f>
        <v>42</v>
      </c>
      <c r="C6" s="2187">
        <f>'GC Table 3 - Sch Teach Stud'!C8</f>
        <v>30</v>
      </c>
      <c r="D6" s="2187">
        <f>'GC Table 3 - Sch Teach Stud'!D8</f>
        <v>1</v>
      </c>
      <c r="E6" s="2187">
        <f>'GC Table 3 - Sch Teach Stud'!E8</f>
        <v>1</v>
      </c>
      <c r="F6" s="2188">
        <f>'GC Table 3 - Sch Teach Stud'!F8</f>
        <v>74</v>
      </c>
      <c r="G6" s="2189">
        <f>'GC Table 3 - Sch Teach Stud'!G8</f>
        <v>613</v>
      </c>
      <c r="H6" s="2187">
        <f>'GC Table 3 - Sch Teach Stud'!H8</f>
        <v>693</v>
      </c>
      <c r="I6" s="2187">
        <f>'GC Table 3 - Sch Teach Stud'!I8</f>
        <v>3</v>
      </c>
      <c r="J6" s="2187">
        <f>'GC Table 3 - Sch Teach Stud'!J8</f>
        <v>75</v>
      </c>
      <c r="K6" s="2190">
        <f>'GC Table 3 - Sch Teach Stud'!K8</f>
        <v>1384</v>
      </c>
      <c r="L6" s="2991">
        <f>'GC Table 3 - Sch Teach Stud'!L8</f>
        <v>9029</v>
      </c>
      <c r="M6" s="2187">
        <f>'GC Table 3 - Sch Teach Stud'!M8</f>
        <v>7319</v>
      </c>
      <c r="N6" s="2187">
        <f>'GC Table 3 - Sch Teach Stud'!N8</f>
        <v>79</v>
      </c>
      <c r="O6" s="2187">
        <f>'GC Table 3 - Sch Teach Stud'!O8</f>
        <v>1043</v>
      </c>
      <c r="P6" s="2188">
        <f>'GC Table 3 - Sch Teach Stud'!P8</f>
        <v>17470</v>
      </c>
      <c r="Q6" s="763" t="s">
        <v>820</v>
      </c>
    </row>
    <row r="7" spans="1:17" s="763" customFormat="1" ht="15.65" customHeight="1">
      <c r="A7" s="2977" t="s">
        <v>359</v>
      </c>
      <c r="B7" s="2992">
        <f>'GC Table 3 - Sch Teach Stud'!B9</f>
        <v>18</v>
      </c>
      <c r="C7" s="2191">
        <f>'GC Table 3 - Sch Teach Stud'!C9</f>
        <v>5</v>
      </c>
      <c r="D7" s="2191">
        <f>'GC Table 3 - Sch Teach Stud'!D9</f>
        <v>0</v>
      </c>
      <c r="E7" s="2191">
        <f>'GC Table 3 - Sch Teach Stud'!E9</f>
        <v>0</v>
      </c>
      <c r="F7" s="2192">
        <f>'GC Table 3 - Sch Teach Stud'!F9</f>
        <v>23</v>
      </c>
      <c r="G7" s="2193">
        <f>'GC Table 3 - Sch Teach Stud'!G9</f>
        <v>104</v>
      </c>
      <c r="H7" s="2191">
        <f>'GC Table 3 - Sch Teach Stud'!H9</f>
        <v>75</v>
      </c>
      <c r="I7" s="2191">
        <f>'GC Table 3 - Sch Teach Stud'!I9</f>
        <v>0</v>
      </c>
      <c r="J7" s="2191">
        <f>'GC Table 3 - Sch Teach Stud'!J9</f>
        <v>0</v>
      </c>
      <c r="K7" s="2194">
        <f>'GC Table 3 - Sch Teach Stud'!K9</f>
        <v>179</v>
      </c>
      <c r="L7" s="2992">
        <f>'GC Table 3 - Sch Teach Stud'!L9</f>
        <v>1726</v>
      </c>
      <c r="M7" s="2191">
        <f>'GC Table 3 - Sch Teach Stud'!M9</f>
        <v>801</v>
      </c>
      <c r="N7" s="2191">
        <f>'GC Table 3 - Sch Teach Stud'!N9</f>
        <v>0</v>
      </c>
      <c r="O7" s="2191">
        <f>'GC Table 3 - Sch Teach Stud'!O9</f>
        <v>0</v>
      </c>
      <c r="P7" s="2188">
        <f>'GC Table 3 - Sch Teach Stud'!P9</f>
        <v>2527</v>
      </c>
    </row>
    <row r="8" spans="1:17" s="763" customFormat="1" ht="15.65" customHeight="1">
      <c r="A8" s="2977" t="s">
        <v>360</v>
      </c>
      <c r="B8" s="2992">
        <f>'GC Table 3 - Sch Teach Stud'!B10</f>
        <v>146</v>
      </c>
      <c r="C8" s="2191">
        <f>'GC Table 3 - Sch Teach Stud'!C10</f>
        <v>16</v>
      </c>
      <c r="D8" s="2191">
        <f>'GC Table 3 - Sch Teach Stud'!D10</f>
        <v>0</v>
      </c>
      <c r="E8" s="2191">
        <f>'GC Table 3 - Sch Teach Stud'!E10</f>
        <v>2</v>
      </c>
      <c r="F8" s="2192">
        <f>'GC Table 3 - Sch Teach Stud'!F10</f>
        <v>164</v>
      </c>
      <c r="G8" s="2193">
        <f>'GC Table 3 - Sch Teach Stud'!G10</f>
        <v>1040</v>
      </c>
      <c r="H8" s="2191">
        <f>'GC Table 3 - Sch Teach Stud'!H10</f>
        <v>270</v>
      </c>
      <c r="I8" s="2191">
        <f>'GC Table 3 - Sch Teach Stud'!I10</f>
        <v>0</v>
      </c>
      <c r="J8" s="2191">
        <f>'GC Table 3 - Sch Teach Stud'!J10</f>
        <v>85</v>
      </c>
      <c r="K8" s="2194">
        <f>'GC Table 3 - Sch Teach Stud'!K10</f>
        <v>1395</v>
      </c>
      <c r="L8" s="2992">
        <f>'GC Table 3 - Sch Teach Stud'!L10</f>
        <v>29054</v>
      </c>
      <c r="M8" s="2191">
        <f>'GC Table 3 - Sch Teach Stud'!M10</f>
        <v>6892</v>
      </c>
      <c r="N8" s="2191">
        <f>'GC Table 3 - Sch Teach Stud'!N10</f>
        <v>0</v>
      </c>
      <c r="O8" s="2191">
        <f>'GC Table 3 - Sch Teach Stud'!O10</f>
        <v>2305</v>
      </c>
      <c r="P8" s="2188">
        <f>'GC Table 3 - Sch Teach Stud'!P10</f>
        <v>38251</v>
      </c>
    </row>
    <row r="9" spans="1:17" ht="15.65" customHeight="1" thickBot="1">
      <c r="A9" s="2977" t="s">
        <v>362</v>
      </c>
      <c r="B9" s="2992">
        <f>'GC Table 3 - Sch Teach Stud'!B11</f>
        <v>136</v>
      </c>
      <c r="C9" s="2191">
        <f>'GC Table 3 - Sch Teach Stud'!C11</f>
        <v>39</v>
      </c>
      <c r="D9" s="2191">
        <f>'GC Table 3 - Sch Teach Stud'!D11</f>
        <v>1</v>
      </c>
      <c r="E9" s="2191">
        <f>'GC Table 3 - Sch Teach Stud'!E11</f>
        <v>2</v>
      </c>
      <c r="F9" s="2192">
        <f>'GC Table 3 - Sch Teach Stud'!F11</f>
        <v>178</v>
      </c>
      <c r="G9" s="2193">
        <f>'GC Table 3 - Sch Teach Stud'!G11</f>
        <v>881</v>
      </c>
      <c r="H9" s="2191">
        <f>'GC Table 3 - Sch Teach Stud'!H11</f>
        <v>478</v>
      </c>
      <c r="I9" s="2191">
        <f>'GC Table 3 - Sch Teach Stud'!I11</f>
        <v>17</v>
      </c>
      <c r="J9" s="2191">
        <f>'GC Table 3 - Sch Teach Stud'!J11</f>
        <v>33</v>
      </c>
      <c r="K9" s="2194">
        <f>'GC Table 3 - Sch Teach Stud'!K11</f>
        <v>1409</v>
      </c>
      <c r="L9" s="2992">
        <f>'GC Table 3 - Sch Teach Stud'!L11</f>
        <v>18254</v>
      </c>
      <c r="M9" s="2191">
        <f>'GC Table 3 - Sch Teach Stud'!M11</f>
        <v>7892</v>
      </c>
      <c r="N9" s="2191">
        <f>'GC Table 3 - Sch Teach Stud'!N11</f>
        <v>217</v>
      </c>
      <c r="O9" s="2191">
        <f>'GC Table 3 - Sch Teach Stud'!O11</f>
        <v>1161</v>
      </c>
      <c r="P9" s="2188">
        <f>'GC Table 3 - Sch Teach Stud'!P11</f>
        <v>27524</v>
      </c>
    </row>
    <row r="10" spans="1:17" s="782" customFormat="1" ht="15.65" customHeight="1" thickTop="1" thickBot="1">
      <c r="A10" s="1794" t="s">
        <v>363</v>
      </c>
      <c r="B10" s="1465">
        <f>SUM(B6:B9)</f>
        <v>342</v>
      </c>
      <c r="C10" s="1466">
        <f>SUM(C6:C9)</f>
        <v>90</v>
      </c>
      <c r="D10" s="1466">
        <f>SUM(D6:D9)</f>
        <v>2</v>
      </c>
      <c r="E10" s="1466">
        <f>SUM(E6:E9)</f>
        <v>5</v>
      </c>
      <c r="F10" s="1467">
        <f>SUM(B10:E10)</f>
        <v>439</v>
      </c>
      <c r="G10" s="1468">
        <f>SUM(G6:G9)</f>
        <v>2638</v>
      </c>
      <c r="H10" s="1466">
        <f>SUM(H6:H9)</f>
        <v>1516</v>
      </c>
      <c r="I10" s="1466">
        <f>SUM(I6:I9)</f>
        <v>20</v>
      </c>
      <c r="J10" s="1466">
        <f>SUM(J6:J9)</f>
        <v>193</v>
      </c>
      <c r="K10" s="1469">
        <f>SUM(G10:J10)</f>
        <v>4367</v>
      </c>
      <c r="L10" s="1465">
        <f>SUM(L6:L9)</f>
        <v>58063</v>
      </c>
      <c r="M10" s="1466">
        <f>SUM(M6:M9)</f>
        <v>22904</v>
      </c>
      <c r="N10" s="1466">
        <f>SUM(N6:N9)</f>
        <v>296</v>
      </c>
      <c r="O10" s="1466">
        <f>SUM(O6:O9)</f>
        <v>4509</v>
      </c>
      <c r="P10" s="1467">
        <f>SUM(L10:O10)</f>
        <v>85772</v>
      </c>
    </row>
    <row r="11" spans="1:17" s="792" customFormat="1" ht="15.65" customHeight="1" thickTop="1">
      <c r="A11" s="1795"/>
      <c r="B11" s="1792" t="s">
        <v>769</v>
      </c>
      <c r="C11" s="1454"/>
      <c r="D11" s="1454"/>
      <c r="E11" s="1454"/>
      <c r="F11" s="1454"/>
      <c r="G11" s="1454"/>
      <c r="H11" s="1454"/>
      <c r="I11" s="1454"/>
      <c r="J11" s="1454"/>
      <c r="K11" s="1454"/>
      <c r="L11" s="1454"/>
      <c r="M11" s="1454"/>
      <c r="N11" s="1454"/>
      <c r="O11" s="1454"/>
      <c r="P11" s="2993"/>
    </row>
    <row r="12" spans="1:17" s="792" customFormat="1" ht="15.65" customHeight="1" thickBot="1">
      <c r="A12" s="3530">
        <v>2017</v>
      </c>
      <c r="B12" s="1792"/>
      <c r="C12" s="1454"/>
      <c r="D12" s="1454"/>
      <c r="E12" s="1454"/>
      <c r="F12" s="1454"/>
      <c r="G12" s="1454"/>
      <c r="H12" s="1454"/>
      <c r="I12" s="1454"/>
      <c r="J12" s="1454"/>
      <c r="K12" s="1454"/>
      <c r="L12" s="1454"/>
      <c r="M12" s="1454"/>
      <c r="N12" s="1454"/>
      <c r="O12" s="1454"/>
      <c r="P12" s="2993"/>
    </row>
    <row r="13" spans="1:17" s="792" customFormat="1" ht="15.65" customHeight="1" thickTop="1">
      <c r="A13" s="1793" t="s">
        <v>345</v>
      </c>
      <c r="B13" s="5080" t="s">
        <v>346</v>
      </c>
      <c r="C13" s="5081"/>
      <c r="D13" s="5081"/>
      <c r="E13" s="5081"/>
      <c r="F13" s="5082"/>
      <c r="G13" s="5083" t="s">
        <v>347</v>
      </c>
      <c r="H13" s="5084"/>
      <c r="I13" s="5084"/>
      <c r="J13" s="5084"/>
      <c r="K13" s="5085"/>
      <c r="L13" s="5086" t="s">
        <v>348</v>
      </c>
      <c r="M13" s="5087"/>
      <c r="N13" s="5087"/>
      <c r="O13" s="5087"/>
      <c r="P13" s="5088"/>
    </row>
    <row r="14" spans="1:17" s="792" customFormat="1" ht="15.65" customHeight="1" thickBot="1">
      <c r="A14" s="2989" t="s">
        <v>349</v>
      </c>
      <c r="B14" s="2180" t="s">
        <v>350</v>
      </c>
      <c r="C14" s="1475" t="s">
        <v>351</v>
      </c>
      <c r="D14" s="2181" t="s">
        <v>352</v>
      </c>
      <c r="E14" s="2182" t="s">
        <v>353</v>
      </c>
      <c r="F14" s="2183" t="s">
        <v>109</v>
      </c>
      <c r="G14" s="2180" t="s">
        <v>354</v>
      </c>
      <c r="H14" s="1475" t="s">
        <v>355</v>
      </c>
      <c r="I14" s="2181" t="s">
        <v>356</v>
      </c>
      <c r="J14" s="2182" t="s">
        <v>357</v>
      </c>
      <c r="K14" s="2183" t="s">
        <v>109</v>
      </c>
      <c r="L14" s="2180" t="s">
        <v>354</v>
      </c>
      <c r="M14" s="1475" t="s">
        <v>355</v>
      </c>
      <c r="N14" s="2181" t="s">
        <v>356</v>
      </c>
      <c r="O14" s="2182" t="s">
        <v>357</v>
      </c>
      <c r="P14" s="2183" t="s">
        <v>109</v>
      </c>
    </row>
    <row r="15" spans="1:17" s="792" customFormat="1" ht="15.65" customHeight="1" thickTop="1">
      <c r="A15" s="2990" t="s">
        <v>358</v>
      </c>
      <c r="B15" s="2991">
        <v>44</v>
      </c>
      <c r="C15" s="2187">
        <v>30</v>
      </c>
      <c r="D15" s="2187">
        <v>1</v>
      </c>
      <c r="E15" s="2187">
        <v>1</v>
      </c>
      <c r="F15" s="2188">
        <v>76</v>
      </c>
      <c r="G15" s="2991">
        <v>444</v>
      </c>
      <c r="H15" s="2187">
        <v>485</v>
      </c>
      <c r="I15" s="2187">
        <v>4</v>
      </c>
      <c r="J15" s="2187">
        <v>80</v>
      </c>
      <c r="K15" s="2188">
        <v>1013</v>
      </c>
      <c r="L15" s="2991">
        <v>8028</v>
      </c>
      <c r="M15" s="2187">
        <v>5141</v>
      </c>
      <c r="N15" s="2187">
        <v>85</v>
      </c>
      <c r="O15" s="2187">
        <v>1508</v>
      </c>
      <c r="P15" s="2188">
        <v>14762</v>
      </c>
    </row>
    <row r="16" spans="1:17" s="792" customFormat="1" ht="15.65" customHeight="1">
      <c r="A16" s="2977" t="s">
        <v>359</v>
      </c>
      <c r="B16" s="2992">
        <v>18</v>
      </c>
      <c r="C16" s="2191">
        <v>5</v>
      </c>
      <c r="D16" s="2191">
        <v>0</v>
      </c>
      <c r="E16" s="2191">
        <v>0</v>
      </c>
      <c r="F16" s="2192">
        <v>23</v>
      </c>
      <c r="G16" s="2992">
        <v>90</v>
      </c>
      <c r="H16" s="2191">
        <v>64</v>
      </c>
      <c r="I16" s="2191">
        <v>0</v>
      </c>
      <c r="J16" s="2191">
        <v>0</v>
      </c>
      <c r="K16" s="2192">
        <v>154</v>
      </c>
      <c r="L16" s="2992">
        <v>1477</v>
      </c>
      <c r="M16" s="2191">
        <v>661</v>
      </c>
      <c r="N16" s="2191">
        <v>0</v>
      </c>
      <c r="O16" s="2191">
        <v>0</v>
      </c>
      <c r="P16" s="2192">
        <v>2138</v>
      </c>
    </row>
    <row r="17" spans="1:16384" s="792" customFormat="1" ht="15.65" customHeight="1">
      <c r="A17" s="2977" t="s">
        <v>360</v>
      </c>
      <c r="B17" s="2992">
        <v>131</v>
      </c>
      <c r="C17" s="2191">
        <v>11</v>
      </c>
      <c r="D17" s="2191">
        <v>0</v>
      </c>
      <c r="E17" s="2191">
        <v>2</v>
      </c>
      <c r="F17" s="2192">
        <v>144</v>
      </c>
      <c r="G17" s="2992">
        <v>756</v>
      </c>
      <c r="H17" s="2191">
        <v>149</v>
      </c>
      <c r="I17" s="2191">
        <v>0</v>
      </c>
      <c r="J17" s="2191">
        <v>72</v>
      </c>
      <c r="K17" s="2192">
        <v>977</v>
      </c>
      <c r="L17" s="2992">
        <v>22012</v>
      </c>
      <c r="M17" s="2191">
        <v>4109</v>
      </c>
      <c r="N17" s="2191">
        <v>0</v>
      </c>
      <c r="O17" s="2191">
        <v>1983</v>
      </c>
      <c r="P17" s="2192">
        <v>28104</v>
      </c>
    </row>
    <row r="18" spans="1:16384" s="792" customFormat="1" ht="15.65" customHeight="1" thickBot="1">
      <c r="A18" s="2977" t="s">
        <v>362</v>
      </c>
      <c r="B18" s="2992">
        <v>133</v>
      </c>
      <c r="C18" s="2191">
        <v>28</v>
      </c>
      <c r="D18" s="2191">
        <v>2</v>
      </c>
      <c r="E18" s="2191">
        <v>1</v>
      </c>
      <c r="F18" s="2192">
        <v>164</v>
      </c>
      <c r="G18" s="2992">
        <v>792</v>
      </c>
      <c r="H18" s="2191">
        <v>403</v>
      </c>
      <c r="I18" s="2191">
        <v>29</v>
      </c>
      <c r="J18" s="2191">
        <v>21</v>
      </c>
      <c r="K18" s="2192">
        <v>1245</v>
      </c>
      <c r="L18" s="2992">
        <v>18278</v>
      </c>
      <c r="M18" s="2191">
        <v>6680</v>
      </c>
      <c r="N18" s="2191">
        <v>510</v>
      </c>
      <c r="O18" s="2191">
        <v>440</v>
      </c>
      <c r="P18" s="2192">
        <v>25908</v>
      </c>
    </row>
    <row r="19" spans="1:16384" s="792" customFormat="1" ht="15.65" customHeight="1" thickTop="1" thickBot="1">
      <c r="A19" s="1794" t="s">
        <v>363</v>
      </c>
      <c r="B19" s="1465">
        <v>326</v>
      </c>
      <c r="C19" s="1466">
        <v>74</v>
      </c>
      <c r="D19" s="1466">
        <v>3</v>
      </c>
      <c r="E19" s="1466">
        <v>4</v>
      </c>
      <c r="F19" s="1467">
        <v>407</v>
      </c>
      <c r="G19" s="1465">
        <v>2082</v>
      </c>
      <c r="H19" s="1466">
        <v>1101</v>
      </c>
      <c r="I19" s="1466">
        <v>33</v>
      </c>
      <c r="J19" s="1466">
        <v>173</v>
      </c>
      <c r="K19" s="1467">
        <v>3389</v>
      </c>
      <c r="L19" s="1465">
        <v>49795</v>
      </c>
      <c r="M19" s="1466">
        <v>16591</v>
      </c>
      <c r="N19" s="1466">
        <v>595</v>
      </c>
      <c r="O19" s="1466">
        <v>3931</v>
      </c>
      <c r="P19" s="1467">
        <v>70912</v>
      </c>
    </row>
    <row r="20" spans="1:16384" s="792" customFormat="1" ht="15.65" customHeight="1" thickTop="1">
      <c r="A20" s="3531"/>
      <c r="B20" s="3532"/>
      <c r="C20" s="3532"/>
      <c r="D20" s="3532"/>
      <c r="E20" s="3532"/>
      <c r="F20" s="3532"/>
      <c r="G20" s="3532"/>
      <c r="H20" s="3532"/>
      <c r="I20" s="3532"/>
      <c r="J20" s="3532"/>
      <c r="K20" s="3532"/>
      <c r="L20" s="3532"/>
      <c r="M20" s="3532"/>
      <c r="N20" s="3532"/>
      <c r="O20" s="3532"/>
      <c r="P20" s="3533"/>
    </row>
    <row r="21" spans="1:16384" s="792" customFormat="1" ht="15.65" customHeight="1" thickBot="1">
      <c r="A21" s="783" t="s">
        <v>972</v>
      </c>
      <c r="B21" s="784"/>
      <c r="C21" s="785"/>
      <c r="D21" s="786"/>
      <c r="E21" s="787"/>
      <c r="F21" s="785"/>
      <c r="G21" s="785"/>
      <c r="H21" s="788"/>
      <c r="I21" s="785"/>
      <c r="J21" s="789"/>
      <c r="K21" s="789"/>
      <c r="L21" s="789"/>
      <c r="M21" s="789"/>
      <c r="N21" s="789"/>
      <c r="O21" s="789"/>
      <c r="P21" s="2988"/>
    </row>
    <row r="22" spans="1:16384" s="792" customFormat="1" ht="15.65" customHeight="1" thickTop="1">
      <c r="A22" s="1793" t="s">
        <v>345</v>
      </c>
      <c r="B22" s="3154" t="s">
        <v>1151</v>
      </c>
      <c r="C22" s="3155"/>
      <c r="D22" s="3155"/>
      <c r="E22" s="3155"/>
      <c r="F22" s="3156"/>
      <c r="G22" s="3157" t="s">
        <v>1152</v>
      </c>
      <c r="H22" s="3158"/>
      <c r="I22" s="3158"/>
      <c r="J22" s="3158"/>
      <c r="K22" s="3159"/>
      <c r="L22" s="3160" t="s">
        <v>1153</v>
      </c>
      <c r="M22" s="3161"/>
      <c r="N22" s="3161"/>
      <c r="O22" s="3161"/>
      <c r="P22" s="3162"/>
    </row>
    <row r="23" spans="1:16384" s="790" customFormat="1" ht="15.65" customHeight="1" thickBot="1">
      <c r="A23" s="2989" t="s">
        <v>349</v>
      </c>
      <c r="B23" s="2180" t="s">
        <v>1154</v>
      </c>
      <c r="C23" s="1475" t="s">
        <v>1155</v>
      </c>
      <c r="D23" s="2181" t="s">
        <v>1156</v>
      </c>
      <c r="E23" s="2182" t="s">
        <v>1157</v>
      </c>
      <c r="F23" s="2183" t="s">
        <v>1158</v>
      </c>
      <c r="G23" s="2184" t="s">
        <v>1159</v>
      </c>
      <c r="H23" s="1464" t="s">
        <v>1160</v>
      </c>
      <c r="I23" s="2181" t="s">
        <v>1161</v>
      </c>
      <c r="J23" s="2182" t="s">
        <v>1162</v>
      </c>
      <c r="K23" s="2185" t="s">
        <v>1158</v>
      </c>
      <c r="L23" s="2180" t="s">
        <v>1159</v>
      </c>
      <c r="M23" s="2186" t="s">
        <v>1160</v>
      </c>
      <c r="N23" s="2181" t="s">
        <v>1161</v>
      </c>
      <c r="O23" s="2182" t="s">
        <v>1162</v>
      </c>
      <c r="P23" s="2183" t="s">
        <v>1158</v>
      </c>
    </row>
    <row r="24" spans="1:16384" s="763" customFormat="1" ht="15.65" customHeight="1" thickTop="1">
      <c r="A24" s="2990" t="s">
        <v>358</v>
      </c>
      <c r="B24" s="2991">
        <v>43</v>
      </c>
      <c r="C24" s="2187">
        <v>30</v>
      </c>
      <c r="D24" s="2187">
        <v>1</v>
      </c>
      <c r="E24" s="2187">
        <v>1</v>
      </c>
      <c r="F24" s="2188">
        <v>75</v>
      </c>
      <c r="G24" s="2189">
        <v>454</v>
      </c>
      <c r="H24" s="2187">
        <v>508</v>
      </c>
      <c r="I24" s="2187">
        <v>4</v>
      </c>
      <c r="J24" s="2187">
        <v>79</v>
      </c>
      <c r="K24" s="2190">
        <v>1045</v>
      </c>
      <c r="L24" s="2991">
        <v>7781</v>
      </c>
      <c r="M24" s="2187">
        <v>4995</v>
      </c>
      <c r="N24" s="2187">
        <v>86</v>
      </c>
      <c r="O24" s="2187">
        <v>1568</v>
      </c>
      <c r="P24" s="2188">
        <v>14430</v>
      </c>
    </row>
    <row r="25" spans="1:16384" s="763" customFormat="1" ht="15.65" customHeight="1">
      <c r="A25" s="2977" t="s">
        <v>359</v>
      </c>
      <c r="B25" s="2992">
        <v>19</v>
      </c>
      <c r="C25" s="2191">
        <v>5</v>
      </c>
      <c r="D25" s="2191" t="s">
        <v>1163</v>
      </c>
      <c r="E25" s="2191" t="s">
        <v>1163</v>
      </c>
      <c r="F25" s="2192">
        <v>24</v>
      </c>
      <c r="G25" s="2193">
        <v>90</v>
      </c>
      <c r="H25" s="2191">
        <v>67</v>
      </c>
      <c r="I25" s="2191" t="s">
        <v>1163</v>
      </c>
      <c r="J25" s="2191" t="s">
        <v>1163</v>
      </c>
      <c r="K25" s="2194">
        <v>157</v>
      </c>
      <c r="L25" s="2992">
        <v>1385</v>
      </c>
      <c r="M25" s="2191">
        <v>611</v>
      </c>
      <c r="N25" s="2191" t="s">
        <v>1163</v>
      </c>
      <c r="O25" s="2191" t="s">
        <v>1163</v>
      </c>
      <c r="P25" s="2188">
        <v>1996</v>
      </c>
    </row>
    <row r="26" spans="1:16384" s="763" customFormat="1" ht="15.65" customHeight="1">
      <c r="A26" s="2977" t="s">
        <v>360</v>
      </c>
      <c r="B26" s="2992">
        <v>116</v>
      </c>
      <c r="C26" s="2191">
        <v>10</v>
      </c>
      <c r="D26" s="2191" t="s">
        <v>1163</v>
      </c>
      <c r="E26" s="2191">
        <v>2</v>
      </c>
      <c r="F26" s="2192">
        <v>128</v>
      </c>
      <c r="G26" s="2193">
        <v>773</v>
      </c>
      <c r="H26" s="2191">
        <v>172</v>
      </c>
      <c r="I26" s="2191" t="s">
        <v>1163</v>
      </c>
      <c r="J26" s="2191">
        <v>73</v>
      </c>
      <c r="K26" s="2194">
        <v>1018</v>
      </c>
      <c r="L26" s="2992">
        <v>20488</v>
      </c>
      <c r="M26" s="2191">
        <v>4427</v>
      </c>
      <c r="N26" s="2191" t="s">
        <v>1163</v>
      </c>
      <c r="O26" s="2191">
        <v>1923</v>
      </c>
      <c r="P26" s="2188">
        <v>26838</v>
      </c>
    </row>
    <row r="27" spans="1:16384" s="763" customFormat="1" ht="15.65" customHeight="1" thickBot="1">
      <c r="A27" s="2977" t="s">
        <v>362</v>
      </c>
      <c r="B27" s="2992">
        <v>138</v>
      </c>
      <c r="C27" s="2191">
        <v>27</v>
      </c>
      <c r="D27" s="2191">
        <v>2</v>
      </c>
      <c r="E27" s="2191">
        <v>1</v>
      </c>
      <c r="F27" s="2192">
        <v>168</v>
      </c>
      <c r="G27" s="2193">
        <v>760</v>
      </c>
      <c r="H27" s="2191">
        <v>370</v>
      </c>
      <c r="I27" s="2191">
        <v>20</v>
      </c>
      <c r="J27" s="2191">
        <v>28</v>
      </c>
      <c r="K27" s="2194">
        <v>1178</v>
      </c>
      <c r="L27" s="2992">
        <v>18848</v>
      </c>
      <c r="M27" s="2191">
        <v>5155</v>
      </c>
      <c r="N27" s="2191">
        <v>477</v>
      </c>
      <c r="O27" s="2191">
        <v>329</v>
      </c>
      <c r="P27" s="2188">
        <v>24809</v>
      </c>
    </row>
    <row r="28" spans="1:16384" s="763" customFormat="1" ht="15.65" customHeight="1" thickTop="1" thickBot="1">
      <c r="A28" s="1794" t="s">
        <v>363</v>
      </c>
      <c r="B28" s="1465">
        <v>316</v>
      </c>
      <c r="C28" s="1466">
        <v>72</v>
      </c>
      <c r="D28" s="1466">
        <v>3</v>
      </c>
      <c r="E28" s="1466">
        <v>4</v>
      </c>
      <c r="F28" s="1467">
        <v>395</v>
      </c>
      <c r="G28" s="1468">
        <v>2077</v>
      </c>
      <c r="H28" s="1466">
        <v>1117</v>
      </c>
      <c r="I28" s="1466">
        <v>24</v>
      </c>
      <c r="J28" s="1466">
        <v>180</v>
      </c>
      <c r="K28" s="1469">
        <v>3398</v>
      </c>
      <c r="L28" s="1465">
        <v>48502</v>
      </c>
      <c r="M28" s="1466">
        <v>15188</v>
      </c>
      <c r="N28" s="1466">
        <v>563</v>
      </c>
      <c r="O28" s="1466">
        <v>3820</v>
      </c>
      <c r="P28" s="1467">
        <v>68073</v>
      </c>
    </row>
    <row r="29" spans="1:16384" ht="15.65" customHeight="1" thickTop="1" thickBot="1">
      <c r="A29" s="1795"/>
      <c r="B29" s="1792"/>
      <c r="C29" s="1454"/>
      <c r="D29" s="1454"/>
      <c r="E29" s="1454"/>
      <c r="F29" s="1454"/>
      <c r="G29" s="1454"/>
      <c r="H29" s="1454"/>
      <c r="I29" s="1454"/>
      <c r="J29" s="1454"/>
      <c r="K29" s="1454"/>
      <c r="L29" s="1454"/>
      <c r="M29" s="1454"/>
      <c r="N29" s="1454"/>
      <c r="O29" s="1454"/>
      <c r="P29" s="2993"/>
    </row>
    <row r="30" spans="1:16384" s="782" customFormat="1" ht="15.65" customHeight="1" thickTop="1" thickBot="1">
      <c r="A30" s="783" t="s">
        <v>1006</v>
      </c>
      <c r="B30" s="784"/>
      <c r="C30" s="785"/>
      <c r="D30" s="786"/>
      <c r="E30" s="787"/>
      <c r="F30" s="785"/>
      <c r="G30" s="785"/>
      <c r="H30" s="788"/>
      <c r="I30" s="785"/>
      <c r="J30" s="789"/>
      <c r="K30" s="789"/>
      <c r="L30" s="789"/>
      <c r="M30" s="789"/>
      <c r="N30" s="789"/>
      <c r="O30" s="789"/>
      <c r="P30" s="2988"/>
      <c r="Q30" s="1798"/>
      <c r="R30" s="1799"/>
      <c r="S30" s="1799"/>
      <c r="T30" s="1799"/>
      <c r="U30" s="1799"/>
      <c r="V30" s="1799"/>
      <c r="W30" s="1799"/>
      <c r="X30" s="1799"/>
      <c r="Y30" s="1799"/>
      <c r="Z30" s="1799"/>
      <c r="AA30" s="1799"/>
      <c r="AB30" s="1799"/>
      <c r="AC30" s="1799"/>
      <c r="AD30" s="1799"/>
      <c r="AE30" s="1799"/>
      <c r="AF30" s="1799"/>
      <c r="AG30" s="1798"/>
      <c r="AH30" s="1799"/>
      <c r="AI30" s="1799"/>
      <c r="AJ30" s="1799"/>
      <c r="AK30" s="1799"/>
      <c r="AL30" s="1799"/>
      <c r="AM30" s="1799"/>
      <c r="AN30" s="1799"/>
      <c r="AO30" s="1799"/>
      <c r="AP30" s="1799"/>
      <c r="AQ30" s="1799"/>
      <c r="AR30" s="1799"/>
      <c r="AS30" s="1799"/>
      <c r="AT30" s="1799"/>
      <c r="AU30" s="1799"/>
      <c r="AV30" s="1799"/>
      <c r="AW30" s="1798"/>
      <c r="AX30" s="1799"/>
      <c r="AY30" s="1799"/>
      <c r="AZ30" s="1799"/>
      <c r="BA30" s="1799"/>
      <c r="BB30" s="1799"/>
      <c r="BC30" s="1799"/>
      <c r="BD30" s="1799"/>
      <c r="BE30" s="1799"/>
      <c r="BF30" s="1799"/>
      <c r="BG30" s="1799"/>
      <c r="BH30" s="1799"/>
      <c r="BI30" s="1799"/>
      <c r="BJ30" s="1799"/>
      <c r="BK30" s="1799"/>
      <c r="BL30" s="1799"/>
      <c r="BM30" s="1798"/>
      <c r="BN30" s="1799"/>
      <c r="BO30" s="1799"/>
      <c r="BP30" s="1799"/>
      <c r="BQ30" s="1799"/>
      <c r="BR30" s="1799"/>
      <c r="BS30" s="1799"/>
      <c r="BT30" s="1799"/>
      <c r="BU30" s="1799"/>
      <c r="BV30" s="1799"/>
      <c r="BW30" s="1799"/>
      <c r="BX30" s="1799"/>
      <c r="BY30" s="1799"/>
      <c r="BZ30" s="1799"/>
      <c r="CA30" s="1799"/>
      <c r="CB30" s="1799"/>
      <c r="CC30" s="1798"/>
      <c r="CD30" s="1799"/>
      <c r="CE30" s="1799"/>
      <c r="CF30" s="1799"/>
      <c r="CG30" s="1799"/>
      <c r="CH30" s="1799"/>
      <c r="CI30" s="1799"/>
      <c r="CJ30" s="1799"/>
      <c r="CK30" s="1799"/>
      <c r="CL30" s="1799"/>
      <c r="CM30" s="1799"/>
      <c r="CN30" s="1799"/>
      <c r="CO30" s="1799"/>
      <c r="CP30" s="1799"/>
      <c r="CQ30" s="1799"/>
      <c r="CR30" s="1799"/>
      <c r="CS30" s="1798"/>
      <c r="CT30" s="1799"/>
      <c r="CU30" s="1799"/>
      <c r="CV30" s="1799"/>
      <c r="CW30" s="1799"/>
      <c r="CX30" s="1799"/>
      <c r="CY30" s="1799"/>
      <c r="CZ30" s="1799"/>
      <c r="DA30" s="1799"/>
      <c r="DB30" s="1799"/>
      <c r="DC30" s="1799"/>
      <c r="DD30" s="1799"/>
      <c r="DE30" s="1799"/>
      <c r="DF30" s="1799"/>
      <c r="DG30" s="1799"/>
      <c r="DH30" s="1799"/>
      <c r="DI30" s="1798"/>
      <c r="DJ30" s="1799"/>
      <c r="DK30" s="1799"/>
      <c r="DL30" s="1799"/>
      <c r="DM30" s="1799"/>
      <c r="DN30" s="1799"/>
      <c r="DO30" s="1799"/>
      <c r="DP30" s="1799"/>
      <c r="DQ30" s="1799"/>
      <c r="DR30" s="1799"/>
      <c r="DS30" s="1799"/>
      <c r="DT30" s="1799"/>
      <c r="DU30" s="1799"/>
      <c r="DV30" s="1799"/>
      <c r="DW30" s="1799"/>
      <c r="DX30" s="1799"/>
      <c r="DY30" s="1798"/>
      <c r="DZ30" s="1799"/>
      <c r="EA30" s="1799"/>
      <c r="EB30" s="1799"/>
      <c r="EC30" s="1799"/>
      <c r="ED30" s="1799"/>
      <c r="EE30" s="1799"/>
      <c r="EF30" s="1799"/>
      <c r="EG30" s="1799"/>
      <c r="EH30" s="1799"/>
      <c r="EI30" s="1799"/>
      <c r="EJ30" s="1799"/>
      <c r="EK30" s="1799"/>
      <c r="EL30" s="1799"/>
      <c r="EM30" s="1799"/>
      <c r="EN30" s="1799"/>
      <c r="EO30" s="1798"/>
      <c r="EP30" s="1799"/>
      <c r="EQ30" s="1799"/>
      <c r="ER30" s="1799"/>
      <c r="ES30" s="1799"/>
      <c r="ET30" s="1799"/>
      <c r="EU30" s="1799"/>
      <c r="EV30" s="1799"/>
      <c r="EW30" s="1799"/>
      <c r="EX30" s="1799"/>
      <c r="EY30" s="1799"/>
      <c r="EZ30" s="1799"/>
      <c r="FA30" s="1799"/>
      <c r="FB30" s="1799"/>
      <c r="FC30" s="1799"/>
      <c r="FD30" s="1799"/>
      <c r="FE30" s="1798"/>
      <c r="FF30" s="1799"/>
      <c r="FG30" s="1799"/>
      <c r="FH30" s="1799"/>
      <c r="FI30" s="1799"/>
      <c r="FJ30" s="1799"/>
      <c r="FK30" s="1799"/>
      <c r="FL30" s="1799"/>
      <c r="FM30" s="1799"/>
      <c r="FN30" s="1799"/>
      <c r="FO30" s="1799"/>
      <c r="FP30" s="1799"/>
      <c r="FQ30" s="1799"/>
      <c r="FR30" s="1799"/>
      <c r="FS30" s="1799"/>
      <c r="FT30" s="1799"/>
      <c r="FU30" s="1798"/>
      <c r="FV30" s="1799"/>
      <c r="FW30" s="1799"/>
      <c r="FX30" s="1799"/>
      <c r="FY30" s="1799"/>
      <c r="FZ30" s="1799"/>
      <c r="GA30" s="1799"/>
      <c r="GB30" s="1799"/>
      <c r="GC30" s="1799"/>
      <c r="GD30" s="1799"/>
      <c r="GE30" s="1799"/>
      <c r="GF30" s="1799"/>
      <c r="GG30" s="1799"/>
      <c r="GH30" s="1799"/>
      <c r="GI30" s="1799"/>
      <c r="GJ30" s="1799"/>
      <c r="GK30" s="1798"/>
      <c r="GL30" s="1799"/>
      <c r="GM30" s="1799"/>
      <c r="GN30" s="1799"/>
      <c r="GO30" s="1799"/>
      <c r="GP30" s="1799"/>
      <c r="GQ30" s="1799"/>
      <c r="GR30" s="1799"/>
      <c r="GS30" s="1799"/>
      <c r="GT30" s="1799"/>
      <c r="GU30" s="1799"/>
      <c r="GV30" s="1799"/>
      <c r="GW30" s="1799"/>
      <c r="GX30" s="1799"/>
      <c r="GY30" s="1799"/>
      <c r="GZ30" s="1799"/>
      <c r="HA30" s="1798"/>
      <c r="HB30" s="1799"/>
      <c r="HC30" s="1799"/>
      <c r="HD30" s="1799"/>
      <c r="HE30" s="1799"/>
      <c r="HF30" s="1799"/>
      <c r="HG30" s="1799"/>
      <c r="HH30" s="1799"/>
      <c r="HI30" s="1799"/>
      <c r="HJ30" s="1799"/>
      <c r="HK30" s="1799"/>
      <c r="HL30" s="1799"/>
      <c r="HM30" s="1799"/>
      <c r="HN30" s="1799"/>
      <c r="HO30" s="1799"/>
      <c r="HP30" s="1799"/>
      <c r="HQ30" s="1798"/>
      <c r="HR30" s="1799"/>
      <c r="HS30" s="1799"/>
      <c r="HT30" s="1799"/>
      <c r="HU30" s="1799"/>
      <c r="HV30" s="1799"/>
      <c r="HW30" s="1799"/>
      <c r="HX30" s="1799"/>
      <c r="HY30" s="1799"/>
      <c r="HZ30" s="1799"/>
      <c r="IA30" s="1799"/>
      <c r="IB30" s="1799"/>
      <c r="IC30" s="1799"/>
      <c r="ID30" s="1799"/>
      <c r="IE30" s="1799"/>
      <c r="IF30" s="1799"/>
      <c r="IG30" s="1798"/>
      <c r="IH30" s="1799"/>
      <c r="II30" s="1799"/>
      <c r="IJ30" s="1799"/>
      <c r="IK30" s="1799"/>
      <c r="IL30" s="1799"/>
      <c r="IM30" s="1799"/>
      <c r="IN30" s="1799"/>
      <c r="IO30" s="1799"/>
      <c r="IP30" s="1799"/>
      <c r="IQ30" s="1799"/>
      <c r="IR30" s="1799"/>
      <c r="IS30" s="1799"/>
      <c r="IT30" s="1799"/>
      <c r="IU30" s="1799"/>
      <c r="IV30" s="1799"/>
      <c r="IW30" s="1798"/>
      <c r="IX30" s="1799"/>
      <c r="IY30" s="1799"/>
      <c r="IZ30" s="1799"/>
      <c r="JA30" s="1799"/>
      <c r="JB30" s="1799"/>
      <c r="JC30" s="1799"/>
      <c r="JD30" s="1799"/>
      <c r="JE30" s="1799"/>
      <c r="JF30" s="1799"/>
      <c r="JG30" s="1799"/>
      <c r="JH30" s="1799"/>
      <c r="JI30" s="1799"/>
      <c r="JJ30" s="1799"/>
      <c r="JK30" s="1799"/>
      <c r="JL30" s="1799"/>
      <c r="JM30" s="1798"/>
      <c r="JN30" s="1799"/>
      <c r="JO30" s="1799"/>
      <c r="JP30" s="1799"/>
      <c r="JQ30" s="1799"/>
      <c r="JR30" s="1799"/>
      <c r="JS30" s="1799"/>
      <c r="JT30" s="1799"/>
      <c r="JU30" s="1799"/>
      <c r="JV30" s="1799"/>
      <c r="JW30" s="1799"/>
      <c r="JX30" s="1799"/>
      <c r="JY30" s="1799"/>
      <c r="JZ30" s="1799"/>
      <c r="KA30" s="1799"/>
      <c r="KB30" s="1799"/>
      <c r="KC30" s="1798"/>
      <c r="KD30" s="1799"/>
      <c r="KE30" s="1799"/>
      <c r="KF30" s="1799"/>
      <c r="KG30" s="1799"/>
      <c r="KH30" s="1799"/>
      <c r="KI30" s="1799"/>
      <c r="KJ30" s="1799"/>
      <c r="KK30" s="1799"/>
      <c r="KL30" s="1799"/>
      <c r="KM30" s="1799"/>
      <c r="KN30" s="1799"/>
      <c r="KO30" s="1799"/>
      <c r="KP30" s="1799"/>
      <c r="KQ30" s="1799"/>
      <c r="KR30" s="1799"/>
      <c r="KS30" s="1798"/>
      <c r="KT30" s="1799"/>
      <c r="KU30" s="1799"/>
      <c r="KV30" s="1799"/>
      <c r="KW30" s="1799"/>
      <c r="KX30" s="1799"/>
      <c r="KY30" s="1799"/>
      <c r="KZ30" s="1799"/>
      <c r="LA30" s="1799"/>
      <c r="LB30" s="1799"/>
      <c r="LC30" s="1799"/>
      <c r="LD30" s="1799"/>
      <c r="LE30" s="1799"/>
      <c r="LF30" s="1799"/>
      <c r="LG30" s="1799"/>
      <c r="LH30" s="1799"/>
      <c r="LI30" s="1798"/>
      <c r="LJ30" s="1799"/>
      <c r="LK30" s="1799"/>
      <c r="LL30" s="1799"/>
      <c r="LM30" s="1799"/>
      <c r="LN30" s="1799"/>
      <c r="LO30" s="1799"/>
      <c r="LP30" s="1799"/>
      <c r="LQ30" s="1799"/>
      <c r="LR30" s="1799"/>
      <c r="LS30" s="1799"/>
      <c r="LT30" s="1799"/>
      <c r="LU30" s="1799"/>
      <c r="LV30" s="1799"/>
      <c r="LW30" s="1799"/>
      <c r="LX30" s="1799"/>
      <c r="LY30" s="1798"/>
      <c r="LZ30" s="1799"/>
      <c r="MA30" s="1799"/>
      <c r="MB30" s="1799"/>
      <c r="MC30" s="1799"/>
      <c r="MD30" s="1799"/>
      <c r="ME30" s="1799"/>
      <c r="MF30" s="1799"/>
      <c r="MG30" s="1799"/>
      <c r="MH30" s="1799"/>
      <c r="MI30" s="1799"/>
      <c r="MJ30" s="1799"/>
      <c r="MK30" s="1799"/>
      <c r="ML30" s="1799"/>
      <c r="MM30" s="1799"/>
      <c r="MN30" s="1799"/>
      <c r="MO30" s="1798"/>
      <c r="MP30" s="1799"/>
      <c r="MQ30" s="1799"/>
      <c r="MR30" s="1799"/>
      <c r="MS30" s="1799"/>
      <c r="MT30" s="1799"/>
      <c r="MU30" s="1799"/>
      <c r="MV30" s="1799"/>
      <c r="MW30" s="1799"/>
      <c r="MX30" s="1799"/>
      <c r="MY30" s="1799"/>
      <c r="MZ30" s="1799"/>
      <c r="NA30" s="1799"/>
      <c r="NB30" s="1799"/>
      <c r="NC30" s="1799"/>
      <c r="ND30" s="1799"/>
      <c r="NE30" s="1798"/>
      <c r="NF30" s="1799"/>
      <c r="NG30" s="1799"/>
      <c r="NH30" s="1799"/>
      <c r="NI30" s="1799"/>
      <c r="NJ30" s="1799"/>
      <c r="NK30" s="1799"/>
      <c r="NL30" s="1799"/>
      <c r="NM30" s="1799"/>
      <c r="NN30" s="1799"/>
      <c r="NO30" s="1799"/>
      <c r="NP30" s="1799"/>
      <c r="NQ30" s="1799"/>
      <c r="NR30" s="1799"/>
      <c r="NS30" s="1799"/>
      <c r="NT30" s="1799"/>
      <c r="NU30" s="1798"/>
      <c r="NV30" s="1799"/>
      <c r="NW30" s="1799"/>
      <c r="NX30" s="1799"/>
      <c r="NY30" s="1799"/>
      <c r="NZ30" s="1799"/>
      <c r="OA30" s="1799"/>
      <c r="OB30" s="1799"/>
      <c r="OC30" s="1799"/>
      <c r="OD30" s="1799"/>
      <c r="OE30" s="1799"/>
      <c r="OF30" s="1799"/>
      <c r="OG30" s="1799"/>
      <c r="OH30" s="1799"/>
      <c r="OI30" s="1799"/>
      <c r="OJ30" s="1799"/>
      <c r="OK30" s="1798"/>
      <c r="OL30" s="1799"/>
      <c r="OM30" s="1799"/>
      <c r="ON30" s="1799"/>
      <c r="OO30" s="1799"/>
      <c r="OP30" s="1799"/>
      <c r="OQ30" s="1799"/>
      <c r="OR30" s="1799"/>
      <c r="OS30" s="1799"/>
      <c r="OT30" s="1799"/>
      <c r="OU30" s="1799"/>
      <c r="OV30" s="1799"/>
      <c r="OW30" s="1799"/>
      <c r="OX30" s="1799"/>
      <c r="OY30" s="1799"/>
      <c r="OZ30" s="1799"/>
      <c r="PA30" s="1798"/>
      <c r="PB30" s="1799"/>
      <c r="PC30" s="1799"/>
      <c r="PD30" s="1799"/>
      <c r="PE30" s="1799"/>
      <c r="PF30" s="1799"/>
      <c r="PG30" s="1799"/>
      <c r="PH30" s="1799"/>
      <c r="PI30" s="1799"/>
      <c r="PJ30" s="1799"/>
      <c r="PK30" s="1799"/>
      <c r="PL30" s="1799"/>
      <c r="PM30" s="1799"/>
      <c r="PN30" s="1799"/>
      <c r="PO30" s="1799"/>
      <c r="PP30" s="1799"/>
      <c r="PQ30" s="1798"/>
      <c r="PR30" s="1799"/>
      <c r="PS30" s="1799"/>
      <c r="PT30" s="1799"/>
      <c r="PU30" s="1799"/>
      <c r="PV30" s="1799"/>
      <c r="PW30" s="1799"/>
      <c r="PX30" s="1799"/>
      <c r="PY30" s="1799"/>
      <c r="PZ30" s="1799"/>
      <c r="QA30" s="1799"/>
      <c r="QB30" s="1799"/>
      <c r="QC30" s="1799"/>
      <c r="QD30" s="1799"/>
      <c r="QE30" s="1799"/>
      <c r="QF30" s="1796"/>
      <c r="QG30" s="1794"/>
      <c r="QH30" s="1465"/>
      <c r="QI30" s="1466"/>
      <c r="QJ30" s="1466"/>
      <c r="QK30" s="1466"/>
      <c r="QL30" s="1467"/>
      <c r="QM30" s="1468"/>
      <c r="QN30" s="1466"/>
      <c r="QO30" s="1466"/>
      <c r="QP30" s="1466"/>
      <c r="QQ30" s="1469"/>
      <c r="QR30" s="1465"/>
      <c r="QS30" s="1466"/>
      <c r="QT30" s="1466"/>
      <c r="QU30" s="1466"/>
      <c r="QV30" s="1467"/>
      <c r="QW30" s="1794"/>
      <c r="QX30" s="1465"/>
      <c r="QY30" s="1466"/>
      <c r="QZ30" s="1466"/>
      <c r="RA30" s="1466"/>
      <c r="RB30" s="1467"/>
      <c r="RC30" s="1468"/>
      <c r="RD30" s="1466"/>
      <c r="RE30" s="1466"/>
      <c r="RF30" s="1466"/>
      <c r="RG30" s="1469"/>
      <c r="RH30" s="1465"/>
      <c r="RI30" s="1466"/>
      <c r="RJ30" s="1466"/>
      <c r="RK30" s="1466"/>
      <c r="RL30" s="1467"/>
      <c r="RM30" s="1794"/>
      <c r="RN30" s="1465"/>
      <c r="RO30" s="1466"/>
      <c r="RP30" s="1466"/>
      <c r="RQ30" s="1466"/>
      <c r="RR30" s="1467"/>
      <c r="RS30" s="1468"/>
      <c r="RT30" s="1466"/>
      <c r="RU30" s="1466"/>
      <c r="RV30" s="1466"/>
      <c r="RW30" s="1469"/>
      <c r="RX30" s="1465"/>
      <c r="RY30" s="1466"/>
      <c r="RZ30" s="1466"/>
      <c r="SA30" s="1466"/>
      <c r="SB30" s="1467"/>
      <c r="SC30" s="1794"/>
      <c r="SD30" s="1465"/>
      <c r="SE30" s="1466"/>
      <c r="SF30" s="1466"/>
      <c r="SG30" s="1466"/>
      <c r="SH30" s="1467"/>
      <c r="SI30" s="1468"/>
      <c r="SJ30" s="1466"/>
      <c r="SK30" s="1466"/>
      <c r="SL30" s="1466"/>
      <c r="SM30" s="1469"/>
      <c r="SN30" s="1465"/>
      <c r="SO30" s="1466"/>
      <c r="SP30" s="1466"/>
      <c r="SQ30" s="1466"/>
      <c r="SR30" s="1467"/>
      <c r="SS30" s="1794"/>
      <c r="ST30" s="1465"/>
      <c r="SU30" s="1466"/>
      <c r="SV30" s="1466"/>
      <c r="SW30" s="1466"/>
      <c r="SX30" s="1467"/>
      <c r="SY30" s="1468"/>
      <c r="SZ30" s="1466"/>
      <c r="TA30" s="1466"/>
      <c r="TB30" s="1466"/>
      <c r="TC30" s="1469"/>
      <c r="TD30" s="1465"/>
      <c r="TE30" s="1466"/>
      <c r="TF30" s="1466"/>
      <c r="TG30" s="1466"/>
      <c r="TH30" s="1467"/>
      <c r="TI30" s="1794"/>
      <c r="TJ30" s="1465"/>
      <c r="TK30" s="1466"/>
      <c r="TL30" s="1466"/>
      <c r="TM30" s="1466"/>
      <c r="TN30" s="1467"/>
      <c r="TO30" s="1468"/>
      <c r="TP30" s="1466"/>
      <c r="TQ30" s="1466"/>
      <c r="TR30" s="1466"/>
      <c r="TS30" s="1469"/>
      <c r="TT30" s="1465"/>
      <c r="TU30" s="1466"/>
      <c r="TV30" s="1466"/>
      <c r="TW30" s="1466"/>
      <c r="TX30" s="1467"/>
      <c r="TY30" s="1794"/>
      <c r="TZ30" s="1465"/>
      <c r="UA30" s="1466"/>
      <c r="UB30" s="1466"/>
      <c r="UC30" s="1466"/>
      <c r="UD30" s="1467"/>
      <c r="UE30" s="1468"/>
      <c r="UF30" s="1466"/>
      <c r="UG30" s="1466"/>
      <c r="UH30" s="1466"/>
      <c r="UI30" s="1469"/>
      <c r="UJ30" s="1465"/>
      <c r="UK30" s="1466"/>
      <c r="UL30" s="1466"/>
      <c r="UM30" s="1466"/>
      <c r="UN30" s="1467"/>
      <c r="UO30" s="1794"/>
      <c r="UP30" s="1465"/>
      <c r="UQ30" s="1466"/>
      <c r="UR30" s="1466"/>
      <c r="US30" s="1466"/>
      <c r="UT30" s="1467"/>
      <c r="UU30" s="1468"/>
      <c r="UV30" s="1466"/>
      <c r="UW30" s="1466"/>
      <c r="UX30" s="1466"/>
      <c r="UY30" s="1469"/>
      <c r="UZ30" s="1465"/>
      <c r="VA30" s="1466"/>
      <c r="VB30" s="1466"/>
      <c r="VC30" s="1466"/>
      <c r="VD30" s="1467"/>
      <c r="VE30" s="1794"/>
      <c r="VF30" s="1465"/>
      <c r="VG30" s="1466"/>
      <c r="VH30" s="1466"/>
      <c r="VI30" s="1466"/>
      <c r="VJ30" s="1467"/>
      <c r="VK30" s="1468"/>
      <c r="VL30" s="1466"/>
      <c r="VM30" s="1466"/>
      <c r="VN30" s="1466"/>
      <c r="VO30" s="1469"/>
      <c r="VP30" s="1465"/>
      <c r="VQ30" s="1466"/>
      <c r="VR30" s="1466"/>
      <c r="VS30" s="1466"/>
      <c r="VT30" s="1467"/>
      <c r="VU30" s="1794"/>
      <c r="VV30" s="1465"/>
      <c r="VW30" s="1466"/>
      <c r="VX30" s="1466"/>
      <c r="VY30" s="1466"/>
      <c r="VZ30" s="1467"/>
      <c r="WA30" s="1468"/>
      <c r="WB30" s="1466"/>
      <c r="WC30" s="1466"/>
      <c r="WD30" s="1466"/>
      <c r="WE30" s="1469"/>
      <c r="WF30" s="1465"/>
      <c r="WG30" s="1466"/>
      <c r="WH30" s="1466"/>
      <c r="WI30" s="1466"/>
      <c r="WJ30" s="1467"/>
      <c r="WK30" s="1794"/>
      <c r="WL30" s="1465"/>
      <c r="WM30" s="1466"/>
      <c r="WN30" s="1466"/>
      <c r="WO30" s="1466"/>
      <c r="WP30" s="1467"/>
      <c r="WQ30" s="1468"/>
      <c r="WR30" s="1466"/>
      <c r="WS30" s="1466"/>
      <c r="WT30" s="1466"/>
      <c r="WU30" s="1469"/>
      <c r="WV30" s="1465"/>
      <c r="WW30" s="1466"/>
      <c r="WX30" s="1466"/>
      <c r="WY30" s="1466"/>
      <c r="WZ30" s="1467"/>
      <c r="XA30" s="1794"/>
      <c r="XB30" s="1465"/>
      <c r="XC30" s="1466"/>
      <c r="XD30" s="1466"/>
      <c r="XE30" s="1466"/>
      <c r="XF30" s="1467"/>
      <c r="XG30" s="1468"/>
      <c r="XH30" s="1466"/>
      <c r="XI30" s="1466"/>
      <c r="XJ30" s="1466"/>
      <c r="XK30" s="1469"/>
      <c r="XL30" s="1465"/>
      <c r="XM30" s="1466"/>
      <c r="XN30" s="1466"/>
      <c r="XO30" s="1466"/>
      <c r="XP30" s="1467"/>
      <c r="XQ30" s="1794"/>
      <c r="XR30" s="1465"/>
      <c r="XS30" s="1466"/>
      <c r="XT30" s="1466"/>
      <c r="XU30" s="1466"/>
      <c r="XV30" s="1467"/>
      <c r="XW30" s="1468"/>
      <c r="XX30" s="1466"/>
      <c r="XY30" s="1466"/>
      <c r="XZ30" s="1466"/>
      <c r="YA30" s="1469"/>
      <c r="YB30" s="1465"/>
      <c r="YC30" s="1466"/>
      <c r="YD30" s="1466"/>
      <c r="YE30" s="1466"/>
      <c r="YF30" s="1467"/>
      <c r="YG30" s="1794"/>
      <c r="YH30" s="1465"/>
      <c r="YI30" s="1466"/>
      <c r="YJ30" s="1466"/>
      <c r="YK30" s="1466"/>
      <c r="YL30" s="1467"/>
      <c r="YM30" s="1468"/>
      <c r="YN30" s="1466"/>
      <c r="YO30" s="1466"/>
      <c r="YP30" s="1466"/>
      <c r="YQ30" s="1469"/>
      <c r="YR30" s="1465"/>
      <c r="YS30" s="1466"/>
      <c r="YT30" s="1466"/>
      <c r="YU30" s="1466"/>
      <c r="YV30" s="1467"/>
      <c r="YW30" s="1794"/>
      <c r="YX30" s="1465"/>
      <c r="YY30" s="1466"/>
      <c r="YZ30" s="1466"/>
      <c r="ZA30" s="1466"/>
      <c r="ZB30" s="1467"/>
      <c r="ZC30" s="1468"/>
      <c r="ZD30" s="1466"/>
      <c r="ZE30" s="1466"/>
      <c r="ZF30" s="1466"/>
      <c r="ZG30" s="1469"/>
      <c r="ZH30" s="1465"/>
      <c r="ZI30" s="1466"/>
      <c r="ZJ30" s="1466"/>
      <c r="ZK30" s="1466"/>
      <c r="ZL30" s="1467"/>
      <c r="ZM30" s="1794"/>
      <c r="ZN30" s="1465"/>
      <c r="ZO30" s="1466"/>
      <c r="ZP30" s="1466"/>
      <c r="ZQ30" s="1466"/>
      <c r="ZR30" s="1467"/>
      <c r="ZS30" s="1468"/>
      <c r="ZT30" s="1466"/>
      <c r="ZU30" s="1466"/>
      <c r="ZV30" s="1466"/>
      <c r="ZW30" s="1469"/>
      <c r="ZX30" s="1465"/>
      <c r="ZY30" s="1466"/>
      <c r="ZZ30" s="1466"/>
      <c r="AAA30" s="1466"/>
      <c r="AAB30" s="1467"/>
      <c r="AAC30" s="1794"/>
      <c r="AAD30" s="1465"/>
      <c r="AAE30" s="1466"/>
      <c r="AAF30" s="1466"/>
      <c r="AAG30" s="1466"/>
      <c r="AAH30" s="1467"/>
      <c r="AAI30" s="1468"/>
      <c r="AAJ30" s="1466"/>
      <c r="AAK30" s="1466"/>
      <c r="AAL30" s="1466"/>
      <c r="AAM30" s="1469"/>
      <c r="AAN30" s="1465"/>
      <c r="AAO30" s="1466"/>
      <c r="AAP30" s="1466"/>
      <c r="AAQ30" s="1466"/>
      <c r="AAR30" s="1467"/>
      <c r="AAS30" s="1794"/>
      <c r="AAT30" s="1465"/>
      <c r="AAU30" s="1466"/>
      <c r="AAV30" s="1466"/>
      <c r="AAW30" s="1466"/>
      <c r="AAX30" s="1467"/>
      <c r="AAY30" s="1468"/>
      <c r="AAZ30" s="1466"/>
      <c r="ABA30" s="1466"/>
      <c r="ABB30" s="1466"/>
      <c r="ABC30" s="1469"/>
      <c r="ABD30" s="1465"/>
      <c r="ABE30" s="1466"/>
      <c r="ABF30" s="1466"/>
      <c r="ABG30" s="1466"/>
      <c r="ABH30" s="1467"/>
      <c r="ABI30" s="1794"/>
      <c r="ABJ30" s="1465"/>
      <c r="ABK30" s="1466"/>
      <c r="ABL30" s="1466"/>
      <c r="ABM30" s="1466"/>
      <c r="ABN30" s="1467"/>
      <c r="ABO30" s="1468"/>
      <c r="ABP30" s="1466"/>
      <c r="ABQ30" s="1466"/>
      <c r="ABR30" s="1466"/>
      <c r="ABS30" s="1469"/>
      <c r="ABT30" s="1465"/>
      <c r="ABU30" s="1466"/>
      <c r="ABV30" s="1466"/>
      <c r="ABW30" s="1466"/>
      <c r="ABX30" s="1467"/>
      <c r="ABY30" s="1794"/>
      <c r="ABZ30" s="1465"/>
      <c r="ACA30" s="1466"/>
      <c r="ACB30" s="1466"/>
      <c r="ACC30" s="1466"/>
      <c r="ACD30" s="1467"/>
      <c r="ACE30" s="1468"/>
      <c r="ACF30" s="1466"/>
      <c r="ACG30" s="1466"/>
      <c r="ACH30" s="1466"/>
      <c r="ACI30" s="1469"/>
      <c r="ACJ30" s="1465"/>
      <c r="ACK30" s="1466"/>
      <c r="ACL30" s="1466"/>
      <c r="ACM30" s="1466"/>
      <c r="ACN30" s="1467"/>
      <c r="ACO30" s="1794"/>
      <c r="ACP30" s="1465"/>
      <c r="ACQ30" s="1466"/>
      <c r="ACR30" s="1466"/>
      <c r="ACS30" s="1466"/>
      <c r="ACT30" s="1467"/>
      <c r="ACU30" s="1468"/>
      <c r="ACV30" s="1466"/>
      <c r="ACW30" s="1466"/>
      <c r="ACX30" s="1466"/>
      <c r="ACY30" s="1469"/>
      <c r="ACZ30" s="1465"/>
      <c r="ADA30" s="1466"/>
      <c r="ADB30" s="1466"/>
      <c r="ADC30" s="1466"/>
      <c r="ADD30" s="1467"/>
      <c r="ADE30" s="1794"/>
      <c r="ADF30" s="1465"/>
      <c r="ADG30" s="1466"/>
      <c r="ADH30" s="1466"/>
      <c r="ADI30" s="1466"/>
      <c r="ADJ30" s="1467"/>
      <c r="ADK30" s="1468"/>
      <c r="ADL30" s="1466"/>
      <c r="ADM30" s="1466"/>
      <c r="ADN30" s="1466"/>
      <c r="ADO30" s="1469"/>
      <c r="ADP30" s="1465"/>
      <c r="ADQ30" s="1466"/>
      <c r="ADR30" s="1466"/>
      <c r="ADS30" s="1466"/>
      <c r="ADT30" s="1467"/>
      <c r="ADU30" s="1794"/>
      <c r="ADV30" s="1465"/>
      <c r="ADW30" s="1466"/>
      <c r="ADX30" s="1466"/>
      <c r="ADY30" s="1466"/>
      <c r="ADZ30" s="1467"/>
      <c r="AEA30" s="1468"/>
      <c r="AEB30" s="1466"/>
      <c r="AEC30" s="1466"/>
      <c r="AED30" s="1466"/>
      <c r="AEE30" s="1469"/>
      <c r="AEF30" s="1465"/>
      <c r="AEG30" s="1466"/>
      <c r="AEH30" s="1466"/>
      <c r="AEI30" s="1466"/>
      <c r="AEJ30" s="1467"/>
      <c r="AEK30" s="1794"/>
      <c r="AEL30" s="1465"/>
      <c r="AEM30" s="1466"/>
      <c r="AEN30" s="1466"/>
      <c r="AEO30" s="1466"/>
      <c r="AEP30" s="1467"/>
      <c r="AEQ30" s="1468"/>
      <c r="AER30" s="1466"/>
      <c r="AES30" s="1466"/>
      <c r="AET30" s="1466"/>
      <c r="AEU30" s="1469"/>
      <c r="AEV30" s="1465"/>
      <c r="AEW30" s="1466"/>
      <c r="AEX30" s="1466"/>
      <c r="AEY30" s="1466"/>
      <c r="AEZ30" s="1467"/>
      <c r="AFA30" s="1794"/>
      <c r="AFB30" s="1465"/>
      <c r="AFC30" s="1466"/>
      <c r="AFD30" s="1466"/>
      <c r="AFE30" s="1466"/>
      <c r="AFF30" s="1467"/>
      <c r="AFG30" s="1468"/>
      <c r="AFH30" s="1466"/>
      <c r="AFI30" s="1466"/>
      <c r="AFJ30" s="1466"/>
      <c r="AFK30" s="1469"/>
      <c r="AFL30" s="1465"/>
      <c r="AFM30" s="1466"/>
      <c r="AFN30" s="1466"/>
      <c r="AFO30" s="1466"/>
      <c r="AFP30" s="1467"/>
      <c r="AFQ30" s="1794"/>
      <c r="AFR30" s="1465"/>
      <c r="AFS30" s="1466"/>
      <c r="AFT30" s="1466"/>
      <c r="AFU30" s="1466"/>
      <c r="AFV30" s="1467"/>
      <c r="AFW30" s="1468"/>
      <c r="AFX30" s="1466"/>
      <c r="AFY30" s="1466"/>
      <c r="AFZ30" s="1466"/>
      <c r="AGA30" s="1469"/>
      <c r="AGB30" s="1465"/>
      <c r="AGC30" s="1466"/>
      <c r="AGD30" s="1466"/>
      <c r="AGE30" s="1466"/>
      <c r="AGF30" s="1467"/>
      <c r="AGG30" s="1794"/>
      <c r="AGH30" s="1465"/>
      <c r="AGI30" s="1466"/>
      <c r="AGJ30" s="1466"/>
      <c r="AGK30" s="1466"/>
      <c r="AGL30" s="1467"/>
      <c r="AGM30" s="1468"/>
      <c r="AGN30" s="1466"/>
      <c r="AGO30" s="1466"/>
      <c r="AGP30" s="1466"/>
      <c r="AGQ30" s="1469"/>
      <c r="AGR30" s="1465"/>
      <c r="AGS30" s="1466"/>
      <c r="AGT30" s="1466"/>
      <c r="AGU30" s="1466"/>
      <c r="AGV30" s="1467"/>
      <c r="AGW30" s="1794"/>
      <c r="AGX30" s="1465"/>
      <c r="AGY30" s="1466"/>
      <c r="AGZ30" s="1466"/>
      <c r="AHA30" s="1466"/>
      <c r="AHB30" s="1467"/>
      <c r="AHC30" s="1468"/>
      <c r="AHD30" s="1466"/>
      <c r="AHE30" s="1466"/>
      <c r="AHF30" s="1466"/>
      <c r="AHG30" s="1469"/>
      <c r="AHH30" s="1465"/>
      <c r="AHI30" s="1466"/>
      <c r="AHJ30" s="1466"/>
      <c r="AHK30" s="1466"/>
      <c r="AHL30" s="1467"/>
      <c r="AHM30" s="1794"/>
      <c r="AHN30" s="1465"/>
      <c r="AHO30" s="1466"/>
      <c r="AHP30" s="1466"/>
      <c r="AHQ30" s="1466"/>
      <c r="AHR30" s="1467"/>
      <c r="AHS30" s="1468"/>
      <c r="AHT30" s="1466"/>
      <c r="AHU30" s="1466"/>
      <c r="AHV30" s="1466"/>
      <c r="AHW30" s="1469"/>
      <c r="AHX30" s="1465"/>
      <c r="AHY30" s="1466"/>
      <c r="AHZ30" s="1466"/>
      <c r="AIA30" s="1466"/>
      <c r="AIB30" s="1467"/>
      <c r="AIC30" s="1794"/>
      <c r="AID30" s="1465"/>
      <c r="AIE30" s="1466"/>
      <c r="AIF30" s="1466"/>
      <c r="AIG30" s="1466"/>
      <c r="AIH30" s="1467"/>
      <c r="AII30" s="1468"/>
      <c r="AIJ30" s="1466"/>
      <c r="AIK30" s="1466"/>
      <c r="AIL30" s="1466"/>
      <c r="AIM30" s="1469"/>
      <c r="AIN30" s="1465"/>
      <c r="AIO30" s="1466"/>
      <c r="AIP30" s="1466"/>
      <c r="AIQ30" s="1466"/>
      <c r="AIR30" s="1467"/>
      <c r="AIS30" s="1794"/>
      <c r="AIT30" s="1465"/>
      <c r="AIU30" s="1466"/>
      <c r="AIV30" s="1466"/>
      <c r="AIW30" s="1466"/>
      <c r="AIX30" s="1467"/>
      <c r="AIY30" s="1468"/>
      <c r="AIZ30" s="1466"/>
      <c r="AJA30" s="1466"/>
      <c r="AJB30" s="1466"/>
      <c r="AJC30" s="1469"/>
      <c r="AJD30" s="1465"/>
      <c r="AJE30" s="1466"/>
      <c r="AJF30" s="1466"/>
      <c r="AJG30" s="1466"/>
      <c r="AJH30" s="1467"/>
      <c r="AJI30" s="1794"/>
      <c r="AJJ30" s="1465"/>
      <c r="AJK30" s="1466"/>
      <c r="AJL30" s="1466"/>
      <c r="AJM30" s="1466"/>
      <c r="AJN30" s="1467"/>
      <c r="AJO30" s="1468"/>
      <c r="AJP30" s="1466"/>
      <c r="AJQ30" s="1466"/>
      <c r="AJR30" s="1466"/>
      <c r="AJS30" s="1469"/>
      <c r="AJT30" s="1465"/>
      <c r="AJU30" s="1466"/>
      <c r="AJV30" s="1466"/>
      <c r="AJW30" s="1466"/>
      <c r="AJX30" s="1467"/>
      <c r="AJY30" s="1794"/>
      <c r="AJZ30" s="1465"/>
      <c r="AKA30" s="1466"/>
      <c r="AKB30" s="1466"/>
      <c r="AKC30" s="1466"/>
      <c r="AKD30" s="1467"/>
      <c r="AKE30" s="1468"/>
      <c r="AKF30" s="1466"/>
      <c r="AKG30" s="1466"/>
      <c r="AKH30" s="1466"/>
      <c r="AKI30" s="1469"/>
      <c r="AKJ30" s="1465"/>
      <c r="AKK30" s="1466"/>
      <c r="AKL30" s="1466"/>
      <c r="AKM30" s="1466"/>
      <c r="AKN30" s="1467"/>
      <c r="AKO30" s="1794"/>
      <c r="AKP30" s="1465"/>
      <c r="AKQ30" s="1466"/>
      <c r="AKR30" s="1466"/>
      <c r="AKS30" s="1466"/>
      <c r="AKT30" s="1467"/>
      <c r="AKU30" s="1468"/>
      <c r="AKV30" s="1466"/>
      <c r="AKW30" s="1466"/>
      <c r="AKX30" s="1466"/>
      <c r="AKY30" s="1469"/>
      <c r="AKZ30" s="1465"/>
      <c r="ALA30" s="1466"/>
      <c r="ALB30" s="1466"/>
      <c r="ALC30" s="1466"/>
      <c r="ALD30" s="1467"/>
      <c r="ALE30" s="1794"/>
      <c r="ALF30" s="1465"/>
      <c r="ALG30" s="1466"/>
      <c r="ALH30" s="1466"/>
      <c r="ALI30" s="1466"/>
      <c r="ALJ30" s="1467"/>
      <c r="ALK30" s="1468"/>
      <c r="ALL30" s="1466"/>
      <c r="ALM30" s="1466"/>
      <c r="ALN30" s="1466"/>
      <c r="ALO30" s="1469"/>
      <c r="ALP30" s="1465"/>
      <c r="ALQ30" s="1466"/>
      <c r="ALR30" s="1466"/>
      <c r="ALS30" s="1466"/>
      <c r="ALT30" s="1467"/>
      <c r="ALU30" s="1794"/>
      <c r="ALV30" s="1465"/>
      <c r="ALW30" s="1466"/>
      <c r="ALX30" s="1466"/>
      <c r="ALY30" s="1466"/>
      <c r="ALZ30" s="1467"/>
      <c r="AMA30" s="1468"/>
      <c r="AMB30" s="1466"/>
      <c r="AMC30" s="1466"/>
      <c r="AMD30" s="1466"/>
      <c r="AME30" s="1469"/>
      <c r="AMF30" s="1465"/>
      <c r="AMG30" s="1466"/>
      <c r="AMH30" s="1466"/>
      <c r="AMI30" s="1466"/>
      <c r="AMJ30" s="1467"/>
      <c r="AMK30" s="1794"/>
      <c r="AML30" s="1465"/>
      <c r="AMM30" s="1466"/>
      <c r="AMN30" s="1466"/>
      <c r="AMO30" s="1466"/>
      <c r="AMP30" s="1467"/>
      <c r="AMQ30" s="1468"/>
      <c r="AMR30" s="1466"/>
      <c r="AMS30" s="1466"/>
      <c r="AMT30" s="1466"/>
      <c r="AMU30" s="1469"/>
      <c r="AMV30" s="1465"/>
      <c r="AMW30" s="1466"/>
      <c r="AMX30" s="1466"/>
      <c r="AMY30" s="1466"/>
      <c r="AMZ30" s="1467"/>
      <c r="ANA30" s="1794"/>
      <c r="ANB30" s="1465"/>
      <c r="ANC30" s="1466"/>
      <c r="AND30" s="1466"/>
      <c r="ANE30" s="1466"/>
      <c r="ANF30" s="1467"/>
      <c r="ANG30" s="1468"/>
      <c r="ANH30" s="1466"/>
      <c r="ANI30" s="1466"/>
      <c r="ANJ30" s="1466"/>
      <c r="ANK30" s="1469"/>
      <c r="ANL30" s="1465"/>
      <c r="ANM30" s="1466"/>
      <c r="ANN30" s="1466"/>
      <c r="ANO30" s="1466"/>
      <c r="ANP30" s="1467"/>
      <c r="ANQ30" s="1794"/>
      <c r="ANR30" s="1465"/>
      <c r="ANS30" s="1466"/>
      <c r="ANT30" s="1466"/>
      <c r="ANU30" s="1466"/>
      <c r="ANV30" s="1467"/>
      <c r="ANW30" s="1468"/>
      <c r="ANX30" s="1466"/>
      <c r="ANY30" s="1466"/>
      <c r="ANZ30" s="1466"/>
      <c r="AOA30" s="1469"/>
      <c r="AOB30" s="1465"/>
      <c r="AOC30" s="1466"/>
      <c r="AOD30" s="1466"/>
      <c r="AOE30" s="1466"/>
      <c r="AOF30" s="1467"/>
      <c r="AOG30" s="1794"/>
      <c r="AOH30" s="1465"/>
      <c r="AOI30" s="1466"/>
      <c r="AOJ30" s="1466"/>
      <c r="AOK30" s="1466"/>
      <c r="AOL30" s="1467"/>
      <c r="AOM30" s="1468"/>
      <c r="AON30" s="1466"/>
      <c r="AOO30" s="1466"/>
      <c r="AOP30" s="1466"/>
      <c r="AOQ30" s="1469"/>
      <c r="AOR30" s="1465"/>
      <c r="AOS30" s="1466"/>
      <c r="AOT30" s="1466"/>
      <c r="AOU30" s="1466"/>
      <c r="AOV30" s="1467"/>
      <c r="AOW30" s="1794"/>
      <c r="AOX30" s="1465"/>
      <c r="AOY30" s="1466"/>
      <c r="AOZ30" s="1466"/>
      <c r="APA30" s="1466"/>
      <c r="APB30" s="1467"/>
      <c r="APC30" s="1468"/>
      <c r="APD30" s="1466"/>
      <c r="APE30" s="1466"/>
      <c r="APF30" s="1466"/>
      <c r="APG30" s="1469"/>
      <c r="APH30" s="1465"/>
      <c r="API30" s="1466"/>
      <c r="APJ30" s="1466"/>
      <c r="APK30" s="1466"/>
      <c r="APL30" s="1467"/>
      <c r="APM30" s="1794"/>
      <c r="APN30" s="1465"/>
      <c r="APO30" s="1466"/>
      <c r="APP30" s="1466"/>
      <c r="APQ30" s="1466"/>
      <c r="APR30" s="1467"/>
      <c r="APS30" s="1468"/>
      <c r="APT30" s="1466"/>
      <c r="APU30" s="1466"/>
      <c r="APV30" s="1466"/>
      <c r="APW30" s="1469"/>
      <c r="APX30" s="1465"/>
      <c r="APY30" s="1466"/>
      <c r="APZ30" s="1466"/>
      <c r="AQA30" s="1466"/>
      <c r="AQB30" s="1467"/>
      <c r="AQC30" s="1794"/>
      <c r="AQD30" s="1465"/>
      <c r="AQE30" s="1466"/>
      <c r="AQF30" s="1466"/>
      <c r="AQG30" s="1466"/>
      <c r="AQH30" s="1467"/>
      <c r="AQI30" s="1468"/>
      <c r="AQJ30" s="1466"/>
      <c r="AQK30" s="1466"/>
      <c r="AQL30" s="1466"/>
      <c r="AQM30" s="1469"/>
      <c r="AQN30" s="1465"/>
      <c r="AQO30" s="1466"/>
      <c r="AQP30" s="1466"/>
      <c r="AQQ30" s="1466"/>
      <c r="AQR30" s="1467"/>
      <c r="AQS30" s="1794"/>
      <c r="AQT30" s="1465"/>
      <c r="AQU30" s="1466"/>
      <c r="AQV30" s="1466"/>
      <c r="AQW30" s="1466"/>
      <c r="AQX30" s="1467"/>
      <c r="AQY30" s="1468"/>
      <c r="AQZ30" s="1466"/>
      <c r="ARA30" s="1466"/>
      <c r="ARB30" s="1466"/>
      <c r="ARC30" s="1469"/>
      <c r="ARD30" s="1465"/>
      <c r="ARE30" s="1466"/>
      <c r="ARF30" s="1466"/>
      <c r="ARG30" s="1466"/>
      <c r="ARH30" s="1467"/>
      <c r="ARI30" s="1794"/>
      <c r="ARJ30" s="1465"/>
      <c r="ARK30" s="1466"/>
      <c r="ARL30" s="1466"/>
      <c r="ARM30" s="1466"/>
      <c r="ARN30" s="1467"/>
      <c r="ARO30" s="1468"/>
      <c r="ARP30" s="1466"/>
      <c r="ARQ30" s="1466"/>
      <c r="ARR30" s="1466"/>
      <c r="ARS30" s="1469"/>
      <c r="ART30" s="1465"/>
      <c r="ARU30" s="1466"/>
      <c r="ARV30" s="1466"/>
      <c r="ARW30" s="1466"/>
      <c r="ARX30" s="1467"/>
      <c r="ARY30" s="1794"/>
      <c r="ARZ30" s="1465"/>
      <c r="ASA30" s="1466"/>
      <c r="ASB30" s="1466"/>
      <c r="ASC30" s="1466"/>
      <c r="ASD30" s="1467"/>
      <c r="ASE30" s="1468"/>
      <c r="ASF30" s="1466"/>
      <c r="ASG30" s="1466"/>
      <c r="ASH30" s="1466"/>
      <c r="ASI30" s="1469"/>
      <c r="ASJ30" s="1465"/>
      <c r="ASK30" s="1466"/>
      <c r="ASL30" s="1466"/>
      <c r="ASM30" s="1466"/>
      <c r="ASN30" s="1467"/>
      <c r="ASO30" s="1794"/>
      <c r="ASP30" s="1465"/>
      <c r="ASQ30" s="1466"/>
      <c r="ASR30" s="1466"/>
      <c r="ASS30" s="1466"/>
      <c r="AST30" s="1467"/>
      <c r="ASU30" s="1468"/>
      <c r="ASV30" s="1466"/>
      <c r="ASW30" s="1466"/>
      <c r="ASX30" s="1466"/>
      <c r="ASY30" s="1469"/>
      <c r="ASZ30" s="1465"/>
      <c r="ATA30" s="1466"/>
      <c r="ATB30" s="1466"/>
      <c r="ATC30" s="1466"/>
      <c r="ATD30" s="1467"/>
      <c r="ATE30" s="1794"/>
      <c r="ATF30" s="1465"/>
      <c r="ATG30" s="1466"/>
      <c r="ATH30" s="1466"/>
      <c r="ATI30" s="1466"/>
      <c r="ATJ30" s="1467"/>
      <c r="ATK30" s="1468"/>
      <c r="ATL30" s="1466"/>
      <c r="ATM30" s="1466"/>
      <c r="ATN30" s="1466"/>
      <c r="ATO30" s="1469"/>
      <c r="ATP30" s="1465"/>
      <c r="ATQ30" s="1466"/>
      <c r="ATR30" s="1466"/>
      <c r="ATS30" s="1466"/>
      <c r="ATT30" s="1467"/>
      <c r="ATU30" s="1794"/>
      <c r="ATV30" s="1465"/>
      <c r="ATW30" s="1466"/>
      <c r="ATX30" s="1466"/>
      <c r="ATY30" s="1466"/>
      <c r="ATZ30" s="1467"/>
      <c r="AUA30" s="1468"/>
      <c r="AUB30" s="1466"/>
      <c r="AUC30" s="1466"/>
      <c r="AUD30" s="1466"/>
      <c r="AUE30" s="1469"/>
      <c r="AUF30" s="1465"/>
      <c r="AUG30" s="1466"/>
      <c r="AUH30" s="1466"/>
      <c r="AUI30" s="1466"/>
      <c r="AUJ30" s="1467"/>
      <c r="AUK30" s="1794"/>
      <c r="AUL30" s="1465"/>
      <c r="AUM30" s="1466"/>
      <c r="AUN30" s="1466"/>
      <c r="AUO30" s="1466"/>
      <c r="AUP30" s="1467"/>
      <c r="AUQ30" s="1468"/>
      <c r="AUR30" s="1466"/>
      <c r="AUS30" s="1466"/>
      <c r="AUT30" s="1466"/>
      <c r="AUU30" s="1469"/>
      <c r="AUV30" s="1465"/>
      <c r="AUW30" s="1466"/>
      <c r="AUX30" s="1466"/>
      <c r="AUY30" s="1466"/>
      <c r="AUZ30" s="1467"/>
      <c r="AVA30" s="1794"/>
      <c r="AVB30" s="1465"/>
      <c r="AVC30" s="1466"/>
      <c r="AVD30" s="1466"/>
      <c r="AVE30" s="1466"/>
      <c r="AVF30" s="1467"/>
      <c r="AVG30" s="1468"/>
      <c r="AVH30" s="1466"/>
      <c r="AVI30" s="1466"/>
      <c r="AVJ30" s="1466"/>
      <c r="AVK30" s="1469"/>
      <c r="AVL30" s="1465"/>
      <c r="AVM30" s="1466"/>
      <c r="AVN30" s="1466"/>
      <c r="AVO30" s="1466"/>
      <c r="AVP30" s="1467"/>
      <c r="AVQ30" s="1794"/>
      <c r="AVR30" s="1465"/>
      <c r="AVS30" s="1466"/>
      <c r="AVT30" s="1466"/>
      <c r="AVU30" s="1466"/>
      <c r="AVV30" s="1467"/>
      <c r="AVW30" s="1468"/>
      <c r="AVX30" s="1466"/>
      <c r="AVY30" s="1466"/>
      <c r="AVZ30" s="1466"/>
      <c r="AWA30" s="1469"/>
      <c r="AWB30" s="1465"/>
      <c r="AWC30" s="1466"/>
      <c r="AWD30" s="1466"/>
      <c r="AWE30" s="1466"/>
      <c r="AWF30" s="1467"/>
      <c r="AWG30" s="1794"/>
      <c r="AWH30" s="1465"/>
      <c r="AWI30" s="1466"/>
      <c r="AWJ30" s="1466"/>
      <c r="AWK30" s="1466"/>
      <c r="AWL30" s="1467"/>
      <c r="AWM30" s="1468"/>
      <c r="AWN30" s="1466"/>
      <c r="AWO30" s="1466"/>
      <c r="AWP30" s="1466"/>
      <c r="AWQ30" s="1469"/>
      <c r="AWR30" s="1465"/>
      <c r="AWS30" s="1466"/>
      <c r="AWT30" s="1466"/>
      <c r="AWU30" s="1466"/>
      <c r="AWV30" s="1467"/>
      <c r="AWW30" s="1794"/>
      <c r="AWX30" s="1465"/>
      <c r="AWY30" s="1466"/>
      <c r="AWZ30" s="1466"/>
      <c r="AXA30" s="1466"/>
      <c r="AXB30" s="1467"/>
      <c r="AXC30" s="1468"/>
      <c r="AXD30" s="1466"/>
      <c r="AXE30" s="1466"/>
      <c r="AXF30" s="1466"/>
      <c r="AXG30" s="1469"/>
      <c r="AXH30" s="1465"/>
      <c r="AXI30" s="1466"/>
      <c r="AXJ30" s="1466"/>
      <c r="AXK30" s="1466"/>
      <c r="AXL30" s="1467"/>
      <c r="AXM30" s="1794"/>
      <c r="AXN30" s="1465"/>
      <c r="AXO30" s="1466"/>
      <c r="AXP30" s="1466"/>
      <c r="AXQ30" s="1466"/>
      <c r="AXR30" s="1467"/>
      <c r="AXS30" s="1468"/>
      <c r="AXT30" s="1466"/>
      <c r="AXU30" s="1466"/>
      <c r="AXV30" s="1466"/>
      <c r="AXW30" s="1469"/>
      <c r="AXX30" s="1465"/>
      <c r="AXY30" s="1466"/>
      <c r="AXZ30" s="1466"/>
      <c r="AYA30" s="1466"/>
      <c r="AYB30" s="1467"/>
      <c r="AYC30" s="1794"/>
      <c r="AYD30" s="1465"/>
      <c r="AYE30" s="1466"/>
      <c r="AYF30" s="1466"/>
      <c r="AYG30" s="1466"/>
      <c r="AYH30" s="1467"/>
      <c r="AYI30" s="1468"/>
      <c r="AYJ30" s="1466"/>
      <c r="AYK30" s="1466"/>
      <c r="AYL30" s="1466"/>
      <c r="AYM30" s="1469"/>
      <c r="AYN30" s="1465"/>
      <c r="AYO30" s="1466"/>
      <c r="AYP30" s="1466"/>
      <c r="AYQ30" s="1466"/>
      <c r="AYR30" s="1467"/>
      <c r="AYS30" s="1794"/>
      <c r="AYT30" s="1465"/>
      <c r="AYU30" s="1466"/>
      <c r="AYV30" s="1466"/>
      <c r="AYW30" s="1466"/>
      <c r="AYX30" s="1467"/>
      <c r="AYY30" s="1468"/>
      <c r="AYZ30" s="1466"/>
      <c r="AZA30" s="1466"/>
      <c r="AZB30" s="1466"/>
      <c r="AZC30" s="1469"/>
      <c r="AZD30" s="1465"/>
      <c r="AZE30" s="1466"/>
      <c r="AZF30" s="1466"/>
      <c r="AZG30" s="1466"/>
      <c r="AZH30" s="1467"/>
      <c r="AZI30" s="1794"/>
      <c r="AZJ30" s="1465"/>
      <c r="AZK30" s="1466"/>
      <c r="AZL30" s="1466"/>
      <c r="AZM30" s="1466"/>
      <c r="AZN30" s="1467"/>
      <c r="AZO30" s="1468"/>
      <c r="AZP30" s="1466"/>
      <c r="AZQ30" s="1466"/>
      <c r="AZR30" s="1466"/>
      <c r="AZS30" s="1469"/>
      <c r="AZT30" s="1465"/>
      <c r="AZU30" s="1466"/>
      <c r="AZV30" s="1466"/>
      <c r="AZW30" s="1466"/>
      <c r="AZX30" s="1467"/>
      <c r="AZY30" s="1794"/>
      <c r="AZZ30" s="1465"/>
      <c r="BAA30" s="1466"/>
      <c r="BAB30" s="1466"/>
      <c r="BAC30" s="1466"/>
      <c r="BAD30" s="1467"/>
      <c r="BAE30" s="1468"/>
      <c r="BAF30" s="1466"/>
      <c r="BAG30" s="1466"/>
      <c r="BAH30" s="1466"/>
      <c r="BAI30" s="1469"/>
      <c r="BAJ30" s="1465"/>
      <c r="BAK30" s="1466"/>
      <c r="BAL30" s="1466"/>
      <c r="BAM30" s="1466"/>
      <c r="BAN30" s="1467"/>
      <c r="BAO30" s="1794"/>
      <c r="BAP30" s="1465"/>
      <c r="BAQ30" s="1466"/>
      <c r="BAR30" s="1466"/>
      <c r="BAS30" s="1466"/>
      <c r="BAT30" s="1467"/>
      <c r="BAU30" s="1468"/>
      <c r="BAV30" s="1466"/>
      <c r="BAW30" s="1466"/>
      <c r="BAX30" s="1466"/>
      <c r="BAY30" s="1469"/>
      <c r="BAZ30" s="1465"/>
      <c r="BBA30" s="1466"/>
      <c r="BBB30" s="1466"/>
      <c r="BBC30" s="1466"/>
      <c r="BBD30" s="1467"/>
      <c r="BBE30" s="1794"/>
      <c r="BBF30" s="1465"/>
      <c r="BBG30" s="1466"/>
      <c r="BBH30" s="1466"/>
      <c r="BBI30" s="1466"/>
      <c r="BBJ30" s="1467"/>
      <c r="BBK30" s="1468"/>
      <c r="BBL30" s="1466"/>
      <c r="BBM30" s="1466"/>
      <c r="BBN30" s="1466"/>
      <c r="BBO30" s="1469"/>
      <c r="BBP30" s="1465"/>
      <c r="BBQ30" s="1466"/>
      <c r="BBR30" s="1466"/>
      <c r="BBS30" s="1466"/>
      <c r="BBT30" s="1467"/>
      <c r="BBU30" s="1794"/>
      <c r="BBV30" s="1465"/>
      <c r="BBW30" s="1466"/>
      <c r="BBX30" s="1466"/>
      <c r="BBY30" s="1466"/>
      <c r="BBZ30" s="1467"/>
      <c r="BCA30" s="1468"/>
      <c r="BCB30" s="1466"/>
      <c r="BCC30" s="1466"/>
      <c r="BCD30" s="1466"/>
      <c r="BCE30" s="1469"/>
      <c r="BCF30" s="1465"/>
      <c r="BCG30" s="1466"/>
      <c r="BCH30" s="1466"/>
      <c r="BCI30" s="1466"/>
      <c r="BCJ30" s="1467"/>
      <c r="BCK30" s="1794"/>
      <c r="BCL30" s="1465"/>
      <c r="BCM30" s="1466"/>
      <c r="BCN30" s="1466"/>
      <c r="BCO30" s="1466"/>
      <c r="BCP30" s="1467"/>
      <c r="BCQ30" s="1468"/>
      <c r="BCR30" s="1466"/>
      <c r="BCS30" s="1466"/>
      <c r="BCT30" s="1466"/>
      <c r="BCU30" s="1469"/>
      <c r="BCV30" s="1465"/>
      <c r="BCW30" s="1466"/>
      <c r="BCX30" s="1466"/>
      <c r="BCY30" s="1466"/>
      <c r="BCZ30" s="1467"/>
      <c r="BDA30" s="1794"/>
      <c r="BDB30" s="1465"/>
      <c r="BDC30" s="1466"/>
      <c r="BDD30" s="1466"/>
      <c r="BDE30" s="1466"/>
      <c r="BDF30" s="1467"/>
      <c r="BDG30" s="1468"/>
      <c r="BDH30" s="1466"/>
      <c r="BDI30" s="1466"/>
      <c r="BDJ30" s="1466"/>
      <c r="BDK30" s="1469"/>
      <c r="BDL30" s="1465"/>
      <c r="BDM30" s="1466"/>
      <c r="BDN30" s="1466"/>
      <c r="BDO30" s="1466"/>
      <c r="BDP30" s="1467"/>
      <c r="BDQ30" s="1794"/>
      <c r="BDR30" s="1465"/>
      <c r="BDS30" s="1466"/>
      <c r="BDT30" s="1466"/>
      <c r="BDU30" s="1466"/>
      <c r="BDV30" s="1467"/>
      <c r="BDW30" s="1468"/>
      <c r="BDX30" s="1466"/>
      <c r="BDY30" s="1466"/>
      <c r="BDZ30" s="1466"/>
      <c r="BEA30" s="1469"/>
      <c r="BEB30" s="1465"/>
      <c r="BEC30" s="1466"/>
      <c r="BED30" s="1466"/>
      <c r="BEE30" s="1466"/>
      <c r="BEF30" s="1467"/>
      <c r="BEG30" s="1794"/>
      <c r="BEH30" s="1465"/>
      <c r="BEI30" s="1466"/>
      <c r="BEJ30" s="1466"/>
      <c r="BEK30" s="1466"/>
      <c r="BEL30" s="1467"/>
      <c r="BEM30" s="1468"/>
      <c r="BEN30" s="1466"/>
      <c r="BEO30" s="1466"/>
      <c r="BEP30" s="1466"/>
      <c r="BEQ30" s="1469"/>
      <c r="BER30" s="1465"/>
      <c r="BES30" s="1466"/>
      <c r="BET30" s="1466"/>
      <c r="BEU30" s="1466"/>
      <c r="BEV30" s="1467"/>
      <c r="BEW30" s="1794"/>
      <c r="BEX30" s="1465"/>
      <c r="BEY30" s="1466"/>
      <c r="BEZ30" s="1466"/>
      <c r="BFA30" s="1466"/>
      <c r="BFB30" s="1467"/>
      <c r="BFC30" s="1468"/>
      <c r="BFD30" s="1466"/>
      <c r="BFE30" s="1466"/>
      <c r="BFF30" s="1466"/>
      <c r="BFG30" s="1469"/>
      <c r="BFH30" s="1465"/>
      <c r="BFI30" s="1466"/>
      <c r="BFJ30" s="1466"/>
      <c r="BFK30" s="1466"/>
      <c r="BFL30" s="1467"/>
      <c r="BFM30" s="1794"/>
      <c r="BFN30" s="1465"/>
      <c r="BFO30" s="1466"/>
      <c r="BFP30" s="1466"/>
      <c r="BFQ30" s="1466"/>
      <c r="BFR30" s="1467"/>
      <c r="BFS30" s="1468"/>
      <c r="BFT30" s="1466"/>
      <c r="BFU30" s="1466"/>
      <c r="BFV30" s="1466"/>
      <c r="BFW30" s="1469"/>
      <c r="BFX30" s="1465"/>
      <c r="BFY30" s="1466"/>
      <c r="BFZ30" s="1466"/>
      <c r="BGA30" s="1466"/>
      <c r="BGB30" s="1467"/>
      <c r="BGC30" s="1794"/>
      <c r="BGD30" s="1465"/>
      <c r="BGE30" s="1466"/>
      <c r="BGF30" s="1466"/>
      <c r="BGG30" s="1466"/>
      <c r="BGH30" s="1467"/>
      <c r="BGI30" s="1468"/>
      <c r="BGJ30" s="1466"/>
      <c r="BGK30" s="1466"/>
      <c r="BGL30" s="1466"/>
      <c r="BGM30" s="1469"/>
      <c r="BGN30" s="1465"/>
      <c r="BGO30" s="1466"/>
      <c r="BGP30" s="1466"/>
      <c r="BGQ30" s="1466"/>
      <c r="BGR30" s="1467"/>
      <c r="BGS30" s="1794"/>
      <c r="BGT30" s="1465"/>
      <c r="BGU30" s="1466"/>
      <c r="BGV30" s="1466"/>
      <c r="BGW30" s="1466"/>
      <c r="BGX30" s="1467"/>
      <c r="BGY30" s="1468"/>
      <c r="BGZ30" s="1466"/>
      <c r="BHA30" s="1466"/>
      <c r="BHB30" s="1466"/>
      <c r="BHC30" s="1469"/>
      <c r="BHD30" s="1465"/>
      <c r="BHE30" s="1466"/>
      <c r="BHF30" s="1466"/>
      <c r="BHG30" s="1466"/>
      <c r="BHH30" s="1467"/>
      <c r="BHI30" s="1794"/>
      <c r="BHJ30" s="1465"/>
      <c r="BHK30" s="1466"/>
      <c r="BHL30" s="1466"/>
      <c r="BHM30" s="1466"/>
      <c r="BHN30" s="1467"/>
      <c r="BHO30" s="1468"/>
      <c r="BHP30" s="1466"/>
      <c r="BHQ30" s="1466"/>
      <c r="BHR30" s="1466"/>
      <c r="BHS30" s="1469"/>
      <c r="BHT30" s="1465"/>
      <c r="BHU30" s="1466"/>
      <c r="BHV30" s="1466"/>
      <c r="BHW30" s="1466"/>
      <c r="BHX30" s="1467"/>
      <c r="BHY30" s="1794"/>
      <c r="BHZ30" s="1465"/>
      <c r="BIA30" s="1466"/>
      <c r="BIB30" s="1466"/>
      <c r="BIC30" s="1466"/>
      <c r="BID30" s="1467"/>
      <c r="BIE30" s="1468"/>
      <c r="BIF30" s="1466"/>
      <c r="BIG30" s="1466"/>
      <c r="BIH30" s="1466"/>
      <c r="BII30" s="1469"/>
      <c r="BIJ30" s="1465"/>
      <c r="BIK30" s="1466"/>
      <c r="BIL30" s="1466"/>
      <c r="BIM30" s="1466"/>
      <c r="BIN30" s="1467"/>
      <c r="BIO30" s="1794"/>
      <c r="BIP30" s="1465"/>
      <c r="BIQ30" s="1466"/>
      <c r="BIR30" s="1466"/>
      <c r="BIS30" s="1466"/>
      <c r="BIT30" s="1467"/>
      <c r="BIU30" s="1468"/>
      <c r="BIV30" s="1466"/>
      <c r="BIW30" s="1466"/>
      <c r="BIX30" s="1466"/>
      <c r="BIY30" s="1469"/>
      <c r="BIZ30" s="1465"/>
      <c r="BJA30" s="1466"/>
      <c r="BJB30" s="1466"/>
      <c r="BJC30" s="1466"/>
      <c r="BJD30" s="1467"/>
      <c r="BJE30" s="1794"/>
      <c r="BJF30" s="1465"/>
      <c r="BJG30" s="1466"/>
      <c r="BJH30" s="1466"/>
      <c r="BJI30" s="1466"/>
      <c r="BJJ30" s="1467"/>
      <c r="BJK30" s="1468"/>
      <c r="BJL30" s="1466"/>
      <c r="BJM30" s="1466"/>
      <c r="BJN30" s="1466"/>
      <c r="BJO30" s="1469"/>
      <c r="BJP30" s="1465"/>
      <c r="BJQ30" s="1466"/>
      <c r="BJR30" s="1466"/>
      <c r="BJS30" s="1466"/>
      <c r="BJT30" s="1467"/>
      <c r="BJU30" s="1794"/>
      <c r="BJV30" s="1465"/>
      <c r="BJW30" s="1466"/>
      <c r="BJX30" s="1466"/>
      <c r="BJY30" s="1466"/>
      <c r="BJZ30" s="1467"/>
      <c r="BKA30" s="1468"/>
      <c r="BKB30" s="1466"/>
      <c r="BKC30" s="1466"/>
      <c r="BKD30" s="1466"/>
      <c r="BKE30" s="1469"/>
      <c r="BKF30" s="1465"/>
      <c r="BKG30" s="1466"/>
      <c r="BKH30" s="1466"/>
      <c r="BKI30" s="1466"/>
      <c r="BKJ30" s="1467"/>
      <c r="BKK30" s="1794"/>
      <c r="BKL30" s="1465"/>
      <c r="BKM30" s="1466"/>
      <c r="BKN30" s="1466"/>
      <c r="BKO30" s="1466"/>
      <c r="BKP30" s="1467"/>
      <c r="BKQ30" s="1468"/>
      <c r="BKR30" s="1466"/>
      <c r="BKS30" s="1466"/>
      <c r="BKT30" s="1466"/>
      <c r="BKU30" s="1469"/>
      <c r="BKV30" s="1465"/>
      <c r="BKW30" s="1466"/>
      <c r="BKX30" s="1466"/>
      <c r="BKY30" s="1466"/>
      <c r="BKZ30" s="1467"/>
      <c r="BLA30" s="1794"/>
      <c r="BLB30" s="1465"/>
      <c r="BLC30" s="1466"/>
      <c r="BLD30" s="1466"/>
      <c r="BLE30" s="1466"/>
      <c r="BLF30" s="1467"/>
      <c r="BLG30" s="1468"/>
      <c r="BLH30" s="1466"/>
      <c r="BLI30" s="1466"/>
      <c r="BLJ30" s="1466"/>
      <c r="BLK30" s="1469"/>
      <c r="BLL30" s="1465"/>
      <c r="BLM30" s="1466"/>
      <c r="BLN30" s="1466"/>
      <c r="BLO30" s="1466"/>
      <c r="BLP30" s="1467"/>
      <c r="BLQ30" s="1794"/>
      <c r="BLR30" s="1465"/>
      <c r="BLS30" s="1466"/>
      <c r="BLT30" s="1466"/>
      <c r="BLU30" s="1466"/>
      <c r="BLV30" s="1467"/>
      <c r="BLW30" s="1468"/>
      <c r="BLX30" s="1466"/>
      <c r="BLY30" s="1466"/>
      <c r="BLZ30" s="1466"/>
      <c r="BMA30" s="1469"/>
      <c r="BMB30" s="1465"/>
      <c r="BMC30" s="1466"/>
      <c r="BMD30" s="1466"/>
      <c r="BME30" s="1466"/>
      <c r="BMF30" s="1467"/>
      <c r="BMG30" s="1794"/>
      <c r="BMH30" s="1465"/>
      <c r="BMI30" s="1466"/>
      <c r="BMJ30" s="1466"/>
      <c r="BMK30" s="1466"/>
      <c r="BML30" s="1467"/>
      <c r="BMM30" s="1468"/>
      <c r="BMN30" s="1466"/>
      <c r="BMO30" s="1466"/>
      <c r="BMP30" s="1466"/>
      <c r="BMQ30" s="1469"/>
      <c r="BMR30" s="1465"/>
      <c r="BMS30" s="1466"/>
      <c r="BMT30" s="1466"/>
      <c r="BMU30" s="1466"/>
      <c r="BMV30" s="1467"/>
      <c r="BMW30" s="1794"/>
      <c r="BMX30" s="1465"/>
      <c r="BMY30" s="1466"/>
      <c r="BMZ30" s="1466"/>
      <c r="BNA30" s="1466"/>
      <c r="BNB30" s="1467"/>
      <c r="BNC30" s="1468"/>
      <c r="BND30" s="1466"/>
      <c r="BNE30" s="1466"/>
      <c r="BNF30" s="1466"/>
      <c r="BNG30" s="1469"/>
      <c r="BNH30" s="1465"/>
      <c r="BNI30" s="1466"/>
      <c r="BNJ30" s="1466"/>
      <c r="BNK30" s="1466"/>
      <c r="BNL30" s="1467"/>
      <c r="BNM30" s="1794"/>
      <c r="BNN30" s="1465"/>
      <c r="BNO30" s="1466"/>
      <c r="BNP30" s="1466"/>
      <c r="BNQ30" s="1466"/>
      <c r="BNR30" s="1467"/>
      <c r="BNS30" s="1468"/>
      <c r="BNT30" s="1466"/>
      <c r="BNU30" s="1466"/>
      <c r="BNV30" s="1466"/>
      <c r="BNW30" s="1469"/>
      <c r="BNX30" s="1465"/>
      <c r="BNY30" s="1466"/>
      <c r="BNZ30" s="1466"/>
      <c r="BOA30" s="1466"/>
      <c r="BOB30" s="1467"/>
      <c r="BOC30" s="1794"/>
      <c r="BOD30" s="1465"/>
      <c r="BOE30" s="1466"/>
      <c r="BOF30" s="1466"/>
      <c r="BOG30" s="1466"/>
      <c r="BOH30" s="1467"/>
      <c r="BOI30" s="1468"/>
      <c r="BOJ30" s="1466"/>
      <c r="BOK30" s="1466"/>
      <c r="BOL30" s="1466"/>
      <c r="BOM30" s="1469"/>
      <c r="BON30" s="1465"/>
      <c r="BOO30" s="1466"/>
      <c r="BOP30" s="1466"/>
      <c r="BOQ30" s="1466"/>
      <c r="BOR30" s="1467"/>
      <c r="BOS30" s="1794"/>
      <c r="BOT30" s="1465"/>
      <c r="BOU30" s="1466"/>
      <c r="BOV30" s="1466"/>
      <c r="BOW30" s="1466"/>
      <c r="BOX30" s="1467"/>
      <c r="BOY30" s="1468"/>
      <c r="BOZ30" s="1466"/>
      <c r="BPA30" s="1466"/>
      <c r="BPB30" s="1466"/>
      <c r="BPC30" s="1469"/>
      <c r="BPD30" s="1465"/>
      <c r="BPE30" s="1466"/>
      <c r="BPF30" s="1466"/>
      <c r="BPG30" s="1466"/>
      <c r="BPH30" s="1467"/>
      <c r="BPI30" s="1794"/>
      <c r="BPJ30" s="1465"/>
      <c r="BPK30" s="1466"/>
      <c r="BPL30" s="1466"/>
      <c r="BPM30" s="1466"/>
      <c r="BPN30" s="1467"/>
      <c r="BPO30" s="1468"/>
      <c r="BPP30" s="1466"/>
      <c r="BPQ30" s="1466"/>
      <c r="BPR30" s="1466"/>
      <c r="BPS30" s="1469"/>
      <c r="BPT30" s="1465"/>
      <c r="BPU30" s="1466"/>
      <c r="BPV30" s="1466"/>
      <c r="BPW30" s="1466"/>
      <c r="BPX30" s="1467"/>
      <c r="BPY30" s="1794"/>
      <c r="BPZ30" s="1465"/>
      <c r="BQA30" s="1466"/>
      <c r="BQB30" s="1466"/>
      <c r="BQC30" s="1466"/>
      <c r="BQD30" s="1467"/>
      <c r="BQE30" s="1468"/>
      <c r="BQF30" s="1466"/>
      <c r="BQG30" s="1466"/>
      <c r="BQH30" s="1466"/>
      <c r="BQI30" s="1469"/>
      <c r="BQJ30" s="1465"/>
      <c r="BQK30" s="1466"/>
      <c r="BQL30" s="1466"/>
      <c r="BQM30" s="1466"/>
      <c r="BQN30" s="1467"/>
      <c r="BQO30" s="1794"/>
      <c r="BQP30" s="1465"/>
      <c r="BQQ30" s="1466"/>
      <c r="BQR30" s="1466"/>
      <c r="BQS30" s="1466"/>
      <c r="BQT30" s="1467"/>
      <c r="BQU30" s="1468"/>
      <c r="BQV30" s="1466"/>
      <c r="BQW30" s="1466"/>
      <c r="BQX30" s="1466"/>
      <c r="BQY30" s="1469"/>
      <c r="BQZ30" s="1465"/>
      <c r="BRA30" s="1466"/>
      <c r="BRB30" s="1466"/>
      <c r="BRC30" s="1466"/>
      <c r="BRD30" s="1467"/>
      <c r="BRE30" s="1794"/>
      <c r="BRF30" s="1465"/>
      <c r="BRG30" s="1466"/>
      <c r="BRH30" s="1466"/>
      <c r="BRI30" s="1466"/>
      <c r="BRJ30" s="1467"/>
      <c r="BRK30" s="1468"/>
      <c r="BRL30" s="1466"/>
      <c r="BRM30" s="1466"/>
      <c r="BRN30" s="1466"/>
      <c r="BRO30" s="1469"/>
      <c r="BRP30" s="1465"/>
      <c r="BRQ30" s="1466"/>
      <c r="BRR30" s="1466"/>
      <c r="BRS30" s="1466"/>
      <c r="BRT30" s="1467"/>
      <c r="BRU30" s="1794"/>
      <c r="BRV30" s="1465"/>
      <c r="BRW30" s="1466"/>
      <c r="BRX30" s="1466"/>
      <c r="BRY30" s="1466"/>
      <c r="BRZ30" s="1467"/>
      <c r="BSA30" s="1468"/>
      <c r="BSB30" s="1466"/>
      <c r="BSC30" s="1466"/>
      <c r="BSD30" s="1466"/>
      <c r="BSE30" s="1469"/>
      <c r="BSF30" s="1465"/>
      <c r="BSG30" s="1466"/>
      <c r="BSH30" s="1466"/>
      <c r="BSI30" s="1466"/>
      <c r="BSJ30" s="1467"/>
      <c r="BSK30" s="1794"/>
      <c r="BSL30" s="1465"/>
      <c r="BSM30" s="1466"/>
      <c r="BSN30" s="1466"/>
      <c r="BSO30" s="1466"/>
      <c r="BSP30" s="1467"/>
      <c r="BSQ30" s="1468"/>
      <c r="BSR30" s="1466"/>
      <c r="BSS30" s="1466"/>
      <c r="BST30" s="1466"/>
      <c r="BSU30" s="1469"/>
      <c r="BSV30" s="1465"/>
      <c r="BSW30" s="1466"/>
      <c r="BSX30" s="1466"/>
      <c r="BSY30" s="1466"/>
      <c r="BSZ30" s="1467"/>
      <c r="BTA30" s="1794"/>
      <c r="BTB30" s="1465"/>
      <c r="BTC30" s="1466"/>
      <c r="BTD30" s="1466"/>
      <c r="BTE30" s="1466"/>
      <c r="BTF30" s="1467"/>
      <c r="BTG30" s="1468"/>
      <c r="BTH30" s="1466"/>
      <c r="BTI30" s="1466"/>
      <c r="BTJ30" s="1466"/>
      <c r="BTK30" s="1469"/>
      <c r="BTL30" s="1465"/>
      <c r="BTM30" s="1466"/>
      <c r="BTN30" s="1466"/>
      <c r="BTO30" s="1466"/>
      <c r="BTP30" s="1467"/>
      <c r="BTQ30" s="1794"/>
      <c r="BTR30" s="1465"/>
      <c r="BTS30" s="1466"/>
      <c r="BTT30" s="1466"/>
      <c r="BTU30" s="1466"/>
      <c r="BTV30" s="1467"/>
      <c r="BTW30" s="1468"/>
      <c r="BTX30" s="1466"/>
      <c r="BTY30" s="1466"/>
      <c r="BTZ30" s="1466"/>
      <c r="BUA30" s="1469"/>
      <c r="BUB30" s="1465"/>
      <c r="BUC30" s="1466"/>
      <c r="BUD30" s="1466"/>
      <c r="BUE30" s="1466"/>
      <c r="BUF30" s="1467"/>
      <c r="BUG30" s="1794"/>
      <c r="BUH30" s="1465"/>
      <c r="BUI30" s="1466"/>
      <c r="BUJ30" s="1466"/>
      <c r="BUK30" s="1466"/>
      <c r="BUL30" s="1467"/>
      <c r="BUM30" s="1468"/>
      <c r="BUN30" s="1466"/>
      <c r="BUO30" s="1466"/>
      <c r="BUP30" s="1466"/>
      <c r="BUQ30" s="1469"/>
      <c r="BUR30" s="1465"/>
      <c r="BUS30" s="1466"/>
      <c r="BUT30" s="1466"/>
      <c r="BUU30" s="1466"/>
      <c r="BUV30" s="1467"/>
      <c r="BUW30" s="1794"/>
      <c r="BUX30" s="1465"/>
      <c r="BUY30" s="1466"/>
      <c r="BUZ30" s="1466"/>
      <c r="BVA30" s="1466"/>
      <c r="BVB30" s="1467"/>
      <c r="BVC30" s="1468"/>
      <c r="BVD30" s="1466"/>
      <c r="BVE30" s="1466"/>
      <c r="BVF30" s="1466"/>
      <c r="BVG30" s="1469"/>
      <c r="BVH30" s="1465"/>
      <c r="BVI30" s="1466"/>
      <c r="BVJ30" s="1466"/>
      <c r="BVK30" s="1466"/>
      <c r="BVL30" s="1467"/>
      <c r="BVM30" s="1794"/>
      <c r="BVN30" s="1465"/>
      <c r="BVO30" s="1466"/>
      <c r="BVP30" s="1466"/>
      <c r="BVQ30" s="1466"/>
      <c r="BVR30" s="1467"/>
      <c r="BVS30" s="1468"/>
      <c r="BVT30" s="1466"/>
      <c r="BVU30" s="1466"/>
      <c r="BVV30" s="1466"/>
      <c r="BVW30" s="1469"/>
      <c r="BVX30" s="1465"/>
      <c r="BVY30" s="1466"/>
      <c r="BVZ30" s="1466"/>
      <c r="BWA30" s="1466"/>
      <c r="BWB30" s="1467"/>
      <c r="BWC30" s="1794"/>
      <c r="BWD30" s="1465"/>
      <c r="BWE30" s="1466"/>
      <c r="BWF30" s="1466"/>
      <c r="BWG30" s="1466"/>
      <c r="BWH30" s="1467"/>
      <c r="BWI30" s="1468"/>
      <c r="BWJ30" s="1466"/>
      <c r="BWK30" s="1466"/>
      <c r="BWL30" s="1466"/>
      <c r="BWM30" s="1469"/>
      <c r="BWN30" s="1465"/>
      <c r="BWO30" s="1466"/>
      <c r="BWP30" s="1466"/>
      <c r="BWQ30" s="1466"/>
      <c r="BWR30" s="1467"/>
      <c r="BWS30" s="1794"/>
      <c r="BWT30" s="1465"/>
      <c r="BWU30" s="1466"/>
      <c r="BWV30" s="1466"/>
      <c r="BWW30" s="1466"/>
      <c r="BWX30" s="1467"/>
      <c r="BWY30" s="1468"/>
      <c r="BWZ30" s="1466"/>
      <c r="BXA30" s="1466"/>
      <c r="BXB30" s="1466"/>
      <c r="BXC30" s="1469"/>
      <c r="BXD30" s="1465"/>
      <c r="BXE30" s="1466"/>
      <c r="BXF30" s="1466"/>
      <c r="BXG30" s="1466"/>
      <c r="BXH30" s="1467"/>
      <c r="BXI30" s="1794"/>
      <c r="BXJ30" s="1465"/>
      <c r="BXK30" s="1466"/>
      <c r="BXL30" s="1466"/>
      <c r="BXM30" s="1466"/>
      <c r="BXN30" s="1467"/>
      <c r="BXO30" s="1468"/>
      <c r="BXP30" s="1466"/>
      <c r="BXQ30" s="1466"/>
      <c r="BXR30" s="1466"/>
      <c r="BXS30" s="1469"/>
      <c r="BXT30" s="1465"/>
      <c r="BXU30" s="1466"/>
      <c r="BXV30" s="1466"/>
      <c r="BXW30" s="1466"/>
      <c r="BXX30" s="1467"/>
      <c r="BXY30" s="1794"/>
      <c r="BXZ30" s="1465"/>
      <c r="BYA30" s="1466"/>
      <c r="BYB30" s="1466"/>
      <c r="BYC30" s="1466"/>
      <c r="BYD30" s="1467"/>
      <c r="BYE30" s="1468"/>
      <c r="BYF30" s="1466"/>
      <c r="BYG30" s="1466"/>
      <c r="BYH30" s="1466"/>
      <c r="BYI30" s="1469"/>
      <c r="BYJ30" s="1465"/>
      <c r="BYK30" s="1466"/>
      <c r="BYL30" s="1466"/>
      <c r="BYM30" s="1466"/>
      <c r="BYN30" s="1467"/>
      <c r="BYO30" s="1794"/>
      <c r="BYP30" s="1465"/>
      <c r="BYQ30" s="1466"/>
      <c r="BYR30" s="1466"/>
      <c r="BYS30" s="1466"/>
      <c r="BYT30" s="1467"/>
      <c r="BYU30" s="1468"/>
      <c r="BYV30" s="1466"/>
      <c r="BYW30" s="1466"/>
      <c r="BYX30" s="1466"/>
      <c r="BYY30" s="1469"/>
      <c r="BYZ30" s="1465"/>
      <c r="BZA30" s="1466"/>
      <c r="BZB30" s="1466"/>
      <c r="BZC30" s="1466"/>
      <c r="BZD30" s="1467"/>
      <c r="BZE30" s="1794"/>
      <c r="BZF30" s="1465"/>
      <c r="BZG30" s="1466"/>
      <c r="BZH30" s="1466"/>
      <c r="BZI30" s="1466"/>
      <c r="BZJ30" s="1467"/>
      <c r="BZK30" s="1468"/>
      <c r="BZL30" s="1466"/>
      <c r="BZM30" s="1466"/>
      <c r="BZN30" s="1466"/>
      <c r="BZO30" s="1469"/>
      <c r="BZP30" s="1465"/>
      <c r="BZQ30" s="1466"/>
      <c r="BZR30" s="1466"/>
      <c r="BZS30" s="1466"/>
      <c r="BZT30" s="1467"/>
      <c r="BZU30" s="1794"/>
      <c r="BZV30" s="1465"/>
      <c r="BZW30" s="1466"/>
      <c r="BZX30" s="1466"/>
      <c r="BZY30" s="1466"/>
      <c r="BZZ30" s="1467"/>
      <c r="CAA30" s="1468"/>
      <c r="CAB30" s="1466"/>
      <c r="CAC30" s="1466"/>
      <c r="CAD30" s="1466"/>
      <c r="CAE30" s="1469"/>
      <c r="CAF30" s="1465"/>
      <c r="CAG30" s="1466"/>
      <c r="CAH30" s="1466"/>
      <c r="CAI30" s="1466"/>
      <c r="CAJ30" s="1467"/>
      <c r="CAK30" s="1794"/>
      <c r="CAL30" s="1465"/>
      <c r="CAM30" s="1466"/>
      <c r="CAN30" s="1466"/>
      <c r="CAO30" s="1466"/>
      <c r="CAP30" s="1467"/>
      <c r="CAQ30" s="1468"/>
      <c r="CAR30" s="1466"/>
      <c r="CAS30" s="1466"/>
      <c r="CAT30" s="1466"/>
      <c r="CAU30" s="1469"/>
      <c r="CAV30" s="1465"/>
      <c r="CAW30" s="1466"/>
      <c r="CAX30" s="1466"/>
      <c r="CAY30" s="1466"/>
      <c r="CAZ30" s="1467"/>
      <c r="CBA30" s="1794"/>
      <c r="CBB30" s="1465"/>
      <c r="CBC30" s="1466"/>
      <c r="CBD30" s="1466"/>
      <c r="CBE30" s="1466"/>
      <c r="CBF30" s="1467"/>
      <c r="CBG30" s="1468"/>
      <c r="CBH30" s="1466"/>
      <c r="CBI30" s="1466"/>
      <c r="CBJ30" s="1466"/>
      <c r="CBK30" s="1469"/>
      <c r="CBL30" s="1465"/>
      <c r="CBM30" s="1466"/>
      <c r="CBN30" s="1466"/>
      <c r="CBO30" s="1466"/>
      <c r="CBP30" s="1467"/>
      <c r="CBQ30" s="1794"/>
      <c r="CBR30" s="1465"/>
      <c r="CBS30" s="1466"/>
      <c r="CBT30" s="1466"/>
      <c r="CBU30" s="1466"/>
      <c r="CBV30" s="1467"/>
      <c r="CBW30" s="1468"/>
      <c r="CBX30" s="1466"/>
      <c r="CBY30" s="1466"/>
      <c r="CBZ30" s="1466"/>
      <c r="CCA30" s="1469"/>
      <c r="CCB30" s="1465"/>
      <c r="CCC30" s="1466"/>
      <c r="CCD30" s="1466"/>
      <c r="CCE30" s="1466"/>
      <c r="CCF30" s="1467"/>
      <c r="CCG30" s="1794"/>
      <c r="CCH30" s="1465"/>
      <c r="CCI30" s="1466"/>
      <c r="CCJ30" s="1466"/>
      <c r="CCK30" s="1466"/>
      <c r="CCL30" s="1467"/>
      <c r="CCM30" s="1468"/>
      <c r="CCN30" s="1466"/>
      <c r="CCO30" s="1466"/>
      <c r="CCP30" s="1466"/>
      <c r="CCQ30" s="1469"/>
      <c r="CCR30" s="1465"/>
      <c r="CCS30" s="1466"/>
      <c r="CCT30" s="1466"/>
      <c r="CCU30" s="1466"/>
      <c r="CCV30" s="1467"/>
      <c r="CCW30" s="1794"/>
      <c r="CCX30" s="1465"/>
      <c r="CCY30" s="1466"/>
      <c r="CCZ30" s="1466"/>
      <c r="CDA30" s="1466"/>
      <c r="CDB30" s="1467"/>
      <c r="CDC30" s="1468"/>
      <c r="CDD30" s="1466"/>
      <c r="CDE30" s="1466"/>
      <c r="CDF30" s="1466"/>
      <c r="CDG30" s="1469"/>
      <c r="CDH30" s="1465"/>
      <c r="CDI30" s="1466"/>
      <c r="CDJ30" s="1466"/>
      <c r="CDK30" s="1466"/>
      <c r="CDL30" s="1467"/>
      <c r="CDM30" s="1794"/>
      <c r="CDN30" s="1465"/>
      <c r="CDO30" s="1466"/>
      <c r="CDP30" s="1466"/>
      <c r="CDQ30" s="1466"/>
      <c r="CDR30" s="1467"/>
      <c r="CDS30" s="1468"/>
      <c r="CDT30" s="1466"/>
      <c r="CDU30" s="1466"/>
      <c r="CDV30" s="1466"/>
      <c r="CDW30" s="1469"/>
      <c r="CDX30" s="1465"/>
      <c r="CDY30" s="1466"/>
      <c r="CDZ30" s="1466"/>
      <c r="CEA30" s="1466"/>
      <c r="CEB30" s="1467"/>
      <c r="CEC30" s="1794"/>
      <c r="CED30" s="1465"/>
      <c r="CEE30" s="1466"/>
      <c r="CEF30" s="1466"/>
      <c r="CEG30" s="1466"/>
      <c r="CEH30" s="1467"/>
      <c r="CEI30" s="1468"/>
      <c r="CEJ30" s="1466"/>
      <c r="CEK30" s="1466"/>
      <c r="CEL30" s="1466"/>
      <c r="CEM30" s="1469"/>
      <c r="CEN30" s="1465"/>
      <c r="CEO30" s="1466"/>
      <c r="CEP30" s="1466"/>
      <c r="CEQ30" s="1466"/>
      <c r="CER30" s="1467"/>
      <c r="CES30" s="1794"/>
      <c r="CET30" s="1465"/>
      <c r="CEU30" s="1466"/>
      <c r="CEV30" s="1466"/>
      <c r="CEW30" s="1466"/>
      <c r="CEX30" s="1467"/>
      <c r="CEY30" s="1468"/>
      <c r="CEZ30" s="1466"/>
      <c r="CFA30" s="1466"/>
      <c r="CFB30" s="1466"/>
      <c r="CFC30" s="1469"/>
      <c r="CFD30" s="1465"/>
      <c r="CFE30" s="1466"/>
      <c r="CFF30" s="1466"/>
      <c r="CFG30" s="1466"/>
      <c r="CFH30" s="1467"/>
      <c r="CFI30" s="1794"/>
      <c r="CFJ30" s="1465"/>
      <c r="CFK30" s="1466"/>
      <c r="CFL30" s="1466"/>
      <c r="CFM30" s="1466"/>
      <c r="CFN30" s="1467"/>
      <c r="CFO30" s="1468"/>
      <c r="CFP30" s="1466"/>
      <c r="CFQ30" s="1466"/>
      <c r="CFR30" s="1466"/>
      <c r="CFS30" s="1469"/>
      <c r="CFT30" s="1465"/>
      <c r="CFU30" s="1466"/>
      <c r="CFV30" s="1466"/>
      <c r="CFW30" s="1466"/>
      <c r="CFX30" s="1467"/>
      <c r="CFY30" s="1794"/>
      <c r="CFZ30" s="1465"/>
      <c r="CGA30" s="1466"/>
      <c r="CGB30" s="1466"/>
      <c r="CGC30" s="1466"/>
      <c r="CGD30" s="1467"/>
      <c r="CGE30" s="1468"/>
      <c r="CGF30" s="1466"/>
      <c r="CGG30" s="1466"/>
      <c r="CGH30" s="1466"/>
      <c r="CGI30" s="1469"/>
      <c r="CGJ30" s="1465"/>
      <c r="CGK30" s="1466"/>
      <c r="CGL30" s="1466"/>
      <c r="CGM30" s="1466"/>
      <c r="CGN30" s="1467"/>
      <c r="CGO30" s="1794"/>
      <c r="CGP30" s="1465"/>
      <c r="CGQ30" s="1466"/>
      <c r="CGR30" s="1466"/>
      <c r="CGS30" s="1466"/>
      <c r="CGT30" s="1467"/>
      <c r="CGU30" s="1468"/>
      <c r="CGV30" s="1466"/>
      <c r="CGW30" s="1466"/>
      <c r="CGX30" s="1466"/>
      <c r="CGY30" s="1469"/>
      <c r="CGZ30" s="1465"/>
      <c r="CHA30" s="1466"/>
      <c r="CHB30" s="1466"/>
      <c r="CHC30" s="1466"/>
      <c r="CHD30" s="1467"/>
      <c r="CHE30" s="1794"/>
      <c r="CHF30" s="1465"/>
      <c r="CHG30" s="1466"/>
      <c r="CHH30" s="1466"/>
      <c r="CHI30" s="1466"/>
      <c r="CHJ30" s="1467"/>
      <c r="CHK30" s="1468"/>
      <c r="CHL30" s="1466"/>
      <c r="CHM30" s="1466"/>
      <c r="CHN30" s="1466"/>
      <c r="CHO30" s="1469"/>
      <c r="CHP30" s="1465"/>
      <c r="CHQ30" s="1466"/>
      <c r="CHR30" s="1466"/>
      <c r="CHS30" s="1466"/>
      <c r="CHT30" s="1467"/>
      <c r="CHU30" s="1794"/>
      <c r="CHV30" s="1465"/>
      <c r="CHW30" s="1466"/>
      <c r="CHX30" s="1466"/>
      <c r="CHY30" s="1466"/>
      <c r="CHZ30" s="1467"/>
      <c r="CIA30" s="1468"/>
      <c r="CIB30" s="1466"/>
      <c r="CIC30" s="1466"/>
      <c r="CID30" s="1466"/>
      <c r="CIE30" s="1469"/>
      <c r="CIF30" s="1465"/>
      <c r="CIG30" s="1466"/>
      <c r="CIH30" s="1466"/>
      <c r="CII30" s="1466"/>
      <c r="CIJ30" s="1467"/>
      <c r="CIK30" s="1794"/>
      <c r="CIL30" s="1465"/>
      <c r="CIM30" s="1466"/>
      <c r="CIN30" s="1466"/>
      <c r="CIO30" s="1466"/>
      <c r="CIP30" s="1467"/>
      <c r="CIQ30" s="1468"/>
      <c r="CIR30" s="1466"/>
      <c r="CIS30" s="1466"/>
      <c r="CIT30" s="1466"/>
      <c r="CIU30" s="1469"/>
      <c r="CIV30" s="1465"/>
      <c r="CIW30" s="1466"/>
      <c r="CIX30" s="1466"/>
      <c r="CIY30" s="1466"/>
      <c r="CIZ30" s="1467"/>
      <c r="CJA30" s="1794"/>
      <c r="CJB30" s="1465"/>
      <c r="CJC30" s="1466"/>
      <c r="CJD30" s="1466"/>
      <c r="CJE30" s="1466"/>
      <c r="CJF30" s="1467"/>
      <c r="CJG30" s="1468"/>
      <c r="CJH30" s="1466"/>
      <c r="CJI30" s="1466"/>
      <c r="CJJ30" s="1466"/>
      <c r="CJK30" s="1469"/>
      <c r="CJL30" s="1465"/>
      <c r="CJM30" s="1466"/>
      <c r="CJN30" s="1466"/>
      <c r="CJO30" s="1466"/>
      <c r="CJP30" s="1467"/>
      <c r="CJQ30" s="1794"/>
      <c r="CJR30" s="1465"/>
      <c r="CJS30" s="1466"/>
      <c r="CJT30" s="1466"/>
      <c r="CJU30" s="1466"/>
      <c r="CJV30" s="1467"/>
      <c r="CJW30" s="1468"/>
      <c r="CJX30" s="1466"/>
      <c r="CJY30" s="1466"/>
      <c r="CJZ30" s="1466"/>
      <c r="CKA30" s="1469"/>
      <c r="CKB30" s="1465"/>
      <c r="CKC30" s="1466"/>
      <c r="CKD30" s="1466"/>
      <c r="CKE30" s="1466"/>
      <c r="CKF30" s="1467"/>
      <c r="CKG30" s="1794"/>
      <c r="CKH30" s="1465"/>
      <c r="CKI30" s="1466"/>
      <c r="CKJ30" s="1466"/>
      <c r="CKK30" s="1466"/>
      <c r="CKL30" s="1467"/>
      <c r="CKM30" s="1468"/>
      <c r="CKN30" s="1466"/>
      <c r="CKO30" s="1466"/>
      <c r="CKP30" s="1466"/>
      <c r="CKQ30" s="1469"/>
      <c r="CKR30" s="1465"/>
      <c r="CKS30" s="1466"/>
      <c r="CKT30" s="1466"/>
      <c r="CKU30" s="1466"/>
      <c r="CKV30" s="1467"/>
      <c r="CKW30" s="1794"/>
      <c r="CKX30" s="1465"/>
      <c r="CKY30" s="1466"/>
      <c r="CKZ30" s="1466"/>
      <c r="CLA30" s="1466"/>
      <c r="CLB30" s="1467"/>
      <c r="CLC30" s="1468"/>
      <c r="CLD30" s="1466"/>
      <c r="CLE30" s="1466"/>
      <c r="CLF30" s="1466"/>
      <c r="CLG30" s="1469"/>
      <c r="CLH30" s="1465"/>
      <c r="CLI30" s="1466"/>
      <c r="CLJ30" s="1466"/>
      <c r="CLK30" s="1466"/>
      <c r="CLL30" s="1467"/>
      <c r="CLM30" s="1794"/>
      <c r="CLN30" s="1465"/>
      <c r="CLO30" s="1466"/>
      <c r="CLP30" s="1466"/>
      <c r="CLQ30" s="1466"/>
      <c r="CLR30" s="1467"/>
      <c r="CLS30" s="1468"/>
      <c r="CLT30" s="1466"/>
      <c r="CLU30" s="1466"/>
      <c r="CLV30" s="1466"/>
      <c r="CLW30" s="1469"/>
      <c r="CLX30" s="1465"/>
      <c r="CLY30" s="1466"/>
      <c r="CLZ30" s="1466"/>
      <c r="CMA30" s="1466"/>
      <c r="CMB30" s="1467"/>
      <c r="CMC30" s="1794"/>
      <c r="CMD30" s="1465"/>
      <c r="CME30" s="1466"/>
      <c r="CMF30" s="1466"/>
      <c r="CMG30" s="1466"/>
      <c r="CMH30" s="1467"/>
      <c r="CMI30" s="1468"/>
      <c r="CMJ30" s="1466"/>
      <c r="CMK30" s="1466"/>
      <c r="CML30" s="1466"/>
      <c r="CMM30" s="1469"/>
      <c r="CMN30" s="1465"/>
      <c r="CMO30" s="1466"/>
      <c r="CMP30" s="1466"/>
      <c r="CMQ30" s="1466"/>
      <c r="CMR30" s="1467"/>
      <c r="CMS30" s="1794"/>
      <c r="CMT30" s="1465"/>
      <c r="CMU30" s="1466"/>
      <c r="CMV30" s="1466"/>
      <c r="CMW30" s="1466"/>
      <c r="CMX30" s="1467"/>
      <c r="CMY30" s="1468"/>
      <c r="CMZ30" s="1466"/>
      <c r="CNA30" s="1466"/>
      <c r="CNB30" s="1466"/>
      <c r="CNC30" s="1469"/>
      <c r="CND30" s="1465"/>
      <c r="CNE30" s="1466"/>
      <c r="CNF30" s="1466"/>
      <c r="CNG30" s="1466"/>
      <c r="CNH30" s="1467"/>
      <c r="CNI30" s="1794"/>
      <c r="CNJ30" s="1465"/>
      <c r="CNK30" s="1466"/>
      <c r="CNL30" s="1466"/>
      <c r="CNM30" s="1466"/>
      <c r="CNN30" s="1467"/>
      <c r="CNO30" s="1468"/>
      <c r="CNP30" s="1466"/>
      <c r="CNQ30" s="1466"/>
      <c r="CNR30" s="1466"/>
      <c r="CNS30" s="1469"/>
      <c r="CNT30" s="1465"/>
      <c r="CNU30" s="1466"/>
      <c r="CNV30" s="1466"/>
      <c r="CNW30" s="1466"/>
      <c r="CNX30" s="1467"/>
      <c r="CNY30" s="1794"/>
      <c r="CNZ30" s="1465"/>
      <c r="COA30" s="1466"/>
      <c r="COB30" s="1466"/>
      <c r="COC30" s="1466"/>
      <c r="COD30" s="1467"/>
      <c r="COE30" s="1468"/>
      <c r="COF30" s="1466"/>
      <c r="COG30" s="1466"/>
      <c r="COH30" s="1466"/>
      <c r="COI30" s="1469"/>
      <c r="COJ30" s="1465"/>
      <c r="COK30" s="1466"/>
      <c r="COL30" s="1466"/>
      <c r="COM30" s="1466"/>
      <c r="CON30" s="1467"/>
      <c r="COO30" s="1794"/>
      <c r="COP30" s="1465"/>
      <c r="COQ30" s="1466"/>
      <c r="COR30" s="1466"/>
      <c r="COS30" s="1466"/>
      <c r="COT30" s="1467"/>
      <c r="COU30" s="1468"/>
      <c r="COV30" s="1466"/>
      <c r="COW30" s="1466"/>
      <c r="COX30" s="1466"/>
      <c r="COY30" s="1469"/>
      <c r="COZ30" s="1465"/>
      <c r="CPA30" s="1466"/>
      <c r="CPB30" s="1466"/>
      <c r="CPC30" s="1466"/>
      <c r="CPD30" s="1467"/>
      <c r="CPE30" s="1794"/>
      <c r="CPF30" s="1465"/>
      <c r="CPG30" s="1466"/>
      <c r="CPH30" s="1466"/>
      <c r="CPI30" s="1466"/>
      <c r="CPJ30" s="1467"/>
      <c r="CPK30" s="1468"/>
      <c r="CPL30" s="1466"/>
      <c r="CPM30" s="1466"/>
      <c r="CPN30" s="1466"/>
      <c r="CPO30" s="1469"/>
      <c r="CPP30" s="1465"/>
      <c r="CPQ30" s="1466"/>
      <c r="CPR30" s="1466"/>
      <c r="CPS30" s="1466"/>
      <c r="CPT30" s="1467"/>
      <c r="CPU30" s="1794"/>
      <c r="CPV30" s="1465"/>
      <c r="CPW30" s="1466"/>
      <c r="CPX30" s="1466"/>
      <c r="CPY30" s="1466"/>
      <c r="CPZ30" s="1467"/>
      <c r="CQA30" s="1468"/>
      <c r="CQB30" s="1466"/>
      <c r="CQC30" s="1466"/>
      <c r="CQD30" s="1466"/>
      <c r="CQE30" s="1469"/>
      <c r="CQF30" s="1465"/>
      <c r="CQG30" s="1466"/>
      <c r="CQH30" s="1466"/>
      <c r="CQI30" s="1466"/>
      <c r="CQJ30" s="1467"/>
      <c r="CQK30" s="1794"/>
      <c r="CQL30" s="1465"/>
      <c r="CQM30" s="1466"/>
      <c r="CQN30" s="1466"/>
      <c r="CQO30" s="1466"/>
      <c r="CQP30" s="1467"/>
      <c r="CQQ30" s="1468"/>
      <c r="CQR30" s="1466"/>
      <c r="CQS30" s="1466"/>
      <c r="CQT30" s="1466"/>
      <c r="CQU30" s="1469"/>
      <c r="CQV30" s="1465"/>
      <c r="CQW30" s="1466"/>
      <c r="CQX30" s="1466"/>
      <c r="CQY30" s="1466"/>
      <c r="CQZ30" s="1467"/>
      <c r="CRA30" s="1794"/>
      <c r="CRB30" s="1465"/>
      <c r="CRC30" s="1466"/>
      <c r="CRD30" s="1466"/>
      <c r="CRE30" s="1466"/>
      <c r="CRF30" s="1467"/>
      <c r="CRG30" s="1468"/>
      <c r="CRH30" s="1466"/>
      <c r="CRI30" s="1466"/>
      <c r="CRJ30" s="1466"/>
      <c r="CRK30" s="1469"/>
      <c r="CRL30" s="1465"/>
      <c r="CRM30" s="1466"/>
      <c r="CRN30" s="1466"/>
      <c r="CRO30" s="1466"/>
      <c r="CRP30" s="1467"/>
      <c r="CRQ30" s="1794"/>
      <c r="CRR30" s="1465"/>
      <c r="CRS30" s="1466"/>
      <c r="CRT30" s="1466"/>
      <c r="CRU30" s="1466"/>
      <c r="CRV30" s="1467"/>
      <c r="CRW30" s="1468"/>
      <c r="CRX30" s="1466"/>
      <c r="CRY30" s="1466"/>
      <c r="CRZ30" s="1466"/>
      <c r="CSA30" s="1469"/>
      <c r="CSB30" s="1465"/>
      <c r="CSC30" s="1466"/>
      <c r="CSD30" s="1466"/>
      <c r="CSE30" s="1466"/>
      <c r="CSF30" s="1467"/>
      <c r="CSG30" s="1794"/>
      <c r="CSH30" s="1465"/>
      <c r="CSI30" s="1466"/>
      <c r="CSJ30" s="1466"/>
      <c r="CSK30" s="1466"/>
      <c r="CSL30" s="1467"/>
      <c r="CSM30" s="1468"/>
      <c r="CSN30" s="1466"/>
      <c r="CSO30" s="1466"/>
      <c r="CSP30" s="1466"/>
      <c r="CSQ30" s="1469"/>
      <c r="CSR30" s="1465"/>
      <c r="CSS30" s="1466"/>
      <c r="CST30" s="1466"/>
      <c r="CSU30" s="1466"/>
      <c r="CSV30" s="1467"/>
      <c r="CSW30" s="1794"/>
      <c r="CSX30" s="1465"/>
      <c r="CSY30" s="1466"/>
      <c r="CSZ30" s="1466"/>
      <c r="CTA30" s="1466"/>
      <c r="CTB30" s="1467"/>
      <c r="CTC30" s="1468"/>
      <c r="CTD30" s="1466"/>
      <c r="CTE30" s="1466"/>
      <c r="CTF30" s="1466"/>
      <c r="CTG30" s="1469"/>
      <c r="CTH30" s="1465"/>
      <c r="CTI30" s="1466"/>
      <c r="CTJ30" s="1466"/>
      <c r="CTK30" s="1466"/>
      <c r="CTL30" s="1467"/>
      <c r="CTM30" s="1794"/>
      <c r="CTN30" s="1465"/>
      <c r="CTO30" s="1466"/>
      <c r="CTP30" s="1466"/>
      <c r="CTQ30" s="1466"/>
      <c r="CTR30" s="1467"/>
      <c r="CTS30" s="1468"/>
      <c r="CTT30" s="1466"/>
      <c r="CTU30" s="1466"/>
      <c r="CTV30" s="1466"/>
      <c r="CTW30" s="1469"/>
      <c r="CTX30" s="1465"/>
      <c r="CTY30" s="1466"/>
      <c r="CTZ30" s="1466"/>
      <c r="CUA30" s="1466"/>
      <c r="CUB30" s="1467"/>
      <c r="CUC30" s="1794"/>
      <c r="CUD30" s="1465"/>
      <c r="CUE30" s="1466"/>
      <c r="CUF30" s="1466"/>
      <c r="CUG30" s="1466"/>
      <c r="CUH30" s="1467"/>
      <c r="CUI30" s="1468"/>
      <c r="CUJ30" s="1466"/>
      <c r="CUK30" s="1466"/>
      <c r="CUL30" s="1466"/>
      <c r="CUM30" s="1469"/>
      <c r="CUN30" s="1465"/>
      <c r="CUO30" s="1466"/>
      <c r="CUP30" s="1466"/>
      <c r="CUQ30" s="1466"/>
      <c r="CUR30" s="1467"/>
      <c r="CUS30" s="1794"/>
      <c r="CUT30" s="1465"/>
      <c r="CUU30" s="1466"/>
      <c r="CUV30" s="1466"/>
      <c r="CUW30" s="1466"/>
      <c r="CUX30" s="1467"/>
      <c r="CUY30" s="1468"/>
      <c r="CUZ30" s="1466"/>
      <c r="CVA30" s="1466"/>
      <c r="CVB30" s="1466"/>
      <c r="CVC30" s="1469"/>
      <c r="CVD30" s="1465"/>
      <c r="CVE30" s="1466"/>
      <c r="CVF30" s="1466"/>
      <c r="CVG30" s="1466"/>
      <c r="CVH30" s="1467"/>
      <c r="CVI30" s="1794"/>
      <c r="CVJ30" s="1465"/>
      <c r="CVK30" s="1466"/>
      <c r="CVL30" s="1466"/>
      <c r="CVM30" s="1466"/>
      <c r="CVN30" s="1467"/>
      <c r="CVO30" s="1468"/>
      <c r="CVP30" s="1466"/>
      <c r="CVQ30" s="1466"/>
      <c r="CVR30" s="1466"/>
      <c r="CVS30" s="1469"/>
      <c r="CVT30" s="1465"/>
      <c r="CVU30" s="1466"/>
      <c r="CVV30" s="1466"/>
      <c r="CVW30" s="1466"/>
      <c r="CVX30" s="1467"/>
      <c r="CVY30" s="1794"/>
      <c r="CVZ30" s="1465"/>
      <c r="CWA30" s="1466"/>
      <c r="CWB30" s="1466"/>
      <c r="CWC30" s="1466"/>
      <c r="CWD30" s="1467"/>
      <c r="CWE30" s="1468"/>
      <c r="CWF30" s="1466"/>
      <c r="CWG30" s="1466"/>
      <c r="CWH30" s="1466"/>
      <c r="CWI30" s="1469"/>
      <c r="CWJ30" s="1465"/>
      <c r="CWK30" s="1466"/>
      <c r="CWL30" s="1466"/>
      <c r="CWM30" s="1466"/>
      <c r="CWN30" s="1467"/>
      <c r="CWO30" s="1794"/>
      <c r="CWP30" s="1465"/>
      <c r="CWQ30" s="1466"/>
      <c r="CWR30" s="1466"/>
      <c r="CWS30" s="1466"/>
      <c r="CWT30" s="1467"/>
      <c r="CWU30" s="1468"/>
      <c r="CWV30" s="1466"/>
      <c r="CWW30" s="1466"/>
      <c r="CWX30" s="1466"/>
      <c r="CWY30" s="1469"/>
      <c r="CWZ30" s="1465"/>
      <c r="CXA30" s="1466"/>
      <c r="CXB30" s="1466"/>
      <c r="CXC30" s="1466"/>
      <c r="CXD30" s="1467"/>
      <c r="CXE30" s="1794"/>
      <c r="CXF30" s="1465"/>
      <c r="CXG30" s="1466"/>
      <c r="CXH30" s="1466"/>
      <c r="CXI30" s="1466"/>
      <c r="CXJ30" s="1467"/>
      <c r="CXK30" s="1468"/>
      <c r="CXL30" s="1466"/>
      <c r="CXM30" s="1466"/>
      <c r="CXN30" s="1466"/>
      <c r="CXO30" s="1469"/>
      <c r="CXP30" s="1465"/>
      <c r="CXQ30" s="1466"/>
      <c r="CXR30" s="1466"/>
      <c r="CXS30" s="1466"/>
      <c r="CXT30" s="1467"/>
      <c r="CXU30" s="1794"/>
      <c r="CXV30" s="1465"/>
      <c r="CXW30" s="1466"/>
      <c r="CXX30" s="1466"/>
      <c r="CXY30" s="1466"/>
      <c r="CXZ30" s="1467"/>
      <c r="CYA30" s="1468"/>
      <c r="CYB30" s="1466"/>
      <c r="CYC30" s="1466"/>
      <c r="CYD30" s="1466"/>
      <c r="CYE30" s="1469"/>
      <c r="CYF30" s="1465"/>
      <c r="CYG30" s="1466"/>
      <c r="CYH30" s="1466"/>
      <c r="CYI30" s="1466"/>
      <c r="CYJ30" s="1467"/>
      <c r="CYK30" s="1794"/>
      <c r="CYL30" s="1465"/>
      <c r="CYM30" s="1466"/>
      <c r="CYN30" s="1466"/>
      <c r="CYO30" s="1466"/>
      <c r="CYP30" s="1467"/>
      <c r="CYQ30" s="1468"/>
      <c r="CYR30" s="1466"/>
      <c r="CYS30" s="1466"/>
      <c r="CYT30" s="1466"/>
      <c r="CYU30" s="1469"/>
      <c r="CYV30" s="1465"/>
      <c r="CYW30" s="1466"/>
      <c r="CYX30" s="1466"/>
      <c r="CYY30" s="1466"/>
      <c r="CYZ30" s="1467"/>
      <c r="CZA30" s="1794"/>
      <c r="CZB30" s="1465"/>
      <c r="CZC30" s="1466"/>
      <c r="CZD30" s="1466"/>
      <c r="CZE30" s="1466"/>
      <c r="CZF30" s="1467"/>
      <c r="CZG30" s="1468"/>
      <c r="CZH30" s="1466"/>
      <c r="CZI30" s="1466"/>
      <c r="CZJ30" s="1466"/>
      <c r="CZK30" s="1469"/>
      <c r="CZL30" s="1465"/>
      <c r="CZM30" s="1466"/>
      <c r="CZN30" s="1466"/>
      <c r="CZO30" s="1466"/>
      <c r="CZP30" s="1467"/>
      <c r="CZQ30" s="1794"/>
      <c r="CZR30" s="1465"/>
      <c r="CZS30" s="1466"/>
      <c r="CZT30" s="1466"/>
      <c r="CZU30" s="1466"/>
      <c r="CZV30" s="1467"/>
      <c r="CZW30" s="1468"/>
      <c r="CZX30" s="1466"/>
      <c r="CZY30" s="1466"/>
      <c r="CZZ30" s="1466"/>
      <c r="DAA30" s="1469"/>
      <c r="DAB30" s="1465"/>
      <c r="DAC30" s="1466"/>
      <c r="DAD30" s="1466"/>
      <c r="DAE30" s="1466"/>
      <c r="DAF30" s="1467"/>
      <c r="DAG30" s="1794"/>
      <c r="DAH30" s="1465"/>
      <c r="DAI30" s="1466"/>
      <c r="DAJ30" s="1466"/>
      <c r="DAK30" s="1466"/>
      <c r="DAL30" s="1467"/>
      <c r="DAM30" s="1468"/>
      <c r="DAN30" s="1466"/>
      <c r="DAO30" s="1466"/>
      <c r="DAP30" s="1466"/>
      <c r="DAQ30" s="1469"/>
      <c r="DAR30" s="1465"/>
      <c r="DAS30" s="1466"/>
      <c r="DAT30" s="1466"/>
      <c r="DAU30" s="1466"/>
      <c r="DAV30" s="1467"/>
      <c r="DAW30" s="1794"/>
      <c r="DAX30" s="1465"/>
      <c r="DAY30" s="1466"/>
      <c r="DAZ30" s="1466"/>
      <c r="DBA30" s="1466"/>
      <c r="DBB30" s="1467"/>
      <c r="DBC30" s="1468"/>
      <c r="DBD30" s="1466"/>
      <c r="DBE30" s="1466"/>
      <c r="DBF30" s="1466"/>
      <c r="DBG30" s="1469"/>
      <c r="DBH30" s="1465"/>
      <c r="DBI30" s="1466"/>
      <c r="DBJ30" s="1466"/>
      <c r="DBK30" s="1466"/>
      <c r="DBL30" s="1467"/>
      <c r="DBM30" s="1794"/>
      <c r="DBN30" s="1465"/>
      <c r="DBO30" s="1466"/>
      <c r="DBP30" s="1466"/>
      <c r="DBQ30" s="1466"/>
      <c r="DBR30" s="1467"/>
      <c r="DBS30" s="1468"/>
      <c r="DBT30" s="1466"/>
      <c r="DBU30" s="1466"/>
      <c r="DBV30" s="1466"/>
      <c r="DBW30" s="1469"/>
      <c r="DBX30" s="1465"/>
      <c r="DBY30" s="1466"/>
      <c r="DBZ30" s="1466"/>
      <c r="DCA30" s="1466"/>
      <c r="DCB30" s="1467"/>
      <c r="DCC30" s="1794"/>
      <c r="DCD30" s="1465"/>
      <c r="DCE30" s="1466"/>
      <c r="DCF30" s="1466"/>
      <c r="DCG30" s="1466"/>
      <c r="DCH30" s="1467"/>
      <c r="DCI30" s="1468"/>
      <c r="DCJ30" s="1466"/>
      <c r="DCK30" s="1466"/>
      <c r="DCL30" s="1466"/>
      <c r="DCM30" s="1469"/>
      <c r="DCN30" s="1465"/>
      <c r="DCO30" s="1466"/>
      <c r="DCP30" s="1466"/>
      <c r="DCQ30" s="1466"/>
      <c r="DCR30" s="1467"/>
      <c r="DCS30" s="1794"/>
      <c r="DCT30" s="1465"/>
      <c r="DCU30" s="1466"/>
      <c r="DCV30" s="1466"/>
      <c r="DCW30" s="1466"/>
      <c r="DCX30" s="1467"/>
      <c r="DCY30" s="1468"/>
      <c r="DCZ30" s="1466"/>
      <c r="DDA30" s="1466"/>
      <c r="DDB30" s="1466"/>
      <c r="DDC30" s="1469"/>
      <c r="DDD30" s="1465"/>
      <c r="DDE30" s="1466"/>
      <c r="DDF30" s="1466"/>
      <c r="DDG30" s="1466"/>
      <c r="DDH30" s="1467"/>
      <c r="DDI30" s="1794"/>
      <c r="DDJ30" s="1465"/>
      <c r="DDK30" s="1466"/>
      <c r="DDL30" s="1466"/>
      <c r="DDM30" s="1466"/>
      <c r="DDN30" s="1467"/>
      <c r="DDO30" s="1468"/>
      <c r="DDP30" s="1466"/>
      <c r="DDQ30" s="1466"/>
      <c r="DDR30" s="1466"/>
      <c r="DDS30" s="1469"/>
      <c r="DDT30" s="1465"/>
      <c r="DDU30" s="1466"/>
      <c r="DDV30" s="1466"/>
      <c r="DDW30" s="1466"/>
      <c r="DDX30" s="1467"/>
      <c r="DDY30" s="1794"/>
      <c r="DDZ30" s="1465"/>
      <c r="DEA30" s="1466"/>
      <c r="DEB30" s="1466"/>
      <c r="DEC30" s="1466"/>
      <c r="DED30" s="1467"/>
      <c r="DEE30" s="1468"/>
      <c r="DEF30" s="1466"/>
      <c r="DEG30" s="1466"/>
      <c r="DEH30" s="1466"/>
      <c r="DEI30" s="1469"/>
      <c r="DEJ30" s="1465"/>
      <c r="DEK30" s="1466"/>
      <c r="DEL30" s="1466"/>
      <c r="DEM30" s="1466"/>
      <c r="DEN30" s="1467"/>
      <c r="DEO30" s="1794"/>
      <c r="DEP30" s="1465"/>
      <c r="DEQ30" s="1466"/>
      <c r="DER30" s="1466"/>
      <c r="DES30" s="1466"/>
      <c r="DET30" s="1467"/>
      <c r="DEU30" s="1468"/>
      <c r="DEV30" s="1466"/>
      <c r="DEW30" s="1466"/>
      <c r="DEX30" s="1466"/>
      <c r="DEY30" s="1469"/>
      <c r="DEZ30" s="1465"/>
      <c r="DFA30" s="1466"/>
      <c r="DFB30" s="1466"/>
      <c r="DFC30" s="1466"/>
      <c r="DFD30" s="1467"/>
      <c r="DFE30" s="1794"/>
      <c r="DFF30" s="1465"/>
      <c r="DFG30" s="1466"/>
      <c r="DFH30" s="1466"/>
      <c r="DFI30" s="1466"/>
      <c r="DFJ30" s="1467"/>
      <c r="DFK30" s="1468"/>
      <c r="DFL30" s="1466"/>
      <c r="DFM30" s="1466"/>
      <c r="DFN30" s="1466"/>
      <c r="DFO30" s="1469"/>
      <c r="DFP30" s="1465"/>
      <c r="DFQ30" s="1466"/>
      <c r="DFR30" s="1466"/>
      <c r="DFS30" s="1466"/>
      <c r="DFT30" s="1467"/>
      <c r="DFU30" s="1794"/>
      <c r="DFV30" s="1465"/>
      <c r="DFW30" s="1466"/>
      <c r="DFX30" s="1466"/>
      <c r="DFY30" s="1466"/>
      <c r="DFZ30" s="1467"/>
      <c r="DGA30" s="1468"/>
      <c r="DGB30" s="1466"/>
      <c r="DGC30" s="1466"/>
      <c r="DGD30" s="1466"/>
      <c r="DGE30" s="1469"/>
      <c r="DGF30" s="1465"/>
      <c r="DGG30" s="1466"/>
      <c r="DGH30" s="1466"/>
      <c r="DGI30" s="1466"/>
      <c r="DGJ30" s="1467"/>
      <c r="DGK30" s="1794"/>
      <c r="DGL30" s="1465"/>
      <c r="DGM30" s="1466"/>
      <c r="DGN30" s="1466"/>
      <c r="DGO30" s="1466"/>
      <c r="DGP30" s="1467"/>
      <c r="DGQ30" s="1468"/>
      <c r="DGR30" s="1466"/>
      <c r="DGS30" s="1466"/>
      <c r="DGT30" s="1466"/>
      <c r="DGU30" s="1469"/>
      <c r="DGV30" s="1465"/>
      <c r="DGW30" s="1466"/>
      <c r="DGX30" s="1466"/>
      <c r="DGY30" s="1466"/>
      <c r="DGZ30" s="1467"/>
      <c r="DHA30" s="1794"/>
      <c r="DHB30" s="1465"/>
      <c r="DHC30" s="1466"/>
      <c r="DHD30" s="1466"/>
      <c r="DHE30" s="1466"/>
      <c r="DHF30" s="1467"/>
      <c r="DHG30" s="1468"/>
      <c r="DHH30" s="1466"/>
      <c r="DHI30" s="1466"/>
      <c r="DHJ30" s="1466"/>
      <c r="DHK30" s="1469"/>
      <c r="DHL30" s="1465"/>
      <c r="DHM30" s="1466"/>
      <c r="DHN30" s="1466"/>
      <c r="DHO30" s="1466"/>
      <c r="DHP30" s="1467"/>
      <c r="DHQ30" s="1794"/>
      <c r="DHR30" s="1465"/>
      <c r="DHS30" s="1466"/>
      <c r="DHT30" s="1466"/>
      <c r="DHU30" s="1466"/>
      <c r="DHV30" s="1467"/>
      <c r="DHW30" s="1468"/>
      <c r="DHX30" s="1466"/>
      <c r="DHY30" s="1466"/>
      <c r="DHZ30" s="1466"/>
      <c r="DIA30" s="1469"/>
      <c r="DIB30" s="1465"/>
      <c r="DIC30" s="1466"/>
      <c r="DID30" s="1466"/>
      <c r="DIE30" s="1466"/>
      <c r="DIF30" s="1467"/>
      <c r="DIG30" s="1794"/>
      <c r="DIH30" s="1465"/>
      <c r="DII30" s="1466"/>
      <c r="DIJ30" s="1466"/>
      <c r="DIK30" s="1466"/>
      <c r="DIL30" s="1467"/>
      <c r="DIM30" s="1468"/>
      <c r="DIN30" s="1466"/>
      <c r="DIO30" s="1466"/>
      <c r="DIP30" s="1466"/>
      <c r="DIQ30" s="1469"/>
      <c r="DIR30" s="1465"/>
      <c r="DIS30" s="1466"/>
      <c r="DIT30" s="1466"/>
      <c r="DIU30" s="1466"/>
      <c r="DIV30" s="1467"/>
      <c r="DIW30" s="1794"/>
      <c r="DIX30" s="1465"/>
      <c r="DIY30" s="1466"/>
      <c r="DIZ30" s="1466"/>
      <c r="DJA30" s="1466"/>
      <c r="DJB30" s="1467"/>
      <c r="DJC30" s="1468"/>
      <c r="DJD30" s="1466"/>
      <c r="DJE30" s="1466"/>
      <c r="DJF30" s="1466"/>
      <c r="DJG30" s="1469"/>
      <c r="DJH30" s="1465"/>
      <c r="DJI30" s="1466"/>
      <c r="DJJ30" s="1466"/>
      <c r="DJK30" s="1466"/>
      <c r="DJL30" s="1467"/>
      <c r="DJM30" s="1794"/>
      <c r="DJN30" s="1465"/>
      <c r="DJO30" s="1466"/>
      <c r="DJP30" s="1466"/>
      <c r="DJQ30" s="1466"/>
      <c r="DJR30" s="1467"/>
      <c r="DJS30" s="1468"/>
      <c r="DJT30" s="1466"/>
      <c r="DJU30" s="1466"/>
      <c r="DJV30" s="1466"/>
      <c r="DJW30" s="1469"/>
      <c r="DJX30" s="1465"/>
      <c r="DJY30" s="1466"/>
      <c r="DJZ30" s="1466"/>
      <c r="DKA30" s="1466"/>
      <c r="DKB30" s="1467"/>
      <c r="DKC30" s="1794"/>
      <c r="DKD30" s="1465"/>
      <c r="DKE30" s="1466"/>
      <c r="DKF30" s="1466"/>
      <c r="DKG30" s="1466"/>
      <c r="DKH30" s="1467"/>
      <c r="DKI30" s="1468"/>
      <c r="DKJ30" s="1466"/>
      <c r="DKK30" s="1466"/>
      <c r="DKL30" s="1466"/>
      <c r="DKM30" s="1469"/>
      <c r="DKN30" s="1465"/>
      <c r="DKO30" s="1466"/>
      <c r="DKP30" s="1466"/>
      <c r="DKQ30" s="1466"/>
      <c r="DKR30" s="1467"/>
      <c r="DKS30" s="1794"/>
      <c r="DKT30" s="1465"/>
      <c r="DKU30" s="1466"/>
      <c r="DKV30" s="1466"/>
      <c r="DKW30" s="1466"/>
      <c r="DKX30" s="1467"/>
      <c r="DKY30" s="1468"/>
      <c r="DKZ30" s="1466"/>
      <c r="DLA30" s="1466"/>
      <c r="DLB30" s="1466"/>
      <c r="DLC30" s="1469"/>
      <c r="DLD30" s="1465"/>
      <c r="DLE30" s="1466"/>
      <c r="DLF30" s="1466"/>
      <c r="DLG30" s="1466"/>
      <c r="DLH30" s="1467"/>
      <c r="DLI30" s="1794"/>
      <c r="DLJ30" s="1465"/>
      <c r="DLK30" s="1466"/>
      <c r="DLL30" s="1466"/>
      <c r="DLM30" s="1466"/>
      <c r="DLN30" s="1467"/>
      <c r="DLO30" s="1468"/>
      <c r="DLP30" s="1466"/>
      <c r="DLQ30" s="1466"/>
      <c r="DLR30" s="1466"/>
      <c r="DLS30" s="1469"/>
      <c r="DLT30" s="1465"/>
      <c r="DLU30" s="1466"/>
      <c r="DLV30" s="1466"/>
      <c r="DLW30" s="1466"/>
      <c r="DLX30" s="1467"/>
      <c r="DLY30" s="1794"/>
      <c r="DLZ30" s="1465"/>
      <c r="DMA30" s="1466"/>
      <c r="DMB30" s="1466"/>
      <c r="DMC30" s="1466"/>
      <c r="DMD30" s="1467"/>
      <c r="DME30" s="1468"/>
      <c r="DMF30" s="1466"/>
      <c r="DMG30" s="1466"/>
      <c r="DMH30" s="1466"/>
      <c r="DMI30" s="1469"/>
      <c r="DMJ30" s="1465"/>
      <c r="DMK30" s="1466"/>
      <c r="DML30" s="1466"/>
      <c r="DMM30" s="1466"/>
      <c r="DMN30" s="1467"/>
      <c r="DMO30" s="1794"/>
      <c r="DMP30" s="1465"/>
      <c r="DMQ30" s="1466"/>
      <c r="DMR30" s="1466"/>
      <c r="DMS30" s="1466"/>
      <c r="DMT30" s="1467"/>
      <c r="DMU30" s="1468"/>
      <c r="DMV30" s="1466"/>
      <c r="DMW30" s="1466"/>
      <c r="DMX30" s="1466"/>
      <c r="DMY30" s="1469"/>
      <c r="DMZ30" s="1465"/>
      <c r="DNA30" s="1466"/>
      <c r="DNB30" s="1466"/>
      <c r="DNC30" s="1466"/>
      <c r="DND30" s="1467"/>
      <c r="DNE30" s="1794"/>
      <c r="DNF30" s="1465"/>
      <c r="DNG30" s="1466"/>
      <c r="DNH30" s="1466"/>
      <c r="DNI30" s="1466"/>
      <c r="DNJ30" s="1467"/>
      <c r="DNK30" s="1468"/>
      <c r="DNL30" s="1466"/>
      <c r="DNM30" s="1466"/>
      <c r="DNN30" s="1466"/>
      <c r="DNO30" s="1469"/>
      <c r="DNP30" s="1465"/>
      <c r="DNQ30" s="1466"/>
      <c r="DNR30" s="1466"/>
      <c r="DNS30" s="1466"/>
      <c r="DNT30" s="1467"/>
      <c r="DNU30" s="1794"/>
      <c r="DNV30" s="1465"/>
      <c r="DNW30" s="1466"/>
      <c r="DNX30" s="1466"/>
      <c r="DNY30" s="1466"/>
      <c r="DNZ30" s="1467"/>
      <c r="DOA30" s="1468"/>
      <c r="DOB30" s="1466"/>
      <c r="DOC30" s="1466"/>
      <c r="DOD30" s="1466"/>
      <c r="DOE30" s="1469"/>
      <c r="DOF30" s="1465"/>
      <c r="DOG30" s="1466"/>
      <c r="DOH30" s="1466"/>
      <c r="DOI30" s="1466"/>
      <c r="DOJ30" s="1467"/>
      <c r="DOK30" s="1794"/>
      <c r="DOL30" s="1465"/>
      <c r="DOM30" s="1466"/>
      <c r="DON30" s="1466"/>
      <c r="DOO30" s="1466"/>
      <c r="DOP30" s="1467"/>
      <c r="DOQ30" s="1468"/>
      <c r="DOR30" s="1466"/>
      <c r="DOS30" s="1466"/>
      <c r="DOT30" s="1466"/>
      <c r="DOU30" s="1469"/>
      <c r="DOV30" s="1465"/>
      <c r="DOW30" s="1466"/>
      <c r="DOX30" s="1466"/>
      <c r="DOY30" s="1466"/>
      <c r="DOZ30" s="1467"/>
      <c r="DPA30" s="1794"/>
      <c r="DPB30" s="1465"/>
      <c r="DPC30" s="1466"/>
      <c r="DPD30" s="1466"/>
      <c r="DPE30" s="1466"/>
      <c r="DPF30" s="1467"/>
      <c r="DPG30" s="1468"/>
      <c r="DPH30" s="1466"/>
      <c r="DPI30" s="1466"/>
      <c r="DPJ30" s="1466"/>
      <c r="DPK30" s="1469"/>
      <c r="DPL30" s="1465"/>
      <c r="DPM30" s="1466"/>
      <c r="DPN30" s="1466"/>
      <c r="DPO30" s="1466"/>
      <c r="DPP30" s="1467"/>
      <c r="DPQ30" s="1794"/>
      <c r="DPR30" s="1465"/>
      <c r="DPS30" s="1466"/>
      <c r="DPT30" s="1466"/>
      <c r="DPU30" s="1466"/>
      <c r="DPV30" s="1467"/>
      <c r="DPW30" s="1468"/>
      <c r="DPX30" s="1466"/>
      <c r="DPY30" s="1466"/>
      <c r="DPZ30" s="1466"/>
      <c r="DQA30" s="1469"/>
      <c r="DQB30" s="1465"/>
      <c r="DQC30" s="1466"/>
      <c r="DQD30" s="1466"/>
      <c r="DQE30" s="1466"/>
      <c r="DQF30" s="1467"/>
      <c r="DQG30" s="1794"/>
      <c r="DQH30" s="1465"/>
      <c r="DQI30" s="1466"/>
      <c r="DQJ30" s="1466"/>
      <c r="DQK30" s="1466"/>
      <c r="DQL30" s="1467"/>
      <c r="DQM30" s="1468"/>
      <c r="DQN30" s="1466"/>
      <c r="DQO30" s="1466"/>
      <c r="DQP30" s="1466"/>
      <c r="DQQ30" s="1469"/>
      <c r="DQR30" s="1465"/>
      <c r="DQS30" s="1466"/>
      <c r="DQT30" s="1466"/>
      <c r="DQU30" s="1466"/>
      <c r="DQV30" s="1467"/>
      <c r="DQW30" s="1794"/>
      <c r="DQX30" s="1465"/>
      <c r="DQY30" s="1466"/>
      <c r="DQZ30" s="1466"/>
      <c r="DRA30" s="1466"/>
      <c r="DRB30" s="1467"/>
      <c r="DRC30" s="1468"/>
      <c r="DRD30" s="1466"/>
      <c r="DRE30" s="1466"/>
      <c r="DRF30" s="1466"/>
      <c r="DRG30" s="1469"/>
      <c r="DRH30" s="1465"/>
      <c r="DRI30" s="1466"/>
      <c r="DRJ30" s="1466"/>
      <c r="DRK30" s="1466"/>
      <c r="DRL30" s="1467"/>
      <c r="DRM30" s="1794"/>
      <c r="DRN30" s="1465"/>
      <c r="DRO30" s="1466"/>
      <c r="DRP30" s="1466"/>
      <c r="DRQ30" s="1466"/>
      <c r="DRR30" s="1467"/>
      <c r="DRS30" s="1468"/>
      <c r="DRT30" s="1466"/>
      <c r="DRU30" s="1466"/>
      <c r="DRV30" s="1466"/>
      <c r="DRW30" s="1469"/>
      <c r="DRX30" s="1465"/>
      <c r="DRY30" s="1466"/>
      <c r="DRZ30" s="1466"/>
      <c r="DSA30" s="1466"/>
      <c r="DSB30" s="1467"/>
      <c r="DSC30" s="1794"/>
      <c r="DSD30" s="1465"/>
      <c r="DSE30" s="1466"/>
      <c r="DSF30" s="1466"/>
      <c r="DSG30" s="1466"/>
      <c r="DSH30" s="1467"/>
      <c r="DSI30" s="1468"/>
      <c r="DSJ30" s="1466"/>
      <c r="DSK30" s="1466"/>
      <c r="DSL30" s="1466"/>
      <c r="DSM30" s="1469"/>
      <c r="DSN30" s="1465"/>
      <c r="DSO30" s="1466"/>
      <c r="DSP30" s="1466"/>
      <c r="DSQ30" s="1466"/>
      <c r="DSR30" s="1467"/>
      <c r="DSS30" s="1794"/>
      <c r="DST30" s="1465"/>
      <c r="DSU30" s="1466"/>
      <c r="DSV30" s="1466"/>
      <c r="DSW30" s="1466"/>
      <c r="DSX30" s="1467"/>
      <c r="DSY30" s="1468"/>
      <c r="DSZ30" s="1466"/>
      <c r="DTA30" s="1466"/>
      <c r="DTB30" s="1466"/>
      <c r="DTC30" s="1469"/>
      <c r="DTD30" s="1465"/>
      <c r="DTE30" s="1466"/>
      <c r="DTF30" s="1466"/>
      <c r="DTG30" s="1466"/>
      <c r="DTH30" s="1467"/>
      <c r="DTI30" s="1794"/>
      <c r="DTJ30" s="1465"/>
      <c r="DTK30" s="1466"/>
      <c r="DTL30" s="1466"/>
      <c r="DTM30" s="1466"/>
      <c r="DTN30" s="1467"/>
      <c r="DTO30" s="1468"/>
      <c r="DTP30" s="1466"/>
      <c r="DTQ30" s="1466"/>
      <c r="DTR30" s="1466"/>
      <c r="DTS30" s="1469"/>
      <c r="DTT30" s="1465"/>
      <c r="DTU30" s="1466"/>
      <c r="DTV30" s="1466"/>
      <c r="DTW30" s="1466"/>
      <c r="DTX30" s="1467"/>
      <c r="DTY30" s="1794"/>
      <c r="DTZ30" s="1465"/>
      <c r="DUA30" s="1466"/>
      <c r="DUB30" s="1466"/>
      <c r="DUC30" s="1466"/>
      <c r="DUD30" s="1467"/>
      <c r="DUE30" s="1468"/>
      <c r="DUF30" s="1466"/>
      <c r="DUG30" s="1466"/>
      <c r="DUH30" s="1466"/>
      <c r="DUI30" s="1469"/>
      <c r="DUJ30" s="1465"/>
      <c r="DUK30" s="1466"/>
      <c r="DUL30" s="1466"/>
      <c r="DUM30" s="1466"/>
      <c r="DUN30" s="1467"/>
      <c r="DUO30" s="1794"/>
      <c r="DUP30" s="1465"/>
      <c r="DUQ30" s="1466"/>
      <c r="DUR30" s="1466"/>
      <c r="DUS30" s="1466"/>
      <c r="DUT30" s="1467"/>
      <c r="DUU30" s="1468"/>
      <c r="DUV30" s="1466"/>
      <c r="DUW30" s="1466"/>
      <c r="DUX30" s="1466"/>
      <c r="DUY30" s="1469"/>
      <c r="DUZ30" s="1465"/>
      <c r="DVA30" s="1466"/>
      <c r="DVB30" s="1466"/>
      <c r="DVC30" s="1466"/>
      <c r="DVD30" s="1467"/>
      <c r="DVE30" s="1794"/>
      <c r="DVF30" s="1465"/>
      <c r="DVG30" s="1466"/>
      <c r="DVH30" s="1466"/>
      <c r="DVI30" s="1466"/>
      <c r="DVJ30" s="1467"/>
      <c r="DVK30" s="1468"/>
      <c r="DVL30" s="1466"/>
      <c r="DVM30" s="1466"/>
      <c r="DVN30" s="1466"/>
      <c r="DVO30" s="1469"/>
      <c r="DVP30" s="1465"/>
      <c r="DVQ30" s="1466"/>
      <c r="DVR30" s="1466"/>
      <c r="DVS30" s="1466"/>
      <c r="DVT30" s="1467"/>
      <c r="DVU30" s="1794"/>
      <c r="DVV30" s="1465"/>
      <c r="DVW30" s="1466"/>
      <c r="DVX30" s="1466"/>
      <c r="DVY30" s="1466"/>
      <c r="DVZ30" s="1467"/>
      <c r="DWA30" s="1468"/>
      <c r="DWB30" s="1466"/>
      <c r="DWC30" s="1466"/>
      <c r="DWD30" s="1466"/>
      <c r="DWE30" s="1469"/>
      <c r="DWF30" s="1465"/>
      <c r="DWG30" s="1466"/>
      <c r="DWH30" s="1466"/>
      <c r="DWI30" s="1466"/>
      <c r="DWJ30" s="1467"/>
      <c r="DWK30" s="1794"/>
      <c r="DWL30" s="1465"/>
      <c r="DWM30" s="1466"/>
      <c r="DWN30" s="1466"/>
      <c r="DWO30" s="1466"/>
      <c r="DWP30" s="1467"/>
      <c r="DWQ30" s="1468"/>
      <c r="DWR30" s="1466"/>
      <c r="DWS30" s="1466"/>
      <c r="DWT30" s="1466"/>
      <c r="DWU30" s="1469"/>
      <c r="DWV30" s="1465"/>
      <c r="DWW30" s="1466"/>
      <c r="DWX30" s="1466"/>
      <c r="DWY30" s="1466"/>
      <c r="DWZ30" s="1467"/>
      <c r="DXA30" s="1794"/>
      <c r="DXB30" s="1465"/>
      <c r="DXC30" s="1466"/>
      <c r="DXD30" s="1466"/>
      <c r="DXE30" s="1466"/>
      <c r="DXF30" s="1467"/>
      <c r="DXG30" s="1468"/>
      <c r="DXH30" s="1466"/>
      <c r="DXI30" s="1466"/>
      <c r="DXJ30" s="1466"/>
      <c r="DXK30" s="1469"/>
      <c r="DXL30" s="1465"/>
      <c r="DXM30" s="1466"/>
      <c r="DXN30" s="1466"/>
      <c r="DXO30" s="1466"/>
      <c r="DXP30" s="1467"/>
      <c r="DXQ30" s="1794"/>
      <c r="DXR30" s="1465"/>
      <c r="DXS30" s="1466"/>
      <c r="DXT30" s="1466"/>
      <c r="DXU30" s="1466"/>
      <c r="DXV30" s="1467"/>
      <c r="DXW30" s="1468"/>
      <c r="DXX30" s="1466"/>
      <c r="DXY30" s="1466"/>
      <c r="DXZ30" s="1466"/>
      <c r="DYA30" s="1469"/>
      <c r="DYB30" s="1465"/>
      <c r="DYC30" s="1466"/>
      <c r="DYD30" s="1466"/>
      <c r="DYE30" s="1466"/>
      <c r="DYF30" s="1467"/>
      <c r="DYG30" s="1794"/>
      <c r="DYH30" s="1465"/>
      <c r="DYI30" s="1466"/>
      <c r="DYJ30" s="1466"/>
      <c r="DYK30" s="1466"/>
      <c r="DYL30" s="1467"/>
      <c r="DYM30" s="1468"/>
      <c r="DYN30" s="1466"/>
      <c r="DYO30" s="1466"/>
      <c r="DYP30" s="1466"/>
      <c r="DYQ30" s="1469"/>
      <c r="DYR30" s="1465"/>
      <c r="DYS30" s="1466"/>
      <c r="DYT30" s="1466"/>
      <c r="DYU30" s="1466"/>
      <c r="DYV30" s="1467"/>
      <c r="DYW30" s="1794"/>
      <c r="DYX30" s="1465"/>
      <c r="DYY30" s="1466"/>
      <c r="DYZ30" s="1466"/>
      <c r="DZA30" s="1466"/>
      <c r="DZB30" s="1467"/>
      <c r="DZC30" s="1468"/>
      <c r="DZD30" s="1466"/>
      <c r="DZE30" s="1466"/>
      <c r="DZF30" s="1466"/>
      <c r="DZG30" s="1469"/>
      <c r="DZH30" s="1465"/>
      <c r="DZI30" s="1466"/>
      <c r="DZJ30" s="1466"/>
      <c r="DZK30" s="1466"/>
      <c r="DZL30" s="1467"/>
      <c r="DZM30" s="1794"/>
      <c r="DZN30" s="1465"/>
      <c r="DZO30" s="1466"/>
      <c r="DZP30" s="1466"/>
      <c r="DZQ30" s="1466"/>
      <c r="DZR30" s="1467"/>
      <c r="DZS30" s="1468"/>
      <c r="DZT30" s="1466"/>
      <c r="DZU30" s="1466"/>
      <c r="DZV30" s="1466"/>
      <c r="DZW30" s="1469"/>
      <c r="DZX30" s="1465"/>
      <c r="DZY30" s="1466"/>
      <c r="DZZ30" s="1466"/>
      <c r="EAA30" s="1466"/>
      <c r="EAB30" s="1467"/>
      <c r="EAC30" s="1794"/>
      <c r="EAD30" s="1465"/>
      <c r="EAE30" s="1466"/>
      <c r="EAF30" s="1466"/>
      <c r="EAG30" s="1466"/>
      <c r="EAH30" s="1467"/>
      <c r="EAI30" s="1468"/>
      <c r="EAJ30" s="1466"/>
      <c r="EAK30" s="1466"/>
      <c r="EAL30" s="1466"/>
      <c r="EAM30" s="1469"/>
      <c r="EAN30" s="1465"/>
      <c r="EAO30" s="1466"/>
      <c r="EAP30" s="1466"/>
      <c r="EAQ30" s="1466"/>
      <c r="EAR30" s="1467"/>
      <c r="EAS30" s="1794"/>
      <c r="EAT30" s="1465"/>
      <c r="EAU30" s="1466"/>
      <c r="EAV30" s="1466"/>
      <c r="EAW30" s="1466"/>
      <c r="EAX30" s="1467"/>
      <c r="EAY30" s="1468"/>
      <c r="EAZ30" s="1466"/>
      <c r="EBA30" s="1466"/>
      <c r="EBB30" s="1466"/>
      <c r="EBC30" s="1469"/>
      <c r="EBD30" s="1465"/>
      <c r="EBE30" s="1466"/>
      <c r="EBF30" s="1466"/>
      <c r="EBG30" s="1466"/>
      <c r="EBH30" s="1467"/>
      <c r="EBI30" s="1794"/>
      <c r="EBJ30" s="1465"/>
      <c r="EBK30" s="1466"/>
      <c r="EBL30" s="1466"/>
      <c r="EBM30" s="1466"/>
      <c r="EBN30" s="1467"/>
      <c r="EBO30" s="1468"/>
      <c r="EBP30" s="1466"/>
      <c r="EBQ30" s="1466"/>
      <c r="EBR30" s="1466"/>
      <c r="EBS30" s="1469"/>
      <c r="EBT30" s="1465"/>
      <c r="EBU30" s="1466"/>
      <c r="EBV30" s="1466"/>
      <c r="EBW30" s="1466"/>
      <c r="EBX30" s="1467"/>
      <c r="EBY30" s="1794"/>
      <c r="EBZ30" s="1465"/>
      <c r="ECA30" s="1466"/>
      <c r="ECB30" s="1466"/>
      <c r="ECC30" s="1466"/>
      <c r="ECD30" s="1467"/>
      <c r="ECE30" s="1468"/>
      <c r="ECF30" s="1466"/>
      <c r="ECG30" s="1466"/>
      <c r="ECH30" s="1466"/>
      <c r="ECI30" s="1469"/>
      <c r="ECJ30" s="1465"/>
      <c r="ECK30" s="1466"/>
      <c r="ECL30" s="1466"/>
      <c r="ECM30" s="1466"/>
      <c r="ECN30" s="1467"/>
      <c r="ECO30" s="1794"/>
      <c r="ECP30" s="1465"/>
      <c r="ECQ30" s="1466"/>
      <c r="ECR30" s="1466"/>
      <c r="ECS30" s="1466"/>
      <c r="ECT30" s="1467"/>
      <c r="ECU30" s="1468"/>
      <c r="ECV30" s="1466"/>
      <c r="ECW30" s="1466"/>
      <c r="ECX30" s="1466"/>
      <c r="ECY30" s="1469"/>
      <c r="ECZ30" s="1465"/>
      <c r="EDA30" s="1466"/>
      <c r="EDB30" s="1466"/>
      <c r="EDC30" s="1466"/>
      <c r="EDD30" s="1467"/>
      <c r="EDE30" s="1794"/>
      <c r="EDF30" s="1465"/>
      <c r="EDG30" s="1466"/>
      <c r="EDH30" s="1466"/>
      <c r="EDI30" s="1466"/>
      <c r="EDJ30" s="1467"/>
      <c r="EDK30" s="1468"/>
      <c r="EDL30" s="1466"/>
      <c r="EDM30" s="1466"/>
      <c r="EDN30" s="1466"/>
      <c r="EDO30" s="1469"/>
      <c r="EDP30" s="1465"/>
      <c r="EDQ30" s="1466"/>
      <c r="EDR30" s="1466"/>
      <c r="EDS30" s="1466"/>
      <c r="EDT30" s="1467"/>
      <c r="EDU30" s="1794"/>
      <c r="EDV30" s="1465"/>
      <c r="EDW30" s="1466"/>
      <c r="EDX30" s="1466"/>
      <c r="EDY30" s="1466"/>
      <c r="EDZ30" s="1467"/>
      <c r="EEA30" s="1468"/>
      <c r="EEB30" s="1466"/>
      <c r="EEC30" s="1466"/>
      <c r="EED30" s="1466"/>
      <c r="EEE30" s="1469"/>
      <c r="EEF30" s="1465"/>
      <c r="EEG30" s="1466"/>
      <c r="EEH30" s="1466"/>
      <c r="EEI30" s="1466"/>
      <c r="EEJ30" s="1467"/>
      <c r="EEK30" s="1794"/>
      <c r="EEL30" s="1465"/>
      <c r="EEM30" s="1466"/>
      <c r="EEN30" s="1466"/>
      <c r="EEO30" s="1466"/>
      <c r="EEP30" s="1467"/>
      <c r="EEQ30" s="1468"/>
      <c r="EER30" s="1466"/>
      <c r="EES30" s="1466"/>
      <c r="EET30" s="1466"/>
      <c r="EEU30" s="1469"/>
      <c r="EEV30" s="1465"/>
      <c r="EEW30" s="1466"/>
      <c r="EEX30" s="1466"/>
      <c r="EEY30" s="1466"/>
      <c r="EEZ30" s="1467"/>
      <c r="EFA30" s="1794"/>
      <c r="EFB30" s="1465"/>
      <c r="EFC30" s="1466"/>
      <c r="EFD30" s="1466"/>
      <c r="EFE30" s="1466"/>
      <c r="EFF30" s="1467"/>
      <c r="EFG30" s="1468"/>
      <c r="EFH30" s="1466"/>
      <c r="EFI30" s="1466"/>
      <c r="EFJ30" s="1466"/>
      <c r="EFK30" s="1469"/>
      <c r="EFL30" s="1465"/>
      <c r="EFM30" s="1466"/>
      <c r="EFN30" s="1466"/>
      <c r="EFO30" s="1466"/>
      <c r="EFP30" s="1467"/>
      <c r="EFQ30" s="1794"/>
      <c r="EFR30" s="1465"/>
      <c r="EFS30" s="1466"/>
      <c r="EFT30" s="1466"/>
      <c r="EFU30" s="1466"/>
      <c r="EFV30" s="1467"/>
      <c r="EFW30" s="1468"/>
      <c r="EFX30" s="1466"/>
      <c r="EFY30" s="1466"/>
      <c r="EFZ30" s="1466"/>
      <c r="EGA30" s="1469"/>
      <c r="EGB30" s="1465"/>
      <c r="EGC30" s="1466"/>
      <c r="EGD30" s="1466"/>
      <c r="EGE30" s="1466"/>
      <c r="EGF30" s="1467"/>
      <c r="EGG30" s="1794"/>
      <c r="EGH30" s="1465"/>
      <c r="EGI30" s="1466"/>
      <c r="EGJ30" s="1466"/>
      <c r="EGK30" s="1466"/>
      <c r="EGL30" s="1467"/>
      <c r="EGM30" s="1468"/>
      <c r="EGN30" s="1466"/>
      <c r="EGO30" s="1466"/>
      <c r="EGP30" s="1466"/>
      <c r="EGQ30" s="1469"/>
      <c r="EGR30" s="1465"/>
      <c r="EGS30" s="1466"/>
      <c r="EGT30" s="1466"/>
      <c r="EGU30" s="1466"/>
      <c r="EGV30" s="1467"/>
      <c r="EGW30" s="1794"/>
      <c r="EGX30" s="1465"/>
      <c r="EGY30" s="1466"/>
      <c r="EGZ30" s="1466"/>
      <c r="EHA30" s="1466"/>
      <c r="EHB30" s="1467"/>
      <c r="EHC30" s="1468"/>
      <c r="EHD30" s="1466"/>
      <c r="EHE30" s="1466"/>
      <c r="EHF30" s="1466"/>
      <c r="EHG30" s="1469"/>
      <c r="EHH30" s="1465"/>
      <c r="EHI30" s="1466"/>
      <c r="EHJ30" s="1466"/>
      <c r="EHK30" s="1466"/>
      <c r="EHL30" s="1467"/>
      <c r="EHM30" s="1794"/>
      <c r="EHN30" s="1465"/>
      <c r="EHO30" s="1466"/>
      <c r="EHP30" s="1466"/>
      <c r="EHQ30" s="1466"/>
      <c r="EHR30" s="1467"/>
      <c r="EHS30" s="1468"/>
      <c r="EHT30" s="1466"/>
      <c r="EHU30" s="1466"/>
      <c r="EHV30" s="1466"/>
      <c r="EHW30" s="1469"/>
      <c r="EHX30" s="1465"/>
      <c r="EHY30" s="1466"/>
      <c r="EHZ30" s="1466"/>
      <c r="EIA30" s="1466"/>
      <c r="EIB30" s="1467"/>
      <c r="EIC30" s="1794"/>
      <c r="EID30" s="1465"/>
      <c r="EIE30" s="1466"/>
      <c r="EIF30" s="1466"/>
      <c r="EIG30" s="1466"/>
      <c r="EIH30" s="1467"/>
      <c r="EII30" s="1468"/>
      <c r="EIJ30" s="1466"/>
      <c r="EIK30" s="1466"/>
      <c r="EIL30" s="1466"/>
      <c r="EIM30" s="1469"/>
      <c r="EIN30" s="1465"/>
      <c r="EIO30" s="1466"/>
      <c r="EIP30" s="1466"/>
      <c r="EIQ30" s="1466"/>
      <c r="EIR30" s="1467"/>
      <c r="EIS30" s="1794"/>
      <c r="EIT30" s="1465"/>
      <c r="EIU30" s="1466"/>
      <c r="EIV30" s="1466"/>
      <c r="EIW30" s="1466"/>
      <c r="EIX30" s="1467"/>
      <c r="EIY30" s="1468"/>
      <c r="EIZ30" s="1466"/>
      <c r="EJA30" s="1466"/>
      <c r="EJB30" s="1466"/>
      <c r="EJC30" s="1469"/>
      <c r="EJD30" s="1465"/>
      <c r="EJE30" s="1466"/>
      <c r="EJF30" s="1466"/>
      <c r="EJG30" s="1466"/>
      <c r="EJH30" s="1467"/>
      <c r="EJI30" s="1794"/>
      <c r="EJJ30" s="1465"/>
      <c r="EJK30" s="1466"/>
      <c r="EJL30" s="1466"/>
      <c r="EJM30" s="1466"/>
      <c r="EJN30" s="1467"/>
      <c r="EJO30" s="1468"/>
      <c r="EJP30" s="1466"/>
      <c r="EJQ30" s="1466"/>
      <c r="EJR30" s="1466"/>
      <c r="EJS30" s="1469"/>
      <c r="EJT30" s="1465"/>
      <c r="EJU30" s="1466"/>
      <c r="EJV30" s="1466"/>
      <c r="EJW30" s="1466"/>
      <c r="EJX30" s="1467"/>
      <c r="EJY30" s="1794"/>
      <c r="EJZ30" s="1465"/>
      <c r="EKA30" s="1466"/>
      <c r="EKB30" s="1466"/>
      <c r="EKC30" s="1466"/>
      <c r="EKD30" s="1467"/>
      <c r="EKE30" s="1468"/>
      <c r="EKF30" s="1466"/>
      <c r="EKG30" s="1466"/>
      <c r="EKH30" s="1466"/>
      <c r="EKI30" s="1469"/>
      <c r="EKJ30" s="1465"/>
      <c r="EKK30" s="1466"/>
      <c r="EKL30" s="1466"/>
      <c r="EKM30" s="1466"/>
      <c r="EKN30" s="1467"/>
      <c r="EKO30" s="1794"/>
      <c r="EKP30" s="1465"/>
      <c r="EKQ30" s="1466"/>
      <c r="EKR30" s="1466"/>
      <c r="EKS30" s="1466"/>
      <c r="EKT30" s="1467"/>
      <c r="EKU30" s="1468"/>
      <c r="EKV30" s="1466"/>
      <c r="EKW30" s="1466"/>
      <c r="EKX30" s="1466"/>
      <c r="EKY30" s="1469"/>
      <c r="EKZ30" s="1465"/>
      <c r="ELA30" s="1466"/>
      <c r="ELB30" s="1466"/>
      <c r="ELC30" s="1466"/>
      <c r="ELD30" s="1467"/>
      <c r="ELE30" s="1794"/>
      <c r="ELF30" s="1465"/>
      <c r="ELG30" s="1466"/>
      <c r="ELH30" s="1466"/>
      <c r="ELI30" s="1466"/>
      <c r="ELJ30" s="1467"/>
      <c r="ELK30" s="1468"/>
      <c r="ELL30" s="1466"/>
      <c r="ELM30" s="1466"/>
      <c r="ELN30" s="1466"/>
      <c r="ELO30" s="1469"/>
      <c r="ELP30" s="1465"/>
      <c r="ELQ30" s="1466"/>
      <c r="ELR30" s="1466"/>
      <c r="ELS30" s="1466"/>
      <c r="ELT30" s="1467"/>
      <c r="ELU30" s="1794"/>
      <c r="ELV30" s="1465"/>
      <c r="ELW30" s="1466"/>
      <c r="ELX30" s="1466"/>
      <c r="ELY30" s="1466"/>
      <c r="ELZ30" s="1467"/>
      <c r="EMA30" s="1468"/>
      <c r="EMB30" s="1466"/>
      <c r="EMC30" s="1466"/>
      <c r="EMD30" s="1466"/>
      <c r="EME30" s="1469"/>
      <c r="EMF30" s="1465"/>
      <c r="EMG30" s="1466"/>
      <c r="EMH30" s="1466"/>
      <c r="EMI30" s="1466"/>
      <c r="EMJ30" s="1467"/>
      <c r="EMK30" s="1794"/>
      <c r="EML30" s="1465"/>
      <c r="EMM30" s="1466"/>
      <c r="EMN30" s="1466"/>
      <c r="EMO30" s="1466"/>
      <c r="EMP30" s="1467"/>
      <c r="EMQ30" s="1468"/>
      <c r="EMR30" s="1466"/>
      <c r="EMS30" s="1466"/>
      <c r="EMT30" s="1466"/>
      <c r="EMU30" s="1469"/>
      <c r="EMV30" s="1465"/>
      <c r="EMW30" s="1466"/>
      <c r="EMX30" s="1466"/>
      <c r="EMY30" s="1466"/>
      <c r="EMZ30" s="1467"/>
      <c r="ENA30" s="1794"/>
      <c r="ENB30" s="1465"/>
      <c r="ENC30" s="1466"/>
      <c r="END30" s="1466"/>
      <c r="ENE30" s="1466"/>
      <c r="ENF30" s="1467"/>
      <c r="ENG30" s="1468"/>
      <c r="ENH30" s="1466"/>
      <c r="ENI30" s="1466"/>
      <c r="ENJ30" s="1466"/>
      <c r="ENK30" s="1469"/>
      <c r="ENL30" s="1465"/>
      <c r="ENM30" s="1466"/>
      <c r="ENN30" s="1466"/>
      <c r="ENO30" s="1466"/>
      <c r="ENP30" s="1467"/>
      <c r="ENQ30" s="1794"/>
      <c r="ENR30" s="1465"/>
      <c r="ENS30" s="1466"/>
      <c r="ENT30" s="1466"/>
      <c r="ENU30" s="1466"/>
      <c r="ENV30" s="1467"/>
      <c r="ENW30" s="1468"/>
      <c r="ENX30" s="1466"/>
      <c r="ENY30" s="1466"/>
      <c r="ENZ30" s="1466"/>
      <c r="EOA30" s="1469"/>
      <c r="EOB30" s="1465"/>
      <c r="EOC30" s="1466"/>
      <c r="EOD30" s="1466"/>
      <c r="EOE30" s="1466"/>
      <c r="EOF30" s="1467"/>
      <c r="EOG30" s="1794"/>
      <c r="EOH30" s="1465"/>
      <c r="EOI30" s="1466"/>
      <c r="EOJ30" s="1466"/>
      <c r="EOK30" s="1466"/>
      <c r="EOL30" s="1467"/>
      <c r="EOM30" s="1468"/>
      <c r="EON30" s="1466"/>
      <c r="EOO30" s="1466"/>
      <c r="EOP30" s="1466"/>
      <c r="EOQ30" s="1469"/>
      <c r="EOR30" s="1465"/>
      <c r="EOS30" s="1466"/>
      <c r="EOT30" s="1466"/>
      <c r="EOU30" s="1466"/>
      <c r="EOV30" s="1467"/>
      <c r="EOW30" s="1794"/>
      <c r="EOX30" s="1465"/>
      <c r="EOY30" s="1466"/>
      <c r="EOZ30" s="1466"/>
      <c r="EPA30" s="1466"/>
      <c r="EPB30" s="1467"/>
      <c r="EPC30" s="1468"/>
      <c r="EPD30" s="1466"/>
      <c r="EPE30" s="1466"/>
      <c r="EPF30" s="1466"/>
      <c r="EPG30" s="1469"/>
      <c r="EPH30" s="1465"/>
      <c r="EPI30" s="1466"/>
      <c r="EPJ30" s="1466"/>
      <c r="EPK30" s="1466"/>
      <c r="EPL30" s="1467"/>
      <c r="EPM30" s="1794"/>
      <c r="EPN30" s="1465"/>
      <c r="EPO30" s="1466"/>
      <c r="EPP30" s="1466"/>
      <c r="EPQ30" s="1466"/>
      <c r="EPR30" s="1467"/>
      <c r="EPS30" s="1468"/>
      <c r="EPT30" s="1466"/>
      <c r="EPU30" s="1466"/>
      <c r="EPV30" s="1466"/>
      <c r="EPW30" s="1469"/>
      <c r="EPX30" s="1465"/>
      <c r="EPY30" s="1466"/>
      <c r="EPZ30" s="1466"/>
      <c r="EQA30" s="1466"/>
      <c r="EQB30" s="1467"/>
      <c r="EQC30" s="1794"/>
      <c r="EQD30" s="1465"/>
      <c r="EQE30" s="1466"/>
      <c r="EQF30" s="1466"/>
      <c r="EQG30" s="1466"/>
      <c r="EQH30" s="1467"/>
      <c r="EQI30" s="1468"/>
      <c r="EQJ30" s="1466"/>
      <c r="EQK30" s="1466"/>
      <c r="EQL30" s="1466"/>
      <c r="EQM30" s="1469"/>
      <c r="EQN30" s="1465"/>
      <c r="EQO30" s="1466"/>
      <c r="EQP30" s="1466"/>
      <c r="EQQ30" s="1466"/>
      <c r="EQR30" s="1467"/>
      <c r="EQS30" s="1794"/>
      <c r="EQT30" s="1465"/>
      <c r="EQU30" s="1466"/>
      <c r="EQV30" s="1466"/>
      <c r="EQW30" s="1466"/>
      <c r="EQX30" s="1467"/>
      <c r="EQY30" s="1468"/>
      <c r="EQZ30" s="1466"/>
      <c r="ERA30" s="1466"/>
      <c r="ERB30" s="1466"/>
      <c r="ERC30" s="1469"/>
      <c r="ERD30" s="1465"/>
      <c r="ERE30" s="1466"/>
      <c r="ERF30" s="1466"/>
      <c r="ERG30" s="1466"/>
      <c r="ERH30" s="1467"/>
      <c r="ERI30" s="1794"/>
      <c r="ERJ30" s="1465"/>
      <c r="ERK30" s="1466"/>
      <c r="ERL30" s="1466"/>
      <c r="ERM30" s="1466"/>
      <c r="ERN30" s="1467"/>
      <c r="ERO30" s="1468"/>
      <c r="ERP30" s="1466"/>
      <c r="ERQ30" s="1466"/>
      <c r="ERR30" s="1466"/>
      <c r="ERS30" s="1469"/>
      <c r="ERT30" s="1465"/>
      <c r="ERU30" s="1466"/>
      <c r="ERV30" s="1466"/>
      <c r="ERW30" s="1466"/>
      <c r="ERX30" s="1467"/>
      <c r="ERY30" s="1794"/>
      <c r="ERZ30" s="1465"/>
      <c r="ESA30" s="1466"/>
      <c r="ESB30" s="1466"/>
      <c r="ESC30" s="1466"/>
      <c r="ESD30" s="1467"/>
      <c r="ESE30" s="1468"/>
      <c r="ESF30" s="1466"/>
      <c r="ESG30" s="1466"/>
      <c r="ESH30" s="1466"/>
      <c r="ESI30" s="1469"/>
      <c r="ESJ30" s="1465"/>
      <c r="ESK30" s="1466"/>
      <c r="ESL30" s="1466"/>
      <c r="ESM30" s="1466"/>
      <c r="ESN30" s="1467"/>
      <c r="ESO30" s="1794"/>
      <c r="ESP30" s="1465"/>
      <c r="ESQ30" s="1466"/>
      <c r="ESR30" s="1466"/>
      <c r="ESS30" s="1466"/>
      <c r="EST30" s="1467"/>
      <c r="ESU30" s="1468"/>
      <c r="ESV30" s="1466"/>
      <c r="ESW30" s="1466"/>
      <c r="ESX30" s="1466"/>
      <c r="ESY30" s="1469"/>
      <c r="ESZ30" s="1465"/>
      <c r="ETA30" s="1466"/>
      <c r="ETB30" s="1466"/>
      <c r="ETC30" s="1466"/>
      <c r="ETD30" s="1467"/>
      <c r="ETE30" s="1794"/>
      <c r="ETF30" s="1465"/>
      <c r="ETG30" s="1466"/>
      <c r="ETH30" s="1466"/>
      <c r="ETI30" s="1466"/>
      <c r="ETJ30" s="1467"/>
      <c r="ETK30" s="1468"/>
      <c r="ETL30" s="1466"/>
      <c r="ETM30" s="1466"/>
      <c r="ETN30" s="1466"/>
      <c r="ETO30" s="1469"/>
      <c r="ETP30" s="1465"/>
      <c r="ETQ30" s="1466"/>
      <c r="ETR30" s="1466"/>
      <c r="ETS30" s="1466"/>
      <c r="ETT30" s="1467"/>
      <c r="ETU30" s="1794"/>
      <c r="ETV30" s="1465"/>
      <c r="ETW30" s="1466"/>
      <c r="ETX30" s="1466"/>
      <c r="ETY30" s="1466"/>
      <c r="ETZ30" s="1467"/>
      <c r="EUA30" s="1468"/>
      <c r="EUB30" s="1466"/>
      <c r="EUC30" s="1466"/>
      <c r="EUD30" s="1466"/>
      <c r="EUE30" s="1469"/>
      <c r="EUF30" s="1465"/>
      <c r="EUG30" s="1466"/>
      <c r="EUH30" s="1466"/>
      <c r="EUI30" s="1466"/>
      <c r="EUJ30" s="1467"/>
      <c r="EUK30" s="1794"/>
      <c r="EUL30" s="1465"/>
      <c r="EUM30" s="1466"/>
      <c r="EUN30" s="1466"/>
      <c r="EUO30" s="1466"/>
      <c r="EUP30" s="1467"/>
      <c r="EUQ30" s="1468"/>
      <c r="EUR30" s="1466"/>
      <c r="EUS30" s="1466"/>
      <c r="EUT30" s="1466"/>
      <c r="EUU30" s="1469"/>
      <c r="EUV30" s="1465"/>
      <c r="EUW30" s="1466"/>
      <c r="EUX30" s="1466"/>
      <c r="EUY30" s="1466"/>
      <c r="EUZ30" s="1467"/>
      <c r="EVA30" s="1794"/>
      <c r="EVB30" s="1465"/>
      <c r="EVC30" s="1466"/>
      <c r="EVD30" s="1466"/>
      <c r="EVE30" s="1466"/>
      <c r="EVF30" s="1467"/>
      <c r="EVG30" s="1468"/>
      <c r="EVH30" s="1466"/>
      <c r="EVI30" s="1466"/>
      <c r="EVJ30" s="1466"/>
      <c r="EVK30" s="1469"/>
      <c r="EVL30" s="1465"/>
      <c r="EVM30" s="1466"/>
      <c r="EVN30" s="1466"/>
      <c r="EVO30" s="1466"/>
      <c r="EVP30" s="1467"/>
      <c r="EVQ30" s="1794"/>
      <c r="EVR30" s="1465"/>
      <c r="EVS30" s="1466"/>
      <c r="EVT30" s="1466"/>
      <c r="EVU30" s="1466"/>
      <c r="EVV30" s="1467"/>
      <c r="EVW30" s="1468"/>
      <c r="EVX30" s="1466"/>
      <c r="EVY30" s="1466"/>
      <c r="EVZ30" s="1466"/>
      <c r="EWA30" s="1469"/>
      <c r="EWB30" s="1465"/>
      <c r="EWC30" s="1466"/>
      <c r="EWD30" s="1466"/>
      <c r="EWE30" s="1466"/>
      <c r="EWF30" s="1467"/>
      <c r="EWG30" s="1794"/>
      <c r="EWH30" s="1465"/>
      <c r="EWI30" s="1466"/>
      <c r="EWJ30" s="1466"/>
      <c r="EWK30" s="1466"/>
      <c r="EWL30" s="1467"/>
      <c r="EWM30" s="1468"/>
      <c r="EWN30" s="1466"/>
      <c r="EWO30" s="1466"/>
      <c r="EWP30" s="1466"/>
      <c r="EWQ30" s="1469"/>
      <c r="EWR30" s="1465"/>
      <c r="EWS30" s="1466"/>
      <c r="EWT30" s="1466"/>
      <c r="EWU30" s="1466"/>
      <c r="EWV30" s="1467"/>
      <c r="EWW30" s="1794"/>
      <c r="EWX30" s="1465"/>
      <c r="EWY30" s="1466"/>
      <c r="EWZ30" s="1466"/>
      <c r="EXA30" s="1466"/>
      <c r="EXB30" s="1467"/>
      <c r="EXC30" s="1468"/>
      <c r="EXD30" s="1466"/>
      <c r="EXE30" s="1466"/>
      <c r="EXF30" s="1466"/>
      <c r="EXG30" s="1469"/>
      <c r="EXH30" s="1465"/>
      <c r="EXI30" s="1466"/>
      <c r="EXJ30" s="1466"/>
      <c r="EXK30" s="1466"/>
      <c r="EXL30" s="1467"/>
      <c r="EXM30" s="1794"/>
      <c r="EXN30" s="1465"/>
      <c r="EXO30" s="1466"/>
      <c r="EXP30" s="1466"/>
      <c r="EXQ30" s="1466"/>
      <c r="EXR30" s="1467"/>
      <c r="EXS30" s="1468"/>
      <c r="EXT30" s="1466"/>
      <c r="EXU30" s="1466"/>
      <c r="EXV30" s="1466"/>
      <c r="EXW30" s="1469"/>
      <c r="EXX30" s="1465"/>
      <c r="EXY30" s="1466"/>
      <c r="EXZ30" s="1466"/>
      <c r="EYA30" s="1466"/>
      <c r="EYB30" s="1467"/>
      <c r="EYC30" s="1794"/>
      <c r="EYD30" s="1465"/>
      <c r="EYE30" s="1466"/>
      <c r="EYF30" s="1466"/>
      <c r="EYG30" s="1466"/>
      <c r="EYH30" s="1467"/>
      <c r="EYI30" s="1468"/>
      <c r="EYJ30" s="1466"/>
      <c r="EYK30" s="1466"/>
      <c r="EYL30" s="1466"/>
      <c r="EYM30" s="1469"/>
      <c r="EYN30" s="1465"/>
      <c r="EYO30" s="1466"/>
      <c r="EYP30" s="1466"/>
      <c r="EYQ30" s="1466"/>
      <c r="EYR30" s="1467"/>
      <c r="EYS30" s="1794"/>
      <c r="EYT30" s="1465"/>
      <c r="EYU30" s="1466"/>
      <c r="EYV30" s="1466"/>
      <c r="EYW30" s="1466"/>
      <c r="EYX30" s="1467"/>
      <c r="EYY30" s="1468"/>
      <c r="EYZ30" s="1466"/>
      <c r="EZA30" s="1466"/>
      <c r="EZB30" s="1466"/>
      <c r="EZC30" s="1469"/>
      <c r="EZD30" s="1465"/>
      <c r="EZE30" s="1466"/>
      <c r="EZF30" s="1466"/>
      <c r="EZG30" s="1466"/>
      <c r="EZH30" s="1467"/>
      <c r="EZI30" s="1794"/>
      <c r="EZJ30" s="1465"/>
      <c r="EZK30" s="1466"/>
      <c r="EZL30" s="1466"/>
      <c r="EZM30" s="1466"/>
      <c r="EZN30" s="1467"/>
      <c r="EZO30" s="1468"/>
      <c r="EZP30" s="1466"/>
      <c r="EZQ30" s="1466"/>
      <c r="EZR30" s="1466"/>
      <c r="EZS30" s="1469"/>
      <c r="EZT30" s="1465"/>
      <c r="EZU30" s="1466"/>
      <c r="EZV30" s="1466"/>
      <c r="EZW30" s="1466"/>
      <c r="EZX30" s="1467"/>
      <c r="EZY30" s="1794"/>
      <c r="EZZ30" s="1465"/>
      <c r="FAA30" s="1466"/>
      <c r="FAB30" s="1466"/>
      <c r="FAC30" s="1466"/>
      <c r="FAD30" s="1467"/>
      <c r="FAE30" s="1468"/>
      <c r="FAF30" s="1466"/>
      <c r="FAG30" s="1466"/>
      <c r="FAH30" s="1466"/>
      <c r="FAI30" s="1469"/>
      <c r="FAJ30" s="1465"/>
      <c r="FAK30" s="1466"/>
      <c r="FAL30" s="1466"/>
      <c r="FAM30" s="1466"/>
      <c r="FAN30" s="1467"/>
      <c r="FAO30" s="1794"/>
      <c r="FAP30" s="1465"/>
      <c r="FAQ30" s="1466"/>
      <c r="FAR30" s="1466"/>
      <c r="FAS30" s="1466"/>
      <c r="FAT30" s="1467"/>
      <c r="FAU30" s="1468"/>
      <c r="FAV30" s="1466"/>
      <c r="FAW30" s="1466"/>
      <c r="FAX30" s="1466"/>
      <c r="FAY30" s="1469"/>
      <c r="FAZ30" s="1465"/>
      <c r="FBA30" s="1466"/>
      <c r="FBB30" s="1466"/>
      <c r="FBC30" s="1466"/>
      <c r="FBD30" s="1467"/>
      <c r="FBE30" s="1794"/>
      <c r="FBF30" s="1465"/>
      <c r="FBG30" s="1466"/>
      <c r="FBH30" s="1466"/>
      <c r="FBI30" s="1466"/>
      <c r="FBJ30" s="1467"/>
      <c r="FBK30" s="1468"/>
      <c r="FBL30" s="1466"/>
      <c r="FBM30" s="1466"/>
      <c r="FBN30" s="1466"/>
      <c r="FBO30" s="1469"/>
      <c r="FBP30" s="1465"/>
      <c r="FBQ30" s="1466"/>
      <c r="FBR30" s="1466"/>
      <c r="FBS30" s="1466"/>
      <c r="FBT30" s="1467"/>
      <c r="FBU30" s="1794"/>
      <c r="FBV30" s="1465"/>
      <c r="FBW30" s="1466"/>
      <c r="FBX30" s="1466"/>
      <c r="FBY30" s="1466"/>
      <c r="FBZ30" s="1467"/>
      <c r="FCA30" s="1468"/>
      <c r="FCB30" s="1466"/>
      <c r="FCC30" s="1466"/>
      <c r="FCD30" s="1466"/>
      <c r="FCE30" s="1469"/>
      <c r="FCF30" s="1465"/>
      <c r="FCG30" s="1466"/>
      <c r="FCH30" s="1466"/>
      <c r="FCI30" s="1466"/>
      <c r="FCJ30" s="1467"/>
      <c r="FCK30" s="1794"/>
      <c r="FCL30" s="1465"/>
      <c r="FCM30" s="1466"/>
      <c r="FCN30" s="1466"/>
      <c r="FCO30" s="1466"/>
      <c r="FCP30" s="1467"/>
      <c r="FCQ30" s="1468"/>
      <c r="FCR30" s="1466"/>
      <c r="FCS30" s="1466"/>
      <c r="FCT30" s="1466"/>
      <c r="FCU30" s="1469"/>
      <c r="FCV30" s="1465"/>
      <c r="FCW30" s="1466"/>
      <c r="FCX30" s="1466"/>
      <c r="FCY30" s="1466"/>
      <c r="FCZ30" s="1467"/>
      <c r="FDA30" s="1794"/>
      <c r="FDB30" s="1465"/>
      <c r="FDC30" s="1466"/>
      <c r="FDD30" s="1466"/>
      <c r="FDE30" s="1466"/>
      <c r="FDF30" s="1467"/>
      <c r="FDG30" s="1468"/>
      <c r="FDH30" s="1466"/>
      <c r="FDI30" s="1466"/>
      <c r="FDJ30" s="1466"/>
      <c r="FDK30" s="1469"/>
      <c r="FDL30" s="1465"/>
      <c r="FDM30" s="1466"/>
      <c r="FDN30" s="1466"/>
      <c r="FDO30" s="1466"/>
      <c r="FDP30" s="1467"/>
      <c r="FDQ30" s="1794"/>
      <c r="FDR30" s="1465"/>
      <c r="FDS30" s="1466"/>
      <c r="FDT30" s="1466"/>
      <c r="FDU30" s="1466"/>
      <c r="FDV30" s="1467"/>
      <c r="FDW30" s="1468"/>
      <c r="FDX30" s="1466"/>
      <c r="FDY30" s="1466"/>
      <c r="FDZ30" s="1466"/>
      <c r="FEA30" s="1469"/>
      <c r="FEB30" s="1465"/>
      <c r="FEC30" s="1466"/>
      <c r="FED30" s="1466"/>
      <c r="FEE30" s="1466"/>
      <c r="FEF30" s="1467"/>
      <c r="FEG30" s="1794"/>
      <c r="FEH30" s="1465"/>
      <c r="FEI30" s="1466"/>
      <c r="FEJ30" s="1466"/>
      <c r="FEK30" s="1466"/>
      <c r="FEL30" s="1467"/>
      <c r="FEM30" s="1468"/>
      <c r="FEN30" s="1466"/>
      <c r="FEO30" s="1466"/>
      <c r="FEP30" s="1466"/>
      <c r="FEQ30" s="1469"/>
      <c r="FER30" s="1465"/>
      <c r="FES30" s="1466"/>
      <c r="FET30" s="1466"/>
      <c r="FEU30" s="1466"/>
      <c r="FEV30" s="1467"/>
      <c r="FEW30" s="1794"/>
      <c r="FEX30" s="1465"/>
      <c r="FEY30" s="1466"/>
      <c r="FEZ30" s="1466"/>
      <c r="FFA30" s="1466"/>
      <c r="FFB30" s="1467"/>
      <c r="FFC30" s="1468"/>
      <c r="FFD30" s="1466"/>
      <c r="FFE30" s="1466"/>
      <c r="FFF30" s="1466"/>
      <c r="FFG30" s="1469"/>
      <c r="FFH30" s="1465"/>
      <c r="FFI30" s="1466"/>
      <c r="FFJ30" s="1466"/>
      <c r="FFK30" s="1466"/>
      <c r="FFL30" s="1467"/>
      <c r="FFM30" s="1794"/>
      <c r="FFN30" s="1465"/>
      <c r="FFO30" s="1466"/>
      <c r="FFP30" s="1466"/>
      <c r="FFQ30" s="1466"/>
      <c r="FFR30" s="1467"/>
      <c r="FFS30" s="1468"/>
      <c r="FFT30" s="1466"/>
      <c r="FFU30" s="1466"/>
      <c r="FFV30" s="1466"/>
      <c r="FFW30" s="1469"/>
      <c r="FFX30" s="1465"/>
      <c r="FFY30" s="1466"/>
      <c r="FFZ30" s="1466"/>
      <c r="FGA30" s="1466"/>
      <c r="FGB30" s="1467"/>
      <c r="FGC30" s="1794"/>
      <c r="FGD30" s="1465"/>
      <c r="FGE30" s="1466"/>
      <c r="FGF30" s="1466"/>
      <c r="FGG30" s="1466"/>
      <c r="FGH30" s="1467"/>
      <c r="FGI30" s="1468"/>
      <c r="FGJ30" s="1466"/>
      <c r="FGK30" s="1466"/>
      <c r="FGL30" s="1466"/>
      <c r="FGM30" s="1469"/>
      <c r="FGN30" s="1465"/>
      <c r="FGO30" s="1466"/>
      <c r="FGP30" s="1466"/>
      <c r="FGQ30" s="1466"/>
      <c r="FGR30" s="1467"/>
      <c r="FGS30" s="1794"/>
      <c r="FGT30" s="1465"/>
      <c r="FGU30" s="1466"/>
      <c r="FGV30" s="1466"/>
      <c r="FGW30" s="1466"/>
      <c r="FGX30" s="1467"/>
      <c r="FGY30" s="1468"/>
      <c r="FGZ30" s="1466"/>
      <c r="FHA30" s="1466"/>
      <c r="FHB30" s="1466"/>
      <c r="FHC30" s="1469"/>
      <c r="FHD30" s="1465"/>
      <c r="FHE30" s="1466"/>
      <c r="FHF30" s="1466"/>
      <c r="FHG30" s="1466"/>
      <c r="FHH30" s="1467"/>
      <c r="FHI30" s="1794"/>
      <c r="FHJ30" s="1465"/>
      <c r="FHK30" s="1466"/>
      <c r="FHL30" s="1466"/>
      <c r="FHM30" s="1466"/>
      <c r="FHN30" s="1467"/>
      <c r="FHO30" s="1468"/>
      <c r="FHP30" s="1466"/>
      <c r="FHQ30" s="1466"/>
      <c r="FHR30" s="1466"/>
      <c r="FHS30" s="1469"/>
      <c r="FHT30" s="1465"/>
      <c r="FHU30" s="1466"/>
      <c r="FHV30" s="1466"/>
      <c r="FHW30" s="1466"/>
      <c r="FHX30" s="1467"/>
      <c r="FHY30" s="1794"/>
      <c r="FHZ30" s="1465"/>
      <c r="FIA30" s="1466"/>
      <c r="FIB30" s="1466"/>
      <c r="FIC30" s="1466"/>
      <c r="FID30" s="1467"/>
      <c r="FIE30" s="1468"/>
      <c r="FIF30" s="1466"/>
      <c r="FIG30" s="1466"/>
      <c r="FIH30" s="1466"/>
      <c r="FII30" s="1469"/>
      <c r="FIJ30" s="1465"/>
      <c r="FIK30" s="1466"/>
      <c r="FIL30" s="1466"/>
      <c r="FIM30" s="1466"/>
      <c r="FIN30" s="1467"/>
      <c r="FIO30" s="1794"/>
      <c r="FIP30" s="1465"/>
      <c r="FIQ30" s="1466"/>
      <c r="FIR30" s="1466"/>
      <c r="FIS30" s="1466"/>
      <c r="FIT30" s="1467"/>
      <c r="FIU30" s="1468"/>
      <c r="FIV30" s="1466"/>
      <c r="FIW30" s="1466"/>
      <c r="FIX30" s="1466"/>
      <c r="FIY30" s="1469"/>
      <c r="FIZ30" s="1465"/>
      <c r="FJA30" s="1466"/>
      <c r="FJB30" s="1466"/>
      <c r="FJC30" s="1466"/>
      <c r="FJD30" s="1467"/>
      <c r="FJE30" s="1794"/>
      <c r="FJF30" s="1465"/>
      <c r="FJG30" s="1466"/>
      <c r="FJH30" s="1466"/>
      <c r="FJI30" s="1466"/>
      <c r="FJJ30" s="1467"/>
      <c r="FJK30" s="1468"/>
      <c r="FJL30" s="1466"/>
      <c r="FJM30" s="1466"/>
      <c r="FJN30" s="1466"/>
      <c r="FJO30" s="1469"/>
      <c r="FJP30" s="1465"/>
      <c r="FJQ30" s="1466"/>
      <c r="FJR30" s="1466"/>
      <c r="FJS30" s="1466"/>
      <c r="FJT30" s="1467"/>
      <c r="FJU30" s="1794"/>
      <c r="FJV30" s="1465"/>
      <c r="FJW30" s="1466"/>
      <c r="FJX30" s="1466"/>
      <c r="FJY30" s="1466"/>
      <c r="FJZ30" s="1467"/>
      <c r="FKA30" s="1468"/>
      <c r="FKB30" s="1466"/>
      <c r="FKC30" s="1466"/>
      <c r="FKD30" s="1466"/>
      <c r="FKE30" s="1469"/>
      <c r="FKF30" s="1465"/>
      <c r="FKG30" s="1466"/>
      <c r="FKH30" s="1466"/>
      <c r="FKI30" s="1466"/>
      <c r="FKJ30" s="1467"/>
      <c r="FKK30" s="1794"/>
      <c r="FKL30" s="1465"/>
      <c r="FKM30" s="1466"/>
      <c r="FKN30" s="1466"/>
      <c r="FKO30" s="1466"/>
      <c r="FKP30" s="1467"/>
      <c r="FKQ30" s="1468"/>
      <c r="FKR30" s="1466"/>
      <c r="FKS30" s="1466"/>
      <c r="FKT30" s="1466"/>
      <c r="FKU30" s="1469"/>
      <c r="FKV30" s="1465"/>
      <c r="FKW30" s="1466"/>
      <c r="FKX30" s="1466"/>
      <c r="FKY30" s="1466"/>
      <c r="FKZ30" s="1467"/>
      <c r="FLA30" s="1794"/>
      <c r="FLB30" s="1465"/>
      <c r="FLC30" s="1466"/>
      <c r="FLD30" s="1466"/>
      <c r="FLE30" s="1466"/>
      <c r="FLF30" s="1467"/>
      <c r="FLG30" s="1468"/>
      <c r="FLH30" s="1466"/>
      <c r="FLI30" s="1466"/>
      <c r="FLJ30" s="1466"/>
      <c r="FLK30" s="1469"/>
      <c r="FLL30" s="1465"/>
      <c r="FLM30" s="1466"/>
      <c r="FLN30" s="1466"/>
      <c r="FLO30" s="1466"/>
      <c r="FLP30" s="1467"/>
      <c r="FLQ30" s="1794"/>
      <c r="FLR30" s="1465"/>
      <c r="FLS30" s="1466"/>
      <c r="FLT30" s="1466"/>
      <c r="FLU30" s="1466"/>
      <c r="FLV30" s="1467"/>
      <c r="FLW30" s="1468"/>
      <c r="FLX30" s="1466"/>
      <c r="FLY30" s="1466"/>
      <c r="FLZ30" s="1466"/>
      <c r="FMA30" s="1469"/>
      <c r="FMB30" s="1465"/>
      <c r="FMC30" s="1466"/>
      <c r="FMD30" s="1466"/>
      <c r="FME30" s="1466"/>
      <c r="FMF30" s="1467"/>
      <c r="FMG30" s="1794"/>
      <c r="FMH30" s="1465"/>
      <c r="FMI30" s="1466"/>
      <c r="FMJ30" s="1466"/>
      <c r="FMK30" s="1466"/>
      <c r="FML30" s="1467"/>
      <c r="FMM30" s="1468"/>
      <c r="FMN30" s="1466"/>
      <c r="FMO30" s="1466"/>
      <c r="FMP30" s="1466"/>
      <c r="FMQ30" s="1469"/>
      <c r="FMR30" s="1465"/>
      <c r="FMS30" s="1466"/>
      <c r="FMT30" s="1466"/>
      <c r="FMU30" s="1466"/>
      <c r="FMV30" s="1467"/>
      <c r="FMW30" s="1794"/>
      <c r="FMX30" s="1465"/>
      <c r="FMY30" s="1466"/>
      <c r="FMZ30" s="1466"/>
      <c r="FNA30" s="1466"/>
      <c r="FNB30" s="1467"/>
      <c r="FNC30" s="1468"/>
      <c r="FND30" s="1466"/>
      <c r="FNE30" s="1466"/>
      <c r="FNF30" s="1466"/>
      <c r="FNG30" s="1469"/>
      <c r="FNH30" s="1465"/>
      <c r="FNI30" s="1466"/>
      <c r="FNJ30" s="1466"/>
      <c r="FNK30" s="1466"/>
      <c r="FNL30" s="1467"/>
      <c r="FNM30" s="1794"/>
      <c r="FNN30" s="1465"/>
      <c r="FNO30" s="1466"/>
      <c r="FNP30" s="1466"/>
      <c r="FNQ30" s="1466"/>
      <c r="FNR30" s="1467"/>
      <c r="FNS30" s="1468"/>
      <c r="FNT30" s="1466"/>
      <c r="FNU30" s="1466"/>
      <c r="FNV30" s="1466"/>
      <c r="FNW30" s="1469"/>
      <c r="FNX30" s="1465"/>
      <c r="FNY30" s="1466"/>
      <c r="FNZ30" s="1466"/>
      <c r="FOA30" s="1466"/>
      <c r="FOB30" s="1467"/>
      <c r="FOC30" s="1794"/>
      <c r="FOD30" s="1465"/>
      <c r="FOE30" s="1466"/>
      <c r="FOF30" s="1466"/>
      <c r="FOG30" s="1466"/>
      <c r="FOH30" s="1467"/>
      <c r="FOI30" s="1468"/>
      <c r="FOJ30" s="1466"/>
      <c r="FOK30" s="1466"/>
      <c r="FOL30" s="1466"/>
      <c r="FOM30" s="1469"/>
      <c r="FON30" s="1465"/>
      <c r="FOO30" s="1466"/>
      <c r="FOP30" s="1466"/>
      <c r="FOQ30" s="1466"/>
      <c r="FOR30" s="1467"/>
      <c r="FOS30" s="1794"/>
      <c r="FOT30" s="1465"/>
      <c r="FOU30" s="1466"/>
      <c r="FOV30" s="1466"/>
      <c r="FOW30" s="1466"/>
      <c r="FOX30" s="1467"/>
      <c r="FOY30" s="1468"/>
      <c r="FOZ30" s="1466"/>
      <c r="FPA30" s="1466"/>
      <c r="FPB30" s="1466"/>
      <c r="FPC30" s="1469"/>
      <c r="FPD30" s="1465"/>
      <c r="FPE30" s="1466"/>
      <c r="FPF30" s="1466"/>
      <c r="FPG30" s="1466"/>
      <c r="FPH30" s="1467"/>
      <c r="FPI30" s="1794"/>
      <c r="FPJ30" s="1465"/>
      <c r="FPK30" s="1466"/>
      <c r="FPL30" s="1466"/>
      <c r="FPM30" s="1466"/>
      <c r="FPN30" s="1467"/>
      <c r="FPO30" s="1468"/>
      <c r="FPP30" s="1466"/>
      <c r="FPQ30" s="1466"/>
      <c r="FPR30" s="1466"/>
      <c r="FPS30" s="1469"/>
      <c r="FPT30" s="1465"/>
      <c r="FPU30" s="1466"/>
      <c r="FPV30" s="1466"/>
      <c r="FPW30" s="1466"/>
      <c r="FPX30" s="1467"/>
      <c r="FPY30" s="1794"/>
      <c r="FPZ30" s="1465"/>
      <c r="FQA30" s="1466"/>
      <c r="FQB30" s="1466"/>
      <c r="FQC30" s="1466"/>
      <c r="FQD30" s="1467"/>
      <c r="FQE30" s="1468"/>
      <c r="FQF30" s="1466"/>
      <c r="FQG30" s="1466"/>
      <c r="FQH30" s="1466"/>
      <c r="FQI30" s="1469"/>
      <c r="FQJ30" s="1465"/>
      <c r="FQK30" s="1466"/>
      <c r="FQL30" s="1466"/>
      <c r="FQM30" s="1466"/>
      <c r="FQN30" s="1467"/>
      <c r="FQO30" s="1794"/>
      <c r="FQP30" s="1465"/>
      <c r="FQQ30" s="1466"/>
      <c r="FQR30" s="1466"/>
      <c r="FQS30" s="1466"/>
      <c r="FQT30" s="1467"/>
      <c r="FQU30" s="1468"/>
      <c r="FQV30" s="1466"/>
      <c r="FQW30" s="1466"/>
      <c r="FQX30" s="1466"/>
      <c r="FQY30" s="1469"/>
      <c r="FQZ30" s="1465"/>
      <c r="FRA30" s="1466"/>
      <c r="FRB30" s="1466"/>
      <c r="FRC30" s="1466"/>
      <c r="FRD30" s="1467"/>
      <c r="FRE30" s="1794"/>
      <c r="FRF30" s="1465"/>
      <c r="FRG30" s="1466"/>
      <c r="FRH30" s="1466"/>
      <c r="FRI30" s="1466"/>
      <c r="FRJ30" s="1467"/>
      <c r="FRK30" s="1468"/>
      <c r="FRL30" s="1466"/>
      <c r="FRM30" s="1466"/>
      <c r="FRN30" s="1466"/>
      <c r="FRO30" s="1469"/>
      <c r="FRP30" s="1465"/>
      <c r="FRQ30" s="1466"/>
      <c r="FRR30" s="1466"/>
      <c r="FRS30" s="1466"/>
      <c r="FRT30" s="1467"/>
      <c r="FRU30" s="1794"/>
      <c r="FRV30" s="1465"/>
      <c r="FRW30" s="1466"/>
      <c r="FRX30" s="1466"/>
      <c r="FRY30" s="1466"/>
      <c r="FRZ30" s="1467"/>
      <c r="FSA30" s="1468"/>
      <c r="FSB30" s="1466"/>
      <c r="FSC30" s="1466"/>
      <c r="FSD30" s="1466"/>
      <c r="FSE30" s="1469"/>
      <c r="FSF30" s="1465"/>
      <c r="FSG30" s="1466"/>
      <c r="FSH30" s="1466"/>
      <c r="FSI30" s="1466"/>
      <c r="FSJ30" s="1467"/>
      <c r="FSK30" s="1794"/>
      <c r="FSL30" s="1465"/>
      <c r="FSM30" s="1466"/>
      <c r="FSN30" s="1466"/>
      <c r="FSO30" s="1466"/>
      <c r="FSP30" s="1467"/>
      <c r="FSQ30" s="1468"/>
      <c r="FSR30" s="1466"/>
      <c r="FSS30" s="1466"/>
      <c r="FST30" s="1466"/>
      <c r="FSU30" s="1469"/>
      <c r="FSV30" s="1465"/>
      <c r="FSW30" s="1466"/>
      <c r="FSX30" s="1466"/>
      <c r="FSY30" s="1466"/>
      <c r="FSZ30" s="1467"/>
      <c r="FTA30" s="1794"/>
      <c r="FTB30" s="1465"/>
      <c r="FTC30" s="1466"/>
      <c r="FTD30" s="1466"/>
      <c r="FTE30" s="1466"/>
      <c r="FTF30" s="1467"/>
      <c r="FTG30" s="1468"/>
      <c r="FTH30" s="1466"/>
      <c r="FTI30" s="1466"/>
      <c r="FTJ30" s="1466"/>
      <c r="FTK30" s="1469"/>
      <c r="FTL30" s="1465"/>
      <c r="FTM30" s="1466"/>
      <c r="FTN30" s="1466"/>
      <c r="FTO30" s="1466"/>
      <c r="FTP30" s="1467"/>
      <c r="FTQ30" s="1794"/>
      <c r="FTR30" s="1465"/>
      <c r="FTS30" s="1466"/>
      <c r="FTT30" s="1466"/>
      <c r="FTU30" s="1466"/>
      <c r="FTV30" s="1467"/>
      <c r="FTW30" s="1468"/>
      <c r="FTX30" s="1466"/>
      <c r="FTY30" s="1466"/>
      <c r="FTZ30" s="1466"/>
      <c r="FUA30" s="1469"/>
      <c r="FUB30" s="1465"/>
      <c r="FUC30" s="1466"/>
      <c r="FUD30" s="1466"/>
      <c r="FUE30" s="1466"/>
      <c r="FUF30" s="1467"/>
      <c r="FUG30" s="1794"/>
      <c r="FUH30" s="1465"/>
      <c r="FUI30" s="1466"/>
      <c r="FUJ30" s="1466"/>
      <c r="FUK30" s="1466"/>
      <c r="FUL30" s="1467"/>
      <c r="FUM30" s="1468"/>
      <c r="FUN30" s="1466"/>
      <c r="FUO30" s="1466"/>
      <c r="FUP30" s="1466"/>
      <c r="FUQ30" s="1469"/>
      <c r="FUR30" s="1465"/>
      <c r="FUS30" s="1466"/>
      <c r="FUT30" s="1466"/>
      <c r="FUU30" s="1466"/>
      <c r="FUV30" s="1467"/>
      <c r="FUW30" s="1794"/>
      <c r="FUX30" s="1465"/>
      <c r="FUY30" s="1466"/>
      <c r="FUZ30" s="1466"/>
      <c r="FVA30" s="1466"/>
      <c r="FVB30" s="1467"/>
      <c r="FVC30" s="1468"/>
      <c r="FVD30" s="1466"/>
      <c r="FVE30" s="1466"/>
      <c r="FVF30" s="1466"/>
      <c r="FVG30" s="1469"/>
      <c r="FVH30" s="1465"/>
      <c r="FVI30" s="1466"/>
      <c r="FVJ30" s="1466"/>
      <c r="FVK30" s="1466"/>
      <c r="FVL30" s="1467"/>
      <c r="FVM30" s="1794"/>
      <c r="FVN30" s="1465"/>
      <c r="FVO30" s="1466"/>
      <c r="FVP30" s="1466"/>
      <c r="FVQ30" s="1466"/>
      <c r="FVR30" s="1467"/>
      <c r="FVS30" s="1468"/>
      <c r="FVT30" s="1466"/>
      <c r="FVU30" s="1466"/>
      <c r="FVV30" s="1466"/>
      <c r="FVW30" s="1469"/>
      <c r="FVX30" s="1465"/>
      <c r="FVY30" s="1466"/>
      <c r="FVZ30" s="1466"/>
      <c r="FWA30" s="1466"/>
      <c r="FWB30" s="1467"/>
      <c r="FWC30" s="1794"/>
      <c r="FWD30" s="1465"/>
      <c r="FWE30" s="1466"/>
      <c r="FWF30" s="1466"/>
      <c r="FWG30" s="1466"/>
      <c r="FWH30" s="1467"/>
      <c r="FWI30" s="1468"/>
      <c r="FWJ30" s="1466"/>
      <c r="FWK30" s="1466"/>
      <c r="FWL30" s="1466"/>
      <c r="FWM30" s="1469"/>
      <c r="FWN30" s="1465"/>
      <c r="FWO30" s="1466"/>
      <c r="FWP30" s="1466"/>
      <c r="FWQ30" s="1466"/>
      <c r="FWR30" s="1467"/>
      <c r="FWS30" s="1794"/>
      <c r="FWT30" s="1465"/>
      <c r="FWU30" s="1466"/>
      <c r="FWV30" s="1466"/>
      <c r="FWW30" s="1466"/>
      <c r="FWX30" s="1467"/>
      <c r="FWY30" s="1468"/>
      <c r="FWZ30" s="1466"/>
      <c r="FXA30" s="1466"/>
      <c r="FXB30" s="1466"/>
      <c r="FXC30" s="1469"/>
      <c r="FXD30" s="1465"/>
      <c r="FXE30" s="1466"/>
      <c r="FXF30" s="1466"/>
      <c r="FXG30" s="1466"/>
      <c r="FXH30" s="1467"/>
      <c r="FXI30" s="1794"/>
      <c r="FXJ30" s="1465"/>
      <c r="FXK30" s="1466"/>
      <c r="FXL30" s="1466"/>
      <c r="FXM30" s="1466"/>
      <c r="FXN30" s="1467"/>
      <c r="FXO30" s="1468"/>
      <c r="FXP30" s="1466"/>
      <c r="FXQ30" s="1466"/>
      <c r="FXR30" s="1466"/>
      <c r="FXS30" s="1469"/>
      <c r="FXT30" s="1465"/>
      <c r="FXU30" s="1466"/>
      <c r="FXV30" s="1466"/>
      <c r="FXW30" s="1466"/>
      <c r="FXX30" s="1467"/>
      <c r="FXY30" s="1794"/>
      <c r="FXZ30" s="1465"/>
      <c r="FYA30" s="1466"/>
      <c r="FYB30" s="1466"/>
      <c r="FYC30" s="1466"/>
      <c r="FYD30" s="1467"/>
      <c r="FYE30" s="1468"/>
      <c r="FYF30" s="1466"/>
      <c r="FYG30" s="1466"/>
      <c r="FYH30" s="1466"/>
      <c r="FYI30" s="1469"/>
      <c r="FYJ30" s="1465"/>
      <c r="FYK30" s="1466"/>
      <c r="FYL30" s="1466"/>
      <c r="FYM30" s="1466"/>
      <c r="FYN30" s="1467"/>
      <c r="FYO30" s="1794"/>
      <c r="FYP30" s="1465"/>
      <c r="FYQ30" s="1466"/>
      <c r="FYR30" s="1466"/>
      <c r="FYS30" s="1466"/>
      <c r="FYT30" s="1467"/>
      <c r="FYU30" s="1468"/>
      <c r="FYV30" s="1466"/>
      <c r="FYW30" s="1466"/>
      <c r="FYX30" s="1466"/>
      <c r="FYY30" s="1469"/>
      <c r="FYZ30" s="1465"/>
      <c r="FZA30" s="1466"/>
      <c r="FZB30" s="1466"/>
      <c r="FZC30" s="1466"/>
      <c r="FZD30" s="1467"/>
      <c r="FZE30" s="1794"/>
      <c r="FZF30" s="1465"/>
      <c r="FZG30" s="1466"/>
      <c r="FZH30" s="1466"/>
      <c r="FZI30" s="1466"/>
      <c r="FZJ30" s="1467"/>
      <c r="FZK30" s="1468"/>
      <c r="FZL30" s="1466"/>
      <c r="FZM30" s="1466"/>
      <c r="FZN30" s="1466"/>
      <c r="FZO30" s="1469"/>
      <c r="FZP30" s="1465"/>
      <c r="FZQ30" s="1466"/>
      <c r="FZR30" s="1466"/>
      <c r="FZS30" s="1466"/>
      <c r="FZT30" s="1467"/>
      <c r="FZU30" s="1794"/>
      <c r="FZV30" s="1465"/>
      <c r="FZW30" s="1466"/>
      <c r="FZX30" s="1466"/>
      <c r="FZY30" s="1466"/>
      <c r="FZZ30" s="1467"/>
      <c r="GAA30" s="1468"/>
      <c r="GAB30" s="1466"/>
      <c r="GAC30" s="1466"/>
      <c r="GAD30" s="1466"/>
      <c r="GAE30" s="1469"/>
      <c r="GAF30" s="1465"/>
      <c r="GAG30" s="1466"/>
      <c r="GAH30" s="1466"/>
      <c r="GAI30" s="1466"/>
      <c r="GAJ30" s="1467"/>
      <c r="GAK30" s="1794"/>
      <c r="GAL30" s="1465"/>
      <c r="GAM30" s="1466"/>
      <c r="GAN30" s="1466"/>
      <c r="GAO30" s="1466"/>
      <c r="GAP30" s="1467"/>
      <c r="GAQ30" s="1468"/>
      <c r="GAR30" s="1466"/>
      <c r="GAS30" s="1466"/>
      <c r="GAT30" s="1466"/>
      <c r="GAU30" s="1469"/>
      <c r="GAV30" s="1465"/>
      <c r="GAW30" s="1466"/>
      <c r="GAX30" s="1466"/>
      <c r="GAY30" s="1466"/>
      <c r="GAZ30" s="1467"/>
      <c r="GBA30" s="1794"/>
      <c r="GBB30" s="1465"/>
      <c r="GBC30" s="1466"/>
      <c r="GBD30" s="1466"/>
      <c r="GBE30" s="1466"/>
      <c r="GBF30" s="1467"/>
      <c r="GBG30" s="1468"/>
      <c r="GBH30" s="1466"/>
      <c r="GBI30" s="1466"/>
      <c r="GBJ30" s="1466"/>
      <c r="GBK30" s="1469"/>
      <c r="GBL30" s="1465"/>
      <c r="GBM30" s="1466"/>
      <c r="GBN30" s="1466"/>
      <c r="GBO30" s="1466"/>
      <c r="GBP30" s="1467"/>
      <c r="GBQ30" s="1794"/>
      <c r="GBR30" s="1465"/>
      <c r="GBS30" s="1466"/>
      <c r="GBT30" s="1466"/>
      <c r="GBU30" s="1466"/>
      <c r="GBV30" s="1467"/>
      <c r="GBW30" s="1468"/>
      <c r="GBX30" s="1466"/>
      <c r="GBY30" s="1466"/>
      <c r="GBZ30" s="1466"/>
      <c r="GCA30" s="1469"/>
      <c r="GCB30" s="1465"/>
      <c r="GCC30" s="1466"/>
      <c r="GCD30" s="1466"/>
      <c r="GCE30" s="1466"/>
      <c r="GCF30" s="1467"/>
      <c r="GCG30" s="1794"/>
      <c r="GCH30" s="1465"/>
      <c r="GCI30" s="1466"/>
      <c r="GCJ30" s="1466"/>
      <c r="GCK30" s="1466"/>
      <c r="GCL30" s="1467"/>
      <c r="GCM30" s="1468"/>
      <c r="GCN30" s="1466"/>
      <c r="GCO30" s="1466"/>
      <c r="GCP30" s="1466"/>
      <c r="GCQ30" s="1469"/>
      <c r="GCR30" s="1465"/>
      <c r="GCS30" s="1466"/>
      <c r="GCT30" s="1466"/>
      <c r="GCU30" s="1466"/>
      <c r="GCV30" s="1467"/>
      <c r="GCW30" s="1794"/>
      <c r="GCX30" s="1465"/>
      <c r="GCY30" s="1466"/>
      <c r="GCZ30" s="1466"/>
      <c r="GDA30" s="1466"/>
      <c r="GDB30" s="1467"/>
      <c r="GDC30" s="1468"/>
      <c r="GDD30" s="1466"/>
      <c r="GDE30" s="1466"/>
      <c r="GDF30" s="1466"/>
      <c r="GDG30" s="1469"/>
      <c r="GDH30" s="1465"/>
      <c r="GDI30" s="1466"/>
      <c r="GDJ30" s="1466"/>
      <c r="GDK30" s="1466"/>
      <c r="GDL30" s="1467"/>
      <c r="GDM30" s="1794"/>
      <c r="GDN30" s="1465"/>
      <c r="GDO30" s="1466"/>
      <c r="GDP30" s="1466"/>
      <c r="GDQ30" s="1466"/>
      <c r="GDR30" s="1467"/>
      <c r="GDS30" s="1468"/>
      <c r="GDT30" s="1466"/>
      <c r="GDU30" s="1466"/>
      <c r="GDV30" s="1466"/>
      <c r="GDW30" s="1469"/>
      <c r="GDX30" s="1465"/>
      <c r="GDY30" s="1466"/>
      <c r="GDZ30" s="1466"/>
      <c r="GEA30" s="1466"/>
      <c r="GEB30" s="1467"/>
      <c r="GEC30" s="1794"/>
      <c r="GED30" s="1465"/>
      <c r="GEE30" s="1466"/>
      <c r="GEF30" s="1466"/>
      <c r="GEG30" s="1466"/>
      <c r="GEH30" s="1467"/>
      <c r="GEI30" s="1468"/>
      <c r="GEJ30" s="1466"/>
      <c r="GEK30" s="1466"/>
      <c r="GEL30" s="1466"/>
      <c r="GEM30" s="1469"/>
      <c r="GEN30" s="1465"/>
      <c r="GEO30" s="1466"/>
      <c r="GEP30" s="1466"/>
      <c r="GEQ30" s="1466"/>
      <c r="GER30" s="1467"/>
      <c r="GES30" s="1794"/>
      <c r="GET30" s="1465"/>
      <c r="GEU30" s="1466"/>
      <c r="GEV30" s="1466"/>
      <c r="GEW30" s="1466"/>
      <c r="GEX30" s="1467"/>
      <c r="GEY30" s="1468"/>
      <c r="GEZ30" s="1466"/>
      <c r="GFA30" s="1466"/>
      <c r="GFB30" s="1466"/>
      <c r="GFC30" s="1469"/>
      <c r="GFD30" s="1465"/>
      <c r="GFE30" s="1466"/>
      <c r="GFF30" s="1466"/>
      <c r="GFG30" s="1466"/>
      <c r="GFH30" s="1467"/>
      <c r="GFI30" s="1794"/>
      <c r="GFJ30" s="1465"/>
      <c r="GFK30" s="1466"/>
      <c r="GFL30" s="1466"/>
      <c r="GFM30" s="1466"/>
      <c r="GFN30" s="1467"/>
      <c r="GFO30" s="1468"/>
      <c r="GFP30" s="1466"/>
      <c r="GFQ30" s="1466"/>
      <c r="GFR30" s="1466"/>
      <c r="GFS30" s="1469"/>
      <c r="GFT30" s="1465"/>
      <c r="GFU30" s="1466"/>
      <c r="GFV30" s="1466"/>
      <c r="GFW30" s="1466"/>
      <c r="GFX30" s="1467"/>
      <c r="GFY30" s="1794"/>
      <c r="GFZ30" s="1465"/>
      <c r="GGA30" s="1466"/>
      <c r="GGB30" s="1466"/>
      <c r="GGC30" s="1466"/>
      <c r="GGD30" s="1467"/>
      <c r="GGE30" s="1468"/>
      <c r="GGF30" s="1466"/>
      <c r="GGG30" s="1466"/>
      <c r="GGH30" s="1466"/>
      <c r="GGI30" s="1469"/>
      <c r="GGJ30" s="1465"/>
      <c r="GGK30" s="1466"/>
      <c r="GGL30" s="1466"/>
      <c r="GGM30" s="1466"/>
      <c r="GGN30" s="1467"/>
      <c r="GGO30" s="1794"/>
      <c r="GGP30" s="1465"/>
      <c r="GGQ30" s="1466"/>
      <c r="GGR30" s="1466"/>
      <c r="GGS30" s="1466"/>
      <c r="GGT30" s="1467"/>
      <c r="GGU30" s="1468"/>
      <c r="GGV30" s="1466"/>
      <c r="GGW30" s="1466"/>
      <c r="GGX30" s="1466"/>
      <c r="GGY30" s="1469"/>
      <c r="GGZ30" s="1465"/>
      <c r="GHA30" s="1466"/>
      <c r="GHB30" s="1466"/>
      <c r="GHC30" s="1466"/>
      <c r="GHD30" s="1467"/>
      <c r="GHE30" s="1794"/>
      <c r="GHF30" s="1465"/>
      <c r="GHG30" s="1466"/>
      <c r="GHH30" s="1466"/>
      <c r="GHI30" s="1466"/>
      <c r="GHJ30" s="1467"/>
      <c r="GHK30" s="1468"/>
      <c r="GHL30" s="1466"/>
      <c r="GHM30" s="1466"/>
      <c r="GHN30" s="1466"/>
      <c r="GHO30" s="1469"/>
      <c r="GHP30" s="1465"/>
      <c r="GHQ30" s="1466"/>
      <c r="GHR30" s="1466"/>
      <c r="GHS30" s="1466"/>
      <c r="GHT30" s="1467"/>
      <c r="GHU30" s="1794"/>
      <c r="GHV30" s="1465"/>
      <c r="GHW30" s="1466"/>
      <c r="GHX30" s="1466"/>
      <c r="GHY30" s="1466"/>
      <c r="GHZ30" s="1467"/>
      <c r="GIA30" s="1468"/>
      <c r="GIB30" s="1466"/>
      <c r="GIC30" s="1466"/>
      <c r="GID30" s="1466"/>
      <c r="GIE30" s="1469"/>
      <c r="GIF30" s="1465"/>
      <c r="GIG30" s="1466"/>
      <c r="GIH30" s="1466"/>
      <c r="GII30" s="1466"/>
      <c r="GIJ30" s="1467"/>
      <c r="GIK30" s="1794"/>
      <c r="GIL30" s="1465"/>
      <c r="GIM30" s="1466"/>
      <c r="GIN30" s="1466"/>
      <c r="GIO30" s="1466"/>
      <c r="GIP30" s="1467"/>
      <c r="GIQ30" s="1468"/>
      <c r="GIR30" s="1466"/>
      <c r="GIS30" s="1466"/>
      <c r="GIT30" s="1466"/>
      <c r="GIU30" s="1469"/>
      <c r="GIV30" s="1465"/>
      <c r="GIW30" s="1466"/>
      <c r="GIX30" s="1466"/>
      <c r="GIY30" s="1466"/>
      <c r="GIZ30" s="1467"/>
      <c r="GJA30" s="1794"/>
      <c r="GJB30" s="1465"/>
      <c r="GJC30" s="1466"/>
      <c r="GJD30" s="1466"/>
      <c r="GJE30" s="1466"/>
      <c r="GJF30" s="1467"/>
      <c r="GJG30" s="1468"/>
      <c r="GJH30" s="1466"/>
      <c r="GJI30" s="1466"/>
      <c r="GJJ30" s="1466"/>
      <c r="GJK30" s="1469"/>
      <c r="GJL30" s="1465"/>
      <c r="GJM30" s="1466"/>
      <c r="GJN30" s="1466"/>
      <c r="GJO30" s="1466"/>
      <c r="GJP30" s="1467"/>
      <c r="GJQ30" s="1794"/>
      <c r="GJR30" s="1465"/>
      <c r="GJS30" s="1466"/>
      <c r="GJT30" s="1466"/>
      <c r="GJU30" s="1466"/>
      <c r="GJV30" s="1467"/>
      <c r="GJW30" s="1468"/>
      <c r="GJX30" s="1466"/>
      <c r="GJY30" s="1466"/>
      <c r="GJZ30" s="1466"/>
      <c r="GKA30" s="1469"/>
      <c r="GKB30" s="1465"/>
      <c r="GKC30" s="1466"/>
      <c r="GKD30" s="1466"/>
      <c r="GKE30" s="1466"/>
      <c r="GKF30" s="1467"/>
      <c r="GKG30" s="1794"/>
      <c r="GKH30" s="1465"/>
      <c r="GKI30" s="1466"/>
      <c r="GKJ30" s="1466"/>
      <c r="GKK30" s="1466"/>
      <c r="GKL30" s="1467"/>
      <c r="GKM30" s="1468"/>
      <c r="GKN30" s="1466"/>
      <c r="GKO30" s="1466"/>
      <c r="GKP30" s="1466"/>
      <c r="GKQ30" s="1469"/>
      <c r="GKR30" s="1465"/>
      <c r="GKS30" s="1466"/>
      <c r="GKT30" s="1466"/>
      <c r="GKU30" s="1466"/>
      <c r="GKV30" s="1467"/>
      <c r="GKW30" s="1794"/>
      <c r="GKX30" s="1465"/>
      <c r="GKY30" s="1466"/>
      <c r="GKZ30" s="1466"/>
      <c r="GLA30" s="1466"/>
      <c r="GLB30" s="1467"/>
      <c r="GLC30" s="1468"/>
      <c r="GLD30" s="1466"/>
      <c r="GLE30" s="1466"/>
      <c r="GLF30" s="1466"/>
      <c r="GLG30" s="1469"/>
      <c r="GLH30" s="1465"/>
      <c r="GLI30" s="1466"/>
      <c r="GLJ30" s="1466"/>
      <c r="GLK30" s="1466"/>
      <c r="GLL30" s="1467"/>
      <c r="GLM30" s="1794"/>
      <c r="GLN30" s="1465"/>
      <c r="GLO30" s="1466"/>
      <c r="GLP30" s="1466"/>
      <c r="GLQ30" s="1466"/>
      <c r="GLR30" s="1467"/>
      <c r="GLS30" s="1468"/>
      <c r="GLT30" s="1466"/>
      <c r="GLU30" s="1466"/>
      <c r="GLV30" s="1466"/>
      <c r="GLW30" s="1469"/>
      <c r="GLX30" s="1465"/>
      <c r="GLY30" s="1466"/>
      <c r="GLZ30" s="1466"/>
      <c r="GMA30" s="1466"/>
      <c r="GMB30" s="1467"/>
      <c r="GMC30" s="1794"/>
      <c r="GMD30" s="1465"/>
      <c r="GME30" s="1466"/>
      <c r="GMF30" s="1466"/>
      <c r="GMG30" s="1466"/>
      <c r="GMH30" s="1467"/>
      <c r="GMI30" s="1468"/>
      <c r="GMJ30" s="1466"/>
      <c r="GMK30" s="1466"/>
      <c r="GML30" s="1466"/>
      <c r="GMM30" s="1469"/>
      <c r="GMN30" s="1465"/>
      <c r="GMO30" s="1466"/>
      <c r="GMP30" s="1466"/>
      <c r="GMQ30" s="1466"/>
      <c r="GMR30" s="1467"/>
      <c r="GMS30" s="1794"/>
      <c r="GMT30" s="1465"/>
      <c r="GMU30" s="1466"/>
      <c r="GMV30" s="1466"/>
      <c r="GMW30" s="1466"/>
      <c r="GMX30" s="1467"/>
      <c r="GMY30" s="1468"/>
      <c r="GMZ30" s="1466"/>
      <c r="GNA30" s="1466"/>
      <c r="GNB30" s="1466"/>
      <c r="GNC30" s="1469"/>
      <c r="GND30" s="1465"/>
      <c r="GNE30" s="1466"/>
      <c r="GNF30" s="1466"/>
      <c r="GNG30" s="1466"/>
      <c r="GNH30" s="1467"/>
      <c r="GNI30" s="1794"/>
      <c r="GNJ30" s="1465"/>
      <c r="GNK30" s="1466"/>
      <c r="GNL30" s="1466"/>
      <c r="GNM30" s="1466"/>
      <c r="GNN30" s="1467"/>
      <c r="GNO30" s="1468"/>
      <c r="GNP30" s="1466"/>
      <c r="GNQ30" s="1466"/>
      <c r="GNR30" s="1466"/>
      <c r="GNS30" s="1469"/>
      <c r="GNT30" s="1465"/>
      <c r="GNU30" s="1466"/>
      <c r="GNV30" s="1466"/>
      <c r="GNW30" s="1466"/>
      <c r="GNX30" s="1467"/>
      <c r="GNY30" s="1794"/>
      <c r="GNZ30" s="1465"/>
      <c r="GOA30" s="1466"/>
      <c r="GOB30" s="1466"/>
      <c r="GOC30" s="1466"/>
      <c r="GOD30" s="1467"/>
      <c r="GOE30" s="1468"/>
      <c r="GOF30" s="1466"/>
      <c r="GOG30" s="1466"/>
      <c r="GOH30" s="1466"/>
      <c r="GOI30" s="1469"/>
      <c r="GOJ30" s="1465"/>
      <c r="GOK30" s="1466"/>
      <c r="GOL30" s="1466"/>
      <c r="GOM30" s="1466"/>
      <c r="GON30" s="1467"/>
      <c r="GOO30" s="1794"/>
      <c r="GOP30" s="1465"/>
      <c r="GOQ30" s="1466"/>
      <c r="GOR30" s="1466"/>
      <c r="GOS30" s="1466"/>
      <c r="GOT30" s="1467"/>
      <c r="GOU30" s="1468"/>
      <c r="GOV30" s="1466"/>
      <c r="GOW30" s="1466"/>
      <c r="GOX30" s="1466"/>
      <c r="GOY30" s="1469"/>
      <c r="GOZ30" s="1465"/>
      <c r="GPA30" s="1466"/>
      <c r="GPB30" s="1466"/>
      <c r="GPC30" s="1466"/>
      <c r="GPD30" s="1467"/>
      <c r="GPE30" s="1794"/>
      <c r="GPF30" s="1465"/>
      <c r="GPG30" s="1466"/>
      <c r="GPH30" s="1466"/>
      <c r="GPI30" s="1466"/>
      <c r="GPJ30" s="1467"/>
      <c r="GPK30" s="1468"/>
      <c r="GPL30" s="1466"/>
      <c r="GPM30" s="1466"/>
      <c r="GPN30" s="1466"/>
      <c r="GPO30" s="1469"/>
      <c r="GPP30" s="1465"/>
      <c r="GPQ30" s="1466"/>
      <c r="GPR30" s="1466"/>
      <c r="GPS30" s="1466"/>
      <c r="GPT30" s="1467"/>
      <c r="GPU30" s="1794"/>
      <c r="GPV30" s="1465"/>
      <c r="GPW30" s="1466"/>
      <c r="GPX30" s="1466"/>
      <c r="GPY30" s="1466"/>
      <c r="GPZ30" s="1467"/>
      <c r="GQA30" s="1468"/>
      <c r="GQB30" s="1466"/>
      <c r="GQC30" s="1466"/>
      <c r="GQD30" s="1466"/>
      <c r="GQE30" s="1469"/>
      <c r="GQF30" s="1465"/>
      <c r="GQG30" s="1466"/>
      <c r="GQH30" s="1466"/>
      <c r="GQI30" s="1466"/>
      <c r="GQJ30" s="1467"/>
      <c r="GQK30" s="1794"/>
      <c r="GQL30" s="1465"/>
      <c r="GQM30" s="1466"/>
      <c r="GQN30" s="1466"/>
      <c r="GQO30" s="1466"/>
      <c r="GQP30" s="1467"/>
      <c r="GQQ30" s="1468"/>
      <c r="GQR30" s="1466"/>
      <c r="GQS30" s="1466"/>
      <c r="GQT30" s="1466"/>
      <c r="GQU30" s="1469"/>
      <c r="GQV30" s="1465"/>
      <c r="GQW30" s="1466"/>
      <c r="GQX30" s="1466"/>
      <c r="GQY30" s="1466"/>
      <c r="GQZ30" s="1467"/>
      <c r="GRA30" s="1794"/>
      <c r="GRB30" s="1465"/>
      <c r="GRC30" s="1466"/>
      <c r="GRD30" s="1466"/>
      <c r="GRE30" s="1466"/>
      <c r="GRF30" s="1467"/>
      <c r="GRG30" s="1468"/>
      <c r="GRH30" s="1466"/>
      <c r="GRI30" s="1466"/>
      <c r="GRJ30" s="1466"/>
      <c r="GRK30" s="1469"/>
      <c r="GRL30" s="1465"/>
      <c r="GRM30" s="1466"/>
      <c r="GRN30" s="1466"/>
      <c r="GRO30" s="1466"/>
      <c r="GRP30" s="1467"/>
      <c r="GRQ30" s="1794"/>
      <c r="GRR30" s="1465"/>
      <c r="GRS30" s="1466"/>
      <c r="GRT30" s="1466"/>
      <c r="GRU30" s="1466"/>
      <c r="GRV30" s="1467"/>
      <c r="GRW30" s="1468"/>
      <c r="GRX30" s="1466"/>
      <c r="GRY30" s="1466"/>
      <c r="GRZ30" s="1466"/>
      <c r="GSA30" s="1469"/>
      <c r="GSB30" s="1465"/>
      <c r="GSC30" s="1466"/>
      <c r="GSD30" s="1466"/>
      <c r="GSE30" s="1466"/>
      <c r="GSF30" s="1467"/>
      <c r="GSG30" s="1794"/>
      <c r="GSH30" s="1465"/>
      <c r="GSI30" s="1466"/>
      <c r="GSJ30" s="1466"/>
      <c r="GSK30" s="1466"/>
      <c r="GSL30" s="1467"/>
      <c r="GSM30" s="1468"/>
      <c r="GSN30" s="1466"/>
      <c r="GSO30" s="1466"/>
      <c r="GSP30" s="1466"/>
      <c r="GSQ30" s="1469"/>
      <c r="GSR30" s="1465"/>
      <c r="GSS30" s="1466"/>
      <c r="GST30" s="1466"/>
      <c r="GSU30" s="1466"/>
      <c r="GSV30" s="1467"/>
      <c r="GSW30" s="1794"/>
      <c r="GSX30" s="1465"/>
      <c r="GSY30" s="1466"/>
      <c r="GSZ30" s="1466"/>
      <c r="GTA30" s="1466"/>
      <c r="GTB30" s="1467"/>
      <c r="GTC30" s="1468"/>
      <c r="GTD30" s="1466"/>
      <c r="GTE30" s="1466"/>
      <c r="GTF30" s="1466"/>
      <c r="GTG30" s="1469"/>
      <c r="GTH30" s="1465"/>
      <c r="GTI30" s="1466"/>
      <c r="GTJ30" s="1466"/>
      <c r="GTK30" s="1466"/>
      <c r="GTL30" s="1467"/>
      <c r="GTM30" s="1794"/>
      <c r="GTN30" s="1465"/>
      <c r="GTO30" s="1466"/>
      <c r="GTP30" s="1466"/>
      <c r="GTQ30" s="1466"/>
      <c r="GTR30" s="1467"/>
      <c r="GTS30" s="1468"/>
      <c r="GTT30" s="1466"/>
      <c r="GTU30" s="1466"/>
      <c r="GTV30" s="1466"/>
      <c r="GTW30" s="1469"/>
      <c r="GTX30" s="1465"/>
      <c r="GTY30" s="1466"/>
      <c r="GTZ30" s="1466"/>
      <c r="GUA30" s="1466"/>
      <c r="GUB30" s="1467"/>
      <c r="GUC30" s="1794"/>
      <c r="GUD30" s="1465"/>
      <c r="GUE30" s="1466"/>
      <c r="GUF30" s="1466"/>
      <c r="GUG30" s="1466"/>
      <c r="GUH30" s="1467"/>
      <c r="GUI30" s="1468"/>
      <c r="GUJ30" s="1466"/>
      <c r="GUK30" s="1466"/>
      <c r="GUL30" s="1466"/>
      <c r="GUM30" s="1469"/>
      <c r="GUN30" s="1465"/>
      <c r="GUO30" s="1466"/>
      <c r="GUP30" s="1466"/>
      <c r="GUQ30" s="1466"/>
      <c r="GUR30" s="1467"/>
      <c r="GUS30" s="1794"/>
      <c r="GUT30" s="1465"/>
      <c r="GUU30" s="1466"/>
      <c r="GUV30" s="1466"/>
      <c r="GUW30" s="1466"/>
      <c r="GUX30" s="1467"/>
      <c r="GUY30" s="1468"/>
      <c r="GUZ30" s="1466"/>
      <c r="GVA30" s="1466"/>
      <c r="GVB30" s="1466"/>
      <c r="GVC30" s="1469"/>
      <c r="GVD30" s="1465"/>
      <c r="GVE30" s="1466"/>
      <c r="GVF30" s="1466"/>
      <c r="GVG30" s="1466"/>
      <c r="GVH30" s="1467"/>
      <c r="GVI30" s="1794"/>
      <c r="GVJ30" s="1465"/>
      <c r="GVK30" s="1466"/>
      <c r="GVL30" s="1466"/>
      <c r="GVM30" s="1466"/>
      <c r="GVN30" s="1467"/>
      <c r="GVO30" s="1468"/>
      <c r="GVP30" s="1466"/>
      <c r="GVQ30" s="1466"/>
      <c r="GVR30" s="1466"/>
      <c r="GVS30" s="1469"/>
      <c r="GVT30" s="1465"/>
      <c r="GVU30" s="1466"/>
      <c r="GVV30" s="1466"/>
      <c r="GVW30" s="1466"/>
      <c r="GVX30" s="1467"/>
      <c r="GVY30" s="1794"/>
      <c r="GVZ30" s="1465"/>
      <c r="GWA30" s="1466"/>
      <c r="GWB30" s="1466"/>
      <c r="GWC30" s="1466"/>
      <c r="GWD30" s="1467"/>
      <c r="GWE30" s="1468"/>
      <c r="GWF30" s="1466"/>
      <c r="GWG30" s="1466"/>
      <c r="GWH30" s="1466"/>
      <c r="GWI30" s="1469"/>
      <c r="GWJ30" s="1465"/>
      <c r="GWK30" s="1466"/>
      <c r="GWL30" s="1466"/>
      <c r="GWM30" s="1466"/>
      <c r="GWN30" s="1467"/>
      <c r="GWO30" s="1794"/>
      <c r="GWP30" s="1465"/>
      <c r="GWQ30" s="1466"/>
      <c r="GWR30" s="1466"/>
      <c r="GWS30" s="1466"/>
      <c r="GWT30" s="1467"/>
      <c r="GWU30" s="1468"/>
      <c r="GWV30" s="1466"/>
      <c r="GWW30" s="1466"/>
      <c r="GWX30" s="1466"/>
      <c r="GWY30" s="1469"/>
      <c r="GWZ30" s="1465"/>
      <c r="GXA30" s="1466"/>
      <c r="GXB30" s="1466"/>
      <c r="GXC30" s="1466"/>
      <c r="GXD30" s="1467"/>
      <c r="GXE30" s="1794"/>
      <c r="GXF30" s="1465"/>
      <c r="GXG30" s="1466"/>
      <c r="GXH30" s="1466"/>
      <c r="GXI30" s="1466"/>
      <c r="GXJ30" s="1467"/>
      <c r="GXK30" s="1468"/>
      <c r="GXL30" s="1466"/>
      <c r="GXM30" s="1466"/>
      <c r="GXN30" s="1466"/>
      <c r="GXO30" s="1469"/>
      <c r="GXP30" s="1465"/>
      <c r="GXQ30" s="1466"/>
      <c r="GXR30" s="1466"/>
      <c r="GXS30" s="1466"/>
      <c r="GXT30" s="1467"/>
      <c r="GXU30" s="1794"/>
      <c r="GXV30" s="1465"/>
      <c r="GXW30" s="1466"/>
      <c r="GXX30" s="1466"/>
      <c r="GXY30" s="1466"/>
      <c r="GXZ30" s="1467"/>
      <c r="GYA30" s="1468"/>
      <c r="GYB30" s="1466"/>
      <c r="GYC30" s="1466"/>
      <c r="GYD30" s="1466"/>
      <c r="GYE30" s="1469"/>
      <c r="GYF30" s="1465"/>
      <c r="GYG30" s="1466"/>
      <c r="GYH30" s="1466"/>
      <c r="GYI30" s="1466"/>
      <c r="GYJ30" s="1467"/>
      <c r="GYK30" s="1794"/>
      <c r="GYL30" s="1465"/>
      <c r="GYM30" s="1466"/>
      <c r="GYN30" s="1466"/>
      <c r="GYO30" s="1466"/>
      <c r="GYP30" s="1467"/>
      <c r="GYQ30" s="1468"/>
      <c r="GYR30" s="1466"/>
      <c r="GYS30" s="1466"/>
      <c r="GYT30" s="1466"/>
      <c r="GYU30" s="1469"/>
      <c r="GYV30" s="1465"/>
      <c r="GYW30" s="1466"/>
      <c r="GYX30" s="1466"/>
      <c r="GYY30" s="1466"/>
      <c r="GYZ30" s="1467"/>
      <c r="GZA30" s="1794"/>
      <c r="GZB30" s="1465"/>
      <c r="GZC30" s="1466"/>
      <c r="GZD30" s="1466"/>
      <c r="GZE30" s="1466"/>
      <c r="GZF30" s="1467"/>
      <c r="GZG30" s="1468"/>
      <c r="GZH30" s="1466"/>
      <c r="GZI30" s="1466"/>
      <c r="GZJ30" s="1466"/>
      <c r="GZK30" s="1469"/>
      <c r="GZL30" s="1465"/>
      <c r="GZM30" s="1466"/>
      <c r="GZN30" s="1466"/>
      <c r="GZO30" s="1466"/>
      <c r="GZP30" s="1467"/>
      <c r="GZQ30" s="1794"/>
      <c r="GZR30" s="1465"/>
      <c r="GZS30" s="1466"/>
      <c r="GZT30" s="1466"/>
      <c r="GZU30" s="1466"/>
      <c r="GZV30" s="1467"/>
      <c r="GZW30" s="1468"/>
      <c r="GZX30" s="1466"/>
      <c r="GZY30" s="1466"/>
      <c r="GZZ30" s="1466"/>
      <c r="HAA30" s="1469"/>
      <c r="HAB30" s="1465"/>
      <c r="HAC30" s="1466"/>
      <c r="HAD30" s="1466"/>
      <c r="HAE30" s="1466"/>
      <c r="HAF30" s="1467"/>
      <c r="HAG30" s="1794"/>
      <c r="HAH30" s="1465"/>
      <c r="HAI30" s="1466"/>
      <c r="HAJ30" s="1466"/>
      <c r="HAK30" s="1466"/>
      <c r="HAL30" s="1467"/>
      <c r="HAM30" s="1468"/>
      <c r="HAN30" s="1466"/>
      <c r="HAO30" s="1466"/>
      <c r="HAP30" s="1466"/>
      <c r="HAQ30" s="1469"/>
      <c r="HAR30" s="1465"/>
      <c r="HAS30" s="1466"/>
      <c r="HAT30" s="1466"/>
      <c r="HAU30" s="1466"/>
      <c r="HAV30" s="1467"/>
      <c r="HAW30" s="1794"/>
      <c r="HAX30" s="1465"/>
      <c r="HAY30" s="1466"/>
      <c r="HAZ30" s="1466"/>
      <c r="HBA30" s="1466"/>
      <c r="HBB30" s="1467"/>
      <c r="HBC30" s="1468"/>
      <c r="HBD30" s="1466"/>
      <c r="HBE30" s="1466"/>
      <c r="HBF30" s="1466"/>
      <c r="HBG30" s="1469"/>
      <c r="HBH30" s="1465"/>
      <c r="HBI30" s="1466"/>
      <c r="HBJ30" s="1466"/>
      <c r="HBK30" s="1466"/>
      <c r="HBL30" s="1467"/>
      <c r="HBM30" s="1794"/>
      <c r="HBN30" s="1465"/>
      <c r="HBO30" s="1466"/>
      <c r="HBP30" s="1466"/>
      <c r="HBQ30" s="1466"/>
      <c r="HBR30" s="1467"/>
      <c r="HBS30" s="1468"/>
      <c r="HBT30" s="1466"/>
      <c r="HBU30" s="1466"/>
      <c r="HBV30" s="1466"/>
      <c r="HBW30" s="1469"/>
      <c r="HBX30" s="1465"/>
      <c r="HBY30" s="1466"/>
      <c r="HBZ30" s="1466"/>
      <c r="HCA30" s="1466"/>
      <c r="HCB30" s="1467"/>
      <c r="HCC30" s="1794"/>
      <c r="HCD30" s="1465"/>
      <c r="HCE30" s="1466"/>
      <c r="HCF30" s="1466"/>
      <c r="HCG30" s="1466"/>
      <c r="HCH30" s="1467"/>
      <c r="HCI30" s="1468"/>
      <c r="HCJ30" s="1466"/>
      <c r="HCK30" s="1466"/>
      <c r="HCL30" s="1466"/>
      <c r="HCM30" s="1469"/>
      <c r="HCN30" s="1465"/>
      <c r="HCO30" s="1466"/>
      <c r="HCP30" s="1466"/>
      <c r="HCQ30" s="1466"/>
      <c r="HCR30" s="1467"/>
      <c r="HCS30" s="1794"/>
      <c r="HCT30" s="1465"/>
      <c r="HCU30" s="1466"/>
      <c r="HCV30" s="1466"/>
      <c r="HCW30" s="1466"/>
      <c r="HCX30" s="1467"/>
      <c r="HCY30" s="1468"/>
      <c r="HCZ30" s="1466"/>
      <c r="HDA30" s="1466"/>
      <c r="HDB30" s="1466"/>
      <c r="HDC30" s="1469"/>
      <c r="HDD30" s="1465"/>
      <c r="HDE30" s="1466"/>
      <c r="HDF30" s="1466"/>
      <c r="HDG30" s="1466"/>
      <c r="HDH30" s="1467"/>
      <c r="HDI30" s="1794"/>
      <c r="HDJ30" s="1465"/>
      <c r="HDK30" s="1466"/>
      <c r="HDL30" s="1466"/>
      <c r="HDM30" s="1466"/>
      <c r="HDN30" s="1467"/>
      <c r="HDO30" s="1468"/>
      <c r="HDP30" s="1466"/>
      <c r="HDQ30" s="1466"/>
      <c r="HDR30" s="1466"/>
      <c r="HDS30" s="1469"/>
      <c r="HDT30" s="1465"/>
      <c r="HDU30" s="1466"/>
      <c r="HDV30" s="1466"/>
      <c r="HDW30" s="1466"/>
      <c r="HDX30" s="1467"/>
      <c r="HDY30" s="1794"/>
      <c r="HDZ30" s="1465"/>
      <c r="HEA30" s="1466"/>
      <c r="HEB30" s="1466"/>
      <c r="HEC30" s="1466"/>
      <c r="HED30" s="1467"/>
      <c r="HEE30" s="1468"/>
      <c r="HEF30" s="1466"/>
      <c r="HEG30" s="1466"/>
      <c r="HEH30" s="1466"/>
      <c r="HEI30" s="1469"/>
      <c r="HEJ30" s="1465"/>
      <c r="HEK30" s="1466"/>
      <c r="HEL30" s="1466"/>
      <c r="HEM30" s="1466"/>
      <c r="HEN30" s="1467"/>
      <c r="HEO30" s="1794"/>
      <c r="HEP30" s="1465"/>
      <c r="HEQ30" s="1466"/>
      <c r="HER30" s="1466"/>
      <c r="HES30" s="1466"/>
      <c r="HET30" s="1467"/>
      <c r="HEU30" s="1468"/>
      <c r="HEV30" s="1466"/>
      <c r="HEW30" s="1466"/>
      <c r="HEX30" s="1466"/>
      <c r="HEY30" s="1469"/>
      <c r="HEZ30" s="1465"/>
      <c r="HFA30" s="1466"/>
      <c r="HFB30" s="1466"/>
      <c r="HFC30" s="1466"/>
      <c r="HFD30" s="1467"/>
      <c r="HFE30" s="1794"/>
      <c r="HFF30" s="1465"/>
      <c r="HFG30" s="1466"/>
      <c r="HFH30" s="1466"/>
      <c r="HFI30" s="1466"/>
      <c r="HFJ30" s="1467"/>
      <c r="HFK30" s="1468"/>
      <c r="HFL30" s="1466"/>
      <c r="HFM30" s="1466"/>
      <c r="HFN30" s="1466"/>
      <c r="HFO30" s="1469"/>
      <c r="HFP30" s="1465"/>
      <c r="HFQ30" s="1466"/>
      <c r="HFR30" s="1466"/>
      <c r="HFS30" s="1466"/>
      <c r="HFT30" s="1467"/>
      <c r="HFU30" s="1794"/>
      <c r="HFV30" s="1465"/>
      <c r="HFW30" s="1466"/>
      <c r="HFX30" s="1466"/>
      <c r="HFY30" s="1466"/>
      <c r="HFZ30" s="1467"/>
      <c r="HGA30" s="1468"/>
      <c r="HGB30" s="1466"/>
      <c r="HGC30" s="1466"/>
      <c r="HGD30" s="1466"/>
      <c r="HGE30" s="1469"/>
      <c r="HGF30" s="1465"/>
      <c r="HGG30" s="1466"/>
      <c r="HGH30" s="1466"/>
      <c r="HGI30" s="1466"/>
      <c r="HGJ30" s="1467"/>
      <c r="HGK30" s="1794"/>
      <c r="HGL30" s="1465"/>
      <c r="HGM30" s="1466"/>
      <c r="HGN30" s="1466"/>
      <c r="HGO30" s="1466"/>
      <c r="HGP30" s="1467"/>
      <c r="HGQ30" s="1468"/>
      <c r="HGR30" s="1466"/>
      <c r="HGS30" s="1466"/>
      <c r="HGT30" s="1466"/>
      <c r="HGU30" s="1469"/>
      <c r="HGV30" s="1465"/>
      <c r="HGW30" s="1466"/>
      <c r="HGX30" s="1466"/>
      <c r="HGY30" s="1466"/>
      <c r="HGZ30" s="1467"/>
      <c r="HHA30" s="1794"/>
      <c r="HHB30" s="1465"/>
      <c r="HHC30" s="1466"/>
      <c r="HHD30" s="1466"/>
      <c r="HHE30" s="1466"/>
      <c r="HHF30" s="1467"/>
      <c r="HHG30" s="1468"/>
      <c r="HHH30" s="1466"/>
      <c r="HHI30" s="1466"/>
      <c r="HHJ30" s="1466"/>
      <c r="HHK30" s="1469"/>
      <c r="HHL30" s="1465"/>
      <c r="HHM30" s="1466"/>
      <c r="HHN30" s="1466"/>
      <c r="HHO30" s="1466"/>
      <c r="HHP30" s="1467"/>
      <c r="HHQ30" s="1794"/>
      <c r="HHR30" s="1465"/>
      <c r="HHS30" s="1466"/>
      <c r="HHT30" s="1466"/>
      <c r="HHU30" s="1466"/>
      <c r="HHV30" s="1467"/>
      <c r="HHW30" s="1468"/>
      <c r="HHX30" s="1466"/>
      <c r="HHY30" s="1466"/>
      <c r="HHZ30" s="1466"/>
      <c r="HIA30" s="1469"/>
      <c r="HIB30" s="1465"/>
      <c r="HIC30" s="1466"/>
      <c r="HID30" s="1466"/>
      <c r="HIE30" s="1466"/>
      <c r="HIF30" s="1467"/>
      <c r="HIG30" s="1794"/>
      <c r="HIH30" s="1465"/>
      <c r="HII30" s="1466"/>
      <c r="HIJ30" s="1466"/>
      <c r="HIK30" s="1466"/>
      <c r="HIL30" s="1467"/>
      <c r="HIM30" s="1468"/>
      <c r="HIN30" s="1466"/>
      <c r="HIO30" s="1466"/>
      <c r="HIP30" s="1466"/>
      <c r="HIQ30" s="1469"/>
      <c r="HIR30" s="1465"/>
      <c r="HIS30" s="1466"/>
      <c r="HIT30" s="1466"/>
      <c r="HIU30" s="1466"/>
      <c r="HIV30" s="1467"/>
      <c r="HIW30" s="1794"/>
      <c r="HIX30" s="1465"/>
      <c r="HIY30" s="1466"/>
      <c r="HIZ30" s="1466"/>
      <c r="HJA30" s="1466"/>
      <c r="HJB30" s="1467"/>
      <c r="HJC30" s="1468"/>
      <c r="HJD30" s="1466"/>
      <c r="HJE30" s="1466"/>
      <c r="HJF30" s="1466"/>
      <c r="HJG30" s="1469"/>
      <c r="HJH30" s="1465"/>
      <c r="HJI30" s="1466"/>
      <c r="HJJ30" s="1466"/>
      <c r="HJK30" s="1466"/>
      <c r="HJL30" s="1467"/>
      <c r="HJM30" s="1794"/>
      <c r="HJN30" s="1465"/>
      <c r="HJO30" s="1466"/>
      <c r="HJP30" s="1466"/>
      <c r="HJQ30" s="1466"/>
      <c r="HJR30" s="1467"/>
      <c r="HJS30" s="1468"/>
      <c r="HJT30" s="1466"/>
      <c r="HJU30" s="1466"/>
      <c r="HJV30" s="1466"/>
      <c r="HJW30" s="1469"/>
      <c r="HJX30" s="1465"/>
      <c r="HJY30" s="1466"/>
      <c r="HJZ30" s="1466"/>
      <c r="HKA30" s="1466"/>
      <c r="HKB30" s="1467"/>
      <c r="HKC30" s="1794"/>
      <c r="HKD30" s="1465"/>
      <c r="HKE30" s="1466"/>
      <c r="HKF30" s="1466"/>
      <c r="HKG30" s="1466"/>
      <c r="HKH30" s="1467"/>
      <c r="HKI30" s="1468"/>
      <c r="HKJ30" s="1466"/>
      <c r="HKK30" s="1466"/>
      <c r="HKL30" s="1466"/>
      <c r="HKM30" s="1469"/>
      <c r="HKN30" s="1465"/>
      <c r="HKO30" s="1466"/>
      <c r="HKP30" s="1466"/>
      <c r="HKQ30" s="1466"/>
      <c r="HKR30" s="1467"/>
      <c r="HKS30" s="1794"/>
      <c r="HKT30" s="1465"/>
      <c r="HKU30" s="1466"/>
      <c r="HKV30" s="1466"/>
      <c r="HKW30" s="1466"/>
      <c r="HKX30" s="1467"/>
      <c r="HKY30" s="1468"/>
      <c r="HKZ30" s="1466"/>
      <c r="HLA30" s="1466"/>
      <c r="HLB30" s="1466"/>
      <c r="HLC30" s="1469"/>
      <c r="HLD30" s="1465"/>
      <c r="HLE30" s="1466"/>
      <c r="HLF30" s="1466"/>
      <c r="HLG30" s="1466"/>
      <c r="HLH30" s="1467"/>
      <c r="HLI30" s="1794"/>
      <c r="HLJ30" s="1465"/>
      <c r="HLK30" s="1466"/>
      <c r="HLL30" s="1466"/>
      <c r="HLM30" s="1466"/>
      <c r="HLN30" s="1467"/>
      <c r="HLO30" s="1468"/>
      <c r="HLP30" s="1466"/>
      <c r="HLQ30" s="1466"/>
      <c r="HLR30" s="1466"/>
      <c r="HLS30" s="1469"/>
      <c r="HLT30" s="1465"/>
      <c r="HLU30" s="1466"/>
      <c r="HLV30" s="1466"/>
      <c r="HLW30" s="1466"/>
      <c r="HLX30" s="1467"/>
      <c r="HLY30" s="1794"/>
      <c r="HLZ30" s="1465"/>
      <c r="HMA30" s="1466"/>
      <c r="HMB30" s="1466"/>
      <c r="HMC30" s="1466"/>
      <c r="HMD30" s="1467"/>
      <c r="HME30" s="1468"/>
      <c r="HMF30" s="1466"/>
      <c r="HMG30" s="1466"/>
      <c r="HMH30" s="1466"/>
      <c r="HMI30" s="1469"/>
      <c r="HMJ30" s="1465"/>
      <c r="HMK30" s="1466"/>
      <c r="HML30" s="1466"/>
      <c r="HMM30" s="1466"/>
      <c r="HMN30" s="1467"/>
      <c r="HMO30" s="1794"/>
      <c r="HMP30" s="1465"/>
      <c r="HMQ30" s="1466"/>
      <c r="HMR30" s="1466"/>
      <c r="HMS30" s="1466"/>
      <c r="HMT30" s="1467"/>
      <c r="HMU30" s="1468"/>
      <c r="HMV30" s="1466"/>
      <c r="HMW30" s="1466"/>
      <c r="HMX30" s="1466"/>
      <c r="HMY30" s="1469"/>
      <c r="HMZ30" s="1465"/>
      <c r="HNA30" s="1466"/>
      <c r="HNB30" s="1466"/>
      <c r="HNC30" s="1466"/>
      <c r="HND30" s="1467"/>
      <c r="HNE30" s="1794"/>
      <c r="HNF30" s="1465"/>
      <c r="HNG30" s="1466"/>
      <c r="HNH30" s="1466"/>
      <c r="HNI30" s="1466"/>
      <c r="HNJ30" s="1467"/>
      <c r="HNK30" s="1468"/>
      <c r="HNL30" s="1466"/>
      <c r="HNM30" s="1466"/>
      <c r="HNN30" s="1466"/>
      <c r="HNO30" s="1469"/>
      <c r="HNP30" s="1465"/>
      <c r="HNQ30" s="1466"/>
      <c r="HNR30" s="1466"/>
      <c r="HNS30" s="1466"/>
      <c r="HNT30" s="1467"/>
      <c r="HNU30" s="1794"/>
      <c r="HNV30" s="1465"/>
      <c r="HNW30" s="1466"/>
      <c r="HNX30" s="1466"/>
      <c r="HNY30" s="1466"/>
      <c r="HNZ30" s="1467"/>
      <c r="HOA30" s="1468"/>
      <c r="HOB30" s="1466"/>
      <c r="HOC30" s="1466"/>
      <c r="HOD30" s="1466"/>
      <c r="HOE30" s="1469"/>
      <c r="HOF30" s="1465"/>
      <c r="HOG30" s="1466"/>
      <c r="HOH30" s="1466"/>
      <c r="HOI30" s="1466"/>
      <c r="HOJ30" s="1467"/>
      <c r="HOK30" s="1794"/>
      <c r="HOL30" s="1465"/>
      <c r="HOM30" s="1466"/>
      <c r="HON30" s="1466"/>
      <c r="HOO30" s="1466"/>
      <c r="HOP30" s="1467"/>
      <c r="HOQ30" s="1468"/>
      <c r="HOR30" s="1466"/>
      <c r="HOS30" s="1466"/>
      <c r="HOT30" s="1466"/>
      <c r="HOU30" s="1469"/>
      <c r="HOV30" s="1465"/>
      <c r="HOW30" s="1466"/>
      <c r="HOX30" s="1466"/>
      <c r="HOY30" s="1466"/>
      <c r="HOZ30" s="1467"/>
      <c r="HPA30" s="1794"/>
      <c r="HPB30" s="1465"/>
      <c r="HPC30" s="1466"/>
      <c r="HPD30" s="1466"/>
      <c r="HPE30" s="1466"/>
      <c r="HPF30" s="1467"/>
      <c r="HPG30" s="1468"/>
      <c r="HPH30" s="1466"/>
      <c r="HPI30" s="1466"/>
      <c r="HPJ30" s="1466"/>
      <c r="HPK30" s="1469"/>
      <c r="HPL30" s="1465"/>
      <c r="HPM30" s="1466"/>
      <c r="HPN30" s="1466"/>
      <c r="HPO30" s="1466"/>
      <c r="HPP30" s="1467"/>
      <c r="HPQ30" s="1794"/>
      <c r="HPR30" s="1465"/>
      <c r="HPS30" s="1466"/>
      <c r="HPT30" s="1466"/>
      <c r="HPU30" s="1466"/>
      <c r="HPV30" s="1467"/>
      <c r="HPW30" s="1468"/>
      <c r="HPX30" s="1466"/>
      <c r="HPY30" s="1466"/>
      <c r="HPZ30" s="1466"/>
      <c r="HQA30" s="1469"/>
      <c r="HQB30" s="1465"/>
      <c r="HQC30" s="1466"/>
      <c r="HQD30" s="1466"/>
      <c r="HQE30" s="1466"/>
      <c r="HQF30" s="1467"/>
      <c r="HQG30" s="1794"/>
      <c r="HQH30" s="1465"/>
      <c r="HQI30" s="1466"/>
      <c r="HQJ30" s="1466"/>
      <c r="HQK30" s="1466"/>
      <c r="HQL30" s="1467"/>
      <c r="HQM30" s="1468"/>
      <c r="HQN30" s="1466"/>
      <c r="HQO30" s="1466"/>
      <c r="HQP30" s="1466"/>
      <c r="HQQ30" s="1469"/>
      <c r="HQR30" s="1465"/>
      <c r="HQS30" s="1466"/>
      <c r="HQT30" s="1466"/>
      <c r="HQU30" s="1466"/>
      <c r="HQV30" s="1467"/>
      <c r="HQW30" s="1794"/>
      <c r="HQX30" s="1465"/>
      <c r="HQY30" s="1466"/>
      <c r="HQZ30" s="1466"/>
      <c r="HRA30" s="1466"/>
      <c r="HRB30" s="1467"/>
      <c r="HRC30" s="1468"/>
      <c r="HRD30" s="1466"/>
      <c r="HRE30" s="1466"/>
      <c r="HRF30" s="1466"/>
      <c r="HRG30" s="1469"/>
      <c r="HRH30" s="1465"/>
      <c r="HRI30" s="1466"/>
      <c r="HRJ30" s="1466"/>
      <c r="HRK30" s="1466"/>
      <c r="HRL30" s="1467"/>
      <c r="HRM30" s="1794"/>
      <c r="HRN30" s="1465"/>
      <c r="HRO30" s="1466"/>
      <c r="HRP30" s="1466"/>
      <c r="HRQ30" s="1466"/>
      <c r="HRR30" s="1467"/>
      <c r="HRS30" s="1468"/>
      <c r="HRT30" s="1466"/>
      <c r="HRU30" s="1466"/>
      <c r="HRV30" s="1466"/>
      <c r="HRW30" s="1469"/>
      <c r="HRX30" s="1465"/>
      <c r="HRY30" s="1466"/>
      <c r="HRZ30" s="1466"/>
      <c r="HSA30" s="1466"/>
      <c r="HSB30" s="1467"/>
      <c r="HSC30" s="1794"/>
      <c r="HSD30" s="1465"/>
      <c r="HSE30" s="1466"/>
      <c r="HSF30" s="1466"/>
      <c r="HSG30" s="1466"/>
      <c r="HSH30" s="1467"/>
      <c r="HSI30" s="1468"/>
      <c r="HSJ30" s="1466"/>
      <c r="HSK30" s="1466"/>
      <c r="HSL30" s="1466"/>
      <c r="HSM30" s="1469"/>
      <c r="HSN30" s="1465"/>
      <c r="HSO30" s="1466"/>
      <c r="HSP30" s="1466"/>
      <c r="HSQ30" s="1466"/>
      <c r="HSR30" s="1467"/>
      <c r="HSS30" s="1794"/>
      <c r="HST30" s="1465"/>
      <c r="HSU30" s="1466"/>
      <c r="HSV30" s="1466"/>
      <c r="HSW30" s="1466"/>
      <c r="HSX30" s="1467"/>
      <c r="HSY30" s="1468"/>
      <c r="HSZ30" s="1466"/>
      <c r="HTA30" s="1466"/>
      <c r="HTB30" s="1466"/>
      <c r="HTC30" s="1469"/>
      <c r="HTD30" s="1465"/>
      <c r="HTE30" s="1466"/>
      <c r="HTF30" s="1466"/>
      <c r="HTG30" s="1466"/>
      <c r="HTH30" s="1467"/>
      <c r="HTI30" s="1794"/>
      <c r="HTJ30" s="1465"/>
      <c r="HTK30" s="1466"/>
      <c r="HTL30" s="1466"/>
      <c r="HTM30" s="1466"/>
      <c r="HTN30" s="1467"/>
      <c r="HTO30" s="1468"/>
      <c r="HTP30" s="1466"/>
      <c r="HTQ30" s="1466"/>
      <c r="HTR30" s="1466"/>
      <c r="HTS30" s="1469"/>
      <c r="HTT30" s="1465"/>
      <c r="HTU30" s="1466"/>
      <c r="HTV30" s="1466"/>
      <c r="HTW30" s="1466"/>
      <c r="HTX30" s="1467"/>
      <c r="HTY30" s="1794"/>
      <c r="HTZ30" s="1465"/>
      <c r="HUA30" s="1466"/>
      <c r="HUB30" s="1466"/>
      <c r="HUC30" s="1466"/>
      <c r="HUD30" s="1467"/>
      <c r="HUE30" s="1468"/>
      <c r="HUF30" s="1466"/>
      <c r="HUG30" s="1466"/>
      <c r="HUH30" s="1466"/>
      <c r="HUI30" s="1469"/>
      <c r="HUJ30" s="1465"/>
      <c r="HUK30" s="1466"/>
      <c r="HUL30" s="1466"/>
      <c r="HUM30" s="1466"/>
      <c r="HUN30" s="1467"/>
      <c r="HUO30" s="1794"/>
      <c r="HUP30" s="1465"/>
      <c r="HUQ30" s="1466"/>
      <c r="HUR30" s="1466"/>
      <c r="HUS30" s="1466"/>
      <c r="HUT30" s="1467"/>
      <c r="HUU30" s="1468"/>
      <c r="HUV30" s="1466"/>
      <c r="HUW30" s="1466"/>
      <c r="HUX30" s="1466"/>
      <c r="HUY30" s="1469"/>
      <c r="HUZ30" s="1465"/>
      <c r="HVA30" s="1466"/>
      <c r="HVB30" s="1466"/>
      <c r="HVC30" s="1466"/>
      <c r="HVD30" s="1467"/>
      <c r="HVE30" s="1794"/>
      <c r="HVF30" s="1465"/>
      <c r="HVG30" s="1466"/>
      <c r="HVH30" s="1466"/>
      <c r="HVI30" s="1466"/>
      <c r="HVJ30" s="1467"/>
      <c r="HVK30" s="1468"/>
      <c r="HVL30" s="1466"/>
      <c r="HVM30" s="1466"/>
      <c r="HVN30" s="1466"/>
      <c r="HVO30" s="1469"/>
      <c r="HVP30" s="1465"/>
      <c r="HVQ30" s="1466"/>
      <c r="HVR30" s="1466"/>
      <c r="HVS30" s="1466"/>
      <c r="HVT30" s="1467"/>
      <c r="HVU30" s="1794"/>
      <c r="HVV30" s="1465"/>
      <c r="HVW30" s="1466"/>
      <c r="HVX30" s="1466"/>
      <c r="HVY30" s="1466"/>
      <c r="HVZ30" s="1467"/>
      <c r="HWA30" s="1468"/>
      <c r="HWB30" s="1466"/>
      <c r="HWC30" s="1466"/>
      <c r="HWD30" s="1466"/>
      <c r="HWE30" s="1469"/>
      <c r="HWF30" s="1465"/>
      <c r="HWG30" s="1466"/>
      <c r="HWH30" s="1466"/>
      <c r="HWI30" s="1466"/>
      <c r="HWJ30" s="1467"/>
      <c r="HWK30" s="1794"/>
      <c r="HWL30" s="1465"/>
      <c r="HWM30" s="1466"/>
      <c r="HWN30" s="1466"/>
      <c r="HWO30" s="1466"/>
      <c r="HWP30" s="1467"/>
      <c r="HWQ30" s="1468"/>
      <c r="HWR30" s="1466"/>
      <c r="HWS30" s="1466"/>
      <c r="HWT30" s="1466"/>
      <c r="HWU30" s="1469"/>
      <c r="HWV30" s="1465"/>
      <c r="HWW30" s="1466"/>
      <c r="HWX30" s="1466"/>
      <c r="HWY30" s="1466"/>
      <c r="HWZ30" s="1467"/>
      <c r="HXA30" s="1794"/>
      <c r="HXB30" s="1465"/>
      <c r="HXC30" s="1466"/>
      <c r="HXD30" s="1466"/>
      <c r="HXE30" s="1466"/>
      <c r="HXF30" s="1467"/>
      <c r="HXG30" s="1468"/>
      <c r="HXH30" s="1466"/>
      <c r="HXI30" s="1466"/>
      <c r="HXJ30" s="1466"/>
      <c r="HXK30" s="1469"/>
      <c r="HXL30" s="1465"/>
      <c r="HXM30" s="1466"/>
      <c r="HXN30" s="1466"/>
      <c r="HXO30" s="1466"/>
      <c r="HXP30" s="1467"/>
      <c r="HXQ30" s="1794"/>
      <c r="HXR30" s="1465"/>
      <c r="HXS30" s="1466"/>
      <c r="HXT30" s="1466"/>
      <c r="HXU30" s="1466"/>
      <c r="HXV30" s="1467"/>
      <c r="HXW30" s="1468"/>
      <c r="HXX30" s="1466"/>
      <c r="HXY30" s="1466"/>
      <c r="HXZ30" s="1466"/>
      <c r="HYA30" s="1469"/>
      <c r="HYB30" s="1465"/>
      <c r="HYC30" s="1466"/>
      <c r="HYD30" s="1466"/>
      <c r="HYE30" s="1466"/>
      <c r="HYF30" s="1467"/>
      <c r="HYG30" s="1794"/>
      <c r="HYH30" s="1465"/>
      <c r="HYI30" s="1466"/>
      <c r="HYJ30" s="1466"/>
      <c r="HYK30" s="1466"/>
      <c r="HYL30" s="1467"/>
      <c r="HYM30" s="1468"/>
      <c r="HYN30" s="1466"/>
      <c r="HYO30" s="1466"/>
      <c r="HYP30" s="1466"/>
      <c r="HYQ30" s="1469"/>
      <c r="HYR30" s="1465"/>
      <c r="HYS30" s="1466"/>
      <c r="HYT30" s="1466"/>
      <c r="HYU30" s="1466"/>
      <c r="HYV30" s="1467"/>
      <c r="HYW30" s="1794"/>
      <c r="HYX30" s="1465"/>
      <c r="HYY30" s="1466"/>
      <c r="HYZ30" s="1466"/>
      <c r="HZA30" s="1466"/>
      <c r="HZB30" s="1467"/>
      <c r="HZC30" s="1468"/>
      <c r="HZD30" s="1466"/>
      <c r="HZE30" s="1466"/>
      <c r="HZF30" s="1466"/>
      <c r="HZG30" s="1469"/>
      <c r="HZH30" s="1465"/>
      <c r="HZI30" s="1466"/>
      <c r="HZJ30" s="1466"/>
      <c r="HZK30" s="1466"/>
      <c r="HZL30" s="1467"/>
      <c r="HZM30" s="1794"/>
      <c r="HZN30" s="1465"/>
      <c r="HZO30" s="1466"/>
      <c r="HZP30" s="1466"/>
      <c r="HZQ30" s="1466"/>
      <c r="HZR30" s="1467"/>
      <c r="HZS30" s="1468"/>
      <c r="HZT30" s="1466"/>
      <c r="HZU30" s="1466"/>
      <c r="HZV30" s="1466"/>
      <c r="HZW30" s="1469"/>
      <c r="HZX30" s="1465"/>
      <c r="HZY30" s="1466"/>
      <c r="HZZ30" s="1466"/>
      <c r="IAA30" s="1466"/>
      <c r="IAB30" s="1467"/>
      <c r="IAC30" s="1794"/>
      <c r="IAD30" s="1465"/>
      <c r="IAE30" s="1466"/>
      <c r="IAF30" s="1466"/>
      <c r="IAG30" s="1466"/>
      <c r="IAH30" s="1467"/>
      <c r="IAI30" s="1468"/>
      <c r="IAJ30" s="1466"/>
      <c r="IAK30" s="1466"/>
      <c r="IAL30" s="1466"/>
      <c r="IAM30" s="1469"/>
      <c r="IAN30" s="1465"/>
      <c r="IAO30" s="1466"/>
      <c r="IAP30" s="1466"/>
      <c r="IAQ30" s="1466"/>
      <c r="IAR30" s="1467"/>
      <c r="IAS30" s="1794"/>
      <c r="IAT30" s="1465"/>
      <c r="IAU30" s="1466"/>
      <c r="IAV30" s="1466"/>
      <c r="IAW30" s="1466"/>
      <c r="IAX30" s="1467"/>
      <c r="IAY30" s="1468"/>
      <c r="IAZ30" s="1466"/>
      <c r="IBA30" s="1466"/>
      <c r="IBB30" s="1466"/>
      <c r="IBC30" s="1469"/>
      <c r="IBD30" s="1465"/>
      <c r="IBE30" s="1466"/>
      <c r="IBF30" s="1466"/>
      <c r="IBG30" s="1466"/>
      <c r="IBH30" s="1467"/>
      <c r="IBI30" s="1794"/>
      <c r="IBJ30" s="1465"/>
      <c r="IBK30" s="1466"/>
      <c r="IBL30" s="1466"/>
      <c r="IBM30" s="1466"/>
      <c r="IBN30" s="1467"/>
      <c r="IBO30" s="1468"/>
      <c r="IBP30" s="1466"/>
      <c r="IBQ30" s="1466"/>
      <c r="IBR30" s="1466"/>
      <c r="IBS30" s="1469"/>
      <c r="IBT30" s="1465"/>
      <c r="IBU30" s="1466"/>
      <c r="IBV30" s="1466"/>
      <c r="IBW30" s="1466"/>
      <c r="IBX30" s="1467"/>
      <c r="IBY30" s="1794"/>
      <c r="IBZ30" s="1465"/>
      <c r="ICA30" s="1466"/>
      <c r="ICB30" s="1466"/>
      <c r="ICC30" s="1466"/>
      <c r="ICD30" s="1467"/>
      <c r="ICE30" s="1468"/>
      <c r="ICF30" s="1466"/>
      <c r="ICG30" s="1466"/>
      <c r="ICH30" s="1466"/>
      <c r="ICI30" s="1469"/>
      <c r="ICJ30" s="1465"/>
      <c r="ICK30" s="1466"/>
      <c r="ICL30" s="1466"/>
      <c r="ICM30" s="1466"/>
      <c r="ICN30" s="1467"/>
      <c r="ICO30" s="1794"/>
      <c r="ICP30" s="1465"/>
      <c r="ICQ30" s="1466"/>
      <c r="ICR30" s="1466"/>
      <c r="ICS30" s="1466"/>
      <c r="ICT30" s="1467"/>
      <c r="ICU30" s="1468"/>
      <c r="ICV30" s="1466"/>
      <c r="ICW30" s="1466"/>
      <c r="ICX30" s="1466"/>
      <c r="ICY30" s="1469"/>
      <c r="ICZ30" s="1465"/>
      <c r="IDA30" s="1466"/>
      <c r="IDB30" s="1466"/>
      <c r="IDC30" s="1466"/>
      <c r="IDD30" s="1467"/>
      <c r="IDE30" s="1794"/>
      <c r="IDF30" s="1465"/>
      <c r="IDG30" s="1466"/>
      <c r="IDH30" s="1466"/>
      <c r="IDI30" s="1466"/>
      <c r="IDJ30" s="1467"/>
      <c r="IDK30" s="1468"/>
      <c r="IDL30" s="1466"/>
      <c r="IDM30" s="1466"/>
      <c r="IDN30" s="1466"/>
      <c r="IDO30" s="1469"/>
      <c r="IDP30" s="1465"/>
      <c r="IDQ30" s="1466"/>
      <c r="IDR30" s="1466"/>
      <c r="IDS30" s="1466"/>
      <c r="IDT30" s="1467"/>
      <c r="IDU30" s="1794"/>
      <c r="IDV30" s="1465"/>
      <c r="IDW30" s="1466"/>
      <c r="IDX30" s="1466"/>
      <c r="IDY30" s="1466"/>
      <c r="IDZ30" s="1467"/>
      <c r="IEA30" s="1468"/>
      <c r="IEB30" s="1466"/>
      <c r="IEC30" s="1466"/>
      <c r="IED30" s="1466"/>
      <c r="IEE30" s="1469"/>
      <c r="IEF30" s="1465"/>
      <c r="IEG30" s="1466"/>
      <c r="IEH30" s="1466"/>
      <c r="IEI30" s="1466"/>
      <c r="IEJ30" s="1467"/>
      <c r="IEK30" s="1794"/>
      <c r="IEL30" s="1465"/>
      <c r="IEM30" s="1466"/>
      <c r="IEN30" s="1466"/>
      <c r="IEO30" s="1466"/>
      <c r="IEP30" s="1467"/>
      <c r="IEQ30" s="1468"/>
      <c r="IER30" s="1466"/>
      <c r="IES30" s="1466"/>
      <c r="IET30" s="1466"/>
      <c r="IEU30" s="1469"/>
      <c r="IEV30" s="1465"/>
      <c r="IEW30" s="1466"/>
      <c r="IEX30" s="1466"/>
      <c r="IEY30" s="1466"/>
      <c r="IEZ30" s="1467"/>
      <c r="IFA30" s="1794"/>
      <c r="IFB30" s="1465"/>
      <c r="IFC30" s="1466"/>
      <c r="IFD30" s="1466"/>
      <c r="IFE30" s="1466"/>
      <c r="IFF30" s="1467"/>
      <c r="IFG30" s="1468"/>
      <c r="IFH30" s="1466"/>
      <c r="IFI30" s="1466"/>
      <c r="IFJ30" s="1466"/>
      <c r="IFK30" s="1469"/>
      <c r="IFL30" s="1465"/>
      <c r="IFM30" s="1466"/>
      <c r="IFN30" s="1466"/>
      <c r="IFO30" s="1466"/>
      <c r="IFP30" s="1467"/>
      <c r="IFQ30" s="1794"/>
      <c r="IFR30" s="1465"/>
      <c r="IFS30" s="1466"/>
      <c r="IFT30" s="1466"/>
      <c r="IFU30" s="1466"/>
      <c r="IFV30" s="1467"/>
      <c r="IFW30" s="1468"/>
      <c r="IFX30" s="1466"/>
      <c r="IFY30" s="1466"/>
      <c r="IFZ30" s="1466"/>
      <c r="IGA30" s="1469"/>
      <c r="IGB30" s="1465"/>
      <c r="IGC30" s="1466"/>
      <c r="IGD30" s="1466"/>
      <c r="IGE30" s="1466"/>
      <c r="IGF30" s="1467"/>
      <c r="IGG30" s="1794"/>
      <c r="IGH30" s="1465"/>
      <c r="IGI30" s="1466"/>
      <c r="IGJ30" s="1466"/>
      <c r="IGK30" s="1466"/>
      <c r="IGL30" s="1467"/>
      <c r="IGM30" s="1468"/>
      <c r="IGN30" s="1466"/>
      <c r="IGO30" s="1466"/>
      <c r="IGP30" s="1466"/>
      <c r="IGQ30" s="1469"/>
      <c r="IGR30" s="1465"/>
      <c r="IGS30" s="1466"/>
      <c r="IGT30" s="1466"/>
      <c r="IGU30" s="1466"/>
      <c r="IGV30" s="1467"/>
      <c r="IGW30" s="1794"/>
      <c r="IGX30" s="1465"/>
      <c r="IGY30" s="1466"/>
      <c r="IGZ30" s="1466"/>
      <c r="IHA30" s="1466"/>
      <c r="IHB30" s="1467"/>
      <c r="IHC30" s="1468"/>
      <c r="IHD30" s="1466"/>
      <c r="IHE30" s="1466"/>
      <c r="IHF30" s="1466"/>
      <c r="IHG30" s="1469"/>
      <c r="IHH30" s="1465"/>
      <c r="IHI30" s="1466"/>
      <c r="IHJ30" s="1466"/>
      <c r="IHK30" s="1466"/>
      <c r="IHL30" s="1467"/>
      <c r="IHM30" s="1794"/>
      <c r="IHN30" s="1465"/>
      <c r="IHO30" s="1466"/>
      <c r="IHP30" s="1466"/>
      <c r="IHQ30" s="1466"/>
      <c r="IHR30" s="1467"/>
      <c r="IHS30" s="1468"/>
      <c r="IHT30" s="1466"/>
      <c r="IHU30" s="1466"/>
      <c r="IHV30" s="1466"/>
      <c r="IHW30" s="1469"/>
      <c r="IHX30" s="1465"/>
      <c r="IHY30" s="1466"/>
      <c r="IHZ30" s="1466"/>
      <c r="IIA30" s="1466"/>
      <c r="IIB30" s="1467"/>
      <c r="IIC30" s="1794"/>
      <c r="IID30" s="1465"/>
      <c r="IIE30" s="1466"/>
      <c r="IIF30" s="1466"/>
      <c r="IIG30" s="1466"/>
      <c r="IIH30" s="1467"/>
      <c r="III30" s="1468"/>
      <c r="IIJ30" s="1466"/>
      <c r="IIK30" s="1466"/>
      <c r="IIL30" s="1466"/>
      <c r="IIM30" s="1469"/>
      <c r="IIN30" s="1465"/>
      <c r="IIO30" s="1466"/>
      <c r="IIP30" s="1466"/>
      <c r="IIQ30" s="1466"/>
      <c r="IIR30" s="1467"/>
      <c r="IIS30" s="1794"/>
      <c r="IIT30" s="1465"/>
      <c r="IIU30" s="1466"/>
      <c r="IIV30" s="1466"/>
      <c r="IIW30" s="1466"/>
      <c r="IIX30" s="1467"/>
      <c r="IIY30" s="1468"/>
      <c r="IIZ30" s="1466"/>
      <c r="IJA30" s="1466"/>
      <c r="IJB30" s="1466"/>
      <c r="IJC30" s="1469"/>
      <c r="IJD30" s="1465"/>
      <c r="IJE30" s="1466"/>
      <c r="IJF30" s="1466"/>
      <c r="IJG30" s="1466"/>
      <c r="IJH30" s="1467"/>
      <c r="IJI30" s="1794"/>
      <c r="IJJ30" s="1465"/>
      <c r="IJK30" s="1466"/>
      <c r="IJL30" s="1466"/>
      <c r="IJM30" s="1466"/>
      <c r="IJN30" s="1467"/>
      <c r="IJO30" s="1468"/>
      <c r="IJP30" s="1466"/>
      <c r="IJQ30" s="1466"/>
      <c r="IJR30" s="1466"/>
      <c r="IJS30" s="1469"/>
      <c r="IJT30" s="1465"/>
      <c r="IJU30" s="1466"/>
      <c r="IJV30" s="1466"/>
      <c r="IJW30" s="1466"/>
      <c r="IJX30" s="1467"/>
      <c r="IJY30" s="1794"/>
      <c r="IJZ30" s="1465"/>
      <c r="IKA30" s="1466"/>
      <c r="IKB30" s="1466"/>
      <c r="IKC30" s="1466"/>
      <c r="IKD30" s="1467"/>
      <c r="IKE30" s="1468"/>
      <c r="IKF30" s="1466"/>
      <c r="IKG30" s="1466"/>
      <c r="IKH30" s="1466"/>
      <c r="IKI30" s="1469"/>
      <c r="IKJ30" s="1465"/>
      <c r="IKK30" s="1466"/>
      <c r="IKL30" s="1466"/>
      <c r="IKM30" s="1466"/>
      <c r="IKN30" s="1467"/>
      <c r="IKO30" s="1794"/>
      <c r="IKP30" s="1465"/>
      <c r="IKQ30" s="1466"/>
      <c r="IKR30" s="1466"/>
      <c r="IKS30" s="1466"/>
      <c r="IKT30" s="1467"/>
      <c r="IKU30" s="1468"/>
      <c r="IKV30" s="1466"/>
      <c r="IKW30" s="1466"/>
      <c r="IKX30" s="1466"/>
      <c r="IKY30" s="1469"/>
      <c r="IKZ30" s="1465"/>
      <c r="ILA30" s="1466"/>
      <c r="ILB30" s="1466"/>
      <c r="ILC30" s="1466"/>
      <c r="ILD30" s="1467"/>
      <c r="ILE30" s="1794"/>
      <c r="ILF30" s="1465"/>
      <c r="ILG30" s="1466"/>
      <c r="ILH30" s="1466"/>
      <c r="ILI30" s="1466"/>
      <c r="ILJ30" s="1467"/>
      <c r="ILK30" s="1468"/>
      <c r="ILL30" s="1466"/>
      <c r="ILM30" s="1466"/>
      <c r="ILN30" s="1466"/>
      <c r="ILO30" s="1469"/>
      <c r="ILP30" s="1465"/>
      <c r="ILQ30" s="1466"/>
      <c r="ILR30" s="1466"/>
      <c r="ILS30" s="1466"/>
      <c r="ILT30" s="1467"/>
      <c r="ILU30" s="1794"/>
      <c r="ILV30" s="1465"/>
      <c r="ILW30" s="1466"/>
      <c r="ILX30" s="1466"/>
      <c r="ILY30" s="1466"/>
      <c r="ILZ30" s="1467"/>
      <c r="IMA30" s="1468"/>
      <c r="IMB30" s="1466"/>
      <c r="IMC30" s="1466"/>
      <c r="IMD30" s="1466"/>
      <c r="IME30" s="1469"/>
      <c r="IMF30" s="1465"/>
      <c r="IMG30" s="1466"/>
      <c r="IMH30" s="1466"/>
      <c r="IMI30" s="1466"/>
      <c r="IMJ30" s="1467"/>
      <c r="IMK30" s="1794"/>
      <c r="IML30" s="1465"/>
      <c r="IMM30" s="1466"/>
      <c r="IMN30" s="1466"/>
      <c r="IMO30" s="1466"/>
      <c r="IMP30" s="1467"/>
      <c r="IMQ30" s="1468"/>
      <c r="IMR30" s="1466"/>
      <c r="IMS30" s="1466"/>
      <c r="IMT30" s="1466"/>
      <c r="IMU30" s="1469"/>
      <c r="IMV30" s="1465"/>
      <c r="IMW30" s="1466"/>
      <c r="IMX30" s="1466"/>
      <c r="IMY30" s="1466"/>
      <c r="IMZ30" s="1467"/>
      <c r="INA30" s="1794"/>
      <c r="INB30" s="1465"/>
      <c r="INC30" s="1466"/>
      <c r="IND30" s="1466"/>
      <c r="INE30" s="1466"/>
      <c r="INF30" s="1467"/>
      <c r="ING30" s="1468"/>
      <c r="INH30" s="1466"/>
      <c r="INI30" s="1466"/>
      <c r="INJ30" s="1466"/>
      <c r="INK30" s="1469"/>
      <c r="INL30" s="1465"/>
      <c r="INM30" s="1466"/>
      <c r="INN30" s="1466"/>
      <c r="INO30" s="1466"/>
      <c r="INP30" s="1467"/>
      <c r="INQ30" s="1794"/>
      <c r="INR30" s="1465"/>
      <c r="INS30" s="1466"/>
      <c r="INT30" s="1466"/>
      <c r="INU30" s="1466"/>
      <c r="INV30" s="1467"/>
      <c r="INW30" s="1468"/>
      <c r="INX30" s="1466"/>
      <c r="INY30" s="1466"/>
      <c r="INZ30" s="1466"/>
      <c r="IOA30" s="1469"/>
      <c r="IOB30" s="1465"/>
      <c r="IOC30" s="1466"/>
      <c r="IOD30" s="1466"/>
      <c r="IOE30" s="1466"/>
      <c r="IOF30" s="1467"/>
      <c r="IOG30" s="1794"/>
      <c r="IOH30" s="1465"/>
      <c r="IOI30" s="1466"/>
      <c r="IOJ30" s="1466"/>
      <c r="IOK30" s="1466"/>
      <c r="IOL30" s="1467"/>
      <c r="IOM30" s="1468"/>
      <c r="ION30" s="1466"/>
      <c r="IOO30" s="1466"/>
      <c r="IOP30" s="1466"/>
      <c r="IOQ30" s="1469"/>
      <c r="IOR30" s="1465"/>
      <c r="IOS30" s="1466"/>
      <c r="IOT30" s="1466"/>
      <c r="IOU30" s="1466"/>
      <c r="IOV30" s="1467"/>
      <c r="IOW30" s="1794"/>
      <c r="IOX30" s="1465"/>
      <c r="IOY30" s="1466"/>
      <c r="IOZ30" s="1466"/>
      <c r="IPA30" s="1466"/>
      <c r="IPB30" s="1467"/>
      <c r="IPC30" s="1468"/>
      <c r="IPD30" s="1466"/>
      <c r="IPE30" s="1466"/>
      <c r="IPF30" s="1466"/>
      <c r="IPG30" s="1469"/>
      <c r="IPH30" s="1465"/>
      <c r="IPI30" s="1466"/>
      <c r="IPJ30" s="1466"/>
      <c r="IPK30" s="1466"/>
      <c r="IPL30" s="1467"/>
      <c r="IPM30" s="1794"/>
      <c r="IPN30" s="1465"/>
      <c r="IPO30" s="1466"/>
      <c r="IPP30" s="1466"/>
      <c r="IPQ30" s="1466"/>
      <c r="IPR30" s="1467"/>
      <c r="IPS30" s="1468"/>
      <c r="IPT30" s="1466"/>
      <c r="IPU30" s="1466"/>
      <c r="IPV30" s="1466"/>
      <c r="IPW30" s="1469"/>
      <c r="IPX30" s="1465"/>
      <c r="IPY30" s="1466"/>
      <c r="IPZ30" s="1466"/>
      <c r="IQA30" s="1466"/>
      <c r="IQB30" s="1467"/>
      <c r="IQC30" s="1794"/>
      <c r="IQD30" s="1465"/>
      <c r="IQE30" s="1466"/>
      <c r="IQF30" s="1466"/>
      <c r="IQG30" s="1466"/>
      <c r="IQH30" s="1467"/>
      <c r="IQI30" s="1468"/>
      <c r="IQJ30" s="1466"/>
      <c r="IQK30" s="1466"/>
      <c r="IQL30" s="1466"/>
      <c r="IQM30" s="1469"/>
      <c r="IQN30" s="1465"/>
      <c r="IQO30" s="1466"/>
      <c r="IQP30" s="1466"/>
      <c r="IQQ30" s="1466"/>
      <c r="IQR30" s="1467"/>
      <c r="IQS30" s="1794"/>
      <c r="IQT30" s="1465"/>
      <c r="IQU30" s="1466"/>
      <c r="IQV30" s="1466"/>
      <c r="IQW30" s="1466"/>
      <c r="IQX30" s="1467"/>
      <c r="IQY30" s="1468"/>
      <c r="IQZ30" s="1466"/>
      <c r="IRA30" s="1466"/>
      <c r="IRB30" s="1466"/>
      <c r="IRC30" s="1469"/>
      <c r="IRD30" s="1465"/>
      <c r="IRE30" s="1466"/>
      <c r="IRF30" s="1466"/>
      <c r="IRG30" s="1466"/>
      <c r="IRH30" s="1467"/>
      <c r="IRI30" s="1794"/>
      <c r="IRJ30" s="1465"/>
      <c r="IRK30" s="1466"/>
      <c r="IRL30" s="1466"/>
      <c r="IRM30" s="1466"/>
      <c r="IRN30" s="1467"/>
      <c r="IRO30" s="1468"/>
      <c r="IRP30" s="1466"/>
      <c r="IRQ30" s="1466"/>
      <c r="IRR30" s="1466"/>
      <c r="IRS30" s="1469"/>
      <c r="IRT30" s="1465"/>
      <c r="IRU30" s="1466"/>
      <c r="IRV30" s="1466"/>
      <c r="IRW30" s="1466"/>
      <c r="IRX30" s="1467"/>
      <c r="IRY30" s="1794"/>
      <c r="IRZ30" s="1465"/>
      <c r="ISA30" s="1466"/>
      <c r="ISB30" s="1466"/>
      <c r="ISC30" s="1466"/>
      <c r="ISD30" s="1467"/>
      <c r="ISE30" s="1468"/>
      <c r="ISF30" s="1466"/>
      <c r="ISG30" s="1466"/>
      <c r="ISH30" s="1466"/>
      <c r="ISI30" s="1469"/>
      <c r="ISJ30" s="1465"/>
      <c r="ISK30" s="1466"/>
      <c r="ISL30" s="1466"/>
      <c r="ISM30" s="1466"/>
      <c r="ISN30" s="1467"/>
      <c r="ISO30" s="1794"/>
      <c r="ISP30" s="1465"/>
      <c r="ISQ30" s="1466"/>
      <c r="ISR30" s="1466"/>
      <c r="ISS30" s="1466"/>
      <c r="IST30" s="1467"/>
      <c r="ISU30" s="1468"/>
      <c r="ISV30" s="1466"/>
      <c r="ISW30" s="1466"/>
      <c r="ISX30" s="1466"/>
      <c r="ISY30" s="1469"/>
      <c r="ISZ30" s="1465"/>
      <c r="ITA30" s="1466"/>
      <c r="ITB30" s="1466"/>
      <c r="ITC30" s="1466"/>
      <c r="ITD30" s="1467"/>
      <c r="ITE30" s="1794"/>
      <c r="ITF30" s="1465"/>
      <c r="ITG30" s="1466"/>
      <c r="ITH30" s="1466"/>
      <c r="ITI30" s="1466"/>
      <c r="ITJ30" s="1467"/>
      <c r="ITK30" s="1468"/>
      <c r="ITL30" s="1466"/>
      <c r="ITM30" s="1466"/>
      <c r="ITN30" s="1466"/>
      <c r="ITO30" s="1469"/>
      <c r="ITP30" s="1465"/>
      <c r="ITQ30" s="1466"/>
      <c r="ITR30" s="1466"/>
      <c r="ITS30" s="1466"/>
      <c r="ITT30" s="1467"/>
      <c r="ITU30" s="1794"/>
      <c r="ITV30" s="1465"/>
      <c r="ITW30" s="1466"/>
      <c r="ITX30" s="1466"/>
      <c r="ITY30" s="1466"/>
      <c r="ITZ30" s="1467"/>
      <c r="IUA30" s="1468"/>
      <c r="IUB30" s="1466"/>
      <c r="IUC30" s="1466"/>
      <c r="IUD30" s="1466"/>
      <c r="IUE30" s="1469"/>
      <c r="IUF30" s="1465"/>
      <c r="IUG30" s="1466"/>
      <c r="IUH30" s="1466"/>
      <c r="IUI30" s="1466"/>
      <c r="IUJ30" s="1467"/>
      <c r="IUK30" s="1794"/>
      <c r="IUL30" s="1465"/>
      <c r="IUM30" s="1466"/>
      <c r="IUN30" s="1466"/>
      <c r="IUO30" s="1466"/>
      <c r="IUP30" s="1467"/>
      <c r="IUQ30" s="1468"/>
      <c r="IUR30" s="1466"/>
      <c r="IUS30" s="1466"/>
      <c r="IUT30" s="1466"/>
      <c r="IUU30" s="1469"/>
      <c r="IUV30" s="1465"/>
      <c r="IUW30" s="1466"/>
      <c r="IUX30" s="1466"/>
      <c r="IUY30" s="1466"/>
      <c r="IUZ30" s="1467"/>
      <c r="IVA30" s="1794"/>
      <c r="IVB30" s="1465"/>
      <c r="IVC30" s="1466"/>
      <c r="IVD30" s="1466"/>
      <c r="IVE30" s="1466"/>
      <c r="IVF30" s="1467"/>
      <c r="IVG30" s="1468"/>
      <c r="IVH30" s="1466"/>
      <c r="IVI30" s="1466"/>
      <c r="IVJ30" s="1466"/>
      <c r="IVK30" s="1469"/>
      <c r="IVL30" s="1465"/>
      <c r="IVM30" s="1466"/>
      <c r="IVN30" s="1466"/>
      <c r="IVO30" s="1466"/>
      <c r="IVP30" s="1467"/>
      <c r="IVQ30" s="1794"/>
      <c r="IVR30" s="1465"/>
      <c r="IVS30" s="1466"/>
      <c r="IVT30" s="1466"/>
      <c r="IVU30" s="1466"/>
      <c r="IVV30" s="1467"/>
      <c r="IVW30" s="1468"/>
      <c r="IVX30" s="1466"/>
      <c r="IVY30" s="1466"/>
      <c r="IVZ30" s="1466"/>
      <c r="IWA30" s="1469"/>
      <c r="IWB30" s="1465"/>
      <c r="IWC30" s="1466"/>
      <c r="IWD30" s="1466"/>
      <c r="IWE30" s="1466"/>
      <c r="IWF30" s="1467"/>
      <c r="IWG30" s="1794"/>
      <c r="IWH30" s="1465"/>
      <c r="IWI30" s="1466"/>
      <c r="IWJ30" s="1466"/>
      <c r="IWK30" s="1466"/>
      <c r="IWL30" s="1467"/>
      <c r="IWM30" s="1468"/>
      <c r="IWN30" s="1466"/>
      <c r="IWO30" s="1466"/>
      <c r="IWP30" s="1466"/>
      <c r="IWQ30" s="1469"/>
      <c r="IWR30" s="1465"/>
      <c r="IWS30" s="1466"/>
      <c r="IWT30" s="1466"/>
      <c r="IWU30" s="1466"/>
      <c r="IWV30" s="1467"/>
      <c r="IWW30" s="1794"/>
      <c r="IWX30" s="1465"/>
      <c r="IWY30" s="1466"/>
      <c r="IWZ30" s="1466"/>
      <c r="IXA30" s="1466"/>
      <c r="IXB30" s="1467"/>
      <c r="IXC30" s="1468"/>
      <c r="IXD30" s="1466"/>
      <c r="IXE30" s="1466"/>
      <c r="IXF30" s="1466"/>
      <c r="IXG30" s="1469"/>
      <c r="IXH30" s="1465"/>
      <c r="IXI30" s="1466"/>
      <c r="IXJ30" s="1466"/>
      <c r="IXK30" s="1466"/>
      <c r="IXL30" s="1467"/>
      <c r="IXM30" s="1794"/>
      <c r="IXN30" s="1465"/>
      <c r="IXO30" s="1466"/>
      <c r="IXP30" s="1466"/>
      <c r="IXQ30" s="1466"/>
      <c r="IXR30" s="1467"/>
      <c r="IXS30" s="1468"/>
      <c r="IXT30" s="1466"/>
      <c r="IXU30" s="1466"/>
      <c r="IXV30" s="1466"/>
      <c r="IXW30" s="1469"/>
      <c r="IXX30" s="1465"/>
      <c r="IXY30" s="1466"/>
      <c r="IXZ30" s="1466"/>
      <c r="IYA30" s="1466"/>
      <c r="IYB30" s="1467"/>
      <c r="IYC30" s="1794"/>
      <c r="IYD30" s="1465"/>
      <c r="IYE30" s="1466"/>
      <c r="IYF30" s="1466"/>
      <c r="IYG30" s="1466"/>
      <c r="IYH30" s="1467"/>
      <c r="IYI30" s="1468"/>
      <c r="IYJ30" s="1466"/>
      <c r="IYK30" s="1466"/>
      <c r="IYL30" s="1466"/>
      <c r="IYM30" s="1469"/>
      <c r="IYN30" s="1465"/>
      <c r="IYO30" s="1466"/>
      <c r="IYP30" s="1466"/>
      <c r="IYQ30" s="1466"/>
      <c r="IYR30" s="1467"/>
      <c r="IYS30" s="1794"/>
      <c r="IYT30" s="1465"/>
      <c r="IYU30" s="1466"/>
      <c r="IYV30" s="1466"/>
      <c r="IYW30" s="1466"/>
      <c r="IYX30" s="1467"/>
      <c r="IYY30" s="1468"/>
      <c r="IYZ30" s="1466"/>
      <c r="IZA30" s="1466"/>
      <c r="IZB30" s="1466"/>
      <c r="IZC30" s="1469"/>
      <c r="IZD30" s="1465"/>
      <c r="IZE30" s="1466"/>
      <c r="IZF30" s="1466"/>
      <c r="IZG30" s="1466"/>
      <c r="IZH30" s="1467"/>
      <c r="IZI30" s="1794"/>
      <c r="IZJ30" s="1465"/>
      <c r="IZK30" s="1466"/>
      <c r="IZL30" s="1466"/>
      <c r="IZM30" s="1466"/>
      <c r="IZN30" s="1467"/>
      <c r="IZO30" s="1468"/>
      <c r="IZP30" s="1466"/>
      <c r="IZQ30" s="1466"/>
      <c r="IZR30" s="1466"/>
      <c r="IZS30" s="1469"/>
      <c r="IZT30" s="1465"/>
      <c r="IZU30" s="1466"/>
      <c r="IZV30" s="1466"/>
      <c r="IZW30" s="1466"/>
      <c r="IZX30" s="1467"/>
      <c r="IZY30" s="1794"/>
      <c r="IZZ30" s="1465"/>
      <c r="JAA30" s="1466"/>
      <c r="JAB30" s="1466"/>
      <c r="JAC30" s="1466"/>
      <c r="JAD30" s="1467"/>
      <c r="JAE30" s="1468"/>
      <c r="JAF30" s="1466"/>
      <c r="JAG30" s="1466"/>
      <c r="JAH30" s="1466"/>
      <c r="JAI30" s="1469"/>
      <c r="JAJ30" s="1465"/>
      <c r="JAK30" s="1466"/>
      <c r="JAL30" s="1466"/>
      <c r="JAM30" s="1466"/>
      <c r="JAN30" s="1467"/>
      <c r="JAO30" s="1794"/>
      <c r="JAP30" s="1465"/>
      <c r="JAQ30" s="1466"/>
      <c r="JAR30" s="1466"/>
      <c r="JAS30" s="1466"/>
      <c r="JAT30" s="1467"/>
      <c r="JAU30" s="1468"/>
      <c r="JAV30" s="1466"/>
      <c r="JAW30" s="1466"/>
      <c r="JAX30" s="1466"/>
      <c r="JAY30" s="1469"/>
      <c r="JAZ30" s="1465"/>
      <c r="JBA30" s="1466"/>
      <c r="JBB30" s="1466"/>
      <c r="JBC30" s="1466"/>
      <c r="JBD30" s="1467"/>
      <c r="JBE30" s="1794"/>
      <c r="JBF30" s="1465"/>
      <c r="JBG30" s="1466"/>
      <c r="JBH30" s="1466"/>
      <c r="JBI30" s="1466"/>
      <c r="JBJ30" s="1467"/>
      <c r="JBK30" s="1468"/>
      <c r="JBL30" s="1466"/>
      <c r="JBM30" s="1466"/>
      <c r="JBN30" s="1466"/>
      <c r="JBO30" s="1469"/>
      <c r="JBP30" s="1465"/>
      <c r="JBQ30" s="1466"/>
      <c r="JBR30" s="1466"/>
      <c r="JBS30" s="1466"/>
      <c r="JBT30" s="1467"/>
      <c r="JBU30" s="1794"/>
      <c r="JBV30" s="1465"/>
      <c r="JBW30" s="1466"/>
      <c r="JBX30" s="1466"/>
      <c r="JBY30" s="1466"/>
      <c r="JBZ30" s="1467"/>
      <c r="JCA30" s="1468"/>
      <c r="JCB30" s="1466"/>
      <c r="JCC30" s="1466"/>
      <c r="JCD30" s="1466"/>
      <c r="JCE30" s="1469"/>
      <c r="JCF30" s="1465"/>
      <c r="JCG30" s="1466"/>
      <c r="JCH30" s="1466"/>
      <c r="JCI30" s="1466"/>
      <c r="JCJ30" s="1467"/>
      <c r="JCK30" s="1794"/>
      <c r="JCL30" s="1465"/>
      <c r="JCM30" s="1466"/>
      <c r="JCN30" s="1466"/>
      <c r="JCO30" s="1466"/>
      <c r="JCP30" s="1467"/>
      <c r="JCQ30" s="1468"/>
      <c r="JCR30" s="1466"/>
      <c r="JCS30" s="1466"/>
      <c r="JCT30" s="1466"/>
      <c r="JCU30" s="1469"/>
      <c r="JCV30" s="1465"/>
      <c r="JCW30" s="1466"/>
      <c r="JCX30" s="1466"/>
      <c r="JCY30" s="1466"/>
      <c r="JCZ30" s="1467"/>
      <c r="JDA30" s="1794"/>
      <c r="JDB30" s="1465"/>
      <c r="JDC30" s="1466"/>
      <c r="JDD30" s="1466"/>
      <c r="JDE30" s="1466"/>
      <c r="JDF30" s="1467"/>
      <c r="JDG30" s="1468"/>
      <c r="JDH30" s="1466"/>
      <c r="JDI30" s="1466"/>
      <c r="JDJ30" s="1466"/>
      <c r="JDK30" s="1469"/>
      <c r="JDL30" s="1465"/>
      <c r="JDM30" s="1466"/>
      <c r="JDN30" s="1466"/>
      <c r="JDO30" s="1466"/>
      <c r="JDP30" s="1467"/>
      <c r="JDQ30" s="1794"/>
      <c r="JDR30" s="1465"/>
      <c r="JDS30" s="1466"/>
      <c r="JDT30" s="1466"/>
      <c r="JDU30" s="1466"/>
      <c r="JDV30" s="1467"/>
      <c r="JDW30" s="1468"/>
      <c r="JDX30" s="1466"/>
      <c r="JDY30" s="1466"/>
      <c r="JDZ30" s="1466"/>
      <c r="JEA30" s="1469"/>
      <c r="JEB30" s="1465"/>
      <c r="JEC30" s="1466"/>
      <c r="JED30" s="1466"/>
      <c r="JEE30" s="1466"/>
      <c r="JEF30" s="1467"/>
      <c r="JEG30" s="1794"/>
      <c r="JEH30" s="1465"/>
      <c r="JEI30" s="1466"/>
      <c r="JEJ30" s="1466"/>
      <c r="JEK30" s="1466"/>
      <c r="JEL30" s="1467"/>
      <c r="JEM30" s="1468"/>
      <c r="JEN30" s="1466"/>
      <c r="JEO30" s="1466"/>
      <c r="JEP30" s="1466"/>
      <c r="JEQ30" s="1469"/>
      <c r="JER30" s="1465"/>
      <c r="JES30" s="1466"/>
      <c r="JET30" s="1466"/>
      <c r="JEU30" s="1466"/>
      <c r="JEV30" s="1467"/>
      <c r="JEW30" s="1794"/>
      <c r="JEX30" s="1465"/>
      <c r="JEY30" s="1466"/>
      <c r="JEZ30" s="1466"/>
      <c r="JFA30" s="1466"/>
      <c r="JFB30" s="1467"/>
      <c r="JFC30" s="1468"/>
      <c r="JFD30" s="1466"/>
      <c r="JFE30" s="1466"/>
      <c r="JFF30" s="1466"/>
      <c r="JFG30" s="1469"/>
      <c r="JFH30" s="1465"/>
      <c r="JFI30" s="1466"/>
      <c r="JFJ30" s="1466"/>
      <c r="JFK30" s="1466"/>
      <c r="JFL30" s="1467"/>
      <c r="JFM30" s="1794"/>
      <c r="JFN30" s="1465"/>
      <c r="JFO30" s="1466"/>
      <c r="JFP30" s="1466"/>
      <c r="JFQ30" s="1466"/>
      <c r="JFR30" s="1467"/>
      <c r="JFS30" s="1468"/>
      <c r="JFT30" s="1466"/>
      <c r="JFU30" s="1466"/>
      <c r="JFV30" s="1466"/>
      <c r="JFW30" s="1469"/>
      <c r="JFX30" s="1465"/>
      <c r="JFY30" s="1466"/>
      <c r="JFZ30" s="1466"/>
      <c r="JGA30" s="1466"/>
      <c r="JGB30" s="1467"/>
      <c r="JGC30" s="1794"/>
      <c r="JGD30" s="1465"/>
      <c r="JGE30" s="1466"/>
      <c r="JGF30" s="1466"/>
      <c r="JGG30" s="1466"/>
      <c r="JGH30" s="1467"/>
      <c r="JGI30" s="1468"/>
      <c r="JGJ30" s="1466"/>
      <c r="JGK30" s="1466"/>
      <c r="JGL30" s="1466"/>
      <c r="JGM30" s="1469"/>
      <c r="JGN30" s="1465"/>
      <c r="JGO30" s="1466"/>
      <c r="JGP30" s="1466"/>
      <c r="JGQ30" s="1466"/>
      <c r="JGR30" s="1467"/>
      <c r="JGS30" s="1794"/>
      <c r="JGT30" s="1465"/>
      <c r="JGU30" s="1466"/>
      <c r="JGV30" s="1466"/>
      <c r="JGW30" s="1466"/>
      <c r="JGX30" s="1467"/>
      <c r="JGY30" s="1468"/>
      <c r="JGZ30" s="1466"/>
      <c r="JHA30" s="1466"/>
      <c r="JHB30" s="1466"/>
      <c r="JHC30" s="1469"/>
      <c r="JHD30" s="1465"/>
      <c r="JHE30" s="1466"/>
      <c r="JHF30" s="1466"/>
      <c r="JHG30" s="1466"/>
      <c r="JHH30" s="1467"/>
      <c r="JHI30" s="1794"/>
      <c r="JHJ30" s="1465"/>
      <c r="JHK30" s="1466"/>
      <c r="JHL30" s="1466"/>
      <c r="JHM30" s="1466"/>
      <c r="JHN30" s="1467"/>
      <c r="JHO30" s="1468"/>
      <c r="JHP30" s="1466"/>
      <c r="JHQ30" s="1466"/>
      <c r="JHR30" s="1466"/>
      <c r="JHS30" s="1469"/>
      <c r="JHT30" s="1465"/>
      <c r="JHU30" s="1466"/>
      <c r="JHV30" s="1466"/>
      <c r="JHW30" s="1466"/>
      <c r="JHX30" s="1467"/>
      <c r="JHY30" s="1794"/>
      <c r="JHZ30" s="1465"/>
      <c r="JIA30" s="1466"/>
      <c r="JIB30" s="1466"/>
      <c r="JIC30" s="1466"/>
      <c r="JID30" s="1467"/>
      <c r="JIE30" s="1468"/>
      <c r="JIF30" s="1466"/>
      <c r="JIG30" s="1466"/>
      <c r="JIH30" s="1466"/>
      <c r="JII30" s="1469"/>
      <c r="JIJ30" s="1465"/>
      <c r="JIK30" s="1466"/>
      <c r="JIL30" s="1466"/>
      <c r="JIM30" s="1466"/>
      <c r="JIN30" s="1467"/>
      <c r="JIO30" s="1794"/>
      <c r="JIP30" s="1465"/>
      <c r="JIQ30" s="1466"/>
      <c r="JIR30" s="1466"/>
      <c r="JIS30" s="1466"/>
      <c r="JIT30" s="1467"/>
      <c r="JIU30" s="1468"/>
      <c r="JIV30" s="1466"/>
      <c r="JIW30" s="1466"/>
      <c r="JIX30" s="1466"/>
      <c r="JIY30" s="1469"/>
      <c r="JIZ30" s="1465"/>
      <c r="JJA30" s="1466"/>
      <c r="JJB30" s="1466"/>
      <c r="JJC30" s="1466"/>
      <c r="JJD30" s="1467"/>
      <c r="JJE30" s="1794"/>
      <c r="JJF30" s="1465"/>
      <c r="JJG30" s="1466"/>
      <c r="JJH30" s="1466"/>
      <c r="JJI30" s="1466"/>
      <c r="JJJ30" s="1467"/>
      <c r="JJK30" s="1468"/>
      <c r="JJL30" s="1466"/>
      <c r="JJM30" s="1466"/>
      <c r="JJN30" s="1466"/>
      <c r="JJO30" s="1469"/>
      <c r="JJP30" s="1465"/>
      <c r="JJQ30" s="1466"/>
      <c r="JJR30" s="1466"/>
      <c r="JJS30" s="1466"/>
      <c r="JJT30" s="1467"/>
      <c r="JJU30" s="1794"/>
      <c r="JJV30" s="1465"/>
      <c r="JJW30" s="1466"/>
      <c r="JJX30" s="1466"/>
      <c r="JJY30" s="1466"/>
      <c r="JJZ30" s="1467"/>
      <c r="JKA30" s="1468"/>
      <c r="JKB30" s="1466"/>
      <c r="JKC30" s="1466"/>
      <c r="JKD30" s="1466"/>
      <c r="JKE30" s="1469"/>
      <c r="JKF30" s="1465"/>
      <c r="JKG30" s="1466"/>
      <c r="JKH30" s="1466"/>
      <c r="JKI30" s="1466"/>
      <c r="JKJ30" s="1467"/>
      <c r="JKK30" s="1794"/>
      <c r="JKL30" s="1465"/>
      <c r="JKM30" s="1466"/>
      <c r="JKN30" s="1466"/>
      <c r="JKO30" s="1466"/>
      <c r="JKP30" s="1467"/>
      <c r="JKQ30" s="1468"/>
      <c r="JKR30" s="1466"/>
      <c r="JKS30" s="1466"/>
      <c r="JKT30" s="1466"/>
      <c r="JKU30" s="1469"/>
      <c r="JKV30" s="1465"/>
      <c r="JKW30" s="1466"/>
      <c r="JKX30" s="1466"/>
      <c r="JKY30" s="1466"/>
      <c r="JKZ30" s="1467"/>
      <c r="JLA30" s="1794"/>
      <c r="JLB30" s="1465"/>
      <c r="JLC30" s="1466"/>
      <c r="JLD30" s="1466"/>
      <c r="JLE30" s="1466"/>
      <c r="JLF30" s="1467"/>
      <c r="JLG30" s="1468"/>
      <c r="JLH30" s="1466"/>
      <c r="JLI30" s="1466"/>
      <c r="JLJ30" s="1466"/>
      <c r="JLK30" s="1469"/>
      <c r="JLL30" s="1465"/>
      <c r="JLM30" s="1466"/>
      <c r="JLN30" s="1466"/>
      <c r="JLO30" s="1466"/>
      <c r="JLP30" s="1467"/>
      <c r="JLQ30" s="1794"/>
      <c r="JLR30" s="1465"/>
      <c r="JLS30" s="1466"/>
      <c r="JLT30" s="1466"/>
      <c r="JLU30" s="1466"/>
      <c r="JLV30" s="1467"/>
      <c r="JLW30" s="1468"/>
      <c r="JLX30" s="1466"/>
      <c r="JLY30" s="1466"/>
      <c r="JLZ30" s="1466"/>
      <c r="JMA30" s="1469"/>
      <c r="JMB30" s="1465"/>
      <c r="JMC30" s="1466"/>
      <c r="JMD30" s="1466"/>
      <c r="JME30" s="1466"/>
      <c r="JMF30" s="1467"/>
      <c r="JMG30" s="1794"/>
      <c r="JMH30" s="1465"/>
      <c r="JMI30" s="1466"/>
      <c r="JMJ30" s="1466"/>
      <c r="JMK30" s="1466"/>
      <c r="JML30" s="1467"/>
      <c r="JMM30" s="1468"/>
      <c r="JMN30" s="1466"/>
      <c r="JMO30" s="1466"/>
      <c r="JMP30" s="1466"/>
      <c r="JMQ30" s="1469"/>
      <c r="JMR30" s="1465"/>
      <c r="JMS30" s="1466"/>
      <c r="JMT30" s="1466"/>
      <c r="JMU30" s="1466"/>
      <c r="JMV30" s="1467"/>
      <c r="JMW30" s="1794"/>
      <c r="JMX30" s="1465"/>
      <c r="JMY30" s="1466"/>
      <c r="JMZ30" s="1466"/>
      <c r="JNA30" s="1466"/>
      <c r="JNB30" s="1467"/>
      <c r="JNC30" s="1468"/>
      <c r="JND30" s="1466"/>
      <c r="JNE30" s="1466"/>
      <c r="JNF30" s="1466"/>
      <c r="JNG30" s="1469"/>
      <c r="JNH30" s="1465"/>
      <c r="JNI30" s="1466"/>
      <c r="JNJ30" s="1466"/>
      <c r="JNK30" s="1466"/>
      <c r="JNL30" s="1467"/>
      <c r="JNM30" s="1794"/>
      <c r="JNN30" s="1465"/>
      <c r="JNO30" s="1466"/>
      <c r="JNP30" s="1466"/>
      <c r="JNQ30" s="1466"/>
      <c r="JNR30" s="1467"/>
      <c r="JNS30" s="1468"/>
      <c r="JNT30" s="1466"/>
      <c r="JNU30" s="1466"/>
      <c r="JNV30" s="1466"/>
      <c r="JNW30" s="1469"/>
      <c r="JNX30" s="1465"/>
      <c r="JNY30" s="1466"/>
      <c r="JNZ30" s="1466"/>
      <c r="JOA30" s="1466"/>
      <c r="JOB30" s="1467"/>
      <c r="JOC30" s="1794"/>
      <c r="JOD30" s="1465"/>
      <c r="JOE30" s="1466"/>
      <c r="JOF30" s="1466"/>
      <c r="JOG30" s="1466"/>
      <c r="JOH30" s="1467"/>
      <c r="JOI30" s="1468"/>
      <c r="JOJ30" s="1466"/>
      <c r="JOK30" s="1466"/>
      <c r="JOL30" s="1466"/>
      <c r="JOM30" s="1469"/>
      <c r="JON30" s="1465"/>
      <c r="JOO30" s="1466"/>
      <c r="JOP30" s="1466"/>
      <c r="JOQ30" s="1466"/>
      <c r="JOR30" s="1467"/>
      <c r="JOS30" s="1794"/>
      <c r="JOT30" s="1465"/>
      <c r="JOU30" s="1466"/>
      <c r="JOV30" s="1466"/>
      <c r="JOW30" s="1466"/>
      <c r="JOX30" s="1467"/>
      <c r="JOY30" s="1468"/>
      <c r="JOZ30" s="1466"/>
      <c r="JPA30" s="1466"/>
      <c r="JPB30" s="1466"/>
      <c r="JPC30" s="1469"/>
      <c r="JPD30" s="1465"/>
      <c r="JPE30" s="1466"/>
      <c r="JPF30" s="1466"/>
      <c r="JPG30" s="1466"/>
      <c r="JPH30" s="1467"/>
      <c r="JPI30" s="1794"/>
      <c r="JPJ30" s="1465"/>
      <c r="JPK30" s="1466"/>
      <c r="JPL30" s="1466"/>
      <c r="JPM30" s="1466"/>
      <c r="JPN30" s="1467"/>
      <c r="JPO30" s="1468"/>
      <c r="JPP30" s="1466"/>
      <c r="JPQ30" s="1466"/>
      <c r="JPR30" s="1466"/>
      <c r="JPS30" s="1469"/>
      <c r="JPT30" s="1465"/>
      <c r="JPU30" s="1466"/>
      <c r="JPV30" s="1466"/>
      <c r="JPW30" s="1466"/>
      <c r="JPX30" s="1467"/>
      <c r="JPY30" s="1794"/>
      <c r="JPZ30" s="1465"/>
      <c r="JQA30" s="1466"/>
      <c r="JQB30" s="1466"/>
      <c r="JQC30" s="1466"/>
      <c r="JQD30" s="1467"/>
      <c r="JQE30" s="1468"/>
      <c r="JQF30" s="1466"/>
      <c r="JQG30" s="1466"/>
      <c r="JQH30" s="1466"/>
      <c r="JQI30" s="1469"/>
      <c r="JQJ30" s="1465"/>
      <c r="JQK30" s="1466"/>
      <c r="JQL30" s="1466"/>
      <c r="JQM30" s="1466"/>
      <c r="JQN30" s="1467"/>
      <c r="JQO30" s="1794"/>
      <c r="JQP30" s="1465"/>
      <c r="JQQ30" s="1466"/>
      <c r="JQR30" s="1466"/>
      <c r="JQS30" s="1466"/>
      <c r="JQT30" s="1467"/>
      <c r="JQU30" s="1468"/>
      <c r="JQV30" s="1466"/>
      <c r="JQW30" s="1466"/>
      <c r="JQX30" s="1466"/>
      <c r="JQY30" s="1469"/>
      <c r="JQZ30" s="1465"/>
      <c r="JRA30" s="1466"/>
      <c r="JRB30" s="1466"/>
      <c r="JRC30" s="1466"/>
      <c r="JRD30" s="1467"/>
      <c r="JRE30" s="1794"/>
      <c r="JRF30" s="1465"/>
      <c r="JRG30" s="1466"/>
      <c r="JRH30" s="1466"/>
      <c r="JRI30" s="1466"/>
      <c r="JRJ30" s="1467"/>
      <c r="JRK30" s="1468"/>
      <c r="JRL30" s="1466"/>
      <c r="JRM30" s="1466"/>
      <c r="JRN30" s="1466"/>
      <c r="JRO30" s="1469"/>
      <c r="JRP30" s="1465"/>
      <c r="JRQ30" s="1466"/>
      <c r="JRR30" s="1466"/>
      <c r="JRS30" s="1466"/>
      <c r="JRT30" s="1467"/>
      <c r="JRU30" s="1794"/>
      <c r="JRV30" s="1465"/>
      <c r="JRW30" s="1466"/>
      <c r="JRX30" s="1466"/>
      <c r="JRY30" s="1466"/>
      <c r="JRZ30" s="1467"/>
      <c r="JSA30" s="1468"/>
      <c r="JSB30" s="1466"/>
      <c r="JSC30" s="1466"/>
      <c r="JSD30" s="1466"/>
      <c r="JSE30" s="1469"/>
      <c r="JSF30" s="1465"/>
      <c r="JSG30" s="1466"/>
      <c r="JSH30" s="1466"/>
      <c r="JSI30" s="1466"/>
      <c r="JSJ30" s="1467"/>
      <c r="JSK30" s="1794"/>
      <c r="JSL30" s="1465"/>
      <c r="JSM30" s="1466"/>
      <c r="JSN30" s="1466"/>
      <c r="JSO30" s="1466"/>
      <c r="JSP30" s="1467"/>
      <c r="JSQ30" s="1468"/>
      <c r="JSR30" s="1466"/>
      <c r="JSS30" s="1466"/>
      <c r="JST30" s="1466"/>
      <c r="JSU30" s="1469"/>
      <c r="JSV30" s="1465"/>
      <c r="JSW30" s="1466"/>
      <c r="JSX30" s="1466"/>
      <c r="JSY30" s="1466"/>
      <c r="JSZ30" s="1467"/>
      <c r="JTA30" s="1794"/>
      <c r="JTB30" s="1465"/>
      <c r="JTC30" s="1466"/>
      <c r="JTD30" s="1466"/>
      <c r="JTE30" s="1466"/>
      <c r="JTF30" s="1467"/>
      <c r="JTG30" s="1468"/>
      <c r="JTH30" s="1466"/>
      <c r="JTI30" s="1466"/>
      <c r="JTJ30" s="1466"/>
      <c r="JTK30" s="1469"/>
      <c r="JTL30" s="1465"/>
      <c r="JTM30" s="1466"/>
      <c r="JTN30" s="1466"/>
      <c r="JTO30" s="1466"/>
      <c r="JTP30" s="1467"/>
      <c r="JTQ30" s="1794"/>
      <c r="JTR30" s="1465"/>
      <c r="JTS30" s="1466"/>
      <c r="JTT30" s="1466"/>
      <c r="JTU30" s="1466"/>
      <c r="JTV30" s="1467"/>
      <c r="JTW30" s="1468"/>
      <c r="JTX30" s="1466"/>
      <c r="JTY30" s="1466"/>
      <c r="JTZ30" s="1466"/>
      <c r="JUA30" s="1469"/>
      <c r="JUB30" s="1465"/>
      <c r="JUC30" s="1466"/>
      <c r="JUD30" s="1466"/>
      <c r="JUE30" s="1466"/>
      <c r="JUF30" s="1467"/>
      <c r="JUG30" s="1794"/>
      <c r="JUH30" s="1465"/>
      <c r="JUI30" s="1466"/>
      <c r="JUJ30" s="1466"/>
      <c r="JUK30" s="1466"/>
      <c r="JUL30" s="1467"/>
      <c r="JUM30" s="1468"/>
      <c r="JUN30" s="1466"/>
      <c r="JUO30" s="1466"/>
      <c r="JUP30" s="1466"/>
      <c r="JUQ30" s="1469"/>
      <c r="JUR30" s="1465"/>
      <c r="JUS30" s="1466"/>
      <c r="JUT30" s="1466"/>
      <c r="JUU30" s="1466"/>
      <c r="JUV30" s="1467"/>
      <c r="JUW30" s="1794"/>
      <c r="JUX30" s="1465"/>
      <c r="JUY30" s="1466"/>
      <c r="JUZ30" s="1466"/>
      <c r="JVA30" s="1466"/>
      <c r="JVB30" s="1467"/>
      <c r="JVC30" s="1468"/>
      <c r="JVD30" s="1466"/>
      <c r="JVE30" s="1466"/>
      <c r="JVF30" s="1466"/>
      <c r="JVG30" s="1469"/>
      <c r="JVH30" s="1465"/>
      <c r="JVI30" s="1466"/>
      <c r="JVJ30" s="1466"/>
      <c r="JVK30" s="1466"/>
      <c r="JVL30" s="1467"/>
      <c r="JVM30" s="1794"/>
      <c r="JVN30" s="1465"/>
      <c r="JVO30" s="1466"/>
      <c r="JVP30" s="1466"/>
      <c r="JVQ30" s="1466"/>
      <c r="JVR30" s="1467"/>
      <c r="JVS30" s="1468"/>
      <c r="JVT30" s="1466"/>
      <c r="JVU30" s="1466"/>
      <c r="JVV30" s="1466"/>
      <c r="JVW30" s="1469"/>
      <c r="JVX30" s="1465"/>
      <c r="JVY30" s="1466"/>
      <c r="JVZ30" s="1466"/>
      <c r="JWA30" s="1466"/>
      <c r="JWB30" s="1467"/>
      <c r="JWC30" s="1794"/>
      <c r="JWD30" s="1465"/>
      <c r="JWE30" s="1466"/>
      <c r="JWF30" s="1466"/>
      <c r="JWG30" s="1466"/>
      <c r="JWH30" s="1467"/>
      <c r="JWI30" s="1468"/>
      <c r="JWJ30" s="1466"/>
      <c r="JWK30" s="1466"/>
      <c r="JWL30" s="1466"/>
      <c r="JWM30" s="1469"/>
      <c r="JWN30" s="1465"/>
      <c r="JWO30" s="1466"/>
      <c r="JWP30" s="1466"/>
      <c r="JWQ30" s="1466"/>
      <c r="JWR30" s="1467"/>
      <c r="JWS30" s="1794"/>
      <c r="JWT30" s="1465"/>
      <c r="JWU30" s="1466"/>
      <c r="JWV30" s="1466"/>
      <c r="JWW30" s="1466"/>
      <c r="JWX30" s="1467"/>
      <c r="JWY30" s="1468"/>
      <c r="JWZ30" s="1466"/>
      <c r="JXA30" s="1466"/>
      <c r="JXB30" s="1466"/>
      <c r="JXC30" s="1469"/>
      <c r="JXD30" s="1465"/>
      <c r="JXE30" s="1466"/>
      <c r="JXF30" s="1466"/>
      <c r="JXG30" s="1466"/>
      <c r="JXH30" s="1467"/>
      <c r="JXI30" s="1794"/>
      <c r="JXJ30" s="1465"/>
      <c r="JXK30" s="1466"/>
      <c r="JXL30" s="1466"/>
      <c r="JXM30" s="1466"/>
      <c r="JXN30" s="1467"/>
      <c r="JXO30" s="1468"/>
      <c r="JXP30" s="1466"/>
      <c r="JXQ30" s="1466"/>
      <c r="JXR30" s="1466"/>
      <c r="JXS30" s="1469"/>
      <c r="JXT30" s="1465"/>
      <c r="JXU30" s="1466"/>
      <c r="JXV30" s="1466"/>
      <c r="JXW30" s="1466"/>
      <c r="JXX30" s="1467"/>
      <c r="JXY30" s="1794"/>
      <c r="JXZ30" s="1465"/>
      <c r="JYA30" s="1466"/>
      <c r="JYB30" s="1466"/>
      <c r="JYC30" s="1466"/>
      <c r="JYD30" s="1467"/>
      <c r="JYE30" s="1468"/>
      <c r="JYF30" s="1466"/>
      <c r="JYG30" s="1466"/>
      <c r="JYH30" s="1466"/>
      <c r="JYI30" s="1469"/>
      <c r="JYJ30" s="1465"/>
      <c r="JYK30" s="1466"/>
      <c r="JYL30" s="1466"/>
      <c r="JYM30" s="1466"/>
      <c r="JYN30" s="1467"/>
      <c r="JYO30" s="1794"/>
      <c r="JYP30" s="1465"/>
      <c r="JYQ30" s="1466"/>
      <c r="JYR30" s="1466"/>
      <c r="JYS30" s="1466"/>
      <c r="JYT30" s="1467"/>
      <c r="JYU30" s="1468"/>
      <c r="JYV30" s="1466"/>
      <c r="JYW30" s="1466"/>
      <c r="JYX30" s="1466"/>
      <c r="JYY30" s="1469"/>
      <c r="JYZ30" s="1465"/>
      <c r="JZA30" s="1466"/>
      <c r="JZB30" s="1466"/>
      <c r="JZC30" s="1466"/>
      <c r="JZD30" s="1467"/>
      <c r="JZE30" s="1794"/>
      <c r="JZF30" s="1465"/>
      <c r="JZG30" s="1466"/>
      <c r="JZH30" s="1466"/>
      <c r="JZI30" s="1466"/>
      <c r="JZJ30" s="1467"/>
      <c r="JZK30" s="1468"/>
      <c r="JZL30" s="1466"/>
      <c r="JZM30" s="1466"/>
      <c r="JZN30" s="1466"/>
      <c r="JZO30" s="1469"/>
      <c r="JZP30" s="1465"/>
      <c r="JZQ30" s="1466"/>
      <c r="JZR30" s="1466"/>
      <c r="JZS30" s="1466"/>
      <c r="JZT30" s="1467"/>
      <c r="JZU30" s="1794"/>
      <c r="JZV30" s="1465"/>
      <c r="JZW30" s="1466"/>
      <c r="JZX30" s="1466"/>
      <c r="JZY30" s="1466"/>
      <c r="JZZ30" s="1467"/>
      <c r="KAA30" s="1468"/>
      <c r="KAB30" s="1466"/>
      <c r="KAC30" s="1466"/>
      <c r="KAD30" s="1466"/>
      <c r="KAE30" s="1469"/>
      <c r="KAF30" s="1465"/>
      <c r="KAG30" s="1466"/>
      <c r="KAH30" s="1466"/>
      <c r="KAI30" s="1466"/>
      <c r="KAJ30" s="1467"/>
      <c r="KAK30" s="1794"/>
      <c r="KAL30" s="1465"/>
      <c r="KAM30" s="1466"/>
      <c r="KAN30" s="1466"/>
      <c r="KAO30" s="1466"/>
      <c r="KAP30" s="1467"/>
      <c r="KAQ30" s="1468"/>
      <c r="KAR30" s="1466"/>
      <c r="KAS30" s="1466"/>
      <c r="KAT30" s="1466"/>
      <c r="KAU30" s="1469"/>
      <c r="KAV30" s="1465"/>
      <c r="KAW30" s="1466"/>
      <c r="KAX30" s="1466"/>
      <c r="KAY30" s="1466"/>
      <c r="KAZ30" s="1467"/>
      <c r="KBA30" s="1794"/>
      <c r="KBB30" s="1465"/>
      <c r="KBC30" s="1466"/>
      <c r="KBD30" s="1466"/>
      <c r="KBE30" s="1466"/>
      <c r="KBF30" s="1467"/>
      <c r="KBG30" s="1468"/>
      <c r="KBH30" s="1466"/>
      <c r="KBI30" s="1466"/>
      <c r="KBJ30" s="1466"/>
      <c r="KBK30" s="1469"/>
      <c r="KBL30" s="1465"/>
      <c r="KBM30" s="1466"/>
      <c r="KBN30" s="1466"/>
      <c r="KBO30" s="1466"/>
      <c r="KBP30" s="1467"/>
      <c r="KBQ30" s="1794"/>
      <c r="KBR30" s="1465"/>
      <c r="KBS30" s="1466"/>
      <c r="KBT30" s="1466"/>
      <c r="KBU30" s="1466"/>
      <c r="KBV30" s="1467"/>
      <c r="KBW30" s="1468"/>
      <c r="KBX30" s="1466"/>
      <c r="KBY30" s="1466"/>
      <c r="KBZ30" s="1466"/>
      <c r="KCA30" s="1469"/>
      <c r="KCB30" s="1465"/>
      <c r="KCC30" s="1466"/>
      <c r="KCD30" s="1466"/>
      <c r="KCE30" s="1466"/>
      <c r="KCF30" s="1467"/>
      <c r="KCG30" s="1794"/>
      <c r="KCH30" s="1465"/>
      <c r="KCI30" s="1466"/>
      <c r="KCJ30" s="1466"/>
      <c r="KCK30" s="1466"/>
      <c r="KCL30" s="1467"/>
      <c r="KCM30" s="1468"/>
      <c r="KCN30" s="1466"/>
      <c r="KCO30" s="1466"/>
      <c r="KCP30" s="1466"/>
      <c r="KCQ30" s="1469"/>
      <c r="KCR30" s="1465"/>
      <c r="KCS30" s="1466"/>
      <c r="KCT30" s="1466"/>
      <c r="KCU30" s="1466"/>
      <c r="KCV30" s="1467"/>
      <c r="KCW30" s="1794"/>
      <c r="KCX30" s="1465"/>
      <c r="KCY30" s="1466"/>
      <c r="KCZ30" s="1466"/>
      <c r="KDA30" s="1466"/>
      <c r="KDB30" s="1467"/>
      <c r="KDC30" s="1468"/>
      <c r="KDD30" s="1466"/>
      <c r="KDE30" s="1466"/>
      <c r="KDF30" s="1466"/>
      <c r="KDG30" s="1469"/>
      <c r="KDH30" s="1465"/>
      <c r="KDI30" s="1466"/>
      <c r="KDJ30" s="1466"/>
      <c r="KDK30" s="1466"/>
      <c r="KDL30" s="1467"/>
      <c r="KDM30" s="1794"/>
      <c r="KDN30" s="1465"/>
      <c r="KDO30" s="1466"/>
      <c r="KDP30" s="1466"/>
      <c r="KDQ30" s="1466"/>
      <c r="KDR30" s="1467"/>
      <c r="KDS30" s="1468"/>
      <c r="KDT30" s="1466"/>
      <c r="KDU30" s="1466"/>
      <c r="KDV30" s="1466"/>
      <c r="KDW30" s="1469"/>
      <c r="KDX30" s="1465"/>
      <c r="KDY30" s="1466"/>
      <c r="KDZ30" s="1466"/>
      <c r="KEA30" s="1466"/>
      <c r="KEB30" s="1467"/>
      <c r="KEC30" s="1794"/>
      <c r="KED30" s="1465"/>
      <c r="KEE30" s="1466"/>
      <c r="KEF30" s="1466"/>
      <c r="KEG30" s="1466"/>
      <c r="KEH30" s="1467"/>
      <c r="KEI30" s="1468"/>
      <c r="KEJ30" s="1466"/>
      <c r="KEK30" s="1466"/>
      <c r="KEL30" s="1466"/>
      <c r="KEM30" s="1469"/>
      <c r="KEN30" s="1465"/>
      <c r="KEO30" s="1466"/>
      <c r="KEP30" s="1466"/>
      <c r="KEQ30" s="1466"/>
      <c r="KER30" s="1467"/>
      <c r="KES30" s="1794"/>
      <c r="KET30" s="1465"/>
      <c r="KEU30" s="1466"/>
      <c r="KEV30" s="1466"/>
      <c r="KEW30" s="1466"/>
      <c r="KEX30" s="1467"/>
      <c r="KEY30" s="1468"/>
      <c r="KEZ30" s="1466"/>
      <c r="KFA30" s="1466"/>
      <c r="KFB30" s="1466"/>
      <c r="KFC30" s="1469"/>
      <c r="KFD30" s="1465"/>
      <c r="KFE30" s="1466"/>
      <c r="KFF30" s="1466"/>
      <c r="KFG30" s="1466"/>
      <c r="KFH30" s="1467"/>
      <c r="KFI30" s="1794"/>
      <c r="KFJ30" s="1465"/>
      <c r="KFK30" s="1466"/>
      <c r="KFL30" s="1466"/>
      <c r="KFM30" s="1466"/>
      <c r="KFN30" s="1467"/>
      <c r="KFO30" s="1468"/>
      <c r="KFP30" s="1466"/>
      <c r="KFQ30" s="1466"/>
      <c r="KFR30" s="1466"/>
      <c r="KFS30" s="1469"/>
      <c r="KFT30" s="1465"/>
      <c r="KFU30" s="1466"/>
      <c r="KFV30" s="1466"/>
      <c r="KFW30" s="1466"/>
      <c r="KFX30" s="1467"/>
      <c r="KFY30" s="1794"/>
      <c r="KFZ30" s="1465"/>
      <c r="KGA30" s="1466"/>
      <c r="KGB30" s="1466"/>
      <c r="KGC30" s="1466"/>
      <c r="KGD30" s="1467"/>
      <c r="KGE30" s="1468"/>
      <c r="KGF30" s="1466"/>
      <c r="KGG30" s="1466"/>
      <c r="KGH30" s="1466"/>
      <c r="KGI30" s="1469"/>
      <c r="KGJ30" s="1465"/>
      <c r="KGK30" s="1466"/>
      <c r="KGL30" s="1466"/>
      <c r="KGM30" s="1466"/>
      <c r="KGN30" s="1467"/>
      <c r="KGO30" s="1794"/>
      <c r="KGP30" s="1465"/>
      <c r="KGQ30" s="1466"/>
      <c r="KGR30" s="1466"/>
      <c r="KGS30" s="1466"/>
      <c r="KGT30" s="1467"/>
      <c r="KGU30" s="1468"/>
      <c r="KGV30" s="1466"/>
      <c r="KGW30" s="1466"/>
      <c r="KGX30" s="1466"/>
      <c r="KGY30" s="1469"/>
      <c r="KGZ30" s="1465"/>
      <c r="KHA30" s="1466"/>
      <c r="KHB30" s="1466"/>
      <c r="KHC30" s="1466"/>
      <c r="KHD30" s="1467"/>
      <c r="KHE30" s="1794"/>
      <c r="KHF30" s="1465"/>
      <c r="KHG30" s="1466"/>
      <c r="KHH30" s="1466"/>
      <c r="KHI30" s="1466"/>
      <c r="KHJ30" s="1467"/>
      <c r="KHK30" s="1468"/>
      <c r="KHL30" s="1466"/>
      <c r="KHM30" s="1466"/>
      <c r="KHN30" s="1466"/>
      <c r="KHO30" s="1469"/>
      <c r="KHP30" s="1465"/>
      <c r="KHQ30" s="1466"/>
      <c r="KHR30" s="1466"/>
      <c r="KHS30" s="1466"/>
      <c r="KHT30" s="1467"/>
      <c r="KHU30" s="1794"/>
      <c r="KHV30" s="1465"/>
      <c r="KHW30" s="1466"/>
      <c r="KHX30" s="1466"/>
      <c r="KHY30" s="1466"/>
      <c r="KHZ30" s="1467"/>
      <c r="KIA30" s="1468"/>
      <c r="KIB30" s="1466"/>
      <c r="KIC30" s="1466"/>
      <c r="KID30" s="1466"/>
      <c r="KIE30" s="1469"/>
      <c r="KIF30" s="1465"/>
      <c r="KIG30" s="1466"/>
      <c r="KIH30" s="1466"/>
      <c r="KII30" s="1466"/>
      <c r="KIJ30" s="1467"/>
      <c r="KIK30" s="1794"/>
      <c r="KIL30" s="1465"/>
      <c r="KIM30" s="1466"/>
      <c r="KIN30" s="1466"/>
      <c r="KIO30" s="1466"/>
      <c r="KIP30" s="1467"/>
      <c r="KIQ30" s="1468"/>
      <c r="KIR30" s="1466"/>
      <c r="KIS30" s="1466"/>
      <c r="KIT30" s="1466"/>
      <c r="KIU30" s="1469"/>
      <c r="KIV30" s="1465"/>
      <c r="KIW30" s="1466"/>
      <c r="KIX30" s="1466"/>
      <c r="KIY30" s="1466"/>
      <c r="KIZ30" s="1467"/>
      <c r="KJA30" s="1794"/>
      <c r="KJB30" s="1465"/>
      <c r="KJC30" s="1466"/>
      <c r="KJD30" s="1466"/>
      <c r="KJE30" s="1466"/>
      <c r="KJF30" s="1467"/>
      <c r="KJG30" s="1468"/>
      <c r="KJH30" s="1466"/>
      <c r="KJI30" s="1466"/>
      <c r="KJJ30" s="1466"/>
      <c r="KJK30" s="1469"/>
      <c r="KJL30" s="1465"/>
      <c r="KJM30" s="1466"/>
      <c r="KJN30" s="1466"/>
      <c r="KJO30" s="1466"/>
      <c r="KJP30" s="1467"/>
      <c r="KJQ30" s="1794"/>
      <c r="KJR30" s="1465"/>
      <c r="KJS30" s="1466"/>
      <c r="KJT30" s="1466"/>
      <c r="KJU30" s="1466"/>
      <c r="KJV30" s="1467"/>
      <c r="KJW30" s="1468"/>
      <c r="KJX30" s="1466"/>
      <c r="KJY30" s="1466"/>
      <c r="KJZ30" s="1466"/>
      <c r="KKA30" s="1469"/>
      <c r="KKB30" s="1465"/>
      <c r="KKC30" s="1466"/>
      <c r="KKD30" s="1466"/>
      <c r="KKE30" s="1466"/>
      <c r="KKF30" s="1467"/>
      <c r="KKG30" s="1794"/>
      <c r="KKH30" s="1465"/>
      <c r="KKI30" s="1466"/>
      <c r="KKJ30" s="1466"/>
      <c r="KKK30" s="1466"/>
      <c r="KKL30" s="1467"/>
      <c r="KKM30" s="1468"/>
      <c r="KKN30" s="1466"/>
      <c r="KKO30" s="1466"/>
      <c r="KKP30" s="1466"/>
      <c r="KKQ30" s="1469"/>
      <c r="KKR30" s="1465"/>
      <c r="KKS30" s="1466"/>
      <c r="KKT30" s="1466"/>
      <c r="KKU30" s="1466"/>
      <c r="KKV30" s="1467"/>
      <c r="KKW30" s="1794"/>
      <c r="KKX30" s="1465"/>
      <c r="KKY30" s="1466"/>
      <c r="KKZ30" s="1466"/>
      <c r="KLA30" s="1466"/>
      <c r="KLB30" s="1467"/>
      <c r="KLC30" s="1468"/>
      <c r="KLD30" s="1466"/>
      <c r="KLE30" s="1466"/>
      <c r="KLF30" s="1466"/>
      <c r="KLG30" s="1469"/>
      <c r="KLH30" s="1465"/>
      <c r="KLI30" s="1466"/>
      <c r="KLJ30" s="1466"/>
      <c r="KLK30" s="1466"/>
      <c r="KLL30" s="1467"/>
      <c r="KLM30" s="1794"/>
      <c r="KLN30" s="1465"/>
      <c r="KLO30" s="1466"/>
      <c r="KLP30" s="1466"/>
      <c r="KLQ30" s="1466"/>
      <c r="KLR30" s="1467"/>
      <c r="KLS30" s="1468"/>
      <c r="KLT30" s="1466"/>
      <c r="KLU30" s="1466"/>
      <c r="KLV30" s="1466"/>
      <c r="KLW30" s="1469"/>
      <c r="KLX30" s="1465"/>
      <c r="KLY30" s="1466"/>
      <c r="KLZ30" s="1466"/>
      <c r="KMA30" s="1466"/>
      <c r="KMB30" s="1467"/>
      <c r="KMC30" s="1794"/>
      <c r="KMD30" s="1465"/>
      <c r="KME30" s="1466"/>
      <c r="KMF30" s="1466"/>
      <c r="KMG30" s="1466"/>
      <c r="KMH30" s="1467"/>
      <c r="KMI30" s="1468"/>
      <c r="KMJ30" s="1466"/>
      <c r="KMK30" s="1466"/>
      <c r="KML30" s="1466"/>
      <c r="KMM30" s="1469"/>
      <c r="KMN30" s="1465"/>
      <c r="KMO30" s="1466"/>
      <c r="KMP30" s="1466"/>
      <c r="KMQ30" s="1466"/>
      <c r="KMR30" s="1467"/>
      <c r="KMS30" s="1794"/>
      <c r="KMT30" s="1465"/>
      <c r="KMU30" s="1466"/>
      <c r="KMV30" s="1466"/>
      <c r="KMW30" s="1466"/>
      <c r="KMX30" s="1467"/>
      <c r="KMY30" s="1468"/>
      <c r="KMZ30" s="1466"/>
      <c r="KNA30" s="1466"/>
      <c r="KNB30" s="1466"/>
      <c r="KNC30" s="1469"/>
      <c r="KND30" s="1465"/>
      <c r="KNE30" s="1466"/>
      <c r="KNF30" s="1466"/>
      <c r="KNG30" s="1466"/>
      <c r="KNH30" s="1467"/>
      <c r="KNI30" s="1794"/>
      <c r="KNJ30" s="1465"/>
      <c r="KNK30" s="1466"/>
      <c r="KNL30" s="1466"/>
      <c r="KNM30" s="1466"/>
      <c r="KNN30" s="1467"/>
      <c r="KNO30" s="1468"/>
      <c r="KNP30" s="1466"/>
      <c r="KNQ30" s="1466"/>
      <c r="KNR30" s="1466"/>
      <c r="KNS30" s="1469"/>
      <c r="KNT30" s="1465"/>
      <c r="KNU30" s="1466"/>
      <c r="KNV30" s="1466"/>
      <c r="KNW30" s="1466"/>
      <c r="KNX30" s="1467"/>
      <c r="KNY30" s="1794"/>
      <c r="KNZ30" s="1465"/>
      <c r="KOA30" s="1466"/>
      <c r="KOB30" s="1466"/>
      <c r="KOC30" s="1466"/>
      <c r="KOD30" s="1467"/>
      <c r="KOE30" s="1468"/>
      <c r="KOF30" s="1466"/>
      <c r="KOG30" s="1466"/>
      <c r="KOH30" s="1466"/>
      <c r="KOI30" s="1469"/>
      <c r="KOJ30" s="1465"/>
      <c r="KOK30" s="1466"/>
      <c r="KOL30" s="1466"/>
      <c r="KOM30" s="1466"/>
      <c r="KON30" s="1467"/>
      <c r="KOO30" s="1794"/>
      <c r="KOP30" s="1465"/>
      <c r="KOQ30" s="1466"/>
      <c r="KOR30" s="1466"/>
      <c r="KOS30" s="1466"/>
      <c r="KOT30" s="1467"/>
      <c r="KOU30" s="1468"/>
      <c r="KOV30" s="1466"/>
      <c r="KOW30" s="1466"/>
      <c r="KOX30" s="1466"/>
      <c r="KOY30" s="1469"/>
      <c r="KOZ30" s="1465"/>
      <c r="KPA30" s="1466"/>
      <c r="KPB30" s="1466"/>
      <c r="KPC30" s="1466"/>
      <c r="KPD30" s="1467"/>
      <c r="KPE30" s="1794"/>
      <c r="KPF30" s="1465"/>
      <c r="KPG30" s="1466"/>
      <c r="KPH30" s="1466"/>
      <c r="KPI30" s="1466"/>
      <c r="KPJ30" s="1467"/>
      <c r="KPK30" s="1468"/>
      <c r="KPL30" s="1466"/>
      <c r="KPM30" s="1466"/>
      <c r="KPN30" s="1466"/>
      <c r="KPO30" s="1469"/>
      <c r="KPP30" s="1465"/>
      <c r="KPQ30" s="1466"/>
      <c r="KPR30" s="1466"/>
      <c r="KPS30" s="1466"/>
      <c r="KPT30" s="1467"/>
      <c r="KPU30" s="1794"/>
      <c r="KPV30" s="1465"/>
      <c r="KPW30" s="1466"/>
      <c r="KPX30" s="1466"/>
      <c r="KPY30" s="1466"/>
      <c r="KPZ30" s="1467"/>
      <c r="KQA30" s="1468"/>
      <c r="KQB30" s="1466"/>
      <c r="KQC30" s="1466"/>
      <c r="KQD30" s="1466"/>
      <c r="KQE30" s="1469"/>
      <c r="KQF30" s="1465"/>
      <c r="KQG30" s="1466"/>
      <c r="KQH30" s="1466"/>
      <c r="KQI30" s="1466"/>
      <c r="KQJ30" s="1467"/>
      <c r="KQK30" s="1794"/>
      <c r="KQL30" s="1465"/>
      <c r="KQM30" s="1466"/>
      <c r="KQN30" s="1466"/>
      <c r="KQO30" s="1466"/>
      <c r="KQP30" s="1467"/>
      <c r="KQQ30" s="1468"/>
      <c r="KQR30" s="1466"/>
      <c r="KQS30" s="1466"/>
      <c r="KQT30" s="1466"/>
      <c r="KQU30" s="1469"/>
      <c r="KQV30" s="1465"/>
      <c r="KQW30" s="1466"/>
      <c r="KQX30" s="1466"/>
      <c r="KQY30" s="1466"/>
      <c r="KQZ30" s="1467"/>
      <c r="KRA30" s="1794"/>
      <c r="KRB30" s="1465"/>
      <c r="KRC30" s="1466"/>
      <c r="KRD30" s="1466"/>
      <c r="KRE30" s="1466"/>
      <c r="KRF30" s="1467"/>
      <c r="KRG30" s="1468"/>
      <c r="KRH30" s="1466"/>
      <c r="KRI30" s="1466"/>
      <c r="KRJ30" s="1466"/>
      <c r="KRK30" s="1469"/>
      <c r="KRL30" s="1465"/>
      <c r="KRM30" s="1466"/>
      <c r="KRN30" s="1466"/>
      <c r="KRO30" s="1466"/>
      <c r="KRP30" s="1467"/>
      <c r="KRQ30" s="1794"/>
      <c r="KRR30" s="1465"/>
      <c r="KRS30" s="1466"/>
      <c r="KRT30" s="1466"/>
      <c r="KRU30" s="1466"/>
      <c r="KRV30" s="1467"/>
      <c r="KRW30" s="1468"/>
      <c r="KRX30" s="1466"/>
      <c r="KRY30" s="1466"/>
      <c r="KRZ30" s="1466"/>
      <c r="KSA30" s="1469"/>
      <c r="KSB30" s="1465"/>
      <c r="KSC30" s="1466"/>
      <c r="KSD30" s="1466"/>
      <c r="KSE30" s="1466"/>
      <c r="KSF30" s="1467"/>
      <c r="KSG30" s="1794"/>
      <c r="KSH30" s="1465"/>
      <c r="KSI30" s="1466"/>
      <c r="KSJ30" s="1466"/>
      <c r="KSK30" s="1466"/>
      <c r="KSL30" s="1467"/>
      <c r="KSM30" s="1468"/>
      <c r="KSN30" s="1466"/>
      <c r="KSO30" s="1466"/>
      <c r="KSP30" s="1466"/>
      <c r="KSQ30" s="1469"/>
      <c r="KSR30" s="1465"/>
      <c r="KSS30" s="1466"/>
      <c r="KST30" s="1466"/>
      <c r="KSU30" s="1466"/>
      <c r="KSV30" s="1467"/>
      <c r="KSW30" s="1794"/>
      <c r="KSX30" s="1465"/>
      <c r="KSY30" s="1466"/>
      <c r="KSZ30" s="1466"/>
      <c r="KTA30" s="1466"/>
      <c r="KTB30" s="1467"/>
      <c r="KTC30" s="1468"/>
      <c r="KTD30" s="1466"/>
      <c r="KTE30" s="1466"/>
      <c r="KTF30" s="1466"/>
      <c r="KTG30" s="1469"/>
      <c r="KTH30" s="1465"/>
      <c r="KTI30" s="1466"/>
      <c r="KTJ30" s="1466"/>
      <c r="KTK30" s="1466"/>
      <c r="KTL30" s="1467"/>
      <c r="KTM30" s="1794"/>
      <c r="KTN30" s="1465"/>
      <c r="KTO30" s="1466"/>
      <c r="KTP30" s="1466"/>
      <c r="KTQ30" s="1466"/>
      <c r="KTR30" s="1467"/>
      <c r="KTS30" s="1468"/>
      <c r="KTT30" s="1466"/>
      <c r="KTU30" s="1466"/>
      <c r="KTV30" s="1466"/>
      <c r="KTW30" s="1469"/>
      <c r="KTX30" s="1465"/>
      <c r="KTY30" s="1466"/>
      <c r="KTZ30" s="1466"/>
      <c r="KUA30" s="1466"/>
      <c r="KUB30" s="1467"/>
      <c r="KUC30" s="1794"/>
      <c r="KUD30" s="1465"/>
      <c r="KUE30" s="1466"/>
      <c r="KUF30" s="1466"/>
      <c r="KUG30" s="1466"/>
      <c r="KUH30" s="1467"/>
      <c r="KUI30" s="1468"/>
      <c r="KUJ30" s="1466"/>
      <c r="KUK30" s="1466"/>
      <c r="KUL30" s="1466"/>
      <c r="KUM30" s="1469"/>
      <c r="KUN30" s="1465"/>
      <c r="KUO30" s="1466"/>
      <c r="KUP30" s="1466"/>
      <c r="KUQ30" s="1466"/>
      <c r="KUR30" s="1467"/>
      <c r="KUS30" s="1794"/>
      <c r="KUT30" s="1465"/>
      <c r="KUU30" s="1466"/>
      <c r="KUV30" s="1466"/>
      <c r="KUW30" s="1466"/>
      <c r="KUX30" s="1467"/>
      <c r="KUY30" s="1468"/>
      <c r="KUZ30" s="1466"/>
      <c r="KVA30" s="1466"/>
      <c r="KVB30" s="1466"/>
      <c r="KVC30" s="1469"/>
      <c r="KVD30" s="1465"/>
      <c r="KVE30" s="1466"/>
      <c r="KVF30" s="1466"/>
      <c r="KVG30" s="1466"/>
      <c r="KVH30" s="1467"/>
      <c r="KVI30" s="1794"/>
      <c r="KVJ30" s="1465"/>
      <c r="KVK30" s="1466"/>
      <c r="KVL30" s="1466"/>
      <c r="KVM30" s="1466"/>
      <c r="KVN30" s="1467"/>
      <c r="KVO30" s="1468"/>
      <c r="KVP30" s="1466"/>
      <c r="KVQ30" s="1466"/>
      <c r="KVR30" s="1466"/>
      <c r="KVS30" s="1469"/>
      <c r="KVT30" s="1465"/>
      <c r="KVU30" s="1466"/>
      <c r="KVV30" s="1466"/>
      <c r="KVW30" s="1466"/>
      <c r="KVX30" s="1467"/>
      <c r="KVY30" s="1794"/>
      <c r="KVZ30" s="1465"/>
      <c r="KWA30" s="1466"/>
      <c r="KWB30" s="1466"/>
      <c r="KWC30" s="1466"/>
      <c r="KWD30" s="1467"/>
      <c r="KWE30" s="1468"/>
      <c r="KWF30" s="1466"/>
      <c r="KWG30" s="1466"/>
      <c r="KWH30" s="1466"/>
      <c r="KWI30" s="1469"/>
      <c r="KWJ30" s="1465"/>
      <c r="KWK30" s="1466"/>
      <c r="KWL30" s="1466"/>
      <c r="KWM30" s="1466"/>
      <c r="KWN30" s="1467"/>
      <c r="KWO30" s="1794"/>
      <c r="KWP30" s="1465"/>
      <c r="KWQ30" s="1466"/>
      <c r="KWR30" s="1466"/>
      <c r="KWS30" s="1466"/>
      <c r="KWT30" s="1467"/>
      <c r="KWU30" s="1468"/>
      <c r="KWV30" s="1466"/>
      <c r="KWW30" s="1466"/>
      <c r="KWX30" s="1466"/>
      <c r="KWY30" s="1469"/>
      <c r="KWZ30" s="1465"/>
      <c r="KXA30" s="1466"/>
      <c r="KXB30" s="1466"/>
      <c r="KXC30" s="1466"/>
      <c r="KXD30" s="1467"/>
      <c r="KXE30" s="1794"/>
      <c r="KXF30" s="1465"/>
      <c r="KXG30" s="1466"/>
      <c r="KXH30" s="1466"/>
      <c r="KXI30" s="1466"/>
      <c r="KXJ30" s="1467"/>
      <c r="KXK30" s="1468"/>
      <c r="KXL30" s="1466"/>
      <c r="KXM30" s="1466"/>
      <c r="KXN30" s="1466"/>
      <c r="KXO30" s="1469"/>
      <c r="KXP30" s="1465"/>
      <c r="KXQ30" s="1466"/>
      <c r="KXR30" s="1466"/>
      <c r="KXS30" s="1466"/>
      <c r="KXT30" s="1467"/>
      <c r="KXU30" s="1794"/>
      <c r="KXV30" s="1465"/>
      <c r="KXW30" s="1466"/>
      <c r="KXX30" s="1466"/>
      <c r="KXY30" s="1466"/>
      <c r="KXZ30" s="1467"/>
      <c r="KYA30" s="1468"/>
      <c r="KYB30" s="1466"/>
      <c r="KYC30" s="1466"/>
      <c r="KYD30" s="1466"/>
      <c r="KYE30" s="1469"/>
      <c r="KYF30" s="1465"/>
      <c r="KYG30" s="1466"/>
      <c r="KYH30" s="1466"/>
      <c r="KYI30" s="1466"/>
      <c r="KYJ30" s="1467"/>
      <c r="KYK30" s="1794"/>
      <c r="KYL30" s="1465"/>
      <c r="KYM30" s="1466"/>
      <c r="KYN30" s="1466"/>
      <c r="KYO30" s="1466"/>
      <c r="KYP30" s="1467"/>
      <c r="KYQ30" s="1468"/>
      <c r="KYR30" s="1466"/>
      <c r="KYS30" s="1466"/>
      <c r="KYT30" s="1466"/>
      <c r="KYU30" s="1469"/>
      <c r="KYV30" s="1465"/>
      <c r="KYW30" s="1466"/>
      <c r="KYX30" s="1466"/>
      <c r="KYY30" s="1466"/>
      <c r="KYZ30" s="1467"/>
      <c r="KZA30" s="1794"/>
      <c r="KZB30" s="1465"/>
      <c r="KZC30" s="1466"/>
      <c r="KZD30" s="1466"/>
      <c r="KZE30" s="1466"/>
      <c r="KZF30" s="1467"/>
      <c r="KZG30" s="1468"/>
      <c r="KZH30" s="1466"/>
      <c r="KZI30" s="1466"/>
      <c r="KZJ30" s="1466"/>
      <c r="KZK30" s="1469"/>
      <c r="KZL30" s="1465"/>
      <c r="KZM30" s="1466"/>
      <c r="KZN30" s="1466"/>
      <c r="KZO30" s="1466"/>
      <c r="KZP30" s="1467"/>
      <c r="KZQ30" s="1794"/>
      <c r="KZR30" s="1465"/>
      <c r="KZS30" s="1466"/>
      <c r="KZT30" s="1466"/>
      <c r="KZU30" s="1466"/>
      <c r="KZV30" s="1467"/>
      <c r="KZW30" s="1468"/>
      <c r="KZX30" s="1466"/>
      <c r="KZY30" s="1466"/>
      <c r="KZZ30" s="1466"/>
      <c r="LAA30" s="1469"/>
      <c r="LAB30" s="1465"/>
      <c r="LAC30" s="1466"/>
      <c r="LAD30" s="1466"/>
      <c r="LAE30" s="1466"/>
      <c r="LAF30" s="1467"/>
      <c r="LAG30" s="1794"/>
      <c r="LAH30" s="1465"/>
      <c r="LAI30" s="1466"/>
      <c r="LAJ30" s="1466"/>
      <c r="LAK30" s="1466"/>
      <c r="LAL30" s="1467"/>
      <c r="LAM30" s="1468"/>
      <c r="LAN30" s="1466"/>
      <c r="LAO30" s="1466"/>
      <c r="LAP30" s="1466"/>
      <c r="LAQ30" s="1469"/>
      <c r="LAR30" s="1465"/>
      <c r="LAS30" s="1466"/>
      <c r="LAT30" s="1466"/>
      <c r="LAU30" s="1466"/>
      <c r="LAV30" s="1467"/>
      <c r="LAW30" s="1794"/>
      <c r="LAX30" s="1465"/>
      <c r="LAY30" s="1466"/>
      <c r="LAZ30" s="1466"/>
      <c r="LBA30" s="1466"/>
      <c r="LBB30" s="1467"/>
      <c r="LBC30" s="1468"/>
      <c r="LBD30" s="1466"/>
      <c r="LBE30" s="1466"/>
      <c r="LBF30" s="1466"/>
      <c r="LBG30" s="1469"/>
      <c r="LBH30" s="1465"/>
      <c r="LBI30" s="1466"/>
      <c r="LBJ30" s="1466"/>
      <c r="LBK30" s="1466"/>
      <c r="LBL30" s="1467"/>
      <c r="LBM30" s="1794"/>
      <c r="LBN30" s="1465"/>
      <c r="LBO30" s="1466"/>
      <c r="LBP30" s="1466"/>
      <c r="LBQ30" s="1466"/>
      <c r="LBR30" s="1467"/>
      <c r="LBS30" s="1468"/>
      <c r="LBT30" s="1466"/>
      <c r="LBU30" s="1466"/>
      <c r="LBV30" s="1466"/>
      <c r="LBW30" s="1469"/>
      <c r="LBX30" s="1465"/>
      <c r="LBY30" s="1466"/>
      <c r="LBZ30" s="1466"/>
      <c r="LCA30" s="1466"/>
      <c r="LCB30" s="1467"/>
      <c r="LCC30" s="1794"/>
      <c r="LCD30" s="1465"/>
      <c r="LCE30" s="1466"/>
      <c r="LCF30" s="1466"/>
      <c r="LCG30" s="1466"/>
      <c r="LCH30" s="1467"/>
      <c r="LCI30" s="1468"/>
      <c r="LCJ30" s="1466"/>
      <c r="LCK30" s="1466"/>
      <c r="LCL30" s="1466"/>
      <c r="LCM30" s="1469"/>
      <c r="LCN30" s="1465"/>
      <c r="LCO30" s="1466"/>
      <c r="LCP30" s="1466"/>
      <c r="LCQ30" s="1466"/>
      <c r="LCR30" s="1467"/>
      <c r="LCS30" s="1794"/>
      <c r="LCT30" s="1465"/>
      <c r="LCU30" s="1466"/>
      <c r="LCV30" s="1466"/>
      <c r="LCW30" s="1466"/>
      <c r="LCX30" s="1467"/>
      <c r="LCY30" s="1468"/>
      <c r="LCZ30" s="1466"/>
      <c r="LDA30" s="1466"/>
      <c r="LDB30" s="1466"/>
      <c r="LDC30" s="1469"/>
      <c r="LDD30" s="1465"/>
      <c r="LDE30" s="1466"/>
      <c r="LDF30" s="1466"/>
      <c r="LDG30" s="1466"/>
      <c r="LDH30" s="1467"/>
      <c r="LDI30" s="1794"/>
      <c r="LDJ30" s="1465"/>
      <c r="LDK30" s="1466"/>
      <c r="LDL30" s="1466"/>
      <c r="LDM30" s="1466"/>
      <c r="LDN30" s="1467"/>
      <c r="LDO30" s="1468"/>
      <c r="LDP30" s="1466"/>
      <c r="LDQ30" s="1466"/>
      <c r="LDR30" s="1466"/>
      <c r="LDS30" s="1469"/>
      <c r="LDT30" s="1465"/>
      <c r="LDU30" s="1466"/>
      <c r="LDV30" s="1466"/>
      <c r="LDW30" s="1466"/>
      <c r="LDX30" s="1467"/>
      <c r="LDY30" s="1794"/>
      <c r="LDZ30" s="1465"/>
      <c r="LEA30" s="1466"/>
      <c r="LEB30" s="1466"/>
      <c r="LEC30" s="1466"/>
      <c r="LED30" s="1467"/>
      <c r="LEE30" s="1468"/>
      <c r="LEF30" s="1466"/>
      <c r="LEG30" s="1466"/>
      <c r="LEH30" s="1466"/>
      <c r="LEI30" s="1469"/>
      <c r="LEJ30" s="1465"/>
      <c r="LEK30" s="1466"/>
      <c r="LEL30" s="1466"/>
      <c r="LEM30" s="1466"/>
      <c r="LEN30" s="1467"/>
      <c r="LEO30" s="1794"/>
      <c r="LEP30" s="1465"/>
      <c r="LEQ30" s="1466"/>
      <c r="LER30" s="1466"/>
      <c r="LES30" s="1466"/>
      <c r="LET30" s="1467"/>
      <c r="LEU30" s="1468"/>
      <c r="LEV30" s="1466"/>
      <c r="LEW30" s="1466"/>
      <c r="LEX30" s="1466"/>
      <c r="LEY30" s="1469"/>
      <c r="LEZ30" s="1465"/>
      <c r="LFA30" s="1466"/>
      <c r="LFB30" s="1466"/>
      <c r="LFC30" s="1466"/>
      <c r="LFD30" s="1467"/>
      <c r="LFE30" s="1794"/>
      <c r="LFF30" s="1465"/>
      <c r="LFG30" s="1466"/>
      <c r="LFH30" s="1466"/>
      <c r="LFI30" s="1466"/>
      <c r="LFJ30" s="1467"/>
      <c r="LFK30" s="1468"/>
      <c r="LFL30" s="1466"/>
      <c r="LFM30" s="1466"/>
      <c r="LFN30" s="1466"/>
      <c r="LFO30" s="1469"/>
      <c r="LFP30" s="1465"/>
      <c r="LFQ30" s="1466"/>
      <c r="LFR30" s="1466"/>
      <c r="LFS30" s="1466"/>
      <c r="LFT30" s="1467"/>
      <c r="LFU30" s="1794"/>
      <c r="LFV30" s="1465"/>
      <c r="LFW30" s="1466"/>
      <c r="LFX30" s="1466"/>
      <c r="LFY30" s="1466"/>
      <c r="LFZ30" s="1467"/>
      <c r="LGA30" s="1468"/>
      <c r="LGB30" s="1466"/>
      <c r="LGC30" s="1466"/>
      <c r="LGD30" s="1466"/>
      <c r="LGE30" s="1469"/>
      <c r="LGF30" s="1465"/>
      <c r="LGG30" s="1466"/>
      <c r="LGH30" s="1466"/>
      <c r="LGI30" s="1466"/>
      <c r="LGJ30" s="1467"/>
      <c r="LGK30" s="1794"/>
      <c r="LGL30" s="1465"/>
      <c r="LGM30" s="1466"/>
      <c r="LGN30" s="1466"/>
      <c r="LGO30" s="1466"/>
      <c r="LGP30" s="1467"/>
      <c r="LGQ30" s="1468"/>
      <c r="LGR30" s="1466"/>
      <c r="LGS30" s="1466"/>
      <c r="LGT30" s="1466"/>
      <c r="LGU30" s="1469"/>
      <c r="LGV30" s="1465"/>
      <c r="LGW30" s="1466"/>
      <c r="LGX30" s="1466"/>
      <c r="LGY30" s="1466"/>
      <c r="LGZ30" s="1467"/>
      <c r="LHA30" s="1794"/>
      <c r="LHB30" s="1465"/>
      <c r="LHC30" s="1466"/>
      <c r="LHD30" s="1466"/>
      <c r="LHE30" s="1466"/>
      <c r="LHF30" s="1467"/>
      <c r="LHG30" s="1468"/>
      <c r="LHH30" s="1466"/>
      <c r="LHI30" s="1466"/>
      <c r="LHJ30" s="1466"/>
      <c r="LHK30" s="1469"/>
      <c r="LHL30" s="1465"/>
      <c r="LHM30" s="1466"/>
      <c r="LHN30" s="1466"/>
      <c r="LHO30" s="1466"/>
      <c r="LHP30" s="1467"/>
      <c r="LHQ30" s="1794"/>
      <c r="LHR30" s="1465"/>
      <c r="LHS30" s="1466"/>
      <c r="LHT30" s="1466"/>
      <c r="LHU30" s="1466"/>
      <c r="LHV30" s="1467"/>
      <c r="LHW30" s="1468"/>
      <c r="LHX30" s="1466"/>
      <c r="LHY30" s="1466"/>
      <c r="LHZ30" s="1466"/>
      <c r="LIA30" s="1469"/>
      <c r="LIB30" s="1465"/>
      <c r="LIC30" s="1466"/>
      <c r="LID30" s="1466"/>
      <c r="LIE30" s="1466"/>
      <c r="LIF30" s="1467"/>
      <c r="LIG30" s="1794"/>
      <c r="LIH30" s="1465"/>
      <c r="LII30" s="1466"/>
      <c r="LIJ30" s="1466"/>
      <c r="LIK30" s="1466"/>
      <c r="LIL30" s="1467"/>
      <c r="LIM30" s="1468"/>
      <c r="LIN30" s="1466"/>
      <c r="LIO30" s="1466"/>
      <c r="LIP30" s="1466"/>
      <c r="LIQ30" s="1469"/>
      <c r="LIR30" s="1465"/>
      <c r="LIS30" s="1466"/>
      <c r="LIT30" s="1466"/>
      <c r="LIU30" s="1466"/>
      <c r="LIV30" s="1467"/>
      <c r="LIW30" s="1794"/>
      <c r="LIX30" s="1465"/>
      <c r="LIY30" s="1466"/>
      <c r="LIZ30" s="1466"/>
      <c r="LJA30" s="1466"/>
      <c r="LJB30" s="1467"/>
      <c r="LJC30" s="1468"/>
      <c r="LJD30" s="1466"/>
      <c r="LJE30" s="1466"/>
      <c r="LJF30" s="1466"/>
      <c r="LJG30" s="1469"/>
      <c r="LJH30" s="1465"/>
      <c r="LJI30" s="1466"/>
      <c r="LJJ30" s="1466"/>
      <c r="LJK30" s="1466"/>
      <c r="LJL30" s="1467"/>
      <c r="LJM30" s="1794"/>
      <c r="LJN30" s="1465"/>
      <c r="LJO30" s="1466"/>
      <c r="LJP30" s="1466"/>
      <c r="LJQ30" s="1466"/>
      <c r="LJR30" s="1467"/>
      <c r="LJS30" s="1468"/>
      <c r="LJT30" s="1466"/>
      <c r="LJU30" s="1466"/>
      <c r="LJV30" s="1466"/>
      <c r="LJW30" s="1469"/>
      <c r="LJX30" s="1465"/>
      <c r="LJY30" s="1466"/>
      <c r="LJZ30" s="1466"/>
      <c r="LKA30" s="1466"/>
      <c r="LKB30" s="1467"/>
      <c r="LKC30" s="1794"/>
      <c r="LKD30" s="1465"/>
      <c r="LKE30" s="1466"/>
      <c r="LKF30" s="1466"/>
      <c r="LKG30" s="1466"/>
      <c r="LKH30" s="1467"/>
      <c r="LKI30" s="1468"/>
      <c r="LKJ30" s="1466"/>
      <c r="LKK30" s="1466"/>
      <c r="LKL30" s="1466"/>
      <c r="LKM30" s="1469"/>
      <c r="LKN30" s="1465"/>
      <c r="LKO30" s="1466"/>
      <c r="LKP30" s="1466"/>
      <c r="LKQ30" s="1466"/>
      <c r="LKR30" s="1467"/>
      <c r="LKS30" s="1794"/>
      <c r="LKT30" s="1465"/>
      <c r="LKU30" s="1466"/>
      <c r="LKV30" s="1466"/>
      <c r="LKW30" s="1466"/>
      <c r="LKX30" s="1467"/>
      <c r="LKY30" s="1468"/>
      <c r="LKZ30" s="1466"/>
      <c r="LLA30" s="1466"/>
      <c r="LLB30" s="1466"/>
      <c r="LLC30" s="1469"/>
      <c r="LLD30" s="1465"/>
      <c r="LLE30" s="1466"/>
      <c r="LLF30" s="1466"/>
      <c r="LLG30" s="1466"/>
      <c r="LLH30" s="1467"/>
      <c r="LLI30" s="1794"/>
      <c r="LLJ30" s="1465"/>
      <c r="LLK30" s="1466"/>
      <c r="LLL30" s="1466"/>
      <c r="LLM30" s="1466"/>
      <c r="LLN30" s="1467"/>
      <c r="LLO30" s="1468"/>
      <c r="LLP30" s="1466"/>
      <c r="LLQ30" s="1466"/>
      <c r="LLR30" s="1466"/>
      <c r="LLS30" s="1469"/>
      <c r="LLT30" s="1465"/>
      <c r="LLU30" s="1466"/>
      <c r="LLV30" s="1466"/>
      <c r="LLW30" s="1466"/>
      <c r="LLX30" s="1467"/>
      <c r="LLY30" s="1794"/>
      <c r="LLZ30" s="1465"/>
      <c r="LMA30" s="1466"/>
      <c r="LMB30" s="1466"/>
      <c r="LMC30" s="1466"/>
      <c r="LMD30" s="1467"/>
      <c r="LME30" s="1468"/>
      <c r="LMF30" s="1466"/>
      <c r="LMG30" s="1466"/>
      <c r="LMH30" s="1466"/>
      <c r="LMI30" s="1469"/>
      <c r="LMJ30" s="1465"/>
      <c r="LMK30" s="1466"/>
      <c r="LML30" s="1466"/>
      <c r="LMM30" s="1466"/>
      <c r="LMN30" s="1467"/>
      <c r="LMO30" s="1794"/>
      <c r="LMP30" s="1465"/>
      <c r="LMQ30" s="1466"/>
      <c r="LMR30" s="1466"/>
      <c r="LMS30" s="1466"/>
      <c r="LMT30" s="1467"/>
      <c r="LMU30" s="1468"/>
      <c r="LMV30" s="1466"/>
      <c r="LMW30" s="1466"/>
      <c r="LMX30" s="1466"/>
      <c r="LMY30" s="1469"/>
      <c r="LMZ30" s="1465"/>
      <c r="LNA30" s="1466"/>
      <c r="LNB30" s="1466"/>
      <c r="LNC30" s="1466"/>
      <c r="LND30" s="1467"/>
      <c r="LNE30" s="1794"/>
      <c r="LNF30" s="1465"/>
      <c r="LNG30" s="1466"/>
      <c r="LNH30" s="1466"/>
      <c r="LNI30" s="1466"/>
      <c r="LNJ30" s="1467"/>
      <c r="LNK30" s="1468"/>
      <c r="LNL30" s="1466"/>
      <c r="LNM30" s="1466"/>
      <c r="LNN30" s="1466"/>
      <c r="LNO30" s="1469"/>
      <c r="LNP30" s="1465"/>
      <c r="LNQ30" s="1466"/>
      <c r="LNR30" s="1466"/>
      <c r="LNS30" s="1466"/>
      <c r="LNT30" s="1467"/>
      <c r="LNU30" s="1794"/>
      <c r="LNV30" s="1465"/>
      <c r="LNW30" s="1466"/>
      <c r="LNX30" s="1466"/>
      <c r="LNY30" s="1466"/>
      <c r="LNZ30" s="1467"/>
      <c r="LOA30" s="1468"/>
      <c r="LOB30" s="1466"/>
      <c r="LOC30" s="1466"/>
      <c r="LOD30" s="1466"/>
      <c r="LOE30" s="1469"/>
      <c r="LOF30" s="1465"/>
      <c r="LOG30" s="1466"/>
      <c r="LOH30" s="1466"/>
      <c r="LOI30" s="1466"/>
      <c r="LOJ30" s="1467"/>
      <c r="LOK30" s="1794"/>
      <c r="LOL30" s="1465"/>
      <c r="LOM30" s="1466"/>
      <c r="LON30" s="1466"/>
      <c r="LOO30" s="1466"/>
      <c r="LOP30" s="1467"/>
      <c r="LOQ30" s="1468"/>
      <c r="LOR30" s="1466"/>
      <c r="LOS30" s="1466"/>
      <c r="LOT30" s="1466"/>
      <c r="LOU30" s="1469"/>
      <c r="LOV30" s="1465"/>
      <c r="LOW30" s="1466"/>
      <c r="LOX30" s="1466"/>
      <c r="LOY30" s="1466"/>
      <c r="LOZ30" s="1467"/>
      <c r="LPA30" s="1794"/>
      <c r="LPB30" s="1465"/>
      <c r="LPC30" s="1466"/>
      <c r="LPD30" s="1466"/>
      <c r="LPE30" s="1466"/>
      <c r="LPF30" s="1467"/>
      <c r="LPG30" s="1468"/>
      <c r="LPH30" s="1466"/>
      <c r="LPI30" s="1466"/>
      <c r="LPJ30" s="1466"/>
      <c r="LPK30" s="1469"/>
      <c r="LPL30" s="1465"/>
      <c r="LPM30" s="1466"/>
      <c r="LPN30" s="1466"/>
      <c r="LPO30" s="1466"/>
      <c r="LPP30" s="1467"/>
      <c r="LPQ30" s="1794"/>
      <c r="LPR30" s="1465"/>
      <c r="LPS30" s="1466"/>
      <c r="LPT30" s="1466"/>
      <c r="LPU30" s="1466"/>
      <c r="LPV30" s="1467"/>
      <c r="LPW30" s="1468"/>
      <c r="LPX30" s="1466"/>
      <c r="LPY30" s="1466"/>
      <c r="LPZ30" s="1466"/>
      <c r="LQA30" s="1469"/>
      <c r="LQB30" s="1465"/>
      <c r="LQC30" s="1466"/>
      <c r="LQD30" s="1466"/>
      <c r="LQE30" s="1466"/>
      <c r="LQF30" s="1467"/>
      <c r="LQG30" s="1794"/>
      <c r="LQH30" s="1465"/>
      <c r="LQI30" s="1466"/>
      <c r="LQJ30" s="1466"/>
      <c r="LQK30" s="1466"/>
      <c r="LQL30" s="1467"/>
      <c r="LQM30" s="1468"/>
      <c r="LQN30" s="1466"/>
      <c r="LQO30" s="1466"/>
      <c r="LQP30" s="1466"/>
      <c r="LQQ30" s="1469"/>
      <c r="LQR30" s="1465"/>
      <c r="LQS30" s="1466"/>
      <c r="LQT30" s="1466"/>
      <c r="LQU30" s="1466"/>
      <c r="LQV30" s="1467"/>
      <c r="LQW30" s="1794"/>
      <c r="LQX30" s="1465"/>
      <c r="LQY30" s="1466"/>
      <c r="LQZ30" s="1466"/>
      <c r="LRA30" s="1466"/>
      <c r="LRB30" s="1467"/>
      <c r="LRC30" s="1468"/>
      <c r="LRD30" s="1466"/>
      <c r="LRE30" s="1466"/>
      <c r="LRF30" s="1466"/>
      <c r="LRG30" s="1469"/>
      <c r="LRH30" s="1465"/>
      <c r="LRI30" s="1466"/>
      <c r="LRJ30" s="1466"/>
      <c r="LRK30" s="1466"/>
      <c r="LRL30" s="1467"/>
      <c r="LRM30" s="1794"/>
      <c r="LRN30" s="1465"/>
      <c r="LRO30" s="1466"/>
      <c r="LRP30" s="1466"/>
      <c r="LRQ30" s="1466"/>
      <c r="LRR30" s="1467"/>
      <c r="LRS30" s="1468"/>
      <c r="LRT30" s="1466"/>
      <c r="LRU30" s="1466"/>
      <c r="LRV30" s="1466"/>
      <c r="LRW30" s="1469"/>
      <c r="LRX30" s="1465"/>
      <c r="LRY30" s="1466"/>
      <c r="LRZ30" s="1466"/>
      <c r="LSA30" s="1466"/>
      <c r="LSB30" s="1467"/>
      <c r="LSC30" s="1794"/>
      <c r="LSD30" s="1465"/>
      <c r="LSE30" s="1466"/>
      <c r="LSF30" s="1466"/>
      <c r="LSG30" s="1466"/>
      <c r="LSH30" s="1467"/>
      <c r="LSI30" s="1468"/>
      <c r="LSJ30" s="1466"/>
      <c r="LSK30" s="1466"/>
      <c r="LSL30" s="1466"/>
      <c r="LSM30" s="1469"/>
      <c r="LSN30" s="1465"/>
      <c r="LSO30" s="1466"/>
      <c r="LSP30" s="1466"/>
      <c r="LSQ30" s="1466"/>
      <c r="LSR30" s="1467"/>
      <c r="LSS30" s="1794"/>
      <c r="LST30" s="1465"/>
      <c r="LSU30" s="1466"/>
      <c r="LSV30" s="1466"/>
      <c r="LSW30" s="1466"/>
      <c r="LSX30" s="1467"/>
      <c r="LSY30" s="1468"/>
      <c r="LSZ30" s="1466"/>
      <c r="LTA30" s="1466"/>
      <c r="LTB30" s="1466"/>
      <c r="LTC30" s="1469"/>
      <c r="LTD30" s="1465"/>
      <c r="LTE30" s="1466"/>
      <c r="LTF30" s="1466"/>
      <c r="LTG30" s="1466"/>
      <c r="LTH30" s="1467"/>
      <c r="LTI30" s="1794"/>
      <c r="LTJ30" s="1465"/>
      <c r="LTK30" s="1466"/>
      <c r="LTL30" s="1466"/>
      <c r="LTM30" s="1466"/>
      <c r="LTN30" s="1467"/>
      <c r="LTO30" s="1468"/>
      <c r="LTP30" s="1466"/>
      <c r="LTQ30" s="1466"/>
      <c r="LTR30" s="1466"/>
      <c r="LTS30" s="1469"/>
      <c r="LTT30" s="1465"/>
      <c r="LTU30" s="1466"/>
      <c r="LTV30" s="1466"/>
      <c r="LTW30" s="1466"/>
      <c r="LTX30" s="1467"/>
      <c r="LTY30" s="1794"/>
      <c r="LTZ30" s="1465"/>
      <c r="LUA30" s="1466"/>
      <c r="LUB30" s="1466"/>
      <c r="LUC30" s="1466"/>
      <c r="LUD30" s="1467"/>
      <c r="LUE30" s="1468"/>
      <c r="LUF30" s="1466"/>
      <c r="LUG30" s="1466"/>
      <c r="LUH30" s="1466"/>
      <c r="LUI30" s="1469"/>
      <c r="LUJ30" s="1465"/>
      <c r="LUK30" s="1466"/>
      <c r="LUL30" s="1466"/>
      <c r="LUM30" s="1466"/>
      <c r="LUN30" s="1467"/>
      <c r="LUO30" s="1794"/>
      <c r="LUP30" s="1465"/>
      <c r="LUQ30" s="1466"/>
      <c r="LUR30" s="1466"/>
      <c r="LUS30" s="1466"/>
      <c r="LUT30" s="1467"/>
      <c r="LUU30" s="1468"/>
      <c r="LUV30" s="1466"/>
      <c r="LUW30" s="1466"/>
      <c r="LUX30" s="1466"/>
      <c r="LUY30" s="1469"/>
      <c r="LUZ30" s="1465"/>
      <c r="LVA30" s="1466"/>
      <c r="LVB30" s="1466"/>
      <c r="LVC30" s="1466"/>
      <c r="LVD30" s="1467"/>
      <c r="LVE30" s="1794"/>
      <c r="LVF30" s="1465"/>
      <c r="LVG30" s="1466"/>
      <c r="LVH30" s="1466"/>
      <c r="LVI30" s="1466"/>
      <c r="LVJ30" s="1467"/>
      <c r="LVK30" s="1468"/>
      <c r="LVL30" s="1466"/>
      <c r="LVM30" s="1466"/>
      <c r="LVN30" s="1466"/>
      <c r="LVO30" s="1469"/>
      <c r="LVP30" s="1465"/>
      <c r="LVQ30" s="1466"/>
      <c r="LVR30" s="1466"/>
      <c r="LVS30" s="1466"/>
      <c r="LVT30" s="1467"/>
      <c r="LVU30" s="1794"/>
      <c r="LVV30" s="1465"/>
      <c r="LVW30" s="1466"/>
      <c r="LVX30" s="1466"/>
      <c r="LVY30" s="1466"/>
      <c r="LVZ30" s="1467"/>
      <c r="LWA30" s="1468"/>
      <c r="LWB30" s="1466"/>
      <c r="LWC30" s="1466"/>
      <c r="LWD30" s="1466"/>
      <c r="LWE30" s="1469"/>
      <c r="LWF30" s="1465"/>
      <c r="LWG30" s="1466"/>
      <c r="LWH30" s="1466"/>
      <c r="LWI30" s="1466"/>
      <c r="LWJ30" s="1467"/>
      <c r="LWK30" s="1794"/>
      <c r="LWL30" s="1465"/>
      <c r="LWM30" s="1466"/>
      <c r="LWN30" s="1466"/>
      <c r="LWO30" s="1466"/>
      <c r="LWP30" s="1467"/>
      <c r="LWQ30" s="1468"/>
      <c r="LWR30" s="1466"/>
      <c r="LWS30" s="1466"/>
      <c r="LWT30" s="1466"/>
      <c r="LWU30" s="1469"/>
      <c r="LWV30" s="1465"/>
      <c r="LWW30" s="1466"/>
      <c r="LWX30" s="1466"/>
      <c r="LWY30" s="1466"/>
      <c r="LWZ30" s="1467"/>
      <c r="LXA30" s="1794"/>
      <c r="LXB30" s="1465"/>
      <c r="LXC30" s="1466"/>
      <c r="LXD30" s="1466"/>
      <c r="LXE30" s="1466"/>
      <c r="LXF30" s="1467"/>
      <c r="LXG30" s="1468"/>
      <c r="LXH30" s="1466"/>
      <c r="LXI30" s="1466"/>
      <c r="LXJ30" s="1466"/>
      <c r="LXK30" s="1469"/>
      <c r="LXL30" s="1465"/>
      <c r="LXM30" s="1466"/>
      <c r="LXN30" s="1466"/>
      <c r="LXO30" s="1466"/>
      <c r="LXP30" s="1467"/>
      <c r="LXQ30" s="1794"/>
      <c r="LXR30" s="1465"/>
      <c r="LXS30" s="1466"/>
      <c r="LXT30" s="1466"/>
      <c r="LXU30" s="1466"/>
      <c r="LXV30" s="1467"/>
      <c r="LXW30" s="1468"/>
      <c r="LXX30" s="1466"/>
      <c r="LXY30" s="1466"/>
      <c r="LXZ30" s="1466"/>
      <c r="LYA30" s="1469"/>
      <c r="LYB30" s="1465"/>
      <c r="LYC30" s="1466"/>
      <c r="LYD30" s="1466"/>
      <c r="LYE30" s="1466"/>
      <c r="LYF30" s="1467"/>
      <c r="LYG30" s="1794"/>
      <c r="LYH30" s="1465"/>
      <c r="LYI30" s="1466"/>
      <c r="LYJ30" s="1466"/>
      <c r="LYK30" s="1466"/>
      <c r="LYL30" s="1467"/>
      <c r="LYM30" s="1468"/>
      <c r="LYN30" s="1466"/>
      <c r="LYO30" s="1466"/>
      <c r="LYP30" s="1466"/>
      <c r="LYQ30" s="1469"/>
      <c r="LYR30" s="1465"/>
      <c r="LYS30" s="1466"/>
      <c r="LYT30" s="1466"/>
      <c r="LYU30" s="1466"/>
      <c r="LYV30" s="1467"/>
      <c r="LYW30" s="1794"/>
      <c r="LYX30" s="1465"/>
      <c r="LYY30" s="1466"/>
      <c r="LYZ30" s="1466"/>
      <c r="LZA30" s="1466"/>
      <c r="LZB30" s="1467"/>
      <c r="LZC30" s="1468"/>
      <c r="LZD30" s="1466"/>
      <c r="LZE30" s="1466"/>
      <c r="LZF30" s="1466"/>
      <c r="LZG30" s="1469"/>
      <c r="LZH30" s="1465"/>
      <c r="LZI30" s="1466"/>
      <c r="LZJ30" s="1466"/>
      <c r="LZK30" s="1466"/>
      <c r="LZL30" s="1467"/>
      <c r="LZM30" s="1794"/>
      <c r="LZN30" s="1465"/>
      <c r="LZO30" s="1466"/>
      <c r="LZP30" s="1466"/>
      <c r="LZQ30" s="1466"/>
      <c r="LZR30" s="1467"/>
      <c r="LZS30" s="1468"/>
      <c r="LZT30" s="1466"/>
      <c r="LZU30" s="1466"/>
      <c r="LZV30" s="1466"/>
      <c r="LZW30" s="1469"/>
      <c r="LZX30" s="1465"/>
      <c r="LZY30" s="1466"/>
      <c r="LZZ30" s="1466"/>
      <c r="MAA30" s="1466"/>
      <c r="MAB30" s="1467"/>
      <c r="MAC30" s="1794"/>
      <c r="MAD30" s="1465"/>
      <c r="MAE30" s="1466"/>
      <c r="MAF30" s="1466"/>
      <c r="MAG30" s="1466"/>
      <c r="MAH30" s="1467"/>
      <c r="MAI30" s="1468"/>
      <c r="MAJ30" s="1466"/>
      <c r="MAK30" s="1466"/>
      <c r="MAL30" s="1466"/>
      <c r="MAM30" s="1469"/>
      <c r="MAN30" s="1465"/>
      <c r="MAO30" s="1466"/>
      <c r="MAP30" s="1466"/>
      <c r="MAQ30" s="1466"/>
      <c r="MAR30" s="1467"/>
      <c r="MAS30" s="1794"/>
      <c r="MAT30" s="1465"/>
      <c r="MAU30" s="1466"/>
      <c r="MAV30" s="1466"/>
      <c r="MAW30" s="1466"/>
      <c r="MAX30" s="1467"/>
      <c r="MAY30" s="1468"/>
      <c r="MAZ30" s="1466"/>
      <c r="MBA30" s="1466"/>
      <c r="MBB30" s="1466"/>
      <c r="MBC30" s="1469"/>
      <c r="MBD30" s="1465"/>
      <c r="MBE30" s="1466"/>
      <c r="MBF30" s="1466"/>
      <c r="MBG30" s="1466"/>
      <c r="MBH30" s="1467"/>
      <c r="MBI30" s="1794"/>
      <c r="MBJ30" s="1465"/>
      <c r="MBK30" s="1466"/>
      <c r="MBL30" s="1466"/>
      <c r="MBM30" s="1466"/>
      <c r="MBN30" s="1467"/>
      <c r="MBO30" s="1468"/>
      <c r="MBP30" s="1466"/>
      <c r="MBQ30" s="1466"/>
      <c r="MBR30" s="1466"/>
      <c r="MBS30" s="1469"/>
      <c r="MBT30" s="1465"/>
      <c r="MBU30" s="1466"/>
      <c r="MBV30" s="1466"/>
      <c r="MBW30" s="1466"/>
      <c r="MBX30" s="1467"/>
      <c r="MBY30" s="1794"/>
      <c r="MBZ30" s="1465"/>
      <c r="MCA30" s="1466"/>
      <c r="MCB30" s="1466"/>
      <c r="MCC30" s="1466"/>
      <c r="MCD30" s="1467"/>
      <c r="MCE30" s="1468"/>
      <c r="MCF30" s="1466"/>
      <c r="MCG30" s="1466"/>
      <c r="MCH30" s="1466"/>
      <c r="MCI30" s="1469"/>
      <c r="MCJ30" s="1465"/>
      <c r="MCK30" s="1466"/>
      <c r="MCL30" s="1466"/>
      <c r="MCM30" s="1466"/>
      <c r="MCN30" s="1467"/>
      <c r="MCO30" s="1794"/>
      <c r="MCP30" s="1465"/>
      <c r="MCQ30" s="1466"/>
      <c r="MCR30" s="1466"/>
      <c r="MCS30" s="1466"/>
      <c r="MCT30" s="1467"/>
      <c r="MCU30" s="1468"/>
      <c r="MCV30" s="1466"/>
      <c r="MCW30" s="1466"/>
      <c r="MCX30" s="1466"/>
      <c r="MCY30" s="1469"/>
      <c r="MCZ30" s="1465"/>
      <c r="MDA30" s="1466"/>
      <c r="MDB30" s="1466"/>
      <c r="MDC30" s="1466"/>
      <c r="MDD30" s="1467"/>
      <c r="MDE30" s="1794"/>
      <c r="MDF30" s="1465"/>
      <c r="MDG30" s="1466"/>
      <c r="MDH30" s="1466"/>
      <c r="MDI30" s="1466"/>
      <c r="MDJ30" s="1467"/>
      <c r="MDK30" s="1468"/>
      <c r="MDL30" s="1466"/>
      <c r="MDM30" s="1466"/>
      <c r="MDN30" s="1466"/>
      <c r="MDO30" s="1469"/>
      <c r="MDP30" s="1465"/>
      <c r="MDQ30" s="1466"/>
      <c r="MDR30" s="1466"/>
      <c r="MDS30" s="1466"/>
      <c r="MDT30" s="1467"/>
      <c r="MDU30" s="1794"/>
      <c r="MDV30" s="1465"/>
      <c r="MDW30" s="1466"/>
      <c r="MDX30" s="1466"/>
      <c r="MDY30" s="1466"/>
      <c r="MDZ30" s="1467"/>
      <c r="MEA30" s="1468"/>
      <c r="MEB30" s="1466"/>
      <c r="MEC30" s="1466"/>
      <c r="MED30" s="1466"/>
      <c r="MEE30" s="1469"/>
      <c r="MEF30" s="1465"/>
      <c r="MEG30" s="1466"/>
      <c r="MEH30" s="1466"/>
      <c r="MEI30" s="1466"/>
      <c r="MEJ30" s="1467"/>
      <c r="MEK30" s="1794"/>
      <c r="MEL30" s="1465"/>
      <c r="MEM30" s="1466"/>
      <c r="MEN30" s="1466"/>
      <c r="MEO30" s="1466"/>
      <c r="MEP30" s="1467"/>
      <c r="MEQ30" s="1468"/>
      <c r="MER30" s="1466"/>
      <c r="MES30" s="1466"/>
      <c r="MET30" s="1466"/>
      <c r="MEU30" s="1469"/>
      <c r="MEV30" s="1465"/>
      <c r="MEW30" s="1466"/>
      <c r="MEX30" s="1466"/>
      <c r="MEY30" s="1466"/>
      <c r="MEZ30" s="1467"/>
      <c r="MFA30" s="1794"/>
      <c r="MFB30" s="1465"/>
      <c r="MFC30" s="1466"/>
      <c r="MFD30" s="1466"/>
      <c r="MFE30" s="1466"/>
      <c r="MFF30" s="1467"/>
      <c r="MFG30" s="1468"/>
      <c r="MFH30" s="1466"/>
      <c r="MFI30" s="1466"/>
      <c r="MFJ30" s="1466"/>
      <c r="MFK30" s="1469"/>
      <c r="MFL30" s="1465"/>
      <c r="MFM30" s="1466"/>
      <c r="MFN30" s="1466"/>
      <c r="MFO30" s="1466"/>
      <c r="MFP30" s="1467"/>
      <c r="MFQ30" s="1794"/>
      <c r="MFR30" s="1465"/>
      <c r="MFS30" s="1466"/>
      <c r="MFT30" s="1466"/>
      <c r="MFU30" s="1466"/>
      <c r="MFV30" s="1467"/>
      <c r="MFW30" s="1468"/>
      <c r="MFX30" s="1466"/>
      <c r="MFY30" s="1466"/>
      <c r="MFZ30" s="1466"/>
      <c r="MGA30" s="1469"/>
      <c r="MGB30" s="1465"/>
      <c r="MGC30" s="1466"/>
      <c r="MGD30" s="1466"/>
      <c r="MGE30" s="1466"/>
      <c r="MGF30" s="1467"/>
      <c r="MGG30" s="1794"/>
      <c r="MGH30" s="1465"/>
      <c r="MGI30" s="1466"/>
      <c r="MGJ30" s="1466"/>
      <c r="MGK30" s="1466"/>
      <c r="MGL30" s="1467"/>
      <c r="MGM30" s="1468"/>
      <c r="MGN30" s="1466"/>
      <c r="MGO30" s="1466"/>
      <c r="MGP30" s="1466"/>
      <c r="MGQ30" s="1469"/>
      <c r="MGR30" s="1465"/>
      <c r="MGS30" s="1466"/>
      <c r="MGT30" s="1466"/>
      <c r="MGU30" s="1466"/>
      <c r="MGV30" s="1467"/>
      <c r="MGW30" s="1794"/>
      <c r="MGX30" s="1465"/>
      <c r="MGY30" s="1466"/>
      <c r="MGZ30" s="1466"/>
      <c r="MHA30" s="1466"/>
      <c r="MHB30" s="1467"/>
      <c r="MHC30" s="1468"/>
      <c r="MHD30" s="1466"/>
      <c r="MHE30" s="1466"/>
      <c r="MHF30" s="1466"/>
      <c r="MHG30" s="1469"/>
      <c r="MHH30" s="1465"/>
      <c r="MHI30" s="1466"/>
      <c r="MHJ30" s="1466"/>
      <c r="MHK30" s="1466"/>
      <c r="MHL30" s="1467"/>
      <c r="MHM30" s="1794"/>
      <c r="MHN30" s="1465"/>
      <c r="MHO30" s="1466"/>
      <c r="MHP30" s="1466"/>
      <c r="MHQ30" s="1466"/>
      <c r="MHR30" s="1467"/>
      <c r="MHS30" s="1468"/>
      <c r="MHT30" s="1466"/>
      <c r="MHU30" s="1466"/>
      <c r="MHV30" s="1466"/>
      <c r="MHW30" s="1469"/>
      <c r="MHX30" s="1465"/>
      <c r="MHY30" s="1466"/>
      <c r="MHZ30" s="1466"/>
      <c r="MIA30" s="1466"/>
      <c r="MIB30" s="1467"/>
      <c r="MIC30" s="1794"/>
      <c r="MID30" s="1465"/>
      <c r="MIE30" s="1466"/>
      <c r="MIF30" s="1466"/>
      <c r="MIG30" s="1466"/>
      <c r="MIH30" s="1467"/>
      <c r="MII30" s="1468"/>
      <c r="MIJ30" s="1466"/>
      <c r="MIK30" s="1466"/>
      <c r="MIL30" s="1466"/>
      <c r="MIM30" s="1469"/>
      <c r="MIN30" s="1465"/>
      <c r="MIO30" s="1466"/>
      <c r="MIP30" s="1466"/>
      <c r="MIQ30" s="1466"/>
      <c r="MIR30" s="1467"/>
      <c r="MIS30" s="1794"/>
      <c r="MIT30" s="1465"/>
      <c r="MIU30" s="1466"/>
      <c r="MIV30" s="1466"/>
      <c r="MIW30" s="1466"/>
      <c r="MIX30" s="1467"/>
      <c r="MIY30" s="1468"/>
      <c r="MIZ30" s="1466"/>
      <c r="MJA30" s="1466"/>
      <c r="MJB30" s="1466"/>
      <c r="MJC30" s="1469"/>
      <c r="MJD30" s="1465"/>
      <c r="MJE30" s="1466"/>
      <c r="MJF30" s="1466"/>
      <c r="MJG30" s="1466"/>
      <c r="MJH30" s="1467"/>
      <c r="MJI30" s="1794"/>
      <c r="MJJ30" s="1465"/>
      <c r="MJK30" s="1466"/>
      <c r="MJL30" s="1466"/>
      <c r="MJM30" s="1466"/>
      <c r="MJN30" s="1467"/>
      <c r="MJO30" s="1468"/>
      <c r="MJP30" s="1466"/>
      <c r="MJQ30" s="1466"/>
      <c r="MJR30" s="1466"/>
      <c r="MJS30" s="1469"/>
      <c r="MJT30" s="1465"/>
      <c r="MJU30" s="1466"/>
      <c r="MJV30" s="1466"/>
      <c r="MJW30" s="1466"/>
      <c r="MJX30" s="1467"/>
      <c r="MJY30" s="1794"/>
      <c r="MJZ30" s="1465"/>
      <c r="MKA30" s="1466"/>
      <c r="MKB30" s="1466"/>
      <c r="MKC30" s="1466"/>
      <c r="MKD30" s="1467"/>
      <c r="MKE30" s="1468"/>
      <c r="MKF30" s="1466"/>
      <c r="MKG30" s="1466"/>
      <c r="MKH30" s="1466"/>
      <c r="MKI30" s="1469"/>
      <c r="MKJ30" s="1465"/>
      <c r="MKK30" s="1466"/>
      <c r="MKL30" s="1466"/>
      <c r="MKM30" s="1466"/>
      <c r="MKN30" s="1467"/>
      <c r="MKO30" s="1794"/>
      <c r="MKP30" s="1465"/>
      <c r="MKQ30" s="1466"/>
      <c r="MKR30" s="1466"/>
      <c r="MKS30" s="1466"/>
      <c r="MKT30" s="1467"/>
      <c r="MKU30" s="1468"/>
      <c r="MKV30" s="1466"/>
      <c r="MKW30" s="1466"/>
      <c r="MKX30" s="1466"/>
      <c r="MKY30" s="1469"/>
      <c r="MKZ30" s="1465"/>
      <c r="MLA30" s="1466"/>
      <c r="MLB30" s="1466"/>
      <c r="MLC30" s="1466"/>
      <c r="MLD30" s="1467"/>
      <c r="MLE30" s="1794"/>
      <c r="MLF30" s="1465"/>
      <c r="MLG30" s="1466"/>
      <c r="MLH30" s="1466"/>
      <c r="MLI30" s="1466"/>
      <c r="MLJ30" s="1467"/>
      <c r="MLK30" s="1468"/>
      <c r="MLL30" s="1466"/>
      <c r="MLM30" s="1466"/>
      <c r="MLN30" s="1466"/>
      <c r="MLO30" s="1469"/>
      <c r="MLP30" s="1465"/>
      <c r="MLQ30" s="1466"/>
      <c r="MLR30" s="1466"/>
      <c r="MLS30" s="1466"/>
      <c r="MLT30" s="1467"/>
      <c r="MLU30" s="1794"/>
      <c r="MLV30" s="1465"/>
      <c r="MLW30" s="1466"/>
      <c r="MLX30" s="1466"/>
      <c r="MLY30" s="1466"/>
      <c r="MLZ30" s="1467"/>
      <c r="MMA30" s="1468"/>
      <c r="MMB30" s="1466"/>
      <c r="MMC30" s="1466"/>
      <c r="MMD30" s="1466"/>
      <c r="MME30" s="1469"/>
      <c r="MMF30" s="1465"/>
      <c r="MMG30" s="1466"/>
      <c r="MMH30" s="1466"/>
      <c r="MMI30" s="1466"/>
      <c r="MMJ30" s="1467"/>
      <c r="MMK30" s="1794"/>
      <c r="MML30" s="1465"/>
      <c r="MMM30" s="1466"/>
      <c r="MMN30" s="1466"/>
      <c r="MMO30" s="1466"/>
      <c r="MMP30" s="1467"/>
      <c r="MMQ30" s="1468"/>
      <c r="MMR30" s="1466"/>
      <c r="MMS30" s="1466"/>
      <c r="MMT30" s="1466"/>
      <c r="MMU30" s="1469"/>
      <c r="MMV30" s="1465"/>
      <c r="MMW30" s="1466"/>
      <c r="MMX30" s="1466"/>
      <c r="MMY30" s="1466"/>
      <c r="MMZ30" s="1467"/>
      <c r="MNA30" s="1794"/>
      <c r="MNB30" s="1465"/>
      <c r="MNC30" s="1466"/>
      <c r="MND30" s="1466"/>
      <c r="MNE30" s="1466"/>
      <c r="MNF30" s="1467"/>
      <c r="MNG30" s="1468"/>
      <c r="MNH30" s="1466"/>
      <c r="MNI30" s="1466"/>
      <c r="MNJ30" s="1466"/>
      <c r="MNK30" s="1469"/>
      <c r="MNL30" s="1465"/>
      <c r="MNM30" s="1466"/>
      <c r="MNN30" s="1466"/>
      <c r="MNO30" s="1466"/>
      <c r="MNP30" s="1467"/>
      <c r="MNQ30" s="1794"/>
      <c r="MNR30" s="1465"/>
      <c r="MNS30" s="1466"/>
      <c r="MNT30" s="1466"/>
      <c r="MNU30" s="1466"/>
      <c r="MNV30" s="1467"/>
      <c r="MNW30" s="1468"/>
      <c r="MNX30" s="1466"/>
      <c r="MNY30" s="1466"/>
      <c r="MNZ30" s="1466"/>
      <c r="MOA30" s="1469"/>
      <c r="MOB30" s="1465"/>
      <c r="MOC30" s="1466"/>
      <c r="MOD30" s="1466"/>
      <c r="MOE30" s="1466"/>
      <c r="MOF30" s="1467"/>
      <c r="MOG30" s="1794"/>
      <c r="MOH30" s="1465"/>
      <c r="MOI30" s="1466"/>
      <c r="MOJ30" s="1466"/>
      <c r="MOK30" s="1466"/>
      <c r="MOL30" s="1467"/>
      <c r="MOM30" s="1468"/>
      <c r="MON30" s="1466"/>
      <c r="MOO30" s="1466"/>
      <c r="MOP30" s="1466"/>
      <c r="MOQ30" s="1469"/>
      <c r="MOR30" s="1465"/>
      <c r="MOS30" s="1466"/>
      <c r="MOT30" s="1466"/>
      <c r="MOU30" s="1466"/>
      <c r="MOV30" s="1467"/>
      <c r="MOW30" s="1794"/>
      <c r="MOX30" s="1465"/>
      <c r="MOY30" s="1466"/>
      <c r="MOZ30" s="1466"/>
      <c r="MPA30" s="1466"/>
      <c r="MPB30" s="1467"/>
      <c r="MPC30" s="1468"/>
      <c r="MPD30" s="1466"/>
      <c r="MPE30" s="1466"/>
      <c r="MPF30" s="1466"/>
      <c r="MPG30" s="1469"/>
      <c r="MPH30" s="1465"/>
      <c r="MPI30" s="1466"/>
      <c r="MPJ30" s="1466"/>
      <c r="MPK30" s="1466"/>
      <c r="MPL30" s="1467"/>
      <c r="MPM30" s="1794"/>
      <c r="MPN30" s="1465"/>
      <c r="MPO30" s="1466"/>
      <c r="MPP30" s="1466"/>
      <c r="MPQ30" s="1466"/>
      <c r="MPR30" s="1467"/>
      <c r="MPS30" s="1468"/>
      <c r="MPT30" s="1466"/>
      <c r="MPU30" s="1466"/>
      <c r="MPV30" s="1466"/>
      <c r="MPW30" s="1469"/>
      <c r="MPX30" s="1465"/>
      <c r="MPY30" s="1466"/>
      <c r="MPZ30" s="1466"/>
      <c r="MQA30" s="1466"/>
      <c r="MQB30" s="1467"/>
      <c r="MQC30" s="1794"/>
      <c r="MQD30" s="1465"/>
      <c r="MQE30" s="1466"/>
      <c r="MQF30" s="1466"/>
      <c r="MQG30" s="1466"/>
      <c r="MQH30" s="1467"/>
      <c r="MQI30" s="1468"/>
      <c r="MQJ30" s="1466"/>
      <c r="MQK30" s="1466"/>
      <c r="MQL30" s="1466"/>
      <c r="MQM30" s="1469"/>
      <c r="MQN30" s="1465"/>
      <c r="MQO30" s="1466"/>
      <c r="MQP30" s="1466"/>
      <c r="MQQ30" s="1466"/>
      <c r="MQR30" s="1467"/>
      <c r="MQS30" s="1794"/>
      <c r="MQT30" s="1465"/>
      <c r="MQU30" s="1466"/>
      <c r="MQV30" s="1466"/>
      <c r="MQW30" s="1466"/>
      <c r="MQX30" s="1467"/>
      <c r="MQY30" s="1468"/>
      <c r="MQZ30" s="1466"/>
      <c r="MRA30" s="1466"/>
      <c r="MRB30" s="1466"/>
      <c r="MRC30" s="1469"/>
      <c r="MRD30" s="1465"/>
      <c r="MRE30" s="1466"/>
      <c r="MRF30" s="1466"/>
      <c r="MRG30" s="1466"/>
      <c r="MRH30" s="1467"/>
      <c r="MRI30" s="1794"/>
      <c r="MRJ30" s="1465"/>
      <c r="MRK30" s="1466"/>
      <c r="MRL30" s="1466"/>
      <c r="MRM30" s="1466"/>
      <c r="MRN30" s="1467"/>
      <c r="MRO30" s="1468"/>
      <c r="MRP30" s="1466"/>
      <c r="MRQ30" s="1466"/>
      <c r="MRR30" s="1466"/>
      <c r="MRS30" s="1469"/>
      <c r="MRT30" s="1465"/>
      <c r="MRU30" s="1466"/>
      <c r="MRV30" s="1466"/>
      <c r="MRW30" s="1466"/>
      <c r="MRX30" s="1467"/>
      <c r="MRY30" s="1794"/>
      <c r="MRZ30" s="1465"/>
      <c r="MSA30" s="1466"/>
      <c r="MSB30" s="1466"/>
      <c r="MSC30" s="1466"/>
      <c r="MSD30" s="1467"/>
      <c r="MSE30" s="1468"/>
      <c r="MSF30" s="1466"/>
      <c r="MSG30" s="1466"/>
      <c r="MSH30" s="1466"/>
      <c r="MSI30" s="1469"/>
      <c r="MSJ30" s="1465"/>
      <c r="MSK30" s="1466"/>
      <c r="MSL30" s="1466"/>
      <c r="MSM30" s="1466"/>
      <c r="MSN30" s="1467"/>
      <c r="MSO30" s="1794"/>
      <c r="MSP30" s="1465"/>
      <c r="MSQ30" s="1466"/>
      <c r="MSR30" s="1466"/>
      <c r="MSS30" s="1466"/>
      <c r="MST30" s="1467"/>
      <c r="MSU30" s="1468"/>
      <c r="MSV30" s="1466"/>
      <c r="MSW30" s="1466"/>
      <c r="MSX30" s="1466"/>
      <c r="MSY30" s="1469"/>
      <c r="MSZ30" s="1465"/>
      <c r="MTA30" s="1466"/>
      <c r="MTB30" s="1466"/>
      <c r="MTC30" s="1466"/>
      <c r="MTD30" s="1467"/>
      <c r="MTE30" s="1794"/>
      <c r="MTF30" s="1465"/>
      <c r="MTG30" s="1466"/>
      <c r="MTH30" s="1466"/>
      <c r="MTI30" s="1466"/>
      <c r="MTJ30" s="1467"/>
      <c r="MTK30" s="1468"/>
      <c r="MTL30" s="1466"/>
      <c r="MTM30" s="1466"/>
      <c r="MTN30" s="1466"/>
      <c r="MTO30" s="1469"/>
      <c r="MTP30" s="1465"/>
      <c r="MTQ30" s="1466"/>
      <c r="MTR30" s="1466"/>
      <c r="MTS30" s="1466"/>
      <c r="MTT30" s="1467"/>
      <c r="MTU30" s="1794"/>
      <c r="MTV30" s="1465"/>
      <c r="MTW30" s="1466"/>
      <c r="MTX30" s="1466"/>
      <c r="MTY30" s="1466"/>
      <c r="MTZ30" s="1467"/>
      <c r="MUA30" s="1468"/>
      <c r="MUB30" s="1466"/>
      <c r="MUC30" s="1466"/>
      <c r="MUD30" s="1466"/>
      <c r="MUE30" s="1469"/>
      <c r="MUF30" s="1465"/>
      <c r="MUG30" s="1466"/>
      <c r="MUH30" s="1466"/>
      <c r="MUI30" s="1466"/>
      <c r="MUJ30" s="1467"/>
      <c r="MUK30" s="1794"/>
      <c r="MUL30" s="1465"/>
      <c r="MUM30" s="1466"/>
      <c r="MUN30" s="1466"/>
      <c r="MUO30" s="1466"/>
      <c r="MUP30" s="1467"/>
      <c r="MUQ30" s="1468"/>
      <c r="MUR30" s="1466"/>
      <c r="MUS30" s="1466"/>
      <c r="MUT30" s="1466"/>
      <c r="MUU30" s="1469"/>
      <c r="MUV30" s="1465"/>
      <c r="MUW30" s="1466"/>
      <c r="MUX30" s="1466"/>
      <c r="MUY30" s="1466"/>
      <c r="MUZ30" s="1467"/>
      <c r="MVA30" s="1794"/>
      <c r="MVB30" s="1465"/>
      <c r="MVC30" s="1466"/>
      <c r="MVD30" s="1466"/>
      <c r="MVE30" s="1466"/>
      <c r="MVF30" s="1467"/>
      <c r="MVG30" s="1468"/>
      <c r="MVH30" s="1466"/>
      <c r="MVI30" s="1466"/>
      <c r="MVJ30" s="1466"/>
      <c r="MVK30" s="1469"/>
      <c r="MVL30" s="1465"/>
      <c r="MVM30" s="1466"/>
      <c r="MVN30" s="1466"/>
      <c r="MVO30" s="1466"/>
      <c r="MVP30" s="1467"/>
      <c r="MVQ30" s="1794"/>
      <c r="MVR30" s="1465"/>
      <c r="MVS30" s="1466"/>
      <c r="MVT30" s="1466"/>
      <c r="MVU30" s="1466"/>
      <c r="MVV30" s="1467"/>
      <c r="MVW30" s="1468"/>
      <c r="MVX30" s="1466"/>
      <c r="MVY30" s="1466"/>
      <c r="MVZ30" s="1466"/>
      <c r="MWA30" s="1469"/>
      <c r="MWB30" s="1465"/>
      <c r="MWC30" s="1466"/>
      <c r="MWD30" s="1466"/>
      <c r="MWE30" s="1466"/>
      <c r="MWF30" s="1467"/>
      <c r="MWG30" s="1794"/>
      <c r="MWH30" s="1465"/>
      <c r="MWI30" s="1466"/>
      <c r="MWJ30" s="1466"/>
      <c r="MWK30" s="1466"/>
      <c r="MWL30" s="1467"/>
      <c r="MWM30" s="1468"/>
      <c r="MWN30" s="1466"/>
      <c r="MWO30" s="1466"/>
      <c r="MWP30" s="1466"/>
      <c r="MWQ30" s="1469"/>
      <c r="MWR30" s="1465"/>
      <c r="MWS30" s="1466"/>
      <c r="MWT30" s="1466"/>
      <c r="MWU30" s="1466"/>
      <c r="MWV30" s="1467"/>
      <c r="MWW30" s="1794"/>
      <c r="MWX30" s="1465"/>
      <c r="MWY30" s="1466"/>
      <c r="MWZ30" s="1466"/>
      <c r="MXA30" s="1466"/>
      <c r="MXB30" s="1467"/>
      <c r="MXC30" s="1468"/>
      <c r="MXD30" s="1466"/>
      <c r="MXE30" s="1466"/>
      <c r="MXF30" s="1466"/>
      <c r="MXG30" s="1469"/>
      <c r="MXH30" s="1465"/>
      <c r="MXI30" s="1466"/>
      <c r="MXJ30" s="1466"/>
      <c r="MXK30" s="1466"/>
      <c r="MXL30" s="1467"/>
      <c r="MXM30" s="1794"/>
      <c r="MXN30" s="1465"/>
      <c r="MXO30" s="1466"/>
      <c r="MXP30" s="1466"/>
      <c r="MXQ30" s="1466"/>
      <c r="MXR30" s="1467"/>
      <c r="MXS30" s="1468"/>
      <c r="MXT30" s="1466"/>
      <c r="MXU30" s="1466"/>
      <c r="MXV30" s="1466"/>
      <c r="MXW30" s="1469"/>
      <c r="MXX30" s="1465"/>
      <c r="MXY30" s="1466"/>
      <c r="MXZ30" s="1466"/>
      <c r="MYA30" s="1466"/>
      <c r="MYB30" s="1467"/>
      <c r="MYC30" s="1794"/>
      <c r="MYD30" s="1465"/>
      <c r="MYE30" s="1466"/>
      <c r="MYF30" s="1466"/>
      <c r="MYG30" s="1466"/>
      <c r="MYH30" s="1467"/>
      <c r="MYI30" s="1468"/>
      <c r="MYJ30" s="1466"/>
      <c r="MYK30" s="1466"/>
      <c r="MYL30" s="1466"/>
      <c r="MYM30" s="1469"/>
      <c r="MYN30" s="1465"/>
      <c r="MYO30" s="1466"/>
      <c r="MYP30" s="1466"/>
      <c r="MYQ30" s="1466"/>
      <c r="MYR30" s="1467"/>
      <c r="MYS30" s="1794"/>
      <c r="MYT30" s="1465"/>
      <c r="MYU30" s="1466"/>
      <c r="MYV30" s="1466"/>
      <c r="MYW30" s="1466"/>
      <c r="MYX30" s="1467"/>
      <c r="MYY30" s="1468"/>
      <c r="MYZ30" s="1466"/>
      <c r="MZA30" s="1466"/>
      <c r="MZB30" s="1466"/>
      <c r="MZC30" s="1469"/>
      <c r="MZD30" s="1465"/>
      <c r="MZE30" s="1466"/>
      <c r="MZF30" s="1466"/>
      <c r="MZG30" s="1466"/>
      <c r="MZH30" s="1467"/>
      <c r="MZI30" s="1794"/>
      <c r="MZJ30" s="1465"/>
      <c r="MZK30" s="1466"/>
      <c r="MZL30" s="1466"/>
      <c r="MZM30" s="1466"/>
      <c r="MZN30" s="1467"/>
      <c r="MZO30" s="1468"/>
      <c r="MZP30" s="1466"/>
      <c r="MZQ30" s="1466"/>
      <c r="MZR30" s="1466"/>
      <c r="MZS30" s="1469"/>
      <c r="MZT30" s="1465"/>
      <c r="MZU30" s="1466"/>
      <c r="MZV30" s="1466"/>
      <c r="MZW30" s="1466"/>
      <c r="MZX30" s="1467"/>
      <c r="MZY30" s="1794"/>
      <c r="MZZ30" s="1465"/>
      <c r="NAA30" s="1466"/>
      <c r="NAB30" s="1466"/>
      <c r="NAC30" s="1466"/>
      <c r="NAD30" s="1467"/>
      <c r="NAE30" s="1468"/>
      <c r="NAF30" s="1466"/>
      <c r="NAG30" s="1466"/>
      <c r="NAH30" s="1466"/>
      <c r="NAI30" s="1469"/>
      <c r="NAJ30" s="1465"/>
      <c r="NAK30" s="1466"/>
      <c r="NAL30" s="1466"/>
      <c r="NAM30" s="1466"/>
      <c r="NAN30" s="1467"/>
      <c r="NAO30" s="1794"/>
      <c r="NAP30" s="1465"/>
      <c r="NAQ30" s="1466"/>
      <c r="NAR30" s="1466"/>
      <c r="NAS30" s="1466"/>
      <c r="NAT30" s="1467"/>
      <c r="NAU30" s="1468"/>
      <c r="NAV30" s="1466"/>
      <c r="NAW30" s="1466"/>
      <c r="NAX30" s="1466"/>
      <c r="NAY30" s="1469"/>
      <c r="NAZ30" s="1465"/>
      <c r="NBA30" s="1466"/>
      <c r="NBB30" s="1466"/>
      <c r="NBC30" s="1466"/>
      <c r="NBD30" s="1467"/>
      <c r="NBE30" s="1794"/>
      <c r="NBF30" s="1465"/>
      <c r="NBG30" s="1466"/>
      <c r="NBH30" s="1466"/>
      <c r="NBI30" s="1466"/>
      <c r="NBJ30" s="1467"/>
      <c r="NBK30" s="1468"/>
      <c r="NBL30" s="1466"/>
      <c r="NBM30" s="1466"/>
      <c r="NBN30" s="1466"/>
      <c r="NBO30" s="1469"/>
      <c r="NBP30" s="1465"/>
      <c r="NBQ30" s="1466"/>
      <c r="NBR30" s="1466"/>
      <c r="NBS30" s="1466"/>
      <c r="NBT30" s="1467"/>
      <c r="NBU30" s="1794"/>
      <c r="NBV30" s="1465"/>
      <c r="NBW30" s="1466"/>
      <c r="NBX30" s="1466"/>
      <c r="NBY30" s="1466"/>
      <c r="NBZ30" s="1467"/>
      <c r="NCA30" s="1468"/>
      <c r="NCB30" s="1466"/>
      <c r="NCC30" s="1466"/>
      <c r="NCD30" s="1466"/>
      <c r="NCE30" s="1469"/>
      <c r="NCF30" s="1465"/>
      <c r="NCG30" s="1466"/>
      <c r="NCH30" s="1466"/>
      <c r="NCI30" s="1466"/>
      <c r="NCJ30" s="1467"/>
      <c r="NCK30" s="1794"/>
      <c r="NCL30" s="1465"/>
      <c r="NCM30" s="1466"/>
      <c r="NCN30" s="1466"/>
      <c r="NCO30" s="1466"/>
      <c r="NCP30" s="1467"/>
      <c r="NCQ30" s="1468"/>
      <c r="NCR30" s="1466"/>
      <c r="NCS30" s="1466"/>
      <c r="NCT30" s="1466"/>
      <c r="NCU30" s="1469"/>
      <c r="NCV30" s="1465"/>
      <c r="NCW30" s="1466"/>
      <c r="NCX30" s="1466"/>
      <c r="NCY30" s="1466"/>
      <c r="NCZ30" s="1467"/>
      <c r="NDA30" s="1794"/>
      <c r="NDB30" s="1465"/>
      <c r="NDC30" s="1466"/>
      <c r="NDD30" s="1466"/>
      <c r="NDE30" s="1466"/>
      <c r="NDF30" s="1467"/>
      <c r="NDG30" s="1468"/>
      <c r="NDH30" s="1466"/>
      <c r="NDI30" s="1466"/>
      <c r="NDJ30" s="1466"/>
      <c r="NDK30" s="1469"/>
      <c r="NDL30" s="1465"/>
      <c r="NDM30" s="1466"/>
      <c r="NDN30" s="1466"/>
      <c r="NDO30" s="1466"/>
      <c r="NDP30" s="1467"/>
      <c r="NDQ30" s="1794"/>
      <c r="NDR30" s="1465"/>
      <c r="NDS30" s="1466"/>
      <c r="NDT30" s="1466"/>
      <c r="NDU30" s="1466"/>
      <c r="NDV30" s="1467"/>
      <c r="NDW30" s="1468"/>
      <c r="NDX30" s="1466"/>
      <c r="NDY30" s="1466"/>
      <c r="NDZ30" s="1466"/>
      <c r="NEA30" s="1469"/>
      <c r="NEB30" s="1465"/>
      <c r="NEC30" s="1466"/>
      <c r="NED30" s="1466"/>
      <c r="NEE30" s="1466"/>
      <c r="NEF30" s="1467"/>
      <c r="NEG30" s="1794"/>
      <c r="NEH30" s="1465"/>
      <c r="NEI30" s="1466"/>
      <c r="NEJ30" s="1466"/>
      <c r="NEK30" s="1466"/>
      <c r="NEL30" s="1467"/>
      <c r="NEM30" s="1468"/>
      <c r="NEN30" s="1466"/>
      <c r="NEO30" s="1466"/>
      <c r="NEP30" s="1466"/>
      <c r="NEQ30" s="1469"/>
      <c r="NER30" s="1465"/>
      <c r="NES30" s="1466"/>
      <c r="NET30" s="1466"/>
      <c r="NEU30" s="1466"/>
      <c r="NEV30" s="1467"/>
      <c r="NEW30" s="1794"/>
      <c r="NEX30" s="1465"/>
      <c r="NEY30" s="1466"/>
      <c r="NEZ30" s="1466"/>
      <c r="NFA30" s="1466"/>
      <c r="NFB30" s="1467"/>
      <c r="NFC30" s="1468"/>
      <c r="NFD30" s="1466"/>
      <c r="NFE30" s="1466"/>
      <c r="NFF30" s="1466"/>
      <c r="NFG30" s="1469"/>
      <c r="NFH30" s="1465"/>
      <c r="NFI30" s="1466"/>
      <c r="NFJ30" s="1466"/>
      <c r="NFK30" s="1466"/>
      <c r="NFL30" s="1467"/>
      <c r="NFM30" s="1794"/>
      <c r="NFN30" s="1465"/>
      <c r="NFO30" s="1466"/>
      <c r="NFP30" s="1466"/>
      <c r="NFQ30" s="1466"/>
      <c r="NFR30" s="1467"/>
      <c r="NFS30" s="1468"/>
      <c r="NFT30" s="1466"/>
      <c r="NFU30" s="1466"/>
      <c r="NFV30" s="1466"/>
      <c r="NFW30" s="1469"/>
      <c r="NFX30" s="1465"/>
      <c r="NFY30" s="1466"/>
      <c r="NFZ30" s="1466"/>
      <c r="NGA30" s="1466"/>
      <c r="NGB30" s="1467"/>
      <c r="NGC30" s="1794"/>
      <c r="NGD30" s="1465"/>
      <c r="NGE30" s="1466"/>
      <c r="NGF30" s="1466"/>
      <c r="NGG30" s="1466"/>
      <c r="NGH30" s="1467"/>
      <c r="NGI30" s="1468"/>
      <c r="NGJ30" s="1466"/>
      <c r="NGK30" s="1466"/>
      <c r="NGL30" s="1466"/>
      <c r="NGM30" s="1469"/>
      <c r="NGN30" s="1465"/>
      <c r="NGO30" s="1466"/>
      <c r="NGP30" s="1466"/>
      <c r="NGQ30" s="1466"/>
      <c r="NGR30" s="1467"/>
      <c r="NGS30" s="1794"/>
      <c r="NGT30" s="1465"/>
      <c r="NGU30" s="1466"/>
      <c r="NGV30" s="1466"/>
      <c r="NGW30" s="1466"/>
      <c r="NGX30" s="1467"/>
      <c r="NGY30" s="1468"/>
      <c r="NGZ30" s="1466"/>
      <c r="NHA30" s="1466"/>
      <c r="NHB30" s="1466"/>
      <c r="NHC30" s="1469"/>
      <c r="NHD30" s="1465"/>
      <c r="NHE30" s="1466"/>
      <c r="NHF30" s="1466"/>
      <c r="NHG30" s="1466"/>
      <c r="NHH30" s="1467"/>
      <c r="NHI30" s="1794"/>
      <c r="NHJ30" s="1465"/>
      <c r="NHK30" s="1466"/>
      <c r="NHL30" s="1466"/>
      <c r="NHM30" s="1466"/>
      <c r="NHN30" s="1467"/>
      <c r="NHO30" s="1468"/>
      <c r="NHP30" s="1466"/>
      <c r="NHQ30" s="1466"/>
      <c r="NHR30" s="1466"/>
      <c r="NHS30" s="1469"/>
      <c r="NHT30" s="1465"/>
      <c r="NHU30" s="1466"/>
      <c r="NHV30" s="1466"/>
      <c r="NHW30" s="1466"/>
      <c r="NHX30" s="1467"/>
      <c r="NHY30" s="1794"/>
      <c r="NHZ30" s="1465"/>
      <c r="NIA30" s="1466"/>
      <c r="NIB30" s="1466"/>
      <c r="NIC30" s="1466"/>
      <c r="NID30" s="1467"/>
      <c r="NIE30" s="1468"/>
      <c r="NIF30" s="1466"/>
      <c r="NIG30" s="1466"/>
      <c r="NIH30" s="1466"/>
      <c r="NII30" s="1469"/>
      <c r="NIJ30" s="1465"/>
      <c r="NIK30" s="1466"/>
      <c r="NIL30" s="1466"/>
      <c r="NIM30" s="1466"/>
      <c r="NIN30" s="1467"/>
      <c r="NIO30" s="1794"/>
      <c r="NIP30" s="1465"/>
      <c r="NIQ30" s="1466"/>
      <c r="NIR30" s="1466"/>
      <c r="NIS30" s="1466"/>
      <c r="NIT30" s="1467"/>
      <c r="NIU30" s="1468"/>
      <c r="NIV30" s="1466"/>
      <c r="NIW30" s="1466"/>
      <c r="NIX30" s="1466"/>
      <c r="NIY30" s="1469"/>
      <c r="NIZ30" s="1465"/>
      <c r="NJA30" s="1466"/>
      <c r="NJB30" s="1466"/>
      <c r="NJC30" s="1466"/>
      <c r="NJD30" s="1467"/>
      <c r="NJE30" s="1794"/>
      <c r="NJF30" s="1465"/>
      <c r="NJG30" s="1466"/>
      <c r="NJH30" s="1466"/>
      <c r="NJI30" s="1466"/>
      <c r="NJJ30" s="1467"/>
      <c r="NJK30" s="1468"/>
      <c r="NJL30" s="1466"/>
      <c r="NJM30" s="1466"/>
      <c r="NJN30" s="1466"/>
      <c r="NJO30" s="1469"/>
      <c r="NJP30" s="1465"/>
      <c r="NJQ30" s="1466"/>
      <c r="NJR30" s="1466"/>
      <c r="NJS30" s="1466"/>
      <c r="NJT30" s="1467"/>
      <c r="NJU30" s="1794"/>
      <c r="NJV30" s="1465"/>
      <c r="NJW30" s="1466"/>
      <c r="NJX30" s="1466"/>
      <c r="NJY30" s="1466"/>
      <c r="NJZ30" s="1467"/>
      <c r="NKA30" s="1468"/>
      <c r="NKB30" s="1466"/>
      <c r="NKC30" s="1466"/>
      <c r="NKD30" s="1466"/>
      <c r="NKE30" s="1469"/>
      <c r="NKF30" s="1465"/>
      <c r="NKG30" s="1466"/>
      <c r="NKH30" s="1466"/>
      <c r="NKI30" s="1466"/>
      <c r="NKJ30" s="1467"/>
      <c r="NKK30" s="1794"/>
      <c r="NKL30" s="1465"/>
      <c r="NKM30" s="1466"/>
      <c r="NKN30" s="1466"/>
      <c r="NKO30" s="1466"/>
      <c r="NKP30" s="1467"/>
      <c r="NKQ30" s="1468"/>
      <c r="NKR30" s="1466"/>
      <c r="NKS30" s="1466"/>
      <c r="NKT30" s="1466"/>
      <c r="NKU30" s="1469"/>
      <c r="NKV30" s="1465"/>
      <c r="NKW30" s="1466"/>
      <c r="NKX30" s="1466"/>
      <c r="NKY30" s="1466"/>
      <c r="NKZ30" s="1467"/>
      <c r="NLA30" s="1794"/>
      <c r="NLB30" s="1465"/>
      <c r="NLC30" s="1466"/>
      <c r="NLD30" s="1466"/>
      <c r="NLE30" s="1466"/>
      <c r="NLF30" s="1467"/>
      <c r="NLG30" s="1468"/>
      <c r="NLH30" s="1466"/>
      <c r="NLI30" s="1466"/>
      <c r="NLJ30" s="1466"/>
      <c r="NLK30" s="1469"/>
      <c r="NLL30" s="1465"/>
      <c r="NLM30" s="1466"/>
      <c r="NLN30" s="1466"/>
      <c r="NLO30" s="1466"/>
      <c r="NLP30" s="1467"/>
      <c r="NLQ30" s="1794"/>
      <c r="NLR30" s="1465"/>
      <c r="NLS30" s="1466"/>
      <c r="NLT30" s="1466"/>
      <c r="NLU30" s="1466"/>
      <c r="NLV30" s="1467"/>
      <c r="NLW30" s="1468"/>
      <c r="NLX30" s="1466"/>
      <c r="NLY30" s="1466"/>
      <c r="NLZ30" s="1466"/>
      <c r="NMA30" s="1469"/>
      <c r="NMB30" s="1465"/>
      <c r="NMC30" s="1466"/>
      <c r="NMD30" s="1466"/>
      <c r="NME30" s="1466"/>
      <c r="NMF30" s="1467"/>
      <c r="NMG30" s="1794"/>
      <c r="NMH30" s="1465"/>
      <c r="NMI30" s="1466"/>
      <c r="NMJ30" s="1466"/>
      <c r="NMK30" s="1466"/>
      <c r="NML30" s="1467"/>
      <c r="NMM30" s="1468"/>
      <c r="NMN30" s="1466"/>
      <c r="NMO30" s="1466"/>
      <c r="NMP30" s="1466"/>
      <c r="NMQ30" s="1469"/>
      <c r="NMR30" s="1465"/>
      <c r="NMS30" s="1466"/>
      <c r="NMT30" s="1466"/>
      <c r="NMU30" s="1466"/>
      <c r="NMV30" s="1467"/>
      <c r="NMW30" s="1794"/>
      <c r="NMX30" s="1465"/>
      <c r="NMY30" s="1466"/>
      <c r="NMZ30" s="1466"/>
      <c r="NNA30" s="1466"/>
      <c r="NNB30" s="1467"/>
      <c r="NNC30" s="1468"/>
      <c r="NND30" s="1466"/>
      <c r="NNE30" s="1466"/>
      <c r="NNF30" s="1466"/>
      <c r="NNG30" s="1469"/>
      <c r="NNH30" s="1465"/>
      <c r="NNI30" s="1466"/>
      <c r="NNJ30" s="1466"/>
      <c r="NNK30" s="1466"/>
      <c r="NNL30" s="1467"/>
      <c r="NNM30" s="1794"/>
      <c r="NNN30" s="1465"/>
      <c r="NNO30" s="1466"/>
      <c r="NNP30" s="1466"/>
      <c r="NNQ30" s="1466"/>
      <c r="NNR30" s="1467"/>
      <c r="NNS30" s="1468"/>
      <c r="NNT30" s="1466"/>
      <c r="NNU30" s="1466"/>
      <c r="NNV30" s="1466"/>
      <c r="NNW30" s="1469"/>
      <c r="NNX30" s="1465"/>
      <c r="NNY30" s="1466"/>
      <c r="NNZ30" s="1466"/>
      <c r="NOA30" s="1466"/>
      <c r="NOB30" s="1467"/>
      <c r="NOC30" s="1794"/>
      <c r="NOD30" s="1465"/>
      <c r="NOE30" s="1466"/>
      <c r="NOF30" s="1466"/>
      <c r="NOG30" s="1466"/>
      <c r="NOH30" s="1467"/>
      <c r="NOI30" s="1468"/>
      <c r="NOJ30" s="1466"/>
      <c r="NOK30" s="1466"/>
      <c r="NOL30" s="1466"/>
      <c r="NOM30" s="1469"/>
      <c r="NON30" s="1465"/>
      <c r="NOO30" s="1466"/>
      <c r="NOP30" s="1466"/>
      <c r="NOQ30" s="1466"/>
      <c r="NOR30" s="1467"/>
      <c r="NOS30" s="1794"/>
      <c r="NOT30" s="1465"/>
      <c r="NOU30" s="1466"/>
      <c r="NOV30" s="1466"/>
      <c r="NOW30" s="1466"/>
      <c r="NOX30" s="1467"/>
      <c r="NOY30" s="1468"/>
      <c r="NOZ30" s="1466"/>
      <c r="NPA30" s="1466"/>
      <c r="NPB30" s="1466"/>
      <c r="NPC30" s="1469"/>
      <c r="NPD30" s="1465"/>
      <c r="NPE30" s="1466"/>
      <c r="NPF30" s="1466"/>
      <c r="NPG30" s="1466"/>
      <c r="NPH30" s="1467"/>
      <c r="NPI30" s="1794"/>
      <c r="NPJ30" s="1465"/>
      <c r="NPK30" s="1466"/>
      <c r="NPL30" s="1466"/>
      <c r="NPM30" s="1466"/>
      <c r="NPN30" s="1467"/>
      <c r="NPO30" s="1468"/>
      <c r="NPP30" s="1466"/>
      <c r="NPQ30" s="1466"/>
      <c r="NPR30" s="1466"/>
      <c r="NPS30" s="1469"/>
      <c r="NPT30" s="1465"/>
      <c r="NPU30" s="1466"/>
      <c r="NPV30" s="1466"/>
      <c r="NPW30" s="1466"/>
      <c r="NPX30" s="1467"/>
      <c r="NPY30" s="1794"/>
      <c r="NPZ30" s="1465"/>
      <c r="NQA30" s="1466"/>
      <c r="NQB30" s="1466"/>
      <c r="NQC30" s="1466"/>
      <c r="NQD30" s="1467"/>
      <c r="NQE30" s="1468"/>
      <c r="NQF30" s="1466"/>
      <c r="NQG30" s="1466"/>
      <c r="NQH30" s="1466"/>
      <c r="NQI30" s="1469"/>
      <c r="NQJ30" s="1465"/>
      <c r="NQK30" s="1466"/>
      <c r="NQL30" s="1466"/>
      <c r="NQM30" s="1466"/>
      <c r="NQN30" s="1467"/>
      <c r="NQO30" s="1794"/>
      <c r="NQP30" s="1465"/>
      <c r="NQQ30" s="1466"/>
      <c r="NQR30" s="1466"/>
      <c r="NQS30" s="1466"/>
      <c r="NQT30" s="1467"/>
      <c r="NQU30" s="1468"/>
      <c r="NQV30" s="1466"/>
      <c r="NQW30" s="1466"/>
      <c r="NQX30" s="1466"/>
      <c r="NQY30" s="1469"/>
      <c r="NQZ30" s="1465"/>
      <c r="NRA30" s="1466"/>
      <c r="NRB30" s="1466"/>
      <c r="NRC30" s="1466"/>
      <c r="NRD30" s="1467"/>
      <c r="NRE30" s="1794"/>
      <c r="NRF30" s="1465"/>
      <c r="NRG30" s="1466"/>
      <c r="NRH30" s="1466"/>
      <c r="NRI30" s="1466"/>
      <c r="NRJ30" s="1467"/>
      <c r="NRK30" s="1468"/>
      <c r="NRL30" s="1466"/>
      <c r="NRM30" s="1466"/>
      <c r="NRN30" s="1466"/>
      <c r="NRO30" s="1469"/>
      <c r="NRP30" s="1465"/>
      <c r="NRQ30" s="1466"/>
      <c r="NRR30" s="1466"/>
      <c r="NRS30" s="1466"/>
      <c r="NRT30" s="1467"/>
      <c r="NRU30" s="1794"/>
      <c r="NRV30" s="1465"/>
      <c r="NRW30" s="1466"/>
      <c r="NRX30" s="1466"/>
      <c r="NRY30" s="1466"/>
      <c r="NRZ30" s="1467"/>
      <c r="NSA30" s="1468"/>
      <c r="NSB30" s="1466"/>
      <c r="NSC30" s="1466"/>
      <c r="NSD30" s="1466"/>
      <c r="NSE30" s="1469"/>
      <c r="NSF30" s="1465"/>
      <c r="NSG30" s="1466"/>
      <c r="NSH30" s="1466"/>
      <c r="NSI30" s="1466"/>
      <c r="NSJ30" s="1467"/>
      <c r="NSK30" s="1794"/>
      <c r="NSL30" s="1465"/>
      <c r="NSM30" s="1466"/>
      <c r="NSN30" s="1466"/>
      <c r="NSO30" s="1466"/>
      <c r="NSP30" s="1467"/>
      <c r="NSQ30" s="1468"/>
      <c r="NSR30" s="1466"/>
      <c r="NSS30" s="1466"/>
      <c r="NST30" s="1466"/>
      <c r="NSU30" s="1469"/>
      <c r="NSV30" s="1465"/>
      <c r="NSW30" s="1466"/>
      <c r="NSX30" s="1466"/>
      <c r="NSY30" s="1466"/>
      <c r="NSZ30" s="1467"/>
      <c r="NTA30" s="1794"/>
      <c r="NTB30" s="1465"/>
      <c r="NTC30" s="1466"/>
      <c r="NTD30" s="1466"/>
      <c r="NTE30" s="1466"/>
      <c r="NTF30" s="1467"/>
      <c r="NTG30" s="1468"/>
      <c r="NTH30" s="1466"/>
      <c r="NTI30" s="1466"/>
      <c r="NTJ30" s="1466"/>
      <c r="NTK30" s="1469"/>
      <c r="NTL30" s="1465"/>
      <c r="NTM30" s="1466"/>
      <c r="NTN30" s="1466"/>
      <c r="NTO30" s="1466"/>
      <c r="NTP30" s="1467"/>
      <c r="NTQ30" s="1794"/>
      <c r="NTR30" s="1465"/>
      <c r="NTS30" s="1466"/>
      <c r="NTT30" s="1466"/>
      <c r="NTU30" s="1466"/>
      <c r="NTV30" s="1467"/>
      <c r="NTW30" s="1468"/>
      <c r="NTX30" s="1466"/>
      <c r="NTY30" s="1466"/>
      <c r="NTZ30" s="1466"/>
      <c r="NUA30" s="1469"/>
      <c r="NUB30" s="1465"/>
      <c r="NUC30" s="1466"/>
      <c r="NUD30" s="1466"/>
      <c r="NUE30" s="1466"/>
      <c r="NUF30" s="1467"/>
      <c r="NUG30" s="1794"/>
      <c r="NUH30" s="1465"/>
      <c r="NUI30" s="1466"/>
      <c r="NUJ30" s="1466"/>
      <c r="NUK30" s="1466"/>
      <c r="NUL30" s="1467"/>
      <c r="NUM30" s="1468"/>
      <c r="NUN30" s="1466"/>
      <c r="NUO30" s="1466"/>
      <c r="NUP30" s="1466"/>
      <c r="NUQ30" s="1469"/>
      <c r="NUR30" s="1465"/>
      <c r="NUS30" s="1466"/>
      <c r="NUT30" s="1466"/>
      <c r="NUU30" s="1466"/>
      <c r="NUV30" s="1467"/>
      <c r="NUW30" s="1794"/>
      <c r="NUX30" s="1465"/>
      <c r="NUY30" s="1466"/>
      <c r="NUZ30" s="1466"/>
      <c r="NVA30" s="1466"/>
      <c r="NVB30" s="1467"/>
      <c r="NVC30" s="1468"/>
      <c r="NVD30" s="1466"/>
      <c r="NVE30" s="1466"/>
      <c r="NVF30" s="1466"/>
      <c r="NVG30" s="1469"/>
      <c r="NVH30" s="1465"/>
      <c r="NVI30" s="1466"/>
      <c r="NVJ30" s="1466"/>
      <c r="NVK30" s="1466"/>
      <c r="NVL30" s="1467"/>
      <c r="NVM30" s="1794"/>
      <c r="NVN30" s="1465"/>
      <c r="NVO30" s="1466"/>
      <c r="NVP30" s="1466"/>
      <c r="NVQ30" s="1466"/>
      <c r="NVR30" s="1467"/>
      <c r="NVS30" s="1468"/>
      <c r="NVT30" s="1466"/>
      <c r="NVU30" s="1466"/>
      <c r="NVV30" s="1466"/>
      <c r="NVW30" s="1469"/>
      <c r="NVX30" s="1465"/>
      <c r="NVY30" s="1466"/>
      <c r="NVZ30" s="1466"/>
      <c r="NWA30" s="1466"/>
      <c r="NWB30" s="1467"/>
      <c r="NWC30" s="1794"/>
      <c r="NWD30" s="1465"/>
      <c r="NWE30" s="1466"/>
      <c r="NWF30" s="1466"/>
      <c r="NWG30" s="1466"/>
      <c r="NWH30" s="1467"/>
      <c r="NWI30" s="1468"/>
      <c r="NWJ30" s="1466"/>
      <c r="NWK30" s="1466"/>
      <c r="NWL30" s="1466"/>
      <c r="NWM30" s="1469"/>
      <c r="NWN30" s="1465"/>
      <c r="NWO30" s="1466"/>
      <c r="NWP30" s="1466"/>
      <c r="NWQ30" s="1466"/>
      <c r="NWR30" s="1467"/>
      <c r="NWS30" s="1794"/>
      <c r="NWT30" s="1465"/>
      <c r="NWU30" s="1466"/>
      <c r="NWV30" s="1466"/>
      <c r="NWW30" s="1466"/>
      <c r="NWX30" s="1467"/>
      <c r="NWY30" s="1468"/>
      <c r="NWZ30" s="1466"/>
      <c r="NXA30" s="1466"/>
      <c r="NXB30" s="1466"/>
      <c r="NXC30" s="1469"/>
      <c r="NXD30" s="1465"/>
      <c r="NXE30" s="1466"/>
      <c r="NXF30" s="1466"/>
      <c r="NXG30" s="1466"/>
      <c r="NXH30" s="1467"/>
      <c r="NXI30" s="1794"/>
      <c r="NXJ30" s="1465"/>
      <c r="NXK30" s="1466"/>
      <c r="NXL30" s="1466"/>
      <c r="NXM30" s="1466"/>
      <c r="NXN30" s="1467"/>
      <c r="NXO30" s="1468"/>
      <c r="NXP30" s="1466"/>
      <c r="NXQ30" s="1466"/>
      <c r="NXR30" s="1466"/>
      <c r="NXS30" s="1469"/>
      <c r="NXT30" s="1465"/>
      <c r="NXU30" s="1466"/>
      <c r="NXV30" s="1466"/>
      <c r="NXW30" s="1466"/>
      <c r="NXX30" s="1467"/>
      <c r="NXY30" s="1794"/>
      <c r="NXZ30" s="1465"/>
      <c r="NYA30" s="1466"/>
      <c r="NYB30" s="1466"/>
      <c r="NYC30" s="1466"/>
      <c r="NYD30" s="1467"/>
      <c r="NYE30" s="1468"/>
      <c r="NYF30" s="1466"/>
      <c r="NYG30" s="1466"/>
      <c r="NYH30" s="1466"/>
      <c r="NYI30" s="1469"/>
      <c r="NYJ30" s="1465"/>
      <c r="NYK30" s="1466"/>
      <c r="NYL30" s="1466"/>
      <c r="NYM30" s="1466"/>
      <c r="NYN30" s="1467"/>
      <c r="NYO30" s="1794"/>
      <c r="NYP30" s="1465"/>
      <c r="NYQ30" s="1466"/>
      <c r="NYR30" s="1466"/>
      <c r="NYS30" s="1466"/>
      <c r="NYT30" s="1467"/>
      <c r="NYU30" s="1468"/>
      <c r="NYV30" s="1466"/>
      <c r="NYW30" s="1466"/>
      <c r="NYX30" s="1466"/>
      <c r="NYY30" s="1469"/>
      <c r="NYZ30" s="1465"/>
      <c r="NZA30" s="1466"/>
      <c r="NZB30" s="1466"/>
      <c r="NZC30" s="1466"/>
      <c r="NZD30" s="1467"/>
      <c r="NZE30" s="1794"/>
      <c r="NZF30" s="1465"/>
      <c r="NZG30" s="1466"/>
      <c r="NZH30" s="1466"/>
      <c r="NZI30" s="1466"/>
      <c r="NZJ30" s="1467"/>
      <c r="NZK30" s="1468"/>
      <c r="NZL30" s="1466"/>
      <c r="NZM30" s="1466"/>
      <c r="NZN30" s="1466"/>
      <c r="NZO30" s="1469"/>
      <c r="NZP30" s="1465"/>
      <c r="NZQ30" s="1466"/>
      <c r="NZR30" s="1466"/>
      <c r="NZS30" s="1466"/>
      <c r="NZT30" s="1467"/>
      <c r="NZU30" s="1794"/>
      <c r="NZV30" s="1465"/>
      <c r="NZW30" s="1466"/>
      <c r="NZX30" s="1466"/>
      <c r="NZY30" s="1466"/>
      <c r="NZZ30" s="1467"/>
      <c r="OAA30" s="1468"/>
      <c r="OAB30" s="1466"/>
      <c r="OAC30" s="1466"/>
      <c r="OAD30" s="1466"/>
      <c r="OAE30" s="1469"/>
      <c r="OAF30" s="1465"/>
      <c r="OAG30" s="1466"/>
      <c r="OAH30" s="1466"/>
      <c r="OAI30" s="1466"/>
      <c r="OAJ30" s="1467"/>
      <c r="OAK30" s="1794"/>
      <c r="OAL30" s="1465"/>
      <c r="OAM30" s="1466"/>
      <c r="OAN30" s="1466"/>
      <c r="OAO30" s="1466"/>
      <c r="OAP30" s="1467"/>
      <c r="OAQ30" s="1468"/>
      <c r="OAR30" s="1466"/>
      <c r="OAS30" s="1466"/>
      <c r="OAT30" s="1466"/>
      <c r="OAU30" s="1469"/>
      <c r="OAV30" s="1465"/>
      <c r="OAW30" s="1466"/>
      <c r="OAX30" s="1466"/>
      <c r="OAY30" s="1466"/>
      <c r="OAZ30" s="1467"/>
      <c r="OBA30" s="1794"/>
      <c r="OBB30" s="1465"/>
      <c r="OBC30" s="1466"/>
      <c r="OBD30" s="1466"/>
      <c r="OBE30" s="1466"/>
      <c r="OBF30" s="1467"/>
      <c r="OBG30" s="1468"/>
      <c r="OBH30" s="1466"/>
      <c r="OBI30" s="1466"/>
      <c r="OBJ30" s="1466"/>
      <c r="OBK30" s="1469"/>
      <c r="OBL30" s="1465"/>
      <c r="OBM30" s="1466"/>
      <c r="OBN30" s="1466"/>
      <c r="OBO30" s="1466"/>
      <c r="OBP30" s="1467"/>
      <c r="OBQ30" s="1794"/>
      <c r="OBR30" s="1465"/>
      <c r="OBS30" s="1466"/>
      <c r="OBT30" s="1466"/>
      <c r="OBU30" s="1466"/>
      <c r="OBV30" s="1467"/>
      <c r="OBW30" s="1468"/>
      <c r="OBX30" s="1466"/>
      <c r="OBY30" s="1466"/>
      <c r="OBZ30" s="1466"/>
      <c r="OCA30" s="1469"/>
      <c r="OCB30" s="1465"/>
      <c r="OCC30" s="1466"/>
      <c r="OCD30" s="1466"/>
      <c r="OCE30" s="1466"/>
      <c r="OCF30" s="1467"/>
      <c r="OCG30" s="1794"/>
      <c r="OCH30" s="1465"/>
      <c r="OCI30" s="1466"/>
      <c r="OCJ30" s="1466"/>
      <c r="OCK30" s="1466"/>
      <c r="OCL30" s="1467"/>
      <c r="OCM30" s="1468"/>
      <c r="OCN30" s="1466"/>
      <c r="OCO30" s="1466"/>
      <c r="OCP30" s="1466"/>
      <c r="OCQ30" s="1469"/>
      <c r="OCR30" s="1465"/>
      <c r="OCS30" s="1466"/>
      <c r="OCT30" s="1466"/>
      <c r="OCU30" s="1466"/>
      <c r="OCV30" s="1467"/>
      <c r="OCW30" s="1794"/>
      <c r="OCX30" s="1465"/>
      <c r="OCY30" s="1466"/>
      <c r="OCZ30" s="1466"/>
      <c r="ODA30" s="1466"/>
      <c r="ODB30" s="1467"/>
      <c r="ODC30" s="1468"/>
      <c r="ODD30" s="1466"/>
      <c r="ODE30" s="1466"/>
      <c r="ODF30" s="1466"/>
      <c r="ODG30" s="1469"/>
      <c r="ODH30" s="1465"/>
      <c r="ODI30" s="1466"/>
      <c r="ODJ30" s="1466"/>
      <c r="ODK30" s="1466"/>
      <c r="ODL30" s="1467"/>
      <c r="ODM30" s="1794"/>
      <c r="ODN30" s="1465"/>
      <c r="ODO30" s="1466"/>
      <c r="ODP30" s="1466"/>
      <c r="ODQ30" s="1466"/>
      <c r="ODR30" s="1467"/>
      <c r="ODS30" s="1468"/>
      <c r="ODT30" s="1466"/>
      <c r="ODU30" s="1466"/>
      <c r="ODV30" s="1466"/>
      <c r="ODW30" s="1469"/>
      <c r="ODX30" s="1465"/>
      <c r="ODY30" s="1466"/>
      <c r="ODZ30" s="1466"/>
      <c r="OEA30" s="1466"/>
      <c r="OEB30" s="1467"/>
      <c r="OEC30" s="1794"/>
      <c r="OED30" s="1465"/>
      <c r="OEE30" s="1466"/>
      <c r="OEF30" s="1466"/>
      <c r="OEG30" s="1466"/>
      <c r="OEH30" s="1467"/>
      <c r="OEI30" s="1468"/>
      <c r="OEJ30" s="1466"/>
      <c r="OEK30" s="1466"/>
      <c r="OEL30" s="1466"/>
      <c r="OEM30" s="1469"/>
      <c r="OEN30" s="1465"/>
      <c r="OEO30" s="1466"/>
      <c r="OEP30" s="1466"/>
      <c r="OEQ30" s="1466"/>
      <c r="OER30" s="1467"/>
      <c r="OES30" s="1794"/>
      <c r="OET30" s="1465"/>
      <c r="OEU30" s="1466"/>
      <c r="OEV30" s="1466"/>
      <c r="OEW30" s="1466"/>
      <c r="OEX30" s="1467"/>
      <c r="OEY30" s="1468"/>
      <c r="OEZ30" s="1466"/>
      <c r="OFA30" s="1466"/>
      <c r="OFB30" s="1466"/>
      <c r="OFC30" s="1469"/>
      <c r="OFD30" s="1465"/>
      <c r="OFE30" s="1466"/>
      <c r="OFF30" s="1466"/>
      <c r="OFG30" s="1466"/>
      <c r="OFH30" s="1467"/>
      <c r="OFI30" s="1794"/>
      <c r="OFJ30" s="1465"/>
      <c r="OFK30" s="1466"/>
      <c r="OFL30" s="1466"/>
      <c r="OFM30" s="1466"/>
      <c r="OFN30" s="1467"/>
      <c r="OFO30" s="1468"/>
      <c r="OFP30" s="1466"/>
      <c r="OFQ30" s="1466"/>
      <c r="OFR30" s="1466"/>
      <c r="OFS30" s="1469"/>
      <c r="OFT30" s="1465"/>
      <c r="OFU30" s="1466"/>
      <c r="OFV30" s="1466"/>
      <c r="OFW30" s="1466"/>
      <c r="OFX30" s="1467"/>
      <c r="OFY30" s="1794"/>
      <c r="OFZ30" s="1465"/>
      <c r="OGA30" s="1466"/>
      <c r="OGB30" s="1466"/>
      <c r="OGC30" s="1466"/>
      <c r="OGD30" s="1467"/>
      <c r="OGE30" s="1468"/>
      <c r="OGF30" s="1466"/>
      <c r="OGG30" s="1466"/>
      <c r="OGH30" s="1466"/>
      <c r="OGI30" s="1469"/>
      <c r="OGJ30" s="1465"/>
      <c r="OGK30" s="1466"/>
      <c r="OGL30" s="1466"/>
      <c r="OGM30" s="1466"/>
      <c r="OGN30" s="1467"/>
      <c r="OGO30" s="1794"/>
      <c r="OGP30" s="1465"/>
      <c r="OGQ30" s="1466"/>
      <c r="OGR30" s="1466"/>
      <c r="OGS30" s="1466"/>
      <c r="OGT30" s="1467"/>
      <c r="OGU30" s="1468"/>
      <c r="OGV30" s="1466"/>
      <c r="OGW30" s="1466"/>
      <c r="OGX30" s="1466"/>
      <c r="OGY30" s="1469"/>
      <c r="OGZ30" s="1465"/>
      <c r="OHA30" s="1466"/>
      <c r="OHB30" s="1466"/>
      <c r="OHC30" s="1466"/>
      <c r="OHD30" s="1467"/>
      <c r="OHE30" s="1794"/>
      <c r="OHF30" s="1465"/>
      <c r="OHG30" s="1466"/>
      <c r="OHH30" s="1466"/>
      <c r="OHI30" s="1466"/>
      <c r="OHJ30" s="1467"/>
      <c r="OHK30" s="1468"/>
      <c r="OHL30" s="1466"/>
      <c r="OHM30" s="1466"/>
      <c r="OHN30" s="1466"/>
      <c r="OHO30" s="1469"/>
      <c r="OHP30" s="1465"/>
      <c r="OHQ30" s="1466"/>
      <c r="OHR30" s="1466"/>
      <c r="OHS30" s="1466"/>
      <c r="OHT30" s="1467"/>
      <c r="OHU30" s="1794"/>
      <c r="OHV30" s="1465"/>
      <c r="OHW30" s="1466"/>
      <c r="OHX30" s="1466"/>
      <c r="OHY30" s="1466"/>
      <c r="OHZ30" s="1467"/>
      <c r="OIA30" s="1468"/>
      <c r="OIB30" s="1466"/>
      <c r="OIC30" s="1466"/>
      <c r="OID30" s="1466"/>
      <c r="OIE30" s="1469"/>
      <c r="OIF30" s="1465"/>
      <c r="OIG30" s="1466"/>
      <c r="OIH30" s="1466"/>
      <c r="OII30" s="1466"/>
      <c r="OIJ30" s="1467"/>
      <c r="OIK30" s="1794"/>
      <c r="OIL30" s="1465"/>
      <c r="OIM30" s="1466"/>
      <c r="OIN30" s="1466"/>
      <c r="OIO30" s="1466"/>
      <c r="OIP30" s="1467"/>
      <c r="OIQ30" s="1468"/>
      <c r="OIR30" s="1466"/>
      <c r="OIS30" s="1466"/>
      <c r="OIT30" s="1466"/>
      <c r="OIU30" s="1469"/>
      <c r="OIV30" s="1465"/>
      <c r="OIW30" s="1466"/>
      <c r="OIX30" s="1466"/>
      <c r="OIY30" s="1466"/>
      <c r="OIZ30" s="1467"/>
      <c r="OJA30" s="1794"/>
      <c r="OJB30" s="1465"/>
      <c r="OJC30" s="1466"/>
      <c r="OJD30" s="1466"/>
      <c r="OJE30" s="1466"/>
      <c r="OJF30" s="1467"/>
      <c r="OJG30" s="1468"/>
      <c r="OJH30" s="1466"/>
      <c r="OJI30" s="1466"/>
      <c r="OJJ30" s="1466"/>
      <c r="OJK30" s="1469"/>
      <c r="OJL30" s="1465"/>
      <c r="OJM30" s="1466"/>
      <c r="OJN30" s="1466"/>
      <c r="OJO30" s="1466"/>
      <c r="OJP30" s="1467"/>
      <c r="OJQ30" s="1794"/>
      <c r="OJR30" s="1465"/>
      <c r="OJS30" s="1466"/>
      <c r="OJT30" s="1466"/>
      <c r="OJU30" s="1466"/>
      <c r="OJV30" s="1467"/>
      <c r="OJW30" s="1468"/>
      <c r="OJX30" s="1466"/>
      <c r="OJY30" s="1466"/>
      <c r="OJZ30" s="1466"/>
      <c r="OKA30" s="1469"/>
      <c r="OKB30" s="1465"/>
      <c r="OKC30" s="1466"/>
      <c r="OKD30" s="1466"/>
      <c r="OKE30" s="1466"/>
      <c r="OKF30" s="1467"/>
      <c r="OKG30" s="1794"/>
      <c r="OKH30" s="1465"/>
      <c r="OKI30" s="1466"/>
      <c r="OKJ30" s="1466"/>
      <c r="OKK30" s="1466"/>
      <c r="OKL30" s="1467"/>
      <c r="OKM30" s="1468"/>
      <c r="OKN30" s="1466"/>
      <c r="OKO30" s="1466"/>
      <c r="OKP30" s="1466"/>
      <c r="OKQ30" s="1469"/>
      <c r="OKR30" s="1465"/>
      <c r="OKS30" s="1466"/>
      <c r="OKT30" s="1466"/>
      <c r="OKU30" s="1466"/>
      <c r="OKV30" s="1467"/>
      <c r="OKW30" s="1794"/>
      <c r="OKX30" s="1465"/>
      <c r="OKY30" s="1466"/>
      <c r="OKZ30" s="1466"/>
      <c r="OLA30" s="1466"/>
      <c r="OLB30" s="1467"/>
      <c r="OLC30" s="1468"/>
      <c r="OLD30" s="1466"/>
      <c r="OLE30" s="1466"/>
      <c r="OLF30" s="1466"/>
      <c r="OLG30" s="1469"/>
      <c r="OLH30" s="1465"/>
      <c r="OLI30" s="1466"/>
      <c r="OLJ30" s="1466"/>
      <c r="OLK30" s="1466"/>
      <c r="OLL30" s="1467"/>
      <c r="OLM30" s="1794"/>
      <c r="OLN30" s="1465"/>
      <c r="OLO30" s="1466"/>
      <c r="OLP30" s="1466"/>
      <c r="OLQ30" s="1466"/>
      <c r="OLR30" s="1467"/>
      <c r="OLS30" s="1468"/>
      <c r="OLT30" s="1466"/>
      <c r="OLU30" s="1466"/>
      <c r="OLV30" s="1466"/>
      <c r="OLW30" s="1469"/>
      <c r="OLX30" s="1465"/>
      <c r="OLY30" s="1466"/>
      <c r="OLZ30" s="1466"/>
      <c r="OMA30" s="1466"/>
      <c r="OMB30" s="1467"/>
      <c r="OMC30" s="1794"/>
      <c r="OMD30" s="1465"/>
      <c r="OME30" s="1466"/>
      <c r="OMF30" s="1466"/>
      <c r="OMG30" s="1466"/>
      <c r="OMH30" s="1467"/>
      <c r="OMI30" s="1468"/>
      <c r="OMJ30" s="1466"/>
      <c r="OMK30" s="1466"/>
      <c r="OML30" s="1466"/>
      <c r="OMM30" s="1469"/>
      <c r="OMN30" s="1465"/>
      <c r="OMO30" s="1466"/>
      <c r="OMP30" s="1466"/>
      <c r="OMQ30" s="1466"/>
      <c r="OMR30" s="1467"/>
      <c r="OMS30" s="1794"/>
      <c r="OMT30" s="1465"/>
      <c r="OMU30" s="1466"/>
      <c r="OMV30" s="1466"/>
      <c r="OMW30" s="1466"/>
      <c r="OMX30" s="1467"/>
      <c r="OMY30" s="1468"/>
      <c r="OMZ30" s="1466"/>
      <c r="ONA30" s="1466"/>
      <c r="ONB30" s="1466"/>
      <c r="ONC30" s="1469"/>
      <c r="OND30" s="1465"/>
      <c r="ONE30" s="1466"/>
      <c r="ONF30" s="1466"/>
      <c r="ONG30" s="1466"/>
      <c r="ONH30" s="1467"/>
      <c r="ONI30" s="1794"/>
      <c r="ONJ30" s="1465"/>
      <c r="ONK30" s="1466"/>
      <c r="ONL30" s="1466"/>
      <c r="ONM30" s="1466"/>
      <c r="ONN30" s="1467"/>
      <c r="ONO30" s="1468"/>
      <c r="ONP30" s="1466"/>
      <c r="ONQ30" s="1466"/>
      <c r="ONR30" s="1466"/>
      <c r="ONS30" s="1469"/>
      <c r="ONT30" s="1465"/>
      <c r="ONU30" s="1466"/>
      <c r="ONV30" s="1466"/>
      <c r="ONW30" s="1466"/>
      <c r="ONX30" s="1467"/>
      <c r="ONY30" s="1794"/>
      <c r="ONZ30" s="1465"/>
      <c r="OOA30" s="1466"/>
      <c r="OOB30" s="1466"/>
      <c r="OOC30" s="1466"/>
      <c r="OOD30" s="1467"/>
      <c r="OOE30" s="1468"/>
      <c r="OOF30" s="1466"/>
      <c r="OOG30" s="1466"/>
      <c r="OOH30" s="1466"/>
      <c r="OOI30" s="1469"/>
      <c r="OOJ30" s="1465"/>
      <c r="OOK30" s="1466"/>
      <c r="OOL30" s="1466"/>
      <c r="OOM30" s="1466"/>
      <c r="OON30" s="1467"/>
      <c r="OOO30" s="1794"/>
      <c r="OOP30" s="1465"/>
      <c r="OOQ30" s="1466"/>
      <c r="OOR30" s="1466"/>
      <c r="OOS30" s="1466"/>
      <c r="OOT30" s="1467"/>
      <c r="OOU30" s="1468"/>
      <c r="OOV30" s="1466"/>
      <c r="OOW30" s="1466"/>
      <c r="OOX30" s="1466"/>
      <c r="OOY30" s="1469"/>
      <c r="OOZ30" s="1465"/>
      <c r="OPA30" s="1466"/>
      <c r="OPB30" s="1466"/>
      <c r="OPC30" s="1466"/>
      <c r="OPD30" s="1467"/>
      <c r="OPE30" s="1794"/>
      <c r="OPF30" s="1465"/>
      <c r="OPG30" s="1466"/>
      <c r="OPH30" s="1466"/>
      <c r="OPI30" s="1466"/>
      <c r="OPJ30" s="1467"/>
      <c r="OPK30" s="1468"/>
      <c r="OPL30" s="1466"/>
      <c r="OPM30" s="1466"/>
      <c r="OPN30" s="1466"/>
      <c r="OPO30" s="1469"/>
      <c r="OPP30" s="1465"/>
      <c r="OPQ30" s="1466"/>
      <c r="OPR30" s="1466"/>
      <c r="OPS30" s="1466"/>
      <c r="OPT30" s="1467"/>
      <c r="OPU30" s="1794"/>
      <c r="OPV30" s="1465"/>
      <c r="OPW30" s="1466"/>
      <c r="OPX30" s="1466"/>
      <c r="OPY30" s="1466"/>
      <c r="OPZ30" s="1467"/>
      <c r="OQA30" s="1468"/>
      <c r="OQB30" s="1466"/>
      <c r="OQC30" s="1466"/>
      <c r="OQD30" s="1466"/>
      <c r="OQE30" s="1469"/>
      <c r="OQF30" s="1465"/>
      <c r="OQG30" s="1466"/>
      <c r="OQH30" s="1466"/>
      <c r="OQI30" s="1466"/>
      <c r="OQJ30" s="1467"/>
      <c r="OQK30" s="1794"/>
      <c r="OQL30" s="1465"/>
      <c r="OQM30" s="1466"/>
      <c r="OQN30" s="1466"/>
      <c r="OQO30" s="1466"/>
      <c r="OQP30" s="1467"/>
      <c r="OQQ30" s="1468"/>
      <c r="OQR30" s="1466"/>
      <c r="OQS30" s="1466"/>
      <c r="OQT30" s="1466"/>
      <c r="OQU30" s="1469"/>
      <c r="OQV30" s="1465"/>
      <c r="OQW30" s="1466"/>
      <c r="OQX30" s="1466"/>
      <c r="OQY30" s="1466"/>
      <c r="OQZ30" s="1467"/>
      <c r="ORA30" s="1794"/>
      <c r="ORB30" s="1465"/>
      <c r="ORC30" s="1466"/>
      <c r="ORD30" s="1466"/>
      <c r="ORE30" s="1466"/>
      <c r="ORF30" s="1467"/>
      <c r="ORG30" s="1468"/>
      <c r="ORH30" s="1466"/>
      <c r="ORI30" s="1466"/>
      <c r="ORJ30" s="1466"/>
      <c r="ORK30" s="1469"/>
      <c r="ORL30" s="1465"/>
      <c r="ORM30" s="1466"/>
      <c r="ORN30" s="1466"/>
      <c r="ORO30" s="1466"/>
      <c r="ORP30" s="1467"/>
      <c r="ORQ30" s="1794"/>
      <c r="ORR30" s="1465"/>
      <c r="ORS30" s="1466"/>
      <c r="ORT30" s="1466"/>
      <c r="ORU30" s="1466"/>
      <c r="ORV30" s="1467"/>
      <c r="ORW30" s="1468"/>
      <c r="ORX30" s="1466"/>
      <c r="ORY30" s="1466"/>
      <c r="ORZ30" s="1466"/>
      <c r="OSA30" s="1469"/>
      <c r="OSB30" s="1465"/>
      <c r="OSC30" s="1466"/>
      <c r="OSD30" s="1466"/>
      <c r="OSE30" s="1466"/>
      <c r="OSF30" s="1467"/>
      <c r="OSG30" s="1794"/>
      <c r="OSH30" s="1465"/>
      <c r="OSI30" s="1466"/>
      <c r="OSJ30" s="1466"/>
      <c r="OSK30" s="1466"/>
      <c r="OSL30" s="1467"/>
      <c r="OSM30" s="1468"/>
      <c r="OSN30" s="1466"/>
      <c r="OSO30" s="1466"/>
      <c r="OSP30" s="1466"/>
      <c r="OSQ30" s="1469"/>
      <c r="OSR30" s="1465"/>
      <c r="OSS30" s="1466"/>
      <c r="OST30" s="1466"/>
      <c r="OSU30" s="1466"/>
      <c r="OSV30" s="1467"/>
      <c r="OSW30" s="1794"/>
      <c r="OSX30" s="1465"/>
      <c r="OSY30" s="1466"/>
      <c r="OSZ30" s="1466"/>
      <c r="OTA30" s="1466"/>
      <c r="OTB30" s="1467"/>
      <c r="OTC30" s="1468"/>
      <c r="OTD30" s="1466"/>
      <c r="OTE30" s="1466"/>
      <c r="OTF30" s="1466"/>
      <c r="OTG30" s="1469"/>
      <c r="OTH30" s="1465"/>
      <c r="OTI30" s="1466"/>
      <c r="OTJ30" s="1466"/>
      <c r="OTK30" s="1466"/>
      <c r="OTL30" s="1467"/>
      <c r="OTM30" s="1794"/>
      <c r="OTN30" s="1465"/>
      <c r="OTO30" s="1466"/>
      <c r="OTP30" s="1466"/>
      <c r="OTQ30" s="1466"/>
      <c r="OTR30" s="1467"/>
      <c r="OTS30" s="1468"/>
      <c r="OTT30" s="1466"/>
      <c r="OTU30" s="1466"/>
      <c r="OTV30" s="1466"/>
      <c r="OTW30" s="1469"/>
      <c r="OTX30" s="1465"/>
      <c r="OTY30" s="1466"/>
      <c r="OTZ30" s="1466"/>
      <c r="OUA30" s="1466"/>
      <c r="OUB30" s="1467"/>
      <c r="OUC30" s="1794"/>
      <c r="OUD30" s="1465"/>
      <c r="OUE30" s="1466"/>
      <c r="OUF30" s="1466"/>
      <c r="OUG30" s="1466"/>
      <c r="OUH30" s="1467"/>
      <c r="OUI30" s="1468"/>
      <c r="OUJ30" s="1466"/>
      <c r="OUK30" s="1466"/>
      <c r="OUL30" s="1466"/>
      <c r="OUM30" s="1469"/>
      <c r="OUN30" s="1465"/>
      <c r="OUO30" s="1466"/>
      <c r="OUP30" s="1466"/>
      <c r="OUQ30" s="1466"/>
      <c r="OUR30" s="1467"/>
      <c r="OUS30" s="1794"/>
      <c r="OUT30" s="1465"/>
      <c r="OUU30" s="1466"/>
      <c r="OUV30" s="1466"/>
      <c r="OUW30" s="1466"/>
      <c r="OUX30" s="1467"/>
      <c r="OUY30" s="1468"/>
      <c r="OUZ30" s="1466"/>
      <c r="OVA30" s="1466"/>
      <c r="OVB30" s="1466"/>
      <c r="OVC30" s="1469"/>
      <c r="OVD30" s="1465"/>
      <c r="OVE30" s="1466"/>
      <c r="OVF30" s="1466"/>
      <c r="OVG30" s="1466"/>
      <c r="OVH30" s="1467"/>
      <c r="OVI30" s="1794"/>
      <c r="OVJ30" s="1465"/>
      <c r="OVK30" s="1466"/>
      <c r="OVL30" s="1466"/>
      <c r="OVM30" s="1466"/>
      <c r="OVN30" s="1467"/>
      <c r="OVO30" s="1468"/>
      <c r="OVP30" s="1466"/>
      <c r="OVQ30" s="1466"/>
      <c r="OVR30" s="1466"/>
      <c r="OVS30" s="1469"/>
      <c r="OVT30" s="1465"/>
      <c r="OVU30" s="1466"/>
      <c r="OVV30" s="1466"/>
      <c r="OVW30" s="1466"/>
      <c r="OVX30" s="1467"/>
      <c r="OVY30" s="1794"/>
      <c r="OVZ30" s="1465"/>
      <c r="OWA30" s="1466"/>
      <c r="OWB30" s="1466"/>
      <c r="OWC30" s="1466"/>
      <c r="OWD30" s="1467"/>
      <c r="OWE30" s="1468"/>
      <c r="OWF30" s="1466"/>
      <c r="OWG30" s="1466"/>
      <c r="OWH30" s="1466"/>
      <c r="OWI30" s="1469"/>
      <c r="OWJ30" s="1465"/>
      <c r="OWK30" s="1466"/>
      <c r="OWL30" s="1466"/>
      <c r="OWM30" s="1466"/>
      <c r="OWN30" s="1467"/>
      <c r="OWO30" s="1794"/>
      <c r="OWP30" s="1465"/>
      <c r="OWQ30" s="1466"/>
      <c r="OWR30" s="1466"/>
      <c r="OWS30" s="1466"/>
      <c r="OWT30" s="1467"/>
      <c r="OWU30" s="1468"/>
      <c r="OWV30" s="1466"/>
      <c r="OWW30" s="1466"/>
      <c r="OWX30" s="1466"/>
      <c r="OWY30" s="1469"/>
      <c r="OWZ30" s="1465"/>
      <c r="OXA30" s="1466"/>
      <c r="OXB30" s="1466"/>
      <c r="OXC30" s="1466"/>
      <c r="OXD30" s="1467"/>
      <c r="OXE30" s="1794"/>
      <c r="OXF30" s="1465"/>
      <c r="OXG30" s="1466"/>
      <c r="OXH30" s="1466"/>
      <c r="OXI30" s="1466"/>
      <c r="OXJ30" s="1467"/>
      <c r="OXK30" s="1468"/>
      <c r="OXL30" s="1466"/>
      <c r="OXM30" s="1466"/>
      <c r="OXN30" s="1466"/>
      <c r="OXO30" s="1469"/>
      <c r="OXP30" s="1465"/>
      <c r="OXQ30" s="1466"/>
      <c r="OXR30" s="1466"/>
      <c r="OXS30" s="1466"/>
      <c r="OXT30" s="1467"/>
      <c r="OXU30" s="1794"/>
      <c r="OXV30" s="1465"/>
      <c r="OXW30" s="1466"/>
      <c r="OXX30" s="1466"/>
      <c r="OXY30" s="1466"/>
      <c r="OXZ30" s="1467"/>
      <c r="OYA30" s="1468"/>
      <c r="OYB30" s="1466"/>
      <c r="OYC30" s="1466"/>
      <c r="OYD30" s="1466"/>
      <c r="OYE30" s="1469"/>
      <c r="OYF30" s="1465"/>
      <c r="OYG30" s="1466"/>
      <c r="OYH30" s="1466"/>
      <c r="OYI30" s="1466"/>
      <c r="OYJ30" s="1467"/>
      <c r="OYK30" s="1794"/>
      <c r="OYL30" s="1465"/>
      <c r="OYM30" s="1466"/>
      <c r="OYN30" s="1466"/>
      <c r="OYO30" s="1466"/>
      <c r="OYP30" s="1467"/>
      <c r="OYQ30" s="1468"/>
      <c r="OYR30" s="1466"/>
      <c r="OYS30" s="1466"/>
      <c r="OYT30" s="1466"/>
      <c r="OYU30" s="1469"/>
      <c r="OYV30" s="1465"/>
      <c r="OYW30" s="1466"/>
      <c r="OYX30" s="1466"/>
      <c r="OYY30" s="1466"/>
      <c r="OYZ30" s="1467"/>
      <c r="OZA30" s="1794"/>
      <c r="OZB30" s="1465"/>
      <c r="OZC30" s="1466"/>
      <c r="OZD30" s="1466"/>
      <c r="OZE30" s="1466"/>
      <c r="OZF30" s="1467"/>
      <c r="OZG30" s="1468"/>
      <c r="OZH30" s="1466"/>
      <c r="OZI30" s="1466"/>
      <c r="OZJ30" s="1466"/>
      <c r="OZK30" s="1469"/>
      <c r="OZL30" s="1465"/>
      <c r="OZM30" s="1466"/>
      <c r="OZN30" s="1466"/>
      <c r="OZO30" s="1466"/>
      <c r="OZP30" s="1467"/>
      <c r="OZQ30" s="1794"/>
      <c r="OZR30" s="1465"/>
      <c r="OZS30" s="1466"/>
      <c r="OZT30" s="1466"/>
      <c r="OZU30" s="1466"/>
      <c r="OZV30" s="1467"/>
      <c r="OZW30" s="1468"/>
      <c r="OZX30" s="1466"/>
      <c r="OZY30" s="1466"/>
      <c r="OZZ30" s="1466"/>
      <c r="PAA30" s="1469"/>
      <c r="PAB30" s="1465"/>
      <c r="PAC30" s="1466"/>
      <c r="PAD30" s="1466"/>
      <c r="PAE30" s="1466"/>
      <c r="PAF30" s="1467"/>
      <c r="PAG30" s="1794"/>
      <c r="PAH30" s="1465"/>
      <c r="PAI30" s="1466"/>
      <c r="PAJ30" s="1466"/>
      <c r="PAK30" s="1466"/>
      <c r="PAL30" s="1467"/>
      <c r="PAM30" s="1468"/>
      <c r="PAN30" s="1466"/>
      <c r="PAO30" s="1466"/>
      <c r="PAP30" s="1466"/>
      <c r="PAQ30" s="1469"/>
      <c r="PAR30" s="1465"/>
      <c r="PAS30" s="1466"/>
      <c r="PAT30" s="1466"/>
      <c r="PAU30" s="1466"/>
      <c r="PAV30" s="1467"/>
      <c r="PAW30" s="1794"/>
      <c r="PAX30" s="1465"/>
      <c r="PAY30" s="1466"/>
      <c r="PAZ30" s="1466"/>
      <c r="PBA30" s="1466"/>
      <c r="PBB30" s="1467"/>
      <c r="PBC30" s="1468"/>
      <c r="PBD30" s="1466"/>
      <c r="PBE30" s="1466"/>
      <c r="PBF30" s="1466"/>
      <c r="PBG30" s="1469"/>
      <c r="PBH30" s="1465"/>
      <c r="PBI30" s="1466"/>
      <c r="PBJ30" s="1466"/>
      <c r="PBK30" s="1466"/>
      <c r="PBL30" s="1467"/>
      <c r="PBM30" s="1794"/>
      <c r="PBN30" s="1465"/>
      <c r="PBO30" s="1466"/>
      <c r="PBP30" s="1466"/>
      <c r="PBQ30" s="1466"/>
      <c r="PBR30" s="1467"/>
      <c r="PBS30" s="1468"/>
      <c r="PBT30" s="1466"/>
      <c r="PBU30" s="1466"/>
      <c r="PBV30" s="1466"/>
      <c r="PBW30" s="1469"/>
      <c r="PBX30" s="1465"/>
      <c r="PBY30" s="1466"/>
      <c r="PBZ30" s="1466"/>
      <c r="PCA30" s="1466"/>
      <c r="PCB30" s="1467"/>
      <c r="PCC30" s="1794"/>
      <c r="PCD30" s="1465"/>
      <c r="PCE30" s="1466"/>
      <c r="PCF30" s="1466"/>
      <c r="PCG30" s="1466"/>
      <c r="PCH30" s="1467"/>
      <c r="PCI30" s="1468"/>
      <c r="PCJ30" s="1466"/>
      <c r="PCK30" s="1466"/>
      <c r="PCL30" s="1466"/>
      <c r="PCM30" s="1469"/>
      <c r="PCN30" s="1465"/>
      <c r="PCO30" s="1466"/>
      <c r="PCP30" s="1466"/>
      <c r="PCQ30" s="1466"/>
      <c r="PCR30" s="1467"/>
      <c r="PCS30" s="1794"/>
      <c r="PCT30" s="1465"/>
      <c r="PCU30" s="1466"/>
      <c r="PCV30" s="1466"/>
      <c r="PCW30" s="1466"/>
      <c r="PCX30" s="1467"/>
      <c r="PCY30" s="1468"/>
      <c r="PCZ30" s="1466"/>
      <c r="PDA30" s="1466"/>
      <c r="PDB30" s="1466"/>
      <c r="PDC30" s="1469"/>
      <c r="PDD30" s="1465"/>
      <c r="PDE30" s="1466"/>
      <c r="PDF30" s="1466"/>
      <c r="PDG30" s="1466"/>
      <c r="PDH30" s="1467"/>
      <c r="PDI30" s="1794"/>
      <c r="PDJ30" s="1465"/>
      <c r="PDK30" s="1466"/>
      <c r="PDL30" s="1466"/>
      <c r="PDM30" s="1466"/>
      <c r="PDN30" s="1467"/>
      <c r="PDO30" s="1468"/>
      <c r="PDP30" s="1466"/>
      <c r="PDQ30" s="1466"/>
      <c r="PDR30" s="1466"/>
      <c r="PDS30" s="1469"/>
      <c r="PDT30" s="1465"/>
      <c r="PDU30" s="1466"/>
      <c r="PDV30" s="1466"/>
      <c r="PDW30" s="1466"/>
      <c r="PDX30" s="1467"/>
      <c r="PDY30" s="1794"/>
      <c r="PDZ30" s="1465"/>
      <c r="PEA30" s="1466"/>
      <c r="PEB30" s="1466"/>
      <c r="PEC30" s="1466"/>
      <c r="PED30" s="1467"/>
      <c r="PEE30" s="1468"/>
      <c r="PEF30" s="1466"/>
      <c r="PEG30" s="1466"/>
      <c r="PEH30" s="1466"/>
      <c r="PEI30" s="1469"/>
      <c r="PEJ30" s="1465"/>
      <c r="PEK30" s="1466"/>
      <c r="PEL30" s="1466"/>
      <c r="PEM30" s="1466"/>
      <c r="PEN30" s="1467"/>
      <c r="PEO30" s="1794"/>
      <c r="PEP30" s="1465"/>
      <c r="PEQ30" s="1466"/>
      <c r="PER30" s="1466"/>
      <c r="PES30" s="1466"/>
      <c r="PET30" s="1467"/>
      <c r="PEU30" s="1468"/>
      <c r="PEV30" s="1466"/>
      <c r="PEW30" s="1466"/>
      <c r="PEX30" s="1466"/>
      <c r="PEY30" s="1469"/>
      <c r="PEZ30" s="1465"/>
      <c r="PFA30" s="1466"/>
      <c r="PFB30" s="1466"/>
      <c r="PFC30" s="1466"/>
      <c r="PFD30" s="1467"/>
      <c r="PFE30" s="1794"/>
      <c r="PFF30" s="1465"/>
      <c r="PFG30" s="1466"/>
      <c r="PFH30" s="1466"/>
      <c r="PFI30" s="1466"/>
      <c r="PFJ30" s="1467"/>
      <c r="PFK30" s="1468"/>
      <c r="PFL30" s="1466"/>
      <c r="PFM30" s="1466"/>
      <c r="PFN30" s="1466"/>
      <c r="PFO30" s="1469"/>
      <c r="PFP30" s="1465"/>
      <c r="PFQ30" s="1466"/>
      <c r="PFR30" s="1466"/>
      <c r="PFS30" s="1466"/>
      <c r="PFT30" s="1467"/>
      <c r="PFU30" s="1794"/>
      <c r="PFV30" s="1465"/>
      <c r="PFW30" s="1466"/>
      <c r="PFX30" s="1466"/>
      <c r="PFY30" s="1466"/>
      <c r="PFZ30" s="1467"/>
      <c r="PGA30" s="1468"/>
      <c r="PGB30" s="1466"/>
      <c r="PGC30" s="1466"/>
      <c r="PGD30" s="1466"/>
      <c r="PGE30" s="1469"/>
      <c r="PGF30" s="1465"/>
      <c r="PGG30" s="1466"/>
      <c r="PGH30" s="1466"/>
      <c r="PGI30" s="1466"/>
      <c r="PGJ30" s="1467"/>
      <c r="PGK30" s="1794"/>
      <c r="PGL30" s="1465"/>
      <c r="PGM30" s="1466"/>
      <c r="PGN30" s="1466"/>
      <c r="PGO30" s="1466"/>
      <c r="PGP30" s="1467"/>
      <c r="PGQ30" s="1468"/>
      <c r="PGR30" s="1466"/>
      <c r="PGS30" s="1466"/>
      <c r="PGT30" s="1466"/>
      <c r="PGU30" s="1469"/>
      <c r="PGV30" s="1465"/>
      <c r="PGW30" s="1466"/>
      <c r="PGX30" s="1466"/>
      <c r="PGY30" s="1466"/>
      <c r="PGZ30" s="1467"/>
      <c r="PHA30" s="1794"/>
      <c r="PHB30" s="1465"/>
      <c r="PHC30" s="1466"/>
      <c r="PHD30" s="1466"/>
      <c r="PHE30" s="1466"/>
      <c r="PHF30" s="1467"/>
      <c r="PHG30" s="1468"/>
      <c r="PHH30" s="1466"/>
      <c r="PHI30" s="1466"/>
      <c r="PHJ30" s="1466"/>
      <c r="PHK30" s="1469"/>
      <c r="PHL30" s="1465"/>
      <c r="PHM30" s="1466"/>
      <c r="PHN30" s="1466"/>
      <c r="PHO30" s="1466"/>
      <c r="PHP30" s="1467"/>
      <c r="PHQ30" s="1794"/>
      <c r="PHR30" s="1465"/>
      <c r="PHS30" s="1466"/>
      <c r="PHT30" s="1466"/>
      <c r="PHU30" s="1466"/>
      <c r="PHV30" s="1467"/>
      <c r="PHW30" s="1468"/>
      <c r="PHX30" s="1466"/>
      <c r="PHY30" s="1466"/>
      <c r="PHZ30" s="1466"/>
      <c r="PIA30" s="1469"/>
      <c r="PIB30" s="1465"/>
      <c r="PIC30" s="1466"/>
      <c r="PID30" s="1466"/>
      <c r="PIE30" s="1466"/>
      <c r="PIF30" s="1467"/>
      <c r="PIG30" s="1794"/>
      <c r="PIH30" s="1465"/>
      <c r="PII30" s="1466"/>
      <c r="PIJ30" s="1466"/>
      <c r="PIK30" s="1466"/>
      <c r="PIL30" s="1467"/>
      <c r="PIM30" s="1468"/>
      <c r="PIN30" s="1466"/>
      <c r="PIO30" s="1466"/>
      <c r="PIP30" s="1466"/>
      <c r="PIQ30" s="1469"/>
      <c r="PIR30" s="1465"/>
      <c r="PIS30" s="1466"/>
      <c r="PIT30" s="1466"/>
      <c r="PIU30" s="1466"/>
      <c r="PIV30" s="1467"/>
      <c r="PIW30" s="1794"/>
      <c r="PIX30" s="1465"/>
      <c r="PIY30" s="1466"/>
      <c r="PIZ30" s="1466"/>
      <c r="PJA30" s="1466"/>
      <c r="PJB30" s="1467"/>
      <c r="PJC30" s="1468"/>
      <c r="PJD30" s="1466"/>
      <c r="PJE30" s="1466"/>
      <c r="PJF30" s="1466"/>
      <c r="PJG30" s="1469"/>
      <c r="PJH30" s="1465"/>
      <c r="PJI30" s="1466"/>
      <c r="PJJ30" s="1466"/>
      <c r="PJK30" s="1466"/>
      <c r="PJL30" s="1467"/>
      <c r="PJM30" s="1794"/>
      <c r="PJN30" s="1465"/>
      <c r="PJO30" s="1466"/>
      <c r="PJP30" s="1466"/>
      <c r="PJQ30" s="1466"/>
      <c r="PJR30" s="1467"/>
      <c r="PJS30" s="1468"/>
      <c r="PJT30" s="1466"/>
      <c r="PJU30" s="1466"/>
      <c r="PJV30" s="1466"/>
      <c r="PJW30" s="1469"/>
      <c r="PJX30" s="1465"/>
      <c r="PJY30" s="1466"/>
      <c r="PJZ30" s="1466"/>
      <c r="PKA30" s="1466"/>
      <c r="PKB30" s="1467"/>
      <c r="PKC30" s="1794"/>
      <c r="PKD30" s="1465"/>
      <c r="PKE30" s="1466"/>
      <c r="PKF30" s="1466"/>
      <c r="PKG30" s="1466"/>
      <c r="PKH30" s="1467"/>
      <c r="PKI30" s="1468"/>
      <c r="PKJ30" s="1466"/>
      <c r="PKK30" s="1466"/>
      <c r="PKL30" s="1466"/>
      <c r="PKM30" s="1469"/>
      <c r="PKN30" s="1465"/>
      <c r="PKO30" s="1466"/>
      <c r="PKP30" s="1466"/>
      <c r="PKQ30" s="1466"/>
      <c r="PKR30" s="1467"/>
      <c r="PKS30" s="1794"/>
      <c r="PKT30" s="1465"/>
      <c r="PKU30" s="1466"/>
      <c r="PKV30" s="1466"/>
      <c r="PKW30" s="1466"/>
      <c r="PKX30" s="1467"/>
      <c r="PKY30" s="1468"/>
      <c r="PKZ30" s="1466"/>
      <c r="PLA30" s="1466"/>
      <c r="PLB30" s="1466"/>
      <c r="PLC30" s="1469"/>
      <c r="PLD30" s="1465"/>
      <c r="PLE30" s="1466"/>
      <c r="PLF30" s="1466"/>
      <c r="PLG30" s="1466"/>
      <c r="PLH30" s="1467"/>
      <c r="PLI30" s="1794"/>
      <c r="PLJ30" s="1465"/>
      <c r="PLK30" s="1466"/>
      <c r="PLL30" s="1466"/>
      <c r="PLM30" s="1466"/>
      <c r="PLN30" s="1467"/>
      <c r="PLO30" s="1468"/>
      <c r="PLP30" s="1466"/>
      <c r="PLQ30" s="1466"/>
      <c r="PLR30" s="1466"/>
      <c r="PLS30" s="1469"/>
      <c r="PLT30" s="1465"/>
      <c r="PLU30" s="1466"/>
      <c r="PLV30" s="1466"/>
      <c r="PLW30" s="1466"/>
      <c r="PLX30" s="1467"/>
      <c r="PLY30" s="1794"/>
      <c r="PLZ30" s="1465"/>
      <c r="PMA30" s="1466"/>
      <c r="PMB30" s="1466"/>
      <c r="PMC30" s="1466"/>
      <c r="PMD30" s="1467"/>
      <c r="PME30" s="1468"/>
      <c r="PMF30" s="1466"/>
      <c r="PMG30" s="1466"/>
      <c r="PMH30" s="1466"/>
      <c r="PMI30" s="1469"/>
      <c r="PMJ30" s="1465"/>
      <c r="PMK30" s="1466"/>
      <c r="PML30" s="1466"/>
      <c r="PMM30" s="1466"/>
      <c r="PMN30" s="1467"/>
      <c r="PMO30" s="1794"/>
      <c r="PMP30" s="1465"/>
      <c r="PMQ30" s="1466"/>
      <c r="PMR30" s="1466"/>
      <c r="PMS30" s="1466"/>
      <c r="PMT30" s="1467"/>
      <c r="PMU30" s="1468"/>
      <c r="PMV30" s="1466"/>
      <c r="PMW30" s="1466"/>
      <c r="PMX30" s="1466"/>
      <c r="PMY30" s="1469"/>
      <c r="PMZ30" s="1465"/>
      <c r="PNA30" s="1466"/>
      <c r="PNB30" s="1466"/>
      <c r="PNC30" s="1466"/>
      <c r="PND30" s="1467"/>
      <c r="PNE30" s="1794"/>
      <c r="PNF30" s="1465"/>
      <c r="PNG30" s="1466"/>
      <c r="PNH30" s="1466"/>
      <c r="PNI30" s="1466"/>
      <c r="PNJ30" s="1467"/>
      <c r="PNK30" s="1468"/>
      <c r="PNL30" s="1466"/>
      <c r="PNM30" s="1466"/>
      <c r="PNN30" s="1466"/>
      <c r="PNO30" s="1469"/>
      <c r="PNP30" s="1465"/>
      <c r="PNQ30" s="1466"/>
      <c r="PNR30" s="1466"/>
      <c r="PNS30" s="1466"/>
      <c r="PNT30" s="1467"/>
      <c r="PNU30" s="1794"/>
      <c r="PNV30" s="1465"/>
      <c r="PNW30" s="1466"/>
      <c r="PNX30" s="1466"/>
      <c r="PNY30" s="1466"/>
      <c r="PNZ30" s="1467"/>
      <c r="POA30" s="1468"/>
      <c r="POB30" s="1466"/>
      <c r="POC30" s="1466"/>
      <c r="POD30" s="1466"/>
      <c r="POE30" s="1469"/>
      <c r="POF30" s="1465"/>
      <c r="POG30" s="1466"/>
      <c r="POH30" s="1466"/>
      <c r="POI30" s="1466"/>
      <c r="POJ30" s="1467"/>
      <c r="POK30" s="1794"/>
      <c r="POL30" s="1465"/>
      <c r="POM30" s="1466"/>
      <c r="PON30" s="1466"/>
      <c r="POO30" s="1466"/>
      <c r="POP30" s="1467"/>
      <c r="POQ30" s="1468"/>
      <c r="POR30" s="1466"/>
      <c r="POS30" s="1466"/>
      <c r="POT30" s="1466"/>
      <c r="POU30" s="1469"/>
      <c r="POV30" s="1465"/>
      <c r="POW30" s="1466"/>
      <c r="POX30" s="1466"/>
      <c r="POY30" s="1466"/>
      <c r="POZ30" s="1467"/>
      <c r="PPA30" s="1794"/>
      <c r="PPB30" s="1465"/>
      <c r="PPC30" s="1466"/>
      <c r="PPD30" s="1466"/>
      <c r="PPE30" s="1466"/>
      <c r="PPF30" s="1467"/>
      <c r="PPG30" s="1468"/>
      <c r="PPH30" s="1466"/>
      <c r="PPI30" s="1466"/>
      <c r="PPJ30" s="1466"/>
      <c r="PPK30" s="1469"/>
      <c r="PPL30" s="1465"/>
      <c r="PPM30" s="1466"/>
      <c r="PPN30" s="1466"/>
      <c r="PPO30" s="1466"/>
      <c r="PPP30" s="1467"/>
      <c r="PPQ30" s="1794"/>
      <c r="PPR30" s="1465"/>
      <c r="PPS30" s="1466"/>
      <c r="PPT30" s="1466"/>
      <c r="PPU30" s="1466"/>
      <c r="PPV30" s="1467"/>
      <c r="PPW30" s="1468"/>
      <c r="PPX30" s="1466"/>
      <c r="PPY30" s="1466"/>
      <c r="PPZ30" s="1466"/>
      <c r="PQA30" s="1469"/>
      <c r="PQB30" s="1465"/>
      <c r="PQC30" s="1466"/>
      <c r="PQD30" s="1466"/>
      <c r="PQE30" s="1466"/>
      <c r="PQF30" s="1467"/>
      <c r="PQG30" s="1794"/>
      <c r="PQH30" s="1465"/>
      <c r="PQI30" s="1466"/>
      <c r="PQJ30" s="1466"/>
      <c r="PQK30" s="1466"/>
      <c r="PQL30" s="1467"/>
      <c r="PQM30" s="1468"/>
      <c r="PQN30" s="1466"/>
      <c r="PQO30" s="1466"/>
      <c r="PQP30" s="1466"/>
      <c r="PQQ30" s="1469"/>
      <c r="PQR30" s="1465"/>
      <c r="PQS30" s="1466"/>
      <c r="PQT30" s="1466"/>
      <c r="PQU30" s="1466"/>
      <c r="PQV30" s="1467"/>
      <c r="PQW30" s="1794"/>
      <c r="PQX30" s="1465"/>
      <c r="PQY30" s="1466"/>
      <c r="PQZ30" s="1466"/>
      <c r="PRA30" s="1466"/>
      <c r="PRB30" s="1467"/>
      <c r="PRC30" s="1468"/>
      <c r="PRD30" s="1466"/>
      <c r="PRE30" s="1466"/>
      <c r="PRF30" s="1466"/>
      <c r="PRG30" s="1469"/>
      <c r="PRH30" s="1465"/>
      <c r="PRI30" s="1466"/>
      <c r="PRJ30" s="1466"/>
      <c r="PRK30" s="1466"/>
      <c r="PRL30" s="1467"/>
      <c r="PRM30" s="1794"/>
      <c r="PRN30" s="1465"/>
      <c r="PRO30" s="1466"/>
      <c r="PRP30" s="1466"/>
      <c r="PRQ30" s="1466"/>
      <c r="PRR30" s="1467"/>
      <c r="PRS30" s="1468"/>
      <c r="PRT30" s="1466"/>
      <c r="PRU30" s="1466"/>
      <c r="PRV30" s="1466"/>
      <c r="PRW30" s="1469"/>
      <c r="PRX30" s="1465"/>
      <c r="PRY30" s="1466"/>
      <c r="PRZ30" s="1466"/>
      <c r="PSA30" s="1466"/>
      <c r="PSB30" s="1467"/>
      <c r="PSC30" s="1794"/>
      <c r="PSD30" s="1465"/>
      <c r="PSE30" s="1466"/>
      <c r="PSF30" s="1466"/>
      <c r="PSG30" s="1466"/>
      <c r="PSH30" s="1467"/>
      <c r="PSI30" s="1468"/>
      <c r="PSJ30" s="1466"/>
      <c r="PSK30" s="1466"/>
      <c r="PSL30" s="1466"/>
      <c r="PSM30" s="1469"/>
      <c r="PSN30" s="1465"/>
      <c r="PSO30" s="1466"/>
      <c r="PSP30" s="1466"/>
      <c r="PSQ30" s="1466"/>
      <c r="PSR30" s="1467"/>
      <c r="PSS30" s="1794"/>
      <c r="PST30" s="1465"/>
      <c r="PSU30" s="1466"/>
      <c r="PSV30" s="1466"/>
      <c r="PSW30" s="1466"/>
      <c r="PSX30" s="1467"/>
      <c r="PSY30" s="1468"/>
      <c r="PSZ30" s="1466"/>
      <c r="PTA30" s="1466"/>
      <c r="PTB30" s="1466"/>
      <c r="PTC30" s="1469"/>
      <c r="PTD30" s="1465"/>
      <c r="PTE30" s="1466"/>
      <c r="PTF30" s="1466"/>
      <c r="PTG30" s="1466"/>
      <c r="PTH30" s="1467"/>
      <c r="PTI30" s="1794"/>
      <c r="PTJ30" s="1465"/>
      <c r="PTK30" s="1466"/>
      <c r="PTL30" s="1466"/>
      <c r="PTM30" s="1466"/>
      <c r="PTN30" s="1467"/>
      <c r="PTO30" s="1468"/>
      <c r="PTP30" s="1466"/>
      <c r="PTQ30" s="1466"/>
      <c r="PTR30" s="1466"/>
      <c r="PTS30" s="1469"/>
      <c r="PTT30" s="1465"/>
      <c r="PTU30" s="1466"/>
      <c r="PTV30" s="1466"/>
      <c r="PTW30" s="1466"/>
      <c r="PTX30" s="1467"/>
      <c r="PTY30" s="1794"/>
      <c r="PTZ30" s="1465"/>
      <c r="PUA30" s="1466"/>
      <c r="PUB30" s="1466"/>
      <c r="PUC30" s="1466"/>
      <c r="PUD30" s="1467"/>
      <c r="PUE30" s="1468"/>
      <c r="PUF30" s="1466"/>
      <c r="PUG30" s="1466"/>
      <c r="PUH30" s="1466"/>
      <c r="PUI30" s="1469"/>
      <c r="PUJ30" s="1465"/>
      <c r="PUK30" s="1466"/>
      <c r="PUL30" s="1466"/>
      <c r="PUM30" s="1466"/>
      <c r="PUN30" s="1467"/>
      <c r="PUO30" s="1794"/>
      <c r="PUP30" s="1465"/>
      <c r="PUQ30" s="1466"/>
      <c r="PUR30" s="1466"/>
      <c r="PUS30" s="1466"/>
      <c r="PUT30" s="1467"/>
      <c r="PUU30" s="1468"/>
      <c r="PUV30" s="1466"/>
      <c r="PUW30" s="1466"/>
      <c r="PUX30" s="1466"/>
      <c r="PUY30" s="1469"/>
      <c r="PUZ30" s="1465"/>
      <c r="PVA30" s="1466"/>
      <c r="PVB30" s="1466"/>
      <c r="PVC30" s="1466"/>
      <c r="PVD30" s="1467"/>
      <c r="PVE30" s="1794"/>
      <c r="PVF30" s="1465"/>
      <c r="PVG30" s="1466"/>
      <c r="PVH30" s="1466"/>
      <c r="PVI30" s="1466"/>
      <c r="PVJ30" s="1467"/>
      <c r="PVK30" s="1468"/>
      <c r="PVL30" s="1466"/>
      <c r="PVM30" s="1466"/>
      <c r="PVN30" s="1466"/>
      <c r="PVO30" s="1469"/>
      <c r="PVP30" s="1465"/>
      <c r="PVQ30" s="1466"/>
      <c r="PVR30" s="1466"/>
      <c r="PVS30" s="1466"/>
      <c r="PVT30" s="1467"/>
      <c r="PVU30" s="1794"/>
      <c r="PVV30" s="1465"/>
      <c r="PVW30" s="1466"/>
      <c r="PVX30" s="1466"/>
      <c r="PVY30" s="1466"/>
      <c r="PVZ30" s="1467"/>
      <c r="PWA30" s="1468"/>
      <c r="PWB30" s="1466"/>
      <c r="PWC30" s="1466"/>
      <c r="PWD30" s="1466"/>
      <c r="PWE30" s="1469"/>
      <c r="PWF30" s="1465"/>
      <c r="PWG30" s="1466"/>
      <c r="PWH30" s="1466"/>
      <c r="PWI30" s="1466"/>
      <c r="PWJ30" s="1467"/>
      <c r="PWK30" s="1794"/>
      <c r="PWL30" s="1465"/>
      <c r="PWM30" s="1466"/>
      <c r="PWN30" s="1466"/>
      <c r="PWO30" s="1466"/>
      <c r="PWP30" s="1467"/>
      <c r="PWQ30" s="1468"/>
      <c r="PWR30" s="1466"/>
      <c r="PWS30" s="1466"/>
      <c r="PWT30" s="1466"/>
      <c r="PWU30" s="1469"/>
      <c r="PWV30" s="1465"/>
      <c r="PWW30" s="1466"/>
      <c r="PWX30" s="1466"/>
      <c r="PWY30" s="1466"/>
      <c r="PWZ30" s="1467"/>
      <c r="PXA30" s="1794"/>
      <c r="PXB30" s="1465"/>
      <c r="PXC30" s="1466"/>
      <c r="PXD30" s="1466"/>
      <c r="PXE30" s="1466"/>
      <c r="PXF30" s="1467"/>
      <c r="PXG30" s="1468"/>
      <c r="PXH30" s="1466"/>
      <c r="PXI30" s="1466"/>
      <c r="PXJ30" s="1466"/>
      <c r="PXK30" s="1469"/>
      <c r="PXL30" s="1465"/>
      <c r="PXM30" s="1466"/>
      <c r="PXN30" s="1466"/>
      <c r="PXO30" s="1466"/>
      <c r="PXP30" s="1467"/>
      <c r="PXQ30" s="1794"/>
      <c r="PXR30" s="1465"/>
      <c r="PXS30" s="1466"/>
      <c r="PXT30" s="1466"/>
      <c r="PXU30" s="1466"/>
      <c r="PXV30" s="1467"/>
      <c r="PXW30" s="1468"/>
      <c r="PXX30" s="1466"/>
      <c r="PXY30" s="1466"/>
      <c r="PXZ30" s="1466"/>
      <c r="PYA30" s="1469"/>
      <c r="PYB30" s="1465"/>
      <c r="PYC30" s="1466"/>
      <c r="PYD30" s="1466"/>
      <c r="PYE30" s="1466"/>
      <c r="PYF30" s="1467"/>
      <c r="PYG30" s="1794"/>
      <c r="PYH30" s="1465"/>
      <c r="PYI30" s="1466"/>
      <c r="PYJ30" s="1466"/>
      <c r="PYK30" s="1466"/>
      <c r="PYL30" s="1467"/>
      <c r="PYM30" s="1468"/>
      <c r="PYN30" s="1466"/>
      <c r="PYO30" s="1466"/>
      <c r="PYP30" s="1466"/>
      <c r="PYQ30" s="1469"/>
      <c r="PYR30" s="1465"/>
      <c r="PYS30" s="1466"/>
      <c r="PYT30" s="1466"/>
      <c r="PYU30" s="1466"/>
      <c r="PYV30" s="1467"/>
      <c r="PYW30" s="1794"/>
      <c r="PYX30" s="1465"/>
      <c r="PYY30" s="1466"/>
      <c r="PYZ30" s="1466"/>
      <c r="PZA30" s="1466"/>
      <c r="PZB30" s="1467"/>
      <c r="PZC30" s="1468"/>
      <c r="PZD30" s="1466"/>
      <c r="PZE30" s="1466"/>
      <c r="PZF30" s="1466"/>
      <c r="PZG30" s="1469"/>
      <c r="PZH30" s="1465"/>
      <c r="PZI30" s="1466"/>
      <c r="PZJ30" s="1466"/>
      <c r="PZK30" s="1466"/>
      <c r="PZL30" s="1467"/>
      <c r="PZM30" s="1794"/>
      <c r="PZN30" s="1465"/>
      <c r="PZO30" s="1466"/>
      <c r="PZP30" s="1466"/>
      <c r="PZQ30" s="1466"/>
      <c r="PZR30" s="1467"/>
      <c r="PZS30" s="1468"/>
      <c r="PZT30" s="1466"/>
      <c r="PZU30" s="1466"/>
      <c r="PZV30" s="1466"/>
      <c r="PZW30" s="1469"/>
      <c r="PZX30" s="1465"/>
      <c r="PZY30" s="1466"/>
      <c r="PZZ30" s="1466"/>
      <c r="QAA30" s="1466"/>
      <c r="QAB30" s="1467"/>
      <c r="QAC30" s="1794"/>
      <c r="QAD30" s="1465"/>
      <c r="QAE30" s="1466"/>
      <c r="QAF30" s="1466"/>
      <c r="QAG30" s="1466"/>
      <c r="QAH30" s="1467"/>
      <c r="QAI30" s="1468"/>
      <c r="QAJ30" s="1466"/>
      <c r="QAK30" s="1466"/>
      <c r="QAL30" s="1466"/>
      <c r="QAM30" s="1469"/>
      <c r="QAN30" s="1465"/>
      <c r="QAO30" s="1466"/>
      <c r="QAP30" s="1466"/>
      <c r="QAQ30" s="1466"/>
      <c r="QAR30" s="1467"/>
      <c r="QAS30" s="1794"/>
      <c r="QAT30" s="1465"/>
      <c r="QAU30" s="1466"/>
      <c r="QAV30" s="1466"/>
      <c r="QAW30" s="1466"/>
      <c r="QAX30" s="1467"/>
      <c r="QAY30" s="1468"/>
      <c r="QAZ30" s="1466"/>
      <c r="QBA30" s="1466"/>
      <c r="QBB30" s="1466"/>
      <c r="QBC30" s="1469"/>
      <c r="QBD30" s="1465"/>
      <c r="QBE30" s="1466"/>
      <c r="QBF30" s="1466"/>
      <c r="QBG30" s="1466"/>
      <c r="QBH30" s="1467"/>
      <c r="QBI30" s="1794"/>
      <c r="QBJ30" s="1465"/>
      <c r="QBK30" s="1466"/>
      <c r="QBL30" s="1466"/>
      <c r="QBM30" s="1466"/>
      <c r="QBN30" s="1467"/>
      <c r="QBO30" s="1468"/>
      <c r="QBP30" s="1466"/>
      <c r="QBQ30" s="1466"/>
      <c r="QBR30" s="1466"/>
      <c r="QBS30" s="1469"/>
      <c r="QBT30" s="1465"/>
      <c r="QBU30" s="1466"/>
      <c r="QBV30" s="1466"/>
      <c r="QBW30" s="1466"/>
      <c r="QBX30" s="1467"/>
      <c r="QBY30" s="1794"/>
      <c r="QBZ30" s="1465"/>
      <c r="QCA30" s="1466"/>
      <c r="QCB30" s="1466"/>
      <c r="QCC30" s="1466"/>
      <c r="QCD30" s="1467"/>
      <c r="QCE30" s="1468"/>
      <c r="QCF30" s="1466"/>
      <c r="QCG30" s="1466"/>
      <c r="QCH30" s="1466"/>
      <c r="QCI30" s="1469"/>
      <c r="QCJ30" s="1465"/>
      <c r="QCK30" s="1466"/>
      <c r="QCL30" s="1466"/>
      <c r="QCM30" s="1466"/>
      <c r="QCN30" s="1467"/>
      <c r="QCO30" s="1794"/>
      <c r="QCP30" s="1465"/>
      <c r="QCQ30" s="1466"/>
      <c r="QCR30" s="1466"/>
      <c r="QCS30" s="1466"/>
      <c r="QCT30" s="1467"/>
      <c r="QCU30" s="1468"/>
      <c r="QCV30" s="1466"/>
      <c r="QCW30" s="1466"/>
      <c r="QCX30" s="1466"/>
      <c r="QCY30" s="1469"/>
      <c r="QCZ30" s="1465"/>
      <c r="QDA30" s="1466"/>
      <c r="QDB30" s="1466"/>
      <c r="QDC30" s="1466"/>
      <c r="QDD30" s="1467"/>
      <c r="QDE30" s="1794"/>
      <c r="QDF30" s="1465"/>
      <c r="QDG30" s="1466"/>
      <c r="QDH30" s="1466"/>
      <c r="QDI30" s="1466"/>
      <c r="QDJ30" s="1467"/>
      <c r="QDK30" s="1468"/>
      <c r="QDL30" s="1466"/>
      <c r="QDM30" s="1466"/>
      <c r="QDN30" s="1466"/>
      <c r="QDO30" s="1469"/>
      <c r="QDP30" s="1465"/>
      <c r="QDQ30" s="1466"/>
      <c r="QDR30" s="1466"/>
      <c r="QDS30" s="1466"/>
      <c r="QDT30" s="1467"/>
      <c r="QDU30" s="1794"/>
      <c r="QDV30" s="1465"/>
      <c r="QDW30" s="1466"/>
      <c r="QDX30" s="1466"/>
      <c r="QDY30" s="1466"/>
      <c r="QDZ30" s="1467"/>
      <c r="QEA30" s="1468"/>
      <c r="QEB30" s="1466"/>
      <c r="QEC30" s="1466"/>
      <c r="QED30" s="1466"/>
      <c r="QEE30" s="1469"/>
      <c r="QEF30" s="1465"/>
      <c r="QEG30" s="1466"/>
      <c r="QEH30" s="1466"/>
      <c r="QEI30" s="1466"/>
      <c r="QEJ30" s="1467"/>
      <c r="QEK30" s="1794"/>
      <c r="QEL30" s="1465"/>
      <c r="QEM30" s="1466"/>
      <c r="QEN30" s="1466"/>
      <c r="QEO30" s="1466"/>
      <c r="QEP30" s="1467"/>
      <c r="QEQ30" s="1468"/>
      <c r="QER30" s="1466"/>
      <c r="QES30" s="1466"/>
      <c r="QET30" s="1466"/>
      <c r="QEU30" s="1469"/>
      <c r="QEV30" s="1465"/>
      <c r="QEW30" s="1466"/>
      <c r="QEX30" s="1466"/>
      <c r="QEY30" s="1466"/>
      <c r="QEZ30" s="1467"/>
      <c r="QFA30" s="1794"/>
      <c r="QFB30" s="1465"/>
      <c r="QFC30" s="1466"/>
      <c r="QFD30" s="1466"/>
      <c r="QFE30" s="1466"/>
      <c r="QFF30" s="1467"/>
      <c r="QFG30" s="1468"/>
      <c r="QFH30" s="1466"/>
      <c r="QFI30" s="1466"/>
      <c r="QFJ30" s="1466"/>
      <c r="QFK30" s="1469"/>
      <c r="QFL30" s="1465"/>
      <c r="QFM30" s="1466"/>
      <c r="QFN30" s="1466"/>
      <c r="QFO30" s="1466"/>
      <c r="QFP30" s="1467"/>
      <c r="QFQ30" s="1794"/>
      <c r="QFR30" s="1465"/>
      <c r="QFS30" s="1466"/>
      <c r="QFT30" s="1466"/>
      <c r="QFU30" s="1466"/>
      <c r="QFV30" s="1467"/>
      <c r="QFW30" s="1468"/>
      <c r="QFX30" s="1466"/>
      <c r="QFY30" s="1466"/>
      <c r="QFZ30" s="1466"/>
      <c r="QGA30" s="1469"/>
      <c r="QGB30" s="1465"/>
      <c r="QGC30" s="1466"/>
      <c r="QGD30" s="1466"/>
      <c r="QGE30" s="1466"/>
      <c r="QGF30" s="1467"/>
      <c r="QGG30" s="1794"/>
      <c r="QGH30" s="1465"/>
      <c r="QGI30" s="1466"/>
      <c r="QGJ30" s="1466"/>
      <c r="QGK30" s="1466"/>
      <c r="QGL30" s="1467"/>
      <c r="QGM30" s="1468"/>
      <c r="QGN30" s="1466"/>
      <c r="QGO30" s="1466"/>
      <c r="QGP30" s="1466"/>
      <c r="QGQ30" s="1469"/>
      <c r="QGR30" s="1465"/>
      <c r="QGS30" s="1466"/>
      <c r="QGT30" s="1466"/>
      <c r="QGU30" s="1466"/>
      <c r="QGV30" s="1467"/>
      <c r="QGW30" s="1794"/>
      <c r="QGX30" s="1465"/>
      <c r="QGY30" s="1466"/>
      <c r="QGZ30" s="1466"/>
      <c r="QHA30" s="1466"/>
      <c r="QHB30" s="1467"/>
      <c r="QHC30" s="1468"/>
      <c r="QHD30" s="1466"/>
      <c r="QHE30" s="1466"/>
      <c r="QHF30" s="1466"/>
      <c r="QHG30" s="1469"/>
      <c r="QHH30" s="1465"/>
      <c r="QHI30" s="1466"/>
      <c r="QHJ30" s="1466"/>
      <c r="QHK30" s="1466"/>
      <c r="QHL30" s="1467"/>
      <c r="QHM30" s="1794"/>
      <c r="QHN30" s="1465"/>
      <c r="QHO30" s="1466"/>
      <c r="QHP30" s="1466"/>
      <c r="QHQ30" s="1466"/>
      <c r="QHR30" s="1467"/>
      <c r="QHS30" s="1468"/>
      <c r="QHT30" s="1466"/>
      <c r="QHU30" s="1466"/>
      <c r="QHV30" s="1466"/>
      <c r="QHW30" s="1469"/>
      <c r="QHX30" s="1465"/>
      <c r="QHY30" s="1466"/>
      <c r="QHZ30" s="1466"/>
      <c r="QIA30" s="1466"/>
      <c r="QIB30" s="1467"/>
      <c r="QIC30" s="1794"/>
      <c r="QID30" s="1465"/>
      <c r="QIE30" s="1466"/>
      <c r="QIF30" s="1466"/>
      <c r="QIG30" s="1466"/>
      <c r="QIH30" s="1467"/>
      <c r="QII30" s="1468"/>
      <c r="QIJ30" s="1466"/>
      <c r="QIK30" s="1466"/>
      <c r="QIL30" s="1466"/>
      <c r="QIM30" s="1469"/>
      <c r="QIN30" s="1465"/>
      <c r="QIO30" s="1466"/>
      <c r="QIP30" s="1466"/>
      <c r="QIQ30" s="1466"/>
      <c r="QIR30" s="1467"/>
      <c r="QIS30" s="1794"/>
      <c r="QIT30" s="1465"/>
      <c r="QIU30" s="1466"/>
      <c r="QIV30" s="1466"/>
      <c r="QIW30" s="1466"/>
      <c r="QIX30" s="1467"/>
      <c r="QIY30" s="1468"/>
      <c r="QIZ30" s="1466"/>
      <c r="QJA30" s="1466"/>
      <c r="QJB30" s="1466"/>
      <c r="QJC30" s="1469"/>
      <c r="QJD30" s="1465"/>
      <c r="QJE30" s="1466"/>
      <c r="QJF30" s="1466"/>
      <c r="QJG30" s="1466"/>
      <c r="QJH30" s="1467"/>
      <c r="QJI30" s="1794"/>
      <c r="QJJ30" s="1465"/>
      <c r="QJK30" s="1466"/>
      <c r="QJL30" s="1466"/>
      <c r="QJM30" s="1466"/>
      <c r="QJN30" s="1467"/>
      <c r="QJO30" s="1468"/>
      <c r="QJP30" s="1466"/>
      <c r="QJQ30" s="1466"/>
      <c r="QJR30" s="1466"/>
      <c r="QJS30" s="1469"/>
      <c r="QJT30" s="1465"/>
      <c r="QJU30" s="1466"/>
      <c r="QJV30" s="1466"/>
      <c r="QJW30" s="1466"/>
      <c r="QJX30" s="1467"/>
      <c r="QJY30" s="1794"/>
      <c r="QJZ30" s="1465"/>
      <c r="QKA30" s="1466"/>
      <c r="QKB30" s="1466"/>
      <c r="QKC30" s="1466"/>
      <c r="QKD30" s="1467"/>
      <c r="QKE30" s="1468"/>
      <c r="QKF30" s="1466"/>
      <c r="QKG30" s="1466"/>
      <c r="QKH30" s="1466"/>
      <c r="QKI30" s="1469"/>
      <c r="QKJ30" s="1465"/>
      <c r="QKK30" s="1466"/>
      <c r="QKL30" s="1466"/>
      <c r="QKM30" s="1466"/>
      <c r="QKN30" s="1467"/>
      <c r="QKO30" s="1794"/>
      <c r="QKP30" s="1465"/>
      <c r="QKQ30" s="1466"/>
      <c r="QKR30" s="1466"/>
      <c r="QKS30" s="1466"/>
      <c r="QKT30" s="1467"/>
      <c r="QKU30" s="1468"/>
      <c r="QKV30" s="1466"/>
      <c r="QKW30" s="1466"/>
      <c r="QKX30" s="1466"/>
      <c r="QKY30" s="1469"/>
      <c r="QKZ30" s="1465"/>
      <c r="QLA30" s="1466"/>
      <c r="QLB30" s="1466"/>
      <c r="QLC30" s="1466"/>
      <c r="QLD30" s="1467"/>
      <c r="QLE30" s="1794"/>
      <c r="QLF30" s="1465"/>
      <c r="QLG30" s="1466"/>
      <c r="QLH30" s="1466"/>
      <c r="QLI30" s="1466"/>
      <c r="QLJ30" s="1467"/>
      <c r="QLK30" s="1468"/>
      <c r="QLL30" s="1466"/>
      <c r="QLM30" s="1466"/>
      <c r="QLN30" s="1466"/>
      <c r="QLO30" s="1469"/>
      <c r="QLP30" s="1465"/>
      <c r="QLQ30" s="1466"/>
      <c r="QLR30" s="1466"/>
      <c r="QLS30" s="1466"/>
      <c r="QLT30" s="1467"/>
      <c r="QLU30" s="1794"/>
      <c r="QLV30" s="1465"/>
      <c r="QLW30" s="1466"/>
      <c r="QLX30" s="1466"/>
      <c r="QLY30" s="1466"/>
      <c r="QLZ30" s="1467"/>
      <c r="QMA30" s="1468"/>
      <c r="QMB30" s="1466"/>
      <c r="QMC30" s="1466"/>
      <c r="QMD30" s="1466"/>
      <c r="QME30" s="1469"/>
      <c r="QMF30" s="1465"/>
      <c r="QMG30" s="1466"/>
      <c r="QMH30" s="1466"/>
      <c r="QMI30" s="1466"/>
      <c r="QMJ30" s="1467"/>
      <c r="QMK30" s="1794"/>
      <c r="QML30" s="1465"/>
      <c r="QMM30" s="1466"/>
      <c r="QMN30" s="1466"/>
      <c r="QMO30" s="1466"/>
      <c r="QMP30" s="1467"/>
      <c r="QMQ30" s="1468"/>
      <c r="QMR30" s="1466"/>
      <c r="QMS30" s="1466"/>
      <c r="QMT30" s="1466"/>
      <c r="QMU30" s="1469"/>
      <c r="QMV30" s="1465"/>
      <c r="QMW30" s="1466"/>
      <c r="QMX30" s="1466"/>
      <c r="QMY30" s="1466"/>
      <c r="QMZ30" s="1467"/>
      <c r="QNA30" s="1794"/>
      <c r="QNB30" s="1465"/>
      <c r="QNC30" s="1466"/>
      <c r="QND30" s="1466"/>
      <c r="QNE30" s="1466"/>
      <c r="QNF30" s="1467"/>
      <c r="QNG30" s="1468"/>
      <c r="QNH30" s="1466"/>
      <c r="QNI30" s="1466"/>
      <c r="QNJ30" s="1466"/>
      <c r="QNK30" s="1469"/>
      <c r="QNL30" s="1465"/>
      <c r="QNM30" s="1466"/>
      <c r="QNN30" s="1466"/>
      <c r="QNO30" s="1466"/>
      <c r="QNP30" s="1467"/>
      <c r="QNQ30" s="1794"/>
      <c r="QNR30" s="1465"/>
      <c r="QNS30" s="1466"/>
      <c r="QNT30" s="1466"/>
      <c r="QNU30" s="1466"/>
      <c r="QNV30" s="1467"/>
      <c r="QNW30" s="1468"/>
      <c r="QNX30" s="1466"/>
      <c r="QNY30" s="1466"/>
      <c r="QNZ30" s="1466"/>
      <c r="QOA30" s="1469"/>
      <c r="QOB30" s="1465"/>
      <c r="QOC30" s="1466"/>
      <c r="QOD30" s="1466"/>
      <c r="QOE30" s="1466"/>
      <c r="QOF30" s="1467"/>
      <c r="QOG30" s="1794"/>
      <c r="QOH30" s="1465"/>
      <c r="QOI30" s="1466"/>
      <c r="QOJ30" s="1466"/>
      <c r="QOK30" s="1466"/>
      <c r="QOL30" s="1467"/>
      <c r="QOM30" s="1468"/>
      <c r="QON30" s="1466"/>
      <c r="QOO30" s="1466"/>
      <c r="QOP30" s="1466"/>
      <c r="QOQ30" s="1469"/>
      <c r="QOR30" s="1465"/>
      <c r="QOS30" s="1466"/>
      <c r="QOT30" s="1466"/>
      <c r="QOU30" s="1466"/>
      <c r="QOV30" s="1467"/>
      <c r="QOW30" s="1794"/>
      <c r="QOX30" s="1465"/>
      <c r="QOY30" s="1466"/>
      <c r="QOZ30" s="1466"/>
      <c r="QPA30" s="1466"/>
      <c r="QPB30" s="1467"/>
      <c r="QPC30" s="1468"/>
      <c r="QPD30" s="1466"/>
      <c r="QPE30" s="1466"/>
      <c r="QPF30" s="1466"/>
      <c r="QPG30" s="1469"/>
      <c r="QPH30" s="1465"/>
      <c r="QPI30" s="1466"/>
      <c r="QPJ30" s="1466"/>
      <c r="QPK30" s="1466"/>
      <c r="QPL30" s="1467"/>
      <c r="QPM30" s="1794"/>
      <c r="QPN30" s="1465"/>
      <c r="QPO30" s="1466"/>
      <c r="QPP30" s="1466"/>
      <c r="QPQ30" s="1466"/>
      <c r="QPR30" s="1467"/>
      <c r="QPS30" s="1468"/>
      <c r="QPT30" s="1466"/>
      <c r="QPU30" s="1466"/>
      <c r="QPV30" s="1466"/>
      <c r="QPW30" s="1469"/>
      <c r="QPX30" s="1465"/>
      <c r="QPY30" s="1466"/>
      <c r="QPZ30" s="1466"/>
      <c r="QQA30" s="1466"/>
      <c r="QQB30" s="1467"/>
      <c r="QQC30" s="1794"/>
      <c r="QQD30" s="1465"/>
      <c r="QQE30" s="1466"/>
      <c r="QQF30" s="1466"/>
      <c r="QQG30" s="1466"/>
      <c r="QQH30" s="1467"/>
      <c r="QQI30" s="1468"/>
      <c r="QQJ30" s="1466"/>
      <c r="QQK30" s="1466"/>
      <c r="QQL30" s="1466"/>
      <c r="QQM30" s="1469"/>
      <c r="QQN30" s="1465"/>
      <c r="QQO30" s="1466"/>
      <c r="QQP30" s="1466"/>
      <c r="QQQ30" s="1466"/>
      <c r="QQR30" s="1467"/>
      <c r="QQS30" s="1794"/>
      <c r="QQT30" s="1465"/>
      <c r="QQU30" s="1466"/>
      <c r="QQV30" s="1466"/>
      <c r="QQW30" s="1466"/>
      <c r="QQX30" s="1467"/>
      <c r="QQY30" s="1468"/>
      <c r="QQZ30" s="1466"/>
      <c r="QRA30" s="1466"/>
      <c r="QRB30" s="1466"/>
      <c r="QRC30" s="1469"/>
      <c r="QRD30" s="1465"/>
      <c r="QRE30" s="1466"/>
      <c r="QRF30" s="1466"/>
      <c r="QRG30" s="1466"/>
      <c r="QRH30" s="1467"/>
      <c r="QRI30" s="1794"/>
      <c r="QRJ30" s="1465"/>
      <c r="QRK30" s="1466"/>
      <c r="QRL30" s="1466"/>
      <c r="QRM30" s="1466"/>
      <c r="QRN30" s="1467"/>
      <c r="QRO30" s="1468"/>
      <c r="QRP30" s="1466"/>
      <c r="QRQ30" s="1466"/>
      <c r="QRR30" s="1466"/>
      <c r="QRS30" s="1469"/>
      <c r="QRT30" s="1465"/>
      <c r="QRU30" s="1466"/>
      <c r="QRV30" s="1466"/>
      <c r="QRW30" s="1466"/>
      <c r="QRX30" s="1467"/>
      <c r="QRY30" s="1794"/>
      <c r="QRZ30" s="1465"/>
      <c r="QSA30" s="1466"/>
      <c r="QSB30" s="1466"/>
      <c r="QSC30" s="1466"/>
      <c r="QSD30" s="1467"/>
      <c r="QSE30" s="1468"/>
      <c r="QSF30" s="1466"/>
      <c r="QSG30" s="1466"/>
      <c r="QSH30" s="1466"/>
      <c r="QSI30" s="1469"/>
      <c r="QSJ30" s="1465"/>
      <c r="QSK30" s="1466"/>
      <c r="QSL30" s="1466"/>
      <c r="QSM30" s="1466"/>
      <c r="QSN30" s="1467"/>
      <c r="QSO30" s="1794"/>
      <c r="QSP30" s="1465"/>
      <c r="QSQ30" s="1466"/>
      <c r="QSR30" s="1466"/>
      <c r="QSS30" s="1466"/>
      <c r="QST30" s="1467"/>
      <c r="QSU30" s="1468"/>
      <c r="QSV30" s="1466"/>
      <c r="QSW30" s="1466"/>
      <c r="QSX30" s="1466"/>
      <c r="QSY30" s="1469"/>
      <c r="QSZ30" s="1465"/>
      <c r="QTA30" s="1466"/>
      <c r="QTB30" s="1466"/>
      <c r="QTC30" s="1466"/>
      <c r="QTD30" s="1467"/>
      <c r="QTE30" s="1794"/>
      <c r="QTF30" s="1465"/>
      <c r="QTG30" s="1466"/>
      <c r="QTH30" s="1466"/>
      <c r="QTI30" s="1466"/>
      <c r="QTJ30" s="1467"/>
      <c r="QTK30" s="1468"/>
      <c r="QTL30" s="1466"/>
      <c r="QTM30" s="1466"/>
      <c r="QTN30" s="1466"/>
      <c r="QTO30" s="1469"/>
      <c r="QTP30" s="1465"/>
      <c r="QTQ30" s="1466"/>
      <c r="QTR30" s="1466"/>
      <c r="QTS30" s="1466"/>
      <c r="QTT30" s="1467"/>
      <c r="QTU30" s="1794"/>
      <c r="QTV30" s="1465"/>
      <c r="QTW30" s="1466"/>
      <c r="QTX30" s="1466"/>
      <c r="QTY30" s="1466"/>
      <c r="QTZ30" s="1467"/>
      <c r="QUA30" s="1468"/>
      <c r="QUB30" s="1466"/>
      <c r="QUC30" s="1466"/>
      <c r="QUD30" s="1466"/>
      <c r="QUE30" s="1469"/>
      <c r="QUF30" s="1465"/>
      <c r="QUG30" s="1466"/>
      <c r="QUH30" s="1466"/>
      <c r="QUI30" s="1466"/>
      <c r="QUJ30" s="1467"/>
      <c r="QUK30" s="1794"/>
      <c r="QUL30" s="1465"/>
      <c r="QUM30" s="1466"/>
      <c r="QUN30" s="1466"/>
      <c r="QUO30" s="1466"/>
      <c r="QUP30" s="1467"/>
      <c r="QUQ30" s="1468"/>
      <c r="QUR30" s="1466"/>
      <c r="QUS30" s="1466"/>
      <c r="QUT30" s="1466"/>
      <c r="QUU30" s="1469"/>
      <c r="QUV30" s="1465"/>
      <c r="QUW30" s="1466"/>
      <c r="QUX30" s="1466"/>
      <c r="QUY30" s="1466"/>
      <c r="QUZ30" s="1467"/>
      <c r="QVA30" s="1794"/>
      <c r="QVB30" s="1465"/>
      <c r="QVC30" s="1466"/>
      <c r="QVD30" s="1466"/>
      <c r="QVE30" s="1466"/>
      <c r="QVF30" s="1467"/>
      <c r="QVG30" s="1468"/>
      <c r="QVH30" s="1466"/>
      <c r="QVI30" s="1466"/>
      <c r="QVJ30" s="1466"/>
      <c r="QVK30" s="1469"/>
      <c r="QVL30" s="1465"/>
      <c r="QVM30" s="1466"/>
      <c r="QVN30" s="1466"/>
      <c r="QVO30" s="1466"/>
      <c r="QVP30" s="1467"/>
      <c r="QVQ30" s="1794"/>
      <c r="QVR30" s="1465"/>
      <c r="QVS30" s="1466"/>
      <c r="QVT30" s="1466"/>
      <c r="QVU30" s="1466"/>
      <c r="QVV30" s="1467"/>
      <c r="QVW30" s="1468"/>
      <c r="QVX30" s="1466"/>
      <c r="QVY30" s="1466"/>
      <c r="QVZ30" s="1466"/>
      <c r="QWA30" s="1469"/>
      <c r="QWB30" s="1465"/>
      <c r="QWC30" s="1466"/>
      <c r="QWD30" s="1466"/>
      <c r="QWE30" s="1466"/>
      <c r="QWF30" s="1467"/>
      <c r="QWG30" s="1794"/>
      <c r="QWH30" s="1465"/>
      <c r="QWI30" s="1466"/>
      <c r="QWJ30" s="1466"/>
      <c r="QWK30" s="1466"/>
      <c r="QWL30" s="1467"/>
      <c r="QWM30" s="1468"/>
      <c r="QWN30" s="1466"/>
      <c r="QWO30" s="1466"/>
      <c r="QWP30" s="1466"/>
      <c r="QWQ30" s="1469"/>
      <c r="QWR30" s="1465"/>
      <c r="QWS30" s="1466"/>
      <c r="QWT30" s="1466"/>
      <c r="QWU30" s="1466"/>
      <c r="QWV30" s="1467"/>
      <c r="QWW30" s="1794"/>
      <c r="QWX30" s="1465"/>
      <c r="QWY30" s="1466"/>
      <c r="QWZ30" s="1466"/>
      <c r="QXA30" s="1466"/>
      <c r="QXB30" s="1467"/>
      <c r="QXC30" s="1468"/>
      <c r="QXD30" s="1466"/>
      <c r="QXE30" s="1466"/>
      <c r="QXF30" s="1466"/>
      <c r="QXG30" s="1469"/>
      <c r="QXH30" s="1465"/>
      <c r="QXI30" s="1466"/>
      <c r="QXJ30" s="1466"/>
      <c r="QXK30" s="1466"/>
      <c r="QXL30" s="1467"/>
      <c r="QXM30" s="1794"/>
      <c r="QXN30" s="1465"/>
      <c r="QXO30" s="1466"/>
      <c r="QXP30" s="1466"/>
      <c r="QXQ30" s="1466"/>
      <c r="QXR30" s="1467"/>
      <c r="QXS30" s="1468"/>
      <c r="QXT30" s="1466"/>
      <c r="QXU30" s="1466"/>
      <c r="QXV30" s="1466"/>
      <c r="QXW30" s="1469"/>
      <c r="QXX30" s="1465"/>
      <c r="QXY30" s="1466"/>
      <c r="QXZ30" s="1466"/>
      <c r="QYA30" s="1466"/>
      <c r="QYB30" s="1467"/>
      <c r="QYC30" s="1794"/>
      <c r="QYD30" s="1465"/>
      <c r="QYE30" s="1466"/>
      <c r="QYF30" s="1466"/>
      <c r="QYG30" s="1466"/>
      <c r="QYH30" s="1467"/>
      <c r="QYI30" s="1468"/>
      <c r="QYJ30" s="1466"/>
      <c r="QYK30" s="1466"/>
      <c r="QYL30" s="1466"/>
      <c r="QYM30" s="1469"/>
      <c r="QYN30" s="1465"/>
      <c r="QYO30" s="1466"/>
      <c r="QYP30" s="1466"/>
      <c r="QYQ30" s="1466"/>
      <c r="QYR30" s="1467"/>
      <c r="QYS30" s="1794"/>
      <c r="QYT30" s="1465"/>
      <c r="QYU30" s="1466"/>
      <c r="QYV30" s="1466"/>
      <c r="QYW30" s="1466"/>
      <c r="QYX30" s="1467"/>
      <c r="QYY30" s="1468"/>
      <c r="QYZ30" s="1466"/>
      <c r="QZA30" s="1466"/>
      <c r="QZB30" s="1466"/>
      <c r="QZC30" s="1469"/>
      <c r="QZD30" s="1465"/>
      <c r="QZE30" s="1466"/>
      <c r="QZF30" s="1466"/>
      <c r="QZG30" s="1466"/>
      <c r="QZH30" s="1467"/>
      <c r="QZI30" s="1794"/>
      <c r="QZJ30" s="1465"/>
      <c r="QZK30" s="1466"/>
      <c r="QZL30" s="1466"/>
      <c r="QZM30" s="1466"/>
      <c r="QZN30" s="1467"/>
      <c r="QZO30" s="1468"/>
      <c r="QZP30" s="1466"/>
      <c r="QZQ30" s="1466"/>
      <c r="QZR30" s="1466"/>
      <c r="QZS30" s="1469"/>
      <c r="QZT30" s="1465"/>
      <c r="QZU30" s="1466"/>
      <c r="QZV30" s="1466"/>
      <c r="QZW30" s="1466"/>
      <c r="QZX30" s="1467"/>
      <c r="QZY30" s="1794"/>
      <c r="QZZ30" s="1465"/>
      <c r="RAA30" s="1466"/>
      <c r="RAB30" s="1466"/>
      <c r="RAC30" s="1466"/>
      <c r="RAD30" s="1467"/>
      <c r="RAE30" s="1468"/>
      <c r="RAF30" s="1466"/>
      <c r="RAG30" s="1466"/>
      <c r="RAH30" s="1466"/>
      <c r="RAI30" s="1469"/>
      <c r="RAJ30" s="1465"/>
      <c r="RAK30" s="1466"/>
      <c r="RAL30" s="1466"/>
      <c r="RAM30" s="1466"/>
      <c r="RAN30" s="1467"/>
      <c r="RAO30" s="1794"/>
      <c r="RAP30" s="1465"/>
      <c r="RAQ30" s="1466"/>
      <c r="RAR30" s="1466"/>
      <c r="RAS30" s="1466"/>
      <c r="RAT30" s="1467"/>
      <c r="RAU30" s="1468"/>
      <c r="RAV30" s="1466"/>
      <c r="RAW30" s="1466"/>
      <c r="RAX30" s="1466"/>
      <c r="RAY30" s="1469"/>
      <c r="RAZ30" s="1465"/>
      <c r="RBA30" s="1466"/>
      <c r="RBB30" s="1466"/>
      <c r="RBC30" s="1466"/>
      <c r="RBD30" s="1467"/>
      <c r="RBE30" s="1794"/>
      <c r="RBF30" s="1465"/>
      <c r="RBG30" s="1466"/>
      <c r="RBH30" s="1466"/>
      <c r="RBI30" s="1466"/>
      <c r="RBJ30" s="1467"/>
      <c r="RBK30" s="1468"/>
      <c r="RBL30" s="1466"/>
      <c r="RBM30" s="1466"/>
      <c r="RBN30" s="1466"/>
      <c r="RBO30" s="1469"/>
      <c r="RBP30" s="1465"/>
      <c r="RBQ30" s="1466"/>
      <c r="RBR30" s="1466"/>
      <c r="RBS30" s="1466"/>
      <c r="RBT30" s="1467"/>
      <c r="RBU30" s="1794"/>
      <c r="RBV30" s="1465"/>
      <c r="RBW30" s="1466"/>
      <c r="RBX30" s="1466"/>
      <c r="RBY30" s="1466"/>
      <c r="RBZ30" s="1467"/>
      <c r="RCA30" s="1468"/>
      <c r="RCB30" s="1466"/>
      <c r="RCC30" s="1466"/>
      <c r="RCD30" s="1466"/>
      <c r="RCE30" s="1469"/>
      <c r="RCF30" s="1465"/>
      <c r="RCG30" s="1466"/>
      <c r="RCH30" s="1466"/>
      <c r="RCI30" s="1466"/>
      <c r="RCJ30" s="1467"/>
      <c r="RCK30" s="1794"/>
      <c r="RCL30" s="1465"/>
      <c r="RCM30" s="1466"/>
      <c r="RCN30" s="1466"/>
      <c r="RCO30" s="1466"/>
      <c r="RCP30" s="1467"/>
      <c r="RCQ30" s="1468"/>
      <c r="RCR30" s="1466"/>
      <c r="RCS30" s="1466"/>
      <c r="RCT30" s="1466"/>
      <c r="RCU30" s="1469"/>
      <c r="RCV30" s="1465"/>
      <c r="RCW30" s="1466"/>
      <c r="RCX30" s="1466"/>
      <c r="RCY30" s="1466"/>
      <c r="RCZ30" s="1467"/>
      <c r="RDA30" s="1794"/>
      <c r="RDB30" s="1465"/>
      <c r="RDC30" s="1466"/>
      <c r="RDD30" s="1466"/>
      <c r="RDE30" s="1466"/>
      <c r="RDF30" s="1467"/>
      <c r="RDG30" s="1468"/>
      <c r="RDH30" s="1466"/>
      <c r="RDI30" s="1466"/>
      <c r="RDJ30" s="1466"/>
      <c r="RDK30" s="1469"/>
      <c r="RDL30" s="1465"/>
      <c r="RDM30" s="1466"/>
      <c r="RDN30" s="1466"/>
      <c r="RDO30" s="1466"/>
      <c r="RDP30" s="1467"/>
      <c r="RDQ30" s="1794"/>
      <c r="RDR30" s="1465"/>
      <c r="RDS30" s="1466"/>
      <c r="RDT30" s="1466"/>
      <c r="RDU30" s="1466"/>
      <c r="RDV30" s="1467"/>
      <c r="RDW30" s="1468"/>
      <c r="RDX30" s="1466"/>
      <c r="RDY30" s="1466"/>
      <c r="RDZ30" s="1466"/>
      <c r="REA30" s="1469"/>
      <c r="REB30" s="1465"/>
      <c r="REC30" s="1466"/>
      <c r="RED30" s="1466"/>
      <c r="REE30" s="1466"/>
      <c r="REF30" s="1467"/>
      <c r="REG30" s="1794"/>
      <c r="REH30" s="1465"/>
      <c r="REI30" s="1466"/>
      <c r="REJ30" s="1466"/>
      <c r="REK30" s="1466"/>
      <c r="REL30" s="1467"/>
      <c r="REM30" s="1468"/>
      <c r="REN30" s="1466"/>
      <c r="REO30" s="1466"/>
      <c r="REP30" s="1466"/>
      <c r="REQ30" s="1469"/>
      <c r="RER30" s="1465"/>
      <c r="RES30" s="1466"/>
      <c r="RET30" s="1466"/>
      <c r="REU30" s="1466"/>
      <c r="REV30" s="1467"/>
      <c r="REW30" s="1794"/>
      <c r="REX30" s="1465"/>
      <c r="REY30" s="1466"/>
      <c r="REZ30" s="1466"/>
      <c r="RFA30" s="1466"/>
      <c r="RFB30" s="1467"/>
      <c r="RFC30" s="1468"/>
      <c r="RFD30" s="1466"/>
      <c r="RFE30" s="1466"/>
      <c r="RFF30" s="1466"/>
      <c r="RFG30" s="1469"/>
      <c r="RFH30" s="1465"/>
      <c r="RFI30" s="1466"/>
      <c r="RFJ30" s="1466"/>
      <c r="RFK30" s="1466"/>
      <c r="RFL30" s="1467"/>
      <c r="RFM30" s="1794"/>
      <c r="RFN30" s="1465"/>
      <c r="RFO30" s="1466"/>
      <c r="RFP30" s="1466"/>
      <c r="RFQ30" s="1466"/>
      <c r="RFR30" s="1467"/>
      <c r="RFS30" s="1468"/>
      <c r="RFT30" s="1466"/>
      <c r="RFU30" s="1466"/>
      <c r="RFV30" s="1466"/>
      <c r="RFW30" s="1469"/>
      <c r="RFX30" s="1465"/>
      <c r="RFY30" s="1466"/>
      <c r="RFZ30" s="1466"/>
      <c r="RGA30" s="1466"/>
      <c r="RGB30" s="1467"/>
      <c r="RGC30" s="1794"/>
      <c r="RGD30" s="1465"/>
      <c r="RGE30" s="1466"/>
      <c r="RGF30" s="1466"/>
      <c r="RGG30" s="1466"/>
      <c r="RGH30" s="1467"/>
      <c r="RGI30" s="1468"/>
      <c r="RGJ30" s="1466"/>
      <c r="RGK30" s="1466"/>
      <c r="RGL30" s="1466"/>
      <c r="RGM30" s="1469"/>
      <c r="RGN30" s="1465"/>
      <c r="RGO30" s="1466"/>
      <c r="RGP30" s="1466"/>
      <c r="RGQ30" s="1466"/>
      <c r="RGR30" s="1467"/>
      <c r="RGS30" s="1794"/>
      <c r="RGT30" s="1465"/>
      <c r="RGU30" s="1466"/>
      <c r="RGV30" s="1466"/>
      <c r="RGW30" s="1466"/>
      <c r="RGX30" s="1467"/>
      <c r="RGY30" s="1468"/>
      <c r="RGZ30" s="1466"/>
      <c r="RHA30" s="1466"/>
      <c r="RHB30" s="1466"/>
      <c r="RHC30" s="1469"/>
      <c r="RHD30" s="1465"/>
      <c r="RHE30" s="1466"/>
      <c r="RHF30" s="1466"/>
      <c r="RHG30" s="1466"/>
      <c r="RHH30" s="1467"/>
      <c r="RHI30" s="1794"/>
      <c r="RHJ30" s="1465"/>
      <c r="RHK30" s="1466"/>
      <c r="RHL30" s="1466"/>
      <c r="RHM30" s="1466"/>
      <c r="RHN30" s="1467"/>
      <c r="RHO30" s="1468"/>
      <c r="RHP30" s="1466"/>
      <c r="RHQ30" s="1466"/>
      <c r="RHR30" s="1466"/>
      <c r="RHS30" s="1469"/>
      <c r="RHT30" s="1465"/>
      <c r="RHU30" s="1466"/>
      <c r="RHV30" s="1466"/>
      <c r="RHW30" s="1466"/>
      <c r="RHX30" s="1467"/>
      <c r="RHY30" s="1794"/>
      <c r="RHZ30" s="1465"/>
      <c r="RIA30" s="1466"/>
      <c r="RIB30" s="1466"/>
      <c r="RIC30" s="1466"/>
      <c r="RID30" s="1467"/>
      <c r="RIE30" s="1468"/>
      <c r="RIF30" s="1466"/>
      <c r="RIG30" s="1466"/>
      <c r="RIH30" s="1466"/>
      <c r="RII30" s="1469"/>
      <c r="RIJ30" s="1465"/>
      <c r="RIK30" s="1466"/>
      <c r="RIL30" s="1466"/>
      <c r="RIM30" s="1466"/>
      <c r="RIN30" s="1467"/>
      <c r="RIO30" s="1794"/>
      <c r="RIP30" s="1465"/>
      <c r="RIQ30" s="1466"/>
      <c r="RIR30" s="1466"/>
      <c r="RIS30" s="1466"/>
      <c r="RIT30" s="1467"/>
      <c r="RIU30" s="1468"/>
      <c r="RIV30" s="1466"/>
      <c r="RIW30" s="1466"/>
      <c r="RIX30" s="1466"/>
      <c r="RIY30" s="1469"/>
      <c r="RIZ30" s="1465"/>
      <c r="RJA30" s="1466"/>
      <c r="RJB30" s="1466"/>
      <c r="RJC30" s="1466"/>
      <c r="RJD30" s="1467"/>
      <c r="RJE30" s="1794"/>
      <c r="RJF30" s="1465"/>
      <c r="RJG30" s="1466"/>
      <c r="RJH30" s="1466"/>
      <c r="RJI30" s="1466"/>
      <c r="RJJ30" s="1467"/>
      <c r="RJK30" s="1468"/>
      <c r="RJL30" s="1466"/>
      <c r="RJM30" s="1466"/>
      <c r="RJN30" s="1466"/>
      <c r="RJO30" s="1469"/>
      <c r="RJP30" s="1465"/>
      <c r="RJQ30" s="1466"/>
      <c r="RJR30" s="1466"/>
      <c r="RJS30" s="1466"/>
      <c r="RJT30" s="1467"/>
      <c r="RJU30" s="1794"/>
      <c r="RJV30" s="1465"/>
      <c r="RJW30" s="1466"/>
      <c r="RJX30" s="1466"/>
      <c r="RJY30" s="1466"/>
      <c r="RJZ30" s="1467"/>
      <c r="RKA30" s="1468"/>
      <c r="RKB30" s="1466"/>
      <c r="RKC30" s="1466"/>
      <c r="RKD30" s="1466"/>
      <c r="RKE30" s="1469"/>
      <c r="RKF30" s="1465"/>
      <c r="RKG30" s="1466"/>
      <c r="RKH30" s="1466"/>
      <c r="RKI30" s="1466"/>
      <c r="RKJ30" s="1467"/>
      <c r="RKK30" s="1794"/>
      <c r="RKL30" s="1465"/>
      <c r="RKM30" s="1466"/>
      <c r="RKN30" s="1466"/>
      <c r="RKO30" s="1466"/>
      <c r="RKP30" s="1467"/>
      <c r="RKQ30" s="1468"/>
      <c r="RKR30" s="1466"/>
      <c r="RKS30" s="1466"/>
      <c r="RKT30" s="1466"/>
      <c r="RKU30" s="1469"/>
      <c r="RKV30" s="1465"/>
      <c r="RKW30" s="1466"/>
      <c r="RKX30" s="1466"/>
      <c r="RKY30" s="1466"/>
      <c r="RKZ30" s="1467"/>
      <c r="RLA30" s="1794"/>
      <c r="RLB30" s="1465"/>
      <c r="RLC30" s="1466"/>
      <c r="RLD30" s="1466"/>
      <c r="RLE30" s="1466"/>
      <c r="RLF30" s="1467"/>
      <c r="RLG30" s="1468"/>
      <c r="RLH30" s="1466"/>
      <c r="RLI30" s="1466"/>
      <c r="RLJ30" s="1466"/>
      <c r="RLK30" s="1469"/>
      <c r="RLL30" s="1465"/>
      <c r="RLM30" s="1466"/>
      <c r="RLN30" s="1466"/>
      <c r="RLO30" s="1466"/>
      <c r="RLP30" s="1467"/>
      <c r="RLQ30" s="1794"/>
      <c r="RLR30" s="1465"/>
      <c r="RLS30" s="1466"/>
      <c r="RLT30" s="1466"/>
      <c r="RLU30" s="1466"/>
      <c r="RLV30" s="1467"/>
      <c r="RLW30" s="1468"/>
      <c r="RLX30" s="1466"/>
      <c r="RLY30" s="1466"/>
      <c r="RLZ30" s="1466"/>
      <c r="RMA30" s="1469"/>
      <c r="RMB30" s="1465"/>
      <c r="RMC30" s="1466"/>
      <c r="RMD30" s="1466"/>
      <c r="RME30" s="1466"/>
      <c r="RMF30" s="1467"/>
      <c r="RMG30" s="1794"/>
      <c r="RMH30" s="1465"/>
      <c r="RMI30" s="1466"/>
      <c r="RMJ30" s="1466"/>
      <c r="RMK30" s="1466"/>
      <c r="RML30" s="1467"/>
      <c r="RMM30" s="1468"/>
      <c r="RMN30" s="1466"/>
      <c r="RMO30" s="1466"/>
      <c r="RMP30" s="1466"/>
      <c r="RMQ30" s="1469"/>
      <c r="RMR30" s="1465"/>
      <c r="RMS30" s="1466"/>
      <c r="RMT30" s="1466"/>
      <c r="RMU30" s="1466"/>
      <c r="RMV30" s="1467"/>
      <c r="RMW30" s="1794"/>
      <c r="RMX30" s="1465"/>
      <c r="RMY30" s="1466"/>
      <c r="RMZ30" s="1466"/>
      <c r="RNA30" s="1466"/>
      <c r="RNB30" s="1467"/>
      <c r="RNC30" s="1468"/>
      <c r="RND30" s="1466"/>
      <c r="RNE30" s="1466"/>
      <c r="RNF30" s="1466"/>
      <c r="RNG30" s="1469"/>
      <c r="RNH30" s="1465"/>
      <c r="RNI30" s="1466"/>
      <c r="RNJ30" s="1466"/>
      <c r="RNK30" s="1466"/>
      <c r="RNL30" s="1467"/>
      <c r="RNM30" s="1794"/>
      <c r="RNN30" s="1465"/>
      <c r="RNO30" s="1466"/>
      <c r="RNP30" s="1466"/>
      <c r="RNQ30" s="1466"/>
      <c r="RNR30" s="1467"/>
      <c r="RNS30" s="1468"/>
      <c r="RNT30" s="1466"/>
      <c r="RNU30" s="1466"/>
      <c r="RNV30" s="1466"/>
      <c r="RNW30" s="1469"/>
      <c r="RNX30" s="1465"/>
      <c r="RNY30" s="1466"/>
      <c r="RNZ30" s="1466"/>
      <c r="ROA30" s="1466"/>
      <c r="ROB30" s="1467"/>
      <c r="ROC30" s="1794"/>
      <c r="ROD30" s="1465"/>
      <c r="ROE30" s="1466"/>
      <c r="ROF30" s="1466"/>
      <c r="ROG30" s="1466"/>
      <c r="ROH30" s="1467"/>
      <c r="ROI30" s="1468"/>
      <c r="ROJ30" s="1466"/>
      <c r="ROK30" s="1466"/>
      <c r="ROL30" s="1466"/>
      <c r="ROM30" s="1469"/>
      <c r="RON30" s="1465"/>
      <c r="ROO30" s="1466"/>
      <c r="ROP30" s="1466"/>
      <c r="ROQ30" s="1466"/>
      <c r="ROR30" s="1467"/>
      <c r="ROS30" s="1794"/>
      <c r="ROT30" s="1465"/>
      <c r="ROU30" s="1466"/>
      <c r="ROV30" s="1466"/>
      <c r="ROW30" s="1466"/>
      <c r="ROX30" s="1467"/>
      <c r="ROY30" s="1468"/>
      <c r="ROZ30" s="1466"/>
      <c r="RPA30" s="1466"/>
      <c r="RPB30" s="1466"/>
      <c r="RPC30" s="1469"/>
      <c r="RPD30" s="1465"/>
      <c r="RPE30" s="1466"/>
      <c r="RPF30" s="1466"/>
      <c r="RPG30" s="1466"/>
      <c r="RPH30" s="1467"/>
      <c r="RPI30" s="1794"/>
      <c r="RPJ30" s="1465"/>
      <c r="RPK30" s="1466"/>
      <c r="RPL30" s="1466"/>
      <c r="RPM30" s="1466"/>
      <c r="RPN30" s="1467"/>
      <c r="RPO30" s="1468"/>
      <c r="RPP30" s="1466"/>
      <c r="RPQ30" s="1466"/>
      <c r="RPR30" s="1466"/>
      <c r="RPS30" s="1469"/>
      <c r="RPT30" s="1465"/>
      <c r="RPU30" s="1466"/>
      <c r="RPV30" s="1466"/>
      <c r="RPW30" s="1466"/>
      <c r="RPX30" s="1467"/>
      <c r="RPY30" s="1794"/>
      <c r="RPZ30" s="1465"/>
      <c r="RQA30" s="1466"/>
      <c r="RQB30" s="1466"/>
      <c r="RQC30" s="1466"/>
      <c r="RQD30" s="1467"/>
      <c r="RQE30" s="1468"/>
      <c r="RQF30" s="1466"/>
      <c r="RQG30" s="1466"/>
      <c r="RQH30" s="1466"/>
      <c r="RQI30" s="1469"/>
      <c r="RQJ30" s="1465"/>
      <c r="RQK30" s="1466"/>
      <c r="RQL30" s="1466"/>
      <c r="RQM30" s="1466"/>
      <c r="RQN30" s="1467"/>
      <c r="RQO30" s="1794"/>
      <c r="RQP30" s="1465"/>
      <c r="RQQ30" s="1466"/>
      <c r="RQR30" s="1466"/>
      <c r="RQS30" s="1466"/>
      <c r="RQT30" s="1467"/>
      <c r="RQU30" s="1468"/>
      <c r="RQV30" s="1466"/>
      <c r="RQW30" s="1466"/>
      <c r="RQX30" s="1466"/>
      <c r="RQY30" s="1469"/>
      <c r="RQZ30" s="1465"/>
      <c r="RRA30" s="1466"/>
      <c r="RRB30" s="1466"/>
      <c r="RRC30" s="1466"/>
      <c r="RRD30" s="1467"/>
      <c r="RRE30" s="1794"/>
      <c r="RRF30" s="1465"/>
      <c r="RRG30" s="1466"/>
      <c r="RRH30" s="1466"/>
      <c r="RRI30" s="1466"/>
      <c r="RRJ30" s="1467"/>
      <c r="RRK30" s="1468"/>
      <c r="RRL30" s="1466"/>
      <c r="RRM30" s="1466"/>
      <c r="RRN30" s="1466"/>
      <c r="RRO30" s="1469"/>
      <c r="RRP30" s="1465"/>
      <c r="RRQ30" s="1466"/>
      <c r="RRR30" s="1466"/>
      <c r="RRS30" s="1466"/>
      <c r="RRT30" s="1467"/>
      <c r="RRU30" s="1794"/>
      <c r="RRV30" s="1465"/>
      <c r="RRW30" s="1466"/>
      <c r="RRX30" s="1466"/>
      <c r="RRY30" s="1466"/>
      <c r="RRZ30" s="1467"/>
      <c r="RSA30" s="1468"/>
      <c r="RSB30" s="1466"/>
      <c r="RSC30" s="1466"/>
      <c r="RSD30" s="1466"/>
      <c r="RSE30" s="1469"/>
      <c r="RSF30" s="1465"/>
      <c r="RSG30" s="1466"/>
      <c r="RSH30" s="1466"/>
      <c r="RSI30" s="1466"/>
      <c r="RSJ30" s="1467"/>
      <c r="RSK30" s="1794"/>
      <c r="RSL30" s="1465"/>
      <c r="RSM30" s="1466"/>
      <c r="RSN30" s="1466"/>
      <c r="RSO30" s="1466"/>
      <c r="RSP30" s="1467"/>
      <c r="RSQ30" s="1468"/>
      <c r="RSR30" s="1466"/>
      <c r="RSS30" s="1466"/>
      <c r="RST30" s="1466"/>
      <c r="RSU30" s="1469"/>
      <c r="RSV30" s="1465"/>
      <c r="RSW30" s="1466"/>
      <c r="RSX30" s="1466"/>
      <c r="RSY30" s="1466"/>
      <c r="RSZ30" s="1467"/>
      <c r="RTA30" s="1794"/>
      <c r="RTB30" s="1465"/>
      <c r="RTC30" s="1466"/>
      <c r="RTD30" s="1466"/>
      <c r="RTE30" s="1466"/>
      <c r="RTF30" s="1467"/>
      <c r="RTG30" s="1468"/>
      <c r="RTH30" s="1466"/>
      <c r="RTI30" s="1466"/>
      <c r="RTJ30" s="1466"/>
      <c r="RTK30" s="1469"/>
      <c r="RTL30" s="1465"/>
      <c r="RTM30" s="1466"/>
      <c r="RTN30" s="1466"/>
      <c r="RTO30" s="1466"/>
      <c r="RTP30" s="1467"/>
      <c r="RTQ30" s="1794"/>
      <c r="RTR30" s="1465"/>
      <c r="RTS30" s="1466"/>
      <c r="RTT30" s="1466"/>
      <c r="RTU30" s="1466"/>
      <c r="RTV30" s="1467"/>
      <c r="RTW30" s="1468"/>
      <c r="RTX30" s="1466"/>
      <c r="RTY30" s="1466"/>
      <c r="RTZ30" s="1466"/>
      <c r="RUA30" s="1469"/>
      <c r="RUB30" s="1465"/>
      <c r="RUC30" s="1466"/>
      <c r="RUD30" s="1466"/>
      <c r="RUE30" s="1466"/>
      <c r="RUF30" s="1467"/>
      <c r="RUG30" s="1794"/>
      <c r="RUH30" s="1465"/>
      <c r="RUI30" s="1466"/>
      <c r="RUJ30" s="1466"/>
      <c r="RUK30" s="1466"/>
      <c r="RUL30" s="1467"/>
      <c r="RUM30" s="1468"/>
      <c r="RUN30" s="1466"/>
      <c r="RUO30" s="1466"/>
      <c r="RUP30" s="1466"/>
      <c r="RUQ30" s="1469"/>
      <c r="RUR30" s="1465"/>
      <c r="RUS30" s="1466"/>
      <c r="RUT30" s="1466"/>
      <c r="RUU30" s="1466"/>
      <c r="RUV30" s="1467"/>
      <c r="RUW30" s="1794"/>
      <c r="RUX30" s="1465"/>
      <c r="RUY30" s="1466"/>
      <c r="RUZ30" s="1466"/>
      <c r="RVA30" s="1466"/>
      <c r="RVB30" s="1467"/>
      <c r="RVC30" s="1468"/>
      <c r="RVD30" s="1466"/>
      <c r="RVE30" s="1466"/>
      <c r="RVF30" s="1466"/>
      <c r="RVG30" s="1469"/>
      <c r="RVH30" s="1465"/>
      <c r="RVI30" s="1466"/>
      <c r="RVJ30" s="1466"/>
      <c r="RVK30" s="1466"/>
      <c r="RVL30" s="1467"/>
      <c r="RVM30" s="1794"/>
      <c r="RVN30" s="1465"/>
      <c r="RVO30" s="1466"/>
      <c r="RVP30" s="1466"/>
      <c r="RVQ30" s="1466"/>
      <c r="RVR30" s="1467"/>
      <c r="RVS30" s="1468"/>
      <c r="RVT30" s="1466"/>
      <c r="RVU30" s="1466"/>
      <c r="RVV30" s="1466"/>
      <c r="RVW30" s="1469"/>
      <c r="RVX30" s="1465"/>
      <c r="RVY30" s="1466"/>
      <c r="RVZ30" s="1466"/>
      <c r="RWA30" s="1466"/>
      <c r="RWB30" s="1467"/>
      <c r="RWC30" s="1794"/>
      <c r="RWD30" s="1465"/>
      <c r="RWE30" s="1466"/>
      <c r="RWF30" s="1466"/>
      <c r="RWG30" s="1466"/>
      <c r="RWH30" s="1467"/>
      <c r="RWI30" s="1468"/>
      <c r="RWJ30" s="1466"/>
      <c r="RWK30" s="1466"/>
      <c r="RWL30" s="1466"/>
      <c r="RWM30" s="1469"/>
      <c r="RWN30" s="1465"/>
      <c r="RWO30" s="1466"/>
      <c r="RWP30" s="1466"/>
      <c r="RWQ30" s="1466"/>
      <c r="RWR30" s="1467"/>
      <c r="RWS30" s="1794"/>
      <c r="RWT30" s="1465"/>
      <c r="RWU30" s="1466"/>
      <c r="RWV30" s="1466"/>
      <c r="RWW30" s="1466"/>
      <c r="RWX30" s="1467"/>
      <c r="RWY30" s="1468"/>
      <c r="RWZ30" s="1466"/>
      <c r="RXA30" s="1466"/>
      <c r="RXB30" s="1466"/>
      <c r="RXC30" s="1469"/>
      <c r="RXD30" s="1465"/>
      <c r="RXE30" s="1466"/>
      <c r="RXF30" s="1466"/>
      <c r="RXG30" s="1466"/>
      <c r="RXH30" s="1467"/>
      <c r="RXI30" s="1794"/>
      <c r="RXJ30" s="1465"/>
      <c r="RXK30" s="1466"/>
      <c r="RXL30" s="1466"/>
      <c r="RXM30" s="1466"/>
      <c r="RXN30" s="1467"/>
      <c r="RXO30" s="1468"/>
      <c r="RXP30" s="1466"/>
      <c r="RXQ30" s="1466"/>
      <c r="RXR30" s="1466"/>
      <c r="RXS30" s="1469"/>
      <c r="RXT30" s="1465"/>
      <c r="RXU30" s="1466"/>
      <c r="RXV30" s="1466"/>
      <c r="RXW30" s="1466"/>
      <c r="RXX30" s="1467"/>
      <c r="RXY30" s="1794"/>
      <c r="RXZ30" s="1465"/>
      <c r="RYA30" s="1466"/>
      <c r="RYB30" s="1466"/>
      <c r="RYC30" s="1466"/>
      <c r="RYD30" s="1467"/>
      <c r="RYE30" s="1468"/>
      <c r="RYF30" s="1466"/>
      <c r="RYG30" s="1466"/>
      <c r="RYH30" s="1466"/>
      <c r="RYI30" s="1469"/>
      <c r="RYJ30" s="1465"/>
      <c r="RYK30" s="1466"/>
      <c r="RYL30" s="1466"/>
      <c r="RYM30" s="1466"/>
      <c r="RYN30" s="1467"/>
      <c r="RYO30" s="1794"/>
      <c r="RYP30" s="1465"/>
      <c r="RYQ30" s="1466"/>
      <c r="RYR30" s="1466"/>
      <c r="RYS30" s="1466"/>
      <c r="RYT30" s="1467"/>
      <c r="RYU30" s="1468"/>
      <c r="RYV30" s="1466"/>
      <c r="RYW30" s="1466"/>
      <c r="RYX30" s="1466"/>
      <c r="RYY30" s="1469"/>
      <c r="RYZ30" s="1465"/>
      <c r="RZA30" s="1466"/>
      <c r="RZB30" s="1466"/>
      <c r="RZC30" s="1466"/>
      <c r="RZD30" s="1467"/>
      <c r="RZE30" s="1794"/>
      <c r="RZF30" s="1465"/>
      <c r="RZG30" s="1466"/>
      <c r="RZH30" s="1466"/>
      <c r="RZI30" s="1466"/>
      <c r="RZJ30" s="1467"/>
      <c r="RZK30" s="1468"/>
      <c r="RZL30" s="1466"/>
      <c r="RZM30" s="1466"/>
      <c r="RZN30" s="1466"/>
      <c r="RZO30" s="1469"/>
      <c r="RZP30" s="1465"/>
      <c r="RZQ30" s="1466"/>
      <c r="RZR30" s="1466"/>
      <c r="RZS30" s="1466"/>
      <c r="RZT30" s="1467"/>
      <c r="RZU30" s="1794"/>
      <c r="RZV30" s="1465"/>
      <c r="RZW30" s="1466"/>
      <c r="RZX30" s="1466"/>
      <c r="RZY30" s="1466"/>
      <c r="RZZ30" s="1467"/>
      <c r="SAA30" s="1468"/>
      <c r="SAB30" s="1466"/>
      <c r="SAC30" s="1466"/>
      <c r="SAD30" s="1466"/>
      <c r="SAE30" s="1469"/>
      <c r="SAF30" s="1465"/>
      <c r="SAG30" s="1466"/>
      <c r="SAH30" s="1466"/>
      <c r="SAI30" s="1466"/>
      <c r="SAJ30" s="1467"/>
      <c r="SAK30" s="1794"/>
      <c r="SAL30" s="1465"/>
      <c r="SAM30" s="1466"/>
      <c r="SAN30" s="1466"/>
      <c r="SAO30" s="1466"/>
      <c r="SAP30" s="1467"/>
      <c r="SAQ30" s="1468"/>
      <c r="SAR30" s="1466"/>
      <c r="SAS30" s="1466"/>
      <c r="SAT30" s="1466"/>
      <c r="SAU30" s="1469"/>
      <c r="SAV30" s="1465"/>
      <c r="SAW30" s="1466"/>
      <c r="SAX30" s="1466"/>
      <c r="SAY30" s="1466"/>
      <c r="SAZ30" s="1467"/>
      <c r="SBA30" s="1794"/>
      <c r="SBB30" s="1465"/>
      <c r="SBC30" s="1466"/>
      <c r="SBD30" s="1466"/>
      <c r="SBE30" s="1466"/>
      <c r="SBF30" s="1467"/>
      <c r="SBG30" s="1468"/>
      <c r="SBH30" s="1466"/>
      <c r="SBI30" s="1466"/>
      <c r="SBJ30" s="1466"/>
      <c r="SBK30" s="1469"/>
      <c r="SBL30" s="1465"/>
      <c r="SBM30" s="1466"/>
      <c r="SBN30" s="1466"/>
      <c r="SBO30" s="1466"/>
      <c r="SBP30" s="1467"/>
      <c r="SBQ30" s="1794"/>
      <c r="SBR30" s="1465"/>
      <c r="SBS30" s="1466"/>
      <c r="SBT30" s="1466"/>
      <c r="SBU30" s="1466"/>
      <c r="SBV30" s="1467"/>
      <c r="SBW30" s="1468"/>
      <c r="SBX30" s="1466"/>
      <c r="SBY30" s="1466"/>
      <c r="SBZ30" s="1466"/>
      <c r="SCA30" s="1469"/>
      <c r="SCB30" s="1465"/>
      <c r="SCC30" s="1466"/>
      <c r="SCD30" s="1466"/>
      <c r="SCE30" s="1466"/>
      <c r="SCF30" s="1467"/>
      <c r="SCG30" s="1794"/>
      <c r="SCH30" s="1465"/>
      <c r="SCI30" s="1466"/>
      <c r="SCJ30" s="1466"/>
      <c r="SCK30" s="1466"/>
      <c r="SCL30" s="1467"/>
      <c r="SCM30" s="1468"/>
      <c r="SCN30" s="1466"/>
      <c r="SCO30" s="1466"/>
      <c r="SCP30" s="1466"/>
      <c r="SCQ30" s="1469"/>
      <c r="SCR30" s="1465"/>
      <c r="SCS30" s="1466"/>
      <c r="SCT30" s="1466"/>
      <c r="SCU30" s="1466"/>
      <c r="SCV30" s="1467"/>
      <c r="SCW30" s="1794"/>
      <c r="SCX30" s="1465"/>
      <c r="SCY30" s="1466"/>
      <c r="SCZ30" s="1466"/>
      <c r="SDA30" s="1466"/>
      <c r="SDB30" s="1467"/>
      <c r="SDC30" s="1468"/>
      <c r="SDD30" s="1466"/>
      <c r="SDE30" s="1466"/>
      <c r="SDF30" s="1466"/>
      <c r="SDG30" s="1469"/>
      <c r="SDH30" s="1465"/>
      <c r="SDI30" s="1466"/>
      <c r="SDJ30" s="1466"/>
      <c r="SDK30" s="1466"/>
      <c r="SDL30" s="1467"/>
      <c r="SDM30" s="1794"/>
      <c r="SDN30" s="1465"/>
      <c r="SDO30" s="1466"/>
      <c r="SDP30" s="1466"/>
      <c r="SDQ30" s="1466"/>
      <c r="SDR30" s="1467"/>
      <c r="SDS30" s="1468"/>
      <c r="SDT30" s="1466"/>
      <c r="SDU30" s="1466"/>
      <c r="SDV30" s="1466"/>
      <c r="SDW30" s="1469"/>
      <c r="SDX30" s="1465"/>
      <c r="SDY30" s="1466"/>
      <c r="SDZ30" s="1466"/>
      <c r="SEA30" s="1466"/>
      <c r="SEB30" s="1467"/>
      <c r="SEC30" s="1794"/>
      <c r="SED30" s="1465"/>
      <c r="SEE30" s="1466"/>
      <c r="SEF30" s="1466"/>
      <c r="SEG30" s="1466"/>
      <c r="SEH30" s="1467"/>
      <c r="SEI30" s="1468"/>
      <c r="SEJ30" s="1466"/>
      <c r="SEK30" s="1466"/>
      <c r="SEL30" s="1466"/>
      <c r="SEM30" s="1469"/>
      <c r="SEN30" s="1465"/>
      <c r="SEO30" s="1466"/>
      <c r="SEP30" s="1466"/>
      <c r="SEQ30" s="1466"/>
      <c r="SER30" s="1467"/>
      <c r="SES30" s="1794"/>
      <c r="SET30" s="1465"/>
      <c r="SEU30" s="1466"/>
      <c r="SEV30" s="1466"/>
      <c r="SEW30" s="1466"/>
      <c r="SEX30" s="1467"/>
      <c r="SEY30" s="1468"/>
      <c r="SEZ30" s="1466"/>
      <c r="SFA30" s="1466"/>
      <c r="SFB30" s="1466"/>
      <c r="SFC30" s="1469"/>
      <c r="SFD30" s="1465"/>
      <c r="SFE30" s="1466"/>
      <c r="SFF30" s="1466"/>
      <c r="SFG30" s="1466"/>
      <c r="SFH30" s="1467"/>
      <c r="SFI30" s="1794"/>
      <c r="SFJ30" s="1465"/>
      <c r="SFK30" s="1466"/>
      <c r="SFL30" s="1466"/>
      <c r="SFM30" s="1466"/>
      <c r="SFN30" s="1467"/>
      <c r="SFO30" s="1468"/>
      <c r="SFP30" s="1466"/>
      <c r="SFQ30" s="1466"/>
      <c r="SFR30" s="1466"/>
      <c r="SFS30" s="1469"/>
      <c r="SFT30" s="1465"/>
      <c r="SFU30" s="1466"/>
      <c r="SFV30" s="1466"/>
      <c r="SFW30" s="1466"/>
      <c r="SFX30" s="1467"/>
      <c r="SFY30" s="1794"/>
      <c r="SFZ30" s="1465"/>
      <c r="SGA30" s="1466"/>
      <c r="SGB30" s="1466"/>
      <c r="SGC30" s="1466"/>
      <c r="SGD30" s="1467"/>
      <c r="SGE30" s="1468"/>
      <c r="SGF30" s="1466"/>
      <c r="SGG30" s="1466"/>
      <c r="SGH30" s="1466"/>
      <c r="SGI30" s="1469"/>
      <c r="SGJ30" s="1465"/>
      <c r="SGK30" s="1466"/>
      <c r="SGL30" s="1466"/>
      <c r="SGM30" s="1466"/>
      <c r="SGN30" s="1467"/>
      <c r="SGO30" s="1794"/>
      <c r="SGP30" s="1465"/>
      <c r="SGQ30" s="1466"/>
      <c r="SGR30" s="1466"/>
      <c r="SGS30" s="1466"/>
      <c r="SGT30" s="1467"/>
      <c r="SGU30" s="1468"/>
      <c r="SGV30" s="1466"/>
      <c r="SGW30" s="1466"/>
      <c r="SGX30" s="1466"/>
      <c r="SGY30" s="1469"/>
      <c r="SGZ30" s="1465"/>
      <c r="SHA30" s="1466"/>
      <c r="SHB30" s="1466"/>
      <c r="SHC30" s="1466"/>
      <c r="SHD30" s="1467"/>
      <c r="SHE30" s="1794"/>
      <c r="SHF30" s="1465"/>
      <c r="SHG30" s="1466"/>
      <c r="SHH30" s="1466"/>
      <c r="SHI30" s="1466"/>
      <c r="SHJ30" s="1467"/>
      <c r="SHK30" s="1468"/>
      <c r="SHL30" s="1466"/>
      <c r="SHM30" s="1466"/>
      <c r="SHN30" s="1466"/>
      <c r="SHO30" s="1469"/>
      <c r="SHP30" s="1465"/>
      <c r="SHQ30" s="1466"/>
      <c r="SHR30" s="1466"/>
      <c r="SHS30" s="1466"/>
      <c r="SHT30" s="1467"/>
      <c r="SHU30" s="1794"/>
      <c r="SHV30" s="1465"/>
      <c r="SHW30" s="1466"/>
      <c r="SHX30" s="1466"/>
      <c r="SHY30" s="1466"/>
      <c r="SHZ30" s="1467"/>
      <c r="SIA30" s="1468"/>
      <c r="SIB30" s="1466"/>
      <c r="SIC30" s="1466"/>
      <c r="SID30" s="1466"/>
      <c r="SIE30" s="1469"/>
      <c r="SIF30" s="1465"/>
      <c r="SIG30" s="1466"/>
      <c r="SIH30" s="1466"/>
      <c r="SII30" s="1466"/>
      <c r="SIJ30" s="1467"/>
      <c r="SIK30" s="1794"/>
      <c r="SIL30" s="1465"/>
      <c r="SIM30" s="1466"/>
      <c r="SIN30" s="1466"/>
      <c r="SIO30" s="1466"/>
      <c r="SIP30" s="1467"/>
      <c r="SIQ30" s="1468"/>
      <c r="SIR30" s="1466"/>
      <c r="SIS30" s="1466"/>
      <c r="SIT30" s="1466"/>
      <c r="SIU30" s="1469"/>
      <c r="SIV30" s="1465"/>
      <c r="SIW30" s="1466"/>
      <c r="SIX30" s="1466"/>
      <c r="SIY30" s="1466"/>
      <c r="SIZ30" s="1467"/>
      <c r="SJA30" s="1794"/>
      <c r="SJB30" s="1465"/>
      <c r="SJC30" s="1466"/>
      <c r="SJD30" s="1466"/>
      <c r="SJE30" s="1466"/>
      <c r="SJF30" s="1467"/>
      <c r="SJG30" s="1468"/>
      <c r="SJH30" s="1466"/>
      <c r="SJI30" s="1466"/>
      <c r="SJJ30" s="1466"/>
      <c r="SJK30" s="1469"/>
      <c r="SJL30" s="1465"/>
      <c r="SJM30" s="1466"/>
      <c r="SJN30" s="1466"/>
      <c r="SJO30" s="1466"/>
      <c r="SJP30" s="1467"/>
      <c r="SJQ30" s="1794"/>
      <c r="SJR30" s="1465"/>
      <c r="SJS30" s="1466"/>
      <c r="SJT30" s="1466"/>
      <c r="SJU30" s="1466"/>
      <c r="SJV30" s="1467"/>
      <c r="SJW30" s="1468"/>
      <c r="SJX30" s="1466"/>
      <c r="SJY30" s="1466"/>
      <c r="SJZ30" s="1466"/>
      <c r="SKA30" s="1469"/>
      <c r="SKB30" s="1465"/>
      <c r="SKC30" s="1466"/>
      <c r="SKD30" s="1466"/>
      <c r="SKE30" s="1466"/>
      <c r="SKF30" s="1467"/>
      <c r="SKG30" s="1794"/>
      <c r="SKH30" s="1465"/>
      <c r="SKI30" s="1466"/>
      <c r="SKJ30" s="1466"/>
      <c r="SKK30" s="1466"/>
      <c r="SKL30" s="1467"/>
      <c r="SKM30" s="1468"/>
      <c r="SKN30" s="1466"/>
      <c r="SKO30" s="1466"/>
      <c r="SKP30" s="1466"/>
      <c r="SKQ30" s="1469"/>
      <c r="SKR30" s="1465"/>
      <c r="SKS30" s="1466"/>
      <c r="SKT30" s="1466"/>
      <c r="SKU30" s="1466"/>
      <c r="SKV30" s="1467"/>
      <c r="SKW30" s="1794"/>
      <c r="SKX30" s="1465"/>
      <c r="SKY30" s="1466"/>
      <c r="SKZ30" s="1466"/>
      <c r="SLA30" s="1466"/>
      <c r="SLB30" s="1467"/>
      <c r="SLC30" s="1468"/>
      <c r="SLD30" s="1466"/>
      <c r="SLE30" s="1466"/>
      <c r="SLF30" s="1466"/>
      <c r="SLG30" s="1469"/>
      <c r="SLH30" s="1465"/>
      <c r="SLI30" s="1466"/>
      <c r="SLJ30" s="1466"/>
      <c r="SLK30" s="1466"/>
      <c r="SLL30" s="1467"/>
      <c r="SLM30" s="1794"/>
      <c r="SLN30" s="1465"/>
      <c r="SLO30" s="1466"/>
      <c r="SLP30" s="1466"/>
      <c r="SLQ30" s="1466"/>
      <c r="SLR30" s="1467"/>
      <c r="SLS30" s="1468"/>
      <c r="SLT30" s="1466"/>
      <c r="SLU30" s="1466"/>
      <c r="SLV30" s="1466"/>
      <c r="SLW30" s="1469"/>
      <c r="SLX30" s="1465"/>
      <c r="SLY30" s="1466"/>
      <c r="SLZ30" s="1466"/>
      <c r="SMA30" s="1466"/>
      <c r="SMB30" s="1467"/>
      <c r="SMC30" s="1794"/>
      <c r="SMD30" s="1465"/>
      <c r="SME30" s="1466"/>
      <c r="SMF30" s="1466"/>
      <c r="SMG30" s="1466"/>
      <c r="SMH30" s="1467"/>
      <c r="SMI30" s="1468"/>
      <c r="SMJ30" s="1466"/>
      <c r="SMK30" s="1466"/>
      <c r="SML30" s="1466"/>
      <c r="SMM30" s="1469"/>
      <c r="SMN30" s="1465"/>
      <c r="SMO30" s="1466"/>
      <c r="SMP30" s="1466"/>
      <c r="SMQ30" s="1466"/>
      <c r="SMR30" s="1467"/>
      <c r="SMS30" s="1794"/>
      <c r="SMT30" s="1465"/>
      <c r="SMU30" s="1466"/>
      <c r="SMV30" s="1466"/>
      <c r="SMW30" s="1466"/>
      <c r="SMX30" s="1467"/>
      <c r="SMY30" s="1468"/>
      <c r="SMZ30" s="1466"/>
      <c r="SNA30" s="1466"/>
      <c r="SNB30" s="1466"/>
      <c r="SNC30" s="1469"/>
      <c r="SND30" s="1465"/>
      <c r="SNE30" s="1466"/>
      <c r="SNF30" s="1466"/>
      <c r="SNG30" s="1466"/>
      <c r="SNH30" s="1467"/>
      <c r="SNI30" s="1794"/>
      <c r="SNJ30" s="1465"/>
      <c r="SNK30" s="1466"/>
      <c r="SNL30" s="1466"/>
      <c r="SNM30" s="1466"/>
      <c r="SNN30" s="1467"/>
      <c r="SNO30" s="1468"/>
      <c r="SNP30" s="1466"/>
      <c r="SNQ30" s="1466"/>
      <c r="SNR30" s="1466"/>
      <c r="SNS30" s="1469"/>
      <c r="SNT30" s="1465"/>
      <c r="SNU30" s="1466"/>
      <c r="SNV30" s="1466"/>
      <c r="SNW30" s="1466"/>
      <c r="SNX30" s="1467"/>
      <c r="SNY30" s="1794"/>
      <c r="SNZ30" s="1465"/>
      <c r="SOA30" s="1466"/>
      <c r="SOB30" s="1466"/>
      <c r="SOC30" s="1466"/>
      <c r="SOD30" s="1467"/>
      <c r="SOE30" s="1468"/>
      <c r="SOF30" s="1466"/>
      <c r="SOG30" s="1466"/>
      <c r="SOH30" s="1466"/>
      <c r="SOI30" s="1469"/>
      <c r="SOJ30" s="1465"/>
      <c r="SOK30" s="1466"/>
      <c r="SOL30" s="1466"/>
      <c r="SOM30" s="1466"/>
      <c r="SON30" s="1467"/>
      <c r="SOO30" s="1794"/>
      <c r="SOP30" s="1465"/>
      <c r="SOQ30" s="1466"/>
      <c r="SOR30" s="1466"/>
      <c r="SOS30" s="1466"/>
      <c r="SOT30" s="1467"/>
      <c r="SOU30" s="1468"/>
      <c r="SOV30" s="1466"/>
      <c r="SOW30" s="1466"/>
      <c r="SOX30" s="1466"/>
      <c r="SOY30" s="1469"/>
      <c r="SOZ30" s="1465"/>
      <c r="SPA30" s="1466"/>
      <c r="SPB30" s="1466"/>
      <c r="SPC30" s="1466"/>
      <c r="SPD30" s="1467"/>
      <c r="SPE30" s="1794"/>
      <c r="SPF30" s="1465"/>
      <c r="SPG30" s="1466"/>
      <c r="SPH30" s="1466"/>
      <c r="SPI30" s="1466"/>
      <c r="SPJ30" s="1467"/>
      <c r="SPK30" s="1468"/>
      <c r="SPL30" s="1466"/>
      <c r="SPM30" s="1466"/>
      <c r="SPN30" s="1466"/>
      <c r="SPO30" s="1469"/>
      <c r="SPP30" s="1465"/>
      <c r="SPQ30" s="1466"/>
      <c r="SPR30" s="1466"/>
      <c r="SPS30" s="1466"/>
      <c r="SPT30" s="1467"/>
      <c r="SPU30" s="1794"/>
      <c r="SPV30" s="1465"/>
      <c r="SPW30" s="1466"/>
      <c r="SPX30" s="1466"/>
      <c r="SPY30" s="1466"/>
      <c r="SPZ30" s="1467"/>
      <c r="SQA30" s="1468"/>
      <c r="SQB30" s="1466"/>
      <c r="SQC30" s="1466"/>
      <c r="SQD30" s="1466"/>
      <c r="SQE30" s="1469"/>
      <c r="SQF30" s="1465"/>
      <c r="SQG30" s="1466"/>
      <c r="SQH30" s="1466"/>
      <c r="SQI30" s="1466"/>
      <c r="SQJ30" s="1467"/>
      <c r="SQK30" s="1794"/>
      <c r="SQL30" s="1465"/>
      <c r="SQM30" s="1466"/>
      <c r="SQN30" s="1466"/>
      <c r="SQO30" s="1466"/>
      <c r="SQP30" s="1467"/>
      <c r="SQQ30" s="1468"/>
      <c r="SQR30" s="1466"/>
      <c r="SQS30" s="1466"/>
      <c r="SQT30" s="1466"/>
      <c r="SQU30" s="1469"/>
      <c r="SQV30" s="1465"/>
      <c r="SQW30" s="1466"/>
      <c r="SQX30" s="1466"/>
      <c r="SQY30" s="1466"/>
      <c r="SQZ30" s="1467"/>
      <c r="SRA30" s="1794"/>
      <c r="SRB30" s="1465"/>
      <c r="SRC30" s="1466"/>
      <c r="SRD30" s="1466"/>
      <c r="SRE30" s="1466"/>
      <c r="SRF30" s="1467"/>
      <c r="SRG30" s="1468"/>
      <c r="SRH30" s="1466"/>
      <c r="SRI30" s="1466"/>
      <c r="SRJ30" s="1466"/>
      <c r="SRK30" s="1469"/>
      <c r="SRL30" s="1465"/>
      <c r="SRM30" s="1466"/>
      <c r="SRN30" s="1466"/>
      <c r="SRO30" s="1466"/>
      <c r="SRP30" s="1467"/>
      <c r="SRQ30" s="1794"/>
      <c r="SRR30" s="1465"/>
      <c r="SRS30" s="1466"/>
      <c r="SRT30" s="1466"/>
      <c r="SRU30" s="1466"/>
      <c r="SRV30" s="1467"/>
      <c r="SRW30" s="1468"/>
      <c r="SRX30" s="1466"/>
      <c r="SRY30" s="1466"/>
      <c r="SRZ30" s="1466"/>
      <c r="SSA30" s="1469"/>
      <c r="SSB30" s="1465"/>
      <c r="SSC30" s="1466"/>
      <c r="SSD30" s="1466"/>
      <c r="SSE30" s="1466"/>
      <c r="SSF30" s="1467"/>
      <c r="SSG30" s="1794"/>
      <c r="SSH30" s="1465"/>
      <c r="SSI30" s="1466"/>
      <c r="SSJ30" s="1466"/>
      <c r="SSK30" s="1466"/>
      <c r="SSL30" s="1467"/>
      <c r="SSM30" s="1468"/>
      <c r="SSN30" s="1466"/>
      <c r="SSO30" s="1466"/>
      <c r="SSP30" s="1466"/>
      <c r="SSQ30" s="1469"/>
      <c r="SSR30" s="1465"/>
      <c r="SSS30" s="1466"/>
      <c r="SST30" s="1466"/>
      <c r="SSU30" s="1466"/>
      <c r="SSV30" s="1467"/>
      <c r="SSW30" s="1794"/>
      <c r="SSX30" s="1465"/>
      <c r="SSY30" s="1466"/>
      <c r="SSZ30" s="1466"/>
      <c r="STA30" s="1466"/>
      <c r="STB30" s="1467"/>
      <c r="STC30" s="1468"/>
      <c r="STD30" s="1466"/>
      <c r="STE30" s="1466"/>
      <c r="STF30" s="1466"/>
      <c r="STG30" s="1469"/>
      <c r="STH30" s="1465"/>
      <c r="STI30" s="1466"/>
      <c r="STJ30" s="1466"/>
      <c r="STK30" s="1466"/>
      <c r="STL30" s="1467"/>
      <c r="STM30" s="1794"/>
      <c r="STN30" s="1465"/>
      <c r="STO30" s="1466"/>
      <c r="STP30" s="1466"/>
      <c r="STQ30" s="1466"/>
      <c r="STR30" s="1467"/>
      <c r="STS30" s="1468"/>
      <c r="STT30" s="1466"/>
      <c r="STU30" s="1466"/>
      <c r="STV30" s="1466"/>
      <c r="STW30" s="1469"/>
      <c r="STX30" s="1465"/>
      <c r="STY30" s="1466"/>
      <c r="STZ30" s="1466"/>
      <c r="SUA30" s="1466"/>
      <c r="SUB30" s="1467"/>
      <c r="SUC30" s="1794"/>
      <c r="SUD30" s="1465"/>
      <c r="SUE30" s="1466"/>
      <c r="SUF30" s="1466"/>
      <c r="SUG30" s="1466"/>
      <c r="SUH30" s="1467"/>
      <c r="SUI30" s="1468"/>
      <c r="SUJ30" s="1466"/>
      <c r="SUK30" s="1466"/>
      <c r="SUL30" s="1466"/>
      <c r="SUM30" s="1469"/>
      <c r="SUN30" s="1465"/>
      <c r="SUO30" s="1466"/>
      <c r="SUP30" s="1466"/>
      <c r="SUQ30" s="1466"/>
      <c r="SUR30" s="1467"/>
      <c r="SUS30" s="1794"/>
      <c r="SUT30" s="1465"/>
      <c r="SUU30" s="1466"/>
      <c r="SUV30" s="1466"/>
      <c r="SUW30" s="1466"/>
      <c r="SUX30" s="1467"/>
      <c r="SUY30" s="1468"/>
      <c r="SUZ30" s="1466"/>
      <c r="SVA30" s="1466"/>
      <c r="SVB30" s="1466"/>
      <c r="SVC30" s="1469"/>
      <c r="SVD30" s="1465"/>
      <c r="SVE30" s="1466"/>
      <c r="SVF30" s="1466"/>
      <c r="SVG30" s="1466"/>
      <c r="SVH30" s="1467"/>
      <c r="SVI30" s="1794"/>
      <c r="SVJ30" s="1465"/>
      <c r="SVK30" s="1466"/>
      <c r="SVL30" s="1466"/>
      <c r="SVM30" s="1466"/>
      <c r="SVN30" s="1467"/>
      <c r="SVO30" s="1468"/>
      <c r="SVP30" s="1466"/>
      <c r="SVQ30" s="1466"/>
      <c r="SVR30" s="1466"/>
      <c r="SVS30" s="1469"/>
      <c r="SVT30" s="1465"/>
      <c r="SVU30" s="1466"/>
      <c r="SVV30" s="1466"/>
      <c r="SVW30" s="1466"/>
      <c r="SVX30" s="1467"/>
      <c r="SVY30" s="1794"/>
      <c r="SVZ30" s="1465"/>
      <c r="SWA30" s="1466"/>
      <c r="SWB30" s="1466"/>
      <c r="SWC30" s="1466"/>
      <c r="SWD30" s="1467"/>
      <c r="SWE30" s="1468"/>
      <c r="SWF30" s="1466"/>
      <c r="SWG30" s="1466"/>
      <c r="SWH30" s="1466"/>
      <c r="SWI30" s="1469"/>
      <c r="SWJ30" s="1465"/>
      <c r="SWK30" s="1466"/>
      <c r="SWL30" s="1466"/>
      <c r="SWM30" s="1466"/>
      <c r="SWN30" s="1467"/>
      <c r="SWO30" s="1794"/>
      <c r="SWP30" s="1465"/>
      <c r="SWQ30" s="1466"/>
      <c r="SWR30" s="1466"/>
      <c r="SWS30" s="1466"/>
      <c r="SWT30" s="1467"/>
      <c r="SWU30" s="1468"/>
      <c r="SWV30" s="1466"/>
      <c r="SWW30" s="1466"/>
      <c r="SWX30" s="1466"/>
      <c r="SWY30" s="1469"/>
      <c r="SWZ30" s="1465"/>
      <c r="SXA30" s="1466"/>
      <c r="SXB30" s="1466"/>
      <c r="SXC30" s="1466"/>
      <c r="SXD30" s="1467"/>
      <c r="SXE30" s="1794"/>
      <c r="SXF30" s="1465"/>
      <c r="SXG30" s="1466"/>
      <c r="SXH30" s="1466"/>
      <c r="SXI30" s="1466"/>
      <c r="SXJ30" s="1467"/>
      <c r="SXK30" s="1468"/>
      <c r="SXL30" s="1466"/>
      <c r="SXM30" s="1466"/>
      <c r="SXN30" s="1466"/>
      <c r="SXO30" s="1469"/>
      <c r="SXP30" s="1465"/>
      <c r="SXQ30" s="1466"/>
      <c r="SXR30" s="1466"/>
      <c r="SXS30" s="1466"/>
      <c r="SXT30" s="1467"/>
      <c r="SXU30" s="1794"/>
      <c r="SXV30" s="1465"/>
      <c r="SXW30" s="1466"/>
      <c r="SXX30" s="1466"/>
      <c r="SXY30" s="1466"/>
      <c r="SXZ30" s="1467"/>
      <c r="SYA30" s="1468"/>
      <c r="SYB30" s="1466"/>
      <c r="SYC30" s="1466"/>
      <c r="SYD30" s="1466"/>
      <c r="SYE30" s="1469"/>
      <c r="SYF30" s="1465"/>
      <c r="SYG30" s="1466"/>
      <c r="SYH30" s="1466"/>
      <c r="SYI30" s="1466"/>
      <c r="SYJ30" s="1467"/>
      <c r="SYK30" s="1794"/>
      <c r="SYL30" s="1465"/>
      <c r="SYM30" s="1466"/>
      <c r="SYN30" s="1466"/>
      <c r="SYO30" s="1466"/>
      <c r="SYP30" s="1467"/>
      <c r="SYQ30" s="1468"/>
      <c r="SYR30" s="1466"/>
      <c r="SYS30" s="1466"/>
      <c r="SYT30" s="1466"/>
      <c r="SYU30" s="1469"/>
      <c r="SYV30" s="1465"/>
      <c r="SYW30" s="1466"/>
      <c r="SYX30" s="1466"/>
      <c r="SYY30" s="1466"/>
      <c r="SYZ30" s="1467"/>
      <c r="SZA30" s="1794"/>
      <c r="SZB30" s="1465"/>
      <c r="SZC30" s="1466"/>
      <c r="SZD30" s="1466"/>
      <c r="SZE30" s="1466"/>
      <c r="SZF30" s="1467"/>
      <c r="SZG30" s="1468"/>
      <c r="SZH30" s="1466"/>
      <c r="SZI30" s="1466"/>
      <c r="SZJ30" s="1466"/>
      <c r="SZK30" s="1469"/>
      <c r="SZL30" s="1465"/>
      <c r="SZM30" s="1466"/>
      <c r="SZN30" s="1466"/>
      <c r="SZO30" s="1466"/>
      <c r="SZP30" s="1467"/>
      <c r="SZQ30" s="1794"/>
      <c r="SZR30" s="1465"/>
      <c r="SZS30" s="1466"/>
      <c r="SZT30" s="1466"/>
      <c r="SZU30" s="1466"/>
      <c r="SZV30" s="1467"/>
      <c r="SZW30" s="1468"/>
      <c r="SZX30" s="1466"/>
      <c r="SZY30" s="1466"/>
      <c r="SZZ30" s="1466"/>
      <c r="TAA30" s="1469"/>
      <c r="TAB30" s="1465"/>
      <c r="TAC30" s="1466"/>
      <c r="TAD30" s="1466"/>
      <c r="TAE30" s="1466"/>
      <c r="TAF30" s="1467"/>
      <c r="TAG30" s="1794"/>
      <c r="TAH30" s="1465"/>
      <c r="TAI30" s="1466"/>
      <c r="TAJ30" s="1466"/>
      <c r="TAK30" s="1466"/>
      <c r="TAL30" s="1467"/>
      <c r="TAM30" s="1468"/>
      <c r="TAN30" s="1466"/>
      <c r="TAO30" s="1466"/>
      <c r="TAP30" s="1466"/>
      <c r="TAQ30" s="1469"/>
      <c r="TAR30" s="1465"/>
      <c r="TAS30" s="1466"/>
      <c r="TAT30" s="1466"/>
      <c r="TAU30" s="1466"/>
      <c r="TAV30" s="1467"/>
      <c r="TAW30" s="1794"/>
      <c r="TAX30" s="1465"/>
      <c r="TAY30" s="1466"/>
      <c r="TAZ30" s="1466"/>
      <c r="TBA30" s="1466"/>
      <c r="TBB30" s="1467"/>
      <c r="TBC30" s="1468"/>
      <c r="TBD30" s="1466"/>
      <c r="TBE30" s="1466"/>
      <c r="TBF30" s="1466"/>
      <c r="TBG30" s="1469"/>
      <c r="TBH30" s="1465"/>
      <c r="TBI30" s="1466"/>
      <c r="TBJ30" s="1466"/>
      <c r="TBK30" s="1466"/>
      <c r="TBL30" s="1467"/>
      <c r="TBM30" s="1794"/>
      <c r="TBN30" s="1465"/>
      <c r="TBO30" s="1466"/>
      <c r="TBP30" s="1466"/>
      <c r="TBQ30" s="1466"/>
      <c r="TBR30" s="1467"/>
      <c r="TBS30" s="1468"/>
      <c r="TBT30" s="1466"/>
      <c r="TBU30" s="1466"/>
      <c r="TBV30" s="1466"/>
      <c r="TBW30" s="1469"/>
      <c r="TBX30" s="1465"/>
      <c r="TBY30" s="1466"/>
      <c r="TBZ30" s="1466"/>
      <c r="TCA30" s="1466"/>
      <c r="TCB30" s="1467"/>
      <c r="TCC30" s="1794"/>
      <c r="TCD30" s="1465"/>
      <c r="TCE30" s="1466"/>
      <c r="TCF30" s="1466"/>
      <c r="TCG30" s="1466"/>
      <c r="TCH30" s="1467"/>
      <c r="TCI30" s="1468"/>
      <c r="TCJ30" s="1466"/>
      <c r="TCK30" s="1466"/>
      <c r="TCL30" s="1466"/>
      <c r="TCM30" s="1469"/>
      <c r="TCN30" s="1465"/>
      <c r="TCO30" s="1466"/>
      <c r="TCP30" s="1466"/>
      <c r="TCQ30" s="1466"/>
      <c r="TCR30" s="1467"/>
      <c r="TCS30" s="1794"/>
      <c r="TCT30" s="1465"/>
      <c r="TCU30" s="1466"/>
      <c r="TCV30" s="1466"/>
      <c r="TCW30" s="1466"/>
      <c r="TCX30" s="1467"/>
      <c r="TCY30" s="1468"/>
      <c r="TCZ30" s="1466"/>
      <c r="TDA30" s="1466"/>
      <c r="TDB30" s="1466"/>
      <c r="TDC30" s="1469"/>
      <c r="TDD30" s="1465"/>
      <c r="TDE30" s="1466"/>
      <c r="TDF30" s="1466"/>
      <c r="TDG30" s="1466"/>
      <c r="TDH30" s="1467"/>
      <c r="TDI30" s="1794"/>
      <c r="TDJ30" s="1465"/>
      <c r="TDK30" s="1466"/>
      <c r="TDL30" s="1466"/>
      <c r="TDM30" s="1466"/>
      <c r="TDN30" s="1467"/>
      <c r="TDO30" s="1468"/>
      <c r="TDP30" s="1466"/>
      <c r="TDQ30" s="1466"/>
      <c r="TDR30" s="1466"/>
      <c r="TDS30" s="1469"/>
      <c r="TDT30" s="1465"/>
      <c r="TDU30" s="1466"/>
      <c r="TDV30" s="1466"/>
      <c r="TDW30" s="1466"/>
      <c r="TDX30" s="1467"/>
      <c r="TDY30" s="1794"/>
      <c r="TDZ30" s="1465"/>
      <c r="TEA30" s="1466"/>
      <c r="TEB30" s="1466"/>
      <c r="TEC30" s="1466"/>
      <c r="TED30" s="1467"/>
      <c r="TEE30" s="1468"/>
      <c r="TEF30" s="1466"/>
      <c r="TEG30" s="1466"/>
      <c r="TEH30" s="1466"/>
      <c r="TEI30" s="1469"/>
      <c r="TEJ30" s="1465"/>
      <c r="TEK30" s="1466"/>
      <c r="TEL30" s="1466"/>
      <c r="TEM30" s="1466"/>
      <c r="TEN30" s="1467"/>
      <c r="TEO30" s="1794"/>
      <c r="TEP30" s="1465"/>
      <c r="TEQ30" s="1466"/>
      <c r="TER30" s="1466"/>
      <c r="TES30" s="1466"/>
      <c r="TET30" s="1467"/>
      <c r="TEU30" s="1468"/>
      <c r="TEV30" s="1466"/>
      <c r="TEW30" s="1466"/>
      <c r="TEX30" s="1466"/>
      <c r="TEY30" s="1469"/>
      <c r="TEZ30" s="1465"/>
      <c r="TFA30" s="1466"/>
      <c r="TFB30" s="1466"/>
      <c r="TFC30" s="1466"/>
      <c r="TFD30" s="1467"/>
      <c r="TFE30" s="1794"/>
      <c r="TFF30" s="1465"/>
      <c r="TFG30" s="1466"/>
      <c r="TFH30" s="1466"/>
      <c r="TFI30" s="1466"/>
      <c r="TFJ30" s="1467"/>
      <c r="TFK30" s="1468"/>
      <c r="TFL30" s="1466"/>
      <c r="TFM30" s="1466"/>
      <c r="TFN30" s="1466"/>
      <c r="TFO30" s="1469"/>
      <c r="TFP30" s="1465"/>
      <c r="TFQ30" s="1466"/>
      <c r="TFR30" s="1466"/>
      <c r="TFS30" s="1466"/>
      <c r="TFT30" s="1467"/>
      <c r="TFU30" s="1794"/>
      <c r="TFV30" s="1465"/>
      <c r="TFW30" s="1466"/>
      <c r="TFX30" s="1466"/>
      <c r="TFY30" s="1466"/>
      <c r="TFZ30" s="1467"/>
      <c r="TGA30" s="1468"/>
      <c r="TGB30" s="1466"/>
      <c r="TGC30" s="1466"/>
      <c r="TGD30" s="1466"/>
      <c r="TGE30" s="1469"/>
      <c r="TGF30" s="1465"/>
      <c r="TGG30" s="1466"/>
      <c r="TGH30" s="1466"/>
      <c r="TGI30" s="1466"/>
      <c r="TGJ30" s="1467"/>
      <c r="TGK30" s="1794"/>
      <c r="TGL30" s="1465"/>
      <c r="TGM30" s="1466"/>
      <c r="TGN30" s="1466"/>
      <c r="TGO30" s="1466"/>
      <c r="TGP30" s="1467"/>
      <c r="TGQ30" s="1468"/>
      <c r="TGR30" s="1466"/>
      <c r="TGS30" s="1466"/>
      <c r="TGT30" s="1466"/>
      <c r="TGU30" s="1469"/>
      <c r="TGV30" s="1465"/>
      <c r="TGW30" s="1466"/>
      <c r="TGX30" s="1466"/>
      <c r="TGY30" s="1466"/>
      <c r="TGZ30" s="1467"/>
      <c r="THA30" s="1794"/>
      <c r="THB30" s="1465"/>
      <c r="THC30" s="1466"/>
      <c r="THD30" s="1466"/>
      <c r="THE30" s="1466"/>
      <c r="THF30" s="1467"/>
      <c r="THG30" s="1468"/>
      <c r="THH30" s="1466"/>
      <c r="THI30" s="1466"/>
      <c r="THJ30" s="1466"/>
      <c r="THK30" s="1469"/>
      <c r="THL30" s="1465"/>
      <c r="THM30" s="1466"/>
      <c r="THN30" s="1466"/>
      <c r="THO30" s="1466"/>
      <c r="THP30" s="1467"/>
      <c r="THQ30" s="1794"/>
      <c r="THR30" s="1465"/>
      <c r="THS30" s="1466"/>
      <c r="THT30" s="1466"/>
      <c r="THU30" s="1466"/>
      <c r="THV30" s="1467"/>
      <c r="THW30" s="1468"/>
      <c r="THX30" s="1466"/>
      <c r="THY30" s="1466"/>
      <c r="THZ30" s="1466"/>
      <c r="TIA30" s="1469"/>
      <c r="TIB30" s="1465"/>
      <c r="TIC30" s="1466"/>
      <c r="TID30" s="1466"/>
      <c r="TIE30" s="1466"/>
      <c r="TIF30" s="1467"/>
      <c r="TIG30" s="1794"/>
      <c r="TIH30" s="1465"/>
      <c r="TII30" s="1466"/>
      <c r="TIJ30" s="1466"/>
      <c r="TIK30" s="1466"/>
      <c r="TIL30" s="1467"/>
      <c r="TIM30" s="1468"/>
      <c r="TIN30" s="1466"/>
      <c r="TIO30" s="1466"/>
      <c r="TIP30" s="1466"/>
      <c r="TIQ30" s="1469"/>
      <c r="TIR30" s="1465"/>
      <c r="TIS30" s="1466"/>
      <c r="TIT30" s="1466"/>
      <c r="TIU30" s="1466"/>
      <c r="TIV30" s="1467"/>
      <c r="TIW30" s="1794"/>
      <c r="TIX30" s="1465"/>
      <c r="TIY30" s="1466"/>
      <c r="TIZ30" s="1466"/>
      <c r="TJA30" s="1466"/>
      <c r="TJB30" s="1467"/>
      <c r="TJC30" s="1468"/>
      <c r="TJD30" s="1466"/>
      <c r="TJE30" s="1466"/>
      <c r="TJF30" s="1466"/>
      <c r="TJG30" s="1469"/>
      <c r="TJH30" s="1465"/>
      <c r="TJI30" s="1466"/>
      <c r="TJJ30" s="1466"/>
      <c r="TJK30" s="1466"/>
      <c r="TJL30" s="1467"/>
      <c r="TJM30" s="1794"/>
      <c r="TJN30" s="1465"/>
      <c r="TJO30" s="1466"/>
      <c r="TJP30" s="1466"/>
      <c r="TJQ30" s="1466"/>
      <c r="TJR30" s="1467"/>
      <c r="TJS30" s="1468"/>
      <c r="TJT30" s="1466"/>
      <c r="TJU30" s="1466"/>
      <c r="TJV30" s="1466"/>
      <c r="TJW30" s="1469"/>
      <c r="TJX30" s="1465"/>
      <c r="TJY30" s="1466"/>
      <c r="TJZ30" s="1466"/>
      <c r="TKA30" s="1466"/>
      <c r="TKB30" s="1467"/>
      <c r="TKC30" s="1794"/>
      <c r="TKD30" s="1465"/>
      <c r="TKE30" s="1466"/>
      <c r="TKF30" s="1466"/>
      <c r="TKG30" s="1466"/>
      <c r="TKH30" s="1467"/>
      <c r="TKI30" s="1468"/>
      <c r="TKJ30" s="1466"/>
      <c r="TKK30" s="1466"/>
      <c r="TKL30" s="1466"/>
      <c r="TKM30" s="1469"/>
      <c r="TKN30" s="1465"/>
      <c r="TKO30" s="1466"/>
      <c r="TKP30" s="1466"/>
      <c r="TKQ30" s="1466"/>
      <c r="TKR30" s="1467"/>
      <c r="TKS30" s="1794"/>
      <c r="TKT30" s="1465"/>
      <c r="TKU30" s="1466"/>
      <c r="TKV30" s="1466"/>
      <c r="TKW30" s="1466"/>
      <c r="TKX30" s="1467"/>
      <c r="TKY30" s="1468"/>
      <c r="TKZ30" s="1466"/>
      <c r="TLA30" s="1466"/>
      <c r="TLB30" s="1466"/>
      <c r="TLC30" s="1469"/>
      <c r="TLD30" s="1465"/>
      <c r="TLE30" s="1466"/>
      <c r="TLF30" s="1466"/>
      <c r="TLG30" s="1466"/>
      <c r="TLH30" s="1467"/>
      <c r="TLI30" s="1794"/>
      <c r="TLJ30" s="1465"/>
      <c r="TLK30" s="1466"/>
      <c r="TLL30" s="1466"/>
      <c r="TLM30" s="1466"/>
      <c r="TLN30" s="1467"/>
      <c r="TLO30" s="1468"/>
      <c r="TLP30" s="1466"/>
      <c r="TLQ30" s="1466"/>
      <c r="TLR30" s="1466"/>
      <c r="TLS30" s="1469"/>
      <c r="TLT30" s="1465"/>
      <c r="TLU30" s="1466"/>
      <c r="TLV30" s="1466"/>
      <c r="TLW30" s="1466"/>
      <c r="TLX30" s="1467"/>
      <c r="TLY30" s="1794"/>
      <c r="TLZ30" s="1465"/>
      <c r="TMA30" s="1466"/>
      <c r="TMB30" s="1466"/>
      <c r="TMC30" s="1466"/>
      <c r="TMD30" s="1467"/>
      <c r="TME30" s="1468"/>
      <c r="TMF30" s="1466"/>
      <c r="TMG30" s="1466"/>
      <c r="TMH30" s="1466"/>
      <c r="TMI30" s="1469"/>
      <c r="TMJ30" s="1465"/>
      <c r="TMK30" s="1466"/>
      <c r="TML30" s="1466"/>
      <c r="TMM30" s="1466"/>
      <c r="TMN30" s="1467"/>
      <c r="TMO30" s="1794"/>
      <c r="TMP30" s="1465"/>
      <c r="TMQ30" s="1466"/>
      <c r="TMR30" s="1466"/>
      <c r="TMS30" s="1466"/>
      <c r="TMT30" s="1467"/>
      <c r="TMU30" s="1468"/>
      <c r="TMV30" s="1466"/>
      <c r="TMW30" s="1466"/>
      <c r="TMX30" s="1466"/>
      <c r="TMY30" s="1469"/>
      <c r="TMZ30" s="1465"/>
      <c r="TNA30" s="1466"/>
      <c r="TNB30" s="1466"/>
      <c r="TNC30" s="1466"/>
      <c r="TND30" s="1467"/>
      <c r="TNE30" s="1794"/>
      <c r="TNF30" s="1465"/>
      <c r="TNG30" s="1466"/>
      <c r="TNH30" s="1466"/>
      <c r="TNI30" s="1466"/>
      <c r="TNJ30" s="1467"/>
      <c r="TNK30" s="1468"/>
      <c r="TNL30" s="1466"/>
      <c r="TNM30" s="1466"/>
      <c r="TNN30" s="1466"/>
      <c r="TNO30" s="1469"/>
      <c r="TNP30" s="1465"/>
      <c r="TNQ30" s="1466"/>
      <c r="TNR30" s="1466"/>
      <c r="TNS30" s="1466"/>
      <c r="TNT30" s="1467"/>
      <c r="TNU30" s="1794"/>
      <c r="TNV30" s="1465"/>
      <c r="TNW30" s="1466"/>
      <c r="TNX30" s="1466"/>
      <c r="TNY30" s="1466"/>
      <c r="TNZ30" s="1467"/>
      <c r="TOA30" s="1468"/>
      <c r="TOB30" s="1466"/>
      <c r="TOC30" s="1466"/>
      <c r="TOD30" s="1466"/>
      <c r="TOE30" s="1469"/>
      <c r="TOF30" s="1465"/>
      <c r="TOG30" s="1466"/>
      <c r="TOH30" s="1466"/>
      <c r="TOI30" s="1466"/>
      <c r="TOJ30" s="1467"/>
      <c r="TOK30" s="1794"/>
      <c r="TOL30" s="1465"/>
      <c r="TOM30" s="1466"/>
      <c r="TON30" s="1466"/>
      <c r="TOO30" s="1466"/>
      <c r="TOP30" s="1467"/>
      <c r="TOQ30" s="1468"/>
      <c r="TOR30" s="1466"/>
      <c r="TOS30" s="1466"/>
      <c r="TOT30" s="1466"/>
      <c r="TOU30" s="1469"/>
      <c r="TOV30" s="1465"/>
      <c r="TOW30" s="1466"/>
      <c r="TOX30" s="1466"/>
      <c r="TOY30" s="1466"/>
      <c r="TOZ30" s="1467"/>
      <c r="TPA30" s="1794"/>
      <c r="TPB30" s="1465"/>
      <c r="TPC30" s="1466"/>
      <c r="TPD30" s="1466"/>
      <c r="TPE30" s="1466"/>
      <c r="TPF30" s="1467"/>
      <c r="TPG30" s="1468"/>
      <c r="TPH30" s="1466"/>
      <c r="TPI30" s="1466"/>
      <c r="TPJ30" s="1466"/>
      <c r="TPK30" s="1469"/>
      <c r="TPL30" s="1465"/>
      <c r="TPM30" s="1466"/>
      <c r="TPN30" s="1466"/>
      <c r="TPO30" s="1466"/>
      <c r="TPP30" s="1467"/>
      <c r="TPQ30" s="1794"/>
      <c r="TPR30" s="1465"/>
      <c r="TPS30" s="1466"/>
      <c r="TPT30" s="1466"/>
      <c r="TPU30" s="1466"/>
      <c r="TPV30" s="1467"/>
      <c r="TPW30" s="1468"/>
      <c r="TPX30" s="1466"/>
      <c r="TPY30" s="1466"/>
      <c r="TPZ30" s="1466"/>
      <c r="TQA30" s="1469"/>
      <c r="TQB30" s="1465"/>
      <c r="TQC30" s="1466"/>
      <c r="TQD30" s="1466"/>
      <c r="TQE30" s="1466"/>
      <c r="TQF30" s="1467"/>
      <c r="TQG30" s="1794"/>
      <c r="TQH30" s="1465"/>
      <c r="TQI30" s="1466"/>
      <c r="TQJ30" s="1466"/>
      <c r="TQK30" s="1466"/>
      <c r="TQL30" s="1467"/>
      <c r="TQM30" s="1468"/>
      <c r="TQN30" s="1466"/>
      <c r="TQO30" s="1466"/>
      <c r="TQP30" s="1466"/>
      <c r="TQQ30" s="1469"/>
      <c r="TQR30" s="1465"/>
      <c r="TQS30" s="1466"/>
      <c r="TQT30" s="1466"/>
      <c r="TQU30" s="1466"/>
      <c r="TQV30" s="1467"/>
      <c r="TQW30" s="1794"/>
      <c r="TQX30" s="1465"/>
      <c r="TQY30" s="1466"/>
      <c r="TQZ30" s="1466"/>
      <c r="TRA30" s="1466"/>
      <c r="TRB30" s="1467"/>
      <c r="TRC30" s="1468"/>
      <c r="TRD30" s="1466"/>
      <c r="TRE30" s="1466"/>
      <c r="TRF30" s="1466"/>
      <c r="TRG30" s="1469"/>
      <c r="TRH30" s="1465"/>
      <c r="TRI30" s="1466"/>
      <c r="TRJ30" s="1466"/>
      <c r="TRK30" s="1466"/>
      <c r="TRL30" s="1467"/>
      <c r="TRM30" s="1794"/>
      <c r="TRN30" s="1465"/>
      <c r="TRO30" s="1466"/>
      <c r="TRP30" s="1466"/>
      <c r="TRQ30" s="1466"/>
      <c r="TRR30" s="1467"/>
      <c r="TRS30" s="1468"/>
      <c r="TRT30" s="1466"/>
      <c r="TRU30" s="1466"/>
      <c r="TRV30" s="1466"/>
      <c r="TRW30" s="1469"/>
      <c r="TRX30" s="1465"/>
      <c r="TRY30" s="1466"/>
      <c r="TRZ30" s="1466"/>
      <c r="TSA30" s="1466"/>
      <c r="TSB30" s="1467"/>
      <c r="TSC30" s="1794"/>
      <c r="TSD30" s="1465"/>
      <c r="TSE30" s="1466"/>
      <c r="TSF30" s="1466"/>
      <c r="TSG30" s="1466"/>
      <c r="TSH30" s="1467"/>
      <c r="TSI30" s="1468"/>
      <c r="TSJ30" s="1466"/>
      <c r="TSK30" s="1466"/>
      <c r="TSL30" s="1466"/>
      <c r="TSM30" s="1469"/>
      <c r="TSN30" s="1465"/>
      <c r="TSO30" s="1466"/>
      <c r="TSP30" s="1466"/>
      <c r="TSQ30" s="1466"/>
      <c r="TSR30" s="1467"/>
      <c r="TSS30" s="1794"/>
      <c r="TST30" s="1465"/>
      <c r="TSU30" s="1466"/>
      <c r="TSV30" s="1466"/>
      <c r="TSW30" s="1466"/>
      <c r="TSX30" s="1467"/>
      <c r="TSY30" s="1468"/>
      <c r="TSZ30" s="1466"/>
      <c r="TTA30" s="1466"/>
      <c r="TTB30" s="1466"/>
      <c r="TTC30" s="1469"/>
      <c r="TTD30" s="1465"/>
      <c r="TTE30" s="1466"/>
      <c r="TTF30" s="1466"/>
      <c r="TTG30" s="1466"/>
      <c r="TTH30" s="1467"/>
      <c r="TTI30" s="1794"/>
      <c r="TTJ30" s="1465"/>
      <c r="TTK30" s="1466"/>
      <c r="TTL30" s="1466"/>
      <c r="TTM30" s="1466"/>
      <c r="TTN30" s="1467"/>
      <c r="TTO30" s="1468"/>
      <c r="TTP30" s="1466"/>
      <c r="TTQ30" s="1466"/>
      <c r="TTR30" s="1466"/>
      <c r="TTS30" s="1469"/>
      <c r="TTT30" s="1465"/>
      <c r="TTU30" s="1466"/>
      <c r="TTV30" s="1466"/>
      <c r="TTW30" s="1466"/>
      <c r="TTX30" s="1467"/>
      <c r="TTY30" s="1794"/>
      <c r="TTZ30" s="1465"/>
      <c r="TUA30" s="1466"/>
      <c r="TUB30" s="1466"/>
      <c r="TUC30" s="1466"/>
      <c r="TUD30" s="1467"/>
      <c r="TUE30" s="1468"/>
      <c r="TUF30" s="1466"/>
      <c r="TUG30" s="1466"/>
      <c r="TUH30" s="1466"/>
      <c r="TUI30" s="1469"/>
      <c r="TUJ30" s="1465"/>
      <c r="TUK30" s="1466"/>
      <c r="TUL30" s="1466"/>
      <c r="TUM30" s="1466"/>
      <c r="TUN30" s="1467"/>
      <c r="TUO30" s="1794"/>
      <c r="TUP30" s="1465"/>
      <c r="TUQ30" s="1466"/>
      <c r="TUR30" s="1466"/>
      <c r="TUS30" s="1466"/>
      <c r="TUT30" s="1467"/>
      <c r="TUU30" s="1468"/>
      <c r="TUV30" s="1466"/>
      <c r="TUW30" s="1466"/>
      <c r="TUX30" s="1466"/>
      <c r="TUY30" s="1469"/>
      <c r="TUZ30" s="1465"/>
      <c r="TVA30" s="1466"/>
      <c r="TVB30" s="1466"/>
      <c r="TVC30" s="1466"/>
      <c r="TVD30" s="1467"/>
      <c r="TVE30" s="1794"/>
      <c r="TVF30" s="1465"/>
      <c r="TVG30" s="1466"/>
      <c r="TVH30" s="1466"/>
      <c r="TVI30" s="1466"/>
      <c r="TVJ30" s="1467"/>
      <c r="TVK30" s="1468"/>
      <c r="TVL30" s="1466"/>
      <c r="TVM30" s="1466"/>
      <c r="TVN30" s="1466"/>
      <c r="TVO30" s="1469"/>
      <c r="TVP30" s="1465"/>
      <c r="TVQ30" s="1466"/>
      <c r="TVR30" s="1466"/>
      <c r="TVS30" s="1466"/>
      <c r="TVT30" s="1467"/>
      <c r="TVU30" s="1794"/>
      <c r="TVV30" s="1465"/>
      <c r="TVW30" s="1466"/>
      <c r="TVX30" s="1466"/>
      <c r="TVY30" s="1466"/>
      <c r="TVZ30" s="1467"/>
      <c r="TWA30" s="1468"/>
      <c r="TWB30" s="1466"/>
      <c r="TWC30" s="1466"/>
      <c r="TWD30" s="1466"/>
      <c r="TWE30" s="1469"/>
      <c r="TWF30" s="1465"/>
      <c r="TWG30" s="1466"/>
      <c r="TWH30" s="1466"/>
      <c r="TWI30" s="1466"/>
      <c r="TWJ30" s="1467"/>
      <c r="TWK30" s="1794"/>
      <c r="TWL30" s="1465"/>
      <c r="TWM30" s="1466"/>
      <c r="TWN30" s="1466"/>
      <c r="TWO30" s="1466"/>
      <c r="TWP30" s="1467"/>
      <c r="TWQ30" s="1468"/>
      <c r="TWR30" s="1466"/>
      <c r="TWS30" s="1466"/>
      <c r="TWT30" s="1466"/>
      <c r="TWU30" s="1469"/>
      <c r="TWV30" s="1465"/>
      <c r="TWW30" s="1466"/>
      <c r="TWX30" s="1466"/>
      <c r="TWY30" s="1466"/>
      <c r="TWZ30" s="1467"/>
      <c r="TXA30" s="1794"/>
      <c r="TXB30" s="1465"/>
      <c r="TXC30" s="1466"/>
      <c r="TXD30" s="1466"/>
      <c r="TXE30" s="1466"/>
      <c r="TXF30" s="1467"/>
      <c r="TXG30" s="1468"/>
      <c r="TXH30" s="1466"/>
      <c r="TXI30" s="1466"/>
      <c r="TXJ30" s="1466"/>
      <c r="TXK30" s="1469"/>
      <c r="TXL30" s="1465"/>
      <c r="TXM30" s="1466"/>
      <c r="TXN30" s="1466"/>
      <c r="TXO30" s="1466"/>
      <c r="TXP30" s="1467"/>
      <c r="TXQ30" s="1794"/>
      <c r="TXR30" s="1465"/>
      <c r="TXS30" s="1466"/>
      <c r="TXT30" s="1466"/>
      <c r="TXU30" s="1466"/>
      <c r="TXV30" s="1467"/>
      <c r="TXW30" s="1468"/>
      <c r="TXX30" s="1466"/>
      <c r="TXY30" s="1466"/>
      <c r="TXZ30" s="1466"/>
      <c r="TYA30" s="1469"/>
      <c r="TYB30" s="1465"/>
      <c r="TYC30" s="1466"/>
      <c r="TYD30" s="1466"/>
      <c r="TYE30" s="1466"/>
      <c r="TYF30" s="1467"/>
      <c r="TYG30" s="1794"/>
      <c r="TYH30" s="1465"/>
      <c r="TYI30" s="1466"/>
      <c r="TYJ30" s="1466"/>
      <c r="TYK30" s="1466"/>
      <c r="TYL30" s="1467"/>
      <c r="TYM30" s="1468"/>
      <c r="TYN30" s="1466"/>
      <c r="TYO30" s="1466"/>
      <c r="TYP30" s="1466"/>
      <c r="TYQ30" s="1469"/>
      <c r="TYR30" s="1465"/>
      <c r="TYS30" s="1466"/>
      <c r="TYT30" s="1466"/>
      <c r="TYU30" s="1466"/>
      <c r="TYV30" s="1467"/>
      <c r="TYW30" s="1794"/>
      <c r="TYX30" s="1465"/>
      <c r="TYY30" s="1466"/>
      <c r="TYZ30" s="1466"/>
      <c r="TZA30" s="1466"/>
      <c r="TZB30" s="1467"/>
      <c r="TZC30" s="1468"/>
      <c r="TZD30" s="1466"/>
      <c r="TZE30" s="1466"/>
      <c r="TZF30" s="1466"/>
      <c r="TZG30" s="1469"/>
      <c r="TZH30" s="1465"/>
      <c r="TZI30" s="1466"/>
      <c r="TZJ30" s="1466"/>
      <c r="TZK30" s="1466"/>
      <c r="TZL30" s="1467"/>
      <c r="TZM30" s="1794"/>
      <c r="TZN30" s="1465"/>
      <c r="TZO30" s="1466"/>
      <c r="TZP30" s="1466"/>
      <c r="TZQ30" s="1466"/>
      <c r="TZR30" s="1467"/>
      <c r="TZS30" s="1468"/>
      <c r="TZT30" s="1466"/>
      <c r="TZU30" s="1466"/>
      <c r="TZV30" s="1466"/>
      <c r="TZW30" s="1469"/>
      <c r="TZX30" s="1465"/>
      <c r="TZY30" s="1466"/>
      <c r="TZZ30" s="1466"/>
      <c r="UAA30" s="1466"/>
      <c r="UAB30" s="1467"/>
      <c r="UAC30" s="1794"/>
      <c r="UAD30" s="1465"/>
      <c r="UAE30" s="1466"/>
      <c r="UAF30" s="1466"/>
      <c r="UAG30" s="1466"/>
      <c r="UAH30" s="1467"/>
      <c r="UAI30" s="1468"/>
      <c r="UAJ30" s="1466"/>
      <c r="UAK30" s="1466"/>
      <c r="UAL30" s="1466"/>
      <c r="UAM30" s="1469"/>
      <c r="UAN30" s="1465"/>
      <c r="UAO30" s="1466"/>
      <c r="UAP30" s="1466"/>
      <c r="UAQ30" s="1466"/>
      <c r="UAR30" s="1467"/>
      <c r="UAS30" s="1794"/>
      <c r="UAT30" s="1465"/>
      <c r="UAU30" s="1466"/>
      <c r="UAV30" s="1466"/>
      <c r="UAW30" s="1466"/>
      <c r="UAX30" s="1467"/>
      <c r="UAY30" s="1468"/>
      <c r="UAZ30" s="1466"/>
      <c r="UBA30" s="1466"/>
      <c r="UBB30" s="1466"/>
      <c r="UBC30" s="1469"/>
      <c r="UBD30" s="1465"/>
      <c r="UBE30" s="1466"/>
      <c r="UBF30" s="1466"/>
      <c r="UBG30" s="1466"/>
      <c r="UBH30" s="1467"/>
      <c r="UBI30" s="1794"/>
      <c r="UBJ30" s="1465"/>
      <c r="UBK30" s="1466"/>
      <c r="UBL30" s="1466"/>
      <c r="UBM30" s="1466"/>
      <c r="UBN30" s="1467"/>
      <c r="UBO30" s="1468"/>
      <c r="UBP30" s="1466"/>
      <c r="UBQ30" s="1466"/>
      <c r="UBR30" s="1466"/>
      <c r="UBS30" s="1469"/>
      <c r="UBT30" s="1465"/>
      <c r="UBU30" s="1466"/>
      <c r="UBV30" s="1466"/>
      <c r="UBW30" s="1466"/>
      <c r="UBX30" s="1467"/>
      <c r="UBY30" s="1794"/>
      <c r="UBZ30" s="1465"/>
      <c r="UCA30" s="1466"/>
      <c r="UCB30" s="1466"/>
      <c r="UCC30" s="1466"/>
      <c r="UCD30" s="1467"/>
      <c r="UCE30" s="1468"/>
      <c r="UCF30" s="1466"/>
      <c r="UCG30" s="1466"/>
      <c r="UCH30" s="1466"/>
      <c r="UCI30" s="1469"/>
      <c r="UCJ30" s="1465"/>
      <c r="UCK30" s="1466"/>
      <c r="UCL30" s="1466"/>
      <c r="UCM30" s="1466"/>
      <c r="UCN30" s="1467"/>
      <c r="UCO30" s="1794"/>
      <c r="UCP30" s="1465"/>
      <c r="UCQ30" s="1466"/>
      <c r="UCR30" s="1466"/>
      <c r="UCS30" s="1466"/>
      <c r="UCT30" s="1467"/>
      <c r="UCU30" s="1468"/>
      <c r="UCV30" s="1466"/>
      <c r="UCW30" s="1466"/>
      <c r="UCX30" s="1466"/>
      <c r="UCY30" s="1469"/>
      <c r="UCZ30" s="1465"/>
      <c r="UDA30" s="1466"/>
      <c r="UDB30" s="1466"/>
      <c r="UDC30" s="1466"/>
      <c r="UDD30" s="1467"/>
      <c r="UDE30" s="1794"/>
      <c r="UDF30" s="1465"/>
      <c r="UDG30" s="1466"/>
      <c r="UDH30" s="1466"/>
      <c r="UDI30" s="1466"/>
      <c r="UDJ30" s="1467"/>
      <c r="UDK30" s="1468"/>
      <c r="UDL30" s="1466"/>
      <c r="UDM30" s="1466"/>
      <c r="UDN30" s="1466"/>
      <c r="UDO30" s="1469"/>
      <c r="UDP30" s="1465"/>
      <c r="UDQ30" s="1466"/>
      <c r="UDR30" s="1466"/>
      <c r="UDS30" s="1466"/>
      <c r="UDT30" s="1467"/>
      <c r="UDU30" s="1794"/>
      <c r="UDV30" s="1465"/>
      <c r="UDW30" s="1466"/>
      <c r="UDX30" s="1466"/>
      <c r="UDY30" s="1466"/>
      <c r="UDZ30" s="1467"/>
      <c r="UEA30" s="1468"/>
      <c r="UEB30" s="1466"/>
      <c r="UEC30" s="1466"/>
      <c r="UED30" s="1466"/>
      <c r="UEE30" s="1469"/>
      <c r="UEF30" s="1465"/>
      <c r="UEG30" s="1466"/>
      <c r="UEH30" s="1466"/>
      <c r="UEI30" s="1466"/>
      <c r="UEJ30" s="1467"/>
      <c r="UEK30" s="1794"/>
      <c r="UEL30" s="1465"/>
      <c r="UEM30" s="1466"/>
      <c r="UEN30" s="1466"/>
      <c r="UEO30" s="1466"/>
      <c r="UEP30" s="1467"/>
      <c r="UEQ30" s="1468"/>
      <c r="UER30" s="1466"/>
      <c r="UES30" s="1466"/>
      <c r="UET30" s="1466"/>
      <c r="UEU30" s="1469"/>
      <c r="UEV30" s="1465"/>
      <c r="UEW30" s="1466"/>
      <c r="UEX30" s="1466"/>
      <c r="UEY30" s="1466"/>
      <c r="UEZ30" s="1467"/>
      <c r="UFA30" s="1794"/>
      <c r="UFB30" s="1465"/>
      <c r="UFC30" s="1466"/>
      <c r="UFD30" s="1466"/>
      <c r="UFE30" s="1466"/>
      <c r="UFF30" s="1467"/>
      <c r="UFG30" s="1468"/>
      <c r="UFH30" s="1466"/>
      <c r="UFI30" s="1466"/>
      <c r="UFJ30" s="1466"/>
      <c r="UFK30" s="1469"/>
      <c r="UFL30" s="1465"/>
      <c r="UFM30" s="1466"/>
      <c r="UFN30" s="1466"/>
      <c r="UFO30" s="1466"/>
      <c r="UFP30" s="1467"/>
      <c r="UFQ30" s="1794"/>
      <c r="UFR30" s="1465"/>
      <c r="UFS30" s="1466"/>
      <c r="UFT30" s="1466"/>
      <c r="UFU30" s="1466"/>
      <c r="UFV30" s="1467"/>
      <c r="UFW30" s="1468"/>
      <c r="UFX30" s="1466"/>
      <c r="UFY30" s="1466"/>
      <c r="UFZ30" s="1466"/>
      <c r="UGA30" s="1469"/>
      <c r="UGB30" s="1465"/>
      <c r="UGC30" s="1466"/>
      <c r="UGD30" s="1466"/>
      <c r="UGE30" s="1466"/>
      <c r="UGF30" s="1467"/>
      <c r="UGG30" s="1794"/>
      <c r="UGH30" s="1465"/>
      <c r="UGI30" s="1466"/>
      <c r="UGJ30" s="1466"/>
      <c r="UGK30" s="1466"/>
      <c r="UGL30" s="1467"/>
      <c r="UGM30" s="1468"/>
      <c r="UGN30" s="1466"/>
      <c r="UGO30" s="1466"/>
      <c r="UGP30" s="1466"/>
      <c r="UGQ30" s="1469"/>
      <c r="UGR30" s="1465"/>
      <c r="UGS30" s="1466"/>
      <c r="UGT30" s="1466"/>
      <c r="UGU30" s="1466"/>
      <c r="UGV30" s="1467"/>
      <c r="UGW30" s="1794"/>
      <c r="UGX30" s="1465"/>
      <c r="UGY30" s="1466"/>
      <c r="UGZ30" s="1466"/>
      <c r="UHA30" s="1466"/>
      <c r="UHB30" s="1467"/>
      <c r="UHC30" s="1468"/>
      <c r="UHD30" s="1466"/>
      <c r="UHE30" s="1466"/>
      <c r="UHF30" s="1466"/>
      <c r="UHG30" s="1469"/>
      <c r="UHH30" s="1465"/>
      <c r="UHI30" s="1466"/>
      <c r="UHJ30" s="1466"/>
      <c r="UHK30" s="1466"/>
      <c r="UHL30" s="1467"/>
      <c r="UHM30" s="1794"/>
      <c r="UHN30" s="1465"/>
      <c r="UHO30" s="1466"/>
      <c r="UHP30" s="1466"/>
      <c r="UHQ30" s="1466"/>
      <c r="UHR30" s="1467"/>
      <c r="UHS30" s="1468"/>
      <c r="UHT30" s="1466"/>
      <c r="UHU30" s="1466"/>
      <c r="UHV30" s="1466"/>
      <c r="UHW30" s="1469"/>
      <c r="UHX30" s="1465"/>
      <c r="UHY30" s="1466"/>
      <c r="UHZ30" s="1466"/>
      <c r="UIA30" s="1466"/>
      <c r="UIB30" s="1467"/>
      <c r="UIC30" s="1794"/>
      <c r="UID30" s="1465"/>
      <c r="UIE30" s="1466"/>
      <c r="UIF30" s="1466"/>
      <c r="UIG30" s="1466"/>
      <c r="UIH30" s="1467"/>
      <c r="UII30" s="1468"/>
      <c r="UIJ30" s="1466"/>
      <c r="UIK30" s="1466"/>
      <c r="UIL30" s="1466"/>
      <c r="UIM30" s="1469"/>
      <c r="UIN30" s="1465"/>
      <c r="UIO30" s="1466"/>
      <c r="UIP30" s="1466"/>
      <c r="UIQ30" s="1466"/>
      <c r="UIR30" s="1467"/>
      <c r="UIS30" s="1794"/>
      <c r="UIT30" s="1465"/>
      <c r="UIU30" s="1466"/>
      <c r="UIV30" s="1466"/>
      <c r="UIW30" s="1466"/>
      <c r="UIX30" s="1467"/>
      <c r="UIY30" s="1468"/>
      <c r="UIZ30" s="1466"/>
      <c r="UJA30" s="1466"/>
      <c r="UJB30" s="1466"/>
      <c r="UJC30" s="1469"/>
      <c r="UJD30" s="1465"/>
      <c r="UJE30" s="1466"/>
      <c r="UJF30" s="1466"/>
      <c r="UJG30" s="1466"/>
      <c r="UJH30" s="1467"/>
      <c r="UJI30" s="1794"/>
      <c r="UJJ30" s="1465"/>
      <c r="UJK30" s="1466"/>
      <c r="UJL30" s="1466"/>
      <c r="UJM30" s="1466"/>
      <c r="UJN30" s="1467"/>
      <c r="UJO30" s="1468"/>
      <c r="UJP30" s="1466"/>
      <c r="UJQ30" s="1466"/>
      <c r="UJR30" s="1466"/>
      <c r="UJS30" s="1469"/>
      <c r="UJT30" s="1465"/>
      <c r="UJU30" s="1466"/>
      <c r="UJV30" s="1466"/>
      <c r="UJW30" s="1466"/>
      <c r="UJX30" s="1467"/>
      <c r="UJY30" s="1794"/>
      <c r="UJZ30" s="1465"/>
      <c r="UKA30" s="1466"/>
      <c r="UKB30" s="1466"/>
      <c r="UKC30" s="1466"/>
      <c r="UKD30" s="1467"/>
      <c r="UKE30" s="1468"/>
      <c r="UKF30" s="1466"/>
      <c r="UKG30" s="1466"/>
      <c r="UKH30" s="1466"/>
      <c r="UKI30" s="1469"/>
      <c r="UKJ30" s="1465"/>
      <c r="UKK30" s="1466"/>
      <c r="UKL30" s="1466"/>
      <c r="UKM30" s="1466"/>
      <c r="UKN30" s="1467"/>
      <c r="UKO30" s="1794"/>
      <c r="UKP30" s="1465"/>
      <c r="UKQ30" s="1466"/>
      <c r="UKR30" s="1466"/>
      <c r="UKS30" s="1466"/>
      <c r="UKT30" s="1467"/>
      <c r="UKU30" s="1468"/>
      <c r="UKV30" s="1466"/>
      <c r="UKW30" s="1466"/>
      <c r="UKX30" s="1466"/>
      <c r="UKY30" s="1469"/>
      <c r="UKZ30" s="1465"/>
      <c r="ULA30" s="1466"/>
      <c r="ULB30" s="1466"/>
      <c r="ULC30" s="1466"/>
      <c r="ULD30" s="1467"/>
      <c r="ULE30" s="1794"/>
      <c r="ULF30" s="1465"/>
      <c r="ULG30" s="1466"/>
      <c r="ULH30" s="1466"/>
      <c r="ULI30" s="1466"/>
      <c r="ULJ30" s="1467"/>
      <c r="ULK30" s="1468"/>
      <c r="ULL30" s="1466"/>
      <c r="ULM30" s="1466"/>
      <c r="ULN30" s="1466"/>
      <c r="ULO30" s="1469"/>
      <c r="ULP30" s="1465"/>
      <c r="ULQ30" s="1466"/>
      <c r="ULR30" s="1466"/>
      <c r="ULS30" s="1466"/>
      <c r="ULT30" s="1467"/>
      <c r="ULU30" s="1794"/>
      <c r="ULV30" s="1465"/>
      <c r="ULW30" s="1466"/>
      <c r="ULX30" s="1466"/>
      <c r="ULY30" s="1466"/>
      <c r="ULZ30" s="1467"/>
      <c r="UMA30" s="1468"/>
      <c r="UMB30" s="1466"/>
      <c r="UMC30" s="1466"/>
      <c r="UMD30" s="1466"/>
      <c r="UME30" s="1469"/>
      <c r="UMF30" s="1465"/>
      <c r="UMG30" s="1466"/>
      <c r="UMH30" s="1466"/>
      <c r="UMI30" s="1466"/>
      <c r="UMJ30" s="1467"/>
      <c r="UMK30" s="1794"/>
      <c r="UML30" s="1465"/>
      <c r="UMM30" s="1466"/>
      <c r="UMN30" s="1466"/>
      <c r="UMO30" s="1466"/>
      <c r="UMP30" s="1467"/>
      <c r="UMQ30" s="1468"/>
      <c r="UMR30" s="1466"/>
      <c r="UMS30" s="1466"/>
      <c r="UMT30" s="1466"/>
      <c r="UMU30" s="1469"/>
      <c r="UMV30" s="1465"/>
      <c r="UMW30" s="1466"/>
      <c r="UMX30" s="1466"/>
      <c r="UMY30" s="1466"/>
      <c r="UMZ30" s="1467"/>
      <c r="UNA30" s="1794"/>
      <c r="UNB30" s="1465"/>
      <c r="UNC30" s="1466"/>
      <c r="UND30" s="1466"/>
      <c r="UNE30" s="1466"/>
      <c r="UNF30" s="1467"/>
      <c r="UNG30" s="1468"/>
      <c r="UNH30" s="1466"/>
      <c r="UNI30" s="1466"/>
      <c r="UNJ30" s="1466"/>
      <c r="UNK30" s="1469"/>
      <c r="UNL30" s="1465"/>
      <c r="UNM30" s="1466"/>
      <c r="UNN30" s="1466"/>
      <c r="UNO30" s="1466"/>
      <c r="UNP30" s="1467"/>
      <c r="UNQ30" s="1794"/>
      <c r="UNR30" s="1465"/>
      <c r="UNS30" s="1466"/>
      <c r="UNT30" s="1466"/>
      <c r="UNU30" s="1466"/>
      <c r="UNV30" s="1467"/>
      <c r="UNW30" s="1468"/>
      <c r="UNX30" s="1466"/>
      <c r="UNY30" s="1466"/>
      <c r="UNZ30" s="1466"/>
      <c r="UOA30" s="1469"/>
      <c r="UOB30" s="1465"/>
      <c r="UOC30" s="1466"/>
      <c r="UOD30" s="1466"/>
      <c r="UOE30" s="1466"/>
      <c r="UOF30" s="1467"/>
      <c r="UOG30" s="1794"/>
      <c r="UOH30" s="1465"/>
      <c r="UOI30" s="1466"/>
      <c r="UOJ30" s="1466"/>
      <c r="UOK30" s="1466"/>
      <c r="UOL30" s="1467"/>
      <c r="UOM30" s="1468"/>
      <c r="UON30" s="1466"/>
      <c r="UOO30" s="1466"/>
      <c r="UOP30" s="1466"/>
      <c r="UOQ30" s="1469"/>
      <c r="UOR30" s="1465"/>
      <c r="UOS30" s="1466"/>
      <c r="UOT30" s="1466"/>
      <c r="UOU30" s="1466"/>
      <c r="UOV30" s="1467"/>
      <c r="UOW30" s="1794"/>
      <c r="UOX30" s="1465"/>
      <c r="UOY30" s="1466"/>
      <c r="UOZ30" s="1466"/>
      <c r="UPA30" s="1466"/>
      <c r="UPB30" s="1467"/>
      <c r="UPC30" s="1468"/>
      <c r="UPD30" s="1466"/>
      <c r="UPE30" s="1466"/>
      <c r="UPF30" s="1466"/>
      <c r="UPG30" s="1469"/>
      <c r="UPH30" s="1465"/>
      <c r="UPI30" s="1466"/>
      <c r="UPJ30" s="1466"/>
      <c r="UPK30" s="1466"/>
      <c r="UPL30" s="1467"/>
      <c r="UPM30" s="1794"/>
      <c r="UPN30" s="1465"/>
      <c r="UPO30" s="1466"/>
      <c r="UPP30" s="1466"/>
      <c r="UPQ30" s="1466"/>
      <c r="UPR30" s="1467"/>
      <c r="UPS30" s="1468"/>
      <c r="UPT30" s="1466"/>
      <c r="UPU30" s="1466"/>
      <c r="UPV30" s="1466"/>
      <c r="UPW30" s="1469"/>
      <c r="UPX30" s="1465"/>
      <c r="UPY30" s="1466"/>
      <c r="UPZ30" s="1466"/>
      <c r="UQA30" s="1466"/>
      <c r="UQB30" s="1467"/>
      <c r="UQC30" s="1794"/>
      <c r="UQD30" s="1465"/>
      <c r="UQE30" s="1466"/>
      <c r="UQF30" s="1466"/>
      <c r="UQG30" s="1466"/>
      <c r="UQH30" s="1467"/>
      <c r="UQI30" s="1468"/>
      <c r="UQJ30" s="1466"/>
      <c r="UQK30" s="1466"/>
      <c r="UQL30" s="1466"/>
      <c r="UQM30" s="1469"/>
      <c r="UQN30" s="1465"/>
      <c r="UQO30" s="1466"/>
      <c r="UQP30" s="1466"/>
      <c r="UQQ30" s="1466"/>
      <c r="UQR30" s="1467"/>
      <c r="UQS30" s="1794"/>
      <c r="UQT30" s="1465"/>
      <c r="UQU30" s="1466"/>
      <c r="UQV30" s="1466"/>
      <c r="UQW30" s="1466"/>
      <c r="UQX30" s="1467"/>
      <c r="UQY30" s="1468"/>
      <c r="UQZ30" s="1466"/>
      <c r="URA30" s="1466"/>
      <c r="URB30" s="1466"/>
      <c r="URC30" s="1469"/>
      <c r="URD30" s="1465"/>
      <c r="URE30" s="1466"/>
      <c r="URF30" s="1466"/>
      <c r="URG30" s="1466"/>
      <c r="URH30" s="1467"/>
      <c r="URI30" s="1794"/>
      <c r="URJ30" s="1465"/>
      <c r="URK30" s="1466"/>
      <c r="URL30" s="1466"/>
      <c r="URM30" s="1466"/>
      <c r="URN30" s="1467"/>
      <c r="URO30" s="1468"/>
      <c r="URP30" s="1466"/>
      <c r="URQ30" s="1466"/>
      <c r="URR30" s="1466"/>
      <c r="URS30" s="1469"/>
      <c r="URT30" s="1465"/>
      <c r="URU30" s="1466"/>
      <c r="URV30" s="1466"/>
      <c r="URW30" s="1466"/>
      <c r="URX30" s="1467"/>
      <c r="URY30" s="1794"/>
      <c r="URZ30" s="1465"/>
      <c r="USA30" s="1466"/>
      <c r="USB30" s="1466"/>
      <c r="USC30" s="1466"/>
      <c r="USD30" s="1467"/>
      <c r="USE30" s="1468"/>
      <c r="USF30" s="1466"/>
      <c r="USG30" s="1466"/>
      <c r="USH30" s="1466"/>
      <c r="USI30" s="1469"/>
      <c r="USJ30" s="1465"/>
      <c r="USK30" s="1466"/>
      <c r="USL30" s="1466"/>
      <c r="USM30" s="1466"/>
      <c r="USN30" s="1467"/>
      <c r="USO30" s="1794"/>
      <c r="USP30" s="1465"/>
      <c r="USQ30" s="1466"/>
      <c r="USR30" s="1466"/>
      <c r="USS30" s="1466"/>
      <c r="UST30" s="1467"/>
      <c r="USU30" s="1468"/>
      <c r="USV30" s="1466"/>
      <c r="USW30" s="1466"/>
      <c r="USX30" s="1466"/>
      <c r="USY30" s="1469"/>
      <c r="USZ30" s="1465"/>
      <c r="UTA30" s="1466"/>
      <c r="UTB30" s="1466"/>
      <c r="UTC30" s="1466"/>
      <c r="UTD30" s="1467"/>
      <c r="UTE30" s="1794"/>
      <c r="UTF30" s="1465"/>
      <c r="UTG30" s="1466"/>
      <c r="UTH30" s="1466"/>
      <c r="UTI30" s="1466"/>
      <c r="UTJ30" s="1467"/>
      <c r="UTK30" s="1468"/>
      <c r="UTL30" s="1466"/>
      <c r="UTM30" s="1466"/>
      <c r="UTN30" s="1466"/>
      <c r="UTO30" s="1469"/>
      <c r="UTP30" s="1465"/>
      <c r="UTQ30" s="1466"/>
      <c r="UTR30" s="1466"/>
      <c r="UTS30" s="1466"/>
      <c r="UTT30" s="1467"/>
      <c r="UTU30" s="1794"/>
      <c r="UTV30" s="1465"/>
      <c r="UTW30" s="1466"/>
      <c r="UTX30" s="1466"/>
      <c r="UTY30" s="1466"/>
      <c r="UTZ30" s="1467"/>
      <c r="UUA30" s="1468"/>
      <c r="UUB30" s="1466"/>
      <c r="UUC30" s="1466"/>
      <c r="UUD30" s="1466"/>
      <c r="UUE30" s="1469"/>
      <c r="UUF30" s="1465"/>
      <c r="UUG30" s="1466"/>
      <c r="UUH30" s="1466"/>
      <c r="UUI30" s="1466"/>
      <c r="UUJ30" s="1467"/>
      <c r="UUK30" s="1794"/>
      <c r="UUL30" s="1465"/>
      <c r="UUM30" s="1466"/>
      <c r="UUN30" s="1466"/>
      <c r="UUO30" s="1466"/>
      <c r="UUP30" s="1467"/>
      <c r="UUQ30" s="1468"/>
      <c r="UUR30" s="1466"/>
      <c r="UUS30" s="1466"/>
      <c r="UUT30" s="1466"/>
      <c r="UUU30" s="1469"/>
      <c r="UUV30" s="1465"/>
      <c r="UUW30" s="1466"/>
      <c r="UUX30" s="1466"/>
      <c r="UUY30" s="1466"/>
      <c r="UUZ30" s="1467"/>
      <c r="UVA30" s="1794"/>
      <c r="UVB30" s="1465"/>
      <c r="UVC30" s="1466"/>
      <c r="UVD30" s="1466"/>
      <c r="UVE30" s="1466"/>
      <c r="UVF30" s="1467"/>
      <c r="UVG30" s="1468"/>
      <c r="UVH30" s="1466"/>
      <c r="UVI30" s="1466"/>
      <c r="UVJ30" s="1466"/>
      <c r="UVK30" s="1469"/>
      <c r="UVL30" s="1465"/>
      <c r="UVM30" s="1466"/>
      <c r="UVN30" s="1466"/>
      <c r="UVO30" s="1466"/>
      <c r="UVP30" s="1467"/>
      <c r="UVQ30" s="1794"/>
      <c r="UVR30" s="1465"/>
      <c r="UVS30" s="1466"/>
      <c r="UVT30" s="1466"/>
      <c r="UVU30" s="1466"/>
      <c r="UVV30" s="1467"/>
      <c r="UVW30" s="1468"/>
      <c r="UVX30" s="1466"/>
      <c r="UVY30" s="1466"/>
      <c r="UVZ30" s="1466"/>
      <c r="UWA30" s="1469"/>
      <c r="UWB30" s="1465"/>
      <c r="UWC30" s="1466"/>
      <c r="UWD30" s="1466"/>
      <c r="UWE30" s="1466"/>
      <c r="UWF30" s="1467"/>
      <c r="UWG30" s="1794"/>
      <c r="UWH30" s="1465"/>
      <c r="UWI30" s="1466"/>
      <c r="UWJ30" s="1466"/>
      <c r="UWK30" s="1466"/>
      <c r="UWL30" s="1467"/>
      <c r="UWM30" s="1468"/>
      <c r="UWN30" s="1466"/>
      <c r="UWO30" s="1466"/>
      <c r="UWP30" s="1466"/>
      <c r="UWQ30" s="1469"/>
      <c r="UWR30" s="1465"/>
      <c r="UWS30" s="1466"/>
      <c r="UWT30" s="1466"/>
      <c r="UWU30" s="1466"/>
      <c r="UWV30" s="1467"/>
      <c r="UWW30" s="1794"/>
      <c r="UWX30" s="1465"/>
      <c r="UWY30" s="1466"/>
      <c r="UWZ30" s="1466"/>
      <c r="UXA30" s="1466"/>
      <c r="UXB30" s="1467"/>
      <c r="UXC30" s="1468"/>
      <c r="UXD30" s="1466"/>
      <c r="UXE30" s="1466"/>
      <c r="UXF30" s="1466"/>
      <c r="UXG30" s="1469"/>
      <c r="UXH30" s="1465"/>
      <c r="UXI30" s="1466"/>
      <c r="UXJ30" s="1466"/>
      <c r="UXK30" s="1466"/>
      <c r="UXL30" s="1467"/>
      <c r="UXM30" s="1794"/>
      <c r="UXN30" s="1465"/>
      <c r="UXO30" s="1466"/>
      <c r="UXP30" s="1466"/>
      <c r="UXQ30" s="1466"/>
      <c r="UXR30" s="1467"/>
      <c r="UXS30" s="1468"/>
      <c r="UXT30" s="1466"/>
      <c r="UXU30" s="1466"/>
      <c r="UXV30" s="1466"/>
      <c r="UXW30" s="1469"/>
      <c r="UXX30" s="1465"/>
      <c r="UXY30" s="1466"/>
      <c r="UXZ30" s="1466"/>
      <c r="UYA30" s="1466"/>
      <c r="UYB30" s="1467"/>
      <c r="UYC30" s="1794"/>
      <c r="UYD30" s="1465"/>
      <c r="UYE30" s="1466"/>
      <c r="UYF30" s="1466"/>
      <c r="UYG30" s="1466"/>
      <c r="UYH30" s="1467"/>
      <c r="UYI30" s="1468"/>
      <c r="UYJ30" s="1466"/>
      <c r="UYK30" s="1466"/>
      <c r="UYL30" s="1466"/>
      <c r="UYM30" s="1469"/>
      <c r="UYN30" s="1465"/>
      <c r="UYO30" s="1466"/>
      <c r="UYP30" s="1466"/>
      <c r="UYQ30" s="1466"/>
      <c r="UYR30" s="1467"/>
      <c r="UYS30" s="1794"/>
      <c r="UYT30" s="1465"/>
      <c r="UYU30" s="1466"/>
      <c r="UYV30" s="1466"/>
      <c r="UYW30" s="1466"/>
      <c r="UYX30" s="1467"/>
      <c r="UYY30" s="1468"/>
      <c r="UYZ30" s="1466"/>
      <c r="UZA30" s="1466"/>
      <c r="UZB30" s="1466"/>
      <c r="UZC30" s="1469"/>
      <c r="UZD30" s="1465"/>
      <c r="UZE30" s="1466"/>
      <c r="UZF30" s="1466"/>
      <c r="UZG30" s="1466"/>
      <c r="UZH30" s="1467"/>
      <c r="UZI30" s="1794"/>
      <c r="UZJ30" s="1465"/>
      <c r="UZK30" s="1466"/>
      <c r="UZL30" s="1466"/>
      <c r="UZM30" s="1466"/>
      <c r="UZN30" s="1467"/>
      <c r="UZO30" s="1468"/>
      <c r="UZP30" s="1466"/>
      <c r="UZQ30" s="1466"/>
      <c r="UZR30" s="1466"/>
      <c r="UZS30" s="1469"/>
      <c r="UZT30" s="1465"/>
      <c r="UZU30" s="1466"/>
      <c r="UZV30" s="1466"/>
      <c r="UZW30" s="1466"/>
      <c r="UZX30" s="1467"/>
      <c r="UZY30" s="1794"/>
      <c r="UZZ30" s="1465"/>
      <c r="VAA30" s="1466"/>
      <c r="VAB30" s="1466"/>
      <c r="VAC30" s="1466"/>
      <c r="VAD30" s="1467"/>
      <c r="VAE30" s="1468"/>
      <c r="VAF30" s="1466"/>
      <c r="VAG30" s="1466"/>
      <c r="VAH30" s="1466"/>
      <c r="VAI30" s="1469"/>
      <c r="VAJ30" s="1465"/>
      <c r="VAK30" s="1466"/>
      <c r="VAL30" s="1466"/>
      <c r="VAM30" s="1466"/>
      <c r="VAN30" s="1467"/>
      <c r="VAO30" s="1794"/>
      <c r="VAP30" s="1465"/>
      <c r="VAQ30" s="1466"/>
      <c r="VAR30" s="1466"/>
      <c r="VAS30" s="1466"/>
      <c r="VAT30" s="1467"/>
      <c r="VAU30" s="1468"/>
      <c r="VAV30" s="1466"/>
      <c r="VAW30" s="1466"/>
      <c r="VAX30" s="1466"/>
      <c r="VAY30" s="1469"/>
      <c r="VAZ30" s="1465"/>
      <c r="VBA30" s="1466"/>
      <c r="VBB30" s="1466"/>
      <c r="VBC30" s="1466"/>
      <c r="VBD30" s="1467"/>
      <c r="VBE30" s="1794"/>
      <c r="VBF30" s="1465"/>
      <c r="VBG30" s="1466"/>
      <c r="VBH30" s="1466"/>
      <c r="VBI30" s="1466"/>
      <c r="VBJ30" s="1467"/>
      <c r="VBK30" s="1468"/>
      <c r="VBL30" s="1466"/>
      <c r="VBM30" s="1466"/>
      <c r="VBN30" s="1466"/>
      <c r="VBO30" s="1469"/>
      <c r="VBP30" s="1465"/>
      <c r="VBQ30" s="1466"/>
      <c r="VBR30" s="1466"/>
      <c r="VBS30" s="1466"/>
      <c r="VBT30" s="1467"/>
      <c r="VBU30" s="1794"/>
      <c r="VBV30" s="1465"/>
      <c r="VBW30" s="1466"/>
      <c r="VBX30" s="1466"/>
      <c r="VBY30" s="1466"/>
      <c r="VBZ30" s="1467"/>
      <c r="VCA30" s="1468"/>
      <c r="VCB30" s="1466"/>
      <c r="VCC30" s="1466"/>
      <c r="VCD30" s="1466"/>
      <c r="VCE30" s="1469"/>
      <c r="VCF30" s="1465"/>
      <c r="VCG30" s="1466"/>
      <c r="VCH30" s="1466"/>
      <c r="VCI30" s="1466"/>
      <c r="VCJ30" s="1467"/>
      <c r="VCK30" s="1794"/>
      <c r="VCL30" s="1465"/>
      <c r="VCM30" s="1466"/>
      <c r="VCN30" s="1466"/>
      <c r="VCO30" s="1466"/>
      <c r="VCP30" s="1467"/>
      <c r="VCQ30" s="1468"/>
      <c r="VCR30" s="1466"/>
      <c r="VCS30" s="1466"/>
      <c r="VCT30" s="1466"/>
      <c r="VCU30" s="1469"/>
      <c r="VCV30" s="1465"/>
      <c r="VCW30" s="1466"/>
      <c r="VCX30" s="1466"/>
      <c r="VCY30" s="1466"/>
      <c r="VCZ30" s="1467"/>
      <c r="VDA30" s="1794"/>
      <c r="VDB30" s="1465"/>
      <c r="VDC30" s="1466"/>
      <c r="VDD30" s="1466"/>
      <c r="VDE30" s="1466"/>
      <c r="VDF30" s="1467"/>
      <c r="VDG30" s="1468"/>
      <c r="VDH30" s="1466"/>
      <c r="VDI30" s="1466"/>
      <c r="VDJ30" s="1466"/>
      <c r="VDK30" s="1469"/>
      <c r="VDL30" s="1465"/>
      <c r="VDM30" s="1466"/>
      <c r="VDN30" s="1466"/>
      <c r="VDO30" s="1466"/>
      <c r="VDP30" s="1467"/>
      <c r="VDQ30" s="1794"/>
      <c r="VDR30" s="1465"/>
      <c r="VDS30" s="1466"/>
      <c r="VDT30" s="1466"/>
      <c r="VDU30" s="1466"/>
      <c r="VDV30" s="1467"/>
      <c r="VDW30" s="1468"/>
      <c r="VDX30" s="1466"/>
      <c r="VDY30" s="1466"/>
      <c r="VDZ30" s="1466"/>
      <c r="VEA30" s="1469"/>
      <c r="VEB30" s="1465"/>
      <c r="VEC30" s="1466"/>
      <c r="VED30" s="1466"/>
      <c r="VEE30" s="1466"/>
      <c r="VEF30" s="1467"/>
      <c r="VEG30" s="1794"/>
      <c r="VEH30" s="1465"/>
      <c r="VEI30" s="1466"/>
      <c r="VEJ30" s="1466"/>
      <c r="VEK30" s="1466"/>
      <c r="VEL30" s="1467"/>
      <c r="VEM30" s="1468"/>
      <c r="VEN30" s="1466"/>
      <c r="VEO30" s="1466"/>
      <c r="VEP30" s="1466"/>
      <c r="VEQ30" s="1469"/>
      <c r="VER30" s="1465"/>
      <c r="VES30" s="1466"/>
      <c r="VET30" s="1466"/>
      <c r="VEU30" s="1466"/>
      <c r="VEV30" s="1467"/>
      <c r="VEW30" s="1794"/>
      <c r="VEX30" s="1465"/>
      <c r="VEY30" s="1466"/>
      <c r="VEZ30" s="1466"/>
      <c r="VFA30" s="1466"/>
      <c r="VFB30" s="1467"/>
      <c r="VFC30" s="1468"/>
      <c r="VFD30" s="1466"/>
      <c r="VFE30" s="1466"/>
      <c r="VFF30" s="1466"/>
      <c r="VFG30" s="1469"/>
      <c r="VFH30" s="1465"/>
      <c r="VFI30" s="1466"/>
      <c r="VFJ30" s="1466"/>
      <c r="VFK30" s="1466"/>
      <c r="VFL30" s="1467"/>
      <c r="VFM30" s="1794"/>
      <c r="VFN30" s="1465"/>
      <c r="VFO30" s="1466"/>
      <c r="VFP30" s="1466"/>
      <c r="VFQ30" s="1466"/>
      <c r="VFR30" s="1467"/>
      <c r="VFS30" s="1468"/>
      <c r="VFT30" s="1466"/>
      <c r="VFU30" s="1466"/>
      <c r="VFV30" s="1466"/>
      <c r="VFW30" s="1469"/>
      <c r="VFX30" s="1465"/>
      <c r="VFY30" s="1466"/>
      <c r="VFZ30" s="1466"/>
      <c r="VGA30" s="1466"/>
      <c r="VGB30" s="1467"/>
      <c r="VGC30" s="1794"/>
      <c r="VGD30" s="1465"/>
      <c r="VGE30" s="1466"/>
      <c r="VGF30" s="1466"/>
      <c r="VGG30" s="1466"/>
      <c r="VGH30" s="1467"/>
      <c r="VGI30" s="1468"/>
      <c r="VGJ30" s="1466"/>
      <c r="VGK30" s="1466"/>
      <c r="VGL30" s="1466"/>
      <c r="VGM30" s="1469"/>
      <c r="VGN30" s="1465"/>
      <c r="VGO30" s="1466"/>
      <c r="VGP30" s="1466"/>
      <c r="VGQ30" s="1466"/>
      <c r="VGR30" s="1467"/>
      <c r="VGS30" s="1794"/>
      <c r="VGT30" s="1465"/>
      <c r="VGU30" s="1466"/>
      <c r="VGV30" s="1466"/>
      <c r="VGW30" s="1466"/>
      <c r="VGX30" s="1467"/>
      <c r="VGY30" s="1468"/>
      <c r="VGZ30" s="1466"/>
      <c r="VHA30" s="1466"/>
      <c r="VHB30" s="1466"/>
      <c r="VHC30" s="1469"/>
      <c r="VHD30" s="1465"/>
      <c r="VHE30" s="1466"/>
      <c r="VHF30" s="1466"/>
      <c r="VHG30" s="1466"/>
      <c r="VHH30" s="1467"/>
      <c r="VHI30" s="1794"/>
      <c r="VHJ30" s="1465"/>
      <c r="VHK30" s="1466"/>
      <c r="VHL30" s="1466"/>
      <c r="VHM30" s="1466"/>
      <c r="VHN30" s="1467"/>
      <c r="VHO30" s="1468"/>
      <c r="VHP30" s="1466"/>
      <c r="VHQ30" s="1466"/>
      <c r="VHR30" s="1466"/>
      <c r="VHS30" s="1469"/>
      <c r="VHT30" s="1465"/>
      <c r="VHU30" s="1466"/>
      <c r="VHV30" s="1466"/>
      <c r="VHW30" s="1466"/>
      <c r="VHX30" s="1467"/>
      <c r="VHY30" s="1794"/>
      <c r="VHZ30" s="1465"/>
      <c r="VIA30" s="1466"/>
      <c r="VIB30" s="1466"/>
      <c r="VIC30" s="1466"/>
      <c r="VID30" s="1467"/>
      <c r="VIE30" s="1468"/>
      <c r="VIF30" s="1466"/>
      <c r="VIG30" s="1466"/>
      <c r="VIH30" s="1466"/>
      <c r="VII30" s="1469"/>
      <c r="VIJ30" s="1465"/>
      <c r="VIK30" s="1466"/>
      <c r="VIL30" s="1466"/>
      <c r="VIM30" s="1466"/>
      <c r="VIN30" s="1467"/>
      <c r="VIO30" s="1794"/>
      <c r="VIP30" s="1465"/>
      <c r="VIQ30" s="1466"/>
      <c r="VIR30" s="1466"/>
      <c r="VIS30" s="1466"/>
      <c r="VIT30" s="1467"/>
      <c r="VIU30" s="1468"/>
      <c r="VIV30" s="1466"/>
      <c r="VIW30" s="1466"/>
      <c r="VIX30" s="1466"/>
      <c r="VIY30" s="1469"/>
      <c r="VIZ30" s="1465"/>
      <c r="VJA30" s="1466"/>
      <c r="VJB30" s="1466"/>
      <c r="VJC30" s="1466"/>
      <c r="VJD30" s="1467"/>
      <c r="VJE30" s="1794"/>
      <c r="VJF30" s="1465"/>
      <c r="VJG30" s="1466"/>
      <c r="VJH30" s="1466"/>
      <c r="VJI30" s="1466"/>
      <c r="VJJ30" s="1467"/>
      <c r="VJK30" s="1468"/>
      <c r="VJL30" s="1466"/>
      <c r="VJM30" s="1466"/>
      <c r="VJN30" s="1466"/>
      <c r="VJO30" s="1469"/>
      <c r="VJP30" s="1465"/>
      <c r="VJQ30" s="1466"/>
      <c r="VJR30" s="1466"/>
      <c r="VJS30" s="1466"/>
      <c r="VJT30" s="1467"/>
      <c r="VJU30" s="1794"/>
      <c r="VJV30" s="1465"/>
      <c r="VJW30" s="1466"/>
      <c r="VJX30" s="1466"/>
      <c r="VJY30" s="1466"/>
      <c r="VJZ30" s="1467"/>
      <c r="VKA30" s="1468"/>
      <c r="VKB30" s="1466"/>
      <c r="VKC30" s="1466"/>
      <c r="VKD30" s="1466"/>
      <c r="VKE30" s="1469"/>
      <c r="VKF30" s="1465"/>
      <c r="VKG30" s="1466"/>
      <c r="VKH30" s="1466"/>
      <c r="VKI30" s="1466"/>
      <c r="VKJ30" s="1467"/>
      <c r="VKK30" s="1794"/>
      <c r="VKL30" s="1465"/>
      <c r="VKM30" s="1466"/>
      <c r="VKN30" s="1466"/>
      <c r="VKO30" s="1466"/>
      <c r="VKP30" s="1467"/>
      <c r="VKQ30" s="1468"/>
      <c r="VKR30" s="1466"/>
      <c r="VKS30" s="1466"/>
      <c r="VKT30" s="1466"/>
      <c r="VKU30" s="1469"/>
      <c r="VKV30" s="1465"/>
      <c r="VKW30" s="1466"/>
      <c r="VKX30" s="1466"/>
      <c r="VKY30" s="1466"/>
      <c r="VKZ30" s="1467"/>
      <c r="VLA30" s="1794"/>
      <c r="VLB30" s="1465"/>
      <c r="VLC30" s="1466"/>
      <c r="VLD30" s="1466"/>
      <c r="VLE30" s="1466"/>
      <c r="VLF30" s="1467"/>
      <c r="VLG30" s="1468"/>
      <c r="VLH30" s="1466"/>
      <c r="VLI30" s="1466"/>
      <c r="VLJ30" s="1466"/>
      <c r="VLK30" s="1469"/>
      <c r="VLL30" s="1465"/>
      <c r="VLM30" s="1466"/>
      <c r="VLN30" s="1466"/>
      <c r="VLO30" s="1466"/>
      <c r="VLP30" s="1467"/>
      <c r="VLQ30" s="1794"/>
      <c r="VLR30" s="1465"/>
      <c r="VLS30" s="1466"/>
      <c r="VLT30" s="1466"/>
      <c r="VLU30" s="1466"/>
      <c r="VLV30" s="1467"/>
      <c r="VLW30" s="1468"/>
      <c r="VLX30" s="1466"/>
      <c r="VLY30" s="1466"/>
      <c r="VLZ30" s="1466"/>
      <c r="VMA30" s="1469"/>
      <c r="VMB30" s="1465"/>
      <c r="VMC30" s="1466"/>
      <c r="VMD30" s="1466"/>
      <c r="VME30" s="1466"/>
      <c r="VMF30" s="1467"/>
      <c r="VMG30" s="1794"/>
      <c r="VMH30" s="1465"/>
      <c r="VMI30" s="1466"/>
      <c r="VMJ30" s="1466"/>
      <c r="VMK30" s="1466"/>
      <c r="VML30" s="1467"/>
      <c r="VMM30" s="1468"/>
      <c r="VMN30" s="1466"/>
      <c r="VMO30" s="1466"/>
      <c r="VMP30" s="1466"/>
      <c r="VMQ30" s="1469"/>
      <c r="VMR30" s="1465"/>
      <c r="VMS30" s="1466"/>
      <c r="VMT30" s="1466"/>
      <c r="VMU30" s="1466"/>
      <c r="VMV30" s="1467"/>
      <c r="VMW30" s="1794"/>
      <c r="VMX30" s="1465"/>
      <c r="VMY30" s="1466"/>
      <c r="VMZ30" s="1466"/>
      <c r="VNA30" s="1466"/>
      <c r="VNB30" s="1467"/>
      <c r="VNC30" s="1468"/>
      <c r="VND30" s="1466"/>
      <c r="VNE30" s="1466"/>
      <c r="VNF30" s="1466"/>
      <c r="VNG30" s="1469"/>
      <c r="VNH30" s="1465"/>
      <c r="VNI30" s="1466"/>
      <c r="VNJ30" s="1466"/>
      <c r="VNK30" s="1466"/>
      <c r="VNL30" s="1467"/>
      <c r="VNM30" s="1794"/>
      <c r="VNN30" s="1465"/>
      <c r="VNO30" s="1466"/>
      <c r="VNP30" s="1466"/>
      <c r="VNQ30" s="1466"/>
      <c r="VNR30" s="1467"/>
      <c r="VNS30" s="1468"/>
      <c r="VNT30" s="1466"/>
      <c r="VNU30" s="1466"/>
      <c r="VNV30" s="1466"/>
      <c r="VNW30" s="1469"/>
      <c r="VNX30" s="1465"/>
      <c r="VNY30" s="1466"/>
      <c r="VNZ30" s="1466"/>
      <c r="VOA30" s="1466"/>
      <c r="VOB30" s="1467"/>
      <c r="VOC30" s="1794"/>
      <c r="VOD30" s="1465"/>
      <c r="VOE30" s="1466"/>
      <c r="VOF30" s="1466"/>
      <c r="VOG30" s="1466"/>
      <c r="VOH30" s="1467"/>
      <c r="VOI30" s="1468"/>
      <c r="VOJ30" s="1466"/>
      <c r="VOK30" s="1466"/>
      <c r="VOL30" s="1466"/>
      <c r="VOM30" s="1469"/>
      <c r="VON30" s="1465"/>
      <c r="VOO30" s="1466"/>
      <c r="VOP30" s="1466"/>
      <c r="VOQ30" s="1466"/>
      <c r="VOR30" s="1467"/>
      <c r="VOS30" s="1794"/>
      <c r="VOT30" s="1465"/>
      <c r="VOU30" s="1466"/>
      <c r="VOV30" s="1466"/>
      <c r="VOW30" s="1466"/>
      <c r="VOX30" s="1467"/>
      <c r="VOY30" s="1468"/>
      <c r="VOZ30" s="1466"/>
      <c r="VPA30" s="1466"/>
      <c r="VPB30" s="1466"/>
      <c r="VPC30" s="1469"/>
      <c r="VPD30" s="1465"/>
      <c r="VPE30" s="1466"/>
      <c r="VPF30" s="1466"/>
      <c r="VPG30" s="1466"/>
      <c r="VPH30" s="1467"/>
      <c r="VPI30" s="1794"/>
      <c r="VPJ30" s="1465"/>
      <c r="VPK30" s="1466"/>
      <c r="VPL30" s="1466"/>
      <c r="VPM30" s="1466"/>
      <c r="VPN30" s="1467"/>
      <c r="VPO30" s="1468"/>
      <c r="VPP30" s="1466"/>
      <c r="VPQ30" s="1466"/>
      <c r="VPR30" s="1466"/>
      <c r="VPS30" s="1469"/>
      <c r="VPT30" s="1465"/>
      <c r="VPU30" s="1466"/>
      <c r="VPV30" s="1466"/>
      <c r="VPW30" s="1466"/>
      <c r="VPX30" s="1467"/>
      <c r="VPY30" s="1794"/>
      <c r="VPZ30" s="1465"/>
      <c r="VQA30" s="1466"/>
      <c r="VQB30" s="1466"/>
      <c r="VQC30" s="1466"/>
      <c r="VQD30" s="1467"/>
      <c r="VQE30" s="1468"/>
      <c r="VQF30" s="1466"/>
      <c r="VQG30" s="1466"/>
      <c r="VQH30" s="1466"/>
      <c r="VQI30" s="1469"/>
      <c r="VQJ30" s="1465"/>
      <c r="VQK30" s="1466"/>
      <c r="VQL30" s="1466"/>
      <c r="VQM30" s="1466"/>
      <c r="VQN30" s="1467"/>
      <c r="VQO30" s="1794"/>
      <c r="VQP30" s="1465"/>
      <c r="VQQ30" s="1466"/>
      <c r="VQR30" s="1466"/>
      <c r="VQS30" s="1466"/>
      <c r="VQT30" s="1467"/>
      <c r="VQU30" s="1468"/>
      <c r="VQV30" s="1466"/>
      <c r="VQW30" s="1466"/>
      <c r="VQX30" s="1466"/>
      <c r="VQY30" s="1469"/>
      <c r="VQZ30" s="1465"/>
      <c r="VRA30" s="1466"/>
      <c r="VRB30" s="1466"/>
      <c r="VRC30" s="1466"/>
      <c r="VRD30" s="1467"/>
      <c r="VRE30" s="1794"/>
      <c r="VRF30" s="1465"/>
      <c r="VRG30" s="1466"/>
      <c r="VRH30" s="1466"/>
      <c r="VRI30" s="1466"/>
      <c r="VRJ30" s="1467"/>
      <c r="VRK30" s="1468"/>
      <c r="VRL30" s="1466"/>
      <c r="VRM30" s="1466"/>
      <c r="VRN30" s="1466"/>
      <c r="VRO30" s="1469"/>
      <c r="VRP30" s="1465"/>
      <c r="VRQ30" s="1466"/>
      <c r="VRR30" s="1466"/>
      <c r="VRS30" s="1466"/>
      <c r="VRT30" s="1467"/>
      <c r="VRU30" s="1794"/>
      <c r="VRV30" s="1465"/>
      <c r="VRW30" s="1466"/>
      <c r="VRX30" s="1466"/>
      <c r="VRY30" s="1466"/>
      <c r="VRZ30" s="1467"/>
      <c r="VSA30" s="1468"/>
      <c r="VSB30" s="1466"/>
      <c r="VSC30" s="1466"/>
      <c r="VSD30" s="1466"/>
      <c r="VSE30" s="1469"/>
      <c r="VSF30" s="1465"/>
      <c r="VSG30" s="1466"/>
      <c r="VSH30" s="1466"/>
      <c r="VSI30" s="1466"/>
      <c r="VSJ30" s="1467"/>
      <c r="VSK30" s="1794"/>
      <c r="VSL30" s="1465"/>
      <c r="VSM30" s="1466"/>
      <c r="VSN30" s="1466"/>
      <c r="VSO30" s="1466"/>
      <c r="VSP30" s="1467"/>
      <c r="VSQ30" s="1468"/>
      <c r="VSR30" s="1466"/>
      <c r="VSS30" s="1466"/>
      <c r="VST30" s="1466"/>
      <c r="VSU30" s="1469"/>
      <c r="VSV30" s="1465"/>
      <c r="VSW30" s="1466"/>
      <c r="VSX30" s="1466"/>
      <c r="VSY30" s="1466"/>
      <c r="VSZ30" s="1467"/>
      <c r="VTA30" s="1794"/>
      <c r="VTB30" s="1465"/>
      <c r="VTC30" s="1466"/>
      <c r="VTD30" s="1466"/>
      <c r="VTE30" s="1466"/>
      <c r="VTF30" s="1467"/>
      <c r="VTG30" s="1468"/>
      <c r="VTH30" s="1466"/>
      <c r="VTI30" s="1466"/>
      <c r="VTJ30" s="1466"/>
      <c r="VTK30" s="1469"/>
      <c r="VTL30" s="1465"/>
      <c r="VTM30" s="1466"/>
      <c r="VTN30" s="1466"/>
      <c r="VTO30" s="1466"/>
      <c r="VTP30" s="1467"/>
      <c r="VTQ30" s="1794"/>
      <c r="VTR30" s="1465"/>
      <c r="VTS30" s="1466"/>
      <c r="VTT30" s="1466"/>
      <c r="VTU30" s="1466"/>
      <c r="VTV30" s="1467"/>
      <c r="VTW30" s="1468"/>
      <c r="VTX30" s="1466"/>
      <c r="VTY30" s="1466"/>
      <c r="VTZ30" s="1466"/>
      <c r="VUA30" s="1469"/>
      <c r="VUB30" s="1465"/>
      <c r="VUC30" s="1466"/>
      <c r="VUD30" s="1466"/>
      <c r="VUE30" s="1466"/>
      <c r="VUF30" s="1467"/>
      <c r="VUG30" s="1794"/>
      <c r="VUH30" s="1465"/>
      <c r="VUI30" s="1466"/>
      <c r="VUJ30" s="1466"/>
      <c r="VUK30" s="1466"/>
      <c r="VUL30" s="1467"/>
      <c r="VUM30" s="1468"/>
      <c r="VUN30" s="1466"/>
      <c r="VUO30" s="1466"/>
      <c r="VUP30" s="1466"/>
      <c r="VUQ30" s="1469"/>
      <c r="VUR30" s="1465"/>
      <c r="VUS30" s="1466"/>
      <c r="VUT30" s="1466"/>
      <c r="VUU30" s="1466"/>
      <c r="VUV30" s="1467"/>
      <c r="VUW30" s="1794"/>
      <c r="VUX30" s="1465"/>
      <c r="VUY30" s="1466"/>
      <c r="VUZ30" s="1466"/>
      <c r="VVA30" s="1466"/>
      <c r="VVB30" s="1467"/>
      <c r="VVC30" s="1468"/>
      <c r="VVD30" s="1466"/>
      <c r="VVE30" s="1466"/>
      <c r="VVF30" s="1466"/>
      <c r="VVG30" s="1469"/>
      <c r="VVH30" s="1465"/>
      <c r="VVI30" s="1466"/>
      <c r="VVJ30" s="1466"/>
      <c r="VVK30" s="1466"/>
      <c r="VVL30" s="1467"/>
      <c r="VVM30" s="1794"/>
      <c r="VVN30" s="1465"/>
      <c r="VVO30" s="1466"/>
      <c r="VVP30" s="1466"/>
      <c r="VVQ30" s="1466"/>
      <c r="VVR30" s="1467"/>
      <c r="VVS30" s="1468"/>
      <c r="VVT30" s="1466"/>
      <c r="VVU30" s="1466"/>
      <c r="VVV30" s="1466"/>
      <c r="VVW30" s="1469"/>
      <c r="VVX30" s="1465"/>
      <c r="VVY30" s="1466"/>
      <c r="VVZ30" s="1466"/>
      <c r="VWA30" s="1466"/>
      <c r="VWB30" s="1467"/>
      <c r="VWC30" s="1794"/>
      <c r="VWD30" s="1465"/>
      <c r="VWE30" s="1466"/>
      <c r="VWF30" s="1466"/>
      <c r="VWG30" s="1466"/>
      <c r="VWH30" s="1467"/>
      <c r="VWI30" s="1468"/>
      <c r="VWJ30" s="1466"/>
      <c r="VWK30" s="1466"/>
      <c r="VWL30" s="1466"/>
      <c r="VWM30" s="1469"/>
      <c r="VWN30" s="1465"/>
      <c r="VWO30" s="1466"/>
      <c r="VWP30" s="1466"/>
      <c r="VWQ30" s="1466"/>
      <c r="VWR30" s="1467"/>
      <c r="VWS30" s="1794"/>
      <c r="VWT30" s="1465"/>
      <c r="VWU30" s="1466"/>
      <c r="VWV30" s="1466"/>
      <c r="VWW30" s="1466"/>
      <c r="VWX30" s="1467"/>
      <c r="VWY30" s="1468"/>
      <c r="VWZ30" s="1466"/>
      <c r="VXA30" s="1466"/>
      <c r="VXB30" s="1466"/>
      <c r="VXC30" s="1469"/>
      <c r="VXD30" s="1465"/>
      <c r="VXE30" s="1466"/>
      <c r="VXF30" s="1466"/>
      <c r="VXG30" s="1466"/>
      <c r="VXH30" s="1467"/>
      <c r="VXI30" s="1794"/>
      <c r="VXJ30" s="1465"/>
      <c r="VXK30" s="1466"/>
      <c r="VXL30" s="1466"/>
      <c r="VXM30" s="1466"/>
      <c r="VXN30" s="1467"/>
      <c r="VXO30" s="1468"/>
      <c r="VXP30" s="1466"/>
      <c r="VXQ30" s="1466"/>
      <c r="VXR30" s="1466"/>
      <c r="VXS30" s="1469"/>
      <c r="VXT30" s="1465"/>
      <c r="VXU30" s="1466"/>
      <c r="VXV30" s="1466"/>
      <c r="VXW30" s="1466"/>
      <c r="VXX30" s="1467"/>
      <c r="VXY30" s="1794"/>
      <c r="VXZ30" s="1465"/>
      <c r="VYA30" s="1466"/>
      <c r="VYB30" s="1466"/>
      <c r="VYC30" s="1466"/>
      <c r="VYD30" s="1467"/>
      <c r="VYE30" s="1468"/>
      <c r="VYF30" s="1466"/>
      <c r="VYG30" s="1466"/>
      <c r="VYH30" s="1466"/>
      <c r="VYI30" s="1469"/>
      <c r="VYJ30" s="1465"/>
      <c r="VYK30" s="1466"/>
      <c r="VYL30" s="1466"/>
      <c r="VYM30" s="1466"/>
      <c r="VYN30" s="1467"/>
      <c r="VYO30" s="1794"/>
      <c r="VYP30" s="1465"/>
      <c r="VYQ30" s="1466"/>
      <c r="VYR30" s="1466"/>
      <c r="VYS30" s="1466"/>
      <c r="VYT30" s="1467"/>
      <c r="VYU30" s="1468"/>
      <c r="VYV30" s="1466"/>
      <c r="VYW30" s="1466"/>
      <c r="VYX30" s="1466"/>
      <c r="VYY30" s="1469"/>
      <c r="VYZ30" s="1465"/>
      <c r="VZA30" s="1466"/>
      <c r="VZB30" s="1466"/>
      <c r="VZC30" s="1466"/>
      <c r="VZD30" s="1467"/>
      <c r="VZE30" s="1794"/>
      <c r="VZF30" s="1465"/>
      <c r="VZG30" s="1466"/>
      <c r="VZH30" s="1466"/>
      <c r="VZI30" s="1466"/>
      <c r="VZJ30" s="1467"/>
      <c r="VZK30" s="1468"/>
      <c r="VZL30" s="1466"/>
      <c r="VZM30" s="1466"/>
      <c r="VZN30" s="1466"/>
      <c r="VZO30" s="1469"/>
      <c r="VZP30" s="1465"/>
      <c r="VZQ30" s="1466"/>
      <c r="VZR30" s="1466"/>
      <c r="VZS30" s="1466"/>
      <c r="VZT30" s="1467"/>
      <c r="VZU30" s="1794"/>
      <c r="VZV30" s="1465"/>
      <c r="VZW30" s="1466"/>
      <c r="VZX30" s="1466"/>
      <c r="VZY30" s="1466"/>
      <c r="VZZ30" s="1467"/>
      <c r="WAA30" s="1468"/>
      <c r="WAB30" s="1466"/>
      <c r="WAC30" s="1466"/>
      <c r="WAD30" s="1466"/>
      <c r="WAE30" s="1469"/>
      <c r="WAF30" s="1465"/>
      <c r="WAG30" s="1466"/>
      <c r="WAH30" s="1466"/>
      <c r="WAI30" s="1466"/>
      <c r="WAJ30" s="1467"/>
      <c r="WAK30" s="1794"/>
      <c r="WAL30" s="1465"/>
      <c r="WAM30" s="1466"/>
      <c r="WAN30" s="1466"/>
      <c r="WAO30" s="1466"/>
      <c r="WAP30" s="1467"/>
      <c r="WAQ30" s="1468"/>
      <c r="WAR30" s="1466"/>
      <c r="WAS30" s="1466"/>
      <c r="WAT30" s="1466"/>
      <c r="WAU30" s="1469"/>
      <c r="WAV30" s="1465"/>
      <c r="WAW30" s="1466"/>
      <c r="WAX30" s="1466"/>
      <c r="WAY30" s="1466"/>
      <c r="WAZ30" s="1467"/>
      <c r="WBA30" s="1794"/>
      <c r="WBB30" s="1465"/>
      <c r="WBC30" s="1466"/>
      <c r="WBD30" s="1466"/>
      <c r="WBE30" s="1466"/>
      <c r="WBF30" s="1467"/>
      <c r="WBG30" s="1468"/>
      <c r="WBH30" s="1466"/>
      <c r="WBI30" s="1466"/>
      <c r="WBJ30" s="1466"/>
      <c r="WBK30" s="1469"/>
      <c r="WBL30" s="1465"/>
      <c r="WBM30" s="1466"/>
      <c r="WBN30" s="1466"/>
      <c r="WBO30" s="1466"/>
      <c r="WBP30" s="1467"/>
      <c r="WBQ30" s="1794"/>
      <c r="WBR30" s="1465"/>
      <c r="WBS30" s="1466"/>
      <c r="WBT30" s="1466"/>
      <c r="WBU30" s="1466"/>
      <c r="WBV30" s="1467"/>
      <c r="WBW30" s="1468"/>
      <c r="WBX30" s="1466"/>
      <c r="WBY30" s="1466"/>
      <c r="WBZ30" s="1466"/>
      <c r="WCA30" s="1469"/>
      <c r="WCB30" s="1465"/>
      <c r="WCC30" s="1466"/>
      <c r="WCD30" s="1466"/>
      <c r="WCE30" s="1466"/>
      <c r="WCF30" s="1467"/>
      <c r="WCG30" s="1794"/>
      <c r="WCH30" s="1465"/>
      <c r="WCI30" s="1466"/>
      <c r="WCJ30" s="1466"/>
      <c r="WCK30" s="1466"/>
      <c r="WCL30" s="1467"/>
      <c r="WCM30" s="1468"/>
      <c r="WCN30" s="1466"/>
      <c r="WCO30" s="1466"/>
      <c r="WCP30" s="1466"/>
      <c r="WCQ30" s="1469"/>
      <c r="WCR30" s="1465"/>
      <c r="WCS30" s="1466"/>
      <c r="WCT30" s="1466"/>
      <c r="WCU30" s="1466"/>
      <c r="WCV30" s="1467"/>
      <c r="WCW30" s="1794"/>
      <c r="WCX30" s="1465"/>
      <c r="WCY30" s="1466"/>
      <c r="WCZ30" s="1466"/>
      <c r="WDA30" s="1466"/>
      <c r="WDB30" s="1467"/>
      <c r="WDC30" s="1468"/>
      <c r="WDD30" s="1466"/>
      <c r="WDE30" s="1466"/>
      <c r="WDF30" s="1466"/>
      <c r="WDG30" s="1469"/>
      <c r="WDH30" s="1465"/>
      <c r="WDI30" s="1466"/>
      <c r="WDJ30" s="1466"/>
      <c r="WDK30" s="1466"/>
      <c r="WDL30" s="1467"/>
      <c r="WDM30" s="1794"/>
      <c r="WDN30" s="1465"/>
      <c r="WDO30" s="1466"/>
      <c r="WDP30" s="1466"/>
      <c r="WDQ30" s="1466"/>
      <c r="WDR30" s="1467"/>
      <c r="WDS30" s="1468"/>
      <c r="WDT30" s="1466"/>
      <c r="WDU30" s="1466"/>
      <c r="WDV30" s="1466"/>
      <c r="WDW30" s="1469"/>
      <c r="WDX30" s="1465"/>
      <c r="WDY30" s="1466"/>
      <c r="WDZ30" s="1466"/>
      <c r="WEA30" s="1466"/>
      <c r="WEB30" s="1467"/>
      <c r="WEC30" s="1794"/>
      <c r="WED30" s="1465"/>
      <c r="WEE30" s="1466"/>
      <c r="WEF30" s="1466"/>
      <c r="WEG30" s="1466"/>
      <c r="WEH30" s="1467"/>
      <c r="WEI30" s="1468"/>
      <c r="WEJ30" s="1466"/>
      <c r="WEK30" s="1466"/>
      <c r="WEL30" s="1466"/>
      <c r="WEM30" s="1469"/>
      <c r="WEN30" s="1465"/>
      <c r="WEO30" s="1466"/>
      <c r="WEP30" s="1466"/>
      <c r="WEQ30" s="1466"/>
      <c r="WER30" s="1467"/>
      <c r="WES30" s="1794"/>
      <c r="WET30" s="1465"/>
      <c r="WEU30" s="1466"/>
      <c r="WEV30" s="1466"/>
      <c r="WEW30" s="1466"/>
      <c r="WEX30" s="1467"/>
      <c r="WEY30" s="1468"/>
      <c r="WEZ30" s="1466"/>
      <c r="WFA30" s="1466"/>
      <c r="WFB30" s="1466"/>
      <c r="WFC30" s="1469"/>
      <c r="WFD30" s="1465"/>
      <c r="WFE30" s="1466"/>
      <c r="WFF30" s="1466"/>
      <c r="WFG30" s="1466"/>
      <c r="WFH30" s="1467"/>
      <c r="WFI30" s="1794"/>
      <c r="WFJ30" s="1465"/>
      <c r="WFK30" s="1466"/>
      <c r="WFL30" s="1466"/>
      <c r="WFM30" s="1466"/>
      <c r="WFN30" s="1467"/>
      <c r="WFO30" s="1468"/>
      <c r="WFP30" s="1466"/>
      <c r="WFQ30" s="1466"/>
      <c r="WFR30" s="1466"/>
      <c r="WFS30" s="1469"/>
      <c r="WFT30" s="1465"/>
      <c r="WFU30" s="1466"/>
      <c r="WFV30" s="1466"/>
      <c r="WFW30" s="1466"/>
      <c r="WFX30" s="1467"/>
      <c r="WFY30" s="1794"/>
      <c r="WFZ30" s="1465"/>
      <c r="WGA30" s="1466"/>
      <c r="WGB30" s="1466"/>
      <c r="WGC30" s="1466"/>
      <c r="WGD30" s="1467"/>
      <c r="WGE30" s="1468"/>
      <c r="WGF30" s="1466"/>
      <c r="WGG30" s="1466"/>
      <c r="WGH30" s="1466"/>
      <c r="WGI30" s="1469"/>
      <c r="WGJ30" s="1465"/>
      <c r="WGK30" s="1466"/>
      <c r="WGL30" s="1466"/>
      <c r="WGM30" s="1466"/>
      <c r="WGN30" s="1467"/>
      <c r="WGO30" s="1794"/>
      <c r="WGP30" s="1465"/>
      <c r="WGQ30" s="1466"/>
      <c r="WGR30" s="1466"/>
      <c r="WGS30" s="1466"/>
      <c r="WGT30" s="1467"/>
      <c r="WGU30" s="1468"/>
      <c r="WGV30" s="1466"/>
      <c r="WGW30" s="1466"/>
      <c r="WGX30" s="1466"/>
      <c r="WGY30" s="1469"/>
      <c r="WGZ30" s="1465"/>
      <c r="WHA30" s="1466"/>
      <c r="WHB30" s="1466"/>
      <c r="WHC30" s="1466"/>
      <c r="WHD30" s="1467"/>
      <c r="WHE30" s="1794"/>
      <c r="WHF30" s="1465"/>
      <c r="WHG30" s="1466"/>
      <c r="WHH30" s="1466"/>
      <c r="WHI30" s="1466"/>
      <c r="WHJ30" s="1467"/>
      <c r="WHK30" s="1468"/>
      <c r="WHL30" s="1466"/>
      <c r="WHM30" s="1466"/>
      <c r="WHN30" s="1466"/>
      <c r="WHO30" s="1469"/>
      <c r="WHP30" s="1465"/>
      <c r="WHQ30" s="1466"/>
      <c r="WHR30" s="1466"/>
      <c r="WHS30" s="1466"/>
      <c r="WHT30" s="1467"/>
      <c r="WHU30" s="1794"/>
      <c r="WHV30" s="1465"/>
      <c r="WHW30" s="1466"/>
      <c r="WHX30" s="1466"/>
      <c r="WHY30" s="1466"/>
      <c r="WHZ30" s="1467"/>
      <c r="WIA30" s="1468"/>
      <c r="WIB30" s="1466"/>
      <c r="WIC30" s="1466"/>
      <c r="WID30" s="1466"/>
      <c r="WIE30" s="1469"/>
      <c r="WIF30" s="1465"/>
      <c r="WIG30" s="1466"/>
      <c r="WIH30" s="1466"/>
      <c r="WII30" s="1466"/>
      <c r="WIJ30" s="1467"/>
      <c r="WIK30" s="1794"/>
      <c r="WIL30" s="1465"/>
      <c r="WIM30" s="1466"/>
      <c r="WIN30" s="1466"/>
      <c r="WIO30" s="1466"/>
      <c r="WIP30" s="1467"/>
      <c r="WIQ30" s="1468"/>
      <c r="WIR30" s="1466"/>
      <c r="WIS30" s="1466"/>
      <c r="WIT30" s="1466"/>
      <c r="WIU30" s="1469"/>
      <c r="WIV30" s="1465"/>
      <c r="WIW30" s="1466"/>
      <c r="WIX30" s="1466"/>
      <c r="WIY30" s="1466"/>
      <c r="WIZ30" s="1467"/>
      <c r="WJA30" s="1794"/>
      <c r="WJB30" s="1465"/>
      <c r="WJC30" s="1466"/>
      <c r="WJD30" s="1466"/>
      <c r="WJE30" s="1466"/>
      <c r="WJF30" s="1467"/>
      <c r="WJG30" s="1468"/>
      <c r="WJH30" s="1466"/>
      <c r="WJI30" s="1466"/>
      <c r="WJJ30" s="1466"/>
      <c r="WJK30" s="1469"/>
      <c r="WJL30" s="1465"/>
      <c r="WJM30" s="1466"/>
      <c r="WJN30" s="1466"/>
      <c r="WJO30" s="1466"/>
      <c r="WJP30" s="1467"/>
      <c r="WJQ30" s="1794"/>
      <c r="WJR30" s="1465"/>
      <c r="WJS30" s="1466"/>
      <c r="WJT30" s="1466"/>
      <c r="WJU30" s="1466"/>
      <c r="WJV30" s="1467"/>
      <c r="WJW30" s="1468"/>
      <c r="WJX30" s="1466"/>
      <c r="WJY30" s="1466"/>
      <c r="WJZ30" s="1466"/>
      <c r="WKA30" s="1469"/>
      <c r="WKB30" s="1465"/>
      <c r="WKC30" s="1466"/>
      <c r="WKD30" s="1466"/>
      <c r="WKE30" s="1466"/>
      <c r="WKF30" s="1467"/>
      <c r="WKG30" s="1794"/>
      <c r="WKH30" s="1465"/>
      <c r="WKI30" s="1466"/>
      <c r="WKJ30" s="1466"/>
      <c r="WKK30" s="1466"/>
      <c r="WKL30" s="1467"/>
      <c r="WKM30" s="1468"/>
      <c r="WKN30" s="1466"/>
      <c r="WKO30" s="1466"/>
      <c r="WKP30" s="1466"/>
      <c r="WKQ30" s="1469"/>
      <c r="WKR30" s="1465"/>
      <c r="WKS30" s="1466"/>
      <c r="WKT30" s="1466"/>
      <c r="WKU30" s="1466"/>
      <c r="WKV30" s="1467"/>
      <c r="WKW30" s="1794"/>
      <c r="WKX30" s="1465"/>
      <c r="WKY30" s="1466"/>
      <c r="WKZ30" s="1466"/>
      <c r="WLA30" s="1466"/>
      <c r="WLB30" s="1467"/>
      <c r="WLC30" s="1468"/>
      <c r="WLD30" s="1466"/>
      <c r="WLE30" s="1466"/>
      <c r="WLF30" s="1466"/>
      <c r="WLG30" s="1469"/>
      <c r="WLH30" s="1465"/>
      <c r="WLI30" s="1466"/>
      <c r="WLJ30" s="1466"/>
      <c r="WLK30" s="1466"/>
      <c r="WLL30" s="1467"/>
      <c r="WLM30" s="1794"/>
      <c r="WLN30" s="1465"/>
      <c r="WLO30" s="1466"/>
      <c r="WLP30" s="1466"/>
      <c r="WLQ30" s="1466"/>
      <c r="WLR30" s="1467"/>
      <c r="WLS30" s="1468"/>
      <c r="WLT30" s="1466"/>
      <c r="WLU30" s="1466"/>
      <c r="WLV30" s="1466"/>
      <c r="WLW30" s="1469"/>
      <c r="WLX30" s="1465"/>
      <c r="WLY30" s="1466"/>
      <c r="WLZ30" s="1466"/>
      <c r="WMA30" s="1466"/>
      <c r="WMB30" s="1467"/>
      <c r="WMC30" s="1794"/>
      <c r="WMD30" s="1465"/>
      <c r="WME30" s="1466"/>
      <c r="WMF30" s="1466"/>
      <c r="WMG30" s="1466"/>
      <c r="WMH30" s="1467"/>
      <c r="WMI30" s="1468"/>
      <c r="WMJ30" s="1466"/>
      <c r="WMK30" s="1466"/>
      <c r="WML30" s="1466"/>
      <c r="WMM30" s="1469"/>
      <c r="WMN30" s="1465"/>
      <c r="WMO30" s="1466"/>
      <c r="WMP30" s="1466"/>
      <c r="WMQ30" s="1466"/>
      <c r="WMR30" s="1467"/>
      <c r="WMS30" s="1794"/>
      <c r="WMT30" s="1465"/>
      <c r="WMU30" s="1466"/>
      <c r="WMV30" s="1466"/>
      <c r="WMW30" s="1466"/>
      <c r="WMX30" s="1467"/>
      <c r="WMY30" s="1468"/>
      <c r="WMZ30" s="1466"/>
      <c r="WNA30" s="1466"/>
      <c r="WNB30" s="1466"/>
      <c r="WNC30" s="1469"/>
      <c r="WND30" s="1465"/>
      <c r="WNE30" s="1466"/>
      <c r="WNF30" s="1466"/>
      <c r="WNG30" s="1466"/>
      <c r="WNH30" s="1467"/>
      <c r="WNI30" s="1794"/>
      <c r="WNJ30" s="1465"/>
      <c r="WNK30" s="1466"/>
      <c r="WNL30" s="1466"/>
      <c r="WNM30" s="1466"/>
      <c r="WNN30" s="1467"/>
      <c r="WNO30" s="1468"/>
      <c r="WNP30" s="1466"/>
      <c r="WNQ30" s="1466"/>
      <c r="WNR30" s="1466"/>
      <c r="WNS30" s="1469"/>
      <c r="WNT30" s="1465"/>
      <c r="WNU30" s="1466"/>
      <c r="WNV30" s="1466"/>
      <c r="WNW30" s="1466"/>
      <c r="WNX30" s="1467"/>
      <c r="WNY30" s="1794"/>
      <c r="WNZ30" s="1465"/>
      <c r="WOA30" s="1466"/>
      <c r="WOB30" s="1466"/>
      <c r="WOC30" s="1466"/>
      <c r="WOD30" s="1467"/>
      <c r="WOE30" s="1468"/>
      <c r="WOF30" s="1466"/>
      <c r="WOG30" s="1466"/>
      <c r="WOH30" s="1466"/>
      <c r="WOI30" s="1469"/>
      <c r="WOJ30" s="1465"/>
      <c r="WOK30" s="1466"/>
      <c r="WOL30" s="1466"/>
      <c r="WOM30" s="1466"/>
      <c r="WON30" s="1467"/>
      <c r="WOO30" s="1794"/>
      <c r="WOP30" s="1465"/>
      <c r="WOQ30" s="1466"/>
      <c r="WOR30" s="1466"/>
      <c r="WOS30" s="1466"/>
      <c r="WOT30" s="1467"/>
      <c r="WOU30" s="1468"/>
      <c r="WOV30" s="1466"/>
      <c r="WOW30" s="1466"/>
      <c r="WOX30" s="1466"/>
      <c r="WOY30" s="1469"/>
      <c r="WOZ30" s="1465"/>
      <c r="WPA30" s="1466"/>
      <c r="WPB30" s="1466"/>
      <c r="WPC30" s="1466"/>
      <c r="WPD30" s="1467"/>
      <c r="WPE30" s="1794"/>
      <c r="WPF30" s="1465"/>
      <c r="WPG30" s="1466"/>
      <c r="WPH30" s="1466"/>
      <c r="WPI30" s="1466"/>
      <c r="WPJ30" s="1467"/>
      <c r="WPK30" s="1468"/>
      <c r="WPL30" s="1466"/>
      <c r="WPM30" s="1466"/>
      <c r="WPN30" s="1466"/>
      <c r="WPO30" s="1469"/>
      <c r="WPP30" s="1465"/>
      <c r="WPQ30" s="1466"/>
      <c r="WPR30" s="1466"/>
      <c r="WPS30" s="1466"/>
      <c r="WPT30" s="1467"/>
      <c r="WPU30" s="1794"/>
      <c r="WPV30" s="1465"/>
      <c r="WPW30" s="1466"/>
      <c r="WPX30" s="1466"/>
      <c r="WPY30" s="1466"/>
      <c r="WPZ30" s="1467"/>
      <c r="WQA30" s="1468"/>
      <c r="WQB30" s="1466"/>
      <c r="WQC30" s="1466"/>
      <c r="WQD30" s="1466"/>
      <c r="WQE30" s="1469"/>
      <c r="WQF30" s="1465"/>
      <c r="WQG30" s="1466"/>
      <c r="WQH30" s="1466"/>
      <c r="WQI30" s="1466"/>
      <c r="WQJ30" s="1467"/>
      <c r="WQK30" s="1794"/>
      <c r="WQL30" s="1465"/>
      <c r="WQM30" s="1466"/>
      <c r="WQN30" s="1466"/>
      <c r="WQO30" s="1466"/>
      <c r="WQP30" s="1467"/>
      <c r="WQQ30" s="1468"/>
      <c r="WQR30" s="1466"/>
      <c r="WQS30" s="1466"/>
      <c r="WQT30" s="1466"/>
      <c r="WQU30" s="1469"/>
      <c r="WQV30" s="1465"/>
      <c r="WQW30" s="1466"/>
      <c r="WQX30" s="1466"/>
      <c r="WQY30" s="1466"/>
      <c r="WQZ30" s="1467"/>
      <c r="WRA30" s="1794"/>
      <c r="WRB30" s="1465"/>
      <c r="WRC30" s="1466"/>
      <c r="WRD30" s="1466"/>
      <c r="WRE30" s="1466"/>
      <c r="WRF30" s="1467"/>
      <c r="WRG30" s="1468"/>
      <c r="WRH30" s="1466"/>
      <c r="WRI30" s="1466"/>
      <c r="WRJ30" s="1466"/>
      <c r="WRK30" s="1469"/>
      <c r="WRL30" s="1465"/>
      <c r="WRM30" s="1466"/>
      <c r="WRN30" s="1466"/>
      <c r="WRO30" s="1466"/>
      <c r="WRP30" s="1467"/>
      <c r="WRQ30" s="1794"/>
      <c r="WRR30" s="1465"/>
      <c r="WRS30" s="1466"/>
      <c r="WRT30" s="1466"/>
      <c r="WRU30" s="1466"/>
      <c r="WRV30" s="1467"/>
      <c r="WRW30" s="1468"/>
      <c r="WRX30" s="1466"/>
      <c r="WRY30" s="1466"/>
      <c r="WRZ30" s="1466"/>
      <c r="WSA30" s="1469"/>
      <c r="WSB30" s="1465"/>
      <c r="WSC30" s="1466"/>
      <c r="WSD30" s="1466"/>
      <c r="WSE30" s="1466"/>
      <c r="WSF30" s="1467"/>
      <c r="WSG30" s="1794"/>
      <c r="WSH30" s="1465"/>
      <c r="WSI30" s="1466"/>
      <c r="WSJ30" s="1466"/>
      <c r="WSK30" s="1466"/>
      <c r="WSL30" s="1467"/>
      <c r="WSM30" s="1468"/>
      <c r="WSN30" s="1466"/>
      <c r="WSO30" s="1466"/>
      <c r="WSP30" s="1466"/>
      <c r="WSQ30" s="1469"/>
      <c r="WSR30" s="1465"/>
      <c r="WSS30" s="1466"/>
      <c r="WST30" s="1466"/>
      <c r="WSU30" s="1466"/>
      <c r="WSV30" s="1467"/>
      <c r="WSW30" s="1794"/>
      <c r="WSX30" s="1465"/>
      <c r="WSY30" s="1466"/>
      <c r="WSZ30" s="1466"/>
      <c r="WTA30" s="1466"/>
      <c r="WTB30" s="1467"/>
      <c r="WTC30" s="1468"/>
      <c r="WTD30" s="1466"/>
      <c r="WTE30" s="1466"/>
      <c r="WTF30" s="1466"/>
      <c r="WTG30" s="1469"/>
      <c r="WTH30" s="1465"/>
      <c r="WTI30" s="1466"/>
      <c r="WTJ30" s="1466"/>
      <c r="WTK30" s="1466"/>
      <c r="WTL30" s="1467"/>
      <c r="WTM30" s="1794"/>
      <c r="WTN30" s="1465"/>
      <c r="WTO30" s="1466"/>
      <c r="WTP30" s="1466"/>
      <c r="WTQ30" s="1466"/>
      <c r="WTR30" s="1467"/>
      <c r="WTS30" s="1468"/>
      <c r="WTT30" s="1466"/>
      <c r="WTU30" s="1466"/>
      <c r="WTV30" s="1466"/>
      <c r="WTW30" s="1469"/>
      <c r="WTX30" s="1465"/>
      <c r="WTY30" s="1466"/>
      <c r="WTZ30" s="1466"/>
      <c r="WUA30" s="1466"/>
      <c r="WUB30" s="1467"/>
      <c r="WUC30" s="1794"/>
      <c r="WUD30" s="1465"/>
      <c r="WUE30" s="1466"/>
      <c r="WUF30" s="1466"/>
      <c r="WUG30" s="1466"/>
      <c r="WUH30" s="1467"/>
      <c r="WUI30" s="1468"/>
      <c r="WUJ30" s="1466"/>
      <c r="WUK30" s="1466"/>
      <c r="WUL30" s="1466"/>
      <c r="WUM30" s="1469"/>
      <c r="WUN30" s="1465"/>
      <c r="WUO30" s="1466"/>
      <c r="WUP30" s="1466"/>
      <c r="WUQ30" s="1466"/>
      <c r="WUR30" s="1467"/>
      <c r="WUS30" s="1794"/>
      <c r="WUT30" s="1465"/>
      <c r="WUU30" s="1466"/>
      <c r="WUV30" s="1466"/>
      <c r="WUW30" s="1466"/>
      <c r="WUX30" s="1467"/>
      <c r="WUY30" s="1468"/>
      <c r="WUZ30" s="1466"/>
      <c r="WVA30" s="1466"/>
      <c r="WVB30" s="1466"/>
      <c r="WVC30" s="1469"/>
      <c r="WVD30" s="1465"/>
      <c r="WVE30" s="1466"/>
      <c r="WVF30" s="1466"/>
      <c r="WVG30" s="1466"/>
      <c r="WVH30" s="1467"/>
      <c r="WVI30" s="1794"/>
      <c r="WVJ30" s="1465"/>
      <c r="WVK30" s="1466"/>
      <c r="WVL30" s="1466"/>
      <c r="WVM30" s="1466"/>
      <c r="WVN30" s="1467"/>
      <c r="WVO30" s="1468"/>
      <c r="WVP30" s="1466"/>
      <c r="WVQ30" s="1466"/>
      <c r="WVR30" s="1466"/>
      <c r="WVS30" s="1469"/>
      <c r="WVT30" s="1465"/>
      <c r="WVU30" s="1466"/>
      <c r="WVV30" s="1466"/>
      <c r="WVW30" s="1466"/>
      <c r="WVX30" s="1467"/>
      <c r="WVY30" s="1794"/>
      <c r="WVZ30" s="1465"/>
      <c r="WWA30" s="1466"/>
      <c r="WWB30" s="1466"/>
      <c r="WWC30" s="1466"/>
      <c r="WWD30" s="1467"/>
      <c r="WWE30" s="1468"/>
      <c r="WWF30" s="1466"/>
      <c r="WWG30" s="1466"/>
      <c r="WWH30" s="1466"/>
      <c r="WWI30" s="1469"/>
      <c r="WWJ30" s="1465"/>
      <c r="WWK30" s="1466"/>
      <c r="WWL30" s="1466"/>
      <c r="WWM30" s="1466"/>
      <c r="WWN30" s="1467"/>
      <c r="WWO30" s="1794"/>
      <c r="WWP30" s="1465"/>
      <c r="WWQ30" s="1466"/>
      <c r="WWR30" s="1466"/>
      <c r="WWS30" s="1466"/>
      <c r="WWT30" s="1467"/>
      <c r="WWU30" s="1468"/>
      <c r="WWV30" s="1466"/>
      <c r="WWW30" s="1466"/>
      <c r="WWX30" s="1466"/>
      <c r="WWY30" s="1469"/>
      <c r="WWZ30" s="1465"/>
      <c r="WXA30" s="1466"/>
      <c r="WXB30" s="1466"/>
      <c r="WXC30" s="1466"/>
      <c r="WXD30" s="1467"/>
      <c r="WXE30" s="1794"/>
      <c r="WXF30" s="1465"/>
      <c r="WXG30" s="1466"/>
      <c r="WXH30" s="1466"/>
      <c r="WXI30" s="1466"/>
      <c r="WXJ30" s="1467"/>
      <c r="WXK30" s="1468"/>
      <c r="WXL30" s="1466"/>
      <c r="WXM30" s="1466"/>
      <c r="WXN30" s="1466"/>
      <c r="WXO30" s="1469"/>
      <c r="WXP30" s="1465"/>
      <c r="WXQ30" s="1466"/>
      <c r="WXR30" s="1466"/>
      <c r="WXS30" s="1466"/>
      <c r="WXT30" s="1467"/>
      <c r="WXU30" s="1794"/>
      <c r="WXV30" s="1465"/>
      <c r="WXW30" s="1466"/>
      <c r="WXX30" s="1466"/>
      <c r="WXY30" s="1466"/>
      <c r="WXZ30" s="1467"/>
      <c r="WYA30" s="1468"/>
      <c r="WYB30" s="1466"/>
      <c r="WYC30" s="1466"/>
      <c r="WYD30" s="1466"/>
      <c r="WYE30" s="1469"/>
      <c r="WYF30" s="1465"/>
      <c r="WYG30" s="1466"/>
      <c r="WYH30" s="1466"/>
      <c r="WYI30" s="1466"/>
      <c r="WYJ30" s="1467"/>
      <c r="WYK30" s="1794"/>
      <c r="WYL30" s="1465"/>
      <c r="WYM30" s="1466"/>
      <c r="WYN30" s="1466"/>
      <c r="WYO30" s="1466"/>
      <c r="WYP30" s="1467"/>
      <c r="WYQ30" s="1468"/>
      <c r="WYR30" s="1466"/>
      <c r="WYS30" s="1466"/>
      <c r="WYT30" s="1466"/>
      <c r="WYU30" s="1469"/>
      <c r="WYV30" s="1465"/>
      <c r="WYW30" s="1466"/>
      <c r="WYX30" s="1466"/>
      <c r="WYY30" s="1466"/>
      <c r="WYZ30" s="1467"/>
      <c r="WZA30" s="1794"/>
      <c r="WZB30" s="1465"/>
      <c r="WZC30" s="1466"/>
      <c r="WZD30" s="1466"/>
      <c r="WZE30" s="1466"/>
      <c r="WZF30" s="1467"/>
      <c r="WZG30" s="1468"/>
      <c r="WZH30" s="1466"/>
      <c r="WZI30" s="1466"/>
      <c r="WZJ30" s="1466"/>
      <c r="WZK30" s="1469"/>
      <c r="WZL30" s="1465"/>
      <c r="WZM30" s="1466"/>
      <c r="WZN30" s="1466"/>
      <c r="WZO30" s="1466"/>
      <c r="WZP30" s="1467"/>
      <c r="WZQ30" s="1794"/>
      <c r="WZR30" s="1465"/>
      <c r="WZS30" s="1466"/>
      <c r="WZT30" s="1466"/>
      <c r="WZU30" s="1466"/>
      <c r="WZV30" s="1467"/>
      <c r="WZW30" s="1468"/>
      <c r="WZX30" s="1466"/>
      <c r="WZY30" s="1466"/>
      <c r="WZZ30" s="1466"/>
      <c r="XAA30" s="1469"/>
      <c r="XAB30" s="1465"/>
      <c r="XAC30" s="1466"/>
      <c r="XAD30" s="1466"/>
      <c r="XAE30" s="1466"/>
      <c r="XAF30" s="1467"/>
      <c r="XAG30" s="1794"/>
      <c r="XAH30" s="1465"/>
      <c r="XAI30" s="1466"/>
      <c r="XAJ30" s="1466"/>
      <c r="XAK30" s="1466"/>
      <c r="XAL30" s="1467"/>
      <c r="XAM30" s="1468"/>
      <c r="XAN30" s="1466"/>
      <c r="XAO30" s="1466"/>
      <c r="XAP30" s="1466"/>
      <c r="XAQ30" s="1469"/>
      <c r="XAR30" s="1465"/>
      <c r="XAS30" s="1466"/>
      <c r="XAT30" s="1466"/>
      <c r="XAU30" s="1466"/>
      <c r="XAV30" s="1467"/>
      <c r="XAW30" s="1794"/>
      <c r="XAX30" s="1465"/>
      <c r="XAY30" s="1466"/>
      <c r="XAZ30" s="1466"/>
      <c r="XBA30" s="1466"/>
      <c r="XBB30" s="1467"/>
      <c r="XBC30" s="1468"/>
      <c r="XBD30" s="1466"/>
      <c r="XBE30" s="1466"/>
      <c r="XBF30" s="1466"/>
      <c r="XBG30" s="1469"/>
      <c r="XBH30" s="1465"/>
      <c r="XBI30" s="1466"/>
      <c r="XBJ30" s="1466"/>
      <c r="XBK30" s="1466"/>
      <c r="XBL30" s="1467"/>
      <c r="XBM30" s="1794"/>
      <c r="XBN30" s="1465"/>
      <c r="XBO30" s="1466"/>
      <c r="XBP30" s="1466"/>
      <c r="XBQ30" s="1466"/>
      <c r="XBR30" s="1467"/>
      <c r="XBS30" s="1468"/>
      <c r="XBT30" s="1466"/>
      <c r="XBU30" s="1466"/>
      <c r="XBV30" s="1466"/>
      <c r="XBW30" s="1469"/>
      <c r="XBX30" s="1465"/>
      <c r="XBY30" s="1466"/>
      <c r="XBZ30" s="1466"/>
      <c r="XCA30" s="1466"/>
      <c r="XCB30" s="1467"/>
      <c r="XCC30" s="1794"/>
      <c r="XCD30" s="1465"/>
      <c r="XCE30" s="1466"/>
      <c r="XCF30" s="1466"/>
      <c r="XCG30" s="1466"/>
      <c r="XCH30" s="1467"/>
      <c r="XCI30" s="1468"/>
      <c r="XCJ30" s="1466"/>
      <c r="XCK30" s="1466"/>
      <c r="XCL30" s="1466"/>
      <c r="XCM30" s="1469"/>
      <c r="XCN30" s="1465"/>
      <c r="XCO30" s="1466"/>
      <c r="XCP30" s="1466"/>
      <c r="XCQ30" s="1466"/>
      <c r="XCR30" s="1467"/>
      <c r="XCS30" s="1794"/>
      <c r="XCT30" s="1465"/>
      <c r="XCU30" s="1466"/>
      <c r="XCV30" s="1466"/>
      <c r="XCW30" s="1466"/>
      <c r="XCX30" s="1467"/>
      <c r="XCY30" s="1468"/>
      <c r="XCZ30" s="1466"/>
      <c r="XDA30" s="1466"/>
      <c r="XDB30" s="1466"/>
      <c r="XDC30" s="1469"/>
      <c r="XDD30" s="1465"/>
      <c r="XDE30" s="1466"/>
      <c r="XDF30" s="1466"/>
      <c r="XDG30" s="1466"/>
      <c r="XDH30" s="1467"/>
      <c r="XDI30" s="1794"/>
      <c r="XDJ30" s="1465"/>
      <c r="XDK30" s="1466"/>
      <c r="XDL30" s="1466"/>
      <c r="XDM30" s="1466"/>
      <c r="XDN30" s="1467"/>
      <c r="XDO30" s="1468"/>
      <c r="XDP30" s="1466"/>
      <c r="XDQ30" s="1466"/>
      <c r="XDR30" s="1466"/>
      <c r="XDS30" s="1469"/>
      <c r="XDT30" s="1465"/>
      <c r="XDU30" s="1466"/>
      <c r="XDV30" s="1466"/>
      <c r="XDW30" s="1466"/>
      <c r="XDX30" s="1467"/>
      <c r="XDY30" s="1794"/>
      <c r="XDZ30" s="1465"/>
      <c r="XEA30" s="1466"/>
      <c r="XEB30" s="1466"/>
      <c r="XEC30" s="1466"/>
      <c r="XED30" s="1467"/>
      <c r="XEE30" s="1468"/>
      <c r="XEF30" s="1466"/>
      <c r="XEG30" s="1466"/>
      <c r="XEH30" s="1466"/>
      <c r="XEI30" s="1469"/>
      <c r="XEJ30" s="1465"/>
      <c r="XEK30" s="1466"/>
      <c r="XEL30" s="1466"/>
      <c r="XEM30" s="1466"/>
      <c r="XEN30" s="1467"/>
      <c r="XEO30" s="1794"/>
      <c r="XEP30" s="1465"/>
      <c r="XEQ30" s="1466"/>
      <c r="XER30" s="1466"/>
      <c r="XES30" s="1466"/>
      <c r="XET30" s="1467"/>
      <c r="XEU30" s="1468"/>
      <c r="XEV30" s="1466"/>
      <c r="XEW30" s="1466"/>
      <c r="XEX30" s="1466"/>
      <c r="XEY30" s="1469"/>
      <c r="XEZ30" s="1465"/>
      <c r="XFA30" s="1466"/>
      <c r="XFB30" s="1466"/>
      <c r="XFC30" s="1466"/>
      <c r="XFD30" s="1467"/>
    </row>
    <row r="31" spans="1:16384" s="792" customFormat="1" ht="15.65" customHeight="1" thickTop="1">
      <c r="A31" s="1793" t="s">
        <v>345</v>
      </c>
      <c r="B31" s="5080" t="s">
        <v>346</v>
      </c>
      <c r="C31" s="5081"/>
      <c r="D31" s="5081"/>
      <c r="E31" s="5081"/>
      <c r="F31" s="5082"/>
      <c r="G31" s="5083" t="s">
        <v>347</v>
      </c>
      <c r="H31" s="5084"/>
      <c r="I31" s="5084"/>
      <c r="J31" s="5084"/>
      <c r="K31" s="5085"/>
      <c r="L31" s="5086" t="s">
        <v>348</v>
      </c>
      <c r="M31" s="5087"/>
      <c r="N31" s="5087"/>
      <c r="O31" s="5087"/>
      <c r="P31" s="5088"/>
    </row>
    <row r="32" spans="1:16384" s="790" customFormat="1" ht="15.65" customHeight="1" thickBot="1">
      <c r="A32" s="2989" t="s">
        <v>349</v>
      </c>
      <c r="B32" s="2180" t="s">
        <v>350</v>
      </c>
      <c r="C32" s="1475" t="s">
        <v>351</v>
      </c>
      <c r="D32" s="2181" t="s">
        <v>352</v>
      </c>
      <c r="E32" s="2182" t="s">
        <v>353</v>
      </c>
      <c r="F32" s="2183" t="s">
        <v>109</v>
      </c>
      <c r="G32" s="2184" t="s">
        <v>354</v>
      </c>
      <c r="H32" s="1464" t="s">
        <v>355</v>
      </c>
      <c r="I32" s="2181" t="s">
        <v>356</v>
      </c>
      <c r="J32" s="2182" t="s">
        <v>357</v>
      </c>
      <c r="K32" s="2185" t="s">
        <v>109</v>
      </c>
      <c r="L32" s="2180" t="s">
        <v>354</v>
      </c>
      <c r="M32" s="2186" t="s">
        <v>355</v>
      </c>
      <c r="N32" s="2181" t="s">
        <v>356</v>
      </c>
      <c r="O32" s="2182" t="s">
        <v>357</v>
      </c>
      <c r="P32" s="2183" t="s">
        <v>109</v>
      </c>
    </row>
    <row r="33" spans="1:16384" s="763" customFormat="1" ht="15.65" customHeight="1" thickTop="1">
      <c r="A33" s="2990" t="s">
        <v>358</v>
      </c>
      <c r="B33" s="2991">
        <v>43</v>
      </c>
      <c r="C33" s="2187">
        <v>28</v>
      </c>
      <c r="D33" s="2187">
        <v>1</v>
      </c>
      <c r="E33" s="2187">
        <v>1</v>
      </c>
      <c r="F33" s="2188">
        <v>73</v>
      </c>
      <c r="G33" s="2189">
        <v>436</v>
      </c>
      <c r="H33" s="2187">
        <v>470</v>
      </c>
      <c r="I33" s="2187">
        <v>4</v>
      </c>
      <c r="J33" s="2187">
        <v>85</v>
      </c>
      <c r="K33" s="2190">
        <v>995</v>
      </c>
      <c r="L33" s="2991">
        <v>7543</v>
      </c>
      <c r="M33" s="2187">
        <v>5034</v>
      </c>
      <c r="N33" s="2187">
        <v>76</v>
      </c>
      <c r="O33" s="2187">
        <v>1591</v>
      </c>
      <c r="P33" s="2188">
        <v>14244</v>
      </c>
    </row>
    <row r="34" spans="1:16384" s="763" customFormat="1" ht="15.65" customHeight="1">
      <c r="A34" s="2977" t="s">
        <v>359</v>
      </c>
      <c r="B34" s="2992">
        <v>19</v>
      </c>
      <c r="C34" s="2191">
        <v>5</v>
      </c>
      <c r="D34" s="2191">
        <v>0</v>
      </c>
      <c r="E34" s="2191">
        <v>0</v>
      </c>
      <c r="F34" s="2192">
        <v>24</v>
      </c>
      <c r="G34" s="2193">
        <v>92</v>
      </c>
      <c r="H34" s="2191">
        <v>70</v>
      </c>
      <c r="I34" s="2191">
        <v>0</v>
      </c>
      <c r="J34" s="2191">
        <v>0</v>
      </c>
      <c r="K34" s="2194">
        <v>162</v>
      </c>
      <c r="L34" s="2992">
        <v>1449</v>
      </c>
      <c r="M34" s="2191">
        <v>568</v>
      </c>
      <c r="N34" s="2191">
        <v>0</v>
      </c>
      <c r="O34" s="2191">
        <v>0</v>
      </c>
      <c r="P34" s="2188">
        <v>2017</v>
      </c>
    </row>
    <row r="35" spans="1:16384" s="763" customFormat="1" ht="15.65" customHeight="1">
      <c r="A35" s="2977" t="s">
        <v>360</v>
      </c>
      <c r="B35" s="2992">
        <v>120</v>
      </c>
      <c r="C35" s="2191">
        <v>10</v>
      </c>
      <c r="D35" s="2191">
        <v>0</v>
      </c>
      <c r="E35" s="2191">
        <v>2</v>
      </c>
      <c r="F35" s="2192">
        <v>132</v>
      </c>
      <c r="G35" s="2193">
        <v>941</v>
      </c>
      <c r="H35" s="2191">
        <v>133</v>
      </c>
      <c r="I35" s="2191">
        <v>0</v>
      </c>
      <c r="J35" s="2191">
        <v>74</v>
      </c>
      <c r="K35" s="2194">
        <v>1148</v>
      </c>
      <c r="L35" s="2992">
        <v>25366</v>
      </c>
      <c r="M35" s="2191">
        <v>4489</v>
      </c>
      <c r="N35" s="2191">
        <v>0</v>
      </c>
      <c r="O35" s="2191">
        <v>1800</v>
      </c>
      <c r="P35" s="2188">
        <v>31655</v>
      </c>
    </row>
    <row r="36" spans="1:16384" s="763" customFormat="1" ht="15.65" customHeight="1" thickBot="1">
      <c r="A36" s="2977" t="s">
        <v>362</v>
      </c>
      <c r="B36" s="2992">
        <v>132</v>
      </c>
      <c r="C36" s="2191">
        <v>28</v>
      </c>
      <c r="D36" s="2191">
        <v>2</v>
      </c>
      <c r="E36" s="2191">
        <v>1</v>
      </c>
      <c r="F36" s="2192">
        <v>163</v>
      </c>
      <c r="G36" s="2193">
        <v>773</v>
      </c>
      <c r="H36" s="2191">
        <v>363</v>
      </c>
      <c r="I36" s="2191">
        <v>20</v>
      </c>
      <c r="J36" s="2191">
        <v>24</v>
      </c>
      <c r="K36" s="2194">
        <v>1180</v>
      </c>
      <c r="L36" s="2992">
        <v>17333</v>
      </c>
      <c r="M36" s="2191">
        <v>5950</v>
      </c>
      <c r="N36" s="2191">
        <v>477</v>
      </c>
      <c r="O36" s="2191">
        <v>394</v>
      </c>
      <c r="P36" s="2188">
        <v>24154</v>
      </c>
    </row>
    <row r="37" spans="1:16384" s="763" customFormat="1" ht="15.65" customHeight="1" thickTop="1" thickBot="1">
      <c r="A37" s="1794" t="s">
        <v>363</v>
      </c>
      <c r="B37" s="1465">
        <v>314</v>
      </c>
      <c r="C37" s="1466">
        <v>71</v>
      </c>
      <c r="D37" s="1466">
        <v>3</v>
      </c>
      <c r="E37" s="1466">
        <v>4</v>
      </c>
      <c r="F37" s="1467">
        <v>392</v>
      </c>
      <c r="G37" s="1468">
        <v>2242</v>
      </c>
      <c r="H37" s="1466">
        <v>1036</v>
      </c>
      <c r="I37" s="1466">
        <v>24</v>
      </c>
      <c r="J37" s="1466">
        <v>183</v>
      </c>
      <c r="K37" s="1469">
        <v>3485</v>
      </c>
      <c r="L37" s="1465">
        <v>51691</v>
      </c>
      <c r="M37" s="1466">
        <v>16041</v>
      </c>
      <c r="N37" s="1466">
        <v>553</v>
      </c>
      <c r="O37" s="1466">
        <v>3785</v>
      </c>
      <c r="P37" s="1467">
        <v>72070</v>
      </c>
    </row>
    <row r="38" spans="1:16384" s="763" customFormat="1" ht="15.65" customHeight="1" thickTop="1">
      <c r="A38" s="1795"/>
      <c r="B38" s="1792" t="s">
        <v>769</v>
      </c>
      <c r="C38" s="1454"/>
      <c r="D38" s="1454"/>
      <c r="E38" s="1454"/>
      <c r="F38" s="1454"/>
      <c r="G38" s="1454"/>
      <c r="H38" s="1454"/>
      <c r="I38" s="1454"/>
      <c r="J38" s="1454"/>
      <c r="K38" s="1454"/>
      <c r="L38" s="1454"/>
      <c r="M38" s="1454"/>
      <c r="N38" s="1454"/>
      <c r="O38" s="1454"/>
      <c r="P38" s="2993"/>
    </row>
    <row r="39" spans="1:16384" s="610" customFormat="1" ht="15.65" customHeight="1" thickBot="1">
      <c r="A39" s="1795"/>
      <c r="B39" s="1792"/>
      <c r="C39" s="1454"/>
      <c r="D39" s="1454"/>
      <c r="E39" s="1454"/>
      <c r="F39" s="1454"/>
      <c r="G39" s="1454"/>
      <c r="H39" s="1454"/>
      <c r="I39" s="1454"/>
      <c r="J39" s="1454"/>
      <c r="K39" s="1454"/>
      <c r="L39" s="1454"/>
      <c r="M39" s="1454"/>
      <c r="N39" s="1454"/>
      <c r="O39" s="1454"/>
      <c r="P39" s="2993"/>
    </row>
    <row r="40" spans="1:16384" s="782" customFormat="1" ht="15.65" customHeight="1" thickTop="1" thickBot="1">
      <c r="A40" s="783" t="s">
        <v>768</v>
      </c>
      <c r="B40" s="784"/>
      <c r="C40" s="785"/>
      <c r="D40" s="786"/>
      <c r="E40" s="787"/>
      <c r="F40" s="785"/>
      <c r="G40" s="785"/>
      <c r="H40" s="788"/>
      <c r="I40" s="785"/>
      <c r="J40" s="789"/>
      <c r="K40" s="789"/>
      <c r="L40" s="789"/>
      <c r="M40" s="789"/>
      <c r="N40" s="789"/>
      <c r="O40" s="789"/>
      <c r="P40" s="2988"/>
      <c r="Q40" s="1798"/>
      <c r="R40" s="1799"/>
      <c r="S40" s="1799"/>
      <c r="T40" s="1799"/>
      <c r="U40" s="1799"/>
      <c r="V40" s="1799"/>
      <c r="W40" s="1799"/>
      <c r="X40" s="1799"/>
      <c r="Y40" s="1799"/>
      <c r="Z40" s="1799"/>
      <c r="AA40" s="1799"/>
      <c r="AB40" s="1799"/>
      <c r="AC40" s="1799"/>
      <c r="AD40" s="1799"/>
      <c r="AE40" s="1799"/>
      <c r="AF40" s="1799"/>
      <c r="AG40" s="1798"/>
      <c r="AH40" s="1799"/>
      <c r="AI40" s="1799"/>
      <c r="AJ40" s="1799"/>
      <c r="AK40" s="1799"/>
      <c r="AL40" s="1799"/>
      <c r="AM40" s="1799"/>
      <c r="AN40" s="1799"/>
      <c r="AO40" s="1799"/>
      <c r="AP40" s="1799"/>
      <c r="AQ40" s="1799"/>
      <c r="AR40" s="1799"/>
      <c r="AS40" s="1799"/>
      <c r="AT40" s="1799"/>
      <c r="AU40" s="1799"/>
      <c r="AV40" s="1799"/>
      <c r="AW40" s="1798"/>
      <c r="AX40" s="1799"/>
      <c r="AY40" s="1799"/>
      <c r="AZ40" s="1799"/>
      <c r="BA40" s="1799"/>
      <c r="BB40" s="1799"/>
      <c r="BC40" s="1799"/>
      <c r="BD40" s="1799"/>
      <c r="BE40" s="1799"/>
      <c r="BF40" s="1799"/>
      <c r="BG40" s="1799"/>
      <c r="BH40" s="1799"/>
      <c r="BI40" s="1799"/>
      <c r="BJ40" s="1799"/>
      <c r="BK40" s="1799"/>
      <c r="BL40" s="1799"/>
      <c r="BM40" s="1798"/>
      <c r="BN40" s="1799"/>
      <c r="BO40" s="1799"/>
      <c r="BP40" s="1799"/>
      <c r="BQ40" s="1799"/>
      <c r="BR40" s="1799"/>
      <c r="BS40" s="1799"/>
      <c r="BT40" s="1799"/>
      <c r="BU40" s="1799"/>
      <c r="BV40" s="1799"/>
      <c r="BW40" s="1799"/>
      <c r="BX40" s="1799"/>
      <c r="BY40" s="1799"/>
      <c r="BZ40" s="1799"/>
      <c r="CA40" s="1799"/>
      <c r="CB40" s="1799"/>
      <c r="CC40" s="1798"/>
      <c r="CD40" s="1799"/>
      <c r="CE40" s="1799"/>
      <c r="CF40" s="1799"/>
      <c r="CG40" s="1799"/>
      <c r="CH40" s="1799"/>
      <c r="CI40" s="1799"/>
      <c r="CJ40" s="1799"/>
      <c r="CK40" s="1799"/>
      <c r="CL40" s="1799"/>
      <c r="CM40" s="1799"/>
      <c r="CN40" s="1799"/>
      <c r="CO40" s="1799"/>
      <c r="CP40" s="1799"/>
      <c r="CQ40" s="1799"/>
      <c r="CR40" s="1799"/>
      <c r="CS40" s="1798"/>
      <c r="CT40" s="1799"/>
      <c r="CU40" s="1799"/>
      <c r="CV40" s="1799"/>
      <c r="CW40" s="1799"/>
      <c r="CX40" s="1799"/>
      <c r="CY40" s="1799"/>
      <c r="CZ40" s="1799"/>
      <c r="DA40" s="1799"/>
      <c r="DB40" s="1799"/>
      <c r="DC40" s="1799"/>
      <c r="DD40" s="1799"/>
      <c r="DE40" s="1799"/>
      <c r="DF40" s="1799"/>
      <c r="DG40" s="1799"/>
      <c r="DH40" s="1799"/>
      <c r="DI40" s="1798"/>
      <c r="DJ40" s="1799"/>
      <c r="DK40" s="1799"/>
      <c r="DL40" s="1799"/>
      <c r="DM40" s="1799"/>
      <c r="DN40" s="1799"/>
      <c r="DO40" s="1799"/>
      <c r="DP40" s="1799"/>
      <c r="DQ40" s="1799"/>
      <c r="DR40" s="1799"/>
      <c r="DS40" s="1799"/>
      <c r="DT40" s="1799"/>
      <c r="DU40" s="1799"/>
      <c r="DV40" s="1799"/>
      <c r="DW40" s="1799"/>
      <c r="DX40" s="1799"/>
      <c r="DY40" s="1798"/>
      <c r="DZ40" s="1799"/>
      <c r="EA40" s="1799"/>
      <c r="EB40" s="1799"/>
      <c r="EC40" s="1799"/>
      <c r="ED40" s="1799"/>
      <c r="EE40" s="1799"/>
      <c r="EF40" s="1799"/>
      <c r="EG40" s="1799"/>
      <c r="EH40" s="1799"/>
      <c r="EI40" s="1799"/>
      <c r="EJ40" s="1799"/>
      <c r="EK40" s="1799"/>
      <c r="EL40" s="1799"/>
      <c r="EM40" s="1799"/>
      <c r="EN40" s="1799"/>
      <c r="EO40" s="1798"/>
      <c r="EP40" s="1799"/>
      <c r="EQ40" s="1799"/>
      <c r="ER40" s="1799"/>
      <c r="ES40" s="1799"/>
      <c r="ET40" s="1799"/>
      <c r="EU40" s="1799"/>
      <c r="EV40" s="1799"/>
      <c r="EW40" s="1799"/>
      <c r="EX40" s="1799"/>
      <c r="EY40" s="1799"/>
      <c r="EZ40" s="1799"/>
      <c r="FA40" s="1799"/>
      <c r="FB40" s="1799"/>
      <c r="FC40" s="1799"/>
      <c r="FD40" s="1799"/>
      <c r="FE40" s="1798"/>
      <c r="FF40" s="1799"/>
      <c r="FG40" s="1799"/>
      <c r="FH40" s="1799"/>
      <c r="FI40" s="1799"/>
      <c r="FJ40" s="1799"/>
      <c r="FK40" s="1799"/>
      <c r="FL40" s="1799"/>
      <c r="FM40" s="1799"/>
      <c r="FN40" s="1799"/>
      <c r="FO40" s="1799"/>
      <c r="FP40" s="1799"/>
      <c r="FQ40" s="1799"/>
      <c r="FR40" s="1799"/>
      <c r="FS40" s="1799"/>
      <c r="FT40" s="1799"/>
      <c r="FU40" s="1798"/>
      <c r="FV40" s="1799"/>
      <c r="FW40" s="1799"/>
      <c r="FX40" s="1799"/>
      <c r="FY40" s="1799"/>
      <c r="FZ40" s="1799"/>
      <c r="GA40" s="1799"/>
      <c r="GB40" s="1799"/>
      <c r="GC40" s="1799"/>
      <c r="GD40" s="1799"/>
      <c r="GE40" s="1799"/>
      <c r="GF40" s="1799"/>
      <c r="GG40" s="1799"/>
      <c r="GH40" s="1799"/>
      <c r="GI40" s="1799"/>
      <c r="GJ40" s="1799"/>
      <c r="GK40" s="1798"/>
      <c r="GL40" s="1799"/>
      <c r="GM40" s="1799"/>
      <c r="GN40" s="1799"/>
      <c r="GO40" s="1799"/>
      <c r="GP40" s="1799"/>
      <c r="GQ40" s="1799"/>
      <c r="GR40" s="1799"/>
      <c r="GS40" s="1799"/>
      <c r="GT40" s="1799"/>
      <c r="GU40" s="1799"/>
      <c r="GV40" s="1799"/>
      <c r="GW40" s="1799"/>
      <c r="GX40" s="1799"/>
      <c r="GY40" s="1799"/>
      <c r="GZ40" s="1799"/>
      <c r="HA40" s="1798"/>
      <c r="HB40" s="1799"/>
      <c r="HC40" s="1799"/>
      <c r="HD40" s="1799"/>
      <c r="HE40" s="1799"/>
      <c r="HF40" s="1799"/>
      <c r="HG40" s="1799"/>
      <c r="HH40" s="1799"/>
      <c r="HI40" s="1799"/>
      <c r="HJ40" s="1799"/>
      <c r="HK40" s="1799"/>
      <c r="HL40" s="1799"/>
      <c r="HM40" s="1799"/>
      <c r="HN40" s="1799"/>
      <c r="HO40" s="1799"/>
      <c r="HP40" s="1799"/>
      <c r="HQ40" s="1798"/>
      <c r="HR40" s="1799"/>
      <c r="HS40" s="1799"/>
      <c r="HT40" s="1799"/>
      <c r="HU40" s="1799"/>
      <c r="HV40" s="1799"/>
      <c r="HW40" s="1799"/>
      <c r="HX40" s="1799"/>
      <c r="HY40" s="1799"/>
      <c r="HZ40" s="1799"/>
      <c r="IA40" s="1799"/>
      <c r="IB40" s="1799"/>
      <c r="IC40" s="1799"/>
      <c r="ID40" s="1799"/>
      <c r="IE40" s="1799"/>
      <c r="IF40" s="1799"/>
      <c r="IG40" s="1798"/>
      <c r="IH40" s="1799"/>
      <c r="II40" s="1799"/>
      <c r="IJ40" s="1799"/>
      <c r="IK40" s="1799"/>
      <c r="IL40" s="1799"/>
      <c r="IM40" s="1799"/>
      <c r="IN40" s="1799"/>
      <c r="IO40" s="1799"/>
      <c r="IP40" s="1799"/>
      <c r="IQ40" s="1799"/>
      <c r="IR40" s="1799"/>
      <c r="IS40" s="1799"/>
      <c r="IT40" s="1799"/>
      <c r="IU40" s="1799"/>
      <c r="IV40" s="1799"/>
      <c r="IW40" s="1798"/>
      <c r="IX40" s="1799"/>
      <c r="IY40" s="1799"/>
      <c r="IZ40" s="1799"/>
      <c r="JA40" s="1799"/>
      <c r="JB40" s="1799"/>
      <c r="JC40" s="1799"/>
      <c r="JD40" s="1799"/>
      <c r="JE40" s="1799"/>
      <c r="JF40" s="1799"/>
      <c r="JG40" s="1799"/>
      <c r="JH40" s="1799"/>
      <c r="JI40" s="1799"/>
      <c r="JJ40" s="1799"/>
      <c r="JK40" s="1799"/>
      <c r="JL40" s="1799"/>
      <c r="JM40" s="1798"/>
      <c r="JN40" s="1799"/>
      <c r="JO40" s="1799"/>
      <c r="JP40" s="1799"/>
      <c r="JQ40" s="1799"/>
      <c r="JR40" s="1799"/>
      <c r="JS40" s="1799"/>
      <c r="JT40" s="1799"/>
      <c r="JU40" s="1799"/>
      <c r="JV40" s="1799"/>
      <c r="JW40" s="1799"/>
      <c r="JX40" s="1799"/>
      <c r="JY40" s="1799"/>
      <c r="JZ40" s="1799"/>
      <c r="KA40" s="1799"/>
      <c r="KB40" s="1799"/>
      <c r="KC40" s="1798"/>
      <c r="KD40" s="1799"/>
      <c r="KE40" s="1799"/>
      <c r="KF40" s="1799"/>
      <c r="KG40" s="1799"/>
      <c r="KH40" s="1799"/>
      <c r="KI40" s="1799"/>
      <c r="KJ40" s="1799"/>
      <c r="KK40" s="1799"/>
      <c r="KL40" s="1799"/>
      <c r="KM40" s="1799"/>
      <c r="KN40" s="1799"/>
      <c r="KO40" s="1799"/>
      <c r="KP40" s="1799"/>
      <c r="KQ40" s="1799"/>
      <c r="KR40" s="1799"/>
      <c r="KS40" s="1798"/>
      <c r="KT40" s="1799"/>
      <c r="KU40" s="1799"/>
      <c r="KV40" s="1799"/>
      <c r="KW40" s="1799"/>
      <c r="KX40" s="1799"/>
      <c r="KY40" s="1799"/>
      <c r="KZ40" s="1799"/>
      <c r="LA40" s="1799"/>
      <c r="LB40" s="1799"/>
      <c r="LC40" s="1799"/>
      <c r="LD40" s="1799"/>
      <c r="LE40" s="1799"/>
      <c r="LF40" s="1799"/>
      <c r="LG40" s="1799"/>
      <c r="LH40" s="1799"/>
      <c r="LI40" s="1798"/>
      <c r="LJ40" s="1799"/>
      <c r="LK40" s="1799"/>
      <c r="LL40" s="1799"/>
      <c r="LM40" s="1799"/>
      <c r="LN40" s="1799"/>
      <c r="LO40" s="1799"/>
      <c r="LP40" s="1799"/>
      <c r="LQ40" s="1799"/>
      <c r="LR40" s="1799"/>
      <c r="LS40" s="1799"/>
      <c r="LT40" s="1799"/>
      <c r="LU40" s="1799"/>
      <c r="LV40" s="1799"/>
      <c r="LW40" s="1799"/>
      <c r="LX40" s="1799"/>
      <c r="LY40" s="1798"/>
      <c r="LZ40" s="1799"/>
      <c r="MA40" s="1799"/>
      <c r="MB40" s="1799"/>
      <c r="MC40" s="1799"/>
      <c r="MD40" s="1799"/>
      <c r="ME40" s="1799"/>
      <c r="MF40" s="1799"/>
      <c r="MG40" s="1799"/>
      <c r="MH40" s="1799"/>
      <c r="MI40" s="1799"/>
      <c r="MJ40" s="1799"/>
      <c r="MK40" s="1799"/>
      <c r="ML40" s="1799"/>
      <c r="MM40" s="1799"/>
      <c r="MN40" s="1799"/>
      <c r="MO40" s="1798"/>
      <c r="MP40" s="1799"/>
      <c r="MQ40" s="1799"/>
      <c r="MR40" s="1799"/>
      <c r="MS40" s="1799"/>
      <c r="MT40" s="1799"/>
      <c r="MU40" s="1799"/>
      <c r="MV40" s="1799"/>
      <c r="MW40" s="1799"/>
      <c r="MX40" s="1799"/>
      <c r="MY40" s="1799"/>
      <c r="MZ40" s="1799"/>
      <c r="NA40" s="1799"/>
      <c r="NB40" s="1799"/>
      <c r="NC40" s="1799"/>
      <c r="ND40" s="1799"/>
      <c r="NE40" s="1798"/>
      <c r="NF40" s="1799"/>
      <c r="NG40" s="1799"/>
      <c r="NH40" s="1799"/>
      <c r="NI40" s="1799"/>
      <c r="NJ40" s="1799"/>
      <c r="NK40" s="1799"/>
      <c r="NL40" s="1799"/>
      <c r="NM40" s="1799"/>
      <c r="NN40" s="1799"/>
      <c r="NO40" s="1799"/>
      <c r="NP40" s="1799"/>
      <c r="NQ40" s="1799"/>
      <c r="NR40" s="1799"/>
      <c r="NS40" s="1799"/>
      <c r="NT40" s="1799"/>
      <c r="NU40" s="1798"/>
      <c r="NV40" s="1799"/>
      <c r="NW40" s="1799"/>
      <c r="NX40" s="1799"/>
      <c r="NY40" s="1799"/>
      <c r="NZ40" s="1799"/>
      <c r="OA40" s="1799"/>
      <c r="OB40" s="1799"/>
      <c r="OC40" s="1799"/>
      <c r="OD40" s="1799"/>
      <c r="OE40" s="1799"/>
      <c r="OF40" s="1799"/>
      <c r="OG40" s="1799"/>
      <c r="OH40" s="1799"/>
      <c r="OI40" s="1799"/>
      <c r="OJ40" s="1799"/>
      <c r="OK40" s="1798"/>
      <c r="OL40" s="1799"/>
      <c r="OM40" s="1799"/>
      <c r="ON40" s="1799"/>
      <c r="OO40" s="1799"/>
      <c r="OP40" s="1799"/>
      <c r="OQ40" s="1799"/>
      <c r="OR40" s="1799"/>
      <c r="OS40" s="1799"/>
      <c r="OT40" s="1799"/>
      <c r="OU40" s="1799"/>
      <c r="OV40" s="1799"/>
      <c r="OW40" s="1799"/>
      <c r="OX40" s="1799"/>
      <c r="OY40" s="1799"/>
      <c r="OZ40" s="1799"/>
      <c r="PA40" s="1798"/>
      <c r="PB40" s="1799"/>
      <c r="PC40" s="1799"/>
      <c r="PD40" s="1799"/>
      <c r="PE40" s="1799"/>
      <c r="PF40" s="1799"/>
      <c r="PG40" s="1799"/>
      <c r="PH40" s="1799"/>
      <c r="PI40" s="1799"/>
      <c r="PJ40" s="1799"/>
      <c r="PK40" s="1799"/>
      <c r="PL40" s="1799"/>
      <c r="PM40" s="1799"/>
      <c r="PN40" s="1799"/>
      <c r="PO40" s="1799"/>
      <c r="PP40" s="1799"/>
      <c r="PQ40" s="1798"/>
      <c r="PR40" s="1799"/>
      <c r="PS40" s="1799"/>
      <c r="PT40" s="1799"/>
      <c r="PU40" s="1799"/>
      <c r="PV40" s="1799"/>
      <c r="PW40" s="1799"/>
      <c r="PX40" s="1799"/>
      <c r="PY40" s="1799"/>
      <c r="PZ40" s="1799"/>
      <c r="QA40" s="1799"/>
      <c r="QB40" s="1799"/>
      <c r="QC40" s="1799"/>
      <c r="QD40" s="1799"/>
      <c r="QE40" s="1799"/>
      <c r="QF40" s="1796"/>
      <c r="QG40" s="1794"/>
      <c r="QH40" s="1465"/>
      <c r="QI40" s="1466"/>
      <c r="QJ40" s="1466"/>
      <c r="QK40" s="1466"/>
      <c r="QL40" s="1467"/>
      <c r="QM40" s="1468"/>
      <c r="QN40" s="1466"/>
      <c r="QO40" s="1466"/>
      <c r="QP40" s="1466"/>
      <c r="QQ40" s="1469"/>
      <c r="QR40" s="1465"/>
      <c r="QS40" s="1466"/>
      <c r="QT40" s="1466"/>
      <c r="QU40" s="1466"/>
      <c r="QV40" s="1467"/>
      <c r="QW40" s="1794"/>
      <c r="QX40" s="1465"/>
      <c r="QY40" s="1466"/>
      <c r="QZ40" s="1466"/>
      <c r="RA40" s="1466"/>
      <c r="RB40" s="1467"/>
      <c r="RC40" s="1468"/>
      <c r="RD40" s="1466"/>
      <c r="RE40" s="1466"/>
      <c r="RF40" s="1466"/>
      <c r="RG40" s="1469"/>
      <c r="RH40" s="1465"/>
      <c r="RI40" s="1466"/>
      <c r="RJ40" s="1466"/>
      <c r="RK40" s="1466"/>
      <c r="RL40" s="1467"/>
      <c r="RM40" s="1794"/>
      <c r="RN40" s="1465"/>
      <c r="RO40" s="1466"/>
      <c r="RP40" s="1466"/>
      <c r="RQ40" s="1466"/>
      <c r="RR40" s="1467"/>
      <c r="RS40" s="1468"/>
      <c r="RT40" s="1466"/>
      <c r="RU40" s="1466"/>
      <c r="RV40" s="1466"/>
      <c r="RW40" s="1469"/>
      <c r="RX40" s="1465"/>
      <c r="RY40" s="1466"/>
      <c r="RZ40" s="1466"/>
      <c r="SA40" s="1466"/>
      <c r="SB40" s="1467"/>
      <c r="SC40" s="1794"/>
      <c r="SD40" s="1465"/>
      <c r="SE40" s="1466"/>
      <c r="SF40" s="1466"/>
      <c r="SG40" s="1466"/>
      <c r="SH40" s="1467"/>
      <c r="SI40" s="1468"/>
      <c r="SJ40" s="1466"/>
      <c r="SK40" s="1466"/>
      <c r="SL40" s="1466"/>
      <c r="SM40" s="1469"/>
      <c r="SN40" s="1465"/>
      <c r="SO40" s="1466"/>
      <c r="SP40" s="1466"/>
      <c r="SQ40" s="1466"/>
      <c r="SR40" s="1467"/>
      <c r="SS40" s="1794"/>
      <c r="ST40" s="1465"/>
      <c r="SU40" s="1466"/>
      <c r="SV40" s="1466"/>
      <c r="SW40" s="1466"/>
      <c r="SX40" s="1467"/>
      <c r="SY40" s="1468"/>
      <c r="SZ40" s="1466"/>
      <c r="TA40" s="1466"/>
      <c r="TB40" s="1466"/>
      <c r="TC40" s="1469"/>
      <c r="TD40" s="1465"/>
      <c r="TE40" s="1466"/>
      <c r="TF40" s="1466"/>
      <c r="TG40" s="1466"/>
      <c r="TH40" s="1467"/>
      <c r="TI40" s="1794"/>
      <c r="TJ40" s="1465"/>
      <c r="TK40" s="1466"/>
      <c r="TL40" s="1466"/>
      <c r="TM40" s="1466"/>
      <c r="TN40" s="1467"/>
      <c r="TO40" s="1468"/>
      <c r="TP40" s="1466"/>
      <c r="TQ40" s="1466"/>
      <c r="TR40" s="1466"/>
      <c r="TS40" s="1469"/>
      <c r="TT40" s="1465"/>
      <c r="TU40" s="1466"/>
      <c r="TV40" s="1466"/>
      <c r="TW40" s="1466"/>
      <c r="TX40" s="1467"/>
      <c r="TY40" s="1794"/>
      <c r="TZ40" s="1465"/>
      <c r="UA40" s="1466"/>
      <c r="UB40" s="1466"/>
      <c r="UC40" s="1466"/>
      <c r="UD40" s="1467"/>
      <c r="UE40" s="1468"/>
      <c r="UF40" s="1466"/>
      <c r="UG40" s="1466"/>
      <c r="UH40" s="1466"/>
      <c r="UI40" s="1469"/>
      <c r="UJ40" s="1465"/>
      <c r="UK40" s="1466"/>
      <c r="UL40" s="1466"/>
      <c r="UM40" s="1466"/>
      <c r="UN40" s="1467"/>
      <c r="UO40" s="1794"/>
      <c r="UP40" s="1465"/>
      <c r="UQ40" s="1466"/>
      <c r="UR40" s="1466"/>
      <c r="US40" s="1466"/>
      <c r="UT40" s="1467"/>
      <c r="UU40" s="1468"/>
      <c r="UV40" s="1466"/>
      <c r="UW40" s="1466"/>
      <c r="UX40" s="1466"/>
      <c r="UY40" s="1469"/>
      <c r="UZ40" s="1465"/>
      <c r="VA40" s="1466"/>
      <c r="VB40" s="1466"/>
      <c r="VC40" s="1466"/>
      <c r="VD40" s="1467"/>
      <c r="VE40" s="1794"/>
      <c r="VF40" s="1465"/>
      <c r="VG40" s="1466"/>
      <c r="VH40" s="1466"/>
      <c r="VI40" s="1466"/>
      <c r="VJ40" s="1467"/>
      <c r="VK40" s="1468"/>
      <c r="VL40" s="1466"/>
      <c r="VM40" s="1466"/>
      <c r="VN40" s="1466"/>
      <c r="VO40" s="1469"/>
      <c r="VP40" s="1465"/>
      <c r="VQ40" s="1466"/>
      <c r="VR40" s="1466"/>
      <c r="VS40" s="1466"/>
      <c r="VT40" s="1467"/>
      <c r="VU40" s="1794"/>
      <c r="VV40" s="1465"/>
      <c r="VW40" s="1466"/>
      <c r="VX40" s="1466"/>
      <c r="VY40" s="1466"/>
      <c r="VZ40" s="1467"/>
      <c r="WA40" s="1468"/>
      <c r="WB40" s="1466"/>
      <c r="WC40" s="1466"/>
      <c r="WD40" s="1466"/>
      <c r="WE40" s="1469"/>
      <c r="WF40" s="1465"/>
      <c r="WG40" s="1466"/>
      <c r="WH40" s="1466"/>
      <c r="WI40" s="1466"/>
      <c r="WJ40" s="1467"/>
      <c r="WK40" s="1794"/>
      <c r="WL40" s="1465"/>
      <c r="WM40" s="1466"/>
      <c r="WN40" s="1466"/>
      <c r="WO40" s="1466"/>
      <c r="WP40" s="1467"/>
      <c r="WQ40" s="1468"/>
      <c r="WR40" s="1466"/>
      <c r="WS40" s="1466"/>
      <c r="WT40" s="1466"/>
      <c r="WU40" s="1469"/>
      <c r="WV40" s="1465"/>
      <c r="WW40" s="1466"/>
      <c r="WX40" s="1466"/>
      <c r="WY40" s="1466"/>
      <c r="WZ40" s="1467"/>
      <c r="XA40" s="1794"/>
      <c r="XB40" s="1465"/>
      <c r="XC40" s="1466"/>
      <c r="XD40" s="1466"/>
      <c r="XE40" s="1466"/>
      <c r="XF40" s="1467"/>
      <c r="XG40" s="1468"/>
      <c r="XH40" s="1466"/>
      <c r="XI40" s="1466"/>
      <c r="XJ40" s="1466"/>
      <c r="XK40" s="1469"/>
      <c r="XL40" s="1465"/>
      <c r="XM40" s="1466"/>
      <c r="XN40" s="1466"/>
      <c r="XO40" s="1466"/>
      <c r="XP40" s="1467"/>
      <c r="XQ40" s="1794"/>
      <c r="XR40" s="1465"/>
      <c r="XS40" s="1466"/>
      <c r="XT40" s="1466"/>
      <c r="XU40" s="1466"/>
      <c r="XV40" s="1467"/>
      <c r="XW40" s="1468"/>
      <c r="XX40" s="1466"/>
      <c r="XY40" s="1466"/>
      <c r="XZ40" s="1466"/>
      <c r="YA40" s="1469"/>
      <c r="YB40" s="1465"/>
      <c r="YC40" s="1466"/>
      <c r="YD40" s="1466"/>
      <c r="YE40" s="1466"/>
      <c r="YF40" s="1467"/>
      <c r="YG40" s="1794"/>
      <c r="YH40" s="1465"/>
      <c r="YI40" s="1466"/>
      <c r="YJ40" s="1466"/>
      <c r="YK40" s="1466"/>
      <c r="YL40" s="1467"/>
      <c r="YM40" s="1468"/>
      <c r="YN40" s="1466"/>
      <c r="YO40" s="1466"/>
      <c r="YP40" s="1466"/>
      <c r="YQ40" s="1469"/>
      <c r="YR40" s="1465"/>
      <c r="YS40" s="1466"/>
      <c r="YT40" s="1466"/>
      <c r="YU40" s="1466"/>
      <c r="YV40" s="1467"/>
      <c r="YW40" s="1794"/>
      <c r="YX40" s="1465"/>
      <c r="YY40" s="1466"/>
      <c r="YZ40" s="1466"/>
      <c r="ZA40" s="1466"/>
      <c r="ZB40" s="1467"/>
      <c r="ZC40" s="1468"/>
      <c r="ZD40" s="1466"/>
      <c r="ZE40" s="1466"/>
      <c r="ZF40" s="1466"/>
      <c r="ZG40" s="1469"/>
      <c r="ZH40" s="1465"/>
      <c r="ZI40" s="1466"/>
      <c r="ZJ40" s="1466"/>
      <c r="ZK40" s="1466"/>
      <c r="ZL40" s="1467"/>
      <c r="ZM40" s="1794"/>
      <c r="ZN40" s="1465"/>
      <c r="ZO40" s="1466"/>
      <c r="ZP40" s="1466"/>
      <c r="ZQ40" s="1466"/>
      <c r="ZR40" s="1467"/>
      <c r="ZS40" s="1468"/>
      <c r="ZT40" s="1466"/>
      <c r="ZU40" s="1466"/>
      <c r="ZV40" s="1466"/>
      <c r="ZW40" s="1469"/>
      <c r="ZX40" s="1465"/>
      <c r="ZY40" s="1466"/>
      <c r="ZZ40" s="1466"/>
      <c r="AAA40" s="1466"/>
      <c r="AAB40" s="1467"/>
      <c r="AAC40" s="1794"/>
      <c r="AAD40" s="1465"/>
      <c r="AAE40" s="1466"/>
      <c r="AAF40" s="1466"/>
      <c r="AAG40" s="1466"/>
      <c r="AAH40" s="1467"/>
      <c r="AAI40" s="1468"/>
      <c r="AAJ40" s="1466"/>
      <c r="AAK40" s="1466"/>
      <c r="AAL40" s="1466"/>
      <c r="AAM40" s="1469"/>
      <c r="AAN40" s="1465"/>
      <c r="AAO40" s="1466"/>
      <c r="AAP40" s="1466"/>
      <c r="AAQ40" s="1466"/>
      <c r="AAR40" s="1467"/>
      <c r="AAS40" s="1794"/>
      <c r="AAT40" s="1465"/>
      <c r="AAU40" s="1466"/>
      <c r="AAV40" s="1466"/>
      <c r="AAW40" s="1466"/>
      <c r="AAX40" s="1467"/>
      <c r="AAY40" s="1468"/>
      <c r="AAZ40" s="1466"/>
      <c r="ABA40" s="1466"/>
      <c r="ABB40" s="1466"/>
      <c r="ABC40" s="1469"/>
      <c r="ABD40" s="1465"/>
      <c r="ABE40" s="1466"/>
      <c r="ABF40" s="1466"/>
      <c r="ABG40" s="1466"/>
      <c r="ABH40" s="1467"/>
      <c r="ABI40" s="1794"/>
      <c r="ABJ40" s="1465"/>
      <c r="ABK40" s="1466"/>
      <c r="ABL40" s="1466"/>
      <c r="ABM40" s="1466"/>
      <c r="ABN40" s="1467"/>
      <c r="ABO40" s="1468"/>
      <c r="ABP40" s="1466"/>
      <c r="ABQ40" s="1466"/>
      <c r="ABR40" s="1466"/>
      <c r="ABS40" s="1469"/>
      <c r="ABT40" s="1465"/>
      <c r="ABU40" s="1466"/>
      <c r="ABV40" s="1466"/>
      <c r="ABW40" s="1466"/>
      <c r="ABX40" s="1467"/>
      <c r="ABY40" s="1794"/>
      <c r="ABZ40" s="1465"/>
      <c r="ACA40" s="1466"/>
      <c r="ACB40" s="1466"/>
      <c r="ACC40" s="1466"/>
      <c r="ACD40" s="1467"/>
      <c r="ACE40" s="1468"/>
      <c r="ACF40" s="1466"/>
      <c r="ACG40" s="1466"/>
      <c r="ACH40" s="1466"/>
      <c r="ACI40" s="1469"/>
      <c r="ACJ40" s="1465"/>
      <c r="ACK40" s="1466"/>
      <c r="ACL40" s="1466"/>
      <c r="ACM40" s="1466"/>
      <c r="ACN40" s="1467"/>
      <c r="ACO40" s="1794"/>
      <c r="ACP40" s="1465"/>
      <c r="ACQ40" s="1466"/>
      <c r="ACR40" s="1466"/>
      <c r="ACS40" s="1466"/>
      <c r="ACT40" s="1467"/>
      <c r="ACU40" s="1468"/>
      <c r="ACV40" s="1466"/>
      <c r="ACW40" s="1466"/>
      <c r="ACX40" s="1466"/>
      <c r="ACY40" s="1469"/>
      <c r="ACZ40" s="1465"/>
      <c r="ADA40" s="1466"/>
      <c r="ADB40" s="1466"/>
      <c r="ADC40" s="1466"/>
      <c r="ADD40" s="1467"/>
      <c r="ADE40" s="1794"/>
      <c r="ADF40" s="1465"/>
      <c r="ADG40" s="1466"/>
      <c r="ADH40" s="1466"/>
      <c r="ADI40" s="1466"/>
      <c r="ADJ40" s="1467"/>
      <c r="ADK40" s="1468"/>
      <c r="ADL40" s="1466"/>
      <c r="ADM40" s="1466"/>
      <c r="ADN40" s="1466"/>
      <c r="ADO40" s="1469"/>
      <c r="ADP40" s="1465"/>
      <c r="ADQ40" s="1466"/>
      <c r="ADR40" s="1466"/>
      <c r="ADS40" s="1466"/>
      <c r="ADT40" s="1467"/>
      <c r="ADU40" s="1794"/>
      <c r="ADV40" s="1465"/>
      <c r="ADW40" s="1466"/>
      <c r="ADX40" s="1466"/>
      <c r="ADY40" s="1466"/>
      <c r="ADZ40" s="1467"/>
      <c r="AEA40" s="1468"/>
      <c r="AEB40" s="1466"/>
      <c r="AEC40" s="1466"/>
      <c r="AED40" s="1466"/>
      <c r="AEE40" s="1469"/>
      <c r="AEF40" s="1465"/>
      <c r="AEG40" s="1466"/>
      <c r="AEH40" s="1466"/>
      <c r="AEI40" s="1466"/>
      <c r="AEJ40" s="1467"/>
      <c r="AEK40" s="1794"/>
      <c r="AEL40" s="1465"/>
      <c r="AEM40" s="1466"/>
      <c r="AEN40" s="1466"/>
      <c r="AEO40" s="1466"/>
      <c r="AEP40" s="1467"/>
      <c r="AEQ40" s="1468"/>
      <c r="AER40" s="1466"/>
      <c r="AES40" s="1466"/>
      <c r="AET40" s="1466"/>
      <c r="AEU40" s="1469"/>
      <c r="AEV40" s="1465"/>
      <c r="AEW40" s="1466"/>
      <c r="AEX40" s="1466"/>
      <c r="AEY40" s="1466"/>
      <c r="AEZ40" s="1467"/>
      <c r="AFA40" s="1794"/>
      <c r="AFB40" s="1465"/>
      <c r="AFC40" s="1466"/>
      <c r="AFD40" s="1466"/>
      <c r="AFE40" s="1466"/>
      <c r="AFF40" s="1467"/>
      <c r="AFG40" s="1468"/>
      <c r="AFH40" s="1466"/>
      <c r="AFI40" s="1466"/>
      <c r="AFJ40" s="1466"/>
      <c r="AFK40" s="1469"/>
      <c r="AFL40" s="1465"/>
      <c r="AFM40" s="1466"/>
      <c r="AFN40" s="1466"/>
      <c r="AFO40" s="1466"/>
      <c r="AFP40" s="1467"/>
      <c r="AFQ40" s="1794"/>
      <c r="AFR40" s="1465"/>
      <c r="AFS40" s="1466"/>
      <c r="AFT40" s="1466"/>
      <c r="AFU40" s="1466"/>
      <c r="AFV40" s="1467"/>
      <c r="AFW40" s="1468"/>
      <c r="AFX40" s="1466"/>
      <c r="AFY40" s="1466"/>
      <c r="AFZ40" s="1466"/>
      <c r="AGA40" s="1469"/>
      <c r="AGB40" s="1465"/>
      <c r="AGC40" s="1466"/>
      <c r="AGD40" s="1466"/>
      <c r="AGE40" s="1466"/>
      <c r="AGF40" s="1467"/>
      <c r="AGG40" s="1794"/>
      <c r="AGH40" s="1465"/>
      <c r="AGI40" s="1466"/>
      <c r="AGJ40" s="1466"/>
      <c r="AGK40" s="1466"/>
      <c r="AGL40" s="1467"/>
      <c r="AGM40" s="1468"/>
      <c r="AGN40" s="1466"/>
      <c r="AGO40" s="1466"/>
      <c r="AGP40" s="1466"/>
      <c r="AGQ40" s="1469"/>
      <c r="AGR40" s="1465"/>
      <c r="AGS40" s="1466"/>
      <c r="AGT40" s="1466"/>
      <c r="AGU40" s="1466"/>
      <c r="AGV40" s="1467"/>
      <c r="AGW40" s="1794"/>
      <c r="AGX40" s="1465"/>
      <c r="AGY40" s="1466"/>
      <c r="AGZ40" s="1466"/>
      <c r="AHA40" s="1466"/>
      <c r="AHB40" s="1467"/>
      <c r="AHC40" s="1468"/>
      <c r="AHD40" s="1466"/>
      <c r="AHE40" s="1466"/>
      <c r="AHF40" s="1466"/>
      <c r="AHG40" s="1469"/>
      <c r="AHH40" s="1465"/>
      <c r="AHI40" s="1466"/>
      <c r="AHJ40" s="1466"/>
      <c r="AHK40" s="1466"/>
      <c r="AHL40" s="1467"/>
      <c r="AHM40" s="1794"/>
      <c r="AHN40" s="1465"/>
      <c r="AHO40" s="1466"/>
      <c r="AHP40" s="1466"/>
      <c r="AHQ40" s="1466"/>
      <c r="AHR40" s="1467"/>
      <c r="AHS40" s="1468"/>
      <c r="AHT40" s="1466"/>
      <c r="AHU40" s="1466"/>
      <c r="AHV40" s="1466"/>
      <c r="AHW40" s="1469"/>
      <c r="AHX40" s="1465"/>
      <c r="AHY40" s="1466"/>
      <c r="AHZ40" s="1466"/>
      <c r="AIA40" s="1466"/>
      <c r="AIB40" s="1467"/>
      <c r="AIC40" s="1794"/>
      <c r="AID40" s="1465"/>
      <c r="AIE40" s="1466"/>
      <c r="AIF40" s="1466"/>
      <c r="AIG40" s="1466"/>
      <c r="AIH40" s="1467"/>
      <c r="AII40" s="1468"/>
      <c r="AIJ40" s="1466"/>
      <c r="AIK40" s="1466"/>
      <c r="AIL40" s="1466"/>
      <c r="AIM40" s="1469"/>
      <c r="AIN40" s="1465"/>
      <c r="AIO40" s="1466"/>
      <c r="AIP40" s="1466"/>
      <c r="AIQ40" s="1466"/>
      <c r="AIR40" s="1467"/>
      <c r="AIS40" s="1794"/>
      <c r="AIT40" s="1465"/>
      <c r="AIU40" s="1466"/>
      <c r="AIV40" s="1466"/>
      <c r="AIW40" s="1466"/>
      <c r="AIX40" s="1467"/>
      <c r="AIY40" s="1468"/>
      <c r="AIZ40" s="1466"/>
      <c r="AJA40" s="1466"/>
      <c r="AJB40" s="1466"/>
      <c r="AJC40" s="1469"/>
      <c r="AJD40" s="1465"/>
      <c r="AJE40" s="1466"/>
      <c r="AJF40" s="1466"/>
      <c r="AJG40" s="1466"/>
      <c r="AJH40" s="1467"/>
      <c r="AJI40" s="1794"/>
      <c r="AJJ40" s="1465"/>
      <c r="AJK40" s="1466"/>
      <c r="AJL40" s="1466"/>
      <c r="AJM40" s="1466"/>
      <c r="AJN40" s="1467"/>
      <c r="AJO40" s="1468"/>
      <c r="AJP40" s="1466"/>
      <c r="AJQ40" s="1466"/>
      <c r="AJR40" s="1466"/>
      <c r="AJS40" s="1469"/>
      <c r="AJT40" s="1465"/>
      <c r="AJU40" s="1466"/>
      <c r="AJV40" s="1466"/>
      <c r="AJW40" s="1466"/>
      <c r="AJX40" s="1467"/>
      <c r="AJY40" s="1794"/>
      <c r="AJZ40" s="1465"/>
      <c r="AKA40" s="1466"/>
      <c r="AKB40" s="1466"/>
      <c r="AKC40" s="1466"/>
      <c r="AKD40" s="1467"/>
      <c r="AKE40" s="1468"/>
      <c r="AKF40" s="1466"/>
      <c r="AKG40" s="1466"/>
      <c r="AKH40" s="1466"/>
      <c r="AKI40" s="1469"/>
      <c r="AKJ40" s="1465"/>
      <c r="AKK40" s="1466"/>
      <c r="AKL40" s="1466"/>
      <c r="AKM40" s="1466"/>
      <c r="AKN40" s="1467"/>
      <c r="AKO40" s="1794"/>
      <c r="AKP40" s="1465"/>
      <c r="AKQ40" s="1466"/>
      <c r="AKR40" s="1466"/>
      <c r="AKS40" s="1466"/>
      <c r="AKT40" s="1467"/>
      <c r="AKU40" s="1468"/>
      <c r="AKV40" s="1466"/>
      <c r="AKW40" s="1466"/>
      <c r="AKX40" s="1466"/>
      <c r="AKY40" s="1469"/>
      <c r="AKZ40" s="1465"/>
      <c r="ALA40" s="1466"/>
      <c r="ALB40" s="1466"/>
      <c r="ALC40" s="1466"/>
      <c r="ALD40" s="1467"/>
      <c r="ALE40" s="1794"/>
      <c r="ALF40" s="1465"/>
      <c r="ALG40" s="1466"/>
      <c r="ALH40" s="1466"/>
      <c r="ALI40" s="1466"/>
      <c r="ALJ40" s="1467"/>
      <c r="ALK40" s="1468"/>
      <c r="ALL40" s="1466"/>
      <c r="ALM40" s="1466"/>
      <c r="ALN40" s="1466"/>
      <c r="ALO40" s="1469"/>
      <c r="ALP40" s="1465"/>
      <c r="ALQ40" s="1466"/>
      <c r="ALR40" s="1466"/>
      <c r="ALS40" s="1466"/>
      <c r="ALT40" s="1467"/>
      <c r="ALU40" s="1794"/>
      <c r="ALV40" s="1465"/>
      <c r="ALW40" s="1466"/>
      <c r="ALX40" s="1466"/>
      <c r="ALY40" s="1466"/>
      <c r="ALZ40" s="1467"/>
      <c r="AMA40" s="1468"/>
      <c r="AMB40" s="1466"/>
      <c r="AMC40" s="1466"/>
      <c r="AMD40" s="1466"/>
      <c r="AME40" s="1469"/>
      <c r="AMF40" s="1465"/>
      <c r="AMG40" s="1466"/>
      <c r="AMH40" s="1466"/>
      <c r="AMI40" s="1466"/>
      <c r="AMJ40" s="1467"/>
      <c r="AMK40" s="1794"/>
      <c r="AML40" s="1465"/>
      <c r="AMM40" s="1466"/>
      <c r="AMN40" s="1466"/>
      <c r="AMO40" s="1466"/>
      <c r="AMP40" s="1467"/>
      <c r="AMQ40" s="1468"/>
      <c r="AMR40" s="1466"/>
      <c r="AMS40" s="1466"/>
      <c r="AMT40" s="1466"/>
      <c r="AMU40" s="1469"/>
      <c r="AMV40" s="1465"/>
      <c r="AMW40" s="1466"/>
      <c r="AMX40" s="1466"/>
      <c r="AMY40" s="1466"/>
      <c r="AMZ40" s="1467"/>
      <c r="ANA40" s="1794"/>
      <c r="ANB40" s="1465"/>
      <c r="ANC40" s="1466"/>
      <c r="AND40" s="1466"/>
      <c r="ANE40" s="1466"/>
      <c r="ANF40" s="1467"/>
      <c r="ANG40" s="1468"/>
      <c r="ANH40" s="1466"/>
      <c r="ANI40" s="1466"/>
      <c r="ANJ40" s="1466"/>
      <c r="ANK40" s="1469"/>
      <c r="ANL40" s="1465"/>
      <c r="ANM40" s="1466"/>
      <c r="ANN40" s="1466"/>
      <c r="ANO40" s="1466"/>
      <c r="ANP40" s="1467"/>
      <c r="ANQ40" s="1794"/>
      <c r="ANR40" s="1465"/>
      <c r="ANS40" s="1466"/>
      <c r="ANT40" s="1466"/>
      <c r="ANU40" s="1466"/>
      <c r="ANV40" s="1467"/>
      <c r="ANW40" s="1468"/>
      <c r="ANX40" s="1466"/>
      <c r="ANY40" s="1466"/>
      <c r="ANZ40" s="1466"/>
      <c r="AOA40" s="1469"/>
      <c r="AOB40" s="1465"/>
      <c r="AOC40" s="1466"/>
      <c r="AOD40" s="1466"/>
      <c r="AOE40" s="1466"/>
      <c r="AOF40" s="1467"/>
      <c r="AOG40" s="1794"/>
      <c r="AOH40" s="1465"/>
      <c r="AOI40" s="1466"/>
      <c r="AOJ40" s="1466"/>
      <c r="AOK40" s="1466"/>
      <c r="AOL40" s="1467"/>
      <c r="AOM40" s="1468"/>
      <c r="AON40" s="1466"/>
      <c r="AOO40" s="1466"/>
      <c r="AOP40" s="1466"/>
      <c r="AOQ40" s="1469"/>
      <c r="AOR40" s="1465"/>
      <c r="AOS40" s="1466"/>
      <c r="AOT40" s="1466"/>
      <c r="AOU40" s="1466"/>
      <c r="AOV40" s="1467"/>
      <c r="AOW40" s="1794"/>
      <c r="AOX40" s="1465"/>
      <c r="AOY40" s="1466"/>
      <c r="AOZ40" s="1466"/>
      <c r="APA40" s="1466"/>
      <c r="APB40" s="1467"/>
      <c r="APC40" s="1468"/>
      <c r="APD40" s="1466"/>
      <c r="APE40" s="1466"/>
      <c r="APF40" s="1466"/>
      <c r="APG40" s="1469"/>
      <c r="APH40" s="1465"/>
      <c r="API40" s="1466"/>
      <c r="APJ40" s="1466"/>
      <c r="APK40" s="1466"/>
      <c r="APL40" s="1467"/>
      <c r="APM40" s="1794"/>
      <c r="APN40" s="1465"/>
      <c r="APO40" s="1466"/>
      <c r="APP40" s="1466"/>
      <c r="APQ40" s="1466"/>
      <c r="APR40" s="1467"/>
      <c r="APS40" s="1468"/>
      <c r="APT40" s="1466"/>
      <c r="APU40" s="1466"/>
      <c r="APV40" s="1466"/>
      <c r="APW40" s="1469"/>
      <c r="APX40" s="1465"/>
      <c r="APY40" s="1466"/>
      <c r="APZ40" s="1466"/>
      <c r="AQA40" s="1466"/>
      <c r="AQB40" s="1467"/>
      <c r="AQC40" s="1794"/>
      <c r="AQD40" s="1465"/>
      <c r="AQE40" s="1466"/>
      <c r="AQF40" s="1466"/>
      <c r="AQG40" s="1466"/>
      <c r="AQH40" s="1467"/>
      <c r="AQI40" s="1468"/>
      <c r="AQJ40" s="1466"/>
      <c r="AQK40" s="1466"/>
      <c r="AQL40" s="1466"/>
      <c r="AQM40" s="1469"/>
      <c r="AQN40" s="1465"/>
      <c r="AQO40" s="1466"/>
      <c r="AQP40" s="1466"/>
      <c r="AQQ40" s="1466"/>
      <c r="AQR40" s="1467"/>
      <c r="AQS40" s="1794"/>
      <c r="AQT40" s="1465"/>
      <c r="AQU40" s="1466"/>
      <c r="AQV40" s="1466"/>
      <c r="AQW40" s="1466"/>
      <c r="AQX40" s="1467"/>
      <c r="AQY40" s="1468"/>
      <c r="AQZ40" s="1466"/>
      <c r="ARA40" s="1466"/>
      <c r="ARB40" s="1466"/>
      <c r="ARC40" s="1469"/>
      <c r="ARD40" s="1465"/>
      <c r="ARE40" s="1466"/>
      <c r="ARF40" s="1466"/>
      <c r="ARG40" s="1466"/>
      <c r="ARH40" s="1467"/>
      <c r="ARI40" s="1794"/>
      <c r="ARJ40" s="1465"/>
      <c r="ARK40" s="1466"/>
      <c r="ARL40" s="1466"/>
      <c r="ARM40" s="1466"/>
      <c r="ARN40" s="1467"/>
      <c r="ARO40" s="1468"/>
      <c r="ARP40" s="1466"/>
      <c r="ARQ40" s="1466"/>
      <c r="ARR40" s="1466"/>
      <c r="ARS40" s="1469"/>
      <c r="ART40" s="1465"/>
      <c r="ARU40" s="1466"/>
      <c r="ARV40" s="1466"/>
      <c r="ARW40" s="1466"/>
      <c r="ARX40" s="1467"/>
      <c r="ARY40" s="1794"/>
      <c r="ARZ40" s="1465"/>
      <c r="ASA40" s="1466"/>
      <c r="ASB40" s="1466"/>
      <c r="ASC40" s="1466"/>
      <c r="ASD40" s="1467"/>
      <c r="ASE40" s="1468"/>
      <c r="ASF40" s="1466"/>
      <c r="ASG40" s="1466"/>
      <c r="ASH40" s="1466"/>
      <c r="ASI40" s="1469"/>
      <c r="ASJ40" s="1465"/>
      <c r="ASK40" s="1466"/>
      <c r="ASL40" s="1466"/>
      <c r="ASM40" s="1466"/>
      <c r="ASN40" s="1467"/>
      <c r="ASO40" s="1794"/>
      <c r="ASP40" s="1465"/>
      <c r="ASQ40" s="1466"/>
      <c r="ASR40" s="1466"/>
      <c r="ASS40" s="1466"/>
      <c r="AST40" s="1467"/>
      <c r="ASU40" s="1468"/>
      <c r="ASV40" s="1466"/>
      <c r="ASW40" s="1466"/>
      <c r="ASX40" s="1466"/>
      <c r="ASY40" s="1469"/>
      <c r="ASZ40" s="1465"/>
      <c r="ATA40" s="1466"/>
      <c r="ATB40" s="1466"/>
      <c r="ATC40" s="1466"/>
      <c r="ATD40" s="1467"/>
      <c r="ATE40" s="1794"/>
      <c r="ATF40" s="1465"/>
      <c r="ATG40" s="1466"/>
      <c r="ATH40" s="1466"/>
      <c r="ATI40" s="1466"/>
      <c r="ATJ40" s="1467"/>
      <c r="ATK40" s="1468"/>
      <c r="ATL40" s="1466"/>
      <c r="ATM40" s="1466"/>
      <c r="ATN40" s="1466"/>
      <c r="ATO40" s="1469"/>
      <c r="ATP40" s="1465"/>
      <c r="ATQ40" s="1466"/>
      <c r="ATR40" s="1466"/>
      <c r="ATS40" s="1466"/>
      <c r="ATT40" s="1467"/>
      <c r="ATU40" s="1794"/>
      <c r="ATV40" s="1465"/>
      <c r="ATW40" s="1466"/>
      <c r="ATX40" s="1466"/>
      <c r="ATY40" s="1466"/>
      <c r="ATZ40" s="1467"/>
      <c r="AUA40" s="1468"/>
      <c r="AUB40" s="1466"/>
      <c r="AUC40" s="1466"/>
      <c r="AUD40" s="1466"/>
      <c r="AUE40" s="1469"/>
      <c r="AUF40" s="1465"/>
      <c r="AUG40" s="1466"/>
      <c r="AUH40" s="1466"/>
      <c r="AUI40" s="1466"/>
      <c r="AUJ40" s="1467"/>
      <c r="AUK40" s="1794"/>
      <c r="AUL40" s="1465"/>
      <c r="AUM40" s="1466"/>
      <c r="AUN40" s="1466"/>
      <c r="AUO40" s="1466"/>
      <c r="AUP40" s="1467"/>
      <c r="AUQ40" s="1468"/>
      <c r="AUR40" s="1466"/>
      <c r="AUS40" s="1466"/>
      <c r="AUT40" s="1466"/>
      <c r="AUU40" s="1469"/>
      <c r="AUV40" s="1465"/>
      <c r="AUW40" s="1466"/>
      <c r="AUX40" s="1466"/>
      <c r="AUY40" s="1466"/>
      <c r="AUZ40" s="1467"/>
      <c r="AVA40" s="1794"/>
      <c r="AVB40" s="1465"/>
      <c r="AVC40" s="1466"/>
      <c r="AVD40" s="1466"/>
      <c r="AVE40" s="1466"/>
      <c r="AVF40" s="1467"/>
      <c r="AVG40" s="1468"/>
      <c r="AVH40" s="1466"/>
      <c r="AVI40" s="1466"/>
      <c r="AVJ40" s="1466"/>
      <c r="AVK40" s="1469"/>
      <c r="AVL40" s="1465"/>
      <c r="AVM40" s="1466"/>
      <c r="AVN40" s="1466"/>
      <c r="AVO40" s="1466"/>
      <c r="AVP40" s="1467"/>
      <c r="AVQ40" s="1794"/>
      <c r="AVR40" s="1465"/>
      <c r="AVS40" s="1466"/>
      <c r="AVT40" s="1466"/>
      <c r="AVU40" s="1466"/>
      <c r="AVV40" s="1467"/>
      <c r="AVW40" s="1468"/>
      <c r="AVX40" s="1466"/>
      <c r="AVY40" s="1466"/>
      <c r="AVZ40" s="1466"/>
      <c r="AWA40" s="1469"/>
      <c r="AWB40" s="1465"/>
      <c r="AWC40" s="1466"/>
      <c r="AWD40" s="1466"/>
      <c r="AWE40" s="1466"/>
      <c r="AWF40" s="1467"/>
      <c r="AWG40" s="1794"/>
      <c r="AWH40" s="1465"/>
      <c r="AWI40" s="1466"/>
      <c r="AWJ40" s="1466"/>
      <c r="AWK40" s="1466"/>
      <c r="AWL40" s="1467"/>
      <c r="AWM40" s="1468"/>
      <c r="AWN40" s="1466"/>
      <c r="AWO40" s="1466"/>
      <c r="AWP40" s="1466"/>
      <c r="AWQ40" s="1469"/>
      <c r="AWR40" s="1465"/>
      <c r="AWS40" s="1466"/>
      <c r="AWT40" s="1466"/>
      <c r="AWU40" s="1466"/>
      <c r="AWV40" s="1467"/>
      <c r="AWW40" s="1794"/>
      <c r="AWX40" s="1465"/>
      <c r="AWY40" s="1466"/>
      <c r="AWZ40" s="1466"/>
      <c r="AXA40" s="1466"/>
      <c r="AXB40" s="1467"/>
      <c r="AXC40" s="1468"/>
      <c r="AXD40" s="1466"/>
      <c r="AXE40" s="1466"/>
      <c r="AXF40" s="1466"/>
      <c r="AXG40" s="1469"/>
      <c r="AXH40" s="1465"/>
      <c r="AXI40" s="1466"/>
      <c r="AXJ40" s="1466"/>
      <c r="AXK40" s="1466"/>
      <c r="AXL40" s="1467"/>
      <c r="AXM40" s="1794"/>
      <c r="AXN40" s="1465"/>
      <c r="AXO40" s="1466"/>
      <c r="AXP40" s="1466"/>
      <c r="AXQ40" s="1466"/>
      <c r="AXR40" s="1467"/>
      <c r="AXS40" s="1468"/>
      <c r="AXT40" s="1466"/>
      <c r="AXU40" s="1466"/>
      <c r="AXV40" s="1466"/>
      <c r="AXW40" s="1469"/>
      <c r="AXX40" s="1465"/>
      <c r="AXY40" s="1466"/>
      <c r="AXZ40" s="1466"/>
      <c r="AYA40" s="1466"/>
      <c r="AYB40" s="1467"/>
      <c r="AYC40" s="1794"/>
      <c r="AYD40" s="1465"/>
      <c r="AYE40" s="1466"/>
      <c r="AYF40" s="1466"/>
      <c r="AYG40" s="1466"/>
      <c r="AYH40" s="1467"/>
      <c r="AYI40" s="1468"/>
      <c r="AYJ40" s="1466"/>
      <c r="AYK40" s="1466"/>
      <c r="AYL40" s="1466"/>
      <c r="AYM40" s="1469"/>
      <c r="AYN40" s="1465"/>
      <c r="AYO40" s="1466"/>
      <c r="AYP40" s="1466"/>
      <c r="AYQ40" s="1466"/>
      <c r="AYR40" s="1467"/>
      <c r="AYS40" s="1794"/>
      <c r="AYT40" s="1465"/>
      <c r="AYU40" s="1466"/>
      <c r="AYV40" s="1466"/>
      <c r="AYW40" s="1466"/>
      <c r="AYX40" s="1467"/>
      <c r="AYY40" s="1468"/>
      <c r="AYZ40" s="1466"/>
      <c r="AZA40" s="1466"/>
      <c r="AZB40" s="1466"/>
      <c r="AZC40" s="1469"/>
      <c r="AZD40" s="1465"/>
      <c r="AZE40" s="1466"/>
      <c r="AZF40" s="1466"/>
      <c r="AZG40" s="1466"/>
      <c r="AZH40" s="1467"/>
      <c r="AZI40" s="1794"/>
      <c r="AZJ40" s="1465"/>
      <c r="AZK40" s="1466"/>
      <c r="AZL40" s="1466"/>
      <c r="AZM40" s="1466"/>
      <c r="AZN40" s="1467"/>
      <c r="AZO40" s="1468"/>
      <c r="AZP40" s="1466"/>
      <c r="AZQ40" s="1466"/>
      <c r="AZR40" s="1466"/>
      <c r="AZS40" s="1469"/>
      <c r="AZT40" s="1465"/>
      <c r="AZU40" s="1466"/>
      <c r="AZV40" s="1466"/>
      <c r="AZW40" s="1466"/>
      <c r="AZX40" s="1467"/>
      <c r="AZY40" s="1794"/>
      <c r="AZZ40" s="1465"/>
      <c r="BAA40" s="1466"/>
      <c r="BAB40" s="1466"/>
      <c r="BAC40" s="1466"/>
      <c r="BAD40" s="1467"/>
      <c r="BAE40" s="1468"/>
      <c r="BAF40" s="1466"/>
      <c r="BAG40" s="1466"/>
      <c r="BAH40" s="1466"/>
      <c r="BAI40" s="1469"/>
      <c r="BAJ40" s="1465"/>
      <c r="BAK40" s="1466"/>
      <c r="BAL40" s="1466"/>
      <c r="BAM40" s="1466"/>
      <c r="BAN40" s="1467"/>
      <c r="BAO40" s="1794"/>
      <c r="BAP40" s="1465"/>
      <c r="BAQ40" s="1466"/>
      <c r="BAR40" s="1466"/>
      <c r="BAS40" s="1466"/>
      <c r="BAT40" s="1467"/>
      <c r="BAU40" s="1468"/>
      <c r="BAV40" s="1466"/>
      <c r="BAW40" s="1466"/>
      <c r="BAX40" s="1466"/>
      <c r="BAY40" s="1469"/>
      <c r="BAZ40" s="1465"/>
      <c r="BBA40" s="1466"/>
      <c r="BBB40" s="1466"/>
      <c r="BBC40" s="1466"/>
      <c r="BBD40" s="1467"/>
      <c r="BBE40" s="1794"/>
      <c r="BBF40" s="1465"/>
      <c r="BBG40" s="1466"/>
      <c r="BBH40" s="1466"/>
      <c r="BBI40" s="1466"/>
      <c r="BBJ40" s="1467"/>
      <c r="BBK40" s="1468"/>
      <c r="BBL40" s="1466"/>
      <c r="BBM40" s="1466"/>
      <c r="BBN40" s="1466"/>
      <c r="BBO40" s="1469"/>
      <c r="BBP40" s="1465"/>
      <c r="BBQ40" s="1466"/>
      <c r="BBR40" s="1466"/>
      <c r="BBS40" s="1466"/>
      <c r="BBT40" s="1467"/>
      <c r="BBU40" s="1794"/>
      <c r="BBV40" s="1465"/>
      <c r="BBW40" s="1466"/>
      <c r="BBX40" s="1466"/>
      <c r="BBY40" s="1466"/>
      <c r="BBZ40" s="1467"/>
      <c r="BCA40" s="1468"/>
      <c r="BCB40" s="1466"/>
      <c r="BCC40" s="1466"/>
      <c r="BCD40" s="1466"/>
      <c r="BCE40" s="1469"/>
      <c r="BCF40" s="1465"/>
      <c r="BCG40" s="1466"/>
      <c r="BCH40" s="1466"/>
      <c r="BCI40" s="1466"/>
      <c r="BCJ40" s="1467"/>
      <c r="BCK40" s="1794"/>
      <c r="BCL40" s="1465"/>
      <c r="BCM40" s="1466"/>
      <c r="BCN40" s="1466"/>
      <c r="BCO40" s="1466"/>
      <c r="BCP40" s="1467"/>
      <c r="BCQ40" s="1468"/>
      <c r="BCR40" s="1466"/>
      <c r="BCS40" s="1466"/>
      <c r="BCT40" s="1466"/>
      <c r="BCU40" s="1469"/>
      <c r="BCV40" s="1465"/>
      <c r="BCW40" s="1466"/>
      <c r="BCX40" s="1466"/>
      <c r="BCY40" s="1466"/>
      <c r="BCZ40" s="1467"/>
      <c r="BDA40" s="1794"/>
      <c r="BDB40" s="1465"/>
      <c r="BDC40" s="1466"/>
      <c r="BDD40" s="1466"/>
      <c r="BDE40" s="1466"/>
      <c r="BDF40" s="1467"/>
      <c r="BDG40" s="1468"/>
      <c r="BDH40" s="1466"/>
      <c r="BDI40" s="1466"/>
      <c r="BDJ40" s="1466"/>
      <c r="BDK40" s="1469"/>
      <c r="BDL40" s="1465"/>
      <c r="BDM40" s="1466"/>
      <c r="BDN40" s="1466"/>
      <c r="BDO40" s="1466"/>
      <c r="BDP40" s="1467"/>
      <c r="BDQ40" s="1794"/>
      <c r="BDR40" s="1465"/>
      <c r="BDS40" s="1466"/>
      <c r="BDT40" s="1466"/>
      <c r="BDU40" s="1466"/>
      <c r="BDV40" s="1467"/>
      <c r="BDW40" s="1468"/>
      <c r="BDX40" s="1466"/>
      <c r="BDY40" s="1466"/>
      <c r="BDZ40" s="1466"/>
      <c r="BEA40" s="1469"/>
      <c r="BEB40" s="1465"/>
      <c r="BEC40" s="1466"/>
      <c r="BED40" s="1466"/>
      <c r="BEE40" s="1466"/>
      <c r="BEF40" s="1467"/>
      <c r="BEG40" s="1794"/>
      <c r="BEH40" s="1465"/>
      <c r="BEI40" s="1466"/>
      <c r="BEJ40" s="1466"/>
      <c r="BEK40" s="1466"/>
      <c r="BEL40" s="1467"/>
      <c r="BEM40" s="1468"/>
      <c r="BEN40" s="1466"/>
      <c r="BEO40" s="1466"/>
      <c r="BEP40" s="1466"/>
      <c r="BEQ40" s="1469"/>
      <c r="BER40" s="1465"/>
      <c r="BES40" s="1466"/>
      <c r="BET40" s="1466"/>
      <c r="BEU40" s="1466"/>
      <c r="BEV40" s="1467"/>
      <c r="BEW40" s="1794"/>
      <c r="BEX40" s="1465"/>
      <c r="BEY40" s="1466"/>
      <c r="BEZ40" s="1466"/>
      <c r="BFA40" s="1466"/>
      <c r="BFB40" s="1467"/>
      <c r="BFC40" s="1468"/>
      <c r="BFD40" s="1466"/>
      <c r="BFE40" s="1466"/>
      <c r="BFF40" s="1466"/>
      <c r="BFG40" s="1469"/>
      <c r="BFH40" s="1465"/>
      <c r="BFI40" s="1466"/>
      <c r="BFJ40" s="1466"/>
      <c r="BFK40" s="1466"/>
      <c r="BFL40" s="1467"/>
      <c r="BFM40" s="1794"/>
      <c r="BFN40" s="1465"/>
      <c r="BFO40" s="1466"/>
      <c r="BFP40" s="1466"/>
      <c r="BFQ40" s="1466"/>
      <c r="BFR40" s="1467"/>
      <c r="BFS40" s="1468"/>
      <c r="BFT40" s="1466"/>
      <c r="BFU40" s="1466"/>
      <c r="BFV40" s="1466"/>
      <c r="BFW40" s="1469"/>
      <c r="BFX40" s="1465"/>
      <c r="BFY40" s="1466"/>
      <c r="BFZ40" s="1466"/>
      <c r="BGA40" s="1466"/>
      <c r="BGB40" s="1467"/>
      <c r="BGC40" s="1794"/>
      <c r="BGD40" s="1465"/>
      <c r="BGE40" s="1466"/>
      <c r="BGF40" s="1466"/>
      <c r="BGG40" s="1466"/>
      <c r="BGH40" s="1467"/>
      <c r="BGI40" s="1468"/>
      <c r="BGJ40" s="1466"/>
      <c r="BGK40" s="1466"/>
      <c r="BGL40" s="1466"/>
      <c r="BGM40" s="1469"/>
      <c r="BGN40" s="1465"/>
      <c r="BGO40" s="1466"/>
      <c r="BGP40" s="1466"/>
      <c r="BGQ40" s="1466"/>
      <c r="BGR40" s="1467"/>
      <c r="BGS40" s="1794"/>
      <c r="BGT40" s="1465"/>
      <c r="BGU40" s="1466"/>
      <c r="BGV40" s="1466"/>
      <c r="BGW40" s="1466"/>
      <c r="BGX40" s="1467"/>
      <c r="BGY40" s="1468"/>
      <c r="BGZ40" s="1466"/>
      <c r="BHA40" s="1466"/>
      <c r="BHB40" s="1466"/>
      <c r="BHC40" s="1469"/>
      <c r="BHD40" s="1465"/>
      <c r="BHE40" s="1466"/>
      <c r="BHF40" s="1466"/>
      <c r="BHG40" s="1466"/>
      <c r="BHH40" s="1467"/>
      <c r="BHI40" s="1794"/>
      <c r="BHJ40" s="1465"/>
      <c r="BHK40" s="1466"/>
      <c r="BHL40" s="1466"/>
      <c r="BHM40" s="1466"/>
      <c r="BHN40" s="1467"/>
      <c r="BHO40" s="1468"/>
      <c r="BHP40" s="1466"/>
      <c r="BHQ40" s="1466"/>
      <c r="BHR40" s="1466"/>
      <c r="BHS40" s="1469"/>
      <c r="BHT40" s="1465"/>
      <c r="BHU40" s="1466"/>
      <c r="BHV40" s="1466"/>
      <c r="BHW40" s="1466"/>
      <c r="BHX40" s="1467"/>
      <c r="BHY40" s="1794"/>
      <c r="BHZ40" s="1465"/>
      <c r="BIA40" s="1466"/>
      <c r="BIB40" s="1466"/>
      <c r="BIC40" s="1466"/>
      <c r="BID40" s="1467"/>
      <c r="BIE40" s="1468"/>
      <c r="BIF40" s="1466"/>
      <c r="BIG40" s="1466"/>
      <c r="BIH40" s="1466"/>
      <c r="BII40" s="1469"/>
      <c r="BIJ40" s="1465"/>
      <c r="BIK40" s="1466"/>
      <c r="BIL40" s="1466"/>
      <c r="BIM40" s="1466"/>
      <c r="BIN40" s="1467"/>
      <c r="BIO40" s="1794"/>
      <c r="BIP40" s="1465"/>
      <c r="BIQ40" s="1466"/>
      <c r="BIR40" s="1466"/>
      <c r="BIS40" s="1466"/>
      <c r="BIT40" s="1467"/>
      <c r="BIU40" s="1468"/>
      <c r="BIV40" s="1466"/>
      <c r="BIW40" s="1466"/>
      <c r="BIX40" s="1466"/>
      <c r="BIY40" s="1469"/>
      <c r="BIZ40" s="1465"/>
      <c r="BJA40" s="1466"/>
      <c r="BJB40" s="1466"/>
      <c r="BJC40" s="1466"/>
      <c r="BJD40" s="1467"/>
      <c r="BJE40" s="1794"/>
      <c r="BJF40" s="1465"/>
      <c r="BJG40" s="1466"/>
      <c r="BJH40" s="1466"/>
      <c r="BJI40" s="1466"/>
      <c r="BJJ40" s="1467"/>
      <c r="BJK40" s="1468"/>
      <c r="BJL40" s="1466"/>
      <c r="BJM40" s="1466"/>
      <c r="BJN40" s="1466"/>
      <c r="BJO40" s="1469"/>
      <c r="BJP40" s="1465"/>
      <c r="BJQ40" s="1466"/>
      <c r="BJR40" s="1466"/>
      <c r="BJS40" s="1466"/>
      <c r="BJT40" s="1467"/>
      <c r="BJU40" s="1794"/>
      <c r="BJV40" s="1465"/>
      <c r="BJW40" s="1466"/>
      <c r="BJX40" s="1466"/>
      <c r="BJY40" s="1466"/>
      <c r="BJZ40" s="1467"/>
      <c r="BKA40" s="1468"/>
      <c r="BKB40" s="1466"/>
      <c r="BKC40" s="1466"/>
      <c r="BKD40" s="1466"/>
      <c r="BKE40" s="1469"/>
      <c r="BKF40" s="1465"/>
      <c r="BKG40" s="1466"/>
      <c r="BKH40" s="1466"/>
      <c r="BKI40" s="1466"/>
      <c r="BKJ40" s="1467"/>
      <c r="BKK40" s="1794"/>
      <c r="BKL40" s="1465"/>
      <c r="BKM40" s="1466"/>
      <c r="BKN40" s="1466"/>
      <c r="BKO40" s="1466"/>
      <c r="BKP40" s="1467"/>
      <c r="BKQ40" s="1468"/>
      <c r="BKR40" s="1466"/>
      <c r="BKS40" s="1466"/>
      <c r="BKT40" s="1466"/>
      <c r="BKU40" s="1469"/>
      <c r="BKV40" s="1465"/>
      <c r="BKW40" s="1466"/>
      <c r="BKX40" s="1466"/>
      <c r="BKY40" s="1466"/>
      <c r="BKZ40" s="1467"/>
      <c r="BLA40" s="1794"/>
      <c r="BLB40" s="1465"/>
      <c r="BLC40" s="1466"/>
      <c r="BLD40" s="1466"/>
      <c r="BLE40" s="1466"/>
      <c r="BLF40" s="1467"/>
      <c r="BLG40" s="1468"/>
      <c r="BLH40" s="1466"/>
      <c r="BLI40" s="1466"/>
      <c r="BLJ40" s="1466"/>
      <c r="BLK40" s="1469"/>
      <c r="BLL40" s="1465"/>
      <c r="BLM40" s="1466"/>
      <c r="BLN40" s="1466"/>
      <c r="BLO40" s="1466"/>
      <c r="BLP40" s="1467"/>
      <c r="BLQ40" s="1794"/>
      <c r="BLR40" s="1465"/>
      <c r="BLS40" s="1466"/>
      <c r="BLT40" s="1466"/>
      <c r="BLU40" s="1466"/>
      <c r="BLV40" s="1467"/>
      <c r="BLW40" s="1468"/>
      <c r="BLX40" s="1466"/>
      <c r="BLY40" s="1466"/>
      <c r="BLZ40" s="1466"/>
      <c r="BMA40" s="1469"/>
      <c r="BMB40" s="1465"/>
      <c r="BMC40" s="1466"/>
      <c r="BMD40" s="1466"/>
      <c r="BME40" s="1466"/>
      <c r="BMF40" s="1467"/>
      <c r="BMG40" s="1794"/>
      <c r="BMH40" s="1465"/>
      <c r="BMI40" s="1466"/>
      <c r="BMJ40" s="1466"/>
      <c r="BMK40" s="1466"/>
      <c r="BML40" s="1467"/>
      <c r="BMM40" s="1468"/>
      <c r="BMN40" s="1466"/>
      <c r="BMO40" s="1466"/>
      <c r="BMP40" s="1466"/>
      <c r="BMQ40" s="1469"/>
      <c r="BMR40" s="1465"/>
      <c r="BMS40" s="1466"/>
      <c r="BMT40" s="1466"/>
      <c r="BMU40" s="1466"/>
      <c r="BMV40" s="1467"/>
      <c r="BMW40" s="1794"/>
      <c r="BMX40" s="1465"/>
      <c r="BMY40" s="1466"/>
      <c r="BMZ40" s="1466"/>
      <c r="BNA40" s="1466"/>
      <c r="BNB40" s="1467"/>
      <c r="BNC40" s="1468"/>
      <c r="BND40" s="1466"/>
      <c r="BNE40" s="1466"/>
      <c r="BNF40" s="1466"/>
      <c r="BNG40" s="1469"/>
      <c r="BNH40" s="1465"/>
      <c r="BNI40" s="1466"/>
      <c r="BNJ40" s="1466"/>
      <c r="BNK40" s="1466"/>
      <c r="BNL40" s="1467"/>
      <c r="BNM40" s="1794"/>
      <c r="BNN40" s="1465"/>
      <c r="BNO40" s="1466"/>
      <c r="BNP40" s="1466"/>
      <c r="BNQ40" s="1466"/>
      <c r="BNR40" s="1467"/>
      <c r="BNS40" s="1468"/>
      <c r="BNT40" s="1466"/>
      <c r="BNU40" s="1466"/>
      <c r="BNV40" s="1466"/>
      <c r="BNW40" s="1469"/>
      <c r="BNX40" s="1465"/>
      <c r="BNY40" s="1466"/>
      <c r="BNZ40" s="1466"/>
      <c r="BOA40" s="1466"/>
      <c r="BOB40" s="1467"/>
      <c r="BOC40" s="1794"/>
      <c r="BOD40" s="1465"/>
      <c r="BOE40" s="1466"/>
      <c r="BOF40" s="1466"/>
      <c r="BOG40" s="1466"/>
      <c r="BOH40" s="1467"/>
      <c r="BOI40" s="1468"/>
      <c r="BOJ40" s="1466"/>
      <c r="BOK40" s="1466"/>
      <c r="BOL40" s="1466"/>
      <c r="BOM40" s="1469"/>
      <c r="BON40" s="1465"/>
      <c r="BOO40" s="1466"/>
      <c r="BOP40" s="1466"/>
      <c r="BOQ40" s="1466"/>
      <c r="BOR40" s="1467"/>
      <c r="BOS40" s="1794"/>
      <c r="BOT40" s="1465"/>
      <c r="BOU40" s="1466"/>
      <c r="BOV40" s="1466"/>
      <c r="BOW40" s="1466"/>
      <c r="BOX40" s="1467"/>
      <c r="BOY40" s="1468"/>
      <c r="BOZ40" s="1466"/>
      <c r="BPA40" s="1466"/>
      <c r="BPB40" s="1466"/>
      <c r="BPC40" s="1469"/>
      <c r="BPD40" s="1465"/>
      <c r="BPE40" s="1466"/>
      <c r="BPF40" s="1466"/>
      <c r="BPG40" s="1466"/>
      <c r="BPH40" s="1467"/>
      <c r="BPI40" s="1794"/>
      <c r="BPJ40" s="1465"/>
      <c r="BPK40" s="1466"/>
      <c r="BPL40" s="1466"/>
      <c r="BPM40" s="1466"/>
      <c r="BPN40" s="1467"/>
      <c r="BPO40" s="1468"/>
      <c r="BPP40" s="1466"/>
      <c r="BPQ40" s="1466"/>
      <c r="BPR40" s="1466"/>
      <c r="BPS40" s="1469"/>
      <c r="BPT40" s="1465"/>
      <c r="BPU40" s="1466"/>
      <c r="BPV40" s="1466"/>
      <c r="BPW40" s="1466"/>
      <c r="BPX40" s="1467"/>
      <c r="BPY40" s="1794"/>
      <c r="BPZ40" s="1465"/>
      <c r="BQA40" s="1466"/>
      <c r="BQB40" s="1466"/>
      <c r="BQC40" s="1466"/>
      <c r="BQD40" s="1467"/>
      <c r="BQE40" s="1468"/>
      <c r="BQF40" s="1466"/>
      <c r="BQG40" s="1466"/>
      <c r="BQH40" s="1466"/>
      <c r="BQI40" s="1469"/>
      <c r="BQJ40" s="1465"/>
      <c r="BQK40" s="1466"/>
      <c r="BQL40" s="1466"/>
      <c r="BQM40" s="1466"/>
      <c r="BQN40" s="1467"/>
      <c r="BQO40" s="1794"/>
      <c r="BQP40" s="1465"/>
      <c r="BQQ40" s="1466"/>
      <c r="BQR40" s="1466"/>
      <c r="BQS40" s="1466"/>
      <c r="BQT40" s="1467"/>
      <c r="BQU40" s="1468"/>
      <c r="BQV40" s="1466"/>
      <c r="BQW40" s="1466"/>
      <c r="BQX40" s="1466"/>
      <c r="BQY40" s="1469"/>
      <c r="BQZ40" s="1465"/>
      <c r="BRA40" s="1466"/>
      <c r="BRB40" s="1466"/>
      <c r="BRC40" s="1466"/>
      <c r="BRD40" s="1467"/>
      <c r="BRE40" s="1794"/>
      <c r="BRF40" s="1465"/>
      <c r="BRG40" s="1466"/>
      <c r="BRH40" s="1466"/>
      <c r="BRI40" s="1466"/>
      <c r="BRJ40" s="1467"/>
      <c r="BRK40" s="1468"/>
      <c r="BRL40" s="1466"/>
      <c r="BRM40" s="1466"/>
      <c r="BRN40" s="1466"/>
      <c r="BRO40" s="1469"/>
      <c r="BRP40" s="1465"/>
      <c r="BRQ40" s="1466"/>
      <c r="BRR40" s="1466"/>
      <c r="BRS40" s="1466"/>
      <c r="BRT40" s="1467"/>
      <c r="BRU40" s="1794"/>
      <c r="BRV40" s="1465"/>
      <c r="BRW40" s="1466"/>
      <c r="BRX40" s="1466"/>
      <c r="BRY40" s="1466"/>
      <c r="BRZ40" s="1467"/>
      <c r="BSA40" s="1468"/>
      <c r="BSB40" s="1466"/>
      <c r="BSC40" s="1466"/>
      <c r="BSD40" s="1466"/>
      <c r="BSE40" s="1469"/>
      <c r="BSF40" s="1465"/>
      <c r="BSG40" s="1466"/>
      <c r="BSH40" s="1466"/>
      <c r="BSI40" s="1466"/>
      <c r="BSJ40" s="1467"/>
      <c r="BSK40" s="1794"/>
      <c r="BSL40" s="1465"/>
      <c r="BSM40" s="1466"/>
      <c r="BSN40" s="1466"/>
      <c r="BSO40" s="1466"/>
      <c r="BSP40" s="1467"/>
      <c r="BSQ40" s="1468"/>
      <c r="BSR40" s="1466"/>
      <c r="BSS40" s="1466"/>
      <c r="BST40" s="1466"/>
      <c r="BSU40" s="1469"/>
      <c r="BSV40" s="1465"/>
      <c r="BSW40" s="1466"/>
      <c r="BSX40" s="1466"/>
      <c r="BSY40" s="1466"/>
      <c r="BSZ40" s="1467"/>
      <c r="BTA40" s="1794"/>
      <c r="BTB40" s="1465"/>
      <c r="BTC40" s="1466"/>
      <c r="BTD40" s="1466"/>
      <c r="BTE40" s="1466"/>
      <c r="BTF40" s="1467"/>
      <c r="BTG40" s="1468"/>
      <c r="BTH40" s="1466"/>
      <c r="BTI40" s="1466"/>
      <c r="BTJ40" s="1466"/>
      <c r="BTK40" s="1469"/>
      <c r="BTL40" s="1465"/>
      <c r="BTM40" s="1466"/>
      <c r="BTN40" s="1466"/>
      <c r="BTO40" s="1466"/>
      <c r="BTP40" s="1467"/>
      <c r="BTQ40" s="1794"/>
      <c r="BTR40" s="1465"/>
      <c r="BTS40" s="1466"/>
      <c r="BTT40" s="1466"/>
      <c r="BTU40" s="1466"/>
      <c r="BTV40" s="1467"/>
      <c r="BTW40" s="1468"/>
      <c r="BTX40" s="1466"/>
      <c r="BTY40" s="1466"/>
      <c r="BTZ40" s="1466"/>
      <c r="BUA40" s="1469"/>
      <c r="BUB40" s="1465"/>
      <c r="BUC40" s="1466"/>
      <c r="BUD40" s="1466"/>
      <c r="BUE40" s="1466"/>
      <c r="BUF40" s="1467"/>
      <c r="BUG40" s="1794"/>
      <c r="BUH40" s="1465"/>
      <c r="BUI40" s="1466"/>
      <c r="BUJ40" s="1466"/>
      <c r="BUK40" s="1466"/>
      <c r="BUL40" s="1467"/>
      <c r="BUM40" s="1468"/>
      <c r="BUN40" s="1466"/>
      <c r="BUO40" s="1466"/>
      <c r="BUP40" s="1466"/>
      <c r="BUQ40" s="1469"/>
      <c r="BUR40" s="1465"/>
      <c r="BUS40" s="1466"/>
      <c r="BUT40" s="1466"/>
      <c r="BUU40" s="1466"/>
      <c r="BUV40" s="1467"/>
      <c r="BUW40" s="1794"/>
      <c r="BUX40" s="1465"/>
      <c r="BUY40" s="1466"/>
      <c r="BUZ40" s="1466"/>
      <c r="BVA40" s="1466"/>
      <c r="BVB40" s="1467"/>
      <c r="BVC40" s="1468"/>
      <c r="BVD40" s="1466"/>
      <c r="BVE40" s="1466"/>
      <c r="BVF40" s="1466"/>
      <c r="BVG40" s="1469"/>
      <c r="BVH40" s="1465"/>
      <c r="BVI40" s="1466"/>
      <c r="BVJ40" s="1466"/>
      <c r="BVK40" s="1466"/>
      <c r="BVL40" s="1467"/>
      <c r="BVM40" s="1794"/>
      <c r="BVN40" s="1465"/>
      <c r="BVO40" s="1466"/>
      <c r="BVP40" s="1466"/>
      <c r="BVQ40" s="1466"/>
      <c r="BVR40" s="1467"/>
      <c r="BVS40" s="1468"/>
      <c r="BVT40" s="1466"/>
      <c r="BVU40" s="1466"/>
      <c r="BVV40" s="1466"/>
      <c r="BVW40" s="1469"/>
      <c r="BVX40" s="1465"/>
      <c r="BVY40" s="1466"/>
      <c r="BVZ40" s="1466"/>
      <c r="BWA40" s="1466"/>
      <c r="BWB40" s="1467"/>
      <c r="BWC40" s="1794"/>
      <c r="BWD40" s="1465"/>
      <c r="BWE40" s="1466"/>
      <c r="BWF40" s="1466"/>
      <c r="BWG40" s="1466"/>
      <c r="BWH40" s="1467"/>
      <c r="BWI40" s="1468"/>
      <c r="BWJ40" s="1466"/>
      <c r="BWK40" s="1466"/>
      <c r="BWL40" s="1466"/>
      <c r="BWM40" s="1469"/>
      <c r="BWN40" s="1465"/>
      <c r="BWO40" s="1466"/>
      <c r="BWP40" s="1466"/>
      <c r="BWQ40" s="1466"/>
      <c r="BWR40" s="1467"/>
      <c r="BWS40" s="1794"/>
      <c r="BWT40" s="1465"/>
      <c r="BWU40" s="1466"/>
      <c r="BWV40" s="1466"/>
      <c r="BWW40" s="1466"/>
      <c r="BWX40" s="1467"/>
      <c r="BWY40" s="1468"/>
      <c r="BWZ40" s="1466"/>
      <c r="BXA40" s="1466"/>
      <c r="BXB40" s="1466"/>
      <c r="BXC40" s="1469"/>
      <c r="BXD40" s="1465"/>
      <c r="BXE40" s="1466"/>
      <c r="BXF40" s="1466"/>
      <c r="BXG40" s="1466"/>
      <c r="BXH40" s="1467"/>
      <c r="BXI40" s="1794"/>
      <c r="BXJ40" s="1465"/>
      <c r="BXK40" s="1466"/>
      <c r="BXL40" s="1466"/>
      <c r="BXM40" s="1466"/>
      <c r="BXN40" s="1467"/>
      <c r="BXO40" s="1468"/>
      <c r="BXP40" s="1466"/>
      <c r="BXQ40" s="1466"/>
      <c r="BXR40" s="1466"/>
      <c r="BXS40" s="1469"/>
      <c r="BXT40" s="1465"/>
      <c r="BXU40" s="1466"/>
      <c r="BXV40" s="1466"/>
      <c r="BXW40" s="1466"/>
      <c r="BXX40" s="1467"/>
      <c r="BXY40" s="1794"/>
      <c r="BXZ40" s="1465"/>
      <c r="BYA40" s="1466"/>
      <c r="BYB40" s="1466"/>
      <c r="BYC40" s="1466"/>
      <c r="BYD40" s="1467"/>
      <c r="BYE40" s="1468"/>
      <c r="BYF40" s="1466"/>
      <c r="BYG40" s="1466"/>
      <c r="BYH40" s="1466"/>
      <c r="BYI40" s="1469"/>
      <c r="BYJ40" s="1465"/>
      <c r="BYK40" s="1466"/>
      <c r="BYL40" s="1466"/>
      <c r="BYM40" s="1466"/>
      <c r="BYN40" s="1467"/>
      <c r="BYO40" s="1794"/>
      <c r="BYP40" s="1465"/>
      <c r="BYQ40" s="1466"/>
      <c r="BYR40" s="1466"/>
      <c r="BYS40" s="1466"/>
      <c r="BYT40" s="1467"/>
      <c r="BYU40" s="1468"/>
      <c r="BYV40" s="1466"/>
      <c r="BYW40" s="1466"/>
      <c r="BYX40" s="1466"/>
      <c r="BYY40" s="1469"/>
      <c r="BYZ40" s="1465"/>
      <c r="BZA40" s="1466"/>
      <c r="BZB40" s="1466"/>
      <c r="BZC40" s="1466"/>
      <c r="BZD40" s="1467"/>
      <c r="BZE40" s="1794"/>
      <c r="BZF40" s="1465"/>
      <c r="BZG40" s="1466"/>
      <c r="BZH40" s="1466"/>
      <c r="BZI40" s="1466"/>
      <c r="BZJ40" s="1467"/>
      <c r="BZK40" s="1468"/>
      <c r="BZL40" s="1466"/>
      <c r="BZM40" s="1466"/>
      <c r="BZN40" s="1466"/>
      <c r="BZO40" s="1469"/>
      <c r="BZP40" s="1465"/>
      <c r="BZQ40" s="1466"/>
      <c r="BZR40" s="1466"/>
      <c r="BZS40" s="1466"/>
      <c r="BZT40" s="1467"/>
      <c r="BZU40" s="1794"/>
      <c r="BZV40" s="1465"/>
      <c r="BZW40" s="1466"/>
      <c r="BZX40" s="1466"/>
      <c r="BZY40" s="1466"/>
      <c r="BZZ40" s="1467"/>
      <c r="CAA40" s="1468"/>
      <c r="CAB40" s="1466"/>
      <c r="CAC40" s="1466"/>
      <c r="CAD40" s="1466"/>
      <c r="CAE40" s="1469"/>
      <c r="CAF40" s="1465"/>
      <c r="CAG40" s="1466"/>
      <c r="CAH40" s="1466"/>
      <c r="CAI40" s="1466"/>
      <c r="CAJ40" s="1467"/>
      <c r="CAK40" s="1794"/>
      <c r="CAL40" s="1465"/>
      <c r="CAM40" s="1466"/>
      <c r="CAN40" s="1466"/>
      <c r="CAO40" s="1466"/>
      <c r="CAP40" s="1467"/>
      <c r="CAQ40" s="1468"/>
      <c r="CAR40" s="1466"/>
      <c r="CAS40" s="1466"/>
      <c r="CAT40" s="1466"/>
      <c r="CAU40" s="1469"/>
      <c r="CAV40" s="1465"/>
      <c r="CAW40" s="1466"/>
      <c r="CAX40" s="1466"/>
      <c r="CAY40" s="1466"/>
      <c r="CAZ40" s="1467"/>
      <c r="CBA40" s="1794"/>
      <c r="CBB40" s="1465"/>
      <c r="CBC40" s="1466"/>
      <c r="CBD40" s="1466"/>
      <c r="CBE40" s="1466"/>
      <c r="CBF40" s="1467"/>
      <c r="CBG40" s="1468"/>
      <c r="CBH40" s="1466"/>
      <c r="CBI40" s="1466"/>
      <c r="CBJ40" s="1466"/>
      <c r="CBK40" s="1469"/>
      <c r="CBL40" s="1465"/>
      <c r="CBM40" s="1466"/>
      <c r="CBN40" s="1466"/>
      <c r="CBO40" s="1466"/>
      <c r="CBP40" s="1467"/>
      <c r="CBQ40" s="1794"/>
      <c r="CBR40" s="1465"/>
      <c r="CBS40" s="1466"/>
      <c r="CBT40" s="1466"/>
      <c r="CBU40" s="1466"/>
      <c r="CBV40" s="1467"/>
      <c r="CBW40" s="1468"/>
      <c r="CBX40" s="1466"/>
      <c r="CBY40" s="1466"/>
      <c r="CBZ40" s="1466"/>
      <c r="CCA40" s="1469"/>
      <c r="CCB40" s="1465"/>
      <c r="CCC40" s="1466"/>
      <c r="CCD40" s="1466"/>
      <c r="CCE40" s="1466"/>
      <c r="CCF40" s="1467"/>
      <c r="CCG40" s="1794"/>
      <c r="CCH40" s="1465"/>
      <c r="CCI40" s="1466"/>
      <c r="CCJ40" s="1466"/>
      <c r="CCK40" s="1466"/>
      <c r="CCL40" s="1467"/>
      <c r="CCM40" s="1468"/>
      <c r="CCN40" s="1466"/>
      <c r="CCO40" s="1466"/>
      <c r="CCP40" s="1466"/>
      <c r="CCQ40" s="1469"/>
      <c r="CCR40" s="1465"/>
      <c r="CCS40" s="1466"/>
      <c r="CCT40" s="1466"/>
      <c r="CCU40" s="1466"/>
      <c r="CCV40" s="1467"/>
      <c r="CCW40" s="1794"/>
      <c r="CCX40" s="1465"/>
      <c r="CCY40" s="1466"/>
      <c r="CCZ40" s="1466"/>
      <c r="CDA40" s="1466"/>
      <c r="CDB40" s="1467"/>
      <c r="CDC40" s="1468"/>
      <c r="CDD40" s="1466"/>
      <c r="CDE40" s="1466"/>
      <c r="CDF40" s="1466"/>
      <c r="CDG40" s="1469"/>
      <c r="CDH40" s="1465"/>
      <c r="CDI40" s="1466"/>
      <c r="CDJ40" s="1466"/>
      <c r="CDK40" s="1466"/>
      <c r="CDL40" s="1467"/>
      <c r="CDM40" s="1794"/>
      <c r="CDN40" s="1465"/>
      <c r="CDO40" s="1466"/>
      <c r="CDP40" s="1466"/>
      <c r="CDQ40" s="1466"/>
      <c r="CDR40" s="1467"/>
      <c r="CDS40" s="1468"/>
      <c r="CDT40" s="1466"/>
      <c r="CDU40" s="1466"/>
      <c r="CDV40" s="1466"/>
      <c r="CDW40" s="1469"/>
      <c r="CDX40" s="1465"/>
      <c r="CDY40" s="1466"/>
      <c r="CDZ40" s="1466"/>
      <c r="CEA40" s="1466"/>
      <c r="CEB40" s="1467"/>
      <c r="CEC40" s="1794"/>
      <c r="CED40" s="1465"/>
      <c r="CEE40" s="1466"/>
      <c r="CEF40" s="1466"/>
      <c r="CEG40" s="1466"/>
      <c r="CEH40" s="1467"/>
      <c r="CEI40" s="1468"/>
      <c r="CEJ40" s="1466"/>
      <c r="CEK40" s="1466"/>
      <c r="CEL40" s="1466"/>
      <c r="CEM40" s="1469"/>
      <c r="CEN40" s="1465"/>
      <c r="CEO40" s="1466"/>
      <c r="CEP40" s="1466"/>
      <c r="CEQ40" s="1466"/>
      <c r="CER40" s="1467"/>
      <c r="CES40" s="1794"/>
      <c r="CET40" s="1465"/>
      <c r="CEU40" s="1466"/>
      <c r="CEV40" s="1466"/>
      <c r="CEW40" s="1466"/>
      <c r="CEX40" s="1467"/>
      <c r="CEY40" s="1468"/>
      <c r="CEZ40" s="1466"/>
      <c r="CFA40" s="1466"/>
      <c r="CFB40" s="1466"/>
      <c r="CFC40" s="1469"/>
      <c r="CFD40" s="1465"/>
      <c r="CFE40" s="1466"/>
      <c r="CFF40" s="1466"/>
      <c r="CFG40" s="1466"/>
      <c r="CFH40" s="1467"/>
      <c r="CFI40" s="1794"/>
      <c r="CFJ40" s="1465"/>
      <c r="CFK40" s="1466"/>
      <c r="CFL40" s="1466"/>
      <c r="CFM40" s="1466"/>
      <c r="CFN40" s="1467"/>
      <c r="CFO40" s="1468"/>
      <c r="CFP40" s="1466"/>
      <c r="CFQ40" s="1466"/>
      <c r="CFR40" s="1466"/>
      <c r="CFS40" s="1469"/>
      <c r="CFT40" s="1465"/>
      <c r="CFU40" s="1466"/>
      <c r="CFV40" s="1466"/>
      <c r="CFW40" s="1466"/>
      <c r="CFX40" s="1467"/>
      <c r="CFY40" s="1794"/>
      <c r="CFZ40" s="1465"/>
      <c r="CGA40" s="1466"/>
      <c r="CGB40" s="1466"/>
      <c r="CGC40" s="1466"/>
      <c r="CGD40" s="1467"/>
      <c r="CGE40" s="1468"/>
      <c r="CGF40" s="1466"/>
      <c r="CGG40" s="1466"/>
      <c r="CGH40" s="1466"/>
      <c r="CGI40" s="1469"/>
      <c r="CGJ40" s="1465"/>
      <c r="CGK40" s="1466"/>
      <c r="CGL40" s="1466"/>
      <c r="CGM40" s="1466"/>
      <c r="CGN40" s="1467"/>
      <c r="CGO40" s="1794"/>
      <c r="CGP40" s="1465"/>
      <c r="CGQ40" s="1466"/>
      <c r="CGR40" s="1466"/>
      <c r="CGS40" s="1466"/>
      <c r="CGT40" s="1467"/>
      <c r="CGU40" s="1468"/>
      <c r="CGV40" s="1466"/>
      <c r="CGW40" s="1466"/>
      <c r="CGX40" s="1466"/>
      <c r="CGY40" s="1469"/>
      <c r="CGZ40" s="1465"/>
      <c r="CHA40" s="1466"/>
      <c r="CHB40" s="1466"/>
      <c r="CHC40" s="1466"/>
      <c r="CHD40" s="1467"/>
      <c r="CHE40" s="1794"/>
      <c r="CHF40" s="1465"/>
      <c r="CHG40" s="1466"/>
      <c r="CHH40" s="1466"/>
      <c r="CHI40" s="1466"/>
      <c r="CHJ40" s="1467"/>
      <c r="CHK40" s="1468"/>
      <c r="CHL40" s="1466"/>
      <c r="CHM40" s="1466"/>
      <c r="CHN40" s="1466"/>
      <c r="CHO40" s="1469"/>
      <c r="CHP40" s="1465"/>
      <c r="CHQ40" s="1466"/>
      <c r="CHR40" s="1466"/>
      <c r="CHS40" s="1466"/>
      <c r="CHT40" s="1467"/>
      <c r="CHU40" s="1794"/>
      <c r="CHV40" s="1465"/>
      <c r="CHW40" s="1466"/>
      <c r="CHX40" s="1466"/>
      <c r="CHY40" s="1466"/>
      <c r="CHZ40" s="1467"/>
      <c r="CIA40" s="1468"/>
      <c r="CIB40" s="1466"/>
      <c r="CIC40" s="1466"/>
      <c r="CID40" s="1466"/>
      <c r="CIE40" s="1469"/>
      <c r="CIF40" s="1465"/>
      <c r="CIG40" s="1466"/>
      <c r="CIH40" s="1466"/>
      <c r="CII40" s="1466"/>
      <c r="CIJ40" s="1467"/>
      <c r="CIK40" s="1794"/>
      <c r="CIL40" s="1465"/>
      <c r="CIM40" s="1466"/>
      <c r="CIN40" s="1466"/>
      <c r="CIO40" s="1466"/>
      <c r="CIP40" s="1467"/>
      <c r="CIQ40" s="1468"/>
      <c r="CIR40" s="1466"/>
      <c r="CIS40" s="1466"/>
      <c r="CIT40" s="1466"/>
      <c r="CIU40" s="1469"/>
      <c r="CIV40" s="1465"/>
      <c r="CIW40" s="1466"/>
      <c r="CIX40" s="1466"/>
      <c r="CIY40" s="1466"/>
      <c r="CIZ40" s="1467"/>
      <c r="CJA40" s="1794"/>
      <c r="CJB40" s="1465"/>
      <c r="CJC40" s="1466"/>
      <c r="CJD40" s="1466"/>
      <c r="CJE40" s="1466"/>
      <c r="CJF40" s="1467"/>
      <c r="CJG40" s="1468"/>
      <c r="CJH40" s="1466"/>
      <c r="CJI40" s="1466"/>
      <c r="CJJ40" s="1466"/>
      <c r="CJK40" s="1469"/>
      <c r="CJL40" s="1465"/>
      <c r="CJM40" s="1466"/>
      <c r="CJN40" s="1466"/>
      <c r="CJO40" s="1466"/>
      <c r="CJP40" s="1467"/>
      <c r="CJQ40" s="1794"/>
      <c r="CJR40" s="1465"/>
      <c r="CJS40" s="1466"/>
      <c r="CJT40" s="1466"/>
      <c r="CJU40" s="1466"/>
      <c r="CJV40" s="1467"/>
      <c r="CJW40" s="1468"/>
      <c r="CJX40" s="1466"/>
      <c r="CJY40" s="1466"/>
      <c r="CJZ40" s="1466"/>
      <c r="CKA40" s="1469"/>
      <c r="CKB40" s="1465"/>
      <c r="CKC40" s="1466"/>
      <c r="CKD40" s="1466"/>
      <c r="CKE40" s="1466"/>
      <c r="CKF40" s="1467"/>
      <c r="CKG40" s="1794"/>
      <c r="CKH40" s="1465"/>
      <c r="CKI40" s="1466"/>
      <c r="CKJ40" s="1466"/>
      <c r="CKK40" s="1466"/>
      <c r="CKL40" s="1467"/>
      <c r="CKM40" s="1468"/>
      <c r="CKN40" s="1466"/>
      <c r="CKO40" s="1466"/>
      <c r="CKP40" s="1466"/>
      <c r="CKQ40" s="1469"/>
      <c r="CKR40" s="1465"/>
      <c r="CKS40" s="1466"/>
      <c r="CKT40" s="1466"/>
      <c r="CKU40" s="1466"/>
      <c r="CKV40" s="1467"/>
      <c r="CKW40" s="1794"/>
      <c r="CKX40" s="1465"/>
      <c r="CKY40" s="1466"/>
      <c r="CKZ40" s="1466"/>
      <c r="CLA40" s="1466"/>
      <c r="CLB40" s="1467"/>
      <c r="CLC40" s="1468"/>
      <c r="CLD40" s="1466"/>
      <c r="CLE40" s="1466"/>
      <c r="CLF40" s="1466"/>
      <c r="CLG40" s="1469"/>
      <c r="CLH40" s="1465"/>
      <c r="CLI40" s="1466"/>
      <c r="CLJ40" s="1466"/>
      <c r="CLK40" s="1466"/>
      <c r="CLL40" s="1467"/>
      <c r="CLM40" s="1794"/>
      <c r="CLN40" s="1465"/>
      <c r="CLO40" s="1466"/>
      <c r="CLP40" s="1466"/>
      <c r="CLQ40" s="1466"/>
      <c r="CLR40" s="1467"/>
      <c r="CLS40" s="1468"/>
      <c r="CLT40" s="1466"/>
      <c r="CLU40" s="1466"/>
      <c r="CLV40" s="1466"/>
      <c r="CLW40" s="1469"/>
      <c r="CLX40" s="1465"/>
      <c r="CLY40" s="1466"/>
      <c r="CLZ40" s="1466"/>
      <c r="CMA40" s="1466"/>
      <c r="CMB40" s="1467"/>
      <c r="CMC40" s="1794"/>
      <c r="CMD40" s="1465"/>
      <c r="CME40" s="1466"/>
      <c r="CMF40" s="1466"/>
      <c r="CMG40" s="1466"/>
      <c r="CMH40" s="1467"/>
      <c r="CMI40" s="1468"/>
      <c r="CMJ40" s="1466"/>
      <c r="CMK40" s="1466"/>
      <c r="CML40" s="1466"/>
      <c r="CMM40" s="1469"/>
      <c r="CMN40" s="1465"/>
      <c r="CMO40" s="1466"/>
      <c r="CMP40" s="1466"/>
      <c r="CMQ40" s="1466"/>
      <c r="CMR40" s="1467"/>
      <c r="CMS40" s="1794"/>
      <c r="CMT40" s="1465"/>
      <c r="CMU40" s="1466"/>
      <c r="CMV40" s="1466"/>
      <c r="CMW40" s="1466"/>
      <c r="CMX40" s="1467"/>
      <c r="CMY40" s="1468"/>
      <c r="CMZ40" s="1466"/>
      <c r="CNA40" s="1466"/>
      <c r="CNB40" s="1466"/>
      <c r="CNC40" s="1469"/>
      <c r="CND40" s="1465"/>
      <c r="CNE40" s="1466"/>
      <c r="CNF40" s="1466"/>
      <c r="CNG40" s="1466"/>
      <c r="CNH40" s="1467"/>
      <c r="CNI40" s="1794"/>
      <c r="CNJ40" s="1465"/>
      <c r="CNK40" s="1466"/>
      <c r="CNL40" s="1466"/>
      <c r="CNM40" s="1466"/>
      <c r="CNN40" s="1467"/>
      <c r="CNO40" s="1468"/>
      <c r="CNP40" s="1466"/>
      <c r="CNQ40" s="1466"/>
      <c r="CNR40" s="1466"/>
      <c r="CNS40" s="1469"/>
      <c r="CNT40" s="1465"/>
      <c r="CNU40" s="1466"/>
      <c r="CNV40" s="1466"/>
      <c r="CNW40" s="1466"/>
      <c r="CNX40" s="1467"/>
      <c r="CNY40" s="1794"/>
      <c r="CNZ40" s="1465"/>
      <c r="COA40" s="1466"/>
      <c r="COB40" s="1466"/>
      <c r="COC40" s="1466"/>
      <c r="COD40" s="1467"/>
      <c r="COE40" s="1468"/>
      <c r="COF40" s="1466"/>
      <c r="COG40" s="1466"/>
      <c r="COH40" s="1466"/>
      <c r="COI40" s="1469"/>
      <c r="COJ40" s="1465"/>
      <c r="COK40" s="1466"/>
      <c r="COL40" s="1466"/>
      <c r="COM40" s="1466"/>
      <c r="CON40" s="1467"/>
      <c r="COO40" s="1794"/>
      <c r="COP40" s="1465"/>
      <c r="COQ40" s="1466"/>
      <c r="COR40" s="1466"/>
      <c r="COS40" s="1466"/>
      <c r="COT40" s="1467"/>
      <c r="COU40" s="1468"/>
      <c r="COV40" s="1466"/>
      <c r="COW40" s="1466"/>
      <c r="COX40" s="1466"/>
      <c r="COY40" s="1469"/>
      <c r="COZ40" s="1465"/>
      <c r="CPA40" s="1466"/>
      <c r="CPB40" s="1466"/>
      <c r="CPC40" s="1466"/>
      <c r="CPD40" s="1467"/>
      <c r="CPE40" s="1794"/>
      <c r="CPF40" s="1465"/>
      <c r="CPG40" s="1466"/>
      <c r="CPH40" s="1466"/>
      <c r="CPI40" s="1466"/>
      <c r="CPJ40" s="1467"/>
      <c r="CPK40" s="1468"/>
      <c r="CPL40" s="1466"/>
      <c r="CPM40" s="1466"/>
      <c r="CPN40" s="1466"/>
      <c r="CPO40" s="1469"/>
      <c r="CPP40" s="1465"/>
      <c r="CPQ40" s="1466"/>
      <c r="CPR40" s="1466"/>
      <c r="CPS40" s="1466"/>
      <c r="CPT40" s="1467"/>
      <c r="CPU40" s="1794"/>
      <c r="CPV40" s="1465"/>
      <c r="CPW40" s="1466"/>
      <c r="CPX40" s="1466"/>
      <c r="CPY40" s="1466"/>
      <c r="CPZ40" s="1467"/>
      <c r="CQA40" s="1468"/>
      <c r="CQB40" s="1466"/>
      <c r="CQC40" s="1466"/>
      <c r="CQD40" s="1466"/>
      <c r="CQE40" s="1469"/>
      <c r="CQF40" s="1465"/>
      <c r="CQG40" s="1466"/>
      <c r="CQH40" s="1466"/>
      <c r="CQI40" s="1466"/>
      <c r="CQJ40" s="1467"/>
      <c r="CQK40" s="1794"/>
      <c r="CQL40" s="1465"/>
      <c r="CQM40" s="1466"/>
      <c r="CQN40" s="1466"/>
      <c r="CQO40" s="1466"/>
      <c r="CQP40" s="1467"/>
      <c r="CQQ40" s="1468"/>
      <c r="CQR40" s="1466"/>
      <c r="CQS40" s="1466"/>
      <c r="CQT40" s="1466"/>
      <c r="CQU40" s="1469"/>
      <c r="CQV40" s="1465"/>
      <c r="CQW40" s="1466"/>
      <c r="CQX40" s="1466"/>
      <c r="CQY40" s="1466"/>
      <c r="CQZ40" s="1467"/>
      <c r="CRA40" s="1794"/>
      <c r="CRB40" s="1465"/>
      <c r="CRC40" s="1466"/>
      <c r="CRD40" s="1466"/>
      <c r="CRE40" s="1466"/>
      <c r="CRF40" s="1467"/>
      <c r="CRG40" s="1468"/>
      <c r="CRH40" s="1466"/>
      <c r="CRI40" s="1466"/>
      <c r="CRJ40" s="1466"/>
      <c r="CRK40" s="1469"/>
      <c r="CRL40" s="1465"/>
      <c r="CRM40" s="1466"/>
      <c r="CRN40" s="1466"/>
      <c r="CRO40" s="1466"/>
      <c r="CRP40" s="1467"/>
      <c r="CRQ40" s="1794"/>
      <c r="CRR40" s="1465"/>
      <c r="CRS40" s="1466"/>
      <c r="CRT40" s="1466"/>
      <c r="CRU40" s="1466"/>
      <c r="CRV40" s="1467"/>
      <c r="CRW40" s="1468"/>
      <c r="CRX40" s="1466"/>
      <c r="CRY40" s="1466"/>
      <c r="CRZ40" s="1466"/>
      <c r="CSA40" s="1469"/>
      <c r="CSB40" s="1465"/>
      <c r="CSC40" s="1466"/>
      <c r="CSD40" s="1466"/>
      <c r="CSE40" s="1466"/>
      <c r="CSF40" s="1467"/>
      <c r="CSG40" s="1794"/>
      <c r="CSH40" s="1465"/>
      <c r="CSI40" s="1466"/>
      <c r="CSJ40" s="1466"/>
      <c r="CSK40" s="1466"/>
      <c r="CSL40" s="1467"/>
      <c r="CSM40" s="1468"/>
      <c r="CSN40" s="1466"/>
      <c r="CSO40" s="1466"/>
      <c r="CSP40" s="1466"/>
      <c r="CSQ40" s="1469"/>
      <c r="CSR40" s="1465"/>
      <c r="CSS40" s="1466"/>
      <c r="CST40" s="1466"/>
      <c r="CSU40" s="1466"/>
      <c r="CSV40" s="1467"/>
      <c r="CSW40" s="1794"/>
      <c r="CSX40" s="1465"/>
      <c r="CSY40" s="1466"/>
      <c r="CSZ40" s="1466"/>
      <c r="CTA40" s="1466"/>
      <c r="CTB40" s="1467"/>
      <c r="CTC40" s="1468"/>
      <c r="CTD40" s="1466"/>
      <c r="CTE40" s="1466"/>
      <c r="CTF40" s="1466"/>
      <c r="CTG40" s="1469"/>
      <c r="CTH40" s="1465"/>
      <c r="CTI40" s="1466"/>
      <c r="CTJ40" s="1466"/>
      <c r="CTK40" s="1466"/>
      <c r="CTL40" s="1467"/>
      <c r="CTM40" s="1794"/>
      <c r="CTN40" s="1465"/>
      <c r="CTO40" s="1466"/>
      <c r="CTP40" s="1466"/>
      <c r="CTQ40" s="1466"/>
      <c r="CTR40" s="1467"/>
      <c r="CTS40" s="1468"/>
      <c r="CTT40" s="1466"/>
      <c r="CTU40" s="1466"/>
      <c r="CTV40" s="1466"/>
      <c r="CTW40" s="1469"/>
      <c r="CTX40" s="1465"/>
      <c r="CTY40" s="1466"/>
      <c r="CTZ40" s="1466"/>
      <c r="CUA40" s="1466"/>
      <c r="CUB40" s="1467"/>
      <c r="CUC40" s="1794"/>
      <c r="CUD40" s="1465"/>
      <c r="CUE40" s="1466"/>
      <c r="CUF40" s="1466"/>
      <c r="CUG40" s="1466"/>
      <c r="CUH40" s="1467"/>
      <c r="CUI40" s="1468"/>
      <c r="CUJ40" s="1466"/>
      <c r="CUK40" s="1466"/>
      <c r="CUL40" s="1466"/>
      <c r="CUM40" s="1469"/>
      <c r="CUN40" s="1465"/>
      <c r="CUO40" s="1466"/>
      <c r="CUP40" s="1466"/>
      <c r="CUQ40" s="1466"/>
      <c r="CUR40" s="1467"/>
      <c r="CUS40" s="1794"/>
      <c r="CUT40" s="1465"/>
      <c r="CUU40" s="1466"/>
      <c r="CUV40" s="1466"/>
      <c r="CUW40" s="1466"/>
      <c r="CUX40" s="1467"/>
      <c r="CUY40" s="1468"/>
      <c r="CUZ40" s="1466"/>
      <c r="CVA40" s="1466"/>
      <c r="CVB40" s="1466"/>
      <c r="CVC40" s="1469"/>
      <c r="CVD40" s="1465"/>
      <c r="CVE40" s="1466"/>
      <c r="CVF40" s="1466"/>
      <c r="CVG40" s="1466"/>
      <c r="CVH40" s="1467"/>
      <c r="CVI40" s="1794"/>
      <c r="CVJ40" s="1465"/>
      <c r="CVK40" s="1466"/>
      <c r="CVL40" s="1466"/>
      <c r="CVM40" s="1466"/>
      <c r="CVN40" s="1467"/>
      <c r="CVO40" s="1468"/>
      <c r="CVP40" s="1466"/>
      <c r="CVQ40" s="1466"/>
      <c r="CVR40" s="1466"/>
      <c r="CVS40" s="1469"/>
      <c r="CVT40" s="1465"/>
      <c r="CVU40" s="1466"/>
      <c r="CVV40" s="1466"/>
      <c r="CVW40" s="1466"/>
      <c r="CVX40" s="1467"/>
      <c r="CVY40" s="1794"/>
      <c r="CVZ40" s="1465"/>
      <c r="CWA40" s="1466"/>
      <c r="CWB40" s="1466"/>
      <c r="CWC40" s="1466"/>
      <c r="CWD40" s="1467"/>
      <c r="CWE40" s="1468"/>
      <c r="CWF40" s="1466"/>
      <c r="CWG40" s="1466"/>
      <c r="CWH40" s="1466"/>
      <c r="CWI40" s="1469"/>
      <c r="CWJ40" s="1465"/>
      <c r="CWK40" s="1466"/>
      <c r="CWL40" s="1466"/>
      <c r="CWM40" s="1466"/>
      <c r="CWN40" s="1467"/>
      <c r="CWO40" s="1794"/>
      <c r="CWP40" s="1465"/>
      <c r="CWQ40" s="1466"/>
      <c r="CWR40" s="1466"/>
      <c r="CWS40" s="1466"/>
      <c r="CWT40" s="1467"/>
      <c r="CWU40" s="1468"/>
      <c r="CWV40" s="1466"/>
      <c r="CWW40" s="1466"/>
      <c r="CWX40" s="1466"/>
      <c r="CWY40" s="1469"/>
      <c r="CWZ40" s="1465"/>
      <c r="CXA40" s="1466"/>
      <c r="CXB40" s="1466"/>
      <c r="CXC40" s="1466"/>
      <c r="CXD40" s="1467"/>
      <c r="CXE40" s="1794"/>
      <c r="CXF40" s="1465"/>
      <c r="CXG40" s="1466"/>
      <c r="CXH40" s="1466"/>
      <c r="CXI40" s="1466"/>
      <c r="CXJ40" s="1467"/>
      <c r="CXK40" s="1468"/>
      <c r="CXL40" s="1466"/>
      <c r="CXM40" s="1466"/>
      <c r="CXN40" s="1466"/>
      <c r="CXO40" s="1469"/>
      <c r="CXP40" s="1465"/>
      <c r="CXQ40" s="1466"/>
      <c r="CXR40" s="1466"/>
      <c r="CXS40" s="1466"/>
      <c r="CXT40" s="1467"/>
      <c r="CXU40" s="1794"/>
      <c r="CXV40" s="1465"/>
      <c r="CXW40" s="1466"/>
      <c r="CXX40" s="1466"/>
      <c r="CXY40" s="1466"/>
      <c r="CXZ40" s="1467"/>
      <c r="CYA40" s="1468"/>
      <c r="CYB40" s="1466"/>
      <c r="CYC40" s="1466"/>
      <c r="CYD40" s="1466"/>
      <c r="CYE40" s="1469"/>
      <c r="CYF40" s="1465"/>
      <c r="CYG40" s="1466"/>
      <c r="CYH40" s="1466"/>
      <c r="CYI40" s="1466"/>
      <c r="CYJ40" s="1467"/>
      <c r="CYK40" s="1794"/>
      <c r="CYL40" s="1465"/>
      <c r="CYM40" s="1466"/>
      <c r="CYN40" s="1466"/>
      <c r="CYO40" s="1466"/>
      <c r="CYP40" s="1467"/>
      <c r="CYQ40" s="1468"/>
      <c r="CYR40" s="1466"/>
      <c r="CYS40" s="1466"/>
      <c r="CYT40" s="1466"/>
      <c r="CYU40" s="1469"/>
      <c r="CYV40" s="1465"/>
      <c r="CYW40" s="1466"/>
      <c r="CYX40" s="1466"/>
      <c r="CYY40" s="1466"/>
      <c r="CYZ40" s="1467"/>
      <c r="CZA40" s="1794"/>
      <c r="CZB40" s="1465"/>
      <c r="CZC40" s="1466"/>
      <c r="CZD40" s="1466"/>
      <c r="CZE40" s="1466"/>
      <c r="CZF40" s="1467"/>
      <c r="CZG40" s="1468"/>
      <c r="CZH40" s="1466"/>
      <c r="CZI40" s="1466"/>
      <c r="CZJ40" s="1466"/>
      <c r="CZK40" s="1469"/>
      <c r="CZL40" s="1465"/>
      <c r="CZM40" s="1466"/>
      <c r="CZN40" s="1466"/>
      <c r="CZO40" s="1466"/>
      <c r="CZP40" s="1467"/>
      <c r="CZQ40" s="1794"/>
      <c r="CZR40" s="1465"/>
      <c r="CZS40" s="1466"/>
      <c r="CZT40" s="1466"/>
      <c r="CZU40" s="1466"/>
      <c r="CZV40" s="1467"/>
      <c r="CZW40" s="1468"/>
      <c r="CZX40" s="1466"/>
      <c r="CZY40" s="1466"/>
      <c r="CZZ40" s="1466"/>
      <c r="DAA40" s="1469"/>
      <c r="DAB40" s="1465"/>
      <c r="DAC40" s="1466"/>
      <c r="DAD40" s="1466"/>
      <c r="DAE40" s="1466"/>
      <c r="DAF40" s="1467"/>
      <c r="DAG40" s="1794"/>
      <c r="DAH40" s="1465"/>
      <c r="DAI40" s="1466"/>
      <c r="DAJ40" s="1466"/>
      <c r="DAK40" s="1466"/>
      <c r="DAL40" s="1467"/>
      <c r="DAM40" s="1468"/>
      <c r="DAN40" s="1466"/>
      <c r="DAO40" s="1466"/>
      <c r="DAP40" s="1466"/>
      <c r="DAQ40" s="1469"/>
      <c r="DAR40" s="1465"/>
      <c r="DAS40" s="1466"/>
      <c r="DAT40" s="1466"/>
      <c r="DAU40" s="1466"/>
      <c r="DAV40" s="1467"/>
      <c r="DAW40" s="1794"/>
      <c r="DAX40" s="1465"/>
      <c r="DAY40" s="1466"/>
      <c r="DAZ40" s="1466"/>
      <c r="DBA40" s="1466"/>
      <c r="DBB40" s="1467"/>
      <c r="DBC40" s="1468"/>
      <c r="DBD40" s="1466"/>
      <c r="DBE40" s="1466"/>
      <c r="DBF40" s="1466"/>
      <c r="DBG40" s="1469"/>
      <c r="DBH40" s="1465"/>
      <c r="DBI40" s="1466"/>
      <c r="DBJ40" s="1466"/>
      <c r="DBK40" s="1466"/>
      <c r="DBL40" s="1467"/>
      <c r="DBM40" s="1794"/>
      <c r="DBN40" s="1465"/>
      <c r="DBO40" s="1466"/>
      <c r="DBP40" s="1466"/>
      <c r="DBQ40" s="1466"/>
      <c r="DBR40" s="1467"/>
      <c r="DBS40" s="1468"/>
      <c r="DBT40" s="1466"/>
      <c r="DBU40" s="1466"/>
      <c r="DBV40" s="1466"/>
      <c r="DBW40" s="1469"/>
      <c r="DBX40" s="1465"/>
      <c r="DBY40" s="1466"/>
      <c r="DBZ40" s="1466"/>
      <c r="DCA40" s="1466"/>
      <c r="DCB40" s="1467"/>
      <c r="DCC40" s="1794"/>
      <c r="DCD40" s="1465"/>
      <c r="DCE40" s="1466"/>
      <c r="DCF40" s="1466"/>
      <c r="DCG40" s="1466"/>
      <c r="DCH40" s="1467"/>
      <c r="DCI40" s="1468"/>
      <c r="DCJ40" s="1466"/>
      <c r="DCK40" s="1466"/>
      <c r="DCL40" s="1466"/>
      <c r="DCM40" s="1469"/>
      <c r="DCN40" s="1465"/>
      <c r="DCO40" s="1466"/>
      <c r="DCP40" s="1466"/>
      <c r="DCQ40" s="1466"/>
      <c r="DCR40" s="1467"/>
      <c r="DCS40" s="1794"/>
      <c r="DCT40" s="1465"/>
      <c r="DCU40" s="1466"/>
      <c r="DCV40" s="1466"/>
      <c r="DCW40" s="1466"/>
      <c r="DCX40" s="1467"/>
      <c r="DCY40" s="1468"/>
      <c r="DCZ40" s="1466"/>
      <c r="DDA40" s="1466"/>
      <c r="DDB40" s="1466"/>
      <c r="DDC40" s="1469"/>
      <c r="DDD40" s="1465"/>
      <c r="DDE40" s="1466"/>
      <c r="DDF40" s="1466"/>
      <c r="DDG40" s="1466"/>
      <c r="DDH40" s="1467"/>
      <c r="DDI40" s="1794"/>
      <c r="DDJ40" s="1465"/>
      <c r="DDK40" s="1466"/>
      <c r="DDL40" s="1466"/>
      <c r="DDM40" s="1466"/>
      <c r="DDN40" s="1467"/>
      <c r="DDO40" s="1468"/>
      <c r="DDP40" s="1466"/>
      <c r="DDQ40" s="1466"/>
      <c r="DDR40" s="1466"/>
      <c r="DDS40" s="1469"/>
      <c r="DDT40" s="1465"/>
      <c r="DDU40" s="1466"/>
      <c r="DDV40" s="1466"/>
      <c r="DDW40" s="1466"/>
      <c r="DDX40" s="1467"/>
      <c r="DDY40" s="1794"/>
      <c r="DDZ40" s="1465"/>
      <c r="DEA40" s="1466"/>
      <c r="DEB40" s="1466"/>
      <c r="DEC40" s="1466"/>
      <c r="DED40" s="1467"/>
      <c r="DEE40" s="1468"/>
      <c r="DEF40" s="1466"/>
      <c r="DEG40" s="1466"/>
      <c r="DEH40" s="1466"/>
      <c r="DEI40" s="1469"/>
      <c r="DEJ40" s="1465"/>
      <c r="DEK40" s="1466"/>
      <c r="DEL40" s="1466"/>
      <c r="DEM40" s="1466"/>
      <c r="DEN40" s="1467"/>
      <c r="DEO40" s="1794"/>
      <c r="DEP40" s="1465"/>
      <c r="DEQ40" s="1466"/>
      <c r="DER40" s="1466"/>
      <c r="DES40" s="1466"/>
      <c r="DET40" s="1467"/>
      <c r="DEU40" s="1468"/>
      <c r="DEV40" s="1466"/>
      <c r="DEW40" s="1466"/>
      <c r="DEX40" s="1466"/>
      <c r="DEY40" s="1469"/>
      <c r="DEZ40" s="1465"/>
      <c r="DFA40" s="1466"/>
      <c r="DFB40" s="1466"/>
      <c r="DFC40" s="1466"/>
      <c r="DFD40" s="1467"/>
      <c r="DFE40" s="1794"/>
      <c r="DFF40" s="1465"/>
      <c r="DFG40" s="1466"/>
      <c r="DFH40" s="1466"/>
      <c r="DFI40" s="1466"/>
      <c r="DFJ40" s="1467"/>
      <c r="DFK40" s="1468"/>
      <c r="DFL40" s="1466"/>
      <c r="DFM40" s="1466"/>
      <c r="DFN40" s="1466"/>
      <c r="DFO40" s="1469"/>
      <c r="DFP40" s="1465"/>
      <c r="DFQ40" s="1466"/>
      <c r="DFR40" s="1466"/>
      <c r="DFS40" s="1466"/>
      <c r="DFT40" s="1467"/>
      <c r="DFU40" s="1794"/>
      <c r="DFV40" s="1465"/>
      <c r="DFW40" s="1466"/>
      <c r="DFX40" s="1466"/>
      <c r="DFY40" s="1466"/>
      <c r="DFZ40" s="1467"/>
      <c r="DGA40" s="1468"/>
      <c r="DGB40" s="1466"/>
      <c r="DGC40" s="1466"/>
      <c r="DGD40" s="1466"/>
      <c r="DGE40" s="1469"/>
      <c r="DGF40" s="1465"/>
      <c r="DGG40" s="1466"/>
      <c r="DGH40" s="1466"/>
      <c r="DGI40" s="1466"/>
      <c r="DGJ40" s="1467"/>
      <c r="DGK40" s="1794"/>
      <c r="DGL40" s="1465"/>
      <c r="DGM40" s="1466"/>
      <c r="DGN40" s="1466"/>
      <c r="DGO40" s="1466"/>
      <c r="DGP40" s="1467"/>
      <c r="DGQ40" s="1468"/>
      <c r="DGR40" s="1466"/>
      <c r="DGS40" s="1466"/>
      <c r="DGT40" s="1466"/>
      <c r="DGU40" s="1469"/>
      <c r="DGV40" s="1465"/>
      <c r="DGW40" s="1466"/>
      <c r="DGX40" s="1466"/>
      <c r="DGY40" s="1466"/>
      <c r="DGZ40" s="1467"/>
      <c r="DHA40" s="1794"/>
      <c r="DHB40" s="1465"/>
      <c r="DHC40" s="1466"/>
      <c r="DHD40" s="1466"/>
      <c r="DHE40" s="1466"/>
      <c r="DHF40" s="1467"/>
      <c r="DHG40" s="1468"/>
      <c r="DHH40" s="1466"/>
      <c r="DHI40" s="1466"/>
      <c r="DHJ40" s="1466"/>
      <c r="DHK40" s="1469"/>
      <c r="DHL40" s="1465"/>
      <c r="DHM40" s="1466"/>
      <c r="DHN40" s="1466"/>
      <c r="DHO40" s="1466"/>
      <c r="DHP40" s="1467"/>
      <c r="DHQ40" s="1794"/>
      <c r="DHR40" s="1465"/>
      <c r="DHS40" s="1466"/>
      <c r="DHT40" s="1466"/>
      <c r="DHU40" s="1466"/>
      <c r="DHV40" s="1467"/>
      <c r="DHW40" s="1468"/>
      <c r="DHX40" s="1466"/>
      <c r="DHY40" s="1466"/>
      <c r="DHZ40" s="1466"/>
      <c r="DIA40" s="1469"/>
      <c r="DIB40" s="1465"/>
      <c r="DIC40" s="1466"/>
      <c r="DID40" s="1466"/>
      <c r="DIE40" s="1466"/>
      <c r="DIF40" s="1467"/>
      <c r="DIG40" s="1794"/>
      <c r="DIH40" s="1465"/>
      <c r="DII40" s="1466"/>
      <c r="DIJ40" s="1466"/>
      <c r="DIK40" s="1466"/>
      <c r="DIL40" s="1467"/>
      <c r="DIM40" s="1468"/>
      <c r="DIN40" s="1466"/>
      <c r="DIO40" s="1466"/>
      <c r="DIP40" s="1466"/>
      <c r="DIQ40" s="1469"/>
      <c r="DIR40" s="1465"/>
      <c r="DIS40" s="1466"/>
      <c r="DIT40" s="1466"/>
      <c r="DIU40" s="1466"/>
      <c r="DIV40" s="1467"/>
      <c r="DIW40" s="1794"/>
      <c r="DIX40" s="1465"/>
      <c r="DIY40" s="1466"/>
      <c r="DIZ40" s="1466"/>
      <c r="DJA40" s="1466"/>
      <c r="DJB40" s="1467"/>
      <c r="DJC40" s="1468"/>
      <c r="DJD40" s="1466"/>
      <c r="DJE40" s="1466"/>
      <c r="DJF40" s="1466"/>
      <c r="DJG40" s="1469"/>
      <c r="DJH40" s="1465"/>
      <c r="DJI40" s="1466"/>
      <c r="DJJ40" s="1466"/>
      <c r="DJK40" s="1466"/>
      <c r="DJL40" s="1467"/>
      <c r="DJM40" s="1794"/>
      <c r="DJN40" s="1465"/>
      <c r="DJO40" s="1466"/>
      <c r="DJP40" s="1466"/>
      <c r="DJQ40" s="1466"/>
      <c r="DJR40" s="1467"/>
      <c r="DJS40" s="1468"/>
      <c r="DJT40" s="1466"/>
      <c r="DJU40" s="1466"/>
      <c r="DJV40" s="1466"/>
      <c r="DJW40" s="1469"/>
      <c r="DJX40" s="1465"/>
      <c r="DJY40" s="1466"/>
      <c r="DJZ40" s="1466"/>
      <c r="DKA40" s="1466"/>
      <c r="DKB40" s="1467"/>
      <c r="DKC40" s="1794"/>
      <c r="DKD40" s="1465"/>
      <c r="DKE40" s="1466"/>
      <c r="DKF40" s="1466"/>
      <c r="DKG40" s="1466"/>
      <c r="DKH40" s="1467"/>
      <c r="DKI40" s="1468"/>
      <c r="DKJ40" s="1466"/>
      <c r="DKK40" s="1466"/>
      <c r="DKL40" s="1466"/>
      <c r="DKM40" s="1469"/>
      <c r="DKN40" s="1465"/>
      <c r="DKO40" s="1466"/>
      <c r="DKP40" s="1466"/>
      <c r="DKQ40" s="1466"/>
      <c r="DKR40" s="1467"/>
      <c r="DKS40" s="1794"/>
      <c r="DKT40" s="1465"/>
      <c r="DKU40" s="1466"/>
      <c r="DKV40" s="1466"/>
      <c r="DKW40" s="1466"/>
      <c r="DKX40" s="1467"/>
      <c r="DKY40" s="1468"/>
      <c r="DKZ40" s="1466"/>
      <c r="DLA40" s="1466"/>
      <c r="DLB40" s="1466"/>
      <c r="DLC40" s="1469"/>
      <c r="DLD40" s="1465"/>
      <c r="DLE40" s="1466"/>
      <c r="DLF40" s="1466"/>
      <c r="DLG40" s="1466"/>
      <c r="DLH40" s="1467"/>
      <c r="DLI40" s="1794"/>
      <c r="DLJ40" s="1465"/>
      <c r="DLK40" s="1466"/>
      <c r="DLL40" s="1466"/>
      <c r="DLM40" s="1466"/>
      <c r="DLN40" s="1467"/>
      <c r="DLO40" s="1468"/>
      <c r="DLP40" s="1466"/>
      <c r="DLQ40" s="1466"/>
      <c r="DLR40" s="1466"/>
      <c r="DLS40" s="1469"/>
      <c r="DLT40" s="1465"/>
      <c r="DLU40" s="1466"/>
      <c r="DLV40" s="1466"/>
      <c r="DLW40" s="1466"/>
      <c r="DLX40" s="1467"/>
      <c r="DLY40" s="1794"/>
      <c r="DLZ40" s="1465"/>
      <c r="DMA40" s="1466"/>
      <c r="DMB40" s="1466"/>
      <c r="DMC40" s="1466"/>
      <c r="DMD40" s="1467"/>
      <c r="DME40" s="1468"/>
      <c r="DMF40" s="1466"/>
      <c r="DMG40" s="1466"/>
      <c r="DMH40" s="1466"/>
      <c r="DMI40" s="1469"/>
      <c r="DMJ40" s="1465"/>
      <c r="DMK40" s="1466"/>
      <c r="DML40" s="1466"/>
      <c r="DMM40" s="1466"/>
      <c r="DMN40" s="1467"/>
      <c r="DMO40" s="1794"/>
      <c r="DMP40" s="1465"/>
      <c r="DMQ40" s="1466"/>
      <c r="DMR40" s="1466"/>
      <c r="DMS40" s="1466"/>
      <c r="DMT40" s="1467"/>
      <c r="DMU40" s="1468"/>
      <c r="DMV40" s="1466"/>
      <c r="DMW40" s="1466"/>
      <c r="DMX40" s="1466"/>
      <c r="DMY40" s="1469"/>
      <c r="DMZ40" s="1465"/>
      <c r="DNA40" s="1466"/>
      <c r="DNB40" s="1466"/>
      <c r="DNC40" s="1466"/>
      <c r="DND40" s="1467"/>
      <c r="DNE40" s="1794"/>
      <c r="DNF40" s="1465"/>
      <c r="DNG40" s="1466"/>
      <c r="DNH40" s="1466"/>
      <c r="DNI40" s="1466"/>
      <c r="DNJ40" s="1467"/>
      <c r="DNK40" s="1468"/>
      <c r="DNL40" s="1466"/>
      <c r="DNM40" s="1466"/>
      <c r="DNN40" s="1466"/>
      <c r="DNO40" s="1469"/>
      <c r="DNP40" s="1465"/>
      <c r="DNQ40" s="1466"/>
      <c r="DNR40" s="1466"/>
      <c r="DNS40" s="1466"/>
      <c r="DNT40" s="1467"/>
      <c r="DNU40" s="1794"/>
      <c r="DNV40" s="1465"/>
      <c r="DNW40" s="1466"/>
      <c r="DNX40" s="1466"/>
      <c r="DNY40" s="1466"/>
      <c r="DNZ40" s="1467"/>
      <c r="DOA40" s="1468"/>
      <c r="DOB40" s="1466"/>
      <c r="DOC40" s="1466"/>
      <c r="DOD40" s="1466"/>
      <c r="DOE40" s="1469"/>
      <c r="DOF40" s="1465"/>
      <c r="DOG40" s="1466"/>
      <c r="DOH40" s="1466"/>
      <c r="DOI40" s="1466"/>
      <c r="DOJ40" s="1467"/>
      <c r="DOK40" s="1794"/>
      <c r="DOL40" s="1465"/>
      <c r="DOM40" s="1466"/>
      <c r="DON40" s="1466"/>
      <c r="DOO40" s="1466"/>
      <c r="DOP40" s="1467"/>
      <c r="DOQ40" s="1468"/>
      <c r="DOR40" s="1466"/>
      <c r="DOS40" s="1466"/>
      <c r="DOT40" s="1466"/>
      <c r="DOU40" s="1469"/>
      <c r="DOV40" s="1465"/>
      <c r="DOW40" s="1466"/>
      <c r="DOX40" s="1466"/>
      <c r="DOY40" s="1466"/>
      <c r="DOZ40" s="1467"/>
      <c r="DPA40" s="1794"/>
      <c r="DPB40" s="1465"/>
      <c r="DPC40" s="1466"/>
      <c r="DPD40" s="1466"/>
      <c r="DPE40" s="1466"/>
      <c r="DPF40" s="1467"/>
      <c r="DPG40" s="1468"/>
      <c r="DPH40" s="1466"/>
      <c r="DPI40" s="1466"/>
      <c r="DPJ40" s="1466"/>
      <c r="DPK40" s="1469"/>
      <c r="DPL40" s="1465"/>
      <c r="DPM40" s="1466"/>
      <c r="DPN40" s="1466"/>
      <c r="DPO40" s="1466"/>
      <c r="DPP40" s="1467"/>
      <c r="DPQ40" s="1794"/>
      <c r="DPR40" s="1465"/>
      <c r="DPS40" s="1466"/>
      <c r="DPT40" s="1466"/>
      <c r="DPU40" s="1466"/>
      <c r="DPV40" s="1467"/>
      <c r="DPW40" s="1468"/>
      <c r="DPX40" s="1466"/>
      <c r="DPY40" s="1466"/>
      <c r="DPZ40" s="1466"/>
      <c r="DQA40" s="1469"/>
      <c r="DQB40" s="1465"/>
      <c r="DQC40" s="1466"/>
      <c r="DQD40" s="1466"/>
      <c r="DQE40" s="1466"/>
      <c r="DQF40" s="1467"/>
      <c r="DQG40" s="1794"/>
      <c r="DQH40" s="1465"/>
      <c r="DQI40" s="1466"/>
      <c r="DQJ40" s="1466"/>
      <c r="DQK40" s="1466"/>
      <c r="DQL40" s="1467"/>
      <c r="DQM40" s="1468"/>
      <c r="DQN40" s="1466"/>
      <c r="DQO40" s="1466"/>
      <c r="DQP40" s="1466"/>
      <c r="DQQ40" s="1469"/>
      <c r="DQR40" s="1465"/>
      <c r="DQS40" s="1466"/>
      <c r="DQT40" s="1466"/>
      <c r="DQU40" s="1466"/>
      <c r="DQV40" s="1467"/>
      <c r="DQW40" s="1794"/>
      <c r="DQX40" s="1465"/>
      <c r="DQY40" s="1466"/>
      <c r="DQZ40" s="1466"/>
      <c r="DRA40" s="1466"/>
      <c r="DRB40" s="1467"/>
      <c r="DRC40" s="1468"/>
      <c r="DRD40" s="1466"/>
      <c r="DRE40" s="1466"/>
      <c r="DRF40" s="1466"/>
      <c r="DRG40" s="1469"/>
      <c r="DRH40" s="1465"/>
      <c r="DRI40" s="1466"/>
      <c r="DRJ40" s="1466"/>
      <c r="DRK40" s="1466"/>
      <c r="DRL40" s="1467"/>
      <c r="DRM40" s="1794"/>
      <c r="DRN40" s="1465"/>
      <c r="DRO40" s="1466"/>
      <c r="DRP40" s="1466"/>
      <c r="DRQ40" s="1466"/>
      <c r="DRR40" s="1467"/>
      <c r="DRS40" s="1468"/>
      <c r="DRT40" s="1466"/>
      <c r="DRU40" s="1466"/>
      <c r="DRV40" s="1466"/>
      <c r="DRW40" s="1469"/>
      <c r="DRX40" s="1465"/>
      <c r="DRY40" s="1466"/>
      <c r="DRZ40" s="1466"/>
      <c r="DSA40" s="1466"/>
      <c r="DSB40" s="1467"/>
      <c r="DSC40" s="1794"/>
      <c r="DSD40" s="1465"/>
      <c r="DSE40" s="1466"/>
      <c r="DSF40" s="1466"/>
      <c r="DSG40" s="1466"/>
      <c r="DSH40" s="1467"/>
      <c r="DSI40" s="1468"/>
      <c r="DSJ40" s="1466"/>
      <c r="DSK40" s="1466"/>
      <c r="DSL40" s="1466"/>
      <c r="DSM40" s="1469"/>
      <c r="DSN40" s="1465"/>
      <c r="DSO40" s="1466"/>
      <c r="DSP40" s="1466"/>
      <c r="DSQ40" s="1466"/>
      <c r="DSR40" s="1467"/>
      <c r="DSS40" s="1794"/>
      <c r="DST40" s="1465"/>
      <c r="DSU40" s="1466"/>
      <c r="DSV40" s="1466"/>
      <c r="DSW40" s="1466"/>
      <c r="DSX40" s="1467"/>
      <c r="DSY40" s="1468"/>
      <c r="DSZ40" s="1466"/>
      <c r="DTA40" s="1466"/>
      <c r="DTB40" s="1466"/>
      <c r="DTC40" s="1469"/>
      <c r="DTD40" s="1465"/>
      <c r="DTE40" s="1466"/>
      <c r="DTF40" s="1466"/>
      <c r="DTG40" s="1466"/>
      <c r="DTH40" s="1467"/>
      <c r="DTI40" s="1794"/>
      <c r="DTJ40" s="1465"/>
      <c r="DTK40" s="1466"/>
      <c r="DTL40" s="1466"/>
      <c r="DTM40" s="1466"/>
      <c r="DTN40" s="1467"/>
      <c r="DTO40" s="1468"/>
      <c r="DTP40" s="1466"/>
      <c r="DTQ40" s="1466"/>
      <c r="DTR40" s="1466"/>
      <c r="DTS40" s="1469"/>
      <c r="DTT40" s="1465"/>
      <c r="DTU40" s="1466"/>
      <c r="DTV40" s="1466"/>
      <c r="DTW40" s="1466"/>
      <c r="DTX40" s="1467"/>
      <c r="DTY40" s="1794"/>
      <c r="DTZ40" s="1465"/>
      <c r="DUA40" s="1466"/>
      <c r="DUB40" s="1466"/>
      <c r="DUC40" s="1466"/>
      <c r="DUD40" s="1467"/>
      <c r="DUE40" s="1468"/>
      <c r="DUF40" s="1466"/>
      <c r="DUG40" s="1466"/>
      <c r="DUH40" s="1466"/>
      <c r="DUI40" s="1469"/>
      <c r="DUJ40" s="1465"/>
      <c r="DUK40" s="1466"/>
      <c r="DUL40" s="1466"/>
      <c r="DUM40" s="1466"/>
      <c r="DUN40" s="1467"/>
      <c r="DUO40" s="1794"/>
      <c r="DUP40" s="1465"/>
      <c r="DUQ40" s="1466"/>
      <c r="DUR40" s="1466"/>
      <c r="DUS40" s="1466"/>
      <c r="DUT40" s="1467"/>
      <c r="DUU40" s="1468"/>
      <c r="DUV40" s="1466"/>
      <c r="DUW40" s="1466"/>
      <c r="DUX40" s="1466"/>
      <c r="DUY40" s="1469"/>
      <c r="DUZ40" s="1465"/>
      <c r="DVA40" s="1466"/>
      <c r="DVB40" s="1466"/>
      <c r="DVC40" s="1466"/>
      <c r="DVD40" s="1467"/>
      <c r="DVE40" s="1794"/>
      <c r="DVF40" s="1465"/>
      <c r="DVG40" s="1466"/>
      <c r="DVH40" s="1466"/>
      <c r="DVI40" s="1466"/>
      <c r="DVJ40" s="1467"/>
      <c r="DVK40" s="1468"/>
      <c r="DVL40" s="1466"/>
      <c r="DVM40" s="1466"/>
      <c r="DVN40" s="1466"/>
      <c r="DVO40" s="1469"/>
      <c r="DVP40" s="1465"/>
      <c r="DVQ40" s="1466"/>
      <c r="DVR40" s="1466"/>
      <c r="DVS40" s="1466"/>
      <c r="DVT40" s="1467"/>
      <c r="DVU40" s="1794"/>
      <c r="DVV40" s="1465"/>
      <c r="DVW40" s="1466"/>
      <c r="DVX40" s="1466"/>
      <c r="DVY40" s="1466"/>
      <c r="DVZ40" s="1467"/>
      <c r="DWA40" s="1468"/>
      <c r="DWB40" s="1466"/>
      <c r="DWC40" s="1466"/>
      <c r="DWD40" s="1466"/>
      <c r="DWE40" s="1469"/>
      <c r="DWF40" s="1465"/>
      <c r="DWG40" s="1466"/>
      <c r="DWH40" s="1466"/>
      <c r="DWI40" s="1466"/>
      <c r="DWJ40" s="1467"/>
      <c r="DWK40" s="1794"/>
      <c r="DWL40" s="1465"/>
      <c r="DWM40" s="1466"/>
      <c r="DWN40" s="1466"/>
      <c r="DWO40" s="1466"/>
      <c r="DWP40" s="1467"/>
      <c r="DWQ40" s="1468"/>
      <c r="DWR40" s="1466"/>
      <c r="DWS40" s="1466"/>
      <c r="DWT40" s="1466"/>
      <c r="DWU40" s="1469"/>
      <c r="DWV40" s="1465"/>
      <c r="DWW40" s="1466"/>
      <c r="DWX40" s="1466"/>
      <c r="DWY40" s="1466"/>
      <c r="DWZ40" s="1467"/>
      <c r="DXA40" s="1794"/>
      <c r="DXB40" s="1465"/>
      <c r="DXC40" s="1466"/>
      <c r="DXD40" s="1466"/>
      <c r="DXE40" s="1466"/>
      <c r="DXF40" s="1467"/>
      <c r="DXG40" s="1468"/>
      <c r="DXH40" s="1466"/>
      <c r="DXI40" s="1466"/>
      <c r="DXJ40" s="1466"/>
      <c r="DXK40" s="1469"/>
      <c r="DXL40" s="1465"/>
      <c r="DXM40" s="1466"/>
      <c r="DXN40" s="1466"/>
      <c r="DXO40" s="1466"/>
      <c r="DXP40" s="1467"/>
      <c r="DXQ40" s="1794"/>
      <c r="DXR40" s="1465"/>
      <c r="DXS40" s="1466"/>
      <c r="DXT40" s="1466"/>
      <c r="DXU40" s="1466"/>
      <c r="DXV40" s="1467"/>
      <c r="DXW40" s="1468"/>
      <c r="DXX40" s="1466"/>
      <c r="DXY40" s="1466"/>
      <c r="DXZ40" s="1466"/>
      <c r="DYA40" s="1469"/>
      <c r="DYB40" s="1465"/>
      <c r="DYC40" s="1466"/>
      <c r="DYD40" s="1466"/>
      <c r="DYE40" s="1466"/>
      <c r="DYF40" s="1467"/>
      <c r="DYG40" s="1794"/>
      <c r="DYH40" s="1465"/>
      <c r="DYI40" s="1466"/>
      <c r="DYJ40" s="1466"/>
      <c r="DYK40" s="1466"/>
      <c r="DYL40" s="1467"/>
      <c r="DYM40" s="1468"/>
      <c r="DYN40" s="1466"/>
      <c r="DYO40" s="1466"/>
      <c r="DYP40" s="1466"/>
      <c r="DYQ40" s="1469"/>
      <c r="DYR40" s="1465"/>
      <c r="DYS40" s="1466"/>
      <c r="DYT40" s="1466"/>
      <c r="DYU40" s="1466"/>
      <c r="DYV40" s="1467"/>
      <c r="DYW40" s="1794"/>
      <c r="DYX40" s="1465"/>
      <c r="DYY40" s="1466"/>
      <c r="DYZ40" s="1466"/>
      <c r="DZA40" s="1466"/>
      <c r="DZB40" s="1467"/>
      <c r="DZC40" s="1468"/>
      <c r="DZD40" s="1466"/>
      <c r="DZE40" s="1466"/>
      <c r="DZF40" s="1466"/>
      <c r="DZG40" s="1469"/>
      <c r="DZH40" s="1465"/>
      <c r="DZI40" s="1466"/>
      <c r="DZJ40" s="1466"/>
      <c r="DZK40" s="1466"/>
      <c r="DZL40" s="1467"/>
      <c r="DZM40" s="1794"/>
      <c r="DZN40" s="1465"/>
      <c r="DZO40" s="1466"/>
      <c r="DZP40" s="1466"/>
      <c r="DZQ40" s="1466"/>
      <c r="DZR40" s="1467"/>
      <c r="DZS40" s="1468"/>
      <c r="DZT40" s="1466"/>
      <c r="DZU40" s="1466"/>
      <c r="DZV40" s="1466"/>
      <c r="DZW40" s="1469"/>
      <c r="DZX40" s="1465"/>
      <c r="DZY40" s="1466"/>
      <c r="DZZ40" s="1466"/>
      <c r="EAA40" s="1466"/>
      <c r="EAB40" s="1467"/>
      <c r="EAC40" s="1794"/>
      <c r="EAD40" s="1465"/>
      <c r="EAE40" s="1466"/>
      <c r="EAF40" s="1466"/>
      <c r="EAG40" s="1466"/>
      <c r="EAH40" s="1467"/>
      <c r="EAI40" s="1468"/>
      <c r="EAJ40" s="1466"/>
      <c r="EAK40" s="1466"/>
      <c r="EAL40" s="1466"/>
      <c r="EAM40" s="1469"/>
      <c r="EAN40" s="1465"/>
      <c r="EAO40" s="1466"/>
      <c r="EAP40" s="1466"/>
      <c r="EAQ40" s="1466"/>
      <c r="EAR40" s="1467"/>
      <c r="EAS40" s="1794"/>
      <c r="EAT40" s="1465"/>
      <c r="EAU40" s="1466"/>
      <c r="EAV40" s="1466"/>
      <c r="EAW40" s="1466"/>
      <c r="EAX40" s="1467"/>
      <c r="EAY40" s="1468"/>
      <c r="EAZ40" s="1466"/>
      <c r="EBA40" s="1466"/>
      <c r="EBB40" s="1466"/>
      <c r="EBC40" s="1469"/>
      <c r="EBD40" s="1465"/>
      <c r="EBE40" s="1466"/>
      <c r="EBF40" s="1466"/>
      <c r="EBG40" s="1466"/>
      <c r="EBH40" s="1467"/>
      <c r="EBI40" s="1794"/>
      <c r="EBJ40" s="1465"/>
      <c r="EBK40" s="1466"/>
      <c r="EBL40" s="1466"/>
      <c r="EBM40" s="1466"/>
      <c r="EBN40" s="1467"/>
      <c r="EBO40" s="1468"/>
      <c r="EBP40" s="1466"/>
      <c r="EBQ40" s="1466"/>
      <c r="EBR40" s="1466"/>
      <c r="EBS40" s="1469"/>
      <c r="EBT40" s="1465"/>
      <c r="EBU40" s="1466"/>
      <c r="EBV40" s="1466"/>
      <c r="EBW40" s="1466"/>
      <c r="EBX40" s="1467"/>
      <c r="EBY40" s="1794"/>
      <c r="EBZ40" s="1465"/>
      <c r="ECA40" s="1466"/>
      <c r="ECB40" s="1466"/>
      <c r="ECC40" s="1466"/>
      <c r="ECD40" s="1467"/>
      <c r="ECE40" s="1468"/>
      <c r="ECF40" s="1466"/>
      <c r="ECG40" s="1466"/>
      <c r="ECH40" s="1466"/>
      <c r="ECI40" s="1469"/>
      <c r="ECJ40" s="1465"/>
      <c r="ECK40" s="1466"/>
      <c r="ECL40" s="1466"/>
      <c r="ECM40" s="1466"/>
      <c r="ECN40" s="1467"/>
      <c r="ECO40" s="1794"/>
      <c r="ECP40" s="1465"/>
      <c r="ECQ40" s="1466"/>
      <c r="ECR40" s="1466"/>
      <c r="ECS40" s="1466"/>
      <c r="ECT40" s="1467"/>
      <c r="ECU40" s="1468"/>
      <c r="ECV40" s="1466"/>
      <c r="ECW40" s="1466"/>
      <c r="ECX40" s="1466"/>
      <c r="ECY40" s="1469"/>
      <c r="ECZ40" s="1465"/>
      <c r="EDA40" s="1466"/>
      <c r="EDB40" s="1466"/>
      <c r="EDC40" s="1466"/>
      <c r="EDD40" s="1467"/>
      <c r="EDE40" s="1794"/>
      <c r="EDF40" s="1465"/>
      <c r="EDG40" s="1466"/>
      <c r="EDH40" s="1466"/>
      <c r="EDI40" s="1466"/>
      <c r="EDJ40" s="1467"/>
      <c r="EDK40" s="1468"/>
      <c r="EDL40" s="1466"/>
      <c r="EDM40" s="1466"/>
      <c r="EDN40" s="1466"/>
      <c r="EDO40" s="1469"/>
      <c r="EDP40" s="1465"/>
      <c r="EDQ40" s="1466"/>
      <c r="EDR40" s="1466"/>
      <c r="EDS40" s="1466"/>
      <c r="EDT40" s="1467"/>
      <c r="EDU40" s="1794"/>
      <c r="EDV40" s="1465"/>
      <c r="EDW40" s="1466"/>
      <c r="EDX40" s="1466"/>
      <c r="EDY40" s="1466"/>
      <c r="EDZ40" s="1467"/>
      <c r="EEA40" s="1468"/>
      <c r="EEB40" s="1466"/>
      <c r="EEC40" s="1466"/>
      <c r="EED40" s="1466"/>
      <c r="EEE40" s="1469"/>
      <c r="EEF40" s="1465"/>
      <c r="EEG40" s="1466"/>
      <c r="EEH40" s="1466"/>
      <c r="EEI40" s="1466"/>
      <c r="EEJ40" s="1467"/>
      <c r="EEK40" s="1794"/>
      <c r="EEL40" s="1465"/>
      <c r="EEM40" s="1466"/>
      <c r="EEN40" s="1466"/>
      <c r="EEO40" s="1466"/>
      <c r="EEP40" s="1467"/>
      <c r="EEQ40" s="1468"/>
      <c r="EER40" s="1466"/>
      <c r="EES40" s="1466"/>
      <c r="EET40" s="1466"/>
      <c r="EEU40" s="1469"/>
      <c r="EEV40" s="1465"/>
      <c r="EEW40" s="1466"/>
      <c r="EEX40" s="1466"/>
      <c r="EEY40" s="1466"/>
      <c r="EEZ40" s="1467"/>
      <c r="EFA40" s="1794"/>
      <c r="EFB40" s="1465"/>
      <c r="EFC40" s="1466"/>
      <c r="EFD40" s="1466"/>
      <c r="EFE40" s="1466"/>
      <c r="EFF40" s="1467"/>
      <c r="EFG40" s="1468"/>
      <c r="EFH40" s="1466"/>
      <c r="EFI40" s="1466"/>
      <c r="EFJ40" s="1466"/>
      <c r="EFK40" s="1469"/>
      <c r="EFL40" s="1465"/>
      <c r="EFM40" s="1466"/>
      <c r="EFN40" s="1466"/>
      <c r="EFO40" s="1466"/>
      <c r="EFP40" s="1467"/>
      <c r="EFQ40" s="1794"/>
      <c r="EFR40" s="1465"/>
      <c r="EFS40" s="1466"/>
      <c r="EFT40" s="1466"/>
      <c r="EFU40" s="1466"/>
      <c r="EFV40" s="1467"/>
      <c r="EFW40" s="1468"/>
      <c r="EFX40" s="1466"/>
      <c r="EFY40" s="1466"/>
      <c r="EFZ40" s="1466"/>
      <c r="EGA40" s="1469"/>
      <c r="EGB40" s="1465"/>
      <c r="EGC40" s="1466"/>
      <c r="EGD40" s="1466"/>
      <c r="EGE40" s="1466"/>
      <c r="EGF40" s="1467"/>
      <c r="EGG40" s="1794"/>
      <c r="EGH40" s="1465"/>
      <c r="EGI40" s="1466"/>
      <c r="EGJ40" s="1466"/>
      <c r="EGK40" s="1466"/>
      <c r="EGL40" s="1467"/>
      <c r="EGM40" s="1468"/>
      <c r="EGN40" s="1466"/>
      <c r="EGO40" s="1466"/>
      <c r="EGP40" s="1466"/>
      <c r="EGQ40" s="1469"/>
      <c r="EGR40" s="1465"/>
      <c r="EGS40" s="1466"/>
      <c r="EGT40" s="1466"/>
      <c r="EGU40" s="1466"/>
      <c r="EGV40" s="1467"/>
      <c r="EGW40" s="1794"/>
      <c r="EGX40" s="1465"/>
      <c r="EGY40" s="1466"/>
      <c r="EGZ40" s="1466"/>
      <c r="EHA40" s="1466"/>
      <c r="EHB40" s="1467"/>
      <c r="EHC40" s="1468"/>
      <c r="EHD40" s="1466"/>
      <c r="EHE40" s="1466"/>
      <c r="EHF40" s="1466"/>
      <c r="EHG40" s="1469"/>
      <c r="EHH40" s="1465"/>
      <c r="EHI40" s="1466"/>
      <c r="EHJ40" s="1466"/>
      <c r="EHK40" s="1466"/>
      <c r="EHL40" s="1467"/>
      <c r="EHM40" s="1794"/>
      <c r="EHN40" s="1465"/>
      <c r="EHO40" s="1466"/>
      <c r="EHP40" s="1466"/>
      <c r="EHQ40" s="1466"/>
      <c r="EHR40" s="1467"/>
      <c r="EHS40" s="1468"/>
      <c r="EHT40" s="1466"/>
      <c r="EHU40" s="1466"/>
      <c r="EHV40" s="1466"/>
      <c r="EHW40" s="1469"/>
      <c r="EHX40" s="1465"/>
      <c r="EHY40" s="1466"/>
      <c r="EHZ40" s="1466"/>
      <c r="EIA40" s="1466"/>
      <c r="EIB40" s="1467"/>
      <c r="EIC40" s="1794"/>
      <c r="EID40" s="1465"/>
      <c r="EIE40" s="1466"/>
      <c r="EIF40" s="1466"/>
      <c r="EIG40" s="1466"/>
      <c r="EIH40" s="1467"/>
      <c r="EII40" s="1468"/>
      <c r="EIJ40" s="1466"/>
      <c r="EIK40" s="1466"/>
      <c r="EIL40" s="1466"/>
      <c r="EIM40" s="1469"/>
      <c r="EIN40" s="1465"/>
      <c r="EIO40" s="1466"/>
      <c r="EIP40" s="1466"/>
      <c r="EIQ40" s="1466"/>
      <c r="EIR40" s="1467"/>
      <c r="EIS40" s="1794"/>
      <c r="EIT40" s="1465"/>
      <c r="EIU40" s="1466"/>
      <c r="EIV40" s="1466"/>
      <c r="EIW40" s="1466"/>
      <c r="EIX40" s="1467"/>
      <c r="EIY40" s="1468"/>
      <c r="EIZ40" s="1466"/>
      <c r="EJA40" s="1466"/>
      <c r="EJB40" s="1466"/>
      <c r="EJC40" s="1469"/>
      <c r="EJD40" s="1465"/>
      <c r="EJE40" s="1466"/>
      <c r="EJF40" s="1466"/>
      <c r="EJG40" s="1466"/>
      <c r="EJH40" s="1467"/>
      <c r="EJI40" s="1794"/>
      <c r="EJJ40" s="1465"/>
      <c r="EJK40" s="1466"/>
      <c r="EJL40" s="1466"/>
      <c r="EJM40" s="1466"/>
      <c r="EJN40" s="1467"/>
      <c r="EJO40" s="1468"/>
      <c r="EJP40" s="1466"/>
      <c r="EJQ40" s="1466"/>
      <c r="EJR40" s="1466"/>
      <c r="EJS40" s="1469"/>
      <c r="EJT40" s="1465"/>
      <c r="EJU40" s="1466"/>
      <c r="EJV40" s="1466"/>
      <c r="EJW40" s="1466"/>
      <c r="EJX40" s="1467"/>
      <c r="EJY40" s="1794"/>
      <c r="EJZ40" s="1465"/>
      <c r="EKA40" s="1466"/>
      <c r="EKB40" s="1466"/>
      <c r="EKC40" s="1466"/>
      <c r="EKD40" s="1467"/>
      <c r="EKE40" s="1468"/>
      <c r="EKF40" s="1466"/>
      <c r="EKG40" s="1466"/>
      <c r="EKH40" s="1466"/>
      <c r="EKI40" s="1469"/>
      <c r="EKJ40" s="1465"/>
      <c r="EKK40" s="1466"/>
      <c r="EKL40" s="1466"/>
      <c r="EKM40" s="1466"/>
      <c r="EKN40" s="1467"/>
      <c r="EKO40" s="1794"/>
      <c r="EKP40" s="1465"/>
      <c r="EKQ40" s="1466"/>
      <c r="EKR40" s="1466"/>
      <c r="EKS40" s="1466"/>
      <c r="EKT40" s="1467"/>
      <c r="EKU40" s="1468"/>
      <c r="EKV40" s="1466"/>
      <c r="EKW40" s="1466"/>
      <c r="EKX40" s="1466"/>
      <c r="EKY40" s="1469"/>
      <c r="EKZ40" s="1465"/>
      <c r="ELA40" s="1466"/>
      <c r="ELB40" s="1466"/>
      <c r="ELC40" s="1466"/>
      <c r="ELD40" s="1467"/>
      <c r="ELE40" s="1794"/>
      <c r="ELF40" s="1465"/>
      <c r="ELG40" s="1466"/>
      <c r="ELH40" s="1466"/>
      <c r="ELI40" s="1466"/>
      <c r="ELJ40" s="1467"/>
      <c r="ELK40" s="1468"/>
      <c r="ELL40" s="1466"/>
      <c r="ELM40" s="1466"/>
      <c r="ELN40" s="1466"/>
      <c r="ELO40" s="1469"/>
      <c r="ELP40" s="1465"/>
      <c r="ELQ40" s="1466"/>
      <c r="ELR40" s="1466"/>
      <c r="ELS40" s="1466"/>
      <c r="ELT40" s="1467"/>
      <c r="ELU40" s="1794"/>
      <c r="ELV40" s="1465"/>
      <c r="ELW40" s="1466"/>
      <c r="ELX40" s="1466"/>
      <c r="ELY40" s="1466"/>
      <c r="ELZ40" s="1467"/>
      <c r="EMA40" s="1468"/>
      <c r="EMB40" s="1466"/>
      <c r="EMC40" s="1466"/>
      <c r="EMD40" s="1466"/>
      <c r="EME40" s="1469"/>
      <c r="EMF40" s="1465"/>
      <c r="EMG40" s="1466"/>
      <c r="EMH40" s="1466"/>
      <c r="EMI40" s="1466"/>
      <c r="EMJ40" s="1467"/>
      <c r="EMK40" s="1794"/>
      <c r="EML40" s="1465"/>
      <c r="EMM40" s="1466"/>
      <c r="EMN40" s="1466"/>
      <c r="EMO40" s="1466"/>
      <c r="EMP40" s="1467"/>
      <c r="EMQ40" s="1468"/>
      <c r="EMR40" s="1466"/>
      <c r="EMS40" s="1466"/>
      <c r="EMT40" s="1466"/>
      <c r="EMU40" s="1469"/>
      <c r="EMV40" s="1465"/>
      <c r="EMW40" s="1466"/>
      <c r="EMX40" s="1466"/>
      <c r="EMY40" s="1466"/>
      <c r="EMZ40" s="1467"/>
      <c r="ENA40" s="1794"/>
      <c r="ENB40" s="1465"/>
      <c r="ENC40" s="1466"/>
      <c r="END40" s="1466"/>
      <c r="ENE40" s="1466"/>
      <c r="ENF40" s="1467"/>
      <c r="ENG40" s="1468"/>
      <c r="ENH40" s="1466"/>
      <c r="ENI40" s="1466"/>
      <c r="ENJ40" s="1466"/>
      <c r="ENK40" s="1469"/>
      <c r="ENL40" s="1465"/>
      <c r="ENM40" s="1466"/>
      <c r="ENN40" s="1466"/>
      <c r="ENO40" s="1466"/>
      <c r="ENP40" s="1467"/>
      <c r="ENQ40" s="1794"/>
      <c r="ENR40" s="1465"/>
      <c r="ENS40" s="1466"/>
      <c r="ENT40" s="1466"/>
      <c r="ENU40" s="1466"/>
      <c r="ENV40" s="1467"/>
      <c r="ENW40" s="1468"/>
      <c r="ENX40" s="1466"/>
      <c r="ENY40" s="1466"/>
      <c r="ENZ40" s="1466"/>
      <c r="EOA40" s="1469"/>
      <c r="EOB40" s="1465"/>
      <c r="EOC40" s="1466"/>
      <c r="EOD40" s="1466"/>
      <c r="EOE40" s="1466"/>
      <c r="EOF40" s="1467"/>
      <c r="EOG40" s="1794"/>
      <c r="EOH40" s="1465"/>
      <c r="EOI40" s="1466"/>
      <c r="EOJ40" s="1466"/>
      <c r="EOK40" s="1466"/>
      <c r="EOL40" s="1467"/>
      <c r="EOM40" s="1468"/>
      <c r="EON40" s="1466"/>
      <c r="EOO40" s="1466"/>
      <c r="EOP40" s="1466"/>
      <c r="EOQ40" s="1469"/>
      <c r="EOR40" s="1465"/>
      <c r="EOS40" s="1466"/>
      <c r="EOT40" s="1466"/>
      <c r="EOU40" s="1466"/>
      <c r="EOV40" s="1467"/>
      <c r="EOW40" s="1794"/>
      <c r="EOX40" s="1465"/>
      <c r="EOY40" s="1466"/>
      <c r="EOZ40" s="1466"/>
      <c r="EPA40" s="1466"/>
      <c r="EPB40" s="1467"/>
      <c r="EPC40" s="1468"/>
      <c r="EPD40" s="1466"/>
      <c r="EPE40" s="1466"/>
      <c r="EPF40" s="1466"/>
      <c r="EPG40" s="1469"/>
      <c r="EPH40" s="1465"/>
      <c r="EPI40" s="1466"/>
      <c r="EPJ40" s="1466"/>
      <c r="EPK40" s="1466"/>
      <c r="EPL40" s="1467"/>
      <c r="EPM40" s="1794"/>
      <c r="EPN40" s="1465"/>
      <c r="EPO40" s="1466"/>
      <c r="EPP40" s="1466"/>
      <c r="EPQ40" s="1466"/>
      <c r="EPR40" s="1467"/>
      <c r="EPS40" s="1468"/>
      <c r="EPT40" s="1466"/>
      <c r="EPU40" s="1466"/>
      <c r="EPV40" s="1466"/>
      <c r="EPW40" s="1469"/>
      <c r="EPX40" s="1465"/>
      <c r="EPY40" s="1466"/>
      <c r="EPZ40" s="1466"/>
      <c r="EQA40" s="1466"/>
      <c r="EQB40" s="1467"/>
      <c r="EQC40" s="1794"/>
      <c r="EQD40" s="1465"/>
      <c r="EQE40" s="1466"/>
      <c r="EQF40" s="1466"/>
      <c r="EQG40" s="1466"/>
      <c r="EQH40" s="1467"/>
      <c r="EQI40" s="1468"/>
      <c r="EQJ40" s="1466"/>
      <c r="EQK40" s="1466"/>
      <c r="EQL40" s="1466"/>
      <c r="EQM40" s="1469"/>
      <c r="EQN40" s="1465"/>
      <c r="EQO40" s="1466"/>
      <c r="EQP40" s="1466"/>
      <c r="EQQ40" s="1466"/>
      <c r="EQR40" s="1467"/>
      <c r="EQS40" s="1794"/>
      <c r="EQT40" s="1465"/>
      <c r="EQU40" s="1466"/>
      <c r="EQV40" s="1466"/>
      <c r="EQW40" s="1466"/>
      <c r="EQX40" s="1467"/>
      <c r="EQY40" s="1468"/>
      <c r="EQZ40" s="1466"/>
      <c r="ERA40" s="1466"/>
      <c r="ERB40" s="1466"/>
      <c r="ERC40" s="1469"/>
      <c r="ERD40" s="1465"/>
      <c r="ERE40" s="1466"/>
      <c r="ERF40" s="1466"/>
      <c r="ERG40" s="1466"/>
      <c r="ERH40" s="1467"/>
      <c r="ERI40" s="1794"/>
      <c r="ERJ40" s="1465"/>
      <c r="ERK40" s="1466"/>
      <c r="ERL40" s="1466"/>
      <c r="ERM40" s="1466"/>
      <c r="ERN40" s="1467"/>
      <c r="ERO40" s="1468"/>
      <c r="ERP40" s="1466"/>
      <c r="ERQ40" s="1466"/>
      <c r="ERR40" s="1466"/>
      <c r="ERS40" s="1469"/>
      <c r="ERT40" s="1465"/>
      <c r="ERU40" s="1466"/>
      <c r="ERV40" s="1466"/>
      <c r="ERW40" s="1466"/>
      <c r="ERX40" s="1467"/>
      <c r="ERY40" s="1794"/>
      <c r="ERZ40" s="1465"/>
      <c r="ESA40" s="1466"/>
      <c r="ESB40" s="1466"/>
      <c r="ESC40" s="1466"/>
      <c r="ESD40" s="1467"/>
      <c r="ESE40" s="1468"/>
      <c r="ESF40" s="1466"/>
      <c r="ESG40" s="1466"/>
      <c r="ESH40" s="1466"/>
      <c r="ESI40" s="1469"/>
      <c r="ESJ40" s="1465"/>
      <c r="ESK40" s="1466"/>
      <c r="ESL40" s="1466"/>
      <c r="ESM40" s="1466"/>
      <c r="ESN40" s="1467"/>
      <c r="ESO40" s="1794"/>
      <c r="ESP40" s="1465"/>
      <c r="ESQ40" s="1466"/>
      <c r="ESR40" s="1466"/>
      <c r="ESS40" s="1466"/>
      <c r="EST40" s="1467"/>
      <c r="ESU40" s="1468"/>
      <c r="ESV40" s="1466"/>
      <c r="ESW40" s="1466"/>
      <c r="ESX40" s="1466"/>
      <c r="ESY40" s="1469"/>
      <c r="ESZ40" s="1465"/>
      <c r="ETA40" s="1466"/>
      <c r="ETB40" s="1466"/>
      <c r="ETC40" s="1466"/>
      <c r="ETD40" s="1467"/>
      <c r="ETE40" s="1794"/>
      <c r="ETF40" s="1465"/>
      <c r="ETG40" s="1466"/>
      <c r="ETH40" s="1466"/>
      <c r="ETI40" s="1466"/>
      <c r="ETJ40" s="1467"/>
      <c r="ETK40" s="1468"/>
      <c r="ETL40" s="1466"/>
      <c r="ETM40" s="1466"/>
      <c r="ETN40" s="1466"/>
      <c r="ETO40" s="1469"/>
      <c r="ETP40" s="1465"/>
      <c r="ETQ40" s="1466"/>
      <c r="ETR40" s="1466"/>
      <c r="ETS40" s="1466"/>
      <c r="ETT40" s="1467"/>
      <c r="ETU40" s="1794"/>
      <c r="ETV40" s="1465"/>
      <c r="ETW40" s="1466"/>
      <c r="ETX40" s="1466"/>
      <c r="ETY40" s="1466"/>
      <c r="ETZ40" s="1467"/>
      <c r="EUA40" s="1468"/>
      <c r="EUB40" s="1466"/>
      <c r="EUC40" s="1466"/>
      <c r="EUD40" s="1466"/>
      <c r="EUE40" s="1469"/>
      <c r="EUF40" s="1465"/>
      <c r="EUG40" s="1466"/>
      <c r="EUH40" s="1466"/>
      <c r="EUI40" s="1466"/>
      <c r="EUJ40" s="1467"/>
      <c r="EUK40" s="1794"/>
      <c r="EUL40" s="1465"/>
      <c r="EUM40" s="1466"/>
      <c r="EUN40" s="1466"/>
      <c r="EUO40" s="1466"/>
      <c r="EUP40" s="1467"/>
      <c r="EUQ40" s="1468"/>
      <c r="EUR40" s="1466"/>
      <c r="EUS40" s="1466"/>
      <c r="EUT40" s="1466"/>
      <c r="EUU40" s="1469"/>
      <c r="EUV40" s="1465"/>
      <c r="EUW40" s="1466"/>
      <c r="EUX40" s="1466"/>
      <c r="EUY40" s="1466"/>
      <c r="EUZ40" s="1467"/>
      <c r="EVA40" s="1794"/>
      <c r="EVB40" s="1465"/>
      <c r="EVC40" s="1466"/>
      <c r="EVD40" s="1466"/>
      <c r="EVE40" s="1466"/>
      <c r="EVF40" s="1467"/>
      <c r="EVG40" s="1468"/>
      <c r="EVH40" s="1466"/>
      <c r="EVI40" s="1466"/>
      <c r="EVJ40" s="1466"/>
      <c r="EVK40" s="1469"/>
      <c r="EVL40" s="1465"/>
      <c r="EVM40" s="1466"/>
      <c r="EVN40" s="1466"/>
      <c r="EVO40" s="1466"/>
      <c r="EVP40" s="1467"/>
      <c r="EVQ40" s="1794"/>
      <c r="EVR40" s="1465"/>
      <c r="EVS40" s="1466"/>
      <c r="EVT40" s="1466"/>
      <c r="EVU40" s="1466"/>
      <c r="EVV40" s="1467"/>
      <c r="EVW40" s="1468"/>
      <c r="EVX40" s="1466"/>
      <c r="EVY40" s="1466"/>
      <c r="EVZ40" s="1466"/>
      <c r="EWA40" s="1469"/>
      <c r="EWB40" s="1465"/>
      <c r="EWC40" s="1466"/>
      <c r="EWD40" s="1466"/>
      <c r="EWE40" s="1466"/>
      <c r="EWF40" s="1467"/>
      <c r="EWG40" s="1794"/>
      <c r="EWH40" s="1465"/>
      <c r="EWI40" s="1466"/>
      <c r="EWJ40" s="1466"/>
      <c r="EWK40" s="1466"/>
      <c r="EWL40" s="1467"/>
      <c r="EWM40" s="1468"/>
      <c r="EWN40" s="1466"/>
      <c r="EWO40" s="1466"/>
      <c r="EWP40" s="1466"/>
      <c r="EWQ40" s="1469"/>
      <c r="EWR40" s="1465"/>
      <c r="EWS40" s="1466"/>
      <c r="EWT40" s="1466"/>
      <c r="EWU40" s="1466"/>
      <c r="EWV40" s="1467"/>
      <c r="EWW40" s="1794"/>
      <c r="EWX40" s="1465"/>
      <c r="EWY40" s="1466"/>
      <c r="EWZ40" s="1466"/>
      <c r="EXA40" s="1466"/>
      <c r="EXB40" s="1467"/>
      <c r="EXC40" s="1468"/>
      <c r="EXD40" s="1466"/>
      <c r="EXE40" s="1466"/>
      <c r="EXF40" s="1466"/>
      <c r="EXG40" s="1469"/>
      <c r="EXH40" s="1465"/>
      <c r="EXI40" s="1466"/>
      <c r="EXJ40" s="1466"/>
      <c r="EXK40" s="1466"/>
      <c r="EXL40" s="1467"/>
      <c r="EXM40" s="1794"/>
      <c r="EXN40" s="1465"/>
      <c r="EXO40" s="1466"/>
      <c r="EXP40" s="1466"/>
      <c r="EXQ40" s="1466"/>
      <c r="EXR40" s="1467"/>
      <c r="EXS40" s="1468"/>
      <c r="EXT40" s="1466"/>
      <c r="EXU40" s="1466"/>
      <c r="EXV40" s="1466"/>
      <c r="EXW40" s="1469"/>
      <c r="EXX40" s="1465"/>
      <c r="EXY40" s="1466"/>
      <c r="EXZ40" s="1466"/>
      <c r="EYA40" s="1466"/>
      <c r="EYB40" s="1467"/>
      <c r="EYC40" s="1794"/>
      <c r="EYD40" s="1465"/>
      <c r="EYE40" s="1466"/>
      <c r="EYF40" s="1466"/>
      <c r="EYG40" s="1466"/>
      <c r="EYH40" s="1467"/>
      <c r="EYI40" s="1468"/>
      <c r="EYJ40" s="1466"/>
      <c r="EYK40" s="1466"/>
      <c r="EYL40" s="1466"/>
      <c r="EYM40" s="1469"/>
      <c r="EYN40" s="1465"/>
      <c r="EYO40" s="1466"/>
      <c r="EYP40" s="1466"/>
      <c r="EYQ40" s="1466"/>
      <c r="EYR40" s="1467"/>
      <c r="EYS40" s="1794"/>
      <c r="EYT40" s="1465"/>
      <c r="EYU40" s="1466"/>
      <c r="EYV40" s="1466"/>
      <c r="EYW40" s="1466"/>
      <c r="EYX40" s="1467"/>
      <c r="EYY40" s="1468"/>
      <c r="EYZ40" s="1466"/>
      <c r="EZA40" s="1466"/>
      <c r="EZB40" s="1466"/>
      <c r="EZC40" s="1469"/>
      <c r="EZD40" s="1465"/>
      <c r="EZE40" s="1466"/>
      <c r="EZF40" s="1466"/>
      <c r="EZG40" s="1466"/>
      <c r="EZH40" s="1467"/>
      <c r="EZI40" s="1794"/>
      <c r="EZJ40" s="1465"/>
      <c r="EZK40" s="1466"/>
      <c r="EZL40" s="1466"/>
      <c r="EZM40" s="1466"/>
      <c r="EZN40" s="1467"/>
      <c r="EZO40" s="1468"/>
      <c r="EZP40" s="1466"/>
      <c r="EZQ40" s="1466"/>
      <c r="EZR40" s="1466"/>
      <c r="EZS40" s="1469"/>
      <c r="EZT40" s="1465"/>
      <c r="EZU40" s="1466"/>
      <c r="EZV40" s="1466"/>
      <c r="EZW40" s="1466"/>
      <c r="EZX40" s="1467"/>
      <c r="EZY40" s="1794"/>
      <c r="EZZ40" s="1465"/>
      <c r="FAA40" s="1466"/>
      <c r="FAB40" s="1466"/>
      <c r="FAC40" s="1466"/>
      <c r="FAD40" s="1467"/>
      <c r="FAE40" s="1468"/>
      <c r="FAF40" s="1466"/>
      <c r="FAG40" s="1466"/>
      <c r="FAH40" s="1466"/>
      <c r="FAI40" s="1469"/>
      <c r="FAJ40" s="1465"/>
      <c r="FAK40" s="1466"/>
      <c r="FAL40" s="1466"/>
      <c r="FAM40" s="1466"/>
      <c r="FAN40" s="1467"/>
      <c r="FAO40" s="1794"/>
      <c r="FAP40" s="1465"/>
      <c r="FAQ40" s="1466"/>
      <c r="FAR40" s="1466"/>
      <c r="FAS40" s="1466"/>
      <c r="FAT40" s="1467"/>
      <c r="FAU40" s="1468"/>
      <c r="FAV40" s="1466"/>
      <c r="FAW40" s="1466"/>
      <c r="FAX40" s="1466"/>
      <c r="FAY40" s="1469"/>
      <c r="FAZ40" s="1465"/>
      <c r="FBA40" s="1466"/>
      <c r="FBB40" s="1466"/>
      <c r="FBC40" s="1466"/>
      <c r="FBD40" s="1467"/>
      <c r="FBE40" s="1794"/>
      <c r="FBF40" s="1465"/>
      <c r="FBG40" s="1466"/>
      <c r="FBH40" s="1466"/>
      <c r="FBI40" s="1466"/>
      <c r="FBJ40" s="1467"/>
      <c r="FBK40" s="1468"/>
      <c r="FBL40" s="1466"/>
      <c r="FBM40" s="1466"/>
      <c r="FBN40" s="1466"/>
      <c r="FBO40" s="1469"/>
      <c r="FBP40" s="1465"/>
      <c r="FBQ40" s="1466"/>
      <c r="FBR40" s="1466"/>
      <c r="FBS40" s="1466"/>
      <c r="FBT40" s="1467"/>
      <c r="FBU40" s="1794"/>
      <c r="FBV40" s="1465"/>
      <c r="FBW40" s="1466"/>
      <c r="FBX40" s="1466"/>
      <c r="FBY40" s="1466"/>
      <c r="FBZ40" s="1467"/>
      <c r="FCA40" s="1468"/>
      <c r="FCB40" s="1466"/>
      <c r="FCC40" s="1466"/>
      <c r="FCD40" s="1466"/>
      <c r="FCE40" s="1469"/>
      <c r="FCF40" s="1465"/>
      <c r="FCG40" s="1466"/>
      <c r="FCH40" s="1466"/>
      <c r="FCI40" s="1466"/>
      <c r="FCJ40" s="1467"/>
      <c r="FCK40" s="1794"/>
      <c r="FCL40" s="1465"/>
      <c r="FCM40" s="1466"/>
      <c r="FCN40" s="1466"/>
      <c r="FCO40" s="1466"/>
      <c r="FCP40" s="1467"/>
      <c r="FCQ40" s="1468"/>
      <c r="FCR40" s="1466"/>
      <c r="FCS40" s="1466"/>
      <c r="FCT40" s="1466"/>
      <c r="FCU40" s="1469"/>
      <c r="FCV40" s="1465"/>
      <c r="FCW40" s="1466"/>
      <c r="FCX40" s="1466"/>
      <c r="FCY40" s="1466"/>
      <c r="FCZ40" s="1467"/>
      <c r="FDA40" s="1794"/>
      <c r="FDB40" s="1465"/>
      <c r="FDC40" s="1466"/>
      <c r="FDD40" s="1466"/>
      <c r="FDE40" s="1466"/>
      <c r="FDF40" s="1467"/>
      <c r="FDG40" s="1468"/>
      <c r="FDH40" s="1466"/>
      <c r="FDI40" s="1466"/>
      <c r="FDJ40" s="1466"/>
      <c r="FDK40" s="1469"/>
      <c r="FDL40" s="1465"/>
      <c r="FDM40" s="1466"/>
      <c r="FDN40" s="1466"/>
      <c r="FDO40" s="1466"/>
      <c r="FDP40" s="1467"/>
      <c r="FDQ40" s="1794"/>
      <c r="FDR40" s="1465"/>
      <c r="FDS40" s="1466"/>
      <c r="FDT40" s="1466"/>
      <c r="FDU40" s="1466"/>
      <c r="FDV40" s="1467"/>
      <c r="FDW40" s="1468"/>
      <c r="FDX40" s="1466"/>
      <c r="FDY40" s="1466"/>
      <c r="FDZ40" s="1466"/>
      <c r="FEA40" s="1469"/>
      <c r="FEB40" s="1465"/>
      <c r="FEC40" s="1466"/>
      <c r="FED40" s="1466"/>
      <c r="FEE40" s="1466"/>
      <c r="FEF40" s="1467"/>
      <c r="FEG40" s="1794"/>
      <c r="FEH40" s="1465"/>
      <c r="FEI40" s="1466"/>
      <c r="FEJ40" s="1466"/>
      <c r="FEK40" s="1466"/>
      <c r="FEL40" s="1467"/>
      <c r="FEM40" s="1468"/>
      <c r="FEN40" s="1466"/>
      <c r="FEO40" s="1466"/>
      <c r="FEP40" s="1466"/>
      <c r="FEQ40" s="1469"/>
      <c r="FER40" s="1465"/>
      <c r="FES40" s="1466"/>
      <c r="FET40" s="1466"/>
      <c r="FEU40" s="1466"/>
      <c r="FEV40" s="1467"/>
      <c r="FEW40" s="1794"/>
      <c r="FEX40" s="1465"/>
      <c r="FEY40" s="1466"/>
      <c r="FEZ40" s="1466"/>
      <c r="FFA40" s="1466"/>
      <c r="FFB40" s="1467"/>
      <c r="FFC40" s="1468"/>
      <c r="FFD40" s="1466"/>
      <c r="FFE40" s="1466"/>
      <c r="FFF40" s="1466"/>
      <c r="FFG40" s="1469"/>
      <c r="FFH40" s="1465"/>
      <c r="FFI40" s="1466"/>
      <c r="FFJ40" s="1466"/>
      <c r="FFK40" s="1466"/>
      <c r="FFL40" s="1467"/>
      <c r="FFM40" s="1794"/>
      <c r="FFN40" s="1465"/>
      <c r="FFO40" s="1466"/>
      <c r="FFP40" s="1466"/>
      <c r="FFQ40" s="1466"/>
      <c r="FFR40" s="1467"/>
      <c r="FFS40" s="1468"/>
      <c r="FFT40" s="1466"/>
      <c r="FFU40" s="1466"/>
      <c r="FFV40" s="1466"/>
      <c r="FFW40" s="1469"/>
      <c r="FFX40" s="1465"/>
      <c r="FFY40" s="1466"/>
      <c r="FFZ40" s="1466"/>
      <c r="FGA40" s="1466"/>
      <c r="FGB40" s="1467"/>
      <c r="FGC40" s="1794"/>
      <c r="FGD40" s="1465"/>
      <c r="FGE40" s="1466"/>
      <c r="FGF40" s="1466"/>
      <c r="FGG40" s="1466"/>
      <c r="FGH40" s="1467"/>
      <c r="FGI40" s="1468"/>
      <c r="FGJ40" s="1466"/>
      <c r="FGK40" s="1466"/>
      <c r="FGL40" s="1466"/>
      <c r="FGM40" s="1469"/>
      <c r="FGN40" s="1465"/>
      <c r="FGO40" s="1466"/>
      <c r="FGP40" s="1466"/>
      <c r="FGQ40" s="1466"/>
      <c r="FGR40" s="1467"/>
      <c r="FGS40" s="1794"/>
      <c r="FGT40" s="1465"/>
      <c r="FGU40" s="1466"/>
      <c r="FGV40" s="1466"/>
      <c r="FGW40" s="1466"/>
      <c r="FGX40" s="1467"/>
      <c r="FGY40" s="1468"/>
      <c r="FGZ40" s="1466"/>
      <c r="FHA40" s="1466"/>
      <c r="FHB40" s="1466"/>
      <c r="FHC40" s="1469"/>
      <c r="FHD40" s="1465"/>
      <c r="FHE40" s="1466"/>
      <c r="FHF40" s="1466"/>
      <c r="FHG40" s="1466"/>
      <c r="FHH40" s="1467"/>
      <c r="FHI40" s="1794"/>
      <c r="FHJ40" s="1465"/>
      <c r="FHK40" s="1466"/>
      <c r="FHL40" s="1466"/>
      <c r="FHM40" s="1466"/>
      <c r="FHN40" s="1467"/>
      <c r="FHO40" s="1468"/>
      <c r="FHP40" s="1466"/>
      <c r="FHQ40" s="1466"/>
      <c r="FHR40" s="1466"/>
      <c r="FHS40" s="1469"/>
      <c r="FHT40" s="1465"/>
      <c r="FHU40" s="1466"/>
      <c r="FHV40" s="1466"/>
      <c r="FHW40" s="1466"/>
      <c r="FHX40" s="1467"/>
      <c r="FHY40" s="1794"/>
      <c r="FHZ40" s="1465"/>
      <c r="FIA40" s="1466"/>
      <c r="FIB40" s="1466"/>
      <c r="FIC40" s="1466"/>
      <c r="FID40" s="1467"/>
      <c r="FIE40" s="1468"/>
      <c r="FIF40" s="1466"/>
      <c r="FIG40" s="1466"/>
      <c r="FIH40" s="1466"/>
      <c r="FII40" s="1469"/>
      <c r="FIJ40" s="1465"/>
      <c r="FIK40" s="1466"/>
      <c r="FIL40" s="1466"/>
      <c r="FIM40" s="1466"/>
      <c r="FIN40" s="1467"/>
      <c r="FIO40" s="1794"/>
      <c r="FIP40" s="1465"/>
      <c r="FIQ40" s="1466"/>
      <c r="FIR40" s="1466"/>
      <c r="FIS40" s="1466"/>
      <c r="FIT40" s="1467"/>
      <c r="FIU40" s="1468"/>
      <c r="FIV40" s="1466"/>
      <c r="FIW40" s="1466"/>
      <c r="FIX40" s="1466"/>
      <c r="FIY40" s="1469"/>
      <c r="FIZ40" s="1465"/>
      <c r="FJA40" s="1466"/>
      <c r="FJB40" s="1466"/>
      <c r="FJC40" s="1466"/>
      <c r="FJD40" s="1467"/>
      <c r="FJE40" s="1794"/>
      <c r="FJF40" s="1465"/>
      <c r="FJG40" s="1466"/>
      <c r="FJH40" s="1466"/>
      <c r="FJI40" s="1466"/>
      <c r="FJJ40" s="1467"/>
      <c r="FJK40" s="1468"/>
      <c r="FJL40" s="1466"/>
      <c r="FJM40" s="1466"/>
      <c r="FJN40" s="1466"/>
      <c r="FJO40" s="1469"/>
      <c r="FJP40" s="1465"/>
      <c r="FJQ40" s="1466"/>
      <c r="FJR40" s="1466"/>
      <c r="FJS40" s="1466"/>
      <c r="FJT40" s="1467"/>
      <c r="FJU40" s="1794"/>
      <c r="FJV40" s="1465"/>
      <c r="FJW40" s="1466"/>
      <c r="FJX40" s="1466"/>
      <c r="FJY40" s="1466"/>
      <c r="FJZ40" s="1467"/>
      <c r="FKA40" s="1468"/>
      <c r="FKB40" s="1466"/>
      <c r="FKC40" s="1466"/>
      <c r="FKD40" s="1466"/>
      <c r="FKE40" s="1469"/>
      <c r="FKF40" s="1465"/>
      <c r="FKG40" s="1466"/>
      <c r="FKH40" s="1466"/>
      <c r="FKI40" s="1466"/>
      <c r="FKJ40" s="1467"/>
      <c r="FKK40" s="1794"/>
      <c r="FKL40" s="1465"/>
      <c r="FKM40" s="1466"/>
      <c r="FKN40" s="1466"/>
      <c r="FKO40" s="1466"/>
      <c r="FKP40" s="1467"/>
      <c r="FKQ40" s="1468"/>
      <c r="FKR40" s="1466"/>
      <c r="FKS40" s="1466"/>
      <c r="FKT40" s="1466"/>
      <c r="FKU40" s="1469"/>
      <c r="FKV40" s="1465"/>
      <c r="FKW40" s="1466"/>
      <c r="FKX40" s="1466"/>
      <c r="FKY40" s="1466"/>
      <c r="FKZ40" s="1467"/>
      <c r="FLA40" s="1794"/>
      <c r="FLB40" s="1465"/>
      <c r="FLC40" s="1466"/>
      <c r="FLD40" s="1466"/>
      <c r="FLE40" s="1466"/>
      <c r="FLF40" s="1467"/>
      <c r="FLG40" s="1468"/>
      <c r="FLH40" s="1466"/>
      <c r="FLI40" s="1466"/>
      <c r="FLJ40" s="1466"/>
      <c r="FLK40" s="1469"/>
      <c r="FLL40" s="1465"/>
      <c r="FLM40" s="1466"/>
      <c r="FLN40" s="1466"/>
      <c r="FLO40" s="1466"/>
      <c r="FLP40" s="1467"/>
      <c r="FLQ40" s="1794"/>
      <c r="FLR40" s="1465"/>
      <c r="FLS40" s="1466"/>
      <c r="FLT40" s="1466"/>
      <c r="FLU40" s="1466"/>
      <c r="FLV40" s="1467"/>
      <c r="FLW40" s="1468"/>
      <c r="FLX40" s="1466"/>
      <c r="FLY40" s="1466"/>
      <c r="FLZ40" s="1466"/>
      <c r="FMA40" s="1469"/>
      <c r="FMB40" s="1465"/>
      <c r="FMC40" s="1466"/>
      <c r="FMD40" s="1466"/>
      <c r="FME40" s="1466"/>
      <c r="FMF40" s="1467"/>
      <c r="FMG40" s="1794"/>
      <c r="FMH40" s="1465"/>
      <c r="FMI40" s="1466"/>
      <c r="FMJ40" s="1466"/>
      <c r="FMK40" s="1466"/>
      <c r="FML40" s="1467"/>
      <c r="FMM40" s="1468"/>
      <c r="FMN40" s="1466"/>
      <c r="FMO40" s="1466"/>
      <c r="FMP40" s="1466"/>
      <c r="FMQ40" s="1469"/>
      <c r="FMR40" s="1465"/>
      <c r="FMS40" s="1466"/>
      <c r="FMT40" s="1466"/>
      <c r="FMU40" s="1466"/>
      <c r="FMV40" s="1467"/>
      <c r="FMW40" s="1794"/>
      <c r="FMX40" s="1465"/>
      <c r="FMY40" s="1466"/>
      <c r="FMZ40" s="1466"/>
      <c r="FNA40" s="1466"/>
      <c r="FNB40" s="1467"/>
      <c r="FNC40" s="1468"/>
      <c r="FND40" s="1466"/>
      <c r="FNE40" s="1466"/>
      <c r="FNF40" s="1466"/>
      <c r="FNG40" s="1469"/>
      <c r="FNH40" s="1465"/>
      <c r="FNI40" s="1466"/>
      <c r="FNJ40" s="1466"/>
      <c r="FNK40" s="1466"/>
      <c r="FNL40" s="1467"/>
      <c r="FNM40" s="1794"/>
      <c r="FNN40" s="1465"/>
      <c r="FNO40" s="1466"/>
      <c r="FNP40" s="1466"/>
      <c r="FNQ40" s="1466"/>
      <c r="FNR40" s="1467"/>
      <c r="FNS40" s="1468"/>
      <c r="FNT40" s="1466"/>
      <c r="FNU40" s="1466"/>
      <c r="FNV40" s="1466"/>
      <c r="FNW40" s="1469"/>
      <c r="FNX40" s="1465"/>
      <c r="FNY40" s="1466"/>
      <c r="FNZ40" s="1466"/>
      <c r="FOA40" s="1466"/>
      <c r="FOB40" s="1467"/>
      <c r="FOC40" s="1794"/>
      <c r="FOD40" s="1465"/>
      <c r="FOE40" s="1466"/>
      <c r="FOF40" s="1466"/>
      <c r="FOG40" s="1466"/>
      <c r="FOH40" s="1467"/>
      <c r="FOI40" s="1468"/>
      <c r="FOJ40" s="1466"/>
      <c r="FOK40" s="1466"/>
      <c r="FOL40" s="1466"/>
      <c r="FOM40" s="1469"/>
      <c r="FON40" s="1465"/>
      <c r="FOO40" s="1466"/>
      <c r="FOP40" s="1466"/>
      <c r="FOQ40" s="1466"/>
      <c r="FOR40" s="1467"/>
      <c r="FOS40" s="1794"/>
      <c r="FOT40" s="1465"/>
      <c r="FOU40" s="1466"/>
      <c r="FOV40" s="1466"/>
      <c r="FOW40" s="1466"/>
      <c r="FOX40" s="1467"/>
      <c r="FOY40" s="1468"/>
      <c r="FOZ40" s="1466"/>
      <c r="FPA40" s="1466"/>
      <c r="FPB40" s="1466"/>
      <c r="FPC40" s="1469"/>
      <c r="FPD40" s="1465"/>
      <c r="FPE40" s="1466"/>
      <c r="FPF40" s="1466"/>
      <c r="FPG40" s="1466"/>
      <c r="FPH40" s="1467"/>
      <c r="FPI40" s="1794"/>
      <c r="FPJ40" s="1465"/>
      <c r="FPK40" s="1466"/>
      <c r="FPL40" s="1466"/>
      <c r="FPM40" s="1466"/>
      <c r="FPN40" s="1467"/>
      <c r="FPO40" s="1468"/>
      <c r="FPP40" s="1466"/>
      <c r="FPQ40" s="1466"/>
      <c r="FPR40" s="1466"/>
      <c r="FPS40" s="1469"/>
      <c r="FPT40" s="1465"/>
      <c r="FPU40" s="1466"/>
      <c r="FPV40" s="1466"/>
      <c r="FPW40" s="1466"/>
      <c r="FPX40" s="1467"/>
      <c r="FPY40" s="1794"/>
      <c r="FPZ40" s="1465"/>
      <c r="FQA40" s="1466"/>
      <c r="FQB40" s="1466"/>
      <c r="FQC40" s="1466"/>
      <c r="FQD40" s="1467"/>
      <c r="FQE40" s="1468"/>
      <c r="FQF40" s="1466"/>
      <c r="FQG40" s="1466"/>
      <c r="FQH40" s="1466"/>
      <c r="FQI40" s="1469"/>
      <c r="FQJ40" s="1465"/>
      <c r="FQK40" s="1466"/>
      <c r="FQL40" s="1466"/>
      <c r="FQM40" s="1466"/>
      <c r="FQN40" s="1467"/>
      <c r="FQO40" s="1794"/>
      <c r="FQP40" s="1465"/>
      <c r="FQQ40" s="1466"/>
      <c r="FQR40" s="1466"/>
      <c r="FQS40" s="1466"/>
      <c r="FQT40" s="1467"/>
      <c r="FQU40" s="1468"/>
      <c r="FQV40" s="1466"/>
      <c r="FQW40" s="1466"/>
      <c r="FQX40" s="1466"/>
      <c r="FQY40" s="1469"/>
      <c r="FQZ40" s="1465"/>
      <c r="FRA40" s="1466"/>
      <c r="FRB40" s="1466"/>
      <c r="FRC40" s="1466"/>
      <c r="FRD40" s="1467"/>
      <c r="FRE40" s="1794"/>
      <c r="FRF40" s="1465"/>
      <c r="FRG40" s="1466"/>
      <c r="FRH40" s="1466"/>
      <c r="FRI40" s="1466"/>
      <c r="FRJ40" s="1467"/>
      <c r="FRK40" s="1468"/>
      <c r="FRL40" s="1466"/>
      <c r="FRM40" s="1466"/>
      <c r="FRN40" s="1466"/>
      <c r="FRO40" s="1469"/>
      <c r="FRP40" s="1465"/>
      <c r="FRQ40" s="1466"/>
      <c r="FRR40" s="1466"/>
      <c r="FRS40" s="1466"/>
      <c r="FRT40" s="1467"/>
      <c r="FRU40" s="1794"/>
      <c r="FRV40" s="1465"/>
      <c r="FRW40" s="1466"/>
      <c r="FRX40" s="1466"/>
      <c r="FRY40" s="1466"/>
      <c r="FRZ40" s="1467"/>
      <c r="FSA40" s="1468"/>
      <c r="FSB40" s="1466"/>
      <c r="FSC40" s="1466"/>
      <c r="FSD40" s="1466"/>
      <c r="FSE40" s="1469"/>
      <c r="FSF40" s="1465"/>
      <c r="FSG40" s="1466"/>
      <c r="FSH40" s="1466"/>
      <c r="FSI40" s="1466"/>
      <c r="FSJ40" s="1467"/>
      <c r="FSK40" s="1794"/>
      <c r="FSL40" s="1465"/>
      <c r="FSM40" s="1466"/>
      <c r="FSN40" s="1466"/>
      <c r="FSO40" s="1466"/>
      <c r="FSP40" s="1467"/>
      <c r="FSQ40" s="1468"/>
      <c r="FSR40" s="1466"/>
      <c r="FSS40" s="1466"/>
      <c r="FST40" s="1466"/>
      <c r="FSU40" s="1469"/>
      <c r="FSV40" s="1465"/>
      <c r="FSW40" s="1466"/>
      <c r="FSX40" s="1466"/>
      <c r="FSY40" s="1466"/>
      <c r="FSZ40" s="1467"/>
      <c r="FTA40" s="1794"/>
      <c r="FTB40" s="1465"/>
      <c r="FTC40" s="1466"/>
      <c r="FTD40" s="1466"/>
      <c r="FTE40" s="1466"/>
      <c r="FTF40" s="1467"/>
      <c r="FTG40" s="1468"/>
      <c r="FTH40" s="1466"/>
      <c r="FTI40" s="1466"/>
      <c r="FTJ40" s="1466"/>
      <c r="FTK40" s="1469"/>
      <c r="FTL40" s="1465"/>
      <c r="FTM40" s="1466"/>
      <c r="FTN40" s="1466"/>
      <c r="FTO40" s="1466"/>
      <c r="FTP40" s="1467"/>
      <c r="FTQ40" s="1794"/>
      <c r="FTR40" s="1465"/>
      <c r="FTS40" s="1466"/>
      <c r="FTT40" s="1466"/>
      <c r="FTU40" s="1466"/>
      <c r="FTV40" s="1467"/>
      <c r="FTW40" s="1468"/>
      <c r="FTX40" s="1466"/>
      <c r="FTY40" s="1466"/>
      <c r="FTZ40" s="1466"/>
      <c r="FUA40" s="1469"/>
      <c r="FUB40" s="1465"/>
      <c r="FUC40" s="1466"/>
      <c r="FUD40" s="1466"/>
      <c r="FUE40" s="1466"/>
      <c r="FUF40" s="1467"/>
      <c r="FUG40" s="1794"/>
      <c r="FUH40" s="1465"/>
      <c r="FUI40" s="1466"/>
      <c r="FUJ40" s="1466"/>
      <c r="FUK40" s="1466"/>
      <c r="FUL40" s="1467"/>
      <c r="FUM40" s="1468"/>
      <c r="FUN40" s="1466"/>
      <c r="FUO40" s="1466"/>
      <c r="FUP40" s="1466"/>
      <c r="FUQ40" s="1469"/>
      <c r="FUR40" s="1465"/>
      <c r="FUS40" s="1466"/>
      <c r="FUT40" s="1466"/>
      <c r="FUU40" s="1466"/>
      <c r="FUV40" s="1467"/>
      <c r="FUW40" s="1794"/>
      <c r="FUX40" s="1465"/>
      <c r="FUY40" s="1466"/>
      <c r="FUZ40" s="1466"/>
      <c r="FVA40" s="1466"/>
      <c r="FVB40" s="1467"/>
      <c r="FVC40" s="1468"/>
      <c r="FVD40" s="1466"/>
      <c r="FVE40" s="1466"/>
      <c r="FVF40" s="1466"/>
      <c r="FVG40" s="1469"/>
      <c r="FVH40" s="1465"/>
      <c r="FVI40" s="1466"/>
      <c r="FVJ40" s="1466"/>
      <c r="FVK40" s="1466"/>
      <c r="FVL40" s="1467"/>
      <c r="FVM40" s="1794"/>
      <c r="FVN40" s="1465"/>
      <c r="FVO40" s="1466"/>
      <c r="FVP40" s="1466"/>
      <c r="FVQ40" s="1466"/>
      <c r="FVR40" s="1467"/>
      <c r="FVS40" s="1468"/>
      <c r="FVT40" s="1466"/>
      <c r="FVU40" s="1466"/>
      <c r="FVV40" s="1466"/>
      <c r="FVW40" s="1469"/>
      <c r="FVX40" s="1465"/>
      <c r="FVY40" s="1466"/>
      <c r="FVZ40" s="1466"/>
      <c r="FWA40" s="1466"/>
      <c r="FWB40" s="1467"/>
      <c r="FWC40" s="1794"/>
      <c r="FWD40" s="1465"/>
      <c r="FWE40" s="1466"/>
      <c r="FWF40" s="1466"/>
      <c r="FWG40" s="1466"/>
      <c r="FWH40" s="1467"/>
      <c r="FWI40" s="1468"/>
      <c r="FWJ40" s="1466"/>
      <c r="FWK40" s="1466"/>
      <c r="FWL40" s="1466"/>
      <c r="FWM40" s="1469"/>
      <c r="FWN40" s="1465"/>
      <c r="FWO40" s="1466"/>
      <c r="FWP40" s="1466"/>
      <c r="FWQ40" s="1466"/>
      <c r="FWR40" s="1467"/>
      <c r="FWS40" s="1794"/>
      <c r="FWT40" s="1465"/>
      <c r="FWU40" s="1466"/>
      <c r="FWV40" s="1466"/>
      <c r="FWW40" s="1466"/>
      <c r="FWX40" s="1467"/>
      <c r="FWY40" s="1468"/>
      <c r="FWZ40" s="1466"/>
      <c r="FXA40" s="1466"/>
      <c r="FXB40" s="1466"/>
      <c r="FXC40" s="1469"/>
      <c r="FXD40" s="1465"/>
      <c r="FXE40" s="1466"/>
      <c r="FXF40" s="1466"/>
      <c r="FXG40" s="1466"/>
      <c r="FXH40" s="1467"/>
      <c r="FXI40" s="1794"/>
      <c r="FXJ40" s="1465"/>
      <c r="FXK40" s="1466"/>
      <c r="FXL40" s="1466"/>
      <c r="FXM40" s="1466"/>
      <c r="FXN40" s="1467"/>
      <c r="FXO40" s="1468"/>
      <c r="FXP40" s="1466"/>
      <c r="FXQ40" s="1466"/>
      <c r="FXR40" s="1466"/>
      <c r="FXS40" s="1469"/>
      <c r="FXT40" s="1465"/>
      <c r="FXU40" s="1466"/>
      <c r="FXV40" s="1466"/>
      <c r="FXW40" s="1466"/>
      <c r="FXX40" s="1467"/>
      <c r="FXY40" s="1794"/>
      <c r="FXZ40" s="1465"/>
      <c r="FYA40" s="1466"/>
      <c r="FYB40" s="1466"/>
      <c r="FYC40" s="1466"/>
      <c r="FYD40" s="1467"/>
      <c r="FYE40" s="1468"/>
      <c r="FYF40" s="1466"/>
      <c r="FYG40" s="1466"/>
      <c r="FYH40" s="1466"/>
      <c r="FYI40" s="1469"/>
      <c r="FYJ40" s="1465"/>
      <c r="FYK40" s="1466"/>
      <c r="FYL40" s="1466"/>
      <c r="FYM40" s="1466"/>
      <c r="FYN40" s="1467"/>
      <c r="FYO40" s="1794"/>
      <c r="FYP40" s="1465"/>
      <c r="FYQ40" s="1466"/>
      <c r="FYR40" s="1466"/>
      <c r="FYS40" s="1466"/>
      <c r="FYT40" s="1467"/>
      <c r="FYU40" s="1468"/>
      <c r="FYV40" s="1466"/>
      <c r="FYW40" s="1466"/>
      <c r="FYX40" s="1466"/>
      <c r="FYY40" s="1469"/>
      <c r="FYZ40" s="1465"/>
      <c r="FZA40" s="1466"/>
      <c r="FZB40" s="1466"/>
      <c r="FZC40" s="1466"/>
      <c r="FZD40" s="1467"/>
      <c r="FZE40" s="1794"/>
      <c r="FZF40" s="1465"/>
      <c r="FZG40" s="1466"/>
      <c r="FZH40" s="1466"/>
      <c r="FZI40" s="1466"/>
      <c r="FZJ40" s="1467"/>
      <c r="FZK40" s="1468"/>
      <c r="FZL40" s="1466"/>
      <c r="FZM40" s="1466"/>
      <c r="FZN40" s="1466"/>
      <c r="FZO40" s="1469"/>
      <c r="FZP40" s="1465"/>
      <c r="FZQ40" s="1466"/>
      <c r="FZR40" s="1466"/>
      <c r="FZS40" s="1466"/>
      <c r="FZT40" s="1467"/>
      <c r="FZU40" s="1794"/>
      <c r="FZV40" s="1465"/>
      <c r="FZW40" s="1466"/>
      <c r="FZX40" s="1466"/>
      <c r="FZY40" s="1466"/>
      <c r="FZZ40" s="1467"/>
      <c r="GAA40" s="1468"/>
      <c r="GAB40" s="1466"/>
      <c r="GAC40" s="1466"/>
      <c r="GAD40" s="1466"/>
      <c r="GAE40" s="1469"/>
      <c r="GAF40" s="1465"/>
      <c r="GAG40" s="1466"/>
      <c r="GAH40" s="1466"/>
      <c r="GAI40" s="1466"/>
      <c r="GAJ40" s="1467"/>
      <c r="GAK40" s="1794"/>
      <c r="GAL40" s="1465"/>
      <c r="GAM40" s="1466"/>
      <c r="GAN40" s="1466"/>
      <c r="GAO40" s="1466"/>
      <c r="GAP40" s="1467"/>
      <c r="GAQ40" s="1468"/>
      <c r="GAR40" s="1466"/>
      <c r="GAS40" s="1466"/>
      <c r="GAT40" s="1466"/>
      <c r="GAU40" s="1469"/>
      <c r="GAV40" s="1465"/>
      <c r="GAW40" s="1466"/>
      <c r="GAX40" s="1466"/>
      <c r="GAY40" s="1466"/>
      <c r="GAZ40" s="1467"/>
      <c r="GBA40" s="1794"/>
      <c r="GBB40" s="1465"/>
      <c r="GBC40" s="1466"/>
      <c r="GBD40" s="1466"/>
      <c r="GBE40" s="1466"/>
      <c r="GBF40" s="1467"/>
      <c r="GBG40" s="1468"/>
      <c r="GBH40" s="1466"/>
      <c r="GBI40" s="1466"/>
      <c r="GBJ40" s="1466"/>
      <c r="GBK40" s="1469"/>
      <c r="GBL40" s="1465"/>
      <c r="GBM40" s="1466"/>
      <c r="GBN40" s="1466"/>
      <c r="GBO40" s="1466"/>
      <c r="GBP40" s="1467"/>
      <c r="GBQ40" s="1794"/>
      <c r="GBR40" s="1465"/>
      <c r="GBS40" s="1466"/>
      <c r="GBT40" s="1466"/>
      <c r="GBU40" s="1466"/>
      <c r="GBV40" s="1467"/>
      <c r="GBW40" s="1468"/>
      <c r="GBX40" s="1466"/>
      <c r="GBY40" s="1466"/>
      <c r="GBZ40" s="1466"/>
      <c r="GCA40" s="1469"/>
      <c r="GCB40" s="1465"/>
      <c r="GCC40" s="1466"/>
      <c r="GCD40" s="1466"/>
      <c r="GCE40" s="1466"/>
      <c r="GCF40" s="1467"/>
      <c r="GCG40" s="1794"/>
      <c r="GCH40" s="1465"/>
      <c r="GCI40" s="1466"/>
      <c r="GCJ40" s="1466"/>
      <c r="GCK40" s="1466"/>
      <c r="GCL40" s="1467"/>
      <c r="GCM40" s="1468"/>
      <c r="GCN40" s="1466"/>
      <c r="GCO40" s="1466"/>
      <c r="GCP40" s="1466"/>
      <c r="GCQ40" s="1469"/>
      <c r="GCR40" s="1465"/>
      <c r="GCS40" s="1466"/>
      <c r="GCT40" s="1466"/>
      <c r="GCU40" s="1466"/>
      <c r="GCV40" s="1467"/>
      <c r="GCW40" s="1794"/>
      <c r="GCX40" s="1465"/>
      <c r="GCY40" s="1466"/>
      <c r="GCZ40" s="1466"/>
      <c r="GDA40" s="1466"/>
      <c r="GDB40" s="1467"/>
      <c r="GDC40" s="1468"/>
      <c r="GDD40" s="1466"/>
      <c r="GDE40" s="1466"/>
      <c r="GDF40" s="1466"/>
      <c r="GDG40" s="1469"/>
      <c r="GDH40" s="1465"/>
      <c r="GDI40" s="1466"/>
      <c r="GDJ40" s="1466"/>
      <c r="GDK40" s="1466"/>
      <c r="GDL40" s="1467"/>
      <c r="GDM40" s="1794"/>
      <c r="GDN40" s="1465"/>
      <c r="GDO40" s="1466"/>
      <c r="GDP40" s="1466"/>
      <c r="GDQ40" s="1466"/>
      <c r="GDR40" s="1467"/>
      <c r="GDS40" s="1468"/>
      <c r="GDT40" s="1466"/>
      <c r="GDU40" s="1466"/>
      <c r="GDV40" s="1466"/>
      <c r="GDW40" s="1469"/>
      <c r="GDX40" s="1465"/>
      <c r="GDY40" s="1466"/>
      <c r="GDZ40" s="1466"/>
      <c r="GEA40" s="1466"/>
      <c r="GEB40" s="1467"/>
      <c r="GEC40" s="1794"/>
      <c r="GED40" s="1465"/>
      <c r="GEE40" s="1466"/>
      <c r="GEF40" s="1466"/>
      <c r="GEG40" s="1466"/>
      <c r="GEH40" s="1467"/>
      <c r="GEI40" s="1468"/>
      <c r="GEJ40" s="1466"/>
      <c r="GEK40" s="1466"/>
      <c r="GEL40" s="1466"/>
      <c r="GEM40" s="1469"/>
      <c r="GEN40" s="1465"/>
      <c r="GEO40" s="1466"/>
      <c r="GEP40" s="1466"/>
      <c r="GEQ40" s="1466"/>
      <c r="GER40" s="1467"/>
      <c r="GES40" s="1794"/>
      <c r="GET40" s="1465"/>
      <c r="GEU40" s="1466"/>
      <c r="GEV40" s="1466"/>
      <c r="GEW40" s="1466"/>
      <c r="GEX40" s="1467"/>
      <c r="GEY40" s="1468"/>
      <c r="GEZ40" s="1466"/>
      <c r="GFA40" s="1466"/>
      <c r="GFB40" s="1466"/>
      <c r="GFC40" s="1469"/>
      <c r="GFD40" s="1465"/>
      <c r="GFE40" s="1466"/>
      <c r="GFF40" s="1466"/>
      <c r="GFG40" s="1466"/>
      <c r="GFH40" s="1467"/>
      <c r="GFI40" s="1794"/>
      <c r="GFJ40" s="1465"/>
      <c r="GFK40" s="1466"/>
      <c r="GFL40" s="1466"/>
      <c r="GFM40" s="1466"/>
      <c r="GFN40" s="1467"/>
      <c r="GFO40" s="1468"/>
      <c r="GFP40" s="1466"/>
      <c r="GFQ40" s="1466"/>
      <c r="GFR40" s="1466"/>
      <c r="GFS40" s="1469"/>
      <c r="GFT40" s="1465"/>
      <c r="GFU40" s="1466"/>
      <c r="GFV40" s="1466"/>
      <c r="GFW40" s="1466"/>
      <c r="GFX40" s="1467"/>
      <c r="GFY40" s="1794"/>
      <c r="GFZ40" s="1465"/>
      <c r="GGA40" s="1466"/>
      <c r="GGB40" s="1466"/>
      <c r="GGC40" s="1466"/>
      <c r="GGD40" s="1467"/>
      <c r="GGE40" s="1468"/>
      <c r="GGF40" s="1466"/>
      <c r="GGG40" s="1466"/>
      <c r="GGH40" s="1466"/>
      <c r="GGI40" s="1469"/>
      <c r="GGJ40" s="1465"/>
      <c r="GGK40" s="1466"/>
      <c r="GGL40" s="1466"/>
      <c r="GGM40" s="1466"/>
      <c r="GGN40" s="1467"/>
      <c r="GGO40" s="1794"/>
      <c r="GGP40" s="1465"/>
      <c r="GGQ40" s="1466"/>
      <c r="GGR40" s="1466"/>
      <c r="GGS40" s="1466"/>
      <c r="GGT40" s="1467"/>
      <c r="GGU40" s="1468"/>
      <c r="GGV40" s="1466"/>
      <c r="GGW40" s="1466"/>
      <c r="GGX40" s="1466"/>
      <c r="GGY40" s="1469"/>
      <c r="GGZ40" s="1465"/>
      <c r="GHA40" s="1466"/>
      <c r="GHB40" s="1466"/>
      <c r="GHC40" s="1466"/>
      <c r="GHD40" s="1467"/>
      <c r="GHE40" s="1794"/>
      <c r="GHF40" s="1465"/>
      <c r="GHG40" s="1466"/>
      <c r="GHH40" s="1466"/>
      <c r="GHI40" s="1466"/>
      <c r="GHJ40" s="1467"/>
      <c r="GHK40" s="1468"/>
      <c r="GHL40" s="1466"/>
      <c r="GHM40" s="1466"/>
      <c r="GHN40" s="1466"/>
      <c r="GHO40" s="1469"/>
      <c r="GHP40" s="1465"/>
      <c r="GHQ40" s="1466"/>
      <c r="GHR40" s="1466"/>
      <c r="GHS40" s="1466"/>
      <c r="GHT40" s="1467"/>
      <c r="GHU40" s="1794"/>
      <c r="GHV40" s="1465"/>
      <c r="GHW40" s="1466"/>
      <c r="GHX40" s="1466"/>
      <c r="GHY40" s="1466"/>
      <c r="GHZ40" s="1467"/>
      <c r="GIA40" s="1468"/>
      <c r="GIB40" s="1466"/>
      <c r="GIC40" s="1466"/>
      <c r="GID40" s="1466"/>
      <c r="GIE40" s="1469"/>
      <c r="GIF40" s="1465"/>
      <c r="GIG40" s="1466"/>
      <c r="GIH40" s="1466"/>
      <c r="GII40" s="1466"/>
      <c r="GIJ40" s="1467"/>
      <c r="GIK40" s="1794"/>
      <c r="GIL40" s="1465"/>
      <c r="GIM40" s="1466"/>
      <c r="GIN40" s="1466"/>
      <c r="GIO40" s="1466"/>
      <c r="GIP40" s="1467"/>
      <c r="GIQ40" s="1468"/>
      <c r="GIR40" s="1466"/>
      <c r="GIS40" s="1466"/>
      <c r="GIT40" s="1466"/>
      <c r="GIU40" s="1469"/>
      <c r="GIV40" s="1465"/>
      <c r="GIW40" s="1466"/>
      <c r="GIX40" s="1466"/>
      <c r="GIY40" s="1466"/>
      <c r="GIZ40" s="1467"/>
      <c r="GJA40" s="1794"/>
      <c r="GJB40" s="1465"/>
      <c r="GJC40" s="1466"/>
      <c r="GJD40" s="1466"/>
      <c r="GJE40" s="1466"/>
      <c r="GJF40" s="1467"/>
      <c r="GJG40" s="1468"/>
      <c r="GJH40" s="1466"/>
      <c r="GJI40" s="1466"/>
      <c r="GJJ40" s="1466"/>
      <c r="GJK40" s="1469"/>
      <c r="GJL40" s="1465"/>
      <c r="GJM40" s="1466"/>
      <c r="GJN40" s="1466"/>
      <c r="GJO40" s="1466"/>
      <c r="GJP40" s="1467"/>
      <c r="GJQ40" s="1794"/>
      <c r="GJR40" s="1465"/>
      <c r="GJS40" s="1466"/>
      <c r="GJT40" s="1466"/>
      <c r="GJU40" s="1466"/>
      <c r="GJV40" s="1467"/>
      <c r="GJW40" s="1468"/>
      <c r="GJX40" s="1466"/>
      <c r="GJY40" s="1466"/>
      <c r="GJZ40" s="1466"/>
      <c r="GKA40" s="1469"/>
      <c r="GKB40" s="1465"/>
      <c r="GKC40" s="1466"/>
      <c r="GKD40" s="1466"/>
      <c r="GKE40" s="1466"/>
      <c r="GKF40" s="1467"/>
      <c r="GKG40" s="1794"/>
      <c r="GKH40" s="1465"/>
      <c r="GKI40" s="1466"/>
      <c r="GKJ40" s="1466"/>
      <c r="GKK40" s="1466"/>
      <c r="GKL40" s="1467"/>
      <c r="GKM40" s="1468"/>
      <c r="GKN40" s="1466"/>
      <c r="GKO40" s="1466"/>
      <c r="GKP40" s="1466"/>
      <c r="GKQ40" s="1469"/>
      <c r="GKR40" s="1465"/>
      <c r="GKS40" s="1466"/>
      <c r="GKT40" s="1466"/>
      <c r="GKU40" s="1466"/>
      <c r="GKV40" s="1467"/>
      <c r="GKW40" s="1794"/>
      <c r="GKX40" s="1465"/>
      <c r="GKY40" s="1466"/>
      <c r="GKZ40" s="1466"/>
      <c r="GLA40" s="1466"/>
      <c r="GLB40" s="1467"/>
      <c r="GLC40" s="1468"/>
      <c r="GLD40" s="1466"/>
      <c r="GLE40" s="1466"/>
      <c r="GLF40" s="1466"/>
      <c r="GLG40" s="1469"/>
      <c r="GLH40" s="1465"/>
      <c r="GLI40" s="1466"/>
      <c r="GLJ40" s="1466"/>
      <c r="GLK40" s="1466"/>
      <c r="GLL40" s="1467"/>
      <c r="GLM40" s="1794"/>
      <c r="GLN40" s="1465"/>
      <c r="GLO40" s="1466"/>
      <c r="GLP40" s="1466"/>
      <c r="GLQ40" s="1466"/>
      <c r="GLR40" s="1467"/>
      <c r="GLS40" s="1468"/>
      <c r="GLT40" s="1466"/>
      <c r="GLU40" s="1466"/>
      <c r="GLV40" s="1466"/>
      <c r="GLW40" s="1469"/>
      <c r="GLX40" s="1465"/>
      <c r="GLY40" s="1466"/>
      <c r="GLZ40" s="1466"/>
      <c r="GMA40" s="1466"/>
      <c r="GMB40" s="1467"/>
      <c r="GMC40" s="1794"/>
      <c r="GMD40" s="1465"/>
      <c r="GME40" s="1466"/>
      <c r="GMF40" s="1466"/>
      <c r="GMG40" s="1466"/>
      <c r="GMH40" s="1467"/>
      <c r="GMI40" s="1468"/>
      <c r="GMJ40" s="1466"/>
      <c r="GMK40" s="1466"/>
      <c r="GML40" s="1466"/>
      <c r="GMM40" s="1469"/>
      <c r="GMN40" s="1465"/>
      <c r="GMO40" s="1466"/>
      <c r="GMP40" s="1466"/>
      <c r="GMQ40" s="1466"/>
      <c r="GMR40" s="1467"/>
      <c r="GMS40" s="1794"/>
      <c r="GMT40" s="1465"/>
      <c r="GMU40" s="1466"/>
      <c r="GMV40" s="1466"/>
      <c r="GMW40" s="1466"/>
      <c r="GMX40" s="1467"/>
      <c r="GMY40" s="1468"/>
      <c r="GMZ40" s="1466"/>
      <c r="GNA40" s="1466"/>
      <c r="GNB40" s="1466"/>
      <c r="GNC40" s="1469"/>
      <c r="GND40" s="1465"/>
      <c r="GNE40" s="1466"/>
      <c r="GNF40" s="1466"/>
      <c r="GNG40" s="1466"/>
      <c r="GNH40" s="1467"/>
      <c r="GNI40" s="1794"/>
      <c r="GNJ40" s="1465"/>
      <c r="GNK40" s="1466"/>
      <c r="GNL40" s="1466"/>
      <c r="GNM40" s="1466"/>
      <c r="GNN40" s="1467"/>
      <c r="GNO40" s="1468"/>
      <c r="GNP40" s="1466"/>
      <c r="GNQ40" s="1466"/>
      <c r="GNR40" s="1466"/>
      <c r="GNS40" s="1469"/>
      <c r="GNT40" s="1465"/>
      <c r="GNU40" s="1466"/>
      <c r="GNV40" s="1466"/>
      <c r="GNW40" s="1466"/>
      <c r="GNX40" s="1467"/>
      <c r="GNY40" s="1794"/>
      <c r="GNZ40" s="1465"/>
      <c r="GOA40" s="1466"/>
      <c r="GOB40" s="1466"/>
      <c r="GOC40" s="1466"/>
      <c r="GOD40" s="1467"/>
      <c r="GOE40" s="1468"/>
      <c r="GOF40" s="1466"/>
      <c r="GOG40" s="1466"/>
      <c r="GOH40" s="1466"/>
      <c r="GOI40" s="1469"/>
      <c r="GOJ40" s="1465"/>
      <c r="GOK40" s="1466"/>
      <c r="GOL40" s="1466"/>
      <c r="GOM40" s="1466"/>
      <c r="GON40" s="1467"/>
      <c r="GOO40" s="1794"/>
      <c r="GOP40" s="1465"/>
      <c r="GOQ40" s="1466"/>
      <c r="GOR40" s="1466"/>
      <c r="GOS40" s="1466"/>
      <c r="GOT40" s="1467"/>
      <c r="GOU40" s="1468"/>
      <c r="GOV40" s="1466"/>
      <c r="GOW40" s="1466"/>
      <c r="GOX40" s="1466"/>
      <c r="GOY40" s="1469"/>
      <c r="GOZ40" s="1465"/>
      <c r="GPA40" s="1466"/>
      <c r="GPB40" s="1466"/>
      <c r="GPC40" s="1466"/>
      <c r="GPD40" s="1467"/>
      <c r="GPE40" s="1794"/>
      <c r="GPF40" s="1465"/>
      <c r="GPG40" s="1466"/>
      <c r="GPH40" s="1466"/>
      <c r="GPI40" s="1466"/>
      <c r="GPJ40" s="1467"/>
      <c r="GPK40" s="1468"/>
      <c r="GPL40" s="1466"/>
      <c r="GPM40" s="1466"/>
      <c r="GPN40" s="1466"/>
      <c r="GPO40" s="1469"/>
      <c r="GPP40" s="1465"/>
      <c r="GPQ40" s="1466"/>
      <c r="GPR40" s="1466"/>
      <c r="GPS40" s="1466"/>
      <c r="GPT40" s="1467"/>
      <c r="GPU40" s="1794"/>
      <c r="GPV40" s="1465"/>
      <c r="GPW40" s="1466"/>
      <c r="GPX40" s="1466"/>
      <c r="GPY40" s="1466"/>
      <c r="GPZ40" s="1467"/>
      <c r="GQA40" s="1468"/>
      <c r="GQB40" s="1466"/>
      <c r="GQC40" s="1466"/>
      <c r="GQD40" s="1466"/>
      <c r="GQE40" s="1469"/>
      <c r="GQF40" s="1465"/>
      <c r="GQG40" s="1466"/>
      <c r="GQH40" s="1466"/>
      <c r="GQI40" s="1466"/>
      <c r="GQJ40" s="1467"/>
      <c r="GQK40" s="1794"/>
      <c r="GQL40" s="1465"/>
      <c r="GQM40" s="1466"/>
      <c r="GQN40" s="1466"/>
      <c r="GQO40" s="1466"/>
      <c r="GQP40" s="1467"/>
      <c r="GQQ40" s="1468"/>
      <c r="GQR40" s="1466"/>
      <c r="GQS40" s="1466"/>
      <c r="GQT40" s="1466"/>
      <c r="GQU40" s="1469"/>
      <c r="GQV40" s="1465"/>
      <c r="GQW40" s="1466"/>
      <c r="GQX40" s="1466"/>
      <c r="GQY40" s="1466"/>
      <c r="GQZ40" s="1467"/>
      <c r="GRA40" s="1794"/>
      <c r="GRB40" s="1465"/>
      <c r="GRC40" s="1466"/>
      <c r="GRD40" s="1466"/>
      <c r="GRE40" s="1466"/>
      <c r="GRF40" s="1467"/>
      <c r="GRG40" s="1468"/>
      <c r="GRH40" s="1466"/>
      <c r="GRI40" s="1466"/>
      <c r="GRJ40" s="1466"/>
      <c r="GRK40" s="1469"/>
      <c r="GRL40" s="1465"/>
      <c r="GRM40" s="1466"/>
      <c r="GRN40" s="1466"/>
      <c r="GRO40" s="1466"/>
      <c r="GRP40" s="1467"/>
      <c r="GRQ40" s="1794"/>
      <c r="GRR40" s="1465"/>
      <c r="GRS40" s="1466"/>
      <c r="GRT40" s="1466"/>
      <c r="GRU40" s="1466"/>
      <c r="GRV40" s="1467"/>
      <c r="GRW40" s="1468"/>
      <c r="GRX40" s="1466"/>
      <c r="GRY40" s="1466"/>
      <c r="GRZ40" s="1466"/>
      <c r="GSA40" s="1469"/>
      <c r="GSB40" s="1465"/>
      <c r="GSC40" s="1466"/>
      <c r="GSD40" s="1466"/>
      <c r="GSE40" s="1466"/>
      <c r="GSF40" s="1467"/>
      <c r="GSG40" s="1794"/>
      <c r="GSH40" s="1465"/>
      <c r="GSI40" s="1466"/>
      <c r="GSJ40" s="1466"/>
      <c r="GSK40" s="1466"/>
      <c r="GSL40" s="1467"/>
      <c r="GSM40" s="1468"/>
      <c r="GSN40" s="1466"/>
      <c r="GSO40" s="1466"/>
      <c r="GSP40" s="1466"/>
      <c r="GSQ40" s="1469"/>
      <c r="GSR40" s="1465"/>
      <c r="GSS40" s="1466"/>
      <c r="GST40" s="1466"/>
      <c r="GSU40" s="1466"/>
      <c r="GSV40" s="1467"/>
      <c r="GSW40" s="1794"/>
      <c r="GSX40" s="1465"/>
      <c r="GSY40" s="1466"/>
      <c r="GSZ40" s="1466"/>
      <c r="GTA40" s="1466"/>
      <c r="GTB40" s="1467"/>
      <c r="GTC40" s="1468"/>
      <c r="GTD40" s="1466"/>
      <c r="GTE40" s="1466"/>
      <c r="GTF40" s="1466"/>
      <c r="GTG40" s="1469"/>
      <c r="GTH40" s="1465"/>
      <c r="GTI40" s="1466"/>
      <c r="GTJ40" s="1466"/>
      <c r="GTK40" s="1466"/>
      <c r="GTL40" s="1467"/>
      <c r="GTM40" s="1794"/>
      <c r="GTN40" s="1465"/>
      <c r="GTO40" s="1466"/>
      <c r="GTP40" s="1466"/>
      <c r="GTQ40" s="1466"/>
      <c r="GTR40" s="1467"/>
      <c r="GTS40" s="1468"/>
      <c r="GTT40" s="1466"/>
      <c r="GTU40" s="1466"/>
      <c r="GTV40" s="1466"/>
      <c r="GTW40" s="1469"/>
      <c r="GTX40" s="1465"/>
      <c r="GTY40" s="1466"/>
      <c r="GTZ40" s="1466"/>
      <c r="GUA40" s="1466"/>
      <c r="GUB40" s="1467"/>
      <c r="GUC40" s="1794"/>
      <c r="GUD40" s="1465"/>
      <c r="GUE40" s="1466"/>
      <c r="GUF40" s="1466"/>
      <c r="GUG40" s="1466"/>
      <c r="GUH40" s="1467"/>
      <c r="GUI40" s="1468"/>
      <c r="GUJ40" s="1466"/>
      <c r="GUK40" s="1466"/>
      <c r="GUL40" s="1466"/>
      <c r="GUM40" s="1469"/>
      <c r="GUN40" s="1465"/>
      <c r="GUO40" s="1466"/>
      <c r="GUP40" s="1466"/>
      <c r="GUQ40" s="1466"/>
      <c r="GUR40" s="1467"/>
      <c r="GUS40" s="1794"/>
      <c r="GUT40" s="1465"/>
      <c r="GUU40" s="1466"/>
      <c r="GUV40" s="1466"/>
      <c r="GUW40" s="1466"/>
      <c r="GUX40" s="1467"/>
      <c r="GUY40" s="1468"/>
      <c r="GUZ40" s="1466"/>
      <c r="GVA40" s="1466"/>
      <c r="GVB40" s="1466"/>
      <c r="GVC40" s="1469"/>
      <c r="GVD40" s="1465"/>
      <c r="GVE40" s="1466"/>
      <c r="GVF40" s="1466"/>
      <c r="GVG40" s="1466"/>
      <c r="GVH40" s="1467"/>
      <c r="GVI40" s="1794"/>
      <c r="GVJ40" s="1465"/>
      <c r="GVK40" s="1466"/>
      <c r="GVL40" s="1466"/>
      <c r="GVM40" s="1466"/>
      <c r="GVN40" s="1467"/>
      <c r="GVO40" s="1468"/>
      <c r="GVP40" s="1466"/>
      <c r="GVQ40" s="1466"/>
      <c r="GVR40" s="1466"/>
      <c r="GVS40" s="1469"/>
      <c r="GVT40" s="1465"/>
      <c r="GVU40" s="1466"/>
      <c r="GVV40" s="1466"/>
      <c r="GVW40" s="1466"/>
      <c r="GVX40" s="1467"/>
      <c r="GVY40" s="1794"/>
      <c r="GVZ40" s="1465"/>
      <c r="GWA40" s="1466"/>
      <c r="GWB40" s="1466"/>
      <c r="GWC40" s="1466"/>
      <c r="GWD40" s="1467"/>
      <c r="GWE40" s="1468"/>
      <c r="GWF40" s="1466"/>
      <c r="GWG40" s="1466"/>
      <c r="GWH40" s="1466"/>
      <c r="GWI40" s="1469"/>
      <c r="GWJ40" s="1465"/>
      <c r="GWK40" s="1466"/>
      <c r="GWL40" s="1466"/>
      <c r="GWM40" s="1466"/>
      <c r="GWN40" s="1467"/>
      <c r="GWO40" s="1794"/>
      <c r="GWP40" s="1465"/>
      <c r="GWQ40" s="1466"/>
      <c r="GWR40" s="1466"/>
      <c r="GWS40" s="1466"/>
      <c r="GWT40" s="1467"/>
      <c r="GWU40" s="1468"/>
      <c r="GWV40" s="1466"/>
      <c r="GWW40" s="1466"/>
      <c r="GWX40" s="1466"/>
      <c r="GWY40" s="1469"/>
      <c r="GWZ40" s="1465"/>
      <c r="GXA40" s="1466"/>
      <c r="GXB40" s="1466"/>
      <c r="GXC40" s="1466"/>
      <c r="GXD40" s="1467"/>
      <c r="GXE40" s="1794"/>
      <c r="GXF40" s="1465"/>
      <c r="GXG40" s="1466"/>
      <c r="GXH40" s="1466"/>
      <c r="GXI40" s="1466"/>
      <c r="GXJ40" s="1467"/>
      <c r="GXK40" s="1468"/>
      <c r="GXL40" s="1466"/>
      <c r="GXM40" s="1466"/>
      <c r="GXN40" s="1466"/>
      <c r="GXO40" s="1469"/>
      <c r="GXP40" s="1465"/>
      <c r="GXQ40" s="1466"/>
      <c r="GXR40" s="1466"/>
      <c r="GXS40" s="1466"/>
      <c r="GXT40" s="1467"/>
      <c r="GXU40" s="1794"/>
      <c r="GXV40" s="1465"/>
      <c r="GXW40" s="1466"/>
      <c r="GXX40" s="1466"/>
      <c r="GXY40" s="1466"/>
      <c r="GXZ40" s="1467"/>
      <c r="GYA40" s="1468"/>
      <c r="GYB40" s="1466"/>
      <c r="GYC40" s="1466"/>
      <c r="GYD40" s="1466"/>
      <c r="GYE40" s="1469"/>
      <c r="GYF40" s="1465"/>
      <c r="GYG40" s="1466"/>
      <c r="GYH40" s="1466"/>
      <c r="GYI40" s="1466"/>
      <c r="GYJ40" s="1467"/>
      <c r="GYK40" s="1794"/>
      <c r="GYL40" s="1465"/>
      <c r="GYM40" s="1466"/>
      <c r="GYN40" s="1466"/>
      <c r="GYO40" s="1466"/>
      <c r="GYP40" s="1467"/>
      <c r="GYQ40" s="1468"/>
      <c r="GYR40" s="1466"/>
      <c r="GYS40" s="1466"/>
      <c r="GYT40" s="1466"/>
      <c r="GYU40" s="1469"/>
      <c r="GYV40" s="1465"/>
      <c r="GYW40" s="1466"/>
      <c r="GYX40" s="1466"/>
      <c r="GYY40" s="1466"/>
      <c r="GYZ40" s="1467"/>
      <c r="GZA40" s="1794"/>
      <c r="GZB40" s="1465"/>
      <c r="GZC40" s="1466"/>
      <c r="GZD40" s="1466"/>
      <c r="GZE40" s="1466"/>
      <c r="GZF40" s="1467"/>
      <c r="GZG40" s="1468"/>
      <c r="GZH40" s="1466"/>
      <c r="GZI40" s="1466"/>
      <c r="GZJ40" s="1466"/>
      <c r="GZK40" s="1469"/>
      <c r="GZL40" s="1465"/>
      <c r="GZM40" s="1466"/>
      <c r="GZN40" s="1466"/>
      <c r="GZO40" s="1466"/>
      <c r="GZP40" s="1467"/>
      <c r="GZQ40" s="1794"/>
      <c r="GZR40" s="1465"/>
      <c r="GZS40" s="1466"/>
      <c r="GZT40" s="1466"/>
      <c r="GZU40" s="1466"/>
      <c r="GZV40" s="1467"/>
      <c r="GZW40" s="1468"/>
      <c r="GZX40" s="1466"/>
      <c r="GZY40" s="1466"/>
      <c r="GZZ40" s="1466"/>
      <c r="HAA40" s="1469"/>
      <c r="HAB40" s="1465"/>
      <c r="HAC40" s="1466"/>
      <c r="HAD40" s="1466"/>
      <c r="HAE40" s="1466"/>
      <c r="HAF40" s="1467"/>
      <c r="HAG40" s="1794"/>
      <c r="HAH40" s="1465"/>
      <c r="HAI40" s="1466"/>
      <c r="HAJ40" s="1466"/>
      <c r="HAK40" s="1466"/>
      <c r="HAL40" s="1467"/>
      <c r="HAM40" s="1468"/>
      <c r="HAN40" s="1466"/>
      <c r="HAO40" s="1466"/>
      <c r="HAP40" s="1466"/>
      <c r="HAQ40" s="1469"/>
      <c r="HAR40" s="1465"/>
      <c r="HAS40" s="1466"/>
      <c r="HAT40" s="1466"/>
      <c r="HAU40" s="1466"/>
      <c r="HAV40" s="1467"/>
      <c r="HAW40" s="1794"/>
      <c r="HAX40" s="1465"/>
      <c r="HAY40" s="1466"/>
      <c r="HAZ40" s="1466"/>
      <c r="HBA40" s="1466"/>
      <c r="HBB40" s="1467"/>
      <c r="HBC40" s="1468"/>
      <c r="HBD40" s="1466"/>
      <c r="HBE40" s="1466"/>
      <c r="HBF40" s="1466"/>
      <c r="HBG40" s="1469"/>
      <c r="HBH40" s="1465"/>
      <c r="HBI40" s="1466"/>
      <c r="HBJ40" s="1466"/>
      <c r="HBK40" s="1466"/>
      <c r="HBL40" s="1467"/>
      <c r="HBM40" s="1794"/>
      <c r="HBN40" s="1465"/>
      <c r="HBO40" s="1466"/>
      <c r="HBP40" s="1466"/>
      <c r="HBQ40" s="1466"/>
      <c r="HBR40" s="1467"/>
      <c r="HBS40" s="1468"/>
      <c r="HBT40" s="1466"/>
      <c r="HBU40" s="1466"/>
      <c r="HBV40" s="1466"/>
      <c r="HBW40" s="1469"/>
      <c r="HBX40" s="1465"/>
      <c r="HBY40" s="1466"/>
      <c r="HBZ40" s="1466"/>
      <c r="HCA40" s="1466"/>
      <c r="HCB40" s="1467"/>
      <c r="HCC40" s="1794"/>
      <c r="HCD40" s="1465"/>
      <c r="HCE40" s="1466"/>
      <c r="HCF40" s="1466"/>
      <c r="HCG40" s="1466"/>
      <c r="HCH40" s="1467"/>
      <c r="HCI40" s="1468"/>
      <c r="HCJ40" s="1466"/>
      <c r="HCK40" s="1466"/>
      <c r="HCL40" s="1466"/>
      <c r="HCM40" s="1469"/>
      <c r="HCN40" s="1465"/>
      <c r="HCO40" s="1466"/>
      <c r="HCP40" s="1466"/>
      <c r="HCQ40" s="1466"/>
      <c r="HCR40" s="1467"/>
      <c r="HCS40" s="1794"/>
      <c r="HCT40" s="1465"/>
      <c r="HCU40" s="1466"/>
      <c r="HCV40" s="1466"/>
      <c r="HCW40" s="1466"/>
      <c r="HCX40" s="1467"/>
      <c r="HCY40" s="1468"/>
      <c r="HCZ40" s="1466"/>
      <c r="HDA40" s="1466"/>
      <c r="HDB40" s="1466"/>
      <c r="HDC40" s="1469"/>
      <c r="HDD40" s="1465"/>
      <c r="HDE40" s="1466"/>
      <c r="HDF40" s="1466"/>
      <c r="HDG40" s="1466"/>
      <c r="HDH40" s="1467"/>
      <c r="HDI40" s="1794"/>
      <c r="HDJ40" s="1465"/>
      <c r="HDK40" s="1466"/>
      <c r="HDL40" s="1466"/>
      <c r="HDM40" s="1466"/>
      <c r="HDN40" s="1467"/>
      <c r="HDO40" s="1468"/>
      <c r="HDP40" s="1466"/>
      <c r="HDQ40" s="1466"/>
      <c r="HDR40" s="1466"/>
      <c r="HDS40" s="1469"/>
      <c r="HDT40" s="1465"/>
      <c r="HDU40" s="1466"/>
      <c r="HDV40" s="1466"/>
      <c r="HDW40" s="1466"/>
      <c r="HDX40" s="1467"/>
      <c r="HDY40" s="1794"/>
      <c r="HDZ40" s="1465"/>
      <c r="HEA40" s="1466"/>
      <c r="HEB40" s="1466"/>
      <c r="HEC40" s="1466"/>
      <c r="HED40" s="1467"/>
      <c r="HEE40" s="1468"/>
      <c r="HEF40" s="1466"/>
      <c r="HEG40" s="1466"/>
      <c r="HEH40" s="1466"/>
      <c r="HEI40" s="1469"/>
      <c r="HEJ40" s="1465"/>
      <c r="HEK40" s="1466"/>
      <c r="HEL40" s="1466"/>
      <c r="HEM40" s="1466"/>
      <c r="HEN40" s="1467"/>
      <c r="HEO40" s="1794"/>
      <c r="HEP40" s="1465"/>
      <c r="HEQ40" s="1466"/>
      <c r="HER40" s="1466"/>
      <c r="HES40" s="1466"/>
      <c r="HET40" s="1467"/>
      <c r="HEU40" s="1468"/>
      <c r="HEV40" s="1466"/>
      <c r="HEW40" s="1466"/>
      <c r="HEX40" s="1466"/>
      <c r="HEY40" s="1469"/>
      <c r="HEZ40" s="1465"/>
      <c r="HFA40" s="1466"/>
      <c r="HFB40" s="1466"/>
      <c r="HFC40" s="1466"/>
      <c r="HFD40" s="1467"/>
      <c r="HFE40" s="1794"/>
      <c r="HFF40" s="1465"/>
      <c r="HFG40" s="1466"/>
      <c r="HFH40" s="1466"/>
      <c r="HFI40" s="1466"/>
      <c r="HFJ40" s="1467"/>
      <c r="HFK40" s="1468"/>
      <c r="HFL40" s="1466"/>
      <c r="HFM40" s="1466"/>
      <c r="HFN40" s="1466"/>
      <c r="HFO40" s="1469"/>
      <c r="HFP40" s="1465"/>
      <c r="HFQ40" s="1466"/>
      <c r="HFR40" s="1466"/>
      <c r="HFS40" s="1466"/>
      <c r="HFT40" s="1467"/>
      <c r="HFU40" s="1794"/>
      <c r="HFV40" s="1465"/>
      <c r="HFW40" s="1466"/>
      <c r="HFX40" s="1466"/>
      <c r="HFY40" s="1466"/>
      <c r="HFZ40" s="1467"/>
      <c r="HGA40" s="1468"/>
      <c r="HGB40" s="1466"/>
      <c r="HGC40" s="1466"/>
      <c r="HGD40" s="1466"/>
      <c r="HGE40" s="1469"/>
      <c r="HGF40" s="1465"/>
      <c r="HGG40" s="1466"/>
      <c r="HGH40" s="1466"/>
      <c r="HGI40" s="1466"/>
      <c r="HGJ40" s="1467"/>
      <c r="HGK40" s="1794"/>
      <c r="HGL40" s="1465"/>
      <c r="HGM40" s="1466"/>
      <c r="HGN40" s="1466"/>
      <c r="HGO40" s="1466"/>
      <c r="HGP40" s="1467"/>
      <c r="HGQ40" s="1468"/>
      <c r="HGR40" s="1466"/>
      <c r="HGS40" s="1466"/>
      <c r="HGT40" s="1466"/>
      <c r="HGU40" s="1469"/>
      <c r="HGV40" s="1465"/>
      <c r="HGW40" s="1466"/>
      <c r="HGX40" s="1466"/>
      <c r="HGY40" s="1466"/>
      <c r="HGZ40" s="1467"/>
      <c r="HHA40" s="1794"/>
      <c r="HHB40" s="1465"/>
      <c r="HHC40" s="1466"/>
      <c r="HHD40" s="1466"/>
      <c r="HHE40" s="1466"/>
      <c r="HHF40" s="1467"/>
      <c r="HHG40" s="1468"/>
      <c r="HHH40" s="1466"/>
      <c r="HHI40" s="1466"/>
      <c r="HHJ40" s="1466"/>
      <c r="HHK40" s="1469"/>
      <c r="HHL40" s="1465"/>
      <c r="HHM40" s="1466"/>
      <c r="HHN40" s="1466"/>
      <c r="HHO40" s="1466"/>
      <c r="HHP40" s="1467"/>
      <c r="HHQ40" s="1794"/>
      <c r="HHR40" s="1465"/>
      <c r="HHS40" s="1466"/>
      <c r="HHT40" s="1466"/>
      <c r="HHU40" s="1466"/>
      <c r="HHV40" s="1467"/>
      <c r="HHW40" s="1468"/>
      <c r="HHX40" s="1466"/>
      <c r="HHY40" s="1466"/>
      <c r="HHZ40" s="1466"/>
      <c r="HIA40" s="1469"/>
      <c r="HIB40" s="1465"/>
      <c r="HIC40" s="1466"/>
      <c r="HID40" s="1466"/>
      <c r="HIE40" s="1466"/>
      <c r="HIF40" s="1467"/>
      <c r="HIG40" s="1794"/>
      <c r="HIH40" s="1465"/>
      <c r="HII40" s="1466"/>
      <c r="HIJ40" s="1466"/>
      <c r="HIK40" s="1466"/>
      <c r="HIL40" s="1467"/>
      <c r="HIM40" s="1468"/>
      <c r="HIN40" s="1466"/>
      <c r="HIO40" s="1466"/>
      <c r="HIP40" s="1466"/>
      <c r="HIQ40" s="1469"/>
      <c r="HIR40" s="1465"/>
      <c r="HIS40" s="1466"/>
      <c r="HIT40" s="1466"/>
      <c r="HIU40" s="1466"/>
      <c r="HIV40" s="1467"/>
      <c r="HIW40" s="1794"/>
      <c r="HIX40" s="1465"/>
      <c r="HIY40" s="1466"/>
      <c r="HIZ40" s="1466"/>
      <c r="HJA40" s="1466"/>
      <c r="HJB40" s="1467"/>
      <c r="HJC40" s="1468"/>
      <c r="HJD40" s="1466"/>
      <c r="HJE40" s="1466"/>
      <c r="HJF40" s="1466"/>
      <c r="HJG40" s="1469"/>
      <c r="HJH40" s="1465"/>
      <c r="HJI40" s="1466"/>
      <c r="HJJ40" s="1466"/>
      <c r="HJK40" s="1466"/>
      <c r="HJL40" s="1467"/>
      <c r="HJM40" s="1794"/>
      <c r="HJN40" s="1465"/>
      <c r="HJO40" s="1466"/>
      <c r="HJP40" s="1466"/>
      <c r="HJQ40" s="1466"/>
      <c r="HJR40" s="1467"/>
      <c r="HJS40" s="1468"/>
      <c r="HJT40" s="1466"/>
      <c r="HJU40" s="1466"/>
      <c r="HJV40" s="1466"/>
      <c r="HJW40" s="1469"/>
      <c r="HJX40" s="1465"/>
      <c r="HJY40" s="1466"/>
      <c r="HJZ40" s="1466"/>
      <c r="HKA40" s="1466"/>
      <c r="HKB40" s="1467"/>
      <c r="HKC40" s="1794"/>
      <c r="HKD40" s="1465"/>
      <c r="HKE40" s="1466"/>
      <c r="HKF40" s="1466"/>
      <c r="HKG40" s="1466"/>
      <c r="HKH40" s="1467"/>
      <c r="HKI40" s="1468"/>
      <c r="HKJ40" s="1466"/>
      <c r="HKK40" s="1466"/>
      <c r="HKL40" s="1466"/>
      <c r="HKM40" s="1469"/>
      <c r="HKN40" s="1465"/>
      <c r="HKO40" s="1466"/>
      <c r="HKP40" s="1466"/>
      <c r="HKQ40" s="1466"/>
      <c r="HKR40" s="1467"/>
      <c r="HKS40" s="1794"/>
      <c r="HKT40" s="1465"/>
      <c r="HKU40" s="1466"/>
      <c r="HKV40" s="1466"/>
      <c r="HKW40" s="1466"/>
      <c r="HKX40" s="1467"/>
      <c r="HKY40" s="1468"/>
      <c r="HKZ40" s="1466"/>
      <c r="HLA40" s="1466"/>
      <c r="HLB40" s="1466"/>
      <c r="HLC40" s="1469"/>
      <c r="HLD40" s="1465"/>
      <c r="HLE40" s="1466"/>
      <c r="HLF40" s="1466"/>
      <c r="HLG40" s="1466"/>
      <c r="HLH40" s="1467"/>
      <c r="HLI40" s="1794"/>
      <c r="HLJ40" s="1465"/>
      <c r="HLK40" s="1466"/>
      <c r="HLL40" s="1466"/>
      <c r="HLM40" s="1466"/>
      <c r="HLN40" s="1467"/>
      <c r="HLO40" s="1468"/>
      <c r="HLP40" s="1466"/>
      <c r="HLQ40" s="1466"/>
      <c r="HLR40" s="1466"/>
      <c r="HLS40" s="1469"/>
      <c r="HLT40" s="1465"/>
      <c r="HLU40" s="1466"/>
      <c r="HLV40" s="1466"/>
      <c r="HLW40" s="1466"/>
      <c r="HLX40" s="1467"/>
      <c r="HLY40" s="1794"/>
      <c r="HLZ40" s="1465"/>
      <c r="HMA40" s="1466"/>
      <c r="HMB40" s="1466"/>
      <c r="HMC40" s="1466"/>
      <c r="HMD40" s="1467"/>
      <c r="HME40" s="1468"/>
      <c r="HMF40" s="1466"/>
      <c r="HMG40" s="1466"/>
      <c r="HMH40" s="1466"/>
      <c r="HMI40" s="1469"/>
      <c r="HMJ40" s="1465"/>
      <c r="HMK40" s="1466"/>
      <c r="HML40" s="1466"/>
      <c r="HMM40" s="1466"/>
      <c r="HMN40" s="1467"/>
      <c r="HMO40" s="1794"/>
      <c r="HMP40" s="1465"/>
      <c r="HMQ40" s="1466"/>
      <c r="HMR40" s="1466"/>
      <c r="HMS40" s="1466"/>
      <c r="HMT40" s="1467"/>
      <c r="HMU40" s="1468"/>
      <c r="HMV40" s="1466"/>
      <c r="HMW40" s="1466"/>
      <c r="HMX40" s="1466"/>
      <c r="HMY40" s="1469"/>
      <c r="HMZ40" s="1465"/>
      <c r="HNA40" s="1466"/>
      <c r="HNB40" s="1466"/>
      <c r="HNC40" s="1466"/>
      <c r="HND40" s="1467"/>
      <c r="HNE40" s="1794"/>
      <c r="HNF40" s="1465"/>
      <c r="HNG40" s="1466"/>
      <c r="HNH40" s="1466"/>
      <c r="HNI40" s="1466"/>
      <c r="HNJ40" s="1467"/>
      <c r="HNK40" s="1468"/>
      <c r="HNL40" s="1466"/>
      <c r="HNM40" s="1466"/>
      <c r="HNN40" s="1466"/>
      <c r="HNO40" s="1469"/>
      <c r="HNP40" s="1465"/>
      <c r="HNQ40" s="1466"/>
      <c r="HNR40" s="1466"/>
      <c r="HNS40" s="1466"/>
      <c r="HNT40" s="1467"/>
      <c r="HNU40" s="1794"/>
      <c r="HNV40" s="1465"/>
      <c r="HNW40" s="1466"/>
      <c r="HNX40" s="1466"/>
      <c r="HNY40" s="1466"/>
      <c r="HNZ40" s="1467"/>
      <c r="HOA40" s="1468"/>
      <c r="HOB40" s="1466"/>
      <c r="HOC40" s="1466"/>
      <c r="HOD40" s="1466"/>
      <c r="HOE40" s="1469"/>
      <c r="HOF40" s="1465"/>
      <c r="HOG40" s="1466"/>
      <c r="HOH40" s="1466"/>
      <c r="HOI40" s="1466"/>
      <c r="HOJ40" s="1467"/>
      <c r="HOK40" s="1794"/>
      <c r="HOL40" s="1465"/>
      <c r="HOM40" s="1466"/>
      <c r="HON40" s="1466"/>
      <c r="HOO40" s="1466"/>
      <c r="HOP40" s="1467"/>
      <c r="HOQ40" s="1468"/>
      <c r="HOR40" s="1466"/>
      <c r="HOS40" s="1466"/>
      <c r="HOT40" s="1466"/>
      <c r="HOU40" s="1469"/>
      <c r="HOV40" s="1465"/>
      <c r="HOW40" s="1466"/>
      <c r="HOX40" s="1466"/>
      <c r="HOY40" s="1466"/>
      <c r="HOZ40" s="1467"/>
      <c r="HPA40" s="1794"/>
      <c r="HPB40" s="1465"/>
      <c r="HPC40" s="1466"/>
      <c r="HPD40" s="1466"/>
      <c r="HPE40" s="1466"/>
      <c r="HPF40" s="1467"/>
      <c r="HPG40" s="1468"/>
      <c r="HPH40" s="1466"/>
      <c r="HPI40" s="1466"/>
      <c r="HPJ40" s="1466"/>
      <c r="HPK40" s="1469"/>
      <c r="HPL40" s="1465"/>
      <c r="HPM40" s="1466"/>
      <c r="HPN40" s="1466"/>
      <c r="HPO40" s="1466"/>
      <c r="HPP40" s="1467"/>
      <c r="HPQ40" s="1794"/>
      <c r="HPR40" s="1465"/>
      <c r="HPS40" s="1466"/>
      <c r="HPT40" s="1466"/>
      <c r="HPU40" s="1466"/>
      <c r="HPV40" s="1467"/>
      <c r="HPW40" s="1468"/>
      <c r="HPX40" s="1466"/>
      <c r="HPY40" s="1466"/>
      <c r="HPZ40" s="1466"/>
      <c r="HQA40" s="1469"/>
      <c r="HQB40" s="1465"/>
      <c r="HQC40" s="1466"/>
      <c r="HQD40" s="1466"/>
      <c r="HQE40" s="1466"/>
      <c r="HQF40" s="1467"/>
      <c r="HQG40" s="1794"/>
      <c r="HQH40" s="1465"/>
      <c r="HQI40" s="1466"/>
      <c r="HQJ40" s="1466"/>
      <c r="HQK40" s="1466"/>
      <c r="HQL40" s="1467"/>
      <c r="HQM40" s="1468"/>
      <c r="HQN40" s="1466"/>
      <c r="HQO40" s="1466"/>
      <c r="HQP40" s="1466"/>
      <c r="HQQ40" s="1469"/>
      <c r="HQR40" s="1465"/>
      <c r="HQS40" s="1466"/>
      <c r="HQT40" s="1466"/>
      <c r="HQU40" s="1466"/>
      <c r="HQV40" s="1467"/>
      <c r="HQW40" s="1794"/>
      <c r="HQX40" s="1465"/>
      <c r="HQY40" s="1466"/>
      <c r="HQZ40" s="1466"/>
      <c r="HRA40" s="1466"/>
      <c r="HRB40" s="1467"/>
      <c r="HRC40" s="1468"/>
      <c r="HRD40" s="1466"/>
      <c r="HRE40" s="1466"/>
      <c r="HRF40" s="1466"/>
      <c r="HRG40" s="1469"/>
      <c r="HRH40" s="1465"/>
      <c r="HRI40" s="1466"/>
      <c r="HRJ40" s="1466"/>
      <c r="HRK40" s="1466"/>
      <c r="HRL40" s="1467"/>
      <c r="HRM40" s="1794"/>
      <c r="HRN40" s="1465"/>
      <c r="HRO40" s="1466"/>
      <c r="HRP40" s="1466"/>
      <c r="HRQ40" s="1466"/>
      <c r="HRR40" s="1467"/>
      <c r="HRS40" s="1468"/>
      <c r="HRT40" s="1466"/>
      <c r="HRU40" s="1466"/>
      <c r="HRV40" s="1466"/>
      <c r="HRW40" s="1469"/>
      <c r="HRX40" s="1465"/>
      <c r="HRY40" s="1466"/>
      <c r="HRZ40" s="1466"/>
      <c r="HSA40" s="1466"/>
      <c r="HSB40" s="1467"/>
      <c r="HSC40" s="1794"/>
      <c r="HSD40" s="1465"/>
      <c r="HSE40" s="1466"/>
      <c r="HSF40" s="1466"/>
      <c r="HSG40" s="1466"/>
      <c r="HSH40" s="1467"/>
      <c r="HSI40" s="1468"/>
      <c r="HSJ40" s="1466"/>
      <c r="HSK40" s="1466"/>
      <c r="HSL40" s="1466"/>
      <c r="HSM40" s="1469"/>
      <c r="HSN40" s="1465"/>
      <c r="HSO40" s="1466"/>
      <c r="HSP40" s="1466"/>
      <c r="HSQ40" s="1466"/>
      <c r="HSR40" s="1467"/>
      <c r="HSS40" s="1794"/>
      <c r="HST40" s="1465"/>
      <c r="HSU40" s="1466"/>
      <c r="HSV40" s="1466"/>
      <c r="HSW40" s="1466"/>
      <c r="HSX40" s="1467"/>
      <c r="HSY40" s="1468"/>
      <c r="HSZ40" s="1466"/>
      <c r="HTA40" s="1466"/>
      <c r="HTB40" s="1466"/>
      <c r="HTC40" s="1469"/>
      <c r="HTD40" s="1465"/>
      <c r="HTE40" s="1466"/>
      <c r="HTF40" s="1466"/>
      <c r="HTG40" s="1466"/>
      <c r="HTH40" s="1467"/>
      <c r="HTI40" s="1794"/>
      <c r="HTJ40" s="1465"/>
      <c r="HTK40" s="1466"/>
      <c r="HTL40" s="1466"/>
      <c r="HTM40" s="1466"/>
      <c r="HTN40" s="1467"/>
      <c r="HTO40" s="1468"/>
      <c r="HTP40" s="1466"/>
      <c r="HTQ40" s="1466"/>
      <c r="HTR40" s="1466"/>
      <c r="HTS40" s="1469"/>
      <c r="HTT40" s="1465"/>
      <c r="HTU40" s="1466"/>
      <c r="HTV40" s="1466"/>
      <c r="HTW40" s="1466"/>
      <c r="HTX40" s="1467"/>
      <c r="HTY40" s="1794"/>
      <c r="HTZ40" s="1465"/>
      <c r="HUA40" s="1466"/>
      <c r="HUB40" s="1466"/>
      <c r="HUC40" s="1466"/>
      <c r="HUD40" s="1467"/>
      <c r="HUE40" s="1468"/>
      <c r="HUF40" s="1466"/>
      <c r="HUG40" s="1466"/>
      <c r="HUH40" s="1466"/>
      <c r="HUI40" s="1469"/>
      <c r="HUJ40" s="1465"/>
      <c r="HUK40" s="1466"/>
      <c r="HUL40" s="1466"/>
      <c r="HUM40" s="1466"/>
      <c r="HUN40" s="1467"/>
      <c r="HUO40" s="1794"/>
      <c r="HUP40" s="1465"/>
      <c r="HUQ40" s="1466"/>
      <c r="HUR40" s="1466"/>
      <c r="HUS40" s="1466"/>
      <c r="HUT40" s="1467"/>
      <c r="HUU40" s="1468"/>
      <c r="HUV40" s="1466"/>
      <c r="HUW40" s="1466"/>
      <c r="HUX40" s="1466"/>
      <c r="HUY40" s="1469"/>
      <c r="HUZ40" s="1465"/>
      <c r="HVA40" s="1466"/>
      <c r="HVB40" s="1466"/>
      <c r="HVC40" s="1466"/>
      <c r="HVD40" s="1467"/>
      <c r="HVE40" s="1794"/>
      <c r="HVF40" s="1465"/>
      <c r="HVG40" s="1466"/>
      <c r="HVH40" s="1466"/>
      <c r="HVI40" s="1466"/>
      <c r="HVJ40" s="1467"/>
      <c r="HVK40" s="1468"/>
      <c r="HVL40" s="1466"/>
      <c r="HVM40" s="1466"/>
      <c r="HVN40" s="1466"/>
      <c r="HVO40" s="1469"/>
      <c r="HVP40" s="1465"/>
      <c r="HVQ40" s="1466"/>
      <c r="HVR40" s="1466"/>
      <c r="HVS40" s="1466"/>
      <c r="HVT40" s="1467"/>
      <c r="HVU40" s="1794"/>
      <c r="HVV40" s="1465"/>
      <c r="HVW40" s="1466"/>
      <c r="HVX40" s="1466"/>
      <c r="HVY40" s="1466"/>
      <c r="HVZ40" s="1467"/>
      <c r="HWA40" s="1468"/>
      <c r="HWB40" s="1466"/>
      <c r="HWC40" s="1466"/>
      <c r="HWD40" s="1466"/>
      <c r="HWE40" s="1469"/>
      <c r="HWF40" s="1465"/>
      <c r="HWG40" s="1466"/>
      <c r="HWH40" s="1466"/>
      <c r="HWI40" s="1466"/>
      <c r="HWJ40" s="1467"/>
      <c r="HWK40" s="1794"/>
      <c r="HWL40" s="1465"/>
      <c r="HWM40" s="1466"/>
      <c r="HWN40" s="1466"/>
      <c r="HWO40" s="1466"/>
      <c r="HWP40" s="1467"/>
      <c r="HWQ40" s="1468"/>
      <c r="HWR40" s="1466"/>
      <c r="HWS40" s="1466"/>
      <c r="HWT40" s="1466"/>
      <c r="HWU40" s="1469"/>
      <c r="HWV40" s="1465"/>
      <c r="HWW40" s="1466"/>
      <c r="HWX40" s="1466"/>
      <c r="HWY40" s="1466"/>
      <c r="HWZ40" s="1467"/>
      <c r="HXA40" s="1794"/>
      <c r="HXB40" s="1465"/>
      <c r="HXC40" s="1466"/>
      <c r="HXD40" s="1466"/>
      <c r="HXE40" s="1466"/>
      <c r="HXF40" s="1467"/>
      <c r="HXG40" s="1468"/>
      <c r="HXH40" s="1466"/>
      <c r="HXI40" s="1466"/>
      <c r="HXJ40" s="1466"/>
      <c r="HXK40" s="1469"/>
      <c r="HXL40" s="1465"/>
      <c r="HXM40" s="1466"/>
      <c r="HXN40" s="1466"/>
      <c r="HXO40" s="1466"/>
      <c r="HXP40" s="1467"/>
      <c r="HXQ40" s="1794"/>
      <c r="HXR40" s="1465"/>
      <c r="HXS40" s="1466"/>
      <c r="HXT40" s="1466"/>
      <c r="HXU40" s="1466"/>
      <c r="HXV40" s="1467"/>
      <c r="HXW40" s="1468"/>
      <c r="HXX40" s="1466"/>
      <c r="HXY40" s="1466"/>
      <c r="HXZ40" s="1466"/>
      <c r="HYA40" s="1469"/>
      <c r="HYB40" s="1465"/>
      <c r="HYC40" s="1466"/>
      <c r="HYD40" s="1466"/>
      <c r="HYE40" s="1466"/>
      <c r="HYF40" s="1467"/>
      <c r="HYG40" s="1794"/>
      <c r="HYH40" s="1465"/>
      <c r="HYI40" s="1466"/>
      <c r="HYJ40" s="1466"/>
      <c r="HYK40" s="1466"/>
      <c r="HYL40" s="1467"/>
      <c r="HYM40" s="1468"/>
      <c r="HYN40" s="1466"/>
      <c r="HYO40" s="1466"/>
      <c r="HYP40" s="1466"/>
      <c r="HYQ40" s="1469"/>
      <c r="HYR40" s="1465"/>
      <c r="HYS40" s="1466"/>
      <c r="HYT40" s="1466"/>
      <c r="HYU40" s="1466"/>
      <c r="HYV40" s="1467"/>
      <c r="HYW40" s="1794"/>
      <c r="HYX40" s="1465"/>
      <c r="HYY40" s="1466"/>
      <c r="HYZ40" s="1466"/>
      <c r="HZA40" s="1466"/>
      <c r="HZB40" s="1467"/>
      <c r="HZC40" s="1468"/>
      <c r="HZD40" s="1466"/>
      <c r="HZE40" s="1466"/>
      <c r="HZF40" s="1466"/>
      <c r="HZG40" s="1469"/>
      <c r="HZH40" s="1465"/>
      <c r="HZI40" s="1466"/>
      <c r="HZJ40" s="1466"/>
      <c r="HZK40" s="1466"/>
      <c r="HZL40" s="1467"/>
      <c r="HZM40" s="1794"/>
      <c r="HZN40" s="1465"/>
      <c r="HZO40" s="1466"/>
      <c r="HZP40" s="1466"/>
      <c r="HZQ40" s="1466"/>
      <c r="HZR40" s="1467"/>
      <c r="HZS40" s="1468"/>
      <c r="HZT40" s="1466"/>
      <c r="HZU40" s="1466"/>
      <c r="HZV40" s="1466"/>
      <c r="HZW40" s="1469"/>
      <c r="HZX40" s="1465"/>
      <c r="HZY40" s="1466"/>
      <c r="HZZ40" s="1466"/>
      <c r="IAA40" s="1466"/>
      <c r="IAB40" s="1467"/>
      <c r="IAC40" s="1794"/>
      <c r="IAD40" s="1465"/>
      <c r="IAE40" s="1466"/>
      <c r="IAF40" s="1466"/>
      <c r="IAG40" s="1466"/>
      <c r="IAH40" s="1467"/>
      <c r="IAI40" s="1468"/>
      <c r="IAJ40" s="1466"/>
      <c r="IAK40" s="1466"/>
      <c r="IAL40" s="1466"/>
      <c r="IAM40" s="1469"/>
      <c r="IAN40" s="1465"/>
      <c r="IAO40" s="1466"/>
      <c r="IAP40" s="1466"/>
      <c r="IAQ40" s="1466"/>
      <c r="IAR40" s="1467"/>
      <c r="IAS40" s="1794"/>
      <c r="IAT40" s="1465"/>
      <c r="IAU40" s="1466"/>
      <c r="IAV40" s="1466"/>
      <c r="IAW40" s="1466"/>
      <c r="IAX40" s="1467"/>
      <c r="IAY40" s="1468"/>
      <c r="IAZ40" s="1466"/>
      <c r="IBA40" s="1466"/>
      <c r="IBB40" s="1466"/>
      <c r="IBC40" s="1469"/>
      <c r="IBD40" s="1465"/>
      <c r="IBE40" s="1466"/>
      <c r="IBF40" s="1466"/>
      <c r="IBG40" s="1466"/>
      <c r="IBH40" s="1467"/>
      <c r="IBI40" s="1794"/>
      <c r="IBJ40" s="1465"/>
      <c r="IBK40" s="1466"/>
      <c r="IBL40" s="1466"/>
      <c r="IBM40" s="1466"/>
      <c r="IBN40" s="1467"/>
      <c r="IBO40" s="1468"/>
      <c r="IBP40" s="1466"/>
      <c r="IBQ40" s="1466"/>
      <c r="IBR40" s="1466"/>
      <c r="IBS40" s="1469"/>
      <c r="IBT40" s="1465"/>
      <c r="IBU40" s="1466"/>
      <c r="IBV40" s="1466"/>
      <c r="IBW40" s="1466"/>
      <c r="IBX40" s="1467"/>
      <c r="IBY40" s="1794"/>
      <c r="IBZ40" s="1465"/>
      <c r="ICA40" s="1466"/>
      <c r="ICB40" s="1466"/>
      <c r="ICC40" s="1466"/>
      <c r="ICD40" s="1467"/>
      <c r="ICE40" s="1468"/>
      <c r="ICF40" s="1466"/>
      <c r="ICG40" s="1466"/>
      <c r="ICH40" s="1466"/>
      <c r="ICI40" s="1469"/>
      <c r="ICJ40" s="1465"/>
      <c r="ICK40" s="1466"/>
      <c r="ICL40" s="1466"/>
      <c r="ICM40" s="1466"/>
      <c r="ICN40" s="1467"/>
      <c r="ICO40" s="1794"/>
      <c r="ICP40" s="1465"/>
      <c r="ICQ40" s="1466"/>
      <c r="ICR40" s="1466"/>
      <c r="ICS40" s="1466"/>
      <c r="ICT40" s="1467"/>
      <c r="ICU40" s="1468"/>
      <c r="ICV40" s="1466"/>
      <c r="ICW40" s="1466"/>
      <c r="ICX40" s="1466"/>
      <c r="ICY40" s="1469"/>
      <c r="ICZ40" s="1465"/>
      <c r="IDA40" s="1466"/>
      <c r="IDB40" s="1466"/>
      <c r="IDC40" s="1466"/>
      <c r="IDD40" s="1467"/>
      <c r="IDE40" s="1794"/>
      <c r="IDF40" s="1465"/>
      <c r="IDG40" s="1466"/>
      <c r="IDH40" s="1466"/>
      <c r="IDI40" s="1466"/>
      <c r="IDJ40" s="1467"/>
      <c r="IDK40" s="1468"/>
      <c r="IDL40" s="1466"/>
      <c r="IDM40" s="1466"/>
      <c r="IDN40" s="1466"/>
      <c r="IDO40" s="1469"/>
      <c r="IDP40" s="1465"/>
      <c r="IDQ40" s="1466"/>
      <c r="IDR40" s="1466"/>
      <c r="IDS40" s="1466"/>
      <c r="IDT40" s="1467"/>
      <c r="IDU40" s="1794"/>
      <c r="IDV40" s="1465"/>
      <c r="IDW40" s="1466"/>
      <c r="IDX40" s="1466"/>
      <c r="IDY40" s="1466"/>
      <c r="IDZ40" s="1467"/>
      <c r="IEA40" s="1468"/>
      <c r="IEB40" s="1466"/>
      <c r="IEC40" s="1466"/>
      <c r="IED40" s="1466"/>
      <c r="IEE40" s="1469"/>
      <c r="IEF40" s="1465"/>
      <c r="IEG40" s="1466"/>
      <c r="IEH40" s="1466"/>
      <c r="IEI40" s="1466"/>
      <c r="IEJ40" s="1467"/>
      <c r="IEK40" s="1794"/>
      <c r="IEL40" s="1465"/>
      <c r="IEM40" s="1466"/>
      <c r="IEN40" s="1466"/>
      <c r="IEO40" s="1466"/>
      <c r="IEP40" s="1467"/>
      <c r="IEQ40" s="1468"/>
      <c r="IER40" s="1466"/>
      <c r="IES40" s="1466"/>
      <c r="IET40" s="1466"/>
      <c r="IEU40" s="1469"/>
      <c r="IEV40" s="1465"/>
      <c r="IEW40" s="1466"/>
      <c r="IEX40" s="1466"/>
      <c r="IEY40" s="1466"/>
      <c r="IEZ40" s="1467"/>
      <c r="IFA40" s="1794"/>
      <c r="IFB40" s="1465"/>
      <c r="IFC40" s="1466"/>
      <c r="IFD40" s="1466"/>
      <c r="IFE40" s="1466"/>
      <c r="IFF40" s="1467"/>
      <c r="IFG40" s="1468"/>
      <c r="IFH40" s="1466"/>
      <c r="IFI40" s="1466"/>
      <c r="IFJ40" s="1466"/>
      <c r="IFK40" s="1469"/>
      <c r="IFL40" s="1465"/>
      <c r="IFM40" s="1466"/>
      <c r="IFN40" s="1466"/>
      <c r="IFO40" s="1466"/>
      <c r="IFP40" s="1467"/>
      <c r="IFQ40" s="1794"/>
      <c r="IFR40" s="1465"/>
      <c r="IFS40" s="1466"/>
      <c r="IFT40" s="1466"/>
      <c r="IFU40" s="1466"/>
      <c r="IFV40" s="1467"/>
      <c r="IFW40" s="1468"/>
      <c r="IFX40" s="1466"/>
      <c r="IFY40" s="1466"/>
      <c r="IFZ40" s="1466"/>
      <c r="IGA40" s="1469"/>
      <c r="IGB40" s="1465"/>
      <c r="IGC40" s="1466"/>
      <c r="IGD40" s="1466"/>
      <c r="IGE40" s="1466"/>
      <c r="IGF40" s="1467"/>
      <c r="IGG40" s="1794"/>
      <c r="IGH40" s="1465"/>
      <c r="IGI40" s="1466"/>
      <c r="IGJ40" s="1466"/>
      <c r="IGK40" s="1466"/>
      <c r="IGL40" s="1467"/>
      <c r="IGM40" s="1468"/>
      <c r="IGN40" s="1466"/>
      <c r="IGO40" s="1466"/>
      <c r="IGP40" s="1466"/>
      <c r="IGQ40" s="1469"/>
      <c r="IGR40" s="1465"/>
      <c r="IGS40" s="1466"/>
      <c r="IGT40" s="1466"/>
      <c r="IGU40" s="1466"/>
      <c r="IGV40" s="1467"/>
      <c r="IGW40" s="1794"/>
      <c r="IGX40" s="1465"/>
      <c r="IGY40" s="1466"/>
      <c r="IGZ40" s="1466"/>
      <c r="IHA40" s="1466"/>
      <c r="IHB40" s="1467"/>
      <c r="IHC40" s="1468"/>
      <c r="IHD40" s="1466"/>
      <c r="IHE40" s="1466"/>
      <c r="IHF40" s="1466"/>
      <c r="IHG40" s="1469"/>
      <c r="IHH40" s="1465"/>
      <c r="IHI40" s="1466"/>
      <c r="IHJ40" s="1466"/>
      <c r="IHK40" s="1466"/>
      <c r="IHL40" s="1467"/>
      <c r="IHM40" s="1794"/>
      <c r="IHN40" s="1465"/>
      <c r="IHO40" s="1466"/>
      <c r="IHP40" s="1466"/>
      <c r="IHQ40" s="1466"/>
      <c r="IHR40" s="1467"/>
      <c r="IHS40" s="1468"/>
      <c r="IHT40" s="1466"/>
      <c r="IHU40" s="1466"/>
      <c r="IHV40" s="1466"/>
      <c r="IHW40" s="1469"/>
      <c r="IHX40" s="1465"/>
      <c r="IHY40" s="1466"/>
      <c r="IHZ40" s="1466"/>
      <c r="IIA40" s="1466"/>
      <c r="IIB40" s="1467"/>
      <c r="IIC40" s="1794"/>
      <c r="IID40" s="1465"/>
      <c r="IIE40" s="1466"/>
      <c r="IIF40" s="1466"/>
      <c r="IIG40" s="1466"/>
      <c r="IIH40" s="1467"/>
      <c r="III40" s="1468"/>
      <c r="IIJ40" s="1466"/>
      <c r="IIK40" s="1466"/>
      <c r="IIL40" s="1466"/>
      <c r="IIM40" s="1469"/>
      <c r="IIN40" s="1465"/>
      <c r="IIO40" s="1466"/>
      <c r="IIP40" s="1466"/>
      <c r="IIQ40" s="1466"/>
      <c r="IIR40" s="1467"/>
      <c r="IIS40" s="1794"/>
      <c r="IIT40" s="1465"/>
      <c r="IIU40" s="1466"/>
      <c r="IIV40" s="1466"/>
      <c r="IIW40" s="1466"/>
      <c r="IIX40" s="1467"/>
      <c r="IIY40" s="1468"/>
      <c r="IIZ40" s="1466"/>
      <c r="IJA40" s="1466"/>
      <c r="IJB40" s="1466"/>
      <c r="IJC40" s="1469"/>
      <c r="IJD40" s="1465"/>
      <c r="IJE40" s="1466"/>
      <c r="IJF40" s="1466"/>
      <c r="IJG40" s="1466"/>
      <c r="IJH40" s="1467"/>
      <c r="IJI40" s="1794"/>
      <c r="IJJ40" s="1465"/>
      <c r="IJK40" s="1466"/>
      <c r="IJL40" s="1466"/>
      <c r="IJM40" s="1466"/>
      <c r="IJN40" s="1467"/>
      <c r="IJO40" s="1468"/>
      <c r="IJP40" s="1466"/>
      <c r="IJQ40" s="1466"/>
      <c r="IJR40" s="1466"/>
      <c r="IJS40" s="1469"/>
      <c r="IJT40" s="1465"/>
      <c r="IJU40" s="1466"/>
      <c r="IJV40" s="1466"/>
      <c r="IJW40" s="1466"/>
      <c r="IJX40" s="1467"/>
      <c r="IJY40" s="1794"/>
      <c r="IJZ40" s="1465"/>
      <c r="IKA40" s="1466"/>
      <c r="IKB40" s="1466"/>
      <c r="IKC40" s="1466"/>
      <c r="IKD40" s="1467"/>
      <c r="IKE40" s="1468"/>
      <c r="IKF40" s="1466"/>
      <c r="IKG40" s="1466"/>
      <c r="IKH40" s="1466"/>
      <c r="IKI40" s="1469"/>
      <c r="IKJ40" s="1465"/>
      <c r="IKK40" s="1466"/>
      <c r="IKL40" s="1466"/>
      <c r="IKM40" s="1466"/>
      <c r="IKN40" s="1467"/>
      <c r="IKO40" s="1794"/>
      <c r="IKP40" s="1465"/>
      <c r="IKQ40" s="1466"/>
      <c r="IKR40" s="1466"/>
      <c r="IKS40" s="1466"/>
      <c r="IKT40" s="1467"/>
      <c r="IKU40" s="1468"/>
      <c r="IKV40" s="1466"/>
      <c r="IKW40" s="1466"/>
      <c r="IKX40" s="1466"/>
      <c r="IKY40" s="1469"/>
      <c r="IKZ40" s="1465"/>
      <c r="ILA40" s="1466"/>
      <c r="ILB40" s="1466"/>
      <c r="ILC40" s="1466"/>
      <c r="ILD40" s="1467"/>
      <c r="ILE40" s="1794"/>
      <c r="ILF40" s="1465"/>
      <c r="ILG40" s="1466"/>
      <c r="ILH40" s="1466"/>
      <c r="ILI40" s="1466"/>
      <c r="ILJ40" s="1467"/>
      <c r="ILK40" s="1468"/>
      <c r="ILL40" s="1466"/>
      <c r="ILM40" s="1466"/>
      <c r="ILN40" s="1466"/>
      <c r="ILO40" s="1469"/>
      <c r="ILP40" s="1465"/>
      <c r="ILQ40" s="1466"/>
      <c r="ILR40" s="1466"/>
      <c r="ILS40" s="1466"/>
      <c r="ILT40" s="1467"/>
      <c r="ILU40" s="1794"/>
      <c r="ILV40" s="1465"/>
      <c r="ILW40" s="1466"/>
      <c r="ILX40" s="1466"/>
      <c r="ILY40" s="1466"/>
      <c r="ILZ40" s="1467"/>
      <c r="IMA40" s="1468"/>
      <c r="IMB40" s="1466"/>
      <c r="IMC40" s="1466"/>
      <c r="IMD40" s="1466"/>
      <c r="IME40" s="1469"/>
      <c r="IMF40" s="1465"/>
      <c r="IMG40" s="1466"/>
      <c r="IMH40" s="1466"/>
      <c r="IMI40" s="1466"/>
      <c r="IMJ40" s="1467"/>
      <c r="IMK40" s="1794"/>
      <c r="IML40" s="1465"/>
      <c r="IMM40" s="1466"/>
      <c r="IMN40" s="1466"/>
      <c r="IMO40" s="1466"/>
      <c r="IMP40" s="1467"/>
      <c r="IMQ40" s="1468"/>
      <c r="IMR40" s="1466"/>
      <c r="IMS40" s="1466"/>
      <c r="IMT40" s="1466"/>
      <c r="IMU40" s="1469"/>
      <c r="IMV40" s="1465"/>
      <c r="IMW40" s="1466"/>
      <c r="IMX40" s="1466"/>
      <c r="IMY40" s="1466"/>
      <c r="IMZ40" s="1467"/>
      <c r="INA40" s="1794"/>
      <c r="INB40" s="1465"/>
      <c r="INC40" s="1466"/>
      <c r="IND40" s="1466"/>
      <c r="INE40" s="1466"/>
      <c r="INF40" s="1467"/>
      <c r="ING40" s="1468"/>
      <c r="INH40" s="1466"/>
      <c r="INI40" s="1466"/>
      <c r="INJ40" s="1466"/>
      <c r="INK40" s="1469"/>
      <c r="INL40" s="1465"/>
      <c r="INM40" s="1466"/>
      <c r="INN40" s="1466"/>
      <c r="INO40" s="1466"/>
      <c r="INP40" s="1467"/>
      <c r="INQ40" s="1794"/>
      <c r="INR40" s="1465"/>
      <c r="INS40" s="1466"/>
      <c r="INT40" s="1466"/>
      <c r="INU40" s="1466"/>
      <c r="INV40" s="1467"/>
      <c r="INW40" s="1468"/>
      <c r="INX40" s="1466"/>
      <c r="INY40" s="1466"/>
      <c r="INZ40" s="1466"/>
      <c r="IOA40" s="1469"/>
      <c r="IOB40" s="1465"/>
      <c r="IOC40" s="1466"/>
      <c r="IOD40" s="1466"/>
      <c r="IOE40" s="1466"/>
      <c r="IOF40" s="1467"/>
      <c r="IOG40" s="1794"/>
      <c r="IOH40" s="1465"/>
      <c r="IOI40" s="1466"/>
      <c r="IOJ40" s="1466"/>
      <c r="IOK40" s="1466"/>
      <c r="IOL40" s="1467"/>
      <c r="IOM40" s="1468"/>
      <c r="ION40" s="1466"/>
      <c r="IOO40" s="1466"/>
      <c r="IOP40" s="1466"/>
      <c r="IOQ40" s="1469"/>
      <c r="IOR40" s="1465"/>
      <c r="IOS40" s="1466"/>
      <c r="IOT40" s="1466"/>
      <c r="IOU40" s="1466"/>
      <c r="IOV40" s="1467"/>
      <c r="IOW40" s="1794"/>
      <c r="IOX40" s="1465"/>
      <c r="IOY40" s="1466"/>
      <c r="IOZ40" s="1466"/>
      <c r="IPA40" s="1466"/>
      <c r="IPB40" s="1467"/>
      <c r="IPC40" s="1468"/>
      <c r="IPD40" s="1466"/>
      <c r="IPE40" s="1466"/>
      <c r="IPF40" s="1466"/>
      <c r="IPG40" s="1469"/>
      <c r="IPH40" s="1465"/>
      <c r="IPI40" s="1466"/>
      <c r="IPJ40" s="1466"/>
      <c r="IPK40" s="1466"/>
      <c r="IPL40" s="1467"/>
      <c r="IPM40" s="1794"/>
      <c r="IPN40" s="1465"/>
      <c r="IPO40" s="1466"/>
      <c r="IPP40" s="1466"/>
      <c r="IPQ40" s="1466"/>
      <c r="IPR40" s="1467"/>
      <c r="IPS40" s="1468"/>
      <c r="IPT40" s="1466"/>
      <c r="IPU40" s="1466"/>
      <c r="IPV40" s="1466"/>
      <c r="IPW40" s="1469"/>
      <c r="IPX40" s="1465"/>
      <c r="IPY40" s="1466"/>
      <c r="IPZ40" s="1466"/>
      <c r="IQA40" s="1466"/>
      <c r="IQB40" s="1467"/>
      <c r="IQC40" s="1794"/>
      <c r="IQD40" s="1465"/>
      <c r="IQE40" s="1466"/>
      <c r="IQF40" s="1466"/>
      <c r="IQG40" s="1466"/>
      <c r="IQH40" s="1467"/>
      <c r="IQI40" s="1468"/>
      <c r="IQJ40" s="1466"/>
      <c r="IQK40" s="1466"/>
      <c r="IQL40" s="1466"/>
      <c r="IQM40" s="1469"/>
      <c r="IQN40" s="1465"/>
      <c r="IQO40" s="1466"/>
      <c r="IQP40" s="1466"/>
      <c r="IQQ40" s="1466"/>
      <c r="IQR40" s="1467"/>
      <c r="IQS40" s="1794"/>
      <c r="IQT40" s="1465"/>
      <c r="IQU40" s="1466"/>
      <c r="IQV40" s="1466"/>
      <c r="IQW40" s="1466"/>
      <c r="IQX40" s="1467"/>
      <c r="IQY40" s="1468"/>
      <c r="IQZ40" s="1466"/>
      <c r="IRA40" s="1466"/>
      <c r="IRB40" s="1466"/>
      <c r="IRC40" s="1469"/>
      <c r="IRD40" s="1465"/>
      <c r="IRE40" s="1466"/>
      <c r="IRF40" s="1466"/>
      <c r="IRG40" s="1466"/>
      <c r="IRH40" s="1467"/>
      <c r="IRI40" s="1794"/>
      <c r="IRJ40" s="1465"/>
      <c r="IRK40" s="1466"/>
      <c r="IRL40" s="1466"/>
      <c r="IRM40" s="1466"/>
      <c r="IRN40" s="1467"/>
      <c r="IRO40" s="1468"/>
      <c r="IRP40" s="1466"/>
      <c r="IRQ40" s="1466"/>
      <c r="IRR40" s="1466"/>
      <c r="IRS40" s="1469"/>
      <c r="IRT40" s="1465"/>
      <c r="IRU40" s="1466"/>
      <c r="IRV40" s="1466"/>
      <c r="IRW40" s="1466"/>
      <c r="IRX40" s="1467"/>
      <c r="IRY40" s="1794"/>
      <c r="IRZ40" s="1465"/>
      <c r="ISA40" s="1466"/>
      <c r="ISB40" s="1466"/>
      <c r="ISC40" s="1466"/>
      <c r="ISD40" s="1467"/>
      <c r="ISE40" s="1468"/>
      <c r="ISF40" s="1466"/>
      <c r="ISG40" s="1466"/>
      <c r="ISH40" s="1466"/>
      <c r="ISI40" s="1469"/>
      <c r="ISJ40" s="1465"/>
      <c r="ISK40" s="1466"/>
      <c r="ISL40" s="1466"/>
      <c r="ISM40" s="1466"/>
      <c r="ISN40" s="1467"/>
      <c r="ISO40" s="1794"/>
      <c r="ISP40" s="1465"/>
      <c r="ISQ40" s="1466"/>
      <c r="ISR40" s="1466"/>
      <c r="ISS40" s="1466"/>
      <c r="IST40" s="1467"/>
      <c r="ISU40" s="1468"/>
      <c r="ISV40" s="1466"/>
      <c r="ISW40" s="1466"/>
      <c r="ISX40" s="1466"/>
      <c r="ISY40" s="1469"/>
      <c r="ISZ40" s="1465"/>
      <c r="ITA40" s="1466"/>
      <c r="ITB40" s="1466"/>
      <c r="ITC40" s="1466"/>
      <c r="ITD40" s="1467"/>
      <c r="ITE40" s="1794"/>
      <c r="ITF40" s="1465"/>
      <c r="ITG40" s="1466"/>
      <c r="ITH40" s="1466"/>
      <c r="ITI40" s="1466"/>
      <c r="ITJ40" s="1467"/>
      <c r="ITK40" s="1468"/>
      <c r="ITL40" s="1466"/>
      <c r="ITM40" s="1466"/>
      <c r="ITN40" s="1466"/>
      <c r="ITO40" s="1469"/>
      <c r="ITP40" s="1465"/>
      <c r="ITQ40" s="1466"/>
      <c r="ITR40" s="1466"/>
      <c r="ITS40" s="1466"/>
      <c r="ITT40" s="1467"/>
      <c r="ITU40" s="1794"/>
      <c r="ITV40" s="1465"/>
      <c r="ITW40" s="1466"/>
      <c r="ITX40" s="1466"/>
      <c r="ITY40" s="1466"/>
      <c r="ITZ40" s="1467"/>
      <c r="IUA40" s="1468"/>
      <c r="IUB40" s="1466"/>
      <c r="IUC40" s="1466"/>
      <c r="IUD40" s="1466"/>
      <c r="IUE40" s="1469"/>
      <c r="IUF40" s="1465"/>
      <c r="IUG40" s="1466"/>
      <c r="IUH40" s="1466"/>
      <c r="IUI40" s="1466"/>
      <c r="IUJ40" s="1467"/>
      <c r="IUK40" s="1794"/>
      <c r="IUL40" s="1465"/>
      <c r="IUM40" s="1466"/>
      <c r="IUN40" s="1466"/>
      <c r="IUO40" s="1466"/>
      <c r="IUP40" s="1467"/>
      <c r="IUQ40" s="1468"/>
      <c r="IUR40" s="1466"/>
      <c r="IUS40" s="1466"/>
      <c r="IUT40" s="1466"/>
      <c r="IUU40" s="1469"/>
      <c r="IUV40" s="1465"/>
      <c r="IUW40" s="1466"/>
      <c r="IUX40" s="1466"/>
      <c r="IUY40" s="1466"/>
      <c r="IUZ40" s="1467"/>
      <c r="IVA40" s="1794"/>
      <c r="IVB40" s="1465"/>
      <c r="IVC40" s="1466"/>
      <c r="IVD40" s="1466"/>
      <c r="IVE40" s="1466"/>
      <c r="IVF40" s="1467"/>
      <c r="IVG40" s="1468"/>
      <c r="IVH40" s="1466"/>
      <c r="IVI40" s="1466"/>
      <c r="IVJ40" s="1466"/>
      <c r="IVK40" s="1469"/>
      <c r="IVL40" s="1465"/>
      <c r="IVM40" s="1466"/>
      <c r="IVN40" s="1466"/>
      <c r="IVO40" s="1466"/>
      <c r="IVP40" s="1467"/>
      <c r="IVQ40" s="1794"/>
      <c r="IVR40" s="1465"/>
      <c r="IVS40" s="1466"/>
      <c r="IVT40" s="1466"/>
      <c r="IVU40" s="1466"/>
      <c r="IVV40" s="1467"/>
      <c r="IVW40" s="1468"/>
      <c r="IVX40" s="1466"/>
      <c r="IVY40" s="1466"/>
      <c r="IVZ40" s="1466"/>
      <c r="IWA40" s="1469"/>
      <c r="IWB40" s="1465"/>
      <c r="IWC40" s="1466"/>
      <c r="IWD40" s="1466"/>
      <c r="IWE40" s="1466"/>
      <c r="IWF40" s="1467"/>
      <c r="IWG40" s="1794"/>
      <c r="IWH40" s="1465"/>
      <c r="IWI40" s="1466"/>
      <c r="IWJ40" s="1466"/>
      <c r="IWK40" s="1466"/>
      <c r="IWL40" s="1467"/>
      <c r="IWM40" s="1468"/>
      <c r="IWN40" s="1466"/>
      <c r="IWO40" s="1466"/>
      <c r="IWP40" s="1466"/>
      <c r="IWQ40" s="1469"/>
      <c r="IWR40" s="1465"/>
      <c r="IWS40" s="1466"/>
      <c r="IWT40" s="1466"/>
      <c r="IWU40" s="1466"/>
      <c r="IWV40" s="1467"/>
      <c r="IWW40" s="1794"/>
      <c r="IWX40" s="1465"/>
      <c r="IWY40" s="1466"/>
      <c r="IWZ40" s="1466"/>
      <c r="IXA40" s="1466"/>
      <c r="IXB40" s="1467"/>
      <c r="IXC40" s="1468"/>
      <c r="IXD40" s="1466"/>
      <c r="IXE40" s="1466"/>
      <c r="IXF40" s="1466"/>
      <c r="IXG40" s="1469"/>
      <c r="IXH40" s="1465"/>
      <c r="IXI40" s="1466"/>
      <c r="IXJ40" s="1466"/>
      <c r="IXK40" s="1466"/>
      <c r="IXL40" s="1467"/>
      <c r="IXM40" s="1794"/>
      <c r="IXN40" s="1465"/>
      <c r="IXO40" s="1466"/>
      <c r="IXP40" s="1466"/>
      <c r="IXQ40" s="1466"/>
      <c r="IXR40" s="1467"/>
      <c r="IXS40" s="1468"/>
      <c r="IXT40" s="1466"/>
      <c r="IXU40" s="1466"/>
      <c r="IXV40" s="1466"/>
      <c r="IXW40" s="1469"/>
      <c r="IXX40" s="1465"/>
      <c r="IXY40" s="1466"/>
      <c r="IXZ40" s="1466"/>
      <c r="IYA40" s="1466"/>
      <c r="IYB40" s="1467"/>
      <c r="IYC40" s="1794"/>
      <c r="IYD40" s="1465"/>
      <c r="IYE40" s="1466"/>
      <c r="IYF40" s="1466"/>
      <c r="IYG40" s="1466"/>
      <c r="IYH40" s="1467"/>
      <c r="IYI40" s="1468"/>
      <c r="IYJ40" s="1466"/>
      <c r="IYK40" s="1466"/>
      <c r="IYL40" s="1466"/>
      <c r="IYM40" s="1469"/>
      <c r="IYN40" s="1465"/>
      <c r="IYO40" s="1466"/>
      <c r="IYP40" s="1466"/>
      <c r="IYQ40" s="1466"/>
      <c r="IYR40" s="1467"/>
      <c r="IYS40" s="1794"/>
      <c r="IYT40" s="1465"/>
      <c r="IYU40" s="1466"/>
      <c r="IYV40" s="1466"/>
      <c r="IYW40" s="1466"/>
      <c r="IYX40" s="1467"/>
      <c r="IYY40" s="1468"/>
      <c r="IYZ40" s="1466"/>
      <c r="IZA40" s="1466"/>
      <c r="IZB40" s="1466"/>
      <c r="IZC40" s="1469"/>
      <c r="IZD40" s="1465"/>
      <c r="IZE40" s="1466"/>
      <c r="IZF40" s="1466"/>
      <c r="IZG40" s="1466"/>
      <c r="IZH40" s="1467"/>
      <c r="IZI40" s="1794"/>
      <c r="IZJ40" s="1465"/>
      <c r="IZK40" s="1466"/>
      <c r="IZL40" s="1466"/>
      <c r="IZM40" s="1466"/>
      <c r="IZN40" s="1467"/>
      <c r="IZO40" s="1468"/>
      <c r="IZP40" s="1466"/>
      <c r="IZQ40" s="1466"/>
      <c r="IZR40" s="1466"/>
      <c r="IZS40" s="1469"/>
      <c r="IZT40" s="1465"/>
      <c r="IZU40" s="1466"/>
      <c r="IZV40" s="1466"/>
      <c r="IZW40" s="1466"/>
      <c r="IZX40" s="1467"/>
      <c r="IZY40" s="1794"/>
      <c r="IZZ40" s="1465"/>
      <c r="JAA40" s="1466"/>
      <c r="JAB40" s="1466"/>
      <c r="JAC40" s="1466"/>
      <c r="JAD40" s="1467"/>
      <c r="JAE40" s="1468"/>
      <c r="JAF40" s="1466"/>
      <c r="JAG40" s="1466"/>
      <c r="JAH40" s="1466"/>
      <c r="JAI40" s="1469"/>
      <c r="JAJ40" s="1465"/>
      <c r="JAK40" s="1466"/>
      <c r="JAL40" s="1466"/>
      <c r="JAM40" s="1466"/>
      <c r="JAN40" s="1467"/>
      <c r="JAO40" s="1794"/>
      <c r="JAP40" s="1465"/>
      <c r="JAQ40" s="1466"/>
      <c r="JAR40" s="1466"/>
      <c r="JAS40" s="1466"/>
      <c r="JAT40" s="1467"/>
      <c r="JAU40" s="1468"/>
      <c r="JAV40" s="1466"/>
      <c r="JAW40" s="1466"/>
      <c r="JAX40" s="1466"/>
      <c r="JAY40" s="1469"/>
      <c r="JAZ40" s="1465"/>
      <c r="JBA40" s="1466"/>
      <c r="JBB40" s="1466"/>
      <c r="JBC40" s="1466"/>
      <c r="JBD40" s="1467"/>
      <c r="JBE40" s="1794"/>
      <c r="JBF40" s="1465"/>
      <c r="JBG40" s="1466"/>
      <c r="JBH40" s="1466"/>
      <c r="JBI40" s="1466"/>
      <c r="JBJ40" s="1467"/>
      <c r="JBK40" s="1468"/>
      <c r="JBL40" s="1466"/>
      <c r="JBM40" s="1466"/>
      <c r="JBN40" s="1466"/>
      <c r="JBO40" s="1469"/>
      <c r="JBP40" s="1465"/>
      <c r="JBQ40" s="1466"/>
      <c r="JBR40" s="1466"/>
      <c r="JBS40" s="1466"/>
      <c r="JBT40" s="1467"/>
      <c r="JBU40" s="1794"/>
      <c r="JBV40" s="1465"/>
      <c r="JBW40" s="1466"/>
      <c r="JBX40" s="1466"/>
      <c r="JBY40" s="1466"/>
      <c r="JBZ40" s="1467"/>
      <c r="JCA40" s="1468"/>
      <c r="JCB40" s="1466"/>
      <c r="JCC40" s="1466"/>
      <c r="JCD40" s="1466"/>
      <c r="JCE40" s="1469"/>
      <c r="JCF40" s="1465"/>
      <c r="JCG40" s="1466"/>
      <c r="JCH40" s="1466"/>
      <c r="JCI40" s="1466"/>
      <c r="JCJ40" s="1467"/>
      <c r="JCK40" s="1794"/>
      <c r="JCL40" s="1465"/>
      <c r="JCM40" s="1466"/>
      <c r="JCN40" s="1466"/>
      <c r="JCO40" s="1466"/>
      <c r="JCP40" s="1467"/>
      <c r="JCQ40" s="1468"/>
      <c r="JCR40" s="1466"/>
      <c r="JCS40" s="1466"/>
      <c r="JCT40" s="1466"/>
      <c r="JCU40" s="1469"/>
      <c r="JCV40" s="1465"/>
      <c r="JCW40" s="1466"/>
      <c r="JCX40" s="1466"/>
      <c r="JCY40" s="1466"/>
      <c r="JCZ40" s="1467"/>
      <c r="JDA40" s="1794"/>
      <c r="JDB40" s="1465"/>
      <c r="JDC40" s="1466"/>
      <c r="JDD40" s="1466"/>
      <c r="JDE40" s="1466"/>
      <c r="JDF40" s="1467"/>
      <c r="JDG40" s="1468"/>
      <c r="JDH40" s="1466"/>
      <c r="JDI40" s="1466"/>
      <c r="JDJ40" s="1466"/>
      <c r="JDK40" s="1469"/>
      <c r="JDL40" s="1465"/>
      <c r="JDM40" s="1466"/>
      <c r="JDN40" s="1466"/>
      <c r="JDO40" s="1466"/>
      <c r="JDP40" s="1467"/>
      <c r="JDQ40" s="1794"/>
      <c r="JDR40" s="1465"/>
      <c r="JDS40" s="1466"/>
      <c r="JDT40" s="1466"/>
      <c r="JDU40" s="1466"/>
      <c r="JDV40" s="1467"/>
      <c r="JDW40" s="1468"/>
      <c r="JDX40" s="1466"/>
      <c r="JDY40" s="1466"/>
      <c r="JDZ40" s="1466"/>
      <c r="JEA40" s="1469"/>
      <c r="JEB40" s="1465"/>
      <c r="JEC40" s="1466"/>
      <c r="JED40" s="1466"/>
      <c r="JEE40" s="1466"/>
      <c r="JEF40" s="1467"/>
      <c r="JEG40" s="1794"/>
      <c r="JEH40" s="1465"/>
      <c r="JEI40" s="1466"/>
      <c r="JEJ40" s="1466"/>
      <c r="JEK40" s="1466"/>
      <c r="JEL40" s="1467"/>
      <c r="JEM40" s="1468"/>
      <c r="JEN40" s="1466"/>
      <c r="JEO40" s="1466"/>
      <c r="JEP40" s="1466"/>
      <c r="JEQ40" s="1469"/>
      <c r="JER40" s="1465"/>
      <c r="JES40" s="1466"/>
      <c r="JET40" s="1466"/>
      <c r="JEU40" s="1466"/>
      <c r="JEV40" s="1467"/>
      <c r="JEW40" s="1794"/>
      <c r="JEX40" s="1465"/>
      <c r="JEY40" s="1466"/>
      <c r="JEZ40" s="1466"/>
      <c r="JFA40" s="1466"/>
      <c r="JFB40" s="1467"/>
      <c r="JFC40" s="1468"/>
      <c r="JFD40" s="1466"/>
      <c r="JFE40" s="1466"/>
      <c r="JFF40" s="1466"/>
      <c r="JFG40" s="1469"/>
      <c r="JFH40" s="1465"/>
      <c r="JFI40" s="1466"/>
      <c r="JFJ40" s="1466"/>
      <c r="JFK40" s="1466"/>
      <c r="JFL40" s="1467"/>
      <c r="JFM40" s="1794"/>
      <c r="JFN40" s="1465"/>
      <c r="JFO40" s="1466"/>
      <c r="JFP40" s="1466"/>
      <c r="JFQ40" s="1466"/>
      <c r="JFR40" s="1467"/>
      <c r="JFS40" s="1468"/>
      <c r="JFT40" s="1466"/>
      <c r="JFU40" s="1466"/>
      <c r="JFV40" s="1466"/>
      <c r="JFW40" s="1469"/>
      <c r="JFX40" s="1465"/>
      <c r="JFY40" s="1466"/>
      <c r="JFZ40" s="1466"/>
      <c r="JGA40" s="1466"/>
      <c r="JGB40" s="1467"/>
      <c r="JGC40" s="1794"/>
      <c r="JGD40" s="1465"/>
      <c r="JGE40" s="1466"/>
      <c r="JGF40" s="1466"/>
      <c r="JGG40" s="1466"/>
      <c r="JGH40" s="1467"/>
      <c r="JGI40" s="1468"/>
      <c r="JGJ40" s="1466"/>
      <c r="JGK40" s="1466"/>
      <c r="JGL40" s="1466"/>
      <c r="JGM40" s="1469"/>
      <c r="JGN40" s="1465"/>
      <c r="JGO40" s="1466"/>
      <c r="JGP40" s="1466"/>
      <c r="JGQ40" s="1466"/>
      <c r="JGR40" s="1467"/>
      <c r="JGS40" s="1794"/>
      <c r="JGT40" s="1465"/>
      <c r="JGU40" s="1466"/>
      <c r="JGV40" s="1466"/>
      <c r="JGW40" s="1466"/>
      <c r="JGX40" s="1467"/>
      <c r="JGY40" s="1468"/>
      <c r="JGZ40" s="1466"/>
      <c r="JHA40" s="1466"/>
      <c r="JHB40" s="1466"/>
      <c r="JHC40" s="1469"/>
      <c r="JHD40" s="1465"/>
      <c r="JHE40" s="1466"/>
      <c r="JHF40" s="1466"/>
      <c r="JHG40" s="1466"/>
      <c r="JHH40" s="1467"/>
      <c r="JHI40" s="1794"/>
      <c r="JHJ40" s="1465"/>
      <c r="JHK40" s="1466"/>
      <c r="JHL40" s="1466"/>
      <c r="JHM40" s="1466"/>
      <c r="JHN40" s="1467"/>
      <c r="JHO40" s="1468"/>
      <c r="JHP40" s="1466"/>
      <c r="JHQ40" s="1466"/>
      <c r="JHR40" s="1466"/>
      <c r="JHS40" s="1469"/>
      <c r="JHT40" s="1465"/>
      <c r="JHU40" s="1466"/>
      <c r="JHV40" s="1466"/>
      <c r="JHW40" s="1466"/>
      <c r="JHX40" s="1467"/>
      <c r="JHY40" s="1794"/>
      <c r="JHZ40" s="1465"/>
      <c r="JIA40" s="1466"/>
      <c r="JIB40" s="1466"/>
      <c r="JIC40" s="1466"/>
      <c r="JID40" s="1467"/>
      <c r="JIE40" s="1468"/>
      <c r="JIF40" s="1466"/>
      <c r="JIG40" s="1466"/>
      <c r="JIH40" s="1466"/>
      <c r="JII40" s="1469"/>
      <c r="JIJ40" s="1465"/>
      <c r="JIK40" s="1466"/>
      <c r="JIL40" s="1466"/>
      <c r="JIM40" s="1466"/>
      <c r="JIN40" s="1467"/>
      <c r="JIO40" s="1794"/>
      <c r="JIP40" s="1465"/>
      <c r="JIQ40" s="1466"/>
      <c r="JIR40" s="1466"/>
      <c r="JIS40" s="1466"/>
      <c r="JIT40" s="1467"/>
      <c r="JIU40" s="1468"/>
      <c r="JIV40" s="1466"/>
      <c r="JIW40" s="1466"/>
      <c r="JIX40" s="1466"/>
      <c r="JIY40" s="1469"/>
      <c r="JIZ40" s="1465"/>
      <c r="JJA40" s="1466"/>
      <c r="JJB40" s="1466"/>
      <c r="JJC40" s="1466"/>
      <c r="JJD40" s="1467"/>
      <c r="JJE40" s="1794"/>
      <c r="JJF40" s="1465"/>
      <c r="JJG40" s="1466"/>
      <c r="JJH40" s="1466"/>
      <c r="JJI40" s="1466"/>
      <c r="JJJ40" s="1467"/>
      <c r="JJK40" s="1468"/>
      <c r="JJL40" s="1466"/>
      <c r="JJM40" s="1466"/>
      <c r="JJN40" s="1466"/>
      <c r="JJO40" s="1469"/>
      <c r="JJP40" s="1465"/>
      <c r="JJQ40" s="1466"/>
      <c r="JJR40" s="1466"/>
      <c r="JJS40" s="1466"/>
      <c r="JJT40" s="1467"/>
      <c r="JJU40" s="1794"/>
      <c r="JJV40" s="1465"/>
      <c r="JJW40" s="1466"/>
      <c r="JJX40" s="1466"/>
      <c r="JJY40" s="1466"/>
      <c r="JJZ40" s="1467"/>
      <c r="JKA40" s="1468"/>
      <c r="JKB40" s="1466"/>
      <c r="JKC40" s="1466"/>
      <c r="JKD40" s="1466"/>
      <c r="JKE40" s="1469"/>
      <c r="JKF40" s="1465"/>
      <c r="JKG40" s="1466"/>
      <c r="JKH40" s="1466"/>
      <c r="JKI40" s="1466"/>
      <c r="JKJ40" s="1467"/>
      <c r="JKK40" s="1794"/>
      <c r="JKL40" s="1465"/>
      <c r="JKM40" s="1466"/>
      <c r="JKN40" s="1466"/>
      <c r="JKO40" s="1466"/>
      <c r="JKP40" s="1467"/>
      <c r="JKQ40" s="1468"/>
      <c r="JKR40" s="1466"/>
      <c r="JKS40" s="1466"/>
      <c r="JKT40" s="1466"/>
      <c r="JKU40" s="1469"/>
      <c r="JKV40" s="1465"/>
      <c r="JKW40" s="1466"/>
      <c r="JKX40" s="1466"/>
      <c r="JKY40" s="1466"/>
      <c r="JKZ40" s="1467"/>
      <c r="JLA40" s="1794"/>
      <c r="JLB40" s="1465"/>
      <c r="JLC40" s="1466"/>
      <c r="JLD40" s="1466"/>
      <c r="JLE40" s="1466"/>
      <c r="JLF40" s="1467"/>
      <c r="JLG40" s="1468"/>
      <c r="JLH40" s="1466"/>
      <c r="JLI40" s="1466"/>
      <c r="JLJ40" s="1466"/>
      <c r="JLK40" s="1469"/>
      <c r="JLL40" s="1465"/>
      <c r="JLM40" s="1466"/>
      <c r="JLN40" s="1466"/>
      <c r="JLO40" s="1466"/>
      <c r="JLP40" s="1467"/>
      <c r="JLQ40" s="1794"/>
      <c r="JLR40" s="1465"/>
      <c r="JLS40" s="1466"/>
      <c r="JLT40" s="1466"/>
      <c r="JLU40" s="1466"/>
      <c r="JLV40" s="1467"/>
      <c r="JLW40" s="1468"/>
      <c r="JLX40" s="1466"/>
      <c r="JLY40" s="1466"/>
      <c r="JLZ40" s="1466"/>
      <c r="JMA40" s="1469"/>
      <c r="JMB40" s="1465"/>
      <c r="JMC40" s="1466"/>
      <c r="JMD40" s="1466"/>
      <c r="JME40" s="1466"/>
      <c r="JMF40" s="1467"/>
      <c r="JMG40" s="1794"/>
      <c r="JMH40" s="1465"/>
      <c r="JMI40" s="1466"/>
      <c r="JMJ40" s="1466"/>
      <c r="JMK40" s="1466"/>
      <c r="JML40" s="1467"/>
      <c r="JMM40" s="1468"/>
      <c r="JMN40" s="1466"/>
      <c r="JMO40" s="1466"/>
      <c r="JMP40" s="1466"/>
      <c r="JMQ40" s="1469"/>
      <c r="JMR40" s="1465"/>
      <c r="JMS40" s="1466"/>
      <c r="JMT40" s="1466"/>
      <c r="JMU40" s="1466"/>
      <c r="JMV40" s="1467"/>
      <c r="JMW40" s="1794"/>
      <c r="JMX40" s="1465"/>
      <c r="JMY40" s="1466"/>
      <c r="JMZ40" s="1466"/>
      <c r="JNA40" s="1466"/>
      <c r="JNB40" s="1467"/>
      <c r="JNC40" s="1468"/>
      <c r="JND40" s="1466"/>
      <c r="JNE40" s="1466"/>
      <c r="JNF40" s="1466"/>
      <c r="JNG40" s="1469"/>
      <c r="JNH40" s="1465"/>
      <c r="JNI40" s="1466"/>
      <c r="JNJ40" s="1466"/>
      <c r="JNK40" s="1466"/>
      <c r="JNL40" s="1467"/>
      <c r="JNM40" s="1794"/>
      <c r="JNN40" s="1465"/>
      <c r="JNO40" s="1466"/>
      <c r="JNP40" s="1466"/>
      <c r="JNQ40" s="1466"/>
      <c r="JNR40" s="1467"/>
      <c r="JNS40" s="1468"/>
      <c r="JNT40" s="1466"/>
      <c r="JNU40" s="1466"/>
      <c r="JNV40" s="1466"/>
      <c r="JNW40" s="1469"/>
      <c r="JNX40" s="1465"/>
      <c r="JNY40" s="1466"/>
      <c r="JNZ40" s="1466"/>
      <c r="JOA40" s="1466"/>
      <c r="JOB40" s="1467"/>
      <c r="JOC40" s="1794"/>
      <c r="JOD40" s="1465"/>
      <c r="JOE40" s="1466"/>
      <c r="JOF40" s="1466"/>
      <c r="JOG40" s="1466"/>
      <c r="JOH40" s="1467"/>
      <c r="JOI40" s="1468"/>
      <c r="JOJ40" s="1466"/>
      <c r="JOK40" s="1466"/>
      <c r="JOL40" s="1466"/>
      <c r="JOM40" s="1469"/>
      <c r="JON40" s="1465"/>
      <c r="JOO40" s="1466"/>
      <c r="JOP40" s="1466"/>
      <c r="JOQ40" s="1466"/>
      <c r="JOR40" s="1467"/>
      <c r="JOS40" s="1794"/>
      <c r="JOT40" s="1465"/>
      <c r="JOU40" s="1466"/>
      <c r="JOV40" s="1466"/>
      <c r="JOW40" s="1466"/>
      <c r="JOX40" s="1467"/>
      <c r="JOY40" s="1468"/>
      <c r="JOZ40" s="1466"/>
      <c r="JPA40" s="1466"/>
      <c r="JPB40" s="1466"/>
      <c r="JPC40" s="1469"/>
      <c r="JPD40" s="1465"/>
      <c r="JPE40" s="1466"/>
      <c r="JPF40" s="1466"/>
      <c r="JPG40" s="1466"/>
      <c r="JPH40" s="1467"/>
      <c r="JPI40" s="1794"/>
      <c r="JPJ40" s="1465"/>
      <c r="JPK40" s="1466"/>
      <c r="JPL40" s="1466"/>
      <c r="JPM40" s="1466"/>
      <c r="JPN40" s="1467"/>
      <c r="JPO40" s="1468"/>
      <c r="JPP40" s="1466"/>
      <c r="JPQ40" s="1466"/>
      <c r="JPR40" s="1466"/>
      <c r="JPS40" s="1469"/>
      <c r="JPT40" s="1465"/>
      <c r="JPU40" s="1466"/>
      <c r="JPV40" s="1466"/>
      <c r="JPW40" s="1466"/>
      <c r="JPX40" s="1467"/>
      <c r="JPY40" s="1794"/>
      <c r="JPZ40" s="1465"/>
      <c r="JQA40" s="1466"/>
      <c r="JQB40" s="1466"/>
      <c r="JQC40" s="1466"/>
      <c r="JQD40" s="1467"/>
      <c r="JQE40" s="1468"/>
      <c r="JQF40" s="1466"/>
      <c r="JQG40" s="1466"/>
      <c r="JQH40" s="1466"/>
      <c r="JQI40" s="1469"/>
      <c r="JQJ40" s="1465"/>
      <c r="JQK40" s="1466"/>
      <c r="JQL40" s="1466"/>
      <c r="JQM40" s="1466"/>
      <c r="JQN40" s="1467"/>
      <c r="JQO40" s="1794"/>
      <c r="JQP40" s="1465"/>
      <c r="JQQ40" s="1466"/>
      <c r="JQR40" s="1466"/>
      <c r="JQS40" s="1466"/>
      <c r="JQT40" s="1467"/>
      <c r="JQU40" s="1468"/>
      <c r="JQV40" s="1466"/>
      <c r="JQW40" s="1466"/>
      <c r="JQX40" s="1466"/>
      <c r="JQY40" s="1469"/>
      <c r="JQZ40" s="1465"/>
      <c r="JRA40" s="1466"/>
      <c r="JRB40" s="1466"/>
      <c r="JRC40" s="1466"/>
      <c r="JRD40" s="1467"/>
      <c r="JRE40" s="1794"/>
      <c r="JRF40" s="1465"/>
      <c r="JRG40" s="1466"/>
      <c r="JRH40" s="1466"/>
      <c r="JRI40" s="1466"/>
      <c r="JRJ40" s="1467"/>
      <c r="JRK40" s="1468"/>
      <c r="JRL40" s="1466"/>
      <c r="JRM40" s="1466"/>
      <c r="JRN40" s="1466"/>
      <c r="JRO40" s="1469"/>
      <c r="JRP40" s="1465"/>
      <c r="JRQ40" s="1466"/>
      <c r="JRR40" s="1466"/>
      <c r="JRS40" s="1466"/>
      <c r="JRT40" s="1467"/>
      <c r="JRU40" s="1794"/>
      <c r="JRV40" s="1465"/>
      <c r="JRW40" s="1466"/>
      <c r="JRX40" s="1466"/>
      <c r="JRY40" s="1466"/>
      <c r="JRZ40" s="1467"/>
      <c r="JSA40" s="1468"/>
      <c r="JSB40" s="1466"/>
      <c r="JSC40" s="1466"/>
      <c r="JSD40" s="1466"/>
      <c r="JSE40" s="1469"/>
      <c r="JSF40" s="1465"/>
      <c r="JSG40" s="1466"/>
      <c r="JSH40" s="1466"/>
      <c r="JSI40" s="1466"/>
      <c r="JSJ40" s="1467"/>
      <c r="JSK40" s="1794"/>
      <c r="JSL40" s="1465"/>
      <c r="JSM40" s="1466"/>
      <c r="JSN40" s="1466"/>
      <c r="JSO40" s="1466"/>
      <c r="JSP40" s="1467"/>
      <c r="JSQ40" s="1468"/>
      <c r="JSR40" s="1466"/>
      <c r="JSS40" s="1466"/>
      <c r="JST40" s="1466"/>
      <c r="JSU40" s="1469"/>
      <c r="JSV40" s="1465"/>
      <c r="JSW40" s="1466"/>
      <c r="JSX40" s="1466"/>
      <c r="JSY40" s="1466"/>
      <c r="JSZ40" s="1467"/>
      <c r="JTA40" s="1794"/>
      <c r="JTB40" s="1465"/>
      <c r="JTC40" s="1466"/>
      <c r="JTD40" s="1466"/>
      <c r="JTE40" s="1466"/>
      <c r="JTF40" s="1467"/>
      <c r="JTG40" s="1468"/>
      <c r="JTH40" s="1466"/>
      <c r="JTI40" s="1466"/>
      <c r="JTJ40" s="1466"/>
      <c r="JTK40" s="1469"/>
      <c r="JTL40" s="1465"/>
      <c r="JTM40" s="1466"/>
      <c r="JTN40" s="1466"/>
      <c r="JTO40" s="1466"/>
      <c r="JTP40" s="1467"/>
      <c r="JTQ40" s="1794"/>
      <c r="JTR40" s="1465"/>
      <c r="JTS40" s="1466"/>
      <c r="JTT40" s="1466"/>
      <c r="JTU40" s="1466"/>
      <c r="JTV40" s="1467"/>
      <c r="JTW40" s="1468"/>
      <c r="JTX40" s="1466"/>
      <c r="JTY40" s="1466"/>
      <c r="JTZ40" s="1466"/>
      <c r="JUA40" s="1469"/>
      <c r="JUB40" s="1465"/>
      <c r="JUC40" s="1466"/>
      <c r="JUD40" s="1466"/>
      <c r="JUE40" s="1466"/>
      <c r="JUF40" s="1467"/>
      <c r="JUG40" s="1794"/>
      <c r="JUH40" s="1465"/>
      <c r="JUI40" s="1466"/>
      <c r="JUJ40" s="1466"/>
      <c r="JUK40" s="1466"/>
      <c r="JUL40" s="1467"/>
      <c r="JUM40" s="1468"/>
      <c r="JUN40" s="1466"/>
      <c r="JUO40" s="1466"/>
      <c r="JUP40" s="1466"/>
      <c r="JUQ40" s="1469"/>
      <c r="JUR40" s="1465"/>
      <c r="JUS40" s="1466"/>
      <c r="JUT40" s="1466"/>
      <c r="JUU40" s="1466"/>
      <c r="JUV40" s="1467"/>
      <c r="JUW40" s="1794"/>
      <c r="JUX40" s="1465"/>
      <c r="JUY40" s="1466"/>
      <c r="JUZ40" s="1466"/>
      <c r="JVA40" s="1466"/>
      <c r="JVB40" s="1467"/>
      <c r="JVC40" s="1468"/>
      <c r="JVD40" s="1466"/>
      <c r="JVE40" s="1466"/>
      <c r="JVF40" s="1466"/>
      <c r="JVG40" s="1469"/>
      <c r="JVH40" s="1465"/>
      <c r="JVI40" s="1466"/>
      <c r="JVJ40" s="1466"/>
      <c r="JVK40" s="1466"/>
      <c r="JVL40" s="1467"/>
      <c r="JVM40" s="1794"/>
      <c r="JVN40" s="1465"/>
      <c r="JVO40" s="1466"/>
      <c r="JVP40" s="1466"/>
      <c r="JVQ40" s="1466"/>
      <c r="JVR40" s="1467"/>
      <c r="JVS40" s="1468"/>
      <c r="JVT40" s="1466"/>
      <c r="JVU40" s="1466"/>
      <c r="JVV40" s="1466"/>
      <c r="JVW40" s="1469"/>
      <c r="JVX40" s="1465"/>
      <c r="JVY40" s="1466"/>
      <c r="JVZ40" s="1466"/>
      <c r="JWA40" s="1466"/>
      <c r="JWB40" s="1467"/>
      <c r="JWC40" s="1794"/>
      <c r="JWD40" s="1465"/>
      <c r="JWE40" s="1466"/>
      <c r="JWF40" s="1466"/>
      <c r="JWG40" s="1466"/>
      <c r="JWH40" s="1467"/>
      <c r="JWI40" s="1468"/>
      <c r="JWJ40" s="1466"/>
      <c r="JWK40" s="1466"/>
      <c r="JWL40" s="1466"/>
      <c r="JWM40" s="1469"/>
      <c r="JWN40" s="1465"/>
      <c r="JWO40" s="1466"/>
      <c r="JWP40" s="1466"/>
      <c r="JWQ40" s="1466"/>
      <c r="JWR40" s="1467"/>
      <c r="JWS40" s="1794"/>
      <c r="JWT40" s="1465"/>
      <c r="JWU40" s="1466"/>
      <c r="JWV40" s="1466"/>
      <c r="JWW40" s="1466"/>
      <c r="JWX40" s="1467"/>
      <c r="JWY40" s="1468"/>
      <c r="JWZ40" s="1466"/>
      <c r="JXA40" s="1466"/>
      <c r="JXB40" s="1466"/>
      <c r="JXC40" s="1469"/>
      <c r="JXD40" s="1465"/>
      <c r="JXE40" s="1466"/>
      <c r="JXF40" s="1466"/>
      <c r="JXG40" s="1466"/>
      <c r="JXH40" s="1467"/>
      <c r="JXI40" s="1794"/>
      <c r="JXJ40" s="1465"/>
      <c r="JXK40" s="1466"/>
      <c r="JXL40" s="1466"/>
      <c r="JXM40" s="1466"/>
      <c r="JXN40" s="1467"/>
      <c r="JXO40" s="1468"/>
      <c r="JXP40" s="1466"/>
      <c r="JXQ40" s="1466"/>
      <c r="JXR40" s="1466"/>
      <c r="JXS40" s="1469"/>
      <c r="JXT40" s="1465"/>
      <c r="JXU40" s="1466"/>
      <c r="JXV40" s="1466"/>
      <c r="JXW40" s="1466"/>
      <c r="JXX40" s="1467"/>
      <c r="JXY40" s="1794"/>
      <c r="JXZ40" s="1465"/>
      <c r="JYA40" s="1466"/>
      <c r="JYB40" s="1466"/>
      <c r="JYC40" s="1466"/>
      <c r="JYD40" s="1467"/>
      <c r="JYE40" s="1468"/>
      <c r="JYF40" s="1466"/>
      <c r="JYG40" s="1466"/>
      <c r="JYH40" s="1466"/>
      <c r="JYI40" s="1469"/>
      <c r="JYJ40" s="1465"/>
      <c r="JYK40" s="1466"/>
      <c r="JYL40" s="1466"/>
      <c r="JYM40" s="1466"/>
      <c r="JYN40" s="1467"/>
      <c r="JYO40" s="1794"/>
      <c r="JYP40" s="1465"/>
      <c r="JYQ40" s="1466"/>
      <c r="JYR40" s="1466"/>
      <c r="JYS40" s="1466"/>
      <c r="JYT40" s="1467"/>
      <c r="JYU40" s="1468"/>
      <c r="JYV40" s="1466"/>
      <c r="JYW40" s="1466"/>
      <c r="JYX40" s="1466"/>
      <c r="JYY40" s="1469"/>
      <c r="JYZ40" s="1465"/>
      <c r="JZA40" s="1466"/>
      <c r="JZB40" s="1466"/>
      <c r="JZC40" s="1466"/>
      <c r="JZD40" s="1467"/>
      <c r="JZE40" s="1794"/>
      <c r="JZF40" s="1465"/>
      <c r="JZG40" s="1466"/>
      <c r="JZH40" s="1466"/>
      <c r="JZI40" s="1466"/>
      <c r="JZJ40" s="1467"/>
      <c r="JZK40" s="1468"/>
      <c r="JZL40" s="1466"/>
      <c r="JZM40" s="1466"/>
      <c r="JZN40" s="1466"/>
      <c r="JZO40" s="1469"/>
      <c r="JZP40" s="1465"/>
      <c r="JZQ40" s="1466"/>
      <c r="JZR40" s="1466"/>
      <c r="JZS40" s="1466"/>
      <c r="JZT40" s="1467"/>
      <c r="JZU40" s="1794"/>
      <c r="JZV40" s="1465"/>
      <c r="JZW40" s="1466"/>
      <c r="JZX40" s="1466"/>
      <c r="JZY40" s="1466"/>
      <c r="JZZ40" s="1467"/>
      <c r="KAA40" s="1468"/>
      <c r="KAB40" s="1466"/>
      <c r="KAC40" s="1466"/>
      <c r="KAD40" s="1466"/>
      <c r="KAE40" s="1469"/>
      <c r="KAF40" s="1465"/>
      <c r="KAG40" s="1466"/>
      <c r="KAH40" s="1466"/>
      <c r="KAI40" s="1466"/>
      <c r="KAJ40" s="1467"/>
      <c r="KAK40" s="1794"/>
      <c r="KAL40" s="1465"/>
      <c r="KAM40" s="1466"/>
      <c r="KAN40" s="1466"/>
      <c r="KAO40" s="1466"/>
      <c r="KAP40" s="1467"/>
      <c r="KAQ40" s="1468"/>
      <c r="KAR40" s="1466"/>
      <c r="KAS40" s="1466"/>
      <c r="KAT40" s="1466"/>
      <c r="KAU40" s="1469"/>
      <c r="KAV40" s="1465"/>
      <c r="KAW40" s="1466"/>
      <c r="KAX40" s="1466"/>
      <c r="KAY40" s="1466"/>
      <c r="KAZ40" s="1467"/>
      <c r="KBA40" s="1794"/>
      <c r="KBB40" s="1465"/>
      <c r="KBC40" s="1466"/>
      <c r="KBD40" s="1466"/>
      <c r="KBE40" s="1466"/>
      <c r="KBF40" s="1467"/>
      <c r="KBG40" s="1468"/>
      <c r="KBH40" s="1466"/>
      <c r="KBI40" s="1466"/>
      <c r="KBJ40" s="1466"/>
      <c r="KBK40" s="1469"/>
      <c r="KBL40" s="1465"/>
      <c r="KBM40" s="1466"/>
      <c r="KBN40" s="1466"/>
      <c r="KBO40" s="1466"/>
      <c r="KBP40" s="1467"/>
      <c r="KBQ40" s="1794"/>
      <c r="KBR40" s="1465"/>
      <c r="KBS40" s="1466"/>
      <c r="KBT40" s="1466"/>
      <c r="KBU40" s="1466"/>
      <c r="KBV40" s="1467"/>
      <c r="KBW40" s="1468"/>
      <c r="KBX40" s="1466"/>
      <c r="KBY40" s="1466"/>
      <c r="KBZ40" s="1466"/>
      <c r="KCA40" s="1469"/>
      <c r="KCB40" s="1465"/>
      <c r="KCC40" s="1466"/>
      <c r="KCD40" s="1466"/>
      <c r="KCE40" s="1466"/>
      <c r="KCF40" s="1467"/>
      <c r="KCG40" s="1794"/>
      <c r="KCH40" s="1465"/>
      <c r="KCI40" s="1466"/>
      <c r="KCJ40" s="1466"/>
      <c r="KCK40" s="1466"/>
      <c r="KCL40" s="1467"/>
      <c r="KCM40" s="1468"/>
      <c r="KCN40" s="1466"/>
      <c r="KCO40" s="1466"/>
      <c r="KCP40" s="1466"/>
      <c r="KCQ40" s="1469"/>
      <c r="KCR40" s="1465"/>
      <c r="KCS40" s="1466"/>
      <c r="KCT40" s="1466"/>
      <c r="KCU40" s="1466"/>
      <c r="KCV40" s="1467"/>
      <c r="KCW40" s="1794"/>
      <c r="KCX40" s="1465"/>
      <c r="KCY40" s="1466"/>
      <c r="KCZ40" s="1466"/>
      <c r="KDA40" s="1466"/>
      <c r="KDB40" s="1467"/>
      <c r="KDC40" s="1468"/>
      <c r="KDD40" s="1466"/>
      <c r="KDE40" s="1466"/>
      <c r="KDF40" s="1466"/>
      <c r="KDG40" s="1469"/>
      <c r="KDH40" s="1465"/>
      <c r="KDI40" s="1466"/>
      <c r="KDJ40" s="1466"/>
      <c r="KDK40" s="1466"/>
      <c r="KDL40" s="1467"/>
      <c r="KDM40" s="1794"/>
      <c r="KDN40" s="1465"/>
      <c r="KDO40" s="1466"/>
      <c r="KDP40" s="1466"/>
      <c r="KDQ40" s="1466"/>
      <c r="KDR40" s="1467"/>
      <c r="KDS40" s="1468"/>
      <c r="KDT40" s="1466"/>
      <c r="KDU40" s="1466"/>
      <c r="KDV40" s="1466"/>
      <c r="KDW40" s="1469"/>
      <c r="KDX40" s="1465"/>
      <c r="KDY40" s="1466"/>
      <c r="KDZ40" s="1466"/>
      <c r="KEA40" s="1466"/>
      <c r="KEB40" s="1467"/>
      <c r="KEC40" s="1794"/>
      <c r="KED40" s="1465"/>
      <c r="KEE40" s="1466"/>
      <c r="KEF40" s="1466"/>
      <c r="KEG40" s="1466"/>
      <c r="KEH40" s="1467"/>
      <c r="KEI40" s="1468"/>
      <c r="KEJ40" s="1466"/>
      <c r="KEK40" s="1466"/>
      <c r="KEL40" s="1466"/>
      <c r="KEM40" s="1469"/>
      <c r="KEN40" s="1465"/>
      <c r="KEO40" s="1466"/>
      <c r="KEP40" s="1466"/>
      <c r="KEQ40" s="1466"/>
      <c r="KER40" s="1467"/>
      <c r="KES40" s="1794"/>
      <c r="KET40" s="1465"/>
      <c r="KEU40" s="1466"/>
      <c r="KEV40" s="1466"/>
      <c r="KEW40" s="1466"/>
      <c r="KEX40" s="1467"/>
      <c r="KEY40" s="1468"/>
      <c r="KEZ40" s="1466"/>
      <c r="KFA40" s="1466"/>
      <c r="KFB40" s="1466"/>
      <c r="KFC40" s="1469"/>
      <c r="KFD40" s="1465"/>
      <c r="KFE40" s="1466"/>
      <c r="KFF40" s="1466"/>
      <c r="KFG40" s="1466"/>
      <c r="KFH40" s="1467"/>
      <c r="KFI40" s="1794"/>
      <c r="KFJ40" s="1465"/>
      <c r="KFK40" s="1466"/>
      <c r="KFL40" s="1466"/>
      <c r="KFM40" s="1466"/>
      <c r="KFN40" s="1467"/>
      <c r="KFO40" s="1468"/>
      <c r="KFP40" s="1466"/>
      <c r="KFQ40" s="1466"/>
      <c r="KFR40" s="1466"/>
      <c r="KFS40" s="1469"/>
      <c r="KFT40" s="1465"/>
      <c r="KFU40" s="1466"/>
      <c r="KFV40" s="1466"/>
      <c r="KFW40" s="1466"/>
      <c r="KFX40" s="1467"/>
      <c r="KFY40" s="1794"/>
      <c r="KFZ40" s="1465"/>
      <c r="KGA40" s="1466"/>
      <c r="KGB40" s="1466"/>
      <c r="KGC40" s="1466"/>
      <c r="KGD40" s="1467"/>
      <c r="KGE40" s="1468"/>
      <c r="KGF40" s="1466"/>
      <c r="KGG40" s="1466"/>
      <c r="KGH40" s="1466"/>
      <c r="KGI40" s="1469"/>
      <c r="KGJ40" s="1465"/>
      <c r="KGK40" s="1466"/>
      <c r="KGL40" s="1466"/>
      <c r="KGM40" s="1466"/>
      <c r="KGN40" s="1467"/>
      <c r="KGO40" s="1794"/>
      <c r="KGP40" s="1465"/>
      <c r="KGQ40" s="1466"/>
      <c r="KGR40" s="1466"/>
      <c r="KGS40" s="1466"/>
      <c r="KGT40" s="1467"/>
      <c r="KGU40" s="1468"/>
      <c r="KGV40" s="1466"/>
      <c r="KGW40" s="1466"/>
      <c r="KGX40" s="1466"/>
      <c r="KGY40" s="1469"/>
      <c r="KGZ40" s="1465"/>
      <c r="KHA40" s="1466"/>
      <c r="KHB40" s="1466"/>
      <c r="KHC40" s="1466"/>
      <c r="KHD40" s="1467"/>
      <c r="KHE40" s="1794"/>
      <c r="KHF40" s="1465"/>
      <c r="KHG40" s="1466"/>
      <c r="KHH40" s="1466"/>
      <c r="KHI40" s="1466"/>
      <c r="KHJ40" s="1467"/>
      <c r="KHK40" s="1468"/>
      <c r="KHL40" s="1466"/>
      <c r="KHM40" s="1466"/>
      <c r="KHN40" s="1466"/>
      <c r="KHO40" s="1469"/>
      <c r="KHP40" s="1465"/>
      <c r="KHQ40" s="1466"/>
      <c r="KHR40" s="1466"/>
      <c r="KHS40" s="1466"/>
      <c r="KHT40" s="1467"/>
      <c r="KHU40" s="1794"/>
      <c r="KHV40" s="1465"/>
      <c r="KHW40" s="1466"/>
      <c r="KHX40" s="1466"/>
      <c r="KHY40" s="1466"/>
      <c r="KHZ40" s="1467"/>
      <c r="KIA40" s="1468"/>
      <c r="KIB40" s="1466"/>
      <c r="KIC40" s="1466"/>
      <c r="KID40" s="1466"/>
      <c r="KIE40" s="1469"/>
      <c r="KIF40" s="1465"/>
      <c r="KIG40" s="1466"/>
      <c r="KIH40" s="1466"/>
      <c r="KII40" s="1466"/>
      <c r="KIJ40" s="1467"/>
      <c r="KIK40" s="1794"/>
      <c r="KIL40" s="1465"/>
      <c r="KIM40" s="1466"/>
      <c r="KIN40" s="1466"/>
      <c r="KIO40" s="1466"/>
      <c r="KIP40" s="1467"/>
      <c r="KIQ40" s="1468"/>
      <c r="KIR40" s="1466"/>
      <c r="KIS40" s="1466"/>
      <c r="KIT40" s="1466"/>
      <c r="KIU40" s="1469"/>
      <c r="KIV40" s="1465"/>
      <c r="KIW40" s="1466"/>
      <c r="KIX40" s="1466"/>
      <c r="KIY40" s="1466"/>
      <c r="KIZ40" s="1467"/>
      <c r="KJA40" s="1794"/>
      <c r="KJB40" s="1465"/>
      <c r="KJC40" s="1466"/>
      <c r="KJD40" s="1466"/>
      <c r="KJE40" s="1466"/>
      <c r="KJF40" s="1467"/>
      <c r="KJG40" s="1468"/>
      <c r="KJH40" s="1466"/>
      <c r="KJI40" s="1466"/>
      <c r="KJJ40" s="1466"/>
      <c r="KJK40" s="1469"/>
      <c r="KJL40" s="1465"/>
      <c r="KJM40" s="1466"/>
      <c r="KJN40" s="1466"/>
      <c r="KJO40" s="1466"/>
      <c r="KJP40" s="1467"/>
      <c r="KJQ40" s="1794"/>
      <c r="KJR40" s="1465"/>
      <c r="KJS40" s="1466"/>
      <c r="KJT40" s="1466"/>
      <c r="KJU40" s="1466"/>
      <c r="KJV40" s="1467"/>
      <c r="KJW40" s="1468"/>
      <c r="KJX40" s="1466"/>
      <c r="KJY40" s="1466"/>
      <c r="KJZ40" s="1466"/>
      <c r="KKA40" s="1469"/>
      <c r="KKB40" s="1465"/>
      <c r="KKC40" s="1466"/>
      <c r="KKD40" s="1466"/>
      <c r="KKE40" s="1466"/>
      <c r="KKF40" s="1467"/>
      <c r="KKG40" s="1794"/>
      <c r="KKH40" s="1465"/>
      <c r="KKI40" s="1466"/>
      <c r="KKJ40" s="1466"/>
      <c r="KKK40" s="1466"/>
      <c r="KKL40" s="1467"/>
      <c r="KKM40" s="1468"/>
      <c r="KKN40" s="1466"/>
      <c r="KKO40" s="1466"/>
      <c r="KKP40" s="1466"/>
      <c r="KKQ40" s="1469"/>
      <c r="KKR40" s="1465"/>
      <c r="KKS40" s="1466"/>
      <c r="KKT40" s="1466"/>
      <c r="KKU40" s="1466"/>
      <c r="KKV40" s="1467"/>
      <c r="KKW40" s="1794"/>
      <c r="KKX40" s="1465"/>
      <c r="KKY40" s="1466"/>
      <c r="KKZ40" s="1466"/>
      <c r="KLA40" s="1466"/>
      <c r="KLB40" s="1467"/>
      <c r="KLC40" s="1468"/>
      <c r="KLD40" s="1466"/>
      <c r="KLE40" s="1466"/>
      <c r="KLF40" s="1466"/>
      <c r="KLG40" s="1469"/>
      <c r="KLH40" s="1465"/>
      <c r="KLI40" s="1466"/>
      <c r="KLJ40" s="1466"/>
      <c r="KLK40" s="1466"/>
      <c r="KLL40" s="1467"/>
      <c r="KLM40" s="1794"/>
      <c r="KLN40" s="1465"/>
      <c r="KLO40" s="1466"/>
      <c r="KLP40" s="1466"/>
      <c r="KLQ40" s="1466"/>
      <c r="KLR40" s="1467"/>
      <c r="KLS40" s="1468"/>
      <c r="KLT40" s="1466"/>
      <c r="KLU40" s="1466"/>
      <c r="KLV40" s="1466"/>
      <c r="KLW40" s="1469"/>
      <c r="KLX40" s="1465"/>
      <c r="KLY40" s="1466"/>
      <c r="KLZ40" s="1466"/>
      <c r="KMA40" s="1466"/>
      <c r="KMB40" s="1467"/>
      <c r="KMC40" s="1794"/>
      <c r="KMD40" s="1465"/>
      <c r="KME40" s="1466"/>
      <c r="KMF40" s="1466"/>
      <c r="KMG40" s="1466"/>
      <c r="KMH40" s="1467"/>
      <c r="KMI40" s="1468"/>
      <c r="KMJ40" s="1466"/>
      <c r="KMK40" s="1466"/>
      <c r="KML40" s="1466"/>
      <c r="KMM40" s="1469"/>
      <c r="KMN40" s="1465"/>
      <c r="KMO40" s="1466"/>
      <c r="KMP40" s="1466"/>
      <c r="KMQ40" s="1466"/>
      <c r="KMR40" s="1467"/>
      <c r="KMS40" s="1794"/>
      <c r="KMT40" s="1465"/>
      <c r="KMU40" s="1466"/>
      <c r="KMV40" s="1466"/>
      <c r="KMW40" s="1466"/>
      <c r="KMX40" s="1467"/>
      <c r="KMY40" s="1468"/>
      <c r="KMZ40" s="1466"/>
      <c r="KNA40" s="1466"/>
      <c r="KNB40" s="1466"/>
      <c r="KNC40" s="1469"/>
      <c r="KND40" s="1465"/>
      <c r="KNE40" s="1466"/>
      <c r="KNF40" s="1466"/>
      <c r="KNG40" s="1466"/>
      <c r="KNH40" s="1467"/>
      <c r="KNI40" s="1794"/>
      <c r="KNJ40" s="1465"/>
      <c r="KNK40" s="1466"/>
      <c r="KNL40" s="1466"/>
      <c r="KNM40" s="1466"/>
      <c r="KNN40" s="1467"/>
      <c r="KNO40" s="1468"/>
      <c r="KNP40" s="1466"/>
      <c r="KNQ40" s="1466"/>
      <c r="KNR40" s="1466"/>
      <c r="KNS40" s="1469"/>
      <c r="KNT40" s="1465"/>
      <c r="KNU40" s="1466"/>
      <c r="KNV40" s="1466"/>
      <c r="KNW40" s="1466"/>
      <c r="KNX40" s="1467"/>
      <c r="KNY40" s="1794"/>
      <c r="KNZ40" s="1465"/>
      <c r="KOA40" s="1466"/>
      <c r="KOB40" s="1466"/>
      <c r="KOC40" s="1466"/>
      <c r="KOD40" s="1467"/>
      <c r="KOE40" s="1468"/>
      <c r="KOF40" s="1466"/>
      <c r="KOG40" s="1466"/>
      <c r="KOH40" s="1466"/>
      <c r="KOI40" s="1469"/>
      <c r="KOJ40" s="1465"/>
      <c r="KOK40" s="1466"/>
      <c r="KOL40" s="1466"/>
      <c r="KOM40" s="1466"/>
      <c r="KON40" s="1467"/>
      <c r="KOO40" s="1794"/>
      <c r="KOP40" s="1465"/>
      <c r="KOQ40" s="1466"/>
      <c r="KOR40" s="1466"/>
      <c r="KOS40" s="1466"/>
      <c r="KOT40" s="1467"/>
      <c r="KOU40" s="1468"/>
      <c r="KOV40" s="1466"/>
      <c r="KOW40" s="1466"/>
      <c r="KOX40" s="1466"/>
      <c r="KOY40" s="1469"/>
      <c r="KOZ40" s="1465"/>
      <c r="KPA40" s="1466"/>
      <c r="KPB40" s="1466"/>
      <c r="KPC40" s="1466"/>
      <c r="KPD40" s="1467"/>
      <c r="KPE40" s="1794"/>
      <c r="KPF40" s="1465"/>
      <c r="KPG40" s="1466"/>
      <c r="KPH40" s="1466"/>
      <c r="KPI40" s="1466"/>
      <c r="KPJ40" s="1467"/>
      <c r="KPK40" s="1468"/>
      <c r="KPL40" s="1466"/>
      <c r="KPM40" s="1466"/>
      <c r="KPN40" s="1466"/>
      <c r="KPO40" s="1469"/>
      <c r="KPP40" s="1465"/>
      <c r="KPQ40" s="1466"/>
      <c r="KPR40" s="1466"/>
      <c r="KPS40" s="1466"/>
      <c r="KPT40" s="1467"/>
      <c r="KPU40" s="1794"/>
      <c r="KPV40" s="1465"/>
      <c r="KPW40" s="1466"/>
      <c r="KPX40" s="1466"/>
      <c r="KPY40" s="1466"/>
      <c r="KPZ40" s="1467"/>
      <c r="KQA40" s="1468"/>
      <c r="KQB40" s="1466"/>
      <c r="KQC40" s="1466"/>
      <c r="KQD40" s="1466"/>
      <c r="KQE40" s="1469"/>
      <c r="KQF40" s="1465"/>
      <c r="KQG40" s="1466"/>
      <c r="KQH40" s="1466"/>
      <c r="KQI40" s="1466"/>
      <c r="KQJ40" s="1467"/>
      <c r="KQK40" s="1794"/>
      <c r="KQL40" s="1465"/>
      <c r="KQM40" s="1466"/>
      <c r="KQN40" s="1466"/>
      <c r="KQO40" s="1466"/>
      <c r="KQP40" s="1467"/>
      <c r="KQQ40" s="1468"/>
      <c r="KQR40" s="1466"/>
      <c r="KQS40" s="1466"/>
      <c r="KQT40" s="1466"/>
      <c r="KQU40" s="1469"/>
      <c r="KQV40" s="1465"/>
      <c r="KQW40" s="1466"/>
      <c r="KQX40" s="1466"/>
      <c r="KQY40" s="1466"/>
      <c r="KQZ40" s="1467"/>
      <c r="KRA40" s="1794"/>
      <c r="KRB40" s="1465"/>
      <c r="KRC40" s="1466"/>
      <c r="KRD40" s="1466"/>
      <c r="KRE40" s="1466"/>
      <c r="KRF40" s="1467"/>
      <c r="KRG40" s="1468"/>
      <c r="KRH40" s="1466"/>
      <c r="KRI40" s="1466"/>
      <c r="KRJ40" s="1466"/>
      <c r="KRK40" s="1469"/>
      <c r="KRL40" s="1465"/>
      <c r="KRM40" s="1466"/>
      <c r="KRN40" s="1466"/>
      <c r="KRO40" s="1466"/>
      <c r="KRP40" s="1467"/>
      <c r="KRQ40" s="1794"/>
      <c r="KRR40" s="1465"/>
      <c r="KRS40" s="1466"/>
      <c r="KRT40" s="1466"/>
      <c r="KRU40" s="1466"/>
      <c r="KRV40" s="1467"/>
      <c r="KRW40" s="1468"/>
      <c r="KRX40" s="1466"/>
      <c r="KRY40" s="1466"/>
      <c r="KRZ40" s="1466"/>
      <c r="KSA40" s="1469"/>
      <c r="KSB40" s="1465"/>
      <c r="KSC40" s="1466"/>
      <c r="KSD40" s="1466"/>
      <c r="KSE40" s="1466"/>
      <c r="KSF40" s="1467"/>
      <c r="KSG40" s="1794"/>
      <c r="KSH40" s="1465"/>
      <c r="KSI40" s="1466"/>
      <c r="KSJ40" s="1466"/>
      <c r="KSK40" s="1466"/>
      <c r="KSL40" s="1467"/>
      <c r="KSM40" s="1468"/>
      <c r="KSN40" s="1466"/>
      <c r="KSO40" s="1466"/>
      <c r="KSP40" s="1466"/>
      <c r="KSQ40" s="1469"/>
      <c r="KSR40" s="1465"/>
      <c r="KSS40" s="1466"/>
      <c r="KST40" s="1466"/>
      <c r="KSU40" s="1466"/>
      <c r="KSV40" s="1467"/>
      <c r="KSW40" s="1794"/>
      <c r="KSX40" s="1465"/>
      <c r="KSY40" s="1466"/>
      <c r="KSZ40" s="1466"/>
      <c r="KTA40" s="1466"/>
      <c r="KTB40" s="1467"/>
      <c r="KTC40" s="1468"/>
      <c r="KTD40" s="1466"/>
      <c r="KTE40" s="1466"/>
      <c r="KTF40" s="1466"/>
      <c r="KTG40" s="1469"/>
      <c r="KTH40" s="1465"/>
      <c r="KTI40" s="1466"/>
      <c r="KTJ40" s="1466"/>
      <c r="KTK40" s="1466"/>
      <c r="KTL40" s="1467"/>
      <c r="KTM40" s="1794"/>
      <c r="KTN40" s="1465"/>
      <c r="KTO40" s="1466"/>
      <c r="KTP40" s="1466"/>
      <c r="KTQ40" s="1466"/>
      <c r="KTR40" s="1467"/>
      <c r="KTS40" s="1468"/>
      <c r="KTT40" s="1466"/>
      <c r="KTU40" s="1466"/>
      <c r="KTV40" s="1466"/>
      <c r="KTW40" s="1469"/>
      <c r="KTX40" s="1465"/>
      <c r="KTY40" s="1466"/>
      <c r="KTZ40" s="1466"/>
      <c r="KUA40" s="1466"/>
      <c r="KUB40" s="1467"/>
      <c r="KUC40" s="1794"/>
      <c r="KUD40" s="1465"/>
      <c r="KUE40" s="1466"/>
      <c r="KUF40" s="1466"/>
      <c r="KUG40" s="1466"/>
      <c r="KUH40" s="1467"/>
      <c r="KUI40" s="1468"/>
      <c r="KUJ40" s="1466"/>
      <c r="KUK40" s="1466"/>
      <c r="KUL40" s="1466"/>
      <c r="KUM40" s="1469"/>
      <c r="KUN40" s="1465"/>
      <c r="KUO40" s="1466"/>
      <c r="KUP40" s="1466"/>
      <c r="KUQ40" s="1466"/>
      <c r="KUR40" s="1467"/>
      <c r="KUS40" s="1794"/>
      <c r="KUT40" s="1465"/>
      <c r="KUU40" s="1466"/>
      <c r="KUV40" s="1466"/>
      <c r="KUW40" s="1466"/>
      <c r="KUX40" s="1467"/>
      <c r="KUY40" s="1468"/>
      <c r="KUZ40" s="1466"/>
      <c r="KVA40" s="1466"/>
      <c r="KVB40" s="1466"/>
      <c r="KVC40" s="1469"/>
      <c r="KVD40" s="1465"/>
      <c r="KVE40" s="1466"/>
      <c r="KVF40" s="1466"/>
      <c r="KVG40" s="1466"/>
      <c r="KVH40" s="1467"/>
      <c r="KVI40" s="1794"/>
      <c r="KVJ40" s="1465"/>
      <c r="KVK40" s="1466"/>
      <c r="KVL40" s="1466"/>
      <c r="KVM40" s="1466"/>
      <c r="KVN40" s="1467"/>
      <c r="KVO40" s="1468"/>
      <c r="KVP40" s="1466"/>
      <c r="KVQ40" s="1466"/>
      <c r="KVR40" s="1466"/>
      <c r="KVS40" s="1469"/>
      <c r="KVT40" s="1465"/>
      <c r="KVU40" s="1466"/>
      <c r="KVV40" s="1466"/>
      <c r="KVW40" s="1466"/>
      <c r="KVX40" s="1467"/>
      <c r="KVY40" s="1794"/>
      <c r="KVZ40" s="1465"/>
      <c r="KWA40" s="1466"/>
      <c r="KWB40" s="1466"/>
      <c r="KWC40" s="1466"/>
      <c r="KWD40" s="1467"/>
      <c r="KWE40" s="1468"/>
      <c r="KWF40" s="1466"/>
      <c r="KWG40" s="1466"/>
      <c r="KWH40" s="1466"/>
      <c r="KWI40" s="1469"/>
      <c r="KWJ40" s="1465"/>
      <c r="KWK40" s="1466"/>
      <c r="KWL40" s="1466"/>
      <c r="KWM40" s="1466"/>
      <c r="KWN40" s="1467"/>
      <c r="KWO40" s="1794"/>
      <c r="KWP40" s="1465"/>
      <c r="KWQ40" s="1466"/>
      <c r="KWR40" s="1466"/>
      <c r="KWS40" s="1466"/>
      <c r="KWT40" s="1467"/>
      <c r="KWU40" s="1468"/>
      <c r="KWV40" s="1466"/>
      <c r="KWW40" s="1466"/>
      <c r="KWX40" s="1466"/>
      <c r="KWY40" s="1469"/>
      <c r="KWZ40" s="1465"/>
      <c r="KXA40" s="1466"/>
      <c r="KXB40" s="1466"/>
      <c r="KXC40" s="1466"/>
      <c r="KXD40" s="1467"/>
      <c r="KXE40" s="1794"/>
      <c r="KXF40" s="1465"/>
      <c r="KXG40" s="1466"/>
      <c r="KXH40" s="1466"/>
      <c r="KXI40" s="1466"/>
      <c r="KXJ40" s="1467"/>
      <c r="KXK40" s="1468"/>
      <c r="KXL40" s="1466"/>
      <c r="KXM40" s="1466"/>
      <c r="KXN40" s="1466"/>
      <c r="KXO40" s="1469"/>
      <c r="KXP40" s="1465"/>
      <c r="KXQ40" s="1466"/>
      <c r="KXR40" s="1466"/>
      <c r="KXS40" s="1466"/>
      <c r="KXT40" s="1467"/>
      <c r="KXU40" s="1794"/>
      <c r="KXV40" s="1465"/>
      <c r="KXW40" s="1466"/>
      <c r="KXX40" s="1466"/>
      <c r="KXY40" s="1466"/>
      <c r="KXZ40" s="1467"/>
      <c r="KYA40" s="1468"/>
      <c r="KYB40" s="1466"/>
      <c r="KYC40" s="1466"/>
      <c r="KYD40" s="1466"/>
      <c r="KYE40" s="1469"/>
      <c r="KYF40" s="1465"/>
      <c r="KYG40" s="1466"/>
      <c r="KYH40" s="1466"/>
      <c r="KYI40" s="1466"/>
      <c r="KYJ40" s="1467"/>
      <c r="KYK40" s="1794"/>
      <c r="KYL40" s="1465"/>
      <c r="KYM40" s="1466"/>
      <c r="KYN40" s="1466"/>
      <c r="KYO40" s="1466"/>
      <c r="KYP40" s="1467"/>
      <c r="KYQ40" s="1468"/>
      <c r="KYR40" s="1466"/>
      <c r="KYS40" s="1466"/>
      <c r="KYT40" s="1466"/>
      <c r="KYU40" s="1469"/>
      <c r="KYV40" s="1465"/>
      <c r="KYW40" s="1466"/>
      <c r="KYX40" s="1466"/>
      <c r="KYY40" s="1466"/>
      <c r="KYZ40" s="1467"/>
      <c r="KZA40" s="1794"/>
      <c r="KZB40" s="1465"/>
      <c r="KZC40" s="1466"/>
      <c r="KZD40" s="1466"/>
      <c r="KZE40" s="1466"/>
      <c r="KZF40" s="1467"/>
      <c r="KZG40" s="1468"/>
      <c r="KZH40" s="1466"/>
      <c r="KZI40" s="1466"/>
      <c r="KZJ40" s="1466"/>
      <c r="KZK40" s="1469"/>
      <c r="KZL40" s="1465"/>
      <c r="KZM40" s="1466"/>
      <c r="KZN40" s="1466"/>
      <c r="KZO40" s="1466"/>
      <c r="KZP40" s="1467"/>
      <c r="KZQ40" s="1794"/>
      <c r="KZR40" s="1465"/>
      <c r="KZS40" s="1466"/>
      <c r="KZT40" s="1466"/>
      <c r="KZU40" s="1466"/>
      <c r="KZV40" s="1467"/>
      <c r="KZW40" s="1468"/>
      <c r="KZX40" s="1466"/>
      <c r="KZY40" s="1466"/>
      <c r="KZZ40" s="1466"/>
      <c r="LAA40" s="1469"/>
      <c r="LAB40" s="1465"/>
      <c r="LAC40" s="1466"/>
      <c r="LAD40" s="1466"/>
      <c r="LAE40" s="1466"/>
      <c r="LAF40" s="1467"/>
      <c r="LAG40" s="1794"/>
      <c r="LAH40" s="1465"/>
      <c r="LAI40" s="1466"/>
      <c r="LAJ40" s="1466"/>
      <c r="LAK40" s="1466"/>
      <c r="LAL40" s="1467"/>
      <c r="LAM40" s="1468"/>
      <c r="LAN40" s="1466"/>
      <c r="LAO40" s="1466"/>
      <c r="LAP40" s="1466"/>
      <c r="LAQ40" s="1469"/>
      <c r="LAR40" s="1465"/>
      <c r="LAS40" s="1466"/>
      <c r="LAT40" s="1466"/>
      <c r="LAU40" s="1466"/>
      <c r="LAV40" s="1467"/>
      <c r="LAW40" s="1794"/>
      <c r="LAX40" s="1465"/>
      <c r="LAY40" s="1466"/>
      <c r="LAZ40" s="1466"/>
      <c r="LBA40" s="1466"/>
      <c r="LBB40" s="1467"/>
      <c r="LBC40" s="1468"/>
      <c r="LBD40" s="1466"/>
      <c r="LBE40" s="1466"/>
      <c r="LBF40" s="1466"/>
      <c r="LBG40" s="1469"/>
      <c r="LBH40" s="1465"/>
      <c r="LBI40" s="1466"/>
      <c r="LBJ40" s="1466"/>
      <c r="LBK40" s="1466"/>
      <c r="LBL40" s="1467"/>
      <c r="LBM40" s="1794"/>
      <c r="LBN40" s="1465"/>
      <c r="LBO40" s="1466"/>
      <c r="LBP40" s="1466"/>
      <c r="LBQ40" s="1466"/>
      <c r="LBR40" s="1467"/>
      <c r="LBS40" s="1468"/>
      <c r="LBT40" s="1466"/>
      <c r="LBU40" s="1466"/>
      <c r="LBV40" s="1466"/>
      <c r="LBW40" s="1469"/>
      <c r="LBX40" s="1465"/>
      <c r="LBY40" s="1466"/>
      <c r="LBZ40" s="1466"/>
      <c r="LCA40" s="1466"/>
      <c r="LCB40" s="1467"/>
      <c r="LCC40" s="1794"/>
      <c r="LCD40" s="1465"/>
      <c r="LCE40" s="1466"/>
      <c r="LCF40" s="1466"/>
      <c r="LCG40" s="1466"/>
      <c r="LCH40" s="1467"/>
      <c r="LCI40" s="1468"/>
      <c r="LCJ40" s="1466"/>
      <c r="LCK40" s="1466"/>
      <c r="LCL40" s="1466"/>
      <c r="LCM40" s="1469"/>
      <c r="LCN40" s="1465"/>
      <c r="LCO40" s="1466"/>
      <c r="LCP40" s="1466"/>
      <c r="LCQ40" s="1466"/>
      <c r="LCR40" s="1467"/>
      <c r="LCS40" s="1794"/>
      <c r="LCT40" s="1465"/>
      <c r="LCU40" s="1466"/>
      <c r="LCV40" s="1466"/>
      <c r="LCW40" s="1466"/>
      <c r="LCX40" s="1467"/>
      <c r="LCY40" s="1468"/>
      <c r="LCZ40" s="1466"/>
      <c r="LDA40" s="1466"/>
      <c r="LDB40" s="1466"/>
      <c r="LDC40" s="1469"/>
      <c r="LDD40" s="1465"/>
      <c r="LDE40" s="1466"/>
      <c r="LDF40" s="1466"/>
      <c r="LDG40" s="1466"/>
      <c r="LDH40" s="1467"/>
      <c r="LDI40" s="1794"/>
      <c r="LDJ40" s="1465"/>
      <c r="LDK40" s="1466"/>
      <c r="LDL40" s="1466"/>
      <c r="LDM40" s="1466"/>
      <c r="LDN40" s="1467"/>
      <c r="LDO40" s="1468"/>
      <c r="LDP40" s="1466"/>
      <c r="LDQ40" s="1466"/>
      <c r="LDR40" s="1466"/>
      <c r="LDS40" s="1469"/>
      <c r="LDT40" s="1465"/>
      <c r="LDU40" s="1466"/>
      <c r="LDV40" s="1466"/>
      <c r="LDW40" s="1466"/>
      <c r="LDX40" s="1467"/>
      <c r="LDY40" s="1794"/>
      <c r="LDZ40" s="1465"/>
      <c r="LEA40" s="1466"/>
      <c r="LEB40" s="1466"/>
      <c r="LEC40" s="1466"/>
      <c r="LED40" s="1467"/>
      <c r="LEE40" s="1468"/>
      <c r="LEF40" s="1466"/>
      <c r="LEG40" s="1466"/>
      <c r="LEH40" s="1466"/>
      <c r="LEI40" s="1469"/>
      <c r="LEJ40" s="1465"/>
      <c r="LEK40" s="1466"/>
      <c r="LEL40" s="1466"/>
      <c r="LEM40" s="1466"/>
      <c r="LEN40" s="1467"/>
      <c r="LEO40" s="1794"/>
      <c r="LEP40" s="1465"/>
      <c r="LEQ40" s="1466"/>
      <c r="LER40" s="1466"/>
      <c r="LES40" s="1466"/>
      <c r="LET40" s="1467"/>
      <c r="LEU40" s="1468"/>
      <c r="LEV40" s="1466"/>
      <c r="LEW40" s="1466"/>
      <c r="LEX40" s="1466"/>
      <c r="LEY40" s="1469"/>
      <c r="LEZ40" s="1465"/>
      <c r="LFA40" s="1466"/>
      <c r="LFB40" s="1466"/>
      <c r="LFC40" s="1466"/>
      <c r="LFD40" s="1467"/>
      <c r="LFE40" s="1794"/>
      <c r="LFF40" s="1465"/>
      <c r="LFG40" s="1466"/>
      <c r="LFH40" s="1466"/>
      <c r="LFI40" s="1466"/>
      <c r="LFJ40" s="1467"/>
      <c r="LFK40" s="1468"/>
      <c r="LFL40" s="1466"/>
      <c r="LFM40" s="1466"/>
      <c r="LFN40" s="1466"/>
      <c r="LFO40" s="1469"/>
      <c r="LFP40" s="1465"/>
      <c r="LFQ40" s="1466"/>
      <c r="LFR40" s="1466"/>
      <c r="LFS40" s="1466"/>
      <c r="LFT40" s="1467"/>
      <c r="LFU40" s="1794"/>
      <c r="LFV40" s="1465"/>
      <c r="LFW40" s="1466"/>
      <c r="LFX40" s="1466"/>
      <c r="LFY40" s="1466"/>
      <c r="LFZ40" s="1467"/>
      <c r="LGA40" s="1468"/>
      <c r="LGB40" s="1466"/>
      <c r="LGC40" s="1466"/>
      <c r="LGD40" s="1466"/>
      <c r="LGE40" s="1469"/>
      <c r="LGF40" s="1465"/>
      <c r="LGG40" s="1466"/>
      <c r="LGH40" s="1466"/>
      <c r="LGI40" s="1466"/>
      <c r="LGJ40" s="1467"/>
      <c r="LGK40" s="1794"/>
      <c r="LGL40" s="1465"/>
      <c r="LGM40" s="1466"/>
      <c r="LGN40" s="1466"/>
      <c r="LGO40" s="1466"/>
      <c r="LGP40" s="1467"/>
      <c r="LGQ40" s="1468"/>
      <c r="LGR40" s="1466"/>
      <c r="LGS40" s="1466"/>
      <c r="LGT40" s="1466"/>
      <c r="LGU40" s="1469"/>
      <c r="LGV40" s="1465"/>
      <c r="LGW40" s="1466"/>
      <c r="LGX40" s="1466"/>
      <c r="LGY40" s="1466"/>
      <c r="LGZ40" s="1467"/>
      <c r="LHA40" s="1794"/>
      <c r="LHB40" s="1465"/>
      <c r="LHC40" s="1466"/>
      <c r="LHD40" s="1466"/>
      <c r="LHE40" s="1466"/>
      <c r="LHF40" s="1467"/>
      <c r="LHG40" s="1468"/>
      <c r="LHH40" s="1466"/>
      <c r="LHI40" s="1466"/>
      <c r="LHJ40" s="1466"/>
      <c r="LHK40" s="1469"/>
      <c r="LHL40" s="1465"/>
      <c r="LHM40" s="1466"/>
      <c r="LHN40" s="1466"/>
      <c r="LHO40" s="1466"/>
      <c r="LHP40" s="1467"/>
      <c r="LHQ40" s="1794"/>
      <c r="LHR40" s="1465"/>
      <c r="LHS40" s="1466"/>
      <c r="LHT40" s="1466"/>
      <c r="LHU40" s="1466"/>
      <c r="LHV40" s="1467"/>
      <c r="LHW40" s="1468"/>
      <c r="LHX40" s="1466"/>
      <c r="LHY40" s="1466"/>
      <c r="LHZ40" s="1466"/>
      <c r="LIA40" s="1469"/>
      <c r="LIB40" s="1465"/>
      <c r="LIC40" s="1466"/>
      <c r="LID40" s="1466"/>
      <c r="LIE40" s="1466"/>
      <c r="LIF40" s="1467"/>
      <c r="LIG40" s="1794"/>
      <c r="LIH40" s="1465"/>
      <c r="LII40" s="1466"/>
      <c r="LIJ40" s="1466"/>
      <c r="LIK40" s="1466"/>
      <c r="LIL40" s="1467"/>
      <c r="LIM40" s="1468"/>
      <c r="LIN40" s="1466"/>
      <c r="LIO40" s="1466"/>
      <c r="LIP40" s="1466"/>
      <c r="LIQ40" s="1469"/>
      <c r="LIR40" s="1465"/>
      <c r="LIS40" s="1466"/>
      <c r="LIT40" s="1466"/>
      <c r="LIU40" s="1466"/>
      <c r="LIV40" s="1467"/>
      <c r="LIW40" s="1794"/>
      <c r="LIX40" s="1465"/>
      <c r="LIY40" s="1466"/>
      <c r="LIZ40" s="1466"/>
      <c r="LJA40" s="1466"/>
      <c r="LJB40" s="1467"/>
      <c r="LJC40" s="1468"/>
      <c r="LJD40" s="1466"/>
      <c r="LJE40" s="1466"/>
      <c r="LJF40" s="1466"/>
      <c r="LJG40" s="1469"/>
      <c r="LJH40" s="1465"/>
      <c r="LJI40" s="1466"/>
      <c r="LJJ40" s="1466"/>
      <c r="LJK40" s="1466"/>
      <c r="LJL40" s="1467"/>
      <c r="LJM40" s="1794"/>
      <c r="LJN40" s="1465"/>
      <c r="LJO40" s="1466"/>
      <c r="LJP40" s="1466"/>
      <c r="LJQ40" s="1466"/>
      <c r="LJR40" s="1467"/>
      <c r="LJS40" s="1468"/>
      <c r="LJT40" s="1466"/>
      <c r="LJU40" s="1466"/>
      <c r="LJV40" s="1466"/>
      <c r="LJW40" s="1469"/>
      <c r="LJX40" s="1465"/>
      <c r="LJY40" s="1466"/>
      <c r="LJZ40" s="1466"/>
      <c r="LKA40" s="1466"/>
      <c r="LKB40" s="1467"/>
      <c r="LKC40" s="1794"/>
      <c r="LKD40" s="1465"/>
      <c r="LKE40" s="1466"/>
      <c r="LKF40" s="1466"/>
      <c r="LKG40" s="1466"/>
      <c r="LKH40" s="1467"/>
      <c r="LKI40" s="1468"/>
      <c r="LKJ40" s="1466"/>
      <c r="LKK40" s="1466"/>
      <c r="LKL40" s="1466"/>
      <c r="LKM40" s="1469"/>
      <c r="LKN40" s="1465"/>
      <c r="LKO40" s="1466"/>
      <c r="LKP40" s="1466"/>
      <c r="LKQ40" s="1466"/>
      <c r="LKR40" s="1467"/>
      <c r="LKS40" s="1794"/>
      <c r="LKT40" s="1465"/>
      <c r="LKU40" s="1466"/>
      <c r="LKV40" s="1466"/>
      <c r="LKW40" s="1466"/>
      <c r="LKX40" s="1467"/>
      <c r="LKY40" s="1468"/>
      <c r="LKZ40" s="1466"/>
      <c r="LLA40" s="1466"/>
      <c r="LLB40" s="1466"/>
      <c r="LLC40" s="1469"/>
      <c r="LLD40" s="1465"/>
      <c r="LLE40" s="1466"/>
      <c r="LLF40" s="1466"/>
      <c r="LLG40" s="1466"/>
      <c r="LLH40" s="1467"/>
      <c r="LLI40" s="1794"/>
      <c r="LLJ40" s="1465"/>
      <c r="LLK40" s="1466"/>
      <c r="LLL40" s="1466"/>
      <c r="LLM40" s="1466"/>
      <c r="LLN40" s="1467"/>
      <c r="LLO40" s="1468"/>
      <c r="LLP40" s="1466"/>
      <c r="LLQ40" s="1466"/>
      <c r="LLR40" s="1466"/>
      <c r="LLS40" s="1469"/>
      <c r="LLT40" s="1465"/>
      <c r="LLU40" s="1466"/>
      <c r="LLV40" s="1466"/>
      <c r="LLW40" s="1466"/>
      <c r="LLX40" s="1467"/>
      <c r="LLY40" s="1794"/>
      <c r="LLZ40" s="1465"/>
      <c r="LMA40" s="1466"/>
      <c r="LMB40" s="1466"/>
      <c r="LMC40" s="1466"/>
      <c r="LMD40" s="1467"/>
      <c r="LME40" s="1468"/>
      <c r="LMF40" s="1466"/>
      <c r="LMG40" s="1466"/>
      <c r="LMH40" s="1466"/>
      <c r="LMI40" s="1469"/>
      <c r="LMJ40" s="1465"/>
      <c r="LMK40" s="1466"/>
      <c r="LML40" s="1466"/>
      <c r="LMM40" s="1466"/>
      <c r="LMN40" s="1467"/>
      <c r="LMO40" s="1794"/>
      <c r="LMP40" s="1465"/>
      <c r="LMQ40" s="1466"/>
      <c r="LMR40" s="1466"/>
      <c r="LMS40" s="1466"/>
      <c r="LMT40" s="1467"/>
      <c r="LMU40" s="1468"/>
      <c r="LMV40" s="1466"/>
      <c r="LMW40" s="1466"/>
      <c r="LMX40" s="1466"/>
      <c r="LMY40" s="1469"/>
      <c r="LMZ40" s="1465"/>
      <c r="LNA40" s="1466"/>
      <c r="LNB40" s="1466"/>
      <c r="LNC40" s="1466"/>
      <c r="LND40" s="1467"/>
      <c r="LNE40" s="1794"/>
      <c r="LNF40" s="1465"/>
      <c r="LNG40" s="1466"/>
      <c r="LNH40" s="1466"/>
      <c r="LNI40" s="1466"/>
      <c r="LNJ40" s="1467"/>
      <c r="LNK40" s="1468"/>
      <c r="LNL40" s="1466"/>
      <c r="LNM40" s="1466"/>
      <c r="LNN40" s="1466"/>
      <c r="LNO40" s="1469"/>
      <c r="LNP40" s="1465"/>
      <c r="LNQ40" s="1466"/>
      <c r="LNR40" s="1466"/>
      <c r="LNS40" s="1466"/>
      <c r="LNT40" s="1467"/>
      <c r="LNU40" s="1794"/>
      <c r="LNV40" s="1465"/>
      <c r="LNW40" s="1466"/>
      <c r="LNX40" s="1466"/>
      <c r="LNY40" s="1466"/>
      <c r="LNZ40" s="1467"/>
      <c r="LOA40" s="1468"/>
      <c r="LOB40" s="1466"/>
      <c r="LOC40" s="1466"/>
      <c r="LOD40" s="1466"/>
      <c r="LOE40" s="1469"/>
      <c r="LOF40" s="1465"/>
      <c r="LOG40" s="1466"/>
      <c r="LOH40" s="1466"/>
      <c r="LOI40" s="1466"/>
      <c r="LOJ40" s="1467"/>
      <c r="LOK40" s="1794"/>
      <c r="LOL40" s="1465"/>
      <c r="LOM40" s="1466"/>
      <c r="LON40" s="1466"/>
      <c r="LOO40" s="1466"/>
      <c r="LOP40" s="1467"/>
      <c r="LOQ40" s="1468"/>
      <c r="LOR40" s="1466"/>
      <c r="LOS40" s="1466"/>
      <c r="LOT40" s="1466"/>
      <c r="LOU40" s="1469"/>
      <c r="LOV40" s="1465"/>
      <c r="LOW40" s="1466"/>
      <c r="LOX40" s="1466"/>
      <c r="LOY40" s="1466"/>
      <c r="LOZ40" s="1467"/>
      <c r="LPA40" s="1794"/>
      <c r="LPB40" s="1465"/>
      <c r="LPC40" s="1466"/>
      <c r="LPD40" s="1466"/>
      <c r="LPE40" s="1466"/>
      <c r="LPF40" s="1467"/>
      <c r="LPG40" s="1468"/>
      <c r="LPH40" s="1466"/>
      <c r="LPI40" s="1466"/>
      <c r="LPJ40" s="1466"/>
      <c r="LPK40" s="1469"/>
      <c r="LPL40" s="1465"/>
      <c r="LPM40" s="1466"/>
      <c r="LPN40" s="1466"/>
      <c r="LPO40" s="1466"/>
      <c r="LPP40" s="1467"/>
      <c r="LPQ40" s="1794"/>
      <c r="LPR40" s="1465"/>
      <c r="LPS40" s="1466"/>
      <c r="LPT40" s="1466"/>
      <c r="LPU40" s="1466"/>
      <c r="LPV40" s="1467"/>
      <c r="LPW40" s="1468"/>
      <c r="LPX40" s="1466"/>
      <c r="LPY40" s="1466"/>
      <c r="LPZ40" s="1466"/>
      <c r="LQA40" s="1469"/>
      <c r="LQB40" s="1465"/>
      <c r="LQC40" s="1466"/>
      <c r="LQD40" s="1466"/>
      <c r="LQE40" s="1466"/>
      <c r="LQF40" s="1467"/>
      <c r="LQG40" s="1794"/>
      <c r="LQH40" s="1465"/>
      <c r="LQI40" s="1466"/>
      <c r="LQJ40" s="1466"/>
      <c r="LQK40" s="1466"/>
      <c r="LQL40" s="1467"/>
      <c r="LQM40" s="1468"/>
      <c r="LQN40" s="1466"/>
      <c r="LQO40" s="1466"/>
      <c r="LQP40" s="1466"/>
      <c r="LQQ40" s="1469"/>
      <c r="LQR40" s="1465"/>
      <c r="LQS40" s="1466"/>
      <c r="LQT40" s="1466"/>
      <c r="LQU40" s="1466"/>
      <c r="LQV40" s="1467"/>
      <c r="LQW40" s="1794"/>
      <c r="LQX40" s="1465"/>
      <c r="LQY40" s="1466"/>
      <c r="LQZ40" s="1466"/>
      <c r="LRA40" s="1466"/>
      <c r="LRB40" s="1467"/>
      <c r="LRC40" s="1468"/>
      <c r="LRD40" s="1466"/>
      <c r="LRE40" s="1466"/>
      <c r="LRF40" s="1466"/>
      <c r="LRG40" s="1469"/>
      <c r="LRH40" s="1465"/>
      <c r="LRI40" s="1466"/>
      <c r="LRJ40" s="1466"/>
      <c r="LRK40" s="1466"/>
      <c r="LRL40" s="1467"/>
      <c r="LRM40" s="1794"/>
      <c r="LRN40" s="1465"/>
      <c r="LRO40" s="1466"/>
      <c r="LRP40" s="1466"/>
      <c r="LRQ40" s="1466"/>
      <c r="LRR40" s="1467"/>
      <c r="LRS40" s="1468"/>
      <c r="LRT40" s="1466"/>
      <c r="LRU40" s="1466"/>
      <c r="LRV40" s="1466"/>
      <c r="LRW40" s="1469"/>
      <c r="LRX40" s="1465"/>
      <c r="LRY40" s="1466"/>
      <c r="LRZ40" s="1466"/>
      <c r="LSA40" s="1466"/>
      <c r="LSB40" s="1467"/>
      <c r="LSC40" s="1794"/>
      <c r="LSD40" s="1465"/>
      <c r="LSE40" s="1466"/>
      <c r="LSF40" s="1466"/>
      <c r="LSG40" s="1466"/>
      <c r="LSH40" s="1467"/>
      <c r="LSI40" s="1468"/>
      <c r="LSJ40" s="1466"/>
      <c r="LSK40" s="1466"/>
      <c r="LSL40" s="1466"/>
      <c r="LSM40" s="1469"/>
      <c r="LSN40" s="1465"/>
      <c r="LSO40" s="1466"/>
      <c r="LSP40" s="1466"/>
      <c r="LSQ40" s="1466"/>
      <c r="LSR40" s="1467"/>
      <c r="LSS40" s="1794"/>
      <c r="LST40" s="1465"/>
      <c r="LSU40" s="1466"/>
      <c r="LSV40" s="1466"/>
      <c r="LSW40" s="1466"/>
      <c r="LSX40" s="1467"/>
      <c r="LSY40" s="1468"/>
      <c r="LSZ40" s="1466"/>
      <c r="LTA40" s="1466"/>
      <c r="LTB40" s="1466"/>
      <c r="LTC40" s="1469"/>
      <c r="LTD40" s="1465"/>
      <c r="LTE40" s="1466"/>
      <c r="LTF40" s="1466"/>
      <c r="LTG40" s="1466"/>
      <c r="LTH40" s="1467"/>
      <c r="LTI40" s="1794"/>
      <c r="LTJ40" s="1465"/>
      <c r="LTK40" s="1466"/>
      <c r="LTL40" s="1466"/>
      <c r="LTM40" s="1466"/>
      <c r="LTN40" s="1467"/>
      <c r="LTO40" s="1468"/>
      <c r="LTP40" s="1466"/>
      <c r="LTQ40" s="1466"/>
      <c r="LTR40" s="1466"/>
      <c r="LTS40" s="1469"/>
      <c r="LTT40" s="1465"/>
      <c r="LTU40" s="1466"/>
      <c r="LTV40" s="1466"/>
      <c r="LTW40" s="1466"/>
      <c r="LTX40" s="1467"/>
      <c r="LTY40" s="1794"/>
      <c r="LTZ40" s="1465"/>
      <c r="LUA40" s="1466"/>
      <c r="LUB40" s="1466"/>
      <c r="LUC40" s="1466"/>
      <c r="LUD40" s="1467"/>
      <c r="LUE40" s="1468"/>
      <c r="LUF40" s="1466"/>
      <c r="LUG40" s="1466"/>
      <c r="LUH40" s="1466"/>
      <c r="LUI40" s="1469"/>
      <c r="LUJ40" s="1465"/>
      <c r="LUK40" s="1466"/>
      <c r="LUL40" s="1466"/>
      <c r="LUM40" s="1466"/>
      <c r="LUN40" s="1467"/>
      <c r="LUO40" s="1794"/>
      <c r="LUP40" s="1465"/>
      <c r="LUQ40" s="1466"/>
      <c r="LUR40" s="1466"/>
      <c r="LUS40" s="1466"/>
      <c r="LUT40" s="1467"/>
      <c r="LUU40" s="1468"/>
      <c r="LUV40" s="1466"/>
      <c r="LUW40" s="1466"/>
      <c r="LUX40" s="1466"/>
      <c r="LUY40" s="1469"/>
      <c r="LUZ40" s="1465"/>
      <c r="LVA40" s="1466"/>
      <c r="LVB40" s="1466"/>
      <c r="LVC40" s="1466"/>
      <c r="LVD40" s="1467"/>
      <c r="LVE40" s="1794"/>
      <c r="LVF40" s="1465"/>
      <c r="LVG40" s="1466"/>
      <c r="LVH40" s="1466"/>
      <c r="LVI40" s="1466"/>
      <c r="LVJ40" s="1467"/>
      <c r="LVK40" s="1468"/>
      <c r="LVL40" s="1466"/>
      <c r="LVM40" s="1466"/>
      <c r="LVN40" s="1466"/>
      <c r="LVO40" s="1469"/>
      <c r="LVP40" s="1465"/>
      <c r="LVQ40" s="1466"/>
      <c r="LVR40" s="1466"/>
      <c r="LVS40" s="1466"/>
      <c r="LVT40" s="1467"/>
      <c r="LVU40" s="1794"/>
      <c r="LVV40" s="1465"/>
      <c r="LVW40" s="1466"/>
      <c r="LVX40" s="1466"/>
      <c r="LVY40" s="1466"/>
      <c r="LVZ40" s="1467"/>
      <c r="LWA40" s="1468"/>
      <c r="LWB40" s="1466"/>
      <c r="LWC40" s="1466"/>
      <c r="LWD40" s="1466"/>
      <c r="LWE40" s="1469"/>
      <c r="LWF40" s="1465"/>
      <c r="LWG40" s="1466"/>
      <c r="LWH40" s="1466"/>
      <c r="LWI40" s="1466"/>
      <c r="LWJ40" s="1467"/>
      <c r="LWK40" s="1794"/>
      <c r="LWL40" s="1465"/>
      <c r="LWM40" s="1466"/>
      <c r="LWN40" s="1466"/>
      <c r="LWO40" s="1466"/>
      <c r="LWP40" s="1467"/>
      <c r="LWQ40" s="1468"/>
      <c r="LWR40" s="1466"/>
      <c r="LWS40" s="1466"/>
      <c r="LWT40" s="1466"/>
      <c r="LWU40" s="1469"/>
      <c r="LWV40" s="1465"/>
      <c r="LWW40" s="1466"/>
      <c r="LWX40" s="1466"/>
      <c r="LWY40" s="1466"/>
      <c r="LWZ40" s="1467"/>
      <c r="LXA40" s="1794"/>
      <c r="LXB40" s="1465"/>
      <c r="LXC40" s="1466"/>
      <c r="LXD40" s="1466"/>
      <c r="LXE40" s="1466"/>
      <c r="LXF40" s="1467"/>
      <c r="LXG40" s="1468"/>
      <c r="LXH40" s="1466"/>
      <c r="LXI40" s="1466"/>
      <c r="LXJ40" s="1466"/>
      <c r="LXK40" s="1469"/>
      <c r="LXL40" s="1465"/>
      <c r="LXM40" s="1466"/>
      <c r="LXN40" s="1466"/>
      <c r="LXO40" s="1466"/>
      <c r="LXP40" s="1467"/>
      <c r="LXQ40" s="1794"/>
      <c r="LXR40" s="1465"/>
      <c r="LXS40" s="1466"/>
      <c r="LXT40" s="1466"/>
      <c r="LXU40" s="1466"/>
      <c r="LXV40" s="1467"/>
      <c r="LXW40" s="1468"/>
      <c r="LXX40" s="1466"/>
      <c r="LXY40" s="1466"/>
      <c r="LXZ40" s="1466"/>
      <c r="LYA40" s="1469"/>
      <c r="LYB40" s="1465"/>
      <c r="LYC40" s="1466"/>
      <c r="LYD40" s="1466"/>
      <c r="LYE40" s="1466"/>
      <c r="LYF40" s="1467"/>
      <c r="LYG40" s="1794"/>
      <c r="LYH40" s="1465"/>
      <c r="LYI40" s="1466"/>
      <c r="LYJ40" s="1466"/>
      <c r="LYK40" s="1466"/>
      <c r="LYL40" s="1467"/>
      <c r="LYM40" s="1468"/>
      <c r="LYN40" s="1466"/>
      <c r="LYO40" s="1466"/>
      <c r="LYP40" s="1466"/>
      <c r="LYQ40" s="1469"/>
      <c r="LYR40" s="1465"/>
      <c r="LYS40" s="1466"/>
      <c r="LYT40" s="1466"/>
      <c r="LYU40" s="1466"/>
      <c r="LYV40" s="1467"/>
      <c r="LYW40" s="1794"/>
      <c r="LYX40" s="1465"/>
      <c r="LYY40" s="1466"/>
      <c r="LYZ40" s="1466"/>
      <c r="LZA40" s="1466"/>
      <c r="LZB40" s="1467"/>
      <c r="LZC40" s="1468"/>
      <c r="LZD40" s="1466"/>
      <c r="LZE40" s="1466"/>
      <c r="LZF40" s="1466"/>
      <c r="LZG40" s="1469"/>
      <c r="LZH40" s="1465"/>
      <c r="LZI40" s="1466"/>
      <c r="LZJ40" s="1466"/>
      <c r="LZK40" s="1466"/>
      <c r="LZL40" s="1467"/>
      <c r="LZM40" s="1794"/>
      <c r="LZN40" s="1465"/>
      <c r="LZO40" s="1466"/>
      <c r="LZP40" s="1466"/>
      <c r="LZQ40" s="1466"/>
      <c r="LZR40" s="1467"/>
      <c r="LZS40" s="1468"/>
      <c r="LZT40" s="1466"/>
      <c r="LZU40" s="1466"/>
      <c r="LZV40" s="1466"/>
      <c r="LZW40" s="1469"/>
      <c r="LZX40" s="1465"/>
      <c r="LZY40" s="1466"/>
      <c r="LZZ40" s="1466"/>
      <c r="MAA40" s="1466"/>
      <c r="MAB40" s="1467"/>
      <c r="MAC40" s="1794"/>
      <c r="MAD40" s="1465"/>
      <c r="MAE40" s="1466"/>
      <c r="MAF40" s="1466"/>
      <c r="MAG40" s="1466"/>
      <c r="MAH40" s="1467"/>
      <c r="MAI40" s="1468"/>
      <c r="MAJ40" s="1466"/>
      <c r="MAK40" s="1466"/>
      <c r="MAL40" s="1466"/>
      <c r="MAM40" s="1469"/>
      <c r="MAN40" s="1465"/>
      <c r="MAO40" s="1466"/>
      <c r="MAP40" s="1466"/>
      <c r="MAQ40" s="1466"/>
      <c r="MAR40" s="1467"/>
      <c r="MAS40" s="1794"/>
      <c r="MAT40" s="1465"/>
      <c r="MAU40" s="1466"/>
      <c r="MAV40" s="1466"/>
      <c r="MAW40" s="1466"/>
      <c r="MAX40" s="1467"/>
      <c r="MAY40" s="1468"/>
      <c r="MAZ40" s="1466"/>
      <c r="MBA40" s="1466"/>
      <c r="MBB40" s="1466"/>
      <c r="MBC40" s="1469"/>
      <c r="MBD40" s="1465"/>
      <c r="MBE40" s="1466"/>
      <c r="MBF40" s="1466"/>
      <c r="MBG40" s="1466"/>
      <c r="MBH40" s="1467"/>
      <c r="MBI40" s="1794"/>
      <c r="MBJ40" s="1465"/>
      <c r="MBK40" s="1466"/>
      <c r="MBL40" s="1466"/>
      <c r="MBM40" s="1466"/>
      <c r="MBN40" s="1467"/>
      <c r="MBO40" s="1468"/>
      <c r="MBP40" s="1466"/>
      <c r="MBQ40" s="1466"/>
      <c r="MBR40" s="1466"/>
      <c r="MBS40" s="1469"/>
      <c r="MBT40" s="1465"/>
      <c r="MBU40" s="1466"/>
      <c r="MBV40" s="1466"/>
      <c r="MBW40" s="1466"/>
      <c r="MBX40" s="1467"/>
      <c r="MBY40" s="1794"/>
      <c r="MBZ40" s="1465"/>
      <c r="MCA40" s="1466"/>
      <c r="MCB40" s="1466"/>
      <c r="MCC40" s="1466"/>
      <c r="MCD40" s="1467"/>
      <c r="MCE40" s="1468"/>
      <c r="MCF40" s="1466"/>
      <c r="MCG40" s="1466"/>
      <c r="MCH40" s="1466"/>
      <c r="MCI40" s="1469"/>
      <c r="MCJ40" s="1465"/>
      <c r="MCK40" s="1466"/>
      <c r="MCL40" s="1466"/>
      <c r="MCM40" s="1466"/>
      <c r="MCN40" s="1467"/>
      <c r="MCO40" s="1794"/>
      <c r="MCP40" s="1465"/>
      <c r="MCQ40" s="1466"/>
      <c r="MCR40" s="1466"/>
      <c r="MCS40" s="1466"/>
      <c r="MCT40" s="1467"/>
      <c r="MCU40" s="1468"/>
      <c r="MCV40" s="1466"/>
      <c r="MCW40" s="1466"/>
      <c r="MCX40" s="1466"/>
      <c r="MCY40" s="1469"/>
      <c r="MCZ40" s="1465"/>
      <c r="MDA40" s="1466"/>
      <c r="MDB40" s="1466"/>
      <c r="MDC40" s="1466"/>
      <c r="MDD40" s="1467"/>
      <c r="MDE40" s="1794"/>
      <c r="MDF40" s="1465"/>
      <c r="MDG40" s="1466"/>
      <c r="MDH40" s="1466"/>
      <c r="MDI40" s="1466"/>
      <c r="MDJ40" s="1467"/>
      <c r="MDK40" s="1468"/>
      <c r="MDL40" s="1466"/>
      <c r="MDM40" s="1466"/>
      <c r="MDN40" s="1466"/>
      <c r="MDO40" s="1469"/>
      <c r="MDP40" s="1465"/>
      <c r="MDQ40" s="1466"/>
      <c r="MDR40" s="1466"/>
      <c r="MDS40" s="1466"/>
      <c r="MDT40" s="1467"/>
      <c r="MDU40" s="1794"/>
      <c r="MDV40" s="1465"/>
      <c r="MDW40" s="1466"/>
      <c r="MDX40" s="1466"/>
      <c r="MDY40" s="1466"/>
      <c r="MDZ40" s="1467"/>
      <c r="MEA40" s="1468"/>
      <c r="MEB40" s="1466"/>
      <c r="MEC40" s="1466"/>
      <c r="MED40" s="1466"/>
      <c r="MEE40" s="1469"/>
      <c r="MEF40" s="1465"/>
      <c r="MEG40" s="1466"/>
      <c r="MEH40" s="1466"/>
      <c r="MEI40" s="1466"/>
      <c r="MEJ40" s="1467"/>
      <c r="MEK40" s="1794"/>
      <c r="MEL40" s="1465"/>
      <c r="MEM40" s="1466"/>
      <c r="MEN40" s="1466"/>
      <c r="MEO40" s="1466"/>
      <c r="MEP40" s="1467"/>
      <c r="MEQ40" s="1468"/>
      <c r="MER40" s="1466"/>
      <c r="MES40" s="1466"/>
      <c r="MET40" s="1466"/>
      <c r="MEU40" s="1469"/>
      <c r="MEV40" s="1465"/>
      <c r="MEW40" s="1466"/>
      <c r="MEX40" s="1466"/>
      <c r="MEY40" s="1466"/>
      <c r="MEZ40" s="1467"/>
      <c r="MFA40" s="1794"/>
      <c r="MFB40" s="1465"/>
      <c r="MFC40" s="1466"/>
      <c r="MFD40" s="1466"/>
      <c r="MFE40" s="1466"/>
      <c r="MFF40" s="1467"/>
      <c r="MFG40" s="1468"/>
      <c r="MFH40" s="1466"/>
      <c r="MFI40" s="1466"/>
      <c r="MFJ40" s="1466"/>
      <c r="MFK40" s="1469"/>
      <c r="MFL40" s="1465"/>
      <c r="MFM40" s="1466"/>
      <c r="MFN40" s="1466"/>
      <c r="MFO40" s="1466"/>
      <c r="MFP40" s="1467"/>
      <c r="MFQ40" s="1794"/>
      <c r="MFR40" s="1465"/>
      <c r="MFS40" s="1466"/>
      <c r="MFT40" s="1466"/>
      <c r="MFU40" s="1466"/>
      <c r="MFV40" s="1467"/>
      <c r="MFW40" s="1468"/>
      <c r="MFX40" s="1466"/>
      <c r="MFY40" s="1466"/>
      <c r="MFZ40" s="1466"/>
      <c r="MGA40" s="1469"/>
      <c r="MGB40" s="1465"/>
      <c r="MGC40" s="1466"/>
      <c r="MGD40" s="1466"/>
      <c r="MGE40" s="1466"/>
      <c r="MGF40" s="1467"/>
      <c r="MGG40" s="1794"/>
      <c r="MGH40" s="1465"/>
      <c r="MGI40" s="1466"/>
      <c r="MGJ40" s="1466"/>
      <c r="MGK40" s="1466"/>
      <c r="MGL40" s="1467"/>
      <c r="MGM40" s="1468"/>
      <c r="MGN40" s="1466"/>
      <c r="MGO40" s="1466"/>
      <c r="MGP40" s="1466"/>
      <c r="MGQ40" s="1469"/>
      <c r="MGR40" s="1465"/>
      <c r="MGS40" s="1466"/>
      <c r="MGT40" s="1466"/>
      <c r="MGU40" s="1466"/>
      <c r="MGV40" s="1467"/>
      <c r="MGW40" s="1794"/>
      <c r="MGX40" s="1465"/>
      <c r="MGY40" s="1466"/>
      <c r="MGZ40" s="1466"/>
      <c r="MHA40" s="1466"/>
      <c r="MHB40" s="1467"/>
      <c r="MHC40" s="1468"/>
      <c r="MHD40" s="1466"/>
      <c r="MHE40" s="1466"/>
      <c r="MHF40" s="1466"/>
      <c r="MHG40" s="1469"/>
      <c r="MHH40" s="1465"/>
      <c r="MHI40" s="1466"/>
      <c r="MHJ40" s="1466"/>
      <c r="MHK40" s="1466"/>
      <c r="MHL40" s="1467"/>
      <c r="MHM40" s="1794"/>
      <c r="MHN40" s="1465"/>
      <c r="MHO40" s="1466"/>
      <c r="MHP40" s="1466"/>
      <c r="MHQ40" s="1466"/>
      <c r="MHR40" s="1467"/>
      <c r="MHS40" s="1468"/>
      <c r="MHT40" s="1466"/>
      <c r="MHU40" s="1466"/>
      <c r="MHV40" s="1466"/>
      <c r="MHW40" s="1469"/>
      <c r="MHX40" s="1465"/>
      <c r="MHY40" s="1466"/>
      <c r="MHZ40" s="1466"/>
      <c r="MIA40" s="1466"/>
      <c r="MIB40" s="1467"/>
      <c r="MIC40" s="1794"/>
      <c r="MID40" s="1465"/>
      <c r="MIE40" s="1466"/>
      <c r="MIF40" s="1466"/>
      <c r="MIG40" s="1466"/>
      <c r="MIH40" s="1467"/>
      <c r="MII40" s="1468"/>
      <c r="MIJ40" s="1466"/>
      <c r="MIK40" s="1466"/>
      <c r="MIL40" s="1466"/>
      <c r="MIM40" s="1469"/>
      <c r="MIN40" s="1465"/>
      <c r="MIO40" s="1466"/>
      <c r="MIP40" s="1466"/>
      <c r="MIQ40" s="1466"/>
      <c r="MIR40" s="1467"/>
      <c r="MIS40" s="1794"/>
      <c r="MIT40" s="1465"/>
      <c r="MIU40" s="1466"/>
      <c r="MIV40" s="1466"/>
      <c r="MIW40" s="1466"/>
      <c r="MIX40" s="1467"/>
      <c r="MIY40" s="1468"/>
      <c r="MIZ40" s="1466"/>
      <c r="MJA40" s="1466"/>
      <c r="MJB40" s="1466"/>
      <c r="MJC40" s="1469"/>
      <c r="MJD40" s="1465"/>
      <c r="MJE40" s="1466"/>
      <c r="MJF40" s="1466"/>
      <c r="MJG40" s="1466"/>
      <c r="MJH40" s="1467"/>
      <c r="MJI40" s="1794"/>
      <c r="MJJ40" s="1465"/>
      <c r="MJK40" s="1466"/>
      <c r="MJL40" s="1466"/>
      <c r="MJM40" s="1466"/>
      <c r="MJN40" s="1467"/>
      <c r="MJO40" s="1468"/>
      <c r="MJP40" s="1466"/>
      <c r="MJQ40" s="1466"/>
      <c r="MJR40" s="1466"/>
      <c r="MJS40" s="1469"/>
      <c r="MJT40" s="1465"/>
      <c r="MJU40" s="1466"/>
      <c r="MJV40" s="1466"/>
      <c r="MJW40" s="1466"/>
      <c r="MJX40" s="1467"/>
      <c r="MJY40" s="1794"/>
      <c r="MJZ40" s="1465"/>
      <c r="MKA40" s="1466"/>
      <c r="MKB40" s="1466"/>
      <c r="MKC40" s="1466"/>
      <c r="MKD40" s="1467"/>
      <c r="MKE40" s="1468"/>
      <c r="MKF40" s="1466"/>
      <c r="MKG40" s="1466"/>
      <c r="MKH40" s="1466"/>
      <c r="MKI40" s="1469"/>
      <c r="MKJ40" s="1465"/>
      <c r="MKK40" s="1466"/>
      <c r="MKL40" s="1466"/>
      <c r="MKM40" s="1466"/>
      <c r="MKN40" s="1467"/>
      <c r="MKO40" s="1794"/>
      <c r="MKP40" s="1465"/>
      <c r="MKQ40" s="1466"/>
      <c r="MKR40" s="1466"/>
      <c r="MKS40" s="1466"/>
      <c r="MKT40" s="1467"/>
      <c r="MKU40" s="1468"/>
      <c r="MKV40" s="1466"/>
      <c r="MKW40" s="1466"/>
      <c r="MKX40" s="1466"/>
      <c r="MKY40" s="1469"/>
      <c r="MKZ40" s="1465"/>
      <c r="MLA40" s="1466"/>
      <c r="MLB40" s="1466"/>
      <c r="MLC40" s="1466"/>
      <c r="MLD40" s="1467"/>
      <c r="MLE40" s="1794"/>
      <c r="MLF40" s="1465"/>
      <c r="MLG40" s="1466"/>
      <c r="MLH40" s="1466"/>
      <c r="MLI40" s="1466"/>
      <c r="MLJ40" s="1467"/>
      <c r="MLK40" s="1468"/>
      <c r="MLL40" s="1466"/>
      <c r="MLM40" s="1466"/>
      <c r="MLN40" s="1466"/>
      <c r="MLO40" s="1469"/>
      <c r="MLP40" s="1465"/>
      <c r="MLQ40" s="1466"/>
      <c r="MLR40" s="1466"/>
      <c r="MLS40" s="1466"/>
      <c r="MLT40" s="1467"/>
      <c r="MLU40" s="1794"/>
      <c r="MLV40" s="1465"/>
      <c r="MLW40" s="1466"/>
      <c r="MLX40" s="1466"/>
      <c r="MLY40" s="1466"/>
      <c r="MLZ40" s="1467"/>
      <c r="MMA40" s="1468"/>
      <c r="MMB40" s="1466"/>
      <c r="MMC40" s="1466"/>
      <c r="MMD40" s="1466"/>
      <c r="MME40" s="1469"/>
      <c r="MMF40" s="1465"/>
      <c r="MMG40" s="1466"/>
      <c r="MMH40" s="1466"/>
      <c r="MMI40" s="1466"/>
      <c r="MMJ40" s="1467"/>
      <c r="MMK40" s="1794"/>
      <c r="MML40" s="1465"/>
      <c r="MMM40" s="1466"/>
      <c r="MMN40" s="1466"/>
      <c r="MMO40" s="1466"/>
      <c r="MMP40" s="1467"/>
      <c r="MMQ40" s="1468"/>
      <c r="MMR40" s="1466"/>
      <c r="MMS40" s="1466"/>
      <c r="MMT40" s="1466"/>
      <c r="MMU40" s="1469"/>
      <c r="MMV40" s="1465"/>
      <c r="MMW40" s="1466"/>
      <c r="MMX40" s="1466"/>
      <c r="MMY40" s="1466"/>
      <c r="MMZ40" s="1467"/>
      <c r="MNA40" s="1794"/>
      <c r="MNB40" s="1465"/>
      <c r="MNC40" s="1466"/>
      <c r="MND40" s="1466"/>
      <c r="MNE40" s="1466"/>
      <c r="MNF40" s="1467"/>
      <c r="MNG40" s="1468"/>
      <c r="MNH40" s="1466"/>
      <c r="MNI40" s="1466"/>
      <c r="MNJ40" s="1466"/>
      <c r="MNK40" s="1469"/>
      <c r="MNL40" s="1465"/>
      <c r="MNM40" s="1466"/>
      <c r="MNN40" s="1466"/>
      <c r="MNO40" s="1466"/>
      <c r="MNP40" s="1467"/>
      <c r="MNQ40" s="1794"/>
      <c r="MNR40" s="1465"/>
      <c r="MNS40" s="1466"/>
      <c r="MNT40" s="1466"/>
      <c r="MNU40" s="1466"/>
      <c r="MNV40" s="1467"/>
      <c r="MNW40" s="1468"/>
      <c r="MNX40" s="1466"/>
      <c r="MNY40" s="1466"/>
      <c r="MNZ40" s="1466"/>
      <c r="MOA40" s="1469"/>
      <c r="MOB40" s="1465"/>
      <c r="MOC40" s="1466"/>
      <c r="MOD40" s="1466"/>
      <c r="MOE40" s="1466"/>
      <c r="MOF40" s="1467"/>
      <c r="MOG40" s="1794"/>
      <c r="MOH40" s="1465"/>
      <c r="MOI40" s="1466"/>
      <c r="MOJ40" s="1466"/>
      <c r="MOK40" s="1466"/>
      <c r="MOL40" s="1467"/>
      <c r="MOM40" s="1468"/>
      <c r="MON40" s="1466"/>
      <c r="MOO40" s="1466"/>
      <c r="MOP40" s="1466"/>
      <c r="MOQ40" s="1469"/>
      <c r="MOR40" s="1465"/>
      <c r="MOS40" s="1466"/>
      <c r="MOT40" s="1466"/>
      <c r="MOU40" s="1466"/>
      <c r="MOV40" s="1467"/>
      <c r="MOW40" s="1794"/>
      <c r="MOX40" s="1465"/>
      <c r="MOY40" s="1466"/>
      <c r="MOZ40" s="1466"/>
      <c r="MPA40" s="1466"/>
      <c r="MPB40" s="1467"/>
      <c r="MPC40" s="1468"/>
      <c r="MPD40" s="1466"/>
      <c r="MPE40" s="1466"/>
      <c r="MPF40" s="1466"/>
      <c r="MPG40" s="1469"/>
      <c r="MPH40" s="1465"/>
      <c r="MPI40" s="1466"/>
      <c r="MPJ40" s="1466"/>
      <c r="MPK40" s="1466"/>
      <c r="MPL40" s="1467"/>
      <c r="MPM40" s="1794"/>
      <c r="MPN40" s="1465"/>
      <c r="MPO40" s="1466"/>
      <c r="MPP40" s="1466"/>
      <c r="MPQ40" s="1466"/>
      <c r="MPR40" s="1467"/>
      <c r="MPS40" s="1468"/>
      <c r="MPT40" s="1466"/>
      <c r="MPU40" s="1466"/>
      <c r="MPV40" s="1466"/>
      <c r="MPW40" s="1469"/>
      <c r="MPX40" s="1465"/>
      <c r="MPY40" s="1466"/>
      <c r="MPZ40" s="1466"/>
      <c r="MQA40" s="1466"/>
      <c r="MQB40" s="1467"/>
      <c r="MQC40" s="1794"/>
      <c r="MQD40" s="1465"/>
      <c r="MQE40" s="1466"/>
      <c r="MQF40" s="1466"/>
      <c r="MQG40" s="1466"/>
      <c r="MQH40" s="1467"/>
      <c r="MQI40" s="1468"/>
      <c r="MQJ40" s="1466"/>
      <c r="MQK40" s="1466"/>
      <c r="MQL40" s="1466"/>
      <c r="MQM40" s="1469"/>
      <c r="MQN40" s="1465"/>
      <c r="MQO40" s="1466"/>
      <c r="MQP40" s="1466"/>
      <c r="MQQ40" s="1466"/>
      <c r="MQR40" s="1467"/>
      <c r="MQS40" s="1794"/>
      <c r="MQT40" s="1465"/>
      <c r="MQU40" s="1466"/>
      <c r="MQV40" s="1466"/>
      <c r="MQW40" s="1466"/>
      <c r="MQX40" s="1467"/>
      <c r="MQY40" s="1468"/>
      <c r="MQZ40" s="1466"/>
      <c r="MRA40" s="1466"/>
      <c r="MRB40" s="1466"/>
      <c r="MRC40" s="1469"/>
      <c r="MRD40" s="1465"/>
      <c r="MRE40" s="1466"/>
      <c r="MRF40" s="1466"/>
      <c r="MRG40" s="1466"/>
      <c r="MRH40" s="1467"/>
      <c r="MRI40" s="1794"/>
      <c r="MRJ40" s="1465"/>
      <c r="MRK40" s="1466"/>
      <c r="MRL40" s="1466"/>
      <c r="MRM40" s="1466"/>
      <c r="MRN40" s="1467"/>
      <c r="MRO40" s="1468"/>
      <c r="MRP40" s="1466"/>
      <c r="MRQ40" s="1466"/>
      <c r="MRR40" s="1466"/>
      <c r="MRS40" s="1469"/>
      <c r="MRT40" s="1465"/>
      <c r="MRU40" s="1466"/>
      <c r="MRV40" s="1466"/>
      <c r="MRW40" s="1466"/>
      <c r="MRX40" s="1467"/>
      <c r="MRY40" s="1794"/>
      <c r="MRZ40" s="1465"/>
      <c r="MSA40" s="1466"/>
      <c r="MSB40" s="1466"/>
      <c r="MSC40" s="1466"/>
      <c r="MSD40" s="1467"/>
      <c r="MSE40" s="1468"/>
      <c r="MSF40" s="1466"/>
      <c r="MSG40" s="1466"/>
      <c r="MSH40" s="1466"/>
      <c r="MSI40" s="1469"/>
      <c r="MSJ40" s="1465"/>
      <c r="MSK40" s="1466"/>
      <c r="MSL40" s="1466"/>
      <c r="MSM40" s="1466"/>
      <c r="MSN40" s="1467"/>
      <c r="MSO40" s="1794"/>
      <c r="MSP40" s="1465"/>
      <c r="MSQ40" s="1466"/>
      <c r="MSR40" s="1466"/>
      <c r="MSS40" s="1466"/>
      <c r="MST40" s="1467"/>
      <c r="MSU40" s="1468"/>
      <c r="MSV40" s="1466"/>
      <c r="MSW40" s="1466"/>
      <c r="MSX40" s="1466"/>
      <c r="MSY40" s="1469"/>
      <c r="MSZ40" s="1465"/>
      <c r="MTA40" s="1466"/>
      <c r="MTB40" s="1466"/>
      <c r="MTC40" s="1466"/>
      <c r="MTD40" s="1467"/>
      <c r="MTE40" s="1794"/>
      <c r="MTF40" s="1465"/>
      <c r="MTG40" s="1466"/>
      <c r="MTH40" s="1466"/>
      <c r="MTI40" s="1466"/>
      <c r="MTJ40" s="1467"/>
      <c r="MTK40" s="1468"/>
      <c r="MTL40" s="1466"/>
      <c r="MTM40" s="1466"/>
      <c r="MTN40" s="1466"/>
      <c r="MTO40" s="1469"/>
      <c r="MTP40" s="1465"/>
      <c r="MTQ40" s="1466"/>
      <c r="MTR40" s="1466"/>
      <c r="MTS40" s="1466"/>
      <c r="MTT40" s="1467"/>
      <c r="MTU40" s="1794"/>
      <c r="MTV40" s="1465"/>
      <c r="MTW40" s="1466"/>
      <c r="MTX40" s="1466"/>
      <c r="MTY40" s="1466"/>
      <c r="MTZ40" s="1467"/>
      <c r="MUA40" s="1468"/>
      <c r="MUB40" s="1466"/>
      <c r="MUC40" s="1466"/>
      <c r="MUD40" s="1466"/>
      <c r="MUE40" s="1469"/>
      <c r="MUF40" s="1465"/>
      <c r="MUG40" s="1466"/>
      <c r="MUH40" s="1466"/>
      <c r="MUI40" s="1466"/>
      <c r="MUJ40" s="1467"/>
      <c r="MUK40" s="1794"/>
      <c r="MUL40" s="1465"/>
      <c r="MUM40" s="1466"/>
      <c r="MUN40" s="1466"/>
      <c r="MUO40" s="1466"/>
      <c r="MUP40" s="1467"/>
      <c r="MUQ40" s="1468"/>
      <c r="MUR40" s="1466"/>
      <c r="MUS40" s="1466"/>
      <c r="MUT40" s="1466"/>
      <c r="MUU40" s="1469"/>
      <c r="MUV40" s="1465"/>
      <c r="MUW40" s="1466"/>
      <c r="MUX40" s="1466"/>
      <c r="MUY40" s="1466"/>
      <c r="MUZ40" s="1467"/>
      <c r="MVA40" s="1794"/>
      <c r="MVB40" s="1465"/>
      <c r="MVC40" s="1466"/>
      <c r="MVD40" s="1466"/>
      <c r="MVE40" s="1466"/>
      <c r="MVF40" s="1467"/>
      <c r="MVG40" s="1468"/>
      <c r="MVH40" s="1466"/>
      <c r="MVI40" s="1466"/>
      <c r="MVJ40" s="1466"/>
      <c r="MVK40" s="1469"/>
      <c r="MVL40" s="1465"/>
      <c r="MVM40" s="1466"/>
      <c r="MVN40" s="1466"/>
      <c r="MVO40" s="1466"/>
      <c r="MVP40" s="1467"/>
      <c r="MVQ40" s="1794"/>
      <c r="MVR40" s="1465"/>
      <c r="MVS40" s="1466"/>
      <c r="MVT40" s="1466"/>
      <c r="MVU40" s="1466"/>
      <c r="MVV40" s="1467"/>
      <c r="MVW40" s="1468"/>
      <c r="MVX40" s="1466"/>
      <c r="MVY40" s="1466"/>
      <c r="MVZ40" s="1466"/>
      <c r="MWA40" s="1469"/>
      <c r="MWB40" s="1465"/>
      <c r="MWC40" s="1466"/>
      <c r="MWD40" s="1466"/>
      <c r="MWE40" s="1466"/>
      <c r="MWF40" s="1467"/>
      <c r="MWG40" s="1794"/>
      <c r="MWH40" s="1465"/>
      <c r="MWI40" s="1466"/>
      <c r="MWJ40" s="1466"/>
      <c r="MWK40" s="1466"/>
      <c r="MWL40" s="1467"/>
      <c r="MWM40" s="1468"/>
      <c r="MWN40" s="1466"/>
      <c r="MWO40" s="1466"/>
      <c r="MWP40" s="1466"/>
      <c r="MWQ40" s="1469"/>
      <c r="MWR40" s="1465"/>
      <c r="MWS40" s="1466"/>
      <c r="MWT40" s="1466"/>
      <c r="MWU40" s="1466"/>
      <c r="MWV40" s="1467"/>
      <c r="MWW40" s="1794"/>
      <c r="MWX40" s="1465"/>
      <c r="MWY40" s="1466"/>
      <c r="MWZ40" s="1466"/>
      <c r="MXA40" s="1466"/>
      <c r="MXB40" s="1467"/>
      <c r="MXC40" s="1468"/>
      <c r="MXD40" s="1466"/>
      <c r="MXE40" s="1466"/>
      <c r="MXF40" s="1466"/>
      <c r="MXG40" s="1469"/>
      <c r="MXH40" s="1465"/>
      <c r="MXI40" s="1466"/>
      <c r="MXJ40" s="1466"/>
      <c r="MXK40" s="1466"/>
      <c r="MXL40" s="1467"/>
      <c r="MXM40" s="1794"/>
      <c r="MXN40" s="1465"/>
      <c r="MXO40" s="1466"/>
      <c r="MXP40" s="1466"/>
      <c r="MXQ40" s="1466"/>
      <c r="MXR40" s="1467"/>
      <c r="MXS40" s="1468"/>
      <c r="MXT40" s="1466"/>
      <c r="MXU40" s="1466"/>
      <c r="MXV40" s="1466"/>
      <c r="MXW40" s="1469"/>
      <c r="MXX40" s="1465"/>
      <c r="MXY40" s="1466"/>
      <c r="MXZ40" s="1466"/>
      <c r="MYA40" s="1466"/>
      <c r="MYB40" s="1467"/>
      <c r="MYC40" s="1794"/>
      <c r="MYD40" s="1465"/>
      <c r="MYE40" s="1466"/>
      <c r="MYF40" s="1466"/>
      <c r="MYG40" s="1466"/>
      <c r="MYH40" s="1467"/>
      <c r="MYI40" s="1468"/>
      <c r="MYJ40" s="1466"/>
      <c r="MYK40" s="1466"/>
      <c r="MYL40" s="1466"/>
      <c r="MYM40" s="1469"/>
      <c r="MYN40" s="1465"/>
      <c r="MYO40" s="1466"/>
      <c r="MYP40" s="1466"/>
      <c r="MYQ40" s="1466"/>
      <c r="MYR40" s="1467"/>
      <c r="MYS40" s="1794"/>
      <c r="MYT40" s="1465"/>
      <c r="MYU40" s="1466"/>
      <c r="MYV40" s="1466"/>
      <c r="MYW40" s="1466"/>
      <c r="MYX40" s="1467"/>
      <c r="MYY40" s="1468"/>
      <c r="MYZ40" s="1466"/>
      <c r="MZA40" s="1466"/>
      <c r="MZB40" s="1466"/>
      <c r="MZC40" s="1469"/>
      <c r="MZD40" s="1465"/>
      <c r="MZE40" s="1466"/>
      <c r="MZF40" s="1466"/>
      <c r="MZG40" s="1466"/>
      <c r="MZH40" s="1467"/>
      <c r="MZI40" s="1794"/>
      <c r="MZJ40" s="1465"/>
      <c r="MZK40" s="1466"/>
      <c r="MZL40" s="1466"/>
      <c r="MZM40" s="1466"/>
      <c r="MZN40" s="1467"/>
      <c r="MZO40" s="1468"/>
      <c r="MZP40" s="1466"/>
      <c r="MZQ40" s="1466"/>
      <c r="MZR40" s="1466"/>
      <c r="MZS40" s="1469"/>
      <c r="MZT40" s="1465"/>
      <c r="MZU40" s="1466"/>
      <c r="MZV40" s="1466"/>
      <c r="MZW40" s="1466"/>
      <c r="MZX40" s="1467"/>
      <c r="MZY40" s="1794"/>
      <c r="MZZ40" s="1465"/>
      <c r="NAA40" s="1466"/>
      <c r="NAB40" s="1466"/>
      <c r="NAC40" s="1466"/>
      <c r="NAD40" s="1467"/>
      <c r="NAE40" s="1468"/>
      <c r="NAF40" s="1466"/>
      <c r="NAG40" s="1466"/>
      <c r="NAH40" s="1466"/>
      <c r="NAI40" s="1469"/>
      <c r="NAJ40" s="1465"/>
      <c r="NAK40" s="1466"/>
      <c r="NAL40" s="1466"/>
      <c r="NAM40" s="1466"/>
      <c r="NAN40" s="1467"/>
      <c r="NAO40" s="1794"/>
      <c r="NAP40" s="1465"/>
      <c r="NAQ40" s="1466"/>
      <c r="NAR40" s="1466"/>
      <c r="NAS40" s="1466"/>
      <c r="NAT40" s="1467"/>
      <c r="NAU40" s="1468"/>
      <c r="NAV40" s="1466"/>
      <c r="NAW40" s="1466"/>
      <c r="NAX40" s="1466"/>
      <c r="NAY40" s="1469"/>
      <c r="NAZ40" s="1465"/>
      <c r="NBA40" s="1466"/>
      <c r="NBB40" s="1466"/>
      <c r="NBC40" s="1466"/>
      <c r="NBD40" s="1467"/>
      <c r="NBE40" s="1794"/>
      <c r="NBF40" s="1465"/>
      <c r="NBG40" s="1466"/>
      <c r="NBH40" s="1466"/>
      <c r="NBI40" s="1466"/>
      <c r="NBJ40" s="1467"/>
      <c r="NBK40" s="1468"/>
      <c r="NBL40" s="1466"/>
      <c r="NBM40" s="1466"/>
      <c r="NBN40" s="1466"/>
      <c r="NBO40" s="1469"/>
      <c r="NBP40" s="1465"/>
      <c r="NBQ40" s="1466"/>
      <c r="NBR40" s="1466"/>
      <c r="NBS40" s="1466"/>
      <c r="NBT40" s="1467"/>
      <c r="NBU40" s="1794"/>
      <c r="NBV40" s="1465"/>
      <c r="NBW40" s="1466"/>
      <c r="NBX40" s="1466"/>
      <c r="NBY40" s="1466"/>
      <c r="NBZ40" s="1467"/>
      <c r="NCA40" s="1468"/>
      <c r="NCB40" s="1466"/>
      <c r="NCC40" s="1466"/>
      <c r="NCD40" s="1466"/>
      <c r="NCE40" s="1469"/>
      <c r="NCF40" s="1465"/>
      <c r="NCG40" s="1466"/>
      <c r="NCH40" s="1466"/>
      <c r="NCI40" s="1466"/>
      <c r="NCJ40" s="1467"/>
      <c r="NCK40" s="1794"/>
      <c r="NCL40" s="1465"/>
      <c r="NCM40" s="1466"/>
      <c r="NCN40" s="1466"/>
      <c r="NCO40" s="1466"/>
      <c r="NCP40" s="1467"/>
      <c r="NCQ40" s="1468"/>
      <c r="NCR40" s="1466"/>
      <c r="NCS40" s="1466"/>
      <c r="NCT40" s="1466"/>
      <c r="NCU40" s="1469"/>
      <c r="NCV40" s="1465"/>
      <c r="NCW40" s="1466"/>
      <c r="NCX40" s="1466"/>
      <c r="NCY40" s="1466"/>
      <c r="NCZ40" s="1467"/>
      <c r="NDA40" s="1794"/>
      <c r="NDB40" s="1465"/>
      <c r="NDC40" s="1466"/>
      <c r="NDD40" s="1466"/>
      <c r="NDE40" s="1466"/>
      <c r="NDF40" s="1467"/>
      <c r="NDG40" s="1468"/>
      <c r="NDH40" s="1466"/>
      <c r="NDI40" s="1466"/>
      <c r="NDJ40" s="1466"/>
      <c r="NDK40" s="1469"/>
      <c r="NDL40" s="1465"/>
      <c r="NDM40" s="1466"/>
      <c r="NDN40" s="1466"/>
      <c r="NDO40" s="1466"/>
      <c r="NDP40" s="1467"/>
      <c r="NDQ40" s="1794"/>
      <c r="NDR40" s="1465"/>
      <c r="NDS40" s="1466"/>
      <c r="NDT40" s="1466"/>
      <c r="NDU40" s="1466"/>
      <c r="NDV40" s="1467"/>
      <c r="NDW40" s="1468"/>
      <c r="NDX40" s="1466"/>
      <c r="NDY40" s="1466"/>
      <c r="NDZ40" s="1466"/>
      <c r="NEA40" s="1469"/>
      <c r="NEB40" s="1465"/>
      <c r="NEC40" s="1466"/>
      <c r="NED40" s="1466"/>
      <c r="NEE40" s="1466"/>
      <c r="NEF40" s="1467"/>
      <c r="NEG40" s="1794"/>
      <c r="NEH40" s="1465"/>
      <c r="NEI40" s="1466"/>
      <c r="NEJ40" s="1466"/>
      <c r="NEK40" s="1466"/>
      <c r="NEL40" s="1467"/>
      <c r="NEM40" s="1468"/>
      <c r="NEN40" s="1466"/>
      <c r="NEO40" s="1466"/>
      <c r="NEP40" s="1466"/>
      <c r="NEQ40" s="1469"/>
      <c r="NER40" s="1465"/>
      <c r="NES40" s="1466"/>
      <c r="NET40" s="1466"/>
      <c r="NEU40" s="1466"/>
      <c r="NEV40" s="1467"/>
      <c r="NEW40" s="1794"/>
      <c r="NEX40" s="1465"/>
      <c r="NEY40" s="1466"/>
      <c r="NEZ40" s="1466"/>
      <c r="NFA40" s="1466"/>
      <c r="NFB40" s="1467"/>
      <c r="NFC40" s="1468"/>
      <c r="NFD40" s="1466"/>
      <c r="NFE40" s="1466"/>
      <c r="NFF40" s="1466"/>
      <c r="NFG40" s="1469"/>
      <c r="NFH40" s="1465"/>
      <c r="NFI40" s="1466"/>
      <c r="NFJ40" s="1466"/>
      <c r="NFK40" s="1466"/>
      <c r="NFL40" s="1467"/>
      <c r="NFM40" s="1794"/>
      <c r="NFN40" s="1465"/>
      <c r="NFO40" s="1466"/>
      <c r="NFP40" s="1466"/>
      <c r="NFQ40" s="1466"/>
      <c r="NFR40" s="1467"/>
      <c r="NFS40" s="1468"/>
      <c r="NFT40" s="1466"/>
      <c r="NFU40" s="1466"/>
      <c r="NFV40" s="1466"/>
      <c r="NFW40" s="1469"/>
      <c r="NFX40" s="1465"/>
      <c r="NFY40" s="1466"/>
      <c r="NFZ40" s="1466"/>
      <c r="NGA40" s="1466"/>
      <c r="NGB40" s="1467"/>
      <c r="NGC40" s="1794"/>
      <c r="NGD40" s="1465"/>
      <c r="NGE40" s="1466"/>
      <c r="NGF40" s="1466"/>
      <c r="NGG40" s="1466"/>
      <c r="NGH40" s="1467"/>
      <c r="NGI40" s="1468"/>
      <c r="NGJ40" s="1466"/>
      <c r="NGK40" s="1466"/>
      <c r="NGL40" s="1466"/>
      <c r="NGM40" s="1469"/>
      <c r="NGN40" s="1465"/>
      <c r="NGO40" s="1466"/>
      <c r="NGP40" s="1466"/>
      <c r="NGQ40" s="1466"/>
      <c r="NGR40" s="1467"/>
      <c r="NGS40" s="1794"/>
      <c r="NGT40" s="1465"/>
      <c r="NGU40" s="1466"/>
      <c r="NGV40" s="1466"/>
      <c r="NGW40" s="1466"/>
      <c r="NGX40" s="1467"/>
      <c r="NGY40" s="1468"/>
      <c r="NGZ40" s="1466"/>
      <c r="NHA40" s="1466"/>
      <c r="NHB40" s="1466"/>
      <c r="NHC40" s="1469"/>
      <c r="NHD40" s="1465"/>
      <c r="NHE40" s="1466"/>
      <c r="NHF40" s="1466"/>
      <c r="NHG40" s="1466"/>
      <c r="NHH40" s="1467"/>
      <c r="NHI40" s="1794"/>
      <c r="NHJ40" s="1465"/>
      <c r="NHK40" s="1466"/>
      <c r="NHL40" s="1466"/>
      <c r="NHM40" s="1466"/>
      <c r="NHN40" s="1467"/>
      <c r="NHO40" s="1468"/>
      <c r="NHP40" s="1466"/>
      <c r="NHQ40" s="1466"/>
      <c r="NHR40" s="1466"/>
      <c r="NHS40" s="1469"/>
      <c r="NHT40" s="1465"/>
      <c r="NHU40" s="1466"/>
      <c r="NHV40" s="1466"/>
      <c r="NHW40" s="1466"/>
      <c r="NHX40" s="1467"/>
      <c r="NHY40" s="1794"/>
      <c r="NHZ40" s="1465"/>
      <c r="NIA40" s="1466"/>
      <c r="NIB40" s="1466"/>
      <c r="NIC40" s="1466"/>
      <c r="NID40" s="1467"/>
      <c r="NIE40" s="1468"/>
      <c r="NIF40" s="1466"/>
      <c r="NIG40" s="1466"/>
      <c r="NIH40" s="1466"/>
      <c r="NII40" s="1469"/>
      <c r="NIJ40" s="1465"/>
      <c r="NIK40" s="1466"/>
      <c r="NIL40" s="1466"/>
      <c r="NIM40" s="1466"/>
      <c r="NIN40" s="1467"/>
      <c r="NIO40" s="1794"/>
      <c r="NIP40" s="1465"/>
      <c r="NIQ40" s="1466"/>
      <c r="NIR40" s="1466"/>
      <c r="NIS40" s="1466"/>
      <c r="NIT40" s="1467"/>
      <c r="NIU40" s="1468"/>
      <c r="NIV40" s="1466"/>
      <c r="NIW40" s="1466"/>
      <c r="NIX40" s="1466"/>
      <c r="NIY40" s="1469"/>
      <c r="NIZ40" s="1465"/>
      <c r="NJA40" s="1466"/>
      <c r="NJB40" s="1466"/>
      <c r="NJC40" s="1466"/>
      <c r="NJD40" s="1467"/>
      <c r="NJE40" s="1794"/>
      <c r="NJF40" s="1465"/>
      <c r="NJG40" s="1466"/>
      <c r="NJH40" s="1466"/>
      <c r="NJI40" s="1466"/>
      <c r="NJJ40" s="1467"/>
      <c r="NJK40" s="1468"/>
      <c r="NJL40" s="1466"/>
      <c r="NJM40" s="1466"/>
      <c r="NJN40" s="1466"/>
      <c r="NJO40" s="1469"/>
      <c r="NJP40" s="1465"/>
      <c r="NJQ40" s="1466"/>
      <c r="NJR40" s="1466"/>
      <c r="NJS40" s="1466"/>
      <c r="NJT40" s="1467"/>
      <c r="NJU40" s="1794"/>
      <c r="NJV40" s="1465"/>
      <c r="NJW40" s="1466"/>
      <c r="NJX40" s="1466"/>
      <c r="NJY40" s="1466"/>
      <c r="NJZ40" s="1467"/>
      <c r="NKA40" s="1468"/>
      <c r="NKB40" s="1466"/>
      <c r="NKC40" s="1466"/>
      <c r="NKD40" s="1466"/>
      <c r="NKE40" s="1469"/>
      <c r="NKF40" s="1465"/>
      <c r="NKG40" s="1466"/>
      <c r="NKH40" s="1466"/>
      <c r="NKI40" s="1466"/>
      <c r="NKJ40" s="1467"/>
      <c r="NKK40" s="1794"/>
      <c r="NKL40" s="1465"/>
      <c r="NKM40" s="1466"/>
      <c r="NKN40" s="1466"/>
      <c r="NKO40" s="1466"/>
      <c r="NKP40" s="1467"/>
      <c r="NKQ40" s="1468"/>
      <c r="NKR40" s="1466"/>
      <c r="NKS40" s="1466"/>
      <c r="NKT40" s="1466"/>
      <c r="NKU40" s="1469"/>
      <c r="NKV40" s="1465"/>
      <c r="NKW40" s="1466"/>
      <c r="NKX40" s="1466"/>
      <c r="NKY40" s="1466"/>
      <c r="NKZ40" s="1467"/>
      <c r="NLA40" s="1794"/>
      <c r="NLB40" s="1465"/>
      <c r="NLC40" s="1466"/>
      <c r="NLD40" s="1466"/>
      <c r="NLE40" s="1466"/>
      <c r="NLF40" s="1467"/>
      <c r="NLG40" s="1468"/>
      <c r="NLH40" s="1466"/>
      <c r="NLI40" s="1466"/>
      <c r="NLJ40" s="1466"/>
      <c r="NLK40" s="1469"/>
      <c r="NLL40" s="1465"/>
      <c r="NLM40" s="1466"/>
      <c r="NLN40" s="1466"/>
      <c r="NLO40" s="1466"/>
      <c r="NLP40" s="1467"/>
      <c r="NLQ40" s="1794"/>
      <c r="NLR40" s="1465"/>
      <c r="NLS40" s="1466"/>
      <c r="NLT40" s="1466"/>
      <c r="NLU40" s="1466"/>
      <c r="NLV40" s="1467"/>
      <c r="NLW40" s="1468"/>
      <c r="NLX40" s="1466"/>
      <c r="NLY40" s="1466"/>
      <c r="NLZ40" s="1466"/>
      <c r="NMA40" s="1469"/>
      <c r="NMB40" s="1465"/>
      <c r="NMC40" s="1466"/>
      <c r="NMD40" s="1466"/>
      <c r="NME40" s="1466"/>
      <c r="NMF40" s="1467"/>
      <c r="NMG40" s="1794"/>
      <c r="NMH40" s="1465"/>
      <c r="NMI40" s="1466"/>
      <c r="NMJ40" s="1466"/>
      <c r="NMK40" s="1466"/>
      <c r="NML40" s="1467"/>
      <c r="NMM40" s="1468"/>
      <c r="NMN40" s="1466"/>
      <c r="NMO40" s="1466"/>
      <c r="NMP40" s="1466"/>
      <c r="NMQ40" s="1469"/>
      <c r="NMR40" s="1465"/>
      <c r="NMS40" s="1466"/>
      <c r="NMT40" s="1466"/>
      <c r="NMU40" s="1466"/>
      <c r="NMV40" s="1467"/>
      <c r="NMW40" s="1794"/>
      <c r="NMX40" s="1465"/>
      <c r="NMY40" s="1466"/>
      <c r="NMZ40" s="1466"/>
      <c r="NNA40" s="1466"/>
      <c r="NNB40" s="1467"/>
      <c r="NNC40" s="1468"/>
      <c r="NND40" s="1466"/>
      <c r="NNE40" s="1466"/>
      <c r="NNF40" s="1466"/>
      <c r="NNG40" s="1469"/>
      <c r="NNH40" s="1465"/>
      <c r="NNI40" s="1466"/>
      <c r="NNJ40" s="1466"/>
      <c r="NNK40" s="1466"/>
      <c r="NNL40" s="1467"/>
      <c r="NNM40" s="1794"/>
      <c r="NNN40" s="1465"/>
      <c r="NNO40" s="1466"/>
      <c r="NNP40" s="1466"/>
      <c r="NNQ40" s="1466"/>
      <c r="NNR40" s="1467"/>
      <c r="NNS40" s="1468"/>
      <c r="NNT40" s="1466"/>
      <c r="NNU40" s="1466"/>
      <c r="NNV40" s="1466"/>
      <c r="NNW40" s="1469"/>
      <c r="NNX40" s="1465"/>
      <c r="NNY40" s="1466"/>
      <c r="NNZ40" s="1466"/>
      <c r="NOA40" s="1466"/>
      <c r="NOB40" s="1467"/>
      <c r="NOC40" s="1794"/>
      <c r="NOD40" s="1465"/>
      <c r="NOE40" s="1466"/>
      <c r="NOF40" s="1466"/>
      <c r="NOG40" s="1466"/>
      <c r="NOH40" s="1467"/>
      <c r="NOI40" s="1468"/>
      <c r="NOJ40" s="1466"/>
      <c r="NOK40" s="1466"/>
      <c r="NOL40" s="1466"/>
      <c r="NOM40" s="1469"/>
      <c r="NON40" s="1465"/>
      <c r="NOO40" s="1466"/>
      <c r="NOP40" s="1466"/>
      <c r="NOQ40" s="1466"/>
      <c r="NOR40" s="1467"/>
      <c r="NOS40" s="1794"/>
      <c r="NOT40" s="1465"/>
      <c r="NOU40" s="1466"/>
      <c r="NOV40" s="1466"/>
      <c r="NOW40" s="1466"/>
      <c r="NOX40" s="1467"/>
      <c r="NOY40" s="1468"/>
      <c r="NOZ40" s="1466"/>
      <c r="NPA40" s="1466"/>
      <c r="NPB40" s="1466"/>
      <c r="NPC40" s="1469"/>
      <c r="NPD40" s="1465"/>
      <c r="NPE40" s="1466"/>
      <c r="NPF40" s="1466"/>
      <c r="NPG40" s="1466"/>
      <c r="NPH40" s="1467"/>
      <c r="NPI40" s="1794"/>
      <c r="NPJ40" s="1465"/>
      <c r="NPK40" s="1466"/>
      <c r="NPL40" s="1466"/>
      <c r="NPM40" s="1466"/>
      <c r="NPN40" s="1467"/>
      <c r="NPO40" s="1468"/>
      <c r="NPP40" s="1466"/>
      <c r="NPQ40" s="1466"/>
      <c r="NPR40" s="1466"/>
      <c r="NPS40" s="1469"/>
      <c r="NPT40" s="1465"/>
      <c r="NPU40" s="1466"/>
      <c r="NPV40" s="1466"/>
      <c r="NPW40" s="1466"/>
      <c r="NPX40" s="1467"/>
      <c r="NPY40" s="1794"/>
      <c r="NPZ40" s="1465"/>
      <c r="NQA40" s="1466"/>
      <c r="NQB40" s="1466"/>
      <c r="NQC40" s="1466"/>
      <c r="NQD40" s="1467"/>
      <c r="NQE40" s="1468"/>
      <c r="NQF40" s="1466"/>
      <c r="NQG40" s="1466"/>
      <c r="NQH40" s="1466"/>
      <c r="NQI40" s="1469"/>
      <c r="NQJ40" s="1465"/>
      <c r="NQK40" s="1466"/>
      <c r="NQL40" s="1466"/>
      <c r="NQM40" s="1466"/>
      <c r="NQN40" s="1467"/>
      <c r="NQO40" s="1794"/>
      <c r="NQP40" s="1465"/>
      <c r="NQQ40" s="1466"/>
      <c r="NQR40" s="1466"/>
      <c r="NQS40" s="1466"/>
      <c r="NQT40" s="1467"/>
      <c r="NQU40" s="1468"/>
      <c r="NQV40" s="1466"/>
      <c r="NQW40" s="1466"/>
      <c r="NQX40" s="1466"/>
      <c r="NQY40" s="1469"/>
      <c r="NQZ40" s="1465"/>
      <c r="NRA40" s="1466"/>
      <c r="NRB40" s="1466"/>
      <c r="NRC40" s="1466"/>
      <c r="NRD40" s="1467"/>
      <c r="NRE40" s="1794"/>
      <c r="NRF40" s="1465"/>
      <c r="NRG40" s="1466"/>
      <c r="NRH40" s="1466"/>
      <c r="NRI40" s="1466"/>
      <c r="NRJ40" s="1467"/>
      <c r="NRK40" s="1468"/>
      <c r="NRL40" s="1466"/>
      <c r="NRM40" s="1466"/>
      <c r="NRN40" s="1466"/>
      <c r="NRO40" s="1469"/>
      <c r="NRP40" s="1465"/>
      <c r="NRQ40" s="1466"/>
      <c r="NRR40" s="1466"/>
      <c r="NRS40" s="1466"/>
      <c r="NRT40" s="1467"/>
      <c r="NRU40" s="1794"/>
      <c r="NRV40" s="1465"/>
      <c r="NRW40" s="1466"/>
      <c r="NRX40" s="1466"/>
      <c r="NRY40" s="1466"/>
      <c r="NRZ40" s="1467"/>
      <c r="NSA40" s="1468"/>
      <c r="NSB40" s="1466"/>
      <c r="NSC40" s="1466"/>
      <c r="NSD40" s="1466"/>
      <c r="NSE40" s="1469"/>
      <c r="NSF40" s="1465"/>
      <c r="NSG40" s="1466"/>
      <c r="NSH40" s="1466"/>
      <c r="NSI40" s="1466"/>
      <c r="NSJ40" s="1467"/>
      <c r="NSK40" s="1794"/>
      <c r="NSL40" s="1465"/>
      <c r="NSM40" s="1466"/>
      <c r="NSN40" s="1466"/>
      <c r="NSO40" s="1466"/>
      <c r="NSP40" s="1467"/>
      <c r="NSQ40" s="1468"/>
      <c r="NSR40" s="1466"/>
      <c r="NSS40" s="1466"/>
      <c r="NST40" s="1466"/>
      <c r="NSU40" s="1469"/>
      <c r="NSV40" s="1465"/>
      <c r="NSW40" s="1466"/>
      <c r="NSX40" s="1466"/>
      <c r="NSY40" s="1466"/>
      <c r="NSZ40" s="1467"/>
      <c r="NTA40" s="1794"/>
      <c r="NTB40" s="1465"/>
      <c r="NTC40" s="1466"/>
      <c r="NTD40" s="1466"/>
      <c r="NTE40" s="1466"/>
      <c r="NTF40" s="1467"/>
      <c r="NTG40" s="1468"/>
      <c r="NTH40" s="1466"/>
      <c r="NTI40" s="1466"/>
      <c r="NTJ40" s="1466"/>
      <c r="NTK40" s="1469"/>
      <c r="NTL40" s="1465"/>
      <c r="NTM40" s="1466"/>
      <c r="NTN40" s="1466"/>
      <c r="NTO40" s="1466"/>
      <c r="NTP40" s="1467"/>
      <c r="NTQ40" s="1794"/>
      <c r="NTR40" s="1465"/>
      <c r="NTS40" s="1466"/>
      <c r="NTT40" s="1466"/>
      <c r="NTU40" s="1466"/>
      <c r="NTV40" s="1467"/>
      <c r="NTW40" s="1468"/>
      <c r="NTX40" s="1466"/>
      <c r="NTY40" s="1466"/>
      <c r="NTZ40" s="1466"/>
      <c r="NUA40" s="1469"/>
      <c r="NUB40" s="1465"/>
      <c r="NUC40" s="1466"/>
      <c r="NUD40" s="1466"/>
      <c r="NUE40" s="1466"/>
      <c r="NUF40" s="1467"/>
      <c r="NUG40" s="1794"/>
      <c r="NUH40" s="1465"/>
      <c r="NUI40" s="1466"/>
      <c r="NUJ40" s="1466"/>
      <c r="NUK40" s="1466"/>
      <c r="NUL40" s="1467"/>
      <c r="NUM40" s="1468"/>
      <c r="NUN40" s="1466"/>
      <c r="NUO40" s="1466"/>
      <c r="NUP40" s="1466"/>
      <c r="NUQ40" s="1469"/>
      <c r="NUR40" s="1465"/>
      <c r="NUS40" s="1466"/>
      <c r="NUT40" s="1466"/>
      <c r="NUU40" s="1466"/>
      <c r="NUV40" s="1467"/>
      <c r="NUW40" s="1794"/>
      <c r="NUX40" s="1465"/>
      <c r="NUY40" s="1466"/>
      <c r="NUZ40" s="1466"/>
      <c r="NVA40" s="1466"/>
      <c r="NVB40" s="1467"/>
      <c r="NVC40" s="1468"/>
      <c r="NVD40" s="1466"/>
      <c r="NVE40" s="1466"/>
      <c r="NVF40" s="1466"/>
      <c r="NVG40" s="1469"/>
      <c r="NVH40" s="1465"/>
      <c r="NVI40" s="1466"/>
      <c r="NVJ40" s="1466"/>
      <c r="NVK40" s="1466"/>
      <c r="NVL40" s="1467"/>
      <c r="NVM40" s="1794"/>
      <c r="NVN40" s="1465"/>
      <c r="NVO40" s="1466"/>
      <c r="NVP40" s="1466"/>
      <c r="NVQ40" s="1466"/>
      <c r="NVR40" s="1467"/>
      <c r="NVS40" s="1468"/>
      <c r="NVT40" s="1466"/>
      <c r="NVU40" s="1466"/>
      <c r="NVV40" s="1466"/>
      <c r="NVW40" s="1469"/>
      <c r="NVX40" s="1465"/>
      <c r="NVY40" s="1466"/>
      <c r="NVZ40" s="1466"/>
      <c r="NWA40" s="1466"/>
      <c r="NWB40" s="1467"/>
      <c r="NWC40" s="1794"/>
      <c r="NWD40" s="1465"/>
      <c r="NWE40" s="1466"/>
      <c r="NWF40" s="1466"/>
      <c r="NWG40" s="1466"/>
      <c r="NWH40" s="1467"/>
      <c r="NWI40" s="1468"/>
      <c r="NWJ40" s="1466"/>
      <c r="NWK40" s="1466"/>
      <c r="NWL40" s="1466"/>
      <c r="NWM40" s="1469"/>
      <c r="NWN40" s="1465"/>
      <c r="NWO40" s="1466"/>
      <c r="NWP40" s="1466"/>
      <c r="NWQ40" s="1466"/>
      <c r="NWR40" s="1467"/>
      <c r="NWS40" s="1794"/>
      <c r="NWT40" s="1465"/>
      <c r="NWU40" s="1466"/>
      <c r="NWV40" s="1466"/>
      <c r="NWW40" s="1466"/>
      <c r="NWX40" s="1467"/>
      <c r="NWY40" s="1468"/>
      <c r="NWZ40" s="1466"/>
      <c r="NXA40" s="1466"/>
      <c r="NXB40" s="1466"/>
      <c r="NXC40" s="1469"/>
      <c r="NXD40" s="1465"/>
      <c r="NXE40" s="1466"/>
      <c r="NXF40" s="1466"/>
      <c r="NXG40" s="1466"/>
      <c r="NXH40" s="1467"/>
      <c r="NXI40" s="1794"/>
      <c r="NXJ40" s="1465"/>
      <c r="NXK40" s="1466"/>
      <c r="NXL40" s="1466"/>
      <c r="NXM40" s="1466"/>
      <c r="NXN40" s="1467"/>
      <c r="NXO40" s="1468"/>
      <c r="NXP40" s="1466"/>
      <c r="NXQ40" s="1466"/>
      <c r="NXR40" s="1466"/>
      <c r="NXS40" s="1469"/>
      <c r="NXT40" s="1465"/>
      <c r="NXU40" s="1466"/>
      <c r="NXV40" s="1466"/>
      <c r="NXW40" s="1466"/>
      <c r="NXX40" s="1467"/>
      <c r="NXY40" s="1794"/>
      <c r="NXZ40" s="1465"/>
      <c r="NYA40" s="1466"/>
      <c r="NYB40" s="1466"/>
      <c r="NYC40" s="1466"/>
      <c r="NYD40" s="1467"/>
      <c r="NYE40" s="1468"/>
      <c r="NYF40" s="1466"/>
      <c r="NYG40" s="1466"/>
      <c r="NYH40" s="1466"/>
      <c r="NYI40" s="1469"/>
      <c r="NYJ40" s="1465"/>
      <c r="NYK40" s="1466"/>
      <c r="NYL40" s="1466"/>
      <c r="NYM40" s="1466"/>
      <c r="NYN40" s="1467"/>
      <c r="NYO40" s="1794"/>
      <c r="NYP40" s="1465"/>
      <c r="NYQ40" s="1466"/>
      <c r="NYR40" s="1466"/>
      <c r="NYS40" s="1466"/>
      <c r="NYT40" s="1467"/>
      <c r="NYU40" s="1468"/>
      <c r="NYV40" s="1466"/>
      <c r="NYW40" s="1466"/>
      <c r="NYX40" s="1466"/>
      <c r="NYY40" s="1469"/>
      <c r="NYZ40" s="1465"/>
      <c r="NZA40" s="1466"/>
      <c r="NZB40" s="1466"/>
      <c r="NZC40" s="1466"/>
      <c r="NZD40" s="1467"/>
      <c r="NZE40" s="1794"/>
      <c r="NZF40" s="1465"/>
      <c r="NZG40" s="1466"/>
      <c r="NZH40" s="1466"/>
      <c r="NZI40" s="1466"/>
      <c r="NZJ40" s="1467"/>
      <c r="NZK40" s="1468"/>
      <c r="NZL40" s="1466"/>
      <c r="NZM40" s="1466"/>
      <c r="NZN40" s="1466"/>
      <c r="NZO40" s="1469"/>
      <c r="NZP40" s="1465"/>
      <c r="NZQ40" s="1466"/>
      <c r="NZR40" s="1466"/>
      <c r="NZS40" s="1466"/>
      <c r="NZT40" s="1467"/>
      <c r="NZU40" s="1794"/>
      <c r="NZV40" s="1465"/>
      <c r="NZW40" s="1466"/>
      <c r="NZX40" s="1466"/>
      <c r="NZY40" s="1466"/>
      <c r="NZZ40" s="1467"/>
      <c r="OAA40" s="1468"/>
      <c r="OAB40" s="1466"/>
      <c r="OAC40" s="1466"/>
      <c r="OAD40" s="1466"/>
      <c r="OAE40" s="1469"/>
      <c r="OAF40" s="1465"/>
      <c r="OAG40" s="1466"/>
      <c r="OAH40" s="1466"/>
      <c r="OAI40" s="1466"/>
      <c r="OAJ40" s="1467"/>
      <c r="OAK40" s="1794"/>
      <c r="OAL40" s="1465"/>
      <c r="OAM40" s="1466"/>
      <c r="OAN40" s="1466"/>
      <c r="OAO40" s="1466"/>
      <c r="OAP40" s="1467"/>
      <c r="OAQ40" s="1468"/>
      <c r="OAR40" s="1466"/>
      <c r="OAS40" s="1466"/>
      <c r="OAT40" s="1466"/>
      <c r="OAU40" s="1469"/>
      <c r="OAV40" s="1465"/>
      <c r="OAW40" s="1466"/>
      <c r="OAX40" s="1466"/>
      <c r="OAY40" s="1466"/>
      <c r="OAZ40" s="1467"/>
      <c r="OBA40" s="1794"/>
      <c r="OBB40" s="1465"/>
      <c r="OBC40" s="1466"/>
      <c r="OBD40" s="1466"/>
      <c r="OBE40" s="1466"/>
      <c r="OBF40" s="1467"/>
      <c r="OBG40" s="1468"/>
      <c r="OBH40" s="1466"/>
      <c r="OBI40" s="1466"/>
      <c r="OBJ40" s="1466"/>
      <c r="OBK40" s="1469"/>
      <c r="OBL40" s="1465"/>
      <c r="OBM40" s="1466"/>
      <c r="OBN40" s="1466"/>
      <c r="OBO40" s="1466"/>
      <c r="OBP40" s="1467"/>
      <c r="OBQ40" s="1794"/>
      <c r="OBR40" s="1465"/>
      <c r="OBS40" s="1466"/>
      <c r="OBT40" s="1466"/>
      <c r="OBU40" s="1466"/>
      <c r="OBV40" s="1467"/>
      <c r="OBW40" s="1468"/>
      <c r="OBX40" s="1466"/>
      <c r="OBY40" s="1466"/>
      <c r="OBZ40" s="1466"/>
      <c r="OCA40" s="1469"/>
      <c r="OCB40" s="1465"/>
      <c r="OCC40" s="1466"/>
      <c r="OCD40" s="1466"/>
      <c r="OCE40" s="1466"/>
      <c r="OCF40" s="1467"/>
      <c r="OCG40" s="1794"/>
      <c r="OCH40" s="1465"/>
      <c r="OCI40" s="1466"/>
      <c r="OCJ40" s="1466"/>
      <c r="OCK40" s="1466"/>
      <c r="OCL40" s="1467"/>
      <c r="OCM40" s="1468"/>
      <c r="OCN40" s="1466"/>
      <c r="OCO40" s="1466"/>
      <c r="OCP40" s="1466"/>
      <c r="OCQ40" s="1469"/>
      <c r="OCR40" s="1465"/>
      <c r="OCS40" s="1466"/>
      <c r="OCT40" s="1466"/>
      <c r="OCU40" s="1466"/>
      <c r="OCV40" s="1467"/>
      <c r="OCW40" s="1794"/>
      <c r="OCX40" s="1465"/>
      <c r="OCY40" s="1466"/>
      <c r="OCZ40" s="1466"/>
      <c r="ODA40" s="1466"/>
      <c r="ODB40" s="1467"/>
      <c r="ODC40" s="1468"/>
      <c r="ODD40" s="1466"/>
      <c r="ODE40" s="1466"/>
      <c r="ODF40" s="1466"/>
      <c r="ODG40" s="1469"/>
      <c r="ODH40" s="1465"/>
      <c r="ODI40" s="1466"/>
      <c r="ODJ40" s="1466"/>
      <c r="ODK40" s="1466"/>
      <c r="ODL40" s="1467"/>
      <c r="ODM40" s="1794"/>
      <c r="ODN40" s="1465"/>
      <c r="ODO40" s="1466"/>
      <c r="ODP40" s="1466"/>
      <c r="ODQ40" s="1466"/>
      <c r="ODR40" s="1467"/>
      <c r="ODS40" s="1468"/>
      <c r="ODT40" s="1466"/>
      <c r="ODU40" s="1466"/>
      <c r="ODV40" s="1466"/>
      <c r="ODW40" s="1469"/>
      <c r="ODX40" s="1465"/>
      <c r="ODY40" s="1466"/>
      <c r="ODZ40" s="1466"/>
      <c r="OEA40" s="1466"/>
      <c r="OEB40" s="1467"/>
      <c r="OEC40" s="1794"/>
      <c r="OED40" s="1465"/>
      <c r="OEE40" s="1466"/>
      <c r="OEF40" s="1466"/>
      <c r="OEG40" s="1466"/>
      <c r="OEH40" s="1467"/>
      <c r="OEI40" s="1468"/>
      <c r="OEJ40" s="1466"/>
      <c r="OEK40" s="1466"/>
      <c r="OEL40" s="1466"/>
      <c r="OEM40" s="1469"/>
      <c r="OEN40" s="1465"/>
      <c r="OEO40" s="1466"/>
      <c r="OEP40" s="1466"/>
      <c r="OEQ40" s="1466"/>
      <c r="OER40" s="1467"/>
      <c r="OES40" s="1794"/>
      <c r="OET40" s="1465"/>
      <c r="OEU40" s="1466"/>
      <c r="OEV40" s="1466"/>
      <c r="OEW40" s="1466"/>
      <c r="OEX40" s="1467"/>
      <c r="OEY40" s="1468"/>
      <c r="OEZ40" s="1466"/>
      <c r="OFA40" s="1466"/>
      <c r="OFB40" s="1466"/>
      <c r="OFC40" s="1469"/>
      <c r="OFD40" s="1465"/>
      <c r="OFE40" s="1466"/>
      <c r="OFF40" s="1466"/>
      <c r="OFG40" s="1466"/>
      <c r="OFH40" s="1467"/>
      <c r="OFI40" s="1794"/>
      <c r="OFJ40" s="1465"/>
      <c r="OFK40" s="1466"/>
      <c r="OFL40" s="1466"/>
      <c r="OFM40" s="1466"/>
      <c r="OFN40" s="1467"/>
      <c r="OFO40" s="1468"/>
      <c r="OFP40" s="1466"/>
      <c r="OFQ40" s="1466"/>
      <c r="OFR40" s="1466"/>
      <c r="OFS40" s="1469"/>
      <c r="OFT40" s="1465"/>
      <c r="OFU40" s="1466"/>
      <c r="OFV40" s="1466"/>
      <c r="OFW40" s="1466"/>
      <c r="OFX40" s="1467"/>
      <c r="OFY40" s="1794"/>
      <c r="OFZ40" s="1465"/>
      <c r="OGA40" s="1466"/>
      <c r="OGB40" s="1466"/>
      <c r="OGC40" s="1466"/>
      <c r="OGD40" s="1467"/>
      <c r="OGE40" s="1468"/>
      <c r="OGF40" s="1466"/>
      <c r="OGG40" s="1466"/>
      <c r="OGH40" s="1466"/>
      <c r="OGI40" s="1469"/>
      <c r="OGJ40" s="1465"/>
      <c r="OGK40" s="1466"/>
      <c r="OGL40" s="1466"/>
      <c r="OGM40" s="1466"/>
      <c r="OGN40" s="1467"/>
      <c r="OGO40" s="1794"/>
      <c r="OGP40" s="1465"/>
      <c r="OGQ40" s="1466"/>
      <c r="OGR40" s="1466"/>
      <c r="OGS40" s="1466"/>
      <c r="OGT40" s="1467"/>
      <c r="OGU40" s="1468"/>
      <c r="OGV40" s="1466"/>
      <c r="OGW40" s="1466"/>
      <c r="OGX40" s="1466"/>
      <c r="OGY40" s="1469"/>
      <c r="OGZ40" s="1465"/>
      <c r="OHA40" s="1466"/>
      <c r="OHB40" s="1466"/>
      <c r="OHC40" s="1466"/>
      <c r="OHD40" s="1467"/>
      <c r="OHE40" s="1794"/>
      <c r="OHF40" s="1465"/>
      <c r="OHG40" s="1466"/>
      <c r="OHH40" s="1466"/>
      <c r="OHI40" s="1466"/>
      <c r="OHJ40" s="1467"/>
      <c r="OHK40" s="1468"/>
      <c r="OHL40" s="1466"/>
      <c r="OHM40" s="1466"/>
      <c r="OHN40" s="1466"/>
      <c r="OHO40" s="1469"/>
      <c r="OHP40" s="1465"/>
      <c r="OHQ40" s="1466"/>
      <c r="OHR40" s="1466"/>
      <c r="OHS40" s="1466"/>
      <c r="OHT40" s="1467"/>
      <c r="OHU40" s="1794"/>
      <c r="OHV40" s="1465"/>
      <c r="OHW40" s="1466"/>
      <c r="OHX40" s="1466"/>
      <c r="OHY40" s="1466"/>
      <c r="OHZ40" s="1467"/>
      <c r="OIA40" s="1468"/>
      <c r="OIB40" s="1466"/>
      <c r="OIC40" s="1466"/>
      <c r="OID40" s="1466"/>
      <c r="OIE40" s="1469"/>
      <c r="OIF40" s="1465"/>
      <c r="OIG40" s="1466"/>
      <c r="OIH40" s="1466"/>
      <c r="OII40" s="1466"/>
      <c r="OIJ40" s="1467"/>
      <c r="OIK40" s="1794"/>
      <c r="OIL40" s="1465"/>
      <c r="OIM40" s="1466"/>
      <c r="OIN40" s="1466"/>
      <c r="OIO40" s="1466"/>
      <c r="OIP40" s="1467"/>
      <c r="OIQ40" s="1468"/>
      <c r="OIR40" s="1466"/>
      <c r="OIS40" s="1466"/>
      <c r="OIT40" s="1466"/>
      <c r="OIU40" s="1469"/>
      <c r="OIV40" s="1465"/>
      <c r="OIW40" s="1466"/>
      <c r="OIX40" s="1466"/>
      <c r="OIY40" s="1466"/>
      <c r="OIZ40" s="1467"/>
      <c r="OJA40" s="1794"/>
      <c r="OJB40" s="1465"/>
      <c r="OJC40" s="1466"/>
      <c r="OJD40" s="1466"/>
      <c r="OJE40" s="1466"/>
      <c r="OJF40" s="1467"/>
      <c r="OJG40" s="1468"/>
      <c r="OJH40" s="1466"/>
      <c r="OJI40" s="1466"/>
      <c r="OJJ40" s="1466"/>
      <c r="OJK40" s="1469"/>
      <c r="OJL40" s="1465"/>
      <c r="OJM40" s="1466"/>
      <c r="OJN40" s="1466"/>
      <c r="OJO40" s="1466"/>
      <c r="OJP40" s="1467"/>
      <c r="OJQ40" s="1794"/>
      <c r="OJR40" s="1465"/>
      <c r="OJS40" s="1466"/>
      <c r="OJT40" s="1466"/>
      <c r="OJU40" s="1466"/>
      <c r="OJV40" s="1467"/>
      <c r="OJW40" s="1468"/>
      <c r="OJX40" s="1466"/>
      <c r="OJY40" s="1466"/>
      <c r="OJZ40" s="1466"/>
      <c r="OKA40" s="1469"/>
      <c r="OKB40" s="1465"/>
      <c r="OKC40" s="1466"/>
      <c r="OKD40" s="1466"/>
      <c r="OKE40" s="1466"/>
      <c r="OKF40" s="1467"/>
      <c r="OKG40" s="1794"/>
      <c r="OKH40" s="1465"/>
      <c r="OKI40" s="1466"/>
      <c r="OKJ40" s="1466"/>
      <c r="OKK40" s="1466"/>
      <c r="OKL40" s="1467"/>
      <c r="OKM40" s="1468"/>
      <c r="OKN40" s="1466"/>
      <c r="OKO40" s="1466"/>
      <c r="OKP40" s="1466"/>
      <c r="OKQ40" s="1469"/>
      <c r="OKR40" s="1465"/>
      <c r="OKS40" s="1466"/>
      <c r="OKT40" s="1466"/>
      <c r="OKU40" s="1466"/>
      <c r="OKV40" s="1467"/>
      <c r="OKW40" s="1794"/>
      <c r="OKX40" s="1465"/>
      <c r="OKY40" s="1466"/>
      <c r="OKZ40" s="1466"/>
      <c r="OLA40" s="1466"/>
      <c r="OLB40" s="1467"/>
      <c r="OLC40" s="1468"/>
      <c r="OLD40" s="1466"/>
      <c r="OLE40" s="1466"/>
      <c r="OLF40" s="1466"/>
      <c r="OLG40" s="1469"/>
      <c r="OLH40" s="1465"/>
      <c r="OLI40" s="1466"/>
      <c r="OLJ40" s="1466"/>
      <c r="OLK40" s="1466"/>
      <c r="OLL40" s="1467"/>
      <c r="OLM40" s="1794"/>
      <c r="OLN40" s="1465"/>
      <c r="OLO40" s="1466"/>
      <c r="OLP40" s="1466"/>
      <c r="OLQ40" s="1466"/>
      <c r="OLR40" s="1467"/>
      <c r="OLS40" s="1468"/>
      <c r="OLT40" s="1466"/>
      <c r="OLU40" s="1466"/>
      <c r="OLV40" s="1466"/>
      <c r="OLW40" s="1469"/>
      <c r="OLX40" s="1465"/>
      <c r="OLY40" s="1466"/>
      <c r="OLZ40" s="1466"/>
      <c r="OMA40" s="1466"/>
      <c r="OMB40" s="1467"/>
      <c r="OMC40" s="1794"/>
      <c r="OMD40" s="1465"/>
      <c r="OME40" s="1466"/>
      <c r="OMF40" s="1466"/>
      <c r="OMG40" s="1466"/>
      <c r="OMH40" s="1467"/>
      <c r="OMI40" s="1468"/>
      <c r="OMJ40" s="1466"/>
      <c r="OMK40" s="1466"/>
      <c r="OML40" s="1466"/>
      <c r="OMM40" s="1469"/>
      <c r="OMN40" s="1465"/>
      <c r="OMO40" s="1466"/>
      <c r="OMP40" s="1466"/>
      <c r="OMQ40" s="1466"/>
      <c r="OMR40" s="1467"/>
      <c r="OMS40" s="1794"/>
      <c r="OMT40" s="1465"/>
      <c r="OMU40" s="1466"/>
      <c r="OMV40" s="1466"/>
      <c r="OMW40" s="1466"/>
      <c r="OMX40" s="1467"/>
      <c r="OMY40" s="1468"/>
      <c r="OMZ40" s="1466"/>
      <c r="ONA40" s="1466"/>
      <c r="ONB40" s="1466"/>
      <c r="ONC40" s="1469"/>
      <c r="OND40" s="1465"/>
      <c r="ONE40" s="1466"/>
      <c r="ONF40" s="1466"/>
      <c r="ONG40" s="1466"/>
      <c r="ONH40" s="1467"/>
      <c r="ONI40" s="1794"/>
      <c r="ONJ40" s="1465"/>
      <c r="ONK40" s="1466"/>
      <c r="ONL40" s="1466"/>
      <c r="ONM40" s="1466"/>
      <c r="ONN40" s="1467"/>
      <c r="ONO40" s="1468"/>
      <c r="ONP40" s="1466"/>
      <c r="ONQ40" s="1466"/>
      <c r="ONR40" s="1466"/>
      <c r="ONS40" s="1469"/>
      <c r="ONT40" s="1465"/>
      <c r="ONU40" s="1466"/>
      <c r="ONV40" s="1466"/>
      <c r="ONW40" s="1466"/>
      <c r="ONX40" s="1467"/>
      <c r="ONY40" s="1794"/>
      <c r="ONZ40" s="1465"/>
      <c r="OOA40" s="1466"/>
      <c r="OOB40" s="1466"/>
      <c r="OOC40" s="1466"/>
      <c r="OOD40" s="1467"/>
      <c r="OOE40" s="1468"/>
      <c r="OOF40" s="1466"/>
      <c r="OOG40" s="1466"/>
      <c r="OOH40" s="1466"/>
      <c r="OOI40" s="1469"/>
      <c r="OOJ40" s="1465"/>
      <c r="OOK40" s="1466"/>
      <c r="OOL40" s="1466"/>
      <c r="OOM40" s="1466"/>
      <c r="OON40" s="1467"/>
      <c r="OOO40" s="1794"/>
      <c r="OOP40" s="1465"/>
      <c r="OOQ40" s="1466"/>
      <c r="OOR40" s="1466"/>
      <c r="OOS40" s="1466"/>
      <c r="OOT40" s="1467"/>
      <c r="OOU40" s="1468"/>
      <c r="OOV40" s="1466"/>
      <c r="OOW40" s="1466"/>
      <c r="OOX40" s="1466"/>
      <c r="OOY40" s="1469"/>
      <c r="OOZ40" s="1465"/>
      <c r="OPA40" s="1466"/>
      <c r="OPB40" s="1466"/>
      <c r="OPC40" s="1466"/>
      <c r="OPD40" s="1467"/>
      <c r="OPE40" s="1794"/>
      <c r="OPF40" s="1465"/>
      <c r="OPG40" s="1466"/>
      <c r="OPH40" s="1466"/>
      <c r="OPI40" s="1466"/>
      <c r="OPJ40" s="1467"/>
      <c r="OPK40" s="1468"/>
      <c r="OPL40" s="1466"/>
      <c r="OPM40" s="1466"/>
      <c r="OPN40" s="1466"/>
      <c r="OPO40" s="1469"/>
      <c r="OPP40" s="1465"/>
      <c r="OPQ40" s="1466"/>
      <c r="OPR40" s="1466"/>
      <c r="OPS40" s="1466"/>
      <c r="OPT40" s="1467"/>
      <c r="OPU40" s="1794"/>
      <c r="OPV40" s="1465"/>
      <c r="OPW40" s="1466"/>
      <c r="OPX40" s="1466"/>
      <c r="OPY40" s="1466"/>
      <c r="OPZ40" s="1467"/>
      <c r="OQA40" s="1468"/>
      <c r="OQB40" s="1466"/>
      <c r="OQC40" s="1466"/>
      <c r="OQD40" s="1466"/>
      <c r="OQE40" s="1469"/>
      <c r="OQF40" s="1465"/>
      <c r="OQG40" s="1466"/>
      <c r="OQH40" s="1466"/>
      <c r="OQI40" s="1466"/>
      <c r="OQJ40" s="1467"/>
      <c r="OQK40" s="1794"/>
      <c r="OQL40" s="1465"/>
      <c r="OQM40" s="1466"/>
      <c r="OQN40" s="1466"/>
      <c r="OQO40" s="1466"/>
      <c r="OQP40" s="1467"/>
      <c r="OQQ40" s="1468"/>
      <c r="OQR40" s="1466"/>
      <c r="OQS40" s="1466"/>
      <c r="OQT40" s="1466"/>
      <c r="OQU40" s="1469"/>
      <c r="OQV40" s="1465"/>
      <c r="OQW40" s="1466"/>
      <c r="OQX40" s="1466"/>
      <c r="OQY40" s="1466"/>
      <c r="OQZ40" s="1467"/>
      <c r="ORA40" s="1794"/>
      <c r="ORB40" s="1465"/>
      <c r="ORC40" s="1466"/>
      <c r="ORD40" s="1466"/>
      <c r="ORE40" s="1466"/>
      <c r="ORF40" s="1467"/>
      <c r="ORG40" s="1468"/>
      <c r="ORH40" s="1466"/>
      <c r="ORI40" s="1466"/>
      <c r="ORJ40" s="1466"/>
      <c r="ORK40" s="1469"/>
      <c r="ORL40" s="1465"/>
      <c r="ORM40" s="1466"/>
      <c r="ORN40" s="1466"/>
      <c r="ORO40" s="1466"/>
      <c r="ORP40" s="1467"/>
      <c r="ORQ40" s="1794"/>
      <c r="ORR40" s="1465"/>
      <c r="ORS40" s="1466"/>
      <c r="ORT40" s="1466"/>
      <c r="ORU40" s="1466"/>
      <c r="ORV40" s="1467"/>
      <c r="ORW40" s="1468"/>
      <c r="ORX40" s="1466"/>
      <c r="ORY40" s="1466"/>
      <c r="ORZ40" s="1466"/>
      <c r="OSA40" s="1469"/>
      <c r="OSB40" s="1465"/>
      <c r="OSC40" s="1466"/>
      <c r="OSD40" s="1466"/>
      <c r="OSE40" s="1466"/>
      <c r="OSF40" s="1467"/>
      <c r="OSG40" s="1794"/>
      <c r="OSH40" s="1465"/>
      <c r="OSI40" s="1466"/>
      <c r="OSJ40" s="1466"/>
      <c r="OSK40" s="1466"/>
      <c r="OSL40" s="1467"/>
      <c r="OSM40" s="1468"/>
      <c r="OSN40" s="1466"/>
      <c r="OSO40" s="1466"/>
      <c r="OSP40" s="1466"/>
      <c r="OSQ40" s="1469"/>
      <c r="OSR40" s="1465"/>
      <c r="OSS40" s="1466"/>
      <c r="OST40" s="1466"/>
      <c r="OSU40" s="1466"/>
      <c r="OSV40" s="1467"/>
      <c r="OSW40" s="1794"/>
      <c r="OSX40" s="1465"/>
      <c r="OSY40" s="1466"/>
      <c r="OSZ40" s="1466"/>
      <c r="OTA40" s="1466"/>
      <c r="OTB40" s="1467"/>
      <c r="OTC40" s="1468"/>
      <c r="OTD40" s="1466"/>
      <c r="OTE40" s="1466"/>
      <c r="OTF40" s="1466"/>
      <c r="OTG40" s="1469"/>
      <c r="OTH40" s="1465"/>
      <c r="OTI40" s="1466"/>
      <c r="OTJ40" s="1466"/>
      <c r="OTK40" s="1466"/>
      <c r="OTL40" s="1467"/>
      <c r="OTM40" s="1794"/>
      <c r="OTN40" s="1465"/>
      <c r="OTO40" s="1466"/>
      <c r="OTP40" s="1466"/>
      <c r="OTQ40" s="1466"/>
      <c r="OTR40" s="1467"/>
      <c r="OTS40" s="1468"/>
      <c r="OTT40" s="1466"/>
      <c r="OTU40" s="1466"/>
      <c r="OTV40" s="1466"/>
      <c r="OTW40" s="1469"/>
      <c r="OTX40" s="1465"/>
      <c r="OTY40" s="1466"/>
      <c r="OTZ40" s="1466"/>
      <c r="OUA40" s="1466"/>
      <c r="OUB40" s="1467"/>
      <c r="OUC40" s="1794"/>
      <c r="OUD40" s="1465"/>
      <c r="OUE40" s="1466"/>
      <c r="OUF40" s="1466"/>
      <c r="OUG40" s="1466"/>
      <c r="OUH40" s="1467"/>
      <c r="OUI40" s="1468"/>
      <c r="OUJ40" s="1466"/>
      <c r="OUK40" s="1466"/>
      <c r="OUL40" s="1466"/>
      <c r="OUM40" s="1469"/>
      <c r="OUN40" s="1465"/>
      <c r="OUO40" s="1466"/>
      <c r="OUP40" s="1466"/>
      <c r="OUQ40" s="1466"/>
      <c r="OUR40" s="1467"/>
      <c r="OUS40" s="1794"/>
      <c r="OUT40" s="1465"/>
      <c r="OUU40" s="1466"/>
      <c r="OUV40" s="1466"/>
      <c r="OUW40" s="1466"/>
      <c r="OUX40" s="1467"/>
      <c r="OUY40" s="1468"/>
      <c r="OUZ40" s="1466"/>
      <c r="OVA40" s="1466"/>
      <c r="OVB40" s="1466"/>
      <c r="OVC40" s="1469"/>
      <c r="OVD40" s="1465"/>
      <c r="OVE40" s="1466"/>
      <c r="OVF40" s="1466"/>
      <c r="OVG40" s="1466"/>
      <c r="OVH40" s="1467"/>
      <c r="OVI40" s="1794"/>
      <c r="OVJ40" s="1465"/>
      <c r="OVK40" s="1466"/>
      <c r="OVL40" s="1466"/>
      <c r="OVM40" s="1466"/>
      <c r="OVN40" s="1467"/>
      <c r="OVO40" s="1468"/>
      <c r="OVP40" s="1466"/>
      <c r="OVQ40" s="1466"/>
      <c r="OVR40" s="1466"/>
      <c r="OVS40" s="1469"/>
      <c r="OVT40" s="1465"/>
      <c r="OVU40" s="1466"/>
      <c r="OVV40" s="1466"/>
      <c r="OVW40" s="1466"/>
      <c r="OVX40" s="1467"/>
      <c r="OVY40" s="1794"/>
      <c r="OVZ40" s="1465"/>
      <c r="OWA40" s="1466"/>
      <c r="OWB40" s="1466"/>
      <c r="OWC40" s="1466"/>
      <c r="OWD40" s="1467"/>
      <c r="OWE40" s="1468"/>
      <c r="OWF40" s="1466"/>
      <c r="OWG40" s="1466"/>
      <c r="OWH40" s="1466"/>
      <c r="OWI40" s="1469"/>
      <c r="OWJ40" s="1465"/>
      <c r="OWK40" s="1466"/>
      <c r="OWL40" s="1466"/>
      <c r="OWM40" s="1466"/>
      <c r="OWN40" s="1467"/>
      <c r="OWO40" s="1794"/>
      <c r="OWP40" s="1465"/>
      <c r="OWQ40" s="1466"/>
      <c r="OWR40" s="1466"/>
      <c r="OWS40" s="1466"/>
      <c r="OWT40" s="1467"/>
      <c r="OWU40" s="1468"/>
      <c r="OWV40" s="1466"/>
      <c r="OWW40" s="1466"/>
      <c r="OWX40" s="1466"/>
      <c r="OWY40" s="1469"/>
      <c r="OWZ40" s="1465"/>
      <c r="OXA40" s="1466"/>
      <c r="OXB40" s="1466"/>
      <c r="OXC40" s="1466"/>
      <c r="OXD40" s="1467"/>
      <c r="OXE40" s="1794"/>
      <c r="OXF40" s="1465"/>
      <c r="OXG40" s="1466"/>
      <c r="OXH40" s="1466"/>
      <c r="OXI40" s="1466"/>
      <c r="OXJ40" s="1467"/>
      <c r="OXK40" s="1468"/>
      <c r="OXL40" s="1466"/>
      <c r="OXM40" s="1466"/>
      <c r="OXN40" s="1466"/>
      <c r="OXO40" s="1469"/>
      <c r="OXP40" s="1465"/>
      <c r="OXQ40" s="1466"/>
      <c r="OXR40" s="1466"/>
      <c r="OXS40" s="1466"/>
      <c r="OXT40" s="1467"/>
      <c r="OXU40" s="1794"/>
      <c r="OXV40" s="1465"/>
      <c r="OXW40" s="1466"/>
      <c r="OXX40" s="1466"/>
      <c r="OXY40" s="1466"/>
      <c r="OXZ40" s="1467"/>
      <c r="OYA40" s="1468"/>
      <c r="OYB40" s="1466"/>
      <c r="OYC40" s="1466"/>
      <c r="OYD40" s="1466"/>
      <c r="OYE40" s="1469"/>
      <c r="OYF40" s="1465"/>
      <c r="OYG40" s="1466"/>
      <c r="OYH40" s="1466"/>
      <c r="OYI40" s="1466"/>
      <c r="OYJ40" s="1467"/>
      <c r="OYK40" s="1794"/>
      <c r="OYL40" s="1465"/>
      <c r="OYM40" s="1466"/>
      <c r="OYN40" s="1466"/>
      <c r="OYO40" s="1466"/>
      <c r="OYP40" s="1467"/>
      <c r="OYQ40" s="1468"/>
      <c r="OYR40" s="1466"/>
      <c r="OYS40" s="1466"/>
      <c r="OYT40" s="1466"/>
      <c r="OYU40" s="1469"/>
      <c r="OYV40" s="1465"/>
      <c r="OYW40" s="1466"/>
      <c r="OYX40" s="1466"/>
      <c r="OYY40" s="1466"/>
      <c r="OYZ40" s="1467"/>
      <c r="OZA40" s="1794"/>
      <c r="OZB40" s="1465"/>
      <c r="OZC40" s="1466"/>
      <c r="OZD40" s="1466"/>
      <c r="OZE40" s="1466"/>
      <c r="OZF40" s="1467"/>
      <c r="OZG40" s="1468"/>
      <c r="OZH40" s="1466"/>
      <c r="OZI40" s="1466"/>
      <c r="OZJ40" s="1466"/>
      <c r="OZK40" s="1469"/>
      <c r="OZL40" s="1465"/>
      <c r="OZM40" s="1466"/>
      <c r="OZN40" s="1466"/>
      <c r="OZO40" s="1466"/>
      <c r="OZP40" s="1467"/>
      <c r="OZQ40" s="1794"/>
      <c r="OZR40" s="1465"/>
      <c r="OZS40" s="1466"/>
      <c r="OZT40" s="1466"/>
      <c r="OZU40" s="1466"/>
      <c r="OZV40" s="1467"/>
      <c r="OZW40" s="1468"/>
      <c r="OZX40" s="1466"/>
      <c r="OZY40" s="1466"/>
      <c r="OZZ40" s="1466"/>
      <c r="PAA40" s="1469"/>
      <c r="PAB40" s="1465"/>
      <c r="PAC40" s="1466"/>
      <c r="PAD40" s="1466"/>
      <c r="PAE40" s="1466"/>
      <c r="PAF40" s="1467"/>
      <c r="PAG40" s="1794"/>
      <c r="PAH40" s="1465"/>
      <c r="PAI40" s="1466"/>
      <c r="PAJ40" s="1466"/>
      <c r="PAK40" s="1466"/>
      <c r="PAL40" s="1467"/>
      <c r="PAM40" s="1468"/>
      <c r="PAN40" s="1466"/>
      <c r="PAO40" s="1466"/>
      <c r="PAP40" s="1466"/>
      <c r="PAQ40" s="1469"/>
      <c r="PAR40" s="1465"/>
      <c r="PAS40" s="1466"/>
      <c r="PAT40" s="1466"/>
      <c r="PAU40" s="1466"/>
      <c r="PAV40" s="1467"/>
      <c r="PAW40" s="1794"/>
      <c r="PAX40" s="1465"/>
      <c r="PAY40" s="1466"/>
      <c r="PAZ40" s="1466"/>
      <c r="PBA40" s="1466"/>
      <c r="PBB40" s="1467"/>
      <c r="PBC40" s="1468"/>
      <c r="PBD40" s="1466"/>
      <c r="PBE40" s="1466"/>
      <c r="PBF40" s="1466"/>
      <c r="PBG40" s="1469"/>
      <c r="PBH40" s="1465"/>
      <c r="PBI40" s="1466"/>
      <c r="PBJ40" s="1466"/>
      <c r="PBK40" s="1466"/>
      <c r="PBL40" s="1467"/>
      <c r="PBM40" s="1794"/>
      <c r="PBN40" s="1465"/>
      <c r="PBO40" s="1466"/>
      <c r="PBP40" s="1466"/>
      <c r="PBQ40" s="1466"/>
      <c r="PBR40" s="1467"/>
      <c r="PBS40" s="1468"/>
      <c r="PBT40" s="1466"/>
      <c r="PBU40" s="1466"/>
      <c r="PBV40" s="1466"/>
      <c r="PBW40" s="1469"/>
      <c r="PBX40" s="1465"/>
      <c r="PBY40" s="1466"/>
      <c r="PBZ40" s="1466"/>
      <c r="PCA40" s="1466"/>
      <c r="PCB40" s="1467"/>
      <c r="PCC40" s="1794"/>
      <c r="PCD40" s="1465"/>
      <c r="PCE40" s="1466"/>
      <c r="PCF40" s="1466"/>
      <c r="PCG40" s="1466"/>
      <c r="PCH40" s="1467"/>
      <c r="PCI40" s="1468"/>
      <c r="PCJ40" s="1466"/>
      <c r="PCK40" s="1466"/>
      <c r="PCL40" s="1466"/>
      <c r="PCM40" s="1469"/>
      <c r="PCN40" s="1465"/>
      <c r="PCO40" s="1466"/>
      <c r="PCP40" s="1466"/>
      <c r="PCQ40" s="1466"/>
      <c r="PCR40" s="1467"/>
      <c r="PCS40" s="1794"/>
      <c r="PCT40" s="1465"/>
      <c r="PCU40" s="1466"/>
      <c r="PCV40" s="1466"/>
      <c r="PCW40" s="1466"/>
      <c r="PCX40" s="1467"/>
      <c r="PCY40" s="1468"/>
      <c r="PCZ40" s="1466"/>
      <c r="PDA40" s="1466"/>
      <c r="PDB40" s="1466"/>
      <c r="PDC40" s="1469"/>
      <c r="PDD40" s="1465"/>
      <c r="PDE40" s="1466"/>
      <c r="PDF40" s="1466"/>
      <c r="PDG40" s="1466"/>
      <c r="PDH40" s="1467"/>
      <c r="PDI40" s="1794"/>
      <c r="PDJ40" s="1465"/>
      <c r="PDK40" s="1466"/>
      <c r="PDL40" s="1466"/>
      <c r="PDM40" s="1466"/>
      <c r="PDN40" s="1467"/>
      <c r="PDO40" s="1468"/>
      <c r="PDP40" s="1466"/>
      <c r="PDQ40" s="1466"/>
      <c r="PDR40" s="1466"/>
      <c r="PDS40" s="1469"/>
      <c r="PDT40" s="1465"/>
      <c r="PDU40" s="1466"/>
      <c r="PDV40" s="1466"/>
      <c r="PDW40" s="1466"/>
      <c r="PDX40" s="1467"/>
      <c r="PDY40" s="1794"/>
      <c r="PDZ40" s="1465"/>
      <c r="PEA40" s="1466"/>
      <c r="PEB40" s="1466"/>
      <c r="PEC40" s="1466"/>
      <c r="PED40" s="1467"/>
      <c r="PEE40" s="1468"/>
      <c r="PEF40" s="1466"/>
      <c r="PEG40" s="1466"/>
      <c r="PEH40" s="1466"/>
      <c r="PEI40" s="1469"/>
      <c r="PEJ40" s="1465"/>
      <c r="PEK40" s="1466"/>
      <c r="PEL40" s="1466"/>
      <c r="PEM40" s="1466"/>
      <c r="PEN40" s="1467"/>
      <c r="PEO40" s="1794"/>
      <c r="PEP40" s="1465"/>
      <c r="PEQ40" s="1466"/>
      <c r="PER40" s="1466"/>
      <c r="PES40" s="1466"/>
      <c r="PET40" s="1467"/>
      <c r="PEU40" s="1468"/>
      <c r="PEV40" s="1466"/>
      <c r="PEW40" s="1466"/>
      <c r="PEX40" s="1466"/>
      <c r="PEY40" s="1469"/>
      <c r="PEZ40" s="1465"/>
      <c r="PFA40" s="1466"/>
      <c r="PFB40" s="1466"/>
      <c r="PFC40" s="1466"/>
      <c r="PFD40" s="1467"/>
      <c r="PFE40" s="1794"/>
      <c r="PFF40" s="1465"/>
      <c r="PFG40" s="1466"/>
      <c r="PFH40" s="1466"/>
      <c r="PFI40" s="1466"/>
      <c r="PFJ40" s="1467"/>
      <c r="PFK40" s="1468"/>
      <c r="PFL40" s="1466"/>
      <c r="PFM40" s="1466"/>
      <c r="PFN40" s="1466"/>
      <c r="PFO40" s="1469"/>
      <c r="PFP40" s="1465"/>
      <c r="PFQ40" s="1466"/>
      <c r="PFR40" s="1466"/>
      <c r="PFS40" s="1466"/>
      <c r="PFT40" s="1467"/>
      <c r="PFU40" s="1794"/>
      <c r="PFV40" s="1465"/>
      <c r="PFW40" s="1466"/>
      <c r="PFX40" s="1466"/>
      <c r="PFY40" s="1466"/>
      <c r="PFZ40" s="1467"/>
      <c r="PGA40" s="1468"/>
      <c r="PGB40" s="1466"/>
      <c r="PGC40" s="1466"/>
      <c r="PGD40" s="1466"/>
      <c r="PGE40" s="1469"/>
      <c r="PGF40" s="1465"/>
      <c r="PGG40" s="1466"/>
      <c r="PGH40" s="1466"/>
      <c r="PGI40" s="1466"/>
      <c r="PGJ40" s="1467"/>
      <c r="PGK40" s="1794"/>
      <c r="PGL40" s="1465"/>
      <c r="PGM40" s="1466"/>
      <c r="PGN40" s="1466"/>
      <c r="PGO40" s="1466"/>
      <c r="PGP40" s="1467"/>
      <c r="PGQ40" s="1468"/>
      <c r="PGR40" s="1466"/>
      <c r="PGS40" s="1466"/>
      <c r="PGT40" s="1466"/>
      <c r="PGU40" s="1469"/>
      <c r="PGV40" s="1465"/>
      <c r="PGW40" s="1466"/>
      <c r="PGX40" s="1466"/>
      <c r="PGY40" s="1466"/>
      <c r="PGZ40" s="1467"/>
      <c r="PHA40" s="1794"/>
      <c r="PHB40" s="1465"/>
      <c r="PHC40" s="1466"/>
      <c r="PHD40" s="1466"/>
      <c r="PHE40" s="1466"/>
      <c r="PHF40" s="1467"/>
      <c r="PHG40" s="1468"/>
      <c r="PHH40" s="1466"/>
      <c r="PHI40" s="1466"/>
      <c r="PHJ40" s="1466"/>
      <c r="PHK40" s="1469"/>
      <c r="PHL40" s="1465"/>
      <c r="PHM40" s="1466"/>
      <c r="PHN40" s="1466"/>
      <c r="PHO40" s="1466"/>
      <c r="PHP40" s="1467"/>
      <c r="PHQ40" s="1794"/>
      <c r="PHR40" s="1465"/>
      <c r="PHS40" s="1466"/>
      <c r="PHT40" s="1466"/>
      <c r="PHU40" s="1466"/>
      <c r="PHV40" s="1467"/>
      <c r="PHW40" s="1468"/>
      <c r="PHX40" s="1466"/>
      <c r="PHY40" s="1466"/>
      <c r="PHZ40" s="1466"/>
      <c r="PIA40" s="1469"/>
      <c r="PIB40" s="1465"/>
      <c r="PIC40" s="1466"/>
      <c r="PID40" s="1466"/>
      <c r="PIE40" s="1466"/>
      <c r="PIF40" s="1467"/>
      <c r="PIG40" s="1794"/>
      <c r="PIH40" s="1465"/>
      <c r="PII40" s="1466"/>
      <c r="PIJ40" s="1466"/>
      <c r="PIK40" s="1466"/>
      <c r="PIL40" s="1467"/>
      <c r="PIM40" s="1468"/>
      <c r="PIN40" s="1466"/>
      <c r="PIO40" s="1466"/>
      <c r="PIP40" s="1466"/>
      <c r="PIQ40" s="1469"/>
      <c r="PIR40" s="1465"/>
      <c r="PIS40" s="1466"/>
      <c r="PIT40" s="1466"/>
      <c r="PIU40" s="1466"/>
      <c r="PIV40" s="1467"/>
      <c r="PIW40" s="1794"/>
      <c r="PIX40" s="1465"/>
      <c r="PIY40" s="1466"/>
      <c r="PIZ40" s="1466"/>
      <c r="PJA40" s="1466"/>
      <c r="PJB40" s="1467"/>
      <c r="PJC40" s="1468"/>
      <c r="PJD40" s="1466"/>
      <c r="PJE40" s="1466"/>
      <c r="PJF40" s="1466"/>
      <c r="PJG40" s="1469"/>
      <c r="PJH40" s="1465"/>
      <c r="PJI40" s="1466"/>
      <c r="PJJ40" s="1466"/>
      <c r="PJK40" s="1466"/>
      <c r="PJL40" s="1467"/>
      <c r="PJM40" s="1794"/>
      <c r="PJN40" s="1465"/>
      <c r="PJO40" s="1466"/>
      <c r="PJP40" s="1466"/>
      <c r="PJQ40" s="1466"/>
      <c r="PJR40" s="1467"/>
      <c r="PJS40" s="1468"/>
      <c r="PJT40" s="1466"/>
      <c r="PJU40" s="1466"/>
      <c r="PJV40" s="1466"/>
      <c r="PJW40" s="1469"/>
      <c r="PJX40" s="1465"/>
      <c r="PJY40" s="1466"/>
      <c r="PJZ40" s="1466"/>
      <c r="PKA40" s="1466"/>
      <c r="PKB40" s="1467"/>
      <c r="PKC40" s="1794"/>
      <c r="PKD40" s="1465"/>
      <c r="PKE40" s="1466"/>
      <c r="PKF40" s="1466"/>
      <c r="PKG40" s="1466"/>
      <c r="PKH40" s="1467"/>
      <c r="PKI40" s="1468"/>
      <c r="PKJ40" s="1466"/>
      <c r="PKK40" s="1466"/>
      <c r="PKL40" s="1466"/>
      <c r="PKM40" s="1469"/>
      <c r="PKN40" s="1465"/>
      <c r="PKO40" s="1466"/>
      <c r="PKP40" s="1466"/>
      <c r="PKQ40" s="1466"/>
      <c r="PKR40" s="1467"/>
      <c r="PKS40" s="1794"/>
      <c r="PKT40" s="1465"/>
      <c r="PKU40" s="1466"/>
      <c r="PKV40" s="1466"/>
      <c r="PKW40" s="1466"/>
      <c r="PKX40" s="1467"/>
      <c r="PKY40" s="1468"/>
      <c r="PKZ40" s="1466"/>
      <c r="PLA40" s="1466"/>
      <c r="PLB40" s="1466"/>
      <c r="PLC40" s="1469"/>
      <c r="PLD40" s="1465"/>
      <c r="PLE40" s="1466"/>
      <c r="PLF40" s="1466"/>
      <c r="PLG40" s="1466"/>
      <c r="PLH40" s="1467"/>
      <c r="PLI40" s="1794"/>
      <c r="PLJ40" s="1465"/>
      <c r="PLK40" s="1466"/>
      <c r="PLL40" s="1466"/>
      <c r="PLM40" s="1466"/>
      <c r="PLN40" s="1467"/>
      <c r="PLO40" s="1468"/>
      <c r="PLP40" s="1466"/>
      <c r="PLQ40" s="1466"/>
      <c r="PLR40" s="1466"/>
      <c r="PLS40" s="1469"/>
      <c r="PLT40" s="1465"/>
      <c r="PLU40" s="1466"/>
      <c r="PLV40" s="1466"/>
      <c r="PLW40" s="1466"/>
      <c r="PLX40" s="1467"/>
      <c r="PLY40" s="1794"/>
      <c r="PLZ40" s="1465"/>
      <c r="PMA40" s="1466"/>
      <c r="PMB40" s="1466"/>
      <c r="PMC40" s="1466"/>
      <c r="PMD40" s="1467"/>
      <c r="PME40" s="1468"/>
      <c r="PMF40" s="1466"/>
      <c r="PMG40" s="1466"/>
      <c r="PMH40" s="1466"/>
      <c r="PMI40" s="1469"/>
      <c r="PMJ40" s="1465"/>
      <c r="PMK40" s="1466"/>
      <c r="PML40" s="1466"/>
      <c r="PMM40" s="1466"/>
      <c r="PMN40" s="1467"/>
      <c r="PMO40" s="1794"/>
      <c r="PMP40" s="1465"/>
      <c r="PMQ40" s="1466"/>
      <c r="PMR40" s="1466"/>
      <c r="PMS40" s="1466"/>
      <c r="PMT40" s="1467"/>
      <c r="PMU40" s="1468"/>
      <c r="PMV40" s="1466"/>
      <c r="PMW40" s="1466"/>
      <c r="PMX40" s="1466"/>
      <c r="PMY40" s="1469"/>
      <c r="PMZ40" s="1465"/>
      <c r="PNA40" s="1466"/>
      <c r="PNB40" s="1466"/>
      <c r="PNC40" s="1466"/>
      <c r="PND40" s="1467"/>
      <c r="PNE40" s="1794"/>
      <c r="PNF40" s="1465"/>
      <c r="PNG40" s="1466"/>
      <c r="PNH40" s="1466"/>
      <c r="PNI40" s="1466"/>
      <c r="PNJ40" s="1467"/>
      <c r="PNK40" s="1468"/>
      <c r="PNL40" s="1466"/>
      <c r="PNM40" s="1466"/>
      <c r="PNN40" s="1466"/>
      <c r="PNO40" s="1469"/>
      <c r="PNP40" s="1465"/>
      <c r="PNQ40" s="1466"/>
      <c r="PNR40" s="1466"/>
      <c r="PNS40" s="1466"/>
      <c r="PNT40" s="1467"/>
      <c r="PNU40" s="1794"/>
      <c r="PNV40" s="1465"/>
      <c r="PNW40" s="1466"/>
      <c r="PNX40" s="1466"/>
      <c r="PNY40" s="1466"/>
      <c r="PNZ40" s="1467"/>
      <c r="POA40" s="1468"/>
      <c r="POB40" s="1466"/>
      <c r="POC40" s="1466"/>
      <c r="POD40" s="1466"/>
      <c r="POE40" s="1469"/>
      <c r="POF40" s="1465"/>
      <c r="POG40" s="1466"/>
      <c r="POH40" s="1466"/>
      <c r="POI40" s="1466"/>
      <c r="POJ40" s="1467"/>
      <c r="POK40" s="1794"/>
      <c r="POL40" s="1465"/>
      <c r="POM40" s="1466"/>
      <c r="PON40" s="1466"/>
      <c r="POO40" s="1466"/>
      <c r="POP40" s="1467"/>
      <c r="POQ40" s="1468"/>
      <c r="POR40" s="1466"/>
      <c r="POS40" s="1466"/>
      <c r="POT40" s="1466"/>
      <c r="POU40" s="1469"/>
      <c r="POV40" s="1465"/>
      <c r="POW40" s="1466"/>
      <c r="POX40" s="1466"/>
      <c r="POY40" s="1466"/>
      <c r="POZ40" s="1467"/>
      <c r="PPA40" s="1794"/>
      <c r="PPB40" s="1465"/>
      <c r="PPC40" s="1466"/>
      <c r="PPD40" s="1466"/>
      <c r="PPE40" s="1466"/>
      <c r="PPF40" s="1467"/>
      <c r="PPG40" s="1468"/>
      <c r="PPH40" s="1466"/>
      <c r="PPI40" s="1466"/>
      <c r="PPJ40" s="1466"/>
      <c r="PPK40" s="1469"/>
      <c r="PPL40" s="1465"/>
      <c r="PPM40" s="1466"/>
      <c r="PPN40" s="1466"/>
      <c r="PPO40" s="1466"/>
      <c r="PPP40" s="1467"/>
      <c r="PPQ40" s="1794"/>
      <c r="PPR40" s="1465"/>
      <c r="PPS40" s="1466"/>
      <c r="PPT40" s="1466"/>
      <c r="PPU40" s="1466"/>
      <c r="PPV40" s="1467"/>
      <c r="PPW40" s="1468"/>
      <c r="PPX40" s="1466"/>
      <c r="PPY40" s="1466"/>
      <c r="PPZ40" s="1466"/>
      <c r="PQA40" s="1469"/>
      <c r="PQB40" s="1465"/>
      <c r="PQC40" s="1466"/>
      <c r="PQD40" s="1466"/>
      <c r="PQE40" s="1466"/>
      <c r="PQF40" s="1467"/>
      <c r="PQG40" s="1794"/>
      <c r="PQH40" s="1465"/>
      <c r="PQI40" s="1466"/>
      <c r="PQJ40" s="1466"/>
      <c r="PQK40" s="1466"/>
      <c r="PQL40" s="1467"/>
      <c r="PQM40" s="1468"/>
      <c r="PQN40" s="1466"/>
      <c r="PQO40" s="1466"/>
      <c r="PQP40" s="1466"/>
      <c r="PQQ40" s="1469"/>
      <c r="PQR40" s="1465"/>
      <c r="PQS40" s="1466"/>
      <c r="PQT40" s="1466"/>
      <c r="PQU40" s="1466"/>
      <c r="PQV40" s="1467"/>
      <c r="PQW40" s="1794"/>
      <c r="PQX40" s="1465"/>
      <c r="PQY40" s="1466"/>
      <c r="PQZ40" s="1466"/>
      <c r="PRA40" s="1466"/>
      <c r="PRB40" s="1467"/>
      <c r="PRC40" s="1468"/>
      <c r="PRD40" s="1466"/>
      <c r="PRE40" s="1466"/>
      <c r="PRF40" s="1466"/>
      <c r="PRG40" s="1469"/>
      <c r="PRH40" s="1465"/>
      <c r="PRI40" s="1466"/>
      <c r="PRJ40" s="1466"/>
      <c r="PRK40" s="1466"/>
      <c r="PRL40" s="1467"/>
      <c r="PRM40" s="1794"/>
      <c r="PRN40" s="1465"/>
      <c r="PRO40" s="1466"/>
      <c r="PRP40" s="1466"/>
      <c r="PRQ40" s="1466"/>
      <c r="PRR40" s="1467"/>
      <c r="PRS40" s="1468"/>
      <c r="PRT40" s="1466"/>
      <c r="PRU40" s="1466"/>
      <c r="PRV40" s="1466"/>
      <c r="PRW40" s="1469"/>
      <c r="PRX40" s="1465"/>
      <c r="PRY40" s="1466"/>
      <c r="PRZ40" s="1466"/>
      <c r="PSA40" s="1466"/>
      <c r="PSB40" s="1467"/>
      <c r="PSC40" s="1794"/>
      <c r="PSD40" s="1465"/>
      <c r="PSE40" s="1466"/>
      <c r="PSF40" s="1466"/>
      <c r="PSG40" s="1466"/>
      <c r="PSH40" s="1467"/>
      <c r="PSI40" s="1468"/>
      <c r="PSJ40" s="1466"/>
      <c r="PSK40" s="1466"/>
      <c r="PSL40" s="1466"/>
      <c r="PSM40" s="1469"/>
      <c r="PSN40" s="1465"/>
      <c r="PSO40" s="1466"/>
      <c r="PSP40" s="1466"/>
      <c r="PSQ40" s="1466"/>
      <c r="PSR40" s="1467"/>
      <c r="PSS40" s="1794"/>
      <c r="PST40" s="1465"/>
      <c r="PSU40" s="1466"/>
      <c r="PSV40" s="1466"/>
      <c r="PSW40" s="1466"/>
      <c r="PSX40" s="1467"/>
      <c r="PSY40" s="1468"/>
      <c r="PSZ40" s="1466"/>
      <c r="PTA40" s="1466"/>
      <c r="PTB40" s="1466"/>
      <c r="PTC40" s="1469"/>
      <c r="PTD40" s="1465"/>
      <c r="PTE40" s="1466"/>
      <c r="PTF40" s="1466"/>
      <c r="PTG40" s="1466"/>
      <c r="PTH40" s="1467"/>
      <c r="PTI40" s="1794"/>
      <c r="PTJ40" s="1465"/>
      <c r="PTK40" s="1466"/>
      <c r="PTL40" s="1466"/>
      <c r="PTM40" s="1466"/>
      <c r="PTN40" s="1467"/>
      <c r="PTO40" s="1468"/>
      <c r="PTP40" s="1466"/>
      <c r="PTQ40" s="1466"/>
      <c r="PTR40" s="1466"/>
      <c r="PTS40" s="1469"/>
      <c r="PTT40" s="1465"/>
      <c r="PTU40" s="1466"/>
      <c r="PTV40" s="1466"/>
      <c r="PTW40" s="1466"/>
      <c r="PTX40" s="1467"/>
      <c r="PTY40" s="1794"/>
      <c r="PTZ40" s="1465"/>
      <c r="PUA40" s="1466"/>
      <c r="PUB40" s="1466"/>
      <c r="PUC40" s="1466"/>
      <c r="PUD40" s="1467"/>
      <c r="PUE40" s="1468"/>
      <c r="PUF40" s="1466"/>
      <c r="PUG40" s="1466"/>
      <c r="PUH40" s="1466"/>
      <c r="PUI40" s="1469"/>
      <c r="PUJ40" s="1465"/>
      <c r="PUK40" s="1466"/>
      <c r="PUL40" s="1466"/>
      <c r="PUM40" s="1466"/>
      <c r="PUN40" s="1467"/>
      <c r="PUO40" s="1794"/>
      <c r="PUP40" s="1465"/>
      <c r="PUQ40" s="1466"/>
      <c r="PUR40" s="1466"/>
      <c r="PUS40" s="1466"/>
      <c r="PUT40" s="1467"/>
      <c r="PUU40" s="1468"/>
      <c r="PUV40" s="1466"/>
      <c r="PUW40" s="1466"/>
      <c r="PUX40" s="1466"/>
      <c r="PUY40" s="1469"/>
      <c r="PUZ40" s="1465"/>
      <c r="PVA40" s="1466"/>
      <c r="PVB40" s="1466"/>
      <c r="PVC40" s="1466"/>
      <c r="PVD40" s="1467"/>
      <c r="PVE40" s="1794"/>
      <c r="PVF40" s="1465"/>
      <c r="PVG40" s="1466"/>
      <c r="PVH40" s="1466"/>
      <c r="PVI40" s="1466"/>
      <c r="PVJ40" s="1467"/>
      <c r="PVK40" s="1468"/>
      <c r="PVL40" s="1466"/>
      <c r="PVM40" s="1466"/>
      <c r="PVN40" s="1466"/>
      <c r="PVO40" s="1469"/>
      <c r="PVP40" s="1465"/>
      <c r="PVQ40" s="1466"/>
      <c r="PVR40" s="1466"/>
      <c r="PVS40" s="1466"/>
      <c r="PVT40" s="1467"/>
      <c r="PVU40" s="1794"/>
      <c r="PVV40" s="1465"/>
      <c r="PVW40" s="1466"/>
      <c r="PVX40" s="1466"/>
      <c r="PVY40" s="1466"/>
      <c r="PVZ40" s="1467"/>
      <c r="PWA40" s="1468"/>
      <c r="PWB40" s="1466"/>
      <c r="PWC40" s="1466"/>
      <c r="PWD40" s="1466"/>
      <c r="PWE40" s="1469"/>
      <c r="PWF40" s="1465"/>
      <c r="PWG40" s="1466"/>
      <c r="PWH40" s="1466"/>
      <c r="PWI40" s="1466"/>
      <c r="PWJ40" s="1467"/>
      <c r="PWK40" s="1794"/>
      <c r="PWL40" s="1465"/>
      <c r="PWM40" s="1466"/>
      <c r="PWN40" s="1466"/>
      <c r="PWO40" s="1466"/>
      <c r="PWP40" s="1467"/>
      <c r="PWQ40" s="1468"/>
      <c r="PWR40" s="1466"/>
      <c r="PWS40" s="1466"/>
      <c r="PWT40" s="1466"/>
      <c r="PWU40" s="1469"/>
      <c r="PWV40" s="1465"/>
      <c r="PWW40" s="1466"/>
      <c r="PWX40" s="1466"/>
      <c r="PWY40" s="1466"/>
      <c r="PWZ40" s="1467"/>
      <c r="PXA40" s="1794"/>
      <c r="PXB40" s="1465"/>
      <c r="PXC40" s="1466"/>
      <c r="PXD40" s="1466"/>
      <c r="PXE40" s="1466"/>
      <c r="PXF40" s="1467"/>
      <c r="PXG40" s="1468"/>
      <c r="PXH40" s="1466"/>
      <c r="PXI40" s="1466"/>
      <c r="PXJ40" s="1466"/>
      <c r="PXK40" s="1469"/>
      <c r="PXL40" s="1465"/>
      <c r="PXM40" s="1466"/>
      <c r="PXN40" s="1466"/>
      <c r="PXO40" s="1466"/>
      <c r="PXP40" s="1467"/>
      <c r="PXQ40" s="1794"/>
      <c r="PXR40" s="1465"/>
      <c r="PXS40" s="1466"/>
      <c r="PXT40" s="1466"/>
      <c r="PXU40" s="1466"/>
      <c r="PXV40" s="1467"/>
      <c r="PXW40" s="1468"/>
      <c r="PXX40" s="1466"/>
      <c r="PXY40" s="1466"/>
      <c r="PXZ40" s="1466"/>
      <c r="PYA40" s="1469"/>
      <c r="PYB40" s="1465"/>
      <c r="PYC40" s="1466"/>
      <c r="PYD40" s="1466"/>
      <c r="PYE40" s="1466"/>
      <c r="PYF40" s="1467"/>
      <c r="PYG40" s="1794"/>
      <c r="PYH40" s="1465"/>
      <c r="PYI40" s="1466"/>
      <c r="PYJ40" s="1466"/>
      <c r="PYK40" s="1466"/>
      <c r="PYL40" s="1467"/>
      <c r="PYM40" s="1468"/>
      <c r="PYN40" s="1466"/>
      <c r="PYO40" s="1466"/>
      <c r="PYP40" s="1466"/>
      <c r="PYQ40" s="1469"/>
      <c r="PYR40" s="1465"/>
      <c r="PYS40" s="1466"/>
      <c r="PYT40" s="1466"/>
      <c r="PYU40" s="1466"/>
      <c r="PYV40" s="1467"/>
      <c r="PYW40" s="1794"/>
      <c r="PYX40" s="1465"/>
      <c r="PYY40" s="1466"/>
      <c r="PYZ40" s="1466"/>
      <c r="PZA40" s="1466"/>
      <c r="PZB40" s="1467"/>
      <c r="PZC40" s="1468"/>
      <c r="PZD40" s="1466"/>
      <c r="PZE40" s="1466"/>
      <c r="PZF40" s="1466"/>
      <c r="PZG40" s="1469"/>
      <c r="PZH40" s="1465"/>
      <c r="PZI40" s="1466"/>
      <c r="PZJ40" s="1466"/>
      <c r="PZK40" s="1466"/>
      <c r="PZL40" s="1467"/>
      <c r="PZM40" s="1794"/>
      <c r="PZN40" s="1465"/>
      <c r="PZO40" s="1466"/>
      <c r="PZP40" s="1466"/>
      <c r="PZQ40" s="1466"/>
      <c r="PZR40" s="1467"/>
      <c r="PZS40" s="1468"/>
      <c r="PZT40" s="1466"/>
      <c r="PZU40" s="1466"/>
      <c r="PZV40" s="1466"/>
      <c r="PZW40" s="1469"/>
      <c r="PZX40" s="1465"/>
      <c r="PZY40" s="1466"/>
      <c r="PZZ40" s="1466"/>
      <c r="QAA40" s="1466"/>
      <c r="QAB40" s="1467"/>
      <c r="QAC40" s="1794"/>
      <c r="QAD40" s="1465"/>
      <c r="QAE40" s="1466"/>
      <c r="QAF40" s="1466"/>
      <c r="QAG40" s="1466"/>
      <c r="QAH40" s="1467"/>
      <c r="QAI40" s="1468"/>
      <c r="QAJ40" s="1466"/>
      <c r="QAK40" s="1466"/>
      <c r="QAL40" s="1466"/>
      <c r="QAM40" s="1469"/>
      <c r="QAN40" s="1465"/>
      <c r="QAO40" s="1466"/>
      <c r="QAP40" s="1466"/>
      <c r="QAQ40" s="1466"/>
      <c r="QAR40" s="1467"/>
      <c r="QAS40" s="1794"/>
      <c r="QAT40" s="1465"/>
      <c r="QAU40" s="1466"/>
      <c r="QAV40" s="1466"/>
      <c r="QAW40" s="1466"/>
      <c r="QAX40" s="1467"/>
      <c r="QAY40" s="1468"/>
      <c r="QAZ40" s="1466"/>
      <c r="QBA40" s="1466"/>
      <c r="QBB40" s="1466"/>
      <c r="QBC40" s="1469"/>
      <c r="QBD40" s="1465"/>
      <c r="QBE40" s="1466"/>
      <c r="QBF40" s="1466"/>
      <c r="QBG40" s="1466"/>
      <c r="QBH40" s="1467"/>
      <c r="QBI40" s="1794"/>
      <c r="QBJ40" s="1465"/>
      <c r="QBK40" s="1466"/>
      <c r="QBL40" s="1466"/>
      <c r="QBM40" s="1466"/>
      <c r="QBN40" s="1467"/>
      <c r="QBO40" s="1468"/>
      <c r="QBP40" s="1466"/>
      <c r="QBQ40" s="1466"/>
      <c r="QBR40" s="1466"/>
      <c r="QBS40" s="1469"/>
      <c r="QBT40" s="1465"/>
      <c r="QBU40" s="1466"/>
      <c r="QBV40" s="1466"/>
      <c r="QBW40" s="1466"/>
      <c r="QBX40" s="1467"/>
      <c r="QBY40" s="1794"/>
      <c r="QBZ40" s="1465"/>
      <c r="QCA40" s="1466"/>
      <c r="QCB40" s="1466"/>
      <c r="QCC40" s="1466"/>
      <c r="QCD40" s="1467"/>
      <c r="QCE40" s="1468"/>
      <c r="QCF40" s="1466"/>
      <c r="QCG40" s="1466"/>
      <c r="QCH40" s="1466"/>
      <c r="QCI40" s="1469"/>
      <c r="QCJ40" s="1465"/>
      <c r="QCK40" s="1466"/>
      <c r="QCL40" s="1466"/>
      <c r="QCM40" s="1466"/>
      <c r="QCN40" s="1467"/>
      <c r="QCO40" s="1794"/>
      <c r="QCP40" s="1465"/>
      <c r="QCQ40" s="1466"/>
      <c r="QCR40" s="1466"/>
      <c r="QCS40" s="1466"/>
      <c r="QCT40" s="1467"/>
      <c r="QCU40" s="1468"/>
      <c r="QCV40" s="1466"/>
      <c r="QCW40" s="1466"/>
      <c r="QCX40" s="1466"/>
      <c r="QCY40" s="1469"/>
      <c r="QCZ40" s="1465"/>
      <c r="QDA40" s="1466"/>
      <c r="QDB40" s="1466"/>
      <c r="QDC40" s="1466"/>
      <c r="QDD40" s="1467"/>
      <c r="QDE40" s="1794"/>
      <c r="QDF40" s="1465"/>
      <c r="QDG40" s="1466"/>
      <c r="QDH40" s="1466"/>
      <c r="QDI40" s="1466"/>
      <c r="QDJ40" s="1467"/>
      <c r="QDK40" s="1468"/>
      <c r="QDL40" s="1466"/>
      <c r="QDM40" s="1466"/>
      <c r="QDN40" s="1466"/>
      <c r="QDO40" s="1469"/>
      <c r="QDP40" s="1465"/>
      <c r="QDQ40" s="1466"/>
      <c r="QDR40" s="1466"/>
      <c r="QDS40" s="1466"/>
      <c r="QDT40" s="1467"/>
      <c r="QDU40" s="1794"/>
      <c r="QDV40" s="1465"/>
      <c r="QDW40" s="1466"/>
      <c r="QDX40" s="1466"/>
      <c r="QDY40" s="1466"/>
      <c r="QDZ40" s="1467"/>
      <c r="QEA40" s="1468"/>
      <c r="QEB40" s="1466"/>
      <c r="QEC40" s="1466"/>
      <c r="QED40" s="1466"/>
      <c r="QEE40" s="1469"/>
      <c r="QEF40" s="1465"/>
      <c r="QEG40" s="1466"/>
      <c r="QEH40" s="1466"/>
      <c r="QEI40" s="1466"/>
      <c r="QEJ40" s="1467"/>
      <c r="QEK40" s="1794"/>
      <c r="QEL40" s="1465"/>
      <c r="QEM40" s="1466"/>
      <c r="QEN40" s="1466"/>
      <c r="QEO40" s="1466"/>
      <c r="QEP40" s="1467"/>
      <c r="QEQ40" s="1468"/>
      <c r="QER40" s="1466"/>
      <c r="QES40" s="1466"/>
      <c r="QET40" s="1466"/>
      <c r="QEU40" s="1469"/>
      <c r="QEV40" s="1465"/>
      <c r="QEW40" s="1466"/>
      <c r="QEX40" s="1466"/>
      <c r="QEY40" s="1466"/>
      <c r="QEZ40" s="1467"/>
      <c r="QFA40" s="1794"/>
      <c r="QFB40" s="1465"/>
      <c r="QFC40" s="1466"/>
      <c r="QFD40" s="1466"/>
      <c r="QFE40" s="1466"/>
      <c r="QFF40" s="1467"/>
      <c r="QFG40" s="1468"/>
      <c r="QFH40" s="1466"/>
      <c r="QFI40" s="1466"/>
      <c r="QFJ40" s="1466"/>
      <c r="QFK40" s="1469"/>
      <c r="QFL40" s="1465"/>
      <c r="QFM40" s="1466"/>
      <c r="QFN40" s="1466"/>
      <c r="QFO40" s="1466"/>
      <c r="QFP40" s="1467"/>
      <c r="QFQ40" s="1794"/>
      <c r="QFR40" s="1465"/>
      <c r="QFS40" s="1466"/>
      <c r="QFT40" s="1466"/>
      <c r="QFU40" s="1466"/>
      <c r="QFV40" s="1467"/>
      <c r="QFW40" s="1468"/>
      <c r="QFX40" s="1466"/>
      <c r="QFY40" s="1466"/>
      <c r="QFZ40" s="1466"/>
      <c r="QGA40" s="1469"/>
      <c r="QGB40" s="1465"/>
      <c r="QGC40" s="1466"/>
      <c r="QGD40" s="1466"/>
      <c r="QGE40" s="1466"/>
      <c r="QGF40" s="1467"/>
      <c r="QGG40" s="1794"/>
      <c r="QGH40" s="1465"/>
      <c r="QGI40" s="1466"/>
      <c r="QGJ40" s="1466"/>
      <c r="QGK40" s="1466"/>
      <c r="QGL40" s="1467"/>
      <c r="QGM40" s="1468"/>
      <c r="QGN40" s="1466"/>
      <c r="QGO40" s="1466"/>
      <c r="QGP40" s="1466"/>
      <c r="QGQ40" s="1469"/>
      <c r="QGR40" s="1465"/>
      <c r="QGS40" s="1466"/>
      <c r="QGT40" s="1466"/>
      <c r="QGU40" s="1466"/>
      <c r="QGV40" s="1467"/>
      <c r="QGW40" s="1794"/>
      <c r="QGX40" s="1465"/>
      <c r="QGY40" s="1466"/>
      <c r="QGZ40" s="1466"/>
      <c r="QHA40" s="1466"/>
      <c r="QHB40" s="1467"/>
      <c r="QHC40" s="1468"/>
      <c r="QHD40" s="1466"/>
      <c r="QHE40" s="1466"/>
      <c r="QHF40" s="1466"/>
      <c r="QHG40" s="1469"/>
      <c r="QHH40" s="1465"/>
      <c r="QHI40" s="1466"/>
      <c r="QHJ40" s="1466"/>
      <c r="QHK40" s="1466"/>
      <c r="QHL40" s="1467"/>
      <c r="QHM40" s="1794"/>
      <c r="QHN40" s="1465"/>
      <c r="QHO40" s="1466"/>
      <c r="QHP40" s="1466"/>
      <c r="QHQ40" s="1466"/>
      <c r="QHR40" s="1467"/>
      <c r="QHS40" s="1468"/>
      <c r="QHT40" s="1466"/>
      <c r="QHU40" s="1466"/>
      <c r="QHV40" s="1466"/>
      <c r="QHW40" s="1469"/>
      <c r="QHX40" s="1465"/>
      <c r="QHY40" s="1466"/>
      <c r="QHZ40" s="1466"/>
      <c r="QIA40" s="1466"/>
      <c r="QIB40" s="1467"/>
      <c r="QIC40" s="1794"/>
      <c r="QID40" s="1465"/>
      <c r="QIE40" s="1466"/>
      <c r="QIF40" s="1466"/>
      <c r="QIG40" s="1466"/>
      <c r="QIH40" s="1467"/>
      <c r="QII40" s="1468"/>
      <c r="QIJ40" s="1466"/>
      <c r="QIK40" s="1466"/>
      <c r="QIL40" s="1466"/>
      <c r="QIM40" s="1469"/>
      <c r="QIN40" s="1465"/>
      <c r="QIO40" s="1466"/>
      <c r="QIP40" s="1466"/>
      <c r="QIQ40" s="1466"/>
      <c r="QIR40" s="1467"/>
      <c r="QIS40" s="1794"/>
      <c r="QIT40" s="1465"/>
      <c r="QIU40" s="1466"/>
      <c r="QIV40" s="1466"/>
      <c r="QIW40" s="1466"/>
      <c r="QIX40" s="1467"/>
      <c r="QIY40" s="1468"/>
      <c r="QIZ40" s="1466"/>
      <c r="QJA40" s="1466"/>
      <c r="QJB40" s="1466"/>
      <c r="QJC40" s="1469"/>
      <c r="QJD40" s="1465"/>
      <c r="QJE40" s="1466"/>
      <c r="QJF40" s="1466"/>
      <c r="QJG40" s="1466"/>
      <c r="QJH40" s="1467"/>
      <c r="QJI40" s="1794"/>
      <c r="QJJ40" s="1465"/>
      <c r="QJK40" s="1466"/>
      <c r="QJL40" s="1466"/>
      <c r="QJM40" s="1466"/>
      <c r="QJN40" s="1467"/>
      <c r="QJO40" s="1468"/>
      <c r="QJP40" s="1466"/>
      <c r="QJQ40" s="1466"/>
      <c r="QJR40" s="1466"/>
      <c r="QJS40" s="1469"/>
      <c r="QJT40" s="1465"/>
      <c r="QJU40" s="1466"/>
      <c r="QJV40" s="1466"/>
      <c r="QJW40" s="1466"/>
      <c r="QJX40" s="1467"/>
      <c r="QJY40" s="1794"/>
      <c r="QJZ40" s="1465"/>
      <c r="QKA40" s="1466"/>
      <c r="QKB40" s="1466"/>
      <c r="QKC40" s="1466"/>
      <c r="QKD40" s="1467"/>
      <c r="QKE40" s="1468"/>
      <c r="QKF40" s="1466"/>
      <c r="QKG40" s="1466"/>
      <c r="QKH40" s="1466"/>
      <c r="QKI40" s="1469"/>
      <c r="QKJ40" s="1465"/>
      <c r="QKK40" s="1466"/>
      <c r="QKL40" s="1466"/>
      <c r="QKM40" s="1466"/>
      <c r="QKN40" s="1467"/>
      <c r="QKO40" s="1794"/>
      <c r="QKP40" s="1465"/>
      <c r="QKQ40" s="1466"/>
      <c r="QKR40" s="1466"/>
      <c r="QKS40" s="1466"/>
      <c r="QKT40" s="1467"/>
      <c r="QKU40" s="1468"/>
      <c r="QKV40" s="1466"/>
      <c r="QKW40" s="1466"/>
      <c r="QKX40" s="1466"/>
      <c r="QKY40" s="1469"/>
      <c r="QKZ40" s="1465"/>
      <c r="QLA40" s="1466"/>
      <c r="QLB40" s="1466"/>
      <c r="QLC40" s="1466"/>
      <c r="QLD40" s="1467"/>
      <c r="QLE40" s="1794"/>
      <c r="QLF40" s="1465"/>
      <c r="QLG40" s="1466"/>
      <c r="QLH40" s="1466"/>
      <c r="QLI40" s="1466"/>
      <c r="QLJ40" s="1467"/>
      <c r="QLK40" s="1468"/>
      <c r="QLL40" s="1466"/>
      <c r="QLM40" s="1466"/>
      <c r="QLN40" s="1466"/>
      <c r="QLO40" s="1469"/>
      <c r="QLP40" s="1465"/>
      <c r="QLQ40" s="1466"/>
      <c r="QLR40" s="1466"/>
      <c r="QLS40" s="1466"/>
      <c r="QLT40" s="1467"/>
      <c r="QLU40" s="1794"/>
      <c r="QLV40" s="1465"/>
      <c r="QLW40" s="1466"/>
      <c r="QLX40" s="1466"/>
      <c r="QLY40" s="1466"/>
      <c r="QLZ40" s="1467"/>
      <c r="QMA40" s="1468"/>
      <c r="QMB40" s="1466"/>
      <c r="QMC40" s="1466"/>
      <c r="QMD40" s="1466"/>
      <c r="QME40" s="1469"/>
      <c r="QMF40" s="1465"/>
      <c r="QMG40" s="1466"/>
      <c r="QMH40" s="1466"/>
      <c r="QMI40" s="1466"/>
      <c r="QMJ40" s="1467"/>
      <c r="QMK40" s="1794"/>
      <c r="QML40" s="1465"/>
      <c r="QMM40" s="1466"/>
      <c r="QMN40" s="1466"/>
      <c r="QMO40" s="1466"/>
      <c r="QMP40" s="1467"/>
      <c r="QMQ40" s="1468"/>
      <c r="QMR40" s="1466"/>
      <c r="QMS40" s="1466"/>
      <c r="QMT40" s="1466"/>
      <c r="QMU40" s="1469"/>
      <c r="QMV40" s="1465"/>
      <c r="QMW40" s="1466"/>
      <c r="QMX40" s="1466"/>
      <c r="QMY40" s="1466"/>
      <c r="QMZ40" s="1467"/>
      <c r="QNA40" s="1794"/>
      <c r="QNB40" s="1465"/>
      <c r="QNC40" s="1466"/>
      <c r="QND40" s="1466"/>
      <c r="QNE40" s="1466"/>
      <c r="QNF40" s="1467"/>
      <c r="QNG40" s="1468"/>
      <c r="QNH40" s="1466"/>
      <c r="QNI40" s="1466"/>
      <c r="QNJ40" s="1466"/>
      <c r="QNK40" s="1469"/>
      <c r="QNL40" s="1465"/>
      <c r="QNM40" s="1466"/>
      <c r="QNN40" s="1466"/>
      <c r="QNO40" s="1466"/>
      <c r="QNP40" s="1467"/>
      <c r="QNQ40" s="1794"/>
      <c r="QNR40" s="1465"/>
      <c r="QNS40" s="1466"/>
      <c r="QNT40" s="1466"/>
      <c r="QNU40" s="1466"/>
      <c r="QNV40" s="1467"/>
      <c r="QNW40" s="1468"/>
      <c r="QNX40" s="1466"/>
      <c r="QNY40" s="1466"/>
      <c r="QNZ40" s="1466"/>
      <c r="QOA40" s="1469"/>
      <c r="QOB40" s="1465"/>
      <c r="QOC40" s="1466"/>
      <c r="QOD40" s="1466"/>
      <c r="QOE40" s="1466"/>
      <c r="QOF40" s="1467"/>
      <c r="QOG40" s="1794"/>
      <c r="QOH40" s="1465"/>
      <c r="QOI40" s="1466"/>
      <c r="QOJ40" s="1466"/>
      <c r="QOK40" s="1466"/>
      <c r="QOL40" s="1467"/>
      <c r="QOM40" s="1468"/>
      <c r="QON40" s="1466"/>
      <c r="QOO40" s="1466"/>
      <c r="QOP40" s="1466"/>
      <c r="QOQ40" s="1469"/>
      <c r="QOR40" s="1465"/>
      <c r="QOS40" s="1466"/>
      <c r="QOT40" s="1466"/>
      <c r="QOU40" s="1466"/>
      <c r="QOV40" s="1467"/>
      <c r="QOW40" s="1794"/>
      <c r="QOX40" s="1465"/>
      <c r="QOY40" s="1466"/>
      <c r="QOZ40" s="1466"/>
      <c r="QPA40" s="1466"/>
      <c r="QPB40" s="1467"/>
      <c r="QPC40" s="1468"/>
      <c r="QPD40" s="1466"/>
      <c r="QPE40" s="1466"/>
      <c r="QPF40" s="1466"/>
      <c r="QPG40" s="1469"/>
      <c r="QPH40" s="1465"/>
      <c r="QPI40" s="1466"/>
      <c r="QPJ40" s="1466"/>
      <c r="QPK40" s="1466"/>
      <c r="QPL40" s="1467"/>
      <c r="QPM40" s="1794"/>
      <c r="QPN40" s="1465"/>
      <c r="QPO40" s="1466"/>
      <c r="QPP40" s="1466"/>
      <c r="QPQ40" s="1466"/>
      <c r="QPR40" s="1467"/>
      <c r="QPS40" s="1468"/>
      <c r="QPT40" s="1466"/>
      <c r="QPU40" s="1466"/>
      <c r="QPV40" s="1466"/>
      <c r="QPW40" s="1469"/>
      <c r="QPX40" s="1465"/>
      <c r="QPY40" s="1466"/>
      <c r="QPZ40" s="1466"/>
      <c r="QQA40" s="1466"/>
      <c r="QQB40" s="1467"/>
      <c r="QQC40" s="1794"/>
      <c r="QQD40" s="1465"/>
      <c r="QQE40" s="1466"/>
      <c r="QQF40" s="1466"/>
      <c r="QQG40" s="1466"/>
      <c r="QQH40" s="1467"/>
      <c r="QQI40" s="1468"/>
      <c r="QQJ40" s="1466"/>
      <c r="QQK40" s="1466"/>
      <c r="QQL40" s="1466"/>
      <c r="QQM40" s="1469"/>
      <c r="QQN40" s="1465"/>
      <c r="QQO40" s="1466"/>
      <c r="QQP40" s="1466"/>
      <c r="QQQ40" s="1466"/>
      <c r="QQR40" s="1467"/>
      <c r="QQS40" s="1794"/>
      <c r="QQT40" s="1465"/>
      <c r="QQU40" s="1466"/>
      <c r="QQV40" s="1466"/>
      <c r="QQW40" s="1466"/>
      <c r="QQX40" s="1467"/>
      <c r="QQY40" s="1468"/>
      <c r="QQZ40" s="1466"/>
      <c r="QRA40" s="1466"/>
      <c r="QRB40" s="1466"/>
      <c r="QRC40" s="1469"/>
      <c r="QRD40" s="1465"/>
      <c r="QRE40" s="1466"/>
      <c r="QRF40" s="1466"/>
      <c r="QRG40" s="1466"/>
      <c r="QRH40" s="1467"/>
      <c r="QRI40" s="1794"/>
      <c r="QRJ40" s="1465"/>
      <c r="QRK40" s="1466"/>
      <c r="QRL40" s="1466"/>
      <c r="QRM40" s="1466"/>
      <c r="QRN40" s="1467"/>
      <c r="QRO40" s="1468"/>
      <c r="QRP40" s="1466"/>
      <c r="QRQ40" s="1466"/>
      <c r="QRR40" s="1466"/>
      <c r="QRS40" s="1469"/>
      <c r="QRT40" s="1465"/>
      <c r="QRU40" s="1466"/>
      <c r="QRV40" s="1466"/>
      <c r="QRW40" s="1466"/>
      <c r="QRX40" s="1467"/>
      <c r="QRY40" s="1794"/>
      <c r="QRZ40" s="1465"/>
      <c r="QSA40" s="1466"/>
      <c r="QSB40" s="1466"/>
      <c r="QSC40" s="1466"/>
      <c r="QSD40" s="1467"/>
      <c r="QSE40" s="1468"/>
      <c r="QSF40" s="1466"/>
      <c r="QSG40" s="1466"/>
      <c r="QSH40" s="1466"/>
      <c r="QSI40" s="1469"/>
      <c r="QSJ40" s="1465"/>
      <c r="QSK40" s="1466"/>
      <c r="QSL40" s="1466"/>
      <c r="QSM40" s="1466"/>
      <c r="QSN40" s="1467"/>
      <c r="QSO40" s="1794"/>
      <c r="QSP40" s="1465"/>
      <c r="QSQ40" s="1466"/>
      <c r="QSR40" s="1466"/>
      <c r="QSS40" s="1466"/>
      <c r="QST40" s="1467"/>
      <c r="QSU40" s="1468"/>
      <c r="QSV40" s="1466"/>
      <c r="QSW40" s="1466"/>
      <c r="QSX40" s="1466"/>
      <c r="QSY40" s="1469"/>
      <c r="QSZ40" s="1465"/>
      <c r="QTA40" s="1466"/>
      <c r="QTB40" s="1466"/>
      <c r="QTC40" s="1466"/>
      <c r="QTD40" s="1467"/>
      <c r="QTE40" s="1794"/>
      <c r="QTF40" s="1465"/>
      <c r="QTG40" s="1466"/>
      <c r="QTH40" s="1466"/>
      <c r="QTI40" s="1466"/>
      <c r="QTJ40" s="1467"/>
      <c r="QTK40" s="1468"/>
      <c r="QTL40" s="1466"/>
      <c r="QTM40" s="1466"/>
      <c r="QTN40" s="1466"/>
      <c r="QTO40" s="1469"/>
      <c r="QTP40" s="1465"/>
      <c r="QTQ40" s="1466"/>
      <c r="QTR40" s="1466"/>
      <c r="QTS40" s="1466"/>
      <c r="QTT40" s="1467"/>
      <c r="QTU40" s="1794"/>
      <c r="QTV40" s="1465"/>
      <c r="QTW40" s="1466"/>
      <c r="QTX40" s="1466"/>
      <c r="QTY40" s="1466"/>
      <c r="QTZ40" s="1467"/>
      <c r="QUA40" s="1468"/>
      <c r="QUB40" s="1466"/>
      <c r="QUC40" s="1466"/>
      <c r="QUD40" s="1466"/>
      <c r="QUE40" s="1469"/>
      <c r="QUF40" s="1465"/>
      <c r="QUG40" s="1466"/>
      <c r="QUH40" s="1466"/>
      <c r="QUI40" s="1466"/>
      <c r="QUJ40" s="1467"/>
      <c r="QUK40" s="1794"/>
      <c r="QUL40" s="1465"/>
      <c r="QUM40" s="1466"/>
      <c r="QUN40" s="1466"/>
      <c r="QUO40" s="1466"/>
      <c r="QUP40" s="1467"/>
      <c r="QUQ40" s="1468"/>
      <c r="QUR40" s="1466"/>
      <c r="QUS40" s="1466"/>
      <c r="QUT40" s="1466"/>
      <c r="QUU40" s="1469"/>
      <c r="QUV40" s="1465"/>
      <c r="QUW40" s="1466"/>
      <c r="QUX40" s="1466"/>
      <c r="QUY40" s="1466"/>
      <c r="QUZ40" s="1467"/>
      <c r="QVA40" s="1794"/>
      <c r="QVB40" s="1465"/>
      <c r="QVC40" s="1466"/>
      <c r="QVD40" s="1466"/>
      <c r="QVE40" s="1466"/>
      <c r="QVF40" s="1467"/>
      <c r="QVG40" s="1468"/>
      <c r="QVH40" s="1466"/>
      <c r="QVI40" s="1466"/>
      <c r="QVJ40" s="1466"/>
      <c r="QVK40" s="1469"/>
      <c r="QVL40" s="1465"/>
      <c r="QVM40" s="1466"/>
      <c r="QVN40" s="1466"/>
      <c r="QVO40" s="1466"/>
      <c r="QVP40" s="1467"/>
      <c r="QVQ40" s="1794"/>
      <c r="QVR40" s="1465"/>
      <c r="QVS40" s="1466"/>
      <c r="QVT40" s="1466"/>
      <c r="QVU40" s="1466"/>
      <c r="QVV40" s="1467"/>
      <c r="QVW40" s="1468"/>
      <c r="QVX40" s="1466"/>
      <c r="QVY40" s="1466"/>
      <c r="QVZ40" s="1466"/>
      <c r="QWA40" s="1469"/>
      <c r="QWB40" s="1465"/>
      <c r="QWC40" s="1466"/>
      <c r="QWD40" s="1466"/>
      <c r="QWE40" s="1466"/>
      <c r="QWF40" s="1467"/>
      <c r="QWG40" s="1794"/>
      <c r="QWH40" s="1465"/>
      <c r="QWI40" s="1466"/>
      <c r="QWJ40" s="1466"/>
      <c r="QWK40" s="1466"/>
      <c r="QWL40" s="1467"/>
      <c r="QWM40" s="1468"/>
      <c r="QWN40" s="1466"/>
      <c r="QWO40" s="1466"/>
      <c r="QWP40" s="1466"/>
      <c r="QWQ40" s="1469"/>
      <c r="QWR40" s="1465"/>
      <c r="QWS40" s="1466"/>
      <c r="QWT40" s="1466"/>
      <c r="QWU40" s="1466"/>
      <c r="QWV40" s="1467"/>
      <c r="QWW40" s="1794"/>
      <c r="QWX40" s="1465"/>
      <c r="QWY40" s="1466"/>
      <c r="QWZ40" s="1466"/>
      <c r="QXA40" s="1466"/>
      <c r="QXB40" s="1467"/>
      <c r="QXC40" s="1468"/>
      <c r="QXD40" s="1466"/>
      <c r="QXE40" s="1466"/>
      <c r="QXF40" s="1466"/>
      <c r="QXG40" s="1469"/>
      <c r="QXH40" s="1465"/>
      <c r="QXI40" s="1466"/>
      <c r="QXJ40" s="1466"/>
      <c r="QXK40" s="1466"/>
      <c r="QXL40" s="1467"/>
      <c r="QXM40" s="1794"/>
      <c r="QXN40" s="1465"/>
      <c r="QXO40" s="1466"/>
      <c r="QXP40" s="1466"/>
      <c r="QXQ40" s="1466"/>
      <c r="QXR40" s="1467"/>
      <c r="QXS40" s="1468"/>
      <c r="QXT40" s="1466"/>
      <c r="QXU40" s="1466"/>
      <c r="QXV40" s="1466"/>
      <c r="QXW40" s="1469"/>
      <c r="QXX40" s="1465"/>
      <c r="QXY40" s="1466"/>
      <c r="QXZ40" s="1466"/>
      <c r="QYA40" s="1466"/>
      <c r="QYB40" s="1467"/>
      <c r="QYC40" s="1794"/>
      <c r="QYD40" s="1465"/>
      <c r="QYE40" s="1466"/>
      <c r="QYF40" s="1466"/>
      <c r="QYG40" s="1466"/>
      <c r="QYH40" s="1467"/>
      <c r="QYI40" s="1468"/>
      <c r="QYJ40" s="1466"/>
      <c r="QYK40" s="1466"/>
      <c r="QYL40" s="1466"/>
      <c r="QYM40" s="1469"/>
      <c r="QYN40" s="1465"/>
      <c r="QYO40" s="1466"/>
      <c r="QYP40" s="1466"/>
      <c r="QYQ40" s="1466"/>
      <c r="QYR40" s="1467"/>
      <c r="QYS40" s="1794"/>
      <c r="QYT40" s="1465"/>
      <c r="QYU40" s="1466"/>
      <c r="QYV40" s="1466"/>
      <c r="QYW40" s="1466"/>
      <c r="QYX40" s="1467"/>
      <c r="QYY40" s="1468"/>
      <c r="QYZ40" s="1466"/>
      <c r="QZA40" s="1466"/>
      <c r="QZB40" s="1466"/>
      <c r="QZC40" s="1469"/>
      <c r="QZD40" s="1465"/>
      <c r="QZE40" s="1466"/>
      <c r="QZF40" s="1466"/>
      <c r="QZG40" s="1466"/>
      <c r="QZH40" s="1467"/>
      <c r="QZI40" s="1794"/>
      <c r="QZJ40" s="1465"/>
      <c r="QZK40" s="1466"/>
      <c r="QZL40" s="1466"/>
      <c r="QZM40" s="1466"/>
      <c r="QZN40" s="1467"/>
      <c r="QZO40" s="1468"/>
      <c r="QZP40" s="1466"/>
      <c r="QZQ40" s="1466"/>
      <c r="QZR40" s="1466"/>
      <c r="QZS40" s="1469"/>
      <c r="QZT40" s="1465"/>
      <c r="QZU40" s="1466"/>
      <c r="QZV40" s="1466"/>
      <c r="QZW40" s="1466"/>
      <c r="QZX40" s="1467"/>
      <c r="QZY40" s="1794"/>
      <c r="QZZ40" s="1465"/>
      <c r="RAA40" s="1466"/>
      <c r="RAB40" s="1466"/>
      <c r="RAC40" s="1466"/>
      <c r="RAD40" s="1467"/>
      <c r="RAE40" s="1468"/>
      <c r="RAF40" s="1466"/>
      <c r="RAG40" s="1466"/>
      <c r="RAH40" s="1466"/>
      <c r="RAI40" s="1469"/>
      <c r="RAJ40" s="1465"/>
      <c r="RAK40" s="1466"/>
      <c r="RAL40" s="1466"/>
      <c r="RAM40" s="1466"/>
      <c r="RAN40" s="1467"/>
      <c r="RAO40" s="1794"/>
      <c r="RAP40" s="1465"/>
      <c r="RAQ40" s="1466"/>
      <c r="RAR40" s="1466"/>
      <c r="RAS40" s="1466"/>
      <c r="RAT40" s="1467"/>
      <c r="RAU40" s="1468"/>
      <c r="RAV40" s="1466"/>
      <c r="RAW40" s="1466"/>
      <c r="RAX40" s="1466"/>
      <c r="RAY40" s="1469"/>
      <c r="RAZ40" s="1465"/>
      <c r="RBA40" s="1466"/>
      <c r="RBB40" s="1466"/>
      <c r="RBC40" s="1466"/>
      <c r="RBD40" s="1467"/>
      <c r="RBE40" s="1794"/>
      <c r="RBF40" s="1465"/>
      <c r="RBG40" s="1466"/>
      <c r="RBH40" s="1466"/>
      <c r="RBI40" s="1466"/>
      <c r="RBJ40" s="1467"/>
      <c r="RBK40" s="1468"/>
      <c r="RBL40" s="1466"/>
      <c r="RBM40" s="1466"/>
      <c r="RBN40" s="1466"/>
      <c r="RBO40" s="1469"/>
      <c r="RBP40" s="1465"/>
      <c r="RBQ40" s="1466"/>
      <c r="RBR40" s="1466"/>
      <c r="RBS40" s="1466"/>
      <c r="RBT40" s="1467"/>
      <c r="RBU40" s="1794"/>
      <c r="RBV40" s="1465"/>
      <c r="RBW40" s="1466"/>
      <c r="RBX40" s="1466"/>
      <c r="RBY40" s="1466"/>
      <c r="RBZ40" s="1467"/>
      <c r="RCA40" s="1468"/>
      <c r="RCB40" s="1466"/>
      <c r="RCC40" s="1466"/>
      <c r="RCD40" s="1466"/>
      <c r="RCE40" s="1469"/>
      <c r="RCF40" s="1465"/>
      <c r="RCG40" s="1466"/>
      <c r="RCH40" s="1466"/>
      <c r="RCI40" s="1466"/>
      <c r="RCJ40" s="1467"/>
      <c r="RCK40" s="1794"/>
      <c r="RCL40" s="1465"/>
      <c r="RCM40" s="1466"/>
      <c r="RCN40" s="1466"/>
      <c r="RCO40" s="1466"/>
      <c r="RCP40" s="1467"/>
      <c r="RCQ40" s="1468"/>
      <c r="RCR40" s="1466"/>
      <c r="RCS40" s="1466"/>
      <c r="RCT40" s="1466"/>
      <c r="RCU40" s="1469"/>
      <c r="RCV40" s="1465"/>
      <c r="RCW40" s="1466"/>
      <c r="RCX40" s="1466"/>
      <c r="RCY40" s="1466"/>
      <c r="RCZ40" s="1467"/>
      <c r="RDA40" s="1794"/>
      <c r="RDB40" s="1465"/>
      <c r="RDC40" s="1466"/>
      <c r="RDD40" s="1466"/>
      <c r="RDE40" s="1466"/>
      <c r="RDF40" s="1467"/>
      <c r="RDG40" s="1468"/>
      <c r="RDH40" s="1466"/>
      <c r="RDI40" s="1466"/>
      <c r="RDJ40" s="1466"/>
      <c r="RDK40" s="1469"/>
      <c r="RDL40" s="1465"/>
      <c r="RDM40" s="1466"/>
      <c r="RDN40" s="1466"/>
      <c r="RDO40" s="1466"/>
      <c r="RDP40" s="1467"/>
      <c r="RDQ40" s="1794"/>
      <c r="RDR40" s="1465"/>
      <c r="RDS40" s="1466"/>
      <c r="RDT40" s="1466"/>
      <c r="RDU40" s="1466"/>
      <c r="RDV40" s="1467"/>
      <c r="RDW40" s="1468"/>
      <c r="RDX40" s="1466"/>
      <c r="RDY40" s="1466"/>
      <c r="RDZ40" s="1466"/>
      <c r="REA40" s="1469"/>
      <c r="REB40" s="1465"/>
      <c r="REC40" s="1466"/>
      <c r="RED40" s="1466"/>
      <c r="REE40" s="1466"/>
      <c r="REF40" s="1467"/>
      <c r="REG40" s="1794"/>
      <c r="REH40" s="1465"/>
      <c r="REI40" s="1466"/>
      <c r="REJ40" s="1466"/>
      <c r="REK40" s="1466"/>
      <c r="REL40" s="1467"/>
      <c r="REM40" s="1468"/>
      <c r="REN40" s="1466"/>
      <c r="REO40" s="1466"/>
      <c r="REP40" s="1466"/>
      <c r="REQ40" s="1469"/>
      <c r="RER40" s="1465"/>
      <c r="RES40" s="1466"/>
      <c r="RET40" s="1466"/>
      <c r="REU40" s="1466"/>
      <c r="REV40" s="1467"/>
      <c r="REW40" s="1794"/>
      <c r="REX40" s="1465"/>
      <c r="REY40" s="1466"/>
      <c r="REZ40" s="1466"/>
      <c r="RFA40" s="1466"/>
      <c r="RFB40" s="1467"/>
      <c r="RFC40" s="1468"/>
      <c r="RFD40" s="1466"/>
      <c r="RFE40" s="1466"/>
      <c r="RFF40" s="1466"/>
      <c r="RFG40" s="1469"/>
      <c r="RFH40" s="1465"/>
      <c r="RFI40" s="1466"/>
      <c r="RFJ40" s="1466"/>
      <c r="RFK40" s="1466"/>
      <c r="RFL40" s="1467"/>
      <c r="RFM40" s="1794"/>
      <c r="RFN40" s="1465"/>
      <c r="RFO40" s="1466"/>
      <c r="RFP40" s="1466"/>
      <c r="RFQ40" s="1466"/>
      <c r="RFR40" s="1467"/>
      <c r="RFS40" s="1468"/>
      <c r="RFT40" s="1466"/>
      <c r="RFU40" s="1466"/>
      <c r="RFV40" s="1466"/>
      <c r="RFW40" s="1469"/>
      <c r="RFX40" s="1465"/>
      <c r="RFY40" s="1466"/>
      <c r="RFZ40" s="1466"/>
      <c r="RGA40" s="1466"/>
      <c r="RGB40" s="1467"/>
      <c r="RGC40" s="1794"/>
      <c r="RGD40" s="1465"/>
      <c r="RGE40" s="1466"/>
      <c r="RGF40" s="1466"/>
      <c r="RGG40" s="1466"/>
      <c r="RGH40" s="1467"/>
      <c r="RGI40" s="1468"/>
      <c r="RGJ40" s="1466"/>
      <c r="RGK40" s="1466"/>
      <c r="RGL40" s="1466"/>
      <c r="RGM40" s="1469"/>
      <c r="RGN40" s="1465"/>
      <c r="RGO40" s="1466"/>
      <c r="RGP40" s="1466"/>
      <c r="RGQ40" s="1466"/>
      <c r="RGR40" s="1467"/>
      <c r="RGS40" s="1794"/>
      <c r="RGT40" s="1465"/>
      <c r="RGU40" s="1466"/>
      <c r="RGV40" s="1466"/>
      <c r="RGW40" s="1466"/>
      <c r="RGX40" s="1467"/>
      <c r="RGY40" s="1468"/>
      <c r="RGZ40" s="1466"/>
      <c r="RHA40" s="1466"/>
      <c r="RHB40" s="1466"/>
      <c r="RHC40" s="1469"/>
      <c r="RHD40" s="1465"/>
      <c r="RHE40" s="1466"/>
      <c r="RHF40" s="1466"/>
      <c r="RHG40" s="1466"/>
      <c r="RHH40" s="1467"/>
      <c r="RHI40" s="1794"/>
      <c r="RHJ40" s="1465"/>
      <c r="RHK40" s="1466"/>
      <c r="RHL40" s="1466"/>
      <c r="RHM40" s="1466"/>
      <c r="RHN40" s="1467"/>
      <c r="RHO40" s="1468"/>
      <c r="RHP40" s="1466"/>
      <c r="RHQ40" s="1466"/>
      <c r="RHR40" s="1466"/>
      <c r="RHS40" s="1469"/>
      <c r="RHT40" s="1465"/>
      <c r="RHU40" s="1466"/>
      <c r="RHV40" s="1466"/>
      <c r="RHW40" s="1466"/>
      <c r="RHX40" s="1467"/>
      <c r="RHY40" s="1794"/>
      <c r="RHZ40" s="1465"/>
      <c r="RIA40" s="1466"/>
      <c r="RIB40" s="1466"/>
      <c r="RIC40" s="1466"/>
      <c r="RID40" s="1467"/>
      <c r="RIE40" s="1468"/>
      <c r="RIF40" s="1466"/>
      <c r="RIG40" s="1466"/>
      <c r="RIH40" s="1466"/>
      <c r="RII40" s="1469"/>
      <c r="RIJ40" s="1465"/>
      <c r="RIK40" s="1466"/>
      <c r="RIL40" s="1466"/>
      <c r="RIM40" s="1466"/>
      <c r="RIN40" s="1467"/>
      <c r="RIO40" s="1794"/>
      <c r="RIP40" s="1465"/>
      <c r="RIQ40" s="1466"/>
      <c r="RIR40" s="1466"/>
      <c r="RIS40" s="1466"/>
      <c r="RIT40" s="1467"/>
      <c r="RIU40" s="1468"/>
      <c r="RIV40" s="1466"/>
      <c r="RIW40" s="1466"/>
      <c r="RIX40" s="1466"/>
      <c r="RIY40" s="1469"/>
      <c r="RIZ40" s="1465"/>
      <c r="RJA40" s="1466"/>
      <c r="RJB40" s="1466"/>
      <c r="RJC40" s="1466"/>
      <c r="RJD40" s="1467"/>
      <c r="RJE40" s="1794"/>
      <c r="RJF40" s="1465"/>
      <c r="RJG40" s="1466"/>
      <c r="RJH40" s="1466"/>
      <c r="RJI40" s="1466"/>
      <c r="RJJ40" s="1467"/>
      <c r="RJK40" s="1468"/>
      <c r="RJL40" s="1466"/>
      <c r="RJM40" s="1466"/>
      <c r="RJN40" s="1466"/>
      <c r="RJO40" s="1469"/>
      <c r="RJP40" s="1465"/>
      <c r="RJQ40" s="1466"/>
      <c r="RJR40" s="1466"/>
      <c r="RJS40" s="1466"/>
      <c r="RJT40" s="1467"/>
      <c r="RJU40" s="1794"/>
      <c r="RJV40" s="1465"/>
      <c r="RJW40" s="1466"/>
      <c r="RJX40" s="1466"/>
      <c r="RJY40" s="1466"/>
      <c r="RJZ40" s="1467"/>
      <c r="RKA40" s="1468"/>
      <c r="RKB40" s="1466"/>
      <c r="RKC40" s="1466"/>
      <c r="RKD40" s="1466"/>
      <c r="RKE40" s="1469"/>
      <c r="RKF40" s="1465"/>
      <c r="RKG40" s="1466"/>
      <c r="RKH40" s="1466"/>
      <c r="RKI40" s="1466"/>
      <c r="RKJ40" s="1467"/>
      <c r="RKK40" s="1794"/>
      <c r="RKL40" s="1465"/>
      <c r="RKM40" s="1466"/>
      <c r="RKN40" s="1466"/>
      <c r="RKO40" s="1466"/>
      <c r="RKP40" s="1467"/>
      <c r="RKQ40" s="1468"/>
      <c r="RKR40" s="1466"/>
      <c r="RKS40" s="1466"/>
      <c r="RKT40" s="1466"/>
      <c r="RKU40" s="1469"/>
      <c r="RKV40" s="1465"/>
      <c r="RKW40" s="1466"/>
      <c r="RKX40" s="1466"/>
      <c r="RKY40" s="1466"/>
      <c r="RKZ40" s="1467"/>
      <c r="RLA40" s="1794"/>
      <c r="RLB40" s="1465"/>
      <c r="RLC40" s="1466"/>
      <c r="RLD40" s="1466"/>
      <c r="RLE40" s="1466"/>
      <c r="RLF40" s="1467"/>
      <c r="RLG40" s="1468"/>
      <c r="RLH40" s="1466"/>
      <c r="RLI40" s="1466"/>
      <c r="RLJ40" s="1466"/>
      <c r="RLK40" s="1469"/>
      <c r="RLL40" s="1465"/>
      <c r="RLM40" s="1466"/>
      <c r="RLN40" s="1466"/>
      <c r="RLO40" s="1466"/>
      <c r="RLP40" s="1467"/>
      <c r="RLQ40" s="1794"/>
      <c r="RLR40" s="1465"/>
      <c r="RLS40" s="1466"/>
      <c r="RLT40" s="1466"/>
      <c r="RLU40" s="1466"/>
      <c r="RLV40" s="1467"/>
      <c r="RLW40" s="1468"/>
      <c r="RLX40" s="1466"/>
      <c r="RLY40" s="1466"/>
      <c r="RLZ40" s="1466"/>
      <c r="RMA40" s="1469"/>
      <c r="RMB40" s="1465"/>
      <c r="RMC40" s="1466"/>
      <c r="RMD40" s="1466"/>
      <c r="RME40" s="1466"/>
      <c r="RMF40" s="1467"/>
      <c r="RMG40" s="1794"/>
      <c r="RMH40" s="1465"/>
      <c r="RMI40" s="1466"/>
      <c r="RMJ40" s="1466"/>
      <c r="RMK40" s="1466"/>
      <c r="RML40" s="1467"/>
      <c r="RMM40" s="1468"/>
      <c r="RMN40" s="1466"/>
      <c r="RMO40" s="1466"/>
      <c r="RMP40" s="1466"/>
      <c r="RMQ40" s="1469"/>
      <c r="RMR40" s="1465"/>
      <c r="RMS40" s="1466"/>
      <c r="RMT40" s="1466"/>
      <c r="RMU40" s="1466"/>
      <c r="RMV40" s="1467"/>
      <c r="RMW40" s="1794"/>
      <c r="RMX40" s="1465"/>
      <c r="RMY40" s="1466"/>
      <c r="RMZ40" s="1466"/>
      <c r="RNA40" s="1466"/>
      <c r="RNB40" s="1467"/>
      <c r="RNC40" s="1468"/>
      <c r="RND40" s="1466"/>
      <c r="RNE40" s="1466"/>
      <c r="RNF40" s="1466"/>
      <c r="RNG40" s="1469"/>
      <c r="RNH40" s="1465"/>
      <c r="RNI40" s="1466"/>
      <c r="RNJ40" s="1466"/>
      <c r="RNK40" s="1466"/>
      <c r="RNL40" s="1467"/>
      <c r="RNM40" s="1794"/>
      <c r="RNN40" s="1465"/>
      <c r="RNO40" s="1466"/>
      <c r="RNP40" s="1466"/>
      <c r="RNQ40" s="1466"/>
      <c r="RNR40" s="1467"/>
      <c r="RNS40" s="1468"/>
      <c r="RNT40" s="1466"/>
      <c r="RNU40" s="1466"/>
      <c r="RNV40" s="1466"/>
      <c r="RNW40" s="1469"/>
      <c r="RNX40" s="1465"/>
      <c r="RNY40" s="1466"/>
      <c r="RNZ40" s="1466"/>
      <c r="ROA40" s="1466"/>
      <c r="ROB40" s="1467"/>
      <c r="ROC40" s="1794"/>
      <c r="ROD40" s="1465"/>
      <c r="ROE40" s="1466"/>
      <c r="ROF40" s="1466"/>
      <c r="ROG40" s="1466"/>
      <c r="ROH40" s="1467"/>
      <c r="ROI40" s="1468"/>
      <c r="ROJ40" s="1466"/>
      <c r="ROK40" s="1466"/>
      <c r="ROL40" s="1466"/>
      <c r="ROM40" s="1469"/>
      <c r="RON40" s="1465"/>
      <c r="ROO40" s="1466"/>
      <c r="ROP40" s="1466"/>
      <c r="ROQ40" s="1466"/>
      <c r="ROR40" s="1467"/>
      <c r="ROS40" s="1794"/>
      <c r="ROT40" s="1465"/>
      <c r="ROU40" s="1466"/>
      <c r="ROV40" s="1466"/>
      <c r="ROW40" s="1466"/>
      <c r="ROX40" s="1467"/>
      <c r="ROY40" s="1468"/>
      <c r="ROZ40" s="1466"/>
      <c r="RPA40" s="1466"/>
      <c r="RPB40" s="1466"/>
      <c r="RPC40" s="1469"/>
      <c r="RPD40" s="1465"/>
      <c r="RPE40" s="1466"/>
      <c r="RPF40" s="1466"/>
      <c r="RPG40" s="1466"/>
      <c r="RPH40" s="1467"/>
      <c r="RPI40" s="1794"/>
      <c r="RPJ40" s="1465"/>
      <c r="RPK40" s="1466"/>
      <c r="RPL40" s="1466"/>
      <c r="RPM40" s="1466"/>
      <c r="RPN40" s="1467"/>
      <c r="RPO40" s="1468"/>
      <c r="RPP40" s="1466"/>
      <c r="RPQ40" s="1466"/>
      <c r="RPR40" s="1466"/>
      <c r="RPS40" s="1469"/>
      <c r="RPT40" s="1465"/>
      <c r="RPU40" s="1466"/>
      <c r="RPV40" s="1466"/>
      <c r="RPW40" s="1466"/>
      <c r="RPX40" s="1467"/>
      <c r="RPY40" s="1794"/>
      <c r="RPZ40" s="1465"/>
      <c r="RQA40" s="1466"/>
      <c r="RQB40" s="1466"/>
      <c r="RQC40" s="1466"/>
      <c r="RQD40" s="1467"/>
      <c r="RQE40" s="1468"/>
      <c r="RQF40" s="1466"/>
      <c r="RQG40" s="1466"/>
      <c r="RQH40" s="1466"/>
      <c r="RQI40" s="1469"/>
      <c r="RQJ40" s="1465"/>
      <c r="RQK40" s="1466"/>
      <c r="RQL40" s="1466"/>
      <c r="RQM40" s="1466"/>
      <c r="RQN40" s="1467"/>
      <c r="RQO40" s="1794"/>
      <c r="RQP40" s="1465"/>
      <c r="RQQ40" s="1466"/>
      <c r="RQR40" s="1466"/>
      <c r="RQS40" s="1466"/>
      <c r="RQT40" s="1467"/>
      <c r="RQU40" s="1468"/>
      <c r="RQV40" s="1466"/>
      <c r="RQW40" s="1466"/>
      <c r="RQX40" s="1466"/>
      <c r="RQY40" s="1469"/>
      <c r="RQZ40" s="1465"/>
      <c r="RRA40" s="1466"/>
      <c r="RRB40" s="1466"/>
      <c r="RRC40" s="1466"/>
      <c r="RRD40" s="1467"/>
      <c r="RRE40" s="1794"/>
      <c r="RRF40" s="1465"/>
      <c r="RRG40" s="1466"/>
      <c r="RRH40" s="1466"/>
      <c r="RRI40" s="1466"/>
      <c r="RRJ40" s="1467"/>
      <c r="RRK40" s="1468"/>
      <c r="RRL40" s="1466"/>
      <c r="RRM40" s="1466"/>
      <c r="RRN40" s="1466"/>
      <c r="RRO40" s="1469"/>
      <c r="RRP40" s="1465"/>
      <c r="RRQ40" s="1466"/>
      <c r="RRR40" s="1466"/>
      <c r="RRS40" s="1466"/>
      <c r="RRT40" s="1467"/>
      <c r="RRU40" s="1794"/>
      <c r="RRV40" s="1465"/>
      <c r="RRW40" s="1466"/>
      <c r="RRX40" s="1466"/>
      <c r="RRY40" s="1466"/>
      <c r="RRZ40" s="1467"/>
      <c r="RSA40" s="1468"/>
      <c r="RSB40" s="1466"/>
      <c r="RSC40" s="1466"/>
      <c r="RSD40" s="1466"/>
      <c r="RSE40" s="1469"/>
      <c r="RSF40" s="1465"/>
      <c r="RSG40" s="1466"/>
      <c r="RSH40" s="1466"/>
      <c r="RSI40" s="1466"/>
      <c r="RSJ40" s="1467"/>
      <c r="RSK40" s="1794"/>
      <c r="RSL40" s="1465"/>
      <c r="RSM40" s="1466"/>
      <c r="RSN40" s="1466"/>
      <c r="RSO40" s="1466"/>
      <c r="RSP40" s="1467"/>
      <c r="RSQ40" s="1468"/>
      <c r="RSR40" s="1466"/>
      <c r="RSS40" s="1466"/>
      <c r="RST40" s="1466"/>
      <c r="RSU40" s="1469"/>
      <c r="RSV40" s="1465"/>
      <c r="RSW40" s="1466"/>
      <c r="RSX40" s="1466"/>
      <c r="RSY40" s="1466"/>
      <c r="RSZ40" s="1467"/>
      <c r="RTA40" s="1794"/>
      <c r="RTB40" s="1465"/>
      <c r="RTC40" s="1466"/>
      <c r="RTD40" s="1466"/>
      <c r="RTE40" s="1466"/>
      <c r="RTF40" s="1467"/>
      <c r="RTG40" s="1468"/>
      <c r="RTH40" s="1466"/>
      <c r="RTI40" s="1466"/>
      <c r="RTJ40" s="1466"/>
      <c r="RTK40" s="1469"/>
      <c r="RTL40" s="1465"/>
      <c r="RTM40" s="1466"/>
      <c r="RTN40" s="1466"/>
      <c r="RTO40" s="1466"/>
      <c r="RTP40" s="1467"/>
      <c r="RTQ40" s="1794"/>
      <c r="RTR40" s="1465"/>
      <c r="RTS40" s="1466"/>
      <c r="RTT40" s="1466"/>
      <c r="RTU40" s="1466"/>
      <c r="RTV40" s="1467"/>
      <c r="RTW40" s="1468"/>
      <c r="RTX40" s="1466"/>
      <c r="RTY40" s="1466"/>
      <c r="RTZ40" s="1466"/>
      <c r="RUA40" s="1469"/>
      <c r="RUB40" s="1465"/>
      <c r="RUC40" s="1466"/>
      <c r="RUD40" s="1466"/>
      <c r="RUE40" s="1466"/>
      <c r="RUF40" s="1467"/>
      <c r="RUG40" s="1794"/>
      <c r="RUH40" s="1465"/>
      <c r="RUI40" s="1466"/>
      <c r="RUJ40" s="1466"/>
      <c r="RUK40" s="1466"/>
      <c r="RUL40" s="1467"/>
      <c r="RUM40" s="1468"/>
      <c r="RUN40" s="1466"/>
      <c r="RUO40" s="1466"/>
      <c r="RUP40" s="1466"/>
      <c r="RUQ40" s="1469"/>
      <c r="RUR40" s="1465"/>
      <c r="RUS40" s="1466"/>
      <c r="RUT40" s="1466"/>
      <c r="RUU40" s="1466"/>
      <c r="RUV40" s="1467"/>
      <c r="RUW40" s="1794"/>
      <c r="RUX40" s="1465"/>
      <c r="RUY40" s="1466"/>
      <c r="RUZ40" s="1466"/>
      <c r="RVA40" s="1466"/>
      <c r="RVB40" s="1467"/>
      <c r="RVC40" s="1468"/>
      <c r="RVD40" s="1466"/>
      <c r="RVE40" s="1466"/>
      <c r="RVF40" s="1466"/>
      <c r="RVG40" s="1469"/>
      <c r="RVH40" s="1465"/>
      <c r="RVI40" s="1466"/>
      <c r="RVJ40" s="1466"/>
      <c r="RVK40" s="1466"/>
      <c r="RVL40" s="1467"/>
      <c r="RVM40" s="1794"/>
      <c r="RVN40" s="1465"/>
      <c r="RVO40" s="1466"/>
      <c r="RVP40" s="1466"/>
      <c r="RVQ40" s="1466"/>
      <c r="RVR40" s="1467"/>
      <c r="RVS40" s="1468"/>
      <c r="RVT40" s="1466"/>
      <c r="RVU40" s="1466"/>
      <c r="RVV40" s="1466"/>
      <c r="RVW40" s="1469"/>
      <c r="RVX40" s="1465"/>
      <c r="RVY40" s="1466"/>
      <c r="RVZ40" s="1466"/>
      <c r="RWA40" s="1466"/>
      <c r="RWB40" s="1467"/>
      <c r="RWC40" s="1794"/>
      <c r="RWD40" s="1465"/>
      <c r="RWE40" s="1466"/>
      <c r="RWF40" s="1466"/>
      <c r="RWG40" s="1466"/>
      <c r="RWH40" s="1467"/>
      <c r="RWI40" s="1468"/>
      <c r="RWJ40" s="1466"/>
      <c r="RWK40" s="1466"/>
      <c r="RWL40" s="1466"/>
      <c r="RWM40" s="1469"/>
      <c r="RWN40" s="1465"/>
      <c r="RWO40" s="1466"/>
      <c r="RWP40" s="1466"/>
      <c r="RWQ40" s="1466"/>
      <c r="RWR40" s="1467"/>
      <c r="RWS40" s="1794"/>
      <c r="RWT40" s="1465"/>
      <c r="RWU40" s="1466"/>
      <c r="RWV40" s="1466"/>
      <c r="RWW40" s="1466"/>
      <c r="RWX40" s="1467"/>
      <c r="RWY40" s="1468"/>
      <c r="RWZ40" s="1466"/>
      <c r="RXA40" s="1466"/>
      <c r="RXB40" s="1466"/>
      <c r="RXC40" s="1469"/>
      <c r="RXD40" s="1465"/>
      <c r="RXE40" s="1466"/>
      <c r="RXF40" s="1466"/>
      <c r="RXG40" s="1466"/>
      <c r="RXH40" s="1467"/>
      <c r="RXI40" s="1794"/>
      <c r="RXJ40" s="1465"/>
      <c r="RXK40" s="1466"/>
      <c r="RXL40" s="1466"/>
      <c r="RXM40" s="1466"/>
      <c r="RXN40" s="1467"/>
      <c r="RXO40" s="1468"/>
      <c r="RXP40" s="1466"/>
      <c r="RXQ40" s="1466"/>
      <c r="RXR40" s="1466"/>
      <c r="RXS40" s="1469"/>
      <c r="RXT40" s="1465"/>
      <c r="RXU40" s="1466"/>
      <c r="RXV40" s="1466"/>
      <c r="RXW40" s="1466"/>
      <c r="RXX40" s="1467"/>
      <c r="RXY40" s="1794"/>
      <c r="RXZ40" s="1465"/>
      <c r="RYA40" s="1466"/>
      <c r="RYB40" s="1466"/>
      <c r="RYC40" s="1466"/>
      <c r="RYD40" s="1467"/>
      <c r="RYE40" s="1468"/>
      <c r="RYF40" s="1466"/>
      <c r="RYG40" s="1466"/>
      <c r="RYH40" s="1466"/>
      <c r="RYI40" s="1469"/>
      <c r="RYJ40" s="1465"/>
      <c r="RYK40" s="1466"/>
      <c r="RYL40" s="1466"/>
      <c r="RYM40" s="1466"/>
      <c r="RYN40" s="1467"/>
      <c r="RYO40" s="1794"/>
      <c r="RYP40" s="1465"/>
      <c r="RYQ40" s="1466"/>
      <c r="RYR40" s="1466"/>
      <c r="RYS40" s="1466"/>
      <c r="RYT40" s="1467"/>
      <c r="RYU40" s="1468"/>
      <c r="RYV40" s="1466"/>
      <c r="RYW40" s="1466"/>
      <c r="RYX40" s="1466"/>
      <c r="RYY40" s="1469"/>
      <c r="RYZ40" s="1465"/>
      <c r="RZA40" s="1466"/>
      <c r="RZB40" s="1466"/>
      <c r="RZC40" s="1466"/>
      <c r="RZD40" s="1467"/>
      <c r="RZE40" s="1794"/>
      <c r="RZF40" s="1465"/>
      <c r="RZG40" s="1466"/>
      <c r="RZH40" s="1466"/>
      <c r="RZI40" s="1466"/>
      <c r="RZJ40" s="1467"/>
      <c r="RZK40" s="1468"/>
      <c r="RZL40" s="1466"/>
      <c r="RZM40" s="1466"/>
      <c r="RZN40" s="1466"/>
      <c r="RZO40" s="1469"/>
      <c r="RZP40" s="1465"/>
      <c r="RZQ40" s="1466"/>
      <c r="RZR40" s="1466"/>
      <c r="RZS40" s="1466"/>
      <c r="RZT40" s="1467"/>
      <c r="RZU40" s="1794"/>
      <c r="RZV40" s="1465"/>
      <c r="RZW40" s="1466"/>
      <c r="RZX40" s="1466"/>
      <c r="RZY40" s="1466"/>
      <c r="RZZ40" s="1467"/>
      <c r="SAA40" s="1468"/>
      <c r="SAB40" s="1466"/>
      <c r="SAC40" s="1466"/>
      <c r="SAD40" s="1466"/>
      <c r="SAE40" s="1469"/>
      <c r="SAF40" s="1465"/>
      <c r="SAG40" s="1466"/>
      <c r="SAH40" s="1466"/>
      <c r="SAI40" s="1466"/>
      <c r="SAJ40" s="1467"/>
      <c r="SAK40" s="1794"/>
      <c r="SAL40" s="1465"/>
      <c r="SAM40" s="1466"/>
      <c r="SAN40" s="1466"/>
      <c r="SAO40" s="1466"/>
      <c r="SAP40" s="1467"/>
      <c r="SAQ40" s="1468"/>
      <c r="SAR40" s="1466"/>
      <c r="SAS40" s="1466"/>
      <c r="SAT40" s="1466"/>
      <c r="SAU40" s="1469"/>
      <c r="SAV40" s="1465"/>
      <c r="SAW40" s="1466"/>
      <c r="SAX40" s="1466"/>
      <c r="SAY40" s="1466"/>
      <c r="SAZ40" s="1467"/>
      <c r="SBA40" s="1794"/>
      <c r="SBB40" s="1465"/>
      <c r="SBC40" s="1466"/>
      <c r="SBD40" s="1466"/>
      <c r="SBE40" s="1466"/>
      <c r="SBF40" s="1467"/>
      <c r="SBG40" s="1468"/>
      <c r="SBH40" s="1466"/>
      <c r="SBI40" s="1466"/>
      <c r="SBJ40" s="1466"/>
      <c r="SBK40" s="1469"/>
      <c r="SBL40" s="1465"/>
      <c r="SBM40" s="1466"/>
      <c r="SBN40" s="1466"/>
      <c r="SBO40" s="1466"/>
      <c r="SBP40" s="1467"/>
      <c r="SBQ40" s="1794"/>
      <c r="SBR40" s="1465"/>
      <c r="SBS40" s="1466"/>
      <c r="SBT40" s="1466"/>
      <c r="SBU40" s="1466"/>
      <c r="SBV40" s="1467"/>
      <c r="SBW40" s="1468"/>
      <c r="SBX40" s="1466"/>
      <c r="SBY40" s="1466"/>
      <c r="SBZ40" s="1466"/>
      <c r="SCA40" s="1469"/>
      <c r="SCB40" s="1465"/>
      <c r="SCC40" s="1466"/>
      <c r="SCD40" s="1466"/>
      <c r="SCE40" s="1466"/>
      <c r="SCF40" s="1467"/>
      <c r="SCG40" s="1794"/>
      <c r="SCH40" s="1465"/>
      <c r="SCI40" s="1466"/>
      <c r="SCJ40" s="1466"/>
      <c r="SCK40" s="1466"/>
      <c r="SCL40" s="1467"/>
      <c r="SCM40" s="1468"/>
      <c r="SCN40" s="1466"/>
      <c r="SCO40" s="1466"/>
      <c r="SCP40" s="1466"/>
      <c r="SCQ40" s="1469"/>
      <c r="SCR40" s="1465"/>
      <c r="SCS40" s="1466"/>
      <c r="SCT40" s="1466"/>
      <c r="SCU40" s="1466"/>
      <c r="SCV40" s="1467"/>
      <c r="SCW40" s="1794"/>
      <c r="SCX40" s="1465"/>
      <c r="SCY40" s="1466"/>
      <c r="SCZ40" s="1466"/>
      <c r="SDA40" s="1466"/>
      <c r="SDB40" s="1467"/>
      <c r="SDC40" s="1468"/>
      <c r="SDD40" s="1466"/>
      <c r="SDE40" s="1466"/>
      <c r="SDF40" s="1466"/>
      <c r="SDG40" s="1469"/>
      <c r="SDH40" s="1465"/>
      <c r="SDI40" s="1466"/>
      <c r="SDJ40" s="1466"/>
      <c r="SDK40" s="1466"/>
      <c r="SDL40" s="1467"/>
      <c r="SDM40" s="1794"/>
      <c r="SDN40" s="1465"/>
      <c r="SDO40" s="1466"/>
      <c r="SDP40" s="1466"/>
      <c r="SDQ40" s="1466"/>
      <c r="SDR40" s="1467"/>
      <c r="SDS40" s="1468"/>
      <c r="SDT40" s="1466"/>
      <c r="SDU40" s="1466"/>
      <c r="SDV40" s="1466"/>
      <c r="SDW40" s="1469"/>
      <c r="SDX40" s="1465"/>
      <c r="SDY40" s="1466"/>
      <c r="SDZ40" s="1466"/>
      <c r="SEA40" s="1466"/>
      <c r="SEB40" s="1467"/>
      <c r="SEC40" s="1794"/>
      <c r="SED40" s="1465"/>
      <c r="SEE40" s="1466"/>
      <c r="SEF40" s="1466"/>
      <c r="SEG40" s="1466"/>
      <c r="SEH40" s="1467"/>
      <c r="SEI40" s="1468"/>
      <c r="SEJ40" s="1466"/>
      <c r="SEK40" s="1466"/>
      <c r="SEL40" s="1466"/>
      <c r="SEM40" s="1469"/>
      <c r="SEN40" s="1465"/>
      <c r="SEO40" s="1466"/>
      <c r="SEP40" s="1466"/>
      <c r="SEQ40" s="1466"/>
      <c r="SER40" s="1467"/>
      <c r="SES40" s="1794"/>
      <c r="SET40" s="1465"/>
      <c r="SEU40" s="1466"/>
      <c r="SEV40" s="1466"/>
      <c r="SEW40" s="1466"/>
      <c r="SEX40" s="1467"/>
      <c r="SEY40" s="1468"/>
      <c r="SEZ40" s="1466"/>
      <c r="SFA40" s="1466"/>
      <c r="SFB40" s="1466"/>
      <c r="SFC40" s="1469"/>
      <c r="SFD40" s="1465"/>
      <c r="SFE40" s="1466"/>
      <c r="SFF40" s="1466"/>
      <c r="SFG40" s="1466"/>
      <c r="SFH40" s="1467"/>
      <c r="SFI40" s="1794"/>
      <c r="SFJ40" s="1465"/>
      <c r="SFK40" s="1466"/>
      <c r="SFL40" s="1466"/>
      <c r="SFM40" s="1466"/>
      <c r="SFN40" s="1467"/>
      <c r="SFO40" s="1468"/>
      <c r="SFP40" s="1466"/>
      <c r="SFQ40" s="1466"/>
      <c r="SFR40" s="1466"/>
      <c r="SFS40" s="1469"/>
      <c r="SFT40" s="1465"/>
      <c r="SFU40" s="1466"/>
      <c r="SFV40" s="1466"/>
      <c r="SFW40" s="1466"/>
      <c r="SFX40" s="1467"/>
      <c r="SFY40" s="1794"/>
      <c r="SFZ40" s="1465"/>
      <c r="SGA40" s="1466"/>
      <c r="SGB40" s="1466"/>
      <c r="SGC40" s="1466"/>
      <c r="SGD40" s="1467"/>
      <c r="SGE40" s="1468"/>
      <c r="SGF40" s="1466"/>
      <c r="SGG40" s="1466"/>
      <c r="SGH40" s="1466"/>
      <c r="SGI40" s="1469"/>
      <c r="SGJ40" s="1465"/>
      <c r="SGK40" s="1466"/>
      <c r="SGL40" s="1466"/>
      <c r="SGM40" s="1466"/>
      <c r="SGN40" s="1467"/>
      <c r="SGO40" s="1794"/>
      <c r="SGP40" s="1465"/>
      <c r="SGQ40" s="1466"/>
      <c r="SGR40" s="1466"/>
      <c r="SGS40" s="1466"/>
      <c r="SGT40" s="1467"/>
      <c r="SGU40" s="1468"/>
      <c r="SGV40" s="1466"/>
      <c r="SGW40" s="1466"/>
      <c r="SGX40" s="1466"/>
      <c r="SGY40" s="1469"/>
      <c r="SGZ40" s="1465"/>
      <c r="SHA40" s="1466"/>
      <c r="SHB40" s="1466"/>
      <c r="SHC40" s="1466"/>
      <c r="SHD40" s="1467"/>
      <c r="SHE40" s="1794"/>
      <c r="SHF40" s="1465"/>
      <c r="SHG40" s="1466"/>
      <c r="SHH40" s="1466"/>
      <c r="SHI40" s="1466"/>
      <c r="SHJ40" s="1467"/>
      <c r="SHK40" s="1468"/>
      <c r="SHL40" s="1466"/>
      <c r="SHM40" s="1466"/>
      <c r="SHN40" s="1466"/>
      <c r="SHO40" s="1469"/>
      <c r="SHP40" s="1465"/>
      <c r="SHQ40" s="1466"/>
      <c r="SHR40" s="1466"/>
      <c r="SHS40" s="1466"/>
      <c r="SHT40" s="1467"/>
      <c r="SHU40" s="1794"/>
      <c r="SHV40" s="1465"/>
      <c r="SHW40" s="1466"/>
      <c r="SHX40" s="1466"/>
      <c r="SHY40" s="1466"/>
      <c r="SHZ40" s="1467"/>
      <c r="SIA40" s="1468"/>
      <c r="SIB40" s="1466"/>
      <c r="SIC40" s="1466"/>
      <c r="SID40" s="1466"/>
      <c r="SIE40" s="1469"/>
      <c r="SIF40" s="1465"/>
      <c r="SIG40" s="1466"/>
      <c r="SIH40" s="1466"/>
      <c r="SII40" s="1466"/>
      <c r="SIJ40" s="1467"/>
      <c r="SIK40" s="1794"/>
      <c r="SIL40" s="1465"/>
      <c r="SIM40" s="1466"/>
      <c r="SIN40" s="1466"/>
      <c r="SIO40" s="1466"/>
      <c r="SIP40" s="1467"/>
      <c r="SIQ40" s="1468"/>
      <c r="SIR40" s="1466"/>
      <c r="SIS40" s="1466"/>
      <c r="SIT40" s="1466"/>
      <c r="SIU40" s="1469"/>
      <c r="SIV40" s="1465"/>
      <c r="SIW40" s="1466"/>
      <c r="SIX40" s="1466"/>
      <c r="SIY40" s="1466"/>
      <c r="SIZ40" s="1467"/>
      <c r="SJA40" s="1794"/>
      <c r="SJB40" s="1465"/>
      <c r="SJC40" s="1466"/>
      <c r="SJD40" s="1466"/>
      <c r="SJE40" s="1466"/>
      <c r="SJF40" s="1467"/>
      <c r="SJG40" s="1468"/>
      <c r="SJH40" s="1466"/>
      <c r="SJI40" s="1466"/>
      <c r="SJJ40" s="1466"/>
      <c r="SJK40" s="1469"/>
      <c r="SJL40" s="1465"/>
      <c r="SJM40" s="1466"/>
      <c r="SJN40" s="1466"/>
      <c r="SJO40" s="1466"/>
      <c r="SJP40" s="1467"/>
      <c r="SJQ40" s="1794"/>
      <c r="SJR40" s="1465"/>
      <c r="SJS40" s="1466"/>
      <c r="SJT40" s="1466"/>
      <c r="SJU40" s="1466"/>
      <c r="SJV40" s="1467"/>
      <c r="SJW40" s="1468"/>
      <c r="SJX40" s="1466"/>
      <c r="SJY40" s="1466"/>
      <c r="SJZ40" s="1466"/>
      <c r="SKA40" s="1469"/>
      <c r="SKB40" s="1465"/>
      <c r="SKC40" s="1466"/>
      <c r="SKD40" s="1466"/>
      <c r="SKE40" s="1466"/>
      <c r="SKF40" s="1467"/>
      <c r="SKG40" s="1794"/>
      <c r="SKH40" s="1465"/>
      <c r="SKI40" s="1466"/>
      <c r="SKJ40" s="1466"/>
      <c r="SKK40" s="1466"/>
      <c r="SKL40" s="1467"/>
      <c r="SKM40" s="1468"/>
      <c r="SKN40" s="1466"/>
      <c r="SKO40" s="1466"/>
      <c r="SKP40" s="1466"/>
      <c r="SKQ40" s="1469"/>
      <c r="SKR40" s="1465"/>
      <c r="SKS40" s="1466"/>
      <c r="SKT40" s="1466"/>
      <c r="SKU40" s="1466"/>
      <c r="SKV40" s="1467"/>
      <c r="SKW40" s="1794"/>
      <c r="SKX40" s="1465"/>
      <c r="SKY40" s="1466"/>
      <c r="SKZ40" s="1466"/>
      <c r="SLA40" s="1466"/>
      <c r="SLB40" s="1467"/>
      <c r="SLC40" s="1468"/>
      <c r="SLD40" s="1466"/>
      <c r="SLE40" s="1466"/>
      <c r="SLF40" s="1466"/>
      <c r="SLG40" s="1469"/>
      <c r="SLH40" s="1465"/>
      <c r="SLI40" s="1466"/>
      <c r="SLJ40" s="1466"/>
      <c r="SLK40" s="1466"/>
      <c r="SLL40" s="1467"/>
      <c r="SLM40" s="1794"/>
      <c r="SLN40" s="1465"/>
      <c r="SLO40" s="1466"/>
      <c r="SLP40" s="1466"/>
      <c r="SLQ40" s="1466"/>
      <c r="SLR40" s="1467"/>
      <c r="SLS40" s="1468"/>
      <c r="SLT40" s="1466"/>
      <c r="SLU40" s="1466"/>
      <c r="SLV40" s="1466"/>
      <c r="SLW40" s="1469"/>
      <c r="SLX40" s="1465"/>
      <c r="SLY40" s="1466"/>
      <c r="SLZ40" s="1466"/>
      <c r="SMA40" s="1466"/>
      <c r="SMB40" s="1467"/>
      <c r="SMC40" s="1794"/>
      <c r="SMD40" s="1465"/>
      <c r="SME40" s="1466"/>
      <c r="SMF40" s="1466"/>
      <c r="SMG40" s="1466"/>
      <c r="SMH40" s="1467"/>
      <c r="SMI40" s="1468"/>
      <c r="SMJ40" s="1466"/>
      <c r="SMK40" s="1466"/>
      <c r="SML40" s="1466"/>
      <c r="SMM40" s="1469"/>
      <c r="SMN40" s="1465"/>
      <c r="SMO40" s="1466"/>
      <c r="SMP40" s="1466"/>
      <c r="SMQ40" s="1466"/>
      <c r="SMR40" s="1467"/>
      <c r="SMS40" s="1794"/>
      <c r="SMT40" s="1465"/>
      <c r="SMU40" s="1466"/>
      <c r="SMV40" s="1466"/>
      <c r="SMW40" s="1466"/>
      <c r="SMX40" s="1467"/>
      <c r="SMY40" s="1468"/>
      <c r="SMZ40" s="1466"/>
      <c r="SNA40" s="1466"/>
      <c r="SNB40" s="1466"/>
      <c r="SNC40" s="1469"/>
      <c r="SND40" s="1465"/>
      <c r="SNE40" s="1466"/>
      <c r="SNF40" s="1466"/>
      <c r="SNG40" s="1466"/>
      <c r="SNH40" s="1467"/>
      <c r="SNI40" s="1794"/>
      <c r="SNJ40" s="1465"/>
      <c r="SNK40" s="1466"/>
      <c r="SNL40" s="1466"/>
      <c r="SNM40" s="1466"/>
      <c r="SNN40" s="1467"/>
      <c r="SNO40" s="1468"/>
      <c r="SNP40" s="1466"/>
      <c r="SNQ40" s="1466"/>
      <c r="SNR40" s="1466"/>
      <c r="SNS40" s="1469"/>
      <c r="SNT40" s="1465"/>
      <c r="SNU40" s="1466"/>
      <c r="SNV40" s="1466"/>
      <c r="SNW40" s="1466"/>
      <c r="SNX40" s="1467"/>
      <c r="SNY40" s="1794"/>
      <c r="SNZ40" s="1465"/>
      <c r="SOA40" s="1466"/>
      <c r="SOB40" s="1466"/>
      <c r="SOC40" s="1466"/>
      <c r="SOD40" s="1467"/>
      <c r="SOE40" s="1468"/>
      <c r="SOF40" s="1466"/>
      <c r="SOG40" s="1466"/>
      <c r="SOH40" s="1466"/>
      <c r="SOI40" s="1469"/>
      <c r="SOJ40" s="1465"/>
      <c r="SOK40" s="1466"/>
      <c r="SOL40" s="1466"/>
      <c r="SOM40" s="1466"/>
      <c r="SON40" s="1467"/>
      <c r="SOO40" s="1794"/>
      <c r="SOP40" s="1465"/>
      <c r="SOQ40" s="1466"/>
      <c r="SOR40" s="1466"/>
      <c r="SOS40" s="1466"/>
      <c r="SOT40" s="1467"/>
      <c r="SOU40" s="1468"/>
      <c r="SOV40" s="1466"/>
      <c r="SOW40" s="1466"/>
      <c r="SOX40" s="1466"/>
      <c r="SOY40" s="1469"/>
      <c r="SOZ40" s="1465"/>
      <c r="SPA40" s="1466"/>
      <c r="SPB40" s="1466"/>
      <c r="SPC40" s="1466"/>
      <c r="SPD40" s="1467"/>
      <c r="SPE40" s="1794"/>
      <c r="SPF40" s="1465"/>
      <c r="SPG40" s="1466"/>
      <c r="SPH40" s="1466"/>
      <c r="SPI40" s="1466"/>
      <c r="SPJ40" s="1467"/>
      <c r="SPK40" s="1468"/>
      <c r="SPL40" s="1466"/>
      <c r="SPM40" s="1466"/>
      <c r="SPN40" s="1466"/>
      <c r="SPO40" s="1469"/>
      <c r="SPP40" s="1465"/>
      <c r="SPQ40" s="1466"/>
      <c r="SPR40" s="1466"/>
      <c r="SPS40" s="1466"/>
      <c r="SPT40" s="1467"/>
      <c r="SPU40" s="1794"/>
      <c r="SPV40" s="1465"/>
      <c r="SPW40" s="1466"/>
      <c r="SPX40" s="1466"/>
      <c r="SPY40" s="1466"/>
      <c r="SPZ40" s="1467"/>
      <c r="SQA40" s="1468"/>
      <c r="SQB40" s="1466"/>
      <c r="SQC40" s="1466"/>
      <c r="SQD40" s="1466"/>
      <c r="SQE40" s="1469"/>
      <c r="SQF40" s="1465"/>
      <c r="SQG40" s="1466"/>
      <c r="SQH40" s="1466"/>
      <c r="SQI40" s="1466"/>
      <c r="SQJ40" s="1467"/>
      <c r="SQK40" s="1794"/>
      <c r="SQL40" s="1465"/>
      <c r="SQM40" s="1466"/>
      <c r="SQN40" s="1466"/>
      <c r="SQO40" s="1466"/>
      <c r="SQP40" s="1467"/>
      <c r="SQQ40" s="1468"/>
      <c r="SQR40" s="1466"/>
      <c r="SQS40" s="1466"/>
      <c r="SQT40" s="1466"/>
      <c r="SQU40" s="1469"/>
      <c r="SQV40" s="1465"/>
      <c r="SQW40" s="1466"/>
      <c r="SQX40" s="1466"/>
      <c r="SQY40" s="1466"/>
      <c r="SQZ40" s="1467"/>
      <c r="SRA40" s="1794"/>
      <c r="SRB40" s="1465"/>
      <c r="SRC40" s="1466"/>
      <c r="SRD40" s="1466"/>
      <c r="SRE40" s="1466"/>
      <c r="SRF40" s="1467"/>
      <c r="SRG40" s="1468"/>
      <c r="SRH40" s="1466"/>
      <c r="SRI40" s="1466"/>
      <c r="SRJ40" s="1466"/>
      <c r="SRK40" s="1469"/>
      <c r="SRL40" s="1465"/>
      <c r="SRM40" s="1466"/>
      <c r="SRN40" s="1466"/>
      <c r="SRO40" s="1466"/>
      <c r="SRP40" s="1467"/>
      <c r="SRQ40" s="1794"/>
      <c r="SRR40" s="1465"/>
      <c r="SRS40" s="1466"/>
      <c r="SRT40" s="1466"/>
      <c r="SRU40" s="1466"/>
      <c r="SRV40" s="1467"/>
      <c r="SRW40" s="1468"/>
      <c r="SRX40" s="1466"/>
      <c r="SRY40" s="1466"/>
      <c r="SRZ40" s="1466"/>
      <c r="SSA40" s="1469"/>
      <c r="SSB40" s="1465"/>
      <c r="SSC40" s="1466"/>
      <c r="SSD40" s="1466"/>
      <c r="SSE40" s="1466"/>
      <c r="SSF40" s="1467"/>
      <c r="SSG40" s="1794"/>
      <c r="SSH40" s="1465"/>
      <c r="SSI40" s="1466"/>
      <c r="SSJ40" s="1466"/>
      <c r="SSK40" s="1466"/>
      <c r="SSL40" s="1467"/>
      <c r="SSM40" s="1468"/>
      <c r="SSN40" s="1466"/>
      <c r="SSO40" s="1466"/>
      <c r="SSP40" s="1466"/>
      <c r="SSQ40" s="1469"/>
      <c r="SSR40" s="1465"/>
      <c r="SSS40" s="1466"/>
      <c r="SST40" s="1466"/>
      <c r="SSU40" s="1466"/>
      <c r="SSV40" s="1467"/>
      <c r="SSW40" s="1794"/>
      <c r="SSX40" s="1465"/>
      <c r="SSY40" s="1466"/>
      <c r="SSZ40" s="1466"/>
      <c r="STA40" s="1466"/>
      <c r="STB40" s="1467"/>
      <c r="STC40" s="1468"/>
      <c r="STD40" s="1466"/>
      <c r="STE40" s="1466"/>
      <c r="STF40" s="1466"/>
      <c r="STG40" s="1469"/>
      <c r="STH40" s="1465"/>
      <c r="STI40" s="1466"/>
      <c r="STJ40" s="1466"/>
      <c r="STK40" s="1466"/>
      <c r="STL40" s="1467"/>
      <c r="STM40" s="1794"/>
      <c r="STN40" s="1465"/>
      <c r="STO40" s="1466"/>
      <c r="STP40" s="1466"/>
      <c r="STQ40" s="1466"/>
      <c r="STR40" s="1467"/>
      <c r="STS40" s="1468"/>
      <c r="STT40" s="1466"/>
      <c r="STU40" s="1466"/>
      <c r="STV40" s="1466"/>
      <c r="STW40" s="1469"/>
      <c r="STX40" s="1465"/>
      <c r="STY40" s="1466"/>
      <c r="STZ40" s="1466"/>
      <c r="SUA40" s="1466"/>
      <c r="SUB40" s="1467"/>
      <c r="SUC40" s="1794"/>
      <c r="SUD40" s="1465"/>
      <c r="SUE40" s="1466"/>
      <c r="SUF40" s="1466"/>
      <c r="SUG40" s="1466"/>
      <c r="SUH40" s="1467"/>
      <c r="SUI40" s="1468"/>
      <c r="SUJ40" s="1466"/>
      <c r="SUK40" s="1466"/>
      <c r="SUL40" s="1466"/>
      <c r="SUM40" s="1469"/>
      <c r="SUN40" s="1465"/>
      <c r="SUO40" s="1466"/>
      <c r="SUP40" s="1466"/>
      <c r="SUQ40" s="1466"/>
      <c r="SUR40" s="1467"/>
      <c r="SUS40" s="1794"/>
      <c r="SUT40" s="1465"/>
      <c r="SUU40" s="1466"/>
      <c r="SUV40" s="1466"/>
      <c r="SUW40" s="1466"/>
      <c r="SUX40" s="1467"/>
      <c r="SUY40" s="1468"/>
      <c r="SUZ40" s="1466"/>
      <c r="SVA40" s="1466"/>
      <c r="SVB40" s="1466"/>
      <c r="SVC40" s="1469"/>
      <c r="SVD40" s="1465"/>
      <c r="SVE40" s="1466"/>
      <c r="SVF40" s="1466"/>
      <c r="SVG40" s="1466"/>
      <c r="SVH40" s="1467"/>
      <c r="SVI40" s="1794"/>
      <c r="SVJ40" s="1465"/>
      <c r="SVK40" s="1466"/>
      <c r="SVL40" s="1466"/>
      <c r="SVM40" s="1466"/>
      <c r="SVN40" s="1467"/>
      <c r="SVO40" s="1468"/>
      <c r="SVP40" s="1466"/>
      <c r="SVQ40" s="1466"/>
      <c r="SVR40" s="1466"/>
      <c r="SVS40" s="1469"/>
      <c r="SVT40" s="1465"/>
      <c r="SVU40" s="1466"/>
      <c r="SVV40" s="1466"/>
      <c r="SVW40" s="1466"/>
      <c r="SVX40" s="1467"/>
      <c r="SVY40" s="1794"/>
      <c r="SVZ40" s="1465"/>
      <c r="SWA40" s="1466"/>
      <c r="SWB40" s="1466"/>
      <c r="SWC40" s="1466"/>
      <c r="SWD40" s="1467"/>
      <c r="SWE40" s="1468"/>
      <c r="SWF40" s="1466"/>
      <c r="SWG40" s="1466"/>
      <c r="SWH40" s="1466"/>
      <c r="SWI40" s="1469"/>
      <c r="SWJ40" s="1465"/>
      <c r="SWK40" s="1466"/>
      <c r="SWL40" s="1466"/>
      <c r="SWM40" s="1466"/>
      <c r="SWN40" s="1467"/>
      <c r="SWO40" s="1794"/>
      <c r="SWP40" s="1465"/>
      <c r="SWQ40" s="1466"/>
      <c r="SWR40" s="1466"/>
      <c r="SWS40" s="1466"/>
      <c r="SWT40" s="1467"/>
      <c r="SWU40" s="1468"/>
      <c r="SWV40" s="1466"/>
      <c r="SWW40" s="1466"/>
      <c r="SWX40" s="1466"/>
      <c r="SWY40" s="1469"/>
      <c r="SWZ40" s="1465"/>
      <c r="SXA40" s="1466"/>
      <c r="SXB40" s="1466"/>
      <c r="SXC40" s="1466"/>
      <c r="SXD40" s="1467"/>
      <c r="SXE40" s="1794"/>
      <c r="SXF40" s="1465"/>
      <c r="SXG40" s="1466"/>
      <c r="SXH40" s="1466"/>
      <c r="SXI40" s="1466"/>
      <c r="SXJ40" s="1467"/>
      <c r="SXK40" s="1468"/>
      <c r="SXL40" s="1466"/>
      <c r="SXM40" s="1466"/>
      <c r="SXN40" s="1466"/>
      <c r="SXO40" s="1469"/>
      <c r="SXP40" s="1465"/>
      <c r="SXQ40" s="1466"/>
      <c r="SXR40" s="1466"/>
      <c r="SXS40" s="1466"/>
      <c r="SXT40" s="1467"/>
      <c r="SXU40" s="1794"/>
      <c r="SXV40" s="1465"/>
      <c r="SXW40" s="1466"/>
      <c r="SXX40" s="1466"/>
      <c r="SXY40" s="1466"/>
      <c r="SXZ40" s="1467"/>
      <c r="SYA40" s="1468"/>
      <c r="SYB40" s="1466"/>
      <c r="SYC40" s="1466"/>
      <c r="SYD40" s="1466"/>
      <c r="SYE40" s="1469"/>
      <c r="SYF40" s="1465"/>
      <c r="SYG40" s="1466"/>
      <c r="SYH40" s="1466"/>
      <c r="SYI40" s="1466"/>
      <c r="SYJ40" s="1467"/>
      <c r="SYK40" s="1794"/>
      <c r="SYL40" s="1465"/>
      <c r="SYM40" s="1466"/>
      <c r="SYN40" s="1466"/>
      <c r="SYO40" s="1466"/>
      <c r="SYP40" s="1467"/>
      <c r="SYQ40" s="1468"/>
      <c r="SYR40" s="1466"/>
      <c r="SYS40" s="1466"/>
      <c r="SYT40" s="1466"/>
      <c r="SYU40" s="1469"/>
      <c r="SYV40" s="1465"/>
      <c r="SYW40" s="1466"/>
      <c r="SYX40" s="1466"/>
      <c r="SYY40" s="1466"/>
      <c r="SYZ40" s="1467"/>
      <c r="SZA40" s="1794"/>
      <c r="SZB40" s="1465"/>
      <c r="SZC40" s="1466"/>
      <c r="SZD40" s="1466"/>
      <c r="SZE40" s="1466"/>
      <c r="SZF40" s="1467"/>
      <c r="SZG40" s="1468"/>
      <c r="SZH40" s="1466"/>
      <c r="SZI40" s="1466"/>
      <c r="SZJ40" s="1466"/>
      <c r="SZK40" s="1469"/>
      <c r="SZL40" s="1465"/>
      <c r="SZM40" s="1466"/>
      <c r="SZN40" s="1466"/>
      <c r="SZO40" s="1466"/>
      <c r="SZP40" s="1467"/>
      <c r="SZQ40" s="1794"/>
      <c r="SZR40" s="1465"/>
      <c r="SZS40" s="1466"/>
      <c r="SZT40" s="1466"/>
      <c r="SZU40" s="1466"/>
      <c r="SZV40" s="1467"/>
      <c r="SZW40" s="1468"/>
      <c r="SZX40" s="1466"/>
      <c r="SZY40" s="1466"/>
      <c r="SZZ40" s="1466"/>
      <c r="TAA40" s="1469"/>
      <c r="TAB40" s="1465"/>
      <c r="TAC40" s="1466"/>
      <c r="TAD40" s="1466"/>
      <c r="TAE40" s="1466"/>
      <c r="TAF40" s="1467"/>
      <c r="TAG40" s="1794"/>
      <c r="TAH40" s="1465"/>
      <c r="TAI40" s="1466"/>
      <c r="TAJ40" s="1466"/>
      <c r="TAK40" s="1466"/>
      <c r="TAL40" s="1467"/>
      <c r="TAM40" s="1468"/>
      <c r="TAN40" s="1466"/>
      <c r="TAO40" s="1466"/>
      <c r="TAP40" s="1466"/>
      <c r="TAQ40" s="1469"/>
      <c r="TAR40" s="1465"/>
      <c r="TAS40" s="1466"/>
      <c r="TAT40" s="1466"/>
      <c r="TAU40" s="1466"/>
      <c r="TAV40" s="1467"/>
      <c r="TAW40" s="1794"/>
      <c r="TAX40" s="1465"/>
      <c r="TAY40" s="1466"/>
      <c r="TAZ40" s="1466"/>
      <c r="TBA40" s="1466"/>
      <c r="TBB40" s="1467"/>
      <c r="TBC40" s="1468"/>
      <c r="TBD40" s="1466"/>
      <c r="TBE40" s="1466"/>
      <c r="TBF40" s="1466"/>
      <c r="TBG40" s="1469"/>
      <c r="TBH40" s="1465"/>
      <c r="TBI40" s="1466"/>
      <c r="TBJ40" s="1466"/>
      <c r="TBK40" s="1466"/>
      <c r="TBL40" s="1467"/>
      <c r="TBM40" s="1794"/>
      <c r="TBN40" s="1465"/>
      <c r="TBO40" s="1466"/>
      <c r="TBP40" s="1466"/>
      <c r="TBQ40" s="1466"/>
      <c r="TBR40" s="1467"/>
      <c r="TBS40" s="1468"/>
      <c r="TBT40" s="1466"/>
      <c r="TBU40" s="1466"/>
      <c r="TBV40" s="1466"/>
      <c r="TBW40" s="1469"/>
      <c r="TBX40" s="1465"/>
      <c r="TBY40" s="1466"/>
      <c r="TBZ40" s="1466"/>
      <c r="TCA40" s="1466"/>
      <c r="TCB40" s="1467"/>
      <c r="TCC40" s="1794"/>
      <c r="TCD40" s="1465"/>
      <c r="TCE40" s="1466"/>
      <c r="TCF40" s="1466"/>
      <c r="TCG40" s="1466"/>
      <c r="TCH40" s="1467"/>
      <c r="TCI40" s="1468"/>
      <c r="TCJ40" s="1466"/>
      <c r="TCK40" s="1466"/>
      <c r="TCL40" s="1466"/>
      <c r="TCM40" s="1469"/>
      <c r="TCN40" s="1465"/>
      <c r="TCO40" s="1466"/>
      <c r="TCP40" s="1466"/>
      <c r="TCQ40" s="1466"/>
      <c r="TCR40" s="1467"/>
      <c r="TCS40" s="1794"/>
      <c r="TCT40" s="1465"/>
      <c r="TCU40" s="1466"/>
      <c r="TCV40" s="1466"/>
      <c r="TCW40" s="1466"/>
      <c r="TCX40" s="1467"/>
      <c r="TCY40" s="1468"/>
      <c r="TCZ40" s="1466"/>
      <c r="TDA40" s="1466"/>
      <c r="TDB40" s="1466"/>
      <c r="TDC40" s="1469"/>
      <c r="TDD40" s="1465"/>
      <c r="TDE40" s="1466"/>
      <c r="TDF40" s="1466"/>
      <c r="TDG40" s="1466"/>
      <c r="TDH40" s="1467"/>
      <c r="TDI40" s="1794"/>
      <c r="TDJ40" s="1465"/>
      <c r="TDK40" s="1466"/>
      <c r="TDL40" s="1466"/>
      <c r="TDM40" s="1466"/>
      <c r="TDN40" s="1467"/>
      <c r="TDO40" s="1468"/>
      <c r="TDP40" s="1466"/>
      <c r="TDQ40" s="1466"/>
      <c r="TDR40" s="1466"/>
      <c r="TDS40" s="1469"/>
      <c r="TDT40" s="1465"/>
      <c r="TDU40" s="1466"/>
      <c r="TDV40" s="1466"/>
      <c r="TDW40" s="1466"/>
      <c r="TDX40" s="1467"/>
      <c r="TDY40" s="1794"/>
      <c r="TDZ40" s="1465"/>
      <c r="TEA40" s="1466"/>
      <c r="TEB40" s="1466"/>
      <c r="TEC40" s="1466"/>
      <c r="TED40" s="1467"/>
      <c r="TEE40" s="1468"/>
      <c r="TEF40" s="1466"/>
      <c r="TEG40" s="1466"/>
      <c r="TEH40" s="1466"/>
      <c r="TEI40" s="1469"/>
      <c r="TEJ40" s="1465"/>
      <c r="TEK40" s="1466"/>
      <c r="TEL40" s="1466"/>
      <c r="TEM40" s="1466"/>
      <c r="TEN40" s="1467"/>
      <c r="TEO40" s="1794"/>
      <c r="TEP40" s="1465"/>
      <c r="TEQ40" s="1466"/>
      <c r="TER40" s="1466"/>
      <c r="TES40" s="1466"/>
      <c r="TET40" s="1467"/>
      <c r="TEU40" s="1468"/>
      <c r="TEV40" s="1466"/>
      <c r="TEW40" s="1466"/>
      <c r="TEX40" s="1466"/>
      <c r="TEY40" s="1469"/>
      <c r="TEZ40" s="1465"/>
      <c r="TFA40" s="1466"/>
      <c r="TFB40" s="1466"/>
      <c r="TFC40" s="1466"/>
      <c r="TFD40" s="1467"/>
      <c r="TFE40" s="1794"/>
      <c r="TFF40" s="1465"/>
      <c r="TFG40" s="1466"/>
      <c r="TFH40" s="1466"/>
      <c r="TFI40" s="1466"/>
      <c r="TFJ40" s="1467"/>
      <c r="TFK40" s="1468"/>
      <c r="TFL40" s="1466"/>
      <c r="TFM40" s="1466"/>
      <c r="TFN40" s="1466"/>
      <c r="TFO40" s="1469"/>
      <c r="TFP40" s="1465"/>
      <c r="TFQ40" s="1466"/>
      <c r="TFR40" s="1466"/>
      <c r="TFS40" s="1466"/>
      <c r="TFT40" s="1467"/>
      <c r="TFU40" s="1794"/>
      <c r="TFV40" s="1465"/>
      <c r="TFW40" s="1466"/>
      <c r="TFX40" s="1466"/>
      <c r="TFY40" s="1466"/>
      <c r="TFZ40" s="1467"/>
      <c r="TGA40" s="1468"/>
      <c r="TGB40" s="1466"/>
      <c r="TGC40" s="1466"/>
      <c r="TGD40" s="1466"/>
      <c r="TGE40" s="1469"/>
      <c r="TGF40" s="1465"/>
      <c r="TGG40" s="1466"/>
      <c r="TGH40" s="1466"/>
      <c r="TGI40" s="1466"/>
      <c r="TGJ40" s="1467"/>
      <c r="TGK40" s="1794"/>
      <c r="TGL40" s="1465"/>
      <c r="TGM40" s="1466"/>
      <c r="TGN40" s="1466"/>
      <c r="TGO40" s="1466"/>
      <c r="TGP40" s="1467"/>
      <c r="TGQ40" s="1468"/>
      <c r="TGR40" s="1466"/>
      <c r="TGS40" s="1466"/>
      <c r="TGT40" s="1466"/>
      <c r="TGU40" s="1469"/>
      <c r="TGV40" s="1465"/>
      <c r="TGW40" s="1466"/>
      <c r="TGX40" s="1466"/>
      <c r="TGY40" s="1466"/>
      <c r="TGZ40" s="1467"/>
      <c r="THA40" s="1794"/>
      <c r="THB40" s="1465"/>
      <c r="THC40" s="1466"/>
      <c r="THD40" s="1466"/>
      <c r="THE40" s="1466"/>
      <c r="THF40" s="1467"/>
      <c r="THG40" s="1468"/>
      <c r="THH40" s="1466"/>
      <c r="THI40" s="1466"/>
      <c r="THJ40" s="1466"/>
      <c r="THK40" s="1469"/>
      <c r="THL40" s="1465"/>
      <c r="THM40" s="1466"/>
      <c r="THN40" s="1466"/>
      <c r="THO40" s="1466"/>
      <c r="THP40" s="1467"/>
      <c r="THQ40" s="1794"/>
      <c r="THR40" s="1465"/>
      <c r="THS40" s="1466"/>
      <c r="THT40" s="1466"/>
      <c r="THU40" s="1466"/>
      <c r="THV40" s="1467"/>
      <c r="THW40" s="1468"/>
      <c r="THX40" s="1466"/>
      <c r="THY40" s="1466"/>
      <c r="THZ40" s="1466"/>
      <c r="TIA40" s="1469"/>
      <c r="TIB40" s="1465"/>
      <c r="TIC40" s="1466"/>
      <c r="TID40" s="1466"/>
      <c r="TIE40" s="1466"/>
      <c r="TIF40" s="1467"/>
      <c r="TIG40" s="1794"/>
      <c r="TIH40" s="1465"/>
      <c r="TII40" s="1466"/>
      <c r="TIJ40" s="1466"/>
      <c r="TIK40" s="1466"/>
      <c r="TIL40" s="1467"/>
      <c r="TIM40" s="1468"/>
      <c r="TIN40" s="1466"/>
      <c r="TIO40" s="1466"/>
      <c r="TIP40" s="1466"/>
      <c r="TIQ40" s="1469"/>
      <c r="TIR40" s="1465"/>
      <c r="TIS40" s="1466"/>
      <c r="TIT40" s="1466"/>
      <c r="TIU40" s="1466"/>
      <c r="TIV40" s="1467"/>
      <c r="TIW40" s="1794"/>
      <c r="TIX40" s="1465"/>
      <c r="TIY40" s="1466"/>
      <c r="TIZ40" s="1466"/>
      <c r="TJA40" s="1466"/>
      <c r="TJB40" s="1467"/>
      <c r="TJC40" s="1468"/>
      <c r="TJD40" s="1466"/>
      <c r="TJE40" s="1466"/>
      <c r="TJF40" s="1466"/>
      <c r="TJG40" s="1469"/>
      <c r="TJH40" s="1465"/>
      <c r="TJI40" s="1466"/>
      <c r="TJJ40" s="1466"/>
      <c r="TJK40" s="1466"/>
      <c r="TJL40" s="1467"/>
      <c r="TJM40" s="1794"/>
      <c r="TJN40" s="1465"/>
      <c r="TJO40" s="1466"/>
      <c r="TJP40" s="1466"/>
      <c r="TJQ40" s="1466"/>
      <c r="TJR40" s="1467"/>
      <c r="TJS40" s="1468"/>
      <c r="TJT40" s="1466"/>
      <c r="TJU40" s="1466"/>
      <c r="TJV40" s="1466"/>
      <c r="TJW40" s="1469"/>
      <c r="TJX40" s="1465"/>
      <c r="TJY40" s="1466"/>
      <c r="TJZ40" s="1466"/>
      <c r="TKA40" s="1466"/>
      <c r="TKB40" s="1467"/>
      <c r="TKC40" s="1794"/>
      <c r="TKD40" s="1465"/>
      <c r="TKE40" s="1466"/>
      <c r="TKF40" s="1466"/>
      <c r="TKG40" s="1466"/>
      <c r="TKH40" s="1467"/>
      <c r="TKI40" s="1468"/>
      <c r="TKJ40" s="1466"/>
      <c r="TKK40" s="1466"/>
      <c r="TKL40" s="1466"/>
      <c r="TKM40" s="1469"/>
      <c r="TKN40" s="1465"/>
      <c r="TKO40" s="1466"/>
      <c r="TKP40" s="1466"/>
      <c r="TKQ40" s="1466"/>
      <c r="TKR40" s="1467"/>
      <c r="TKS40" s="1794"/>
      <c r="TKT40" s="1465"/>
      <c r="TKU40" s="1466"/>
      <c r="TKV40" s="1466"/>
      <c r="TKW40" s="1466"/>
      <c r="TKX40" s="1467"/>
      <c r="TKY40" s="1468"/>
      <c r="TKZ40" s="1466"/>
      <c r="TLA40" s="1466"/>
      <c r="TLB40" s="1466"/>
      <c r="TLC40" s="1469"/>
      <c r="TLD40" s="1465"/>
      <c r="TLE40" s="1466"/>
      <c r="TLF40" s="1466"/>
      <c r="TLG40" s="1466"/>
      <c r="TLH40" s="1467"/>
      <c r="TLI40" s="1794"/>
      <c r="TLJ40" s="1465"/>
      <c r="TLK40" s="1466"/>
      <c r="TLL40" s="1466"/>
      <c r="TLM40" s="1466"/>
      <c r="TLN40" s="1467"/>
      <c r="TLO40" s="1468"/>
      <c r="TLP40" s="1466"/>
      <c r="TLQ40" s="1466"/>
      <c r="TLR40" s="1466"/>
      <c r="TLS40" s="1469"/>
      <c r="TLT40" s="1465"/>
      <c r="TLU40" s="1466"/>
      <c r="TLV40" s="1466"/>
      <c r="TLW40" s="1466"/>
      <c r="TLX40" s="1467"/>
      <c r="TLY40" s="1794"/>
      <c r="TLZ40" s="1465"/>
      <c r="TMA40" s="1466"/>
      <c r="TMB40" s="1466"/>
      <c r="TMC40" s="1466"/>
      <c r="TMD40" s="1467"/>
      <c r="TME40" s="1468"/>
      <c r="TMF40" s="1466"/>
      <c r="TMG40" s="1466"/>
      <c r="TMH40" s="1466"/>
      <c r="TMI40" s="1469"/>
      <c r="TMJ40" s="1465"/>
      <c r="TMK40" s="1466"/>
      <c r="TML40" s="1466"/>
      <c r="TMM40" s="1466"/>
      <c r="TMN40" s="1467"/>
      <c r="TMO40" s="1794"/>
      <c r="TMP40" s="1465"/>
      <c r="TMQ40" s="1466"/>
      <c r="TMR40" s="1466"/>
      <c r="TMS40" s="1466"/>
      <c r="TMT40" s="1467"/>
      <c r="TMU40" s="1468"/>
      <c r="TMV40" s="1466"/>
      <c r="TMW40" s="1466"/>
      <c r="TMX40" s="1466"/>
      <c r="TMY40" s="1469"/>
      <c r="TMZ40" s="1465"/>
      <c r="TNA40" s="1466"/>
      <c r="TNB40" s="1466"/>
      <c r="TNC40" s="1466"/>
      <c r="TND40" s="1467"/>
      <c r="TNE40" s="1794"/>
      <c r="TNF40" s="1465"/>
      <c r="TNG40" s="1466"/>
      <c r="TNH40" s="1466"/>
      <c r="TNI40" s="1466"/>
      <c r="TNJ40" s="1467"/>
      <c r="TNK40" s="1468"/>
      <c r="TNL40" s="1466"/>
      <c r="TNM40" s="1466"/>
      <c r="TNN40" s="1466"/>
      <c r="TNO40" s="1469"/>
      <c r="TNP40" s="1465"/>
      <c r="TNQ40" s="1466"/>
      <c r="TNR40" s="1466"/>
      <c r="TNS40" s="1466"/>
      <c r="TNT40" s="1467"/>
      <c r="TNU40" s="1794"/>
      <c r="TNV40" s="1465"/>
      <c r="TNW40" s="1466"/>
      <c r="TNX40" s="1466"/>
      <c r="TNY40" s="1466"/>
      <c r="TNZ40" s="1467"/>
      <c r="TOA40" s="1468"/>
      <c r="TOB40" s="1466"/>
      <c r="TOC40" s="1466"/>
      <c r="TOD40" s="1466"/>
      <c r="TOE40" s="1469"/>
      <c r="TOF40" s="1465"/>
      <c r="TOG40" s="1466"/>
      <c r="TOH40" s="1466"/>
      <c r="TOI40" s="1466"/>
      <c r="TOJ40" s="1467"/>
      <c r="TOK40" s="1794"/>
      <c r="TOL40" s="1465"/>
      <c r="TOM40" s="1466"/>
      <c r="TON40" s="1466"/>
      <c r="TOO40" s="1466"/>
      <c r="TOP40" s="1467"/>
      <c r="TOQ40" s="1468"/>
      <c r="TOR40" s="1466"/>
      <c r="TOS40" s="1466"/>
      <c r="TOT40" s="1466"/>
      <c r="TOU40" s="1469"/>
      <c r="TOV40" s="1465"/>
      <c r="TOW40" s="1466"/>
      <c r="TOX40" s="1466"/>
      <c r="TOY40" s="1466"/>
      <c r="TOZ40" s="1467"/>
      <c r="TPA40" s="1794"/>
      <c r="TPB40" s="1465"/>
      <c r="TPC40" s="1466"/>
      <c r="TPD40" s="1466"/>
      <c r="TPE40" s="1466"/>
      <c r="TPF40" s="1467"/>
      <c r="TPG40" s="1468"/>
      <c r="TPH40" s="1466"/>
      <c r="TPI40" s="1466"/>
      <c r="TPJ40" s="1466"/>
      <c r="TPK40" s="1469"/>
      <c r="TPL40" s="1465"/>
      <c r="TPM40" s="1466"/>
      <c r="TPN40" s="1466"/>
      <c r="TPO40" s="1466"/>
      <c r="TPP40" s="1467"/>
      <c r="TPQ40" s="1794"/>
      <c r="TPR40" s="1465"/>
      <c r="TPS40" s="1466"/>
      <c r="TPT40" s="1466"/>
      <c r="TPU40" s="1466"/>
      <c r="TPV40" s="1467"/>
      <c r="TPW40" s="1468"/>
      <c r="TPX40" s="1466"/>
      <c r="TPY40" s="1466"/>
      <c r="TPZ40" s="1466"/>
      <c r="TQA40" s="1469"/>
      <c r="TQB40" s="1465"/>
      <c r="TQC40" s="1466"/>
      <c r="TQD40" s="1466"/>
      <c r="TQE40" s="1466"/>
      <c r="TQF40" s="1467"/>
      <c r="TQG40" s="1794"/>
      <c r="TQH40" s="1465"/>
      <c r="TQI40" s="1466"/>
      <c r="TQJ40" s="1466"/>
      <c r="TQK40" s="1466"/>
      <c r="TQL40" s="1467"/>
      <c r="TQM40" s="1468"/>
      <c r="TQN40" s="1466"/>
      <c r="TQO40" s="1466"/>
      <c r="TQP40" s="1466"/>
      <c r="TQQ40" s="1469"/>
      <c r="TQR40" s="1465"/>
      <c r="TQS40" s="1466"/>
      <c r="TQT40" s="1466"/>
      <c r="TQU40" s="1466"/>
      <c r="TQV40" s="1467"/>
      <c r="TQW40" s="1794"/>
      <c r="TQX40" s="1465"/>
      <c r="TQY40" s="1466"/>
      <c r="TQZ40" s="1466"/>
      <c r="TRA40" s="1466"/>
      <c r="TRB40" s="1467"/>
      <c r="TRC40" s="1468"/>
      <c r="TRD40" s="1466"/>
      <c r="TRE40" s="1466"/>
      <c r="TRF40" s="1466"/>
      <c r="TRG40" s="1469"/>
      <c r="TRH40" s="1465"/>
      <c r="TRI40" s="1466"/>
      <c r="TRJ40" s="1466"/>
      <c r="TRK40" s="1466"/>
      <c r="TRL40" s="1467"/>
      <c r="TRM40" s="1794"/>
      <c r="TRN40" s="1465"/>
      <c r="TRO40" s="1466"/>
      <c r="TRP40" s="1466"/>
      <c r="TRQ40" s="1466"/>
      <c r="TRR40" s="1467"/>
      <c r="TRS40" s="1468"/>
      <c r="TRT40" s="1466"/>
      <c r="TRU40" s="1466"/>
      <c r="TRV40" s="1466"/>
      <c r="TRW40" s="1469"/>
      <c r="TRX40" s="1465"/>
      <c r="TRY40" s="1466"/>
      <c r="TRZ40" s="1466"/>
      <c r="TSA40" s="1466"/>
      <c r="TSB40" s="1467"/>
      <c r="TSC40" s="1794"/>
      <c r="TSD40" s="1465"/>
      <c r="TSE40" s="1466"/>
      <c r="TSF40" s="1466"/>
      <c r="TSG40" s="1466"/>
      <c r="TSH40" s="1467"/>
      <c r="TSI40" s="1468"/>
      <c r="TSJ40" s="1466"/>
      <c r="TSK40" s="1466"/>
      <c r="TSL40" s="1466"/>
      <c r="TSM40" s="1469"/>
      <c r="TSN40" s="1465"/>
      <c r="TSO40" s="1466"/>
      <c r="TSP40" s="1466"/>
      <c r="TSQ40" s="1466"/>
      <c r="TSR40" s="1467"/>
      <c r="TSS40" s="1794"/>
      <c r="TST40" s="1465"/>
      <c r="TSU40" s="1466"/>
      <c r="TSV40" s="1466"/>
      <c r="TSW40" s="1466"/>
      <c r="TSX40" s="1467"/>
      <c r="TSY40" s="1468"/>
      <c r="TSZ40" s="1466"/>
      <c r="TTA40" s="1466"/>
      <c r="TTB40" s="1466"/>
      <c r="TTC40" s="1469"/>
      <c r="TTD40" s="1465"/>
      <c r="TTE40" s="1466"/>
      <c r="TTF40" s="1466"/>
      <c r="TTG40" s="1466"/>
      <c r="TTH40" s="1467"/>
      <c r="TTI40" s="1794"/>
      <c r="TTJ40" s="1465"/>
      <c r="TTK40" s="1466"/>
      <c r="TTL40" s="1466"/>
      <c r="TTM40" s="1466"/>
      <c r="TTN40" s="1467"/>
      <c r="TTO40" s="1468"/>
      <c r="TTP40" s="1466"/>
      <c r="TTQ40" s="1466"/>
      <c r="TTR40" s="1466"/>
      <c r="TTS40" s="1469"/>
      <c r="TTT40" s="1465"/>
      <c r="TTU40" s="1466"/>
      <c r="TTV40" s="1466"/>
      <c r="TTW40" s="1466"/>
      <c r="TTX40" s="1467"/>
      <c r="TTY40" s="1794"/>
      <c r="TTZ40" s="1465"/>
      <c r="TUA40" s="1466"/>
      <c r="TUB40" s="1466"/>
      <c r="TUC40" s="1466"/>
      <c r="TUD40" s="1467"/>
      <c r="TUE40" s="1468"/>
      <c r="TUF40" s="1466"/>
      <c r="TUG40" s="1466"/>
      <c r="TUH40" s="1466"/>
      <c r="TUI40" s="1469"/>
      <c r="TUJ40" s="1465"/>
      <c r="TUK40" s="1466"/>
      <c r="TUL40" s="1466"/>
      <c r="TUM40" s="1466"/>
      <c r="TUN40" s="1467"/>
      <c r="TUO40" s="1794"/>
      <c r="TUP40" s="1465"/>
      <c r="TUQ40" s="1466"/>
      <c r="TUR40" s="1466"/>
      <c r="TUS40" s="1466"/>
      <c r="TUT40" s="1467"/>
      <c r="TUU40" s="1468"/>
      <c r="TUV40" s="1466"/>
      <c r="TUW40" s="1466"/>
      <c r="TUX40" s="1466"/>
      <c r="TUY40" s="1469"/>
      <c r="TUZ40" s="1465"/>
      <c r="TVA40" s="1466"/>
      <c r="TVB40" s="1466"/>
      <c r="TVC40" s="1466"/>
      <c r="TVD40" s="1467"/>
      <c r="TVE40" s="1794"/>
      <c r="TVF40" s="1465"/>
      <c r="TVG40" s="1466"/>
      <c r="TVH40" s="1466"/>
      <c r="TVI40" s="1466"/>
      <c r="TVJ40" s="1467"/>
      <c r="TVK40" s="1468"/>
      <c r="TVL40" s="1466"/>
      <c r="TVM40" s="1466"/>
      <c r="TVN40" s="1466"/>
      <c r="TVO40" s="1469"/>
      <c r="TVP40" s="1465"/>
      <c r="TVQ40" s="1466"/>
      <c r="TVR40" s="1466"/>
      <c r="TVS40" s="1466"/>
      <c r="TVT40" s="1467"/>
      <c r="TVU40" s="1794"/>
      <c r="TVV40" s="1465"/>
      <c r="TVW40" s="1466"/>
      <c r="TVX40" s="1466"/>
      <c r="TVY40" s="1466"/>
      <c r="TVZ40" s="1467"/>
      <c r="TWA40" s="1468"/>
      <c r="TWB40" s="1466"/>
      <c r="TWC40" s="1466"/>
      <c r="TWD40" s="1466"/>
      <c r="TWE40" s="1469"/>
      <c r="TWF40" s="1465"/>
      <c r="TWG40" s="1466"/>
      <c r="TWH40" s="1466"/>
      <c r="TWI40" s="1466"/>
      <c r="TWJ40" s="1467"/>
      <c r="TWK40" s="1794"/>
      <c r="TWL40" s="1465"/>
      <c r="TWM40" s="1466"/>
      <c r="TWN40" s="1466"/>
      <c r="TWO40" s="1466"/>
      <c r="TWP40" s="1467"/>
      <c r="TWQ40" s="1468"/>
      <c r="TWR40" s="1466"/>
      <c r="TWS40" s="1466"/>
      <c r="TWT40" s="1466"/>
      <c r="TWU40" s="1469"/>
      <c r="TWV40" s="1465"/>
      <c r="TWW40" s="1466"/>
      <c r="TWX40" s="1466"/>
      <c r="TWY40" s="1466"/>
      <c r="TWZ40" s="1467"/>
      <c r="TXA40" s="1794"/>
      <c r="TXB40" s="1465"/>
      <c r="TXC40" s="1466"/>
      <c r="TXD40" s="1466"/>
      <c r="TXE40" s="1466"/>
      <c r="TXF40" s="1467"/>
      <c r="TXG40" s="1468"/>
      <c r="TXH40" s="1466"/>
      <c r="TXI40" s="1466"/>
      <c r="TXJ40" s="1466"/>
      <c r="TXK40" s="1469"/>
      <c r="TXL40" s="1465"/>
      <c r="TXM40" s="1466"/>
      <c r="TXN40" s="1466"/>
      <c r="TXO40" s="1466"/>
      <c r="TXP40" s="1467"/>
      <c r="TXQ40" s="1794"/>
      <c r="TXR40" s="1465"/>
      <c r="TXS40" s="1466"/>
      <c r="TXT40" s="1466"/>
      <c r="TXU40" s="1466"/>
      <c r="TXV40" s="1467"/>
      <c r="TXW40" s="1468"/>
      <c r="TXX40" s="1466"/>
      <c r="TXY40" s="1466"/>
      <c r="TXZ40" s="1466"/>
      <c r="TYA40" s="1469"/>
      <c r="TYB40" s="1465"/>
      <c r="TYC40" s="1466"/>
      <c r="TYD40" s="1466"/>
      <c r="TYE40" s="1466"/>
      <c r="TYF40" s="1467"/>
      <c r="TYG40" s="1794"/>
      <c r="TYH40" s="1465"/>
      <c r="TYI40" s="1466"/>
      <c r="TYJ40" s="1466"/>
      <c r="TYK40" s="1466"/>
      <c r="TYL40" s="1467"/>
      <c r="TYM40" s="1468"/>
      <c r="TYN40" s="1466"/>
      <c r="TYO40" s="1466"/>
      <c r="TYP40" s="1466"/>
      <c r="TYQ40" s="1469"/>
      <c r="TYR40" s="1465"/>
      <c r="TYS40" s="1466"/>
      <c r="TYT40" s="1466"/>
      <c r="TYU40" s="1466"/>
      <c r="TYV40" s="1467"/>
      <c r="TYW40" s="1794"/>
      <c r="TYX40" s="1465"/>
      <c r="TYY40" s="1466"/>
      <c r="TYZ40" s="1466"/>
      <c r="TZA40" s="1466"/>
      <c r="TZB40" s="1467"/>
      <c r="TZC40" s="1468"/>
      <c r="TZD40" s="1466"/>
      <c r="TZE40" s="1466"/>
      <c r="TZF40" s="1466"/>
      <c r="TZG40" s="1469"/>
      <c r="TZH40" s="1465"/>
      <c r="TZI40" s="1466"/>
      <c r="TZJ40" s="1466"/>
      <c r="TZK40" s="1466"/>
      <c r="TZL40" s="1467"/>
      <c r="TZM40" s="1794"/>
      <c r="TZN40" s="1465"/>
      <c r="TZO40" s="1466"/>
      <c r="TZP40" s="1466"/>
      <c r="TZQ40" s="1466"/>
      <c r="TZR40" s="1467"/>
      <c r="TZS40" s="1468"/>
      <c r="TZT40" s="1466"/>
      <c r="TZU40" s="1466"/>
      <c r="TZV40" s="1466"/>
      <c r="TZW40" s="1469"/>
      <c r="TZX40" s="1465"/>
      <c r="TZY40" s="1466"/>
      <c r="TZZ40" s="1466"/>
      <c r="UAA40" s="1466"/>
      <c r="UAB40" s="1467"/>
      <c r="UAC40" s="1794"/>
      <c r="UAD40" s="1465"/>
      <c r="UAE40" s="1466"/>
      <c r="UAF40" s="1466"/>
      <c r="UAG40" s="1466"/>
      <c r="UAH40" s="1467"/>
      <c r="UAI40" s="1468"/>
      <c r="UAJ40" s="1466"/>
      <c r="UAK40" s="1466"/>
      <c r="UAL40" s="1466"/>
      <c r="UAM40" s="1469"/>
      <c r="UAN40" s="1465"/>
      <c r="UAO40" s="1466"/>
      <c r="UAP40" s="1466"/>
      <c r="UAQ40" s="1466"/>
      <c r="UAR40" s="1467"/>
      <c r="UAS40" s="1794"/>
      <c r="UAT40" s="1465"/>
      <c r="UAU40" s="1466"/>
      <c r="UAV40" s="1466"/>
      <c r="UAW40" s="1466"/>
      <c r="UAX40" s="1467"/>
      <c r="UAY40" s="1468"/>
      <c r="UAZ40" s="1466"/>
      <c r="UBA40" s="1466"/>
      <c r="UBB40" s="1466"/>
      <c r="UBC40" s="1469"/>
      <c r="UBD40" s="1465"/>
      <c r="UBE40" s="1466"/>
      <c r="UBF40" s="1466"/>
      <c r="UBG40" s="1466"/>
      <c r="UBH40" s="1467"/>
      <c r="UBI40" s="1794"/>
      <c r="UBJ40" s="1465"/>
      <c r="UBK40" s="1466"/>
      <c r="UBL40" s="1466"/>
      <c r="UBM40" s="1466"/>
      <c r="UBN40" s="1467"/>
      <c r="UBO40" s="1468"/>
      <c r="UBP40" s="1466"/>
      <c r="UBQ40" s="1466"/>
      <c r="UBR40" s="1466"/>
      <c r="UBS40" s="1469"/>
      <c r="UBT40" s="1465"/>
      <c r="UBU40" s="1466"/>
      <c r="UBV40" s="1466"/>
      <c r="UBW40" s="1466"/>
      <c r="UBX40" s="1467"/>
      <c r="UBY40" s="1794"/>
      <c r="UBZ40" s="1465"/>
      <c r="UCA40" s="1466"/>
      <c r="UCB40" s="1466"/>
      <c r="UCC40" s="1466"/>
      <c r="UCD40" s="1467"/>
      <c r="UCE40" s="1468"/>
      <c r="UCF40" s="1466"/>
      <c r="UCG40" s="1466"/>
      <c r="UCH40" s="1466"/>
      <c r="UCI40" s="1469"/>
      <c r="UCJ40" s="1465"/>
      <c r="UCK40" s="1466"/>
      <c r="UCL40" s="1466"/>
      <c r="UCM40" s="1466"/>
      <c r="UCN40" s="1467"/>
      <c r="UCO40" s="1794"/>
      <c r="UCP40" s="1465"/>
      <c r="UCQ40" s="1466"/>
      <c r="UCR40" s="1466"/>
      <c r="UCS40" s="1466"/>
      <c r="UCT40" s="1467"/>
      <c r="UCU40" s="1468"/>
      <c r="UCV40" s="1466"/>
      <c r="UCW40" s="1466"/>
      <c r="UCX40" s="1466"/>
      <c r="UCY40" s="1469"/>
      <c r="UCZ40" s="1465"/>
      <c r="UDA40" s="1466"/>
      <c r="UDB40" s="1466"/>
      <c r="UDC40" s="1466"/>
      <c r="UDD40" s="1467"/>
      <c r="UDE40" s="1794"/>
      <c r="UDF40" s="1465"/>
      <c r="UDG40" s="1466"/>
      <c r="UDH40" s="1466"/>
      <c r="UDI40" s="1466"/>
      <c r="UDJ40" s="1467"/>
      <c r="UDK40" s="1468"/>
      <c r="UDL40" s="1466"/>
      <c r="UDM40" s="1466"/>
      <c r="UDN40" s="1466"/>
      <c r="UDO40" s="1469"/>
      <c r="UDP40" s="1465"/>
      <c r="UDQ40" s="1466"/>
      <c r="UDR40" s="1466"/>
      <c r="UDS40" s="1466"/>
      <c r="UDT40" s="1467"/>
      <c r="UDU40" s="1794"/>
      <c r="UDV40" s="1465"/>
      <c r="UDW40" s="1466"/>
      <c r="UDX40" s="1466"/>
      <c r="UDY40" s="1466"/>
      <c r="UDZ40" s="1467"/>
      <c r="UEA40" s="1468"/>
      <c r="UEB40" s="1466"/>
      <c r="UEC40" s="1466"/>
      <c r="UED40" s="1466"/>
      <c r="UEE40" s="1469"/>
      <c r="UEF40" s="1465"/>
      <c r="UEG40" s="1466"/>
      <c r="UEH40" s="1466"/>
      <c r="UEI40" s="1466"/>
      <c r="UEJ40" s="1467"/>
      <c r="UEK40" s="1794"/>
      <c r="UEL40" s="1465"/>
      <c r="UEM40" s="1466"/>
      <c r="UEN40" s="1466"/>
      <c r="UEO40" s="1466"/>
      <c r="UEP40" s="1467"/>
      <c r="UEQ40" s="1468"/>
      <c r="UER40" s="1466"/>
      <c r="UES40" s="1466"/>
      <c r="UET40" s="1466"/>
      <c r="UEU40" s="1469"/>
      <c r="UEV40" s="1465"/>
      <c r="UEW40" s="1466"/>
      <c r="UEX40" s="1466"/>
      <c r="UEY40" s="1466"/>
      <c r="UEZ40" s="1467"/>
      <c r="UFA40" s="1794"/>
      <c r="UFB40" s="1465"/>
      <c r="UFC40" s="1466"/>
      <c r="UFD40" s="1466"/>
      <c r="UFE40" s="1466"/>
      <c r="UFF40" s="1467"/>
      <c r="UFG40" s="1468"/>
      <c r="UFH40" s="1466"/>
      <c r="UFI40" s="1466"/>
      <c r="UFJ40" s="1466"/>
      <c r="UFK40" s="1469"/>
      <c r="UFL40" s="1465"/>
      <c r="UFM40" s="1466"/>
      <c r="UFN40" s="1466"/>
      <c r="UFO40" s="1466"/>
      <c r="UFP40" s="1467"/>
      <c r="UFQ40" s="1794"/>
      <c r="UFR40" s="1465"/>
      <c r="UFS40" s="1466"/>
      <c r="UFT40" s="1466"/>
      <c r="UFU40" s="1466"/>
      <c r="UFV40" s="1467"/>
      <c r="UFW40" s="1468"/>
      <c r="UFX40" s="1466"/>
      <c r="UFY40" s="1466"/>
      <c r="UFZ40" s="1466"/>
      <c r="UGA40" s="1469"/>
      <c r="UGB40" s="1465"/>
      <c r="UGC40" s="1466"/>
      <c r="UGD40" s="1466"/>
      <c r="UGE40" s="1466"/>
      <c r="UGF40" s="1467"/>
      <c r="UGG40" s="1794"/>
      <c r="UGH40" s="1465"/>
      <c r="UGI40" s="1466"/>
      <c r="UGJ40" s="1466"/>
      <c r="UGK40" s="1466"/>
      <c r="UGL40" s="1467"/>
      <c r="UGM40" s="1468"/>
      <c r="UGN40" s="1466"/>
      <c r="UGO40" s="1466"/>
      <c r="UGP40" s="1466"/>
      <c r="UGQ40" s="1469"/>
      <c r="UGR40" s="1465"/>
      <c r="UGS40" s="1466"/>
      <c r="UGT40" s="1466"/>
      <c r="UGU40" s="1466"/>
      <c r="UGV40" s="1467"/>
      <c r="UGW40" s="1794"/>
      <c r="UGX40" s="1465"/>
      <c r="UGY40" s="1466"/>
      <c r="UGZ40" s="1466"/>
      <c r="UHA40" s="1466"/>
      <c r="UHB40" s="1467"/>
      <c r="UHC40" s="1468"/>
      <c r="UHD40" s="1466"/>
      <c r="UHE40" s="1466"/>
      <c r="UHF40" s="1466"/>
      <c r="UHG40" s="1469"/>
      <c r="UHH40" s="1465"/>
      <c r="UHI40" s="1466"/>
      <c r="UHJ40" s="1466"/>
      <c r="UHK40" s="1466"/>
      <c r="UHL40" s="1467"/>
      <c r="UHM40" s="1794"/>
      <c r="UHN40" s="1465"/>
      <c r="UHO40" s="1466"/>
      <c r="UHP40" s="1466"/>
      <c r="UHQ40" s="1466"/>
      <c r="UHR40" s="1467"/>
      <c r="UHS40" s="1468"/>
      <c r="UHT40" s="1466"/>
      <c r="UHU40" s="1466"/>
      <c r="UHV40" s="1466"/>
      <c r="UHW40" s="1469"/>
      <c r="UHX40" s="1465"/>
      <c r="UHY40" s="1466"/>
      <c r="UHZ40" s="1466"/>
      <c r="UIA40" s="1466"/>
      <c r="UIB40" s="1467"/>
      <c r="UIC40" s="1794"/>
      <c r="UID40" s="1465"/>
      <c r="UIE40" s="1466"/>
      <c r="UIF40" s="1466"/>
      <c r="UIG40" s="1466"/>
      <c r="UIH40" s="1467"/>
      <c r="UII40" s="1468"/>
      <c r="UIJ40" s="1466"/>
      <c r="UIK40" s="1466"/>
      <c r="UIL40" s="1466"/>
      <c r="UIM40" s="1469"/>
      <c r="UIN40" s="1465"/>
      <c r="UIO40" s="1466"/>
      <c r="UIP40" s="1466"/>
      <c r="UIQ40" s="1466"/>
      <c r="UIR40" s="1467"/>
      <c r="UIS40" s="1794"/>
      <c r="UIT40" s="1465"/>
      <c r="UIU40" s="1466"/>
      <c r="UIV40" s="1466"/>
      <c r="UIW40" s="1466"/>
      <c r="UIX40" s="1467"/>
      <c r="UIY40" s="1468"/>
      <c r="UIZ40" s="1466"/>
      <c r="UJA40" s="1466"/>
      <c r="UJB40" s="1466"/>
      <c r="UJC40" s="1469"/>
      <c r="UJD40" s="1465"/>
      <c r="UJE40" s="1466"/>
      <c r="UJF40" s="1466"/>
      <c r="UJG40" s="1466"/>
      <c r="UJH40" s="1467"/>
      <c r="UJI40" s="1794"/>
      <c r="UJJ40" s="1465"/>
      <c r="UJK40" s="1466"/>
      <c r="UJL40" s="1466"/>
      <c r="UJM40" s="1466"/>
      <c r="UJN40" s="1467"/>
      <c r="UJO40" s="1468"/>
      <c r="UJP40" s="1466"/>
      <c r="UJQ40" s="1466"/>
      <c r="UJR40" s="1466"/>
      <c r="UJS40" s="1469"/>
      <c r="UJT40" s="1465"/>
      <c r="UJU40" s="1466"/>
      <c r="UJV40" s="1466"/>
      <c r="UJW40" s="1466"/>
      <c r="UJX40" s="1467"/>
      <c r="UJY40" s="1794"/>
      <c r="UJZ40" s="1465"/>
      <c r="UKA40" s="1466"/>
      <c r="UKB40" s="1466"/>
      <c r="UKC40" s="1466"/>
      <c r="UKD40" s="1467"/>
      <c r="UKE40" s="1468"/>
      <c r="UKF40" s="1466"/>
      <c r="UKG40" s="1466"/>
      <c r="UKH40" s="1466"/>
      <c r="UKI40" s="1469"/>
      <c r="UKJ40" s="1465"/>
      <c r="UKK40" s="1466"/>
      <c r="UKL40" s="1466"/>
      <c r="UKM40" s="1466"/>
      <c r="UKN40" s="1467"/>
      <c r="UKO40" s="1794"/>
      <c r="UKP40" s="1465"/>
      <c r="UKQ40" s="1466"/>
      <c r="UKR40" s="1466"/>
      <c r="UKS40" s="1466"/>
      <c r="UKT40" s="1467"/>
      <c r="UKU40" s="1468"/>
      <c r="UKV40" s="1466"/>
      <c r="UKW40" s="1466"/>
      <c r="UKX40" s="1466"/>
      <c r="UKY40" s="1469"/>
      <c r="UKZ40" s="1465"/>
      <c r="ULA40" s="1466"/>
      <c r="ULB40" s="1466"/>
      <c r="ULC40" s="1466"/>
      <c r="ULD40" s="1467"/>
      <c r="ULE40" s="1794"/>
      <c r="ULF40" s="1465"/>
      <c r="ULG40" s="1466"/>
      <c r="ULH40" s="1466"/>
      <c r="ULI40" s="1466"/>
      <c r="ULJ40" s="1467"/>
      <c r="ULK40" s="1468"/>
      <c r="ULL40" s="1466"/>
      <c r="ULM40" s="1466"/>
      <c r="ULN40" s="1466"/>
      <c r="ULO40" s="1469"/>
      <c r="ULP40" s="1465"/>
      <c r="ULQ40" s="1466"/>
      <c r="ULR40" s="1466"/>
      <c r="ULS40" s="1466"/>
      <c r="ULT40" s="1467"/>
      <c r="ULU40" s="1794"/>
      <c r="ULV40" s="1465"/>
      <c r="ULW40" s="1466"/>
      <c r="ULX40" s="1466"/>
      <c r="ULY40" s="1466"/>
      <c r="ULZ40" s="1467"/>
      <c r="UMA40" s="1468"/>
      <c r="UMB40" s="1466"/>
      <c r="UMC40" s="1466"/>
      <c r="UMD40" s="1466"/>
      <c r="UME40" s="1469"/>
      <c r="UMF40" s="1465"/>
      <c r="UMG40" s="1466"/>
      <c r="UMH40" s="1466"/>
      <c r="UMI40" s="1466"/>
      <c r="UMJ40" s="1467"/>
      <c r="UMK40" s="1794"/>
      <c r="UML40" s="1465"/>
      <c r="UMM40" s="1466"/>
      <c r="UMN40" s="1466"/>
      <c r="UMO40" s="1466"/>
      <c r="UMP40" s="1467"/>
      <c r="UMQ40" s="1468"/>
      <c r="UMR40" s="1466"/>
      <c r="UMS40" s="1466"/>
      <c r="UMT40" s="1466"/>
      <c r="UMU40" s="1469"/>
      <c r="UMV40" s="1465"/>
      <c r="UMW40" s="1466"/>
      <c r="UMX40" s="1466"/>
      <c r="UMY40" s="1466"/>
      <c r="UMZ40" s="1467"/>
      <c r="UNA40" s="1794"/>
      <c r="UNB40" s="1465"/>
      <c r="UNC40" s="1466"/>
      <c r="UND40" s="1466"/>
      <c r="UNE40" s="1466"/>
      <c r="UNF40" s="1467"/>
      <c r="UNG40" s="1468"/>
      <c r="UNH40" s="1466"/>
      <c r="UNI40" s="1466"/>
      <c r="UNJ40" s="1466"/>
      <c r="UNK40" s="1469"/>
      <c r="UNL40" s="1465"/>
      <c r="UNM40" s="1466"/>
      <c r="UNN40" s="1466"/>
      <c r="UNO40" s="1466"/>
      <c r="UNP40" s="1467"/>
      <c r="UNQ40" s="1794"/>
      <c r="UNR40" s="1465"/>
      <c r="UNS40" s="1466"/>
      <c r="UNT40" s="1466"/>
      <c r="UNU40" s="1466"/>
      <c r="UNV40" s="1467"/>
      <c r="UNW40" s="1468"/>
      <c r="UNX40" s="1466"/>
      <c r="UNY40" s="1466"/>
      <c r="UNZ40" s="1466"/>
      <c r="UOA40" s="1469"/>
      <c r="UOB40" s="1465"/>
      <c r="UOC40" s="1466"/>
      <c r="UOD40" s="1466"/>
      <c r="UOE40" s="1466"/>
      <c r="UOF40" s="1467"/>
      <c r="UOG40" s="1794"/>
      <c r="UOH40" s="1465"/>
      <c r="UOI40" s="1466"/>
      <c r="UOJ40" s="1466"/>
      <c r="UOK40" s="1466"/>
      <c r="UOL40" s="1467"/>
      <c r="UOM40" s="1468"/>
      <c r="UON40" s="1466"/>
      <c r="UOO40" s="1466"/>
      <c r="UOP40" s="1466"/>
      <c r="UOQ40" s="1469"/>
      <c r="UOR40" s="1465"/>
      <c r="UOS40" s="1466"/>
      <c r="UOT40" s="1466"/>
      <c r="UOU40" s="1466"/>
      <c r="UOV40" s="1467"/>
      <c r="UOW40" s="1794"/>
      <c r="UOX40" s="1465"/>
      <c r="UOY40" s="1466"/>
      <c r="UOZ40" s="1466"/>
      <c r="UPA40" s="1466"/>
      <c r="UPB40" s="1467"/>
      <c r="UPC40" s="1468"/>
      <c r="UPD40" s="1466"/>
      <c r="UPE40" s="1466"/>
      <c r="UPF40" s="1466"/>
      <c r="UPG40" s="1469"/>
      <c r="UPH40" s="1465"/>
      <c r="UPI40" s="1466"/>
      <c r="UPJ40" s="1466"/>
      <c r="UPK40" s="1466"/>
      <c r="UPL40" s="1467"/>
      <c r="UPM40" s="1794"/>
      <c r="UPN40" s="1465"/>
      <c r="UPO40" s="1466"/>
      <c r="UPP40" s="1466"/>
      <c r="UPQ40" s="1466"/>
      <c r="UPR40" s="1467"/>
      <c r="UPS40" s="1468"/>
      <c r="UPT40" s="1466"/>
      <c r="UPU40" s="1466"/>
      <c r="UPV40" s="1466"/>
      <c r="UPW40" s="1469"/>
      <c r="UPX40" s="1465"/>
      <c r="UPY40" s="1466"/>
      <c r="UPZ40" s="1466"/>
      <c r="UQA40" s="1466"/>
      <c r="UQB40" s="1467"/>
      <c r="UQC40" s="1794"/>
      <c r="UQD40" s="1465"/>
      <c r="UQE40" s="1466"/>
      <c r="UQF40" s="1466"/>
      <c r="UQG40" s="1466"/>
      <c r="UQH40" s="1467"/>
      <c r="UQI40" s="1468"/>
      <c r="UQJ40" s="1466"/>
      <c r="UQK40" s="1466"/>
      <c r="UQL40" s="1466"/>
      <c r="UQM40" s="1469"/>
      <c r="UQN40" s="1465"/>
      <c r="UQO40" s="1466"/>
      <c r="UQP40" s="1466"/>
      <c r="UQQ40" s="1466"/>
      <c r="UQR40" s="1467"/>
      <c r="UQS40" s="1794"/>
      <c r="UQT40" s="1465"/>
      <c r="UQU40" s="1466"/>
      <c r="UQV40" s="1466"/>
      <c r="UQW40" s="1466"/>
      <c r="UQX40" s="1467"/>
      <c r="UQY40" s="1468"/>
      <c r="UQZ40" s="1466"/>
      <c r="URA40" s="1466"/>
      <c r="URB40" s="1466"/>
      <c r="URC40" s="1469"/>
      <c r="URD40" s="1465"/>
      <c r="URE40" s="1466"/>
      <c r="URF40" s="1466"/>
      <c r="URG40" s="1466"/>
      <c r="URH40" s="1467"/>
      <c r="URI40" s="1794"/>
      <c r="URJ40" s="1465"/>
      <c r="URK40" s="1466"/>
      <c r="URL40" s="1466"/>
      <c r="URM40" s="1466"/>
      <c r="URN40" s="1467"/>
      <c r="URO40" s="1468"/>
      <c r="URP40" s="1466"/>
      <c r="URQ40" s="1466"/>
      <c r="URR40" s="1466"/>
      <c r="URS40" s="1469"/>
      <c r="URT40" s="1465"/>
      <c r="URU40" s="1466"/>
      <c r="URV40" s="1466"/>
      <c r="URW40" s="1466"/>
      <c r="URX40" s="1467"/>
      <c r="URY40" s="1794"/>
      <c r="URZ40" s="1465"/>
      <c r="USA40" s="1466"/>
      <c r="USB40" s="1466"/>
      <c r="USC40" s="1466"/>
      <c r="USD40" s="1467"/>
      <c r="USE40" s="1468"/>
      <c r="USF40" s="1466"/>
      <c r="USG40" s="1466"/>
      <c r="USH40" s="1466"/>
      <c r="USI40" s="1469"/>
      <c r="USJ40" s="1465"/>
      <c r="USK40" s="1466"/>
      <c r="USL40" s="1466"/>
      <c r="USM40" s="1466"/>
      <c r="USN40" s="1467"/>
      <c r="USO40" s="1794"/>
      <c r="USP40" s="1465"/>
      <c r="USQ40" s="1466"/>
      <c r="USR40" s="1466"/>
      <c r="USS40" s="1466"/>
      <c r="UST40" s="1467"/>
      <c r="USU40" s="1468"/>
      <c r="USV40" s="1466"/>
      <c r="USW40" s="1466"/>
      <c r="USX40" s="1466"/>
      <c r="USY40" s="1469"/>
      <c r="USZ40" s="1465"/>
      <c r="UTA40" s="1466"/>
      <c r="UTB40" s="1466"/>
      <c r="UTC40" s="1466"/>
      <c r="UTD40" s="1467"/>
      <c r="UTE40" s="1794"/>
      <c r="UTF40" s="1465"/>
      <c r="UTG40" s="1466"/>
      <c r="UTH40" s="1466"/>
      <c r="UTI40" s="1466"/>
      <c r="UTJ40" s="1467"/>
      <c r="UTK40" s="1468"/>
      <c r="UTL40" s="1466"/>
      <c r="UTM40" s="1466"/>
      <c r="UTN40" s="1466"/>
      <c r="UTO40" s="1469"/>
      <c r="UTP40" s="1465"/>
      <c r="UTQ40" s="1466"/>
      <c r="UTR40" s="1466"/>
      <c r="UTS40" s="1466"/>
      <c r="UTT40" s="1467"/>
      <c r="UTU40" s="1794"/>
      <c r="UTV40" s="1465"/>
      <c r="UTW40" s="1466"/>
      <c r="UTX40" s="1466"/>
      <c r="UTY40" s="1466"/>
      <c r="UTZ40" s="1467"/>
      <c r="UUA40" s="1468"/>
      <c r="UUB40" s="1466"/>
      <c r="UUC40" s="1466"/>
      <c r="UUD40" s="1466"/>
      <c r="UUE40" s="1469"/>
      <c r="UUF40" s="1465"/>
      <c r="UUG40" s="1466"/>
      <c r="UUH40" s="1466"/>
      <c r="UUI40" s="1466"/>
      <c r="UUJ40" s="1467"/>
      <c r="UUK40" s="1794"/>
      <c r="UUL40" s="1465"/>
      <c r="UUM40" s="1466"/>
      <c r="UUN40" s="1466"/>
      <c r="UUO40" s="1466"/>
      <c r="UUP40" s="1467"/>
      <c r="UUQ40" s="1468"/>
      <c r="UUR40" s="1466"/>
      <c r="UUS40" s="1466"/>
      <c r="UUT40" s="1466"/>
      <c r="UUU40" s="1469"/>
      <c r="UUV40" s="1465"/>
      <c r="UUW40" s="1466"/>
      <c r="UUX40" s="1466"/>
      <c r="UUY40" s="1466"/>
      <c r="UUZ40" s="1467"/>
      <c r="UVA40" s="1794"/>
      <c r="UVB40" s="1465"/>
      <c r="UVC40" s="1466"/>
      <c r="UVD40" s="1466"/>
      <c r="UVE40" s="1466"/>
      <c r="UVF40" s="1467"/>
      <c r="UVG40" s="1468"/>
      <c r="UVH40" s="1466"/>
      <c r="UVI40" s="1466"/>
      <c r="UVJ40" s="1466"/>
      <c r="UVK40" s="1469"/>
      <c r="UVL40" s="1465"/>
      <c r="UVM40" s="1466"/>
      <c r="UVN40" s="1466"/>
      <c r="UVO40" s="1466"/>
      <c r="UVP40" s="1467"/>
      <c r="UVQ40" s="1794"/>
      <c r="UVR40" s="1465"/>
      <c r="UVS40" s="1466"/>
      <c r="UVT40" s="1466"/>
      <c r="UVU40" s="1466"/>
      <c r="UVV40" s="1467"/>
      <c r="UVW40" s="1468"/>
      <c r="UVX40" s="1466"/>
      <c r="UVY40" s="1466"/>
      <c r="UVZ40" s="1466"/>
      <c r="UWA40" s="1469"/>
      <c r="UWB40" s="1465"/>
      <c r="UWC40" s="1466"/>
      <c r="UWD40" s="1466"/>
      <c r="UWE40" s="1466"/>
      <c r="UWF40" s="1467"/>
      <c r="UWG40" s="1794"/>
      <c r="UWH40" s="1465"/>
      <c r="UWI40" s="1466"/>
      <c r="UWJ40" s="1466"/>
      <c r="UWK40" s="1466"/>
      <c r="UWL40" s="1467"/>
      <c r="UWM40" s="1468"/>
      <c r="UWN40" s="1466"/>
      <c r="UWO40" s="1466"/>
      <c r="UWP40" s="1466"/>
      <c r="UWQ40" s="1469"/>
      <c r="UWR40" s="1465"/>
      <c r="UWS40" s="1466"/>
      <c r="UWT40" s="1466"/>
      <c r="UWU40" s="1466"/>
      <c r="UWV40" s="1467"/>
      <c r="UWW40" s="1794"/>
      <c r="UWX40" s="1465"/>
      <c r="UWY40" s="1466"/>
      <c r="UWZ40" s="1466"/>
      <c r="UXA40" s="1466"/>
      <c r="UXB40" s="1467"/>
      <c r="UXC40" s="1468"/>
      <c r="UXD40" s="1466"/>
      <c r="UXE40" s="1466"/>
      <c r="UXF40" s="1466"/>
      <c r="UXG40" s="1469"/>
      <c r="UXH40" s="1465"/>
      <c r="UXI40" s="1466"/>
      <c r="UXJ40" s="1466"/>
      <c r="UXK40" s="1466"/>
      <c r="UXL40" s="1467"/>
      <c r="UXM40" s="1794"/>
      <c r="UXN40" s="1465"/>
      <c r="UXO40" s="1466"/>
      <c r="UXP40" s="1466"/>
      <c r="UXQ40" s="1466"/>
      <c r="UXR40" s="1467"/>
      <c r="UXS40" s="1468"/>
      <c r="UXT40" s="1466"/>
      <c r="UXU40" s="1466"/>
      <c r="UXV40" s="1466"/>
      <c r="UXW40" s="1469"/>
      <c r="UXX40" s="1465"/>
      <c r="UXY40" s="1466"/>
      <c r="UXZ40" s="1466"/>
      <c r="UYA40" s="1466"/>
      <c r="UYB40" s="1467"/>
      <c r="UYC40" s="1794"/>
      <c r="UYD40" s="1465"/>
      <c r="UYE40" s="1466"/>
      <c r="UYF40" s="1466"/>
      <c r="UYG40" s="1466"/>
      <c r="UYH40" s="1467"/>
      <c r="UYI40" s="1468"/>
      <c r="UYJ40" s="1466"/>
      <c r="UYK40" s="1466"/>
      <c r="UYL40" s="1466"/>
      <c r="UYM40" s="1469"/>
      <c r="UYN40" s="1465"/>
      <c r="UYO40" s="1466"/>
      <c r="UYP40" s="1466"/>
      <c r="UYQ40" s="1466"/>
      <c r="UYR40" s="1467"/>
      <c r="UYS40" s="1794"/>
      <c r="UYT40" s="1465"/>
      <c r="UYU40" s="1466"/>
      <c r="UYV40" s="1466"/>
      <c r="UYW40" s="1466"/>
      <c r="UYX40" s="1467"/>
      <c r="UYY40" s="1468"/>
      <c r="UYZ40" s="1466"/>
      <c r="UZA40" s="1466"/>
      <c r="UZB40" s="1466"/>
      <c r="UZC40" s="1469"/>
      <c r="UZD40" s="1465"/>
      <c r="UZE40" s="1466"/>
      <c r="UZF40" s="1466"/>
      <c r="UZG40" s="1466"/>
      <c r="UZH40" s="1467"/>
      <c r="UZI40" s="1794"/>
      <c r="UZJ40" s="1465"/>
      <c r="UZK40" s="1466"/>
      <c r="UZL40" s="1466"/>
      <c r="UZM40" s="1466"/>
      <c r="UZN40" s="1467"/>
      <c r="UZO40" s="1468"/>
      <c r="UZP40" s="1466"/>
      <c r="UZQ40" s="1466"/>
      <c r="UZR40" s="1466"/>
      <c r="UZS40" s="1469"/>
      <c r="UZT40" s="1465"/>
      <c r="UZU40" s="1466"/>
      <c r="UZV40" s="1466"/>
      <c r="UZW40" s="1466"/>
      <c r="UZX40" s="1467"/>
      <c r="UZY40" s="1794"/>
      <c r="UZZ40" s="1465"/>
      <c r="VAA40" s="1466"/>
      <c r="VAB40" s="1466"/>
      <c r="VAC40" s="1466"/>
      <c r="VAD40" s="1467"/>
      <c r="VAE40" s="1468"/>
      <c r="VAF40" s="1466"/>
      <c r="VAG40" s="1466"/>
      <c r="VAH40" s="1466"/>
      <c r="VAI40" s="1469"/>
      <c r="VAJ40" s="1465"/>
      <c r="VAK40" s="1466"/>
      <c r="VAL40" s="1466"/>
      <c r="VAM40" s="1466"/>
      <c r="VAN40" s="1467"/>
      <c r="VAO40" s="1794"/>
      <c r="VAP40" s="1465"/>
      <c r="VAQ40" s="1466"/>
      <c r="VAR40" s="1466"/>
      <c r="VAS40" s="1466"/>
      <c r="VAT40" s="1467"/>
      <c r="VAU40" s="1468"/>
      <c r="VAV40" s="1466"/>
      <c r="VAW40" s="1466"/>
      <c r="VAX40" s="1466"/>
      <c r="VAY40" s="1469"/>
      <c r="VAZ40" s="1465"/>
      <c r="VBA40" s="1466"/>
      <c r="VBB40" s="1466"/>
      <c r="VBC40" s="1466"/>
      <c r="VBD40" s="1467"/>
      <c r="VBE40" s="1794"/>
      <c r="VBF40" s="1465"/>
      <c r="VBG40" s="1466"/>
      <c r="VBH40" s="1466"/>
      <c r="VBI40" s="1466"/>
      <c r="VBJ40" s="1467"/>
      <c r="VBK40" s="1468"/>
      <c r="VBL40" s="1466"/>
      <c r="VBM40" s="1466"/>
      <c r="VBN40" s="1466"/>
      <c r="VBO40" s="1469"/>
      <c r="VBP40" s="1465"/>
      <c r="VBQ40" s="1466"/>
      <c r="VBR40" s="1466"/>
      <c r="VBS40" s="1466"/>
      <c r="VBT40" s="1467"/>
      <c r="VBU40" s="1794"/>
      <c r="VBV40" s="1465"/>
      <c r="VBW40" s="1466"/>
      <c r="VBX40" s="1466"/>
      <c r="VBY40" s="1466"/>
      <c r="VBZ40" s="1467"/>
      <c r="VCA40" s="1468"/>
      <c r="VCB40" s="1466"/>
      <c r="VCC40" s="1466"/>
      <c r="VCD40" s="1466"/>
      <c r="VCE40" s="1469"/>
      <c r="VCF40" s="1465"/>
      <c r="VCG40" s="1466"/>
      <c r="VCH40" s="1466"/>
      <c r="VCI40" s="1466"/>
      <c r="VCJ40" s="1467"/>
      <c r="VCK40" s="1794"/>
      <c r="VCL40" s="1465"/>
      <c r="VCM40" s="1466"/>
      <c r="VCN40" s="1466"/>
      <c r="VCO40" s="1466"/>
      <c r="VCP40" s="1467"/>
      <c r="VCQ40" s="1468"/>
      <c r="VCR40" s="1466"/>
      <c r="VCS40" s="1466"/>
      <c r="VCT40" s="1466"/>
      <c r="VCU40" s="1469"/>
      <c r="VCV40" s="1465"/>
      <c r="VCW40" s="1466"/>
      <c r="VCX40" s="1466"/>
      <c r="VCY40" s="1466"/>
      <c r="VCZ40" s="1467"/>
      <c r="VDA40" s="1794"/>
      <c r="VDB40" s="1465"/>
      <c r="VDC40" s="1466"/>
      <c r="VDD40" s="1466"/>
      <c r="VDE40" s="1466"/>
      <c r="VDF40" s="1467"/>
      <c r="VDG40" s="1468"/>
      <c r="VDH40" s="1466"/>
      <c r="VDI40" s="1466"/>
      <c r="VDJ40" s="1466"/>
      <c r="VDK40" s="1469"/>
      <c r="VDL40" s="1465"/>
      <c r="VDM40" s="1466"/>
      <c r="VDN40" s="1466"/>
      <c r="VDO40" s="1466"/>
      <c r="VDP40" s="1467"/>
      <c r="VDQ40" s="1794"/>
      <c r="VDR40" s="1465"/>
      <c r="VDS40" s="1466"/>
      <c r="VDT40" s="1466"/>
      <c r="VDU40" s="1466"/>
      <c r="VDV40" s="1467"/>
      <c r="VDW40" s="1468"/>
      <c r="VDX40" s="1466"/>
      <c r="VDY40" s="1466"/>
      <c r="VDZ40" s="1466"/>
      <c r="VEA40" s="1469"/>
      <c r="VEB40" s="1465"/>
      <c r="VEC40" s="1466"/>
      <c r="VED40" s="1466"/>
      <c r="VEE40" s="1466"/>
      <c r="VEF40" s="1467"/>
      <c r="VEG40" s="1794"/>
      <c r="VEH40" s="1465"/>
      <c r="VEI40" s="1466"/>
      <c r="VEJ40" s="1466"/>
      <c r="VEK40" s="1466"/>
      <c r="VEL40" s="1467"/>
      <c r="VEM40" s="1468"/>
      <c r="VEN40" s="1466"/>
      <c r="VEO40" s="1466"/>
      <c r="VEP40" s="1466"/>
      <c r="VEQ40" s="1469"/>
      <c r="VER40" s="1465"/>
      <c r="VES40" s="1466"/>
      <c r="VET40" s="1466"/>
      <c r="VEU40" s="1466"/>
      <c r="VEV40" s="1467"/>
      <c r="VEW40" s="1794"/>
      <c r="VEX40" s="1465"/>
      <c r="VEY40" s="1466"/>
      <c r="VEZ40" s="1466"/>
      <c r="VFA40" s="1466"/>
      <c r="VFB40" s="1467"/>
      <c r="VFC40" s="1468"/>
      <c r="VFD40" s="1466"/>
      <c r="VFE40" s="1466"/>
      <c r="VFF40" s="1466"/>
      <c r="VFG40" s="1469"/>
      <c r="VFH40" s="1465"/>
      <c r="VFI40" s="1466"/>
      <c r="VFJ40" s="1466"/>
      <c r="VFK40" s="1466"/>
      <c r="VFL40" s="1467"/>
      <c r="VFM40" s="1794"/>
      <c r="VFN40" s="1465"/>
      <c r="VFO40" s="1466"/>
      <c r="VFP40" s="1466"/>
      <c r="VFQ40" s="1466"/>
      <c r="VFR40" s="1467"/>
      <c r="VFS40" s="1468"/>
      <c r="VFT40" s="1466"/>
      <c r="VFU40" s="1466"/>
      <c r="VFV40" s="1466"/>
      <c r="VFW40" s="1469"/>
      <c r="VFX40" s="1465"/>
      <c r="VFY40" s="1466"/>
      <c r="VFZ40" s="1466"/>
      <c r="VGA40" s="1466"/>
      <c r="VGB40" s="1467"/>
      <c r="VGC40" s="1794"/>
      <c r="VGD40" s="1465"/>
      <c r="VGE40" s="1466"/>
      <c r="VGF40" s="1466"/>
      <c r="VGG40" s="1466"/>
      <c r="VGH40" s="1467"/>
      <c r="VGI40" s="1468"/>
      <c r="VGJ40" s="1466"/>
      <c r="VGK40" s="1466"/>
      <c r="VGL40" s="1466"/>
      <c r="VGM40" s="1469"/>
      <c r="VGN40" s="1465"/>
      <c r="VGO40" s="1466"/>
      <c r="VGP40" s="1466"/>
      <c r="VGQ40" s="1466"/>
      <c r="VGR40" s="1467"/>
      <c r="VGS40" s="1794"/>
      <c r="VGT40" s="1465"/>
      <c r="VGU40" s="1466"/>
      <c r="VGV40" s="1466"/>
      <c r="VGW40" s="1466"/>
      <c r="VGX40" s="1467"/>
      <c r="VGY40" s="1468"/>
      <c r="VGZ40" s="1466"/>
      <c r="VHA40" s="1466"/>
      <c r="VHB40" s="1466"/>
      <c r="VHC40" s="1469"/>
      <c r="VHD40" s="1465"/>
      <c r="VHE40" s="1466"/>
      <c r="VHF40" s="1466"/>
      <c r="VHG40" s="1466"/>
      <c r="VHH40" s="1467"/>
      <c r="VHI40" s="1794"/>
      <c r="VHJ40" s="1465"/>
      <c r="VHK40" s="1466"/>
      <c r="VHL40" s="1466"/>
      <c r="VHM40" s="1466"/>
      <c r="VHN40" s="1467"/>
      <c r="VHO40" s="1468"/>
      <c r="VHP40" s="1466"/>
      <c r="VHQ40" s="1466"/>
      <c r="VHR40" s="1466"/>
      <c r="VHS40" s="1469"/>
      <c r="VHT40" s="1465"/>
      <c r="VHU40" s="1466"/>
      <c r="VHV40" s="1466"/>
      <c r="VHW40" s="1466"/>
      <c r="VHX40" s="1467"/>
      <c r="VHY40" s="1794"/>
      <c r="VHZ40" s="1465"/>
      <c r="VIA40" s="1466"/>
      <c r="VIB40" s="1466"/>
      <c r="VIC40" s="1466"/>
      <c r="VID40" s="1467"/>
      <c r="VIE40" s="1468"/>
      <c r="VIF40" s="1466"/>
      <c r="VIG40" s="1466"/>
      <c r="VIH40" s="1466"/>
      <c r="VII40" s="1469"/>
      <c r="VIJ40" s="1465"/>
      <c r="VIK40" s="1466"/>
      <c r="VIL40" s="1466"/>
      <c r="VIM40" s="1466"/>
      <c r="VIN40" s="1467"/>
      <c r="VIO40" s="1794"/>
      <c r="VIP40" s="1465"/>
      <c r="VIQ40" s="1466"/>
      <c r="VIR40" s="1466"/>
      <c r="VIS40" s="1466"/>
      <c r="VIT40" s="1467"/>
      <c r="VIU40" s="1468"/>
      <c r="VIV40" s="1466"/>
      <c r="VIW40" s="1466"/>
      <c r="VIX40" s="1466"/>
      <c r="VIY40" s="1469"/>
      <c r="VIZ40" s="1465"/>
      <c r="VJA40" s="1466"/>
      <c r="VJB40" s="1466"/>
      <c r="VJC40" s="1466"/>
      <c r="VJD40" s="1467"/>
      <c r="VJE40" s="1794"/>
      <c r="VJF40" s="1465"/>
      <c r="VJG40" s="1466"/>
      <c r="VJH40" s="1466"/>
      <c r="VJI40" s="1466"/>
      <c r="VJJ40" s="1467"/>
      <c r="VJK40" s="1468"/>
      <c r="VJL40" s="1466"/>
      <c r="VJM40" s="1466"/>
      <c r="VJN40" s="1466"/>
      <c r="VJO40" s="1469"/>
      <c r="VJP40" s="1465"/>
      <c r="VJQ40" s="1466"/>
      <c r="VJR40" s="1466"/>
      <c r="VJS40" s="1466"/>
      <c r="VJT40" s="1467"/>
      <c r="VJU40" s="1794"/>
      <c r="VJV40" s="1465"/>
      <c r="VJW40" s="1466"/>
      <c r="VJX40" s="1466"/>
      <c r="VJY40" s="1466"/>
      <c r="VJZ40" s="1467"/>
      <c r="VKA40" s="1468"/>
      <c r="VKB40" s="1466"/>
      <c r="VKC40" s="1466"/>
      <c r="VKD40" s="1466"/>
      <c r="VKE40" s="1469"/>
      <c r="VKF40" s="1465"/>
      <c r="VKG40" s="1466"/>
      <c r="VKH40" s="1466"/>
      <c r="VKI40" s="1466"/>
      <c r="VKJ40" s="1467"/>
      <c r="VKK40" s="1794"/>
      <c r="VKL40" s="1465"/>
      <c r="VKM40" s="1466"/>
      <c r="VKN40" s="1466"/>
      <c r="VKO40" s="1466"/>
      <c r="VKP40" s="1467"/>
      <c r="VKQ40" s="1468"/>
      <c r="VKR40" s="1466"/>
      <c r="VKS40" s="1466"/>
      <c r="VKT40" s="1466"/>
      <c r="VKU40" s="1469"/>
      <c r="VKV40" s="1465"/>
      <c r="VKW40" s="1466"/>
      <c r="VKX40" s="1466"/>
      <c r="VKY40" s="1466"/>
      <c r="VKZ40" s="1467"/>
      <c r="VLA40" s="1794"/>
      <c r="VLB40" s="1465"/>
      <c r="VLC40" s="1466"/>
      <c r="VLD40" s="1466"/>
      <c r="VLE40" s="1466"/>
      <c r="VLF40" s="1467"/>
      <c r="VLG40" s="1468"/>
      <c r="VLH40" s="1466"/>
      <c r="VLI40" s="1466"/>
      <c r="VLJ40" s="1466"/>
      <c r="VLK40" s="1469"/>
      <c r="VLL40" s="1465"/>
      <c r="VLM40" s="1466"/>
      <c r="VLN40" s="1466"/>
      <c r="VLO40" s="1466"/>
      <c r="VLP40" s="1467"/>
      <c r="VLQ40" s="1794"/>
      <c r="VLR40" s="1465"/>
      <c r="VLS40" s="1466"/>
      <c r="VLT40" s="1466"/>
      <c r="VLU40" s="1466"/>
      <c r="VLV40" s="1467"/>
      <c r="VLW40" s="1468"/>
      <c r="VLX40" s="1466"/>
      <c r="VLY40" s="1466"/>
      <c r="VLZ40" s="1466"/>
      <c r="VMA40" s="1469"/>
      <c r="VMB40" s="1465"/>
      <c r="VMC40" s="1466"/>
      <c r="VMD40" s="1466"/>
      <c r="VME40" s="1466"/>
      <c r="VMF40" s="1467"/>
      <c r="VMG40" s="1794"/>
      <c r="VMH40" s="1465"/>
      <c r="VMI40" s="1466"/>
      <c r="VMJ40" s="1466"/>
      <c r="VMK40" s="1466"/>
      <c r="VML40" s="1467"/>
      <c r="VMM40" s="1468"/>
      <c r="VMN40" s="1466"/>
      <c r="VMO40" s="1466"/>
      <c r="VMP40" s="1466"/>
      <c r="VMQ40" s="1469"/>
      <c r="VMR40" s="1465"/>
      <c r="VMS40" s="1466"/>
      <c r="VMT40" s="1466"/>
      <c r="VMU40" s="1466"/>
      <c r="VMV40" s="1467"/>
      <c r="VMW40" s="1794"/>
      <c r="VMX40" s="1465"/>
      <c r="VMY40" s="1466"/>
      <c r="VMZ40" s="1466"/>
      <c r="VNA40" s="1466"/>
      <c r="VNB40" s="1467"/>
      <c r="VNC40" s="1468"/>
      <c r="VND40" s="1466"/>
      <c r="VNE40" s="1466"/>
      <c r="VNF40" s="1466"/>
      <c r="VNG40" s="1469"/>
      <c r="VNH40" s="1465"/>
      <c r="VNI40" s="1466"/>
      <c r="VNJ40" s="1466"/>
      <c r="VNK40" s="1466"/>
      <c r="VNL40" s="1467"/>
      <c r="VNM40" s="1794"/>
      <c r="VNN40" s="1465"/>
      <c r="VNO40" s="1466"/>
      <c r="VNP40" s="1466"/>
      <c r="VNQ40" s="1466"/>
      <c r="VNR40" s="1467"/>
      <c r="VNS40" s="1468"/>
      <c r="VNT40" s="1466"/>
      <c r="VNU40" s="1466"/>
      <c r="VNV40" s="1466"/>
      <c r="VNW40" s="1469"/>
      <c r="VNX40" s="1465"/>
      <c r="VNY40" s="1466"/>
      <c r="VNZ40" s="1466"/>
      <c r="VOA40" s="1466"/>
      <c r="VOB40" s="1467"/>
      <c r="VOC40" s="1794"/>
      <c r="VOD40" s="1465"/>
      <c r="VOE40" s="1466"/>
      <c r="VOF40" s="1466"/>
      <c r="VOG40" s="1466"/>
      <c r="VOH40" s="1467"/>
      <c r="VOI40" s="1468"/>
      <c r="VOJ40" s="1466"/>
      <c r="VOK40" s="1466"/>
      <c r="VOL40" s="1466"/>
      <c r="VOM40" s="1469"/>
      <c r="VON40" s="1465"/>
      <c r="VOO40" s="1466"/>
      <c r="VOP40" s="1466"/>
      <c r="VOQ40" s="1466"/>
      <c r="VOR40" s="1467"/>
      <c r="VOS40" s="1794"/>
      <c r="VOT40" s="1465"/>
      <c r="VOU40" s="1466"/>
      <c r="VOV40" s="1466"/>
      <c r="VOW40" s="1466"/>
      <c r="VOX40" s="1467"/>
      <c r="VOY40" s="1468"/>
      <c r="VOZ40" s="1466"/>
      <c r="VPA40" s="1466"/>
      <c r="VPB40" s="1466"/>
      <c r="VPC40" s="1469"/>
      <c r="VPD40" s="1465"/>
      <c r="VPE40" s="1466"/>
      <c r="VPF40" s="1466"/>
      <c r="VPG40" s="1466"/>
      <c r="VPH40" s="1467"/>
      <c r="VPI40" s="1794"/>
      <c r="VPJ40" s="1465"/>
      <c r="VPK40" s="1466"/>
      <c r="VPL40" s="1466"/>
      <c r="VPM40" s="1466"/>
      <c r="VPN40" s="1467"/>
      <c r="VPO40" s="1468"/>
      <c r="VPP40" s="1466"/>
      <c r="VPQ40" s="1466"/>
      <c r="VPR40" s="1466"/>
      <c r="VPS40" s="1469"/>
      <c r="VPT40" s="1465"/>
      <c r="VPU40" s="1466"/>
      <c r="VPV40" s="1466"/>
      <c r="VPW40" s="1466"/>
      <c r="VPX40" s="1467"/>
      <c r="VPY40" s="1794"/>
      <c r="VPZ40" s="1465"/>
      <c r="VQA40" s="1466"/>
      <c r="VQB40" s="1466"/>
      <c r="VQC40" s="1466"/>
      <c r="VQD40" s="1467"/>
      <c r="VQE40" s="1468"/>
      <c r="VQF40" s="1466"/>
      <c r="VQG40" s="1466"/>
      <c r="VQH40" s="1466"/>
      <c r="VQI40" s="1469"/>
      <c r="VQJ40" s="1465"/>
      <c r="VQK40" s="1466"/>
      <c r="VQL40" s="1466"/>
      <c r="VQM40" s="1466"/>
      <c r="VQN40" s="1467"/>
      <c r="VQO40" s="1794"/>
      <c r="VQP40" s="1465"/>
      <c r="VQQ40" s="1466"/>
      <c r="VQR40" s="1466"/>
      <c r="VQS40" s="1466"/>
      <c r="VQT40" s="1467"/>
      <c r="VQU40" s="1468"/>
      <c r="VQV40" s="1466"/>
      <c r="VQW40" s="1466"/>
      <c r="VQX40" s="1466"/>
      <c r="VQY40" s="1469"/>
      <c r="VQZ40" s="1465"/>
      <c r="VRA40" s="1466"/>
      <c r="VRB40" s="1466"/>
      <c r="VRC40" s="1466"/>
      <c r="VRD40" s="1467"/>
      <c r="VRE40" s="1794"/>
      <c r="VRF40" s="1465"/>
      <c r="VRG40" s="1466"/>
      <c r="VRH40" s="1466"/>
      <c r="VRI40" s="1466"/>
      <c r="VRJ40" s="1467"/>
      <c r="VRK40" s="1468"/>
      <c r="VRL40" s="1466"/>
      <c r="VRM40" s="1466"/>
      <c r="VRN40" s="1466"/>
      <c r="VRO40" s="1469"/>
      <c r="VRP40" s="1465"/>
      <c r="VRQ40" s="1466"/>
      <c r="VRR40" s="1466"/>
      <c r="VRS40" s="1466"/>
      <c r="VRT40" s="1467"/>
      <c r="VRU40" s="1794"/>
      <c r="VRV40" s="1465"/>
      <c r="VRW40" s="1466"/>
      <c r="VRX40" s="1466"/>
      <c r="VRY40" s="1466"/>
      <c r="VRZ40" s="1467"/>
      <c r="VSA40" s="1468"/>
      <c r="VSB40" s="1466"/>
      <c r="VSC40" s="1466"/>
      <c r="VSD40" s="1466"/>
      <c r="VSE40" s="1469"/>
      <c r="VSF40" s="1465"/>
      <c r="VSG40" s="1466"/>
      <c r="VSH40" s="1466"/>
      <c r="VSI40" s="1466"/>
      <c r="VSJ40" s="1467"/>
      <c r="VSK40" s="1794"/>
      <c r="VSL40" s="1465"/>
      <c r="VSM40" s="1466"/>
      <c r="VSN40" s="1466"/>
      <c r="VSO40" s="1466"/>
      <c r="VSP40" s="1467"/>
      <c r="VSQ40" s="1468"/>
      <c r="VSR40" s="1466"/>
      <c r="VSS40" s="1466"/>
      <c r="VST40" s="1466"/>
      <c r="VSU40" s="1469"/>
      <c r="VSV40" s="1465"/>
      <c r="VSW40" s="1466"/>
      <c r="VSX40" s="1466"/>
      <c r="VSY40" s="1466"/>
      <c r="VSZ40" s="1467"/>
      <c r="VTA40" s="1794"/>
      <c r="VTB40" s="1465"/>
      <c r="VTC40" s="1466"/>
      <c r="VTD40" s="1466"/>
      <c r="VTE40" s="1466"/>
      <c r="VTF40" s="1467"/>
      <c r="VTG40" s="1468"/>
      <c r="VTH40" s="1466"/>
      <c r="VTI40" s="1466"/>
      <c r="VTJ40" s="1466"/>
      <c r="VTK40" s="1469"/>
      <c r="VTL40" s="1465"/>
      <c r="VTM40" s="1466"/>
      <c r="VTN40" s="1466"/>
      <c r="VTO40" s="1466"/>
      <c r="VTP40" s="1467"/>
      <c r="VTQ40" s="1794"/>
      <c r="VTR40" s="1465"/>
      <c r="VTS40" s="1466"/>
      <c r="VTT40" s="1466"/>
      <c r="VTU40" s="1466"/>
      <c r="VTV40" s="1467"/>
      <c r="VTW40" s="1468"/>
      <c r="VTX40" s="1466"/>
      <c r="VTY40" s="1466"/>
      <c r="VTZ40" s="1466"/>
      <c r="VUA40" s="1469"/>
      <c r="VUB40" s="1465"/>
      <c r="VUC40" s="1466"/>
      <c r="VUD40" s="1466"/>
      <c r="VUE40" s="1466"/>
      <c r="VUF40" s="1467"/>
      <c r="VUG40" s="1794"/>
      <c r="VUH40" s="1465"/>
      <c r="VUI40" s="1466"/>
      <c r="VUJ40" s="1466"/>
      <c r="VUK40" s="1466"/>
      <c r="VUL40" s="1467"/>
      <c r="VUM40" s="1468"/>
      <c r="VUN40" s="1466"/>
      <c r="VUO40" s="1466"/>
      <c r="VUP40" s="1466"/>
      <c r="VUQ40" s="1469"/>
      <c r="VUR40" s="1465"/>
      <c r="VUS40" s="1466"/>
      <c r="VUT40" s="1466"/>
      <c r="VUU40" s="1466"/>
      <c r="VUV40" s="1467"/>
      <c r="VUW40" s="1794"/>
      <c r="VUX40" s="1465"/>
      <c r="VUY40" s="1466"/>
      <c r="VUZ40" s="1466"/>
      <c r="VVA40" s="1466"/>
      <c r="VVB40" s="1467"/>
      <c r="VVC40" s="1468"/>
      <c r="VVD40" s="1466"/>
      <c r="VVE40" s="1466"/>
      <c r="VVF40" s="1466"/>
      <c r="VVG40" s="1469"/>
      <c r="VVH40" s="1465"/>
      <c r="VVI40" s="1466"/>
      <c r="VVJ40" s="1466"/>
      <c r="VVK40" s="1466"/>
      <c r="VVL40" s="1467"/>
      <c r="VVM40" s="1794"/>
      <c r="VVN40" s="1465"/>
      <c r="VVO40" s="1466"/>
      <c r="VVP40" s="1466"/>
      <c r="VVQ40" s="1466"/>
      <c r="VVR40" s="1467"/>
      <c r="VVS40" s="1468"/>
      <c r="VVT40" s="1466"/>
      <c r="VVU40" s="1466"/>
      <c r="VVV40" s="1466"/>
      <c r="VVW40" s="1469"/>
      <c r="VVX40" s="1465"/>
      <c r="VVY40" s="1466"/>
      <c r="VVZ40" s="1466"/>
      <c r="VWA40" s="1466"/>
      <c r="VWB40" s="1467"/>
      <c r="VWC40" s="1794"/>
      <c r="VWD40" s="1465"/>
      <c r="VWE40" s="1466"/>
      <c r="VWF40" s="1466"/>
      <c r="VWG40" s="1466"/>
      <c r="VWH40" s="1467"/>
      <c r="VWI40" s="1468"/>
      <c r="VWJ40" s="1466"/>
      <c r="VWK40" s="1466"/>
      <c r="VWL40" s="1466"/>
      <c r="VWM40" s="1469"/>
      <c r="VWN40" s="1465"/>
      <c r="VWO40" s="1466"/>
      <c r="VWP40" s="1466"/>
      <c r="VWQ40" s="1466"/>
      <c r="VWR40" s="1467"/>
      <c r="VWS40" s="1794"/>
      <c r="VWT40" s="1465"/>
      <c r="VWU40" s="1466"/>
      <c r="VWV40" s="1466"/>
      <c r="VWW40" s="1466"/>
      <c r="VWX40" s="1467"/>
      <c r="VWY40" s="1468"/>
      <c r="VWZ40" s="1466"/>
      <c r="VXA40" s="1466"/>
      <c r="VXB40" s="1466"/>
      <c r="VXC40" s="1469"/>
      <c r="VXD40" s="1465"/>
      <c r="VXE40" s="1466"/>
      <c r="VXF40" s="1466"/>
      <c r="VXG40" s="1466"/>
      <c r="VXH40" s="1467"/>
      <c r="VXI40" s="1794"/>
      <c r="VXJ40" s="1465"/>
      <c r="VXK40" s="1466"/>
      <c r="VXL40" s="1466"/>
      <c r="VXM40" s="1466"/>
      <c r="VXN40" s="1467"/>
      <c r="VXO40" s="1468"/>
      <c r="VXP40" s="1466"/>
      <c r="VXQ40" s="1466"/>
      <c r="VXR40" s="1466"/>
      <c r="VXS40" s="1469"/>
      <c r="VXT40" s="1465"/>
      <c r="VXU40" s="1466"/>
      <c r="VXV40" s="1466"/>
      <c r="VXW40" s="1466"/>
      <c r="VXX40" s="1467"/>
      <c r="VXY40" s="1794"/>
      <c r="VXZ40" s="1465"/>
      <c r="VYA40" s="1466"/>
      <c r="VYB40" s="1466"/>
      <c r="VYC40" s="1466"/>
      <c r="VYD40" s="1467"/>
      <c r="VYE40" s="1468"/>
      <c r="VYF40" s="1466"/>
      <c r="VYG40" s="1466"/>
      <c r="VYH40" s="1466"/>
      <c r="VYI40" s="1469"/>
      <c r="VYJ40" s="1465"/>
      <c r="VYK40" s="1466"/>
      <c r="VYL40" s="1466"/>
      <c r="VYM40" s="1466"/>
      <c r="VYN40" s="1467"/>
      <c r="VYO40" s="1794"/>
      <c r="VYP40" s="1465"/>
      <c r="VYQ40" s="1466"/>
      <c r="VYR40" s="1466"/>
      <c r="VYS40" s="1466"/>
      <c r="VYT40" s="1467"/>
      <c r="VYU40" s="1468"/>
      <c r="VYV40" s="1466"/>
      <c r="VYW40" s="1466"/>
      <c r="VYX40" s="1466"/>
      <c r="VYY40" s="1469"/>
      <c r="VYZ40" s="1465"/>
      <c r="VZA40" s="1466"/>
      <c r="VZB40" s="1466"/>
      <c r="VZC40" s="1466"/>
      <c r="VZD40" s="1467"/>
      <c r="VZE40" s="1794"/>
      <c r="VZF40" s="1465"/>
      <c r="VZG40" s="1466"/>
      <c r="VZH40" s="1466"/>
      <c r="VZI40" s="1466"/>
      <c r="VZJ40" s="1467"/>
      <c r="VZK40" s="1468"/>
      <c r="VZL40" s="1466"/>
      <c r="VZM40" s="1466"/>
      <c r="VZN40" s="1466"/>
      <c r="VZO40" s="1469"/>
      <c r="VZP40" s="1465"/>
      <c r="VZQ40" s="1466"/>
      <c r="VZR40" s="1466"/>
      <c r="VZS40" s="1466"/>
      <c r="VZT40" s="1467"/>
      <c r="VZU40" s="1794"/>
      <c r="VZV40" s="1465"/>
      <c r="VZW40" s="1466"/>
      <c r="VZX40" s="1466"/>
      <c r="VZY40" s="1466"/>
      <c r="VZZ40" s="1467"/>
      <c r="WAA40" s="1468"/>
      <c r="WAB40" s="1466"/>
      <c r="WAC40" s="1466"/>
      <c r="WAD40" s="1466"/>
      <c r="WAE40" s="1469"/>
      <c r="WAF40" s="1465"/>
      <c r="WAG40" s="1466"/>
      <c r="WAH40" s="1466"/>
      <c r="WAI40" s="1466"/>
      <c r="WAJ40" s="1467"/>
      <c r="WAK40" s="1794"/>
      <c r="WAL40" s="1465"/>
      <c r="WAM40" s="1466"/>
      <c r="WAN40" s="1466"/>
      <c r="WAO40" s="1466"/>
      <c r="WAP40" s="1467"/>
      <c r="WAQ40" s="1468"/>
      <c r="WAR40" s="1466"/>
      <c r="WAS40" s="1466"/>
      <c r="WAT40" s="1466"/>
      <c r="WAU40" s="1469"/>
      <c r="WAV40" s="1465"/>
      <c r="WAW40" s="1466"/>
      <c r="WAX40" s="1466"/>
      <c r="WAY40" s="1466"/>
      <c r="WAZ40" s="1467"/>
      <c r="WBA40" s="1794"/>
      <c r="WBB40" s="1465"/>
      <c r="WBC40" s="1466"/>
      <c r="WBD40" s="1466"/>
      <c r="WBE40" s="1466"/>
      <c r="WBF40" s="1467"/>
      <c r="WBG40" s="1468"/>
      <c r="WBH40" s="1466"/>
      <c r="WBI40" s="1466"/>
      <c r="WBJ40" s="1466"/>
      <c r="WBK40" s="1469"/>
      <c r="WBL40" s="1465"/>
      <c r="WBM40" s="1466"/>
      <c r="WBN40" s="1466"/>
      <c r="WBO40" s="1466"/>
      <c r="WBP40" s="1467"/>
      <c r="WBQ40" s="1794"/>
      <c r="WBR40" s="1465"/>
      <c r="WBS40" s="1466"/>
      <c r="WBT40" s="1466"/>
      <c r="WBU40" s="1466"/>
      <c r="WBV40" s="1467"/>
      <c r="WBW40" s="1468"/>
      <c r="WBX40" s="1466"/>
      <c r="WBY40" s="1466"/>
      <c r="WBZ40" s="1466"/>
      <c r="WCA40" s="1469"/>
      <c r="WCB40" s="1465"/>
      <c r="WCC40" s="1466"/>
      <c r="WCD40" s="1466"/>
      <c r="WCE40" s="1466"/>
      <c r="WCF40" s="1467"/>
      <c r="WCG40" s="1794"/>
      <c r="WCH40" s="1465"/>
      <c r="WCI40" s="1466"/>
      <c r="WCJ40" s="1466"/>
      <c r="WCK40" s="1466"/>
      <c r="WCL40" s="1467"/>
      <c r="WCM40" s="1468"/>
      <c r="WCN40" s="1466"/>
      <c r="WCO40" s="1466"/>
      <c r="WCP40" s="1466"/>
      <c r="WCQ40" s="1469"/>
      <c r="WCR40" s="1465"/>
      <c r="WCS40" s="1466"/>
      <c r="WCT40" s="1466"/>
      <c r="WCU40" s="1466"/>
      <c r="WCV40" s="1467"/>
      <c r="WCW40" s="1794"/>
      <c r="WCX40" s="1465"/>
      <c r="WCY40" s="1466"/>
      <c r="WCZ40" s="1466"/>
      <c r="WDA40" s="1466"/>
      <c r="WDB40" s="1467"/>
      <c r="WDC40" s="1468"/>
      <c r="WDD40" s="1466"/>
      <c r="WDE40" s="1466"/>
      <c r="WDF40" s="1466"/>
      <c r="WDG40" s="1469"/>
      <c r="WDH40" s="1465"/>
      <c r="WDI40" s="1466"/>
      <c r="WDJ40" s="1466"/>
      <c r="WDK40" s="1466"/>
      <c r="WDL40" s="1467"/>
      <c r="WDM40" s="1794"/>
      <c r="WDN40" s="1465"/>
      <c r="WDO40" s="1466"/>
      <c r="WDP40" s="1466"/>
      <c r="WDQ40" s="1466"/>
      <c r="WDR40" s="1467"/>
      <c r="WDS40" s="1468"/>
      <c r="WDT40" s="1466"/>
      <c r="WDU40" s="1466"/>
      <c r="WDV40" s="1466"/>
      <c r="WDW40" s="1469"/>
      <c r="WDX40" s="1465"/>
      <c r="WDY40" s="1466"/>
      <c r="WDZ40" s="1466"/>
      <c r="WEA40" s="1466"/>
      <c r="WEB40" s="1467"/>
      <c r="WEC40" s="1794"/>
      <c r="WED40" s="1465"/>
      <c r="WEE40" s="1466"/>
      <c r="WEF40" s="1466"/>
      <c r="WEG40" s="1466"/>
      <c r="WEH40" s="1467"/>
      <c r="WEI40" s="1468"/>
      <c r="WEJ40" s="1466"/>
      <c r="WEK40" s="1466"/>
      <c r="WEL40" s="1466"/>
      <c r="WEM40" s="1469"/>
      <c r="WEN40" s="1465"/>
      <c r="WEO40" s="1466"/>
      <c r="WEP40" s="1466"/>
      <c r="WEQ40" s="1466"/>
      <c r="WER40" s="1467"/>
      <c r="WES40" s="1794"/>
      <c r="WET40" s="1465"/>
      <c r="WEU40" s="1466"/>
      <c r="WEV40" s="1466"/>
      <c r="WEW40" s="1466"/>
      <c r="WEX40" s="1467"/>
      <c r="WEY40" s="1468"/>
      <c r="WEZ40" s="1466"/>
      <c r="WFA40" s="1466"/>
      <c r="WFB40" s="1466"/>
      <c r="WFC40" s="1469"/>
      <c r="WFD40" s="1465"/>
      <c r="WFE40" s="1466"/>
      <c r="WFF40" s="1466"/>
      <c r="WFG40" s="1466"/>
      <c r="WFH40" s="1467"/>
      <c r="WFI40" s="1794"/>
      <c r="WFJ40" s="1465"/>
      <c r="WFK40" s="1466"/>
      <c r="WFL40" s="1466"/>
      <c r="WFM40" s="1466"/>
      <c r="WFN40" s="1467"/>
      <c r="WFO40" s="1468"/>
      <c r="WFP40" s="1466"/>
      <c r="WFQ40" s="1466"/>
      <c r="WFR40" s="1466"/>
      <c r="WFS40" s="1469"/>
      <c r="WFT40" s="1465"/>
      <c r="WFU40" s="1466"/>
      <c r="WFV40" s="1466"/>
      <c r="WFW40" s="1466"/>
      <c r="WFX40" s="1467"/>
      <c r="WFY40" s="1794"/>
      <c r="WFZ40" s="1465"/>
      <c r="WGA40" s="1466"/>
      <c r="WGB40" s="1466"/>
      <c r="WGC40" s="1466"/>
      <c r="WGD40" s="1467"/>
      <c r="WGE40" s="1468"/>
      <c r="WGF40" s="1466"/>
      <c r="WGG40" s="1466"/>
      <c r="WGH40" s="1466"/>
      <c r="WGI40" s="1469"/>
      <c r="WGJ40" s="1465"/>
      <c r="WGK40" s="1466"/>
      <c r="WGL40" s="1466"/>
      <c r="WGM40" s="1466"/>
      <c r="WGN40" s="1467"/>
      <c r="WGO40" s="1794"/>
      <c r="WGP40" s="1465"/>
      <c r="WGQ40" s="1466"/>
      <c r="WGR40" s="1466"/>
      <c r="WGS40" s="1466"/>
      <c r="WGT40" s="1467"/>
      <c r="WGU40" s="1468"/>
      <c r="WGV40" s="1466"/>
      <c r="WGW40" s="1466"/>
      <c r="WGX40" s="1466"/>
      <c r="WGY40" s="1469"/>
      <c r="WGZ40" s="1465"/>
      <c r="WHA40" s="1466"/>
      <c r="WHB40" s="1466"/>
      <c r="WHC40" s="1466"/>
      <c r="WHD40" s="1467"/>
      <c r="WHE40" s="1794"/>
      <c r="WHF40" s="1465"/>
      <c r="WHG40" s="1466"/>
      <c r="WHH40" s="1466"/>
      <c r="WHI40" s="1466"/>
      <c r="WHJ40" s="1467"/>
      <c r="WHK40" s="1468"/>
      <c r="WHL40" s="1466"/>
      <c r="WHM40" s="1466"/>
      <c r="WHN40" s="1466"/>
      <c r="WHO40" s="1469"/>
      <c r="WHP40" s="1465"/>
      <c r="WHQ40" s="1466"/>
      <c r="WHR40" s="1466"/>
      <c r="WHS40" s="1466"/>
      <c r="WHT40" s="1467"/>
      <c r="WHU40" s="1794"/>
      <c r="WHV40" s="1465"/>
      <c r="WHW40" s="1466"/>
      <c r="WHX40" s="1466"/>
      <c r="WHY40" s="1466"/>
      <c r="WHZ40" s="1467"/>
      <c r="WIA40" s="1468"/>
      <c r="WIB40" s="1466"/>
      <c r="WIC40" s="1466"/>
      <c r="WID40" s="1466"/>
      <c r="WIE40" s="1469"/>
      <c r="WIF40" s="1465"/>
      <c r="WIG40" s="1466"/>
      <c r="WIH40" s="1466"/>
      <c r="WII40" s="1466"/>
      <c r="WIJ40" s="1467"/>
      <c r="WIK40" s="1794"/>
      <c r="WIL40" s="1465"/>
      <c r="WIM40" s="1466"/>
      <c r="WIN40" s="1466"/>
      <c r="WIO40" s="1466"/>
      <c r="WIP40" s="1467"/>
      <c r="WIQ40" s="1468"/>
      <c r="WIR40" s="1466"/>
      <c r="WIS40" s="1466"/>
      <c r="WIT40" s="1466"/>
      <c r="WIU40" s="1469"/>
      <c r="WIV40" s="1465"/>
      <c r="WIW40" s="1466"/>
      <c r="WIX40" s="1466"/>
      <c r="WIY40" s="1466"/>
      <c r="WIZ40" s="1467"/>
      <c r="WJA40" s="1794"/>
      <c r="WJB40" s="1465"/>
      <c r="WJC40" s="1466"/>
      <c r="WJD40" s="1466"/>
      <c r="WJE40" s="1466"/>
      <c r="WJF40" s="1467"/>
      <c r="WJG40" s="1468"/>
      <c r="WJH40" s="1466"/>
      <c r="WJI40" s="1466"/>
      <c r="WJJ40" s="1466"/>
      <c r="WJK40" s="1469"/>
      <c r="WJL40" s="1465"/>
      <c r="WJM40" s="1466"/>
      <c r="WJN40" s="1466"/>
      <c r="WJO40" s="1466"/>
      <c r="WJP40" s="1467"/>
      <c r="WJQ40" s="1794"/>
      <c r="WJR40" s="1465"/>
      <c r="WJS40" s="1466"/>
      <c r="WJT40" s="1466"/>
      <c r="WJU40" s="1466"/>
      <c r="WJV40" s="1467"/>
      <c r="WJW40" s="1468"/>
      <c r="WJX40" s="1466"/>
      <c r="WJY40" s="1466"/>
      <c r="WJZ40" s="1466"/>
      <c r="WKA40" s="1469"/>
      <c r="WKB40" s="1465"/>
      <c r="WKC40" s="1466"/>
      <c r="WKD40" s="1466"/>
      <c r="WKE40" s="1466"/>
      <c r="WKF40" s="1467"/>
      <c r="WKG40" s="1794"/>
      <c r="WKH40" s="1465"/>
      <c r="WKI40" s="1466"/>
      <c r="WKJ40" s="1466"/>
      <c r="WKK40" s="1466"/>
      <c r="WKL40" s="1467"/>
      <c r="WKM40" s="1468"/>
      <c r="WKN40" s="1466"/>
      <c r="WKO40" s="1466"/>
      <c r="WKP40" s="1466"/>
      <c r="WKQ40" s="1469"/>
      <c r="WKR40" s="1465"/>
      <c r="WKS40" s="1466"/>
      <c r="WKT40" s="1466"/>
      <c r="WKU40" s="1466"/>
      <c r="WKV40" s="1467"/>
      <c r="WKW40" s="1794"/>
      <c r="WKX40" s="1465"/>
      <c r="WKY40" s="1466"/>
      <c r="WKZ40" s="1466"/>
      <c r="WLA40" s="1466"/>
      <c r="WLB40" s="1467"/>
      <c r="WLC40" s="1468"/>
      <c r="WLD40" s="1466"/>
      <c r="WLE40" s="1466"/>
      <c r="WLF40" s="1466"/>
      <c r="WLG40" s="1469"/>
      <c r="WLH40" s="1465"/>
      <c r="WLI40" s="1466"/>
      <c r="WLJ40" s="1466"/>
      <c r="WLK40" s="1466"/>
      <c r="WLL40" s="1467"/>
      <c r="WLM40" s="1794"/>
      <c r="WLN40" s="1465"/>
      <c r="WLO40" s="1466"/>
      <c r="WLP40" s="1466"/>
      <c r="WLQ40" s="1466"/>
      <c r="WLR40" s="1467"/>
      <c r="WLS40" s="1468"/>
      <c r="WLT40" s="1466"/>
      <c r="WLU40" s="1466"/>
      <c r="WLV40" s="1466"/>
      <c r="WLW40" s="1469"/>
      <c r="WLX40" s="1465"/>
      <c r="WLY40" s="1466"/>
      <c r="WLZ40" s="1466"/>
      <c r="WMA40" s="1466"/>
      <c r="WMB40" s="1467"/>
      <c r="WMC40" s="1794"/>
      <c r="WMD40" s="1465"/>
      <c r="WME40" s="1466"/>
      <c r="WMF40" s="1466"/>
      <c r="WMG40" s="1466"/>
      <c r="WMH40" s="1467"/>
      <c r="WMI40" s="1468"/>
      <c r="WMJ40" s="1466"/>
      <c r="WMK40" s="1466"/>
      <c r="WML40" s="1466"/>
      <c r="WMM40" s="1469"/>
      <c r="WMN40" s="1465"/>
      <c r="WMO40" s="1466"/>
      <c r="WMP40" s="1466"/>
      <c r="WMQ40" s="1466"/>
      <c r="WMR40" s="1467"/>
      <c r="WMS40" s="1794"/>
      <c r="WMT40" s="1465"/>
      <c r="WMU40" s="1466"/>
      <c r="WMV40" s="1466"/>
      <c r="WMW40" s="1466"/>
      <c r="WMX40" s="1467"/>
      <c r="WMY40" s="1468"/>
      <c r="WMZ40" s="1466"/>
      <c r="WNA40" s="1466"/>
      <c r="WNB40" s="1466"/>
      <c r="WNC40" s="1469"/>
      <c r="WND40" s="1465"/>
      <c r="WNE40" s="1466"/>
      <c r="WNF40" s="1466"/>
      <c r="WNG40" s="1466"/>
      <c r="WNH40" s="1467"/>
      <c r="WNI40" s="1794"/>
      <c r="WNJ40" s="1465"/>
      <c r="WNK40" s="1466"/>
      <c r="WNL40" s="1466"/>
      <c r="WNM40" s="1466"/>
      <c r="WNN40" s="1467"/>
      <c r="WNO40" s="1468"/>
      <c r="WNP40" s="1466"/>
      <c r="WNQ40" s="1466"/>
      <c r="WNR40" s="1466"/>
      <c r="WNS40" s="1469"/>
      <c r="WNT40" s="1465"/>
      <c r="WNU40" s="1466"/>
      <c r="WNV40" s="1466"/>
      <c r="WNW40" s="1466"/>
      <c r="WNX40" s="1467"/>
      <c r="WNY40" s="1794"/>
      <c r="WNZ40" s="1465"/>
      <c r="WOA40" s="1466"/>
      <c r="WOB40" s="1466"/>
      <c r="WOC40" s="1466"/>
      <c r="WOD40" s="1467"/>
      <c r="WOE40" s="1468"/>
      <c r="WOF40" s="1466"/>
      <c r="WOG40" s="1466"/>
      <c r="WOH40" s="1466"/>
      <c r="WOI40" s="1469"/>
      <c r="WOJ40" s="1465"/>
      <c r="WOK40" s="1466"/>
      <c r="WOL40" s="1466"/>
      <c r="WOM40" s="1466"/>
      <c r="WON40" s="1467"/>
      <c r="WOO40" s="1794"/>
      <c r="WOP40" s="1465"/>
      <c r="WOQ40" s="1466"/>
      <c r="WOR40" s="1466"/>
      <c r="WOS40" s="1466"/>
      <c r="WOT40" s="1467"/>
      <c r="WOU40" s="1468"/>
      <c r="WOV40" s="1466"/>
      <c r="WOW40" s="1466"/>
      <c r="WOX40" s="1466"/>
      <c r="WOY40" s="1469"/>
      <c r="WOZ40" s="1465"/>
      <c r="WPA40" s="1466"/>
      <c r="WPB40" s="1466"/>
      <c r="WPC40" s="1466"/>
      <c r="WPD40" s="1467"/>
      <c r="WPE40" s="1794"/>
      <c r="WPF40" s="1465"/>
      <c r="WPG40" s="1466"/>
      <c r="WPH40" s="1466"/>
      <c r="WPI40" s="1466"/>
      <c r="WPJ40" s="1467"/>
      <c r="WPK40" s="1468"/>
      <c r="WPL40" s="1466"/>
      <c r="WPM40" s="1466"/>
      <c r="WPN40" s="1466"/>
      <c r="WPO40" s="1469"/>
      <c r="WPP40" s="1465"/>
      <c r="WPQ40" s="1466"/>
      <c r="WPR40" s="1466"/>
      <c r="WPS40" s="1466"/>
      <c r="WPT40" s="1467"/>
      <c r="WPU40" s="1794"/>
      <c r="WPV40" s="1465"/>
      <c r="WPW40" s="1466"/>
      <c r="WPX40" s="1466"/>
      <c r="WPY40" s="1466"/>
      <c r="WPZ40" s="1467"/>
      <c r="WQA40" s="1468"/>
      <c r="WQB40" s="1466"/>
      <c r="WQC40" s="1466"/>
      <c r="WQD40" s="1466"/>
      <c r="WQE40" s="1469"/>
      <c r="WQF40" s="1465"/>
      <c r="WQG40" s="1466"/>
      <c r="WQH40" s="1466"/>
      <c r="WQI40" s="1466"/>
      <c r="WQJ40" s="1467"/>
      <c r="WQK40" s="1794"/>
      <c r="WQL40" s="1465"/>
      <c r="WQM40" s="1466"/>
      <c r="WQN40" s="1466"/>
      <c r="WQO40" s="1466"/>
      <c r="WQP40" s="1467"/>
      <c r="WQQ40" s="1468"/>
      <c r="WQR40" s="1466"/>
      <c r="WQS40" s="1466"/>
      <c r="WQT40" s="1466"/>
      <c r="WQU40" s="1469"/>
      <c r="WQV40" s="1465"/>
      <c r="WQW40" s="1466"/>
      <c r="WQX40" s="1466"/>
      <c r="WQY40" s="1466"/>
      <c r="WQZ40" s="1467"/>
      <c r="WRA40" s="1794"/>
      <c r="WRB40" s="1465"/>
      <c r="WRC40" s="1466"/>
      <c r="WRD40" s="1466"/>
      <c r="WRE40" s="1466"/>
      <c r="WRF40" s="1467"/>
      <c r="WRG40" s="1468"/>
      <c r="WRH40" s="1466"/>
      <c r="WRI40" s="1466"/>
      <c r="WRJ40" s="1466"/>
      <c r="WRK40" s="1469"/>
      <c r="WRL40" s="1465"/>
      <c r="WRM40" s="1466"/>
      <c r="WRN40" s="1466"/>
      <c r="WRO40" s="1466"/>
      <c r="WRP40" s="1467"/>
      <c r="WRQ40" s="1794"/>
      <c r="WRR40" s="1465"/>
      <c r="WRS40" s="1466"/>
      <c r="WRT40" s="1466"/>
      <c r="WRU40" s="1466"/>
      <c r="WRV40" s="1467"/>
      <c r="WRW40" s="1468"/>
      <c r="WRX40" s="1466"/>
      <c r="WRY40" s="1466"/>
      <c r="WRZ40" s="1466"/>
      <c r="WSA40" s="1469"/>
      <c r="WSB40" s="1465"/>
      <c r="WSC40" s="1466"/>
      <c r="WSD40" s="1466"/>
      <c r="WSE40" s="1466"/>
      <c r="WSF40" s="1467"/>
      <c r="WSG40" s="1794"/>
      <c r="WSH40" s="1465"/>
      <c r="WSI40" s="1466"/>
      <c r="WSJ40" s="1466"/>
      <c r="WSK40" s="1466"/>
      <c r="WSL40" s="1467"/>
      <c r="WSM40" s="1468"/>
      <c r="WSN40" s="1466"/>
      <c r="WSO40" s="1466"/>
      <c r="WSP40" s="1466"/>
      <c r="WSQ40" s="1469"/>
      <c r="WSR40" s="1465"/>
      <c r="WSS40" s="1466"/>
      <c r="WST40" s="1466"/>
      <c r="WSU40" s="1466"/>
      <c r="WSV40" s="1467"/>
      <c r="WSW40" s="1794"/>
      <c r="WSX40" s="1465"/>
      <c r="WSY40" s="1466"/>
      <c r="WSZ40" s="1466"/>
      <c r="WTA40" s="1466"/>
      <c r="WTB40" s="1467"/>
      <c r="WTC40" s="1468"/>
      <c r="WTD40" s="1466"/>
      <c r="WTE40" s="1466"/>
      <c r="WTF40" s="1466"/>
      <c r="WTG40" s="1469"/>
      <c r="WTH40" s="1465"/>
      <c r="WTI40" s="1466"/>
      <c r="WTJ40" s="1466"/>
      <c r="WTK40" s="1466"/>
      <c r="WTL40" s="1467"/>
      <c r="WTM40" s="1794"/>
      <c r="WTN40" s="1465"/>
      <c r="WTO40" s="1466"/>
      <c r="WTP40" s="1466"/>
      <c r="WTQ40" s="1466"/>
      <c r="WTR40" s="1467"/>
      <c r="WTS40" s="1468"/>
      <c r="WTT40" s="1466"/>
      <c r="WTU40" s="1466"/>
      <c r="WTV40" s="1466"/>
      <c r="WTW40" s="1469"/>
      <c r="WTX40" s="1465"/>
      <c r="WTY40" s="1466"/>
      <c r="WTZ40" s="1466"/>
      <c r="WUA40" s="1466"/>
      <c r="WUB40" s="1467"/>
      <c r="WUC40" s="1794"/>
      <c r="WUD40" s="1465"/>
      <c r="WUE40" s="1466"/>
      <c r="WUF40" s="1466"/>
      <c r="WUG40" s="1466"/>
      <c r="WUH40" s="1467"/>
      <c r="WUI40" s="1468"/>
      <c r="WUJ40" s="1466"/>
      <c r="WUK40" s="1466"/>
      <c r="WUL40" s="1466"/>
      <c r="WUM40" s="1469"/>
      <c r="WUN40" s="1465"/>
      <c r="WUO40" s="1466"/>
      <c r="WUP40" s="1466"/>
      <c r="WUQ40" s="1466"/>
      <c r="WUR40" s="1467"/>
      <c r="WUS40" s="1794"/>
      <c r="WUT40" s="1465"/>
      <c r="WUU40" s="1466"/>
      <c r="WUV40" s="1466"/>
      <c r="WUW40" s="1466"/>
      <c r="WUX40" s="1467"/>
      <c r="WUY40" s="1468"/>
      <c r="WUZ40" s="1466"/>
      <c r="WVA40" s="1466"/>
      <c r="WVB40" s="1466"/>
      <c r="WVC40" s="1469"/>
      <c r="WVD40" s="1465"/>
      <c r="WVE40" s="1466"/>
      <c r="WVF40" s="1466"/>
      <c r="WVG40" s="1466"/>
      <c r="WVH40" s="1467"/>
      <c r="WVI40" s="1794"/>
      <c r="WVJ40" s="1465"/>
      <c r="WVK40" s="1466"/>
      <c r="WVL40" s="1466"/>
      <c r="WVM40" s="1466"/>
      <c r="WVN40" s="1467"/>
      <c r="WVO40" s="1468"/>
      <c r="WVP40" s="1466"/>
      <c r="WVQ40" s="1466"/>
      <c r="WVR40" s="1466"/>
      <c r="WVS40" s="1469"/>
      <c r="WVT40" s="1465"/>
      <c r="WVU40" s="1466"/>
      <c r="WVV40" s="1466"/>
      <c r="WVW40" s="1466"/>
      <c r="WVX40" s="1467"/>
      <c r="WVY40" s="1794"/>
      <c r="WVZ40" s="1465"/>
      <c r="WWA40" s="1466"/>
      <c r="WWB40" s="1466"/>
      <c r="WWC40" s="1466"/>
      <c r="WWD40" s="1467"/>
      <c r="WWE40" s="1468"/>
      <c r="WWF40" s="1466"/>
      <c r="WWG40" s="1466"/>
      <c r="WWH40" s="1466"/>
      <c r="WWI40" s="1469"/>
      <c r="WWJ40" s="1465"/>
      <c r="WWK40" s="1466"/>
      <c r="WWL40" s="1466"/>
      <c r="WWM40" s="1466"/>
      <c r="WWN40" s="1467"/>
      <c r="WWO40" s="1794"/>
      <c r="WWP40" s="1465"/>
      <c r="WWQ40" s="1466"/>
      <c r="WWR40" s="1466"/>
      <c r="WWS40" s="1466"/>
      <c r="WWT40" s="1467"/>
      <c r="WWU40" s="1468"/>
      <c r="WWV40" s="1466"/>
      <c r="WWW40" s="1466"/>
      <c r="WWX40" s="1466"/>
      <c r="WWY40" s="1469"/>
      <c r="WWZ40" s="1465"/>
      <c r="WXA40" s="1466"/>
      <c r="WXB40" s="1466"/>
      <c r="WXC40" s="1466"/>
      <c r="WXD40" s="1467"/>
      <c r="WXE40" s="1794"/>
      <c r="WXF40" s="1465"/>
      <c r="WXG40" s="1466"/>
      <c r="WXH40" s="1466"/>
      <c r="WXI40" s="1466"/>
      <c r="WXJ40" s="1467"/>
      <c r="WXK40" s="1468"/>
      <c r="WXL40" s="1466"/>
      <c r="WXM40" s="1466"/>
      <c r="WXN40" s="1466"/>
      <c r="WXO40" s="1469"/>
      <c r="WXP40" s="1465"/>
      <c r="WXQ40" s="1466"/>
      <c r="WXR40" s="1466"/>
      <c r="WXS40" s="1466"/>
      <c r="WXT40" s="1467"/>
      <c r="WXU40" s="1794"/>
      <c r="WXV40" s="1465"/>
      <c r="WXW40" s="1466"/>
      <c r="WXX40" s="1466"/>
      <c r="WXY40" s="1466"/>
      <c r="WXZ40" s="1467"/>
      <c r="WYA40" s="1468"/>
      <c r="WYB40" s="1466"/>
      <c r="WYC40" s="1466"/>
      <c r="WYD40" s="1466"/>
      <c r="WYE40" s="1469"/>
      <c r="WYF40" s="1465"/>
      <c r="WYG40" s="1466"/>
      <c r="WYH40" s="1466"/>
      <c r="WYI40" s="1466"/>
      <c r="WYJ40" s="1467"/>
      <c r="WYK40" s="1794"/>
      <c r="WYL40" s="1465"/>
      <c r="WYM40" s="1466"/>
      <c r="WYN40" s="1466"/>
      <c r="WYO40" s="1466"/>
      <c r="WYP40" s="1467"/>
      <c r="WYQ40" s="1468"/>
      <c r="WYR40" s="1466"/>
      <c r="WYS40" s="1466"/>
      <c r="WYT40" s="1466"/>
      <c r="WYU40" s="1469"/>
      <c r="WYV40" s="1465"/>
      <c r="WYW40" s="1466"/>
      <c r="WYX40" s="1466"/>
      <c r="WYY40" s="1466"/>
      <c r="WYZ40" s="1467"/>
      <c r="WZA40" s="1794"/>
      <c r="WZB40" s="1465"/>
      <c r="WZC40" s="1466"/>
      <c r="WZD40" s="1466"/>
      <c r="WZE40" s="1466"/>
      <c r="WZF40" s="1467"/>
      <c r="WZG40" s="1468"/>
      <c r="WZH40" s="1466"/>
      <c r="WZI40" s="1466"/>
      <c r="WZJ40" s="1466"/>
      <c r="WZK40" s="1469"/>
      <c r="WZL40" s="1465"/>
      <c r="WZM40" s="1466"/>
      <c r="WZN40" s="1466"/>
      <c r="WZO40" s="1466"/>
      <c r="WZP40" s="1467"/>
      <c r="WZQ40" s="1794"/>
      <c r="WZR40" s="1465"/>
      <c r="WZS40" s="1466"/>
      <c r="WZT40" s="1466"/>
      <c r="WZU40" s="1466"/>
      <c r="WZV40" s="1467"/>
      <c r="WZW40" s="1468"/>
      <c r="WZX40" s="1466"/>
      <c r="WZY40" s="1466"/>
      <c r="WZZ40" s="1466"/>
      <c r="XAA40" s="1469"/>
      <c r="XAB40" s="1465"/>
      <c r="XAC40" s="1466"/>
      <c r="XAD40" s="1466"/>
      <c r="XAE40" s="1466"/>
      <c r="XAF40" s="1467"/>
      <c r="XAG40" s="1794"/>
      <c r="XAH40" s="1465"/>
      <c r="XAI40" s="1466"/>
      <c r="XAJ40" s="1466"/>
      <c r="XAK40" s="1466"/>
      <c r="XAL40" s="1467"/>
      <c r="XAM40" s="1468"/>
      <c r="XAN40" s="1466"/>
      <c r="XAO40" s="1466"/>
      <c r="XAP40" s="1466"/>
      <c r="XAQ40" s="1469"/>
      <c r="XAR40" s="1465"/>
      <c r="XAS40" s="1466"/>
      <c r="XAT40" s="1466"/>
      <c r="XAU40" s="1466"/>
      <c r="XAV40" s="1467"/>
      <c r="XAW40" s="1794"/>
      <c r="XAX40" s="1465"/>
      <c r="XAY40" s="1466"/>
      <c r="XAZ40" s="1466"/>
      <c r="XBA40" s="1466"/>
      <c r="XBB40" s="1467"/>
      <c r="XBC40" s="1468"/>
      <c r="XBD40" s="1466"/>
      <c r="XBE40" s="1466"/>
      <c r="XBF40" s="1466"/>
      <c r="XBG40" s="1469"/>
      <c r="XBH40" s="1465"/>
      <c r="XBI40" s="1466"/>
      <c r="XBJ40" s="1466"/>
      <c r="XBK40" s="1466"/>
      <c r="XBL40" s="1467"/>
      <c r="XBM40" s="1794"/>
      <c r="XBN40" s="1465"/>
      <c r="XBO40" s="1466"/>
      <c r="XBP40" s="1466"/>
      <c r="XBQ40" s="1466"/>
      <c r="XBR40" s="1467"/>
      <c r="XBS40" s="1468"/>
      <c r="XBT40" s="1466"/>
      <c r="XBU40" s="1466"/>
      <c r="XBV40" s="1466"/>
      <c r="XBW40" s="1469"/>
      <c r="XBX40" s="1465"/>
      <c r="XBY40" s="1466"/>
      <c r="XBZ40" s="1466"/>
      <c r="XCA40" s="1466"/>
      <c r="XCB40" s="1467"/>
      <c r="XCC40" s="1794"/>
      <c r="XCD40" s="1465"/>
      <c r="XCE40" s="1466"/>
      <c r="XCF40" s="1466"/>
      <c r="XCG40" s="1466"/>
      <c r="XCH40" s="1467"/>
      <c r="XCI40" s="1468"/>
      <c r="XCJ40" s="1466"/>
      <c r="XCK40" s="1466"/>
      <c r="XCL40" s="1466"/>
      <c r="XCM40" s="1469"/>
      <c r="XCN40" s="1465"/>
      <c r="XCO40" s="1466"/>
      <c r="XCP40" s="1466"/>
      <c r="XCQ40" s="1466"/>
      <c r="XCR40" s="1467"/>
      <c r="XCS40" s="1794"/>
      <c r="XCT40" s="1465"/>
      <c r="XCU40" s="1466"/>
      <c r="XCV40" s="1466"/>
      <c r="XCW40" s="1466"/>
      <c r="XCX40" s="1467"/>
      <c r="XCY40" s="1468"/>
      <c r="XCZ40" s="1466"/>
      <c r="XDA40" s="1466"/>
      <c r="XDB40" s="1466"/>
      <c r="XDC40" s="1469"/>
      <c r="XDD40" s="1465"/>
      <c r="XDE40" s="1466"/>
      <c r="XDF40" s="1466"/>
      <c r="XDG40" s="1466"/>
      <c r="XDH40" s="1467"/>
      <c r="XDI40" s="1794"/>
      <c r="XDJ40" s="1465"/>
      <c r="XDK40" s="1466"/>
      <c r="XDL40" s="1466"/>
      <c r="XDM40" s="1466"/>
      <c r="XDN40" s="1467"/>
      <c r="XDO40" s="1468"/>
      <c r="XDP40" s="1466"/>
      <c r="XDQ40" s="1466"/>
      <c r="XDR40" s="1466"/>
      <c r="XDS40" s="1469"/>
      <c r="XDT40" s="1465"/>
      <c r="XDU40" s="1466"/>
      <c r="XDV40" s="1466"/>
      <c r="XDW40" s="1466"/>
      <c r="XDX40" s="1467"/>
      <c r="XDY40" s="1794"/>
      <c r="XDZ40" s="1465"/>
      <c r="XEA40" s="1466"/>
      <c r="XEB40" s="1466"/>
      <c r="XEC40" s="1466"/>
      <c r="XED40" s="1467"/>
      <c r="XEE40" s="1468"/>
      <c r="XEF40" s="1466"/>
      <c r="XEG40" s="1466"/>
      <c r="XEH40" s="1466"/>
      <c r="XEI40" s="1469"/>
      <c r="XEJ40" s="1465"/>
      <c r="XEK40" s="1466"/>
      <c r="XEL40" s="1466"/>
      <c r="XEM40" s="1466"/>
      <c r="XEN40" s="1467"/>
      <c r="XEO40" s="1794"/>
      <c r="XEP40" s="1465"/>
      <c r="XEQ40" s="1466"/>
      <c r="XER40" s="1466"/>
      <c r="XES40" s="1466"/>
      <c r="XET40" s="1467"/>
      <c r="XEU40" s="1468"/>
      <c r="XEV40" s="1466"/>
      <c r="XEW40" s="1466"/>
      <c r="XEX40" s="1466"/>
      <c r="XEY40" s="1469"/>
      <c r="XEZ40" s="1465"/>
      <c r="XFA40" s="1466"/>
      <c r="XFB40" s="1466"/>
      <c r="XFC40" s="1466"/>
      <c r="XFD40" s="1467"/>
    </row>
    <row r="41" spans="1:16384" s="763" customFormat="1" ht="15.65" customHeight="1" thickTop="1">
      <c r="A41" s="1793" t="s">
        <v>345</v>
      </c>
      <c r="B41" s="5080" t="s">
        <v>346</v>
      </c>
      <c r="C41" s="5081"/>
      <c r="D41" s="5081"/>
      <c r="E41" s="5081"/>
      <c r="F41" s="5082"/>
      <c r="G41" s="5083" t="s">
        <v>347</v>
      </c>
      <c r="H41" s="5084"/>
      <c r="I41" s="5084"/>
      <c r="J41" s="5084"/>
      <c r="K41" s="5085"/>
      <c r="L41" s="5086" t="s">
        <v>348</v>
      </c>
      <c r="M41" s="5087"/>
      <c r="N41" s="5087"/>
      <c r="O41" s="5087"/>
      <c r="P41" s="5088"/>
    </row>
    <row r="42" spans="1:16384" s="790" customFormat="1" ht="15.65" customHeight="1" thickBot="1">
      <c r="A42" s="2989" t="s">
        <v>349</v>
      </c>
      <c r="B42" s="2180" t="s">
        <v>350</v>
      </c>
      <c r="C42" s="1475" t="s">
        <v>351</v>
      </c>
      <c r="D42" s="2181" t="s">
        <v>352</v>
      </c>
      <c r="E42" s="2182" t="s">
        <v>353</v>
      </c>
      <c r="F42" s="2183" t="s">
        <v>109</v>
      </c>
      <c r="G42" s="2184" t="s">
        <v>354</v>
      </c>
      <c r="H42" s="1464" t="s">
        <v>355</v>
      </c>
      <c r="I42" s="2181" t="s">
        <v>356</v>
      </c>
      <c r="J42" s="2182" t="s">
        <v>357</v>
      </c>
      <c r="K42" s="2185" t="s">
        <v>109</v>
      </c>
      <c r="L42" s="2180" t="s">
        <v>354</v>
      </c>
      <c r="M42" s="2186" t="s">
        <v>355</v>
      </c>
      <c r="N42" s="2181" t="s">
        <v>356</v>
      </c>
      <c r="O42" s="2182" t="s">
        <v>357</v>
      </c>
      <c r="P42" s="2183" t="s">
        <v>109</v>
      </c>
    </row>
    <row r="43" spans="1:16384" s="763" customFormat="1" ht="15.65" customHeight="1" thickTop="1">
      <c r="A43" s="2990" t="s">
        <v>358</v>
      </c>
      <c r="B43" s="2991">
        <v>43</v>
      </c>
      <c r="C43" s="2187">
        <v>27</v>
      </c>
      <c r="D43" s="2187">
        <v>1</v>
      </c>
      <c r="E43" s="2187">
        <v>1</v>
      </c>
      <c r="F43" s="2188">
        <v>72</v>
      </c>
      <c r="G43" s="2189">
        <v>413</v>
      </c>
      <c r="H43" s="2187">
        <v>458</v>
      </c>
      <c r="I43" s="2187">
        <v>4</v>
      </c>
      <c r="J43" s="2187">
        <v>95</v>
      </c>
      <c r="K43" s="2190">
        <v>970</v>
      </c>
      <c r="L43" s="2991">
        <v>7269</v>
      </c>
      <c r="M43" s="2187">
        <v>5055</v>
      </c>
      <c r="N43" s="2187">
        <v>61</v>
      </c>
      <c r="O43" s="2187">
        <v>1445</v>
      </c>
      <c r="P43" s="2188">
        <v>13830</v>
      </c>
    </row>
    <row r="44" spans="1:16384" s="763" customFormat="1" ht="15.65" customHeight="1">
      <c r="A44" s="2977" t="s">
        <v>359</v>
      </c>
      <c r="B44" s="2992">
        <v>18</v>
      </c>
      <c r="C44" s="2191">
        <v>5</v>
      </c>
      <c r="D44" s="2191">
        <v>0</v>
      </c>
      <c r="E44" s="2191">
        <v>0</v>
      </c>
      <c r="F44" s="2192">
        <v>23</v>
      </c>
      <c r="G44" s="2193">
        <v>96</v>
      </c>
      <c r="H44" s="2191">
        <v>60</v>
      </c>
      <c r="I44" s="2191">
        <v>0</v>
      </c>
      <c r="J44" s="2191">
        <v>0</v>
      </c>
      <c r="K44" s="2194">
        <v>156</v>
      </c>
      <c r="L44" s="2992">
        <v>1455</v>
      </c>
      <c r="M44" s="2191">
        <v>667</v>
      </c>
      <c r="N44" s="2191">
        <v>0</v>
      </c>
      <c r="O44" s="2191">
        <v>0</v>
      </c>
      <c r="P44" s="2188">
        <v>2122</v>
      </c>
    </row>
    <row r="45" spans="1:16384" s="763" customFormat="1" ht="15.65" customHeight="1">
      <c r="A45" s="2977" t="s">
        <v>360</v>
      </c>
      <c r="B45" s="2992">
        <v>116</v>
      </c>
      <c r="C45" s="2191">
        <v>10</v>
      </c>
      <c r="D45" s="2191">
        <v>0</v>
      </c>
      <c r="E45" s="2191">
        <v>2</v>
      </c>
      <c r="F45" s="2192">
        <v>128</v>
      </c>
      <c r="G45" s="2193">
        <v>752</v>
      </c>
      <c r="H45" s="2191">
        <v>139</v>
      </c>
      <c r="I45" s="2191">
        <v>0</v>
      </c>
      <c r="J45" s="2191">
        <v>71</v>
      </c>
      <c r="K45" s="2194">
        <v>962</v>
      </c>
      <c r="L45" s="2992">
        <v>24778</v>
      </c>
      <c r="M45" s="2191">
        <v>3892</v>
      </c>
      <c r="N45" s="2191">
        <v>0</v>
      </c>
      <c r="O45" s="2191">
        <v>1525</v>
      </c>
      <c r="P45" s="2188">
        <v>30195</v>
      </c>
    </row>
    <row r="46" spans="1:16384" s="763" customFormat="1" ht="15.65" customHeight="1" thickBot="1">
      <c r="A46" s="2977" t="s">
        <v>362</v>
      </c>
      <c r="B46" s="2992">
        <v>131</v>
      </c>
      <c r="C46" s="2191">
        <v>27</v>
      </c>
      <c r="D46" s="2191">
        <v>3</v>
      </c>
      <c r="E46" s="2191">
        <v>1</v>
      </c>
      <c r="F46" s="2192">
        <v>162</v>
      </c>
      <c r="G46" s="2193">
        <v>733</v>
      </c>
      <c r="H46" s="2191">
        <v>295</v>
      </c>
      <c r="I46" s="2191">
        <v>35</v>
      </c>
      <c r="J46" s="2191">
        <v>21</v>
      </c>
      <c r="K46" s="2194">
        <v>1084</v>
      </c>
      <c r="L46" s="2992">
        <v>16677</v>
      </c>
      <c r="M46" s="2191">
        <v>5480</v>
      </c>
      <c r="N46" s="2191">
        <v>503</v>
      </c>
      <c r="O46" s="2191">
        <v>387</v>
      </c>
      <c r="P46" s="2188">
        <v>23047</v>
      </c>
    </row>
    <row r="47" spans="1:16384" s="763" customFormat="1" ht="15.65" customHeight="1" thickTop="1" thickBot="1">
      <c r="A47" s="1794" t="s">
        <v>363</v>
      </c>
      <c r="B47" s="1465">
        <v>308</v>
      </c>
      <c r="C47" s="1466">
        <v>69</v>
      </c>
      <c r="D47" s="1466">
        <v>4</v>
      </c>
      <c r="E47" s="1466">
        <v>4</v>
      </c>
      <c r="F47" s="1467">
        <v>385</v>
      </c>
      <c r="G47" s="1468">
        <v>1994</v>
      </c>
      <c r="H47" s="1466">
        <v>952</v>
      </c>
      <c r="I47" s="1466">
        <v>39</v>
      </c>
      <c r="J47" s="1466">
        <v>187</v>
      </c>
      <c r="K47" s="1469">
        <v>3172</v>
      </c>
      <c r="L47" s="1465">
        <v>50179</v>
      </c>
      <c r="M47" s="1466">
        <v>15094</v>
      </c>
      <c r="N47" s="1466">
        <v>564</v>
      </c>
      <c r="O47" s="1466">
        <v>3357</v>
      </c>
      <c r="P47" s="1467">
        <v>69194</v>
      </c>
    </row>
    <row r="48" spans="1:16384" s="763" customFormat="1" ht="15.65" customHeight="1" thickTop="1">
      <c r="A48" s="1795"/>
      <c r="B48" s="1792" t="s">
        <v>769</v>
      </c>
      <c r="C48" s="1454"/>
      <c r="D48" s="1454"/>
      <c r="E48" s="1454"/>
      <c r="F48" s="1454"/>
      <c r="G48" s="1454"/>
      <c r="H48" s="1454"/>
      <c r="I48" s="1454"/>
      <c r="J48" s="1454"/>
      <c r="K48" s="1454"/>
      <c r="L48" s="1454"/>
      <c r="M48" s="1454"/>
      <c r="N48" s="1454"/>
      <c r="O48" s="1454"/>
      <c r="P48" s="2993"/>
    </row>
    <row r="49" spans="1:16384" s="610" customFormat="1" ht="15.65" customHeight="1" thickBot="1">
      <c r="A49" s="783" t="s">
        <v>770</v>
      </c>
      <c r="B49" s="1456"/>
      <c r="C49" s="1457"/>
      <c r="D49" s="1458"/>
      <c r="E49" s="1457"/>
      <c r="F49" s="1457"/>
      <c r="G49" s="1457"/>
      <c r="H49" s="1459"/>
      <c r="I49" s="1457"/>
      <c r="J49" s="1460"/>
      <c r="K49" s="1460"/>
      <c r="L49" s="1460"/>
      <c r="M49" s="1460"/>
      <c r="N49" s="1460"/>
      <c r="O49" s="1460"/>
      <c r="P49" s="2994"/>
    </row>
    <row r="50" spans="1:16384" s="782" customFormat="1" ht="15.65" customHeight="1" thickTop="1" thickBot="1">
      <c r="A50" s="1793" t="s">
        <v>345</v>
      </c>
      <c r="B50" s="5080" t="s">
        <v>346</v>
      </c>
      <c r="C50" s="5081"/>
      <c r="D50" s="5081"/>
      <c r="E50" s="5081"/>
      <c r="F50" s="5082"/>
      <c r="G50" s="5083" t="s">
        <v>347</v>
      </c>
      <c r="H50" s="5084"/>
      <c r="I50" s="5084"/>
      <c r="J50" s="5084"/>
      <c r="K50" s="5085"/>
      <c r="L50" s="5086" t="s">
        <v>348</v>
      </c>
      <c r="M50" s="5087"/>
      <c r="N50" s="5087"/>
      <c r="O50" s="5087"/>
      <c r="P50" s="5088"/>
      <c r="Q50" s="1798"/>
      <c r="R50" s="1799"/>
      <c r="S50" s="1799"/>
      <c r="T50" s="1799"/>
      <c r="U50" s="1799"/>
      <c r="V50" s="1799"/>
      <c r="W50" s="1799"/>
      <c r="X50" s="1799"/>
      <c r="Y50" s="1799"/>
      <c r="Z50" s="1799"/>
      <c r="AA50" s="1799"/>
      <c r="AB50" s="1799"/>
      <c r="AC50" s="1799"/>
      <c r="AD50" s="1799"/>
      <c r="AE50" s="1799"/>
      <c r="AF50" s="1799"/>
      <c r="AG50" s="1798"/>
      <c r="AH50" s="1799"/>
      <c r="AI50" s="1799"/>
      <c r="AJ50" s="1799"/>
      <c r="AK50" s="1799"/>
      <c r="AL50" s="1799"/>
      <c r="AM50" s="1799"/>
      <c r="AN50" s="1799"/>
      <c r="AO50" s="1799"/>
      <c r="AP50" s="1799"/>
      <c r="AQ50" s="1799"/>
      <c r="AR50" s="1799"/>
      <c r="AS50" s="1799"/>
      <c r="AT50" s="1799"/>
      <c r="AU50" s="1799"/>
      <c r="AV50" s="1799"/>
      <c r="AW50" s="1798"/>
      <c r="AX50" s="1799"/>
      <c r="AY50" s="1799"/>
      <c r="AZ50" s="1799"/>
      <c r="BA50" s="1799"/>
      <c r="BB50" s="1799"/>
      <c r="BC50" s="1799"/>
      <c r="BD50" s="1799"/>
      <c r="BE50" s="1799"/>
      <c r="BF50" s="1799"/>
      <c r="BG50" s="1799"/>
      <c r="BH50" s="1799"/>
      <c r="BI50" s="1799"/>
      <c r="BJ50" s="1799"/>
      <c r="BK50" s="1799"/>
      <c r="BL50" s="1799"/>
      <c r="BM50" s="1798"/>
      <c r="BN50" s="1799"/>
      <c r="BO50" s="1799"/>
      <c r="BP50" s="1799"/>
      <c r="BQ50" s="1799"/>
      <c r="BR50" s="1799"/>
      <c r="BS50" s="1799"/>
      <c r="BT50" s="1799"/>
      <c r="BU50" s="1799"/>
      <c r="BV50" s="1799"/>
      <c r="BW50" s="1799"/>
      <c r="BX50" s="1799"/>
      <c r="BY50" s="1799"/>
      <c r="BZ50" s="1799"/>
      <c r="CA50" s="1799"/>
      <c r="CB50" s="1799"/>
      <c r="CC50" s="1798"/>
      <c r="CD50" s="1799"/>
      <c r="CE50" s="1799"/>
      <c r="CF50" s="1799"/>
      <c r="CG50" s="1799"/>
      <c r="CH50" s="1799"/>
      <c r="CI50" s="1799"/>
      <c r="CJ50" s="1799"/>
      <c r="CK50" s="1799"/>
      <c r="CL50" s="1799"/>
      <c r="CM50" s="1799"/>
      <c r="CN50" s="1799"/>
      <c r="CO50" s="1799"/>
      <c r="CP50" s="1799"/>
      <c r="CQ50" s="1799"/>
      <c r="CR50" s="1799"/>
      <c r="CS50" s="1798"/>
      <c r="CT50" s="1799"/>
      <c r="CU50" s="1799"/>
      <c r="CV50" s="1799"/>
      <c r="CW50" s="1799"/>
      <c r="CX50" s="1799"/>
      <c r="CY50" s="1799"/>
      <c r="CZ50" s="1799"/>
      <c r="DA50" s="1799"/>
      <c r="DB50" s="1799"/>
      <c r="DC50" s="1799"/>
      <c r="DD50" s="1799"/>
      <c r="DE50" s="1799"/>
      <c r="DF50" s="1799"/>
      <c r="DG50" s="1799"/>
      <c r="DH50" s="1799"/>
      <c r="DI50" s="1798"/>
      <c r="DJ50" s="1799"/>
      <c r="DK50" s="1799"/>
      <c r="DL50" s="1799"/>
      <c r="DM50" s="1799"/>
      <c r="DN50" s="1799"/>
      <c r="DO50" s="1799"/>
      <c r="DP50" s="1799"/>
      <c r="DQ50" s="1799"/>
      <c r="DR50" s="1799"/>
      <c r="DS50" s="1799"/>
      <c r="DT50" s="1799"/>
      <c r="DU50" s="1799"/>
      <c r="DV50" s="1799"/>
      <c r="DW50" s="1799"/>
      <c r="DX50" s="1799"/>
      <c r="DY50" s="1798"/>
      <c r="DZ50" s="1799"/>
      <c r="EA50" s="1799"/>
      <c r="EB50" s="1799"/>
      <c r="EC50" s="1799"/>
      <c r="ED50" s="1799"/>
      <c r="EE50" s="1799"/>
      <c r="EF50" s="1799"/>
      <c r="EG50" s="1799"/>
      <c r="EH50" s="1799"/>
      <c r="EI50" s="1799"/>
      <c r="EJ50" s="1799"/>
      <c r="EK50" s="1799"/>
      <c r="EL50" s="1799"/>
      <c r="EM50" s="1799"/>
      <c r="EN50" s="1799"/>
      <c r="EO50" s="1798"/>
      <c r="EP50" s="1799"/>
      <c r="EQ50" s="1799"/>
      <c r="ER50" s="1799"/>
      <c r="ES50" s="1799"/>
      <c r="ET50" s="1799"/>
      <c r="EU50" s="1799"/>
      <c r="EV50" s="1799"/>
      <c r="EW50" s="1799"/>
      <c r="EX50" s="1799"/>
      <c r="EY50" s="1799"/>
      <c r="EZ50" s="1799"/>
      <c r="FA50" s="1799"/>
      <c r="FB50" s="1799"/>
      <c r="FC50" s="1799"/>
      <c r="FD50" s="1799"/>
      <c r="FE50" s="1798"/>
      <c r="FF50" s="1799"/>
      <c r="FG50" s="1799"/>
      <c r="FH50" s="1799"/>
      <c r="FI50" s="1799"/>
      <c r="FJ50" s="1799"/>
      <c r="FK50" s="1799"/>
      <c r="FL50" s="1799"/>
      <c r="FM50" s="1799"/>
      <c r="FN50" s="1799"/>
      <c r="FO50" s="1799"/>
      <c r="FP50" s="1799"/>
      <c r="FQ50" s="1799"/>
      <c r="FR50" s="1799"/>
      <c r="FS50" s="1799"/>
      <c r="FT50" s="1799"/>
      <c r="FU50" s="1798"/>
      <c r="FV50" s="1799"/>
      <c r="FW50" s="1799"/>
      <c r="FX50" s="1799"/>
      <c r="FY50" s="1799"/>
      <c r="FZ50" s="1799"/>
      <c r="GA50" s="1799"/>
      <c r="GB50" s="1799"/>
      <c r="GC50" s="1799"/>
      <c r="GD50" s="1799"/>
      <c r="GE50" s="1799"/>
      <c r="GF50" s="1799"/>
      <c r="GG50" s="1799"/>
      <c r="GH50" s="1799"/>
      <c r="GI50" s="1799"/>
      <c r="GJ50" s="1799"/>
      <c r="GK50" s="1798"/>
      <c r="GL50" s="1799"/>
      <c r="GM50" s="1799"/>
      <c r="GN50" s="1799"/>
      <c r="GO50" s="1799"/>
      <c r="GP50" s="1799"/>
      <c r="GQ50" s="1799"/>
      <c r="GR50" s="1799"/>
      <c r="GS50" s="1799"/>
      <c r="GT50" s="1799"/>
      <c r="GU50" s="1799"/>
      <c r="GV50" s="1799"/>
      <c r="GW50" s="1799"/>
      <c r="GX50" s="1799"/>
      <c r="GY50" s="1799"/>
      <c r="GZ50" s="1799"/>
      <c r="HA50" s="1798"/>
      <c r="HB50" s="1799"/>
      <c r="HC50" s="1799"/>
      <c r="HD50" s="1799"/>
      <c r="HE50" s="1799"/>
      <c r="HF50" s="1799"/>
      <c r="HG50" s="1799"/>
      <c r="HH50" s="1799"/>
      <c r="HI50" s="1799"/>
      <c r="HJ50" s="1799"/>
      <c r="HK50" s="1799"/>
      <c r="HL50" s="1799"/>
      <c r="HM50" s="1799"/>
      <c r="HN50" s="1799"/>
      <c r="HO50" s="1799"/>
      <c r="HP50" s="1799"/>
      <c r="HQ50" s="1798"/>
      <c r="HR50" s="1799"/>
      <c r="HS50" s="1799"/>
      <c r="HT50" s="1799"/>
      <c r="HU50" s="1799"/>
      <c r="HV50" s="1799"/>
      <c r="HW50" s="1799"/>
      <c r="HX50" s="1799"/>
      <c r="HY50" s="1799"/>
      <c r="HZ50" s="1799"/>
      <c r="IA50" s="1799"/>
      <c r="IB50" s="1799"/>
      <c r="IC50" s="1799"/>
      <c r="ID50" s="1799"/>
      <c r="IE50" s="1799"/>
      <c r="IF50" s="1799"/>
      <c r="IG50" s="1798"/>
      <c r="IH50" s="1799"/>
      <c r="II50" s="1799"/>
      <c r="IJ50" s="1799"/>
      <c r="IK50" s="1799"/>
      <c r="IL50" s="1799"/>
      <c r="IM50" s="1799"/>
      <c r="IN50" s="1799"/>
      <c r="IO50" s="1799"/>
      <c r="IP50" s="1799"/>
      <c r="IQ50" s="1799"/>
      <c r="IR50" s="1799"/>
      <c r="IS50" s="1799"/>
      <c r="IT50" s="1799"/>
      <c r="IU50" s="1799"/>
      <c r="IV50" s="1799"/>
      <c r="IW50" s="1798"/>
      <c r="IX50" s="1799"/>
      <c r="IY50" s="1799"/>
      <c r="IZ50" s="1799"/>
      <c r="JA50" s="1799"/>
      <c r="JB50" s="1799"/>
      <c r="JC50" s="1799"/>
      <c r="JD50" s="1799"/>
      <c r="JE50" s="1799"/>
      <c r="JF50" s="1799"/>
      <c r="JG50" s="1799"/>
      <c r="JH50" s="1799"/>
      <c r="JI50" s="1799"/>
      <c r="JJ50" s="1799"/>
      <c r="JK50" s="1799"/>
      <c r="JL50" s="1799"/>
      <c r="JM50" s="1798"/>
      <c r="JN50" s="1799"/>
      <c r="JO50" s="1799"/>
      <c r="JP50" s="1799"/>
      <c r="JQ50" s="1799"/>
      <c r="JR50" s="1799"/>
      <c r="JS50" s="1799"/>
      <c r="JT50" s="1799"/>
      <c r="JU50" s="1799"/>
      <c r="JV50" s="1799"/>
      <c r="JW50" s="1799"/>
      <c r="JX50" s="1799"/>
      <c r="JY50" s="1799"/>
      <c r="JZ50" s="1799"/>
      <c r="KA50" s="1799"/>
      <c r="KB50" s="1799"/>
      <c r="KC50" s="1798"/>
      <c r="KD50" s="1799"/>
      <c r="KE50" s="1799"/>
      <c r="KF50" s="1799"/>
      <c r="KG50" s="1799"/>
      <c r="KH50" s="1799"/>
      <c r="KI50" s="1799"/>
      <c r="KJ50" s="1799"/>
      <c r="KK50" s="1799"/>
      <c r="KL50" s="1799"/>
      <c r="KM50" s="1799"/>
      <c r="KN50" s="1799"/>
      <c r="KO50" s="1799"/>
      <c r="KP50" s="1799"/>
      <c r="KQ50" s="1799"/>
      <c r="KR50" s="1799"/>
      <c r="KS50" s="1798"/>
      <c r="KT50" s="1799"/>
      <c r="KU50" s="1799"/>
      <c r="KV50" s="1799"/>
      <c r="KW50" s="1799"/>
      <c r="KX50" s="1799"/>
      <c r="KY50" s="1799"/>
      <c r="KZ50" s="1799"/>
      <c r="LA50" s="1799"/>
      <c r="LB50" s="1799"/>
      <c r="LC50" s="1799"/>
      <c r="LD50" s="1799"/>
      <c r="LE50" s="1799"/>
      <c r="LF50" s="1799"/>
      <c r="LG50" s="1799"/>
      <c r="LH50" s="1799"/>
      <c r="LI50" s="1798"/>
      <c r="LJ50" s="1799"/>
      <c r="LK50" s="1799"/>
      <c r="LL50" s="1799"/>
      <c r="LM50" s="1799"/>
      <c r="LN50" s="1799"/>
      <c r="LO50" s="1799"/>
      <c r="LP50" s="1799"/>
      <c r="LQ50" s="1799"/>
      <c r="LR50" s="1799"/>
      <c r="LS50" s="1799"/>
      <c r="LT50" s="1799"/>
      <c r="LU50" s="1799"/>
      <c r="LV50" s="1799"/>
      <c r="LW50" s="1799"/>
      <c r="LX50" s="1799"/>
      <c r="LY50" s="1798"/>
      <c r="LZ50" s="1799"/>
      <c r="MA50" s="1799"/>
      <c r="MB50" s="1799"/>
      <c r="MC50" s="1799"/>
      <c r="MD50" s="1799"/>
      <c r="ME50" s="1799"/>
      <c r="MF50" s="1799"/>
      <c r="MG50" s="1799"/>
      <c r="MH50" s="1799"/>
      <c r="MI50" s="1799"/>
      <c r="MJ50" s="1799"/>
      <c r="MK50" s="1799"/>
      <c r="ML50" s="1799"/>
      <c r="MM50" s="1799"/>
      <c r="MN50" s="1799"/>
      <c r="MO50" s="1798"/>
      <c r="MP50" s="1799"/>
      <c r="MQ50" s="1799"/>
      <c r="MR50" s="1799"/>
      <c r="MS50" s="1799"/>
      <c r="MT50" s="1799"/>
      <c r="MU50" s="1799"/>
      <c r="MV50" s="1799"/>
      <c r="MW50" s="1799"/>
      <c r="MX50" s="1799"/>
      <c r="MY50" s="1799"/>
      <c r="MZ50" s="1799"/>
      <c r="NA50" s="1799"/>
      <c r="NB50" s="1799"/>
      <c r="NC50" s="1799"/>
      <c r="ND50" s="1799"/>
      <c r="NE50" s="1798"/>
      <c r="NF50" s="1799"/>
      <c r="NG50" s="1799"/>
      <c r="NH50" s="1799"/>
      <c r="NI50" s="1799"/>
      <c r="NJ50" s="1799"/>
      <c r="NK50" s="1799"/>
      <c r="NL50" s="1799"/>
      <c r="NM50" s="1799"/>
      <c r="NN50" s="1799"/>
      <c r="NO50" s="1799"/>
      <c r="NP50" s="1799"/>
      <c r="NQ50" s="1799"/>
      <c r="NR50" s="1799"/>
      <c r="NS50" s="1799"/>
      <c r="NT50" s="1799"/>
      <c r="NU50" s="1798"/>
      <c r="NV50" s="1799"/>
      <c r="NW50" s="1799"/>
      <c r="NX50" s="1799"/>
      <c r="NY50" s="1799"/>
      <c r="NZ50" s="1799"/>
      <c r="OA50" s="1799"/>
      <c r="OB50" s="1799"/>
      <c r="OC50" s="1799"/>
      <c r="OD50" s="1799"/>
      <c r="OE50" s="1799"/>
      <c r="OF50" s="1799"/>
      <c r="OG50" s="1799"/>
      <c r="OH50" s="1799"/>
      <c r="OI50" s="1799"/>
      <c r="OJ50" s="1799"/>
      <c r="OK50" s="1798"/>
      <c r="OL50" s="1799"/>
      <c r="OM50" s="1799"/>
      <c r="ON50" s="1799"/>
      <c r="OO50" s="1799"/>
      <c r="OP50" s="1799"/>
      <c r="OQ50" s="1799"/>
      <c r="OR50" s="1799"/>
      <c r="OS50" s="1799"/>
      <c r="OT50" s="1799"/>
      <c r="OU50" s="1799"/>
      <c r="OV50" s="1799"/>
      <c r="OW50" s="1799"/>
      <c r="OX50" s="1799"/>
      <c r="OY50" s="1799"/>
      <c r="OZ50" s="1799"/>
      <c r="PA50" s="1798"/>
      <c r="PB50" s="1799"/>
      <c r="PC50" s="1799"/>
      <c r="PD50" s="1799"/>
      <c r="PE50" s="1799"/>
      <c r="PF50" s="1799"/>
      <c r="PG50" s="1799"/>
      <c r="PH50" s="1799"/>
      <c r="PI50" s="1799"/>
      <c r="PJ50" s="1799"/>
      <c r="PK50" s="1799"/>
      <c r="PL50" s="1799"/>
      <c r="PM50" s="1799"/>
      <c r="PN50" s="1799"/>
      <c r="PO50" s="1799"/>
      <c r="PP50" s="1799"/>
      <c r="PQ50" s="1798"/>
      <c r="PR50" s="1799"/>
      <c r="PS50" s="1799"/>
      <c r="PT50" s="1799"/>
      <c r="PU50" s="1799"/>
      <c r="PV50" s="1799"/>
      <c r="PW50" s="1799"/>
      <c r="PX50" s="1799"/>
      <c r="PY50" s="1799"/>
      <c r="PZ50" s="1799"/>
      <c r="QA50" s="1799"/>
      <c r="QB50" s="1799"/>
      <c r="QC50" s="1799"/>
      <c r="QD50" s="1799"/>
      <c r="QE50" s="1799"/>
      <c r="QF50" s="1796"/>
      <c r="QG50" s="1794"/>
      <c r="QH50" s="1465"/>
      <c r="QI50" s="1466"/>
      <c r="QJ50" s="1466"/>
      <c r="QK50" s="1466"/>
      <c r="QL50" s="1467"/>
      <c r="QM50" s="1468"/>
      <c r="QN50" s="1466"/>
      <c r="QO50" s="1466"/>
      <c r="QP50" s="1466"/>
      <c r="QQ50" s="1469"/>
      <c r="QR50" s="1465"/>
      <c r="QS50" s="1466"/>
      <c r="QT50" s="1466"/>
      <c r="QU50" s="1466"/>
      <c r="QV50" s="1467"/>
      <c r="QW50" s="1794"/>
      <c r="QX50" s="1465"/>
      <c r="QY50" s="1466"/>
      <c r="QZ50" s="1466"/>
      <c r="RA50" s="1466"/>
      <c r="RB50" s="1467"/>
      <c r="RC50" s="1468"/>
      <c r="RD50" s="1466"/>
      <c r="RE50" s="1466"/>
      <c r="RF50" s="1466"/>
      <c r="RG50" s="1469"/>
      <c r="RH50" s="1465"/>
      <c r="RI50" s="1466"/>
      <c r="RJ50" s="1466"/>
      <c r="RK50" s="1466"/>
      <c r="RL50" s="1467"/>
      <c r="RM50" s="1794"/>
      <c r="RN50" s="1465"/>
      <c r="RO50" s="1466"/>
      <c r="RP50" s="1466"/>
      <c r="RQ50" s="1466"/>
      <c r="RR50" s="1467"/>
      <c r="RS50" s="1468"/>
      <c r="RT50" s="1466"/>
      <c r="RU50" s="1466"/>
      <c r="RV50" s="1466"/>
      <c r="RW50" s="1469"/>
      <c r="RX50" s="1465"/>
      <c r="RY50" s="1466"/>
      <c r="RZ50" s="1466"/>
      <c r="SA50" s="1466"/>
      <c r="SB50" s="1467"/>
      <c r="SC50" s="1794"/>
      <c r="SD50" s="1465"/>
      <c r="SE50" s="1466"/>
      <c r="SF50" s="1466"/>
      <c r="SG50" s="1466"/>
      <c r="SH50" s="1467"/>
      <c r="SI50" s="1468"/>
      <c r="SJ50" s="1466"/>
      <c r="SK50" s="1466"/>
      <c r="SL50" s="1466"/>
      <c r="SM50" s="1469"/>
      <c r="SN50" s="1465"/>
      <c r="SO50" s="1466"/>
      <c r="SP50" s="1466"/>
      <c r="SQ50" s="1466"/>
      <c r="SR50" s="1467"/>
      <c r="SS50" s="1794"/>
      <c r="ST50" s="1465"/>
      <c r="SU50" s="1466"/>
      <c r="SV50" s="1466"/>
      <c r="SW50" s="1466"/>
      <c r="SX50" s="1467"/>
      <c r="SY50" s="1468"/>
      <c r="SZ50" s="1466"/>
      <c r="TA50" s="1466"/>
      <c r="TB50" s="1466"/>
      <c r="TC50" s="1469"/>
      <c r="TD50" s="1465"/>
      <c r="TE50" s="1466"/>
      <c r="TF50" s="1466"/>
      <c r="TG50" s="1466"/>
      <c r="TH50" s="1467"/>
      <c r="TI50" s="1794"/>
      <c r="TJ50" s="1465"/>
      <c r="TK50" s="1466"/>
      <c r="TL50" s="1466"/>
      <c r="TM50" s="1466"/>
      <c r="TN50" s="1467"/>
      <c r="TO50" s="1468"/>
      <c r="TP50" s="1466"/>
      <c r="TQ50" s="1466"/>
      <c r="TR50" s="1466"/>
      <c r="TS50" s="1469"/>
      <c r="TT50" s="1465"/>
      <c r="TU50" s="1466"/>
      <c r="TV50" s="1466"/>
      <c r="TW50" s="1466"/>
      <c r="TX50" s="1467"/>
      <c r="TY50" s="1794"/>
      <c r="TZ50" s="1465"/>
      <c r="UA50" s="1466"/>
      <c r="UB50" s="1466"/>
      <c r="UC50" s="1466"/>
      <c r="UD50" s="1467"/>
      <c r="UE50" s="1468"/>
      <c r="UF50" s="1466"/>
      <c r="UG50" s="1466"/>
      <c r="UH50" s="1466"/>
      <c r="UI50" s="1469"/>
      <c r="UJ50" s="1465"/>
      <c r="UK50" s="1466"/>
      <c r="UL50" s="1466"/>
      <c r="UM50" s="1466"/>
      <c r="UN50" s="1467"/>
      <c r="UO50" s="1794"/>
      <c r="UP50" s="1465"/>
      <c r="UQ50" s="1466"/>
      <c r="UR50" s="1466"/>
      <c r="US50" s="1466"/>
      <c r="UT50" s="1467"/>
      <c r="UU50" s="1468"/>
      <c r="UV50" s="1466"/>
      <c r="UW50" s="1466"/>
      <c r="UX50" s="1466"/>
      <c r="UY50" s="1469"/>
      <c r="UZ50" s="1465"/>
      <c r="VA50" s="1466"/>
      <c r="VB50" s="1466"/>
      <c r="VC50" s="1466"/>
      <c r="VD50" s="1467"/>
      <c r="VE50" s="1794"/>
      <c r="VF50" s="1465"/>
      <c r="VG50" s="1466"/>
      <c r="VH50" s="1466"/>
      <c r="VI50" s="1466"/>
      <c r="VJ50" s="1467"/>
      <c r="VK50" s="1468"/>
      <c r="VL50" s="1466"/>
      <c r="VM50" s="1466"/>
      <c r="VN50" s="1466"/>
      <c r="VO50" s="1469"/>
      <c r="VP50" s="1465"/>
      <c r="VQ50" s="1466"/>
      <c r="VR50" s="1466"/>
      <c r="VS50" s="1466"/>
      <c r="VT50" s="1467"/>
      <c r="VU50" s="1794"/>
      <c r="VV50" s="1465"/>
      <c r="VW50" s="1466"/>
      <c r="VX50" s="1466"/>
      <c r="VY50" s="1466"/>
      <c r="VZ50" s="1467"/>
      <c r="WA50" s="1468"/>
      <c r="WB50" s="1466"/>
      <c r="WC50" s="1466"/>
      <c r="WD50" s="1466"/>
      <c r="WE50" s="1469"/>
      <c r="WF50" s="1465"/>
      <c r="WG50" s="1466"/>
      <c r="WH50" s="1466"/>
      <c r="WI50" s="1466"/>
      <c r="WJ50" s="1467"/>
      <c r="WK50" s="1794"/>
      <c r="WL50" s="1465"/>
      <c r="WM50" s="1466"/>
      <c r="WN50" s="1466"/>
      <c r="WO50" s="1466"/>
      <c r="WP50" s="1467"/>
      <c r="WQ50" s="1468"/>
      <c r="WR50" s="1466"/>
      <c r="WS50" s="1466"/>
      <c r="WT50" s="1466"/>
      <c r="WU50" s="1469"/>
      <c r="WV50" s="1465"/>
      <c r="WW50" s="1466"/>
      <c r="WX50" s="1466"/>
      <c r="WY50" s="1466"/>
      <c r="WZ50" s="1467"/>
      <c r="XA50" s="1794"/>
      <c r="XB50" s="1465"/>
      <c r="XC50" s="1466"/>
      <c r="XD50" s="1466"/>
      <c r="XE50" s="1466"/>
      <c r="XF50" s="1467"/>
      <c r="XG50" s="1468"/>
      <c r="XH50" s="1466"/>
      <c r="XI50" s="1466"/>
      <c r="XJ50" s="1466"/>
      <c r="XK50" s="1469"/>
      <c r="XL50" s="1465"/>
      <c r="XM50" s="1466"/>
      <c r="XN50" s="1466"/>
      <c r="XO50" s="1466"/>
      <c r="XP50" s="1467"/>
      <c r="XQ50" s="1794"/>
      <c r="XR50" s="1465"/>
      <c r="XS50" s="1466"/>
      <c r="XT50" s="1466"/>
      <c r="XU50" s="1466"/>
      <c r="XV50" s="1467"/>
      <c r="XW50" s="1468"/>
      <c r="XX50" s="1466"/>
      <c r="XY50" s="1466"/>
      <c r="XZ50" s="1466"/>
      <c r="YA50" s="1469"/>
      <c r="YB50" s="1465"/>
      <c r="YC50" s="1466"/>
      <c r="YD50" s="1466"/>
      <c r="YE50" s="1466"/>
      <c r="YF50" s="1467"/>
      <c r="YG50" s="1794"/>
      <c r="YH50" s="1465"/>
      <c r="YI50" s="1466"/>
      <c r="YJ50" s="1466"/>
      <c r="YK50" s="1466"/>
      <c r="YL50" s="1467"/>
      <c r="YM50" s="1468"/>
      <c r="YN50" s="1466"/>
      <c r="YO50" s="1466"/>
      <c r="YP50" s="1466"/>
      <c r="YQ50" s="1469"/>
      <c r="YR50" s="1465"/>
      <c r="YS50" s="1466"/>
      <c r="YT50" s="1466"/>
      <c r="YU50" s="1466"/>
      <c r="YV50" s="1467"/>
      <c r="YW50" s="1794"/>
      <c r="YX50" s="1465"/>
      <c r="YY50" s="1466"/>
      <c r="YZ50" s="1466"/>
      <c r="ZA50" s="1466"/>
      <c r="ZB50" s="1467"/>
      <c r="ZC50" s="1468"/>
      <c r="ZD50" s="1466"/>
      <c r="ZE50" s="1466"/>
      <c r="ZF50" s="1466"/>
      <c r="ZG50" s="1469"/>
      <c r="ZH50" s="1465"/>
      <c r="ZI50" s="1466"/>
      <c r="ZJ50" s="1466"/>
      <c r="ZK50" s="1466"/>
      <c r="ZL50" s="1467"/>
      <c r="ZM50" s="1794"/>
      <c r="ZN50" s="1465"/>
      <c r="ZO50" s="1466"/>
      <c r="ZP50" s="1466"/>
      <c r="ZQ50" s="1466"/>
      <c r="ZR50" s="1467"/>
      <c r="ZS50" s="1468"/>
      <c r="ZT50" s="1466"/>
      <c r="ZU50" s="1466"/>
      <c r="ZV50" s="1466"/>
      <c r="ZW50" s="1469"/>
      <c r="ZX50" s="1465"/>
      <c r="ZY50" s="1466"/>
      <c r="ZZ50" s="1466"/>
      <c r="AAA50" s="1466"/>
      <c r="AAB50" s="1467"/>
      <c r="AAC50" s="1794"/>
      <c r="AAD50" s="1465"/>
      <c r="AAE50" s="1466"/>
      <c r="AAF50" s="1466"/>
      <c r="AAG50" s="1466"/>
      <c r="AAH50" s="1467"/>
      <c r="AAI50" s="1468"/>
      <c r="AAJ50" s="1466"/>
      <c r="AAK50" s="1466"/>
      <c r="AAL50" s="1466"/>
      <c r="AAM50" s="1469"/>
      <c r="AAN50" s="1465"/>
      <c r="AAO50" s="1466"/>
      <c r="AAP50" s="1466"/>
      <c r="AAQ50" s="1466"/>
      <c r="AAR50" s="1467"/>
      <c r="AAS50" s="1794"/>
      <c r="AAT50" s="1465"/>
      <c r="AAU50" s="1466"/>
      <c r="AAV50" s="1466"/>
      <c r="AAW50" s="1466"/>
      <c r="AAX50" s="1467"/>
      <c r="AAY50" s="1468"/>
      <c r="AAZ50" s="1466"/>
      <c r="ABA50" s="1466"/>
      <c r="ABB50" s="1466"/>
      <c r="ABC50" s="1469"/>
      <c r="ABD50" s="1465"/>
      <c r="ABE50" s="1466"/>
      <c r="ABF50" s="1466"/>
      <c r="ABG50" s="1466"/>
      <c r="ABH50" s="1467"/>
      <c r="ABI50" s="1794"/>
      <c r="ABJ50" s="1465"/>
      <c r="ABK50" s="1466"/>
      <c r="ABL50" s="1466"/>
      <c r="ABM50" s="1466"/>
      <c r="ABN50" s="1467"/>
      <c r="ABO50" s="1468"/>
      <c r="ABP50" s="1466"/>
      <c r="ABQ50" s="1466"/>
      <c r="ABR50" s="1466"/>
      <c r="ABS50" s="1469"/>
      <c r="ABT50" s="1465"/>
      <c r="ABU50" s="1466"/>
      <c r="ABV50" s="1466"/>
      <c r="ABW50" s="1466"/>
      <c r="ABX50" s="1467"/>
      <c r="ABY50" s="1794"/>
      <c r="ABZ50" s="1465"/>
      <c r="ACA50" s="1466"/>
      <c r="ACB50" s="1466"/>
      <c r="ACC50" s="1466"/>
      <c r="ACD50" s="1467"/>
      <c r="ACE50" s="1468"/>
      <c r="ACF50" s="1466"/>
      <c r="ACG50" s="1466"/>
      <c r="ACH50" s="1466"/>
      <c r="ACI50" s="1469"/>
      <c r="ACJ50" s="1465"/>
      <c r="ACK50" s="1466"/>
      <c r="ACL50" s="1466"/>
      <c r="ACM50" s="1466"/>
      <c r="ACN50" s="1467"/>
      <c r="ACO50" s="1794"/>
      <c r="ACP50" s="1465"/>
      <c r="ACQ50" s="1466"/>
      <c r="ACR50" s="1466"/>
      <c r="ACS50" s="1466"/>
      <c r="ACT50" s="1467"/>
      <c r="ACU50" s="1468"/>
      <c r="ACV50" s="1466"/>
      <c r="ACW50" s="1466"/>
      <c r="ACX50" s="1466"/>
      <c r="ACY50" s="1469"/>
      <c r="ACZ50" s="1465"/>
      <c r="ADA50" s="1466"/>
      <c r="ADB50" s="1466"/>
      <c r="ADC50" s="1466"/>
      <c r="ADD50" s="1467"/>
      <c r="ADE50" s="1794"/>
      <c r="ADF50" s="1465"/>
      <c r="ADG50" s="1466"/>
      <c r="ADH50" s="1466"/>
      <c r="ADI50" s="1466"/>
      <c r="ADJ50" s="1467"/>
      <c r="ADK50" s="1468"/>
      <c r="ADL50" s="1466"/>
      <c r="ADM50" s="1466"/>
      <c r="ADN50" s="1466"/>
      <c r="ADO50" s="1469"/>
      <c r="ADP50" s="1465"/>
      <c r="ADQ50" s="1466"/>
      <c r="ADR50" s="1466"/>
      <c r="ADS50" s="1466"/>
      <c r="ADT50" s="1467"/>
      <c r="ADU50" s="1794"/>
      <c r="ADV50" s="1465"/>
      <c r="ADW50" s="1466"/>
      <c r="ADX50" s="1466"/>
      <c r="ADY50" s="1466"/>
      <c r="ADZ50" s="1467"/>
      <c r="AEA50" s="1468"/>
      <c r="AEB50" s="1466"/>
      <c r="AEC50" s="1466"/>
      <c r="AED50" s="1466"/>
      <c r="AEE50" s="1469"/>
      <c r="AEF50" s="1465"/>
      <c r="AEG50" s="1466"/>
      <c r="AEH50" s="1466"/>
      <c r="AEI50" s="1466"/>
      <c r="AEJ50" s="1467"/>
      <c r="AEK50" s="1794"/>
      <c r="AEL50" s="1465"/>
      <c r="AEM50" s="1466"/>
      <c r="AEN50" s="1466"/>
      <c r="AEO50" s="1466"/>
      <c r="AEP50" s="1467"/>
      <c r="AEQ50" s="1468"/>
      <c r="AER50" s="1466"/>
      <c r="AES50" s="1466"/>
      <c r="AET50" s="1466"/>
      <c r="AEU50" s="1469"/>
      <c r="AEV50" s="1465"/>
      <c r="AEW50" s="1466"/>
      <c r="AEX50" s="1466"/>
      <c r="AEY50" s="1466"/>
      <c r="AEZ50" s="1467"/>
      <c r="AFA50" s="1794"/>
      <c r="AFB50" s="1465"/>
      <c r="AFC50" s="1466"/>
      <c r="AFD50" s="1466"/>
      <c r="AFE50" s="1466"/>
      <c r="AFF50" s="1467"/>
      <c r="AFG50" s="1468"/>
      <c r="AFH50" s="1466"/>
      <c r="AFI50" s="1466"/>
      <c r="AFJ50" s="1466"/>
      <c r="AFK50" s="1469"/>
      <c r="AFL50" s="1465"/>
      <c r="AFM50" s="1466"/>
      <c r="AFN50" s="1466"/>
      <c r="AFO50" s="1466"/>
      <c r="AFP50" s="1467"/>
      <c r="AFQ50" s="1794"/>
      <c r="AFR50" s="1465"/>
      <c r="AFS50" s="1466"/>
      <c r="AFT50" s="1466"/>
      <c r="AFU50" s="1466"/>
      <c r="AFV50" s="1467"/>
      <c r="AFW50" s="1468"/>
      <c r="AFX50" s="1466"/>
      <c r="AFY50" s="1466"/>
      <c r="AFZ50" s="1466"/>
      <c r="AGA50" s="1469"/>
      <c r="AGB50" s="1465"/>
      <c r="AGC50" s="1466"/>
      <c r="AGD50" s="1466"/>
      <c r="AGE50" s="1466"/>
      <c r="AGF50" s="1467"/>
      <c r="AGG50" s="1794"/>
      <c r="AGH50" s="1465"/>
      <c r="AGI50" s="1466"/>
      <c r="AGJ50" s="1466"/>
      <c r="AGK50" s="1466"/>
      <c r="AGL50" s="1467"/>
      <c r="AGM50" s="1468"/>
      <c r="AGN50" s="1466"/>
      <c r="AGO50" s="1466"/>
      <c r="AGP50" s="1466"/>
      <c r="AGQ50" s="1469"/>
      <c r="AGR50" s="1465"/>
      <c r="AGS50" s="1466"/>
      <c r="AGT50" s="1466"/>
      <c r="AGU50" s="1466"/>
      <c r="AGV50" s="1467"/>
      <c r="AGW50" s="1794"/>
      <c r="AGX50" s="1465"/>
      <c r="AGY50" s="1466"/>
      <c r="AGZ50" s="1466"/>
      <c r="AHA50" s="1466"/>
      <c r="AHB50" s="1467"/>
      <c r="AHC50" s="1468"/>
      <c r="AHD50" s="1466"/>
      <c r="AHE50" s="1466"/>
      <c r="AHF50" s="1466"/>
      <c r="AHG50" s="1469"/>
      <c r="AHH50" s="1465"/>
      <c r="AHI50" s="1466"/>
      <c r="AHJ50" s="1466"/>
      <c r="AHK50" s="1466"/>
      <c r="AHL50" s="1467"/>
      <c r="AHM50" s="1794"/>
      <c r="AHN50" s="1465"/>
      <c r="AHO50" s="1466"/>
      <c r="AHP50" s="1466"/>
      <c r="AHQ50" s="1466"/>
      <c r="AHR50" s="1467"/>
      <c r="AHS50" s="1468"/>
      <c r="AHT50" s="1466"/>
      <c r="AHU50" s="1466"/>
      <c r="AHV50" s="1466"/>
      <c r="AHW50" s="1469"/>
      <c r="AHX50" s="1465"/>
      <c r="AHY50" s="1466"/>
      <c r="AHZ50" s="1466"/>
      <c r="AIA50" s="1466"/>
      <c r="AIB50" s="1467"/>
      <c r="AIC50" s="1794"/>
      <c r="AID50" s="1465"/>
      <c r="AIE50" s="1466"/>
      <c r="AIF50" s="1466"/>
      <c r="AIG50" s="1466"/>
      <c r="AIH50" s="1467"/>
      <c r="AII50" s="1468"/>
      <c r="AIJ50" s="1466"/>
      <c r="AIK50" s="1466"/>
      <c r="AIL50" s="1466"/>
      <c r="AIM50" s="1469"/>
      <c r="AIN50" s="1465"/>
      <c r="AIO50" s="1466"/>
      <c r="AIP50" s="1466"/>
      <c r="AIQ50" s="1466"/>
      <c r="AIR50" s="1467"/>
      <c r="AIS50" s="1794"/>
      <c r="AIT50" s="1465"/>
      <c r="AIU50" s="1466"/>
      <c r="AIV50" s="1466"/>
      <c r="AIW50" s="1466"/>
      <c r="AIX50" s="1467"/>
      <c r="AIY50" s="1468"/>
      <c r="AIZ50" s="1466"/>
      <c r="AJA50" s="1466"/>
      <c r="AJB50" s="1466"/>
      <c r="AJC50" s="1469"/>
      <c r="AJD50" s="1465"/>
      <c r="AJE50" s="1466"/>
      <c r="AJF50" s="1466"/>
      <c r="AJG50" s="1466"/>
      <c r="AJH50" s="1467"/>
      <c r="AJI50" s="1794"/>
      <c r="AJJ50" s="1465"/>
      <c r="AJK50" s="1466"/>
      <c r="AJL50" s="1466"/>
      <c r="AJM50" s="1466"/>
      <c r="AJN50" s="1467"/>
      <c r="AJO50" s="1468"/>
      <c r="AJP50" s="1466"/>
      <c r="AJQ50" s="1466"/>
      <c r="AJR50" s="1466"/>
      <c r="AJS50" s="1469"/>
      <c r="AJT50" s="1465"/>
      <c r="AJU50" s="1466"/>
      <c r="AJV50" s="1466"/>
      <c r="AJW50" s="1466"/>
      <c r="AJX50" s="1467"/>
      <c r="AJY50" s="1794"/>
      <c r="AJZ50" s="1465"/>
      <c r="AKA50" s="1466"/>
      <c r="AKB50" s="1466"/>
      <c r="AKC50" s="1466"/>
      <c r="AKD50" s="1467"/>
      <c r="AKE50" s="1468"/>
      <c r="AKF50" s="1466"/>
      <c r="AKG50" s="1466"/>
      <c r="AKH50" s="1466"/>
      <c r="AKI50" s="1469"/>
      <c r="AKJ50" s="1465"/>
      <c r="AKK50" s="1466"/>
      <c r="AKL50" s="1466"/>
      <c r="AKM50" s="1466"/>
      <c r="AKN50" s="1467"/>
      <c r="AKO50" s="1794"/>
      <c r="AKP50" s="1465"/>
      <c r="AKQ50" s="1466"/>
      <c r="AKR50" s="1466"/>
      <c r="AKS50" s="1466"/>
      <c r="AKT50" s="1467"/>
      <c r="AKU50" s="1468"/>
      <c r="AKV50" s="1466"/>
      <c r="AKW50" s="1466"/>
      <c r="AKX50" s="1466"/>
      <c r="AKY50" s="1469"/>
      <c r="AKZ50" s="1465"/>
      <c r="ALA50" s="1466"/>
      <c r="ALB50" s="1466"/>
      <c r="ALC50" s="1466"/>
      <c r="ALD50" s="1467"/>
      <c r="ALE50" s="1794"/>
      <c r="ALF50" s="1465"/>
      <c r="ALG50" s="1466"/>
      <c r="ALH50" s="1466"/>
      <c r="ALI50" s="1466"/>
      <c r="ALJ50" s="1467"/>
      <c r="ALK50" s="1468"/>
      <c r="ALL50" s="1466"/>
      <c r="ALM50" s="1466"/>
      <c r="ALN50" s="1466"/>
      <c r="ALO50" s="1469"/>
      <c r="ALP50" s="1465"/>
      <c r="ALQ50" s="1466"/>
      <c r="ALR50" s="1466"/>
      <c r="ALS50" s="1466"/>
      <c r="ALT50" s="1467"/>
      <c r="ALU50" s="1794"/>
      <c r="ALV50" s="1465"/>
      <c r="ALW50" s="1466"/>
      <c r="ALX50" s="1466"/>
      <c r="ALY50" s="1466"/>
      <c r="ALZ50" s="1467"/>
      <c r="AMA50" s="1468"/>
      <c r="AMB50" s="1466"/>
      <c r="AMC50" s="1466"/>
      <c r="AMD50" s="1466"/>
      <c r="AME50" s="1469"/>
      <c r="AMF50" s="1465"/>
      <c r="AMG50" s="1466"/>
      <c r="AMH50" s="1466"/>
      <c r="AMI50" s="1466"/>
      <c r="AMJ50" s="1467"/>
      <c r="AMK50" s="1794"/>
      <c r="AML50" s="1465"/>
      <c r="AMM50" s="1466"/>
      <c r="AMN50" s="1466"/>
      <c r="AMO50" s="1466"/>
      <c r="AMP50" s="1467"/>
      <c r="AMQ50" s="1468"/>
      <c r="AMR50" s="1466"/>
      <c r="AMS50" s="1466"/>
      <c r="AMT50" s="1466"/>
      <c r="AMU50" s="1469"/>
      <c r="AMV50" s="1465"/>
      <c r="AMW50" s="1466"/>
      <c r="AMX50" s="1466"/>
      <c r="AMY50" s="1466"/>
      <c r="AMZ50" s="1467"/>
      <c r="ANA50" s="1794"/>
      <c r="ANB50" s="1465"/>
      <c r="ANC50" s="1466"/>
      <c r="AND50" s="1466"/>
      <c r="ANE50" s="1466"/>
      <c r="ANF50" s="1467"/>
      <c r="ANG50" s="1468"/>
      <c r="ANH50" s="1466"/>
      <c r="ANI50" s="1466"/>
      <c r="ANJ50" s="1466"/>
      <c r="ANK50" s="1469"/>
      <c r="ANL50" s="1465"/>
      <c r="ANM50" s="1466"/>
      <c r="ANN50" s="1466"/>
      <c r="ANO50" s="1466"/>
      <c r="ANP50" s="1467"/>
      <c r="ANQ50" s="1794"/>
      <c r="ANR50" s="1465"/>
      <c r="ANS50" s="1466"/>
      <c r="ANT50" s="1466"/>
      <c r="ANU50" s="1466"/>
      <c r="ANV50" s="1467"/>
      <c r="ANW50" s="1468"/>
      <c r="ANX50" s="1466"/>
      <c r="ANY50" s="1466"/>
      <c r="ANZ50" s="1466"/>
      <c r="AOA50" s="1469"/>
      <c r="AOB50" s="1465"/>
      <c r="AOC50" s="1466"/>
      <c r="AOD50" s="1466"/>
      <c r="AOE50" s="1466"/>
      <c r="AOF50" s="1467"/>
      <c r="AOG50" s="1794"/>
      <c r="AOH50" s="1465"/>
      <c r="AOI50" s="1466"/>
      <c r="AOJ50" s="1466"/>
      <c r="AOK50" s="1466"/>
      <c r="AOL50" s="1467"/>
      <c r="AOM50" s="1468"/>
      <c r="AON50" s="1466"/>
      <c r="AOO50" s="1466"/>
      <c r="AOP50" s="1466"/>
      <c r="AOQ50" s="1469"/>
      <c r="AOR50" s="1465"/>
      <c r="AOS50" s="1466"/>
      <c r="AOT50" s="1466"/>
      <c r="AOU50" s="1466"/>
      <c r="AOV50" s="1467"/>
      <c r="AOW50" s="1794"/>
      <c r="AOX50" s="1465"/>
      <c r="AOY50" s="1466"/>
      <c r="AOZ50" s="1466"/>
      <c r="APA50" s="1466"/>
      <c r="APB50" s="1467"/>
      <c r="APC50" s="1468"/>
      <c r="APD50" s="1466"/>
      <c r="APE50" s="1466"/>
      <c r="APF50" s="1466"/>
      <c r="APG50" s="1469"/>
      <c r="APH50" s="1465"/>
      <c r="API50" s="1466"/>
      <c r="APJ50" s="1466"/>
      <c r="APK50" s="1466"/>
      <c r="APL50" s="1467"/>
      <c r="APM50" s="1794"/>
      <c r="APN50" s="1465"/>
      <c r="APO50" s="1466"/>
      <c r="APP50" s="1466"/>
      <c r="APQ50" s="1466"/>
      <c r="APR50" s="1467"/>
      <c r="APS50" s="1468"/>
      <c r="APT50" s="1466"/>
      <c r="APU50" s="1466"/>
      <c r="APV50" s="1466"/>
      <c r="APW50" s="1469"/>
      <c r="APX50" s="1465"/>
      <c r="APY50" s="1466"/>
      <c r="APZ50" s="1466"/>
      <c r="AQA50" s="1466"/>
      <c r="AQB50" s="1467"/>
      <c r="AQC50" s="1794"/>
      <c r="AQD50" s="1465"/>
      <c r="AQE50" s="1466"/>
      <c r="AQF50" s="1466"/>
      <c r="AQG50" s="1466"/>
      <c r="AQH50" s="1467"/>
      <c r="AQI50" s="1468"/>
      <c r="AQJ50" s="1466"/>
      <c r="AQK50" s="1466"/>
      <c r="AQL50" s="1466"/>
      <c r="AQM50" s="1469"/>
      <c r="AQN50" s="1465"/>
      <c r="AQO50" s="1466"/>
      <c r="AQP50" s="1466"/>
      <c r="AQQ50" s="1466"/>
      <c r="AQR50" s="1467"/>
      <c r="AQS50" s="1794"/>
      <c r="AQT50" s="1465"/>
      <c r="AQU50" s="1466"/>
      <c r="AQV50" s="1466"/>
      <c r="AQW50" s="1466"/>
      <c r="AQX50" s="1467"/>
      <c r="AQY50" s="1468"/>
      <c r="AQZ50" s="1466"/>
      <c r="ARA50" s="1466"/>
      <c r="ARB50" s="1466"/>
      <c r="ARC50" s="1469"/>
      <c r="ARD50" s="1465"/>
      <c r="ARE50" s="1466"/>
      <c r="ARF50" s="1466"/>
      <c r="ARG50" s="1466"/>
      <c r="ARH50" s="1467"/>
      <c r="ARI50" s="1794"/>
      <c r="ARJ50" s="1465"/>
      <c r="ARK50" s="1466"/>
      <c r="ARL50" s="1466"/>
      <c r="ARM50" s="1466"/>
      <c r="ARN50" s="1467"/>
      <c r="ARO50" s="1468"/>
      <c r="ARP50" s="1466"/>
      <c r="ARQ50" s="1466"/>
      <c r="ARR50" s="1466"/>
      <c r="ARS50" s="1469"/>
      <c r="ART50" s="1465"/>
      <c r="ARU50" s="1466"/>
      <c r="ARV50" s="1466"/>
      <c r="ARW50" s="1466"/>
      <c r="ARX50" s="1467"/>
      <c r="ARY50" s="1794"/>
      <c r="ARZ50" s="1465"/>
      <c r="ASA50" s="1466"/>
      <c r="ASB50" s="1466"/>
      <c r="ASC50" s="1466"/>
      <c r="ASD50" s="1467"/>
      <c r="ASE50" s="1468"/>
      <c r="ASF50" s="1466"/>
      <c r="ASG50" s="1466"/>
      <c r="ASH50" s="1466"/>
      <c r="ASI50" s="1469"/>
      <c r="ASJ50" s="1465"/>
      <c r="ASK50" s="1466"/>
      <c r="ASL50" s="1466"/>
      <c r="ASM50" s="1466"/>
      <c r="ASN50" s="1467"/>
      <c r="ASO50" s="1794"/>
      <c r="ASP50" s="1465"/>
      <c r="ASQ50" s="1466"/>
      <c r="ASR50" s="1466"/>
      <c r="ASS50" s="1466"/>
      <c r="AST50" s="1467"/>
      <c r="ASU50" s="1468"/>
      <c r="ASV50" s="1466"/>
      <c r="ASW50" s="1466"/>
      <c r="ASX50" s="1466"/>
      <c r="ASY50" s="1469"/>
      <c r="ASZ50" s="1465"/>
      <c r="ATA50" s="1466"/>
      <c r="ATB50" s="1466"/>
      <c r="ATC50" s="1466"/>
      <c r="ATD50" s="1467"/>
      <c r="ATE50" s="1794"/>
      <c r="ATF50" s="1465"/>
      <c r="ATG50" s="1466"/>
      <c r="ATH50" s="1466"/>
      <c r="ATI50" s="1466"/>
      <c r="ATJ50" s="1467"/>
      <c r="ATK50" s="1468"/>
      <c r="ATL50" s="1466"/>
      <c r="ATM50" s="1466"/>
      <c r="ATN50" s="1466"/>
      <c r="ATO50" s="1469"/>
      <c r="ATP50" s="1465"/>
      <c r="ATQ50" s="1466"/>
      <c r="ATR50" s="1466"/>
      <c r="ATS50" s="1466"/>
      <c r="ATT50" s="1467"/>
      <c r="ATU50" s="1794"/>
      <c r="ATV50" s="1465"/>
      <c r="ATW50" s="1466"/>
      <c r="ATX50" s="1466"/>
      <c r="ATY50" s="1466"/>
      <c r="ATZ50" s="1467"/>
      <c r="AUA50" s="1468"/>
      <c r="AUB50" s="1466"/>
      <c r="AUC50" s="1466"/>
      <c r="AUD50" s="1466"/>
      <c r="AUE50" s="1469"/>
      <c r="AUF50" s="1465"/>
      <c r="AUG50" s="1466"/>
      <c r="AUH50" s="1466"/>
      <c r="AUI50" s="1466"/>
      <c r="AUJ50" s="1467"/>
      <c r="AUK50" s="1794"/>
      <c r="AUL50" s="1465"/>
      <c r="AUM50" s="1466"/>
      <c r="AUN50" s="1466"/>
      <c r="AUO50" s="1466"/>
      <c r="AUP50" s="1467"/>
      <c r="AUQ50" s="1468"/>
      <c r="AUR50" s="1466"/>
      <c r="AUS50" s="1466"/>
      <c r="AUT50" s="1466"/>
      <c r="AUU50" s="1469"/>
      <c r="AUV50" s="1465"/>
      <c r="AUW50" s="1466"/>
      <c r="AUX50" s="1466"/>
      <c r="AUY50" s="1466"/>
      <c r="AUZ50" s="1467"/>
      <c r="AVA50" s="1794"/>
      <c r="AVB50" s="1465"/>
      <c r="AVC50" s="1466"/>
      <c r="AVD50" s="1466"/>
      <c r="AVE50" s="1466"/>
      <c r="AVF50" s="1467"/>
      <c r="AVG50" s="1468"/>
      <c r="AVH50" s="1466"/>
      <c r="AVI50" s="1466"/>
      <c r="AVJ50" s="1466"/>
      <c r="AVK50" s="1469"/>
      <c r="AVL50" s="1465"/>
      <c r="AVM50" s="1466"/>
      <c r="AVN50" s="1466"/>
      <c r="AVO50" s="1466"/>
      <c r="AVP50" s="1467"/>
      <c r="AVQ50" s="1794"/>
      <c r="AVR50" s="1465"/>
      <c r="AVS50" s="1466"/>
      <c r="AVT50" s="1466"/>
      <c r="AVU50" s="1466"/>
      <c r="AVV50" s="1467"/>
      <c r="AVW50" s="1468"/>
      <c r="AVX50" s="1466"/>
      <c r="AVY50" s="1466"/>
      <c r="AVZ50" s="1466"/>
      <c r="AWA50" s="1469"/>
      <c r="AWB50" s="1465"/>
      <c r="AWC50" s="1466"/>
      <c r="AWD50" s="1466"/>
      <c r="AWE50" s="1466"/>
      <c r="AWF50" s="1467"/>
      <c r="AWG50" s="1794"/>
      <c r="AWH50" s="1465"/>
      <c r="AWI50" s="1466"/>
      <c r="AWJ50" s="1466"/>
      <c r="AWK50" s="1466"/>
      <c r="AWL50" s="1467"/>
      <c r="AWM50" s="1468"/>
      <c r="AWN50" s="1466"/>
      <c r="AWO50" s="1466"/>
      <c r="AWP50" s="1466"/>
      <c r="AWQ50" s="1469"/>
      <c r="AWR50" s="1465"/>
      <c r="AWS50" s="1466"/>
      <c r="AWT50" s="1466"/>
      <c r="AWU50" s="1466"/>
      <c r="AWV50" s="1467"/>
      <c r="AWW50" s="1794"/>
      <c r="AWX50" s="1465"/>
      <c r="AWY50" s="1466"/>
      <c r="AWZ50" s="1466"/>
      <c r="AXA50" s="1466"/>
      <c r="AXB50" s="1467"/>
      <c r="AXC50" s="1468"/>
      <c r="AXD50" s="1466"/>
      <c r="AXE50" s="1466"/>
      <c r="AXF50" s="1466"/>
      <c r="AXG50" s="1469"/>
      <c r="AXH50" s="1465"/>
      <c r="AXI50" s="1466"/>
      <c r="AXJ50" s="1466"/>
      <c r="AXK50" s="1466"/>
      <c r="AXL50" s="1467"/>
      <c r="AXM50" s="1794"/>
      <c r="AXN50" s="1465"/>
      <c r="AXO50" s="1466"/>
      <c r="AXP50" s="1466"/>
      <c r="AXQ50" s="1466"/>
      <c r="AXR50" s="1467"/>
      <c r="AXS50" s="1468"/>
      <c r="AXT50" s="1466"/>
      <c r="AXU50" s="1466"/>
      <c r="AXV50" s="1466"/>
      <c r="AXW50" s="1469"/>
      <c r="AXX50" s="1465"/>
      <c r="AXY50" s="1466"/>
      <c r="AXZ50" s="1466"/>
      <c r="AYA50" s="1466"/>
      <c r="AYB50" s="1467"/>
      <c r="AYC50" s="1794"/>
      <c r="AYD50" s="1465"/>
      <c r="AYE50" s="1466"/>
      <c r="AYF50" s="1466"/>
      <c r="AYG50" s="1466"/>
      <c r="AYH50" s="1467"/>
      <c r="AYI50" s="1468"/>
      <c r="AYJ50" s="1466"/>
      <c r="AYK50" s="1466"/>
      <c r="AYL50" s="1466"/>
      <c r="AYM50" s="1469"/>
      <c r="AYN50" s="1465"/>
      <c r="AYO50" s="1466"/>
      <c r="AYP50" s="1466"/>
      <c r="AYQ50" s="1466"/>
      <c r="AYR50" s="1467"/>
      <c r="AYS50" s="1794"/>
      <c r="AYT50" s="1465"/>
      <c r="AYU50" s="1466"/>
      <c r="AYV50" s="1466"/>
      <c r="AYW50" s="1466"/>
      <c r="AYX50" s="1467"/>
      <c r="AYY50" s="1468"/>
      <c r="AYZ50" s="1466"/>
      <c r="AZA50" s="1466"/>
      <c r="AZB50" s="1466"/>
      <c r="AZC50" s="1469"/>
      <c r="AZD50" s="1465"/>
      <c r="AZE50" s="1466"/>
      <c r="AZF50" s="1466"/>
      <c r="AZG50" s="1466"/>
      <c r="AZH50" s="1467"/>
      <c r="AZI50" s="1794"/>
      <c r="AZJ50" s="1465"/>
      <c r="AZK50" s="1466"/>
      <c r="AZL50" s="1466"/>
      <c r="AZM50" s="1466"/>
      <c r="AZN50" s="1467"/>
      <c r="AZO50" s="1468"/>
      <c r="AZP50" s="1466"/>
      <c r="AZQ50" s="1466"/>
      <c r="AZR50" s="1466"/>
      <c r="AZS50" s="1469"/>
      <c r="AZT50" s="1465"/>
      <c r="AZU50" s="1466"/>
      <c r="AZV50" s="1466"/>
      <c r="AZW50" s="1466"/>
      <c r="AZX50" s="1467"/>
      <c r="AZY50" s="1794"/>
      <c r="AZZ50" s="1465"/>
      <c r="BAA50" s="1466"/>
      <c r="BAB50" s="1466"/>
      <c r="BAC50" s="1466"/>
      <c r="BAD50" s="1467"/>
      <c r="BAE50" s="1468"/>
      <c r="BAF50" s="1466"/>
      <c r="BAG50" s="1466"/>
      <c r="BAH50" s="1466"/>
      <c r="BAI50" s="1469"/>
      <c r="BAJ50" s="1465"/>
      <c r="BAK50" s="1466"/>
      <c r="BAL50" s="1466"/>
      <c r="BAM50" s="1466"/>
      <c r="BAN50" s="1467"/>
      <c r="BAO50" s="1794"/>
      <c r="BAP50" s="1465"/>
      <c r="BAQ50" s="1466"/>
      <c r="BAR50" s="1466"/>
      <c r="BAS50" s="1466"/>
      <c r="BAT50" s="1467"/>
      <c r="BAU50" s="1468"/>
      <c r="BAV50" s="1466"/>
      <c r="BAW50" s="1466"/>
      <c r="BAX50" s="1466"/>
      <c r="BAY50" s="1469"/>
      <c r="BAZ50" s="1465"/>
      <c r="BBA50" s="1466"/>
      <c r="BBB50" s="1466"/>
      <c r="BBC50" s="1466"/>
      <c r="BBD50" s="1467"/>
      <c r="BBE50" s="1794"/>
      <c r="BBF50" s="1465"/>
      <c r="BBG50" s="1466"/>
      <c r="BBH50" s="1466"/>
      <c r="BBI50" s="1466"/>
      <c r="BBJ50" s="1467"/>
      <c r="BBK50" s="1468"/>
      <c r="BBL50" s="1466"/>
      <c r="BBM50" s="1466"/>
      <c r="BBN50" s="1466"/>
      <c r="BBO50" s="1469"/>
      <c r="BBP50" s="1465"/>
      <c r="BBQ50" s="1466"/>
      <c r="BBR50" s="1466"/>
      <c r="BBS50" s="1466"/>
      <c r="BBT50" s="1467"/>
      <c r="BBU50" s="1794"/>
      <c r="BBV50" s="1465"/>
      <c r="BBW50" s="1466"/>
      <c r="BBX50" s="1466"/>
      <c r="BBY50" s="1466"/>
      <c r="BBZ50" s="1467"/>
      <c r="BCA50" s="1468"/>
      <c r="BCB50" s="1466"/>
      <c r="BCC50" s="1466"/>
      <c r="BCD50" s="1466"/>
      <c r="BCE50" s="1469"/>
      <c r="BCF50" s="1465"/>
      <c r="BCG50" s="1466"/>
      <c r="BCH50" s="1466"/>
      <c r="BCI50" s="1466"/>
      <c r="BCJ50" s="1467"/>
      <c r="BCK50" s="1794"/>
      <c r="BCL50" s="1465"/>
      <c r="BCM50" s="1466"/>
      <c r="BCN50" s="1466"/>
      <c r="BCO50" s="1466"/>
      <c r="BCP50" s="1467"/>
      <c r="BCQ50" s="1468"/>
      <c r="BCR50" s="1466"/>
      <c r="BCS50" s="1466"/>
      <c r="BCT50" s="1466"/>
      <c r="BCU50" s="1469"/>
      <c r="BCV50" s="1465"/>
      <c r="BCW50" s="1466"/>
      <c r="BCX50" s="1466"/>
      <c r="BCY50" s="1466"/>
      <c r="BCZ50" s="1467"/>
      <c r="BDA50" s="1794"/>
      <c r="BDB50" s="1465"/>
      <c r="BDC50" s="1466"/>
      <c r="BDD50" s="1466"/>
      <c r="BDE50" s="1466"/>
      <c r="BDF50" s="1467"/>
      <c r="BDG50" s="1468"/>
      <c r="BDH50" s="1466"/>
      <c r="BDI50" s="1466"/>
      <c r="BDJ50" s="1466"/>
      <c r="BDK50" s="1469"/>
      <c r="BDL50" s="1465"/>
      <c r="BDM50" s="1466"/>
      <c r="BDN50" s="1466"/>
      <c r="BDO50" s="1466"/>
      <c r="BDP50" s="1467"/>
      <c r="BDQ50" s="1794"/>
      <c r="BDR50" s="1465"/>
      <c r="BDS50" s="1466"/>
      <c r="BDT50" s="1466"/>
      <c r="BDU50" s="1466"/>
      <c r="BDV50" s="1467"/>
      <c r="BDW50" s="1468"/>
      <c r="BDX50" s="1466"/>
      <c r="BDY50" s="1466"/>
      <c r="BDZ50" s="1466"/>
      <c r="BEA50" s="1469"/>
      <c r="BEB50" s="1465"/>
      <c r="BEC50" s="1466"/>
      <c r="BED50" s="1466"/>
      <c r="BEE50" s="1466"/>
      <c r="BEF50" s="1467"/>
      <c r="BEG50" s="1794"/>
      <c r="BEH50" s="1465"/>
      <c r="BEI50" s="1466"/>
      <c r="BEJ50" s="1466"/>
      <c r="BEK50" s="1466"/>
      <c r="BEL50" s="1467"/>
      <c r="BEM50" s="1468"/>
      <c r="BEN50" s="1466"/>
      <c r="BEO50" s="1466"/>
      <c r="BEP50" s="1466"/>
      <c r="BEQ50" s="1469"/>
      <c r="BER50" s="1465"/>
      <c r="BES50" s="1466"/>
      <c r="BET50" s="1466"/>
      <c r="BEU50" s="1466"/>
      <c r="BEV50" s="1467"/>
      <c r="BEW50" s="1794"/>
      <c r="BEX50" s="1465"/>
      <c r="BEY50" s="1466"/>
      <c r="BEZ50" s="1466"/>
      <c r="BFA50" s="1466"/>
      <c r="BFB50" s="1467"/>
      <c r="BFC50" s="1468"/>
      <c r="BFD50" s="1466"/>
      <c r="BFE50" s="1466"/>
      <c r="BFF50" s="1466"/>
      <c r="BFG50" s="1469"/>
      <c r="BFH50" s="1465"/>
      <c r="BFI50" s="1466"/>
      <c r="BFJ50" s="1466"/>
      <c r="BFK50" s="1466"/>
      <c r="BFL50" s="1467"/>
      <c r="BFM50" s="1794"/>
      <c r="BFN50" s="1465"/>
      <c r="BFO50" s="1466"/>
      <c r="BFP50" s="1466"/>
      <c r="BFQ50" s="1466"/>
      <c r="BFR50" s="1467"/>
      <c r="BFS50" s="1468"/>
      <c r="BFT50" s="1466"/>
      <c r="BFU50" s="1466"/>
      <c r="BFV50" s="1466"/>
      <c r="BFW50" s="1469"/>
      <c r="BFX50" s="1465"/>
      <c r="BFY50" s="1466"/>
      <c r="BFZ50" s="1466"/>
      <c r="BGA50" s="1466"/>
      <c r="BGB50" s="1467"/>
      <c r="BGC50" s="1794"/>
      <c r="BGD50" s="1465"/>
      <c r="BGE50" s="1466"/>
      <c r="BGF50" s="1466"/>
      <c r="BGG50" s="1466"/>
      <c r="BGH50" s="1467"/>
      <c r="BGI50" s="1468"/>
      <c r="BGJ50" s="1466"/>
      <c r="BGK50" s="1466"/>
      <c r="BGL50" s="1466"/>
      <c r="BGM50" s="1469"/>
      <c r="BGN50" s="1465"/>
      <c r="BGO50" s="1466"/>
      <c r="BGP50" s="1466"/>
      <c r="BGQ50" s="1466"/>
      <c r="BGR50" s="1467"/>
      <c r="BGS50" s="1794"/>
      <c r="BGT50" s="1465"/>
      <c r="BGU50" s="1466"/>
      <c r="BGV50" s="1466"/>
      <c r="BGW50" s="1466"/>
      <c r="BGX50" s="1467"/>
      <c r="BGY50" s="1468"/>
      <c r="BGZ50" s="1466"/>
      <c r="BHA50" s="1466"/>
      <c r="BHB50" s="1466"/>
      <c r="BHC50" s="1469"/>
      <c r="BHD50" s="1465"/>
      <c r="BHE50" s="1466"/>
      <c r="BHF50" s="1466"/>
      <c r="BHG50" s="1466"/>
      <c r="BHH50" s="1467"/>
      <c r="BHI50" s="1794"/>
      <c r="BHJ50" s="1465"/>
      <c r="BHK50" s="1466"/>
      <c r="BHL50" s="1466"/>
      <c r="BHM50" s="1466"/>
      <c r="BHN50" s="1467"/>
      <c r="BHO50" s="1468"/>
      <c r="BHP50" s="1466"/>
      <c r="BHQ50" s="1466"/>
      <c r="BHR50" s="1466"/>
      <c r="BHS50" s="1469"/>
      <c r="BHT50" s="1465"/>
      <c r="BHU50" s="1466"/>
      <c r="BHV50" s="1466"/>
      <c r="BHW50" s="1466"/>
      <c r="BHX50" s="1467"/>
      <c r="BHY50" s="1794"/>
      <c r="BHZ50" s="1465"/>
      <c r="BIA50" s="1466"/>
      <c r="BIB50" s="1466"/>
      <c r="BIC50" s="1466"/>
      <c r="BID50" s="1467"/>
      <c r="BIE50" s="1468"/>
      <c r="BIF50" s="1466"/>
      <c r="BIG50" s="1466"/>
      <c r="BIH50" s="1466"/>
      <c r="BII50" s="1469"/>
      <c r="BIJ50" s="1465"/>
      <c r="BIK50" s="1466"/>
      <c r="BIL50" s="1466"/>
      <c r="BIM50" s="1466"/>
      <c r="BIN50" s="1467"/>
      <c r="BIO50" s="1794"/>
      <c r="BIP50" s="1465"/>
      <c r="BIQ50" s="1466"/>
      <c r="BIR50" s="1466"/>
      <c r="BIS50" s="1466"/>
      <c r="BIT50" s="1467"/>
      <c r="BIU50" s="1468"/>
      <c r="BIV50" s="1466"/>
      <c r="BIW50" s="1466"/>
      <c r="BIX50" s="1466"/>
      <c r="BIY50" s="1469"/>
      <c r="BIZ50" s="1465"/>
      <c r="BJA50" s="1466"/>
      <c r="BJB50" s="1466"/>
      <c r="BJC50" s="1466"/>
      <c r="BJD50" s="1467"/>
      <c r="BJE50" s="1794"/>
      <c r="BJF50" s="1465"/>
      <c r="BJG50" s="1466"/>
      <c r="BJH50" s="1466"/>
      <c r="BJI50" s="1466"/>
      <c r="BJJ50" s="1467"/>
      <c r="BJK50" s="1468"/>
      <c r="BJL50" s="1466"/>
      <c r="BJM50" s="1466"/>
      <c r="BJN50" s="1466"/>
      <c r="BJO50" s="1469"/>
      <c r="BJP50" s="1465"/>
      <c r="BJQ50" s="1466"/>
      <c r="BJR50" s="1466"/>
      <c r="BJS50" s="1466"/>
      <c r="BJT50" s="1467"/>
      <c r="BJU50" s="1794"/>
      <c r="BJV50" s="1465"/>
      <c r="BJW50" s="1466"/>
      <c r="BJX50" s="1466"/>
      <c r="BJY50" s="1466"/>
      <c r="BJZ50" s="1467"/>
      <c r="BKA50" s="1468"/>
      <c r="BKB50" s="1466"/>
      <c r="BKC50" s="1466"/>
      <c r="BKD50" s="1466"/>
      <c r="BKE50" s="1469"/>
      <c r="BKF50" s="1465"/>
      <c r="BKG50" s="1466"/>
      <c r="BKH50" s="1466"/>
      <c r="BKI50" s="1466"/>
      <c r="BKJ50" s="1467"/>
      <c r="BKK50" s="1794"/>
      <c r="BKL50" s="1465"/>
      <c r="BKM50" s="1466"/>
      <c r="BKN50" s="1466"/>
      <c r="BKO50" s="1466"/>
      <c r="BKP50" s="1467"/>
      <c r="BKQ50" s="1468"/>
      <c r="BKR50" s="1466"/>
      <c r="BKS50" s="1466"/>
      <c r="BKT50" s="1466"/>
      <c r="BKU50" s="1469"/>
      <c r="BKV50" s="1465"/>
      <c r="BKW50" s="1466"/>
      <c r="BKX50" s="1466"/>
      <c r="BKY50" s="1466"/>
      <c r="BKZ50" s="1467"/>
      <c r="BLA50" s="1794"/>
      <c r="BLB50" s="1465"/>
      <c r="BLC50" s="1466"/>
      <c r="BLD50" s="1466"/>
      <c r="BLE50" s="1466"/>
      <c r="BLF50" s="1467"/>
      <c r="BLG50" s="1468"/>
      <c r="BLH50" s="1466"/>
      <c r="BLI50" s="1466"/>
      <c r="BLJ50" s="1466"/>
      <c r="BLK50" s="1469"/>
      <c r="BLL50" s="1465"/>
      <c r="BLM50" s="1466"/>
      <c r="BLN50" s="1466"/>
      <c r="BLO50" s="1466"/>
      <c r="BLP50" s="1467"/>
      <c r="BLQ50" s="1794"/>
      <c r="BLR50" s="1465"/>
      <c r="BLS50" s="1466"/>
      <c r="BLT50" s="1466"/>
      <c r="BLU50" s="1466"/>
      <c r="BLV50" s="1467"/>
      <c r="BLW50" s="1468"/>
      <c r="BLX50" s="1466"/>
      <c r="BLY50" s="1466"/>
      <c r="BLZ50" s="1466"/>
      <c r="BMA50" s="1469"/>
      <c r="BMB50" s="1465"/>
      <c r="BMC50" s="1466"/>
      <c r="BMD50" s="1466"/>
      <c r="BME50" s="1466"/>
      <c r="BMF50" s="1467"/>
      <c r="BMG50" s="1794"/>
      <c r="BMH50" s="1465"/>
      <c r="BMI50" s="1466"/>
      <c r="BMJ50" s="1466"/>
      <c r="BMK50" s="1466"/>
      <c r="BML50" s="1467"/>
      <c r="BMM50" s="1468"/>
      <c r="BMN50" s="1466"/>
      <c r="BMO50" s="1466"/>
      <c r="BMP50" s="1466"/>
      <c r="BMQ50" s="1469"/>
      <c r="BMR50" s="1465"/>
      <c r="BMS50" s="1466"/>
      <c r="BMT50" s="1466"/>
      <c r="BMU50" s="1466"/>
      <c r="BMV50" s="1467"/>
      <c r="BMW50" s="1794"/>
      <c r="BMX50" s="1465"/>
      <c r="BMY50" s="1466"/>
      <c r="BMZ50" s="1466"/>
      <c r="BNA50" s="1466"/>
      <c r="BNB50" s="1467"/>
      <c r="BNC50" s="1468"/>
      <c r="BND50" s="1466"/>
      <c r="BNE50" s="1466"/>
      <c r="BNF50" s="1466"/>
      <c r="BNG50" s="1469"/>
      <c r="BNH50" s="1465"/>
      <c r="BNI50" s="1466"/>
      <c r="BNJ50" s="1466"/>
      <c r="BNK50" s="1466"/>
      <c r="BNL50" s="1467"/>
      <c r="BNM50" s="1794"/>
      <c r="BNN50" s="1465"/>
      <c r="BNO50" s="1466"/>
      <c r="BNP50" s="1466"/>
      <c r="BNQ50" s="1466"/>
      <c r="BNR50" s="1467"/>
      <c r="BNS50" s="1468"/>
      <c r="BNT50" s="1466"/>
      <c r="BNU50" s="1466"/>
      <c r="BNV50" s="1466"/>
      <c r="BNW50" s="1469"/>
      <c r="BNX50" s="1465"/>
      <c r="BNY50" s="1466"/>
      <c r="BNZ50" s="1466"/>
      <c r="BOA50" s="1466"/>
      <c r="BOB50" s="1467"/>
      <c r="BOC50" s="1794"/>
      <c r="BOD50" s="1465"/>
      <c r="BOE50" s="1466"/>
      <c r="BOF50" s="1466"/>
      <c r="BOG50" s="1466"/>
      <c r="BOH50" s="1467"/>
      <c r="BOI50" s="1468"/>
      <c r="BOJ50" s="1466"/>
      <c r="BOK50" s="1466"/>
      <c r="BOL50" s="1466"/>
      <c r="BOM50" s="1469"/>
      <c r="BON50" s="1465"/>
      <c r="BOO50" s="1466"/>
      <c r="BOP50" s="1466"/>
      <c r="BOQ50" s="1466"/>
      <c r="BOR50" s="1467"/>
      <c r="BOS50" s="1794"/>
      <c r="BOT50" s="1465"/>
      <c r="BOU50" s="1466"/>
      <c r="BOV50" s="1466"/>
      <c r="BOW50" s="1466"/>
      <c r="BOX50" s="1467"/>
      <c r="BOY50" s="1468"/>
      <c r="BOZ50" s="1466"/>
      <c r="BPA50" s="1466"/>
      <c r="BPB50" s="1466"/>
      <c r="BPC50" s="1469"/>
      <c r="BPD50" s="1465"/>
      <c r="BPE50" s="1466"/>
      <c r="BPF50" s="1466"/>
      <c r="BPG50" s="1466"/>
      <c r="BPH50" s="1467"/>
      <c r="BPI50" s="1794"/>
      <c r="BPJ50" s="1465"/>
      <c r="BPK50" s="1466"/>
      <c r="BPL50" s="1466"/>
      <c r="BPM50" s="1466"/>
      <c r="BPN50" s="1467"/>
      <c r="BPO50" s="1468"/>
      <c r="BPP50" s="1466"/>
      <c r="BPQ50" s="1466"/>
      <c r="BPR50" s="1466"/>
      <c r="BPS50" s="1469"/>
      <c r="BPT50" s="1465"/>
      <c r="BPU50" s="1466"/>
      <c r="BPV50" s="1466"/>
      <c r="BPW50" s="1466"/>
      <c r="BPX50" s="1467"/>
      <c r="BPY50" s="1794"/>
      <c r="BPZ50" s="1465"/>
      <c r="BQA50" s="1466"/>
      <c r="BQB50" s="1466"/>
      <c r="BQC50" s="1466"/>
      <c r="BQD50" s="1467"/>
      <c r="BQE50" s="1468"/>
      <c r="BQF50" s="1466"/>
      <c r="BQG50" s="1466"/>
      <c r="BQH50" s="1466"/>
      <c r="BQI50" s="1469"/>
      <c r="BQJ50" s="1465"/>
      <c r="BQK50" s="1466"/>
      <c r="BQL50" s="1466"/>
      <c r="BQM50" s="1466"/>
      <c r="BQN50" s="1467"/>
      <c r="BQO50" s="1794"/>
      <c r="BQP50" s="1465"/>
      <c r="BQQ50" s="1466"/>
      <c r="BQR50" s="1466"/>
      <c r="BQS50" s="1466"/>
      <c r="BQT50" s="1467"/>
      <c r="BQU50" s="1468"/>
      <c r="BQV50" s="1466"/>
      <c r="BQW50" s="1466"/>
      <c r="BQX50" s="1466"/>
      <c r="BQY50" s="1469"/>
      <c r="BQZ50" s="1465"/>
      <c r="BRA50" s="1466"/>
      <c r="BRB50" s="1466"/>
      <c r="BRC50" s="1466"/>
      <c r="BRD50" s="1467"/>
      <c r="BRE50" s="1794"/>
      <c r="BRF50" s="1465"/>
      <c r="BRG50" s="1466"/>
      <c r="BRH50" s="1466"/>
      <c r="BRI50" s="1466"/>
      <c r="BRJ50" s="1467"/>
      <c r="BRK50" s="1468"/>
      <c r="BRL50" s="1466"/>
      <c r="BRM50" s="1466"/>
      <c r="BRN50" s="1466"/>
      <c r="BRO50" s="1469"/>
      <c r="BRP50" s="1465"/>
      <c r="BRQ50" s="1466"/>
      <c r="BRR50" s="1466"/>
      <c r="BRS50" s="1466"/>
      <c r="BRT50" s="1467"/>
      <c r="BRU50" s="1794"/>
      <c r="BRV50" s="1465"/>
      <c r="BRW50" s="1466"/>
      <c r="BRX50" s="1466"/>
      <c r="BRY50" s="1466"/>
      <c r="BRZ50" s="1467"/>
      <c r="BSA50" s="1468"/>
      <c r="BSB50" s="1466"/>
      <c r="BSC50" s="1466"/>
      <c r="BSD50" s="1466"/>
      <c r="BSE50" s="1469"/>
      <c r="BSF50" s="1465"/>
      <c r="BSG50" s="1466"/>
      <c r="BSH50" s="1466"/>
      <c r="BSI50" s="1466"/>
      <c r="BSJ50" s="1467"/>
      <c r="BSK50" s="1794"/>
      <c r="BSL50" s="1465"/>
      <c r="BSM50" s="1466"/>
      <c r="BSN50" s="1466"/>
      <c r="BSO50" s="1466"/>
      <c r="BSP50" s="1467"/>
      <c r="BSQ50" s="1468"/>
      <c r="BSR50" s="1466"/>
      <c r="BSS50" s="1466"/>
      <c r="BST50" s="1466"/>
      <c r="BSU50" s="1469"/>
      <c r="BSV50" s="1465"/>
      <c r="BSW50" s="1466"/>
      <c r="BSX50" s="1466"/>
      <c r="BSY50" s="1466"/>
      <c r="BSZ50" s="1467"/>
      <c r="BTA50" s="1794"/>
      <c r="BTB50" s="1465"/>
      <c r="BTC50" s="1466"/>
      <c r="BTD50" s="1466"/>
      <c r="BTE50" s="1466"/>
      <c r="BTF50" s="1467"/>
      <c r="BTG50" s="1468"/>
      <c r="BTH50" s="1466"/>
      <c r="BTI50" s="1466"/>
      <c r="BTJ50" s="1466"/>
      <c r="BTK50" s="1469"/>
      <c r="BTL50" s="1465"/>
      <c r="BTM50" s="1466"/>
      <c r="BTN50" s="1466"/>
      <c r="BTO50" s="1466"/>
      <c r="BTP50" s="1467"/>
      <c r="BTQ50" s="1794"/>
      <c r="BTR50" s="1465"/>
      <c r="BTS50" s="1466"/>
      <c r="BTT50" s="1466"/>
      <c r="BTU50" s="1466"/>
      <c r="BTV50" s="1467"/>
      <c r="BTW50" s="1468"/>
      <c r="BTX50" s="1466"/>
      <c r="BTY50" s="1466"/>
      <c r="BTZ50" s="1466"/>
      <c r="BUA50" s="1469"/>
      <c r="BUB50" s="1465"/>
      <c r="BUC50" s="1466"/>
      <c r="BUD50" s="1466"/>
      <c r="BUE50" s="1466"/>
      <c r="BUF50" s="1467"/>
      <c r="BUG50" s="1794"/>
      <c r="BUH50" s="1465"/>
      <c r="BUI50" s="1466"/>
      <c r="BUJ50" s="1466"/>
      <c r="BUK50" s="1466"/>
      <c r="BUL50" s="1467"/>
      <c r="BUM50" s="1468"/>
      <c r="BUN50" s="1466"/>
      <c r="BUO50" s="1466"/>
      <c r="BUP50" s="1466"/>
      <c r="BUQ50" s="1469"/>
      <c r="BUR50" s="1465"/>
      <c r="BUS50" s="1466"/>
      <c r="BUT50" s="1466"/>
      <c r="BUU50" s="1466"/>
      <c r="BUV50" s="1467"/>
      <c r="BUW50" s="1794"/>
      <c r="BUX50" s="1465"/>
      <c r="BUY50" s="1466"/>
      <c r="BUZ50" s="1466"/>
      <c r="BVA50" s="1466"/>
      <c r="BVB50" s="1467"/>
      <c r="BVC50" s="1468"/>
      <c r="BVD50" s="1466"/>
      <c r="BVE50" s="1466"/>
      <c r="BVF50" s="1466"/>
      <c r="BVG50" s="1469"/>
      <c r="BVH50" s="1465"/>
      <c r="BVI50" s="1466"/>
      <c r="BVJ50" s="1466"/>
      <c r="BVK50" s="1466"/>
      <c r="BVL50" s="1467"/>
      <c r="BVM50" s="1794"/>
      <c r="BVN50" s="1465"/>
      <c r="BVO50" s="1466"/>
      <c r="BVP50" s="1466"/>
      <c r="BVQ50" s="1466"/>
      <c r="BVR50" s="1467"/>
      <c r="BVS50" s="1468"/>
      <c r="BVT50" s="1466"/>
      <c r="BVU50" s="1466"/>
      <c r="BVV50" s="1466"/>
      <c r="BVW50" s="1469"/>
      <c r="BVX50" s="1465"/>
      <c r="BVY50" s="1466"/>
      <c r="BVZ50" s="1466"/>
      <c r="BWA50" s="1466"/>
      <c r="BWB50" s="1467"/>
      <c r="BWC50" s="1794"/>
      <c r="BWD50" s="1465"/>
      <c r="BWE50" s="1466"/>
      <c r="BWF50" s="1466"/>
      <c r="BWG50" s="1466"/>
      <c r="BWH50" s="1467"/>
      <c r="BWI50" s="1468"/>
      <c r="BWJ50" s="1466"/>
      <c r="BWK50" s="1466"/>
      <c r="BWL50" s="1466"/>
      <c r="BWM50" s="1469"/>
      <c r="BWN50" s="1465"/>
      <c r="BWO50" s="1466"/>
      <c r="BWP50" s="1466"/>
      <c r="BWQ50" s="1466"/>
      <c r="BWR50" s="1467"/>
      <c r="BWS50" s="1794"/>
      <c r="BWT50" s="1465"/>
      <c r="BWU50" s="1466"/>
      <c r="BWV50" s="1466"/>
      <c r="BWW50" s="1466"/>
      <c r="BWX50" s="1467"/>
      <c r="BWY50" s="1468"/>
      <c r="BWZ50" s="1466"/>
      <c r="BXA50" s="1466"/>
      <c r="BXB50" s="1466"/>
      <c r="BXC50" s="1469"/>
      <c r="BXD50" s="1465"/>
      <c r="BXE50" s="1466"/>
      <c r="BXF50" s="1466"/>
      <c r="BXG50" s="1466"/>
      <c r="BXH50" s="1467"/>
      <c r="BXI50" s="1794"/>
      <c r="BXJ50" s="1465"/>
      <c r="BXK50" s="1466"/>
      <c r="BXL50" s="1466"/>
      <c r="BXM50" s="1466"/>
      <c r="BXN50" s="1467"/>
      <c r="BXO50" s="1468"/>
      <c r="BXP50" s="1466"/>
      <c r="BXQ50" s="1466"/>
      <c r="BXR50" s="1466"/>
      <c r="BXS50" s="1469"/>
      <c r="BXT50" s="1465"/>
      <c r="BXU50" s="1466"/>
      <c r="BXV50" s="1466"/>
      <c r="BXW50" s="1466"/>
      <c r="BXX50" s="1467"/>
      <c r="BXY50" s="1794"/>
      <c r="BXZ50" s="1465"/>
      <c r="BYA50" s="1466"/>
      <c r="BYB50" s="1466"/>
      <c r="BYC50" s="1466"/>
      <c r="BYD50" s="1467"/>
      <c r="BYE50" s="1468"/>
      <c r="BYF50" s="1466"/>
      <c r="BYG50" s="1466"/>
      <c r="BYH50" s="1466"/>
      <c r="BYI50" s="1469"/>
      <c r="BYJ50" s="1465"/>
      <c r="BYK50" s="1466"/>
      <c r="BYL50" s="1466"/>
      <c r="BYM50" s="1466"/>
      <c r="BYN50" s="1467"/>
      <c r="BYO50" s="1794"/>
      <c r="BYP50" s="1465"/>
      <c r="BYQ50" s="1466"/>
      <c r="BYR50" s="1466"/>
      <c r="BYS50" s="1466"/>
      <c r="BYT50" s="1467"/>
      <c r="BYU50" s="1468"/>
      <c r="BYV50" s="1466"/>
      <c r="BYW50" s="1466"/>
      <c r="BYX50" s="1466"/>
      <c r="BYY50" s="1469"/>
      <c r="BYZ50" s="1465"/>
      <c r="BZA50" s="1466"/>
      <c r="BZB50" s="1466"/>
      <c r="BZC50" s="1466"/>
      <c r="BZD50" s="1467"/>
      <c r="BZE50" s="1794"/>
      <c r="BZF50" s="1465"/>
      <c r="BZG50" s="1466"/>
      <c r="BZH50" s="1466"/>
      <c r="BZI50" s="1466"/>
      <c r="BZJ50" s="1467"/>
      <c r="BZK50" s="1468"/>
      <c r="BZL50" s="1466"/>
      <c r="BZM50" s="1466"/>
      <c r="BZN50" s="1466"/>
      <c r="BZO50" s="1469"/>
      <c r="BZP50" s="1465"/>
      <c r="BZQ50" s="1466"/>
      <c r="BZR50" s="1466"/>
      <c r="BZS50" s="1466"/>
      <c r="BZT50" s="1467"/>
      <c r="BZU50" s="1794"/>
      <c r="BZV50" s="1465"/>
      <c r="BZW50" s="1466"/>
      <c r="BZX50" s="1466"/>
      <c r="BZY50" s="1466"/>
      <c r="BZZ50" s="1467"/>
      <c r="CAA50" s="1468"/>
      <c r="CAB50" s="1466"/>
      <c r="CAC50" s="1466"/>
      <c r="CAD50" s="1466"/>
      <c r="CAE50" s="1469"/>
      <c r="CAF50" s="1465"/>
      <c r="CAG50" s="1466"/>
      <c r="CAH50" s="1466"/>
      <c r="CAI50" s="1466"/>
      <c r="CAJ50" s="1467"/>
      <c r="CAK50" s="1794"/>
      <c r="CAL50" s="1465"/>
      <c r="CAM50" s="1466"/>
      <c r="CAN50" s="1466"/>
      <c r="CAO50" s="1466"/>
      <c r="CAP50" s="1467"/>
      <c r="CAQ50" s="1468"/>
      <c r="CAR50" s="1466"/>
      <c r="CAS50" s="1466"/>
      <c r="CAT50" s="1466"/>
      <c r="CAU50" s="1469"/>
      <c r="CAV50" s="1465"/>
      <c r="CAW50" s="1466"/>
      <c r="CAX50" s="1466"/>
      <c r="CAY50" s="1466"/>
      <c r="CAZ50" s="1467"/>
      <c r="CBA50" s="1794"/>
      <c r="CBB50" s="1465"/>
      <c r="CBC50" s="1466"/>
      <c r="CBD50" s="1466"/>
      <c r="CBE50" s="1466"/>
      <c r="CBF50" s="1467"/>
      <c r="CBG50" s="1468"/>
      <c r="CBH50" s="1466"/>
      <c r="CBI50" s="1466"/>
      <c r="CBJ50" s="1466"/>
      <c r="CBK50" s="1469"/>
      <c r="CBL50" s="1465"/>
      <c r="CBM50" s="1466"/>
      <c r="CBN50" s="1466"/>
      <c r="CBO50" s="1466"/>
      <c r="CBP50" s="1467"/>
      <c r="CBQ50" s="1794"/>
      <c r="CBR50" s="1465"/>
      <c r="CBS50" s="1466"/>
      <c r="CBT50" s="1466"/>
      <c r="CBU50" s="1466"/>
      <c r="CBV50" s="1467"/>
      <c r="CBW50" s="1468"/>
      <c r="CBX50" s="1466"/>
      <c r="CBY50" s="1466"/>
      <c r="CBZ50" s="1466"/>
      <c r="CCA50" s="1469"/>
      <c r="CCB50" s="1465"/>
      <c r="CCC50" s="1466"/>
      <c r="CCD50" s="1466"/>
      <c r="CCE50" s="1466"/>
      <c r="CCF50" s="1467"/>
      <c r="CCG50" s="1794"/>
      <c r="CCH50" s="1465"/>
      <c r="CCI50" s="1466"/>
      <c r="CCJ50" s="1466"/>
      <c r="CCK50" s="1466"/>
      <c r="CCL50" s="1467"/>
      <c r="CCM50" s="1468"/>
      <c r="CCN50" s="1466"/>
      <c r="CCO50" s="1466"/>
      <c r="CCP50" s="1466"/>
      <c r="CCQ50" s="1469"/>
      <c r="CCR50" s="1465"/>
      <c r="CCS50" s="1466"/>
      <c r="CCT50" s="1466"/>
      <c r="CCU50" s="1466"/>
      <c r="CCV50" s="1467"/>
      <c r="CCW50" s="1794"/>
      <c r="CCX50" s="1465"/>
      <c r="CCY50" s="1466"/>
      <c r="CCZ50" s="1466"/>
      <c r="CDA50" s="1466"/>
      <c r="CDB50" s="1467"/>
      <c r="CDC50" s="1468"/>
      <c r="CDD50" s="1466"/>
      <c r="CDE50" s="1466"/>
      <c r="CDF50" s="1466"/>
      <c r="CDG50" s="1469"/>
      <c r="CDH50" s="1465"/>
      <c r="CDI50" s="1466"/>
      <c r="CDJ50" s="1466"/>
      <c r="CDK50" s="1466"/>
      <c r="CDL50" s="1467"/>
      <c r="CDM50" s="1794"/>
      <c r="CDN50" s="1465"/>
      <c r="CDO50" s="1466"/>
      <c r="CDP50" s="1466"/>
      <c r="CDQ50" s="1466"/>
      <c r="CDR50" s="1467"/>
      <c r="CDS50" s="1468"/>
      <c r="CDT50" s="1466"/>
      <c r="CDU50" s="1466"/>
      <c r="CDV50" s="1466"/>
      <c r="CDW50" s="1469"/>
      <c r="CDX50" s="1465"/>
      <c r="CDY50" s="1466"/>
      <c r="CDZ50" s="1466"/>
      <c r="CEA50" s="1466"/>
      <c r="CEB50" s="1467"/>
      <c r="CEC50" s="1794"/>
      <c r="CED50" s="1465"/>
      <c r="CEE50" s="1466"/>
      <c r="CEF50" s="1466"/>
      <c r="CEG50" s="1466"/>
      <c r="CEH50" s="1467"/>
      <c r="CEI50" s="1468"/>
      <c r="CEJ50" s="1466"/>
      <c r="CEK50" s="1466"/>
      <c r="CEL50" s="1466"/>
      <c r="CEM50" s="1469"/>
      <c r="CEN50" s="1465"/>
      <c r="CEO50" s="1466"/>
      <c r="CEP50" s="1466"/>
      <c r="CEQ50" s="1466"/>
      <c r="CER50" s="1467"/>
      <c r="CES50" s="1794"/>
      <c r="CET50" s="1465"/>
      <c r="CEU50" s="1466"/>
      <c r="CEV50" s="1466"/>
      <c r="CEW50" s="1466"/>
      <c r="CEX50" s="1467"/>
      <c r="CEY50" s="1468"/>
      <c r="CEZ50" s="1466"/>
      <c r="CFA50" s="1466"/>
      <c r="CFB50" s="1466"/>
      <c r="CFC50" s="1469"/>
      <c r="CFD50" s="1465"/>
      <c r="CFE50" s="1466"/>
      <c r="CFF50" s="1466"/>
      <c r="CFG50" s="1466"/>
      <c r="CFH50" s="1467"/>
      <c r="CFI50" s="1794"/>
      <c r="CFJ50" s="1465"/>
      <c r="CFK50" s="1466"/>
      <c r="CFL50" s="1466"/>
      <c r="CFM50" s="1466"/>
      <c r="CFN50" s="1467"/>
      <c r="CFO50" s="1468"/>
      <c r="CFP50" s="1466"/>
      <c r="CFQ50" s="1466"/>
      <c r="CFR50" s="1466"/>
      <c r="CFS50" s="1469"/>
      <c r="CFT50" s="1465"/>
      <c r="CFU50" s="1466"/>
      <c r="CFV50" s="1466"/>
      <c r="CFW50" s="1466"/>
      <c r="CFX50" s="1467"/>
      <c r="CFY50" s="1794"/>
      <c r="CFZ50" s="1465"/>
      <c r="CGA50" s="1466"/>
      <c r="CGB50" s="1466"/>
      <c r="CGC50" s="1466"/>
      <c r="CGD50" s="1467"/>
      <c r="CGE50" s="1468"/>
      <c r="CGF50" s="1466"/>
      <c r="CGG50" s="1466"/>
      <c r="CGH50" s="1466"/>
      <c r="CGI50" s="1469"/>
      <c r="CGJ50" s="1465"/>
      <c r="CGK50" s="1466"/>
      <c r="CGL50" s="1466"/>
      <c r="CGM50" s="1466"/>
      <c r="CGN50" s="1467"/>
      <c r="CGO50" s="1794"/>
      <c r="CGP50" s="1465"/>
      <c r="CGQ50" s="1466"/>
      <c r="CGR50" s="1466"/>
      <c r="CGS50" s="1466"/>
      <c r="CGT50" s="1467"/>
      <c r="CGU50" s="1468"/>
      <c r="CGV50" s="1466"/>
      <c r="CGW50" s="1466"/>
      <c r="CGX50" s="1466"/>
      <c r="CGY50" s="1469"/>
      <c r="CGZ50" s="1465"/>
      <c r="CHA50" s="1466"/>
      <c r="CHB50" s="1466"/>
      <c r="CHC50" s="1466"/>
      <c r="CHD50" s="1467"/>
      <c r="CHE50" s="1794"/>
      <c r="CHF50" s="1465"/>
      <c r="CHG50" s="1466"/>
      <c r="CHH50" s="1466"/>
      <c r="CHI50" s="1466"/>
      <c r="CHJ50" s="1467"/>
      <c r="CHK50" s="1468"/>
      <c r="CHL50" s="1466"/>
      <c r="CHM50" s="1466"/>
      <c r="CHN50" s="1466"/>
      <c r="CHO50" s="1469"/>
      <c r="CHP50" s="1465"/>
      <c r="CHQ50" s="1466"/>
      <c r="CHR50" s="1466"/>
      <c r="CHS50" s="1466"/>
      <c r="CHT50" s="1467"/>
      <c r="CHU50" s="1794"/>
      <c r="CHV50" s="1465"/>
      <c r="CHW50" s="1466"/>
      <c r="CHX50" s="1466"/>
      <c r="CHY50" s="1466"/>
      <c r="CHZ50" s="1467"/>
      <c r="CIA50" s="1468"/>
      <c r="CIB50" s="1466"/>
      <c r="CIC50" s="1466"/>
      <c r="CID50" s="1466"/>
      <c r="CIE50" s="1469"/>
      <c r="CIF50" s="1465"/>
      <c r="CIG50" s="1466"/>
      <c r="CIH50" s="1466"/>
      <c r="CII50" s="1466"/>
      <c r="CIJ50" s="1467"/>
      <c r="CIK50" s="1794"/>
      <c r="CIL50" s="1465"/>
      <c r="CIM50" s="1466"/>
      <c r="CIN50" s="1466"/>
      <c r="CIO50" s="1466"/>
      <c r="CIP50" s="1467"/>
      <c r="CIQ50" s="1468"/>
      <c r="CIR50" s="1466"/>
      <c r="CIS50" s="1466"/>
      <c r="CIT50" s="1466"/>
      <c r="CIU50" s="1469"/>
      <c r="CIV50" s="1465"/>
      <c r="CIW50" s="1466"/>
      <c r="CIX50" s="1466"/>
      <c r="CIY50" s="1466"/>
      <c r="CIZ50" s="1467"/>
      <c r="CJA50" s="1794"/>
      <c r="CJB50" s="1465"/>
      <c r="CJC50" s="1466"/>
      <c r="CJD50" s="1466"/>
      <c r="CJE50" s="1466"/>
      <c r="CJF50" s="1467"/>
      <c r="CJG50" s="1468"/>
      <c r="CJH50" s="1466"/>
      <c r="CJI50" s="1466"/>
      <c r="CJJ50" s="1466"/>
      <c r="CJK50" s="1469"/>
      <c r="CJL50" s="1465"/>
      <c r="CJM50" s="1466"/>
      <c r="CJN50" s="1466"/>
      <c r="CJO50" s="1466"/>
      <c r="CJP50" s="1467"/>
      <c r="CJQ50" s="1794"/>
      <c r="CJR50" s="1465"/>
      <c r="CJS50" s="1466"/>
      <c r="CJT50" s="1466"/>
      <c r="CJU50" s="1466"/>
      <c r="CJV50" s="1467"/>
      <c r="CJW50" s="1468"/>
      <c r="CJX50" s="1466"/>
      <c r="CJY50" s="1466"/>
      <c r="CJZ50" s="1466"/>
      <c r="CKA50" s="1469"/>
      <c r="CKB50" s="1465"/>
      <c r="CKC50" s="1466"/>
      <c r="CKD50" s="1466"/>
      <c r="CKE50" s="1466"/>
      <c r="CKF50" s="1467"/>
      <c r="CKG50" s="1794"/>
      <c r="CKH50" s="1465"/>
      <c r="CKI50" s="1466"/>
      <c r="CKJ50" s="1466"/>
      <c r="CKK50" s="1466"/>
      <c r="CKL50" s="1467"/>
      <c r="CKM50" s="1468"/>
      <c r="CKN50" s="1466"/>
      <c r="CKO50" s="1466"/>
      <c r="CKP50" s="1466"/>
      <c r="CKQ50" s="1469"/>
      <c r="CKR50" s="1465"/>
      <c r="CKS50" s="1466"/>
      <c r="CKT50" s="1466"/>
      <c r="CKU50" s="1466"/>
      <c r="CKV50" s="1467"/>
      <c r="CKW50" s="1794"/>
      <c r="CKX50" s="1465"/>
      <c r="CKY50" s="1466"/>
      <c r="CKZ50" s="1466"/>
      <c r="CLA50" s="1466"/>
      <c r="CLB50" s="1467"/>
      <c r="CLC50" s="1468"/>
      <c r="CLD50" s="1466"/>
      <c r="CLE50" s="1466"/>
      <c r="CLF50" s="1466"/>
      <c r="CLG50" s="1469"/>
      <c r="CLH50" s="1465"/>
      <c r="CLI50" s="1466"/>
      <c r="CLJ50" s="1466"/>
      <c r="CLK50" s="1466"/>
      <c r="CLL50" s="1467"/>
      <c r="CLM50" s="1794"/>
      <c r="CLN50" s="1465"/>
      <c r="CLO50" s="1466"/>
      <c r="CLP50" s="1466"/>
      <c r="CLQ50" s="1466"/>
      <c r="CLR50" s="1467"/>
      <c r="CLS50" s="1468"/>
      <c r="CLT50" s="1466"/>
      <c r="CLU50" s="1466"/>
      <c r="CLV50" s="1466"/>
      <c r="CLW50" s="1469"/>
      <c r="CLX50" s="1465"/>
      <c r="CLY50" s="1466"/>
      <c r="CLZ50" s="1466"/>
      <c r="CMA50" s="1466"/>
      <c r="CMB50" s="1467"/>
      <c r="CMC50" s="1794"/>
      <c r="CMD50" s="1465"/>
      <c r="CME50" s="1466"/>
      <c r="CMF50" s="1466"/>
      <c r="CMG50" s="1466"/>
      <c r="CMH50" s="1467"/>
      <c r="CMI50" s="1468"/>
      <c r="CMJ50" s="1466"/>
      <c r="CMK50" s="1466"/>
      <c r="CML50" s="1466"/>
      <c r="CMM50" s="1469"/>
      <c r="CMN50" s="1465"/>
      <c r="CMO50" s="1466"/>
      <c r="CMP50" s="1466"/>
      <c r="CMQ50" s="1466"/>
      <c r="CMR50" s="1467"/>
      <c r="CMS50" s="1794"/>
      <c r="CMT50" s="1465"/>
      <c r="CMU50" s="1466"/>
      <c r="CMV50" s="1466"/>
      <c r="CMW50" s="1466"/>
      <c r="CMX50" s="1467"/>
      <c r="CMY50" s="1468"/>
      <c r="CMZ50" s="1466"/>
      <c r="CNA50" s="1466"/>
      <c r="CNB50" s="1466"/>
      <c r="CNC50" s="1469"/>
      <c r="CND50" s="1465"/>
      <c r="CNE50" s="1466"/>
      <c r="CNF50" s="1466"/>
      <c r="CNG50" s="1466"/>
      <c r="CNH50" s="1467"/>
      <c r="CNI50" s="1794"/>
      <c r="CNJ50" s="1465"/>
      <c r="CNK50" s="1466"/>
      <c r="CNL50" s="1466"/>
      <c r="CNM50" s="1466"/>
      <c r="CNN50" s="1467"/>
      <c r="CNO50" s="1468"/>
      <c r="CNP50" s="1466"/>
      <c r="CNQ50" s="1466"/>
      <c r="CNR50" s="1466"/>
      <c r="CNS50" s="1469"/>
      <c r="CNT50" s="1465"/>
      <c r="CNU50" s="1466"/>
      <c r="CNV50" s="1466"/>
      <c r="CNW50" s="1466"/>
      <c r="CNX50" s="1467"/>
      <c r="CNY50" s="1794"/>
      <c r="CNZ50" s="1465"/>
      <c r="COA50" s="1466"/>
      <c r="COB50" s="1466"/>
      <c r="COC50" s="1466"/>
      <c r="COD50" s="1467"/>
      <c r="COE50" s="1468"/>
      <c r="COF50" s="1466"/>
      <c r="COG50" s="1466"/>
      <c r="COH50" s="1466"/>
      <c r="COI50" s="1469"/>
      <c r="COJ50" s="1465"/>
      <c r="COK50" s="1466"/>
      <c r="COL50" s="1466"/>
      <c r="COM50" s="1466"/>
      <c r="CON50" s="1467"/>
      <c r="COO50" s="1794"/>
      <c r="COP50" s="1465"/>
      <c r="COQ50" s="1466"/>
      <c r="COR50" s="1466"/>
      <c r="COS50" s="1466"/>
      <c r="COT50" s="1467"/>
      <c r="COU50" s="1468"/>
      <c r="COV50" s="1466"/>
      <c r="COW50" s="1466"/>
      <c r="COX50" s="1466"/>
      <c r="COY50" s="1469"/>
      <c r="COZ50" s="1465"/>
      <c r="CPA50" s="1466"/>
      <c r="CPB50" s="1466"/>
      <c r="CPC50" s="1466"/>
      <c r="CPD50" s="1467"/>
      <c r="CPE50" s="1794"/>
      <c r="CPF50" s="1465"/>
      <c r="CPG50" s="1466"/>
      <c r="CPH50" s="1466"/>
      <c r="CPI50" s="1466"/>
      <c r="CPJ50" s="1467"/>
      <c r="CPK50" s="1468"/>
      <c r="CPL50" s="1466"/>
      <c r="CPM50" s="1466"/>
      <c r="CPN50" s="1466"/>
      <c r="CPO50" s="1469"/>
      <c r="CPP50" s="1465"/>
      <c r="CPQ50" s="1466"/>
      <c r="CPR50" s="1466"/>
      <c r="CPS50" s="1466"/>
      <c r="CPT50" s="1467"/>
      <c r="CPU50" s="1794"/>
      <c r="CPV50" s="1465"/>
      <c r="CPW50" s="1466"/>
      <c r="CPX50" s="1466"/>
      <c r="CPY50" s="1466"/>
      <c r="CPZ50" s="1467"/>
      <c r="CQA50" s="1468"/>
      <c r="CQB50" s="1466"/>
      <c r="CQC50" s="1466"/>
      <c r="CQD50" s="1466"/>
      <c r="CQE50" s="1469"/>
      <c r="CQF50" s="1465"/>
      <c r="CQG50" s="1466"/>
      <c r="CQH50" s="1466"/>
      <c r="CQI50" s="1466"/>
      <c r="CQJ50" s="1467"/>
      <c r="CQK50" s="1794"/>
      <c r="CQL50" s="1465"/>
      <c r="CQM50" s="1466"/>
      <c r="CQN50" s="1466"/>
      <c r="CQO50" s="1466"/>
      <c r="CQP50" s="1467"/>
      <c r="CQQ50" s="1468"/>
      <c r="CQR50" s="1466"/>
      <c r="CQS50" s="1466"/>
      <c r="CQT50" s="1466"/>
      <c r="CQU50" s="1469"/>
      <c r="CQV50" s="1465"/>
      <c r="CQW50" s="1466"/>
      <c r="CQX50" s="1466"/>
      <c r="CQY50" s="1466"/>
      <c r="CQZ50" s="1467"/>
      <c r="CRA50" s="1794"/>
      <c r="CRB50" s="1465"/>
      <c r="CRC50" s="1466"/>
      <c r="CRD50" s="1466"/>
      <c r="CRE50" s="1466"/>
      <c r="CRF50" s="1467"/>
      <c r="CRG50" s="1468"/>
      <c r="CRH50" s="1466"/>
      <c r="CRI50" s="1466"/>
      <c r="CRJ50" s="1466"/>
      <c r="CRK50" s="1469"/>
      <c r="CRL50" s="1465"/>
      <c r="CRM50" s="1466"/>
      <c r="CRN50" s="1466"/>
      <c r="CRO50" s="1466"/>
      <c r="CRP50" s="1467"/>
      <c r="CRQ50" s="1794"/>
      <c r="CRR50" s="1465"/>
      <c r="CRS50" s="1466"/>
      <c r="CRT50" s="1466"/>
      <c r="CRU50" s="1466"/>
      <c r="CRV50" s="1467"/>
      <c r="CRW50" s="1468"/>
      <c r="CRX50" s="1466"/>
      <c r="CRY50" s="1466"/>
      <c r="CRZ50" s="1466"/>
      <c r="CSA50" s="1469"/>
      <c r="CSB50" s="1465"/>
      <c r="CSC50" s="1466"/>
      <c r="CSD50" s="1466"/>
      <c r="CSE50" s="1466"/>
      <c r="CSF50" s="1467"/>
      <c r="CSG50" s="1794"/>
      <c r="CSH50" s="1465"/>
      <c r="CSI50" s="1466"/>
      <c r="CSJ50" s="1466"/>
      <c r="CSK50" s="1466"/>
      <c r="CSL50" s="1467"/>
      <c r="CSM50" s="1468"/>
      <c r="CSN50" s="1466"/>
      <c r="CSO50" s="1466"/>
      <c r="CSP50" s="1466"/>
      <c r="CSQ50" s="1469"/>
      <c r="CSR50" s="1465"/>
      <c r="CSS50" s="1466"/>
      <c r="CST50" s="1466"/>
      <c r="CSU50" s="1466"/>
      <c r="CSV50" s="1467"/>
      <c r="CSW50" s="1794"/>
      <c r="CSX50" s="1465"/>
      <c r="CSY50" s="1466"/>
      <c r="CSZ50" s="1466"/>
      <c r="CTA50" s="1466"/>
      <c r="CTB50" s="1467"/>
      <c r="CTC50" s="1468"/>
      <c r="CTD50" s="1466"/>
      <c r="CTE50" s="1466"/>
      <c r="CTF50" s="1466"/>
      <c r="CTG50" s="1469"/>
      <c r="CTH50" s="1465"/>
      <c r="CTI50" s="1466"/>
      <c r="CTJ50" s="1466"/>
      <c r="CTK50" s="1466"/>
      <c r="CTL50" s="1467"/>
      <c r="CTM50" s="1794"/>
      <c r="CTN50" s="1465"/>
      <c r="CTO50" s="1466"/>
      <c r="CTP50" s="1466"/>
      <c r="CTQ50" s="1466"/>
      <c r="CTR50" s="1467"/>
      <c r="CTS50" s="1468"/>
      <c r="CTT50" s="1466"/>
      <c r="CTU50" s="1466"/>
      <c r="CTV50" s="1466"/>
      <c r="CTW50" s="1469"/>
      <c r="CTX50" s="1465"/>
      <c r="CTY50" s="1466"/>
      <c r="CTZ50" s="1466"/>
      <c r="CUA50" s="1466"/>
      <c r="CUB50" s="1467"/>
      <c r="CUC50" s="1794"/>
      <c r="CUD50" s="1465"/>
      <c r="CUE50" s="1466"/>
      <c r="CUF50" s="1466"/>
      <c r="CUG50" s="1466"/>
      <c r="CUH50" s="1467"/>
      <c r="CUI50" s="1468"/>
      <c r="CUJ50" s="1466"/>
      <c r="CUK50" s="1466"/>
      <c r="CUL50" s="1466"/>
      <c r="CUM50" s="1469"/>
      <c r="CUN50" s="1465"/>
      <c r="CUO50" s="1466"/>
      <c r="CUP50" s="1466"/>
      <c r="CUQ50" s="1466"/>
      <c r="CUR50" s="1467"/>
      <c r="CUS50" s="1794"/>
      <c r="CUT50" s="1465"/>
      <c r="CUU50" s="1466"/>
      <c r="CUV50" s="1466"/>
      <c r="CUW50" s="1466"/>
      <c r="CUX50" s="1467"/>
      <c r="CUY50" s="1468"/>
      <c r="CUZ50" s="1466"/>
      <c r="CVA50" s="1466"/>
      <c r="CVB50" s="1466"/>
      <c r="CVC50" s="1469"/>
      <c r="CVD50" s="1465"/>
      <c r="CVE50" s="1466"/>
      <c r="CVF50" s="1466"/>
      <c r="CVG50" s="1466"/>
      <c r="CVH50" s="1467"/>
      <c r="CVI50" s="1794"/>
      <c r="CVJ50" s="1465"/>
      <c r="CVK50" s="1466"/>
      <c r="CVL50" s="1466"/>
      <c r="CVM50" s="1466"/>
      <c r="CVN50" s="1467"/>
      <c r="CVO50" s="1468"/>
      <c r="CVP50" s="1466"/>
      <c r="CVQ50" s="1466"/>
      <c r="CVR50" s="1466"/>
      <c r="CVS50" s="1469"/>
      <c r="CVT50" s="1465"/>
      <c r="CVU50" s="1466"/>
      <c r="CVV50" s="1466"/>
      <c r="CVW50" s="1466"/>
      <c r="CVX50" s="1467"/>
      <c r="CVY50" s="1794"/>
      <c r="CVZ50" s="1465"/>
      <c r="CWA50" s="1466"/>
      <c r="CWB50" s="1466"/>
      <c r="CWC50" s="1466"/>
      <c r="CWD50" s="1467"/>
      <c r="CWE50" s="1468"/>
      <c r="CWF50" s="1466"/>
      <c r="CWG50" s="1466"/>
      <c r="CWH50" s="1466"/>
      <c r="CWI50" s="1469"/>
      <c r="CWJ50" s="1465"/>
      <c r="CWK50" s="1466"/>
      <c r="CWL50" s="1466"/>
      <c r="CWM50" s="1466"/>
      <c r="CWN50" s="1467"/>
      <c r="CWO50" s="1794"/>
      <c r="CWP50" s="1465"/>
      <c r="CWQ50" s="1466"/>
      <c r="CWR50" s="1466"/>
      <c r="CWS50" s="1466"/>
      <c r="CWT50" s="1467"/>
      <c r="CWU50" s="1468"/>
      <c r="CWV50" s="1466"/>
      <c r="CWW50" s="1466"/>
      <c r="CWX50" s="1466"/>
      <c r="CWY50" s="1469"/>
      <c r="CWZ50" s="1465"/>
      <c r="CXA50" s="1466"/>
      <c r="CXB50" s="1466"/>
      <c r="CXC50" s="1466"/>
      <c r="CXD50" s="1467"/>
      <c r="CXE50" s="1794"/>
      <c r="CXF50" s="1465"/>
      <c r="CXG50" s="1466"/>
      <c r="CXH50" s="1466"/>
      <c r="CXI50" s="1466"/>
      <c r="CXJ50" s="1467"/>
      <c r="CXK50" s="1468"/>
      <c r="CXL50" s="1466"/>
      <c r="CXM50" s="1466"/>
      <c r="CXN50" s="1466"/>
      <c r="CXO50" s="1469"/>
      <c r="CXP50" s="1465"/>
      <c r="CXQ50" s="1466"/>
      <c r="CXR50" s="1466"/>
      <c r="CXS50" s="1466"/>
      <c r="CXT50" s="1467"/>
      <c r="CXU50" s="1794"/>
      <c r="CXV50" s="1465"/>
      <c r="CXW50" s="1466"/>
      <c r="CXX50" s="1466"/>
      <c r="CXY50" s="1466"/>
      <c r="CXZ50" s="1467"/>
      <c r="CYA50" s="1468"/>
      <c r="CYB50" s="1466"/>
      <c r="CYC50" s="1466"/>
      <c r="CYD50" s="1466"/>
      <c r="CYE50" s="1469"/>
      <c r="CYF50" s="1465"/>
      <c r="CYG50" s="1466"/>
      <c r="CYH50" s="1466"/>
      <c r="CYI50" s="1466"/>
      <c r="CYJ50" s="1467"/>
      <c r="CYK50" s="1794"/>
      <c r="CYL50" s="1465"/>
      <c r="CYM50" s="1466"/>
      <c r="CYN50" s="1466"/>
      <c r="CYO50" s="1466"/>
      <c r="CYP50" s="1467"/>
      <c r="CYQ50" s="1468"/>
      <c r="CYR50" s="1466"/>
      <c r="CYS50" s="1466"/>
      <c r="CYT50" s="1466"/>
      <c r="CYU50" s="1469"/>
      <c r="CYV50" s="1465"/>
      <c r="CYW50" s="1466"/>
      <c r="CYX50" s="1466"/>
      <c r="CYY50" s="1466"/>
      <c r="CYZ50" s="1467"/>
      <c r="CZA50" s="1794"/>
      <c r="CZB50" s="1465"/>
      <c r="CZC50" s="1466"/>
      <c r="CZD50" s="1466"/>
      <c r="CZE50" s="1466"/>
      <c r="CZF50" s="1467"/>
      <c r="CZG50" s="1468"/>
      <c r="CZH50" s="1466"/>
      <c r="CZI50" s="1466"/>
      <c r="CZJ50" s="1466"/>
      <c r="CZK50" s="1469"/>
      <c r="CZL50" s="1465"/>
      <c r="CZM50" s="1466"/>
      <c r="CZN50" s="1466"/>
      <c r="CZO50" s="1466"/>
      <c r="CZP50" s="1467"/>
      <c r="CZQ50" s="1794"/>
      <c r="CZR50" s="1465"/>
      <c r="CZS50" s="1466"/>
      <c r="CZT50" s="1466"/>
      <c r="CZU50" s="1466"/>
      <c r="CZV50" s="1467"/>
      <c r="CZW50" s="1468"/>
      <c r="CZX50" s="1466"/>
      <c r="CZY50" s="1466"/>
      <c r="CZZ50" s="1466"/>
      <c r="DAA50" s="1469"/>
      <c r="DAB50" s="1465"/>
      <c r="DAC50" s="1466"/>
      <c r="DAD50" s="1466"/>
      <c r="DAE50" s="1466"/>
      <c r="DAF50" s="1467"/>
      <c r="DAG50" s="1794"/>
      <c r="DAH50" s="1465"/>
      <c r="DAI50" s="1466"/>
      <c r="DAJ50" s="1466"/>
      <c r="DAK50" s="1466"/>
      <c r="DAL50" s="1467"/>
      <c r="DAM50" s="1468"/>
      <c r="DAN50" s="1466"/>
      <c r="DAO50" s="1466"/>
      <c r="DAP50" s="1466"/>
      <c r="DAQ50" s="1469"/>
      <c r="DAR50" s="1465"/>
      <c r="DAS50" s="1466"/>
      <c r="DAT50" s="1466"/>
      <c r="DAU50" s="1466"/>
      <c r="DAV50" s="1467"/>
      <c r="DAW50" s="1794"/>
      <c r="DAX50" s="1465"/>
      <c r="DAY50" s="1466"/>
      <c r="DAZ50" s="1466"/>
      <c r="DBA50" s="1466"/>
      <c r="DBB50" s="1467"/>
      <c r="DBC50" s="1468"/>
      <c r="DBD50" s="1466"/>
      <c r="DBE50" s="1466"/>
      <c r="DBF50" s="1466"/>
      <c r="DBG50" s="1469"/>
      <c r="DBH50" s="1465"/>
      <c r="DBI50" s="1466"/>
      <c r="DBJ50" s="1466"/>
      <c r="DBK50" s="1466"/>
      <c r="DBL50" s="1467"/>
      <c r="DBM50" s="1794"/>
      <c r="DBN50" s="1465"/>
      <c r="DBO50" s="1466"/>
      <c r="DBP50" s="1466"/>
      <c r="DBQ50" s="1466"/>
      <c r="DBR50" s="1467"/>
      <c r="DBS50" s="1468"/>
      <c r="DBT50" s="1466"/>
      <c r="DBU50" s="1466"/>
      <c r="DBV50" s="1466"/>
      <c r="DBW50" s="1469"/>
      <c r="DBX50" s="1465"/>
      <c r="DBY50" s="1466"/>
      <c r="DBZ50" s="1466"/>
      <c r="DCA50" s="1466"/>
      <c r="DCB50" s="1467"/>
      <c r="DCC50" s="1794"/>
      <c r="DCD50" s="1465"/>
      <c r="DCE50" s="1466"/>
      <c r="DCF50" s="1466"/>
      <c r="DCG50" s="1466"/>
      <c r="DCH50" s="1467"/>
      <c r="DCI50" s="1468"/>
      <c r="DCJ50" s="1466"/>
      <c r="DCK50" s="1466"/>
      <c r="DCL50" s="1466"/>
      <c r="DCM50" s="1469"/>
      <c r="DCN50" s="1465"/>
      <c r="DCO50" s="1466"/>
      <c r="DCP50" s="1466"/>
      <c r="DCQ50" s="1466"/>
      <c r="DCR50" s="1467"/>
      <c r="DCS50" s="1794"/>
      <c r="DCT50" s="1465"/>
      <c r="DCU50" s="1466"/>
      <c r="DCV50" s="1466"/>
      <c r="DCW50" s="1466"/>
      <c r="DCX50" s="1467"/>
      <c r="DCY50" s="1468"/>
      <c r="DCZ50" s="1466"/>
      <c r="DDA50" s="1466"/>
      <c r="DDB50" s="1466"/>
      <c r="DDC50" s="1469"/>
      <c r="DDD50" s="1465"/>
      <c r="DDE50" s="1466"/>
      <c r="DDF50" s="1466"/>
      <c r="DDG50" s="1466"/>
      <c r="DDH50" s="1467"/>
      <c r="DDI50" s="1794"/>
      <c r="DDJ50" s="1465"/>
      <c r="DDK50" s="1466"/>
      <c r="DDL50" s="1466"/>
      <c r="DDM50" s="1466"/>
      <c r="DDN50" s="1467"/>
      <c r="DDO50" s="1468"/>
      <c r="DDP50" s="1466"/>
      <c r="DDQ50" s="1466"/>
      <c r="DDR50" s="1466"/>
      <c r="DDS50" s="1469"/>
      <c r="DDT50" s="1465"/>
      <c r="DDU50" s="1466"/>
      <c r="DDV50" s="1466"/>
      <c r="DDW50" s="1466"/>
      <c r="DDX50" s="1467"/>
      <c r="DDY50" s="1794"/>
      <c r="DDZ50" s="1465"/>
      <c r="DEA50" s="1466"/>
      <c r="DEB50" s="1466"/>
      <c r="DEC50" s="1466"/>
      <c r="DED50" s="1467"/>
      <c r="DEE50" s="1468"/>
      <c r="DEF50" s="1466"/>
      <c r="DEG50" s="1466"/>
      <c r="DEH50" s="1466"/>
      <c r="DEI50" s="1469"/>
      <c r="DEJ50" s="1465"/>
      <c r="DEK50" s="1466"/>
      <c r="DEL50" s="1466"/>
      <c r="DEM50" s="1466"/>
      <c r="DEN50" s="1467"/>
      <c r="DEO50" s="1794"/>
      <c r="DEP50" s="1465"/>
      <c r="DEQ50" s="1466"/>
      <c r="DER50" s="1466"/>
      <c r="DES50" s="1466"/>
      <c r="DET50" s="1467"/>
      <c r="DEU50" s="1468"/>
      <c r="DEV50" s="1466"/>
      <c r="DEW50" s="1466"/>
      <c r="DEX50" s="1466"/>
      <c r="DEY50" s="1469"/>
      <c r="DEZ50" s="1465"/>
      <c r="DFA50" s="1466"/>
      <c r="DFB50" s="1466"/>
      <c r="DFC50" s="1466"/>
      <c r="DFD50" s="1467"/>
      <c r="DFE50" s="1794"/>
      <c r="DFF50" s="1465"/>
      <c r="DFG50" s="1466"/>
      <c r="DFH50" s="1466"/>
      <c r="DFI50" s="1466"/>
      <c r="DFJ50" s="1467"/>
      <c r="DFK50" s="1468"/>
      <c r="DFL50" s="1466"/>
      <c r="DFM50" s="1466"/>
      <c r="DFN50" s="1466"/>
      <c r="DFO50" s="1469"/>
      <c r="DFP50" s="1465"/>
      <c r="DFQ50" s="1466"/>
      <c r="DFR50" s="1466"/>
      <c r="DFS50" s="1466"/>
      <c r="DFT50" s="1467"/>
      <c r="DFU50" s="1794"/>
      <c r="DFV50" s="1465"/>
      <c r="DFW50" s="1466"/>
      <c r="DFX50" s="1466"/>
      <c r="DFY50" s="1466"/>
      <c r="DFZ50" s="1467"/>
      <c r="DGA50" s="1468"/>
      <c r="DGB50" s="1466"/>
      <c r="DGC50" s="1466"/>
      <c r="DGD50" s="1466"/>
      <c r="DGE50" s="1469"/>
      <c r="DGF50" s="1465"/>
      <c r="DGG50" s="1466"/>
      <c r="DGH50" s="1466"/>
      <c r="DGI50" s="1466"/>
      <c r="DGJ50" s="1467"/>
      <c r="DGK50" s="1794"/>
      <c r="DGL50" s="1465"/>
      <c r="DGM50" s="1466"/>
      <c r="DGN50" s="1466"/>
      <c r="DGO50" s="1466"/>
      <c r="DGP50" s="1467"/>
      <c r="DGQ50" s="1468"/>
      <c r="DGR50" s="1466"/>
      <c r="DGS50" s="1466"/>
      <c r="DGT50" s="1466"/>
      <c r="DGU50" s="1469"/>
      <c r="DGV50" s="1465"/>
      <c r="DGW50" s="1466"/>
      <c r="DGX50" s="1466"/>
      <c r="DGY50" s="1466"/>
      <c r="DGZ50" s="1467"/>
      <c r="DHA50" s="1794"/>
      <c r="DHB50" s="1465"/>
      <c r="DHC50" s="1466"/>
      <c r="DHD50" s="1466"/>
      <c r="DHE50" s="1466"/>
      <c r="DHF50" s="1467"/>
      <c r="DHG50" s="1468"/>
      <c r="DHH50" s="1466"/>
      <c r="DHI50" s="1466"/>
      <c r="DHJ50" s="1466"/>
      <c r="DHK50" s="1469"/>
      <c r="DHL50" s="1465"/>
      <c r="DHM50" s="1466"/>
      <c r="DHN50" s="1466"/>
      <c r="DHO50" s="1466"/>
      <c r="DHP50" s="1467"/>
      <c r="DHQ50" s="1794"/>
      <c r="DHR50" s="1465"/>
      <c r="DHS50" s="1466"/>
      <c r="DHT50" s="1466"/>
      <c r="DHU50" s="1466"/>
      <c r="DHV50" s="1467"/>
      <c r="DHW50" s="1468"/>
      <c r="DHX50" s="1466"/>
      <c r="DHY50" s="1466"/>
      <c r="DHZ50" s="1466"/>
      <c r="DIA50" s="1469"/>
      <c r="DIB50" s="1465"/>
      <c r="DIC50" s="1466"/>
      <c r="DID50" s="1466"/>
      <c r="DIE50" s="1466"/>
      <c r="DIF50" s="1467"/>
      <c r="DIG50" s="1794"/>
      <c r="DIH50" s="1465"/>
      <c r="DII50" s="1466"/>
      <c r="DIJ50" s="1466"/>
      <c r="DIK50" s="1466"/>
      <c r="DIL50" s="1467"/>
      <c r="DIM50" s="1468"/>
      <c r="DIN50" s="1466"/>
      <c r="DIO50" s="1466"/>
      <c r="DIP50" s="1466"/>
      <c r="DIQ50" s="1469"/>
      <c r="DIR50" s="1465"/>
      <c r="DIS50" s="1466"/>
      <c r="DIT50" s="1466"/>
      <c r="DIU50" s="1466"/>
      <c r="DIV50" s="1467"/>
      <c r="DIW50" s="1794"/>
      <c r="DIX50" s="1465"/>
      <c r="DIY50" s="1466"/>
      <c r="DIZ50" s="1466"/>
      <c r="DJA50" s="1466"/>
      <c r="DJB50" s="1467"/>
      <c r="DJC50" s="1468"/>
      <c r="DJD50" s="1466"/>
      <c r="DJE50" s="1466"/>
      <c r="DJF50" s="1466"/>
      <c r="DJG50" s="1469"/>
      <c r="DJH50" s="1465"/>
      <c r="DJI50" s="1466"/>
      <c r="DJJ50" s="1466"/>
      <c r="DJK50" s="1466"/>
      <c r="DJL50" s="1467"/>
      <c r="DJM50" s="1794"/>
      <c r="DJN50" s="1465"/>
      <c r="DJO50" s="1466"/>
      <c r="DJP50" s="1466"/>
      <c r="DJQ50" s="1466"/>
      <c r="DJR50" s="1467"/>
      <c r="DJS50" s="1468"/>
      <c r="DJT50" s="1466"/>
      <c r="DJU50" s="1466"/>
      <c r="DJV50" s="1466"/>
      <c r="DJW50" s="1469"/>
      <c r="DJX50" s="1465"/>
      <c r="DJY50" s="1466"/>
      <c r="DJZ50" s="1466"/>
      <c r="DKA50" s="1466"/>
      <c r="DKB50" s="1467"/>
      <c r="DKC50" s="1794"/>
      <c r="DKD50" s="1465"/>
      <c r="DKE50" s="1466"/>
      <c r="DKF50" s="1466"/>
      <c r="DKG50" s="1466"/>
      <c r="DKH50" s="1467"/>
      <c r="DKI50" s="1468"/>
      <c r="DKJ50" s="1466"/>
      <c r="DKK50" s="1466"/>
      <c r="DKL50" s="1466"/>
      <c r="DKM50" s="1469"/>
      <c r="DKN50" s="1465"/>
      <c r="DKO50" s="1466"/>
      <c r="DKP50" s="1466"/>
      <c r="DKQ50" s="1466"/>
      <c r="DKR50" s="1467"/>
      <c r="DKS50" s="1794"/>
      <c r="DKT50" s="1465"/>
      <c r="DKU50" s="1466"/>
      <c r="DKV50" s="1466"/>
      <c r="DKW50" s="1466"/>
      <c r="DKX50" s="1467"/>
      <c r="DKY50" s="1468"/>
      <c r="DKZ50" s="1466"/>
      <c r="DLA50" s="1466"/>
      <c r="DLB50" s="1466"/>
      <c r="DLC50" s="1469"/>
      <c r="DLD50" s="1465"/>
      <c r="DLE50" s="1466"/>
      <c r="DLF50" s="1466"/>
      <c r="DLG50" s="1466"/>
      <c r="DLH50" s="1467"/>
      <c r="DLI50" s="1794"/>
      <c r="DLJ50" s="1465"/>
      <c r="DLK50" s="1466"/>
      <c r="DLL50" s="1466"/>
      <c r="DLM50" s="1466"/>
      <c r="DLN50" s="1467"/>
      <c r="DLO50" s="1468"/>
      <c r="DLP50" s="1466"/>
      <c r="DLQ50" s="1466"/>
      <c r="DLR50" s="1466"/>
      <c r="DLS50" s="1469"/>
      <c r="DLT50" s="1465"/>
      <c r="DLU50" s="1466"/>
      <c r="DLV50" s="1466"/>
      <c r="DLW50" s="1466"/>
      <c r="DLX50" s="1467"/>
      <c r="DLY50" s="1794"/>
      <c r="DLZ50" s="1465"/>
      <c r="DMA50" s="1466"/>
      <c r="DMB50" s="1466"/>
      <c r="DMC50" s="1466"/>
      <c r="DMD50" s="1467"/>
      <c r="DME50" s="1468"/>
      <c r="DMF50" s="1466"/>
      <c r="DMG50" s="1466"/>
      <c r="DMH50" s="1466"/>
      <c r="DMI50" s="1469"/>
      <c r="DMJ50" s="1465"/>
      <c r="DMK50" s="1466"/>
      <c r="DML50" s="1466"/>
      <c r="DMM50" s="1466"/>
      <c r="DMN50" s="1467"/>
      <c r="DMO50" s="1794"/>
      <c r="DMP50" s="1465"/>
      <c r="DMQ50" s="1466"/>
      <c r="DMR50" s="1466"/>
      <c r="DMS50" s="1466"/>
      <c r="DMT50" s="1467"/>
      <c r="DMU50" s="1468"/>
      <c r="DMV50" s="1466"/>
      <c r="DMW50" s="1466"/>
      <c r="DMX50" s="1466"/>
      <c r="DMY50" s="1469"/>
      <c r="DMZ50" s="1465"/>
      <c r="DNA50" s="1466"/>
      <c r="DNB50" s="1466"/>
      <c r="DNC50" s="1466"/>
      <c r="DND50" s="1467"/>
      <c r="DNE50" s="1794"/>
      <c r="DNF50" s="1465"/>
      <c r="DNG50" s="1466"/>
      <c r="DNH50" s="1466"/>
      <c r="DNI50" s="1466"/>
      <c r="DNJ50" s="1467"/>
      <c r="DNK50" s="1468"/>
      <c r="DNL50" s="1466"/>
      <c r="DNM50" s="1466"/>
      <c r="DNN50" s="1466"/>
      <c r="DNO50" s="1469"/>
      <c r="DNP50" s="1465"/>
      <c r="DNQ50" s="1466"/>
      <c r="DNR50" s="1466"/>
      <c r="DNS50" s="1466"/>
      <c r="DNT50" s="1467"/>
      <c r="DNU50" s="1794"/>
      <c r="DNV50" s="1465"/>
      <c r="DNW50" s="1466"/>
      <c r="DNX50" s="1466"/>
      <c r="DNY50" s="1466"/>
      <c r="DNZ50" s="1467"/>
      <c r="DOA50" s="1468"/>
      <c r="DOB50" s="1466"/>
      <c r="DOC50" s="1466"/>
      <c r="DOD50" s="1466"/>
      <c r="DOE50" s="1469"/>
      <c r="DOF50" s="1465"/>
      <c r="DOG50" s="1466"/>
      <c r="DOH50" s="1466"/>
      <c r="DOI50" s="1466"/>
      <c r="DOJ50" s="1467"/>
      <c r="DOK50" s="1794"/>
      <c r="DOL50" s="1465"/>
      <c r="DOM50" s="1466"/>
      <c r="DON50" s="1466"/>
      <c r="DOO50" s="1466"/>
      <c r="DOP50" s="1467"/>
      <c r="DOQ50" s="1468"/>
      <c r="DOR50" s="1466"/>
      <c r="DOS50" s="1466"/>
      <c r="DOT50" s="1466"/>
      <c r="DOU50" s="1469"/>
      <c r="DOV50" s="1465"/>
      <c r="DOW50" s="1466"/>
      <c r="DOX50" s="1466"/>
      <c r="DOY50" s="1466"/>
      <c r="DOZ50" s="1467"/>
      <c r="DPA50" s="1794"/>
      <c r="DPB50" s="1465"/>
      <c r="DPC50" s="1466"/>
      <c r="DPD50" s="1466"/>
      <c r="DPE50" s="1466"/>
      <c r="DPF50" s="1467"/>
      <c r="DPG50" s="1468"/>
      <c r="DPH50" s="1466"/>
      <c r="DPI50" s="1466"/>
      <c r="DPJ50" s="1466"/>
      <c r="DPK50" s="1469"/>
      <c r="DPL50" s="1465"/>
      <c r="DPM50" s="1466"/>
      <c r="DPN50" s="1466"/>
      <c r="DPO50" s="1466"/>
      <c r="DPP50" s="1467"/>
      <c r="DPQ50" s="1794"/>
      <c r="DPR50" s="1465"/>
      <c r="DPS50" s="1466"/>
      <c r="DPT50" s="1466"/>
      <c r="DPU50" s="1466"/>
      <c r="DPV50" s="1467"/>
      <c r="DPW50" s="1468"/>
      <c r="DPX50" s="1466"/>
      <c r="DPY50" s="1466"/>
      <c r="DPZ50" s="1466"/>
      <c r="DQA50" s="1469"/>
      <c r="DQB50" s="1465"/>
      <c r="DQC50" s="1466"/>
      <c r="DQD50" s="1466"/>
      <c r="DQE50" s="1466"/>
      <c r="DQF50" s="1467"/>
      <c r="DQG50" s="1794"/>
      <c r="DQH50" s="1465"/>
      <c r="DQI50" s="1466"/>
      <c r="DQJ50" s="1466"/>
      <c r="DQK50" s="1466"/>
      <c r="DQL50" s="1467"/>
      <c r="DQM50" s="1468"/>
      <c r="DQN50" s="1466"/>
      <c r="DQO50" s="1466"/>
      <c r="DQP50" s="1466"/>
      <c r="DQQ50" s="1469"/>
      <c r="DQR50" s="1465"/>
      <c r="DQS50" s="1466"/>
      <c r="DQT50" s="1466"/>
      <c r="DQU50" s="1466"/>
      <c r="DQV50" s="1467"/>
      <c r="DQW50" s="1794"/>
      <c r="DQX50" s="1465"/>
      <c r="DQY50" s="1466"/>
      <c r="DQZ50" s="1466"/>
      <c r="DRA50" s="1466"/>
      <c r="DRB50" s="1467"/>
      <c r="DRC50" s="1468"/>
      <c r="DRD50" s="1466"/>
      <c r="DRE50" s="1466"/>
      <c r="DRF50" s="1466"/>
      <c r="DRG50" s="1469"/>
      <c r="DRH50" s="1465"/>
      <c r="DRI50" s="1466"/>
      <c r="DRJ50" s="1466"/>
      <c r="DRK50" s="1466"/>
      <c r="DRL50" s="1467"/>
      <c r="DRM50" s="1794"/>
      <c r="DRN50" s="1465"/>
      <c r="DRO50" s="1466"/>
      <c r="DRP50" s="1466"/>
      <c r="DRQ50" s="1466"/>
      <c r="DRR50" s="1467"/>
      <c r="DRS50" s="1468"/>
      <c r="DRT50" s="1466"/>
      <c r="DRU50" s="1466"/>
      <c r="DRV50" s="1466"/>
      <c r="DRW50" s="1469"/>
      <c r="DRX50" s="1465"/>
      <c r="DRY50" s="1466"/>
      <c r="DRZ50" s="1466"/>
      <c r="DSA50" s="1466"/>
      <c r="DSB50" s="1467"/>
      <c r="DSC50" s="1794"/>
      <c r="DSD50" s="1465"/>
      <c r="DSE50" s="1466"/>
      <c r="DSF50" s="1466"/>
      <c r="DSG50" s="1466"/>
      <c r="DSH50" s="1467"/>
      <c r="DSI50" s="1468"/>
      <c r="DSJ50" s="1466"/>
      <c r="DSK50" s="1466"/>
      <c r="DSL50" s="1466"/>
      <c r="DSM50" s="1469"/>
      <c r="DSN50" s="1465"/>
      <c r="DSO50" s="1466"/>
      <c r="DSP50" s="1466"/>
      <c r="DSQ50" s="1466"/>
      <c r="DSR50" s="1467"/>
      <c r="DSS50" s="1794"/>
      <c r="DST50" s="1465"/>
      <c r="DSU50" s="1466"/>
      <c r="DSV50" s="1466"/>
      <c r="DSW50" s="1466"/>
      <c r="DSX50" s="1467"/>
      <c r="DSY50" s="1468"/>
      <c r="DSZ50" s="1466"/>
      <c r="DTA50" s="1466"/>
      <c r="DTB50" s="1466"/>
      <c r="DTC50" s="1469"/>
      <c r="DTD50" s="1465"/>
      <c r="DTE50" s="1466"/>
      <c r="DTF50" s="1466"/>
      <c r="DTG50" s="1466"/>
      <c r="DTH50" s="1467"/>
      <c r="DTI50" s="1794"/>
      <c r="DTJ50" s="1465"/>
      <c r="DTK50" s="1466"/>
      <c r="DTL50" s="1466"/>
      <c r="DTM50" s="1466"/>
      <c r="DTN50" s="1467"/>
      <c r="DTO50" s="1468"/>
      <c r="DTP50" s="1466"/>
      <c r="DTQ50" s="1466"/>
      <c r="DTR50" s="1466"/>
      <c r="DTS50" s="1469"/>
      <c r="DTT50" s="1465"/>
      <c r="DTU50" s="1466"/>
      <c r="DTV50" s="1466"/>
      <c r="DTW50" s="1466"/>
      <c r="DTX50" s="1467"/>
      <c r="DTY50" s="1794"/>
      <c r="DTZ50" s="1465"/>
      <c r="DUA50" s="1466"/>
      <c r="DUB50" s="1466"/>
      <c r="DUC50" s="1466"/>
      <c r="DUD50" s="1467"/>
      <c r="DUE50" s="1468"/>
      <c r="DUF50" s="1466"/>
      <c r="DUG50" s="1466"/>
      <c r="DUH50" s="1466"/>
      <c r="DUI50" s="1469"/>
      <c r="DUJ50" s="1465"/>
      <c r="DUK50" s="1466"/>
      <c r="DUL50" s="1466"/>
      <c r="DUM50" s="1466"/>
      <c r="DUN50" s="1467"/>
      <c r="DUO50" s="1794"/>
      <c r="DUP50" s="1465"/>
      <c r="DUQ50" s="1466"/>
      <c r="DUR50" s="1466"/>
      <c r="DUS50" s="1466"/>
      <c r="DUT50" s="1467"/>
      <c r="DUU50" s="1468"/>
      <c r="DUV50" s="1466"/>
      <c r="DUW50" s="1466"/>
      <c r="DUX50" s="1466"/>
      <c r="DUY50" s="1469"/>
      <c r="DUZ50" s="1465"/>
      <c r="DVA50" s="1466"/>
      <c r="DVB50" s="1466"/>
      <c r="DVC50" s="1466"/>
      <c r="DVD50" s="1467"/>
      <c r="DVE50" s="1794"/>
      <c r="DVF50" s="1465"/>
      <c r="DVG50" s="1466"/>
      <c r="DVH50" s="1466"/>
      <c r="DVI50" s="1466"/>
      <c r="DVJ50" s="1467"/>
      <c r="DVK50" s="1468"/>
      <c r="DVL50" s="1466"/>
      <c r="DVM50" s="1466"/>
      <c r="DVN50" s="1466"/>
      <c r="DVO50" s="1469"/>
      <c r="DVP50" s="1465"/>
      <c r="DVQ50" s="1466"/>
      <c r="DVR50" s="1466"/>
      <c r="DVS50" s="1466"/>
      <c r="DVT50" s="1467"/>
      <c r="DVU50" s="1794"/>
      <c r="DVV50" s="1465"/>
      <c r="DVW50" s="1466"/>
      <c r="DVX50" s="1466"/>
      <c r="DVY50" s="1466"/>
      <c r="DVZ50" s="1467"/>
      <c r="DWA50" s="1468"/>
      <c r="DWB50" s="1466"/>
      <c r="DWC50" s="1466"/>
      <c r="DWD50" s="1466"/>
      <c r="DWE50" s="1469"/>
      <c r="DWF50" s="1465"/>
      <c r="DWG50" s="1466"/>
      <c r="DWH50" s="1466"/>
      <c r="DWI50" s="1466"/>
      <c r="DWJ50" s="1467"/>
      <c r="DWK50" s="1794"/>
      <c r="DWL50" s="1465"/>
      <c r="DWM50" s="1466"/>
      <c r="DWN50" s="1466"/>
      <c r="DWO50" s="1466"/>
      <c r="DWP50" s="1467"/>
      <c r="DWQ50" s="1468"/>
      <c r="DWR50" s="1466"/>
      <c r="DWS50" s="1466"/>
      <c r="DWT50" s="1466"/>
      <c r="DWU50" s="1469"/>
      <c r="DWV50" s="1465"/>
      <c r="DWW50" s="1466"/>
      <c r="DWX50" s="1466"/>
      <c r="DWY50" s="1466"/>
      <c r="DWZ50" s="1467"/>
      <c r="DXA50" s="1794"/>
      <c r="DXB50" s="1465"/>
      <c r="DXC50" s="1466"/>
      <c r="DXD50" s="1466"/>
      <c r="DXE50" s="1466"/>
      <c r="DXF50" s="1467"/>
      <c r="DXG50" s="1468"/>
      <c r="DXH50" s="1466"/>
      <c r="DXI50" s="1466"/>
      <c r="DXJ50" s="1466"/>
      <c r="DXK50" s="1469"/>
      <c r="DXL50" s="1465"/>
      <c r="DXM50" s="1466"/>
      <c r="DXN50" s="1466"/>
      <c r="DXO50" s="1466"/>
      <c r="DXP50" s="1467"/>
      <c r="DXQ50" s="1794"/>
      <c r="DXR50" s="1465"/>
      <c r="DXS50" s="1466"/>
      <c r="DXT50" s="1466"/>
      <c r="DXU50" s="1466"/>
      <c r="DXV50" s="1467"/>
      <c r="DXW50" s="1468"/>
      <c r="DXX50" s="1466"/>
      <c r="DXY50" s="1466"/>
      <c r="DXZ50" s="1466"/>
      <c r="DYA50" s="1469"/>
      <c r="DYB50" s="1465"/>
      <c r="DYC50" s="1466"/>
      <c r="DYD50" s="1466"/>
      <c r="DYE50" s="1466"/>
      <c r="DYF50" s="1467"/>
      <c r="DYG50" s="1794"/>
      <c r="DYH50" s="1465"/>
      <c r="DYI50" s="1466"/>
      <c r="DYJ50" s="1466"/>
      <c r="DYK50" s="1466"/>
      <c r="DYL50" s="1467"/>
      <c r="DYM50" s="1468"/>
      <c r="DYN50" s="1466"/>
      <c r="DYO50" s="1466"/>
      <c r="DYP50" s="1466"/>
      <c r="DYQ50" s="1469"/>
      <c r="DYR50" s="1465"/>
      <c r="DYS50" s="1466"/>
      <c r="DYT50" s="1466"/>
      <c r="DYU50" s="1466"/>
      <c r="DYV50" s="1467"/>
      <c r="DYW50" s="1794"/>
      <c r="DYX50" s="1465"/>
      <c r="DYY50" s="1466"/>
      <c r="DYZ50" s="1466"/>
      <c r="DZA50" s="1466"/>
      <c r="DZB50" s="1467"/>
      <c r="DZC50" s="1468"/>
      <c r="DZD50" s="1466"/>
      <c r="DZE50" s="1466"/>
      <c r="DZF50" s="1466"/>
      <c r="DZG50" s="1469"/>
      <c r="DZH50" s="1465"/>
      <c r="DZI50" s="1466"/>
      <c r="DZJ50" s="1466"/>
      <c r="DZK50" s="1466"/>
      <c r="DZL50" s="1467"/>
      <c r="DZM50" s="1794"/>
      <c r="DZN50" s="1465"/>
      <c r="DZO50" s="1466"/>
      <c r="DZP50" s="1466"/>
      <c r="DZQ50" s="1466"/>
      <c r="DZR50" s="1467"/>
      <c r="DZS50" s="1468"/>
      <c r="DZT50" s="1466"/>
      <c r="DZU50" s="1466"/>
      <c r="DZV50" s="1466"/>
      <c r="DZW50" s="1469"/>
      <c r="DZX50" s="1465"/>
      <c r="DZY50" s="1466"/>
      <c r="DZZ50" s="1466"/>
      <c r="EAA50" s="1466"/>
      <c r="EAB50" s="1467"/>
      <c r="EAC50" s="1794"/>
      <c r="EAD50" s="1465"/>
      <c r="EAE50" s="1466"/>
      <c r="EAF50" s="1466"/>
      <c r="EAG50" s="1466"/>
      <c r="EAH50" s="1467"/>
      <c r="EAI50" s="1468"/>
      <c r="EAJ50" s="1466"/>
      <c r="EAK50" s="1466"/>
      <c r="EAL50" s="1466"/>
      <c r="EAM50" s="1469"/>
      <c r="EAN50" s="1465"/>
      <c r="EAO50" s="1466"/>
      <c r="EAP50" s="1466"/>
      <c r="EAQ50" s="1466"/>
      <c r="EAR50" s="1467"/>
      <c r="EAS50" s="1794"/>
      <c r="EAT50" s="1465"/>
      <c r="EAU50" s="1466"/>
      <c r="EAV50" s="1466"/>
      <c r="EAW50" s="1466"/>
      <c r="EAX50" s="1467"/>
      <c r="EAY50" s="1468"/>
      <c r="EAZ50" s="1466"/>
      <c r="EBA50" s="1466"/>
      <c r="EBB50" s="1466"/>
      <c r="EBC50" s="1469"/>
      <c r="EBD50" s="1465"/>
      <c r="EBE50" s="1466"/>
      <c r="EBF50" s="1466"/>
      <c r="EBG50" s="1466"/>
      <c r="EBH50" s="1467"/>
      <c r="EBI50" s="1794"/>
      <c r="EBJ50" s="1465"/>
      <c r="EBK50" s="1466"/>
      <c r="EBL50" s="1466"/>
      <c r="EBM50" s="1466"/>
      <c r="EBN50" s="1467"/>
      <c r="EBO50" s="1468"/>
      <c r="EBP50" s="1466"/>
      <c r="EBQ50" s="1466"/>
      <c r="EBR50" s="1466"/>
      <c r="EBS50" s="1469"/>
      <c r="EBT50" s="1465"/>
      <c r="EBU50" s="1466"/>
      <c r="EBV50" s="1466"/>
      <c r="EBW50" s="1466"/>
      <c r="EBX50" s="1467"/>
      <c r="EBY50" s="1794"/>
      <c r="EBZ50" s="1465"/>
      <c r="ECA50" s="1466"/>
      <c r="ECB50" s="1466"/>
      <c r="ECC50" s="1466"/>
      <c r="ECD50" s="1467"/>
      <c r="ECE50" s="1468"/>
      <c r="ECF50" s="1466"/>
      <c r="ECG50" s="1466"/>
      <c r="ECH50" s="1466"/>
      <c r="ECI50" s="1469"/>
      <c r="ECJ50" s="1465"/>
      <c r="ECK50" s="1466"/>
      <c r="ECL50" s="1466"/>
      <c r="ECM50" s="1466"/>
      <c r="ECN50" s="1467"/>
      <c r="ECO50" s="1794"/>
      <c r="ECP50" s="1465"/>
      <c r="ECQ50" s="1466"/>
      <c r="ECR50" s="1466"/>
      <c r="ECS50" s="1466"/>
      <c r="ECT50" s="1467"/>
      <c r="ECU50" s="1468"/>
      <c r="ECV50" s="1466"/>
      <c r="ECW50" s="1466"/>
      <c r="ECX50" s="1466"/>
      <c r="ECY50" s="1469"/>
      <c r="ECZ50" s="1465"/>
      <c r="EDA50" s="1466"/>
      <c r="EDB50" s="1466"/>
      <c r="EDC50" s="1466"/>
      <c r="EDD50" s="1467"/>
      <c r="EDE50" s="1794"/>
      <c r="EDF50" s="1465"/>
      <c r="EDG50" s="1466"/>
      <c r="EDH50" s="1466"/>
      <c r="EDI50" s="1466"/>
      <c r="EDJ50" s="1467"/>
      <c r="EDK50" s="1468"/>
      <c r="EDL50" s="1466"/>
      <c r="EDM50" s="1466"/>
      <c r="EDN50" s="1466"/>
      <c r="EDO50" s="1469"/>
      <c r="EDP50" s="1465"/>
      <c r="EDQ50" s="1466"/>
      <c r="EDR50" s="1466"/>
      <c r="EDS50" s="1466"/>
      <c r="EDT50" s="1467"/>
      <c r="EDU50" s="1794"/>
      <c r="EDV50" s="1465"/>
      <c r="EDW50" s="1466"/>
      <c r="EDX50" s="1466"/>
      <c r="EDY50" s="1466"/>
      <c r="EDZ50" s="1467"/>
      <c r="EEA50" s="1468"/>
      <c r="EEB50" s="1466"/>
      <c r="EEC50" s="1466"/>
      <c r="EED50" s="1466"/>
      <c r="EEE50" s="1469"/>
      <c r="EEF50" s="1465"/>
      <c r="EEG50" s="1466"/>
      <c r="EEH50" s="1466"/>
      <c r="EEI50" s="1466"/>
      <c r="EEJ50" s="1467"/>
      <c r="EEK50" s="1794"/>
      <c r="EEL50" s="1465"/>
      <c r="EEM50" s="1466"/>
      <c r="EEN50" s="1466"/>
      <c r="EEO50" s="1466"/>
      <c r="EEP50" s="1467"/>
      <c r="EEQ50" s="1468"/>
      <c r="EER50" s="1466"/>
      <c r="EES50" s="1466"/>
      <c r="EET50" s="1466"/>
      <c r="EEU50" s="1469"/>
      <c r="EEV50" s="1465"/>
      <c r="EEW50" s="1466"/>
      <c r="EEX50" s="1466"/>
      <c r="EEY50" s="1466"/>
      <c r="EEZ50" s="1467"/>
      <c r="EFA50" s="1794"/>
      <c r="EFB50" s="1465"/>
      <c r="EFC50" s="1466"/>
      <c r="EFD50" s="1466"/>
      <c r="EFE50" s="1466"/>
      <c r="EFF50" s="1467"/>
      <c r="EFG50" s="1468"/>
      <c r="EFH50" s="1466"/>
      <c r="EFI50" s="1466"/>
      <c r="EFJ50" s="1466"/>
      <c r="EFK50" s="1469"/>
      <c r="EFL50" s="1465"/>
      <c r="EFM50" s="1466"/>
      <c r="EFN50" s="1466"/>
      <c r="EFO50" s="1466"/>
      <c r="EFP50" s="1467"/>
      <c r="EFQ50" s="1794"/>
      <c r="EFR50" s="1465"/>
      <c r="EFS50" s="1466"/>
      <c r="EFT50" s="1466"/>
      <c r="EFU50" s="1466"/>
      <c r="EFV50" s="1467"/>
      <c r="EFW50" s="1468"/>
      <c r="EFX50" s="1466"/>
      <c r="EFY50" s="1466"/>
      <c r="EFZ50" s="1466"/>
      <c r="EGA50" s="1469"/>
      <c r="EGB50" s="1465"/>
      <c r="EGC50" s="1466"/>
      <c r="EGD50" s="1466"/>
      <c r="EGE50" s="1466"/>
      <c r="EGF50" s="1467"/>
      <c r="EGG50" s="1794"/>
      <c r="EGH50" s="1465"/>
      <c r="EGI50" s="1466"/>
      <c r="EGJ50" s="1466"/>
      <c r="EGK50" s="1466"/>
      <c r="EGL50" s="1467"/>
      <c r="EGM50" s="1468"/>
      <c r="EGN50" s="1466"/>
      <c r="EGO50" s="1466"/>
      <c r="EGP50" s="1466"/>
      <c r="EGQ50" s="1469"/>
      <c r="EGR50" s="1465"/>
      <c r="EGS50" s="1466"/>
      <c r="EGT50" s="1466"/>
      <c r="EGU50" s="1466"/>
      <c r="EGV50" s="1467"/>
      <c r="EGW50" s="1794"/>
      <c r="EGX50" s="1465"/>
      <c r="EGY50" s="1466"/>
      <c r="EGZ50" s="1466"/>
      <c r="EHA50" s="1466"/>
      <c r="EHB50" s="1467"/>
      <c r="EHC50" s="1468"/>
      <c r="EHD50" s="1466"/>
      <c r="EHE50" s="1466"/>
      <c r="EHF50" s="1466"/>
      <c r="EHG50" s="1469"/>
      <c r="EHH50" s="1465"/>
      <c r="EHI50" s="1466"/>
      <c r="EHJ50" s="1466"/>
      <c r="EHK50" s="1466"/>
      <c r="EHL50" s="1467"/>
      <c r="EHM50" s="1794"/>
      <c r="EHN50" s="1465"/>
      <c r="EHO50" s="1466"/>
      <c r="EHP50" s="1466"/>
      <c r="EHQ50" s="1466"/>
      <c r="EHR50" s="1467"/>
      <c r="EHS50" s="1468"/>
      <c r="EHT50" s="1466"/>
      <c r="EHU50" s="1466"/>
      <c r="EHV50" s="1466"/>
      <c r="EHW50" s="1469"/>
      <c r="EHX50" s="1465"/>
      <c r="EHY50" s="1466"/>
      <c r="EHZ50" s="1466"/>
      <c r="EIA50" s="1466"/>
      <c r="EIB50" s="1467"/>
      <c r="EIC50" s="1794"/>
      <c r="EID50" s="1465"/>
      <c r="EIE50" s="1466"/>
      <c r="EIF50" s="1466"/>
      <c r="EIG50" s="1466"/>
      <c r="EIH50" s="1467"/>
      <c r="EII50" s="1468"/>
      <c r="EIJ50" s="1466"/>
      <c r="EIK50" s="1466"/>
      <c r="EIL50" s="1466"/>
      <c r="EIM50" s="1469"/>
      <c r="EIN50" s="1465"/>
      <c r="EIO50" s="1466"/>
      <c r="EIP50" s="1466"/>
      <c r="EIQ50" s="1466"/>
      <c r="EIR50" s="1467"/>
      <c r="EIS50" s="1794"/>
      <c r="EIT50" s="1465"/>
      <c r="EIU50" s="1466"/>
      <c r="EIV50" s="1466"/>
      <c r="EIW50" s="1466"/>
      <c r="EIX50" s="1467"/>
      <c r="EIY50" s="1468"/>
      <c r="EIZ50" s="1466"/>
      <c r="EJA50" s="1466"/>
      <c r="EJB50" s="1466"/>
      <c r="EJC50" s="1469"/>
      <c r="EJD50" s="1465"/>
      <c r="EJE50" s="1466"/>
      <c r="EJF50" s="1466"/>
      <c r="EJG50" s="1466"/>
      <c r="EJH50" s="1467"/>
      <c r="EJI50" s="1794"/>
      <c r="EJJ50" s="1465"/>
      <c r="EJK50" s="1466"/>
      <c r="EJL50" s="1466"/>
      <c r="EJM50" s="1466"/>
      <c r="EJN50" s="1467"/>
      <c r="EJO50" s="1468"/>
      <c r="EJP50" s="1466"/>
      <c r="EJQ50" s="1466"/>
      <c r="EJR50" s="1466"/>
      <c r="EJS50" s="1469"/>
      <c r="EJT50" s="1465"/>
      <c r="EJU50" s="1466"/>
      <c r="EJV50" s="1466"/>
      <c r="EJW50" s="1466"/>
      <c r="EJX50" s="1467"/>
      <c r="EJY50" s="1794"/>
      <c r="EJZ50" s="1465"/>
      <c r="EKA50" s="1466"/>
      <c r="EKB50" s="1466"/>
      <c r="EKC50" s="1466"/>
      <c r="EKD50" s="1467"/>
      <c r="EKE50" s="1468"/>
      <c r="EKF50" s="1466"/>
      <c r="EKG50" s="1466"/>
      <c r="EKH50" s="1466"/>
      <c r="EKI50" s="1469"/>
      <c r="EKJ50" s="1465"/>
      <c r="EKK50" s="1466"/>
      <c r="EKL50" s="1466"/>
      <c r="EKM50" s="1466"/>
      <c r="EKN50" s="1467"/>
      <c r="EKO50" s="1794"/>
      <c r="EKP50" s="1465"/>
      <c r="EKQ50" s="1466"/>
      <c r="EKR50" s="1466"/>
      <c r="EKS50" s="1466"/>
      <c r="EKT50" s="1467"/>
      <c r="EKU50" s="1468"/>
      <c r="EKV50" s="1466"/>
      <c r="EKW50" s="1466"/>
      <c r="EKX50" s="1466"/>
      <c r="EKY50" s="1469"/>
      <c r="EKZ50" s="1465"/>
      <c r="ELA50" s="1466"/>
      <c r="ELB50" s="1466"/>
      <c r="ELC50" s="1466"/>
      <c r="ELD50" s="1467"/>
      <c r="ELE50" s="1794"/>
      <c r="ELF50" s="1465"/>
      <c r="ELG50" s="1466"/>
      <c r="ELH50" s="1466"/>
      <c r="ELI50" s="1466"/>
      <c r="ELJ50" s="1467"/>
      <c r="ELK50" s="1468"/>
      <c r="ELL50" s="1466"/>
      <c r="ELM50" s="1466"/>
      <c r="ELN50" s="1466"/>
      <c r="ELO50" s="1469"/>
      <c r="ELP50" s="1465"/>
      <c r="ELQ50" s="1466"/>
      <c r="ELR50" s="1466"/>
      <c r="ELS50" s="1466"/>
      <c r="ELT50" s="1467"/>
      <c r="ELU50" s="1794"/>
      <c r="ELV50" s="1465"/>
      <c r="ELW50" s="1466"/>
      <c r="ELX50" s="1466"/>
      <c r="ELY50" s="1466"/>
      <c r="ELZ50" s="1467"/>
      <c r="EMA50" s="1468"/>
      <c r="EMB50" s="1466"/>
      <c r="EMC50" s="1466"/>
      <c r="EMD50" s="1466"/>
      <c r="EME50" s="1469"/>
      <c r="EMF50" s="1465"/>
      <c r="EMG50" s="1466"/>
      <c r="EMH50" s="1466"/>
      <c r="EMI50" s="1466"/>
      <c r="EMJ50" s="1467"/>
      <c r="EMK50" s="1794"/>
      <c r="EML50" s="1465"/>
      <c r="EMM50" s="1466"/>
      <c r="EMN50" s="1466"/>
      <c r="EMO50" s="1466"/>
      <c r="EMP50" s="1467"/>
      <c r="EMQ50" s="1468"/>
      <c r="EMR50" s="1466"/>
      <c r="EMS50" s="1466"/>
      <c r="EMT50" s="1466"/>
      <c r="EMU50" s="1469"/>
      <c r="EMV50" s="1465"/>
      <c r="EMW50" s="1466"/>
      <c r="EMX50" s="1466"/>
      <c r="EMY50" s="1466"/>
      <c r="EMZ50" s="1467"/>
      <c r="ENA50" s="1794"/>
      <c r="ENB50" s="1465"/>
      <c r="ENC50" s="1466"/>
      <c r="END50" s="1466"/>
      <c r="ENE50" s="1466"/>
      <c r="ENF50" s="1467"/>
      <c r="ENG50" s="1468"/>
      <c r="ENH50" s="1466"/>
      <c r="ENI50" s="1466"/>
      <c r="ENJ50" s="1466"/>
      <c r="ENK50" s="1469"/>
      <c r="ENL50" s="1465"/>
      <c r="ENM50" s="1466"/>
      <c r="ENN50" s="1466"/>
      <c r="ENO50" s="1466"/>
      <c r="ENP50" s="1467"/>
      <c r="ENQ50" s="1794"/>
      <c r="ENR50" s="1465"/>
      <c r="ENS50" s="1466"/>
      <c r="ENT50" s="1466"/>
      <c r="ENU50" s="1466"/>
      <c r="ENV50" s="1467"/>
      <c r="ENW50" s="1468"/>
      <c r="ENX50" s="1466"/>
      <c r="ENY50" s="1466"/>
      <c r="ENZ50" s="1466"/>
      <c r="EOA50" s="1469"/>
      <c r="EOB50" s="1465"/>
      <c r="EOC50" s="1466"/>
      <c r="EOD50" s="1466"/>
      <c r="EOE50" s="1466"/>
      <c r="EOF50" s="1467"/>
      <c r="EOG50" s="1794"/>
      <c r="EOH50" s="1465"/>
      <c r="EOI50" s="1466"/>
      <c r="EOJ50" s="1466"/>
      <c r="EOK50" s="1466"/>
      <c r="EOL50" s="1467"/>
      <c r="EOM50" s="1468"/>
      <c r="EON50" s="1466"/>
      <c r="EOO50" s="1466"/>
      <c r="EOP50" s="1466"/>
      <c r="EOQ50" s="1469"/>
      <c r="EOR50" s="1465"/>
      <c r="EOS50" s="1466"/>
      <c r="EOT50" s="1466"/>
      <c r="EOU50" s="1466"/>
      <c r="EOV50" s="1467"/>
      <c r="EOW50" s="1794"/>
      <c r="EOX50" s="1465"/>
      <c r="EOY50" s="1466"/>
      <c r="EOZ50" s="1466"/>
      <c r="EPA50" s="1466"/>
      <c r="EPB50" s="1467"/>
      <c r="EPC50" s="1468"/>
      <c r="EPD50" s="1466"/>
      <c r="EPE50" s="1466"/>
      <c r="EPF50" s="1466"/>
      <c r="EPG50" s="1469"/>
      <c r="EPH50" s="1465"/>
      <c r="EPI50" s="1466"/>
      <c r="EPJ50" s="1466"/>
      <c r="EPK50" s="1466"/>
      <c r="EPL50" s="1467"/>
      <c r="EPM50" s="1794"/>
      <c r="EPN50" s="1465"/>
      <c r="EPO50" s="1466"/>
      <c r="EPP50" s="1466"/>
      <c r="EPQ50" s="1466"/>
      <c r="EPR50" s="1467"/>
      <c r="EPS50" s="1468"/>
      <c r="EPT50" s="1466"/>
      <c r="EPU50" s="1466"/>
      <c r="EPV50" s="1466"/>
      <c r="EPW50" s="1469"/>
      <c r="EPX50" s="1465"/>
      <c r="EPY50" s="1466"/>
      <c r="EPZ50" s="1466"/>
      <c r="EQA50" s="1466"/>
      <c r="EQB50" s="1467"/>
      <c r="EQC50" s="1794"/>
      <c r="EQD50" s="1465"/>
      <c r="EQE50" s="1466"/>
      <c r="EQF50" s="1466"/>
      <c r="EQG50" s="1466"/>
      <c r="EQH50" s="1467"/>
      <c r="EQI50" s="1468"/>
      <c r="EQJ50" s="1466"/>
      <c r="EQK50" s="1466"/>
      <c r="EQL50" s="1466"/>
      <c r="EQM50" s="1469"/>
      <c r="EQN50" s="1465"/>
      <c r="EQO50" s="1466"/>
      <c r="EQP50" s="1466"/>
      <c r="EQQ50" s="1466"/>
      <c r="EQR50" s="1467"/>
      <c r="EQS50" s="1794"/>
      <c r="EQT50" s="1465"/>
      <c r="EQU50" s="1466"/>
      <c r="EQV50" s="1466"/>
      <c r="EQW50" s="1466"/>
      <c r="EQX50" s="1467"/>
      <c r="EQY50" s="1468"/>
      <c r="EQZ50" s="1466"/>
      <c r="ERA50" s="1466"/>
      <c r="ERB50" s="1466"/>
      <c r="ERC50" s="1469"/>
      <c r="ERD50" s="1465"/>
      <c r="ERE50" s="1466"/>
      <c r="ERF50" s="1466"/>
      <c r="ERG50" s="1466"/>
      <c r="ERH50" s="1467"/>
      <c r="ERI50" s="1794"/>
      <c r="ERJ50" s="1465"/>
      <c r="ERK50" s="1466"/>
      <c r="ERL50" s="1466"/>
      <c r="ERM50" s="1466"/>
      <c r="ERN50" s="1467"/>
      <c r="ERO50" s="1468"/>
      <c r="ERP50" s="1466"/>
      <c r="ERQ50" s="1466"/>
      <c r="ERR50" s="1466"/>
      <c r="ERS50" s="1469"/>
      <c r="ERT50" s="1465"/>
      <c r="ERU50" s="1466"/>
      <c r="ERV50" s="1466"/>
      <c r="ERW50" s="1466"/>
      <c r="ERX50" s="1467"/>
      <c r="ERY50" s="1794"/>
      <c r="ERZ50" s="1465"/>
      <c r="ESA50" s="1466"/>
      <c r="ESB50" s="1466"/>
      <c r="ESC50" s="1466"/>
      <c r="ESD50" s="1467"/>
      <c r="ESE50" s="1468"/>
      <c r="ESF50" s="1466"/>
      <c r="ESG50" s="1466"/>
      <c r="ESH50" s="1466"/>
      <c r="ESI50" s="1469"/>
      <c r="ESJ50" s="1465"/>
      <c r="ESK50" s="1466"/>
      <c r="ESL50" s="1466"/>
      <c r="ESM50" s="1466"/>
      <c r="ESN50" s="1467"/>
      <c r="ESO50" s="1794"/>
      <c r="ESP50" s="1465"/>
      <c r="ESQ50" s="1466"/>
      <c r="ESR50" s="1466"/>
      <c r="ESS50" s="1466"/>
      <c r="EST50" s="1467"/>
      <c r="ESU50" s="1468"/>
      <c r="ESV50" s="1466"/>
      <c r="ESW50" s="1466"/>
      <c r="ESX50" s="1466"/>
      <c r="ESY50" s="1469"/>
      <c r="ESZ50" s="1465"/>
      <c r="ETA50" s="1466"/>
      <c r="ETB50" s="1466"/>
      <c r="ETC50" s="1466"/>
      <c r="ETD50" s="1467"/>
      <c r="ETE50" s="1794"/>
      <c r="ETF50" s="1465"/>
      <c r="ETG50" s="1466"/>
      <c r="ETH50" s="1466"/>
      <c r="ETI50" s="1466"/>
      <c r="ETJ50" s="1467"/>
      <c r="ETK50" s="1468"/>
      <c r="ETL50" s="1466"/>
      <c r="ETM50" s="1466"/>
      <c r="ETN50" s="1466"/>
      <c r="ETO50" s="1469"/>
      <c r="ETP50" s="1465"/>
      <c r="ETQ50" s="1466"/>
      <c r="ETR50" s="1466"/>
      <c r="ETS50" s="1466"/>
      <c r="ETT50" s="1467"/>
      <c r="ETU50" s="1794"/>
      <c r="ETV50" s="1465"/>
      <c r="ETW50" s="1466"/>
      <c r="ETX50" s="1466"/>
      <c r="ETY50" s="1466"/>
      <c r="ETZ50" s="1467"/>
      <c r="EUA50" s="1468"/>
      <c r="EUB50" s="1466"/>
      <c r="EUC50" s="1466"/>
      <c r="EUD50" s="1466"/>
      <c r="EUE50" s="1469"/>
      <c r="EUF50" s="1465"/>
      <c r="EUG50" s="1466"/>
      <c r="EUH50" s="1466"/>
      <c r="EUI50" s="1466"/>
      <c r="EUJ50" s="1467"/>
      <c r="EUK50" s="1794"/>
      <c r="EUL50" s="1465"/>
      <c r="EUM50" s="1466"/>
      <c r="EUN50" s="1466"/>
      <c r="EUO50" s="1466"/>
      <c r="EUP50" s="1467"/>
      <c r="EUQ50" s="1468"/>
      <c r="EUR50" s="1466"/>
      <c r="EUS50" s="1466"/>
      <c r="EUT50" s="1466"/>
      <c r="EUU50" s="1469"/>
      <c r="EUV50" s="1465"/>
      <c r="EUW50" s="1466"/>
      <c r="EUX50" s="1466"/>
      <c r="EUY50" s="1466"/>
      <c r="EUZ50" s="1467"/>
      <c r="EVA50" s="1794"/>
      <c r="EVB50" s="1465"/>
      <c r="EVC50" s="1466"/>
      <c r="EVD50" s="1466"/>
      <c r="EVE50" s="1466"/>
      <c r="EVF50" s="1467"/>
      <c r="EVG50" s="1468"/>
      <c r="EVH50" s="1466"/>
      <c r="EVI50" s="1466"/>
      <c r="EVJ50" s="1466"/>
      <c r="EVK50" s="1469"/>
      <c r="EVL50" s="1465"/>
      <c r="EVM50" s="1466"/>
      <c r="EVN50" s="1466"/>
      <c r="EVO50" s="1466"/>
      <c r="EVP50" s="1467"/>
      <c r="EVQ50" s="1794"/>
      <c r="EVR50" s="1465"/>
      <c r="EVS50" s="1466"/>
      <c r="EVT50" s="1466"/>
      <c r="EVU50" s="1466"/>
      <c r="EVV50" s="1467"/>
      <c r="EVW50" s="1468"/>
      <c r="EVX50" s="1466"/>
      <c r="EVY50" s="1466"/>
      <c r="EVZ50" s="1466"/>
      <c r="EWA50" s="1469"/>
      <c r="EWB50" s="1465"/>
      <c r="EWC50" s="1466"/>
      <c r="EWD50" s="1466"/>
      <c r="EWE50" s="1466"/>
      <c r="EWF50" s="1467"/>
      <c r="EWG50" s="1794"/>
      <c r="EWH50" s="1465"/>
      <c r="EWI50" s="1466"/>
      <c r="EWJ50" s="1466"/>
      <c r="EWK50" s="1466"/>
      <c r="EWL50" s="1467"/>
      <c r="EWM50" s="1468"/>
      <c r="EWN50" s="1466"/>
      <c r="EWO50" s="1466"/>
      <c r="EWP50" s="1466"/>
      <c r="EWQ50" s="1469"/>
      <c r="EWR50" s="1465"/>
      <c r="EWS50" s="1466"/>
      <c r="EWT50" s="1466"/>
      <c r="EWU50" s="1466"/>
      <c r="EWV50" s="1467"/>
      <c r="EWW50" s="1794"/>
      <c r="EWX50" s="1465"/>
      <c r="EWY50" s="1466"/>
      <c r="EWZ50" s="1466"/>
      <c r="EXA50" s="1466"/>
      <c r="EXB50" s="1467"/>
      <c r="EXC50" s="1468"/>
      <c r="EXD50" s="1466"/>
      <c r="EXE50" s="1466"/>
      <c r="EXF50" s="1466"/>
      <c r="EXG50" s="1469"/>
      <c r="EXH50" s="1465"/>
      <c r="EXI50" s="1466"/>
      <c r="EXJ50" s="1466"/>
      <c r="EXK50" s="1466"/>
      <c r="EXL50" s="1467"/>
      <c r="EXM50" s="1794"/>
      <c r="EXN50" s="1465"/>
      <c r="EXO50" s="1466"/>
      <c r="EXP50" s="1466"/>
      <c r="EXQ50" s="1466"/>
      <c r="EXR50" s="1467"/>
      <c r="EXS50" s="1468"/>
      <c r="EXT50" s="1466"/>
      <c r="EXU50" s="1466"/>
      <c r="EXV50" s="1466"/>
      <c r="EXW50" s="1469"/>
      <c r="EXX50" s="1465"/>
      <c r="EXY50" s="1466"/>
      <c r="EXZ50" s="1466"/>
      <c r="EYA50" s="1466"/>
      <c r="EYB50" s="1467"/>
      <c r="EYC50" s="1794"/>
      <c r="EYD50" s="1465"/>
      <c r="EYE50" s="1466"/>
      <c r="EYF50" s="1466"/>
      <c r="EYG50" s="1466"/>
      <c r="EYH50" s="1467"/>
      <c r="EYI50" s="1468"/>
      <c r="EYJ50" s="1466"/>
      <c r="EYK50" s="1466"/>
      <c r="EYL50" s="1466"/>
      <c r="EYM50" s="1469"/>
      <c r="EYN50" s="1465"/>
      <c r="EYO50" s="1466"/>
      <c r="EYP50" s="1466"/>
      <c r="EYQ50" s="1466"/>
      <c r="EYR50" s="1467"/>
      <c r="EYS50" s="1794"/>
      <c r="EYT50" s="1465"/>
      <c r="EYU50" s="1466"/>
      <c r="EYV50" s="1466"/>
      <c r="EYW50" s="1466"/>
      <c r="EYX50" s="1467"/>
      <c r="EYY50" s="1468"/>
      <c r="EYZ50" s="1466"/>
      <c r="EZA50" s="1466"/>
      <c r="EZB50" s="1466"/>
      <c r="EZC50" s="1469"/>
      <c r="EZD50" s="1465"/>
      <c r="EZE50" s="1466"/>
      <c r="EZF50" s="1466"/>
      <c r="EZG50" s="1466"/>
      <c r="EZH50" s="1467"/>
      <c r="EZI50" s="1794"/>
      <c r="EZJ50" s="1465"/>
      <c r="EZK50" s="1466"/>
      <c r="EZL50" s="1466"/>
      <c r="EZM50" s="1466"/>
      <c r="EZN50" s="1467"/>
      <c r="EZO50" s="1468"/>
      <c r="EZP50" s="1466"/>
      <c r="EZQ50" s="1466"/>
      <c r="EZR50" s="1466"/>
      <c r="EZS50" s="1469"/>
      <c r="EZT50" s="1465"/>
      <c r="EZU50" s="1466"/>
      <c r="EZV50" s="1466"/>
      <c r="EZW50" s="1466"/>
      <c r="EZX50" s="1467"/>
      <c r="EZY50" s="1794"/>
      <c r="EZZ50" s="1465"/>
      <c r="FAA50" s="1466"/>
      <c r="FAB50" s="1466"/>
      <c r="FAC50" s="1466"/>
      <c r="FAD50" s="1467"/>
      <c r="FAE50" s="1468"/>
      <c r="FAF50" s="1466"/>
      <c r="FAG50" s="1466"/>
      <c r="FAH50" s="1466"/>
      <c r="FAI50" s="1469"/>
      <c r="FAJ50" s="1465"/>
      <c r="FAK50" s="1466"/>
      <c r="FAL50" s="1466"/>
      <c r="FAM50" s="1466"/>
      <c r="FAN50" s="1467"/>
      <c r="FAO50" s="1794"/>
      <c r="FAP50" s="1465"/>
      <c r="FAQ50" s="1466"/>
      <c r="FAR50" s="1466"/>
      <c r="FAS50" s="1466"/>
      <c r="FAT50" s="1467"/>
      <c r="FAU50" s="1468"/>
      <c r="FAV50" s="1466"/>
      <c r="FAW50" s="1466"/>
      <c r="FAX50" s="1466"/>
      <c r="FAY50" s="1469"/>
      <c r="FAZ50" s="1465"/>
      <c r="FBA50" s="1466"/>
      <c r="FBB50" s="1466"/>
      <c r="FBC50" s="1466"/>
      <c r="FBD50" s="1467"/>
      <c r="FBE50" s="1794"/>
      <c r="FBF50" s="1465"/>
      <c r="FBG50" s="1466"/>
      <c r="FBH50" s="1466"/>
      <c r="FBI50" s="1466"/>
      <c r="FBJ50" s="1467"/>
      <c r="FBK50" s="1468"/>
      <c r="FBL50" s="1466"/>
      <c r="FBM50" s="1466"/>
      <c r="FBN50" s="1466"/>
      <c r="FBO50" s="1469"/>
      <c r="FBP50" s="1465"/>
      <c r="FBQ50" s="1466"/>
      <c r="FBR50" s="1466"/>
      <c r="FBS50" s="1466"/>
      <c r="FBT50" s="1467"/>
      <c r="FBU50" s="1794"/>
      <c r="FBV50" s="1465"/>
      <c r="FBW50" s="1466"/>
      <c r="FBX50" s="1466"/>
      <c r="FBY50" s="1466"/>
      <c r="FBZ50" s="1467"/>
      <c r="FCA50" s="1468"/>
      <c r="FCB50" s="1466"/>
      <c r="FCC50" s="1466"/>
      <c r="FCD50" s="1466"/>
      <c r="FCE50" s="1469"/>
      <c r="FCF50" s="1465"/>
      <c r="FCG50" s="1466"/>
      <c r="FCH50" s="1466"/>
      <c r="FCI50" s="1466"/>
      <c r="FCJ50" s="1467"/>
      <c r="FCK50" s="1794"/>
      <c r="FCL50" s="1465"/>
      <c r="FCM50" s="1466"/>
      <c r="FCN50" s="1466"/>
      <c r="FCO50" s="1466"/>
      <c r="FCP50" s="1467"/>
      <c r="FCQ50" s="1468"/>
      <c r="FCR50" s="1466"/>
      <c r="FCS50" s="1466"/>
      <c r="FCT50" s="1466"/>
      <c r="FCU50" s="1469"/>
      <c r="FCV50" s="1465"/>
      <c r="FCW50" s="1466"/>
      <c r="FCX50" s="1466"/>
      <c r="FCY50" s="1466"/>
      <c r="FCZ50" s="1467"/>
      <c r="FDA50" s="1794"/>
      <c r="FDB50" s="1465"/>
      <c r="FDC50" s="1466"/>
      <c r="FDD50" s="1466"/>
      <c r="FDE50" s="1466"/>
      <c r="FDF50" s="1467"/>
      <c r="FDG50" s="1468"/>
      <c r="FDH50" s="1466"/>
      <c r="FDI50" s="1466"/>
      <c r="FDJ50" s="1466"/>
      <c r="FDK50" s="1469"/>
      <c r="FDL50" s="1465"/>
      <c r="FDM50" s="1466"/>
      <c r="FDN50" s="1466"/>
      <c r="FDO50" s="1466"/>
      <c r="FDP50" s="1467"/>
      <c r="FDQ50" s="1794"/>
      <c r="FDR50" s="1465"/>
      <c r="FDS50" s="1466"/>
      <c r="FDT50" s="1466"/>
      <c r="FDU50" s="1466"/>
      <c r="FDV50" s="1467"/>
      <c r="FDW50" s="1468"/>
      <c r="FDX50" s="1466"/>
      <c r="FDY50" s="1466"/>
      <c r="FDZ50" s="1466"/>
      <c r="FEA50" s="1469"/>
      <c r="FEB50" s="1465"/>
      <c r="FEC50" s="1466"/>
      <c r="FED50" s="1466"/>
      <c r="FEE50" s="1466"/>
      <c r="FEF50" s="1467"/>
      <c r="FEG50" s="1794"/>
      <c r="FEH50" s="1465"/>
      <c r="FEI50" s="1466"/>
      <c r="FEJ50" s="1466"/>
      <c r="FEK50" s="1466"/>
      <c r="FEL50" s="1467"/>
      <c r="FEM50" s="1468"/>
      <c r="FEN50" s="1466"/>
      <c r="FEO50" s="1466"/>
      <c r="FEP50" s="1466"/>
      <c r="FEQ50" s="1469"/>
      <c r="FER50" s="1465"/>
      <c r="FES50" s="1466"/>
      <c r="FET50" s="1466"/>
      <c r="FEU50" s="1466"/>
      <c r="FEV50" s="1467"/>
      <c r="FEW50" s="1794"/>
      <c r="FEX50" s="1465"/>
      <c r="FEY50" s="1466"/>
      <c r="FEZ50" s="1466"/>
      <c r="FFA50" s="1466"/>
      <c r="FFB50" s="1467"/>
      <c r="FFC50" s="1468"/>
      <c r="FFD50" s="1466"/>
      <c r="FFE50" s="1466"/>
      <c r="FFF50" s="1466"/>
      <c r="FFG50" s="1469"/>
      <c r="FFH50" s="1465"/>
      <c r="FFI50" s="1466"/>
      <c r="FFJ50" s="1466"/>
      <c r="FFK50" s="1466"/>
      <c r="FFL50" s="1467"/>
      <c r="FFM50" s="1794"/>
      <c r="FFN50" s="1465"/>
      <c r="FFO50" s="1466"/>
      <c r="FFP50" s="1466"/>
      <c r="FFQ50" s="1466"/>
      <c r="FFR50" s="1467"/>
      <c r="FFS50" s="1468"/>
      <c r="FFT50" s="1466"/>
      <c r="FFU50" s="1466"/>
      <c r="FFV50" s="1466"/>
      <c r="FFW50" s="1469"/>
      <c r="FFX50" s="1465"/>
      <c r="FFY50" s="1466"/>
      <c r="FFZ50" s="1466"/>
      <c r="FGA50" s="1466"/>
      <c r="FGB50" s="1467"/>
      <c r="FGC50" s="1794"/>
      <c r="FGD50" s="1465"/>
      <c r="FGE50" s="1466"/>
      <c r="FGF50" s="1466"/>
      <c r="FGG50" s="1466"/>
      <c r="FGH50" s="1467"/>
      <c r="FGI50" s="1468"/>
      <c r="FGJ50" s="1466"/>
      <c r="FGK50" s="1466"/>
      <c r="FGL50" s="1466"/>
      <c r="FGM50" s="1469"/>
      <c r="FGN50" s="1465"/>
      <c r="FGO50" s="1466"/>
      <c r="FGP50" s="1466"/>
      <c r="FGQ50" s="1466"/>
      <c r="FGR50" s="1467"/>
      <c r="FGS50" s="1794"/>
      <c r="FGT50" s="1465"/>
      <c r="FGU50" s="1466"/>
      <c r="FGV50" s="1466"/>
      <c r="FGW50" s="1466"/>
      <c r="FGX50" s="1467"/>
      <c r="FGY50" s="1468"/>
      <c r="FGZ50" s="1466"/>
      <c r="FHA50" s="1466"/>
      <c r="FHB50" s="1466"/>
      <c r="FHC50" s="1469"/>
      <c r="FHD50" s="1465"/>
      <c r="FHE50" s="1466"/>
      <c r="FHF50" s="1466"/>
      <c r="FHG50" s="1466"/>
      <c r="FHH50" s="1467"/>
      <c r="FHI50" s="1794"/>
      <c r="FHJ50" s="1465"/>
      <c r="FHK50" s="1466"/>
      <c r="FHL50" s="1466"/>
      <c r="FHM50" s="1466"/>
      <c r="FHN50" s="1467"/>
      <c r="FHO50" s="1468"/>
      <c r="FHP50" s="1466"/>
      <c r="FHQ50" s="1466"/>
      <c r="FHR50" s="1466"/>
      <c r="FHS50" s="1469"/>
      <c r="FHT50" s="1465"/>
      <c r="FHU50" s="1466"/>
      <c r="FHV50" s="1466"/>
      <c r="FHW50" s="1466"/>
      <c r="FHX50" s="1467"/>
      <c r="FHY50" s="1794"/>
      <c r="FHZ50" s="1465"/>
      <c r="FIA50" s="1466"/>
      <c r="FIB50" s="1466"/>
      <c r="FIC50" s="1466"/>
      <c r="FID50" s="1467"/>
      <c r="FIE50" s="1468"/>
      <c r="FIF50" s="1466"/>
      <c r="FIG50" s="1466"/>
      <c r="FIH50" s="1466"/>
      <c r="FII50" s="1469"/>
      <c r="FIJ50" s="1465"/>
      <c r="FIK50" s="1466"/>
      <c r="FIL50" s="1466"/>
      <c r="FIM50" s="1466"/>
      <c r="FIN50" s="1467"/>
      <c r="FIO50" s="1794"/>
      <c r="FIP50" s="1465"/>
      <c r="FIQ50" s="1466"/>
      <c r="FIR50" s="1466"/>
      <c r="FIS50" s="1466"/>
      <c r="FIT50" s="1467"/>
      <c r="FIU50" s="1468"/>
      <c r="FIV50" s="1466"/>
      <c r="FIW50" s="1466"/>
      <c r="FIX50" s="1466"/>
      <c r="FIY50" s="1469"/>
      <c r="FIZ50" s="1465"/>
      <c r="FJA50" s="1466"/>
      <c r="FJB50" s="1466"/>
      <c r="FJC50" s="1466"/>
      <c r="FJD50" s="1467"/>
      <c r="FJE50" s="1794"/>
      <c r="FJF50" s="1465"/>
      <c r="FJG50" s="1466"/>
      <c r="FJH50" s="1466"/>
      <c r="FJI50" s="1466"/>
      <c r="FJJ50" s="1467"/>
      <c r="FJK50" s="1468"/>
      <c r="FJL50" s="1466"/>
      <c r="FJM50" s="1466"/>
      <c r="FJN50" s="1466"/>
      <c r="FJO50" s="1469"/>
      <c r="FJP50" s="1465"/>
      <c r="FJQ50" s="1466"/>
      <c r="FJR50" s="1466"/>
      <c r="FJS50" s="1466"/>
      <c r="FJT50" s="1467"/>
      <c r="FJU50" s="1794"/>
      <c r="FJV50" s="1465"/>
      <c r="FJW50" s="1466"/>
      <c r="FJX50" s="1466"/>
      <c r="FJY50" s="1466"/>
      <c r="FJZ50" s="1467"/>
      <c r="FKA50" s="1468"/>
      <c r="FKB50" s="1466"/>
      <c r="FKC50" s="1466"/>
      <c r="FKD50" s="1466"/>
      <c r="FKE50" s="1469"/>
      <c r="FKF50" s="1465"/>
      <c r="FKG50" s="1466"/>
      <c r="FKH50" s="1466"/>
      <c r="FKI50" s="1466"/>
      <c r="FKJ50" s="1467"/>
      <c r="FKK50" s="1794"/>
      <c r="FKL50" s="1465"/>
      <c r="FKM50" s="1466"/>
      <c r="FKN50" s="1466"/>
      <c r="FKO50" s="1466"/>
      <c r="FKP50" s="1467"/>
      <c r="FKQ50" s="1468"/>
      <c r="FKR50" s="1466"/>
      <c r="FKS50" s="1466"/>
      <c r="FKT50" s="1466"/>
      <c r="FKU50" s="1469"/>
      <c r="FKV50" s="1465"/>
      <c r="FKW50" s="1466"/>
      <c r="FKX50" s="1466"/>
      <c r="FKY50" s="1466"/>
      <c r="FKZ50" s="1467"/>
      <c r="FLA50" s="1794"/>
      <c r="FLB50" s="1465"/>
      <c r="FLC50" s="1466"/>
      <c r="FLD50" s="1466"/>
      <c r="FLE50" s="1466"/>
      <c r="FLF50" s="1467"/>
      <c r="FLG50" s="1468"/>
      <c r="FLH50" s="1466"/>
      <c r="FLI50" s="1466"/>
      <c r="FLJ50" s="1466"/>
      <c r="FLK50" s="1469"/>
      <c r="FLL50" s="1465"/>
      <c r="FLM50" s="1466"/>
      <c r="FLN50" s="1466"/>
      <c r="FLO50" s="1466"/>
      <c r="FLP50" s="1467"/>
      <c r="FLQ50" s="1794"/>
      <c r="FLR50" s="1465"/>
      <c r="FLS50" s="1466"/>
      <c r="FLT50" s="1466"/>
      <c r="FLU50" s="1466"/>
      <c r="FLV50" s="1467"/>
      <c r="FLW50" s="1468"/>
      <c r="FLX50" s="1466"/>
      <c r="FLY50" s="1466"/>
      <c r="FLZ50" s="1466"/>
      <c r="FMA50" s="1469"/>
      <c r="FMB50" s="1465"/>
      <c r="FMC50" s="1466"/>
      <c r="FMD50" s="1466"/>
      <c r="FME50" s="1466"/>
      <c r="FMF50" s="1467"/>
      <c r="FMG50" s="1794"/>
      <c r="FMH50" s="1465"/>
      <c r="FMI50" s="1466"/>
      <c r="FMJ50" s="1466"/>
      <c r="FMK50" s="1466"/>
      <c r="FML50" s="1467"/>
      <c r="FMM50" s="1468"/>
      <c r="FMN50" s="1466"/>
      <c r="FMO50" s="1466"/>
      <c r="FMP50" s="1466"/>
      <c r="FMQ50" s="1469"/>
      <c r="FMR50" s="1465"/>
      <c r="FMS50" s="1466"/>
      <c r="FMT50" s="1466"/>
      <c r="FMU50" s="1466"/>
      <c r="FMV50" s="1467"/>
      <c r="FMW50" s="1794"/>
      <c r="FMX50" s="1465"/>
      <c r="FMY50" s="1466"/>
      <c r="FMZ50" s="1466"/>
      <c r="FNA50" s="1466"/>
      <c r="FNB50" s="1467"/>
      <c r="FNC50" s="1468"/>
      <c r="FND50" s="1466"/>
      <c r="FNE50" s="1466"/>
      <c r="FNF50" s="1466"/>
      <c r="FNG50" s="1469"/>
      <c r="FNH50" s="1465"/>
      <c r="FNI50" s="1466"/>
      <c r="FNJ50" s="1466"/>
      <c r="FNK50" s="1466"/>
      <c r="FNL50" s="1467"/>
      <c r="FNM50" s="1794"/>
      <c r="FNN50" s="1465"/>
      <c r="FNO50" s="1466"/>
      <c r="FNP50" s="1466"/>
      <c r="FNQ50" s="1466"/>
      <c r="FNR50" s="1467"/>
      <c r="FNS50" s="1468"/>
      <c r="FNT50" s="1466"/>
      <c r="FNU50" s="1466"/>
      <c r="FNV50" s="1466"/>
      <c r="FNW50" s="1469"/>
      <c r="FNX50" s="1465"/>
      <c r="FNY50" s="1466"/>
      <c r="FNZ50" s="1466"/>
      <c r="FOA50" s="1466"/>
      <c r="FOB50" s="1467"/>
      <c r="FOC50" s="1794"/>
      <c r="FOD50" s="1465"/>
      <c r="FOE50" s="1466"/>
      <c r="FOF50" s="1466"/>
      <c r="FOG50" s="1466"/>
      <c r="FOH50" s="1467"/>
      <c r="FOI50" s="1468"/>
      <c r="FOJ50" s="1466"/>
      <c r="FOK50" s="1466"/>
      <c r="FOL50" s="1466"/>
      <c r="FOM50" s="1469"/>
      <c r="FON50" s="1465"/>
      <c r="FOO50" s="1466"/>
      <c r="FOP50" s="1466"/>
      <c r="FOQ50" s="1466"/>
      <c r="FOR50" s="1467"/>
      <c r="FOS50" s="1794"/>
      <c r="FOT50" s="1465"/>
      <c r="FOU50" s="1466"/>
      <c r="FOV50" s="1466"/>
      <c r="FOW50" s="1466"/>
      <c r="FOX50" s="1467"/>
      <c r="FOY50" s="1468"/>
      <c r="FOZ50" s="1466"/>
      <c r="FPA50" s="1466"/>
      <c r="FPB50" s="1466"/>
      <c r="FPC50" s="1469"/>
      <c r="FPD50" s="1465"/>
      <c r="FPE50" s="1466"/>
      <c r="FPF50" s="1466"/>
      <c r="FPG50" s="1466"/>
      <c r="FPH50" s="1467"/>
      <c r="FPI50" s="1794"/>
      <c r="FPJ50" s="1465"/>
      <c r="FPK50" s="1466"/>
      <c r="FPL50" s="1466"/>
      <c r="FPM50" s="1466"/>
      <c r="FPN50" s="1467"/>
      <c r="FPO50" s="1468"/>
      <c r="FPP50" s="1466"/>
      <c r="FPQ50" s="1466"/>
      <c r="FPR50" s="1466"/>
      <c r="FPS50" s="1469"/>
      <c r="FPT50" s="1465"/>
      <c r="FPU50" s="1466"/>
      <c r="FPV50" s="1466"/>
      <c r="FPW50" s="1466"/>
      <c r="FPX50" s="1467"/>
      <c r="FPY50" s="1794"/>
      <c r="FPZ50" s="1465"/>
      <c r="FQA50" s="1466"/>
      <c r="FQB50" s="1466"/>
      <c r="FQC50" s="1466"/>
      <c r="FQD50" s="1467"/>
      <c r="FQE50" s="1468"/>
      <c r="FQF50" s="1466"/>
      <c r="FQG50" s="1466"/>
      <c r="FQH50" s="1466"/>
      <c r="FQI50" s="1469"/>
      <c r="FQJ50" s="1465"/>
      <c r="FQK50" s="1466"/>
      <c r="FQL50" s="1466"/>
      <c r="FQM50" s="1466"/>
      <c r="FQN50" s="1467"/>
      <c r="FQO50" s="1794"/>
      <c r="FQP50" s="1465"/>
      <c r="FQQ50" s="1466"/>
      <c r="FQR50" s="1466"/>
      <c r="FQS50" s="1466"/>
      <c r="FQT50" s="1467"/>
      <c r="FQU50" s="1468"/>
      <c r="FQV50" s="1466"/>
      <c r="FQW50" s="1466"/>
      <c r="FQX50" s="1466"/>
      <c r="FQY50" s="1469"/>
      <c r="FQZ50" s="1465"/>
      <c r="FRA50" s="1466"/>
      <c r="FRB50" s="1466"/>
      <c r="FRC50" s="1466"/>
      <c r="FRD50" s="1467"/>
      <c r="FRE50" s="1794"/>
      <c r="FRF50" s="1465"/>
      <c r="FRG50" s="1466"/>
      <c r="FRH50" s="1466"/>
      <c r="FRI50" s="1466"/>
      <c r="FRJ50" s="1467"/>
      <c r="FRK50" s="1468"/>
      <c r="FRL50" s="1466"/>
      <c r="FRM50" s="1466"/>
      <c r="FRN50" s="1466"/>
      <c r="FRO50" s="1469"/>
      <c r="FRP50" s="1465"/>
      <c r="FRQ50" s="1466"/>
      <c r="FRR50" s="1466"/>
      <c r="FRS50" s="1466"/>
      <c r="FRT50" s="1467"/>
      <c r="FRU50" s="1794"/>
      <c r="FRV50" s="1465"/>
      <c r="FRW50" s="1466"/>
      <c r="FRX50" s="1466"/>
      <c r="FRY50" s="1466"/>
      <c r="FRZ50" s="1467"/>
      <c r="FSA50" s="1468"/>
      <c r="FSB50" s="1466"/>
      <c r="FSC50" s="1466"/>
      <c r="FSD50" s="1466"/>
      <c r="FSE50" s="1469"/>
      <c r="FSF50" s="1465"/>
      <c r="FSG50" s="1466"/>
      <c r="FSH50" s="1466"/>
      <c r="FSI50" s="1466"/>
      <c r="FSJ50" s="1467"/>
      <c r="FSK50" s="1794"/>
      <c r="FSL50" s="1465"/>
      <c r="FSM50" s="1466"/>
      <c r="FSN50" s="1466"/>
      <c r="FSO50" s="1466"/>
      <c r="FSP50" s="1467"/>
      <c r="FSQ50" s="1468"/>
      <c r="FSR50" s="1466"/>
      <c r="FSS50" s="1466"/>
      <c r="FST50" s="1466"/>
      <c r="FSU50" s="1469"/>
      <c r="FSV50" s="1465"/>
      <c r="FSW50" s="1466"/>
      <c r="FSX50" s="1466"/>
      <c r="FSY50" s="1466"/>
      <c r="FSZ50" s="1467"/>
      <c r="FTA50" s="1794"/>
      <c r="FTB50" s="1465"/>
      <c r="FTC50" s="1466"/>
      <c r="FTD50" s="1466"/>
      <c r="FTE50" s="1466"/>
      <c r="FTF50" s="1467"/>
      <c r="FTG50" s="1468"/>
      <c r="FTH50" s="1466"/>
      <c r="FTI50" s="1466"/>
      <c r="FTJ50" s="1466"/>
      <c r="FTK50" s="1469"/>
      <c r="FTL50" s="1465"/>
      <c r="FTM50" s="1466"/>
      <c r="FTN50" s="1466"/>
      <c r="FTO50" s="1466"/>
      <c r="FTP50" s="1467"/>
      <c r="FTQ50" s="1794"/>
      <c r="FTR50" s="1465"/>
      <c r="FTS50" s="1466"/>
      <c r="FTT50" s="1466"/>
      <c r="FTU50" s="1466"/>
      <c r="FTV50" s="1467"/>
      <c r="FTW50" s="1468"/>
      <c r="FTX50" s="1466"/>
      <c r="FTY50" s="1466"/>
      <c r="FTZ50" s="1466"/>
      <c r="FUA50" s="1469"/>
      <c r="FUB50" s="1465"/>
      <c r="FUC50" s="1466"/>
      <c r="FUD50" s="1466"/>
      <c r="FUE50" s="1466"/>
      <c r="FUF50" s="1467"/>
      <c r="FUG50" s="1794"/>
      <c r="FUH50" s="1465"/>
      <c r="FUI50" s="1466"/>
      <c r="FUJ50" s="1466"/>
      <c r="FUK50" s="1466"/>
      <c r="FUL50" s="1467"/>
      <c r="FUM50" s="1468"/>
      <c r="FUN50" s="1466"/>
      <c r="FUO50" s="1466"/>
      <c r="FUP50" s="1466"/>
      <c r="FUQ50" s="1469"/>
      <c r="FUR50" s="1465"/>
      <c r="FUS50" s="1466"/>
      <c r="FUT50" s="1466"/>
      <c r="FUU50" s="1466"/>
      <c r="FUV50" s="1467"/>
      <c r="FUW50" s="1794"/>
      <c r="FUX50" s="1465"/>
      <c r="FUY50" s="1466"/>
      <c r="FUZ50" s="1466"/>
      <c r="FVA50" s="1466"/>
      <c r="FVB50" s="1467"/>
      <c r="FVC50" s="1468"/>
      <c r="FVD50" s="1466"/>
      <c r="FVE50" s="1466"/>
      <c r="FVF50" s="1466"/>
      <c r="FVG50" s="1469"/>
      <c r="FVH50" s="1465"/>
      <c r="FVI50" s="1466"/>
      <c r="FVJ50" s="1466"/>
      <c r="FVK50" s="1466"/>
      <c r="FVL50" s="1467"/>
      <c r="FVM50" s="1794"/>
      <c r="FVN50" s="1465"/>
      <c r="FVO50" s="1466"/>
      <c r="FVP50" s="1466"/>
      <c r="FVQ50" s="1466"/>
      <c r="FVR50" s="1467"/>
      <c r="FVS50" s="1468"/>
      <c r="FVT50" s="1466"/>
      <c r="FVU50" s="1466"/>
      <c r="FVV50" s="1466"/>
      <c r="FVW50" s="1469"/>
      <c r="FVX50" s="1465"/>
      <c r="FVY50" s="1466"/>
      <c r="FVZ50" s="1466"/>
      <c r="FWA50" s="1466"/>
      <c r="FWB50" s="1467"/>
      <c r="FWC50" s="1794"/>
      <c r="FWD50" s="1465"/>
      <c r="FWE50" s="1466"/>
      <c r="FWF50" s="1466"/>
      <c r="FWG50" s="1466"/>
      <c r="FWH50" s="1467"/>
      <c r="FWI50" s="1468"/>
      <c r="FWJ50" s="1466"/>
      <c r="FWK50" s="1466"/>
      <c r="FWL50" s="1466"/>
      <c r="FWM50" s="1469"/>
      <c r="FWN50" s="1465"/>
      <c r="FWO50" s="1466"/>
      <c r="FWP50" s="1466"/>
      <c r="FWQ50" s="1466"/>
      <c r="FWR50" s="1467"/>
      <c r="FWS50" s="1794"/>
      <c r="FWT50" s="1465"/>
      <c r="FWU50" s="1466"/>
      <c r="FWV50" s="1466"/>
      <c r="FWW50" s="1466"/>
      <c r="FWX50" s="1467"/>
      <c r="FWY50" s="1468"/>
      <c r="FWZ50" s="1466"/>
      <c r="FXA50" s="1466"/>
      <c r="FXB50" s="1466"/>
      <c r="FXC50" s="1469"/>
      <c r="FXD50" s="1465"/>
      <c r="FXE50" s="1466"/>
      <c r="FXF50" s="1466"/>
      <c r="FXG50" s="1466"/>
      <c r="FXH50" s="1467"/>
      <c r="FXI50" s="1794"/>
      <c r="FXJ50" s="1465"/>
      <c r="FXK50" s="1466"/>
      <c r="FXL50" s="1466"/>
      <c r="FXM50" s="1466"/>
      <c r="FXN50" s="1467"/>
      <c r="FXO50" s="1468"/>
      <c r="FXP50" s="1466"/>
      <c r="FXQ50" s="1466"/>
      <c r="FXR50" s="1466"/>
      <c r="FXS50" s="1469"/>
      <c r="FXT50" s="1465"/>
      <c r="FXU50" s="1466"/>
      <c r="FXV50" s="1466"/>
      <c r="FXW50" s="1466"/>
      <c r="FXX50" s="1467"/>
      <c r="FXY50" s="1794"/>
      <c r="FXZ50" s="1465"/>
      <c r="FYA50" s="1466"/>
      <c r="FYB50" s="1466"/>
      <c r="FYC50" s="1466"/>
      <c r="FYD50" s="1467"/>
      <c r="FYE50" s="1468"/>
      <c r="FYF50" s="1466"/>
      <c r="FYG50" s="1466"/>
      <c r="FYH50" s="1466"/>
      <c r="FYI50" s="1469"/>
      <c r="FYJ50" s="1465"/>
      <c r="FYK50" s="1466"/>
      <c r="FYL50" s="1466"/>
      <c r="FYM50" s="1466"/>
      <c r="FYN50" s="1467"/>
      <c r="FYO50" s="1794"/>
      <c r="FYP50" s="1465"/>
      <c r="FYQ50" s="1466"/>
      <c r="FYR50" s="1466"/>
      <c r="FYS50" s="1466"/>
      <c r="FYT50" s="1467"/>
      <c r="FYU50" s="1468"/>
      <c r="FYV50" s="1466"/>
      <c r="FYW50" s="1466"/>
      <c r="FYX50" s="1466"/>
      <c r="FYY50" s="1469"/>
      <c r="FYZ50" s="1465"/>
      <c r="FZA50" s="1466"/>
      <c r="FZB50" s="1466"/>
      <c r="FZC50" s="1466"/>
      <c r="FZD50" s="1467"/>
      <c r="FZE50" s="1794"/>
      <c r="FZF50" s="1465"/>
      <c r="FZG50" s="1466"/>
      <c r="FZH50" s="1466"/>
      <c r="FZI50" s="1466"/>
      <c r="FZJ50" s="1467"/>
      <c r="FZK50" s="1468"/>
      <c r="FZL50" s="1466"/>
      <c r="FZM50" s="1466"/>
      <c r="FZN50" s="1466"/>
      <c r="FZO50" s="1469"/>
      <c r="FZP50" s="1465"/>
      <c r="FZQ50" s="1466"/>
      <c r="FZR50" s="1466"/>
      <c r="FZS50" s="1466"/>
      <c r="FZT50" s="1467"/>
      <c r="FZU50" s="1794"/>
      <c r="FZV50" s="1465"/>
      <c r="FZW50" s="1466"/>
      <c r="FZX50" s="1466"/>
      <c r="FZY50" s="1466"/>
      <c r="FZZ50" s="1467"/>
      <c r="GAA50" s="1468"/>
      <c r="GAB50" s="1466"/>
      <c r="GAC50" s="1466"/>
      <c r="GAD50" s="1466"/>
      <c r="GAE50" s="1469"/>
      <c r="GAF50" s="1465"/>
      <c r="GAG50" s="1466"/>
      <c r="GAH50" s="1466"/>
      <c r="GAI50" s="1466"/>
      <c r="GAJ50" s="1467"/>
      <c r="GAK50" s="1794"/>
      <c r="GAL50" s="1465"/>
      <c r="GAM50" s="1466"/>
      <c r="GAN50" s="1466"/>
      <c r="GAO50" s="1466"/>
      <c r="GAP50" s="1467"/>
      <c r="GAQ50" s="1468"/>
      <c r="GAR50" s="1466"/>
      <c r="GAS50" s="1466"/>
      <c r="GAT50" s="1466"/>
      <c r="GAU50" s="1469"/>
      <c r="GAV50" s="1465"/>
      <c r="GAW50" s="1466"/>
      <c r="GAX50" s="1466"/>
      <c r="GAY50" s="1466"/>
      <c r="GAZ50" s="1467"/>
      <c r="GBA50" s="1794"/>
      <c r="GBB50" s="1465"/>
      <c r="GBC50" s="1466"/>
      <c r="GBD50" s="1466"/>
      <c r="GBE50" s="1466"/>
      <c r="GBF50" s="1467"/>
      <c r="GBG50" s="1468"/>
      <c r="GBH50" s="1466"/>
      <c r="GBI50" s="1466"/>
      <c r="GBJ50" s="1466"/>
      <c r="GBK50" s="1469"/>
      <c r="GBL50" s="1465"/>
      <c r="GBM50" s="1466"/>
      <c r="GBN50" s="1466"/>
      <c r="GBO50" s="1466"/>
      <c r="GBP50" s="1467"/>
      <c r="GBQ50" s="1794"/>
      <c r="GBR50" s="1465"/>
      <c r="GBS50" s="1466"/>
      <c r="GBT50" s="1466"/>
      <c r="GBU50" s="1466"/>
      <c r="GBV50" s="1467"/>
      <c r="GBW50" s="1468"/>
      <c r="GBX50" s="1466"/>
      <c r="GBY50" s="1466"/>
      <c r="GBZ50" s="1466"/>
      <c r="GCA50" s="1469"/>
      <c r="GCB50" s="1465"/>
      <c r="GCC50" s="1466"/>
      <c r="GCD50" s="1466"/>
      <c r="GCE50" s="1466"/>
      <c r="GCF50" s="1467"/>
      <c r="GCG50" s="1794"/>
      <c r="GCH50" s="1465"/>
      <c r="GCI50" s="1466"/>
      <c r="GCJ50" s="1466"/>
      <c r="GCK50" s="1466"/>
      <c r="GCL50" s="1467"/>
      <c r="GCM50" s="1468"/>
      <c r="GCN50" s="1466"/>
      <c r="GCO50" s="1466"/>
      <c r="GCP50" s="1466"/>
      <c r="GCQ50" s="1469"/>
      <c r="GCR50" s="1465"/>
      <c r="GCS50" s="1466"/>
      <c r="GCT50" s="1466"/>
      <c r="GCU50" s="1466"/>
      <c r="GCV50" s="1467"/>
      <c r="GCW50" s="1794"/>
      <c r="GCX50" s="1465"/>
      <c r="GCY50" s="1466"/>
      <c r="GCZ50" s="1466"/>
      <c r="GDA50" s="1466"/>
      <c r="GDB50" s="1467"/>
      <c r="GDC50" s="1468"/>
      <c r="GDD50" s="1466"/>
      <c r="GDE50" s="1466"/>
      <c r="GDF50" s="1466"/>
      <c r="GDG50" s="1469"/>
      <c r="GDH50" s="1465"/>
      <c r="GDI50" s="1466"/>
      <c r="GDJ50" s="1466"/>
      <c r="GDK50" s="1466"/>
      <c r="GDL50" s="1467"/>
      <c r="GDM50" s="1794"/>
      <c r="GDN50" s="1465"/>
      <c r="GDO50" s="1466"/>
      <c r="GDP50" s="1466"/>
      <c r="GDQ50" s="1466"/>
      <c r="GDR50" s="1467"/>
      <c r="GDS50" s="1468"/>
      <c r="GDT50" s="1466"/>
      <c r="GDU50" s="1466"/>
      <c r="GDV50" s="1466"/>
      <c r="GDW50" s="1469"/>
      <c r="GDX50" s="1465"/>
      <c r="GDY50" s="1466"/>
      <c r="GDZ50" s="1466"/>
      <c r="GEA50" s="1466"/>
      <c r="GEB50" s="1467"/>
      <c r="GEC50" s="1794"/>
      <c r="GED50" s="1465"/>
      <c r="GEE50" s="1466"/>
      <c r="GEF50" s="1466"/>
      <c r="GEG50" s="1466"/>
      <c r="GEH50" s="1467"/>
      <c r="GEI50" s="1468"/>
      <c r="GEJ50" s="1466"/>
      <c r="GEK50" s="1466"/>
      <c r="GEL50" s="1466"/>
      <c r="GEM50" s="1469"/>
      <c r="GEN50" s="1465"/>
      <c r="GEO50" s="1466"/>
      <c r="GEP50" s="1466"/>
      <c r="GEQ50" s="1466"/>
      <c r="GER50" s="1467"/>
      <c r="GES50" s="1794"/>
      <c r="GET50" s="1465"/>
      <c r="GEU50" s="1466"/>
      <c r="GEV50" s="1466"/>
      <c r="GEW50" s="1466"/>
      <c r="GEX50" s="1467"/>
      <c r="GEY50" s="1468"/>
      <c r="GEZ50" s="1466"/>
      <c r="GFA50" s="1466"/>
      <c r="GFB50" s="1466"/>
      <c r="GFC50" s="1469"/>
      <c r="GFD50" s="1465"/>
      <c r="GFE50" s="1466"/>
      <c r="GFF50" s="1466"/>
      <c r="GFG50" s="1466"/>
      <c r="GFH50" s="1467"/>
      <c r="GFI50" s="1794"/>
      <c r="GFJ50" s="1465"/>
      <c r="GFK50" s="1466"/>
      <c r="GFL50" s="1466"/>
      <c r="GFM50" s="1466"/>
      <c r="GFN50" s="1467"/>
      <c r="GFO50" s="1468"/>
      <c r="GFP50" s="1466"/>
      <c r="GFQ50" s="1466"/>
      <c r="GFR50" s="1466"/>
      <c r="GFS50" s="1469"/>
      <c r="GFT50" s="1465"/>
      <c r="GFU50" s="1466"/>
      <c r="GFV50" s="1466"/>
      <c r="GFW50" s="1466"/>
      <c r="GFX50" s="1467"/>
      <c r="GFY50" s="1794"/>
      <c r="GFZ50" s="1465"/>
      <c r="GGA50" s="1466"/>
      <c r="GGB50" s="1466"/>
      <c r="GGC50" s="1466"/>
      <c r="GGD50" s="1467"/>
      <c r="GGE50" s="1468"/>
      <c r="GGF50" s="1466"/>
      <c r="GGG50" s="1466"/>
      <c r="GGH50" s="1466"/>
      <c r="GGI50" s="1469"/>
      <c r="GGJ50" s="1465"/>
      <c r="GGK50" s="1466"/>
      <c r="GGL50" s="1466"/>
      <c r="GGM50" s="1466"/>
      <c r="GGN50" s="1467"/>
      <c r="GGO50" s="1794"/>
      <c r="GGP50" s="1465"/>
      <c r="GGQ50" s="1466"/>
      <c r="GGR50" s="1466"/>
      <c r="GGS50" s="1466"/>
      <c r="GGT50" s="1467"/>
      <c r="GGU50" s="1468"/>
      <c r="GGV50" s="1466"/>
      <c r="GGW50" s="1466"/>
      <c r="GGX50" s="1466"/>
      <c r="GGY50" s="1469"/>
      <c r="GGZ50" s="1465"/>
      <c r="GHA50" s="1466"/>
      <c r="GHB50" s="1466"/>
      <c r="GHC50" s="1466"/>
      <c r="GHD50" s="1467"/>
      <c r="GHE50" s="1794"/>
      <c r="GHF50" s="1465"/>
      <c r="GHG50" s="1466"/>
      <c r="GHH50" s="1466"/>
      <c r="GHI50" s="1466"/>
      <c r="GHJ50" s="1467"/>
      <c r="GHK50" s="1468"/>
      <c r="GHL50" s="1466"/>
      <c r="GHM50" s="1466"/>
      <c r="GHN50" s="1466"/>
      <c r="GHO50" s="1469"/>
      <c r="GHP50" s="1465"/>
      <c r="GHQ50" s="1466"/>
      <c r="GHR50" s="1466"/>
      <c r="GHS50" s="1466"/>
      <c r="GHT50" s="1467"/>
      <c r="GHU50" s="1794"/>
      <c r="GHV50" s="1465"/>
      <c r="GHW50" s="1466"/>
      <c r="GHX50" s="1466"/>
      <c r="GHY50" s="1466"/>
      <c r="GHZ50" s="1467"/>
      <c r="GIA50" s="1468"/>
      <c r="GIB50" s="1466"/>
      <c r="GIC50" s="1466"/>
      <c r="GID50" s="1466"/>
      <c r="GIE50" s="1469"/>
      <c r="GIF50" s="1465"/>
      <c r="GIG50" s="1466"/>
      <c r="GIH50" s="1466"/>
      <c r="GII50" s="1466"/>
      <c r="GIJ50" s="1467"/>
      <c r="GIK50" s="1794"/>
      <c r="GIL50" s="1465"/>
      <c r="GIM50" s="1466"/>
      <c r="GIN50" s="1466"/>
      <c r="GIO50" s="1466"/>
      <c r="GIP50" s="1467"/>
      <c r="GIQ50" s="1468"/>
      <c r="GIR50" s="1466"/>
      <c r="GIS50" s="1466"/>
      <c r="GIT50" s="1466"/>
      <c r="GIU50" s="1469"/>
      <c r="GIV50" s="1465"/>
      <c r="GIW50" s="1466"/>
      <c r="GIX50" s="1466"/>
      <c r="GIY50" s="1466"/>
      <c r="GIZ50" s="1467"/>
      <c r="GJA50" s="1794"/>
      <c r="GJB50" s="1465"/>
      <c r="GJC50" s="1466"/>
      <c r="GJD50" s="1466"/>
      <c r="GJE50" s="1466"/>
      <c r="GJF50" s="1467"/>
      <c r="GJG50" s="1468"/>
      <c r="GJH50" s="1466"/>
      <c r="GJI50" s="1466"/>
      <c r="GJJ50" s="1466"/>
      <c r="GJK50" s="1469"/>
      <c r="GJL50" s="1465"/>
      <c r="GJM50" s="1466"/>
      <c r="GJN50" s="1466"/>
      <c r="GJO50" s="1466"/>
      <c r="GJP50" s="1467"/>
      <c r="GJQ50" s="1794"/>
      <c r="GJR50" s="1465"/>
      <c r="GJS50" s="1466"/>
      <c r="GJT50" s="1466"/>
      <c r="GJU50" s="1466"/>
      <c r="GJV50" s="1467"/>
      <c r="GJW50" s="1468"/>
      <c r="GJX50" s="1466"/>
      <c r="GJY50" s="1466"/>
      <c r="GJZ50" s="1466"/>
      <c r="GKA50" s="1469"/>
      <c r="GKB50" s="1465"/>
      <c r="GKC50" s="1466"/>
      <c r="GKD50" s="1466"/>
      <c r="GKE50" s="1466"/>
      <c r="GKF50" s="1467"/>
      <c r="GKG50" s="1794"/>
      <c r="GKH50" s="1465"/>
      <c r="GKI50" s="1466"/>
      <c r="GKJ50" s="1466"/>
      <c r="GKK50" s="1466"/>
      <c r="GKL50" s="1467"/>
      <c r="GKM50" s="1468"/>
      <c r="GKN50" s="1466"/>
      <c r="GKO50" s="1466"/>
      <c r="GKP50" s="1466"/>
      <c r="GKQ50" s="1469"/>
      <c r="GKR50" s="1465"/>
      <c r="GKS50" s="1466"/>
      <c r="GKT50" s="1466"/>
      <c r="GKU50" s="1466"/>
      <c r="GKV50" s="1467"/>
      <c r="GKW50" s="1794"/>
      <c r="GKX50" s="1465"/>
      <c r="GKY50" s="1466"/>
      <c r="GKZ50" s="1466"/>
      <c r="GLA50" s="1466"/>
      <c r="GLB50" s="1467"/>
      <c r="GLC50" s="1468"/>
      <c r="GLD50" s="1466"/>
      <c r="GLE50" s="1466"/>
      <c r="GLF50" s="1466"/>
      <c r="GLG50" s="1469"/>
      <c r="GLH50" s="1465"/>
      <c r="GLI50" s="1466"/>
      <c r="GLJ50" s="1466"/>
      <c r="GLK50" s="1466"/>
      <c r="GLL50" s="1467"/>
      <c r="GLM50" s="1794"/>
      <c r="GLN50" s="1465"/>
      <c r="GLO50" s="1466"/>
      <c r="GLP50" s="1466"/>
      <c r="GLQ50" s="1466"/>
      <c r="GLR50" s="1467"/>
      <c r="GLS50" s="1468"/>
      <c r="GLT50" s="1466"/>
      <c r="GLU50" s="1466"/>
      <c r="GLV50" s="1466"/>
      <c r="GLW50" s="1469"/>
      <c r="GLX50" s="1465"/>
      <c r="GLY50" s="1466"/>
      <c r="GLZ50" s="1466"/>
      <c r="GMA50" s="1466"/>
      <c r="GMB50" s="1467"/>
      <c r="GMC50" s="1794"/>
      <c r="GMD50" s="1465"/>
      <c r="GME50" s="1466"/>
      <c r="GMF50" s="1466"/>
      <c r="GMG50" s="1466"/>
      <c r="GMH50" s="1467"/>
      <c r="GMI50" s="1468"/>
      <c r="GMJ50" s="1466"/>
      <c r="GMK50" s="1466"/>
      <c r="GML50" s="1466"/>
      <c r="GMM50" s="1469"/>
      <c r="GMN50" s="1465"/>
      <c r="GMO50" s="1466"/>
      <c r="GMP50" s="1466"/>
      <c r="GMQ50" s="1466"/>
      <c r="GMR50" s="1467"/>
      <c r="GMS50" s="1794"/>
      <c r="GMT50" s="1465"/>
      <c r="GMU50" s="1466"/>
      <c r="GMV50" s="1466"/>
      <c r="GMW50" s="1466"/>
      <c r="GMX50" s="1467"/>
      <c r="GMY50" s="1468"/>
      <c r="GMZ50" s="1466"/>
      <c r="GNA50" s="1466"/>
      <c r="GNB50" s="1466"/>
      <c r="GNC50" s="1469"/>
      <c r="GND50" s="1465"/>
      <c r="GNE50" s="1466"/>
      <c r="GNF50" s="1466"/>
      <c r="GNG50" s="1466"/>
      <c r="GNH50" s="1467"/>
      <c r="GNI50" s="1794"/>
      <c r="GNJ50" s="1465"/>
      <c r="GNK50" s="1466"/>
      <c r="GNL50" s="1466"/>
      <c r="GNM50" s="1466"/>
      <c r="GNN50" s="1467"/>
      <c r="GNO50" s="1468"/>
      <c r="GNP50" s="1466"/>
      <c r="GNQ50" s="1466"/>
      <c r="GNR50" s="1466"/>
      <c r="GNS50" s="1469"/>
      <c r="GNT50" s="1465"/>
      <c r="GNU50" s="1466"/>
      <c r="GNV50" s="1466"/>
      <c r="GNW50" s="1466"/>
      <c r="GNX50" s="1467"/>
      <c r="GNY50" s="1794"/>
      <c r="GNZ50" s="1465"/>
      <c r="GOA50" s="1466"/>
      <c r="GOB50" s="1466"/>
      <c r="GOC50" s="1466"/>
      <c r="GOD50" s="1467"/>
      <c r="GOE50" s="1468"/>
      <c r="GOF50" s="1466"/>
      <c r="GOG50" s="1466"/>
      <c r="GOH50" s="1466"/>
      <c r="GOI50" s="1469"/>
      <c r="GOJ50" s="1465"/>
      <c r="GOK50" s="1466"/>
      <c r="GOL50" s="1466"/>
      <c r="GOM50" s="1466"/>
      <c r="GON50" s="1467"/>
      <c r="GOO50" s="1794"/>
      <c r="GOP50" s="1465"/>
      <c r="GOQ50" s="1466"/>
      <c r="GOR50" s="1466"/>
      <c r="GOS50" s="1466"/>
      <c r="GOT50" s="1467"/>
      <c r="GOU50" s="1468"/>
      <c r="GOV50" s="1466"/>
      <c r="GOW50" s="1466"/>
      <c r="GOX50" s="1466"/>
      <c r="GOY50" s="1469"/>
      <c r="GOZ50" s="1465"/>
      <c r="GPA50" s="1466"/>
      <c r="GPB50" s="1466"/>
      <c r="GPC50" s="1466"/>
      <c r="GPD50" s="1467"/>
      <c r="GPE50" s="1794"/>
      <c r="GPF50" s="1465"/>
      <c r="GPG50" s="1466"/>
      <c r="GPH50" s="1466"/>
      <c r="GPI50" s="1466"/>
      <c r="GPJ50" s="1467"/>
      <c r="GPK50" s="1468"/>
      <c r="GPL50" s="1466"/>
      <c r="GPM50" s="1466"/>
      <c r="GPN50" s="1466"/>
      <c r="GPO50" s="1469"/>
      <c r="GPP50" s="1465"/>
      <c r="GPQ50" s="1466"/>
      <c r="GPR50" s="1466"/>
      <c r="GPS50" s="1466"/>
      <c r="GPT50" s="1467"/>
      <c r="GPU50" s="1794"/>
      <c r="GPV50" s="1465"/>
      <c r="GPW50" s="1466"/>
      <c r="GPX50" s="1466"/>
      <c r="GPY50" s="1466"/>
      <c r="GPZ50" s="1467"/>
      <c r="GQA50" s="1468"/>
      <c r="GQB50" s="1466"/>
      <c r="GQC50" s="1466"/>
      <c r="GQD50" s="1466"/>
      <c r="GQE50" s="1469"/>
      <c r="GQF50" s="1465"/>
      <c r="GQG50" s="1466"/>
      <c r="GQH50" s="1466"/>
      <c r="GQI50" s="1466"/>
      <c r="GQJ50" s="1467"/>
      <c r="GQK50" s="1794"/>
      <c r="GQL50" s="1465"/>
      <c r="GQM50" s="1466"/>
      <c r="GQN50" s="1466"/>
      <c r="GQO50" s="1466"/>
      <c r="GQP50" s="1467"/>
      <c r="GQQ50" s="1468"/>
      <c r="GQR50" s="1466"/>
      <c r="GQS50" s="1466"/>
      <c r="GQT50" s="1466"/>
      <c r="GQU50" s="1469"/>
      <c r="GQV50" s="1465"/>
      <c r="GQW50" s="1466"/>
      <c r="GQX50" s="1466"/>
      <c r="GQY50" s="1466"/>
      <c r="GQZ50" s="1467"/>
      <c r="GRA50" s="1794"/>
      <c r="GRB50" s="1465"/>
      <c r="GRC50" s="1466"/>
      <c r="GRD50" s="1466"/>
      <c r="GRE50" s="1466"/>
      <c r="GRF50" s="1467"/>
      <c r="GRG50" s="1468"/>
      <c r="GRH50" s="1466"/>
      <c r="GRI50" s="1466"/>
      <c r="GRJ50" s="1466"/>
      <c r="GRK50" s="1469"/>
      <c r="GRL50" s="1465"/>
      <c r="GRM50" s="1466"/>
      <c r="GRN50" s="1466"/>
      <c r="GRO50" s="1466"/>
      <c r="GRP50" s="1467"/>
      <c r="GRQ50" s="1794"/>
      <c r="GRR50" s="1465"/>
      <c r="GRS50" s="1466"/>
      <c r="GRT50" s="1466"/>
      <c r="GRU50" s="1466"/>
      <c r="GRV50" s="1467"/>
      <c r="GRW50" s="1468"/>
      <c r="GRX50" s="1466"/>
      <c r="GRY50" s="1466"/>
      <c r="GRZ50" s="1466"/>
      <c r="GSA50" s="1469"/>
      <c r="GSB50" s="1465"/>
      <c r="GSC50" s="1466"/>
      <c r="GSD50" s="1466"/>
      <c r="GSE50" s="1466"/>
      <c r="GSF50" s="1467"/>
      <c r="GSG50" s="1794"/>
      <c r="GSH50" s="1465"/>
      <c r="GSI50" s="1466"/>
      <c r="GSJ50" s="1466"/>
      <c r="GSK50" s="1466"/>
      <c r="GSL50" s="1467"/>
      <c r="GSM50" s="1468"/>
      <c r="GSN50" s="1466"/>
      <c r="GSO50" s="1466"/>
      <c r="GSP50" s="1466"/>
      <c r="GSQ50" s="1469"/>
      <c r="GSR50" s="1465"/>
      <c r="GSS50" s="1466"/>
      <c r="GST50" s="1466"/>
      <c r="GSU50" s="1466"/>
      <c r="GSV50" s="1467"/>
      <c r="GSW50" s="1794"/>
      <c r="GSX50" s="1465"/>
      <c r="GSY50" s="1466"/>
      <c r="GSZ50" s="1466"/>
      <c r="GTA50" s="1466"/>
      <c r="GTB50" s="1467"/>
      <c r="GTC50" s="1468"/>
      <c r="GTD50" s="1466"/>
      <c r="GTE50" s="1466"/>
      <c r="GTF50" s="1466"/>
      <c r="GTG50" s="1469"/>
      <c r="GTH50" s="1465"/>
      <c r="GTI50" s="1466"/>
      <c r="GTJ50" s="1466"/>
      <c r="GTK50" s="1466"/>
      <c r="GTL50" s="1467"/>
      <c r="GTM50" s="1794"/>
      <c r="GTN50" s="1465"/>
      <c r="GTO50" s="1466"/>
      <c r="GTP50" s="1466"/>
      <c r="GTQ50" s="1466"/>
      <c r="GTR50" s="1467"/>
      <c r="GTS50" s="1468"/>
      <c r="GTT50" s="1466"/>
      <c r="GTU50" s="1466"/>
      <c r="GTV50" s="1466"/>
      <c r="GTW50" s="1469"/>
      <c r="GTX50" s="1465"/>
      <c r="GTY50" s="1466"/>
      <c r="GTZ50" s="1466"/>
      <c r="GUA50" s="1466"/>
      <c r="GUB50" s="1467"/>
      <c r="GUC50" s="1794"/>
      <c r="GUD50" s="1465"/>
      <c r="GUE50" s="1466"/>
      <c r="GUF50" s="1466"/>
      <c r="GUG50" s="1466"/>
      <c r="GUH50" s="1467"/>
      <c r="GUI50" s="1468"/>
      <c r="GUJ50" s="1466"/>
      <c r="GUK50" s="1466"/>
      <c r="GUL50" s="1466"/>
      <c r="GUM50" s="1469"/>
      <c r="GUN50" s="1465"/>
      <c r="GUO50" s="1466"/>
      <c r="GUP50" s="1466"/>
      <c r="GUQ50" s="1466"/>
      <c r="GUR50" s="1467"/>
      <c r="GUS50" s="1794"/>
      <c r="GUT50" s="1465"/>
      <c r="GUU50" s="1466"/>
      <c r="GUV50" s="1466"/>
      <c r="GUW50" s="1466"/>
      <c r="GUX50" s="1467"/>
      <c r="GUY50" s="1468"/>
      <c r="GUZ50" s="1466"/>
      <c r="GVA50" s="1466"/>
      <c r="GVB50" s="1466"/>
      <c r="GVC50" s="1469"/>
      <c r="GVD50" s="1465"/>
      <c r="GVE50" s="1466"/>
      <c r="GVF50" s="1466"/>
      <c r="GVG50" s="1466"/>
      <c r="GVH50" s="1467"/>
      <c r="GVI50" s="1794"/>
      <c r="GVJ50" s="1465"/>
      <c r="GVK50" s="1466"/>
      <c r="GVL50" s="1466"/>
      <c r="GVM50" s="1466"/>
      <c r="GVN50" s="1467"/>
      <c r="GVO50" s="1468"/>
      <c r="GVP50" s="1466"/>
      <c r="GVQ50" s="1466"/>
      <c r="GVR50" s="1466"/>
      <c r="GVS50" s="1469"/>
      <c r="GVT50" s="1465"/>
      <c r="GVU50" s="1466"/>
      <c r="GVV50" s="1466"/>
      <c r="GVW50" s="1466"/>
      <c r="GVX50" s="1467"/>
      <c r="GVY50" s="1794"/>
      <c r="GVZ50" s="1465"/>
      <c r="GWA50" s="1466"/>
      <c r="GWB50" s="1466"/>
      <c r="GWC50" s="1466"/>
      <c r="GWD50" s="1467"/>
      <c r="GWE50" s="1468"/>
      <c r="GWF50" s="1466"/>
      <c r="GWG50" s="1466"/>
      <c r="GWH50" s="1466"/>
      <c r="GWI50" s="1469"/>
      <c r="GWJ50" s="1465"/>
      <c r="GWK50" s="1466"/>
      <c r="GWL50" s="1466"/>
      <c r="GWM50" s="1466"/>
      <c r="GWN50" s="1467"/>
      <c r="GWO50" s="1794"/>
      <c r="GWP50" s="1465"/>
      <c r="GWQ50" s="1466"/>
      <c r="GWR50" s="1466"/>
      <c r="GWS50" s="1466"/>
      <c r="GWT50" s="1467"/>
      <c r="GWU50" s="1468"/>
      <c r="GWV50" s="1466"/>
      <c r="GWW50" s="1466"/>
      <c r="GWX50" s="1466"/>
      <c r="GWY50" s="1469"/>
      <c r="GWZ50" s="1465"/>
      <c r="GXA50" s="1466"/>
      <c r="GXB50" s="1466"/>
      <c r="GXC50" s="1466"/>
      <c r="GXD50" s="1467"/>
      <c r="GXE50" s="1794"/>
      <c r="GXF50" s="1465"/>
      <c r="GXG50" s="1466"/>
      <c r="GXH50" s="1466"/>
      <c r="GXI50" s="1466"/>
      <c r="GXJ50" s="1467"/>
      <c r="GXK50" s="1468"/>
      <c r="GXL50" s="1466"/>
      <c r="GXM50" s="1466"/>
      <c r="GXN50" s="1466"/>
      <c r="GXO50" s="1469"/>
      <c r="GXP50" s="1465"/>
      <c r="GXQ50" s="1466"/>
      <c r="GXR50" s="1466"/>
      <c r="GXS50" s="1466"/>
      <c r="GXT50" s="1467"/>
      <c r="GXU50" s="1794"/>
      <c r="GXV50" s="1465"/>
      <c r="GXW50" s="1466"/>
      <c r="GXX50" s="1466"/>
      <c r="GXY50" s="1466"/>
      <c r="GXZ50" s="1467"/>
      <c r="GYA50" s="1468"/>
      <c r="GYB50" s="1466"/>
      <c r="GYC50" s="1466"/>
      <c r="GYD50" s="1466"/>
      <c r="GYE50" s="1469"/>
      <c r="GYF50" s="1465"/>
      <c r="GYG50" s="1466"/>
      <c r="GYH50" s="1466"/>
      <c r="GYI50" s="1466"/>
      <c r="GYJ50" s="1467"/>
      <c r="GYK50" s="1794"/>
      <c r="GYL50" s="1465"/>
      <c r="GYM50" s="1466"/>
      <c r="GYN50" s="1466"/>
      <c r="GYO50" s="1466"/>
      <c r="GYP50" s="1467"/>
      <c r="GYQ50" s="1468"/>
      <c r="GYR50" s="1466"/>
      <c r="GYS50" s="1466"/>
      <c r="GYT50" s="1466"/>
      <c r="GYU50" s="1469"/>
      <c r="GYV50" s="1465"/>
      <c r="GYW50" s="1466"/>
      <c r="GYX50" s="1466"/>
      <c r="GYY50" s="1466"/>
      <c r="GYZ50" s="1467"/>
      <c r="GZA50" s="1794"/>
      <c r="GZB50" s="1465"/>
      <c r="GZC50" s="1466"/>
      <c r="GZD50" s="1466"/>
      <c r="GZE50" s="1466"/>
      <c r="GZF50" s="1467"/>
      <c r="GZG50" s="1468"/>
      <c r="GZH50" s="1466"/>
      <c r="GZI50" s="1466"/>
      <c r="GZJ50" s="1466"/>
      <c r="GZK50" s="1469"/>
      <c r="GZL50" s="1465"/>
      <c r="GZM50" s="1466"/>
      <c r="GZN50" s="1466"/>
      <c r="GZO50" s="1466"/>
      <c r="GZP50" s="1467"/>
      <c r="GZQ50" s="1794"/>
      <c r="GZR50" s="1465"/>
      <c r="GZS50" s="1466"/>
      <c r="GZT50" s="1466"/>
      <c r="GZU50" s="1466"/>
      <c r="GZV50" s="1467"/>
      <c r="GZW50" s="1468"/>
      <c r="GZX50" s="1466"/>
      <c r="GZY50" s="1466"/>
      <c r="GZZ50" s="1466"/>
      <c r="HAA50" s="1469"/>
      <c r="HAB50" s="1465"/>
      <c r="HAC50" s="1466"/>
      <c r="HAD50" s="1466"/>
      <c r="HAE50" s="1466"/>
      <c r="HAF50" s="1467"/>
      <c r="HAG50" s="1794"/>
      <c r="HAH50" s="1465"/>
      <c r="HAI50" s="1466"/>
      <c r="HAJ50" s="1466"/>
      <c r="HAK50" s="1466"/>
      <c r="HAL50" s="1467"/>
      <c r="HAM50" s="1468"/>
      <c r="HAN50" s="1466"/>
      <c r="HAO50" s="1466"/>
      <c r="HAP50" s="1466"/>
      <c r="HAQ50" s="1469"/>
      <c r="HAR50" s="1465"/>
      <c r="HAS50" s="1466"/>
      <c r="HAT50" s="1466"/>
      <c r="HAU50" s="1466"/>
      <c r="HAV50" s="1467"/>
      <c r="HAW50" s="1794"/>
      <c r="HAX50" s="1465"/>
      <c r="HAY50" s="1466"/>
      <c r="HAZ50" s="1466"/>
      <c r="HBA50" s="1466"/>
      <c r="HBB50" s="1467"/>
      <c r="HBC50" s="1468"/>
      <c r="HBD50" s="1466"/>
      <c r="HBE50" s="1466"/>
      <c r="HBF50" s="1466"/>
      <c r="HBG50" s="1469"/>
      <c r="HBH50" s="1465"/>
      <c r="HBI50" s="1466"/>
      <c r="HBJ50" s="1466"/>
      <c r="HBK50" s="1466"/>
      <c r="HBL50" s="1467"/>
      <c r="HBM50" s="1794"/>
      <c r="HBN50" s="1465"/>
      <c r="HBO50" s="1466"/>
      <c r="HBP50" s="1466"/>
      <c r="HBQ50" s="1466"/>
      <c r="HBR50" s="1467"/>
      <c r="HBS50" s="1468"/>
      <c r="HBT50" s="1466"/>
      <c r="HBU50" s="1466"/>
      <c r="HBV50" s="1466"/>
      <c r="HBW50" s="1469"/>
      <c r="HBX50" s="1465"/>
      <c r="HBY50" s="1466"/>
      <c r="HBZ50" s="1466"/>
      <c r="HCA50" s="1466"/>
      <c r="HCB50" s="1467"/>
      <c r="HCC50" s="1794"/>
      <c r="HCD50" s="1465"/>
      <c r="HCE50" s="1466"/>
      <c r="HCF50" s="1466"/>
      <c r="HCG50" s="1466"/>
      <c r="HCH50" s="1467"/>
      <c r="HCI50" s="1468"/>
      <c r="HCJ50" s="1466"/>
      <c r="HCK50" s="1466"/>
      <c r="HCL50" s="1466"/>
      <c r="HCM50" s="1469"/>
      <c r="HCN50" s="1465"/>
      <c r="HCO50" s="1466"/>
      <c r="HCP50" s="1466"/>
      <c r="HCQ50" s="1466"/>
      <c r="HCR50" s="1467"/>
      <c r="HCS50" s="1794"/>
      <c r="HCT50" s="1465"/>
      <c r="HCU50" s="1466"/>
      <c r="HCV50" s="1466"/>
      <c r="HCW50" s="1466"/>
      <c r="HCX50" s="1467"/>
      <c r="HCY50" s="1468"/>
      <c r="HCZ50" s="1466"/>
      <c r="HDA50" s="1466"/>
      <c r="HDB50" s="1466"/>
      <c r="HDC50" s="1469"/>
      <c r="HDD50" s="1465"/>
      <c r="HDE50" s="1466"/>
      <c r="HDF50" s="1466"/>
      <c r="HDG50" s="1466"/>
      <c r="HDH50" s="1467"/>
      <c r="HDI50" s="1794"/>
      <c r="HDJ50" s="1465"/>
      <c r="HDK50" s="1466"/>
      <c r="HDL50" s="1466"/>
      <c r="HDM50" s="1466"/>
      <c r="HDN50" s="1467"/>
      <c r="HDO50" s="1468"/>
      <c r="HDP50" s="1466"/>
      <c r="HDQ50" s="1466"/>
      <c r="HDR50" s="1466"/>
      <c r="HDS50" s="1469"/>
      <c r="HDT50" s="1465"/>
      <c r="HDU50" s="1466"/>
      <c r="HDV50" s="1466"/>
      <c r="HDW50" s="1466"/>
      <c r="HDX50" s="1467"/>
      <c r="HDY50" s="1794"/>
      <c r="HDZ50" s="1465"/>
      <c r="HEA50" s="1466"/>
      <c r="HEB50" s="1466"/>
      <c r="HEC50" s="1466"/>
      <c r="HED50" s="1467"/>
      <c r="HEE50" s="1468"/>
      <c r="HEF50" s="1466"/>
      <c r="HEG50" s="1466"/>
      <c r="HEH50" s="1466"/>
      <c r="HEI50" s="1469"/>
      <c r="HEJ50" s="1465"/>
      <c r="HEK50" s="1466"/>
      <c r="HEL50" s="1466"/>
      <c r="HEM50" s="1466"/>
      <c r="HEN50" s="1467"/>
      <c r="HEO50" s="1794"/>
      <c r="HEP50" s="1465"/>
      <c r="HEQ50" s="1466"/>
      <c r="HER50" s="1466"/>
      <c r="HES50" s="1466"/>
      <c r="HET50" s="1467"/>
      <c r="HEU50" s="1468"/>
      <c r="HEV50" s="1466"/>
      <c r="HEW50" s="1466"/>
      <c r="HEX50" s="1466"/>
      <c r="HEY50" s="1469"/>
      <c r="HEZ50" s="1465"/>
      <c r="HFA50" s="1466"/>
      <c r="HFB50" s="1466"/>
      <c r="HFC50" s="1466"/>
      <c r="HFD50" s="1467"/>
      <c r="HFE50" s="1794"/>
      <c r="HFF50" s="1465"/>
      <c r="HFG50" s="1466"/>
      <c r="HFH50" s="1466"/>
      <c r="HFI50" s="1466"/>
      <c r="HFJ50" s="1467"/>
      <c r="HFK50" s="1468"/>
      <c r="HFL50" s="1466"/>
      <c r="HFM50" s="1466"/>
      <c r="HFN50" s="1466"/>
      <c r="HFO50" s="1469"/>
      <c r="HFP50" s="1465"/>
      <c r="HFQ50" s="1466"/>
      <c r="HFR50" s="1466"/>
      <c r="HFS50" s="1466"/>
      <c r="HFT50" s="1467"/>
      <c r="HFU50" s="1794"/>
      <c r="HFV50" s="1465"/>
      <c r="HFW50" s="1466"/>
      <c r="HFX50" s="1466"/>
      <c r="HFY50" s="1466"/>
      <c r="HFZ50" s="1467"/>
      <c r="HGA50" s="1468"/>
      <c r="HGB50" s="1466"/>
      <c r="HGC50" s="1466"/>
      <c r="HGD50" s="1466"/>
      <c r="HGE50" s="1469"/>
      <c r="HGF50" s="1465"/>
      <c r="HGG50" s="1466"/>
      <c r="HGH50" s="1466"/>
      <c r="HGI50" s="1466"/>
      <c r="HGJ50" s="1467"/>
      <c r="HGK50" s="1794"/>
      <c r="HGL50" s="1465"/>
      <c r="HGM50" s="1466"/>
      <c r="HGN50" s="1466"/>
      <c r="HGO50" s="1466"/>
      <c r="HGP50" s="1467"/>
      <c r="HGQ50" s="1468"/>
      <c r="HGR50" s="1466"/>
      <c r="HGS50" s="1466"/>
      <c r="HGT50" s="1466"/>
      <c r="HGU50" s="1469"/>
      <c r="HGV50" s="1465"/>
      <c r="HGW50" s="1466"/>
      <c r="HGX50" s="1466"/>
      <c r="HGY50" s="1466"/>
      <c r="HGZ50" s="1467"/>
      <c r="HHA50" s="1794"/>
      <c r="HHB50" s="1465"/>
      <c r="HHC50" s="1466"/>
      <c r="HHD50" s="1466"/>
      <c r="HHE50" s="1466"/>
      <c r="HHF50" s="1467"/>
      <c r="HHG50" s="1468"/>
      <c r="HHH50" s="1466"/>
      <c r="HHI50" s="1466"/>
      <c r="HHJ50" s="1466"/>
      <c r="HHK50" s="1469"/>
      <c r="HHL50" s="1465"/>
      <c r="HHM50" s="1466"/>
      <c r="HHN50" s="1466"/>
      <c r="HHO50" s="1466"/>
      <c r="HHP50" s="1467"/>
      <c r="HHQ50" s="1794"/>
      <c r="HHR50" s="1465"/>
      <c r="HHS50" s="1466"/>
      <c r="HHT50" s="1466"/>
      <c r="HHU50" s="1466"/>
      <c r="HHV50" s="1467"/>
      <c r="HHW50" s="1468"/>
      <c r="HHX50" s="1466"/>
      <c r="HHY50" s="1466"/>
      <c r="HHZ50" s="1466"/>
      <c r="HIA50" s="1469"/>
      <c r="HIB50" s="1465"/>
      <c r="HIC50" s="1466"/>
      <c r="HID50" s="1466"/>
      <c r="HIE50" s="1466"/>
      <c r="HIF50" s="1467"/>
      <c r="HIG50" s="1794"/>
      <c r="HIH50" s="1465"/>
      <c r="HII50" s="1466"/>
      <c r="HIJ50" s="1466"/>
      <c r="HIK50" s="1466"/>
      <c r="HIL50" s="1467"/>
      <c r="HIM50" s="1468"/>
      <c r="HIN50" s="1466"/>
      <c r="HIO50" s="1466"/>
      <c r="HIP50" s="1466"/>
      <c r="HIQ50" s="1469"/>
      <c r="HIR50" s="1465"/>
      <c r="HIS50" s="1466"/>
      <c r="HIT50" s="1466"/>
      <c r="HIU50" s="1466"/>
      <c r="HIV50" s="1467"/>
      <c r="HIW50" s="1794"/>
      <c r="HIX50" s="1465"/>
      <c r="HIY50" s="1466"/>
      <c r="HIZ50" s="1466"/>
      <c r="HJA50" s="1466"/>
      <c r="HJB50" s="1467"/>
      <c r="HJC50" s="1468"/>
      <c r="HJD50" s="1466"/>
      <c r="HJE50" s="1466"/>
      <c r="HJF50" s="1466"/>
      <c r="HJG50" s="1469"/>
      <c r="HJH50" s="1465"/>
      <c r="HJI50" s="1466"/>
      <c r="HJJ50" s="1466"/>
      <c r="HJK50" s="1466"/>
      <c r="HJL50" s="1467"/>
      <c r="HJM50" s="1794"/>
      <c r="HJN50" s="1465"/>
      <c r="HJO50" s="1466"/>
      <c r="HJP50" s="1466"/>
      <c r="HJQ50" s="1466"/>
      <c r="HJR50" s="1467"/>
      <c r="HJS50" s="1468"/>
      <c r="HJT50" s="1466"/>
      <c r="HJU50" s="1466"/>
      <c r="HJV50" s="1466"/>
      <c r="HJW50" s="1469"/>
      <c r="HJX50" s="1465"/>
      <c r="HJY50" s="1466"/>
      <c r="HJZ50" s="1466"/>
      <c r="HKA50" s="1466"/>
      <c r="HKB50" s="1467"/>
      <c r="HKC50" s="1794"/>
      <c r="HKD50" s="1465"/>
      <c r="HKE50" s="1466"/>
      <c r="HKF50" s="1466"/>
      <c r="HKG50" s="1466"/>
      <c r="HKH50" s="1467"/>
      <c r="HKI50" s="1468"/>
      <c r="HKJ50" s="1466"/>
      <c r="HKK50" s="1466"/>
      <c r="HKL50" s="1466"/>
      <c r="HKM50" s="1469"/>
      <c r="HKN50" s="1465"/>
      <c r="HKO50" s="1466"/>
      <c r="HKP50" s="1466"/>
      <c r="HKQ50" s="1466"/>
      <c r="HKR50" s="1467"/>
      <c r="HKS50" s="1794"/>
      <c r="HKT50" s="1465"/>
      <c r="HKU50" s="1466"/>
      <c r="HKV50" s="1466"/>
      <c r="HKW50" s="1466"/>
      <c r="HKX50" s="1467"/>
      <c r="HKY50" s="1468"/>
      <c r="HKZ50" s="1466"/>
      <c r="HLA50" s="1466"/>
      <c r="HLB50" s="1466"/>
      <c r="HLC50" s="1469"/>
      <c r="HLD50" s="1465"/>
      <c r="HLE50" s="1466"/>
      <c r="HLF50" s="1466"/>
      <c r="HLG50" s="1466"/>
      <c r="HLH50" s="1467"/>
      <c r="HLI50" s="1794"/>
      <c r="HLJ50" s="1465"/>
      <c r="HLK50" s="1466"/>
      <c r="HLL50" s="1466"/>
      <c r="HLM50" s="1466"/>
      <c r="HLN50" s="1467"/>
      <c r="HLO50" s="1468"/>
      <c r="HLP50" s="1466"/>
      <c r="HLQ50" s="1466"/>
      <c r="HLR50" s="1466"/>
      <c r="HLS50" s="1469"/>
      <c r="HLT50" s="1465"/>
      <c r="HLU50" s="1466"/>
      <c r="HLV50" s="1466"/>
      <c r="HLW50" s="1466"/>
      <c r="HLX50" s="1467"/>
      <c r="HLY50" s="1794"/>
      <c r="HLZ50" s="1465"/>
      <c r="HMA50" s="1466"/>
      <c r="HMB50" s="1466"/>
      <c r="HMC50" s="1466"/>
      <c r="HMD50" s="1467"/>
      <c r="HME50" s="1468"/>
      <c r="HMF50" s="1466"/>
      <c r="HMG50" s="1466"/>
      <c r="HMH50" s="1466"/>
      <c r="HMI50" s="1469"/>
      <c r="HMJ50" s="1465"/>
      <c r="HMK50" s="1466"/>
      <c r="HML50" s="1466"/>
      <c r="HMM50" s="1466"/>
      <c r="HMN50" s="1467"/>
      <c r="HMO50" s="1794"/>
      <c r="HMP50" s="1465"/>
      <c r="HMQ50" s="1466"/>
      <c r="HMR50" s="1466"/>
      <c r="HMS50" s="1466"/>
      <c r="HMT50" s="1467"/>
      <c r="HMU50" s="1468"/>
      <c r="HMV50" s="1466"/>
      <c r="HMW50" s="1466"/>
      <c r="HMX50" s="1466"/>
      <c r="HMY50" s="1469"/>
      <c r="HMZ50" s="1465"/>
      <c r="HNA50" s="1466"/>
      <c r="HNB50" s="1466"/>
      <c r="HNC50" s="1466"/>
      <c r="HND50" s="1467"/>
      <c r="HNE50" s="1794"/>
      <c r="HNF50" s="1465"/>
      <c r="HNG50" s="1466"/>
      <c r="HNH50" s="1466"/>
      <c r="HNI50" s="1466"/>
      <c r="HNJ50" s="1467"/>
      <c r="HNK50" s="1468"/>
      <c r="HNL50" s="1466"/>
      <c r="HNM50" s="1466"/>
      <c r="HNN50" s="1466"/>
      <c r="HNO50" s="1469"/>
      <c r="HNP50" s="1465"/>
      <c r="HNQ50" s="1466"/>
      <c r="HNR50" s="1466"/>
      <c r="HNS50" s="1466"/>
      <c r="HNT50" s="1467"/>
      <c r="HNU50" s="1794"/>
      <c r="HNV50" s="1465"/>
      <c r="HNW50" s="1466"/>
      <c r="HNX50" s="1466"/>
      <c r="HNY50" s="1466"/>
      <c r="HNZ50" s="1467"/>
      <c r="HOA50" s="1468"/>
      <c r="HOB50" s="1466"/>
      <c r="HOC50" s="1466"/>
      <c r="HOD50" s="1466"/>
      <c r="HOE50" s="1469"/>
      <c r="HOF50" s="1465"/>
      <c r="HOG50" s="1466"/>
      <c r="HOH50" s="1466"/>
      <c r="HOI50" s="1466"/>
      <c r="HOJ50" s="1467"/>
      <c r="HOK50" s="1794"/>
      <c r="HOL50" s="1465"/>
      <c r="HOM50" s="1466"/>
      <c r="HON50" s="1466"/>
      <c r="HOO50" s="1466"/>
      <c r="HOP50" s="1467"/>
      <c r="HOQ50" s="1468"/>
      <c r="HOR50" s="1466"/>
      <c r="HOS50" s="1466"/>
      <c r="HOT50" s="1466"/>
      <c r="HOU50" s="1469"/>
      <c r="HOV50" s="1465"/>
      <c r="HOW50" s="1466"/>
      <c r="HOX50" s="1466"/>
      <c r="HOY50" s="1466"/>
      <c r="HOZ50" s="1467"/>
      <c r="HPA50" s="1794"/>
      <c r="HPB50" s="1465"/>
      <c r="HPC50" s="1466"/>
      <c r="HPD50" s="1466"/>
      <c r="HPE50" s="1466"/>
      <c r="HPF50" s="1467"/>
      <c r="HPG50" s="1468"/>
      <c r="HPH50" s="1466"/>
      <c r="HPI50" s="1466"/>
      <c r="HPJ50" s="1466"/>
      <c r="HPK50" s="1469"/>
      <c r="HPL50" s="1465"/>
      <c r="HPM50" s="1466"/>
      <c r="HPN50" s="1466"/>
      <c r="HPO50" s="1466"/>
      <c r="HPP50" s="1467"/>
      <c r="HPQ50" s="1794"/>
      <c r="HPR50" s="1465"/>
      <c r="HPS50" s="1466"/>
      <c r="HPT50" s="1466"/>
      <c r="HPU50" s="1466"/>
      <c r="HPV50" s="1467"/>
      <c r="HPW50" s="1468"/>
      <c r="HPX50" s="1466"/>
      <c r="HPY50" s="1466"/>
      <c r="HPZ50" s="1466"/>
      <c r="HQA50" s="1469"/>
      <c r="HQB50" s="1465"/>
      <c r="HQC50" s="1466"/>
      <c r="HQD50" s="1466"/>
      <c r="HQE50" s="1466"/>
      <c r="HQF50" s="1467"/>
      <c r="HQG50" s="1794"/>
      <c r="HQH50" s="1465"/>
      <c r="HQI50" s="1466"/>
      <c r="HQJ50" s="1466"/>
      <c r="HQK50" s="1466"/>
      <c r="HQL50" s="1467"/>
      <c r="HQM50" s="1468"/>
      <c r="HQN50" s="1466"/>
      <c r="HQO50" s="1466"/>
      <c r="HQP50" s="1466"/>
      <c r="HQQ50" s="1469"/>
      <c r="HQR50" s="1465"/>
      <c r="HQS50" s="1466"/>
      <c r="HQT50" s="1466"/>
      <c r="HQU50" s="1466"/>
      <c r="HQV50" s="1467"/>
      <c r="HQW50" s="1794"/>
      <c r="HQX50" s="1465"/>
      <c r="HQY50" s="1466"/>
      <c r="HQZ50" s="1466"/>
      <c r="HRA50" s="1466"/>
      <c r="HRB50" s="1467"/>
      <c r="HRC50" s="1468"/>
      <c r="HRD50" s="1466"/>
      <c r="HRE50" s="1466"/>
      <c r="HRF50" s="1466"/>
      <c r="HRG50" s="1469"/>
      <c r="HRH50" s="1465"/>
      <c r="HRI50" s="1466"/>
      <c r="HRJ50" s="1466"/>
      <c r="HRK50" s="1466"/>
      <c r="HRL50" s="1467"/>
      <c r="HRM50" s="1794"/>
      <c r="HRN50" s="1465"/>
      <c r="HRO50" s="1466"/>
      <c r="HRP50" s="1466"/>
      <c r="HRQ50" s="1466"/>
      <c r="HRR50" s="1467"/>
      <c r="HRS50" s="1468"/>
      <c r="HRT50" s="1466"/>
      <c r="HRU50" s="1466"/>
      <c r="HRV50" s="1466"/>
      <c r="HRW50" s="1469"/>
      <c r="HRX50" s="1465"/>
      <c r="HRY50" s="1466"/>
      <c r="HRZ50" s="1466"/>
      <c r="HSA50" s="1466"/>
      <c r="HSB50" s="1467"/>
      <c r="HSC50" s="1794"/>
      <c r="HSD50" s="1465"/>
      <c r="HSE50" s="1466"/>
      <c r="HSF50" s="1466"/>
      <c r="HSG50" s="1466"/>
      <c r="HSH50" s="1467"/>
      <c r="HSI50" s="1468"/>
      <c r="HSJ50" s="1466"/>
      <c r="HSK50" s="1466"/>
      <c r="HSL50" s="1466"/>
      <c r="HSM50" s="1469"/>
      <c r="HSN50" s="1465"/>
      <c r="HSO50" s="1466"/>
      <c r="HSP50" s="1466"/>
      <c r="HSQ50" s="1466"/>
      <c r="HSR50" s="1467"/>
      <c r="HSS50" s="1794"/>
      <c r="HST50" s="1465"/>
      <c r="HSU50" s="1466"/>
      <c r="HSV50" s="1466"/>
      <c r="HSW50" s="1466"/>
      <c r="HSX50" s="1467"/>
      <c r="HSY50" s="1468"/>
      <c r="HSZ50" s="1466"/>
      <c r="HTA50" s="1466"/>
      <c r="HTB50" s="1466"/>
      <c r="HTC50" s="1469"/>
      <c r="HTD50" s="1465"/>
      <c r="HTE50" s="1466"/>
      <c r="HTF50" s="1466"/>
      <c r="HTG50" s="1466"/>
      <c r="HTH50" s="1467"/>
      <c r="HTI50" s="1794"/>
      <c r="HTJ50" s="1465"/>
      <c r="HTK50" s="1466"/>
      <c r="HTL50" s="1466"/>
      <c r="HTM50" s="1466"/>
      <c r="HTN50" s="1467"/>
      <c r="HTO50" s="1468"/>
      <c r="HTP50" s="1466"/>
      <c r="HTQ50" s="1466"/>
      <c r="HTR50" s="1466"/>
      <c r="HTS50" s="1469"/>
      <c r="HTT50" s="1465"/>
      <c r="HTU50" s="1466"/>
      <c r="HTV50" s="1466"/>
      <c r="HTW50" s="1466"/>
      <c r="HTX50" s="1467"/>
      <c r="HTY50" s="1794"/>
      <c r="HTZ50" s="1465"/>
      <c r="HUA50" s="1466"/>
      <c r="HUB50" s="1466"/>
      <c r="HUC50" s="1466"/>
      <c r="HUD50" s="1467"/>
      <c r="HUE50" s="1468"/>
      <c r="HUF50" s="1466"/>
      <c r="HUG50" s="1466"/>
      <c r="HUH50" s="1466"/>
      <c r="HUI50" s="1469"/>
      <c r="HUJ50" s="1465"/>
      <c r="HUK50" s="1466"/>
      <c r="HUL50" s="1466"/>
      <c r="HUM50" s="1466"/>
      <c r="HUN50" s="1467"/>
      <c r="HUO50" s="1794"/>
      <c r="HUP50" s="1465"/>
      <c r="HUQ50" s="1466"/>
      <c r="HUR50" s="1466"/>
      <c r="HUS50" s="1466"/>
      <c r="HUT50" s="1467"/>
      <c r="HUU50" s="1468"/>
      <c r="HUV50" s="1466"/>
      <c r="HUW50" s="1466"/>
      <c r="HUX50" s="1466"/>
      <c r="HUY50" s="1469"/>
      <c r="HUZ50" s="1465"/>
      <c r="HVA50" s="1466"/>
      <c r="HVB50" s="1466"/>
      <c r="HVC50" s="1466"/>
      <c r="HVD50" s="1467"/>
      <c r="HVE50" s="1794"/>
      <c r="HVF50" s="1465"/>
      <c r="HVG50" s="1466"/>
      <c r="HVH50" s="1466"/>
      <c r="HVI50" s="1466"/>
      <c r="HVJ50" s="1467"/>
      <c r="HVK50" s="1468"/>
      <c r="HVL50" s="1466"/>
      <c r="HVM50" s="1466"/>
      <c r="HVN50" s="1466"/>
      <c r="HVO50" s="1469"/>
      <c r="HVP50" s="1465"/>
      <c r="HVQ50" s="1466"/>
      <c r="HVR50" s="1466"/>
      <c r="HVS50" s="1466"/>
      <c r="HVT50" s="1467"/>
      <c r="HVU50" s="1794"/>
      <c r="HVV50" s="1465"/>
      <c r="HVW50" s="1466"/>
      <c r="HVX50" s="1466"/>
      <c r="HVY50" s="1466"/>
      <c r="HVZ50" s="1467"/>
      <c r="HWA50" s="1468"/>
      <c r="HWB50" s="1466"/>
      <c r="HWC50" s="1466"/>
      <c r="HWD50" s="1466"/>
      <c r="HWE50" s="1469"/>
      <c r="HWF50" s="1465"/>
      <c r="HWG50" s="1466"/>
      <c r="HWH50" s="1466"/>
      <c r="HWI50" s="1466"/>
      <c r="HWJ50" s="1467"/>
      <c r="HWK50" s="1794"/>
      <c r="HWL50" s="1465"/>
      <c r="HWM50" s="1466"/>
      <c r="HWN50" s="1466"/>
      <c r="HWO50" s="1466"/>
      <c r="HWP50" s="1467"/>
      <c r="HWQ50" s="1468"/>
      <c r="HWR50" s="1466"/>
      <c r="HWS50" s="1466"/>
      <c r="HWT50" s="1466"/>
      <c r="HWU50" s="1469"/>
      <c r="HWV50" s="1465"/>
      <c r="HWW50" s="1466"/>
      <c r="HWX50" s="1466"/>
      <c r="HWY50" s="1466"/>
      <c r="HWZ50" s="1467"/>
      <c r="HXA50" s="1794"/>
      <c r="HXB50" s="1465"/>
      <c r="HXC50" s="1466"/>
      <c r="HXD50" s="1466"/>
      <c r="HXE50" s="1466"/>
      <c r="HXF50" s="1467"/>
      <c r="HXG50" s="1468"/>
      <c r="HXH50" s="1466"/>
      <c r="HXI50" s="1466"/>
      <c r="HXJ50" s="1466"/>
      <c r="HXK50" s="1469"/>
      <c r="HXL50" s="1465"/>
      <c r="HXM50" s="1466"/>
      <c r="HXN50" s="1466"/>
      <c r="HXO50" s="1466"/>
      <c r="HXP50" s="1467"/>
      <c r="HXQ50" s="1794"/>
      <c r="HXR50" s="1465"/>
      <c r="HXS50" s="1466"/>
      <c r="HXT50" s="1466"/>
      <c r="HXU50" s="1466"/>
      <c r="HXV50" s="1467"/>
      <c r="HXW50" s="1468"/>
      <c r="HXX50" s="1466"/>
      <c r="HXY50" s="1466"/>
      <c r="HXZ50" s="1466"/>
      <c r="HYA50" s="1469"/>
      <c r="HYB50" s="1465"/>
      <c r="HYC50" s="1466"/>
      <c r="HYD50" s="1466"/>
      <c r="HYE50" s="1466"/>
      <c r="HYF50" s="1467"/>
      <c r="HYG50" s="1794"/>
      <c r="HYH50" s="1465"/>
      <c r="HYI50" s="1466"/>
      <c r="HYJ50" s="1466"/>
      <c r="HYK50" s="1466"/>
      <c r="HYL50" s="1467"/>
      <c r="HYM50" s="1468"/>
      <c r="HYN50" s="1466"/>
      <c r="HYO50" s="1466"/>
      <c r="HYP50" s="1466"/>
      <c r="HYQ50" s="1469"/>
      <c r="HYR50" s="1465"/>
      <c r="HYS50" s="1466"/>
      <c r="HYT50" s="1466"/>
      <c r="HYU50" s="1466"/>
      <c r="HYV50" s="1467"/>
      <c r="HYW50" s="1794"/>
      <c r="HYX50" s="1465"/>
      <c r="HYY50" s="1466"/>
      <c r="HYZ50" s="1466"/>
      <c r="HZA50" s="1466"/>
      <c r="HZB50" s="1467"/>
      <c r="HZC50" s="1468"/>
      <c r="HZD50" s="1466"/>
      <c r="HZE50" s="1466"/>
      <c r="HZF50" s="1466"/>
      <c r="HZG50" s="1469"/>
      <c r="HZH50" s="1465"/>
      <c r="HZI50" s="1466"/>
      <c r="HZJ50" s="1466"/>
      <c r="HZK50" s="1466"/>
      <c r="HZL50" s="1467"/>
      <c r="HZM50" s="1794"/>
      <c r="HZN50" s="1465"/>
      <c r="HZO50" s="1466"/>
      <c r="HZP50" s="1466"/>
      <c r="HZQ50" s="1466"/>
      <c r="HZR50" s="1467"/>
      <c r="HZS50" s="1468"/>
      <c r="HZT50" s="1466"/>
      <c r="HZU50" s="1466"/>
      <c r="HZV50" s="1466"/>
      <c r="HZW50" s="1469"/>
      <c r="HZX50" s="1465"/>
      <c r="HZY50" s="1466"/>
      <c r="HZZ50" s="1466"/>
      <c r="IAA50" s="1466"/>
      <c r="IAB50" s="1467"/>
      <c r="IAC50" s="1794"/>
      <c r="IAD50" s="1465"/>
      <c r="IAE50" s="1466"/>
      <c r="IAF50" s="1466"/>
      <c r="IAG50" s="1466"/>
      <c r="IAH50" s="1467"/>
      <c r="IAI50" s="1468"/>
      <c r="IAJ50" s="1466"/>
      <c r="IAK50" s="1466"/>
      <c r="IAL50" s="1466"/>
      <c r="IAM50" s="1469"/>
      <c r="IAN50" s="1465"/>
      <c r="IAO50" s="1466"/>
      <c r="IAP50" s="1466"/>
      <c r="IAQ50" s="1466"/>
      <c r="IAR50" s="1467"/>
      <c r="IAS50" s="1794"/>
      <c r="IAT50" s="1465"/>
      <c r="IAU50" s="1466"/>
      <c r="IAV50" s="1466"/>
      <c r="IAW50" s="1466"/>
      <c r="IAX50" s="1467"/>
      <c r="IAY50" s="1468"/>
      <c r="IAZ50" s="1466"/>
      <c r="IBA50" s="1466"/>
      <c r="IBB50" s="1466"/>
      <c r="IBC50" s="1469"/>
      <c r="IBD50" s="1465"/>
      <c r="IBE50" s="1466"/>
      <c r="IBF50" s="1466"/>
      <c r="IBG50" s="1466"/>
      <c r="IBH50" s="1467"/>
      <c r="IBI50" s="1794"/>
      <c r="IBJ50" s="1465"/>
      <c r="IBK50" s="1466"/>
      <c r="IBL50" s="1466"/>
      <c r="IBM50" s="1466"/>
      <c r="IBN50" s="1467"/>
      <c r="IBO50" s="1468"/>
      <c r="IBP50" s="1466"/>
      <c r="IBQ50" s="1466"/>
      <c r="IBR50" s="1466"/>
      <c r="IBS50" s="1469"/>
      <c r="IBT50" s="1465"/>
      <c r="IBU50" s="1466"/>
      <c r="IBV50" s="1466"/>
      <c r="IBW50" s="1466"/>
      <c r="IBX50" s="1467"/>
      <c r="IBY50" s="1794"/>
      <c r="IBZ50" s="1465"/>
      <c r="ICA50" s="1466"/>
      <c r="ICB50" s="1466"/>
      <c r="ICC50" s="1466"/>
      <c r="ICD50" s="1467"/>
      <c r="ICE50" s="1468"/>
      <c r="ICF50" s="1466"/>
      <c r="ICG50" s="1466"/>
      <c r="ICH50" s="1466"/>
      <c r="ICI50" s="1469"/>
      <c r="ICJ50" s="1465"/>
      <c r="ICK50" s="1466"/>
      <c r="ICL50" s="1466"/>
      <c r="ICM50" s="1466"/>
      <c r="ICN50" s="1467"/>
      <c r="ICO50" s="1794"/>
      <c r="ICP50" s="1465"/>
      <c r="ICQ50" s="1466"/>
      <c r="ICR50" s="1466"/>
      <c r="ICS50" s="1466"/>
      <c r="ICT50" s="1467"/>
      <c r="ICU50" s="1468"/>
      <c r="ICV50" s="1466"/>
      <c r="ICW50" s="1466"/>
      <c r="ICX50" s="1466"/>
      <c r="ICY50" s="1469"/>
      <c r="ICZ50" s="1465"/>
      <c r="IDA50" s="1466"/>
      <c r="IDB50" s="1466"/>
      <c r="IDC50" s="1466"/>
      <c r="IDD50" s="1467"/>
      <c r="IDE50" s="1794"/>
      <c r="IDF50" s="1465"/>
      <c r="IDG50" s="1466"/>
      <c r="IDH50" s="1466"/>
      <c r="IDI50" s="1466"/>
      <c r="IDJ50" s="1467"/>
      <c r="IDK50" s="1468"/>
      <c r="IDL50" s="1466"/>
      <c r="IDM50" s="1466"/>
      <c r="IDN50" s="1466"/>
      <c r="IDO50" s="1469"/>
      <c r="IDP50" s="1465"/>
      <c r="IDQ50" s="1466"/>
      <c r="IDR50" s="1466"/>
      <c r="IDS50" s="1466"/>
      <c r="IDT50" s="1467"/>
      <c r="IDU50" s="1794"/>
      <c r="IDV50" s="1465"/>
      <c r="IDW50" s="1466"/>
      <c r="IDX50" s="1466"/>
      <c r="IDY50" s="1466"/>
      <c r="IDZ50" s="1467"/>
      <c r="IEA50" s="1468"/>
      <c r="IEB50" s="1466"/>
      <c r="IEC50" s="1466"/>
      <c r="IED50" s="1466"/>
      <c r="IEE50" s="1469"/>
      <c r="IEF50" s="1465"/>
      <c r="IEG50" s="1466"/>
      <c r="IEH50" s="1466"/>
      <c r="IEI50" s="1466"/>
      <c r="IEJ50" s="1467"/>
      <c r="IEK50" s="1794"/>
      <c r="IEL50" s="1465"/>
      <c r="IEM50" s="1466"/>
      <c r="IEN50" s="1466"/>
      <c r="IEO50" s="1466"/>
      <c r="IEP50" s="1467"/>
      <c r="IEQ50" s="1468"/>
      <c r="IER50" s="1466"/>
      <c r="IES50" s="1466"/>
      <c r="IET50" s="1466"/>
      <c r="IEU50" s="1469"/>
      <c r="IEV50" s="1465"/>
      <c r="IEW50" s="1466"/>
      <c r="IEX50" s="1466"/>
      <c r="IEY50" s="1466"/>
      <c r="IEZ50" s="1467"/>
      <c r="IFA50" s="1794"/>
      <c r="IFB50" s="1465"/>
      <c r="IFC50" s="1466"/>
      <c r="IFD50" s="1466"/>
      <c r="IFE50" s="1466"/>
      <c r="IFF50" s="1467"/>
      <c r="IFG50" s="1468"/>
      <c r="IFH50" s="1466"/>
      <c r="IFI50" s="1466"/>
      <c r="IFJ50" s="1466"/>
      <c r="IFK50" s="1469"/>
      <c r="IFL50" s="1465"/>
      <c r="IFM50" s="1466"/>
      <c r="IFN50" s="1466"/>
      <c r="IFO50" s="1466"/>
      <c r="IFP50" s="1467"/>
      <c r="IFQ50" s="1794"/>
      <c r="IFR50" s="1465"/>
      <c r="IFS50" s="1466"/>
      <c r="IFT50" s="1466"/>
      <c r="IFU50" s="1466"/>
      <c r="IFV50" s="1467"/>
      <c r="IFW50" s="1468"/>
      <c r="IFX50" s="1466"/>
      <c r="IFY50" s="1466"/>
      <c r="IFZ50" s="1466"/>
      <c r="IGA50" s="1469"/>
      <c r="IGB50" s="1465"/>
      <c r="IGC50" s="1466"/>
      <c r="IGD50" s="1466"/>
      <c r="IGE50" s="1466"/>
      <c r="IGF50" s="1467"/>
      <c r="IGG50" s="1794"/>
      <c r="IGH50" s="1465"/>
      <c r="IGI50" s="1466"/>
      <c r="IGJ50" s="1466"/>
      <c r="IGK50" s="1466"/>
      <c r="IGL50" s="1467"/>
      <c r="IGM50" s="1468"/>
      <c r="IGN50" s="1466"/>
      <c r="IGO50" s="1466"/>
      <c r="IGP50" s="1466"/>
      <c r="IGQ50" s="1469"/>
      <c r="IGR50" s="1465"/>
      <c r="IGS50" s="1466"/>
      <c r="IGT50" s="1466"/>
      <c r="IGU50" s="1466"/>
      <c r="IGV50" s="1467"/>
      <c r="IGW50" s="1794"/>
      <c r="IGX50" s="1465"/>
      <c r="IGY50" s="1466"/>
      <c r="IGZ50" s="1466"/>
      <c r="IHA50" s="1466"/>
      <c r="IHB50" s="1467"/>
      <c r="IHC50" s="1468"/>
      <c r="IHD50" s="1466"/>
      <c r="IHE50" s="1466"/>
      <c r="IHF50" s="1466"/>
      <c r="IHG50" s="1469"/>
      <c r="IHH50" s="1465"/>
      <c r="IHI50" s="1466"/>
      <c r="IHJ50" s="1466"/>
      <c r="IHK50" s="1466"/>
      <c r="IHL50" s="1467"/>
      <c r="IHM50" s="1794"/>
      <c r="IHN50" s="1465"/>
      <c r="IHO50" s="1466"/>
      <c r="IHP50" s="1466"/>
      <c r="IHQ50" s="1466"/>
      <c r="IHR50" s="1467"/>
      <c r="IHS50" s="1468"/>
      <c r="IHT50" s="1466"/>
      <c r="IHU50" s="1466"/>
      <c r="IHV50" s="1466"/>
      <c r="IHW50" s="1469"/>
      <c r="IHX50" s="1465"/>
      <c r="IHY50" s="1466"/>
      <c r="IHZ50" s="1466"/>
      <c r="IIA50" s="1466"/>
      <c r="IIB50" s="1467"/>
      <c r="IIC50" s="1794"/>
      <c r="IID50" s="1465"/>
      <c r="IIE50" s="1466"/>
      <c r="IIF50" s="1466"/>
      <c r="IIG50" s="1466"/>
      <c r="IIH50" s="1467"/>
      <c r="III50" s="1468"/>
      <c r="IIJ50" s="1466"/>
      <c r="IIK50" s="1466"/>
      <c r="IIL50" s="1466"/>
      <c r="IIM50" s="1469"/>
      <c r="IIN50" s="1465"/>
      <c r="IIO50" s="1466"/>
      <c r="IIP50" s="1466"/>
      <c r="IIQ50" s="1466"/>
      <c r="IIR50" s="1467"/>
      <c r="IIS50" s="1794"/>
      <c r="IIT50" s="1465"/>
      <c r="IIU50" s="1466"/>
      <c r="IIV50" s="1466"/>
      <c r="IIW50" s="1466"/>
      <c r="IIX50" s="1467"/>
      <c r="IIY50" s="1468"/>
      <c r="IIZ50" s="1466"/>
      <c r="IJA50" s="1466"/>
      <c r="IJB50" s="1466"/>
      <c r="IJC50" s="1469"/>
      <c r="IJD50" s="1465"/>
      <c r="IJE50" s="1466"/>
      <c r="IJF50" s="1466"/>
      <c r="IJG50" s="1466"/>
      <c r="IJH50" s="1467"/>
      <c r="IJI50" s="1794"/>
      <c r="IJJ50" s="1465"/>
      <c r="IJK50" s="1466"/>
      <c r="IJL50" s="1466"/>
      <c r="IJM50" s="1466"/>
      <c r="IJN50" s="1467"/>
      <c r="IJO50" s="1468"/>
      <c r="IJP50" s="1466"/>
      <c r="IJQ50" s="1466"/>
      <c r="IJR50" s="1466"/>
      <c r="IJS50" s="1469"/>
      <c r="IJT50" s="1465"/>
      <c r="IJU50" s="1466"/>
      <c r="IJV50" s="1466"/>
      <c r="IJW50" s="1466"/>
      <c r="IJX50" s="1467"/>
      <c r="IJY50" s="1794"/>
      <c r="IJZ50" s="1465"/>
      <c r="IKA50" s="1466"/>
      <c r="IKB50" s="1466"/>
      <c r="IKC50" s="1466"/>
      <c r="IKD50" s="1467"/>
      <c r="IKE50" s="1468"/>
      <c r="IKF50" s="1466"/>
      <c r="IKG50" s="1466"/>
      <c r="IKH50" s="1466"/>
      <c r="IKI50" s="1469"/>
      <c r="IKJ50" s="1465"/>
      <c r="IKK50" s="1466"/>
      <c r="IKL50" s="1466"/>
      <c r="IKM50" s="1466"/>
      <c r="IKN50" s="1467"/>
      <c r="IKO50" s="1794"/>
      <c r="IKP50" s="1465"/>
      <c r="IKQ50" s="1466"/>
      <c r="IKR50" s="1466"/>
      <c r="IKS50" s="1466"/>
      <c r="IKT50" s="1467"/>
      <c r="IKU50" s="1468"/>
      <c r="IKV50" s="1466"/>
      <c r="IKW50" s="1466"/>
      <c r="IKX50" s="1466"/>
      <c r="IKY50" s="1469"/>
      <c r="IKZ50" s="1465"/>
      <c r="ILA50" s="1466"/>
      <c r="ILB50" s="1466"/>
      <c r="ILC50" s="1466"/>
      <c r="ILD50" s="1467"/>
      <c r="ILE50" s="1794"/>
      <c r="ILF50" s="1465"/>
      <c r="ILG50" s="1466"/>
      <c r="ILH50" s="1466"/>
      <c r="ILI50" s="1466"/>
      <c r="ILJ50" s="1467"/>
      <c r="ILK50" s="1468"/>
      <c r="ILL50" s="1466"/>
      <c r="ILM50" s="1466"/>
      <c r="ILN50" s="1466"/>
      <c r="ILO50" s="1469"/>
      <c r="ILP50" s="1465"/>
      <c r="ILQ50" s="1466"/>
      <c r="ILR50" s="1466"/>
      <c r="ILS50" s="1466"/>
      <c r="ILT50" s="1467"/>
      <c r="ILU50" s="1794"/>
      <c r="ILV50" s="1465"/>
      <c r="ILW50" s="1466"/>
      <c r="ILX50" s="1466"/>
      <c r="ILY50" s="1466"/>
      <c r="ILZ50" s="1467"/>
      <c r="IMA50" s="1468"/>
      <c r="IMB50" s="1466"/>
      <c r="IMC50" s="1466"/>
      <c r="IMD50" s="1466"/>
      <c r="IME50" s="1469"/>
      <c r="IMF50" s="1465"/>
      <c r="IMG50" s="1466"/>
      <c r="IMH50" s="1466"/>
      <c r="IMI50" s="1466"/>
      <c r="IMJ50" s="1467"/>
      <c r="IMK50" s="1794"/>
      <c r="IML50" s="1465"/>
      <c r="IMM50" s="1466"/>
      <c r="IMN50" s="1466"/>
      <c r="IMO50" s="1466"/>
      <c r="IMP50" s="1467"/>
      <c r="IMQ50" s="1468"/>
      <c r="IMR50" s="1466"/>
      <c r="IMS50" s="1466"/>
      <c r="IMT50" s="1466"/>
      <c r="IMU50" s="1469"/>
      <c r="IMV50" s="1465"/>
      <c r="IMW50" s="1466"/>
      <c r="IMX50" s="1466"/>
      <c r="IMY50" s="1466"/>
      <c r="IMZ50" s="1467"/>
      <c r="INA50" s="1794"/>
      <c r="INB50" s="1465"/>
      <c r="INC50" s="1466"/>
      <c r="IND50" s="1466"/>
      <c r="INE50" s="1466"/>
      <c r="INF50" s="1467"/>
      <c r="ING50" s="1468"/>
      <c r="INH50" s="1466"/>
      <c r="INI50" s="1466"/>
      <c r="INJ50" s="1466"/>
      <c r="INK50" s="1469"/>
      <c r="INL50" s="1465"/>
      <c r="INM50" s="1466"/>
      <c r="INN50" s="1466"/>
      <c r="INO50" s="1466"/>
      <c r="INP50" s="1467"/>
      <c r="INQ50" s="1794"/>
      <c r="INR50" s="1465"/>
      <c r="INS50" s="1466"/>
      <c r="INT50" s="1466"/>
      <c r="INU50" s="1466"/>
      <c r="INV50" s="1467"/>
      <c r="INW50" s="1468"/>
      <c r="INX50" s="1466"/>
      <c r="INY50" s="1466"/>
      <c r="INZ50" s="1466"/>
      <c r="IOA50" s="1469"/>
      <c r="IOB50" s="1465"/>
      <c r="IOC50" s="1466"/>
      <c r="IOD50" s="1466"/>
      <c r="IOE50" s="1466"/>
      <c r="IOF50" s="1467"/>
      <c r="IOG50" s="1794"/>
      <c r="IOH50" s="1465"/>
      <c r="IOI50" s="1466"/>
      <c r="IOJ50" s="1466"/>
      <c r="IOK50" s="1466"/>
      <c r="IOL50" s="1467"/>
      <c r="IOM50" s="1468"/>
      <c r="ION50" s="1466"/>
      <c r="IOO50" s="1466"/>
      <c r="IOP50" s="1466"/>
      <c r="IOQ50" s="1469"/>
      <c r="IOR50" s="1465"/>
      <c r="IOS50" s="1466"/>
      <c r="IOT50" s="1466"/>
      <c r="IOU50" s="1466"/>
      <c r="IOV50" s="1467"/>
      <c r="IOW50" s="1794"/>
      <c r="IOX50" s="1465"/>
      <c r="IOY50" s="1466"/>
      <c r="IOZ50" s="1466"/>
      <c r="IPA50" s="1466"/>
      <c r="IPB50" s="1467"/>
      <c r="IPC50" s="1468"/>
      <c r="IPD50" s="1466"/>
      <c r="IPE50" s="1466"/>
      <c r="IPF50" s="1466"/>
      <c r="IPG50" s="1469"/>
      <c r="IPH50" s="1465"/>
      <c r="IPI50" s="1466"/>
      <c r="IPJ50" s="1466"/>
      <c r="IPK50" s="1466"/>
      <c r="IPL50" s="1467"/>
      <c r="IPM50" s="1794"/>
      <c r="IPN50" s="1465"/>
      <c r="IPO50" s="1466"/>
      <c r="IPP50" s="1466"/>
      <c r="IPQ50" s="1466"/>
      <c r="IPR50" s="1467"/>
      <c r="IPS50" s="1468"/>
      <c r="IPT50" s="1466"/>
      <c r="IPU50" s="1466"/>
      <c r="IPV50" s="1466"/>
      <c r="IPW50" s="1469"/>
      <c r="IPX50" s="1465"/>
      <c r="IPY50" s="1466"/>
      <c r="IPZ50" s="1466"/>
      <c r="IQA50" s="1466"/>
      <c r="IQB50" s="1467"/>
      <c r="IQC50" s="1794"/>
      <c r="IQD50" s="1465"/>
      <c r="IQE50" s="1466"/>
      <c r="IQF50" s="1466"/>
      <c r="IQG50" s="1466"/>
      <c r="IQH50" s="1467"/>
      <c r="IQI50" s="1468"/>
      <c r="IQJ50" s="1466"/>
      <c r="IQK50" s="1466"/>
      <c r="IQL50" s="1466"/>
      <c r="IQM50" s="1469"/>
      <c r="IQN50" s="1465"/>
      <c r="IQO50" s="1466"/>
      <c r="IQP50" s="1466"/>
      <c r="IQQ50" s="1466"/>
      <c r="IQR50" s="1467"/>
      <c r="IQS50" s="1794"/>
      <c r="IQT50" s="1465"/>
      <c r="IQU50" s="1466"/>
      <c r="IQV50" s="1466"/>
      <c r="IQW50" s="1466"/>
      <c r="IQX50" s="1467"/>
      <c r="IQY50" s="1468"/>
      <c r="IQZ50" s="1466"/>
      <c r="IRA50" s="1466"/>
      <c r="IRB50" s="1466"/>
      <c r="IRC50" s="1469"/>
      <c r="IRD50" s="1465"/>
      <c r="IRE50" s="1466"/>
      <c r="IRF50" s="1466"/>
      <c r="IRG50" s="1466"/>
      <c r="IRH50" s="1467"/>
      <c r="IRI50" s="1794"/>
      <c r="IRJ50" s="1465"/>
      <c r="IRK50" s="1466"/>
      <c r="IRL50" s="1466"/>
      <c r="IRM50" s="1466"/>
      <c r="IRN50" s="1467"/>
      <c r="IRO50" s="1468"/>
      <c r="IRP50" s="1466"/>
      <c r="IRQ50" s="1466"/>
      <c r="IRR50" s="1466"/>
      <c r="IRS50" s="1469"/>
      <c r="IRT50" s="1465"/>
      <c r="IRU50" s="1466"/>
      <c r="IRV50" s="1466"/>
      <c r="IRW50" s="1466"/>
      <c r="IRX50" s="1467"/>
      <c r="IRY50" s="1794"/>
      <c r="IRZ50" s="1465"/>
      <c r="ISA50" s="1466"/>
      <c r="ISB50" s="1466"/>
      <c r="ISC50" s="1466"/>
      <c r="ISD50" s="1467"/>
      <c r="ISE50" s="1468"/>
      <c r="ISF50" s="1466"/>
      <c r="ISG50" s="1466"/>
      <c r="ISH50" s="1466"/>
      <c r="ISI50" s="1469"/>
      <c r="ISJ50" s="1465"/>
      <c r="ISK50" s="1466"/>
      <c r="ISL50" s="1466"/>
      <c r="ISM50" s="1466"/>
      <c r="ISN50" s="1467"/>
      <c r="ISO50" s="1794"/>
      <c r="ISP50" s="1465"/>
      <c r="ISQ50" s="1466"/>
      <c r="ISR50" s="1466"/>
      <c r="ISS50" s="1466"/>
      <c r="IST50" s="1467"/>
      <c r="ISU50" s="1468"/>
      <c r="ISV50" s="1466"/>
      <c r="ISW50" s="1466"/>
      <c r="ISX50" s="1466"/>
      <c r="ISY50" s="1469"/>
      <c r="ISZ50" s="1465"/>
      <c r="ITA50" s="1466"/>
      <c r="ITB50" s="1466"/>
      <c r="ITC50" s="1466"/>
      <c r="ITD50" s="1467"/>
      <c r="ITE50" s="1794"/>
      <c r="ITF50" s="1465"/>
      <c r="ITG50" s="1466"/>
      <c r="ITH50" s="1466"/>
      <c r="ITI50" s="1466"/>
      <c r="ITJ50" s="1467"/>
      <c r="ITK50" s="1468"/>
      <c r="ITL50" s="1466"/>
      <c r="ITM50" s="1466"/>
      <c r="ITN50" s="1466"/>
      <c r="ITO50" s="1469"/>
      <c r="ITP50" s="1465"/>
      <c r="ITQ50" s="1466"/>
      <c r="ITR50" s="1466"/>
      <c r="ITS50" s="1466"/>
      <c r="ITT50" s="1467"/>
      <c r="ITU50" s="1794"/>
      <c r="ITV50" s="1465"/>
      <c r="ITW50" s="1466"/>
      <c r="ITX50" s="1466"/>
      <c r="ITY50" s="1466"/>
      <c r="ITZ50" s="1467"/>
      <c r="IUA50" s="1468"/>
      <c r="IUB50" s="1466"/>
      <c r="IUC50" s="1466"/>
      <c r="IUD50" s="1466"/>
      <c r="IUE50" s="1469"/>
      <c r="IUF50" s="1465"/>
      <c r="IUG50" s="1466"/>
      <c r="IUH50" s="1466"/>
      <c r="IUI50" s="1466"/>
      <c r="IUJ50" s="1467"/>
      <c r="IUK50" s="1794"/>
      <c r="IUL50" s="1465"/>
      <c r="IUM50" s="1466"/>
      <c r="IUN50" s="1466"/>
      <c r="IUO50" s="1466"/>
      <c r="IUP50" s="1467"/>
      <c r="IUQ50" s="1468"/>
      <c r="IUR50" s="1466"/>
      <c r="IUS50" s="1466"/>
      <c r="IUT50" s="1466"/>
      <c r="IUU50" s="1469"/>
      <c r="IUV50" s="1465"/>
      <c r="IUW50" s="1466"/>
      <c r="IUX50" s="1466"/>
      <c r="IUY50" s="1466"/>
      <c r="IUZ50" s="1467"/>
      <c r="IVA50" s="1794"/>
      <c r="IVB50" s="1465"/>
      <c r="IVC50" s="1466"/>
      <c r="IVD50" s="1466"/>
      <c r="IVE50" s="1466"/>
      <c r="IVF50" s="1467"/>
      <c r="IVG50" s="1468"/>
      <c r="IVH50" s="1466"/>
      <c r="IVI50" s="1466"/>
      <c r="IVJ50" s="1466"/>
      <c r="IVK50" s="1469"/>
      <c r="IVL50" s="1465"/>
      <c r="IVM50" s="1466"/>
      <c r="IVN50" s="1466"/>
      <c r="IVO50" s="1466"/>
      <c r="IVP50" s="1467"/>
      <c r="IVQ50" s="1794"/>
      <c r="IVR50" s="1465"/>
      <c r="IVS50" s="1466"/>
      <c r="IVT50" s="1466"/>
      <c r="IVU50" s="1466"/>
      <c r="IVV50" s="1467"/>
      <c r="IVW50" s="1468"/>
      <c r="IVX50" s="1466"/>
      <c r="IVY50" s="1466"/>
      <c r="IVZ50" s="1466"/>
      <c r="IWA50" s="1469"/>
      <c r="IWB50" s="1465"/>
      <c r="IWC50" s="1466"/>
      <c r="IWD50" s="1466"/>
      <c r="IWE50" s="1466"/>
      <c r="IWF50" s="1467"/>
      <c r="IWG50" s="1794"/>
      <c r="IWH50" s="1465"/>
      <c r="IWI50" s="1466"/>
      <c r="IWJ50" s="1466"/>
      <c r="IWK50" s="1466"/>
      <c r="IWL50" s="1467"/>
      <c r="IWM50" s="1468"/>
      <c r="IWN50" s="1466"/>
      <c r="IWO50" s="1466"/>
      <c r="IWP50" s="1466"/>
      <c r="IWQ50" s="1469"/>
      <c r="IWR50" s="1465"/>
      <c r="IWS50" s="1466"/>
      <c r="IWT50" s="1466"/>
      <c r="IWU50" s="1466"/>
      <c r="IWV50" s="1467"/>
      <c r="IWW50" s="1794"/>
      <c r="IWX50" s="1465"/>
      <c r="IWY50" s="1466"/>
      <c r="IWZ50" s="1466"/>
      <c r="IXA50" s="1466"/>
      <c r="IXB50" s="1467"/>
      <c r="IXC50" s="1468"/>
      <c r="IXD50" s="1466"/>
      <c r="IXE50" s="1466"/>
      <c r="IXF50" s="1466"/>
      <c r="IXG50" s="1469"/>
      <c r="IXH50" s="1465"/>
      <c r="IXI50" s="1466"/>
      <c r="IXJ50" s="1466"/>
      <c r="IXK50" s="1466"/>
      <c r="IXL50" s="1467"/>
      <c r="IXM50" s="1794"/>
      <c r="IXN50" s="1465"/>
      <c r="IXO50" s="1466"/>
      <c r="IXP50" s="1466"/>
      <c r="IXQ50" s="1466"/>
      <c r="IXR50" s="1467"/>
      <c r="IXS50" s="1468"/>
      <c r="IXT50" s="1466"/>
      <c r="IXU50" s="1466"/>
      <c r="IXV50" s="1466"/>
      <c r="IXW50" s="1469"/>
      <c r="IXX50" s="1465"/>
      <c r="IXY50" s="1466"/>
      <c r="IXZ50" s="1466"/>
      <c r="IYA50" s="1466"/>
      <c r="IYB50" s="1467"/>
      <c r="IYC50" s="1794"/>
      <c r="IYD50" s="1465"/>
      <c r="IYE50" s="1466"/>
      <c r="IYF50" s="1466"/>
      <c r="IYG50" s="1466"/>
      <c r="IYH50" s="1467"/>
      <c r="IYI50" s="1468"/>
      <c r="IYJ50" s="1466"/>
      <c r="IYK50" s="1466"/>
      <c r="IYL50" s="1466"/>
      <c r="IYM50" s="1469"/>
      <c r="IYN50" s="1465"/>
      <c r="IYO50" s="1466"/>
      <c r="IYP50" s="1466"/>
      <c r="IYQ50" s="1466"/>
      <c r="IYR50" s="1467"/>
      <c r="IYS50" s="1794"/>
      <c r="IYT50" s="1465"/>
      <c r="IYU50" s="1466"/>
      <c r="IYV50" s="1466"/>
      <c r="IYW50" s="1466"/>
      <c r="IYX50" s="1467"/>
      <c r="IYY50" s="1468"/>
      <c r="IYZ50" s="1466"/>
      <c r="IZA50" s="1466"/>
      <c r="IZB50" s="1466"/>
      <c r="IZC50" s="1469"/>
      <c r="IZD50" s="1465"/>
      <c r="IZE50" s="1466"/>
      <c r="IZF50" s="1466"/>
      <c r="IZG50" s="1466"/>
      <c r="IZH50" s="1467"/>
      <c r="IZI50" s="1794"/>
      <c r="IZJ50" s="1465"/>
      <c r="IZK50" s="1466"/>
      <c r="IZL50" s="1466"/>
      <c r="IZM50" s="1466"/>
      <c r="IZN50" s="1467"/>
      <c r="IZO50" s="1468"/>
      <c r="IZP50" s="1466"/>
      <c r="IZQ50" s="1466"/>
      <c r="IZR50" s="1466"/>
      <c r="IZS50" s="1469"/>
      <c r="IZT50" s="1465"/>
      <c r="IZU50" s="1466"/>
      <c r="IZV50" s="1466"/>
      <c r="IZW50" s="1466"/>
      <c r="IZX50" s="1467"/>
      <c r="IZY50" s="1794"/>
      <c r="IZZ50" s="1465"/>
      <c r="JAA50" s="1466"/>
      <c r="JAB50" s="1466"/>
      <c r="JAC50" s="1466"/>
      <c r="JAD50" s="1467"/>
      <c r="JAE50" s="1468"/>
      <c r="JAF50" s="1466"/>
      <c r="JAG50" s="1466"/>
      <c r="JAH50" s="1466"/>
      <c r="JAI50" s="1469"/>
      <c r="JAJ50" s="1465"/>
      <c r="JAK50" s="1466"/>
      <c r="JAL50" s="1466"/>
      <c r="JAM50" s="1466"/>
      <c r="JAN50" s="1467"/>
      <c r="JAO50" s="1794"/>
      <c r="JAP50" s="1465"/>
      <c r="JAQ50" s="1466"/>
      <c r="JAR50" s="1466"/>
      <c r="JAS50" s="1466"/>
      <c r="JAT50" s="1467"/>
      <c r="JAU50" s="1468"/>
      <c r="JAV50" s="1466"/>
      <c r="JAW50" s="1466"/>
      <c r="JAX50" s="1466"/>
      <c r="JAY50" s="1469"/>
      <c r="JAZ50" s="1465"/>
      <c r="JBA50" s="1466"/>
      <c r="JBB50" s="1466"/>
      <c r="JBC50" s="1466"/>
      <c r="JBD50" s="1467"/>
      <c r="JBE50" s="1794"/>
      <c r="JBF50" s="1465"/>
      <c r="JBG50" s="1466"/>
      <c r="JBH50" s="1466"/>
      <c r="JBI50" s="1466"/>
      <c r="JBJ50" s="1467"/>
      <c r="JBK50" s="1468"/>
      <c r="JBL50" s="1466"/>
      <c r="JBM50" s="1466"/>
      <c r="JBN50" s="1466"/>
      <c r="JBO50" s="1469"/>
      <c r="JBP50" s="1465"/>
      <c r="JBQ50" s="1466"/>
      <c r="JBR50" s="1466"/>
      <c r="JBS50" s="1466"/>
      <c r="JBT50" s="1467"/>
      <c r="JBU50" s="1794"/>
      <c r="JBV50" s="1465"/>
      <c r="JBW50" s="1466"/>
      <c r="JBX50" s="1466"/>
      <c r="JBY50" s="1466"/>
      <c r="JBZ50" s="1467"/>
      <c r="JCA50" s="1468"/>
      <c r="JCB50" s="1466"/>
      <c r="JCC50" s="1466"/>
      <c r="JCD50" s="1466"/>
      <c r="JCE50" s="1469"/>
      <c r="JCF50" s="1465"/>
      <c r="JCG50" s="1466"/>
      <c r="JCH50" s="1466"/>
      <c r="JCI50" s="1466"/>
      <c r="JCJ50" s="1467"/>
      <c r="JCK50" s="1794"/>
      <c r="JCL50" s="1465"/>
      <c r="JCM50" s="1466"/>
      <c r="JCN50" s="1466"/>
      <c r="JCO50" s="1466"/>
      <c r="JCP50" s="1467"/>
      <c r="JCQ50" s="1468"/>
      <c r="JCR50" s="1466"/>
      <c r="JCS50" s="1466"/>
      <c r="JCT50" s="1466"/>
      <c r="JCU50" s="1469"/>
      <c r="JCV50" s="1465"/>
      <c r="JCW50" s="1466"/>
      <c r="JCX50" s="1466"/>
      <c r="JCY50" s="1466"/>
      <c r="JCZ50" s="1467"/>
      <c r="JDA50" s="1794"/>
      <c r="JDB50" s="1465"/>
      <c r="JDC50" s="1466"/>
      <c r="JDD50" s="1466"/>
      <c r="JDE50" s="1466"/>
      <c r="JDF50" s="1467"/>
      <c r="JDG50" s="1468"/>
      <c r="JDH50" s="1466"/>
      <c r="JDI50" s="1466"/>
      <c r="JDJ50" s="1466"/>
      <c r="JDK50" s="1469"/>
      <c r="JDL50" s="1465"/>
      <c r="JDM50" s="1466"/>
      <c r="JDN50" s="1466"/>
      <c r="JDO50" s="1466"/>
      <c r="JDP50" s="1467"/>
      <c r="JDQ50" s="1794"/>
      <c r="JDR50" s="1465"/>
      <c r="JDS50" s="1466"/>
      <c r="JDT50" s="1466"/>
      <c r="JDU50" s="1466"/>
      <c r="JDV50" s="1467"/>
      <c r="JDW50" s="1468"/>
      <c r="JDX50" s="1466"/>
      <c r="JDY50" s="1466"/>
      <c r="JDZ50" s="1466"/>
      <c r="JEA50" s="1469"/>
      <c r="JEB50" s="1465"/>
      <c r="JEC50" s="1466"/>
      <c r="JED50" s="1466"/>
      <c r="JEE50" s="1466"/>
      <c r="JEF50" s="1467"/>
      <c r="JEG50" s="1794"/>
      <c r="JEH50" s="1465"/>
      <c r="JEI50" s="1466"/>
      <c r="JEJ50" s="1466"/>
      <c r="JEK50" s="1466"/>
      <c r="JEL50" s="1467"/>
      <c r="JEM50" s="1468"/>
      <c r="JEN50" s="1466"/>
      <c r="JEO50" s="1466"/>
      <c r="JEP50" s="1466"/>
      <c r="JEQ50" s="1469"/>
      <c r="JER50" s="1465"/>
      <c r="JES50" s="1466"/>
      <c r="JET50" s="1466"/>
      <c r="JEU50" s="1466"/>
      <c r="JEV50" s="1467"/>
      <c r="JEW50" s="1794"/>
      <c r="JEX50" s="1465"/>
      <c r="JEY50" s="1466"/>
      <c r="JEZ50" s="1466"/>
      <c r="JFA50" s="1466"/>
      <c r="JFB50" s="1467"/>
      <c r="JFC50" s="1468"/>
      <c r="JFD50" s="1466"/>
      <c r="JFE50" s="1466"/>
      <c r="JFF50" s="1466"/>
      <c r="JFG50" s="1469"/>
      <c r="JFH50" s="1465"/>
      <c r="JFI50" s="1466"/>
      <c r="JFJ50" s="1466"/>
      <c r="JFK50" s="1466"/>
      <c r="JFL50" s="1467"/>
      <c r="JFM50" s="1794"/>
      <c r="JFN50" s="1465"/>
      <c r="JFO50" s="1466"/>
      <c r="JFP50" s="1466"/>
      <c r="JFQ50" s="1466"/>
      <c r="JFR50" s="1467"/>
      <c r="JFS50" s="1468"/>
      <c r="JFT50" s="1466"/>
      <c r="JFU50" s="1466"/>
      <c r="JFV50" s="1466"/>
      <c r="JFW50" s="1469"/>
      <c r="JFX50" s="1465"/>
      <c r="JFY50" s="1466"/>
      <c r="JFZ50" s="1466"/>
      <c r="JGA50" s="1466"/>
      <c r="JGB50" s="1467"/>
      <c r="JGC50" s="1794"/>
      <c r="JGD50" s="1465"/>
      <c r="JGE50" s="1466"/>
      <c r="JGF50" s="1466"/>
      <c r="JGG50" s="1466"/>
      <c r="JGH50" s="1467"/>
      <c r="JGI50" s="1468"/>
      <c r="JGJ50" s="1466"/>
      <c r="JGK50" s="1466"/>
      <c r="JGL50" s="1466"/>
      <c r="JGM50" s="1469"/>
      <c r="JGN50" s="1465"/>
      <c r="JGO50" s="1466"/>
      <c r="JGP50" s="1466"/>
      <c r="JGQ50" s="1466"/>
      <c r="JGR50" s="1467"/>
      <c r="JGS50" s="1794"/>
      <c r="JGT50" s="1465"/>
      <c r="JGU50" s="1466"/>
      <c r="JGV50" s="1466"/>
      <c r="JGW50" s="1466"/>
      <c r="JGX50" s="1467"/>
      <c r="JGY50" s="1468"/>
      <c r="JGZ50" s="1466"/>
      <c r="JHA50" s="1466"/>
      <c r="JHB50" s="1466"/>
      <c r="JHC50" s="1469"/>
      <c r="JHD50" s="1465"/>
      <c r="JHE50" s="1466"/>
      <c r="JHF50" s="1466"/>
      <c r="JHG50" s="1466"/>
      <c r="JHH50" s="1467"/>
      <c r="JHI50" s="1794"/>
      <c r="JHJ50" s="1465"/>
      <c r="JHK50" s="1466"/>
      <c r="JHL50" s="1466"/>
      <c r="JHM50" s="1466"/>
      <c r="JHN50" s="1467"/>
      <c r="JHO50" s="1468"/>
      <c r="JHP50" s="1466"/>
      <c r="JHQ50" s="1466"/>
      <c r="JHR50" s="1466"/>
      <c r="JHS50" s="1469"/>
      <c r="JHT50" s="1465"/>
      <c r="JHU50" s="1466"/>
      <c r="JHV50" s="1466"/>
      <c r="JHW50" s="1466"/>
      <c r="JHX50" s="1467"/>
      <c r="JHY50" s="1794"/>
      <c r="JHZ50" s="1465"/>
      <c r="JIA50" s="1466"/>
      <c r="JIB50" s="1466"/>
      <c r="JIC50" s="1466"/>
      <c r="JID50" s="1467"/>
      <c r="JIE50" s="1468"/>
      <c r="JIF50" s="1466"/>
      <c r="JIG50" s="1466"/>
      <c r="JIH50" s="1466"/>
      <c r="JII50" s="1469"/>
      <c r="JIJ50" s="1465"/>
      <c r="JIK50" s="1466"/>
      <c r="JIL50" s="1466"/>
      <c r="JIM50" s="1466"/>
      <c r="JIN50" s="1467"/>
      <c r="JIO50" s="1794"/>
      <c r="JIP50" s="1465"/>
      <c r="JIQ50" s="1466"/>
      <c r="JIR50" s="1466"/>
      <c r="JIS50" s="1466"/>
      <c r="JIT50" s="1467"/>
      <c r="JIU50" s="1468"/>
      <c r="JIV50" s="1466"/>
      <c r="JIW50" s="1466"/>
      <c r="JIX50" s="1466"/>
      <c r="JIY50" s="1469"/>
      <c r="JIZ50" s="1465"/>
      <c r="JJA50" s="1466"/>
      <c r="JJB50" s="1466"/>
      <c r="JJC50" s="1466"/>
      <c r="JJD50" s="1467"/>
      <c r="JJE50" s="1794"/>
      <c r="JJF50" s="1465"/>
      <c r="JJG50" s="1466"/>
      <c r="JJH50" s="1466"/>
      <c r="JJI50" s="1466"/>
      <c r="JJJ50" s="1467"/>
      <c r="JJK50" s="1468"/>
      <c r="JJL50" s="1466"/>
      <c r="JJM50" s="1466"/>
      <c r="JJN50" s="1466"/>
      <c r="JJO50" s="1469"/>
      <c r="JJP50" s="1465"/>
      <c r="JJQ50" s="1466"/>
      <c r="JJR50" s="1466"/>
      <c r="JJS50" s="1466"/>
      <c r="JJT50" s="1467"/>
      <c r="JJU50" s="1794"/>
      <c r="JJV50" s="1465"/>
      <c r="JJW50" s="1466"/>
      <c r="JJX50" s="1466"/>
      <c r="JJY50" s="1466"/>
      <c r="JJZ50" s="1467"/>
      <c r="JKA50" s="1468"/>
      <c r="JKB50" s="1466"/>
      <c r="JKC50" s="1466"/>
      <c r="JKD50" s="1466"/>
      <c r="JKE50" s="1469"/>
      <c r="JKF50" s="1465"/>
      <c r="JKG50" s="1466"/>
      <c r="JKH50" s="1466"/>
      <c r="JKI50" s="1466"/>
      <c r="JKJ50" s="1467"/>
      <c r="JKK50" s="1794"/>
      <c r="JKL50" s="1465"/>
      <c r="JKM50" s="1466"/>
      <c r="JKN50" s="1466"/>
      <c r="JKO50" s="1466"/>
      <c r="JKP50" s="1467"/>
      <c r="JKQ50" s="1468"/>
      <c r="JKR50" s="1466"/>
      <c r="JKS50" s="1466"/>
      <c r="JKT50" s="1466"/>
      <c r="JKU50" s="1469"/>
      <c r="JKV50" s="1465"/>
      <c r="JKW50" s="1466"/>
      <c r="JKX50" s="1466"/>
      <c r="JKY50" s="1466"/>
      <c r="JKZ50" s="1467"/>
      <c r="JLA50" s="1794"/>
      <c r="JLB50" s="1465"/>
      <c r="JLC50" s="1466"/>
      <c r="JLD50" s="1466"/>
      <c r="JLE50" s="1466"/>
      <c r="JLF50" s="1467"/>
      <c r="JLG50" s="1468"/>
      <c r="JLH50" s="1466"/>
      <c r="JLI50" s="1466"/>
      <c r="JLJ50" s="1466"/>
      <c r="JLK50" s="1469"/>
      <c r="JLL50" s="1465"/>
      <c r="JLM50" s="1466"/>
      <c r="JLN50" s="1466"/>
      <c r="JLO50" s="1466"/>
      <c r="JLP50" s="1467"/>
      <c r="JLQ50" s="1794"/>
      <c r="JLR50" s="1465"/>
      <c r="JLS50" s="1466"/>
      <c r="JLT50" s="1466"/>
      <c r="JLU50" s="1466"/>
      <c r="JLV50" s="1467"/>
      <c r="JLW50" s="1468"/>
      <c r="JLX50" s="1466"/>
      <c r="JLY50" s="1466"/>
      <c r="JLZ50" s="1466"/>
      <c r="JMA50" s="1469"/>
      <c r="JMB50" s="1465"/>
      <c r="JMC50" s="1466"/>
      <c r="JMD50" s="1466"/>
      <c r="JME50" s="1466"/>
      <c r="JMF50" s="1467"/>
      <c r="JMG50" s="1794"/>
      <c r="JMH50" s="1465"/>
      <c r="JMI50" s="1466"/>
      <c r="JMJ50" s="1466"/>
      <c r="JMK50" s="1466"/>
      <c r="JML50" s="1467"/>
      <c r="JMM50" s="1468"/>
      <c r="JMN50" s="1466"/>
      <c r="JMO50" s="1466"/>
      <c r="JMP50" s="1466"/>
      <c r="JMQ50" s="1469"/>
      <c r="JMR50" s="1465"/>
      <c r="JMS50" s="1466"/>
      <c r="JMT50" s="1466"/>
      <c r="JMU50" s="1466"/>
      <c r="JMV50" s="1467"/>
      <c r="JMW50" s="1794"/>
      <c r="JMX50" s="1465"/>
      <c r="JMY50" s="1466"/>
      <c r="JMZ50" s="1466"/>
      <c r="JNA50" s="1466"/>
      <c r="JNB50" s="1467"/>
      <c r="JNC50" s="1468"/>
      <c r="JND50" s="1466"/>
      <c r="JNE50" s="1466"/>
      <c r="JNF50" s="1466"/>
      <c r="JNG50" s="1469"/>
      <c r="JNH50" s="1465"/>
      <c r="JNI50" s="1466"/>
      <c r="JNJ50" s="1466"/>
      <c r="JNK50" s="1466"/>
      <c r="JNL50" s="1467"/>
      <c r="JNM50" s="1794"/>
      <c r="JNN50" s="1465"/>
      <c r="JNO50" s="1466"/>
      <c r="JNP50" s="1466"/>
      <c r="JNQ50" s="1466"/>
      <c r="JNR50" s="1467"/>
      <c r="JNS50" s="1468"/>
      <c r="JNT50" s="1466"/>
      <c r="JNU50" s="1466"/>
      <c r="JNV50" s="1466"/>
      <c r="JNW50" s="1469"/>
      <c r="JNX50" s="1465"/>
      <c r="JNY50" s="1466"/>
      <c r="JNZ50" s="1466"/>
      <c r="JOA50" s="1466"/>
      <c r="JOB50" s="1467"/>
      <c r="JOC50" s="1794"/>
      <c r="JOD50" s="1465"/>
      <c r="JOE50" s="1466"/>
      <c r="JOF50" s="1466"/>
      <c r="JOG50" s="1466"/>
      <c r="JOH50" s="1467"/>
      <c r="JOI50" s="1468"/>
      <c r="JOJ50" s="1466"/>
      <c r="JOK50" s="1466"/>
      <c r="JOL50" s="1466"/>
      <c r="JOM50" s="1469"/>
      <c r="JON50" s="1465"/>
      <c r="JOO50" s="1466"/>
      <c r="JOP50" s="1466"/>
      <c r="JOQ50" s="1466"/>
      <c r="JOR50" s="1467"/>
      <c r="JOS50" s="1794"/>
      <c r="JOT50" s="1465"/>
      <c r="JOU50" s="1466"/>
      <c r="JOV50" s="1466"/>
      <c r="JOW50" s="1466"/>
      <c r="JOX50" s="1467"/>
      <c r="JOY50" s="1468"/>
      <c r="JOZ50" s="1466"/>
      <c r="JPA50" s="1466"/>
      <c r="JPB50" s="1466"/>
      <c r="JPC50" s="1469"/>
      <c r="JPD50" s="1465"/>
      <c r="JPE50" s="1466"/>
      <c r="JPF50" s="1466"/>
      <c r="JPG50" s="1466"/>
      <c r="JPH50" s="1467"/>
      <c r="JPI50" s="1794"/>
      <c r="JPJ50" s="1465"/>
      <c r="JPK50" s="1466"/>
      <c r="JPL50" s="1466"/>
      <c r="JPM50" s="1466"/>
      <c r="JPN50" s="1467"/>
      <c r="JPO50" s="1468"/>
      <c r="JPP50" s="1466"/>
      <c r="JPQ50" s="1466"/>
      <c r="JPR50" s="1466"/>
      <c r="JPS50" s="1469"/>
      <c r="JPT50" s="1465"/>
      <c r="JPU50" s="1466"/>
      <c r="JPV50" s="1466"/>
      <c r="JPW50" s="1466"/>
      <c r="JPX50" s="1467"/>
      <c r="JPY50" s="1794"/>
      <c r="JPZ50" s="1465"/>
      <c r="JQA50" s="1466"/>
      <c r="JQB50" s="1466"/>
      <c r="JQC50" s="1466"/>
      <c r="JQD50" s="1467"/>
      <c r="JQE50" s="1468"/>
      <c r="JQF50" s="1466"/>
      <c r="JQG50" s="1466"/>
      <c r="JQH50" s="1466"/>
      <c r="JQI50" s="1469"/>
      <c r="JQJ50" s="1465"/>
      <c r="JQK50" s="1466"/>
      <c r="JQL50" s="1466"/>
      <c r="JQM50" s="1466"/>
      <c r="JQN50" s="1467"/>
      <c r="JQO50" s="1794"/>
      <c r="JQP50" s="1465"/>
      <c r="JQQ50" s="1466"/>
      <c r="JQR50" s="1466"/>
      <c r="JQS50" s="1466"/>
      <c r="JQT50" s="1467"/>
      <c r="JQU50" s="1468"/>
      <c r="JQV50" s="1466"/>
      <c r="JQW50" s="1466"/>
      <c r="JQX50" s="1466"/>
      <c r="JQY50" s="1469"/>
      <c r="JQZ50" s="1465"/>
      <c r="JRA50" s="1466"/>
      <c r="JRB50" s="1466"/>
      <c r="JRC50" s="1466"/>
      <c r="JRD50" s="1467"/>
      <c r="JRE50" s="1794"/>
      <c r="JRF50" s="1465"/>
      <c r="JRG50" s="1466"/>
      <c r="JRH50" s="1466"/>
      <c r="JRI50" s="1466"/>
      <c r="JRJ50" s="1467"/>
      <c r="JRK50" s="1468"/>
      <c r="JRL50" s="1466"/>
      <c r="JRM50" s="1466"/>
      <c r="JRN50" s="1466"/>
      <c r="JRO50" s="1469"/>
      <c r="JRP50" s="1465"/>
      <c r="JRQ50" s="1466"/>
      <c r="JRR50" s="1466"/>
      <c r="JRS50" s="1466"/>
      <c r="JRT50" s="1467"/>
      <c r="JRU50" s="1794"/>
      <c r="JRV50" s="1465"/>
      <c r="JRW50" s="1466"/>
      <c r="JRX50" s="1466"/>
      <c r="JRY50" s="1466"/>
      <c r="JRZ50" s="1467"/>
      <c r="JSA50" s="1468"/>
      <c r="JSB50" s="1466"/>
      <c r="JSC50" s="1466"/>
      <c r="JSD50" s="1466"/>
      <c r="JSE50" s="1469"/>
      <c r="JSF50" s="1465"/>
      <c r="JSG50" s="1466"/>
      <c r="JSH50" s="1466"/>
      <c r="JSI50" s="1466"/>
      <c r="JSJ50" s="1467"/>
      <c r="JSK50" s="1794"/>
      <c r="JSL50" s="1465"/>
      <c r="JSM50" s="1466"/>
      <c r="JSN50" s="1466"/>
      <c r="JSO50" s="1466"/>
      <c r="JSP50" s="1467"/>
      <c r="JSQ50" s="1468"/>
      <c r="JSR50" s="1466"/>
      <c r="JSS50" s="1466"/>
      <c r="JST50" s="1466"/>
      <c r="JSU50" s="1469"/>
      <c r="JSV50" s="1465"/>
      <c r="JSW50" s="1466"/>
      <c r="JSX50" s="1466"/>
      <c r="JSY50" s="1466"/>
      <c r="JSZ50" s="1467"/>
      <c r="JTA50" s="1794"/>
      <c r="JTB50" s="1465"/>
      <c r="JTC50" s="1466"/>
      <c r="JTD50" s="1466"/>
      <c r="JTE50" s="1466"/>
      <c r="JTF50" s="1467"/>
      <c r="JTG50" s="1468"/>
      <c r="JTH50" s="1466"/>
      <c r="JTI50" s="1466"/>
      <c r="JTJ50" s="1466"/>
      <c r="JTK50" s="1469"/>
      <c r="JTL50" s="1465"/>
      <c r="JTM50" s="1466"/>
      <c r="JTN50" s="1466"/>
      <c r="JTO50" s="1466"/>
      <c r="JTP50" s="1467"/>
      <c r="JTQ50" s="1794"/>
      <c r="JTR50" s="1465"/>
      <c r="JTS50" s="1466"/>
      <c r="JTT50" s="1466"/>
      <c r="JTU50" s="1466"/>
      <c r="JTV50" s="1467"/>
      <c r="JTW50" s="1468"/>
      <c r="JTX50" s="1466"/>
      <c r="JTY50" s="1466"/>
      <c r="JTZ50" s="1466"/>
      <c r="JUA50" s="1469"/>
      <c r="JUB50" s="1465"/>
      <c r="JUC50" s="1466"/>
      <c r="JUD50" s="1466"/>
      <c r="JUE50" s="1466"/>
      <c r="JUF50" s="1467"/>
      <c r="JUG50" s="1794"/>
      <c r="JUH50" s="1465"/>
      <c r="JUI50" s="1466"/>
      <c r="JUJ50" s="1466"/>
      <c r="JUK50" s="1466"/>
      <c r="JUL50" s="1467"/>
      <c r="JUM50" s="1468"/>
      <c r="JUN50" s="1466"/>
      <c r="JUO50" s="1466"/>
      <c r="JUP50" s="1466"/>
      <c r="JUQ50" s="1469"/>
      <c r="JUR50" s="1465"/>
      <c r="JUS50" s="1466"/>
      <c r="JUT50" s="1466"/>
      <c r="JUU50" s="1466"/>
      <c r="JUV50" s="1467"/>
      <c r="JUW50" s="1794"/>
      <c r="JUX50" s="1465"/>
      <c r="JUY50" s="1466"/>
      <c r="JUZ50" s="1466"/>
      <c r="JVA50" s="1466"/>
      <c r="JVB50" s="1467"/>
      <c r="JVC50" s="1468"/>
      <c r="JVD50" s="1466"/>
      <c r="JVE50" s="1466"/>
      <c r="JVF50" s="1466"/>
      <c r="JVG50" s="1469"/>
      <c r="JVH50" s="1465"/>
      <c r="JVI50" s="1466"/>
      <c r="JVJ50" s="1466"/>
      <c r="JVK50" s="1466"/>
      <c r="JVL50" s="1467"/>
      <c r="JVM50" s="1794"/>
      <c r="JVN50" s="1465"/>
      <c r="JVO50" s="1466"/>
      <c r="JVP50" s="1466"/>
      <c r="JVQ50" s="1466"/>
      <c r="JVR50" s="1467"/>
      <c r="JVS50" s="1468"/>
      <c r="JVT50" s="1466"/>
      <c r="JVU50" s="1466"/>
      <c r="JVV50" s="1466"/>
      <c r="JVW50" s="1469"/>
      <c r="JVX50" s="1465"/>
      <c r="JVY50" s="1466"/>
      <c r="JVZ50" s="1466"/>
      <c r="JWA50" s="1466"/>
      <c r="JWB50" s="1467"/>
      <c r="JWC50" s="1794"/>
      <c r="JWD50" s="1465"/>
      <c r="JWE50" s="1466"/>
      <c r="JWF50" s="1466"/>
      <c r="JWG50" s="1466"/>
      <c r="JWH50" s="1467"/>
      <c r="JWI50" s="1468"/>
      <c r="JWJ50" s="1466"/>
      <c r="JWK50" s="1466"/>
      <c r="JWL50" s="1466"/>
      <c r="JWM50" s="1469"/>
      <c r="JWN50" s="1465"/>
      <c r="JWO50" s="1466"/>
      <c r="JWP50" s="1466"/>
      <c r="JWQ50" s="1466"/>
      <c r="JWR50" s="1467"/>
      <c r="JWS50" s="1794"/>
      <c r="JWT50" s="1465"/>
      <c r="JWU50" s="1466"/>
      <c r="JWV50" s="1466"/>
      <c r="JWW50" s="1466"/>
      <c r="JWX50" s="1467"/>
      <c r="JWY50" s="1468"/>
      <c r="JWZ50" s="1466"/>
      <c r="JXA50" s="1466"/>
      <c r="JXB50" s="1466"/>
      <c r="JXC50" s="1469"/>
      <c r="JXD50" s="1465"/>
      <c r="JXE50" s="1466"/>
      <c r="JXF50" s="1466"/>
      <c r="JXG50" s="1466"/>
      <c r="JXH50" s="1467"/>
      <c r="JXI50" s="1794"/>
      <c r="JXJ50" s="1465"/>
      <c r="JXK50" s="1466"/>
      <c r="JXL50" s="1466"/>
      <c r="JXM50" s="1466"/>
      <c r="JXN50" s="1467"/>
      <c r="JXO50" s="1468"/>
      <c r="JXP50" s="1466"/>
      <c r="JXQ50" s="1466"/>
      <c r="JXR50" s="1466"/>
      <c r="JXS50" s="1469"/>
      <c r="JXT50" s="1465"/>
      <c r="JXU50" s="1466"/>
      <c r="JXV50" s="1466"/>
      <c r="JXW50" s="1466"/>
      <c r="JXX50" s="1467"/>
      <c r="JXY50" s="1794"/>
      <c r="JXZ50" s="1465"/>
      <c r="JYA50" s="1466"/>
      <c r="JYB50" s="1466"/>
      <c r="JYC50" s="1466"/>
      <c r="JYD50" s="1467"/>
      <c r="JYE50" s="1468"/>
      <c r="JYF50" s="1466"/>
      <c r="JYG50" s="1466"/>
      <c r="JYH50" s="1466"/>
      <c r="JYI50" s="1469"/>
      <c r="JYJ50" s="1465"/>
      <c r="JYK50" s="1466"/>
      <c r="JYL50" s="1466"/>
      <c r="JYM50" s="1466"/>
      <c r="JYN50" s="1467"/>
      <c r="JYO50" s="1794"/>
      <c r="JYP50" s="1465"/>
      <c r="JYQ50" s="1466"/>
      <c r="JYR50" s="1466"/>
      <c r="JYS50" s="1466"/>
      <c r="JYT50" s="1467"/>
      <c r="JYU50" s="1468"/>
      <c r="JYV50" s="1466"/>
      <c r="JYW50" s="1466"/>
      <c r="JYX50" s="1466"/>
      <c r="JYY50" s="1469"/>
      <c r="JYZ50" s="1465"/>
      <c r="JZA50" s="1466"/>
      <c r="JZB50" s="1466"/>
      <c r="JZC50" s="1466"/>
      <c r="JZD50" s="1467"/>
      <c r="JZE50" s="1794"/>
      <c r="JZF50" s="1465"/>
      <c r="JZG50" s="1466"/>
      <c r="JZH50" s="1466"/>
      <c r="JZI50" s="1466"/>
      <c r="JZJ50" s="1467"/>
      <c r="JZK50" s="1468"/>
      <c r="JZL50" s="1466"/>
      <c r="JZM50" s="1466"/>
      <c r="JZN50" s="1466"/>
      <c r="JZO50" s="1469"/>
      <c r="JZP50" s="1465"/>
      <c r="JZQ50" s="1466"/>
      <c r="JZR50" s="1466"/>
      <c r="JZS50" s="1466"/>
      <c r="JZT50" s="1467"/>
      <c r="JZU50" s="1794"/>
      <c r="JZV50" s="1465"/>
      <c r="JZW50" s="1466"/>
      <c r="JZX50" s="1466"/>
      <c r="JZY50" s="1466"/>
      <c r="JZZ50" s="1467"/>
      <c r="KAA50" s="1468"/>
      <c r="KAB50" s="1466"/>
      <c r="KAC50" s="1466"/>
      <c r="KAD50" s="1466"/>
      <c r="KAE50" s="1469"/>
      <c r="KAF50" s="1465"/>
      <c r="KAG50" s="1466"/>
      <c r="KAH50" s="1466"/>
      <c r="KAI50" s="1466"/>
      <c r="KAJ50" s="1467"/>
      <c r="KAK50" s="1794"/>
      <c r="KAL50" s="1465"/>
      <c r="KAM50" s="1466"/>
      <c r="KAN50" s="1466"/>
      <c r="KAO50" s="1466"/>
      <c r="KAP50" s="1467"/>
      <c r="KAQ50" s="1468"/>
      <c r="KAR50" s="1466"/>
      <c r="KAS50" s="1466"/>
      <c r="KAT50" s="1466"/>
      <c r="KAU50" s="1469"/>
      <c r="KAV50" s="1465"/>
      <c r="KAW50" s="1466"/>
      <c r="KAX50" s="1466"/>
      <c r="KAY50" s="1466"/>
      <c r="KAZ50" s="1467"/>
      <c r="KBA50" s="1794"/>
      <c r="KBB50" s="1465"/>
      <c r="KBC50" s="1466"/>
      <c r="KBD50" s="1466"/>
      <c r="KBE50" s="1466"/>
      <c r="KBF50" s="1467"/>
      <c r="KBG50" s="1468"/>
      <c r="KBH50" s="1466"/>
      <c r="KBI50" s="1466"/>
      <c r="KBJ50" s="1466"/>
      <c r="KBK50" s="1469"/>
      <c r="KBL50" s="1465"/>
      <c r="KBM50" s="1466"/>
      <c r="KBN50" s="1466"/>
      <c r="KBO50" s="1466"/>
      <c r="KBP50" s="1467"/>
      <c r="KBQ50" s="1794"/>
      <c r="KBR50" s="1465"/>
      <c r="KBS50" s="1466"/>
      <c r="KBT50" s="1466"/>
      <c r="KBU50" s="1466"/>
      <c r="KBV50" s="1467"/>
      <c r="KBW50" s="1468"/>
      <c r="KBX50" s="1466"/>
      <c r="KBY50" s="1466"/>
      <c r="KBZ50" s="1466"/>
      <c r="KCA50" s="1469"/>
      <c r="KCB50" s="1465"/>
      <c r="KCC50" s="1466"/>
      <c r="KCD50" s="1466"/>
      <c r="KCE50" s="1466"/>
      <c r="KCF50" s="1467"/>
      <c r="KCG50" s="1794"/>
      <c r="KCH50" s="1465"/>
      <c r="KCI50" s="1466"/>
      <c r="KCJ50" s="1466"/>
      <c r="KCK50" s="1466"/>
      <c r="KCL50" s="1467"/>
      <c r="KCM50" s="1468"/>
      <c r="KCN50" s="1466"/>
      <c r="KCO50" s="1466"/>
      <c r="KCP50" s="1466"/>
      <c r="KCQ50" s="1469"/>
      <c r="KCR50" s="1465"/>
      <c r="KCS50" s="1466"/>
      <c r="KCT50" s="1466"/>
      <c r="KCU50" s="1466"/>
      <c r="KCV50" s="1467"/>
      <c r="KCW50" s="1794"/>
      <c r="KCX50" s="1465"/>
      <c r="KCY50" s="1466"/>
      <c r="KCZ50" s="1466"/>
      <c r="KDA50" s="1466"/>
      <c r="KDB50" s="1467"/>
      <c r="KDC50" s="1468"/>
      <c r="KDD50" s="1466"/>
      <c r="KDE50" s="1466"/>
      <c r="KDF50" s="1466"/>
      <c r="KDG50" s="1469"/>
      <c r="KDH50" s="1465"/>
      <c r="KDI50" s="1466"/>
      <c r="KDJ50" s="1466"/>
      <c r="KDK50" s="1466"/>
      <c r="KDL50" s="1467"/>
      <c r="KDM50" s="1794"/>
      <c r="KDN50" s="1465"/>
      <c r="KDO50" s="1466"/>
      <c r="KDP50" s="1466"/>
      <c r="KDQ50" s="1466"/>
      <c r="KDR50" s="1467"/>
      <c r="KDS50" s="1468"/>
      <c r="KDT50" s="1466"/>
      <c r="KDU50" s="1466"/>
      <c r="KDV50" s="1466"/>
      <c r="KDW50" s="1469"/>
      <c r="KDX50" s="1465"/>
      <c r="KDY50" s="1466"/>
      <c r="KDZ50" s="1466"/>
      <c r="KEA50" s="1466"/>
      <c r="KEB50" s="1467"/>
      <c r="KEC50" s="1794"/>
      <c r="KED50" s="1465"/>
      <c r="KEE50" s="1466"/>
      <c r="KEF50" s="1466"/>
      <c r="KEG50" s="1466"/>
      <c r="KEH50" s="1467"/>
      <c r="KEI50" s="1468"/>
      <c r="KEJ50" s="1466"/>
      <c r="KEK50" s="1466"/>
      <c r="KEL50" s="1466"/>
      <c r="KEM50" s="1469"/>
      <c r="KEN50" s="1465"/>
      <c r="KEO50" s="1466"/>
      <c r="KEP50" s="1466"/>
      <c r="KEQ50" s="1466"/>
      <c r="KER50" s="1467"/>
      <c r="KES50" s="1794"/>
      <c r="KET50" s="1465"/>
      <c r="KEU50" s="1466"/>
      <c r="KEV50" s="1466"/>
      <c r="KEW50" s="1466"/>
      <c r="KEX50" s="1467"/>
      <c r="KEY50" s="1468"/>
      <c r="KEZ50" s="1466"/>
      <c r="KFA50" s="1466"/>
      <c r="KFB50" s="1466"/>
      <c r="KFC50" s="1469"/>
      <c r="KFD50" s="1465"/>
      <c r="KFE50" s="1466"/>
      <c r="KFF50" s="1466"/>
      <c r="KFG50" s="1466"/>
      <c r="KFH50" s="1467"/>
      <c r="KFI50" s="1794"/>
      <c r="KFJ50" s="1465"/>
      <c r="KFK50" s="1466"/>
      <c r="KFL50" s="1466"/>
      <c r="KFM50" s="1466"/>
      <c r="KFN50" s="1467"/>
      <c r="KFO50" s="1468"/>
      <c r="KFP50" s="1466"/>
      <c r="KFQ50" s="1466"/>
      <c r="KFR50" s="1466"/>
      <c r="KFS50" s="1469"/>
      <c r="KFT50" s="1465"/>
      <c r="KFU50" s="1466"/>
      <c r="KFV50" s="1466"/>
      <c r="KFW50" s="1466"/>
      <c r="KFX50" s="1467"/>
      <c r="KFY50" s="1794"/>
      <c r="KFZ50" s="1465"/>
      <c r="KGA50" s="1466"/>
      <c r="KGB50" s="1466"/>
      <c r="KGC50" s="1466"/>
      <c r="KGD50" s="1467"/>
      <c r="KGE50" s="1468"/>
      <c r="KGF50" s="1466"/>
      <c r="KGG50" s="1466"/>
      <c r="KGH50" s="1466"/>
      <c r="KGI50" s="1469"/>
      <c r="KGJ50" s="1465"/>
      <c r="KGK50" s="1466"/>
      <c r="KGL50" s="1466"/>
      <c r="KGM50" s="1466"/>
      <c r="KGN50" s="1467"/>
      <c r="KGO50" s="1794"/>
      <c r="KGP50" s="1465"/>
      <c r="KGQ50" s="1466"/>
      <c r="KGR50" s="1466"/>
      <c r="KGS50" s="1466"/>
      <c r="KGT50" s="1467"/>
      <c r="KGU50" s="1468"/>
      <c r="KGV50" s="1466"/>
      <c r="KGW50" s="1466"/>
      <c r="KGX50" s="1466"/>
      <c r="KGY50" s="1469"/>
      <c r="KGZ50" s="1465"/>
      <c r="KHA50" s="1466"/>
      <c r="KHB50" s="1466"/>
      <c r="KHC50" s="1466"/>
      <c r="KHD50" s="1467"/>
      <c r="KHE50" s="1794"/>
      <c r="KHF50" s="1465"/>
      <c r="KHG50" s="1466"/>
      <c r="KHH50" s="1466"/>
      <c r="KHI50" s="1466"/>
      <c r="KHJ50" s="1467"/>
      <c r="KHK50" s="1468"/>
      <c r="KHL50" s="1466"/>
      <c r="KHM50" s="1466"/>
      <c r="KHN50" s="1466"/>
      <c r="KHO50" s="1469"/>
      <c r="KHP50" s="1465"/>
      <c r="KHQ50" s="1466"/>
      <c r="KHR50" s="1466"/>
      <c r="KHS50" s="1466"/>
      <c r="KHT50" s="1467"/>
      <c r="KHU50" s="1794"/>
      <c r="KHV50" s="1465"/>
      <c r="KHW50" s="1466"/>
      <c r="KHX50" s="1466"/>
      <c r="KHY50" s="1466"/>
      <c r="KHZ50" s="1467"/>
      <c r="KIA50" s="1468"/>
      <c r="KIB50" s="1466"/>
      <c r="KIC50" s="1466"/>
      <c r="KID50" s="1466"/>
      <c r="KIE50" s="1469"/>
      <c r="KIF50" s="1465"/>
      <c r="KIG50" s="1466"/>
      <c r="KIH50" s="1466"/>
      <c r="KII50" s="1466"/>
      <c r="KIJ50" s="1467"/>
      <c r="KIK50" s="1794"/>
      <c r="KIL50" s="1465"/>
      <c r="KIM50" s="1466"/>
      <c r="KIN50" s="1466"/>
      <c r="KIO50" s="1466"/>
      <c r="KIP50" s="1467"/>
      <c r="KIQ50" s="1468"/>
      <c r="KIR50" s="1466"/>
      <c r="KIS50" s="1466"/>
      <c r="KIT50" s="1466"/>
      <c r="KIU50" s="1469"/>
      <c r="KIV50" s="1465"/>
      <c r="KIW50" s="1466"/>
      <c r="KIX50" s="1466"/>
      <c r="KIY50" s="1466"/>
      <c r="KIZ50" s="1467"/>
      <c r="KJA50" s="1794"/>
      <c r="KJB50" s="1465"/>
      <c r="KJC50" s="1466"/>
      <c r="KJD50" s="1466"/>
      <c r="KJE50" s="1466"/>
      <c r="KJF50" s="1467"/>
      <c r="KJG50" s="1468"/>
      <c r="KJH50" s="1466"/>
      <c r="KJI50" s="1466"/>
      <c r="KJJ50" s="1466"/>
      <c r="KJK50" s="1469"/>
      <c r="KJL50" s="1465"/>
      <c r="KJM50" s="1466"/>
      <c r="KJN50" s="1466"/>
      <c r="KJO50" s="1466"/>
      <c r="KJP50" s="1467"/>
      <c r="KJQ50" s="1794"/>
      <c r="KJR50" s="1465"/>
      <c r="KJS50" s="1466"/>
      <c r="KJT50" s="1466"/>
      <c r="KJU50" s="1466"/>
      <c r="KJV50" s="1467"/>
      <c r="KJW50" s="1468"/>
      <c r="KJX50" s="1466"/>
      <c r="KJY50" s="1466"/>
      <c r="KJZ50" s="1466"/>
      <c r="KKA50" s="1469"/>
      <c r="KKB50" s="1465"/>
      <c r="KKC50" s="1466"/>
      <c r="KKD50" s="1466"/>
      <c r="KKE50" s="1466"/>
      <c r="KKF50" s="1467"/>
      <c r="KKG50" s="1794"/>
      <c r="KKH50" s="1465"/>
      <c r="KKI50" s="1466"/>
      <c r="KKJ50" s="1466"/>
      <c r="KKK50" s="1466"/>
      <c r="KKL50" s="1467"/>
      <c r="KKM50" s="1468"/>
      <c r="KKN50" s="1466"/>
      <c r="KKO50" s="1466"/>
      <c r="KKP50" s="1466"/>
      <c r="KKQ50" s="1469"/>
      <c r="KKR50" s="1465"/>
      <c r="KKS50" s="1466"/>
      <c r="KKT50" s="1466"/>
      <c r="KKU50" s="1466"/>
      <c r="KKV50" s="1467"/>
      <c r="KKW50" s="1794"/>
      <c r="KKX50" s="1465"/>
      <c r="KKY50" s="1466"/>
      <c r="KKZ50" s="1466"/>
      <c r="KLA50" s="1466"/>
      <c r="KLB50" s="1467"/>
      <c r="KLC50" s="1468"/>
      <c r="KLD50" s="1466"/>
      <c r="KLE50" s="1466"/>
      <c r="KLF50" s="1466"/>
      <c r="KLG50" s="1469"/>
      <c r="KLH50" s="1465"/>
      <c r="KLI50" s="1466"/>
      <c r="KLJ50" s="1466"/>
      <c r="KLK50" s="1466"/>
      <c r="KLL50" s="1467"/>
      <c r="KLM50" s="1794"/>
      <c r="KLN50" s="1465"/>
      <c r="KLO50" s="1466"/>
      <c r="KLP50" s="1466"/>
      <c r="KLQ50" s="1466"/>
      <c r="KLR50" s="1467"/>
      <c r="KLS50" s="1468"/>
      <c r="KLT50" s="1466"/>
      <c r="KLU50" s="1466"/>
      <c r="KLV50" s="1466"/>
      <c r="KLW50" s="1469"/>
      <c r="KLX50" s="1465"/>
      <c r="KLY50" s="1466"/>
      <c r="KLZ50" s="1466"/>
      <c r="KMA50" s="1466"/>
      <c r="KMB50" s="1467"/>
      <c r="KMC50" s="1794"/>
      <c r="KMD50" s="1465"/>
      <c r="KME50" s="1466"/>
      <c r="KMF50" s="1466"/>
      <c r="KMG50" s="1466"/>
      <c r="KMH50" s="1467"/>
      <c r="KMI50" s="1468"/>
      <c r="KMJ50" s="1466"/>
      <c r="KMK50" s="1466"/>
      <c r="KML50" s="1466"/>
      <c r="KMM50" s="1469"/>
      <c r="KMN50" s="1465"/>
      <c r="KMO50" s="1466"/>
      <c r="KMP50" s="1466"/>
      <c r="KMQ50" s="1466"/>
      <c r="KMR50" s="1467"/>
      <c r="KMS50" s="1794"/>
      <c r="KMT50" s="1465"/>
      <c r="KMU50" s="1466"/>
      <c r="KMV50" s="1466"/>
      <c r="KMW50" s="1466"/>
      <c r="KMX50" s="1467"/>
      <c r="KMY50" s="1468"/>
      <c r="KMZ50" s="1466"/>
      <c r="KNA50" s="1466"/>
      <c r="KNB50" s="1466"/>
      <c r="KNC50" s="1469"/>
      <c r="KND50" s="1465"/>
      <c r="KNE50" s="1466"/>
      <c r="KNF50" s="1466"/>
      <c r="KNG50" s="1466"/>
      <c r="KNH50" s="1467"/>
      <c r="KNI50" s="1794"/>
      <c r="KNJ50" s="1465"/>
      <c r="KNK50" s="1466"/>
      <c r="KNL50" s="1466"/>
      <c r="KNM50" s="1466"/>
      <c r="KNN50" s="1467"/>
      <c r="KNO50" s="1468"/>
      <c r="KNP50" s="1466"/>
      <c r="KNQ50" s="1466"/>
      <c r="KNR50" s="1466"/>
      <c r="KNS50" s="1469"/>
      <c r="KNT50" s="1465"/>
      <c r="KNU50" s="1466"/>
      <c r="KNV50" s="1466"/>
      <c r="KNW50" s="1466"/>
      <c r="KNX50" s="1467"/>
      <c r="KNY50" s="1794"/>
      <c r="KNZ50" s="1465"/>
      <c r="KOA50" s="1466"/>
      <c r="KOB50" s="1466"/>
      <c r="KOC50" s="1466"/>
      <c r="KOD50" s="1467"/>
      <c r="KOE50" s="1468"/>
      <c r="KOF50" s="1466"/>
      <c r="KOG50" s="1466"/>
      <c r="KOH50" s="1466"/>
      <c r="KOI50" s="1469"/>
      <c r="KOJ50" s="1465"/>
      <c r="KOK50" s="1466"/>
      <c r="KOL50" s="1466"/>
      <c r="KOM50" s="1466"/>
      <c r="KON50" s="1467"/>
      <c r="KOO50" s="1794"/>
      <c r="KOP50" s="1465"/>
      <c r="KOQ50" s="1466"/>
      <c r="KOR50" s="1466"/>
      <c r="KOS50" s="1466"/>
      <c r="KOT50" s="1467"/>
      <c r="KOU50" s="1468"/>
      <c r="KOV50" s="1466"/>
      <c r="KOW50" s="1466"/>
      <c r="KOX50" s="1466"/>
      <c r="KOY50" s="1469"/>
      <c r="KOZ50" s="1465"/>
      <c r="KPA50" s="1466"/>
      <c r="KPB50" s="1466"/>
      <c r="KPC50" s="1466"/>
      <c r="KPD50" s="1467"/>
      <c r="KPE50" s="1794"/>
      <c r="KPF50" s="1465"/>
      <c r="KPG50" s="1466"/>
      <c r="KPH50" s="1466"/>
      <c r="KPI50" s="1466"/>
      <c r="KPJ50" s="1467"/>
      <c r="KPK50" s="1468"/>
      <c r="KPL50" s="1466"/>
      <c r="KPM50" s="1466"/>
      <c r="KPN50" s="1466"/>
      <c r="KPO50" s="1469"/>
      <c r="KPP50" s="1465"/>
      <c r="KPQ50" s="1466"/>
      <c r="KPR50" s="1466"/>
      <c r="KPS50" s="1466"/>
      <c r="KPT50" s="1467"/>
      <c r="KPU50" s="1794"/>
      <c r="KPV50" s="1465"/>
      <c r="KPW50" s="1466"/>
      <c r="KPX50" s="1466"/>
      <c r="KPY50" s="1466"/>
      <c r="KPZ50" s="1467"/>
      <c r="KQA50" s="1468"/>
      <c r="KQB50" s="1466"/>
      <c r="KQC50" s="1466"/>
      <c r="KQD50" s="1466"/>
      <c r="KQE50" s="1469"/>
      <c r="KQF50" s="1465"/>
      <c r="KQG50" s="1466"/>
      <c r="KQH50" s="1466"/>
      <c r="KQI50" s="1466"/>
      <c r="KQJ50" s="1467"/>
      <c r="KQK50" s="1794"/>
      <c r="KQL50" s="1465"/>
      <c r="KQM50" s="1466"/>
      <c r="KQN50" s="1466"/>
      <c r="KQO50" s="1466"/>
      <c r="KQP50" s="1467"/>
      <c r="KQQ50" s="1468"/>
      <c r="KQR50" s="1466"/>
      <c r="KQS50" s="1466"/>
      <c r="KQT50" s="1466"/>
      <c r="KQU50" s="1469"/>
      <c r="KQV50" s="1465"/>
      <c r="KQW50" s="1466"/>
      <c r="KQX50" s="1466"/>
      <c r="KQY50" s="1466"/>
      <c r="KQZ50" s="1467"/>
      <c r="KRA50" s="1794"/>
      <c r="KRB50" s="1465"/>
      <c r="KRC50" s="1466"/>
      <c r="KRD50" s="1466"/>
      <c r="KRE50" s="1466"/>
      <c r="KRF50" s="1467"/>
      <c r="KRG50" s="1468"/>
      <c r="KRH50" s="1466"/>
      <c r="KRI50" s="1466"/>
      <c r="KRJ50" s="1466"/>
      <c r="KRK50" s="1469"/>
      <c r="KRL50" s="1465"/>
      <c r="KRM50" s="1466"/>
      <c r="KRN50" s="1466"/>
      <c r="KRO50" s="1466"/>
      <c r="KRP50" s="1467"/>
      <c r="KRQ50" s="1794"/>
      <c r="KRR50" s="1465"/>
      <c r="KRS50" s="1466"/>
      <c r="KRT50" s="1466"/>
      <c r="KRU50" s="1466"/>
      <c r="KRV50" s="1467"/>
      <c r="KRW50" s="1468"/>
      <c r="KRX50" s="1466"/>
      <c r="KRY50" s="1466"/>
      <c r="KRZ50" s="1466"/>
      <c r="KSA50" s="1469"/>
      <c r="KSB50" s="1465"/>
      <c r="KSC50" s="1466"/>
      <c r="KSD50" s="1466"/>
      <c r="KSE50" s="1466"/>
      <c r="KSF50" s="1467"/>
      <c r="KSG50" s="1794"/>
      <c r="KSH50" s="1465"/>
      <c r="KSI50" s="1466"/>
      <c r="KSJ50" s="1466"/>
      <c r="KSK50" s="1466"/>
      <c r="KSL50" s="1467"/>
      <c r="KSM50" s="1468"/>
      <c r="KSN50" s="1466"/>
      <c r="KSO50" s="1466"/>
      <c r="KSP50" s="1466"/>
      <c r="KSQ50" s="1469"/>
      <c r="KSR50" s="1465"/>
      <c r="KSS50" s="1466"/>
      <c r="KST50" s="1466"/>
      <c r="KSU50" s="1466"/>
      <c r="KSV50" s="1467"/>
      <c r="KSW50" s="1794"/>
      <c r="KSX50" s="1465"/>
      <c r="KSY50" s="1466"/>
      <c r="KSZ50" s="1466"/>
      <c r="KTA50" s="1466"/>
      <c r="KTB50" s="1467"/>
      <c r="KTC50" s="1468"/>
      <c r="KTD50" s="1466"/>
      <c r="KTE50" s="1466"/>
      <c r="KTF50" s="1466"/>
      <c r="KTG50" s="1469"/>
      <c r="KTH50" s="1465"/>
      <c r="KTI50" s="1466"/>
      <c r="KTJ50" s="1466"/>
      <c r="KTK50" s="1466"/>
      <c r="KTL50" s="1467"/>
      <c r="KTM50" s="1794"/>
      <c r="KTN50" s="1465"/>
      <c r="KTO50" s="1466"/>
      <c r="KTP50" s="1466"/>
      <c r="KTQ50" s="1466"/>
      <c r="KTR50" s="1467"/>
      <c r="KTS50" s="1468"/>
      <c r="KTT50" s="1466"/>
      <c r="KTU50" s="1466"/>
      <c r="KTV50" s="1466"/>
      <c r="KTW50" s="1469"/>
      <c r="KTX50" s="1465"/>
      <c r="KTY50" s="1466"/>
      <c r="KTZ50" s="1466"/>
      <c r="KUA50" s="1466"/>
      <c r="KUB50" s="1467"/>
      <c r="KUC50" s="1794"/>
      <c r="KUD50" s="1465"/>
      <c r="KUE50" s="1466"/>
      <c r="KUF50" s="1466"/>
      <c r="KUG50" s="1466"/>
      <c r="KUH50" s="1467"/>
      <c r="KUI50" s="1468"/>
      <c r="KUJ50" s="1466"/>
      <c r="KUK50" s="1466"/>
      <c r="KUL50" s="1466"/>
      <c r="KUM50" s="1469"/>
      <c r="KUN50" s="1465"/>
      <c r="KUO50" s="1466"/>
      <c r="KUP50" s="1466"/>
      <c r="KUQ50" s="1466"/>
      <c r="KUR50" s="1467"/>
      <c r="KUS50" s="1794"/>
      <c r="KUT50" s="1465"/>
      <c r="KUU50" s="1466"/>
      <c r="KUV50" s="1466"/>
      <c r="KUW50" s="1466"/>
      <c r="KUX50" s="1467"/>
      <c r="KUY50" s="1468"/>
      <c r="KUZ50" s="1466"/>
      <c r="KVA50" s="1466"/>
      <c r="KVB50" s="1466"/>
      <c r="KVC50" s="1469"/>
      <c r="KVD50" s="1465"/>
      <c r="KVE50" s="1466"/>
      <c r="KVF50" s="1466"/>
      <c r="KVG50" s="1466"/>
      <c r="KVH50" s="1467"/>
      <c r="KVI50" s="1794"/>
      <c r="KVJ50" s="1465"/>
      <c r="KVK50" s="1466"/>
      <c r="KVL50" s="1466"/>
      <c r="KVM50" s="1466"/>
      <c r="KVN50" s="1467"/>
      <c r="KVO50" s="1468"/>
      <c r="KVP50" s="1466"/>
      <c r="KVQ50" s="1466"/>
      <c r="KVR50" s="1466"/>
      <c r="KVS50" s="1469"/>
      <c r="KVT50" s="1465"/>
      <c r="KVU50" s="1466"/>
      <c r="KVV50" s="1466"/>
      <c r="KVW50" s="1466"/>
      <c r="KVX50" s="1467"/>
      <c r="KVY50" s="1794"/>
      <c r="KVZ50" s="1465"/>
      <c r="KWA50" s="1466"/>
      <c r="KWB50" s="1466"/>
      <c r="KWC50" s="1466"/>
      <c r="KWD50" s="1467"/>
      <c r="KWE50" s="1468"/>
      <c r="KWF50" s="1466"/>
      <c r="KWG50" s="1466"/>
      <c r="KWH50" s="1466"/>
      <c r="KWI50" s="1469"/>
      <c r="KWJ50" s="1465"/>
      <c r="KWK50" s="1466"/>
      <c r="KWL50" s="1466"/>
      <c r="KWM50" s="1466"/>
      <c r="KWN50" s="1467"/>
      <c r="KWO50" s="1794"/>
      <c r="KWP50" s="1465"/>
      <c r="KWQ50" s="1466"/>
      <c r="KWR50" s="1466"/>
      <c r="KWS50" s="1466"/>
      <c r="KWT50" s="1467"/>
      <c r="KWU50" s="1468"/>
      <c r="KWV50" s="1466"/>
      <c r="KWW50" s="1466"/>
      <c r="KWX50" s="1466"/>
      <c r="KWY50" s="1469"/>
      <c r="KWZ50" s="1465"/>
      <c r="KXA50" s="1466"/>
      <c r="KXB50" s="1466"/>
      <c r="KXC50" s="1466"/>
      <c r="KXD50" s="1467"/>
      <c r="KXE50" s="1794"/>
      <c r="KXF50" s="1465"/>
      <c r="KXG50" s="1466"/>
      <c r="KXH50" s="1466"/>
      <c r="KXI50" s="1466"/>
      <c r="KXJ50" s="1467"/>
      <c r="KXK50" s="1468"/>
      <c r="KXL50" s="1466"/>
      <c r="KXM50" s="1466"/>
      <c r="KXN50" s="1466"/>
      <c r="KXO50" s="1469"/>
      <c r="KXP50" s="1465"/>
      <c r="KXQ50" s="1466"/>
      <c r="KXR50" s="1466"/>
      <c r="KXS50" s="1466"/>
      <c r="KXT50" s="1467"/>
      <c r="KXU50" s="1794"/>
      <c r="KXV50" s="1465"/>
      <c r="KXW50" s="1466"/>
      <c r="KXX50" s="1466"/>
      <c r="KXY50" s="1466"/>
      <c r="KXZ50" s="1467"/>
      <c r="KYA50" s="1468"/>
      <c r="KYB50" s="1466"/>
      <c r="KYC50" s="1466"/>
      <c r="KYD50" s="1466"/>
      <c r="KYE50" s="1469"/>
      <c r="KYF50" s="1465"/>
      <c r="KYG50" s="1466"/>
      <c r="KYH50" s="1466"/>
      <c r="KYI50" s="1466"/>
      <c r="KYJ50" s="1467"/>
      <c r="KYK50" s="1794"/>
      <c r="KYL50" s="1465"/>
      <c r="KYM50" s="1466"/>
      <c r="KYN50" s="1466"/>
      <c r="KYO50" s="1466"/>
      <c r="KYP50" s="1467"/>
      <c r="KYQ50" s="1468"/>
      <c r="KYR50" s="1466"/>
      <c r="KYS50" s="1466"/>
      <c r="KYT50" s="1466"/>
      <c r="KYU50" s="1469"/>
      <c r="KYV50" s="1465"/>
      <c r="KYW50" s="1466"/>
      <c r="KYX50" s="1466"/>
      <c r="KYY50" s="1466"/>
      <c r="KYZ50" s="1467"/>
      <c r="KZA50" s="1794"/>
      <c r="KZB50" s="1465"/>
      <c r="KZC50" s="1466"/>
      <c r="KZD50" s="1466"/>
      <c r="KZE50" s="1466"/>
      <c r="KZF50" s="1467"/>
      <c r="KZG50" s="1468"/>
      <c r="KZH50" s="1466"/>
      <c r="KZI50" s="1466"/>
      <c r="KZJ50" s="1466"/>
      <c r="KZK50" s="1469"/>
      <c r="KZL50" s="1465"/>
      <c r="KZM50" s="1466"/>
      <c r="KZN50" s="1466"/>
      <c r="KZO50" s="1466"/>
      <c r="KZP50" s="1467"/>
      <c r="KZQ50" s="1794"/>
      <c r="KZR50" s="1465"/>
      <c r="KZS50" s="1466"/>
      <c r="KZT50" s="1466"/>
      <c r="KZU50" s="1466"/>
      <c r="KZV50" s="1467"/>
      <c r="KZW50" s="1468"/>
      <c r="KZX50" s="1466"/>
      <c r="KZY50" s="1466"/>
      <c r="KZZ50" s="1466"/>
      <c r="LAA50" s="1469"/>
      <c r="LAB50" s="1465"/>
      <c r="LAC50" s="1466"/>
      <c r="LAD50" s="1466"/>
      <c r="LAE50" s="1466"/>
      <c r="LAF50" s="1467"/>
      <c r="LAG50" s="1794"/>
      <c r="LAH50" s="1465"/>
      <c r="LAI50" s="1466"/>
      <c r="LAJ50" s="1466"/>
      <c r="LAK50" s="1466"/>
      <c r="LAL50" s="1467"/>
      <c r="LAM50" s="1468"/>
      <c r="LAN50" s="1466"/>
      <c r="LAO50" s="1466"/>
      <c r="LAP50" s="1466"/>
      <c r="LAQ50" s="1469"/>
      <c r="LAR50" s="1465"/>
      <c r="LAS50" s="1466"/>
      <c r="LAT50" s="1466"/>
      <c r="LAU50" s="1466"/>
      <c r="LAV50" s="1467"/>
      <c r="LAW50" s="1794"/>
      <c r="LAX50" s="1465"/>
      <c r="LAY50" s="1466"/>
      <c r="LAZ50" s="1466"/>
      <c r="LBA50" s="1466"/>
      <c r="LBB50" s="1467"/>
      <c r="LBC50" s="1468"/>
      <c r="LBD50" s="1466"/>
      <c r="LBE50" s="1466"/>
      <c r="LBF50" s="1466"/>
      <c r="LBG50" s="1469"/>
      <c r="LBH50" s="1465"/>
      <c r="LBI50" s="1466"/>
      <c r="LBJ50" s="1466"/>
      <c r="LBK50" s="1466"/>
      <c r="LBL50" s="1467"/>
      <c r="LBM50" s="1794"/>
      <c r="LBN50" s="1465"/>
      <c r="LBO50" s="1466"/>
      <c r="LBP50" s="1466"/>
      <c r="LBQ50" s="1466"/>
      <c r="LBR50" s="1467"/>
      <c r="LBS50" s="1468"/>
      <c r="LBT50" s="1466"/>
      <c r="LBU50" s="1466"/>
      <c r="LBV50" s="1466"/>
      <c r="LBW50" s="1469"/>
      <c r="LBX50" s="1465"/>
      <c r="LBY50" s="1466"/>
      <c r="LBZ50" s="1466"/>
      <c r="LCA50" s="1466"/>
      <c r="LCB50" s="1467"/>
      <c r="LCC50" s="1794"/>
      <c r="LCD50" s="1465"/>
      <c r="LCE50" s="1466"/>
      <c r="LCF50" s="1466"/>
      <c r="LCG50" s="1466"/>
      <c r="LCH50" s="1467"/>
      <c r="LCI50" s="1468"/>
      <c r="LCJ50" s="1466"/>
      <c r="LCK50" s="1466"/>
      <c r="LCL50" s="1466"/>
      <c r="LCM50" s="1469"/>
      <c r="LCN50" s="1465"/>
      <c r="LCO50" s="1466"/>
      <c r="LCP50" s="1466"/>
      <c r="LCQ50" s="1466"/>
      <c r="LCR50" s="1467"/>
      <c r="LCS50" s="1794"/>
      <c r="LCT50" s="1465"/>
      <c r="LCU50" s="1466"/>
      <c r="LCV50" s="1466"/>
      <c r="LCW50" s="1466"/>
      <c r="LCX50" s="1467"/>
      <c r="LCY50" s="1468"/>
      <c r="LCZ50" s="1466"/>
      <c r="LDA50" s="1466"/>
      <c r="LDB50" s="1466"/>
      <c r="LDC50" s="1469"/>
      <c r="LDD50" s="1465"/>
      <c r="LDE50" s="1466"/>
      <c r="LDF50" s="1466"/>
      <c r="LDG50" s="1466"/>
      <c r="LDH50" s="1467"/>
      <c r="LDI50" s="1794"/>
      <c r="LDJ50" s="1465"/>
      <c r="LDK50" s="1466"/>
      <c r="LDL50" s="1466"/>
      <c r="LDM50" s="1466"/>
      <c r="LDN50" s="1467"/>
      <c r="LDO50" s="1468"/>
      <c r="LDP50" s="1466"/>
      <c r="LDQ50" s="1466"/>
      <c r="LDR50" s="1466"/>
      <c r="LDS50" s="1469"/>
      <c r="LDT50" s="1465"/>
      <c r="LDU50" s="1466"/>
      <c r="LDV50" s="1466"/>
      <c r="LDW50" s="1466"/>
      <c r="LDX50" s="1467"/>
      <c r="LDY50" s="1794"/>
      <c r="LDZ50" s="1465"/>
      <c r="LEA50" s="1466"/>
      <c r="LEB50" s="1466"/>
      <c r="LEC50" s="1466"/>
      <c r="LED50" s="1467"/>
      <c r="LEE50" s="1468"/>
      <c r="LEF50" s="1466"/>
      <c r="LEG50" s="1466"/>
      <c r="LEH50" s="1466"/>
      <c r="LEI50" s="1469"/>
      <c r="LEJ50" s="1465"/>
      <c r="LEK50" s="1466"/>
      <c r="LEL50" s="1466"/>
      <c r="LEM50" s="1466"/>
      <c r="LEN50" s="1467"/>
      <c r="LEO50" s="1794"/>
      <c r="LEP50" s="1465"/>
      <c r="LEQ50" s="1466"/>
      <c r="LER50" s="1466"/>
      <c r="LES50" s="1466"/>
      <c r="LET50" s="1467"/>
      <c r="LEU50" s="1468"/>
      <c r="LEV50" s="1466"/>
      <c r="LEW50" s="1466"/>
      <c r="LEX50" s="1466"/>
      <c r="LEY50" s="1469"/>
      <c r="LEZ50" s="1465"/>
      <c r="LFA50" s="1466"/>
      <c r="LFB50" s="1466"/>
      <c r="LFC50" s="1466"/>
      <c r="LFD50" s="1467"/>
      <c r="LFE50" s="1794"/>
      <c r="LFF50" s="1465"/>
      <c r="LFG50" s="1466"/>
      <c r="LFH50" s="1466"/>
      <c r="LFI50" s="1466"/>
      <c r="LFJ50" s="1467"/>
      <c r="LFK50" s="1468"/>
      <c r="LFL50" s="1466"/>
      <c r="LFM50" s="1466"/>
      <c r="LFN50" s="1466"/>
      <c r="LFO50" s="1469"/>
      <c r="LFP50" s="1465"/>
      <c r="LFQ50" s="1466"/>
      <c r="LFR50" s="1466"/>
      <c r="LFS50" s="1466"/>
      <c r="LFT50" s="1467"/>
      <c r="LFU50" s="1794"/>
      <c r="LFV50" s="1465"/>
      <c r="LFW50" s="1466"/>
      <c r="LFX50" s="1466"/>
      <c r="LFY50" s="1466"/>
      <c r="LFZ50" s="1467"/>
      <c r="LGA50" s="1468"/>
      <c r="LGB50" s="1466"/>
      <c r="LGC50" s="1466"/>
      <c r="LGD50" s="1466"/>
      <c r="LGE50" s="1469"/>
      <c r="LGF50" s="1465"/>
      <c r="LGG50" s="1466"/>
      <c r="LGH50" s="1466"/>
      <c r="LGI50" s="1466"/>
      <c r="LGJ50" s="1467"/>
      <c r="LGK50" s="1794"/>
      <c r="LGL50" s="1465"/>
      <c r="LGM50" s="1466"/>
      <c r="LGN50" s="1466"/>
      <c r="LGO50" s="1466"/>
      <c r="LGP50" s="1467"/>
      <c r="LGQ50" s="1468"/>
      <c r="LGR50" s="1466"/>
      <c r="LGS50" s="1466"/>
      <c r="LGT50" s="1466"/>
      <c r="LGU50" s="1469"/>
      <c r="LGV50" s="1465"/>
      <c r="LGW50" s="1466"/>
      <c r="LGX50" s="1466"/>
      <c r="LGY50" s="1466"/>
      <c r="LGZ50" s="1467"/>
      <c r="LHA50" s="1794"/>
      <c r="LHB50" s="1465"/>
      <c r="LHC50" s="1466"/>
      <c r="LHD50" s="1466"/>
      <c r="LHE50" s="1466"/>
      <c r="LHF50" s="1467"/>
      <c r="LHG50" s="1468"/>
      <c r="LHH50" s="1466"/>
      <c r="LHI50" s="1466"/>
      <c r="LHJ50" s="1466"/>
      <c r="LHK50" s="1469"/>
      <c r="LHL50" s="1465"/>
      <c r="LHM50" s="1466"/>
      <c r="LHN50" s="1466"/>
      <c r="LHO50" s="1466"/>
      <c r="LHP50" s="1467"/>
      <c r="LHQ50" s="1794"/>
      <c r="LHR50" s="1465"/>
      <c r="LHS50" s="1466"/>
      <c r="LHT50" s="1466"/>
      <c r="LHU50" s="1466"/>
      <c r="LHV50" s="1467"/>
      <c r="LHW50" s="1468"/>
      <c r="LHX50" s="1466"/>
      <c r="LHY50" s="1466"/>
      <c r="LHZ50" s="1466"/>
      <c r="LIA50" s="1469"/>
      <c r="LIB50" s="1465"/>
      <c r="LIC50" s="1466"/>
      <c r="LID50" s="1466"/>
      <c r="LIE50" s="1466"/>
      <c r="LIF50" s="1467"/>
      <c r="LIG50" s="1794"/>
      <c r="LIH50" s="1465"/>
      <c r="LII50" s="1466"/>
      <c r="LIJ50" s="1466"/>
      <c r="LIK50" s="1466"/>
      <c r="LIL50" s="1467"/>
      <c r="LIM50" s="1468"/>
      <c r="LIN50" s="1466"/>
      <c r="LIO50" s="1466"/>
      <c r="LIP50" s="1466"/>
      <c r="LIQ50" s="1469"/>
      <c r="LIR50" s="1465"/>
      <c r="LIS50" s="1466"/>
      <c r="LIT50" s="1466"/>
      <c r="LIU50" s="1466"/>
      <c r="LIV50" s="1467"/>
      <c r="LIW50" s="1794"/>
      <c r="LIX50" s="1465"/>
      <c r="LIY50" s="1466"/>
      <c r="LIZ50" s="1466"/>
      <c r="LJA50" s="1466"/>
      <c r="LJB50" s="1467"/>
      <c r="LJC50" s="1468"/>
      <c r="LJD50" s="1466"/>
      <c r="LJE50" s="1466"/>
      <c r="LJF50" s="1466"/>
      <c r="LJG50" s="1469"/>
      <c r="LJH50" s="1465"/>
      <c r="LJI50" s="1466"/>
      <c r="LJJ50" s="1466"/>
      <c r="LJK50" s="1466"/>
      <c r="LJL50" s="1467"/>
      <c r="LJM50" s="1794"/>
      <c r="LJN50" s="1465"/>
      <c r="LJO50" s="1466"/>
      <c r="LJP50" s="1466"/>
      <c r="LJQ50" s="1466"/>
      <c r="LJR50" s="1467"/>
      <c r="LJS50" s="1468"/>
      <c r="LJT50" s="1466"/>
      <c r="LJU50" s="1466"/>
      <c r="LJV50" s="1466"/>
      <c r="LJW50" s="1469"/>
      <c r="LJX50" s="1465"/>
      <c r="LJY50" s="1466"/>
      <c r="LJZ50" s="1466"/>
      <c r="LKA50" s="1466"/>
      <c r="LKB50" s="1467"/>
      <c r="LKC50" s="1794"/>
      <c r="LKD50" s="1465"/>
      <c r="LKE50" s="1466"/>
      <c r="LKF50" s="1466"/>
      <c r="LKG50" s="1466"/>
      <c r="LKH50" s="1467"/>
      <c r="LKI50" s="1468"/>
      <c r="LKJ50" s="1466"/>
      <c r="LKK50" s="1466"/>
      <c r="LKL50" s="1466"/>
      <c r="LKM50" s="1469"/>
      <c r="LKN50" s="1465"/>
      <c r="LKO50" s="1466"/>
      <c r="LKP50" s="1466"/>
      <c r="LKQ50" s="1466"/>
      <c r="LKR50" s="1467"/>
      <c r="LKS50" s="1794"/>
      <c r="LKT50" s="1465"/>
      <c r="LKU50" s="1466"/>
      <c r="LKV50" s="1466"/>
      <c r="LKW50" s="1466"/>
      <c r="LKX50" s="1467"/>
      <c r="LKY50" s="1468"/>
      <c r="LKZ50" s="1466"/>
      <c r="LLA50" s="1466"/>
      <c r="LLB50" s="1466"/>
      <c r="LLC50" s="1469"/>
      <c r="LLD50" s="1465"/>
      <c r="LLE50" s="1466"/>
      <c r="LLF50" s="1466"/>
      <c r="LLG50" s="1466"/>
      <c r="LLH50" s="1467"/>
      <c r="LLI50" s="1794"/>
      <c r="LLJ50" s="1465"/>
      <c r="LLK50" s="1466"/>
      <c r="LLL50" s="1466"/>
      <c r="LLM50" s="1466"/>
      <c r="LLN50" s="1467"/>
      <c r="LLO50" s="1468"/>
      <c r="LLP50" s="1466"/>
      <c r="LLQ50" s="1466"/>
      <c r="LLR50" s="1466"/>
      <c r="LLS50" s="1469"/>
      <c r="LLT50" s="1465"/>
      <c r="LLU50" s="1466"/>
      <c r="LLV50" s="1466"/>
      <c r="LLW50" s="1466"/>
      <c r="LLX50" s="1467"/>
      <c r="LLY50" s="1794"/>
      <c r="LLZ50" s="1465"/>
      <c r="LMA50" s="1466"/>
      <c r="LMB50" s="1466"/>
      <c r="LMC50" s="1466"/>
      <c r="LMD50" s="1467"/>
      <c r="LME50" s="1468"/>
      <c r="LMF50" s="1466"/>
      <c r="LMG50" s="1466"/>
      <c r="LMH50" s="1466"/>
      <c r="LMI50" s="1469"/>
      <c r="LMJ50" s="1465"/>
      <c r="LMK50" s="1466"/>
      <c r="LML50" s="1466"/>
      <c r="LMM50" s="1466"/>
      <c r="LMN50" s="1467"/>
      <c r="LMO50" s="1794"/>
      <c r="LMP50" s="1465"/>
      <c r="LMQ50" s="1466"/>
      <c r="LMR50" s="1466"/>
      <c r="LMS50" s="1466"/>
      <c r="LMT50" s="1467"/>
      <c r="LMU50" s="1468"/>
      <c r="LMV50" s="1466"/>
      <c r="LMW50" s="1466"/>
      <c r="LMX50" s="1466"/>
      <c r="LMY50" s="1469"/>
      <c r="LMZ50" s="1465"/>
      <c r="LNA50" s="1466"/>
      <c r="LNB50" s="1466"/>
      <c r="LNC50" s="1466"/>
      <c r="LND50" s="1467"/>
      <c r="LNE50" s="1794"/>
      <c r="LNF50" s="1465"/>
      <c r="LNG50" s="1466"/>
      <c r="LNH50" s="1466"/>
      <c r="LNI50" s="1466"/>
      <c r="LNJ50" s="1467"/>
      <c r="LNK50" s="1468"/>
      <c r="LNL50" s="1466"/>
      <c r="LNM50" s="1466"/>
      <c r="LNN50" s="1466"/>
      <c r="LNO50" s="1469"/>
      <c r="LNP50" s="1465"/>
      <c r="LNQ50" s="1466"/>
      <c r="LNR50" s="1466"/>
      <c r="LNS50" s="1466"/>
      <c r="LNT50" s="1467"/>
      <c r="LNU50" s="1794"/>
      <c r="LNV50" s="1465"/>
      <c r="LNW50" s="1466"/>
      <c r="LNX50" s="1466"/>
      <c r="LNY50" s="1466"/>
      <c r="LNZ50" s="1467"/>
      <c r="LOA50" s="1468"/>
      <c r="LOB50" s="1466"/>
      <c r="LOC50" s="1466"/>
      <c r="LOD50" s="1466"/>
      <c r="LOE50" s="1469"/>
      <c r="LOF50" s="1465"/>
      <c r="LOG50" s="1466"/>
      <c r="LOH50" s="1466"/>
      <c r="LOI50" s="1466"/>
      <c r="LOJ50" s="1467"/>
      <c r="LOK50" s="1794"/>
      <c r="LOL50" s="1465"/>
      <c r="LOM50" s="1466"/>
      <c r="LON50" s="1466"/>
      <c r="LOO50" s="1466"/>
      <c r="LOP50" s="1467"/>
      <c r="LOQ50" s="1468"/>
      <c r="LOR50" s="1466"/>
      <c r="LOS50" s="1466"/>
      <c r="LOT50" s="1466"/>
      <c r="LOU50" s="1469"/>
      <c r="LOV50" s="1465"/>
      <c r="LOW50" s="1466"/>
      <c r="LOX50" s="1466"/>
      <c r="LOY50" s="1466"/>
      <c r="LOZ50" s="1467"/>
      <c r="LPA50" s="1794"/>
      <c r="LPB50" s="1465"/>
      <c r="LPC50" s="1466"/>
      <c r="LPD50" s="1466"/>
      <c r="LPE50" s="1466"/>
      <c r="LPF50" s="1467"/>
      <c r="LPG50" s="1468"/>
      <c r="LPH50" s="1466"/>
      <c r="LPI50" s="1466"/>
      <c r="LPJ50" s="1466"/>
      <c r="LPK50" s="1469"/>
      <c r="LPL50" s="1465"/>
      <c r="LPM50" s="1466"/>
      <c r="LPN50" s="1466"/>
      <c r="LPO50" s="1466"/>
      <c r="LPP50" s="1467"/>
      <c r="LPQ50" s="1794"/>
      <c r="LPR50" s="1465"/>
      <c r="LPS50" s="1466"/>
      <c r="LPT50" s="1466"/>
      <c r="LPU50" s="1466"/>
      <c r="LPV50" s="1467"/>
      <c r="LPW50" s="1468"/>
      <c r="LPX50" s="1466"/>
      <c r="LPY50" s="1466"/>
      <c r="LPZ50" s="1466"/>
      <c r="LQA50" s="1469"/>
      <c r="LQB50" s="1465"/>
      <c r="LQC50" s="1466"/>
      <c r="LQD50" s="1466"/>
      <c r="LQE50" s="1466"/>
      <c r="LQF50" s="1467"/>
      <c r="LQG50" s="1794"/>
      <c r="LQH50" s="1465"/>
      <c r="LQI50" s="1466"/>
      <c r="LQJ50" s="1466"/>
      <c r="LQK50" s="1466"/>
      <c r="LQL50" s="1467"/>
      <c r="LQM50" s="1468"/>
      <c r="LQN50" s="1466"/>
      <c r="LQO50" s="1466"/>
      <c r="LQP50" s="1466"/>
      <c r="LQQ50" s="1469"/>
      <c r="LQR50" s="1465"/>
      <c r="LQS50" s="1466"/>
      <c r="LQT50" s="1466"/>
      <c r="LQU50" s="1466"/>
      <c r="LQV50" s="1467"/>
      <c r="LQW50" s="1794"/>
      <c r="LQX50" s="1465"/>
      <c r="LQY50" s="1466"/>
      <c r="LQZ50" s="1466"/>
      <c r="LRA50" s="1466"/>
      <c r="LRB50" s="1467"/>
      <c r="LRC50" s="1468"/>
      <c r="LRD50" s="1466"/>
      <c r="LRE50" s="1466"/>
      <c r="LRF50" s="1466"/>
      <c r="LRG50" s="1469"/>
      <c r="LRH50" s="1465"/>
      <c r="LRI50" s="1466"/>
      <c r="LRJ50" s="1466"/>
      <c r="LRK50" s="1466"/>
      <c r="LRL50" s="1467"/>
      <c r="LRM50" s="1794"/>
      <c r="LRN50" s="1465"/>
      <c r="LRO50" s="1466"/>
      <c r="LRP50" s="1466"/>
      <c r="LRQ50" s="1466"/>
      <c r="LRR50" s="1467"/>
      <c r="LRS50" s="1468"/>
      <c r="LRT50" s="1466"/>
      <c r="LRU50" s="1466"/>
      <c r="LRV50" s="1466"/>
      <c r="LRW50" s="1469"/>
      <c r="LRX50" s="1465"/>
      <c r="LRY50" s="1466"/>
      <c r="LRZ50" s="1466"/>
      <c r="LSA50" s="1466"/>
      <c r="LSB50" s="1467"/>
      <c r="LSC50" s="1794"/>
      <c r="LSD50" s="1465"/>
      <c r="LSE50" s="1466"/>
      <c r="LSF50" s="1466"/>
      <c r="LSG50" s="1466"/>
      <c r="LSH50" s="1467"/>
      <c r="LSI50" s="1468"/>
      <c r="LSJ50" s="1466"/>
      <c r="LSK50" s="1466"/>
      <c r="LSL50" s="1466"/>
      <c r="LSM50" s="1469"/>
      <c r="LSN50" s="1465"/>
      <c r="LSO50" s="1466"/>
      <c r="LSP50" s="1466"/>
      <c r="LSQ50" s="1466"/>
      <c r="LSR50" s="1467"/>
      <c r="LSS50" s="1794"/>
      <c r="LST50" s="1465"/>
      <c r="LSU50" s="1466"/>
      <c r="LSV50" s="1466"/>
      <c r="LSW50" s="1466"/>
      <c r="LSX50" s="1467"/>
      <c r="LSY50" s="1468"/>
      <c r="LSZ50" s="1466"/>
      <c r="LTA50" s="1466"/>
      <c r="LTB50" s="1466"/>
      <c r="LTC50" s="1469"/>
      <c r="LTD50" s="1465"/>
      <c r="LTE50" s="1466"/>
      <c r="LTF50" s="1466"/>
      <c r="LTG50" s="1466"/>
      <c r="LTH50" s="1467"/>
      <c r="LTI50" s="1794"/>
      <c r="LTJ50" s="1465"/>
      <c r="LTK50" s="1466"/>
      <c r="LTL50" s="1466"/>
      <c r="LTM50" s="1466"/>
      <c r="LTN50" s="1467"/>
      <c r="LTO50" s="1468"/>
      <c r="LTP50" s="1466"/>
      <c r="LTQ50" s="1466"/>
      <c r="LTR50" s="1466"/>
      <c r="LTS50" s="1469"/>
      <c r="LTT50" s="1465"/>
      <c r="LTU50" s="1466"/>
      <c r="LTV50" s="1466"/>
      <c r="LTW50" s="1466"/>
      <c r="LTX50" s="1467"/>
      <c r="LTY50" s="1794"/>
      <c r="LTZ50" s="1465"/>
      <c r="LUA50" s="1466"/>
      <c r="LUB50" s="1466"/>
      <c r="LUC50" s="1466"/>
      <c r="LUD50" s="1467"/>
      <c r="LUE50" s="1468"/>
      <c r="LUF50" s="1466"/>
      <c r="LUG50" s="1466"/>
      <c r="LUH50" s="1466"/>
      <c r="LUI50" s="1469"/>
      <c r="LUJ50" s="1465"/>
      <c r="LUK50" s="1466"/>
      <c r="LUL50" s="1466"/>
      <c r="LUM50" s="1466"/>
      <c r="LUN50" s="1467"/>
      <c r="LUO50" s="1794"/>
      <c r="LUP50" s="1465"/>
      <c r="LUQ50" s="1466"/>
      <c r="LUR50" s="1466"/>
      <c r="LUS50" s="1466"/>
      <c r="LUT50" s="1467"/>
      <c r="LUU50" s="1468"/>
      <c r="LUV50" s="1466"/>
      <c r="LUW50" s="1466"/>
      <c r="LUX50" s="1466"/>
      <c r="LUY50" s="1469"/>
      <c r="LUZ50" s="1465"/>
      <c r="LVA50" s="1466"/>
      <c r="LVB50" s="1466"/>
      <c r="LVC50" s="1466"/>
      <c r="LVD50" s="1467"/>
      <c r="LVE50" s="1794"/>
      <c r="LVF50" s="1465"/>
      <c r="LVG50" s="1466"/>
      <c r="LVH50" s="1466"/>
      <c r="LVI50" s="1466"/>
      <c r="LVJ50" s="1467"/>
      <c r="LVK50" s="1468"/>
      <c r="LVL50" s="1466"/>
      <c r="LVM50" s="1466"/>
      <c r="LVN50" s="1466"/>
      <c r="LVO50" s="1469"/>
      <c r="LVP50" s="1465"/>
      <c r="LVQ50" s="1466"/>
      <c r="LVR50" s="1466"/>
      <c r="LVS50" s="1466"/>
      <c r="LVT50" s="1467"/>
      <c r="LVU50" s="1794"/>
      <c r="LVV50" s="1465"/>
      <c r="LVW50" s="1466"/>
      <c r="LVX50" s="1466"/>
      <c r="LVY50" s="1466"/>
      <c r="LVZ50" s="1467"/>
      <c r="LWA50" s="1468"/>
      <c r="LWB50" s="1466"/>
      <c r="LWC50" s="1466"/>
      <c r="LWD50" s="1466"/>
      <c r="LWE50" s="1469"/>
      <c r="LWF50" s="1465"/>
      <c r="LWG50" s="1466"/>
      <c r="LWH50" s="1466"/>
      <c r="LWI50" s="1466"/>
      <c r="LWJ50" s="1467"/>
      <c r="LWK50" s="1794"/>
      <c r="LWL50" s="1465"/>
      <c r="LWM50" s="1466"/>
      <c r="LWN50" s="1466"/>
      <c r="LWO50" s="1466"/>
      <c r="LWP50" s="1467"/>
      <c r="LWQ50" s="1468"/>
      <c r="LWR50" s="1466"/>
      <c r="LWS50" s="1466"/>
      <c r="LWT50" s="1466"/>
      <c r="LWU50" s="1469"/>
      <c r="LWV50" s="1465"/>
      <c r="LWW50" s="1466"/>
      <c r="LWX50" s="1466"/>
      <c r="LWY50" s="1466"/>
      <c r="LWZ50" s="1467"/>
      <c r="LXA50" s="1794"/>
      <c r="LXB50" s="1465"/>
      <c r="LXC50" s="1466"/>
      <c r="LXD50" s="1466"/>
      <c r="LXE50" s="1466"/>
      <c r="LXF50" s="1467"/>
      <c r="LXG50" s="1468"/>
      <c r="LXH50" s="1466"/>
      <c r="LXI50" s="1466"/>
      <c r="LXJ50" s="1466"/>
      <c r="LXK50" s="1469"/>
      <c r="LXL50" s="1465"/>
      <c r="LXM50" s="1466"/>
      <c r="LXN50" s="1466"/>
      <c r="LXO50" s="1466"/>
      <c r="LXP50" s="1467"/>
      <c r="LXQ50" s="1794"/>
      <c r="LXR50" s="1465"/>
      <c r="LXS50" s="1466"/>
      <c r="LXT50" s="1466"/>
      <c r="LXU50" s="1466"/>
      <c r="LXV50" s="1467"/>
      <c r="LXW50" s="1468"/>
      <c r="LXX50" s="1466"/>
      <c r="LXY50" s="1466"/>
      <c r="LXZ50" s="1466"/>
      <c r="LYA50" s="1469"/>
      <c r="LYB50" s="1465"/>
      <c r="LYC50" s="1466"/>
      <c r="LYD50" s="1466"/>
      <c r="LYE50" s="1466"/>
      <c r="LYF50" s="1467"/>
      <c r="LYG50" s="1794"/>
      <c r="LYH50" s="1465"/>
      <c r="LYI50" s="1466"/>
      <c r="LYJ50" s="1466"/>
      <c r="LYK50" s="1466"/>
      <c r="LYL50" s="1467"/>
      <c r="LYM50" s="1468"/>
      <c r="LYN50" s="1466"/>
      <c r="LYO50" s="1466"/>
      <c r="LYP50" s="1466"/>
      <c r="LYQ50" s="1469"/>
      <c r="LYR50" s="1465"/>
      <c r="LYS50" s="1466"/>
      <c r="LYT50" s="1466"/>
      <c r="LYU50" s="1466"/>
      <c r="LYV50" s="1467"/>
      <c r="LYW50" s="1794"/>
      <c r="LYX50" s="1465"/>
      <c r="LYY50" s="1466"/>
      <c r="LYZ50" s="1466"/>
      <c r="LZA50" s="1466"/>
      <c r="LZB50" s="1467"/>
      <c r="LZC50" s="1468"/>
      <c r="LZD50" s="1466"/>
      <c r="LZE50" s="1466"/>
      <c r="LZF50" s="1466"/>
      <c r="LZG50" s="1469"/>
      <c r="LZH50" s="1465"/>
      <c r="LZI50" s="1466"/>
      <c r="LZJ50" s="1466"/>
      <c r="LZK50" s="1466"/>
      <c r="LZL50" s="1467"/>
      <c r="LZM50" s="1794"/>
      <c r="LZN50" s="1465"/>
      <c r="LZO50" s="1466"/>
      <c r="LZP50" s="1466"/>
      <c r="LZQ50" s="1466"/>
      <c r="LZR50" s="1467"/>
      <c r="LZS50" s="1468"/>
      <c r="LZT50" s="1466"/>
      <c r="LZU50" s="1466"/>
      <c r="LZV50" s="1466"/>
      <c r="LZW50" s="1469"/>
      <c r="LZX50" s="1465"/>
      <c r="LZY50" s="1466"/>
      <c r="LZZ50" s="1466"/>
      <c r="MAA50" s="1466"/>
      <c r="MAB50" s="1467"/>
      <c r="MAC50" s="1794"/>
      <c r="MAD50" s="1465"/>
      <c r="MAE50" s="1466"/>
      <c r="MAF50" s="1466"/>
      <c r="MAG50" s="1466"/>
      <c r="MAH50" s="1467"/>
      <c r="MAI50" s="1468"/>
      <c r="MAJ50" s="1466"/>
      <c r="MAK50" s="1466"/>
      <c r="MAL50" s="1466"/>
      <c r="MAM50" s="1469"/>
      <c r="MAN50" s="1465"/>
      <c r="MAO50" s="1466"/>
      <c r="MAP50" s="1466"/>
      <c r="MAQ50" s="1466"/>
      <c r="MAR50" s="1467"/>
      <c r="MAS50" s="1794"/>
      <c r="MAT50" s="1465"/>
      <c r="MAU50" s="1466"/>
      <c r="MAV50" s="1466"/>
      <c r="MAW50" s="1466"/>
      <c r="MAX50" s="1467"/>
      <c r="MAY50" s="1468"/>
      <c r="MAZ50" s="1466"/>
      <c r="MBA50" s="1466"/>
      <c r="MBB50" s="1466"/>
      <c r="MBC50" s="1469"/>
      <c r="MBD50" s="1465"/>
      <c r="MBE50" s="1466"/>
      <c r="MBF50" s="1466"/>
      <c r="MBG50" s="1466"/>
      <c r="MBH50" s="1467"/>
      <c r="MBI50" s="1794"/>
      <c r="MBJ50" s="1465"/>
      <c r="MBK50" s="1466"/>
      <c r="MBL50" s="1466"/>
      <c r="MBM50" s="1466"/>
      <c r="MBN50" s="1467"/>
      <c r="MBO50" s="1468"/>
      <c r="MBP50" s="1466"/>
      <c r="MBQ50" s="1466"/>
      <c r="MBR50" s="1466"/>
      <c r="MBS50" s="1469"/>
      <c r="MBT50" s="1465"/>
      <c r="MBU50" s="1466"/>
      <c r="MBV50" s="1466"/>
      <c r="MBW50" s="1466"/>
      <c r="MBX50" s="1467"/>
      <c r="MBY50" s="1794"/>
      <c r="MBZ50" s="1465"/>
      <c r="MCA50" s="1466"/>
      <c r="MCB50" s="1466"/>
      <c r="MCC50" s="1466"/>
      <c r="MCD50" s="1467"/>
      <c r="MCE50" s="1468"/>
      <c r="MCF50" s="1466"/>
      <c r="MCG50" s="1466"/>
      <c r="MCH50" s="1466"/>
      <c r="MCI50" s="1469"/>
      <c r="MCJ50" s="1465"/>
      <c r="MCK50" s="1466"/>
      <c r="MCL50" s="1466"/>
      <c r="MCM50" s="1466"/>
      <c r="MCN50" s="1467"/>
      <c r="MCO50" s="1794"/>
      <c r="MCP50" s="1465"/>
      <c r="MCQ50" s="1466"/>
      <c r="MCR50" s="1466"/>
      <c r="MCS50" s="1466"/>
      <c r="MCT50" s="1467"/>
      <c r="MCU50" s="1468"/>
      <c r="MCV50" s="1466"/>
      <c r="MCW50" s="1466"/>
      <c r="MCX50" s="1466"/>
      <c r="MCY50" s="1469"/>
      <c r="MCZ50" s="1465"/>
      <c r="MDA50" s="1466"/>
      <c r="MDB50" s="1466"/>
      <c r="MDC50" s="1466"/>
      <c r="MDD50" s="1467"/>
      <c r="MDE50" s="1794"/>
      <c r="MDF50" s="1465"/>
      <c r="MDG50" s="1466"/>
      <c r="MDH50" s="1466"/>
      <c r="MDI50" s="1466"/>
      <c r="MDJ50" s="1467"/>
      <c r="MDK50" s="1468"/>
      <c r="MDL50" s="1466"/>
      <c r="MDM50" s="1466"/>
      <c r="MDN50" s="1466"/>
      <c r="MDO50" s="1469"/>
      <c r="MDP50" s="1465"/>
      <c r="MDQ50" s="1466"/>
      <c r="MDR50" s="1466"/>
      <c r="MDS50" s="1466"/>
      <c r="MDT50" s="1467"/>
      <c r="MDU50" s="1794"/>
      <c r="MDV50" s="1465"/>
      <c r="MDW50" s="1466"/>
      <c r="MDX50" s="1466"/>
      <c r="MDY50" s="1466"/>
      <c r="MDZ50" s="1467"/>
      <c r="MEA50" s="1468"/>
      <c r="MEB50" s="1466"/>
      <c r="MEC50" s="1466"/>
      <c r="MED50" s="1466"/>
      <c r="MEE50" s="1469"/>
      <c r="MEF50" s="1465"/>
      <c r="MEG50" s="1466"/>
      <c r="MEH50" s="1466"/>
      <c r="MEI50" s="1466"/>
      <c r="MEJ50" s="1467"/>
      <c r="MEK50" s="1794"/>
      <c r="MEL50" s="1465"/>
      <c r="MEM50" s="1466"/>
      <c r="MEN50" s="1466"/>
      <c r="MEO50" s="1466"/>
      <c r="MEP50" s="1467"/>
      <c r="MEQ50" s="1468"/>
      <c r="MER50" s="1466"/>
      <c r="MES50" s="1466"/>
      <c r="MET50" s="1466"/>
      <c r="MEU50" s="1469"/>
      <c r="MEV50" s="1465"/>
      <c r="MEW50" s="1466"/>
      <c r="MEX50" s="1466"/>
      <c r="MEY50" s="1466"/>
      <c r="MEZ50" s="1467"/>
      <c r="MFA50" s="1794"/>
      <c r="MFB50" s="1465"/>
      <c r="MFC50" s="1466"/>
      <c r="MFD50" s="1466"/>
      <c r="MFE50" s="1466"/>
      <c r="MFF50" s="1467"/>
      <c r="MFG50" s="1468"/>
      <c r="MFH50" s="1466"/>
      <c r="MFI50" s="1466"/>
      <c r="MFJ50" s="1466"/>
      <c r="MFK50" s="1469"/>
      <c r="MFL50" s="1465"/>
      <c r="MFM50" s="1466"/>
      <c r="MFN50" s="1466"/>
      <c r="MFO50" s="1466"/>
      <c r="MFP50" s="1467"/>
      <c r="MFQ50" s="1794"/>
      <c r="MFR50" s="1465"/>
      <c r="MFS50" s="1466"/>
      <c r="MFT50" s="1466"/>
      <c r="MFU50" s="1466"/>
      <c r="MFV50" s="1467"/>
      <c r="MFW50" s="1468"/>
      <c r="MFX50" s="1466"/>
      <c r="MFY50" s="1466"/>
      <c r="MFZ50" s="1466"/>
      <c r="MGA50" s="1469"/>
      <c r="MGB50" s="1465"/>
      <c r="MGC50" s="1466"/>
      <c r="MGD50" s="1466"/>
      <c r="MGE50" s="1466"/>
      <c r="MGF50" s="1467"/>
      <c r="MGG50" s="1794"/>
      <c r="MGH50" s="1465"/>
      <c r="MGI50" s="1466"/>
      <c r="MGJ50" s="1466"/>
      <c r="MGK50" s="1466"/>
      <c r="MGL50" s="1467"/>
      <c r="MGM50" s="1468"/>
      <c r="MGN50" s="1466"/>
      <c r="MGO50" s="1466"/>
      <c r="MGP50" s="1466"/>
      <c r="MGQ50" s="1469"/>
      <c r="MGR50" s="1465"/>
      <c r="MGS50" s="1466"/>
      <c r="MGT50" s="1466"/>
      <c r="MGU50" s="1466"/>
      <c r="MGV50" s="1467"/>
      <c r="MGW50" s="1794"/>
      <c r="MGX50" s="1465"/>
      <c r="MGY50" s="1466"/>
      <c r="MGZ50" s="1466"/>
      <c r="MHA50" s="1466"/>
      <c r="MHB50" s="1467"/>
      <c r="MHC50" s="1468"/>
      <c r="MHD50" s="1466"/>
      <c r="MHE50" s="1466"/>
      <c r="MHF50" s="1466"/>
      <c r="MHG50" s="1469"/>
      <c r="MHH50" s="1465"/>
      <c r="MHI50" s="1466"/>
      <c r="MHJ50" s="1466"/>
      <c r="MHK50" s="1466"/>
      <c r="MHL50" s="1467"/>
      <c r="MHM50" s="1794"/>
      <c r="MHN50" s="1465"/>
      <c r="MHO50" s="1466"/>
      <c r="MHP50" s="1466"/>
      <c r="MHQ50" s="1466"/>
      <c r="MHR50" s="1467"/>
      <c r="MHS50" s="1468"/>
      <c r="MHT50" s="1466"/>
      <c r="MHU50" s="1466"/>
      <c r="MHV50" s="1466"/>
      <c r="MHW50" s="1469"/>
      <c r="MHX50" s="1465"/>
      <c r="MHY50" s="1466"/>
      <c r="MHZ50" s="1466"/>
      <c r="MIA50" s="1466"/>
      <c r="MIB50" s="1467"/>
      <c r="MIC50" s="1794"/>
      <c r="MID50" s="1465"/>
      <c r="MIE50" s="1466"/>
      <c r="MIF50" s="1466"/>
      <c r="MIG50" s="1466"/>
      <c r="MIH50" s="1467"/>
      <c r="MII50" s="1468"/>
      <c r="MIJ50" s="1466"/>
      <c r="MIK50" s="1466"/>
      <c r="MIL50" s="1466"/>
      <c r="MIM50" s="1469"/>
      <c r="MIN50" s="1465"/>
      <c r="MIO50" s="1466"/>
      <c r="MIP50" s="1466"/>
      <c r="MIQ50" s="1466"/>
      <c r="MIR50" s="1467"/>
      <c r="MIS50" s="1794"/>
      <c r="MIT50" s="1465"/>
      <c r="MIU50" s="1466"/>
      <c r="MIV50" s="1466"/>
      <c r="MIW50" s="1466"/>
      <c r="MIX50" s="1467"/>
      <c r="MIY50" s="1468"/>
      <c r="MIZ50" s="1466"/>
      <c r="MJA50" s="1466"/>
      <c r="MJB50" s="1466"/>
      <c r="MJC50" s="1469"/>
      <c r="MJD50" s="1465"/>
      <c r="MJE50" s="1466"/>
      <c r="MJF50" s="1466"/>
      <c r="MJG50" s="1466"/>
      <c r="MJH50" s="1467"/>
      <c r="MJI50" s="1794"/>
      <c r="MJJ50" s="1465"/>
      <c r="MJK50" s="1466"/>
      <c r="MJL50" s="1466"/>
      <c r="MJM50" s="1466"/>
      <c r="MJN50" s="1467"/>
      <c r="MJO50" s="1468"/>
      <c r="MJP50" s="1466"/>
      <c r="MJQ50" s="1466"/>
      <c r="MJR50" s="1466"/>
      <c r="MJS50" s="1469"/>
      <c r="MJT50" s="1465"/>
      <c r="MJU50" s="1466"/>
      <c r="MJV50" s="1466"/>
      <c r="MJW50" s="1466"/>
      <c r="MJX50" s="1467"/>
      <c r="MJY50" s="1794"/>
      <c r="MJZ50" s="1465"/>
      <c r="MKA50" s="1466"/>
      <c r="MKB50" s="1466"/>
      <c r="MKC50" s="1466"/>
      <c r="MKD50" s="1467"/>
      <c r="MKE50" s="1468"/>
      <c r="MKF50" s="1466"/>
      <c r="MKG50" s="1466"/>
      <c r="MKH50" s="1466"/>
      <c r="MKI50" s="1469"/>
      <c r="MKJ50" s="1465"/>
      <c r="MKK50" s="1466"/>
      <c r="MKL50" s="1466"/>
      <c r="MKM50" s="1466"/>
      <c r="MKN50" s="1467"/>
      <c r="MKO50" s="1794"/>
      <c r="MKP50" s="1465"/>
      <c r="MKQ50" s="1466"/>
      <c r="MKR50" s="1466"/>
      <c r="MKS50" s="1466"/>
      <c r="MKT50" s="1467"/>
      <c r="MKU50" s="1468"/>
      <c r="MKV50" s="1466"/>
      <c r="MKW50" s="1466"/>
      <c r="MKX50" s="1466"/>
      <c r="MKY50" s="1469"/>
      <c r="MKZ50" s="1465"/>
      <c r="MLA50" s="1466"/>
      <c r="MLB50" s="1466"/>
      <c r="MLC50" s="1466"/>
      <c r="MLD50" s="1467"/>
      <c r="MLE50" s="1794"/>
      <c r="MLF50" s="1465"/>
      <c r="MLG50" s="1466"/>
      <c r="MLH50" s="1466"/>
      <c r="MLI50" s="1466"/>
      <c r="MLJ50" s="1467"/>
      <c r="MLK50" s="1468"/>
      <c r="MLL50" s="1466"/>
      <c r="MLM50" s="1466"/>
      <c r="MLN50" s="1466"/>
      <c r="MLO50" s="1469"/>
      <c r="MLP50" s="1465"/>
      <c r="MLQ50" s="1466"/>
      <c r="MLR50" s="1466"/>
      <c r="MLS50" s="1466"/>
      <c r="MLT50" s="1467"/>
      <c r="MLU50" s="1794"/>
      <c r="MLV50" s="1465"/>
      <c r="MLW50" s="1466"/>
      <c r="MLX50" s="1466"/>
      <c r="MLY50" s="1466"/>
      <c r="MLZ50" s="1467"/>
      <c r="MMA50" s="1468"/>
      <c r="MMB50" s="1466"/>
      <c r="MMC50" s="1466"/>
      <c r="MMD50" s="1466"/>
      <c r="MME50" s="1469"/>
      <c r="MMF50" s="1465"/>
      <c r="MMG50" s="1466"/>
      <c r="MMH50" s="1466"/>
      <c r="MMI50" s="1466"/>
      <c r="MMJ50" s="1467"/>
      <c r="MMK50" s="1794"/>
      <c r="MML50" s="1465"/>
      <c r="MMM50" s="1466"/>
      <c r="MMN50" s="1466"/>
      <c r="MMO50" s="1466"/>
      <c r="MMP50" s="1467"/>
      <c r="MMQ50" s="1468"/>
      <c r="MMR50" s="1466"/>
      <c r="MMS50" s="1466"/>
      <c r="MMT50" s="1466"/>
      <c r="MMU50" s="1469"/>
      <c r="MMV50" s="1465"/>
      <c r="MMW50" s="1466"/>
      <c r="MMX50" s="1466"/>
      <c r="MMY50" s="1466"/>
      <c r="MMZ50" s="1467"/>
      <c r="MNA50" s="1794"/>
      <c r="MNB50" s="1465"/>
      <c r="MNC50" s="1466"/>
      <c r="MND50" s="1466"/>
      <c r="MNE50" s="1466"/>
      <c r="MNF50" s="1467"/>
      <c r="MNG50" s="1468"/>
      <c r="MNH50" s="1466"/>
      <c r="MNI50" s="1466"/>
      <c r="MNJ50" s="1466"/>
      <c r="MNK50" s="1469"/>
      <c r="MNL50" s="1465"/>
      <c r="MNM50" s="1466"/>
      <c r="MNN50" s="1466"/>
      <c r="MNO50" s="1466"/>
      <c r="MNP50" s="1467"/>
      <c r="MNQ50" s="1794"/>
      <c r="MNR50" s="1465"/>
      <c r="MNS50" s="1466"/>
      <c r="MNT50" s="1466"/>
      <c r="MNU50" s="1466"/>
      <c r="MNV50" s="1467"/>
      <c r="MNW50" s="1468"/>
      <c r="MNX50" s="1466"/>
      <c r="MNY50" s="1466"/>
      <c r="MNZ50" s="1466"/>
      <c r="MOA50" s="1469"/>
      <c r="MOB50" s="1465"/>
      <c r="MOC50" s="1466"/>
      <c r="MOD50" s="1466"/>
      <c r="MOE50" s="1466"/>
      <c r="MOF50" s="1467"/>
      <c r="MOG50" s="1794"/>
      <c r="MOH50" s="1465"/>
      <c r="MOI50" s="1466"/>
      <c r="MOJ50" s="1466"/>
      <c r="MOK50" s="1466"/>
      <c r="MOL50" s="1467"/>
      <c r="MOM50" s="1468"/>
      <c r="MON50" s="1466"/>
      <c r="MOO50" s="1466"/>
      <c r="MOP50" s="1466"/>
      <c r="MOQ50" s="1469"/>
      <c r="MOR50" s="1465"/>
      <c r="MOS50" s="1466"/>
      <c r="MOT50" s="1466"/>
      <c r="MOU50" s="1466"/>
      <c r="MOV50" s="1467"/>
      <c r="MOW50" s="1794"/>
      <c r="MOX50" s="1465"/>
      <c r="MOY50" s="1466"/>
      <c r="MOZ50" s="1466"/>
      <c r="MPA50" s="1466"/>
      <c r="MPB50" s="1467"/>
      <c r="MPC50" s="1468"/>
      <c r="MPD50" s="1466"/>
      <c r="MPE50" s="1466"/>
      <c r="MPF50" s="1466"/>
      <c r="MPG50" s="1469"/>
      <c r="MPH50" s="1465"/>
      <c r="MPI50" s="1466"/>
      <c r="MPJ50" s="1466"/>
      <c r="MPK50" s="1466"/>
      <c r="MPL50" s="1467"/>
      <c r="MPM50" s="1794"/>
      <c r="MPN50" s="1465"/>
      <c r="MPO50" s="1466"/>
      <c r="MPP50" s="1466"/>
      <c r="MPQ50" s="1466"/>
      <c r="MPR50" s="1467"/>
      <c r="MPS50" s="1468"/>
      <c r="MPT50" s="1466"/>
      <c r="MPU50" s="1466"/>
      <c r="MPV50" s="1466"/>
      <c r="MPW50" s="1469"/>
      <c r="MPX50" s="1465"/>
      <c r="MPY50" s="1466"/>
      <c r="MPZ50" s="1466"/>
      <c r="MQA50" s="1466"/>
      <c r="MQB50" s="1467"/>
      <c r="MQC50" s="1794"/>
      <c r="MQD50" s="1465"/>
      <c r="MQE50" s="1466"/>
      <c r="MQF50" s="1466"/>
      <c r="MQG50" s="1466"/>
      <c r="MQH50" s="1467"/>
      <c r="MQI50" s="1468"/>
      <c r="MQJ50" s="1466"/>
      <c r="MQK50" s="1466"/>
      <c r="MQL50" s="1466"/>
      <c r="MQM50" s="1469"/>
      <c r="MQN50" s="1465"/>
      <c r="MQO50" s="1466"/>
      <c r="MQP50" s="1466"/>
      <c r="MQQ50" s="1466"/>
      <c r="MQR50" s="1467"/>
      <c r="MQS50" s="1794"/>
      <c r="MQT50" s="1465"/>
      <c r="MQU50" s="1466"/>
      <c r="MQV50" s="1466"/>
      <c r="MQW50" s="1466"/>
      <c r="MQX50" s="1467"/>
      <c r="MQY50" s="1468"/>
      <c r="MQZ50" s="1466"/>
      <c r="MRA50" s="1466"/>
      <c r="MRB50" s="1466"/>
      <c r="MRC50" s="1469"/>
      <c r="MRD50" s="1465"/>
      <c r="MRE50" s="1466"/>
      <c r="MRF50" s="1466"/>
      <c r="MRG50" s="1466"/>
      <c r="MRH50" s="1467"/>
      <c r="MRI50" s="1794"/>
      <c r="MRJ50" s="1465"/>
      <c r="MRK50" s="1466"/>
      <c r="MRL50" s="1466"/>
      <c r="MRM50" s="1466"/>
      <c r="MRN50" s="1467"/>
      <c r="MRO50" s="1468"/>
      <c r="MRP50" s="1466"/>
      <c r="MRQ50" s="1466"/>
      <c r="MRR50" s="1466"/>
      <c r="MRS50" s="1469"/>
      <c r="MRT50" s="1465"/>
      <c r="MRU50" s="1466"/>
      <c r="MRV50" s="1466"/>
      <c r="MRW50" s="1466"/>
      <c r="MRX50" s="1467"/>
      <c r="MRY50" s="1794"/>
      <c r="MRZ50" s="1465"/>
      <c r="MSA50" s="1466"/>
      <c r="MSB50" s="1466"/>
      <c r="MSC50" s="1466"/>
      <c r="MSD50" s="1467"/>
      <c r="MSE50" s="1468"/>
      <c r="MSF50" s="1466"/>
      <c r="MSG50" s="1466"/>
      <c r="MSH50" s="1466"/>
      <c r="MSI50" s="1469"/>
      <c r="MSJ50" s="1465"/>
      <c r="MSK50" s="1466"/>
      <c r="MSL50" s="1466"/>
      <c r="MSM50" s="1466"/>
      <c r="MSN50" s="1467"/>
      <c r="MSO50" s="1794"/>
      <c r="MSP50" s="1465"/>
      <c r="MSQ50" s="1466"/>
      <c r="MSR50" s="1466"/>
      <c r="MSS50" s="1466"/>
      <c r="MST50" s="1467"/>
      <c r="MSU50" s="1468"/>
      <c r="MSV50" s="1466"/>
      <c r="MSW50" s="1466"/>
      <c r="MSX50" s="1466"/>
      <c r="MSY50" s="1469"/>
      <c r="MSZ50" s="1465"/>
      <c r="MTA50" s="1466"/>
      <c r="MTB50" s="1466"/>
      <c r="MTC50" s="1466"/>
      <c r="MTD50" s="1467"/>
      <c r="MTE50" s="1794"/>
      <c r="MTF50" s="1465"/>
      <c r="MTG50" s="1466"/>
      <c r="MTH50" s="1466"/>
      <c r="MTI50" s="1466"/>
      <c r="MTJ50" s="1467"/>
      <c r="MTK50" s="1468"/>
      <c r="MTL50" s="1466"/>
      <c r="MTM50" s="1466"/>
      <c r="MTN50" s="1466"/>
      <c r="MTO50" s="1469"/>
      <c r="MTP50" s="1465"/>
      <c r="MTQ50" s="1466"/>
      <c r="MTR50" s="1466"/>
      <c r="MTS50" s="1466"/>
      <c r="MTT50" s="1467"/>
      <c r="MTU50" s="1794"/>
      <c r="MTV50" s="1465"/>
      <c r="MTW50" s="1466"/>
      <c r="MTX50" s="1466"/>
      <c r="MTY50" s="1466"/>
      <c r="MTZ50" s="1467"/>
      <c r="MUA50" s="1468"/>
      <c r="MUB50" s="1466"/>
      <c r="MUC50" s="1466"/>
      <c r="MUD50" s="1466"/>
      <c r="MUE50" s="1469"/>
      <c r="MUF50" s="1465"/>
      <c r="MUG50" s="1466"/>
      <c r="MUH50" s="1466"/>
      <c r="MUI50" s="1466"/>
      <c r="MUJ50" s="1467"/>
      <c r="MUK50" s="1794"/>
      <c r="MUL50" s="1465"/>
      <c r="MUM50" s="1466"/>
      <c r="MUN50" s="1466"/>
      <c r="MUO50" s="1466"/>
      <c r="MUP50" s="1467"/>
      <c r="MUQ50" s="1468"/>
      <c r="MUR50" s="1466"/>
      <c r="MUS50" s="1466"/>
      <c r="MUT50" s="1466"/>
      <c r="MUU50" s="1469"/>
      <c r="MUV50" s="1465"/>
      <c r="MUW50" s="1466"/>
      <c r="MUX50" s="1466"/>
      <c r="MUY50" s="1466"/>
      <c r="MUZ50" s="1467"/>
      <c r="MVA50" s="1794"/>
      <c r="MVB50" s="1465"/>
      <c r="MVC50" s="1466"/>
      <c r="MVD50" s="1466"/>
      <c r="MVE50" s="1466"/>
      <c r="MVF50" s="1467"/>
      <c r="MVG50" s="1468"/>
      <c r="MVH50" s="1466"/>
      <c r="MVI50" s="1466"/>
      <c r="MVJ50" s="1466"/>
      <c r="MVK50" s="1469"/>
      <c r="MVL50" s="1465"/>
      <c r="MVM50" s="1466"/>
      <c r="MVN50" s="1466"/>
      <c r="MVO50" s="1466"/>
      <c r="MVP50" s="1467"/>
      <c r="MVQ50" s="1794"/>
      <c r="MVR50" s="1465"/>
      <c r="MVS50" s="1466"/>
      <c r="MVT50" s="1466"/>
      <c r="MVU50" s="1466"/>
      <c r="MVV50" s="1467"/>
      <c r="MVW50" s="1468"/>
      <c r="MVX50" s="1466"/>
      <c r="MVY50" s="1466"/>
      <c r="MVZ50" s="1466"/>
      <c r="MWA50" s="1469"/>
      <c r="MWB50" s="1465"/>
      <c r="MWC50" s="1466"/>
      <c r="MWD50" s="1466"/>
      <c r="MWE50" s="1466"/>
      <c r="MWF50" s="1467"/>
      <c r="MWG50" s="1794"/>
      <c r="MWH50" s="1465"/>
      <c r="MWI50" s="1466"/>
      <c r="MWJ50" s="1466"/>
      <c r="MWK50" s="1466"/>
      <c r="MWL50" s="1467"/>
      <c r="MWM50" s="1468"/>
      <c r="MWN50" s="1466"/>
      <c r="MWO50" s="1466"/>
      <c r="MWP50" s="1466"/>
      <c r="MWQ50" s="1469"/>
      <c r="MWR50" s="1465"/>
      <c r="MWS50" s="1466"/>
      <c r="MWT50" s="1466"/>
      <c r="MWU50" s="1466"/>
      <c r="MWV50" s="1467"/>
      <c r="MWW50" s="1794"/>
      <c r="MWX50" s="1465"/>
      <c r="MWY50" s="1466"/>
      <c r="MWZ50" s="1466"/>
      <c r="MXA50" s="1466"/>
      <c r="MXB50" s="1467"/>
      <c r="MXC50" s="1468"/>
      <c r="MXD50" s="1466"/>
      <c r="MXE50" s="1466"/>
      <c r="MXF50" s="1466"/>
      <c r="MXG50" s="1469"/>
      <c r="MXH50" s="1465"/>
      <c r="MXI50" s="1466"/>
      <c r="MXJ50" s="1466"/>
      <c r="MXK50" s="1466"/>
      <c r="MXL50" s="1467"/>
      <c r="MXM50" s="1794"/>
      <c r="MXN50" s="1465"/>
      <c r="MXO50" s="1466"/>
      <c r="MXP50" s="1466"/>
      <c r="MXQ50" s="1466"/>
      <c r="MXR50" s="1467"/>
      <c r="MXS50" s="1468"/>
      <c r="MXT50" s="1466"/>
      <c r="MXU50" s="1466"/>
      <c r="MXV50" s="1466"/>
      <c r="MXW50" s="1469"/>
      <c r="MXX50" s="1465"/>
      <c r="MXY50" s="1466"/>
      <c r="MXZ50" s="1466"/>
      <c r="MYA50" s="1466"/>
      <c r="MYB50" s="1467"/>
      <c r="MYC50" s="1794"/>
      <c r="MYD50" s="1465"/>
      <c r="MYE50" s="1466"/>
      <c r="MYF50" s="1466"/>
      <c r="MYG50" s="1466"/>
      <c r="MYH50" s="1467"/>
      <c r="MYI50" s="1468"/>
      <c r="MYJ50" s="1466"/>
      <c r="MYK50" s="1466"/>
      <c r="MYL50" s="1466"/>
      <c r="MYM50" s="1469"/>
      <c r="MYN50" s="1465"/>
      <c r="MYO50" s="1466"/>
      <c r="MYP50" s="1466"/>
      <c r="MYQ50" s="1466"/>
      <c r="MYR50" s="1467"/>
      <c r="MYS50" s="1794"/>
      <c r="MYT50" s="1465"/>
      <c r="MYU50" s="1466"/>
      <c r="MYV50" s="1466"/>
      <c r="MYW50" s="1466"/>
      <c r="MYX50" s="1467"/>
      <c r="MYY50" s="1468"/>
      <c r="MYZ50" s="1466"/>
      <c r="MZA50" s="1466"/>
      <c r="MZB50" s="1466"/>
      <c r="MZC50" s="1469"/>
      <c r="MZD50" s="1465"/>
      <c r="MZE50" s="1466"/>
      <c r="MZF50" s="1466"/>
      <c r="MZG50" s="1466"/>
      <c r="MZH50" s="1467"/>
      <c r="MZI50" s="1794"/>
      <c r="MZJ50" s="1465"/>
      <c r="MZK50" s="1466"/>
      <c r="MZL50" s="1466"/>
      <c r="MZM50" s="1466"/>
      <c r="MZN50" s="1467"/>
      <c r="MZO50" s="1468"/>
      <c r="MZP50" s="1466"/>
      <c r="MZQ50" s="1466"/>
      <c r="MZR50" s="1466"/>
      <c r="MZS50" s="1469"/>
      <c r="MZT50" s="1465"/>
      <c r="MZU50" s="1466"/>
      <c r="MZV50" s="1466"/>
      <c r="MZW50" s="1466"/>
      <c r="MZX50" s="1467"/>
      <c r="MZY50" s="1794"/>
      <c r="MZZ50" s="1465"/>
      <c r="NAA50" s="1466"/>
      <c r="NAB50" s="1466"/>
      <c r="NAC50" s="1466"/>
      <c r="NAD50" s="1467"/>
      <c r="NAE50" s="1468"/>
      <c r="NAF50" s="1466"/>
      <c r="NAG50" s="1466"/>
      <c r="NAH50" s="1466"/>
      <c r="NAI50" s="1469"/>
      <c r="NAJ50" s="1465"/>
      <c r="NAK50" s="1466"/>
      <c r="NAL50" s="1466"/>
      <c r="NAM50" s="1466"/>
      <c r="NAN50" s="1467"/>
      <c r="NAO50" s="1794"/>
      <c r="NAP50" s="1465"/>
      <c r="NAQ50" s="1466"/>
      <c r="NAR50" s="1466"/>
      <c r="NAS50" s="1466"/>
      <c r="NAT50" s="1467"/>
      <c r="NAU50" s="1468"/>
      <c r="NAV50" s="1466"/>
      <c r="NAW50" s="1466"/>
      <c r="NAX50" s="1466"/>
      <c r="NAY50" s="1469"/>
      <c r="NAZ50" s="1465"/>
      <c r="NBA50" s="1466"/>
      <c r="NBB50" s="1466"/>
      <c r="NBC50" s="1466"/>
      <c r="NBD50" s="1467"/>
      <c r="NBE50" s="1794"/>
      <c r="NBF50" s="1465"/>
      <c r="NBG50" s="1466"/>
      <c r="NBH50" s="1466"/>
      <c r="NBI50" s="1466"/>
      <c r="NBJ50" s="1467"/>
      <c r="NBK50" s="1468"/>
      <c r="NBL50" s="1466"/>
      <c r="NBM50" s="1466"/>
      <c r="NBN50" s="1466"/>
      <c r="NBO50" s="1469"/>
      <c r="NBP50" s="1465"/>
      <c r="NBQ50" s="1466"/>
      <c r="NBR50" s="1466"/>
      <c r="NBS50" s="1466"/>
      <c r="NBT50" s="1467"/>
      <c r="NBU50" s="1794"/>
      <c r="NBV50" s="1465"/>
      <c r="NBW50" s="1466"/>
      <c r="NBX50" s="1466"/>
      <c r="NBY50" s="1466"/>
      <c r="NBZ50" s="1467"/>
      <c r="NCA50" s="1468"/>
      <c r="NCB50" s="1466"/>
      <c r="NCC50" s="1466"/>
      <c r="NCD50" s="1466"/>
      <c r="NCE50" s="1469"/>
      <c r="NCF50" s="1465"/>
      <c r="NCG50" s="1466"/>
      <c r="NCH50" s="1466"/>
      <c r="NCI50" s="1466"/>
      <c r="NCJ50" s="1467"/>
      <c r="NCK50" s="1794"/>
      <c r="NCL50" s="1465"/>
      <c r="NCM50" s="1466"/>
      <c r="NCN50" s="1466"/>
      <c r="NCO50" s="1466"/>
      <c r="NCP50" s="1467"/>
      <c r="NCQ50" s="1468"/>
      <c r="NCR50" s="1466"/>
      <c r="NCS50" s="1466"/>
      <c r="NCT50" s="1466"/>
      <c r="NCU50" s="1469"/>
      <c r="NCV50" s="1465"/>
      <c r="NCW50" s="1466"/>
      <c r="NCX50" s="1466"/>
      <c r="NCY50" s="1466"/>
      <c r="NCZ50" s="1467"/>
      <c r="NDA50" s="1794"/>
      <c r="NDB50" s="1465"/>
      <c r="NDC50" s="1466"/>
      <c r="NDD50" s="1466"/>
      <c r="NDE50" s="1466"/>
      <c r="NDF50" s="1467"/>
      <c r="NDG50" s="1468"/>
      <c r="NDH50" s="1466"/>
      <c r="NDI50" s="1466"/>
      <c r="NDJ50" s="1466"/>
      <c r="NDK50" s="1469"/>
      <c r="NDL50" s="1465"/>
      <c r="NDM50" s="1466"/>
      <c r="NDN50" s="1466"/>
      <c r="NDO50" s="1466"/>
      <c r="NDP50" s="1467"/>
      <c r="NDQ50" s="1794"/>
      <c r="NDR50" s="1465"/>
      <c r="NDS50" s="1466"/>
      <c r="NDT50" s="1466"/>
      <c r="NDU50" s="1466"/>
      <c r="NDV50" s="1467"/>
      <c r="NDW50" s="1468"/>
      <c r="NDX50" s="1466"/>
      <c r="NDY50" s="1466"/>
      <c r="NDZ50" s="1466"/>
      <c r="NEA50" s="1469"/>
      <c r="NEB50" s="1465"/>
      <c r="NEC50" s="1466"/>
      <c r="NED50" s="1466"/>
      <c r="NEE50" s="1466"/>
      <c r="NEF50" s="1467"/>
      <c r="NEG50" s="1794"/>
      <c r="NEH50" s="1465"/>
      <c r="NEI50" s="1466"/>
      <c r="NEJ50" s="1466"/>
      <c r="NEK50" s="1466"/>
      <c r="NEL50" s="1467"/>
      <c r="NEM50" s="1468"/>
      <c r="NEN50" s="1466"/>
      <c r="NEO50" s="1466"/>
      <c r="NEP50" s="1466"/>
      <c r="NEQ50" s="1469"/>
      <c r="NER50" s="1465"/>
      <c r="NES50" s="1466"/>
      <c r="NET50" s="1466"/>
      <c r="NEU50" s="1466"/>
      <c r="NEV50" s="1467"/>
      <c r="NEW50" s="1794"/>
      <c r="NEX50" s="1465"/>
      <c r="NEY50" s="1466"/>
      <c r="NEZ50" s="1466"/>
      <c r="NFA50" s="1466"/>
      <c r="NFB50" s="1467"/>
      <c r="NFC50" s="1468"/>
      <c r="NFD50" s="1466"/>
      <c r="NFE50" s="1466"/>
      <c r="NFF50" s="1466"/>
      <c r="NFG50" s="1469"/>
      <c r="NFH50" s="1465"/>
      <c r="NFI50" s="1466"/>
      <c r="NFJ50" s="1466"/>
      <c r="NFK50" s="1466"/>
      <c r="NFL50" s="1467"/>
      <c r="NFM50" s="1794"/>
      <c r="NFN50" s="1465"/>
      <c r="NFO50" s="1466"/>
      <c r="NFP50" s="1466"/>
      <c r="NFQ50" s="1466"/>
      <c r="NFR50" s="1467"/>
      <c r="NFS50" s="1468"/>
      <c r="NFT50" s="1466"/>
      <c r="NFU50" s="1466"/>
      <c r="NFV50" s="1466"/>
      <c r="NFW50" s="1469"/>
      <c r="NFX50" s="1465"/>
      <c r="NFY50" s="1466"/>
      <c r="NFZ50" s="1466"/>
      <c r="NGA50" s="1466"/>
      <c r="NGB50" s="1467"/>
      <c r="NGC50" s="1794"/>
      <c r="NGD50" s="1465"/>
      <c r="NGE50" s="1466"/>
      <c r="NGF50" s="1466"/>
      <c r="NGG50" s="1466"/>
      <c r="NGH50" s="1467"/>
      <c r="NGI50" s="1468"/>
      <c r="NGJ50" s="1466"/>
      <c r="NGK50" s="1466"/>
      <c r="NGL50" s="1466"/>
      <c r="NGM50" s="1469"/>
      <c r="NGN50" s="1465"/>
      <c r="NGO50" s="1466"/>
      <c r="NGP50" s="1466"/>
      <c r="NGQ50" s="1466"/>
      <c r="NGR50" s="1467"/>
      <c r="NGS50" s="1794"/>
      <c r="NGT50" s="1465"/>
      <c r="NGU50" s="1466"/>
      <c r="NGV50" s="1466"/>
      <c r="NGW50" s="1466"/>
      <c r="NGX50" s="1467"/>
      <c r="NGY50" s="1468"/>
      <c r="NGZ50" s="1466"/>
      <c r="NHA50" s="1466"/>
      <c r="NHB50" s="1466"/>
      <c r="NHC50" s="1469"/>
      <c r="NHD50" s="1465"/>
      <c r="NHE50" s="1466"/>
      <c r="NHF50" s="1466"/>
      <c r="NHG50" s="1466"/>
      <c r="NHH50" s="1467"/>
      <c r="NHI50" s="1794"/>
      <c r="NHJ50" s="1465"/>
      <c r="NHK50" s="1466"/>
      <c r="NHL50" s="1466"/>
      <c r="NHM50" s="1466"/>
      <c r="NHN50" s="1467"/>
      <c r="NHO50" s="1468"/>
      <c r="NHP50" s="1466"/>
      <c r="NHQ50" s="1466"/>
      <c r="NHR50" s="1466"/>
      <c r="NHS50" s="1469"/>
      <c r="NHT50" s="1465"/>
      <c r="NHU50" s="1466"/>
      <c r="NHV50" s="1466"/>
      <c r="NHW50" s="1466"/>
      <c r="NHX50" s="1467"/>
      <c r="NHY50" s="1794"/>
      <c r="NHZ50" s="1465"/>
      <c r="NIA50" s="1466"/>
      <c r="NIB50" s="1466"/>
      <c r="NIC50" s="1466"/>
      <c r="NID50" s="1467"/>
      <c r="NIE50" s="1468"/>
      <c r="NIF50" s="1466"/>
      <c r="NIG50" s="1466"/>
      <c r="NIH50" s="1466"/>
      <c r="NII50" s="1469"/>
      <c r="NIJ50" s="1465"/>
      <c r="NIK50" s="1466"/>
      <c r="NIL50" s="1466"/>
      <c r="NIM50" s="1466"/>
      <c r="NIN50" s="1467"/>
      <c r="NIO50" s="1794"/>
      <c r="NIP50" s="1465"/>
      <c r="NIQ50" s="1466"/>
      <c r="NIR50" s="1466"/>
      <c r="NIS50" s="1466"/>
      <c r="NIT50" s="1467"/>
      <c r="NIU50" s="1468"/>
      <c r="NIV50" s="1466"/>
      <c r="NIW50" s="1466"/>
      <c r="NIX50" s="1466"/>
      <c r="NIY50" s="1469"/>
      <c r="NIZ50" s="1465"/>
      <c r="NJA50" s="1466"/>
      <c r="NJB50" s="1466"/>
      <c r="NJC50" s="1466"/>
      <c r="NJD50" s="1467"/>
      <c r="NJE50" s="1794"/>
      <c r="NJF50" s="1465"/>
      <c r="NJG50" s="1466"/>
      <c r="NJH50" s="1466"/>
      <c r="NJI50" s="1466"/>
      <c r="NJJ50" s="1467"/>
      <c r="NJK50" s="1468"/>
      <c r="NJL50" s="1466"/>
      <c r="NJM50" s="1466"/>
      <c r="NJN50" s="1466"/>
      <c r="NJO50" s="1469"/>
      <c r="NJP50" s="1465"/>
      <c r="NJQ50" s="1466"/>
      <c r="NJR50" s="1466"/>
      <c r="NJS50" s="1466"/>
      <c r="NJT50" s="1467"/>
      <c r="NJU50" s="1794"/>
      <c r="NJV50" s="1465"/>
      <c r="NJW50" s="1466"/>
      <c r="NJX50" s="1466"/>
      <c r="NJY50" s="1466"/>
      <c r="NJZ50" s="1467"/>
      <c r="NKA50" s="1468"/>
      <c r="NKB50" s="1466"/>
      <c r="NKC50" s="1466"/>
      <c r="NKD50" s="1466"/>
      <c r="NKE50" s="1469"/>
      <c r="NKF50" s="1465"/>
      <c r="NKG50" s="1466"/>
      <c r="NKH50" s="1466"/>
      <c r="NKI50" s="1466"/>
      <c r="NKJ50" s="1467"/>
      <c r="NKK50" s="1794"/>
      <c r="NKL50" s="1465"/>
      <c r="NKM50" s="1466"/>
      <c r="NKN50" s="1466"/>
      <c r="NKO50" s="1466"/>
      <c r="NKP50" s="1467"/>
      <c r="NKQ50" s="1468"/>
      <c r="NKR50" s="1466"/>
      <c r="NKS50" s="1466"/>
      <c r="NKT50" s="1466"/>
      <c r="NKU50" s="1469"/>
      <c r="NKV50" s="1465"/>
      <c r="NKW50" s="1466"/>
      <c r="NKX50" s="1466"/>
      <c r="NKY50" s="1466"/>
      <c r="NKZ50" s="1467"/>
      <c r="NLA50" s="1794"/>
      <c r="NLB50" s="1465"/>
      <c r="NLC50" s="1466"/>
      <c r="NLD50" s="1466"/>
      <c r="NLE50" s="1466"/>
      <c r="NLF50" s="1467"/>
      <c r="NLG50" s="1468"/>
      <c r="NLH50" s="1466"/>
      <c r="NLI50" s="1466"/>
      <c r="NLJ50" s="1466"/>
      <c r="NLK50" s="1469"/>
      <c r="NLL50" s="1465"/>
      <c r="NLM50" s="1466"/>
      <c r="NLN50" s="1466"/>
      <c r="NLO50" s="1466"/>
      <c r="NLP50" s="1467"/>
      <c r="NLQ50" s="1794"/>
      <c r="NLR50" s="1465"/>
      <c r="NLS50" s="1466"/>
      <c r="NLT50" s="1466"/>
      <c r="NLU50" s="1466"/>
      <c r="NLV50" s="1467"/>
      <c r="NLW50" s="1468"/>
      <c r="NLX50" s="1466"/>
      <c r="NLY50" s="1466"/>
      <c r="NLZ50" s="1466"/>
      <c r="NMA50" s="1469"/>
      <c r="NMB50" s="1465"/>
      <c r="NMC50" s="1466"/>
      <c r="NMD50" s="1466"/>
      <c r="NME50" s="1466"/>
      <c r="NMF50" s="1467"/>
      <c r="NMG50" s="1794"/>
      <c r="NMH50" s="1465"/>
      <c r="NMI50" s="1466"/>
      <c r="NMJ50" s="1466"/>
      <c r="NMK50" s="1466"/>
      <c r="NML50" s="1467"/>
      <c r="NMM50" s="1468"/>
      <c r="NMN50" s="1466"/>
      <c r="NMO50" s="1466"/>
      <c r="NMP50" s="1466"/>
      <c r="NMQ50" s="1469"/>
      <c r="NMR50" s="1465"/>
      <c r="NMS50" s="1466"/>
      <c r="NMT50" s="1466"/>
      <c r="NMU50" s="1466"/>
      <c r="NMV50" s="1467"/>
      <c r="NMW50" s="1794"/>
      <c r="NMX50" s="1465"/>
      <c r="NMY50" s="1466"/>
      <c r="NMZ50" s="1466"/>
      <c r="NNA50" s="1466"/>
      <c r="NNB50" s="1467"/>
      <c r="NNC50" s="1468"/>
      <c r="NND50" s="1466"/>
      <c r="NNE50" s="1466"/>
      <c r="NNF50" s="1466"/>
      <c r="NNG50" s="1469"/>
      <c r="NNH50" s="1465"/>
      <c r="NNI50" s="1466"/>
      <c r="NNJ50" s="1466"/>
      <c r="NNK50" s="1466"/>
      <c r="NNL50" s="1467"/>
      <c r="NNM50" s="1794"/>
      <c r="NNN50" s="1465"/>
      <c r="NNO50" s="1466"/>
      <c r="NNP50" s="1466"/>
      <c r="NNQ50" s="1466"/>
      <c r="NNR50" s="1467"/>
      <c r="NNS50" s="1468"/>
      <c r="NNT50" s="1466"/>
      <c r="NNU50" s="1466"/>
      <c r="NNV50" s="1466"/>
      <c r="NNW50" s="1469"/>
      <c r="NNX50" s="1465"/>
      <c r="NNY50" s="1466"/>
      <c r="NNZ50" s="1466"/>
      <c r="NOA50" s="1466"/>
      <c r="NOB50" s="1467"/>
      <c r="NOC50" s="1794"/>
      <c r="NOD50" s="1465"/>
      <c r="NOE50" s="1466"/>
      <c r="NOF50" s="1466"/>
      <c r="NOG50" s="1466"/>
      <c r="NOH50" s="1467"/>
      <c r="NOI50" s="1468"/>
      <c r="NOJ50" s="1466"/>
      <c r="NOK50" s="1466"/>
      <c r="NOL50" s="1466"/>
      <c r="NOM50" s="1469"/>
      <c r="NON50" s="1465"/>
      <c r="NOO50" s="1466"/>
      <c r="NOP50" s="1466"/>
      <c r="NOQ50" s="1466"/>
      <c r="NOR50" s="1467"/>
      <c r="NOS50" s="1794"/>
      <c r="NOT50" s="1465"/>
      <c r="NOU50" s="1466"/>
      <c r="NOV50" s="1466"/>
      <c r="NOW50" s="1466"/>
      <c r="NOX50" s="1467"/>
      <c r="NOY50" s="1468"/>
      <c r="NOZ50" s="1466"/>
      <c r="NPA50" s="1466"/>
      <c r="NPB50" s="1466"/>
      <c r="NPC50" s="1469"/>
      <c r="NPD50" s="1465"/>
      <c r="NPE50" s="1466"/>
      <c r="NPF50" s="1466"/>
      <c r="NPG50" s="1466"/>
      <c r="NPH50" s="1467"/>
      <c r="NPI50" s="1794"/>
      <c r="NPJ50" s="1465"/>
      <c r="NPK50" s="1466"/>
      <c r="NPL50" s="1466"/>
      <c r="NPM50" s="1466"/>
      <c r="NPN50" s="1467"/>
      <c r="NPO50" s="1468"/>
      <c r="NPP50" s="1466"/>
      <c r="NPQ50" s="1466"/>
      <c r="NPR50" s="1466"/>
      <c r="NPS50" s="1469"/>
      <c r="NPT50" s="1465"/>
      <c r="NPU50" s="1466"/>
      <c r="NPV50" s="1466"/>
      <c r="NPW50" s="1466"/>
      <c r="NPX50" s="1467"/>
      <c r="NPY50" s="1794"/>
      <c r="NPZ50" s="1465"/>
      <c r="NQA50" s="1466"/>
      <c r="NQB50" s="1466"/>
      <c r="NQC50" s="1466"/>
      <c r="NQD50" s="1467"/>
      <c r="NQE50" s="1468"/>
      <c r="NQF50" s="1466"/>
      <c r="NQG50" s="1466"/>
      <c r="NQH50" s="1466"/>
      <c r="NQI50" s="1469"/>
      <c r="NQJ50" s="1465"/>
      <c r="NQK50" s="1466"/>
      <c r="NQL50" s="1466"/>
      <c r="NQM50" s="1466"/>
      <c r="NQN50" s="1467"/>
      <c r="NQO50" s="1794"/>
      <c r="NQP50" s="1465"/>
      <c r="NQQ50" s="1466"/>
      <c r="NQR50" s="1466"/>
      <c r="NQS50" s="1466"/>
      <c r="NQT50" s="1467"/>
      <c r="NQU50" s="1468"/>
      <c r="NQV50" s="1466"/>
      <c r="NQW50" s="1466"/>
      <c r="NQX50" s="1466"/>
      <c r="NQY50" s="1469"/>
      <c r="NQZ50" s="1465"/>
      <c r="NRA50" s="1466"/>
      <c r="NRB50" s="1466"/>
      <c r="NRC50" s="1466"/>
      <c r="NRD50" s="1467"/>
      <c r="NRE50" s="1794"/>
      <c r="NRF50" s="1465"/>
      <c r="NRG50" s="1466"/>
      <c r="NRH50" s="1466"/>
      <c r="NRI50" s="1466"/>
      <c r="NRJ50" s="1467"/>
      <c r="NRK50" s="1468"/>
      <c r="NRL50" s="1466"/>
      <c r="NRM50" s="1466"/>
      <c r="NRN50" s="1466"/>
      <c r="NRO50" s="1469"/>
      <c r="NRP50" s="1465"/>
      <c r="NRQ50" s="1466"/>
      <c r="NRR50" s="1466"/>
      <c r="NRS50" s="1466"/>
      <c r="NRT50" s="1467"/>
      <c r="NRU50" s="1794"/>
      <c r="NRV50" s="1465"/>
      <c r="NRW50" s="1466"/>
      <c r="NRX50" s="1466"/>
      <c r="NRY50" s="1466"/>
      <c r="NRZ50" s="1467"/>
      <c r="NSA50" s="1468"/>
      <c r="NSB50" s="1466"/>
      <c r="NSC50" s="1466"/>
      <c r="NSD50" s="1466"/>
      <c r="NSE50" s="1469"/>
      <c r="NSF50" s="1465"/>
      <c r="NSG50" s="1466"/>
      <c r="NSH50" s="1466"/>
      <c r="NSI50" s="1466"/>
      <c r="NSJ50" s="1467"/>
      <c r="NSK50" s="1794"/>
      <c r="NSL50" s="1465"/>
      <c r="NSM50" s="1466"/>
      <c r="NSN50" s="1466"/>
      <c r="NSO50" s="1466"/>
      <c r="NSP50" s="1467"/>
      <c r="NSQ50" s="1468"/>
      <c r="NSR50" s="1466"/>
      <c r="NSS50" s="1466"/>
      <c r="NST50" s="1466"/>
      <c r="NSU50" s="1469"/>
      <c r="NSV50" s="1465"/>
      <c r="NSW50" s="1466"/>
      <c r="NSX50" s="1466"/>
      <c r="NSY50" s="1466"/>
      <c r="NSZ50" s="1467"/>
      <c r="NTA50" s="1794"/>
      <c r="NTB50" s="1465"/>
      <c r="NTC50" s="1466"/>
      <c r="NTD50" s="1466"/>
      <c r="NTE50" s="1466"/>
      <c r="NTF50" s="1467"/>
      <c r="NTG50" s="1468"/>
      <c r="NTH50" s="1466"/>
      <c r="NTI50" s="1466"/>
      <c r="NTJ50" s="1466"/>
      <c r="NTK50" s="1469"/>
      <c r="NTL50" s="1465"/>
      <c r="NTM50" s="1466"/>
      <c r="NTN50" s="1466"/>
      <c r="NTO50" s="1466"/>
      <c r="NTP50" s="1467"/>
      <c r="NTQ50" s="1794"/>
      <c r="NTR50" s="1465"/>
      <c r="NTS50" s="1466"/>
      <c r="NTT50" s="1466"/>
      <c r="NTU50" s="1466"/>
      <c r="NTV50" s="1467"/>
      <c r="NTW50" s="1468"/>
      <c r="NTX50" s="1466"/>
      <c r="NTY50" s="1466"/>
      <c r="NTZ50" s="1466"/>
      <c r="NUA50" s="1469"/>
      <c r="NUB50" s="1465"/>
      <c r="NUC50" s="1466"/>
      <c r="NUD50" s="1466"/>
      <c r="NUE50" s="1466"/>
      <c r="NUF50" s="1467"/>
      <c r="NUG50" s="1794"/>
      <c r="NUH50" s="1465"/>
      <c r="NUI50" s="1466"/>
      <c r="NUJ50" s="1466"/>
      <c r="NUK50" s="1466"/>
      <c r="NUL50" s="1467"/>
      <c r="NUM50" s="1468"/>
      <c r="NUN50" s="1466"/>
      <c r="NUO50" s="1466"/>
      <c r="NUP50" s="1466"/>
      <c r="NUQ50" s="1469"/>
      <c r="NUR50" s="1465"/>
      <c r="NUS50" s="1466"/>
      <c r="NUT50" s="1466"/>
      <c r="NUU50" s="1466"/>
      <c r="NUV50" s="1467"/>
      <c r="NUW50" s="1794"/>
      <c r="NUX50" s="1465"/>
      <c r="NUY50" s="1466"/>
      <c r="NUZ50" s="1466"/>
      <c r="NVA50" s="1466"/>
      <c r="NVB50" s="1467"/>
      <c r="NVC50" s="1468"/>
      <c r="NVD50" s="1466"/>
      <c r="NVE50" s="1466"/>
      <c r="NVF50" s="1466"/>
      <c r="NVG50" s="1469"/>
      <c r="NVH50" s="1465"/>
      <c r="NVI50" s="1466"/>
      <c r="NVJ50" s="1466"/>
      <c r="NVK50" s="1466"/>
      <c r="NVL50" s="1467"/>
      <c r="NVM50" s="1794"/>
      <c r="NVN50" s="1465"/>
      <c r="NVO50" s="1466"/>
      <c r="NVP50" s="1466"/>
      <c r="NVQ50" s="1466"/>
      <c r="NVR50" s="1467"/>
      <c r="NVS50" s="1468"/>
      <c r="NVT50" s="1466"/>
      <c r="NVU50" s="1466"/>
      <c r="NVV50" s="1466"/>
      <c r="NVW50" s="1469"/>
      <c r="NVX50" s="1465"/>
      <c r="NVY50" s="1466"/>
      <c r="NVZ50" s="1466"/>
      <c r="NWA50" s="1466"/>
      <c r="NWB50" s="1467"/>
      <c r="NWC50" s="1794"/>
      <c r="NWD50" s="1465"/>
      <c r="NWE50" s="1466"/>
      <c r="NWF50" s="1466"/>
      <c r="NWG50" s="1466"/>
      <c r="NWH50" s="1467"/>
      <c r="NWI50" s="1468"/>
      <c r="NWJ50" s="1466"/>
      <c r="NWK50" s="1466"/>
      <c r="NWL50" s="1466"/>
      <c r="NWM50" s="1469"/>
      <c r="NWN50" s="1465"/>
      <c r="NWO50" s="1466"/>
      <c r="NWP50" s="1466"/>
      <c r="NWQ50" s="1466"/>
      <c r="NWR50" s="1467"/>
      <c r="NWS50" s="1794"/>
      <c r="NWT50" s="1465"/>
      <c r="NWU50" s="1466"/>
      <c r="NWV50" s="1466"/>
      <c r="NWW50" s="1466"/>
      <c r="NWX50" s="1467"/>
      <c r="NWY50" s="1468"/>
      <c r="NWZ50" s="1466"/>
      <c r="NXA50" s="1466"/>
      <c r="NXB50" s="1466"/>
      <c r="NXC50" s="1469"/>
      <c r="NXD50" s="1465"/>
      <c r="NXE50" s="1466"/>
      <c r="NXF50" s="1466"/>
      <c r="NXG50" s="1466"/>
      <c r="NXH50" s="1467"/>
      <c r="NXI50" s="1794"/>
      <c r="NXJ50" s="1465"/>
      <c r="NXK50" s="1466"/>
      <c r="NXL50" s="1466"/>
      <c r="NXM50" s="1466"/>
      <c r="NXN50" s="1467"/>
      <c r="NXO50" s="1468"/>
      <c r="NXP50" s="1466"/>
      <c r="NXQ50" s="1466"/>
      <c r="NXR50" s="1466"/>
      <c r="NXS50" s="1469"/>
      <c r="NXT50" s="1465"/>
      <c r="NXU50" s="1466"/>
      <c r="NXV50" s="1466"/>
      <c r="NXW50" s="1466"/>
      <c r="NXX50" s="1467"/>
      <c r="NXY50" s="1794"/>
      <c r="NXZ50" s="1465"/>
      <c r="NYA50" s="1466"/>
      <c r="NYB50" s="1466"/>
      <c r="NYC50" s="1466"/>
      <c r="NYD50" s="1467"/>
      <c r="NYE50" s="1468"/>
      <c r="NYF50" s="1466"/>
      <c r="NYG50" s="1466"/>
      <c r="NYH50" s="1466"/>
      <c r="NYI50" s="1469"/>
      <c r="NYJ50" s="1465"/>
      <c r="NYK50" s="1466"/>
      <c r="NYL50" s="1466"/>
      <c r="NYM50" s="1466"/>
      <c r="NYN50" s="1467"/>
      <c r="NYO50" s="1794"/>
      <c r="NYP50" s="1465"/>
      <c r="NYQ50" s="1466"/>
      <c r="NYR50" s="1466"/>
      <c r="NYS50" s="1466"/>
      <c r="NYT50" s="1467"/>
      <c r="NYU50" s="1468"/>
      <c r="NYV50" s="1466"/>
      <c r="NYW50" s="1466"/>
      <c r="NYX50" s="1466"/>
      <c r="NYY50" s="1469"/>
      <c r="NYZ50" s="1465"/>
      <c r="NZA50" s="1466"/>
      <c r="NZB50" s="1466"/>
      <c r="NZC50" s="1466"/>
      <c r="NZD50" s="1467"/>
      <c r="NZE50" s="1794"/>
      <c r="NZF50" s="1465"/>
      <c r="NZG50" s="1466"/>
      <c r="NZH50" s="1466"/>
      <c r="NZI50" s="1466"/>
      <c r="NZJ50" s="1467"/>
      <c r="NZK50" s="1468"/>
      <c r="NZL50" s="1466"/>
      <c r="NZM50" s="1466"/>
      <c r="NZN50" s="1466"/>
      <c r="NZO50" s="1469"/>
      <c r="NZP50" s="1465"/>
      <c r="NZQ50" s="1466"/>
      <c r="NZR50" s="1466"/>
      <c r="NZS50" s="1466"/>
      <c r="NZT50" s="1467"/>
      <c r="NZU50" s="1794"/>
      <c r="NZV50" s="1465"/>
      <c r="NZW50" s="1466"/>
      <c r="NZX50" s="1466"/>
      <c r="NZY50" s="1466"/>
      <c r="NZZ50" s="1467"/>
      <c r="OAA50" s="1468"/>
      <c r="OAB50" s="1466"/>
      <c r="OAC50" s="1466"/>
      <c r="OAD50" s="1466"/>
      <c r="OAE50" s="1469"/>
      <c r="OAF50" s="1465"/>
      <c r="OAG50" s="1466"/>
      <c r="OAH50" s="1466"/>
      <c r="OAI50" s="1466"/>
      <c r="OAJ50" s="1467"/>
      <c r="OAK50" s="1794"/>
      <c r="OAL50" s="1465"/>
      <c r="OAM50" s="1466"/>
      <c r="OAN50" s="1466"/>
      <c r="OAO50" s="1466"/>
      <c r="OAP50" s="1467"/>
      <c r="OAQ50" s="1468"/>
      <c r="OAR50" s="1466"/>
      <c r="OAS50" s="1466"/>
      <c r="OAT50" s="1466"/>
      <c r="OAU50" s="1469"/>
      <c r="OAV50" s="1465"/>
      <c r="OAW50" s="1466"/>
      <c r="OAX50" s="1466"/>
      <c r="OAY50" s="1466"/>
      <c r="OAZ50" s="1467"/>
      <c r="OBA50" s="1794"/>
      <c r="OBB50" s="1465"/>
      <c r="OBC50" s="1466"/>
      <c r="OBD50" s="1466"/>
      <c r="OBE50" s="1466"/>
      <c r="OBF50" s="1467"/>
      <c r="OBG50" s="1468"/>
      <c r="OBH50" s="1466"/>
      <c r="OBI50" s="1466"/>
      <c r="OBJ50" s="1466"/>
      <c r="OBK50" s="1469"/>
      <c r="OBL50" s="1465"/>
      <c r="OBM50" s="1466"/>
      <c r="OBN50" s="1466"/>
      <c r="OBO50" s="1466"/>
      <c r="OBP50" s="1467"/>
      <c r="OBQ50" s="1794"/>
      <c r="OBR50" s="1465"/>
      <c r="OBS50" s="1466"/>
      <c r="OBT50" s="1466"/>
      <c r="OBU50" s="1466"/>
      <c r="OBV50" s="1467"/>
      <c r="OBW50" s="1468"/>
      <c r="OBX50" s="1466"/>
      <c r="OBY50" s="1466"/>
      <c r="OBZ50" s="1466"/>
      <c r="OCA50" s="1469"/>
      <c r="OCB50" s="1465"/>
      <c r="OCC50" s="1466"/>
      <c r="OCD50" s="1466"/>
      <c r="OCE50" s="1466"/>
      <c r="OCF50" s="1467"/>
      <c r="OCG50" s="1794"/>
      <c r="OCH50" s="1465"/>
      <c r="OCI50" s="1466"/>
      <c r="OCJ50" s="1466"/>
      <c r="OCK50" s="1466"/>
      <c r="OCL50" s="1467"/>
      <c r="OCM50" s="1468"/>
      <c r="OCN50" s="1466"/>
      <c r="OCO50" s="1466"/>
      <c r="OCP50" s="1466"/>
      <c r="OCQ50" s="1469"/>
      <c r="OCR50" s="1465"/>
      <c r="OCS50" s="1466"/>
      <c r="OCT50" s="1466"/>
      <c r="OCU50" s="1466"/>
      <c r="OCV50" s="1467"/>
      <c r="OCW50" s="1794"/>
      <c r="OCX50" s="1465"/>
      <c r="OCY50" s="1466"/>
      <c r="OCZ50" s="1466"/>
      <c r="ODA50" s="1466"/>
      <c r="ODB50" s="1467"/>
      <c r="ODC50" s="1468"/>
      <c r="ODD50" s="1466"/>
      <c r="ODE50" s="1466"/>
      <c r="ODF50" s="1466"/>
      <c r="ODG50" s="1469"/>
      <c r="ODH50" s="1465"/>
      <c r="ODI50" s="1466"/>
      <c r="ODJ50" s="1466"/>
      <c r="ODK50" s="1466"/>
      <c r="ODL50" s="1467"/>
      <c r="ODM50" s="1794"/>
      <c r="ODN50" s="1465"/>
      <c r="ODO50" s="1466"/>
      <c r="ODP50" s="1466"/>
      <c r="ODQ50" s="1466"/>
      <c r="ODR50" s="1467"/>
      <c r="ODS50" s="1468"/>
      <c r="ODT50" s="1466"/>
      <c r="ODU50" s="1466"/>
      <c r="ODV50" s="1466"/>
      <c r="ODW50" s="1469"/>
      <c r="ODX50" s="1465"/>
      <c r="ODY50" s="1466"/>
      <c r="ODZ50" s="1466"/>
      <c r="OEA50" s="1466"/>
      <c r="OEB50" s="1467"/>
      <c r="OEC50" s="1794"/>
      <c r="OED50" s="1465"/>
      <c r="OEE50" s="1466"/>
      <c r="OEF50" s="1466"/>
      <c r="OEG50" s="1466"/>
      <c r="OEH50" s="1467"/>
      <c r="OEI50" s="1468"/>
      <c r="OEJ50" s="1466"/>
      <c r="OEK50" s="1466"/>
      <c r="OEL50" s="1466"/>
      <c r="OEM50" s="1469"/>
      <c r="OEN50" s="1465"/>
      <c r="OEO50" s="1466"/>
      <c r="OEP50" s="1466"/>
      <c r="OEQ50" s="1466"/>
      <c r="OER50" s="1467"/>
      <c r="OES50" s="1794"/>
      <c r="OET50" s="1465"/>
      <c r="OEU50" s="1466"/>
      <c r="OEV50" s="1466"/>
      <c r="OEW50" s="1466"/>
      <c r="OEX50" s="1467"/>
      <c r="OEY50" s="1468"/>
      <c r="OEZ50" s="1466"/>
      <c r="OFA50" s="1466"/>
      <c r="OFB50" s="1466"/>
      <c r="OFC50" s="1469"/>
      <c r="OFD50" s="1465"/>
      <c r="OFE50" s="1466"/>
      <c r="OFF50" s="1466"/>
      <c r="OFG50" s="1466"/>
      <c r="OFH50" s="1467"/>
      <c r="OFI50" s="1794"/>
      <c r="OFJ50" s="1465"/>
      <c r="OFK50" s="1466"/>
      <c r="OFL50" s="1466"/>
      <c r="OFM50" s="1466"/>
      <c r="OFN50" s="1467"/>
      <c r="OFO50" s="1468"/>
      <c r="OFP50" s="1466"/>
      <c r="OFQ50" s="1466"/>
      <c r="OFR50" s="1466"/>
      <c r="OFS50" s="1469"/>
      <c r="OFT50" s="1465"/>
      <c r="OFU50" s="1466"/>
      <c r="OFV50" s="1466"/>
      <c r="OFW50" s="1466"/>
      <c r="OFX50" s="1467"/>
      <c r="OFY50" s="1794"/>
      <c r="OFZ50" s="1465"/>
      <c r="OGA50" s="1466"/>
      <c r="OGB50" s="1466"/>
      <c r="OGC50" s="1466"/>
      <c r="OGD50" s="1467"/>
      <c r="OGE50" s="1468"/>
      <c r="OGF50" s="1466"/>
      <c r="OGG50" s="1466"/>
      <c r="OGH50" s="1466"/>
      <c r="OGI50" s="1469"/>
      <c r="OGJ50" s="1465"/>
      <c r="OGK50" s="1466"/>
      <c r="OGL50" s="1466"/>
      <c r="OGM50" s="1466"/>
      <c r="OGN50" s="1467"/>
      <c r="OGO50" s="1794"/>
      <c r="OGP50" s="1465"/>
      <c r="OGQ50" s="1466"/>
      <c r="OGR50" s="1466"/>
      <c r="OGS50" s="1466"/>
      <c r="OGT50" s="1467"/>
      <c r="OGU50" s="1468"/>
      <c r="OGV50" s="1466"/>
      <c r="OGW50" s="1466"/>
      <c r="OGX50" s="1466"/>
      <c r="OGY50" s="1469"/>
      <c r="OGZ50" s="1465"/>
      <c r="OHA50" s="1466"/>
      <c r="OHB50" s="1466"/>
      <c r="OHC50" s="1466"/>
      <c r="OHD50" s="1467"/>
      <c r="OHE50" s="1794"/>
      <c r="OHF50" s="1465"/>
      <c r="OHG50" s="1466"/>
      <c r="OHH50" s="1466"/>
      <c r="OHI50" s="1466"/>
      <c r="OHJ50" s="1467"/>
      <c r="OHK50" s="1468"/>
      <c r="OHL50" s="1466"/>
      <c r="OHM50" s="1466"/>
      <c r="OHN50" s="1466"/>
      <c r="OHO50" s="1469"/>
      <c r="OHP50" s="1465"/>
      <c r="OHQ50" s="1466"/>
      <c r="OHR50" s="1466"/>
      <c r="OHS50" s="1466"/>
      <c r="OHT50" s="1467"/>
      <c r="OHU50" s="1794"/>
      <c r="OHV50" s="1465"/>
      <c r="OHW50" s="1466"/>
      <c r="OHX50" s="1466"/>
      <c r="OHY50" s="1466"/>
      <c r="OHZ50" s="1467"/>
      <c r="OIA50" s="1468"/>
      <c r="OIB50" s="1466"/>
      <c r="OIC50" s="1466"/>
      <c r="OID50" s="1466"/>
      <c r="OIE50" s="1469"/>
      <c r="OIF50" s="1465"/>
      <c r="OIG50" s="1466"/>
      <c r="OIH50" s="1466"/>
      <c r="OII50" s="1466"/>
      <c r="OIJ50" s="1467"/>
      <c r="OIK50" s="1794"/>
      <c r="OIL50" s="1465"/>
      <c r="OIM50" s="1466"/>
      <c r="OIN50" s="1466"/>
      <c r="OIO50" s="1466"/>
      <c r="OIP50" s="1467"/>
      <c r="OIQ50" s="1468"/>
      <c r="OIR50" s="1466"/>
      <c r="OIS50" s="1466"/>
      <c r="OIT50" s="1466"/>
      <c r="OIU50" s="1469"/>
      <c r="OIV50" s="1465"/>
      <c r="OIW50" s="1466"/>
      <c r="OIX50" s="1466"/>
      <c r="OIY50" s="1466"/>
      <c r="OIZ50" s="1467"/>
      <c r="OJA50" s="1794"/>
      <c r="OJB50" s="1465"/>
      <c r="OJC50" s="1466"/>
      <c r="OJD50" s="1466"/>
      <c r="OJE50" s="1466"/>
      <c r="OJF50" s="1467"/>
      <c r="OJG50" s="1468"/>
      <c r="OJH50" s="1466"/>
      <c r="OJI50" s="1466"/>
      <c r="OJJ50" s="1466"/>
      <c r="OJK50" s="1469"/>
      <c r="OJL50" s="1465"/>
      <c r="OJM50" s="1466"/>
      <c r="OJN50" s="1466"/>
      <c r="OJO50" s="1466"/>
      <c r="OJP50" s="1467"/>
      <c r="OJQ50" s="1794"/>
      <c r="OJR50" s="1465"/>
      <c r="OJS50" s="1466"/>
      <c r="OJT50" s="1466"/>
      <c r="OJU50" s="1466"/>
      <c r="OJV50" s="1467"/>
      <c r="OJW50" s="1468"/>
      <c r="OJX50" s="1466"/>
      <c r="OJY50" s="1466"/>
      <c r="OJZ50" s="1466"/>
      <c r="OKA50" s="1469"/>
      <c r="OKB50" s="1465"/>
      <c r="OKC50" s="1466"/>
      <c r="OKD50" s="1466"/>
      <c r="OKE50" s="1466"/>
      <c r="OKF50" s="1467"/>
      <c r="OKG50" s="1794"/>
      <c r="OKH50" s="1465"/>
      <c r="OKI50" s="1466"/>
      <c r="OKJ50" s="1466"/>
      <c r="OKK50" s="1466"/>
      <c r="OKL50" s="1467"/>
      <c r="OKM50" s="1468"/>
      <c r="OKN50" s="1466"/>
      <c r="OKO50" s="1466"/>
      <c r="OKP50" s="1466"/>
      <c r="OKQ50" s="1469"/>
      <c r="OKR50" s="1465"/>
      <c r="OKS50" s="1466"/>
      <c r="OKT50" s="1466"/>
      <c r="OKU50" s="1466"/>
      <c r="OKV50" s="1467"/>
      <c r="OKW50" s="1794"/>
      <c r="OKX50" s="1465"/>
      <c r="OKY50" s="1466"/>
      <c r="OKZ50" s="1466"/>
      <c r="OLA50" s="1466"/>
      <c r="OLB50" s="1467"/>
      <c r="OLC50" s="1468"/>
      <c r="OLD50" s="1466"/>
      <c r="OLE50" s="1466"/>
      <c r="OLF50" s="1466"/>
      <c r="OLG50" s="1469"/>
      <c r="OLH50" s="1465"/>
      <c r="OLI50" s="1466"/>
      <c r="OLJ50" s="1466"/>
      <c r="OLK50" s="1466"/>
      <c r="OLL50" s="1467"/>
      <c r="OLM50" s="1794"/>
      <c r="OLN50" s="1465"/>
      <c r="OLO50" s="1466"/>
      <c r="OLP50" s="1466"/>
      <c r="OLQ50" s="1466"/>
      <c r="OLR50" s="1467"/>
      <c r="OLS50" s="1468"/>
      <c r="OLT50" s="1466"/>
      <c r="OLU50" s="1466"/>
      <c r="OLV50" s="1466"/>
      <c r="OLW50" s="1469"/>
      <c r="OLX50" s="1465"/>
      <c r="OLY50" s="1466"/>
      <c r="OLZ50" s="1466"/>
      <c r="OMA50" s="1466"/>
      <c r="OMB50" s="1467"/>
      <c r="OMC50" s="1794"/>
      <c r="OMD50" s="1465"/>
      <c r="OME50" s="1466"/>
      <c r="OMF50" s="1466"/>
      <c r="OMG50" s="1466"/>
      <c r="OMH50" s="1467"/>
      <c r="OMI50" s="1468"/>
      <c r="OMJ50" s="1466"/>
      <c r="OMK50" s="1466"/>
      <c r="OML50" s="1466"/>
      <c r="OMM50" s="1469"/>
      <c r="OMN50" s="1465"/>
      <c r="OMO50" s="1466"/>
      <c r="OMP50" s="1466"/>
      <c r="OMQ50" s="1466"/>
      <c r="OMR50" s="1467"/>
      <c r="OMS50" s="1794"/>
      <c r="OMT50" s="1465"/>
      <c r="OMU50" s="1466"/>
      <c r="OMV50" s="1466"/>
      <c r="OMW50" s="1466"/>
      <c r="OMX50" s="1467"/>
      <c r="OMY50" s="1468"/>
      <c r="OMZ50" s="1466"/>
      <c r="ONA50" s="1466"/>
      <c r="ONB50" s="1466"/>
      <c r="ONC50" s="1469"/>
      <c r="OND50" s="1465"/>
      <c r="ONE50" s="1466"/>
      <c r="ONF50" s="1466"/>
      <c r="ONG50" s="1466"/>
      <c r="ONH50" s="1467"/>
      <c r="ONI50" s="1794"/>
      <c r="ONJ50" s="1465"/>
      <c r="ONK50" s="1466"/>
      <c r="ONL50" s="1466"/>
      <c r="ONM50" s="1466"/>
      <c r="ONN50" s="1467"/>
      <c r="ONO50" s="1468"/>
      <c r="ONP50" s="1466"/>
      <c r="ONQ50" s="1466"/>
      <c r="ONR50" s="1466"/>
      <c r="ONS50" s="1469"/>
      <c r="ONT50" s="1465"/>
      <c r="ONU50" s="1466"/>
      <c r="ONV50" s="1466"/>
      <c r="ONW50" s="1466"/>
      <c r="ONX50" s="1467"/>
      <c r="ONY50" s="1794"/>
      <c r="ONZ50" s="1465"/>
      <c r="OOA50" s="1466"/>
      <c r="OOB50" s="1466"/>
      <c r="OOC50" s="1466"/>
      <c r="OOD50" s="1467"/>
      <c r="OOE50" s="1468"/>
      <c r="OOF50" s="1466"/>
      <c r="OOG50" s="1466"/>
      <c r="OOH50" s="1466"/>
      <c r="OOI50" s="1469"/>
      <c r="OOJ50" s="1465"/>
      <c r="OOK50" s="1466"/>
      <c r="OOL50" s="1466"/>
      <c r="OOM50" s="1466"/>
      <c r="OON50" s="1467"/>
      <c r="OOO50" s="1794"/>
      <c r="OOP50" s="1465"/>
      <c r="OOQ50" s="1466"/>
      <c r="OOR50" s="1466"/>
      <c r="OOS50" s="1466"/>
      <c r="OOT50" s="1467"/>
      <c r="OOU50" s="1468"/>
      <c r="OOV50" s="1466"/>
      <c r="OOW50" s="1466"/>
      <c r="OOX50" s="1466"/>
      <c r="OOY50" s="1469"/>
      <c r="OOZ50" s="1465"/>
      <c r="OPA50" s="1466"/>
      <c r="OPB50" s="1466"/>
      <c r="OPC50" s="1466"/>
      <c r="OPD50" s="1467"/>
      <c r="OPE50" s="1794"/>
      <c r="OPF50" s="1465"/>
      <c r="OPG50" s="1466"/>
      <c r="OPH50" s="1466"/>
      <c r="OPI50" s="1466"/>
      <c r="OPJ50" s="1467"/>
      <c r="OPK50" s="1468"/>
      <c r="OPL50" s="1466"/>
      <c r="OPM50" s="1466"/>
      <c r="OPN50" s="1466"/>
      <c r="OPO50" s="1469"/>
      <c r="OPP50" s="1465"/>
      <c r="OPQ50" s="1466"/>
      <c r="OPR50" s="1466"/>
      <c r="OPS50" s="1466"/>
      <c r="OPT50" s="1467"/>
      <c r="OPU50" s="1794"/>
      <c r="OPV50" s="1465"/>
      <c r="OPW50" s="1466"/>
      <c r="OPX50" s="1466"/>
      <c r="OPY50" s="1466"/>
      <c r="OPZ50" s="1467"/>
      <c r="OQA50" s="1468"/>
      <c r="OQB50" s="1466"/>
      <c r="OQC50" s="1466"/>
      <c r="OQD50" s="1466"/>
      <c r="OQE50" s="1469"/>
      <c r="OQF50" s="1465"/>
      <c r="OQG50" s="1466"/>
      <c r="OQH50" s="1466"/>
      <c r="OQI50" s="1466"/>
      <c r="OQJ50" s="1467"/>
      <c r="OQK50" s="1794"/>
      <c r="OQL50" s="1465"/>
      <c r="OQM50" s="1466"/>
      <c r="OQN50" s="1466"/>
      <c r="OQO50" s="1466"/>
      <c r="OQP50" s="1467"/>
      <c r="OQQ50" s="1468"/>
      <c r="OQR50" s="1466"/>
      <c r="OQS50" s="1466"/>
      <c r="OQT50" s="1466"/>
      <c r="OQU50" s="1469"/>
      <c r="OQV50" s="1465"/>
      <c r="OQW50" s="1466"/>
      <c r="OQX50" s="1466"/>
      <c r="OQY50" s="1466"/>
      <c r="OQZ50" s="1467"/>
      <c r="ORA50" s="1794"/>
      <c r="ORB50" s="1465"/>
      <c r="ORC50" s="1466"/>
      <c r="ORD50" s="1466"/>
      <c r="ORE50" s="1466"/>
      <c r="ORF50" s="1467"/>
      <c r="ORG50" s="1468"/>
      <c r="ORH50" s="1466"/>
      <c r="ORI50" s="1466"/>
      <c r="ORJ50" s="1466"/>
      <c r="ORK50" s="1469"/>
      <c r="ORL50" s="1465"/>
      <c r="ORM50" s="1466"/>
      <c r="ORN50" s="1466"/>
      <c r="ORO50" s="1466"/>
      <c r="ORP50" s="1467"/>
      <c r="ORQ50" s="1794"/>
      <c r="ORR50" s="1465"/>
      <c r="ORS50" s="1466"/>
      <c r="ORT50" s="1466"/>
      <c r="ORU50" s="1466"/>
      <c r="ORV50" s="1467"/>
      <c r="ORW50" s="1468"/>
      <c r="ORX50" s="1466"/>
      <c r="ORY50" s="1466"/>
      <c r="ORZ50" s="1466"/>
      <c r="OSA50" s="1469"/>
      <c r="OSB50" s="1465"/>
      <c r="OSC50" s="1466"/>
      <c r="OSD50" s="1466"/>
      <c r="OSE50" s="1466"/>
      <c r="OSF50" s="1467"/>
      <c r="OSG50" s="1794"/>
      <c r="OSH50" s="1465"/>
      <c r="OSI50" s="1466"/>
      <c r="OSJ50" s="1466"/>
      <c r="OSK50" s="1466"/>
      <c r="OSL50" s="1467"/>
      <c r="OSM50" s="1468"/>
      <c r="OSN50" s="1466"/>
      <c r="OSO50" s="1466"/>
      <c r="OSP50" s="1466"/>
      <c r="OSQ50" s="1469"/>
      <c r="OSR50" s="1465"/>
      <c r="OSS50" s="1466"/>
      <c r="OST50" s="1466"/>
      <c r="OSU50" s="1466"/>
      <c r="OSV50" s="1467"/>
      <c r="OSW50" s="1794"/>
      <c r="OSX50" s="1465"/>
      <c r="OSY50" s="1466"/>
      <c r="OSZ50" s="1466"/>
      <c r="OTA50" s="1466"/>
      <c r="OTB50" s="1467"/>
      <c r="OTC50" s="1468"/>
      <c r="OTD50" s="1466"/>
      <c r="OTE50" s="1466"/>
      <c r="OTF50" s="1466"/>
      <c r="OTG50" s="1469"/>
      <c r="OTH50" s="1465"/>
      <c r="OTI50" s="1466"/>
      <c r="OTJ50" s="1466"/>
      <c r="OTK50" s="1466"/>
      <c r="OTL50" s="1467"/>
      <c r="OTM50" s="1794"/>
      <c r="OTN50" s="1465"/>
      <c r="OTO50" s="1466"/>
      <c r="OTP50" s="1466"/>
      <c r="OTQ50" s="1466"/>
      <c r="OTR50" s="1467"/>
      <c r="OTS50" s="1468"/>
      <c r="OTT50" s="1466"/>
      <c r="OTU50" s="1466"/>
      <c r="OTV50" s="1466"/>
      <c r="OTW50" s="1469"/>
      <c r="OTX50" s="1465"/>
      <c r="OTY50" s="1466"/>
      <c r="OTZ50" s="1466"/>
      <c r="OUA50" s="1466"/>
      <c r="OUB50" s="1467"/>
      <c r="OUC50" s="1794"/>
      <c r="OUD50" s="1465"/>
      <c r="OUE50" s="1466"/>
      <c r="OUF50" s="1466"/>
      <c r="OUG50" s="1466"/>
      <c r="OUH50" s="1467"/>
      <c r="OUI50" s="1468"/>
      <c r="OUJ50" s="1466"/>
      <c r="OUK50" s="1466"/>
      <c r="OUL50" s="1466"/>
      <c r="OUM50" s="1469"/>
      <c r="OUN50" s="1465"/>
      <c r="OUO50" s="1466"/>
      <c r="OUP50" s="1466"/>
      <c r="OUQ50" s="1466"/>
      <c r="OUR50" s="1467"/>
      <c r="OUS50" s="1794"/>
      <c r="OUT50" s="1465"/>
      <c r="OUU50" s="1466"/>
      <c r="OUV50" s="1466"/>
      <c r="OUW50" s="1466"/>
      <c r="OUX50" s="1467"/>
      <c r="OUY50" s="1468"/>
      <c r="OUZ50" s="1466"/>
      <c r="OVA50" s="1466"/>
      <c r="OVB50" s="1466"/>
      <c r="OVC50" s="1469"/>
      <c r="OVD50" s="1465"/>
      <c r="OVE50" s="1466"/>
      <c r="OVF50" s="1466"/>
      <c r="OVG50" s="1466"/>
      <c r="OVH50" s="1467"/>
      <c r="OVI50" s="1794"/>
      <c r="OVJ50" s="1465"/>
      <c r="OVK50" s="1466"/>
      <c r="OVL50" s="1466"/>
      <c r="OVM50" s="1466"/>
      <c r="OVN50" s="1467"/>
      <c r="OVO50" s="1468"/>
      <c r="OVP50" s="1466"/>
      <c r="OVQ50" s="1466"/>
      <c r="OVR50" s="1466"/>
      <c r="OVS50" s="1469"/>
      <c r="OVT50" s="1465"/>
      <c r="OVU50" s="1466"/>
      <c r="OVV50" s="1466"/>
      <c r="OVW50" s="1466"/>
      <c r="OVX50" s="1467"/>
      <c r="OVY50" s="1794"/>
      <c r="OVZ50" s="1465"/>
      <c r="OWA50" s="1466"/>
      <c r="OWB50" s="1466"/>
      <c r="OWC50" s="1466"/>
      <c r="OWD50" s="1467"/>
      <c r="OWE50" s="1468"/>
      <c r="OWF50" s="1466"/>
      <c r="OWG50" s="1466"/>
      <c r="OWH50" s="1466"/>
      <c r="OWI50" s="1469"/>
      <c r="OWJ50" s="1465"/>
      <c r="OWK50" s="1466"/>
      <c r="OWL50" s="1466"/>
      <c r="OWM50" s="1466"/>
      <c r="OWN50" s="1467"/>
      <c r="OWO50" s="1794"/>
      <c r="OWP50" s="1465"/>
      <c r="OWQ50" s="1466"/>
      <c r="OWR50" s="1466"/>
      <c r="OWS50" s="1466"/>
      <c r="OWT50" s="1467"/>
      <c r="OWU50" s="1468"/>
      <c r="OWV50" s="1466"/>
      <c r="OWW50" s="1466"/>
      <c r="OWX50" s="1466"/>
      <c r="OWY50" s="1469"/>
      <c r="OWZ50" s="1465"/>
      <c r="OXA50" s="1466"/>
      <c r="OXB50" s="1466"/>
      <c r="OXC50" s="1466"/>
      <c r="OXD50" s="1467"/>
      <c r="OXE50" s="1794"/>
      <c r="OXF50" s="1465"/>
      <c r="OXG50" s="1466"/>
      <c r="OXH50" s="1466"/>
      <c r="OXI50" s="1466"/>
      <c r="OXJ50" s="1467"/>
      <c r="OXK50" s="1468"/>
      <c r="OXL50" s="1466"/>
      <c r="OXM50" s="1466"/>
      <c r="OXN50" s="1466"/>
      <c r="OXO50" s="1469"/>
      <c r="OXP50" s="1465"/>
      <c r="OXQ50" s="1466"/>
      <c r="OXR50" s="1466"/>
      <c r="OXS50" s="1466"/>
      <c r="OXT50" s="1467"/>
      <c r="OXU50" s="1794"/>
      <c r="OXV50" s="1465"/>
      <c r="OXW50" s="1466"/>
      <c r="OXX50" s="1466"/>
      <c r="OXY50" s="1466"/>
      <c r="OXZ50" s="1467"/>
      <c r="OYA50" s="1468"/>
      <c r="OYB50" s="1466"/>
      <c r="OYC50" s="1466"/>
      <c r="OYD50" s="1466"/>
      <c r="OYE50" s="1469"/>
      <c r="OYF50" s="1465"/>
      <c r="OYG50" s="1466"/>
      <c r="OYH50" s="1466"/>
      <c r="OYI50" s="1466"/>
      <c r="OYJ50" s="1467"/>
      <c r="OYK50" s="1794"/>
      <c r="OYL50" s="1465"/>
      <c r="OYM50" s="1466"/>
      <c r="OYN50" s="1466"/>
      <c r="OYO50" s="1466"/>
      <c r="OYP50" s="1467"/>
      <c r="OYQ50" s="1468"/>
      <c r="OYR50" s="1466"/>
      <c r="OYS50" s="1466"/>
      <c r="OYT50" s="1466"/>
      <c r="OYU50" s="1469"/>
      <c r="OYV50" s="1465"/>
      <c r="OYW50" s="1466"/>
      <c r="OYX50" s="1466"/>
      <c r="OYY50" s="1466"/>
      <c r="OYZ50" s="1467"/>
      <c r="OZA50" s="1794"/>
      <c r="OZB50" s="1465"/>
      <c r="OZC50" s="1466"/>
      <c r="OZD50" s="1466"/>
      <c r="OZE50" s="1466"/>
      <c r="OZF50" s="1467"/>
      <c r="OZG50" s="1468"/>
      <c r="OZH50" s="1466"/>
      <c r="OZI50" s="1466"/>
      <c r="OZJ50" s="1466"/>
      <c r="OZK50" s="1469"/>
      <c r="OZL50" s="1465"/>
      <c r="OZM50" s="1466"/>
      <c r="OZN50" s="1466"/>
      <c r="OZO50" s="1466"/>
      <c r="OZP50" s="1467"/>
      <c r="OZQ50" s="1794"/>
      <c r="OZR50" s="1465"/>
      <c r="OZS50" s="1466"/>
      <c r="OZT50" s="1466"/>
      <c r="OZU50" s="1466"/>
      <c r="OZV50" s="1467"/>
      <c r="OZW50" s="1468"/>
      <c r="OZX50" s="1466"/>
      <c r="OZY50" s="1466"/>
      <c r="OZZ50" s="1466"/>
      <c r="PAA50" s="1469"/>
      <c r="PAB50" s="1465"/>
      <c r="PAC50" s="1466"/>
      <c r="PAD50" s="1466"/>
      <c r="PAE50" s="1466"/>
      <c r="PAF50" s="1467"/>
      <c r="PAG50" s="1794"/>
      <c r="PAH50" s="1465"/>
      <c r="PAI50" s="1466"/>
      <c r="PAJ50" s="1466"/>
      <c r="PAK50" s="1466"/>
      <c r="PAL50" s="1467"/>
      <c r="PAM50" s="1468"/>
      <c r="PAN50" s="1466"/>
      <c r="PAO50" s="1466"/>
      <c r="PAP50" s="1466"/>
      <c r="PAQ50" s="1469"/>
      <c r="PAR50" s="1465"/>
      <c r="PAS50" s="1466"/>
      <c r="PAT50" s="1466"/>
      <c r="PAU50" s="1466"/>
      <c r="PAV50" s="1467"/>
      <c r="PAW50" s="1794"/>
      <c r="PAX50" s="1465"/>
      <c r="PAY50" s="1466"/>
      <c r="PAZ50" s="1466"/>
      <c r="PBA50" s="1466"/>
      <c r="PBB50" s="1467"/>
      <c r="PBC50" s="1468"/>
      <c r="PBD50" s="1466"/>
      <c r="PBE50" s="1466"/>
      <c r="PBF50" s="1466"/>
      <c r="PBG50" s="1469"/>
      <c r="PBH50" s="1465"/>
      <c r="PBI50" s="1466"/>
      <c r="PBJ50" s="1466"/>
      <c r="PBK50" s="1466"/>
      <c r="PBL50" s="1467"/>
      <c r="PBM50" s="1794"/>
      <c r="PBN50" s="1465"/>
      <c r="PBO50" s="1466"/>
      <c r="PBP50" s="1466"/>
      <c r="PBQ50" s="1466"/>
      <c r="PBR50" s="1467"/>
      <c r="PBS50" s="1468"/>
      <c r="PBT50" s="1466"/>
      <c r="PBU50" s="1466"/>
      <c r="PBV50" s="1466"/>
      <c r="PBW50" s="1469"/>
      <c r="PBX50" s="1465"/>
      <c r="PBY50" s="1466"/>
      <c r="PBZ50" s="1466"/>
      <c r="PCA50" s="1466"/>
      <c r="PCB50" s="1467"/>
      <c r="PCC50" s="1794"/>
      <c r="PCD50" s="1465"/>
      <c r="PCE50" s="1466"/>
      <c r="PCF50" s="1466"/>
      <c r="PCG50" s="1466"/>
      <c r="PCH50" s="1467"/>
      <c r="PCI50" s="1468"/>
      <c r="PCJ50" s="1466"/>
      <c r="PCK50" s="1466"/>
      <c r="PCL50" s="1466"/>
      <c r="PCM50" s="1469"/>
      <c r="PCN50" s="1465"/>
      <c r="PCO50" s="1466"/>
      <c r="PCP50" s="1466"/>
      <c r="PCQ50" s="1466"/>
      <c r="PCR50" s="1467"/>
      <c r="PCS50" s="1794"/>
      <c r="PCT50" s="1465"/>
      <c r="PCU50" s="1466"/>
      <c r="PCV50" s="1466"/>
      <c r="PCW50" s="1466"/>
      <c r="PCX50" s="1467"/>
      <c r="PCY50" s="1468"/>
      <c r="PCZ50" s="1466"/>
      <c r="PDA50" s="1466"/>
      <c r="PDB50" s="1466"/>
      <c r="PDC50" s="1469"/>
      <c r="PDD50" s="1465"/>
      <c r="PDE50" s="1466"/>
      <c r="PDF50" s="1466"/>
      <c r="PDG50" s="1466"/>
      <c r="PDH50" s="1467"/>
      <c r="PDI50" s="1794"/>
      <c r="PDJ50" s="1465"/>
      <c r="PDK50" s="1466"/>
      <c r="PDL50" s="1466"/>
      <c r="PDM50" s="1466"/>
      <c r="PDN50" s="1467"/>
      <c r="PDO50" s="1468"/>
      <c r="PDP50" s="1466"/>
      <c r="PDQ50" s="1466"/>
      <c r="PDR50" s="1466"/>
      <c r="PDS50" s="1469"/>
      <c r="PDT50" s="1465"/>
      <c r="PDU50" s="1466"/>
      <c r="PDV50" s="1466"/>
      <c r="PDW50" s="1466"/>
      <c r="PDX50" s="1467"/>
      <c r="PDY50" s="1794"/>
      <c r="PDZ50" s="1465"/>
      <c r="PEA50" s="1466"/>
      <c r="PEB50" s="1466"/>
      <c r="PEC50" s="1466"/>
      <c r="PED50" s="1467"/>
      <c r="PEE50" s="1468"/>
      <c r="PEF50" s="1466"/>
      <c r="PEG50" s="1466"/>
      <c r="PEH50" s="1466"/>
      <c r="PEI50" s="1469"/>
      <c r="PEJ50" s="1465"/>
      <c r="PEK50" s="1466"/>
      <c r="PEL50" s="1466"/>
      <c r="PEM50" s="1466"/>
      <c r="PEN50" s="1467"/>
      <c r="PEO50" s="1794"/>
      <c r="PEP50" s="1465"/>
      <c r="PEQ50" s="1466"/>
      <c r="PER50" s="1466"/>
      <c r="PES50" s="1466"/>
      <c r="PET50" s="1467"/>
      <c r="PEU50" s="1468"/>
      <c r="PEV50" s="1466"/>
      <c r="PEW50" s="1466"/>
      <c r="PEX50" s="1466"/>
      <c r="PEY50" s="1469"/>
      <c r="PEZ50" s="1465"/>
      <c r="PFA50" s="1466"/>
      <c r="PFB50" s="1466"/>
      <c r="PFC50" s="1466"/>
      <c r="PFD50" s="1467"/>
      <c r="PFE50" s="1794"/>
      <c r="PFF50" s="1465"/>
      <c r="PFG50" s="1466"/>
      <c r="PFH50" s="1466"/>
      <c r="PFI50" s="1466"/>
      <c r="PFJ50" s="1467"/>
      <c r="PFK50" s="1468"/>
      <c r="PFL50" s="1466"/>
      <c r="PFM50" s="1466"/>
      <c r="PFN50" s="1466"/>
      <c r="PFO50" s="1469"/>
      <c r="PFP50" s="1465"/>
      <c r="PFQ50" s="1466"/>
      <c r="PFR50" s="1466"/>
      <c r="PFS50" s="1466"/>
      <c r="PFT50" s="1467"/>
      <c r="PFU50" s="1794"/>
      <c r="PFV50" s="1465"/>
      <c r="PFW50" s="1466"/>
      <c r="PFX50" s="1466"/>
      <c r="PFY50" s="1466"/>
      <c r="PFZ50" s="1467"/>
      <c r="PGA50" s="1468"/>
      <c r="PGB50" s="1466"/>
      <c r="PGC50" s="1466"/>
      <c r="PGD50" s="1466"/>
      <c r="PGE50" s="1469"/>
      <c r="PGF50" s="1465"/>
      <c r="PGG50" s="1466"/>
      <c r="PGH50" s="1466"/>
      <c r="PGI50" s="1466"/>
      <c r="PGJ50" s="1467"/>
      <c r="PGK50" s="1794"/>
      <c r="PGL50" s="1465"/>
      <c r="PGM50" s="1466"/>
      <c r="PGN50" s="1466"/>
      <c r="PGO50" s="1466"/>
      <c r="PGP50" s="1467"/>
      <c r="PGQ50" s="1468"/>
      <c r="PGR50" s="1466"/>
      <c r="PGS50" s="1466"/>
      <c r="PGT50" s="1466"/>
      <c r="PGU50" s="1469"/>
      <c r="PGV50" s="1465"/>
      <c r="PGW50" s="1466"/>
      <c r="PGX50" s="1466"/>
      <c r="PGY50" s="1466"/>
      <c r="PGZ50" s="1467"/>
      <c r="PHA50" s="1794"/>
      <c r="PHB50" s="1465"/>
      <c r="PHC50" s="1466"/>
      <c r="PHD50" s="1466"/>
      <c r="PHE50" s="1466"/>
      <c r="PHF50" s="1467"/>
      <c r="PHG50" s="1468"/>
      <c r="PHH50" s="1466"/>
      <c r="PHI50" s="1466"/>
      <c r="PHJ50" s="1466"/>
      <c r="PHK50" s="1469"/>
      <c r="PHL50" s="1465"/>
      <c r="PHM50" s="1466"/>
      <c r="PHN50" s="1466"/>
      <c r="PHO50" s="1466"/>
      <c r="PHP50" s="1467"/>
      <c r="PHQ50" s="1794"/>
      <c r="PHR50" s="1465"/>
      <c r="PHS50" s="1466"/>
      <c r="PHT50" s="1466"/>
      <c r="PHU50" s="1466"/>
      <c r="PHV50" s="1467"/>
      <c r="PHW50" s="1468"/>
      <c r="PHX50" s="1466"/>
      <c r="PHY50" s="1466"/>
      <c r="PHZ50" s="1466"/>
      <c r="PIA50" s="1469"/>
      <c r="PIB50" s="1465"/>
      <c r="PIC50" s="1466"/>
      <c r="PID50" s="1466"/>
      <c r="PIE50" s="1466"/>
      <c r="PIF50" s="1467"/>
      <c r="PIG50" s="1794"/>
      <c r="PIH50" s="1465"/>
      <c r="PII50" s="1466"/>
      <c r="PIJ50" s="1466"/>
      <c r="PIK50" s="1466"/>
      <c r="PIL50" s="1467"/>
      <c r="PIM50" s="1468"/>
      <c r="PIN50" s="1466"/>
      <c r="PIO50" s="1466"/>
      <c r="PIP50" s="1466"/>
      <c r="PIQ50" s="1469"/>
      <c r="PIR50" s="1465"/>
      <c r="PIS50" s="1466"/>
      <c r="PIT50" s="1466"/>
      <c r="PIU50" s="1466"/>
      <c r="PIV50" s="1467"/>
      <c r="PIW50" s="1794"/>
      <c r="PIX50" s="1465"/>
      <c r="PIY50" s="1466"/>
      <c r="PIZ50" s="1466"/>
      <c r="PJA50" s="1466"/>
      <c r="PJB50" s="1467"/>
      <c r="PJC50" s="1468"/>
      <c r="PJD50" s="1466"/>
      <c r="PJE50" s="1466"/>
      <c r="PJF50" s="1466"/>
      <c r="PJG50" s="1469"/>
      <c r="PJH50" s="1465"/>
      <c r="PJI50" s="1466"/>
      <c r="PJJ50" s="1466"/>
      <c r="PJK50" s="1466"/>
      <c r="PJL50" s="1467"/>
      <c r="PJM50" s="1794"/>
      <c r="PJN50" s="1465"/>
      <c r="PJO50" s="1466"/>
      <c r="PJP50" s="1466"/>
      <c r="PJQ50" s="1466"/>
      <c r="PJR50" s="1467"/>
      <c r="PJS50" s="1468"/>
      <c r="PJT50" s="1466"/>
      <c r="PJU50" s="1466"/>
      <c r="PJV50" s="1466"/>
      <c r="PJW50" s="1469"/>
      <c r="PJX50" s="1465"/>
      <c r="PJY50" s="1466"/>
      <c r="PJZ50" s="1466"/>
      <c r="PKA50" s="1466"/>
      <c r="PKB50" s="1467"/>
      <c r="PKC50" s="1794"/>
      <c r="PKD50" s="1465"/>
      <c r="PKE50" s="1466"/>
      <c r="PKF50" s="1466"/>
      <c r="PKG50" s="1466"/>
      <c r="PKH50" s="1467"/>
      <c r="PKI50" s="1468"/>
      <c r="PKJ50" s="1466"/>
      <c r="PKK50" s="1466"/>
      <c r="PKL50" s="1466"/>
      <c r="PKM50" s="1469"/>
      <c r="PKN50" s="1465"/>
      <c r="PKO50" s="1466"/>
      <c r="PKP50" s="1466"/>
      <c r="PKQ50" s="1466"/>
      <c r="PKR50" s="1467"/>
      <c r="PKS50" s="1794"/>
      <c r="PKT50" s="1465"/>
      <c r="PKU50" s="1466"/>
      <c r="PKV50" s="1466"/>
      <c r="PKW50" s="1466"/>
      <c r="PKX50" s="1467"/>
      <c r="PKY50" s="1468"/>
      <c r="PKZ50" s="1466"/>
      <c r="PLA50" s="1466"/>
      <c r="PLB50" s="1466"/>
      <c r="PLC50" s="1469"/>
      <c r="PLD50" s="1465"/>
      <c r="PLE50" s="1466"/>
      <c r="PLF50" s="1466"/>
      <c r="PLG50" s="1466"/>
      <c r="PLH50" s="1467"/>
      <c r="PLI50" s="1794"/>
      <c r="PLJ50" s="1465"/>
      <c r="PLK50" s="1466"/>
      <c r="PLL50" s="1466"/>
      <c r="PLM50" s="1466"/>
      <c r="PLN50" s="1467"/>
      <c r="PLO50" s="1468"/>
      <c r="PLP50" s="1466"/>
      <c r="PLQ50" s="1466"/>
      <c r="PLR50" s="1466"/>
      <c r="PLS50" s="1469"/>
      <c r="PLT50" s="1465"/>
      <c r="PLU50" s="1466"/>
      <c r="PLV50" s="1466"/>
      <c r="PLW50" s="1466"/>
      <c r="PLX50" s="1467"/>
      <c r="PLY50" s="1794"/>
      <c r="PLZ50" s="1465"/>
      <c r="PMA50" s="1466"/>
      <c r="PMB50" s="1466"/>
      <c r="PMC50" s="1466"/>
      <c r="PMD50" s="1467"/>
      <c r="PME50" s="1468"/>
      <c r="PMF50" s="1466"/>
      <c r="PMG50" s="1466"/>
      <c r="PMH50" s="1466"/>
      <c r="PMI50" s="1469"/>
      <c r="PMJ50" s="1465"/>
      <c r="PMK50" s="1466"/>
      <c r="PML50" s="1466"/>
      <c r="PMM50" s="1466"/>
      <c r="PMN50" s="1467"/>
      <c r="PMO50" s="1794"/>
      <c r="PMP50" s="1465"/>
      <c r="PMQ50" s="1466"/>
      <c r="PMR50" s="1466"/>
      <c r="PMS50" s="1466"/>
      <c r="PMT50" s="1467"/>
      <c r="PMU50" s="1468"/>
      <c r="PMV50" s="1466"/>
      <c r="PMW50" s="1466"/>
      <c r="PMX50" s="1466"/>
      <c r="PMY50" s="1469"/>
      <c r="PMZ50" s="1465"/>
      <c r="PNA50" s="1466"/>
      <c r="PNB50" s="1466"/>
      <c r="PNC50" s="1466"/>
      <c r="PND50" s="1467"/>
      <c r="PNE50" s="1794"/>
      <c r="PNF50" s="1465"/>
      <c r="PNG50" s="1466"/>
      <c r="PNH50" s="1466"/>
      <c r="PNI50" s="1466"/>
      <c r="PNJ50" s="1467"/>
      <c r="PNK50" s="1468"/>
      <c r="PNL50" s="1466"/>
      <c r="PNM50" s="1466"/>
      <c r="PNN50" s="1466"/>
      <c r="PNO50" s="1469"/>
      <c r="PNP50" s="1465"/>
      <c r="PNQ50" s="1466"/>
      <c r="PNR50" s="1466"/>
      <c r="PNS50" s="1466"/>
      <c r="PNT50" s="1467"/>
      <c r="PNU50" s="1794"/>
      <c r="PNV50" s="1465"/>
      <c r="PNW50" s="1466"/>
      <c r="PNX50" s="1466"/>
      <c r="PNY50" s="1466"/>
      <c r="PNZ50" s="1467"/>
      <c r="POA50" s="1468"/>
      <c r="POB50" s="1466"/>
      <c r="POC50" s="1466"/>
      <c r="POD50" s="1466"/>
      <c r="POE50" s="1469"/>
      <c r="POF50" s="1465"/>
      <c r="POG50" s="1466"/>
      <c r="POH50" s="1466"/>
      <c r="POI50" s="1466"/>
      <c r="POJ50" s="1467"/>
      <c r="POK50" s="1794"/>
      <c r="POL50" s="1465"/>
      <c r="POM50" s="1466"/>
      <c r="PON50" s="1466"/>
      <c r="POO50" s="1466"/>
      <c r="POP50" s="1467"/>
      <c r="POQ50" s="1468"/>
      <c r="POR50" s="1466"/>
      <c r="POS50" s="1466"/>
      <c r="POT50" s="1466"/>
      <c r="POU50" s="1469"/>
      <c r="POV50" s="1465"/>
      <c r="POW50" s="1466"/>
      <c r="POX50" s="1466"/>
      <c r="POY50" s="1466"/>
      <c r="POZ50" s="1467"/>
      <c r="PPA50" s="1794"/>
      <c r="PPB50" s="1465"/>
      <c r="PPC50" s="1466"/>
      <c r="PPD50" s="1466"/>
      <c r="PPE50" s="1466"/>
      <c r="PPF50" s="1467"/>
      <c r="PPG50" s="1468"/>
      <c r="PPH50" s="1466"/>
      <c r="PPI50" s="1466"/>
      <c r="PPJ50" s="1466"/>
      <c r="PPK50" s="1469"/>
      <c r="PPL50" s="1465"/>
      <c r="PPM50" s="1466"/>
      <c r="PPN50" s="1466"/>
      <c r="PPO50" s="1466"/>
      <c r="PPP50" s="1467"/>
      <c r="PPQ50" s="1794"/>
      <c r="PPR50" s="1465"/>
      <c r="PPS50" s="1466"/>
      <c r="PPT50" s="1466"/>
      <c r="PPU50" s="1466"/>
      <c r="PPV50" s="1467"/>
      <c r="PPW50" s="1468"/>
      <c r="PPX50" s="1466"/>
      <c r="PPY50" s="1466"/>
      <c r="PPZ50" s="1466"/>
      <c r="PQA50" s="1469"/>
      <c r="PQB50" s="1465"/>
      <c r="PQC50" s="1466"/>
      <c r="PQD50" s="1466"/>
      <c r="PQE50" s="1466"/>
      <c r="PQF50" s="1467"/>
      <c r="PQG50" s="1794"/>
      <c r="PQH50" s="1465"/>
      <c r="PQI50" s="1466"/>
      <c r="PQJ50" s="1466"/>
      <c r="PQK50" s="1466"/>
      <c r="PQL50" s="1467"/>
      <c r="PQM50" s="1468"/>
      <c r="PQN50" s="1466"/>
      <c r="PQO50" s="1466"/>
      <c r="PQP50" s="1466"/>
      <c r="PQQ50" s="1469"/>
      <c r="PQR50" s="1465"/>
      <c r="PQS50" s="1466"/>
      <c r="PQT50" s="1466"/>
      <c r="PQU50" s="1466"/>
      <c r="PQV50" s="1467"/>
      <c r="PQW50" s="1794"/>
      <c r="PQX50" s="1465"/>
      <c r="PQY50" s="1466"/>
      <c r="PQZ50" s="1466"/>
      <c r="PRA50" s="1466"/>
      <c r="PRB50" s="1467"/>
      <c r="PRC50" s="1468"/>
      <c r="PRD50" s="1466"/>
      <c r="PRE50" s="1466"/>
      <c r="PRF50" s="1466"/>
      <c r="PRG50" s="1469"/>
      <c r="PRH50" s="1465"/>
      <c r="PRI50" s="1466"/>
      <c r="PRJ50" s="1466"/>
      <c r="PRK50" s="1466"/>
      <c r="PRL50" s="1467"/>
      <c r="PRM50" s="1794"/>
      <c r="PRN50" s="1465"/>
      <c r="PRO50" s="1466"/>
      <c r="PRP50" s="1466"/>
      <c r="PRQ50" s="1466"/>
      <c r="PRR50" s="1467"/>
      <c r="PRS50" s="1468"/>
      <c r="PRT50" s="1466"/>
      <c r="PRU50" s="1466"/>
      <c r="PRV50" s="1466"/>
      <c r="PRW50" s="1469"/>
      <c r="PRX50" s="1465"/>
      <c r="PRY50" s="1466"/>
      <c r="PRZ50" s="1466"/>
      <c r="PSA50" s="1466"/>
      <c r="PSB50" s="1467"/>
      <c r="PSC50" s="1794"/>
      <c r="PSD50" s="1465"/>
      <c r="PSE50" s="1466"/>
      <c r="PSF50" s="1466"/>
      <c r="PSG50" s="1466"/>
      <c r="PSH50" s="1467"/>
      <c r="PSI50" s="1468"/>
      <c r="PSJ50" s="1466"/>
      <c r="PSK50" s="1466"/>
      <c r="PSL50" s="1466"/>
      <c r="PSM50" s="1469"/>
      <c r="PSN50" s="1465"/>
      <c r="PSO50" s="1466"/>
      <c r="PSP50" s="1466"/>
      <c r="PSQ50" s="1466"/>
      <c r="PSR50" s="1467"/>
      <c r="PSS50" s="1794"/>
      <c r="PST50" s="1465"/>
      <c r="PSU50" s="1466"/>
      <c r="PSV50" s="1466"/>
      <c r="PSW50" s="1466"/>
      <c r="PSX50" s="1467"/>
      <c r="PSY50" s="1468"/>
      <c r="PSZ50" s="1466"/>
      <c r="PTA50" s="1466"/>
      <c r="PTB50" s="1466"/>
      <c r="PTC50" s="1469"/>
      <c r="PTD50" s="1465"/>
      <c r="PTE50" s="1466"/>
      <c r="PTF50" s="1466"/>
      <c r="PTG50" s="1466"/>
      <c r="PTH50" s="1467"/>
      <c r="PTI50" s="1794"/>
      <c r="PTJ50" s="1465"/>
      <c r="PTK50" s="1466"/>
      <c r="PTL50" s="1466"/>
      <c r="PTM50" s="1466"/>
      <c r="PTN50" s="1467"/>
      <c r="PTO50" s="1468"/>
      <c r="PTP50" s="1466"/>
      <c r="PTQ50" s="1466"/>
      <c r="PTR50" s="1466"/>
      <c r="PTS50" s="1469"/>
      <c r="PTT50" s="1465"/>
      <c r="PTU50" s="1466"/>
      <c r="PTV50" s="1466"/>
      <c r="PTW50" s="1466"/>
      <c r="PTX50" s="1467"/>
      <c r="PTY50" s="1794"/>
      <c r="PTZ50" s="1465"/>
      <c r="PUA50" s="1466"/>
      <c r="PUB50" s="1466"/>
      <c r="PUC50" s="1466"/>
      <c r="PUD50" s="1467"/>
      <c r="PUE50" s="1468"/>
      <c r="PUF50" s="1466"/>
      <c r="PUG50" s="1466"/>
      <c r="PUH50" s="1466"/>
      <c r="PUI50" s="1469"/>
      <c r="PUJ50" s="1465"/>
      <c r="PUK50" s="1466"/>
      <c r="PUL50" s="1466"/>
      <c r="PUM50" s="1466"/>
      <c r="PUN50" s="1467"/>
      <c r="PUO50" s="1794"/>
      <c r="PUP50" s="1465"/>
      <c r="PUQ50" s="1466"/>
      <c r="PUR50" s="1466"/>
      <c r="PUS50" s="1466"/>
      <c r="PUT50" s="1467"/>
      <c r="PUU50" s="1468"/>
      <c r="PUV50" s="1466"/>
      <c r="PUW50" s="1466"/>
      <c r="PUX50" s="1466"/>
      <c r="PUY50" s="1469"/>
      <c r="PUZ50" s="1465"/>
      <c r="PVA50" s="1466"/>
      <c r="PVB50" s="1466"/>
      <c r="PVC50" s="1466"/>
      <c r="PVD50" s="1467"/>
      <c r="PVE50" s="1794"/>
      <c r="PVF50" s="1465"/>
      <c r="PVG50" s="1466"/>
      <c r="PVH50" s="1466"/>
      <c r="PVI50" s="1466"/>
      <c r="PVJ50" s="1467"/>
      <c r="PVK50" s="1468"/>
      <c r="PVL50" s="1466"/>
      <c r="PVM50" s="1466"/>
      <c r="PVN50" s="1466"/>
      <c r="PVO50" s="1469"/>
      <c r="PVP50" s="1465"/>
      <c r="PVQ50" s="1466"/>
      <c r="PVR50" s="1466"/>
      <c r="PVS50" s="1466"/>
      <c r="PVT50" s="1467"/>
      <c r="PVU50" s="1794"/>
      <c r="PVV50" s="1465"/>
      <c r="PVW50" s="1466"/>
      <c r="PVX50" s="1466"/>
      <c r="PVY50" s="1466"/>
      <c r="PVZ50" s="1467"/>
      <c r="PWA50" s="1468"/>
      <c r="PWB50" s="1466"/>
      <c r="PWC50" s="1466"/>
      <c r="PWD50" s="1466"/>
      <c r="PWE50" s="1469"/>
      <c r="PWF50" s="1465"/>
      <c r="PWG50" s="1466"/>
      <c r="PWH50" s="1466"/>
      <c r="PWI50" s="1466"/>
      <c r="PWJ50" s="1467"/>
      <c r="PWK50" s="1794"/>
      <c r="PWL50" s="1465"/>
      <c r="PWM50" s="1466"/>
      <c r="PWN50" s="1466"/>
      <c r="PWO50" s="1466"/>
      <c r="PWP50" s="1467"/>
      <c r="PWQ50" s="1468"/>
      <c r="PWR50" s="1466"/>
      <c r="PWS50" s="1466"/>
      <c r="PWT50" s="1466"/>
      <c r="PWU50" s="1469"/>
      <c r="PWV50" s="1465"/>
      <c r="PWW50" s="1466"/>
      <c r="PWX50" s="1466"/>
      <c r="PWY50" s="1466"/>
      <c r="PWZ50" s="1467"/>
      <c r="PXA50" s="1794"/>
      <c r="PXB50" s="1465"/>
      <c r="PXC50" s="1466"/>
      <c r="PXD50" s="1466"/>
      <c r="PXE50" s="1466"/>
      <c r="PXF50" s="1467"/>
      <c r="PXG50" s="1468"/>
      <c r="PXH50" s="1466"/>
      <c r="PXI50" s="1466"/>
      <c r="PXJ50" s="1466"/>
      <c r="PXK50" s="1469"/>
      <c r="PXL50" s="1465"/>
      <c r="PXM50" s="1466"/>
      <c r="PXN50" s="1466"/>
      <c r="PXO50" s="1466"/>
      <c r="PXP50" s="1467"/>
      <c r="PXQ50" s="1794"/>
      <c r="PXR50" s="1465"/>
      <c r="PXS50" s="1466"/>
      <c r="PXT50" s="1466"/>
      <c r="PXU50" s="1466"/>
      <c r="PXV50" s="1467"/>
      <c r="PXW50" s="1468"/>
      <c r="PXX50" s="1466"/>
      <c r="PXY50" s="1466"/>
      <c r="PXZ50" s="1466"/>
      <c r="PYA50" s="1469"/>
      <c r="PYB50" s="1465"/>
      <c r="PYC50" s="1466"/>
      <c r="PYD50" s="1466"/>
      <c r="PYE50" s="1466"/>
      <c r="PYF50" s="1467"/>
      <c r="PYG50" s="1794"/>
      <c r="PYH50" s="1465"/>
      <c r="PYI50" s="1466"/>
      <c r="PYJ50" s="1466"/>
      <c r="PYK50" s="1466"/>
      <c r="PYL50" s="1467"/>
      <c r="PYM50" s="1468"/>
      <c r="PYN50" s="1466"/>
      <c r="PYO50" s="1466"/>
      <c r="PYP50" s="1466"/>
      <c r="PYQ50" s="1469"/>
      <c r="PYR50" s="1465"/>
      <c r="PYS50" s="1466"/>
      <c r="PYT50" s="1466"/>
      <c r="PYU50" s="1466"/>
      <c r="PYV50" s="1467"/>
      <c r="PYW50" s="1794"/>
      <c r="PYX50" s="1465"/>
      <c r="PYY50" s="1466"/>
      <c r="PYZ50" s="1466"/>
      <c r="PZA50" s="1466"/>
      <c r="PZB50" s="1467"/>
      <c r="PZC50" s="1468"/>
      <c r="PZD50" s="1466"/>
      <c r="PZE50" s="1466"/>
      <c r="PZF50" s="1466"/>
      <c r="PZG50" s="1469"/>
      <c r="PZH50" s="1465"/>
      <c r="PZI50" s="1466"/>
      <c r="PZJ50" s="1466"/>
      <c r="PZK50" s="1466"/>
      <c r="PZL50" s="1467"/>
      <c r="PZM50" s="1794"/>
      <c r="PZN50" s="1465"/>
      <c r="PZO50" s="1466"/>
      <c r="PZP50" s="1466"/>
      <c r="PZQ50" s="1466"/>
      <c r="PZR50" s="1467"/>
      <c r="PZS50" s="1468"/>
      <c r="PZT50" s="1466"/>
      <c r="PZU50" s="1466"/>
      <c r="PZV50" s="1466"/>
      <c r="PZW50" s="1469"/>
      <c r="PZX50" s="1465"/>
      <c r="PZY50" s="1466"/>
      <c r="PZZ50" s="1466"/>
      <c r="QAA50" s="1466"/>
      <c r="QAB50" s="1467"/>
      <c r="QAC50" s="1794"/>
      <c r="QAD50" s="1465"/>
      <c r="QAE50" s="1466"/>
      <c r="QAF50" s="1466"/>
      <c r="QAG50" s="1466"/>
      <c r="QAH50" s="1467"/>
      <c r="QAI50" s="1468"/>
      <c r="QAJ50" s="1466"/>
      <c r="QAK50" s="1466"/>
      <c r="QAL50" s="1466"/>
      <c r="QAM50" s="1469"/>
      <c r="QAN50" s="1465"/>
      <c r="QAO50" s="1466"/>
      <c r="QAP50" s="1466"/>
      <c r="QAQ50" s="1466"/>
      <c r="QAR50" s="1467"/>
      <c r="QAS50" s="1794"/>
      <c r="QAT50" s="1465"/>
      <c r="QAU50" s="1466"/>
      <c r="QAV50" s="1466"/>
      <c r="QAW50" s="1466"/>
      <c r="QAX50" s="1467"/>
      <c r="QAY50" s="1468"/>
      <c r="QAZ50" s="1466"/>
      <c r="QBA50" s="1466"/>
      <c r="QBB50" s="1466"/>
      <c r="QBC50" s="1469"/>
      <c r="QBD50" s="1465"/>
      <c r="QBE50" s="1466"/>
      <c r="QBF50" s="1466"/>
      <c r="QBG50" s="1466"/>
      <c r="QBH50" s="1467"/>
      <c r="QBI50" s="1794"/>
      <c r="QBJ50" s="1465"/>
      <c r="QBK50" s="1466"/>
      <c r="QBL50" s="1466"/>
      <c r="QBM50" s="1466"/>
      <c r="QBN50" s="1467"/>
      <c r="QBO50" s="1468"/>
      <c r="QBP50" s="1466"/>
      <c r="QBQ50" s="1466"/>
      <c r="QBR50" s="1466"/>
      <c r="QBS50" s="1469"/>
      <c r="QBT50" s="1465"/>
      <c r="QBU50" s="1466"/>
      <c r="QBV50" s="1466"/>
      <c r="QBW50" s="1466"/>
      <c r="QBX50" s="1467"/>
      <c r="QBY50" s="1794"/>
      <c r="QBZ50" s="1465"/>
      <c r="QCA50" s="1466"/>
      <c r="QCB50" s="1466"/>
      <c r="QCC50" s="1466"/>
      <c r="QCD50" s="1467"/>
      <c r="QCE50" s="1468"/>
      <c r="QCF50" s="1466"/>
      <c r="QCG50" s="1466"/>
      <c r="QCH50" s="1466"/>
      <c r="QCI50" s="1469"/>
      <c r="QCJ50" s="1465"/>
      <c r="QCK50" s="1466"/>
      <c r="QCL50" s="1466"/>
      <c r="QCM50" s="1466"/>
      <c r="QCN50" s="1467"/>
      <c r="QCO50" s="1794"/>
      <c r="QCP50" s="1465"/>
      <c r="QCQ50" s="1466"/>
      <c r="QCR50" s="1466"/>
      <c r="QCS50" s="1466"/>
      <c r="QCT50" s="1467"/>
      <c r="QCU50" s="1468"/>
      <c r="QCV50" s="1466"/>
      <c r="QCW50" s="1466"/>
      <c r="QCX50" s="1466"/>
      <c r="QCY50" s="1469"/>
      <c r="QCZ50" s="1465"/>
      <c r="QDA50" s="1466"/>
      <c r="QDB50" s="1466"/>
      <c r="QDC50" s="1466"/>
      <c r="QDD50" s="1467"/>
      <c r="QDE50" s="1794"/>
      <c r="QDF50" s="1465"/>
      <c r="QDG50" s="1466"/>
      <c r="QDH50" s="1466"/>
      <c r="QDI50" s="1466"/>
      <c r="QDJ50" s="1467"/>
      <c r="QDK50" s="1468"/>
      <c r="QDL50" s="1466"/>
      <c r="QDM50" s="1466"/>
      <c r="QDN50" s="1466"/>
      <c r="QDO50" s="1469"/>
      <c r="QDP50" s="1465"/>
      <c r="QDQ50" s="1466"/>
      <c r="QDR50" s="1466"/>
      <c r="QDS50" s="1466"/>
      <c r="QDT50" s="1467"/>
      <c r="QDU50" s="1794"/>
      <c r="QDV50" s="1465"/>
      <c r="QDW50" s="1466"/>
      <c r="QDX50" s="1466"/>
      <c r="QDY50" s="1466"/>
      <c r="QDZ50" s="1467"/>
      <c r="QEA50" s="1468"/>
      <c r="QEB50" s="1466"/>
      <c r="QEC50" s="1466"/>
      <c r="QED50" s="1466"/>
      <c r="QEE50" s="1469"/>
      <c r="QEF50" s="1465"/>
      <c r="QEG50" s="1466"/>
      <c r="QEH50" s="1466"/>
      <c r="QEI50" s="1466"/>
      <c r="QEJ50" s="1467"/>
      <c r="QEK50" s="1794"/>
      <c r="QEL50" s="1465"/>
      <c r="QEM50" s="1466"/>
      <c r="QEN50" s="1466"/>
      <c r="QEO50" s="1466"/>
      <c r="QEP50" s="1467"/>
      <c r="QEQ50" s="1468"/>
      <c r="QER50" s="1466"/>
      <c r="QES50" s="1466"/>
      <c r="QET50" s="1466"/>
      <c r="QEU50" s="1469"/>
      <c r="QEV50" s="1465"/>
      <c r="QEW50" s="1466"/>
      <c r="QEX50" s="1466"/>
      <c r="QEY50" s="1466"/>
      <c r="QEZ50" s="1467"/>
      <c r="QFA50" s="1794"/>
      <c r="QFB50" s="1465"/>
      <c r="QFC50" s="1466"/>
      <c r="QFD50" s="1466"/>
      <c r="QFE50" s="1466"/>
      <c r="QFF50" s="1467"/>
      <c r="QFG50" s="1468"/>
      <c r="QFH50" s="1466"/>
      <c r="QFI50" s="1466"/>
      <c r="QFJ50" s="1466"/>
      <c r="QFK50" s="1469"/>
      <c r="QFL50" s="1465"/>
      <c r="QFM50" s="1466"/>
      <c r="QFN50" s="1466"/>
      <c r="QFO50" s="1466"/>
      <c r="QFP50" s="1467"/>
      <c r="QFQ50" s="1794"/>
      <c r="QFR50" s="1465"/>
      <c r="QFS50" s="1466"/>
      <c r="QFT50" s="1466"/>
      <c r="QFU50" s="1466"/>
      <c r="QFV50" s="1467"/>
      <c r="QFW50" s="1468"/>
      <c r="QFX50" s="1466"/>
      <c r="QFY50" s="1466"/>
      <c r="QFZ50" s="1466"/>
      <c r="QGA50" s="1469"/>
      <c r="QGB50" s="1465"/>
      <c r="QGC50" s="1466"/>
      <c r="QGD50" s="1466"/>
      <c r="QGE50" s="1466"/>
      <c r="QGF50" s="1467"/>
      <c r="QGG50" s="1794"/>
      <c r="QGH50" s="1465"/>
      <c r="QGI50" s="1466"/>
      <c r="QGJ50" s="1466"/>
      <c r="QGK50" s="1466"/>
      <c r="QGL50" s="1467"/>
      <c r="QGM50" s="1468"/>
      <c r="QGN50" s="1466"/>
      <c r="QGO50" s="1466"/>
      <c r="QGP50" s="1466"/>
      <c r="QGQ50" s="1469"/>
      <c r="QGR50" s="1465"/>
      <c r="QGS50" s="1466"/>
      <c r="QGT50" s="1466"/>
      <c r="QGU50" s="1466"/>
      <c r="QGV50" s="1467"/>
      <c r="QGW50" s="1794"/>
      <c r="QGX50" s="1465"/>
      <c r="QGY50" s="1466"/>
      <c r="QGZ50" s="1466"/>
      <c r="QHA50" s="1466"/>
      <c r="QHB50" s="1467"/>
      <c r="QHC50" s="1468"/>
      <c r="QHD50" s="1466"/>
      <c r="QHE50" s="1466"/>
      <c r="QHF50" s="1466"/>
      <c r="QHG50" s="1469"/>
      <c r="QHH50" s="1465"/>
      <c r="QHI50" s="1466"/>
      <c r="QHJ50" s="1466"/>
      <c r="QHK50" s="1466"/>
      <c r="QHL50" s="1467"/>
      <c r="QHM50" s="1794"/>
      <c r="QHN50" s="1465"/>
      <c r="QHO50" s="1466"/>
      <c r="QHP50" s="1466"/>
      <c r="QHQ50" s="1466"/>
      <c r="QHR50" s="1467"/>
      <c r="QHS50" s="1468"/>
      <c r="QHT50" s="1466"/>
      <c r="QHU50" s="1466"/>
      <c r="QHV50" s="1466"/>
      <c r="QHW50" s="1469"/>
      <c r="QHX50" s="1465"/>
      <c r="QHY50" s="1466"/>
      <c r="QHZ50" s="1466"/>
      <c r="QIA50" s="1466"/>
      <c r="QIB50" s="1467"/>
      <c r="QIC50" s="1794"/>
      <c r="QID50" s="1465"/>
      <c r="QIE50" s="1466"/>
      <c r="QIF50" s="1466"/>
      <c r="QIG50" s="1466"/>
      <c r="QIH50" s="1467"/>
      <c r="QII50" s="1468"/>
      <c r="QIJ50" s="1466"/>
      <c r="QIK50" s="1466"/>
      <c r="QIL50" s="1466"/>
      <c r="QIM50" s="1469"/>
      <c r="QIN50" s="1465"/>
      <c r="QIO50" s="1466"/>
      <c r="QIP50" s="1466"/>
      <c r="QIQ50" s="1466"/>
      <c r="QIR50" s="1467"/>
      <c r="QIS50" s="1794"/>
      <c r="QIT50" s="1465"/>
      <c r="QIU50" s="1466"/>
      <c r="QIV50" s="1466"/>
      <c r="QIW50" s="1466"/>
      <c r="QIX50" s="1467"/>
      <c r="QIY50" s="1468"/>
      <c r="QIZ50" s="1466"/>
      <c r="QJA50" s="1466"/>
      <c r="QJB50" s="1466"/>
      <c r="QJC50" s="1469"/>
      <c r="QJD50" s="1465"/>
      <c r="QJE50" s="1466"/>
      <c r="QJF50" s="1466"/>
      <c r="QJG50" s="1466"/>
      <c r="QJH50" s="1467"/>
      <c r="QJI50" s="1794"/>
      <c r="QJJ50" s="1465"/>
      <c r="QJK50" s="1466"/>
      <c r="QJL50" s="1466"/>
      <c r="QJM50" s="1466"/>
      <c r="QJN50" s="1467"/>
      <c r="QJO50" s="1468"/>
      <c r="QJP50" s="1466"/>
      <c r="QJQ50" s="1466"/>
      <c r="QJR50" s="1466"/>
      <c r="QJS50" s="1469"/>
      <c r="QJT50" s="1465"/>
      <c r="QJU50" s="1466"/>
      <c r="QJV50" s="1466"/>
      <c r="QJW50" s="1466"/>
      <c r="QJX50" s="1467"/>
      <c r="QJY50" s="1794"/>
      <c r="QJZ50" s="1465"/>
      <c r="QKA50" s="1466"/>
      <c r="QKB50" s="1466"/>
      <c r="QKC50" s="1466"/>
      <c r="QKD50" s="1467"/>
      <c r="QKE50" s="1468"/>
      <c r="QKF50" s="1466"/>
      <c r="QKG50" s="1466"/>
      <c r="QKH50" s="1466"/>
      <c r="QKI50" s="1469"/>
      <c r="QKJ50" s="1465"/>
      <c r="QKK50" s="1466"/>
      <c r="QKL50" s="1466"/>
      <c r="QKM50" s="1466"/>
      <c r="QKN50" s="1467"/>
      <c r="QKO50" s="1794"/>
      <c r="QKP50" s="1465"/>
      <c r="QKQ50" s="1466"/>
      <c r="QKR50" s="1466"/>
      <c r="QKS50" s="1466"/>
      <c r="QKT50" s="1467"/>
      <c r="QKU50" s="1468"/>
      <c r="QKV50" s="1466"/>
      <c r="QKW50" s="1466"/>
      <c r="QKX50" s="1466"/>
      <c r="QKY50" s="1469"/>
      <c r="QKZ50" s="1465"/>
      <c r="QLA50" s="1466"/>
      <c r="QLB50" s="1466"/>
      <c r="QLC50" s="1466"/>
      <c r="QLD50" s="1467"/>
      <c r="QLE50" s="1794"/>
      <c r="QLF50" s="1465"/>
      <c r="QLG50" s="1466"/>
      <c r="QLH50" s="1466"/>
      <c r="QLI50" s="1466"/>
      <c r="QLJ50" s="1467"/>
      <c r="QLK50" s="1468"/>
      <c r="QLL50" s="1466"/>
      <c r="QLM50" s="1466"/>
      <c r="QLN50" s="1466"/>
      <c r="QLO50" s="1469"/>
      <c r="QLP50" s="1465"/>
      <c r="QLQ50" s="1466"/>
      <c r="QLR50" s="1466"/>
      <c r="QLS50" s="1466"/>
      <c r="QLT50" s="1467"/>
      <c r="QLU50" s="1794"/>
      <c r="QLV50" s="1465"/>
      <c r="QLW50" s="1466"/>
      <c r="QLX50" s="1466"/>
      <c r="QLY50" s="1466"/>
      <c r="QLZ50" s="1467"/>
      <c r="QMA50" s="1468"/>
      <c r="QMB50" s="1466"/>
      <c r="QMC50" s="1466"/>
      <c r="QMD50" s="1466"/>
      <c r="QME50" s="1469"/>
      <c r="QMF50" s="1465"/>
      <c r="QMG50" s="1466"/>
      <c r="QMH50" s="1466"/>
      <c r="QMI50" s="1466"/>
      <c r="QMJ50" s="1467"/>
      <c r="QMK50" s="1794"/>
      <c r="QML50" s="1465"/>
      <c r="QMM50" s="1466"/>
      <c r="QMN50" s="1466"/>
      <c r="QMO50" s="1466"/>
      <c r="QMP50" s="1467"/>
      <c r="QMQ50" s="1468"/>
      <c r="QMR50" s="1466"/>
      <c r="QMS50" s="1466"/>
      <c r="QMT50" s="1466"/>
      <c r="QMU50" s="1469"/>
      <c r="QMV50" s="1465"/>
      <c r="QMW50" s="1466"/>
      <c r="QMX50" s="1466"/>
      <c r="QMY50" s="1466"/>
      <c r="QMZ50" s="1467"/>
      <c r="QNA50" s="1794"/>
      <c r="QNB50" s="1465"/>
      <c r="QNC50" s="1466"/>
      <c r="QND50" s="1466"/>
      <c r="QNE50" s="1466"/>
      <c r="QNF50" s="1467"/>
      <c r="QNG50" s="1468"/>
      <c r="QNH50" s="1466"/>
      <c r="QNI50" s="1466"/>
      <c r="QNJ50" s="1466"/>
      <c r="QNK50" s="1469"/>
      <c r="QNL50" s="1465"/>
      <c r="QNM50" s="1466"/>
      <c r="QNN50" s="1466"/>
      <c r="QNO50" s="1466"/>
      <c r="QNP50" s="1467"/>
      <c r="QNQ50" s="1794"/>
      <c r="QNR50" s="1465"/>
      <c r="QNS50" s="1466"/>
      <c r="QNT50" s="1466"/>
      <c r="QNU50" s="1466"/>
      <c r="QNV50" s="1467"/>
      <c r="QNW50" s="1468"/>
      <c r="QNX50" s="1466"/>
      <c r="QNY50" s="1466"/>
      <c r="QNZ50" s="1466"/>
      <c r="QOA50" s="1469"/>
      <c r="QOB50" s="1465"/>
      <c r="QOC50" s="1466"/>
      <c r="QOD50" s="1466"/>
      <c r="QOE50" s="1466"/>
      <c r="QOF50" s="1467"/>
      <c r="QOG50" s="1794"/>
      <c r="QOH50" s="1465"/>
      <c r="QOI50" s="1466"/>
      <c r="QOJ50" s="1466"/>
      <c r="QOK50" s="1466"/>
      <c r="QOL50" s="1467"/>
      <c r="QOM50" s="1468"/>
      <c r="QON50" s="1466"/>
      <c r="QOO50" s="1466"/>
      <c r="QOP50" s="1466"/>
      <c r="QOQ50" s="1469"/>
      <c r="QOR50" s="1465"/>
      <c r="QOS50" s="1466"/>
      <c r="QOT50" s="1466"/>
      <c r="QOU50" s="1466"/>
      <c r="QOV50" s="1467"/>
      <c r="QOW50" s="1794"/>
      <c r="QOX50" s="1465"/>
      <c r="QOY50" s="1466"/>
      <c r="QOZ50" s="1466"/>
      <c r="QPA50" s="1466"/>
      <c r="QPB50" s="1467"/>
      <c r="QPC50" s="1468"/>
      <c r="QPD50" s="1466"/>
      <c r="QPE50" s="1466"/>
      <c r="QPF50" s="1466"/>
      <c r="QPG50" s="1469"/>
      <c r="QPH50" s="1465"/>
      <c r="QPI50" s="1466"/>
      <c r="QPJ50" s="1466"/>
      <c r="QPK50" s="1466"/>
      <c r="QPL50" s="1467"/>
      <c r="QPM50" s="1794"/>
      <c r="QPN50" s="1465"/>
      <c r="QPO50" s="1466"/>
      <c r="QPP50" s="1466"/>
      <c r="QPQ50" s="1466"/>
      <c r="QPR50" s="1467"/>
      <c r="QPS50" s="1468"/>
      <c r="QPT50" s="1466"/>
      <c r="QPU50" s="1466"/>
      <c r="QPV50" s="1466"/>
      <c r="QPW50" s="1469"/>
      <c r="QPX50" s="1465"/>
      <c r="QPY50" s="1466"/>
      <c r="QPZ50" s="1466"/>
      <c r="QQA50" s="1466"/>
      <c r="QQB50" s="1467"/>
      <c r="QQC50" s="1794"/>
      <c r="QQD50" s="1465"/>
      <c r="QQE50" s="1466"/>
      <c r="QQF50" s="1466"/>
      <c r="QQG50" s="1466"/>
      <c r="QQH50" s="1467"/>
      <c r="QQI50" s="1468"/>
      <c r="QQJ50" s="1466"/>
      <c r="QQK50" s="1466"/>
      <c r="QQL50" s="1466"/>
      <c r="QQM50" s="1469"/>
      <c r="QQN50" s="1465"/>
      <c r="QQO50" s="1466"/>
      <c r="QQP50" s="1466"/>
      <c r="QQQ50" s="1466"/>
      <c r="QQR50" s="1467"/>
      <c r="QQS50" s="1794"/>
      <c r="QQT50" s="1465"/>
      <c r="QQU50" s="1466"/>
      <c r="QQV50" s="1466"/>
      <c r="QQW50" s="1466"/>
      <c r="QQX50" s="1467"/>
      <c r="QQY50" s="1468"/>
      <c r="QQZ50" s="1466"/>
      <c r="QRA50" s="1466"/>
      <c r="QRB50" s="1466"/>
      <c r="QRC50" s="1469"/>
      <c r="QRD50" s="1465"/>
      <c r="QRE50" s="1466"/>
      <c r="QRF50" s="1466"/>
      <c r="QRG50" s="1466"/>
      <c r="QRH50" s="1467"/>
      <c r="QRI50" s="1794"/>
      <c r="QRJ50" s="1465"/>
      <c r="QRK50" s="1466"/>
      <c r="QRL50" s="1466"/>
      <c r="QRM50" s="1466"/>
      <c r="QRN50" s="1467"/>
      <c r="QRO50" s="1468"/>
      <c r="QRP50" s="1466"/>
      <c r="QRQ50" s="1466"/>
      <c r="QRR50" s="1466"/>
      <c r="QRS50" s="1469"/>
      <c r="QRT50" s="1465"/>
      <c r="QRU50" s="1466"/>
      <c r="QRV50" s="1466"/>
      <c r="QRW50" s="1466"/>
      <c r="QRX50" s="1467"/>
      <c r="QRY50" s="1794"/>
      <c r="QRZ50" s="1465"/>
      <c r="QSA50" s="1466"/>
      <c r="QSB50" s="1466"/>
      <c r="QSC50" s="1466"/>
      <c r="QSD50" s="1467"/>
      <c r="QSE50" s="1468"/>
      <c r="QSF50" s="1466"/>
      <c r="QSG50" s="1466"/>
      <c r="QSH50" s="1466"/>
      <c r="QSI50" s="1469"/>
      <c r="QSJ50" s="1465"/>
      <c r="QSK50" s="1466"/>
      <c r="QSL50" s="1466"/>
      <c r="QSM50" s="1466"/>
      <c r="QSN50" s="1467"/>
      <c r="QSO50" s="1794"/>
      <c r="QSP50" s="1465"/>
      <c r="QSQ50" s="1466"/>
      <c r="QSR50" s="1466"/>
      <c r="QSS50" s="1466"/>
      <c r="QST50" s="1467"/>
      <c r="QSU50" s="1468"/>
      <c r="QSV50" s="1466"/>
      <c r="QSW50" s="1466"/>
      <c r="QSX50" s="1466"/>
      <c r="QSY50" s="1469"/>
      <c r="QSZ50" s="1465"/>
      <c r="QTA50" s="1466"/>
      <c r="QTB50" s="1466"/>
      <c r="QTC50" s="1466"/>
      <c r="QTD50" s="1467"/>
      <c r="QTE50" s="1794"/>
      <c r="QTF50" s="1465"/>
      <c r="QTG50" s="1466"/>
      <c r="QTH50" s="1466"/>
      <c r="QTI50" s="1466"/>
      <c r="QTJ50" s="1467"/>
      <c r="QTK50" s="1468"/>
      <c r="QTL50" s="1466"/>
      <c r="QTM50" s="1466"/>
      <c r="QTN50" s="1466"/>
      <c r="QTO50" s="1469"/>
      <c r="QTP50" s="1465"/>
      <c r="QTQ50" s="1466"/>
      <c r="QTR50" s="1466"/>
      <c r="QTS50" s="1466"/>
      <c r="QTT50" s="1467"/>
      <c r="QTU50" s="1794"/>
      <c r="QTV50" s="1465"/>
      <c r="QTW50" s="1466"/>
      <c r="QTX50" s="1466"/>
      <c r="QTY50" s="1466"/>
      <c r="QTZ50" s="1467"/>
      <c r="QUA50" s="1468"/>
      <c r="QUB50" s="1466"/>
      <c r="QUC50" s="1466"/>
      <c r="QUD50" s="1466"/>
      <c r="QUE50" s="1469"/>
      <c r="QUF50" s="1465"/>
      <c r="QUG50" s="1466"/>
      <c r="QUH50" s="1466"/>
      <c r="QUI50" s="1466"/>
      <c r="QUJ50" s="1467"/>
      <c r="QUK50" s="1794"/>
      <c r="QUL50" s="1465"/>
      <c r="QUM50" s="1466"/>
      <c r="QUN50" s="1466"/>
      <c r="QUO50" s="1466"/>
      <c r="QUP50" s="1467"/>
      <c r="QUQ50" s="1468"/>
      <c r="QUR50" s="1466"/>
      <c r="QUS50" s="1466"/>
      <c r="QUT50" s="1466"/>
      <c r="QUU50" s="1469"/>
      <c r="QUV50" s="1465"/>
      <c r="QUW50" s="1466"/>
      <c r="QUX50" s="1466"/>
      <c r="QUY50" s="1466"/>
      <c r="QUZ50" s="1467"/>
      <c r="QVA50" s="1794"/>
      <c r="QVB50" s="1465"/>
      <c r="QVC50" s="1466"/>
      <c r="QVD50" s="1466"/>
      <c r="QVE50" s="1466"/>
      <c r="QVF50" s="1467"/>
      <c r="QVG50" s="1468"/>
      <c r="QVH50" s="1466"/>
      <c r="QVI50" s="1466"/>
      <c r="QVJ50" s="1466"/>
      <c r="QVK50" s="1469"/>
      <c r="QVL50" s="1465"/>
      <c r="QVM50" s="1466"/>
      <c r="QVN50" s="1466"/>
      <c r="QVO50" s="1466"/>
      <c r="QVP50" s="1467"/>
      <c r="QVQ50" s="1794"/>
      <c r="QVR50" s="1465"/>
      <c r="QVS50" s="1466"/>
      <c r="QVT50" s="1466"/>
      <c r="QVU50" s="1466"/>
      <c r="QVV50" s="1467"/>
      <c r="QVW50" s="1468"/>
      <c r="QVX50" s="1466"/>
      <c r="QVY50" s="1466"/>
      <c r="QVZ50" s="1466"/>
      <c r="QWA50" s="1469"/>
      <c r="QWB50" s="1465"/>
      <c r="QWC50" s="1466"/>
      <c r="QWD50" s="1466"/>
      <c r="QWE50" s="1466"/>
      <c r="QWF50" s="1467"/>
      <c r="QWG50" s="1794"/>
      <c r="QWH50" s="1465"/>
      <c r="QWI50" s="1466"/>
      <c r="QWJ50" s="1466"/>
      <c r="QWK50" s="1466"/>
      <c r="QWL50" s="1467"/>
      <c r="QWM50" s="1468"/>
      <c r="QWN50" s="1466"/>
      <c r="QWO50" s="1466"/>
      <c r="QWP50" s="1466"/>
      <c r="QWQ50" s="1469"/>
      <c r="QWR50" s="1465"/>
      <c r="QWS50" s="1466"/>
      <c r="QWT50" s="1466"/>
      <c r="QWU50" s="1466"/>
      <c r="QWV50" s="1467"/>
      <c r="QWW50" s="1794"/>
      <c r="QWX50" s="1465"/>
      <c r="QWY50" s="1466"/>
      <c r="QWZ50" s="1466"/>
      <c r="QXA50" s="1466"/>
      <c r="QXB50" s="1467"/>
      <c r="QXC50" s="1468"/>
      <c r="QXD50" s="1466"/>
      <c r="QXE50" s="1466"/>
      <c r="QXF50" s="1466"/>
      <c r="QXG50" s="1469"/>
      <c r="QXH50" s="1465"/>
      <c r="QXI50" s="1466"/>
      <c r="QXJ50" s="1466"/>
      <c r="QXK50" s="1466"/>
      <c r="QXL50" s="1467"/>
      <c r="QXM50" s="1794"/>
      <c r="QXN50" s="1465"/>
      <c r="QXO50" s="1466"/>
      <c r="QXP50" s="1466"/>
      <c r="QXQ50" s="1466"/>
      <c r="QXR50" s="1467"/>
      <c r="QXS50" s="1468"/>
      <c r="QXT50" s="1466"/>
      <c r="QXU50" s="1466"/>
      <c r="QXV50" s="1466"/>
      <c r="QXW50" s="1469"/>
      <c r="QXX50" s="1465"/>
      <c r="QXY50" s="1466"/>
      <c r="QXZ50" s="1466"/>
      <c r="QYA50" s="1466"/>
      <c r="QYB50" s="1467"/>
      <c r="QYC50" s="1794"/>
      <c r="QYD50" s="1465"/>
      <c r="QYE50" s="1466"/>
      <c r="QYF50" s="1466"/>
      <c r="QYG50" s="1466"/>
      <c r="QYH50" s="1467"/>
      <c r="QYI50" s="1468"/>
      <c r="QYJ50" s="1466"/>
      <c r="QYK50" s="1466"/>
      <c r="QYL50" s="1466"/>
      <c r="QYM50" s="1469"/>
      <c r="QYN50" s="1465"/>
      <c r="QYO50" s="1466"/>
      <c r="QYP50" s="1466"/>
      <c r="QYQ50" s="1466"/>
      <c r="QYR50" s="1467"/>
      <c r="QYS50" s="1794"/>
      <c r="QYT50" s="1465"/>
      <c r="QYU50" s="1466"/>
      <c r="QYV50" s="1466"/>
      <c r="QYW50" s="1466"/>
      <c r="QYX50" s="1467"/>
      <c r="QYY50" s="1468"/>
      <c r="QYZ50" s="1466"/>
      <c r="QZA50" s="1466"/>
      <c r="QZB50" s="1466"/>
      <c r="QZC50" s="1469"/>
      <c r="QZD50" s="1465"/>
      <c r="QZE50" s="1466"/>
      <c r="QZF50" s="1466"/>
      <c r="QZG50" s="1466"/>
      <c r="QZH50" s="1467"/>
      <c r="QZI50" s="1794"/>
      <c r="QZJ50" s="1465"/>
      <c r="QZK50" s="1466"/>
      <c r="QZL50" s="1466"/>
      <c r="QZM50" s="1466"/>
      <c r="QZN50" s="1467"/>
      <c r="QZO50" s="1468"/>
      <c r="QZP50" s="1466"/>
      <c r="QZQ50" s="1466"/>
      <c r="QZR50" s="1466"/>
      <c r="QZS50" s="1469"/>
      <c r="QZT50" s="1465"/>
      <c r="QZU50" s="1466"/>
      <c r="QZV50" s="1466"/>
      <c r="QZW50" s="1466"/>
      <c r="QZX50" s="1467"/>
      <c r="QZY50" s="1794"/>
      <c r="QZZ50" s="1465"/>
      <c r="RAA50" s="1466"/>
      <c r="RAB50" s="1466"/>
      <c r="RAC50" s="1466"/>
      <c r="RAD50" s="1467"/>
      <c r="RAE50" s="1468"/>
      <c r="RAF50" s="1466"/>
      <c r="RAG50" s="1466"/>
      <c r="RAH50" s="1466"/>
      <c r="RAI50" s="1469"/>
      <c r="RAJ50" s="1465"/>
      <c r="RAK50" s="1466"/>
      <c r="RAL50" s="1466"/>
      <c r="RAM50" s="1466"/>
      <c r="RAN50" s="1467"/>
      <c r="RAO50" s="1794"/>
      <c r="RAP50" s="1465"/>
      <c r="RAQ50" s="1466"/>
      <c r="RAR50" s="1466"/>
      <c r="RAS50" s="1466"/>
      <c r="RAT50" s="1467"/>
      <c r="RAU50" s="1468"/>
      <c r="RAV50" s="1466"/>
      <c r="RAW50" s="1466"/>
      <c r="RAX50" s="1466"/>
      <c r="RAY50" s="1469"/>
      <c r="RAZ50" s="1465"/>
      <c r="RBA50" s="1466"/>
      <c r="RBB50" s="1466"/>
      <c r="RBC50" s="1466"/>
      <c r="RBD50" s="1467"/>
      <c r="RBE50" s="1794"/>
      <c r="RBF50" s="1465"/>
      <c r="RBG50" s="1466"/>
      <c r="RBH50" s="1466"/>
      <c r="RBI50" s="1466"/>
      <c r="RBJ50" s="1467"/>
      <c r="RBK50" s="1468"/>
      <c r="RBL50" s="1466"/>
      <c r="RBM50" s="1466"/>
      <c r="RBN50" s="1466"/>
      <c r="RBO50" s="1469"/>
      <c r="RBP50" s="1465"/>
      <c r="RBQ50" s="1466"/>
      <c r="RBR50" s="1466"/>
      <c r="RBS50" s="1466"/>
      <c r="RBT50" s="1467"/>
      <c r="RBU50" s="1794"/>
      <c r="RBV50" s="1465"/>
      <c r="RBW50" s="1466"/>
      <c r="RBX50" s="1466"/>
      <c r="RBY50" s="1466"/>
      <c r="RBZ50" s="1467"/>
      <c r="RCA50" s="1468"/>
      <c r="RCB50" s="1466"/>
      <c r="RCC50" s="1466"/>
      <c r="RCD50" s="1466"/>
      <c r="RCE50" s="1469"/>
      <c r="RCF50" s="1465"/>
      <c r="RCG50" s="1466"/>
      <c r="RCH50" s="1466"/>
      <c r="RCI50" s="1466"/>
      <c r="RCJ50" s="1467"/>
      <c r="RCK50" s="1794"/>
      <c r="RCL50" s="1465"/>
      <c r="RCM50" s="1466"/>
      <c r="RCN50" s="1466"/>
      <c r="RCO50" s="1466"/>
      <c r="RCP50" s="1467"/>
      <c r="RCQ50" s="1468"/>
      <c r="RCR50" s="1466"/>
      <c r="RCS50" s="1466"/>
      <c r="RCT50" s="1466"/>
      <c r="RCU50" s="1469"/>
      <c r="RCV50" s="1465"/>
      <c r="RCW50" s="1466"/>
      <c r="RCX50" s="1466"/>
      <c r="RCY50" s="1466"/>
      <c r="RCZ50" s="1467"/>
      <c r="RDA50" s="1794"/>
      <c r="RDB50" s="1465"/>
      <c r="RDC50" s="1466"/>
      <c r="RDD50" s="1466"/>
      <c r="RDE50" s="1466"/>
      <c r="RDF50" s="1467"/>
      <c r="RDG50" s="1468"/>
      <c r="RDH50" s="1466"/>
      <c r="RDI50" s="1466"/>
      <c r="RDJ50" s="1466"/>
      <c r="RDK50" s="1469"/>
      <c r="RDL50" s="1465"/>
      <c r="RDM50" s="1466"/>
      <c r="RDN50" s="1466"/>
      <c r="RDO50" s="1466"/>
      <c r="RDP50" s="1467"/>
      <c r="RDQ50" s="1794"/>
      <c r="RDR50" s="1465"/>
      <c r="RDS50" s="1466"/>
      <c r="RDT50" s="1466"/>
      <c r="RDU50" s="1466"/>
      <c r="RDV50" s="1467"/>
      <c r="RDW50" s="1468"/>
      <c r="RDX50" s="1466"/>
      <c r="RDY50" s="1466"/>
      <c r="RDZ50" s="1466"/>
      <c r="REA50" s="1469"/>
      <c r="REB50" s="1465"/>
      <c r="REC50" s="1466"/>
      <c r="RED50" s="1466"/>
      <c r="REE50" s="1466"/>
      <c r="REF50" s="1467"/>
      <c r="REG50" s="1794"/>
      <c r="REH50" s="1465"/>
      <c r="REI50" s="1466"/>
      <c r="REJ50" s="1466"/>
      <c r="REK50" s="1466"/>
      <c r="REL50" s="1467"/>
      <c r="REM50" s="1468"/>
      <c r="REN50" s="1466"/>
      <c r="REO50" s="1466"/>
      <c r="REP50" s="1466"/>
      <c r="REQ50" s="1469"/>
      <c r="RER50" s="1465"/>
      <c r="RES50" s="1466"/>
      <c r="RET50" s="1466"/>
      <c r="REU50" s="1466"/>
      <c r="REV50" s="1467"/>
      <c r="REW50" s="1794"/>
      <c r="REX50" s="1465"/>
      <c r="REY50" s="1466"/>
      <c r="REZ50" s="1466"/>
      <c r="RFA50" s="1466"/>
      <c r="RFB50" s="1467"/>
      <c r="RFC50" s="1468"/>
      <c r="RFD50" s="1466"/>
      <c r="RFE50" s="1466"/>
      <c r="RFF50" s="1466"/>
      <c r="RFG50" s="1469"/>
      <c r="RFH50" s="1465"/>
      <c r="RFI50" s="1466"/>
      <c r="RFJ50" s="1466"/>
      <c r="RFK50" s="1466"/>
      <c r="RFL50" s="1467"/>
      <c r="RFM50" s="1794"/>
      <c r="RFN50" s="1465"/>
      <c r="RFO50" s="1466"/>
      <c r="RFP50" s="1466"/>
      <c r="RFQ50" s="1466"/>
      <c r="RFR50" s="1467"/>
      <c r="RFS50" s="1468"/>
      <c r="RFT50" s="1466"/>
      <c r="RFU50" s="1466"/>
      <c r="RFV50" s="1466"/>
      <c r="RFW50" s="1469"/>
      <c r="RFX50" s="1465"/>
      <c r="RFY50" s="1466"/>
      <c r="RFZ50" s="1466"/>
      <c r="RGA50" s="1466"/>
      <c r="RGB50" s="1467"/>
      <c r="RGC50" s="1794"/>
      <c r="RGD50" s="1465"/>
      <c r="RGE50" s="1466"/>
      <c r="RGF50" s="1466"/>
      <c r="RGG50" s="1466"/>
      <c r="RGH50" s="1467"/>
      <c r="RGI50" s="1468"/>
      <c r="RGJ50" s="1466"/>
      <c r="RGK50" s="1466"/>
      <c r="RGL50" s="1466"/>
      <c r="RGM50" s="1469"/>
      <c r="RGN50" s="1465"/>
      <c r="RGO50" s="1466"/>
      <c r="RGP50" s="1466"/>
      <c r="RGQ50" s="1466"/>
      <c r="RGR50" s="1467"/>
      <c r="RGS50" s="1794"/>
      <c r="RGT50" s="1465"/>
      <c r="RGU50" s="1466"/>
      <c r="RGV50" s="1466"/>
      <c r="RGW50" s="1466"/>
      <c r="RGX50" s="1467"/>
      <c r="RGY50" s="1468"/>
      <c r="RGZ50" s="1466"/>
      <c r="RHA50" s="1466"/>
      <c r="RHB50" s="1466"/>
      <c r="RHC50" s="1469"/>
      <c r="RHD50" s="1465"/>
      <c r="RHE50" s="1466"/>
      <c r="RHF50" s="1466"/>
      <c r="RHG50" s="1466"/>
      <c r="RHH50" s="1467"/>
      <c r="RHI50" s="1794"/>
      <c r="RHJ50" s="1465"/>
      <c r="RHK50" s="1466"/>
      <c r="RHL50" s="1466"/>
      <c r="RHM50" s="1466"/>
      <c r="RHN50" s="1467"/>
      <c r="RHO50" s="1468"/>
      <c r="RHP50" s="1466"/>
      <c r="RHQ50" s="1466"/>
      <c r="RHR50" s="1466"/>
      <c r="RHS50" s="1469"/>
      <c r="RHT50" s="1465"/>
      <c r="RHU50" s="1466"/>
      <c r="RHV50" s="1466"/>
      <c r="RHW50" s="1466"/>
      <c r="RHX50" s="1467"/>
      <c r="RHY50" s="1794"/>
      <c r="RHZ50" s="1465"/>
      <c r="RIA50" s="1466"/>
      <c r="RIB50" s="1466"/>
      <c r="RIC50" s="1466"/>
      <c r="RID50" s="1467"/>
      <c r="RIE50" s="1468"/>
      <c r="RIF50" s="1466"/>
      <c r="RIG50" s="1466"/>
      <c r="RIH50" s="1466"/>
      <c r="RII50" s="1469"/>
      <c r="RIJ50" s="1465"/>
      <c r="RIK50" s="1466"/>
      <c r="RIL50" s="1466"/>
      <c r="RIM50" s="1466"/>
      <c r="RIN50" s="1467"/>
      <c r="RIO50" s="1794"/>
      <c r="RIP50" s="1465"/>
      <c r="RIQ50" s="1466"/>
      <c r="RIR50" s="1466"/>
      <c r="RIS50" s="1466"/>
      <c r="RIT50" s="1467"/>
      <c r="RIU50" s="1468"/>
      <c r="RIV50" s="1466"/>
      <c r="RIW50" s="1466"/>
      <c r="RIX50" s="1466"/>
      <c r="RIY50" s="1469"/>
      <c r="RIZ50" s="1465"/>
      <c r="RJA50" s="1466"/>
      <c r="RJB50" s="1466"/>
      <c r="RJC50" s="1466"/>
      <c r="RJD50" s="1467"/>
      <c r="RJE50" s="1794"/>
      <c r="RJF50" s="1465"/>
      <c r="RJG50" s="1466"/>
      <c r="RJH50" s="1466"/>
      <c r="RJI50" s="1466"/>
      <c r="RJJ50" s="1467"/>
      <c r="RJK50" s="1468"/>
      <c r="RJL50" s="1466"/>
      <c r="RJM50" s="1466"/>
      <c r="RJN50" s="1466"/>
      <c r="RJO50" s="1469"/>
      <c r="RJP50" s="1465"/>
      <c r="RJQ50" s="1466"/>
      <c r="RJR50" s="1466"/>
      <c r="RJS50" s="1466"/>
      <c r="RJT50" s="1467"/>
      <c r="RJU50" s="1794"/>
      <c r="RJV50" s="1465"/>
      <c r="RJW50" s="1466"/>
      <c r="RJX50" s="1466"/>
      <c r="RJY50" s="1466"/>
      <c r="RJZ50" s="1467"/>
      <c r="RKA50" s="1468"/>
      <c r="RKB50" s="1466"/>
      <c r="RKC50" s="1466"/>
      <c r="RKD50" s="1466"/>
      <c r="RKE50" s="1469"/>
      <c r="RKF50" s="1465"/>
      <c r="RKG50" s="1466"/>
      <c r="RKH50" s="1466"/>
      <c r="RKI50" s="1466"/>
      <c r="RKJ50" s="1467"/>
      <c r="RKK50" s="1794"/>
      <c r="RKL50" s="1465"/>
      <c r="RKM50" s="1466"/>
      <c r="RKN50" s="1466"/>
      <c r="RKO50" s="1466"/>
      <c r="RKP50" s="1467"/>
      <c r="RKQ50" s="1468"/>
      <c r="RKR50" s="1466"/>
      <c r="RKS50" s="1466"/>
      <c r="RKT50" s="1466"/>
      <c r="RKU50" s="1469"/>
      <c r="RKV50" s="1465"/>
      <c r="RKW50" s="1466"/>
      <c r="RKX50" s="1466"/>
      <c r="RKY50" s="1466"/>
      <c r="RKZ50" s="1467"/>
      <c r="RLA50" s="1794"/>
      <c r="RLB50" s="1465"/>
      <c r="RLC50" s="1466"/>
      <c r="RLD50" s="1466"/>
      <c r="RLE50" s="1466"/>
      <c r="RLF50" s="1467"/>
      <c r="RLG50" s="1468"/>
      <c r="RLH50" s="1466"/>
      <c r="RLI50" s="1466"/>
      <c r="RLJ50" s="1466"/>
      <c r="RLK50" s="1469"/>
      <c r="RLL50" s="1465"/>
      <c r="RLM50" s="1466"/>
      <c r="RLN50" s="1466"/>
      <c r="RLO50" s="1466"/>
      <c r="RLP50" s="1467"/>
      <c r="RLQ50" s="1794"/>
      <c r="RLR50" s="1465"/>
      <c r="RLS50" s="1466"/>
      <c r="RLT50" s="1466"/>
      <c r="RLU50" s="1466"/>
      <c r="RLV50" s="1467"/>
      <c r="RLW50" s="1468"/>
      <c r="RLX50" s="1466"/>
      <c r="RLY50" s="1466"/>
      <c r="RLZ50" s="1466"/>
      <c r="RMA50" s="1469"/>
      <c r="RMB50" s="1465"/>
      <c r="RMC50" s="1466"/>
      <c r="RMD50" s="1466"/>
      <c r="RME50" s="1466"/>
      <c r="RMF50" s="1467"/>
      <c r="RMG50" s="1794"/>
      <c r="RMH50" s="1465"/>
      <c r="RMI50" s="1466"/>
      <c r="RMJ50" s="1466"/>
      <c r="RMK50" s="1466"/>
      <c r="RML50" s="1467"/>
      <c r="RMM50" s="1468"/>
      <c r="RMN50" s="1466"/>
      <c r="RMO50" s="1466"/>
      <c r="RMP50" s="1466"/>
      <c r="RMQ50" s="1469"/>
      <c r="RMR50" s="1465"/>
      <c r="RMS50" s="1466"/>
      <c r="RMT50" s="1466"/>
      <c r="RMU50" s="1466"/>
      <c r="RMV50" s="1467"/>
      <c r="RMW50" s="1794"/>
      <c r="RMX50" s="1465"/>
      <c r="RMY50" s="1466"/>
      <c r="RMZ50" s="1466"/>
      <c r="RNA50" s="1466"/>
      <c r="RNB50" s="1467"/>
      <c r="RNC50" s="1468"/>
      <c r="RND50" s="1466"/>
      <c r="RNE50" s="1466"/>
      <c r="RNF50" s="1466"/>
      <c r="RNG50" s="1469"/>
      <c r="RNH50" s="1465"/>
      <c r="RNI50" s="1466"/>
      <c r="RNJ50" s="1466"/>
      <c r="RNK50" s="1466"/>
      <c r="RNL50" s="1467"/>
      <c r="RNM50" s="1794"/>
      <c r="RNN50" s="1465"/>
      <c r="RNO50" s="1466"/>
      <c r="RNP50" s="1466"/>
      <c r="RNQ50" s="1466"/>
      <c r="RNR50" s="1467"/>
      <c r="RNS50" s="1468"/>
      <c r="RNT50" s="1466"/>
      <c r="RNU50" s="1466"/>
      <c r="RNV50" s="1466"/>
      <c r="RNW50" s="1469"/>
      <c r="RNX50" s="1465"/>
      <c r="RNY50" s="1466"/>
      <c r="RNZ50" s="1466"/>
      <c r="ROA50" s="1466"/>
      <c r="ROB50" s="1467"/>
      <c r="ROC50" s="1794"/>
      <c r="ROD50" s="1465"/>
      <c r="ROE50" s="1466"/>
      <c r="ROF50" s="1466"/>
      <c r="ROG50" s="1466"/>
      <c r="ROH50" s="1467"/>
      <c r="ROI50" s="1468"/>
      <c r="ROJ50" s="1466"/>
      <c r="ROK50" s="1466"/>
      <c r="ROL50" s="1466"/>
      <c r="ROM50" s="1469"/>
      <c r="RON50" s="1465"/>
      <c r="ROO50" s="1466"/>
      <c r="ROP50" s="1466"/>
      <c r="ROQ50" s="1466"/>
      <c r="ROR50" s="1467"/>
      <c r="ROS50" s="1794"/>
      <c r="ROT50" s="1465"/>
      <c r="ROU50" s="1466"/>
      <c r="ROV50" s="1466"/>
      <c r="ROW50" s="1466"/>
      <c r="ROX50" s="1467"/>
      <c r="ROY50" s="1468"/>
      <c r="ROZ50" s="1466"/>
      <c r="RPA50" s="1466"/>
      <c r="RPB50" s="1466"/>
      <c r="RPC50" s="1469"/>
      <c r="RPD50" s="1465"/>
      <c r="RPE50" s="1466"/>
      <c r="RPF50" s="1466"/>
      <c r="RPG50" s="1466"/>
      <c r="RPH50" s="1467"/>
      <c r="RPI50" s="1794"/>
      <c r="RPJ50" s="1465"/>
      <c r="RPK50" s="1466"/>
      <c r="RPL50" s="1466"/>
      <c r="RPM50" s="1466"/>
      <c r="RPN50" s="1467"/>
      <c r="RPO50" s="1468"/>
      <c r="RPP50" s="1466"/>
      <c r="RPQ50" s="1466"/>
      <c r="RPR50" s="1466"/>
      <c r="RPS50" s="1469"/>
      <c r="RPT50" s="1465"/>
      <c r="RPU50" s="1466"/>
      <c r="RPV50" s="1466"/>
      <c r="RPW50" s="1466"/>
      <c r="RPX50" s="1467"/>
      <c r="RPY50" s="1794"/>
      <c r="RPZ50" s="1465"/>
      <c r="RQA50" s="1466"/>
      <c r="RQB50" s="1466"/>
      <c r="RQC50" s="1466"/>
      <c r="RQD50" s="1467"/>
      <c r="RQE50" s="1468"/>
      <c r="RQF50" s="1466"/>
      <c r="RQG50" s="1466"/>
      <c r="RQH50" s="1466"/>
      <c r="RQI50" s="1469"/>
      <c r="RQJ50" s="1465"/>
      <c r="RQK50" s="1466"/>
      <c r="RQL50" s="1466"/>
      <c r="RQM50" s="1466"/>
      <c r="RQN50" s="1467"/>
      <c r="RQO50" s="1794"/>
      <c r="RQP50" s="1465"/>
      <c r="RQQ50" s="1466"/>
      <c r="RQR50" s="1466"/>
      <c r="RQS50" s="1466"/>
      <c r="RQT50" s="1467"/>
      <c r="RQU50" s="1468"/>
      <c r="RQV50" s="1466"/>
      <c r="RQW50" s="1466"/>
      <c r="RQX50" s="1466"/>
      <c r="RQY50" s="1469"/>
      <c r="RQZ50" s="1465"/>
      <c r="RRA50" s="1466"/>
      <c r="RRB50" s="1466"/>
      <c r="RRC50" s="1466"/>
      <c r="RRD50" s="1467"/>
      <c r="RRE50" s="1794"/>
      <c r="RRF50" s="1465"/>
      <c r="RRG50" s="1466"/>
      <c r="RRH50" s="1466"/>
      <c r="RRI50" s="1466"/>
      <c r="RRJ50" s="1467"/>
      <c r="RRK50" s="1468"/>
      <c r="RRL50" s="1466"/>
      <c r="RRM50" s="1466"/>
      <c r="RRN50" s="1466"/>
      <c r="RRO50" s="1469"/>
      <c r="RRP50" s="1465"/>
      <c r="RRQ50" s="1466"/>
      <c r="RRR50" s="1466"/>
      <c r="RRS50" s="1466"/>
      <c r="RRT50" s="1467"/>
      <c r="RRU50" s="1794"/>
      <c r="RRV50" s="1465"/>
      <c r="RRW50" s="1466"/>
      <c r="RRX50" s="1466"/>
      <c r="RRY50" s="1466"/>
      <c r="RRZ50" s="1467"/>
      <c r="RSA50" s="1468"/>
      <c r="RSB50" s="1466"/>
      <c r="RSC50" s="1466"/>
      <c r="RSD50" s="1466"/>
      <c r="RSE50" s="1469"/>
      <c r="RSF50" s="1465"/>
      <c r="RSG50" s="1466"/>
      <c r="RSH50" s="1466"/>
      <c r="RSI50" s="1466"/>
      <c r="RSJ50" s="1467"/>
      <c r="RSK50" s="1794"/>
      <c r="RSL50" s="1465"/>
      <c r="RSM50" s="1466"/>
      <c r="RSN50" s="1466"/>
      <c r="RSO50" s="1466"/>
      <c r="RSP50" s="1467"/>
      <c r="RSQ50" s="1468"/>
      <c r="RSR50" s="1466"/>
      <c r="RSS50" s="1466"/>
      <c r="RST50" s="1466"/>
      <c r="RSU50" s="1469"/>
      <c r="RSV50" s="1465"/>
      <c r="RSW50" s="1466"/>
      <c r="RSX50" s="1466"/>
      <c r="RSY50" s="1466"/>
      <c r="RSZ50" s="1467"/>
      <c r="RTA50" s="1794"/>
      <c r="RTB50" s="1465"/>
      <c r="RTC50" s="1466"/>
      <c r="RTD50" s="1466"/>
      <c r="RTE50" s="1466"/>
      <c r="RTF50" s="1467"/>
      <c r="RTG50" s="1468"/>
      <c r="RTH50" s="1466"/>
      <c r="RTI50" s="1466"/>
      <c r="RTJ50" s="1466"/>
      <c r="RTK50" s="1469"/>
      <c r="RTL50" s="1465"/>
      <c r="RTM50" s="1466"/>
      <c r="RTN50" s="1466"/>
      <c r="RTO50" s="1466"/>
      <c r="RTP50" s="1467"/>
      <c r="RTQ50" s="1794"/>
      <c r="RTR50" s="1465"/>
      <c r="RTS50" s="1466"/>
      <c r="RTT50" s="1466"/>
      <c r="RTU50" s="1466"/>
      <c r="RTV50" s="1467"/>
      <c r="RTW50" s="1468"/>
      <c r="RTX50" s="1466"/>
      <c r="RTY50" s="1466"/>
      <c r="RTZ50" s="1466"/>
      <c r="RUA50" s="1469"/>
      <c r="RUB50" s="1465"/>
      <c r="RUC50" s="1466"/>
      <c r="RUD50" s="1466"/>
      <c r="RUE50" s="1466"/>
      <c r="RUF50" s="1467"/>
      <c r="RUG50" s="1794"/>
      <c r="RUH50" s="1465"/>
      <c r="RUI50" s="1466"/>
      <c r="RUJ50" s="1466"/>
      <c r="RUK50" s="1466"/>
      <c r="RUL50" s="1467"/>
      <c r="RUM50" s="1468"/>
      <c r="RUN50" s="1466"/>
      <c r="RUO50" s="1466"/>
      <c r="RUP50" s="1466"/>
      <c r="RUQ50" s="1469"/>
      <c r="RUR50" s="1465"/>
      <c r="RUS50" s="1466"/>
      <c r="RUT50" s="1466"/>
      <c r="RUU50" s="1466"/>
      <c r="RUV50" s="1467"/>
      <c r="RUW50" s="1794"/>
      <c r="RUX50" s="1465"/>
      <c r="RUY50" s="1466"/>
      <c r="RUZ50" s="1466"/>
      <c r="RVA50" s="1466"/>
      <c r="RVB50" s="1467"/>
      <c r="RVC50" s="1468"/>
      <c r="RVD50" s="1466"/>
      <c r="RVE50" s="1466"/>
      <c r="RVF50" s="1466"/>
      <c r="RVG50" s="1469"/>
      <c r="RVH50" s="1465"/>
      <c r="RVI50" s="1466"/>
      <c r="RVJ50" s="1466"/>
      <c r="RVK50" s="1466"/>
      <c r="RVL50" s="1467"/>
      <c r="RVM50" s="1794"/>
      <c r="RVN50" s="1465"/>
      <c r="RVO50" s="1466"/>
      <c r="RVP50" s="1466"/>
      <c r="RVQ50" s="1466"/>
      <c r="RVR50" s="1467"/>
      <c r="RVS50" s="1468"/>
      <c r="RVT50" s="1466"/>
      <c r="RVU50" s="1466"/>
      <c r="RVV50" s="1466"/>
      <c r="RVW50" s="1469"/>
      <c r="RVX50" s="1465"/>
      <c r="RVY50" s="1466"/>
      <c r="RVZ50" s="1466"/>
      <c r="RWA50" s="1466"/>
      <c r="RWB50" s="1467"/>
      <c r="RWC50" s="1794"/>
      <c r="RWD50" s="1465"/>
      <c r="RWE50" s="1466"/>
      <c r="RWF50" s="1466"/>
      <c r="RWG50" s="1466"/>
      <c r="RWH50" s="1467"/>
      <c r="RWI50" s="1468"/>
      <c r="RWJ50" s="1466"/>
      <c r="RWK50" s="1466"/>
      <c r="RWL50" s="1466"/>
      <c r="RWM50" s="1469"/>
      <c r="RWN50" s="1465"/>
      <c r="RWO50" s="1466"/>
      <c r="RWP50" s="1466"/>
      <c r="RWQ50" s="1466"/>
      <c r="RWR50" s="1467"/>
      <c r="RWS50" s="1794"/>
      <c r="RWT50" s="1465"/>
      <c r="RWU50" s="1466"/>
      <c r="RWV50" s="1466"/>
      <c r="RWW50" s="1466"/>
      <c r="RWX50" s="1467"/>
      <c r="RWY50" s="1468"/>
      <c r="RWZ50" s="1466"/>
      <c r="RXA50" s="1466"/>
      <c r="RXB50" s="1466"/>
      <c r="RXC50" s="1469"/>
      <c r="RXD50" s="1465"/>
      <c r="RXE50" s="1466"/>
      <c r="RXF50" s="1466"/>
      <c r="RXG50" s="1466"/>
      <c r="RXH50" s="1467"/>
      <c r="RXI50" s="1794"/>
      <c r="RXJ50" s="1465"/>
      <c r="RXK50" s="1466"/>
      <c r="RXL50" s="1466"/>
      <c r="RXM50" s="1466"/>
      <c r="RXN50" s="1467"/>
      <c r="RXO50" s="1468"/>
      <c r="RXP50" s="1466"/>
      <c r="RXQ50" s="1466"/>
      <c r="RXR50" s="1466"/>
      <c r="RXS50" s="1469"/>
      <c r="RXT50" s="1465"/>
      <c r="RXU50" s="1466"/>
      <c r="RXV50" s="1466"/>
      <c r="RXW50" s="1466"/>
      <c r="RXX50" s="1467"/>
      <c r="RXY50" s="1794"/>
      <c r="RXZ50" s="1465"/>
      <c r="RYA50" s="1466"/>
      <c r="RYB50" s="1466"/>
      <c r="RYC50" s="1466"/>
      <c r="RYD50" s="1467"/>
      <c r="RYE50" s="1468"/>
      <c r="RYF50" s="1466"/>
      <c r="RYG50" s="1466"/>
      <c r="RYH50" s="1466"/>
      <c r="RYI50" s="1469"/>
      <c r="RYJ50" s="1465"/>
      <c r="RYK50" s="1466"/>
      <c r="RYL50" s="1466"/>
      <c r="RYM50" s="1466"/>
      <c r="RYN50" s="1467"/>
      <c r="RYO50" s="1794"/>
      <c r="RYP50" s="1465"/>
      <c r="RYQ50" s="1466"/>
      <c r="RYR50" s="1466"/>
      <c r="RYS50" s="1466"/>
      <c r="RYT50" s="1467"/>
      <c r="RYU50" s="1468"/>
      <c r="RYV50" s="1466"/>
      <c r="RYW50" s="1466"/>
      <c r="RYX50" s="1466"/>
      <c r="RYY50" s="1469"/>
      <c r="RYZ50" s="1465"/>
      <c r="RZA50" s="1466"/>
      <c r="RZB50" s="1466"/>
      <c r="RZC50" s="1466"/>
      <c r="RZD50" s="1467"/>
      <c r="RZE50" s="1794"/>
      <c r="RZF50" s="1465"/>
      <c r="RZG50" s="1466"/>
      <c r="RZH50" s="1466"/>
      <c r="RZI50" s="1466"/>
      <c r="RZJ50" s="1467"/>
      <c r="RZK50" s="1468"/>
      <c r="RZL50" s="1466"/>
      <c r="RZM50" s="1466"/>
      <c r="RZN50" s="1466"/>
      <c r="RZO50" s="1469"/>
      <c r="RZP50" s="1465"/>
      <c r="RZQ50" s="1466"/>
      <c r="RZR50" s="1466"/>
      <c r="RZS50" s="1466"/>
      <c r="RZT50" s="1467"/>
      <c r="RZU50" s="1794"/>
      <c r="RZV50" s="1465"/>
      <c r="RZW50" s="1466"/>
      <c r="RZX50" s="1466"/>
      <c r="RZY50" s="1466"/>
      <c r="RZZ50" s="1467"/>
      <c r="SAA50" s="1468"/>
      <c r="SAB50" s="1466"/>
      <c r="SAC50" s="1466"/>
      <c r="SAD50" s="1466"/>
      <c r="SAE50" s="1469"/>
      <c r="SAF50" s="1465"/>
      <c r="SAG50" s="1466"/>
      <c r="SAH50" s="1466"/>
      <c r="SAI50" s="1466"/>
      <c r="SAJ50" s="1467"/>
      <c r="SAK50" s="1794"/>
      <c r="SAL50" s="1465"/>
      <c r="SAM50" s="1466"/>
      <c r="SAN50" s="1466"/>
      <c r="SAO50" s="1466"/>
      <c r="SAP50" s="1467"/>
      <c r="SAQ50" s="1468"/>
      <c r="SAR50" s="1466"/>
      <c r="SAS50" s="1466"/>
      <c r="SAT50" s="1466"/>
      <c r="SAU50" s="1469"/>
      <c r="SAV50" s="1465"/>
      <c r="SAW50" s="1466"/>
      <c r="SAX50" s="1466"/>
      <c r="SAY50" s="1466"/>
      <c r="SAZ50" s="1467"/>
      <c r="SBA50" s="1794"/>
      <c r="SBB50" s="1465"/>
      <c r="SBC50" s="1466"/>
      <c r="SBD50" s="1466"/>
      <c r="SBE50" s="1466"/>
      <c r="SBF50" s="1467"/>
      <c r="SBG50" s="1468"/>
      <c r="SBH50" s="1466"/>
      <c r="SBI50" s="1466"/>
      <c r="SBJ50" s="1466"/>
      <c r="SBK50" s="1469"/>
      <c r="SBL50" s="1465"/>
      <c r="SBM50" s="1466"/>
      <c r="SBN50" s="1466"/>
      <c r="SBO50" s="1466"/>
      <c r="SBP50" s="1467"/>
      <c r="SBQ50" s="1794"/>
      <c r="SBR50" s="1465"/>
      <c r="SBS50" s="1466"/>
      <c r="SBT50" s="1466"/>
      <c r="SBU50" s="1466"/>
      <c r="SBV50" s="1467"/>
      <c r="SBW50" s="1468"/>
      <c r="SBX50" s="1466"/>
      <c r="SBY50" s="1466"/>
      <c r="SBZ50" s="1466"/>
      <c r="SCA50" s="1469"/>
      <c r="SCB50" s="1465"/>
      <c r="SCC50" s="1466"/>
      <c r="SCD50" s="1466"/>
      <c r="SCE50" s="1466"/>
      <c r="SCF50" s="1467"/>
      <c r="SCG50" s="1794"/>
      <c r="SCH50" s="1465"/>
      <c r="SCI50" s="1466"/>
      <c r="SCJ50" s="1466"/>
      <c r="SCK50" s="1466"/>
      <c r="SCL50" s="1467"/>
      <c r="SCM50" s="1468"/>
      <c r="SCN50" s="1466"/>
      <c r="SCO50" s="1466"/>
      <c r="SCP50" s="1466"/>
      <c r="SCQ50" s="1469"/>
      <c r="SCR50" s="1465"/>
      <c r="SCS50" s="1466"/>
      <c r="SCT50" s="1466"/>
      <c r="SCU50" s="1466"/>
      <c r="SCV50" s="1467"/>
      <c r="SCW50" s="1794"/>
      <c r="SCX50" s="1465"/>
      <c r="SCY50" s="1466"/>
      <c r="SCZ50" s="1466"/>
      <c r="SDA50" s="1466"/>
      <c r="SDB50" s="1467"/>
      <c r="SDC50" s="1468"/>
      <c r="SDD50" s="1466"/>
      <c r="SDE50" s="1466"/>
      <c r="SDF50" s="1466"/>
      <c r="SDG50" s="1469"/>
      <c r="SDH50" s="1465"/>
      <c r="SDI50" s="1466"/>
      <c r="SDJ50" s="1466"/>
      <c r="SDK50" s="1466"/>
      <c r="SDL50" s="1467"/>
      <c r="SDM50" s="1794"/>
      <c r="SDN50" s="1465"/>
      <c r="SDO50" s="1466"/>
      <c r="SDP50" s="1466"/>
      <c r="SDQ50" s="1466"/>
      <c r="SDR50" s="1467"/>
      <c r="SDS50" s="1468"/>
      <c r="SDT50" s="1466"/>
      <c r="SDU50" s="1466"/>
      <c r="SDV50" s="1466"/>
      <c r="SDW50" s="1469"/>
      <c r="SDX50" s="1465"/>
      <c r="SDY50" s="1466"/>
      <c r="SDZ50" s="1466"/>
      <c r="SEA50" s="1466"/>
      <c r="SEB50" s="1467"/>
      <c r="SEC50" s="1794"/>
      <c r="SED50" s="1465"/>
      <c r="SEE50" s="1466"/>
      <c r="SEF50" s="1466"/>
      <c r="SEG50" s="1466"/>
      <c r="SEH50" s="1467"/>
      <c r="SEI50" s="1468"/>
      <c r="SEJ50" s="1466"/>
      <c r="SEK50" s="1466"/>
      <c r="SEL50" s="1466"/>
      <c r="SEM50" s="1469"/>
      <c r="SEN50" s="1465"/>
      <c r="SEO50" s="1466"/>
      <c r="SEP50" s="1466"/>
      <c r="SEQ50" s="1466"/>
      <c r="SER50" s="1467"/>
      <c r="SES50" s="1794"/>
      <c r="SET50" s="1465"/>
      <c r="SEU50" s="1466"/>
      <c r="SEV50" s="1466"/>
      <c r="SEW50" s="1466"/>
      <c r="SEX50" s="1467"/>
      <c r="SEY50" s="1468"/>
      <c r="SEZ50" s="1466"/>
      <c r="SFA50" s="1466"/>
      <c r="SFB50" s="1466"/>
      <c r="SFC50" s="1469"/>
      <c r="SFD50" s="1465"/>
      <c r="SFE50" s="1466"/>
      <c r="SFF50" s="1466"/>
      <c r="SFG50" s="1466"/>
      <c r="SFH50" s="1467"/>
      <c r="SFI50" s="1794"/>
      <c r="SFJ50" s="1465"/>
      <c r="SFK50" s="1466"/>
      <c r="SFL50" s="1466"/>
      <c r="SFM50" s="1466"/>
      <c r="SFN50" s="1467"/>
      <c r="SFO50" s="1468"/>
      <c r="SFP50" s="1466"/>
      <c r="SFQ50" s="1466"/>
      <c r="SFR50" s="1466"/>
      <c r="SFS50" s="1469"/>
      <c r="SFT50" s="1465"/>
      <c r="SFU50" s="1466"/>
      <c r="SFV50" s="1466"/>
      <c r="SFW50" s="1466"/>
      <c r="SFX50" s="1467"/>
      <c r="SFY50" s="1794"/>
      <c r="SFZ50" s="1465"/>
      <c r="SGA50" s="1466"/>
      <c r="SGB50" s="1466"/>
      <c r="SGC50" s="1466"/>
      <c r="SGD50" s="1467"/>
      <c r="SGE50" s="1468"/>
      <c r="SGF50" s="1466"/>
      <c r="SGG50" s="1466"/>
      <c r="SGH50" s="1466"/>
      <c r="SGI50" s="1469"/>
      <c r="SGJ50" s="1465"/>
      <c r="SGK50" s="1466"/>
      <c r="SGL50" s="1466"/>
      <c r="SGM50" s="1466"/>
      <c r="SGN50" s="1467"/>
      <c r="SGO50" s="1794"/>
      <c r="SGP50" s="1465"/>
      <c r="SGQ50" s="1466"/>
      <c r="SGR50" s="1466"/>
      <c r="SGS50" s="1466"/>
      <c r="SGT50" s="1467"/>
      <c r="SGU50" s="1468"/>
      <c r="SGV50" s="1466"/>
      <c r="SGW50" s="1466"/>
      <c r="SGX50" s="1466"/>
      <c r="SGY50" s="1469"/>
      <c r="SGZ50" s="1465"/>
      <c r="SHA50" s="1466"/>
      <c r="SHB50" s="1466"/>
      <c r="SHC50" s="1466"/>
      <c r="SHD50" s="1467"/>
      <c r="SHE50" s="1794"/>
      <c r="SHF50" s="1465"/>
      <c r="SHG50" s="1466"/>
      <c r="SHH50" s="1466"/>
      <c r="SHI50" s="1466"/>
      <c r="SHJ50" s="1467"/>
      <c r="SHK50" s="1468"/>
      <c r="SHL50" s="1466"/>
      <c r="SHM50" s="1466"/>
      <c r="SHN50" s="1466"/>
      <c r="SHO50" s="1469"/>
      <c r="SHP50" s="1465"/>
      <c r="SHQ50" s="1466"/>
      <c r="SHR50" s="1466"/>
      <c r="SHS50" s="1466"/>
      <c r="SHT50" s="1467"/>
      <c r="SHU50" s="1794"/>
      <c r="SHV50" s="1465"/>
      <c r="SHW50" s="1466"/>
      <c r="SHX50" s="1466"/>
      <c r="SHY50" s="1466"/>
      <c r="SHZ50" s="1467"/>
      <c r="SIA50" s="1468"/>
      <c r="SIB50" s="1466"/>
      <c r="SIC50" s="1466"/>
      <c r="SID50" s="1466"/>
      <c r="SIE50" s="1469"/>
      <c r="SIF50" s="1465"/>
      <c r="SIG50" s="1466"/>
      <c r="SIH50" s="1466"/>
      <c r="SII50" s="1466"/>
      <c r="SIJ50" s="1467"/>
      <c r="SIK50" s="1794"/>
      <c r="SIL50" s="1465"/>
      <c r="SIM50" s="1466"/>
      <c r="SIN50" s="1466"/>
      <c r="SIO50" s="1466"/>
      <c r="SIP50" s="1467"/>
      <c r="SIQ50" s="1468"/>
      <c r="SIR50" s="1466"/>
      <c r="SIS50" s="1466"/>
      <c r="SIT50" s="1466"/>
      <c r="SIU50" s="1469"/>
      <c r="SIV50" s="1465"/>
      <c r="SIW50" s="1466"/>
      <c r="SIX50" s="1466"/>
      <c r="SIY50" s="1466"/>
      <c r="SIZ50" s="1467"/>
      <c r="SJA50" s="1794"/>
      <c r="SJB50" s="1465"/>
      <c r="SJC50" s="1466"/>
      <c r="SJD50" s="1466"/>
      <c r="SJE50" s="1466"/>
      <c r="SJF50" s="1467"/>
      <c r="SJG50" s="1468"/>
      <c r="SJH50" s="1466"/>
      <c r="SJI50" s="1466"/>
      <c r="SJJ50" s="1466"/>
      <c r="SJK50" s="1469"/>
      <c r="SJL50" s="1465"/>
      <c r="SJM50" s="1466"/>
      <c r="SJN50" s="1466"/>
      <c r="SJO50" s="1466"/>
      <c r="SJP50" s="1467"/>
      <c r="SJQ50" s="1794"/>
      <c r="SJR50" s="1465"/>
      <c r="SJS50" s="1466"/>
      <c r="SJT50" s="1466"/>
      <c r="SJU50" s="1466"/>
      <c r="SJV50" s="1467"/>
      <c r="SJW50" s="1468"/>
      <c r="SJX50" s="1466"/>
      <c r="SJY50" s="1466"/>
      <c r="SJZ50" s="1466"/>
      <c r="SKA50" s="1469"/>
      <c r="SKB50" s="1465"/>
      <c r="SKC50" s="1466"/>
      <c r="SKD50" s="1466"/>
      <c r="SKE50" s="1466"/>
      <c r="SKF50" s="1467"/>
      <c r="SKG50" s="1794"/>
      <c r="SKH50" s="1465"/>
      <c r="SKI50" s="1466"/>
      <c r="SKJ50" s="1466"/>
      <c r="SKK50" s="1466"/>
      <c r="SKL50" s="1467"/>
      <c r="SKM50" s="1468"/>
      <c r="SKN50" s="1466"/>
      <c r="SKO50" s="1466"/>
      <c r="SKP50" s="1466"/>
      <c r="SKQ50" s="1469"/>
      <c r="SKR50" s="1465"/>
      <c r="SKS50" s="1466"/>
      <c r="SKT50" s="1466"/>
      <c r="SKU50" s="1466"/>
      <c r="SKV50" s="1467"/>
      <c r="SKW50" s="1794"/>
      <c r="SKX50" s="1465"/>
      <c r="SKY50" s="1466"/>
      <c r="SKZ50" s="1466"/>
      <c r="SLA50" s="1466"/>
      <c r="SLB50" s="1467"/>
      <c r="SLC50" s="1468"/>
      <c r="SLD50" s="1466"/>
      <c r="SLE50" s="1466"/>
      <c r="SLF50" s="1466"/>
      <c r="SLG50" s="1469"/>
      <c r="SLH50" s="1465"/>
      <c r="SLI50" s="1466"/>
      <c r="SLJ50" s="1466"/>
      <c r="SLK50" s="1466"/>
      <c r="SLL50" s="1467"/>
      <c r="SLM50" s="1794"/>
      <c r="SLN50" s="1465"/>
      <c r="SLO50" s="1466"/>
      <c r="SLP50" s="1466"/>
      <c r="SLQ50" s="1466"/>
      <c r="SLR50" s="1467"/>
      <c r="SLS50" s="1468"/>
      <c r="SLT50" s="1466"/>
      <c r="SLU50" s="1466"/>
      <c r="SLV50" s="1466"/>
      <c r="SLW50" s="1469"/>
      <c r="SLX50" s="1465"/>
      <c r="SLY50" s="1466"/>
      <c r="SLZ50" s="1466"/>
      <c r="SMA50" s="1466"/>
      <c r="SMB50" s="1467"/>
      <c r="SMC50" s="1794"/>
      <c r="SMD50" s="1465"/>
      <c r="SME50" s="1466"/>
      <c r="SMF50" s="1466"/>
      <c r="SMG50" s="1466"/>
      <c r="SMH50" s="1467"/>
      <c r="SMI50" s="1468"/>
      <c r="SMJ50" s="1466"/>
      <c r="SMK50" s="1466"/>
      <c r="SML50" s="1466"/>
      <c r="SMM50" s="1469"/>
      <c r="SMN50" s="1465"/>
      <c r="SMO50" s="1466"/>
      <c r="SMP50" s="1466"/>
      <c r="SMQ50" s="1466"/>
      <c r="SMR50" s="1467"/>
      <c r="SMS50" s="1794"/>
      <c r="SMT50" s="1465"/>
      <c r="SMU50" s="1466"/>
      <c r="SMV50" s="1466"/>
      <c r="SMW50" s="1466"/>
      <c r="SMX50" s="1467"/>
      <c r="SMY50" s="1468"/>
      <c r="SMZ50" s="1466"/>
      <c r="SNA50" s="1466"/>
      <c r="SNB50" s="1466"/>
      <c r="SNC50" s="1469"/>
      <c r="SND50" s="1465"/>
      <c r="SNE50" s="1466"/>
      <c r="SNF50" s="1466"/>
      <c r="SNG50" s="1466"/>
      <c r="SNH50" s="1467"/>
      <c r="SNI50" s="1794"/>
      <c r="SNJ50" s="1465"/>
      <c r="SNK50" s="1466"/>
      <c r="SNL50" s="1466"/>
      <c r="SNM50" s="1466"/>
      <c r="SNN50" s="1467"/>
      <c r="SNO50" s="1468"/>
      <c r="SNP50" s="1466"/>
      <c r="SNQ50" s="1466"/>
      <c r="SNR50" s="1466"/>
      <c r="SNS50" s="1469"/>
      <c r="SNT50" s="1465"/>
      <c r="SNU50" s="1466"/>
      <c r="SNV50" s="1466"/>
      <c r="SNW50" s="1466"/>
      <c r="SNX50" s="1467"/>
      <c r="SNY50" s="1794"/>
      <c r="SNZ50" s="1465"/>
      <c r="SOA50" s="1466"/>
      <c r="SOB50" s="1466"/>
      <c r="SOC50" s="1466"/>
      <c r="SOD50" s="1467"/>
      <c r="SOE50" s="1468"/>
      <c r="SOF50" s="1466"/>
      <c r="SOG50" s="1466"/>
      <c r="SOH50" s="1466"/>
      <c r="SOI50" s="1469"/>
      <c r="SOJ50" s="1465"/>
      <c r="SOK50" s="1466"/>
      <c r="SOL50" s="1466"/>
      <c r="SOM50" s="1466"/>
      <c r="SON50" s="1467"/>
      <c r="SOO50" s="1794"/>
      <c r="SOP50" s="1465"/>
      <c r="SOQ50" s="1466"/>
      <c r="SOR50" s="1466"/>
      <c r="SOS50" s="1466"/>
      <c r="SOT50" s="1467"/>
      <c r="SOU50" s="1468"/>
      <c r="SOV50" s="1466"/>
      <c r="SOW50" s="1466"/>
      <c r="SOX50" s="1466"/>
      <c r="SOY50" s="1469"/>
      <c r="SOZ50" s="1465"/>
      <c r="SPA50" s="1466"/>
      <c r="SPB50" s="1466"/>
      <c r="SPC50" s="1466"/>
      <c r="SPD50" s="1467"/>
      <c r="SPE50" s="1794"/>
      <c r="SPF50" s="1465"/>
      <c r="SPG50" s="1466"/>
      <c r="SPH50" s="1466"/>
      <c r="SPI50" s="1466"/>
      <c r="SPJ50" s="1467"/>
      <c r="SPK50" s="1468"/>
      <c r="SPL50" s="1466"/>
      <c r="SPM50" s="1466"/>
      <c r="SPN50" s="1466"/>
      <c r="SPO50" s="1469"/>
      <c r="SPP50" s="1465"/>
      <c r="SPQ50" s="1466"/>
      <c r="SPR50" s="1466"/>
      <c r="SPS50" s="1466"/>
      <c r="SPT50" s="1467"/>
      <c r="SPU50" s="1794"/>
      <c r="SPV50" s="1465"/>
      <c r="SPW50" s="1466"/>
      <c r="SPX50" s="1466"/>
      <c r="SPY50" s="1466"/>
      <c r="SPZ50" s="1467"/>
      <c r="SQA50" s="1468"/>
      <c r="SQB50" s="1466"/>
      <c r="SQC50" s="1466"/>
      <c r="SQD50" s="1466"/>
      <c r="SQE50" s="1469"/>
      <c r="SQF50" s="1465"/>
      <c r="SQG50" s="1466"/>
      <c r="SQH50" s="1466"/>
      <c r="SQI50" s="1466"/>
      <c r="SQJ50" s="1467"/>
      <c r="SQK50" s="1794"/>
      <c r="SQL50" s="1465"/>
      <c r="SQM50" s="1466"/>
      <c r="SQN50" s="1466"/>
      <c r="SQO50" s="1466"/>
      <c r="SQP50" s="1467"/>
      <c r="SQQ50" s="1468"/>
      <c r="SQR50" s="1466"/>
      <c r="SQS50" s="1466"/>
      <c r="SQT50" s="1466"/>
      <c r="SQU50" s="1469"/>
      <c r="SQV50" s="1465"/>
      <c r="SQW50" s="1466"/>
      <c r="SQX50" s="1466"/>
      <c r="SQY50" s="1466"/>
      <c r="SQZ50" s="1467"/>
      <c r="SRA50" s="1794"/>
      <c r="SRB50" s="1465"/>
      <c r="SRC50" s="1466"/>
      <c r="SRD50" s="1466"/>
      <c r="SRE50" s="1466"/>
      <c r="SRF50" s="1467"/>
      <c r="SRG50" s="1468"/>
      <c r="SRH50" s="1466"/>
      <c r="SRI50" s="1466"/>
      <c r="SRJ50" s="1466"/>
      <c r="SRK50" s="1469"/>
      <c r="SRL50" s="1465"/>
      <c r="SRM50" s="1466"/>
      <c r="SRN50" s="1466"/>
      <c r="SRO50" s="1466"/>
      <c r="SRP50" s="1467"/>
      <c r="SRQ50" s="1794"/>
      <c r="SRR50" s="1465"/>
      <c r="SRS50" s="1466"/>
      <c r="SRT50" s="1466"/>
      <c r="SRU50" s="1466"/>
      <c r="SRV50" s="1467"/>
      <c r="SRW50" s="1468"/>
      <c r="SRX50" s="1466"/>
      <c r="SRY50" s="1466"/>
      <c r="SRZ50" s="1466"/>
      <c r="SSA50" s="1469"/>
      <c r="SSB50" s="1465"/>
      <c r="SSC50" s="1466"/>
      <c r="SSD50" s="1466"/>
      <c r="SSE50" s="1466"/>
      <c r="SSF50" s="1467"/>
      <c r="SSG50" s="1794"/>
      <c r="SSH50" s="1465"/>
      <c r="SSI50" s="1466"/>
      <c r="SSJ50" s="1466"/>
      <c r="SSK50" s="1466"/>
      <c r="SSL50" s="1467"/>
      <c r="SSM50" s="1468"/>
      <c r="SSN50" s="1466"/>
      <c r="SSO50" s="1466"/>
      <c r="SSP50" s="1466"/>
      <c r="SSQ50" s="1469"/>
      <c r="SSR50" s="1465"/>
      <c r="SSS50" s="1466"/>
      <c r="SST50" s="1466"/>
      <c r="SSU50" s="1466"/>
      <c r="SSV50" s="1467"/>
      <c r="SSW50" s="1794"/>
      <c r="SSX50" s="1465"/>
      <c r="SSY50" s="1466"/>
      <c r="SSZ50" s="1466"/>
      <c r="STA50" s="1466"/>
      <c r="STB50" s="1467"/>
      <c r="STC50" s="1468"/>
      <c r="STD50" s="1466"/>
      <c r="STE50" s="1466"/>
      <c r="STF50" s="1466"/>
      <c r="STG50" s="1469"/>
      <c r="STH50" s="1465"/>
      <c r="STI50" s="1466"/>
      <c r="STJ50" s="1466"/>
      <c r="STK50" s="1466"/>
      <c r="STL50" s="1467"/>
      <c r="STM50" s="1794"/>
      <c r="STN50" s="1465"/>
      <c r="STO50" s="1466"/>
      <c r="STP50" s="1466"/>
      <c r="STQ50" s="1466"/>
      <c r="STR50" s="1467"/>
      <c r="STS50" s="1468"/>
      <c r="STT50" s="1466"/>
      <c r="STU50" s="1466"/>
      <c r="STV50" s="1466"/>
      <c r="STW50" s="1469"/>
      <c r="STX50" s="1465"/>
      <c r="STY50" s="1466"/>
      <c r="STZ50" s="1466"/>
      <c r="SUA50" s="1466"/>
      <c r="SUB50" s="1467"/>
      <c r="SUC50" s="1794"/>
      <c r="SUD50" s="1465"/>
      <c r="SUE50" s="1466"/>
      <c r="SUF50" s="1466"/>
      <c r="SUG50" s="1466"/>
      <c r="SUH50" s="1467"/>
      <c r="SUI50" s="1468"/>
      <c r="SUJ50" s="1466"/>
      <c r="SUK50" s="1466"/>
      <c r="SUL50" s="1466"/>
      <c r="SUM50" s="1469"/>
      <c r="SUN50" s="1465"/>
      <c r="SUO50" s="1466"/>
      <c r="SUP50" s="1466"/>
      <c r="SUQ50" s="1466"/>
      <c r="SUR50" s="1467"/>
      <c r="SUS50" s="1794"/>
      <c r="SUT50" s="1465"/>
      <c r="SUU50" s="1466"/>
      <c r="SUV50" s="1466"/>
      <c r="SUW50" s="1466"/>
      <c r="SUX50" s="1467"/>
      <c r="SUY50" s="1468"/>
      <c r="SUZ50" s="1466"/>
      <c r="SVA50" s="1466"/>
      <c r="SVB50" s="1466"/>
      <c r="SVC50" s="1469"/>
      <c r="SVD50" s="1465"/>
      <c r="SVE50" s="1466"/>
      <c r="SVF50" s="1466"/>
      <c r="SVG50" s="1466"/>
      <c r="SVH50" s="1467"/>
      <c r="SVI50" s="1794"/>
      <c r="SVJ50" s="1465"/>
      <c r="SVK50" s="1466"/>
      <c r="SVL50" s="1466"/>
      <c r="SVM50" s="1466"/>
      <c r="SVN50" s="1467"/>
      <c r="SVO50" s="1468"/>
      <c r="SVP50" s="1466"/>
      <c r="SVQ50" s="1466"/>
      <c r="SVR50" s="1466"/>
      <c r="SVS50" s="1469"/>
      <c r="SVT50" s="1465"/>
      <c r="SVU50" s="1466"/>
      <c r="SVV50" s="1466"/>
      <c r="SVW50" s="1466"/>
      <c r="SVX50" s="1467"/>
      <c r="SVY50" s="1794"/>
      <c r="SVZ50" s="1465"/>
      <c r="SWA50" s="1466"/>
      <c r="SWB50" s="1466"/>
      <c r="SWC50" s="1466"/>
      <c r="SWD50" s="1467"/>
      <c r="SWE50" s="1468"/>
      <c r="SWF50" s="1466"/>
      <c r="SWG50" s="1466"/>
      <c r="SWH50" s="1466"/>
      <c r="SWI50" s="1469"/>
      <c r="SWJ50" s="1465"/>
      <c r="SWK50" s="1466"/>
      <c r="SWL50" s="1466"/>
      <c r="SWM50" s="1466"/>
      <c r="SWN50" s="1467"/>
      <c r="SWO50" s="1794"/>
      <c r="SWP50" s="1465"/>
      <c r="SWQ50" s="1466"/>
      <c r="SWR50" s="1466"/>
      <c r="SWS50" s="1466"/>
      <c r="SWT50" s="1467"/>
      <c r="SWU50" s="1468"/>
      <c r="SWV50" s="1466"/>
      <c r="SWW50" s="1466"/>
      <c r="SWX50" s="1466"/>
      <c r="SWY50" s="1469"/>
      <c r="SWZ50" s="1465"/>
      <c r="SXA50" s="1466"/>
      <c r="SXB50" s="1466"/>
      <c r="SXC50" s="1466"/>
      <c r="SXD50" s="1467"/>
      <c r="SXE50" s="1794"/>
      <c r="SXF50" s="1465"/>
      <c r="SXG50" s="1466"/>
      <c r="SXH50" s="1466"/>
      <c r="SXI50" s="1466"/>
      <c r="SXJ50" s="1467"/>
      <c r="SXK50" s="1468"/>
      <c r="SXL50" s="1466"/>
      <c r="SXM50" s="1466"/>
      <c r="SXN50" s="1466"/>
      <c r="SXO50" s="1469"/>
      <c r="SXP50" s="1465"/>
      <c r="SXQ50" s="1466"/>
      <c r="SXR50" s="1466"/>
      <c r="SXS50" s="1466"/>
      <c r="SXT50" s="1467"/>
      <c r="SXU50" s="1794"/>
      <c r="SXV50" s="1465"/>
      <c r="SXW50" s="1466"/>
      <c r="SXX50" s="1466"/>
      <c r="SXY50" s="1466"/>
      <c r="SXZ50" s="1467"/>
      <c r="SYA50" s="1468"/>
      <c r="SYB50" s="1466"/>
      <c r="SYC50" s="1466"/>
      <c r="SYD50" s="1466"/>
      <c r="SYE50" s="1469"/>
      <c r="SYF50" s="1465"/>
      <c r="SYG50" s="1466"/>
      <c r="SYH50" s="1466"/>
      <c r="SYI50" s="1466"/>
      <c r="SYJ50" s="1467"/>
      <c r="SYK50" s="1794"/>
      <c r="SYL50" s="1465"/>
      <c r="SYM50" s="1466"/>
      <c r="SYN50" s="1466"/>
      <c r="SYO50" s="1466"/>
      <c r="SYP50" s="1467"/>
      <c r="SYQ50" s="1468"/>
      <c r="SYR50" s="1466"/>
      <c r="SYS50" s="1466"/>
      <c r="SYT50" s="1466"/>
      <c r="SYU50" s="1469"/>
      <c r="SYV50" s="1465"/>
      <c r="SYW50" s="1466"/>
      <c r="SYX50" s="1466"/>
      <c r="SYY50" s="1466"/>
      <c r="SYZ50" s="1467"/>
      <c r="SZA50" s="1794"/>
      <c r="SZB50" s="1465"/>
      <c r="SZC50" s="1466"/>
      <c r="SZD50" s="1466"/>
      <c r="SZE50" s="1466"/>
      <c r="SZF50" s="1467"/>
      <c r="SZG50" s="1468"/>
      <c r="SZH50" s="1466"/>
      <c r="SZI50" s="1466"/>
      <c r="SZJ50" s="1466"/>
      <c r="SZK50" s="1469"/>
      <c r="SZL50" s="1465"/>
      <c r="SZM50" s="1466"/>
      <c r="SZN50" s="1466"/>
      <c r="SZO50" s="1466"/>
      <c r="SZP50" s="1467"/>
      <c r="SZQ50" s="1794"/>
      <c r="SZR50" s="1465"/>
      <c r="SZS50" s="1466"/>
      <c r="SZT50" s="1466"/>
      <c r="SZU50" s="1466"/>
      <c r="SZV50" s="1467"/>
      <c r="SZW50" s="1468"/>
      <c r="SZX50" s="1466"/>
      <c r="SZY50" s="1466"/>
      <c r="SZZ50" s="1466"/>
      <c r="TAA50" s="1469"/>
      <c r="TAB50" s="1465"/>
      <c r="TAC50" s="1466"/>
      <c r="TAD50" s="1466"/>
      <c r="TAE50" s="1466"/>
      <c r="TAF50" s="1467"/>
      <c r="TAG50" s="1794"/>
      <c r="TAH50" s="1465"/>
      <c r="TAI50" s="1466"/>
      <c r="TAJ50" s="1466"/>
      <c r="TAK50" s="1466"/>
      <c r="TAL50" s="1467"/>
      <c r="TAM50" s="1468"/>
      <c r="TAN50" s="1466"/>
      <c r="TAO50" s="1466"/>
      <c r="TAP50" s="1466"/>
      <c r="TAQ50" s="1469"/>
      <c r="TAR50" s="1465"/>
      <c r="TAS50" s="1466"/>
      <c r="TAT50" s="1466"/>
      <c r="TAU50" s="1466"/>
      <c r="TAV50" s="1467"/>
      <c r="TAW50" s="1794"/>
      <c r="TAX50" s="1465"/>
      <c r="TAY50" s="1466"/>
      <c r="TAZ50" s="1466"/>
      <c r="TBA50" s="1466"/>
      <c r="TBB50" s="1467"/>
      <c r="TBC50" s="1468"/>
      <c r="TBD50" s="1466"/>
      <c r="TBE50" s="1466"/>
      <c r="TBF50" s="1466"/>
      <c r="TBG50" s="1469"/>
      <c r="TBH50" s="1465"/>
      <c r="TBI50" s="1466"/>
      <c r="TBJ50" s="1466"/>
      <c r="TBK50" s="1466"/>
      <c r="TBL50" s="1467"/>
      <c r="TBM50" s="1794"/>
      <c r="TBN50" s="1465"/>
      <c r="TBO50" s="1466"/>
      <c r="TBP50" s="1466"/>
      <c r="TBQ50" s="1466"/>
      <c r="TBR50" s="1467"/>
      <c r="TBS50" s="1468"/>
      <c r="TBT50" s="1466"/>
      <c r="TBU50" s="1466"/>
      <c r="TBV50" s="1466"/>
      <c r="TBW50" s="1469"/>
      <c r="TBX50" s="1465"/>
      <c r="TBY50" s="1466"/>
      <c r="TBZ50" s="1466"/>
      <c r="TCA50" s="1466"/>
      <c r="TCB50" s="1467"/>
      <c r="TCC50" s="1794"/>
      <c r="TCD50" s="1465"/>
      <c r="TCE50" s="1466"/>
      <c r="TCF50" s="1466"/>
      <c r="TCG50" s="1466"/>
      <c r="TCH50" s="1467"/>
      <c r="TCI50" s="1468"/>
      <c r="TCJ50" s="1466"/>
      <c r="TCK50" s="1466"/>
      <c r="TCL50" s="1466"/>
      <c r="TCM50" s="1469"/>
      <c r="TCN50" s="1465"/>
      <c r="TCO50" s="1466"/>
      <c r="TCP50" s="1466"/>
      <c r="TCQ50" s="1466"/>
      <c r="TCR50" s="1467"/>
      <c r="TCS50" s="1794"/>
      <c r="TCT50" s="1465"/>
      <c r="TCU50" s="1466"/>
      <c r="TCV50" s="1466"/>
      <c r="TCW50" s="1466"/>
      <c r="TCX50" s="1467"/>
      <c r="TCY50" s="1468"/>
      <c r="TCZ50" s="1466"/>
      <c r="TDA50" s="1466"/>
      <c r="TDB50" s="1466"/>
      <c r="TDC50" s="1469"/>
      <c r="TDD50" s="1465"/>
      <c r="TDE50" s="1466"/>
      <c r="TDF50" s="1466"/>
      <c r="TDG50" s="1466"/>
      <c r="TDH50" s="1467"/>
      <c r="TDI50" s="1794"/>
      <c r="TDJ50" s="1465"/>
      <c r="TDK50" s="1466"/>
      <c r="TDL50" s="1466"/>
      <c r="TDM50" s="1466"/>
      <c r="TDN50" s="1467"/>
      <c r="TDO50" s="1468"/>
      <c r="TDP50" s="1466"/>
      <c r="TDQ50" s="1466"/>
      <c r="TDR50" s="1466"/>
      <c r="TDS50" s="1469"/>
      <c r="TDT50" s="1465"/>
      <c r="TDU50" s="1466"/>
      <c r="TDV50" s="1466"/>
      <c r="TDW50" s="1466"/>
      <c r="TDX50" s="1467"/>
      <c r="TDY50" s="1794"/>
      <c r="TDZ50" s="1465"/>
      <c r="TEA50" s="1466"/>
      <c r="TEB50" s="1466"/>
      <c r="TEC50" s="1466"/>
      <c r="TED50" s="1467"/>
      <c r="TEE50" s="1468"/>
      <c r="TEF50" s="1466"/>
      <c r="TEG50" s="1466"/>
      <c r="TEH50" s="1466"/>
      <c r="TEI50" s="1469"/>
      <c r="TEJ50" s="1465"/>
      <c r="TEK50" s="1466"/>
      <c r="TEL50" s="1466"/>
      <c r="TEM50" s="1466"/>
      <c r="TEN50" s="1467"/>
      <c r="TEO50" s="1794"/>
      <c r="TEP50" s="1465"/>
      <c r="TEQ50" s="1466"/>
      <c r="TER50" s="1466"/>
      <c r="TES50" s="1466"/>
      <c r="TET50" s="1467"/>
      <c r="TEU50" s="1468"/>
      <c r="TEV50" s="1466"/>
      <c r="TEW50" s="1466"/>
      <c r="TEX50" s="1466"/>
      <c r="TEY50" s="1469"/>
      <c r="TEZ50" s="1465"/>
      <c r="TFA50" s="1466"/>
      <c r="TFB50" s="1466"/>
      <c r="TFC50" s="1466"/>
      <c r="TFD50" s="1467"/>
      <c r="TFE50" s="1794"/>
      <c r="TFF50" s="1465"/>
      <c r="TFG50" s="1466"/>
      <c r="TFH50" s="1466"/>
      <c r="TFI50" s="1466"/>
      <c r="TFJ50" s="1467"/>
      <c r="TFK50" s="1468"/>
      <c r="TFL50" s="1466"/>
      <c r="TFM50" s="1466"/>
      <c r="TFN50" s="1466"/>
      <c r="TFO50" s="1469"/>
      <c r="TFP50" s="1465"/>
      <c r="TFQ50" s="1466"/>
      <c r="TFR50" s="1466"/>
      <c r="TFS50" s="1466"/>
      <c r="TFT50" s="1467"/>
      <c r="TFU50" s="1794"/>
      <c r="TFV50" s="1465"/>
      <c r="TFW50" s="1466"/>
      <c r="TFX50" s="1466"/>
      <c r="TFY50" s="1466"/>
      <c r="TFZ50" s="1467"/>
      <c r="TGA50" s="1468"/>
      <c r="TGB50" s="1466"/>
      <c r="TGC50" s="1466"/>
      <c r="TGD50" s="1466"/>
      <c r="TGE50" s="1469"/>
      <c r="TGF50" s="1465"/>
      <c r="TGG50" s="1466"/>
      <c r="TGH50" s="1466"/>
      <c r="TGI50" s="1466"/>
      <c r="TGJ50" s="1467"/>
      <c r="TGK50" s="1794"/>
      <c r="TGL50" s="1465"/>
      <c r="TGM50" s="1466"/>
      <c r="TGN50" s="1466"/>
      <c r="TGO50" s="1466"/>
      <c r="TGP50" s="1467"/>
      <c r="TGQ50" s="1468"/>
      <c r="TGR50" s="1466"/>
      <c r="TGS50" s="1466"/>
      <c r="TGT50" s="1466"/>
      <c r="TGU50" s="1469"/>
      <c r="TGV50" s="1465"/>
      <c r="TGW50" s="1466"/>
      <c r="TGX50" s="1466"/>
      <c r="TGY50" s="1466"/>
      <c r="TGZ50" s="1467"/>
      <c r="THA50" s="1794"/>
      <c r="THB50" s="1465"/>
      <c r="THC50" s="1466"/>
      <c r="THD50" s="1466"/>
      <c r="THE50" s="1466"/>
      <c r="THF50" s="1467"/>
      <c r="THG50" s="1468"/>
      <c r="THH50" s="1466"/>
      <c r="THI50" s="1466"/>
      <c r="THJ50" s="1466"/>
      <c r="THK50" s="1469"/>
      <c r="THL50" s="1465"/>
      <c r="THM50" s="1466"/>
      <c r="THN50" s="1466"/>
      <c r="THO50" s="1466"/>
      <c r="THP50" s="1467"/>
      <c r="THQ50" s="1794"/>
      <c r="THR50" s="1465"/>
      <c r="THS50" s="1466"/>
      <c r="THT50" s="1466"/>
      <c r="THU50" s="1466"/>
      <c r="THV50" s="1467"/>
      <c r="THW50" s="1468"/>
      <c r="THX50" s="1466"/>
      <c r="THY50" s="1466"/>
      <c r="THZ50" s="1466"/>
      <c r="TIA50" s="1469"/>
      <c r="TIB50" s="1465"/>
      <c r="TIC50" s="1466"/>
      <c r="TID50" s="1466"/>
      <c r="TIE50" s="1466"/>
      <c r="TIF50" s="1467"/>
      <c r="TIG50" s="1794"/>
      <c r="TIH50" s="1465"/>
      <c r="TII50" s="1466"/>
      <c r="TIJ50" s="1466"/>
      <c r="TIK50" s="1466"/>
      <c r="TIL50" s="1467"/>
      <c r="TIM50" s="1468"/>
      <c r="TIN50" s="1466"/>
      <c r="TIO50" s="1466"/>
      <c r="TIP50" s="1466"/>
      <c r="TIQ50" s="1469"/>
      <c r="TIR50" s="1465"/>
      <c r="TIS50" s="1466"/>
      <c r="TIT50" s="1466"/>
      <c r="TIU50" s="1466"/>
      <c r="TIV50" s="1467"/>
      <c r="TIW50" s="1794"/>
      <c r="TIX50" s="1465"/>
      <c r="TIY50" s="1466"/>
      <c r="TIZ50" s="1466"/>
      <c r="TJA50" s="1466"/>
      <c r="TJB50" s="1467"/>
      <c r="TJC50" s="1468"/>
      <c r="TJD50" s="1466"/>
      <c r="TJE50" s="1466"/>
      <c r="TJF50" s="1466"/>
      <c r="TJG50" s="1469"/>
      <c r="TJH50" s="1465"/>
      <c r="TJI50" s="1466"/>
      <c r="TJJ50" s="1466"/>
      <c r="TJK50" s="1466"/>
      <c r="TJL50" s="1467"/>
      <c r="TJM50" s="1794"/>
      <c r="TJN50" s="1465"/>
      <c r="TJO50" s="1466"/>
      <c r="TJP50" s="1466"/>
      <c r="TJQ50" s="1466"/>
      <c r="TJR50" s="1467"/>
      <c r="TJS50" s="1468"/>
      <c r="TJT50" s="1466"/>
      <c r="TJU50" s="1466"/>
      <c r="TJV50" s="1466"/>
      <c r="TJW50" s="1469"/>
      <c r="TJX50" s="1465"/>
      <c r="TJY50" s="1466"/>
      <c r="TJZ50" s="1466"/>
      <c r="TKA50" s="1466"/>
      <c r="TKB50" s="1467"/>
      <c r="TKC50" s="1794"/>
      <c r="TKD50" s="1465"/>
      <c r="TKE50" s="1466"/>
      <c r="TKF50" s="1466"/>
      <c r="TKG50" s="1466"/>
      <c r="TKH50" s="1467"/>
      <c r="TKI50" s="1468"/>
      <c r="TKJ50" s="1466"/>
      <c r="TKK50" s="1466"/>
      <c r="TKL50" s="1466"/>
      <c r="TKM50" s="1469"/>
      <c r="TKN50" s="1465"/>
      <c r="TKO50" s="1466"/>
      <c r="TKP50" s="1466"/>
      <c r="TKQ50" s="1466"/>
      <c r="TKR50" s="1467"/>
      <c r="TKS50" s="1794"/>
      <c r="TKT50" s="1465"/>
      <c r="TKU50" s="1466"/>
      <c r="TKV50" s="1466"/>
      <c r="TKW50" s="1466"/>
      <c r="TKX50" s="1467"/>
      <c r="TKY50" s="1468"/>
      <c r="TKZ50" s="1466"/>
      <c r="TLA50" s="1466"/>
      <c r="TLB50" s="1466"/>
      <c r="TLC50" s="1469"/>
      <c r="TLD50" s="1465"/>
      <c r="TLE50" s="1466"/>
      <c r="TLF50" s="1466"/>
      <c r="TLG50" s="1466"/>
      <c r="TLH50" s="1467"/>
      <c r="TLI50" s="1794"/>
      <c r="TLJ50" s="1465"/>
      <c r="TLK50" s="1466"/>
      <c r="TLL50" s="1466"/>
      <c r="TLM50" s="1466"/>
      <c r="TLN50" s="1467"/>
      <c r="TLO50" s="1468"/>
      <c r="TLP50" s="1466"/>
      <c r="TLQ50" s="1466"/>
      <c r="TLR50" s="1466"/>
      <c r="TLS50" s="1469"/>
      <c r="TLT50" s="1465"/>
      <c r="TLU50" s="1466"/>
      <c r="TLV50" s="1466"/>
      <c r="TLW50" s="1466"/>
      <c r="TLX50" s="1467"/>
      <c r="TLY50" s="1794"/>
      <c r="TLZ50" s="1465"/>
      <c r="TMA50" s="1466"/>
      <c r="TMB50" s="1466"/>
      <c r="TMC50" s="1466"/>
      <c r="TMD50" s="1467"/>
      <c r="TME50" s="1468"/>
      <c r="TMF50" s="1466"/>
      <c r="TMG50" s="1466"/>
      <c r="TMH50" s="1466"/>
      <c r="TMI50" s="1469"/>
      <c r="TMJ50" s="1465"/>
      <c r="TMK50" s="1466"/>
      <c r="TML50" s="1466"/>
      <c r="TMM50" s="1466"/>
      <c r="TMN50" s="1467"/>
      <c r="TMO50" s="1794"/>
      <c r="TMP50" s="1465"/>
      <c r="TMQ50" s="1466"/>
      <c r="TMR50" s="1466"/>
      <c r="TMS50" s="1466"/>
      <c r="TMT50" s="1467"/>
      <c r="TMU50" s="1468"/>
      <c r="TMV50" s="1466"/>
      <c r="TMW50" s="1466"/>
      <c r="TMX50" s="1466"/>
      <c r="TMY50" s="1469"/>
      <c r="TMZ50" s="1465"/>
      <c r="TNA50" s="1466"/>
      <c r="TNB50" s="1466"/>
      <c r="TNC50" s="1466"/>
      <c r="TND50" s="1467"/>
      <c r="TNE50" s="1794"/>
      <c r="TNF50" s="1465"/>
      <c r="TNG50" s="1466"/>
      <c r="TNH50" s="1466"/>
      <c r="TNI50" s="1466"/>
      <c r="TNJ50" s="1467"/>
      <c r="TNK50" s="1468"/>
      <c r="TNL50" s="1466"/>
      <c r="TNM50" s="1466"/>
      <c r="TNN50" s="1466"/>
      <c r="TNO50" s="1469"/>
      <c r="TNP50" s="1465"/>
      <c r="TNQ50" s="1466"/>
      <c r="TNR50" s="1466"/>
      <c r="TNS50" s="1466"/>
      <c r="TNT50" s="1467"/>
      <c r="TNU50" s="1794"/>
      <c r="TNV50" s="1465"/>
      <c r="TNW50" s="1466"/>
      <c r="TNX50" s="1466"/>
      <c r="TNY50" s="1466"/>
      <c r="TNZ50" s="1467"/>
      <c r="TOA50" s="1468"/>
      <c r="TOB50" s="1466"/>
      <c r="TOC50" s="1466"/>
      <c r="TOD50" s="1466"/>
      <c r="TOE50" s="1469"/>
      <c r="TOF50" s="1465"/>
      <c r="TOG50" s="1466"/>
      <c r="TOH50" s="1466"/>
      <c r="TOI50" s="1466"/>
      <c r="TOJ50" s="1467"/>
      <c r="TOK50" s="1794"/>
      <c r="TOL50" s="1465"/>
      <c r="TOM50" s="1466"/>
      <c r="TON50" s="1466"/>
      <c r="TOO50" s="1466"/>
      <c r="TOP50" s="1467"/>
      <c r="TOQ50" s="1468"/>
      <c r="TOR50" s="1466"/>
      <c r="TOS50" s="1466"/>
      <c r="TOT50" s="1466"/>
      <c r="TOU50" s="1469"/>
      <c r="TOV50" s="1465"/>
      <c r="TOW50" s="1466"/>
      <c r="TOX50" s="1466"/>
      <c r="TOY50" s="1466"/>
      <c r="TOZ50" s="1467"/>
      <c r="TPA50" s="1794"/>
      <c r="TPB50" s="1465"/>
      <c r="TPC50" s="1466"/>
      <c r="TPD50" s="1466"/>
      <c r="TPE50" s="1466"/>
      <c r="TPF50" s="1467"/>
      <c r="TPG50" s="1468"/>
      <c r="TPH50" s="1466"/>
      <c r="TPI50" s="1466"/>
      <c r="TPJ50" s="1466"/>
      <c r="TPK50" s="1469"/>
      <c r="TPL50" s="1465"/>
      <c r="TPM50" s="1466"/>
      <c r="TPN50" s="1466"/>
      <c r="TPO50" s="1466"/>
      <c r="TPP50" s="1467"/>
      <c r="TPQ50" s="1794"/>
      <c r="TPR50" s="1465"/>
      <c r="TPS50" s="1466"/>
      <c r="TPT50" s="1466"/>
      <c r="TPU50" s="1466"/>
      <c r="TPV50" s="1467"/>
      <c r="TPW50" s="1468"/>
      <c r="TPX50" s="1466"/>
      <c r="TPY50" s="1466"/>
      <c r="TPZ50" s="1466"/>
      <c r="TQA50" s="1469"/>
      <c r="TQB50" s="1465"/>
      <c r="TQC50" s="1466"/>
      <c r="TQD50" s="1466"/>
      <c r="TQE50" s="1466"/>
      <c r="TQF50" s="1467"/>
      <c r="TQG50" s="1794"/>
      <c r="TQH50" s="1465"/>
      <c r="TQI50" s="1466"/>
      <c r="TQJ50" s="1466"/>
      <c r="TQK50" s="1466"/>
      <c r="TQL50" s="1467"/>
      <c r="TQM50" s="1468"/>
      <c r="TQN50" s="1466"/>
      <c r="TQO50" s="1466"/>
      <c r="TQP50" s="1466"/>
      <c r="TQQ50" s="1469"/>
      <c r="TQR50" s="1465"/>
      <c r="TQS50" s="1466"/>
      <c r="TQT50" s="1466"/>
      <c r="TQU50" s="1466"/>
      <c r="TQV50" s="1467"/>
      <c r="TQW50" s="1794"/>
      <c r="TQX50" s="1465"/>
      <c r="TQY50" s="1466"/>
      <c r="TQZ50" s="1466"/>
      <c r="TRA50" s="1466"/>
      <c r="TRB50" s="1467"/>
      <c r="TRC50" s="1468"/>
      <c r="TRD50" s="1466"/>
      <c r="TRE50" s="1466"/>
      <c r="TRF50" s="1466"/>
      <c r="TRG50" s="1469"/>
      <c r="TRH50" s="1465"/>
      <c r="TRI50" s="1466"/>
      <c r="TRJ50" s="1466"/>
      <c r="TRK50" s="1466"/>
      <c r="TRL50" s="1467"/>
      <c r="TRM50" s="1794"/>
      <c r="TRN50" s="1465"/>
      <c r="TRO50" s="1466"/>
      <c r="TRP50" s="1466"/>
      <c r="TRQ50" s="1466"/>
      <c r="TRR50" s="1467"/>
      <c r="TRS50" s="1468"/>
      <c r="TRT50" s="1466"/>
      <c r="TRU50" s="1466"/>
      <c r="TRV50" s="1466"/>
      <c r="TRW50" s="1469"/>
      <c r="TRX50" s="1465"/>
      <c r="TRY50" s="1466"/>
      <c r="TRZ50" s="1466"/>
      <c r="TSA50" s="1466"/>
      <c r="TSB50" s="1467"/>
      <c r="TSC50" s="1794"/>
      <c r="TSD50" s="1465"/>
      <c r="TSE50" s="1466"/>
      <c r="TSF50" s="1466"/>
      <c r="TSG50" s="1466"/>
      <c r="TSH50" s="1467"/>
      <c r="TSI50" s="1468"/>
      <c r="TSJ50" s="1466"/>
      <c r="TSK50" s="1466"/>
      <c r="TSL50" s="1466"/>
      <c r="TSM50" s="1469"/>
      <c r="TSN50" s="1465"/>
      <c r="TSO50" s="1466"/>
      <c r="TSP50" s="1466"/>
      <c r="TSQ50" s="1466"/>
      <c r="TSR50" s="1467"/>
      <c r="TSS50" s="1794"/>
      <c r="TST50" s="1465"/>
      <c r="TSU50" s="1466"/>
      <c r="TSV50" s="1466"/>
      <c r="TSW50" s="1466"/>
      <c r="TSX50" s="1467"/>
      <c r="TSY50" s="1468"/>
      <c r="TSZ50" s="1466"/>
      <c r="TTA50" s="1466"/>
      <c r="TTB50" s="1466"/>
      <c r="TTC50" s="1469"/>
      <c r="TTD50" s="1465"/>
      <c r="TTE50" s="1466"/>
      <c r="TTF50" s="1466"/>
      <c r="TTG50" s="1466"/>
      <c r="TTH50" s="1467"/>
      <c r="TTI50" s="1794"/>
      <c r="TTJ50" s="1465"/>
      <c r="TTK50" s="1466"/>
      <c r="TTL50" s="1466"/>
      <c r="TTM50" s="1466"/>
      <c r="TTN50" s="1467"/>
      <c r="TTO50" s="1468"/>
      <c r="TTP50" s="1466"/>
      <c r="TTQ50" s="1466"/>
      <c r="TTR50" s="1466"/>
      <c r="TTS50" s="1469"/>
      <c r="TTT50" s="1465"/>
      <c r="TTU50" s="1466"/>
      <c r="TTV50" s="1466"/>
      <c r="TTW50" s="1466"/>
      <c r="TTX50" s="1467"/>
      <c r="TTY50" s="1794"/>
      <c r="TTZ50" s="1465"/>
      <c r="TUA50" s="1466"/>
      <c r="TUB50" s="1466"/>
      <c r="TUC50" s="1466"/>
      <c r="TUD50" s="1467"/>
      <c r="TUE50" s="1468"/>
      <c r="TUF50" s="1466"/>
      <c r="TUG50" s="1466"/>
      <c r="TUH50" s="1466"/>
      <c r="TUI50" s="1469"/>
      <c r="TUJ50" s="1465"/>
      <c r="TUK50" s="1466"/>
      <c r="TUL50" s="1466"/>
      <c r="TUM50" s="1466"/>
      <c r="TUN50" s="1467"/>
      <c r="TUO50" s="1794"/>
      <c r="TUP50" s="1465"/>
      <c r="TUQ50" s="1466"/>
      <c r="TUR50" s="1466"/>
      <c r="TUS50" s="1466"/>
      <c r="TUT50" s="1467"/>
      <c r="TUU50" s="1468"/>
      <c r="TUV50" s="1466"/>
      <c r="TUW50" s="1466"/>
      <c r="TUX50" s="1466"/>
      <c r="TUY50" s="1469"/>
      <c r="TUZ50" s="1465"/>
      <c r="TVA50" s="1466"/>
      <c r="TVB50" s="1466"/>
      <c r="TVC50" s="1466"/>
      <c r="TVD50" s="1467"/>
      <c r="TVE50" s="1794"/>
      <c r="TVF50" s="1465"/>
      <c r="TVG50" s="1466"/>
      <c r="TVH50" s="1466"/>
      <c r="TVI50" s="1466"/>
      <c r="TVJ50" s="1467"/>
      <c r="TVK50" s="1468"/>
      <c r="TVL50" s="1466"/>
      <c r="TVM50" s="1466"/>
      <c r="TVN50" s="1466"/>
      <c r="TVO50" s="1469"/>
      <c r="TVP50" s="1465"/>
      <c r="TVQ50" s="1466"/>
      <c r="TVR50" s="1466"/>
      <c r="TVS50" s="1466"/>
      <c r="TVT50" s="1467"/>
      <c r="TVU50" s="1794"/>
      <c r="TVV50" s="1465"/>
      <c r="TVW50" s="1466"/>
      <c r="TVX50" s="1466"/>
      <c r="TVY50" s="1466"/>
      <c r="TVZ50" s="1467"/>
      <c r="TWA50" s="1468"/>
      <c r="TWB50" s="1466"/>
      <c r="TWC50" s="1466"/>
      <c r="TWD50" s="1466"/>
      <c r="TWE50" s="1469"/>
      <c r="TWF50" s="1465"/>
      <c r="TWG50" s="1466"/>
      <c r="TWH50" s="1466"/>
      <c r="TWI50" s="1466"/>
      <c r="TWJ50" s="1467"/>
      <c r="TWK50" s="1794"/>
      <c r="TWL50" s="1465"/>
      <c r="TWM50" s="1466"/>
      <c r="TWN50" s="1466"/>
      <c r="TWO50" s="1466"/>
      <c r="TWP50" s="1467"/>
      <c r="TWQ50" s="1468"/>
      <c r="TWR50" s="1466"/>
      <c r="TWS50" s="1466"/>
      <c r="TWT50" s="1466"/>
      <c r="TWU50" s="1469"/>
      <c r="TWV50" s="1465"/>
      <c r="TWW50" s="1466"/>
      <c r="TWX50" s="1466"/>
      <c r="TWY50" s="1466"/>
      <c r="TWZ50" s="1467"/>
      <c r="TXA50" s="1794"/>
      <c r="TXB50" s="1465"/>
      <c r="TXC50" s="1466"/>
      <c r="TXD50" s="1466"/>
      <c r="TXE50" s="1466"/>
      <c r="TXF50" s="1467"/>
      <c r="TXG50" s="1468"/>
      <c r="TXH50" s="1466"/>
      <c r="TXI50" s="1466"/>
      <c r="TXJ50" s="1466"/>
      <c r="TXK50" s="1469"/>
      <c r="TXL50" s="1465"/>
      <c r="TXM50" s="1466"/>
      <c r="TXN50" s="1466"/>
      <c r="TXO50" s="1466"/>
      <c r="TXP50" s="1467"/>
      <c r="TXQ50" s="1794"/>
      <c r="TXR50" s="1465"/>
      <c r="TXS50" s="1466"/>
      <c r="TXT50" s="1466"/>
      <c r="TXU50" s="1466"/>
      <c r="TXV50" s="1467"/>
      <c r="TXW50" s="1468"/>
      <c r="TXX50" s="1466"/>
      <c r="TXY50" s="1466"/>
      <c r="TXZ50" s="1466"/>
      <c r="TYA50" s="1469"/>
      <c r="TYB50" s="1465"/>
      <c r="TYC50" s="1466"/>
      <c r="TYD50" s="1466"/>
      <c r="TYE50" s="1466"/>
      <c r="TYF50" s="1467"/>
      <c r="TYG50" s="1794"/>
      <c r="TYH50" s="1465"/>
      <c r="TYI50" s="1466"/>
      <c r="TYJ50" s="1466"/>
      <c r="TYK50" s="1466"/>
      <c r="TYL50" s="1467"/>
      <c r="TYM50" s="1468"/>
      <c r="TYN50" s="1466"/>
      <c r="TYO50" s="1466"/>
      <c r="TYP50" s="1466"/>
      <c r="TYQ50" s="1469"/>
      <c r="TYR50" s="1465"/>
      <c r="TYS50" s="1466"/>
      <c r="TYT50" s="1466"/>
      <c r="TYU50" s="1466"/>
      <c r="TYV50" s="1467"/>
      <c r="TYW50" s="1794"/>
      <c r="TYX50" s="1465"/>
      <c r="TYY50" s="1466"/>
      <c r="TYZ50" s="1466"/>
      <c r="TZA50" s="1466"/>
      <c r="TZB50" s="1467"/>
      <c r="TZC50" s="1468"/>
      <c r="TZD50" s="1466"/>
      <c r="TZE50" s="1466"/>
      <c r="TZF50" s="1466"/>
      <c r="TZG50" s="1469"/>
      <c r="TZH50" s="1465"/>
      <c r="TZI50" s="1466"/>
      <c r="TZJ50" s="1466"/>
      <c r="TZK50" s="1466"/>
      <c r="TZL50" s="1467"/>
      <c r="TZM50" s="1794"/>
      <c r="TZN50" s="1465"/>
      <c r="TZO50" s="1466"/>
      <c r="TZP50" s="1466"/>
      <c r="TZQ50" s="1466"/>
      <c r="TZR50" s="1467"/>
      <c r="TZS50" s="1468"/>
      <c r="TZT50" s="1466"/>
      <c r="TZU50" s="1466"/>
      <c r="TZV50" s="1466"/>
      <c r="TZW50" s="1469"/>
      <c r="TZX50" s="1465"/>
      <c r="TZY50" s="1466"/>
      <c r="TZZ50" s="1466"/>
      <c r="UAA50" s="1466"/>
      <c r="UAB50" s="1467"/>
      <c r="UAC50" s="1794"/>
      <c r="UAD50" s="1465"/>
      <c r="UAE50" s="1466"/>
      <c r="UAF50" s="1466"/>
      <c r="UAG50" s="1466"/>
      <c r="UAH50" s="1467"/>
      <c r="UAI50" s="1468"/>
      <c r="UAJ50" s="1466"/>
      <c r="UAK50" s="1466"/>
      <c r="UAL50" s="1466"/>
      <c r="UAM50" s="1469"/>
      <c r="UAN50" s="1465"/>
      <c r="UAO50" s="1466"/>
      <c r="UAP50" s="1466"/>
      <c r="UAQ50" s="1466"/>
      <c r="UAR50" s="1467"/>
      <c r="UAS50" s="1794"/>
      <c r="UAT50" s="1465"/>
      <c r="UAU50" s="1466"/>
      <c r="UAV50" s="1466"/>
      <c r="UAW50" s="1466"/>
      <c r="UAX50" s="1467"/>
      <c r="UAY50" s="1468"/>
      <c r="UAZ50" s="1466"/>
      <c r="UBA50" s="1466"/>
      <c r="UBB50" s="1466"/>
      <c r="UBC50" s="1469"/>
      <c r="UBD50" s="1465"/>
      <c r="UBE50" s="1466"/>
      <c r="UBF50" s="1466"/>
      <c r="UBG50" s="1466"/>
      <c r="UBH50" s="1467"/>
      <c r="UBI50" s="1794"/>
      <c r="UBJ50" s="1465"/>
      <c r="UBK50" s="1466"/>
      <c r="UBL50" s="1466"/>
      <c r="UBM50" s="1466"/>
      <c r="UBN50" s="1467"/>
      <c r="UBO50" s="1468"/>
      <c r="UBP50" s="1466"/>
      <c r="UBQ50" s="1466"/>
      <c r="UBR50" s="1466"/>
      <c r="UBS50" s="1469"/>
      <c r="UBT50" s="1465"/>
      <c r="UBU50" s="1466"/>
      <c r="UBV50" s="1466"/>
      <c r="UBW50" s="1466"/>
      <c r="UBX50" s="1467"/>
      <c r="UBY50" s="1794"/>
      <c r="UBZ50" s="1465"/>
      <c r="UCA50" s="1466"/>
      <c r="UCB50" s="1466"/>
      <c r="UCC50" s="1466"/>
      <c r="UCD50" s="1467"/>
      <c r="UCE50" s="1468"/>
      <c r="UCF50" s="1466"/>
      <c r="UCG50" s="1466"/>
      <c r="UCH50" s="1466"/>
      <c r="UCI50" s="1469"/>
      <c r="UCJ50" s="1465"/>
      <c r="UCK50" s="1466"/>
      <c r="UCL50" s="1466"/>
      <c r="UCM50" s="1466"/>
      <c r="UCN50" s="1467"/>
      <c r="UCO50" s="1794"/>
      <c r="UCP50" s="1465"/>
      <c r="UCQ50" s="1466"/>
      <c r="UCR50" s="1466"/>
      <c r="UCS50" s="1466"/>
      <c r="UCT50" s="1467"/>
      <c r="UCU50" s="1468"/>
      <c r="UCV50" s="1466"/>
      <c r="UCW50" s="1466"/>
      <c r="UCX50" s="1466"/>
      <c r="UCY50" s="1469"/>
      <c r="UCZ50" s="1465"/>
      <c r="UDA50" s="1466"/>
      <c r="UDB50" s="1466"/>
      <c r="UDC50" s="1466"/>
      <c r="UDD50" s="1467"/>
      <c r="UDE50" s="1794"/>
      <c r="UDF50" s="1465"/>
      <c r="UDG50" s="1466"/>
      <c r="UDH50" s="1466"/>
      <c r="UDI50" s="1466"/>
      <c r="UDJ50" s="1467"/>
      <c r="UDK50" s="1468"/>
      <c r="UDL50" s="1466"/>
      <c r="UDM50" s="1466"/>
      <c r="UDN50" s="1466"/>
      <c r="UDO50" s="1469"/>
      <c r="UDP50" s="1465"/>
      <c r="UDQ50" s="1466"/>
      <c r="UDR50" s="1466"/>
      <c r="UDS50" s="1466"/>
      <c r="UDT50" s="1467"/>
      <c r="UDU50" s="1794"/>
      <c r="UDV50" s="1465"/>
      <c r="UDW50" s="1466"/>
      <c r="UDX50" s="1466"/>
      <c r="UDY50" s="1466"/>
      <c r="UDZ50" s="1467"/>
      <c r="UEA50" s="1468"/>
      <c r="UEB50" s="1466"/>
      <c r="UEC50" s="1466"/>
      <c r="UED50" s="1466"/>
      <c r="UEE50" s="1469"/>
      <c r="UEF50" s="1465"/>
      <c r="UEG50" s="1466"/>
      <c r="UEH50" s="1466"/>
      <c r="UEI50" s="1466"/>
      <c r="UEJ50" s="1467"/>
      <c r="UEK50" s="1794"/>
      <c r="UEL50" s="1465"/>
      <c r="UEM50" s="1466"/>
      <c r="UEN50" s="1466"/>
      <c r="UEO50" s="1466"/>
      <c r="UEP50" s="1467"/>
      <c r="UEQ50" s="1468"/>
      <c r="UER50" s="1466"/>
      <c r="UES50" s="1466"/>
      <c r="UET50" s="1466"/>
      <c r="UEU50" s="1469"/>
      <c r="UEV50" s="1465"/>
      <c r="UEW50" s="1466"/>
      <c r="UEX50" s="1466"/>
      <c r="UEY50" s="1466"/>
      <c r="UEZ50" s="1467"/>
      <c r="UFA50" s="1794"/>
      <c r="UFB50" s="1465"/>
      <c r="UFC50" s="1466"/>
      <c r="UFD50" s="1466"/>
      <c r="UFE50" s="1466"/>
      <c r="UFF50" s="1467"/>
      <c r="UFG50" s="1468"/>
      <c r="UFH50" s="1466"/>
      <c r="UFI50" s="1466"/>
      <c r="UFJ50" s="1466"/>
      <c r="UFK50" s="1469"/>
      <c r="UFL50" s="1465"/>
      <c r="UFM50" s="1466"/>
      <c r="UFN50" s="1466"/>
      <c r="UFO50" s="1466"/>
      <c r="UFP50" s="1467"/>
      <c r="UFQ50" s="1794"/>
      <c r="UFR50" s="1465"/>
      <c r="UFS50" s="1466"/>
      <c r="UFT50" s="1466"/>
      <c r="UFU50" s="1466"/>
      <c r="UFV50" s="1467"/>
      <c r="UFW50" s="1468"/>
      <c r="UFX50" s="1466"/>
      <c r="UFY50" s="1466"/>
      <c r="UFZ50" s="1466"/>
      <c r="UGA50" s="1469"/>
      <c r="UGB50" s="1465"/>
      <c r="UGC50" s="1466"/>
      <c r="UGD50" s="1466"/>
      <c r="UGE50" s="1466"/>
      <c r="UGF50" s="1467"/>
      <c r="UGG50" s="1794"/>
      <c r="UGH50" s="1465"/>
      <c r="UGI50" s="1466"/>
      <c r="UGJ50" s="1466"/>
      <c r="UGK50" s="1466"/>
      <c r="UGL50" s="1467"/>
      <c r="UGM50" s="1468"/>
      <c r="UGN50" s="1466"/>
      <c r="UGO50" s="1466"/>
      <c r="UGP50" s="1466"/>
      <c r="UGQ50" s="1469"/>
      <c r="UGR50" s="1465"/>
      <c r="UGS50" s="1466"/>
      <c r="UGT50" s="1466"/>
      <c r="UGU50" s="1466"/>
      <c r="UGV50" s="1467"/>
      <c r="UGW50" s="1794"/>
      <c r="UGX50" s="1465"/>
      <c r="UGY50" s="1466"/>
      <c r="UGZ50" s="1466"/>
      <c r="UHA50" s="1466"/>
      <c r="UHB50" s="1467"/>
      <c r="UHC50" s="1468"/>
      <c r="UHD50" s="1466"/>
      <c r="UHE50" s="1466"/>
      <c r="UHF50" s="1466"/>
      <c r="UHG50" s="1469"/>
      <c r="UHH50" s="1465"/>
      <c r="UHI50" s="1466"/>
      <c r="UHJ50" s="1466"/>
      <c r="UHK50" s="1466"/>
      <c r="UHL50" s="1467"/>
      <c r="UHM50" s="1794"/>
      <c r="UHN50" s="1465"/>
      <c r="UHO50" s="1466"/>
      <c r="UHP50" s="1466"/>
      <c r="UHQ50" s="1466"/>
      <c r="UHR50" s="1467"/>
      <c r="UHS50" s="1468"/>
      <c r="UHT50" s="1466"/>
      <c r="UHU50" s="1466"/>
      <c r="UHV50" s="1466"/>
      <c r="UHW50" s="1469"/>
      <c r="UHX50" s="1465"/>
      <c r="UHY50" s="1466"/>
      <c r="UHZ50" s="1466"/>
      <c r="UIA50" s="1466"/>
      <c r="UIB50" s="1467"/>
      <c r="UIC50" s="1794"/>
      <c r="UID50" s="1465"/>
      <c r="UIE50" s="1466"/>
      <c r="UIF50" s="1466"/>
      <c r="UIG50" s="1466"/>
      <c r="UIH50" s="1467"/>
      <c r="UII50" s="1468"/>
      <c r="UIJ50" s="1466"/>
      <c r="UIK50" s="1466"/>
      <c r="UIL50" s="1466"/>
      <c r="UIM50" s="1469"/>
      <c r="UIN50" s="1465"/>
      <c r="UIO50" s="1466"/>
      <c r="UIP50" s="1466"/>
      <c r="UIQ50" s="1466"/>
      <c r="UIR50" s="1467"/>
      <c r="UIS50" s="1794"/>
      <c r="UIT50" s="1465"/>
      <c r="UIU50" s="1466"/>
      <c r="UIV50" s="1466"/>
      <c r="UIW50" s="1466"/>
      <c r="UIX50" s="1467"/>
      <c r="UIY50" s="1468"/>
      <c r="UIZ50" s="1466"/>
      <c r="UJA50" s="1466"/>
      <c r="UJB50" s="1466"/>
      <c r="UJC50" s="1469"/>
      <c r="UJD50" s="1465"/>
      <c r="UJE50" s="1466"/>
      <c r="UJF50" s="1466"/>
      <c r="UJG50" s="1466"/>
      <c r="UJH50" s="1467"/>
      <c r="UJI50" s="1794"/>
      <c r="UJJ50" s="1465"/>
      <c r="UJK50" s="1466"/>
      <c r="UJL50" s="1466"/>
      <c r="UJM50" s="1466"/>
      <c r="UJN50" s="1467"/>
      <c r="UJO50" s="1468"/>
      <c r="UJP50" s="1466"/>
      <c r="UJQ50" s="1466"/>
      <c r="UJR50" s="1466"/>
      <c r="UJS50" s="1469"/>
      <c r="UJT50" s="1465"/>
      <c r="UJU50" s="1466"/>
      <c r="UJV50" s="1466"/>
      <c r="UJW50" s="1466"/>
      <c r="UJX50" s="1467"/>
      <c r="UJY50" s="1794"/>
      <c r="UJZ50" s="1465"/>
      <c r="UKA50" s="1466"/>
      <c r="UKB50" s="1466"/>
      <c r="UKC50" s="1466"/>
      <c r="UKD50" s="1467"/>
      <c r="UKE50" s="1468"/>
      <c r="UKF50" s="1466"/>
      <c r="UKG50" s="1466"/>
      <c r="UKH50" s="1466"/>
      <c r="UKI50" s="1469"/>
      <c r="UKJ50" s="1465"/>
      <c r="UKK50" s="1466"/>
      <c r="UKL50" s="1466"/>
      <c r="UKM50" s="1466"/>
      <c r="UKN50" s="1467"/>
      <c r="UKO50" s="1794"/>
      <c r="UKP50" s="1465"/>
      <c r="UKQ50" s="1466"/>
      <c r="UKR50" s="1466"/>
      <c r="UKS50" s="1466"/>
      <c r="UKT50" s="1467"/>
      <c r="UKU50" s="1468"/>
      <c r="UKV50" s="1466"/>
      <c r="UKW50" s="1466"/>
      <c r="UKX50" s="1466"/>
      <c r="UKY50" s="1469"/>
      <c r="UKZ50" s="1465"/>
      <c r="ULA50" s="1466"/>
      <c r="ULB50" s="1466"/>
      <c r="ULC50" s="1466"/>
      <c r="ULD50" s="1467"/>
      <c r="ULE50" s="1794"/>
      <c r="ULF50" s="1465"/>
      <c r="ULG50" s="1466"/>
      <c r="ULH50" s="1466"/>
      <c r="ULI50" s="1466"/>
      <c r="ULJ50" s="1467"/>
      <c r="ULK50" s="1468"/>
      <c r="ULL50" s="1466"/>
      <c r="ULM50" s="1466"/>
      <c r="ULN50" s="1466"/>
      <c r="ULO50" s="1469"/>
      <c r="ULP50" s="1465"/>
      <c r="ULQ50" s="1466"/>
      <c r="ULR50" s="1466"/>
      <c r="ULS50" s="1466"/>
      <c r="ULT50" s="1467"/>
      <c r="ULU50" s="1794"/>
      <c r="ULV50" s="1465"/>
      <c r="ULW50" s="1466"/>
      <c r="ULX50" s="1466"/>
      <c r="ULY50" s="1466"/>
      <c r="ULZ50" s="1467"/>
      <c r="UMA50" s="1468"/>
      <c r="UMB50" s="1466"/>
      <c r="UMC50" s="1466"/>
      <c r="UMD50" s="1466"/>
      <c r="UME50" s="1469"/>
      <c r="UMF50" s="1465"/>
      <c r="UMG50" s="1466"/>
      <c r="UMH50" s="1466"/>
      <c r="UMI50" s="1466"/>
      <c r="UMJ50" s="1467"/>
      <c r="UMK50" s="1794"/>
      <c r="UML50" s="1465"/>
      <c r="UMM50" s="1466"/>
      <c r="UMN50" s="1466"/>
      <c r="UMO50" s="1466"/>
      <c r="UMP50" s="1467"/>
      <c r="UMQ50" s="1468"/>
      <c r="UMR50" s="1466"/>
      <c r="UMS50" s="1466"/>
      <c r="UMT50" s="1466"/>
      <c r="UMU50" s="1469"/>
      <c r="UMV50" s="1465"/>
      <c r="UMW50" s="1466"/>
      <c r="UMX50" s="1466"/>
      <c r="UMY50" s="1466"/>
      <c r="UMZ50" s="1467"/>
      <c r="UNA50" s="1794"/>
      <c r="UNB50" s="1465"/>
      <c r="UNC50" s="1466"/>
      <c r="UND50" s="1466"/>
      <c r="UNE50" s="1466"/>
      <c r="UNF50" s="1467"/>
      <c r="UNG50" s="1468"/>
      <c r="UNH50" s="1466"/>
      <c r="UNI50" s="1466"/>
      <c r="UNJ50" s="1466"/>
      <c r="UNK50" s="1469"/>
      <c r="UNL50" s="1465"/>
      <c r="UNM50" s="1466"/>
      <c r="UNN50" s="1466"/>
      <c r="UNO50" s="1466"/>
      <c r="UNP50" s="1467"/>
      <c r="UNQ50" s="1794"/>
      <c r="UNR50" s="1465"/>
      <c r="UNS50" s="1466"/>
      <c r="UNT50" s="1466"/>
      <c r="UNU50" s="1466"/>
      <c r="UNV50" s="1467"/>
      <c r="UNW50" s="1468"/>
      <c r="UNX50" s="1466"/>
      <c r="UNY50" s="1466"/>
      <c r="UNZ50" s="1466"/>
      <c r="UOA50" s="1469"/>
      <c r="UOB50" s="1465"/>
      <c r="UOC50" s="1466"/>
      <c r="UOD50" s="1466"/>
      <c r="UOE50" s="1466"/>
      <c r="UOF50" s="1467"/>
      <c r="UOG50" s="1794"/>
      <c r="UOH50" s="1465"/>
      <c r="UOI50" s="1466"/>
      <c r="UOJ50" s="1466"/>
      <c r="UOK50" s="1466"/>
      <c r="UOL50" s="1467"/>
      <c r="UOM50" s="1468"/>
      <c r="UON50" s="1466"/>
      <c r="UOO50" s="1466"/>
      <c r="UOP50" s="1466"/>
      <c r="UOQ50" s="1469"/>
      <c r="UOR50" s="1465"/>
      <c r="UOS50" s="1466"/>
      <c r="UOT50" s="1466"/>
      <c r="UOU50" s="1466"/>
      <c r="UOV50" s="1467"/>
      <c r="UOW50" s="1794"/>
      <c r="UOX50" s="1465"/>
      <c r="UOY50" s="1466"/>
      <c r="UOZ50" s="1466"/>
      <c r="UPA50" s="1466"/>
      <c r="UPB50" s="1467"/>
      <c r="UPC50" s="1468"/>
      <c r="UPD50" s="1466"/>
      <c r="UPE50" s="1466"/>
      <c r="UPF50" s="1466"/>
      <c r="UPG50" s="1469"/>
      <c r="UPH50" s="1465"/>
      <c r="UPI50" s="1466"/>
      <c r="UPJ50" s="1466"/>
      <c r="UPK50" s="1466"/>
      <c r="UPL50" s="1467"/>
      <c r="UPM50" s="1794"/>
      <c r="UPN50" s="1465"/>
      <c r="UPO50" s="1466"/>
      <c r="UPP50" s="1466"/>
      <c r="UPQ50" s="1466"/>
      <c r="UPR50" s="1467"/>
      <c r="UPS50" s="1468"/>
      <c r="UPT50" s="1466"/>
      <c r="UPU50" s="1466"/>
      <c r="UPV50" s="1466"/>
      <c r="UPW50" s="1469"/>
      <c r="UPX50" s="1465"/>
      <c r="UPY50" s="1466"/>
      <c r="UPZ50" s="1466"/>
      <c r="UQA50" s="1466"/>
      <c r="UQB50" s="1467"/>
      <c r="UQC50" s="1794"/>
      <c r="UQD50" s="1465"/>
      <c r="UQE50" s="1466"/>
      <c r="UQF50" s="1466"/>
      <c r="UQG50" s="1466"/>
      <c r="UQH50" s="1467"/>
      <c r="UQI50" s="1468"/>
      <c r="UQJ50" s="1466"/>
      <c r="UQK50" s="1466"/>
      <c r="UQL50" s="1466"/>
      <c r="UQM50" s="1469"/>
      <c r="UQN50" s="1465"/>
      <c r="UQO50" s="1466"/>
      <c r="UQP50" s="1466"/>
      <c r="UQQ50" s="1466"/>
      <c r="UQR50" s="1467"/>
      <c r="UQS50" s="1794"/>
      <c r="UQT50" s="1465"/>
      <c r="UQU50" s="1466"/>
      <c r="UQV50" s="1466"/>
      <c r="UQW50" s="1466"/>
      <c r="UQX50" s="1467"/>
      <c r="UQY50" s="1468"/>
      <c r="UQZ50" s="1466"/>
      <c r="URA50" s="1466"/>
      <c r="URB50" s="1466"/>
      <c r="URC50" s="1469"/>
      <c r="URD50" s="1465"/>
      <c r="URE50" s="1466"/>
      <c r="URF50" s="1466"/>
      <c r="URG50" s="1466"/>
      <c r="URH50" s="1467"/>
      <c r="URI50" s="1794"/>
      <c r="URJ50" s="1465"/>
      <c r="URK50" s="1466"/>
      <c r="URL50" s="1466"/>
      <c r="URM50" s="1466"/>
      <c r="URN50" s="1467"/>
      <c r="URO50" s="1468"/>
      <c r="URP50" s="1466"/>
      <c r="URQ50" s="1466"/>
      <c r="URR50" s="1466"/>
      <c r="URS50" s="1469"/>
      <c r="URT50" s="1465"/>
      <c r="URU50" s="1466"/>
      <c r="URV50" s="1466"/>
      <c r="URW50" s="1466"/>
      <c r="URX50" s="1467"/>
      <c r="URY50" s="1794"/>
      <c r="URZ50" s="1465"/>
      <c r="USA50" s="1466"/>
      <c r="USB50" s="1466"/>
      <c r="USC50" s="1466"/>
      <c r="USD50" s="1467"/>
      <c r="USE50" s="1468"/>
      <c r="USF50" s="1466"/>
      <c r="USG50" s="1466"/>
      <c r="USH50" s="1466"/>
      <c r="USI50" s="1469"/>
      <c r="USJ50" s="1465"/>
      <c r="USK50" s="1466"/>
      <c r="USL50" s="1466"/>
      <c r="USM50" s="1466"/>
      <c r="USN50" s="1467"/>
      <c r="USO50" s="1794"/>
      <c r="USP50" s="1465"/>
      <c r="USQ50" s="1466"/>
      <c r="USR50" s="1466"/>
      <c r="USS50" s="1466"/>
      <c r="UST50" s="1467"/>
      <c r="USU50" s="1468"/>
      <c r="USV50" s="1466"/>
      <c r="USW50" s="1466"/>
      <c r="USX50" s="1466"/>
      <c r="USY50" s="1469"/>
      <c r="USZ50" s="1465"/>
      <c r="UTA50" s="1466"/>
      <c r="UTB50" s="1466"/>
      <c r="UTC50" s="1466"/>
      <c r="UTD50" s="1467"/>
      <c r="UTE50" s="1794"/>
      <c r="UTF50" s="1465"/>
      <c r="UTG50" s="1466"/>
      <c r="UTH50" s="1466"/>
      <c r="UTI50" s="1466"/>
      <c r="UTJ50" s="1467"/>
      <c r="UTK50" s="1468"/>
      <c r="UTL50" s="1466"/>
      <c r="UTM50" s="1466"/>
      <c r="UTN50" s="1466"/>
      <c r="UTO50" s="1469"/>
      <c r="UTP50" s="1465"/>
      <c r="UTQ50" s="1466"/>
      <c r="UTR50" s="1466"/>
      <c r="UTS50" s="1466"/>
      <c r="UTT50" s="1467"/>
      <c r="UTU50" s="1794"/>
      <c r="UTV50" s="1465"/>
      <c r="UTW50" s="1466"/>
      <c r="UTX50" s="1466"/>
      <c r="UTY50" s="1466"/>
      <c r="UTZ50" s="1467"/>
      <c r="UUA50" s="1468"/>
      <c r="UUB50" s="1466"/>
      <c r="UUC50" s="1466"/>
      <c r="UUD50" s="1466"/>
      <c r="UUE50" s="1469"/>
      <c r="UUF50" s="1465"/>
      <c r="UUG50" s="1466"/>
      <c r="UUH50" s="1466"/>
      <c r="UUI50" s="1466"/>
      <c r="UUJ50" s="1467"/>
      <c r="UUK50" s="1794"/>
      <c r="UUL50" s="1465"/>
      <c r="UUM50" s="1466"/>
      <c r="UUN50" s="1466"/>
      <c r="UUO50" s="1466"/>
      <c r="UUP50" s="1467"/>
      <c r="UUQ50" s="1468"/>
      <c r="UUR50" s="1466"/>
      <c r="UUS50" s="1466"/>
      <c r="UUT50" s="1466"/>
      <c r="UUU50" s="1469"/>
      <c r="UUV50" s="1465"/>
      <c r="UUW50" s="1466"/>
      <c r="UUX50" s="1466"/>
      <c r="UUY50" s="1466"/>
      <c r="UUZ50" s="1467"/>
      <c r="UVA50" s="1794"/>
      <c r="UVB50" s="1465"/>
      <c r="UVC50" s="1466"/>
      <c r="UVD50" s="1466"/>
      <c r="UVE50" s="1466"/>
      <c r="UVF50" s="1467"/>
      <c r="UVG50" s="1468"/>
      <c r="UVH50" s="1466"/>
      <c r="UVI50" s="1466"/>
      <c r="UVJ50" s="1466"/>
      <c r="UVK50" s="1469"/>
      <c r="UVL50" s="1465"/>
      <c r="UVM50" s="1466"/>
      <c r="UVN50" s="1466"/>
      <c r="UVO50" s="1466"/>
      <c r="UVP50" s="1467"/>
      <c r="UVQ50" s="1794"/>
      <c r="UVR50" s="1465"/>
      <c r="UVS50" s="1466"/>
      <c r="UVT50" s="1466"/>
      <c r="UVU50" s="1466"/>
      <c r="UVV50" s="1467"/>
      <c r="UVW50" s="1468"/>
      <c r="UVX50" s="1466"/>
      <c r="UVY50" s="1466"/>
      <c r="UVZ50" s="1466"/>
      <c r="UWA50" s="1469"/>
      <c r="UWB50" s="1465"/>
      <c r="UWC50" s="1466"/>
      <c r="UWD50" s="1466"/>
      <c r="UWE50" s="1466"/>
      <c r="UWF50" s="1467"/>
      <c r="UWG50" s="1794"/>
      <c r="UWH50" s="1465"/>
      <c r="UWI50" s="1466"/>
      <c r="UWJ50" s="1466"/>
      <c r="UWK50" s="1466"/>
      <c r="UWL50" s="1467"/>
      <c r="UWM50" s="1468"/>
      <c r="UWN50" s="1466"/>
      <c r="UWO50" s="1466"/>
      <c r="UWP50" s="1466"/>
      <c r="UWQ50" s="1469"/>
      <c r="UWR50" s="1465"/>
      <c r="UWS50" s="1466"/>
      <c r="UWT50" s="1466"/>
      <c r="UWU50" s="1466"/>
      <c r="UWV50" s="1467"/>
      <c r="UWW50" s="1794"/>
      <c r="UWX50" s="1465"/>
      <c r="UWY50" s="1466"/>
      <c r="UWZ50" s="1466"/>
      <c r="UXA50" s="1466"/>
      <c r="UXB50" s="1467"/>
      <c r="UXC50" s="1468"/>
      <c r="UXD50" s="1466"/>
      <c r="UXE50" s="1466"/>
      <c r="UXF50" s="1466"/>
      <c r="UXG50" s="1469"/>
      <c r="UXH50" s="1465"/>
      <c r="UXI50" s="1466"/>
      <c r="UXJ50" s="1466"/>
      <c r="UXK50" s="1466"/>
      <c r="UXL50" s="1467"/>
      <c r="UXM50" s="1794"/>
      <c r="UXN50" s="1465"/>
      <c r="UXO50" s="1466"/>
      <c r="UXP50" s="1466"/>
      <c r="UXQ50" s="1466"/>
      <c r="UXR50" s="1467"/>
      <c r="UXS50" s="1468"/>
      <c r="UXT50" s="1466"/>
      <c r="UXU50" s="1466"/>
      <c r="UXV50" s="1466"/>
      <c r="UXW50" s="1469"/>
      <c r="UXX50" s="1465"/>
      <c r="UXY50" s="1466"/>
      <c r="UXZ50" s="1466"/>
      <c r="UYA50" s="1466"/>
      <c r="UYB50" s="1467"/>
      <c r="UYC50" s="1794"/>
      <c r="UYD50" s="1465"/>
      <c r="UYE50" s="1466"/>
      <c r="UYF50" s="1466"/>
      <c r="UYG50" s="1466"/>
      <c r="UYH50" s="1467"/>
      <c r="UYI50" s="1468"/>
      <c r="UYJ50" s="1466"/>
      <c r="UYK50" s="1466"/>
      <c r="UYL50" s="1466"/>
      <c r="UYM50" s="1469"/>
      <c r="UYN50" s="1465"/>
      <c r="UYO50" s="1466"/>
      <c r="UYP50" s="1466"/>
      <c r="UYQ50" s="1466"/>
      <c r="UYR50" s="1467"/>
      <c r="UYS50" s="1794"/>
      <c r="UYT50" s="1465"/>
      <c r="UYU50" s="1466"/>
      <c r="UYV50" s="1466"/>
      <c r="UYW50" s="1466"/>
      <c r="UYX50" s="1467"/>
      <c r="UYY50" s="1468"/>
      <c r="UYZ50" s="1466"/>
      <c r="UZA50" s="1466"/>
      <c r="UZB50" s="1466"/>
      <c r="UZC50" s="1469"/>
      <c r="UZD50" s="1465"/>
      <c r="UZE50" s="1466"/>
      <c r="UZF50" s="1466"/>
      <c r="UZG50" s="1466"/>
      <c r="UZH50" s="1467"/>
      <c r="UZI50" s="1794"/>
      <c r="UZJ50" s="1465"/>
      <c r="UZK50" s="1466"/>
      <c r="UZL50" s="1466"/>
      <c r="UZM50" s="1466"/>
      <c r="UZN50" s="1467"/>
      <c r="UZO50" s="1468"/>
      <c r="UZP50" s="1466"/>
      <c r="UZQ50" s="1466"/>
      <c r="UZR50" s="1466"/>
      <c r="UZS50" s="1469"/>
      <c r="UZT50" s="1465"/>
      <c r="UZU50" s="1466"/>
      <c r="UZV50" s="1466"/>
      <c r="UZW50" s="1466"/>
      <c r="UZX50" s="1467"/>
      <c r="UZY50" s="1794"/>
      <c r="UZZ50" s="1465"/>
      <c r="VAA50" s="1466"/>
      <c r="VAB50" s="1466"/>
      <c r="VAC50" s="1466"/>
      <c r="VAD50" s="1467"/>
      <c r="VAE50" s="1468"/>
      <c r="VAF50" s="1466"/>
      <c r="VAG50" s="1466"/>
      <c r="VAH50" s="1466"/>
      <c r="VAI50" s="1469"/>
      <c r="VAJ50" s="1465"/>
      <c r="VAK50" s="1466"/>
      <c r="VAL50" s="1466"/>
      <c r="VAM50" s="1466"/>
      <c r="VAN50" s="1467"/>
      <c r="VAO50" s="1794"/>
      <c r="VAP50" s="1465"/>
      <c r="VAQ50" s="1466"/>
      <c r="VAR50" s="1466"/>
      <c r="VAS50" s="1466"/>
      <c r="VAT50" s="1467"/>
      <c r="VAU50" s="1468"/>
      <c r="VAV50" s="1466"/>
      <c r="VAW50" s="1466"/>
      <c r="VAX50" s="1466"/>
      <c r="VAY50" s="1469"/>
      <c r="VAZ50" s="1465"/>
      <c r="VBA50" s="1466"/>
      <c r="VBB50" s="1466"/>
      <c r="VBC50" s="1466"/>
      <c r="VBD50" s="1467"/>
      <c r="VBE50" s="1794"/>
      <c r="VBF50" s="1465"/>
      <c r="VBG50" s="1466"/>
      <c r="VBH50" s="1466"/>
      <c r="VBI50" s="1466"/>
      <c r="VBJ50" s="1467"/>
      <c r="VBK50" s="1468"/>
      <c r="VBL50" s="1466"/>
      <c r="VBM50" s="1466"/>
      <c r="VBN50" s="1466"/>
      <c r="VBO50" s="1469"/>
      <c r="VBP50" s="1465"/>
      <c r="VBQ50" s="1466"/>
      <c r="VBR50" s="1466"/>
      <c r="VBS50" s="1466"/>
      <c r="VBT50" s="1467"/>
      <c r="VBU50" s="1794"/>
      <c r="VBV50" s="1465"/>
      <c r="VBW50" s="1466"/>
      <c r="VBX50" s="1466"/>
      <c r="VBY50" s="1466"/>
      <c r="VBZ50" s="1467"/>
      <c r="VCA50" s="1468"/>
      <c r="VCB50" s="1466"/>
      <c r="VCC50" s="1466"/>
      <c r="VCD50" s="1466"/>
      <c r="VCE50" s="1469"/>
      <c r="VCF50" s="1465"/>
      <c r="VCG50" s="1466"/>
      <c r="VCH50" s="1466"/>
      <c r="VCI50" s="1466"/>
      <c r="VCJ50" s="1467"/>
      <c r="VCK50" s="1794"/>
      <c r="VCL50" s="1465"/>
      <c r="VCM50" s="1466"/>
      <c r="VCN50" s="1466"/>
      <c r="VCO50" s="1466"/>
      <c r="VCP50" s="1467"/>
      <c r="VCQ50" s="1468"/>
      <c r="VCR50" s="1466"/>
      <c r="VCS50" s="1466"/>
      <c r="VCT50" s="1466"/>
      <c r="VCU50" s="1469"/>
      <c r="VCV50" s="1465"/>
      <c r="VCW50" s="1466"/>
      <c r="VCX50" s="1466"/>
      <c r="VCY50" s="1466"/>
      <c r="VCZ50" s="1467"/>
      <c r="VDA50" s="1794"/>
      <c r="VDB50" s="1465"/>
      <c r="VDC50" s="1466"/>
      <c r="VDD50" s="1466"/>
      <c r="VDE50" s="1466"/>
      <c r="VDF50" s="1467"/>
      <c r="VDG50" s="1468"/>
      <c r="VDH50" s="1466"/>
      <c r="VDI50" s="1466"/>
      <c r="VDJ50" s="1466"/>
      <c r="VDK50" s="1469"/>
      <c r="VDL50" s="1465"/>
      <c r="VDM50" s="1466"/>
      <c r="VDN50" s="1466"/>
      <c r="VDO50" s="1466"/>
      <c r="VDP50" s="1467"/>
      <c r="VDQ50" s="1794"/>
      <c r="VDR50" s="1465"/>
      <c r="VDS50" s="1466"/>
      <c r="VDT50" s="1466"/>
      <c r="VDU50" s="1466"/>
      <c r="VDV50" s="1467"/>
      <c r="VDW50" s="1468"/>
      <c r="VDX50" s="1466"/>
      <c r="VDY50" s="1466"/>
      <c r="VDZ50" s="1466"/>
      <c r="VEA50" s="1469"/>
      <c r="VEB50" s="1465"/>
      <c r="VEC50" s="1466"/>
      <c r="VED50" s="1466"/>
      <c r="VEE50" s="1466"/>
      <c r="VEF50" s="1467"/>
      <c r="VEG50" s="1794"/>
      <c r="VEH50" s="1465"/>
      <c r="VEI50" s="1466"/>
      <c r="VEJ50" s="1466"/>
      <c r="VEK50" s="1466"/>
      <c r="VEL50" s="1467"/>
      <c r="VEM50" s="1468"/>
      <c r="VEN50" s="1466"/>
      <c r="VEO50" s="1466"/>
      <c r="VEP50" s="1466"/>
      <c r="VEQ50" s="1469"/>
      <c r="VER50" s="1465"/>
      <c r="VES50" s="1466"/>
      <c r="VET50" s="1466"/>
      <c r="VEU50" s="1466"/>
      <c r="VEV50" s="1467"/>
      <c r="VEW50" s="1794"/>
      <c r="VEX50" s="1465"/>
      <c r="VEY50" s="1466"/>
      <c r="VEZ50" s="1466"/>
      <c r="VFA50" s="1466"/>
      <c r="VFB50" s="1467"/>
      <c r="VFC50" s="1468"/>
      <c r="VFD50" s="1466"/>
      <c r="VFE50" s="1466"/>
      <c r="VFF50" s="1466"/>
      <c r="VFG50" s="1469"/>
      <c r="VFH50" s="1465"/>
      <c r="VFI50" s="1466"/>
      <c r="VFJ50" s="1466"/>
      <c r="VFK50" s="1466"/>
      <c r="VFL50" s="1467"/>
      <c r="VFM50" s="1794"/>
      <c r="VFN50" s="1465"/>
      <c r="VFO50" s="1466"/>
      <c r="VFP50" s="1466"/>
      <c r="VFQ50" s="1466"/>
      <c r="VFR50" s="1467"/>
      <c r="VFS50" s="1468"/>
      <c r="VFT50" s="1466"/>
      <c r="VFU50" s="1466"/>
      <c r="VFV50" s="1466"/>
      <c r="VFW50" s="1469"/>
      <c r="VFX50" s="1465"/>
      <c r="VFY50" s="1466"/>
      <c r="VFZ50" s="1466"/>
      <c r="VGA50" s="1466"/>
      <c r="VGB50" s="1467"/>
      <c r="VGC50" s="1794"/>
      <c r="VGD50" s="1465"/>
      <c r="VGE50" s="1466"/>
      <c r="VGF50" s="1466"/>
      <c r="VGG50" s="1466"/>
      <c r="VGH50" s="1467"/>
      <c r="VGI50" s="1468"/>
      <c r="VGJ50" s="1466"/>
      <c r="VGK50" s="1466"/>
      <c r="VGL50" s="1466"/>
      <c r="VGM50" s="1469"/>
      <c r="VGN50" s="1465"/>
      <c r="VGO50" s="1466"/>
      <c r="VGP50" s="1466"/>
      <c r="VGQ50" s="1466"/>
      <c r="VGR50" s="1467"/>
      <c r="VGS50" s="1794"/>
      <c r="VGT50" s="1465"/>
      <c r="VGU50" s="1466"/>
      <c r="VGV50" s="1466"/>
      <c r="VGW50" s="1466"/>
      <c r="VGX50" s="1467"/>
      <c r="VGY50" s="1468"/>
      <c r="VGZ50" s="1466"/>
      <c r="VHA50" s="1466"/>
      <c r="VHB50" s="1466"/>
      <c r="VHC50" s="1469"/>
      <c r="VHD50" s="1465"/>
      <c r="VHE50" s="1466"/>
      <c r="VHF50" s="1466"/>
      <c r="VHG50" s="1466"/>
      <c r="VHH50" s="1467"/>
      <c r="VHI50" s="1794"/>
      <c r="VHJ50" s="1465"/>
      <c r="VHK50" s="1466"/>
      <c r="VHL50" s="1466"/>
      <c r="VHM50" s="1466"/>
      <c r="VHN50" s="1467"/>
      <c r="VHO50" s="1468"/>
      <c r="VHP50" s="1466"/>
      <c r="VHQ50" s="1466"/>
      <c r="VHR50" s="1466"/>
      <c r="VHS50" s="1469"/>
      <c r="VHT50" s="1465"/>
      <c r="VHU50" s="1466"/>
      <c r="VHV50" s="1466"/>
      <c r="VHW50" s="1466"/>
      <c r="VHX50" s="1467"/>
      <c r="VHY50" s="1794"/>
      <c r="VHZ50" s="1465"/>
      <c r="VIA50" s="1466"/>
      <c r="VIB50" s="1466"/>
      <c r="VIC50" s="1466"/>
      <c r="VID50" s="1467"/>
      <c r="VIE50" s="1468"/>
      <c r="VIF50" s="1466"/>
      <c r="VIG50" s="1466"/>
      <c r="VIH50" s="1466"/>
      <c r="VII50" s="1469"/>
      <c r="VIJ50" s="1465"/>
      <c r="VIK50" s="1466"/>
      <c r="VIL50" s="1466"/>
      <c r="VIM50" s="1466"/>
      <c r="VIN50" s="1467"/>
      <c r="VIO50" s="1794"/>
      <c r="VIP50" s="1465"/>
      <c r="VIQ50" s="1466"/>
      <c r="VIR50" s="1466"/>
      <c r="VIS50" s="1466"/>
      <c r="VIT50" s="1467"/>
      <c r="VIU50" s="1468"/>
      <c r="VIV50" s="1466"/>
      <c r="VIW50" s="1466"/>
      <c r="VIX50" s="1466"/>
      <c r="VIY50" s="1469"/>
      <c r="VIZ50" s="1465"/>
      <c r="VJA50" s="1466"/>
      <c r="VJB50" s="1466"/>
      <c r="VJC50" s="1466"/>
      <c r="VJD50" s="1467"/>
      <c r="VJE50" s="1794"/>
      <c r="VJF50" s="1465"/>
      <c r="VJG50" s="1466"/>
      <c r="VJH50" s="1466"/>
      <c r="VJI50" s="1466"/>
      <c r="VJJ50" s="1467"/>
      <c r="VJK50" s="1468"/>
      <c r="VJL50" s="1466"/>
      <c r="VJM50" s="1466"/>
      <c r="VJN50" s="1466"/>
      <c r="VJO50" s="1469"/>
      <c r="VJP50" s="1465"/>
      <c r="VJQ50" s="1466"/>
      <c r="VJR50" s="1466"/>
      <c r="VJS50" s="1466"/>
      <c r="VJT50" s="1467"/>
      <c r="VJU50" s="1794"/>
      <c r="VJV50" s="1465"/>
      <c r="VJW50" s="1466"/>
      <c r="VJX50" s="1466"/>
      <c r="VJY50" s="1466"/>
      <c r="VJZ50" s="1467"/>
      <c r="VKA50" s="1468"/>
      <c r="VKB50" s="1466"/>
      <c r="VKC50" s="1466"/>
      <c r="VKD50" s="1466"/>
      <c r="VKE50" s="1469"/>
      <c r="VKF50" s="1465"/>
      <c r="VKG50" s="1466"/>
      <c r="VKH50" s="1466"/>
      <c r="VKI50" s="1466"/>
      <c r="VKJ50" s="1467"/>
      <c r="VKK50" s="1794"/>
      <c r="VKL50" s="1465"/>
      <c r="VKM50" s="1466"/>
      <c r="VKN50" s="1466"/>
      <c r="VKO50" s="1466"/>
      <c r="VKP50" s="1467"/>
      <c r="VKQ50" s="1468"/>
      <c r="VKR50" s="1466"/>
      <c r="VKS50" s="1466"/>
      <c r="VKT50" s="1466"/>
      <c r="VKU50" s="1469"/>
      <c r="VKV50" s="1465"/>
      <c r="VKW50" s="1466"/>
      <c r="VKX50" s="1466"/>
      <c r="VKY50" s="1466"/>
      <c r="VKZ50" s="1467"/>
      <c r="VLA50" s="1794"/>
      <c r="VLB50" s="1465"/>
      <c r="VLC50" s="1466"/>
      <c r="VLD50" s="1466"/>
      <c r="VLE50" s="1466"/>
      <c r="VLF50" s="1467"/>
      <c r="VLG50" s="1468"/>
      <c r="VLH50" s="1466"/>
      <c r="VLI50" s="1466"/>
      <c r="VLJ50" s="1466"/>
      <c r="VLK50" s="1469"/>
      <c r="VLL50" s="1465"/>
      <c r="VLM50" s="1466"/>
      <c r="VLN50" s="1466"/>
      <c r="VLO50" s="1466"/>
      <c r="VLP50" s="1467"/>
      <c r="VLQ50" s="1794"/>
      <c r="VLR50" s="1465"/>
      <c r="VLS50" s="1466"/>
      <c r="VLT50" s="1466"/>
      <c r="VLU50" s="1466"/>
      <c r="VLV50" s="1467"/>
      <c r="VLW50" s="1468"/>
      <c r="VLX50" s="1466"/>
      <c r="VLY50" s="1466"/>
      <c r="VLZ50" s="1466"/>
      <c r="VMA50" s="1469"/>
      <c r="VMB50" s="1465"/>
      <c r="VMC50" s="1466"/>
      <c r="VMD50" s="1466"/>
      <c r="VME50" s="1466"/>
      <c r="VMF50" s="1467"/>
      <c r="VMG50" s="1794"/>
      <c r="VMH50" s="1465"/>
      <c r="VMI50" s="1466"/>
      <c r="VMJ50" s="1466"/>
      <c r="VMK50" s="1466"/>
      <c r="VML50" s="1467"/>
      <c r="VMM50" s="1468"/>
      <c r="VMN50" s="1466"/>
      <c r="VMO50" s="1466"/>
      <c r="VMP50" s="1466"/>
      <c r="VMQ50" s="1469"/>
      <c r="VMR50" s="1465"/>
      <c r="VMS50" s="1466"/>
      <c r="VMT50" s="1466"/>
      <c r="VMU50" s="1466"/>
      <c r="VMV50" s="1467"/>
      <c r="VMW50" s="1794"/>
      <c r="VMX50" s="1465"/>
      <c r="VMY50" s="1466"/>
      <c r="VMZ50" s="1466"/>
      <c r="VNA50" s="1466"/>
      <c r="VNB50" s="1467"/>
      <c r="VNC50" s="1468"/>
      <c r="VND50" s="1466"/>
      <c r="VNE50" s="1466"/>
      <c r="VNF50" s="1466"/>
      <c r="VNG50" s="1469"/>
      <c r="VNH50" s="1465"/>
      <c r="VNI50" s="1466"/>
      <c r="VNJ50" s="1466"/>
      <c r="VNK50" s="1466"/>
      <c r="VNL50" s="1467"/>
      <c r="VNM50" s="1794"/>
      <c r="VNN50" s="1465"/>
      <c r="VNO50" s="1466"/>
      <c r="VNP50" s="1466"/>
      <c r="VNQ50" s="1466"/>
      <c r="VNR50" s="1467"/>
      <c r="VNS50" s="1468"/>
      <c r="VNT50" s="1466"/>
      <c r="VNU50" s="1466"/>
      <c r="VNV50" s="1466"/>
      <c r="VNW50" s="1469"/>
      <c r="VNX50" s="1465"/>
      <c r="VNY50" s="1466"/>
      <c r="VNZ50" s="1466"/>
      <c r="VOA50" s="1466"/>
      <c r="VOB50" s="1467"/>
      <c r="VOC50" s="1794"/>
      <c r="VOD50" s="1465"/>
      <c r="VOE50" s="1466"/>
      <c r="VOF50" s="1466"/>
      <c r="VOG50" s="1466"/>
      <c r="VOH50" s="1467"/>
      <c r="VOI50" s="1468"/>
      <c r="VOJ50" s="1466"/>
      <c r="VOK50" s="1466"/>
      <c r="VOL50" s="1466"/>
      <c r="VOM50" s="1469"/>
      <c r="VON50" s="1465"/>
      <c r="VOO50" s="1466"/>
      <c r="VOP50" s="1466"/>
      <c r="VOQ50" s="1466"/>
      <c r="VOR50" s="1467"/>
      <c r="VOS50" s="1794"/>
      <c r="VOT50" s="1465"/>
      <c r="VOU50" s="1466"/>
      <c r="VOV50" s="1466"/>
      <c r="VOW50" s="1466"/>
      <c r="VOX50" s="1467"/>
      <c r="VOY50" s="1468"/>
      <c r="VOZ50" s="1466"/>
      <c r="VPA50" s="1466"/>
      <c r="VPB50" s="1466"/>
      <c r="VPC50" s="1469"/>
      <c r="VPD50" s="1465"/>
      <c r="VPE50" s="1466"/>
      <c r="VPF50" s="1466"/>
      <c r="VPG50" s="1466"/>
      <c r="VPH50" s="1467"/>
      <c r="VPI50" s="1794"/>
      <c r="VPJ50" s="1465"/>
      <c r="VPK50" s="1466"/>
      <c r="VPL50" s="1466"/>
      <c r="VPM50" s="1466"/>
      <c r="VPN50" s="1467"/>
      <c r="VPO50" s="1468"/>
      <c r="VPP50" s="1466"/>
      <c r="VPQ50" s="1466"/>
      <c r="VPR50" s="1466"/>
      <c r="VPS50" s="1469"/>
      <c r="VPT50" s="1465"/>
      <c r="VPU50" s="1466"/>
      <c r="VPV50" s="1466"/>
      <c r="VPW50" s="1466"/>
      <c r="VPX50" s="1467"/>
      <c r="VPY50" s="1794"/>
      <c r="VPZ50" s="1465"/>
      <c r="VQA50" s="1466"/>
      <c r="VQB50" s="1466"/>
      <c r="VQC50" s="1466"/>
      <c r="VQD50" s="1467"/>
      <c r="VQE50" s="1468"/>
      <c r="VQF50" s="1466"/>
      <c r="VQG50" s="1466"/>
      <c r="VQH50" s="1466"/>
      <c r="VQI50" s="1469"/>
      <c r="VQJ50" s="1465"/>
      <c r="VQK50" s="1466"/>
      <c r="VQL50" s="1466"/>
      <c r="VQM50" s="1466"/>
      <c r="VQN50" s="1467"/>
      <c r="VQO50" s="1794"/>
      <c r="VQP50" s="1465"/>
      <c r="VQQ50" s="1466"/>
      <c r="VQR50" s="1466"/>
      <c r="VQS50" s="1466"/>
      <c r="VQT50" s="1467"/>
      <c r="VQU50" s="1468"/>
      <c r="VQV50" s="1466"/>
      <c r="VQW50" s="1466"/>
      <c r="VQX50" s="1466"/>
      <c r="VQY50" s="1469"/>
      <c r="VQZ50" s="1465"/>
      <c r="VRA50" s="1466"/>
      <c r="VRB50" s="1466"/>
      <c r="VRC50" s="1466"/>
      <c r="VRD50" s="1467"/>
      <c r="VRE50" s="1794"/>
      <c r="VRF50" s="1465"/>
      <c r="VRG50" s="1466"/>
      <c r="VRH50" s="1466"/>
      <c r="VRI50" s="1466"/>
      <c r="VRJ50" s="1467"/>
      <c r="VRK50" s="1468"/>
      <c r="VRL50" s="1466"/>
      <c r="VRM50" s="1466"/>
      <c r="VRN50" s="1466"/>
      <c r="VRO50" s="1469"/>
      <c r="VRP50" s="1465"/>
      <c r="VRQ50" s="1466"/>
      <c r="VRR50" s="1466"/>
      <c r="VRS50" s="1466"/>
      <c r="VRT50" s="1467"/>
      <c r="VRU50" s="1794"/>
      <c r="VRV50" s="1465"/>
      <c r="VRW50" s="1466"/>
      <c r="VRX50" s="1466"/>
      <c r="VRY50" s="1466"/>
      <c r="VRZ50" s="1467"/>
      <c r="VSA50" s="1468"/>
      <c r="VSB50" s="1466"/>
      <c r="VSC50" s="1466"/>
      <c r="VSD50" s="1466"/>
      <c r="VSE50" s="1469"/>
      <c r="VSF50" s="1465"/>
      <c r="VSG50" s="1466"/>
      <c r="VSH50" s="1466"/>
      <c r="VSI50" s="1466"/>
      <c r="VSJ50" s="1467"/>
      <c r="VSK50" s="1794"/>
      <c r="VSL50" s="1465"/>
      <c r="VSM50" s="1466"/>
      <c r="VSN50" s="1466"/>
      <c r="VSO50" s="1466"/>
      <c r="VSP50" s="1467"/>
      <c r="VSQ50" s="1468"/>
      <c r="VSR50" s="1466"/>
      <c r="VSS50" s="1466"/>
      <c r="VST50" s="1466"/>
      <c r="VSU50" s="1469"/>
      <c r="VSV50" s="1465"/>
      <c r="VSW50" s="1466"/>
      <c r="VSX50" s="1466"/>
      <c r="VSY50" s="1466"/>
      <c r="VSZ50" s="1467"/>
      <c r="VTA50" s="1794"/>
      <c r="VTB50" s="1465"/>
      <c r="VTC50" s="1466"/>
      <c r="VTD50" s="1466"/>
      <c r="VTE50" s="1466"/>
      <c r="VTF50" s="1467"/>
      <c r="VTG50" s="1468"/>
      <c r="VTH50" s="1466"/>
      <c r="VTI50" s="1466"/>
      <c r="VTJ50" s="1466"/>
      <c r="VTK50" s="1469"/>
      <c r="VTL50" s="1465"/>
      <c r="VTM50" s="1466"/>
      <c r="VTN50" s="1466"/>
      <c r="VTO50" s="1466"/>
      <c r="VTP50" s="1467"/>
      <c r="VTQ50" s="1794"/>
      <c r="VTR50" s="1465"/>
      <c r="VTS50" s="1466"/>
      <c r="VTT50" s="1466"/>
      <c r="VTU50" s="1466"/>
      <c r="VTV50" s="1467"/>
      <c r="VTW50" s="1468"/>
      <c r="VTX50" s="1466"/>
      <c r="VTY50" s="1466"/>
      <c r="VTZ50" s="1466"/>
      <c r="VUA50" s="1469"/>
      <c r="VUB50" s="1465"/>
      <c r="VUC50" s="1466"/>
      <c r="VUD50" s="1466"/>
      <c r="VUE50" s="1466"/>
      <c r="VUF50" s="1467"/>
      <c r="VUG50" s="1794"/>
      <c r="VUH50" s="1465"/>
      <c r="VUI50" s="1466"/>
      <c r="VUJ50" s="1466"/>
      <c r="VUK50" s="1466"/>
      <c r="VUL50" s="1467"/>
      <c r="VUM50" s="1468"/>
      <c r="VUN50" s="1466"/>
      <c r="VUO50" s="1466"/>
      <c r="VUP50" s="1466"/>
      <c r="VUQ50" s="1469"/>
      <c r="VUR50" s="1465"/>
      <c r="VUS50" s="1466"/>
      <c r="VUT50" s="1466"/>
      <c r="VUU50" s="1466"/>
      <c r="VUV50" s="1467"/>
      <c r="VUW50" s="1794"/>
      <c r="VUX50" s="1465"/>
      <c r="VUY50" s="1466"/>
      <c r="VUZ50" s="1466"/>
      <c r="VVA50" s="1466"/>
      <c r="VVB50" s="1467"/>
      <c r="VVC50" s="1468"/>
      <c r="VVD50" s="1466"/>
      <c r="VVE50" s="1466"/>
      <c r="VVF50" s="1466"/>
      <c r="VVG50" s="1469"/>
      <c r="VVH50" s="1465"/>
      <c r="VVI50" s="1466"/>
      <c r="VVJ50" s="1466"/>
      <c r="VVK50" s="1466"/>
      <c r="VVL50" s="1467"/>
      <c r="VVM50" s="1794"/>
      <c r="VVN50" s="1465"/>
      <c r="VVO50" s="1466"/>
      <c r="VVP50" s="1466"/>
      <c r="VVQ50" s="1466"/>
      <c r="VVR50" s="1467"/>
      <c r="VVS50" s="1468"/>
      <c r="VVT50" s="1466"/>
      <c r="VVU50" s="1466"/>
      <c r="VVV50" s="1466"/>
      <c r="VVW50" s="1469"/>
      <c r="VVX50" s="1465"/>
      <c r="VVY50" s="1466"/>
      <c r="VVZ50" s="1466"/>
      <c r="VWA50" s="1466"/>
      <c r="VWB50" s="1467"/>
      <c r="VWC50" s="1794"/>
      <c r="VWD50" s="1465"/>
      <c r="VWE50" s="1466"/>
      <c r="VWF50" s="1466"/>
      <c r="VWG50" s="1466"/>
      <c r="VWH50" s="1467"/>
      <c r="VWI50" s="1468"/>
      <c r="VWJ50" s="1466"/>
      <c r="VWK50" s="1466"/>
      <c r="VWL50" s="1466"/>
      <c r="VWM50" s="1469"/>
      <c r="VWN50" s="1465"/>
      <c r="VWO50" s="1466"/>
      <c r="VWP50" s="1466"/>
      <c r="VWQ50" s="1466"/>
      <c r="VWR50" s="1467"/>
      <c r="VWS50" s="1794"/>
      <c r="VWT50" s="1465"/>
      <c r="VWU50" s="1466"/>
      <c r="VWV50" s="1466"/>
      <c r="VWW50" s="1466"/>
      <c r="VWX50" s="1467"/>
      <c r="VWY50" s="1468"/>
      <c r="VWZ50" s="1466"/>
      <c r="VXA50" s="1466"/>
      <c r="VXB50" s="1466"/>
      <c r="VXC50" s="1469"/>
      <c r="VXD50" s="1465"/>
      <c r="VXE50" s="1466"/>
      <c r="VXF50" s="1466"/>
      <c r="VXG50" s="1466"/>
      <c r="VXH50" s="1467"/>
      <c r="VXI50" s="1794"/>
      <c r="VXJ50" s="1465"/>
      <c r="VXK50" s="1466"/>
      <c r="VXL50" s="1466"/>
      <c r="VXM50" s="1466"/>
      <c r="VXN50" s="1467"/>
      <c r="VXO50" s="1468"/>
      <c r="VXP50" s="1466"/>
      <c r="VXQ50" s="1466"/>
      <c r="VXR50" s="1466"/>
      <c r="VXS50" s="1469"/>
      <c r="VXT50" s="1465"/>
      <c r="VXU50" s="1466"/>
      <c r="VXV50" s="1466"/>
      <c r="VXW50" s="1466"/>
      <c r="VXX50" s="1467"/>
      <c r="VXY50" s="1794"/>
      <c r="VXZ50" s="1465"/>
      <c r="VYA50" s="1466"/>
      <c r="VYB50" s="1466"/>
      <c r="VYC50" s="1466"/>
      <c r="VYD50" s="1467"/>
      <c r="VYE50" s="1468"/>
      <c r="VYF50" s="1466"/>
      <c r="VYG50" s="1466"/>
      <c r="VYH50" s="1466"/>
      <c r="VYI50" s="1469"/>
      <c r="VYJ50" s="1465"/>
      <c r="VYK50" s="1466"/>
      <c r="VYL50" s="1466"/>
      <c r="VYM50" s="1466"/>
      <c r="VYN50" s="1467"/>
      <c r="VYO50" s="1794"/>
      <c r="VYP50" s="1465"/>
      <c r="VYQ50" s="1466"/>
      <c r="VYR50" s="1466"/>
      <c r="VYS50" s="1466"/>
      <c r="VYT50" s="1467"/>
      <c r="VYU50" s="1468"/>
      <c r="VYV50" s="1466"/>
      <c r="VYW50" s="1466"/>
      <c r="VYX50" s="1466"/>
      <c r="VYY50" s="1469"/>
      <c r="VYZ50" s="1465"/>
      <c r="VZA50" s="1466"/>
      <c r="VZB50" s="1466"/>
      <c r="VZC50" s="1466"/>
      <c r="VZD50" s="1467"/>
      <c r="VZE50" s="1794"/>
      <c r="VZF50" s="1465"/>
      <c r="VZG50" s="1466"/>
      <c r="VZH50" s="1466"/>
      <c r="VZI50" s="1466"/>
      <c r="VZJ50" s="1467"/>
      <c r="VZK50" s="1468"/>
      <c r="VZL50" s="1466"/>
      <c r="VZM50" s="1466"/>
      <c r="VZN50" s="1466"/>
      <c r="VZO50" s="1469"/>
      <c r="VZP50" s="1465"/>
      <c r="VZQ50" s="1466"/>
      <c r="VZR50" s="1466"/>
      <c r="VZS50" s="1466"/>
      <c r="VZT50" s="1467"/>
      <c r="VZU50" s="1794"/>
      <c r="VZV50" s="1465"/>
      <c r="VZW50" s="1466"/>
      <c r="VZX50" s="1466"/>
      <c r="VZY50" s="1466"/>
      <c r="VZZ50" s="1467"/>
      <c r="WAA50" s="1468"/>
      <c r="WAB50" s="1466"/>
      <c r="WAC50" s="1466"/>
      <c r="WAD50" s="1466"/>
      <c r="WAE50" s="1469"/>
      <c r="WAF50" s="1465"/>
      <c r="WAG50" s="1466"/>
      <c r="WAH50" s="1466"/>
      <c r="WAI50" s="1466"/>
      <c r="WAJ50" s="1467"/>
      <c r="WAK50" s="1794"/>
      <c r="WAL50" s="1465"/>
      <c r="WAM50" s="1466"/>
      <c r="WAN50" s="1466"/>
      <c r="WAO50" s="1466"/>
      <c r="WAP50" s="1467"/>
      <c r="WAQ50" s="1468"/>
      <c r="WAR50" s="1466"/>
      <c r="WAS50" s="1466"/>
      <c r="WAT50" s="1466"/>
      <c r="WAU50" s="1469"/>
      <c r="WAV50" s="1465"/>
      <c r="WAW50" s="1466"/>
      <c r="WAX50" s="1466"/>
      <c r="WAY50" s="1466"/>
      <c r="WAZ50" s="1467"/>
      <c r="WBA50" s="1794"/>
      <c r="WBB50" s="1465"/>
      <c r="WBC50" s="1466"/>
      <c r="WBD50" s="1466"/>
      <c r="WBE50" s="1466"/>
      <c r="WBF50" s="1467"/>
      <c r="WBG50" s="1468"/>
      <c r="WBH50" s="1466"/>
      <c r="WBI50" s="1466"/>
      <c r="WBJ50" s="1466"/>
      <c r="WBK50" s="1469"/>
      <c r="WBL50" s="1465"/>
      <c r="WBM50" s="1466"/>
      <c r="WBN50" s="1466"/>
      <c r="WBO50" s="1466"/>
      <c r="WBP50" s="1467"/>
      <c r="WBQ50" s="1794"/>
      <c r="WBR50" s="1465"/>
      <c r="WBS50" s="1466"/>
      <c r="WBT50" s="1466"/>
      <c r="WBU50" s="1466"/>
      <c r="WBV50" s="1467"/>
      <c r="WBW50" s="1468"/>
      <c r="WBX50" s="1466"/>
      <c r="WBY50" s="1466"/>
      <c r="WBZ50" s="1466"/>
      <c r="WCA50" s="1469"/>
      <c r="WCB50" s="1465"/>
      <c r="WCC50" s="1466"/>
      <c r="WCD50" s="1466"/>
      <c r="WCE50" s="1466"/>
      <c r="WCF50" s="1467"/>
      <c r="WCG50" s="1794"/>
      <c r="WCH50" s="1465"/>
      <c r="WCI50" s="1466"/>
      <c r="WCJ50" s="1466"/>
      <c r="WCK50" s="1466"/>
      <c r="WCL50" s="1467"/>
      <c r="WCM50" s="1468"/>
      <c r="WCN50" s="1466"/>
      <c r="WCO50" s="1466"/>
      <c r="WCP50" s="1466"/>
      <c r="WCQ50" s="1469"/>
      <c r="WCR50" s="1465"/>
      <c r="WCS50" s="1466"/>
      <c r="WCT50" s="1466"/>
      <c r="WCU50" s="1466"/>
      <c r="WCV50" s="1467"/>
      <c r="WCW50" s="1794"/>
      <c r="WCX50" s="1465"/>
      <c r="WCY50" s="1466"/>
      <c r="WCZ50" s="1466"/>
      <c r="WDA50" s="1466"/>
      <c r="WDB50" s="1467"/>
      <c r="WDC50" s="1468"/>
      <c r="WDD50" s="1466"/>
      <c r="WDE50" s="1466"/>
      <c r="WDF50" s="1466"/>
      <c r="WDG50" s="1469"/>
      <c r="WDH50" s="1465"/>
      <c r="WDI50" s="1466"/>
      <c r="WDJ50" s="1466"/>
      <c r="WDK50" s="1466"/>
      <c r="WDL50" s="1467"/>
      <c r="WDM50" s="1794"/>
      <c r="WDN50" s="1465"/>
      <c r="WDO50" s="1466"/>
      <c r="WDP50" s="1466"/>
      <c r="WDQ50" s="1466"/>
      <c r="WDR50" s="1467"/>
      <c r="WDS50" s="1468"/>
      <c r="WDT50" s="1466"/>
      <c r="WDU50" s="1466"/>
      <c r="WDV50" s="1466"/>
      <c r="WDW50" s="1469"/>
      <c r="WDX50" s="1465"/>
      <c r="WDY50" s="1466"/>
      <c r="WDZ50" s="1466"/>
      <c r="WEA50" s="1466"/>
      <c r="WEB50" s="1467"/>
      <c r="WEC50" s="1794"/>
      <c r="WED50" s="1465"/>
      <c r="WEE50" s="1466"/>
      <c r="WEF50" s="1466"/>
      <c r="WEG50" s="1466"/>
      <c r="WEH50" s="1467"/>
      <c r="WEI50" s="1468"/>
      <c r="WEJ50" s="1466"/>
      <c r="WEK50" s="1466"/>
      <c r="WEL50" s="1466"/>
      <c r="WEM50" s="1469"/>
      <c r="WEN50" s="1465"/>
      <c r="WEO50" s="1466"/>
      <c r="WEP50" s="1466"/>
      <c r="WEQ50" s="1466"/>
      <c r="WER50" s="1467"/>
      <c r="WES50" s="1794"/>
      <c r="WET50" s="1465"/>
      <c r="WEU50" s="1466"/>
      <c r="WEV50" s="1466"/>
      <c r="WEW50" s="1466"/>
      <c r="WEX50" s="1467"/>
      <c r="WEY50" s="1468"/>
      <c r="WEZ50" s="1466"/>
      <c r="WFA50" s="1466"/>
      <c r="WFB50" s="1466"/>
      <c r="WFC50" s="1469"/>
      <c r="WFD50" s="1465"/>
      <c r="WFE50" s="1466"/>
      <c r="WFF50" s="1466"/>
      <c r="WFG50" s="1466"/>
      <c r="WFH50" s="1467"/>
      <c r="WFI50" s="1794"/>
      <c r="WFJ50" s="1465"/>
      <c r="WFK50" s="1466"/>
      <c r="WFL50" s="1466"/>
      <c r="WFM50" s="1466"/>
      <c r="WFN50" s="1467"/>
      <c r="WFO50" s="1468"/>
      <c r="WFP50" s="1466"/>
      <c r="WFQ50" s="1466"/>
      <c r="WFR50" s="1466"/>
      <c r="WFS50" s="1469"/>
      <c r="WFT50" s="1465"/>
      <c r="WFU50" s="1466"/>
      <c r="WFV50" s="1466"/>
      <c r="WFW50" s="1466"/>
      <c r="WFX50" s="1467"/>
      <c r="WFY50" s="1794"/>
      <c r="WFZ50" s="1465"/>
      <c r="WGA50" s="1466"/>
      <c r="WGB50" s="1466"/>
      <c r="WGC50" s="1466"/>
      <c r="WGD50" s="1467"/>
      <c r="WGE50" s="1468"/>
      <c r="WGF50" s="1466"/>
      <c r="WGG50" s="1466"/>
      <c r="WGH50" s="1466"/>
      <c r="WGI50" s="1469"/>
      <c r="WGJ50" s="1465"/>
      <c r="WGK50" s="1466"/>
      <c r="WGL50" s="1466"/>
      <c r="WGM50" s="1466"/>
      <c r="WGN50" s="1467"/>
      <c r="WGO50" s="1794"/>
      <c r="WGP50" s="1465"/>
      <c r="WGQ50" s="1466"/>
      <c r="WGR50" s="1466"/>
      <c r="WGS50" s="1466"/>
      <c r="WGT50" s="1467"/>
      <c r="WGU50" s="1468"/>
      <c r="WGV50" s="1466"/>
      <c r="WGW50" s="1466"/>
      <c r="WGX50" s="1466"/>
      <c r="WGY50" s="1469"/>
      <c r="WGZ50" s="1465"/>
      <c r="WHA50" s="1466"/>
      <c r="WHB50" s="1466"/>
      <c r="WHC50" s="1466"/>
      <c r="WHD50" s="1467"/>
      <c r="WHE50" s="1794"/>
      <c r="WHF50" s="1465"/>
      <c r="WHG50" s="1466"/>
      <c r="WHH50" s="1466"/>
      <c r="WHI50" s="1466"/>
      <c r="WHJ50" s="1467"/>
      <c r="WHK50" s="1468"/>
      <c r="WHL50" s="1466"/>
      <c r="WHM50" s="1466"/>
      <c r="WHN50" s="1466"/>
      <c r="WHO50" s="1469"/>
      <c r="WHP50" s="1465"/>
      <c r="WHQ50" s="1466"/>
      <c r="WHR50" s="1466"/>
      <c r="WHS50" s="1466"/>
      <c r="WHT50" s="1467"/>
      <c r="WHU50" s="1794"/>
      <c r="WHV50" s="1465"/>
      <c r="WHW50" s="1466"/>
      <c r="WHX50" s="1466"/>
      <c r="WHY50" s="1466"/>
      <c r="WHZ50" s="1467"/>
      <c r="WIA50" s="1468"/>
      <c r="WIB50" s="1466"/>
      <c r="WIC50" s="1466"/>
      <c r="WID50" s="1466"/>
      <c r="WIE50" s="1469"/>
      <c r="WIF50" s="1465"/>
      <c r="WIG50" s="1466"/>
      <c r="WIH50" s="1466"/>
      <c r="WII50" s="1466"/>
      <c r="WIJ50" s="1467"/>
      <c r="WIK50" s="1794"/>
      <c r="WIL50" s="1465"/>
      <c r="WIM50" s="1466"/>
      <c r="WIN50" s="1466"/>
      <c r="WIO50" s="1466"/>
      <c r="WIP50" s="1467"/>
      <c r="WIQ50" s="1468"/>
      <c r="WIR50" s="1466"/>
      <c r="WIS50" s="1466"/>
      <c r="WIT50" s="1466"/>
      <c r="WIU50" s="1469"/>
      <c r="WIV50" s="1465"/>
      <c r="WIW50" s="1466"/>
      <c r="WIX50" s="1466"/>
      <c r="WIY50" s="1466"/>
      <c r="WIZ50" s="1467"/>
      <c r="WJA50" s="1794"/>
      <c r="WJB50" s="1465"/>
      <c r="WJC50" s="1466"/>
      <c r="WJD50" s="1466"/>
      <c r="WJE50" s="1466"/>
      <c r="WJF50" s="1467"/>
      <c r="WJG50" s="1468"/>
      <c r="WJH50" s="1466"/>
      <c r="WJI50" s="1466"/>
      <c r="WJJ50" s="1466"/>
      <c r="WJK50" s="1469"/>
      <c r="WJL50" s="1465"/>
      <c r="WJM50" s="1466"/>
      <c r="WJN50" s="1466"/>
      <c r="WJO50" s="1466"/>
      <c r="WJP50" s="1467"/>
      <c r="WJQ50" s="1794"/>
      <c r="WJR50" s="1465"/>
      <c r="WJS50" s="1466"/>
      <c r="WJT50" s="1466"/>
      <c r="WJU50" s="1466"/>
      <c r="WJV50" s="1467"/>
      <c r="WJW50" s="1468"/>
      <c r="WJX50" s="1466"/>
      <c r="WJY50" s="1466"/>
      <c r="WJZ50" s="1466"/>
      <c r="WKA50" s="1469"/>
      <c r="WKB50" s="1465"/>
      <c r="WKC50" s="1466"/>
      <c r="WKD50" s="1466"/>
      <c r="WKE50" s="1466"/>
      <c r="WKF50" s="1467"/>
      <c r="WKG50" s="1794"/>
      <c r="WKH50" s="1465"/>
      <c r="WKI50" s="1466"/>
      <c r="WKJ50" s="1466"/>
      <c r="WKK50" s="1466"/>
      <c r="WKL50" s="1467"/>
      <c r="WKM50" s="1468"/>
      <c r="WKN50" s="1466"/>
      <c r="WKO50" s="1466"/>
      <c r="WKP50" s="1466"/>
      <c r="WKQ50" s="1469"/>
      <c r="WKR50" s="1465"/>
      <c r="WKS50" s="1466"/>
      <c r="WKT50" s="1466"/>
      <c r="WKU50" s="1466"/>
      <c r="WKV50" s="1467"/>
      <c r="WKW50" s="1794"/>
      <c r="WKX50" s="1465"/>
      <c r="WKY50" s="1466"/>
      <c r="WKZ50" s="1466"/>
      <c r="WLA50" s="1466"/>
      <c r="WLB50" s="1467"/>
      <c r="WLC50" s="1468"/>
      <c r="WLD50" s="1466"/>
      <c r="WLE50" s="1466"/>
      <c r="WLF50" s="1466"/>
      <c r="WLG50" s="1469"/>
      <c r="WLH50" s="1465"/>
      <c r="WLI50" s="1466"/>
      <c r="WLJ50" s="1466"/>
      <c r="WLK50" s="1466"/>
      <c r="WLL50" s="1467"/>
      <c r="WLM50" s="1794"/>
      <c r="WLN50" s="1465"/>
      <c r="WLO50" s="1466"/>
      <c r="WLP50" s="1466"/>
      <c r="WLQ50" s="1466"/>
      <c r="WLR50" s="1467"/>
      <c r="WLS50" s="1468"/>
      <c r="WLT50" s="1466"/>
      <c r="WLU50" s="1466"/>
      <c r="WLV50" s="1466"/>
      <c r="WLW50" s="1469"/>
      <c r="WLX50" s="1465"/>
      <c r="WLY50" s="1466"/>
      <c r="WLZ50" s="1466"/>
      <c r="WMA50" s="1466"/>
      <c r="WMB50" s="1467"/>
      <c r="WMC50" s="1794"/>
      <c r="WMD50" s="1465"/>
      <c r="WME50" s="1466"/>
      <c r="WMF50" s="1466"/>
      <c r="WMG50" s="1466"/>
      <c r="WMH50" s="1467"/>
      <c r="WMI50" s="1468"/>
      <c r="WMJ50" s="1466"/>
      <c r="WMK50" s="1466"/>
      <c r="WML50" s="1466"/>
      <c r="WMM50" s="1469"/>
      <c r="WMN50" s="1465"/>
      <c r="WMO50" s="1466"/>
      <c r="WMP50" s="1466"/>
      <c r="WMQ50" s="1466"/>
      <c r="WMR50" s="1467"/>
      <c r="WMS50" s="1794"/>
      <c r="WMT50" s="1465"/>
      <c r="WMU50" s="1466"/>
      <c r="WMV50" s="1466"/>
      <c r="WMW50" s="1466"/>
      <c r="WMX50" s="1467"/>
      <c r="WMY50" s="1468"/>
      <c r="WMZ50" s="1466"/>
      <c r="WNA50" s="1466"/>
      <c r="WNB50" s="1466"/>
      <c r="WNC50" s="1469"/>
      <c r="WND50" s="1465"/>
      <c r="WNE50" s="1466"/>
      <c r="WNF50" s="1466"/>
      <c r="WNG50" s="1466"/>
      <c r="WNH50" s="1467"/>
      <c r="WNI50" s="1794"/>
      <c r="WNJ50" s="1465"/>
      <c r="WNK50" s="1466"/>
      <c r="WNL50" s="1466"/>
      <c r="WNM50" s="1466"/>
      <c r="WNN50" s="1467"/>
      <c r="WNO50" s="1468"/>
      <c r="WNP50" s="1466"/>
      <c r="WNQ50" s="1466"/>
      <c r="WNR50" s="1466"/>
      <c r="WNS50" s="1469"/>
      <c r="WNT50" s="1465"/>
      <c r="WNU50" s="1466"/>
      <c r="WNV50" s="1466"/>
      <c r="WNW50" s="1466"/>
      <c r="WNX50" s="1467"/>
      <c r="WNY50" s="1794"/>
      <c r="WNZ50" s="1465"/>
      <c r="WOA50" s="1466"/>
      <c r="WOB50" s="1466"/>
      <c r="WOC50" s="1466"/>
      <c r="WOD50" s="1467"/>
      <c r="WOE50" s="1468"/>
      <c r="WOF50" s="1466"/>
      <c r="WOG50" s="1466"/>
      <c r="WOH50" s="1466"/>
      <c r="WOI50" s="1469"/>
      <c r="WOJ50" s="1465"/>
      <c r="WOK50" s="1466"/>
      <c r="WOL50" s="1466"/>
      <c r="WOM50" s="1466"/>
      <c r="WON50" s="1467"/>
      <c r="WOO50" s="1794"/>
      <c r="WOP50" s="1465"/>
      <c r="WOQ50" s="1466"/>
      <c r="WOR50" s="1466"/>
      <c r="WOS50" s="1466"/>
      <c r="WOT50" s="1467"/>
      <c r="WOU50" s="1468"/>
      <c r="WOV50" s="1466"/>
      <c r="WOW50" s="1466"/>
      <c r="WOX50" s="1466"/>
      <c r="WOY50" s="1469"/>
      <c r="WOZ50" s="1465"/>
      <c r="WPA50" s="1466"/>
      <c r="WPB50" s="1466"/>
      <c r="WPC50" s="1466"/>
      <c r="WPD50" s="1467"/>
      <c r="WPE50" s="1794"/>
      <c r="WPF50" s="1465"/>
      <c r="WPG50" s="1466"/>
      <c r="WPH50" s="1466"/>
      <c r="WPI50" s="1466"/>
      <c r="WPJ50" s="1467"/>
      <c r="WPK50" s="1468"/>
      <c r="WPL50" s="1466"/>
      <c r="WPM50" s="1466"/>
      <c r="WPN50" s="1466"/>
      <c r="WPO50" s="1469"/>
      <c r="WPP50" s="1465"/>
      <c r="WPQ50" s="1466"/>
      <c r="WPR50" s="1466"/>
      <c r="WPS50" s="1466"/>
      <c r="WPT50" s="1467"/>
      <c r="WPU50" s="1794"/>
      <c r="WPV50" s="1465"/>
      <c r="WPW50" s="1466"/>
      <c r="WPX50" s="1466"/>
      <c r="WPY50" s="1466"/>
      <c r="WPZ50" s="1467"/>
      <c r="WQA50" s="1468"/>
      <c r="WQB50" s="1466"/>
      <c r="WQC50" s="1466"/>
      <c r="WQD50" s="1466"/>
      <c r="WQE50" s="1469"/>
      <c r="WQF50" s="1465"/>
      <c r="WQG50" s="1466"/>
      <c r="WQH50" s="1466"/>
      <c r="WQI50" s="1466"/>
      <c r="WQJ50" s="1467"/>
      <c r="WQK50" s="1794"/>
      <c r="WQL50" s="1465"/>
      <c r="WQM50" s="1466"/>
      <c r="WQN50" s="1466"/>
      <c r="WQO50" s="1466"/>
      <c r="WQP50" s="1467"/>
      <c r="WQQ50" s="1468"/>
      <c r="WQR50" s="1466"/>
      <c r="WQS50" s="1466"/>
      <c r="WQT50" s="1466"/>
      <c r="WQU50" s="1469"/>
      <c r="WQV50" s="1465"/>
      <c r="WQW50" s="1466"/>
      <c r="WQX50" s="1466"/>
      <c r="WQY50" s="1466"/>
      <c r="WQZ50" s="1467"/>
      <c r="WRA50" s="1794"/>
      <c r="WRB50" s="1465"/>
      <c r="WRC50" s="1466"/>
      <c r="WRD50" s="1466"/>
      <c r="WRE50" s="1466"/>
      <c r="WRF50" s="1467"/>
      <c r="WRG50" s="1468"/>
      <c r="WRH50" s="1466"/>
      <c r="WRI50" s="1466"/>
      <c r="WRJ50" s="1466"/>
      <c r="WRK50" s="1469"/>
      <c r="WRL50" s="1465"/>
      <c r="WRM50" s="1466"/>
      <c r="WRN50" s="1466"/>
      <c r="WRO50" s="1466"/>
      <c r="WRP50" s="1467"/>
      <c r="WRQ50" s="1794"/>
      <c r="WRR50" s="1465"/>
      <c r="WRS50" s="1466"/>
      <c r="WRT50" s="1466"/>
      <c r="WRU50" s="1466"/>
      <c r="WRV50" s="1467"/>
      <c r="WRW50" s="1468"/>
      <c r="WRX50" s="1466"/>
      <c r="WRY50" s="1466"/>
      <c r="WRZ50" s="1466"/>
      <c r="WSA50" s="1469"/>
      <c r="WSB50" s="1465"/>
      <c r="WSC50" s="1466"/>
      <c r="WSD50" s="1466"/>
      <c r="WSE50" s="1466"/>
      <c r="WSF50" s="1467"/>
      <c r="WSG50" s="1794"/>
      <c r="WSH50" s="1465"/>
      <c r="WSI50" s="1466"/>
      <c r="WSJ50" s="1466"/>
      <c r="WSK50" s="1466"/>
      <c r="WSL50" s="1467"/>
      <c r="WSM50" s="1468"/>
      <c r="WSN50" s="1466"/>
      <c r="WSO50" s="1466"/>
      <c r="WSP50" s="1466"/>
      <c r="WSQ50" s="1469"/>
      <c r="WSR50" s="1465"/>
      <c r="WSS50" s="1466"/>
      <c r="WST50" s="1466"/>
      <c r="WSU50" s="1466"/>
      <c r="WSV50" s="1467"/>
      <c r="WSW50" s="1794"/>
      <c r="WSX50" s="1465"/>
      <c r="WSY50" s="1466"/>
      <c r="WSZ50" s="1466"/>
      <c r="WTA50" s="1466"/>
      <c r="WTB50" s="1467"/>
      <c r="WTC50" s="1468"/>
      <c r="WTD50" s="1466"/>
      <c r="WTE50" s="1466"/>
      <c r="WTF50" s="1466"/>
      <c r="WTG50" s="1469"/>
      <c r="WTH50" s="1465"/>
      <c r="WTI50" s="1466"/>
      <c r="WTJ50" s="1466"/>
      <c r="WTK50" s="1466"/>
      <c r="WTL50" s="1467"/>
      <c r="WTM50" s="1794"/>
      <c r="WTN50" s="1465"/>
      <c r="WTO50" s="1466"/>
      <c r="WTP50" s="1466"/>
      <c r="WTQ50" s="1466"/>
      <c r="WTR50" s="1467"/>
      <c r="WTS50" s="1468"/>
      <c r="WTT50" s="1466"/>
      <c r="WTU50" s="1466"/>
      <c r="WTV50" s="1466"/>
      <c r="WTW50" s="1469"/>
      <c r="WTX50" s="1465"/>
      <c r="WTY50" s="1466"/>
      <c r="WTZ50" s="1466"/>
      <c r="WUA50" s="1466"/>
      <c r="WUB50" s="1467"/>
      <c r="WUC50" s="1794"/>
      <c r="WUD50" s="1465"/>
      <c r="WUE50" s="1466"/>
      <c r="WUF50" s="1466"/>
      <c r="WUG50" s="1466"/>
      <c r="WUH50" s="1467"/>
      <c r="WUI50" s="1468"/>
      <c r="WUJ50" s="1466"/>
      <c r="WUK50" s="1466"/>
      <c r="WUL50" s="1466"/>
      <c r="WUM50" s="1469"/>
      <c r="WUN50" s="1465"/>
      <c r="WUO50" s="1466"/>
      <c r="WUP50" s="1466"/>
      <c r="WUQ50" s="1466"/>
      <c r="WUR50" s="1467"/>
      <c r="WUS50" s="1794"/>
      <c r="WUT50" s="1465"/>
      <c r="WUU50" s="1466"/>
      <c r="WUV50" s="1466"/>
      <c r="WUW50" s="1466"/>
      <c r="WUX50" s="1467"/>
      <c r="WUY50" s="1468"/>
      <c r="WUZ50" s="1466"/>
      <c r="WVA50" s="1466"/>
      <c r="WVB50" s="1466"/>
      <c r="WVC50" s="1469"/>
      <c r="WVD50" s="1465"/>
      <c r="WVE50" s="1466"/>
      <c r="WVF50" s="1466"/>
      <c r="WVG50" s="1466"/>
      <c r="WVH50" s="1467"/>
      <c r="WVI50" s="1794"/>
      <c r="WVJ50" s="1465"/>
      <c r="WVK50" s="1466"/>
      <c r="WVL50" s="1466"/>
      <c r="WVM50" s="1466"/>
      <c r="WVN50" s="1467"/>
      <c r="WVO50" s="1468"/>
      <c r="WVP50" s="1466"/>
      <c r="WVQ50" s="1466"/>
      <c r="WVR50" s="1466"/>
      <c r="WVS50" s="1469"/>
      <c r="WVT50" s="1465"/>
      <c r="WVU50" s="1466"/>
      <c r="WVV50" s="1466"/>
      <c r="WVW50" s="1466"/>
      <c r="WVX50" s="1467"/>
      <c r="WVY50" s="1794"/>
      <c r="WVZ50" s="1465"/>
      <c r="WWA50" s="1466"/>
      <c r="WWB50" s="1466"/>
      <c r="WWC50" s="1466"/>
      <c r="WWD50" s="1467"/>
      <c r="WWE50" s="1468"/>
      <c r="WWF50" s="1466"/>
      <c r="WWG50" s="1466"/>
      <c r="WWH50" s="1466"/>
      <c r="WWI50" s="1469"/>
      <c r="WWJ50" s="1465"/>
      <c r="WWK50" s="1466"/>
      <c r="WWL50" s="1466"/>
      <c r="WWM50" s="1466"/>
      <c r="WWN50" s="1467"/>
      <c r="WWO50" s="1794"/>
      <c r="WWP50" s="1465"/>
      <c r="WWQ50" s="1466"/>
      <c r="WWR50" s="1466"/>
      <c r="WWS50" s="1466"/>
      <c r="WWT50" s="1467"/>
      <c r="WWU50" s="1468"/>
      <c r="WWV50" s="1466"/>
      <c r="WWW50" s="1466"/>
      <c r="WWX50" s="1466"/>
      <c r="WWY50" s="1469"/>
      <c r="WWZ50" s="1465"/>
      <c r="WXA50" s="1466"/>
      <c r="WXB50" s="1466"/>
      <c r="WXC50" s="1466"/>
      <c r="WXD50" s="1467"/>
      <c r="WXE50" s="1794"/>
      <c r="WXF50" s="1465"/>
      <c r="WXG50" s="1466"/>
      <c r="WXH50" s="1466"/>
      <c r="WXI50" s="1466"/>
      <c r="WXJ50" s="1467"/>
      <c r="WXK50" s="1468"/>
      <c r="WXL50" s="1466"/>
      <c r="WXM50" s="1466"/>
      <c r="WXN50" s="1466"/>
      <c r="WXO50" s="1469"/>
      <c r="WXP50" s="1465"/>
      <c r="WXQ50" s="1466"/>
      <c r="WXR50" s="1466"/>
      <c r="WXS50" s="1466"/>
      <c r="WXT50" s="1467"/>
      <c r="WXU50" s="1794"/>
      <c r="WXV50" s="1465"/>
      <c r="WXW50" s="1466"/>
      <c r="WXX50" s="1466"/>
      <c r="WXY50" s="1466"/>
      <c r="WXZ50" s="1467"/>
      <c r="WYA50" s="1468"/>
      <c r="WYB50" s="1466"/>
      <c r="WYC50" s="1466"/>
      <c r="WYD50" s="1466"/>
      <c r="WYE50" s="1469"/>
      <c r="WYF50" s="1465"/>
      <c r="WYG50" s="1466"/>
      <c r="WYH50" s="1466"/>
      <c r="WYI50" s="1466"/>
      <c r="WYJ50" s="1467"/>
      <c r="WYK50" s="1794"/>
      <c r="WYL50" s="1465"/>
      <c r="WYM50" s="1466"/>
      <c r="WYN50" s="1466"/>
      <c r="WYO50" s="1466"/>
      <c r="WYP50" s="1467"/>
      <c r="WYQ50" s="1468"/>
      <c r="WYR50" s="1466"/>
      <c r="WYS50" s="1466"/>
      <c r="WYT50" s="1466"/>
      <c r="WYU50" s="1469"/>
      <c r="WYV50" s="1465"/>
      <c r="WYW50" s="1466"/>
      <c r="WYX50" s="1466"/>
      <c r="WYY50" s="1466"/>
      <c r="WYZ50" s="1467"/>
      <c r="WZA50" s="1794"/>
      <c r="WZB50" s="1465"/>
      <c r="WZC50" s="1466"/>
      <c r="WZD50" s="1466"/>
      <c r="WZE50" s="1466"/>
      <c r="WZF50" s="1467"/>
      <c r="WZG50" s="1468"/>
      <c r="WZH50" s="1466"/>
      <c r="WZI50" s="1466"/>
      <c r="WZJ50" s="1466"/>
      <c r="WZK50" s="1469"/>
      <c r="WZL50" s="1465"/>
      <c r="WZM50" s="1466"/>
      <c r="WZN50" s="1466"/>
      <c r="WZO50" s="1466"/>
      <c r="WZP50" s="1467"/>
      <c r="WZQ50" s="1794"/>
      <c r="WZR50" s="1465"/>
      <c r="WZS50" s="1466"/>
      <c r="WZT50" s="1466"/>
      <c r="WZU50" s="1466"/>
      <c r="WZV50" s="1467"/>
      <c r="WZW50" s="1468"/>
      <c r="WZX50" s="1466"/>
      <c r="WZY50" s="1466"/>
      <c r="WZZ50" s="1466"/>
      <c r="XAA50" s="1469"/>
      <c r="XAB50" s="1465"/>
      <c r="XAC50" s="1466"/>
      <c r="XAD50" s="1466"/>
      <c r="XAE50" s="1466"/>
      <c r="XAF50" s="1467"/>
      <c r="XAG50" s="1794"/>
      <c r="XAH50" s="1465"/>
      <c r="XAI50" s="1466"/>
      <c r="XAJ50" s="1466"/>
      <c r="XAK50" s="1466"/>
      <c r="XAL50" s="1467"/>
      <c r="XAM50" s="1468"/>
      <c r="XAN50" s="1466"/>
      <c r="XAO50" s="1466"/>
      <c r="XAP50" s="1466"/>
      <c r="XAQ50" s="1469"/>
      <c r="XAR50" s="1465"/>
      <c r="XAS50" s="1466"/>
      <c r="XAT50" s="1466"/>
      <c r="XAU50" s="1466"/>
      <c r="XAV50" s="1467"/>
      <c r="XAW50" s="1794"/>
      <c r="XAX50" s="1465"/>
      <c r="XAY50" s="1466"/>
      <c r="XAZ50" s="1466"/>
      <c r="XBA50" s="1466"/>
      <c r="XBB50" s="1467"/>
      <c r="XBC50" s="1468"/>
      <c r="XBD50" s="1466"/>
      <c r="XBE50" s="1466"/>
      <c r="XBF50" s="1466"/>
      <c r="XBG50" s="1469"/>
      <c r="XBH50" s="1465"/>
      <c r="XBI50" s="1466"/>
      <c r="XBJ50" s="1466"/>
      <c r="XBK50" s="1466"/>
      <c r="XBL50" s="1467"/>
      <c r="XBM50" s="1794"/>
      <c r="XBN50" s="1465"/>
      <c r="XBO50" s="1466"/>
      <c r="XBP50" s="1466"/>
      <c r="XBQ50" s="1466"/>
      <c r="XBR50" s="1467"/>
      <c r="XBS50" s="1468"/>
      <c r="XBT50" s="1466"/>
      <c r="XBU50" s="1466"/>
      <c r="XBV50" s="1466"/>
      <c r="XBW50" s="1469"/>
      <c r="XBX50" s="1465"/>
      <c r="XBY50" s="1466"/>
      <c r="XBZ50" s="1466"/>
      <c r="XCA50" s="1466"/>
      <c r="XCB50" s="1467"/>
      <c r="XCC50" s="1794"/>
      <c r="XCD50" s="1465"/>
      <c r="XCE50" s="1466"/>
      <c r="XCF50" s="1466"/>
      <c r="XCG50" s="1466"/>
      <c r="XCH50" s="1467"/>
      <c r="XCI50" s="1468"/>
      <c r="XCJ50" s="1466"/>
      <c r="XCK50" s="1466"/>
      <c r="XCL50" s="1466"/>
      <c r="XCM50" s="1469"/>
      <c r="XCN50" s="1465"/>
      <c r="XCO50" s="1466"/>
      <c r="XCP50" s="1466"/>
      <c r="XCQ50" s="1466"/>
      <c r="XCR50" s="1467"/>
      <c r="XCS50" s="1794"/>
      <c r="XCT50" s="1465"/>
      <c r="XCU50" s="1466"/>
      <c r="XCV50" s="1466"/>
      <c r="XCW50" s="1466"/>
      <c r="XCX50" s="1467"/>
      <c r="XCY50" s="1468"/>
      <c r="XCZ50" s="1466"/>
      <c r="XDA50" s="1466"/>
      <c r="XDB50" s="1466"/>
      <c r="XDC50" s="1469"/>
      <c r="XDD50" s="1465"/>
      <c r="XDE50" s="1466"/>
      <c r="XDF50" s="1466"/>
      <c r="XDG50" s="1466"/>
      <c r="XDH50" s="1467"/>
      <c r="XDI50" s="1794"/>
      <c r="XDJ50" s="1465"/>
      <c r="XDK50" s="1466"/>
      <c r="XDL50" s="1466"/>
      <c r="XDM50" s="1466"/>
      <c r="XDN50" s="1467"/>
      <c r="XDO50" s="1468"/>
      <c r="XDP50" s="1466"/>
      <c r="XDQ50" s="1466"/>
      <c r="XDR50" s="1466"/>
      <c r="XDS50" s="1469"/>
      <c r="XDT50" s="1465"/>
      <c r="XDU50" s="1466"/>
      <c r="XDV50" s="1466"/>
      <c r="XDW50" s="1466"/>
      <c r="XDX50" s="1467"/>
      <c r="XDY50" s="1794"/>
      <c r="XDZ50" s="1465"/>
      <c r="XEA50" s="1466"/>
      <c r="XEB50" s="1466"/>
      <c r="XEC50" s="1466"/>
      <c r="XED50" s="1467"/>
      <c r="XEE50" s="1468"/>
      <c r="XEF50" s="1466"/>
      <c r="XEG50" s="1466"/>
      <c r="XEH50" s="1466"/>
      <c r="XEI50" s="1469"/>
      <c r="XEJ50" s="1465"/>
      <c r="XEK50" s="1466"/>
      <c r="XEL50" s="1466"/>
      <c r="XEM50" s="1466"/>
      <c r="XEN50" s="1467"/>
      <c r="XEO50" s="1794"/>
      <c r="XEP50" s="1465"/>
      <c r="XEQ50" s="1466"/>
      <c r="XER50" s="1466"/>
      <c r="XES50" s="1466"/>
      <c r="XET50" s="1467"/>
      <c r="XEU50" s="1468"/>
      <c r="XEV50" s="1466"/>
      <c r="XEW50" s="1466"/>
      <c r="XEX50" s="1466"/>
      <c r="XEY50" s="1469"/>
      <c r="XEZ50" s="1465"/>
      <c r="XFA50" s="1466"/>
      <c r="XFB50" s="1466"/>
      <c r="XFC50" s="1466"/>
      <c r="XFD50" s="1467"/>
    </row>
    <row r="51" spans="1:16384" s="763" customFormat="1" ht="15.65" customHeight="1" thickTop="1" thickBot="1">
      <c r="A51" s="2989" t="s">
        <v>349</v>
      </c>
      <c r="B51" s="2180" t="s">
        <v>350</v>
      </c>
      <c r="C51" s="1475" t="s">
        <v>351</v>
      </c>
      <c r="D51" s="2181" t="s">
        <v>352</v>
      </c>
      <c r="E51" s="2182" t="s">
        <v>353</v>
      </c>
      <c r="F51" s="2183" t="s">
        <v>109</v>
      </c>
      <c r="G51" s="2184" t="s">
        <v>354</v>
      </c>
      <c r="H51" s="1464" t="s">
        <v>355</v>
      </c>
      <c r="I51" s="2181" t="s">
        <v>356</v>
      </c>
      <c r="J51" s="2182" t="s">
        <v>357</v>
      </c>
      <c r="K51" s="2185" t="s">
        <v>109</v>
      </c>
      <c r="L51" s="2180" t="s">
        <v>354</v>
      </c>
      <c r="M51" s="2186" t="s">
        <v>355</v>
      </c>
      <c r="N51" s="2181" t="s">
        <v>356</v>
      </c>
      <c r="O51" s="2182" t="s">
        <v>357</v>
      </c>
      <c r="P51" s="2183" t="s">
        <v>109</v>
      </c>
    </row>
    <row r="52" spans="1:16384" s="790" customFormat="1" ht="15.65" customHeight="1" thickTop="1">
      <c r="A52" s="2990" t="s">
        <v>358</v>
      </c>
      <c r="B52" s="2991">
        <v>43</v>
      </c>
      <c r="C52" s="2187">
        <v>26</v>
      </c>
      <c r="D52" s="2187">
        <v>1</v>
      </c>
      <c r="E52" s="2187">
        <v>1</v>
      </c>
      <c r="F52" s="2188">
        <f>SUM(B52:E52)</f>
        <v>71</v>
      </c>
      <c r="G52" s="2189">
        <v>387</v>
      </c>
      <c r="H52" s="2187">
        <v>431</v>
      </c>
      <c r="I52" s="2187">
        <v>5</v>
      </c>
      <c r="J52" s="2187">
        <v>102</v>
      </c>
      <c r="K52" s="2190">
        <f>SUM(G52:J52)</f>
        <v>925</v>
      </c>
      <c r="L52" s="2991">
        <v>7205</v>
      </c>
      <c r="M52" s="2187">
        <v>4674</v>
      </c>
      <c r="N52" s="2187">
        <v>78</v>
      </c>
      <c r="O52" s="2187">
        <v>1508</v>
      </c>
      <c r="P52" s="2188">
        <f>SUM(L52:O52)</f>
        <v>13465</v>
      </c>
    </row>
    <row r="53" spans="1:16384" s="763" customFormat="1" ht="15.65" customHeight="1">
      <c r="A53" s="2977" t="s">
        <v>359</v>
      </c>
      <c r="B53" s="2992">
        <v>36</v>
      </c>
      <c r="C53" s="2191">
        <v>5</v>
      </c>
      <c r="D53" s="2191">
        <v>0</v>
      </c>
      <c r="E53" s="2191">
        <v>0</v>
      </c>
      <c r="F53" s="2192">
        <f>SUM(B53:E53)</f>
        <v>41</v>
      </c>
      <c r="G53" s="2193">
        <v>93</v>
      </c>
      <c r="H53" s="2191">
        <v>65</v>
      </c>
      <c r="I53" s="2191">
        <v>0</v>
      </c>
      <c r="J53" s="2191">
        <v>0</v>
      </c>
      <c r="K53" s="2194">
        <f>SUM(G53:J53)</f>
        <v>158</v>
      </c>
      <c r="L53" s="2992">
        <v>1379</v>
      </c>
      <c r="M53" s="2191">
        <v>642</v>
      </c>
      <c r="N53" s="2191">
        <v>0</v>
      </c>
      <c r="O53" s="2191"/>
      <c r="P53" s="2188">
        <f>SUM(L53:O53)</f>
        <v>2021</v>
      </c>
    </row>
    <row r="54" spans="1:16384" s="763" customFormat="1" ht="15.65" customHeight="1">
      <c r="A54" s="2977" t="s">
        <v>360</v>
      </c>
      <c r="B54" s="2992">
        <v>84</v>
      </c>
      <c r="C54" s="2191">
        <v>7</v>
      </c>
      <c r="D54" s="2191">
        <v>0</v>
      </c>
      <c r="E54" s="2191">
        <v>2</v>
      </c>
      <c r="F54" s="2192">
        <f>SUM(B54:E54)</f>
        <v>93</v>
      </c>
      <c r="G54" s="2193">
        <v>591</v>
      </c>
      <c r="H54" s="2191">
        <v>87</v>
      </c>
      <c r="I54" s="2191">
        <v>0</v>
      </c>
      <c r="J54" s="2191">
        <v>68</v>
      </c>
      <c r="K54" s="2194">
        <f>SUM(G54:J54)</f>
        <v>746</v>
      </c>
      <c r="L54" s="2992">
        <v>21629</v>
      </c>
      <c r="M54" s="2191">
        <v>2151</v>
      </c>
      <c r="N54" s="2191">
        <v>0</v>
      </c>
      <c r="O54" s="2191">
        <v>1594</v>
      </c>
      <c r="P54" s="2188">
        <f>SUM(L54:O54)</f>
        <v>25374</v>
      </c>
    </row>
    <row r="55" spans="1:16384" s="763" customFormat="1" ht="15.65" customHeight="1" thickBot="1">
      <c r="A55" s="2977" t="s">
        <v>362</v>
      </c>
      <c r="B55" s="2992">
        <v>133</v>
      </c>
      <c r="C55" s="2191">
        <v>24</v>
      </c>
      <c r="D55" s="2191">
        <v>2</v>
      </c>
      <c r="E55" s="2191">
        <v>1</v>
      </c>
      <c r="F55" s="2192">
        <f>SUM(B55:E55)</f>
        <v>160</v>
      </c>
      <c r="G55" s="2193">
        <v>707</v>
      </c>
      <c r="H55" s="2191">
        <v>296</v>
      </c>
      <c r="I55" s="2191">
        <v>0</v>
      </c>
      <c r="J55" s="2191">
        <v>18</v>
      </c>
      <c r="K55" s="2194">
        <f>SUM(G55:J55)</f>
        <v>1021</v>
      </c>
      <c r="L55" s="2992">
        <v>15608</v>
      </c>
      <c r="M55" s="2191">
        <v>4447</v>
      </c>
      <c r="N55" s="2191">
        <v>0</v>
      </c>
      <c r="O55" s="2191">
        <v>420</v>
      </c>
      <c r="P55" s="2188">
        <f>SUM(L55:O55)</f>
        <v>20475</v>
      </c>
    </row>
    <row r="56" spans="1:16384" s="763" customFormat="1" ht="15.65" customHeight="1" thickTop="1" thickBot="1">
      <c r="A56" s="1794" t="s">
        <v>363</v>
      </c>
      <c r="B56" s="1465">
        <f>SUM(B52:B55)</f>
        <v>296</v>
      </c>
      <c r="C56" s="1466">
        <f>SUM(C52:C55)</f>
        <v>62</v>
      </c>
      <c r="D56" s="1466">
        <f>SUM(D52:D55)</f>
        <v>3</v>
      </c>
      <c r="E56" s="1466">
        <f>SUM(E52:E55)</f>
        <v>4</v>
      </c>
      <c r="F56" s="1467">
        <f>SUM(B56:E56)</f>
        <v>365</v>
      </c>
      <c r="G56" s="1468">
        <f>SUM(G52:G55)</f>
        <v>1778</v>
      </c>
      <c r="H56" s="1466">
        <f>SUM(H52:H55)</f>
        <v>879</v>
      </c>
      <c r="I56" s="1466">
        <f>SUM(I52:I55)</f>
        <v>5</v>
      </c>
      <c r="J56" s="1466">
        <f>SUM(J52:J55)</f>
        <v>188</v>
      </c>
      <c r="K56" s="1469">
        <f>SUM(G56:J56)</f>
        <v>2850</v>
      </c>
      <c r="L56" s="1465">
        <f>SUM(L52:L55)</f>
        <v>45821</v>
      </c>
      <c r="M56" s="1466">
        <f>SUM(M52:M55)</f>
        <v>11914</v>
      </c>
      <c r="N56" s="1466">
        <f>SUM(N52:N55)</f>
        <v>78</v>
      </c>
      <c r="O56" s="1466">
        <f>SUM(O52:O55)</f>
        <v>3522</v>
      </c>
      <c r="P56" s="1467">
        <f>SUM(L56:O56)</f>
        <v>61335</v>
      </c>
    </row>
    <row r="57" spans="1:16384" s="763" customFormat="1" ht="15.65" customHeight="1" thickTop="1">
      <c r="A57" s="791"/>
      <c r="B57" s="1792" t="s">
        <v>769</v>
      </c>
      <c r="C57" s="1454"/>
      <c r="D57" s="1454"/>
      <c r="E57" s="1454"/>
      <c r="F57" s="1455"/>
      <c r="G57" s="1455"/>
      <c r="H57" s="1455"/>
      <c r="I57" s="1455"/>
      <c r="J57" s="1455"/>
      <c r="K57" s="1455"/>
      <c r="L57" s="1792" t="s">
        <v>771</v>
      </c>
      <c r="M57" s="1454"/>
      <c r="N57" s="1454"/>
      <c r="O57" s="1454"/>
      <c r="P57" s="2993"/>
    </row>
    <row r="58" spans="1:16384" s="763" customFormat="1" ht="15.65" customHeight="1" thickBot="1">
      <c r="A58" s="783" t="s">
        <v>772</v>
      </c>
      <c r="B58" s="1461"/>
      <c r="C58" s="1462"/>
      <c r="D58" s="1463"/>
      <c r="E58" s="1462"/>
      <c r="F58" s="1462"/>
      <c r="G58" s="1462"/>
      <c r="H58" s="1459"/>
      <c r="I58" s="1462"/>
      <c r="J58" s="1460"/>
      <c r="K58" s="1460"/>
      <c r="L58" s="1460"/>
      <c r="M58" s="1460"/>
      <c r="N58" s="1460"/>
      <c r="O58" s="1460"/>
      <c r="P58" s="2994"/>
    </row>
    <row r="59" spans="1:16384" s="763" customFormat="1" ht="15.65" customHeight="1" thickTop="1" thickBot="1">
      <c r="A59" s="1793" t="s">
        <v>345</v>
      </c>
      <c r="B59" s="5080" t="s">
        <v>346</v>
      </c>
      <c r="C59" s="5081"/>
      <c r="D59" s="5081"/>
      <c r="E59" s="5081"/>
      <c r="F59" s="5082"/>
      <c r="G59" s="5083" t="s">
        <v>347</v>
      </c>
      <c r="H59" s="5084"/>
      <c r="I59" s="5084"/>
      <c r="J59" s="5084"/>
      <c r="K59" s="5085"/>
      <c r="L59" s="5086" t="s">
        <v>348</v>
      </c>
      <c r="M59" s="5087"/>
      <c r="N59" s="5087"/>
      <c r="O59" s="5087"/>
      <c r="P59" s="5088"/>
    </row>
    <row r="60" spans="1:16384" s="782" customFormat="1" ht="15.65" customHeight="1" thickTop="1" thickBot="1">
      <c r="A60" s="2989" t="s">
        <v>349</v>
      </c>
      <c r="B60" s="2180" t="s">
        <v>350</v>
      </c>
      <c r="C60" s="1475" t="s">
        <v>351</v>
      </c>
      <c r="D60" s="2181" t="s">
        <v>352</v>
      </c>
      <c r="E60" s="2182" t="s">
        <v>353</v>
      </c>
      <c r="F60" s="2183" t="s">
        <v>109</v>
      </c>
      <c r="G60" s="2184" t="s">
        <v>354</v>
      </c>
      <c r="H60" s="1464" t="s">
        <v>355</v>
      </c>
      <c r="I60" s="2181" t="s">
        <v>356</v>
      </c>
      <c r="J60" s="2182" t="s">
        <v>357</v>
      </c>
      <c r="K60" s="2185" t="s">
        <v>109</v>
      </c>
      <c r="L60" s="2180" t="s">
        <v>354</v>
      </c>
      <c r="M60" s="2186" t="s">
        <v>355</v>
      </c>
      <c r="N60" s="2181" t="s">
        <v>356</v>
      </c>
      <c r="O60" s="2182" t="s">
        <v>357</v>
      </c>
      <c r="P60" s="2183" t="s">
        <v>109</v>
      </c>
      <c r="Q60" s="1798"/>
      <c r="R60" s="1799"/>
      <c r="S60" s="1799"/>
      <c r="T60" s="1799"/>
      <c r="U60" s="1799"/>
      <c r="V60" s="1799"/>
      <c r="W60" s="1799"/>
      <c r="X60" s="1799"/>
      <c r="Y60" s="1799"/>
      <c r="Z60" s="1799"/>
      <c r="AA60" s="1799"/>
      <c r="AB60" s="1799"/>
      <c r="AC60" s="1799"/>
      <c r="AD60" s="1799"/>
      <c r="AE60" s="1799"/>
      <c r="AF60" s="1799"/>
      <c r="AG60" s="1798"/>
      <c r="AH60" s="1799"/>
      <c r="AI60" s="1799"/>
      <c r="AJ60" s="1799"/>
      <c r="AK60" s="1799"/>
      <c r="AL60" s="1799"/>
      <c r="AM60" s="1799"/>
      <c r="AN60" s="1799"/>
      <c r="AO60" s="1799"/>
      <c r="AP60" s="1799"/>
      <c r="AQ60" s="1799"/>
      <c r="AR60" s="1799"/>
      <c r="AS60" s="1799"/>
      <c r="AT60" s="1799"/>
      <c r="AU60" s="1799"/>
      <c r="AV60" s="1799"/>
      <c r="AW60" s="1798"/>
      <c r="AX60" s="1799"/>
      <c r="AY60" s="1799"/>
      <c r="AZ60" s="1799"/>
      <c r="BA60" s="1799"/>
      <c r="BB60" s="1799"/>
      <c r="BC60" s="1799"/>
      <c r="BD60" s="1799"/>
      <c r="BE60" s="1799"/>
      <c r="BF60" s="1799"/>
      <c r="BG60" s="1799"/>
      <c r="BH60" s="1799"/>
      <c r="BI60" s="1799"/>
      <c r="BJ60" s="1799"/>
      <c r="BK60" s="1799"/>
      <c r="BL60" s="1799"/>
      <c r="BM60" s="1798"/>
      <c r="BN60" s="1799"/>
      <c r="BO60" s="1799"/>
      <c r="BP60" s="1799"/>
      <c r="BQ60" s="1799"/>
      <c r="BR60" s="1799"/>
      <c r="BS60" s="1799"/>
      <c r="BT60" s="1799"/>
      <c r="BU60" s="1799"/>
      <c r="BV60" s="1799"/>
      <c r="BW60" s="1799"/>
      <c r="BX60" s="1799"/>
      <c r="BY60" s="1799"/>
      <c r="BZ60" s="1799"/>
      <c r="CA60" s="1799"/>
      <c r="CB60" s="1799"/>
      <c r="CC60" s="1798"/>
      <c r="CD60" s="1799"/>
      <c r="CE60" s="1799"/>
      <c r="CF60" s="1799"/>
      <c r="CG60" s="1799"/>
      <c r="CH60" s="1799"/>
      <c r="CI60" s="1799"/>
      <c r="CJ60" s="1799"/>
      <c r="CK60" s="1799"/>
      <c r="CL60" s="1799"/>
      <c r="CM60" s="1799"/>
      <c r="CN60" s="1799"/>
      <c r="CO60" s="1799"/>
      <c r="CP60" s="1799"/>
      <c r="CQ60" s="1799"/>
      <c r="CR60" s="1799"/>
      <c r="CS60" s="1798"/>
      <c r="CT60" s="1799"/>
      <c r="CU60" s="1799"/>
      <c r="CV60" s="1799"/>
      <c r="CW60" s="1799"/>
      <c r="CX60" s="1799"/>
      <c r="CY60" s="1799"/>
      <c r="CZ60" s="1799"/>
      <c r="DA60" s="1799"/>
      <c r="DB60" s="1799"/>
      <c r="DC60" s="1799"/>
      <c r="DD60" s="1799"/>
      <c r="DE60" s="1799"/>
      <c r="DF60" s="1799"/>
      <c r="DG60" s="1799"/>
      <c r="DH60" s="1799"/>
      <c r="DI60" s="1798"/>
      <c r="DJ60" s="1799"/>
      <c r="DK60" s="1799"/>
      <c r="DL60" s="1799"/>
      <c r="DM60" s="1799"/>
      <c r="DN60" s="1799"/>
      <c r="DO60" s="1799"/>
      <c r="DP60" s="1799"/>
      <c r="DQ60" s="1799"/>
      <c r="DR60" s="1799"/>
      <c r="DS60" s="1799"/>
      <c r="DT60" s="1799"/>
      <c r="DU60" s="1799"/>
      <c r="DV60" s="1799"/>
      <c r="DW60" s="1799"/>
      <c r="DX60" s="1799"/>
      <c r="DY60" s="1798"/>
      <c r="DZ60" s="1799"/>
      <c r="EA60" s="1799"/>
      <c r="EB60" s="1799"/>
      <c r="EC60" s="1799"/>
      <c r="ED60" s="1799"/>
      <c r="EE60" s="1799"/>
      <c r="EF60" s="1799"/>
      <c r="EG60" s="1799"/>
      <c r="EH60" s="1799"/>
      <c r="EI60" s="1799"/>
      <c r="EJ60" s="1799"/>
      <c r="EK60" s="1799"/>
      <c r="EL60" s="1799"/>
      <c r="EM60" s="1799"/>
      <c r="EN60" s="1799"/>
      <c r="EO60" s="1798"/>
      <c r="EP60" s="1799"/>
      <c r="EQ60" s="1799"/>
      <c r="ER60" s="1799"/>
      <c r="ES60" s="1799"/>
      <c r="ET60" s="1799"/>
      <c r="EU60" s="1799"/>
      <c r="EV60" s="1799"/>
      <c r="EW60" s="1799"/>
      <c r="EX60" s="1799"/>
      <c r="EY60" s="1799"/>
      <c r="EZ60" s="1799"/>
      <c r="FA60" s="1799"/>
      <c r="FB60" s="1799"/>
      <c r="FC60" s="1799"/>
      <c r="FD60" s="1799"/>
      <c r="FE60" s="1798"/>
      <c r="FF60" s="1799"/>
      <c r="FG60" s="1799"/>
      <c r="FH60" s="1799"/>
      <c r="FI60" s="1799"/>
      <c r="FJ60" s="1799"/>
      <c r="FK60" s="1799"/>
      <c r="FL60" s="1799"/>
      <c r="FM60" s="1799"/>
      <c r="FN60" s="1799"/>
      <c r="FO60" s="1799"/>
      <c r="FP60" s="1799"/>
      <c r="FQ60" s="1799"/>
      <c r="FR60" s="1799"/>
      <c r="FS60" s="1799"/>
      <c r="FT60" s="1799"/>
      <c r="FU60" s="1798"/>
      <c r="FV60" s="1799"/>
      <c r="FW60" s="1799"/>
      <c r="FX60" s="1799"/>
      <c r="FY60" s="1799"/>
      <c r="FZ60" s="1799"/>
      <c r="GA60" s="1799"/>
      <c r="GB60" s="1799"/>
      <c r="GC60" s="1799"/>
      <c r="GD60" s="1799"/>
      <c r="GE60" s="1799"/>
      <c r="GF60" s="1799"/>
      <c r="GG60" s="1799"/>
      <c r="GH60" s="1799"/>
      <c r="GI60" s="1799"/>
      <c r="GJ60" s="1799"/>
      <c r="GK60" s="1798"/>
      <c r="GL60" s="1799"/>
      <c r="GM60" s="1799"/>
      <c r="GN60" s="1799"/>
      <c r="GO60" s="1799"/>
      <c r="GP60" s="1799"/>
      <c r="GQ60" s="1799"/>
      <c r="GR60" s="1799"/>
      <c r="GS60" s="1799"/>
      <c r="GT60" s="1799"/>
      <c r="GU60" s="1799"/>
      <c r="GV60" s="1799"/>
      <c r="GW60" s="1799"/>
      <c r="GX60" s="1799"/>
      <c r="GY60" s="1799"/>
      <c r="GZ60" s="1799"/>
      <c r="HA60" s="1798"/>
      <c r="HB60" s="1799"/>
      <c r="HC60" s="1799"/>
      <c r="HD60" s="1799"/>
      <c r="HE60" s="1799"/>
      <c r="HF60" s="1799"/>
      <c r="HG60" s="1799"/>
      <c r="HH60" s="1799"/>
      <c r="HI60" s="1799"/>
      <c r="HJ60" s="1799"/>
      <c r="HK60" s="1799"/>
      <c r="HL60" s="1799"/>
      <c r="HM60" s="1799"/>
      <c r="HN60" s="1799"/>
      <c r="HO60" s="1799"/>
      <c r="HP60" s="1799"/>
      <c r="HQ60" s="1798"/>
      <c r="HR60" s="1799"/>
      <c r="HS60" s="1799"/>
      <c r="HT60" s="1799"/>
      <c r="HU60" s="1799"/>
      <c r="HV60" s="1799"/>
      <c r="HW60" s="1799"/>
      <c r="HX60" s="1799"/>
      <c r="HY60" s="1799"/>
      <c r="HZ60" s="1799"/>
      <c r="IA60" s="1799"/>
      <c r="IB60" s="1799"/>
      <c r="IC60" s="1799"/>
      <c r="ID60" s="1799"/>
      <c r="IE60" s="1799"/>
      <c r="IF60" s="1799"/>
      <c r="IG60" s="1798"/>
      <c r="IH60" s="1799"/>
      <c r="II60" s="1799"/>
      <c r="IJ60" s="1799"/>
      <c r="IK60" s="1799"/>
      <c r="IL60" s="1799"/>
      <c r="IM60" s="1799"/>
      <c r="IN60" s="1799"/>
      <c r="IO60" s="1799"/>
      <c r="IP60" s="1799"/>
      <c r="IQ60" s="1799"/>
      <c r="IR60" s="1799"/>
      <c r="IS60" s="1799"/>
      <c r="IT60" s="1799"/>
      <c r="IU60" s="1799"/>
      <c r="IV60" s="1799"/>
      <c r="IW60" s="1798"/>
      <c r="IX60" s="1799"/>
      <c r="IY60" s="1799"/>
      <c r="IZ60" s="1799"/>
      <c r="JA60" s="1799"/>
      <c r="JB60" s="1799"/>
      <c r="JC60" s="1799"/>
      <c r="JD60" s="1799"/>
      <c r="JE60" s="1799"/>
      <c r="JF60" s="1799"/>
      <c r="JG60" s="1799"/>
      <c r="JH60" s="1799"/>
      <c r="JI60" s="1799"/>
      <c r="JJ60" s="1799"/>
      <c r="JK60" s="1799"/>
      <c r="JL60" s="1799"/>
      <c r="JM60" s="1798"/>
      <c r="JN60" s="1799"/>
      <c r="JO60" s="1799"/>
      <c r="JP60" s="1799"/>
      <c r="JQ60" s="1799"/>
      <c r="JR60" s="1799"/>
      <c r="JS60" s="1799"/>
      <c r="JT60" s="1799"/>
      <c r="JU60" s="1799"/>
      <c r="JV60" s="1799"/>
      <c r="JW60" s="1799"/>
      <c r="JX60" s="1799"/>
      <c r="JY60" s="1799"/>
      <c r="JZ60" s="1799"/>
      <c r="KA60" s="1799"/>
      <c r="KB60" s="1799"/>
      <c r="KC60" s="1798"/>
      <c r="KD60" s="1799"/>
      <c r="KE60" s="1799"/>
      <c r="KF60" s="1799"/>
      <c r="KG60" s="1799"/>
      <c r="KH60" s="1799"/>
      <c r="KI60" s="1799"/>
      <c r="KJ60" s="1799"/>
      <c r="KK60" s="1799"/>
      <c r="KL60" s="1799"/>
      <c r="KM60" s="1799"/>
      <c r="KN60" s="1799"/>
      <c r="KO60" s="1799"/>
      <c r="KP60" s="1799"/>
      <c r="KQ60" s="1799"/>
      <c r="KR60" s="1799"/>
      <c r="KS60" s="1798"/>
      <c r="KT60" s="1799"/>
      <c r="KU60" s="1799"/>
      <c r="KV60" s="1799"/>
      <c r="KW60" s="1799"/>
      <c r="KX60" s="1799"/>
      <c r="KY60" s="1799"/>
      <c r="KZ60" s="1799"/>
      <c r="LA60" s="1799"/>
      <c r="LB60" s="1799"/>
      <c r="LC60" s="1799"/>
      <c r="LD60" s="1799"/>
      <c r="LE60" s="1799"/>
      <c r="LF60" s="1799"/>
      <c r="LG60" s="1799"/>
      <c r="LH60" s="1799"/>
      <c r="LI60" s="1798"/>
      <c r="LJ60" s="1799"/>
      <c r="LK60" s="1799"/>
      <c r="LL60" s="1799"/>
      <c r="LM60" s="1799"/>
      <c r="LN60" s="1799"/>
      <c r="LO60" s="1799"/>
      <c r="LP60" s="1799"/>
      <c r="LQ60" s="1799"/>
      <c r="LR60" s="1799"/>
      <c r="LS60" s="1799"/>
      <c r="LT60" s="1799"/>
      <c r="LU60" s="1799"/>
      <c r="LV60" s="1799"/>
      <c r="LW60" s="1799"/>
      <c r="LX60" s="1799"/>
      <c r="LY60" s="1798"/>
      <c r="LZ60" s="1799"/>
      <c r="MA60" s="1799"/>
      <c r="MB60" s="1799"/>
      <c r="MC60" s="1799"/>
      <c r="MD60" s="1799"/>
      <c r="ME60" s="1799"/>
      <c r="MF60" s="1799"/>
      <c r="MG60" s="1799"/>
      <c r="MH60" s="1799"/>
      <c r="MI60" s="1799"/>
      <c r="MJ60" s="1799"/>
      <c r="MK60" s="1799"/>
      <c r="ML60" s="1799"/>
      <c r="MM60" s="1799"/>
      <c r="MN60" s="1799"/>
      <c r="MO60" s="1798"/>
      <c r="MP60" s="1799"/>
      <c r="MQ60" s="1799"/>
      <c r="MR60" s="1799"/>
      <c r="MS60" s="1799"/>
      <c r="MT60" s="1799"/>
      <c r="MU60" s="1799"/>
      <c r="MV60" s="1799"/>
      <c r="MW60" s="1799"/>
      <c r="MX60" s="1799"/>
      <c r="MY60" s="1799"/>
      <c r="MZ60" s="1799"/>
      <c r="NA60" s="1799"/>
      <c r="NB60" s="1799"/>
      <c r="NC60" s="1799"/>
      <c r="ND60" s="1799"/>
      <c r="NE60" s="1798"/>
      <c r="NF60" s="1799"/>
      <c r="NG60" s="1799"/>
      <c r="NH60" s="1799"/>
      <c r="NI60" s="1799"/>
      <c r="NJ60" s="1799"/>
      <c r="NK60" s="1799"/>
      <c r="NL60" s="1799"/>
      <c r="NM60" s="1799"/>
      <c r="NN60" s="1799"/>
      <c r="NO60" s="1799"/>
      <c r="NP60" s="1799"/>
      <c r="NQ60" s="1799"/>
      <c r="NR60" s="1799"/>
      <c r="NS60" s="1799"/>
      <c r="NT60" s="1799"/>
      <c r="NU60" s="1798"/>
      <c r="NV60" s="1799"/>
      <c r="NW60" s="1799"/>
      <c r="NX60" s="1799"/>
      <c r="NY60" s="1799"/>
      <c r="NZ60" s="1799"/>
      <c r="OA60" s="1799"/>
      <c r="OB60" s="1799"/>
      <c r="OC60" s="1799"/>
      <c r="OD60" s="1799"/>
      <c r="OE60" s="1799"/>
      <c r="OF60" s="1799"/>
      <c r="OG60" s="1799"/>
      <c r="OH60" s="1799"/>
      <c r="OI60" s="1799"/>
      <c r="OJ60" s="1799"/>
      <c r="OK60" s="1798"/>
      <c r="OL60" s="1799"/>
      <c r="OM60" s="1799"/>
      <c r="ON60" s="1799"/>
      <c r="OO60" s="1799"/>
      <c r="OP60" s="1799"/>
      <c r="OQ60" s="1799"/>
      <c r="OR60" s="1799"/>
      <c r="OS60" s="1799"/>
      <c r="OT60" s="1799"/>
      <c r="OU60" s="1799"/>
      <c r="OV60" s="1799"/>
      <c r="OW60" s="1799"/>
      <c r="OX60" s="1799"/>
      <c r="OY60" s="1799"/>
      <c r="OZ60" s="1799"/>
      <c r="PA60" s="1798"/>
      <c r="PB60" s="1799"/>
      <c r="PC60" s="1799"/>
      <c r="PD60" s="1799"/>
      <c r="PE60" s="1799"/>
      <c r="PF60" s="1799"/>
      <c r="PG60" s="1799"/>
      <c r="PH60" s="1799"/>
      <c r="PI60" s="1799"/>
      <c r="PJ60" s="1799"/>
      <c r="PK60" s="1799"/>
      <c r="PL60" s="1799"/>
      <c r="PM60" s="1799"/>
      <c r="PN60" s="1799"/>
      <c r="PO60" s="1799"/>
      <c r="PP60" s="1799"/>
      <c r="PQ60" s="1798"/>
      <c r="PR60" s="1799"/>
      <c r="PS60" s="1799"/>
      <c r="PT60" s="1799"/>
      <c r="PU60" s="1799"/>
      <c r="PV60" s="1799"/>
      <c r="PW60" s="1799"/>
      <c r="PX60" s="1799"/>
      <c r="PY60" s="1799"/>
      <c r="PZ60" s="1799"/>
      <c r="QA60" s="1799"/>
      <c r="QB60" s="1799"/>
      <c r="QC60" s="1799"/>
      <c r="QD60" s="1799"/>
      <c r="QE60" s="1799"/>
      <c r="QF60" s="1796"/>
      <c r="QG60" s="1794"/>
      <c r="QH60" s="1465"/>
      <c r="QI60" s="1466"/>
      <c r="QJ60" s="1466"/>
      <c r="QK60" s="1466"/>
      <c r="QL60" s="1467"/>
      <c r="QM60" s="1468"/>
      <c r="QN60" s="1466"/>
      <c r="QO60" s="1466"/>
      <c r="QP60" s="1466"/>
      <c r="QQ60" s="1469"/>
      <c r="QR60" s="1465"/>
      <c r="QS60" s="1466"/>
      <c r="QT60" s="1466"/>
      <c r="QU60" s="1466"/>
      <c r="QV60" s="1467"/>
      <c r="QW60" s="1794"/>
      <c r="QX60" s="1465"/>
      <c r="QY60" s="1466"/>
      <c r="QZ60" s="1466"/>
      <c r="RA60" s="1466"/>
      <c r="RB60" s="1467"/>
      <c r="RC60" s="1468"/>
      <c r="RD60" s="1466"/>
      <c r="RE60" s="1466"/>
      <c r="RF60" s="1466"/>
      <c r="RG60" s="1469"/>
      <c r="RH60" s="1465"/>
      <c r="RI60" s="1466"/>
      <c r="RJ60" s="1466"/>
      <c r="RK60" s="1466"/>
      <c r="RL60" s="1467"/>
      <c r="RM60" s="1794"/>
      <c r="RN60" s="1465"/>
      <c r="RO60" s="1466"/>
      <c r="RP60" s="1466"/>
      <c r="RQ60" s="1466"/>
      <c r="RR60" s="1467"/>
      <c r="RS60" s="1468"/>
      <c r="RT60" s="1466"/>
      <c r="RU60" s="1466"/>
      <c r="RV60" s="1466"/>
      <c r="RW60" s="1469"/>
      <c r="RX60" s="1465"/>
      <c r="RY60" s="1466"/>
      <c r="RZ60" s="1466"/>
      <c r="SA60" s="1466"/>
      <c r="SB60" s="1467"/>
      <c r="SC60" s="1794"/>
      <c r="SD60" s="1465"/>
      <c r="SE60" s="1466"/>
      <c r="SF60" s="1466"/>
      <c r="SG60" s="1466"/>
      <c r="SH60" s="1467"/>
      <c r="SI60" s="1468"/>
      <c r="SJ60" s="1466"/>
      <c r="SK60" s="1466"/>
      <c r="SL60" s="1466"/>
      <c r="SM60" s="1469"/>
      <c r="SN60" s="1465"/>
      <c r="SO60" s="1466"/>
      <c r="SP60" s="1466"/>
      <c r="SQ60" s="1466"/>
      <c r="SR60" s="1467"/>
      <c r="SS60" s="1794"/>
      <c r="ST60" s="1465"/>
      <c r="SU60" s="1466"/>
      <c r="SV60" s="1466"/>
      <c r="SW60" s="1466"/>
      <c r="SX60" s="1467"/>
      <c r="SY60" s="1468"/>
      <c r="SZ60" s="1466"/>
      <c r="TA60" s="1466"/>
      <c r="TB60" s="1466"/>
      <c r="TC60" s="1469"/>
      <c r="TD60" s="1465"/>
      <c r="TE60" s="1466"/>
      <c r="TF60" s="1466"/>
      <c r="TG60" s="1466"/>
      <c r="TH60" s="1467"/>
      <c r="TI60" s="1794"/>
      <c r="TJ60" s="1465"/>
      <c r="TK60" s="1466"/>
      <c r="TL60" s="1466"/>
      <c r="TM60" s="1466"/>
      <c r="TN60" s="1467"/>
      <c r="TO60" s="1468"/>
      <c r="TP60" s="1466"/>
      <c r="TQ60" s="1466"/>
      <c r="TR60" s="1466"/>
      <c r="TS60" s="1469"/>
      <c r="TT60" s="1465"/>
      <c r="TU60" s="1466"/>
      <c r="TV60" s="1466"/>
      <c r="TW60" s="1466"/>
      <c r="TX60" s="1467"/>
      <c r="TY60" s="1794"/>
      <c r="TZ60" s="1465"/>
      <c r="UA60" s="1466"/>
      <c r="UB60" s="1466"/>
      <c r="UC60" s="1466"/>
      <c r="UD60" s="1467"/>
      <c r="UE60" s="1468"/>
      <c r="UF60" s="1466"/>
      <c r="UG60" s="1466"/>
      <c r="UH60" s="1466"/>
      <c r="UI60" s="1469"/>
      <c r="UJ60" s="1465"/>
      <c r="UK60" s="1466"/>
      <c r="UL60" s="1466"/>
      <c r="UM60" s="1466"/>
      <c r="UN60" s="1467"/>
      <c r="UO60" s="1794"/>
      <c r="UP60" s="1465"/>
      <c r="UQ60" s="1466"/>
      <c r="UR60" s="1466"/>
      <c r="US60" s="1466"/>
      <c r="UT60" s="1467"/>
      <c r="UU60" s="1468"/>
      <c r="UV60" s="1466"/>
      <c r="UW60" s="1466"/>
      <c r="UX60" s="1466"/>
      <c r="UY60" s="1469"/>
      <c r="UZ60" s="1465"/>
      <c r="VA60" s="1466"/>
      <c r="VB60" s="1466"/>
      <c r="VC60" s="1466"/>
      <c r="VD60" s="1467"/>
      <c r="VE60" s="1794"/>
      <c r="VF60" s="1465"/>
      <c r="VG60" s="1466"/>
      <c r="VH60" s="1466"/>
      <c r="VI60" s="1466"/>
      <c r="VJ60" s="1467"/>
      <c r="VK60" s="1468"/>
      <c r="VL60" s="1466"/>
      <c r="VM60" s="1466"/>
      <c r="VN60" s="1466"/>
      <c r="VO60" s="1469"/>
      <c r="VP60" s="1465"/>
      <c r="VQ60" s="1466"/>
      <c r="VR60" s="1466"/>
      <c r="VS60" s="1466"/>
      <c r="VT60" s="1467"/>
      <c r="VU60" s="1794"/>
      <c r="VV60" s="1465"/>
      <c r="VW60" s="1466"/>
      <c r="VX60" s="1466"/>
      <c r="VY60" s="1466"/>
      <c r="VZ60" s="1467"/>
      <c r="WA60" s="1468"/>
      <c r="WB60" s="1466"/>
      <c r="WC60" s="1466"/>
      <c r="WD60" s="1466"/>
      <c r="WE60" s="1469"/>
      <c r="WF60" s="1465"/>
      <c r="WG60" s="1466"/>
      <c r="WH60" s="1466"/>
      <c r="WI60" s="1466"/>
      <c r="WJ60" s="1467"/>
      <c r="WK60" s="1794"/>
      <c r="WL60" s="1465"/>
      <c r="WM60" s="1466"/>
      <c r="WN60" s="1466"/>
      <c r="WO60" s="1466"/>
      <c r="WP60" s="1467"/>
      <c r="WQ60" s="1468"/>
      <c r="WR60" s="1466"/>
      <c r="WS60" s="1466"/>
      <c r="WT60" s="1466"/>
      <c r="WU60" s="1469"/>
      <c r="WV60" s="1465"/>
      <c r="WW60" s="1466"/>
      <c r="WX60" s="1466"/>
      <c r="WY60" s="1466"/>
      <c r="WZ60" s="1467"/>
      <c r="XA60" s="1794"/>
      <c r="XB60" s="1465"/>
      <c r="XC60" s="1466"/>
      <c r="XD60" s="1466"/>
      <c r="XE60" s="1466"/>
      <c r="XF60" s="1467"/>
      <c r="XG60" s="1468"/>
      <c r="XH60" s="1466"/>
      <c r="XI60" s="1466"/>
      <c r="XJ60" s="1466"/>
      <c r="XK60" s="1469"/>
      <c r="XL60" s="1465"/>
      <c r="XM60" s="1466"/>
      <c r="XN60" s="1466"/>
      <c r="XO60" s="1466"/>
      <c r="XP60" s="1467"/>
      <c r="XQ60" s="1794"/>
      <c r="XR60" s="1465"/>
      <c r="XS60" s="1466"/>
      <c r="XT60" s="1466"/>
      <c r="XU60" s="1466"/>
      <c r="XV60" s="1467"/>
      <c r="XW60" s="1468"/>
      <c r="XX60" s="1466"/>
      <c r="XY60" s="1466"/>
      <c r="XZ60" s="1466"/>
      <c r="YA60" s="1469"/>
      <c r="YB60" s="1465"/>
      <c r="YC60" s="1466"/>
      <c r="YD60" s="1466"/>
      <c r="YE60" s="1466"/>
      <c r="YF60" s="1467"/>
      <c r="YG60" s="1794"/>
      <c r="YH60" s="1465"/>
      <c r="YI60" s="1466"/>
      <c r="YJ60" s="1466"/>
      <c r="YK60" s="1466"/>
      <c r="YL60" s="1467"/>
      <c r="YM60" s="1468"/>
      <c r="YN60" s="1466"/>
      <c r="YO60" s="1466"/>
      <c r="YP60" s="1466"/>
      <c r="YQ60" s="1469"/>
      <c r="YR60" s="1465"/>
      <c r="YS60" s="1466"/>
      <c r="YT60" s="1466"/>
      <c r="YU60" s="1466"/>
      <c r="YV60" s="1467"/>
      <c r="YW60" s="1794"/>
      <c r="YX60" s="1465"/>
      <c r="YY60" s="1466"/>
      <c r="YZ60" s="1466"/>
      <c r="ZA60" s="1466"/>
      <c r="ZB60" s="1467"/>
      <c r="ZC60" s="1468"/>
      <c r="ZD60" s="1466"/>
      <c r="ZE60" s="1466"/>
      <c r="ZF60" s="1466"/>
      <c r="ZG60" s="1469"/>
      <c r="ZH60" s="1465"/>
      <c r="ZI60" s="1466"/>
      <c r="ZJ60" s="1466"/>
      <c r="ZK60" s="1466"/>
      <c r="ZL60" s="1467"/>
      <c r="ZM60" s="1794"/>
      <c r="ZN60" s="1465"/>
      <c r="ZO60" s="1466"/>
      <c r="ZP60" s="1466"/>
      <c r="ZQ60" s="1466"/>
      <c r="ZR60" s="1467"/>
      <c r="ZS60" s="1468"/>
      <c r="ZT60" s="1466"/>
      <c r="ZU60" s="1466"/>
      <c r="ZV60" s="1466"/>
      <c r="ZW60" s="1469"/>
      <c r="ZX60" s="1465"/>
      <c r="ZY60" s="1466"/>
      <c r="ZZ60" s="1466"/>
      <c r="AAA60" s="1466"/>
      <c r="AAB60" s="1467"/>
      <c r="AAC60" s="1794"/>
      <c r="AAD60" s="1465"/>
      <c r="AAE60" s="1466"/>
      <c r="AAF60" s="1466"/>
      <c r="AAG60" s="1466"/>
      <c r="AAH60" s="1467"/>
      <c r="AAI60" s="1468"/>
      <c r="AAJ60" s="1466"/>
      <c r="AAK60" s="1466"/>
      <c r="AAL60" s="1466"/>
      <c r="AAM60" s="1469"/>
      <c r="AAN60" s="1465"/>
      <c r="AAO60" s="1466"/>
      <c r="AAP60" s="1466"/>
      <c r="AAQ60" s="1466"/>
      <c r="AAR60" s="1467"/>
      <c r="AAS60" s="1794"/>
      <c r="AAT60" s="1465"/>
      <c r="AAU60" s="1466"/>
      <c r="AAV60" s="1466"/>
      <c r="AAW60" s="1466"/>
      <c r="AAX60" s="1467"/>
      <c r="AAY60" s="1468"/>
      <c r="AAZ60" s="1466"/>
      <c r="ABA60" s="1466"/>
      <c r="ABB60" s="1466"/>
      <c r="ABC60" s="1469"/>
      <c r="ABD60" s="1465"/>
      <c r="ABE60" s="1466"/>
      <c r="ABF60" s="1466"/>
      <c r="ABG60" s="1466"/>
      <c r="ABH60" s="1467"/>
      <c r="ABI60" s="1794"/>
      <c r="ABJ60" s="1465"/>
      <c r="ABK60" s="1466"/>
      <c r="ABL60" s="1466"/>
      <c r="ABM60" s="1466"/>
      <c r="ABN60" s="1467"/>
      <c r="ABO60" s="1468"/>
      <c r="ABP60" s="1466"/>
      <c r="ABQ60" s="1466"/>
      <c r="ABR60" s="1466"/>
      <c r="ABS60" s="1469"/>
      <c r="ABT60" s="1465"/>
      <c r="ABU60" s="1466"/>
      <c r="ABV60" s="1466"/>
      <c r="ABW60" s="1466"/>
      <c r="ABX60" s="1467"/>
      <c r="ABY60" s="1794"/>
      <c r="ABZ60" s="1465"/>
      <c r="ACA60" s="1466"/>
      <c r="ACB60" s="1466"/>
      <c r="ACC60" s="1466"/>
      <c r="ACD60" s="1467"/>
      <c r="ACE60" s="1468"/>
      <c r="ACF60" s="1466"/>
      <c r="ACG60" s="1466"/>
      <c r="ACH60" s="1466"/>
      <c r="ACI60" s="1469"/>
      <c r="ACJ60" s="1465"/>
      <c r="ACK60" s="1466"/>
      <c r="ACL60" s="1466"/>
      <c r="ACM60" s="1466"/>
      <c r="ACN60" s="1467"/>
      <c r="ACO60" s="1794"/>
      <c r="ACP60" s="1465"/>
      <c r="ACQ60" s="1466"/>
      <c r="ACR60" s="1466"/>
      <c r="ACS60" s="1466"/>
      <c r="ACT60" s="1467"/>
      <c r="ACU60" s="1468"/>
      <c r="ACV60" s="1466"/>
      <c r="ACW60" s="1466"/>
      <c r="ACX60" s="1466"/>
      <c r="ACY60" s="1469"/>
      <c r="ACZ60" s="1465"/>
      <c r="ADA60" s="1466"/>
      <c r="ADB60" s="1466"/>
      <c r="ADC60" s="1466"/>
      <c r="ADD60" s="1467"/>
      <c r="ADE60" s="1794"/>
      <c r="ADF60" s="1465"/>
      <c r="ADG60" s="1466"/>
      <c r="ADH60" s="1466"/>
      <c r="ADI60" s="1466"/>
      <c r="ADJ60" s="1467"/>
      <c r="ADK60" s="1468"/>
      <c r="ADL60" s="1466"/>
      <c r="ADM60" s="1466"/>
      <c r="ADN60" s="1466"/>
      <c r="ADO60" s="1469"/>
      <c r="ADP60" s="1465"/>
      <c r="ADQ60" s="1466"/>
      <c r="ADR60" s="1466"/>
      <c r="ADS60" s="1466"/>
      <c r="ADT60" s="1467"/>
      <c r="ADU60" s="1794"/>
      <c r="ADV60" s="1465"/>
      <c r="ADW60" s="1466"/>
      <c r="ADX60" s="1466"/>
      <c r="ADY60" s="1466"/>
      <c r="ADZ60" s="1467"/>
      <c r="AEA60" s="1468"/>
      <c r="AEB60" s="1466"/>
      <c r="AEC60" s="1466"/>
      <c r="AED60" s="1466"/>
      <c r="AEE60" s="1469"/>
      <c r="AEF60" s="1465"/>
      <c r="AEG60" s="1466"/>
      <c r="AEH60" s="1466"/>
      <c r="AEI60" s="1466"/>
      <c r="AEJ60" s="1467"/>
      <c r="AEK60" s="1794"/>
      <c r="AEL60" s="1465"/>
      <c r="AEM60" s="1466"/>
      <c r="AEN60" s="1466"/>
      <c r="AEO60" s="1466"/>
      <c r="AEP60" s="1467"/>
      <c r="AEQ60" s="1468"/>
      <c r="AER60" s="1466"/>
      <c r="AES60" s="1466"/>
      <c r="AET60" s="1466"/>
      <c r="AEU60" s="1469"/>
      <c r="AEV60" s="1465"/>
      <c r="AEW60" s="1466"/>
      <c r="AEX60" s="1466"/>
      <c r="AEY60" s="1466"/>
      <c r="AEZ60" s="1467"/>
      <c r="AFA60" s="1794"/>
      <c r="AFB60" s="1465"/>
      <c r="AFC60" s="1466"/>
      <c r="AFD60" s="1466"/>
      <c r="AFE60" s="1466"/>
      <c r="AFF60" s="1467"/>
      <c r="AFG60" s="1468"/>
      <c r="AFH60" s="1466"/>
      <c r="AFI60" s="1466"/>
      <c r="AFJ60" s="1466"/>
      <c r="AFK60" s="1469"/>
      <c r="AFL60" s="1465"/>
      <c r="AFM60" s="1466"/>
      <c r="AFN60" s="1466"/>
      <c r="AFO60" s="1466"/>
      <c r="AFP60" s="1467"/>
      <c r="AFQ60" s="1794"/>
      <c r="AFR60" s="1465"/>
      <c r="AFS60" s="1466"/>
      <c r="AFT60" s="1466"/>
      <c r="AFU60" s="1466"/>
      <c r="AFV60" s="1467"/>
      <c r="AFW60" s="1468"/>
      <c r="AFX60" s="1466"/>
      <c r="AFY60" s="1466"/>
      <c r="AFZ60" s="1466"/>
      <c r="AGA60" s="1469"/>
      <c r="AGB60" s="1465"/>
      <c r="AGC60" s="1466"/>
      <c r="AGD60" s="1466"/>
      <c r="AGE60" s="1466"/>
      <c r="AGF60" s="1467"/>
      <c r="AGG60" s="1794"/>
      <c r="AGH60" s="1465"/>
      <c r="AGI60" s="1466"/>
      <c r="AGJ60" s="1466"/>
      <c r="AGK60" s="1466"/>
      <c r="AGL60" s="1467"/>
      <c r="AGM60" s="1468"/>
      <c r="AGN60" s="1466"/>
      <c r="AGO60" s="1466"/>
      <c r="AGP60" s="1466"/>
      <c r="AGQ60" s="1469"/>
      <c r="AGR60" s="1465"/>
      <c r="AGS60" s="1466"/>
      <c r="AGT60" s="1466"/>
      <c r="AGU60" s="1466"/>
      <c r="AGV60" s="1467"/>
      <c r="AGW60" s="1794"/>
      <c r="AGX60" s="1465"/>
      <c r="AGY60" s="1466"/>
      <c r="AGZ60" s="1466"/>
      <c r="AHA60" s="1466"/>
      <c r="AHB60" s="1467"/>
      <c r="AHC60" s="1468"/>
      <c r="AHD60" s="1466"/>
      <c r="AHE60" s="1466"/>
      <c r="AHF60" s="1466"/>
      <c r="AHG60" s="1469"/>
      <c r="AHH60" s="1465"/>
      <c r="AHI60" s="1466"/>
      <c r="AHJ60" s="1466"/>
      <c r="AHK60" s="1466"/>
      <c r="AHL60" s="1467"/>
      <c r="AHM60" s="1794"/>
      <c r="AHN60" s="1465"/>
      <c r="AHO60" s="1466"/>
      <c r="AHP60" s="1466"/>
      <c r="AHQ60" s="1466"/>
      <c r="AHR60" s="1467"/>
      <c r="AHS60" s="1468"/>
      <c r="AHT60" s="1466"/>
      <c r="AHU60" s="1466"/>
      <c r="AHV60" s="1466"/>
      <c r="AHW60" s="1469"/>
      <c r="AHX60" s="1465"/>
      <c r="AHY60" s="1466"/>
      <c r="AHZ60" s="1466"/>
      <c r="AIA60" s="1466"/>
      <c r="AIB60" s="1467"/>
      <c r="AIC60" s="1794"/>
      <c r="AID60" s="1465"/>
      <c r="AIE60" s="1466"/>
      <c r="AIF60" s="1466"/>
      <c r="AIG60" s="1466"/>
      <c r="AIH60" s="1467"/>
      <c r="AII60" s="1468"/>
      <c r="AIJ60" s="1466"/>
      <c r="AIK60" s="1466"/>
      <c r="AIL60" s="1466"/>
      <c r="AIM60" s="1469"/>
      <c r="AIN60" s="1465"/>
      <c r="AIO60" s="1466"/>
      <c r="AIP60" s="1466"/>
      <c r="AIQ60" s="1466"/>
      <c r="AIR60" s="1467"/>
      <c r="AIS60" s="1794"/>
      <c r="AIT60" s="1465"/>
      <c r="AIU60" s="1466"/>
      <c r="AIV60" s="1466"/>
      <c r="AIW60" s="1466"/>
      <c r="AIX60" s="1467"/>
      <c r="AIY60" s="1468"/>
      <c r="AIZ60" s="1466"/>
      <c r="AJA60" s="1466"/>
      <c r="AJB60" s="1466"/>
      <c r="AJC60" s="1469"/>
      <c r="AJD60" s="1465"/>
      <c r="AJE60" s="1466"/>
      <c r="AJF60" s="1466"/>
      <c r="AJG60" s="1466"/>
      <c r="AJH60" s="1467"/>
      <c r="AJI60" s="1794"/>
      <c r="AJJ60" s="1465"/>
      <c r="AJK60" s="1466"/>
      <c r="AJL60" s="1466"/>
      <c r="AJM60" s="1466"/>
      <c r="AJN60" s="1467"/>
      <c r="AJO60" s="1468"/>
      <c r="AJP60" s="1466"/>
      <c r="AJQ60" s="1466"/>
      <c r="AJR60" s="1466"/>
      <c r="AJS60" s="1469"/>
      <c r="AJT60" s="1465"/>
      <c r="AJU60" s="1466"/>
      <c r="AJV60" s="1466"/>
      <c r="AJW60" s="1466"/>
      <c r="AJX60" s="1467"/>
      <c r="AJY60" s="1794"/>
      <c r="AJZ60" s="1465"/>
      <c r="AKA60" s="1466"/>
      <c r="AKB60" s="1466"/>
      <c r="AKC60" s="1466"/>
      <c r="AKD60" s="1467"/>
      <c r="AKE60" s="1468"/>
      <c r="AKF60" s="1466"/>
      <c r="AKG60" s="1466"/>
      <c r="AKH60" s="1466"/>
      <c r="AKI60" s="1469"/>
      <c r="AKJ60" s="1465"/>
      <c r="AKK60" s="1466"/>
      <c r="AKL60" s="1466"/>
      <c r="AKM60" s="1466"/>
      <c r="AKN60" s="1467"/>
      <c r="AKO60" s="1794"/>
      <c r="AKP60" s="1465"/>
      <c r="AKQ60" s="1466"/>
      <c r="AKR60" s="1466"/>
      <c r="AKS60" s="1466"/>
      <c r="AKT60" s="1467"/>
      <c r="AKU60" s="1468"/>
      <c r="AKV60" s="1466"/>
      <c r="AKW60" s="1466"/>
      <c r="AKX60" s="1466"/>
      <c r="AKY60" s="1469"/>
      <c r="AKZ60" s="1465"/>
      <c r="ALA60" s="1466"/>
      <c r="ALB60" s="1466"/>
      <c r="ALC60" s="1466"/>
      <c r="ALD60" s="1467"/>
      <c r="ALE60" s="1794"/>
      <c r="ALF60" s="1465"/>
      <c r="ALG60" s="1466"/>
      <c r="ALH60" s="1466"/>
      <c r="ALI60" s="1466"/>
      <c r="ALJ60" s="1467"/>
      <c r="ALK60" s="1468"/>
      <c r="ALL60" s="1466"/>
      <c r="ALM60" s="1466"/>
      <c r="ALN60" s="1466"/>
      <c r="ALO60" s="1469"/>
      <c r="ALP60" s="1465"/>
      <c r="ALQ60" s="1466"/>
      <c r="ALR60" s="1466"/>
      <c r="ALS60" s="1466"/>
      <c r="ALT60" s="1467"/>
      <c r="ALU60" s="1794"/>
      <c r="ALV60" s="1465"/>
      <c r="ALW60" s="1466"/>
      <c r="ALX60" s="1466"/>
      <c r="ALY60" s="1466"/>
      <c r="ALZ60" s="1467"/>
      <c r="AMA60" s="1468"/>
      <c r="AMB60" s="1466"/>
      <c r="AMC60" s="1466"/>
      <c r="AMD60" s="1466"/>
      <c r="AME60" s="1469"/>
      <c r="AMF60" s="1465"/>
      <c r="AMG60" s="1466"/>
      <c r="AMH60" s="1466"/>
      <c r="AMI60" s="1466"/>
      <c r="AMJ60" s="1467"/>
      <c r="AMK60" s="1794"/>
      <c r="AML60" s="1465"/>
      <c r="AMM60" s="1466"/>
      <c r="AMN60" s="1466"/>
      <c r="AMO60" s="1466"/>
      <c r="AMP60" s="1467"/>
      <c r="AMQ60" s="1468"/>
      <c r="AMR60" s="1466"/>
      <c r="AMS60" s="1466"/>
      <c r="AMT60" s="1466"/>
      <c r="AMU60" s="1469"/>
      <c r="AMV60" s="1465"/>
      <c r="AMW60" s="1466"/>
      <c r="AMX60" s="1466"/>
      <c r="AMY60" s="1466"/>
      <c r="AMZ60" s="1467"/>
      <c r="ANA60" s="1794"/>
      <c r="ANB60" s="1465"/>
      <c r="ANC60" s="1466"/>
      <c r="AND60" s="1466"/>
      <c r="ANE60" s="1466"/>
      <c r="ANF60" s="1467"/>
      <c r="ANG60" s="1468"/>
      <c r="ANH60" s="1466"/>
      <c r="ANI60" s="1466"/>
      <c r="ANJ60" s="1466"/>
      <c r="ANK60" s="1469"/>
      <c r="ANL60" s="1465"/>
      <c r="ANM60" s="1466"/>
      <c r="ANN60" s="1466"/>
      <c r="ANO60" s="1466"/>
      <c r="ANP60" s="1467"/>
      <c r="ANQ60" s="1794"/>
      <c r="ANR60" s="1465"/>
      <c r="ANS60" s="1466"/>
      <c r="ANT60" s="1466"/>
      <c r="ANU60" s="1466"/>
      <c r="ANV60" s="1467"/>
      <c r="ANW60" s="1468"/>
      <c r="ANX60" s="1466"/>
      <c r="ANY60" s="1466"/>
      <c r="ANZ60" s="1466"/>
      <c r="AOA60" s="1469"/>
      <c r="AOB60" s="1465"/>
      <c r="AOC60" s="1466"/>
      <c r="AOD60" s="1466"/>
      <c r="AOE60" s="1466"/>
      <c r="AOF60" s="1467"/>
      <c r="AOG60" s="1794"/>
      <c r="AOH60" s="1465"/>
      <c r="AOI60" s="1466"/>
      <c r="AOJ60" s="1466"/>
      <c r="AOK60" s="1466"/>
      <c r="AOL60" s="1467"/>
      <c r="AOM60" s="1468"/>
      <c r="AON60" s="1466"/>
      <c r="AOO60" s="1466"/>
      <c r="AOP60" s="1466"/>
      <c r="AOQ60" s="1469"/>
      <c r="AOR60" s="1465"/>
      <c r="AOS60" s="1466"/>
      <c r="AOT60" s="1466"/>
      <c r="AOU60" s="1466"/>
      <c r="AOV60" s="1467"/>
      <c r="AOW60" s="1794"/>
      <c r="AOX60" s="1465"/>
      <c r="AOY60" s="1466"/>
      <c r="AOZ60" s="1466"/>
      <c r="APA60" s="1466"/>
      <c r="APB60" s="1467"/>
      <c r="APC60" s="1468"/>
      <c r="APD60" s="1466"/>
      <c r="APE60" s="1466"/>
      <c r="APF60" s="1466"/>
      <c r="APG60" s="1469"/>
      <c r="APH60" s="1465"/>
      <c r="API60" s="1466"/>
      <c r="APJ60" s="1466"/>
      <c r="APK60" s="1466"/>
      <c r="APL60" s="1467"/>
      <c r="APM60" s="1794"/>
      <c r="APN60" s="1465"/>
      <c r="APO60" s="1466"/>
      <c r="APP60" s="1466"/>
      <c r="APQ60" s="1466"/>
      <c r="APR60" s="1467"/>
      <c r="APS60" s="1468"/>
      <c r="APT60" s="1466"/>
      <c r="APU60" s="1466"/>
      <c r="APV60" s="1466"/>
      <c r="APW60" s="1469"/>
      <c r="APX60" s="1465"/>
      <c r="APY60" s="1466"/>
      <c r="APZ60" s="1466"/>
      <c r="AQA60" s="1466"/>
      <c r="AQB60" s="1467"/>
      <c r="AQC60" s="1794"/>
      <c r="AQD60" s="1465"/>
      <c r="AQE60" s="1466"/>
      <c r="AQF60" s="1466"/>
      <c r="AQG60" s="1466"/>
      <c r="AQH60" s="1467"/>
      <c r="AQI60" s="1468"/>
      <c r="AQJ60" s="1466"/>
      <c r="AQK60" s="1466"/>
      <c r="AQL60" s="1466"/>
      <c r="AQM60" s="1469"/>
      <c r="AQN60" s="1465"/>
      <c r="AQO60" s="1466"/>
      <c r="AQP60" s="1466"/>
      <c r="AQQ60" s="1466"/>
      <c r="AQR60" s="1467"/>
      <c r="AQS60" s="1794"/>
      <c r="AQT60" s="1465"/>
      <c r="AQU60" s="1466"/>
      <c r="AQV60" s="1466"/>
      <c r="AQW60" s="1466"/>
      <c r="AQX60" s="1467"/>
      <c r="AQY60" s="1468"/>
      <c r="AQZ60" s="1466"/>
      <c r="ARA60" s="1466"/>
      <c r="ARB60" s="1466"/>
      <c r="ARC60" s="1469"/>
      <c r="ARD60" s="1465"/>
      <c r="ARE60" s="1466"/>
      <c r="ARF60" s="1466"/>
      <c r="ARG60" s="1466"/>
      <c r="ARH60" s="1467"/>
      <c r="ARI60" s="1794"/>
      <c r="ARJ60" s="1465"/>
      <c r="ARK60" s="1466"/>
      <c r="ARL60" s="1466"/>
      <c r="ARM60" s="1466"/>
      <c r="ARN60" s="1467"/>
      <c r="ARO60" s="1468"/>
      <c r="ARP60" s="1466"/>
      <c r="ARQ60" s="1466"/>
      <c r="ARR60" s="1466"/>
      <c r="ARS60" s="1469"/>
      <c r="ART60" s="1465"/>
      <c r="ARU60" s="1466"/>
      <c r="ARV60" s="1466"/>
      <c r="ARW60" s="1466"/>
      <c r="ARX60" s="1467"/>
      <c r="ARY60" s="1794"/>
      <c r="ARZ60" s="1465"/>
      <c r="ASA60" s="1466"/>
      <c r="ASB60" s="1466"/>
      <c r="ASC60" s="1466"/>
      <c r="ASD60" s="1467"/>
      <c r="ASE60" s="1468"/>
      <c r="ASF60" s="1466"/>
      <c r="ASG60" s="1466"/>
      <c r="ASH60" s="1466"/>
      <c r="ASI60" s="1469"/>
      <c r="ASJ60" s="1465"/>
      <c r="ASK60" s="1466"/>
      <c r="ASL60" s="1466"/>
      <c r="ASM60" s="1466"/>
      <c r="ASN60" s="1467"/>
      <c r="ASO60" s="1794"/>
      <c r="ASP60" s="1465"/>
      <c r="ASQ60" s="1466"/>
      <c r="ASR60" s="1466"/>
      <c r="ASS60" s="1466"/>
      <c r="AST60" s="1467"/>
      <c r="ASU60" s="1468"/>
      <c r="ASV60" s="1466"/>
      <c r="ASW60" s="1466"/>
      <c r="ASX60" s="1466"/>
      <c r="ASY60" s="1469"/>
      <c r="ASZ60" s="1465"/>
      <c r="ATA60" s="1466"/>
      <c r="ATB60" s="1466"/>
      <c r="ATC60" s="1466"/>
      <c r="ATD60" s="1467"/>
      <c r="ATE60" s="1794"/>
      <c r="ATF60" s="1465"/>
      <c r="ATG60" s="1466"/>
      <c r="ATH60" s="1466"/>
      <c r="ATI60" s="1466"/>
      <c r="ATJ60" s="1467"/>
      <c r="ATK60" s="1468"/>
      <c r="ATL60" s="1466"/>
      <c r="ATM60" s="1466"/>
      <c r="ATN60" s="1466"/>
      <c r="ATO60" s="1469"/>
      <c r="ATP60" s="1465"/>
      <c r="ATQ60" s="1466"/>
      <c r="ATR60" s="1466"/>
      <c r="ATS60" s="1466"/>
      <c r="ATT60" s="1467"/>
      <c r="ATU60" s="1794"/>
      <c r="ATV60" s="1465"/>
      <c r="ATW60" s="1466"/>
      <c r="ATX60" s="1466"/>
      <c r="ATY60" s="1466"/>
      <c r="ATZ60" s="1467"/>
      <c r="AUA60" s="1468"/>
      <c r="AUB60" s="1466"/>
      <c r="AUC60" s="1466"/>
      <c r="AUD60" s="1466"/>
      <c r="AUE60" s="1469"/>
      <c r="AUF60" s="1465"/>
      <c r="AUG60" s="1466"/>
      <c r="AUH60" s="1466"/>
      <c r="AUI60" s="1466"/>
      <c r="AUJ60" s="1467"/>
      <c r="AUK60" s="1794"/>
      <c r="AUL60" s="1465"/>
      <c r="AUM60" s="1466"/>
      <c r="AUN60" s="1466"/>
      <c r="AUO60" s="1466"/>
      <c r="AUP60" s="1467"/>
      <c r="AUQ60" s="1468"/>
      <c r="AUR60" s="1466"/>
      <c r="AUS60" s="1466"/>
      <c r="AUT60" s="1466"/>
      <c r="AUU60" s="1469"/>
      <c r="AUV60" s="1465"/>
      <c r="AUW60" s="1466"/>
      <c r="AUX60" s="1466"/>
      <c r="AUY60" s="1466"/>
      <c r="AUZ60" s="1467"/>
      <c r="AVA60" s="1794"/>
      <c r="AVB60" s="1465"/>
      <c r="AVC60" s="1466"/>
      <c r="AVD60" s="1466"/>
      <c r="AVE60" s="1466"/>
      <c r="AVF60" s="1467"/>
      <c r="AVG60" s="1468"/>
      <c r="AVH60" s="1466"/>
      <c r="AVI60" s="1466"/>
      <c r="AVJ60" s="1466"/>
      <c r="AVK60" s="1469"/>
      <c r="AVL60" s="1465"/>
      <c r="AVM60" s="1466"/>
      <c r="AVN60" s="1466"/>
      <c r="AVO60" s="1466"/>
      <c r="AVP60" s="1467"/>
      <c r="AVQ60" s="1794"/>
      <c r="AVR60" s="1465"/>
      <c r="AVS60" s="1466"/>
      <c r="AVT60" s="1466"/>
      <c r="AVU60" s="1466"/>
      <c r="AVV60" s="1467"/>
      <c r="AVW60" s="1468"/>
      <c r="AVX60" s="1466"/>
      <c r="AVY60" s="1466"/>
      <c r="AVZ60" s="1466"/>
      <c r="AWA60" s="1469"/>
      <c r="AWB60" s="1465"/>
      <c r="AWC60" s="1466"/>
      <c r="AWD60" s="1466"/>
      <c r="AWE60" s="1466"/>
      <c r="AWF60" s="1467"/>
      <c r="AWG60" s="1794"/>
      <c r="AWH60" s="1465"/>
      <c r="AWI60" s="1466"/>
      <c r="AWJ60" s="1466"/>
      <c r="AWK60" s="1466"/>
      <c r="AWL60" s="1467"/>
      <c r="AWM60" s="1468"/>
      <c r="AWN60" s="1466"/>
      <c r="AWO60" s="1466"/>
      <c r="AWP60" s="1466"/>
      <c r="AWQ60" s="1469"/>
      <c r="AWR60" s="1465"/>
      <c r="AWS60" s="1466"/>
      <c r="AWT60" s="1466"/>
      <c r="AWU60" s="1466"/>
      <c r="AWV60" s="1467"/>
      <c r="AWW60" s="1794"/>
      <c r="AWX60" s="1465"/>
      <c r="AWY60" s="1466"/>
      <c r="AWZ60" s="1466"/>
      <c r="AXA60" s="1466"/>
      <c r="AXB60" s="1467"/>
      <c r="AXC60" s="1468"/>
      <c r="AXD60" s="1466"/>
      <c r="AXE60" s="1466"/>
      <c r="AXF60" s="1466"/>
      <c r="AXG60" s="1469"/>
      <c r="AXH60" s="1465"/>
      <c r="AXI60" s="1466"/>
      <c r="AXJ60" s="1466"/>
      <c r="AXK60" s="1466"/>
      <c r="AXL60" s="1467"/>
      <c r="AXM60" s="1794"/>
      <c r="AXN60" s="1465"/>
      <c r="AXO60" s="1466"/>
      <c r="AXP60" s="1466"/>
      <c r="AXQ60" s="1466"/>
      <c r="AXR60" s="1467"/>
      <c r="AXS60" s="1468"/>
      <c r="AXT60" s="1466"/>
      <c r="AXU60" s="1466"/>
      <c r="AXV60" s="1466"/>
      <c r="AXW60" s="1469"/>
      <c r="AXX60" s="1465"/>
      <c r="AXY60" s="1466"/>
      <c r="AXZ60" s="1466"/>
      <c r="AYA60" s="1466"/>
      <c r="AYB60" s="1467"/>
      <c r="AYC60" s="1794"/>
      <c r="AYD60" s="1465"/>
      <c r="AYE60" s="1466"/>
      <c r="AYF60" s="1466"/>
      <c r="AYG60" s="1466"/>
      <c r="AYH60" s="1467"/>
      <c r="AYI60" s="1468"/>
      <c r="AYJ60" s="1466"/>
      <c r="AYK60" s="1466"/>
      <c r="AYL60" s="1466"/>
      <c r="AYM60" s="1469"/>
      <c r="AYN60" s="1465"/>
      <c r="AYO60" s="1466"/>
      <c r="AYP60" s="1466"/>
      <c r="AYQ60" s="1466"/>
      <c r="AYR60" s="1467"/>
      <c r="AYS60" s="1794"/>
      <c r="AYT60" s="1465"/>
      <c r="AYU60" s="1466"/>
      <c r="AYV60" s="1466"/>
      <c r="AYW60" s="1466"/>
      <c r="AYX60" s="1467"/>
      <c r="AYY60" s="1468"/>
      <c r="AYZ60" s="1466"/>
      <c r="AZA60" s="1466"/>
      <c r="AZB60" s="1466"/>
      <c r="AZC60" s="1469"/>
      <c r="AZD60" s="1465"/>
      <c r="AZE60" s="1466"/>
      <c r="AZF60" s="1466"/>
      <c r="AZG60" s="1466"/>
      <c r="AZH60" s="1467"/>
      <c r="AZI60" s="1794"/>
      <c r="AZJ60" s="1465"/>
      <c r="AZK60" s="1466"/>
      <c r="AZL60" s="1466"/>
      <c r="AZM60" s="1466"/>
      <c r="AZN60" s="1467"/>
      <c r="AZO60" s="1468"/>
      <c r="AZP60" s="1466"/>
      <c r="AZQ60" s="1466"/>
      <c r="AZR60" s="1466"/>
      <c r="AZS60" s="1469"/>
      <c r="AZT60" s="1465"/>
      <c r="AZU60" s="1466"/>
      <c r="AZV60" s="1466"/>
      <c r="AZW60" s="1466"/>
      <c r="AZX60" s="1467"/>
      <c r="AZY60" s="1794"/>
      <c r="AZZ60" s="1465"/>
      <c r="BAA60" s="1466"/>
      <c r="BAB60" s="1466"/>
      <c r="BAC60" s="1466"/>
      <c r="BAD60" s="1467"/>
      <c r="BAE60" s="1468"/>
      <c r="BAF60" s="1466"/>
      <c r="BAG60" s="1466"/>
      <c r="BAH60" s="1466"/>
      <c r="BAI60" s="1469"/>
      <c r="BAJ60" s="1465"/>
      <c r="BAK60" s="1466"/>
      <c r="BAL60" s="1466"/>
      <c r="BAM60" s="1466"/>
      <c r="BAN60" s="1467"/>
      <c r="BAO60" s="1794"/>
      <c r="BAP60" s="1465"/>
      <c r="BAQ60" s="1466"/>
      <c r="BAR60" s="1466"/>
      <c r="BAS60" s="1466"/>
      <c r="BAT60" s="1467"/>
      <c r="BAU60" s="1468"/>
      <c r="BAV60" s="1466"/>
      <c r="BAW60" s="1466"/>
      <c r="BAX60" s="1466"/>
      <c r="BAY60" s="1469"/>
      <c r="BAZ60" s="1465"/>
      <c r="BBA60" s="1466"/>
      <c r="BBB60" s="1466"/>
      <c r="BBC60" s="1466"/>
      <c r="BBD60" s="1467"/>
      <c r="BBE60" s="1794"/>
      <c r="BBF60" s="1465"/>
      <c r="BBG60" s="1466"/>
      <c r="BBH60" s="1466"/>
      <c r="BBI60" s="1466"/>
      <c r="BBJ60" s="1467"/>
      <c r="BBK60" s="1468"/>
      <c r="BBL60" s="1466"/>
      <c r="BBM60" s="1466"/>
      <c r="BBN60" s="1466"/>
      <c r="BBO60" s="1469"/>
      <c r="BBP60" s="1465"/>
      <c r="BBQ60" s="1466"/>
      <c r="BBR60" s="1466"/>
      <c r="BBS60" s="1466"/>
      <c r="BBT60" s="1467"/>
      <c r="BBU60" s="1794"/>
      <c r="BBV60" s="1465"/>
      <c r="BBW60" s="1466"/>
      <c r="BBX60" s="1466"/>
      <c r="BBY60" s="1466"/>
      <c r="BBZ60" s="1467"/>
      <c r="BCA60" s="1468"/>
      <c r="BCB60" s="1466"/>
      <c r="BCC60" s="1466"/>
      <c r="BCD60" s="1466"/>
      <c r="BCE60" s="1469"/>
      <c r="BCF60" s="1465"/>
      <c r="BCG60" s="1466"/>
      <c r="BCH60" s="1466"/>
      <c r="BCI60" s="1466"/>
      <c r="BCJ60" s="1467"/>
      <c r="BCK60" s="1794"/>
      <c r="BCL60" s="1465"/>
      <c r="BCM60" s="1466"/>
      <c r="BCN60" s="1466"/>
      <c r="BCO60" s="1466"/>
      <c r="BCP60" s="1467"/>
      <c r="BCQ60" s="1468"/>
      <c r="BCR60" s="1466"/>
      <c r="BCS60" s="1466"/>
      <c r="BCT60" s="1466"/>
      <c r="BCU60" s="1469"/>
      <c r="BCV60" s="1465"/>
      <c r="BCW60" s="1466"/>
      <c r="BCX60" s="1466"/>
      <c r="BCY60" s="1466"/>
      <c r="BCZ60" s="1467"/>
      <c r="BDA60" s="1794"/>
      <c r="BDB60" s="1465"/>
      <c r="BDC60" s="1466"/>
      <c r="BDD60" s="1466"/>
      <c r="BDE60" s="1466"/>
      <c r="BDF60" s="1467"/>
      <c r="BDG60" s="1468"/>
      <c r="BDH60" s="1466"/>
      <c r="BDI60" s="1466"/>
      <c r="BDJ60" s="1466"/>
      <c r="BDK60" s="1469"/>
      <c r="BDL60" s="1465"/>
      <c r="BDM60" s="1466"/>
      <c r="BDN60" s="1466"/>
      <c r="BDO60" s="1466"/>
      <c r="BDP60" s="1467"/>
      <c r="BDQ60" s="1794"/>
      <c r="BDR60" s="1465"/>
      <c r="BDS60" s="1466"/>
      <c r="BDT60" s="1466"/>
      <c r="BDU60" s="1466"/>
      <c r="BDV60" s="1467"/>
      <c r="BDW60" s="1468"/>
      <c r="BDX60" s="1466"/>
      <c r="BDY60" s="1466"/>
      <c r="BDZ60" s="1466"/>
      <c r="BEA60" s="1469"/>
      <c r="BEB60" s="1465"/>
      <c r="BEC60" s="1466"/>
      <c r="BED60" s="1466"/>
      <c r="BEE60" s="1466"/>
      <c r="BEF60" s="1467"/>
      <c r="BEG60" s="1794"/>
      <c r="BEH60" s="1465"/>
      <c r="BEI60" s="1466"/>
      <c r="BEJ60" s="1466"/>
      <c r="BEK60" s="1466"/>
      <c r="BEL60" s="1467"/>
      <c r="BEM60" s="1468"/>
      <c r="BEN60" s="1466"/>
      <c r="BEO60" s="1466"/>
      <c r="BEP60" s="1466"/>
      <c r="BEQ60" s="1469"/>
      <c r="BER60" s="1465"/>
      <c r="BES60" s="1466"/>
      <c r="BET60" s="1466"/>
      <c r="BEU60" s="1466"/>
      <c r="BEV60" s="1467"/>
      <c r="BEW60" s="1794"/>
      <c r="BEX60" s="1465"/>
      <c r="BEY60" s="1466"/>
      <c r="BEZ60" s="1466"/>
      <c r="BFA60" s="1466"/>
      <c r="BFB60" s="1467"/>
      <c r="BFC60" s="1468"/>
      <c r="BFD60" s="1466"/>
      <c r="BFE60" s="1466"/>
      <c r="BFF60" s="1466"/>
      <c r="BFG60" s="1469"/>
      <c r="BFH60" s="1465"/>
      <c r="BFI60" s="1466"/>
      <c r="BFJ60" s="1466"/>
      <c r="BFK60" s="1466"/>
      <c r="BFL60" s="1467"/>
      <c r="BFM60" s="1794"/>
      <c r="BFN60" s="1465"/>
      <c r="BFO60" s="1466"/>
      <c r="BFP60" s="1466"/>
      <c r="BFQ60" s="1466"/>
      <c r="BFR60" s="1467"/>
      <c r="BFS60" s="1468"/>
      <c r="BFT60" s="1466"/>
      <c r="BFU60" s="1466"/>
      <c r="BFV60" s="1466"/>
      <c r="BFW60" s="1469"/>
      <c r="BFX60" s="1465"/>
      <c r="BFY60" s="1466"/>
      <c r="BFZ60" s="1466"/>
      <c r="BGA60" s="1466"/>
      <c r="BGB60" s="1467"/>
      <c r="BGC60" s="1794"/>
      <c r="BGD60" s="1465"/>
      <c r="BGE60" s="1466"/>
      <c r="BGF60" s="1466"/>
      <c r="BGG60" s="1466"/>
      <c r="BGH60" s="1467"/>
      <c r="BGI60" s="1468"/>
      <c r="BGJ60" s="1466"/>
      <c r="BGK60" s="1466"/>
      <c r="BGL60" s="1466"/>
      <c r="BGM60" s="1469"/>
      <c r="BGN60" s="1465"/>
      <c r="BGO60" s="1466"/>
      <c r="BGP60" s="1466"/>
      <c r="BGQ60" s="1466"/>
      <c r="BGR60" s="1467"/>
      <c r="BGS60" s="1794"/>
      <c r="BGT60" s="1465"/>
      <c r="BGU60" s="1466"/>
      <c r="BGV60" s="1466"/>
      <c r="BGW60" s="1466"/>
      <c r="BGX60" s="1467"/>
      <c r="BGY60" s="1468"/>
      <c r="BGZ60" s="1466"/>
      <c r="BHA60" s="1466"/>
      <c r="BHB60" s="1466"/>
      <c r="BHC60" s="1469"/>
      <c r="BHD60" s="1465"/>
      <c r="BHE60" s="1466"/>
      <c r="BHF60" s="1466"/>
      <c r="BHG60" s="1466"/>
      <c r="BHH60" s="1467"/>
      <c r="BHI60" s="1794"/>
      <c r="BHJ60" s="1465"/>
      <c r="BHK60" s="1466"/>
      <c r="BHL60" s="1466"/>
      <c r="BHM60" s="1466"/>
      <c r="BHN60" s="1467"/>
      <c r="BHO60" s="1468"/>
      <c r="BHP60" s="1466"/>
      <c r="BHQ60" s="1466"/>
      <c r="BHR60" s="1466"/>
      <c r="BHS60" s="1469"/>
      <c r="BHT60" s="1465"/>
      <c r="BHU60" s="1466"/>
      <c r="BHV60" s="1466"/>
      <c r="BHW60" s="1466"/>
      <c r="BHX60" s="1467"/>
      <c r="BHY60" s="1794"/>
      <c r="BHZ60" s="1465"/>
      <c r="BIA60" s="1466"/>
      <c r="BIB60" s="1466"/>
      <c r="BIC60" s="1466"/>
      <c r="BID60" s="1467"/>
      <c r="BIE60" s="1468"/>
      <c r="BIF60" s="1466"/>
      <c r="BIG60" s="1466"/>
      <c r="BIH60" s="1466"/>
      <c r="BII60" s="1469"/>
      <c r="BIJ60" s="1465"/>
      <c r="BIK60" s="1466"/>
      <c r="BIL60" s="1466"/>
      <c r="BIM60" s="1466"/>
      <c r="BIN60" s="1467"/>
      <c r="BIO60" s="1794"/>
      <c r="BIP60" s="1465"/>
      <c r="BIQ60" s="1466"/>
      <c r="BIR60" s="1466"/>
      <c r="BIS60" s="1466"/>
      <c r="BIT60" s="1467"/>
      <c r="BIU60" s="1468"/>
      <c r="BIV60" s="1466"/>
      <c r="BIW60" s="1466"/>
      <c r="BIX60" s="1466"/>
      <c r="BIY60" s="1469"/>
      <c r="BIZ60" s="1465"/>
      <c r="BJA60" s="1466"/>
      <c r="BJB60" s="1466"/>
      <c r="BJC60" s="1466"/>
      <c r="BJD60" s="1467"/>
      <c r="BJE60" s="1794"/>
      <c r="BJF60" s="1465"/>
      <c r="BJG60" s="1466"/>
      <c r="BJH60" s="1466"/>
      <c r="BJI60" s="1466"/>
      <c r="BJJ60" s="1467"/>
      <c r="BJK60" s="1468"/>
      <c r="BJL60" s="1466"/>
      <c r="BJM60" s="1466"/>
      <c r="BJN60" s="1466"/>
      <c r="BJO60" s="1469"/>
      <c r="BJP60" s="1465"/>
      <c r="BJQ60" s="1466"/>
      <c r="BJR60" s="1466"/>
      <c r="BJS60" s="1466"/>
      <c r="BJT60" s="1467"/>
      <c r="BJU60" s="1794"/>
      <c r="BJV60" s="1465"/>
      <c r="BJW60" s="1466"/>
      <c r="BJX60" s="1466"/>
      <c r="BJY60" s="1466"/>
      <c r="BJZ60" s="1467"/>
      <c r="BKA60" s="1468"/>
      <c r="BKB60" s="1466"/>
      <c r="BKC60" s="1466"/>
      <c r="BKD60" s="1466"/>
      <c r="BKE60" s="1469"/>
      <c r="BKF60" s="1465"/>
      <c r="BKG60" s="1466"/>
      <c r="BKH60" s="1466"/>
      <c r="BKI60" s="1466"/>
      <c r="BKJ60" s="1467"/>
      <c r="BKK60" s="1794"/>
      <c r="BKL60" s="1465"/>
      <c r="BKM60" s="1466"/>
      <c r="BKN60" s="1466"/>
      <c r="BKO60" s="1466"/>
      <c r="BKP60" s="1467"/>
      <c r="BKQ60" s="1468"/>
      <c r="BKR60" s="1466"/>
      <c r="BKS60" s="1466"/>
      <c r="BKT60" s="1466"/>
      <c r="BKU60" s="1469"/>
      <c r="BKV60" s="1465"/>
      <c r="BKW60" s="1466"/>
      <c r="BKX60" s="1466"/>
      <c r="BKY60" s="1466"/>
      <c r="BKZ60" s="1467"/>
      <c r="BLA60" s="1794"/>
      <c r="BLB60" s="1465"/>
      <c r="BLC60" s="1466"/>
      <c r="BLD60" s="1466"/>
      <c r="BLE60" s="1466"/>
      <c r="BLF60" s="1467"/>
      <c r="BLG60" s="1468"/>
      <c r="BLH60" s="1466"/>
      <c r="BLI60" s="1466"/>
      <c r="BLJ60" s="1466"/>
      <c r="BLK60" s="1469"/>
      <c r="BLL60" s="1465"/>
      <c r="BLM60" s="1466"/>
      <c r="BLN60" s="1466"/>
      <c r="BLO60" s="1466"/>
      <c r="BLP60" s="1467"/>
      <c r="BLQ60" s="1794"/>
      <c r="BLR60" s="1465"/>
      <c r="BLS60" s="1466"/>
      <c r="BLT60" s="1466"/>
      <c r="BLU60" s="1466"/>
      <c r="BLV60" s="1467"/>
      <c r="BLW60" s="1468"/>
      <c r="BLX60" s="1466"/>
      <c r="BLY60" s="1466"/>
      <c r="BLZ60" s="1466"/>
      <c r="BMA60" s="1469"/>
      <c r="BMB60" s="1465"/>
      <c r="BMC60" s="1466"/>
      <c r="BMD60" s="1466"/>
      <c r="BME60" s="1466"/>
      <c r="BMF60" s="1467"/>
      <c r="BMG60" s="1794"/>
      <c r="BMH60" s="1465"/>
      <c r="BMI60" s="1466"/>
      <c r="BMJ60" s="1466"/>
      <c r="BMK60" s="1466"/>
      <c r="BML60" s="1467"/>
      <c r="BMM60" s="1468"/>
      <c r="BMN60" s="1466"/>
      <c r="BMO60" s="1466"/>
      <c r="BMP60" s="1466"/>
      <c r="BMQ60" s="1469"/>
      <c r="BMR60" s="1465"/>
      <c r="BMS60" s="1466"/>
      <c r="BMT60" s="1466"/>
      <c r="BMU60" s="1466"/>
      <c r="BMV60" s="1467"/>
      <c r="BMW60" s="1794"/>
      <c r="BMX60" s="1465"/>
      <c r="BMY60" s="1466"/>
      <c r="BMZ60" s="1466"/>
      <c r="BNA60" s="1466"/>
      <c r="BNB60" s="1467"/>
      <c r="BNC60" s="1468"/>
      <c r="BND60" s="1466"/>
      <c r="BNE60" s="1466"/>
      <c r="BNF60" s="1466"/>
      <c r="BNG60" s="1469"/>
      <c r="BNH60" s="1465"/>
      <c r="BNI60" s="1466"/>
      <c r="BNJ60" s="1466"/>
      <c r="BNK60" s="1466"/>
      <c r="BNL60" s="1467"/>
      <c r="BNM60" s="1794"/>
      <c r="BNN60" s="1465"/>
      <c r="BNO60" s="1466"/>
      <c r="BNP60" s="1466"/>
      <c r="BNQ60" s="1466"/>
      <c r="BNR60" s="1467"/>
      <c r="BNS60" s="1468"/>
      <c r="BNT60" s="1466"/>
      <c r="BNU60" s="1466"/>
      <c r="BNV60" s="1466"/>
      <c r="BNW60" s="1469"/>
      <c r="BNX60" s="1465"/>
      <c r="BNY60" s="1466"/>
      <c r="BNZ60" s="1466"/>
      <c r="BOA60" s="1466"/>
      <c r="BOB60" s="1467"/>
      <c r="BOC60" s="1794"/>
      <c r="BOD60" s="1465"/>
      <c r="BOE60" s="1466"/>
      <c r="BOF60" s="1466"/>
      <c r="BOG60" s="1466"/>
      <c r="BOH60" s="1467"/>
      <c r="BOI60" s="1468"/>
      <c r="BOJ60" s="1466"/>
      <c r="BOK60" s="1466"/>
      <c r="BOL60" s="1466"/>
      <c r="BOM60" s="1469"/>
      <c r="BON60" s="1465"/>
      <c r="BOO60" s="1466"/>
      <c r="BOP60" s="1466"/>
      <c r="BOQ60" s="1466"/>
      <c r="BOR60" s="1467"/>
      <c r="BOS60" s="1794"/>
      <c r="BOT60" s="1465"/>
      <c r="BOU60" s="1466"/>
      <c r="BOV60" s="1466"/>
      <c r="BOW60" s="1466"/>
      <c r="BOX60" s="1467"/>
      <c r="BOY60" s="1468"/>
      <c r="BOZ60" s="1466"/>
      <c r="BPA60" s="1466"/>
      <c r="BPB60" s="1466"/>
      <c r="BPC60" s="1469"/>
      <c r="BPD60" s="1465"/>
      <c r="BPE60" s="1466"/>
      <c r="BPF60" s="1466"/>
      <c r="BPG60" s="1466"/>
      <c r="BPH60" s="1467"/>
      <c r="BPI60" s="1794"/>
      <c r="BPJ60" s="1465"/>
      <c r="BPK60" s="1466"/>
      <c r="BPL60" s="1466"/>
      <c r="BPM60" s="1466"/>
      <c r="BPN60" s="1467"/>
      <c r="BPO60" s="1468"/>
      <c r="BPP60" s="1466"/>
      <c r="BPQ60" s="1466"/>
      <c r="BPR60" s="1466"/>
      <c r="BPS60" s="1469"/>
      <c r="BPT60" s="1465"/>
      <c r="BPU60" s="1466"/>
      <c r="BPV60" s="1466"/>
      <c r="BPW60" s="1466"/>
      <c r="BPX60" s="1467"/>
      <c r="BPY60" s="1794"/>
      <c r="BPZ60" s="1465"/>
      <c r="BQA60" s="1466"/>
      <c r="BQB60" s="1466"/>
      <c r="BQC60" s="1466"/>
      <c r="BQD60" s="1467"/>
      <c r="BQE60" s="1468"/>
      <c r="BQF60" s="1466"/>
      <c r="BQG60" s="1466"/>
      <c r="BQH60" s="1466"/>
      <c r="BQI60" s="1469"/>
      <c r="BQJ60" s="1465"/>
      <c r="BQK60" s="1466"/>
      <c r="BQL60" s="1466"/>
      <c r="BQM60" s="1466"/>
      <c r="BQN60" s="1467"/>
      <c r="BQO60" s="1794"/>
      <c r="BQP60" s="1465"/>
      <c r="BQQ60" s="1466"/>
      <c r="BQR60" s="1466"/>
      <c r="BQS60" s="1466"/>
      <c r="BQT60" s="1467"/>
      <c r="BQU60" s="1468"/>
      <c r="BQV60" s="1466"/>
      <c r="BQW60" s="1466"/>
      <c r="BQX60" s="1466"/>
      <c r="BQY60" s="1469"/>
      <c r="BQZ60" s="1465"/>
      <c r="BRA60" s="1466"/>
      <c r="BRB60" s="1466"/>
      <c r="BRC60" s="1466"/>
      <c r="BRD60" s="1467"/>
      <c r="BRE60" s="1794"/>
      <c r="BRF60" s="1465"/>
      <c r="BRG60" s="1466"/>
      <c r="BRH60" s="1466"/>
      <c r="BRI60" s="1466"/>
      <c r="BRJ60" s="1467"/>
      <c r="BRK60" s="1468"/>
      <c r="BRL60" s="1466"/>
      <c r="BRM60" s="1466"/>
      <c r="BRN60" s="1466"/>
      <c r="BRO60" s="1469"/>
      <c r="BRP60" s="1465"/>
      <c r="BRQ60" s="1466"/>
      <c r="BRR60" s="1466"/>
      <c r="BRS60" s="1466"/>
      <c r="BRT60" s="1467"/>
      <c r="BRU60" s="1794"/>
      <c r="BRV60" s="1465"/>
      <c r="BRW60" s="1466"/>
      <c r="BRX60" s="1466"/>
      <c r="BRY60" s="1466"/>
      <c r="BRZ60" s="1467"/>
      <c r="BSA60" s="1468"/>
      <c r="BSB60" s="1466"/>
      <c r="BSC60" s="1466"/>
      <c r="BSD60" s="1466"/>
      <c r="BSE60" s="1469"/>
      <c r="BSF60" s="1465"/>
      <c r="BSG60" s="1466"/>
      <c r="BSH60" s="1466"/>
      <c r="BSI60" s="1466"/>
      <c r="BSJ60" s="1467"/>
      <c r="BSK60" s="1794"/>
      <c r="BSL60" s="1465"/>
      <c r="BSM60" s="1466"/>
      <c r="BSN60" s="1466"/>
      <c r="BSO60" s="1466"/>
      <c r="BSP60" s="1467"/>
      <c r="BSQ60" s="1468"/>
      <c r="BSR60" s="1466"/>
      <c r="BSS60" s="1466"/>
      <c r="BST60" s="1466"/>
      <c r="BSU60" s="1469"/>
      <c r="BSV60" s="1465"/>
      <c r="BSW60" s="1466"/>
      <c r="BSX60" s="1466"/>
      <c r="BSY60" s="1466"/>
      <c r="BSZ60" s="1467"/>
      <c r="BTA60" s="1794"/>
      <c r="BTB60" s="1465"/>
      <c r="BTC60" s="1466"/>
      <c r="BTD60" s="1466"/>
      <c r="BTE60" s="1466"/>
      <c r="BTF60" s="1467"/>
      <c r="BTG60" s="1468"/>
      <c r="BTH60" s="1466"/>
      <c r="BTI60" s="1466"/>
      <c r="BTJ60" s="1466"/>
      <c r="BTK60" s="1469"/>
      <c r="BTL60" s="1465"/>
      <c r="BTM60" s="1466"/>
      <c r="BTN60" s="1466"/>
      <c r="BTO60" s="1466"/>
      <c r="BTP60" s="1467"/>
      <c r="BTQ60" s="1794"/>
      <c r="BTR60" s="1465"/>
      <c r="BTS60" s="1466"/>
      <c r="BTT60" s="1466"/>
      <c r="BTU60" s="1466"/>
      <c r="BTV60" s="1467"/>
      <c r="BTW60" s="1468"/>
      <c r="BTX60" s="1466"/>
      <c r="BTY60" s="1466"/>
      <c r="BTZ60" s="1466"/>
      <c r="BUA60" s="1469"/>
      <c r="BUB60" s="1465"/>
      <c r="BUC60" s="1466"/>
      <c r="BUD60" s="1466"/>
      <c r="BUE60" s="1466"/>
      <c r="BUF60" s="1467"/>
      <c r="BUG60" s="1794"/>
      <c r="BUH60" s="1465"/>
      <c r="BUI60" s="1466"/>
      <c r="BUJ60" s="1466"/>
      <c r="BUK60" s="1466"/>
      <c r="BUL60" s="1467"/>
      <c r="BUM60" s="1468"/>
      <c r="BUN60" s="1466"/>
      <c r="BUO60" s="1466"/>
      <c r="BUP60" s="1466"/>
      <c r="BUQ60" s="1469"/>
      <c r="BUR60" s="1465"/>
      <c r="BUS60" s="1466"/>
      <c r="BUT60" s="1466"/>
      <c r="BUU60" s="1466"/>
      <c r="BUV60" s="1467"/>
      <c r="BUW60" s="1794"/>
      <c r="BUX60" s="1465"/>
      <c r="BUY60" s="1466"/>
      <c r="BUZ60" s="1466"/>
      <c r="BVA60" s="1466"/>
      <c r="BVB60" s="1467"/>
      <c r="BVC60" s="1468"/>
      <c r="BVD60" s="1466"/>
      <c r="BVE60" s="1466"/>
      <c r="BVF60" s="1466"/>
      <c r="BVG60" s="1469"/>
      <c r="BVH60" s="1465"/>
      <c r="BVI60" s="1466"/>
      <c r="BVJ60" s="1466"/>
      <c r="BVK60" s="1466"/>
      <c r="BVL60" s="1467"/>
      <c r="BVM60" s="1794"/>
      <c r="BVN60" s="1465"/>
      <c r="BVO60" s="1466"/>
      <c r="BVP60" s="1466"/>
      <c r="BVQ60" s="1466"/>
      <c r="BVR60" s="1467"/>
      <c r="BVS60" s="1468"/>
      <c r="BVT60" s="1466"/>
      <c r="BVU60" s="1466"/>
      <c r="BVV60" s="1466"/>
      <c r="BVW60" s="1469"/>
      <c r="BVX60" s="1465"/>
      <c r="BVY60" s="1466"/>
      <c r="BVZ60" s="1466"/>
      <c r="BWA60" s="1466"/>
      <c r="BWB60" s="1467"/>
      <c r="BWC60" s="1794"/>
      <c r="BWD60" s="1465"/>
      <c r="BWE60" s="1466"/>
      <c r="BWF60" s="1466"/>
      <c r="BWG60" s="1466"/>
      <c r="BWH60" s="1467"/>
      <c r="BWI60" s="1468"/>
      <c r="BWJ60" s="1466"/>
      <c r="BWK60" s="1466"/>
      <c r="BWL60" s="1466"/>
      <c r="BWM60" s="1469"/>
      <c r="BWN60" s="1465"/>
      <c r="BWO60" s="1466"/>
      <c r="BWP60" s="1466"/>
      <c r="BWQ60" s="1466"/>
      <c r="BWR60" s="1467"/>
      <c r="BWS60" s="1794"/>
      <c r="BWT60" s="1465"/>
      <c r="BWU60" s="1466"/>
      <c r="BWV60" s="1466"/>
      <c r="BWW60" s="1466"/>
      <c r="BWX60" s="1467"/>
      <c r="BWY60" s="1468"/>
      <c r="BWZ60" s="1466"/>
      <c r="BXA60" s="1466"/>
      <c r="BXB60" s="1466"/>
      <c r="BXC60" s="1469"/>
      <c r="BXD60" s="1465"/>
      <c r="BXE60" s="1466"/>
      <c r="BXF60" s="1466"/>
      <c r="BXG60" s="1466"/>
      <c r="BXH60" s="1467"/>
      <c r="BXI60" s="1794"/>
      <c r="BXJ60" s="1465"/>
      <c r="BXK60" s="1466"/>
      <c r="BXL60" s="1466"/>
      <c r="BXM60" s="1466"/>
      <c r="BXN60" s="1467"/>
      <c r="BXO60" s="1468"/>
      <c r="BXP60" s="1466"/>
      <c r="BXQ60" s="1466"/>
      <c r="BXR60" s="1466"/>
      <c r="BXS60" s="1469"/>
      <c r="BXT60" s="1465"/>
      <c r="BXU60" s="1466"/>
      <c r="BXV60" s="1466"/>
      <c r="BXW60" s="1466"/>
      <c r="BXX60" s="1467"/>
      <c r="BXY60" s="1794"/>
      <c r="BXZ60" s="1465"/>
      <c r="BYA60" s="1466"/>
      <c r="BYB60" s="1466"/>
      <c r="BYC60" s="1466"/>
      <c r="BYD60" s="1467"/>
      <c r="BYE60" s="1468"/>
      <c r="BYF60" s="1466"/>
      <c r="BYG60" s="1466"/>
      <c r="BYH60" s="1466"/>
      <c r="BYI60" s="1469"/>
      <c r="BYJ60" s="1465"/>
      <c r="BYK60" s="1466"/>
      <c r="BYL60" s="1466"/>
      <c r="BYM60" s="1466"/>
      <c r="BYN60" s="1467"/>
      <c r="BYO60" s="1794"/>
      <c r="BYP60" s="1465"/>
      <c r="BYQ60" s="1466"/>
      <c r="BYR60" s="1466"/>
      <c r="BYS60" s="1466"/>
      <c r="BYT60" s="1467"/>
      <c r="BYU60" s="1468"/>
      <c r="BYV60" s="1466"/>
      <c r="BYW60" s="1466"/>
      <c r="BYX60" s="1466"/>
      <c r="BYY60" s="1469"/>
      <c r="BYZ60" s="1465"/>
      <c r="BZA60" s="1466"/>
      <c r="BZB60" s="1466"/>
      <c r="BZC60" s="1466"/>
      <c r="BZD60" s="1467"/>
      <c r="BZE60" s="1794"/>
      <c r="BZF60" s="1465"/>
      <c r="BZG60" s="1466"/>
      <c r="BZH60" s="1466"/>
      <c r="BZI60" s="1466"/>
      <c r="BZJ60" s="1467"/>
      <c r="BZK60" s="1468"/>
      <c r="BZL60" s="1466"/>
      <c r="BZM60" s="1466"/>
      <c r="BZN60" s="1466"/>
      <c r="BZO60" s="1469"/>
      <c r="BZP60" s="1465"/>
      <c r="BZQ60" s="1466"/>
      <c r="BZR60" s="1466"/>
      <c r="BZS60" s="1466"/>
      <c r="BZT60" s="1467"/>
      <c r="BZU60" s="1794"/>
      <c r="BZV60" s="1465"/>
      <c r="BZW60" s="1466"/>
      <c r="BZX60" s="1466"/>
      <c r="BZY60" s="1466"/>
      <c r="BZZ60" s="1467"/>
      <c r="CAA60" s="1468"/>
      <c r="CAB60" s="1466"/>
      <c r="CAC60" s="1466"/>
      <c r="CAD60" s="1466"/>
      <c r="CAE60" s="1469"/>
      <c r="CAF60" s="1465"/>
      <c r="CAG60" s="1466"/>
      <c r="CAH60" s="1466"/>
      <c r="CAI60" s="1466"/>
      <c r="CAJ60" s="1467"/>
      <c r="CAK60" s="1794"/>
      <c r="CAL60" s="1465"/>
      <c r="CAM60" s="1466"/>
      <c r="CAN60" s="1466"/>
      <c r="CAO60" s="1466"/>
      <c r="CAP60" s="1467"/>
      <c r="CAQ60" s="1468"/>
      <c r="CAR60" s="1466"/>
      <c r="CAS60" s="1466"/>
      <c r="CAT60" s="1466"/>
      <c r="CAU60" s="1469"/>
      <c r="CAV60" s="1465"/>
      <c r="CAW60" s="1466"/>
      <c r="CAX60" s="1466"/>
      <c r="CAY60" s="1466"/>
      <c r="CAZ60" s="1467"/>
      <c r="CBA60" s="1794"/>
      <c r="CBB60" s="1465"/>
      <c r="CBC60" s="1466"/>
      <c r="CBD60" s="1466"/>
      <c r="CBE60" s="1466"/>
      <c r="CBF60" s="1467"/>
      <c r="CBG60" s="1468"/>
      <c r="CBH60" s="1466"/>
      <c r="CBI60" s="1466"/>
      <c r="CBJ60" s="1466"/>
      <c r="CBK60" s="1469"/>
      <c r="CBL60" s="1465"/>
      <c r="CBM60" s="1466"/>
      <c r="CBN60" s="1466"/>
      <c r="CBO60" s="1466"/>
      <c r="CBP60" s="1467"/>
      <c r="CBQ60" s="1794"/>
      <c r="CBR60" s="1465"/>
      <c r="CBS60" s="1466"/>
      <c r="CBT60" s="1466"/>
      <c r="CBU60" s="1466"/>
      <c r="CBV60" s="1467"/>
      <c r="CBW60" s="1468"/>
      <c r="CBX60" s="1466"/>
      <c r="CBY60" s="1466"/>
      <c r="CBZ60" s="1466"/>
      <c r="CCA60" s="1469"/>
      <c r="CCB60" s="1465"/>
      <c r="CCC60" s="1466"/>
      <c r="CCD60" s="1466"/>
      <c r="CCE60" s="1466"/>
      <c r="CCF60" s="1467"/>
      <c r="CCG60" s="1794"/>
      <c r="CCH60" s="1465"/>
      <c r="CCI60" s="1466"/>
      <c r="CCJ60" s="1466"/>
      <c r="CCK60" s="1466"/>
      <c r="CCL60" s="1467"/>
      <c r="CCM60" s="1468"/>
      <c r="CCN60" s="1466"/>
      <c r="CCO60" s="1466"/>
      <c r="CCP60" s="1466"/>
      <c r="CCQ60" s="1469"/>
      <c r="CCR60" s="1465"/>
      <c r="CCS60" s="1466"/>
      <c r="CCT60" s="1466"/>
      <c r="CCU60" s="1466"/>
      <c r="CCV60" s="1467"/>
      <c r="CCW60" s="1794"/>
      <c r="CCX60" s="1465"/>
      <c r="CCY60" s="1466"/>
      <c r="CCZ60" s="1466"/>
      <c r="CDA60" s="1466"/>
      <c r="CDB60" s="1467"/>
      <c r="CDC60" s="1468"/>
      <c r="CDD60" s="1466"/>
      <c r="CDE60" s="1466"/>
      <c r="CDF60" s="1466"/>
      <c r="CDG60" s="1469"/>
      <c r="CDH60" s="1465"/>
      <c r="CDI60" s="1466"/>
      <c r="CDJ60" s="1466"/>
      <c r="CDK60" s="1466"/>
      <c r="CDL60" s="1467"/>
      <c r="CDM60" s="1794"/>
      <c r="CDN60" s="1465"/>
      <c r="CDO60" s="1466"/>
      <c r="CDP60" s="1466"/>
      <c r="CDQ60" s="1466"/>
      <c r="CDR60" s="1467"/>
      <c r="CDS60" s="1468"/>
      <c r="CDT60" s="1466"/>
      <c r="CDU60" s="1466"/>
      <c r="CDV60" s="1466"/>
      <c r="CDW60" s="1469"/>
      <c r="CDX60" s="1465"/>
      <c r="CDY60" s="1466"/>
      <c r="CDZ60" s="1466"/>
      <c r="CEA60" s="1466"/>
      <c r="CEB60" s="1467"/>
      <c r="CEC60" s="1794"/>
      <c r="CED60" s="1465"/>
      <c r="CEE60" s="1466"/>
      <c r="CEF60" s="1466"/>
      <c r="CEG60" s="1466"/>
      <c r="CEH60" s="1467"/>
      <c r="CEI60" s="1468"/>
      <c r="CEJ60" s="1466"/>
      <c r="CEK60" s="1466"/>
      <c r="CEL60" s="1466"/>
      <c r="CEM60" s="1469"/>
      <c r="CEN60" s="1465"/>
      <c r="CEO60" s="1466"/>
      <c r="CEP60" s="1466"/>
      <c r="CEQ60" s="1466"/>
      <c r="CER60" s="1467"/>
      <c r="CES60" s="1794"/>
      <c r="CET60" s="1465"/>
      <c r="CEU60" s="1466"/>
      <c r="CEV60" s="1466"/>
      <c r="CEW60" s="1466"/>
      <c r="CEX60" s="1467"/>
      <c r="CEY60" s="1468"/>
      <c r="CEZ60" s="1466"/>
      <c r="CFA60" s="1466"/>
      <c r="CFB60" s="1466"/>
      <c r="CFC60" s="1469"/>
      <c r="CFD60" s="1465"/>
      <c r="CFE60" s="1466"/>
      <c r="CFF60" s="1466"/>
      <c r="CFG60" s="1466"/>
      <c r="CFH60" s="1467"/>
      <c r="CFI60" s="1794"/>
      <c r="CFJ60" s="1465"/>
      <c r="CFK60" s="1466"/>
      <c r="CFL60" s="1466"/>
      <c r="CFM60" s="1466"/>
      <c r="CFN60" s="1467"/>
      <c r="CFO60" s="1468"/>
      <c r="CFP60" s="1466"/>
      <c r="CFQ60" s="1466"/>
      <c r="CFR60" s="1466"/>
      <c r="CFS60" s="1469"/>
      <c r="CFT60" s="1465"/>
      <c r="CFU60" s="1466"/>
      <c r="CFV60" s="1466"/>
      <c r="CFW60" s="1466"/>
      <c r="CFX60" s="1467"/>
      <c r="CFY60" s="1794"/>
      <c r="CFZ60" s="1465"/>
      <c r="CGA60" s="1466"/>
      <c r="CGB60" s="1466"/>
      <c r="CGC60" s="1466"/>
      <c r="CGD60" s="1467"/>
      <c r="CGE60" s="1468"/>
      <c r="CGF60" s="1466"/>
      <c r="CGG60" s="1466"/>
      <c r="CGH60" s="1466"/>
      <c r="CGI60" s="1469"/>
      <c r="CGJ60" s="1465"/>
      <c r="CGK60" s="1466"/>
      <c r="CGL60" s="1466"/>
      <c r="CGM60" s="1466"/>
      <c r="CGN60" s="1467"/>
      <c r="CGO60" s="1794"/>
      <c r="CGP60" s="1465"/>
      <c r="CGQ60" s="1466"/>
      <c r="CGR60" s="1466"/>
      <c r="CGS60" s="1466"/>
      <c r="CGT60" s="1467"/>
      <c r="CGU60" s="1468"/>
      <c r="CGV60" s="1466"/>
      <c r="CGW60" s="1466"/>
      <c r="CGX60" s="1466"/>
      <c r="CGY60" s="1469"/>
      <c r="CGZ60" s="1465"/>
      <c r="CHA60" s="1466"/>
      <c r="CHB60" s="1466"/>
      <c r="CHC60" s="1466"/>
      <c r="CHD60" s="1467"/>
      <c r="CHE60" s="1794"/>
      <c r="CHF60" s="1465"/>
      <c r="CHG60" s="1466"/>
      <c r="CHH60" s="1466"/>
      <c r="CHI60" s="1466"/>
      <c r="CHJ60" s="1467"/>
      <c r="CHK60" s="1468"/>
      <c r="CHL60" s="1466"/>
      <c r="CHM60" s="1466"/>
      <c r="CHN60" s="1466"/>
      <c r="CHO60" s="1469"/>
      <c r="CHP60" s="1465"/>
      <c r="CHQ60" s="1466"/>
      <c r="CHR60" s="1466"/>
      <c r="CHS60" s="1466"/>
      <c r="CHT60" s="1467"/>
      <c r="CHU60" s="1794"/>
      <c r="CHV60" s="1465"/>
      <c r="CHW60" s="1466"/>
      <c r="CHX60" s="1466"/>
      <c r="CHY60" s="1466"/>
      <c r="CHZ60" s="1467"/>
      <c r="CIA60" s="1468"/>
      <c r="CIB60" s="1466"/>
      <c r="CIC60" s="1466"/>
      <c r="CID60" s="1466"/>
      <c r="CIE60" s="1469"/>
      <c r="CIF60" s="1465"/>
      <c r="CIG60" s="1466"/>
      <c r="CIH60" s="1466"/>
      <c r="CII60" s="1466"/>
      <c r="CIJ60" s="1467"/>
      <c r="CIK60" s="1794"/>
      <c r="CIL60" s="1465"/>
      <c r="CIM60" s="1466"/>
      <c r="CIN60" s="1466"/>
      <c r="CIO60" s="1466"/>
      <c r="CIP60" s="1467"/>
      <c r="CIQ60" s="1468"/>
      <c r="CIR60" s="1466"/>
      <c r="CIS60" s="1466"/>
      <c r="CIT60" s="1466"/>
      <c r="CIU60" s="1469"/>
      <c r="CIV60" s="1465"/>
      <c r="CIW60" s="1466"/>
      <c r="CIX60" s="1466"/>
      <c r="CIY60" s="1466"/>
      <c r="CIZ60" s="1467"/>
      <c r="CJA60" s="1794"/>
      <c r="CJB60" s="1465"/>
      <c r="CJC60" s="1466"/>
      <c r="CJD60" s="1466"/>
      <c r="CJE60" s="1466"/>
      <c r="CJF60" s="1467"/>
      <c r="CJG60" s="1468"/>
      <c r="CJH60" s="1466"/>
      <c r="CJI60" s="1466"/>
      <c r="CJJ60" s="1466"/>
      <c r="CJK60" s="1469"/>
      <c r="CJL60" s="1465"/>
      <c r="CJM60" s="1466"/>
      <c r="CJN60" s="1466"/>
      <c r="CJO60" s="1466"/>
      <c r="CJP60" s="1467"/>
      <c r="CJQ60" s="1794"/>
      <c r="CJR60" s="1465"/>
      <c r="CJS60" s="1466"/>
      <c r="CJT60" s="1466"/>
      <c r="CJU60" s="1466"/>
      <c r="CJV60" s="1467"/>
      <c r="CJW60" s="1468"/>
      <c r="CJX60" s="1466"/>
      <c r="CJY60" s="1466"/>
      <c r="CJZ60" s="1466"/>
      <c r="CKA60" s="1469"/>
      <c r="CKB60" s="1465"/>
      <c r="CKC60" s="1466"/>
      <c r="CKD60" s="1466"/>
      <c r="CKE60" s="1466"/>
      <c r="CKF60" s="1467"/>
      <c r="CKG60" s="1794"/>
      <c r="CKH60" s="1465"/>
      <c r="CKI60" s="1466"/>
      <c r="CKJ60" s="1466"/>
      <c r="CKK60" s="1466"/>
      <c r="CKL60" s="1467"/>
      <c r="CKM60" s="1468"/>
      <c r="CKN60" s="1466"/>
      <c r="CKO60" s="1466"/>
      <c r="CKP60" s="1466"/>
      <c r="CKQ60" s="1469"/>
      <c r="CKR60" s="1465"/>
      <c r="CKS60" s="1466"/>
      <c r="CKT60" s="1466"/>
      <c r="CKU60" s="1466"/>
      <c r="CKV60" s="1467"/>
      <c r="CKW60" s="1794"/>
      <c r="CKX60" s="1465"/>
      <c r="CKY60" s="1466"/>
      <c r="CKZ60" s="1466"/>
      <c r="CLA60" s="1466"/>
      <c r="CLB60" s="1467"/>
      <c r="CLC60" s="1468"/>
      <c r="CLD60" s="1466"/>
      <c r="CLE60" s="1466"/>
      <c r="CLF60" s="1466"/>
      <c r="CLG60" s="1469"/>
      <c r="CLH60" s="1465"/>
      <c r="CLI60" s="1466"/>
      <c r="CLJ60" s="1466"/>
      <c r="CLK60" s="1466"/>
      <c r="CLL60" s="1467"/>
      <c r="CLM60" s="1794"/>
      <c r="CLN60" s="1465"/>
      <c r="CLO60" s="1466"/>
      <c r="CLP60" s="1466"/>
      <c r="CLQ60" s="1466"/>
      <c r="CLR60" s="1467"/>
      <c r="CLS60" s="1468"/>
      <c r="CLT60" s="1466"/>
      <c r="CLU60" s="1466"/>
      <c r="CLV60" s="1466"/>
      <c r="CLW60" s="1469"/>
      <c r="CLX60" s="1465"/>
      <c r="CLY60" s="1466"/>
      <c r="CLZ60" s="1466"/>
      <c r="CMA60" s="1466"/>
      <c r="CMB60" s="1467"/>
      <c r="CMC60" s="1794"/>
      <c r="CMD60" s="1465"/>
      <c r="CME60" s="1466"/>
      <c r="CMF60" s="1466"/>
      <c r="CMG60" s="1466"/>
      <c r="CMH60" s="1467"/>
      <c r="CMI60" s="1468"/>
      <c r="CMJ60" s="1466"/>
      <c r="CMK60" s="1466"/>
      <c r="CML60" s="1466"/>
      <c r="CMM60" s="1469"/>
      <c r="CMN60" s="1465"/>
      <c r="CMO60" s="1466"/>
      <c r="CMP60" s="1466"/>
      <c r="CMQ60" s="1466"/>
      <c r="CMR60" s="1467"/>
      <c r="CMS60" s="1794"/>
      <c r="CMT60" s="1465"/>
      <c r="CMU60" s="1466"/>
      <c r="CMV60" s="1466"/>
      <c r="CMW60" s="1466"/>
      <c r="CMX60" s="1467"/>
      <c r="CMY60" s="1468"/>
      <c r="CMZ60" s="1466"/>
      <c r="CNA60" s="1466"/>
      <c r="CNB60" s="1466"/>
      <c r="CNC60" s="1469"/>
      <c r="CND60" s="1465"/>
      <c r="CNE60" s="1466"/>
      <c r="CNF60" s="1466"/>
      <c r="CNG60" s="1466"/>
      <c r="CNH60" s="1467"/>
      <c r="CNI60" s="1794"/>
      <c r="CNJ60" s="1465"/>
      <c r="CNK60" s="1466"/>
      <c r="CNL60" s="1466"/>
      <c r="CNM60" s="1466"/>
      <c r="CNN60" s="1467"/>
      <c r="CNO60" s="1468"/>
      <c r="CNP60" s="1466"/>
      <c r="CNQ60" s="1466"/>
      <c r="CNR60" s="1466"/>
      <c r="CNS60" s="1469"/>
      <c r="CNT60" s="1465"/>
      <c r="CNU60" s="1466"/>
      <c r="CNV60" s="1466"/>
      <c r="CNW60" s="1466"/>
      <c r="CNX60" s="1467"/>
      <c r="CNY60" s="1794"/>
      <c r="CNZ60" s="1465"/>
      <c r="COA60" s="1466"/>
      <c r="COB60" s="1466"/>
      <c r="COC60" s="1466"/>
      <c r="COD60" s="1467"/>
      <c r="COE60" s="1468"/>
      <c r="COF60" s="1466"/>
      <c r="COG60" s="1466"/>
      <c r="COH60" s="1466"/>
      <c r="COI60" s="1469"/>
      <c r="COJ60" s="1465"/>
      <c r="COK60" s="1466"/>
      <c r="COL60" s="1466"/>
      <c r="COM60" s="1466"/>
      <c r="CON60" s="1467"/>
      <c r="COO60" s="1794"/>
      <c r="COP60" s="1465"/>
      <c r="COQ60" s="1466"/>
      <c r="COR60" s="1466"/>
      <c r="COS60" s="1466"/>
      <c r="COT60" s="1467"/>
      <c r="COU60" s="1468"/>
      <c r="COV60" s="1466"/>
      <c r="COW60" s="1466"/>
      <c r="COX60" s="1466"/>
      <c r="COY60" s="1469"/>
      <c r="COZ60" s="1465"/>
      <c r="CPA60" s="1466"/>
      <c r="CPB60" s="1466"/>
      <c r="CPC60" s="1466"/>
      <c r="CPD60" s="1467"/>
      <c r="CPE60" s="1794"/>
      <c r="CPF60" s="1465"/>
      <c r="CPG60" s="1466"/>
      <c r="CPH60" s="1466"/>
      <c r="CPI60" s="1466"/>
      <c r="CPJ60" s="1467"/>
      <c r="CPK60" s="1468"/>
      <c r="CPL60" s="1466"/>
      <c r="CPM60" s="1466"/>
      <c r="CPN60" s="1466"/>
      <c r="CPO60" s="1469"/>
      <c r="CPP60" s="1465"/>
      <c r="CPQ60" s="1466"/>
      <c r="CPR60" s="1466"/>
      <c r="CPS60" s="1466"/>
      <c r="CPT60" s="1467"/>
      <c r="CPU60" s="1794"/>
      <c r="CPV60" s="1465"/>
      <c r="CPW60" s="1466"/>
      <c r="CPX60" s="1466"/>
      <c r="CPY60" s="1466"/>
      <c r="CPZ60" s="1467"/>
      <c r="CQA60" s="1468"/>
      <c r="CQB60" s="1466"/>
      <c r="CQC60" s="1466"/>
      <c r="CQD60" s="1466"/>
      <c r="CQE60" s="1469"/>
      <c r="CQF60" s="1465"/>
      <c r="CQG60" s="1466"/>
      <c r="CQH60" s="1466"/>
      <c r="CQI60" s="1466"/>
      <c r="CQJ60" s="1467"/>
      <c r="CQK60" s="1794"/>
      <c r="CQL60" s="1465"/>
      <c r="CQM60" s="1466"/>
      <c r="CQN60" s="1466"/>
      <c r="CQO60" s="1466"/>
      <c r="CQP60" s="1467"/>
      <c r="CQQ60" s="1468"/>
      <c r="CQR60" s="1466"/>
      <c r="CQS60" s="1466"/>
      <c r="CQT60" s="1466"/>
      <c r="CQU60" s="1469"/>
      <c r="CQV60" s="1465"/>
      <c r="CQW60" s="1466"/>
      <c r="CQX60" s="1466"/>
      <c r="CQY60" s="1466"/>
      <c r="CQZ60" s="1467"/>
      <c r="CRA60" s="1794"/>
      <c r="CRB60" s="1465"/>
      <c r="CRC60" s="1466"/>
      <c r="CRD60" s="1466"/>
      <c r="CRE60" s="1466"/>
      <c r="CRF60" s="1467"/>
      <c r="CRG60" s="1468"/>
      <c r="CRH60" s="1466"/>
      <c r="CRI60" s="1466"/>
      <c r="CRJ60" s="1466"/>
      <c r="CRK60" s="1469"/>
      <c r="CRL60" s="1465"/>
      <c r="CRM60" s="1466"/>
      <c r="CRN60" s="1466"/>
      <c r="CRO60" s="1466"/>
      <c r="CRP60" s="1467"/>
      <c r="CRQ60" s="1794"/>
      <c r="CRR60" s="1465"/>
      <c r="CRS60" s="1466"/>
      <c r="CRT60" s="1466"/>
      <c r="CRU60" s="1466"/>
      <c r="CRV60" s="1467"/>
      <c r="CRW60" s="1468"/>
      <c r="CRX60" s="1466"/>
      <c r="CRY60" s="1466"/>
      <c r="CRZ60" s="1466"/>
      <c r="CSA60" s="1469"/>
      <c r="CSB60" s="1465"/>
      <c r="CSC60" s="1466"/>
      <c r="CSD60" s="1466"/>
      <c r="CSE60" s="1466"/>
      <c r="CSF60" s="1467"/>
      <c r="CSG60" s="1794"/>
      <c r="CSH60" s="1465"/>
      <c r="CSI60" s="1466"/>
      <c r="CSJ60" s="1466"/>
      <c r="CSK60" s="1466"/>
      <c r="CSL60" s="1467"/>
      <c r="CSM60" s="1468"/>
      <c r="CSN60" s="1466"/>
      <c r="CSO60" s="1466"/>
      <c r="CSP60" s="1466"/>
      <c r="CSQ60" s="1469"/>
      <c r="CSR60" s="1465"/>
      <c r="CSS60" s="1466"/>
      <c r="CST60" s="1466"/>
      <c r="CSU60" s="1466"/>
      <c r="CSV60" s="1467"/>
      <c r="CSW60" s="1794"/>
      <c r="CSX60" s="1465"/>
      <c r="CSY60" s="1466"/>
      <c r="CSZ60" s="1466"/>
      <c r="CTA60" s="1466"/>
      <c r="CTB60" s="1467"/>
      <c r="CTC60" s="1468"/>
      <c r="CTD60" s="1466"/>
      <c r="CTE60" s="1466"/>
      <c r="CTF60" s="1466"/>
      <c r="CTG60" s="1469"/>
      <c r="CTH60" s="1465"/>
      <c r="CTI60" s="1466"/>
      <c r="CTJ60" s="1466"/>
      <c r="CTK60" s="1466"/>
      <c r="CTL60" s="1467"/>
      <c r="CTM60" s="1794"/>
      <c r="CTN60" s="1465"/>
      <c r="CTO60" s="1466"/>
      <c r="CTP60" s="1466"/>
      <c r="CTQ60" s="1466"/>
      <c r="CTR60" s="1467"/>
      <c r="CTS60" s="1468"/>
      <c r="CTT60" s="1466"/>
      <c r="CTU60" s="1466"/>
      <c r="CTV60" s="1466"/>
      <c r="CTW60" s="1469"/>
      <c r="CTX60" s="1465"/>
      <c r="CTY60" s="1466"/>
      <c r="CTZ60" s="1466"/>
      <c r="CUA60" s="1466"/>
      <c r="CUB60" s="1467"/>
      <c r="CUC60" s="1794"/>
      <c r="CUD60" s="1465"/>
      <c r="CUE60" s="1466"/>
      <c r="CUF60" s="1466"/>
      <c r="CUG60" s="1466"/>
      <c r="CUH60" s="1467"/>
      <c r="CUI60" s="1468"/>
      <c r="CUJ60" s="1466"/>
      <c r="CUK60" s="1466"/>
      <c r="CUL60" s="1466"/>
      <c r="CUM60" s="1469"/>
      <c r="CUN60" s="1465"/>
      <c r="CUO60" s="1466"/>
      <c r="CUP60" s="1466"/>
      <c r="CUQ60" s="1466"/>
      <c r="CUR60" s="1467"/>
      <c r="CUS60" s="1794"/>
      <c r="CUT60" s="1465"/>
      <c r="CUU60" s="1466"/>
      <c r="CUV60" s="1466"/>
      <c r="CUW60" s="1466"/>
      <c r="CUX60" s="1467"/>
      <c r="CUY60" s="1468"/>
      <c r="CUZ60" s="1466"/>
      <c r="CVA60" s="1466"/>
      <c r="CVB60" s="1466"/>
      <c r="CVC60" s="1469"/>
      <c r="CVD60" s="1465"/>
      <c r="CVE60" s="1466"/>
      <c r="CVF60" s="1466"/>
      <c r="CVG60" s="1466"/>
      <c r="CVH60" s="1467"/>
      <c r="CVI60" s="1794"/>
      <c r="CVJ60" s="1465"/>
      <c r="CVK60" s="1466"/>
      <c r="CVL60" s="1466"/>
      <c r="CVM60" s="1466"/>
      <c r="CVN60" s="1467"/>
      <c r="CVO60" s="1468"/>
      <c r="CVP60" s="1466"/>
      <c r="CVQ60" s="1466"/>
      <c r="CVR60" s="1466"/>
      <c r="CVS60" s="1469"/>
      <c r="CVT60" s="1465"/>
      <c r="CVU60" s="1466"/>
      <c r="CVV60" s="1466"/>
      <c r="CVW60" s="1466"/>
      <c r="CVX60" s="1467"/>
      <c r="CVY60" s="1794"/>
      <c r="CVZ60" s="1465"/>
      <c r="CWA60" s="1466"/>
      <c r="CWB60" s="1466"/>
      <c r="CWC60" s="1466"/>
      <c r="CWD60" s="1467"/>
      <c r="CWE60" s="1468"/>
      <c r="CWF60" s="1466"/>
      <c r="CWG60" s="1466"/>
      <c r="CWH60" s="1466"/>
      <c r="CWI60" s="1469"/>
      <c r="CWJ60" s="1465"/>
      <c r="CWK60" s="1466"/>
      <c r="CWL60" s="1466"/>
      <c r="CWM60" s="1466"/>
      <c r="CWN60" s="1467"/>
      <c r="CWO60" s="1794"/>
      <c r="CWP60" s="1465"/>
      <c r="CWQ60" s="1466"/>
      <c r="CWR60" s="1466"/>
      <c r="CWS60" s="1466"/>
      <c r="CWT60" s="1467"/>
      <c r="CWU60" s="1468"/>
      <c r="CWV60" s="1466"/>
      <c r="CWW60" s="1466"/>
      <c r="CWX60" s="1466"/>
      <c r="CWY60" s="1469"/>
      <c r="CWZ60" s="1465"/>
      <c r="CXA60" s="1466"/>
      <c r="CXB60" s="1466"/>
      <c r="CXC60" s="1466"/>
      <c r="CXD60" s="1467"/>
      <c r="CXE60" s="1794"/>
      <c r="CXF60" s="1465"/>
      <c r="CXG60" s="1466"/>
      <c r="CXH60" s="1466"/>
      <c r="CXI60" s="1466"/>
      <c r="CXJ60" s="1467"/>
      <c r="CXK60" s="1468"/>
      <c r="CXL60" s="1466"/>
      <c r="CXM60" s="1466"/>
      <c r="CXN60" s="1466"/>
      <c r="CXO60" s="1469"/>
      <c r="CXP60" s="1465"/>
      <c r="CXQ60" s="1466"/>
      <c r="CXR60" s="1466"/>
      <c r="CXS60" s="1466"/>
      <c r="CXT60" s="1467"/>
      <c r="CXU60" s="1794"/>
      <c r="CXV60" s="1465"/>
      <c r="CXW60" s="1466"/>
      <c r="CXX60" s="1466"/>
      <c r="CXY60" s="1466"/>
      <c r="CXZ60" s="1467"/>
      <c r="CYA60" s="1468"/>
      <c r="CYB60" s="1466"/>
      <c r="CYC60" s="1466"/>
      <c r="CYD60" s="1466"/>
      <c r="CYE60" s="1469"/>
      <c r="CYF60" s="1465"/>
      <c r="CYG60" s="1466"/>
      <c r="CYH60" s="1466"/>
      <c r="CYI60" s="1466"/>
      <c r="CYJ60" s="1467"/>
      <c r="CYK60" s="1794"/>
      <c r="CYL60" s="1465"/>
      <c r="CYM60" s="1466"/>
      <c r="CYN60" s="1466"/>
      <c r="CYO60" s="1466"/>
      <c r="CYP60" s="1467"/>
      <c r="CYQ60" s="1468"/>
      <c r="CYR60" s="1466"/>
      <c r="CYS60" s="1466"/>
      <c r="CYT60" s="1466"/>
      <c r="CYU60" s="1469"/>
      <c r="CYV60" s="1465"/>
      <c r="CYW60" s="1466"/>
      <c r="CYX60" s="1466"/>
      <c r="CYY60" s="1466"/>
      <c r="CYZ60" s="1467"/>
      <c r="CZA60" s="1794"/>
      <c r="CZB60" s="1465"/>
      <c r="CZC60" s="1466"/>
      <c r="CZD60" s="1466"/>
      <c r="CZE60" s="1466"/>
      <c r="CZF60" s="1467"/>
      <c r="CZG60" s="1468"/>
      <c r="CZH60" s="1466"/>
      <c r="CZI60" s="1466"/>
      <c r="CZJ60" s="1466"/>
      <c r="CZK60" s="1469"/>
      <c r="CZL60" s="1465"/>
      <c r="CZM60" s="1466"/>
      <c r="CZN60" s="1466"/>
      <c r="CZO60" s="1466"/>
      <c r="CZP60" s="1467"/>
      <c r="CZQ60" s="1794"/>
      <c r="CZR60" s="1465"/>
      <c r="CZS60" s="1466"/>
      <c r="CZT60" s="1466"/>
      <c r="CZU60" s="1466"/>
      <c r="CZV60" s="1467"/>
      <c r="CZW60" s="1468"/>
      <c r="CZX60" s="1466"/>
      <c r="CZY60" s="1466"/>
      <c r="CZZ60" s="1466"/>
      <c r="DAA60" s="1469"/>
      <c r="DAB60" s="1465"/>
      <c r="DAC60" s="1466"/>
      <c r="DAD60" s="1466"/>
      <c r="DAE60" s="1466"/>
      <c r="DAF60" s="1467"/>
      <c r="DAG60" s="1794"/>
      <c r="DAH60" s="1465"/>
      <c r="DAI60" s="1466"/>
      <c r="DAJ60" s="1466"/>
      <c r="DAK60" s="1466"/>
      <c r="DAL60" s="1467"/>
      <c r="DAM60" s="1468"/>
      <c r="DAN60" s="1466"/>
      <c r="DAO60" s="1466"/>
      <c r="DAP60" s="1466"/>
      <c r="DAQ60" s="1469"/>
      <c r="DAR60" s="1465"/>
      <c r="DAS60" s="1466"/>
      <c r="DAT60" s="1466"/>
      <c r="DAU60" s="1466"/>
      <c r="DAV60" s="1467"/>
      <c r="DAW60" s="1794"/>
      <c r="DAX60" s="1465"/>
      <c r="DAY60" s="1466"/>
      <c r="DAZ60" s="1466"/>
      <c r="DBA60" s="1466"/>
      <c r="DBB60" s="1467"/>
      <c r="DBC60" s="1468"/>
      <c r="DBD60" s="1466"/>
      <c r="DBE60" s="1466"/>
      <c r="DBF60" s="1466"/>
      <c r="DBG60" s="1469"/>
      <c r="DBH60" s="1465"/>
      <c r="DBI60" s="1466"/>
      <c r="DBJ60" s="1466"/>
      <c r="DBK60" s="1466"/>
      <c r="DBL60" s="1467"/>
      <c r="DBM60" s="1794"/>
      <c r="DBN60" s="1465"/>
      <c r="DBO60" s="1466"/>
      <c r="DBP60" s="1466"/>
      <c r="DBQ60" s="1466"/>
      <c r="DBR60" s="1467"/>
      <c r="DBS60" s="1468"/>
      <c r="DBT60" s="1466"/>
      <c r="DBU60" s="1466"/>
      <c r="DBV60" s="1466"/>
      <c r="DBW60" s="1469"/>
      <c r="DBX60" s="1465"/>
      <c r="DBY60" s="1466"/>
      <c r="DBZ60" s="1466"/>
      <c r="DCA60" s="1466"/>
      <c r="DCB60" s="1467"/>
      <c r="DCC60" s="1794"/>
      <c r="DCD60" s="1465"/>
      <c r="DCE60" s="1466"/>
      <c r="DCF60" s="1466"/>
      <c r="DCG60" s="1466"/>
      <c r="DCH60" s="1467"/>
      <c r="DCI60" s="1468"/>
      <c r="DCJ60" s="1466"/>
      <c r="DCK60" s="1466"/>
      <c r="DCL60" s="1466"/>
      <c r="DCM60" s="1469"/>
      <c r="DCN60" s="1465"/>
      <c r="DCO60" s="1466"/>
      <c r="DCP60" s="1466"/>
      <c r="DCQ60" s="1466"/>
      <c r="DCR60" s="1467"/>
      <c r="DCS60" s="1794"/>
      <c r="DCT60" s="1465"/>
      <c r="DCU60" s="1466"/>
      <c r="DCV60" s="1466"/>
      <c r="DCW60" s="1466"/>
      <c r="DCX60" s="1467"/>
      <c r="DCY60" s="1468"/>
      <c r="DCZ60" s="1466"/>
      <c r="DDA60" s="1466"/>
      <c r="DDB60" s="1466"/>
      <c r="DDC60" s="1469"/>
      <c r="DDD60" s="1465"/>
      <c r="DDE60" s="1466"/>
      <c r="DDF60" s="1466"/>
      <c r="DDG60" s="1466"/>
      <c r="DDH60" s="1467"/>
      <c r="DDI60" s="1794"/>
      <c r="DDJ60" s="1465"/>
      <c r="DDK60" s="1466"/>
      <c r="DDL60" s="1466"/>
      <c r="DDM60" s="1466"/>
      <c r="DDN60" s="1467"/>
      <c r="DDO60" s="1468"/>
      <c r="DDP60" s="1466"/>
      <c r="DDQ60" s="1466"/>
      <c r="DDR60" s="1466"/>
      <c r="DDS60" s="1469"/>
      <c r="DDT60" s="1465"/>
      <c r="DDU60" s="1466"/>
      <c r="DDV60" s="1466"/>
      <c r="DDW60" s="1466"/>
      <c r="DDX60" s="1467"/>
      <c r="DDY60" s="1794"/>
      <c r="DDZ60" s="1465"/>
      <c r="DEA60" s="1466"/>
      <c r="DEB60" s="1466"/>
      <c r="DEC60" s="1466"/>
      <c r="DED60" s="1467"/>
      <c r="DEE60" s="1468"/>
      <c r="DEF60" s="1466"/>
      <c r="DEG60" s="1466"/>
      <c r="DEH60" s="1466"/>
      <c r="DEI60" s="1469"/>
      <c r="DEJ60" s="1465"/>
      <c r="DEK60" s="1466"/>
      <c r="DEL60" s="1466"/>
      <c r="DEM60" s="1466"/>
      <c r="DEN60" s="1467"/>
      <c r="DEO60" s="1794"/>
      <c r="DEP60" s="1465"/>
      <c r="DEQ60" s="1466"/>
      <c r="DER60" s="1466"/>
      <c r="DES60" s="1466"/>
      <c r="DET60" s="1467"/>
      <c r="DEU60" s="1468"/>
      <c r="DEV60" s="1466"/>
      <c r="DEW60" s="1466"/>
      <c r="DEX60" s="1466"/>
      <c r="DEY60" s="1469"/>
      <c r="DEZ60" s="1465"/>
      <c r="DFA60" s="1466"/>
      <c r="DFB60" s="1466"/>
      <c r="DFC60" s="1466"/>
      <c r="DFD60" s="1467"/>
      <c r="DFE60" s="1794"/>
      <c r="DFF60" s="1465"/>
      <c r="DFG60" s="1466"/>
      <c r="DFH60" s="1466"/>
      <c r="DFI60" s="1466"/>
      <c r="DFJ60" s="1467"/>
      <c r="DFK60" s="1468"/>
      <c r="DFL60" s="1466"/>
      <c r="DFM60" s="1466"/>
      <c r="DFN60" s="1466"/>
      <c r="DFO60" s="1469"/>
      <c r="DFP60" s="1465"/>
      <c r="DFQ60" s="1466"/>
      <c r="DFR60" s="1466"/>
      <c r="DFS60" s="1466"/>
      <c r="DFT60" s="1467"/>
      <c r="DFU60" s="1794"/>
      <c r="DFV60" s="1465"/>
      <c r="DFW60" s="1466"/>
      <c r="DFX60" s="1466"/>
      <c r="DFY60" s="1466"/>
      <c r="DFZ60" s="1467"/>
      <c r="DGA60" s="1468"/>
      <c r="DGB60" s="1466"/>
      <c r="DGC60" s="1466"/>
      <c r="DGD60" s="1466"/>
      <c r="DGE60" s="1469"/>
      <c r="DGF60" s="1465"/>
      <c r="DGG60" s="1466"/>
      <c r="DGH60" s="1466"/>
      <c r="DGI60" s="1466"/>
      <c r="DGJ60" s="1467"/>
      <c r="DGK60" s="1794"/>
      <c r="DGL60" s="1465"/>
      <c r="DGM60" s="1466"/>
      <c r="DGN60" s="1466"/>
      <c r="DGO60" s="1466"/>
      <c r="DGP60" s="1467"/>
      <c r="DGQ60" s="1468"/>
      <c r="DGR60" s="1466"/>
      <c r="DGS60" s="1466"/>
      <c r="DGT60" s="1466"/>
      <c r="DGU60" s="1469"/>
      <c r="DGV60" s="1465"/>
      <c r="DGW60" s="1466"/>
      <c r="DGX60" s="1466"/>
      <c r="DGY60" s="1466"/>
      <c r="DGZ60" s="1467"/>
      <c r="DHA60" s="1794"/>
      <c r="DHB60" s="1465"/>
      <c r="DHC60" s="1466"/>
      <c r="DHD60" s="1466"/>
      <c r="DHE60" s="1466"/>
      <c r="DHF60" s="1467"/>
      <c r="DHG60" s="1468"/>
      <c r="DHH60" s="1466"/>
      <c r="DHI60" s="1466"/>
      <c r="DHJ60" s="1466"/>
      <c r="DHK60" s="1469"/>
      <c r="DHL60" s="1465"/>
      <c r="DHM60" s="1466"/>
      <c r="DHN60" s="1466"/>
      <c r="DHO60" s="1466"/>
      <c r="DHP60" s="1467"/>
      <c r="DHQ60" s="1794"/>
      <c r="DHR60" s="1465"/>
      <c r="DHS60" s="1466"/>
      <c r="DHT60" s="1466"/>
      <c r="DHU60" s="1466"/>
      <c r="DHV60" s="1467"/>
      <c r="DHW60" s="1468"/>
      <c r="DHX60" s="1466"/>
      <c r="DHY60" s="1466"/>
      <c r="DHZ60" s="1466"/>
      <c r="DIA60" s="1469"/>
      <c r="DIB60" s="1465"/>
      <c r="DIC60" s="1466"/>
      <c r="DID60" s="1466"/>
      <c r="DIE60" s="1466"/>
      <c r="DIF60" s="1467"/>
      <c r="DIG60" s="1794"/>
      <c r="DIH60" s="1465"/>
      <c r="DII60" s="1466"/>
      <c r="DIJ60" s="1466"/>
      <c r="DIK60" s="1466"/>
      <c r="DIL60" s="1467"/>
      <c r="DIM60" s="1468"/>
      <c r="DIN60" s="1466"/>
      <c r="DIO60" s="1466"/>
      <c r="DIP60" s="1466"/>
      <c r="DIQ60" s="1469"/>
      <c r="DIR60" s="1465"/>
      <c r="DIS60" s="1466"/>
      <c r="DIT60" s="1466"/>
      <c r="DIU60" s="1466"/>
      <c r="DIV60" s="1467"/>
      <c r="DIW60" s="1794"/>
      <c r="DIX60" s="1465"/>
      <c r="DIY60" s="1466"/>
      <c r="DIZ60" s="1466"/>
      <c r="DJA60" s="1466"/>
      <c r="DJB60" s="1467"/>
      <c r="DJC60" s="1468"/>
      <c r="DJD60" s="1466"/>
      <c r="DJE60" s="1466"/>
      <c r="DJF60" s="1466"/>
      <c r="DJG60" s="1469"/>
      <c r="DJH60" s="1465"/>
      <c r="DJI60" s="1466"/>
      <c r="DJJ60" s="1466"/>
      <c r="DJK60" s="1466"/>
      <c r="DJL60" s="1467"/>
      <c r="DJM60" s="1794"/>
      <c r="DJN60" s="1465"/>
      <c r="DJO60" s="1466"/>
      <c r="DJP60" s="1466"/>
      <c r="DJQ60" s="1466"/>
      <c r="DJR60" s="1467"/>
      <c r="DJS60" s="1468"/>
      <c r="DJT60" s="1466"/>
      <c r="DJU60" s="1466"/>
      <c r="DJV60" s="1466"/>
      <c r="DJW60" s="1469"/>
      <c r="DJX60" s="1465"/>
      <c r="DJY60" s="1466"/>
      <c r="DJZ60" s="1466"/>
      <c r="DKA60" s="1466"/>
      <c r="DKB60" s="1467"/>
      <c r="DKC60" s="1794"/>
      <c r="DKD60" s="1465"/>
      <c r="DKE60" s="1466"/>
      <c r="DKF60" s="1466"/>
      <c r="DKG60" s="1466"/>
      <c r="DKH60" s="1467"/>
      <c r="DKI60" s="1468"/>
      <c r="DKJ60" s="1466"/>
      <c r="DKK60" s="1466"/>
      <c r="DKL60" s="1466"/>
      <c r="DKM60" s="1469"/>
      <c r="DKN60" s="1465"/>
      <c r="DKO60" s="1466"/>
      <c r="DKP60" s="1466"/>
      <c r="DKQ60" s="1466"/>
      <c r="DKR60" s="1467"/>
      <c r="DKS60" s="1794"/>
      <c r="DKT60" s="1465"/>
      <c r="DKU60" s="1466"/>
      <c r="DKV60" s="1466"/>
      <c r="DKW60" s="1466"/>
      <c r="DKX60" s="1467"/>
      <c r="DKY60" s="1468"/>
      <c r="DKZ60" s="1466"/>
      <c r="DLA60" s="1466"/>
      <c r="DLB60" s="1466"/>
      <c r="DLC60" s="1469"/>
      <c r="DLD60" s="1465"/>
      <c r="DLE60" s="1466"/>
      <c r="DLF60" s="1466"/>
      <c r="DLG60" s="1466"/>
      <c r="DLH60" s="1467"/>
      <c r="DLI60" s="1794"/>
      <c r="DLJ60" s="1465"/>
      <c r="DLK60" s="1466"/>
      <c r="DLL60" s="1466"/>
      <c r="DLM60" s="1466"/>
      <c r="DLN60" s="1467"/>
      <c r="DLO60" s="1468"/>
      <c r="DLP60" s="1466"/>
      <c r="DLQ60" s="1466"/>
      <c r="DLR60" s="1466"/>
      <c r="DLS60" s="1469"/>
      <c r="DLT60" s="1465"/>
      <c r="DLU60" s="1466"/>
      <c r="DLV60" s="1466"/>
      <c r="DLW60" s="1466"/>
      <c r="DLX60" s="1467"/>
      <c r="DLY60" s="1794"/>
      <c r="DLZ60" s="1465"/>
      <c r="DMA60" s="1466"/>
      <c r="DMB60" s="1466"/>
      <c r="DMC60" s="1466"/>
      <c r="DMD60" s="1467"/>
      <c r="DME60" s="1468"/>
      <c r="DMF60" s="1466"/>
      <c r="DMG60" s="1466"/>
      <c r="DMH60" s="1466"/>
      <c r="DMI60" s="1469"/>
      <c r="DMJ60" s="1465"/>
      <c r="DMK60" s="1466"/>
      <c r="DML60" s="1466"/>
      <c r="DMM60" s="1466"/>
      <c r="DMN60" s="1467"/>
      <c r="DMO60" s="1794"/>
      <c r="DMP60" s="1465"/>
      <c r="DMQ60" s="1466"/>
      <c r="DMR60" s="1466"/>
      <c r="DMS60" s="1466"/>
      <c r="DMT60" s="1467"/>
      <c r="DMU60" s="1468"/>
      <c r="DMV60" s="1466"/>
      <c r="DMW60" s="1466"/>
      <c r="DMX60" s="1466"/>
      <c r="DMY60" s="1469"/>
      <c r="DMZ60" s="1465"/>
      <c r="DNA60" s="1466"/>
      <c r="DNB60" s="1466"/>
      <c r="DNC60" s="1466"/>
      <c r="DND60" s="1467"/>
      <c r="DNE60" s="1794"/>
      <c r="DNF60" s="1465"/>
      <c r="DNG60" s="1466"/>
      <c r="DNH60" s="1466"/>
      <c r="DNI60" s="1466"/>
      <c r="DNJ60" s="1467"/>
      <c r="DNK60" s="1468"/>
      <c r="DNL60" s="1466"/>
      <c r="DNM60" s="1466"/>
      <c r="DNN60" s="1466"/>
      <c r="DNO60" s="1469"/>
      <c r="DNP60" s="1465"/>
      <c r="DNQ60" s="1466"/>
      <c r="DNR60" s="1466"/>
      <c r="DNS60" s="1466"/>
      <c r="DNT60" s="1467"/>
      <c r="DNU60" s="1794"/>
      <c r="DNV60" s="1465"/>
      <c r="DNW60" s="1466"/>
      <c r="DNX60" s="1466"/>
      <c r="DNY60" s="1466"/>
      <c r="DNZ60" s="1467"/>
      <c r="DOA60" s="1468"/>
      <c r="DOB60" s="1466"/>
      <c r="DOC60" s="1466"/>
      <c r="DOD60" s="1466"/>
      <c r="DOE60" s="1469"/>
      <c r="DOF60" s="1465"/>
      <c r="DOG60" s="1466"/>
      <c r="DOH60" s="1466"/>
      <c r="DOI60" s="1466"/>
      <c r="DOJ60" s="1467"/>
      <c r="DOK60" s="1794"/>
      <c r="DOL60" s="1465"/>
      <c r="DOM60" s="1466"/>
      <c r="DON60" s="1466"/>
      <c r="DOO60" s="1466"/>
      <c r="DOP60" s="1467"/>
      <c r="DOQ60" s="1468"/>
      <c r="DOR60" s="1466"/>
      <c r="DOS60" s="1466"/>
      <c r="DOT60" s="1466"/>
      <c r="DOU60" s="1469"/>
      <c r="DOV60" s="1465"/>
      <c r="DOW60" s="1466"/>
      <c r="DOX60" s="1466"/>
      <c r="DOY60" s="1466"/>
      <c r="DOZ60" s="1467"/>
      <c r="DPA60" s="1794"/>
      <c r="DPB60" s="1465"/>
      <c r="DPC60" s="1466"/>
      <c r="DPD60" s="1466"/>
      <c r="DPE60" s="1466"/>
      <c r="DPF60" s="1467"/>
      <c r="DPG60" s="1468"/>
      <c r="DPH60" s="1466"/>
      <c r="DPI60" s="1466"/>
      <c r="DPJ60" s="1466"/>
      <c r="DPK60" s="1469"/>
      <c r="DPL60" s="1465"/>
      <c r="DPM60" s="1466"/>
      <c r="DPN60" s="1466"/>
      <c r="DPO60" s="1466"/>
      <c r="DPP60" s="1467"/>
      <c r="DPQ60" s="1794"/>
      <c r="DPR60" s="1465"/>
      <c r="DPS60" s="1466"/>
      <c r="DPT60" s="1466"/>
      <c r="DPU60" s="1466"/>
      <c r="DPV60" s="1467"/>
      <c r="DPW60" s="1468"/>
      <c r="DPX60" s="1466"/>
      <c r="DPY60" s="1466"/>
      <c r="DPZ60" s="1466"/>
      <c r="DQA60" s="1469"/>
      <c r="DQB60" s="1465"/>
      <c r="DQC60" s="1466"/>
      <c r="DQD60" s="1466"/>
      <c r="DQE60" s="1466"/>
      <c r="DQF60" s="1467"/>
      <c r="DQG60" s="1794"/>
      <c r="DQH60" s="1465"/>
      <c r="DQI60" s="1466"/>
      <c r="DQJ60" s="1466"/>
      <c r="DQK60" s="1466"/>
      <c r="DQL60" s="1467"/>
      <c r="DQM60" s="1468"/>
      <c r="DQN60" s="1466"/>
      <c r="DQO60" s="1466"/>
      <c r="DQP60" s="1466"/>
      <c r="DQQ60" s="1469"/>
      <c r="DQR60" s="1465"/>
      <c r="DQS60" s="1466"/>
      <c r="DQT60" s="1466"/>
      <c r="DQU60" s="1466"/>
      <c r="DQV60" s="1467"/>
      <c r="DQW60" s="1794"/>
      <c r="DQX60" s="1465"/>
      <c r="DQY60" s="1466"/>
      <c r="DQZ60" s="1466"/>
      <c r="DRA60" s="1466"/>
      <c r="DRB60" s="1467"/>
      <c r="DRC60" s="1468"/>
      <c r="DRD60" s="1466"/>
      <c r="DRE60" s="1466"/>
      <c r="DRF60" s="1466"/>
      <c r="DRG60" s="1469"/>
      <c r="DRH60" s="1465"/>
      <c r="DRI60" s="1466"/>
      <c r="DRJ60" s="1466"/>
      <c r="DRK60" s="1466"/>
      <c r="DRL60" s="1467"/>
      <c r="DRM60" s="1794"/>
      <c r="DRN60" s="1465"/>
      <c r="DRO60" s="1466"/>
      <c r="DRP60" s="1466"/>
      <c r="DRQ60" s="1466"/>
      <c r="DRR60" s="1467"/>
      <c r="DRS60" s="1468"/>
      <c r="DRT60" s="1466"/>
      <c r="DRU60" s="1466"/>
      <c r="DRV60" s="1466"/>
      <c r="DRW60" s="1469"/>
      <c r="DRX60" s="1465"/>
      <c r="DRY60" s="1466"/>
      <c r="DRZ60" s="1466"/>
      <c r="DSA60" s="1466"/>
      <c r="DSB60" s="1467"/>
      <c r="DSC60" s="1794"/>
      <c r="DSD60" s="1465"/>
      <c r="DSE60" s="1466"/>
      <c r="DSF60" s="1466"/>
      <c r="DSG60" s="1466"/>
      <c r="DSH60" s="1467"/>
      <c r="DSI60" s="1468"/>
      <c r="DSJ60" s="1466"/>
      <c r="DSK60" s="1466"/>
      <c r="DSL60" s="1466"/>
      <c r="DSM60" s="1469"/>
      <c r="DSN60" s="1465"/>
      <c r="DSO60" s="1466"/>
      <c r="DSP60" s="1466"/>
      <c r="DSQ60" s="1466"/>
      <c r="DSR60" s="1467"/>
      <c r="DSS60" s="1794"/>
      <c r="DST60" s="1465"/>
      <c r="DSU60" s="1466"/>
      <c r="DSV60" s="1466"/>
      <c r="DSW60" s="1466"/>
      <c r="DSX60" s="1467"/>
      <c r="DSY60" s="1468"/>
      <c r="DSZ60" s="1466"/>
      <c r="DTA60" s="1466"/>
      <c r="DTB60" s="1466"/>
      <c r="DTC60" s="1469"/>
      <c r="DTD60" s="1465"/>
      <c r="DTE60" s="1466"/>
      <c r="DTF60" s="1466"/>
      <c r="DTG60" s="1466"/>
      <c r="DTH60" s="1467"/>
      <c r="DTI60" s="1794"/>
      <c r="DTJ60" s="1465"/>
      <c r="DTK60" s="1466"/>
      <c r="DTL60" s="1466"/>
      <c r="DTM60" s="1466"/>
      <c r="DTN60" s="1467"/>
      <c r="DTO60" s="1468"/>
      <c r="DTP60" s="1466"/>
      <c r="DTQ60" s="1466"/>
      <c r="DTR60" s="1466"/>
      <c r="DTS60" s="1469"/>
      <c r="DTT60" s="1465"/>
      <c r="DTU60" s="1466"/>
      <c r="DTV60" s="1466"/>
      <c r="DTW60" s="1466"/>
      <c r="DTX60" s="1467"/>
      <c r="DTY60" s="1794"/>
      <c r="DTZ60" s="1465"/>
      <c r="DUA60" s="1466"/>
      <c r="DUB60" s="1466"/>
      <c r="DUC60" s="1466"/>
      <c r="DUD60" s="1467"/>
      <c r="DUE60" s="1468"/>
      <c r="DUF60" s="1466"/>
      <c r="DUG60" s="1466"/>
      <c r="DUH60" s="1466"/>
      <c r="DUI60" s="1469"/>
      <c r="DUJ60" s="1465"/>
      <c r="DUK60" s="1466"/>
      <c r="DUL60" s="1466"/>
      <c r="DUM60" s="1466"/>
      <c r="DUN60" s="1467"/>
      <c r="DUO60" s="1794"/>
      <c r="DUP60" s="1465"/>
      <c r="DUQ60" s="1466"/>
      <c r="DUR60" s="1466"/>
      <c r="DUS60" s="1466"/>
      <c r="DUT60" s="1467"/>
      <c r="DUU60" s="1468"/>
      <c r="DUV60" s="1466"/>
      <c r="DUW60" s="1466"/>
      <c r="DUX60" s="1466"/>
      <c r="DUY60" s="1469"/>
      <c r="DUZ60" s="1465"/>
      <c r="DVA60" s="1466"/>
      <c r="DVB60" s="1466"/>
      <c r="DVC60" s="1466"/>
      <c r="DVD60" s="1467"/>
      <c r="DVE60" s="1794"/>
      <c r="DVF60" s="1465"/>
      <c r="DVG60" s="1466"/>
      <c r="DVH60" s="1466"/>
      <c r="DVI60" s="1466"/>
      <c r="DVJ60" s="1467"/>
      <c r="DVK60" s="1468"/>
      <c r="DVL60" s="1466"/>
      <c r="DVM60" s="1466"/>
      <c r="DVN60" s="1466"/>
      <c r="DVO60" s="1469"/>
      <c r="DVP60" s="1465"/>
      <c r="DVQ60" s="1466"/>
      <c r="DVR60" s="1466"/>
      <c r="DVS60" s="1466"/>
      <c r="DVT60" s="1467"/>
      <c r="DVU60" s="1794"/>
      <c r="DVV60" s="1465"/>
      <c r="DVW60" s="1466"/>
      <c r="DVX60" s="1466"/>
      <c r="DVY60" s="1466"/>
      <c r="DVZ60" s="1467"/>
      <c r="DWA60" s="1468"/>
      <c r="DWB60" s="1466"/>
      <c r="DWC60" s="1466"/>
      <c r="DWD60" s="1466"/>
      <c r="DWE60" s="1469"/>
      <c r="DWF60" s="1465"/>
      <c r="DWG60" s="1466"/>
      <c r="DWH60" s="1466"/>
      <c r="DWI60" s="1466"/>
      <c r="DWJ60" s="1467"/>
      <c r="DWK60" s="1794"/>
      <c r="DWL60" s="1465"/>
      <c r="DWM60" s="1466"/>
      <c r="DWN60" s="1466"/>
      <c r="DWO60" s="1466"/>
      <c r="DWP60" s="1467"/>
      <c r="DWQ60" s="1468"/>
      <c r="DWR60" s="1466"/>
      <c r="DWS60" s="1466"/>
      <c r="DWT60" s="1466"/>
      <c r="DWU60" s="1469"/>
      <c r="DWV60" s="1465"/>
      <c r="DWW60" s="1466"/>
      <c r="DWX60" s="1466"/>
      <c r="DWY60" s="1466"/>
      <c r="DWZ60" s="1467"/>
      <c r="DXA60" s="1794"/>
      <c r="DXB60" s="1465"/>
      <c r="DXC60" s="1466"/>
      <c r="DXD60" s="1466"/>
      <c r="DXE60" s="1466"/>
      <c r="DXF60" s="1467"/>
      <c r="DXG60" s="1468"/>
      <c r="DXH60" s="1466"/>
      <c r="DXI60" s="1466"/>
      <c r="DXJ60" s="1466"/>
      <c r="DXK60" s="1469"/>
      <c r="DXL60" s="1465"/>
      <c r="DXM60" s="1466"/>
      <c r="DXN60" s="1466"/>
      <c r="DXO60" s="1466"/>
      <c r="DXP60" s="1467"/>
      <c r="DXQ60" s="1794"/>
      <c r="DXR60" s="1465"/>
      <c r="DXS60" s="1466"/>
      <c r="DXT60" s="1466"/>
      <c r="DXU60" s="1466"/>
      <c r="DXV60" s="1467"/>
      <c r="DXW60" s="1468"/>
      <c r="DXX60" s="1466"/>
      <c r="DXY60" s="1466"/>
      <c r="DXZ60" s="1466"/>
      <c r="DYA60" s="1469"/>
      <c r="DYB60" s="1465"/>
      <c r="DYC60" s="1466"/>
      <c r="DYD60" s="1466"/>
      <c r="DYE60" s="1466"/>
      <c r="DYF60" s="1467"/>
      <c r="DYG60" s="1794"/>
      <c r="DYH60" s="1465"/>
      <c r="DYI60" s="1466"/>
      <c r="DYJ60" s="1466"/>
      <c r="DYK60" s="1466"/>
      <c r="DYL60" s="1467"/>
      <c r="DYM60" s="1468"/>
      <c r="DYN60" s="1466"/>
      <c r="DYO60" s="1466"/>
      <c r="DYP60" s="1466"/>
      <c r="DYQ60" s="1469"/>
      <c r="DYR60" s="1465"/>
      <c r="DYS60" s="1466"/>
      <c r="DYT60" s="1466"/>
      <c r="DYU60" s="1466"/>
      <c r="DYV60" s="1467"/>
      <c r="DYW60" s="1794"/>
      <c r="DYX60" s="1465"/>
      <c r="DYY60" s="1466"/>
      <c r="DYZ60" s="1466"/>
      <c r="DZA60" s="1466"/>
      <c r="DZB60" s="1467"/>
      <c r="DZC60" s="1468"/>
      <c r="DZD60" s="1466"/>
      <c r="DZE60" s="1466"/>
      <c r="DZF60" s="1466"/>
      <c r="DZG60" s="1469"/>
      <c r="DZH60" s="1465"/>
      <c r="DZI60" s="1466"/>
      <c r="DZJ60" s="1466"/>
      <c r="DZK60" s="1466"/>
      <c r="DZL60" s="1467"/>
      <c r="DZM60" s="1794"/>
      <c r="DZN60" s="1465"/>
      <c r="DZO60" s="1466"/>
      <c r="DZP60" s="1466"/>
      <c r="DZQ60" s="1466"/>
      <c r="DZR60" s="1467"/>
      <c r="DZS60" s="1468"/>
      <c r="DZT60" s="1466"/>
      <c r="DZU60" s="1466"/>
      <c r="DZV60" s="1466"/>
      <c r="DZW60" s="1469"/>
      <c r="DZX60" s="1465"/>
      <c r="DZY60" s="1466"/>
      <c r="DZZ60" s="1466"/>
      <c r="EAA60" s="1466"/>
      <c r="EAB60" s="1467"/>
      <c r="EAC60" s="1794"/>
      <c r="EAD60" s="1465"/>
      <c r="EAE60" s="1466"/>
      <c r="EAF60" s="1466"/>
      <c r="EAG60" s="1466"/>
      <c r="EAH60" s="1467"/>
      <c r="EAI60" s="1468"/>
      <c r="EAJ60" s="1466"/>
      <c r="EAK60" s="1466"/>
      <c r="EAL60" s="1466"/>
      <c r="EAM60" s="1469"/>
      <c r="EAN60" s="1465"/>
      <c r="EAO60" s="1466"/>
      <c r="EAP60" s="1466"/>
      <c r="EAQ60" s="1466"/>
      <c r="EAR60" s="1467"/>
      <c r="EAS60" s="1794"/>
      <c r="EAT60" s="1465"/>
      <c r="EAU60" s="1466"/>
      <c r="EAV60" s="1466"/>
      <c r="EAW60" s="1466"/>
      <c r="EAX60" s="1467"/>
      <c r="EAY60" s="1468"/>
      <c r="EAZ60" s="1466"/>
      <c r="EBA60" s="1466"/>
      <c r="EBB60" s="1466"/>
      <c r="EBC60" s="1469"/>
      <c r="EBD60" s="1465"/>
      <c r="EBE60" s="1466"/>
      <c r="EBF60" s="1466"/>
      <c r="EBG60" s="1466"/>
      <c r="EBH60" s="1467"/>
      <c r="EBI60" s="1794"/>
      <c r="EBJ60" s="1465"/>
      <c r="EBK60" s="1466"/>
      <c r="EBL60" s="1466"/>
      <c r="EBM60" s="1466"/>
      <c r="EBN60" s="1467"/>
      <c r="EBO60" s="1468"/>
      <c r="EBP60" s="1466"/>
      <c r="EBQ60" s="1466"/>
      <c r="EBR60" s="1466"/>
      <c r="EBS60" s="1469"/>
      <c r="EBT60" s="1465"/>
      <c r="EBU60" s="1466"/>
      <c r="EBV60" s="1466"/>
      <c r="EBW60" s="1466"/>
      <c r="EBX60" s="1467"/>
      <c r="EBY60" s="1794"/>
      <c r="EBZ60" s="1465"/>
      <c r="ECA60" s="1466"/>
      <c r="ECB60" s="1466"/>
      <c r="ECC60" s="1466"/>
      <c r="ECD60" s="1467"/>
      <c r="ECE60" s="1468"/>
      <c r="ECF60" s="1466"/>
      <c r="ECG60" s="1466"/>
      <c r="ECH60" s="1466"/>
      <c r="ECI60" s="1469"/>
      <c r="ECJ60" s="1465"/>
      <c r="ECK60" s="1466"/>
      <c r="ECL60" s="1466"/>
      <c r="ECM60" s="1466"/>
      <c r="ECN60" s="1467"/>
      <c r="ECO60" s="1794"/>
      <c r="ECP60" s="1465"/>
      <c r="ECQ60" s="1466"/>
      <c r="ECR60" s="1466"/>
      <c r="ECS60" s="1466"/>
      <c r="ECT60" s="1467"/>
      <c r="ECU60" s="1468"/>
      <c r="ECV60" s="1466"/>
      <c r="ECW60" s="1466"/>
      <c r="ECX60" s="1466"/>
      <c r="ECY60" s="1469"/>
      <c r="ECZ60" s="1465"/>
      <c r="EDA60" s="1466"/>
      <c r="EDB60" s="1466"/>
      <c r="EDC60" s="1466"/>
      <c r="EDD60" s="1467"/>
      <c r="EDE60" s="1794"/>
      <c r="EDF60" s="1465"/>
      <c r="EDG60" s="1466"/>
      <c r="EDH60" s="1466"/>
      <c r="EDI60" s="1466"/>
      <c r="EDJ60" s="1467"/>
      <c r="EDK60" s="1468"/>
      <c r="EDL60" s="1466"/>
      <c r="EDM60" s="1466"/>
      <c r="EDN60" s="1466"/>
      <c r="EDO60" s="1469"/>
      <c r="EDP60" s="1465"/>
      <c r="EDQ60" s="1466"/>
      <c r="EDR60" s="1466"/>
      <c r="EDS60" s="1466"/>
      <c r="EDT60" s="1467"/>
      <c r="EDU60" s="1794"/>
      <c r="EDV60" s="1465"/>
      <c r="EDW60" s="1466"/>
      <c r="EDX60" s="1466"/>
      <c r="EDY60" s="1466"/>
      <c r="EDZ60" s="1467"/>
      <c r="EEA60" s="1468"/>
      <c r="EEB60" s="1466"/>
      <c r="EEC60" s="1466"/>
      <c r="EED60" s="1466"/>
      <c r="EEE60" s="1469"/>
      <c r="EEF60" s="1465"/>
      <c r="EEG60" s="1466"/>
      <c r="EEH60" s="1466"/>
      <c r="EEI60" s="1466"/>
      <c r="EEJ60" s="1467"/>
      <c r="EEK60" s="1794"/>
      <c r="EEL60" s="1465"/>
      <c r="EEM60" s="1466"/>
      <c r="EEN60" s="1466"/>
      <c r="EEO60" s="1466"/>
      <c r="EEP60" s="1467"/>
      <c r="EEQ60" s="1468"/>
      <c r="EER60" s="1466"/>
      <c r="EES60" s="1466"/>
      <c r="EET60" s="1466"/>
      <c r="EEU60" s="1469"/>
      <c r="EEV60" s="1465"/>
      <c r="EEW60" s="1466"/>
      <c r="EEX60" s="1466"/>
      <c r="EEY60" s="1466"/>
      <c r="EEZ60" s="1467"/>
      <c r="EFA60" s="1794"/>
      <c r="EFB60" s="1465"/>
      <c r="EFC60" s="1466"/>
      <c r="EFD60" s="1466"/>
      <c r="EFE60" s="1466"/>
      <c r="EFF60" s="1467"/>
      <c r="EFG60" s="1468"/>
      <c r="EFH60" s="1466"/>
      <c r="EFI60" s="1466"/>
      <c r="EFJ60" s="1466"/>
      <c r="EFK60" s="1469"/>
      <c r="EFL60" s="1465"/>
      <c r="EFM60" s="1466"/>
      <c r="EFN60" s="1466"/>
      <c r="EFO60" s="1466"/>
      <c r="EFP60" s="1467"/>
      <c r="EFQ60" s="1794"/>
      <c r="EFR60" s="1465"/>
      <c r="EFS60" s="1466"/>
      <c r="EFT60" s="1466"/>
      <c r="EFU60" s="1466"/>
      <c r="EFV60" s="1467"/>
      <c r="EFW60" s="1468"/>
      <c r="EFX60" s="1466"/>
      <c r="EFY60" s="1466"/>
      <c r="EFZ60" s="1466"/>
      <c r="EGA60" s="1469"/>
      <c r="EGB60" s="1465"/>
      <c r="EGC60" s="1466"/>
      <c r="EGD60" s="1466"/>
      <c r="EGE60" s="1466"/>
      <c r="EGF60" s="1467"/>
      <c r="EGG60" s="1794"/>
      <c r="EGH60" s="1465"/>
      <c r="EGI60" s="1466"/>
      <c r="EGJ60" s="1466"/>
      <c r="EGK60" s="1466"/>
      <c r="EGL60" s="1467"/>
      <c r="EGM60" s="1468"/>
      <c r="EGN60" s="1466"/>
      <c r="EGO60" s="1466"/>
      <c r="EGP60" s="1466"/>
      <c r="EGQ60" s="1469"/>
      <c r="EGR60" s="1465"/>
      <c r="EGS60" s="1466"/>
      <c r="EGT60" s="1466"/>
      <c r="EGU60" s="1466"/>
      <c r="EGV60" s="1467"/>
      <c r="EGW60" s="1794"/>
      <c r="EGX60" s="1465"/>
      <c r="EGY60" s="1466"/>
      <c r="EGZ60" s="1466"/>
      <c r="EHA60" s="1466"/>
      <c r="EHB60" s="1467"/>
      <c r="EHC60" s="1468"/>
      <c r="EHD60" s="1466"/>
      <c r="EHE60" s="1466"/>
      <c r="EHF60" s="1466"/>
      <c r="EHG60" s="1469"/>
      <c r="EHH60" s="1465"/>
      <c r="EHI60" s="1466"/>
      <c r="EHJ60" s="1466"/>
      <c r="EHK60" s="1466"/>
      <c r="EHL60" s="1467"/>
      <c r="EHM60" s="1794"/>
      <c r="EHN60" s="1465"/>
      <c r="EHO60" s="1466"/>
      <c r="EHP60" s="1466"/>
      <c r="EHQ60" s="1466"/>
      <c r="EHR60" s="1467"/>
      <c r="EHS60" s="1468"/>
      <c r="EHT60" s="1466"/>
      <c r="EHU60" s="1466"/>
      <c r="EHV60" s="1466"/>
      <c r="EHW60" s="1469"/>
      <c r="EHX60" s="1465"/>
      <c r="EHY60" s="1466"/>
      <c r="EHZ60" s="1466"/>
      <c r="EIA60" s="1466"/>
      <c r="EIB60" s="1467"/>
      <c r="EIC60" s="1794"/>
      <c r="EID60" s="1465"/>
      <c r="EIE60" s="1466"/>
      <c r="EIF60" s="1466"/>
      <c r="EIG60" s="1466"/>
      <c r="EIH60" s="1467"/>
      <c r="EII60" s="1468"/>
      <c r="EIJ60" s="1466"/>
      <c r="EIK60" s="1466"/>
      <c r="EIL60" s="1466"/>
      <c r="EIM60" s="1469"/>
      <c r="EIN60" s="1465"/>
      <c r="EIO60" s="1466"/>
      <c r="EIP60" s="1466"/>
      <c r="EIQ60" s="1466"/>
      <c r="EIR60" s="1467"/>
      <c r="EIS60" s="1794"/>
      <c r="EIT60" s="1465"/>
      <c r="EIU60" s="1466"/>
      <c r="EIV60" s="1466"/>
      <c r="EIW60" s="1466"/>
      <c r="EIX60" s="1467"/>
      <c r="EIY60" s="1468"/>
      <c r="EIZ60" s="1466"/>
      <c r="EJA60" s="1466"/>
      <c r="EJB60" s="1466"/>
      <c r="EJC60" s="1469"/>
      <c r="EJD60" s="1465"/>
      <c r="EJE60" s="1466"/>
      <c r="EJF60" s="1466"/>
      <c r="EJG60" s="1466"/>
      <c r="EJH60" s="1467"/>
      <c r="EJI60" s="1794"/>
      <c r="EJJ60" s="1465"/>
      <c r="EJK60" s="1466"/>
      <c r="EJL60" s="1466"/>
      <c r="EJM60" s="1466"/>
      <c r="EJN60" s="1467"/>
      <c r="EJO60" s="1468"/>
      <c r="EJP60" s="1466"/>
      <c r="EJQ60" s="1466"/>
      <c r="EJR60" s="1466"/>
      <c r="EJS60" s="1469"/>
      <c r="EJT60" s="1465"/>
      <c r="EJU60" s="1466"/>
      <c r="EJV60" s="1466"/>
      <c r="EJW60" s="1466"/>
      <c r="EJX60" s="1467"/>
      <c r="EJY60" s="1794"/>
      <c r="EJZ60" s="1465"/>
      <c r="EKA60" s="1466"/>
      <c r="EKB60" s="1466"/>
      <c r="EKC60" s="1466"/>
      <c r="EKD60" s="1467"/>
      <c r="EKE60" s="1468"/>
      <c r="EKF60" s="1466"/>
      <c r="EKG60" s="1466"/>
      <c r="EKH60" s="1466"/>
      <c r="EKI60" s="1469"/>
      <c r="EKJ60" s="1465"/>
      <c r="EKK60" s="1466"/>
      <c r="EKL60" s="1466"/>
      <c r="EKM60" s="1466"/>
      <c r="EKN60" s="1467"/>
      <c r="EKO60" s="1794"/>
      <c r="EKP60" s="1465"/>
      <c r="EKQ60" s="1466"/>
      <c r="EKR60" s="1466"/>
      <c r="EKS60" s="1466"/>
      <c r="EKT60" s="1467"/>
      <c r="EKU60" s="1468"/>
      <c r="EKV60" s="1466"/>
      <c r="EKW60" s="1466"/>
      <c r="EKX60" s="1466"/>
      <c r="EKY60" s="1469"/>
      <c r="EKZ60" s="1465"/>
      <c r="ELA60" s="1466"/>
      <c r="ELB60" s="1466"/>
      <c r="ELC60" s="1466"/>
      <c r="ELD60" s="1467"/>
      <c r="ELE60" s="1794"/>
      <c r="ELF60" s="1465"/>
      <c r="ELG60" s="1466"/>
      <c r="ELH60" s="1466"/>
      <c r="ELI60" s="1466"/>
      <c r="ELJ60" s="1467"/>
      <c r="ELK60" s="1468"/>
      <c r="ELL60" s="1466"/>
      <c r="ELM60" s="1466"/>
      <c r="ELN60" s="1466"/>
      <c r="ELO60" s="1469"/>
      <c r="ELP60" s="1465"/>
      <c r="ELQ60" s="1466"/>
      <c r="ELR60" s="1466"/>
      <c r="ELS60" s="1466"/>
      <c r="ELT60" s="1467"/>
      <c r="ELU60" s="1794"/>
      <c r="ELV60" s="1465"/>
      <c r="ELW60" s="1466"/>
      <c r="ELX60" s="1466"/>
      <c r="ELY60" s="1466"/>
      <c r="ELZ60" s="1467"/>
      <c r="EMA60" s="1468"/>
      <c r="EMB60" s="1466"/>
      <c r="EMC60" s="1466"/>
      <c r="EMD60" s="1466"/>
      <c r="EME60" s="1469"/>
      <c r="EMF60" s="1465"/>
      <c r="EMG60" s="1466"/>
      <c r="EMH60" s="1466"/>
      <c r="EMI60" s="1466"/>
      <c r="EMJ60" s="1467"/>
      <c r="EMK60" s="1794"/>
      <c r="EML60" s="1465"/>
      <c r="EMM60" s="1466"/>
      <c r="EMN60" s="1466"/>
      <c r="EMO60" s="1466"/>
      <c r="EMP60" s="1467"/>
      <c r="EMQ60" s="1468"/>
      <c r="EMR60" s="1466"/>
      <c r="EMS60" s="1466"/>
      <c r="EMT60" s="1466"/>
      <c r="EMU60" s="1469"/>
      <c r="EMV60" s="1465"/>
      <c r="EMW60" s="1466"/>
      <c r="EMX60" s="1466"/>
      <c r="EMY60" s="1466"/>
      <c r="EMZ60" s="1467"/>
      <c r="ENA60" s="1794"/>
      <c r="ENB60" s="1465"/>
      <c r="ENC60" s="1466"/>
      <c r="END60" s="1466"/>
      <c r="ENE60" s="1466"/>
      <c r="ENF60" s="1467"/>
      <c r="ENG60" s="1468"/>
      <c r="ENH60" s="1466"/>
      <c r="ENI60" s="1466"/>
      <c r="ENJ60" s="1466"/>
      <c r="ENK60" s="1469"/>
      <c r="ENL60" s="1465"/>
      <c r="ENM60" s="1466"/>
      <c r="ENN60" s="1466"/>
      <c r="ENO60" s="1466"/>
      <c r="ENP60" s="1467"/>
      <c r="ENQ60" s="1794"/>
      <c r="ENR60" s="1465"/>
      <c r="ENS60" s="1466"/>
      <c r="ENT60" s="1466"/>
      <c r="ENU60" s="1466"/>
      <c r="ENV60" s="1467"/>
      <c r="ENW60" s="1468"/>
      <c r="ENX60" s="1466"/>
      <c r="ENY60" s="1466"/>
      <c r="ENZ60" s="1466"/>
      <c r="EOA60" s="1469"/>
      <c r="EOB60" s="1465"/>
      <c r="EOC60" s="1466"/>
      <c r="EOD60" s="1466"/>
      <c r="EOE60" s="1466"/>
      <c r="EOF60" s="1467"/>
      <c r="EOG60" s="1794"/>
      <c r="EOH60" s="1465"/>
      <c r="EOI60" s="1466"/>
      <c r="EOJ60" s="1466"/>
      <c r="EOK60" s="1466"/>
      <c r="EOL60" s="1467"/>
      <c r="EOM60" s="1468"/>
      <c r="EON60" s="1466"/>
      <c r="EOO60" s="1466"/>
      <c r="EOP60" s="1466"/>
      <c r="EOQ60" s="1469"/>
      <c r="EOR60" s="1465"/>
      <c r="EOS60" s="1466"/>
      <c r="EOT60" s="1466"/>
      <c r="EOU60" s="1466"/>
      <c r="EOV60" s="1467"/>
      <c r="EOW60" s="1794"/>
      <c r="EOX60" s="1465"/>
      <c r="EOY60" s="1466"/>
      <c r="EOZ60" s="1466"/>
      <c r="EPA60" s="1466"/>
      <c r="EPB60" s="1467"/>
      <c r="EPC60" s="1468"/>
      <c r="EPD60" s="1466"/>
      <c r="EPE60" s="1466"/>
      <c r="EPF60" s="1466"/>
      <c r="EPG60" s="1469"/>
      <c r="EPH60" s="1465"/>
      <c r="EPI60" s="1466"/>
      <c r="EPJ60" s="1466"/>
      <c r="EPK60" s="1466"/>
      <c r="EPL60" s="1467"/>
      <c r="EPM60" s="1794"/>
      <c r="EPN60" s="1465"/>
      <c r="EPO60" s="1466"/>
      <c r="EPP60" s="1466"/>
      <c r="EPQ60" s="1466"/>
      <c r="EPR60" s="1467"/>
      <c r="EPS60" s="1468"/>
      <c r="EPT60" s="1466"/>
      <c r="EPU60" s="1466"/>
      <c r="EPV60" s="1466"/>
      <c r="EPW60" s="1469"/>
      <c r="EPX60" s="1465"/>
      <c r="EPY60" s="1466"/>
      <c r="EPZ60" s="1466"/>
      <c r="EQA60" s="1466"/>
      <c r="EQB60" s="1467"/>
      <c r="EQC60" s="1794"/>
      <c r="EQD60" s="1465"/>
      <c r="EQE60" s="1466"/>
      <c r="EQF60" s="1466"/>
      <c r="EQG60" s="1466"/>
      <c r="EQH60" s="1467"/>
      <c r="EQI60" s="1468"/>
      <c r="EQJ60" s="1466"/>
      <c r="EQK60" s="1466"/>
      <c r="EQL60" s="1466"/>
      <c r="EQM60" s="1469"/>
      <c r="EQN60" s="1465"/>
      <c r="EQO60" s="1466"/>
      <c r="EQP60" s="1466"/>
      <c r="EQQ60" s="1466"/>
      <c r="EQR60" s="1467"/>
      <c r="EQS60" s="1794"/>
      <c r="EQT60" s="1465"/>
      <c r="EQU60" s="1466"/>
      <c r="EQV60" s="1466"/>
      <c r="EQW60" s="1466"/>
      <c r="EQX60" s="1467"/>
      <c r="EQY60" s="1468"/>
      <c r="EQZ60" s="1466"/>
      <c r="ERA60" s="1466"/>
      <c r="ERB60" s="1466"/>
      <c r="ERC60" s="1469"/>
      <c r="ERD60" s="1465"/>
      <c r="ERE60" s="1466"/>
      <c r="ERF60" s="1466"/>
      <c r="ERG60" s="1466"/>
      <c r="ERH60" s="1467"/>
      <c r="ERI60" s="1794"/>
      <c r="ERJ60" s="1465"/>
      <c r="ERK60" s="1466"/>
      <c r="ERL60" s="1466"/>
      <c r="ERM60" s="1466"/>
      <c r="ERN60" s="1467"/>
      <c r="ERO60" s="1468"/>
      <c r="ERP60" s="1466"/>
      <c r="ERQ60" s="1466"/>
      <c r="ERR60" s="1466"/>
      <c r="ERS60" s="1469"/>
      <c r="ERT60" s="1465"/>
      <c r="ERU60" s="1466"/>
      <c r="ERV60" s="1466"/>
      <c r="ERW60" s="1466"/>
      <c r="ERX60" s="1467"/>
      <c r="ERY60" s="1794"/>
      <c r="ERZ60" s="1465"/>
      <c r="ESA60" s="1466"/>
      <c r="ESB60" s="1466"/>
      <c r="ESC60" s="1466"/>
      <c r="ESD60" s="1467"/>
      <c r="ESE60" s="1468"/>
      <c r="ESF60" s="1466"/>
      <c r="ESG60" s="1466"/>
      <c r="ESH60" s="1466"/>
      <c r="ESI60" s="1469"/>
      <c r="ESJ60" s="1465"/>
      <c r="ESK60" s="1466"/>
      <c r="ESL60" s="1466"/>
      <c r="ESM60" s="1466"/>
      <c r="ESN60" s="1467"/>
      <c r="ESO60" s="1794"/>
      <c r="ESP60" s="1465"/>
      <c r="ESQ60" s="1466"/>
      <c r="ESR60" s="1466"/>
      <c r="ESS60" s="1466"/>
      <c r="EST60" s="1467"/>
      <c r="ESU60" s="1468"/>
      <c r="ESV60" s="1466"/>
      <c r="ESW60" s="1466"/>
      <c r="ESX60" s="1466"/>
      <c r="ESY60" s="1469"/>
      <c r="ESZ60" s="1465"/>
      <c r="ETA60" s="1466"/>
      <c r="ETB60" s="1466"/>
      <c r="ETC60" s="1466"/>
      <c r="ETD60" s="1467"/>
      <c r="ETE60" s="1794"/>
      <c r="ETF60" s="1465"/>
      <c r="ETG60" s="1466"/>
      <c r="ETH60" s="1466"/>
      <c r="ETI60" s="1466"/>
      <c r="ETJ60" s="1467"/>
      <c r="ETK60" s="1468"/>
      <c r="ETL60" s="1466"/>
      <c r="ETM60" s="1466"/>
      <c r="ETN60" s="1466"/>
      <c r="ETO60" s="1469"/>
      <c r="ETP60" s="1465"/>
      <c r="ETQ60" s="1466"/>
      <c r="ETR60" s="1466"/>
      <c r="ETS60" s="1466"/>
      <c r="ETT60" s="1467"/>
      <c r="ETU60" s="1794"/>
      <c r="ETV60" s="1465"/>
      <c r="ETW60" s="1466"/>
      <c r="ETX60" s="1466"/>
      <c r="ETY60" s="1466"/>
      <c r="ETZ60" s="1467"/>
      <c r="EUA60" s="1468"/>
      <c r="EUB60" s="1466"/>
      <c r="EUC60" s="1466"/>
      <c r="EUD60" s="1466"/>
      <c r="EUE60" s="1469"/>
      <c r="EUF60" s="1465"/>
      <c r="EUG60" s="1466"/>
      <c r="EUH60" s="1466"/>
      <c r="EUI60" s="1466"/>
      <c r="EUJ60" s="1467"/>
      <c r="EUK60" s="1794"/>
      <c r="EUL60" s="1465"/>
      <c r="EUM60" s="1466"/>
      <c r="EUN60" s="1466"/>
      <c r="EUO60" s="1466"/>
      <c r="EUP60" s="1467"/>
      <c r="EUQ60" s="1468"/>
      <c r="EUR60" s="1466"/>
      <c r="EUS60" s="1466"/>
      <c r="EUT60" s="1466"/>
      <c r="EUU60" s="1469"/>
      <c r="EUV60" s="1465"/>
      <c r="EUW60" s="1466"/>
      <c r="EUX60" s="1466"/>
      <c r="EUY60" s="1466"/>
      <c r="EUZ60" s="1467"/>
      <c r="EVA60" s="1794"/>
      <c r="EVB60" s="1465"/>
      <c r="EVC60" s="1466"/>
      <c r="EVD60" s="1466"/>
      <c r="EVE60" s="1466"/>
      <c r="EVF60" s="1467"/>
      <c r="EVG60" s="1468"/>
      <c r="EVH60" s="1466"/>
      <c r="EVI60" s="1466"/>
      <c r="EVJ60" s="1466"/>
      <c r="EVK60" s="1469"/>
      <c r="EVL60" s="1465"/>
      <c r="EVM60" s="1466"/>
      <c r="EVN60" s="1466"/>
      <c r="EVO60" s="1466"/>
      <c r="EVP60" s="1467"/>
      <c r="EVQ60" s="1794"/>
      <c r="EVR60" s="1465"/>
      <c r="EVS60" s="1466"/>
      <c r="EVT60" s="1466"/>
      <c r="EVU60" s="1466"/>
      <c r="EVV60" s="1467"/>
      <c r="EVW60" s="1468"/>
      <c r="EVX60" s="1466"/>
      <c r="EVY60" s="1466"/>
      <c r="EVZ60" s="1466"/>
      <c r="EWA60" s="1469"/>
      <c r="EWB60" s="1465"/>
      <c r="EWC60" s="1466"/>
      <c r="EWD60" s="1466"/>
      <c r="EWE60" s="1466"/>
      <c r="EWF60" s="1467"/>
      <c r="EWG60" s="1794"/>
      <c r="EWH60" s="1465"/>
      <c r="EWI60" s="1466"/>
      <c r="EWJ60" s="1466"/>
      <c r="EWK60" s="1466"/>
      <c r="EWL60" s="1467"/>
      <c r="EWM60" s="1468"/>
      <c r="EWN60" s="1466"/>
      <c r="EWO60" s="1466"/>
      <c r="EWP60" s="1466"/>
      <c r="EWQ60" s="1469"/>
      <c r="EWR60" s="1465"/>
      <c r="EWS60" s="1466"/>
      <c r="EWT60" s="1466"/>
      <c r="EWU60" s="1466"/>
      <c r="EWV60" s="1467"/>
      <c r="EWW60" s="1794"/>
      <c r="EWX60" s="1465"/>
      <c r="EWY60" s="1466"/>
      <c r="EWZ60" s="1466"/>
      <c r="EXA60" s="1466"/>
      <c r="EXB60" s="1467"/>
      <c r="EXC60" s="1468"/>
      <c r="EXD60" s="1466"/>
      <c r="EXE60" s="1466"/>
      <c r="EXF60" s="1466"/>
      <c r="EXG60" s="1469"/>
      <c r="EXH60" s="1465"/>
      <c r="EXI60" s="1466"/>
      <c r="EXJ60" s="1466"/>
      <c r="EXK60" s="1466"/>
      <c r="EXL60" s="1467"/>
      <c r="EXM60" s="1794"/>
      <c r="EXN60" s="1465"/>
      <c r="EXO60" s="1466"/>
      <c r="EXP60" s="1466"/>
      <c r="EXQ60" s="1466"/>
      <c r="EXR60" s="1467"/>
      <c r="EXS60" s="1468"/>
      <c r="EXT60" s="1466"/>
      <c r="EXU60" s="1466"/>
      <c r="EXV60" s="1466"/>
      <c r="EXW60" s="1469"/>
      <c r="EXX60" s="1465"/>
      <c r="EXY60" s="1466"/>
      <c r="EXZ60" s="1466"/>
      <c r="EYA60" s="1466"/>
      <c r="EYB60" s="1467"/>
      <c r="EYC60" s="1794"/>
      <c r="EYD60" s="1465"/>
      <c r="EYE60" s="1466"/>
      <c r="EYF60" s="1466"/>
      <c r="EYG60" s="1466"/>
      <c r="EYH60" s="1467"/>
      <c r="EYI60" s="1468"/>
      <c r="EYJ60" s="1466"/>
      <c r="EYK60" s="1466"/>
      <c r="EYL60" s="1466"/>
      <c r="EYM60" s="1469"/>
      <c r="EYN60" s="1465"/>
      <c r="EYO60" s="1466"/>
      <c r="EYP60" s="1466"/>
      <c r="EYQ60" s="1466"/>
      <c r="EYR60" s="1467"/>
      <c r="EYS60" s="1794"/>
      <c r="EYT60" s="1465"/>
      <c r="EYU60" s="1466"/>
      <c r="EYV60" s="1466"/>
      <c r="EYW60" s="1466"/>
      <c r="EYX60" s="1467"/>
      <c r="EYY60" s="1468"/>
      <c r="EYZ60" s="1466"/>
      <c r="EZA60" s="1466"/>
      <c r="EZB60" s="1466"/>
      <c r="EZC60" s="1469"/>
      <c r="EZD60" s="1465"/>
      <c r="EZE60" s="1466"/>
      <c r="EZF60" s="1466"/>
      <c r="EZG60" s="1466"/>
      <c r="EZH60" s="1467"/>
      <c r="EZI60" s="1794"/>
      <c r="EZJ60" s="1465"/>
      <c r="EZK60" s="1466"/>
      <c r="EZL60" s="1466"/>
      <c r="EZM60" s="1466"/>
      <c r="EZN60" s="1467"/>
      <c r="EZO60" s="1468"/>
      <c r="EZP60" s="1466"/>
      <c r="EZQ60" s="1466"/>
      <c r="EZR60" s="1466"/>
      <c r="EZS60" s="1469"/>
      <c r="EZT60" s="1465"/>
      <c r="EZU60" s="1466"/>
      <c r="EZV60" s="1466"/>
      <c r="EZW60" s="1466"/>
      <c r="EZX60" s="1467"/>
      <c r="EZY60" s="1794"/>
      <c r="EZZ60" s="1465"/>
      <c r="FAA60" s="1466"/>
      <c r="FAB60" s="1466"/>
      <c r="FAC60" s="1466"/>
      <c r="FAD60" s="1467"/>
      <c r="FAE60" s="1468"/>
      <c r="FAF60" s="1466"/>
      <c r="FAG60" s="1466"/>
      <c r="FAH60" s="1466"/>
      <c r="FAI60" s="1469"/>
      <c r="FAJ60" s="1465"/>
      <c r="FAK60" s="1466"/>
      <c r="FAL60" s="1466"/>
      <c r="FAM60" s="1466"/>
      <c r="FAN60" s="1467"/>
      <c r="FAO60" s="1794"/>
      <c r="FAP60" s="1465"/>
      <c r="FAQ60" s="1466"/>
      <c r="FAR60" s="1466"/>
      <c r="FAS60" s="1466"/>
      <c r="FAT60" s="1467"/>
      <c r="FAU60" s="1468"/>
      <c r="FAV60" s="1466"/>
      <c r="FAW60" s="1466"/>
      <c r="FAX60" s="1466"/>
      <c r="FAY60" s="1469"/>
      <c r="FAZ60" s="1465"/>
      <c r="FBA60" s="1466"/>
      <c r="FBB60" s="1466"/>
      <c r="FBC60" s="1466"/>
      <c r="FBD60" s="1467"/>
      <c r="FBE60" s="1794"/>
      <c r="FBF60" s="1465"/>
      <c r="FBG60" s="1466"/>
      <c r="FBH60" s="1466"/>
      <c r="FBI60" s="1466"/>
      <c r="FBJ60" s="1467"/>
      <c r="FBK60" s="1468"/>
      <c r="FBL60" s="1466"/>
      <c r="FBM60" s="1466"/>
      <c r="FBN60" s="1466"/>
      <c r="FBO60" s="1469"/>
      <c r="FBP60" s="1465"/>
      <c r="FBQ60" s="1466"/>
      <c r="FBR60" s="1466"/>
      <c r="FBS60" s="1466"/>
      <c r="FBT60" s="1467"/>
      <c r="FBU60" s="1794"/>
      <c r="FBV60" s="1465"/>
      <c r="FBW60" s="1466"/>
      <c r="FBX60" s="1466"/>
      <c r="FBY60" s="1466"/>
      <c r="FBZ60" s="1467"/>
      <c r="FCA60" s="1468"/>
      <c r="FCB60" s="1466"/>
      <c r="FCC60" s="1466"/>
      <c r="FCD60" s="1466"/>
      <c r="FCE60" s="1469"/>
      <c r="FCF60" s="1465"/>
      <c r="FCG60" s="1466"/>
      <c r="FCH60" s="1466"/>
      <c r="FCI60" s="1466"/>
      <c r="FCJ60" s="1467"/>
      <c r="FCK60" s="1794"/>
      <c r="FCL60" s="1465"/>
      <c r="FCM60" s="1466"/>
      <c r="FCN60" s="1466"/>
      <c r="FCO60" s="1466"/>
      <c r="FCP60" s="1467"/>
      <c r="FCQ60" s="1468"/>
      <c r="FCR60" s="1466"/>
      <c r="FCS60" s="1466"/>
      <c r="FCT60" s="1466"/>
      <c r="FCU60" s="1469"/>
      <c r="FCV60" s="1465"/>
      <c r="FCW60" s="1466"/>
      <c r="FCX60" s="1466"/>
      <c r="FCY60" s="1466"/>
      <c r="FCZ60" s="1467"/>
      <c r="FDA60" s="1794"/>
      <c r="FDB60" s="1465"/>
      <c r="FDC60" s="1466"/>
      <c r="FDD60" s="1466"/>
      <c r="FDE60" s="1466"/>
      <c r="FDF60" s="1467"/>
      <c r="FDG60" s="1468"/>
      <c r="FDH60" s="1466"/>
      <c r="FDI60" s="1466"/>
      <c r="FDJ60" s="1466"/>
      <c r="FDK60" s="1469"/>
      <c r="FDL60" s="1465"/>
      <c r="FDM60" s="1466"/>
      <c r="FDN60" s="1466"/>
      <c r="FDO60" s="1466"/>
      <c r="FDP60" s="1467"/>
      <c r="FDQ60" s="1794"/>
      <c r="FDR60" s="1465"/>
      <c r="FDS60" s="1466"/>
      <c r="FDT60" s="1466"/>
      <c r="FDU60" s="1466"/>
      <c r="FDV60" s="1467"/>
      <c r="FDW60" s="1468"/>
      <c r="FDX60" s="1466"/>
      <c r="FDY60" s="1466"/>
      <c r="FDZ60" s="1466"/>
      <c r="FEA60" s="1469"/>
      <c r="FEB60" s="1465"/>
      <c r="FEC60" s="1466"/>
      <c r="FED60" s="1466"/>
      <c r="FEE60" s="1466"/>
      <c r="FEF60" s="1467"/>
      <c r="FEG60" s="1794"/>
      <c r="FEH60" s="1465"/>
      <c r="FEI60" s="1466"/>
      <c r="FEJ60" s="1466"/>
      <c r="FEK60" s="1466"/>
      <c r="FEL60" s="1467"/>
      <c r="FEM60" s="1468"/>
      <c r="FEN60" s="1466"/>
      <c r="FEO60" s="1466"/>
      <c r="FEP60" s="1466"/>
      <c r="FEQ60" s="1469"/>
      <c r="FER60" s="1465"/>
      <c r="FES60" s="1466"/>
      <c r="FET60" s="1466"/>
      <c r="FEU60" s="1466"/>
      <c r="FEV60" s="1467"/>
      <c r="FEW60" s="1794"/>
      <c r="FEX60" s="1465"/>
      <c r="FEY60" s="1466"/>
      <c r="FEZ60" s="1466"/>
      <c r="FFA60" s="1466"/>
      <c r="FFB60" s="1467"/>
      <c r="FFC60" s="1468"/>
      <c r="FFD60" s="1466"/>
      <c r="FFE60" s="1466"/>
      <c r="FFF60" s="1466"/>
      <c r="FFG60" s="1469"/>
      <c r="FFH60" s="1465"/>
      <c r="FFI60" s="1466"/>
      <c r="FFJ60" s="1466"/>
      <c r="FFK60" s="1466"/>
      <c r="FFL60" s="1467"/>
      <c r="FFM60" s="1794"/>
      <c r="FFN60" s="1465"/>
      <c r="FFO60" s="1466"/>
      <c r="FFP60" s="1466"/>
      <c r="FFQ60" s="1466"/>
      <c r="FFR60" s="1467"/>
      <c r="FFS60" s="1468"/>
      <c r="FFT60" s="1466"/>
      <c r="FFU60" s="1466"/>
      <c r="FFV60" s="1466"/>
      <c r="FFW60" s="1469"/>
      <c r="FFX60" s="1465"/>
      <c r="FFY60" s="1466"/>
      <c r="FFZ60" s="1466"/>
      <c r="FGA60" s="1466"/>
      <c r="FGB60" s="1467"/>
      <c r="FGC60" s="1794"/>
      <c r="FGD60" s="1465"/>
      <c r="FGE60" s="1466"/>
      <c r="FGF60" s="1466"/>
      <c r="FGG60" s="1466"/>
      <c r="FGH60" s="1467"/>
      <c r="FGI60" s="1468"/>
      <c r="FGJ60" s="1466"/>
      <c r="FGK60" s="1466"/>
      <c r="FGL60" s="1466"/>
      <c r="FGM60" s="1469"/>
      <c r="FGN60" s="1465"/>
      <c r="FGO60" s="1466"/>
      <c r="FGP60" s="1466"/>
      <c r="FGQ60" s="1466"/>
      <c r="FGR60" s="1467"/>
      <c r="FGS60" s="1794"/>
      <c r="FGT60" s="1465"/>
      <c r="FGU60" s="1466"/>
      <c r="FGV60" s="1466"/>
      <c r="FGW60" s="1466"/>
      <c r="FGX60" s="1467"/>
      <c r="FGY60" s="1468"/>
      <c r="FGZ60" s="1466"/>
      <c r="FHA60" s="1466"/>
      <c r="FHB60" s="1466"/>
      <c r="FHC60" s="1469"/>
      <c r="FHD60" s="1465"/>
      <c r="FHE60" s="1466"/>
      <c r="FHF60" s="1466"/>
      <c r="FHG60" s="1466"/>
      <c r="FHH60" s="1467"/>
      <c r="FHI60" s="1794"/>
      <c r="FHJ60" s="1465"/>
      <c r="FHK60" s="1466"/>
      <c r="FHL60" s="1466"/>
      <c r="FHM60" s="1466"/>
      <c r="FHN60" s="1467"/>
      <c r="FHO60" s="1468"/>
      <c r="FHP60" s="1466"/>
      <c r="FHQ60" s="1466"/>
      <c r="FHR60" s="1466"/>
      <c r="FHS60" s="1469"/>
      <c r="FHT60" s="1465"/>
      <c r="FHU60" s="1466"/>
      <c r="FHV60" s="1466"/>
      <c r="FHW60" s="1466"/>
      <c r="FHX60" s="1467"/>
      <c r="FHY60" s="1794"/>
      <c r="FHZ60" s="1465"/>
      <c r="FIA60" s="1466"/>
      <c r="FIB60" s="1466"/>
      <c r="FIC60" s="1466"/>
      <c r="FID60" s="1467"/>
      <c r="FIE60" s="1468"/>
      <c r="FIF60" s="1466"/>
      <c r="FIG60" s="1466"/>
      <c r="FIH60" s="1466"/>
      <c r="FII60" s="1469"/>
      <c r="FIJ60" s="1465"/>
      <c r="FIK60" s="1466"/>
      <c r="FIL60" s="1466"/>
      <c r="FIM60" s="1466"/>
      <c r="FIN60" s="1467"/>
      <c r="FIO60" s="1794"/>
      <c r="FIP60" s="1465"/>
      <c r="FIQ60" s="1466"/>
      <c r="FIR60" s="1466"/>
      <c r="FIS60" s="1466"/>
      <c r="FIT60" s="1467"/>
      <c r="FIU60" s="1468"/>
      <c r="FIV60" s="1466"/>
      <c r="FIW60" s="1466"/>
      <c r="FIX60" s="1466"/>
      <c r="FIY60" s="1469"/>
      <c r="FIZ60" s="1465"/>
      <c r="FJA60" s="1466"/>
      <c r="FJB60" s="1466"/>
      <c r="FJC60" s="1466"/>
      <c r="FJD60" s="1467"/>
      <c r="FJE60" s="1794"/>
      <c r="FJF60" s="1465"/>
      <c r="FJG60" s="1466"/>
      <c r="FJH60" s="1466"/>
      <c r="FJI60" s="1466"/>
      <c r="FJJ60" s="1467"/>
      <c r="FJK60" s="1468"/>
      <c r="FJL60" s="1466"/>
      <c r="FJM60" s="1466"/>
      <c r="FJN60" s="1466"/>
      <c r="FJO60" s="1469"/>
      <c r="FJP60" s="1465"/>
      <c r="FJQ60" s="1466"/>
      <c r="FJR60" s="1466"/>
      <c r="FJS60" s="1466"/>
      <c r="FJT60" s="1467"/>
      <c r="FJU60" s="1794"/>
      <c r="FJV60" s="1465"/>
      <c r="FJW60" s="1466"/>
      <c r="FJX60" s="1466"/>
      <c r="FJY60" s="1466"/>
      <c r="FJZ60" s="1467"/>
      <c r="FKA60" s="1468"/>
      <c r="FKB60" s="1466"/>
      <c r="FKC60" s="1466"/>
      <c r="FKD60" s="1466"/>
      <c r="FKE60" s="1469"/>
      <c r="FKF60" s="1465"/>
      <c r="FKG60" s="1466"/>
      <c r="FKH60" s="1466"/>
      <c r="FKI60" s="1466"/>
      <c r="FKJ60" s="1467"/>
      <c r="FKK60" s="1794"/>
      <c r="FKL60" s="1465"/>
      <c r="FKM60" s="1466"/>
      <c r="FKN60" s="1466"/>
      <c r="FKO60" s="1466"/>
      <c r="FKP60" s="1467"/>
      <c r="FKQ60" s="1468"/>
      <c r="FKR60" s="1466"/>
      <c r="FKS60" s="1466"/>
      <c r="FKT60" s="1466"/>
      <c r="FKU60" s="1469"/>
      <c r="FKV60" s="1465"/>
      <c r="FKW60" s="1466"/>
      <c r="FKX60" s="1466"/>
      <c r="FKY60" s="1466"/>
      <c r="FKZ60" s="1467"/>
      <c r="FLA60" s="1794"/>
      <c r="FLB60" s="1465"/>
      <c r="FLC60" s="1466"/>
      <c r="FLD60" s="1466"/>
      <c r="FLE60" s="1466"/>
      <c r="FLF60" s="1467"/>
      <c r="FLG60" s="1468"/>
      <c r="FLH60" s="1466"/>
      <c r="FLI60" s="1466"/>
      <c r="FLJ60" s="1466"/>
      <c r="FLK60" s="1469"/>
      <c r="FLL60" s="1465"/>
      <c r="FLM60" s="1466"/>
      <c r="FLN60" s="1466"/>
      <c r="FLO60" s="1466"/>
      <c r="FLP60" s="1467"/>
      <c r="FLQ60" s="1794"/>
      <c r="FLR60" s="1465"/>
      <c r="FLS60" s="1466"/>
      <c r="FLT60" s="1466"/>
      <c r="FLU60" s="1466"/>
      <c r="FLV60" s="1467"/>
      <c r="FLW60" s="1468"/>
      <c r="FLX60" s="1466"/>
      <c r="FLY60" s="1466"/>
      <c r="FLZ60" s="1466"/>
      <c r="FMA60" s="1469"/>
      <c r="FMB60" s="1465"/>
      <c r="FMC60" s="1466"/>
      <c r="FMD60" s="1466"/>
      <c r="FME60" s="1466"/>
      <c r="FMF60" s="1467"/>
      <c r="FMG60" s="1794"/>
      <c r="FMH60" s="1465"/>
      <c r="FMI60" s="1466"/>
      <c r="FMJ60" s="1466"/>
      <c r="FMK60" s="1466"/>
      <c r="FML60" s="1467"/>
      <c r="FMM60" s="1468"/>
      <c r="FMN60" s="1466"/>
      <c r="FMO60" s="1466"/>
      <c r="FMP60" s="1466"/>
      <c r="FMQ60" s="1469"/>
      <c r="FMR60" s="1465"/>
      <c r="FMS60" s="1466"/>
      <c r="FMT60" s="1466"/>
      <c r="FMU60" s="1466"/>
      <c r="FMV60" s="1467"/>
      <c r="FMW60" s="1794"/>
      <c r="FMX60" s="1465"/>
      <c r="FMY60" s="1466"/>
      <c r="FMZ60" s="1466"/>
      <c r="FNA60" s="1466"/>
      <c r="FNB60" s="1467"/>
      <c r="FNC60" s="1468"/>
      <c r="FND60" s="1466"/>
      <c r="FNE60" s="1466"/>
      <c r="FNF60" s="1466"/>
      <c r="FNG60" s="1469"/>
      <c r="FNH60" s="1465"/>
      <c r="FNI60" s="1466"/>
      <c r="FNJ60" s="1466"/>
      <c r="FNK60" s="1466"/>
      <c r="FNL60" s="1467"/>
      <c r="FNM60" s="1794"/>
      <c r="FNN60" s="1465"/>
      <c r="FNO60" s="1466"/>
      <c r="FNP60" s="1466"/>
      <c r="FNQ60" s="1466"/>
      <c r="FNR60" s="1467"/>
      <c r="FNS60" s="1468"/>
      <c r="FNT60" s="1466"/>
      <c r="FNU60" s="1466"/>
      <c r="FNV60" s="1466"/>
      <c r="FNW60" s="1469"/>
      <c r="FNX60" s="1465"/>
      <c r="FNY60" s="1466"/>
      <c r="FNZ60" s="1466"/>
      <c r="FOA60" s="1466"/>
      <c r="FOB60" s="1467"/>
      <c r="FOC60" s="1794"/>
      <c r="FOD60" s="1465"/>
      <c r="FOE60" s="1466"/>
      <c r="FOF60" s="1466"/>
      <c r="FOG60" s="1466"/>
      <c r="FOH60" s="1467"/>
      <c r="FOI60" s="1468"/>
      <c r="FOJ60" s="1466"/>
      <c r="FOK60" s="1466"/>
      <c r="FOL60" s="1466"/>
      <c r="FOM60" s="1469"/>
      <c r="FON60" s="1465"/>
      <c r="FOO60" s="1466"/>
      <c r="FOP60" s="1466"/>
      <c r="FOQ60" s="1466"/>
      <c r="FOR60" s="1467"/>
      <c r="FOS60" s="1794"/>
      <c r="FOT60" s="1465"/>
      <c r="FOU60" s="1466"/>
      <c r="FOV60" s="1466"/>
      <c r="FOW60" s="1466"/>
      <c r="FOX60" s="1467"/>
      <c r="FOY60" s="1468"/>
      <c r="FOZ60" s="1466"/>
      <c r="FPA60" s="1466"/>
      <c r="FPB60" s="1466"/>
      <c r="FPC60" s="1469"/>
      <c r="FPD60" s="1465"/>
      <c r="FPE60" s="1466"/>
      <c r="FPF60" s="1466"/>
      <c r="FPG60" s="1466"/>
      <c r="FPH60" s="1467"/>
      <c r="FPI60" s="1794"/>
      <c r="FPJ60" s="1465"/>
      <c r="FPK60" s="1466"/>
      <c r="FPL60" s="1466"/>
      <c r="FPM60" s="1466"/>
      <c r="FPN60" s="1467"/>
      <c r="FPO60" s="1468"/>
      <c r="FPP60" s="1466"/>
      <c r="FPQ60" s="1466"/>
      <c r="FPR60" s="1466"/>
      <c r="FPS60" s="1469"/>
      <c r="FPT60" s="1465"/>
      <c r="FPU60" s="1466"/>
      <c r="FPV60" s="1466"/>
      <c r="FPW60" s="1466"/>
      <c r="FPX60" s="1467"/>
      <c r="FPY60" s="1794"/>
      <c r="FPZ60" s="1465"/>
      <c r="FQA60" s="1466"/>
      <c r="FQB60" s="1466"/>
      <c r="FQC60" s="1466"/>
      <c r="FQD60" s="1467"/>
      <c r="FQE60" s="1468"/>
      <c r="FQF60" s="1466"/>
      <c r="FQG60" s="1466"/>
      <c r="FQH60" s="1466"/>
      <c r="FQI60" s="1469"/>
      <c r="FQJ60" s="1465"/>
      <c r="FQK60" s="1466"/>
      <c r="FQL60" s="1466"/>
      <c r="FQM60" s="1466"/>
      <c r="FQN60" s="1467"/>
      <c r="FQO60" s="1794"/>
      <c r="FQP60" s="1465"/>
      <c r="FQQ60" s="1466"/>
      <c r="FQR60" s="1466"/>
      <c r="FQS60" s="1466"/>
      <c r="FQT60" s="1467"/>
      <c r="FQU60" s="1468"/>
      <c r="FQV60" s="1466"/>
      <c r="FQW60" s="1466"/>
      <c r="FQX60" s="1466"/>
      <c r="FQY60" s="1469"/>
      <c r="FQZ60" s="1465"/>
      <c r="FRA60" s="1466"/>
      <c r="FRB60" s="1466"/>
      <c r="FRC60" s="1466"/>
      <c r="FRD60" s="1467"/>
      <c r="FRE60" s="1794"/>
      <c r="FRF60" s="1465"/>
      <c r="FRG60" s="1466"/>
      <c r="FRH60" s="1466"/>
      <c r="FRI60" s="1466"/>
      <c r="FRJ60" s="1467"/>
      <c r="FRK60" s="1468"/>
      <c r="FRL60" s="1466"/>
      <c r="FRM60" s="1466"/>
      <c r="FRN60" s="1466"/>
      <c r="FRO60" s="1469"/>
      <c r="FRP60" s="1465"/>
      <c r="FRQ60" s="1466"/>
      <c r="FRR60" s="1466"/>
      <c r="FRS60" s="1466"/>
      <c r="FRT60" s="1467"/>
      <c r="FRU60" s="1794"/>
      <c r="FRV60" s="1465"/>
      <c r="FRW60" s="1466"/>
      <c r="FRX60" s="1466"/>
      <c r="FRY60" s="1466"/>
      <c r="FRZ60" s="1467"/>
      <c r="FSA60" s="1468"/>
      <c r="FSB60" s="1466"/>
      <c r="FSC60" s="1466"/>
      <c r="FSD60" s="1466"/>
      <c r="FSE60" s="1469"/>
      <c r="FSF60" s="1465"/>
      <c r="FSG60" s="1466"/>
      <c r="FSH60" s="1466"/>
      <c r="FSI60" s="1466"/>
      <c r="FSJ60" s="1467"/>
      <c r="FSK60" s="1794"/>
      <c r="FSL60" s="1465"/>
      <c r="FSM60" s="1466"/>
      <c r="FSN60" s="1466"/>
      <c r="FSO60" s="1466"/>
      <c r="FSP60" s="1467"/>
      <c r="FSQ60" s="1468"/>
      <c r="FSR60" s="1466"/>
      <c r="FSS60" s="1466"/>
      <c r="FST60" s="1466"/>
      <c r="FSU60" s="1469"/>
      <c r="FSV60" s="1465"/>
      <c r="FSW60" s="1466"/>
      <c r="FSX60" s="1466"/>
      <c r="FSY60" s="1466"/>
      <c r="FSZ60" s="1467"/>
      <c r="FTA60" s="1794"/>
      <c r="FTB60" s="1465"/>
      <c r="FTC60" s="1466"/>
      <c r="FTD60" s="1466"/>
      <c r="FTE60" s="1466"/>
      <c r="FTF60" s="1467"/>
      <c r="FTG60" s="1468"/>
      <c r="FTH60" s="1466"/>
      <c r="FTI60" s="1466"/>
      <c r="FTJ60" s="1466"/>
      <c r="FTK60" s="1469"/>
      <c r="FTL60" s="1465"/>
      <c r="FTM60" s="1466"/>
      <c r="FTN60" s="1466"/>
      <c r="FTO60" s="1466"/>
      <c r="FTP60" s="1467"/>
      <c r="FTQ60" s="1794"/>
      <c r="FTR60" s="1465"/>
      <c r="FTS60" s="1466"/>
      <c r="FTT60" s="1466"/>
      <c r="FTU60" s="1466"/>
      <c r="FTV60" s="1467"/>
      <c r="FTW60" s="1468"/>
      <c r="FTX60" s="1466"/>
      <c r="FTY60" s="1466"/>
      <c r="FTZ60" s="1466"/>
      <c r="FUA60" s="1469"/>
      <c r="FUB60" s="1465"/>
      <c r="FUC60" s="1466"/>
      <c r="FUD60" s="1466"/>
      <c r="FUE60" s="1466"/>
      <c r="FUF60" s="1467"/>
      <c r="FUG60" s="1794"/>
      <c r="FUH60" s="1465"/>
      <c r="FUI60" s="1466"/>
      <c r="FUJ60" s="1466"/>
      <c r="FUK60" s="1466"/>
      <c r="FUL60" s="1467"/>
      <c r="FUM60" s="1468"/>
      <c r="FUN60" s="1466"/>
      <c r="FUO60" s="1466"/>
      <c r="FUP60" s="1466"/>
      <c r="FUQ60" s="1469"/>
      <c r="FUR60" s="1465"/>
      <c r="FUS60" s="1466"/>
      <c r="FUT60" s="1466"/>
      <c r="FUU60" s="1466"/>
      <c r="FUV60" s="1467"/>
      <c r="FUW60" s="1794"/>
      <c r="FUX60" s="1465"/>
      <c r="FUY60" s="1466"/>
      <c r="FUZ60" s="1466"/>
      <c r="FVA60" s="1466"/>
      <c r="FVB60" s="1467"/>
      <c r="FVC60" s="1468"/>
      <c r="FVD60" s="1466"/>
      <c r="FVE60" s="1466"/>
      <c r="FVF60" s="1466"/>
      <c r="FVG60" s="1469"/>
      <c r="FVH60" s="1465"/>
      <c r="FVI60" s="1466"/>
      <c r="FVJ60" s="1466"/>
      <c r="FVK60" s="1466"/>
      <c r="FVL60" s="1467"/>
      <c r="FVM60" s="1794"/>
      <c r="FVN60" s="1465"/>
      <c r="FVO60" s="1466"/>
      <c r="FVP60" s="1466"/>
      <c r="FVQ60" s="1466"/>
      <c r="FVR60" s="1467"/>
      <c r="FVS60" s="1468"/>
      <c r="FVT60" s="1466"/>
      <c r="FVU60" s="1466"/>
      <c r="FVV60" s="1466"/>
      <c r="FVW60" s="1469"/>
      <c r="FVX60" s="1465"/>
      <c r="FVY60" s="1466"/>
      <c r="FVZ60" s="1466"/>
      <c r="FWA60" s="1466"/>
      <c r="FWB60" s="1467"/>
      <c r="FWC60" s="1794"/>
      <c r="FWD60" s="1465"/>
      <c r="FWE60" s="1466"/>
      <c r="FWF60" s="1466"/>
      <c r="FWG60" s="1466"/>
      <c r="FWH60" s="1467"/>
      <c r="FWI60" s="1468"/>
      <c r="FWJ60" s="1466"/>
      <c r="FWK60" s="1466"/>
      <c r="FWL60" s="1466"/>
      <c r="FWM60" s="1469"/>
      <c r="FWN60" s="1465"/>
      <c r="FWO60" s="1466"/>
      <c r="FWP60" s="1466"/>
      <c r="FWQ60" s="1466"/>
      <c r="FWR60" s="1467"/>
      <c r="FWS60" s="1794"/>
      <c r="FWT60" s="1465"/>
      <c r="FWU60" s="1466"/>
      <c r="FWV60" s="1466"/>
      <c r="FWW60" s="1466"/>
      <c r="FWX60" s="1467"/>
      <c r="FWY60" s="1468"/>
      <c r="FWZ60" s="1466"/>
      <c r="FXA60" s="1466"/>
      <c r="FXB60" s="1466"/>
      <c r="FXC60" s="1469"/>
      <c r="FXD60" s="1465"/>
      <c r="FXE60" s="1466"/>
      <c r="FXF60" s="1466"/>
      <c r="FXG60" s="1466"/>
      <c r="FXH60" s="1467"/>
      <c r="FXI60" s="1794"/>
      <c r="FXJ60" s="1465"/>
      <c r="FXK60" s="1466"/>
      <c r="FXL60" s="1466"/>
      <c r="FXM60" s="1466"/>
      <c r="FXN60" s="1467"/>
      <c r="FXO60" s="1468"/>
      <c r="FXP60" s="1466"/>
      <c r="FXQ60" s="1466"/>
      <c r="FXR60" s="1466"/>
      <c r="FXS60" s="1469"/>
      <c r="FXT60" s="1465"/>
      <c r="FXU60" s="1466"/>
      <c r="FXV60" s="1466"/>
      <c r="FXW60" s="1466"/>
      <c r="FXX60" s="1467"/>
      <c r="FXY60" s="1794"/>
      <c r="FXZ60" s="1465"/>
      <c r="FYA60" s="1466"/>
      <c r="FYB60" s="1466"/>
      <c r="FYC60" s="1466"/>
      <c r="FYD60" s="1467"/>
      <c r="FYE60" s="1468"/>
      <c r="FYF60" s="1466"/>
      <c r="FYG60" s="1466"/>
      <c r="FYH60" s="1466"/>
      <c r="FYI60" s="1469"/>
      <c r="FYJ60" s="1465"/>
      <c r="FYK60" s="1466"/>
      <c r="FYL60" s="1466"/>
      <c r="FYM60" s="1466"/>
      <c r="FYN60" s="1467"/>
      <c r="FYO60" s="1794"/>
      <c r="FYP60" s="1465"/>
      <c r="FYQ60" s="1466"/>
      <c r="FYR60" s="1466"/>
      <c r="FYS60" s="1466"/>
      <c r="FYT60" s="1467"/>
      <c r="FYU60" s="1468"/>
      <c r="FYV60" s="1466"/>
      <c r="FYW60" s="1466"/>
      <c r="FYX60" s="1466"/>
      <c r="FYY60" s="1469"/>
      <c r="FYZ60" s="1465"/>
      <c r="FZA60" s="1466"/>
      <c r="FZB60" s="1466"/>
      <c r="FZC60" s="1466"/>
      <c r="FZD60" s="1467"/>
      <c r="FZE60" s="1794"/>
      <c r="FZF60" s="1465"/>
      <c r="FZG60" s="1466"/>
      <c r="FZH60" s="1466"/>
      <c r="FZI60" s="1466"/>
      <c r="FZJ60" s="1467"/>
      <c r="FZK60" s="1468"/>
      <c r="FZL60" s="1466"/>
      <c r="FZM60" s="1466"/>
      <c r="FZN60" s="1466"/>
      <c r="FZO60" s="1469"/>
      <c r="FZP60" s="1465"/>
      <c r="FZQ60" s="1466"/>
      <c r="FZR60" s="1466"/>
      <c r="FZS60" s="1466"/>
      <c r="FZT60" s="1467"/>
      <c r="FZU60" s="1794"/>
      <c r="FZV60" s="1465"/>
      <c r="FZW60" s="1466"/>
      <c r="FZX60" s="1466"/>
      <c r="FZY60" s="1466"/>
      <c r="FZZ60" s="1467"/>
      <c r="GAA60" s="1468"/>
      <c r="GAB60" s="1466"/>
      <c r="GAC60" s="1466"/>
      <c r="GAD60" s="1466"/>
      <c r="GAE60" s="1469"/>
      <c r="GAF60" s="1465"/>
      <c r="GAG60" s="1466"/>
      <c r="GAH60" s="1466"/>
      <c r="GAI60" s="1466"/>
      <c r="GAJ60" s="1467"/>
      <c r="GAK60" s="1794"/>
      <c r="GAL60" s="1465"/>
      <c r="GAM60" s="1466"/>
      <c r="GAN60" s="1466"/>
      <c r="GAO60" s="1466"/>
      <c r="GAP60" s="1467"/>
      <c r="GAQ60" s="1468"/>
      <c r="GAR60" s="1466"/>
      <c r="GAS60" s="1466"/>
      <c r="GAT60" s="1466"/>
      <c r="GAU60" s="1469"/>
      <c r="GAV60" s="1465"/>
      <c r="GAW60" s="1466"/>
      <c r="GAX60" s="1466"/>
      <c r="GAY60" s="1466"/>
      <c r="GAZ60" s="1467"/>
      <c r="GBA60" s="1794"/>
      <c r="GBB60" s="1465"/>
      <c r="GBC60" s="1466"/>
      <c r="GBD60" s="1466"/>
      <c r="GBE60" s="1466"/>
      <c r="GBF60" s="1467"/>
      <c r="GBG60" s="1468"/>
      <c r="GBH60" s="1466"/>
      <c r="GBI60" s="1466"/>
      <c r="GBJ60" s="1466"/>
      <c r="GBK60" s="1469"/>
      <c r="GBL60" s="1465"/>
      <c r="GBM60" s="1466"/>
      <c r="GBN60" s="1466"/>
      <c r="GBO60" s="1466"/>
      <c r="GBP60" s="1467"/>
      <c r="GBQ60" s="1794"/>
      <c r="GBR60" s="1465"/>
      <c r="GBS60" s="1466"/>
      <c r="GBT60" s="1466"/>
      <c r="GBU60" s="1466"/>
      <c r="GBV60" s="1467"/>
      <c r="GBW60" s="1468"/>
      <c r="GBX60" s="1466"/>
      <c r="GBY60" s="1466"/>
      <c r="GBZ60" s="1466"/>
      <c r="GCA60" s="1469"/>
      <c r="GCB60" s="1465"/>
      <c r="GCC60" s="1466"/>
      <c r="GCD60" s="1466"/>
      <c r="GCE60" s="1466"/>
      <c r="GCF60" s="1467"/>
      <c r="GCG60" s="1794"/>
      <c r="GCH60" s="1465"/>
      <c r="GCI60" s="1466"/>
      <c r="GCJ60" s="1466"/>
      <c r="GCK60" s="1466"/>
      <c r="GCL60" s="1467"/>
      <c r="GCM60" s="1468"/>
      <c r="GCN60" s="1466"/>
      <c r="GCO60" s="1466"/>
      <c r="GCP60" s="1466"/>
      <c r="GCQ60" s="1469"/>
      <c r="GCR60" s="1465"/>
      <c r="GCS60" s="1466"/>
      <c r="GCT60" s="1466"/>
      <c r="GCU60" s="1466"/>
      <c r="GCV60" s="1467"/>
      <c r="GCW60" s="1794"/>
      <c r="GCX60" s="1465"/>
      <c r="GCY60" s="1466"/>
      <c r="GCZ60" s="1466"/>
      <c r="GDA60" s="1466"/>
      <c r="GDB60" s="1467"/>
      <c r="GDC60" s="1468"/>
      <c r="GDD60" s="1466"/>
      <c r="GDE60" s="1466"/>
      <c r="GDF60" s="1466"/>
      <c r="GDG60" s="1469"/>
      <c r="GDH60" s="1465"/>
      <c r="GDI60" s="1466"/>
      <c r="GDJ60" s="1466"/>
      <c r="GDK60" s="1466"/>
      <c r="GDL60" s="1467"/>
      <c r="GDM60" s="1794"/>
      <c r="GDN60" s="1465"/>
      <c r="GDO60" s="1466"/>
      <c r="GDP60" s="1466"/>
      <c r="GDQ60" s="1466"/>
      <c r="GDR60" s="1467"/>
      <c r="GDS60" s="1468"/>
      <c r="GDT60" s="1466"/>
      <c r="GDU60" s="1466"/>
      <c r="GDV60" s="1466"/>
      <c r="GDW60" s="1469"/>
      <c r="GDX60" s="1465"/>
      <c r="GDY60" s="1466"/>
      <c r="GDZ60" s="1466"/>
      <c r="GEA60" s="1466"/>
      <c r="GEB60" s="1467"/>
      <c r="GEC60" s="1794"/>
      <c r="GED60" s="1465"/>
      <c r="GEE60" s="1466"/>
      <c r="GEF60" s="1466"/>
      <c r="GEG60" s="1466"/>
      <c r="GEH60" s="1467"/>
      <c r="GEI60" s="1468"/>
      <c r="GEJ60" s="1466"/>
      <c r="GEK60" s="1466"/>
      <c r="GEL60" s="1466"/>
      <c r="GEM60" s="1469"/>
      <c r="GEN60" s="1465"/>
      <c r="GEO60" s="1466"/>
      <c r="GEP60" s="1466"/>
      <c r="GEQ60" s="1466"/>
      <c r="GER60" s="1467"/>
      <c r="GES60" s="1794"/>
      <c r="GET60" s="1465"/>
      <c r="GEU60" s="1466"/>
      <c r="GEV60" s="1466"/>
      <c r="GEW60" s="1466"/>
      <c r="GEX60" s="1467"/>
      <c r="GEY60" s="1468"/>
      <c r="GEZ60" s="1466"/>
      <c r="GFA60" s="1466"/>
      <c r="GFB60" s="1466"/>
      <c r="GFC60" s="1469"/>
      <c r="GFD60" s="1465"/>
      <c r="GFE60" s="1466"/>
      <c r="GFF60" s="1466"/>
      <c r="GFG60" s="1466"/>
      <c r="GFH60" s="1467"/>
      <c r="GFI60" s="1794"/>
      <c r="GFJ60" s="1465"/>
      <c r="GFK60" s="1466"/>
      <c r="GFL60" s="1466"/>
      <c r="GFM60" s="1466"/>
      <c r="GFN60" s="1467"/>
      <c r="GFO60" s="1468"/>
      <c r="GFP60" s="1466"/>
      <c r="GFQ60" s="1466"/>
      <c r="GFR60" s="1466"/>
      <c r="GFS60" s="1469"/>
      <c r="GFT60" s="1465"/>
      <c r="GFU60" s="1466"/>
      <c r="GFV60" s="1466"/>
      <c r="GFW60" s="1466"/>
      <c r="GFX60" s="1467"/>
      <c r="GFY60" s="1794"/>
      <c r="GFZ60" s="1465"/>
      <c r="GGA60" s="1466"/>
      <c r="GGB60" s="1466"/>
      <c r="GGC60" s="1466"/>
      <c r="GGD60" s="1467"/>
      <c r="GGE60" s="1468"/>
      <c r="GGF60" s="1466"/>
      <c r="GGG60" s="1466"/>
      <c r="GGH60" s="1466"/>
      <c r="GGI60" s="1469"/>
      <c r="GGJ60" s="1465"/>
      <c r="GGK60" s="1466"/>
      <c r="GGL60" s="1466"/>
      <c r="GGM60" s="1466"/>
      <c r="GGN60" s="1467"/>
      <c r="GGO60" s="1794"/>
      <c r="GGP60" s="1465"/>
      <c r="GGQ60" s="1466"/>
      <c r="GGR60" s="1466"/>
      <c r="GGS60" s="1466"/>
      <c r="GGT60" s="1467"/>
      <c r="GGU60" s="1468"/>
      <c r="GGV60" s="1466"/>
      <c r="GGW60" s="1466"/>
      <c r="GGX60" s="1466"/>
      <c r="GGY60" s="1469"/>
      <c r="GGZ60" s="1465"/>
      <c r="GHA60" s="1466"/>
      <c r="GHB60" s="1466"/>
      <c r="GHC60" s="1466"/>
      <c r="GHD60" s="1467"/>
      <c r="GHE60" s="1794"/>
      <c r="GHF60" s="1465"/>
      <c r="GHG60" s="1466"/>
      <c r="GHH60" s="1466"/>
      <c r="GHI60" s="1466"/>
      <c r="GHJ60" s="1467"/>
      <c r="GHK60" s="1468"/>
      <c r="GHL60" s="1466"/>
      <c r="GHM60" s="1466"/>
      <c r="GHN60" s="1466"/>
      <c r="GHO60" s="1469"/>
      <c r="GHP60" s="1465"/>
      <c r="GHQ60" s="1466"/>
      <c r="GHR60" s="1466"/>
      <c r="GHS60" s="1466"/>
      <c r="GHT60" s="1467"/>
      <c r="GHU60" s="1794"/>
      <c r="GHV60" s="1465"/>
      <c r="GHW60" s="1466"/>
      <c r="GHX60" s="1466"/>
      <c r="GHY60" s="1466"/>
      <c r="GHZ60" s="1467"/>
      <c r="GIA60" s="1468"/>
      <c r="GIB60" s="1466"/>
      <c r="GIC60" s="1466"/>
      <c r="GID60" s="1466"/>
      <c r="GIE60" s="1469"/>
      <c r="GIF60" s="1465"/>
      <c r="GIG60" s="1466"/>
      <c r="GIH60" s="1466"/>
      <c r="GII60" s="1466"/>
      <c r="GIJ60" s="1467"/>
      <c r="GIK60" s="1794"/>
      <c r="GIL60" s="1465"/>
      <c r="GIM60" s="1466"/>
      <c r="GIN60" s="1466"/>
      <c r="GIO60" s="1466"/>
      <c r="GIP60" s="1467"/>
      <c r="GIQ60" s="1468"/>
      <c r="GIR60" s="1466"/>
      <c r="GIS60" s="1466"/>
      <c r="GIT60" s="1466"/>
      <c r="GIU60" s="1469"/>
      <c r="GIV60" s="1465"/>
      <c r="GIW60" s="1466"/>
      <c r="GIX60" s="1466"/>
      <c r="GIY60" s="1466"/>
      <c r="GIZ60" s="1467"/>
      <c r="GJA60" s="1794"/>
      <c r="GJB60" s="1465"/>
      <c r="GJC60" s="1466"/>
      <c r="GJD60" s="1466"/>
      <c r="GJE60" s="1466"/>
      <c r="GJF60" s="1467"/>
      <c r="GJG60" s="1468"/>
      <c r="GJH60" s="1466"/>
      <c r="GJI60" s="1466"/>
      <c r="GJJ60" s="1466"/>
      <c r="GJK60" s="1469"/>
      <c r="GJL60" s="1465"/>
      <c r="GJM60" s="1466"/>
      <c r="GJN60" s="1466"/>
      <c r="GJO60" s="1466"/>
      <c r="GJP60" s="1467"/>
      <c r="GJQ60" s="1794"/>
      <c r="GJR60" s="1465"/>
      <c r="GJS60" s="1466"/>
      <c r="GJT60" s="1466"/>
      <c r="GJU60" s="1466"/>
      <c r="GJV60" s="1467"/>
      <c r="GJW60" s="1468"/>
      <c r="GJX60" s="1466"/>
      <c r="GJY60" s="1466"/>
      <c r="GJZ60" s="1466"/>
      <c r="GKA60" s="1469"/>
      <c r="GKB60" s="1465"/>
      <c r="GKC60" s="1466"/>
      <c r="GKD60" s="1466"/>
      <c r="GKE60" s="1466"/>
      <c r="GKF60" s="1467"/>
      <c r="GKG60" s="1794"/>
      <c r="GKH60" s="1465"/>
      <c r="GKI60" s="1466"/>
      <c r="GKJ60" s="1466"/>
      <c r="GKK60" s="1466"/>
      <c r="GKL60" s="1467"/>
      <c r="GKM60" s="1468"/>
      <c r="GKN60" s="1466"/>
      <c r="GKO60" s="1466"/>
      <c r="GKP60" s="1466"/>
      <c r="GKQ60" s="1469"/>
      <c r="GKR60" s="1465"/>
      <c r="GKS60" s="1466"/>
      <c r="GKT60" s="1466"/>
      <c r="GKU60" s="1466"/>
      <c r="GKV60" s="1467"/>
      <c r="GKW60" s="1794"/>
      <c r="GKX60" s="1465"/>
      <c r="GKY60" s="1466"/>
      <c r="GKZ60" s="1466"/>
      <c r="GLA60" s="1466"/>
      <c r="GLB60" s="1467"/>
      <c r="GLC60" s="1468"/>
      <c r="GLD60" s="1466"/>
      <c r="GLE60" s="1466"/>
      <c r="GLF60" s="1466"/>
      <c r="GLG60" s="1469"/>
      <c r="GLH60" s="1465"/>
      <c r="GLI60" s="1466"/>
      <c r="GLJ60" s="1466"/>
      <c r="GLK60" s="1466"/>
      <c r="GLL60" s="1467"/>
      <c r="GLM60" s="1794"/>
      <c r="GLN60" s="1465"/>
      <c r="GLO60" s="1466"/>
      <c r="GLP60" s="1466"/>
      <c r="GLQ60" s="1466"/>
      <c r="GLR60" s="1467"/>
      <c r="GLS60" s="1468"/>
      <c r="GLT60" s="1466"/>
      <c r="GLU60" s="1466"/>
      <c r="GLV60" s="1466"/>
      <c r="GLW60" s="1469"/>
      <c r="GLX60" s="1465"/>
      <c r="GLY60" s="1466"/>
      <c r="GLZ60" s="1466"/>
      <c r="GMA60" s="1466"/>
      <c r="GMB60" s="1467"/>
      <c r="GMC60" s="1794"/>
      <c r="GMD60" s="1465"/>
      <c r="GME60" s="1466"/>
      <c r="GMF60" s="1466"/>
      <c r="GMG60" s="1466"/>
      <c r="GMH60" s="1467"/>
      <c r="GMI60" s="1468"/>
      <c r="GMJ60" s="1466"/>
      <c r="GMK60" s="1466"/>
      <c r="GML60" s="1466"/>
      <c r="GMM60" s="1469"/>
      <c r="GMN60" s="1465"/>
      <c r="GMO60" s="1466"/>
      <c r="GMP60" s="1466"/>
      <c r="GMQ60" s="1466"/>
      <c r="GMR60" s="1467"/>
      <c r="GMS60" s="1794"/>
      <c r="GMT60" s="1465"/>
      <c r="GMU60" s="1466"/>
      <c r="GMV60" s="1466"/>
      <c r="GMW60" s="1466"/>
      <c r="GMX60" s="1467"/>
      <c r="GMY60" s="1468"/>
      <c r="GMZ60" s="1466"/>
      <c r="GNA60" s="1466"/>
      <c r="GNB60" s="1466"/>
      <c r="GNC60" s="1469"/>
      <c r="GND60" s="1465"/>
      <c r="GNE60" s="1466"/>
      <c r="GNF60" s="1466"/>
      <c r="GNG60" s="1466"/>
      <c r="GNH60" s="1467"/>
      <c r="GNI60" s="1794"/>
      <c r="GNJ60" s="1465"/>
      <c r="GNK60" s="1466"/>
      <c r="GNL60" s="1466"/>
      <c r="GNM60" s="1466"/>
      <c r="GNN60" s="1467"/>
      <c r="GNO60" s="1468"/>
      <c r="GNP60" s="1466"/>
      <c r="GNQ60" s="1466"/>
      <c r="GNR60" s="1466"/>
      <c r="GNS60" s="1469"/>
      <c r="GNT60" s="1465"/>
      <c r="GNU60" s="1466"/>
      <c r="GNV60" s="1466"/>
      <c r="GNW60" s="1466"/>
      <c r="GNX60" s="1467"/>
      <c r="GNY60" s="1794"/>
      <c r="GNZ60" s="1465"/>
      <c r="GOA60" s="1466"/>
      <c r="GOB60" s="1466"/>
      <c r="GOC60" s="1466"/>
      <c r="GOD60" s="1467"/>
      <c r="GOE60" s="1468"/>
      <c r="GOF60" s="1466"/>
      <c r="GOG60" s="1466"/>
      <c r="GOH60" s="1466"/>
      <c r="GOI60" s="1469"/>
      <c r="GOJ60" s="1465"/>
      <c r="GOK60" s="1466"/>
      <c r="GOL60" s="1466"/>
      <c r="GOM60" s="1466"/>
      <c r="GON60" s="1467"/>
      <c r="GOO60" s="1794"/>
      <c r="GOP60" s="1465"/>
      <c r="GOQ60" s="1466"/>
      <c r="GOR60" s="1466"/>
      <c r="GOS60" s="1466"/>
      <c r="GOT60" s="1467"/>
      <c r="GOU60" s="1468"/>
      <c r="GOV60" s="1466"/>
      <c r="GOW60" s="1466"/>
      <c r="GOX60" s="1466"/>
      <c r="GOY60" s="1469"/>
      <c r="GOZ60" s="1465"/>
      <c r="GPA60" s="1466"/>
      <c r="GPB60" s="1466"/>
      <c r="GPC60" s="1466"/>
      <c r="GPD60" s="1467"/>
      <c r="GPE60" s="1794"/>
      <c r="GPF60" s="1465"/>
      <c r="GPG60" s="1466"/>
      <c r="GPH60" s="1466"/>
      <c r="GPI60" s="1466"/>
      <c r="GPJ60" s="1467"/>
      <c r="GPK60" s="1468"/>
      <c r="GPL60" s="1466"/>
      <c r="GPM60" s="1466"/>
      <c r="GPN60" s="1466"/>
      <c r="GPO60" s="1469"/>
      <c r="GPP60" s="1465"/>
      <c r="GPQ60" s="1466"/>
      <c r="GPR60" s="1466"/>
      <c r="GPS60" s="1466"/>
      <c r="GPT60" s="1467"/>
      <c r="GPU60" s="1794"/>
      <c r="GPV60" s="1465"/>
      <c r="GPW60" s="1466"/>
      <c r="GPX60" s="1466"/>
      <c r="GPY60" s="1466"/>
      <c r="GPZ60" s="1467"/>
      <c r="GQA60" s="1468"/>
      <c r="GQB60" s="1466"/>
      <c r="GQC60" s="1466"/>
      <c r="GQD60" s="1466"/>
      <c r="GQE60" s="1469"/>
      <c r="GQF60" s="1465"/>
      <c r="GQG60" s="1466"/>
      <c r="GQH60" s="1466"/>
      <c r="GQI60" s="1466"/>
      <c r="GQJ60" s="1467"/>
      <c r="GQK60" s="1794"/>
      <c r="GQL60" s="1465"/>
      <c r="GQM60" s="1466"/>
      <c r="GQN60" s="1466"/>
      <c r="GQO60" s="1466"/>
      <c r="GQP60" s="1467"/>
      <c r="GQQ60" s="1468"/>
      <c r="GQR60" s="1466"/>
      <c r="GQS60" s="1466"/>
      <c r="GQT60" s="1466"/>
      <c r="GQU60" s="1469"/>
      <c r="GQV60" s="1465"/>
      <c r="GQW60" s="1466"/>
      <c r="GQX60" s="1466"/>
      <c r="GQY60" s="1466"/>
      <c r="GQZ60" s="1467"/>
      <c r="GRA60" s="1794"/>
      <c r="GRB60" s="1465"/>
      <c r="GRC60" s="1466"/>
      <c r="GRD60" s="1466"/>
      <c r="GRE60" s="1466"/>
      <c r="GRF60" s="1467"/>
      <c r="GRG60" s="1468"/>
      <c r="GRH60" s="1466"/>
      <c r="GRI60" s="1466"/>
      <c r="GRJ60" s="1466"/>
      <c r="GRK60" s="1469"/>
      <c r="GRL60" s="1465"/>
      <c r="GRM60" s="1466"/>
      <c r="GRN60" s="1466"/>
      <c r="GRO60" s="1466"/>
      <c r="GRP60" s="1467"/>
      <c r="GRQ60" s="1794"/>
      <c r="GRR60" s="1465"/>
      <c r="GRS60" s="1466"/>
      <c r="GRT60" s="1466"/>
      <c r="GRU60" s="1466"/>
      <c r="GRV60" s="1467"/>
      <c r="GRW60" s="1468"/>
      <c r="GRX60" s="1466"/>
      <c r="GRY60" s="1466"/>
      <c r="GRZ60" s="1466"/>
      <c r="GSA60" s="1469"/>
      <c r="GSB60" s="1465"/>
      <c r="GSC60" s="1466"/>
      <c r="GSD60" s="1466"/>
      <c r="GSE60" s="1466"/>
      <c r="GSF60" s="1467"/>
      <c r="GSG60" s="1794"/>
      <c r="GSH60" s="1465"/>
      <c r="GSI60" s="1466"/>
      <c r="GSJ60" s="1466"/>
      <c r="GSK60" s="1466"/>
      <c r="GSL60" s="1467"/>
      <c r="GSM60" s="1468"/>
      <c r="GSN60" s="1466"/>
      <c r="GSO60" s="1466"/>
      <c r="GSP60" s="1466"/>
      <c r="GSQ60" s="1469"/>
      <c r="GSR60" s="1465"/>
      <c r="GSS60" s="1466"/>
      <c r="GST60" s="1466"/>
      <c r="GSU60" s="1466"/>
      <c r="GSV60" s="1467"/>
      <c r="GSW60" s="1794"/>
      <c r="GSX60" s="1465"/>
      <c r="GSY60" s="1466"/>
      <c r="GSZ60" s="1466"/>
      <c r="GTA60" s="1466"/>
      <c r="GTB60" s="1467"/>
      <c r="GTC60" s="1468"/>
      <c r="GTD60" s="1466"/>
      <c r="GTE60" s="1466"/>
      <c r="GTF60" s="1466"/>
      <c r="GTG60" s="1469"/>
      <c r="GTH60" s="1465"/>
      <c r="GTI60" s="1466"/>
      <c r="GTJ60" s="1466"/>
      <c r="GTK60" s="1466"/>
      <c r="GTL60" s="1467"/>
      <c r="GTM60" s="1794"/>
      <c r="GTN60" s="1465"/>
      <c r="GTO60" s="1466"/>
      <c r="GTP60" s="1466"/>
      <c r="GTQ60" s="1466"/>
      <c r="GTR60" s="1467"/>
      <c r="GTS60" s="1468"/>
      <c r="GTT60" s="1466"/>
      <c r="GTU60" s="1466"/>
      <c r="GTV60" s="1466"/>
      <c r="GTW60" s="1469"/>
      <c r="GTX60" s="1465"/>
      <c r="GTY60" s="1466"/>
      <c r="GTZ60" s="1466"/>
      <c r="GUA60" s="1466"/>
      <c r="GUB60" s="1467"/>
      <c r="GUC60" s="1794"/>
      <c r="GUD60" s="1465"/>
      <c r="GUE60" s="1466"/>
      <c r="GUF60" s="1466"/>
      <c r="GUG60" s="1466"/>
      <c r="GUH60" s="1467"/>
      <c r="GUI60" s="1468"/>
      <c r="GUJ60" s="1466"/>
      <c r="GUK60" s="1466"/>
      <c r="GUL60" s="1466"/>
      <c r="GUM60" s="1469"/>
      <c r="GUN60" s="1465"/>
      <c r="GUO60" s="1466"/>
      <c r="GUP60" s="1466"/>
      <c r="GUQ60" s="1466"/>
      <c r="GUR60" s="1467"/>
      <c r="GUS60" s="1794"/>
      <c r="GUT60" s="1465"/>
      <c r="GUU60" s="1466"/>
      <c r="GUV60" s="1466"/>
      <c r="GUW60" s="1466"/>
      <c r="GUX60" s="1467"/>
      <c r="GUY60" s="1468"/>
      <c r="GUZ60" s="1466"/>
      <c r="GVA60" s="1466"/>
      <c r="GVB60" s="1466"/>
      <c r="GVC60" s="1469"/>
      <c r="GVD60" s="1465"/>
      <c r="GVE60" s="1466"/>
      <c r="GVF60" s="1466"/>
      <c r="GVG60" s="1466"/>
      <c r="GVH60" s="1467"/>
      <c r="GVI60" s="1794"/>
      <c r="GVJ60" s="1465"/>
      <c r="GVK60" s="1466"/>
      <c r="GVL60" s="1466"/>
      <c r="GVM60" s="1466"/>
      <c r="GVN60" s="1467"/>
      <c r="GVO60" s="1468"/>
      <c r="GVP60" s="1466"/>
      <c r="GVQ60" s="1466"/>
      <c r="GVR60" s="1466"/>
      <c r="GVS60" s="1469"/>
      <c r="GVT60" s="1465"/>
      <c r="GVU60" s="1466"/>
      <c r="GVV60" s="1466"/>
      <c r="GVW60" s="1466"/>
      <c r="GVX60" s="1467"/>
      <c r="GVY60" s="1794"/>
      <c r="GVZ60" s="1465"/>
      <c r="GWA60" s="1466"/>
      <c r="GWB60" s="1466"/>
      <c r="GWC60" s="1466"/>
      <c r="GWD60" s="1467"/>
      <c r="GWE60" s="1468"/>
      <c r="GWF60" s="1466"/>
      <c r="GWG60" s="1466"/>
      <c r="GWH60" s="1466"/>
      <c r="GWI60" s="1469"/>
      <c r="GWJ60" s="1465"/>
      <c r="GWK60" s="1466"/>
      <c r="GWL60" s="1466"/>
      <c r="GWM60" s="1466"/>
      <c r="GWN60" s="1467"/>
      <c r="GWO60" s="1794"/>
      <c r="GWP60" s="1465"/>
      <c r="GWQ60" s="1466"/>
      <c r="GWR60" s="1466"/>
      <c r="GWS60" s="1466"/>
      <c r="GWT60" s="1467"/>
      <c r="GWU60" s="1468"/>
      <c r="GWV60" s="1466"/>
      <c r="GWW60" s="1466"/>
      <c r="GWX60" s="1466"/>
      <c r="GWY60" s="1469"/>
      <c r="GWZ60" s="1465"/>
      <c r="GXA60" s="1466"/>
      <c r="GXB60" s="1466"/>
      <c r="GXC60" s="1466"/>
      <c r="GXD60" s="1467"/>
      <c r="GXE60" s="1794"/>
      <c r="GXF60" s="1465"/>
      <c r="GXG60" s="1466"/>
      <c r="GXH60" s="1466"/>
      <c r="GXI60" s="1466"/>
      <c r="GXJ60" s="1467"/>
      <c r="GXK60" s="1468"/>
      <c r="GXL60" s="1466"/>
      <c r="GXM60" s="1466"/>
      <c r="GXN60" s="1466"/>
      <c r="GXO60" s="1469"/>
      <c r="GXP60" s="1465"/>
      <c r="GXQ60" s="1466"/>
      <c r="GXR60" s="1466"/>
      <c r="GXS60" s="1466"/>
      <c r="GXT60" s="1467"/>
      <c r="GXU60" s="1794"/>
      <c r="GXV60" s="1465"/>
      <c r="GXW60" s="1466"/>
      <c r="GXX60" s="1466"/>
      <c r="GXY60" s="1466"/>
      <c r="GXZ60" s="1467"/>
      <c r="GYA60" s="1468"/>
      <c r="GYB60" s="1466"/>
      <c r="GYC60" s="1466"/>
      <c r="GYD60" s="1466"/>
      <c r="GYE60" s="1469"/>
      <c r="GYF60" s="1465"/>
      <c r="GYG60" s="1466"/>
      <c r="GYH60" s="1466"/>
      <c r="GYI60" s="1466"/>
      <c r="GYJ60" s="1467"/>
      <c r="GYK60" s="1794"/>
      <c r="GYL60" s="1465"/>
      <c r="GYM60" s="1466"/>
      <c r="GYN60" s="1466"/>
      <c r="GYO60" s="1466"/>
      <c r="GYP60" s="1467"/>
      <c r="GYQ60" s="1468"/>
      <c r="GYR60" s="1466"/>
      <c r="GYS60" s="1466"/>
      <c r="GYT60" s="1466"/>
      <c r="GYU60" s="1469"/>
      <c r="GYV60" s="1465"/>
      <c r="GYW60" s="1466"/>
      <c r="GYX60" s="1466"/>
      <c r="GYY60" s="1466"/>
      <c r="GYZ60" s="1467"/>
      <c r="GZA60" s="1794"/>
      <c r="GZB60" s="1465"/>
      <c r="GZC60" s="1466"/>
      <c r="GZD60" s="1466"/>
      <c r="GZE60" s="1466"/>
      <c r="GZF60" s="1467"/>
      <c r="GZG60" s="1468"/>
      <c r="GZH60" s="1466"/>
      <c r="GZI60" s="1466"/>
      <c r="GZJ60" s="1466"/>
      <c r="GZK60" s="1469"/>
      <c r="GZL60" s="1465"/>
      <c r="GZM60" s="1466"/>
      <c r="GZN60" s="1466"/>
      <c r="GZO60" s="1466"/>
      <c r="GZP60" s="1467"/>
      <c r="GZQ60" s="1794"/>
      <c r="GZR60" s="1465"/>
      <c r="GZS60" s="1466"/>
      <c r="GZT60" s="1466"/>
      <c r="GZU60" s="1466"/>
      <c r="GZV60" s="1467"/>
      <c r="GZW60" s="1468"/>
      <c r="GZX60" s="1466"/>
      <c r="GZY60" s="1466"/>
      <c r="GZZ60" s="1466"/>
      <c r="HAA60" s="1469"/>
      <c r="HAB60" s="1465"/>
      <c r="HAC60" s="1466"/>
      <c r="HAD60" s="1466"/>
      <c r="HAE60" s="1466"/>
      <c r="HAF60" s="1467"/>
      <c r="HAG60" s="1794"/>
      <c r="HAH60" s="1465"/>
      <c r="HAI60" s="1466"/>
      <c r="HAJ60" s="1466"/>
      <c r="HAK60" s="1466"/>
      <c r="HAL60" s="1467"/>
      <c r="HAM60" s="1468"/>
      <c r="HAN60" s="1466"/>
      <c r="HAO60" s="1466"/>
      <c r="HAP60" s="1466"/>
      <c r="HAQ60" s="1469"/>
      <c r="HAR60" s="1465"/>
      <c r="HAS60" s="1466"/>
      <c r="HAT60" s="1466"/>
      <c r="HAU60" s="1466"/>
      <c r="HAV60" s="1467"/>
      <c r="HAW60" s="1794"/>
      <c r="HAX60" s="1465"/>
      <c r="HAY60" s="1466"/>
      <c r="HAZ60" s="1466"/>
      <c r="HBA60" s="1466"/>
      <c r="HBB60" s="1467"/>
      <c r="HBC60" s="1468"/>
      <c r="HBD60" s="1466"/>
      <c r="HBE60" s="1466"/>
      <c r="HBF60" s="1466"/>
      <c r="HBG60" s="1469"/>
      <c r="HBH60" s="1465"/>
      <c r="HBI60" s="1466"/>
      <c r="HBJ60" s="1466"/>
      <c r="HBK60" s="1466"/>
      <c r="HBL60" s="1467"/>
      <c r="HBM60" s="1794"/>
      <c r="HBN60" s="1465"/>
      <c r="HBO60" s="1466"/>
      <c r="HBP60" s="1466"/>
      <c r="HBQ60" s="1466"/>
      <c r="HBR60" s="1467"/>
      <c r="HBS60" s="1468"/>
      <c r="HBT60" s="1466"/>
      <c r="HBU60" s="1466"/>
      <c r="HBV60" s="1466"/>
      <c r="HBW60" s="1469"/>
      <c r="HBX60" s="1465"/>
      <c r="HBY60" s="1466"/>
      <c r="HBZ60" s="1466"/>
      <c r="HCA60" s="1466"/>
      <c r="HCB60" s="1467"/>
      <c r="HCC60" s="1794"/>
      <c r="HCD60" s="1465"/>
      <c r="HCE60" s="1466"/>
      <c r="HCF60" s="1466"/>
      <c r="HCG60" s="1466"/>
      <c r="HCH60" s="1467"/>
      <c r="HCI60" s="1468"/>
      <c r="HCJ60" s="1466"/>
      <c r="HCK60" s="1466"/>
      <c r="HCL60" s="1466"/>
      <c r="HCM60" s="1469"/>
      <c r="HCN60" s="1465"/>
      <c r="HCO60" s="1466"/>
      <c r="HCP60" s="1466"/>
      <c r="HCQ60" s="1466"/>
      <c r="HCR60" s="1467"/>
      <c r="HCS60" s="1794"/>
      <c r="HCT60" s="1465"/>
      <c r="HCU60" s="1466"/>
      <c r="HCV60" s="1466"/>
      <c r="HCW60" s="1466"/>
      <c r="HCX60" s="1467"/>
      <c r="HCY60" s="1468"/>
      <c r="HCZ60" s="1466"/>
      <c r="HDA60" s="1466"/>
      <c r="HDB60" s="1466"/>
      <c r="HDC60" s="1469"/>
      <c r="HDD60" s="1465"/>
      <c r="HDE60" s="1466"/>
      <c r="HDF60" s="1466"/>
      <c r="HDG60" s="1466"/>
      <c r="HDH60" s="1467"/>
      <c r="HDI60" s="1794"/>
      <c r="HDJ60" s="1465"/>
      <c r="HDK60" s="1466"/>
      <c r="HDL60" s="1466"/>
      <c r="HDM60" s="1466"/>
      <c r="HDN60" s="1467"/>
      <c r="HDO60" s="1468"/>
      <c r="HDP60" s="1466"/>
      <c r="HDQ60" s="1466"/>
      <c r="HDR60" s="1466"/>
      <c r="HDS60" s="1469"/>
      <c r="HDT60" s="1465"/>
      <c r="HDU60" s="1466"/>
      <c r="HDV60" s="1466"/>
      <c r="HDW60" s="1466"/>
      <c r="HDX60" s="1467"/>
      <c r="HDY60" s="1794"/>
      <c r="HDZ60" s="1465"/>
      <c r="HEA60" s="1466"/>
      <c r="HEB60" s="1466"/>
      <c r="HEC60" s="1466"/>
      <c r="HED60" s="1467"/>
      <c r="HEE60" s="1468"/>
      <c r="HEF60" s="1466"/>
      <c r="HEG60" s="1466"/>
      <c r="HEH60" s="1466"/>
      <c r="HEI60" s="1469"/>
      <c r="HEJ60" s="1465"/>
      <c r="HEK60" s="1466"/>
      <c r="HEL60" s="1466"/>
      <c r="HEM60" s="1466"/>
      <c r="HEN60" s="1467"/>
      <c r="HEO60" s="1794"/>
      <c r="HEP60" s="1465"/>
      <c r="HEQ60" s="1466"/>
      <c r="HER60" s="1466"/>
      <c r="HES60" s="1466"/>
      <c r="HET60" s="1467"/>
      <c r="HEU60" s="1468"/>
      <c r="HEV60" s="1466"/>
      <c r="HEW60" s="1466"/>
      <c r="HEX60" s="1466"/>
      <c r="HEY60" s="1469"/>
      <c r="HEZ60" s="1465"/>
      <c r="HFA60" s="1466"/>
      <c r="HFB60" s="1466"/>
      <c r="HFC60" s="1466"/>
      <c r="HFD60" s="1467"/>
      <c r="HFE60" s="1794"/>
      <c r="HFF60" s="1465"/>
      <c r="HFG60" s="1466"/>
      <c r="HFH60" s="1466"/>
      <c r="HFI60" s="1466"/>
      <c r="HFJ60" s="1467"/>
      <c r="HFK60" s="1468"/>
      <c r="HFL60" s="1466"/>
      <c r="HFM60" s="1466"/>
      <c r="HFN60" s="1466"/>
      <c r="HFO60" s="1469"/>
      <c r="HFP60" s="1465"/>
      <c r="HFQ60" s="1466"/>
      <c r="HFR60" s="1466"/>
      <c r="HFS60" s="1466"/>
      <c r="HFT60" s="1467"/>
      <c r="HFU60" s="1794"/>
      <c r="HFV60" s="1465"/>
      <c r="HFW60" s="1466"/>
      <c r="HFX60" s="1466"/>
      <c r="HFY60" s="1466"/>
      <c r="HFZ60" s="1467"/>
      <c r="HGA60" s="1468"/>
      <c r="HGB60" s="1466"/>
      <c r="HGC60" s="1466"/>
      <c r="HGD60" s="1466"/>
      <c r="HGE60" s="1469"/>
      <c r="HGF60" s="1465"/>
      <c r="HGG60" s="1466"/>
      <c r="HGH60" s="1466"/>
      <c r="HGI60" s="1466"/>
      <c r="HGJ60" s="1467"/>
      <c r="HGK60" s="1794"/>
      <c r="HGL60" s="1465"/>
      <c r="HGM60" s="1466"/>
      <c r="HGN60" s="1466"/>
      <c r="HGO60" s="1466"/>
      <c r="HGP60" s="1467"/>
      <c r="HGQ60" s="1468"/>
      <c r="HGR60" s="1466"/>
      <c r="HGS60" s="1466"/>
      <c r="HGT60" s="1466"/>
      <c r="HGU60" s="1469"/>
      <c r="HGV60" s="1465"/>
      <c r="HGW60" s="1466"/>
      <c r="HGX60" s="1466"/>
      <c r="HGY60" s="1466"/>
      <c r="HGZ60" s="1467"/>
      <c r="HHA60" s="1794"/>
      <c r="HHB60" s="1465"/>
      <c r="HHC60" s="1466"/>
      <c r="HHD60" s="1466"/>
      <c r="HHE60" s="1466"/>
      <c r="HHF60" s="1467"/>
      <c r="HHG60" s="1468"/>
      <c r="HHH60" s="1466"/>
      <c r="HHI60" s="1466"/>
      <c r="HHJ60" s="1466"/>
      <c r="HHK60" s="1469"/>
      <c r="HHL60" s="1465"/>
      <c r="HHM60" s="1466"/>
      <c r="HHN60" s="1466"/>
      <c r="HHO60" s="1466"/>
      <c r="HHP60" s="1467"/>
      <c r="HHQ60" s="1794"/>
      <c r="HHR60" s="1465"/>
      <c r="HHS60" s="1466"/>
      <c r="HHT60" s="1466"/>
      <c r="HHU60" s="1466"/>
      <c r="HHV60" s="1467"/>
      <c r="HHW60" s="1468"/>
      <c r="HHX60" s="1466"/>
      <c r="HHY60" s="1466"/>
      <c r="HHZ60" s="1466"/>
      <c r="HIA60" s="1469"/>
      <c r="HIB60" s="1465"/>
      <c r="HIC60" s="1466"/>
      <c r="HID60" s="1466"/>
      <c r="HIE60" s="1466"/>
      <c r="HIF60" s="1467"/>
      <c r="HIG60" s="1794"/>
      <c r="HIH60" s="1465"/>
      <c r="HII60" s="1466"/>
      <c r="HIJ60" s="1466"/>
      <c r="HIK60" s="1466"/>
      <c r="HIL60" s="1467"/>
      <c r="HIM60" s="1468"/>
      <c r="HIN60" s="1466"/>
      <c r="HIO60" s="1466"/>
      <c r="HIP60" s="1466"/>
      <c r="HIQ60" s="1469"/>
      <c r="HIR60" s="1465"/>
      <c r="HIS60" s="1466"/>
      <c r="HIT60" s="1466"/>
      <c r="HIU60" s="1466"/>
      <c r="HIV60" s="1467"/>
      <c r="HIW60" s="1794"/>
      <c r="HIX60" s="1465"/>
      <c r="HIY60" s="1466"/>
      <c r="HIZ60" s="1466"/>
      <c r="HJA60" s="1466"/>
      <c r="HJB60" s="1467"/>
      <c r="HJC60" s="1468"/>
      <c r="HJD60" s="1466"/>
      <c r="HJE60" s="1466"/>
      <c r="HJF60" s="1466"/>
      <c r="HJG60" s="1469"/>
      <c r="HJH60" s="1465"/>
      <c r="HJI60" s="1466"/>
      <c r="HJJ60" s="1466"/>
      <c r="HJK60" s="1466"/>
      <c r="HJL60" s="1467"/>
      <c r="HJM60" s="1794"/>
      <c r="HJN60" s="1465"/>
      <c r="HJO60" s="1466"/>
      <c r="HJP60" s="1466"/>
      <c r="HJQ60" s="1466"/>
      <c r="HJR60" s="1467"/>
      <c r="HJS60" s="1468"/>
      <c r="HJT60" s="1466"/>
      <c r="HJU60" s="1466"/>
      <c r="HJV60" s="1466"/>
      <c r="HJW60" s="1469"/>
      <c r="HJX60" s="1465"/>
      <c r="HJY60" s="1466"/>
      <c r="HJZ60" s="1466"/>
      <c r="HKA60" s="1466"/>
      <c r="HKB60" s="1467"/>
      <c r="HKC60" s="1794"/>
      <c r="HKD60" s="1465"/>
      <c r="HKE60" s="1466"/>
      <c r="HKF60" s="1466"/>
      <c r="HKG60" s="1466"/>
      <c r="HKH60" s="1467"/>
      <c r="HKI60" s="1468"/>
      <c r="HKJ60" s="1466"/>
      <c r="HKK60" s="1466"/>
      <c r="HKL60" s="1466"/>
      <c r="HKM60" s="1469"/>
      <c r="HKN60" s="1465"/>
      <c r="HKO60" s="1466"/>
      <c r="HKP60" s="1466"/>
      <c r="HKQ60" s="1466"/>
      <c r="HKR60" s="1467"/>
      <c r="HKS60" s="1794"/>
      <c r="HKT60" s="1465"/>
      <c r="HKU60" s="1466"/>
      <c r="HKV60" s="1466"/>
      <c r="HKW60" s="1466"/>
      <c r="HKX60" s="1467"/>
      <c r="HKY60" s="1468"/>
      <c r="HKZ60" s="1466"/>
      <c r="HLA60" s="1466"/>
      <c r="HLB60" s="1466"/>
      <c r="HLC60" s="1469"/>
      <c r="HLD60" s="1465"/>
      <c r="HLE60" s="1466"/>
      <c r="HLF60" s="1466"/>
      <c r="HLG60" s="1466"/>
      <c r="HLH60" s="1467"/>
      <c r="HLI60" s="1794"/>
      <c r="HLJ60" s="1465"/>
      <c r="HLK60" s="1466"/>
      <c r="HLL60" s="1466"/>
      <c r="HLM60" s="1466"/>
      <c r="HLN60" s="1467"/>
      <c r="HLO60" s="1468"/>
      <c r="HLP60" s="1466"/>
      <c r="HLQ60" s="1466"/>
      <c r="HLR60" s="1466"/>
      <c r="HLS60" s="1469"/>
      <c r="HLT60" s="1465"/>
      <c r="HLU60" s="1466"/>
      <c r="HLV60" s="1466"/>
      <c r="HLW60" s="1466"/>
      <c r="HLX60" s="1467"/>
      <c r="HLY60" s="1794"/>
      <c r="HLZ60" s="1465"/>
      <c r="HMA60" s="1466"/>
      <c r="HMB60" s="1466"/>
      <c r="HMC60" s="1466"/>
      <c r="HMD60" s="1467"/>
      <c r="HME60" s="1468"/>
      <c r="HMF60" s="1466"/>
      <c r="HMG60" s="1466"/>
      <c r="HMH60" s="1466"/>
      <c r="HMI60" s="1469"/>
      <c r="HMJ60" s="1465"/>
      <c r="HMK60" s="1466"/>
      <c r="HML60" s="1466"/>
      <c r="HMM60" s="1466"/>
      <c r="HMN60" s="1467"/>
      <c r="HMO60" s="1794"/>
      <c r="HMP60" s="1465"/>
      <c r="HMQ60" s="1466"/>
      <c r="HMR60" s="1466"/>
      <c r="HMS60" s="1466"/>
      <c r="HMT60" s="1467"/>
      <c r="HMU60" s="1468"/>
      <c r="HMV60" s="1466"/>
      <c r="HMW60" s="1466"/>
      <c r="HMX60" s="1466"/>
      <c r="HMY60" s="1469"/>
      <c r="HMZ60" s="1465"/>
      <c r="HNA60" s="1466"/>
      <c r="HNB60" s="1466"/>
      <c r="HNC60" s="1466"/>
      <c r="HND60" s="1467"/>
      <c r="HNE60" s="1794"/>
      <c r="HNF60" s="1465"/>
      <c r="HNG60" s="1466"/>
      <c r="HNH60" s="1466"/>
      <c r="HNI60" s="1466"/>
      <c r="HNJ60" s="1467"/>
      <c r="HNK60" s="1468"/>
      <c r="HNL60" s="1466"/>
      <c r="HNM60" s="1466"/>
      <c r="HNN60" s="1466"/>
      <c r="HNO60" s="1469"/>
      <c r="HNP60" s="1465"/>
      <c r="HNQ60" s="1466"/>
      <c r="HNR60" s="1466"/>
      <c r="HNS60" s="1466"/>
      <c r="HNT60" s="1467"/>
      <c r="HNU60" s="1794"/>
      <c r="HNV60" s="1465"/>
      <c r="HNW60" s="1466"/>
      <c r="HNX60" s="1466"/>
      <c r="HNY60" s="1466"/>
      <c r="HNZ60" s="1467"/>
      <c r="HOA60" s="1468"/>
      <c r="HOB60" s="1466"/>
      <c r="HOC60" s="1466"/>
      <c r="HOD60" s="1466"/>
      <c r="HOE60" s="1469"/>
      <c r="HOF60" s="1465"/>
      <c r="HOG60" s="1466"/>
      <c r="HOH60" s="1466"/>
      <c r="HOI60" s="1466"/>
      <c r="HOJ60" s="1467"/>
      <c r="HOK60" s="1794"/>
      <c r="HOL60" s="1465"/>
      <c r="HOM60" s="1466"/>
      <c r="HON60" s="1466"/>
      <c r="HOO60" s="1466"/>
      <c r="HOP60" s="1467"/>
      <c r="HOQ60" s="1468"/>
      <c r="HOR60" s="1466"/>
      <c r="HOS60" s="1466"/>
      <c r="HOT60" s="1466"/>
      <c r="HOU60" s="1469"/>
      <c r="HOV60" s="1465"/>
      <c r="HOW60" s="1466"/>
      <c r="HOX60" s="1466"/>
      <c r="HOY60" s="1466"/>
      <c r="HOZ60" s="1467"/>
      <c r="HPA60" s="1794"/>
      <c r="HPB60" s="1465"/>
      <c r="HPC60" s="1466"/>
      <c r="HPD60" s="1466"/>
      <c r="HPE60" s="1466"/>
      <c r="HPF60" s="1467"/>
      <c r="HPG60" s="1468"/>
      <c r="HPH60" s="1466"/>
      <c r="HPI60" s="1466"/>
      <c r="HPJ60" s="1466"/>
      <c r="HPK60" s="1469"/>
      <c r="HPL60" s="1465"/>
      <c r="HPM60" s="1466"/>
      <c r="HPN60" s="1466"/>
      <c r="HPO60" s="1466"/>
      <c r="HPP60" s="1467"/>
      <c r="HPQ60" s="1794"/>
      <c r="HPR60" s="1465"/>
      <c r="HPS60" s="1466"/>
      <c r="HPT60" s="1466"/>
      <c r="HPU60" s="1466"/>
      <c r="HPV60" s="1467"/>
      <c r="HPW60" s="1468"/>
      <c r="HPX60" s="1466"/>
      <c r="HPY60" s="1466"/>
      <c r="HPZ60" s="1466"/>
      <c r="HQA60" s="1469"/>
      <c r="HQB60" s="1465"/>
      <c r="HQC60" s="1466"/>
      <c r="HQD60" s="1466"/>
      <c r="HQE60" s="1466"/>
      <c r="HQF60" s="1467"/>
      <c r="HQG60" s="1794"/>
      <c r="HQH60" s="1465"/>
      <c r="HQI60" s="1466"/>
      <c r="HQJ60" s="1466"/>
      <c r="HQK60" s="1466"/>
      <c r="HQL60" s="1467"/>
      <c r="HQM60" s="1468"/>
      <c r="HQN60" s="1466"/>
      <c r="HQO60" s="1466"/>
      <c r="HQP60" s="1466"/>
      <c r="HQQ60" s="1469"/>
      <c r="HQR60" s="1465"/>
      <c r="HQS60" s="1466"/>
      <c r="HQT60" s="1466"/>
      <c r="HQU60" s="1466"/>
      <c r="HQV60" s="1467"/>
      <c r="HQW60" s="1794"/>
      <c r="HQX60" s="1465"/>
      <c r="HQY60" s="1466"/>
      <c r="HQZ60" s="1466"/>
      <c r="HRA60" s="1466"/>
      <c r="HRB60" s="1467"/>
      <c r="HRC60" s="1468"/>
      <c r="HRD60" s="1466"/>
      <c r="HRE60" s="1466"/>
      <c r="HRF60" s="1466"/>
      <c r="HRG60" s="1469"/>
      <c r="HRH60" s="1465"/>
      <c r="HRI60" s="1466"/>
      <c r="HRJ60" s="1466"/>
      <c r="HRK60" s="1466"/>
      <c r="HRL60" s="1467"/>
      <c r="HRM60" s="1794"/>
      <c r="HRN60" s="1465"/>
      <c r="HRO60" s="1466"/>
      <c r="HRP60" s="1466"/>
      <c r="HRQ60" s="1466"/>
      <c r="HRR60" s="1467"/>
      <c r="HRS60" s="1468"/>
      <c r="HRT60" s="1466"/>
      <c r="HRU60" s="1466"/>
      <c r="HRV60" s="1466"/>
      <c r="HRW60" s="1469"/>
      <c r="HRX60" s="1465"/>
      <c r="HRY60" s="1466"/>
      <c r="HRZ60" s="1466"/>
      <c r="HSA60" s="1466"/>
      <c r="HSB60" s="1467"/>
      <c r="HSC60" s="1794"/>
      <c r="HSD60" s="1465"/>
      <c r="HSE60" s="1466"/>
      <c r="HSF60" s="1466"/>
      <c r="HSG60" s="1466"/>
      <c r="HSH60" s="1467"/>
      <c r="HSI60" s="1468"/>
      <c r="HSJ60" s="1466"/>
      <c r="HSK60" s="1466"/>
      <c r="HSL60" s="1466"/>
      <c r="HSM60" s="1469"/>
      <c r="HSN60" s="1465"/>
      <c r="HSO60" s="1466"/>
      <c r="HSP60" s="1466"/>
      <c r="HSQ60" s="1466"/>
      <c r="HSR60" s="1467"/>
      <c r="HSS60" s="1794"/>
      <c r="HST60" s="1465"/>
      <c r="HSU60" s="1466"/>
      <c r="HSV60" s="1466"/>
      <c r="HSW60" s="1466"/>
      <c r="HSX60" s="1467"/>
      <c r="HSY60" s="1468"/>
      <c r="HSZ60" s="1466"/>
      <c r="HTA60" s="1466"/>
      <c r="HTB60" s="1466"/>
      <c r="HTC60" s="1469"/>
      <c r="HTD60" s="1465"/>
      <c r="HTE60" s="1466"/>
      <c r="HTF60" s="1466"/>
      <c r="HTG60" s="1466"/>
      <c r="HTH60" s="1467"/>
      <c r="HTI60" s="1794"/>
      <c r="HTJ60" s="1465"/>
      <c r="HTK60" s="1466"/>
      <c r="HTL60" s="1466"/>
      <c r="HTM60" s="1466"/>
      <c r="HTN60" s="1467"/>
      <c r="HTO60" s="1468"/>
      <c r="HTP60" s="1466"/>
      <c r="HTQ60" s="1466"/>
      <c r="HTR60" s="1466"/>
      <c r="HTS60" s="1469"/>
      <c r="HTT60" s="1465"/>
      <c r="HTU60" s="1466"/>
      <c r="HTV60" s="1466"/>
      <c r="HTW60" s="1466"/>
      <c r="HTX60" s="1467"/>
      <c r="HTY60" s="1794"/>
      <c r="HTZ60" s="1465"/>
      <c r="HUA60" s="1466"/>
      <c r="HUB60" s="1466"/>
      <c r="HUC60" s="1466"/>
      <c r="HUD60" s="1467"/>
      <c r="HUE60" s="1468"/>
      <c r="HUF60" s="1466"/>
      <c r="HUG60" s="1466"/>
      <c r="HUH60" s="1466"/>
      <c r="HUI60" s="1469"/>
      <c r="HUJ60" s="1465"/>
      <c r="HUK60" s="1466"/>
      <c r="HUL60" s="1466"/>
      <c r="HUM60" s="1466"/>
      <c r="HUN60" s="1467"/>
      <c r="HUO60" s="1794"/>
      <c r="HUP60" s="1465"/>
      <c r="HUQ60" s="1466"/>
      <c r="HUR60" s="1466"/>
      <c r="HUS60" s="1466"/>
      <c r="HUT60" s="1467"/>
      <c r="HUU60" s="1468"/>
      <c r="HUV60" s="1466"/>
      <c r="HUW60" s="1466"/>
      <c r="HUX60" s="1466"/>
      <c r="HUY60" s="1469"/>
      <c r="HUZ60" s="1465"/>
      <c r="HVA60" s="1466"/>
      <c r="HVB60" s="1466"/>
      <c r="HVC60" s="1466"/>
      <c r="HVD60" s="1467"/>
      <c r="HVE60" s="1794"/>
      <c r="HVF60" s="1465"/>
      <c r="HVG60" s="1466"/>
      <c r="HVH60" s="1466"/>
      <c r="HVI60" s="1466"/>
      <c r="HVJ60" s="1467"/>
      <c r="HVK60" s="1468"/>
      <c r="HVL60" s="1466"/>
      <c r="HVM60" s="1466"/>
      <c r="HVN60" s="1466"/>
      <c r="HVO60" s="1469"/>
      <c r="HVP60" s="1465"/>
      <c r="HVQ60" s="1466"/>
      <c r="HVR60" s="1466"/>
      <c r="HVS60" s="1466"/>
      <c r="HVT60" s="1467"/>
      <c r="HVU60" s="1794"/>
      <c r="HVV60" s="1465"/>
      <c r="HVW60" s="1466"/>
      <c r="HVX60" s="1466"/>
      <c r="HVY60" s="1466"/>
      <c r="HVZ60" s="1467"/>
      <c r="HWA60" s="1468"/>
      <c r="HWB60" s="1466"/>
      <c r="HWC60" s="1466"/>
      <c r="HWD60" s="1466"/>
      <c r="HWE60" s="1469"/>
      <c r="HWF60" s="1465"/>
      <c r="HWG60" s="1466"/>
      <c r="HWH60" s="1466"/>
      <c r="HWI60" s="1466"/>
      <c r="HWJ60" s="1467"/>
      <c r="HWK60" s="1794"/>
      <c r="HWL60" s="1465"/>
      <c r="HWM60" s="1466"/>
      <c r="HWN60" s="1466"/>
      <c r="HWO60" s="1466"/>
      <c r="HWP60" s="1467"/>
      <c r="HWQ60" s="1468"/>
      <c r="HWR60" s="1466"/>
      <c r="HWS60" s="1466"/>
      <c r="HWT60" s="1466"/>
      <c r="HWU60" s="1469"/>
      <c r="HWV60" s="1465"/>
      <c r="HWW60" s="1466"/>
      <c r="HWX60" s="1466"/>
      <c r="HWY60" s="1466"/>
      <c r="HWZ60" s="1467"/>
      <c r="HXA60" s="1794"/>
      <c r="HXB60" s="1465"/>
      <c r="HXC60" s="1466"/>
      <c r="HXD60" s="1466"/>
      <c r="HXE60" s="1466"/>
      <c r="HXF60" s="1467"/>
      <c r="HXG60" s="1468"/>
      <c r="HXH60" s="1466"/>
      <c r="HXI60" s="1466"/>
      <c r="HXJ60" s="1466"/>
      <c r="HXK60" s="1469"/>
      <c r="HXL60" s="1465"/>
      <c r="HXM60" s="1466"/>
      <c r="HXN60" s="1466"/>
      <c r="HXO60" s="1466"/>
      <c r="HXP60" s="1467"/>
      <c r="HXQ60" s="1794"/>
      <c r="HXR60" s="1465"/>
      <c r="HXS60" s="1466"/>
      <c r="HXT60" s="1466"/>
      <c r="HXU60" s="1466"/>
      <c r="HXV60" s="1467"/>
      <c r="HXW60" s="1468"/>
      <c r="HXX60" s="1466"/>
      <c r="HXY60" s="1466"/>
      <c r="HXZ60" s="1466"/>
      <c r="HYA60" s="1469"/>
      <c r="HYB60" s="1465"/>
      <c r="HYC60" s="1466"/>
      <c r="HYD60" s="1466"/>
      <c r="HYE60" s="1466"/>
      <c r="HYF60" s="1467"/>
      <c r="HYG60" s="1794"/>
      <c r="HYH60" s="1465"/>
      <c r="HYI60" s="1466"/>
      <c r="HYJ60" s="1466"/>
      <c r="HYK60" s="1466"/>
      <c r="HYL60" s="1467"/>
      <c r="HYM60" s="1468"/>
      <c r="HYN60" s="1466"/>
      <c r="HYO60" s="1466"/>
      <c r="HYP60" s="1466"/>
      <c r="HYQ60" s="1469"/>
      <c r="HYR60" s="1465"/>
      <c r="HYS60" s="1466"/>
      <c r="HYT60" s="1466"/>
      <c r="HYU60" s="1466"/>
      <c r="HYV60" s="1467"/>
      <c r="HYW60" s="1794"/>
      <c r="HYX60" s="1465"/>
      <c r="HYY60" s="1466"/>
      <c r="HYZ60" s="1466"/>
      <c r="HZA60" s="1466"/>
      <c r="HZB60" s="1467"/>
      <c r="HZC60" s="1468"/>
      <c r="HZD60" s="1466"/>
      <c r="HZE60" s="1466"/>
      <c r="HZF60" s="1466"/>
      <c r="HZG60" s="1469"/>
      <c r="HZH60" s="1465"/>
      <c r="HZI60" s="1466"/>
      <c r="HZJ60" s="1466"/>
      <c r="HZK60" s="1466"/>
      <c r="HZL60" s="1467"/>
      <c r="HZM60" s="1794"/>
      <c r="HZN60" s="1465"/>
      <c r="HZO60" s="1466"/>
      <c r="HZP60" s="1466"/>
      <c r="HZQ60" s="1466"/>
      <c r="HZR60" s="1467"/>
      <c r="HZS60" s="1468"/>
      <c r="HZT60" s="1466"/>
      <c r="HZU60" s="1466"/>
      <c r="HZV60" s="1466"/>
      <c r="HZW60" s="1469"/>
      <c r="HZX60" s="1465"/>
      <c r="HZY60" s="1466"/>
      <c r="HZZ60" s="1466"/>
      <c r="IAA60" s="1466"/>
      <c r="IAB60" s="1467"/>
      <c r="IAC60" s="1794"/>
      <c r="IAD60" s="1465"/>
      <c r="IAE60" s="1466"/>
      <c r="IAF60" s="1466"/>
      <c r="IAG60" s="1466"/>
      <c r="IAH60" s="1467"/>
      <c r="IAI60" s="1468"/>
      <c r="IAJ60" s="1466"/>
      <c r="IAK60" s="1466"/>
      <c r="IAL60" s="1466"/>
      <c r="IAM60" s="1469"/>
      <c r="IAN60" s="1465"/>
      <c r="IAO60" s="1466"/>
      <c r="IAP60" s="1466"/>
      <c r="IAQ60" s="1466"/>
      <c r="IAR60" s="1467"/>
      <c r="IAS60" s="1794"/>
      <c r="IAT60" s="1465"/>
      <c r="IAU60" s="1466"/>
      <c r="IAV60" s="1466"/>
      <c r="IAW60" s="1466"/>
      <c r="IAX60" s="1467"/>
      <c r="IAY60" s="1468"/>
      <c r="IAZ60" s="1466"/>
      <c r="IBA60" s="1466"/>
      <c r="IBB60" s="1466"/>
      <c r="IBC60" s="1469"/>
      <c r="IBD60" s="1465"/>
      <c r="IBE60" s="1466"/>
      <c r="IBF60" s="1466"/>
      <c r="IBG60" s="1466"/>
      <c r="IBH60" s="1467"/>
      <c r="IBI60" s="1794"/>
      <c r="IBJ60" s="1465"/>
      <c r="IBK60" s="1466"/>
      <c r="IBL60" s="1466"/>
      <c r="IBM60" s="1466"/>
      <c r="IBN60" s="1467"/>
      <c r="IBO60" s="1468"/>
      <c r="IBP60" s="1466"/>
      <c r="IBQ60" s="1466"/>
      <c r="IBR60" s="1466"/>
      <c r="IBS60" s="1469"/>
      <c r="IBT60" s="1465"/>
      <c r="IBU60" s="1466"/>
      <c r="IBV60" s="1466"/>
      <c r="IBW60" s="1466"/>
      <c r="IBX60" s="1467"/>
      <c r="IBY60" s="1794"/>
      <c r="IBZ60" s="1465"/>
      <c r="ICA60" s="1466"/>
      <c r="ICB60" s="1466"/>
      <c r="ICC60" s="1466"/>
      <c r="ICD60" s="1467"/>
      <c r="ICE60" s="1468"/>
      <c r="ICF60" s="1466"/>
      <c r="ICG60" s="1466"/>
      <c r="ICH60" s="1466"/>
      <c r="ICI60" s="1469"/>
      <c r="ICJ60" s="1465"/>
      <c r="ICK60" s="1466"/>
      <c r="ICL60" s="1466"/>
      <c r="ICM60" s="1466"/>
      <c r="ICN60" s="1467"/>
      <c r="ICO60" s="1794"/>
      <c r="ICP60" s="1465"/>
      <c r="ICQ60" s="1466"/>
      <c r="ICR60" s="1466"/>
      <c r="ICS60" s="1466"/>
      <c r="ICT60" s="1467"/>
      <c r="ICU60" s="1468"/>
      <c r="ICV60" s="1466"/>
      <c r="ICW60" s="1466"/>
      <c r="ICX60" s="1466"/>
      <c r="ICY60" s="1469"/>
      <c r="ICZ60" s="1465"/>
      <c r="IDA60" s="1466"/>
      <c r="IDB60" s="1466"/>
      <c r="IDC60" s="1466"/>
      <c r="IDD60" s="1467"/>
      <c r="IDE60" s="1794"/>
      <c r="IDF60" s="1465"/>
      <c r="IDG60" s="1466"/>
      <c r="IDH60" s="1466"/>
      <c r="IDI60" s="1466"/>
      <c r="IDJ60" s="1467"/>
      <c r="IDK60" s="1468"/>
      <c r="IDL60" s="1466"/>
      <c r="IDM60" s="1466"/>
      <c r="IDN60" s="1466"/>
      <c r="IDO60" s="1469"/>
      <c r="IDP60" s="1465"/>
      <c r="IDQ60" s="1466"/>
      <c r="IDR60" s="1466"/>
      <c r="IDS60" s="1466"/>
      <c r="IDT60" s="1467"/>
      <c r="IDU60" s="1794"/>
      <c r="IDV60" s="1465"/>
      <c r="IDW60" s="1466"/>
      <c r="IDX60" s="1466"/>
      <c r="IDY60" s="1466"/>
      <c r="IDZ60" s="1467"/>
      <c r="IEA60" s="1468"/>
      <c r="IEB60" s="1466"/>
      <c r="IEC60" s="1466"/>
      <c r="IED60" s="1466"/>
      <c r="IEE60" s="1469"/>
      <c r="IEF60" s="1465"/>
      <c r="IEG60" s="1466"/>
      <c r="IEH60" s="1466"/>
      <c r="IEI60" s="1466"/>
      <c r="IEJ60" s="1467"/>
      <c r="IEK60" s="1794"/>
      <c r="IEL60" s="1465"/>
      <c r="IEM60" s="1466"/>
      <c r="IEN60" s="1466"/>
      <c r="IEO60" s="1466"/>
      <c r="IEP60" s="1467"/>
      <c r="IEQ60" s="1468"/>
      <c r="IER60" s="1466"/>
      <c r="IES60" s="1466"/>
      <c r="IET60" s="1466"/>
      <c r="IEU60" s="1469"/>
      <c r="IEV60" s="1465"/>
      <c r="IEW60" s="1466"/>
      <c r="IEX60" s="1466"/>
      <c r="IEY60" s="1466"/>
      <c r="IEZ60" s="1467"/>
      <c r="IFA60" s="1794"/>
      <c r="IFB60" s="1465"/>
      <c r="IFC60" s="1466"/>
      <c r="IFD60" s="1466"/>
      <c r="IFE60" s="1466"/>
      <c r="IFF60" s="1467"/>
      <c r="IFG60" s="1468"/>
      <c r="IFH60" s="1466"/>
      <c r="IFI60" s="1466"/>
      <c r="IFJ60" s="1466"/>
      <c r="IFK60" s="1469"/>
      <c r="IFL60" s="1465"/>
      <c r="IFM60" s="1466"/>
      <c r="IFN60" s="1466"/>
      <c r="IFO60" s="1466"/>
      <c r="IFP60" s="1467"/>
      <c r="IFQ60" s="1794"/>
      <c r="IFR60" s="1465"/>
      <c r="IFS60" s="1466"/>
      <c r="IFT60" s="1466"/>
      <c r="IFU60" s="1466"/>
      <c r="IFV60" s="1467"/>
      <c r="IFW60" s="1468"/>
      <c r="IFX60" s="1466"/>
      <c r="IFY60" s="1466"/>
      <c r="IFZ60" s="1466"/>
      <c r="IGA60" s="1469"/>
      <c r="IGB60" s="1465"/>
      <c r="IGC60" s="1466"/>
      <c r="IGD60" s="1466"/>
      <c r="IGE60" s="1466"/>
      <c r="IGF60" s="1467"/>
      <c r="IGG60" s="1794"/>
      <c r="IGH60" s="1465"/>
      <c r="IGI60" s="1466"/>
      <c r="IGJ60" s="1466"/>
      <c r="IGK60" s="1466"/>
      <c r="IGL60" s="1467"/>
      <c r="IGM60" s="1468"/>
      <c r="IGN60" s="1466"/>
      <c r="IGO60" s="1466"/>
      <c r="IGP60" s="1466"/>
      <c r="IGQ60" s="1469"/>
      <c r="IGR60" s="1465"/>
      <c r="IGS60" s="1466"/>
      <c r="IGT60" s="1466"/>
      <c r="IGU60" s="1466"/>
      <c r="IGV60" s="1467"/>
      <c r="IGW60" s="1794"/>
      <c r="IGX60" s="1465"/>
      <c r="IGY60" s="1466"/>
      <c r="IGZ60" s="1466"/>
      <c r="IHA60" s="1466"/>
      <c r="IHB60" s="1467"/>
      <c r="IHC60" s="1468"/>
      <c r="IHD60" s="1466"/>
      <c r="IHE60" s="1466"/>
      <c r="IHF60" s="1466"/>
      <c r="IHG60" s="1469"/>
      <c r="IHH60" s="1465"/>
      <c r="IHI60" s="1466"/>
      <c r="IHJ60" s="1466"/>
      <c r="IHK60" s="1466"/>
      <c r="IHL60" s="1467"/>
      <c r="IHM60" s="1794"/>
      <c r="IHN60" s="1465"/>
      <c r="IHO60" s="1466"/>
      <c r="IHP60" s="1466"/>
      <c r="IHQ60" s="1466"/>
      <c r="IHR60" s="1467"/>
      <c r="IHS60" s="1468"/>
      <c r="IHT60" s="1466"/>
      <c r="IHU60" s="1466"/>
      <c r="IHV60" s="1466"/>
      <c r="IHW60" s="1469"/>
      <c r="IHX60" s="1465"/>
      <c r="IHY60" s="1466"/>
      <c r="IHZ60" s="1466"/>
      <c r="IIA60" s="1466"/>
      <c r="IIB60" s="1467"/>
      <c r="IIC60" s="1794"/>
      <c r="IID60" s="1465"/>
      <c r="IIE60" s="1466"/>
      <c r="IIF60" s="1466"/>
      <c r="IIG60" s="1466"/>
      <c r="IIH60" s="1467"/>
      <c r="III60" s="1468"/>
      <c r="IIJ60" s="1466"/>
      <c r="IIK60" s="1466"/>
      <c r="IIL60" s="1466"/>
      <c r="IIM60" s="1469"/>
      <c r="IIN60" s="1465"/>
      <c r="IIO60" s="1466"/>
      <c r="IIP60" s="1466"/>
      <c r="IIQ60" s="1466"/>
      <c r="IIR60" s="1467"/>
      <c r="IIS60" s="1794"/>
      <c r="IIT60" s="1465"/>
      <c r="IIU60" s="1466"/>
      <c r="IIV60" s="1466"/>
      <c r="IIW60" s="1466"/>
      <c r="IIX60" s="1467"/>
      <c r="IIY60" s="1468"/>
      <c r="IIZ60" s="1466"/>
      <c r="IJA60" s="1466"/>
      <c r="IJB60" s="1466"/>
      <c r="IJC60" s="1469"/>
      <c r="IJD60" s="1465"/>
      <c r="IJE60" s="1466"/>
      <c r="IJF60" s="1466"/>
      <c r="IJG60" s="1466"/>
      <c r="IJH60" s="1467"/>
      <c r="IJI60" s="1794"/>
      <c r="IJJ60" s="1465"/>
      <c r="IJK60" s="1466"/>
      <c r="IJL60" s="1466"/>
      <c r="IJM60" s="1466"/>
      <c r="IJN60" s="1467"/>
      <c r="IJO60" s="1468"/>
      <c r="IJP60" s="1466"/>
      <c r="IJQ60" s="1466"/>
      <c r="IJR60" s="1466"/>
      <c r="IJS60" s="1469"/>
      <c r="IJT60" s="1465"/>
      <c r="IJU60" s="1466"/>
      <c r="IJV60" s="1466"/>
      <c r="IJW60" s="1466"/>
      <c r="IJX60" s="1467"/>
      <c r="IJY60" s="1794"/>
      <c r="IJZ60" s="1465"/>
      <c r="IKA60" s="1466"/>
      <c r="IKB60" s="1466"/>
      <c r="IKC60" s="1466"/>
      <c r="IKD60" s="1467"/>
      <c r="IKE60" s="1468"/>
      <c r="IKF60" s="1466"/>
      <c r="IKG60" s="1466"/>
      <c r="IKH60" s="1466"/>
      <c r="IKI60" s="1469"/>
      <c r="IKJ60" s="1465"/>
      <c r="IKK60" s="1466"/>
      <c r="IKL60" s="1466"/>
      <c r="IKM60" s="1466"/>
      <c r="IKN60" s="1467"/>
      <c r="IKO60" s="1794"/>
      <c r="IKP60" s="1465"/>
      <c r="IKQ60" s="1466"/>
      <c r="IKR60" s="1466"/>
      <c r="IKS60" s="1466"/>
      <c r="IKT60" s="1467"/>
      <c r="IKU60" s="1468"/>
      <c r="IKV60" s="1466"/>
      <c r="IKW60" s="1466"/>
      <c r="IKX60" s="1466"/>
      <c r="IKY60" s="1469"/>
      <c r="IKZ60" s="1465"/>
      <c r="ILA60" s="1466"/>
      <c r="ILB60" s="1466"/>
      <c r="ILC60" s="1466"/>
      <c r="ILD60" s="1467"/>
      <c r="ILE60" s="1794"/>
      <c r="ILF60" s="1465"/>
      <c r="ILG60" s="1466"/>
      <c r="ILH60" s="1466"/>
      <c r="ILI60" s="1466"/>
      <c r="ILJ60" s="1467"/>
      <c r="ILK60" s="1468"/>
      <c r="ILL60" s="1466"/>
      <c r="ILM60" s="1466"/>
      <c r="ILN60" s="1466"/>
      <c r="ILO60" s="1469"/>
      <c r="ILP60" s="1465"/>
      <c r="ILQ60" s="1466"/>
      <c r="ILR60" s="1466"/>
      <c r="ILS60" s="1466"/>
      <c r="ILT60" s="1467"/>
      <c r="ILU60" s="1794"/>
      <c r="ILV60" s="1465"/>
      <c r="ILW60" s="1466"/>
      <c r="ILX60" s="1466"/>
      <c r="ILY60" s="1466"/>
      <c r="ILZ60" s="1467"/>
      <c r="IMA60" s="1468"/>
      <c r="IMB60" s="1466"/>
      <c r="IMC60" s="1466"/>
      <c r="IMD60" s="1466"/>
      <c r="IME60" s="1469"/>
      <c r="IMF60" s="1465"/>
      <c r="IMG60" s="1466"/>
      <c r="IMH60" s="1466"/>
      <c r="IMI60" s="1466"/>
      <c r="IMJ60" s="1467"/>
      <c r="IMK60" s="1794"/>
      <c r="IML60" s="1465"/>
      <c r="IMM60" s="1466"/>
      <c r="IMN60" s="1466"/>
      <c r="IMO60" s="1466"/>
      <c r="IMP60" s="1467"/>
      <c r="IMQ60" s="1468"/>
      <c r="IMR60" s="1466"/>
      <c r="IMS60" s="1466"/>
      <c r="IMT60" s="1466"/>
      <c r="IMU60" s="1469"/>
      <c r="IMV60" s="1465"/>
      <c r="IMW60" s="1466"/>
      <c r="IMX60" s="1466"/>
      <c r="IMY60" s="1466"/>
      <c r="IMZ60" s="1467"/>
      <c r="INA60" s="1794"/>
      <c r="INB60" s="1465"/>
      <c r="INC60" s="1466"/>
      <c r="IND60" s="1466"/>
      <c r="INE60" s="1466"/>
      <c r="INF60" s="1467"/>
      <c r="ING60" s="1468"/>
      <c r="INH60" s="1466"/>
      <c r="INI60" s="1466"/>
      <c r="INJ60" s="1466"/>
      <c r="INK60" s="1469"/>
      <c r="INL60" s="1465"/>
      <c r="INM60" s="1466"/>
      <c r="INN60" s="1466"/>
      <c r="INO60" s="1466"/>
      <c r="INP60" s="1467"/>
      <c r="INQ60" s="1794"/>
      <c r="INR60" s="1465"/>
      <c r="INS60" s="1466"/>
      <c r="INT60" s="1466"/>
      <c r="INU60" s="1466"/>
      <c r="INV60" s="1467"/>
      <c r="INW60" s="1468"/>
      <c r="INX60" s="1466"/>
      <c r="INY60" s="1466"/>
      <c r="INZ60" s="1466"/>
      <c r="IOA60" s="1469"/>
      <c r="IOB60" s="1465"/>
      <c r="IOC60" s="1466"/>
      <c r="IOD60" s="1466"/>
      <c r="IOE60" s="1466"/>
      <c r="IOF60" s="1467"/>
      <c r="IOG60" s="1794"/>
      <c r="IOH60" s="1465"/>
      <c r="IOI60" s="1466"/>
      <c r="IOJ60" s="1466"/>
      <c r="IOK60" s="1466"/>
      <c r="IOL60" s="1467"/>
      <c r="IOM60" s="1468"/>
      <c r="ION60" s="1466"/>
      <c r="IOO60" s="1466"/>
      <c r="IOP60" s="1466"/>
      <c r="IOQ60" s="1469"/>
      <c r="IOR60" s="1465"/>
      <c r="IOS60" s="1466"/>
      <c r="IOT60" s="1466"/>
      <c r="IOU60" s="1466"/>
      <c r="IOV60" s="1467"/>
      <c r="IOW60" s="1794"/>
      <c r="IOX60" s="1465"/>
      <c r="IOY60" s="1466"/>
      <c r="IOZ60" s="1466"/>
      <c r="IPA60" s="1466"/>
      <c r="IPB60" s="1467"/>
      <c r="IPC60" s="1468"/>
      <c r="IPD60" s="1466"/>
      <c r="IPE60" s="1466"/>
      <c r="IPF60" s="1466"/>
      <c r="IPG60" s="1469"/>
      <c r="IPH60" s="1465"/>
      <c r="IPI60" s="1466"/>
      <c r="IPJ60" s="1466"/>
      <c r="IPK60" s="1466"/>
      <c r="IPL60" s="1467"/>
      <c r="IPM60" s="1794"/>
      <c r="IPN60" s="1465"/>
      <c r="IPO60" s="1466"/>
      <c r="IPP60" s="1466"/>
      <c r="IPQ60" s="1466"/>
      <c r="IPR60" s="1467"/>
      <c r="IPS60" s="1468"/>
      <c r="IPT60" s="1466"/>
      <c r="IPU60" s="1466"/>
      <c r="IPV60" s="1466"/>
      <c r="IPW60" s="1469"/>
      <c r="IPX60" s="1465"/>
      <c r="IPY60" s="1466"/>
      <c r="IPZ60" s="1466"/>
      <c r="IQA60" s="1466"/>
      <c r="IQB60" s="1467"/>
      <c r="IQC60" s="1794"/>
      <c r="IQD60" s="1465"/>
      <c r="IQE60" s="1466"/>
      <c r="IQF60" s="1466"/>
      <c r="IQG60" s="1466"/>
      <c r="IQH60" s="1467"/>
      <c r="IQI60" s="1468"/>
      <c r="IQJ60" s="1466"/>
      <c r="IQK60" s="1466"/>
      <c r="IQL60" s="1466"/>
      <c r="IQM60" s="1469"/>
      <c r="IQN60" s="1465"/>
      <c r="IQO60" s="1466"/>
      <c r="IQP60" s="1466"/>
      <c r="IQQ60" s="1466"/>
      <c r="IQR60" s="1467"/>
      <c r="IQS60" s="1794"/>
      <c r="IQT60" s="1465"/>
      <c r="IQU60" s="1466"/>
      <c r="IQV60" s="1466"/>
      <c r="IQW60" s="1466"/>
      <c r="IQX60" s="1467"/>
      <c r="IQY60" s="1468"/>
      <c r="IQZ60" s="1466"/>
      <c r="IRA60" s="1466"/>
      <c r="IRB60" s="1466"/>
      <c r="IRC60" s="1469"/>
      <c r="IRD60" s="1465"/>
      <c r="IRE60" s="1466"/>
      <c r="IRF60" s="1466"/>
      <c r="IRG60" s="1466"/>
      <c r="IRH60" s="1467"/>
      <c r="IRI60" s="1794"/>
      <c r="IRJ60" s="1465"/>
      <c r="IRK60" s="1466"/>
      <c r="IRL60" s="1466"/>
      <c r="IRM60" s="1466"/>
      <c r="IRN60" s="1467"/>
      <c r="IRO60" s="1468"/>
      <c r="IRP60" s="1466"/>
      <c r="IRQ60" s="1466"/>
      <c r="IRR60" s="1466"/>
      <c r="IRS60" s="1469"/>
      <c r="IRT60" s="1465"/>
      <c r="IRU60" s="1466"/>
      <c r="IRV60" s="1466"/>
      <c r="IRW60" s="1466"/>
      <c r="IRX60" s="1467"/>
      <c r="IRY60" s="1794"/>
      <c r="IRZ60" s="1465"/>
      <c r="ISA60" s="1466"/>
      <c r="ISB60" s="1466"/>
      <c r="ISC60" s="1466"/>
      <c r="ISD60" s="1467"/>
      <c r="ISE60" s="1468"/>
      <c r="ISF60" s="1466"/>
      <c r="ISG60" s="1466"/>
      <c r="ISH60" s="1466"/>
      <c r="ISI60" s="1469"/>
      <c r="ISJ60" s="1465"/>
      <c r="ISK60" s="1466"/>
      <c r="ISL60" s="1466"/>
      <c r="ISM60" s="1466"/>
      <c r="ISN60" s="1467"/>
      <c r="ISO60" s="1794"/>
      <c r="ISP60" s="1465"/>
      <c r="ISQ60" s="1466"/>
      <c r="ISR60" s="1466"/>
      <c r="ISS60" s="1466"/>
      <c r="IST60" s="1467"/>
      <c r="ISU60" s="1468"/>
      <c r="ISV60" s="1466"/>
      <c r="ISW60" s="1466"/>
      <c r="ISX60" s="1466"/>
      <c r="ISY60" s="1469"/>
      <c r="ISZ60" s="1465"/>
      <c r="ITA60" s="1466"/>
      <c r="ITB60" s="1466"/>
      <c r="ITC60" s="1466"/>
      <c r="ITD60" s="1467"/>
      <c r="ITE60" s="1794"/>
      <c r="ITF60" s="1465"/>
      <c r="ITG60" s="1466"/>
      <c r="ITH60" s="1466"/>
      <c r="ITI60" s="1466"/>
      <c r="ITJ60" s="1467"/>
      <c r="ITK60" s="1468"/>
      <c r="ITL60" s="1466"/>
      <c r="ITM60" s="1466"/>
      <c r="ITN60" s="1466"/>
      <c r="ITO60" s="1469"/>
      <c r="ITP60" s="1465"/>
      <c r="ITQ60" s="1466"/>
      <c r="ITR60" s="1466"/>
      <c r="ITS60" s="1466"/>
      <c r="ITT60" s="1467"/>
      <c r="ITU60" s="1794"/>
      <c r="ITV60" s="1465"/>
      <c r="ITW60" s="1466"/>
      <c r="ITX60" s="1466"/>
      <c r="ITY60" s="1466"/>
      <c r="ITZ60" s="1467"/>
      <c r="IUA60" s="1468"/>
      <c r="IUB60" s="1466"/>
      <c r="IUC60" s="1466"/>
      <c r="IUD60" s="1466"/>
      <c r="IUE60" s="1469"/>
      <c r="IUF60" s="1465"/>
      <c r="IUG60" s="1466"/>
      <c r="IUH60" s="1466"/>
      <c r="IUI60" s="1466"/>
      <c r="IUJ60" s="1467"/>
      <c r="IUK60" s="1794"/>
      <c r="IUL60" s="1465"/>
      <c r="IUM60" s="1466"/>
      <c r="IUN60" s="1466"/>
      <c r="IUO60" s="1466"/>
      <c r="IUP60" s="1467"/>
      <c r="IUQ60" s="1468"/>
      <c r="IUR60" s="1466"/>
      <c r="IUS60" s="1466"/>
      <c r="IUT60" s="1466"/>
      <c r="IUU60" s="1469"/>
      <c r="IUV60" s="1465"/>
      <c r="IUW60" s="1466"/>
      <c r="IUX60" s="1466"/>
      <c r="IUY60" s="1466"/>
      <c r="IUZ60" s="1467"/>
      <c r="IVA60" s="1794"/>
      <c r="IVB60" s="1465"/>
      <c r="IVC60" s="1466"/>
      <c r="IVD60" s="1466"/>
      <c r="IVE60" s="1466"/>
      <c r="IVF60" s="1467"/>
      <c r="IVG60" s="1468"/>
      <c r="IVH60" s="1466"/>
      <c r="IVI60" s="1466"/>
      <c r="IVJ60" s="1466"/>
      <c r="IVK60" s="1469"/>
      <c r="IVL60" s="1465"/>
      <c r="IVM60" s="1466"/>
      <c r="IVN60" s="1466"/>
      <c r="IVO60" s="1466"/>
      <c r="IVP60" s="1467"/>
      <c r="IVQ60" s="1794"/>
      <c r="IVR60" s="1465"/>
      <c r="IVS60" s="1466"/>
      <c r="IVT60" s="1466"/>
      <c r="IVU60" s="1466"/>
      <c r="IVV60" s="1467"/>
      <c r="IVW60" s="1468"/>
      <c r="IVX60" s="1466"/>
      <c r="IVY60" s="1466"/>
      <c r="IVZ60" s="1466"/>
      <c r="IWA60" s="1469"/>
      <c r="IWB60" s="1465"/>
      <c r="IWC60" s="1466"/>
      <c r="IWD60" s="1466"/>
      <c r="IWE60" s="1466"/>
      <c r="IWF60" s="1467"/>
      <c r="IWG60" s="1794"/>
      <c r="IWH60" s="1465"/>
      <c r="IWI60" s="1466"/>
      <c r="IWJ60" s="1466"/>
      <c r="IWK60" s="1466"/>
      <c r="IWL60" s="1467"/>
      <c r="IWM60" s="1468"/>
      <c r="IWN60" s="1466"/>
      <c r="IWO60" s="1466"/>
      <c r="IWP60" s="1466"/>
      <c r="IWQ60" s="1469"/>
      <c r="IWR60" s="1465"/>
      <c r="IWS60" s="1466"/>
      <c r="IWT60" s="1466"/>
      <c r="IWU60" s="1466"/>
      <c r="IWV60" s="1467"/>
      <c r="IWW60" s="1794"/>
      <c r="IWX60" s="1465"/>
      <c r="IWY60" s="1466"/>
      <c r="IWZ60" s="1466"/>
      <c r="IXA60" s="1466"/>
      <c r="IXB60" s="1467"/>
      <c r="IXC60" s="1468"/>
      <c r="IXD60" s="1466"/>
      <c r="IXE60" s="1466"/>
      <c r="IXF60" s="1466"/>
      <c r="IXG60" s="1469"/>
      <c r="IXH60" s="1465"/>
      <c r="IXI60" s="1466"/>
      <c r="IXJ60" s="1466"/>
      <c r="IXK60" s="1466"/>
      <c r="IXL60" s="1467"/>
      <c r="IXM60" s="1794"/>
      <c r="IXN60" s="1465"/>
      <c r="IXO60" s="1466"/>
      <c r="IXP60" s="1466"/>
      <c r="IXQ60" s="1466"/>
      <c r="IXR60" s="1467"/>
      <c r="IXS60" s="1468"/>
      <c r="IXT60" s="1466"/>
      <c r="IXU60" s="1466"/>
      <c r="IXV60" s="1466"/>
      <c r="IXW60" s="1469"/>
      <c r="IXX60" s="1465"/>
      <c r="IXY60" s="1466"/>
      <c r="IXZ60" s="1466"/>
      <c r="IYA60" s="1466"/>
      <c r="IYB60" s="1467"/>
      <c r="IYC60" s="1794"/>
      <c r="IYD60" s="1465"/>
      <c r="IYE60" s="1466"/>
      <c r="IYF60" s="1466"/>
      <c r="IYG60" s="1466"/>
      <c r="IYH60" s="1467"/>
      <c r="IYI60" s="1468"/>
      <c r="IYJ60" s="1466"/>
      <c r="IYK60" s="1466"/>
      <c r="IYL60" s="1466"/>
      <c r="IYM60" s="1469"/>
      <c r="IYN60" s="1465"/>
      <c r="IYO60" s="1466"/>
      <c r="IYP60" s="1466"/>
      <c r="IYQ60" s="1466"/>
      <c r="IYR60" s="1467"/>
      <c r="IYS60" s="1794"/>
      <c r="IYT60" s="1465"/>
      <c r="IYU60" s="1466"/>
      <c r="IYV60" s="1466"/>
      <c r="IYW60" s="1466"/>
      <c r="IYX60" s="1467"/>
      <c r="IYY60" s="1468"/>
      <c r="IYZ60" s="1466"/>
      <c r="IZA60" s="1466"/>
      <c r="IZB60" s="1466"/>
      <c r="IZC60" s="1469"/>
      <c r="IZD60" s="1465"/>
      <c r="IZE60" s="1466"/>
      <c r="IZF60" s="1466"/>
      <c r="IZG60" s="1466"/>
      <c r="IZH60" s="1467"/>
      <c r="IZI60" s="1794"/>
      <c r="IZJ60" s="1465"/>
      <c r="IZK60" s="1466"/>
      <c r="IZL60" s="1466"/>
      <c r="IZM60" s="1466"/>
      <c r="IZN60" s="1467"/>
      <c r="IZO60" s="1468"/>
      <c r="IZP60" s="1466"/>
      <c r="IZQ60" s="1466"/>
      <c r="IZR60" s="1466"/>
      <c r="IZS60" s="1469"/>
      <c r="IZT60" s="1465"/>
      <c r="IZU60" s="1466"/>
      <c r="IZV60" s="1466"/>
      <c r="IZW60" s="1466"/>
      <c r="IZX60" s="1467"/>
      <c r="IZY60" s="1794"/>
      <c r="IZZ60" s="1465"/>
      <c r="JAA60" s="1466"/>
      <c r="JAB60" s="1466"/>
      <c r="JAC60" s="1466"/>
      <c r="JAD60" s="1467"/>
      <c r="JAE60" s="1468"/>
      <c r="JAF60" s="1466"/>
      <c r="JAG60" s="1466"/>
      <c r="JAH60" s="1466"/>
      <c r="JAI60" s="1469"/>
      <c r="JAJ60" s="1465"/>
      <c r="JAK60" s="1466"/>
      <c r="JAL60" s="1466"/>
      <c r="JAM60" s="1466"/>
      <c r="JAN60" s="1467"/>
      <c r="JAO60" s="1794"/>
      <c r="JAP60" s="1465"/>
      <c r="JAQ60" s="1466"/>
      <c r="JAR60" s="1466"/>
      <c r="JAS60" s="1466"/>
      <c r="JAT60" s="1467"/>
      <c r="JAU60" s="1468"/>
      <c r="JAV60" s="1466"/>
      <c r="JAW60" s="1466"/>
      <c r="JAX60" s="1466"/>
      <c r="JAY60" s="1469"/>
      <c r="JAZ60" s="1465"/>
      <c r="JBA60" s="1466"/>
      <c r="JBB60" s="1466"/>
      <c r="JBC60" s="1466"/>
      <c r="JBD60" s="1467"/>
      <c r="JBE60" s="1794"/>
      <c r="JBF60" s="1465"/>
      <c r="JBG60" s="1466"/>
      <c r="JBH60" s="1466"/>
      <c r="JBI60" s="1466"/>
      <c r="JBJ60" s="1467"/>
      <c r="JBK60" s="1468"/>
      <c r="JBL60" s="1466"/>
      <c r="JBM60" s="1466"/>
      <c r="JBN60" s="1466"/>
      <c r="JBO60" s="1469"/>
      <c r="JBP60" s="1465"/>
      <c r="JBQ60" s="1466"/>
      <c r="JBR60" s="1466"/>
      <c r="JBS60" s="1466"/>
      <c r="JBT60" s="1467"/>
      <c r="JBU60" s="1794"/>
      <c r="JBV60" s="1465"/>
      <c r="JBW60" s="1466"/>
      <c r="JBX60" s="1466"/>
      <c r="JBY60" s="1466"/>
      <c r="JBZ60" s="1467"/>
      <c r="JCA60" s="1468"/>
      <c r="JCB60" s="1466"/>
      <c r="JCC60" s="1466"/>
      <c r="JCD60" s="1466"/>
      <c r="JCE60" s="1469"/>
      <c r="JCF60" s="1465"/>
      <c r="JCG60" s="1466"/>
      <c r="JCH60" s="1466"/>
      <c r="JCI60" s="1466"/>
      <c r="JCJ60" s="1467"/>
      <c r="JCK60" s="1794"/>
      <c r="JCL60" s="1465"/>
      <c r="JCM60" s="1466"/>
      <c r="JCN60" s="1466"/>
      <c r="JCO60" s="1466"/>
      <c r="JCP60" s="1467"/>
      <c r="JCQ60" s="1468"/>
      <c r="JCR60" s="1466"/>
      <c r="JCS60" s="1466"/>
      <c r="JCT60" s="1466"/>
      <c r="JCU60" s="1469"/>
      <c r="JCV60" s="1465"/>
      <c r="JCW60" s="1466"/>
      <c r="JCX60" s="1466"/>
      <c r="JCY60" s="1466"/>
      <c r="JCZ60" s="1467"/>
      <c r="JDA60" s="1794"/>
      <c r="JDB60" s="1465"/>
      <c r="JDC60" s="1466"/>
      <c r="JDD60" s="1466"/>
      <c r="JDE60" s="1466"/>
      <c r="JDF60" s="1467"/>
      <c r="JDG60" s="1468"/>
      <c r="JDH60" s="1466"/>
      <c r="JDI60" s="1466"/>
      <c r="JDJ60" s="1466"/>
      <c r="JDK60" s="1469"/>
      <c r="JDL60" s="1465"/>
      <c r="JDM60" s="1466"/>
      <c r="JDN60" s="1466"/>
      <c r="JDO60" s="1466"/>
      <c r="JDP60" s="1467"/>
      <c r="JDQ60" s="1794"/>
      <c r="JDR60" s="1465"/>
      <c r="JDS60" s="1466"/>
      <c r="JDT60" s="1466"/>
      <c r="JDU60" s="1466"/>
      <c r="JDV60" s="1467"/>
      <c r="JDW60" s="1468"/>
      <c r="JDX60" s="1466"/>
      <c r="JDY60" s="1466"/>
      <c r="JDZ60" s="1466"/>
      <c r="JEA60" s="1469"/>
      <c r="JEB60" s="1465"/>
      <c r="JEC60" s="1466"/>
      <c r="JED60" s="1466"/>
      <c r="JEE60" s="1466"/>
      <c r="JEF60" s="1467"/>
      <c r="JEG60" s="1794"/>
      <c r="JEH60" s="1465"/>
      <c r="JEI60" s="1466"/>
      <c r="JEJ60" s="1466"/>
      <c r="JEK60" s="1466"/>
      <c r="JEL60" s="1467"/>
      <c r="JEM60" s="1468"/>
      <c r="JEN60" s="1466"/>
      <c r="JEO60" s="1466"/>
      <c r="JEP60" s="1466"/>
      <c r="JEQ60" s="1469"/>
      <c r="JER60" s="1465"/>
      <c r="JES60" s="1466"/>
      <c r="JET60" s="1466"/>
      <c r="JEU60" s="1466"/>
      <c r="JEV60" s="1467"/>
      <c r="JEW60" s="1794"/>
      <c r="JEX60" s="1465"/>
      <c r="JEY60" s="1466"/>
      <c r="JEZ60" s="1466"/>
      <c r="JFA60" s="1466"/>
      <c r="JFB60" s="1467"/>
      <c r="JFC60" s="1468"/>
      <c r="JFD60" s="1466"/>
      <c r="JFE60" s="1466"/>
      <c r="JFF60" s="1466"/>
      <c r="JFG60" s="1469"/>
      <c r="JFH60" s="1465"/>
      <c r="JFI60" s="1466"/>
      <c r="JFJ60" s="1466"/>
      <c r="JFK60" s="1466"/>
      <c r="JFL60" s="1467"/>
      <c r="JFM60" s="1794"/>
      <c r="JFN60" s="1465"/>
      <c r="JFO60" s="1466"/>
      <c r="JFP60" s="1466"/>
      <c r="JFQ60" s="1466"/>
      <c r="JFR60" s="1467"/>
      <c r="JFS60" s="1468"/>
      <c r="JFT60" s="1466"/>
      <c r="JFU60" s="1466"/>
      <c r="JFV60" s="1466"/>
      <c r="JFW60" s="1469"/>
      <c r="JFX60" s="1465"/>
      <c r="JFY60" s="1466"/>
      <c r="JFZ60" s="1466"/>
      <c r="JGA60" s="1466"/>
      <c r="JGB60" s="1467"/>
      <c r="JGC60" s="1794"/>
      <c r="JGD60" s="1465"/>
      <c r="JGE60" s="1466"/>
      <c r="JGF60" s="1466"/>
      <c r="JGG60" s="1466"/>
      <c r="JGH60" s="1467"/>
      <c r="JGI60" s="1468"/>
      <c r="JGJ60" s="1466"/>
      <c r="JGK60" s="1466"/>
      <c r="JGL60" s="1466"/>
      <c r="JGM60" s="1469"/>
      <c r="JGN60" s="1465"/>
      <c r="JGO60" s="1466"/>
      <c r="JGP60" s="1466"/>
      <c r="JGQ60" s="1466"/>
      <c r="JGR60" s="1467"/>
      <c r="JGS60" s="1794"/>
      <c r="JGT60" s="1465"/>
      <c r="JGU60" s="1466"/>
      <c r="JGV60" s="1466"/>
      <c r="JGW60" s="1466"/>
      <c r="JGX60" s="1467"/>
      <c r="JGY60" s="1468"/>
      <c r="JGZ60" s="1466"/>
      <c r="JHA60" s="1466"/>
      <c r="JHB60" s="1466"/>
      <c r="JHC60" s="1469"/>
      <c r="JHD60" s="1465"/>
      <c r="JHE60" s="1466"/>
      <c r="JHF60" s="1466"/>
      <c r="JHG60" s="1466"/>
      <c r="JHH60" s="1467"/>
      <c r="JHI60" s="1794"/>
      <c r="JHJ60" s="1465"/>
      <c r="JHK60" s="1466"/>
      <c r="JHL60" s="1466"/>
      <c r="JHM60" s="1466"/>
      <c r="JHN60" s="1467"/>
      <c r="JHO60" s="1468"/>
      <c r="JHP60" s="1466"/>
      <c r="JHQ60" s="1466"/>
      <c r="JHR60" s="1466"/>
      <c r="JHS60" s="1469"/>
      <c r="JHT60" s="1465"/>
      <c r="JHU60" s="1466"/>
      <c r="JHV60" s="1466"/>
      <c r="JHW60" s="1466"/>
      <c r="JHX60" s="1467"/>
      <c r="JHY60" s="1794"/>
      <c r="JHZ60" s="1465"/>
      <c r="JIA60" s="1466"/>
      <c r="JIB60" s="1466"/>
      <c r="JIC60" s="1466"/>
      <c r="JID60" s="1467"/>
      <c r="JIE60" s="1468"/>
      <c r="JIF60" s="1466"/>
      <c r="JIG60" s="1466"/>
      <c r="JIH60" s="1466"/>
      <c r="JII60" s="1469"/>
      <c r="JIJ60" s="1465"/>
      <c r="JIK60" s="1466"/>
      <c r="JIL60" s="1466"/>
      <c r="JIM60" s="1466"/>
      <c r="JIN60" s="1467"/>
      <c r="JIO60" s="1794"/>
      <c r="JIP60" s="1465"/>
      <c r="JIQ60" s="1466"/>
      <c r="JIR60" s="1466"/>
      <c r="JIS60" s="1466"/>
      <c r="JIT60" s="1467"/>
      <c r="JIU60" s="1468"/>
      <c r="JIV60" s="1466"/>
      <c r="JIW60" s="1466"/>
      <c r="JIX60" s="1466"/>
      <c r="JIY60" s="1469"/>
      <c r="JIZ60" s="1465"/>
      <c r="JJA60" s="1466"/>
      <c r="JJB60" s="1466"/>
      <c r="JJC60" s="1466"/>
      <c r="JJD60" s="1467"/>
      <c r="JJE60" s="1794"/>
      <c r="JJF60" s="1465"/>
      <c r="JJG60" s="1466"/>
      <c r="JJH60" s="1466"/>
      <c r="JJI60" s="1466"/>
      <c r="JJJ60" s="1467"/>
      <c r="JJK60" s="1468"/>
      <c r="JJL60" s="1466"/>
      <c r="JJM60" s="1466"/>
      <c r="JJN60" s="1466"/>
      <c r="JJO60" s="1469"/>
      <c r="JJP60" s="1465"/>
      <c r="JJQ60" s="1466"/>
      <c r="JJR60" s="1466"/>
      <c r="JJS60" s="1466"/>
      <c r="JJT60" s="1467"/>
      <c r="JJU60" s="1794"/>
      <c r="JJV60" s="1465"/>
      <c r="JJW60" s="1466"/>
      <c r="JJX60" s="1466"/>
      <c r="JJY60" s="1466"/>
      <c r="JJZ60" s="1467"/>
      <c r="JKA60" s="1468"/>
      <c r="JKB60" s="1466"/>
      <c r="JKC60" s="1466"/>
      <c r="JKD60" s="1466"/>
      <c r="JKE60" s="1469"/>
      <c r="JKF60" s="1465"/>
      <c r="JKG60" s="1466"/>
      <c r="JKH60" s="1466"/>
      <c r="JKI60" s="1466"/>
      <c r="JKJ60" s="1467"/>
      <c r="JKK60" s="1794"/>
      <c r="JKL60" s="1465"/>
      <c r="JKM60" s="1466"/>
      <c r="JKN60" s="1466"/>
      <c r="JKO60" s="1466"/>
      <c r="JKP60" s="1467"/>
      <c r="JKQ60" s="1468"/>
      <c r="JKR60" s="1466"/>
      <c r="JKS60" s="1466"/>
      <c r="JKT60" s="1466"/>
      <c r="JKU60" s="1469"/>
      <c r="JKV60" s="1465"/>
      <c r="JKW60" s="1466"/>
      <c r="JKX60" s="1466"/>
      <c r="JKY60" s="1466"/>
      <c r="JKZ60" s="1467"/>
      <c r="JLA60" s="1794"/>
      <c r="JLB60" s="1465"/>
      <c r="JLC60" s="1466"/>
      <c r="JLD60" s="1466"/>
      <c r="JLE60" s="1466"/>
      <c r="JLF60" s="1467"/>
      <c r="JLG60" s="1468"/>
      <c r="JLH60" s="1466"/>
      <c r="JLI60" s="1466"/>
      <c r="JLJ60" s="1466"/>
      <c r="JLK60" s="1469"/>
      <c r="JLL60" s="1465"/>
      <c r="JLM60" s="1466"/>
      <c r="JLN60" s="1466"/>
      <c r="JLO60" s="1466"/>
      <c r="JLP60" s="1467"/>
      <c r="JLQ60" s="1794"/>
      <c r="JLR60" s="1465"/>
      <c r="JLS60" s="1466"/>
      <c r="JLT60" s="1466"/>
      <c r="JLU60" s="1466"/>
      <c r="JLV60" s="1467"/>
      <c r="JLW60" s="1468"/>
      <c r="JLX60" s="1466"/>
      <c r="JLY60" s="1466"/>
      <c r="JLZ60" s="1466"/>
      <c r="JMA60" s="1469"/>
      <c r="JMB60" s="1465"/>
      <c r="JMC60" s="1466"/>
      <c r="JMD60" s="1466"/>
      <c r="JME60" s="1466"/>
      <c r="JMF60" s="1467"/>
      <c r="JMG60" s="1794"/>
      <c r="JMH60" s="1465"/>
      <c r="JMI60" s="1466"/>
      <c r="JMJ60" s="1466"/>
      <c r="JMK60" s="1466"/>
      <c r="JML60" s="1467"/>
      <c r="JMM60" s="1468"/>
      <c r="JMN60" s="1466"/>
      <c r="JMO60" s="1466"/>
      <c r="JMP60" s="1466"/>
      <c r="JMQ60" s="1469"/>
      <c r="JMR60" s="1465"/>
      <c r="JMS60" s="1466"/>
      <c r="JMT60" s="1466"/>
      <c r="JMU60" s="1466"/>
      <c r="JMV60" s="1467"/>
      <c r="JMW60" s="1794"/>
      <c r="JMX60" s="1465"/>
      <c r="JMY60" s="1466"/>
      <c r="JMZ60" s="1466"/>
      <c r="JNA60" s="1466"/>
      <c r="JNB60" s="1467"/>
      <c r="JNC60" s="1468"/>
      <c r="JND60" s="1466"/>
      <c r="JNE60" s="1466"/>
      <c r="JNF60" s="1466"/>
      <c r="JNG60" s="1469"/>
      <c r="JNH60" s="1465"/>
      <c r="JNI60" s="1466"/>
      <c r="JNJ60" s="1466"/>
      <c r="JNK60" s="1466"/>
      <c r="JNL60" s="1467"/>
      <c r="JNM60" s="1794"/>
      <c r="JNN60" s="1465"/>
      <c r="JNO60" s="1466"/>
      <c r="JNP60" s="1466"/>
      <c r="JNQ60" s="1466"/>
      <c r="JNR60" s="1467"/>
      <c r="JNS60" s="1468"/>
      <c r="JNT60" s="1466"/>
      <c r="JNU60" s="1466"/>
      <c r="JNV60" s="1466"/>
      <c r="JNW60" s="1469"/>
      <c r="JNX60" s="1465"/>
      <c r="JNY60" s="1466"/>
      <c r="JNZ60" s="1466"/>
      <c r="JOA60" s="1466"/>
      <c r="JOB60" s="1467"/>
      <c r="JOC60" s="1794"/>
      <c r="JOD60" s="1465"/>
      <c r="JOE60" s="1466"/>
      <c r="JOF60" s="1466"/>
      <c r="JOG60" s="1466"/>
      <c r="JOH60" s="1467"/>
      <c r="JOI60" s="1468"/>
      <c r="JOJ60" s="1466"/>
      <c r="JOK60" s="1466"/>
      <c r="JOL60" s="1466"/>
      <c r="JOM60" s="1469"/>
      <c r="JON60" s="1465"/>
      <c r="JOO60" s="1466"/>
      <c r="JOP60" s="1466"/>
      <c r="JOQ60" s="1466"/>
      <c r="JOR60" s="1467"/>
      <c r="JOS60" s="1794"/>
      <c r="JOT60" s="1465"/>
      <c r="JOU60" s="1466"/>
      <c r="JOV60" s="1466"/>
      <c r="JOW60" s="1466"/>
      <c r="JOX60" s="1467"/>
      <c r="JOY60" s="1468"/>
      <c r="JOZ60" s="1466"/>
      <c r="JPA60" s="1466"/>
      <c r="JPB60" s="1466"/>
      <c r="JPC60" s="1469"/>
      <c r="JPD60" s="1465"/>
      <c r="JPE60" s="1466"/>
      <c r="JPF60" s="1466"/>
      <c r="JPG60" s="1466"/>
      <c r="JPH60" s="1467"/>
      <c r="JPI60" s="1794"/>
      <c r="JPJ60" s="1465"/>
      <c r="JPK60" s="1466"/>
      <c r="JPL60" s="1466"/>
      <c r="JPM60" s="1466"/>
      <c r="JPN60" s="1467"/>
      <c r="JPO60" s="1468"/>
      <c r="JPP60" s="1466"/>
      <c r="JPQ60" s="1466"/>
      <c r="JPR60" s="1466"/>
      <c r="JPS60" s="1469"/>
      <c r="JPT60" s="1465"/>
      <c r="JPU60" s="1466"/>
      <c r="JPV60" s="1466"/>
      <c r="JPW60" s="1466"/>
      <c r="JPX60" s="1467"/>
      <c r="JPY60" s="1794"/>
      <c r="JPZ60" s="1465"/>
      <c r="JQA60" s="1466"/>
      <c r="JQB60" s="1466"/>
      <c r="JQC60" s="1466"/>
      <c r="JQD60" s="1467"/>
      <c r="JQE60" s="1468"/>
      <c r="JQF60" s="1466"/>
      <c r="JQG60" s="1466"/>
      <c r="JQH60" s="1466"/>
      <c r="JQI60" s="1469"/>
      <c r="JQJ60" s="1465"/>
      <c r="JQK60" s="1466"/>
      <c r="JQL60" s="1466"/>
      <c r="JQM60" s="1466"/>
      <c r="JQN60" s="1467"/>
      <c r="JQO60" s="1794"/>
      <c r="JQP60" s="1465"/>
      <c r="JQQ60" s="1466"/>
      <c r="JQR60" s="1466"/>
      <c r="JQS60" s="1466"/>
      <c r="JQT60" s="1467"/>
      <c r="JQU60" s="1468"/>
      <c r="JQV60" s="1466"/>
      <c r="JQW60" s="1466"/>
      <c r="JQX60" s="1466"/>
      <c r="JQY60" s="1469"/>
      <c r="JQZ60" s="1465"/>
      <c r="JRA60" s="1466"/>
      <c r="JRB60" s="1466"/>
      <c r="JRC60" s="1466"/>
      <c r="JRD60" s="1467"/>
      <c r="JRE60" s="1794"/>
      <c r="JRF60" s="1465"/>
      <c r="JRG60" s="1466"/>
      <c r="JRH60" s="1466"/>
      <c r="JRI60" s="1466"/>
      <c r="JRJ60" s="1467"/>
      <c r="JRK60" s="1468"/>
      <c r="JRL60" s="1466"/>
      <c r="JRM60" s="1466"/>
      <c r="JRN60" s="1466"/>
      <c r="JRO60" s="1469"/>
      <c r="JRP60" s="1465"/>
      <c r="JRQ60" s="1466"/>
      <c r="JRR60" s="1466"/>
      <c r="JRS60" s="1466"/>
      <c r="JRT60" s="1467"/>
      <c r="JRU60" s="1794"/>
      <c r="JRV60" s="1465"/>
      <c r="JRW60" s="1466"/>
      <c r="JRX60" s="1466"/>
      <c r="JRY60" s="1466"/>
      <c r="JRZ60" s="1467"/>
      <c r="JSA60" s="1468"/>
      <c r="JSB60" s="1466"/>
      <c r="JSC60" s="1466"/>
      <c r="JSD60" s="1466"/>
      <c r="JSE60" s="1469"/>
      <c r="JSF60" s="1465"/>
      <c r="JSG60" s="1466"/>
      <c r="JSH60" s="1466"/>
      <c r="JSI60" s="1466"/>
      <c r="JSJ60" s="1467"/>
      <c r="JSK60" s="1794"/>
      <c r="JSL60" s="1465"/>
      <c r="JSM60" s="1466"/>
      <c r="JSN60" s="1466"/>
      <c r="JSO60" s="1466"/>
      <c r="JSP60" s="1467"/>
      <c r="JSQ60" s="1468"/>
      <c r="JSR60" s="1466"/>
      <c r="JSS60" s="1466"/>
      <c r="JST60" s="1466"/>
      <c r="JSU60" s="1469"/>
      <c r="JSV60" s="1465"/>
      <c r="JSW60" s="1466"/>
      <c r="JSX60" s="1466"/>
      <c r="JSY60" s="1466"/>
      <c r="JSZ60" s="1467"/>
      <c r="JTA60" s="1794"/>
      <c r="JTB60" s="1465"/>
      <c r="JTC60" s="1466"/>
      <c r="JTD60" s="1466"/>
      <c r="JTE60" s="1466"/>
      <c r="JTF60" s="1467"/>
      <c r="JTG60" s="1468"/>
      <c r="JTH60" s="1466"/>
      <c r="JTI60" s="1466"/>
      <c r="JTJ60" s="1466"/>
      <c r="JTK60" s="1469"/>
      <c r="JTL60" s="1465"/>
      <c r="JTM60" s="1466"/>
      <c r="JTN60" s="1466"/>
      <c r="JTO60" s="1466"/>
      <c r="JTP60" s="1467"/>
      <c r="JTQ60" s="1794"/>
      <c r="JTR60" s="1465"/>
      <c r="JTS60" s="1466"/>
      <c r="JTT60" s="1466"/>
      <c r="JTU60" s="1466"/>
      <c r="JTV60" s="1467"/>
      <c r="JTW60" s="1468"/>
      <c r="JTX60" s="1466"/>
      <c r="JTY60" s="1466"/>
      <c r="JTZ60" s="1466"/>
      <c r="JUA60" s="1469"/>
      <c r="JUB60" s="1465"/>
      <c r="JUC60" s="1466"/>
      <c r="JUD60" s="1466"/>
      <c r="JUE60" s="1466"/>
      <c r="JUF60" s="1467"/>
      <c r="JUG60" s="1794"/>
      <c r="JUH60" s="1465"/>
      <c r="JUI60" s="1466"/>
      <c r="JUJ60" s="1466"/>
      <c r="JUK60" s="1466"/>
      <c r="JUL60" s="1467"/>
      <c r="JUM60" s="1468"/>
      <c r="JUN60" s="1466"/>
      <c r="JUO60" s="1466"/>
      <c r="JUP60" s="1466"/>
      <c r="JUQ60" s="1469"/>
      <c r="JUR60" s="1465"/>
      <c r="JUS60" s="1466"/>
      <c r="JUT60" s="1466"/>
      <c r="JUU60" s="1466"/>
      <c r="JUV60" s="1467"/>
      <c r="JUW60" s="1794"/>
      <c r="JUX60" s="1465"/>
      <c r="JUY60" s="1466"/>
      <c r="JUZ60" s="1466"/>
      <c r="JVA60" s="1466"/>
      <c r="JVB60" s="1467"/>
      <c r="JVC60" s="1468"/>
      <c r="JVD60" s="1466"/>
      <c r="JVE60" s="1466"/>
      <c r="JVF60" s="1466"/>
      <c r="JVG60" s="1469"/>
      <c r="JVH60" s="1465"/>
      <c r="JVI60" s="1466"/>
      <c r="JVJ60" s="1466"/>
      <c r="JVK60" s="1466"/>
      <c r="JVL60" s="1467"/>
      <c r="JVM60" s="1794"/>
      <c r="JVN60" s="1465"/>
      <c r="JVO60" s="1466"/>
      <c r="JVP60" s="1466"/>
      <c r="JVQ60" s="1466"/>
      <c r="JVR60" s="1467"/>
      <c r="JVS60" s="1468"/>
      <c r="JVT60" s="1466"/>
      <c r="JVU60" s="1466"/>
      <c r="JVV60" s="1466"/>
      <c r="JVW60" s="1469"/>
      <c r="JVX60" s="1465"/>
      <c r="JVY60" s="1466"/>
      <c r="JVZ60" s="1466"/>
      <c r="JWA60" s="1466"/>
      <c r="JWB60" s="1467"/>
      <c r="JWC60" s="1794"/>
      <c r="JWD60" s="1465"/>
      <c r="JWE60" s="1466"/>
      <c r="JWF60" s="1466"/>
      <c r="JWG60" s="1466"/>
      <c r="JWH60" s="1467"/>
      <c r="JWI60" s="1468"/>
      <c r="JWJ60" s="1466"/>
      <c r="JWK60" s="1466"/>
      <c r="JWL60" s="1466"/>
      <c r="JWM60" s="1469"/>
      <c r="JWN60" s="1465"/>
      <c r="JWO60" s="1466"/>
      <c r="JWP60" s="1466"/>
      <c r="JWQ60" s="1466"/>
      <c r="JWR60" s="1467"/>
      <c r="JWS60" s="1794"/>
      <c r="JWT60" s="1465"/>
      <c r="JWU60" s="1466"/>
      <c r="JWV60" s="1466"/>
      <c r="JWW60" s="1466"/>
      <c r="JWX60" s="1467"/>
      <c r="JWY60" s="1468"/>
      <c r="JWZ60" s="1466"/>
      <c r="JXA60" s="1466"/>
      <c r="JXB60" s="1466"/>
      <c r="JXC60" s="1469"/>
      <c r="JXD60" s="1465"/>
      <c r="JXE60" s="1466"/>
      <c r="JXF60" s="1466"/>
      <c r="JXG60" s="1466"/>
      <c r="JXH60" s="1467"/>
      <c r="JXI60" s="1794"/>
      <c r="JXJ60" s="1465"/>
      <c r="JXK60" s="1466"/>
      <c r="JXL60" s="1466"/>
      <c r="JXM60" s="1466"/>
      <c r="JXN60" s="1467"/>
      <c r="JXO60" s="1468"/>
      <c r="JXP60" s="1466"/>
      <c r="JXQ60" s="1466"/>
      <c r="JXR60" s="1466"/>
      <c r="JXS60" s="1469"/>
      <c r="JXT60" s="1465"/>
      <c r="JXU60" s="1466"/>
      <c r="JXV60" s="1466"/>
      <c r="JXW60" s="1466"/>
      <c r="JXX60" s="1467"/>
      <c r="JXY60" s="1794"/>
      <c r="JXZ60" s="1465"/>
      <c r="JYA60" s="1466"/>
      <c r="JYB60" s="1466"/>
      <c r="JYC60" s="1466"/>
      <c r="JYD60" s="1467"/>
      <c r="JYE60" s="1468"/>
      <c r="JYF60" s="1466"/>
      <c r="JYG60" s="1466"/>
      <c r="JYH60" s="1466"/>
      <c r="JYI60" s="1469"/>
      <c r="JYJ60" s="1465"/>
      <c r="JYK60" s="1466"/>
      <c r="JYL60" s="1466"/>
      <c r="JYM60" s="1466"/>
      <c r="JYN60" s="1467"/>
      <c r="JYO60" s="1794"/>
      <c r="JYP60" s="1465"/>
      <c r="JYQ60" s="1466"/>
      <c r="JYR60" s="1466"/>
      <c r="JYS60" s="1466"/>
      <c r="JYT60" s="1467"/>
      <c r="JYU60" s="1468"/>
      <c r="JYV60" s="1466"/>
      <c r="JYW60" s="1466"/>
      <c r="JYX60" s="1466"/>
      <c r="JYY60" s="1469"/>
      <c r="JYZ60" s="1465"/>
      <c r="JZA60" s="1466"/>
      <c r="JZB60" s="1466"/>
      <c r="JZC60" s="1466"/>
      <c r="JZD60" s="1467"/>
      <c r="JZE60" s="1794"/>
      <c r="JZF60" s="1465"/>
      <c r="JZG60" s="1466"/>
      <c r="JZH60" s="1466"/>
      <c r="JZI60" s="1466"/>
      <c r="JZJ60" s="1467"/>
      <c r="JZK60" s="1468"/>
      <c r="JZL60" s="1466"/>
      <c r="JZM60" s="1466"/>
      <c r="JZN60" s="1466"/>
      <c r="JZO60" s="1469"/>
      <c r="JZP60" s="1465"/>
      <c r="JZQ60" s="1466"/>
      <c r="JZR60" s="1466"/>
      <c r="JZS60" s="1466"/>
      <c r="JZT60" s="1467"/>
      <c r="JZU60" s="1794"/>
      <c r="JZV60" s="1465"/>
      <c r="JZW60" s="1466"/>
      <c r="JZX60" s="1466"/>
      <c r="JZY60" s="1466"/>
      <c r="JZZ60" s="1467"/>
      <c r="KAA60" s="1468"/>
      <c r="KAB60" s="1466"/>
      <c r="KAC60" s="1466"/>
      <c r="KAD60" s="1466"/>
      <c r="KAE60" s="1469"/>
      <c r="KAF60" s="1465"/>
      <c r="KAG60" s="1466"/>
      <c r="KAH60" s="1466"/>
      <c r="KAI60" s="1466"/>
      <c r="KAJ60" s="1467"/>
      <c r="KAK60" s="1794"/>
      <c r="KAL60" s="1465"/>
      <c r="KAM60" s="1466"/>
      <c r="KAN60" s="1466"/>
      <c r="KAO60" s="1466"/>
      <c r="KAP60" s="1467"/>
      <c r="KAQ60" s="1468"/>
      <c r="KAR60" s="1466"/>
      <c r="KAS60" s="1466"/>
      <c r="KAT60" s="1466"/>
      <c r="KAU60" s="1469"/>
      <c r="KAV60" s="1465"/>
      <c r="KAW60" s="1466"/>
      <c r="KAX60" s="1466"/>
      <c r="KAY60" s="1466"/>
      <c r="KAZ60" s="1467"/>
      <c r="KBA60" s="1794"/>
      <c r="KBB60" s="1465"/>
      <c r="KBC60" s="1466"/>
      <c r="KBD60" s="1466"/>
      <c r="KBE60" s="1466"/>
      <c r="KBF60" s="1467"/>
      <c r="KBG60" s="1468"/>
      <c r="KBH60" s="1466"/>
      <c r="KBI60" s="1466"/>
      <c r="KBJ60" s="1466"/>
      <c r="KBK60" s="1469"/>
      <c r="KBL60" s="1465"/>
      <c r="KBM60" s="1466"/>
      <c r="KBN60" s="1466"/>
      <c r="KBO60" s="1466"/>
      <c r="KBP60" s="1467"/>
      <c r="KBQ60" s="1794"/>
      <c r="KBR60" s="1465"/>
      <c r="KBS60" s="1466"/>
      <c r="KBT60" s="1466"/>
      <c r="KBU60" s="1466"/>
      <c r="KBV60" s="1467"/>
      <c r="KBW60" s="1468"/>
      <c r="KBX60" s="1466"/>
      <c r="KBY60" s="1466"/>
      <c r="KBZ60" s="1466"/>
      <c r="KCA60" s="1469"/>
      <c r="KCB60" s="1465"/>
      <c r="KCC60" s="1466"/>
      <c r="KCD60" s="1466"/>
      <c r="KCE60" s="1466"/>
      <c r="KCF60" s="1467"/>
      <c r="KCG60" s="1794"/>
      <c r="KCH60" s="1465"/>
      <c r="KCI60" s="1466"/>
      <c r="KCJ60" s="1466"/>
      <c r="KCK60" s="1466"/>
      <c r="KCL60" s="1467"/>
      <c r="KCM60" s="1468"/>
      <c r="KCN60" s="1466"/>
      <c r="KCO60" s="1466"/>
      <c r="KCP60" s="1466"/>
      <c r="KCQ60" s="1469"/>
      <c r="KCR60" s="1465"/>
      <c r="KCS60" s="1466"/>
      <c r="KCT60" s="1466"/>
      <c r="KCU60" s="1466"/>
      <c r="KCV60" s="1467"/>
      <c r="KCW60" s="1794"/>
      <c r="KCX60" s="1465"/>
      <c r="KCY60" s="1466"/>
      <c r="KCZ60" s="1466"/>
      <c r="KDA60" s="1466"/>
      <c r="KDB60" s="1467"/>
      <c r="KDC60" s="1468"/>
      <c r="KDD60" s="1466"/>
      <c r="KDE60" s="1466"/>
      <c r="KDF60" s="1466"/>
      <c r="KDG60" s="1469"/>
      <c r="KDH60" s="1465"/>
      <c r="KDI60" s="1466"/>
      <c r="KDJ60" s="1466"/>
      <c r="KDK60" s="1466"/>
      <c r="KDL60" s="1467"/>
      <c r="KDM60" s="1794"/>
      <c r="KDN60" s="1465"/>
      <c r="KDO60" s="1466"/>
      <c r="KDP60" s="1466"/>
      <c r="KDQ60" s="1466"/>
      <c r="KDR60" s="1467"/>
      <c r="KDS60" s="1468"/>
      <c r="KDT60" s="1466"/>
      <c r="KDU60" s="1466"/>
      <c r="KDV60" s="1466"/>
      <c r="KDW60" s="1469"/>
      <c r="KDX60" s="1465"/>
      <c r="KDY60" s="1466"/>
      <c r="KDZ60" s="1466"/>
      <c r="KEA60" s="1466"/>
      <c r="KEB60" s="1467"/>
      <c r="KEC60" s="1794"/>
      <c r="KED60" s="1465"/>
      <c r="KEE60" s="1466"/>
      <c r="KEF60" s="1466"/>
      <c r="KEG60" s="1466"/>
      <c r="KEH60" s="1467"/>
      <c r="KEI60" s="1468"/>
      <c r="KEJ60" s="1466"/>
      <c r="KEK60" s="1466"/>
      <c r="KEL60" s="1466"/>
      <c r="KEM60" s="1469"/>
      <c r="KEN60" s="1465"/>
      <c r="KEO60" s="1466"/>
      <c r="KEP60" s="1466"/>
      <c r="KEQ60" s="1466"/>
      <c r="KER60" s="1467"/>
      <c r="KES60" s="1794"/>
      <c r="KET60" s="1465"/>
      <c r="KEU60" s="1466"/>
      <c r="KEV60" s="1466"/>
      <c r="KEW60" s="1466"/>
      <c r="KEX60" s="1467"/>
      <c r="KEY60" s="1468"/>
      <c r="KEZ60" s="1466"/>
      <c r="KFA60" s="1466"/>
      <c r="KFB60" s="1466"/>
      <c r="KFC60" s="1469"/>
      <c r="KFD60" s="1465"/>
      <c r="KFE60" s="1466"/>
      <c r="KFF60" s="1466"/>
      <c r="KFG60" s="1466"/>
      <c r="KFH60" s="1467"/>
      <c r="KFI60" s="1794"/>
      <c r="KFJ60" s="1465"/>
      <c r="KFK60" s="1466"/>
      <c r="KFL60" s="1466"/>
      <c r="KFM60" s="1466"/>
      <c r="KFN60" s="1467"/>
      <c r="KFO60" s="1468"/>
      <c r="KFP60" s="1466"/>
      <c r="KFQ60" s="1466"/>
      <c r="KFR60" s="1466"/>
      <c r="KFS60" s="1469"/>
      <c r="KFT60" s="1465"/>
      <c r="KFU60" s="1466"/>
      <c r="KFV60" s="1466"/>
      <c r="KFW60" s="1466"/>
      <c r="KFX60" s="1467"/>
      <c r="KFY60" s="1794"/>
      <c r="KFZ60" s="1465"/>
      <c r="KGA60" s="1466"/>
      <c r="KGB60" s="1466"/>
      <c r="KGC60" s="1466"/>
      <c r="KGD60" s="1467"/>
      <c r="KGE60" s="1468"/>
      <c r="KGF60" s="1466"/>
      <c r="KGG60" s="1466"/>
      <c r="KGH60" s="1466"/>
      <c r="KGI60" s="1469"/>
      <c r="KGJ60" s="1465"/>
      <c r="KGK60" s="1466"/>
      <c r="KGL60" s="1466"/>
      <c r="KGM60" s="1466"/>
      <c r="KGN60" s="1467"/>
      <c r="KGO60" s="1794"/>
      <c r="KGP60" s="1465"/>
      <c r="KGQ60" s="1466"/>
      <c r="KGR60" s="1466"/>
      <c r="KGS60" s="1466"/>
      <c r="KGT60" s="1467"/>
      <c r="KGU60" s="1468"/>
      <c r="KGV60" s="1466"/>
      <c r="KGW60" s="1466"/>
      <c r="KGX60" s="1466"/>
      <c r="KGY60" s="1469"/>
      <c r="KGZ60" s="1465"/>
      <c r="KHA60" s="1466"/>
      <c r="KHB60" s="1466"/>
      <c r="KHC60" s="1466"/>
      <c r="KHD60" s="1467"/>
      <c r="KHE60" s="1794"/>
      <c r="KHF60" s="1465"/>
      <c r="KHG60" s="1466"/>
      <c r="KHH60" s="1466"/>
      <c r="KHI60" s="1466"/>
      <c r="KHJ60" s="1467"/>
      <c r="KHK60" s="1468"/>
      <c r="KHL60" s="1466"/>
      <c r="KHM60" s="1466"/>
      <c r="KHN60" s="1466"/>
      <c r="KHO60" s="1469"/>
      <c r="KHP60" s="1465"/>
      <c r="KHQ60" s="1466"/>
      <c r="KHR60" s="1466"/>
      <c r="KHS60" s="1466"/>
      <c r="KHT60" s="1467"/>
      <c r="KHU60" s="1794"/>
      <c r="KHV60" s="1465"/>
      <c r="KHW60" s="1466"/>
      <c r="KHX60" s="1466"/>
      <c r="KHY60" s="1466"/>
      <c r="KHZ60" s="1467"/>
      <c r="KIA60" s="1468"/>
      <c r="KIB60" s="1466"/>
      <c r="KIC60" s="1466"/>
      <c r="KID60" s="1466"/>
      <c r="KIE60" s="1469"/>
      <c r="KIF60" s="1465"/>
      <c r="KIG60" s="1466"/>
      <c r="KIH60" s="1466"/>
      <c r="KII60" s="1466"/>
      <c r="KIJ60" s="1467"/>
      <c r="KIK60" s="1794"/>
      <c r="KIL60" s="1465"/>
      <c r="KIM60" s="1466"/>
      <c r="KIN60" s="1466"/>
      <c r="KIO60" s="1466"/>
      <c r="KIP60" s="1467"/>
      <c r="KIQ60" s="1468"/>
      <c r="KIR60" s="1466"/>
      <c r="KIS60" s="1466"/>
      <c r="KIT60" s="1466"/>
      <c r="KIU60" s="1469"/>
      <c r="KIV60" s="1465"/>
      <c r="KIW60" s="1466"/>
      <c r="KIX60" s="1466"/>
      <c r="KIY60" s="1466"/>
      <c r="KIZ60" s="1467"/>
      <c r="KJA60" s="1794"/>
      <c r="KJB60" s="1465"/>
      <c r="KJC60" s="1466"/>
      <c r="KJD60" s="1466"/>
      <c r="KJE60" s="1466"/>
      <c r="KJF60" s="1467"/>
      <c r="KJG60" s="1468"/>
      <c r="KJH60" s="1466"/>
      <c r="KJI60" s="1466"/>
      <c r="KJJ60" s="1466"/>
      <c r="KJK60" s="1469"/>
      <c r="KJL60" s="1465"/>
      <c r="KJM60" s="1466"/>
      <c r="KJN60" s="1466"/>
      <c r="KJO60" s="1466"/>
      <c r="KJP60" s="1467"/>
      <c r="KJQ60" s="1794"/>
      <c r="KJR60" s="1465"/>
      <c r="KJS60" s="1466"/>
      <c r="KJT60" s="1466"/>
      <c r="KJU60" s="1466"/>
      <c r="KJV60" s="1467"/>
      <c r="KJW60" s="1468"/>
      <c r="KJX60" s="1466"/>
      <c r="KJY60" s="1466"/>
      <c r="KJZ60" s="1466"/>
      <c r="KKA60" s="1469"/>
      <c r="KKB60" s="1465"/>
      <c r="KKC60" s="1466"/>
      <c r="KKD60" s="1466"/>
      <c r="KKE60" s="1466"/>
      <c r="KKF60" s="1467"/>
      <c r="KKG60" s="1794"/>
      <c r="KKH60" s="1465"/>
      <c r="KKI60" s="1466"/>
      <c r="KKJ60" s="1466"/>
      <c r="KKK60" s="1466"/>
      <c r="KKL60" s="1467"/>
      <c r="KKM60" s="1468"/>
      <c r="KKN60" s="1466"/>
      <c r="KKO60" s="1466"/>
      <c r="KKP60" s="1466"/>
      <c r="KKQ60" s="1469"/>
      <c r="KKR60" s="1465"/>
      <c r="KKS60" s="1466"/>
      <c r="KKT60" s="1466"/>
      <c r="KKU60" s="1466"/>
      <c r="KKV60" s="1467"/>
      <c r="KKW60" s="1794"/>
      <c r="KKX60" s="1465"/>
      <c r="KKY60" s="1466"/>
      <c r="KKZ60" s="1466"/>
      <c r="KLA60" s="1466"/>
      <c r="KLB60" s="1467"/>
      <c r="KLC60" s="1468"/>
      <c r="KLD60" s="1466"/>
      <c r="KLE60" s="1466"/>
      <c r="KLF60" s="1466"/>
      <c r="KLG60" s="1469"/>
      <c r="KLH60" s="1465"/>
      <c r="KLI60" s="1466"/>
      <c r="KLJ60" s="1466"/>
      <c r="KLK60" s="1466"/>
      <c r="KLL60" s="1467"/>
      <c r="KLM60" s="1794"/>
      <c r="KLN60" s="1465"/>
      <c r="KLO60" s="1466"/>
      <c r="KLP60" s="1466"/>
      <c r="KLQ60" s="1466"/>
      <c r="KLR60" s="1467"/>
      <c r="KLS60" s="1468"/>
      <c r="KLT60" s="1466"/>
      <c r="KLU60" s="1466"/>
      <c r="KLV60" s="1466"/>
      <c r="KLW60" s="1469"/>
      <c r="KLX60" s="1465"/>
      <c r="KLY60" s="1466"/>
      <c r="KLZ60" s="1466"/>
      <c r="KMA60" s="1466"/>
      <c r="KMB60" s="1467"/>
      <c r="KMC60" s="1794"/>
      <c r="KMD60" s="1465"/>
      <c r="KME60" s="1466"/>
      <c r="KMF60" s="1466"/>
      <c r="KMG60" s="1466"/>
      <c r="KMH60" s="1467"/>
      <c r="KMI60" s="1468"/>
      <c r="KMJ60" s="1466"/>
      <c r="KMK60" s="1466"/>
      <c r="KML60" s="1466"/>
      <c r="KMM60" s="1469"/>
      <c r="KMN60" s="1465"/>
      <c r="KMO60" s="1466"/>
      <c r="KMP60" s="1466"/>
      <c r="KMQ60" s="1466"/>
      <c r="KMR60" s="1467"/>
      <c r="KMS60" s="1794"/>
      <c r="KMT60" s="1465"/>
      <c r="KMU60" s="1466"/>
      <c r="KMV60" s="1466"/>
      <c r="KMW60" s="1466"/>
      <c r="KMX60" s="1467"/>
      <c r="KMY60" s="1468"/>
      <c r="KMZ60" s="1466"/>
      <c r="KNA60" s="1466"/>
      <c r="KNB60" s="1466"/>
      <c r="KNC60" s="1469"/>
      <c r="KND60" s="1465"/>
      <c r="KNE60" s="1466"/>
      <c r="KNF60" s="1466"/>
      <c r="KNG60" s="1466"/>
      <c r="KNH60" s="1467"/>
      <c r="KNI60" s="1794"/>
      <c r="KNJ60" s="1465"/>
      <c r="KNK60" s="1466"/>
      <c r="KNL60" s="1466"/>
      <c r="KNM60" s="1466"/>
      <c r="KNN60" s="1467"/>
      <c r="KNO60" s="1468"/>
      <c r="KNP60" s="1466"/>
      <c r="KNQ60" s="1466"/>
      <c r="KNR60" s="1466"/>
      <c r="KNS60" s="1469"/>
      <c r="KNT60" s="1465"/>
      <c r="KNU60" s="1466"/>
      <c r="KNV60" s="1466"/>
      <c r="KNW60" s="1466"/>
      <c r="KNX60" s="1467"/>
      <c r="KNY60" s="1794"/>
      <c r="KNZ60" s="1465"/>
      <c r="KOA60" s="1466"/>
      <c r="KOB60" s="1466"/>
      <c r="KOC60" s="1466"/>
      <c r="KOD60" s="1467"/>
      <c r="KOE60" s="1468"/>
      <c r="KOF60" s="1466"/>
      <c r="KOG60" s="1466"/>
      <c r="KOH60" s="1466"/>
      <c r="KOI60" s="1469"/>
      <c r="KOJ60" s="1465"/>
      <c r="KOK60" s="1466"/>
      <c r="KOL60" s="1466"/>
      <c r="KOM60" s="1466"/>
      <c r="KON60" s="1467"/>
      <c r="KOO60" s="1794"/>
      <c r="KOP60" s="1465"/>
      <c r="KOQ60" s="1466"/>
      <c r="KOR60" s="1466"/>
      <c r="KOS60" s="1466"/>
      <c r="KOT60" s="1467"/>
      <c r="KOU60" s="1468"/>
      <c r="KOV60" s="1466"/>
      <c r="KOW60" s="1466"/>
      <c r="KOX60" s="1466"/>
      <c r="KOY60" s="1469"/>
      <c r="KOZ60" s="1465"/>
      <c r="KPA60" s="1466"/>
      <c r="KPB60" s="1466"/>
      <c r="KPC60" s="1466"/>
      <c r="KPD60" s="1467"/>
      <c r="KPE60" s="1794"/>
      <c r="KPF60" s="1465"/>
      <c r="KPG60" s="1466"/>
      <c r="KPH60" s="1466"/>
      <c r="KPI60" s="1466"/>
      <c r="KPJ60" s="1467"/>
      <c r="KPK60" s="1468"/>
      <c r="KPL60" s="1466"/>
      <c r="KPM60" s="1466"/>
      <c r="KPN60" s="1466"/>
      <c r="KPO60" s="1469"/>
      <c r="KPP60" s="1465"/>
      <c r="KPQ60" s="1466"/>
      <c r="KPR60" s="1466"/>
      <c r="KPS60" s="1466"/>
      <c r="KPT60" s="1467"/>
      <c r="KPU60" s="1794"/>
      <c r="KPV60" s="1465"/>
      <c r="KPW60" s="1466"/>
      <c r="KPX60" s="1466"/>
      <c r="KPY60" s="1466"/>
      <c r="KPZ60" s="1467"/>
      <c r="KQA60" s="1468"/>
      <c r="KQB60" s="1466"/>
      <c r="KQC60" s="1466"/>
      <c r="KQD60" s="1466"/>
      <c r="KQE60" s="1469"/>
      <c r="KQF60" s="1465"/>
      <c r="KQG60" s="1466"/>
      <c r="KQH60" s="1466"/>
      <c r="KQI60" s="1466"/>
      <c r="KQJ60" s="1467"/>
      <c r="KQK60" s="1794"/>
      <c r="KQL60" s="1465"/>
      <c r="KQM60" s="1466"/>
      <c r="KQN60" s="1466"/>
      <c r="KQO60" s="1466"/>
      <c r="KQP60" s="1467"/>
      <c r="KQQ60" s="1468"/>
      <c r="KQR60" s="1466"/>
      <c r="KQS60" s="1466"/>
      <c r="KQT60" s="1466"/>
      <c r="KQU60" s="1469"/>
      <c r="KQV60" s="1465"/>
      <c r="KQW60" s="1466"/>
      <c r="KQX60" s="1466"/>
      <c r="KQY60" s="1466"/>
      <c r="KQZ60" s="1467"/>
      <c r="KRA60" s="1794"/>
      <c r="KRB60" s="1465"/>
      <c r="KRC60" s="1466"/>
      <c r="KRD60" s="1466"/>
      <c r="KRE60" s="1466"/>
      <c r="KRF60" s="1467"/>
      <c r="KRG60" s="1468"/>
      <c r="KRH60" s="1466"/>
      <c r="KRI60" s="1466"/>
      <c r="KRJ60" s="1466"/>
      <c r="KRK60" s="1469"/>
      <c r="KRL60" s="1465"/>
      <c r="KRM60" s="1466"/>
      <c r="KRN60" s="1466"/>
      <c r="KRO60" s="1466"/>
      <c r="KRP60" s="1467"/>
      <c r="KRQ60" s="1794"/>
      <c r="KRR60" s="1465"/>
      <c r="KRS60" s="1466"/>
      <c r="KRT60" s="1466"/>
      <c r="KRU60" s="1466"/>
      <c r="KRV60" s="1467"/>
      <c r="KRW60" s="1468"/>
      <c r="KRX60" s="1466"/>
      <c r="KRY60" s="1466"/>
      <c r="KRZ60" s="1466"/>
      <c r="KSA60" s="1469"/>
      <c r="KSB60" s="1465"/>
      <c r="KSC60" s="1466"/>
      <c r="KSD60" s="1466"/>
      <c r="KSE60" s="1466"/>
      <c r="KSF60" s="1467"/>
      <c r="KSG60" s="1794"/>
      <c r="KSH60" s="1465"/>
      <c r="KSI60" s="1466"/>
      <c r="KSJ60" s="1466"/>
      <c r="KSK60" s="1466"/>
      <c r="KSL60" s="1467"/>
      <c r="KSM60" s="1468"/>
      <c r="KSN60" s="1466"/>
      <c r="KSO60" s="1466"/>
      <c r="KSP60" s="1466"/>
      <c r="KSQ60" s="1469"/>
      <c r="KSR60" s="1465"/>
      <c r="KSS60" s="1466"/>
      <c r="KST60" s="1466"/>
      <c r="KSU60" s="1466"/>
      <c r="KSV60" s="1467"/>
      <c r="KSW60" s="1794"/>
      <c r="KSX60" s="1465"/>
      <c r="KSY60" s="1466"/>
      <c r="KSZ60" s="1466"/>
      <c r="KTA60" s="1466"/>
      <c r="KTB60" s="1467"/>
      <c r="KTC60" s="1468"/>
      <c r="KTD60" s="1466"/>
      <c r="KTE60" s="1466"/>
      <c r="KTF60" s="1466"/>
      <c r="KTG60" s="1469"/>
      <c r="KTH60" s="1465"/>
      <c r="KTI60" s="1466"/>
      <c r="KTJ60" s="1466"/>
      <c r="KTK60" s="1466"/>
      <c r="KTL60" s="1467"/>
      <c r="KTM60" s="1794"/>
      <c r="KTN60" s="1465"/>
      <c r="KTO60" s="1466"/>
      <c r="KTP60" s="1466"/>
      <c r="KTQ60" s="1466"/>
      <c r="KTR60" s="1467"/>
      <c r="KTS60" s="1468"/>
      <c r="KTT60" s="1466"/>
      <c r="KTU60" s="1466"/>
      <c r="KTV60" s="1466"/>
      <c r="KTW60" s="1469"/>
      <c r="KTX60" s="1465"/>
      <c r="KTY60" s="1466"/>
      <c r="KTZ60" s="1466"/>
      <c r="KUA60" s="1466"/>
      <c r="KUB60" s="1467"/>
      <c r="KUC60" s="1794"/>
      <c r="KUD60" s="1465"/>
      <c r="KUE60" s="1466"/>
      <c r="KUF60" s="1466"/>
      <c r="KUG60" s="1466"/>
      <c r="KUH60" s="1467"/>
      <c r="KUI60" s="1468"/>
      <c r="KUJ60" s="1466"/>
      <c r="KUK60" s="1466"/>
      <c r="KUL60" s="1466"/>
      <c r="KUM60" s="1469"/>
      <c r="KUN60" s="1465"/>
      <c r="KUO60" s="1466"/>
      <c r="KUP60" s="1466"/>
      <c r="KUQ60" s="1466"/>
      <c r="KUR60" s="1467"/>
      <c r="KUS60" s="1794"/>
      <c r="KUT60" s="1465"/>
      <c r="KUU60" s="1466"/>
      <c r="KUV60" s="1466"/>
      <c r="KUW60" s="1466"/>
      <c r="KUX60" s="1467"/>
      <c r="KUY60" s="1468"/>
      <c r="KUZ60" s="1466"/>
      <c r="KVA60" s="1466"/>
      <c r="KVB60" s="1466"/>
      <c r="KVC60" s="1469"/>
      <c r="KVD60" s="1465"/>
      <c r="KVE60" s="1466"/>
      <c r="KVF60" s="1466"/>
      <c r="KVG60" s="1466"/>
      <c r="KVH60" s="1467"/>
      <c r="KVI60" s="1794"/>
      <c r="KVJ60" s="1465"/>
      <c r="KVK60" s="1466"/>
      <c r="KVL60" s="1466"/>
      <c r="KVM60" s="1466"/>
      <c r="KVN60" s="1467"/>
      <c r="KVO60" s="1468"/>
      <c r="KVP60" s="1466"/>
      <c r="KVQ60" s="1466"/>
      <c r="KVR60" s="1466"/>
      <c r="KVS60" s="1469"/>
      <c r="KVT60" s="1465"/>
      <c r="KVU60" s="1466"/>
      <c r="KVV60" s="1466"/>
      <c r="KVW60" s="1466"/>
      <c r="KVX60" s="1467"/>
      <c r="KVY60" s="1794"/>
      <c r="KVZ60" s="1465"/>
      <c r="KWA60" s="1466"/>
      <c r="KWB60" s="1466"/>
      <c r="KWC60" s="1466"/>
      <c r="KWD60" s="1467"/>
      <c r="KWE60" s="1468"/>
      <c r="KWF60" s="1466"/>
      <c r="KWG60" s="1466"/>
      <c r="KWH60" s="1466"/>
      <c r="KWI60" s="1469"/>
      <c r="KWJ60" s="1465"/>
      <c r="KWK60" s="1466"/>
      <c r="KWL60" s="1466"/>
      <c r="KWM60" s="1466"/>
      <c r="KWN60" s="1467"/>
      <c r="KWO60" s="1794"/>
      <c r="KWP60" s="1465"/>
      <c r="KWQ60" s="1466"/>
      <c r="KWR60" s="1466"/>
      <c r="KWS60" s="1466"/>
      <c r="KWT60" s="1467"/>
      <c r="KWU60" s="1468"/>
      <c r="KWV60" s="1466"/>
      <c r="KWW60" s="1466"/>
      <c r="KWX60" s="1466"/>
      <c r="KWY60" s="1469"/>
      <c r="KWZ60" s="1465"/>
      <c r="KXA60" s="1466"/>
      <c r="KXB60" s="1466"/>
      <c r="KXC60" s="1466"/>
      <c r="KXD60" s="1467"/>
      <c r="KXE60" s="1794"/>
      <c r="KXF60" s="1465"/>
      <c r="KXG60" s="1466"/>
      <c r="KXH60" s="1466"/>
      <c r="KXI60" s="1466"/>
      <c r="KXJ60" s="1467"/>
      <c r="KXK60" s="1468"/>
      <c r="KXL60" s="1466"/>
      <c r="KXM60" s="1466"/>
      <c r="KXN60" s="1466"/>
      <c r="KXO60" s="1469"/>
      <c r="KXP60" s="1465"/>
      <c r="KXQ60" s="1466"/>
      <c r="KXR60" s="1466"/>
      <c r="KXS60" s="1466"/>
      <c r="KXT60" s="1467"/>
      <c r="KXU60" s="1794"/>
      <c r="KXV60" s="1465"/>
      <c r="KXW60" s="1466"/>
      <c r="KXX60" s="1466"/>
      <c r="KXY60" s="1466"/>
      <c r="KXZ60" s="1467"/>
      <c r="KYA60" s="1468"/>
      <c r="KYB60" s="1466"/>
      <c r="KYC60" s="1466"/>
      <c r="KYD60" s="1466"/>
      <c r="KYE60" s="1469"/>
      <c r="KYF60" s="1465"/>
      <c r="KYG60" s="1466"/>
      <c r="KYH60" s="1466"/>
      <c r="KYI60" s="1466"/>
      <c r="KYJ60" s="1467"/>
      <c r="KYK60" s="1794"/>
      <c r="KYL60" s="1465"/>
      <c r="KYM60" s="1466"/>
      <c r="KYN60" s="1466"/>
      <c r="KYO60" s="1466"/>
      <c r="KYP60" s="1467"/>
      <c r="KYQ60" s="1468"/>
      <c r="KYR60" s="1466"/>
      <c r="KYS60" s="1466"/>
      <c r="KYT60" s="1466"/>
      <c r="KYU60" s="1469"/>
      <c r="KYV60" s="1465"/>
      <c r="KYW60" s="1466"/>
      <c r="KYX60" s="1466"/>
      <c r="KYY60" s="1466"/>
      <c r="KYZ60" s="1467"/>
      <c r="KZA60" s="1794"/>
      <c r="KZB60" s="1465"/>
      <c r="KZC60" s="1466"/>
      <c r="KZD60" s="1466"/>
      <c r="KZE60" s="1466"/>
      <c r="KZF60" s="1467"/>
      <c r="KZG60" s="1468"/>
      <c r="KZH60" s="1466"/>
      <c r="KZI60" s="1466"/>
      <c r="KZJ60" s="1466"/>
      <c r="KZK60" s="1469"/>
      <c r="KZL60" s="1465"/>
      <c r="KZM60" s="1466"/>
      <c r="KZN60" s="1466"/>
      <c r="KZO60" s="1466"/>
      <c r="KZP60" s="1467"/>
      <c r="KZQ60" s="1794"/>
      <c r="KZR60" s="1465"/>
      <c r="KZS60" s="1466"/>
      <c r="KZT60" s="1466"/>
      <c r="KZU60" s="1466"/>
      <c r="KZV60" s="1467"/>
      <c r="KZW60" s="1468"/>
      <c r="KZX60" s="1466"/>
      <c r="KZY60" s="1466"/>
      <c r="KZZ60" s="1466"/>
      <c r="LAA60" s="1469"/>
      <c r="LAB60" s="1465"/>
      <c r="LAC60" s="1466"/>
      <c r="LAD60" s="1466"/>
      <c r="LAE60" s="1466"/>
      <c r="LAF60" s="1467"/>
      <c r="LAG60" s="1794"/>
      <c r="LAH60" s="1465"/>
      <c r="LAI60" s="1466"/>
      <c r="LAJ60" s="1466"/>
      <c r="LAK60" s="1466"/>
      <c r="LAL60" s="1467"/>
      <c r="LAM60" s="1468"/>
      <c r="LAN60" s="1466"/>
      <c r="LAO60" s="1466"/>
      <c r="LAP60" s="1466"/>
      <c r="LAQ60" s="1469"/>
      <c r="LAR60" s="1465"/>
      <c r="LAS60" s="1466"/>
      <c r="LAT60" s="1466"/>
      <c r="LAU60" s="1466"/>
      <c r="LAV60" s="1467"/>
      <c r="LAW60" s="1794"/>
      <c r="LAX60" s="1465"/>
      <c r="LAY60" s="1466"/>
      <c r="LAZ60" s="1466"/>
      <c r="LBA60" s="1466"/>
      <c r="LBB60" s="1467"/>
      <c r="LBC60" s="1468"/>
      <c r="LBD60" s="1466"/>
      <c r="LBE60" s="1466"/>
      <c r="LBF60" s="1466"/>
      <c r="LBG60" s="1469"/>
      <c r="LBH60" s="1465"/>
      <c r="LBI60" s="1466"/>
      <c r="LBJ60" s="1466"/>
      <c r="LBK60" s="1466"/>
      <c r="LBL60" s="1467"/>
      <c r="LBM60" s="1794"/>
      <c r="LBN60" s="1465"/>
      <c r="LBO60" s="1466"/>
      <c r="LBP60" s="1466"/>
      <c r="LBQ60" s="1466"/>
      <c r="LBR60" s="1467"/>
      <c r="LBS60" s="1468"/>
      <c r="LBT60" s="1466"/>
      <c r="LBU60" s="1466"/>
      <c r="LBV60" s="1466"/>
      <c r="LBW60" s="1469"/>
      <c r="LBX60" s="1465"/>
      <c r="LBY60" s="1466"/>
      <c r="LBZ60" s="1466"/>
      <c r="LCA60" s="1466"/>
      <c r="LCB60" s="1467"/>
      <c r="LCC60" s="1794"/>
      <c r="LCD60" s="1465"/>
      <c r="LCE60" s="1466"/>
      <c r="LCF60" s="1466"/>
      <c r="LCG60" s="1466"/>
      <c r="LCH60" s="1467"/>
      <c r="LCI60" s="1468"/>
      <c r="LCJ60" s="1466"/>
      <c r="LCK60" s="1466"/>
      <c r="LCL60" s="1466"/>
      <c r="LCM60" s="1469"/>
      <c r="LCN60" s="1465"/>
      <c r="LCO60" s="1466"/>
      <c r="LCP60" s="1466"/>
      <c r="LCQ60" s="1466"/>
      <c r="LCR60" s="1467"/>
      <c r="LCS60" s="1794"/>
      <c r="LCT60" s="1465"/>
      <c r="LCU60" s="1466"/>
      <c r="LCV60" s="1466"/>
      <c r="LCW60" s="1466"/>
      <c r="LCX60" s="1467"/>
      <c r="LCY60" s="1468"/>
      <c r="LCZ60" s="1466"/>
      <c r="LDA60" s="1466"/>
      <c r="LDB60" s="1466"/>
      <c r="LDC60" s="1469"/>
      <c r="LDD60" s="1465"/>
      <c r="LDE60" s="1466"/>
      <c r="LDF60" s="1466"/>
      <c r="LDG60" s="1466"/>
      <c r="LDH60" s="1467"/>
      <c r="LDI60" s="1794"/>
      <c r="LDJ60" s="1465"/>
      <c r="LDK60" s="1466"/>
      <c r="LDL60" s="1466"/>
      <c r="LDM60" s="1466"/>
      <c r="LDN60" s="1467"/>
      <c r="LDO60" s="1468"/>
      <c r="LDP60" s="1466"/>
      <c r="LDQ60" s="1466"/>
      <c r="LDR60" s="1466"/>
      <c r="LDS60" s="1469"/>
      <c r="LDT60" s="1465"/>
      <c r="LDU60" s="1466"/>
      <c r="LDV60" s="1466"/>
      <c r="LDW60" s="1466"/>
      <c r="LDX60" s="1467"/>
      <c r="LDY60" s="1794"/>
      <c r="LDZ60" s="1465"/>
      <c r="LEA60" s="1466"/>
      <c r="LEB60" s="1466"/>
      <c r="LEC60" s="1466"/>
      <c r="LED60" s="1467"/>
      <c r="LEE60" s="1468"/>
      <c r="LEF60" s="1466"/>
      <c r="LEG60" s="1466"/>
      <c r="LEH60" s="1466"/>
      <c r="LEI60" s="1469"/>
      <c r="LEJ60" s="1465"/>
      <c r="LEK60" s="1466"/>
      <c r="LEL60" s="1466"/>
      <c r="LEM60" s="1466"/>
      <c r="LEN60" s="1467"/>
      <c r="LEO60" s="1794"/>
      <c r="LEP60" s="1465"/>
      <c r="LEQ60" s="1466"/>
      <c r="LER60" s="1466"/>
      <c r="LES60" s="1466"/>
      <c r="LET60" s="1467"/>
      <c r="LEU60" s="1468"/>
      <c r="LEV60" s="1466"/>
      <c r="LEW60" s="1466"/>
      <c r="LEX60" s="1466"/>
      <c r="LEY60" s="1469"/>
      <c r="LEZ60" s="1465"/>
      <c r="LFA60" s="1466"/>
      <c r="LFB60" s="1466"/>
      <c r="LFC60" s="1466"/>
      <c r="LFD60" s="1467"/>
      <c r="LFE60" s="1794"/>
      <c r="LFF60" s="1465"/>
      <c r="LFG60" s="1466"/>
      <c r="LFH60" s="1466"/>
      <c r="LFI60" s="1466"/>
      <c r="LFJ60" s="1467"/>
      <c r="LFK60" s="1468"/>
      <c r="LFL60" s="1466"/>
      <c r="LFM60" s="1466"/>
      <c r="LFN60" s="1466"/>
      <c r="LFO60" s="1469"/>
      <c r="LFP60" s="1465"/>
      <c r="LFQ60" s="1466"/>
      <c r="LFR60" s="1466"/>
      <c r="LFS60" s="1466"/>
      <c r="LFT60" s="1467"/>
      <c r="LFU60" s="1794"/>
      <c r="LFV60" s="1465"/>
      <c r="LFW60" s="1466"/>
      <c r="LFX60" s="1466"/>
      <c r="LFY60" s="1466"/>
      <c r="LFZ60" s="1467"/>
      <c r="LGA60" s="1468"/>
      <c r="LGB60" s="1466"/>
      <c r="LGC60" s="1466"/>
      <c r="LGD60" s="1466"/>
      <c r="LGE60" s="1469"/>
      <c r="LGF60" s="1465"/>
      <c r="LGG60" s="1466"/>
      <c r="LGH60" s="1466"/>
      <c r="LGI60" s="1466"/>
      <c r="LGJ60" s="1467"/>
      <c r="LGK60" s="1794"/>
      <c r="LGL60" s="1465"/>
      <c r="LGM60" s="1466"/>
      <c r="LGN60" s="1466"/>
      <c r="LGO60" s="1466"/>
      <c r="LGP60" s="1467"/>
      <c r="LGQ60" s="1468"/>
      <c r="LGR60" s="1466"/>
      <c r="LGS60" s="1466"/>
      <c r="LGT60" s="1466"/>
      <c r="LGU60" s="1469"/>
      <c r="LGV60" s="1465"/>
      <c r="LGW60" s="1466"/>
      <c r="LGX60" s="1466"/>
      <c r="LGY60" s="1466"/>
      <c r="LGZ60" s="1467"/>
      <c r="LHA60" s="1794"/>
      <c r="LHB60" s="1465"/>
      <c r="LHC60" s="1466"/>
      <c r="LHD60" s="1466"/>
      <c r="LHE60" s="1466"/>
      <c r="LHF60" s="1467"/>
      <c r="LHG60" s="1468"/>
      <c r="LHH60" s="1466"/>
      <c r="LHI60" s="1466"/>
      <c r="LHJ60" s="1466"/>
      <c r="LHK60" s="1469"/>
      <c r="LHL60" s="1465"/>
      <c r="LHM60" s="1466"/>
      <c r="LHN60" s="1466"/>
      <c r="LHO60" s="1466"/>
      <c r="LHP60" s="1467"/>
      <c r="LHQ60" s="1794"/>
      <c r="LHR60" s="1465"/>
      <c r="LHS60" s="1466"/>
      <c r="LHT60" s="1466"/>
      <c r="LHU60" s="1466"/>
      <c r="LHV60" s="1467"/>
      <c r="LHW60" s="1468"/>
      <c r="LHX60" s="1466"/>
      <c r="LHY60" s="1466"/>
      <c r="LHZ60" s="1466"/>
      <c r="LIA60" s="1469"/>
      <c r="LIB60" s="1465"/>
      <c r="LIC60" s="1466"/>
      <c r="LID60" s="1466"/>
      <c r="LIE60" s="1466"/>
      <c r="LIF60" s="1467"/>
      <c r="LIG60" s="1794"/>
      <c r="LIH60" s="1465"/>
      <c r="LII60" s="1466"/>
      <c r="LIJ60" s="1466"/>
      <c r="LIK60" s="1466"/>
      <c r="LIL60" s="1467"/>
      <c r="LIM60" s="1468"/>
      <c r="LIN60" s="1466"/>
      <c r="LIO60" s="1466"/>
      <c r="LIP60" s="1466"/>
      <c r="LIQ60" s="1469"/>
      <c r="LIR60" s="1465"/>
      <c r="LIS60" s="1466"/>
      <c r="LIT60" s="1466"/>
      <c r="LIU60" s="1466"/>
      <c r="LIV60" s="1467"/>
      <c r="LIW60" s="1794"/>
      <c r="LIX60" s="1465"/>
      <c r="LIY60" s="1466"/>
      <c r="LIZ60" s="1466"/>
      <c r="LJA60" s="1466"/>
      <c r="LJB60" s="1467"/>
      <c r="LJC60" s="1468"/>
      <c r="LJD60" s="1466"/>
      <c r="LJE60" s="1466"/>
      <c r="LJF60" s="1466"/>
      <c r="LJG60" s="1469"/>
      <c r="LJH60" s="1465"/>
      <c r="LJI60" s="1466"/>
      <c r="LJJ60" s="1466"/>
      <c r="LJK60" s="1466"/>
      <c r="LJL60" s="1467"/>
      <c r="LJM60" s="1794"/>
      <c r="LJN60" s="1465"/>
      <c r="LJO60" s="1466"/>
      <c r="LJP60" s="1466"/>
      <c r="LJQ60" s="1466"/>
      <c r="LJR60" s="1467"/>
      <c r="LJS60" s="1468"/>
      <c r="LJT60" s="1466"/>
      <c r="LJU60" s="1466"/>
      <c r="LJV60" s="1466"/>
      <c r="LJW60" s="1469"/>
      <c r="LJX60" s="1465"/>
      <c r="LJY60" s="1466"/>
      <c r="LJZ60" s="1466"/>
      <c r="LKA60" s="1466"/>
      <c r="LKB60" s="1467"/>
      <c r="LKC60" s="1794"/>
      <c r="LKD60" s="1465"/>
      <c r="LKE60" s="1466"/>
      <c r="LKF60" s="1466"/>
      <c r="LKG60" s="1466"/>
      <c r="LKH60" s="1467"/>
      <c r="LKI60" s="1468"/>
      <c r="LKJ60" s="1466"/>
      <c r="LKK60" s="1466"/>
      <c r="LKL60" s="1466"/>
      <c r="LKM60" s="1469"/>
      <c r="LKN60" s="1465"/>
      <c r="LKO60" s="1466"/>
      <c r="LKP60" s="1466"/>
      <c r="LKQ60" s="1466"/>
      <c r="LKR60" s="1467"/>
      <c r="LKS60" s="1794"/>
      <c r="LKT60" s="1465"/>
      <c r="LKU60" s="1466"/>
      <c r="LKV60" s="1466"/>
      <c r="LKW60" s="1466"/>
      <c r="LKX60" s="1467"/>
      <c r="LKY60" s="1468"/>
      <c r="LKZ60" s="1466"/>
      <c r="LLA60" s="1466"/>
      <c r="LLB60" s="1466"/>
      <c r="LLC60" s="1469"/>
      <c r="LLD60" s="1465"/>
      <c r="LLE60" s="1466"/>
      <c r="LLF60" s="1466"/>
      <c r="LLG60" s="1466"/>
      <c r="LLH60" s="1467"/>
      <c r="LLI60" s="1794"/>
      <c r="LLJ60" s="1465"/>
      <c r="LLK60" s="1466"/>
      <c r="LLL60" s="1466"/>
      <c r="LLM60" s="1466"/>
      <c r="LLN60" s="1467"/>
      <c r="LLO60" s="1468"/>
      <c r="LLP60" s="1466"/>
      <c r="LLQ60" s="1466"/>
      <c r="LLR60" s="1466"/>
      <c r="LLS60" s="1469"/>
      <c r="LLT60" s="1465"/>
      <c r="LLU60" s="1466"/>
      <c r="LLV60" s="1466"/>
      <c r="LLW60" s="1466"/>
      <c r="LLX60" s="1467"/>
      <c r="LLY60" s="1794"/>
      <c r="LLZ60" s="1465"/>
      <c r="LMA60" s="1466"/>
      <c r="LMB60" s="1466"/>
      <c r="LMC60" s="1466"/>
      <c r="LMD60" s="1467"/>
      <c r="LME60" s="1468"/>
      <c r="LMF60" s="1466"/>
      <c r="LMG60" s="1466"/>
      <c r="LMH60" s="1466"/>
      <c r="LMI60" s="1469"/>
      <c r="LMJ60" s="1465"/>
      <c r="LMK60" s="1466"/>
      <c r="LML60" s="1466"/>
      <c r="LMM60" s="1466"/>
      <c r="LMN60" s="1467"/>
      <c r="LMO60" s="1794"/>
      <c r="LMP60" s="1465"/>
      <c r="LMQ60" s="1466"/>
      <c r="LMR60" s="1466"/>
      <c r="LMS60" s="1466"/>
      <c r="LMT60" s="1467"/>
      <c r="LMU60" s="1468"/>
      <c r="LMV60" s="1466"/>
      <c r="LMW60" s="1466"/>
      <c r="LMX60" s="1466"/>
      <c r="LMY60" s="1469"/>
      <c r="LMZ60" s="1465"/>
      <c r="LNA60" s="1466"/>
      <c r="LNB60" s="1466"/>
      <c r="LNC60" s="1466"/>
      <c r="LND60" s="1467"/>
      <c r="LNE60" s="1794"/>
      <c r="LNF60" s="1465"/>
      <c r="LNG60" s="1466"/>
      <c r="LNH60" s="1466"/>
      <c r="LNI60" s="1466"/>
      <c r="LNJ60" s="1467"/>
      <c r="LNK60" s="1468"/>
      <c r="LNL60" s="1466"/>
      <c r="LNM60" s="1466"/>
      <c r="LNN60" s="1466"/>
      <c r="LNO60" s="1469"/>
      <c r="LNP60" s="1465"/>
      <c r="LNQ60" s="1466"/>
      <c r="LNR60" s="1466"/>
      <c r="LNS60" s="1466"/>
      <c r="LNT60" s="1467"/>
      <c r="LNU60" s="1794"/>
      <c r="LNV60" s="1465"/>
      <c r="LNW60" s="1466"/>
      <c r="LNX60" s="1466"/>
      <c r="LNY60" s="1466"/>
      <c r="LNZ60" s="1467"/>
      <c r="LOA60" s="1468"/>
      <c r="LOB60" s="1466"/>
      <c r="LOC60" s="1466"/>
      <c r="LOD60" s="1466"/>
      <c r="LOE60" s="1469"/>
      <c r="LOF60" s="1465"/>
      <c r="LOG60" s="1466"/>
      <c r="LOH60" s="1466"/>
      <c r="LOI60" s="1466"/>
      <c r="LOJ60" s="1467"/>
      <c r="LOK60" s="1794"/>
      <c r="LOL60" s="1465"/>
      <c r="LOM60" s="1466"/>
      <c r="LON60" s="1466"/>
      <c r="LOO60" s="1466"/>
      <c r="LOP60" s="1467"/>
      <c r="LOQ60" s="1468"/>
      <c r="LOR60" s="1466"/>
      <c r="LOS60" s="1466"/>
      <c r="LOT60" s="1466"/>
      <c r="LOU60" s="1469"/>
      <c r="LOV60" s="1465"/>
      <c r="LOW60" s="1466"/>
      <c r="LOX60" s="1466"/>
      <c r="LOY60" s="1466"/>
      <c r="LOZ60" s="1467"/>
      <c r="LPA60" s="1794"/>
      <c r="LPB60" s="1465"/>
      <c r="LPC60" s="1466"/>
      <c r="LPD60" s="1466"/>
      <c r="LPE60" s="1466"/>
      <c r="LPF60" s="1467"/>
      <c r="LPG60" s="1468"/>
      <c r="LPH60" s="1466"/>
      <c r="LPI60" s="1466"/>
      <c r="LPJ60" s="1466"/>
      <c r="LPK60" s="1469"/>
      <c r="LPL60" s="1465"/>
      <c r="LPM60" s="1466"/>
      <c r="LPN60" s="1466"/>
      <c r="LPO60" s="1466"/>
      <c r="LPP60" s="1467"/>
      <c r="LPQ60" s="1794"/>
      <c r="LPR60" s="1465"/>
      <c r="LPS60" s="1466"/>
      <c r="LPT60" s="1466"/>
      <c r="LPU60" s="1466"/>
      <c r="LPV60" s="1467"/>
      <c r="LPW60" s="1468"/>
      <c r="LPX60" s="1466"/>
      <c r="LPY60" s="1466"/>
      <c r="LPZ60" s="1466"/>
      <c r="LQA60" s="1469"/>
      <c r="LQB60" s="1465"/>
      <c r="LQC60" s="1466"/>
      <c r="LQD60" s="1466"/>
      <c r="LQE60" s="1466"/>
      <c r="LQF60" s="1467"/>
      <c r="LQG60" s="1794"/>
      <c r="LQH60" s="1465"/>
      <c r="LQI60" s="1466"/>
      <c r="LQJ60" s="1466"/>
      <c r="LQK60" s="1466"/>
      <c r="LQL60" s="1467"/>
      <c r="LQM60" s="1468"/>
      <c r="LQN60" s="1466"/>
      <c r="LQO60" s="1466"/>
      <c r="LQP60" s="1466"/>
      <c r="LQQ60" s="1469"/>
      <c r="LQR60" s="1465"/>
      <c r="LQS60" s="1466"/>
      <c r="LQT60" s="1466"/>
      <c r="LQU60" s="1466"/>
      <c r="LQV60" s="1467"/>
      <c r="LQW60" s="1794"/>
      <c r="LQX60" s="1465"/>
      <c r="LQY60" s="1466"/>
      <c r="LQZ60" s="1466"/>
      <c r="LRA60" s="1466"/>
      <c r="LRB60" s="1467"/>
      <c r="LRC60" s="1468"/>
      <c r="LRD60" s="1466"/>
      <c r="LRE60" s="1466"/>
      <c r="LRF60" s="1466"/>
      <c r="LRG60" s="1469"/>
      <c r="LRH60" s="1465"/>
      <c r="LRI60" s="1466"/>
      <c r="LRJ60" s="1466"/>
      <c r="LRK60" s="1466"/>
      <c r="LRL60" s="1467"/>
      <c r="LRM60" s="1794"/>
      <c r="LRN60" s="1465"/>
      <c r="LRO60" s="1466"/>
      <c r="LRP60" s="1466"/>
      <c r="LRQ60" s="1466"/>
      <c r="LRR60" s="1467"/>
      <c r="LRS60" s="1468"/>
      <c r="LRT60" s="1466"/>
      <c r="LRU60" s="1466"/>
      <c r="LRV60" s="1466"/>
      <c r="LRW60" s="1469"/>
      <c r="LRX60" s="1465"/>
      <c r="LRY60" s="1466"/>
      <c r="LRZ60" s="1466"/>
      <c r="LSA60" s="1466"/>
      <c r="LSB60" s="1467"/>
      <c r="LSC60" s="1794"/>
      <c r="LSD60" s="1465"/>
      <c r="LSE60" s="1466"/>
      <c r="LSF60" s="1466"/>
      <c r="LSG60" s="1466"/>
      <c r="LSH60" s="1467"/>
      <c r="LSI60" s="1468"/>
      <c r="LSJ60" s="1466"/>
      <c r="LSK60" s="1466"/>
      <c r="LSL60" s="1466"/>
      <c r="LSM60" s="1469"/>
      <c r="LSN60" s="1465"/>
      <c r="LSO60" s="1466"/>
      <c r="LSP60" s="1466"/>
      <c r="LSQ60" s="1466"/>
      <c r="LSR60" s="1467"/>
      <c r="LSS60" s="1794"/>
      <c r="LST60" s="1465"/>
      <c r="LSU60" s="1466"/>
      <c r="LSV60" s="1466"/>
      <c r="LSW60" s="1466"/>
      <c r="LSX60" s="1467"/>
      <c r="LSY60" s="1468"/>
      <c r="LSZ60" s="1466"/>
      <c r="LTA60" s="1466"/>
      <c r="LTB60" s="1466"/>
      <c r="LTC60" s="1469"/>
      <c r="LTD60" s="1465"/>
      <c r="LTE60" s="1466"/>
      <c r="LTF60" s="1466"/>
      <c r="LTG60" s="1466"/>
      <c r="LTH60" s="1467"/>
      <c r="LTI60" s="1794"/>
      <c r="LTJ60" s="1465"/>
      <c r="LTK60" s="1466"/>
      <c r="LTL60" s="1466"/>
      <c r="LTM60" s="1466"/>
      <c r="LTN60" s="1467"/>
      <c r="LTO60" s="1468"/>
      <c r="LTP60" s="1466"/>
      <c r="LTQ60" s="1466"/>
      <c r="LTR60" s="1466"/>
      <c r="LTS60" s="1469"/>
      <c r="LTT60" s="1465"/>
      <c r="LTU60" s="1466"/>
      <c r="LTV60" s="1466"/>
      <c r="LTW60" s="1466"/>
      <c r="LTX60" s="1467"/>
      <c r="LTY60" s="1794"/>
      <c r="LTZ60" s="1465"/>
      <c r="LUA60" s="1466"/>
      <c r="LUB60" s="1466"/>
      <c r="LUC60" s="1466"/>
      <c r="LUD60" s="1467"/>
      <c r="LUE60" s="1468"/>
      <c r="LUF60" s="1466"/>
      <c r="LUG60" s="1466"/>
      <c r="LUH60" s="1466"/>
      <c r="LUI60" s="1469"/>
      <c r="LUJ60" s="1465"/>
      <c r="LUK60" s="1466"/>
      <c r="LUL60" s="1466"/>
      <c r="LUM60" s="1466"/>
      <c r="LUN60" s="1467"/>
      <c r="LUO60" s="1794"/>
      <c r="LUP60" s="1465"/>
      <c r="LUQ60" s="1466"/>
      <c r="LUR60" s="1466"/>
      <c r="LUS60" s="1466"/>
      <c r="LUT60" s="1467"/>
      <c r="LUU60" s="1468"/>
      <c r="LUV60" s="1466"/>
      <c r="LUW60" s="1466"/>
      <c r="LUX60" s="1466"/>
      <c r="LUY60" s="1469"/>
      <c r="LUZ60" s="1465"/>
      <c r="LVA60" s="1466"/>
      <c r="LVB60" s="1466"/>
      <c r="LVC60" s="1466"/>
      <c r="LVD60" s="1467"/>
      <c r="LVE60" s="1794"/>
      <c r="LVF60" s="1465"/>
      <c r="LVG60" s="1466"/>
      <c r="LVH60" s="1466"/>
      <c r="LVI60" s="1466"/>
      <c r="LVJ60" s="1467"/>
      <c r="LVK60" s="1468"/>
      <c r="LVL60" s="1466"/>
      <c r="LVM60" s="1466"/>
      <c r="LVN60" s="1466"/>
      <c r="LVO60" s="1469"/>
      <c r="LVP60" s="1465"/>
      <c r="LVQ60" s="1466"/>
      <c r="LVR60" s="1466"/>
      <c r="LVS60" s="1466"/>
      <c r="LVT60" s="1467"/>
      <c r="LVU60" s="1794"/>
      <c r="LVV60" s="1465"/>
      <c r="LVW60" s="1466"/>
      <c r="LVX60" s="1466"/>
      <c r="LVY60" s="1466"/>
      <c r="LVZ60" s="1467"/>
      <c r="LWA60" s="1468"/>
      <c r="LWB60" s="1466"/>
      <c r="LWC60" s="1466"/>
      <c r="LWD60" s="1466"/>
      <c r="LWE60" s="1469"/>
      <c r="LWF60" s="1465"/>
      <c r="LWG60" s="1466"/>
      <c r="LWH60" s="1466"/>
      <c r="LWI60" s="1466"/>
      <c r="LWJ60" s="1467"/>
      <c r="LWK60" s="1794"/>
      <c r="LWL60" s="1465"/>
      <c r="LWM60" s="1466"/>
      <c r="LWN60" s="1466"/>
      <c r="LWO60" s="1466"/>
      <c r="LWP60" s="1467"/>
      <c r="LWQ60" s="1468"/>
      <c r="LWR60" s="1466"/>
      <c r="LWS60" s="1466"/>
      <c r="LWT60" s="1466"/>
      <c r="LWU60" s="1469"/>
      <c r="LWV60" s="1465"/>
      <c r="LWW60" s="1466"/>
      <c r="LWX60" s="1466"/>
      <c r="LWY60" s="1466"/>
      <c r="LWZ60" s="1467"/>
      <c r="LXA60" s="1794"/>
      <c r="LXB60" s="1465"/>
      <c r="LXC60" s="1466"/>
      <c r="LXD60" s="1466"/>
      <c r="LXE60" s="1466"/>
      <c r="LXF60" s="1467"/>
      <c r="LXG60" s="1468"/>
      <c r="LXH60" s="1466"/>
      <c r="LXI60" s="1466"/>
      <c r="LXJ60" s="1466"/>
      <c r="LXK60" s="1469"/>
      <c r="LXL60" s="1465"/>
      <c r="LXM60" s="1466"/>
      <c r="LXN60" s="1466"/>
      <c r="LXO60" s="1466"/>
      <c r="LXP60" s="1467"/>
      <c r="LXQ60" s="1794"/>
      <c r="LXR60" s="1465"/>
      <c r="LXS60" s="1466"/>
      <c r="LXT60" s="1466"/>
      <c r="LXU60" s="1466"/>
      <c r="LXV60" s="1467"/>
      <c r="LXW60" s="1468"/>
      <c r="LXX60" s="1466"/>
      <c r="LXY60" s="1466"/>
      <c r="LXZ60" s="1466"/>
      <c r="LYA60" s="1469"/>
      <c r="LYB60" s="1465"/>
      <c r="LYC60" s="1466"/>
      <c r="LYD60" s="1466"/>
      <c r="LYE60" s="1466"/>
      <c r="LYF60" s="1467"/>
      <c r="LYG60" s="1794"/>
      <c r="LYH60" s="1465"/>
      <c r="LYI60" s="1466"/>
      <c r="LYJ60" s="1466"/>
      <c r="LYK60" s="1466"/>
      <c r="LYL60" s="1467"/>
      <c r="LYM60" s="1468"/>
      <c r="LYN60" s="1466"/>
      <c r="LYO60" s="1466"/>
      <c r="LYP60" s="1466"/>
      <c r="LYQ60" s="1469"/>
      <c r="LYR60" s="1465"/>
      <c r="LYS60" s="1466"/>
      <c r="LYT60" s="1466"/>
      <c r="LYU60" s="1466"/>
      <c r="LYV60" s="1467"/>
      <c r="LYW60" s="1794"/>
      <c r="LYX60" s="1465"/>
      <c r="LYY60" s="1466"/>
      <c r="LYZ60" s="1466"/>
      <c r="LZA60" s="1466"/>
      <c r="LZB60" s="1467"/>
      <c r="LZC60" s="1468"/>
      <c r="LZD60" s="1466"/>
      <c r="LZE60" s="1466"/>
      <c r="LZF60" s="1466"/>
      <c r="LZG60" s="1469"/>
      <c r="LZH60" s="1465"/>
      <c r="LZI60" s="1466"/>
      <c r="LZJ60" s="1466"/>
      <c r="LZK60" s="1466"/>
      <c r="LZL60" s="1467"/>
      <c r="LZM60" s="1794"/>
      <c r="LZN60" s="1465"/>
      <c r="LZO60" s="1466"/>
      <c r="LZP60" s="1466"/>
      <c r="LZQ60" s="1466"/>
      <c r="LZR60" s="1467"/>
      <c r="LZS60" s="1468"/>
      <c r="LZT60" s="1466"/>
      <c r="LZU60" s="1466"/>
      <c r="LZV60" s="1466"/>
      <c r="LZW60" s="1469"/>
      <c r="LZX60" s="1465"/>
      <c r="LZY60" s="1466"/>
      <c r="LZZ60" s="1466"/>
      <c r="MAA60" s="1466"/>
      <c r="MAB60" s="1467"/>
      <c r="MAC60" s="1794"/>
      <c r="MAD60" s="1465"/>
      <c r="MAE60" s="1466"/>
      <c r="MAF60" s="1466"/>
      <c r="MAG60" s="1466"/>
      <c r="MAH60" s="1467"/>
      <c r="MAI60" s="1468"/>
      <c r="MAJ60" s="1466"/>
      <c r="MAK60" s="1466"/>
      <c r="MAL60" s="1466"/>
      <c r="MAM60" s="1469"/>
      <c r="MAN60" s="1465"/>
      <c r="MAO60" s="1466"/>
      <c r="MAP60" s="1466"/>
      <c r="MAQ60" s="1466"/>
      <c r="MAR60" s="1467"/>
      <c r="MAS60" s="1794"/>
      <c r="MAT60" s="1465"/>
      <c r="MAU60" s="1466"/>
      <c r="MAV60" s="1466"/>
      <c r="MAW60" s="1466"/>
      <c r="MAX60" s="1467"/>
      <c r="MAY60" s="1468"/>
      <c r="MAZ60" s="1466"/>
      <c r="MBA60" s="1466"/>
      <c r="MBB60" s="1466"/>
      <c r="MBC60" s="1469"/>
      <c r="MBD60" s="1465"/>
      <c r="MBE60" s="1466"/>
      <c r="MBF60" s="1466"/>
      <c r="MBG60" s="1466"/>
      <c r="MBH60" s="1467"/>
      <c r="MBI60" s="1794"/>
      <c r="MBJ60" s="1465"/>
      <c r="MBK60" s="1466"/>
      <c r="MBL60" s="1466"/>
      <c r="MBM60" s="1466"/>
      <c r="MBN60" s="1467"/>
      <c r="MBO60" s="1468"/>
      <c r="MBP60" s="1466"/>
      <c r="MBQ60" s="1466"/>
      <c r="MBR60" s="1466"/>
      <c r="MBS60" s="1469"/>
      <c r="MBT60" s="1465"/>
      <c r="MBU60" s="1466"/>
      <c r="MBV60" s="1466"/>
      <c r="MBW60" s="1466"/>
      <c r="MBX60" s="1467"/>
      <c r="MBY60" s="1794"/>
      <c r="MBZ60" s="1465"/>
      <c r="MCA60" s="1466"/>
      <c r="MCB60" s="1466"/>
      <c r="MCC60" s="1466"/>
      <c r="MCD60" s="1467"/>
      <c r="MCE60" s="1468"/>
      <c r="MCF60" s="1466"/>
      <c r="MCG60" s="1466"/>
      <c r="MCH60" s="1466"/>
      <c r="MCI60" s="1469"/>
      <c r="MCJ60" s="1465"/>
      <c r="MCK60" s="1466"/>
      <c r="MCL60" s="1466"/>
      <c r="MCM60" s="1466"/>
      <c r="MCN60" s="1467"/>
      <c r="MCO60" s="1794"/>
      <c r="MCP60" s="1465"/>
      <c r="MCQ60" s="1466"/>
      <c r="MCR60" s="1466"/>
      <c r="MCS60" s="1466"/>
      <c r="MCT60" s="1467"/>
      <c r="MCU60" s="1468"/>
      <c r="MCV60" s="1466"/>
      <c r="MCW60" s="1466"/>
      <c r="MCX60" s="1466"/>
      <c r="MCY60" s="1469"/>
      <c r="MCZ60" s="1465"/>
      <c r="MDA60" s="1466"/>
      <c r="MDB60" s="1466"/>
      <c r="MDC60" s="1466"/>
      <c r="MDD60" s="1467"/>
      <c r="MDE60" s="1794"/>
      <c r="MDF60" s="1465"/>
      <c r="MDG60" s="1466"/>
      <c r="MDH60" s="1466"/>
      <c r="MDI60" s="1466"/>
      <c r="MDJ60" s="1467"/>
      <c r="MDK60" s="1468"/>
      <c r="MDL60" s="1466"/>
      <c r="MDM60" s="1466"/>
      <c r="MDN60" s="1466"/>
      <c r="MDO60" s="1469"/>
      <c r="MDP60" s="1465"/>
      <c r="MDQ60" s="1466"/>
      <c r="MDR60" s="1466"/>
      <c r="MDS60" s="1466"/>
      <c r="MDT60" s="1467"/>
      <c r="MDU60" s="1794"/>
      <c r="MDV60" s="1465"/>
      <c r="MDW60" s="1466"/>
      <c r="MDX60" s="1466"/>
      <c r="MDY60" s="1466"/>
      <c r="MDZ60" s="1467"/>
      <c r="MEA60" s="1468"/>
      <c r="MEB60" s="1466"/>
      <c r="MEC60" s="1466"/>
      <c r="MED60" s="1466"/>
      <c r="MEE60" s="1469"/>
      <c r="MEF60" s="1465"/>
      <c r="MEG60" s="1466"/>
      <c r="MEH60" s="1466"/>
      <c r="MEI60" s="1466"/>
      <c r="MEJ60" s="1467"/>
      <c r="MEK60" s="1794"/>
      <c r="MEL60" s="1465"/>
      <c r="MEM60" s="1466"/>
      <c r="MEN60" s="1466"/>
      <c r="MEO60" s="1466"/>
      <c r="MEP60" s="1467"/>
      <c r="MEQ60" s="1468"/>
      <c r="MER60" s="1466"/>
      <c r="MES60" s="1466"/>
      <c r="MET60" s="1466"/>
      <c r="MEU60" s="1469"/>
      <c r="MEV60" s="1465"/>
      <c r="MEW60" s="1466"/>
      <c r="MEX60" s="1466"/>
      <c r="MEY60" s="1466"/>
      <c r="MEZ60" s="1467"/>
      <c r="MFA60" s="1794"/>
      <c r="MFB60" s="1465"/>
      <c r="MFC60" s="1466"/>
      <c r="MFD60" s="1466"/>
      <c r="MFE60" s="1466"/>
      <c r="MFF60" s="1467"/>
      <c r="MFG60" s="1468"/>
      <c r="MFH60" s="1466"/>
      <c r="MFI60" s="1466"/>
      <c r="MFJ60" s="1466"/>
      <c r="MFK60" s="1469"/>
      <c r="MFL60" s="1465"/>
      <c r="MFM60" s="1466"/>
      <c r="MFN60" s="1466"/>
      <c r="MFO60" s="1466"/>
      <c r="MFP60" s="1467"/>
      <c r="MFQ60" s="1794"/>
      <c r="MFR60" s="1465"/>
      <c r="MFS60" s="1466"/>
      <c r="MFT60" s="1466"/>
      <c r="MFU60" s="1466"/>
      <c r="MFV60" s="1467"/>
      <c r="MFW60" s="1468"/>
      <c r="MFX60" s="1466"/>
      <c r="MFY60" s="1466"/>
      <c r="MFZ60" s="1466"/>
      <c r="MGA60" s="1469"/>
      <c r="MGB60" s="1465"/>
      <c r="MGC60" s="1466"/>
      <c r="MGD60" s="1466"/>
      <c r="MGE60" s="1466"/>
      <c r="MGF60" s="1467"/>
      <c r="MGG60" s="1794"/>
      <c r="MGH60" s="1465"/>
      <c r="MGI60" s="1466"/>
      <c r="MGJ60" s="1466"/>
      <c r="MGK60" s="1466"/>
      <c r="MGL60" s="1467"/>
      <c r="MGM60" s="1468"/>
      <c r="MGN60" s="1466"/>
      <c r="MGO60" s="1466"/>
      <c r="MGP60" s="1466"/>
      <c r="MGQ60" s="1469"/>
      <c r="MGR60" s="1465"/>
      <c r="MGS60" s="1466"/>
      <c r="MGT60" s="1466"/>
      <c r="MGU60" s="1466"/>
      <c r="MGV60" s="1467"/>
      <c r="MGW60" s="1794"/>
      <c r="MGX60" s="1465"/>
      <c r="MGY60" s="1466"/>
      <c r="MGZ60" s="1466"/>
      <c r="MHA60" s="1466"/>
      <c r="MHB60" s="1467"/>
      <c r="MHC60" s="1468"/>
      <c r="MHD60" s="1466"/>
      <c r="MHE60" s="1466"/>
      <c r="MHF60" s="1466"/>
      <c r="MHG60" s="1469"/>
      <c r="MHH60" s="1465"/>
      <c r="MHI60" s="1466"/>
      <c r="MHJ60" s="1466"/>
      <c r="MHK60" s="1466"/>
      <c r="MHL60" s="1467"/>
      <c r="MHM60" s="1794"/>
      <c r="MHN60" s="1465"/>
      <c r="MHO60" s="1466"/>
      <c r="MHP60" s="1466"/>
      <c r="MHQ60" s="1466"/>
      <c r="MHR60" s="1467"/>
      <c r="MHS60" s="1468"/>
      <c r="MHT60" s="1466"/>
      <c r="MHU60" s="1466"/>
      <c r="MHV60" s="1466"/>
      <c r="MHW60" s="1469"/>
      <c r="MHX60" s="1465"/>
      <c r="MHY60" s="1466"/>
      <c r="MHZ60" s="1466"/>
      <c r="MIA60" s="1466"/>
      <c r="MIB60" s="1467"/>
      <c r="MIC60" s="1794"/>
      <c r="MID60" s="1465"/>
      <c r="MIE60" s="1466"/>
      <c r="MIF60" s="1466"/>
      <c r="MIG60" s="1466"/>
      <c r="MIH60" s="1467"/>
      <c r="MII60" s="1468"/>
      <c r="MIJ60" s="1466"/>
      <c r="MIK60" s="1466"/>
      <c r="MIL60" s="1466"/>
      <c r="MIM60" s="1469"/>
      <c r="MIN60" s="1465"/>
      <c r="MIO60" s="1466"/>
      <c r="MIP60" s="1466"/>
      <c r="MIQ60" s="1466"/>
      <c r="MIR60" s="1467"/>
      <c r="MIS60" s="1794"/>
      <c r="MIT60" s="1465"/>
      <c r="MIU60" s="1466"/>
      <c r="MIV60" s="1466"/>
      <c r="MIW60" s="1466"/>
      <c r="MIX60" s="1467"/>
      <c r="MIY60" s="1468"/>
      <c r="MIZ60" s="1466"/>
      <c r="MJA60" s="1466"/>
      <c r="MJB60" s="1466"/>
      <c r="MJC60" s="1469"/>
      <c r="MJD60" s="1465"/>
      <c r="MJE60" s="1466"/>
      <c r="MJF60" s="1466"/>
      <c r="MJG60" s="1466"/>
      <c r="MJH60" s="1467"/>
      <c r="MJI60" s="1794"/>
      <c r="MJJ60" s="1465"/>
      <c r="MJK60" s="1466"/>
      <c r="MJL60" s="1466"/>
      <c r="MJM60" s="1466"/>
      <c r="MJN60" s="1467"/>
      <c r="MJO60" s="1468"/>
      <c r="MJP60" s="1466"/>
      <c r="MJQ60" s="1466"/>
      <c r="MJR60" s="1466"/>
      <c r="MJS60" s="1469"/>
      <c r="MJT60" s="1465"/>
      <c r="MJU60" s="1466"/>
      <c r="MJV60" s="1466"/>
      <c r="MJW60" s="1466"/>
      <c r="MJX60" s="1467"/>
      <c r="MJY60" s="1794"/>
      <c r="MJZ60" s="1465"/>
      <c r="MKA60" s="1466"/>
      <c r="MKB60" s="1466"/>
      <c r="MKC60" s="1466"/>
      <c r="MKD60" s="1467"/>
      <c r="MKE60" s="1468"/>
      <c r="MKF60" s="1466"/>
      <c r="MKG60" s="1466"/>
      <c r="MKH60" s="1466"/>
      <c r="MKI60" s="1469"/>
      <c r="MKJ60" s="1465"/>
      <c r="MKK60" s="1466"/>
      <c r="MKL60" s="1466"/>
      <c r="MKM60" s="1466"/>
      <c r="MKN60" s="1467"/>
      <c r="MKO60" s="1794"/>
      <c r="MKP60" s="1465"/>
      <c r="MKQ60" s="1466"/>
      <c r="MKR60" s="1466"/>
      <c r="MKS60" s="1466"/>
      <c r="MKT60" s="1467"/>
      <c r="MKU60" s="1468"/>
      <c r="MKV60" s="1466"/>
      <c r="MKW60" s="1466"/>
      <c r="MKX60" s="1466"/>
      <c r="MKY60" s="1469"/>
      <c r="MKZ60" s="1465"/>
      <c r="MLA60" s="1466"/>
      <c r="MLB60" s="1466"/>
      <c r="MLC60" s="1466"/>
      <c r="MLD60" s="1467"/>
      <c r="MLE60" s="1794"/>
      <c r="MLF60" s="1465"/>
      <c r="MLG60" s="1466"/>
      <c r="MLH60" s="1466"/>
      <c r="MLI60" s="1466"/>
      <c r="MLJ60" s="1467"/>
      <c r="MLK60" s="1468"/>
      <c r="MLL60" s="1466"/>
      <c r="MLM60" s="1466"/>
      <c r="MLN60" s="1466"/>
      <c r="MLO60" s="1469"/>
      <c r="MLP60" s="1465"/>
      <c r="MLQ60" s="1466"/>
      <c r="MLR60" s="1466"/>
      <c r="MLS60" s="1466"/>
      <c r="MLT60" s="1467"/>
      <c r="MLU60" s="1794"/>
      <c r="MLV60" s="1465"/>
      <c r="MLW60" s="1466"/>
      <c r="MLX60" s="1466"/>
      <c r="MLY60" s="1466"/>
      <c r="MLZ60" s="1467"/>
      <c r="MMA60" s="1468"/>
      <c r="MMB60" s="1466"/>
      <c r="MMC60" s="1466"/>
      <c r="MMD60" s="1466"/>
      <c r="MME60" s="1469"/>
      <c r="MMF60" s="1465"/>
      <c r="MMG60" s="1466"/>
      <c r="MMH60" s="1466"/>
      <c r="MMI60" s="1466"/>
      <c r="MMJ60" s="1467"/>
      <c r="MMK60" s="1794"/>
      <c r="MML60" s="1465"/>
      <c r="MMM60" s="1466"/>
      <c r="MMN60" s="1466"/>
      <c r="MMO60" s="1466"/>
      <c r="MMP60" s="1467"/>
      <c r="MMQ60" s="1468"/>
      <c r="MMR60" s="1466"/>
      <c r="MMS60" s="1466"/>
      <c r="MMT60" s="1466"/>
      <c r="MMU60" s="1469"/>
      <c r="MMV60" s="1465"/>
      <c r="MMW60" s="1466"/>
      <c r="MMX60" s="1466"/>
      <c r="MMY60" s="1466"/>
      <c r="MMZ60" s="1467"/>
      <c r="MNA60" s="1794"/>
      <c r="MNB60" s="1465"/>
      <c r="MNC60" s="1466"/>
      <c r="MND60" s="1466"/>
      <c r="MNE60" s="1466"/>
      <c r="MNF60" s="1467"/>
      <c r="MNG60" s="1468"/>
      <c r="MNH60" s="1466"/>
      <c r="MNI60" s="1466"/>
      <c r="MNJ60" s="1466"/>
      <c r="MNK60" s="1469"/>
      <c r="MNL60" s="1465"/>
      <c r="MNM60" s="1466"/>
      <c r="MNN60" s="1466"/>
      <c r="MNO60" s="1466"/>
      <c r="MNP60" s="1467"/>
      <c r="MNQ60" s="1794"/>
      <c r="MNR60" s="1465"/>
      <c r="MNS60" s="1466"/>
      <c r="MNT60" s="1466"/>
      <c r="MNU60" s="1466"/>
      <c r="MNV60" s="1467"/>
      <c r="MNW60" s="1468"/>
      <c r="MNX60" s="1466"/>
      <c r="MNY60" s="1466"/>
      <c r="MNZ60" s="1466"/>
      <c r="MOA60" s="1469"/>
      <c r="MOB60" s="1465"/>
      <c r="MOC60" s="1466"/>
      <c r="MOD60" s="1466"/>
      <c r="MOE60" s="1466"/>
      <c r="MOF60" s="1467"/>
      <c r="MOG60" s="1794"/>
      <c r="MOH60" s="1465"/>
      <c r="MOI60" s="1466"/>
      <c r="MOJ60" s="1466"/>
      <c r="MOK60" s="1466"/>
      <c r="MOL60" s="1467"/>
      <c r="MOM60" s="1468"/>
      <c r="MON60" s="1466"/>
      <c r="MOO60" s="1466"/>
      <c r="MOP60" s="1466"/>
      <c r="MOQ60" s="1469"/>
      <c r="MOR60" s="1465"/>
      <c r="MOS60" s="1466"/>
      <c r="MOT60" s="1466"/>
      <c r="MOU60" s="1466"/>
      <c r="MOV60" s="1467"/>
      <c r="MOW60" s="1794"/>
      <c r="MOX60" s="1465"/>
      <c r="MOY60" s="1466"/>
      <c r="MOZ60" s="1466"/>
      <c r="MPA60" s="1466"/>
      <c r="MPB60" s="1467"/>
      <c r="MPC60" s="1468"/>
      <c r="MPD60" s="1466"/>
      <c r="MPE60" s="1466"/>
      <c r="MPF60" s="1466"/>
      <c r="MPG60" s="1469"/>
      <c r="MPH60" s="1465"/>
      <c r="MPI60" s="1466"/>
      <c r="MPJ60" s="1466"/>
      <c r="MPK60" s="1466"/>
      <c r="MPL60" s="1467"/>
      <c r="MPM60" s="1794"/>
      <c r="MPN60" s="1465"/>
      <c r="MPO60" s="1466"/>
      <c r="MPP60" s="1466"/>
      <c r="MPQ60" s="1466"/>
      <c r="MPR60" s="1467"/>
      <c r="MPS60" s="1468"/>
      <c r="MPT60" s="1466"/>
      <c r="MPU60" s="1466"/>
      <c r="MPV60" s="1466"/>
      <c r="MPW60" s="1469"/>
      <c r="MPX60" s="1465"/>
      <c r="MPY60" s="1466"/>
      <c r="MPZ60" s="1466"/>
      <c r="MQA60" s="1466"/>
      <c r="MQB60" s="1467"/>
      <c r="MQC60" s="1794"/>
      <c r="MQD60" s="1465"/>
      <c r="MQE60" s="1466"/>
      <c r="MQF60" s="1466"/>
      <c r="MQG60" s="1466"/>
      <c r="MQH60" s="1467"/>
      <c r="MQI60" s="1468"/>
      <c r="MQJ60" s="1466"/>
      <c r="MQK60" s="1466"/>
      <c r="MQL60" s="1466"/>
      <c r="MQM60" s="1469"/>
      <c r="MQN60" s="1465"/>
      <c r="MQO60" s="1466"/>
      <c r="MQP60" s="1466"/>
      <c r="MQQ60" s="1466"/>
      <c r="MQR60" s="1467"/>
      <c r="MQS60" s="1794"/>
      <c r="MQT60" s="1465"/>
      <c r="MQU60" s="1466"/>
      <c r="MQV60" s="1466"/>
      <c r="MQW60" s="1466"/>
      <c r="MQX60" s="1467"/>
      <c r="MQY60" s="1468"/>
      <c r="MQZ60" s="1466"/>
      <c r="MRA60" s="1466"/>
      <c r="MRB60" s="1466"/>
      <c r="MRC60" s="1469"/>
      <c r="MRD60" s="1465"/>
      <c r="MRE60" s="1466"/>
      <c r="MRF60" s="1466"/>
      <c r="MRG60" s="1466"/>
      <c r="MRH60" s="1467"/>
      <c r="MRI60" s="1794"/>
      <c r="MRJ60" s="1465"/>
      <c r="MRK60" s="1466"/>
      <c r="MRL60" s="1466"/>
      <c r="MRM60" s="1466"/>
      <c r="MRN60" s="1467"/>
      <c r="MRO60" s="1468"/>
      <c r="MRP60" s="1466"/>
      <c r="MRQ60" s="1466"/>
      <c r="MRR60" s="1466"/>
      <c r="MRS60" s="1469"/>
      <c r="MRT60" s="1465"/>
      <c r="MRU60" s="1466"/>
      <c r="MRV60" s="1466"/>
      <c r="MRW60" s="1466"/>
      <c r="MRX60" s="1467"/>
      <c r="MRY60" s="1794"/>
      <c r="MRZ60" s="1465"/>
      <c r="MSA60" s="1466"/>
      <c r="MSB60" s="1466"/>
      <c r="MSC60" s="1466"/>
      <c r="MSD60" s="1467"/>
      <c r="MSE60" s="1468"/>
      <c r="MSF60" s="1466"/>
      <c r="MSG60" s="1466"/>
      <c r="MSH60" s="1466"/>
      <c r="MSI60" s="1469"/>
      <c r="MSJ60" s="1465"/>
      <c r="MSK60" s="1466"/>
      <c r="MSL60" s="1466"/>
      <c r="MSM60" s="1466"/>
      <c r="MSN60" s="1467"/>
      <c r="MSO60" s="1794"/>
      <c r="MSP60" s="1465"/>
      <c r="MSQ60" s="1466"/>
      <c r="MSR60" s="1466"/>
      <c r="MSS60" s="1466"/>
      <c r="MST60" s="1467"/>
      <c r="MSU60" s="1468"/>
      <c r="MSV60" s="1466"/>
      <c r="MSW60" s="1466"/>
      <c r="MSX60" s="1466"/>
      <c r="MSY60" s="1469"/>
      <c r="MSZ60" s="1465"/>
      <c r="MTA60" s="1466"/>
      <c r="MTB60" s="1466"/>
      <c r="MTC60" s="1466"/>
      <c r="MTD60" s="1467"/>
      <c r="MTE60" s="1794"/>
      <c r="MTF60" s="1465"/>
      <c r="MTG60" s="1466"/>
      <c r="MTH60" s="1466"/>
      <c r="MTI60" s="1466"/>
      <c r="MTJ60" s="1467"/>
      <c r="MTK60" s="1468"/>
      <c r="MTL60" s="1466"/>
      <c r="MTM60" s="1466"/>
      <c r="MTN60" s="1466"/>
      <c r="MTO60" s="1469"/>
      <c r="MTP60" s="1465"/>
      <c r="MTQ60" s="1466"/>
      <c r="MTR60" s="1466"/>
      <c r="MTS60" s="1466"/>
      <c r="MTT60" s="1467"/>
      <c r="MTU60" s="1794"/>
      <c r="MTV60" s="1465"/>
      <c r="MTW60" s="1466"/>
      <c r="MTX60" s="1466"/>
      <c r="MTY60" s="1466"/>
      <c r="MTZ60" s="1467"/>
      <c r="MUA60" s="1468"/>
      <c r="MUB60" s="1466"/>
      <c r="MUC60" s="1466"/>
      <c r="MUD60" s="1466"/>
      <c r="MUE60" s="1469"/>
      <c r="MUF60" s="1465"/>
      <c r="MUG60" s="1466"/>
      <c r="MUH60" s="1466"/>
      <c r="MUI60" s="1466"/>
      <c r="MUJ60" s="1467"/>
      <c r="MUK60" s="1794"/>
      <c r="MUL60" s="1465"/>
      <c r="MUM60" s="1466"/>
      <c r="MUN60" s="1466"/>
      <c r="MUO60" s="1466"/>
      <c r="MUP60" s="1467"/>
      <c r="MUQ60" s="1468"/>
      <c r="MUR60" s="1466"/>
      <c r="MUS60" s="1466"/>
      <c r="MUT60" s="1466"/>
      <c r="MUU60" s="1469"/>
      <c r="MUV60" s="1465"/>
      <c r="MUW60" s="1466"/>
      <c r="MUX60" s="1466"/>
      <c r="MUY60" s="1466"/>
      <c r="MUZ60" s="1467"/>
      <c r="MVA60" s="1794"/>
      <c r="MVB60" s="1465"/>
      <c r="MVC60" s="1466"/>
      <c r="MVD60" s="1466"/>
      <c r="MVE60" s="1466"/>
      <c r="MVF60" s="1467"/>
      <c r="MVG60" s="1468"/>
      <c r="MVH60" s="1466"/>
      <c r="MVI60" s="1466"/>
      <c r="MVJ60" s="1466"/>
      <c r="MVK60" s="1469"/>
      <c r="MVL60" s="1465"/>
      <c r="MVM60" s="1466"/>
      <c r="MVN60" s="1466"/>
      <c r="MVO60" s="1466"/>
      <c r="MVP60" s="1467"/>
      <c r="MVQ60" s="1794"/>
      <c r="MVR60" s="1465"/>
      <c r="MVS60" s="1466"/>
      <c r="MVT60" s="1466"/>
      <c r="MVU60" s="1466"/>
      <c r="MVV60" s="1467"/>
      <c r="MVW60" s="1468"/>
      <c r="MVX60" s="1466"/>
      <c r="MVY60" s="1466"/>
      <c r="MVZ60" s="1466"/>
      <c r="MWA60" s="1469"/>
      <c r="MWB60" s="1465"/>
      <c r="MWC60" s="1466"/>
      <c r="MWD60" s="1466"/>
      <c r="MWE60" s="1466"/>
      <c r="MWF60" s="1467"/>
      <c r="MWG60" s="1794"/>
      <c r="MWH60" s="1465"/>
      <c r="MWI60" s="1466"/>
      <c r="MWJ60" s="1466"/>
      <c r="MWK60" s="1466"/>
      <c r="MWL60" s="1467"/>
      <c r="MWM60" s="1468"/>
      <c r="MWN60" s="1466"/>
      <c r="MWO60" s="1466"/>
      <c r="MWP60" s="1466"/>
      <c r="MWQ60" s="1469"/>
      <c r="MWR60" s="1465"/>
      <c r="MWS60" s="1466"/>
      <c r="MWT60" s="1466"/>
      <c r="MWU60" s="1466"/>
      <c r="MWV60" s="1467"/>
      <c r="MWW60" s="1794"/>
      <c r="MWX60" s="1465"/>
      <c r="MWY60" s="1466"/>
      <c r="MWZ60" s="1466"/>
      <c r="MXA60" s="1466"/>
      <c r="MXB60" s="1467"/>
      <c r="MXC60" s="1468"/>
      <c r="MXD60" s="1466"/>
      <c r="MXE60" s="1466"/>
      <c r="MXF60" s="1466"/>
      <c r="MXG60" s="1469"/>
      <c r="MXH60" s="1465"/>
      <c r="MXI60" s="1466"/>
      <c r="MXJ60" s="1466"/>
      <c r="MXK60" s="1466"/>
      <c r="MXL60" s="1467"/>
      <c r="MXM60" s="1794"/>
      <c r="MXN60" s="1465"/>
      <c r="MXO60" s="1466"/>
      <c r="MXP60" s="1466"/>
      <c r="MXQ60" s="1466"/>
      <c r="MXR60" s="1467"/>
      <c r="MXS60" s="1468"/>
      <c r="MXT60" s="1466"/>
      <c r="MXU60" s="1466"/>
      <c r="MXV60" s="1466"/>
      <c r="MXW60" s="1469"/>
      <c r="MXX60" s="1465"/>
      <c r="MXY60" s="1466"/>
      <c r="MXZ60" s="1466"/>
      <c r="MYA60" s="1466"/>
      <c r="MYB60" s="1467"/>
      <c r="MYC60" s="1794"/>
      <c r="MYD60" s="1465"/>
      <c r="MYE60" s="1466"/>
      <c r="MYF60" s="1466"/>
      <c r="MYG60" s="1466"/>
      <c r="MYH60" s="1467"/>
      <c r="MYI60" s="1468"/>
      <c r="MYJ60" s="1466"/>
      <c r="MYK60" s="1466"/>
      <c r="MYL60" s="1466"/>
      <c r="MYM60" s="1469"/>
      <c r="MYN60" s="1465"/>
      <c r="MYO60" s="1466"/>
      <c r="MYP60" s="1466"/>
      <c r="MYQ60" s="1466"/>
      <c r="MYR60" s="1467"/>
      <c r="MYS60" s="1794"/>
      <c r="MYT60" s="1465"/>
      <c r="MYU60" s="1466"/>
      <c r="MYV60" s="1466"/>
      <c r="MYW60" s="1466"/>
      <c r="MYX60" s="1467"/>
      <c r="MYY60" s="1468"/>
      <c r="MYZ60" s="1466"/>
      <c r="MZA60" s="1466"/>
      <c r="MZB60" s="1466"/>
      <c r="MZC60" s="1469"/>
      <c r="MZD60" s="1465"/>
      <c r="MZE60" s="1466"/>
      <c r="MZF60" s="1466"/>
      <c r="MZG60" s="1466"/>
      <c r="MZH60" s="1467"/>
      <c r="MZI60" s="1794"/>
      <c r="MZJ60" s="1465"/>
      <c r="MZK60" s="1466"/>
      <c r="MZL60" s="1466"/>
      <c r="MZM60" s="1466"/>
      <c r="MZN60" s="1467"/>
      <c r="MZO60" s="1468"/>
      <c r="MZP60" s="1466"/>
      <c r="MZQ60" s="1466"/>
      <c r="MZR60" s="1466"/>
      <c r="MZS60" s="1469"/>
      <c r="MZT60" s="1465"/>
      <c r="MZU60" s="1466"/>
      <c r="MZV60" s="1466"/>
      <c r="MZW60" s="1466"/>
      <c r="MZX60" s="1467"/>
      <c r="MZY60" s="1794"/>
      <c r="MZZ60" s="1465"/>
      <c r="NAA60" s="1466"/>
      <c r="NAB60" s="1466"/>
      <c r="NAC60" s="1466"/>
      <c r="NAD60" s="1467"/>
      <c r="NAE60" s="1468"/>
      <c r="NAF60" s="1466"/>
      <c r="NAG60" s="1466"/>
      <c r="NAH60" s="1466"/>
      <c r="NAI60" s="1469"/>
      <c r="NAJ60" s="1465"/>
      <c r="NAK60" s="1466"/>
      <c r="NAL60" s="1466"/>
      <c r="NAM60" s="1466"/>
      <c r="NAN60" s="1467"/>
      <c r="NAO60" s="1794"/>
      <c r="NAP60" s="1465"/>
      <c r="NAQ60" s="1466"/>
      <c r="NAR60" s="1466"/>
      <c r="NAS60" s="1466"/>
      <c r="NAT60" s="1467"/>
      <c r="NAU60" s="1468"/>
      <c r="NAV60" s="1466"/>
      <c r="NAW60" s="1466"/>
      <c r="NAX60" s="1466"/>
      <c r="NAY60" s="1469"/>
      <c r="NAZ60" s="1465"/>
      <c r="NBA60" s="1466"/>
      <c r="NBB60" s="1466"/>
      <c r="NBC60" s="1466"/>
      <c r="NBD60" s="1467"/>
      <c r="NBE60" s="1794"/>
      <c r="NBF60" s="1465"/>
      <c r="NBG60" s="1466"/>
      <c r="NBH60" s="1466"/>
      <c r="NBI60" s="1466"/>
      <c r="NBJ60" s="1467"/>
      <c r="NBK60" s="1468"/>
      <c r="NBL60" s="1466"/>
      <c r="NBM60" s="1466"/>
      <c r="NBN60" s="1466"/>
      <c r="NBO60" s="1469"/>
      <c r="NBP60" s="1465"/>
      <c r="NBQ60" s="1466"/>
      <c r="NBR60" s="1466"/>
      <c r="NBS60" s="1466"/>
      <c r="NBT60" s="1467"/>
      <c r="NBU60" s="1794"/>
      <c r="NBV60" s="1465"/>
      <c r="NBW60" s="1466"/>
      <c r="NBX60" s="1466"/>
      <c r="NBY60" s="1466"/>
      <c r="NBZ60" s="1467"/>
      <c r="NCA60" s="1468"/>
      <c r="NCB60" s="1466"/>
      <c r="NCC60" s="1466"/>
      <c r="NCD60" s="1466"/>
      <c r="NCE60" s="1469"/>
      <c r="NCF60" s="1465"/>
      <c r="NCG60" s="1466"/>
      <c r="NCH60" s="1466"/>
      <c r="NCI60" s="1466"/>
      <c r="NCJ60" s="1467"/>
      <c r="NCK60" s="1794"/>
      <c r="NCL60" s="1465"/>
      <c r="NCM60" s="1466"/>
      <c r="NCN60" s="1466"/>
      <c r="NCO60" s="1466"/>
      <c r="NCP60" s="1467"/>
      <c r="NCQ60" s="1468"/>
      <c r="NCR60" s="1466"/>
      <c r="NCS60" s="1466"/>
      <c r="NCT60" s="1466"/>
      <c r="NCU60" s="1469"/>
      <c r="NCV60" s="1465"/>
      <c r="NCW60" s="1466"/>
      <c r="NCX60" s="1466"/>
      <c r="NCY60" s="1466"/>
      <c r="NCZ60" s="1467"/>
      <c r="NDA60" s="1794"/>
      <c r="NDB60" s="1465"/>
      <c r="NDC60" s="1466"/>
      <c r="NDD60" s="1466"/>
      <c r="NDE60" s="1466"/>
      <c r="NDF60" s="1467"/>
      <c r="NDG60" s="1468"/>
      <c r="NDH60" s="1466"/>
      <c r="NDI60" s="1466"/>
      <c r="NDJ60" s="1466"/>
      <c r="NDK60" s="1469"/>
      <c r="NDL60" s="1465"/>
      <c r="NDM60" s="1466"/>
      <c r="NDN60" s="1466"/>
      <c r="NDO60" s="1466"/>
      <c r="NDP60" s="1467"/>
      <c r="NDQ60" s="1794"/>
      <c r="NDR60" s="1465"/>
      <c r="NDS60" s="1466"/>
      <c r="NDT60" s="1466"/>
      <c r="NDU60" s="1466"/>
      <c r="NDV60" s="1467"/>
      <c r="NDW60" s="1468"/>
      <c r="NDX60" s="1466"/>
      <c r="NDY60" s="1466"/>
      <c r="NDZ60" s="1466"/>
      <c r="NEA60" s="1469"/>
      <c r="NEB60" s="1465"/>
      <c r="NEC60" s="1466"/>
      <c r="NED60" s="1466"/>
      <c r="NEE60" s="1466"/>
      <c r="NEF60" s="1467"/>
      <c r="NEG60" s="1794"/>
      <c r="NEH60" s="1465"/>
      <c r="NEI60" s="1466"/>
      <c r="NEJ60" s="1466"/>
      <c r="NEK60" s="1466"/>
      <c r="NEL60" s="1467"/>
      <c r="NEM60" s="1468"/>
      <c r="NEN60" s="1466"/>
      <c r="NEO60" s="1466"/>
      <c r="NEP60" s="1466"/>
      <c r="NEQ60" s="1469"/>
      <c r="NER60" s="1465"/>
      <c r="NES60" s="1466"/>
      <c r="NET60" s="1466"/>
      <c r="NEU60" s="1466"/>
      <c r="NEV60" s="1467"/>
      <c r="NEW60" s="1794"/>
      <c r="NEX60" s="1465"/>
      <c r="NEY60" s="1466"/>
      <c r="NEZ60" s="1466"/>
      <c r="NFA60" s="1466"/>
      <c r="NFB60" s="1467"/>
      <c r="NFC60" s="1468"/>
      <c r="NFD60" s="1466"/>
      <c r="NFE60" s="1466"/>
      <c r="NFF60" s="1466"/>
      <c r="NFG60" s="1469"/>
      <c r="NFH60" s="1465"/>
      <c r="NFI60" s="1466"/>
      <c r="NFJ60" s="1466"/>
      <c r="NFK60" s="1466"/>
      <c r="NFL60" s="1467"/>
      <c r="NFM60" s="1794"/>
      <c r="NFN60" s="1465"/>
      <c r="NFO60" s="1466"/>
      <c r="NFP60" s="1466"/>
      <c r="NFQ60" s="1466"/>
      <c r="NFR60" s="1467"/>
      <c r="NFS60" s="1468"/>
      <c r="NFT60" s="1466"/>
      <c r="NFU60" s="1466"/>
      <c r="NFV60" s="1466"/>
      <c r="NFW60" s="1469"/>
      <c r="NFX60" s="1465"/>
      <c r="NFY60" s="1466"/>
      <c r="NFZ60" s="1466"/>
      <c r="NGA60" s="1466"/>
      <c r="NGB60" s="1467"/>
      <c r="NGC60" s="1794"/>
      <c r="NGD60" s="1465"/>
      <c r="NGE60" s="1466"/>
      <c r="NGF60" s="1466"/>
      <c r="NGG60" s="1466"/>
      <c r="NGH60" s="1467"/>
      <c r="NGI60" s="1468"/>
      <c r="NGJ60" s="1466"/>
      <c r="NGK60" s="1466"/>
      <c r="NGL60" s="1466"/>
      <c r="NGM60" s="1469"/>
      <c r="NGN60" s="1465"/>
      <c r="NGO60" s="1466"/>
      <c r="NGP60" s="1466"/>
      <c r="NGQ60" s="1466"/>
      <c r="NGR60" s="1467"/>
      <c r="NGS60" s="1794"/>
      <c r="NGT60" s="1465"/>
      <c r="NGU60" s="1466"/>
      <c r="NGV60" s="1466"/>
      <c r="NGW60" s="1466"/>
      <c r="NGX60" s="1467"/>
      <c r="NGY60" s="1468"/>
      <c r="NGZ60" s="1466"/>
      <c r="NHA60" s="1466"/>
      <c r="NHB60" s="1466"/>
      <c r="NHC60" s="1469"/>
      <c r="NHD60" s="1465"/>
      <c r="NHE60" s="1466"/>
      <c r="NHF60" s="1466"/>
      <c r="NHG60" s="1466"/>
      <c r="NHH60" s="1467"/>
      <c r="NHI60" s="1794"/>
      <c r="NHJ60" s="1465"/>
      <c r="NHK60" s="1466"/>
      <c r="NHL60" s="1466"/>
      <c r="NHM60" s="1466"/>
      <c r="NHN60" s="1467"/>
      <c r="NHO60" s="1468"/>
      <c r="NHP60" s="1466"/>
      <c r="NHQ60" s="1466"/>
      <c r="NHR60" s="1466"/>
      <c r="NHS60" s="1469"/>
      <c r="NHT60" s="1465"/>
      <c r="NHU60" s="1466"/>
      <c r="NHV60" s="1466"/>
      <c r="NHW60" s="1466"/>
      <c r="NHX60" s="1467"/>
      <c r="NHY60" s="1794"/>
      <c r="NHZ60" s="1465"/>
      <c r="NIA60" s="1466"/>
      <c r="NIB60" s="1466"/>
      <c r="NIC60" s="1466"/>
      <c r="NID60" s="1467"/>
      <c r="NIE60" s="1468"/>
      <c r="NIF60" s="1466"/>
      <c r="NIG60" s="1466"/>
      <c r="NIH60" s="1466"/>
      <c r="NII60" s="1469"/>
      <c r="NIJ60" s="1465"/>
      <c r="NIK60" s="1466"/>
      <c r="NIL60" s="1466"/>
      <c r="NIM60" s="1466"/>
      <c r="NIN60" s="1467"/>
      <c r="NIO60" s="1794"/>
      <c r="NIP60" s="1465"/>
      <c r="NIQ60" s="1466"/>
      <c r="NIR60" s="1466"/>
      <c r="NIS60" s="1466"/>
      <c r="NIT60" s="1467"/>
      <c r="NIU60" s="1468"/>
      <c r="NIV60" s="1466"/>
      <c r="NIW60" s="1466"/>
      <c r="NIX60" s="1466"/>
      <c r="NIY60" s="1469"/>
      <c r="NIZ60" s="1465"/>
      <c r="NJA60" s="1466"/>
      <c r="NJB60" s="1466"/>
      <c r="NJC60" s="1466"/>
      <c r="NJD60" s="1467"/>
      <c r="NJE60" s="1794"/>
      <c r="NJF60" s="1465"/>
      <c r="NJG60" s="1466"/>
      <c r="NJH60" s="1466"/>
      <c r="NJI60" s="1466"/>
      <c r="NJJ60" s="1467"/>
      <c r="NJK60" s="1468"/>
      <c r="NJL60" s="1466"/>
      <c r="NJM60" s="1466"/>
      <c r="NJN60" s="1466"/>
      <c r="NJO60" s="1469"/>
      <c r="NJP60" s="1465"/>
      <c r="NJQ60" s="1466"/>
      <c r="NJR60" s="1466"/>
      <c r="NJS60" s="1466"/>
      <c r="NJT60" s="1467"/>
      <c r="NJU60" s="1794"/>
      <c r="NJV60" s="1465"/>
      <c r="NJW60" s="1466"/>
      <c r="NJX60" s="1466"/>
      <c r="NJY60" s="1466"/>
      <c r="NJZ60" s="1467"/>
      <c r="NKA60" s="1468"/>
      <c r="NKB60" s="1466"/>
      <c r="NKC60" s="1466"/>
      <c r="NKD60" s="1466"/>
      <c r="NKE60" s="1469"/>
      <c r="NKF60" s="1465"/>
      <c r="NKG60" s="1466"/>
      <c r="NKH60" s="1466"/>
      <c r="NKI60" s="1466"/>
      <c r="NKJ60" s="1467"/>
      <c r="NKK60" s="1794"/>
      <c r="NKL60" s="1465"/>
      <c r="NKM60" s="1466"/>
      <c r="NKN60" s="1466"/>
      <c r="NKO60" s="1466"/>
      <c r="NKP60" s="1467"/>
      <c r="NKQ60" s="1468"/>
      <c r="NKR60" s="1466"/>
      <c r="NKS60" s="1466"/>
      <c r="NKT60" s="1466"/>
      <c r="NKU60" s="1469"/>
      <c r="NKV60" s="1465"/>
      <c r="NKW60" s="1466"/>
      <c r="NKX60" s="1466"/>
      <c r="NKY60" s="1466"/>
      <c r="NKZ60" s="1467"/>
      <c r="NLA60" s="1794"/>
      <c r="NLB60" s="1465"/>
      <c r="NLC60" s="1466"/>
      <c r="NLD60" s="1466"/>
      <c r="NLE60" s="1466"/>
      <c r="NLF60" s="1467"/>
      <c r="NLG60" s="1468"/>
      <c r="NLH60" s="1466"/>
      <c r="NLI60" s="1466"/>
      <c r="NLJ60" s="1466"/>
      <c r="NLK60" s="1469"/>
      <c r="NLL60" s="1465"/>
      <c r="NLM60" s="1466"/>
      <c r="NLN60" s="1466"/>
      <c r="NLO60" s="1466"/>
      <c r="NLP60" s="1467"/>
      <c r="NLQ60" s="1794"/>
      <c r="NLR60" s="1465"/>
      <c r="NLS60" s="1466"/>
      <c r="NLT60" s="1466"/>
      <c r="NLU60" s="1466"/>
      <c r="NLV60" s="1467"/>
      <c r="NLW60" s="1468"/>
      <c r="NLX60" s="1466"/>
      <c r="NLY60" s="1466"/>
      <c r="NLZ60" s="1466"/>
      <c r="NMA60" s="1469"/>
      <c r="NMB60" s="1465"/>
      <c r="NMC60" s="1466"/>
      <c r="NMD60" s="1466"/>
      <c r="NME60" s="1466"/>
      <c r="NMF60" s="1467"/>
      <c r="NMG60" s="1794"/>
      <c r="NMH60" s="1465"/>
      <c r="NMI60" s="1466"/>
      <c r="NMJ60" s="1466"/>
      <c r="NMK60" s="1466"/>
      <c r="NML60" s="1467"/>
      <c r="NMM60" s="1468"/>
      <c r="NMN60" s="1466"/>
      <c r="NMO60" s="1466"/>
      <c r="NMP60" s="1466"/>
      <c r="NMQ60" s="1469"/>
      <c r="NMR60" s="1465"/>
      <c r="NMS60" s="1466"/>
      <c r="NMT60" s="1466"/>
      <c r="NMU60" s="1466"/>
      <c r="NMV60" s="1467"/>
      <c r="NMW60" s="1794"/>
      <c r="NMX60" s="1465"/>
      <c r="NMY60" s="1466"/>
      <c r="NMZ60" s="1466"/>
      <c r="NNA60" s="1466"/>
      <c r="NNB60" s="1467"/>
      <c r="NNC60" s="1468"/>
      <c r="NND60" s="1466"/>
      <c r="NNE60" s="1466"/>
      <c r="NNF60" s="1466"/>
      <c r="NNG60" s="1469"/>
      <c r="NNH60" s="1465"/>
      <c r="NNI60" s="1466"/>
      <c r="NNJ60" s="1466"/>
      <c r="NNK60" s="1466"/>
      <c r="NNL60" s="1467"/>
      <c r="NNM60" s="1794"/>
      <c r="NNN60" s="1465"/>
      <c r="NNO60" s="1466"/>
      <c r="NNP60" s="1466"/>
      <c r="NNQ60" s="1466"/>
      <c r="NNR60" s="1467"/>
      <c r="NNS60" s="1468"/>
      <c r="NNT60" s="1466"/>
      <c r="NNU60" s="1466"/>
      <c r="NNV60" s="1466"/>
      <c r="NNW60" s="1469"/>
      <c r="NNX60" s="1465"/>
      <c r="NNY60" s="1466"/>
      <c r="NNZ60" s="1466"/>
      <c r="NOA60" s="1466"/>
      <c r="NOB60" s="1467"/>
      <c r="NOC60" s="1794"/>
      <c r="NOD60" s="1465"/>
      <c r="NOE60" s="1466"/>
      <c r="NOF60" s="1466"/>
      <c r="NOG60" s="1466"/>
      <c r="NOH60" s="1467"/>
      <c r="NOI60" s="1468"/>
      <c r="NOJ60" s="1466"/>
      <c r="NOK60" s="1466"/>
      <c r="NOL60" s="1466"/>
      <c r="NOM60" s="1469"/>
      <c r="NON60" s="1465"/>
      <c r="NOO60" s="1466"/>
      <c r="NOP60" s="1466"/>
      <c r="NOQ60" s="1466"/>
      <c r="NOR60" s="1467"/>
      <c r="NOS60" s="1794"/>
      <c r="NOT60" s="1465"/>
      <c r="NOU60" s="1466"/>
      <c r="NOV60" s="1466"/>
      <c r="NOW60" s="1466"/>
      <c r="NOX60" s="1467"/>
      <c r="NOY60" s="1468"/>
      <c r="NOZ60" s="1466"/>
      <c r="NPA60" s="1466"/>
      <c r="NPB60" s="1466"/>
      <c r="NPC60" s="1469"/>
      <c r="NPD60" s="1465"/>
      <c r="NPE60" s="1466"/>
      <c r="NPF60" s="1466"/>
      <c r="NPG60" s="1466"/>
      <c r="NPH60" s="1467"/>
      <c r="NPI60" s="1794"/>
      <c r="NPJ60" s="1465"/>
      <c r="NPK60" s="1466"/>
      <c r="NPL60" s="1466"/>
      <c r="NPM60" s="1466"/>
      <c r="NPN60" s="1467"/>
      <c r="NPO60" s="1468"/>
      <c r="NPP60" s="1466"/>
      <c r="NPQ60" s="1466"/>
      <c r="NPR60" s="1466"/>
      <c r="NPS60" s="1469"/>
      <c r="NPT60" s="1465"/>
      <c r="NPU60" s="1466"/>
      <c r="NPV60" s="1466"/>
      <c r="NPW60" s="1466"/>
      <c r="NPX60" s="1467"/>
      <c r="NPY60" s="1794"/>
      <c r="NPZ60" s="1465"/>
      <c r="NQA60" s="1466"/>
      <c r="NQB60" s="1466"/>
      <c r="NQC60" s="1466"/>
      <c r="NQD60" s="1467"/>
      <c r="NQE60" s="1468"/>
      <c r="NQF60" s="1466"/>
      <c r="NQG60" s="1466"/>
      <c r="NQH60" s="1466"/>
      <c r="NQI60" s="1469"/>
      <c r="NQJ60" s="1465"/>
      <c r="NQK60" s="1466"/>
      <c r="NQL60" s="1466"/>
      <c r="NQM60" s="1466"/>
      <c r="NQN60" s="1467"/>
      <c r="NQO60" s="1794"/>
      <c r="NQP60" s="1465"/>
      <c r="NQQ60" s="1466"/>
      <c r="NQR60" s="1466"/>
      <c r="NQS60" s="1466"/>
      <c r="NQT60" s="1467"/>
      <c r="NQU60" s="1468"/>
      <c r="NQV60" s="1466"/>
      <c r="NQW60" s="1466"/>
      <c r="NQX60" s="1466"/>
      <c r="NQY60" s="1469"/>
      <c r="NQZ60" s="1465"/>
      <c r="NRA60" s="1466"/>
      <c r="NRB60" s="1466"/>
      <c r="NRC60" s="1466"/>
      <c r="NRD60" s="1467"/>
      <c r="NRE60" s="1794"/>
      <c r="NRF60" s="1465"/>
      <c r="NRG60" s="1466"/>
      <c r="NRH60" s="1466"/>
      <c r="NRI60" s="1466"/>
      <c r="NRJ60" s="1467"/>
      <c r="NRK60" s="1468"/>
      <c r="NRL60" s="1466"/>
      <c r="NRM60" s="1466"/>
      <c r="NRN60" s="1466"/>
      <c r="NRO60" s="1469"/>
      <c r="NRP60" s="1465"/>
      <c r="NRQ60" s="1466"/>
      <c r="NRR60" s="1466"/>
      <c r="NRS60" s="1466"/>
      <c r="NRT60" s="1467"/>
      <c r="NRU60" s="1794"/>
      <c r="NRV60" s="1465"/>
      <c r="NRW60" s="1466"/>
      <c r="NRX60" s="1466"/>
      <c r="NRY60" s="1466"/>
      <c r="NRZ60" s="1467"/>
      <c r="NSA60" s="1468"/>
      <c r="NSB60" s="1466"/>
      <c r="NSC60" s="1466"/>
      <c r="NSD60" s="1466"/>
      <c r="NSE60" s="1469"/>
      <c r="NSF60" s="1465"/>
      <c r="NSG60" s="1466"/>
      <c r="NSH60" s="1466"/>
      <c r="NSI60" s="1466"/>
      <c r="NSJ60" s="1467"/>
      <c r="NSK60" s="1794"/>
      <c r="NSL60" s="1465"/>
      <c r="NSM60" s="1466"/>
      <c r="NSN60" s="1466"/>
      <c r="NSO60" s="1466"/>
      <c r="NSP60" s="1467"/>
      <c r="NSQ60" s="1468"/>
      <c r="NSR60" s="1466"/>
      <c r="NSS60" s="1466"/>
      <c r="NST60" s="1466"/>
      <c r="NSU60" s="1469"/>
      <c r="NSV60" s="1465"/>
      <c r="NSW60" s="1466"/>
      <c r="NSX60" s="1466"/>
      <c r="NSY60" s="1466"/>
      <c r="NSZ60" s="1467"/>
      <c r="NTA60" s="1794"/>
      <c r="NTB60" s="1465"/>
      <c r="NTC60" s="1466"/>
      <c r="NTD60" s="1466"/>
      <c r="NTE60" s="1466"/>
      <c r="NTF60" s="1467"/>
      <c r="NTG60" s="1468"/>
      <c r="NTH60" s="1466"/>
      <c r="NTI60" s="1466"/>
      <c r="NTJ60" s="1466"/>
      <c r="NTK60" s="1469"/>
      <c r="NTL60" s="1465"/>
      <c r="NTM60" s="1466"/>
      <c r="NTN60" s="1466"/>
      <c r="NTO60" s="1466"/>
      <c r="NTP60" s="1467"/>
      <c r="NTQ60" s="1794"/>
      <c r="NTR60" s="1465"/>
      <c r="NTS60" s="1466"/>
      <c r="NTT60" s="1466"/>
      <c r="NTU60" s="1466"/>
      <c r="NTV60" s="1467"/>
      <c r="NTW60" s="1468"/>
      <c r="NTX60" s="1466"/>
      <c r="NTY60" s="1466"/>
      <c r="NTZ60" s="1466"/>
      <c r="NUA60" s="1469"/>
      <c r="NUB60" s="1465"/>
      <c r="NUC60" s="1466"/>
      <c r="NUD60" s="1466"/>
      <c r="NUE60" s="1466"/>
      <c r="NUF60" s="1467"/>
      <c r="NUG60" s="1794"/>
      <c r="NUH60" s="1465"/>
      <c r="NUI60" s="1466"/>
      <c r="NUJ60" s="1466"/>
      <c r="NUK60" s="1466"/>
      <c r="NUL60" s="1467"/>
      <c r="NUM60" s="1468"/>
      <c r="NUN60" s="1466"/>
      <c r="NUO60" s="1466"/>
      <c r="NUP60" s="1466"/>
      <c r="NUQ60" s="1469"/>
      <c r="NUR60" s="1465"/>
      <c r="NUS60" s="1466"/>
      <c r="NUT60" s="1466"/>
      <c r="NUU60" s="1466"/>
      <c r="NUV60" s="1467"/>
      <c r="NUW60" s="1794"/>
      <c r="NUX60" s="1465"/>
      <c r="NUY60" s="1466"/>
      <c r="NUZ60" s="1466"/>
      <c r="NVA60" s="1466"/>
      <c r="NVB60" s="1467"/>
      <c r="NVC60" s="1468"/>
      <c r="NVD60" s="1466"/>
      <c r="NVE60" s="1466"/>
      <c r="NVF60" s="1466"/>
      <c r="NVG60" s="1469"/>
      <c r="NVH60" s="1465"/>
      <c r="NVI60" s="1466"/>
      <c r="NVJ60" s="1466"/>
      <c r="NVK60" s="1466"/>
      <c r="NVL60" s="1467"/>
      <c r="NVM60" s="1794"/>
      <c r="NVN60" s="1465"/>
      <c r="NVO60" s="1466"/>
      <c r="NVP60" s="1466"/>
      <c r="NVQ60" s="1466"/>
      <c r="NVR60" s="1467"/>
      <c r="NVS60" s="1468"/>
      <c r="NVT60" s="1466"/>
      <c r="NVU60" s="1466"/>
      <c r="NVV60" s="1466"/>
      <c r="NVW60" s="1469"/>
      <c r="NVX60" s="1465"/>
      <c r="NVY60" s="1466"/>
      <c r="NVZ60" s="1466"/>
      <c r="NWA60" s="1466"/>
      <c r="NWB60" s="1467"/>
      <c r="NWC60" s="1794"/>
      <c r="NWD60" s="1465"/>
      <c r="NWE60" s="1466"/>
      <c r="NWF60" s="1466"/>
      <c r="NWG60" s="1466"/>
      <c r="NWH60" s="1467"/>
      <c r="NWI60" s="1468"/>
      <c r="NWJ60" s="1466"/>
      <c r="NWK60" s="1466"/>
      <c r="NWL60" s="1466"/>
      <c r="NWM60" s="1469"/>
      <c r="NWN60" s="1465"/>
      <c r="NWO60" s="1466"/>
      <c r="NWP60" s="1466"/>
      <c r="NWQ60" s="1466"/>
      <c r="NWR60" s="1467"/>
      <c r="NWS60" s="1794"/>
      <c r="NWT60" s="1465"/>
      <c r="NWU60" s="1466"/>
      <c r="NWV60" s="1466"/>
      <c r="NWW60" s="1466"/>
      <c r="NWX60" s="1467"/>
      <c r="NWY60" s="1468"/>
      <c r="NWZ60" s="1466"/>
      <c r="NXA60" s="1466"/>
      <c r="NXB60" s="1466"/>
      <c r="NXC60" s="1469"/>
      <c r="NXD60" s="1465"/>
      <c r="NXE60" s="1466"/>
      <c r="NXF60" s="1466"/>
      <c r="NXG60" s="1466"/>
      <c r="NXH60" s="1467"/>
      <c r="NXI60" s="1794"/>
      <c r="NXJ60" s="1465"/>
      <c r="NXK60" s="1466"/>
      <c r="NXL60" s="1466"/>
      <c r="NXM60" s="1466"/>
      <c r="NXN60" s="1467"/>
      <c r="NXO60" s="1468"/>
      <c r="NXP60" s="1466"/>
      <c r="NXQ60" s="1466"/>
      <c r="NXR60" s="1466"/>
      <c r="NXS60" s="1469"/>
      <c r="NXT60" s="1465"/>
      <c r="NXU60" s="1466"/>
      <c r="NXV60" s="1466"/>
      <c r="NXW60" s="1466"/>
      <c r="NXX60" s="1467"/>
      <c r="NXY60" s="1794"/>
      <c r="NXZ60" s="1465"/>
      <c r="NYA60" s="1466"/>
      <c r="NYB60" s="1466"/>
      <c r="NYC60" s="1466"/>
      <c r="NYD60" s="1467"/>
      <c r="NYE60" s="1468"/>
      <c r="NYF60" s="1466"/>
      <c r="NYG60" s="1466"/>
      <c r="NYH60" s="1466"/>
      <c r="NYI60" s="1469"/>
      <c r="NYJ60" s="1465"/>
      <c r="NYK60" s="1466"/>
      <c r="NYL60" s="1466"/>
      <c r="NYM60" s="1466"/>
      <c r="NYN60" s="1467"/>
      <c r="NYO60" s="1794"/>
      <c r="NYP60" s="1465"/>
      <c r="NYQ60" s="1466"/>
      <c r="NYR60" s="1466"/>
      <c r="NYS60" s="1466"/>
      <c r="NYT60" s="1467"/>
      <c r="NYU60" s="1468"/>
      <c r="NYV60" s="1466"/>
      <c r="NYW60" s="1466"/>
      <c r="NYX60" s="1466"/>
      <c r="NYY60" s="1469"/>
      <c r="NYZ60" s="1465"/>
      <c r="NZA60" s="1466"/>
      <c r="NZB60" s="1466"/>
      <c r="NZC60" s="1466"/>
      <c r="NZD60" s="1467"/>
      <c r="NZE60" s="1794"/>
      <c r="NZF60" s="1465"/>
      <c r="NZG60" s="1466"/>
      <c r="NZH60" s="1466"/>
      <c r="NZI60" s="1466"/>
      <c r="NZJ60" s="1467"/>
      <c r="NZK60" s="1468"/>
      <c r="NZL60" s="1466"/>
      <c r="NZM60" s="1466"/>
      <c r="NZN60" s="1466"/>
      <c r="NZO60" s="1469"/>
      <c r="NZP60" s="1465"/>
      <c r="NZQ60" s="1466"/>
      <c r="NZR60" s="1466"/>
      <c r="NZS60" s="1466"/>
      <c r="NZT60" s="1467"/>
      <c r="NZU60" s="1794"/>
      <c r="NZV60" s="1465"/>
      <c r="NZW60" s="1466"/>
      <c r="NZX60" s="1466"/>
      <c r="NZY60" s="1466"/>
      <c r="NZZ60" s="1467"/>
      <c r="OAA60" s="1468"/>
      <c r="OAB60" s="1466"/>
      <c r="OAC60" s="1466"/>
      <c r="OAD60" s="1466"/>
      <c r="OAE60" s="1469"/>
      <c r="OAF60" s="1465"/>
      <c r="OAG60" s="1466"/>
      <c r="OAH60" s="1466"/>
      <c r="OAI60" s="1466"/>
      <c r="OAJ60" s="1467"/>
      <c r="OAK60" s="1794"/>
      <c r="OAL60" s="1465"/>
      <c r="OAM60" s="1466"/>
      <c r="OAN60" s="1466"/>
      <c r="OAO60" s="1466"/>
      <c r="OAP60" s="1467"/>
      <c r="OAQ60" s="1468"/>
      <c r="OAR60" s="1466"/>
      <c r="OAS60" s="1466"/>
      <c r="OAT60" s="1466"/>
      <c r="OAU60" s="1469"/>
      <c r="OAV60" s="1465"/>
      <c r="OAW60" s="1466"/>
      <c r="OAX60" s="1466"/>
      <c r="OAY60" s="1466"/>
      <c r="OAZ60" s="1467"/>
      <c r="OBA60" s="1794"/>
      <c r="OBB60" s="1465"/>
      <c r="OBC60" s="1466"/>
      <c r="OBD60" s="1466"/>
      <c r="OBE60" s="1466"/>
      <c r="OBF60" s="1467"/>
      <c r="OBG60" s="1468"/>
      <c r="OBH60" s="1466"/>
      <c r="OBI60" s="1466"/>
      <c r="OBJ60" s="1466"/>
      <c r="OBK60" s="1469"/>
      <c r="OBL60" s="1465"/>
      <c r="OBM60" s="1466"/>
      <c r="OBN60" s="1466"/>
      <c r="OBO60" s="1466"/>
      <c r="OBP60" s="1467"/>
      <c r="OBQ60" s="1794"/>
      <c r="OBR60" s="1465"/>
      <c r="OBS60" s="1466"/>
      <c r="OBT60" s="1466"/>
      <c r="OBU60" s="1466"/>
      <c r="OBV60" s="1467"/>
      <c r="OBW60" s="1468"/>
      <c r="OBX60" s="1466"/>
      <c r="OBY60" s="1466"/>
      <c r="OBZ60" s="1466"/>
      <c r="OCA60" s="1469"/>
      <c r="OCB60" s="1465"/>
      <c r="OCC60" s="1466"/>
      <c r="OCD60" s="1466"/>
      <c r="OCE60" s="1466"/>
      <c r="OCF60" s="1467"/>
      <c r="OCG60" s="1794"/>
      <c r="OCH60" s="1465"/>
      <c r="OCI60" s="1466"/>
      <c r="OCJ60" s="1466"/>
      <c r="OCK60" s="1466"/>
      <c r="OCL60" s="1467"/>
      <c r="OCM60" s="1468"/>
      <c r="OCN60" s="1466"/>
      <c r="OCO60" s="1466"/>
      <c r="OCP60" s="1466"/>
      <c r="OCQ60" s="1469"/>
      <c r="OCR60" s="1465"/>
      <c r="OCS60" s="1466"/>
      <c r="OCT60" s="1466"/>
      <c r="OCU60" s="1466"/>
      <c r="OCV60" s="1467"/>
      <c r="OCW60" s="1794"/>
      <c r="OCX60" s="1465"/>
      <c r="OCY60" s="1466"/>
      <c r="OCZ60" s="1466"/>
      <c r="ODA60" s="1466"/>
      <c r="ODB60" s="1467"/>
      <c r="ODC60" s="1468"/>
      <c r="ODD60" s="1466"/>
      <c r="ODE60" s="1466"/>
      <c r="ODF60" s="1466"/>
      <c r="ODG60" s="1469"/>
      <c r="ODH60" s="1465"/>
      <c r="ODI60" s="1466"/>
      <c r="ODJ60" s="1466"/>
      <c r="ODK60" s="1466"/>
      <c r="ODL60" s="1467"/>
      <c r="ODM60" s="1794"/>
      <c r="ODN60" s="1465"/>
      <c r="ODO60" s="1466"/>
      <c r="ODP60" s="1466"/>
      <c r="ODQ60" s="1466"/>
      <c r="ODR60" s="1467"/>
      <c r="ODS60" s="1468"/>
      <c r="ODT60" s="1466"/>
      <c r="ODU60" s="1466"/>
      <c r="ODV60" s="1466"/>
      <c r="ODW60" s="1469"/>
      <c r="ODX60" s="1465"/>
      <c r="ODY60" s="1466"/>
      <c r="ODZ60" s="1466"/>
      <c r="OEA60" s="1466"/>
      <c r="OEB60" s="1467"/>
      <c r="OEC60" s="1794"/>
      <c r="OED60" s="1465"/>
      <c r="OEE60" s="1466"/>
      <c r="OEF60" s="1466"/>
      <c r="OEG60" s="1466"/>
      <c r="OEH60" s="1467"/>
      <c r="OEI60" s="1468"/>
      <c r="OEJ60" s="1466"/>
      <c r="OEK60" s="1466"/>
      <c r="OEL60" s="1466"/>
      <c r="OEM60" s="1469"/>
      <c r="OEN60" s="1465"/>
      <c r="OEO60" s="1466"/>
      <c r="OEP60" s="1466"/>
      <c r="OEQ60" s="1466"/>
      <c r="OER60" s="1467"/>
      <c r="OES60" s="1794"/>
      <c r="OET60" s="1465"/>
      <c r="OEU60" s="1466"/>
      <c r="OEV60" s="1466"/>
      <c r="OEW60" s="1466"/>
      <c r="OEX60" s="1467"/>
      <c r="OEY60" s="1468"/>
      <c r="OEZ60" s="1466"/>
      <c r="OFA60" s="1466"/>
      <c r="OFB60" s="1466"/>
      <c r="OFC60" s="1469"/>
      <c r="OFD60" s="1465"/>
      <c r="OFE60" s="1466"/>
      <c r="OFF60" s="1466"/>
      <c r="OFG60" s="1466"/>
      <c r="OFH60" s="1467"/>
      <c r="OFI60" s="1794"/>
      <c r="OFJ60" s="1465"/>
      <c r="OFK60" s="1466"/>
      <c r="OFL60" s="1466"/>
      <c r="OFM60" s="1466"/>
      <c r="OFN60" s="1467"/>
      <c r="OFO60" s="1468"/>
      <c r="OFP60" s="1466"/>
      <c r="OFQ60" s="1466"/>
      <c r="OFR60" s="1466"/>
      <c r="OFS60" s="1469"/>
      <c r="OFT60" s="1465"/>
      <c r="OFU60" s="1466"/>
      <c r="OFV60" s="1466"/>
      <c r="OFW60" s="1466"/>
      <c r="OFX60" s="1467"/>
      <c r="OFY60" s="1794"/>
      <c r="OFZ60" s="1465"/>
      <c r="OGA60" s="1466"/>
      <c r="OGB60" s="1466"/>
      <c r="OGC60" s="1466"/>
      <c r="OGD60" s="1467"/>
      <c r="OGE60" s="1468"/>
      <c r="OGF60" s="1466"/>
      <c r="OGG60" s="1466"/>
      <c r="OGH60" s="1466"/>
      <c r="OGI60" s="1469"/>
      <c r="OGJ60" s="1465"/>
      <c r="OGK60" s="1466"/>
      <c r="OGL60" s="1466"/>
      <c r="OGM60" s="1466"/>
      <c r="OGN60" s="1467"/>
      <c r="OGO60" s="1794"/>
      <c r="OGP60" s="1465"/>
      <c r="OGQ60" s="1466"/>
      <c r="OGR60" s="1466"/>
      <c r="OGS60" s="1466"/>
      <c r="OGT60" s="1467"/>
      <c r="OGU60" s="1468"/>
      <c r="OGV60" s="1466"/>
      <c r="OGW60" s="1466"/>
      <c r="OGX60" s="1466"/>
      <c r="OGY60" s="1469"/>
      <c r="OGZ60" s="1465"/>
      <c r="OHA60" s="1466"/>
      <c r="OHB60" s="1466"/>
      <c r="OHC60" s="1466"/>
      <c r="OHD60" s="1467"/>
      <c r="OHE60" s="1794"/>
      <c r="OHF60" s="1465"/>
      <c r="OHG60" s="1466"/>
      <c r="OHH60" s="1466"/>
      <c r="OHI60" s="1466"/>
      <c r="OHJ60" s="1467"/>
      <c r="OHK60" s="1468"/>
      <c r="OHL60" s="1466"/>
      <c r="OHM60" s="1466"/>
      <c r="OHN60" s="1466"/>
      <c r="OHO60" s="1469"/>
      <c r="OHP60" s="1465"/>
      <c r="OHQ60" s="1466"/>
      <c r="OHR60" s="1466"/>
      <c r="OHS60" s="1466"/>
      <c r="OHT60" s="1467"/>
      <c r="OHU60" s="1794"/>
      <c r="OHV60" s="1465"/>
      <c r="OHW60" s="1466"/>
      <c r="OHX60" s="1466"/>
      <c r="OHY60" s="1466"/>
      <c r="OHZ60" s="1467"/>
      <c r="OIA60" s="1468"/>
      <c r="OIB60" s="1466"/>
      <c r="OIC60" s="1466"/>
      <c r="OID60" s="1466"/>
      <c r="OIE60" s="1469"/>
      <c r="OIF60" s="1465"/>
      <c r="OIG60" s="1466"/>
      <c r="OIH60" s="1466"/>
      <c r="OII60" s="1466"/>
      <c r="OIJ60" s="1467"/>
      <c r="OIK60" s="1794"/>
      <c r="OIL60" s="1465"/>
      <c r="OIM60" s="1466"/>
      <c r="OIN60" s="1466"/>
      <c r="OIO60" s="1466"/>
      <c r="OIP60" s="1467"/>
      <c r="OIQ60" s="1468"/>
      <c r="OIR60" s="1466"/>
      <c r="OIS60" s="1466"/>
      <c r="OIT60" s="1466"/>
      <c r="OIU60" s="1469"/>
      <c r="OIV60" s="1465"/>
      <c r="OIW60" s="1466"/>
      <c r="OIX60" s="1466"/>
      <c r="OIY60" s="1466"/>
      <c r="OIZ60" s="1467"/>
      <c r="OJA60" s="1794"/>
      <c r="OJB60" s="1465"/>
      <c r="OJC60" s="1466"/>
      <c r="OJD60" s="1466"/>
      <c r="OJE60" s="1466"/>
      <c r="OJF60" s="1467"/>
      <c r="OJG60" s="1468"/>
      <c r="OJH60" s="1466"/>
      <c r="OJI60" s="1466"/>
      <c r="OJJ60" s="1466"/>
      <c r="OJK60" s="1469"/>
      <c r="OJL60" s="1465"/>
      <c r="OJM60" s="1466"/>
      <c r="OJN60" s="1466"/>
      <c r="OJO60" s="1466"/>
      <c r="OJP60" s="1467"/>
      <c r="OJQ60" s="1794"/>
      <c r="OJR60" s="1465"/>
      <c r="OJS60" s="1466"/>
      <c r="OJT60" s="1466"/>
      <c r="OJU60" s="1466"/>
      <c r="OJV60" s="1467"/>
      <c r="OJW60" s="1468"/>
      <c r="OJX60" s="1466"/>
      <c r="OJY60" s="1466"/>
      <c r="OJZ60" s="1466"/>
      <c r="OKA60" s="1469"/>
      <c r="OKB60" s="1465"/>
      <c r="OKC60" s="1466"/>
      <c r="OKD60" s="1466"/>
      <c r="OKE60" s="1466"/>
      <c r="OKF60" s="1467"/>
      <c r="OKG60" s="1794"/>
      <c r="OKH60" s="1465"/>
      <c r="OKI60" s="1466"/>
      <c r="OKJ60" s="1466"/>
      <c r="OKK60" s="1466"/>
      <c r="OKL60" s="1467"/>
      <c r="OKM60" s="1468"/>
      <c r="OKN60" s="1466"/>
      <c r="OKO60" s="1466"/>
      <c r="OKP60" s="1466"/>
      <c r="OKQ60" s="1469"/>
      <c r="OKR60" s="1465"/>
      <c r="OKS60" s="1466"/>
      <c r="OKT60" s="1466"/>
      <c r="OKU60" s="1466"/>
      <c r="OKV60" s="1467"/>
      <c r="OKW60" s="1794"/>
      <c r="OKX60" s="1465"/>
      <c r="OKY60" s="1466"/>
      <c r="OKZ60" s="1466"/>
      <c r="OLA60" s="1466"/>
      <c r="OLB60" s="1467"/>
      <c r="OLC60" s="1468"/>
      <c r="OLD60" s="1466"/>
      <c r="OLE60" s="1466"/>
      <c r="OLF60" s="1466"/>
      <c r="OLG60" s="1469"/>
      <c r="OLH60" s="1465"/>
      <c r="OLI60" s="1466"/>
      <c r="OLJ60" s="1466"/>
      <c r="OLK60" s="1466"/>
      <c r="OLL60" s="1467"/>
      <c r="OLM60" s="1794"/>
      <c r="OLN60" s="1465"/>
      <c r="OLO60" s="1466"/>
      <c r="OLP60" s="1466"/>
      <c r="OLQ60" s="1466"/>
      <c r="OLR60" s="1467"/>
      <c r="OLS60" s="1468"/>
      <c r="OLT60" s="1466"/>
      <c r="OLU60" s="1466"/>
      <c r="OLV60" s="1466"/>
      <c r="OLW60" s="1469"/>
      <c r="OLX60" s="1465"/>
      <c r="OLY60" s="1466"/>
      <c r="OLZ60" s="1466"/>
      <c r="OMA60" s="1466"/>
      <c r="OMB60" s="1467"/>
      <c r="OMC60" s="1794"/>
      <c r="OMD60" s="1465"/>
      <c r="OME60" s="1466"/>
      <c r="OMF60" s="1466"/>
      <c r="OMG60" s="1466"/>
      <c r="OMH60" s="1467"/>
      <c r="OMI60" s="1468"/>
      <c r="OMJ60" s="1466"/>
      <c r="OMK60" s="1466"/>
      <c r="OML60" s="1466"/>
      <c r="OMM60" s="1469"/>
      <c r="OMN60" s="1465"/>
      <c r="OMO60" s="1466"/>
      <c r="OMP60" s="1466"/>
      <c r="OMQ60" s="1466"/>
      <c r="OMR60" s="1467"/>
      <c r="OMS60" s="1794"/>
      <c r="OMT60" s="1465"/>
      <c r="OMU60" s="1466"/>
      <c r="OMV60" s="1466"/>
      <c r="OMW60" s="1466"/>
      <c r="OMX60" s="1467"/>
      <c r="OMY60" s="1468"/>
      <c r="OMZ60" s="1466"/>
      <c r="ONA60" s="1466"/>
      <c r="ONB60" s="1466"/>
      <c r="ONC60" s="1469"/>
      <c r="OND60" s="1465"/>
      <c r="ONE60" s="1466"/>
      <c r="ONF60" s="1466"/>
      <c r="ONG60" s="1466"/>
      <c r="ONH60" s="1467"/>
      <c r="ONI60" s="1794"/>
      <c r="ONJ60" s="1465"/>
      <c r="ONK60" s="1466"/>
      <c r="ONL60" s="1466"/>
      <c r="ONM60" s="1466"/>
      <c r="ONN60" s="1467"/>
      <c r="ONO60" s="1468"/>
      <c r="ONP60" s="1466"/>
      <c r="ONQ60" s="1466"/>
      <c r="ONR60" s="1466"/>
      <c r="ONS60" s="1469"/>
      <c r="ONT60" s="1465"/>
      <c r="ONU60" s="1466"/>
      <c r="ONV60" s="1466"/>
      <c r="ONW60" s="1466"/>
      <c r="ONX60" s="1467"/>
      <c r="ONY60" s="1794"/>
      <c r="ONZ60" s="1465"/>
      <c r="OOA60" s="1466"/>
      <c r="OOB60" s="1466"/>
      <c r="OOC60" s="1466"/>
      <c r="OOD60" s="1467"/>
      <c r="OOE60" s="1468"/>
      <c r="OOF60" s="1466"/>
      <c r="OOG60" s="1466"/>
      <c r="OOH60" s="1466"/>
      <c r="OOI60" s="1469"/>
      <c r="OOJ60" s="1465"/>
      <c r="OOK60" s="1466"/>
      <c r="OOL60" s="1466"/>
      <c r="OOM60" s="1466"/>
      <c r="OON60" s="1467"/>
      <c r="OOO60" s="1794"/>
      <c r="OOP60" s="1465"/>
      <c r="OOQ60" s="1466"/>
      <c r="OOR60" s="1466"/>
      <c r="OOS60" s="1466"/>
      <c r="OOT60" s="1467"/>
      <c r="OOU60" s="1468"/>
      <c r="OOV60" s="1466"/>
      <c r="OOW60" s="1466"/>
      <c r="OOX60" s="1466"/>
      <c r="OOY60" s="1469"/>
      <c r="OOZ60" s="1465"/>
      <c r="OPA60" s="1466"/>
      <c r="OPB60" s="1466"/>
      <c r="OPC60" s="1466"/>
      <c r="OPD60" s="1467"/>
      <c r="OPE60" s="1794"/>
      <c r="OPF60" s="1465"/>
      <c r="OPG60" s="1466"/>
      <c r="OPH60" s="1466"/>
      <c r="OPI60" s="1466"/>
      <c r="OPJ60" s="1467"/>
      <c r="OPK60" s="1468"/>
      <c r="OPL60" s="1466"/>
      <c r="OPM60" s="1466"/>
      <c r="OPN60" s="1466"/>
      <c r="OPO60" s="1469"/>
      <c r="OPP60" s="1465"/>
      <c r="OPQ60" s="1466"/>
      <c r="OPR60" s="1466"/>
      <c r="OPS60" s="1466"/>
      <c r="OPT60" s="1467"/>
      <c r="OPU60" s="1794"/>
      <c r="OPV60" s="1465"/>
      <c r="OPW60" s="1466"/>
      <c r="OPX60" s="1466"/>
      <c r="OPY60" s="1466"/>
      <c r="OPZ60" s="1467"/>
      <c r="OQA60" s="1468"/>
      <c r="OQB60" s="1466"/>
      <c r="OQC60" s="1466"/>
      <c r="OQD60" s="1466"/>
      <c r="OQE60" s="1469"/>
      <c r="OQF60" s="1465"/>
      <c r="OQG60" s="1466"/>
      <c r="OQH60" s="1466"/>
      <c r="OQI60" s="1466"/>
      <c r="OQJ60" s="1467"/>
      <c r="OQK60" s="1794"/>
      <c r="OQL60" s="1465"/>
      <c r="OQM60" s="1466"/>
      <c r="OQN60" s="1466"/>
      <c r="OQO60" s="1466"/>
      <c r="OQP60" s="1467"/>
      <c r="OQQ60" s="1468"/>
      <c r="OQR60" s="1466"/>
      <c r="OQS60" s="1466"/>
      <c r="OQT60" s="1466"/>
      <c r="OQU60" s="1469"/>
      <c r="OQV60" s="1465"/>
      <c r="OQW60" s="1466"/>
      <c r="OQX60" s="1466"/>
      <c r="OQY60" s="1466"/>
      <c r="OQZ60" s="1467"/>
      <c r="ORA60" s="1794"/>
      <c r="ORB60" s="1465"/>
      <c r="ORC60" s="1466"/>
      <c r="ORD60" s="1466"/>
      <c r="ORE60" s="1466"/>
      <c r="ORF60" s="1467"/>
      <c r="ORG60" s="1468"/>
      <c r="ORH60" s="1466"/>
      <c r="ORI60" s="1466"/>
      <c r="ORJ60" s="1466"/>
      <c r="ORK60" s="1469"/>
      <c r="ORL60" s="1465"/>
      <c r="ORM60" s="1466"/>
      <c r="ORN60" s="1466"/>
      <c r="ORO60" s="1466"/>
      <c r="ORP60" s="1467"/>
      <c r="ORQ60" s="1794"/>
      <c r="ORR60" s="1465"/>
      <c r="ORS60" s="1466"/>
      <c r="ORT60" s="1466"/>
      <c r="ORU60" s="1466"/>
      <c r="ORV60" s="1467"/>
      <c r="ORW60" s="1468"/>
      <c r="ORX60" s="1466"/>
      <c r="ORY60" s="1466"/>
      <c r="ORZ60" s="1466"/>
      <c r="OSA60" s="1469"/>
      <c r="OSB60" s="1465"/>
      <c r="OSC60" s="1466"/>
      <c r="OSD60" s="1466"/>
      <c r="OSE60" s="1466"/>
      <c r="OSF60" s="1467"/>
      <c r="OSG60" s="1794"/>
      <c r="OSH60" s="1465"/>
      <c r="OSI60" s="1466"/>
      <c r="OSJ60" s="1466"/>
      <c r="OSK60" s="1466"/>
      <c r="OSL60" s="1467"/>
      <c r="OSM60" s="1468"/>
      <c r="OSN60" s="1466"/>
      <c r="OSO60" s="1466"/>
      <c r="OSP60" s="1466"/>
      <c r="OSQ60" s="1469"/>
      <c r="OSR60" s="1465"/>
      <c r="OSS60" s="1466"/>
      <c r="OST60" s="1466"/>
      <c r="OSU60" s="1466"/>
      <c r="OSV60" s="1467"/>
      <c r="OSW60" s="1794"/>
      <c r="OSX60" s="1465"/>
      <c r="OSY60" s="1466"/>
      <c r="OSZ60" s="1466"/>
      <c r="OTA60" s="1466"/>
      <c r="OTB60" s="1467"/>
      <c r="OTC60" s="1468"/>
      <c r="OTD60" s="1466"/>
      <c r="OTE60" s="1466"/>
      <c r="OTF60" s="1466"/>
      <c r="OTG60" s="1469"/>
      <c r="OTH60" s="1465"/>
      <c r="OTI60" s="1466"/>
      <c r="OTJ60" s="1466"/>
      <c r="OTK60" s="1466"/>
      <c r="OTL60" s="1467"/>
      <c r="OTM60" s="1794"/>
      <c r="OTN60" s="1465"/>
      <c r="OTO60" s="1466"/>
      <c r="OTP60" s="1466"/>
      <c r="OTQ60" s="1466"/>
      <c r="OTR60" s="1467"/>
      <c r="OTS60" s="1468"/>
      <c r="OTT60" s="1466"/>
      <c r="OTU60" s="1466"/>
      <c r="OTV60" s="1466"/>
      <c r="OTW60" s="1469"/>
      <c r="OTX60" s="1465"/>
      <c r="OTY60" s="1466"/>
      <c r="OTZ60" s="1466"/>
      <c r="OUA60" s="1466"/>
      <c r="OUB60" s="1467"/>
      <c r="OUC60" s="1794"/>
      <c r="OUD60" s="1465"/>
      <c r="OUE60" s="1466"/>
      <c r="OUF60" s="1466"/>
      <c r="OUG60" s="1466"/>
      <c r="OUH60" s="1467"/>
      <c r="OUI60" s="1468"/>
      <c r="OUJ60" s="1466"/>
      <c r="OUK60" s="1466"/>
      <c r="OUL60" s="1466"/>
      <c r="OUM60" s="1469"/>
      <c r="OUN60" s="1465"/>
      <c r="OUO60" s="1466"/>
      <c r="OUP60" s="1466"/>
      <c r="OUQ60" s="1466"/>
      <c r="OUR60" s="1467"/>
      <c r="OUS60" s="1794"/>
      <c r="OUT60" s="1465"/>
      <c r="OUU60" s="1466"/>
      <c r="OUV60" s="1466"/>
      <c r="OUW60" s="1466"/>
      <c r="OUX60" s="1467"/>
      <c r="OUY60" s="1468"/>
      <c r="OUZ60" s="1466"/>
      <c r="OVA60" s="1466"/>
      <c r="OVB60" s="1466"/>
      <c r="OVC60" s="1469"/>
      <c r="OVD60" s="1465"/>
      <c r="OVE60" s="1466"/>
      <c r="OVF60" s="1466"/>
      <c r="OVG60" s="1466"/>
      <c r="OVH60" s="1467"/>
      <c r="OVI60" s="1794"/>
      <c r="OVJ60" s="1465"/>
      <c r="OVK60" s="1466"/>
      <c r="OVL60" s="1466"/>
      <c r="OVM60" s="1466"/>
      <c r="OVN60" s="1467"/>
      <c r="OVO60" s="1468"/>
      <c r="OVP60" s="1466"/>
      <c r="OVQ60" s="1466"/>
      <c r="OVR60" s="1466"/>
      <c r="OVS60" s="1469"/>
      <c r="OVT60" s="1465"/>
      <c r="OVU60" s="1466"/>
      <c r="OVV60" s="1466"/>
      <c r="OVW60" s="1466"/>
      <c r="OVX60" s="1467"/>
      <c r="OVY60" s="1794"/>
      <c r="OVZ60" s="1465"/>
      <c r="OWA60" s="1466"/>
      <c r="OWB60" s="1466"/>
      <c r="OWC60" s="1466"/>
      <c r="OWD60" s="1467"/>
      <c r="OWE60" s="1468"/>
      <c r="OWF60" s="1466"/>
      <c r="OWG60" s="1466"/>
      <c r="OWH60" s="1466"/>
      <c r="OWI60" s="1469"/>
      <c r="OWJ60" s="1465"/>
      <c r="OWK60" s="1466"/>
      <c r="OWL60" s="1466"/>
      <c r="OWM60" s="1466"/>
      <c r="OWN60" s="1467"/>
      <c r="OWO60" s="1794"/>
      <c r="OWP60" s="1465"/>
      <c r="OWQ60" s="1466"/>
      <c r="OWR60" s="1466"/>
      <c r="OWS60" s="1466"/>
      <c r="OWT60" s="1467"/>
      <c r="OWU60" s="1468"/>
      <c r="OWV60" s="1466"/>
      <c r="OWW60" s="1466"/>
      <c r="OWX60" s="1466"/>
      <c r="OWY60" s="1469"/>
      <c r="OWZ60" s="1465"/>
      <c r="OXA60" s="1466"/>
      <c r="OXB60" s="1466"/>
      <c r="OXC60" s="1466"/>
      <c r="OXD60" s="1467"/>
      <c r="OXE60" s="1794"/>
      <c r="OXF60" s="1465"/>
      <c r="OXG60" s="1466"/>
      <c r="OXH60" s="1466"/>
      <c r="OXI60" s="1466"/>
      <c r="OXJ60" s="1467"/>
      <c r="OXK60" s="1468"/>
      <c r="OXL60" s="1466"/>
      <c r="OXM60" s="1466"/>
      <c r="OXN60" s="1466"/>
      <c r="OXO60" s="1469"/>
      <c r="OXP60" s="1465"/>
      <c r="OXQ60" s="1466"/>
      <c r="OXR60" s="1466"/>
      <c r="OXS60" s="1466"/>
      <c r="OXT60" s="1467"/>
      <c r="OXU60" s="1794"/>
      <c r="OXV60" s="1465"/>
      <c r="OXW60" s="1466"/>
      <c r="OXX60" s="1466"/>
      <c r="OXY60" s="1466"/>
      <c r="OXZ60" s="1467"/>
      <c r="OYA60" s="1468"/>
      <c r="OYB60" s="1466"/>
      <c r="OYC60" s="1466"/>
      <c r="OYD60" s="1466"/>
      <c r="OYE60" s="1469"/>
      <c r="OYF60" s="1465"/>
      <c r="OYG60" s="1466"/>
      <c r="OYH60" s="1466"/>
      <c r="OYI60" s="1466"/>
      <c r="OYJ60" s="1467"/>
      <c r="OYK60" s="1794"/>
      <c r="OYL60" s="1465"/>
      <c r="OYM60" s="1466"/>
      <c r="OYN60" s="1466"/>
      <c r="OYO60" s="1466"/>
      <c r="OYP60" s="1467"/>
      <c r="OYQ60" s="1468"/>
      <c r="OYR60" s="1466"/>
      <c r="OYS60" s="1466"/>
      <c r="OYT60" s="1466"/>
      <c r="OYU60" s="1469"/>
      <c r="OYV60" s="1465"/>
      <c r="OYW60" s="1466"/>
      <c r="OYX60" s="1466"/>
      <c r="OYY60" s="1466"/>
      <c r="OYZ60" s="1467"/>
      <c r="OZA60" s="1794"/>
      <c r="OZB60" s="1465"/>
      <c r="OZC60" s="1466"/>
      <c r="OZD60" s="1466"/>
      <c r="OZE60" s="1466"/>
      <c r="OZF60" s="1467"/>
      <c r="OZG60" s="1468"/>
      <c r="OZH60" s="1466"/>
      <c r="OZI60" s="1466"/>
      <c r="OZJ60" s="1466"/>
      <c r="OZK60" s="1469"/>
      <c r="OZL60" s="1465"/>
      <c r="OZM60" s="1466"/>
      <c r="OZN60" s="1466"/>
      <c r="OZO60" s="1466"/>
      <c r="OZP60" s="1467"/>
      <c r="OZQ60" s="1794"/>
      <c r="OZR60" s="1465"/>
      <c r="OZS60" s="1466"/>
      <c r="OZT60" s="1466"/>
      <c r="OZU60" s="1466"/>
      <c r="OZV60" s="1467"/>
      <c r="OZW60" s="1468"/>
      <c r="OZX60" s="1466"/>
      <c r="OZY60" s="1466"/>
      <c r="OZZ60" s="1466"/>
      <c r="PAA60" s="1469"/>
      <c r="PAB60" s="1465"/>
      <c r="PAC60" s="1466"/>
      <c r="PAD60" s="1466"/>
      <c r="PAE60" s="1466"/>
      <c r="PAF60" s="1467"/>
      <c r="PAG60" s="1794"/>
      <c r="PAH60" s="1465"/>
      <c r="PAI60" s="1466"/>
      <c r="PAJ60" s="1466"/>
      <c r="PAK60" s="1466"/>
      <c r="PAL60" s="1467"/>
      <c r="PAM60" s="1468"/>
      <c r="PAN60" s="1466"/>
      <c r="PAO60" s="1466"/>
      <c r="PAP60" s="1466"/>
      <c r="PAQ60" s="1469"/>
      <c r="PAR60" s="1465"/>
      <c r="PAS60" s="1466"/>
      <c r="PAT60" s="1466"/>
      <c r="PAU60" s="1466"/>
      <c r="PAV60" s="1467"/>
      <c r="PAW60" s="1794"/>
      <c r="PAX60" s="1465"/>
      <c r="PAY60" s="1466"/>
      <c r="PAZ60" s="1466"/>
      <c r="PBA60" s="1466"/>
      <c r="PBB60" s="1467"/>
      <c r="PBC60" s="1468"/>
      <c r="PBD60" s="1466"/>
      <c r="PBE60" s="1466"/>
      <c r="PBF60" s="1466"/>
      <c r="PBG60" s="1469"/>
      <c r="PBH60" s="1465"/>
      <c r="PBI60" s="1466"/>
      <c r="PBJ60" s="1466"/>
      <c r="PBK60" s="1466"/>
      <c r="PBL60" s="1467"/>
      <c r="PBM60" s="1794"/>
      <c r="PBN60" s="1465"/>
      <c r="PBO60" s="1466"/>
      <c r="PBP60" s="1466"/>
      <c r="PBQ60" s="1466"/>
      <c r="PBR60" s="1467"/>
      <c r="PBS60" s="1468"/>
      <c r="PBT60" s="1466"/>
      <c r="PBU60" s="1466"/>
      <c r="PBV60" s="1466"/>
      <c r="PBW60" s="1469"/>
      <c r="PBX60" s="1465"/>
      <c r="PBY60" s="1466"/>
      <c r="PBZ60" s="1466"/>
      <c r="PCA60" s="1466"/>
      <c r="PCB60" s="1467"/>
      <c r="PCC60" s="1794"/>
      <c r="PCD60" s="1465"/>
      <c r="PCE60" s="1466"/>
      <c r="PCF60" s="1466"/>
      <c r="PCG60" s="1466"/>
      <c r="PCH60" s="1467"/>
      <c r="PCI60" s="1468"/>
      <c r="PCJ60" s="1466"/>
      <c r="PCK60" s="1466"/>
      <c r="PCL60" s="1466"/>
      <c r="PCM60" s="1469"/>
      <c r="PCN60" s="1465"/>
      <c r="PCO60" s="1466"/>
      <c r="PCP60" s="1466"/>
      <c r="PCQ60" s="1466"/>
      <c r="PCR60" s="1467"/>
      <c r="PCS60" s="1794"/>
      <c r="PCT60" s="1465"/>
      <c r="PCU60" s="1466"/>
      <c r="PCV60" s="1466"/>
      <c r="PCW60" s="1466"/>
      <c r="PCX60" s="1467"/>
      <c r="PCY60" s="1468"/>
      <c r="PCZ60" s="1466"/>
      <c r="PDA60" s="1466"/>
      <c r="PDB60" s="1466"/>
      <c r="PDC60" s="1469"/>
      <c r="PDD60" s="1465"/>
      <c r="PDE60" s="1466"/>
      <c r="PDF60" s="1466"/>
      <c r="PDG60" s="1466"/>
      <c r="PDH60" s="1467"/>
      <c r="PDI60" s="1794"/>
      <c r="PDJ60" s="1465"/>
      <c r="PDK60" s="1466"/>
      <c r="PDL60" s="1466"/>
      <c r="PDM60" s="1466"/>
      <c r="PDN60" s="1467"/>
      <c r="PDO60" s="1468"/>
      <c r="PDP60" s="1466"/>
      <c r="PDQ60" s="1466"/>
      <c r="PDR60" s="1466"/>
      <c r="PDS60" s="1469"/>
      <c r="PDT60" s="1465"/>
      <c r="PDU60" s="1466"/>
      <c r="PDV60" s="1466"/>
      <c r="PDW60" s="1466"/>
      <c r="PDX60" s="1467"/>
      <c r="PDY60" s="1794"/>
      <c r="PDZ60" s="1465"/>
      <c r="PEA60" s="1466"/>
      <c r="PEB60" s="1466"/>
      <c r="PEC60" s="1466"/>
      <c r="PED60" s="1467"/>
      <c r="PEE60" s="1468"/>
      <c r="PEF60" s="1466"/>
      <c r="PEG60" s="1466"/>
      <c r="PEH60" s="1466"/>
      <c r="PEI60" s="1469"/>
      <c r="PEJ60" s="1465"/>
      <c r="PEK60" s="1466"/>
      <c r="PEL60" s="1466"/>
      <c r="PEM60" s="1466"/>
      <c r="PEN60" s="1467"/>
      <c r="PEO60" s="1794"/>
      <c r="PEP60" s="1465"/>
      <c r="PEQ60" s="1466"/>
      <c r="PER60" s="1466"/>
      <c r="PES60" s="1466"/>
      <c r="PET60" s="1467"/>
      <c r="PEU60" s="1468"/>
      <c r="PEV60" s="1466"/>
      <c r="PEW60" s="1466"/>
      <c r="PEX60" s="1466"/>
      <c r="PEY60" s="1469"/>
      <c r="PEZ60" s="1465"/>
      <c r="PFA60" s="1466"/>
      <c r="PFB60" s="1466"/>
      <c r="PFC60" s="1466"/>
      <c r="PFD60" s="1467"/>
      <c r="PFE60" s="1794"/>
      <c r="PFF60" s="1465"/>
      <c r="PFG60" s="1466"/>
      <c r="PFH60" s="1466"/>
      <c r="PFI60" s="1466"/>
      <c r="PFJ60" s="1467"/>
      <c r="PFK60" s="1468"/>
      <c r="PFL60" s="1466"/>
      <c r="PFM60" s="1466"/>
      <c r="PFN60" s="1466"/>
      <c r="PFO60" s="1469"/>
      <c r="PFP60" s="1465"/>
      <c r="PFQ60" s="1466"/>
      <c r="PFR60" s="1466"/>
      <c r="PFS60" s="1466"/>
      <c r="PFT60" s="1467"/>
      <c r="PFU60" s="1794"/>
      <c r="PFV60" s="1465"/>
      <c r="PFW60" s="1466"/>
      <c r="PFX60" s="1466"/>
      <c r="PFY60" s="1466"/>
      <c r="PFZ60" s="1467"/>
      <c r="PGA60" s="1468"/>
      <c r="PGB60" s="1466"/>
      <c r="PGC60" s="1466"/>
      <c r="PGD60" s="1466"/>
      <c r="PGE60" s="1469"/>
      <c r="PGF60" s="1465"/>
      <c r="PGG60" s="1466"/>
      <c r="PGH60" s="1466"/>
      <c r="PGI60" s="1466"/>
      <c r="PGJ60" s="1467"/>
      <c r="PGK60" s="1794"/>
      <c r="PGL60" s="1465"/>
      <c r="PGM60" s="1466"/>
      <c r="PGN60" s="1466"/>
      <c r="PGO60" s="1466"/>
      <c r="PGP60" s="1467"/>
      <c r="PGQ60" s="1468"/>
      <c r="PGR60" s="1466"/>
      <c r="PGS60" s="1466"/>
      <c r="PGT60" s="1466"/>
      <c r="PGU60" s="1469"/>
      <c r="PGV60" s="1465"/>
      <c r="PGW60" s="1466"/>
      <c r="PGX60" s="1466"/>
      <c r="PGY60" s="1466"/>
      <c r="PGZ60" s="1467"/>
      <c r="PHA60" s="1794"/>
      <c r="PHB60" s="1465"/>
      <c r="PHC60" s="1466"/>
      <c r="PHD60" s="1466"/>
      <c r="PHE60" s="1466"/>
      <c r="PHF60" s="1467"/>
      <c r="PHG60" s="1468"/>
      <c r="PHH60" s="1466"/>
      <c r="PHI60" s="1466"/>
      <c r="PHJ60" s="1466"/>
      <c r="PHK60" s="1469"/>
      <c r="PHL60" s="1465"/>
      <c r="PHM60" s="1466"/>
      <c r="PHN60" s="1466"/>
      <c r="PHO60" s="1466"/>
      <c r="PHP60" s="1467"/>
      <c r="PHQ60" s="1794"/>
      <c r="PHR60" s="1465"/>
      <c r="PHS60" s="1466"/>
      <c r="PHT60" s="1466"/>
      <c r="PHU60" s="1466"/>
      <c r="PHV60" s="1467"/>
      <c r="PHW60" s="1468"/>
      <c r="PHX60" s="1466"/>
      <c r="PHY60" s="1466"/>
      <c r="PHZ60" s="1466"/>
      <c r="PIA60" s="1469"/>
      <c r="PIB60" s="1465"/>
      <c r="PIC60" s="1466"/>
      <c r="PID60" s="1466"/>
      <c r="PIE60" s="1466"/>
      <c r="PIF60" s="1467"/>
      <c r="PIG60" s="1794"/>
      <c r="PIH60" s="1465"/>
      <c r="PII60" s="1466"/>
      <c r="PIJ60" s="1466"/>
      <c r="PIK60" s="1466"/>
      <c r="PIL60" s="1467"/>
      <c r="PIM60" s="1468"/>
      <c r="PIN60" s="1466"/>
      <c r="PIO60" s="1466"/>
      <c r="PIP60" s="1466"/>
      <c r="PIQ60" s="1469"/>
      <c r="PIR60" s="1465"/>
      <c r="PIS60" s="1466"/>
      <c r="PIT60" s="1466"/>
      <c r="PIU60" s="1466"/>
      <c r="PIV60" s="1467"/>
      <c r="PIW60" s="1794"/>
      <c r="PIX60" s="1465"/>
      <c r="PIY60" s="1466"/>
      <c r="PIZ60" s="1466"/>
      <c r="PJA60" s="1466"/>
      <c r="PJB60" s="1467"/>
      <c r="PJC60" s="1468"/>
      <c r="PJD60" s="1466"/>
      <c r="PJE60" s="1466"/>
      <c r="PJF60" s="1466"/>
      <c r="PJG60" s="1469"/>
      <c r="PJH60" s="1465"/>
      <c r="PJI60" s="1466"/>
      <c r="PJJ60" s="1466"/>
      <c r="PJK60" s="1466"/>
      <c r="PJL60" s="1467"/>
      <c r="PJM60" s="1794"/>
      <c r="PJN60" s="1465"/>
      <c r="PJO60" s="1466"/>
      <c r="PJP60" s="1466"/>
      <c r="PJQ60" s="1466"/>
      <c r="PJR60" s="1467"/>
      <c r="PJS60" s="1468"/>
      <c r="PJT60" s="1466"/>
      <c r="PJU60" s="1466"/>
      <c r="PJV60" s="1466"/>
      <c r="PJW60" s="1469"/>
      <c r="PJX60" s="1465"/>
      <c r="PJY60" s="1466"/>
      <c r="PJZ60" s="1466"/>
      <c r="PKA60" s="1466"/>
      <c r="PKB60" s="1467"/>
      <c r="PKC60" s="1794"/>
      <c r="PKD60" s="1465"/>
      <c r="PKE60" s="1466"/>
      <c r="PKF60" s="1466"/>
      <c r="PKG60" s="1466"/>
      <c r="PKH60" s="1467"/>
      <c r="PKI60" s="1468"/>
      <c r="PKJ60" s="1466"/>
      <c r="PKK60" s="1466"/>
      <c r="PKL60" s="1466"/>
      <c r="PKM60" s="1469"/>
      <c r="PKN60" s="1465"/>
      <c r="PKO60" s="1466"/>
      <c r="PKP60" s="1466"/>
      <c r="PKQ60" s="1466"/>
      <c r="PKR60" s="1467"/>
      <c r="PKS60" s="1794"/>
      <c r="PKT60" s="1465"/>
      <c r="PKU60" s="1466"/>
      <c r="PKV60" s="1466"/>
      <c r="PKW60" s="1466"/>
      <c r="PKX60" s="1467"/>
      <c r="PKY60" s="1468"/>
      <c r="PKZ60" s="1466"/>
      <c r="PLA60" s="1466"/>
      <c r="PLB60" s="1466"/>
      <c r="PLC60" s="1469"/>
      <c r="PLD60" s="1465"/>
      <c r="PLE60" s="1466"/>
      <c r="PLF60" s="1466"/>
      <c r="PLG60" s="1466"/>
      <c r="PLH60" s="1467"/>
      <c r="PLI60" s="1794"/>
      <c r="PLJ60" s="1465"/>
      <c r="PLK60" s="1466"/>
      <c r="PLL60" s="1466"/>
      <c r="PLM60" s="1466"/>
      <c r="PLN60" s="1467"/>
      <c r="PLO60" s="1468"/>
      <c r="PLP60" s="1466"/>
      <c r="PLQ60" s="1466"/>
      <c r="PLR60" s="1466"/>
      <c r="PLS60" s="1469"/>
      <c r="PLT60" s="1465"/>
      <c r="PLU60" s="1466"/>
      <c r="PLV60" s="1466"/>
      <c r="PLW60" s="1466"/>
      <c r="PLX60" s="1467"/>
      <c r="PLY60" s="1794"/>
      <c r="PLZ60" s="1465"/>
      <c r="PMA60" s="1466"/>
      <c r="PMB60" s="1466"/>
      <c r="PMC60" s="1466"/>
      <c r="PMD60" s="1467"/>
      <c r="PME60" s="1468"/>
      <c r="PMF60" s="1466"/>
      <c r="PMG60" s="1466"/>
      <c r="PMH60" s="1466"/>
      <c r="PMI60" s="1469"/>
      <c r="PMJ60" s="1465"/>
      <c r="PMK60" s="1466"/>
      <c r="PML60" s="1466"/>
      <c r="PMM60" s="1466"/>
      <c r="PMN60" s="1467"/>
      <c r="PMO60" s="1794"/>
      <c r="PMP60" s="1465"/>
      <c r="PMQ60" s="1466"/>
      <c r="PMR60" s="1466"/>
      <c r="PMS60" s="1466"/>
      <c r="PMT60" s="1467"/>
      <c r="PMU60" s="1468"/>
      <c r="PMV60" s="1466"/>
      <c r="PMW60" s="1466"/>
      <c r="PMX60" s="1466"/>
      <c r="PMY60" s="1469"/>
      <c r="PMZ60" s="1465"/>
      <c r="PNA60" s="1466"/>
      <c r="PNB60" s="1466"/>
      <c r="PNC60" s="1466"/>
      <c r="PND60" s="1467"/>
      <c r="PNE60" s="1794"/>
      <c r="PNF60" s="1465"/>
      <c r="PNG60" s="1466"/>
      <c r="PNH60" s="1466"/>
      <c r="PNI60" s="1466"/>
      <c r="PNJ60" s="1467"/>
      <c r="PNK60" s="1468"/>
      <c r="PNL60" s="1466"/>
      <c r="PNM60" s="1466"/>
      <c r="PNN60" s="1466"/>
      <c r="PNO60" s="1469"/>
      <c r="PNP60" s="1465"/>
      <c r="PNQ60" s="1466"/>
      <c r="PNR60" s="1466"/>
      <c r="PNS60" s="1466"/>
      <c r="PNT60" s="1467"/>
      <c r="PNU60" s="1794"/>
      <c r="PNV60" s="1465"/>
      <c r="PNW60" s="1466"/>
      <c r="PNX60" s="1466"/>
      <c r="PNY60" s="1466"/>
      <c r="PNZ60" s="1467"/>
      <c r="POA60" s="1468"/>
      <c r="POB60" s="1466"/>
      <c r="POC60" s="1466"/>
      <c r="POD60" s="1466"/>
      <c r="POE60" s="1469"/>
      <c r="POF60" s="1465"/>
      <c r="POG60" s="1466"/>
      <c r="POH60" s="1466"/>
      <c r="POI60" s="1466"/>
      <c r="POJ60" s="1467"/>
      <c r="POK60" s="1794"/>
      <c r="POL60" s="1465"/>
      <c r="POM60" s="1466"/>
      <c r="PON60" s="1466"/>
      <c r="POO60" s="1466"/>
      <c r="POP60" s="1467"/>
      <c r="POQ60" s="1468"/>
      <c r="POR60" s="1466"/>
      <c r="POS60" s="1466"/>
      <c r="POT60" s="1466"/>
      <c r="POU60" s="1469"/>
      <c r="POV60" s="1465"/>
      <c r="POW60" s="1466"/>
      <c r="POX60" s="1466"/>
      <c r="POY60" s="1466"/>
      <c r="POZ60" s="1467"/>
      <c r="PPA60" s="1794"/>
      <c r="PPB60" s="1465"/>
      <c r="PPC60" s="1466"/>
      <c r="PPD60" s="1466"/>
      <c r="PPE60" s="1466"/>
      <c r="PPF60" s="1467"/>
      <c r="PPG60" s="1468"/>
      <c r="PPH60" s="1466"/>
      <c r="PPI60" s="1466"/>
      <c r="PPJ60" s="1466"/>
      <c r="PPK60" s="1469"/>
      <c r="PPL60" s="1465"/>
      <c r="PPM60" s="1466"/>
      <c r="PPN60" s="1466"/>
      <c r="PPO60" s="1466"/>
      <c r="PPP60" s="1467"/>
      <c r="PPQ60" s="1794"/>
      <c r="PPR60" s="1465"/>
      <c r="PPS60" s="1466"/>
      <c r="PPT60" s="1466"/>
      <c r="PPU60" s="1466"/>
      <c r="PPV60" s="1467"/>
      <c r="PPW60" s="1468"/>
      <c r="PPX60" s="1466"/>
      <c r="PPY60" s="1466"/>
      <c r="PPZ60" s="1466"/>
      <c r="PQA60" s="1469"/>
      <c r="PQB60" s="1465"/>
      <c r="PQC60" s="1466"/>
      <c r="PQD60" s="1466"/>
      <c r="PQE60" s="1466"/>
      <c r="PQF60" s="1467"/>
      <c r="PQG60" s="1794"/>
      <c r="PQH60" s="1465"/>
      <c r="PQI60" s="1466"/>
      <c r="PQJ60" s="1466"/>
      <c r="PQK60" s="1466"/>
      <c r="PQL60" s="1467"/>
      <c r="PQM60" s="1468"/>
      <c r="PQN60" s="1466"/>
      <c r="PQO60" s="1466"/>
      <c r="PQP60" s="1466"/>
      <c r="PQQ60" s="1469"/>
      <c r="PQR60" s="1465"/>
      <c r="PQS60" s="1466"/>
      <c r="PQT60" s="1466"/>
      <c r="PQU60" s="1466"/>
      <c r="PQV60" s="1467"/>
      <c r="PQW60" s="1794"/>
      <c r="PQX60" s="1465"/>
      <c r="PQY60" s="1466"/>
      <c r="PQZ60" s="1466"/>
      <c r="PRA60" s="1466"/>
      <c r="PRB60" s="1467"/>
      <c r="PRC60" s="1468"/>
      <c r="PRD60" s="1466"/>
      <c r="PRE60" s="1466"/>
      <c r="PRF60" s="1466"/>
      <c r="PRG60" s="1469"/>
      <c r="PRH60" s="1465"/>
      <c r="PRI60" s="1466"/>
      <c r="PRJ60" s="1466"/>
      <c r="PRK60" s="1466"/>
      <c r="PRL60" s="1467"/>
      <c r="PRM60" s="1794"/>
      <c r="PRN60" s="1465"/>
      <c r="PRO60" s="1466"/>
      <c r="PRP60" s="1466"/>
      <c r="PRQ60" s="1466"/>
      <c r="PRR60" s="1467"/>
      <c r="PRS60" s="1468"/>
      <c r="PRT60" s="1466"/>
      <c r="PRU60" s="1466"/>
      <c r="PRV60" s="1466"/>
      <c r="PRW60" s="1469"/>
      <c r="PRX60" s="1465"/>
      <c r="PRY60" s="1466"/>
      <c r="PRZ60" s="1466"/>
      <c r="PSA60" s="1466"/>
      <c r="PSB60" s="1467"/>
      <c r="PSC60" s="1794"/>
      <c r="PSD60" s="1465"/>
      <c r="PSE60" s="1466"/>
      <c r="PSF60" s="1466"/>
      <c r="PSG60" s="1466"/>
      <c r="PSH60" s="1467"/>
      <c r="PSI60" s="1468"/>
      <c r="PSJ60" s="1466"/>
      <c r="PSK60" s="1466"/>
      <c r="PSL60" s="1466"/>
      <c r="PSM60" s="1469"/>
      <c r="PSN60" s="1465"/>
      <c r="PSO60" s="1466"/>
      <c r="PSP60" s="1466"/>
      <c r="PSQ60" s="1466"/>
      <c r="PSR60" s="1467"/>
      <c r="PSS60" s="1794"/>
      <c r="PST60" s="1465"/>
      <c r="PSU60" s="1466"/>
      <c r="PSV60" s="1466"/>
      <c r="PSW60" s="1466"/>
      <c r="PSX60" s="1467"/>
      <c r="PSY60" s="1468"/>
      <c r="PSZ60" s="1466"/>
      <c r="PTA60" s="1466"/>
      <c r="PTB60" s="1466"/>
      <c r="PTC60" s="1469"/>
      <c r="PTD60" s="1465"/>
      <c r="PTE60" s="1466"/>
      <c r="PTF60" s="1466"/>
      <c r="PTG60" s="1466"/>
      <c r="PTH60" s="1467"/>
      <c r="PTI60" s="1794"/>
      <c r="PTJ60" s="1465"/>
      <c r="PTK60" s="1466"/>
      <c r="PTL60" s="1466"/>
      <c r="PTM60" s="1466"/>
      <c r="PTN60" s="1467"/>
      <c r="PTO60" s="1468"/>
      <c r="PTP60" s="1466"/>
      <c r="PTQ60" s="1466"/>
      <c r="PTR60" s="1466"/>
      <c r="PTS60" s="1469"/>
      <c r="PTT60" s="1465"/>
      <c r="PTU60" s="1466"/>
      <c r="PTV60" s="1466"/>
      <c r="PTW60" s="1466"/>
      <c r="PTX60" s="1467"/>
      <c r="PTY60" s="1794"/>
      <c r="PTZ60" s="1465"/>
      <c r="PUA60" s="1466"/>
      <c r="PUB60" s="1466"/>
      <c r="PUC60" s="1466"/>
      <c r="PUD60" s="1467"/>
      <c r="PUE60" s="1468"/>
      <c r="PUF60" s="1466"/>
      <c r="PUG60" s="1466"/>
      <c r="PUH60" s="1466"/>
      <c r="PUI60" s="1469"/>
      <c r="PUJ60" s="1465"/>
      <c r="PUK60" s="1466"/>
      <c r="PUL60" s="1466"/>
      <c r="PUM60" s="1466"/>
      <c r="PUN60" s="1467"/>
      <c r="PUO60" s="1794"/>
      <c r="PUP60" s="1465"/>
      <c r="PUQ60" s="1466"/>
      <c r="PUR60" s="1466"/>
      <c r="PUS60" s="1466"/>
      <c r="PUT60" s="1467"/>
      <c r="PUU60" s="1468"/>
      <c r="PUV60" s="1466"/>
      <c r="PUW60" s="1466"/>
      <c r="PUX60" s="1466"/>
      <c r="PUY60" s="1469"/>
      <c r="PUZ60" s="1465"/>
      <c r="PVA60" s="1466"/>
      <c r="PVB60" s="1466"/>
      <c r="PVC60" s="1466"/>
      <c r="PVD60" s="1467"/>
      <c r="PVE60" s="1794"/>
      <c r="PVF60" s="1465"/>
      <c r="PVG60" s="1466"/>
      <c r="PVH60" s="1466"/>
      <c r="PVI60" s="1466"/>
      <c r="PVJ60" s="1467"/>
      <c r="PVK60" s="1468"/>
      <c r="PVL60" s="1466"/>
      <c r="PVM60" s="1466"/>
      <c r="PVN60" s="1466"/>
      <c r="PVO60" s="1469"/>
      <c r="PVP60" s="1465"/>
      <c r="PVQ60" s="1466"/>
      <c r="PVR60" s="1466"/>
      <c r="PVS60" s="1466"/>
      <c r="PVT60" s="1467"/>
      <c r="PVU60" s="1794"/>
      <c r="PVV60" s="1465"/>
      <c r="PVW60" s="1466"/>
      <c r="PVX60" s="1466"/>
      <c r="PVY60" s="1466"/>
      <c r="PVZ60" s="1467"/>
      <c r="PWA60" s="1468"/>
      <c r="PWB60" s="1466"/>
      <c r="PWC60" s="1466"/>
      <c r="PWD60" s="1466"/>
      <c r="PWE60" s="1469"/>
      <c r="PWF60" s="1465"/>
      <c r="PWG60" s="1466"/>
      <c r="PWH60" s="1466"/>
      <c r="PWI60" s="1466"/>
      <c r="PWJ60" s="1467"/>
      <c r="PWK60" s="1794"/>
      <c r="PWL60" s="1465"/>
      <c r="PWM60" s="1466"/>
      <c r="PWN60" s="1466"/>
      <c r="PWO60" s="1466"/>
      <c r="PWP60" s="1467"/>
      <c r="PWQ60" s="1468"/>
      <c r="PWR60" s="1466"/>
      <c r="PWS60" s="1466"/>
      <c r="PWT60" s="1466"/>
      <c r="PWU60" s="1469"/>
      <c r="PWV60" s="1465"/>
      <c r="PWW60" s="1466"/>
      <c r="PWX60" s="1466"/>
      <c r="PWY60" s="1466"/>
      <c r="PWZ60" s="1467"/>
      <c r="PXA60" s="1794"/>
      <c r="PXB60" s="1465"/>
      <c r="PXC60" s="1466"/>
      <c r="PXD60" s="1466"/>
      <c r="PXE60" s="1466"/>
      <c r="PXF60" s="1467"/>
      <c r="PXG60" s="1468"/>
      <c r="PXH60" s="1466"/>
      <c r="PXI60" s="1466"/>
      <c r="PXJ60" s="1466"/>
      <c r="PXK60" s="1469"/>
      <c r="PXL60" s="1465"/>
      <c r="PXM60" s="1466"/>
      <c r="PXN60" s="1466"/>
      <c r="PXO60" s="1466"/>
      <c r="PXP60" s="1467"/>
      <c r="PXQ60" s="1794"/>
      <c r="PXR60" s="1465"/>
      <c r="PXS60" s="1466"/>
      <c r="PXT60" s="1466"/>
      <c r="PXU60" s="1466"/>
      <c r="PXV60" s="1467"/>
      <c r="PXW60" s="1468"/>
      <c r="PXX60" s="1466"/>
      <c r="PXY60" s="1466"/>
      <c r="PXZ60" s="1466"/>
      <c r="PYA60" s="1469"/>
      <c r="PYB60" s="1465"/>
      <c r="PYC60" s="1466"/>
      <c r="PYD60" s="1466"/>
      <c r="PYE60" s="1466"/>
      <c r="PYF60" s="1467"/>
      <c r="PYG60" s="1794"/>
      <c r="PYH60" s="1465"/>
      <c r="PYI60" s="1466"/>
      <c r="PYJ60" s="1466"/>
      <c r="PYK60" s="1466"/>
      <c r="PYL60" s="1467"/>
      <c r="PYM60" s="1468"/>
      <c r="PYN60" s="1466"/>
      <c r="PYO60" s="1466"/>
      <c r="PYP60" s="1466"/>
      <c r="PYQ60" s="1469"/>
      <c r="PYR60" s="1465"/>
      <c r="PYS60" s="1466"/>
      <c r="PYT60" s="1466"/>
      <c r="PYU60" s="1466"/>
      <c r="PYV60" s="1467"/>
      <c r="PYW60" s="1794"/>
      <c r="PYX60" s="1465"/>
      <c r="PYY60" s="1466"/>
      <c r="PYZ60" s="1466"/>
      <c r="PZA60" s="1466"/>
      <c r="PZB60" s="1467"/>
      <c r="PZC60" s="1468"/>
      <c r="PZD60" s="1466"/>
      <c r="PZE60" s="1466"/>
      <c r="PZF60" s="1466"/>
      <c r="PZG60" s="1469"/>
      <c r="PZH60" s="1465"/>
      <c r="PZI60" s="1466"/>
      <c r="PZJ60" s="1466"/>
      <c r="PZK60" s="1466"/>
      <c r="PZL60" s="1467"/>
      <c r="PZM60" s="1794"/>
      <c r="PZN60" s="1465"/>
      <c r="PZO60" s="1466"/>
      <c r="PZP60" s="1466"/>
      <c r="PZQ60" s="1466"/>
      <c r="PZR60" s="1467"/>
      <c r="PZS60" s="1468"/>
      <c r="PZT60" s="1466"/>
      <c r="PZU60" s="1466"/>
      <c r="PZV60" s="1466"/>
      <c r="PZW60" s="1469"/>
      <c r="PZX60" s="1465"/>
      <c r="PZY60" s="1466"/>
      <c r="PZZ60" s="1466"/>
      <c r="QAA60" s="1466"/>
      <c r="QAB60" s="1467"/>
      <c r="QAC60" s="1794"/>
      <c r="QAD60" s="1465"/>
      <c r="QAE60" s="1466"/>
      <c r="QAF60" s="1466"/>
      <c r="QAG60" s="1466"/>
      <c r="QAH60" s="1467"/>
      <c r="QAI60" s="1468"/>
      <c r="QAJ60" s="1466"/>
      <c r="QAK60" s="1466"/>
      <c r="QAL60" s="1466"/>
      <c r="QAM60" s="1469"/>
      <c r="QAN60" s="1465"/>
      <c r="QAO60" s="1466"/>
      <c r="QAP60" s="1466"/>
      <c r="QAQ60" s="1466"/>
      <c r="QAR60" s="1467"/>
      <c r="QAS60" s="1794"/>
      <c r="QAT60" s="1465"/>
      <c r="QAU60" s="1466"/>
      <c r="QAV60" s="1466"/>
      <c r="QAW60" s="1466"/>
      <c r="QAX60" s="1467"/>
      <c r="QAY60" s="1468"/>
      <c r="QAZ60" s="1466"/>
      <c r="QBA60" s="1466"/>
      <c r="QBB60" s="1466"/>
      <c r="QBC60" s="1469"/>
      <c r="QBD60" s="1465"/>
      <c r="QBE60" s="1466"/>
      <c r="QBF60" s="1466"/>
      <c r="QBG60" s="1466"/>
      <c r="QBH60" s="1467"/>
      <c r="QBI60" s="1794"/>
      <c r="QBJ60" s="1465"/>
      <c r="QBK60" s="1466"/>
      <c r="QBL60" s="1466"/>
      <c r="QBM60" s="1466"/>
      <c r="QBN60" s="1467"/>
      <c r="QBO60" s="1468"/>
      <c r="QBP60" s="1466"/>
      <c r="QBQ60" s="1466"/>
      <c r="QBR60" s="1466"/>
      <c r="QBS60" s="1469"/>
      <c r="QBT60" s="1465"/>
      <c r="QBU60" s="1466"/>
      <c r="QBV60" s="1466"/>
      <c r="QBW60" s="1466"/>
      <c r="QBX60" s="1467"/>
      <c r="QBY60" s="1794"/>
      <c r="QBZ60" s="1465"/>
      <c r="QCA60" s="1466"/>
      <c r="QCB60" s="1466"/>
      <c r="QCC60" s="1466"/>
      <c r="QCD60" s="1467"/>
      <c r="QCE60" s="1468"/>
      <c r="QCF60" s="1466"/>
      <c r="QCG60" s="1466"/>
      <c r="QCH60" s="1466"/>
      <c r="QCI60" s="1469"/>
      <c r="QCJ60" s="1465"/>
      <c r="QCK60" s="1466"/>
      <c r="QCL60" s="1466"/>
      <c r="QCM60" s="1466"/>
      <c r="QCN60" s="1467"/>
      <c r="QCO60" s="1794"/>
      <c r="QCP60" s="1465"/>
      <c r="QCQ60" s="1466"/>
      <c r="QCR60" s="1466"/>
      <c r="QCS60" s="1466"/>
      <c r="QCT60" s="1467"/>
      <c r="QCU60" s="1468"/>
      <c r="QCV60" s="1466"/>
      <c r="QCW60" s="1466"/>
      <c r="QCX60" s="1466"/>
      <c r="QCY60" s="1469"/>
      <c r="QCZ60" s="1465"/>
      <c r="QDA60" s="1466"/>
      <c r="QDB60" s="1466"/>
      <c r="QDC60" s="1466"/>
      <c r="QDD60" s="1467"/>
      <c r="QDE60" s="1794"/>
      <c r="QDF60" s="1465"/>
      <c r="QDG60" s="1466"/>
      <c r="QDH60" s="1466"/>
      <c r="QDI60" s="1466"/>
      <c r="QDJ60" s="1467"/>
      <c r="QDK60" s="1468"/>
      <c r="QDL60" s="1466"/>
      <c r="QDM60" s="1466"/>
      <c r="QDN60" s="1466"/>
      <c r="QDO60" s="1469"/>
      <c r="QDP60" s="1465"/>
      <c r="QDQ60" s="1466"/>
      <c r="QDR60" s="1466"/>
      <c r="QDS60" s="1466"/>
      <c r="QDT60" s="1467"/>
      <c r="QDU60" s="1794"/>
      <c r="QDV60" s="1465"/>
      <c r="QDW60" s="1466"/>
      <c r="QDX60" s="1466"/>
      <c r="QDY60" s="1466"/>
      <c r="QDZ60" s="1467"/>
      <c r="QEA60" s="1468"/>
      <c r="QEB60" s="1466"/>
      <c r="QEC60" s="1466"/>
      <c r="QED60" s="1466"/>
      <c r="QEE60" s="1469"/>
      <c r="QEF60" s="1465"/>
      <c r="QEG60" s="1466"/>
      <c r="QEH60" s="1466"/>
      <c r="QEI60" s="1466"/>
      <c r="QEJ60" s="1467"/>
      <c r="QEK60" s="1794"/>
      <c r="QEL60" s="1465"/>
      <c r="QEM60" s="1466"/>
      <c r="QEN60" s="1466"/>
      <c r="QEO60" s="1466"/>
      <c r="QEP60" s="1467"/>
      <c r="QEQ60" s="1468"/>
      <c r="QER60" s="1466"/>
      <c r="QES60" s="1466"/>
      <c r="QET60" s="1466"/>
      <c r="QEU60" s="1469"/>
      <c r="QEV60" s="1465"/>
      <c r="QEW60" s="1466"/>
      <c r="QEX60" s="1466"/>
      <c r="QEY60" s="1466"/>
      <c r="QEZ60" s="1467"/>
      <c r="QFA60" s="1794"/>
      <c r="QFB60" s="1465"/>
      <c r="QFC60" s="1466"/>
      <c r="QFD60" s="1466"/>
      <c r="QFE60" s="1466"/>
      <c r="QFF60" s="1467"/>
      <c r="QFG60" s="1468"/>
      <c r="QFH60" s="1466"/>
      <c r="QFI60" s="1466"/>
      <c r="QFJ60" s="1466"/>
      <c r="QFK60" s="1469"/>
      <c r="QFL60" s="1465"/>
      <c r="QFM60" s="1466"/>
      <c r="QFN60" s="1466"/>
      <c r="QFO60" s="1466"/>
      <c r="QFP60" s="1467"/>
      <c r="QFQ60" s="1794"/>
      <c r="QFR60" s="1465"/>
      <c r="QFS60" s="1466"/>
      <c r="QFT60" s="1466"/>
      <c r="QFU60" s="1466"/>
      <c r="QFV60" s="1467"/>
      <c r="QFW60" s="1468"/>
      <c r="QFX60" s="1466"/>
      <c r="QFY60" s="1466"/>
      <c r="QFZ60" s="1466"/>
      <c r="QGA60" s="1469"/>
      <c r="QGB60" s="1465"/>
      <c r="QGC60" s="1466"/>
      <c r="QGD60" s="1466"/>
      <c r="QGE60" s="1466"/>
      <c r="QGF60" s="1467"/>
      <c r="QGG60" s="1794"/>
      <c r="QGH60" s="1465"/>
      <c r="QGI60" s="1466"/>
      <c r="QGJ60" s="1466"/>
      <c r="QGK60" s="1466"/>
      <c r="QGL60" s="1467"/>
      <c r="QGM60" s="1468"/>
      <c r="QGN60" s="1466"/>
      <c r="QGO60" s="1466"/>
      <c r="QGP60" s="1466"/>
      <c r="QGQ60" s="1469"/>
      <c r="QGR60" s="1465"/>
      <c r="QGS60" s="1466"/>
      <c r="QGT60" s="1466"/>
      <c r="QGU60" s="1466"/>
      <c r="QGV60" s="1467"/>
      <c r="QGW60" s="1794"/>
      <c r="QGX60" s="1465"/>
      <c r="QGY60" s="1466"/>
      <c r="QGZ60" s="1466"/>
      <c r="QHA60" s="1466"/>
      <c r="QHB60" s="1467"/>
      <c r="QHC60" s="1468"/>
      <c r="QHD60" s="1466"/>
      <c r="QHE60" s="1466"/>
      <c r="QHF60" s="1466"/>
      <c r="QHG60" s="1469"/>
      <c r="QHH60" s="1465"/>
      <c r="QHI60" s="1466"/>
      <c r="QHJ60" s="1466"/>
      <c r="QHK60" s="1466"/>
      <c r="QHL60" s="1467"/>
      <c r="QHM60" s="1794"/>
      <c r="QHN60" s="1465"/>
      <c r="QHO60" s="1466"/>
      <c r="QHP60" s="1466"/>
      <c r="QHQ60" s="1466"/>
      <c r="QHR60" s="1467"/>
      <c r="QHS60" s="1468"/>
      <c r="QHT60" s="1466"/>
      <c r="QHU60" s="1466"/>
      <c r="QHV60" s="1466"/>
      <c r="QHW60" s="1469"/>
      <c r="QHX60" s="1465"/>
      <c r="QHY60" s="1466"/>
      <c r="QHZ60" s="1466"/>
      <c r="QIA60" s="1466"/>
      <c r="QIB60" s="1467"/>
      <c r="QIC60" s="1794"/>
      <c r="QID60" s="1465"/>
      <c r="QIE60" s="1466"/>
      <c r="QIF60" s="1466"/>
      <c r="QIG60" s="1466"/>
      <c r="QIH60" s="1467"/>
      <c r="QII60" s="1468"/>
      <c r="QIJ60" s="1466"/>
      <c r="QIK60" s="1466"/>
      <c r="QIL60" s="1466"/>
      <c r="QIM60" s="1469"/>
      <c r="QIN60" s="1465"/>
      <c r="QIO60" s="1466"/>
      <c r="QIP60" s="1466"/>
      <c r="QIQ60" s="1466"/>
      <c r="QIR60" s="1467"/>
      <c r="QIS60" s="1794"/>
      <c r="QIT60" s="1465"/>
      <c r="QIU60" s="1466"/>
      <c r="QIV60" s="1466"/>
      <c r="QIW60" s="1466"/>
      <c r="QIX60" s="1467"/>
      <c r="QIY60" s="1468"/>
      <c r="QIZ60" s="1466"/>
      <c r="QJA60" s="1466"/>
      <c r="QJB60" s="1466"/>
      <c r="QJC60" s="1469"/>
      <c r="QJD60" s="1465"/>
      <c r="QJE60" s="1466"/>
      <c r="QJF60" s="1466"/>
      <c r="QJG60" s="1466"/>
      <c r="QJH60" s="1467"/>
      <c r="QJI60" s="1794"/>
      <c r="QJJ60" s="1465"/>
      <c r="QJK60" s="1466"/>
      <c r="QJL60" s="1466"/>
      <c r="QJM60" s="1466"/>
      <c r="QJN60" s="1467"/>
      <c r="QJO60" s="1468"/>
      <c r="QJP60" s="1466"/>
      <c r="QJQ60" s="1466"/>
      <c r="QJR60" s="1466"/>
      <c r="QJS60" s="1469"/>
      <c r="QJT60" s="1465"/>
      <c r="QJU60" s="1466"/>
      <c r="QJV60" s="1466"/>
      <c r="QJW60" s="1466"/>
      <c r="QJX60" s="1467"/>
      <c r="QJY60" s="1794"/>
      <c r="QJZ60" s="1465"/>
      <c r="QKA60" s="1466"/>
      <c r="QKB60" s="1466"/>
      <c r="QKC60" s="1466"/>
      <c r="QKD60" s="1467"/>
      <c r="QKE60" s="1468"/>
      <c r="QKF60" s="1466"/>
      <c r="QKG60" s="1466"/>
      <c r="QKH60" s="1466"/>
      <c r="QKI60" s="1469"/>
      <c r="QKJ60" s="1465"/>
      <c r="QKK60" s="1466"/>
      <c r="QKL60" s="1466"/>
      <c r="QKM60" s="1466"/>
      <c r="QKN60" s="1467"/>
      <c r="QKO60" s="1794"/>
      <c r="QKP60" s="1465"/>
      <c r="QKQ60" s="1466"/>
      <c r="QKR60" s="1466"/>
      <c r="QKS60" s="1466"/>
      <c r="QKT60" s="1467"/>
      <c r="QKU60" s="1468"/>
      <c r="QKV60" s="1466"/>
      <c r="QKW60" s="1466"/>
      <c r="QKX60" s="1466"/>
      <c r="QKY60" s="1469"/>
      <c r="QKZ60" s="1465"/>
      <c r="QLA60" s="1466"/>
      <c r="QLB60" s="1466"/>
      <c r="QLC60" s="1466"/>
      <c r="QLD60" s="1467"/>
      <c r="QLE60" s="1794"/>
      <c r="QLF60" s="1465"/>
      <c r="QLG60" s="1466"/>
      <c r="QLH60" s="1466"/>
      <c r="QLI60" s="1466"/>
      <c r="QLJ60" s="1467"/>
      <c r="QLK60" s="1468"/>
      <c r="QLL60" s="1466"/>
      <c r="QLM60" s="1466"/>
      <c r="QLN60" s="1466"/>
      <c r="QLO60" s="1469"/>
      <c r="QLP60" s="1465"/>
      <c r="QLQ60" s="1466"/>
      <c r="QLR60" s="1466"/>
      <c r="QLS60" s="1466"/>
      <c r="QLT60" s="1467"/>
      <c r="QLU60" s="1794"/>
      <c r="QLV60" s="1465"/>
      <c r="QLW60" s="1466"/>
      <c r="QLX60" s="1466"/>
      <c r="QLY60" s="1466"/>
      <c r="QLZ60" s="1467"/>
      <c r="QMA60" s="1468"/>
      <c r="QMB60" s="1466"/>
      <c r="QMC60" s="1466"/>
      <c r="QMD60" s="1466"/>
      <c r="QME60" s="1469"/>
      <c r="QMF60" s="1465"/>
      <c r="QMG60" s="1466"/>
      <c r="QMH60" s="1466"/>
      <c r="QMI60" s="1466"/>
      <c r="QMJ60" s="1467"/>
      <c r="QMK60" s="1794"/>
      <c r="QML60" s="1465"/>
      <c r="QMM60" s="1466"/>
      <c r="QMN60" s="1466"/>
      <c r="QMO60" s="1466"/>
      <c r="QMP60" s="1467"/>
      <c r="QMQ60" s="1468"/>
      <c r="QMR60" s="1466"/>
      <c r="QMS60" s="1466"/>
      <c r="QMT60" s="1466"/>
      <c r="QMU60" s="1469"/>
      <c r="QMV60" s="1465"/>
      <c r="QMW60" s="1466"/>
      <c r="QMX60" s="1466"/>
      <c r="QMY60" s="1466"/>
      <c r="QMZ60" s="1467"/>
      <c r="QNA60" s="1794"/>
      <c r="QNB60" s="1465"/>
      <c r="QNC60" s="1466"/>
      <c r="QND60" s="1466"/>
      <c r="QNE60" s="1466"/>
      <c r="QNF60" s="1467"/>
      <c r="QNG60" s="1468"/>
      <c r="QNH60" s="1466"/>
      <c r="QNI60" s="1466"/>
      <c r="QNJ60" s="1466"/>
      <c r="QNK60" s="1469"/>
      <c r="QNL60" s="1465"/>
      <c r="QNM60" s="1466"/>
      <c r="QNN60" s="1466"/>
      <c r="QNO60" s="1466"/>
      <c r="QNP60" s="1467"/>
      <c r="QNQ60" s="1794"/>
      <c r="QNR60" s="1465"/>
      <c r="QNS60" s="1466"/>
      <c r="QNT60" s="1466"/>
      <c r="QNU60" s="1466"/>
      <c r="QNV60" s="1467"/>
      <c r="QNW60" s="1468"/>
      <c r="QNX60" s="1466"/>
      <c r="QNY60" s="1466"/>
      <c r="QNZ60" s="1466"/>
      <c r="QOA60" s="1469"/>
      <c r="QOB60" s="1465"/>
      <c r="QOC60" s="1466"/>
      <c r="QOD60" s="1466"/>
      <c r="QOE60" s="1466"/>
      <c r="QOF60" s="1467"/>
      <c r="QOG60" s="1794"/>
      <c r="QOH60" s="1465"/>
      <c r="QOI60" s="1466"/>
      <c r="QOJ60" s="1466"/>
      <c r="QOK60" s="1466"/>
      <c r="QOL60" s="1467"/>
      <c r="QOM60" s="1468"/>
      <c r="QON60" s="1466"/>
      <c r="QOO60" s="1466"/>
      <c r="QOP60" s="1466"/>
      <c r="QOQ60" s="1469"/>
      <c r="QOR60" s="1465"/>
      <c r="QOS60" s="1466"/>
      <c r="QOT60" s="1466"/>
      <c r="QOU60" s="1466"/>
      <c r="QOV60" s="1467"/>
      <c r="QOW60" s="1794"/>
      <c r="QOX60" s="1465"/>
      <c r="QOY60" s="1466"/>
      <c r="QOZ60" s="1466"/>
      <c r="QPA60" s="1466"/>
      <c r="QPB60" s="1467"/>
      <c r="QPC60" s="1468"/>
      <c r="QPD60" s="1466"/>
      <c r="QPE60" s="1466"/>
      <c r="QPF60" s="1466"/>
      <c r="QPG60" s="1469"/>
      <c r="QPH60" s="1465"/>
      <c r="QPI60" s="1466"/>
      <c r="QPJ60" s="1466"/>
      <c r="QPK60" s="1466"/>
      <c r="QPL60" s="1467"/>
      <c r="QPM60" s="1794"/>
      <c r="QPN60" s="1465"/>
      <c r="QPO60" s="1466"/>
      <c r="QPP60" s="1466"/>
      <c r="QPQ60" s="1466"/>
      <c r="QPR60" s="1467"/>
      <c r="QPS60" s="1468"/>
      <c r="QPT60" s="1466"/>
      <c r="QPU60" s="1466"/>
      <c r="QPV60" s="1466"/>
      <c r="QPW60" s="1469"/>
      <c r="QPX60" s="1465"/>
      <c r="QPY60" s="1466"/>
      <c r="QPZ60" s="1466"/>
      <c r="QQA60" s="1466"/>
      <c r="QQB60" s="1467"/>
      <c r="QQC60" s="1794"/>
      <c r="QQD60" s="1465"/>
      <c r="QQE60" s="1466"/>
      <c r="QQF60" s="1466"/>
      <c r="QQG60" s="1466"/>
      <c r="QQH60" s="1467"/>
      <c r="QQI60" s="1468"/>
      <c r="QQJ60" s="1466"/>
      <c r="QQK60" s="1466"/>
      <c r="QQL60" s="1466"/>
      <c r="QQM60" s="1469"/>
      <c r="QQN60" s="1465"/>
      <c r="QQO60" s="1466"/>
      <c r="QQP60" s="1466"/>
      <c r="QQQ60" s="1466"/>
      <c r="QQR60" s="1467"/>
      <c r="QQS60" s="1794"/>
      <c r="QQT60" s="1465"/>
      <c r="QQU60" s="1466"/>
      <c r="QQV60" s="1466"/>
      <c r="QQW60" s="1466"/>
      <c r="QQX60" s="1467"/>
      <c r="QQY60" s="1468"/>
      <c r="QQZ60" s="1466"/>
      <c r="QRA60" s="1466"/>
      <c r="QRB60" s="1466"/>
      <c r="QRC60" s="1469"/>
      <c r="QRD60" s="1465"/>
      <c r="QRE60" s="1466"/>
      <c r="QRF60" s="1466"/>
      <c r="QRG60" s="1466"/>
      <c r="QRH60" s="1467"/>
      <c r="QRI60" s="1794"/>
      <c r="QRJ60" s="1465"/>
      <c r="QRK60" s="1466"/>
      <c r="QRL60" s="1466"/>
      <c r="QRM60" s="1466"/>
      <c r="QRN60" s="1467"/>
      <c r="QRO60" s="1468"/>
      <c r="QRP60" s="1466"/>
      <c r="QRQ60" s="1466"/>
      <c r="QRR60" s="1466"/>
      <c r="QRS60" s="1469"/>
      <c r="QRT60" s="1465"/>
      <c r="QRU60" s="1466"/>
      <c r="QRV60" s="1466"/>
      <c r="QRW60" s="1466"/>
      <c r="QRX60" s="1467"/>
      <c r="QRY60" s="1794"/>
      <c r="QRZ60" s="1465"/>
      <c r="QSA60" s="1466"/>
      <c r="QSB60" s="1466"/>
      <c r="QSC60" s="1466"/>
      <c r="QSD60" s="1467"/>
      <c r="QSE60" s="1468"/>
      <c r="QSF60" s="1466"/>
      <c r="QSG60" s="1466"/>
      <c r="QSH60" s="1466"/>
      <c r="QSI60" s="1469"/>
      <c r="QSJ60" s="1465"/>
      <c r="QSK60" s="1466"/>
      <c r="QSL60" s="1466"/>
      <c r="QSM60" s="1466"/>
      <c r="QSN60" s="1467"/>
      <c r="QSO60" s="1794"/>
      <c r="QSP60" s="1465"/>
      <c r="QSQ60" s="1466"/>
      <c r="QSR60" s="1466"/>
      <c r="QSS60" s="1466"/>
      <c r="QST60" s="1467"/>
      <c r="QSU60" s="1468"/>
      <c r="QSV60" s="1466"/>
      <c r="QSW60" s="1466"/>
      <c r="QSX60" s="1466"/>
      <c r="QSY60" s="1469"/>
      <c r="QSZ60" s="1465"/>
      <c r="QTA60" s="1466"/>
      <c r="QTB60" s="1466"/>
      <c r="QTC60" s="1466"/>
      <c r="QTD60" s="1467"/>
      <c r="QTE60" s="1794"/>
      <c r="QTF60" s="1465"/>
      <c r="QTG60" s="1466"/>
      <c r="QTH60" s="1466"/>
      <c r="QTI60" s="1466"/>
      <c r="QTJ60" s="1467"/>
      <c r="QTK60" s="1468"/>
      <c r="QTL60" s="1466"/>
      <c r="QTM60" s="1466"/>
      <c r="QTN60" s="1466"/>
      <c r="QTO60" s="1469"/>
      <c r="QTP60" s="1465"/>
      <c r="QTQ60" s="1466"/>
      <c r="QTR60" s="1466"/>
      <c r="QTS60" s="1466"/>
      <c r="QTT60" s="1467"/>
      <c r="QTU60" s="1794"/>
      <c r="QTV60" s="1465"/>
      <c r="QTW60" s="1466"/>
      <c r="QTX60" s="1466"/>
      <c r="QTY60" s="1466"/>
      <c r="QTZ60" s="1467"/>
      <c r="QUA60" s="1468"/>
      <c r="QUB60" s="1466"/>
      <c r="QUC60" s="1466"/>
      <c r="QUD60" s="1466"/>
      <c r="QUE60" s="1469"/>
      <c r="QUF60" s="1465"/>
      <c r="QUG60" s="1466"/>
      <c r="QUH60" s="1466"/>
      <c r="QUI60" s="1466"/>
      <c r="QUJ60" s="1467"/>
      <c r="QUK60" s="1794"/>
      <c r="QUL60" s="1465"/>
      <c r="QUM60" s="1466"/>
      <c r="QUN60" s="1466"/>
      <c r="QUO60" s="1466"/>
      <c r="QUP60" s="1467"/>
      <c r="QUQ60" s="1468"/>
      <c r="QUR60" s="1466"/>
      <c r="QUS60" s="1466"/>
      <c r="QUT60" s="1466"/>
      <c r="QUU60" s="1469"/>
      <c r="QUV60" s="1465"/>
      <c r="QUW60" s="1466"/>
      <c r="QUX60" s="1466"/>
      <c r="QUY60" s="1466"/>
      <c r="QUZ60" s="1467"/>
      <c r="QVA60" s="1794"/>
      <c r="QVB60" s="1465"/>
      <c r="QVC60" s="1466"/>
      <c r="QVD60" s="1466"/>
      <c r="QVE60" s="1466"/>
      <c r="QVF60" s="1467"/>
      <c r="QVG60" s="1468"/>
      <c r="QVH60" s="1466"/>
      <c r="QVI60" s="1466"/>
      <c r="QVJ60" s="1466"/>
      <c r="QVK60" s="1469"/>
      <c r="QVL60" s="1465"/>
      <c r="QVM60" s="1466"/>
      <c r="QVN60" s="1466"/>
      <c r="QVO60" s="1466"/>
      <c r="QVP60" s="1467"/>
      <c r="QVQ60" s="1794"/>
      <c r="QVR60" s="1465"/>
      <c r="QVS60" s="1466"/>
      <c r="QVT60" s="1466"/>
      <c r="QVU60" s="1466"/>
      <c r="QVV60" s="1467"/>
      <c r="QVW60" s="1468"/>
      <c r="QVX60" s="1466"/>
      <c r="QVY60" s="1466"/>
      <c r="QVZ60" s="1466"/>
      <c r="QWA60" s="1469"/>
      <c r="QWB60" s="1465"/>
      <c r="QWC60" s="1466"/>
      <c r="QWD60" s="1466"/>
      <c r="QWE60" s="1466"/>
      <c r="QWF60" s="1467"/>
      <c r="QWG60" s="1794"/>
      <c r="QWH60" s="1465"/>
      <c r="QWI60" s="1466"/>
      <c r="QWJ60" s="1466"/>
      <c r="QWK60" s="1466"/>
      <c r="QWL60" s="1467"/>
      <c r="QWM60" s="1468"/>
      <c r="QWN60" s="1466"/>
      <c r="QWO60" s="1466"/>
      <c r="QWP60" s="1466"/>
      <c r="QWQ60" s="1469"/>
      <c r="QWR60" s="1465"/>
      <c r="QWS60" s="1466"/>
      <c r="QWT60" s="1466"/>
      <c r="QWU60" s="1466"/>
      <c r="QWV60" s="1467"/>
      <c r="QWW60" s="1794"/>
      <c r="QWX60" s="1465"/>
      <c r="QWY60" s="1466"/>
      <c r="QWZ60" s="1466"/>
      <c r="QXA60" s="1466"/>
      <c r="QXB60" s="1467"/>
      <c r="QXC60" s="1468"/>
      <c r="QXD60" s="1466"/>
      <c r="QXE60" s="1466"/>
      <c r="QXF60" s="1466"/>
      <c r="QXG60" s="1469"/>
      <c r="QXH60" s="1465"/>
      <c r="QXI60" s="1466"/>
      <c r="QXJ60" s="1466"/>
      <c r="QXK60" s="1466"/>
      <c r="QXL60" s="1467"/>
      <c r="QXM60" s="1794"/>
      <c r="QXN60" s="1465"/>
      <c r="QXO60" s="1466"/>
      <c r="QXP60" s="1466"/>
      <c r="QXQ60" s="1466"/>
      <c r="QXR60" s="1467"/>
      <c r="QXS60" s="1468"/>
      <c r="QXT60" s="1466"/>
      <c r="QXU60" s="1466"/>
      <c r="QXV60" s="1466"/>
      <c r="QXW60" s="1469"/>
      <c r="QXX60" s="1465"/>
      <c r="QXY60" s="1466"/>
      <c r="QXZ60" s="1466"/>
      <c r="QYA60" s="1466"/>
      <c r="QYB60" s="1467"/>
      <c r="QYC60" s="1794"/>
      <c r="QYD60" s="1465"/>
      <c r="QYE60" s="1466"/>
      <c r="QYF60" s="1466"/>
      <c r="QYG60" s="1466"/>
      <c r="QYH60" s="1467"/>
      <c r="QYI60" s="1468"/>
      <c r="QYJ60" s="1466"/>
      <c r="QYK60" s="1466"/>
      <c r="QYL60" s="1466"/>
      <c r="QYM60" s="1469"/>
      <c r="QYN60" s="1465"/>
      <c r="QYO60" s="1466"/>
      <c r="QYP60" s="1466"/>
      <c r="QYQ60" s="1466"/>
      <c r="QYR60" s="1467"/>
      <c r="QYS60" s="1794"/>
      <c r="QYT60" s="1465"/>
      <c r="QYU60" s="1466"/>
      <c r="QYV60" s="1466"/>
      <c r="QYW60" s="1466"/>
      <c r="QYX60" s="1467"/>
      <c r="QYY60" s="1468"/>
      <c r="QYZ60" s="1466"/>
      <c r="QZA60" s="1466"/>
      <c r="QZB60" s="1466"/>
      <c r="QZC60" s="1469"/>
      <c r="QZD60" s="1465"/>
      <c r="QZE60" s="1466"/>
      <c r="QZF60" s="1466"/>
      <c r="QZG60" s="1466"/>
      <c r="QZH60" s="1467"/>
      <c r="QZI60" s="1794"/>
      <c r="QZJ60" s="1465"/>
      <c r="QZK60" s="1466"/>
      <c r="QZL60" s="1466"/>
      <c r="QZM60" s="1466"/>
      <c r="QZN60" s="1467"/>
      <c r="QZO60" s="1468"/>
      <c r="QZP60" s="1466"/>
      <c r="QZQ60" s="1466"/>
      <c r="QZR60" s="1466"/>
      <c r="QZS60" s="1469"/>
      <c r="QZT60" s="1465"/>
      <c r="QZU60" s="1466"/>
      <c r="QZV60" s="1466"/>
      <c r="QZW60" s="1466"/>
      <c r="QZX60" s="1467"/>
      <c r="QZY60" s="1794"/>
      <c r="QZZ60" s="1465"/>
      <c r="RAA60" s="1466"/>
      <c r="RAB60" s="1466"/>
      <c r="RAC60" s="1466"/>
      <c r="RAD60" s="1467"/>
      <c r="RAE60" s="1468"/>
      <c r="RAF60" s="1466"/>
      <c r="RAG60" s="1466"/>
      <c r="RAH60" s="1466"/>
      <c r="RAI60" s="1469"/>
      <c r="RAJ60" s="1465"/>
      <c r="RAK60" s="1466"/>
      <c r="RAL60" s="1466"/>
      <c r="RAM60" s="1466"/>
      <c r="RAN60" s="1467"/>
      <c r="RAO60" s="1794"/>
      <c r="RAP60" s="1465"/>
      <c r="RAQ60" s="1466"/>
      <c r="RAR60" s="1466"/>
      <c r="RAS60" s="1466"/>
      <c r="RAT60" s="1467"/>
      <c r="RAU60" s="1468"/>
      <c r="RAV60" s="1466"/>
      <c r="RAW60" s="1466"/>
      <c r="RAX60" s="1466"/>
      <c r="RAY60" s="1469"/>
      <c r="RAZ60" s="1465"/>
      <c r="RBA60" s="1466"/>
      <c r="RBB60" s="1466"/>
      <c r="RBC60" s="1466"/>
      <c r="RBD60" s="1467"/>
      <c r="RBE60" s="1794"/>
      <c r="RBF60" s="1465"/>
      <c r="RBG60" s="1466"/>
      <c r="RBH60" s="1466"/>
      <c r="RBI60" s="1466"/>
      <c r="RBJ60" s="1467"/>
      <c r="RBK60" s="1468"/>
      <c r="RBL60" s="1466"/>
      <c r="RBM60" s="1466"/>
      <c r="RBN60" s="1466"/>
      <c r="RBO60" s="1469"/>
      <c r="RBP60" s="1465"/>
      <c r="RBQ60" s="1466"/>
      <c r="RBR60" s="1466"/>
      <c r="RBS60" s="1466"/>
      <c r="RBT60" s="1467"/>
      <c r="RBU60" s="1794"/>
      <c r="RBV60" s="1465"/>
      <c r="RBW60" s="1466"/>
      <c r="RBX60" s="1466"/>
      <c r="RBY60" s="1466"/>
      <c r="RBZ60" s="1467"/>
      <c r="RCA60" s="1468"/>
      <c r="RCB60" s="1466"/>
      <c r="RCC60" s="1466"/>
      <c r="RCD60" s="1466"/>
      <c r="RCE60" s="1469"/>
      <c r="RCF60" s="1465"/>
      <c r="RCG60" s="1466"/>
      <c r="RCH60" s="1466"/>
      <c r="RCI60" s="1466"/>
      <c r="RCJ60" s="1467"/>
      <c r="RCK60" s="1794"/>
      <c r="RCL60" s="1465"/>
      <c r="RCM60" s="1466"/>
      <c r="RCN60" s="1466"/>
      <c r="RCO60" s="1466"/>
      <c r="RCP60" s="1467"/>
      <c r="RCQ60" s="1468"/>
      <c r="RCR60" s="1466"/>
      <c r="RCS60" s="1466"/>
      <c r="RCT60" s="1466"/>
      <c r="RCU60" s="1469"/>
      <c r="RCV60" s="1465"/>
      <c r="RCW60" s="1466"/>
      <c r="RCX60" s="1466"/>
      <c r="RCY60" s="1466"/>
      <c r="RCZ60" s="1467"/>
      <c r="RDA60" s="1794"/>
      <c r="RDB60" s="1465"/>
      <c r="RDC60" s="1466"/>
      <c r="RDD60" s="1466"/>
      <c r="RDE60" s="1466"/>
      <c r="RDF60" s="1467"/>
      <c r="RDG60" s="1468"/>
      <c r="RDH60" s="1466"/>
      <c r="RDI60" s="1466"/>
      <c r="RDJ60" s="1466"/>
      <c r="RDK60" s="1469"/>
      <c r="RDL60" s="1465"/>
      <c r="RDM60" s="1466"/>
      <c r="RDN60" s="1466"/>
      <c r="RDO60" s="1466"/>
      <c r="RDP60" s="1467"/>
      <c r="RDQ60" s="1794"/>
      <c r="RDR60" s="1465"/>
      <c r="RDS60" s="1466"/>
      <c r="RDT60" s="1466"/>
      <c r="RDU60" s="1466"/>
      <c r="RDV60" s="1467"/>
      <c r="RDW60" s="1468"/>
      <c r="RDX60" s="1466"/>
      <c r="RDY60" s="1466"/>
      <c r="RDZ60" s="1466"/>
      <c r="REA60" s="1469"/>
      <c r="REB60" s="1465"/>
      <c r="REC60" s="1466"/>
      <c r="RED60" s="1466"/>
      <c r="REE60" s="1466"/>
      <c r="REF60" s="1467"/>
      <c r="REG60" s="1794"/>
      <c r="REH60" s="1465"/>
      <c r="REI60" s="1466"/>
      <c r="REJ60" s="1466"/>
      <c r="REK60" s="1466"/>
      <c r="REL60" s="1467"/>
      <c r="REM60" s="1468"/>
      <c r="REN60" s="1466"/>
      <c r="REO60" s="1466"/>
      <c r="REP60" s="1466"/>
      <c r="REQ60" s="1469"/>
      <c r="RER60" s="1465"/>
      <c r="RES60" s="1466"/>
      <c r="RET60" s="1466"/>
      <c r="REU60" s="1466"/>
      <c r="REV60" s="1467"/>
      <c r="REW60" s="1794"/>
      <c r="REX60" s="1465"/>
      <c r="REY60" s="1466"/>
      <c r="REZ60" s="1466"/>
      <c r="RFA60" s="1466"/>
      <c r="RFB60" s="1467"/>
      <c r="RFC60" s="1468"/>
      <c r="RFD60" s="1466"/>
      <c r="RFE60" s="1466"/>
      <c r="RFF60" s="1466"/>
      <c r="RFG60" s="1469"/>
      <c r="RFH60" s="1465"/>
      <c r="RFI60" s="1466"/>
      <c r="RFJ60" s="1466"/>
      <c r="RFK60" s="1466"/>
      <c r="RFL60" s="1467"/>
      <c r="RFM60" s="1794"/>
      <c r="RFN60" s="1465"/>
      <c r="RFO60" s="1466"/>
      <c r="RFP60" s="1466"/>
      <c r="RFQ60" s="1466"/>
      <c r="RFR60" s="1467"/>
      <c r="RFS60" s="1468"/>
      <c r="RFT60" s="1466"/>
      <c r="RFU60" s="1466"/>
      <c r="RFV60" s="1466"/>
      <c r="RFW60" s="1469"/>
      <c r="RFX60" s="1465"/>
      <c r="RFY60" s="1466"/>
      <c r="RFZ60" s="1466"/>
      <c r="RGA60" s="1466"/>
      <c r="RGB60" s="1467"/>
      <c r="RGC60" s="1794"/>
      <c r="RGD60" s="1465"/>
      <c r="RGE60" s="1466"/>
      <c r="RGF60" s="1466"/>
      <c r="RGG60" s="1466"/>
      <c r="RGH60" s="1467"/>
      <c r="RGI60" s="1468"/>
      <c r="RGJ60" s="1466"/>
      <c r="RGK60" s="1466"/>
      <c r="RGL60" s="1466"/>
      <c r="RGM60" s="1469"/>
      <c r="RGN60" s="1465"/>
      <c r="RGO60" s="1466"/>
      <c r="RGP60" s="1466"/>
      <c r="RGQ60" s="1466"/>
      <c r="RGR60" s="1467"/>
      <c r="RGS60" s="1794"/>
      <c r="RGT60" s="1465"/>
      <c r="RGU60" s="1466"/>
      <c r="RGV60" s="1466"/>
      <c r="RGW60" s="1466"/>
      <c r="RGX60" s="1467"/>
      <c r="RGY60" s="1468"/>
      <c r="RGZ60" s="1466"/>
      <c r="RHA60" s="1466"/>
      <c r="RHB60" s="1466"/>
      <c r="RHC60" s="1469"/>
      <c r="RHD60" s="1465"/>
      <c r="RHE60" s="1466"/>
      <c r="RHF60" s="1466"/>
      <c r="RHG60" s="1466"/>
      <c r="RHH60" s="1467"/>
      <c r="RHI60" s="1794"/>
      <c r="RHJ60" s="1465"/>
      <c r="RHK60" s="1466"/>
      <c r="RHL60" s="1466"/>
      <c r="RHM60" s="1466"/>
      <c r="RHN60" s="1467"/>
      <c r="RHO60" s="1468"/>
      <c r="RHP60" s="1466"/>
      <c r="RHQ60" s="1466"/>
      <c r="RHR60" s="1466"/>
      <c r="RHS60" s="1469"/>
      <c r="RHT60" s="1465"/>
      <c r="RHU60" s="1466"/>
      <c r="RHV60" s="1466"/>
      <c r="RHW60" s="1466"/>
      <c r="RHX60" s="1467"/>
      <c r="RHY60" s="1794"/>
      <c r="RHZ60" s="1465"/>
      <c r="RIA60" s="1466"/>
      <c r="RIB60" s="1466"/>
      <c r="RIC60" s="1466"/>
      <c r="RID60" s="1467"/>
      <c r="RIE60" s="1468"/>
      <c r="RIF60" s="1466"/>
      <c r="RIG60" s="1466"/>
      <c r="RIH60" s="1466"/>
      <c r="RII60" s="1469"/>
      <c r="RIJ60" s="1465"/>
      <c r="RIK60" s="1466"/>
      <c r="RIL60" s="1466"/>
      <c r="RIM60" s="1466"/>
      <c r="RIN60" s="1467"/>
      <c r="RIO60" s="1794"/>
      <c r="RIP60" s="1465"/>
      <c r="RIQ60" s="1466"/>
      <c r="RIR60" s="1466"/>
      <c r="RIS60" s="1466"/>
      <c r="RIT60" s="1467"/>
      <c r="RIU60" s="1468"/>
      <c r="RIV60" s="1466"/>
      <c r="RIW60" s="1466"/>
      <c r="RIX60" s="1466"/>
      <c r="RIY60" s="1469"/>
      <c r="RIZ60" s="1465"/>
      <c r="RJA60" s="1466"/>
      <c r="RJB60" s="1466"/>
      <c r="RJC60" s="1466"/>
      <c r="RJD60" s="1467"/>
      <c r="RJE60" s="1794"/>
      <c r="RJF60" s="1465"/>
      <c r="RJG60" s="1466"/>
      <c r="RJH60" s="1466"/>
      <c r="RJI60" s="1466"/>
      <c r="RJJ60" s="1467"/>
      <c r="RJK60" s="1468"/>
      <c r="RJL60" s="1466"/>
      <c r="RJM60" s="1466"/>
      <c r="RJN60" s="1466"/>
      <c r="RJO60" s="1469"/>
      <c r="RJP60" s="1465"/>
      <c r="RJQ60" s="1466"/>
      <c r="RJR60" s="1466"/>
      <c r="RJS60" s="1466"/>
      <c r="RJT60" s="1467"/>
      <c r="RJU60" s="1794"/>
      <c r="RJV60" s="1465"/>
      <c r="RJW60" s="1466"/>
      <c r="RJX60" s="1466"/>
      <c r="RJY60" s="1466"/>
      <c r="RJZ60" s="1467"/>
      <c r="RKA60" s="1468"/>
      <c r="RKB60" s="1466"/>
      <c r="RKC60" s="1466"/>
      <c r="RKD60" s="1466"/>
      <c r="RKE60" s="1469"/>
      <c r="RKF60" s="1465"/>
      <c r="RKG60" s="1466"/>
      <c r="RKH60" s="1466"/>
      <c r="RKI60" s="1466"/>
      <c r="RKJ60" s="1467"/>
      <c r="RKK60" s="1794"/>
      <c r="RKL60" s="1465"/>
      <c r="RKM60" s="1466"/>
      <c r="RKN60" s="1466"/>
      <c r="RKO60" s="1466"/>
      <c r="RKP60" s="1467"/>
      <c r="RKQ60" s="1468"/>
      <c r="RKR60" s="1466"/>
      <c r="RKS60" s="1466"/>
      <c r="RKT60" s="1466"/>
      <c r="RKU60" s="1469"/>
      <c r="RKV60" s="1465"/>
      <c r="RKW60" s="1466"/>
      <c r="RKX60" s="1466"/>
      <c r="RKY60" s="1466"/>
      <c r="RKZ60" s="1467"/>
      <c r="RLA60" s="1794"/>
      <c r="RLB60" s="1465"/>
      <c r="RLC60" s="1466"/>
      <c r="RLD60" s="1466"/>
      <c r="RLE60" s="1466"/>
      <c r="RLF60" s="1467"/>
      <c r="RLG60" s="1468"/>
      <c r="RLH60" s="1466"/>
      <c r="RLI60" s="1466"/>
      <c r="RLJ60" s="1466"/>
      <c r="RLK60" s="1469"/>
      <c r="RLL60" s="1465"/>
      <c r="RLM60" s="1466"/>
      <c r="RLN60" s="1466"/>
      <c r="RLO60" s="1466"/>
      <c r="RLP60" s="1467"/>
      <c r="RLQ60" s="1794"/>
      <c r="RLR60" s="1465"/>
      <c r="RLS60" s="1466"/>
      <c r="RLT60" s="1466"/>
      <c r="RLU60" s="1466"/>
      <c r="RLV60" s="1467"/>
      <c r="RLW60" s="1468"/>
      <c r="RLX60" s="1466"/>
      <c r="RLY60" s="1466"/>
      <c r="RLZ60" s="1466"/>
      <c r="RMA60" s="1469"/>
      <c r="RMB60" s="1465"/>
      <c r="RMC60" s="1466"/>
      <c r="RMD60" s="1466"/>
      <c r="RME60" s="1466"/>
      <c r="RMF60" s="1467"/>
      <c r="RMG60" s="1794"/>
      <c r="RMH60" s="1465"/>
      <c r="RMI60" s="1466"/>
      <c r="RMJ60" s="1466"/>
      <c r="RMK60" s="1466"/>
      <c r="RML60" s="1467"/>
      <c r="RMM60" s="1468"/>
      <c r="RMN60" s="1466"/>
      <c r="RMO60" s="1466"/>
      <c r="RMP60" s="1466"/>
      <c r="RMQ60" s="1469"/>
      <c r="RMR60" s="1465"/>
      <c r="RMS60" s="1466"/>
      <c r="RMT60" s="1466"/>
      <c r="RMU60" s="1466"/>
      <c r="RMV60" s="1467"/>
      <c r="RMW60" s="1794"/>
      <c r="RMX60" s="1465"/>
      <c r="RMY60" s="1466"/>
      <c r="RMZ60" s="1466"/>
      <c r="RNA60" s="1466"/>
      <c r="RNB60" s="1467"/>
      <c r="RNC60" s="1468"/>
      <c r="RND60" s="1466"/>
      <c r="RNE60" s="1466"/>
      <c r="RNF60" s="1466"/>
      <c r="RNG60" s="1469"/>
      <c r="RNH60" s="1465"/>
      <c r="RNI60" s="1466"/>
      <c r="RNJ60" s="1466"/>
      <c r="RNK60" s="1466"/>
      <c r="RNL60" s="1467"/>
      <c r="RNM60" s="1794"/>
      <c r="RNN60" s="1465"/>
      <c r="RNO60" s="1466"/>
      <c r="RNP60" s="1466"/>
      <c r="RNQ60" s="1466"/>
      <c r="RNR60" s="1467"/>
      <c r="RNS60" s="1468"/>
      <c r="RNT60" s="1466"/>
      <c r="RNU60" s="1466"/>
      <c r="RNV60" s="1466"/>
      <c r="RNW60" s="1469"/>
      <c r="RNX60" s="1465"/>
      <c r="RNY60" s="1466"/>
      <c r="RNZ60" s="1466"/>
      <c r="ROA60" s="1466"/>
      <c r="ROB60" s="1467"/>
      <c r="ROC60" s="1794"/>
      <c r="ROD60" s="1465"/>
      <c r="ROE60" s="1466"/>
      <c r="ROF60" s="1466"/>
      <c r="ROG60" s="1466"/>
      <c r="ROH60" s="1467"/>
      <c r="ROI60" s="1468"/>
      <c r="ROJ60" s="1466"/>
      <c r="ROK60" s="1466"/>
      <c r="ROL60" s="1466"/>
      <c r="ROM60" s="1469"/>
      <c r="RON60" s="1465"/>
      <c r="ROO60" s="1466"/>
      <c r="ROP60" s="1466"/>
      <c r="ROQ60" s="1466"/>
      <c r="ROR60" s="1467"/>
      <c r="ROS60" s="1794"/>
      <c r="ROT60" s="1465"/>
      <c r="ROU60" s="1466"/>
      <c r="ROV60" s="1466"/>
      <c r="ROW60" s="1466"/>
      <c r="ROX60" s="1467"/>
      <c r="ROY60" s="1468"/>
      <c r="ROZ60" s="1466"/>
      <c r="RPA60" s="1466"/>
      <c r="RPB60" s="1466"/>
      <c r="RPC60" s="1469"/>
      <c r="RPD60" s="1465"/>
      <c r="RPE60" s="1466"/>
      <c r="RPF60" s="1466"/>
      <c r="RPG60" s="1466"/>
      <c r="RPH60" s="1467"/>
      <c r="RPI60" s="1794"/>
      <c r="RPJ60" s="1465"/>
      <c r="RPK60" s="1466"/>
      <c r="RPL60" s="1466"/>
      <c r="RPM60" s="1466"/>
      <c r="RPN60" s="1467"/>
      <c r="RPO60" s="1468"/>
      <c r="RPP60" s="1466"/>
      <c r="RPQ60" s="1466"/>
      <c r="RPR60" s="1466"/>
      <c r="RPS60" s="1469"/>
      <c r="RPT60" s="1465"/>
      <c r="RPU60" s="1466"/>
      <c r="RPV60" s="1466"/>
      <c r="RPW60" s="1466"/>
      <c r="RPX60" s="1467"/>
      <c r="RPY60" s="1794"/>
      <c r="RPZ60" s="1465"/>
      <c r="RQA60" s="1466"/>
      <c r="RQB60" s="1466"/>
      <c r="RQC60" s="1466"/>
      <c r="RQD60" s="1467"/>
      <c r="RQE60" s="1468"/>
      <c r="RQF60" s="1466"/>
      <c r="RQG60" s="1466"/>
      <c r="RQH60" s="1466"/>
      <c r="RQI60" s="1469"/>
      <c r="RQJ60" s="1465"/>
      <c r="RQK60" s="1466"/>
      <c r="RQL60" s="1466"/>
      <c r="RQM60" s="1466"/>
      <c r="RQN60" s="1467"/>
      <c r="RQO60" s="1794"/>
      <c r="RQP60" s="1465"/>
      <c r="RQQ60" s="1466"/>
      <c r="RQR60" s="1466"/>
      <c r="RQS60" s="1466"/>
      <c r="RQT60" s="1467"/>
      <c r="RQU60" s="1468"/>
      <c r="RQV60" s="1466"/>
      <c r="RQW60" s="1466"/>
      <c r="RQX60" s="1466"/>
      <c r="RQY60" s="1469"/>
      <c r="RQZ60" s="1465"/>
      <c r="RRA60" s="1466"/>
      <c r="RRB60" s="1466"/>
      <c r="RRC60" s="1466"/>
      <c r="RRD60" s="1467"/>
      <c r="RRE60" s="1794"/>
      <c r="RRF60" s="1465"/>
      <c r="RRG60" s="1466"/>
      <c r="RRH60" s="1466"/>
      <c r="RRI60" s="1466"/>
      <c r="RRJ60" s="1467"/>
      <c r="RRK60" s="1468"/>
      <c r="RRL60" s="1466"/>
      <c r="RRM60" s="1466"/>
      <c r="RRN60" s="1466"/>
      <c r="RRO60" s="1469"/>
      <c r="RRP60" s="1465"/>
      <c r="RRQ60" s="1466"/>
      <c r="RRR60" s="1466"/>
      <c r="RRS60" s="1466"/>
      <c r="RRT60" s="1467"/>
      <c r="RRU60" s="1794"/>
      <c r="RRV60" s="1465"/>
      <c r="RRW60" s="1466"/>
      <c r="RRX60" s="1466"/>
      <c r="RRY60" s="1466"/>
      <c r="RRZ60" s="1467"/>
      <c r="RSA60" s="1468"/>
      <c r="RSB60" s="1466"/>
      <c r="RSC60" s="1466"/>
      <c r="RSD60" s="1466"/>
      <c r="RSE60" s="1469"/>
      <c r="RSF60" s="1465"/>
      <c r="RSG60" s="1466"/>
      <c r="RSH60" s="1466"/>
      <c r="RSI60" s="1466"/>
      <c r="RSJ60" s="1467"/>
      <c r="RSK60" s="1794"/>
      <c r="RSL60" s="1465"/>
      <c r="RSM60" s="1466"/>
      <c r="RSN60" s="1466"/>
      <c r="RSO60" s="1466"/>
      <c r="RSP60" s="1467"/>
      <c r="RSQ60" s="1468"/>
      <c r="RSR60" s="1466"/>
      <c r="RSS60" s="1466"/>
      <c r="RST60" s="1466"/>
      <c r="RSU60" s="1469"/>
      <c r="RSV60" s="1465"/>
      <c r="RSW60" s="1466"/>
      <c r="RSX60" s="1466"/>
      <c r="RSY60" s="1466"/>
      <c r="RSZ60" s="1467"/>
      <c r="RTA60" s="1794"/>
      <c r="RTB60" s="1465"/>
      <c r="RTC60" s="1466"/>
      <c r="RTD60" s="1466"/>
      <c r="RTE60" s="1466"/>
      <c r="RTF60" s="1467"/>
      <c r="RTG60" s="1468"/>
      <c r="RTH60" s="1466"/>
      <c r="RTI60" s="1466"/>
      <c r="RTJ60" s="1466"/>
      <c r="RTK60" s="1469"/>
      <c r="RTL60" s="1465"/>
      <c r="RTM60" s="1466"/>
      <c r="RTN60" s="1466"/>
      <c r="RTO60" s="1466"/>
      <c r="RTP60" s="1467"/>
      <c r="RTQ60" s="1794"/>
      <c r="RTR60" s="1465"/>
      <c r="RTS60" s="1466"/>
      <c r="RTT60" s="1466"/>
      <c r="RTU60" s="1466"/>
      <c r="RTV60" s="1467"/>
      <c r="RTW60" s="1468"/>
      <c r="RTX60" s="1466"/>
      <c r="RTY60" s="1466"/>
      <c r="RTZ60" s="1466"/>
      <c r="RUA60" s="1469"/>
      <c r="RUB60" s="1465"/>
      <c r="RUC60" s="1466"/>
      <c r="RUD60" s="1466"/>
      <c r="RUE60" s="1466"/>
      <c r="RUF60" s="1467"/>
      <c r="RUG60" s="1794"/>
      <c r="RUH60" s="1465"/>
      <c r="RUI60" s="1466"/>
      <c r="RUJ60" s="1466"/>
      <c r="RUK60" s="1466"/>
      <c r="RUL60" s="1467"/>
      <c r="RUM60" s="1468"/>
      <c r="RUN60" s="1466"/>
      <c r="RUO60" s="1466"/>
      <c r="RUP60" s="1466"/>
      <c r="RUQ60" s="1469"/>
      <c r="RUR60" s="1465"/>
      <c r="RUS60" s="1466"/>
      <c r="RUT60" s="1466"/>
      <c r="RUU60" s="1466"/>
      <c r="RUV60" s="1467"/>
      <c r="RUW60" s="1794"/>
      <c r="RUX60" s="1465"/>
      <c r="RUY60" s="1466"/>
      <c r="RUZ60" s="1466"/>
      <c r="RVA60" s="1466"/>
      <c r="RVB60" s="1467"/>
      <c r="RVC60" s="1468"/>
      <c r="RVD60" s="1466"/>
      <c r="RVE60" s="1466"/>
      <c r="RVF60" s="1466"/>
      <c r="RVG60" s="1469"/>
      <c r="RVH60" s="1465"/>
      <c r="RVI60" s="1466"/>
      <c r="RVJ60" s="1466"/>
      <c r="RVK60" s="1466"/>
      <c r="RVL60" s="1467"/>
      <c r="RVM60" s="1794"/>
      <c r="RVN60" s="1465"/>
      <c r="RVO60" s="1466"/>
      <c r="RVP60" s="1466"/>
      <c r="RVQ60" s="1466"/>
      <c r="RVR60" s="1467"/>
      <c r="RVS60" s="1468"/>
      <c r="RVT60" s="1466"/>
      <c r="RVU60" s="1466"/>
      <c r="RVV60" s="1466"/>
      <c r="RVW60" s="1469"/>
      <c r="RVX60" s="1465"/>
      <c r="RVY60" s="1466"/>
      <c r="RVZ60" s="1466"/>
      <c r="RWA60" s="1466"/>
      <c r="RWB60" s="1467"/>
      <c r="RWC60" s="1794"/>
      <c r="RWD60" s="1465"/>
      <c r="RWE60" s="1466"/>
      <c r="RWF60" s="1466"/>
      <c r="RWG60" s="1466"/>
      <c r="RWH60" s="1467"/>
      <c r="RWI60" s="1468"/>
      <c r="RWJ60" s="1466"/>
      <c r="RWK60" s="1466"/>
      <c r="RWL60" s="1466"/>
      <c r="RWM60" s="1469"/>
      <c r="RWN60" s="1465"/>
      <c r="RWO60" s="1466"/>
      <c r="RWP60" s="1466"/>
      <c r="RWQ60" s="1466"/>
      <c r="RWR60" s="1467"/>
      <c r="RWS60" s="1794"/>
      <c r="RWT60" s="1465"/>
      <c r="RWU60" s="1466"/>
      <c r="RWV60" s="1466"/>
      <c r="RWW60" s="1466"/>
      <c r="RWX60" s="1467"/>
      <c r="RWY60" s="1468"/>
      <c r="RWZ60" s="1466"/>
      <c r="RXA60" s="1466"/>
      <c r="RXB60" s="1466"/>
      <c r="RXC60" s="1469"/>
      <c r="RXD60" s="1465"/>
      <c r="RXE60" s="1466"/>
      <c r="RXF60" s="1466"/>
      <c r="RXG60" s="1466"/>
      <c r="RXH60" s="1467"/>
      <c r="RXI60" s="1794"/>
      <c r="RXJ60" s="1465"/>
      <c r="RXK60" s="1466"/>
      <c r="RXL60" s="1466"/>
      <c r="RXM60" s="1466"/>
      <c r="RXN60" s="1467"/>
      <c r="RXO60" s="1468"/>
      <c r="RXP60" s="1466"/>
      <c r="RXQ60" s="1466"/>
      <c r="RXR60" s="1466"/>
      <c r="RXS60" s="1469"/>
      <c r="RXT60" s="1465"/>
      <c r="RXU60" s="1466"/>
      <c r="RXV60" s="1466"/>
      <c r="RXW60" s="1466"/>
      <c r="RXX60" s="1467"/>
      <c r="RXY60" s="1794"/>
      <c r="RXZ60" s="1465"/>
      <c r="RYA60" s="1466"/>
      <c r="RYB60" s="1466"/>
      <c r="RYC60" s="1466"/>
      <c r="RYD60" s="1467"/>
      <c r="RYE60" s="1468"/>
      <c r="RYF60" s="1466"/>
      <c r="RYG60" s="1466"/>
      <c r="RYH60" s="1466"/>
      <c r="RYI60" s="1469"/>
      <c r="RYJ60" s="1465"/>
      <c r="RYK60" s="1466"/>
      <c r="RYL60" s="1466"/>
      <c r="RYM60" s="1466"/>
      <c r="RYN60" s="1467"/>
      <c r="RYO60" s="1794"/>
      <c r="RYP60" s="1465"/>
      <c r="RYQ60" s="1466"/>
      <c r="RYR60" s="1466"/>
      <c r="RYS60" s="1466"/>
      <c r="RYT60" s="1467"/>
      <c r="RYU60" s="1468"/>
      <c r="RYV60" s="1466"/>
      <c r="RYW60" s="1466"/>
      <c r="RYX60" s="1466"/>
      <c r="RYY60" s="1469"/>
      <c r="RYZ60" s="1465"/>
      <c r="RZA60" s="1466"/>
      <c r="RZB60" s="1466"/>
      <c r="RZC60" s="1466"/>
      <c r="RZD60" s="1467"/>
      <c r="RZE60" s="1794"/>
      <c r="RZF60" s="1465"/>
      <c r="RZG60" s="1466"/>
      <c r="RZH60" s="1466"/>
      <c r="RZI60" s="1466"/>
      <c r="RZJ60" s="1467"/>
      <c r="RZK60" s="1468"/>
      <c r="RZL60" s="1466"/>
      <c r="RZM60" s="1466"/>
      <c r="RZN60" s="1466"/>
      <c r="RZO60" s="1469"/>
      <c r="RZP60" s="1465"/>
      <c r="RZQ60" s="1466"/>
      <c r="RZR60" s="1466"/>
      <c r="RZS60" s="1466"/>
      <c r="RZT60" s="1467"/>
      <c r="RZU60" s="1794"/>
      <c r="RZV60" s="1465"/>
      <c r="RZW60" s="1466"/>
      <c r="RZX60" s="1466"/>
      <c r="RZY60" s="1466"/>
      <c r="RZZ60" s="1467"/>
      <c r="SAA60" s="1468"/>
      <c r="SAB60" s="1466"/>
      <c r="SAC60" s="1466"/>
      <c r="SAD60" s="1466"/>
      <c r="SAE60" s="1469"/>
      <c r="SAF60" s="1465"/>
      <c r="SAG60" s="1466"/>
      <c r="SAH60" s="1466"/>
      <c r="SAI60" s="1466"/>
      <c r="SAJ60" s="1467"/>
      <c r="SAK60" s="1794"/>
      <c r="SAL60" s="1465"/>
      <c r="SAM60" s="1466"/>
      <c r="SAN60" s="1466"/>
      <c r="SAO60" s="1466"/>
      <c r="SAP60" s="1467"/>
      <c r="SAQ60" s="1468"/>
      <c r="SAR60" s="1466"/>
      <c r="SAS60" s="1466"/>
      <c r="SAT60" s="1466"/>
      <c r="SAU60" s="1469"/>
      <c r="SAV60" s="1465"/>
      <c r="SAW60" s="1466"/>
      <c r="SAX60" s="1466"/>
      <c r="SAY60" s="1466"/>
      <c r="SAZ60" s="1467"/>
      <c r="SBA60" s="1794"/>
      <c r="SBB60" s="1465"/>
      <c r="SBC60" s="1466"/>
      <c r="SBD60" s="1466"/>
      <c r="SBE60" s="1466"/>
      <c r="SBF60" s="1467"/>
      <c r="SBG60" s="1468"/>
      <c r="SBH60" s="1466"/>
      <c r="SBI60" s="1466"/>
      <c r="SBJ60" s="1466"/>
      <c r="SBK60" s="1469"/>
      <c r="SBL60" s="1465"/>
      <c r="SBM60" s="1466"/>
      <c r="SBN60" s="1466"/>
      <c r="SBO60" s="1466"/>
      <c r="SBP60" s="1467"/>
      <c r="SBQ60" s="1794"/>
      <c r="SBR60" s="1465"/>
      <c r="SBS60" s="1466"/>
      <c r="SBT60" s="1466"/>
      <c r="SBU60" s="1466"/>
      <c r="SBV60" s="1467"/>
      <c r="SBW60" s="1468"/>
      <c r="SBX60" s="1466"/>
      <c r="SBY60" s="1466"/>
      <c r="SBZ60" s="1466"/>
      <c r="SCA60" s="1469"/>
      <c r="SCB60" s="1465"/>
      <c r="SCC60" s="1466"/>
      <c r="SCD60" s="1466"/>
      <c r="SCE60" s="1466"/>
      <c r="SCF60" s="1467"/>
      <c r="SCG60" s="1794"/>
      <c r="SCH60" s="1465"/>
      <c r="SCI60" s="1466"/>
      <c r="SCJ60" s="1466"/>
      <c r="SCK60" s="1466"/>
      <c r="SCL60" s="1467"/>
      <c r="SCM60" s="1468"/>
      <c r="SCN60" s="1466"/>
      <c r="SCO60" s="1466"/>
      <c r="SCP60" s="1466"/>
      <c r="SCQ60" s="1469"/>
      <c r="SCR60" s="1465"/>
      <c r="SCS60" s="1466"/>
      <c r="SCT60" s="1466"/>
      <c r="SCU60" s="1466"/>
      <c r="SCV60" s="1467"/>
      <c r="SCW60" s="1794"/>
      <c r="SCX60" s="1465"/>
      <c r="SCY60" s="1466"/>
      <c r="SCZ60" s="1466"/>
      <c r="SDA60" s="1466"/>
      <c r="SDB60" s="1467"/>
      <c r="SDC60" s="1468"/>
      <c r="SDD60" s="1466"/>
      <c r="SDE60" s="1466"/>
      <c r="SDF60" s="1466"/>
      <c r="SDG60" s="1469"/>
      <c r="SDH60" s="1465"/>
      <c r="SDI60" s="1466"/>
      <c r="SDJ60" s="1466"/>
      <c r="SDK60" s="1466"/>
      <c r="SDL60" s="1467"/>
      <c r="SDM60" s="1794"/>
      <c r="SDN60" s="1465"/>
      <c r="SDO60" s="1466"/>
      <c r="SDP60" s="1466"/>
      <c r="SDQ60" s="1466"/>
      <c r="SDR60" s="1467"/>
      <c r="SDS60" s="1468"/>
      <c r="SDT60" s="1466"/>
      <c r="SDU60" s="1466"/>
      <c r="SDV60" s="1466"/>
      <c r="SDW60" s="1469"/>
      <c r="SDX60" s="1465"/>
      <c r="SDY60" s="1466"/>
      <c r="SDZ60" s="1466"/>
      <c r="SEA60" s="1466"/>
      <c r="SEB60" s="1467"/>
      <c r="SEC60" s="1794"/>
      <c r="SED60" s="1465"/>
      <c r="SEE60" s="1466"/>
      <c r="SEF60" s="1466"/>
      <c r="SEG60" s="1466"/>
      <c r="SEH60" s="1467"/>
      <c r="SEI60" s="1468"/>
      <c r="SEJ60" s="1466"/>
      <c r="SEK60" s="1466"/>
      <c r="SEL60" s="1466"/>
      <c r="SEM60" s="1469"/>
      <c r="SEN60" s="1465"/>
      <c r="SEO60" s="1466"/>
      <c r="SEP60" s="1466"/>
      <c r="SEQ60" s="1466"/>
      <c r="SER60" s="1467"/>
      <c r="SES60" s="1794"/>
      <c r="SET60" s="1465"/>
      <c r="SEU60" s="1466"/>
      <c r="SEV60" s="1466"/>
      <c r="SEW60" s="1466"/>
      <c r="SEX60" s="1467"/>
      <c r="SEY60" s="1468"/>
      <c r="SEZ60" s="1466"/>
      <c r="SFA60" s="1466"/>
      <c r="SFB60" s="1466"/>
      <c r="SFC60" s="1469"/>
      <c r="SFD60" s="1465"/>
      <c r="SFE60" s="1466"/>
      <c r="SFF60" s="1466"/>
      <c r="SFG60" s="1466"/>
      <c r="SFH60" s="1467"/>
      <c r="SFI60" s="1794"/>
      <c r="SFJ60" s="1465"/>
      <c r="SFK60" s="1466"/>
      <c r="SFL60" s="1466"/>
      <c r="SFM60" s="1466"/>
      <c r="SFN60" s="1467"/>
      <c r="SFO60" s="1468"/>
      <c r="SFP60" s="1466"/>
      <c r="SFQ60" s="1466"/>
      <c r="SFR60" s="1466"/>
      <c r="SFS60" s="1469"/>
      <c r="SFT60" s="1465"/>
      <c r="SFU60" s="1466"/>
      <c r="SFV60" s="1466"/>
      <c r="SFW60" s="1466"/>
      <c r="SFX60" s="1467"/>
      <c r="SFY60" s="1794"/>
      <c r="SFZ60" s="1465"/>
      <c r="SGA60" s="1466"/>
      <c r="SGB60" s="1466"/>
      <c r="SGC60" s="1466"/>
      <c r="SGD60" s="1467"/>
      <c r="SGE60" s="1468"/>
      <c r="SGF60" s="1466"/>
      <c r="SGG60" s="1466"/>
      <c r="SGH60" s="1466"/>
      <c r="SGI60" s="1469"/>
      <c r="SGJ60" s="1465"/>
      <c r="SGK60" s="1466"/>
      <c r="SGL60" s="1466"/>
      <c r="SGM60" s="1466"/>
      <c r="SGN60" s="1467"/>
      <c r="SGO60" s="1794"/>
      <c r="SGP60" s="1465"/>
      <c r="SGQ60" s="1466"/>
      <c r="SGR60" s="1466"/>
      <c r="SGS60" s="1466"/>
      <c r="SGT60" s="1467"/>
      <c r="SGU60" s="1468"/>
      <c r="SGV60" s="1466"/>
      <c r="SGW60" s="1466"/>
      <c r="SGX60" s="1466"/>
      <c r="SGY60" s="1469"/>
      <c r="SGZ60" s="1465"/>
      <c r="SHA60" s="1466"/>
      <c r="SHB60" s="1466"/>
      <c r="SHC60" s="1466"/>
      <c r="SHD60" s="1467"/>
      <c r="SHE60" s="1794"/>
      <c r="SHF60" s="1465"/>
      <c r="SHG60" s="1466"/>
      <c r="SHH60" s="1466"/>
      <c r="SHI60" s="1466"/>
      <c r="SHJ60" s="1467"/>
      <c r="SHK60" s="1468"/>
      <c r="SHL60" s="1466"/>
      <c r="SHM60" s="1466"/>
      <c r="SHN60" s="1466"/>
      <c r="SHO60" s="1469"/>
      <c r="SHP60" s="1465"/>
      <c r="SHQ60" s="1466"/>
      <c r="SHR60" s="1466"/>
      <c r="SHS60" s="1466"/>
      <c r="SHT60" s="1467"/>
      <c r="SHU60" s="1794"/>
      <c r="SHV60" s="1465"/>
      <c r="SHW60" s="1466"/>
      <c r="SHX60" s="1466"/>
      <c r="SHY60" s="1466"/>
      <c r="SHZ60" s="1467"/>
      <c r="SIA60" s="1468"/>
      <c r="SIB60" s="1466"/>
      <c r="SIC60" s="1466"/>
      <c r="SID60" s="1466"/>
      <c r="SIE60" s="1469"/>
      <c r="SIF60" s="1465"/>
      <c r="SIG60" s="1466"/>
      <c r="SIH60" s="1466"/>
      <c r="SII60" s="1466"/>
      <c r="SIJ60" s="1467"/>
      <c r="SIK60" s="1794"/>
      <c r="SIL60" s="1465"/>
      <c r="SIM60" s="1466"/>
      <c r="SIN60" s="1466"/>
      <c r="SIO60" s="1466"/>
      <c r="SIP60" s="1467"/>
      <c r="SIQ60" s="1468"/>
      <c r="SIR60" s="1466"/>
      <c r="SIS60" s="1466"/>
      <c r="SIT60" s="1466"/>
      <c r="SIU60" s="1469"/>
      <c r="SIV60" s="1465"/>
      <c r="SIW60" s="1466"/>
      <c r="SIX60" s="1466"/>
      <c r="SIY60" s="1466"/>
      <c r="SIZ60" s="1467"/>
      <c r="SJA60" s="1794"/>
      <c r="SJB60" s="1465"/>
      <c r="SJC60" s="1466"/>
      <c r="SJD60" s="1466"/>
      <c r="SJE60" s="1466"/>
      <c r="SJF60" s="1467"/>
      <c r="SJG60" s="1468"/>
      <c r="SJH60" s="1466"/>
      <c r="SJI60" s="1466"/>
      <c r="SJJ60" s="1466"/>
      <c r="SJK60" s="1469"/>
      <c r="SJL60" s="1465"/>
      <c r="SJM60" s="1466"/>
      <c r="SJN60" s="1466"/>
      <c r="SJO60" s="1466"/>
      <c r="SJP60" s="1467"/>
      <c r="SJQ60" s="1794"/>
      <c r="SJR60" s="1465"/>
      <c r="SJS60" s="1466"/>
      <c r="SJT60" s="1466"/>
      <c r="SJU60" s="1466"/>
      <c r="SJV60" s="1467"/>
      <c r="SJW60" s="1468"/>
      <c r="SJX60" s="1466"/>
      <c r="SJY60" s="1466"/>
      <c r="SJZ60" s="1466"/>
      <c r="SKA60" s="1469"/>
      <c r="SKB60" s="1465"/>
      <c r="SKC60" s="1466"/>
      <c r="SKD60" s="1466"/>
      <c r="SKE60" s="1466"/>
      <c r="SKF60" s="1467"/>
      <c r="SKG60" s="1794"/>
      <c r="SKH60" s="1465"/>
      <c r="SKI60" s="1466"/>
      <c r="SKJ60" s="1466"/>
      <c r="SKK60" s="1466"/>
      <c r="SKL60" s="1467"/>
      <c r="SKM60" s="1468"/>
      <c r="SKN60" s="1466"/>
      <c r="SKO60" s="1466"/>
      <c r="SKP60" s="1466"/>
      <c r="SKQ60" s="1469"/>
      <c r="SKR60" s="1465"/>
      <c r="SKS60" s="1466"/>
      <c r="SKT60" s="1466"/>
      <c r="SKU60" s="1466"/>
      <c r="SKV60" s="1467"/>
      <c r="SKW60" s="1794"/>
      <c r="SKX60" s="1465"/>
      <c r="SKY60" s="1466"/>
      <c r="SKZ60" s="1466"/>
      <c r="SLA60" s="1466"/>
      <c r="SLB60" s="1467"/>
      <c r="SLC60" s="1468"/>
      <c r="SLD60" s="1466"/>
      <c r="SLE60" s="1466"/>
      <c r="SLF60" s="1466"/>
      <c r="SLG60" s="1469"/>
      <c r="SLH60" s="1465"/>
      <c r="SLI60" s="1466"/>
      <c r="SLJ60" s="1466"/>
      <c r="SLK60" s="1466"/>
      <c r="SLL60" s="1467"/>
      <c r="SLM60" s="1794"/>
      <c r="SLN60" s="1465"/>
      <c r="SLO60" s="1466"/>
      <c r="SLP60" s="1466"/>
      <c r="SLQ60" s="1466"/>
      <c r="SLR60" s="1467"/>
      <c r="SLS60" s="1468"/>
      <c r="SLT60" s="1466"/>
      <c r="SLU60" s="1466"/>
      <c r="SLV60" s="1466"/>
      <c r="SLW60" s="1469"/>
      <c r="SLX60" s="1465"/>
      <c r="SLY60" s="1466"/>
      <c r="SLZ60" s="1466"/>
      <c r="SMA60" s="1466"/>
      <c r="SMB60" s="1467"/>
      <c r="SMC60" s="1794"/>
      <c r="SMD60" s="1465"/>
      <c r="SME60" s="1466"/>
      <c r="SMF60" s="1466"/>
      <c r="SMG60" s="1466"/>
      <c r="SMH60" s="1467"/>
      <c r="SMI60" s="1468"/>
      <c r="SMJ60" s="1466"/>
      <c r="SMK60" s="1466"/>
      <c r="SML60" s="1466"/>
      <c r="SMM60" s="1469"/>
      <c r="SMN60" s="1465"/>
      <c r="SMO60" s="1466"/>
      <c r="SMP60" s="1466"/>
      <c r="SMQ60" s="1466"/>
      <c r="SMR60" s="1467"/>
      <c r="SMS60" s="1794"/>
      <c r="SMT60" s="1465"/>
      <c r="SMU60" s="1466"/>
      <c r="SMV60" s="1466"/>
      <c r="SMW60" s="1466"/>
      <c r="SMX60" s="1467"/>
      <c r="SMY60" s="1468"/>
      <c r="SMZ60" s="1466"/>
      <c r="SNA60" s="1466"/>
      <c r="SNB60" s="1466"/>
      <c r="SNC60" s="1469"/>
      <c r="SND60" s="1465"/>
      <c r="SNE60" s="1466"/>
      <c r="SNF60" s="1466"/>
      <c r="SNG60" s="1466"/>
      <c r="SNH60" s="1467"/>
      <c r="SNI60" s="1794"/>
      <c r="SNJ60" s="1465"/>
      <c r="SNK60" s="1466"/>
      <c r="SNL60" s="1466"/>
      <c r="SNM60" s="1466"/>
      <c r="SNN60" s="1467"/>
      <c r="SNO60" s="1468"/>
      <c r="SNP60" s="1466"/>
      <c r="SNQ60" s="1466"/>
      <c r="SNR60" s="1466"/>
      <c r="SNS60" s="1469"/>
      <c r="SNT60" s="1465"/>
      <c r="SNU60" s="1466"/>
      <c r="SNV60" s="1466"/>
      <c r="SNW60" s="1466"/>
      <c r="SNX60" s="1467"/>
      <c r="SNY60" s="1794"/>
      <c r="SNZ60" s="1465"/>
      <c r="SOA60" s="1466"/>
      <c r="SOB60" s="1466"/>
      <c r="SOC60" s="1466"/>
      <c r="SOD60" s="1467"/>
      <c r="SOE60" s="1468"/>
      <c r="SOF60" s="1466"/>
      <c r="SOG60" s="1466"/>
      <c r="SOH60" s="1466"/>
      <c r="SOI60" s="1469"/>
      <c r="SOJ60" s="1465"/>
      <c r="SOK60" s="1466"/>
      <c r="SOL60" s="1466"/>
      <c r="SOM60" s="1466"/>
      <c r="SON60" s="1467"/>
      <c r="SOO60" s="1794"/>
      <c r="SOP60" s="1465"/>
      <c r="SOQ60" s="1466"/>
      <c r="SOR60" s="1466"/>
      <c r="SOS60" s="1466"/>
      <c r="SOT60" s="1467"/>
      <c r="SOU60" s="1468"/>
      <c r="SOV60" s="1466"/>
      <c r="SOW60" s="1466"/>
      <c r="SOX60" s="1466"/>
      <c r="SOY60" s="1469"/>
      <c r="SOZ60" s="1465"/>
      <c r="SPA60" s="1466"/>
      <c r="SPB60" s="1466"/>
      <c r="SPC60" s="1466"/>
      <c r="SPD60" s="1467"/>
      <c r="SPE60" s="1794"/>
      <c r="SPF60" s="1465"/>
      <c r="SPG60" s="1466"/>
      <c r="SPH60" s="1466"/>
      <c r="SPI60" s="1466"/>
      <c r="SPJ60" s="1467"/>
      <c r="SPK60" s="1468"/>
      <c r="SPL60" s="1466"/>
      <c r="SPM60" s="1466"/>
      <c r="SPN60" s="1466"/>
      <c r="SPO60" s="1469"/>
      <c r="SPP60" s="1465"/>
      <c r="SPQ60" s="1466"/>
      <c r="SPR60" s="1466"/>
      <c r="SPS60" s="1466"/>
      <c r="SPT60" s="1467"/>
      <c r="SPU60" s="1794"/>
      <c r="SPV60" s="1465"/>
      <c r="SPW60" s="1466"/>
      <c r="SPX60" s="1466"/>
      <c r="SPY60" s="1466"/>
      <c r="SPZ60" s="1467"/>
      <c r="SQA60" s="1468"/>
      <c r="SQB60" s="1466"/>
      <c r="SQC60" s="1466"/>
      <c r="SQD60" s="1466"/>
      <c r="SQE60" s="1469"/>
      <c r="SQF60" s="1465"/>
      <c r="SQG60" s="1466"/>
      <c r="SQH60" s="1466"/>
      <c r="SQI60" s="1466"/>
      <c r="SQJ60" s="1467"/>
      <c r="SQK60" s="1794"/>
      <c r="SQL60" s="1465"/>
      <c r="SQM60" s="1466"/>
      <c r="SQN60" s="1466"/>
      <c r="SQO60" s="1466"/>
      <c r="SQP60" s="1467"/>
      <c r="SQQ60" s="1468"/>
      <c r="SQR60" s="1466"/>
      <c r="SQS60" s="1466"/>
      <c r="SQT60" s="1466"/>
      <c r="SQU60" s="1469"/>
      <c r="SQV60" s="1465"/>
      <c r="SQW60" s="1466"/>
      <c r="SQX60" s="1466"/>
      <c r="SQY60" s="1466"/>
      <c r="SQZ60" s="1467"/>
      <c r="SRA60" s="1794"/>
      <c r="SRB60" s="1465"/>
      <c r="SRC60" s="1466"/>
      <c r="SRD60" s="1466"/>
      <c r="SRE60" s="1466"/>
      <c r="SRF60" s="1467"/>
      <c r="SRG60" s="1468"/>
      <c r="SRH60" s="1466"/>
      <c r="SRI60" s="1466"/>
      <c r="SRJ60" s="1466"/>
      <c r="SRK60" s="1469"/>
      <c r="SRL60" s="1465"/>
      <c r="SRM60" s="1466"/>
      <c r="SRN60" s="1466"/>
      <c r="SRO60" s="1466"/>
      <c r="SRP60" s="1467"/>
      <c r="SRQ60" s="1794"/>
      <c r="SRR60" s="1465"/>
      <c r="SRS60" s="1466"/>
      <c r="SRT60" s="1466"/>
      <c r="SRU60" s="1466"/>
      <c r="SRV60" s="1467"/>
      <c r="SRW60" s="1468"/>
      <c r="SRX60" s="1466"/>
      <c r="SRY60" s="1466"/>
      <c r="SRZ60" s="1466"/>
      <c r="SSA60" s="1469"/>
      <c r="SSB60" s="1465"/>
      <c r="SSC60" s="1466"/>
      <c r="SSD60" s="1466"/>
      <c r="SSE60" s="1466"/>
      <c r="SSF60" s="1467"/>
      <c r="SSG60" s="1794"/>
      <c r="SSH60" s="1465"/>
      <c r="SSI60" s="1466"/>
      <c r="SSJ60" s="1466"/>
      <c r="SSK60" s="1466"/>
      <c r="SSL60" s="1467"/>
      <c r="SSM60" s="1468"/>
      <c r="SSN60" s="1466"/>
      <c r="SSO60" s="1466"/>
      <c r="SSP60" s="1466"/>
      <c r="SSQ60" s="1469"/>
      <c r="SSR60" s="1465"/>
      <c r="SSS60" s="1466"/>
      <c r="SST60" s="1466"/>
      <c r="SSU60" s="1466"/>
      <c r="SSV60" s="1467"/>
      <c r="SSW60" s="1794"/>
      <c r="SSX60" s="1465"/>
      <c r="SSY60" s="1466"/>
      <c r="SSZ60" s="1466"/>
      <c r="STA60" s="1466"/>
      <c r="STB60" s="1467"/>
      <c r="STC60" s="1468"/>
      <c r="STD60" s="1466"/>
      <c r="STE60" s="1466"/>
      <c r="STF60" s="1466"/>
      <c r="STG60" s="1469"/>
      <c r="STH60" s="1465"/>
      <c r="STI60" s="1466"/>
      <c r="STJ60" s="1466"/>
      <c r="STK60" s="1466"/>
      <c r="STL60" s="1467"/>
      <c r="STM60" s="1794"/>
      <c r="STN60" s="1465"/>
      <c r="STO60" s="1466"/>
      <c r="STP60" s="1466"/>
      <c r="STQ60" s="1466"/>
      <c r="STR60" s="1467"/>
      <c r="STS60" s="1468"/>
      <c r="STT60" s="1466"/>
      <c r="STU60" s="1466"/>
      <c r="STV60" s="1466"/>
      <c r="STW60" s="1469"/>
      <c r="STX60" s="1465"/>
      <c r="STY60" s="1466"/>
      <c r="STZ60" s="1466"/>
      <c r="SUA60" s="1466"/>
      <c r="SUB60" s="1467"/>
      <c r="SUC60" s="1794"/>
      <c r="SUD60" s="1465"/>
      <c r="SUE60" s="1466"/>
      <c r="SUF60" s="1466"/>
      <c r="SUG60" s="1466"/>
      <c r="SUH60" s="1467"/>
      <c r="SUI60" s="1468"/>
      <c r="SUJ60" s="1466"/>
      <c r="SUK60" s="1466"/>
      <c r="SUL60" s="1466"/>
      <c r="SUM60" s="1469"/>
      <c r="SUN60" s="1465"/>
      <c r="SUO60" s="1466"/>
      <c r="SUP60" s="1466"/>
      <c r="SUQ60" s="1466"/>
      <c r="SUR60" s="1467"/>
      <c r="SUS60" s="1794"/>
      <c r="SUT60" s="1465"/>
      <c r="SUU60" s="1466"/>
      <c r="SUV60" s="1466"/>
      <c r="SUW60" s="1466"/>
      <c r="SUX60" s="1467"/>
      <c r="SUY60" s="1468"/>
      <c r="SUZ60" s="1466"/>
      <c r="SVA60" s="1466"/>
      <c r="SVB60" s="1466"/>
      <c r="SVC60" s="1469"/>
      <c r="SVD60" s="1465"/>
      <c r="SVE60" s="1466"/>
      <c r="SVF60" s="1466"/>
      <c r="SVG60" s="1466"/>
      <c r="SVH60" s="1467"/>
      <c r="SVI60" s="1794"/>
      <c r="SVJ60" s="1465"/>
      <c r="SVK60" s="1466"/>
      <c r="SVL60" s="1466"/>
      <c r="SVM60" s="1466"/>
      <c r="SVN60" s="1467"/>
      <c r="SVO60" s="1468"/>
      <c r="SVP60" s="1466"/>
      <c r="SVQ60" s="1466"/>
      <c r="SVR60" s="1466"/>
      <c r="SVS60" s="1469"/>
      <c r="SVT60" s="1465"/>
      <c r="SVU60" s="1466"/>
      <c r="SVV60" s="1466"/>
      <c r="SVW60" s="1466"/>
      <c r="SVX60" s="1467"/>
      <c r="SVY60" s="1794"/>
      <c r="SVZ60" s="1465"/>
      <c r="SWA60" s="1466"/>
      <c r="SWB60" s="1466"/>
      <c r="SWC60" s="1466"/>
      <c r="SWD60" s="1467"/>
      <c r="SWE60" s="1468"/>
      <c r="SWF60" s="1466"/>
      <c r="SWG60" s="1466"/>
      <c r="SWH60" s="1466"/>
      <c r="SWI60" s="1469"/>
      <c r="SWJ60" s="1465"/>
      <c r="SWK60" s="1466"/>
      <c r="SWL60" s="1466"/>
      <c r="SWM60" s="1466"/>
      <c r="SWN60" s="1467"/>
      <c r="SWO60" s="1794"/>
      <c r="SWP60" s="1465"/>
      <c r="SWQ60" s="1466"/>
      <c r="SWR60" s="1466"/>
      <c r="SWS60" s="1466"/>
      <c r="SWT60" s="1467"/>
      <c r="SWU60" s="1468"/>
      <c r="SWV60" s="1466"/>
      <c r="SWW60" s="1466"/>
      <c r="SWX60" s="1466"/>
      <c r="SWY60" s="1469"/>
      <c r="SWZ60" s="1465"/>
      <c r="SXA60" s="1466"/>
      <c r="SXB60" s="1466"/>
      <c r="SXC60" s="1466"/>
      <c r="SXD60" s="1467"/>
      <c r="SXE60" s="1794"/>
      <c r="SXF60" s="1465"/>
      <c r="SXG60" s="1466"/>
      <c r="SXH60" s="1466"/>
      <c r="SXI60" s="1466"/>
      <c r="SXJ60" s="1467"/>
      <c r="SXK60" s="1468"/>
      <c r="SXL60" s="1466"/>
      <c r="SXM60" s="1466"/>
      <c r="SXN60" s="1466"/>
      <c r="SXO60" s="1469"/>
      <c r="SXP60" s="1465"/>
      <c r="SXQ60" s="1466"/>
      <c r="SXR60" s="1466"/>
      <c r="SXS60" s="1466"/>
      <c r="SXT60" s="1467"/>
      <c r="SXU60" s="1794"/>
      <c r="SXV60" s="1465"/>
      <c r="SXW60" s="1466"/>
      <c r="SXX60" s="1466"/>
      <c r="SXY60" s="1466"/>
      <c r="SXZ60" s="1467"/>
      <c r="SYA60" s="1468"/>
      <c r="SYB60" s="1466"/>
      <c r="SYC60" s="1466"/>
      <c r="SYD60" s="1466"/>
      <c r="SYE60" s="1469"/>
      <c r="SYF60" s="1465"/>
      <c r="SYG60" s="1466"/>
      <c r="SYH60" s="1466"/>
      <c r="SYI60" s="1466"/>
      <c r="SYJ60" s="1467"/>
      <c r="SYK60" s="1794"/>
      <c r="SYL60" s="1465"/>
      <c r="SYM60" s="1466"/>
      <c r="SYN60" s="1466"/>
      <c r="SYO60" s="1466"/>
      <c r="SYP60" s="1467"/>
      <c r="SYQ60" s="1468"/>
      <c r="SYR60" s="1466"/>
      <c r="SYS60" s="1466"/>
      <c r="SYT60" s="1466"/>
      <c r="SYU60" s="1469"/>
      <c r="SYV60" s="1465"/>
      <c r="SYW60" s="1466"/>
      <c r="SYX60" s="1466"/>
      <c r="SYY60" s="1466"/>
      <c r="SYZ60" s="1467"/>
      <c r="SZA60" s="1794"/>
      <c r="SZB60" s="1465"/>
      <c r="SZC60" s="1466"/>
      <c r="SZD60" s="1466"/>
      <c r="SZE60" s="1466"/>
      <c r="SZF60" s="1467"/>
      <c r="SZG60" s="1468"/>
      <c r="SZH60" s="1466"/>
      <c r="SZI60" s="1466"/>
      <c r="SZJ60" s="1466"/>
      <c r="SZK60" s="1469"/>
      <c r="SZL60" s="1465"/>
      <c r="SZM60" s="1466"/>
      <c r="SZN60" s="1466"/>
      <c r="SZO60" s="1466"/>
      <c r="SZP60" s="1467"/>
      <c r="SZQ60" s="1794"/>
      <c r="SZR60" s="1465"/>
      <c r="SZS60" s="1466"/>
      <c r="SZT60" s="1466"/>
      <c r="SZU60" s="1466"/>
      <c r="SZV60" s="1467"/>
      <c r="SZW60" s="1468"/>
      <c r="SZX60" s="1466"/>
      <c r="SZY60" s="1466"/>
      <c r="SZZ60" s="1466"/>
      <c r="TAA60" s="1469"/>
      <c r="TAB60" s="1465"/>
      <c r="TAC60" s="1466"/>
      <c r="TAD60" s="1466"/>
      <c r="TAE60" s="1466"/>
      <c r="TAF60" s="1467"/>
      <c r="TAG60" s="1794"/>
      <c r="TAH60" s="1465"/>
      <c r="TAI60" s="1466"/>
      <c r="TAJ60" s="1466"/>
      <c r="TAK60" s="1466"/>
      <c r="TAL60" s="1467"/>
      <c r="TAM60" s="1468"/>
      <c r="TAN60" s="1466"/>
      <c r="TAO60" s="1466"/>
      <c r="TAP60" s="1466"/>
      <c r="TAQ60" s="1469"/>
      <c r="TAR60" s="1465"/>
      <c r="TAS60" s="1466"/>
      <c r="TAT60" s="1466"/>
      <c r="TAU60" s="1466"/>
      <c r="TAV60" s="1467"/>
      <c r="TAW60" s="1794"/>
      <c r="TAX60" s="1465"/>
      <c r="TAY60" s="1466"/>
      <c r="TAZ60" s="1466"/>
      <c r="TBA60" s="1466"/>
      <c r="TBB60" s="1467"/>
      <c r="TBC60" s="1468"/>
      <c r="TBD60" s="1466"/>
      <c r="TBE60" s="1466"/>
      <c r="TBF60" s="1466"/>
      <c r="TBG60" s="1469"/>
      <c r="TBH60" s="1465"/>
      <c r="TBI60" s="1466"/>
      <c r="TBJ60" s="1466"/>
      <c r="TBK60" s="1466"/>
      <c r="TBL60" s="1467"/>
      <c r="TBM60" s="1794"/>
      <c r="TBN60" s="1465"/>
      <c r="TBO60" s="1466"/>
      <c r="TBP60" s="1466"/>
      <c r="TBQ60" s="1466"/>
      <c r="TBR60" s="1467"/>
      <c r="TBS60" s="1468"/>
      <c r="TBT60" s="1466"/>
      <c r="TBU60" s="1466"/>
      <c r="TBV60" s="1466"/>
      <c r="TBW60" s="1469"/>
      <c r="TBX60" s="1465"/>
      <c r="TBY60" s="1466"/>
      <c r="TBZ60" s="1466"/>
      <c r="TCA60" s="1466"/>
      <c r="TCB60" s="1467"/>
      <c r="TCC60" s="1794"/>
      <c r="TCD60" s="1465"/>
      <c r="TCE60" s="1466"/>
      <c r="TCF60" s="1466"/>
      <c r="TCG60" s="1466"/>
      <c r="TCH60" s="1467"/>
      <c r="TCI60" s="1468"/>
      <c r="TCJ60" s="1466"/>
      <c r="TCK60" s="1466"/>
      <c r="TCL60" s="1466"/>
      <c r="TCM60" s="1469"/>
      <c r="TCN60" s="1465"/>
      <c r="TCO60" s="1466"/>
      <c r="TCP60" s="1466"/>
      <c r="TCQ60" s="1466"/>
      <c r="TCR60" s="1467"/>
      <c r="TCS60" s="1794"/>
      <c r="TCT60" s="1465"/>
      <c r="TCU60" s="1466"/>
      <c r="TCV60" s="1466"/>
      <c r="TCW60" s="1466"/>
      <c r="TCX60" s="1467"/>
      <c r="TCY60" s="1468"/>
      <c r="TCZ60" s="1466"/>
      <c r="TDA60" s="1466"/>
      <c r="TDB60" s="1466"/>
      <c r="TDC60" s="1469"/>
      <c r="TDD60" s="1465"/>
      <c r="TDE60" s="1466"/>
      <c r="TDF60" s="1466"/>
      <c r="TDG60" s="1466"/>
      <c r="TDH60" s="1467"/>
      <c r="TDI60" s="1794"/>
      <c r="TDJ60" s="1465"/>
      <c r="TDK60" s="1466"/>
      <c r="TDL60" s="1466"/>
      <c r="TDM60" s="1466"/>
      <c r="TDN60" s="1467"/>
      <c r="TDO60" s="1468"/>
      <c r="TDP60" s="1466"/>
      <c r="TDQ60" s="1466"/>
      <c r="TDR60" s="1466"/>
      <c r="TDS60" s="1469"/>
      <c r="TDT60" s="1465"/>
      <c r="TDU60" s="1466"/>
      <c r="TDV60" s="1466"/>
      <c r="TDW60" s="1466"/>
      <c r="TDX60" s="1467"/>
      <c r="TDY60" s="1794"/>
      <c r="TDZ60" s="1465"/>
      <c r="TEA60" s="1466"/>
      <c r="TEB60" s="1466"/>
      <c r="TEC60" s="1466"/>
      <c r="TED60" s="1467"/>
      <c r="TEE60" s="1468"/>
      <c r="TEF60" s="1466"/>
      <c r="TEG60" s="1466"/>
      <c r="TEH60" s="1466"/>
      <c r="TEI60" s="1469"/>
      <c r="TEJ60" s="1465"/>
      <c r="TEK60" s="1466"/>
      <c r="TEL60" s="1466"/>
      <c r="TEM60" s="1466"/>
      <c r="TEN60" s="1467"/>
      <c r="TEO60" s="1794"/>
      <c r="TEP60" s="1465"/>
      <c r="TEQ60" s="1466"/>
      <c r="TER60" s="1466"/>
      <c r="TES60" s="1466"/>
      <c r="TET60" s="1467"/>
      <c r="TEU60" s="1468"/>
      <c r="TEV60" s="1466"/>
      <c r="TEW60" s="1466"/>
      <c r="TEX60" s="1466"/>
      <c r="TEY60" s="1469"/>
      <c r="TEZ60" s="1465"/>
      <c r="TFA60" s="1466"/>
      <c r="TFB60" s="1466"/>
      <c r="TFC60" s="1466"/>
      <c r="TFD60" s="1467"/>
      <c r="TFE60" s="1794"/>
      <c r="TFF60" s="1465"/>
      <c r="TFG60" s="1466"/>
      <c r="TFH60" s="1466"/>
      <c r="TFI60" s="1466"/>
      <c r="TFJ60" s="1467"/>
      <c r="TFK60" s="1468"/>
      <c r="TFL60" s="1466"/>
      <c r="TFM60" s="1466"/>
      <c r="TFN60" s="1466"/>
      <c r="TFO60" s="1469"/>
      <c r="TFP60" s="1465"/>
      <c r="TFQ60" s="1466"/>
      <c r="TFR60" s="1466"/>
      <c r="TFS60" s="1466"/>
      <c r="TFT60" s="1467"/>
      <c r="TFU60" s="1794"/>
      <c r="TFV60" s="1465"/>
      <c r="TFW60" s="1466"/>
      <c r="TFX60" s="1466"/>
      <c r="TFY60" s="1466"/>
      <c r="TFZ60" s="1467"/>
      <c r="TGA60" s="1468"/>
      <c r="TGB60" s="1466"/>
      <c r="TGC60" s="1466"/>
      <c r="TGD60" s="1466"/>
      <c r="TGE60" s="1469"/>
      <c r="TGF60" s="1465"/>
      <c r="TGG60" s="1466"/>
      <c r="TGH60" s="1466"/>
      <c r="TGI60" s="1466"/>
      <c r="TGJ60" s="1467"/>
      <c r="TGK60" s="1794"/>
      <c r="TGL60" s="1465"/>
      <c r="TGM60" s="1466"/>
      <c r="TGN60" s="1466"/>
      <c r="TGO60" s="1466"/>
      <c r="TGP60" s="1467"/>
      <c r="TGQ60" s="1468"/>
      <c r="TGR60" s="1466"/>
      <c r="TGS60" s="1466"/>
      <c r="TGT60" s="1466"/>
      <c r="TGU60" s="1469"/>
      <c r="TGV60" s="1465"/>
      <c r="TGW60" s="1466"/>
      <c r="TGX60" s="1466"/>
      <c r="TGY60" s="1466"/>
      <c r="TGZ60" s="1467"/>
      <c r="THA60" s="1794"/>
      <c r="THB60" s="1465"/>
      <c r="THC60" s="1466"/>
      <c r="THD60" s="1466"/>
      <c r="THE60" s="1466"/>
      <c r="THF60" s="1467"/>
      <c r="THG60" s="1468"/>
      <c r="THH60" s="1466"/>
      <c r="THI60" s="1466"/>
      <c r="THJ60" s="1466"/>
      <c r="THK60" s="1469"/>
      <c r="THL60" s="1465"/>
      <c r="THM60" s="1466"/>
      <c r="THN60" s="1466"/>
      <c r="THO60" s="1466"/>
      <c r="THP60" s="1467"/>
      <c r="THQ60" s="1794"/>
      <c r="THR60" s="1465"/>
      <c r="THS60" s="1466"/>
      <c r="THT60" s="1466"/>
      <c r="THU60" s="1466"/>
      <c r="THV60" s="1467"/>
      <c r="THW60" s="1468"/>
      <c r="THX60" s="1466"/>
      <c r="THY60" s="1466"/>
      <c r="THZ60" s="1466"/>
      <c r="TIA60" s="1469"/>
      <c r="TIB60" s="1465"/>
      <c r="TIC60" s="1466"/>
      <c r="TID60" s="1466"/>
      <c r="TIE60" s="1466"/>
      <c r="TIF60" s="1467"/>
      <c r="TIG60" s="1794"/>
      <c r="TIH60" s="1465"/>
      <c r="TII60" s="1466"/>
      <c r="TIJ60" s="1466"/>
      <c r="TIK60" s="1466"/>
      <c r="TIL60" s="1467"/>
      <c r="TIM60" s="1468"/>
      <c r="TIN60" s="1466"/>
      <c r="TIO60" s="1466"/>
      <c r="TIP60" s="1466"/>
      <c r="TIQ60" s="1469"/>
      <c r="TIR60" s="1465"/>
      <c r="TIS60" s="1466"/>
      <c r="TIT60" s="1466"/>
      <c r="TIU60" s="1466"/>
      <c r="TIV60" s="1467"/>
      <c r="TIW60" s="1794"/>
      <c r="TIX60" s="1465"/>
      <c r="TIY60" s="1466"/>
      <c r="TIZ60" s="1466"/>
      <c r="TJA60" s="1466"/>
      <c r="TJB60" s="1467"/>
      <c r="TJC60" s="1468"/>
      <c r="TJD60" s="1466"/>
      <c r="TJE60" s="1466"/>
      <c r="TJF60" s="1466"/>
      <c r="TJG60" s="1469"/>
      <c r="TJH60" s="1465"/>
      <c r="TJI60" s="1466"/>
      <c r="TJJ60" s="1466"/>
      <c r="TJK60" s="1466"/>
      <c r="TJL60" s="1467"/>
      <c r="TJM60" s="1794"/>
      <c r="TJN60" s="1465"/>
      <c r="TJO60" s="1466"/>
      <c r="TJP60" s="1466"/>
      <c r="TJQ60" s="1466"/>
      <c r="TJR60" s="1467"/>
      <c r="TJS60" s="1468"/>
      <c r="TJT60" s="1466"/>
      <c r="TJU60" s="1466"/>
      <c r="TJV60" s="1466"/>
      <c r="TJW60" s="1469"/>
      <c r="TJX60" s="1465"/>
      <c r="TJY60" s="1466"/>
      <c r="TJZ60" s="1466"/>
      <c r="TKA60" s="1466"/>
      <c r="TKB60" s="1467"/>
      <c r="TKC60" s="1794"/>
      <c r="TKD60" s="1465"/>
      <c r="TKE60" s="1466"/>
      <c r="TKF60" s="1466"/>
      <c r="TKG60" s="1466"/>
      <c r="TKH60" s="1467"/>
      <c r="TKI60" s="1468"/>
      <c r="TKJ60" s="1466"/>
      <c r="TKK60" s="1466"/>
      <c r="TKL60" s="1466"/>
      <c r="TKM60" s="1469"/>
      <c r="TKN60" s="1465"/>
      <c r="TKO60" s="1466"/>
      <c r="TKP60" s="1466"/>
      <c r="TKQ60" s="1466"/>
      <c r="TKR60" s="1467"/>
      <c r="TKS60" s="1794"/>
      <c r="TKT60" s="1465"/>
      <c r="TKU60" s="1466"/>
      <c r="TKV60" s="1466"/>
      <c r="TKW60" s="1466"/>
      <c r="TKX60" s="1467"/>
      <c r="TKY60" s="1468"/>
      <c r="TKZ60" s="1466"/>
      <c r="TLA60" s="1466"/>
      <c r="TLB60" s="1466"/>
      <c r="TLC60" s="1469"/>
      <c r="TLD60" s="1465"/>
      <c r="TLE60" s="1466"/>
      <c r="TLF60" s="1466"/>
      <c r="TLG60" s="1466"/>
      <c r="TLH60" s="1467"/>
      <c r="TLI60" s="1794"/>
      <c r="TLJ60" s="1465"/>
      <c r="TLK60" s="1466"/>
      <c r="TLL60" s="1466"/>
      <c r="TLM60" s="1466"/>
      <c r="TLN60" s="1467"/>
      <c r="TLO60" s="1468"/>
      <c r="TLP60" s="1466"/>
      <c r="TLQ60" s="1466"/>
      <c r="TLR60" s="1466"/>
      <c r="TLS60" s="1469"/>
      <c r="TLT60" s="1465"/>
      <c r="TLU60" s="1466"/>
      <c r="TLV60" s="1466"/>
      <c r="TLW60" s="1466"/>
      <c r="TLX60" s="1467"/>
      <c r="TLY60" s="1794"/>
      <c r="TLZ60" s="1465"/>
      <c r="TMA60" s="1466"/>
      <c r="TMB60" s="1466"/>
      <c r="TMC60" s="1466"/>
      <c r="TMD60" s="1467"/>
      <c r="TME60" s="1468"/>
      <c r="TMF60" s="1466"/>
      <c r="TMG60" s="1466"/>
      <c r="TMH60" s="1466"/>
      <c r="TMI60" s="1469"/>
      <c r="TMJ60" s="1465"/>
      <c r="TMK60" s="1466"/>
      <c r="TML60" s="1466"/>
      <c r="TMM60" s="1466"/>
      <c r="TMN60" s="1467"/>
      <c r="TMO60" s="1794"/>
      <c r="TMP60" s="1465"/>
      <c r="TMQ60" s="1466"/>
      <c r="TMR60" s="1466"/>
      <c r="TMS60" s="1466"/>
      <c r="TMT60" s="1467"/>
      <c r="TMU60" s="1468"/>
      <c r="TMV60" s="1466"/>
      <c r="TMW60" s="1466"/>
      <c r="TMX60" s="1466"/>
      <c r="TMY60" s="1469"/>
      <c r="TMZ60" s="1465"/>
      <c r="TNA60" s="1466"/>
      <c r="TNB60" s="1466"/>
      <c r="TNC60" s="1466"/>
      <c r="TND60" s="1467"/>
      <c r="TNE60" s="1794"/>
      <c r="TNF60" s="1465"/>
      <c r="TNG60" s="1466"/>
      <c r="TNH60" s="1466"/>
      <c r="TNI60" s="1466"/>
      <c r="TNJ60" s="1467"/>
      <c r="TNK60" s="1468"/>
      <c r="TNL60" s="1466"/>
      <c r="TNM60" s="1466"/>
      <c r="TNN60" s="1466"/>
      <c r="TNO60" s="1469"/>
      <c r="TNP60" s="1465"/>
      <c r="TNQ60" s="1466"/>
      <c r="TNR60" s="1466"/>
      <c r="TNS60" s="1466"/>
      <c r="TNT60" s="1467"/>
      <c r="TNU60" s="1794"/>
      <c r="TNV60" s="1465"/>
      <c r="TNW60" s="1466"/>
      <c r="TNX60" s="1466"/>
      <c r="TNY60" s="1466"/>
      <c r="TNZ60" s="1467"/>
      <c r="TOA60" s="1468"/>
      <c r="TOB60" s="1466"/>
      <c r="TOC60" s="1466"/>
      <c r="TOD60" s="1466"/>
      <c r="TOE60" s="1469"/>
      <c r="TOF60" s="1465"/>
      <c r="TOG60" s="1466"/>
      <c r="TOH60" s="1466"/>
      <c r="TOI60" s="1466"/>
      <c r="TOJ60" s="1467"/>
      <c r="TOK60" s="1794"/>
      <c r="TOL60" s="1465"/>
      <c r="TOM60" s="1466"/>
      <c r="TON60" s="1466"/>
      <c r="TOO60" s="1466"/>
      <c r="TOP60" s="1467"/>
      <c r="TOQ60" s="1468"/>
      <c r="TOR60" s="1466"/>
      <c r="TOS60" s="1466"/>
      <c r="TOT60" s="1466"/>
      <c r="TOU60" s="1469"/>
      <c r="TOV60" s="1465"/>
      <c r="TOW60" s="1466"/>
      <c r="TOX60" s="1466"/>
      <c r="TOY60" s="1466"/>
      <c r="TOZ60" s="1467"/>
      <c r="TPA60" s="1794"/>
      <c r="TPB60" s="1465"/>
      <c r="TPC60" s="1466"/>
      <c r="TPD60" s="1466"/>
      <c r="TPE60" s="1466"/>
      <c r="TPF60" s="1467"/>
      <c r="TPG60" s="1468"/>
      <c r="TPH60" s="1466"/>
      <c r="TPI60" s="1466"/>
      <c r="TPJ60" s="1466"/>
      <c r="TPK60" s="1469"/>
      <c r="TPL60" s="1465"/>
      <c r="TPM60" s="1466"/>
      <c r="TPN60" s="1466"/>
      <c r="TPO60" s="1466"/>
      <c r="TPP60" s="1467"/>
      <c r="TPQ60" s="1794"/>
      <c r="TPR60" s="1465"/>
      <c r="TPS60" s="1466"/>
      <c r="TPT60" s="1466"/>
      <c r="TPU60" s="1466"/>
      <c r="TPV60" s="1467"/>
      <c r="TPW60" s="1468"/>
      <c r="TPX60" s="1466"/>
      <c r="TPY60" s="1466"/>
      <c r="TPZ60" s="1466"/>
      <c r="TQA60" s="1469"/>
      <c r="TQB60" s="1465"/>
      <c r="TQC60" s="1466"/>
      <c r="TQD60" s="1466"/>
      <c r="TQE60" s="1466"/>
      <c r="TQF60" s="1467"/>
      <c r="TQG60" s="1794"/>
      <c r="TQH60" s="1465"/>
      <c r="TQI60" s="1466"/>
      <c r="TQJ60" s="1466"/>
      <c r="TQK60" s="1466"/>
      <c r="TQL60" s="1467"/>
      <c r="TQM60" s="1468"/>
      <c r="TQN60" s="1466"/>
      <c r="TQO60" s="1466"/>
      <c r="TQP60" s="1466"/>
      <c r="TQQ60" s="1469"/>
      <c r="TQR60" s="1465"/>
      <c r="TQS60" s="1466"/>
      <c r="TQT60" s="1466"/>
      <c r="TQU60" s="1466"/>
      <c r="TQV60" s="1467"/>
      <c r="TQW60" s="1794"/>
      <c r="TQX60" s="1465"/>
      <c r="TQY60" s="1466"/>
      <c r="TQZ60" s="1466"/>
      <c r="TRA60" s="1466"/>
      <c r="TRB60" s="1467"/>
      <c r="TRC60" s="1468"/>
      <c r="TRD60" s="1466"/>
      <c r="TRE60" s="1466"/>
      <c r="TRF60" s="1466"/>
      <c r="TRG60" s="1469"/>
      <c r="TRH60" s="1465"/>
      <c r="TRI60" s="1466"/>
      <c r="TRJ60" s="1466"/>
      <c r="TRK60" s="1466"/>
      <c r="TRL60" s="1467"/>
      <c r="TRM60" s="1794"/>
      <c r="TRN60" s="1465"/>
      <c r="TRO60" s="1466"/>
      <c r="TRP60" s="1466"/>
      <c r="TRQ60" s="1466"/>
      <c r="TRR60" s="1467"/>
      <c r="TRS60" s="1468"/>
      <c r="TRT60" s="1466"/>
      <c r="TRU60" s="1466"/>
      <c r="TRV60" s="1466"/>
      <c r="TRW60" s="1469"/>
      <c r="TRX60" s="1465"/>
      <c r="TRY60" s="1466"/>
      <c r="TRZ60" s="1466"/>
      <c r="TSA60" s="1466"/>
      <c r="TSB60" s="1467"/>
      <c r="TSC60" s="1794"/>
      <c r="TSD60" s="1465"/>
      <c r="TSE60" s="1466"/>
      <c r="TSF60" s="1466"/>
      <c r="TSG60" s="1466"/>
      <c r="TSH60" s="1467"/>
      <c r="TSI60" s="1468"/>
      <c r="TSJ60" s="1466"/>
      <c r="TSK60" s="1466"/>
      <c r="TSL60" s="1466"/>
      <c r="TSM60" s="1469"/>
      <c r="TSN60" s="1465"/>
      <c r="TSO60" s="1466"/>
      <c r="TSP60" s="1466"/>
      <c r="TSQ60" s="1466"/>
      <c r="TSR60" s="1467"/>
      <c r="TSS60" s="1794"/>
      <c r="TST60" s="1465"/>
      <c r="TSU60" s="1466"/>
      <c r="TSV60" s="1466"/>
      <c r="TSW60" s="1466"/>
      <c r="TSX60" s="1467"/>
      <c r="TSY60" s="1468"/>
      <c r="TSZ60" s="1466"/>
      <c r="TTA60" s="1466"/>
      <c r="TTB60" s="1466"/>
      <c r="TTC60" s="1469"/>
      <c r="TTD60" s="1465"/>
      <c r="TTE60" s="1466"/>
      <c r="TTF60" s="1466"/>
      <c r="TTG60" s="1466"/>
      <c r="TTH60" s="1467"/>
      <c r="TTI60" s="1794"/>
      <c r="TTJ60" s="1465"/>
      <c r="TTK60" s="1466"/>
      <c r="TTL60" s="1466"/>
      <c r="TTM60" s="1466"/>
      <c r="TTN60" s="1467"/>
      <c r="TTO60" s="1468"/>
      <c r="TTP60" s="1466"/>
      <c r="TTQ60" s="1466"/>
      <c r="TTR60" s="1466"/>
      <c r="TTS60" s="1469"/>
      <c r="TTT60" s="1465"/>
      <c r="TTU60" s="1466"/>
      <c r="TTV60" s="1466"/>
      <c r="TTW60" s="1466"/>
      <c r="TTX60" s="1467"/>
      <c r="TTY60" s="1794"/>
      <c r="TTZ60" s="1465"/>
      <c r="TUA60" s="1466"/>
      <c r="TUB60" s="1466"/>
      <c r="TUC60" s="1466"/>
      <c r="TUD60" s="1467"/>
      <c r="TUE60" s="1468"/>
      <c r="TUF60" s="1466"/>
      <c r="TUG60" s="1466"/>
      <c r="TUH60" s="1466"/>
      <c r="TUI60" s="1469"/>
      <c r="TUJ60" s="1465"/>
      <c r="TUK60" s="1466"/>
      <c r="TUL60" s="1466"/>
      <c r="TUM60" s="1466"/>
      <c r="TUN60" s="1467"/>
      <c r="TUO60" s="1794"/>
      <c r="TUP60" s="1465"/>
      <c r="TUQ60" s="1466"/>
      <c r="TUR60" s="1466"/>
      <c r="TUS60" s="1466"/>
      <c r="TUT60" s="1467"/>
      <c r="TUU60" s="1468"/>
      <c r="TUV60" s="1466"/>
      <c r="TUW60" s="1466"/>
      <c r="TUX60" s="1466"/>
      <c r="TUY60" s="1469"/>
      <c r="TUZ60" s="1465"/>
      <c r="TVA60" s="1466"/>
      <c r="TVB60" s="1466"/>
      <c r="TVC60" s="1466"/>
      <c r="TVD60" s="1467"/>
      <c r="TVE60" s="1794"/>
      <c r="TVF60" s="1465"/>
      <c r="TVG60" s="1466"/>
      <c r="TVH60" s="1466"/>
      <c r="TVI60" s="1466"/>
      <c r="TVJ60" s="1467"/>
      <c r="TVK60" s="1468"/>
      <c r="TVL60" s="1466"/>
      <c r="TVM60" s="1466"/>
      <c r="TVN60" s="1466"/>
      <c r="TVO60" s="1469"/>
      <c r="TVP60" s="1465"/>
      <c r="TVQ60" s="1466"/>
      <c r="TVR60" s="1466"/>
      <c r="TVS60" s="1466"/>
      <c r="TVT60" s="1467"/>
      <c r="TVU60" s="1794"/>
      <c r="TVV60" s="1465"/>
      <c r="TVW60" s="1466"/>
      <c r="TVX60" s="1466"/>
      <c r="TVY60" s="1466"/>
      <c r="TVZ60" s="1467"/>
      <c r="TWA60" s="1468"/>
      <c r="TWB60" s="1466"/>
      <c r="TWC60" s="1466"/>
      <c r="TWD60" s="1466"/>
      <c r="TWE60" s="1469"/>
      <c r="TWF60" s="1465"/>
      <c r="TWG60" s="1466"/>
      <c r="TWH60" s="1466"/>
      <c r="TWI60" s="1466"/>
      <c r="TWJ60" s="1467"/>
      <c r="TWK60" s="1794"/>
      <c r="TWL60" s="1465"/>
      <c r="TWM60" s="1466"/>
      <c r="TWN60" s="1466"/>
      <c r="TWO60" s="1466"/>
      <c r="TWP60" s="1467"/>
      <c r="TWQ60" s="1468"/>
      <c r="TWR60" s="1466"/>
      <c r="TWS60" s="1466"/>
      <c r="TWT60" s="1466"/>
      <c r="TWU60" s="1469"/>
      <c r="TWV60" s="1465"/>
      <c r="TWW60" s="1466"/>
      <c r="TWX60" s="1466"/>
      <c r="TWY60" s="1466"/>
      <c r="TWZ60" s="1467"/>
      <c r="TXA60" s="1794"/>
      <c r="TXB60" s="1465"/>
      <c r="TXC60" s="1466"/>
      <c r="TXD60" s="1466"/>
      <c r="TXE60" s="1466"/>
      <c r="TXF60" s="1467"/>
      <c r="TXG60" s="1468"/>
      <c r="TXH60" s="1466"/>
      <c r="TXI60" s="1466"/>
      <c r="TXJ60" s="1466"/>
      <c r="TXK60" s="1469"/>
      <c r="TXL60" s="1465"/>
      <c r="TXM60" s="1466"/>
      <c r="TXN60" s="1466"/>
      <c r="TXO60" s="1466"/>
      <c r="TXP60" s="1467"/>
      <c r="TXQ60" s="1794"/>
      <c r="TXR60" s="1465"/>
      <c r="TXS60" s="1466"/>
      <c r="TXT60" s="1466"/>
      <c r="TXU60" s="1466"/>
      <c r="TXV60" s="1467"/>
      <c r="TXW60" s="1468"/>
      <c r="TXX60" s="1466"/>
      <c r="TXY60" s="1466"/>
      <c r="TXZ60" s="1466"/>
      <c r="TYA60" s="1469"/>
      <c r="TYB60" s="1465"/>
      <c r="TYC60" s="1466"/>
      <c r="TYD60" s="1466"/>
      <c r="TYE60" s="1466"/>
      <c r="TYF60" s="1467"/>
      <c r="TYG60" s="1794"/>
      <c r="TYH60" s="1465"/>
      <c r="TYI60" s="1466"/>
      <c r="TYJ60" s="1466"/>
      <c r="TYK60" s="1466"/>
      <c r="TYL60" s="1467"/>
      <c r="TYM60" s="1468"/>
      <c r="TYN60" s="1466"/>
      <c r="TYO60" s="1466"/>
      <c r="TYP60" s="1466"/>
      <c r="TYQ60" s="1469"/>
      <c r="TYR60" s="1465"/>
      <c r="TYS60" s="1466"/>
      <c r="TYT60" s="1466"/>
      <c r="TYU60" s="1466"/>
      <c r="TYV60" s="1467"/>
      <c r="TYW60" s="1794"/>
      <c r="TYX60" s="1465"/>
      <c r="TYY60" s="1466"/>
      <c r="TYZ60" s="1466"/>
      <c r="TZA60" s="1466"/>
      <c r="TZB60" s="1467"/>
      <c r="TZC60" s="1468"/>
      <c r="TZD60" s="1466"/>
      <c r="TZE60" s="1466"/>
      <c r="TZF60" s="1466"/>
      <c r="TZG60" s="1469"/>
      <c r="TZH60" s="1465"/>
      <c r="TZI60" s="1466"/>
      <c r="TZJ60" s="1466"/>
      <c r="TZK60" s="1466"/>
      <c r="TZL60" s="1467"/>
      <c r="TZM60" s="1794"/>
      <c r="TZN60" s="1465"/>
      <c r="TZO60" s="1466"/>
      <c r="TZP60" s="1466"/>
      <c r="TZQ60" s="1466"/>
      <c r="TZR60" s="1467"/>
      <c r="TZS60" s="1468"/>
      <c r="TZT60" s="1466"/>
      <c r="TZU60" s="1466"/>
      <c r="TZV60" s="1466"/>
      <c r="TZW60" s="1469"/>
      <c r="TZX60" s="1465"/>
      <c r="TZY60" s="1466"/>
      <c r="TZZ60" s="1466"/>
      <c r="UAA60" s="1466"/>
      <c r="UAB60" s="1467"/>
      <c r="UAC60" s="1794"/>
      <c r="UAD60" s="1465"/>
      <c r="UAE60" s="1466"/>
      <c r="UAF60" s="1466"/>
      <c r="UAG60" s="1466"/>
      <c r="UAH60" s="1467"/>
      <c r="UAI60" s="1468"/>
      <c r="UAJ60" s="1466"/>
      <c r="UAK60" s="1466"/>
      <c r="UAL60" s="1466"/>
      <c r="UAM60" s="1469"/>
      <c r="UAN60" s="1465"/>
      <c r="UAO60" s="1466"/>
      <c r="UAP60" s="1466"/>
      <c r="UAQ60" s="1466"/>
      <c r="UAR60" s="1467"/>
      <c r="UAS60" s="1794"/>
      <c r="UAT60" s="1465"/>
      <c r="UAU60" s="1466"/>
      <c r="UAV60" s="1466"/>
      <c r="UAW60" s="1466"/>
      <c r="UAX60" s="1467"/>
      <c r="UAY60" s="1468"/>
      <c r="UAZ60" s="1466"/>
      <c r="UBA60" s="1466"/>
      <c r="UBB60" s="1466"/>
      <c r="UBC60" s="1469"/>
      <c r="UBD60" s="1465"/>
      <c r="UBE60" s="1466"/>
      <c r="UBF60" s="1466"/>
      <c r="UBG60" s="1466"/>
      <c r="UBH60" s="1467"/>
      <c r="UBI60" s="1794"/>
      <c r="UBJ60" s="1465"/>
      <c r="UBK60" s="1466"/>
      <c r="UBL60" s="1466"/>
      <c r="UBM60" s="1466"/>
      <c r="UBN60" s="1467"/>
      <c r="UBO60" s="1468"/>
      <c r="UBP60" s="1466"/>
      <c r="UBQ60" s="1466"/>
      <c r="UBR60" s="1466"/>
      <c r="UBS60" s="1469"/>
      <c r="UBT60" s="1465"/>
      <c r="UBU60" s="1466"/>
      <c r="UBV60" s="1466"/>
      <c r="UBW60" s="1466"/>
      <c r="UBX60" s="1467"/>
      <c r="UBY60" s="1794"/>
      <c r="UBZ60" s="1465"/>
      <c r="UCA60" s="1466"/>
      <c r="UCB60" s="1466"/>
      <c r="UCC60" s="1466"/>
      <c r="UCD60" s="1467"/>
      <c r="UCE60" s="1468"/>
      <c r="UCF60" s="1466"/>
      <c r="UCG60" s="1466"/>
      <c r="UCH60" s="1466"/>
      <c r="UCI60" s="1469"/>
      <c r="UCJ60" s="1465"/>
      <c r="UCK60" s="1466"/>
      <c r="UCL60" s="1466"/>
      <c r="UCM60" s="1466"/>
      <c r="UCN60" s="1467"/>
      <c r="UCO60" s="1794"/>
      <c r="UCP60" s="1465"/>
      <c r="UCQ60" s="1466"/>
      <c r="UCR60" s="1466"/>
      <c r="UCS60" s="1466"/>
      <c r="UCT60" s="1467"/>
      <c r="UCU60" s="1468"/>
      <c r="UCV60" s="1466"/>
      <c r="UCW60" s="1466"/>
      <c r="UCX60" s="1466"/>
      <c r="UCY60" s="1469"/>
      <c r="UCZ60" s="1465"/>
      <c r="UDA60" s="1466"/>
      <c r="UDB60" s="1466"/>
      <c r="UDC60" s="1466"/>
      <c r="UDD60" s="1467"/>
      <c r="UDE60" s="1794"/>
      <c r="UDF60" s="1465"/>
      <c r="UDG60" s="1466"/>
      <c r="UDH60" s="1466"/>
      <c r="UDI60" s="1466"/>
      <c r="UDJ60" s="1467"/>
      <c r="UDK60" s="1468"/>
      <c r="UDL60" s="1466"/>
      <c r="UDM60" s="1466"/>
      <c r="UDN60" s="1466"/>
      <c r="UDO60" s="1469"/>
      <c r="UDP60" s="1465"/>
      <c r="UDQ60" s="1466"/>
      <c r="UDR60" s="1466"/>
      <c r="UDS60" s="1466"/>
      <c r="UDT60" s="1467"/>
      <c r="UDU60" s="1794"/>
      <c r="UDV60" s="1465"/>
      <c r="UDW60" s="1466"/>
      <c r="UDX60" s="1466"/>
      <c r="UDY60" s="1466"/>
      <c r="UDZ60" s="1467"/>
      <c r="UEA60" s="1468"/>
      <c r="UEB60" s="1466"/>
      <c r="UEC60" s="1466"/>
      <c r="UED60" s="1466"/>
      <c r="UEE60" s="1469"/>
      <c r="UEF60" s="1465"/>
      <c r="UEG60" s="1466"/>
      <c r="UEH60" s="1466"/>
      <c r="UEI60" s="1466"/>
      <c r="UEJ60" s="1467"/>
      <c r="UEK60" s="1794"/>
      <c r="UEL60" s="1465"/>
      <c r="UEM60" s="1466"/>
      <c r="UEN60" s="1466"/>
      <c r="UEO60" s="1466"/>
      <c r="UEP60" s="1467"/>
      <c r="UEQ60" s="1468"/>
      <c r="UER60" s="1466"/>
      <c r="UES60" s="1466"/>
      <c r="UET60" s="1466"/>
      <c r="UEU60" s="1469"/>
      <c r="UEV60" s="1465"/>
      <c r="UEW60" s="1466"/>
      <c r="UEX60" s="1466"/>
      <c r="UEY60" s="1466"/>
      <c r="UEZ60" s="1467"/>
      <c r="UFA60" s="1794"/>
      <c r="UFB60" s="1465"/>
      <c r="UFC60" s="1466"/>
      <c r="UFD60" s="1466"/>
      <c r="UFE60" s="1466"/>
      <c r="UFF60" s="1467"/>
      <c r="UFG60" s="1468"/>
      <c r="UFH60" s="1466"/>
      <c r="UFI60" s="1466"/>
      <c r="UFJ60" s="1466"/>
      <c r="UFK60" s="1469"/>
      <c r="UFL60" s="1465"/>
      <c r="UFM60" s="1466"/>
      <c r="UFN60" s="1466"/>
      <c r="UFO60" s="1466"/>
      <c r="UFP60" s="1467"/>
      <c r="UFQ60" s="1794"/>
      <c r="UFR60" s="1465"/>
      <c r="UFS60" s="1466"/>
      <c r="UFT60" s="1466"/>
      <c r="UFU60" s="1466"/>
      <c r="UFV60" s="1467"/>
      <c r="UFW60" s="1468"/>
      <c r="UFX60" s="1466"/>
      <c r="UFY60" s="1466"/>
      <c r="UFZ60" s="1466"/>
      <c r="UGA60" s="1469"/>
      <c r="UGB60" s="1465"/>
      <c r="UGC60" s="1466"/>
      <c r="UGD60" s="1466"/>
      <c r="UGE60" s="1466"/>
      <c r="UGF60" s="1467"/>
      <c r="UGG60" s="1794"/>
      <c r="UGH60" s="1465"/>
      <c r="UGI60" s="1466"/>
      <c r="UGJ60" s="1466"/>
      <c r="UGK60" s="1466"/>
      <c r="UGL60" s="1467"/>
      <c r="UGM60" s="1468"/>
      <c r="UGN60" s="1466"/>
      <c r="UGO60" s="1466"/>
      <c r="UGP60" s="1466"/>
      <c r="UGQ60" s="1469"/>
      <c r="UGR60" s="1465"/>
      <c r="UGS60" s="1466"/>
      <c r="UGT60" s="1466"/>
      <c r="UGU60" s="1466"/>
      <c r="UGV60" s="1467"/>
      <c r="UGW60" s="1794"/>
      <c r="UGX60" s="1465"/>
      <c r="UGY60" s="1466"/>
      <c r="UGZ60" s="1466"/>
      <c r="UHA60" s="1466"/>
      <c r="UHB60" s="1467"/>
      <c r="UHC60" s="1468"/>
      <c r="UHD60" s="1466"/>
      <c r="UHE60" s="1466"/>
      <c r="UHF60" s="1466"/>
      <c r="UHG60" s="1469"/>
      <c r="UHH60" s="1465"/>
      <c r="UHI60" s="1466"/>
      <c r="UHJ60" s="1466"/>
      <c r="UHK60" s="1466"/>
      <c r="UHL60" s="1467"/>
      <c r="UHM60" s="1794"/>
      <c r="UHN60" s="1465"/>
      <c r="UHO60" s="1466"/>
      <c r="UHP60" s="1466"/>
      <c r="UHQ60" s="1466"/>
      <c r="UHR60" s="1467"/>
      <c r="UHS60" s="1468"/>
      <c r="UHT60" s="1466"/>
      <c r="UHU60" s="1466"/>
      <c r="UHV60" s="1466"/>
      <c r="UHW60" s="1469"/>
      <c r="UHX60" s="1465"/>
      <c r="UHY60" s="1466"/>
      <c r="UHZ60" s="1466"/>
      <c r="UIA60" s="1466"/>
      <c r="UIB60" s="1467"/>
      <c r="UIC60" s="1794"/>
      <c r="UID60" s="1465"/>
      <c r="UIE60" s="1466"/>
      <c r="UIF60" s="1466"/>
      <c r="UIG60" s="1466"/>
      <c r="UIH60" s="1467"/>
      <c r="UII60" s="1468"/>
      <c r="UIJ60" s="1466"/>
      <c r="UIK60" s="1466"/>
      <c r="UIL60" s="1466"/>
      <c r="UIM60" s="1469"/>
      <c r="UIN60" s="1465"/>
      <c r="UIO60" s="1466"/>
      <c r="UIP60" s="1466"/>
      <c r="UIQ60" s="1466"/>
      <c r="UIR60" s="1467"/>
      <c r="UIS60" s="1794"/>
      <c r="UIT60" s="1465"/>
      <c r="UIU60" s="1466"/>
      <c r="UIV60" s="1466"/>
      <c r="UIW60" s="1466"/>
      <c r="UIX60" s="1467"/>
      <c r="UIY60" s="1468"/>
      <c r="UIZ60" s="1466"/>
      <c r="UJA60" s="1466"/>
      <c r="UJB60" s="1466"/>
      <c r="UJC60" s="1469"/>
      <c r="UJD60" s="1465"/>
      <c r="UJE60" s="1466"/>
      <c r="UJF60" s="1466"/>
      <c r="UJG60" s="1466"/>
      <c r="UJH60" s="1467"/>
      <c r="UJI60" s="1794"/>
      <c r="UJJ60" s="1465"/>
      <c r="UJK60" s="1466"/>
      <c r="UJL60" s="1466"/>
      <c r="UJM60" s="1466"/>
      <c r="UJN60" s="1467"/>
      <c r="UJO60" s="1468"/>
      <c r="UJP60" s="1466"/>
      <c r="UJQ60" s="1466"/>
      <c r="UJR60" s="1466"/>
      <c r="UJS60" s="1469"/>
      <c r="UJT60" s="1465"/>
      <c r="UJU60" s="1466"/>
      <c r="UJV60" s="1466"/>
      <c r="UJW60" s="1466"/>
      <c r="UJX60" s="1467"/>
      <c r="UJY60" s="1794"/>
      <c r="UJZ60" s="1465"/>
      <c r="UKA60" s="1466"/>
      <c r="UKB60" s="1466"/>
      <c r="UKC60" s="1466"/>
      <c r="UKD60" s="1467"/>
      <c r="UKE60" s="1468"/>
      <c r="UKF60" s="1466"/>
      <c r="UKG60" s="1466"/>
      <c r="UKH60" s="1466"/>
      <c r="UKI60" s="1469"/>
      <c r="UKJ60" s="1465"/>
      <c r="UKK60" s="1466"/>
      <c r="UKL60" s="1466"/>
      <c r="UKM60" s="1466"/>
      <c r="UKN60" s="1467"/>
      <c r="UKO60" s="1794"/>
      <c r="UKP60" s="1465"/>
      <c r="UKQ60" s="1466"/>
      <c r="UKR60" s="1466"/>
      <c r="UKS60" s="1466"/>
      <c r="UKT60" s="1467"/>
      <c r="UKU60" s="1468"/>
      <c r="UKV60" s="1466"/>
      <c r="UKW60" s="1466"/>
      <c r="UKX60" s="1466"/>
      <c r="UKY60" s="1469"/>
      <c r="UKZ60" s="1465"/>
      <c r="ULA60" s="1466"/>
      <c r="ULB60" s="1466"/>
      <c r="ULC60" s="1466"/>
      <c r="ULD60" s="1467"/>
      <c r="ULE60" s="1794"/>
      <c r="ULF60" s="1465"/>
      <c r="ULG60" s="1466"/>
      <c r="ULH60" s="1466"/>
      <c r="ULI60" s="1466"/>
      <c r="ULJ60" s="1467"/>
      <c r="ULK60" s="1468"/>
      <c r="ULL60" s="1466"/>
      <c r="ULM60" s="1466"/>
      <c r="ULN60" s="1466"/>
      <c r="ULO60" s="1469"/>
      <c r="ULP60" s="1465"/>
      <c r="ULQ60" s="1466"/>
      <c r="ULR60" s="1466"/>
      <c r="ULS60" s="1466"/>
      <c r="ULT60" s="1467"/>
      <c r="ULU60" s="1794"/>
      <c r="ULV60" s="1465"/>
      <c r="ULW60" s="1466"/>
      <c r="ULX60" s="1466"/>
      <c r="ULY60" s="1466"/>
      <c r="ULZ60" s="1467"/>
      <c r="UMA60" s="1468"/>
      <c r="UMB60" s="1466"/>
      <c r="UMC60" s="1466"/>
      <c r="UMD60" s="1466"/>
      <c r="UME60" s="1469"/>
      <c r="UMF60" s="1465"/>
      <c r="UMG60" s="1466"/>
      <c r="UMH60" s="1466"/>
      <c r="UMI60" s="1466"/>
      <c r="UMJ60" s="1467"/>
      <c r="UMK60" s="1794"/>
      <c r="UML60" s="1465"/>
      <c r="UMM60" s="1466"/>
      <c r="UMN60" s="1466"/>
      <c r="UMO60" s="1466"/>
      <c r="UMP60" s="1467"/>
      <c r="UMQ60" s="1468"/>
      <c r="UMR60" s="1466"/>
      <c r="UMS60" s="1466"/>
      <c r="UMT60" s="1466"/>
      <c r="UMU60" s="1469"/>
      <c r="UMV60" s="1465"/>
      <c r="UMW60" s="1466"/>
      <c r="UMX60" s="1466"/>
      <c r="UMY60" s="1466"/>
      <c r="UMZ60" s="1467"/>
      <c r="UNA60" s="1794"/>
      <c r="UNB60" s="1465"/>
      <c r="UNC60" s="1466"/>
      <c r="UND60" s="1466"/>
      <c r="UNE60" s="1466"/>
      <c r="UNF60" s="1467"/>
      <c r="UNG60" s="1468"/>
      <c r="UNH60" s="1466"/>
      <c r="UNI60" s="1466"/>
      <c r="UNJ60" s="1466"/>
      <c r="UNK60" s="1469"/>
      <c r="UNL60" s="1465"/>
      <c r="UNM60" s="1466"/>
      <c r="UNN60" s="1466"/>
      <c r="UNO60" s="1466"/>
      <c r="UNP60" s="1467"/>
      <c r="UNQ60" s="1794"/>
      <c r="UNR60" s="1465"/>
      <c r="UNS60" s="1466"/>
      <c r="UNT60" s="1466"/>
      <c r="UNU60" s="1466"/>
      <c r="UNV60" s="1467"/>
      <c r="UNW60" s="1468"/>
      <c r="UNX60" s="1466"/>
      <c r="UNY60" s="1466"/>
      <c r="UNZ60" s="1466"/>
      <c r="UOA60" s="1469"/>
      <c r="UOB60" s="1465"/>
      <c r="UOC60" s="1466"/>
      <c r="UOD60" s="1466"/>
      <c r="UOE60" s="1466"/>
      <c r="UOF60" s="1467"/>
      <c r="UOG60" s="1794"/>
      <c r="UOH60" s="1465"/>
      <c r="UOI60" s="1466"/>
      <c r="UOJ60" s="1466"/>
      <c r="UOK60" s="1466"/>
      <c r="UOL60" s="1467"/>
      <c r="UOM60" s="1468"/>
      <c r="UON60" s="1466"/>
      <c r="UOO60" s="1466"/>
      <c r="UOP60" s="1466"/>
      <c r="UOQ60" s="1469"/>
      <c r="UOR60" s="1465"/>
      <c r="UOS60" s="1466"/>
      <c r="UOT60" s="1466"/>
      <c r="UOU60" s="1466"/>
      <c r="UOV60" s="1467"/>
      <c r="UOW60" s="1794"/>
      <c r="UOX60" s="1465"/>
      <c r="UOY60" s="1466"/>
      <c r="UOZ60" s="1466"/>
      <c r="UPA60" s="1466"/>
      <c r="UPB60" s="1467"/>
      <c r="UPC60" s="1468"/>
      <c r="UPD60" s="1466"/>
      <c r="UPE60" s="1466"/>
      <c r="UPF60" s="1466"/>
      <c r="UPG60" s="1469"/>
      <c r="UPH60" s="1465"/>
      <c r="UPI60" s="1466"/>
      <c r="UPJ60" s="1466"/>
      <c r="UPK60" s="1466"/>
      <c r="UPL60" s="1467"/>
      <c r="UPM60" s="1794"/>
      <c r="UPN60" s="1465"/>
      <c r="UPO60" s="1466"/>
      <c r="UPP60" s="1466"/>
      <c r="UPQ60" s="1466"/>
      <c r="UPR60" s="1467"/>
      <c r="UPS60" s="1468"/>
      <c r="UPT60" s="1466"/>
      <c r="UPU60" s="1466"/>
      <c r="UPV60" s="1466"/>
      <c r="UPW60" s="1469"/>
      <c r="UPX60" s="1465"/>
      <c r="UPY60" s="1466"/>
      <c r="UPZ60" s="1466"/>
      <c r="UQA60" s="1466"/>
      <c r="UQB60" s="1467"/>
      <c r="UQC60" s="1794"/>
      <c r="UQD60" s="1465"/>
      <c r="UQE60" s="1466"/>
      <c r="UQF60" s="1466"/>
      <c r="UQG60" s="1466"/>
      <c r="UQH60" s="1467"/>
      <c r="UQI60" s="1468"/>
      <c r="UQJ60" s="1466"/>
      <c r="UQK60" s="1466"/>
      <c r="UQL60" s="1466"/>
      <c r="UQM60" s="1469"/>
      <c r="UQN60" s="1465"/>
      <c r="UQO60" s="1466"/>
      <c r="UQP60" s="1466"/>
      <c r="UQQ60" s="1466"/>
      <c r="UQR60" s="1467"/>
      <c r="UQS60" s="1794"/>
      <c r="UQT60" s="1465"/>
      <c r="UQU60" s="1466"/>
      <c r="UQV60" s="1466"/>
      <c r="UQW60" s="1466"/>
      <c r="UQX60" s="1467"/>
      <c r="UQY60" s="1468"/>
      <c r="UQZ60" s="1466"/>
      <c r="URA60" s="1466"/>
      <c r="URB60" s="1466"/>
      <c r="URC60" s="1469"/>
      <c r="URD60" s="1465"/>
      <c r="URE60" s="1466"/>
      <c r="URF60" s="1466"/>
      <c r="URG60" s="1466"/>
      <c r="URH60" s="1467"/>
      <c r="URI60" s="1794"/>
      <c r="URJ60" s="1465"/>
      <c r="URK60" s="1466"/>
      <c r="URL60" s="1466"/>
      <c r="URM60" s="1466"/>
      <c r="URN60" s="1467"/>
      <c r="URO60" s="1468"/>
      <c r="URP60" s="1466"/>
      <c r="URQ60" s="1466"/>
      <c r="URR60" s="1466"/>
      <c r="URS60" s="1469"/>
      <c r="URT60" s="1465"/>
      <c r="URU60" s="1466"/>
      <c r="URV60" s="1466"/>
      <c r="URW60" s="1466"/>
      <c r="URX60" s="1467"/>
      <c r="URY60" s="1794"/>
      <c r="URZ60" s="1465"/>
      <c r="USA60" s="1466"/>
      <c r="USB60" s="1466"/>
      <c r="USC60" s="1466"/>
      <c r="USD60" s="1467"/>
      <c r="USE60" s="1468"/>
      <c r="USF60" s="1466"/>
      <c r="USG60" s="1466"/>
      <c r="USH60" s="1466"/>
      <c r="USI60" s="1469"/>
      <c r="USJ60" s="1465"/>
      <c r="USK60" s="1466"/>
      <c r="USL60" s="1466"/>
      <c r="USM60" s="1466"/>
      <c r="USN60" s="1467"/>
      <c r="USO60" s="1794"/>
      <c r="USP60" s="1465"/>
      <c r="USQ60" s="1466"/>
      <c r="USR60" s="1466"/>
      <c r="USS60" s="1466"/>
      <c r="UST60" s="1467"/>
      <c r="USU60" s="1468"/>
      <c r="USV60" s="1466"/>
      <c r="USW60" s="1466"/>
      <c r="USX60" s="1466"/>
      <c r="USY60" s="1469"/>
      <c r="USZ60" s="1465"/>
      <c r="UTA60" s="1466"/>
      <c r="UTB60" s="1466"/>
      <c r="UTC60" s="1466"/>
      <c r="UTD60" s="1467"/>
      <c r="UTE60" s="1794"/>
      <c r="UTF60" s="1465"/>
      <c r="UTG60" s="1466"/>
      <c r="UTH60" s="1466"/>
      <c r="UTI60" s="1466"/>
      <c r="UTJ60" s="1467"/>
      <c r="UTK60" s="1468"/>
      <c r="UTL60" s="1466"/>
      <c r="UTM60" s="1466"/>
      <c r="UTN60" s="1466"/>
      <c r="UTO60" s="1469"/>
      <c r="UTP60" s="1465"/>
      <c r="UTQ60" s="1466"/>
      <c r="UTR60" s="1466"/>
      <c r="UTS60" s="1466"/>
      <c r="UTT60" s="1467"/>
      <c r="UTU60" s="1794"/>
      <c r="UTV60" s="1465"/>
      <c r="UTW60" s="1466"/>
      <c r="UTX60" s="1466"/>
      <c r="UTY60" s="1466"/>
      <c r="UTZ60" s="1467"/>
      <c r="UUA60" s="1468"/>
      <c r="UUB60" s="1466"/>
      <c r="UUC60" s="1466"/>
      <c r="UUD60" s="1466"/>
      <c r="UUE60" s="1469"/>
      <c r="UUF60" s="1465"/>
      <c r="UUG60" s="1466"/>
      <c r="UUH60" s="1466"/>
      <c r="UUI60" s="1466"/>
      <c r="UUJ60" s="1467"/>
      <c r="UUK60" s="1794"/>
      <c r="UUL60" s="1465"/>
      <c r="UUM60" s="1466"/>
      <c r="UUN60" s="1466"/>
      <c r="UUO60" s="1466"/>
      <c r="UUP60" s="1467"/>
      <c r="UUQ60" s="1468"/>
      <c r="UUR60" s="1466"/>
      <c r="UUS60" s="1466"/>
      <c r="UUT60" s="1466"/>
      <c r="UUU60" s="1469"/>
      <c r="UUV60" s="1465"/>
      <c r="UUW60" s="1466"/>
      <c r="UUX60" s="1466"/>
      <c r="UUY60" s="1466"/>
      <c r="UUZ60" s="1467"/>
      <c r="UVA60" s="1794"/>
      <c r="UVB60" s="1465"/>
      <c r="UVC60" s="1466"/>
      <c r="UVD60" s="1466"/>
      <c r="UVE60" s="1466"/>
      <c r="UVF60" s="1467"/>
      <c r="UVG60" s="1468"/>
      <c r="UVH60" s="1466"/>
      <c r="UVI60" s="1466"/>
      <c r="UVJ60" s="1466"/>
      <c r="UVK60" s="1469"/>
      <c r="UVL60" s="1465"/>
      <c r="UVM60" s="1466"/>
      <c r="UVN60" s="1466"/>
      <c r="UVO60" s="1466"/>
      <c r="UVP60" s="1467"/>
      <c r="UVQ60" s="1794"/>
      <c r="UVR60" s="1465"/>
      <c r="UVS60" s="1466"/>
      <c r="UVT60" s="1466"/>
      <c r="UVU60" s="1466"/>
      <c r="UVV60" s="1467"/>
      <c r="UVW60" s="1468"/>
      <c r="UVX60" s="1466"/>
      <c r="UVY60" s="1466"/>
      <c r="UVZ60" s="1466"/>
      <c r="UWA60" s="1469"/>
      <c r="UWB60" s="1465"/>
      <c r="UWC60" s="1466"/>
      <c r="UWD60" s="1466"/>
      <c r="UWE60" s="1466"/>
      <c r="UWF60" s="1467"/>
      <c r="UWG60" s="1794"/>
      <c r="UWH60" s="1465"/>
      <c r="UWI60" s="1466"/>
      <c r="UWJ60" s="1466"/>
      <c r="UWK60" s="1466"/>
      <c r="UWL60" s="1467"/>
      <c r="UWM60" s="1468"/>
      <c r="UWN60" s="1466"/>
      <c r="UWO60" s="1466"/>
      <c r="UWP60" s="1466"/>
      <c r="UWQ60" s="1469"/>
      <c r="UWR60" s="1465"/>
      <c r="UWS60" s="1466"/>
      <c r="UWT60" s="1466"/>
      <c r="UWU60" s="1466"/>
      <c r="UWV60" s="1467"/>
      <c r="UWW60" s="1794"/>
      <c r="UWX60" s="1465"/>
      <c r="UWY60" s="1466"/>
      <c r="UWZ60" s="1466"/>
      <c r="UXA60" s="1466"/>
      <c r="UXB60" s="1467"/>
      <c r="UXC60" s="1468"/>
      <c r="UXD60" s="1466"/>
      <c r="UXE60" s="1466"/>
      <c r="UXF60" s="1466"/>
      <c r="UXG60" s="1469"/>
      <c r="UXH60" s="1465"/>
      <c r="UXI60" s="1466"/>
      <c r="UXJ60" s="1466"/>
      <c r="UXK60" s="1466"/>
      <c r="UXL60" s="1467"/>
      <c r="UXM60" s="1794"/>
      <c r="UXN60" s="1465"/>
      <c r="UXO60" s="1466"/>
      <c r="UXP60" s="1466"/>
      <c r="UXQ60" s="1466"/>
      <c r="UXR60" s="1467"/>
      <c r="UXS60" s="1468"/>
      <c r="UXT60" s="1466"/>
      <c r="UXU60" s="1466"/>
      <c r="UXV60" s="1466"/>
      <c r="UXW60" s="1469"/>
      <c r="UXX60" s="1465"/>
      <c r="UXY60" s="1466"/>
      <c r="UXZ60" s="1466"/>
      <c r="UYA60" s="1466"/>
      <c r="UYB60" s="1467"/>
      <c r="UYC60" s="1794"/>
      <c r="UYD60" s="1465"/>
      <c r="UYE60" s="1466"/>
      <c r="UYF60" s="1466"/>
      <c r="UYG60" s="1466"/>
      <c r="UYH60" s="1467"/>
      <c r="UYI60" s="1468"/>
      <c r="UYJ60" s="1466"/>
      <c r="UYK60" s="1466"/>
      <c r="UYL60" s="1466"/>
      <c r="UYM60" s="1469"/>
      <c r="UYN60" s="1465"/>
      <c r="UYO60" s="1466"/>
      <c r="UYP60" s="1466"/>
      <c r="UYQ60" s="1466"/>
      <c r="UYR60" s="1467"/>
      <c r="UYS60" s="1794"/>
      <c r="UYT60" s="1465"/>
      <c r="UYU60" s="1466"/>
      <c r="UYV60" s="1466"/>
      <c r="UYW60" s="1466"/>
      <c r="UYX60" s="1467"/>
      <c r="UYY60" s="1468"/>
      <c r="UYZ60" s="1466"/>
      <c r="UZA60" s="1466"/>
      <c r="UZB60" s="1466"/>
      <c r="UZC60" s="1469"/>
      <c r="UZD60" s="1465"/>
      <c r="UZE60" s="1466"/>
      <c r="UZF60" s="1466"/>
      <c r="UZG60" s="1466"/>
      <c r="UZH60" s="1467"/>
      <c r="UZI60" s="1794"/>
      <c r="UZJ60" s="1465"/>
      <c r="UZK60" s="1466"/>
      <c r="UZL60" s="1466"/>
      <c r="UZM60" s="1466"/>
      <c r="UZN60" s="1467"/>
      <c r="UZO60" s="1468"/>
      <c r="UZP60" s="1466"/>
      <c r="UZQ60" s="1466"/>
      <c r="UZR60" s="1466"/>
      <c r="UZS60" s="1469"/>
      <c r="UZT60" s="1465"/>
      <c r="UZU60" s="1466"/>
      <c r="UZV60" s="1466"/>
      <c r="UZW60" s="1466"/>
      <c r="UZX60" s="1467"/>
      <c r="UZY60" s="1794"/>
      <c r="UZZ60" s="1465"/>
      <c r="VAA60" s="1466"/>
      <c r="VAB60" s="1466"/>
      <c r="VAC60" s="1466"/>
      <c r="VAD60" s="1467"/>
      <c r="VAE60" s="1468"/>
      <c r="VAF60" s="1466"/>
      <c r="VAG60" s="1466"/>
      <c r="VAH60" s="1466"/>
      <c r="VAI60" s="1469"/>
      <c r="VAJ60" s="1465"/>
      <c r="VAK60" s="1466"/>
      <c r="VAL60" s="1466"/>
      <c r="VAM60" s="1466"/>
      <c r="VAN60" s="1467"/>
      <c r="VAO60" s="1794"/>
      <c r="VAP60" s="1465"/>
      <c r="VAQ60" s="1466"/>
      <c r="VAR60" s="1466"/>
      <c r="VAS60" s="1466"/>
      <c r="VAT60" s="1467"/>
      <c r="VAU60" s="1468"/>
      <c r="VAV60" s="1466"/>
      <c r="VAW60" s="1466"/>
      <c r="VAX60" s="1466"/>
      <c r="VAY60" s="1469"/>
      <c r="VAZ60" s="1465"/>
      <c r="VBA60" s="1466"/>
      <c r="VBB60" s="1466"/>
      <c r="VBC60" s="1466"/>
      <c r="VBD60" s="1467"/>
      <c r="VBE60" s="1794"/>
      <c r="VBF60" s="1465"/>
      <c r="VBG60" s="1466"/>
      <c r="VBH60" s="1466"/>
      <c r="VBI60" s="1466"/>
      <c r="VBJ60" s="1467"/>
      <c r="VBK60" s="1468"/>
      <c r="VBL60" s="1466"/>
      <c r="VBM60" s="1466"/>
      <c r="VBN60" s="1466"/>
      <c r="VBO60" s="1469"/>
      <c r="VBP60" s="1465"/>
      <c r="VBQ60" s="1466"/>
      <c r="VBR60" s="1466"/>
      <c r="VBS60" s="1466"/>
      <c r="VBT60" s="1467"/>
      <c r="VBU60" s="1794"/>
      <c r="VBV60" s="1465"/>
      <c r="VBW60" s="1466"/>
      <c r="VBX60" s="1466"/>
      <c r="VBY60" s="1466"/>
      <c r="VBZ60" s="1467"/>
      <c r="VCA60" s="1468"/>
      <c r="VCB60" s="1466"/>
      <c r="VCC60" s="1466"/>
      <c r="VCD60" s="1466"/>
      <c r="VCE60" s="1469"/>
      <c r="VCF60" s="1465"/>
      <c r="VCG60" s="1466"/>
      <c r="VCH60" s="1466"/>
      <c r="VCI60" s="1466"/>
      <c r="VCJ60" s="1467"/>
      <c r="VCK60" s="1794"/>
      <c r="VCL60" s="1465"/>
      <c r="VCM60" s="1466"/>
      <c r="VCN60" s="1466"/>
      <c r="VCO60" s="1466"/>
      <c r="VCP60" s="1467"/>
      <c r="VCQ60" s="1468"/>
      <c r="VCR60" s="1466"/>
      <c r="VCS60" s="1466"/>
      <c r="VCT60" s="1466"/>
      <c r="VCU60" s="1469"/>
      <c r="VCV60" s="1465"/>
      <c r="VCW60" s="1466"/>
      <c r="VCX60" s="1466"/>
      <c r="VCY60" s="1466"/>
      <c r="VCZ60" s="1467"/>
      <c r="VDA60" s="1794"/>
      <c r="VDB60" s="1465"/>
      <c r="VDC60" s="1466"/>
      <c r="VDD60" s="1466"/>
      <c r="VDE60" s="1466"/>
      <c r="VDF60" s="1467"/>
      <c r="VDG60" s="1468"/>
      <c r="VDH60" s="1466"/>
      <c r="VDI60" s="1466"/>
      <c r="VDJ60" s="1466"/>
      <c r="VDK60" s="1469"/>
      <c r="VDL60" s="1465"/>
      <c r="VDM60" s="1466"/>
      <c r="VDN60" s="1466"/>
      <c r="VDO60" s="1466"/>
      <c r="VDP60" s="1467"/>
      <c r="VDQ60" s="1794"/>
      <c r="VDR60" s="1465"/>
      <c r="VDS60" s="1466"/>
      <c r="VDT60" s="1466"/>
      <c r="VDU60" s="1466"/>
      <c r="VDV60" s="1467"/>
      <c r="VDW60" s="1468"/>
      <c r="VDX60" s="1466"/>
      <c r="VDY60" s="1466"/>
      <c r="VDZ60" s="1466"/>
      <c r="VEA60" s="1469"/>
      <c r="VEB60" s="1465"/>
      <c r="VEC60" s="1466"/>
      <c r="VED60" s="1466"/>
      <c r="VEE60" s="1466"/>
      <c r="VEF60" s="1467"/>
      <c r="VEG60" s="1794"/>
      <c r="VEH60" s="1465"/>
      <c r="VEI60" s="1466"/>
      <c r="VEJ60" s="1466"/>
      <c r="VEK60" s="1466"/>
      <c r="VEL60" s="1467"/>
      <c r="VEM60" s="1468"/>
      <c r="VEN60" s="1466"/>
      <c r="VEO60" s="1466"/>
      <c r="VEP60" s="1466"/>
      <c r="VEQ60" s="1469"/>
      <c r="VER60" s="1465"/>
      <c r="VES60" s="1466"/>
      <c r="VET60" s="1466"/>
      <c r="VEU60" s="1466"/>
      <c r="VEV60" s="1467"/>
      <c r="VEW60" s="1794"/>
      <c r="VEX60" s="1465"/>
      <c r="VEY60" s="1466"/>
      <c r="VEZ60" s="1466"/>
      <c r="VFA60" s="1466"/>
      <c r="VFB60" s="1467"/>
      <c r="VFC60" s="1468"/>
      <c r="VFD60" s="1466"/>
      <c r="VFE60" s="1466"/>
      <c r="VFF60" s="1466"/>
      <c r="VFG60" s="1469"/>
      <c r="VFH60" s="1465"/>
      <c r="VFI60" s="1466"/>
      <c r="VFJ60" s="1466"/>
      <c r="VFK60" s="1466"/>
      <c r="VFL60" s="1467"/>
      <c r="VFM60" s="1794"/>
      <c r="VFN60" s="1465"/>
      <c r="VFO60" s="1466"/>
      <c r="VFP60" s="1466"/>
      <c r="VFQ60" s="1466"/>
      <c r="VFR60" s="1467"/>
      <c r="VFS60" s="1468"/>
      <c r="VFT60" s="1466"/>
      <c r="VFU60" s="1466"/>
      <c r="VFV60" s="1466"/>
      <c r="VFW60" s="1469"/>
      <c r="VFX60" s="1465"/>
      <c r="VFY60" s="1466"/>
      <c r="VFZ60" s="1466"/>
      <c r="VGA60" s="1466"/>
      <c r="VGB60" s="1467"/>
      <c r="VGC60" s="1794"/>
      <c r="VGD60" s="1465"/>
      <c r="VGE60" s="1466"/>
      <c r="VGF60" s="1466"/>
      <c r="VGG60" s="1466"/>
      <c r="VGH60" s="1467"/>
      <c r="VGI60" s="1468"/>
      <c r="VGJ60" s="1466"/>
      <c r="VGK60" s="1466"/>
      <c r="VGL60" s="1466"/>
      <c r="VGM60" s="1469"/>
      <c r="VGN60" s="1465"/>
      <c r="VGO60" s="1466"/>
      <c r="VGP60" s="1466"/>
      <c r="VGQ60" s="1466"/>
      <c r="VGR60" s="1467"/>
      <c r="VGS60" s="1794"/>
      <c r="VGT60" s="1465"/>
      <c r="VGU60" s="1466"/>
      <c r="VGV60" s="1466"/>
      <c r="VGW60" s="1466"/>
      <c r="VGX60" s="1467"/>
      <c r="VGY60" s="1468"/>
      <c r="VGZ60" s="1466"/>
      <c r="VHA60" s="1466"/>
      <c r="VHB60" s="1466"/>
      <c r="VHC60" s="1469"/>
      <c r="VHD60" s="1465"/>
      <c r="VHE60" s="1466"/>
      <c r="VHF60" s="1466"/>
      <c r="VHG60" s="1466"/>
      <c r="VHH60" s="1467"/>
      <c r="VHI60" s="1794"/>
      <c r="VHJ60" s="1465"/>
      <c r="VHK60" s="1466"/>
      <c r="VHL60" s="1466"/>
      <c r="VHM60" s="1466"/>
      <c r="VHN60" s="1467"/>
      <c r="VHO60" s="1468"/>
      <c r="VHP60" s="1466"/>
      <c r="VHQ60" s="1466"/>
      <c r="VHR60" s="1466"/>
      <c r="VHS60" s="1469"/>
      <c r="VHT60" s="1465"/>
      <c r="VHU60" s="1466"/>
      <c r="VHV60" s="1466"/>
      <c r="VHW60" s="1466"/>
      <c r="VHX60" s="1467"/>
      <c r="VHY60" s="1794"/>
      <c r="VHZ60" s="1465"/>
      <c r="VIA60" s="1466"/>
      <c r="VIB60" s="1466"/>
      <c r="VIC60" s="1466"/>
      <c r="VID60" s="1467"/>
      <c r="VIE60" s="1468"/>
      <c r="VIF60" s="1466"/>
      <c r="VIG60" s="1466"/>
      <c r="VIH60" s="1466"/>
      <c r="VII60" s="1469"/>
      <c r="VIJ60" s="1465"/>
      <c r="VIK60" s="1466"/>
      <c r="VIL60" s="1466"/>
      <c r="VIM60" s="1466"/>
      <c r="VIN60" s="1467"/>
      <c r="VIO60" s="1794"/>
      <c r="VIP60" s="1465"/>
      <c r="VIQ60" s="1466"/>
      <c r="VIR60" s="1466"/>
      <c r="VIS60" s="1466"/>
      <c r="VIT60" s="1467"/>
      <c r="VIU60" s="1468"/>
      <c r="VIV60" s="1466"/>
      <c r="VIW60" s="1466"/>
      <c r="VIX60" s="1466"/>
      <c r="VIY60" s="1469"/>
      <c r="VIZ60" s="1465"/>
      <c r="VJA60" s="1466"/>
      <c r="VJB60" s="1466"/>
      <c r="VJC60" s="1466"/>
      <c r="VJD60" s="1467"/>
      <c r="VJE60" s="1794"/>
      <c r="VJF60" s="1465"/>
      <c r="VJG60" s="1466"/>
      <c r="VJH60" s="1466"/>
      <c r="VJI60" s="1466"/>
      <c r="VJJ60" s="1467"/>
      <c r="VJK60" s="1468"/>
      <c r="VJL60" s="1466"/>
      <c r="VJM60" s="1466"/>
      <c r="VJN60" s="1466"/>
      <c r="VJO60" s="1469"/>
      <c r="VJP60" s="1465"/>
      <c r="VJQ60" s="1466"/>
      <c r="VJR60" s="1466"/>
      <c r="VJS60" s="1466"/>
      <c r="VJT60" s="1467"/>
      <c r="VJU60" s="1794"/>
      <c r="VJV60" s="1465"/>
      <c r="VJW60" s="1466"/>
      <c r="VJX60" s="1466"/>
      <c r="VJY60" s="1466"/>
      <c r="VJZ60" s="1467"/>
      <c r="VKA60" s="1468"/>
      <c r="VKB60" s="1466"/>
      <c r="VKC60" s="1466"/>
      <c r="VKD60" s="1466"/>
      <c r="VKE60" s="1469"/>
      <c r="VKF60" s="1465"/>
      <c r="VKG60" s="1466"/>
      <c r="VKH60" s="1466"/>
      <c r="VKI60" s="1466"/>
      <c r="VKJ60" s="1467"/>
      <c r="VKK60" s="1794"/>
      <c r="VKL60" s="1465"/>
      <c r="VKM60" s="1466"/>
      <c r="VKN60" s="1466"/>
      <c r="VKO60" s="1466"/>
      <c r="VKP60" s="1467"/>
      <c r="VKQ60" s="1468"/>
      <c r="VKR60" s="1466"/>
      <c r="VKS60" s="1466"/>
      <c r="VKT60" s="1466"/>
      <c r="VKU60" s="1469"/>
      <c r="VKV60" s="1465"/>
      <c r="VKW60" s="1466"/>
      <c r="VKX60" s="1466"/>
      <c r="VKY60" s="1466"/>
      <c r="VKZ60" s="1467"/>
      <c r="VLA60" s="1794"/>
      <c r="VLB60" s="1465"/>
      <c r="VLC60" s="1466"/>
      <c r="VLD60" s="1466"/>
      <c r="VLE60" s="1466"/>
      <c r="VLF60" s="1467"/>
      <c r="VLG60" s="1468"/>
      <c r="VLH60" s="1466"/>
      <c r="VLI60" s="1466"/>
      <c r="VLJ60" s="1466"/>
      <c r="VLK60" s="1469"/>
      <c r="VLL60" s="1465"/>
      <c r="VLM60" s="1466"/>
      <c r="VLN60" s="1466"/>
      <c r="VLO60" s="1466"/>
      <c r="VLP60" s="1467"/>
      <c r="VLQ60" s="1794"/>
      <c r="VLR60" s="1465"/>
      <c r="VLS60" s="1466"/>
      <c r="VLT60" s="1466"/>
      <c r="VLU60" s="1466"/>
      <c r="VLV60" s="1467"/>
      <c r="VLW60" s="1468"/>
      <c r="VLX60" s="1466"/>
      <c r="VLY60" s="1466"/>
      <c r="VLZ60" s="1466"/>
      <c r="VMA60" s="1469"/>
      <c r="VMB60" s="1465"/>
      <c r="VMC60" s="1466"/>
      <c r="VMD60" s="1466"/>
      <c r="VME60" s="1466"/>
      <c r="VMF60" s="1467"/>
      <c r="VMG60" s="1794"/>
      <c r="VMH60" s="1465"/>
      <c r="VMI60" s="1466"/>
      <c r="VMJ60" s="1466"/>
      <c r="VMK60" s="1466"/>
      <c r="VML60" s="1467"/>
      <c r="VMM60" s="1468"/>
      <c r="VMN60" s="1466"/>
      <c r="VMO60" s="1466"/>
      <c r="VMP60" s="1466"/>
      <c r="VMQ60" s="1469"/>
      <c r="VMR60" s="1465"/>
      <c r="VMS60" s="1466"/>
      <c r="VMT60" s="1466"/>
      <c r="VMU60" s="1466"/>
      <c r="VMV60" s="1467"/>
      <c r="VMW60" s="1794"/>
      <c r="VMX60" s="1465"/>
      <c r="VMY60" s="1466"/>
      <c r="VMZ60" s="1466"/>
      <c r="VNA60" s="1466"/>
      <c r="VNB60" s="1467"/>
      <c r="VNC60" s="1468"/>
      <c r="VND60" s="1466"/>
      <c r="VNE60" s="1466"/>
      <c r="VNF60" s="1466"/>
      <c r="VNG60" s="1469"/>
      <c r="VNH60" s="1465"/>
      <c r="VNI60" s="1466"/>
      <c r="VNJ60" s="1466"/>
      <c r="VNK60" s="1466"/>
      <c r="VNL60" s="1467"/>
      <c r="VNM60" s="1794"/>
      <c r="VNN60" s="1465"/>
      <c r="VNO60" s="1466"/>
      <c r="VNP60" s="1466"/>
      <c r="VNQ60" s="1466"/>
      <c r="VNR60" s="1467"/>
      <c r="VNS60" s="1468"/>
      <c r="VNT60" s="1466"/>
      <c r="VNU60" s="1466"/>
      <c r="VNV60" s="1466"/>
      <c r="VNW60" s="1469"/>
      <c r="VNX60" s="1465"/>
      <c r="VNY60" s="1466"/>
      <c r="VNZ60" s="1466"/>
      <c r="VOA60" s="1466"/>
      <c r="VOB60" s="1467"/>
      <c r="VOC60" s="1794"/>
      <c r="VOD60" s="1465"/>
      <c r="VOE60" s="1466"/>
      <c r="VOF60" s="1466"/>
      <c r="VOG60" s="1466"/>
      <c r="VOH60" s="1467"/>
      <c r="VOI60" s="1468"/>
      <c r="VOJ60" s="1466"/>
      <c r="VOK60" s="1466"/>
      <c r="VOL60" s="1466"/>
      <c r="VOM60" s="1469"/>
      <c r="VON60" s="1465"/>
      <c r="VOO60" s="1466"/>
      <c r="VOP60" s="1466"/>
      <c r="VOQ60" s="1466"/>
      <c r="VOR60" s="1467"/>
      <c r="VOS60" s="1794"/>
      <c r="VOT60" s="1465"/>
      <c r="VOU60" s="1466"/>
      <c r="VOV60" s="1466"/>
      <c r="VOW60" s="1466"/>
      <c r="VOX60" s="1467"/>
      <c r="VOY60" s="1468"/>
      <c r="VOZ60" s="1466"/>
      <c r="VPA60" s="1466"/>
      <c r="VPB60" s="1466"/>
      <c r="VPC60" s="1469"/>
      <c r="VPD60" s="1465"/>
      <c r="VPE60" s="1466"/>
      <c r="VPF60" s="1466"/>
      <c r="VPG60" s="1466"/>
      <c r="VPH60" s="1467"/>
      <c r="VPI60" s="1794"/>
      <c r="VPJ60" s="1465"/>
      <c r="VPK60" s="1466"/>
      <c r="VPL60" s="1466"/>
      <c r="VPM60" s="1466"/>
      <c r="VPN60" s="1467"/>
      <c r="VPO60" s="1468"/>
      <c r="VPP60" s="1466"/>
      <c r="VPQ60" s="1466"/>
      <c r="VPR60" s="1466"/>
      <c r="VPS60" s="1469"/>
      <c r="VPT60" s="1465"/>
      <c r="VPU60" s="1466"/>
      <c r="VPV60" s="1466"/>
      <c r="VPW60" s="1466"/>
      <c r="VPX60" s="1467"/>
      <c r="VPY60" s="1794"/>
      <c r="VPZ60" s="1465"/>
      <c r="VQA60" s="1466"/>
      <c r="VQB60" s="1466"/>
      <c r="VQC60" s="1466"/>
      <c r="VQD60" s="1467"/>
      <c r="VQE60" s="1468"/>
      <c r="VQF60" s="1466"/>
      <c r="VQG60" s="1466"/>
      <c r="VQH60" s="1466"/>
      <c r="VQI60" s="1469"/>
      <c r="VQJ60" s="1465"/>
      <c r="VQK60" s="1466"/>
      <c r="VQL60" s="1466"/>
      <c r="VQM60" s="1466"/>
      <c r="VQN60" s="1467"/>
      <c r="VQO60" s="1794"/>
      <c r="VQP60" s="1465"/>
      <c r="VQQ60" s="1466"/>
      <c r="VQR60" s="1466"/>
      <c r="VQS60" s="1466"/>
      <c r="VQT60" s="1467"/>
      <c r="VQU60" s="1468"/>
      <c r="VQV60" s="1466"/>
      <c r="VQW60" s="1466"/>
      <c r="VQX60" s="1466"/>
      <c r="VQY60" s="1469"/>
      <c r="VQZ60" s="1465"/>
      <c r="VRA60" s="1466"/>
      <c r="VRB60" s="1466"/>
      <c r="VRC60" s="1466"/>
      <c r="VRD60" s="1467"/>
      <c r="VRE60" s="1794"/>
      <c r="VRF60" s="1465"/>
      <c r="VRG60" s="1466"/>
      <c r="VRH60" s="1466"/>
      <c r="VRI60" s="1466"/>
      <c r="VRJ60" s="1467"/>
      <c r="VRK60" s="1468"/>
      <c r="VRL60" s="1466"/>
      <c r="VRM60" s="1466"/>
      <c r="VRN60" s="1466"/>
      <c r="VRO60" s="1469"/>
      <c r="VRP60" s="1465"/>
      <c r="VRQ60" s="1466"/>
      <c r="VRR60" s="1466"/>
      <c r="VRS60" s="1466"/>
      <c r="VRT60" s="1467"/>
      <c r="VRU60" s="1794"/>
      <c r="VRV60" s="1465"/>
      <c r="VRW60" s="1466"/>
      <c r="VRX60" s="1466"/>
      <c r="VRY60" s="1466"/>
      <c r="VRZ60" s="1467"/>
      <c r="VSA60" s="1468"/>
      <c r="VSB60" s="1466"/>
      <c r="VSC60" s="1466"/>
      <c r="VSD60" s="1466"/>
      <c r="VSE60" s="1469"/>
      <c r="VSF60" s="1465"/>
      <c r="VSG60" s="1466"/>
      <c r="VSH60" s="1466"/>
      <c r="VSI60" s="1466"/>
      <c r="VSJ60" s="1467"/>
      <c r="VSK60" s="1794"/>
      <c r="VSL60" s="1465"/>
      <c r="VSM60" s="1466"/>
      <c r="VSN60" s="1466"/>
      <c r="VSO60" s="1466"/>
      <c r="VSP60" s="1467"/>
      <c r="VSQ60" s="1468"/>
      <c r="VSR60" s="1466"/>
      <c r="VSS60" s="1466"/>
      <c r="VST60" s="1466"/>
      <c r="VSU60" s="1469"/>
      <c r="VSV60" s="1465"/>
      <c r="VSW60" s="1466"/>
      <c r="VSX60" s="1466"/>
      <c r="VSY60" s="1466"/>
      <c r="VSZ60" s="1467"/>
      <c r="VTA60" s="1794"/>
      <c r="VTB60" s="1465"/>
      <c r="VTC60" s="1466"/>
      <c r="VTD60" s="1466"/>
      <c r="VTE60" s="1466"/>
      <c r="VTF60" s="1467"/>
      <c r="VTG60" s="1468"/>
      <c r="VTH60" s="1466"/>
      <c r="VTI60" s="1466"/>
      <c r="VTJ60" s="1466"/>
      <c r="VTK60" s="1469"/>
      <c r="VTL60" s="1465"/>
      <c r="VTM60" s="1466"/>
      <c r="VTN60" s="1466"/>
      <c r="VTO60" s="1466"/>
      <c r="VTP60" s="1467"/>
      <c r="VTQ60" s="1794"/>
      <c r="VTR60" s="1465"/>
      <c r="VTS60" s="1466"/>
      <c r="VTT60" s="1466"/>
      <c r="VTU60" s="1466"/>
      <c r="VTV60" s="1467"/>
      <c r="VTW60" s="1468"/>
      <c r="VTX60" s="1466"/>
      <c r="VTY60" s="1466"/>
      <c r="VTZ60" s="1466"/>
      <c r="VUA60" s="1469"/>
      <c r="VUB60" s="1465"/>
      <c r="VUC60" s="1466"/>
      <c r="VUD60" s="1466"/>
      <c r="VUE60" s="1466"/>
      <c r="VUF60" s="1467"/>
      <c r="VUG60" s="1794"/>
      <c r="VUH60" s="1465"/>
      <c r="VUI60" s="1466"/>
      <c r="VUJ60" s="1466"/>
      <c r="VUK60" s="1466"/>
      <c r="VUL60" s="1467"/>
      <c r="VUM60" s="1468"/>
      <c r="VUN60" s="1466"/>
      <c r="VUO60" s="1466"/>
      <c r="VUP60" s="1466"/>
      <c r="VUQ60" s="1469"/>
      <c r="VUR60" s="1465"/>
      <c r="VUS60" s="1466"/>
      <c r="VUT60" s="1466"/>
      <c r="VUU60" s="1466"/>
      <c r="VUV60" s="1467"/>
      <c r="VUW60" s="1794"/>
      <c r="VUX60" s="1465"/>
      <c r="VUY60" s="1466"/>
      <c r="VUZ60" s="1466"/>
      <c r="VVA60" s="1466"/>
      <c r="VVB60" s="1467"/>
      <c r="VVC60" s="1468"/>
      <c r="VVD60" s="1466"/>
      <c r="VVE60" s="1466"/>
      <c r="VVF60" s="1466"/>
      <c r="VVG60" s="1469"/>
      <c r="VVH60" s="1465"/>
      <c r="VVI60" s="1466"/>
      <c r="VVJ60" s="1466"/>
      <c r="VVK60" s="1466"/>
      <c r="VVL60" s="1467"/>
      <c r="VVM60" s="1794"/>
      <c r="VVN60" s="1465"/>
      <c r="VVO60" s="1466"/>
      <c r="VVP60" s="1466"/>
      <c r="VVQ60" s="1466"/>
      <c r="VVR60" s="1467"/>
      <c r="VVS60" s="1468"/>
      <c r="VVT60" s="1466"/>
      <c r="VVU60" s="1466"/>
      <c r="VVV60" s="1466"/>
      <c r="VVW60" s="1469"/>
      <c r="VVX60" s="1465"/>
      <c r="VVY60" s="1466"/>
      <c r="VVZ60" s="1466"/>
      <c r="VWA60" s="1466"/>
      <c r="VWB60" s="1467"/>
      <c r="VWC60" s="1794"/>
      <c r="VWD60" s="1465"/>
      <c r="VWE60" s="1466"/>
      <c r="VWF60" s="1466"/>
      <c r="VWG60" s="1466"/>
      <c r="VWH60" s="1467"/>
      <c r="VWI60" s="1468"/>
      <c r="VWJ60" s="1466"/>
      <c r="VWK60" s="1466"/>
      <c r="VWL60" s="1466"/>
      <c r="VWM60" s="1469"/>
      <c r="VWN60" s="1465"/>
      <c r="VWO60" s="1466"/>
      <c r="VWP60" s="1466"/>
      <c r="VWQ60" s="1466"/>
      <c r="VWR60" s="1467"/>
      <c r="VWS60" s="1794"/>
      <c r="VWT60" s="1465"/>
      <c r="VWU60" s="1466"/>
      <c r="VWV60" s="1466"/>
      <c r="VWW60" s="1466"/>
      <c r="VWX60" s="1467"/>
      <c r="VWY60" s="1468"/>
      <c r="VWZ60" s="1466"/>
      <c r="VXA60" s="1466"/>
      <c r="VXB60" s="1466"/>
      <c r="VXC60" s="1469"/>
      <c r="VXD60" s="1465"/>
      <c r="VXE60" s="1466"/>
      <c r="VXF60" s="1466"/>
      <c r="VXG60" s="1466"/>
      <c r="VXH60" s="1467"/>
      <c r="VXI60" s="1794"/>
      <c r="VXJ60" s="1465"/>
      <c r="VXK60" s="1466"/>
      <c r="VXL60" s="1466"/>
      <c r="VXM60" s="1466"/>
      <c r="VXN60" s="1467"/>
      <c r="VXO60" s="1468"/>
      <c r="VXP60" s="1466"/>
      <c r="VXQ60" s="1466"/>
      <c r="VXR60" s="1466"/>
      <c r="VXS60" s="1469"/>
      <c r="VXT60" s="1465"/>
      <c r="VXU60" s="1466"/>
      <c r="VXV60" s="1466"/>
      <c r="VXW60" s="1466"/>
      <c r="VXX60" s="1467"/>
      <c r="VXY60" s="1794"/>
      <c r="VXZ60" s="1465"/>
      <c r="VYA60" s="1466"/>
      <c r="VYB60" s="1466"/>
      <c r="VYC60" s="1466"/>
      <c r="VYD60" s="1467"/>
      <c r="VYE60" s="1468"/>
      <c r="VYF60" s="1466"/>
      <c r="VYG60" s="1466"/>
      <c r="VYH60" s="1466"/>
      <c r="VYI60" s="1469"/>
      <c r="VYJ60" s="1465"/>
      <c r="VYK60" s="1466"/>
      <c r="VYL60" s="1466"/>
      <c r="VYM60" s="1466"/>
      <c r="VYN60" s="1467"/>
      <c r="VYO60" s="1794"/>
      <c r="VYP60" s="1465"/>
      <c r="VYQ60" s="1466"/>
      <c r="VYR60" s="1466"/>
      <c r="VYS60" s="1466"/>
      <c r="VYT60" s="1467"/>
      <c r="VYU60" s="1468"/>
      <c r="VYV60" s="1466"/>
      <c r="VYW60" s="1466"/>
      <c r="VYX60" s="1466"/>
      <c r="VYY60" s="1469"/>
      <c r="VYZ60" s="1465"/>
      <c r="VZA60" s="1466"/>
      <c r="VZB60" s="1466"/>
      <c r="VZC60" s="1466"/>
      <c r="VZD60" s="1467"/>
      <c r="VZE60" s="1794"/>
      <c r="VZF60" s="1465"/>
      <c r="VZG60" s="1466"/>
      <c r="VZH60" s="1466"/>
      <c r="VZI60" s="1466"/>
      <c r="VZJ60" s="1467"/>
      <c r="VZK60" s="1468"/>
      <c r="VZL60" s="1466"/>
      <c r="VZM60" s="1466"/>
      <c r="VZN60" s="1466"/>
      <c r="VZO60" s="1469"/>
      <c r="VZP60" s="1465"/>
      <c r="VZQ60" s="1466"/>
      <c r="VZR60" s="1466"/>
      <c r="VZS60" s="1466"/>
      <c r="VZT60" s="1467"/>
      <c r="VZU60" s="1794"/>
      <c r="VZV60" s="1465"/>
      <c r="VZW60" s="1466"/>
      <c r="VZX60" s="1466"/>
      <c r="VZY60" s="1466"/>
      <c r="VZZ60" s="1467"/>
      <c r="WAA60" s="1468"/>
      <c r="WAB60" s="1466"/>
      <c r="WAC60" s="1466"/>
      <c r="WAD60" s="1466"/>
      <c r="WAE60" s="1469"/>
      <c r="WAF60" s="1465"/>
      <c r="WAG60" s="1466"/>
      <c r="WAH60" s="1466"/>
      <c r="WAI60" s="1466"/>
      <c r="WAJ60" s="1467"/>
      <c r="WAK60" s="1794"/>
      <c r="WAL60" s="1465"/>
      <c r="WAM60" s="1466"/>
      <c r="WAN60" s="1466"/>
      <c r="WAO60" s="1466"/>
      <c r="WAP60" s="1467"/>
      <c r="WAQ60" s="1468"/>
      <c r="WAR60" s="1466"/>
      <c r="WAS60" s="1466"/>
      <c r="WAT60" s="1466"/>
      <c r="WAU60" s="1469"/>
      <c r="WAV60" s="1465"/>
      <c r="WAW60" s="1466"/>
      <c r="WAX60" s="1466"/>
      <c r="WAY60" s="1466"/>
      <c r="WAZ60" s="1467"/>
      <c r="WBA60" s="1794"/>
      <c r="WBB60" s="1465"/>
      <c r="WBC60" s="1466"/>
      <c r="WBD60" s="1466"/>
      <c r="WBE60" s="1466"/>
      <c r="WBF60" s="1467"/>
      <c r="WBG60" s="1468"/>
      <c r="WBH60" s="1466"/>
      <c r="WBI60" s="1466"/>
      <c r="WBJ60" s="1466"/>
      <c r="WBK60" s="1469"/>
      <c r="WBL60" s="1465"/>
      <c r="WBM60" s="1466"/>
      <c r="WBN60" s="1466"/>
      <c r="WBO60" s="1466"/>
      <c r="WBP60" s="1467"/>
      <c r="WBQ60" s="1794"/>
      <c r="WBR60" s="1465"/>
      <c r="WBS60" s="1466"/>
      <c r="WBT60" s="1466"/>
      <c r="WBU60" s="1466"/>
      <c r="WBV60" s="1467"/>
      <c r="WBW60" s="1468"/>
      <c r="WBX60" s="1466"/>
      <c r="WBY60" s="1466"/>
      <c r="WBZ60" s="1466"/>
      <c r="WCA60" s="1469"/>
      <c r="WCB60" s="1465"/>
      <c r="WCC60" s="1466"/>
      <c r="WCD60" s="1466"/>
      <c r="WCE60" s="1466"/>
      <c r="WCF60" s="1467"/>
      <c r="WCG60" s="1794"/>
      <c r="WCH60" s="1465"/>
      <c r="WCI60" s="1466"/>
      <c r="WCJ60" s="1466"/>
      <c r="WCK60" s="1466"/>
      <c r="WCL60" s="1467"/>
      <c r="WCM60" s="1468"/>
      <c r="WCN60" s="1466"/>
      <c r="WCO60" s="1466"/>
      <c r="WCP60" s="1466"/>
      <c r="WCQ60" s="1469"/>
      <c r="WCR60" s="1465"/>
      <c r="WCS60" s="1466"/>
      <c r="WCT60" s="1466"/>
      <c r="WCU60" s="1466"/>
      <c r="WCV60" s="1467"/>
      <c r="WCW60" s="1794"/>
      <c r="WCX60" s="1465"/>
      <c r="WCY60" s="1466"/>
      <c r="WCZ60" s="1466"/>
      <c r="WDA60" s="1466"/>
      <c r="WDB60" s="1467"/>
      <c r="WDC60" s="1468"/>
      <c r="WDD60" s="1466"/>
      <c r="WDE60" s="1466"/>
      <c r="WDF60" s="1466"/>
      <c r="WDG60" s="1469"/>
      <c r="WDH60" s="1465"/>
      <c r="WDI60" s="1466"/>
      <c r="WDJ60" s="1466"/>
      <c r="WDK60" s="1466"/>
      <c r="WDL60" s="1467"/>
      <c r="WDM60" s="1794"/>
      <c r="WDN60" s="1465"/>
      <c r="WDO60" s="1466"/>
      <c r="WDP60" s="1466"/>
      <c r="WDQ60" s="1466"/>
      <c r="WDR60" s="1467"/>
      <c r="WDS60" s="1468"/>
      <c r="WDT60" s="1466"/>
      <c r="WDU60" s="1466"/>
      <c r="WDV60" s="1466"/>
      <c r="WDW60" s="1469"/>
      <c r="WDX60" s="1465"/>
      <c r="WDY60" s="1466"/>
      <c r="WDZ60" s="1466"/>
      <c r="WEA60" s="1466"/>
      <c r="WEB60" s="1467"/>
      <c r="WEC60" s="1794"/>
      <c r="WED60" s="1465"/>
      <c r="WEE60" s="1466"/>
      <c r="WEF60" s="1466"/>
      <c r="WEG60" s="1466"/>
      <c r="WEH60" s="1467"/>
      <c r="WEI60" s="1468"/>
      <c r="WEJ60" s="1466"/>
      <c r="WEK60" s="1466"/>
      <c r="WEL60" s="1466"/>
      <c r="WEM60" s="1469"/>
      <c r="WEN60" s="1465"/>
      <c r="WEO60" s="1466"/>
      <c r="WEP60" s="1466"/>
      <c r="WEQ60" s="1466"/>
      <c r="WER60" s="1467"/>
      <c r="WES60" s="1794"/>
      <c r="WET60" s="1465"/>
      <c r="WEU60" s="1466"/>
      <c r="WEV60" s="1466"/>
      <c r="WEW60" s="1466"/>
      <c r="WEX60" s="1467"/>
      <c r="WEY60" s="1468"/>
      <c r="WEZ60" s="1466"/>
      <c r="WFA60" s="1466"/>
      <c r="WFB60" s="1466"/>
      <c r="WFC60" s="1469"/>
      <c r="WFD60" s="1465"/>
      <c r="WFE60" s="1466"/>
      <c r="WFF60" s="1466"/>
      <c r="WFG60" s="1466"/>
      <c r="WFH60" s="1467"/>
      <c r="WFI60" s="1794"/>
      <c r="WFJ60" s="1465"/>
      <c r="WFK60" s="1466"/>
      <c r="WFL60" s="1466"/>
      <c r="WFM60" s="1466"/>
      <c r="WFN60" s="1467"/>
      <c r="WFO60" s="1468"/>
      <c r="WFP60" s="1466"/>
      <c r="WFQ60" s="1466"/>
      <c r="WFR60" s="1466"/>
      <c r="WFS60" s="1469"/>
      <c r="WFT60" s="1465"/>
      <c r="WFU60" s="1466"/>
      <c r="WFV60" s="1466"/>
      <c r="WFW60" s="1466"/>
      <c r="WFX60" s="1467"/>
      <c r="WFY60" s="1794"/>
      <c r="WFZ60" s="1465"/>
      <c r="WGA60" s="1466"/>
      <c r="WGB60" s="1466"/>
      <c r="WGC60" s="1466"/>
      <c r="WGD60" s="1467"/>
      <c r="WGE60" s="1468"/>
      <c r="WGF60" s="1466"/>
      <c r="WGG60" s="1466"/>
      <c r="WGH60" s="1466"/>
      <c r="WGI60" s="1469"/>
      <c r="WGJ60" s="1465"/>
      <c r="WGK60" s="1466"/>
      <c r="WGL60" s="1466"/>
      <c r="WGM60" s="1466"/>
      <c r="WGN60" s="1467"/>
      <c r="WGO60" s="1794"/>
      <c r="WGP60" s="1465"/>
      <c r="WGQ60" s="1466"/>
      <c r="WGR60" s="1466"/>
      <c r="WGS60" s="1466"/>
      <c r="WGT60" s="1467"/>
      <c r="WGU60" s="1468"/>
      <c r="WGV60" s="1466"/>
      <c r="WGW60" s="1466"/>
      <c r="WGX60" s="1466"/>
      <c r="WGY60" s="1469"/>
      <c r="WGZ60" s="1465"/>
      <c r="WHA60" s="1466"/>
      <c r="WHB60" s="1466"/>
      <c r="WHC60" s="1466"/>
      <c r="WHD60" s="1467"/>
      <c r="WHE60" s="1794"/>
      <c r="WHF60" s="1465"/>
      <c r="WHG60" s="1466"/>
      <c r="WHH60" s="1466"/>
      <c r="WHI60" s="1466"/>
      <c r="WHJ60" s="1467"/>
      <c r="WHK60" s="1468"/>
      <c r="WHL60" s="1466"/>
      <c r="WHM60" s="1466"/>
      <c r="WHN60" s="1466"/>
      <c r="WHO60" s="1469"/>
      <c r="WHP60" s="1465"/>
      <c r="WHQ60" s="1466"/>
      <c r="WHR60" s="1466"/>
      <c r="WHS60" s="1466"/>
      <c r="WHT60" s="1467"/>
      <c r="WHU60" s="1794"/>
      <c r="WHV60" s="1465"/>
      <c r="WHW60" s="1466"/>
      <c r="WHX60" s="1466"/>
      <c r="WHY60" s="1466"/>
      <c r="WHZ60" s="1467"/>
      <c r="WIA60" s="1468"/>
      <c r="WIB60" s="1466"/>
      <c r="WIC60" s="1466"/>
      <c r="WID60" s="1466"/>
      <c r="WIE60" s="1469"/>
      <c r="WIF60" s="1465"/>
      <c r="WIG60" s="1466"/>
      <c r="WIH60" s="1466"/>
      <c r="WII60" s="1466"/>
      <c r="WIJ60" s="1467"/>
      <c r="WIK60" s="1794"/>
      <c r="WIL60" s="1465"/>
      <c r="WIM60" s="1466"/>
      <c r="WIN60" s="1466"/>
      <c r="WIO60" s="1466"/>
      <c r="WIP60" s="1467"/>
      <c r="WIQ60" s="1468"/>
      <c r="WIR60" s="1466"/>
      <c r="WIS60" s="1466"/>
      <c r="WIT60" s="1466"/>
      <c r="WIU60" s="1469"/>
      <c r="WIV60" s="1465"/>
      <c r="WIW60" s="1466"/>
      <c r="WIX60" s="1466"/>
      <c r="WIY60" s="1466"/>
      <c r="WIZ60" s="1467"/>
      <c r="WJA60" s="1794"/>
      <c r="WJB60" s="1465"/>
      <c r="WJC60" s="1466"/>
      <c r="WJD60" s="1466"/>
      <c r="WJE60" s="1466"/>
      <c r="WJF60" s="1467"/>
      <c r="WJG60" s="1468"/>
      <c r="WJH60" s="1466"/>
      <c r="WJI60" s="1466"/>
      <c r="WJJ60" s="1466"/>
      <c r="WJK60" s="1469"/>
      <c r="WJL60" s="1465"/>
      <c r="WJM60" s="1466"/>
      <c r="WJN60" s="1466"/>
      <c r="WJO60" s="1466"/>
      <c r="WJP60" s="1467"/>
      <c r="WJQ60" s="1794"/>
      <c r="WJR60" s="1465"/>
      <c r="WJS60" s="1466"/>
      <c r="WJT60" s="1466"/>
      <c r="WJU60" s="1466"/>
      <c r="WJV60" s="1467"/>
      <c r="WJW60" s="1468"/>
      <c r="WJX60" s="1466"/>
      <c r="WJY60" s="1466"/>
      <c r="WJZ60" s="1466"/>
      <c r="WKA60" s="1469"/>
      <c r="WKB60" s="1465"/>
      <c r="WKC60" s="1466"/>
      <c r="WKD60" s="1466"/>
      <c r="WKE60" s="1466"/>
      <c r="WKF60" s="1467"/>
      <c r="WKG60" s="1794"/>
      <c r="WKH60" s="1465"/>
      <c r="WKI60" s="1466"/>
      <c r="WKJ60" s="1466"/>
      <c r="WKK60" s="1466"/>
      <c r="WKL60" s="1467"/>
      <c r="WKM60" s="1468"/>
      <c r="WKN60" s="1466"/>
      <c r="WKO60" s="1466"/>
      <c r="WKP60" s="1466"/>
      <c r="WKQ60" s="1469"/>
      <c r="WKR60" s="1465"/>
      <c r="WKS60" s="1466"/>
      <c r="WKT60" s="1466"/>
      <c r="WKU60" s="1466"/>
      <c r="WKV60" s="1467"/>
      <c r="WKW60" s="1794"/>
      <c r="WKX60" s="1465"/>
      <c r="WKY60" s="1466"/>
      <c r="WKZ60" s="1466"/>
      <c r="WLA60" s="1466"/>
      <c r="WLB60" s="1467"/>
      <c r="WLC60" s="1468"/>
      <c r="WLD60" s="1466"/>
      <c r="WLE60" s="1466"/>
      <c r="WLF60" s="1466"/>
      <c r="WLG60" s="1469"/>
      <c r="WLH60" s="1465"/>
      <c r="WLI60" s="1466"/>
      <c r="WLJ60" s="1466"/>
      <c r="WLK60" s="1466"/>
      <c r="WLL60" s="1467"/>
      <c r="WLM60" s="1794"/>
      <c r="WLN60" s="1465"/>
      <c r="WLO60" s="1466"/>
      <c r="WLP60" s="1466"/>
      <c r="WLQ60" s="1466"/>
      <c r="WLR60" s="1467"/>
      <c r="WLS60" s="1468"/>
      <c r="WLT60" s="1466"/>
      <c r="WLU60" s="1466"/>
      <c r="WLV60" s="1466"/>
      <c r="WLW60" s="1469"/>
      <c r="WLX60" s="1465"/>
      <c r="WLY60" s="1466"/>
      <c r="WLZ60" s="1466"/>
      <c r="WMA60" s="1466"/>
      <c r="WMB60" s="1467"/>
      <c r="WMC60" s="1794"/>
      <c r="WMD60" s="1465"/>
      <c r="WME60" s="1466"/>
      <c r="WMF60" s="1466"/>
      <c r="WMG60" s="1466"/>
      <c r="WMH60" s="1467"/>
      <c r="WMI60" s="1468"/>
      <c r="WMJ60" s="1466"/>
      <c r="WMK60" s="1466"/>
      <c r="WML60" s="1466"/>
      <c r="WMM60" s="1469"/>
      <c r="WMN60" s="1465"/>
      <c r="WMO60" s="1466"/>
      <c r="WMP60" s="1466"/>
      <c r="WMQ60" s="1466"/>
      <c r="WMR60" s="1467"/>
      <c r="WMS60" s="1794"/>
      <c r="WMT60" s="1465"/>
      <c r="WMU60" s="1466"/>
      <c r="WMV60" s="1466"/>
      <c r="WMW60" s="1466"/>
      <c r="WMX60" s="1467"/>
      <c r="WMY60" s="1468"/>
      <c r="WMZ60" s="1466"/>
      <c r="WNA60" s="1466"/>
      <c r="WNB60" s="1466"/>
      <c r="WNC60" s="1469"/>
      <c r="WND60" s="1465"/>
      <c r="WNE60" s="1466"/>
      <c r="WNF60" s="1466"/>
      <c r="WNG60" s="1466"/>
      <c r="WNH60" s="1467"/>
      <c r="WNI60" s="1794"/>
      <c r="WNJ60" s="1465"/>
      <c r="WNK60" s="1466"/>
      <c r="WNL60" s="1466"/>
      <c r="WNM60" s="1466"/>
      <c r="WNN60" s="1467"/>
      <c r="WNO60" s="1468"/>
      <c r="WNP60" s="1466"/>
      <c r="WNQ60" s="1466"/>
      <c r="WNR60" s="1466"/>
      <c r="WNS60" s="1469"/>
      <c r="WNT60" s="1465"/>
      <c r="WNU60" s="1466"/>
      <c r="WNV60" s="1466"/>
      <c r="WNW60" s="1466"/>
      <c r="WNX60" s="1467"/>
      <c r="WNY60" s="1794"/>
      <c r="WNZ60" s="1465"/>
      <c r="WOA60" s="1466"/>
      <c r="WOB60" s="1466"/>
      <c r="WOC60" s="1466"/>
      <c r="WOD60" s="1467"/>
      <c r="WOE60" s="1468"/>
      <c r="WOF60" s="1466"/>
      <c r="WOG60" s="1466"/>
      <c r="WOH60" s="1466"/>
      <c r="WOI60" s="1469"/>
      <c r="WOJ60" s="1465"/>
      <c r="WOK60" s="1466"/>
      <c r="WOL60" s="1466"/>
      <c r="WOM60" s="1466"/>
      <c r="WON60" s="1467"/>
      <c r="WOO60" s="1794"/>
      <c r="WOP60" s="1465"/>
      <c r="WOQ60" s="1466"/>
      <c r="WOR60" s="1466"/>
      <c r="WOS60" s="1466"/>
      <c r="WOT60" s="1467"/>
      <c r="WOU60" s="1468"/>
      <c r="WOV60" s="1466"/>
      <c r="WOW60" s="1466"/>
      <c r="WOX60" s="1466"/>
      <c r="WOY60" s="1469"/>
      <c r="WOZ60" s="1465"/>
      <c r="WPA60" s="1466"/>
      <c r="WPB60" s="1466"/>
      <c r="WPC60" s="1466"/>
      <c r="WPD60" s="1467"/>
      <c r="WPE60" s="1794"/>
      <c r="WPF60" s="1465"/>
      <c r="WPG60" s="1466"/>
      <c r="WPH60" s="1466"/>
      <c r="WPI60" s="1466"/>
      <c r="WPJ60" s="1467"/>
      <c r="WPK60" s="1468"/>
      <c r="WPL60" s="1466"/>
      <c r="WPM60" s="1466"/>
      <c r="WPN60" s="1466"/>
      <c r="WPO60" s="1469"/>
      <c r="WPP60" s="1465"/>
      <c r="WPQ60" s="1466"/>
      <c r="WPR60" s="1466"/>
      <c r="WPS60" s="1466"/>
      <c r="WPT60" s="1467"/>
      <c r="WPU60" s="1794"/>
      <c r="WPV60" s="1465"/>
      <c r="WPW60" s="1466"/>
      <c r="WPX60" s="1466"/>
      <c r="WPY60" s="1466"/>
      <c r="WPZ60" s="1467"/>
      <c r="WQA60" s="1468"/>
      <c r="WQB60" s="1466"/>
      <c r="WQC60" s="1466"/>
      <c r="WQD60" s="1466"/>
      <c r="WQE60" s="1469"/>
      <c r="WQF60" s="1465"/>
      <c r="WQG60" s="1466"/>
      <c r="WQH60" s="1466"/>
      <c r="WQI60" s="1466"/>
      <c r="WQJ60" s="1467"/>
      <c r="WQK60" s="1794"/>
      <c r="WQL60" s="1465"/>
      <c r="WQM60" s="1466"/>
      <c r="WQN60" s="1466"/>
      <c r="WQO60" s="1466"/>
      <c r="WQP60" s="1467"/>
      <c r="WQQ60" s="1468"/>
      <c r="WQR60" s="1466"/>
      <c r="WQS60" s="1466"/>
      <c r="WQT60" s="1466"/>
      <c r="WQU60" s="1469"/>
      <c r="WQV60" s="1465"/>
      <c r="WQW60" s="1466"/>
      <c r="WQX60" s="1466"/>
      <c r="WQY60" s="1466"/>
      <c r="WQZ60" s="1467"/>
      <c r="WRA60" s="1794"/>
      <c r="WRB60" s="1465"/>
      <c r="WRC60" s="1466"/>
      <c r="WRD60" s="1466"/>
      <c r="WRE60" s="1466"/>
      <c r="WRF60" s="1467"/>
      <c r="WRG60" s="1468"/>
      <c r="WRH60" s="1466"/>
      <c r="WRI60" s="1466"/>
      <c r="WRJ60" s="1466"/>
      <c r="WRK60" s="1469"/>
      <c r="WRL60" s="1465"/>
      <c r="WRM60" s="1466"/>
      <c r="WRN60" s="1466"/>
      <c r="WRO60" s="1466"/>
      <c r="WRP60" s="1467"/>
      <c r="WRQ60" s="1794"/>
      <c r="WRR60" s="1465"/>
      <c r="WRS60" s="1466"/>
      <c r="WRT60" s="1466"/>
      <c r="WRU60" s="1466"/>
      <c r="WRV60" s="1467"/>
      <c r="WRW60" s="1468"/>
      <c r="WRX60" s="1466"/>
      <c r="WRY60" s="1466"/>
      <c r="WRZ60" s="1466"/>
      <c r="WSA60" s="1469"/>
      <c r="WSB60" s="1465"/>
      <c r="WSC60" s="1466"/>
      <c r="WSD60" s="1466"/>
      <c r="WSE60" s="1466"/>
      <c r="WSF60" s="1467"/>
      <c r="WSG60" s="1794"/>
      <c r="WSH60" s="1465"/>
      <c r="WSI60" s="1466"/>
      <c r="WSJ60" s="1466"/>
      <c r="WSK60" s="1466"/>
      <c r="WSL60" s="1467"/>
      <c r="WSM60" s="1468"/>
      <c r="WSN60" s="1466"/>
      <c r="WSO60" s="1466"/>
      <c r="WSP60" s="1466"/>
      <c r="WSQ60" s="1469"/>
      <c r="WSR60" s="1465"/>
      <c r="WSS60" s="1466"/>
      <c r="WST60" s="1466"/>
      <c r="WSU60" s="1466"/>
      <c r="WSV60" s="1467"/>
      <c r="WSW60" s="1794"/>
      <c r="WSX60" s="1465"/>
      <c r="WSY60" s="1466"/>
      <c r="WSZ60" s="1466"/>
      <c r="WTA60" s="1466"/>
      <c r="WTB60" s="1467"/>
      <c r="WTC60" s="1468"/>
      <c r="WTD60" s="1466"/>
      <c r="WTE60" s="1466"/>
      <c r="WTF60" s="1466"/>
      <c r="WTG60" s="1469"/>
      <c r="WTH60" s="1465"/>
      <c r="WTI60" s="1466"/>
      <c r="WTJ60" s="1466"/>
      <c r="WTK60" s="1466"/>
      <c r="WTL60" s="1467"/>
      <c r="WTM60" s="1794"/>
      <c r="WTN60" s="1465"/>
      <c r="WTO60" s="1466"/>
      <c r="WTP60" s="1466"/>
      <c r="WTQ60" s="1466"/>
      <c r="WTR60" s="1467"/>
      <c r="WTS60" s="1468"/>
      <c r="WTT60" s="1466"/>
      <c r="WTU60" s="1466"/>
      <c r="WTV60" s="1466"/>
      <c r="WTW60" s="1469"/>
      <c r="WTX60" s="1465"/>
      <c r="WTY60" s="1466"/>
      <c r="WTZ60" s="1466"/>
      <c r="WUA60" s="1466"/>
      <c r="WUB60" s="1467"/>
      <c r="WUC60" s="1794"/>
      <c r="WUD60" s="1465"/>
      <c r="WUE60" s="1466"/>
      <c r="WUF60" s="1466"/>
      <c r="WUG60" s="1466"/>
      <c r="WUH60" s="1467"/>
      <c r="WUI60" s="1468"/>
      <c r="WUJ60" s="1466"/>
      <c r="WUK60" s="1466"/>
      <c r="WUL60" s="1466"/>
      <c r="WUM60" s="1469"/>
      <c r="WUN60" s="1465"/>
      <c r="WUO60" s="1466"/>
      <c r="WUP60" s="1466"/>
      <c r="WUQ60" s="1466"/>
      <c r="WUR60" s="1467"/>
      <c r="WUS60" s="1794"/>
      <c r="WUT60" s="1465"/>
      <c r="WUU60" s="1466"/>
      <c r="WUV60" s="1466"/>
      <c r="WUW60" s="1466"/>
      <c r="WUX60" s="1467"/>
      <c r="WUY60" s="1468"/>
      <c r="WUZ60" s="1466"/>
      <c r="WVA60" s="1466"/>
      <c r="WVB60" s="1466"/>
      <c r="WVC60" s="1469"/>
      <c r="WVD60" s="1465"/>
      <c r="WVE60" s="1466"/>
      <c r="WVF60" s="1466"/>
      <c r="WVG60" s="1466"/>
      <c r="WVH60" s="1467"/>
      <c r="WVI60" s="1794"/>
      <c r="WVJ60" s="1465"/>
      <c r="WVK60" s="1466"/>
      <c r="WVL60" s="1466"/>
      <c r="WVM60" s="1466"/>
      <c r="WVN60" s="1467"/>
      <c r="WVO60" s="1468"/>
      <c r="WVP60" s="1466"/>
      <c r="WVQ60" s="1466"/>
      <c r="WVR60" s="1466"/>
      <c r="WVS60" s="1469"/>
      <c r="WVT60" s="1465"/>
      <c r="WVU60" s="1466"/>
      <c r="WVV60" s="1466"/>
      <c r="WVW60" s="1466"/>
      <c r="WVX60" s="1467"/>
      <c r="WVY60" s="1794"/>
      <c r="WVZ60" s="1465"/>
      <c r="WWA60" s="1466"/>
      <c r="WWB60" s="1466"/>
      <c r="WWC60" s="1466"/>
      <c r="WWD60" s="1467"/>
      <c r="WWE60" s="1468"/>
      <c r="WWF60" s="1466"/>
      <c r="WWG60" s="1466"/>
      <c r="WWH60" s="1466"/>
      <c r="WWI60" s="1469"/>
      <c r="WWJ60" s="1465"/>
      <c r="WWK60" s="1466"/>
      <c r="WWL60" s="1466"/>
      <c r="WWM60" s="1466"/>
      <c r="WWN60" s="1467"/>
      <c r="WWO60" s="1794"/>
      <c r="WWP60" s="1465"/>
      <c r="WWQ60" s="1466"/>
      <c r="WWR60" s="1466"/>
      <c r="WWS60" s="1466"/>
      <c r="WWT60" s="1467"/>
      <c r="WWU60" s="1468"/>
      <c r="WWV60" s="1466"/>
      <c r="WWW60" s="1466"/>
      <c r="WWX60" s="1466"/>
      <c r="WWY60" s="1469"/>
      <c r="WWZ60" s="1465"/>
      <c r="WXA60" s="1466"/>
      <c r="WXB60" s="1466"/>
      <c r="WXC60" s="1466"/>
      <c r="WXD60" s="1467"/>
      <c r="WXE60" s="1794"/>
      <c r="WXF60" s="1465"/>
      <c r="WXG60" s="1466"/>
      <c r="WXH60" s="1466"/>
      <c r="WXI60" s="1466"/>
      <c r="WXJ60" s="1467"/>
      <c r="WXK60" s="1468"/>
      <c r="WXL60" s="1466"/>
      <c r="WXM60" s="1466"/>
      <c r="WXN60" s="1466"/>
      <c r="WXO60" s="1469"/>
      <c r="WXP60" s="1465"/>
      <c r="WXQ60" s="1466"/>
      <c r="WXR60" s="1466"/>
      <c r="WXS60" s="1466"/>
      <c r="WXT60" s="1467"/>
      <c r="WXU60" s="1794"/>
      <c r="WXV60" s="1465"/>
      <c r="WXW60" s="1466"/>
      <c r="WXX60" s="1466"/>
      <c r="WXY60" s="1466"/>
      <c r="WXZ60" s="1467"/>
      <c r="WYA60" s="1468"/>
      <c r="WYB60" s="1466"/>
      <c r="WYC60" s="1466"/>
      <c r="WYD60" s="1466"/>
      <c r="WYE60" s="1469"/>
      <c r="WYF60" s="1465"/>
      <c r="WYG60" s="1466"/>
      <c r="WYH60" s="1466"/>
      <c r="WYI60" s="1466"/>
      <c r="WYJ60" s="1467"/>
      <c r="WYK60" s="1794"/>
      <c r="WYL60" s="1465"/>
      <c r="WYM60" s="1466"/>
      <c r="WYN60" s="1466"/>
      <c r="WYO60" s="1466"/>
      <c r="WYP60" s="1467"/>
      <c r="WYQ60" s="1468"/>
      <c r="WYR60" s="1466"/>
      <c r="WYS60" s="1466"/>
      <c r="WYT60" s="1466"/>
      <c r="WYU60" s="1469"/>
      <c r="WYV60" s="1465"/>
      <c r="WYW60" s="1466"/>
      <c r="WYX60" s="1466"/>
      <c r="WYY60" s="1466"/>
      <c r="WYZ60" s="1467"/>
      <c r="WZA60" s="1794"/>
      <c r="WZB60" s="1465"/>
      <c r="WZC60" s="1466"/>
      <c r="WZD60" s="1466"/>
      <c r="WZE60" s="1466"/>
      <c r="WZF60" s="1467"/>
      <c r="WZG60" s="1468"/>
      <c r="WZH60" s="1466"/>
      <c r="WZI60" s="1466"/>
      <c r="WZJ60" s="1466"/>
      <c r="WZK60" s="1469"/>
      <c r="WZL60" s="1465"/>
      <c r="WZM60" s="1466"/>
      <c r="WZN60" s="1466"/>
      <c r="WZO60" s="1466"/>
      <c r="WZP60" s="1467"/>
      <c r="WZQ60" s="1794"/>
      <c r="WZR60" s="1465"/>
      <c r="WZS60" s="1466"/>
      <c r="WZT60" s="1466"/>
      <c r="WZU60" s="1466"/>
      <c r="WZV60" s="1467"/>
      <c r="WZW60" s="1468"/>
      <c r="WZX60" s="1466"/>
      <c r="WZY60" s="1466"/>
      <c r="WZZ60" s="1466"/>
      <c r="XAA60" s="1469"/>
      <c r="XAB60" s="1465"/>
      <c r="XAC60" s="1466"/>
      <c r="XAD60" s="1466"/>
      <c r="XAE60" s="1466"/>
      <c r="XAF60" s="1467"/>
      <c r="XAG60" s="1794"/>
      <c r="XAH60" s="1465"/>
      <c r="XAI60" s="1466"/>
      <c r="XAJ60" s="1466"/>
      <c r="XAK60" s="1466"/>
      <c r="XAL60" s="1467"/>
      <c r="XAM60" s="1468"/>
      <c r="XAN60" s="1466"/>
      <c r="XAO60" s="1466"/>
      <c r="XAP60" s="1466"/>
      <c r="XAQ60" s="1469"/>
      <c r="XAR60" s="1465"/>
      <c r="XAS60" s="1466"/>
      <c r="XAT60" s="1466"/>
      <c r="XAU60" s="1466"/>
      <c r="XAV60" s="1467"/>
      <c r="XAW60" s="1794"/>
      <c r="XAX60" s="1465"/>
      <c r="XAY60" s="1466"/>
      <c r="XAZ60" s="1466"/>
      <c r="XBA60" s="1466"/>
      <c r="XBB60" s="1467"/>
      <c r="XBC60" s="1468"/>
      <c r="XBD60" s="1466"/>
      <c r="XBE60" s="1466"/>
      <c r="XBF60" s="1466"/>
      <c r="XBG60" s="1469"/>
      <c r="XBH60" s="1465"/>
      <c r="XBI60" s="1466"/>
      <c r="XBJ60" s="1466"/>
      <c r="XBK60" s="1466"/>
      <c r="XBL60" s="1467"/>
      <c r="XBM60" s="1794"/>
      <c r="XBN60" s="1465"/>
      <c r="XBO60" s="1466"/>
      <c r="XBP60" s="1466"/>
      <c r="XBQ60" s="1466"/>
      <c r="XBR60" s="1467"/>
      <c r="XBS60" s="1468"/>
      <c r="XBT60" s="1466"/>
      <c r="XBU60" s="1466"/>
      <c r="XBV60" s="1466"/>
      <c r="XBW60" s="1469"/>
      <c r="XBX60" s="1465"/>
      <c r="XBY60" s="1466"/>
      <c r="XBZ60" s="1466"/>
      <c r="XCA60" s="1466"/>
      <c r="XCB60" s="1467"/>
      <c r="XCC60" s="1794"/>
      <c r="XCD60" s="1465"/>
      <c r="XCE60" s="1466"/>
      <c r="XCF60" s="1466"/>
      <c r="XCG60" s="1466"/>
      <c r="XCH60" s="1467"/>
      <c r="XCI60" s="1468"/>
      <c r="XCJ60" s="1466"/>
      <c r="XCK60" s="1466"/>
      <c r="XCL60" s="1466"/>
      <c r="XCM60" s="1469"/>
      <c r="XCN60" s="1465"/>
      <c r="XCO60" s="1466"/>
      <c r="XCP60" s="1466"/>
      <c r="XCQ60" s="1466"/>
      <c r="XCR60" s="1467"/>
      <c r="XCS60" s="1794"/>
      <c r="XCT60" s="1465"/>
      <c r="XCU60" s="1466"/>
      <c r="XCV60" s="1466"/>
      <c r="XCW60" s="1466"/>
      <c r="XCX60" s="1467"/>
      <c r="XCY60" s="1468"/>
      <c r="XCZ60" s="1466"/>
      <c r="XDA60" s="1466"/>
      <c r="XDB60" s="1466"/>
      <c r="XDC60" s="1469"/>
      <c r="XDD60" s="1465"/>
      <c r="XDE60" s="1466"/>
      <c r="XDF60" s="1466"/>
      <c r="XDG60" s="1466"/>
      <c r="XDH60" s="1467"/>
      <c r="XDI60" s="1794"/>
      <c r="XDJ60" s="1465"/>
      <c r="XDK60" s="1466"/>
      <c r="XDL60" s="1466"/>
      <c r="XDM60" s="1466"/>
      <c r="XDN60" s="1467"/>
      <c r="XDO60" s="1468"/>
      <c r="XDP60" s="1466"/>
      <c r="XDQ60" s="1466"/>
      <c r="XDR60" s="1466"/>
      <c r="XDS60" s="1469"/>
      <c r="XDT60" s="1465"/>
      <c r="XDU60" s="1466"/>
      <c r="XDV60" s="1466"/>
      <c r="XDW60" s="1466"/>
      <c r="XDX60" s="1467"/>
      <c r="XDY60" s="1794"/>
      <c r="XDZ60" s="1465"/>
      <c r="XEA60" s="1466"/>
      <c r="XEB60" s="1466"/>
      <c r="XEC60" s="1466"/>
      <c r="XED60" s="1467"/>
      <c r="XEE60" s="1468"/>
      <c r="XEF60" s="1466"/>
      <c r="XEG60" s="1466"/>
      <c r="XEH60" s="1466"/>
      <c r="XEI60" s="1469"/>
      <c r="XEJ60" s="1465"/>
      <c r="XEK60" s="1466"/>
      <c r="XEL60" s="1466"/>
      <c r="XEM60" s="1466"/>
      <c r="XEN60" s="1467"/>
      <c r="XEO60" s="1794"/>
      <c r="XEP60" s="1465"/>
      <c r="XEQ60" s="1466"/>
      <c r="XER60" s="1466"/>
      <c r="XES60" s="1466"/>
      <c r="XET60" s="1467"/>
      <c r="XEU60" s="1468"/>
      <c r="XEV60" s="1466"/>
      <c r="XEW60" s="1466"/>
      <c r="XEX60" s="1466"/>
      <c r="XEY60" s="1469"/>
      <c r="XEZ60" s="1465"/>
      <c r="XFA60" s="1466"/>
      <c r="XFB60" s="1466"/>
      <c r="XFC60" s="1466"/>
      <c r="XFD60" s="1467"/>
    </row>
    <row r="61" spans="1:16384" s="763" customFormat="1" ht="15.65" customHeight="1" thickTop="1">
      <c r="A61" s="2990" t="s">
        <v>358</v>
      </c>
      <c r="B61" s="2991">
        <v>42</v>
      </c>
      <c r="C61" s="2187">
        <v>27</v>
      </c>
      <c r="D61" s="2187">
        <v>1</v>
      </c>
      <c r="E61" s="2187">
        <v>0</v>
      </c>
      <c r="F61" s="2188">
        <v>70</v>
      </c>
      <c r="G61" s="2189">
        <v>390</v>
      </c>
      <c r="H61" s="2187">
        <v>453</v>
      </c>
      <c r="I61" s="2187">
        <v>3</v>
      </c>
      <c r="J61" s="2187">
        <v>0</v>
      </c>
      <c r="K61" s="2190">
        <v>846</v>
      </c>
      <c r="L61" s="2991">
        <v>6836</v>
      </c>
      <c r="M61" s="2187">
        <v>4674</v>
      </c>
      <c r="N61" s="2187">
        <v>62</v>
      </c>
      <c r="O61" s="2187">
        <v>0</v>
      </c>
      <c r="P61" s="2188">
        <v>11572</v>
      </c>
    </row>
    <row r="62" spans="1:16384" s="790" customFormat="1" ht="15.65" customHeight="1">
      <c r="A62" s="2977" t="s">
        <v>359</v>
      </c>
      <c r="B62" s="2992">
        <v>18</v>
      </c>
      <c r="C62" s="2191">
        <v>5</v>
      </c>
      <c r="D62" s="2191">
        <v>0</v>
      </c>
      <c r="E62" s="2191">
        <v>0</v>
      </c>
      <c r="F62" s="2192">
        <v>23</v>
      </c>
      <c r="G62" s="2193">
        <v>87</v>
      </c>
      <c r="H62" s="2191">
        <v>72</v>
      </c>
      <c r="I62" s="2191">
        <v>0</v>
      </c>
      <c r="J62" s="2191">
        <v>0</v>
      </c>
      <c r="K62" s="2194">
        <v>159</v>
      </c>
      <c r="L62" s="2992">
        <v>1443</v>
      </c>
      <c r="M62" s="2191">
        <v>639</v>
      </c>
      <c r="N62" s="2191">
        <v>0</v>
      </c>
      <c r="O62" s="2191">
        <v>0</v>
      </c>
      <c r="P62" s="2188">
        <v>2082</v>
      </c>
    </row>
    <row r="63" spans="1:16384" s="763" customFormat="1" ht="15.65" customHeight="1">
      <c r="A63" s="2977" t="s">
        <v>360</v>
      </c>
      <c r="B63" s="2992">
        <v>102</v>
      </c>
      <c r="C63" s="2191">
        <v>7</v>
      </c>
      <c r="D63" s="2191">
        <v>0</v>
      </c>
      <c r="E63" s="2191">
        <v>1</v>
      </c>
      <c r="F63" s="2192">
        <v>110</v>
      </c>
      <c r="G63" s="2193">
        <v>702</v>
      </c>
      <c r="H63" s="2191">
        <v>118</v>
      </c>
      <c r="I63" s="2191">
        <v>0</v>
      </c>
      <c r="J63" s="2191">
        <v>24</v>
      </c>
      <c r="K63" s="2194">
        <v>844</v>
      </c>
      <c r="L63" s="2992">
        <v>25919</v>
      </c>
      <c r="M63" s="2191">
        <v>3576</v>
      </c>
      <c r="N63" s="2191">
        <v>0</v>
      </c>
      <c r="O63" s="2191">
        <v>377</v>
      </c>
      <c r="P63" s="2188">
        <v>29872</v>
      </c>
    </row>
    <row r="64" spans="1:16384" s="763" customFormat="1" ht="15.65" customHeight="1">
      <c r="A64" s="2977" t="s">
        <v>361</v>
      </c>
      <c r="B64" s="2992">
        <v>0</v>
      </c>
      <c r="C64" s="2191">
        <v>0</v>
      </c>
      <c r="D64" s="2191">
        <v>0</v>
      </c>
      <c r="E64" s="2191">
        <v>2</v>
      </c>
      <c r="F64" s="2192">
        <v>2</v>
      </c>
      <c r="G64" s="2193">
        <v>0</v>
      </c>
      <c r="H64" s="2191">
        <v>0</v>
      </c>
      <c r="I64" s="2191">
        <v>0</v>
      </c>
      <c r="J64" s="2191">
        <v>138</v>
      </c>
      <c r="K64" s="2194">
        <v>138</v>
      </c>
      <c r="L64" s="2992">
        <v>0</v>
      </c>
      <c r="M64" s="2191">
        <v>0</v>
      </c>
      <c r="N64" s="2191">
        <v>0</v>
      </c>
      <c r="O64" s="2191">
        <v>2586</v>
      </c>
      <c r="P64" s="2188">
        <v>2586</v>
      </c>
    </row>
    <row r="65" spans="1:16384" s="763" customFormat="1" ht="15.65" customHeight="1" thickBot="1">
      <c r="A65" s="2977" t="s">
        <v>362</v>
      </c>
      <c r="B65" s="2992">
        <v>142</v>
      </c>
      <c r="C65" s="2191">
        <v>26</v>
      </c>
      <c r="D65" s="2191">
        <v>3</v>
      </c>
      <c r="E65" s="2191">
        <v>1</v>
      </c>
      <c r="F65" s="2192">
        <v>172</v>
      </c>
      <c r="G65" s="2193">
        <v>684</v>
      </c>
      <c r="H65" s="2191">
        <v>305</v>
      </c>
      <c r="I65" s="2191">
        <v>29</v>
      </c>
      <c r="J65" s="1473">
        <v>18</v>
      </c>
      <c r="K65" s="2194">
        <v>1036</v>
      </c>
      <c r="L65" s="2992">
        <v>17285</v>
      </c>
      <c r="M65" s="2191">
        <v>5518</v>
      </c>
      <c r="N65" s="2191">
        <v>517</v>
      </c>
      <c r="O65" s="1474">
        <v>428</v>
      </c>
      <c r="P65" s="2188">
        <v>23748</v>
      </c>
    </row>
    <row r="66" spans="1:16384" s="763" customFormat="1" ht="15.65" customHeight="1" thickTop="1" thickBot="1">
      <c r="A66" s="1794" t="s">
        <v>363</v>
      </c>
      <c r="B66" s="1465">
        <v>304</v>
      </c>
      <c r="C66" s="1466">
        <v>65</v>
      </c>
      <c r="D66" s="1466">
        <v>4</v>
      </c>
      <c r="E66" s="1466">
        <v>4</v>
      </c>
      <c r="F66" s="1467">
        <v>377</v>
      </c>
      <c r="G66" s="1468">
        <v>1864</v>
      </c>
      <c r="H66" s="1466">
        <v>947</v>
      </c>
      <c r="I66" s="1466">
        <v>32</v>
      </c>
      <c r="J66" s="1466">
        <v>180</v>
      </c>
      <c r="K66" s="1469">
        <v>3023</v>
      </c>
      <c r="L66" s="1465">
        <v>51483</v>
      </c>
      <c r="M66" s="1466">
        <v>14407</v>
      </c>
      <c r="N66" s="1466">
        <v>579</v>
      </c>
      <c r="O66" s="1466">
        <v>3391</v>
      </c>
      <c r="P66" s="1467">
        <v>69860</v>
      </c>
    </row>
    <row r="67" spans="1:16384" s="763" customFormat="1" ht="15.65" customHeight="1" thickTop="1">
      <c r="A67" s="793"/>
      <c r="B67" s="1470"/>
      <c r="C67" s="1471"/>
      <c r="D67" s="1471"/>
      <c r="E67" s="1471"/>
      <c r="F67" s="1470"/>
      <c r="G67" s="1470"/>
      <c r="H67" s="1470"/>
      <c r="I67" s="1470"/>
      <c r="J67" s="1470"/>
      <c r="K67" s="1470"/>
      <c r="L67" s="1470"/>
      <c r="M67" s="1471"/>
      <c r="N67" s="1471"/>
      <c r="O67" s="1471"/>
      <c r="P67" s="2995"/>
    </row>
    <row r="68" spans="1:16384" s="763" customFormat="1" ht="15.65" customHeight="1" thickBot="1">
      <c r="A68" s="2996" t="s">
        <v>773</v>
      </c>
      <c r="B68" s="1472"/>
      <c r="C68" s="1462"/>
      <c r="D68" s="1463"/>
      <c r="E68" s="1462"/>
      <c r="F68" s="1462"/>
      <c r="G68" s="1462"/>
      <c r="H68" s="1459"/>
      <c r="I68" s="1462"/>
      <c r="J68" s="1460"/>
      <c r="K68" s="1460"/>
      <c r="L68" s="1460"/>
      <c r="M68" s="1460"/>
      <c r="N68" s="1460"/>
      <c r="O68" s="1460"/>
      <c r="P68" s="2994"/>
    </row>
    <row r="69" spans="1:16384" s="763" customFormat="1" ht="15.65" customHeight="1" thickTop="1" thickBot="1">
      <c r="A69" s="1793" t="s">
        <v>345</v>
      </c>
      <c r="B69" s="5080" t="s">
        <v>346</v>
      </c>
      <c r="C69" s="5081"/>
      <c r="D69" s="5081"/>
      <c r="E69" s="5081"/>
      <c r="F69" s="5082"/>
      <c r="G69" s="5083" t="s">
        <v>347</v>
      </c>
      <c r="H69" s="5084"/>
      <c r="I69" s="5084"/>
      <c r="J69" s="5084"/>
      <c r="K69" s="5085"/>
      <c r="L69" s="5086" t="s">
        <v>348</v>
      </c>
      <c r="M69" s="5087"/>
      <c r="N69" s="5087"/>
      <c r="O69" s="5087"/>
      <c r="P69" s="5088"/>
    </row>
    <row r="70" spans="1:16384" s="782" customFormat="1" ht="15.65" customHeight="1" thickTop="1" thickBot="1">
      <c r="A70" s="2989" t="s">
        <v>349</v>
      </c>
      <c r="B70" s="2180" t="s">
        <v>350</v>
      </c>
      <c r="C70" s="1475" t="s">
        <v>351</v>
      </c>
      <c r="D70" s="2181" t="s">
        <v>352</v>
      </c>
      <c r="E70" s="2182" t="s">
        <v>353</v>
      </c>
      <c r="F70" s="2183" t="s">
        <v>109</v>
      </c>
      <c r="G70" s="2184" t="s">
        <v>354</v>
      </c>
      <c r="H70" s="1464" t="s">
        <v>355</v>
      </c>
      <c r="I70" s="2181" t="s">
        <v>356</v>
      </c>
      <c r="J70" s="2182" t="s">
        <v>357</v>
      </c>
      <c r="K70" s="2185" t="s">
        <v>109</v>
      </c>
      <c r="L70" s="2180" t="s">
        <v>354</v>
      </c>
      <c r="M70" s="2186" t="s">
        <v>355</v>
      </c>
      <c r="N70" s="2181" t="s">
        <v>356</v>
      </c>
      <c r="O70" s="2182" t="s">
        <v>357</v>
      </c>
      <c r="P70" s="2183" t="s">
        <v>109</v>
      </c>
      <c r="Q70" s="1798"/>
      <c r="R70" s="1799"/>
      <c r="S70" s="1799"/>
      <c r="T70" s="1799"/>
      <c r="U70" s="1799"/>
      <c r="V70" s="1799"/>
      <c r="W70" s="1799"/>
      <c r="X70" s="1799"/>
      <c r="Y70" s="1799"/>
      <c r="Z70" s="1799"/>
      <c r="AA70" s="1799"/>
      <c r="AB70" s="1799"/>
      <c r="AC70" s="1799"/>
      <c r="AD70" s="1799"/>
      <c r="AE70" s="1799"/>
      <c r="AF70" s="1799"/>
      <c r="AG70" s="1798"/>
      <c r="AH70" s="1799"/>
      <c r="AI70" s="1799"/>
      <c r="AJ70" s="1799"/>
      <c r="AK70" s="1799"/>
      <c r="AL70" s="1799"/>
      <c r="AM70" s="1799"/>
      <c r="AN70" s="1799"/>
      <c r="AO70" s="1799"/>
      <c r="AP70" s="1799"/>
      <c r="AQ70" s="1799"/>
      <c r="AR70" s="1799"/>
      <c r="AS70" s="1799"/>
      <c r="AT70" s="1799"/>
      <c r="AU70" s="1799"/>
      <c r="AV70" s="1799"/>
      <c r="AW70" s="1798"/>
      <c r="AX70" s="1799"/>
      <c r="AY70" s="1799"/>
      <c r="AZ70" s="1799"/>
      <c r="BA70" s="1799"/>
      <c r="BB70" s="1799"/>
      <c r="BC70" s="1799"/>
      <c r="BD70" s="1799"/>
      <c r="BE70" s="1799"/>
      <c r="BF70" s="1799"/>
      <c r="BG70" s="1799"/>
      <c r="BH70" s="1799"/>
      <c r="BI70" s="1799"/>
      <c r="BJ70" s="1799"/>
      <c r="BK70" s="1799"/>
      <c r="BL70" s="1799"/>
      <c r="BM70" s="1798"/>
      <c r="BN70" s="1799"/>
      <c r="BO70" s="1799"/>
      <c r="BP70" s="1799"/>
      <c r="BQ70" s="1799"/>
      <c r="BR70" s="1799"/>
      <c r="BS70" s="1799"/>
      <c r="BT70" s="1799"/>
      <c r="BU70" s="1799"/>
      <c r="BV70" s="1799"/>
      <c r="BW70" s="1799"/>
      <c r="BX70" s="1799"/>
      <c r="BY70" s="1799"/>
      <c r="BZ70" s="1799"/>
      <c r="CA70" s="1799"/>
      <c r="CB70" s="1799"/>
      <c r="CC70" s="1798"/>
      <c r="CD70" s="1799"/>
      <c r="CE70" s="1799"/>
      <c r="CF70" s="1799"/>
      <c r="CG70" s="1799"/>
      <c r="CH70" s="1799"/>
      <c r="CI70" s="1799"/>
      <c r="CJ70" s="1799"/>
      <c r="CK70" s="1799"/>
      <c r="CL70" s="1799"/>
      <c r="CM70" s="1799"/>
      <c r="CN70" s="1799"/>
      <c r="CO70" s="1799"/>
      <c r="CP70" s="1799"/>
      <c r="CQ70" s="1799"/>
      <c r="CR70" s="1799"/>
      <c r="CS70" s="1798"/>
      <c r="CT70" s="1799"/>
      <c r="CU70" s="1799"/>
      <c r="CV70" s="1799"/>
      <c r="CW70" s="1799"/>
      <c r="CX70" s="1799"/>
      <c r="CY70" s="1799"/>
      <c r="CZ70" s="1799"/>
      <c r="DA70" s="1799"/>
      <c r="DB70" s="1799"/>
      <c r="DC70" s="1799"/>
      <c r="DD70" s="1799"/>
      <c r="DE70" s="1799"/>
      <c r="DF70" s="1799"/>
      <c r="DG70" s="1799"/>
      <c r="DH70" s="1799"/>
      <c r="DI70" s="1798"/>
      <c r="DJ70" s="1799"/>
      <c r="DK70" s="1799"/>
      <c r="DL70" s="1799"/>
      <c r="DM70" s="1799"/>
      <c r="DN70" s="1799"/>
      <c r="DO70" s="1799"/>
      <c r="DP70" s="1799"/>
      <c r="DQ70" s="1799"/>
      <c r="DR70" s="1799"/>
      <c r="DS70" s="1799"/>
      <c r="DT70" s="1799"/>
      <c r="DU70" s="1799"/>
      <c r="DV70" s="1799"/>
      <c r="DW70" s="1799"/>
      <c r="DX70" s="1799"/>
      <c r="DY70" s="1798"/>
      <c r="DZ70" s="1799"/>
      <c r="EA70" s="1799"/>
      <c r="EB70" s="1799"/>
      <c r="EC70" s="1799"/>
      <c r="ED70" s="1799"/>
      <c r="EE70" s="1799"/>
      <c r="EF70" s="1799"/>
      <c r="EG70" s="1799"/>
      <c r="EH70" s="1799"/>
      <c r="EI70" s="1799"/>
      <c r="EJ70" s="1799"/>
      <c r="EK70" s="1799"/>
      <c r="EL70" s="1799"/>
      <c r="EM70" s="1799"/>
      <c r="EN70" s="1799"/>
      <c r="EO70" s="1798"/>
      <c r="EP70" s="1799"/>
      <c r="EQ70" s="1799"/>
      <c r="ER70" s="1799"/>
      <c r="ES70" s="1799"/>
      <c r="ET70" s="1799"/>
      <c r="EU70" s="1799"/>
      <c r="EV70" s="1799"/>
      <c r="EW70" s="1799"/>
      <c r="EX70" s="1799"/>
      <c r="EY70" s="1799"/>
      <c r="EZ70" s="1799"/>
      <c r="FA70" s="1799"/>
      <c r="FB70" s="1799"/>
      <c r="FC70" s="1799"/>
      <c r="FD70" s="1799"/>
      <c r="FE70" s="1798"/>
      <c r="FF70" s="1799"/>
      <c r="FG70" s="1799"/>
      <c r="FH70" s="1799"/>
      <c r="FI70" s="1799"/>
      <c r="FJ70" s="1799"/>
      <c r="FK70" s="1799"/>
      <c r="FL70" s="1799"/>
      <c r="FM70" s="1799"/>
      <c r="FN70" s="1799"/>
      <c r="FO70" s="1799"/>
      <c r="FP70" s="1799"/>
      <c r="FQ70" s="1799"/>
      <c r="FR70" s="1799"/>
      <c r="FS70" s="1799"/>
      <c r="FT70" s="1799"/>
      <c r="FU70" s="1798"/>
      <c r="FV70" s="1799"/>
      <c r="FW70" s="1799"/>
      <c r="FX70" s="1799"/>
      <c r="FY70" s="1799"/>
      <c r="FZ70" s="1799"/>
      <c r="GA70" s="1799"/>
      <c r="GB70" s="1799"/>
      <c r="GC70" s="1799"/>
      <c r="GD70" s="1799"/>
      <c r="GE70" s="1799"/>
      <c r="GF70" s="1799"/>
      <c r="GG70" s="1799"/>
      <c r="GH70" s="1799"/>
      <c r="GI70" s="1799"/>
      <c r="GJ70" s="1799"/>
      <c r="GK70" s="1798"/>
      <c r="GL70" s="1799"/>
      <c r="GM70" s="1799"/>
      <c r="GN70" s="1799"/>
      <c r="GO70" s="1799"/>
      <c r="GP70" s="1799"/>
      <c r="GQ70" s="1799"/>
      <c r="GR70" s="1799"/>
      <c r="GS70" s="1799"/>
      <c r="GT70" s="1799"/>
      <c r="GU70" s="1799"/>
      <c r="GV70" s="1799"/>
      <c r="GW70" s="1799"/>
      <c r="GX70" s="1799"/>
      <c r="GY70" s="1799"/>
      <c r="GZ70" s="1799"/>
      <c r="HA70" s="1798"/>
      <c r="HB70" s="1799"/>
      <c r="HC70" s="1799"/>
      <c r="HD70" s="1799"/>
      <c r="HE70" s="1799"/>
      <c r="HF70" s="1799"/>
      <c r="HG70" s="1799"/>
      <c r="HH70" s="1799"/>
      <c r="HI70" s="1799"/>
      <c r="HJ70" s="1799"/>
      <c r="HK70" s="1799"/>
      <c r="HL70" s="1799"/>
      <c r="HM70" s="1799"/>
      <c r="HN70" s="1799"/>
      <c r="HO70" s="1799"/>
      <c r="HP70" s="1799"/>
      <c r="HQ70" s="1798"/>
      <c r="HR70" s="1799"/>
      <c r="HS70" s="1799"/>
      <c r="HT70" s="1799"/>
      <c r="HU70" s="1799"/>
      <c r="HV70" s="1799"/>
      <c r="HW70" s="1799"/>
      <c r="HX70" s="1799"/>
      <c r="HY70" s="1799"/>
      <c r="HZ70" s="1799"/>
      <c r="IA70" s="1799"/>
      <c r="IB70" s="1799"/>
      <c r="IC70" s="1799"/>
      <c r="ID70" s="1799"/>
      <c r="IE70" s="1799"/>
      <c r="IF70" s="1799"/>
      <c r="IG70" s="1798"/>
      <c r="IH70" s="1799"/>
      <c r="II70" s="1799"/>
      <c r="IJ70" s="1799"/>
      <c r="IK70" s="1799"/>
      <c r="IL70" s="1799"/>
      <c r="IM70" s="1799"/>
      <c r="IN70" s="1799"/>
      <c r="IO70" s="1799"/>
      <c r="IP70" s="1799"/>
      <c r="IQ70" s="1799"/>
      <c r="IR70" s="1799"/>
      <c r="IS70" s="1799"/>
      <c r="IT70" s="1799"/>
      <c r="IU70" s="1799"/>
      <c r="IV70" s="1799"/>
      <c r="IW70" s="1798"/>
      <c r="IX70" s="1799"/>
      <c r="IY70" s="1799"/>
      <c r="IZ70" s="1799"/>
      <c r="JA70" s="1799"/>
      <c r="JB70" s="1799"/>
      <c r="JC70" s="1799"/>
      <c r="JD70" s="1799"/>
      <c r="JE70" s="1799"/>
      <c r="JF70" s="1799"/>
      <c r="JG70" s="1799"/>
      <c r="JH70" s="1799"/>
      <c r="JI70" s="1799"/>
      <c r="JJ70" s="1799"/>
      <c r="JK70" s="1799"/>
      <c r="JL70" s="1799"/>
      <c r="JM70" s="1798"/>
      <c r="JN70" s="1799"/>
      <c r="JO70" s="1799"/>
      <c r="JP70" s="1799"/>
      <c r="JQ70" s="1799"/>
      <c r="JR70" s="1799"/>
      <c r="JS70" s="1799"/>
      <c r="JT70" s="1799"/>
      <c r="JU70" s="1799"/>
      <c r="JV70" s="1799"/>
      <c r="JW70" s="1799"/>
      <c r="JX70" s="1799"/>
      <c r="JY70" s="1799"/>
      <c r="JZ70" s="1799"/>
      <c r="KA70" s="1799"/>
      <c r="KB70" s="1799"/>
      <c r="KC70" s="1798"/>
      <c r="KD70" s="1799"/>
      <c r="KE70" s="1799"/>
      <c r="KF70" s="1799"/>
      <c r="KG70" s="1799"/>
      <c r="KH70" s="1799"/>
      <c r="KI70" s="1799"/>
      <c r="KJ70" s="1799"/>
      <c r="KK70" s="1799"/>
      <c r="KL70" s="1799"/>
      <c r="KM70" s="1799"/>
      <c r="KN70" s="1799"/>
      <c r="KO70" s="1799"/>
      <c r="KP70" s="1799"/>
      <c r="KQ70" s="1799"/>
      <c r="KR70" s="1799"/>
      <c r="KS70" s="1798"/>
      <c r="KT70" s="1799"/>
      <c r="KU70" s="1799"/>
      <c r="KV70" s="1799"/>
      <c r="KW70" s="1799"/>
      <c r="KX70" s="1799"/>
      <c r="KY70" s="1799"/>
      <c r="KZ70" s="1799"/>
      <c r="LA70" s="1799"/>
      <c r="LB70" s="1799"/>
      <c r="LC70" s="1799"/>
      <c r="LD70" s="1799"/>
      <c r="LE70" s="1799"/>
      <c r="LF70" s="1799"/>
      <c r="LG70" s="1799"/>
      <c r="LH70" s="1799"/>
      <c r="LI70" s="1798"/>
      <c r="LJ70" s="1799"/>
      <c r="LK70" s="1799"/>
      <c r="LL70" s="1799"/>
      <c r="LM70" s="1799"/>
      <c r="LN70" s="1799"/>
      <c r="LO70" s="1799"/>
      <c r="LP70" s="1799"/>
      <c r="LQ70" s="1799"/>
      <c r="LR70" s="1799"/>
      <c r="LS70" s="1799"/>
      <c r="LT70" s="1799"/>
      <c r="LU70" s="1799"/>
      <c r="LV70" s="1799"/>
      <c r="LW70" s="1799"/>
      <c r="LX70" s="1799"/>
      <c r="LY70" s="1798"/>
      <c r="LZ70" s="1799"/>
      <c r="MA70" s="1799"/>
      <c r="MB70" s="1799"/>
      <c r="MC70" s="1799"/>
      <c r="MD70" s="1799"/>
      <c r="ME70" s="1799"/>
      <c r="MF70" s="1799"/>
      <c r="MG70" s="1799"/>
      <c r="MH70" s="1799"/>
      <c r="MI70" s="1799"/>
      <c r="MJ70" s="1799"/>
      <c r="MK70" s="1799"/>
      <c r="ML70" s="1799"/>
      <c r="MM70" s="1799"/>
      <c r="MN70" s="1799"/>
      <c r="MO70" s="1798"/>
      <c r="MP70" s="1799"/>
      <c r="MQ70" s="1799"/>
      <c r="MR70" s="1799"/>
      <c r="MS70" s="1799"/>
      <c r="MT70" s="1799"/>
      <c r="MU70" s="1799"/>
      <c r="MV70" s="1799"/>
      <c r="MW70" s="1799"/>
      <c r="MX70" s="1799"/>
      <c r="MY70" s="1799"/>
      <c r="MZ70" s="1799"/>
      <c r="NA70" s="1799"/>
      <c r="NB70" s="1799"/>
      <c r="NC70" s="1799"/>
      <c r="ND70" s="1799"/>
      <c r="NE70" s="1798"/>
      <c r="NF70" s="1799"/>
      <c r="NG70" s="1799"/>
      <c r="NH70" s="1799"/>
      <c r="NI70" s="1799"/>
      <c r="NJ70" s="1799"/>
      <c r="NK70" s="1799"/>
      <c r="NL70" s="1799"/>
      <c r="NM70" s="1799"/>
      <c r="NN70" s="1799"/>
      <c r="NO70" s="1799"/>
      <c r="NP70" s="1799"/>
      <c r="NQ70" s="1799"/>
      <c r="NR70" s="1799"/>
      <c r="NS70" s="1799"/>
      <c r="NT70" s="1799"/>
      <c r="NU70" s="1798"/>
      <c r="NV70" s="1799"/>
      <c r="NW70" s="1799"/>
      <c r="NX70" s="1799"/>
      <c r="NY70" s="1799"/>
      <c r="NZ70" s="1799"/>
      <c r="OA70" s="1799"/>
      <c r="OB70" s="1799"/>
      <c r="OC70" s="1799"/>
      <c r="OD70" s="1799"/>
      <c r="OE70" s="1799"/>
      <c r="OF70" s="1799"/>
      <c r="OG70" s="1799"/>
      <c r="OH70" s="1799"/>
      <c r="OI70" s="1799"/>
      <c r="OJ70" s="1799"/>
      <c r="OK70" s="1798"/>
      <c r="OL70" s="1799"/>
      <c r="OM70" s="1799"/>
      <c r="ON70" s="1799"/>
      <c r="OO70" s="1799"/>
      <c r="OP70" s="1799"/>
      <c r="OQ70" s="1799"/>
      <c r="OR70" s="1799"/>
      <c r="OS70" s="1799"/>
      <c r="OT70" s="1799"/>
      <c r="OU70" s="1799"/>
      <c r="OV70" s="1799"/>
      <c r="OW70" s="1799"/>
      <c r="OX70" s="1799"/>
      <c r="OY70" s="1799"/>
      <c r="OZ70" s="1799"/>
      <c r="PA70" s="1798"/>
      <c r="PB70" s="1799"/>
      <c r="PC70" s="1799"/>
      <c r="PD70" s="1799"/>
      <c r="PE70" s="1799"/>
      <c r="PF70" s="1799"/>
      <c r="PG70" s="1799"/>
      <c r="PH70" s="1799"/>
      <c r="PI70" s="1799"/>
      <c r="PJ70" s="1799"/>
      <c r="PK70" s="1799"/>
      <c r="PL70" s="1799"/>
      <c r="PM70" s="1799"/>
      <c r="PN70" s="1799"/>
      <c r="PO70" s="1799"/>
      <c r="PP70" s="1799"/>
      <c r="PQ70" s="1798"/>
      <c r="PR70" s="1799"/>
      <c r="PS70" s="1799"/>
      <c r="PT70" s="1799"/>
      <c r="PU70" s="1799"/>
      <c r="PV70" s="1799"/>
      <c r="PW70" s="1799"/>
      <c r="PX70" s="1799"/>
      <c r="PY70" s="1799"/>
      <c r="PZ70" s="1799"/>
      <c r="QA70" s="1799"/>
      <c r="QB70" s="1799"/>
      <c r="QC70" s="1799"/>
      <c r="QD70" s="1799"/>
      <c r="QE70" s="1799"/>
      <c r="QF70" s="1796"/>
      <c r="QG70" s="1794"/>
      <c r="QH70" s="1465"/>
      <c r="QI70" s="1466"/>
      <c r="QJ70" s="1466"/>
      <c r="QK70" s="1466"/>
      <c r="QL70" s="1467"/>
      <c r="QM70" s="1468"/>
      <c r="QN70" s="1466"/>
      <c r="QO70" s="1466"/>
      <c r="QP70" s="1466"/>
      <c r="QQ70" s="1469"/>
      <c r="QR70" s="1465"/>
      <c r="QS70" s="1466"/>
      <c r="QT70" s="1466"/>
      <c r="QU70" s="1466"/>
      <c r="QV70" s="1467"/>
      <c r="QW70" s="1794"/>
      <c r="QX70" s="1465"/>
      <c r="QY70" s="1466"/>
      <c r="QZ70" s="1466"/>
      <c r="RA70" s="1466"/>
      <c r="RB70" s="1467"/>
      <c r="RC70" s="1468"/>
      <c r="RD70" s="1466"/>
      <c r="RE70" s="1466"/>
      <c r="RF70" s="1466"/>
      <c r="RG70" s="1469"/>
      <c r="RH70" s="1465"/>
      <c r="RI70" s="1466"/>
      <c r="RJ70" s="1466"/>
      <c r="RK70" s="1466"/>
      <c r="RL70" s="1467"/>
      <c r="RM70" s="1794"/>
      <c r="RN70" s="1465"/>
      <c r="RO70" s="1466"/>
      <c r="RP70" s="1466"/>
      <c r="RQ70" s="1466"/>
      <c r="RR70" s="1467"/>
      <c r="RS70" s="1468"/>
      <c r="RT70" s="1466"/>
      <c r="RU70" s="1466"/>
      <c r="RV70" s="1466"/>
      <c r="RW70" s="1469"/>
      <c r="RX70" s="1465"/>
      <c r="RY70" s="1466"/>
      <c r="RZ70" s="1466"/>
      <c r="SA70" s="1466"/>
      <c r="SB70" s="1467"/>
      <c r="SC70" s="1794"/>
      <c r="SD70" s="1465"/>
      <c r="SE70" s="1466"/>
      <c r="SF70" s="1466"/>
      <c r="SG70" s="1466"/>
      <c r="SH70" s="1467"/>
      <c r="SI70" s="1468"/>
      <c r="SJ70" s="1466"/>
      <c r="SK70" s="1466"/>
      <c r="SL70" s="1466"/>
      <c r="SM70" s="1469"/>
      <c r="SN70" s="1465"/>
      <c r="SO70" s="1466"/>
      <c r="SP70" s="1466"/>
      <c r="SQ70" s="1466"/>
      <c r="SR70" s="1467"/>
      <c r="SS70" s="1794"/>
      <c r="ST70" s="1465"/>
      <c r="SU70" s="1466"/>
      <c r="SV70" s="1466"/>
      <c r="SW70" s="1466"/>
      <c r="SX70" s="1467"/>
      <c r="SY70" s="1468"/>
      <c r="SZ70" s="1466"/>
      <c r="TA70" s="1466"/>
      <c r="TB70" s="1466"/>
      <c r="TC70" s="1469"/>
      <c r="TD70" s="1465"/>
      <c r="TE70" s="1466"/>
      <c r="TF70" s="1466"/>
      <c r="TG70" s="1466"/>
      <c r="TH70" s="1467"/>
      <c r="TI70" s="1794"/>
      <c r="TJ70" s="1465"/>
      <c r="TK70" s="1466"/>
      <c r="TL70" s="1466"/>
      <c r="TM70" s="1466"/>
      <c r="TN70" s="1467"/>
      <c r="TO70" s="1468"/>
      <c r="TP70" s="1466"/>
      <c r="TQ70" s="1466"/>
      <c r="TR70" s="1466"/>
      <c r="TS70" s="1469"/>
      <c r="TT70" s="1465"/>
      <c r="TU70" s="1466"/>
      <c r="TV70" s="1466"/>
      <c r="TW70" s="1466"/>
      <c r="TX70" s="1467"/>
      <c r="TY70" s="1794"/>
      <c r="TZ70" s="1465"/>
      <c r="UA70" s="1466"/>
      <c r="UB70" s="1466"/>
      <c r="UC70" s="1466"/>
      <c r="UD70" s="1467"/>
      <c r="UE70" s="1468"/>
      <c r="UF70" s="1466"/>
      <c r="UG70" s="1466"/>
      <c r="UH70" s="1466"/>
      <c r="UI70" s="1469"/>
      <c r="UJ70" s="1465"/>
      <c r="UK70" s="1466"/>
      <c r="UL70" s="1466"/>
      <c r="UM70" s="1466"/>
      <c r="UN70" s="1467"/>
      <c r="UO70" s="1794"/>
      <c r="UP70" s="1465"/>
      <c r="UQ70" s="1466"/>
      <c r="UR70" s="1466"/>
      <c r="US70" s="1466"/>
      <c r="UT70" s="1467"/>
      <c r="UU70" s="1468"/>
      <c r="UV70" s="1466"/>
      <c r="UW70" s="1466"/>
      <c r="UX70" s="1466"/>
      <c r="UY70" s="1469"/>
      <c r="UZ70" s="1465"/>
      <c r="VA70" s="1466"/>
      <c r="VB70" s="1466"/>
      <c r="VC70" s="1466"/>
      <c r="VD70" s="1467"/>
      <c r="VE70" s="1794"/>
      <c r="VF70" s="1465"/>
      <c r="VG70" s="1466"/>
      <c r="VH70" s="1466"/>
      <c r="VI70" s="1466"/>
      <c r="VJ70" s="1467"/>
      <c r="VK70" s="1468"/>
      <c r="VL70" s="1466"/>
      <c r="VM70" s="1466"/>
      <c r="VN70" s="1466"/>
      <c r="VO70" s="1469"/>
      <c r="VP70" s="1465"/>
      <c r="VQ70" s="1466"/>
      <c r="VR70" s="1466"/>
      <c r="VS70" s="1466"/>
      <c r="VT70" s="1467"/>
      <c r="VU70" s="1794"/>
      <c r="VV70" s="1465"/>
      <c r="VW70" s="1466"/>
      <c r="VX70" s="1466"/>
      <c r="VY70" s="1466"/>
      <c r="VZ70" s="1467"/>
      <c r="WA70" s="1468"/>
      <c r="WB70" s="1466"/>
      <c r="WC70" s="1466"/>
      <c r="WD70" s="1466"/>
      <c r="WE70" s="1469"/>
      <c r="WF70" s="1465"/>
      <c r="WG70" s="1466"/>
      <c r="WH70" s="1466"/>
      <c r="WI70" s="1466"/>
      <c r="WJ70" s="1467"/>
      <c r="WK70" s="1794"/>
      <c r="WL70" s="1465"/>
      <c r="WM70" s="1466"/>
      <c r="WN70" s="1466"/>
      <c r="WO70" s="1466"/>
      <c r="WP70" s="1467"/>
      <c r="WQ70" s="1468"/>
      <c r="WR70" s="1466"/>
      <c r="WS70" s="1466"/>
      <c r="WT70" s="1466"/>
      <c r="WU70" s="1469"/>
      <c r="WV70" s="1465"/>
      <c r="WW70" s="1466"/>
      <c r="WX70" s="1466"/>
      <c r="WY70" s="1466"/>
      <c r="WZ70" s="1467"/>
      <c r="XA70" s="1794"/>
      <c r="XB70" s="1465"/>
      <c r="XC70" s="1466"/>
      <c r="XD70" s="1466"/>
      <c r="XE70" s="1466"/>
      <c r="XF70" s="1467"/>
      <c r="XG70" s="1468"/>
      <c r="XH70" s="1466"/>
      <c r="XI70" s="1466"/>
      <c r="XJ70" s="1466"/>
      <c r="XK70" s="1469"/>
      <c r="XL70" s="1465"/>
      <c r="XM70" s="1466"/>
      <c r="XN70" s="1466"/>
      <c r="XO70" s="1466"/>
      <c r="XP70" s="1467"/>
      <c r="XQ70" s="1794"/>
      <c r="XR70" s="1465"/>
      <c r="XS70" s="1466"/>
      <c r="XT70" s="1466"/>
      <c r="XU70" s="1466"/>
      <c r="XV70" s="1467"/>
      <c r="XW70" s="1468"/>
      <c r="XX70" s="1466"/>
      <c r="XY70" s="1466"/>
      <c r="XZ70" s="1466"/>
      <c r="YA70" s="1469"/>
      <c r="YB70" s="1465"/>
      <c r="YC70" s="1466"/>
      <c r="YD70" s="1466"/>
      <c r="YE70" s="1466"/>
      <c r="YF70" s="1467"/>
      <c r="YG70" s="1794"/>
      <c r="YH70" s="1465"/>
      <c r="YI70" s="1466"/>
      <c r="YJ70" s="1466"/>
      <c r="YK70" s="1466"/>
      <c r="YL70" s="1467"/>
      <c r="YM70" s="1468"/>
      <c r="YN70" s="1466"/>
      <c r="YO70" s="1466"/>
      <c r="YP70" s="1466"/>
      <c r="YQ70" s="1469"/>
      <c r="YR70" s="1465"/>
      <c r="YS70" s="1466"/>
      <c r="YT70" s="1466"/>
      <c r="YU70" s="1466"/>
      <c r="YV70" s="1467"/>
      <c r="YW70" s="1794"/>
      <c r="YX70" s="1465"/>
      <c r="YY70" s="1466"/>
      <c r="YZ70" s="1466"/>
      <c r="ZA70" s="1466"/>
      <c r="ZB70" s="1467"/>
      <c r="ZC70" s="1468"/>
      <c r="ZD70" s="1466"/>
      <c r="ZE70" s="1466"/>
      <c r="ZF70" s="1466"/>
      <c r="ZG70" s="1469"/>
      <c r="ZH70" s="1465"/>
      <c r="ZI70" s="1466"/>
      <c r="ZJ70" s="1466"/>
      <c r="ZK70" s="1466"/>
      <c r="ZL70" s="1467"/>
      <c r="ZM70" s="1794"/>
      <c r="ZN70" s="1465"/>
      <c r="ZO70" s="1466"/>
      <c r="ZP70" s="1466"/>
      <c r="ZQ70" s="1466"/>
      <c r="ZR70" s="1467"/>
      <c r="ZS70" s="1468"/>
      <c r="ZT70" s="1466"/>
      <c r="ZU70" s="1466"/>
      <c r="ZV70" s="1466"/>
      <c r="ZW70" s="1469"/>
      <c r="ZX70" s="1465"/>
      <c r="ZY70" s="1466"/>
      <c r="ZZ70" s="1466"/>
      <c r="AAA70" s="1466"/>
      <c r="AAB70" s="1467"/>
      <c r="AAC70" s="1794"/>
      <c r="AAD70" s="1465"/>
      <c r="AAE70" s="1466"/>
      <c r="AAF70" s="1466"/>
      <c r="AAG70" s="1466"/>
      <c r="AAH70" s="1467"/>
      <c r="AAI70" s="1468"/>
      <c r="AAJ70" s="1466"/>
      <c r="AAK70" s="1466"/>
      <c r="AAL70" s="1466"/>
      <c r="AAM70" s="1469"/>
      <c r="AAN70" s="1465"/>
      <c r="AAO70" s="1466"/>
      <c r="AAP70" s="1466"/>
      <c r="AAQ70" s="1466"/>
      <c r="AAR70" s="1467"/>
      <c r="AAS70" s="1794"/>
      <c r="AAT70" s="1465"/>
      <c r="AAU70" s="1466"/>
      <c r="AAV70" s="1466"/>
      <c r="AAW70" s="1466"/>
      <c r="AAX70" s="1467"/>
      <c r="AAY70" s="1468"/>
      <c r="AAZ70" s="1466"/>
      <c r="ABA70" s="1466"/>
      <c r="ABB70" s="1466"/>
      <c r="ABC70" s="1469"/>
      <c r="ABD70" s="1465"/>
      <c r="ABE70" s="1466"/>
      <c r="ABF70" s="1466"/>
      <c r="ABG70" s="1466"/>
      <c r="ABH70" s="1467"/>
      <c r="ABI70" s="1794"/>
      <c r="ABJ70" s="1465"/>
      <c r="ABK70" s="1466"/>
      <c r="ABL70" s="1466"/>
      <c r="ABM70" s="1466"/>
      <c r="ABN70" s="1467"/>
      <c r="ABO70" s="1468"/>
      <c r="ABP70" s="1466"/>
      <c r="ABQ70" s="1466"/>
      <c r="ABR70" s="1466"/>
      <c r="ABS70" s="1469"/>
      <c r="ABT70" s="1465"/>
      <c r="ABU70" s="1466"/>
      <c r="ABV70" s="1466"/>
      <c r="ABW70" s="1466"/>
      <c r="ABX70" s="1467"/>
      <c r="ABY70" s="1794"/>
      <c r="ABZ70" s="1465"/>
      <c r="ACA70" s="1466"/>
      <c r="ACB70" s="1466"/>
      <c r="ACC70" s="1466"/>
      <c r="ACD70" s="1467"/>
      <c r="ACE70" s="1468"/>
      <c r="ACF70" s="1466"/>
      <c r="ACG70" s="1466"/>
      <c r="ACH70" s="1466"/>
      <c r="ACI70" s="1469"/>
      <c r="ACJ70" s="1465"/>
      <c r="ACK70" s="1466"/>
      <c r="ACL70" s="1466"/>
      <c r="ACM70" s="1466"/>
      <c r="ACN70" s="1467"/>
      <c r="ACO70" s="1794"/>
      <c r="ACP70" s="1465"/>
      <c r="ACQ70" s="1466"/>
      <c r="ACR70" s="1466"/>
      <c r="ACS70" s="1466"/>
      <c r="ACT70" s="1467"/>
      <c r="ACU70" s="1468"/>
      <c r="ACV70" s="1466"/>
      <c r="ACW70" s="1466"/>
      <c r="ACX70" s="1466"/>
      <c r="ACY70" s="1469"/>
      <c r="ACZ70" s="1465"/>
      <c r="ADA70" s="1466"/>
      <c r="ADB70" s="1466"/>
      <c r="ADC70" s="1466"/>
      <c r="ADD70" s="1467"/>
      <c r="ADE70" s="1794"/>
      <c r="ADF70" s="1465"/>
      <c r="ADG70" s="1466"/>
      <c r="ADH70" s="1466"/>
      <c r="ADI70" s="1466"/>
      <c r="ADJ70" s="1467"/>
      <c r="ADK70" s="1468"/>
      <c r="ADL70" s="1466"/>
      <c r="ADM70" s="1466"/>
      <c r="ADN70" s="1466"/>
      <c r="ADO70" s="1469"/>
      <c r="ADP70" s="1465"/>
      <c r="ADQ70" s="1466"/>
      <c r="ADR70" s="1466"/>
      <c r="ADS70" s="1466"/>
      <c r="ADT70" s="1467"/>
      <c r="ADU70" s="1794"/>
      <c r="ADV70" s="1465"/>
      <c r="ADW70" s="1466"/>
      <c r="ADX70" s="1466"/>
      <c r="ADY70" s="1466"/>
      <c r="ADZ70" s="1467"/>
      <c r="AEA70" s="1468"/>
      <c r="AEB70" s="1466"/>
      <c r="AEC70" s="1466"/>
      <c r="AED70" s="1466"/>
      <c r="AEE70" s="1469"/>
      <c r="AEF70" s="1465"/>
      <c r="AEG70" s="1466"/>
      <c r="AEH70" s="1466"/>
      <c r="AEI70" s="1466"/>
      <c r="AEJ70" s="1467"/>
      <c r="AEK70" s="1794"/>
      <c r="AEL70" s="1465"/>
      <c r="AEM70" s="1466"/>
      <c r="AEN70" s="1466"/>
      <c r="AEO70" s="1466"/>
      <c r="AEP70" s="1467"/>
      <c r="AEQ70" s="1468"/>
      <c r="AER70" s="1466"/>
      <c r="AES70" s="1466"/>
      <c r="AET70" s="1466"/>
      <c r="AEU70" s="1469"/>
      <c r="AEV70" s="1465"/>
      <c r="AEW70" s="1466"/>
      <c r="AEX70" s="1466"/>
      <c r="AEY70" s="1466"/>
      <c r="AEZ70" s="1467"/>
      <c r="AFA70" s="1794"/>
      <c r="AFB70" s="1465"/>
      <c r="AFC70" s="1466"/>
      <c r="AFD70" s="1466"/>
      <c r="AFE70" s="1466"/>
      <c r="AFF70" s="1467"/>
      <c r="AFG70" s="1468"/>
      <c r="AFH70" s="1466"/>
      <c r="AFI70" s="1466"/>
      <c r="AFJ70" s="1466"/>
      <c r="AFK70" s="1469"/>
      <c r="AFL70" s="1465"/>
      <c r="AFM70" s="1466"/>
      <c r="AFN70" s="1466"/>
      <c r="AFO70" s="1466"/>
      <c r="AFP70" s="1467"/>
      <c r="AFQ70" s="1794"/>
      <c r="AFR70" s="1465"/>
      <c r="AFS70" s="1466"/>
      <c r="AFT70" s="1466"/>
      <c r="AFU70" s="1466"/>
      <c r="AFV70" s="1467"/>
      <c r="AFW70" s="1468"/>
      <c r="AFX70" s="1466"/>
      <c r="AFY70" s="1466"/>
      <c r="AFZ70" s="1466"/>
      <c r="AGA70" s="1469"/>
      <c r="AGB70" s="1465"/>
      <c r="AGC70" s="1466"/>
      <c r="AGD70" s="1466"/>
      <c r="AGE70" s="1466"/>
      <c r="AGF70" s="1467"/>
      <c r="AGG70" s="1794"/>
      <c r="AGH70" s="1465"/>
      <c r="AGI70" s="1466"/>
      <c r="AGJ70" s="1466"/>
      <c r="AGK70" s="1466"/>
      <c r="AGL70" s="1467"/>
      <c r="AGM70" s="1468"/>
      <c r="AGN70" s="1466"/>
      <c r="AGO70" s="1466"/>
      <c r="AGP70" s="1466"/>
      <c r="AGQ70" s="1469"/>
      <c r="AGR70" s="1465"/>
      <c r="AGS70" s="1466"/>
      <c r="AGT70" s="1466"/>
      <c r="AGU70" s="1466"/>
      <c r="AGV70" s="1467"/>
      <c r="AGW70" s="1794"/>
      <c r="AGX70" s="1465"/>
      <c r="AGY70" s="1466"/>
      <c r="AGZ70" s="1466"/>
      <c r="AHA70" s="1466"/>
      <c r="AHB70" s="1467"/>
      <c r="AHC70" s="1468"/>
      <c r="AHD70" s="1466"/>
      <c r="AHE70" s="1466"/>
      <c r="AHF70" s="1466"/>
      <c r="AHG70" s="1469"/>
      <c r="AHH70" s="1465"/>
      <c r="AHI70" s="1466"/>
      <c r="AHJ70" s="1466"/>
      <c r="AHK70" s="1466"/>
      <c r="AHL70" s="1467"/>
      <c r="AHM70" s="1794"/>
      <c r="AHN70" s="1465"/>
      <c r="AHO70" s="1466"/>
      <c r="AHP70" s="1466"/>
      <c r="AHQ70" s="1466"/>
      <c r="AHR70" s="1467"/>
      <c r="AHS70" s="1468"/>
      <c r="AHT70" s="1466"/>
      <c r="AHU70" s="1466"/>
      <c r="AHV70" s="1466"/>
      <c r="AHW70" s="1469"/>
      <c r="AHX70" s="1465"/>
      <c r="AHY70" s="1466"/>
      <c r="AHZ70" s="1466"/>
      <c r="AIA70" s="1466"/>
      <c r="AIB70" s="1467"/>
      <c r="AIC70" s="1794"/>
      <c r="AID70" s="1465"/>
      <c r="AIE70" s="1466"/>
      <c r="AIF70" s="1466"/>
      <c r="AIG70" s="1466"/>
      <c r="AIH70" s="1467"/>
      <c r="AII70" s="1468"/>
      <c r="AIJ70" s="1466"/>
      <c r="AIK70" s="1466"/>
      <c r="AIL70" s="1466"/>
      <c r="AIM70" s="1469"/>
      <c r="AIN70" s="1465"/>
      <c r="AIO70" s="1466"/>
      <c r="AIP70" s="1466"/>
      <c r="AIQ70" s="1466"/>
      <c r="AIR70" s="1467"/>
      <c r="AIS70" s="1794"/>
      <c r="AIT70" s="1465"/>
      <c r="AIU70" s="1466"/>
      <c r="AIV70" s="1466"/>
      <c r="AIW70" s="1466"/>
      <c r="AIX70" s="1467"/>
      <c r="AIY70" s="1468"/>
      <c r="AIZ70" s="1466"/>
      <c r="AJA70" s="1466"/>
      <c r="AJB70" s="1466"/>
      <c r="AJC70" s="1469"/>
      <c r="AJD70" s="1465"/>
      <c r="AJE70" s="1466"/>
      <c r="AJF70" s="1466"/>
      <c r="AJG70" s="1466"/>
      <c r="AJH70" s="1467"/>
      <c r="AJI70" s="1794"/>
      <c r="AJJ70" s="1465"/>
      <c r="AJK70" s="1466"/>
      <c r="AJL70" s="1466"/>
      <c r="AJM70" s="1466"/>
      <c r="AJN70" s="1467"/>
      <c r="AJO70" s="1468"/>
      <c r="AJP70" s="1466"/>
      <c r="AJQ70" s="1466"/>
      <c r="AJR70" s="1466"/>
      <c r="AJS70" s="1469"/>
      <c r="AJT70" s="1465"/>
      <c r="AJU70" s="1466"/>
      <c r="AJV70" s="1466"/>
      <c r="AJW70" s="1466"/>
      <c r="AJX70" s="1467"/>
      <c r="AJY70" s="1794"/>
      <c r="AJZ70" s="1465"/>
      <c r="AKA70" s="1466"/>
      <c r="AKB70" s="1466"/>
      <c r="AKC70" s="1466"/>
      <c r="AKD70" s="1467"/>
      <c r="AKE70" s="1468"/>
      <c r="AKF70" s="1466"/>
      <c r="AKG70" s="1466"/>
      <c r="AKH70" s="1466"/>
      <c r="AKI70" s="1469"/>
      <c r="AKJ70" s="1465"/>
      <c r="AKK70" s="1466"/>
      <c r="AKL70" s="1466"/>
      <c r="AKM70" s="1466"/>
      <c r="AKN70" s="1467"/>
      <c r="AKO70" s="1794"/>
      <c r="AKP70" s="1465"/>
      <c r="AKQ70" s="1466"/>
      <c r="AKR70" s="1466"/>
      <c r="AKS70" s="1466"/>
      <c r="AKT70" s="1467"/>
      <c r="AKU70" s="1468"/>
      <c r="AKV70" s="1466"/>
      <c r="AKW70" s="1466"/>
      <c r="AKX70" s="1466"/>
      <c r="AKY70" s="1469"/>
      <c r="AKZ70" s="1465"/>
      <c r="ALA70" s="1466"/>
      <c r="ALB70" s="1466"/>
      <c r="ALC70" s="1466"/>
      <c r="ALD70" s="1467"/>
      <c r="ALE70" s="1794"/>
      <c r="ALF70" s="1465"/>
      <c r="ALG70" s="1466"/>
      <c r="ALH70" s="1466"/>
      <c r="ALI70" s="1466"/>
      <c r="ALJ70" s="1467"/>
      <c r="ALK70" s="1468"/>
      <c r="ALL70" s="1466"/>
      <c r="ALM70" s="1466"/>
      <c r="ALN70" s="1466"/>
      <c r="ALO70" s="1469"/>
      <c r="ALP70" s="1465"/>
      <c r="ALQ70" s="1466"/>
      <c r="ALR70" s="1466"/>
      <c r="ALS70" s="1466"/>
      <c r="ALT70" s="1467"/>
      <c r="ALU70" s="1794"/>
      <c r="ALV70" s="1465"/>
      <c r="ALW70" s="1466"/>
      <c r="ALX70" s="1466"/>
      <c r="ALY70" s="1466"/>
      <c r="ALZ70" s="1467"/>
      <c r="AMA70" s="1468"/>
      <c r="AMB70" s="1466"/>
      <c r="AMC70" s="1466"/>
      <c r="AMD70" s="1466"/>
      <c r="AME70" s="1469"/>
      <c r="AMF70" s="1465"/>
      <c r="AMG70" s="1466"/>
      <c r="AMH70" s="1466"/>
      <c r="AMI70" s="1466"/>
      <c r="AMJ70" s="1467"/>
      <c r="AMK70" s="1794"/>
      <c r="AML70" s="1465"/>
      <c r="AMM70" s="1466"/>
      <c r="AMN70" s="1466"/>
      <c r="AMO70" s="1466"/>
      <c r="AMP70" s="1467"/>
      <c r="AMQ70" s="1468"/>
      <c r="AMR70" s="1466"/>
      <c r="AMS70" s="1466"/>
      <c r="AMT70" s="1466"/>
      <c r="AMU70" s="1469"/>
      <c r="AMV70" s="1465"/>
      <c r="AMW70" s="1466"/>
      <c r="AMX70" s="1466"/>
      <c r="AMY70" s="1466"/>
      <c r="AMZ70" s="1467"/>
      <c r="ANA70" s="1794"/>
      <c r="ANB70" s="1465"/>
      <c r="ANC70" s="1466"/>
      <c r="AND70" s="1466"/>
      <c r="ANE70" s="1466"/>
      <c r="ANF70" s="1467"/>
      <c r="ANG70" s="1468"/>
      <c r="ANH70" s="1466"/>
      <c r="ANI70" s="1466"/>
      <c r="ANJ70" s="1466"/>
      <c r="ANK70" s="1469"/>
      <c r="ANL70" s="1465"/>
      <c r="ANM70" s="1466"/>
      <c r="ANN70" s="1466"/>
      <c r="ANO70" s="1466"/>
      <c r="ANP70" s="1467"/>
      <c r="ANQ70" s="1794"/>
      <c r="ANR70" s="1465"/>
      <c r="ANS70" s="1466"/>
      <c r="ANT70" s="1466"/>
      <c r="ANU70" s="1466"/>
      <c r="ANV70" s="1467"/>
      <c r="ANW70" s="1468"/>
      <c r="ANX70" s="1466"/>
      <c r="ANY70" s="1466"/>
      <c r="ANZ70" s="1466"/>
      <c r="AOA70" s="1469"/>
      <c r="AOB70" s="1465"/>
      <c r="AOC70" s="1466"/>
      <c r="AOD70" s="1466"/>
      <c r="AOE70" s="1466"/>
      <c r="AOF70" s="1467"/>
      <c r="AOG70" s="1794"/>
      <c r="AOH70" s="1465"/>
      <c r="AOI70" s="1466"/>
      <c r="AOJ70" s="1466"/>
      <c r="AOK70" s="1466"/>
      <c r="AOL70" s="1467"/>
      <c r="AOM70" s="1468"/>
      <c r="AON70" s="1466"/>
      <c r="AOO70" s="1466"/>
      <c r="AOP70" s="1466"/>
      <c r="AOQ70" s="1469"/>
      <c r="AOR70" s="1465"/>
      <c r="AOS70" s="1466"/>
      <c r="AOT70" s="1466"/>
      <c r="AOU70" s="1466"/>
      <c r="AOV70" s="1467"/>
      <c r="AOW70" s="1794"/>
      <c r="AOX70" s="1465"/>
      <c r="AOY70" s="1466"/>
      <c r="AOZ70" s="1466"/>
      <c r="APA70" s="1466"/>
      <c r="APB70" s="1467"/>
      <c r="APC70" s="1468"/>
      <c r="APD70" s="1466"/>
      <c r="APE70" s="1466"/>
      <c r="APF70" s="1466"/>
      <c r="APG70" s="1469"/>
      <c r="APH70" s="1465"/>
      <c r="API70" s="1466"/>
      <c r="APJ70" s="1466"/>
      <c r="APK70" s="1466"/>
      <c r="APL70" s="1467"/>
      <c r="APM70" s="1794"/>
      <c r="APN70" s="1465"/>
      <c r="APO70" s="1466"/>
      <c r="APP70" s="1466"/>
      <c r="APQ70" s="1466"/>
      <c r="APR70" s="1467"/>
      <c r="APS70" s="1468"/>
      <c r="APT70" s="1466"/>
      <c r="APU70" s="1466"/>
      <c r="APV70" s="1466"/>
      <c r="APW70" s="1469"/>
      <c r="APX70" s="1465"/>
      <c r="APY70" s="1466"/>
      <c r="APZ70" s="1466"/>
      <c r="AQA70" s="1466"/>
      <c r="AQB70" s="1467"/>
      <c r="AQC70" s="1794"/>
      <c r="AQD70" s="1465"/>
      <c r="AQE70" s="1466"/>
      <c r="AQF70" s="1466"/>
      <c r="AQG70" s="1466"/>
      <c r="AQH70" s="1467"/>
      <c r="AQI70" s="1468"/>
      <c r="AQJ70" s="1466"/>
      <c r="AQK70" s="1466"/>
      <c r="AQL70" s="1466"/>
      <c r="AQM70" s="1469"/>
      <c r="AQN70" s="1465"/>
      <c r="AQO70" s="1466"/>
      <c r="AQP70" s="1466"/>
      <c r="AQQ70" s="1466"/>
      <c r="AQR70" s="1467"/>
      <c r="AQS70" s="1794"/>
      <c r="AQT70" s="1465"/>
      <c r="AQU70" s="1466"/>
      <c r="AQV70" s="1466"/>
      <c r="AQW70" s="1466"/>
      <c r="AQX70" s="1467"/>
      <c r="AQY70" s="1468"/>
      <c r="AQZ70" s="1466"/>
      <c r="ARA70" s="1466"/>
      <c r="ARB70" s="1466"/>
      <c r="ARC70" s="1469"/>
      <c r="ARD70" s="1465"/>
      <c r="ARE70" s="1466"/>
      <c r="ARF70" s="1466"/>
      <c r="ARG70" s="1466"/>
      <c r="ARH70" s="1467"/>
      <c r="ARI70" s="1794"/>
      <c r="ARJ70" s="1465"/>
      <c r="ARK70" s="1466"/>
      <c r="ARL70" s="1466"/>
      <c r="ARM70" s="1466"/>
      <c r="ARN70" s="1467"/>
      <c r="ARO70" s="1468"/>
      <c r="ARP70" s="1466"/>
      <c r="ARQ70" s="1466"/>
      <c r="ARR70" s="1466"/>
      <c r="ARS70" s="1469"/>
      <c r="ART70" s="1465"/>
      <c r="ARU70" s="1466"/>
      <c r="ARV70" s="1466"/>
      <c r="ARW70" s="1466"/>
      <c r="ARX70" s="1467"/>
      <c r="ARY70" s="1794"/>
      <c r="ARZ70" s="1465"/>
      <c r="ASA70" s="1466"/>
      <c r="ASB70" s="1466"/>
      <c r="ASC70" s="1466"/>
      <c r="ASD70" s="1467"/>
      <c r="ASE70" s="1468"/>
      <c r="ASF70" s="1466"/>
      <c r="ASG70" s="1466"/>
      <c r="ASH70" s="1466"/>
      <c r="ASI70" s="1469"/>
      <c r="ASJ70" s="1465"/>
      <c r="ASK70" s="1466"/>
      <c r="ASL70" s="1466"/>
      <c r="ASM70" s="1466"/>
      <c r="ASN70" s="1467"/>
      <c r="ASO70" s="1794"/>
      <c r="ASP70" s="1465"/>
      <c r="ASQ70" s="1466"/>
      <c r="ASR70" s="1466"/>
      <c r="ASS70" s="1466"/>
      <c r="AST70" s="1467"/>
      <c r="ASU70" s="1468"/>
      <c r="ASV70" s="1466"/>
      <c r="ASW70" s="1466"/>
      <c r="ASX70" s="1466"/>
      <c r="ASY70" s="1469"/>
      <c r="ASZ70" s="1465"/>
      <c r="ATA70" s="1466"/>
      <c r="ATB70" s="1466"/>
      <c r="ATC70" s="1466"/>
      <c r="ATD70" s="1467"/>
      <c r="ATE70" s="1794"/>
      <c r="ATF70" s="1465"/>
      <c r="ATG70" s="1466"/>
      <c r="ATH70" s="1466"/>
      <c r="ATI70" s="1466"/>
      <c r="ATJ70" s="1467"/>
      <c r="ATK70" s="1468"/>
      <c r="ATL70" s="1466"/>
      <c r="ATM70" s="1466"/>
      <c r="ATN70" s="1466"/>
      <c r="ATO70" s="1469"/>
      <c r="ATP70" s="1465"/>
      <c r="ATQ70" s="1466"/>
      <c r="ATR70" s="1466"/>
      <c r="ATS70" s="1466"/>
      <c r="ATT70" s="1467"/>
      <c r="ATU70" s="1794"/>
      <c r="ATV70" s="1465"/>
      <c r="ATW70" s="1466"/>
      <c r="ATX70" s="1466"/>
      <c r="ATY70" s="1466"/>
      <c r="ATZ70" s="1467"/>
      <c r="AUA70" s="1468"/>
      <c r="AUB70" s="1466"/>
      <c r="AUC70" s="1466"/>
      <c r="AUD70" s="1466"/>
      <c r="AUE70" s="1469"/>
      <c r="AUF70" s="1465"/>
      <c r="AUG70" s="1466"/>
      <c r="AUH70" s="1466"/>
      <c r="AUI70" s="1466"/>
      <c r="AUJ70" s="1467"/>
      <c r="AUK70" s="1794"/>
      <c r="AUL70" s="1465"/>
      <c r="AUM70" s="1466"/>
      <c r="AUN70" s="1466"/>
      <c r="AUO70" s="1466"/>
      <c r="AUP70" s="1467"/>
      <c r="AUQ70" s="1468"/>
      <c r="AUR70" s="1466"/>
      <c r="AUS70" s="1466"/>
      <c r="AUT70" s="1466"/>
      <c r="AUU70" s="1469"/>
      <c r="AUV70" s="1465"/>
      <c r="AUW70" s="1466"/>
      <c r="AUX70" s="1466"/>
      <c r="AUY70" s="1466"/>
      <c r="AUZ70" s="1467"/>
      <c r="AVA70" s="1794"/>
      <c r="AVB70" s="1465"/>
      <c r="AVC70" s="1466"/>
      <c r="AVD70" s="1466"/>
      <c r="AVE70" s="1466"/>
      <c r="AVF70" s="1467"/>
      <c r="AVG70" s="1468"/>
      <c r="AVH70" s="1466"/>
      <c r="AVI70" s="1466"/>
      <c r="AVJ70" s="1466"/>
      <c r="AVK70" s="1469"/>
      <c r="AVL70" s="1465"/>
      <c r="AVM70" s="1466"/>
      <c r="AVN70" s="1466"/>
      <c r="AVO70" s="1466"/>
      <c r="AVP70" s="1467"/>
      <c r="AVQ70" s="1794"/>
      <c r="AVR70" s="1465"/>
      <c r="AVS70" s="1466"/>
      <c r="AVT70" s="1466"/>
      <c r="AVU70" s="1466"/>
      <c r="AVV70" s="1467"/>
      <c r="AVW70" s="1468"/>
      <c r="AVX70" s="1466"/>
      <c r="AVY70" s="1466"/>
      <c r="AVZ70" s="1466"/>
      <c r="AWA70" s="1469"/>
      <c r="AWB70" s="1465"/>
      <c r="AWC70" s="1466"/>
      <c r="AWD70" s="1466"/>
      <c r="AWE70" s="1466"/>
      <c r="AWF70" s="1467"/>
      <c r="AWG70" s="1794"/>
      <c r="AWH70" s="1465"/>
      <c r="AWI70" s="1466"/>
      <c r="AWJ70" s="1466"/>
      <c r="AWK70" s="1466"/>
      <c r="AWL70" s="1467"/>
      <c r="AWM70" s="1468"/>
      <c r="AWN70" s="1466"/>
      <c r="AWO70" s="1466"/>
      <c r="AWP70" s="1466"/>
      <c r="AWQ70" s="1469"/>
      <c r="AWR70" s="1465"/>
      <c r="AWS70" s="1466"/>
      <c r="AWT70" s="1466"/>
      <c r="AWU70" s="1466"/>
      <c r="AWV70" s="1467"/>
      <c r="AWW70" s="1794"/>
      <c r="AWX70" s="1465"/>
      <c r="AWY70" s="1466"/>
      <c r="AWZ70" s="1466"/>
      <c r="AXA70" s="1466"/>
      <c r="AXB70" s="1467"/>
      <c r="AXC70" s="1468"/>
      <c r="AXD70" s="1466"/>
      <c r="AXE70" s="1466"/>
      <c r="AXF70" s="1466"/>
      <c r="AXG70" s="1469"/>
      <c r="AXH70" s="1465"/>
      <c r="AXI70" s="1466"/>
      <c r="AXJ70" s="1466"/>
      <c r="AXK70" s="1466"/>
      <c r="AXL70" s="1467"/>
      <c r="AXM70" s="1794"/>
      <c r="AXN70" s="1465"/>
      <c r="AXO70" s="1466"/>
      <c r="AXP70" s="1466"/>
      <c r="AXQ70" s="1466"/>
      <c r="AXR70" s="1467"/>
      <c r="AXS70" s="1468"/>
      <c r="AXT70" s="1466"/>
      <c r="AXU70" s="1466"/>
      <c r="AXV70" s="1466"/>
      <c r="AXW70" s="1469"/>
      <c r="AXX70" s="1465"/>
      <c r="AXY70" s="1466"/>
      <c r="AXZ70" s="1466"/>
      <c r="AYA70" s="1466"/>
      <c r="AYB70" s="1467"/>
      <c r="AYC70" s="1794"/>
      <c r="AYD70" s="1465"/>
      <c r="AYE70" s="1466"/>
      <c r="AYF70" s="1466"/>
      <c r="AYG70" s="1466"/>
      <c r="AYH70" s="1467"/>
      <c r="AYI70" s="1468"/>
      <c r="AYJ70" s="1466"/>
      <c r="AYK70" s="1466"/>
      <c r="AYL70" s="1466"/>
      <c r="AYM70" s="1469"/>
      <c r="AYN70" s="1465"/>
      <c r="AYO70" s="1466"/>
      <c r="AYP70" s="1466"/>
      <c r="AYQ70" s="1466"/>
      <c r="AYR70" s="1467"/>
      <c r="AYS70" s="1794"/>
      <c r="AYT70" s="1465"/>
      <c r="AYU70" s="1466"/>
      <c r="AYV70" s="1466"/>
      <c r="AYW70" s="1466"/>
      <c r="AYX70" s="1467"/>
      <c r="AYY70" s="1468"/>
      <c r="AYZ70" s="1466"/>
      <c r="AZA70" s="1466"/>
      <c r="AZB70" s="1466"/>
      <c r="AZC70" s="1469"/>
      <c r="AZD70" s="1465"/>
      <c r="AZE70" s="1466"/>
      <c r="AZF70" s="1466"/>
      <c r="AZG70" s="1466"/>
      <c r="AZH70" s="1467"/>
      <c r="AZI70" s="1794"/>
      <c r="AZJ70" s="1465"/>
      <c r="AZK70" s="1466"/>
      <c r="AZL70" s="1466"/>
      <c r="AZM70" s="1466"/>
      <c r="AZN70" s="1467"/>
      <c r="AZO70" s="1468"/>
      <c r="AZP70" s="1466"/>
      <c r="AZQ70" s="1466"/>
      <c r="AZR70" s="1466"/>
      <c r="AZS70" s="1469"/>
      <c r="AZT70" s="1465"/>
      <c r="AZU70" s="1466"/>
      <c r="AZV70" s="1466"/>
      <c r="AZW70" s="1466"/>
      <c r="AZX70" s="1467"/>
      <c r="AZY70" s="1794"/>
      <c r="AZZ70" s="1465"/>
      <c r="BAA70" s="1466"/>
      <c r="BAB70" s="1466"/>
      <c r="BAC70" s="1466"/>
      <c r="BAD70" s="1467"/>
      <c r="BAE70" s="1468"/>
      <c r="BAF70" s="1466"/>
      <c r="BAG70" s="1466"/>
      <c r="BAH70" s="1466"/>
      <c r="BAI70" s="1469"/>
      <c r="BAJ70" s="1465"/>
      <c r="BAK70" s="1466"/>
      <c r="BAL70" s="1466"/>
      <c r="BAM70" s="1466"/>
      <c r="BAN70" s="1467"/>
      <c r="BAO70" s="1794"/>
      <c r="BAP70" s="1465"/>
      <c r="BAQ70" s="1466"/>
      <c r="BAR70" s="1466"/>
      <c r="BAS70" s="1466"/>
      <c r="BAT70" s="1467"/>
      <c r="BAU70" s="1468"/>
      <c r="BAV70" s="1466"/>
      <c r="BAW70" s="1466"/>
      <c r="BAX70" s="1466"/>
      <c r="BAY70" s="1469"/>
      <c r="BAZ70" s="1465"/>
      <c r="BBA70" s="1466"/>
      <c r="BBB70" s="1466"/>
      <c r="BBC70" s="1466"/>
      <c r="BBD70" s="1467"/>
      <c r="BBE70" s="1794"/>
      <c r="BBF70" s="1465"/>
      <c r="BBG70" s="1466"/>
      <c r="BBH70" s="1466"/>
      <c r="BBI70" s="1466"/>
      <c r="BBJ70" s="1467"/>
      <c r="BBK70" s="1468"/>
      <c r="BBL70" s="1466"/>
      <c r="BBM70" s="1466"/>
      <c r="BBN70" s="1466"/>
      <c r="BBO70" s="1469"/>
      <c r="BBP70" s="1465"/>
      <c r="BBQ70" s="1466"/>
      <c r="BBR70" s="1466"/>
      <c r="BBS70" s="1466"/>
      <c r="BBT70" s="1467"/>
      <c r="BBU70" s="1794"/>
      <c r="BBV70" s="1465"/>
      <c r="BBW70" s="1466"/>
      <c r="BBX70" s="1466"/>
      <c r="BBY70" s="1466"/>
      <c r="BBZ70" s="1467"/>
      <c r="BCA70" s="1468"/>
      <c r="BCB70" s="1466"/>
      <c r="BCC70" s="1466"/>
      <c r="BCD70" s="1466"/>
      <c r="BCE70" s="1469"/>
      <c r="BCF70" s="1465"/>
      <c r="BCG70" s="1466"/>
      <c r="BCH70" s="1466"/>
      <c r="BCI70" s="1466"/>
      <c r="BCJ70" s="1467"/>
      <c r="BCK70" s="1794"/>
      <c r="BCL70" s="1465"/>
      <c r="BCM70" s="1466"/>
      <c r="BCN70" s="1466"/>
      <c r="BCO70" s="1466"/>
      <c r="BCP70" s="1467"/>
      <c r="BCQ70" s="1468"/>
      <c r="BCR70" s="1466"/>
      <c r="BCS70" s="1466"/>
      <c r="BCT70" s="1466"/>
      <c r="BCU70" s="1469"/>
      <c r="BCV70" s="1465"/>
      <c r="BCW70" s="1466"/>
      <c r="BCX70" s="1466"/>
      <c r="BCY70" s="1466"/>
      <c r="BCZ70" s="1467"/>
      <c r="BDA70" s="1794"/>
      <c r="BDB70" s="1465"/>
      <c r="BDC70" s="1466"/>
      <c r="BDD70" s="1466"/>
      <c r="BDE70" s="1466"/>
      <c r="BDF70" s="1467"/>
      <c r="BDG70" s="1468"/>
      <c r="BDH70" s="1466"/>
      <c r="BDI70" s="1466"/>
      <c r="BDJ70" s="1466"/>
      <c r="BDK70" s="1469"/>
      <c r="BDL70" s="1465"/>
      <c r="BDM70" s="1466"/>
      <c r="BDN70" s="1466"/>
      <c r="BDO70" s="1466"/>
      <c r="BDP70" s="1467"/>
      <c r="BDQ70" s="1794"/>
      <c r="BDR70" s="1465"/>
      <c r="BDS70" s="1466"/>
      <c r="BDT70" s="1466"/>
      <c r="BDU70" s="1466"/>
      <c r="BDV70" s="1467"/>
      <c r="BDW70" s="1468"/>
      <c r="BDX70" s="1466"/>
      <c r="BDY70" s="1466"/>
      <c r="BDZ70" s="1466"/>
      <c r="BEA70" s="1469"/>
      <c r="BEB70" s="1465"/>
      <c r="BEC70" s="1466"/>
      <c r="BED70" s="1466"/>
      <c r="BEE70" s="1466"/>
      <c r="BEF70" s="1467"/>
      <c r="BEG70" s="1794"/>
      <c r="BEH70" s="1465"/>
      <c r="BEI70" s="1466"/>
      <c r="BEJ70" s="1466"/>
      <c r="BEK70" s="1466"/>
      <c r="BEL70" s="1467"/>
      <c r="BEM70" s="1468"/>
      <c r="BEN70" s="1466"/>
      <c r="BEO70" s="1466"/>
      <c r="BEP70" s="1466"/>
      <c r="BEQ70" s="1469"/>
      <c r="BER70" s="1465"/>
      <c r="BES70" s="1466"/>
      <c r="BET70" s="1466"/>
      <c r="BEU70" s="1466"/>
      <c r="BEV70" s="1467"/>
      <c r="BEW70" s="1794"/>
      <c r="BEX70" s="1465"/>
      <c r="BEY70" s="1466"/>
      <c r="BEZ70" s="1466"/>
      <c r="BFA70" s="1466"/>
      <c r="BFB70" s="1467"/>
      <c r="BFC70" s="1468"/>
      <c r="BFD70" s="1466"/>
      <c r="BFE70" s="1466"/>
      <c r="BFF70" s="1466"/>
      <c r="BFG70" s="1469"/>
      <c r="BFH70" s="1465"/>
      <c r="BFI70" s="1466"/>
      <c r="BFJ70" s="1466"/>
      <c r="BFK70" s="1466"/>
      <c r="BFL70" s="1467"/>
      <c r="BFM70" s="1794"/>
      <c r="BFN70" s="1465"/>
      <c r="BFO70" s="1466"/>
      <c r="BFP70" s="1466"/>
      <c r="BFQ70" s="1466"/>
      <c r="BFR70" s="1467"/>
      <c r="BFS70" s="1468"/>
      <c r="BFT70" s="1466"/>
      <c r="BFU70" s="1466"/>
      <c r="BFV70" s="1466"/>
      <c r="BFW70" s="1469"/>
      <c r="BFX70" s="1465"/>
      <c r="BFY70" s="1466"/>
      <c r="BFZ70" s="1466"/>
      <c r="BGA70" s="1466"/>
      <c r="BGB70" s="1467"/>
      <c r="BGC70" s="1794"/>
      <c r="BGD70" s="1465"/>
      <c r="BGE70" s="1466"/>
      <c r="BGF70" s="1466"/>
      <c r="BGG70" s="1466"/>
      <c r="BGH70" s="1467"/>
      <c r="BGI70" s="1468"/>
      <c r="BGJ70" s="1466"/>
      <c r="BGK70" s="1466"/>
      <c r="BGL70" s="1466"/>
      <c r="BGM70" s="1469"/>
      <c r="BGN70" s="1465"/>
      <c r="BGO70" s="1466"/>
      <c r="BGP70" s="1466"/>
      <c r="BGQ70" s="1466"/>
      <c r="BGR70" s="1467"/>
      <c r="BGS70" s="1794"/>
      <c r="BGT70" s="1465"/>
      <c r="BGU70" s="1466"/>
      <c r="BGV70" s="1466"/>
      <c r="BGW70" s="1466"/>
      <c r="BGX70" s="1467"/>
      <c r="BGY70" s="1468"/>
      <c r="BGZ70" s="1466"/>
      <c r="BHA70" s="1466"/>
      <c r="BHB70" s="1466"/>
      <c r="BHC70" s="1469"/>
      <c r="BHD70" s="1465"/>
      <c r="BHE70" s="1466"/>
      <c r="BHF70" s="1466"/>
      <c r="BHG70" s="1466"/>
      <c r="BHH70" s="1467"/>
      <c r="BHI70" s="1794"/>
      <c r="BHJ70" s="1465"/>
      <c r="BHK70" s="1466"/>
      <c r="BHL70" s="1466"/>
      <c r="BHM70" s="1466"/>
      <c r="BHN70" s="1467"/>
      <c r="BHO70" s="1468"/>
      <c r="BHP70" s="1466"/>
      <c r="BHQ70" s="1466"/>
      <c r="BHR70" s="1466"/>
      <c r="BHS70" s="1469"/>
      <c r="BHT70" s="1465"/>
      <c r="BHU70" s="1466"/>
      <c r="BHV70" s="1466"/>
      <c r="BHW70" s="1466"/>
      <c r="BHX70" s="1467"/>
      <c r="BHY70" s="1794"/>
      <c r="BHZ70" s="1465"/>
      <c r="BIA70" s="1466"/>
      <c r="BIB70" s="1466"/>
      <c r="BIC70" s="1466"/>
      <c r="BID70" s="1467"/>
      <c r="BIE70" s="1468"/>
      <c r="BIF70" s="1466"/>
      <c r="BIG70" s="1466"/>
      <c r="BIH70" s="1466"/>
      <c r="BII70" s="1469"/>
      <c r="BIJ70" s="1465"/>
      <c r="BIK70" s="1466"/>
      <c r="BIL70" s="1466"/>
      <c r="BIM70" s="1466"/>
      <c r="BIN70" s="1467"/>
      <c r="BIO70" s="1794"/>
      <c r="BIP70" s="1465"/>
      <c r="BIQ70" s="1466"/>
      <c r="BIR70" s="1466"/>
      <c r="BIS70" s="1466"/>
      <c r="BIT70" s="1467"/>
      <c r="BIU70" s="1468"/>
      <c r="BIV70" s="1466"/>
      <c r="BIW70" s="1466"/>
      <c r="BIX70" s="1466"/>
      <c r="BIY70" s="1469"/>
      <c r="BIZ70" s="1465"/>
      <c r="BJA70" s="1466"/>
      <c r="BJB70" s="1466"/>
      <c r="BJC70" s="1466"/>
      <c r="BJD70" s="1467"/>
      <c r="BJE70" s="1794"/>
      <c r="BJF70" s="1465"/>
      <c r="BJG70" s="1466"/>
      <c r="BJH70" s="1466"/>
      <c r="BJI70" s="1466"/>
      <c r="BJJ70" s="1467"/>
      <c r="BJK70" s="1468"/>
      <c r="BJL70" s="1466"/>
      <c r="BJM70" s="1466"/>
      <c r="BJN70" s="1466"/>
      <c r="BJO70" s="1469"/>
      <c r="BJP70" s="1465"/>
      <c r="BJQ70" s="1466"/>
      <c r="BJR70" s="1466"/>
      <c r="BJS70" s="1466"/>
      <c r="BJT70" s="1467"/>
      <c r="BJU70" s="1794"/>
      <c r="BJV70" s="1465"/>
      <c r="BJW70" s="1466"/>
      <c r="BJX70" s="1466"/>
      <c r="BJY70" s="1466"/>
      <c r="BJZ70" s="1467"/>
      <c r="BKA70" s="1468"/>
      <c r="BKB70" s="1466"/>
      <c r="BKC70" s="1466"/>
      <c r="BKD70" s="1466"/>
      <c r="BKE70" s="1469"/>
      <c r="BKF70" s="1465"/>
      <c r="BKG70" s="1466"/>
      <c r="BKH70" s="1466"/>
      <c r="BKI70" s="1466"/>
      <c r="BKJ70" s="1467"/>
      <c r="BKK70" s="1794"/>
      <c r="BKL70" s="1465"/>
      <c r="BKM70" s="1466"/>
      <c r="BKN70" s="1466"/>
      <c r="BKO70" s="1466"/>
      <c r="BKP70" s="1467"/>
      <c r="BKQ70" s="1468"/>
      <c r="BKR70" s="1466"/>
      <c r="BKS70" s="1466"/>
      <c r="BKT70" s="1466"/>
      <c r="BKU70" s="1469"/>
      <c r="BKV70" s="1465"/>
      <c r="BKW70" s="1466"/>
      <c r="BKX70" s="1466"/>
      <c r="BKY70" s="1466"/>
      <c r="BKZ70" s="1467"/>
      <c r="BLA70" s="1794"/>
      <c r="BLB70" s="1465"/>
      <c r="BLC70" s="1466"/>
      <c r="BLD70" s="1466"/>
      <c r="BLE70" s="1466"/>
      <c r="BLF70" s="1467"/>
      <c r="BLG70" s="1468"/>
      <c r="BLH70" s="1466"/>
      <c r="BLI70" s="1466"/>
      <c r="BLJ70" s="1466"/>
      <c r="BLK70" s="1469"/>
      <c r="BLL70" s="1465"/>
      <c r="BLM70" s="1466"/>
      <c r="BLN70" s="1466"/>
      <c r="BLO70" s="1466"/>
      <c r="BLP70" s="1467"/>
      <c r="BLQ70" s="1794"/>
      <c r="BLR70" s="1465"/>
      <c r="BLS70" s="1466"/>
      <c r="BLT70" s="1466"/>
      <c r="BLU70" s="1466"/>
      <c r="BLV70" s="1467"/>
      <c r="BLW70" s="1468"/>
      <c r="BLX70" s="1466"/>
      <c r="BLY70" s="1466"/>
      <c r="BLZ70" s="1466"/>
      <c r="BMA70" s="1469"/>
      <c r="BMB70" s="1465"/>
      <c r="BMC70" s="1466"/>
      <c r="BMD70" s="1466"/>
      <c r="BME70" s="1466"/>
      <c r="BMF70" s="1467"/>
      <c r="BMG70" s="1794"/>
      <c r="BMH70" s="1465"/>
      <c r="BMI70" s="1466"/>
      <c r="BMJ70" s="1466"/>
      <c r="BMK70" s="1466"/>
      <c r="BML70" s="1467"/>
      <c r="BMM70" s="1468"/>
      <c r="BMN70" s="1466"/>
      <c r="BMO70" s="1466"/>
      <c r="BMP70" s="1466"/>
      <c r="BMQ70" s="1469"/>
      <c r="BMR70" s="1465"/>
      <c r="BMS70" s="1466"/>
      <c r="BMT70" s="1466"/>
      <c r="BMU70" s="1466"/>
      <c r="BMV70" s="1467"/>
      <c r="BMW70" s="1794"/>
      <c r="BMX70" s="1465"/>
      <c r="BMY70" s="1466"/>
      <c r="BMZ70" s="1466"/>
      <c r="BNA70" s="1466"/>
      <c r="BNB70" s="1467"/>
      <c r="BNC70" s="1468"/>
      <c r="BND70" s="1466"/>
      <c r="BNE70" s="1466"/>
      <c r="BNF70" s="1466"/>
      <c r="BNG70" s="1469"/>
      <c r="BNH70" s="1465"/>
      <c r="BNI70" s="1466"/>
      <c r="BNJ70" s="1466"/>
      <c r="BNK70" s="1466"/>
      <c r="BNL70" s="1467"/>
      <c r="BNM70" s="1794"/>
      <c r="BNN70" s="1465"/>
      <c r="BNO70" s="1466"/>
      <c r="BNP70" s="1466"/>
      <c r="BNQ70" s="1466"/>
      <c r="BNR70" s="1467"/>
      <c r="BNS70" s="1468"/>
      <c r="BNT70" s="1466"/>
      <c r="BNU70" s="1466"/>
      <c r="BNV70" s="1466"/>
      <c r="BNW70" s="1469"/>
      <c r="BNX70" s="1465"/>
      <c r="BNY70" s="1466"/>
      <c r="BNZ70" s="1466"/>
      <c r="BOA70" s="1466"/>
      <c r="BOB70" s="1467"/>
      <c r="BOC70" s="1794"/>
      <c r="BOD70" s="1465"/>
      <c r="BOE70" s="1466"/>
      <c r="BOF70" s="1466"/>
      <c r="BOG70" s="1466"/>
      <c r="BOH70" s="1467"/>
      <c r="BOI70" s="1468"/>
      <c r="BOJ70" s="1466"/>
      <c r="BOK70" s="1466"/>
      <c r="BOL70" s="1466"/>
      <c r="BOM70" s="1469"/>
      <c r="BON70" s="1465"/>
      <c r="BOO70" s="1466"/>
      <c r="BOP70" s="1466"/>
      <c r="BOQ70" s="1466"/>
      <c r="BOR70" s="1467"/>
      <c r="BOS70" s="1794"/>
      <c r="BOT70" s="1465"/>
      <c r="BOU70" s="1466"/>
      <c r="BOV70" s="1466"/>
      <c r="BOW70" s="1466"/>
      <c r="BOX70" s="1467"/>
      <c r="BOY70" s="1468"/>
      <c r="BOZ70" s="1466"/>
      <c r="BPA70" s="1466"/>
      <c r="BPB70" s="1466"/>
      <c r="BPC70" s="1469"/>
      <c r="BPD70" s="1465"/>
      <c r="BPE70" s="1466"/>
      <c r="BPF70" s="1466"/>
      <c r="BPG70" s="1466"/>
      <c r="BPH70" s="1467"/>
      <c r="BPI70" s="1794"/>
      <c r="BPJ70" s="1465"/>
      <c r="BPK70" s="1466"/>
      <c r="BPL70" s="1466"/>
      <c r="BPM70" s="1466"/>
      <c r="BPN70" s="1467"/>
      <c r="BPO70" s="1468"/>
      <c r="BPP70" s="1466"/>
      <c r="BPQ70" s="1466"/>
      <c r="BPR70" s="1466"/>
      <c r="BPS70" s="1469"/>
      <c r="BPT70" s="1465"/>
      <c r="BPU70" s="1466"/>
      <c r="BPV70" s="1466"/>
      <c r="BPW70" s="1466"/>
      <c r="BPX70" s="1467"/>
      <c r="BPY70" s="1794"/>
      <c r="BPZ70" s="1465"/>
      <c r="BQA70" s="1466"/>
      <c r="BQB70" s="1466"/>
      <c r="BQC70" s="1466"/>
      <c r="BQD70" s="1467"/>
      <c r="BQE70" s="1468"/>
      <c r="BQF70" s="1466"/>
      <c r="BQG70" s="1466"/>
      <c r="BQH70" s="1466"/>
      <c r="BQI70" s="1469"/>
      <c r="BQJ70" s="1465"/>
      <c r="BQK70" s="1466"/>
      <c r="BQL70" s="1466"/>
      <c r="BQM70" s="1466"/>
      <c r="BQN70" s="1467"/>
      <c r="BQO70" s="1794"/>
      <c r="BQP70" s="1465"/>
      <c r="BQQ70" s="1466"/>
      <c r="BQR70" s="1466"/>
      <c r="BQS70" s="1466"/>
      <c r="BQT70" s="1467"/>
      <c r="BQU70" s="1468"/>
      <c r="BQV70" s="1466"/>
      <c r="BQW70" s="1466"/>
      <c r="BQX70" s="1466"/>
      <c r="BQY70" s="1469"/>
      <c r="BQZ70" s="1465"/>
      <c r="BRA70" s="1466"/>
      <c r="BRB70" s="1466"/>
      <c r="BRC70" s="1466"/>
      <c r="BRD70" s="1467"/>
      <c r="BRE70" s="1794"/>
      <c r="BRF70" s="1465"/>
      <c r="BRG70" s="1466"/>
      <c r="BRH70" s="1466"/>
      <c r="BRI70" s="1466"/>
      <c r="BRJ70" s="1467"/>
      <c r="BRK70" s="1468"/>
      <c r="BRL70" s="1466"/>
      <c r="BRM70" s="1466"/>
      <c r="BRN70" s="1466"/>
      <c r="BRO70" s="1469"/>
      <c r="BRP70" s="1465"/>
      <c r="BRQ70" s="1466"/>
      <c r="BRR70" s="1466"/>
      <c r="BRS70" s="1466"/>
      <c r="BRT70" s="1467"/>
      <c r="BRU70" s="1794"/>
      <c r="BRV70" s="1465"/>
      <c r="BRW70" s="1466"/>
      <c r="BRX70" s="1466"/>
      <c r="BRY70" s="1466"/>
      <c r="BRZ70" s="1467"/>
      <c r="BSA70" s="1468"/>
      <c r="BSB70" s="1466"/>
      <c r="BSC70" s="1466"/>
      <c r="BSD70" s="1466"/>
      <c r="BSE70" s="1469"/>
      <c r="BSF70" s="1465"/>
      <c r="BSG70" s="1466"/>
      <c r="BSH70" s="1466"/>
      <c r="BSI70" s="1466"/>
      <c r="BSJ70" s="1467"/>
      <c r="BSK70" s="1794"/>
      <c r="BSL70" s="1465"/>
      <c r="BSM70" s="1466"/>
      <c r="BSN70" s="1466"/>
      <c r="BSO70" s="1466"/>
      <c r="BSP70" s="1467"/>
      <c r="BSQ70" s="1468"/>
      <c r="BSR70" s="1466"/>
      <c r="BSS70" s="1466"/>
      <c r="BST70" s="1466"/>
      <c r="BSU70" s="1469"/>
      <c r="BSV70" s="1465"/>
      <c r="BSW70" s="1466"/>
      <c r="BSX70" s="1466"/>
      <c r="BSY70" s="1466"/>
      <c r="BSZ70" s="1467"/>
      <c r="BTA70" s="1794"/>
      <c r="BTB70" s="1465"/>
      <c r="BTC70" s="1466"/>
      <c r="BTD70" s="1466"/>
      <c r="BTE70" s="1466"/>
      <c r="BTF70" s="1467"/>
      <c r="BTG70" s="1468"/>
      <c r="BTH70" s="1466"/>
      <c r="BTI70" s="1466"/>
      <c r="BTJ70" s="1466"/>
      <c r="BTK70" s="1469"/>
      <c r="BTL70" s="1465"/>
      <c r="BTM70" s="1466"/>
      <c r="BTN70" s="1466"/>
      <c r="BTO70" s="1466"/>
      <c r="BTP70" s="1467"/>
      <c r="BTQ70" s="1794"/>
      <c r="BTR70" s="1465"/>
      <c r="BTS70" s="1466"/>
      <c r="BTT70" s="1466"/>
      <c r="BTU70" s="1466"/>
      <c r="BTV70" s="1467"/>
      <c r="BTW70" s="1468"/>
      <c r="BTX70" s="1466"/>
      <c r="BTY70" s="1466"/>
      <c r="BTZ70" s="1466"/>
      <c r="BUA70" s="1469"/>
      <c r="BUB70" s="1465"/>
      <c r="BUC70" s="1466"/>
      <c r="BUD70" s="1466"/>
      <c r="BUE70" s="1466"/>
      <c r="BUF70" s="1467"/>
      <c r="BUG70" s="1794"/>
      <c r="BUH70" s="1465"/>
      <c r="BUI70" s="1466"/>
      <c r="BUJ70" s="1466"/>
      <c r="BUK70" s="1466"/>
      <c r="BUL70" s="1467"/>
      <c r="BUM70" s="1468"/>
      <c r="BUN70" s="1466"/>
      <c r="BUO70" s="1466"/>
      <c r="BUP70" s="1466"/>
      <c r="BUQ70" s="1469"/>
      <c r="BUR70" s="1465"/>
      <c r="BUS70" s="1466"/>
      <c r="BUT70" s="1466"/>
      <c r="BUU70" s="1466"/>
      <c r="BUV70" s="1467"/>
      <c r="BUW70" s="1794"/>
      <c r="BUX70" s="1465"/>
      <c r="BUY70" s="1466"/>
      <c r="BUZ70" s="1466"/>
      <c r="BVA70" s="1466"/>
      <c r="BVB70" s="1467"/>
      <c r="BVC70" s="1468"/>
      <c r="BVD70" s="1466"/>
      <c r="BVE70" s="1466"/>
      <c r="BVF70" s="1466"/>
      <c r="BVG70" s="1469"/>
      <c r="BVH70" s="1465"/>
      <c r="BVI70" s="1466"/>
      <c r="BVJ70" s="1466"/>
      <c r="BVK70" s="1466"/>
      <c r="BVL70" s="1467"/>
      <c r="BVM70" s="1794"/>
      <c r="BVN70" s="1465"/>
      <c r="BVO70" s="1466"/>
      <c r="BVP70" s="1466"/>
      <c r="BVQ70" s="1466"/>
      <c r="BVR70" s="1467"/>
      <c r="BVS70" s="1468"/>
      <c r="BVT70" s="1466"/>
      <c r="BVU70" s="1466"/>
      <c r="BVV70" s="1466"/>
      <c r="BVW70" s="1469"/>
      <c r="BVX70" s="1465"/>
      <c r="BVY70" s="1466"/>
      <c r="BVZ70" s="1466"/>
      <c r="BWA70" s="1466"/>
      <c r="BWB70" s="1467"/>
      <c r="BWC70" s="1794"/>
      <c r="BWD70" s="1465"/>
      <c r="BWE70" s="1466"/>
      <c r="BWF70" s="1466"/>
      <c r="BWG70" s="1466"/>
      <c r="BWH70" s="1467"/>
      <c r="BWI70" s="1468"/>
      <c r="BWJ70" s="1466"/>
      <c r="BWK70" s="1466"/>
      <c r="BWL70" s="1466"/>
      <c r="BWM70" s="1469"/>
      <c r="BWN70" s="1465"/>
      <c r="BWO70" s="1466"/>
      <c r="BWP70" s="1466"/>
      <c r="BWQ70" s="1466"/>
      <c r="BWR70" s="1467"/>
      <c r="BWS70" s="1794"/>
      <c r="BWT70" s="1465"/>
      <c r="BWU70" s="1466"/>
      <c r="BWV70" s="1466"/>
      <c r="BWW70" s="1466"/>
      <c r="BWX70" s="1467"/>
      <c r="BWY70" s="1468"/>
      <c r="BWZ70" s="1466"/>
      <c r="BXA70" s="1466"/>
      <c r="BXB70" s="1466"/>
      <c r="BXC70" s="1469"/>
      <c r="BXD70" s="1465"/>
      <c r="BXE70" s="1466"/>
      <c r="BXF70" s="1466"/>
      <c r="BXG70" s="1466"/>
      <c r="BXH70" s="1467"/>
      <c r="BXI70" s="1794"/>
      <c r="BXJ70" s="1465"/>
      <c r="BXK70" s="1466"/>
      <c r="BXL70" s="1466"/>
      <c r="BXM70" s="1466"/>
      <c r="BXN70" s="1467"/>
      <c r="BXO70" s="1468"/>
      <c r="BXP70" s="1466"/>
      <c r="BXQ70" s="1466"/>
      <c r="BXR70" s="1466"/>
      <c r="BXS70" s="1469"/>
      <c r="BXT70" s="1465"/>
      <c r="BXU70" s="1466"/>
      <c r="BXV70" s="1466"/>
      <c r="BXW70" s="1466"/>
      <c r="BXX70" s="1467"/>
      <c r="BXY70" s="1794"/>
      <c r="BXZ70" s="1465"/>
      <c r="BYA70" s="1466"/>
      <c r="BYB70" s="1466"/>
      <c r="BYC70" s="1466"/>
      <c r="BYD70" s="1467"/>
      <c r="BYE70" s="1468"/>
      <c r="BYF70" s="1466"/>
      <c r="BYG70" s="1466"/>
      <c r="BYH70" s="1466"/>
      <c r="BYI70" s="1469"/>
      <c r="BYJ70" s="1465"/>
      <c r="BYK70" s="1466"/>
      <c r="BYL70" s="1466"/>
      <c r="BYM70" s="1466"/>
      <c r="BYN70" s="1467"/>
      <c r="BYO70" s="1794"/>
      <c r="BYP70" s="1465"/>
      <c r="BYQ70" s="1466"/>
      <c r="BYR70" s="1466"/>
      <c r="BYS70" s="1466"/>
      <c r="BYT70" s="1467"/>
      <c r="BYU70" s="1468"/>
      <c r="BYV70" s="1466"/>
      <c r="BYW70" s="1466"/>
      <c r="BYX70" s="1466"/>
      <c r="BYY70" s="1469"/>
      <c r="BYZ70" s="1465"/>
      <c r="BZA70" s="1466"/>
      <c r="BZB70" s="1466"/>
      <c r="BZC70" s="1466"/>
      <c r="BZD70" s="1467"/>
      <c r="BZE70" s="1794"/>
      <c r="BZF70" s="1465"/>
      <c r="BZG70" s="1466"/>
      <c r="BZH70" s="1466"/>
      <c r="BZI70" s="1466"/>
      <c r="BZJ70" s="1467"/>
      <c r="BZK70" s="1468"/>
      <c r="BZL70" s="1466"/>
      <c r="BZM70" s="1466"/>
      <c r="BZN70" s="1466"/>
      <c r="BZO70" s="1469"/>
      <c r="BZP70" s="1465"/>
      <c r="BZQ70" s="1466"/>
      <c r="BZR70" s="1466"/>
      <c r="BZS70" s="1466"/>
      <c r="BZT70" s="1467"/>
      <c r="BZU70" s="1794"/>
      <c r="BZV70" s="1465"/>
      <c r="BZW70" s="1466"/>
      <c r="BZX70" s="1466"/>
      <c r="BZY70" s="1466"/>
      <c r="BZZ70" s="1467"/>
      <c r="CAA70" s="1468"/>
      <c r="CAB70" s="1466"/>
      <c r="CAC70" s="1466"/>
      <c r="CAD70" s="1466"/>
      <c r="CAE70" s="1469"/>
      <c r="CAF70" s="1465"/>
      <c r="CAG70" s="1466"/>
      <c r="CAH70" s="1466"/>
      <c r="CAI70" s="1466"/>
      <c r="CAJ70" s="1467"/>
      <c r="CAK70" s="1794"/>
      <c r="CAL70" s="1465"/>
      <c r="CAM70" s="1466"/>
      <c r="CAN70" s="1466"/>
      <c r="CAO70" s="1466"/>
      <c r="CAP70" s="1467"/>
      <c r="CAQ70" s="1468"/>
      <c r="CAR70" s="1466"/>
      <c r="CAS70" s="1466"/>
      <c r="CAT70" s="1466"/>
      <c r="CAU70" s="1469"/>
      <c r="CAV70" s="1465"/>
      <c r="CAW70" s="1466"/>
      <c r="CAX70" s="1466"/>
      <c r="CAY70" s="1466"/>
      <c r="CAZ70" s="1467"/>
      <c r="CBA70" s="1794"/>
      <c r="CBB70" s="1465"/>
      <c r="CBC70" s="1466"/>
      <c r="CBD70" s="1466"/>
      <c r="CBE70" s="1466"/>
      <c r="CBF70" s="1467"/>
      <c r="CBG70" s="1468"/>
      <c r="CBH70" s="1466"/>
      <c r="CBI70" s="1466"/>
      <c r="CBJ70" s="1466"/>
      <c r="CBK70" s="1469"/>
      <c r="CBL70" s="1465"/>
      <c r="CBM70" s="1466"/>
      <c r="CBN70" s="1466"/>
      <c r="CBO70" s="1466"/>
      <c r="CBP70" s="1467"/>
      <c r="CBQ70" s="1794"/>
      <c r="CBR70" s="1465"/>
      <c r="CBS70" s="1466"/>
      <c r="CBT70" s="1466"/>
      <c r="CBU70" s="1466"/>
      <c r="CBV70" s="1467"/>
      <c r="CBW70" s="1468"/>
      <c r="CBX70" s="1466"/>
      <c r="CBY70" s="1466"/>
      <c r="CBZ70" s="1466"/>
      <c r="CCA70" s="1469"/>
      <c r="CCB70" s="1465"/>
      <c r="CCC70" s="1466"/>
      <c r="CCD70" s="1466"/>
      <c r="CCE70" s="1466"/>
      <c r="CCF70" s="1467"/>
      <c r="CCG70" s="1794"/>
      <c r="CCH70" s="1465"/>
      <c r="CCI70" s="1466"/>
      <c r="CCJ70" s="1466"/>
      <c r="CCK70" s="1466"/>
      <c r="CCL70" s="1467"/>
      <c r="CCM70" s="1468"/>
      <c r="CCN70" s="1466"/>
      <c r="CCO70" s="1466"/>
      <c r="CCP70" s="1466"/>
      <c r="CCQ70" s="1469"/>
      <c r="CCR70" s="1465"/>
      <c r="CCS70" s="1466"/>
      <c r="CCT70" s="1466"/>
      <c r="CCU70" s="1466"/>
      <c r="CCV70" s="1467"/>
      <c r="CCW70" s="1794"/>
      <c r="CCX70" s="1465"/>
      <c r="CCY70" s="1466"/>
      <c r="CCZ70" s="1466"/>
      <c r="CDA70" s="1466"/>
      <c r="CDB70" s="1467"/>
      <c r="CDC70" s="1468"/>
      <c r="CDD70" s="1466"/>
      <c r="CDE70" s="1466"/>
      <c r="CDF70" s="1466"/>
      <c r="CDG70" s="1469"/>
      <c r="CDH70" s="1465"/>
      <c r="CDI70" s="1466"/>
      <c r="CDJ70" s="1466"/>
      <c r="CDK70" s="1466"/>
      <c r="CDL70" s="1467"/>
      <c r="CDM70" s="1794"/>
      <c r="CDN70" s="1465"/>
      <c r="CDO70" s="1466"/>
      <c r="CDP70" s="1466"/>
      <c r="CDQ70" s="1466"/>
      <c r="CDR70" s="1467"/>
      <c r="CDS70" s="1468"/>
      <c r="CDT70" s="1466"/>
      <c r="CDU70" s="1466"/>
      <c r="CDV70" s="1466"/>
      <c r="CDW70" s="1469"/>
      <c r="CDX70" s="1465"/>
      <c r="CDY70" s="1466"/>
      <c r="CDZ70" s="1466"/>
      <c r="CEA70" s="1466"/>
      <c r="CEB70" s="1467"/>
      <c r="CEC70" s="1794"/>
      <c r="CED70" s="1465"/>
      <c r="CEE70" s="1466"/>
      <c r="CEF70" s="1466"/>
      <c r="CEG70" s="1466"/>
      <c r="CEH70" s="1467"/>
      <c r="CEI70" s="1468"/>
      <c r="CEJ70" s="1466"/>
      <c r="CEK70" s="1466"/>
      <c r="CEL70" s="1466"/>
      <c r="CEM70" s="1469"/>
      <c r="CEN70" s="1465"/>
      <c r="CEO70" s="1466"/>
      <c r="CEP70" s="1466"/>
      <c r="CEQ70" s="1466"/>
      <c r="CER70" s="1467"/>
      <c r="CES70" s="1794"/>
      <c r="CET70" s="1465"/>
      <c r="CEU70" s="1466"/>
      <c r="CEV70" s="1466"/>
      <c r="CEW70" s="1466"/>
      <c r="CEX70" s="1467"/>
      <c r="CEY70" s="1468"/>
      <c r="CEZ70" s="1466"/>
      <c r="CFA70" s="1466"/>
      <c r="CFB70" s="1466"/>
      <c r="CFC70" s="1469"/>
      <c r="CFD70" s="1465"/>
      <c r="CFE70" s="1466"/>
      <c r="CFF70" s="1466"/>
      <c r="CFG70" s="1466"/>
      <c r="CFH70" s="1467"/>
      <c r="CFI70" s="1794"/>
      <c r="CFJ70" s="1465"/>
      <c r="CFK70" s="1466"/>
      <c r="CFL70" s="1466"/>
      <c r="CFM70" s="1466"/>
      <c r="CFN70" s="1467"/>
      <c r="CFO70" s="1468"/>
      <c r="CFP70" s="1466"/>
      <c r="CFQ70" s="1466"/>
      <c r="CFR70" s="1466"/>
      <c r="CFS70" s="1469"/>
      <c r="CFT70" s="1465"/>
      <c r="CFU70" s="1466"/>
      <c r="CFV70" s="1466"/>
      <c r="CFW70" s="1466"/>
      <c r="CFX70" s="1467"/>
      <c r="CFY70" s="1794"/>
      <c r="CFZ70" s="1465"/>
      <c r="CGA70" s="1466"/>
      <c r="CGB70" s="1466"/>
      <c r="CGC70" s="1466"/>
      <c r="CGD70" s="1467"/>
      <c r="CGE70" s="1468"/>
      <c r="CGF70" s="1466"/>
      <c r="CGG70" s="1466"/>
      <c r="CGH70" s="1466"/>
      <c r="CGI70" s="1469"/>
      <c r="CGJ70" s="1465"/>
      <c r="CGK70" s="1466"/>
      <c r="CGL70" s="1466"/>
      <c r="CGM70" s="1466"/>
      <c r="CGN70" s="1467"/>
      <c r="CGO70" s="1794"/>
      <c r="CGP70" s="1465"/>
      <c r="CGQ70" s="1466"/>
      <c r="CGR70" s="1466"/>
      <c r="CGS70" s="1466"/>
      <c r="CGT70" s="1467"/>
      <c r="CGU70" s="1468"/>
      <c r="CGV70" s="1466"/>
      <c r="CGW70" s="1466"/>
      <c r="CGX70" s="1466"/>
      <c r="CGY70" s="1469"/>
      <c r="CGZ70" s="1465"/>
      <c r="CHA70" s="1466"/>
      <c r="CHB70" s="1466"/>
      <c r="CHC70" s="1466"/>
      <c r="CHD70" s="1467"/>
      <c r="CHE70" s="1794"/>
      <c r="CHF70" s="1465"/>
      <c r="CHG70" s="1466"/>
      <c r="CHH70" s="1466"/>
      <c r="CHI70" s="1466"/>
      <c r="CHJ70" s="1467"/>
      <c r="CHK70" s="1468"/>
      <c r="CHL70" s="1466"/>
      <c r="CHM70" s="1466"/>
      <c r="CHN70" s="1466"/>
      <c r="CHO70" s="1469"/>
      <c r="CHP70" s="1465"/>
      <c r="CHQ70" s="1466"/>
      <c r="CHR70" s="1466"/>
      <c r="CHS70" s="1466"/>
      <c r="CHT70" s="1467"/>
      <c r="CHU70" s="1794"/>
      <c r="CHV70" s="1465"/>
      <c r="CHW70" s="1466"/>
      <c r="CHX70" s="1466"/>
      <c r="CHY70" s="1466"/>
      <c r="CHZ70" s="1467"/>
      <c r="CIA70" s="1468"/>
      <c r="CIB70" s="1466"/>
      <c r="CIC70" s="1466"/>
      <c r="CID70" s="1466"/>
      <c r="CIE70" s="1469"/>
      <c r="CIF70" s="1465"/>
      <c r="CIG70" s="1466"/>
      <c r="CIH70" s="1466"/>
      <c r="CII70" s="1466"/>
      <c r="CIJ70" s="1467"/>
      <c r="CIK70" s="1794"/>
      <c r="CIL70" s="1465"/>
      <c r="CIM70" s="1466"/>
      <c r="CIN70" s="1466"/>
      <c r="CIO70" s="1466"/>
      <c r="CIP70" s="1467"/>
      <c r="CIQ70" s="1468"/>
      <c r="CIR70" s="1466"/>
      <c r="CIS70" s="1466"/>
      <c r="CIT70" s="1466"/>
      <c r="CIU70" s="1469"/>
      <c r="CIV70" s="1465"/>
      <c r="CIW70" s="1466"/>
      <c r="CIX70" s="1466"/>
      <c r="CIY70" s="1466"/>
      <c r="CIZ70" s="1467"/>
      <c r="CJA70" s="1794"/>
      <c r="CJB70" s="1465"/>
      <c r="CJC70" s="1466"/>
      <c r="CJD70" s="1466"/>
      <c r="CJE70" s="1466"/>
      <c r="CJF70" s="1467"/>
      <c r="CJG70" s="1468"/>
      <c r="CJH70" s="1466"/>
      <c r="CJI70" s="1466"/>
      <c r="CJJ70" s="1466"/>
      <c r="CJK70" s="1469"/>
      <c r="CJL70" s="1465"/>
      <c r="CJM70" s="1466"/>
      <c r="CJN70" s="1466"/>
      <c r="CJO70" s="1466"/>
      <c r="CJP70" s="1467"/>
      <c r="CJQ70" s="1794"/>
      <c r="CJR70" s="1465"/>
      <c r="CJS70" s="1466"/>
      <c r="CJT70" s="1466"/>
      <c r="CJU70" s="1466"/>
      <c r="CJV70" s="1467"/>
      <c r="CJW70" s="1468"/>
      <c r="CJX70" s="1466"/>
      <c r="CJY70" s="1466"/>
      <c r="CJZ70" s="1466"/>
      <c r="CKA70" s="1469"/>
      <c r="CKB70" s="1465"/>
      <c r="CKC70" s="1466"/>
      <c r="CKD70" s="1466"/>
      <c r="CKE70" s="1466"/>
      <c r="CKF70" s="1467"/>
      <c r="CKG70" s="1794"/>
      <c r="CKH70" s="1465"/>
      <c r="CKI70" s="1466"/>
      <c r="CKJ70" s="1466"/>
      <c r="CKK70" s="1466"/>
      <c r="CKL70" s="1467"/>
      <c r="CKM70" s="1468"/>
      <c r="CKN70" s="1466"/>
      <c r="CKO70" s="1466"/>
      <c r="CKP70" s="1466"/>
      <c r="CKQ70" s="1469"/>
      <c r="CKR70" s="1465"/>
      <c r="CKS70" s="1466"/>
      <c r="CKT70" s="1466"/>
      <c r="CKU70" s="1466"/>
      <c r="CKV70" s="1467"/>
      <c r="CKW70" s="1794"/>
      <c r="CKX70" s="1465"/>
      <c r="CKY70" s="1466"/>
      <c r="CKZ70" s="1466"/>
      <c r="CLA70" s="1466"/>
      <c r="CLB70" s="1467"/>
      <c r="CLC70" s="1468"/>
      <c r="CLD70" s="1466"/>
      <c r="CLE70" s="1466"/>
      <c r="CLF70" s="1466"/>
      <c r="CLG70" s="1469"/>
      <c r="CLH70" s="1465"/>
      <c r="CLI70" s="1466"/>
      <c r="CLJ70" s="1466"/>
      <c r="CLK70" s="1466"/>
      <c r="CLL70" s="1467"/>
      <c r="CLM70" s="1794"/>
      <c r="CLN70" s="1465"/>
      <c r="CLO70" s="1466"/>
      <c r="CLP70" s="1466"/>
      <c r="CLQ70" s="1466"/>
      <c r="CLR70" s="1467"/>
      <c r="CLS70" s="1468"/>
      <c r="CLT70" s="1466"/>
      <c r="CLU70" s="1466"/>
      <c r="CLV70" s="1466"/>
      <c r="CLW70" s="1469"/>
      <c r="CLX70" s="1465"/>
      <c r="CLY70" s="1466"/>
      <c r="CLZ70" s="1466"/>
      <c r="CMA70" s="1466"/>
      <c r="CMB70" s="1467"/>
      <c r="CMC70" s="1794"/>
      <c r="CMD70" s="1465"/>
      <c r="CME70" s="1466"/>
      <c r="CMF70" s="1466"/>
      <c r="CMG70" s="1466"/>
      <c r="CMH70" s="1467"/>
      <c r="CMI70" s="1468"/>
      <c r="CMJ70" s="1466"/>
      <c r="CMK70" s="1466"/>
      <c r="CML70" s="1466"/>
      <c r="CMM70" s="1469"/>
      <c r="CMN70" s="1465"/>
      <c r="CMO70" s="1466"/>
      <c r="CMP70" s="1466"/>
      <c r="CMQ70" s="1466"/>
      <c r="CMR70" s="1467"/>
      <c r="CMS70" s="1794"/>
      <c r="CMT70" s="1465"/>
      <c r="CMU70" s="1466"/>
      <c r="CMV70" s="1466"/>
      <c r="CMW70" s="1466"/>
      <c r="CMX70" s="1467"/>
      <c r="CMY70" s="1468"/>
      <c r="CMZ70" s="1466"/>
      <c r="CNA70" s="1466"/>
      <c r="CNB70" s="1466"/>
      <c r="CNC70" s="1469"/>
      <c r="CND70" s="1465"/>
      <c r="CNE70" s="1466"/>
      <c r="CNF70" s="1466"/>
      <c r="CNG70" s="1466"/>
      <c r="CNH70" s="1467"/>
      <c r="CNI70" s="1794"/>
      <c r="CNJ70" s="1465"/>
      <c r="CNK70" s="1466"/>
      <c r="CNL70" s="1466"/>
      <c r="CNM70" s="1466"/>
      <c r="CNN70" s="1467"/>
      <c r="CNO70" s="1468"/>
      <c r="CNP70" s="1466"/>
      <c r="CNQ70" s="1466"/>
      <c r="CNR70" s="1466"/>
      <c r="CNS70" s="1469"/>
      <c r="CNT70" s="1465"/>
      <c r="CNU70" s="1466"/>
      <c r="CNV70" s="1466"/>
      <c r="CNW70" s="1466"/>
      <c r="CNX70" s="1467"/>
      <c r="CNY70" s="1794"/>
      <c r="CNZ70" s="1465"/>
      <c r="COA70" s="1466"/>
      <c r="COB70" s="1466"/>
      <c r="COC70" s="1466"/>
      <c r="COD70" s="1467"/>
      <c r="COE70" s="1468"/>
      <c r="COF70" s="1466"/>
      <c r="COG70" s="1466"/>
      <c r="COH70" s="1466"/>
      <c r="COI70" s="1469"/>
      <c r="COJ70" s="1465"/>
      <c r="COK70" s="1466"/>
      <c r="COL70" s="1466"/>
      <c r="COM70" s="1466"/>
      <c r="CON70" s="1467"/>
      <c r="COO70" s="1794"/>
      <c r="COP70" s="1465"/>
      <c r="COQ70" s="1466"/>
      <c r="COR70" s="1466"/>
      <c r="COS70" s="1466"/>
      <c r="COT70" s="1467"/>
      <c r="COU70" s="1468"/>
      <c r="COV70" s="1466"/>
      <c r="COW70" s="1466"/>
      <c r="COX70" s="1466"/>
      <c r="COY70" s="1469"/>
      <c r="COZ70" s="1465"/>
      <c r="CPA70" s="1466"/>
      <c r="CPB70" s="1466"/>
      <c r="CPC70" s="1466"/>
      <c r="CPD70" s="1467"/>
      <c r="CPE70" s="1794"/>
      <c r="CPF70" s="1465"/>
      <c r="CPG70" s="1466"/>
      <c r="CPH70" s="1466"/>
      <c r="CPI70" s="1466"/>
      <c r="CPJ70" s="1467"/>
      <c r="CPK70" s="1468"/>
      <c r="CPL70" s="1466"/>
      <c r="CPM70" s="1466"/>
      <c r="CPN70" s="1466"/>
      <c r="CPO70" s="1469"/>
      <c r="CPP70" s="1465"/>
      <c r="CPQ70" s="1466"/>
      <c r="CPR70" s="1466"/>
      <c r="CPS70" s="1466"/>
      <c r="CPT70" s="1467"/>
      <c r="CPU70" s="1794"/>
      <c r="CPV70" s="1465"/>
      <c r="CPW70" s="1466"/>
      <c r="CPX70" s="1466"/>
      <c r="CPY70" s="1466"/>
      <c r="CPZ70" s="1467"/>
      <c r="CQA70" s="1468"/>
      <c r="CQB70" s="1466"/>
      <c r="CQC70" s="1466"/>
      <c r="CQD70" s="1466"/>
      <c r="CQE70" s="1469"/>
      <c r="CQF70" s="1465"/>
      <c r="CQG70" s="1466"/>
      <c r="CQH70" s="1466"/>
      <c r="CQI70" s="1466"/>
      <c r="CQJ70" s="1467"/>
      <c r="CQK70" s="1794"/>
      <c r="CQL70" s="1465"/>
      <c r="CQM70" s="1466"/>
      <c r="CQN70" s="1466"/>
      <c r="CQO70" s="1466"/>
      <c r="CQP70" s="1467"/>
      <c r="CQQ70" s="1468"/>
      <c r="CQR70" s="1466"/>
      <c r="CQS70" s="1466"/>
      <c r="CQT70" s="1466"/>
      <c r="CQU70" s="1469"/>
      <c r="CQV70" s="1465"/>
      <c r="CQW70" s="1466"/>
      <c r="CQX70" s="1466"/>
      <c r="CQY70" s="1466"/>
      <c r="CQZ70" s="1467"/>
      <c r="CRA70" s="1794"/>
      <c r="CRB70" s="1465"/>
      <c r="CRC70" s="1466"/>
      <c r="CRD70" s="1466"/>
      <c r="CRE70" s="1466"/>
      <c r="CRF70" s="1467"/>
      <c r="CRG70" s="1468"/>
      <c r="CRH70" s="1466"/>
      <c r="CRI70" s="1466"/>
      <c r="CRJ70" s="1466"/>
      <c r="CRK70" s="1469"/>
      <c r="CRL70" s="1465"/>
      <c r="CRM70" s="1466"/>
      <c r="CRN70" s="1466"/>
      <c r="CRO70" s="1466"/>
      <c r="CRP70" s="1467"/>
      <c r="CRQ70" s="1794"/>
      <c r="CRR70" s="1465"/>
      <c r="CRS70" s="1466"/>
      <c r="CRT70" s="1466"/>
      <c r="CRU70" s="1466"/>
      <c r="CRV70" s="1467"/>
      <c r="CRW70" s="1468"/>
      <c r="CRX70" s="1466"/>
      <c r="CRY70" s="1466"/>
      <c r="CRZ70" s="1466"/>
      <c r="CSA70" s="1469"/>
      <c r="CSB70" s="1465"/>
      <c r="CSC70" s="1466"/>
      <c r="CSD70" s="1466"/>
      <c r="CSE70" s="1466"/>
      <c r="CSF70" s="1467"/>
      <c r="CSG70" s="1794"/>
      <c r="CSH70" s="1465"/>
      <c r="CSI70" s="1466"/>
      <c r="CSJ70" s="1466"/>
      <c r="CSK70" s="1466"/>
      <c r="CSL70" s="1467"/>
      <c r="CSM70" s="1468"/>
      <c r="CSN70" s="1466"/>
      <c r="CSO70" s="1466"/>
      <c r="CSP70" s="1466"/>
      <c r="CSQ70" s="1469"/>
      <c r="CSR70" s="1465"/>
      <c r="CSS70" s="1466"/>
      <c r="CST70" s="1466"/>
      <c r="CSU70" s="1466"/>
      <c r="CSV70" s="1467"/>
      <c r="CSW70" s="1794"/>
      <c r="CSX70" s="1465"/>
      <c r="CSY70" s="1466"/>
      <c r="CSZ70" s="1466"/>
      <c r="CTA70" s="1466"/>
      <c r="CTB70" s="1467"/>
      <c r="CTC70" s="1468"/>
      <c r="CTD70" s="1466"/>
      <c r="CTE70" s="1466"/>
      <c r="CTF70" s="1466"/>
      <c r="CTG70" s="1469"/>
      <c r="CTH70" s="1465"/>
      <c r="CTI70" s="1466"/>
      <c r="CTJ70" s="1466"/>
      <c r="CTK70" s="1466"/>
      <c r="CTL70" s="1467"/>
      <c r="CTM70" s="1794"/>
      <c r="CTN70" s="1465"/>
      <c r="CTO70" s="1466"/>
      <c r="CTP70" s="1466"/>
      <c r="CTQ70" s="1466"/>
      <c r="CTR70" s="1467"/>
      <c r="CTS70" s="1468"/>
      <c r="CTT70" s="1466"/>
      <c r="CTU70" s="1466"/>
      <c r="CTV70" s="1466"/>
      <c r="CTW70" s="1469"/>
      <c r="CTX70" s="1465"/>
      <c r="CTY70" s="1466"/>
      <c r="CTZ70" s="1466"/>
      <c r="CUA70" s="1466"/>
      <c r="CUB70" s="1467"/>
      <c r="CUC70" s="1794"/>
      <c r="CUD70" s="1465"/>
      <c r="CUE70" s="1466"/>
      <c r="CUF70" s="1466"/>
      <c r="CUG70" s="1466"/>
      <c r="CUH70" s="1467"/>
      <c r="CUI70" s="1468"/>
      <c r="CUJ70" s="1466"/>
      <c r="CUK70" s="1466"/>
      <c r="CUL70" s="1466"/>
      <c r="CUM70" s="1469"/>
      <c r="CUN70" s="1465"/>
      <c r="CUO70" s="1466"/>
      <c r="CUP70" s="1466"/>
      <c r="CUQ70" s="1466"/>
      <c r="CUR70" s="1467"/>
      <c r="CUS70" s="1794"/>
      <c r="CUT70" s="1465"/>
      <c r="CUU70" s="1466"/>
      <c r="CUV70" s="1466"/>
      <c r="CUW70" s="1466"/>
      <c r="CUX70" s="1467"/>
      <c r="CUY70" s="1468"/>
      <c r="CUZ70" s="1466"/>
      <c r="CVA70" s="1466"/>
      <c r="CVB70" s="1466"/>
      <c r="CVC70" s="1469"/>
      <c r="CVD70" s="1465"/>
      <c r="CVE70" s="1466"/>
      <c r="CVF70" s="1466"/>
      <c r="CVG70" s="1466"/>
      <c r="CVH70" s="1467"/>
      <c r="CVI70" s="1794"/>
      <c r="CVJ70" s="1465"/>
      <c r="CVK70" s="1466"/>
      <c r="CVL70" s="1466"/>
      <c r="CVM70" s="1466"/>
      <c r="CVN70" s="1467"/>
      <c r="CVO70" s="1468"/>
      <c r="CVP70" s="1466"/>
      <c r="CVQ70" s="1466"/>
      <c r="CVR70" s="1466"/>
      <c r="CVS70" s="1469"/>
      <c r="CVT70" s="1465"/>
      <c r="CVU70" s="1466"/>
      <c r="CVV70" s="1466"/>
      <c r="CVW70" s="1466"/>
      <c r="CVX70" s="1467"/>
      <c r="CVY70" s="1794"/>
      <c r="CVZ70" s="1465"/>
      <c r="CWA70" s="1466"/>
      <c r="CWB70" s="1466"/>
      <c r="CWC70" s="1466"/>
      <c r="CWD70" s="1467"/>
      <c r="CWE70" s="1468"/>
      <c r="CWF70" s="1466"/>
      <c r="CWG70" s="1466"/>
      <c r="CWH70" s="1466"/>
      <c r="CWI70" s="1469"/>
      <c r="CWJ70" s="1465"/>
      <c r="CWK70" s="1466"/>
      <c r="CWL70" s="1466"/>
      <c r="CWM70" s="1466"/>
      <c r="CWN70" s="1467"/>
      <c r="CWO70" s="1794"/>
      <c r="CWP70" s="1465"/>
      <c r="CWQ70" s="1466"/>
      <c r="CWR70" s="1466"/>
      <c r="CWS70" s="1466"/>
      <c r="CWT70" s="1467"/>
      <c r="CWU70" s="1468"/>
      <c r="CWV70" s="1466"/>
      <c r="CWW70" s="1466"/>
      <c r="CWX70" s="1466"/>
      <c r="CWY70" s="1469"/>
      <c r="CWZ70" s="1465"/>
      <c r="CXA70" s="1466"/>
      <c r="CXB70" s="1466"/>
      <c r="CXC70" s="1466"/>
      <c r="CXD70" s="1467"/>
      <c r="CXE70" s="1794"/>
      <c r="CXF70" s="1465"/>
      <c r="CXG70" s="1466"/>
      <c r="CXH70" s="1466"/>
      <c r="CXI70" s="1466"/>
      <c r="CXJ70" s="1467"/>
      <c r="CXK70" s="1468"/>
      <c r="CXL70" s="1466"/>
      <c r="CXM70" s="1466"/>
      <c r="CXN70" s="1466"/>
      <c r="CXO70" s="1469"/>
      <c r="CXP70" s="1465"/>
      <c r="CXQ70" s="1466"/>
      <c r="CXR70" s="1466"/>
      <c r="CXS70" s="1466"/>
      <c r="CXT70" s="1467"/>
      <c r="CXU70" s="1794"/>
      <c r="CXV70" s="1465"/>
      <c r="CXW70" s="1466"/>
      <c r="CXX70" s="1466"/>
      <c r="CXY70" s="1466"/>
      <c r="CXZ70" s="1467"/>
      <c r="CYA70" s="1468"/>
      <c r="CYB70" s="1466"/>
      <c r="CYC70" s="1466"/>
      <c r="CYD70" s="1466"/>
      <c r="CYE70" s="1469"/>
      <c r="CYF70" s="1465"/>
      <c r="CYG70" s="1466"/>
      <c r="CYH70" s="1466"/>
      <c r="CYI70" s="1466"/>
      <c r="CYJ70" s="1467"/>
      <c r="CYK70" s="1794"/>
      <c r="CYL70" s="1465"/>
      <c r="CYM70" s="1466"/>
      <c r="CYN70" s="1466"/>
      <c r="CYO70" s="1466"/>
      <c r="CYP70" s="1467"/>
      <c r="CYQ70" s="1468"/>
      <c r="CYR70" s="1466"/>
      <c r="CYS70" s="1466"/>
      <c r="CYT70" s="1466"/>
      <c r="CYU70" s="1469"/>
      <c r="CYV70" s="1465"/>
      <c r="CYW70" s="1466"/>
      <c r="CYX70" s="1466"/>
      <c r="CYY70" s="1466"/>
      <c r="CYZ70" s="1467"/>
      <c r="CZA70" s="1794"/>
      <c r="CZB70" s="1465"/>
      <c r="CZC70" s="1466"/>
      <c r="CZD70" s="1466"/>
      <c r="CZE70" s="1466"/>
      <c r="CZF70" s="1467"/>
      <c r="CZG70" s="1468"/>
      <c r="CZH70" s="1466"/>
      <c r="CZI70" s="1466"/>
      <c r="CZJ70" s="1466"/>
      <c r="CZK70" s="1469"/>
      <c r="CZL70" s="1465"/>
      <c r="CZM70" s="1466"/>
      <c r="CZN70" s="1466"/>
      <c r="CZO70" s="1466"/>
      <c r="CZP70" s="1467"/>
      <c r="CZQ70" s="1794"/>
      <c r="CZR70" s="1465"/>
      <c r="CZS70" s="1466"/>
      <c r="CZT70" s="1466"/>
      <c r="CZU70" s="1466"/>
      <c r="CZV70" s="1467"/>
      <c r="CZW70" s="1468"/>
      <c r="CZX70" s="1466"/>
      <c r="CZY70" s="1466"/>
      <c r="CZZ70" s="1466"/>
      <c r="DAA70" s="1469"/>
      <c r="DAB70" s="1465"/>
      <c r="DAC70" s="1466"/>
      <c r="DAD70" s="1466"/>
      <c r="DAE70" s="1466"/>
      <c r="DAF70" s="1467"/>
      <c r="DAG70" s="1794"/>
      <c r="DAH70" s="1465"/>
      <c r="DAI70" s="1466"/>
      <c r="DAJ70" s="1466"/>
      <c r="DAK70" s="1466"/>
      <c r="DAL70" s="1467"/>
      <c r="DAM70" s="1468"/>
      <c r="DAN70" s="1466"/>
      <c r="DAO70" s="1466"/>
      <c r="DAP70" s="1466"/>
      <c r="DAQ70" s="1469"/>
      <c r="DAR70" s="1465"/>
      <c r="DAS70" s="1466"/>
      <c r="DAT70" s="1466"/>
      <c r="DAU70" s="1466"/>
      <c r="DAV70" s="1467"/>
      <c r="DAW70" s="1794"/>
      <c r="DAX70" s="1465"/>
      <c r="DAY70" s="1466"/>
      <c r="DAZ70" s="1466"/>
      <c r="DBA70" s="1466"/>
      <c r="DBB70" s="1467"/>
      <c r="DBC70" s="1468"/>
      <c r="DBD70" s="1466"/>
      <c r="DBE70" s="1466"/>
      <c r="DBF70" s="1466"/>
      <c r="DBG70" s="1469"/>
      <c r="DBH70" s="1465"/>
      <c r="DBI70" s="1466"/>
      <c r="DBJ70" s="1466"/>
      <c r="DBK70" s="1466"/>
      <c r="DBL70" s="1467"/>
      <c r="DBM70" s="1794"/>
      <c r="DBN70" s="1465"/>
      <c r="DBO70" s="1466"/>
      <c r="DBP70" s="1466"/>
      <c r="DBQ70" s="1466"/>
      <c r="DBR70" s="1467"/>
      <c r="DBS70" s="1468"/>
      <c r="DBT70" s="1466"/>
      <c r="DBU70" s="1466"/>
      <c r="DBV70" s="1466"/>
      <c r="DBW70" s="1469"/>
      <c r="DBX70" s="1465"/>
      <c r="DBY70" s="1466"/>
      <c r="DBZ70" s="1466"/>
      <c r="DCA70" s="1466"/>
      <c r="DCB70" s="1467"/>
      <c r="DCC70" s="1794"/>
      <c r="DCD70" s="1465"/>
      <c r="DCE70" s="1466"/>
      <c r="DCF70" s="1466"/>
      <c r="DCG70" s="1466"/>
      <c r="DCH70" s="1467"/>
      <c r="DCI70" s="1468"/>
      <c r="DCJ70" s="1466"/>
      <c r="DCK70" s="1466"/>
      <c r="DCL70" s="1466"/>
      <c r="DCM70" s="1469"/>
      <c r="DCN70" s="1465"/>
      <c r="DCO70" s="1466"/>
      <c r="DCP70" s="1466"/>
      <c r="DCQ70" s="1466"/>
      <c r="DCR70" s="1467"/>
      <c r="DCS70" s="1794"/>
      <c r="DCT70" s="1465"/>
      <c r="DCU70" s="1466"/>
      <c r="DCV70" s="1466"/>
      <c r="DCW70" s="1466"/>
      <c r="DCX70" s="1467"/>
      <c r="DCY70" s="1468"/>
      <c r="DCZ70" s="1466"/>
      <c r="DDA70" s="1466"/>
      <c r="DDB70" s="1466"/>
      <c r="DDC70" s="1469"/>
      <c r="DDD70" s="1465"/>
      <c r="DDE70" s="1466"/>
      <c r="DDF70" s="1466"/>
      <c r="DDG70" s="1466"/>
      <c r="DDH70" s="1467"/>
      <c r="DDI70" s="1794"/>
      <c r="DDJ70" s="1465"/>
      <c r="DDK70" s="1466"/>
      <c r="DDL70" s="1466"/>
      <c r="DDM70" s="1466"/>
      <c r="DDN70" s="1467"/>
      <c r="DDO70" s="1468"/>
      <c r="DDP70" s="1466"/>
      <c r="DDQ70" s="1466"/>
      <c r="DDR70" s="1466"/>
      <c r="DDS70" s="1469"/>
      <c r="DDT70" s="1465"/>
      <c r="DDU70" s="1466"/>
      <c r="DDV70" s="1466"/>
      <c r="DDW70" s="1466"/>
      <c r="DDX70" s="1467"/>
      <c r="DDY70" s="1794"/>
      <c r="DDZ70" s="1465"/>
      <c r="DEA70" s="1466"/>
      <c r="DEB70" s="1466"/>
      <c r="DEC70" s="1466"/>
      <c r="DED70" s="1467"/>
      <c r="DEE70" s="1468"/>
      <c r="DEF70" s="1466"/>
      <c r="DEG70" s="1466"/>
      <c r="DEH70" s="1466"/>
      <c r="DEI70" s="1469"/>
      <c r="DEJ70" s="1465"/>
      <c r="DEK70" s="1466"/>
      <c r="DEL70" s="1466"/>
      <c r="DEM70" s="1466"/>
      <c r="DEN70" s="1467"/>
      <c r="DEO70" s="1794"/>
      <c r="DEP70" s="1465"/>
      <c r="DEQ70" s="1466"/>
      <c r="DER70" s="1466"/>
      <c r="DES70" s="1466"/>
      <c r="DET70" s="1467"/>
      <c r="DEU70" s="1468"/>
      <c r="DEV70" s="1466"/>
      <c r="DEW70" s="1466"/>
      <c r="DEX70" s="1466"/>
      <c r="DEY70" s="1469"/>
      <c r="DEZ70" s="1465"/>
      <c r="DFA70" s="1466"/>
      <c r="DFB70" s="1466"/>
      <c r="DFC70" s="1466"/>
      <c r="DFD70" s="1467"/>
      <c r="DFE70" s="1794"/>
      <c r="DFF70" s="1465"/>
      <c r="DFG70" s="1466"/>
      <c r="DFH70" s="1466"/>
      <c r="DFI70" s="1466"/>
      <c r="DFJ70" s="1467"/>
      <c r="DFK70" s="1468"/>
      <c r="DFL70" s="1466"/>
      <c r="DFM70" s="1466"/>
      <c r="DFN70" s="1466"/>
      <c r="DFO70" s="1469"/>
      <c r="DFP70" s="1465"/>
      <c r="DFQ70" s="1466"/>
      <c r="DFR70" s="1466"/>
      <c r="DFS70" s="1466"/>
      <c r="DFT70" s="1467"/>
      <c r="DFU70" s="1794"/>
      <c r="DFV70" s="1465"/>
      <c r="DFW70" s="1466"/>
      <c r="DFX70" s="1466"/>
      <c r="DFY70" s="1466"/>
      <c r="DFZ70" s="1467"/>
      <c r="DGA70" s="1468"/>
      <c r="DGB70" s="1466"/>
      <c r="DGC70" s="1466"/>
      <c r="DGD70" s="1466"/>
      <c r="DGE70" s="1469"/>
      <c r="DGF70" s="1465"/>
      <c r="DGG70" s="1466"/>
      <c r="DGH70" s="1466"/>
      <c r="DGI70" s="1466"/>
      <c r="DGJ70" s="1467"/>
      <c r="DGK70" s="1794"/>
      <c r="DGL70" s="1465"/>
      <c r="DGM70" s="1466"/>
      <c r="DGN70" s="1466"/>
      <c r="DGO70" s="1466"/>
      <c r="DGP70" s="1467"/>
      <c r="DGQ70" s="1468"/>
      <c r="DGR70" s="1466"/>
      <c r="DGS70" s="1466"/>
      <c r="DGT70" s="1466"/>
      <c r="DGU70" s="1469"/>
      <c r="DGV70" s="1465"/>
      <c r="DGW70" s="1466"/>
      <c r="DGX70" s="1466"/>
      <c r="DGY70" s="1466"/>
      <c r="DGZ70" s="1467"/>
      <c r="DHA70" s="1794"/>
      <c r="DHB70" s="1465"/>
      <c r="DHC70" s="1466"/>
      <c r="DHD70" s="1466"/>
      <c r="DHE70" s="1466"/>
      <c r="DHF70" s="1467"/>
      <c r="DHG70" s="1468"/>
      <c r="DHH70" s="1466"/>
      <c r="DHI70" s="1466"/>
      <c r="DHJ70" s="1466"/>
      <c r="DHK70" s="1469"/>
      <c r="DHL70" s="1465"/>
      <c r="DHM70" s="1466"/>
      <c r="DHN70" s="1466"/>
      <c r="DHO70" s="1466"/>
      <c r="DHP70" s="1467"/>
      <c r="DHQ70" s="1794"/>
      <c r="DHR70" s="1465"/>
      <c r="DHS70" s="1466"/>
      <c r="DHT70" s="1466"/>
      <c r="DHU70" s="1466"/>
      <c r="DHV70" s="1467"/>
      <c r="DHW70" s="1468"/>
      <c r="DHX70" s="1466"/>
      <c r="DHY70" s="1466"/>
      <c r="DHZ70" s="1466"/>
      <c r="DIA70" s="1469"/>
      <c r="DIB70" s="1465"/>
      <c r="DIC70" s="1466"/>
      <c r="DID70" s="1466"/>
      <c r="DIE70" s="1466"/>
      <c r="DIF70" s="1467"/>
      <c r="DIG70" s="1794"/>
      <c r="DIH70" s="1465"/>
      <c r="DII70" s="1466"/>
      <c r="DIJ70" s="1466"/>
      <c r="DIK70" s="1466"/>
      <c r="DIL70" s="1467"/>
      <c r="DIM70" s="1468"/>
      <c r="DIN70" s="1466"/>
      <c r="DIO70" s="1466"/>
      <c r="DIP70" s="1466"/>
      <c r="DIQ70" s="1469"/>
      <c r="DIR70" s="1465"/>
      <c r="DIS70" s="1466"/>
      <c r="DIT70" s="1466"/>
      <c r="DIU70" s="1466"/>
      <c r="DIV70" s="1467"/>
      <c r="DIW70" s="1794"/>
      <c r="DIX70" s="1465"/>
      <c r="DIY70" s="1466"/>
      <c r="DIZ70" s="1466"/>
      <c r="DJA70" s="1466"/>
      <c r="DJB70" s="1467"/>
      <c r="DJC70" s="1468"/>
      <c r="DJD70" s="1466"/>
      <c r="DJE70" s="1466"/>
      <c r="DJF70" s="1466"/>
      <c r="DJG70" s="1469"/>
      <c r="DJH70" s="1465"/>
      <c r="DJI70" s="1466"/>
      <c r="DJJ70" s="1466"/>
      <c r="DJK70" s="1466"/>
      <c r="DJL70" s="1467"/>
      <c r="DJM70" s="1794"/>
      <c r="DJN70" s="1465"/>
      <c r="DJO70" s="1466"/>
      <c r="DJP70" s="1466"/>
      <c r="DJQ70" s="1466"/>
      <c r="DJR70" s="1467"/>
      <c r="DJS70" s="1468"/>
      <c r="DJT70" s="1466"/>
      <c r="DJU70" s="1466"/>
      <c r="DJV70" s="1466"/>
      <c r="DJW70" s="1469"/>
      <c r="DJX70" s="1465"/>
      <c r="DJY70" s="1466"/>
      <c r="DJZ70" s="1466"/>
      <c r="DKA70" s="1466"/>
      <c r="DKB70" s="1467"/>
      <c r="DKC70" s="1794"/>
      <c r="DKD70" s="1465"/>
      <c r="DKE70" s="1466"/>
      <c r="DKF70" s="1466"/>
      <c r="DKG70" s="1466"/>
      <c r="DKH70" s="1467"/>
      <c r="DKI70" s="1468"/>
      <c r="DKJ70" s="1466"/>
      <c r="DKK70" s="1466"/>
      <c r="DKL70" s="1466"/>
      <c r="DKM70" s="1469"/>
      <c r="DKN70" s="1465"/>
      <c r="DKO70" s="1466"/>
      <c r="DKP70" s="1466"/>
      <c r="DKQ70" s="1466"/>
      <c r="DKR70" s="1467"/>
      <c r="DKS70" s="1794"/>
      <c r="DKT70" s="1465"/>
      <c r="DKU70" s="1466"/>
      <c r="DKV70" s="1466"/>
      <c r="DKW70" s="1466"/>
      <c r="DKX70" s="1467"/>
      <c r="DKY70" s="1468"/>
      <c r="DKZ70" s="1466"/>
      <c r="DLA70" s="1466"/>
      <c r="DLB70" s="1466"/>
      <c r="DLC70" s="1469"/>
      <c r="DLD70" s="1465"/>
      <c r="DLE70" s="1466"/>
      <c r="DLF70" s="1466"/>
      <c r="DLG70" s="1466"/>
      <c r="DLH70" s="1467"/>
      <c r="DLI70" s="1794"/>
      <c r="DLJ70" s="1465"/>
      <c r="DLK70" s="1466"/>
      <c r="DLL70" s="1466"/>
      <c r="DLM70" s="1466"/>
      <c r="DLN70" s="1467"/>
      <c r="DLO70" s="1468"/>
      <c r="DLP70" s="1466"/>
      <c r="DLQ70" s="1466"/>
      <c r="DLR70" s="1466"/>
      <c r="DLS70" s="1469"/>
      <c r="DLT70" s="1465"/>
      <c r="DLU70" s="1466"/>
      <c r="DLV70" s="1466"/>
      <c r="DLW70" s="1466"/>
      <c r="DLX70" s="1467"/>
      <c r="DLY70" s="1794"/>
      <c r="DLZ70" s="1465"/>
      <c r="DMA70" s="1466"/>
      <c r="DMB70" s="1466"/>
      <c r="DMC70" s="1466"/>
      <c r="DMD70" s="1467"/>
      <c r="DME70" s="1468"/>
      <c r="DMF70" s="1466"/>
      <c r="DMG70" s="1466"/>
      <c r="DMH70" s="1466"/>
      <c r="DMI70" s="1469"/>
      <c r="DMJ70" s="1465"/>
      <c r="DMK70" s="1466"/>
      <c r="DML70" s="1466"/>
      <c r="DMM70" s="1466"/>
      <c r="DMN70" s="1467"/>
      <c r="DMO70" s="1794"/>
      <c r="DMP70" s="1465"/>
      <c r="DMQ70" s="1466"/>
      <c r="DMR70" s="1466"/>
      <c r="DMS70" s="1466"/>
      <c r="DMT70" s="1467"/>
      <c r="DMU70" s="1468"/>
      <c r="DMV70" s="1466"/>
      <c r="DMW70" s="1466"/>
      <c r="DMX70" s="1466"/>
      <c r="DMY70" s="1469"/>
      <c r="DMZ70" s="1465"/>
      <c r="DNA70" s="1466"/>
      <c r="DNB70" s="1466"/>
      <c r="DNC70" s="1466"/>
      <c r="DND70" s="1467"/>
      <c r="DNE70" s="1794"/>
      <c r="DNF70" s="1465"/>
      <c r="DNG70" s="1466"/>
      <c r="DNH70" s="1466"/>
      <c r="DNI70" s="1466"/>
      <c r="DNJ70" s="1467"/>
      <c r="DNK70" s="1468"/>
      <c r="DNL70" s="1466"/>
      <c r="DNM70" s="1466"/>
      <c r="DNN70" s="1466"/>
      <c r="DNO70" s="1469"/>
      <c r="DNP70" s="1465"/>
      <c r="DNQ70" s="1466"/>
      <c r="DNR70" s="1466"/>
      <c r="DNS70" s="1466"/>
      <c r="DNT70" s="1467"/>
      <c r="DNU70" s="1794"/>
      <c r="DNV70" s="1465"/>
      <c r="DNW70" s="1466"/>
      <c r="DNX70" s="1466"/>
      <c r="DNY70" s="1466"/>
      <c r="DNZ70" s="1467"/>
      <c r="DOA70" s="1468"/>
      <c r="DOB70" s="1466"/>
      <c r="DOC70" s="1466"/>
      <c r="DOD70" s="1466"/>
      <c r="DOE70" s="1469"/>
      <c r="DOF70" s="1465"/>
      <c r="DOG70" s="1466"/>
      <c r="DOH70" s="1466"/>
      <c r="DOI70" s="1466"/>
      <c r="DOJ70" s="1467"/>
      <c r="DOK70" s="1794"/>
      <c r="DOL70" s="1465"/>
      <c r="DOM70" s="1466"/>
      <c r="DON70" s="1466"/>
      <c r="DOO70" s="1466"/>
      <c r="DOP70" s="1467"/>
      <c r="DOQ70" s="1468"/>
      <c r="DOR70" s="1466"/>
      <c r="DOS70" s="1466"/>
      <c r="DOT70" s="1466"/>
      <c r="DOU70" s="1469"/>
      <c r="DOV70" s="1465"/>
      <c r="DOW70" s="1466"/>
      <c r="DOX70" s="1466"/>
      <c r="DOY70" s="1466"/>
      <c r="DOZ70" s="1467"/>
      <c r="DPA70" s="1794"/>
      <c r="DPB70" s="1465"/>
      <c r="DPC70" s="1466"/>
      <c r="DPD70" s="1466"/>
      <c r="DPE70" s="1466"/>
      <c r="DPF70" s="1467"/>
      <c r="DPG70" s="1468"/>
      <c r="DPH70" s="1466"/>
      <c r="DPI70" s="1466"/>
      <c r="DPJ70" s="1466"/>
      <c r="DPK70" s="1469"/>
      <c r="DPL70" s="1465"/>
      <c r="DPM70" s="1466"/>
      <c r="DPN70" s="1466"/>
      <c r="DPO70" s="1466"/>
      <c r="DPP70" s="1467"/>
      <c r="DPQ70" s="1794"/>
      <c r="DPR70" s="1465"/>
      <c r="DPS70" s="1466"/>
      <c r="DPT70" s="1466"/>
      <c r="DPU70" s="1466"/>
      <c r="DPV70" s="1467"/>
      <c r="DPW70" s="1468"/>
      <c r="DPX70" s="1466"/>
      <c r="DPY70" s="1466"/>
      <c r="DPZ70" s="1466"/>
      <c r="DQA70" s="1469"/>
      <c r="DQB70" s="1465"/>
      <c r="DQC70" s="1466"/>
      <c r="DQD70" s="1466"/>
      <c r="DQE70" s="1466"/>
      <c r="DQF70" s="1467"/>
      <c r="DQG70" s="1794"/>
      <c r="DQH70" s="1465"/>
      <c r="DQI70" s="1466"/>
      <c r="DQJ70" s="1466"/>
      <c r="DQK70" s="1466"/>
      <c r="DQL70" s="1467"/>
      <c r="DQM70" s="1468"/>
      <c r="DQN70" s="1466"/>
      <c r="DQO70" s="1466"/>
      <c r="DQP70" s="1466"/>
      <c r="DQQ70" s="1469"/>
      <c r="DQR70" s="1465"/>
      <c r="DQS70" s="1466"/>
      <c r="DQT70" s="1466"/>
      <c r="DQU70" s="1466"/>
      <c r="DQV70" s="1467"/>
      <c r="DQW70" s="1794"/>
      <c r="DQX70" s="1465"/>
      <c r="DQY70" s="1466"/>
      <c r="DQZ70" s="1466"/>
      <c r="DRA70" s="1466"/>
      <c r="DRB70" s="1467"/>
      <c r="DRC70" s="1468"/>
      <c r="DRD70" s="1466"/>
      <c r="DRE70" s="1466"/>
      <c r="DRF70" s="1466"/>
      <c r="DRG70" s="1469"/>
      <c r="DRH70" s="1465"/>
      <c r="DRI70" s="1466"/>
      <c r="DRJ70" s="1466"/>
      <c r="DRK70" s="1466"/>
      <c r="DRL70" s="1467"/>
      <c r="DRM70" s="1794"/>
      <c r="DRN70" s="1465"/>
      <c r="DRO70" s="1466"/>
      <c r="DRP70" s="1466"/>
      <c r="DRQ70" s="1466"/>
      <c r="DRR70" s="1467"/>
      <c r="DRS70" s="1468"/>
      <c r="DRT70" s="1466"/>
      <c r="DRU70" s="1466"/>
      <c r="DRV70" s="1466"/>
      <c r="DRW70" s="1469"/>
      <c r="DRX70" s="1465"/>
      <c r="DRY70" s="1466"/>
      <c r="DRZ70" s="1466"/>
      <c r="DSA70" s="1466"/>
      <c r="DSB70" s="1467"/>
      <c r="DSC70" s="1794"/>
      <c r="DSD70" s="1465"/>
      <c r="DSE70" s="1466"/>
      <c r="DSF70" s="1466"/>
      <c r="DSG70" s="1466"/>
      <c r="DSH70" s="1467"/>
      <c r="DSI70" s="1468"/>
      <c r="DSJ70" s="1466"/>
      <c r="DSK70" s="1466"/>
      <c r="DSL70" s="1466"/>
      <c r="DSM70" s="1469"/>
      <c r="DSN70" s="1465"/>
      <c r="DSO70" s="1466"/>
      <c r="DSP70" s="1466"/>
      <c r="DSQ70" s="1466"/>
      <c r="DSR70" s="1467"/>
      <c r="DSS70" s="1794"/>
      <c r="DST70" s="1465"/>
      <c r="DSU70" s="1466"/>
      <c r="DSV70" s="1466"/>
      <c r="DSW70" s="1466"/>
      <c r="DSX70" s="1467"/>
      <c r="DSY70" s="1468"/>
      <c r="DSZ70" s="1466"/>
      <c r="DTA70" s="1466"/>
      <c r="DTB70" s="1466"/>
      <c r="DTC70" s="1469"/>
      <c r="DTD70" s="1465"/>
      <c r="DTE70" s="1466"/>
      <c r="DTF70" s="1466"/>
      <c r="DTG70" s="1466"/>
      <c r="DTH70" s="1467"/>
      <c r="DTI70" s="1794"/>
      <c r="DTJ70" s="1465"/>
      <c r="DTK70" s="1466"/>
      <c r="DTL70" s="1466"/>
      <c r="DTM70" s="1466"/>
      <c r="DTN70" s="1467"/>
      <c r="DTO70" s="1468"/>
      <c r="DTP70" s="1466"/>
      <c r="DTQ70" s="1466"/>
      <c r="DTR70" s="1466"/>
      <c r="DTS70" s="1469"/>
      <c r="DTT70" s="1465"/>
      <c r="DTU70" s="1466"/>
      <c r="DTV70" s="1466"/>
      <c r="DTW70" s="1466"/>
      <c r="DTX70" s="1467"/>
      <c r="DTY70" s="1794"/>
      <c r="DTZ70" s="1465"/>
      <c r="DUA70" s="1466"/>
      <c r="DUB70" s="1466"/>
      <c r="DUC70" s="1466"/>
      <c r="DUD70" s="1467"/>
      <c r="DUE70" s="1468"/>
      <c r="DUF70" s="1466"/>
      <c r="DUG70" s="1466"/>
      <c r="DUH70" s="1466"/>
      <c r="DUI70" s="1469"/>
      <c r="DUJ70" s="1465"/>
      <c r="DUK70" s="1466"/>
      <c r="DUL70" s="1466"/>
      <c r="DUM70" s="1466"/>
      <c r="DUN70" s="1467"/>
      <c r="DUO70" s="1794"/>
      <c r="DUP70" s="1465"/>
      <c r="DUQ70" s="1466"/>
      <c r="DUR70" s="1466"/>
      <c r="DUS70" s="1466"/>
      <c r="DUT70" s="1467"/>
      <c r="DUU70" s="1468"/>
      <c r="DUV70" s="1466"/>
      <c r="DUW70" s="1466"/>
      <c r="DUX70" s="1466"/>
      <c r="DUY70" s="1469"/>
      <c r="DUZ70" s="1465"/>
      <c r="DVA70" s="1466"/>
      <c r="DVB70" s="1466"/>
      <c r="DVC70" s="1466"/>
      <c r="DVD70" s="1467"/>
      <c r="DVE70" s="1794"/>
      <c r="DVF70" s="1465"/>
      <c r="DVG70" s="1466"/>
      <c r="DVH70" s="1466"/>
      <c r="DVI70" s="1466"/>
      <c r="DVJ70" s="1467"/>
      <c r="DVK70" s="1468"/>
      <c r="DVL70" s="1466"/>
      <c r="DVM70" s="1466"/>
      <c r="DVN70" s="1466"/>
      <c r="DVO70" s="1469"/>
      <c r="DVP70" s="1465"/>
      <c r="DVQ70" s="1466"/>
      <c r="DVR70" s="1466"/>
      <c r="DVS70" s="1466"/>
      <c r="DVT70" s="1467"/>
      <c r="DVU70" s="1794"/>
      <c r="DVV70" s="1465"/>
      <c r="DVW70" s="1466"/>
      <c r="DVX70" s="1466"/>
      <c r="DVY70" s="1466"/>
      <c r="DVZ70" s="1467"/>
      <c r="DWA70" s="1468"/>
      <c r="DWB70" s="1466"/>
      <c r="DWC70" s="1466"/>
      <c r="DWD70" s="1466"/>
      <c r="DWE70" s="1469"/>
      <c r="DWF70" s="1465"/>
      <c r="DWG70" s="1466"/>
      <c r="DWH70" s="1466"/>
      <c r="DWI70" s="1466"/>
      <c r="DWJ70" s="1467"/>
      <c r="DWK70" s="1794"/>
      <c r="DWL70" s="1465"/>
      <c r="DWM70" s="1466"/>
      <c r="DWN70" s="1466"/>
      <c r="DWO70" s="1466"/>
      <c r="DWP70" s="1467"/>
      <c r="DWQ70" s="1468"/>
      <c r="DWR70" s="1466"/>
      <c r="DWS70" s="1466"/>
      <c r="DWT70" s="1466"/>
      <c r="DWU70" s="1469"/>
      <c r="DWV70" s="1465"/>
      <c r="DWW70" s="1466"/>
      <c r="DWX70" s="1466"/>
      <c r="DWY70" s="1466"/>
      <c r="DWZ70" s="1467"/>
      <c r="DXA70" s="1794"/>
      <c r="DXB70" s="1465"/>
      <c r="DXC70" s="1466"/>
      <c r="DXD70" s="1466"/>
      <c r="DXE70" s="1466"/>
      <c r="DXF70" s="1467"/>
      <c r="DXG70" s="1468"/>
      <c r="DXH70" s="1466"/>
      <c r="DXI70" s="1466"/>
      <c r="DXJ70" s="1466"/>
      <c r="DXK70" s="1469"/>
      <c r="DXL70" s="1465"/>
      <c r="DXM70" s="1466"/>
      <c r="DXN70" s="1466"/>
      <c r="DXO70" s="1466"/>
      <c r="DXP70" s="1467"/>
      <c r="DXQ70" s="1794"/>
      <c r="DXR70" s="1465"/>
      <c r="DXS70" s="1466"/>
      <c r="DXT70" s="1466"/>
      <c r="DXU70" s="1466"/>
      <c r="DXV70" s="1467"/>
      <c r="DXW70" s="1468"/>
      <c r="DXX70" s="1466"/>
      <c r="DXY70" s="1466"/>
      <c r="DXZ70" s="1466"/>
      <c r="DYA70" s="1469"/>
      <c r="DYB70" s="1465"/>
      <c r="DYC70" s="1466"/>
      <c r="DYD70" s="1466"/>
      <c r="DYE70" s="1466"/>
      <c r="DYF70" s="1467"/>
      <c r="DYG70" s="1794"/>
      <c r="DYH70" s="1465"/>
      <c r="DYI70" s="1466"/>
      <c r="DYJ70" s="1466"/>
      <c r="DYK70" s="1466"/>
      <c r="DYL70" s="1467"/>
      <c r="DYM70" s="1468"/>
      <c r="DYN70" s="1466"/>
      <c r="DYO70" s="1466"/>
      <c r="DYP70" s="1466"/>
      <c r="DYQ70" s="1469"/>
      <c r="DYR70" s="1465"/>
      <c r="DYS70" s="1466"/>
      <c r="DYT70" s="1466"/>
      <c r="DYU70" s="1466"/>
      <c r="DYV70" s="1467"/>
      <c r="DYW70" s="1794"/>
      <c r="DYX70" s="1465"/>
      <c r="DYY70" s="1466"/>
      <c r="DYZ70" s="1466"/>
      <c r="DZA70" s="1466"/>
      <c r="DZB70" s="1467"/>
      <c r="DZC70" s="1468"/>
      <c r="DZD70" s="1466"/>
      <c r="DZE70" s="1466"/>
      <c r="DZF70" s="1466"/>
      <c r="DZG70" s="1469"/>
      <c r="DZH70" s="1465"/>
      <c r="DZI70" s="1466"/>
      <c r="DZJ70" s="1466"/>
      <c r="DZK70" s="1466"/>
      <c r="DZL70" s="1467"/>
      <c r="DZM70" s="1794"/>
      <c r="DZN70" s="1465"/>
      <c r="DZO70" s="1466"/>
      <c r="DZP70" s="1466"/>
      <c r="DZQ70" s="1466"/>
      <c r="DZR70" s="1467"/>
      <c r="DZS70" s="1468"/>
      <c r="DZT70" s="1466"/>
      <c r="DZU70" s="1466"/>
      <c r="DZV70" s="1466"/>
      <c r="DZW70" s="1469"/>
      <c r="DZX70" s="1465"/>
      <c r="DZY70" s="1466"/>
      <c r="DZZ70" s="1466"/>
      <c r="EAA70" s="1466"/>
      <c r="EAB70" s="1467"/>
      <c r="EAC70" s="1794"/>
      <c r="EAD70" s="1465"/>
      <c r="EAE70" s="1466"/>
      <c r="EAF70" s="1466"/>
      <c r="EAG70" s="1466"/>
      <c r="EAH70" s="1467"/>
      <c r="EAI70" s="1468"/>
      <c r="EAJ70" s="1466"/>
      <c r="EAK70" s="1466"/>
      <c r="EAL70" s="1466"/>
      <c r="EAM70" s="1469"/>
      <c r="EAN70" s="1465"/>
      <c r="EAO70" s="1466"/>
      <c r="EAP70" s="1466"/>
      <c r="EAQ70" s="1466"/>
      <c r="EAR70" s="1467"/>
      <c r="EAS70" s="1794"/>
      <c r="EAT70" s="1465"/>
      <c r="EAU70" s="1466"/>
      <c r="EAV70" s="1466"/>
      <c r="EAW70" s="1466"/>
      <c r="EAX70" s="1467"/>
      <c r="EAY70" s="1468"/>
      <c r="EAZ70" s="1466"/>
      <c r="EBA70" s="1466"/>
      <c r="EBB70" s="1466"/>
      <c r="EBC70" s="1469"/>
      <c r="EBD70" s="1465"/>
      <c r="EBE70" s="1466"/>
      <c r="EBF70" s="1466"/>
      <c r="EBG70" s="1466"/>
      <c r="EBH70" s="1467"/>
      <c r="EBI70" s="1794"/>
      <c r="EBJ70" s="1465"/>
      <c r="EBK70" s="1466"/>
      <c r="EBL70" s="1466"/>
      <c r="EBM70" s="1466"/>
      <c r="EBN70" s="1467"/>
      <c r="EBO70" s="1468"/>
      <c r="EBP70" s="1466"/>
      <c r="EBQ70" s="1466"/>
      <c r="EBR70" s="1466"/>
      <c r="EBS70" s="1469"/>
      <c r="EBT70" s="1465"/>
      <c r="EBU70" s="1466"/>
      <c r="EBV70" s="1466"/>
      <c r="EBW70" s="1466"/>
      <c r="EBX70" s="1467"/>
      <c r="EBY70" s="1794"/>
      <c r="EBZ70" s="1465"/>
      <c r="ECA70" s="1466"/>
      <c r="ECB70" s="1466"/>
      <c r="ECC70" s="1466"/>
      <c r="ECD70" s="1467"/>
      <c r="ECE70" s="1468"/>
      <c r="ECF70" s="1466"/>
      <c r="ECG70" s="1466"/>
      <c r="ECH70" s="1466"/>
      <c r="ECI70" s="1469"/>
      <c r="ECJ70" s="1465"/>
      <c r="ECK70" s="1466"/>
      <c r="ECL70" s="1466"/>
      <c r="ECM70" s="1466"/>
      <c r="ECN70" s="1467"/>
      <c r="ECO70" s="1794"/>
      <c r="ECP70" s="1465"/>
      <c r="ECQ70" s="1466"/>
      <c r="ECR70" s="1466"/>
      <c r="ECS70" s="1466"/>
      <c r="ECT70" s="1467"/>
      <c r="ECU70" s="1468"/>
      <c r="ECV70" s="1466"/>
      <c r="ECW70" s="1466"/>
      <c r="ECX70" s="1466"/>
      <c r="ECY70" s="1469"/>
      <c r="ECZ70" s="1465"/>
      <c r="EDA70" s="1466"/>
      <c r="EDB70" s="1466"/>
      <c r="EDC70" s="1466"/>
      <c r="EDD70" s="1467"/>
      <c r="EDE70" s="1794"/>
      <c r="EDF70" s="1465"/>
      <c r="EDG70" s="1466"/>
      <c r="EDH70" s="1466"/>
      <c r="EDI70" s="1466"/>
      <c r="EDJ70" s="1467"/>
      <c r="EDK70" s="1468"/>
      <c r="EDL70" s="1466"/>
      <c r="EDM70" s="1466"/>
      <c r="EDN70" s="1466"/>
      <c r="EDO70" s="1469"/>
      <c r="EDP70" s="1465"/>
      <c r="EDQ70" s="1466"/>
      <c r="EDR70" s="1466"/>
      <c r="EDS70" s="1466"/>
      <c r="EDT70" s="1467"/>
      <c r="EDU70" s="1794"/>
      <c r="EDV70" s="1465"/>
      <c r="EDW70" s="1466"/>
      <c r="EDX70" s="1466"/>
      <c r="EDY70" s="1466"/>
      <c r="EDZ70" s="1467"/>
      <c r="EEA70" s="1468"/>
      <c r="EEB70" s="1466"/>
      <c r="EEC70" s="1466"/>
      <c r="EED70" s="1466"/>
      <c r="EEE70" s="1469"/>
      <c r="EEF70" s="1465"/>
      <c r="EEG70" s="1466"/>
      <c r="EEH70" s="1466"/>
      <c r="EEI70" s="1466"/>
      <c r="EEJ70" s="1467"/>
      <c r="EEK70" s="1794"/>
      <c r="EEL70" s="1465"/>
      <c r="EEM70" s="1466"/>
      <c r="EEN70" s="1466"/>
      <c r="EEO70" s="1466"/>
      <c r="EEP70" s="1467"/>
      <c r="EEQ70" s="1468"/>
      <c r="EER70" s="1466"/>
      <c r="EES70" s="1466"/>
      <c r="EET70" s="1466"/>
      <c r="EEU70" s="1469"/>
      <c r="EEV70" s="1465"/>
      <c r="EEW70" s="1466"/>
      <c r="EEX70" s="1466"/>
      <c r="EEY70" s="1466"/>
      <c r="EEZ70" s="1467"/>
      <c r="EFA70" s="1794"/>
      <c r="EFB70" s="1465"/>
      <c r="EFC70" s="1466"/>
      <c r="EFD70" s="1466"/>
      <c r="EFE70" s="1466"/>
      <c r="EFF70" s="1467"/>
      <c r="EFG70" s="1468"/>
      <c r="EFH70" s="1466"/>
      <c r="EFI70" s="1466"/>
      <c r="EFJ70" s="1466"/>
      <c r="EFK70" s="1469"/>
      <c r="EFL70" s="1465"/>
      <c r="EFM70" s="1466"/>
      <c r="EFN70" s="1466"/>
      <c r="EFO70" s="1466"/>
      <c r="EFP70" s="1467"/>
      <c r="EFQ70" s="1794"/>
      <c r="EFR70" s="1465"/>
      <c r="EFS70" s="1466"/>
      <c r="EFT70" s="1466"/>
      <c r="EFU70" s="1466"/>
      <c r="EFV70" s="1467"/>
      <c r="EFW70" s="1468"/>
      <c r="EFX70" s="1466"/>
      <c r="EFY70" s="1466"/>
      <c r="EFZ70" s="1466"/>
      <c r="EGA70" s="1469"/>
      <c r="EGB70" s="1465"/>
      <c r="EGC70" s="1466"/>
      <c r="EGD70" s="1466"/>
      <c r="EGE70" s="1466"/>
      <c r="EGF70" s="1467"/>
      <c r="EGG70" s="1794"/>
      <c r="EGH70" s="1465"/>
      <c r="EGI70" s="1466"/>
      <c r="EGJ70" s="1466"/>
      <c r="EGK70" s="1466"/>
      <c r="EGL70" s="1467"/>
      <c r="EGM70" s="1468"/>
      <c r="EGN70" s="1466"/>
      <c r="EGO70" s="1466"/>
      <c r="EGP70" s="1466"/>
      <c r="EGQ70" s="1469"/>
      <c r="EGR70" s="1465"/>
      <c r="EGS70" s="1466"/>
      <c r="EGT70" s="1466"/>
      <c r="EGU70" s="1466"/>
      <c r="EGV70" s="1467"/>
      <c r="EGW70" s="1794"/>
      <c r="EGX70" s="1465"/>
      <c r="EGY70" s="1466"/>
      <c r="EGZ70" s="1466"/>
      <c r="EHA70" s="1466"/>
      <c r="EHB70" s="1467"/>
      <c r="EHC70" s="1468"/>
      <c r="EHD70" s="1466"/>
      <c r="EHE70" s="1466"/>
      <c r="EHF70" s="1466"/>
      <c r="EHG70" s="1469"/>
      <c r="EHH70" s="1465"/>
      <c r="EHI70" s="1466"/>
      <c r="EHJ70" s="1466"/>
      <c r="EHK70" s="1466"/>
      <c r="EHL70" s="1467"/>
      <c r="EHM70" s="1794"/>
      <c r="EHN70" s="1465"/>
      <c r="EHO70" s="1466"/>
      <c r="EHP70" s="1466"/>
      <c r="EHQ70" s="1466"/>
      <c r="EHR70" s="1467"/>
      <c r="EHS70" s="1468"/>
      <c r="EHT70" s="1466"/>
      <c r="EHU70" s="1466"/>
      <c r="EHV70" s="1466"/>
      <c r="EHW70" s="1469"/>
      <c r="EHX70" s="1465"/>
      <c r="EHY70" s="1466"/>
      <c r="EHZ70" s="1466"/>
      <c r="EIA70" s="1466"/>
      <c r="EIB70" s="1467"/>
      <c r="EIC70" s="1794"/>
      <c r="EID70" s="1465"/>
      <c r="EIE70" s="1466"/>
      <c r="EIF70" s="1466"/>
      <c r="EIG70" s="1466"/>
      <c r="EIH70" s="1467"/>
      <c r="EII70" s="1468"/>
      <c r="EIJ70" s="1466"/>
      <c r="EIK70" s="1466"/>
      <c r="EIL70" s="1466"/>
      <c r="EIM70" s="1469"/>
      <c r="EIN70" s="1465"/>
      <c r="EIO70" s="1466"/>
      <c r="EIP70" s="1466"/>
      <c r="EIQ70" s="1466"/>
      <c r="EIR70" s="1467"/>
      <c r="EIS70" s="1794"/>
      <c r="EIT70" s="1465"/>
      <c r="EIU70" s="1466"/>
      <c r="EIV70" s="1466"/>
      <c r="EIW70" s="1466"/>
      <c r="EIX70" s="1467"/>
      <c r="EIY70" s="1468"/>
      <c r="EIZ70" s="1466"/>
      <c r="EJA70" s="1466"/>
      <c r="EJB70" s="1466"/>
      <c r="EJC70" s="1469"/>
      <c r="EJD70" s="1465"/>
      <c r="EJE70" s="1466"/>
      <c r="EJF70" s="1466"/>
      <c r="EJG70" s="1466"/>
      <c r="EJH70" s="1467"/>
      <c r="EJI70" s="1794"/>
      <c r="EJJ70" s="1465"/>
      <c r="EJK70" s="1466"/>
      <c r="EJL70" s="1466"/>
      <c r="EJM70" s="1466"/>
      <c r="EJN70" s="1467"/>
      <c r="EJO70" s="1468"/>
      <c r="EJP70" s="1466"/>
      <c r="EJQ70" s="1466"/>
      <c r="EJR70" s="1466"/>
      <c r="EJS70" s="1469"/>
      <c r="EJT70" s="1465"/>
      <c r="EJU70" s="1466"/>
      <c r="EJV70" s="1466"/>
      <c r="EJW70" s="1466"/>
      <c r="EJX70" s="1467"/>
      <c r="EJY70" s="1794"/>
      <c r="EJZ70" s="1465"/>
      <c r="EKA70" s="1466"/>
      <c r="EKB70" s="1466"/>
      <c r="EKC70" s="1466"/>
      <c r="EKD70" s="1467"/>
      <c r="EKE70" s="1468"/>
      <c r="EKF70" s="1466"/>
      <c r="EKG70" s="1466"/>
      <c r="EKH70" s="1466"/>
      <c r="EKI70" s="1469"/>
      <c r="EKJ70" s="1465"/>
      <c r="EKK70" s="1466"/>
      <c r="EKL70" s="1466"/>
      <c r="EKM70" s="1466"/>
      <c r="EKN70" s="1467"/>
      <c r="EKO70" s="1794"/>
      <c r="EKP70" s="1465"/>
      <c r="EKQ70" s="1466"/>
      <c r="EKR70" s="1466"/>
      <c r="EKS70" s="1466"/>
      <c r="EKT70" s="1467"/>
      <c r="EKU70" s="1468"/>
      <c r="EKV70" s="1466"/>
      <c r="EKW70" s="1466"/>
      <c r="EKX70" s="1466"/>
      <c r="EKY70" s="1469"/>
      <c r="EKZ70" s="1465"/>
      <c r="ELA70" s="1466"/>
      <c r="ELB70" s="1466"/>
      <c r="ELC70" s="1466"/>
      <c r="ELD70" s="1467"/>
      <c r="ELE70" s="1794"/>
      <c r="ELF70" s="1465"/>
      <c r="ELG70" s="1466"/>
      <c r="ELH70" s="1466"/>
      <c r="ELI70" s="1466"/>
      <c r="ELJ70" s="1467"/>
      <c r="ELK70" s="1468"/>
      <c r="ELL70" s="1466"/>
      <c r="ELM70" s="1466"/>
      <c r="ELN70" s="1466"/>
      <c r="ELO70" s="1469"/>
      <c r="ELP70" s="1465"/>
      <c r="ELQ70" s="1466"/>
      <c r="ELR70" s="1466"/>
      <c r="ELS70" s="1466"/>
      <c r="ELT70" s="1467"/>
      <c r="ELU70" s="1794"/>
      <c r="ELV70" s="1465"/>
      <c r="ELW70" s="1466"/>
      <c r="ELX70" s="1466"/>
      <c r="ELY70" s="1466"/>
      <c r="ELZ70" s="1467"/>
      <c r="EMA70" s="1468"/>
      <c r="EMB70" s="1466"/>
      <c r="EMC70" s="1466"/>
      <c r="EMD70" s="1466"/>
      <c r="EME70" s="1469"/>
      <c r="EMF70" s="1465"/>
      <c r="EMG70" s="1466"/>
      <c r="EMH70" s="1466"/>
      <c r="EMI70" s="1466"/>
      <c r="EMJ70" s="1467"/>
      <c r="EMK70" s="1794"/>
      <c r="EML70" s="1465"/>
      <c r="EMM70" s="1466"/>
      <c r="EMN70" s="1466"/>
      <c r="EMO70" s="1466"/>
      <c r="EMP70" s="1467"/>
      <c r="EMQ70" s="1468"/>
      <c r="EMR70" s="1466"/>
      <c r="EMS70" s="1466"/>
      <c r="EMT70" s="1466"/>
      <c r="EMU70" s="1469"/>
      <c r="EMV70" s="1465"/>
      <c r="EMW70" s="1466"/>
      <c r="EMX70" s="1466"/>
      <c r="EMY70" s="1466"/>
      <c r="EMZ70" s="1467"/>
      <c r="ENA70" s="1794"/>
      <c r="ENB70" s="1465"/>
      <c r="ENC70" s="1466"/>
      <c r="END70" s="1466"/>
      <c r="ENE70" s="1466"/>
      <c r="ENF70" s="1467"/>
      <c r="ENG70" s="1468"/>
      <c r="ENH70" s="1466"/>
      <c r="ENI70" s="1466"/>
      <c r="ENJ70" s="1466"/>
      <c r="ENK70" s="1469"/>
      <c r="ENL70" s="1465"/>
      <c r="ENM70" s="1466"/>
      <c r="ENN70" s="1466"/>
      <c r="ENO70" s="1466"/>
      <c r="ENP70" s="1467"/>
      <c r="ENQ70" s="1794"/>
      <c r="ENR70" s="1465"/>
      <c r="ENS70" s="1466"/>
      <c r="ENT70" s="1466"/>
      <c r="ENU70" s="1466"/>
      <c r="ENV70" s="1467"/>
      <c r="ENW70" s="1468"/>
      <c r="ENX70" s="1466"/>
      <c r="ENY70" s="1466"/>
      <c r="ENZ70" s="1466"/>
      <c r="EOA70" s="1469"/>
      <c r="EOB70" s="1465"/>
      <c r="EOC70" s="1466"/>
      <c r="EOD70" s="1466"/>
      <c r="EOE70" s="1466"/>
      <c r="EOF70" s="1467"/>
      <c r="EOG70" s="1794"/>
      <c r="EOH70" s="1465"/>
      <c r="EOI70" s="1466"/>
      <c r="EOJ70" s="1466"/>
      <c r="EOK70" s="1466"/>
      <c r="EOL70" s="1467"/>
      <c r="EOM70" s="1468"/>
      <c r="EON70" s="1466"/>
      <c r="EOO70" s="1466"/>
      <c r="EOP70" s="1466"/>
      <c r="EOQ70" s="1469"/>
      <c r="EOR70" s="1465"/>
      <c r="EOS70" s="1466"/>
      <c r="EOT70" s="1466"/>
      <c r="EOU70" s="1466"/>
      <c r="EOV70" s="1467"/>
      <c r="EOW70" s="1794"/>
      <c r="EOX70" s="1465"/>
      <c r="EOY70" s="1466"/>
      <c r="EOZ70" s="1466"/>
      <c r="EPA70" s="1466"/>
      <c r="EPB70" s="1467"/>
      <c r="EPC70" s="1468"/>
      <c r="EPD70" s="1466"/>
      <c r="EPE70" s="1466"/>
      <c r="EPF70" s="1466"/>
      <c r="EPG70" s="1469"/>
      <c r="EPH70" s="1465"/>
      <c r="EPI70" s="1466"/>
      <c r="EPJ70" s="1466"/>
      <c r="EPK70" s="1466"/>
      <c r="EPL70" s="1467"/>
      <c r="EPM70" s="1794"/>
      <c r="EPN70" s="1465"/>
      <c r="EPO70" s="1466"/>
      <c r="EPP70" s="1466"/>
      <c r="EPQ70" s="1466"/>
      <c r="EPR70" s="1467"/>
      <c r="EPS70" s="1468"/>
      <c r="EPT70" s="1466"/>
      <c r="EPU70" s="1466"/>
      <c r="EPV70" s="1466"/>
      <c r="EPW70" s="1469"/>
      <c r="EPX70" s="1465"/>
      <c r="EPY70" s="1466"/>
      <c r="EPZ70" s="1466"/>
      <c r="EQA70" s="1466"/>
      <c r="EQB70" s="1467"/>
      <c r="EQC70" s="1794"/>
      <c r="EQD70" s="1465"/>
      <c r="EQE70" s="1466"/>
      <c r="EQF70" s="1466"/>
      <c r="EQG70" s="1466"/>
      <c r="EQH70" s="1467"/>
      <c r="EQI70" s="1468"/>
      <c r="EQJ70" s="1466"/>
      <c r="EQK70" s="1466"/>
      <c r="EQL70" s="1466"/>
      <c r="EQM70" s="1469"/>
      <c r="EQN70" s="1465"/>
      <c r="EQO70" s="1466"/>
      <c r="EQP70" s="1466"/>
      <c r="EQQ70" s="1466"/>
      <c r="EQR70" s="1467"/>
      <c r="EQS70" s="1794"/>
      <c r="EQT70" s="1465"/>
      <c r="EQU70" s="1466"/>
      <c r="EQV70" s="1466"/>
      <c r="EQW70" s="1466"/>
      <c r="EQX70" s="1467"/>
      <c r="EQY70" s="1468"/>
      <c r="EQZ70" s="1466"/>
      <c r="ERA70" s="1466"/>
      <c r="ERB70" s="1466"/>
      <c r="ERC70" s="1469"/>
      <c r="ERD70" s="1465"/>
      <c r="ERE70" s="1466"/>
      <c r="ERF70" s="1466"/>
      <c r="ERG70" s="1466"/>
      <c r="ERH70" s="1467"/>
      <c r="ERI70" s="1794"/>
      <c r="ERJ70" s="1465"/>
      <c r="ERK70" s="1466"/>
      <c r="ERL70" s="1466"/>
      <c r="ERM70" s="1466"/>
      <c r="ERN70" s="1467"/>
      <c r="ERO70" s="1468"/>
      <c r="ERP70" s="1466"/>
      <c r="ERQ70" s="1466"/>
      <c r="ERR70" s="1466"/>
      <c r="ERS70" s="1469"/>
      <c r="ERT70" s="1465"/>
      <c r="ERU70" s="1466"/>
      <c r="ERV70" s="1466"/>
      <c r="ERW70" s="1466"/>
      <c r="ERX70" s="1467"/>
      <c r="ERY70" s="1794"/>
      <c r="ERZ70" s="1465"/>
      <c r="ESA70" s="1466"/>
      <c r="ESB70" s="1466"/>
      <c r="ESC70" s="1466"/>
      <c r="ESD70" s="1467"/>
      <c r="ESE70" s="1468"/>
      <c r="ESF70" s="1466"/>
      <c r="ESG70" s="1466"/>
      <c r="ESH70" s="1466"/>
      <c r="ESI70" s="1469"/>
      <c r="ESJ70" s="1465"/>
      <c r="ESK70" s="1466"/>
      <c r="ESL70" s="1466"/>
      <c r="ESM70" s="1466"/>
      <c r="ESN70" s="1467"/>
      <c r="ESO70" s="1794"/>
      <c r="ESP70" s="1465"/>
      <c r="ESQ70" s="1466"/>
      <c r="ESR70" s="1466"/>
      <c r="ESS70" s="1466"/>
      <c r="EST70" s="1467"/>
      <c r="ESU70" s="1468"/>
      <c r="ESV70" s="1466"/>
      <c r="ESW70" s="1466"/>
      <c r="ESX70" s="1466"/>
      <c r="ESY70" s="1469"/>
      <c r="ESZ70" s="1465"/>
      <c r="ETA70" s="1466"/>
      <c r="ETB70" s="1466"/>
      <c r="ETC70" s="1466"/>
      <c r="ETD70" s="1467"/>
      <c r="ETE70" s="1794"/>
      <c r="ETF70" s="1465"/>
      <c r="ETG70" s="1466"/>
      <c r="ETH70" s="1466"/>
      <c r="ETI70" s="1466"/>
      <c r="ETJ70" s="1467"/>
      <c r="ETK70" s="1468"/>
      <c r="ETL70" s="1466"/>
      <c r="ETM70" s="1466"/>
      <c r="ETN70" s="1466"/>
      <c r="ETO70" s="1469"/>
      <c r="ETP70" s="1465"/>
      <c r="ETQ70" s="1466"/>
      <c r="ETR70" s="1466"/>
      <c r="ETS70" s="1466"/>
      <c r="ETT70" s="1467"/>
      <c r="ETU70" s="1794"/>
      <c r="ETV70" s="1465"/>
      <c r="ETW70" s="1466"/>
      <c r="ETX70" s="1466"/>
      <c r="ETY70" s="1466"/>
      <c r="ETZ70" s="1467"/>
      <c r="EUA70" s="1468"/>
      <c r="EUB70" s="1466"/>
      <c r="EUC70" s="1466"/>
      <c r="EUD70" s="1466"/>
      <c r="EUE70" s="1469"/>
      <c r="EUF70" s="1465"/>
      <c r="EUG70" s="1466"/>
      <c r="EUH70" s="1466"/>
      <c r="EUI70" s="1466"/>
      <c r="EUJ70" s="1467"/>
      <c r="EUK70" s="1794"/>
      <c r="EUL70" s="1465"/>
      <c r="EUM70" s="1466"/>
      <c r="EUN70" s="1466"/>
      <c r="EUO70" s="1466"/>
      <c r="EUP70" s="1467"/>
      <c r="EUQ70" s="1468"/>
      <c r="EUR70" s="1466"/>
      <c r="EUS70" s="1466"/>
      <c r="EUT70" s="1466"/>
      <c r="EUU70" s="1469"/>
      <c r="EUV70" s="1465"/>
      <c r="EUW70" s="1466"/>
      <c r="EUX70" s="1466"/>
      <c r="EUY70" s="1466"/>
      <c r="EUZ70" s="1467"/>
      <c r="EVA70" s="1794"/>
      <c r="EVB70" s="1465"/>
      <c r="EVC70" s="1466"/>
      <c r="EVD70" s="1466"/>
      <c r="EVE70" s="1466"/>
      <c r="EVF70" s="1467"/>
      <c r="EVG70" s="1468"/>
      <c r="EVH70" s="1466"/>
      <c r="EVI70" s="1466"/>
      <c r="EVJ70" s="1466"/>
      <c r="EVK70" s="1469"/>
      <c r="EVL70" s="1465"/>
      <c r="EVM70" s="1466"/>
      <c r="EVN70" s="1466"/>
      <c r="EVO70" s="1466"/>
      <c r="EVP70" s="1467"/>
      <c r="EVQ70" s="1794"/>
      <c r="EVR70" s="1465"/>
      <c r="EVS70" s="1466"/>
      <c r="EVT70" s="1466"/>
      <c r="EVU70" s="1466"/>
      <c r="EVV70" s="1467"/>
      <c r="EVW70" s="1468"/>
      <c r="EVX70" s="1466"/>
      <c r="EVY70" s="1466"/>
      <c r="EVZ70" s="1466"/>
      <c r="EWA70" s="1469"/>
      <c r="EWB70" s="1465"/>
      <c r="EWC70" s="1466"/>
      <c r="EWD70" s="1466"/>
      <c r="EWE70" s="1466"/>
      <c r="EWF70" s="1467"/>
      <c r="EWG70" s="1794"/>
      <c r="EWH70" s="1465"/>
      <c r="EWI70" s="1466"/>
      <c r="EWJ70" s="1466"/>
      <c r="EWK70" s="1466"/>
      <c r="EWL70" s="1467"/>
      <c r="EWM70" s="1468"/>
      <c r="EWN70" s="1466"/>
      <c r="EWO70" s="1466"/>
      <c r="EWP70" s="1466"/>
      <c r="EWQ70" s="1469"/>
      <c r="EWR70" s="1465"/>
      <c r="EWS70" s="1466"/>
      <c r="EWT70" s="1466"/>
      <c r="EWU70" s="1466"/>
      <c r="EWV70" s="1467"/>
      <c r="EWW70" s="1794"/>
      <c r="EWX70" s="1465"/>
      <c r="EWY70" s="1466"/>
      <c r="EWZ70" s="1466"/>
      <c r="EXA70" s="1466"/>
      <c r="EXB70" s="1467"/>
      <c r="EXC70" s="1468"/>
      <c r="EXD70" s="1466"/>
      <c r="EXE70" s="1466"/>
      <c r="EXF70" s="1466"/>
      <c r="EXG70" s="1469"/>
      <c r="EXH70" s="1465"/>
      <c r="EXI70" s="1466"/>
      <c r="EXJ70" s="1466"/>
      <c r="EXK70" s="1466"/>
      <c r="EXL70" s="1467"/>
      <c r="EXM70" s="1794"/>
      <c r="EXN70" s="1465"/>
      <c r="EXO70" s="1466"/>
      <c r="EXP70" s="1466"/>
      <c r="EXQ70" s="1466"/>
      <c r="EXR70" s="1467"/>
      <c r="EXS70" s="1468"/>
      <c r="EXT70" s="1466"/>
      <c r="EXU70" s="1466"/>
      <c r="EXV70" s="1466"/>
      <c r="EXW70" s="1469"/>
      <c r="EXX70" s="1465"/>
      <c r="EXY70" s="1466"/>
      <c r="EXZ70" s="1466"/>
      <c r="EYA70" s="1466"/>
      <c r="EYB70" s="1467"/>
      <c r="EYC70" s="1794"/>
      <c r="EYD70" s="1465"/>
      <c r="EYE70" s="1466"/>
      <c r="EYF70" s="1466"/>
      <c r="EYG70" s="1466"/>
      <c r="EYH70" s="1467"/>
      <c r="EYI70" s="1468"/>
      <c r="EYJ70" s="1466"/>
      <c r="EYK70" s="1466"/>
      <c r="EYL70" s="1466"/>
      <c r="EYM70" s="1469"/>
      <c r="EYN70" s="1465"/>
      <c r="EYO70" s="1466"/>
      <c r="EYP70" s="1466"/>
      <c r="EYQ70" s="1466"/>
      <c r="EYR70" s="1467"/>
      <c r="EYS70" s="1794"/>
      <c r="EYT70" s="1465"/>
      <c r="EYU70" s="1466"/>
      <c r="EYV70" s="1466"/>
      <c r="EYW70" s="1466"/>
      <c r="EYX70" s="1467"/>
      <c r="EYY70" s="1468"/>
      <c r="EYZ70" s="1466"/>
      <c r="EZA70" s="1466"/>
      <c r="EZB70" s="1466"/>
      <c r="EZC70" s="1469"/>
      <c r="EZD70" s="1465"/>
      <c r="EZE70" s="1466"/>
      <c r="EZF70" s="1466"/>
      <c r="EZG70" s="1466"/>
      <c r="EZH70" s="1467"/>
      <c r="EZI70" s="1794"/>
      <c r="EZJ70" s="1465"/>
      <c r="EZK70" s="1466"/>
      <c r="EZL70" s="1466"/>
      <c r="EZM70" s="1466"/>
      <c r="EZN70" s="1467"/>
      <c r="EZO70" s="1468"/>
      <c r="EZP70" s="1466"/>
      <c r="EZQ70" s="1466"/>
      <c r="EZR70" s="1466"/>
      <c r="EZS70" s="1469"/>
      <c r="EZT70" s="1465"/>
      <c r="EZU70" s="1466"/>
      <c r="EZV70" s="1466"/>
      <c r="EZW70" s="1466"/>
      <c r="EZX70" s="1467"/>
      <c r="EZY70" s="1794"/>
      <c r="EZZ70" s="1465"/>
      <c r="FAA70" s="1466"/>
      <c r="FAB70" s="1466"/>
      <c r="FAC70" s="1466"/>
      <c r="FAD70" s="1467"/>
      <c r="FAE70" s="1468"/>
      <c r="FAF70" s="1466"/>
      <c r="FAG70" s="1466"/>
      <c r="FAH70" s="1466"/>
      <c r="FAI70" s="1469"/>
      <c r="FAJ70" s="1465"/>
      <c r="FAK70" s="1466"/>
      <c r="FAL70" s="1466"/>
      <c r="FAM70" s="1466"/>
      <c r="FAN70" s="1467"/>
      <c r="FAO70" s="1794"/>
      <c r="FAP70" s="1465"/>
      <c r="FAQ70" s="1466"/>
      <c r="FAR70" s="1466"/>
      <c r="FAS70" s="1466"/>
      <c r="FAT70" s="1467"/>
      <c r="FAU70" s="1468"/>
      <c r="FAV70" s="1466"/>
      <c r="FAW70" s="1466"/>
      <c r="FAX70" s="1466"/>
      <c r="FAY70" s="1469"/>
      <c r="FAZ70" s="1465"/>
      <c r="FBA70" s="1466"/>
      <c r="FBB70" s="1466"/>
      <c r="FBC70" s="1466"/>
      <c r="FBD70" s="1467"/>
      <c r="FBE70" s="1794"/>
      <c r="FBF70" s="1465"/>
      <c r="FBG70" s="1466"/>
      <c r="FBH70" s="1466"/>
      <c r="FBI70" s="1466"/>
      <c r="FBJ70" s="1467"/>
      <c r="FBK70" s="1468"/>
      <c r="FBL70" s="1466"/>
      <c r="FBM70" s="1466"/>
      <c r="FBN70" s="1466"/>
      <c r="FBO70" s="1469"/>
      <c r="FBP70" s="1465"/>
      <c r="FBQ70" s="1466"/>
      <c r="FBR70" s="1466"/>
      <c r="FBS70" s="1466"/>
      <c r="FBT70" s="1467"/>
      <c r="FBU70" s="1794"/>
      <c r="FBV70" s="1465"/>
      <c r="FBW70" s="1466"/>
      <c r="FBX70" s="1466"/>
      <c r="FBY70" s="1466"/>
      <c r="FBZ70" s="1467"/>
      <c r="FCA70" s="1468"/>
      <c r="FCB70" s="1466"/>
      <c r="FCC70" s="1466"/>
      <c r="FCD70" s="1466"/>
      <c r="FCE70" s="1469"/>
      <c r="FCF70" s="1465"/>
      <c r="FCG70" s="1466"/>
      <c r="FCH70" s="1466"/>
      <c r="FCI70" s="1466"/>
      <c r="FCJ70" s="1467"/>
      <c r="FCK70" s="1794"/>
      <c r="FCL70" s="1465"/>
      <c r="FCM70" s="1466"/>
      <c r="FCN70" s="1466"/>
      <c r="FCO70" s="1466"/>
      <c r="FCP70" s="1467"/>
      <c r="FCQ70" s="1468"/>
      <c r="FCR70" s="1466"/>
      <c r="FCS70" s="1466"/>
      <c r="FCT70" s="1466"/>
      <c r="FCU70" s="1469"/>
      <c r="FCV70" s="1465"/>
      <c r="FCW70" s="1466"/>
      <c r="FCX70" s="1466"/>
      <c r="FCY70" s="1466"/>
      <c r="FCZ70" s="1467"/>
      <c r="FDA70" s="1794"/>
      <c r="FDB70" s="1465"/>
      <c r="FDC70" s="1466"/>
      <c r="FDD70" s="1466"/>
      <c r="FDE70" s="1466"/>
      <c r="FDF70" s="1467"/>
      <c r="FDG70" s="1468"/>
      <c r="FDH70" s="1466"/>
      <c r="FDI70" s="1466"/>
      <c r="FDJ70" s="1466"/>
      <c r="FDK70" s="1469"/>
      <c r="FDL70" s="1465"/>
      <c r="FDM70" s="1466"/>
      <c r="FDN70" s="1466"/>
      <c r="FDO70" s="1466"/>
      <c r="FDP70" s="1467"/>
      <c r="FDQ70" s="1794"/>
      <c r="FDR70" s="1465"/>
      <c r="FDS70" s="1466"/>
      <c r="FDT70" s="1466"/>
      <c r="FDU70" s="1466"/>
      <c r="FDV70" s="1467"/>
      <c r="FDW70" s="1468"/>
      <c r="FDX70" s="1466"/>
      <c r="FDY70" s="1466"/>
      <c r="FDZ70" s="1466"/>
      <c r="FEA70" s="1469"/>
      <c r="FEB70" s="1465"/>
      <c r="FEC70" s="1466"/>
      <c r="FED70" s="1466"/>
      <c r="FEE70" s="1466"/>
      <c r="FEF70" s="1467"/>
      <c r="FEG70" s="1794"/>
      <c r="FEH70" s="1465"/>
      <c r="FEI70" s="1466"/>
      <c r="FEJ70" s="1466"/>
      <c r="FEK70" s="1466"/>
      <c r="FEL70" s="1467"/>
      <c r="FEM70" s="1468"/>
      <c r="FEN70" s="1466"/>
      <c r="FEO70" s="1466"/>
      <c r="FEP70" s="1466"/>
      <c r="FEQ70" s="1469"/>
      <c r="FER70" s="1465"/>
      <c r="FES70" s="1466"/>
      <c r="FET70" s="1466"/>
      <c r="FEU70" s="1466"/>
      <c r="FEV70" s="1467"/>
      <c r="FEW70" s="1794"/>
      <c r="FEX70" s="1465"/>
      <c r="FEY70" s="1466"/>
      <c r="FEZ70" s="1466"/>
      <c r="FFA70" s="1466"/>
      <c r="FFB70" s="1467"/>
      <c r="FFC70" s="1468"/>
      <c r="FFD70" s="1466"/>
      <c r="FFE70" s="1466"/>
      <c r="FFF70" s="1466"/>
      <c r="FFG70" s="1469"/>
      <c r="FFH70" s="1465"/>
      <c r="FFI70" s="1466"/>
      <c r="FFJ70" s="1466"/>
      <c r="FFK70" s="1466"/>
      <c r="FFL70" s="1467"/>
      <c r="FFM70" s="1794"/>
      <c r="FFN70" s="1465"/>
      <c r="FFO70" s="1466"/>
      <c r="FFP70" s="1466"/>
      <c r="FFQ70" s="1466"/>
      <c r="FFR70" s="1467"/>
      <c r="FFS70" s="1468"/>
      <c r="FFT70" s="1466"/>
      <c r="FFU70" s="1466"/>
      <c r="FFV70" s="1466"/>
      <c r="FFW70" s="1469"/>
      <c r="FFX70" s="1465"/>
      <c r="FFY70" s="1466"/>
      <c r="FFZ70" s="1466"/>
      <c r="FGA70" s="1466"/>
      <c r="FGB70" s="1467"/>
      <c r="FGC70" s="1794"/>
      <c r="FGD70" s="1465"/>
      <c r="FGE70" s="1466"/>
      <c r="FGF70" s="1466"/>
      <c r="FGG70" s="1466"/>
      <c r="FGH70" s="1467"/>
      <c r="FGI70" s="1468"/>
      <c r="FGJ70" s="1466"/>
      <c r="FGK70" s="1466"/>
      <c r="FGL70" s="1466"/>
      <c r="FGM70" s="1469"/>
      <c r="FGN70" s="1465"/>
      <c r="FGO70" s="1466"/>
      <c r="FGP70" s="1466"/>
      <c r="FGQ70" s="1466"/>
      <c r="FGR70" s="1467"/>
      <c r="FGS70" s="1794"/>
      <c r="FGT70" s="1465"/>
      <c r="FGU70" s="1466"/>
      <c r="FGV70" s="1466"/>
      <c r="FGW70" s="1466"/>
      <c r="FGX70" s="1467"/>
      <c r="FGY70" s="1468"/>
      <c r="FGZ70" s="1466"/>
      <c r="FHA70" s="1466"/>
      <c r="FHB70" s="1466"/>
      <c r="FHC70" s="1469"/>
      <c r="FHD70" s="1465"/>
      <c r="FHE70" s="1466"/>
      <c r="FHF70" s="1466"/>
      <c r="FHG70" s="1466"/>
      <c r="FHH70" s="1467"/>
      <c r="FHI70" s="1794"/>
      <c r="FHJ70" s="1465"/>
      <c r="FHK70" s="1466"/>
      <c r="FHL70" s="1466"/>
      <c r="FHM70" s="1466"/>
      <c r="FHN70" s="1467"/>
      <c r="FHO70" s="1468"/>
      <c r="FHP70" s="1466"/>
      <c r="FHQ70" s="1466"/>
      <c r="FHR70" s="1466"/>
      <c r="FHS70" s="1469"/>
      <c r="FHT70" s="1465"/>
      <c r="FHU70" s="1466"/>
      <c r="FHV70" s="1466"/>
      <c r="FHW70" s="1466"/>
      <c r="FHX70" s="1467"/>
      <c r="FHY70" s="1794"/>
      <c r="FHZ70" s="1465"/>
      <c r="FIA70" s="1466"/>
      <c r="FIB70" s="1466"/>
      <c r="FIC70" s="1466"/>
      <c r="FID70" s="1467"/>
      <c r="FIE70" s="1468"/>
      <c r="FIF70" s="1466"/>
      <c r="FIG70" s="1466"/>
      <c r="FIH70" s="1466"/>
      <c r="FII70" s="1469"/>
      <c r="FIJ70" s="1465"/>
      <c r="FIK70" s="1466"/>
      <c r="FIL70" s="1466"/>
      <c r="FIM70" s="1466"/>
      <c r="FIN70" s="1467"/>
      <c r="FIO70" s="1794"/>
      <c r="FIP70" s="1465"/>
      <c r="FIQ70" s="1466"/>
      <c r="FIR70" s="1466"/>
      <c r="FIS70" s="1466"/>
      <c r="FIT70" s="1467"/>
      <c r="FIU70" s="1468"/>
      <c r="FIV70" s="1466"/>
      <c r="FIW70" s="1466"/>
      <c r="FIX70" s="1466"/>
      <c r="FIY70" s="1469"/>
      <c r="FIZ70" s="1465"/>
      <c r="FJA70" s="1466"/>
      <c r="FJB70" s="1466"/>
      <c r="FJC70" s="1466"/>
      <c r="FJD70" s="1467"/>
      <c r="FJE70" s="1794"/>
      <c r="FJF70" s="1465"/>
      <c r="FJG70" s="1466"/>
      <c r="FJH70" s="1466"/>
      <c r="FJI70" s="1466"/>
      <c r="FJJ70" s="1467"/>
      <c r="FJK70" s="1468"/>
      <c r="FJL70" s="1466"/>
      <c r="FJM70" s="1466"/>
      <c r="FJN70" s="1466"/>
      <c r="FJO70" s="1469"/>
      <c r="FJP70" s="1465"/>
      <c r="FJQ70" s="1466"/>
      <c r="FJR70" s="1466"/>
      <c r="FJS70" s="1466"/>
      <c r="FJT70" s="1467"/>
      <c r="FJU70" s="1794"/>
      <c r="FJV70" s="1465"/>
      <c r="FJW70" s="1466"/>
      <c r="FJX70" s="1466"/>
      <c r="FJY70" s="1466"/>
      <c r="FJZ70" s="1467"/>
      <c r="FKA70" s="1468"/>
      <c r="FKB70" s="1466"/>
      <c r="FKC70" s="1466"/>
      <c r="FKD70" s="1466"/>
      <c r="FKE70" s="1469"/>
      <c r="FKF70" s="1465"/>
      <c r="FKG70" s="1466"/>
      <c r="FKH70" s="1466"/>
      <c r="FKI70" s="1466"/>
      <c r="FKJ70" s="1467"/>
      <c r="FKK70" s="1794"/>
      <c r="FKL70" s="1465"/>
      <c r="FKM70" s="1466"/>
      <c r="FKN70" s="1466"/>
      <c r="FKO70" s="1466"/>
      <c r="FKP70" s="1467"/>
      <c r="FKQ70" s="1468"/>
      <c r="FKR70" s="1466"/>
      <c r="FKS70" s="1466"/>
      <c r="FKT70" s="1466"/>
      <c r="FKU70" s="1469"/>
      <c r="FKV70" s="1465"/>
      <c r="FKW70" s="1466"/>
      <c r="FKX70" s="1466"/>
      <c r="FKY70" s="1466"/>
      <c r="FKZ70" s="1467"/>
      <c r="FLA70" s="1794"/>
      <c r="FLB70" s="1465"/>
      <c r="FLC70" s="1466"/>
      <c r="FLD70" s="1466"/>
      <c r="FLE70" s="1466"/>
      <c r="FLF70" s="1467"/>
      <c r="FLG70" s="1468"/>
      <c r="FLH70" s="1466"/>
      <c r="FLI70" s="1466"/>
      <c r="FLJ70" s="1466"/>
      <c r="FLK70" s="1469"/>
      <c r="FLL70" s="1465"/>
      <c r="FLM70" s="1466"/>
      <c r="FLN70" s="1466"/>
      <c r="FLO70" s="1466"/>
      <c r="FLP70" s="1467"/>
      <c r="FLQ70" s="1794"/>
      <c r="FLR70" s="1465"/>
      <c r="FLS70" s="1466"/>
      <c r="FLT70" s="1466"/>
      <c r="FLU70" s="1466"/>
      <c r="FLV70" s="1467"/>
      <c r="FLW70" s="1468"/>
      <c r="FLX70" s="1466"/>
      <c r="FLY70" s="1466"/>
      <c r="FLZ70" s="1466"/>
      <c r="FMA70" s="1469"/>
      <c r="FMB70" s="1465"/>
      <c r="FMC70" s="1466"/>
      <c r="FMD70" s="1466"/>
      <c r="FME70" s="1466"/>
      <c r="FMF70" s="1467"/>
      <c r="FMG70" s="1794"/>
      <c r="FMH70" s="1465"/>
      <c r="FMI70" s="1466"/>
      <c r="FMJ70" s="1466"/>
      <c r="FMK70" s="1466"/>
      <c r="FML70" s="1467"/>
      <c r="FMM70" s="1468"/>
      <c r="FMN70" s="1466"/>
      <c r="FMO70" s="1466"/>
      <c r="FMP70" s="1466"/>
      <c r="FMQ70" s="1469"/>
      <c r="FMR70" s="1465"/>
      <c r="FMS70" s="1466"/>
      <c r="FMT70" s="1466"/>
      <c r="FMU70" s="1466"/>
      <c r="FMV70" s="1467"/>
      <c r="FMW70" s="1794"/>
      <c r="FMX70" s="1465"/>
      <c r="FMY70" s="1466"/>
      <c r="FMZ70" s="1466"/>
      <c r="FNA70" s="1466"/>
      <c r="FNB70" s="1467"/>
      <c r="FNC70" s="1468"/>
      <c r="FND70" s="1466"/>
      <c r="FNE70" s="1466"/>
      <c r="FNF70" s="1466"/>
      <c r="FNG70" s="1469"/>
      <c r="FNH70" s="1465"/>
      <c r="FNI70" s="1466"/>
      <c r="FNJ70" s="1466"/>
      <c r="FNK70" s="1466"/>
      <c r="FNL70" s="1467"/>
      <c r="FNM70" s="1794"/>
      <c r="FNN70" s="1465"/>
      <c r="FNO70" s="1466"/>
      <c r="FNP70" s="1466"/>
      <c r="FNQ70" s="1466"/>
      <c r="FNR70" s="1467"/>
      <c r="FNS70" s="1468"/>
      <c r="FNT70" s="1466"/>
      <c r="FNU70" s="1466"/>
      <c r="FNV70" s="1466"/>
      <c r="FNW70" s="1469"/>
      <c r="FNX70" s="1465"/>
      <c r="FNY70" s="1466"/>
      <c r="FNZ70" s="1466"/>
      <c r="FOA70" s="1466"/>
      <c r="FOB70" s="1467"/>
      <c r="FOC70" s="1794"/>
      <c r="FOD70" s="1465"/>
      <c r="FOE70" s="1466"/>
      <c r="FOF70" s="1466"/>
      <c r="FOG70" s="1466"/>
      <c r="FOH70" s="1467"/>
      <c r="FOI70" s="1468"/>
      <c r="FOJ70" s="1466"/>
      <c r="FOK70" s="1466"/>
      <c r="FOL70" s="1466"/>
      <c r="FOM70" s="1469"/>
      <c r="FON70" s="1465"/>
      <c r="FOO70" s="1466"/>
      <c r="FOP70" s="1466"/>
      <c r="FOQ70" s="1466"/>
      <c r="FOR70" s="1467"/>
      <c r="FOS70" s="1794"/>
      <c r="FOT70" s="1465"/>
      <c r="FOU70" s="1466"/>
      <c r="FOV70" s="1466"/>
      <c r="FOW70" s="1466"/>
      <c r="FOX70" s="1467"/>
      <c r="FOY70" s="1468"/>
      <c r="FOZ70" s="1466"/>
      <c r="FPA70" s="1466"/>
      <c r="FPB70" s="1466"/>
      <c r="FPC70" s="1469"/>
      <c r="FPD70" s="1465"/>
      <c r="FPE70" s="1466"/>
      <c r="FPF70" s="1466"/>
      <c r="FPG70" s="1466"/>
      <c r="FPH70" s="1467"/>
      <c r="FPI70" s="1794"/>
      <c r="FPJ70" s="1465"/>
      <c r="FPK70" s="1466"/>
      <c r="FPL70" s="1466"/>
      <c r="FPM70" s="1466"/>
      <c r="FPN70" s="1467"/>
      <c r="FPO70" s="1468"/>
      <c r="FPP70" s="1466"/>
      <c r="FPQ70" s="1466"/>
      <c r="FPR70" s="1466"/>
      <c r="FPS70" s="1469"/>
      <c r="FPT70" s="1465"/>
      <c r="FPU70" s="1466"/>
      <c r="FPV70" s="1466"/>
      <c r="FPW70" s="1466"/>
      <c r="FPX70" s="1467"/>
      <c r="FPY70" s="1794"/>
      <c r="FPZ70" s="1465"/>
      <c r="FQA70" s="1466"/>
      <c r="FQB70" s="1466"/>
      <c r="FQC70" s="1466"/>
      <c r="FQD70" s="1467"/>
      <c r="FQE70" s="1468"/>
      <c r="FQF70" s="1466"/>
      <c r="FQG70" s="1466"/>
      <c r="FQH70" s="1466"/>
      <c r="FQI70" s="1469"/>
      <c r="FQJ70" s="1465"/>
      <c r="FQK70" s="1466"/>
      <c r="FQL70" s="1466"/>
      <c r="FQM70" s="1466"/>
      <c r="FQN70" s="1467"/>
      <c r="FQO70" s="1794"/>
      <c r="FQP70" s="1465"/>
      <c r="FQQ70" s="1466"/>
      <c r="FQR70" s="1466"/>
      <c r="FQS70" s="1466"/>
      <c r="FQT70" s="1467"/>
      <c r="FQU70" s="1468"/>
      <c r="FQV70" s="1466"/>
      <c r="FQW70" s="1466"/>
      <c r="FQX70" s="1466"/>
      <c r="FQY70" s="1469"/>
      <c r="FQZ70" s="1465"/>
      <c r="FRA70" s="1466"/>
      <c r="FRB70" s="1466"/>
      <c r="FRC70" s="1466"/>
      <c r="FRD70" s="1467"/>
      <c r="FRE70" s="1794"/>
      <c r="FRF70" s="1465"/>
      <c r="FRG70" s="1466"/>
      <c r="FRH70" s="1466"/>
      <c r="FRI70" s="1466"/>
      <c r="FRJ70" s="1467"/>
      <c r="FRK70" s="1468"/>
      <c r="FRL70" s="1466"/>
      <c r="FRM70" s="1466"/>
      <c r="FRN70" s="1466"/>
      <c r="FRO70" s="1469"/>
      <c r="FRP70" s="1465"/>
      <c r="FRQ70" s="1466"/>
      <c r="FRR70" s="1466"/>
      <c r="FRS70" s="1466"/>
      <c r="FRT70" s="1467"/>
      <c r="FRU70" s="1794"/>
      <c r="FRV70" s="1465"/>
      <c r="FRW70" s="1466"/>
      <c r="FRX70" s="1466"/>
      <c r="FRY70" s="1466"/>
      <c r="FRZ70" s="1467"/>
      <c r="FSA70" s="1468"/>
      <c r="FSB70" s="1466"/>
      <c r="FSC70" s="1466"/>
      <c r="FSD70" s="1466"/>
      <c r="FSE70" s="1469"/>
      <c r="FSF70" s="1465"/>
      <c r="FSG70" s="1466"/>
      <c r="FSH70" s="1466"/>
      <c r="FSI70" s="1466"/>
      <c r="FSJ70" s="1467"/>
      <c r="FSK70" s="1794"/>
      <c r="FSL70" s="1465"/>
      <c r="FSM70" s="1466"/>
      <c r="FSN70" s="1466"/>
      <c r="FSO70" s="1466"/>
      <c r="FSP70" s="1467"/>
      <c r="FSQ70" s="1468"/>
      <c r="FSR70" s="1466"/>
      <c r="FSS70" s="1466"/>
      <c r="FST70" s="1466"/>
      <c r="FSU70" s="1469"/>
      <c r="FSV70" s="1465"/>
      <c r="FSW70" s="1466"/>
      <c r="FSX70" s="1466"/>
      <c r="FSY70" s="1466"/>
      <c r="FSZ70" s="1467"/>
      <c r="FTA70" s="1794"/>
      <c r="FTB70" s="1465"/>
      <c r="FTC70" s="1466"/>
      <c r="FTD70" s="1466"/>
      <c r="FTE70" s="1466"/>
      <c r="FTF70" s="1467"/>
      <c r="FTG70" s="1468"/>
      <c r="FTH70" s="1466"/>
      <c r="FTI70" s="1466"/>
      <c r="FTJ70" s="1466"/>
      <c r="FTK70" s="1469"/>
      <c r="FTL70" s="1465"/>
      <c r="FTM70" s="1466"/>
      <c r="FTN70" s="1466"/>
      <c r="FTO70" s="1466"/>
      <c r="FTP70" s="1467"/>
      <c r="FTQ70" s="1794"/>
      <c r="FTR70" s="1465"/>
      <c r="FTS70" s="1466"/>
      <c r="FTT70" s="1466"/>
      <c r="FTU70" s="1466"/>
      <c r="FTV70" s="1467"/>
      <c r="FTW70" s="1468"/>
      <c r="FTX70" s="1466"/>
      <c r="FTY70" s="1466"/>
      <c r="FTZ70" s="1466"/>
      <c r="FUA70" s="1469"/>
      <c r="FUB70" s="1465"/>
      <c r="FUC70" s="1466"/>
      <c r="FUD70" s="1466"/>
      <c r="FUE70" s="1466"/>
      <c r="FUF70" s="1467"/>
      <c r="FUG70" s="1794"/>
      <c r="FUH70" s="1465"/>
      <c r="FUI70" s="1466"/>
      <c r="FUJ70" s="1466"/>
      <c r="FUK70" s="1466"/>
      <c r="FUL70" s="1467"/>
      <c r="FUM70" s="1468"/>
      <c r="FUN70" s="1466"/>
      <c r="FUO70" s="1466"/>
      <c r="FUP70" s="1466"/>
      <c r="FUQ70" s="1469"/>
      <c r="FUR70" s="1465"/>
      <c r="FUS70" s="1466"/>
      <c r="FUT70" s="1466"/>
      <c r="FUU70" s="1466"/>
      <c r="FUV70" s="1467"/>
      <c r="FUW70" s="1794"/>
      <c r="FUX70" s="1465"/>
      <c r="FUY70" s="1466"/>
      <c r="FUZ70" s="1466"/>
      <c r="FVA70" s="1466"/>
      <c r="FVB70" s="1467"/>
      <c r="FVC70" s="1468"/>
      <c r="FVD70" s="1466"/>
      <c r="FVE70" s="1466"/>
      <c r="FVF70" s="1466"/>
      <c r="FVG70" s="1469"/>
      <c r="FVH70" s="1465"/>
      <c r="FVI70" s="1466"/>
      <c r="FVJ70" s="1466"/>
      <c r="FVK70" s="1466"/>
      <c r="FVL70" s="1467"/>
      <c r="FVM70" s="1794"/>
      <c r="FVN70" s="1465"/>
      <c r="FVO70" s="1466"/>
      <c r="FVP70" s="1466"/>
      <c r="FVQ70" s="1466"/>
      <c r="FVR70" s="1467"/>
      <c r="FVS70" s="1468"/>
      <c r="FVT70" s="1466"/>
      <c r="FVU70" s="1466"/>
      <c r="FVV70" s="1466"/>
      <c r="FVW70" s="1469"/>
      <c r="FVX70" s="1465"/>
      <c r="FVY70" s="1466"/>
      <c r="FVZ70" s="1466"/>
      <c r="FWA70" s="1466"/>
      <c r="FWB70" s="1467"/>
      <c r="FWC70" s="1794"/>
      <c r="FWD70" s="1465"/>
      <c r="FWE70" s="1466"/>
      <c r="FWF70" s="1466"/>
      <c r="FWG70" s="1466"/>
      <c r="FWH70" s="1467"/>
      <c r="FWI70" s="1468"/>
      <c r="FWJ70" s="1466"/>
      <c r="FWK70" s="1466"/>
      <c r="FWL70" s="1466"/>
      <c r="FWM70" s="1469"/>
      <c r="FWN70" s="1465"/>
      <c r="FWO70" s="1466"/>
      <c r="FWP70" s="1466"/>
      <c r="FWQ70" s="1466"/>
      <c r="FWR70" s="1467"/>
      <c r="FWS70" s="1794"/>
      <c r="FWT70" s="1465"/>
      <c r="FWU70" s="1466"/>
      <c r="FWV70" s="1466"/>
      <c r="FWW70" s="1466"/>
      <c r="FWX70" s="1467"/>
      <c r="FWY70" s="1468"/>
      <c r="FWZ70" s="1466"/>
      <c r="FXA70" s="1466"/>
      <c r="FXB70" s="1466"/>
      <c r="FXC70" s="1469"/>
      <c r="FXD70" s="1465"/>
      <c r="FXE70" s="1466"/>
      <c r="FXF70" s="1466"/>
      <c r="FXG70" s="1466"/>
      <c r="FXH70" s="1467"/>
      <c r="FXI70" s="1794"/>
      <c r="FXJ70" s="1465"/>
      <c r="FXK70" s="1466"/>
      <c r="FXL70" s="1466"/>
      <c r="FXM70" s="1466"/>
      <c r="FXN70" s="1467"/>
      <c r="FXO70" s="1468"/>
      <c r="FXP70" s="1466"/>
      <c r="FXQ70" s="1466"/>
      <c r="FXR70" s="1466"/>
      <c r="FXS70" s="1469"/>
      <c r="FXT70" s="1465"/>
      <c r="FXU70" s="1466"/>
      <c r="FXV70" s="1466"/>
      <c r="FXW70" s="1466"/>
      <c r="FXX70" s="1467"/>
      <c r="FXY70" s="1794"/>
      <c r="FXZ70" s="1465"/>
      <c r="FYA70" s="1466"/>
      <c r="FYB70" s="1466"/>
      <c r="FYC70" s="1466"/>
      <c r="FYD70" s="1467"/>
      <c r="FYE70" s="1468"/>
      <c r="FYF70" s="1466"/>
      <c r="FYG70" s="1466"/>
      <c r="FYH70" s="1466"/>
      <c r="FYI70" s="1469"/>
      <c r="FYJ70" s="1465"/>
      <c r="FYK70" s="1466"/>
      <c r="FYL70" s="1466"/>
      <c r="FYM70" s="1466"/>
      <c r="FYN70" s="1467"/>
      <c r="FYO70" s="1794"/>
      <c r="FYP70" s="1465"/>
      <c r="FYQ70" s="1466"/>
      <c r="FYR70" s="1466"/>
      <c r="FYS70" s="1466"/>
      <c r="FYT70" s="1467"/>
      <c r="FYU70" s="1468"/>
      <c r="FYV70" s="1466"/>
      <c r="FYW70" s="1466"/>
      <c r="FYX70" s="1466"/>
      <c r="FYY70" s="1469"/>
      <c r="FYZ70" s="1465"/>
      <c r="FZA70" s="1466"/>
      <c r="FZB70" s="1466"/>
      <c r="FZC70" s="1466"/>
      <c r="FZD70" s="1467"/>
      <c r="FZE70" s="1794"/>
      <c r="FZF70" s="1465"/>
      <c r="FZG70" s="1466"/>
      <c r="FZH70" s="1466"/>
      <c r="FZI70" s="1466"/>
      <c r="FZJ70" s="1467"/>
      <c r="FZK70" s="1468"/>
      <c r="FZL70" s="1466"/>
      <c r="FZM70" s="1466"/>
      <c r="FZN70" s="1466"/>
      <c r="FZO70" s="1469"/>
      <c r="FZP70" s="1465"/>
      <c r="FZQ70" s="1466"/>
      <c r="FZR70" s="1466"/>
      <c r="FZS70" s="1466"/>
      <c r="FZT70" s="1467"/>
      <c r="FZU70" s="1794"/>
      <c r="FZV70" s="1465"/>
      <c r="FZW70" s="1466"/>
      <c r="FZX70" s="1466"/>
      <c r="FZY70" s="1466"/>
      <c r="FZZ70" s="1467"/>
      <c r="GAA70" s="1468"/>
      <c r="GAB70" s="1466"/>
      <c r="GAC70" s="1466"/>
      <c r="GAD70" s="1466"/>
      <c r="GAE70" s="1469"/>
      <c r="GAF70" s="1465"/>
      <c r="GAG70" s="1466"/>
      <c r="GAH70" s="1466"/>
      <c r="GAI70" s="1466"/>
      <c r="GAJ70" s="1467"/>
      <c r="GAK70" s="1794"/>
      <c r="GAL70" s="1465"/>
      <c r="GAM70" s="1466"/>
      <c r="GAN70" s="1466"/>
      <c r="GAO70" s="1466"/>
      <c r="GAP70" s="1467"/>
      <c r="GAQ70" s="1468"/>
      <c r="GAR70" s="1466"/>
      <c r="GAS70" s="1466"/>
      <c r="GAT70" s="1466"/>
      <c r="GAU70" s="1469"/>
      <c r="GAV70" s="1465"/>
      <c r="GAW70" s="1466"/>
      <c r="GAX70" s="1466"/>
      <c r="GAY70" s="1466"/>
      <c r="GAZ70" s="1467"/>
      <c r="GBA70" s="1794"/>
      <c r="GBB70" s="1465"/>
      <c r="GBC70" s="1466"/>
      <c r="GBD70" s="1466"/>
      <c r="GBE70" s="1466"/>
      <c r="GBF70" s="1467"/>
      <c r="GBG70" s="1468"/>
      <c r="GBH70" s="1466"/>
      <c r="GBI70" s="1466"/>
      <c r="GBJ70" s="1466"/>
      <c r="GBK70" s="1469"/>
      <c r="GBL70" s="1465"/>
      <c r="GBM70" s="1466"/>
      <c r="GBN70" s="1466"/>
      <c r="GBO70" s="1466"/>
      <c r="GBP70" s="1467"/>
      <c r="GBQ70" s="1794"/>
      <c r="GBR70" s="1465"/>
      <c r="GBS70" s="1466"/>
      <c r="GBT70" s="1466"/>
      <c r="GBU70" s="1466"/>
      <c r="GBV70" s="1467"/>
      <c r="GBW70" s="1468"/>
      <c r="GBX70" s="1466"/>
      <c r="GBY70" s="1466"/>
      <c r="GBZ70" s="1466"/>
      <c r="GCA70" s="1469"/>
      <c r="GCB70" s="1465"/>
      <c r="GCC70" s="1466"/>
      <c r="GCD70" s="1466"/>
      <c r="GCE70" s="1466"/>
      <c r="GCF70" s="1467"/>
      <c r="GCG70" s="1794"/>
      <c r="GCH70" s="1465"/>
      <c r="GCI70" s="1466"/>
      <c r="GCJ70" s="1466"/>
      <c r="GCK70" s="1466"/>
      <c r="GCL70" s="1467"/>
      <c r="GCM70" s="1468"/>
      <c r="GCN70" s="1466"/>
      <c r="GCO70" s="1466"/>
      <c r="GCP70" s="1466"/>
      <c r="GCQ70" s="1469"/>
      <c r="GCR70" s="1465"/>
      <c r="GCS70" s="1466"/>
      <c r="GCT70" s="1466"/>
      <c r="GCU70" s="1466"/>
      <c r="GCV70" s="1467"/>
      <c r="GCW70" s="1794"/>
      <c r="GCX70" s="1465"/>
      <c r="GCY70" s="1466"/>
      <c r="GCZ70" s="1466"/>
      <c r="GDA70" s="1466"/>
      <c r="GDB70" s="1467"/>
      <c r="GDC70" s="1468"/>
      <c r="GDD70" s="1466"/>
      <c r="GDE70" s="1466"/>
      <c r="GDF70" s="1466"/>
      <c r="GDG70" s="1469"/>
      <c r="GDH70" s="1465"/>
      <c r="GDI70" s="1466"/>
      <c r="GDJ70" s="1466"/>
      <c r="GDK70" s="1466"/>
      <c r="GDL70" s="1467"/>
      <c r="GDM70" s="1794"/>
      <c r="GDN70" s="1465"/>
      <c r="GDO70" s="1466"/>
      <c r="GDP70" s="1466"/>
      <c r="GDQ70" s="1466"/>
      <c r="GDR70" s="1467"/>
      <c r="GDS70" s="1468"/>
      <c r="GDT70" s="1466"/>
      <c r="GDU70" s="1466"/>
      <c r="GDV70" s="1466"/>
      <c r="GDW70" s="1469"/>
      <c r="GDX70" s="1465"/>
      <c r="GDY70" s="1466"/>
      <c r="GDZ70" s="1466"/>
      <c r="GEA70" s="1466"/>
      <c r="GEB70" s="1467"/>
      <c r="GEC70" s="1794"/>
      <c r="GED70" s="1465"/>
      <c r="GEE70" s="1466"/>
      <c r="GEF70" s="1466"/>
      <c r="GEG70" s="1466"/>
      <c r="GEH70" s="1467"/>
      <c r="GEI70" s="1468"/>
      <c r="GEJ70" s="1466"/>
      <c r="GEK70" s="1466"/>
      <c r="GEL70" s="1466"/>
      <c r="GEM70" s="1469"/>
      <c r="GEN70" s="1465"/>
      <c r="GEO70" s="1466"/>
      <c r="GEP70" s="1466"/>
      <c r="GEQ70" s="1466"/>
      <c r="GER70" s="1467"/>
      <c r="GES70" s="1794"/>
      <c r="GET70" s="1465"/>
      <c r="GEU70" s="1466"/>
      <c r="GEV70" s="1466"/>
      <c r="GEW70" s="1466"/>
      <c r="GEX70" s="1467"/>
      <c r="GEY70" s="1468"/>
      <c r="GEZ70" s="1466"/>
      <c r="GFA70" s="1466"/>
      <c r="GFB70" s="1466"/>
      <c r="GFC70" s="1469"/>
      <c r="GFD70" s="1465"/>
      <c r="GFE70" s="1466"/>
      <c r="GFF70" s="1466"/>
      <c r="GFG70" s="1466"/>
      <c r="GFH70" s="1467"/>
      <c r="GFI70" s="1794"/>
      <c r="GFJ70" s="1465"/>
      <c r="GFK70" s="1466"/>
      <c r="GFL70" s="1466"/>
      <c r="GFM70" s="1466"/>
      <c r="GFN70" s="1467"/>
      <c r="GFO70" s="1468"/>
      <c r="GFP70" s="1466"/>
      <c r="GFQ70" s="1466"/>
      <c r="GFR70" s="1466"/>
      <c r="GFS70" s="1469"/>
      <c r="GFT70" s="1465"/>
      <c r="GFU70" s="1466"/>
      <c r="GFV70" s="1466"/>
      <c r="GFW70" s="1466"/>
      <c r="GFX70" s="1467"/>
      <c r="GFY70" s="1794"/>
      <c r="GFZ70" s="1465"/>
      <c r="GGA70" s="1466"/>
      <c r="GGB70" s="1466"/>
      <c r="GGC70" s="1466"/>
      <c r="GGD70" s="1467"/>
      <c r="GGE70" s="1468"/>
      <c r="GGF70" s="1466"/>
      <c r="GGG70" s="1466"/>
      <c r="GGH70" s="1466"/>
      <c r="GGI70" s="1469"/>
      <c r="GGJ70" s="1465"/>
      <c r="GGK70" s="1466"/>
      <c r="GGL70" s="1466"/>
      <c r="GGM70" s="1466"/>
      <c r="GGN70" s="1467"/>
      <c r="GGO70" s="1794"/>
      <c r="GGP70" s="1465"/>
      <c r="GGQ70" s="1466"/>
      <c r="GGR70" s="1466"/>
      <c r="GGS70" s="1466"/>
      <c r="GGT70" s="1467"/>
      <c r="GGU70" s="1468"/>
      <c r="GGV70" s="1466"/>
      <c r="GGW70" s="1466"/>
      <c r="GGX70" s="1466"/>
      <c r="GGY70" s="1469"/>
      <c r="GGZ70" s="1465"/>
      <c r="GHA70" s="1466"/>
      <c r="GHB70" s="1466"/>
      <c r="GHC70" s="1466"/>
      <c r="GHD70" s="1467"/>
      <c r="GHE70" s="1794"/>
      <c r="GHF70" s="1465"/>
      <c r="GHG70" s="1466"/>
      <c r="GHH70" s="1466"/>
      <c r="GHI70" s="1466"/>
      <c r="GHJ70" s="1467"/>
      <c r="GHK70" s="1468"/>
      <c r="GHL70" s="1466"/>
      <c r="GHM70" s="1466"/>
      <c r="GHN70" s="1466"/>
      <c r="GHO70" s="1469"/>
      <c r="GHP70" s="1465"/>
      <c r="GHQ70" s="1466"/>
      <c r="GHR70" s="1466"/>
      <c r="GHS70" s="1466"/>
      <c r="GHT70" s="1467"/>
      <c r="GHU70" s="1794"/>
      <c r="GHV70" s="1465"/>
      <c r="GHW70" s="1466"/>
      <c r="GHX70" s="1466"/>
      <c r="GHY70" s="1466"/>
      <c r="GHZ70" s="1467"/>
      <c r="GIA70" s="1468"/>
      <c r="GIB70" s="1466"/>
      <c r="GIC70" s="1466"/>
      <c r="GID70" s="1466"/>
      <c r="GIE70" s="1469"/>
      <c r="GIF70" s="1465"/>
      <c r="GIG70" s="1466"/>
      <c r="GIH70" s="1466"/>
      <c r="GII70" s="1466"/>
      <c r="GIJ70" s="1467"/>
      <c r="GIK70" s="1794"/>
      <c r="GIL70" s="1465"/>
      <c r="GIM70" s="1466"/>
      <c r="GIN70" s="1466"/>
      <c r="GIO70" s="1466"/>
      <c r="GIP70" s="1467"/>
      <c r="GIQ70" s="1468"/>
      <c r="GIR70" s="1466"/>
      <c r="GIS70" s="1466"/>
      <c r="GIT70" s="1466"/>
      <c r="GIU70" s="1469"/>
      <c r="GIV70" s="1465"/>
      <c r="GIW70" s="1466"/>
      <c r="GIX70" s="1466"/>
      <c r="GIY70" s="1466"/>
      <c r="GIZ70" s="1467"/>
      <c r="GJA70" s="1794"/>
      <c r="GJB70" s="1465"/>
      <c r="GJC70" s="1466"/>
      <c r="GJD70" s="1466"/>
      <c r="GJE70" s="1466"/>
      <c r="GJF70" s="1467"/>
      <c r="GJG70" s="1468"/>
      <c r="GJH70" s="1466"/>
      <c r="GJI70" s="1466"/>
      <c r="GJJ70" s="1466"/>
      <c r="GJK70" s="1469"/>
      <c r="GJL70" s="1465"/>
      <c r="GJM70" s="1466"/>
      <c r="GJN70" s="1466"/>
      <c r="GJO70" s="1466"/>
      <c r="GJP70" s="1467"/>
      <c r="GJQ70" s="1794"/>
      <c r="GJR70" s="1465"/>
      <c r="GJS70" s="1466"/>
      <c r="GJT70" s="1466"/>
      <c r="GJU70" s="1466"/>
      <c r="GJV70" s="1467"/>
      <c r="GJW70" s="1468"/>
      <c r="GJX70" s="1466"/>
      <c r="GJY70" s="1466"/>
      <c r="GJZ70" s="1466"/>
      <c r="GKA70" s="1469"/>
      <c r="GKB70" s="1465"/>
      <c r="GKC70" s="1466"/>
      <c r="GKD70" s="1466"/>
      <c r="GKE70" s="1466"/>
      <c r="GKF70" s="1467"/>
      <c r="GKG70" s="1794"/>
      <c r="GKH70" s="1465"/>
      <c r="GKI70" s="1466"/>
      <c r="GKJ70" s="1466"/>
      <c r="GKK70" s="1466"/>
      <c r="GKL70" s="1467"/>
      <c r="GKM70" s="1468"/>
      <c r="GKN70" s="1466"/>
      <c r="GKO70" s="1466"/>
      <c r="GKP70" s="1466"/>
      <c r="GKQ70" s="1469"/>
      <c r="GKR70" s="1465"/>
      <c r="GKS70" s="1466"/>
      <c r="GKT70" s="1466"/>
      <c r="GKU70" s="1466"/>
      <c r="GKV70" s="1467"/>
      <c r="GKW70" s="1794"/>
      <c r="GKX70" s="1465"/>
      <c r="GKY70" s="1466"/>
      <c r="GKZ70" s="1466"/>
      <c r="GLA70" s="1466"/>
      <c r="GLB70" s="1467"/>
      <c r="GLC70" s="1468"/>
      <c r="GLD70" s="1466"/>
      <c r="GLE70" s="1466"/>
      <c r="GLF70" s="1466"/>
      <c r="GLG70" s="1469"/>
      <c r="GLH70" s="1465"/>
      <c r="GLI70" s="1466"/>
      <c r="GLJ70" s="1466"/>
      <c r="GLK70" s="1466"/>
      <c r="GLL70" s="1467"/>
      <c r="GLM70" s="1794"/>
      <c r="GLN70" s="1465"/>
      <c r="GLO70" s="1466"/>
      <c r="GLP70" s="1466"/>
      <c r="GLQ70" s="1466"/>
      <c r="GLR70" s="1467"/>
      <c r="GLS70" s="1468"/>
      <c r="GLT70" s="1466"/>
      <c r="GLU70" s="1466"/>
      <c r="GLV70" s="1466"/>
      <c r="GLW70" s="1469"/>
      <c r="GLX70" s="1465"/>
      <c r="GLY70" s="1466"/>
      <c r="GLZ70" s="1466"/>
      <c r="GMA70" s="1466"/>
      <c r="GMB70" s="1467"/>
      <c r="GMC70" s="1794"/>
      <c r="GMD70" s="1465"/>
      <c r="GME70" s="1466"/>
      <c r="GMF70" s="1466"/>
      <c r="GMG70" s="1466"/>
      <c r="GMH70" s="1467"/>
      <c r="GMI70" s="1468"/>
      <c r="GMJ70" s="1466"/>
      <c r="GMK70" s="1466"/>
      <c r="GML70" s="1466"/>
      <c r="GMM70" s="1469"/>
      <c r="GMN70" s="1465"/>
      <c r="GMO70" s="1466"/>
      <c r="GMP70" s="1466"/>
      <c r="GMQ70" s="1466"/>
      <c r="GMR70" s="1467"/>
      <c r="GMS70" s="1794"/>
      <c r="GMT70" s="1465"/>
      <c r="GMU70" s="1466"/>
      <c r="GMV70" s="1466"/>
      <c r="GMW70" s="1466"/>
      <c r="GMX70" s="1467"/>
      <c r="GMY70" s="1468"/>
      <c r="GMZ70" s="1466"/>
      <c r="GNA70" s="1466"/>
      <c r="GNB70" s="1466"/>
      <c r="GNC70" s="1469"/>
      <c r="GND70" s="1465"/>
      <c r="GNE70" s="1466"/>
      <c r="GNF70" s="1466"/>
      <c r="GNG70" s="1466"/>
      <c r="GNH70" s="1467"/>
      <c r="GNI70" s="1794"/>
      <c r="GNJ70" s="1465"/>
      <c r="GNK70" s="1466"/>
      <c r="GNL70" s="1466"/>
      <c r="GNM70" s="1466"/>
      <c r="GNN70" s="1467"/>
      <c r="GNO70" s="1468"/>
      <c r="GNP70" s="1466"/>
      <c r="GNQ70" s="1466"/>
      <c r="GNR70" s="1466"/>
      <c r="GNS70" s="1469"/>
      <c r="GNT70" s="1465"/>
      <c r="GNU70" s="1466"/>
      <c r="GNV70" s="1466"/>
      <c r="GNW70" s="1466"/>
      <c r="GNX70" s="1467"/>
      <c r="GNY70" s="1794"/>
      <c r="GNZ70" s="1465"/>
      <c r="GOA70" s="1466"/>
      <c r="GOB70" s="1466"/>
      <c r="GOC70" s="1466"/>
      <c r="GOD70" s="1467"/>
      <c r="GOE70" s="1468"/>
      <c r="GOF70" s="1466"/>
      <c r="GOG70" s="1466"/>
      <c r="GOH70" s="1466"/>
      <c r="GOI70" s="1469"/>
      <c r="GOJ70" s="1465"/>
      <c r="GOK70" s="1466"/>
      <c r="GOL70" s="1466"/>
      <c r="GOM70" s="1466"/>
      <c r="GON70" s="1467"/>
      <c r="GOO70" s="1794"/>
      <c r="GOP70" s="1465"/>
      <c r="GOQ70" s="1466"/>
      <c r="GOR70" s="1466"/>
      <c r="GOS70" s="1466"/>
      <c r="GOT70" s="1467"/>
      <c r="GOU70" s="1468"/>
      <c r="GOV70" s="1466"/>
      <c r="GOW70" s="1466"/>
      <c r="GOX70" s="1466"/>
      <c r="GOY70" s="1469"/>
      <c r="GOZ70" s="1465"/>
      <c r="GPA70" s="1466"/>
      <c r="GPB70" s="1466"/>
      <c r="GPC70" s="1466"/>
      <c r="GPD70" s="1467"/>
      <c r="GPE70" s="1794"/>
      <c r="GPF70" s="1465"/>
      <c r="GPG70" s="1466"/>
      <c r="GPH70" s="1466"/>
      <c r="GPI70" s="1466"/>
      <c r="GPJ70" s="1467"/>
      <c r="GPK70" s="1468"/>
      <c r="GPL70" s="1466"/>
      <c r="GPM70" s="1466"/>
      <c r="GPN70" s="1466"/>
      <c r="GPO70" s="1469"/>
      <c r="GPP70" s="1465"/>
      <c r="GPQ70" s="1466"/>
      <c r="GPR70" s="1466"/>
      <c r="GPS70" s="1466"/>
      <c r="GPT70" s="1467"/>
      <c r="GPU70" s="1794"/>
      <c r="GPV70" s="1465"/>
      <c r="GPW70" s="1466"/>
      <c r="GPX70" s="1466"/>
      <c r="GPY70" s="1466"/>
      <c r="GPZ70" s="1467"/>
      <c r="GQA70" s="1468"/>
      <c r="GQB70" s="1466"/>
      <c r="GQC70" s="1466"/>
      <c r="GQD70" s="1466"/>
      <c r="GQE70" s="1469"/>
      <c r="GQF70" s="1465"/>
      <c r="GQG70" s="1466"/>
      <c r="GQH70" s="1466"/>
      <c r="GQI70" s="1466"/>
      <c r="GQJ70" s="1467"/>
      <c r="GQK70" s="1794"/>
      <c r="GQL70" s="1465"/>
      <c r="GQM70" s="1466"/>
      <c r="GQN70" s="1466"/>
      <c r="GQO70" s="1466"/>
      <c r="GQP70" s="1467"/>
      <c r="GQQ70" s="1468"/>
      <c r="GQR70" s="1466"/>
      <c r="GQS70" s="1466"/>
      <c r="GQT70" s="1466"/>
      <c r="GQU70" s="1469"/>
      <c r="GQV70" s="1465"/>
      <c r="GQW70" s="1466"/>
      <c r="GQX70" s="1466"/>
      <c r="GQY70" s="1466"/>
      <c r="GQZ70" s="1467"/>
      <c r="GRA70" s="1794"/>
      <c r="GRB70" s="1465"/>
      <c r="GRC70" s="1466"/>
      <c r="GRD70" s="1466"/>
      <c r="GRE70" s="1466"/>
      <c r="GRF70" s="1467"/>
      <c r="GRG70" s="1468"/>
      <c r="GRH70" s="1466"/>
      <c r="GRI70" s="1466"/>
      <c r="GRJ70" s="1466"/>
      <c r="GRK70" s="1469"/>
      <c r="GRL70" s="1465"/>
      <c r="GRM70" s="1466"/>
      <c r="GRN70" s="1466"/>
      <c r="GRO70" s="1466"/>
      <c r="GRP70" s="1467"/>
      <c r="GRQ70" s="1794"/>
      <c r="GRR70" s="1465"/>
      <c r="GRS70" s="1466"/>
      <c r="GRT70" s="1466"/>
      <c r="GRU70" s="1466"/>
      <c r="GRV70" s="1467"/>
      <c r="GRW70" s="1468"/>
      <c r="GRX70" s="1466"/>
      <c r="GRY70" s="1466"/>
      <c r="GRZ70" s="1466"/>
      <c r="GSA70" s="1469"/>
      <c r="GSB70" s="1465"/>
      <c r="GSC70" s="1466"/>
      <c r="GSD70" s="1466"/>
      <c r="GSE70" s="1466"/>
      <c r="GSF70" s="1467"/>
      <c r="GSG70" s="1794"/>
      <c r="GSH70" s="1465"/>
      <c r="GSI70" s="1466"/>
      <c r="GSJ70" s="1466"/>
      <c r="GSK70" s="1466"/>
      <c r="GSL70" s="1467"/>
      <c r="GSM70" s="1468"/>
      <c r="GSN70" s="1466"/>
      <c r="GSO70" s="1466"/>
      <c r="GSP70" s="1466"/>
      <c r="GSQ70" s="1469"/>
      <c r="GSR70" s="1465"/>
      <c r="GSS70" s="1466"/>
      <c r="GST70" s="1466"/>
      <c r="GSU70" s="1466"/>
      <c r="GSV70" s="1467"/>
      <c r="GSW70" s="1794"/>
      <c r="GSX70" s="1465"/>
      <c r="GSY70" s="1466"/>
      <c r="GSZ70" s="1466"/>
      <c r="GTA70" s="1466"/>
      <c r="GTB70" s="1467"/>
      <c r="GTC70" s="1468"/>
      <c r="GTD70" s="1466"/>
      <c r="GTE70" s="1466"/>
      <c r="GTF70" s="1466"/>
      <c r="GTG70" s="1469"/>
      <c r="GTH70" s="1465"/>
      <c r="GTI70" s="1466"/>
      <c r="GTJ70" s="1466"/>
      <c r="GTK70" s="1466"/>
      <c r="GTL70" s="1467"/>
      <c r="GTM70" s="1794"/>
      <c r="GTN70" s="1465"/>
      <c r="GTO70" s="1466"/>
      <c r="GTP70" s="1466"/>
      <c r="GTQ70" s="1466"/>
      <c r="GTR70" s="1467"/>
      <c r="GTS70" s="1468"/>
      <c r="GTT70" s="1466"/>
      <c r="GTU70" s="1466"/>
      <c r="GTV70" s="1466"/>
      <c r="GTW70" s="1469"/>
      <c r="GTX70" s="1465"/>
      <c r="GTY70" s="1466"/>
      <c r="GTZ70" s="1466"/>
      <c r="GUA70" s="1466"/>
      <c r="GUB70" s="1467"/>
      <c r="GUC70" s="1794"/>
      <c r="GUD70" s="1465"/>
      <c r="GUE70" s="1466"/>
      <c r="GUF70" s="1466"/>
      <c r="GUG70" s="1466"/>
      <c r="GUH70" s="1467"/>
      <c r="GUI70" s="1468"/>
      <c r="GUJ70" s="1466"/>
      <c r="GUK70" s="1466"/>
      <c r="GUL70" s="1466"/>
      <c r="GUM70" s="1469"/>
      <c r="GUN70" s="1465"/>
      <c r="GUO70" s="1466"/>
      <c r="GUP70" s="1466"/>
      <c r="GUQ70" s="1466"/>
      <c r="GUR70" s="1467"/>
      <c r="GUS70" s="1794"/>
      <c r="GUT70" s="1465"/>
      <c r="GUU70" s="1466"/>
      <c r="GUV70" s="1466"/>
      <c r="GUW70" s="1466"/>
      <c r="GUX70" s="1467"/>
      <c r="GUY70" s="1468"/>
      <c r="GUZ70" s="1466"/>
      <c r="GVA70" s="1466"/>
      <c r="GVB70" s="1466"/>
      <c r="GVC70" s="1469"/>
      <c r="GVD70" s="1465"/>
      <c r="GVE70" s="1466"/>
      <c r="GVF70" s="1466"/>
      <c r="GVG70" s="1466"/>
      <c r="GVH70" s="1467"/>
      <c r="GVI70" s="1794"/>
      <c r="GVJ70" s="1465"/>
      <c r="GVK70" s="1466"/>
      <c r="GVL70" s="1466"/>
      <c r="GVM70" s="1466"/>
      <c r="GVN70" s="1467"/>
      <c r="GVO70" s="1468"/>
      <c r="GVP70" s="1466"/>
      <c r="GVQ70" s="1466"/>
      <c r="GVR70" s="1466"/>
      <c r="GVS70" s="1469"/>
      <c r="GVT70" s="1465"/>
      <c r="GVU70" s="1466"/>
      <c r="GVV70" s="1466"/>
      <c r="GVW70" s="1466"/>
      <c r="GVX70" s="1467"/>
      <c r="GVY70" s="1794"/>
      <c r="GVZ70" s="1465"/>
      <c r="GWA70" s="1466"/>
      <c r="GWB70" s="1466"/>
      <c r="GWC70" s="1466"/>
      <c r="GWD70" s="1467"/>
      <c r="GWE70" s="1468"/>
      <c r="GWF70" s="1466"/>
      <c r="GWG70" s="1466"/>
      <c r="GWH70" s="1466"/>
      <c r="GWI70" s="1469"/>
      <c r="GWJ70" s="1465"/>
      <c r="GWK70" s="1466"/>
      <c r="GWL70" s="1466"/>
      <c r="GWM70" s="1466"/>
      <c r="GWN70" s="1467"/>
      <c r="GWO70" s="1794"/>
      <c r="GWP70" s="1465"/>
      <c r="GWQ70" s="1466"/>
      <c r="GWR70" s="1466"/>
      <c r="GWS70" s="1466"/>
      <c r="GWT70" s="1467"/>
      <c r="GWU70" s="1468"/>
      <c r="GWV70" s="1466"/>
      <c r="GWW70" s="1466"/>
      <c r="GWX70" s="1466"/>
      <c r="GWY70" s="1469"/>
      <c r="GWZ70" s="1465"/>
      <c r="GXA70" s="1466"/>
      <c r="GXB70" s="1466"/>
      <c r="GXC70" s="1466"/>
      <c r="GXD70" s="1467"/>
      <c r="GXE70" s="1794"/>
      <c r="GXF70" s="1465"/>
      <c r="GXG70" s="1466"/>
      <c r="GXH70" s="1466"/>
      <c r="GXI70" s="1466"/>
      <c r="GXJ70" s="1467"/>
      <c r="GXK70" s="1468"/>
      <c r="GXL70" s="1466"/>
      <c r="GXM70" s="1466"/>
      <c r="GXN70" s="1466"/>
      <c r="GXO70" s="1469"/>
      <c r="GXP70" s="1465"/>
      <c r="GXQ70" s="1466"/>
      <c r="GXR70" s="1466"/>
      <c r="GXS70" s="1466"/>
      <c r="GXT70" s="1467"/>
      <c r="GXU70" s="1794"/>
      <c r="GXV70" s="1465"/>
      <c r="GXW70" s="1466"/>
      <c r="GXX70" s="1466"/>
      <c r="GXY70" s="1466"/>
      <c r="GXZ70" s="1467"/>
      <c r="GYA70" s="1468"/>
      <c r="GYB70" s="1466"/>
      <c r="GYC70" s="1466"/>
      <c r="GYD70" s="1466"/>
      <c r="GYE70" s="1469"/>
      <c r="GYF70" s="1465"/>
      <c r="GYG70" s="1466"/>
      <c r="GYH70" s="1466"/>
      <c r="GYI70" s="1466"/>
      <c r="GYJ70" s="1467"/>
      <c r="GYK70" s="1794"/>
      <c r="GYL70" s="1465"/>
      <c r="GYM70" s="1466"/>
      <c r="GYN70" s="1466"/>
      <c r="GYO70" s="1466"/>
      <c r="GYP70" s="1467"/>
      <c r="GYQ70" s="1468"/>
      <c r="GYR70" s="1466"/>
      <c r="GYS70" s="1466"/>
      <c r="GYT70" s="1466"/>
      <c r="GYU70" s="1469"/>
      <c r="GYV70" s="1465"/>
      <c r="GYW70" s="1466"/>
      <c r="GYX70" s="1466"/>
      <c r="GYY70" s="1466"/>
      <c r="GYZ70" s="1467"/>
      <c r="GZA70" s="1794"/>
      <c r="GZB70" s="1465"/>
      <c r="GZC70" s="1466"/>
      <c r="GZD70" s="1466"/>
      <c r="GZE70" s="1466"/>
      <c r="GZF70" s="1467"/>
      <c r="GZG70" s="1468"/>
      <c r="GZH70" s="1466"/>
      <c r="GZI70" s="1466"/>
      <c r="GZJ70" s="1466"/>
      <c r="GZK70" s="1469"/>
      <c r="GZL70" s="1465"/>
      <c r="GZM70" s="1466"/>
      <c r="GZN70" s="1466"/>
      <c r="GZO70" s="1466"/>
      <c r="GZP70" s="1467"/>
      <c r="GZQ70" s="1794"/>
      <c r="GZR70" s="1465"/>
      <c r="GZS70" s="1466"/>
      <c r="GZT70" s="1466"/>
      <c r="GZU70" s="1466"/>
      <c r="GZV70" s="1467"/>
      <c r="GZW70" s="1468"/>
      <c r="GZX70" s="1466"/>
      <c r="GZY70" s="1466"/>
      <c r="GZZ70" s="1466"/>
      <c r="HAA70" s="1469"/>
      <c r="HAB70" s="1465"/>
      <c r="HAC70" s="1466"/>
      <c r="HAD70" s="1466"/>
      <c r="HAE70" s="1466"/>
      <c r="HAF70" s="1467"/>
      <c r="HAG70" s="1794"/>
      <c r="HAH70" s="1465"/>
      <c r="HAI70" s="1466"/>
      <c r="HAJ70" s="1466"/>
      <c r="HAK70" s="1466"/>
      <c r="HAL70" s="1467"/>
      <c r="HAM70" s="1468"/>
      <c r="HAN70" s="1466"/>
      <c r="HAO70" s="1466"/>
      <c r="HAP70" s="1466"/>
      <c r="HAQ70" s="1469"/>
      <c r="HAR70" s="1465"/>
      <c r="HAS70" s="1466"/>
      <c r="HAT70" s="1466"/>
      <c r="HAU70" s="1466"/>
      <c r="HAV70" s="1467"/>
      <c r="HAW70" s="1794"/>
      <c r="HAX70" s="1465"/>
      <c r="HAY70" s="1466"/>
      <c r="HAZ70" s="1466"/>
      <c r="HBA70" s="1466"/>
      <c r="HBB70" s="1467"/>
      <c r="HBC70" s="1468"/>
      <c r="HBD70" s="1466"/>
      <c r="HBE70" s="1466"/>
      <c r="HBF70" s="1466"/>
      <c r="HBG70" s="1469"/>
      <c r="HBH70" s="1465"/>
      <c r="HBI70" s="1466"/>
      <c r="HBJ70" s="1466"/>
      <c r="HBK70" s="1466"/>
      <c r="HBL70" s="1467"/>
      <c r="HBM70" s="1794"/>
      <c r="HBN70" s="1465"/>
      <c r="HBO70" s="1466"/>
      <c r="HBP70" s="1466"/>
      <c r="HBQ70" s="1466"/>
      <c r="HBR70" s="1467"/>
      <c r="HBS70" s="1468"/>
      <c r="HBT70" s="1466"/>
      <c r="HBU70" s="1466"/>
      <c r="HBV70" s="1466"/>
      <c r="HBW70" s="1469"/>
      <c r="HBX70" s="1465"/>
      <c r="HBY70" s="1466"/>
      <c r="HBZ70" s="1466"/>
      <c r="HCA70" s="1466"/>
      <c r="HCB70" s="1467"/>
      <c r="HCC70" s="1794"/>
      <c r="HCD70" s="1465"/>
      <c r="HCE70" s="1466"/>
      <c r="HCF70" s="1466"/>
      <c r="HCG70" s="1466"/>
      <c r="HCH70" s="1467"/>
      <c r="HCI70" s="1468"/>
      <c r="HCJ70" s="1466"/>
      <c r="HCK70" s="1466"/>
      <c r="HCL70" s="1466"/>
      <c r="HCM70" s="1469"/>
      <c r="HCN70" s="1465"/>
      <c r="HCO70" s="1466"/>
      <c r="HCP70" s="1466"/>
      <c r="HCQ70" s="1466"/>
      <c r="HCR70" s="1467"/>
      <c r="HCS70" s="1794"/>
      <c r="HCT70" s="1465"/>
      <c r="HCU70" s="1466"/>
      <c r="HCV70" s="1466"/>
      <c r="HCW70" s="1466"/>
      <c r="HCX70" s="1467"/>
      <c r="HCY70" s="1468"/>
      <c r="HCZ70" s="1466"/>
      <c r="HDA70" s="1466"/>
      <c r="HDB70" s="1466"/>
      <c r="HDC70" s="1469"/>
      <c r="HDD70" s="1465"/>
      <c r="HDE70" s="1466"/>
      <c r="HDF70" s="1466"/>
      <c r="HDG70" s="1466"/>
      <c r="HDH70" s="1467"/>
      <c r="HDI70" s="1794"/>
      <c r="HDJ70" s="1465"/>
      <c r="HDK70" s="1466"/>
      <c r="HDL70" s="1466"/>
      <c r="HDM70" s="1466"/>
      <c r="HDN70" s="1467"/>
      <c r="HDO70" s="1468"/>
      <c r="HDP70" s="1466"/>
      <c r="HDQ70" s="1466"/>
      <c r="HDR70" s="1466"/>
      <c r="HDS70" s="1469"/>
      <c r="HDT70" s="1465"/>
      <c r="HDU70" s="1466"/>
      <c r="HDV70" s="1466"/>
      <c r="HDW70" s="1466"/>
      <c r="HDX70" s="1467"/>
      <c r="HDY70" s="1794"/>
      <c r="HDZ70" s="1465"/>
      <c r="HEA70" s="1466"/>
      <c r="HEB70" s="1466"/>
      <c r="HEC70" s="1466"/>
      <c r="HED70" s="1467"/>
      <c r="HEE70" s="1468"/>
      <c r="HEF70" s="1466"/>
      <c r="HEG70" s="1466"/>
      <c r="HEH70" s="1466"/>
      <c r="HEI70" s="1469"/>
      <c r="HEJ70" s="1465"/>
      <c r="HEK70" s="1466"/>
      <c r="HEL70" s="1466"/>
      <c r="HEM70" s="1466"/>
      <c r="HEN70" s="1467"/>
      <c r="HEO70" s="1794"/>
      <c r="HEP70" s="1465"/>
      <c r="HEQ70" s="1466"/>
      <c r="HER70" s="1466"/>
      <c r="HES70" s="1466"/>
      <c r="HET70" s="1467"/>
      <c r="HEU70" s="1468"/>
      <c r="HEV70" s="1466"/>
      <c r="HEW70" s="1466"/>
      <c r="HEX70" s="1466"/>
      <c r="HEY70" s="1469"/>
      <c r="HEZ70" s="1465"/>
      <c r="HFA70" s="1466"/>
      <c r="HFB70" s="1466"/>
      <c r="HFC70" s="1466"/>
      <c r="HFD70" s="1467"/>
      <c r="HFE70" s="1794"/>
      <c r="HFF70" s="1465"/>
      <c r="HFG70" s="1466"/>
      <c r="HFH70" s="1466"/>
      <c r="HFI70" s="1466"/>
      <c r="HFJ70" s="1467"/>
      <c r="HFK70" s="1468"/>
      <c r="HFL70" s="1466"/>
      <c r="HFM70" s="1466"/>
      <c r="HFN70" s="1466"/>
      <c r="HFO70" s="1469"/>
      <c r="HFP70" s="1465"/>
      <c r="HFQ70" s="1466"/>
      <c r="HFR70" s="1466"/>
      <c r="HFS70" s="1466"/>
      <c r="HFT70" s="1467"/>
      <c r="HFU70" s="1794"/>
      <c r="HFV70" s="1465"/>
      <c r="HFW70" s="1466"/>
      <c r="HFX70" s="1466"/>
      <c r="HFY70" s="1466"/>
      <c r="HFZ70" s="1467"/>
      <c r="HGA70" s="1468"/>
      <c r="HGB70" s="1466"/>
      <c r="HGC70" s="1466"/>
      <c r="HGD70" s="1466"/>
      <c r="HGE70" s="1469"/>
      <c r="HGF70" s="1465"/>
      <c r="HGG70" s="1466"/>
      <c r="HGH70" s="1466"/>
      <c r="HGI70" s="1466"/>
      <c r="HGJ70" s="1467"/>
      <c r="HGK70" s="1794"/>
      <c r="HGL70" s="1465"/>
      <c r="HGM70" s="1466"/>
      <c r="HGN70" s="1466"/>
      <c r="HGO70" s="1466"/>
      <c r="HGP70" s="1467"/>
      <c r="HGQ70" s="1468"/>
      <c r="HGR70" s="1466"/>
      <c r="HGS70" s="1466"/>
      <c r="HGT70" s="1466"/>
      <c r="HGU70" s="1469"/>
      <c r="HGV70" s="1465"/>
      <c r="HGW70" s="1466"/>
      <c r="HGX70" s="1466"/>
      <c r="HGY70" s="1466"/>
      <c r="HGZ70" s="1467"/>
      <c r="HHA70" s="1794"/>
      <c r="HHB70" s="1465"/>
      <c r="HHC70" s="1466"/>
      <c r="HHD70" s="1466"/>
      <c r="HHE70" s="1466"/>
      <c r="HHF70" s="1467"/>
      <c r="HHG70" s="1468"/>
      <c r="HHH70" s="1466"/>
      <c r="HHI70" s="1466"/>
      <c r="HHJ70" s="1466"/>
      <c r="HHK70" s="1469"/>
      <c r="HHL70" s="1465"/>
      <c r="HHM70" s="1466"/>
      <c r="HHN70" s="1466"/>
      <c r="HHO70" s="1466"/>
      <c r="HHP70" s="1467"/>
      <c r="HHQ70" s="1794"/>
      <c r="HHR70" s="1465"/>
      <c r="HHS70" s="1466"/>
      <c r="HHT70" s="1466"/>
      <c r="HHU70" s="1466"/>
      <c r="HHV70" s="1467"/>
      <c r="HHW70" s="1468"/>
      <c r="HHX70" s="1466"/>
      <c r="HHY70" s="1466"/>
      <c r="HHZ70" s="1466"/>
      <c r="HIA70" s="1469"/>
      <c r="HIB70" s="1465"/>
      <c r="HIC70" s="1466"/>
      <c r="HID70" s="1466"/>
      <c r="HIE70" s="1466"/>
      <c r="HIF70" s="1467"/>
      <c r="HIG70" s="1794"/>
      <c r="HIH70" s="1465"/>
      <c r="HII70" s="1466"/>
      <c r="HIJ70" s="1466"/>
      <c r="HIK70" s="1466"/>
      <c r="HIL70" s="1467"/>
      <c r="HIM70" s="1468"/>
      <c r="HIN70" s="1466"/>
      <c r="HIO70" s="1466"/>
      <c r="HIP70" s="1466"/>
      <c r="HIQ70" s="1469"/>
      <c r="HIR70" s="1465"/>
      <c r="HIS70" s="1466"/>
      <c r="HIT70" s="1466"/>
      <c r="HIU70" s="1466"/>
      <c r="HIV70" s="1467"/>
      <c r="HIW70" s="1794"/>
      <c r="HIX70" s="1465"/>
      <c r="HIY70" s="1466"/>
      <c r="HIZ70" s="1466"/>
      <c r="HJA70" s="1466"/>
      <c r="HJB70" s="1467"/>
      <c r="HJC70" s="1468"/>
      <c r="HJD70" s="1466"/>
      <c r="HJE70" s="1466"/>
      <c r="HJF70" s="1466"/>
      <c r="HJG70" s="1469"/>
      <c r="HJH70" s="1465"/>
      <c r="HJI70" s="1466"/>
      <c r="HJJ70" s="1466"/>
      <c r="HJK70" s="1466"/>
      <c r="HJL70" s="1467"/>
      <c r="HJM70" s="1794"/>
      <c r="HJN70" s="1465"/>
      <c r="HJO70" s="1466"/>
      <c r="HJP70" s="1466"/>
      <c r="HJQ70" s="1466"/>
      <c r="HJR70" s="1467"/>
      <c r="HJS70" s="1468"/>
      <c r="HJT70" s="1466"/>
      <c r="HJU70" s="1466"/>
      <c r="HJV70" s="1466"/>
      <c r="HJW70" s="1469"/>
      <c r="HJX70" s="1465"/>
      <c r="HJY70" s="1466"/>
      <c r="HJZ70" s="1466"/>
      <c r="HKA70" s="1466"/>
      <c r="HKB70" s="1467"/>
      <c r="HKC70" s="1794"/>
      <c r="HKD70" s="1465"/>
      <c r="HKE70" s="1466"/>
      <c r="HKF70" s="1466"/>
      <c r="HKG70" s="1466"/>
      <c r="HKH70" s="1467"/>
      <c r="HKI70" s="1468"/>
      <c r="HKJ70" s="1466"/>
      <c r="HKK70" s="1466"/>
      <c r="HKL70" s="1466"/>
      <c r="HKM70" s="1469"/>
      <c r="HKN70" s="1465"/>
      <c r="HKO70" s="1466"/>
      <c r="HKP70" s="1466"/>
      <c r="HKQ70" s="1466"/>
      <c r="HKR70" s="1467"/>
      <c r="HKS70" s="1794"/>
      <c r="HKT70" s="1465"/>
      <c r="HKU70" s="1466"/>
      <c r="HKV70" s="1466"/>
      <c r="HKW70" s="1466"/>
      <c r="HKX70" s="1467"/>
      <c r="HKY70" s="1468"/>
      <c r="HKZ70" s="1466"/>
      <c r="HLA70" s="1466"/>
      <c r="HLB70" s="1466"/>
      <c r="HLC70" s="1469"/>
      <c r="HLD70" s="1465"/>
      <c r="HLE70" s="1466"/>
      <c r="HLF70" s="1466"/>
      <c r="HLG70" s="1466"/>
      <c r="HLH70" s="1467"/>
      <c r="HLI70" s="1794"/>
      <c r="HLJ70" s="1465"/>
      <c r="HLK70" s="1466"/>
      <c r="HLL70" s="1466"/>
      <c r="HLM70" s="1466"/>
      <c r="HLN70" s="1467"/>
      <c r="HLO70" s="1468"/>
      <c r="HLP70" s="1466"/>
      <c r="HLQ70" s="1466"/>
      <c r="HLR70" s="1466"/>
      <c r="HLS70" s="1469"/>
      <c r="HLT70" s="1465"/>
      <c r="HLU70" s="1466"/>
      <c r="HLV70" s="1466"/>
      <c r="HLW70" s="1466"/>
      <c r="HLX70" s="1467"/>
      <c r="HLY70" s="1794"/>
      <c r="HLZ70" s="1465"/>
      <c r="HMA70" s="1466"/>
      <c r="HMB70" s="1466"/>
      <c r="HMC70" s="1466"/>
      <c r="HMD70" s="1467"/>
      <c r="HME70" s="1468"/>
      <c r="HMF70" s="1466"/>
      <c r="HMG70" s="1466"/>
      <c r="HMH70" s="1466"/>
      <c r="HMI70" s="1469"/>
      <c r="HMJ70" s="1465"/>
      <c r="HMK70" s="1466"/>
      <c r="HML70" s="1466"/>
      <c r="HMM70" s="1466"/>
      <c r="HMN70" s="1467"/>
      <c r="HMO70" s="1794"/>
      <c r="HMP70" s="1465"/>
      <c r="HMQ70" s="1466"/>
      <c r="HMR70" s="1466"/>
      <c r="HMS70" s="1466"/>
      <c r="HMT70" s="1467"/>
      <c r="HMU70" s="1468"/>
      <c r="HMV70" s="1466"/>
      <c r="HMW70" s="1466"/>
      <c r="HMX70" s="1466"/>
      <c r="HMY70" s="1469"/>
      <c r="HMZ70" s="1465"/>
      <c r="HNA70" s="1466"/>
      <c r="HNB70" s="1466"/>
      <c r="HNC70" s="1466"/>
      <c r="HND70" s="1467"/>
      <c r="HNE70" s="1794"/>
      <c r="HNF70" s="1465"/>
      <c r="HNG70" s="1466"/>
      <c r="HNH70" s="1466"/>
      <c r="HNI70" s="1466"/>
      <c r="HNJ70" s="1467"/>
      <c r="HNK70" s="1468"/>
      <c r="HNL70" s="1466"/>
      <c r="HNM70" s="1466"/>
      <c r="HNN70" s="1466"/>
      <c r="HNO70" s="1469"/>
      <c r="HNP70" s="1465"/>
      <c r="HNQ70" s="1466"/>
      <c r="HNR70" s="1466"/>
      <c r="HNS70" s="1466"/>
      <c r="HNT70" s="1467"/>
      <c r="HNU70" s="1794"/>
      <c r="HNV70" s="1465"/>
      <c r="HNW70" s="1466"/>
      <c r="HNX70" s="1466"/>
      <c r="HNY70" s="1466"/>
      <c r="HNZ70" s="1467"/>
      <c r="HOA70" s="1468"/>
      <c r="HOB70" s="1466"/>
      <c r="HOC70" s="1466"/>
      <c r="HOD70" s="1466"/>
      <c r="HOE70" s="1469"/>
      <c r="HOF70" s="1465"/>
      <c r="HOG70" s="1466"/>
      <c r="HOH70" s="1466"/>
      <c r="HOI70" s="1466"/>
      <c r="HOJ70" s="1467"/>
      <c r="HOK70" s="1794"/>
      <c r="HOL70" s="1465"/>
      <c r="HOM70" s="1466"/>
      <c r="HON70" s="1466"/>
      <c r="HOO70" s="1466"/>
      <c r="HOP70" s="1467"/>
      <c r="HOQ70" s="1468"/>
      <c r="HOR70" s="1466"/>
      <c r="HOS70" s="1466"/>
      <c r="HOT70" s="1466"/>
      <c r="HOU70" s="1469"/>
      <c r="HOV70" s="1465"/>
      <c r="HOW70" s="1466"/>
      <c r="HOX70" s="1466"/>
      <c r="HOY70" s="1466"/>
      <c r="HOZ70" s="1467"/>
      <c r="HPA70" s="1794"/>
      <c r="HPB70" s="1465"/>
      <c r="HPC70" s="1466"/>
      <c r="HPD70" s="1466"/>
      <c r="HPE70" s="1466"/>
      <c r="HPF70" s="1467"/>
      <c r="HPG70" s="1468"/>
      <c r="HPH70" s="1466"/>
      <c r="HPI70" s="1466"/>
      <c r="HPJ70" s="1466"/>
      <c r="HPK70" s="1469"/>
      <c r="HPL70" s="1465"/>
      <c r="HPM70" s="1466"/>
      <c r="HPN70" s="1466"/>
      <c r="HPO70" s="1466"/>
      <c r="HPP70" s="1467"/>
      <c r="HPQ70" s="1794"/>
      <c r="HPR70" s="1465"/>
      <c r="HPS70" s="1466"/>
      <c r="HPT70" s="1466"/>
      <c r="HPU70" s="1466"/>
      <c r="HPV70" s="1467"/>
      <c r="HPW70" s="1468"/>
      <c r="HPX70" s="1466"/>
      <c r="HPY70" s="1466"/>
      <c r="HPZ70" s="1466"/>
      <c r="HQA70" s="1469"/>
      <c r="HQB70" s="1465"/>
      <c r="HQC70" s="1466"/>
      <c r="HQD70" s="1466"/>
      <c r="HQE70" s="1466"/>
      <c r="HQF70" s="1467"/>
      <c r="HQG70" s="1794"/>
      <c r="HQH70" s="1465"/>
      <c r="HQI70" s="1466"/>
      <c r="HQJ70" s="1466"/>
      <c r="HQK70" s="1466"/>
      <c r="HQL70" s="1467"/>
      <c r="HQM70" s="1468"/>
      <c r="HQN70" s="1466"/>
      <c r="HQO70" s="1466"/>
      <c r="HQP70" s="1466"/>
      <c r="HQQ70" s="1469"/>
      <c r="HQR70" s="1465"/>
      <c r="HQS70" s="1466"/>
      <c r="HQT70" s="1466"/>
      <c r="HQU70" s="1466"/>
      <c r="HQV70" s="1467"/>
      <c r="HQW70" s="1794"/>
      <c r="HQX70" s="1465"/>
      <c r="HQY70" s="1466"/>
      <c r="HQZ70" s="1466"/>
      <c r="HRA70" s="1466"/>
      <c r="HRB70" s="1467"/>
      <c r="HRC70" s="1468"/>
      <c r="HRD70" s="1466"/>
      <c r="HRE70" s="1466"/>
      <c r="HRF70" s="1466"/>
      <c r="HRG70" s="1469"/>
      <c r="HRH70" s="1465"/>
      <c r="HRI70" s="1466"/>
      <c r="HRJ70" s="1466"/>
      <c r="HRK70" s="1466"/>
      <c r="HRL70" s="1467"/>
      <c r="HRM70" s="1794"/>
      <c r="HRN70" s="1465"/>
      <c r="HRO70" s="1466"/>
      <c r="HRP70" s="1466"/>
      <c r="HRQ70" s="1466"/>
      <c r="HRR70" s="1467"/>
      <c r="HRS70" s="1468"/>
      <c r="HRT70" s="1466"/>
      <c r="HRU70" s="1466"/>
      <c r="HRV70" s="1466"/>
      <c r="HRW70" s="1469"/>
      <c r="HRX70" s="1465"/>
      <c r="HRY70" s="1466"/>
      <c r="HRZ70" s="1466"/>
      <c r="HSA70" s="1466"/>
      <c r="HSB70" s="1467"/>
      <c r="HSC70" s="1794"/>
      <c r="HSD70" s="1465"/>
      <c r="HSE70" s="1466"/>
      <c r="HSF70" s="1466"/>
      <c r="HSG70" s="1466"/>
      <c r="HSH70" s="1467"/>
      <c r="HSI70" s="1468"/>
      <c r="HSJ70" s="1466"/>
      <c r="HSK70" s="1466"/>
      <c r="HSL70" s="1466"/>
      <c r="HSM70" s="1469"/>
      <c r="HSN70" s="1465"/>
      <c r="HSO70" s="1466"/>
      <c r="HSP70" s="1466"/>
      <c r="HSQ70" s="1466"/>
      <c r="HSR70" s="1467"/>
      <c r="HSS70" s="1794"/>
      <c r="HST70" s="1465"/>
      <c r="HSU70" s="1466"/>
      <c r="HSV70" s="1466"/>
      <c r="HSW70" s="1466"/>
      <c r="HSX70" s="1467"/>
      <c r="HSY70" s="1468"/>
      <c r="HSZ70" s="1466"/>
      <c r="HTA70" s="1466"/>
      <c r="HTB70" s="1466"/>
      <c r="HTC70" s="1469"/>
      <c r="HTD70" s="1465"/>
      <c r="HTE70" s="1466"/>
      <c r="HTF70" s="1466"/>
      <c r="HTG70" s="1466"/>
      <c r="HTH70" s="1467"/>
      <c r="HTI70" s="1794"/>
      <c r="HTJ70" s="1465"/>
      <c r="HTK70" s="1466"/>
      <c r="HTL70" s="1466"/>
      <c r="HTM70" s="1466"/>
      <c r="HTN70" s="1467"/>
      <c r="HTO70" s="1468"/>
      <c r="HTP70" s="1466"/>
      <c r="HTQ70" s="1466"/>
      <c r="HTR70" s="1466"/>
      <c r="HTS70" s="1469"/>
      <c r="HTT70" s="1465"/>
      <c r="HTU70" s="1466"/>
      <c r="HTV70" s="1466"/>
      <c r="HTW70" s="1466"/>
      <c r="HTX70" s="1467"/>
      <c r="HTY70" s="1794"/>
      <c r="HTZ70" s="1465"/>
      <c r="HUA70" s="1466"/>
      <c r="HUB70" s="1466"/>
      <c r="HUC70" s="1466"/>
      <c r="HUD70" s="1467"/>
      <c r="HUE70" s="1468"/>
      <c r="HUF70" s="1466"/>
      <c r="HUG70" s="1466"/>
      <c r="HUH70" s="1466"/>
      <c r="HUI70" s="1469"/>
      <c r="HUJ70" s="1465"/>
      <c r="HUK70" s="1466"/>
      <c r="HUL70" s="1466"/>
      <c r="HUM70" s="1466"/>
      <c r="HUN70" s="1467"/>
      <c r="HUO70" s="1794"/>
      <c r="HUP70" s="1465"/>
      <c r="HUQ70" s="1466"/>
      <c r="HUR70" s="1466"/>
      <c r="HUS70" s="1466"/>
      <c r="HUT70" s="1467"/>
      <c r="HUU70" s="1468"/>
      <c r="HUV70" s="1466"/>
      <c r="HUW70" s="1466"/>
      <c r="HUX70" s="1466"/>
      <c r="HUY70" s="1469"/>
      <c r="HUZ70" s="1465"/>
      <c r="HVA70" s="1466"/>
      <c r="HVB70" s="1466"/>
      <c r="HVC70" s="1466"/>
      <c r="HVD70" s="1467"/>
      <c r="HVE70" s="1794"/>
      <c r="HVF70" s="1465"/>
      <c r="HVG70" s="1466"/>
      <c r="HVH70" s="1466"/>
      <c r="HVI70" s="1466"/>
      <c r="HVJ70" s="1467"/>
      <c r="HVK70" s="1468"/>
      <c r="HVL70" s="1466"/>
      <c r="HVM70" s="1466"/>
      <c r="HVN70" s="1466"/>
      <c r="HVO70" s="1469"/>
      <c r="HVP70" s="1465"/>
      <c r="HVQ70" s="1466"/>
      <c r="HVR70" s="1466"/>
      <c r="HVS70" s="1466"/>
      <c r="HVT70" s="1467"/>
      <c r="HVU70" s="1794"/>
      <c r="HVV70" s="1465"/>
      <c r="HVW70" s="1466"/>
      <c r="HVX70" s="1466"/>
      <c r="HVY70" s="1466"/>
      <c r="HVZ70" s="1467"/>
      <c r="HWA70" s="1468"/>
      <c r="HWB70" s="1466"/>
      <c r="HWC70" s="1466"/>
      <c r="HWD70" s="1466"/>
      <c r="HWE70" s="1469"/>
      <c r="HWF70" s="1465"/>
      <c r="HWG70" s="1466"/>
      <c r="HWH70" s="1466"/>
      <c r="HWI70" s="1466"/>
      <c r="HWJ70" s="1467"/>
      <c r="HWK70" s="1794"/>
      <c r="HWL70" s="1465"/>
      <c r="HWM70" s="1466"/>
      <c r="HWN70" s="1466"/>
      <c r="HWO70" s="1466"/>
      <c r="HWP70" s="1467"/>
      <c r="HWQ70" s="1468"/>
      <c r="HWR70" s="1466"/>
      <c r="HWS70" s="1466"/>
      <c r="HWT70" s="1466"/>
      <c r="HWU70" s="1469"/>
      <c r="HWV70" s="1465"/>
      <c r="HWW70" s="1466"/>
      <c r="HWX70" s="1466"/>
      <c r="HWY70" s="1466"/>
      <c r="HWZ70" s="1467"/>
      <c r="HXA70" s="1794"/>
      <c r="HXB70" s="1465"/>
      <c r="HXC70" s="1466"/>
      <c r="HXD70" s="1466"/>
      <c r="HXE70" s="1466"/>
      <c r="HXF70" s="1467"/>
      <c r="HXG70" s="1468"/>
      <c r="HXH70" s="1466"/>
      <c r="HXI70" s="1466"/>
      <c r="HXJ70" s="1466"/>
      <c r="HXK70" s="1469"/>
      <c r="HXL70" s="1465"/>
      <c r="HXM70" s="1466"/>
      <c r="HXN70" s="1466"/>
      <c r="HXO70" s="1466"/>
      <c r="HXP70" s="1467"/>
      <c r="HXQ70" s="1794"/>
      <c r="HXR70" s="1465"/>
      <c r="HXS70" s="1466"/>
      <c r="HXT70" s="1466"/>
      <c r="HXU70" s="1466"/>
      <c r="HXV70" s="1467"/>
      <c r="HXW70" s="1468"/>
      <c r="HXX70" s="1466"/>
      <c r="HXY70" s="1466"/>
      <c r="HXZ70" s="1466"/>
      <c r="HYA70" s="1469"/>
      <c r="HYB70" s="1465"/>
      <c r="HYC70" s="1466"/>
      <c r="HYD70" s="1466"/>
      <c r="HYE70" s="1466"/>
      <c r="HYF70" s="1467"/>
      <c r="HYG70" s="1794"/>
      <c r="HYH70" s="1465"/>
      <c r="HYI70" s="1466"/>
      <c r="HYJ70" s="1466"/>
      <c r="HYK70" s="1466"/>
      <c r="HYL70" s="1467"/>
      <c r="HYM70" s="1468"/>
      <c r="HYN70" s="1466"/>
      <c r="HYO70" s="1466"/>
      <c r="HYP70" s="1466"/>
      <c r="HYQ70" s="1469"/>
      <c r="HYR70" s="1465"/>
      <c r="HYS70" s="1466"/>
      <c r="HYT70" s="1466"/>
      <c r="HYU70" s="1466"/>
      <c r="HYV70" s="1467"/>
      <c r="HYW70" s="1794"/>
      <c r="HYX70" s="1465"/>
      <c r="HYY70" s="1466"/>
      <c r="HYZ70" s="1466"/>
      <c r="HZA70" s="1466"/>
      <c r="HZB70" s="1467"/>
      <c r="HZC70" s="1468"/>
      <c r="HZD70" s="1466"/>
      <c r="HZE70" s="1466"/>
      <c r="HZF70" s="1466"/>
      <c r="HZG70" s="1469"/>
      <c r="HZH70" s="1465"/>
      <c r="HZI70" s="1466"/>
      <c r="HZJ70" s="1466"/>
      <c r="HZK70" s="1466"/>
      <c r="HZL70" s="1467"/>
      <c r="HZM70" s="1794"/>
      <c r="HZN70" s="1465"/>
      <c r="HZO70" s="1466"/>
      <c r="HZP70" s="1466"/>
      <c r="HZQ70" s="1466"/>
      <c r="HZR70" s="1467"/>
      <c r="HZS70" s="1468"/>
      <c r="HZT70" s="1466"/>
      <c r="HZU70" s="1466"/>
      <c r="HZV70" s="1466"/>
      <c r="HZW70" s="1469"/>
      <c r="HZX70" s="1465"/>
      <c r="HZY70" s="1466"/>
      <c r="HZZ70" s="1466"/>
      <c r="IAA70" s="1466"/>
      <c r="IAB70" s="1467"/>
      <c r="IAC70" s="1794"/>
      <c r="IAD70" s="1465"/>
      <c r="IAE70" s="1466"/>
      <c r="IAF70" s="1466"/>
      <c r="IAG70" s="1466"/>
      <c r="IAH70" s="1467"/>
      <c r="IAI70" s="1468"/>
      <c r="IAJ70" s="1466"/>
      <c r="IAK70" s="1466"/>
      <c r="IAL70" s="1466"/>
      <c r="IAM70" s="1469"/>
      <c r="IAN70" s="1465"/>
      <c r="IAO70" s="1466"/>
      <c r="IAP70" s="1466"/>
      <c r="IAQ70" s="1466"/>
      <c r="IAR70" s="1467"/>
      <c r="IAS70" s="1794"/>
      <c r="IAT70" s="1465"/>
      <c r="IAU70" s="1466"/>
      <c r="IAV70" s="1466"/>
      <c r="IAW70" s="1466"/>
      <c r="IAX70" s="1467"/>
      <c r="IAY70" s="1468"/>
      <c r="IAZ70" s="1466"/>
      <c r="IBA70" s="1466"/>
      <c r="IBB70" s="1466"/>
      <c r="IBC70" s="1469"/>
      <c r="IBD70" s="1465"/>
      <c r="IBE70" s="1466"/>
      <c r="IBF70" s="1466"/>
      <c r="IBG70" s="1466"/>
      <c r="IBH70" s="1467"/>
      <c r="IBI70" s="1794"/>
      <c r="IBJ70" s="1465"/>
      <c r="IBK70" s="1466"/>
      <c r="IBL70" s="1466"/>
      <c r="IBM70" s="1466"/>
      <c r="IBN70" s="1467"/>
      <c r="IBO70" s="1468"/>
      <c r="IBP70" s="1466"/>
      <c r="IBQ70" s="1466"/>
      <c r="IBR70" s="1466"/>
      <c r="IBS70" s="1469"/>
      <c r="IBT70" s="1465"/>
      <c r="IBU70" s="1466"/>
      <c r="IBV70" s="1466"/>
      <c r="IBW70" s="1466"/>
      <c r="IBX70" s="1467"/>
      <c r="IBY70" s="1794"/>
      <c r="IBZ70" s="1465"/>
      <c r="ICA70" s="1466"/>
      <c r="ICB70" s="1466"/>
      <c r="ICC70" s="1466"/>
      <c r="ICD70" s="1467"/>
      <c r="ICE70" s="1468"/>
      <c r="ICF70" s="1466"/>
      <c r="ICG70" s="1466"/>
      <c r="ICH70" s="1466"/>
      <c r="ICI70" s="1469"/>
      <c r="ICJ70" s="1465"/>
      <c r="ICK70" s="1466"/>
      <c r="ICL70" s="1466"/>
      <c r="ICM70" s="1466"/>
      <c r="ICN70" s="1467"/>
      <c r="ICO70" s="1794"/>
      <c r="ICP70" s="1465"/>
      <c r="ICQ70" s="1466"/>
      <c r="ICR70" s="1466"/>
      <c r="ICS70" s="1466"/>
      <c r="ICT70" s="1467"/>
      <c r="ICU70" s="1468"/>
      <c r="ICV70" s="1466"/>
      <c r="ICW70" s="1466"/>
      <c r="ICX70" s="1466"/>
      <c r="ICY70" s="1469"/>
      <c r="ICZ70" s="1465"/>
      <c r="IDA70" s="1466"/>
      <c r="IDB70" s="1466"/>
      <c r="IDC70" s="1466"/>
      <c r="IDD70" s="1467"/>
      <c r="IDE70" s="1794"/>
      <c r="IDF70" s="1465"/>
      <c r="IDG70" s="1466"/>
      <c r="IDH70" s="1466"/>
      <c r="IDI70" s="1466"/>
      <c r="IDJ70" s="1467"/>
      <c r="IDK70" s="1468"/>
      <c r="IDL70" s="1466"/>
      <c r="IDM70" s="1466"/>
      <c r="IDN70" s="1466"/>
      <c r="IDO70" s="1469"/>
      <c r="IDP70" s="1465"/>
      <c r="IDQ70" s="1466"/>
      <c r="IDR70" s="1466"/>
      <c r="IDS70" s="1466"/>
      <c r="IDT70" s="1467"/>
      <c r="IDU70" s="1794"/>
      <c r="IDV70" s="1465"/>
      <c r="IDW70" s="1466"/>
      <c r="IDX70" s="1466"/>
      <c r="IDY70" s="1466"/>
      <c r="IDZ70" s="1467"/>
      <c r="IEA70" s="1468"/>
      <c r="IEB70" s="1466"/>
      <c r="IEC70" s="1466"/>
      <c r="IED70" s="1466"/>
      <c r="IEE70" s="1469"/>
      <c r="IEF70" s="1465"/>
      <c r="IEG70" s="1466"/>
      <c r="IEH70" s="1466"/>
      <c r="IEI70" s="1466"/>
      <c r="IEJ70" s="1467"/>
      <c r="IEK70" s="1794"/>
      <c r="IEL70" s="1465"/>
      <c r="IEM70" s="1466"/>
      <c r="IEN70" s="1466"/>
      <c r="IEO70" s="1466"/>
      <c r="IEP70" s="1467"/>
      <c r="IEQ70" s="1468"/>
      <c r="IER70" s="1466"/>
      <c r="IES70" s="1466"/>
      <c r="IET70" s="1466"/>
      <c r="IEU70" s="1469"/>
      <c r="IEV70" s="1465"/>
      <c r="IEW70" s="1466"/>
      <c r="IEX70" s="1466"/>
      <c r="IEY70" s="1466"/>
      <c r="IEZ70" s="1467"/>
      <c r="IFA70" s="1794"/>
      <c r="IFB70" s="1465"/>
      <c r="IFC70" s="1466"/>
      <c r="IFD70" s="1466"/>
      <c r="IFE70" s="1466"/>
      <c r="IFF70" s="1467"/>
      <c r="IFG70" s="1468"/>
      <c r="IFH70" s="1466"/>
      <c r="IFI70" s="1466"/>
      <c r="IFJ70" s="1466"/>
      <c r="IFK70" s="1469"/>
      <c r="IFL70" s="1465"/>
      <c r="IFM70" s="1466"/>
      <c r="IFN70" s="1466"/>
      <c r="IFO70" s="1466"/>
      <c r="IFP70" s="1467"/>
      <c r="IFQ70" s="1794"/>
      <c r="IFR70" s="1465"/>
      <c r="IFS70" s="1466"/>
      <c r="IFT70" s="1466"/>
      <c r="IFU70" s="1466"/>
      <c r="IFV70" s="1467"/>
      <c r="IFW70" s="1468"/>
      <c r="IFX70" s="1466"/>
      <c r="IFY70" s="1466"/>
      <c r="IFZ70" s="1466"/>
      <c r="IGA70" s="1469"/>
      <c r="IGB70" s="1465"/>
      <c r="IGC70" s="1466"/>
      <c r="IGD70" s="1466"/>
      <c r="IGE70" s="1466"/>
      <c r="IGF70" s="1467"/>
      <c r="IGG70" s="1794"/>
      <c r="IGH70" s="1465"/>
      <c r="IGI70" s="1466"/>
      <c r="IGJ70" s="1466"/>
      <c r="IGK70" s="1466"/>
      <c r="IGL70" s="1467"/>
      <c r="IGM70" s="1468"/>
      <c r="IGN70" s="1466"/>
      <c r="IGO70" s="1466"/>
      <c r="IGP70" s="1466"/>
      <c r="IGQ70" s="1469"/>
      <c r="IGR70" s="1465"/>
      <c r="IGS70" s="1466"/>
      <c r="IGT70" s="1466"/>
      <c r="IGU70" s="1466"/>
      <c r="IGV70" s="1467"/>
      <c r="IGW70" s="1794"/>
      <c r="IGX70" s="1465"/>
      <c r="IGY70" s="1466"/>
      <c r="IGZ70" s="1466"/>
      <c r="IHA70" s="1466"/>
      <c r="IHB70" s="1467"/>
      <c r="IHC70" s="1468"/>
      <c r="IHD70" s="1466"/>
      <c r="IHE70" s="1466"/>
      <c r="IHF70" s="1466"/>
      <c r="IHG70" s="1469"/>
      <c r="IHH70" s="1465"/>
      <c r="IHI70" s="1466"/>
      <c r="IHJ70" s="1466"/>
      <c r="IHK70" s="1466"/>
      <c r="IHL70" s="1467"/>
      <c r="IHM70" s="1794"/>
      <c r="IHN70" s="1465"/>
      <c r="IHO70" s="1466"/>
      <c r="IHP70" s="1466"/>
      <c r="IHQ70" s="1466"/>
      <c r="IHR70" s="1467"/>
      <c r="IHS70" s="1468"/>
      <c r="IHT70" s="1466"/>
      <c r="IHU70" s="1466"/>
      <c r="IHV70" s="1466"/>
      <c r="IHW70" s="1469"/>
      <c r="IHX70" s="1465"/>
      <c r="IHY70" s="1466"/>
      <c r="IHZ70" s="1466"/>
      <c r="IIA70" s="1466"/>
      <c r="IIB70" s="1467"/>
      <c r="IIC70" s="1794"/>
      <c r="IID70" s="1465"/>
      <c r="IIE70" s="1466"/>
      <c r="IIF70" s="1466"/>
      <c r="IIG70" s="1466"/>
      <c r="IIH70" s="1467"/>
      <c r="III70" s="1468"/>
      <c r="IIJ70" s="1466"/>
      <c r="IIK70" s="1466"/>
      <c r="IIL70" s="1466"/>
      <c r="IIM70" s="1469"/>
      <c r="IIN70" s="1465"/>
      <c r="IIO70" s="1466"/>
      <c r="IIP70" s="1466"/>
      <c r="IIQ70" s="1466"/>
      <c r="IIR70" s="1467"/>
      <c r="IIS70" s="1794"/>
      <c r="IIT70" s="1465"/>
      <c r="IIU70" s="1466"/>
      <c r="IIV70" s="1466"/>
      <c r="IIW70" s="1466"/>
      <c r="IIX70" s="1467"/>
      <c r="IIY70" s="1468"/>
      <c r="IIZ70" s="1466"/>
      <c r="IJA70" s="1466"/>
      <c r="IJB70" s="1466"/>
      <c r="IJC70" s="1469"/>
      <c r="IJD70" s="1465"/>
      <c r="IJE70" s="1466"/>
      <c r="IJF70" s="1466"/>
      <c r="IJG70" s="1466"/>
      <c r="IJH70" s="1467"/>
      <c r="IJI70" s="1794"/>
      <c r="IJJ70" s="1465"/>
      <c r="IJK70" s="1466"/>
      <c r="IJL70" s="1466"/>
      <c r="IJM70" s="1466"/>
      <c r="IJN70" s="1467"/>
      <c r="IJO70" s="1468"/>
      <c r="IJP70" s="1466"/>
      <c r="IJQ70" s="1466"/>
      <c r="IJR70" s="1466"/>
      <c r="IJS70" s="1469"/>
      <c r="IJT70" s="1465"/>
      <c r="IJU70" s="1466"/>
      <c r="IJV70" s="1466"/>
      <c r="IJW70" s="1466"/>
      <c r="IJX70" s="1467"/>
      <c r="IJY70" s="1794"/>
      <c r="IJZ70" s="1465"/>
      <c r="IKA70" s="1466"/>
      <c r="IKB70" s="1466"/>
      <c r="IKC70" s="1466"/>
      <c r="IKD70" s="1467"/>
      <c r="IKE70" s="1468"/>
      <c r="IKF70" s="1466"/>
      <c r="IKG70" s="1466"/>
      <c r="IKH70" s="1466"/>
      <c r="IKI70" s="1469"/>
      <c r="IKJ70" s="1465"/>
      <c r="IKK70" s="1466"/>
      <c r="IKL70" s="1466"/>
      <c r="IKM70" s="1466"/>
      <c r="IKN70" s="1467"/>
      <c r="IKO70" s="1794"/>
      <c r="IKP70" s="1465"/>
      <c r="IKQ70" s="1466"/>
      <c r="IKR70" s="1466"/>
      <c r="IKS70" s="1466"/>
      <c r="IKT70" s="1467"/>
      <c r="IKU70" s="1468"/>
      <c r="IKV70" s="1466"/>
      <c r="IKW70" s="1466"/>
      <c r="IKX70" s="1466"/>
      <c r="IKY70" s="1469"/>
      <c r="IKZ70" s="1465"/>
      <c r="ILA70" s="1466"/>
      <c r="ILB70" s="1466"/>
      <c r="ILC70" s="1466"/>
      <c r="ILD70" s="1467"/>
      <c r="ILE70" s="1794"/>
      <c r="ILF70" s="1465"/>
      <c r="ILG70" s="1466"/>
      <c r="ILH70" s="1466"/>
      <c r="ILI70" s="1466"/>
      <c r="ILJ70" s="1467"/>
      <c r="ILK70" s="1468"/>
      <c r="ILL70" s="1466"/>
      <c r="ILM70" s="1466"/>
      <c r="ILN70" s="1466"/>
      <c r="ILO70" s="1469"/>
      <c r="ILP70" s="1465"/>
      <c r="ILQ70" s="1466"/>
      <c r="ILR70" s="1466"/>
      <c r="ILS70" s="1466"/>
      <c r="ILT70" s="1467"/>
      <c r="ILU70" s="1794"/>
      <c r="ILV70" s="1465"/>
      <c r="ILW70" s="1466"/>
      <c r="ILX70" s="1466"/>
      <c r="ILY70" s="1466"/>
      <c r="ILZ70" s="1467"/>
      <c r="IMA70" s="1468"/>
      <c r="IMB70" s="1466"/>
      <c r="IMC70" s="1466"/>
      <c r="IMD70" s="1466"/>
      <c r="IME70" s="1469"/>
      <c r="IMF70" s="1465"/>
      <c r="IMG70" s="1466"/>
      <c r="IMH70" s="1466"/>
      <c r="IMI70" s="1466"/>
      <c r="IMJ70" s="1467"/>
      <c r="IMK70" s="1794"/>
      <c r="IML70" s="1465"/>
      <c r="IMM70" s="1466"/>
      <c r="IMN70" s="1466"/>
      <c r="IMO70" s="1466"/>
      <c r="IMP70" s="1467"/>
      <c r="IMQ70" s="1468"/>
      <c r="IMR70" s="1466"/>
      <c r="IMS70" s="1466"/>
      <c r="IMT70" s="1466"/>
      <c r="IMU70" s="1469"/>
      <c r="IMV70" s="1465"/>
      <c r="IMW70" s="1466"/>
      <c r="IMX70" s="1466"/>
      <c r="IMY70" s="1466"/>
      <c r="IMZ70" s="1467"/>
      <c r="INA70" s="1794"/>
      <c r="INB70" s="1465"/>
      <c r="INC70" s="1466"/>
      <c r="IND70" s="1466"/>
      <c r="INE70" s="1466"/>
      <c r="INF70" s="1467"/>
      <c r="ING70" s="1468"/>
      <c r="INH70" s="1466"/>
      <c r="INI70" s="1466"/>
      <c r="INJ70" s="1466"/>
      <c r="INK70" s="1469"/>
      <c r="INL70" s="1465"/>
      <c r="INM70" s="1466"/>
      <c r="INN70" s="1466"/>
      <c r="INO70" s="1466"/>
      <c r="INP70" s="1467"/>
      <c r="INQ70" s="1794"/>
      <c r="INR70" s="1465"/>
      <c r="INS70" s="1466"/>
      <c r="INT70" s="1466"/>
      <c r="INU70" s="1466"/>
      <c r="INV70" s="1467"/>
      <c r="INW70" s="1468"/>
      <c r="INX70" s="1466"/>
      <c r="INY70" s="1466"/>
      <c r="INZ70" s="1466"/>
      <c r="IOA70" s="1469"/>
      <c r="IOB70" s="1465"/>
      <c r="IOC70" s="1466"/>
      <c r="IOD70" s="1466"/>
      <c r="IOE70" s="1466"/>
      <c r="IOF70" s="1467"/>
      <c r="IOG70" s="1794"/>
      <c r="IOH70" s="1465"/>
      <c r="IOI70" s="1466"/>
      <c r="IOJ70" s="1466"/>
      <c r="IOK70" s="1466"/>
      <c r="IOL70" s="1467"/>
      <c r="IOM70" s="1468"/>
      <c r="ION70" s="1466"/>
      <c r="IOO70" s="1466"/>
      <c r="IOP70" s="1466"/>
      <c r="IOQ70" s="1469"/>
      <c r="IOR70" s="1465"/>
      <c r="IOS70" s="1466"/>
      <c r="IOT70" s="1466"/>
      <c r="IOU70" s="1466"/>
      <c r="IOV70" s="1467"/>
      <c r="IOW70" s="1794"/>
      <c r="IOX70" s="1465"/>
      <c r="IOY70" s="1466"/>
      <c r="IOZ70" s="1466"/>
      <c r="IPA70" s="1466"/>
      <c r="IPB70" s="1467"/>
      <c r="IPC70" s="1468"/>
      <c r="IPD70" s="1466"/>
      <c r="IPE70" s="1466"/>
      <c r="IPF70" s="1466"/>
      <c r="IPG70" s="1469"/>
      <c r="IPH70" s="1465"/>
      <c r="IPI70" s="1466"/>
      <c r="IPJ70" s="1466"/>
      <c r="IPK70" s="1466"/>
      <c r="IPL70" s="1467"/>
      <c r="IPM70" s="1794"/>
      <c r="IPN70" s="1465"/>
      <c r="IPO70" s="1466"/>
      <c r="IPP70" s="1466"/>
      <c r="IPQ70" s="1466"/>
      <c r="IPR70" s="1467"/>
      <c r="IPS70" s="1468"/>
      <c r="IPT70" s="1466"/>
      <c r="IPU70" s="1466"/>
      <c r="IPV70" s="1466"/>
      <c r="IPW70" s="1469"/>
      <c r="IPX70" s="1465"/>
      <c r="IPY70" s="1466"/>
      <c r="IPZ70" s="1466"/>
      <c r="IQA70" s="1466"/>
      <c r="IQB70" s="1467"/>
      <c r="IQC70" s="1794"/>
      <c r="IQD70" s="1465"/>
      <c r="IQE70" s="1466"/>
      <c r="IQF70" s="1466"/>
      <c r="IQG70" s="1466"/>
      <c r="IQH70" s="1467"/>
      <c r="IQI70" s="1468"/>
      <c r="IQJ70" s="1466"/>
      <c r="IQK70" s="1466"/>
      <c r="IQL70" s="1466"/>
      <c r="IQM70" s="1469"/>
      <c r="IQN70" s="1465"/>
      <c r="IQO70" s="1466"/>
      <c r="IQP70" s="1466"/>
      <c r="IQQ70" s="1466"/>
      <c r="IQR70" s="1467"/>
      <c r="IQS70" s="1794"/>
      <c r="IQT70" s="1465"/>
      <c r="IQU70" s="1466"/>
      <c r="IQV70" s="1466"/>
      <c r="IQW70" s="1466"/>
      <c r="IQX70" s="1467"/>
      <c r="IQY70" s="1468"/>
      <c r="IQZ70" s="1466"/>
      <c r="IRA70" s="1466"/>
      <c r="IRB70" s="1466"/>
      <c r="IRC70" s="1469"/>
      <c r="IRD70" s="1465"/>
      <c r="IRE70" s="1466"/>
      <c r="IRF70" s="1466"/>
      <c r="IRG70" s="1466"/>
      <c r="IRH70" s="1467"/>
      <c r="IRI70" s="1794"/>
      <c r="IRJ70" s="1465"/>
      <c r="IRK70" s="1466"/>
      <c r="IRL70" s="1466"/>
      <c r="IRM70" s="1466"/>
      <c r="IRN70" s="1467"/>
      <c r="IRO70" s="1468"/>
      <c r="IRP70" s="1466"/>
      <c r="IRQ70" s="1466"/>
      <c r="IRR70" s="1466"/>
      <c r="IRS70" s="1469"/>
      <c r="IRT70" s="1465"/>
      <c r="IRU70" s="1466"/>
      <c r="IRV70" s="1466"/>
      <c r="IRW70" s="1466"/>
      <c r="IRX70" s="1467"/>
      <c r="IRY70" s="1794"/>
      <c r="IRZ70" s="1465"/>
      <c r="ISA70" s="1466"/>
      <c r="ISB70" s="1466"/>
      <c r="ISC70" s="1466"/>
      <c r="ISD70" s="1467"/>
      <c r="ISE70" s="1468"/>
      <c r="ISF70" s="1466"/>
      <c r="ISG70" s="1466"/>
      <c r="ISH70" s="1466"/>
      <c r="ISI70" s="1469"/>
      <c r="ISJ70" s="1465"/>
      <c r="ISK70" s="1466"/>
      <c r="ISL70" s="1466"/>
      <c r="ISM70" s="1466"/>
      <c r="ISN70" s="1467"/>
      <c r="ISO70" s="1794"/>
      <c r="ISP70" s="1465"/>
      <c r="ISQ70" s="1466"/>
      <c r="ISR70" s="1466"/>
      <c r="ISS70" s="1466"/>
      <c r="IST70" s="1467"/>
      <c r="ISU70" s="1468"/>
      <c r="ISV70" s="1466"/>
      <c r="ISW70" s="1466"/>
      <c r="ISX70" s="1466"/>
      <c r="ISY70" s="1469"/>
      <c r="ISZ70" s="1465"/>
      <c r="ITA70" s="1466"/>
      <c r="ITB70" s="1466"/>
      <c r="ITC70" s="1466"/>
      <c r="ITD70" s="1467"/>
      <c r="ITE70" s="1794"/>
      <c r="ITF70" s="1465"/>
      <c r="ITG70" s="1466"/>
      <c r="ITH70" s="1466"/>
      <c r="ITI70" s="1466"/>
      <c r="ITJ70" s="1467"/>
      <c r="ITK70" s="1468"/>
      <c r="ITL70" s="1466"/>
      <c r="ITM70" s="1466"/>
      <c r="ITN70" s="1466"/>
      <c r="ITO70" s="1469"/>
      <c r="ITP70" s="1465"/>
      <c r="ITQ70" s="1466"/>
      <c r="ITR70" s="1466"/>
      <c r="ITS70" s="1466"/>
      <c r="ITT70" s="1467"/>
      <c r="ITU70" s="1794"/>
      <c r="ITV70" s="1465"/>
      <c r="ITW70" s="1466"/>
      <c r="ITX70" s="1466"/>
      <c r="ITY70" s="1466"/>
      <c r="ITZ70" s="1467"/>
      <c r="IUA70" s="1468"/>
      <c r="IUB70" s="1466"/>
      <c r="IUC70" s="1466"/>
      <c r="IUD70" s="1466"/>
      <c r="IUE70" s="1469"/>
      <c r="IUF70" s="1465"/>
      <c r="IUG70" s="1466"/>
      <c r="IUH70" s="1466"/>
      <c r="IUI70" s="1466"/>
      <c r="IUJ70" s="1467"/>
      <c r="IUK70" s="1794"/>
      <c r="IUL70" s="1465"/>
      <c r="IUM70" s="1466"/>
      <c r="IUN70" s="1466"/>
      <c r="IUO70" s="1466"/>
      <c r="IUP70" s="1467"/>
      <c r="IUQ70" s="1468"/>
      <c r="IUR70" s="1466"/>
      <c r="IUS70" s="1466"/>
      <c r="IUT70" s="1466"/>
      <c r="IUU70" s="1469"/>
      <c r="IUV70" s="1465"/>
      <c r="IUW70" s="1466"/>
      <c r="IUX70" s="1466"/>
      <c r="IUY70" s="1466"/>
      <c r="IUZ70" s="1467"/>
      <c r="IVA70" s="1794"/>
      <c r="IVB70" s="1465"/>
      <c r="IVC70" s="1466"/>
      <c r="IVD70" s="1466"/>
      <c r="IVE70" s="1466"/>
      <c r="IVF70" s="1467"/>
      <c r="IVG70" s="1468"/>
      <c r="IVH70" s="1466"/>
      <c r="IVI70" s="1466"/>
      <c r="IVJ70" s="1466"/>
      <c r="IVK70" s="1469"/>
      <c r="IVL70" s="1465"/>
      <c r="IVM70" s="1466"/>
      <c r="IVN70" s="1466"/>
      <c r="IVO70" s="1466"/>
      <c r="IVP70" s="1467"/>
      <c r="IVQ70" s="1794"/>
      <c r="IVR70" s="1465"/>
      <c r="IVS70" s="1466"/>
      <c r="IVT70" s="1466"/>
      <c r="IVU70" s="1466"/>
      <c r="IVV70" s="1467"/>
      <c r="IVW70" s="1468"/>
      <c r="IVX70" s="1466"/>
      <c r="IVY70" s="1466"/>
      <c r="IVZ70" s="1466"/>
      <c r="IWA70" s="1469"/>
      <c r="IWB70" s="1465"/>
      <c r="IWC70" s="1466"/>
      <c r="IWD70" s="1466"/>
      <c r="IWE70" s="1466"/>
      <c r="IWF70" s="1467"/>
      <c r="IWG70" s="1794"/>
      <c r="IWH70" s="1465"/>
      <c r="IWI70" s="1466"/>
      <c r="IWJ70" s="1466"/>
      <c r="IWK70" s="1466"/>
      <c r="IWL70" s="1467"/>
      <c r="IWM70" s="1468"/>
      <c r="IWN70" s="1466"/>
      <c r="IWO70" s="1466"/>
      <c r="IWP70" s="1466"/>
      <c r="IWQ70" s="1469"/>
      <c r="IWR70" s="1465"/>
      <c r="IWS70" s="1466"/>
      <c r="IWT70" s="1466"/>
      <c r="IWU70" s="1466"/>
      <c r="IWV70" s="1467"/>
      <c r="IWW70" s="1794"/>
      <c r="IWX70" s="1465"/>
      <c r="IWY70" s="1466"/>
      <c r="IWZ70" s="1466"/>
      <c r="IXA70" s="1466"/>
      <c r="IXB70" s="1467"/>
      <c r="IXC70" s="1468"/>
      <c r="IXD70" s="1466"/>
      <c r="IXE70" s="1466"/>
      <c r="IXF70" s="1466"/>
      <c r="IXG70" s="1469"/>
      <c r="IXH70" s="1465"/>
      <c r="IXI70" s="1466"/>
      <c r="IXJ70" s="1466"/>
      <c r="IXK70" s="1466"/>
      <c r="IXL70" s="1467"/>
      <c r="IXM70" s="1794"/>
      <c r="IXN70" s="1465"/>
      <c r="IXO70" s="1466"/>
      <c r="IXP70" s="1466"/>
      <c r="IXQ70" s="1466"/>
      <c r="IXR70" s="1467"/>
      <c r="IXS70" s="1468"/>
      <c r="IXT70" s="1466"/>
      <c r="IXU70" s="1466"/>
      <c r="IXV70" s="1466"/>
      <c r="IXW70" s="1469"/>
      <c r="IXX70" s="1465"/>
      <c r="IXY70" s="1466"/>
      <c r="IXZ70" s="1466"/>
      <c r="IYA70" s="1466"/>
      <c r="IYB70" s="1467"/>
      <c r="IYC70" s="1794"/>
      <c r="IYD70" s="1465"/>
      <c r="IYE70" s="1466"/>
      <c r="IYF70" s="1466"/>
      <c r="IYG70" s="1466"/>
      <c r="IYH70" s="1467"/>
      <c r="IYI70" s="1468"/>
      <c r="IYJ70" s="1466"/>
      <c r="IYK70" s="1466"/>
      <c r="IYL70" s="1466"/>
      <c r="IYM70" s="1469"/>
      <c r="IYN70" s="1465"/>
      <c r="IYO70" s="1466"/>
      <c r="IYP70" s="1466"/>
      <c r="IYQ70" s="1466"/>
      <c r="IYR70" s="1467"/>
      <c r="IYS70" s="1794"/>
      <c r="IYT70" s="1465"/>
      <c r="IYU70" s="1466"/>
      <c r="IYV70" s="1466"/>
      <c r="IYW70" s="1466"/>
      <c r="IYX70" s="1467"/>
      <c r="IYY70" s="1468"/>
      <c r="IYZ70" s="1466"/>
      <c r="IZA70" s="1466"/>
      <c r="IZB70" s="1466"/>
      <c r="IZC70" s="1469"/>
      <c r="IZD70" s="1465"/>
      <c r="IZE70" s="1466"/>
      <c r="IZF70" s="1466"/>
      <c r="IZG70" s="1466"/>
      <c r="IZH70" s="1467"/>
      <c r="IZI70" s="1794"/>
      <c r="IZJ70" s="1465"/>
      <c r="IZK70" s="1466"/>
      <c r="IZL70" s="1466"/>
      <c r="IZM70" s="1466"/>
      <c r="IZN70" s="1467"/>
      <c r="IZO70" s="1468"/>
      <c r="IZP70" s="1466"/>
      <c r="IZQ70" s="1466"/>
      <c r="IZR70" s="1466"/>
      <c r="IZS70" s="1469"/>
      <c r="IZT70" s="1465"/>
      <c r="IZU70" s="1466"/>
      <c r="IZV70" s="1466"/>
      <c r="IZW70" s="1466"/>
      <c r="IZX70" s="1467"/>
      <c r="IZY70" s="1794"/>
      <c r="IZZ70" s="1465"/>
      <c r="JAA70" s="1466"/>
      <c r="JAB70" s="1466"/>
      <c r="JAC70" s="1466"/>
      <c r="JAD70" s="1467"/>
      <c r="JAE70" s="1468"/>
      <c r="JAF70" s="1466"/>
      <c r="JAG70" s="1466"/>
      <c r="JAH70" s="1466"/>
      <c r="JAI70" s="1469"/>
      <c r="JAJ70" s="1465"/>
      <c r="JAK70" s="1466"/>
      <c r="JAL70" s="1466"/>
      <c r="JAM70" s="1466"/>
      <c r="JAN70" s="1467"/>
      <c r="JAO70" s="1794"/>
      <c r="JAP70" s="1465"/>
      <c r="JAQ70" s="1466"/>
      <c r="JAR70" s="1466"/>
      <c r="JAS70" s="1466"/>
      <c r="JAT70" s="1467"/>
      <c r="JAU70" s="1468"/>
      <c r="JAV70" s="1466"/>
      <c r="JAW70" s="1466"/>
      <c r="JAX70" s="1466"/>
      <c r="JAY70" s="1469"/>
      <c r="JAZ70" s="1465"/>
      <c r="JBA70" s="1466"/>
      <c r="JBB70" s="1466"/>
      <c r="JBC70" s="1466"/>
      <c r="JBD70" s="1467"/>
      <c r="JBE70" s="1794"/>
      <c r="JBF70" s="1465"/>
      <c r="JBG70" s="1466"/>
      <c r="JBH70" s="1466"/>
      <c r="JBI70" s="1466"/>
      <c r="JBJ70" s="1467"/>
      <c r="JBK70" s="1468"/>
      <c r="JBL70" s="1466"/>
      <c r="JBM70" s="1466"/>
      <c r="JBN70" s="1466"/>
      <c r="JBO70" s="1469"/>
      <c r="JBP70" s="1465"/>
      <c r="JBQ70" s="1466"/>
      <c r="JBR70" s="1466"/>
      <c r="JBS70" s="1466"/>
      <c r="JBT70" s="1467"/>
      <c r="JBU70" s="1794"/>
      <c r="JBV70" s="1465"/>
      <c r="JBW70" s="1466"/>
      <c r="JBX70" s="1466"/>
      <c r="JBY70" s="1466"/>
      <c r="JBZ70" s="1467"/>
      <c r="JCA70" s="1468"/>
      <c r="JCB70" s="1466"/>
      <c r="JCC70" s="1466"/>
      <c r="JCD70" s="1466"/>
      <c r="JCE70" s="1469"/>
      <c r="JCF70" s="1465"/>
      <c r="JCG70" s="1466"/>
      <c r="JCH70" s="1466"/>
      <c r="JCI70" s="1466"/>
      <c r="JCJ70" s="1467"/>
      <c r="JCK70" s="1794"/>
      <c r="JCL70" s="1465"/>
      <c r="JCM70" s="1466"/>
      <c r="JCN70" s="1466"/>
      <c r="JCO70" s="1466"/>
      <c r="JCP70" s="1467"/>
      <c r="JCQ70" s="1468"/>
      <c r="JCR70" s="1466"/>
      <c r="JCS70" s="1466"/>
      <c r="JCT70" s="1466"/>
      <c r="JCU70" s="1469"/>
      <c r="JCV70" s="1465"/>
      <c r="JCW70" s="1466"/>
      <c r="JCX70" s="1466"/>
      <c r="JCY70" s="1466"/>
      <c r="JCZ70" s="1467"/>
      <c r="JDA70" s="1794"/>
      <c r="JDB70" s="1465"/>
      <c r="JDC70" s="1466"/>
      <c r="JDD70" s="1466"/>
      <c r="JDE70" s="1466"/>
      <c r="JDF70" s="1467"/>
      <c r="JDG70" s="1468"/>
      <c r="JDH70" s="1466"/>
      <c r="JDI70" s="1466"/>
      <c r="JDJ70" s="1466"/>
      <c r="JDK70" s="1469"/>
      <c r="JDL70" s="1465"/>
      <c r="JDM70" s="1466"/>
      <c r="JDN70" s="1466"/>
      <c r="JDO70" s="1466"/>
      <c r="JDP70" s="1467"/>
      <c r="JDQ70" s="1794"/>
      <c r="JDR70" s="1465"/>
      <c r="JDS70" s="1466"/>
      <c r="JDT70" s="1466"/>
      <c r="JDU70" s="1466"/>
      <c r="JDV70" s="1467"/>
      <c r="JDW70" s="1468"/>
      <c r="JDX70" s="1466"/>
      <c r="JDY70" s="1466"/>
      <c r="JDZ70" s="1466"/>
      <c r="JEA70" s="1469"/>
      <c r="JEB70" s="1465"/>
      <c r="JEC70" s="1466"/>
      <c r="JED70" s="1466"/>
      <c r="JEE70" s="1466"/>
      <c r="JEF70" s="1467"/>
      <c r="JEG70" s="1794"/>
      <c r="JEH70" s="1465"/>
      <c r="JEI70" s="1466"/>
      <c r="JEJ70" s="1466"/>
      <c r="JEK70" s="1466"/>
      <c r="JEL70" s="1467"/>
      <c r="JEM70" s="1468"/>
      <c r="JEN70" s="1466"/>
      <c r="JEO70" s="1466"/>
      <c r="JEP70" s="1466"/>
      <c r="JEQ70" s="1469"/>
      <c r="JER70" s="1465"/>
      <c r="JES70" s="1466"/>
      <c r="JET70" s="1466"/>
      <c r="JEU70" s="1466"/>
      <c r="JEV70" s="1467"/>
      <c r="JEW70" s="1794"/>
      <c r="JEX70" s="1465"/>
      <c r="JEY70" s="1466"/>
      <c r="JEZ70" s="1466"/>
      <c r="JFA70" s="1466"/>
      <c r="JFB70" s="1467"/>
      <c r="JFC70" s="1468"/>
      <c r="JFD70" s="1466"/>
      <c r="JFE70" s="1466"/>
      <c r="JFF70" s="1466"/>
      <c r="JFG70" s="1469"/>
      <c r="JFH70" s="1465"/>
      <c r="JFI70" s="1466"/>
      <c r="JFJ70" s="1466"/>
      <c r="JFK70" s="1466"/>
      <c r="JFL70" s="1467"/>
      <c r="JFM70" s="1794"/>
      <c r="JFN70" s="1465"/>
      <c r="JFO70" s="1466"/>
      <c r="JFP70" s="1466"/>
      <c r="JFQ70" s="1466"/>
      <c r="JFR70" s="1467"/>
      <c r="JFS70" s="1468"/>
      <c r="JFT70" s="1466"/>
      <c r="JFU70" s="1466"/>
      <c r="JFV70" s="1466"/>
      <c r="JFW70" s="1469"/>
      <c r="JFX70" s="1465"/>
      <c r="JFY70" s="1466"/>
      <c r="JFZ70" s="1466"/>
      <c r="JGA70" s="1466"/>
      <c r="JGB70" s="1467"/>
      <c r="JGC70" s="1794"/>
      <c r="JGD70" s="1465"/>
      <c r="JGE70" s="1466"/>
      <c r="JGF70" s="1466"/>
      <c r="JGG70" s="1466"/>
      <c r="JGH70" s="1467"/>
      <c r="JGI70" s="1468"/>
      <c r="JGJ70" s="1466"/>
      <c r="JGK70" s="1466"/>
      <c r="JGL70" s="1466"/>
      <c r="JGM70" s="1469"/>
      <c r="JGN70" s="1465"/>
      <c r="JGO70" s="1466"/>
      <c r="JGP70" s="1466"/>
      <c r="JGQ70" s="1466"/>
      <c r="JGR70" s="1467"/>
      <c r="JGS70" s="1794"/>
      <c r="JGT70" s="1465"/>
      <c r="JGU70" s="1466"/>
      <c r="JGV70" s="1466"/>
      <c r="JGW70" s="1466"/>
      <c r="JGX70" s="1467"/>
      <c r="JGY70" s="1468"/>
      <c r="JGZ70" s="1466"/>
      <c r="JHA70" s="1466"/>
      <c r="JHB70" s="1466"/>
      <c r="JHC70" s="1469"/>
      <c r="JHD70" s="1465"/>
      <c r="JHE70" s="1466"/>
      <c r="JHF70" s="1466"/>
      <c r="JHG70" s="1466"/>
      <c r="JHH70" s="1467"/>
      <c r="JHI70" s="1794"/>
      <c r="JHJ70" s="1465"/>
      <c r="JHK70" s="1466"/>
      <c r="JHL70" s="1466"/>
      <c r="JHM70" s="1466"/>
      <c r="JHN70" s="1467"/>
      <c r="JHO70" s="1468"/>
      <c r="JHP70" s="1466"/>
      <c r="JHQ70" s="1466"/>
      <c r="JHR70" s="1466"/>
      <c r="JHS70" s="1469"/>
      <c r="JHT70" s="1465"/>
      <c r="JHU70" s="1466"/>
      <c r="JHV70" s="1466"/>
      <c r="JHW70" s="1466"/>
      <c r="JHX70" s="1467"/>
      <c r="JHY70" s="1794"/>
      <c r="JHZ70" s="1465"/>
      <c r="JIA70" s="1466"/>
      <c r="JIB70" s="1466"/>
      <c r="JIC70" s="1466"/>
      <c r="JID70" s="1467"/>
      <c r="JIE70" s="1468"/>
      <c r="JIF70" s="1466"/>
      <c r="JIG70" s="1466"/>
      <c r="JIH70" s="1466"/>
      <c r="JII70" s="1469"/>
      <c r="JIJ70" s="1465"/>
      <c r="JIK70" s="1466"/>
      <c r="JIL70" s="1466"/>
      <c r="JIM70" s="1466"/>
      <c r="JIN70" s="1467"/>
      <c r="JIO70" s="1794"/>
      <c r="JIP70" s="1465"/>
      <c r="JIQ70" s="1466"/>
      <c r="JIR70" s="1466"/>
      <c r="JIS70" s="1466"/>
      <c r="JIT70" s="1467"/>
      <c r="JIU70" s="1468"/>
      <c r="JIV70" s="1466"/>
      <c r="JIW70" s="1466"/>
      <c r="JIX70" s="1466"/>
      <c r="JIY70" s="1469"/>
      <c r="JIZ70" s="1465"/>
      <c r="JJA70" s="1466"/>
      <c r="JJB70" s="1466"/>
      <c r="JJC70" s="1466"/>
      <c r="JJD70" s="1467"/>
      <c r="JJE70" s="1794"/>
      <c r="JJF70" s="1465"/>
      <c r="JJG70" s="1466"/>
      <c r="JJH70" s="1466"/>
      <c r="JJI70" s="1466"/>
      <c r="JJJ70" s="1467"/>
      <c r="JJK70" s="1468"/>
      <c r="JJL70" s="1466"/>
      <c r="JJM70" s="1466"/>
      <c r="JJN70" s="1466"/>
      <c r="JJO70" s="1469"/>
      <c r="JJP70" s="1465"/>
      <c r="JJQ70" s="1466"/>
      <c r="JJR70" s="1466"/>
      <c r="JJS70" s="1466"/>
      <c r="JJT70" s="1467"/>
      <c r="JJU70" s="1794"/>
      <c r="JJV70" s="1465"/>
      <c r="JJW70" s="1466"/>
      <c r="JJX70" s="1466"/>
      <c r="JJY70" s="1466"/>
      <c r="JJZ70" s="1467"/>
      <c r="JKA70" s="1468"/>
      <c r="JKB70" s="1466"/>
      <c r="JKC70" s="1466"/>
      <c r="JKD70" s="1466"/>
      <c r="JKE70" s="1469"/>
      <c r="JKF70" s="1465"/>
      <c r="JKG70" s="1466"/>
      <c r="JKH70" s="1466"/>
      <c r="JKI70" s="1466"/>
      <c r="JKJ70" s="1467"/>
      <c r="JKK70" s="1794"/>
      <c r="JKL70" s="1465"/>
      <c r="JKM70" s="1466"/>
      <c r="JKN70" s="1466"/>
      <c r="JKO70" s="1466"/>
      <c r="JKP70" s="1467"/>
      <c r="JKQ70" s="1468"/>
      <c r="JKR70" s="1466"/>
      <c r="JKS70" s="1466"/>
      <c r="JKT70" s="1466"/>
      <c r="JKU70" s="1469"/>
      <c r="JKV70" s="1465"/>
      <c r="JKW70" s="1466"/>
      <c r="JKX70" s="1466"/>
      <c r="JKY70" s="1466"/>
      <c r="JKZ70" s="1467"/>
      <c r="JLA70" s="1794"/>
      <c r="JLB70" s="1465"/>
      <c r="JLC70" s="1466"/>
      <c r="JLD70" s="1466"/>
      <c r="JLE70" s="1466"/>
      <c r="JLF70" s="1467"/>
      <c r="JLG70" s="1468"/>
      <c r="JLH70" s="1466"/>
      <c r="JLI70" s="1466"/>
      <c r="JLJ70" s="1466"/>
      <c r="JLK70" s="1469"/>
      <c r="JLL70" s="1465"/>
      <c r="JLM70" s="1466"/>
      <c r="JLN70" s="1466"/>
      <c r="JLO70" s="1466"/>
      <c r="JLP70" s="1467"/>
      <c r="JLQ70" s="1794"/>
      <c r="JLR70" s="1465"/>
      <c r="JLS70" s="1466"/>
      <c r="JLT70" s="1466"/>
      <c r="JLU70" s="1466"/>
      <c r="JLV70" s="1467"/>
      <c r="JLW70" s="1468"/>
      <c r="JLX70" s="1466"/>
      <c r="JLY70" s="1466"/>
      <c r="JLZ70" s="1466"/>
      <c r="JMA70" s="1469"/>
      <c r="JMB70" s="1465"/>
      <c r="JMC70" s="1466"/>
      <c r="JMD70" s="1466"/>
      <c r="JME70" s="1466"/>
      <c r="JMF70" s="1467"/>
      <c r="JMG70" s="1794"/>
      <c r="JMH70" s="1465"/>
      <c r="JMI70" s="1466"/>
      <c r="JMJ70" s="1466"/>
      <c r="JMK70" s="1466"/>
      <c r="JML70" s="1467"/>
      <c r="JMM70" s="1468"/>
      <c r="JMN70" s="1466"/>
      <c r="JMO70" s="1466"/>
      <c r="JMP70" s="1466"/>
      <c r="JMQ70" s="1469"/>
      <c r="JMR70" s="1465"/>
      <c r="JMS70" s="1466"/>
      <c r="JMT70" s="1466"/>
      <c r="JMU70" s="1466"/>
      <c r="JMV70" s="1467"/>
      <c r="JMW70" s="1794"/>
      <c r="JMX70" s="1465"/>
      <c r="JMY70" s="1466"/>
      <c r="JMZ70" s="1466"/>
      <c r="JNA70" s="1466"/>
      <c r="JNB70" s="1467"/>
      <c r="JNC70" s="1468"/>
      <c r="JND70" s="1466"/>
      <c r="JNE70" s="1466"/>
      <c r="JNF70" s="1466"/>
      <c r="JNG70" s="1469"/>
      <c r="JNH70" s="1465"/>
      <c r="JNI70" s="1466"/>
      <c r="JNJ70" s="1466"/>
      <c r="JNK70" s="1466"/>
      <c r="JNL70" s="1467"/>
      <c r="JNM70" s="1794"/>
      <c r="JNN70" s="1465"/>
      <c r="JNO70" s="1466"/>
      <c r="JNP70" s="1466"/>
      <c r="JNQ70" s="1466"/>
      <c r="JNR70" s="1467"/>
      <c r="JNS70" s="1468"/>
      <c r="JNT70" s="1466"/>
      <c r="JNU70" s="1466"/>
      <c r="JNV70" s="1466"/>
      <c r="JNW70" s="1469"/>
      <c r="JNX70" s="1465"/>
      <c r="JNY70" s="1466"/>
      <c r="JNZ70" s="1466"/>
      <c r="JOA70" s="1466"/>
      <c r="JOB70" s="1467"/>
      <c r="JOC70" s="1794"/>
      <c r="JOD70" s="1465"/>
      <c r="JOE70" s="1466"/>
      <c r="JOF70" s="1466"/>
      <c r="JOG70" s="1466"/>
      <c r="JOH70" s="1467"/>
      <c r="JOI70" s="1468"/>
      <c r="JOJ70" s="1466"/>
      <c r="JOK70" s="1466"/>
      <c r="JOL70" s="1466"/>
      <c r="JOM70" s="1469"/>
      <c r="JON70" s="1465"/>
      <c r="JOO70" s="1466"/>
      <c r="JOP70" s="1466"/>
      <c r="JOQ70" s="1466"/>
      <c r="JOR70" s="1467"/>
      <c r="JOS70" s="1794"/>
      <c r="JOT70" s="1465"/>
      <c r="JOU70" s="1466"/>
      <c r="JOV70" s="1466"/>
      <c r="JOW70" s="1466"/>
      <c r="JOX70" s="1467"/>
      <c r="JOY70" s="1468"/>
      <c r="JOZ70" s="1466"/>
      <c r="JPA70" s="1466"/>
      <c r="JPB70" s="1466"/>
      <c r="JPC70" s="1469"/>
      <c r="JPD70" s="1465"/>
      <c r="JPE70" s="1466"/>
      <c r="JPF70" s="1466"/>
      <c r="JPG70" s="1466"/>
      <c r="JPH70" s="1467"/>
      <c r="JPI70" s="1794"/>
      <c r="JPJ70" s="1465"/>
      <c r="JPK70" s="1466"/>
      <c r="JPL70" s="1466"/>
      <c r="JPM70" s="1466"/>
      <c r="JPN70" s="1467"/>
      <c r="JPO70" s="1468"/>
      <c r="JPP70" s="1466"/>
      <c r="JPQ70" s="1466"/>
      <c r="JPR70" s="1466"/>
      <c r="JPS70" s="1469"/>
      <c r="JPT70" s="1465"/>
      <c r="JPU70" s="1466"/>
      <c r="JPV70" s="1466"/>
      <c r="JPW70" s="1466"/>
      <c r="JPX70" s="1467"/>
      <c r="JPY70" s="1794"/>
      <c r="JPZ70" s="1465"/>
      <c r="JQA70" s="1466"/>
      <c r="JQB70" s="1466"/>
      <c r="JQC70" s="1466"/>
      <c r="JQD70" s="1467"/>
      <c r="JQE70" s="1468"/>
      <c r="JQF70" s="1466"/>
      <c r="JQG70" s="1466"/>
      <c r="JQH70" s="1466"/>
      <c r="JQI70" s="1469"/>
      <c r="JQJ70" s="1465"/>
      <c r="JQK70" s="1466"/>
      <c r="JQL70" s="1466"/>
      <c r="JQM70" s="1466"/>
      <c r="JQN70" s="1467"/>
      <c r="JQO70" s="1794"/>
      <c r="JQP70" s="1465"/>
      <c r="JQQ70" s="1466"/>
      <c r="JQR70" s="1466"/>
      <c r="JQS70" s="1466"/>
      <c r="JQT70" s="1467"/>
      <c r="JQU70" s="1468"/>
      <c r="JQV70" s="1466"/>
      <c r="JQW70" s="1466"/>
      <c r="JQX70" s="1466"/>
      <c r="JQY70" s="1469"/>
      <c r="JQZ70" s="1465"/>
      <c r="JRA70" s="1466"/>
      <c r="JRB70" s="1466"/>
      <c r="JRC70" s="1466"/>
      <c r="JRD70" s="1467"/>
      <c r="JRE70" s="1794"/>
      <c r="JRF70" s="1465"/>
      <c r="JRG70" s="1466"/>
      <c r="JRH70" s="1466"/>
      <c r="JRI70" s="1466"/>
      <c r="JRJ70" s="1467"/>
      <c r="JRK70" s="1468"/>
      <c r="JRL70" s="1466"/>
      <c r="JRM70" s="1466"/>
      <c r="JRN70" s="1466"/>
      <c r="JRO70" s="1469"/>
      <c r="JRP70" s="1465"/>
      <c r="JRQ70" s="1466"/>
      <c r="JRR70" s="1466"/>
      <c r="JRS70" s="1466"/>
      <c r="JRT70" s="1467"/>
      <c r="JRU70" s="1794"/>
      <c r="JRV70" s="1465"/>
      <c r="JRW70" s="1466"/>
      <c r="JRX70" s="1466"/>
      <c r="JRY70" s="1466"/>
      <c r="JRZ70" s="1467"/>
      <c r="JSA70" s="1468"/>
      <c r="JSB70" s="1466"/>
      <c r="JSC70" s="1466"/>
      <c r="JSD70" s="1466"/>
      <c r="JSE70" s="1469"/>
      <c r="JSF70" s="1465"/>
      <c r="JSG70" s="1466"/>
      <c r="JSH70" s="1466"/>
      <c r="JSI70" s="1466"/>
      <c r="JSJ70" s="1467"/>
      <c r="JSK70" s="1794"/>
      <c r="JSL70" s="1465"/>
      <c r="JSM70" s="1466"/>
      <c r="JSN70" s="1466"/>
      <c r="JSO70" s="1466"/>
      <c r="JSP70" s="1467"/>
      <c r="JSQ70" s="1468"/>
      <c r="JSR70" s="1466"/>
      <c r="JSS70" s="1466"/>
      <c r="JST70" s="1466"/>
      <c r="JSU70" s="1469"/>
      <c r="JSV70" s="1465"/>
      <c r="JSW70" s="1466"/>
      <c r="JSX70" s="1466"/>
      <c r="JSY70" s="1466"/>
      <c r="JSZ70" s="1467"/>
      <c r="JTA70" s="1794"/>
      <c r="JTB70" s="1465"/>
      <c r="JTC70" s="1466"/>
      <c r="JTD70" s="1466"/>
      <c r="JTE70" s="1466"/>
      <c r="JTF70" s="1467"/>
      <c r="JTG70" s="1468"/>
      <c r="JTH70" s="1466"/>
      <c r="JTI70" s="1466"/>
      <c r="JTJ70" s="1466"/>
      <c r="JTK70" s="1469"/>
      <c r="JTL70" s="1465"/>
      <c r="JTM70" s="1466"/>
      <c r="JTN70" s="1466"/>
      <c r="JTO70" s="1466"/>
      <c r="JTP70" s="1467"/>
      <c r="JTQ70" s="1794"/>
      <c r="JTR70" s="1465"/>
      <c r="JTS70" s="1466"/>
      <c r="JTT70" s="1466"/>
      <c r="JTU70" s="1466"/>
      <c r="JTV70" s="1467"/>
      <c r="JTW70" s="1468"/>
      <c r="JTX70" s="1466"/>
      <c r="JTY70" s="1466"/>
      <c r="JTZ70" s="1466"/>
      <c r="JUA70" s="1469"/>
      <c r="JUB70" s="1465"/>
      <c r="JUC70" s="1466"/>
      <c r="JUD70" s="1466"/>
      <c r="JUE70" s="1466"/>
      <c r="JUF70" s="1467"/>
      <c r="JUG70" s="1794"/>
      <c r="JUH70" s="1465"/>
      <c r="JUI70" s="1466"/>
      <c r="JUJ70" s="1466"/>
      <c r="JUK70" s="1466"/>
      <c r="JUL70" s="1467"/>
      <c r="JUM70" s="1468"/>
      <c r="JUN70" s="1466"/>
      <c r="JUO70" s="1466"/>
      <c r="JUP70" s="1466"/>
      <c r="JUQ70" s="1469"/>
      <c r="JUR70" s="1465"/>
      <c r="JUS70" s="1466"/>
      <c r="JUT70" s="1466"/>
      <c r="JUU70" s="1466"/>
      <c r="JUV70" s="1467"/>
      <c r="JUW70" s="1794"/>
      <c r="JUX70" s="1465"/>
      <c r="JUY70" s="1466"/>
      <c r="JUZ70" s="1466"/>
      <c r="JVA70" s="1466"/>
      <c r="JVB70" s="1467"/>
      <c r="JVC70" s="1468"/>
      <c r="JVD70" s="1466"/>
      <c r="JVE70" s="1466"/>
      <c r="JVF70" s="1466"/>
      <c r="JVG70" s="1469"/>
      <c r="JVH70" s="1465"/>
      <c r="JVI70" s="1466"/>
      <c r="JVJ70" s="1466"/>
      <c r="JVK70" s="1466"/>
      <c r="JVL70" s="1467"/>
      <c r="JVM70" s="1794"/>
      <c r="JVN70" s="1465"/>
      <c r="JVO70" s="1466"/>
      <c r="JVP70" s="1466"/>
      <c r="JVQ70" s="1466"/>
      <c r="JVR70" s="1467"/>
      <c r="JVS70" s="1468"/>
      <c r="JVT70" s="1466"/>
      <c r="JVU70" s="1466"/>
      <c r="JVV70" s="1466"/>
      <c r="JVW70" s="1469"/>
      <c r="JVX70" s="1465"/>
      <c r="JVY70" s="1466"/>
      <c r="JVZ70" s="1466"/>
      <c r="JWA70" s="1466"/>
      <c r="JWB70" s="1467"/>
      <c r="JWC70" s="1794"/>
      <c r="JWD70" s="1465"/>
      <c r="JWE70" s="1466"/>
      <c r="JWF70" s="1466"/>
      <c r="JWG70" s="1466"/>
      <c r="JWH70" s="1467"/>
      <c r="JWI70" s="1468"/>
      <c r="JWJ70" s="1466"/>
      <c r="JWK70" s="1466"/>
      <c r="JWL70" s="1466"/>
      <c r="JWM70" s="1469"/>
      <c r="JWN70" s="1465"/>
      <c r="JWO70" s="1466"/>
      <c r="JWP70" s="1466"/>
      <c r="JWQ70" s="1466"/>
      <c r="JWR70" s="1467"/>
      <c r="JWS70" s="1794"/>
      <c r="JWT70" s="1465"/>
      <c r="JWU70" s="1466"/>
      <c r="JWV70" s="1466"/>
      <c r="JWW70" s="1466"/>
      <c r="JWX70" s="1467"/>
      <c r="JWY70" s="1468"/>
      <c r="JWZ70" s="1466"/>
      <c r="JXA70" s="1466"/>
      <c r="JXB70" s="1466"/>
      <c r="JXC70" s="1469"/>
      <c r="JXD70" s="1465"/>
      <c r="JXE70" s="1466"/>
      <c r="JXF70" s="1466"/>
      <c r="JXG70" s="1466"/>
      <c r="JXH70" s="1467"/>
      <c r="JXI70" s="1794"/>
      <c r="JXJ70" s="1465"/>
      <c r="JXK70" s="1466"/>
      <c r="JXL70" s="1466"/>
      <c r="JXM70" s="1466"/>
      <c r="JXN70" s="1467"/>
      <c r="JXO70" s="1468"/>
      <c r="JXP70" s="1466"/>
      <c r="JXQ70" s="1466"/>
      <c r="JXR70" s="1466"/>
      <c r="JXS70" s="1469"/>
      <c r="JXT70" s="1465"/>
      <c r="JXU70" s="1466"/>
      <c r="JXV70" s="1466"/>
      <c r="JXW70" s="1466"/>
      <c r="JXX70" s="1467"/>
      <c r="JXY70" s="1794"/>
      <c r="JXZ70" s="1465"/>
      <c r="JYA70" s="1466"/>
      <c r="JYB70" s="1466"/>
      <c r="JYC70" s="1466"/>
      <c r="JYD70" s="1467"/>
      <c r="JYE70" s="1468"/>
      <c r="JYF70" s="1466"/>
      <c r="JYG70" s="1466"/>
      <c r="JYH70" s="1466"/>
      <c r="JYI70" s="1469"/>
      <c r="JYJ70" s="1465"/>
      <c r="JYK70" s="1466"/>
      <c r="JYL70" s="1466"/>
      <c r="JYM70" s="1466"/>
      <c r="JYN70" s="1467"/>
      <c r="JYO70" s="1794"/>
      <c r="JYP70" s="1465"/>
      <c r="JYQ70" s="1466"/>
      <c r="JYR70" s="1466"/>
      <c r="JYS70" s="1466"/>
      <c r="JYT70" s="1467"/>
      <c r="JYU70" s="1468"/>
      <c r="JYV70" s="1466"/>
      <c r="JYW70" s="1466"/>
      <c r="JYX70" s="1466"/>
      <c r="JYY70" s="1469"/>
      <c r="JYZ70" s="1465"/>
      <c r="JZA70" s="1466"/>
      <c r="JZB70" s="1466"/>
      <c r="JZC70" s="1466"/>
      <c r="JZD70" s="1467"/>
      <c r="JZE70" s="1794"/>
      <c r="JZF70" s="1465"/>
      <c r="JZG70" s="1466"/>
      <c r="JZH70" s="1466"/>
      <c r="JZI70" s="1466"/>
      <c r="JZJ70" s="1467"/>
      <c r="JZK70" s="1468"/>
      <c r="JZL70" s="1466"/>
      <c r="JZM70" s="1466"/>
      <c r="JZN70" s="1466"/>
      <c r="JZO70" s="1469"/>
      <c r="JZP70" s="1465"/>
      <c r="JZQ70" s="1466"/>
      <c r="JZR70" s="1466"/>
      <c r="JZS70" s="1466"/>
      <c r="JZT70" s="1467"/>
      <c r="JZU70" s="1794"/>
      <c r="JZV70" s="1465"/>
      <c r="JZW70" s="1466"/>
      <c r="JZX70" s="1466"/>
      <c r="JZY70" s="1466"/>
      <c r="JZZ70" s="1467"/>
      <c r="KAA70" s="1468"/>
      <c r="KAB70" s="1466"/>
      <c r="KAC70" s="1466"/>
      <c r="KAD70" s="1466"/>
      <c r="KAE70" s="1469"/>
      <c r="KAF70" s="1465"/>
      <c r="KAG70" s="1466"/>
      <c r="KAH70" s="1466"/>
      <c r="KAI70" s="1466"/>
      <c r="KAJ70" s="1467"/>
      <c r="KAK70" s="1794"/>
      <c r="KAL70" s="1465"/>
      <c r="KAM70" s="1466"/>
      <c r="KAN70" s="1466"/>
      <c r="KAO70" s="1466"/>
      <c r="KAP70" s="1467"/>
      <c r="KAQ70" s="1468"/>
      <c r="KAR70" s="1466"/>
      <c r="KAS70" s="1466"/>
      <c r="KAT70" s="1466"/>
      <c r="KAU70" s="1469"/>
      <c r="KAV70" s="1465"/>
      <c r="KAW70" s="1466"/>
      <c r="KAX70" s="1466"/>
      <c r="KAY70" s="1466"/>
      <c r="KAZ70" s="1467"/>
      <c r="KBA70" s="1794"/>
      <c r="KBB70" s="1465"/>
      <c r="KBC70" s="1466"/>
      <c r="KBD70" s="1466"/>
      <c r="KBE70" s="1466"/>
      <c r="KBF70" s="1467"/>
      <c r="KBG70" s="1468"/>
      <c r="KBH70" s="1466"/>
      <c r="KBI70" s="1466"/>
      <c r="KBJ70" s="1466"/>
      <c r="KBK70" s="1469"/>
      <c r="KBL70" s="1465"/>
      <c r="KBM70" s="1466"/>
      <c r="KBN70" s="1466"/>
      <c r="KBO70" s="1466"/>
      <c r="KBP70" s="1467"/>
      <c r="KBQ70" s="1794"/>
      <c r="KBR70" s="1465"/>
      <c r="KBS70" s="1466"/>
      <c r="KBT70" s="1466"/>
      <c r="KBU70" s="1466"/>
      <c r="KBV70" s="1467"/>
      <c r="KBW70" s="1468"/>
      <c r="KBX70" s="1466"/>
      <c r="KBY70" s="1466"/>
      <c r="KBZ70" s="1466"/>
      <c r="KCA70" s="1469"/>
      <c r="KCB70" s="1465"/>
      <c r="KCC70" s="1466"/>
      <c r="KCD70" s="1466"/>
      <c r="KCE70" s="1466"/>
      <c r="KCF70" s="1467"/>
      <c r="KCG70" s="1794"/>
      <c r="KCH70" s="1465"/>
      <c r="KCI70" s="1466"/>
      <c r="KCJ70" s="1466"/>
      <c r="KCK70" s="1466"/>
      <c r="KCL70" s="1467"/>
      <c r="KCM70" s="1468"/>
      <c r="KCN70" s="1466"/>
      <c r="KCO70" s="1466"/>
      <c r="KCP70" s="1466"/>
      <c r="KCQ70" s="1469"/>
      <c r="KCR70" s="1465"/>
      <c r="KCS70" s="1466"/>
      <c r="KCT70" s="1466"/>
      <c r="KCU70" s="1466"/>
      <c r="KCV70" s="1467"/>
      <c r="KCW70" s="1794"/>
      <c r="KCX70" s="1465"/>
      <c r="KCY70" s="1466"/>
      <c r="KCZ70" s="1466"/>
      <c r="KDA70" s="1466"/>
      <c r="KDB70" s="1467"/>
      <c r="KDC70" s="1468"/>
      <c r="KDD70" s="1466"/>
      <c r="KDE70" s="1466"/>
      <c r="KDF70" s="1466"/>
      <c r="KDG70" s="1469"/>
      <c r="KDH70" s="1465"/>
      <c r="KDI70" s="1466"/>
      <c r="KDJ70" s="1466"/>
      <c r="KDK70" s="1466"/>
      <c r="KDL70" s="1467"/>
      <c r="KDM70" s="1794"/>
      <c r="KDN70" s="1465"/>
      <c r="KDO70" s="1466"/>
      <c r="KDP70" s="1466"/>
      <c r="KDQ70" s="1466"/>
      <c r="KDR70" s="1467"/>
      <c r="KDS70" s="1468"/>
      <c r="KDT70" s="1466"/>
      <c r="KDU70" s="1466"/>
      <c r="KDV70" s="1466"/>
      <c r="KDW70" s="1469"/>
      <c r="KDX70" s="1465"/>
      <c r="KDY70" s="1466"/>
      <c r="KDZ70" s="1466"/>
      <c r="KEA70" s="1466"/>
      <c r="KEB70" s="1467"/>
      <c r="KEC70" s="1794"/>
      <c r="KED70" s="1465"/>
      <c r="KEE70" s="1466"/>
      <c r="KEF70" s="1466"/>
      <c r="KEG70" s="1466"/>
      <c r="KEH70" s="1467"/>
      <c r="KEI70" s="1468"/>
      <c r="KEJ70" s="1466"/>
      <c r="KEK70" s="1466"/>
      <c r="KEL70" s="1466"/>
      <c r="KEM70" s="1469"/>
      <c r="KEN70" s="1465"/>
      <c r="KEO70" s="1466"/>
      <c r="KEP70" s="1466"/>
      <c r="KEQ70" s="1466"/>
      <c r="KER70" s="1467"/>
      <c r="KES70" s="1794"/>
      <c r="KET70" s="1465"/>
      <c r="KEU70" s="1466"/>
      <c r="KEV70" s="1466"/>
      <c r="KEW70" s="1466"/>
      <c r="KEX70" s="1467"/>
      <c r="KEY70" s="1468"/>
      <c r="KEZ70" s="1466"/>
      <c r="KFA70" s="1466"/>
      <c r="KFB70" s="1466"/>
      <c r="KFC70" s="1469"/>
      <c r="KFD70" s="1465"/>
      <c r="KFE70" s="1466"/>
      <c r="KFF70" s="1466"/>
      <c r="KFG70" s="1466"/>
      <c r="KFH70" s="1467"/>
      <c r="KFI70" s="1794"/>
      <c r="KFJ70" s="1465"/>
      <c r="KFK70" s="1466"/>
      <c r="KFL70" s="1466"/>
      <c r="KFM70" s="1466"/>
      <c r="KFN70" s="1467"/>
      <c r="KFO70" s="1468"/>
      <c r="KFP70" s="1466"/>
      <c r="KFQ70" s="1466"/>
      <c r="KFR70" s="1466"/>
      <c r="KFS70" s="1469"/>
      <c r="KFT70" s="1465"/>
      <c r="KFU70" s="1466"/>
      <c r="KFV70" s="1466"/>
      <c r="KFW70" s="1466"/>
      <c r="KFX70" s="1467"/>
      <c r="KFY70" s="1794"/>
      <c r="KFZ70" s="1465"/>
      <c r="KGA70" s="1466"/>
      <c r="KGB70" s="1466"/>
      <c r="KGC70" s="1466"/>
      <c r="KGD70" s="1467"/>
      <c r="KGE70" s="1468"/>
      <c r="KGF70" s="1466"/>
      <c r="KGG70" s="1466"/>
      <c r="KGH70" s="1466"/>
      <c r="KGI70" s="1469"/>
      <c r="KGJ70" s="1465"/>
      <c r="KGK70" s="1466"/>
      <c r="KGL70" s="1466"/>
      <c r="KGM70" s="1466"/>
      <c r="KGN70" s="1467"/>
      <c r="KGO70" s="1794"/>
      <c r="KGP70" s="1465"/>
      <c r="KGQ70" s="1466"/>
      <c r="KGR70" s="1466"/>
      <c r="KGS70" s="1466"/>
      <c r="KGT70" s="1467"/>
      <c r="KGU70" s="1468"/>
      <c r="KGV70" s="1466"/>
      <c r="KGW70" s="1466"/>
      <c r="KGX70" s="1466"/>
      <c r="KGY70" s="1469"/>
      <c r="KGZ70" s="1465"/>
      <c r="KHA70" s="1466"/>
      <c r="KHB70" s="1466"/>
      <c r="KHC70" s="1466"/>
      <c r="KHD70" s="1467"/>
      <c r="KHE70" s="1794"/>
      <c r="KHF70" s="1465"/>
      <c r="KHG70" s="1466"/>
      <c r="KHH70" s="1466"/>
      <c r="KHI70" s="1466"/>
      <c r="KHJ70" s="1467"/>
      <c r="KHK70" s="1468"/>
      <c r="KHL70" s="1466"/>
      <c r="KHM70" s="1466"/>
      <c r="KHN70" s="1466"/>
      <c r="KHO70" s="1469"/>
      <c r="KHP70" s="1465"/>
      <c r="KHQ70" s="1466"/>
      <c r="KHR70" s="1466"/>
      <c r="KHS70" s="1466"/>
      <c r="KHT70" s="1467"/>
      <c r="KHU70" s="1794"/>
      <c r="KHV70" s="1465"/>
      <c r="KHW70" s="1466"/>
      <c r="KHX70" s="1466"/>
      <c r="KHY70" s="1466"/>
      <c r="KHZ70" s="1467"/>
      <c r="KIA70" s="1468"/>
      <c r="KIB70" s="1466"/>
      <c r="KIC70" s="1466"/>
      <c r="KID70" s="1466"/>
      <c r="KIE70" s="1469"/>
      <c r="KIF70" s="1465"/>
      <c r="KIG70" s="1466"/>
      <c r="KIH70" s="1466"/>
      <c r="KII70" s="1466"/>
      <c r="KIJ70" s="1467"/>
      <c r="KIK70" s="1794"/>
      <c r="KIL70" s="1465"/>
      <c r="KIM70" s="1466"/>
      <c r="KIN70" s="1466"/>
      <c r="KIO70" s="1466"/>
      <c r="KIP70" s="1467"/>
      <c r="KIQ70" s="1468"/>
      <c r="KIR70" s="1466"/>
      <c r="KIS70" s="1466"/>
      <c r="KIT70" s="1466"/>
      <c r="KIU70" s="1469"/>
      <c r="KIV70" s="1465"/>
      <c r="KIW70" s="1466"/>
      <c r="KIX70" s="1466"/>
      <c r="KIY70" s="1466"/>
      <c r="KIZ70" s="1467"/>
      <c r="KJA70" s="1794"/>
      <c r="KJB70" s="1465"/>
      <c r="KJC70" s="1466"/>
      <c r="KJD70" s="1466"/>
      <c r="KJE70" s="1466"/>
      <c r="KJF70" s="1467"/>
      <c r="KJG70" s="1468"/>
      <c r="KJH70" s="1466"/>
      <c r="KJI70" s="1466"/>
      <c r="KJJ70" s="1466"/>
      <c r="KJK70" s="1469"/>
      <c r="KJL70" s="1465"/>
      <c r="KJM70" s="1466"/>
      <c r="KJN70" s="1466"/>
      <c r="KJO70" s="1466"/>
      <c r="KJP70" s="1467"/>
      <c r="KJQ70" s="1794"/>
      <c r="KJR70" s="1465"/>
      <c r="KJS70" s="1466"/>
      <c r="KJT70" s="1466"/>
      <c r="KJU70" s="1466"/>
      <c r="KJV70" s="1467"/>
      <c r="KJW70" s="1468"/>
      <c r="KJX70" s="1466"/>
      <c r="KJY70" s="1466"/>
      <c r="KJZ70" s="1466"/>
      <c r="KKA70" s="1469"/>
      <c r="KKB70" s="1465"/>
      <c r="KKC70" s="1466"/>
      <c r="KKD70" s="1466"/>
      <c r="KKE70" s="1466"/>
      <c r="KKF70" s="1467"/>
      <c r="KKG70" s="1794"/>
      <c r="KKH70" s="1465"/>
      <c r="KKI70" s="1466"/>
      <c r="KKJ70" s="1466"/>
      <c r="KKK70" s="1466"/>
      <c r="KKL70" s="1467"/>
      <c r="KKM70" s="1468"/>
      <c r="KKN70" s="1466"/>
      <c r="KKO70" s="1466"/>
      <c r="KKP70" s="1466"/>
      <c r="KKQ70" s="1469"/>
      <c r="KKR70" s="1465"/>
      <c r="KKS70" s="1466"/>
      <c r="KKT70" s="1466"/>
      <c r="KKU70" s="1466"/>
      <c r="KKV70" s="1467"/>
      <c r="KKW70" s="1794"/>
      <c r="KKX70" s="1465"/>
      <c r="KKY70" s="1466"/>
      <c r="KKZ70" s="1466"/>
      <c r="KLA70" s="1466"/>
      <c r="KLB70" s="1467"/>
      <c r="KLC70" s="1468"/>
      <c r="KLD70" s="1466"/>
      <c r="KLE70" s="1466"/>
      <c r="KLF70" s="1466"/>
      <c r="KLG70" s="1469"/>
      <c r="KLH70" s="1465"/>
      <c r="KLI70" s="1466"/>
      <c r="KLJ70" s="1466"/>
      <c r="KLK70" s="1466"/>
      <c r="KLL70" s="1467"/>
      <c r="KLM70" s="1794"/>
      <c r="KLN70" s="1465"/>
      <c r="KLO70" s="1466"/>
      <c r="KLP70" s="1466"/>
      <c r="KLQ70" s="1466"/>
      <c r="KLR70" s="1467"/>
      <c r="KLS70" s="1468"/>
      <c r="KLT70" s="1466"/>
      <c r="KLU70" s="1466"/>
      <c r="KLV70" s="1466"/>
      <c r="KLW70" s="1469"/>
      <c r="KLX70" s="1465"/>
      <c r="KLY70" s="1466"/>
      <c r="KLZ70" s="1466"/>
      <c r="KMA70" s="1466"/>
      <c r="KMB70" s="1467"/>
      <c r="KMC70" s="1794"/>
      <c r="KMD70" s="1465"/>
      <c r="KME70" s="1466"/>
      <c r="KMF70" s="1466"/>
      <c r="KMG70" s="1466"/>
      <c r="KMH70" s="1467"/>
      <c r="KMI70" s="1468"/>
      <c r="KMJ70" s="1466"/>
      <c r="KMK70" s="1466"/>
      <c r="KML70" s="1466"/>
      <c r="KMM70" s="1469"/>
      <c r="KMN70" s="1465"/>
      <c r="KMO70" s="1466"/>
      <c r="KMP70" s="1466"/>
      <c r="KMQ70" s="1466"/>
      <c r="KMR70" s="1467"/>
      <c r="KMS70" s="1794"/>
      <c r="KMT70" s="1465"/>
      <c r="KMU70" s="1466"/>
      <c r="KMV70" s="1466"/>
      <c r="KMW70" s="1466"/>
      <c r="KMX70" s="1467"/>
      <c r="KMY70" s="1468"/>
      <c r="KMZ70" s="1466"/>
      <c r="KNA70" s="1466"/>
      <c r="KNB70" s="1466"/>
      <c r="KNC70" s="1469"/>
      <c r="KND70" s="1465"/>
      <c r="KNE70" s="1466"/>
      <c r="KNF70" s="1466"/>
      <c r="KNG70" s="1466"/>
      <c r="KNH70" s="1467"/>
      <c r="KNI70" s="1794"/>
      <c r="KNJ70" s="1465"/>
      <c r="KNK70" s="1466"/>
      <c r="KNL70" s="1466"/>
      <c r="KNM70" s="1466"/>
      <c r="KNN70" s="1467"/>
      <c r="KNO70" s="1468"/>
      <c r="KNP70" s="1466"/>
      <c r="KNQ70" s="1466"/>
      <c r="KNR70" s="1466"/>
      <c r="KNS70" s="1469"/>
      <c r="KNT70" s="1465"/>
      <c r="KNU70" s="1466"/>
      <c r="KNV70" s="1466"/>
      <c r="KNW70" s="1466"/>
      <c r="KNX70" s="1467"/>
      <c r="KNY70" s="1794"/>
      <c r="KNZ70" s="1465"/>
      <c r="KOA70" s="1466"/>
      <c r="KOB70" s="1466"/>
      <c r="KOC70" s="1466"/>
      <c r="KOD70" s="1467"/>
      <c r="KOE70" s="1468"/>
      <c r="KOF70" s="1466"/>
      <c r="KOG70" s="1466"/>
      <c r="KOH70" s="1466"/>
      <c r="KOI70" s="1469"/>
      <c r="KOJ70" s="1465"/>
      <c r="KOK70" s="1466"/>
      <c r="KOL70" s="1466"/>
      <c r="KOM70" s="1466"/>
      <c r="KON70" s="1467"/>
      <c r="KOO70" s="1794"/>
      <c r="KOP70" s="1465"/>
      <c r="KOQ70" s="1466"/>
      <c r="KOR70" s="1466"/>
      <c r="KOS70" s="1466"/>
      <c r="KOT70" s="1467"/>
      <c r="KOU70" s="1468"/>
      <c r="KOV70" s="1466"/>
      <c r="KOW70" s="1466"/>
      <c r="KOX70" s="1466"/>
      <c r="KOY70" s="1469"/>
      <c r="KOZ70" s="1465"/>
      <c r="KPA70" s="1466"/>
      <c r="KPB70" s="1466"/>
      <c r="KPC70" s="1466"/>
      <c r="KPD70" s="1467"/>
      <c r="KPE70" s="1794"/>
      <c r="KPF70" s="1465"/>
      <c r="KPG70" s="1466"/>
      <c r="KPH70" s="1466"/>
      <c r="KPI70" s="1466"/>
      <c r="KPJ70" s="1467"/>
      <c r="KPK70" s="1468"/>
      <c r="KPL70" s="1466"/>
      <c r="KPM70" s="1466"/>
      <c r="KPN70" s="1466"/>
      <c r="KPO70" s="1469"/>
      <c r="KPP70" s="1465"/>
      <c r="KPQ70" s="1466"/>
      <c r="KPR70" s="1466"/>
      <c r="KPS70" s="1466"/>
      <c r="KPT70" s="1467"/>
      <c r="KPU70" s="1794"/>
      <c r="KPV70" s="1465"/>
      <c r="KPW70" s="1466"/>
      <c r="KPX70" s="1466"/>
      <c r="KPY70" s="1466"/>
      <c r="KPZ70" s="1467"/>
      <c r="KQA70" s="1468"/>
      <c r="KQB70" s="1466"/>
      <c r="KQC70" s="1466"/>
      <c r="KQD70" s="1466"/>
      <c r="KQE70" s="1469"/>
      <c r="KQF70" s="1465"/>
      <c r="KQG70" s="1466"/>
      <c r="KQH70" s="1466"/>
      <c r="KQI70" s="1466"/>
      <c r="KQJ70" s="1467"/>
      <c r="KQK70" s="1794"/>
      <c r="KQL70" s="1465"/>
      <c r="KQM70" s="1466"/>
      <c r="KQN70" s="1466"/>
      <c r="KQO70" s="1466"/>
      <c r="KQP70" s="1467"/>
      <c r="KQQ70" s="1468"/>
      <c r="KQR70" s="1466"/>
      <c r="KQS70" s="1466"/>
      <c r="KQT70" s="1466"/>
      <c r="KQU70" s="1469"/>
      <c r="KQV70" s="1465"/>
      <c r="KQW70" s="1466"/>
      <c r="KQX70" s="1466"/>
      <c r="KQY70" s="1466"/>
      <c r="KQZ70" s="1467"/>
      <c r="KRA70" s="1794"/>
      <c r="KRB70" s="1465"/>
      <c r="KRC70" s="1466"/>
      <c r="KRD70" s="1466"/>
      <c r="KRE70" s="1466"/>
      <c r="KRF70" s="1467"/>
      <c r="KRG70" s="1468"/>
      <c r="KRH70" s="1466"/>
      <c r="KRI70" s="1466"/>
      <c r="KRJ70" s="1466"/>
      <c r="KRK70" s="1469"/>
      <c r="KRL70" s="1465"/>
      <c r="KRM70" s="1466"/>
      <c r="KRN70" s="1466"/>
      <c r="KRO70" s="1466"/>
      <c r="KRP70" s="1467"/>
      <c r="KRQ70" s="1794"/>
      <c r="KRR70" s="1465"/>
      <c r="KRS70" s="1466"/>
      <c r="KRT70" s="1466"/>
      <c r="KRU70" s="1466"/>
      <c r="KRV70" s="1467"/>
      <c r="KRW70" s="1468"/>
      <c r="KRX70" s="1466"/>
      <c r="KRY70" s="1466"/>
      <c r="KRZ70" s="1466"/>
      <c r="KSA70" s="1469"/>
      <c r="KSB70" s="1465"/>
      <c r="KSC70" s="1466"/>
      <c r="KSD70" s="1466"/>
      <c r="KSE70" s="1466"/>
      <c r="KSF70" s="1467"/>
      <c r="KSG70" s="1794"/>
      <c r="KSH70" s="1465"/>
      <c r="KSI70" s="1466"/>
      <c r="KSJ70" s="1466"/>
      <c r="KSK70" s="1466"/>
      <c r="KSL70" s="1467"/>
      <c r="KSM70" s="1468"/>
      <c r="KSN70" s="1466"/>
      <c r="KSO70" s="1466"/>
      <c r="KSP70" s="1466"/>
      <c r="KSQ70" s="1469"/>
      <c r="KSR70" s="1465"/>
      <c r="KSS70" s="1466"/>
      <c r="KST70" s="1466"/>
      <c r="KSU70" s="1466"/>
      <c r="KSV70" s="1467"/>
      <c r="KSW70" s="1794"/>
      <c r="KSX70" s="1465"/>
      <c r="KSY70" s="1466"/>
      <c r="KSZ70" s="1466"/>
      <c r="KTA70" s="1466"/>
      <c r="KTB70" s="1467"/>
      <c r="KTC70" s="1468"/>
      <c r="KTD70" s="1466"/>
      <c r="KTE70" s="1466"/>
      <c r="KTF70" s="1466"/>
      <c r="KTG70" s="1469"/>
      <c r="KTH70" s="1465"/>
      <c r="KTI70" s="1466"/>
      <c r="KTJ70" s="1466"/>
      <c r="KTK70" s="1466"/>
      <c r="KTL70" s="1467"/>
      <c r="KTM70" s="1794"/>
      <c r="KTN70" s="1465"/>
      <c r="KTO70" s="1466"/>
      <c r="KTP70" s="1466"/>
      <c r="KTQ70" s="1466"/>
      <c r="KTR70" s="1467"/>
      <c r="KTS70" s="1468"/>
      <c r="KTT70" s="1466"/>
      <c r="KTU70" s="1466"/>
      <c r="KTV70" s="1466"/>
      <c r="KTW70" s="1469"/>
      <c r="KTX70" s="1465"/>
      <c r="KTY70" s="1466"/>
      <c r="KTZ70" s="1466"/>
      <c r="KUA70" s="1466"/>
      <c r="KUB70" s="1467"/>
      <c r="KUC70" s="1794"/>
      <c r="KUD70" s="1465"/>
      <c r="KUE70" s="1466"/>
      <c r="KUF70" s="1466"/>
      <c r="KUG70" s="1466"/>
      <c r="KUH70" s="1467"/>
      <c r="KUI70" s="1468"/>
      <c r="KUJ70" s="1466"/>
      <c r="KUK70" s="1466"/>
      <c r="KUL70" s="1466"/>
      <c r="KUM70" s="1469"/>
      <c r="KUN70" s="1465"/>
      <c r="KUO70" s="1466"/>
      <c r="KUP70" s="1466"/>
      <c r="KUQ70" s="1466"/>
      <c r="KUR70" s="1467"/>
      <c r="KUS70" s="1794"/>
      <c r="KUT70" s="1465"/>
      <c r="KUU70" s="1466"/>
      <c r="KUV70" s="1466"/>
      <c r="KUW70" s="1466"/>
      <c r="KUX70" s="1467"/>
      <c r="KUY70" s="1468"/>
      <c r="KUZ70" s="1466"/>
      <c r="KVA70" s="1466"/>
      <c r="KVB70" s="1466"/>
      <c r="KVC70" s="1469"/>
      <c r="KVD70" s="1465"/>
      <c r="KVE70" s="1466"/>
      <c r="KVF70" s="1466"/>
      <c r="KVG70" s="1466"/>
      <c r="KVH70" s="1467"/>
      <c r="KVI70" s="1794"/>
      <c r="KVJ70" s="1465"/>
      <c r="KVK70" s="1466"/>
      <c r="KVL70" s="1466"/>
      <c r="KVM70" s="1466"/>
      <c r="KVN70" s="1467"/>
      <c r="KVO70" s="1468"/>
      <c r="KVP70" s="1466"/>
      <c r="KVQ70" s="1466"/>
      <c r="KVR70" s="1466"/>
      <c r="KVS70" s="1469"/>
      <c r="KVT70" s="1465"/>
      <c r="KVU70" s="1466"/>
      <c r="KVV70" s="1466"/>
      <c r="KVW70" s="1466"/>
      <c r="KVX70" s="1467"/>
      <c r="KVY70" s="1794"/>
      <c r="KVZ70" s="1465"/>
      <c r="KWA70" s="1466"/>
      <c r="KWB70" s="1466"/>
      <c r="KWC70" s="1466"/>
      <c r="KWD70" s="1467"/>
      <c r="KWE70" s="1468"/>
      <c r="KWF70" s="1466"/>
      <c r="KWG70" s="1466"/>
      <c r="KWH70" s="1466"/>
      <c r="KWI70" s="1469"/>
      <c r="KWJ70" s="1465"/>
      <c r="KWK70" s="1466"/>
      <c r="KWL70" s="1466"/>
      <c r="KWM70" s="1466"/>
      <c r="KWN70" s="1467"/>
      <c r="KWO70" s="1794"/>
      <c r="KWP70" s="1465"/>
      <c r="KWQ70" s="1466"/>
      <c r="KWR70" s="1466"/>
      <c r="KWS70" s="1466"/>
      <c r="KWT70" s="1467"/>
      <c r="KWU70" s="1468"/>
      <c r="KWV70" s="1466"/>
      <c r="KWW70" s="1466"/>
      <c r="KWX70" s="1466"/>
      <c r="KWY70" s="1469"/>
      <c r="KWZ70" s="1465"/>
      <c r="KXA70" s="1466"/>
      <c r="KXB70" s="1466"/>
      <c r="KXC70" s="1466"/>
      <c r="KXD70" s="1467"/>
      <c r="KXE70" s="1794"/>
      <c r="KXF70" s="1465"/>
      <c r="KXG70" s="1466"/>
      <c r="KXH70" s="1466"/>
      <c r="KXI70" s="1466"/>
      <c r="KXJ70" s="1467"/>
      <c r="KXK70" s="1468"/>
      <c r="KXL70" s="1466"/>
      <c r="KXM70" s="1466"/>
      <c r="KXN70" s="1466"/>
      <c r="KXO70" s="1469"/>
      <c r="KXP70" s="1465"/>
      <c r="KXQ70" s="1466"/>
      <c r="KXR70" s="1466"/>
      <c r="KXS70" s="1466"/>
      <c r="KXT70" s="1467"/>
      <c r="KXU70" s="1794"/>
      <c r="KXV70" s="1465"/>
      <c r="KXW70" s="1466"/>
      <c r="KXX70" s="1466"/>
      <c r="KXY70" s="1466"/>
      <c r="KXZ70" s="1467"/>
      <c r="KYA70" s="1468"/>
      <c r="KYB70" s="1466"/>
      <c r="KYC70" s="1466"/>
      <c r="KYD70" s="1466"/>
      <c r="KYE70" s="1469"/>
      <c r="KYF70" s="1465"/>
      <c r="KYG70" s="1466"/>
      <c r="KYH70" s="1466"/>
      <c r="KYI70" s="1466"/>
      <c r="KYJ70" s="1467"/>
      <c r="KYK70" s="1794"/>
      <c r="KYL70" s="1465"/>
      <c r="KYM70" s="1466"/>
      <c r="KYN70" s="1466"/>
      <c r="KYO70" s="1466"/>
      <c r="KYP70" s="1467"/>
      <c r="KYQ70" s="1468"/>
      <c r="KYR70" s="1466"/>
      <c r="KYS70" s="1466"/>
      <c r="KYT70" s="1466"/>
      <c r="KYU70" s="1469"/>
      <c r="KYV70" s="1465"/>
      <c r="KYW70" s="1466"/>
      <c r="KYX70" s="1466"/>
      <c r="KYY70" s="1466"/>
      <c r="KYZ70" s="1467"/>
      <c r="KZA70" s="1794"/>
      <c r="KZB70" s="1465"/>
      <c r="KZC70" s="1466"/>
      <c r="KZD70" s="1466"/>
      <c r="KZE70" s="1466"/>
      <c r="KZF70" s="1467"/>
      <c r="KZG70" s="1468"/>
      <c r="KZH70" s="1466"/>
      <c r="KZI70" s="1466"/>
      <c r="KZJ70" s="1466"/>
      <c r="KZK70" s="1469"/>
      <c r="KZL70" s="1465"/>
      <c r="KZM70" s="1466"/>
      <c r="KZN70" s="1466"/>
      <c r="KZO70" s="1466"/>
      <c r="KZP70" s="1467"/>
      <c r="KZQ70" s="1794"/>
      <c r="KZR70" s="1465"/>
      <c r="KZS70" s="1466"/>
      <c r="KZT70" s="1466"/>
      <c r="KZU70" s="1466"/>
      <c r="KZV70" s="1467"/>
      <c r="KZW70" s="1468"/>
      <c r="KZX70" s="1466"/>
      <c r="KZY70" s="1466"/>
      <c r="KZZ70" s="1466"/>
      <c r="LAA70" s="1469"/>
      <c r="LAB70" s="1465"/>
      <c r="LAC70" s="1466"/>
      <c r="LAD70" s="1466"/>
      <c r="LAE70" s="1466"/>
      <c r="LAF70" s="1467"/>
      <c r="LAG70" s="1794"/>
      <c r="LAH70" s="1465"/>
      <c r="LAI70" s="1466"/>
      <c r="LAJ70" s="1466"/>
      <c r="LAK70" s="1466"/>
      <c r="LAL70" s="1467"/>
      <c r="LAM70" s="1468"/>
      <c r="LAN70" s="1466"/>
      <c r="LAO70" s="1466"/>
      <c r="LAP70" s="1466"/>
      <c r="LAQ70" s="1469"/>
      <c r="LAR70" s="1465"/>
      <c r="LAS70" s="1466"/>
      <c r="LAT70" s="1466"/>
      <c r="LAU70" s="1466"/>
      <c r="LAV70" s="1467"/>
      <c r="LAW70" s="1794"/>
      <c r="LAX70" s="1465"/>
      <c r="LAY70" s="1466"/>
      <c r="LAZ70" s="1466"/>
      <c r="LBA70" s="1466"/>
      <c r="LBB70" s="1467"/>
      <c r="LBC70" s="1468"/>
      <c r="LBD70" s="1466"/>
      <c r="LBE70" s="1466"/>
      <c r="LBF70" s="1466"/>
      <c r="LBG70" s="1469"/>
      <c r="LBH70" s="1465"/>
      <c r="LBI70" s="1466"/>
      <c r="LBJ70" s="1466"/>
      <c r="LBK70" s="1466"/>
      <c r="LBL70" s="1467"/>
      <c r="LBM70" s="1794"/>
      <c r="LBN70" s="1465"/>
      <c r="LBO70" s="1466"/>
      <c r="LBP70" s="1466"/>
      <c r="LBQ70" s="1466"/>
      <c r="LBR70" s="1467"/>
      <c r="LBS70" s="1468"/>
      <c r="LBT70" s="1466"/>
      <c r="LBU70" s="1466"/>
      <c r="LBV70" s="1466"/>
      <c r="LBW70" s="1469"/>
      <c r="LBX70" s="1465"/>
      <c r="LBY70" s="1466"/>
      <c r="LBZ70" s="1466"/>
      <c r="LCA70" s="1466"/>
      <c r="LCB70" s="1467"/>
      <c r="LCC70" s="1794"/>
      <c r="LCD70" s="1465"/>
      <c r="LCE70" s="1466"/>
      <c r="LCF70" s="1466"/>
      <c r="LCG70" s="1466"/>
      <c r="LCH70" s="1467"/>
      <c r="LCI70" s="1468"/>
      <c r="LCJ70" s="1466"/>
      <c r="LCK70" s="1466"/>
      <c r="LCL70" s="1466"/>
      <c r="LCM70" s="1469"/>
      <c r="LCN70" s="1465"/>
      <c r="LCO70" s="1466"/>
      <c r="LCP70" s="1466"/>
      <c r="LCQ70" s="1466"/>
      <c r="LCR70" s="1467"/>
      <c r="LCS70" s="1794"/>
      <c r="LCT70" s="1465"/>
      <c r="LCU70" s="1466"/>
      <c r="LCV70" s="1466"/>
      <c r="LCW70" s="1466"/>
      <c r="LCX70" s="1467"/>
      <c r="LCY70" s="1468"/>
      <c r="LCZ70" s="1466"/>
      <c r="LDA70" s="1466"/>
      <c r="LDB70" s="1466"/>
      <c r="LDC70" s="1469"/>
      <c r="LDD70" s="1465"/>
      <c r="LDE70" s="1466"/>
      <c r="LDF70" s="1466"/>
      <c r="LDG70" s="1466"/>
      <c r="LDH70" s="1467"/>
      <c r="LDI70" s="1794"/>
      <c r="LDJ70" s="1465"/>
      <c r="LDK70" s="1466"/>
      <c r="LDL70" s="1466"/>
      <c r="LDM70" s="1466"/>
      <c r="LDN70" s="1467"/>
      <c r="LDO70" s="1468"/>
      <c r="LDP70" s="1466"/>
      <c r="LDQ70" s="1466"/>
      <c r="LDR70" s="1466"/>
      <c r="LDS70" s="1469"/>
      <c r="LDT70" s="1465"/>
      <c r="LDU70" s="1466"/>
      <c r="LDV70" s="1466"/>
      <c r="LDW70" s="1466"/>
      <c r="LDX70" s="1467"/>
      <c r="LDY70" s="1794"/>
      <c r="LDZ70" s="1465"/>
      <c r="LEA70" s="1466"/>
      <c r="LEB70" s="1466"/>
      <c r="LEC70" s="1466"/>
      <c r="LED70" s="1467"/>
      <c r="LEE70" s="1468"/>
      <c r="LEF70" s="1466"/>
      <c r="LEG70" s="1466"/>
      <c r="LEH70" s="1466"/>
      <c r="LEI70" s="1469"/>
      <c r="LEJ70" s="1465"/>
      <c r="LEK70" s="1466"/>
      <c r="LEL70" s="1466"/>
      <c r="LEM70" s="1466"/>
      <c r="LEN70" s="1467"/>
      <c r="LEO70" s="1794"/>
      <c r="LEP70" s="1465"/>
      <c r="LEQ70" s="1466"/>
      <c r="LER70" s="1466"/>
      <c r="LES70" s="1466"/>
      <c r="LET70" s="1467"/>
      <c r="LEU70" s="1468"/>
      <c r="LEV70" s="1466"/>
      <c r="LEW70" s="1466"/>
      <c r="LEX70" s="1466"/>
      <c r="LEY70" s="1469"/>
      <c r="LEZ70" s="1465"/>
      <c r="LFA70" s="1466"/>
      <c r="LFB70" s="1466"/>
      <c r="LFC70" s="1466"/>
      <c r="LFD70" s="1467"/>
      <c r="LFE70" s="1794"/>
      <c r="LFF70" s="1465"/>
      <c r="LFG70" s="1466"/>
      <c r="LFH70" s="1466"/>
      <c r="LFI70" s="1466"/>
      <c r="LFJ70" s="1467"/>
      <c r="LFK70" s="1468"/>
      <c r="LFL70" s="1466"/>
      <c r="LFM70" s="1466"/>
      <c r="LFN70" s="1466"/>
      <c r="LFO70" s="1469"/>
      <c r="LFP70" s="1465"/>
      <c r="LFQ70" s="1466"/>
      <c r="LFR70" s="1466"/>
      <c r="LFS70" s="1466"/>
      <c r="LFT70" s="1467"/>
      <c r="LFU70" s="1794"/>
      <c r="LFV70" s="1465"/>
      <c r="LFW70" s="1466"/>
      <c r="LFX70" s="1466"/>
      <c r="LFY70" s="1466"/>
      <c r="LFZ70" s="1467"/>
      <c r="LGA70" s="1468"/>
      <c r="LGB70" s="1466"/>
      <c r="LGC70" s="1466"/>
      <c r="LGD70" s="1466"/>
      <c r="LGE70" s="1469"/>
      <c r="LGF70" s="1465"/>
      <c r="LGG70" s="1466"/>
      <c r="LGH70" s="1466"/>
      <c r="LGI70" s="1466"/>
      <c r="LGJ70" s="1467"/>
      <c r="LGK70" s="1794"/>
      <c r="LGL70" s="1465"/>
      <c r="LGM70" s="1466"/>
      <c r="LGN70" s="1466"/>
      <c r="LGO70" s="1466"/>
      <c r="LGP70" s="1467"/>
      <c r="LGQ70" s="1468"/>
      <c r="LGR70" s="1466"/>
      <c r="LGS70" s="1466"/>
      <c r="LGT70" s="1466"/>
      <c r="LGU70" s="1469"/>
      <c r="LGV70" s="1465"/>
      <c r="LGW70" s="1466"/>
      <c r="LGX70" s="1466"/>
      <c r="LGY70" s="1466"/>
      <c r="LGZ70" s="1467"/>
      <c r="LHA70" s="1794"/>
      <c r="LHB70" s="1465"/>
      <c r="LHC70" s="1466"/>
      <c r="LHD70" s="1466"/>
      <c r="LHE70" s="1466"/>
      <c r="LHF70" s="1467"/>
      <c r="LHG70" s="1468"/>
      <c r="LHH70" s="1466"/>
      <c r="LHI70" s="1466"/>
      <c r="LHJ70" s="1466"/>
      <c r="LHK70" s="1469"/>
      <c r="LHL70" s="1465"/>
      <c r="LHM70" s="1466"/>
      <c r="LHN70" s="1466"/>
      <c r="LHO70" s="1466"/>
      <c r="LHP70" s="1467"/>
      <c r="LHQ70" s="1794"/>
      <c r="LHR70" s="1465"/>
      <c r="LHS70" s="1466"/>
      <c r="LHT70" s="1466"/>
      <c r="LHU70" s="1466"/>
      <c r="LHV70" s="1467"/>
      <c r="LHW70" s="1468"/>
      <c r="LHX70" s="1466"/>
      <c r="LHY70" s="1466"/>
      <c r="LHZ70" s="1466"/>
      <c r="LIA70" s="1469"/>
      <c r="LIB70" s="1465"/>
      <c r="LIC70" s="1466"/>
      <c r="LID70" s="1466"/>
      <c r="LIE70" s="1466"/>
      <c r="LIF70" s="1467"/>
      <c r="LIG70" s="1794"/>
      <c r="LIH70" s="1465"/>
      <c r="LII70" s="1466"/>
      <c r="LIJ70" s="1466"/>
      <c r="LIK70" s="1466"/>
      <c r="LIL70" s="1467"/>
      <c r="LIM70" s="1468"/>
      <c r="LIN70" s="1466"/>
      <c r="LIO70" s="1466"/>
      <c r="LIP70" s="1466"/>
      <c r="LIQ70" s="1469"/>
      <c r="LIR70" s="1465"/>
      <c r="LIS70" s="1466"/>
      <c r="LIT70" s="1466"/>
      <c r="LIU70" s="1466"/>
      <c r="LIV70" s="1467"/>
      <c r="LIW70" s="1794"/>
      <c r="LIX70" s="1465"/>
      <c r="LIY70" s="1466"/>
      <c r="LIZ70" s="1466"/>
      <c r="LJA70" s="1466"/>
      <c r="LJB70" s="1467"/>
      <c r="LJC70" s="1468"/>
      <c r="LJD70" s="1466"/>
      <c r="LJE70" s="1466"/>
      <c r="LJF70" s="1466"/>
      <c r="LJG70" s="1469"/>
      <c r="LJH70" s="1465"/>
      <c r="LJI70" s="1466"/>
      <c r="LJJ70" s="1466"/>
      <c r="LJK70" s="1466"/>
      <c r="LJL70" s="1467"/>
      <c r="LJM70" s="1794"/>
      <c r="LJN70" s="1465"/>
      <c r="LJO70" s="1466"/>
      <c r="LJP70" s="1466"/>
      <c r="LJQ70" s="1466"/>
      <c r="LJR70" s="1467"/>
      <c r="LJS70" s="1468"/>
      <c r="LJT70" s="1466"/>
      <c r="LJU70" s="1466"/>
      <c r="LJV70" s="1466"/>
      <c r="LJW70" s="1469"/>
      <c r="LJX70" s="1465"/>
      <c r="LJY70" s="1466"/>
      <c r="LJZ70" s="1466"/>
      <c r="LKA70" s="1466"/>
      <c r="LKB70" s="1467"/>
      <c r="LKC70" s="1794"/>
      <c r="LKD70" s="1465"/>
      <c r="LKE70" s="1466"/>
      <c r="LKF70" s="1466"/>
      <c r="LKG70" s="1466"/>
      <c r="LKH70" s="1467"/>
      <c r="LKI70" s="1468"/>
      <c r="LKJ70" s="1466"/>
      <c r="LKK70" s="1466"/>
      <c r="LKL70" s="1466"/>
      <c r="LKM70" s="1469"/>
      <c r="LKN70" s="1465"/>
      <c r="LKO70" s="1466"/>
      <c r="LKP70" s="1466"/>
      <c r="LKQ70" s="1466"/>
      <c r="LKR70" s="1467"/>
      <c r="LKS70" s="1794"/>
      <c r="LKT70" s="1465"/>
      <c r="LKU70" s="1466"/>
      <c r="LKV70" s="1466"/>
      <c r="LKW70" s="1466"/>
      <c r="LKX70" s="1467"/>
      <c r="LKY70" s="1468"/>
      <c r="LKZ70" s="1466"/>
      <c r="LLA70" s="1466"/>
      <c r="LLB70" s="1466"/>
      <c r="LLC70" s="1469"/>
      <c r="LLD70" s="1465"/>
      <c r="LLE70" s="1466"/>
      <c r="LLF70" s="1466"/>
      <c r="LLG70" s="1466"/>
      <c r="LLH70" s="1467"/>
      <c r="LLI70" s="1794"/>
      <c r="LLJ70" s="1465"/>
      <c r="LLK70" s="1466"/>
      <c r="LLL70" s="1466"/>
      <c r="LLM70" s="1466"/>
      <c r="LLN70" s="1467"/>
      <c r="LLO70" s="1468"/>
      <c r="LLP70" s="1466"/>
      <c r="LLQ70" s="1466"/>
      <c r="LLR70" s="1466"/>
      <c r="LLS70" s="1469"/>
      <c r="LLT70" s="1465"/>
      <c r="LLU70" s="1466"/>
      <c r="LLV70" s="1466"/>
      <c r="LLW70" s="1466"/>
      <c r="LLX70" s="1467"/>
      <c r="LLY70" s="1794"/>
      <c r="LLZ70" s="1465"/>
      <c r="LMA70" s="1466"/>
      <c r="LMB70" s="1466"/>
      <c r="LMC70" s="1466"/>
      <c r="LMD70" s="1467"/>
      <c r="LME70" s="1468"/>
      <c r="LMF70" s="1466"/>
      <c r="LMG70" s="1466"/>
      <c r="LMH70" s="1466"/>
      <c r="LMI70" s="1469"/>
      <c r="LMJ70" s="1465"/>
      <c r="LMK70" s="1466"/>
      <c r="LML70" s="1466"/>
      <c r="LMM70" s="1466"/>
      <c r="LMN70" s="1467"/>
      <c r="LMO70" s="1794"/>
      <c r="LMP70" s="1465"/>
      <c r="LMQ70" s="1466"/>
      <c r="LMR70" s="1466"/>
      <c r="LMS70" s="1466"/>
      <c r="LMT70" s="1467"/>
      <c r="LMU70" s="1468"/>
      <c r="LMV70" s="1466"/>
      <c r="LMW70" s="1466"/>
      <c r="LMX70" s="1466"/>
      <c r="LMY70" s="1469"/>
      <c r="LMZ70" s="1465"/>
      <c r="LNA70" s="1466"/>
      <c r="LNB70" s="1466"/>
      <c r="LNC70" s="1466"/>
      <c r="LND70" s="1467"/>
      <c r="LNE70" s="1794"/>
      <c r="LNF70" s="1465"/>
      <c r="LNG70" s="1466"/>
      <c r="LNH70" s="1466"/>
      <c r="LNI70" s="1466"/>
      <c r="LNJ70" s="1467"/>
      <c r="LNK70" s="1468"/>
      <c r="LNL70" s="1466"/>
      <c r="LNM70" s="1466"/>
      <c r="LNN70" s="1466"/>
      <c r="LNO70" s="1469"/>
      <c r="LNP70" s="1465"/>
      <c r="LNQ70" s="1466"/>
      <c r="LNR70" s="1466"/>
      <c r="LNS70" s="1466"/>
      <c r="LNT70" s="1467"/>
      <c r="LNU70" s="1794"/>
      <c r="LNV70" s="1465"/>
      <c r="LNW70" s="1466"/>
      <c r="LNX70" s="1466"/>
      <c r="LNY70" s="1466"/>
      <c r="LNZ70" s="1467"/>
      <c r="LOA70" s="1468"/>
      <c r="LOB70" s="1466"/>
      <c r="LOC70" s="1466"/>
      <c r="LOD70" s="1466"/>
      <c r="LOE70" s="1469"/>
      <c r="LOF70" s="1465"/>
      <c r="LOG70" s="1466"/>
      <c r="LOH70" s="1466"/>
      <c r="LOI70" s="1466"/>
      <c r="LOJ70" s="1467"/>
      <c r="LOK70" s="1794"/>
      <c r="LOL70" s="1465"/>
      <c r="LOM70" s="1466"/>
      <c r="LON70" s="1466"/>
      <c r="LOO70" s="1466"/>
      <c r="LOP70" s="1467"/>
      <c r="LOQ70" s="1468"/>
      <c r="LOR70" s="1466"/>
      <c r="LOS70" s="1466"/>
      <c r="LOT70" s="1466"/>
      <c r="LOU70" s="1469"/>
      <c r="LOV70" s="1465"/>
      <c r="LOW70" s="1466"/>
      <c r="LOX70" s="1466"/>
      <c r="LOY70" s="1466"/>
      <c r="LOZ70" s="1467"/>
      <c r="LPA70" s="1794"/>
      <c r="LPB70" s="1465"/>
      <c r="LPC70" s="1466"/>
      <c r="LPD70" s="1466"/>
      <c r="LPE70" s="1466"/>
      <c r="LPF70" s="1467"/>
      <c r="LPG70" s="1468"/>
      <c r="LPH70" s="1466"/>
      <c r="LPI70" s="1466"/>
      <c r="LPJ70" s="1466"/>
      <c r="LPK70" s="1469"/>
      <c r="LPL70" s="1465"/>
      <c r="LPM70" s="1466"/>
      <c r="LPN70" s="1466"/>
      <c r="LPO70" s="1466"/>
      <c r="LPP70" s="1467"/>
      <c r="LPQ70" s="1794"/>
      <c r="LPR70" s="1465"/>
      <c r="LPS70" s="1466"/>
      <c r="LPT70" s="1466"/>
      <c r="LPU70" s="1466"/>
      <c r="LPV70" s="1467"/>
      <c r="LPW70" s="1468"/>
      <c r="LPX70" s="1466"/>
      <c r="LPY70" s="1466"/>
      <c r="LPZ70" s="1466"/>
      <c r="LQA70" s="1469"/>
      <c r="LQB70" s="1465"/>
      <c r="LQC70" s="1466"/>
      <c r="LQD70" s="1466"/>
      <c r="LQE70" s="1466"/>
      <c r="LQF70" s="1467"/>
      <c r="LQG70" s="1794"/>
      <c r="LQH70" s="1465"/>
      <c r="LQI70" s="1466"/>
      <c r="LQJ70" s="1466"/>
      <c r="LQK70" s="1466"/>
      <c r="LQL70" s="1467"/>
      <c r="LQM70" s="1468"/>
      <c r="LQN70" s="1466"/>
      <c r="LQO70" s="1466"/>
      <c r="LQP70" s="1466"/>
      <c r="LQQ70" s="1469"/>
      <c r="LQR70" s="1465"/>
      <c r="LQS70" s="1466"/>
      <c r="LQT70" s="1466"/>
      <c r="LQU70" s="1466"/>
      <c r="LQV70" s="1467"/>
      <c r="LQW70" s="1794"/>
      <c r="LQX70" s="1465"/>
      <c r="LQY70" s="1466"/>
      <c r="LQZ70" s="1466"/>
      <c r="LRA70" s="1466"/>
      <c r="LRB70" s="1467"/>
      <c r="LRC70" s="1468"/>
      <c r="LRD70" s="1466"/>
      <c r="LRE70" s="1466"/>
      <c r="LRF70" s="1466"/>
      <c r="LRG70" s="1469"/>
      <c r="LRH70" s="1465"/>
      <c r="LRI70" s="1466"/>
      <c r="LRJ70" s="1466"/>
      <c r="LRK70" s="1466"/>
      <c r="LRL70" s="1467"/>
      <c r="LRM70" s="1794"/>
      <c r="LRN70" s="1465"/>
      <c r="LRO70" s="1466"/>
      <c r="LRP70" s="1466"/>
      <c r="LRQ70" s="1466"/>
      <c r="LRR70" s="1467"/>
      <c r="LRS70" s="1468"/>
      <c r="LRT70" s="1466"/>
      <c r="LRU70" s="1466"/>
      <c r="LRV70" s="1466"/>
      <c r="LRW70" s="1469"/>
      <c r="LRX70" s="1465"/>
      <c r="LRY70" s="1466"/>
      <c r="LRZ70" s="1466"/>
      <c r="LSA70" s="1466"/>
      <c r="LSB70" s="1467"/>
      <c r="LSC70" s="1794"/>
      <c r="LSD70" s="1465"/>
      <c r="LSE70" s="1466"/>
      <c r="LSF70" s="1466"/>
      <c r="LSG70" s="1466"/>
      <c r="LSH70" s="1467"/>
      <c r="LSI70" s="1468"/>
      <c r="LSJ70" s="1466"/>
      <c r="LSK70" s="1466"/>
      <c r="LSL70" s="1466"/>
      <c r="LSM70" s="1469"/>
      <c r="LSN70" s="1465"/>
      <c r="LSO70" s="1466"/>
      <c r="LSP70" s="1466"/>
      <c r="LSQ70" s="1466"/>
      <c r="LSR70" s="1467"/>
      <c r="LSS70" s="1794"/>
      <c r="LST70" s="1465"/>
      <c r="LSU70" s="1466"/>
      <c r="LSV70" s="1466"/>
      <c r="LSW70" s="1466"/>
      <c r="LSX70" s="1467"/>
      <c r="LSY70" s="1468"/>
      <c r="LSZ70" s="1466"/>
      <c r="LTA70" s="1466"/>
      <c r="LTB70" s="1466"/>
      <c r="LTC70" s="1469"/>
      <c r="LTD70" s="1465"/>
      <c r="LTE70" s="1466"/>
      <c r="LTF70" s="1466"/>
      <c r="LTG70" s="1466"/>
      <c r="LTH70" s="1467"/>
      <c r="LTI70" s="1794"/>
      <c r="LTJ70" s="1465"/>
      <c r="LTK70" s="1466"/>
      <c r="LTL70" s="1466"/>
      <c r="LTM70" s="1466"/>
      <c r="LTN70" s="1467"/>
      <c r="LTO70" s="1468"/>
      <c r="LTP70" s="1466"/>
      <c r="LTQ70" s="1466"/>
      <c r="LTR70" s="1466"/>
      <c r="LTS70" s="1469"/>
      <c r="LTT70" s="1465"/>
      <c r="LTU70" s="1466"/>
      <c r="LTV70" s="1466"/>
      <c r="LTW70" s="1466"/>
      <c r="LTX70" s="1467"/>
      <c r="LTY70" s="1794"/>
      <c r="LTZ70" s="1465"/>
      <c r="LUA70" s="1466"/>
      <c r="LUB70" s="1466"/>
      <c r="LUC70" s="1466"/>
      <c r="LUD70" s="1467"/>
      <c r="LUE70" s="1468"/>
      <c r="LUF70" s="1466"/>
      <c r="LUG70" s="1466"/>
      <c r="LUH70" s="1466"/>
      <c r="LUI70" s="1469"/>
      <c r="LUJ70" s="1465"/>
      <c r="LUK70" s="1466"/>
      <c r="LUL70" s="1466"/>
      <c r="LUM70" s="1466"/>
      <c r="LUN70" s="1467"/>
      <c r="LUO70" s="1794"/>
      <c r="LUP70" s="1465"/>
      <c r="LUQ70" s="1466"/>
      <c r="LUR70" s="1466"/>
      <c r="LUS70" s="1466"/>
      <c r="LUT70" s="1467"/>
      <c r="LUU70" s="1468"/>
      <c r="LUV70" s="1466"/>
      <c r="LUW70" s="1466"/>
      <c r="LUX70" s="1466"/>
      <c r="LUY70" s="1469"/>
      <c r="LUZ70" s="1465"/>
      <c r="LVA70" s="1466"/>
      <c r="LVB70" s="1466"/>
      <c r="LVC70" s="1466"/>
      <c r="LVD70" s="1467"/>
      <c r="LVE70" s="1794"/>
      <c r="LVF70" s="1465"/>
      <c r="LVG70" s="1466"/>
      <c r="LVH70" s="1466"/>
      <c r="LVI70" s="1466"/>
      <c r="LVJ70" s="1467"/>
      <c r="LVK70" s="1468"/>
      <c r="LVL70" s="1466"/>
      <c r="LVM70" s="1466"/>
      <c r="LVN70" s="1466"/>
      <c r="LVO70" s="1469"/>
      <c r="LVP70" s="1465"/>
      <c r="LVQ70" s="1466"/>
      <c r="LVR70" s="1466"/>
      <c r="LVS70" s="1466"/>
      <c r="LVT70" s="1467"/>
      <c r="LVU70" s="1794"/>
      <c r="LVV70" s="1465"/>
      <c r="LVW70" s="1466"/>
      <c r="LVX70" s="1466"/>
      <c r="LVY70" s="1466"/>
      <c r="LVZ70" s="1467"/>
      <c r="LWA70" s="1468"/>
      <c r="LWB70" s="1466"/>
      <c r="LWC70" s="1466"/>
      <c r="LWD70" s="1466"/>
      <c r="LWE70" s="1469"/>
      <c r="LWF70" s="1465"/>
      <c r="LWG70" s="1466"/>
      <c r="LWH70" s="1466"/>
      <c r="LWI70" s="1466"/>
      <c r="LWJ70" s="1467"/>
      <c r="LWK70" s="1794"/>
      <c r="LWL70" s="1465"/>
      <c r="LWM70" s="1466"/>
      <c r="LWN70" s="1466"/>
      <c r="LWO70" s="1466"/>
      <c r="LWP70" s="1467"/>
      <c r="LWQ70" s="1468"/>
      <c r="LWR70" s="1466"/>
      <c r="LWS70" s="1466"/>
      <c r="LWT70" s="1466"/>
      <c r="LWU70" s="1469"/>
      <c r="LWV70" s="1465"/>
      <c r="LWW70" s="1466"/>
      <c r="LWX70" s="1466"/>
      <c r="LWY70" s="1466"/>
      <c r="LWZ70" s="1467"/>
      <c r="LXA70" s="1794"/>
      <c r="LXB70" s="1465"/>
      <c r="LXC70" s="1466"/>
      <c r="LXD70" s="1466"/>
      <c r="LXE70" s="1466"/>
      <c r="LXF70" s="1467"/>
      <c r="LXG70" s="1468"/>
      <c r="LXH70" s="1466"/>
      <c r="LXI70" s="1466"/>
      <c r="LXJ70" s="1466"/>
      <c r="LXK70" s="1469"/>
      <c r="LXL70" s="1465"/>
      <c r="LXM70" s="1466"/>
      <c r="LXN70" s="1466"/>
      <c r="LXO70" s="1466"/>
      <c r="LXP70" s="1467"/>
      <c r="LXQ70" s="1794"/>
      <c r="LXR70" s="1465"/>
      <c r="LXS70" s="1466"/>
      <c r="LXT70" s="1466"/>
      <c r="LXU70" s="1466"/>
      <c r="LXV70" s="1467"/>
      <c r="LXW70" s="1468"/>
      <c r="LXX70" s="1466"/>
      <c r="LXY70" s="1466"/>
      <c r="LXZ70" s="1466"/>
      <c r="LYA70" s="1469"/>
      <c r="LYB70" s="1465"/>
      <c r="LYC70" s="1466"/>
      <c r="LYD70" s="1466"/>
      <c r="LYE70" s="1466"/>
      <c r="LYF70" s="1467"/>
      <c r="LYG70" s="1794"/>
      <c r="LYH70" s="1465"/>
      <c r="LYI70" s="1466"/>
      <c r="LYJ70" s="1466"/>
      <c r="LYK70" s="1466"/>
      <c r="LYL70" s="1467"/>
      <c r="LYM70" s="1468"/>
      <c r="LYN70" s="1466"/>
      <c r="LYO70" s="1466"/>
      <c r="LYP70" s="1466"/>
      <c r="LYQ70" s="1469"/>
      <c r="LYR70" s="1465"/>
      <c r="LYS70" s="1466"/>
      <c r="LYT70" s="1466"/>
      <c r="LYU70" s="1466"/>
      <c r="LYV70" s="1467"/>
      <c r="LYW70" s="1794"/>
      <c r="LYX70" s="1465"/>
      <c r="LYY70" s="1466"/>
      <c r="LYZ70" s="1466"/>
      <c r="LZA70" s="1466"/>
      <c r="LZB70" s="1467"/>
      <c r="LZC70" s="1468"/>
      <c r="LZD70" s="1466"/>
      <c r="LZE70" s="1466"/>
      <c r="LZF70" s="1466"/>
      <c r="LZG70" s="1469"/>
      <c r="LZH70" s="1465"/>
      <c r="LZI70" s="1466"/>
      <c r="LZJ70" s="1466"/>
      <c r="LZK70" s="1466"/>
      <c r="LZL70" s="1467"/>
      <c r="LZM70" s="1794"/>
      <c r="LZN70" s="1465"/>
      <c r="LZO70" s="1466"/>
      <c r="LZP70" s="1466"/>
      <c r="LZQ70" s="1466"/>
      <c r="LZR70" s="1467"/>
      <c r="LZS70" s="1468"/>
      <c r="LZT70" s="1466"/>
      <c r="LZU70" s="1466"/>
      <c r="LZV70" s="1466"/>
      <c r="LZW70" s="1469"/>
      <c r="LZX70" s="1465"/>
      <c r="LZY70" s="1466"/>
      <c r="LZZ70" s="1466"/>
      <c r="MAA70" s="1466"/>
      <c r="MAB70" s="1467"/>
      <c r="MAC70" s="1794"/>
      <c r="MAD70" s="1465"/>
      <c r="MAE70" s="1466"/>
      <c r="MAF70" s="1466"/>
      <c r="MAG70" s="1466"/>
      <c r="MAH70" s="1467"/>
      <c r="MAI70" s="1468"/>
      <c r="MAJ70" s="1466"/>
      <c r="MAK70" s="1466"/>
      <c r="MAL70" s="1466"/>
      <c r="MAM70" s="1469"/>
      <c r="MAN70" s="1465"/>
      <c r="MAO70" s="1466"/>
      <c r="MAP70" s="1466"/>
      <c r="MAQ70" s="1466"/>
      <c r="MAR70" s="1467"/>
      <c r="MAS70" s="1794"/>
      <c r="MAT70" s="1465"/>
      <c r="MAU70" s="1466"/>
      <c r="MAV70" s="1466"/>
      <c r="MAW70" s="1466"/>
      <c r="MAX70" s="1467"/>
      <c r="MAY70" s="1468"/>
      <c r="MAZ70" s="1466"/>
      <c r="MBA70" s="1466"/>
      <c r="MBB70" s="1466"/>
      <c r="MBC70" s="1469"/>
      <c r="MBD70" s="1465"/>
      <c r="MBE70" s="1466"/>
      <c r="MBF70" s="1466"/>
      <c r="MBG70" s="1466"/>
      <c r="MBH70" s="1467"/>
      <c r="MBI70" s="1794"/>
      <c r="MBJ70" s="1465"/>
      <c r="MBK70" s="1466"/>
      <c r="MBL70" s="1466"/>
      <c r="MBM70" s="1466"/>
      <c r="MBN70" s="1467"/>
      <c r="MBO70" s="1468"/>
      <c r="MBP70" s="1466"/>
      <c r="MBQ70" s="1466"/>
      <c r="MBR70" s="1466"/>
      <c r="MBS70" s="1469"/>
      <c r="MBT70" s="1465"/>
      <c r="MBU70" s="1466"/>
      <c r="MBV70" s="1466"/>
      <c r="MBW70" s="1466"/>
      <c r="MBX70" s="1467"/>
      <c r="MBY70" s="1794"/>
      <c r="MBZ70" s="1465"/>
      <c r="MCA70" s="1466"/>
      <c r="MCB70" s="1466"/>
      <c r="MCC70" s="1466"/>
      <c r="MCD70" s="1467"/>
      <c r="MCE70" s="1468"/>
      <c r="MCF70" s="1466"/>
      <c r="MCG70" s="1466"/>
      <c r="MCH70" s="1466"/>
      <c r="MCI70" s="1469"/>
      <c r="MCJ70" s="1465"/>
      <c r="MCK70" s="1466"/>
      <c r="MCL70" s="1466"/>
      <c r="MCM70" s="1466"/>
      <c r="MCN70" s="1467"/>
      <c r="MCO70" s="1794"/>
      <c r="MCP70" s="1465"/>
      <c r="MCQ70" s="1466"/>
      <c r="MCR70" s="1466"/>
      <c r="MCS70" s="1466"/>
      <c r="MCT70" s="1467"/>
      <c r="MCU70" s="1468"/>
      <c r="MCV70" s="1466"/>
      <c r="MCW70" s="1466"/>
      <c r="MCX70" s="1466"/>
      <c r="MCY70" s="1469"/>
      <c r="MCZ70" s="1465"/>
      <c r="MDA70" s="1466"/>
      <c r="MDB70" s="1466"/>
      <c r="MDC70" s="1466"/>
      <c r="MDD70" s="1467"/>
      <c r="MDE70" s="1794"/>
      <c r="MDF70" s="1465"/>
      <c r="MDG70" s="1466"/>
      <c r="MDH70" s="1466"/>
      <c r="MDI70" s="1466"/>
      <c r="MDJ70" s="1467"/>
      <c r="MDK70" s="1468"/>
      <c r="MDL70" s="1466"/>
      <c r="MDM70" s="1466"/>
      <c r="MDN70" s="1466"/>
      <c r="MDO70" s="1469"/>
      <c r="MDP70" s="1465"/>
      <c r="MDQ70" s="1466"/>
      <c r="MDR70" s="1466"/>
      <c r="MDS70" s="1466"/>
      <c r="MDT70" s="1467"/>
      <c r="MDU70" s="1794"/>
      <c r="MDV70" s="1465"/>
      <c r="MDW70" s="1466"/>
      <c r="MDX70" s="1466"/>
      <c r="MDY70" s="1466"/>
      <c r="MDZ70" s="1467"/>
      <c r="MEA70" s="1468"/>
      <c r="MEB70" s="1466"/>
      <c r="MEC70" s="1466"/>
      <c r="MED70" s="1466"/>
      <c r="MEE70" s="1469"/>
      <c r="MEF70" s="1465"/>
      <c r="MEG70" s="1466"/>
      <c r="MEH70" s="1466"/>
      <c r="MEI70" s="1466"/>
      <c r="MEJ70" s="1467"/>
      <c r="MEK70" s="1794"/>
      <c r="MEL70" s="1465"/>
      <c r="MEM70" s="1466"/>
      <c r="MEN70" s="1466"/>
      <c r="MEO70" s="1466"/>
      <c r="MEP70" s="1467"/>
      <c r="MEQ70" s="1468"/>
      <c r="MER70" s="1466"/>
      <c r="MES70" s="1466"/>
      <c r="MET70" s="1466"/>
      <c r="MEU70" s="1469"/>
      <c r="MEV70" s="1465"/>
      <c r="MEW70" s="1466"/>
      <c r="MEX70" s="1466"/>
      <c r="MEY70" s="1466"/>
      <c r="MEZ70" s="1467"/>
      <c r="MFA70" s="1794"/>
      <c r="MFB70" s="1465"/>
      <c r="MFC70" s="1466"/>
      <c r="MFD70" s="1466"/>
      <c r="MFE70" s="1466"/>
      <c r="MFF70" s="1467"/>
      <c r="MFG70" s="1468"/>
      <c r="MFH70" s="1466"/>
      <c r="MFI70" s="1466"/>
      <c r="MFJ70" s="1466"/>
      <c r="MFK70" s="1469"/>
      <c r="MFL70" s="1465"/>
      <c r="MFM70" s="1466"/>
      <c r="MFN70" s="1466"/>
      <c r="MFO70" s="1466"/>
      <c r="MFP70" s="1467"/>
      <c r="MFQ70" s="1794"/>
      <c r="MFR70" s="1465"/>
      <c r="MFS70" s="1466"/>
      <c r="MFT70" s="1466"/>
      <c r="MFU70" s="1466"/>
      <c r="MFV70" s="1467"/>
      <c r="MFW70" s="1468"/>
      <c r="MFX70" s="1466"/>
      <c r="MFY70" s="1466"/>
      <c r="MFZ70" s="1466"/>
      <c r="MGA70" s="1469"/>
      <c r="MGB70" s="1465"/>
      <c r="MGC70" s="1466"/>
      <c r="MGD70" s="1466"/>
      <c r="MGE70" s="1466"/>
      <c r="MGF70" s="1467"/>
      <c r="MGG70" s="1794"/>
      <c r="MGH70" s="1465"/>
      <c r="MGI70" s="1466"/>
      <c r="MGJ70" s="1466"/>
      <c r="MGK70" s="1466"/>
      <c r="MGL70" s="1467"/>
      <c r="MGM70" s="1468"/>
      <c r="MGN70" s="1466"/>
      <c r="MGO70" s="1466"/>
      <c r="MGP70" s="1466"/>
      <c r="MGQ70" s="1469"/>
      <c r="MGR70" s="1465"/>
      <c r="MGS70" s="1466"/>
      <c r="MGT70" s="1466"/>
      <c r="MGU70" s="1466"/>
      <c r="MGV70" s="1467"/>
      <c r="MGW70" s="1794"/>
      <c r="MGX70" s="1465"/>
      <c r="MGY70" s="1466"/>
      <c r="MGZ70" s="1466"/>
      <c r="MHA70" s="1466"/>
      <c r="MHB70" s="1467"/>
      <c r="MHC70" s="1468"/>
      <c r="MHD70" s="1466"/>
      <c r="MHE70" s="1466"/>
      <c r="MHF70" s="1466"/>
      <c r="MHG70" s="1469"/>
      <c r="MHH70" s="1465"/>
      <c r="MHI70" s="1466"/>
      <c r="MHJ70" s="1466"/>
      <c r="MHK70" s="1466"/>
      <c r="MHL70" s="1467"/>
      <c r="MHM70" s="1794"/>
      <c r="MHN70" s="1465"/>
      <c r="MHO70" s="1466"/>
      <c r="MHP70" s="1466"/>
      <c r="MHQ70" s="1466"/>
      <c r="MHR70" s="1467"/>
      <c r="MHS70" s="1468"/>
      <c r="MHT70" s="1466"/>
      <c r="MHU70" s="1466"/>
      <c r="MHV70" s="1466"/>
      <c r="MHW70" s="1469"/>
      <c r="MHX70" s="1465"/>
      <c r="MHY70" s="1466"/>
      <c r="MHZ70" s="1466"/>
      <c r="MIA70" s="1466"/>
      <c r="MIB70" s="1467"/>
      <c r="MIC70" s="1794"/>
      <c r="MID70" s="1465"/>
      <c r="MIE70" s="1466"/>
      <c r="MIF70" s="1466"/>
      <c r="MIG70" s="1466"/>
      <c r="MIH70" s="1467"/>
      <c r="MII70" s="1468"/>
      <c r="MIJ70" s="1466"/>
      <c r="MIK70" s="1466"/>
      <c r="MIL70" s="1466"/>
      <c r="MIM70" s="1469"/>
      <c r="MIN70" s="1465"/>
      <c r="MIO70" s="1466"/>
      <c r="MIP70" s="1466"/>
      <c r="MIQ70" s="1466"/>
      <c r="MIR70" s="1467"/>
      <c r="MIS70" s="1794"/>
      <c r="MIT70" s="1465"/>
      <c r="MIU70" s="1466"/>
      <c r="MIV70" s="1466"/>
      <c r="MIW70" s="1466"/>
      <c r="MIX70" s="1467"/>
      <c r="MIY70" s="1468"/>
      <c r="MIZ70" s="1466"/>
      <c r="MJA70" s="1466"/>
      <c r="MJB70" s="1466"/>
      <c r="MJC70" s="1469"/>
      <c r="MJD70" s="1465"/>
      <c r="MJE70" s="1466"/>
      <c r="MJF70" s="1466"/>
      <c r="MJG70" s="1466"/>
      <c r="MJH70" s="1467"/>
      <c r="MJI70" s="1794"/>
      <c r="MJJ70" s="1465"/>
      <c r="MJK70" s="1466"/>
      <c r="MJL70" s="1466"/>
      <c r="MJM70" s="1466"/>
      <c r="MJN70" s="1467"/>
      <c r="MJO70" s="1468"/>
      <c r="MJP70" s="1466"/>
      <c r="MJQ70" s="1466"/>
      <c r="MJR70" s="1466"/>
      <c r="MJS70" s="1469"/>
      <c r="MJT70" s="1465"/>
      <c r="MJU70" s="1466"/>
      <c r="MJV70" s="1466"/>
      <c r="MJW70" s="1466"/>
      <c r="MJX70" s="1467"/>
      <c r="MJY70" s="1794"/>
      <c r="MJZ70" s="1465"/>
      <c r="MKA70" s="1466"/>
      <c r="MKB70" s="1466"/>
      <c r="MKC70" s="1466"/>
      <c r="MKD70" s="1467"/>
      <c r="MKE70" s="1468"/>
      <c r="MKF70" s="1466"/>
      <c r="MKG70" s="1466"/>
      <c r="MKH70" s="1466"/>
      <c r="MKI70" s="1469"/>
      <c r="MKJ70" s="1465"/>
      <c r="MKK70" s="1466"/>
      <c r="MKL70" s="1466"/>
      <c r="MKM70" s="1466"/>
      <c r="MKN70" s="1467"/>
      <c r="MKO70" s="1794"/>
      <c r="MKP70" s="1465"/>
      <c r="MKQ70" s="1466"/>
      <c r="MKR70" s="1466"/>
      <c r="MKS70" s="1466"/>
      <c r="MKT70" s="1467"/>
      <c r="MKU70" s="1468"/>
      <c r="MKV70" s="1466"/>
      <c r="MKW70" s="1466"/>
      <c r="MKX70" s="1466"/>
      <c r="MKY70" s="1469"/>
      <c r="MKZ70" s="1465"/>
      <c r="MLA70" s="1466"/>
      <c r="MLB70" s="1466"/>
      <c r="MLC70" s="1466"/>
      <c r="MLD70" s="1467"/>
      <c r="MLE70" s="1794"/>
      <c r="MLF70" s="1465"/>
      <c r="MLG70" s="1466"/>
      <c r="MLH70" s="1466"/>
      <c r="MLI70" s="1466"/>
      <c r="MLJ70" s="1467"/>
      <c r="MLK70" s="1468"/>
      <c r="MLL70" s="1466"/>
      <c r="MLM70" s="1466"/>
      <c r="MLN70" s="1466"/>
      <c r="MLO70" s="1469"/>
      <c r="MLP70" s="1465"/>
      <c r="MLQ70" s="1466"/>
      <c r="MLR70" s="1466"/>
      <c r="MLS70" s="1466"/>
      <c r="MLT70" s="1467"/>
      <c r="MLU70" s="1794"/>
      <c r="MLV70" s="1465"/>
      <c r="MLW70" s="1466"/>
      <c r="MLX70" s="1466"/>
      <c r="MLY70" s="1466"/>
      <c r="MLZ70" s="1467"/>
      <c r="MMA70" s="1468"/>
      <c r="MMB70" s="1466"/>
      <c r="MMC70" s="1466"/>
      <c r="MMD70" s="1466"/>
      <c r="MME70" s="1469"/>
      <c r="MMF70" s="1465"/>
      <c r="MMG70" s="1466"/>
      <c r="MMH70" s="1466"/>
      <c r="MMI70" s="1466"/>
      <c r="MMJ70" s="1467"/>
      <c r="MMK70" s="1794"/>
      <c r="MML70" s="1465"/>
      <c r="MMM70" s="1466"/>
      <c r="MMN70" s="1466"/>
      <c r="MMO70" s="1466"/>
      <c r="MMP70" s="1467"/>
      <c r="MMQ70" s="1468"/>
      <c r="MMR70" s="1466"/>
      <c r="MMS70" s="1466"/>
      <c r="MMT70" s="1466"/>
      <c r="MMU70" s="1469"/>
      <c r="MMV70" s="1465"/>
      <c r="MMW70" s="1466"/>
      <c r="MMX70" s="1466"/>
      <c r="MMY70" s="1466"/>
      <c r="MMZ70" s="1467"/>
      <c r="MNA70" s="1794"/>
      <c r="MNB70" s="1465"/>
      <c r="MNC70" s="1466"/>
      <c r="MND70" s="1466"/>
      <c r="MNE70" s="1466"/>
      <c r="MNF70" s="1467"/>
      <c r="MNG70" s="1468"/>
      <c r="MNH70" s="1466"/>
      <c r="MNI70" s="1466"/>
      <c r="MNJ70" s="1466"/>
      <c r="MNK70" s="1469"/>
      <c r="MNL70" s="1465"/>
      <c r="MNM70" s="1466"/>
      <c r="MNN70" s="1466"/>
      <c r="MNO70" s="1466"/>
      <c r="MNP70" s="1467"/>
      <c r="MNQ70" s="1794"/>
      <c r="MNR70" s="1465"/>
      <c r="MNS70" s="1466"/>
      <c r="MNT70" s="1466"/>
      <c r="MNU70" s="1466"/>
      <c r="MNV70" s="1467"/>
      <c r="MNW70" s="1468"/>
      <c r="MNX70" s="1466"/>
      <c r="MNY70" s="1466"/>
      <c r="MNZ70" s="1466"/>
      <c r="MOA70" s="1469"/>
      <c r="MOB70" s="1465"/>
      <c r="MOC70" s="1466"/>
      <c r="MOD70" s="1466"/>
      <c r="MOE70" s="1466"/>
      <c r="MOF70" s="1467"/>
      <c r="MOG70" s="1794"/>
      <c r="MOH70" s="1465"/>
      <c r="MOI70" s="1466"/>
      <c r="MOJ70" s="1466"/>
      <c r="MOK70" s="1466"/>
      <c r="MOL70" s="1467"/>
      <c r="MOM70" s="1468"/>
      <c r="MON70" s="1466"/>
      <c r="MOO70" s="1466"/>
      <c r="MOP70" s="1466"/>
      <c r="MOQ70" s="1469"/>
      <c r="MOR70" s="1465"/>
      <c r="MOS70" s="1466"/>
      <c r="MOT70" s="1466"/>
      <c r="MOU70" s="1466"/>
      <c r="MOV70" s="1467"/>
      <c r="MOW70" s="1794"/>
      <c r="MOX70" s="1465"/>
      <c r="MOY70" s="1466"/>
      <c r="MOZ70" s="1466"/>
      <c r="MPA70" s="1466"/>
      <c r="MPB70" s="1467"/>
      <c r="MPC70" s="1468"/>
      <c r="MPD70" s="1466"/>
      <c r="MPE70" s="1466"/>
      <c r="MPF70" s="1466"/>
      <c r="MPG70" s="1469"/>
      <c r="MPH70" s="1465"/>
      <c r="MPI70" s="1466"/>
      <c r="MPJ70" s="1466"/>
      <c r="MPK70" s="1466"/>
      <c r="MPL70" s="1467"/>
      <c r="MPM70" s="1794"/>
      <c r="MPN70" s="1465"/>
      <c r="MPO70" s="1466"/>
      <c r="MPP70" s="1466"/>
      <c r="MPQ70" s="1466"/>
      <c r="MPR70" s="1467"/>
      <c r="MPS70" s="1468"/>
      <c r="MPT70" s="1466"/>
      <c r="MPU70" s="1466"/>
      <c r="MPV70" s="1466"/>
      <c r="MPW70" s="1469"/>
      <c r="MPX70" s="1465"/>
      <c r="MPY70" s="1466"/>
      <c r="MPZ70" s="1466"/>
      <c r="MQA70" s="1466"/>
      <c r="MQB70" s="1467"/>
      <c r="MQC70" s="1794"/>
      <c r="MQD70" s="1465"/>
      <c r="MQE70" s="1466"/>
      <c r="MQF70" s="1466"/>
      <c r="MQG70" s="1466"/>
      <c r="MQH70" s="1467"/>
      <c r="MQI70" s="1468"/>
      <c r="MQJ70" s="1466"/>
      <c r="MQK70" s="1466"/>
      <c r="MQL70" s="1466"/>
      <c r="MQM70" s="1469"/>
      <c r="MQN70" s="1465"/>
      <c r="MQO70" s="1466"/>
      <c r="MQP70" s="1466"/>
      <c r="MQQ70" s="1466"/>
      <c r="MQR70" s="1467"/>
      <c r="MQS70" s="1794"/>
      <c r="MQT70" s="1465"/>
      <c r="MQU70" s="1466"/>
      <c r="MQV70" s="1466"/>
      <c r="MQW70" s="1466"/>
      <c r="MQX70" s="1467"/>
      <c r="MQY70" s="1468"/>
      <c r="MQZ70" s="1466"/>
      <c r="MRA70" s="1466"/>
      <c r="MRB70" s="1466"/>
      <c r="MRC70" s="1469"/>
      <c r="MRD70" s="1465"/>
      <c r="MRE70" s="1466"/>
      <c r="MRF70" s="1466"/>
      <c r="MRG70" s="1466"/>
      <c r="MRH70" s="1467"/>
      <c r="MRI70" s="1794"/>
      <c r="MRJ70" s="1465"/>
      <c r="MRK70" s="1466"/>
      <c r="MRL70" s="1466"/>
      <c r="MRM70" s="1466"/>
      <c r="MRN70" s="1467"/>
      <c r="MRO70" s="1468"/>
      <c r="MRP70" s="1466"/>
      <c r="MRQ70" s="1466"/>
      <c r="MRR70" s="1466"/>
      <c r="MRS70" s="1469"/>
      <c r="MRT70" s="1465"/>
      <c r="MRU70" s="1466"/>
      <c r="MRV70" s="1466"/>
      <c r="MRW70" s="1466"/>
      <c r="MRX70" s="1467"/>
      <c r="MRY70" s="1794"/>
      <c r="MRZ70" s="1465"/>
      <c r="MSA70" s="1466"/>
      <c r="MSB70" s="1466"/>
      <c r="MSC70" s="1466"/>
      <c r="MSD70" s="1467"/>
      <c r="MSE70" s="1468"/>
      <c r="MSF70" s="1466"/>
      <c r="MSG70" s="1466"/>
      <c r="MSH70" s="1466"/>
      <c r="MSI70" s="1469"/>
      <c r="MSJ70" s="1465"/>
      <c r="MSK70" s="1466"/>
      <c r="MSL70" s="1466"/>
      <c r="MSM70" s="1466"/>
      <c r="MSN70" s="1467"/>
      <c r="MSO70" s="1794"/>
      <c r="MSP70" s="1465"/>
      <c r="MSQ70" s="1466"/>
      <c r="MSR70" s="1466"/>
      <c r="MSS70" s="1466"/>
      <c r="MST70" s="1467"/>
      <c r="MSU70" s="1468"/>
      <c r="MSV70" s="1466"/>
      <c r="MSW70" s="1466"/>
      <c r="MSX70" s="1466"/>
      <c r="MSY70" s="1469"/>
      <c r="MSZ70" s="1465"/>
      <c r="MTA70" s="1466"/>
      <c r="MTB70" s="1466"/>
      <c r="MTC70" s="1466"/>
      <c r="MTD70" s="1467"/>
      <c r="MTE70" s="1794"/>
      <c r="MTF70" s="1465"/>
      <c r="MTG70" s="1466"/>
      <c r="MTH70" s="1466"/>
      <c r="MTI70" s="1466"/>
      <c r="MTJ70" s="1467"/>
      <c r="MTK70" s="1468"/>
      <c r="MTL70" s="1466"/>
      <c r="MTM70" s="1466"/>
      <c r="MTN70" s="1466"/>
      <c r="MTO70" s="1469"/>
      <c r="MTP70" s="1465"/>
      <c r="MTQ70" s="1466"/>
      <c r="MTR70" s="1466"/>
      <c r="MTS70" s="1466"/>
      <c r="MTT70" s="1467"/>
      <c r="MTU70" s="1794"/>
      <c r="MTV70" s="1465"/>
      <c r="MTW70" s="1466"/>
      <c r="MTX70" s="1466"/>
      <c r="MTY70" s="1466"/>
      <c r="MTZ70" s="1467"/>
      <c r="MUA70" s="1468"/>
      <c r="MUB70" s="1466"/>
      <c r="MUC70" s="1466"/>
      <c r="MUD70" s="1466"/>
      <c r="MUE70" s="1469"/>
      <c r="MUF70" s="1465"/>
      <c r="MUG70" s="1466"/>
      <c r="MUH70" s="1466"/>
      <c r="MUI70" s="1466"/>
      <c r="MUJ70" s="1467"/>
      <c r="MUK70" s="1794"/>
      <c r="MUL70" s="1465"/>
      <c r="MUM70" s="1466"/>
      <c r="MUN70" s="1466"/>
      <c r="MUO70" s="1466"/>
      <c r="MUP70" s="1467"/>
      <c r="MUQ70" s="1468"/>
      <c r="MUR70" s="1466"/>
      <c r="MUS70" s="1466"/>
      <c r="MUT70" s="1466"/>
      <c r="MUU70" s="1469"/>
      <c r="MUV70" s="1465"/>
      <c r="MUW70" s="1466"/>
      <c r="MUX70" s="1466"/>
      <c r="MUY70" s="1466"/>
      <c r="MUZ70" s="1467"/>
      <c r="MVA70" s="1794"/>
      <c r="MVB70" s="1465"/>
      <c r="MVC70" s="1466"/>
      <c r="MVD70" s="1466"/>
      <c r="MVE70" s="1466"/>
      <c r="MVF70" s="1467"/>
      <c r="MVG70" s="1468"/>
      <c r="MVH70" s="1466"/>
      <c r="MVI70" s="1466"/>
      <c r="MVJ70" s="1466"/>
      <c r="MVK70" s="1469"/>
      <c r="MVL70" s="1465"/>
      <c r="MVM70" s="1466"/>
      <c r="MVN70" s="1466"/>
      <c r="MVO70" s="1466"/>
      <c r="MVP70" s="1467"/>
      <c r="MVQ70" s="1794"/>
      <c r="MVR70" s="1465"/>
      <c r="MVS70" s="1466"/>
      <c r="MVT70" s="1466"/>
      <c r="MVU70" s="1466"/>
      <c r="MVV70" s="1467"/>
      <c r="MVW70" s="1468"/>
      <c r="MVX70" s="1466"/>
      <c r="MVY70" s="1466"/>
      <c r="MVZ70" s="1466"/>
      <c r="MWA70" s="1469"/>
      <c r="MWB70" s="1465"/>
      <c r="MWC70" s="1466"/>
      <c r="MWD70" s="1466"/>
      <c r="MWE70" s="1466"/>
      <c r="MWF70" s="1467"/>
      <c r="MWG70" s="1794"/>
      <c r="MWH70" s="1465"/>
      <c r="MWI70" s="1466"/>
      <c r="MWJ70" s="1466"/>
      <c r="MWK70" s="1466"/>
      <c r="MWL70" s="1467"/>
      <c r="MWM70" s="1468"/>
      <c r="MWN70" s="1466"/>
      <c r="MWO70" s="1466"/>
      <c r="MWP70" s="1466"/>
      <c r="MWQ70" s="1469"/>
      <c r="MWR70" s="1465"/>
      <c r="MWS70" s="1466"/>
      <c r="MWT70" s="1466"/>
      <c r="MWU70" s="1466"/>
      <c r="MWV70" s="1467"/>
      <c r="MWW70" s="1794"/>
      <c r="MWX70" s="1465"/>
      <c r="MWY70" s="1466"/>
      <c r="MWZ70" s="1466"/>
      <c r="MXA70" s="1466"/>
      <c r="MXB70" s="1467"/>
      <c r="MXC70" s="1468"/>
      <c r="MXD70" s="1466"/>
      <c r="MXE70" s="1466"/>
      <c r="MXF70" s="1466"/>
      <c r="MXG70" s="1469"/>
      <c r="MXH70" s="1465"/>
      <c r="MXI70" s="1466"/>
      <c r="MXJ70" s="1466"/>
      <c r="MXK70" s="1466"/>
      <c r="MXL70" s="1467"/>
      <c r="MXM70" s="1794"/>
      <c r="MXN70" s="1465"/>
      <c r="MXO70" s="1466"/>
      <c r="MXP70" s="1466"/>
      <c r="MXQ70" s="1466"/>
      <c r="MXR70" s="1467"/>
      <c r="MXS70" s="1468"/>
      <c r="MXT70" s="1466"/>
      <c r="MXU70" s="1466"/>
      <c r="MXV70" s="1466"/>
      <c r="MXW70" s="1469"/>
      <c r="MXX70" s="1465"/>
      <c r="MXY70" s="1466"/>
      <c r="MXZ70" s="1466"/>
      <c r="MYA70" s="1466"/>
      <c r="MYB70" s="1467"/>
      <c r="MYC70" s="1794"/>
      <c r="MYD70" s="1465"/>
      <c r="MYE70" s="1466"/>
      <c r="MYF70" s="1466"/>
      <c r="MYG70" s="1466"/>
      <c r="MYH70" s="1467"/>
      <c r="MYI70" s="1468"/>
      <c r="MYJ70" s="1466"/>
      <c r="MYK70" s="1466"/>
      <c r="MYL70" s="1466"/>
      <c r="MYM70" s="1469"/>
      <c r="MYN70" s="1465"/>
      <c r="MYO70" s="1466"/>
      <c r="MYP70" s="1466"/>
      <c r="MYQ70" s="1466"/>
      <c r="MYR70" s="1467"/>
      <c r="MYS70" s="1794"/>
      <c r="MYT70" s="1465"/>
      <c r="MYU70" s="1466"/>
      <c r="MYV70" s="1466"/>
      <c r="MYW70" s="1466"/>
      <c r="MYX70" s="1467"/>
      <c r="MYY70" s="1468"/>
      <c r="MYZ70" s="1466"/>
      <c r="MZA70" s="1466"/>
      <c r="MZB70" s="1466"/>
      <c r="MZC70" s="1469"/>
      <c r="MZD70" s="1465"/>
      <c r="MZE70" s="1466"/>
      <c r="MZF70" s="1466"/>
      <c r="MZG70" s="1466"/>
      <c r="MZH70" s="1467"/>
      <c r="MZI70" s="1794"/>
      <c r="MZJ70" s="1465"/>
      <c r="MZK70" s="1466"/>
      <c r="MZL70" s="1466"/>
      <c r="MZM70" s="1466"/>
      <c r="MZN70" s="1467"/>
      <c r="MZO70" s="1468"/>
      <c r="MZP70" s="1466"/>
      <c r="MZQ70" s="1466"/>
      <c r="MZR70" s="1466"/>
      <c r="MZS70" s="1469"/>
      <c r="MZT70" s="1465"/>
      <c r="MZU70" s="1466"/>
      <c r="MZV70" s="1466"/>
      <c r="MZW70" s="1466"/>
      <c r="MZX70" s="1467"/>
      <c r="MZY70" s="1794"/>
      <c r="MZZ70" s="1465"/>
      <c r="NAA70" s="1466"/>
      <c r="NAB70" s="1466"/>
      <c r="NAC70" s="1466"/>
      <c r="NAD70" s="1467"/>
      <c r="NAE70" s="1468"/>
      <c r="NAF70" s="1466"/>
      <c r="NAG70" s="1466"/>
      <c r="NAH70" s="1466"/>
      <c r="NAI70" s="1469"/>
      <c r="NAJ70" s="1465"/>
      <c r="NAK70" s="1466"/>
      <c r="NAL70" s="1466"/>
      <c r="NAM70" s="1466"/>
      <c r="NAN70" s="1467"/>
      <c r="NAO70" s="1794"/>
      <c r="NAP70" s="1465"/>
      <c r="NAQ70" s="1466"/>
      <c r="NAR70" s="1466"/>
      <c r="NAS70" s="1466"/>
      <c r="NAT70" s="1467"/>
      <c r="NAU70" s="1468"/>
      <c r="NAV70" s="1466"/>
      <c r="NAW70" s="1466"/>
      <c r="NAX70" s="1466"/>
      <c r="NAY70" s="1469"/>
      <c r="NAZ70" s="1465"/>
      <c r="NBA70" s="1466"/>
      <c r="NBB70" s="1466"/>
      <c r="NBC70" s="1466"/>
      <c r="NBD70" s="1467"/>
      <c r="NBE70" s="1794"/>
      <c r="NBF70" s="1465"/>
      <c r="NBG70" s="1466"/>
      <c r="NBH70" s="1466"/>
      <c r="NBI70" s="1466"/>
      <c r="NBJ70" s="1467"/>
      <c r="NBK70" s="1468"/>
      <c r="NBL70" s="1466"/>
      <c r="NBM70" s="1466"/>
      <c r="NBN70" s="1466"/>
      <c r="NBO70" s="1469"/>
      <c r="NBP70" s="1465"/>
      <c r="NBQ70" s="1466"/>
      <c r="NBR70" s="1466"/>
      <c r="NBS70" s="1466"/>
      <c r="NBT70" s="1467"/>
      <c r="NBU70" s="1794"/>
      <c r="NBV70" s="1465"/>
      <c r="NBW70" s="1466"/>
      <c r="NBX70" s="1466"/>
      <c r="NBY70" s="1466"/>
      <c r="NBZ70" s="1467"/>
      <c r="NCA70" s="1468"/>
      <c r="NCB70" s="1466"/>
      <c r="NCC70" s="1466"/>
      <c r="NCD70" s="1466"/>
      <c r="NCE70" s="1469"/>
      <c r="NCF70" s="1465"/>
      <c r="NCG70" s="1466"/>
      <c r="NCH70" s="1466"/>
      <c r="NCI70" s="1466"/>
      <c r="NCJ70" s="1467"/>
      <c r="NCK70" s="1794"/>
      <c r="NCL70" s="1465"/>
      <c r="NCM70" s="1466"/>
      <c r="NCN70" s="1466"/>
      <c r="NCO70" s="1466"/>
      <c r="NCP70" s="1467"/>
      <c r="NCQ70" s="1468"/>
      <c r="NCR70" s="1466"/>
      <c r="NCS70" s="1466"/>
      <c r="NCT70" s="1466"/>
      <c r="NCU70" s="1469"/>
      <c r="NCV70" s="1465"/>
      <c r="NCW70" s="1466"/>
      <c r="NCX70" s="1466"/>
      <c r="NCY70" s="1466"/>
      <c r="NCZ70" s="1467"/>
      <c r="NDA70" s="1794"/>
      <c r="NDB70" s="1465"/>
      <c r="NDC70" s="1466"/>
      <c r="NDD70" s="1466"/>
      <c r="NDE70" s="1466"/>
      <c r="NDF70" s="1467"/>
      <c r="NDG70" s="1468"/>
      <c r="NDH70" s="1466"/>
      <c r="NDI70" s="1466"/>
      <c r="NDJ70" s="1466"/>
      <c r="NDK70" s="1469"/>
      <c r="NDL70" s="1465"/>
      <c r="NDM70" s="1466"/>
      <c r="NDN70" s="1466"/>
      <c r="NDO70" s="1466"/>
      <c r="NDP70" s="1467"/>
      <c r="NDQ70" s="1794"/>
      <c r="NDR70" s="1465"/>
      <c r="NDS70" s="1466"/>
      <c r="NDT70" s="1466"/>
      <c r="NDU70" s="1466"/>
      <c r="NDV70" s="1467"/>
      <c r="NDW70" s="1468"/>
      <c r="NDX70" s="1466"/>
      <c r="NDY70" s="1466"/>
      <c r="NDZ70" s="1466"/>
      <c r="NEA70" s="1469"/>
      <c r="NEB70" s="1465"/>
      <c r="NEC70" s="1466"/>
      <c r="NED70" s="1466"/>
      <c r="NEE70" s="1466"/>
      <c r="NEF70" s="1467"/>
      <c r="NEG70" s="1794"/>
      <c r="NEH70" s="1465"/>
      <c r="NEI70" s="1466"/>
      <c r="NEJ70" s="1466"/>
      <c r="NEK70" s="1466"/>
      <c r="NEL70" s="1467"/>
      <c r="NEM70" s="1468"/>
      <c r="NEN70" s="1466"/>
      <c r="NEO70" s="1466"/>
      <c r="NEP70" s="1466"/>
      <c r="NEQ70" s="1469"/>
      <c r="NER70" s="1465"/>
      <c r="NES70" s="1466"/>
      <c r="NET70" s="1466"/>
      <c r="NEU70" s="1466"/>
      <c r="NEV70" s="1467"/>
      <c r="NEW70" s="1794"/>
      <c r="NEX70" s="1465"/>
      <c r="NEY70" s="1466"/>
      <c r="NEZ70" s="1466"/>
      <c r="NFA70" s="1466"/>
      <c r="NFB70" s="1467"/>
      <c r="NFC70" s="1468"/>
      <c r="NFD70" s="1466"/>
      <c r="NFE70" s="1466"/>
      <c r="NFF70" s="1466"/>
      <c r="NFG70" s="1469"/>
      <c r="NFH70" s="1465"/>
      <c r="NFI70" s="1466"/>
      <c r="NFJ70" s="1466"/>
      <c r="NFK70" s="1466"/>
      <c r="NFL70" s="1467"/>
      <c r="NFM70" s="1794"/>
      <c r="NFN70" s="1465"/>
      <c r="NFO70" s="1466"/>
      <c r="NFP70" s="1466"/>
      <c r="NFQ70" s="1466"/>
      <c r="NFR70" s="1467"/>
      <c r="NFS70" s="1468"/>
      <c r="NFT70" s="1466"/>
      <c r="NFU70" s="1466"/>
      <c r="NFV70" s="1466"/>
      <c r="NFW70" s="1469"/>
      <c r="NFX70" s="1465"/>
      <c r="NFY70" s="1466"/>
      <c r="NFZ70" s="1466"/>
      <c r="NGA70" s="1466"/>
      <c r="NGB70" s="1467"/>
      <c r="NGC70" s="1794"/>
      <c r="NGD70" s="1465"/>
      <c r="NGE70" s="1466"/>
      <c r="NGF70" s="1466"/>
      <c r="NGG70" s="1466"/>
      <c r="NGH70" s="1467"/>
      <c r="NGI70" s="1468"/>
      <c r="NGJ70" s="1466"/>
      <c r="NGK70" s="1466"/>
      <c r="NGL70" s="1466"/>
      <c r="NGM70" s="1469"/>
      <c r="NGN70" s="1465"/>
      <c r="NGO70" s="1466"/>
      <c r="NGP70" s="1466"/>
      <c r="NGQ70" s="1466"/>
      <c r="NGR70" s="1467"/>
      <c r="NGS70" s="1794"/>
      <c r="NGT70" s="1465"/>
      <c r="NGU70" s="1466"/>
      <c r="NGV70" s="1466"/>
      <c r="NGW70" s="1466"/>
      <c r="NGX70" s="1467"/>
      <c r="NGY70" s="1468"/>
      <c r="NGZ70" s="1466"/>
      <c r="NHA70" s="1466"/>
      <c r="NHB70" s="1466"/>
      <c r="NHC70" s="1469"/>
      <c r="NHD70" s="1465"/>
      <c r="NHE70" s="1466"/>
      <c r="NHF70" s="1466"/>
      <c r="NHG70" s="1466"/>
      <c r="NHH70" s="1467"/>
      <c r="NHI70" s="1794"/>
      <c r="NHJ70" s="1465"/>
      <c r="NHK70" s="1466"/>
      <c r="NHL70" s="1466"/>
      <c r="NHM70" s="1466"/>
      <c r="NHN70" s="1467"/>
      <c r="NHO70" s="1468"/>
      <c r="NHP70" s="1466"/>
      <c r="NHQ70" s="1466"/>
      <c r="NHR70" s="1466"/>
      <c r="NHS70" s="1469"/>
      <c r="NHT70" s="1465"/>
      <c r="NHU70" s="1466"/>
      <c r="NHV70" s="1466"/>
      <c r="NHW70" s="1466"/>
      <c r="NHX70" s="1467"/>
      <c r="NHY70" s="1794"/>
      <c r="NHZ70" s="1465"/>
      <c r="NIA70" s="1466"/>
      <c r="NIB70" s="1466"/>
      <c r="NIC70" s="1466"/>
      <c r="NID70" s="1467"/>
      <c r="NIE70" s="1468"/>
      <c r="NIF70" s="1466"/>
      <c r="NIG70" s="1466"/>
      <c r="NIH70" s="1466"/>
      <c r="NII70" s="1469"/>
      <c r="NIJ70" s="1465"/>
      <c r="NIK70" s="1466"/>
      <c r="NIL70" s="1466"/>
      <c r="NIM70" s="1466"/>
      <c r="NIN70" s="1467"/>
      <c r="NIO70" s="1794"/>
      <c r="NIP70" s="1465"/>
      <c r="NIQ70" s="1466"/>
      <c r="NIR70" s="1466"/>
      <c r="NIS70" s="1466"/>
      <c r="NIT70" s="1467"/>
      <c r="NIU70" s="1468"/>
      <c r="NIV70" s="1466"/>
      <c r="NIW70" s="1466"/>
      <c r="NIX70" s="1466"/>
      <c r="NIY70" s="1469"/>
      <c r="NIZ70" s="1465"/>
      <c r="NJA70" s="1466"/>
      <c r="NJB70" s="1466"/>
      <c r="NJC70" s="1466"/>
      <c r="NJD70" s="1467"/>
      <c r="NJE70" s="1794"/>
      <c r="NJF70" s="1465"/>
      <c r="NJG70" s="1466"/>
      <c r="NJH70" s="1466"/>
      <c r="NJI70" s="1466"/>
      <c r="NJJ70" s="1467"/>
      <c r="NJK70" s="1468"/>
      <c r="NJL70" s="1466"/>
      <c r="NJM70" s="1466"/>
      <c r="NJN70" s="1466"/>
      <c r="NJO70" s="1469"/>
      <c r="NJP70" s="1465"/>
      <c r="NJQ70" s="1466"/>
      <c r="NJR70" s="1466"/>
      <c r="NJS70" s="1466"/>
      <c r="NJT70" s="1467"/>
      <c r="NJU70" s="1794"/>
      <c r="NJV70" s="1465"/>
      <c r="NJW70" s="1466"/>
      <c r="NJX70" s="1466"/>
      <c r="NJY70" s="1466"/>
      <c r="NJZ70" s="1467"/>
      <c r="NKA70" s="1468"/>
      <c r="NKB70" s="1466"/>
      <c r="NKC70" s="1466"/>
      <c r="NKD70" s="1466"/>
      <c r="NKE70" s="1469"/>
      <c r="NKF70" s="1465"/>
      <c r="NKG70" s="1466"/>
      <c r="NKH70" s="1466"/>
      <c r="NKI70" s="1466"/>
      <c r="NKJ70" s="1467"/>
      <c r="NKK70" s="1794"/>
      <c r="NKL70" s="1465"/>
      <c r="NKM70" s="1466"/>
      <c r="NKN70" s="1466"/>
      <c r="NKO70" s="1466"/>
      <c r="NKP70" s="1467"/>
      <c r="NKQ70" s="1468"/>
      <c r="NKR70" s="1466"/>
      <c r="NKS70" s="1466"/>
      <c r="NKT70" s="1466"/>
      <c r="NKU70" s="1469"/>
      <c r="NKV70" s="1465"/>
      <c r="NKW70" s="1466"/>
      <c r="NKX70" s="1466"/>
      <c r="NKY70" s="1466"/>
      <c r="NKZ70" s="1467"/>
      <c r="NLA70" s="1794"/>
      <c r="NLB70" s="1465"/>
      <c r="NLC70" s="1466"/>
      <c r="NLD70" s="1466"/>
      <c r="NLE70" s="1466"/>
      <c r="NLF70" s="1467"/>
      <c r="NLG70" s="1468"/>
      <c r="NLH70" s="1466"/>
      <c r="NLI70" s="1466"/>
      <c r="NLJ70" s="1466"/>
      <c r="NLK70" s="1469"/>
      <c r="NLL70" s="1465"/>
      <c r="NLM70" s="1466"/>
      <c r="NLN70" s="1466"/>
      <c r="NLO70" s="1466"/>
      <c r="NLP70" s="1467"/>
      <c r="NLQ70" s="1794"/>
      <c r="NLR70" s="1465"/>
      <c r="NLS70" s="1466"/>
      <c r="NLT70" s="1466"/>
      <c r="NLU70" s="1466"/>
      <c r="NLV70" s="1467"/>
      <c r="NLW70" s="1468"/>
      <c r="NLX70" s="1466"/>
      <c r="NLY70" s="1466"/>
      <c r="NLZ70" s="1466"/>
      <c r="NMA70" s="1469"/>
      <c r="NMB70" s="1465"/>
      <c r="NMC70" s="1466"/>
      <c r="NMD70" s="1466"/>
      <c r="NME70" s="1466"/>
      <c r="NMF70" s="1467"/>
      <c r="NMG70" s="1794"/>
      <c r="NMH70" s="1465"/>
      <c r="NMI70" s="1466"/>
      <c r="NMJ70" s="1466"/>
      <c r="NMK70" s="1466"/>
      <c r="NML70" s="1467"/>
      <c r="NMM70" s="1468"/>
      <c r="NMN70" s="1466"/>
      <c r="NMO70" s="1466"/>
      <c r="NMP70" s="1466"/>
      <c r="NMQ70" s="1469"/>
      <c r="NMR70" s="1465"/>
      <c r="NMS70" s="1466"/>
      <c r="NMT70" s="1466"/>
      <c r="NMU70" s="1466"/>
      <c r="NMV70" s="1467"/>
      <c r="NMW70" s="1794"/>
      <c r="NMX70" s="1465"/>
      <c r="NMY70" s="1466"/>
      <c r="NMZ70" s="1466"/>
      <c r="NNA70" s="1466"/>
      <c r="NNB70" s="1467"/>
      <c r="NNC70" s="1468"/>
      <c r="NND70" s="1466"/>
      <c r="NNE70" s="1466"/>
      <c r="NNF70" s="1466"/>
      <c r="NNG70" s="1469"/>
      <c r="NNH70" s="1465"/>
      <c r="NNI70" s="1466"/>
      <c r="NNJ70" s="1466"/>
      <c r="NNK70" s="1466"/>
      <c r="NNL70" s="1467"/>
      <c r="NNM70" s="1794"/>
      <c r="NNN70" s="1465"/>
      <c r="NNO70" s="1466"/>
      <c r="NNP70" s="1466"/>
      <c r="NNQ70" s="1466"/>
      <c r="NNR70" s="1467"/>
      <c r="NNS70" s="1468"/>
      <c r="NNT70" s="1466"/>
      <c r="NNU70" s="1466"/>
      <c r="NNV70" s="1466"/>
      <c r="NNW70" s="1469"/>
      <c r="NNX70" s="1465"/>
      <c r="NNY70" s="1466"/>
      <c r="NNZ70" s="1466"/>
      <c r="NOA70" s="1466"/>
      <c r="NOB70" s="1467"/>
      <c r="NOC70" s="1794"/>
      <c r="NOD70" s="1465"/>
      <c r="NOE70" s="1466"/>
      <c r="NOF70" s="1466"/>
      <c r="NOG70" s="1466"/>
      <c r="NOH70" s="1467"/>
      <c r="NOI70" s="1468"/>
      <c r="NOJ70" s="1466"/>
      <c r="NOK70" s="1466"/>
      <c r="NOL70" s="1466"/>
      <c r="NOM70" s="1469"/>
      <c r="NON70" s="1465"/>
      <c r="NOO70" s="1466"/>
      <c r="NOP70" s="1466"/>
      <c r="NOQ70" s="1466"/>
      <c r="NOR70" s="1467"/>
      <c r="NOS70" s="1794"/>
      <c r="NOT70" s="1465"/>
      <c r="NOU70" s="1466"/>
      <c r="NOV70" s="1466"/>
      <c r="NOW70" s="1466"/>
      <c r="NOX70" s="1467"/>
      <c r="NOY70" s="1468"/>
      <c r="NOZ70" s="1466"/>
      <c r="NPA70" s="1466"/>
      <c r="NPB70" s="1466"/>
      <c r="NPC70" s="1469"/>
      <c r="NPD70" s="1465"/>
      <c r="NPE70" s="1466"/>
      <c r="NPF70" s="1466"/>
      <c r="NPG70" s="1466"/>
      <c r="NPH70" s="1467"/>
      <c r="NPI70" s="1794"/>
      <c r="NPJ70" s="1465"/>
      <c r="NPK70" s="1466"/>
      <c r="NPL70" s="1466"/>
      <c r="NPM70" s="1466"/>
      <c r="NPN70" s="1467"/>
      <c r="NPO70" s="1468"/>
      <c r="NPP70" s="1466"/>
      <c r="NPQ70" s="1466"/>
      <c r="NPR70" s="1466"/>
      <c r="NPS70" s="1469"/>
      <c r="NPT70" s="1465"/>
      <c r="NPU70" s="1466"/>
      <c r="NPV70" s="1466"/>
      <c r="NPW70" s="1466"/>
      <c r="NPX70" s="1467"/>
      <c r="NPY70" s="1794"/>
      <c r="NPZ70" s="1465"/>
      <c r="NQA70" s="1466"/>
      <c r="NQB70" s="1466"/>
      <c r="NQC70" s="1466"/>
      <c r="NQD70" s="1467"/>
      <c r="NQE70" s="1468"/>
      <c r="NQF70" s="1466"/>
      <c r="NQG70" s="1466"/>
      <c r="NQH70" s="1466"/>
      <c r="NQI70" s="1469"/>
      <c r="NQJ70" s="1465"/>
      <c r="NQK70" s="1466"/>
      <c r="NQL70" s="1466"/>
      <c r="NQM70" s="1466"/>
      <c r="NQN70" s="1467"/>
      <c r="NQO70" s="1794"/>
      <c r="NQP70" s="1465"/>
      <c r="NQQ70" s="1466"/>
      <c r="NQR70" s="1466"/>
      <c r="NQS70" s="1466"/>
      <c r="NQT70" s="1467"/>
      <c r="NQU70" s="1468"/>
      <c r="NQV70" s="1466"/>
      <c r="NQW70" s="1466"/>
      <c r="NQX70" s="1466"/>
      <c r="NQY70" s="1469"/>
      <c r="NQZ70" s="1465"/>
      <c r="NRA70" s="1466"/>
      <c r="NRB70" s="1466"/>
      <c r="NRC70" s="1466"/>
      <c r="NRD70" s="1467"/>
      <c r="NRE70" s="1794"/>
      <c r="NRF70" s="1465"/>
      <c r="NRG70" s="1466"/>
      <c r="NRH70" s="1466"/>
      <c r="NRI70" s="1466"/>
      <c r="NRJ70" s="1467"/>
      <c r="NRK70" s="1468"/>
      <c r="NRL70" s="1466"/>
      <c r="NRM70" s="1466"/>
      <c r="NRN70" s="1466"/>
      <c r="NRO70" s="1469"/>
      <c r="NRP70" s="1465"/>
      <c r="NRQ70" s="1466"/>
      <c r="NRR70" s="1466"/>
      <c r="NRS70" s="1466"/>
      <c r="NRT70" s="1467"/>
      <c r="NRU70" s="1794"/>
      <c r="NRV70" s="1465"/>
      <c r="NRW70" s="1466"/>
      <c r="NRX70" s="1466"/>
      <c r="NRY70" s="1466"/>
      <c r="NRZ70" s="1467"/>
      <c r="NSA70" s="1468"/>
      <c r="NSB70" s="1466"/>
      <c r="NSC70" s="1466"/>
      <c r="NSD70" s="1466"/>
      <c r="NSE70" s="1469"/>
      <c r="NSF70" s="1465"/>
      <c r="NSG70" s="1466"/>
      <c r="NSH70" s="1466"/>
      <c r="NSI70" s="1466"/>
      <c r="NSJ70" s="1467"/>
      <c r="NSK70" s="1794"/>
      <c r="NSL70" s="1465"/>
      <c r="NSM70" s="1466"/>
      <c r="NSN70" s="1466"/>
      <c r="NSO70" s="1466"/>
      <c r="NSP70" s="1467"/>
      <c r="NSQ70" s="1468"/>
      <c r="NSR70" s="1466"/>
      <c r="NSS70" s="1466"/>
      <c r="NST70" s="1466"/>
      <c r="NSU70" s="1469"/>
      <c r="NSV70" s="1465"/>
      <c r="NSW70" s="1466"/>
      <c r="NSX70" s="1466"/>
      <c r="NSY70" s="1466"/>
      <c r="NSZ70" s="1467"/>
      <c r="NTA70" s="1794"/>
      <c r="NTB70" s="1465"/>
      <c r="NTC70" s="1466"/>
      <c r="NTD70" s="1466"/>
      <c r="NTE70" s="1466"/>
      <c r="NTF70" s="1467"/>
      <c r="NTG70" s="1468"/>
      <c r="NTH70" s="1466"/>
      <c r="NTI70" s="1466"/>
      <c r="NTJ70" s="1466"/>
      <c r="NTK70" s="1469"/>
      <c r="NTL70" s="1465"/>
      <c r="NTM70" s="1466"/>
      <c r="NTN70" s="1466"/>
      <c r="NTO70" s="1466"/>
      <c r="NTP70" s="1467"/>
      <c r="NTQ70" s="1794"/>
      <c r="NTR70" s="1465"/>
      <c r="NTS70" s="1466"/>
      <c r="NTT70" s="1466"/>
      <c r="NTU70" s="1466"/>
      <c r="NTV70" s="1467"/>
      <c r="NTW70" s="1468"/>
      <c r="NTX70" s="1466"/>
      <c r="NTY70" s="1466"/>
      <c r="NTZ70" s="1466"/>
      <c r="NUA70" s="1469"/>
      <c r="NUB70" s="1465"/>
      <c r="NUC70" s="1466"/>
      <c r="NUD70" s="1466"/>
      <c r="NUE70" s="1466"/>
      <c r="NUF70" s="1467"/>
      <c r="NUG70" s="1794"/>
      <c r="NUH70" s="1465"/>
      <c r="NUI70" s="1466"/>
      <c r="NUJ70" s="1466"/>
      <c r="NUK70" s="1466"/>
      <c r="NUL70" s="1467"/>
      <c r="NUM70" s="1468"/>
      <c r="NUN70" s="1466"/>
      <c r="NUO70" s="1466"/>
      <c r="NUP70" s="1466"/>
      <c r="NUQ70" s="1469"/>
      <c r="NUR70" s="1465"/>
      <c r="NUS70" s="1466"/>
      <c r="NUT70" s="1466"/>
      <c r="NUU70" s="1466"/>
      <c r="NUV70" s="1467"/>
      <c r="NUW70" s="1794"/>
      <c r="NUX70" s="1465"/>
      <c r="NUY70" s="1466"/>
      <c r="NUZ70" s="1466"/>
      <c r="NVA70" s="1466"/>
      <c r="NVB70" s="1467"/>
      <c r="NVC70" s="1468"/>
      <c r="NVD70" s="1466"/>
      <c r="NVE70" s="1466"/>
      <c r="NVF70" s="1466"/>
      <c r="NVG70" s="1469"/>
      <c r="NVH70" s="1465"/>
      <c r="NVI70" s="1466"/>
      <c r="NVJ70" s="1466"/>
      <c r="NVK70" s="1466"/>
      <c r="NVL70" s="1467"/>
      <c r="NVM70" s="1794"/>
      <c r="NVN70" s="1465"/>
      <c r="NVO70" s="1466"/>
      <c r="NVP70" s="1466"/>
      <c r="NVQ70" s="1466"/>
      <c r="NVR70" s="1467"/>
      <c r="NVS70" s="1468"/>
      <c r="NVT70" s="1466"/>
      <c r="NVU70" s="1466"/>
      <c r="NVV70" s="1466"/>
      <c r="NVW70" s="1469"/>
      <c r="NVX70" s="1465"/>
      <c r="NVY70" s="1466"/>
      <c r="NVZ70" s="1466"/>
      <c r="NWA70" s="1466"/>
      <c r="NWB70" s="1467"/>
      <c r="NWC70" s="1794"/>
      <c r="NWD70" s="1465"/>
      <c r="NWE70" s="1466"/>
      <c r="NWF70" s="1466"/>
      <c r="NWG70" s="1466"/>
      <c r="NWH70" s="1467"/>
      <c r="NWI70" s="1468"/>
      <c r="NWJ70" s="1466"/>
      <c r="NWK70" s="1466"/>
      <c r="NWL70" s="1466"/>
      <c r="NWM70" s="1469"/>
      <c r="NWN70" s="1465"/>
      <c r="NWO70" s="1466"/>
      <c r="NWP70" s="1466"/>
      <c r="NWQ70" s="1466"/>
      <c r="NWR70" s="1467"/>
      <c r="NWS70" s="1794"/>
      <c r="NWT70" s="1465"/>
      <c r="NWU70" s="1466"/>
      <c r="NWV70" s="1466"/>
      <c r="NWW70" s="1466"/>
      <c r="NWX70" s="1467"/>
      <c r="NWY70" s="1468"/>
      <c r="NWZ70" s="1466"/>
      <c r="NXA70" s="1466"/>
      <c r="NXB70" s="1466"/>
      <c r="NXC70" s="1469"/>
      <c r="NXD70" s="1465"/>
      <c r="NXE70" s="1466"/>
      <c r="NXF70" s="1466"/>
      <c r="NXG70" s="1466"/>
      <c r="NXH70" s="1467"/>
      <c r="NXI70" s="1794"/>
      <c r="NXJ70" s="1465"/>
      <c r="NXK70" s="1466"/>
      <c r="NXL70" s="1466"/>
      <c r="NXM70" s="1466"/>
      <c r="NXN70" s="1467"/>
      <c r="NXO70" s="1468"/>
      <c r="NXP70" s="1466"/>
      <c r="NXQ70" s="1466"/>
      <c r="NXR70" s="1466"/>
      <c r="NXS70" s="1469"/>
      <c r="NXT70" s="1465"/>
      <c r="NXU70" s="1466"/>
      <c r="NXV70" s="1466"/>
      <c r="NXW70" s="1466"/>
      <c r="NXX70" s="1467"/>
      <c r="NXY70" s="1794"/>
      <c r="NXZ70" s="1465"/>
      <c r="NYA70" s="1466"/>
      <c r="NYB70" s="1466"/>
      <c r="NYC70" s="1466"/>
      <c r="NYD70" s="1467"/>
      <c r="NYE70" s="1468"/>
      <c r="NYF70" s="1466"/>
      <c r="NYG70" s="1466"/>
      <c r="NYH70" s="1466"/>
      <c r="NYI70" s="1469"/>
      <c r="NYJ70" s="1465"/>
      <c r="NYK70" s="1466"/>
      <c r="NYL70" s="1466"/>
      <c r="NYM70" s="1466"/>
      <c r="NYN70" s="1467"/>
      <c r="NYO70" s="1794"/>
      <c r="NYP70" s="1465"/>
      <c r="NYQ70" s="1466"/>
      <c r="NYR70" s="1466"/>
      <c r="NYS70" s="1466"/>
      <c r="NYT70" s="1467"/>
      <c r="NYU70" s="1468"/>
      <c r="NYV70" s="1466"/>
      <c r="NYW70" s="1466"/>
      <c r="NYX70" s="1466"/>
      <c r="NYY70" s="1469"/>
      <c r="NYZ70" s="1465"/>
      <c r="NZA70" s="1466"/>
      <c r="NZB70" s="1466"/>
      <c r="NZC70" s="1466"/>
      <c r="NZD70" s="1467"/>
      <c r="NZE70" s="1794"/>
      <c r="NZF70" s="1465"/>
      <c r="NZG70" s="1466"/>
      <c r="NZH70" s="1466"/>
      <c r="NZI70" s="1466"/>
      <c r="NZJ70" s="1467"/>
      <c r="NZK70" s="1468"/>
      <c r="NZL70" s="1466"/>
      <c r="NZM70" s="1466"/>
      <c r="NZN70" s="1466"/>
      <c r="NZO70" s="1469"/>
      <c r="NZP70" s="1465"/>
      <c r="NZQ70" s="1466"/>
      <c r="NZR70" s="1466"/>
      <c r="NZS70" s="1466"/>
      <c r="NZT70" s="1467"/>
      <c r="NZU70" s="1794"/>
      <c r="NZV70" s="1465"/>
      <c r="NZW70" s="1466"/>
      <c r="NZX70" s="1466"/>
      <c r="NZY70" s="1466"/>
      <c r="NZZ70" s="1467"/>
      <c r="OAA70" s="1468"/>
      <c r="OAB70" s="1466"/>
      <c r="OAC70" s="1466"/>
      <c r="OAD70" s="1466"/>
      <c r="OAE70" s="1469"/>
      <c r="OAF70" s="1465"/>
      <c r="OAG70" s="1466"/>
      <c r="OAH70" s="1466"/>
      <c r="OAI70" s="1466"/>
      <c r="OAJ70" s="1467"/>
      <c r="OAK70" s="1794"/>
      <c r="OAL70" s="1465"/>
      <c r="OAM70" s="1466"/>
      <c r="OAN70" s="1466"/>
      <c r="OAO70" s="1466"/>
      <c r="OAP70" s="1467"/>
      <c r="OAQ70" s="1468"/>
      <c r="OAR70" s="1466"/>
      <c r="OAS70" s="1466"/>
      <c r="OAT70" s="1466"/>
      <c r="OAU70" s="1469"/>
      <c r="OAV70" s="1465"/>
      <c r="OAW70" s="1466"/>
      <c r="OAX70" s="1466"/>
      <c r="OAY70" s="1466"/>
      <c r="OAZ70" s="1467"/>
      <c r="OBA70" s="1794"/>
      <c r="OBB70" s="1465"/>
      <c r="OBC70" s="1466"/>
      <c r="OBD70" s="1466"/>
      <c r="OBE70" s="1466"/>
      <c r="OBF70" s="1467"/>
      <c r="OBG70" s="1468"/>
      <c r="OBH70" s="1466"/>
      <c r="OBI70" s="1466"/>
      <c r="OBJ70" s="1466"/>
      <c r="OBK70" s="1469"/>
      <c r="OBL70" s="1465"/>
      <c r="OBM70" s="1466"/>
      <c r="OBN70" s="1466"/>
      <c r="OBO70" s="1466"/>
      <c r="OBP70" s="1467"/>
      <c r="OBQ70" s="1794"/>
      <c r="OBR70" s="1465"/>
      <c r="OBS70" s="1466"/>
      <c r="OBT70" s="1466"/>
      <c r="OBU70" s="1466"/>
      <c r="OBV70" s="1467"/>
      <c r="OBW70" s="1468"/>
      <c r="OBX70" s="1466"/>
      <c r="OBY70" s="1466"/>
      <c r="OBZ70" s="1466"/>
      <c r="OCA70" s="1469"/>
      <c r="OCB70" s="1465"/>
      <c r="OCC70" s="1466"/>
      <c r="OCD70" s="1466"/>
      <c r="OCE70" s="1466"/>
      <c r="OCF70" s="1467"/>
      <c r="OCG70" s="1794"/>
      <c r="OCH70" s="1465"/>
      <c r="OCI70" s="1466"/>
      <c r="OCJ70" s="1466"/>
      <c r="OCK70" s="1466"/>
      <c r="OCL70" s="1467"/>
      <c r="OCM70" s="1468"/>
      <c r="OCN70" s="1466"/>
      <c r="OCO70" s="1466"/>
      <c r="OCP70" s="1466"/>
      <c r="OCQ70" s="1469"/>
      <c r="OCR70" s="1465"/>
      <c r="OCS70" s="1466"/>
      <c r="OCT70" s="1466"/>
      <c r="OCU70" s="1466"/>
      <c r="OCV70" s="1467"/>
      <c r="OCW70" s="1794"/>
      <c r="OCX70" s="1465"/>
      <c r="OCY70" s="1466"/>
      <c r="OCZ70" s="1466"/>
      <c r="ODA70" s="1466"/>
      <c r="ODB70" s="1467"/>
      <c r="ODC70" s="1468"/>
      <c r="ODD70" s="1466"/>
      <c r="ODE70" s="1466"/>
      <c r="ODF70" s="1466"/>
      <c r="ODG70" s="1469"/>
      <c r="ODH70" s="1465"/>
      <c r="ODI70" s="1466"/>
      <c r="ODJ70" s="1466"/>
      <c r="ODK70" s="1466"/>
      <c r="ODL70" s="1467"/>
      <c r="ODM70" s="1794"/>
      <c r="ODN70" s="1465"/>
      <c r="ODO70" s="1466"/>
      <c r="ODP70" s="1466"/>
      <c r="ODQ70" s="1466"/>
      <c r="ODR70" s="1467"/>
      <c r="ODS70" s="1468"/>
      <c r="ODT70" s="1466"/>
      <c r="ODU70" s="1466"/>
      <c r="ODV70" s="1466"/>
      <c r="ODW70" s="1469"/>
      <c r="ODX70" s="1465"/>
      <c r="ODY70" s="1466"/>
      <c r="ODZ70" s="1466"/>
      <c r="OEA70" s="1466"/>
      <c r="OEB70" s="1467"/>
      <c r="OEC70" s="1794"/>
      <c r="OED70" s="1465"/>
      <c r="OEE70" s="1466"/>
      <c r="OEF70" s="1466"/>
      <c r="OEG70" s="1466"/>
      <c r="OEH70" s="1467"/>
      <c r="OEI70" s="1468"/>
      <c r="OEJ70" s="1466"/>
      <c r="OEK70" s="1466"/>
      <c r="OEL70" s="1466"/>
      <c r="OEM70" s="1469"/>
      <c r="OEN70" s="1465"/>
      <c r="OEO70" s="1466"/>
      <c r="OEP70" s="1466"/>
      <c r="OEQ70" s="1466"/>
      <c r="OER70" s="1467"/>
      <c r="OES70" s="1794"/>
      <c r="OET70" s="1465"/>
      <c r="OEU70" s="1466"/>
      <c r="OEV70" s="1466"/>
      <c r="OEW70" s="1466"/>
      <c r="OEX70" s="1467"/>
      <c r="OEY70" s="1468"/>
      <c r="OEZ70" s="1466"/>
      <c r="OFA70" s="1466"/>
      <c r="OFB70" s="1466"/>
      <c r="OFC70" s="1469"/>
      <c r="OFD70" s="1465"/>
      <c r="OFE70" s="1466"/>
      <c r="OFF70" s="1466"/>
      <c r="OFG70" s="1466"/>
      <c r="OFH70" s="1467"/>
      <c r="OFI70" s="1794"/>
      <c r="OFJ70" s="1465"/>
      <c r="OFK70" s="1466"/>
      <c r="OFL70" s="1466"/>
      <c r="OFM70" s="1466"/>
      <c r="OFN70" s="1467"/>
      <c r="OFO70" s="1468"/>
      <c r="OFP70" s="1466"/>
      <c r="OFQ70" s="1466"/>
      <c r="OFR70" s="1466"/>
      <c r="OFS70" s="1469"/>
      <c r="OFT70" s="1465"/>
      <c r="OFU70" s="1466"/>
      <c r="OFV70" s="1466"/>
      <c r="OFW70" s="1466"/>
      <c r="OFX70" s="1467"/>
      <c r="OFY70" s="1794"/>
      <c r="OFZ70" s="1465"/>
      <c r="OGA70" s="1466"/>
      <c r="OGB70" s="1466"/>
      <c r="OGC70" s="1466"/>
      <c r="OGD70" s="1467"/>
      <c r="OGE70" s="1468"/>
      <c r="OGF70" s="1466"/>
      <c r="OGG70" s="1466"/>
      <c r="OGH70" s="1466"/>
      <c r="OGI70" s="1469"/>
      <c r="OGJ70" s="1465"/>
      <c r="OGK70" s="1466"/>
      <c r="OGL70" s="1466"/>
      <c r="OGM70" s="1466"/>
      <c r="OGN70" s="1467"/>
      <c r="OGO70" s="1794"/>
      <c r="OGP70" s="1465"/>
      <c r="OGQ70" s="1466"/>
      <c r="OGR70" s="1466"/>
      <c r="OGS70" s="1466"/>
      <c r="OGT70" s="1467"/>
      <c r="OGU70" s="1468"/>
      <c r="OGV70" s="1466"/>
      <c r="OGW70" s="1466"/>
      <c r="OGX70" s="1466"/>
      <c r="OGY70" s="1469"/>
      <c r="OGZ70" s="1465"/>
      <c r="OHA70" s="1466"/>
      <c r="OHB70" s="1466"/>
      <c r="OHC70" s="1466"/>
      <c r="OHD70" s="1467"/>
      <c r="OHE70" s="1794"/>
      <c r="OHF70" s="1465"/>
      <c r="OHG70" s="1466"/>
      <c r="OHH70" s="1466"/>
      <c r="OHI70" s="1466"/>
      <c r="OHJ70" s="1467"/>
      <c r="OHK70" s="1468"/>
      <c r="OHL70" s="1466"/>
      <c r="OHM70" s="1466"/>
      <c r="OHN70" s="1466"/>
      <c r="OHO70" s="1469"/>
      <c r="OHP70" s="1465"/>
      <c r="OHQ70" s="1466"/>
      <c r="OHR70" s="1466"/>
      <c r="OHS70" s="1466"/>
      <c r="OHT70" s="1467"/>
      <c r="OHU70" s="1794"/>
      <c r="OHV70" s="1465"/>
      <c r="OHW70" s="1466"/>
      <c r="OHX70" s="1466"/>
      <c r="OHY70" s="1466"/>
      <c r="OHZ70" s="1467"/>
      <c r="OIA70" s="1468"/>
      <c r="OIB70" s="1466"/>
      <c r="OIC70" s="1466"/>
      <c r="OID70" s="1466"/>
      <c r="OIE70" s="1469"/>
      <c r="OIF70" s="1465"/>
      <c r="OIG70" s="1466"/>
      <c r="OIH70" s="1466"/>
      <c r="OII70" s="1466"/>
      <c r="OIJ70" s="1467"/>
      <c r="OIK70" s="1794"/>
      <c r="OIL70" s="1465"/>
      <c r="OIM70" s="1466"/>
      <c r="OIN70" s="1466"/>
      <c r="OIO70" s="1466"/>
      <c r="OIP70" s="1467"/>
      <c r="OIQ70" s="1468"/>
      <c r="OIR70" s="1466"/>
      <c r="OIS70" s="1466"/>
      <c r="OIT70" s="1466"/>
      <c r="OIU70" s="1469"/>
      <c r="OIV70" s="1465"/>
      <c r="OIW70" s="1466"/>
      <c r="OIX70" s="1466"/>
      <c r="OIY70" s="1466"/>
      <c r="OIZ70" s="1467"/>
      <c r="OJA70" s="1794"/>
      <c r="OJB70" s="1465"/>
      <c r="OJC70" s="1466"/>
      <c r="OJD70" s="1466"/>
      <c r="OJE70" s="1466"/>
      <c r="OJF70" s="1467"/>
      <c r="OJG70" s="1468"/>
      <c r="OJH70" s="1466"/>
      <c r="OJI70" s="1466"/>
      <c r="OJJ70" s="1466"/>
      <c r="OJK70" s="1469"/>
      <c r="OJL70" s="1465"/>
      <c r="OJM70" s="1466"/>
      <c r="OJN70" s="1466"/>
      <c r="OJO70" s="1466"/>
      <c r="OJP70" s="1467"/>
      <c r="OJQ70" s="1794"/>
      <c r="OJR70" s="1465"/>
      <c r="OJS70" s="1466"/>
      <c r="OJT70" s="1466"/>
      <c r="OJU70" s="1466"/>
      <c r="OJV70" s="1467"/>
      <c r="OJW70" s="1468"/>
      <c r="OJX70" s="1466"/>
      <c r="OJY70" s="1466"/>
      <c r="OJZ70" s="1466"/>
      <c r="OKA70" s="1469"/>
      <c r="OKB70" s="1465"/>
      <c r="OKC70" s="1466"/>
      <c r="OKD70" s="1466"/>
      <c r="OKE70" s="1466"/>
      <c r="OKF70" s="1467"/>
      <c r="OKG70" s="1794"/>
      <c r="OKH70" s="1465"/>
      <c r="OKI70" s="1466"/>
      <c r="OKJ70" s="1466"/>
      <c r="OKK70" s="1466"/>
      <c r="OKL70" s="1467"/>
      <c r="OKM70" s="1468"/>
      <c r="OKN70" s="1466"/>
      <c r="OKO70" s="1466"/>
      <c r="OKP70" s="1466"/>
      <c r="OKQ70" s="1469"/>
      <c r="OKR70" s="1465"/>
      <c r="OKS70" s="1466"/>
      <c r="OKT70" s="1466"/>
      <c r="OKU70" s="1466"/>
      <c r="OKV70" s="1467"/>
      <c r="OKW70" s="1794"/>
      <c r="OKX70" s="1465"/>
      <c r="OKY70" s="1466"/>
      <c r="OKZ70" s="1466"/>
      <c r="OLA70" s="1466"/>
      <c r="OLB70" s="1467"/>
      <c r="OLC70" s="1468"/>
      <c r="OLD70" s="1466"/>
      <c r="OLE70" s="1466"/>
      <c r="OLF70" s="1466"/>
      <c r="OLG70" s="1469"/>
      <c r="OLH70" s="1465"/>
      <c r="OLI70" s="1466"/>
      <c r="OLJ70" s="1466"/>
      <c r="OLK70" s="1466"/>
      <c r="OLL70" s="1467"/>
      <c r="OLM70" s="1794"/>
      <c r="OLN70" s="1465"/>
      <c r="OLO70" s="1466"/>
      <c r="OLP70" s="1466"/>
      <c r="OLQ70" s="1466"/>
      <c r="OLR70" s="1467"/>
      <c r="OLS70" s="1468"/>
      <c r="OLT70" s="1466"/>
      <c r="OLU70" s="1466"/>
      <c r="OLV70" s="1466"/>
      <c r="OLW70" s="1469"/>
      <c r="OLX70" s="1465"/>
      <c r="OLY70" s="1466"/>
      <c r="OLZ70" s="1466"/>
      <c r="OMA70" s="1466"/>
      <c r="OMB70" s="1467"/>
      <c r="OMC70" s="1794"/>
      <c r="OMD70" s="1465"/>
      <c r="OME70" s="1466"/>
      <c r="OMF70" s="1466"/>
      <c r="OMG70" s="1466"/>
      <c r="OMH70" s="1467"/>
      <c r="OMI70" s="1468"/>
      <c r="OMJ70" s="1466"/>
      <c r="OMK70" s="1466"/>
      <c r="OML70" s="1466"/>
      <c r="OMM70" s="1469"/>
      <c r="OMN70" s="1465"/>
      <c r="OMO70" s="1466"/>
      <c r="OMP70" s="1466"/>
      <c r="OMQ70" s="1466"/>
      <c r="OMR70" s="1467"/>
      <c r="OMS70" s="1794"/>
      <c r="OMT70" s="1465"/>
      <c r="OMU70" s="1466"/>
      <c r="OMV70" s="1466"/>
      <c r="OMW70" s="1466"/>
      <c r="OMX70" s="1467"/>
      <c r="OMY70" s="1468"/>
      <c r="OMZ70" s="1466"/>
      <c r="ONA70" s="1466"/>
      <c r="ONB70" s="1466"/>
      <c r="ONC70" s="1469"/>
      <c r="OND70" s="1465"/>
      <c r="ONE70" s="1466"/>
      <c r="ONF70" s="1466"/>
      <c r="ONG70" s="1466"/>
      <c r="ONH70" s="1467"/>
      <c r="ONI70" s="1794"/>
      <c r="ONJ70" s="1465"/>
      <c r="ONK70" s="1466"/>
      <c r="ONL70" s="1466"/>
      <c r="ONM70" s="1466"/>
      <c r="ONN70" s="1467"/>
      <c r="ONO70" s="1468"/>
      <c r="ONP70" s="1466"/>
      <c r="ONQ70" s="1466"/>
      <c r="ONR70" s="1466"/>
      <c r="ONS70" s="1469"/>
      <c r="ONT70" s="1465"/>
      <c r="ONU70" s="1466"/>
      <c r="ONV70" s="1466"/>
      <c r="ONW70" s="1466"/>
      <c r="ONX70" s="1467"/>
      <c r="ONY70" s="1794"/>
      <c r="ONZ70" s="1465"/>
      <c r="OOA70" s="1466"/>
      <c r="OOB70" s="1466"/>
      <c r="OOC70" s="1466"/>
      <c r="OOD70" s="1467"/>
      <c r="OOE70" s="1468"/>
      <c r="OOF70" s="1466"/>
      <c r="OOG70" s="1466"/>
      <c r="OOH70" s="1466"/>
      <c r="OOI70" s="1469"/>
      <c r="OOJ70" s="1465"/>
      <c r="OOK70" s="1466"/>
      <c r="OOL70" s="1466"/>
      <c r="OOM70" s="1466"/>
      <c r="OON70" s="1467"/>
      <c r="OOO70" s="1794"/>
      <c r="OOP70" s="1465"/>
      <c r="OOQ70" s="1466"/>
      <c r="OOR70" s="1466"/>
      <c r="OOS70" s="1466"/>
      <c r="OOT70" s="1467"/>
      <c r="OOU70" s="1468"/>
      <c r="OOV70" s="1466"/>
      <c r="OOW70" s="1466"/>
      <c r="OOX70" s="1466"/>
      <c r="OOY70" s="1469"/>
      <c r="OOZ70" s="1465"/>
      <c r="OPA70" s="1466"/>
      <c r="OPB70" s="1466"/>
      <c r="OPC70" s="1466"/>
      <c r="OPD70" s="1467"/>
      <c r="OPE70" s="1794"/>
      <c r="OPF70" s="1465"/>
      <c r="OPG70" s="1466"/>
      <c r="OPH70" s="1466"/>
      <c r="OPI70" s="1466"/>
      <c r="OPJ70" s="1467"/>
      <c r="OPK70" s="1468"/>
      <c r="OPL70" s="1466"/>
      <c r="OPM70" s="1466"/>
      <c r="OPN70" s="1466"/>
      <c r="OPO70" s="1469"/>
      <c r="OPP70" s="1465"/>
      <c r="OPQ70" s="1466"/>
      <c r="OPR70" s="1466"/>
      <c r="OPS70" s="1466"/>
      <c r="OPT70" s="1467"/>
      <c r="OPU70" s="1794"/>
      <c r="OPV70" s="1465"/>
      <c r="OPW70" s="1466"/>
      <c r="OPX70" s="1466"/>
      <c r="OPY70" s="1466"/>
      <c r="OPZ70" s="1467"/>
      <c r="OQA70" s="1468"/>
      <c r="OQB70" s="1466"/>
      <c r="OQC70" s="1466"/>
      <c r="OQD70" s="1466"/>
      <c r="OQE70" s="1469"/>
      <c r="OQF70" s="1465"/>
      <c r="OQG70" s="1466"/>
      <c r="OQH70" s="1466"/>
      <c r="OQI70" s="1466"/>
      <c r="OQJ70" s="1467"/>
      <c r="OQK70" s="1794"/>
      <c r="OQL70" s="1465"/>
      <c r="OQM70" s="1466"/>
      <c r="OQN70" s="1466"/>
      <c r="OQO70" s="1466"/>
      <c r="OQP70" s="1467"/>
      <c r="OQQ70" s="1468"/>
      <c r="OQR70" s="1466"/>
      <c r="OQS70" s="1466"/>
      <c r="OQT70" s="1466"/>
      <c r="OQU70" s="1469"/>
      <c r="OQV70" s="1465"/>
      <c r="OQW70" s="1466"/>
      <c r="OQX70" s="1466"/>
      <c r="OQY70" s="1466"/>
      <c r="OQZ70" s="1467"/>
      <c r="ORA70" s="1794"/>
      <c r="ORB70" s="1465"/>
      <c r="ORC70" s="1466"/>
      <c r="ORD70" s="1466"/>
      <c r="ORE70" s="1466"/>
      <c r="ORF70" s="1467"/>
      <c r="ORG70" s="1468"/>
      <c r="ORH70" s="1466"/>
      <c r="ORI70" s="1466"/>
      <c r="ORJ70" s="1466"/>
      <c r="ORK70" s="1469"/>
      <c r="ORL70" s="1465"/>
      <c r="ORM70" s="1466"/>
      <c r="ORN70" s="1466"/>
      <c r="ORO70" s="1466"/>
      <c r="ORP70" s="1467"/>
      <c r="ORQ70" s="1794"/>
      <c r="ORR70" s="1465"/>
      <c r="ORS70" s="1466"/>
      <c r="ORT70" s="1466"/>
      <c r="ORU70" s="1466"/>
      <c r="ORV70" s="1467"/>
      <c r="ORW70" s="1468"/>
      <c r="ORX70" s="1466"/>
      <c r="ORY70" s="1466"/>
      <c r="ORZ70" s="1466"/>
      <c r="OSA70" s="1469"/>
      <c r="OSB70" s="1465"/>
      <c r="OSC70" s="1466"/>
      <c r="OSD70" s="1466"/>
      <c r="OSE70" s="1466"/>
      <c r="OSF70" s="1467"/>
      <c r="OSG70" s="1794"/>
      <c r="OSH70" s="1465"/>
      <c r="OSI70" s="1466"/>
      <c r="OSJ70" s="1466"/>
      <c r="OSK70" s="1466"/>
      <c r="OSL70" s="1467"/>
      <c r="OSM70" s="1468"/>
      <c r="OSN70" s="1466"/>
      <c r="OSO70" s="1466"/>
      <c r="OSP70" s="1466"/>
      <c r="OSQ70" s="1469"/>
      <c r="OSR70" s="1465"/>
      <c r="OSS70" s="1466"/>
      <c r="OST70" s="1466"/>
      <c r="OSU70" s="1466"/>
      <c r="OSV70" s="1467"/>
      <c r="OSW70" s="1794"/>
      <c r="OSX70" s="1465"/>
      <c r="OSY70" s="1466"/>
      <c r="OSZ70" s="1466"/>
      <c r="OTA70" s="1466"/>
      <c r="OTB70" s="1467"/>
      <c r="OTC70" s="1468"/>
      <c r="OTD70" s="1466"/>
      <c r="OTE70" s="1466"/>
      <c r="OTF70" s="1466"/>
      <c r="OTG70" s="1469"/>
      <c r="OTH70" s="1465"/>
      <c r="OTI70" s="1466"/>
      <c r="OTJ70" s="1466"/>
      <c r="OTK70" s="1466"/>
      <c r="OTL70" s="1467"/>
      <c r="OTM70" s="1794"/>
      <c r="OTN70" s="1465"/>
      <c r="OTO70" s="1466"/>
      <c r="OTP70" s="1466"/>
      <c r="OTQ70" s="1466"/>
      <c r="OTR70" s="1467"/>
      <c r="OTS70" s="1468"/>
      <c r="OTT70" s="1466"/>
      <c r="OTU70" s="1466"/>
      <c r="OTV70" s="1466"/>
      <c r="OTW70" s="1469"/>
      <c r="OTX70" s="1465"/>
      <c r="OTY70" s="1466"/>
      <c r="OTZ70" s="1466"/>
      <c r="OUA70" s="1466"/>
      <c r="OUB70" s="1467"/>
      <c r="OUC70" s="1794"/>
      <c r="OUD70" s="1465"/>
      <c r="OUE70" s="1466"/>
      <c r="OUF70" s="1466"/>
      <c r="OUG70" s="1466"/>
      <c r="OUH70" s="1467"/>
      <c r="OUI70" s="1468"/>
      <c r="OUJ70" s="1466"/>
      <c r="OUK70" s="1466"/>
      <c r="OUL70" s="1466"/>
      <c r="OUM70" s="1469"/>
      <c r="OUN70" s="1465"/>
      <c r="OUO70" s="1466"/>
      <c r="OUP70" s="1466"/>
      <c r="OUQ70" s="1466"/>
      <c r="OUR70" s="1467"/>
      <c r="OUS70" s="1794"/>
      <c r="OUT70" s="1465"/>
      <c r="OUU70" s="1466"/>
      <c r="OUV70" s="1466"/>
      <c r="OUW70" s="1466"/>
      <c r="OUX70" s="1467"/>
      <c r="OUY70" s="1468"/>
      <c r="OUZ70" s="1466"/>
      <c r="OVA70" s="1466"/>
      <c r="OVB70" s="1466"/>
      <c r="OVC70" s="1469"/>
      <c r="OVD70" s="1465"/>
      <c r="OVE70" s="1466"/>
      <c r="OVF70" s="1466"/>
      <c r="OVG70" s="1466"/>
      <c r="OVH70" s="1467"/>
      <c r="OVI70" s="1794"/>
      <c r="OVJ70" s="1465"/>
      <c r="OVK70" s="1466"/>
      <c r="OVL70" s="1466"/>
      <c r="OVM70" s="1466"/>
      <c r="OVN70" s="1467"/>
      <c r="OVO70" s="1468"/>
      <c r="OVP70" s="1466"/>
      <c r="OVQ70" s="1466"/>
      <c r="OVR70" s="1466"/>
      <c r="OVS70" s="1469"/>
      <c r="OVT70" s="1465"/>
      <c r="OVU70" s="1466"/>
      <c r="OVV70" s="1466"/>
      <c r="OVW70" s="1466"/>
      <c r="OVX70" s="1467"/>
      <c r="OVY70" s="1794"/>
      <c r="OVZ70" s="1465"/>
      <c r="OWA70" s="1466"/>
      <c r="OWB70" s="1466"/>
      <c r="OWC70" s="1466"/>
      <c r="OWD70" s="1467"/>
      <c r="OWE70" s="1468"/>
      <c r="OWF70" s="1466"/>
      <c r="OWG70" s="1466"/>
      <c r="OWH70" s="1466"/>
      <c r="OWI70" s="1469"/>
      <c r="OWJ70" s="1465"/>
      <c r="OWK70" s="1466"/>
      <c r="OWL70" s="1466"/>
      <c r="OWM70" s="1466"/>
      <c r="OWN70" s="1467"/>
      <c r="OWO70" s="1794"/>
      <c r="OWP70" s="1465"/>
      <c r="OWQ70" s="1466"/>
      <c r="OWR70" s="1466"/>
      <c r="OWS70" s="1466"/>
      <c r="OWT70" s="1467"/>
      <c r="OWU70" s="1468"/>
      <c r="OWV70" s="1466"/>
      <c r="OWW70" s="1466"/>
      <c r="OWX70" s="1466"/>
      <c r="OWY70" s="1469"/>
      <c r="OWZ70" s="1465"/>
      <c r="OXA70" s="1466"/>
      <c r="OXB70" s="1466"/>
      <c r="OXC70" s="1466"/>
      <c r="OXD70" s="1467"/>
      <c r="OXE70" s="1794"/>
      <c r="OXF70" s="1465"/>
      <c r="OXG70" s="1466"/>
      <c r="OXH70" s="1466"/>
      <c r="OXI70" s="1466"/>
      <c r="OXJ70" s="1467"/>
      <c r="OXK70" s="1468"/>
      <c r="OXL70" s="1466"/>
      <c r="OXM70" s="1466"/>
      <c r="OXN70" s="1466"/>
      <c r="OXO70" s="1469"/>
      <c r="OXP70" s="1465"/>
      <c r="OXQ70" s="1466"/>
      <c r="OXR70" s="1466"/>
      <c r="OXS70" s="1466"/>
      <c r="OXT70" s="1467"/>
      <c r="OXU70" s="1794"/>
      <c r="OXV70" s="1465"/>
      <c r="OXW70" s="1466"/>
      <c r="OXX70" s="1466"/>
      <c r="OXY70" s="1466"/>
      <c r="OXZ70" s="1467"/>
      <c r="OYA70" s="1468"/>
      <c r="OYB70" s="1466"/>
      <c r="OYC70" s="1466"/>
      <c r="OYD70" s="1466"/>
      <c r="OYE70" s="1469"/>
      <c r="OYF70" s="1465"/>
      <c r="OYG70" s="1466"/>
      <c r="OYH70" s="1466"/>
      <c r="OYI70" s="1466"/>
      <c r="OYJ70" s="1467"/>
      <c r="OYK70" s="1794"/>
      <c r="OYL70" s="1465"/>
      <c r="OYM70" s="1466"/>
      <c r="OYN70" s="1466"/>
      <c r="OYO70" s="1466"/>
      <c r="OYP70" s="1467"/>
      <c r="OYQ70" s="1468"/>
      <c r="OYR70" s="1466"/>
      <c r="OYS70" s="1466"/>
      <c r="OYT70" s="1466"/>
      <c r="OYU70" s="1469"/>
      <c r="OYV70" s="1465"/>
      <c r="OYW70" s="1466"/>
      <c r="OYX70" s="1466"/>
      <c r="OYY70" s="1466"/>
      <c r="OYZ70" s="1467"/>
      <c r="OZA70" s="1794"/>
      <c r="OZB70" s="1465"/>
      <c r="OZC70" s="1466"/>
      <c r="OZD70" s="1466"/>
      <c r="OZE70" s="1466"/>
      <c r="OZF70" s="1467"/>
      <c r="OZG70" s="1468"/>
      <c r="OZH70" s="1466"/>
      <c r="OZI70" s="1466"/>
      <c r="OZJ70" s="1466"/>
      <c r="OZK70" s="1469"/>
      <c r="OZL70" s="1465"/>
      <c r="OZM70" s="1466"/>
      <c r="OZN70" s="1466"/>
      <c r="OZO70" s="1466"/>
      <c r="OZP70" s="1467"/>
      <c r="OZQ70" s="1794"/>
      <c r="OZR70" s="1465"/>
      <c r="OZS70" s="1466"/>
      <c r="OZT70" s="1466"/>
      <c r="OZU70" s="1466"/>
      <c r="OZV70" s="1467"/>
      <c r="OZW70" s="1468"/>
      <c r="OZX70" s="1466"/>
      <c r="OZY70" s="1466"/>
      <c r="OZZ70" s="1466"/>
      <c r="PAA70" s="1469"/>
      <c r="PAB70" s="1465"/>
      <c r="PAC70" s="1466"/>
      <c r="PAD70" s="1466"/>
      <c r="PAE70" s="1466"/>
      <c r="PAF70" s="1467"/>
      <c r="PAG70" s="1794"/>
      <c r="PAH70" s="1465"/>
      <c r="PAI70" s="1466"/>
      <c r="PAJ70" s="1466"/>
      <c r="PAK70" s="1466"/>
      <c r="PAL70" s="1467"/>
      <c r="PAM70" s="1468"/>
      <c r="PAN70" s="1466"/>
      <c r="PAO70" s="1466"/>
      <c r="PAP70" s="1466"/>
      <c r="PAQ70" s="1469"/>
      <c r="PAR70" s="1465"/>
      <c r="PAS70" s="1466"/>
      <c r="PAT70" s="1466"/>
      <c r="PAU70" s="1466"/>
      <c r="PAV70" s="1467"/>
      <c r="PAW70" s="1794"/>
      <c r="PAX70" s="1465"/>
      <c r="PAY70" s="1466"/>
      <c r="PAZ70" s="1466"/>
      <c r="PBA70" s="1466"/>
      <c r="PBB70" s="1467"/>
      <c r="PBC70" s="1468"/>
      <c r="PBD70" s="1466"/>
      <c r="PBE70" s="1466"/>
      <c r="PBF70" s="1466"/>
      <c r="PBG70" s="1469"/>
      <c r="PBH70" s="1465"/>
      <c r="PBI70" s="1466"/>
      <c r="PBJ70" s="1466"/>
      <c r="PBK70" s="1466"/>
      <c r="PBL70" s="1467"/>
      <c r="PBM70" s="1794"/>
      <c r="PBN70" s="1465"/>
      <c r="PBO70" s="1466"/>
      <c r="PBP70" s="1466"/>
      <c r="PBQ70" s="1466"/>
      <c r="PBR70" s="1467"/>
      <c r="PBS70" s="1468"/>
      <c r="PBT70" s="1466"/>
      <c r="PBU70" s="1466"/>
      <c r="PBV70" s="1466"/>
      <c r="PBW70" s="1469"/>
      <c r="PBX70" s="1465"/>
      <c r="PBY70" s="1466"/>
      <c r="PBZ70" s="1466"/>
      <c r="PCA70" s="1466"/>
      <c r="PCB70" s="1467"/>
      <c r="PCC70" s="1794"/>
      <c r="PCD70" s="1465"/>
      <c r="PCE70" s="1466"/>
      <c r="PCF70" s="1466"/>
      <c r="PCG70" s="1466"/>
      <c r="PCH70" s="1467"/>
      <c r="PCI70" s="1468"/>
      <c r="PCJ70" s="1466"/>
      <c r="PCK70" s="1466"/>
      <c r="PCL70" s="1466"/>
      <c r="PCM70" s="1469"/>
      <c r="PCN70" s="1465"/>
      <c r="PCO70" s="1466"/>
      <c r="PCP70" s="1466"/>
      <c r="PCQ70" s="1466"/>
      <c r="PCR70" s="1467"/>
      <c r="PCS70" s="1794"/>
      <c r="PCT70" s="1465"/>
      <c r="PCU70" s="1466"/>
      <c r="PCV70" s="1466"/>
      <c r="PCW70" s="1466"/>
      <c r="PCX70" s="1467"/>
      <c r="PCY70" s="1468"/>
      <c r="PCZ70" s="1466"/>
      <c r="PDA70" s="1466"/>
      <c r="PDB70" s="1466"/>
      <c r="PDC70" s="1469"/>
      <c r="PDD70" s="1465"/>
      <c r="PDE70" s="1466"/>
      <c r="PDF70" s="1466"/>
      <c r="PDG70" s="1466"/>
      <c r="PDH70" s="1467"/>
      <c r="PDI70" s="1794"/>
      <c r="PDJ70" s="1465"/>
      <c r="PDK70" s="1466"/>
      <c r="PDL70" s="1466"/>
      <c r="PDM70" s="1466"/>
      <c r="PDN70" s="1467"/>
      <c r="PDO70" s="1468"/>
      <c r="PDP70" s="1466"/>
      <c r="PDQ70" s="1466"/>
      <c r="PDR70" s="1466"/>
      <c r="PDS70" s="1469"/>
      <c r="PDT70" s="1465"/>
      <c r="PDU70" s="1466"/>
      <c r="PDV70" s="1466"/>
      <c r="PDW70" s="1466"/>
      <c r="PDX70" s="1467"/>
      <c r="PDY70" s="1794"/>
      <c r="PDZ70" s="1465"/>
      <c r="PEA70" s="1466"/>
      <c r="PEB70" s="1466"/>
      <c r="PEC70" s="1466"/>
      <c r="PED70" s="1467"/>
      <c r="PEE70" s="1468"/>
      <c r="PEF70" s="1466"/>
      <c r="PEG70" s="1466"/>
      <c r="PEH70" s="1466"/>
      <c r="PEI70" s="1469"/>
      <c r="PEJ70" s="1465"/>
      <c r="PEK70" s="1466"/>
      <c r="PEL70" s="1466"/>
      <c r="PEM70" s="1466"/>
      <c r="PEN70" s="1467"/>
      <c r="PEO70" s="1794"/>
      <c r="PEP70" s="1465"/>
      <c r="PEQ70" s="1466"/>
      <c r="PER70" s="1466"/>
      <c r="PES70" s="1466"/>
      <c r="PET70" s="1467"/>
      <c r="PEU70" s="1468"/>
      <c r="PEV70" s="1466"/>
      <c r="PEW70" s="1466"/>
      <c r="PEX70" s="1466"/>
      <c r="PEY70" s="1469"/>
      <c r="PEZ70" s="1465"/>
      <c r="PFA70" s="1466"/>
      <c r="PFB70" s="1466"/>
      <c r="PFC70" s="1466"/>
      <c r="PFD70" s="1467"/>
      <c r="PFE70" s="1794"/>
      <c r="PFF70" s="1465"/>
      <c r="PFG70" s="1466"/>
      <c r="PFH70" s="1466"/>
      <c r="PFI70" s="1466"/>
      <c r="PFJ70" s="1467"/>
      <c r="PFK70" s="1468"/>
      <c r="PFL70" s="1466"/>
      <c r="PFM70" s="1466"/>
      <c r="PFN70" s="1466"/>
      <c r="PFO70" s="1469"/>
      <c r="PFP70" s="1465"/>
      <c r="PFQ70" s="1466"/>
      <c r="PFR70" s="1466"/>
      <c r="PFS70" s="1466"/>
      <c r="PFT70" s="1467"/>
      <c r="PFU70" s="1794"/>
      <c r="PFV70" s="1465"/>
      <c r="PFW70" s="1466"/>
      <c r="PFX70" s="1466"/>
      <c r="PFY70" s="1466"/>
      <c r="PFZ70" s="1467"/>
      <c r="PGA70" s="1468"/>
      <c r="PGB70" s="1466"/>
      <c r="PGC70" s="1466"/>
      <c r="PGD70" s="1466"/>
      <c r="PGE70" s="1469"/>
      <c r="PGF70" s="1465"/>
      <c r="PGG70" s="1466"/>
      <c r="PGH70" s="1466"/>
      <c r="PGI70" s="1466"/>
      <c r="PGJ70" s="1467"/>
      <c r="PGK70" s="1794"/>
      <c r="PGL70" s="1465"/>
      <c r="PGM70" s="1466"/>
      <c r="PGN70" s="1466"/>
      <c r="PGO70" s="1466"/>
      <c r="PGP70" s="1467"/>
      <c r="PGQ70" s="1468"/>
      <c r="PGR70" s="1466"/>
      <c r="PGS70" s="1466"/>
      <c r="PGT70" s="1466"/>
      <c r="PGU70" s="1469"/>
      <c r="PGV70" s="1465"/>
      <c r="PGW70" s="1466"/>
      <c r="PGX70" s="1466"/>
      <c r="PGY70" s="1466"/>
      <c r="PGZ70" s="1467"/>
      <c r="PHA70" s="1794"/>
      <c r="PHB70" s="1465"/>
      <c r="PHC70" s="1466"/>
      <c r="PHD70" s="1466"/>
      <c r="PHE70" s="1466"/>
      <c r="PHF70" s="1467"/>
      <c r="PHG70" s="1468"/>
      <c r="PHH70" s="1466"/>
      <c r="PHI70" s="1466"/>
      <c r="PHJ70" s="1466"/>
      <c r="PHK70" s="1469"/>
      <c r="PHL70" s="1465"/>
      <c r="PHM70" s="1466"/>
      <c r="PHN70" s="1466"/>
      <c r="PHO70" s="1466"/>
      <c r="PHP70" s="1467"/>
      <c r="PHQ70" s="1794"/>
      <c r="PHR70" s="1465"/>
      <c r="PHS70" s="1466"/>
      <c r="PHT70" s="1466"/>
      <c r="PHU70" s="1466"/>
      <c r="PHV70" s="1467"/>
      <c r="PHW70" s="1468"/>
      <c r="PHX70" s="1466"/>
      <c r="PHY70" s="1466"/>
      <c r="PHZ70" s="1466"/>
      <c r="PIA70" s="1469"/>
      <c r="PIB70" s="1465"/>
      <c r="PIC70" s="1466"/>
      <c r="PID70" s="1466"/>
      <c r="PIE70" s="1466"/>
      <c r="PIF70" s="1467"/>
      <c r="PIG70" s="1794"/>
      <c r="PIH70" s="1465"/>
      <c r="PII70" s="1466"/>
      <c r="PIJ70" s="1466"/>
      <c r="PIK70" s="1466"/>
      <c r="PIL70" s="1467"/>
      <c r="PIM70" s="1468"/>
      <c r="PIN70" s="1466"/>
      <c r="PIO70" s="1466"/>
      <c r="PIP70" s="1466"/>
      <c r="PIQ70" s="1469"/>
      <c r="PIR70" s="1465"/>
      <c r="PIS70" s="1466"/>
      <c r="PIT70" s="1466"/>
      <c r="PIU70" s="1466"/>
      <c r="PIV70" s="1467"/>
      <c r="PIW70" s="1794"/>
      <c r="PIX70" s="1465"/>
      <c r="PIY70" s="1466"/>
      <c r="PIZ70" s="1466"/>
      <c r="PJA70" s="1466"/>
      <c r="PJB70" s="1467"/>
      <c r="PJC70" s="1468"/>
      <c r="PJD70" s="1466"/>
      <c r="PJE70" s="1466"/>
      <c r="PJF70" s="1466"/>
      <c r="PJG70" s="1469"/>
      <c r="PJH70" s="1465"/>
      <c r="PJI70" s="1466"/>
      <c r="PJJ70" s="1466"/>
      <c r="PJK70" s="1466"/>
      <c r="PJL70" s="1467"/>
      <c r="PJM70" s="1794"/>
      <c r="PJN70" s="1465"/>
      <c r="PJO70" s="1466"/>
      <c r="PJP70" s="1466"/>
      <c r="PJQ70" s="1466"/>
      <c r="PJR70" s="1467"/>
      <c r="PJS70" s="1468"/>
      <c r="PJT70" s="1466"/>
      <c r="PJU70" s="1466"/>
      <c r="PJV70" s="1466"/>
      <c r="PJW70" s="1469"/>
      <c r="PJX70" s="1465"/>
      <c r="PJY70" s="1466"/>
      <c r="PJZ70" s="1466"/>
      <c r="PKA70" s="1466"/>
      <c r="PKB70" s="1467"/>
      <c r="PKC70" s="1794"/>
      <c r="PKD70" s="1465"/>
      <c r="PKE70" s="1466"/>
      <c r="PKF70" s="1466"/>
      <c r="PKG70" s="1466"/>
      <c r="PKH70" s="1467"/>
      <c r="PKI70" s="1468"/>
      <c r="PKJ70" s="1466"/>
      <c r="PKK70" s="1466"/>
      <c r="PKL70" s="1466"/>
      <c r="PKM70" s="1469"/>
      <c r="PKN70" s="1465"/>
      <c r="PKO70" s="1466"/>
      <c r="PKP70" s="1466"/>
      <c r="PKQ70" s="1466"/>
      <c r="PKR70" s="1467"/>
      <c r="PKS70" s="1794"/>
      <c r="PKT70" s="1465"/>
      <c r="PKU70" s="1466"/>
      <c r="PKV70" s="1466"/>
      <c r="PKW70" s="1466"/>
      <c r="PKX70" s="1467"/>
      <c r="PKY70" s="1468"/>
      <c r="PKZ70" s="1466"/>
      <c r="PLA70" s="1466"/>
      <c r="PLB70" s="1466"/>
      <c r="PLC70" s="1469"/>
      <c r="PLD70" s="1465"/>
      <c r="PLE70" s="1466"/>
      <c r="PLF70" s="1466"/>
      <c r="PLG70" s="1466"/>
      <c r="PLH70" s="1467"/>
      <c r="PLI70" s="1794"/>
      <c r="PLJ70" s="1465"/>
      <c r="PLK70" s="1466"/>
      <c r="PLL70" s="1466"/>
      <c r="PLM70" s="1466"/>
      <c r="PLN70" s="1467"/>
      <c r="PLO70" s="1468"/>
      <c r="PLP70" s="1466"/>
      <c r="PLQ70" s="1466"/>
      <c r="PLR70" s="1466"/>
      <c r="PLS70" s="1469"/>
      <c r="PLT70" s="1465"/>
      <c r="PLU70" s="1466"/>
      <c r="PLV70" s="1466"/>
      <c r="PLW70" s="1466"/>
      <c r="PLX70" s="1467"/>
      <c r="PLY70" s="1794"/>
      <c r="PLZ70" s="1465"/>
      <c r="PMA70" s="1466"/>
      <c r="PMB70" s="1466"/>
      <c r="PMC70" s="1466"/>
      <c r="PMD70" s="1467"/>
      <c r="PME70" s="1468"/>
      <c r="PMF70" s="1466"/>
      <c r="PMG70" s="1466"/>
      <c r="PMH70" s="1466"/>
      <c r="PMI70" s="1469"/>
      <c r="PMJ70" s="1465"/>
      <c r="PMK70" s="1466"/>
      <c r="PML70" s="1466"/>
      <c r="PMM70" s="1466"/>
      <c r="PMN70" s="1467"/>
      <c r="PMO70" s="1794"/>
      <c r="PMP70" s="1465"/>
      <c r="PMQ70" s="1466"/>
      <c r="PMR70" s="1466"/>
      <c r="PMS70" s="1466"/>
      <c r="PMT70" s="1467"/>
      <c r="PMU70" s="1468"/>
      <c r="PMV70" s="1466"/>
      <c r="PMW70" s="1466"/>
      <c r="PMX70" s="1466"/>
      <c r="PMY70" s="1469"/>
      <c r="PMZ70" s="1465"/>
      <c r="PNA70" s="1466"/>
      <c r="PNB70" s="1466"/>
      <c r="PNC70" s="1466"/>
      <c r="PND70" s="1467"/>
      <c r="PNE70" s="1794"/>
      <c r="PNF70" s="1465"/>
      <c r="PNG70" s="1466"/>
      <c r="PNH70" s="1466"/>
      <c r="PNI70" s="1466"/>
      <c r="PNJ70" s="1467"/>
      <c r="PNK70" s="1468"/>
      <c r="PNL70" s="1466"/>
      <c r="PNM70" s="1466"/>
      <c r="PNN70" s="1466"/>
      <c r="PNO70" s="1469"/>
      <c r="PNP70" s="1465"/>
      <c r="PNQ70" s="1466"/>
      <c r="PNR70" s="1466"/>
      <c r="PNS70" s="1466"/>
      <c r="PNT70" s="1467"/>
      <c r="PNU70" s="1794"/>
      <c r="PNV70" s="1465"/>
      <c r="PNW70" s="1466"/>
      <c r="PNX70" s="1466"/>
      <c r="PNY70" s="1466"/>
      <c r="PNZ70" s="1467"/>
      <c r="POA70" s="1468"/>
      <c r="POB70" s="1466"/>
      <c r="POC70" s="1466"/>
      <c r="POD70" s="1466"/>
      <c r="POE70" s="1469"/>
      <c r="POF70" s="1465"/>
      <c r="POG70" s="1466"/>
      <c r="POH70" s="1466"/>
      <c r="POI70" s="1466"/>
      <c r="POJ70" s="1467"/>
      <c r="POK70" s="1794"/>
      <c r="POL70" s="1465"/>
      <c r="POM70" s="1466"/>
      <c r="PON70" s="1466"/>
      <c r="POO70" s="1466"/>
      <c r="POP70" s="1467"/>
      <c r="POQ70" s="1468"/>
      <c r="POR70" s="1466"/>
      <c r="POS70" s="1466"/>
      <c r="POT70" s="1466"/>
      <c r="POU70" s="1469"/>
      <c r="POV70" s="1465"/>
      <c r="POW70" s="1466"/>
      <c r="POX70" s="1466"/>
      <c r="POY70" s="1466"/>
      <c r="POZ70" s="1467"/>
      <c r="PPA70" s="1794"/>
      <c r="PPB70" s="1465"/>
      <c r="PPC70" s="1466"/>
      <c r="PPD70" s="1466"/>
      <c r="PPE70" s="1466"/>
      <c r="PPF70" s="1467"/>
      <c r="PPG70" s="1468"/>
      <c r="PPH70" s="1466"/>
      <c r="PPI70" s="1466"/>
      <c r="PPJ70" s="1466"/>
      <c r="PPK70" s="1469"/>
      <c r="PPL70" s="1465"/>
      <c r="PPM70" s="1466"/>
      <c r="PPN70" s="1466"/>
      <c r="PPO70" s="1466"/>
      <c r="PPP70" s="1467"/>
      <c r="PPQ70" s="1794"/>
      <c r="PPR70" s="1465"/>
      <c r="PPS70" s="1466"/>
      <c r="PPT70" s="1466"/>
      <c r="PPU70" s="1466"/>
      <c r="PPV70" s="1467"/>
      <c r="PPW70" s="1468"/>
      <c r="PPX70" s="1466"/>
      <c r="PPY70" s="1466"/>
      <c r="PPZ70" s="1466"/>
      <c r="PQA70" s="1469"/>
      <c r="PQB70" s="1465"/>
      <c r="PQC70" s="1466"/>
      <c r="PQD70" s="1466"/>
      <c r="PQE70" s="1466"/>
      <c r="PQF70" s="1467"/>
      <c r="PQG70" s="1794"/>
      <c r="PQH70" s="1465"/>
      <c r="PQI70" s="1466"/>
      <c r="PQJ70" s="1466"/>
      <c r="PQK70" s="1466"/>
      <c r="PQL70" s="1467"/>
      <c r="PQM70" s="1468"/>
      <c r="PQN70" s="1466"/>
      <c r="PQO70" s="1466"/>
      <c r="PQP70" s="1466"/>
      <c r="PQQ70" s="1469"/>
      <c r="PQR70" s="1465"/>
      <c r="PQS70" s="1466"/>
      <c r="PQT70" s="1466"/>
      <c r="PQU70" s="1466"/>
      <c r="PQV70" s="1467"/>
      <c r="PQW70" s="1794"/>
      <c r="PQX70" s="1465"/>
      <c r="PQY70" s="1466"/>
      <c r="PQZ70" s="1466"/>
      <c r="PRA70" s="1466"/>
      <c r="PRB70" s="1467"/>
      <c r="PRC70" s="1468"/>
      <c r="PRD70" s="1466"/>
      <c r="PRE70" s="1466"/>
      <c r="PRF70" s="1466"/>
      <c r="PRG70" s="1469"/>
      <c r="PRH70" s="1465"/>
      <c r="PRI70" s="1466"/>
      <c r="PRJ70" s="1466"/>
      <c r="PRK70" s="1466"/>
      <c r="PRL70" s="1467"/>
      <c r="PRM70" s="1794"/>
      <c r="PRN70" s="1465"/>
      <c r="PRO70" s="1466"/>
      <c r="PRP70" s="1466"/>
      <c r="PRQ70" s="1466"/>
      <c r="PRR70" s="1467"/>
      <c r="PRS70" s="1468"/>
      <c r="PRT70" s="1466"/>
      <c r="PRU70" s="1466"/>
      <c r="PRV70" s="1466"/>
      <c r="PRW70" s="1469"/>
      <c r="PRX70" s="1465"/>
      <c r="PRY70" s="1466"/>
      <c r="PRZ70" s="1466"/>
      <c r="PSA70" s="1466"/>
      <c r="PSB70" s="1467"/>
      <c r="PSC70" s="1794"/>
      <c r="PSD70" s="1465"/>
      <c r="PSE70" s="1466"/>
      <c r="PSF70" s="1466"/>
      <c r="PSG70" s="1466"/>
      <c r="PSH70" s="1467"/>
      <c r="PSI70" s="1468"/>
      <c r="PSJ70" s="1466"/>
      <c r="PSK70" s="1466"/>
      <c r="PSL70" s="1466"/>
      <c r="PSM70" s="1469"/>
      <c r="PSN70" s="1465"/>
      <c r="PSO70" s="1466"/>
      <c r="PSP70" s="1466"/>
      <c r="PSQ70" s="1466"/>
      <c r="PSR70" s="1467"/>
      <c r="PSS70" s="1794"/>
      <c r="PST70" s="1465"/>
      <c r="PSU70" s="1466"/>
      <c r="PSV70" s="1466"/>
      <c r="PSW70" s="1466"/>
      <c r="PSX70" s="1467"/>
      <c r="PSY70" s="1468"/>
      <c r="PSZ70" s="1466"/>
      <c r="PTA70" s="1466"/>
      <c r="PTB70" s="1466"/>
      <c r="PTC70" s="1469"/>
      <c r="PTD70" s="1465"/>
      <c r="PTE70" s="1466"/>
      <c r="PTF70" s="1466"/>
      <c r="PTG70" s="1466"/>
      <c r="PTH70" s="1467"/>
      <c r="PTI70" s="1794"/>
      <c r="PTJ70" s="1465"/>
      <c r="PTK70" s="1466"/>
      <c r="PTL70" s="1466"/>
      <c r="PTM70" s="1466"/>
      <c r="PTN70" s="1467"/>
      <c r="PTO70" s="1468"/>
      <c r="PTP70" s="1466"/>
      <c r="PTQ70" s="1466"/>
      <c r="PTR70" s="1466"/>
      <c r="PTS70" s="1469"/>
      <c r="PTT70" s="1465"/>
      <c r="PTU70" s="1466"/>
      <c r="PTV70" s="1466"/>
      <c r="PTW70" s="1466"/>
      <c r="PTX70" s="1467"/>
      <c r="PTY70" s="1794"/>
      <c r="PTZ70" s="1465"/>
      <c r="PUA70" s="1466"/>
      <c r="PUB70" s="1466"/>
      <c r="PUC70" s="1466"/>
      <c r="PUD70" s="1467"/>
      <c r="PUE70" s="1468"/>
      <c r="PUF70" s="1466"/>
      <c r="PUG70" s="1466"/>
      <c r="PUH70" s="1466"/>
      <c r="PUI70" s="1469"/>
      <c r="PUJ70" s="1465"/>
      <c r="PUK70" s="1466"/>
      <c r="PUL70" s="1466"/>
      <c r="PUM70" s="1466"/>
      <c r="PUN70" s="1467"/>
      <c r="PUO70" s="1794"/>
      <c r="PUP70" s="1465"/>
      <c r="PUQ70" s="1466"/>
      <c r="PUR70" s="1466"/>
      <c r="PUS70" s="1466"/>
      <c r="PUT70" s="1467"/>
      <c r="PUU70" s="1468"/>
      <c r="PUV70" s="1466"/>
      <c r="PUW70" s="1466"/>
      <c r="PUX70" s="1466"/>
      <c r="PUY70" s="1469"/>
      <c r="PUZ70" s="1465"/>
      <c r="PVA70" s="1466"/>
      <c r="PVB70" s="1466"/>
      <c r="PVC70" s="1466"/>
      <c r="PVD70" s="1467"/>
      <c r="PVE70" s="1794"/>
      <c r="PVF70" s="1465"/>
      <c r="PVG70" s="1466"/>
      <c r="PVH70" s="1466"/>
      <c r="PVI70" s="1466"/>
      <c r="PVJ70" s="1467"/>
      <c r="PVK70" s="1468"/>
      <c r="PVL70" s="1466"/>
      <c r="PVM70" s="1466"/>
      <c r="PVN70" s="1466"/>
      <c r="PVO70" s="1469"/>
      <c r="PVP70" s="1465"/>
      <c r="PVQ70" s="1466"/>
      <c r="PVR70" s="1466"/>
      <c r="PVS70" s="1466"/>
      <c r="PVT70" s="1467"/>
      <c r="PVU70" s="1794"/>
      <c r="PVV70" s="1465"/>
      <c r="PVW70" s="1466"/>
      <c r="PVX70" s="1466"/>
      <c r="PVY70" s="1466"/>
      <c r="PVZ70" s="1467"/>
      <c r="PWA70" s="1468"/>
      <c r="PWB70" s="1466"/>
      <c r="PWC70" s="1466"/>
      <c r="PWD70" s="1466"/>
      <c r="PWE70" s="1469"/>
      <c r="PWF70" s="1465"/>
      <c r="PWG70" s="1466"/>
      <c r="PWH70" s="1466"/>
      <c r="PWI70" s="1466"/>
      <c r="PWJ70" s="1467"/>
      <c r="PWK70" s="1794"/>
      <c r="PWL70" s="1465"/>
      <c r="PWM70" s="1466"/>
      <c r="PWN70" s="1466"/>
      <c r="PWO70" s="1466"/>
      <c r="PWP70" s="1467"/>
      <c r="PWQ70" s="1468"/>
      <c r="PWR70" s="1466"/>
      <c r="PWS70" s="1466"/>
      <c r="PWT70" s="1466"/>
      <c r="PWU70" s="1469"/>
      <c r="PWV70" s="1465"/>
      <c r="PWW70" s="1466"/>
      <c r="PWX70" s="1466"/>
      <c r="PWY70" s="1466"/>
      <c r="PWZ70" s="1467"/>
      <c r="PXA70" s="1794"/>
      <c r="PXB70" s="1465"/>
      <c r="PXC70" s="1466"/>
      <c r="PXD70" s="1466"/>
      <c r="PXE70" s="1466"/>
      <c r="PXF70" s="1467"/>
      <c r="PXG70" s="1468"/>
      <c r="PXH70" s="1466"/>
      <c r="PXI70" s="1466"/>
      <c r="PXJ70" s="1466"/>
      <c r="PXK70" s="1469"/>
      <c r="PXL70" s="1465"/>
      <c r="PXM70" s="1466"/>
      <c r="PXN70" s="1466"/>
      <c r="PXO70" s="1466"/>
      <c r="PXP70" s="1467"/>
      <c r="PXQ70" s="1794"/>
      <c r="PXR70" s="1465"/>
      <c r="PXS70" s="1466"/>
      <c r="PXT70" s="1466"/>
      <c r="PXU70" s="1466"/>
      <c r="PXV70" s="1467"/>
      <c r="PXW70" s="1468"/>
      <c r="PXX70" s="1466"/>
      <c r="PXY70" s="1466"/>
      <c r="PXZ70" s="1466"/>
      <c r="PYA70" s="1469"/>
      <c r="PYB70" s="1465"/>
      <c r="PYC70" s="1466"/>
      <c r="PYD70" s="1466"/>
      <c r="PYE70" s="1466"/>
      <c r="PYF70" s="1467"/>
      <c r="PYG70" s="1794"/>
      <c r="PYH70" s="1465"/>
      <c r="PYI70" s="1466"/>
      <c r="PYJ70" s="1466"/>
      <c r="PYK70" s="1466"/>
      <c r="PYL70" s="1467"/>
      <c r="PYM70" s="1468"/>
      <c r="PYN70" s="1466"/>
      <c r="PYO70" s="1466"/>
      <c r="PYP70" s="1466"/>
      <c r="PYQ70" s="1469"/>
      <c r="PYR70" s="1465"/>
      <c r="PYS70" s="1466"/>
      <c r="PYT70" s="1466"/>
      <c r="PYU70" s="1466"/>
      <c r="PYV70" s="1467"/>
      <c r="PYW70" s="1794"/>
      <c r="PYX70" s="1465"/>
      <c r="PYY70" s="1466"/>
      <c r="PYZ70" s="1466"/>
      <c r="PZA70" s="1466"/>
      <c r="PZB70" s="1467"/>
      <c r="PZC70" s="1468"/>
      <c r="PZD70" s="1466"/>
      <c r="PZE70" s="1466"/>
      <c r="PZF70" s="1466"/>
      <c r="PZG70" s="1469"/>
      <c r="PZH70" s="1465"/>
      <c r="PZI70" s="1466"/>
      <c r="PZJ70" s="1466"/>
      <c r="PZK70" s="1466"/>
      <c r="PZL70" s="1467"/>
      <c r="PZM70" s="1794"/>
      <c r="PZN70" s="1465"/>
      <c r="PZO70" s="1466"/>
      <c r="PZP70" s="1466"/>
      <c r="PZQ70" s="1466"/>
      <c r="PZR70" s="1467"/>
      <c r="PZS70" s="1468"/>
      <c r="PZT70" s="1466"/>
      <c r="PZU70" s="1466"/>
      <c r="PZV70" s="1466"/>
      <c r="PZW70" s="1469"/>
      <c r="PZX70" s="1465"/>
      <c r="PZY70" s="1466"/>
      <c r="PZZ70" s="1466"/>
      <c r="QAA70" s="1466"/>
      <c r="QAB70" s="1467"/>
      <c r="QAC70" s="1794"/>
      <c r="QAD70" s="1465"/>
      <c r="QAE70" s="1466"/>
      <c r="QAF70" s="1466"/>
      <c r="QAG70" s="1466"/>
      <c r="QAH70" s="1467"/>
      <c r="QAI70" s="1468"/>
      <c r="QAJ70" s="1466"/>
      <c r="QAK70" s="1466"/>
      <c r="QAL70" s="1466"/>
      <c r="QAM70" s="1469"/>
      <c r="QAN70" s="1465"/>
      <c r="QAO70" s="1466"/>
      <c r="QAP70" s="1466"/>
      <c r="QAQ70" s="1466"/>
      <c r="QAR70" s="1467"/>
      <c r="QAS70" s="1794"/>
      <c r="QAT70" s="1465"/>
      <c r="QAU70" s="1466"/>
      <c r="QAV70" s="1466"/>
      <c r="QAW70" s="1466"/>
      <c r="QAX70" s="1467"/>
      <c r="QAY70" s="1468"/>
      <c r="QAZ70" s="1466"/>
      <c r="QBA70" s="1466"/>
      <c r="QBB70" s="1466"/>
      <c r="QBC70" s="1469"/>
      <c r="QBD70" s="1465"/>
      <c r="QBE70" s="1466"/>
      <c r="QBF70" s="1466"/>
      <c r="QBG70" s="1466"/>
      <c r="QBH70" s="1467"/>
      <c r="QBI70" s="1794"/>
      <c r="QBJ70" s="1465"/>
      <c r="QBK70" s="1466"/>
      <c r="QBL70" s="1466"/>
      <c r="QBM70" s="1466"/>
      <c r="QBN70" s="1467"/>
      <c r="QBO70" s="1468"/>
      <c r="QBP70" s="1466"/>
      <c r="QBQ70" s="1466"/>
      <c r="QBR70" s="1466"/>
      <c r="QBS70" s="1469"/>
      <c r="QBT70" s="1465"/>
      <c r="QBU70" s="1466"/>
      <c r="QBV70" s="1466"/>
      <c r="QBW70" s="1466"/>
      <c r="QBX70" s="1467"/>
      <c r="QBY70" s="1794"/>
      <c r="QBZ70" s="1465"/>
      <c r="QCA70" s="1466"/>
      <c r="QCB70" s="1466"/>
      <c r="QCC70" s="1466"/>
      <c r="QCD70" s="1467"/>
      <c r="QCE70" s="1468"/>
      <c r="QCF70" s="1466"/>
      <c r="QCG70" s="1466"/>
      <c r="QCH70" s="1466"/>
      <c r="QCI70" s="1469"/>
      <c r="QCJ70" s="1465"/>
      <c r="QCK70" s="1466"/>
      <c r="QCL70" s="1466"/>
      <c r="QCM70" s="1466"/>
      <c r="QCN70" s="1467"/>
      <c r="QCO70" s="1794"/>
      <c r="QCP70" s="1465"/>
      <c r="QCQ70" s="1466"/>
      <c r="QCR70" s="1466"/>
      <c r="QCS70" s="1466"/>
      <c r="QCT70" s="1467"/>
      <c r="QCU70" s="1468"/>
      <c r="QCV70" s="1466"/>
      <c r="QCW70" s="1466"/>
      <c r="QCX70" s="1466"/>
      <c r="QCY70" s="1469"/>
      <c r="QCZ70" s="1465"/>
      <c r="QDA70" s="1466"/>
      <c r="QDB70" s="1466"/>
      <c r="QDC70" s="1466"/>
      <c r="QDD70" s="1467"/>
      <c r="QDE70" s="1794"/>
      <c r="QDF70" s="1465"/>
      <c r="QDG70" s="1466"/>
      <c r="QDH70" s="1466"/>
      <c r="QDI70" s="1466"/>
      <c r="QDJ70" s="1467"/>
      <c r="QDK70" s="1468"/>
      <c r="QDL70" s="1466"/>
      <c r="QDM70" s="1466"/>
      <c r="QDN70" s="1466"/>
      <c r="QDO70" s="1469"/>
      <c r="QDP70" s="1465"/>
      <c r="QDQ70" s="1466"/>
      <c r="QDR70" s="1466"/>
      <c r="QDS70" s="1466"/>
      <c r="QDT70" s="1467"/>
      <c r="QDU70" s="1794"/>
      <c r="QDV70" s="1465"/>
      <c r="QDW70" s="1466"/>
      <c r="QDX70" s="1466"/>
      <c r="QDY70" s="1466"/>
      <c r="QDZ70" s="1467"/>
      <c r="QEA70" s="1468"/>
      <c r="QEB70" s="1466"/>
      <c r="QEC70" s="1466"/>
      <c r="QED70" s="1466"/>
      <c r="QEE70" s="1469"/>
      <c r="QEF70" s="1465"/>
      <c r="QEG70" s="1466"/>
      <c r="QEH70" s="1466"/>
      <c r="QEI70" s="1466"/>
      <c r="QEJ70" s="1467"/>
      <c r="QEK70" s="1794"/>
      <c r="QEL70" s="1465"/>
      <c r="QEM70" s="1466"/>
      <c r="QEN70" s="1466"/>
      <c r="QEO70" s="1466"/>
      <c r="QEP70" s="1467"/>
      <c r="QEQ70" s="1468"/>
      <c r="QER70" s="1466"/>
      <c r="QES70" s="1466"/>
      <c r="QET70" s="1466"/>
      <c r="QEU70" s="1469"/>
      <c r="QEV70" s="1465"/>
      <c r="QEW70" s="1466"/>
      <c r="QEX70" s="1466"/>
      <c r="QEY70" s="1466"/>
      <c r="QEZ70" s="1467"/>
      <c r="QFA70" s="1794"/>
      <c r="QFB70" s="1465"/>
      <c r="QFC70" s="1466"/>
      <c r="QFD70" s="1466"/>
      <c r="QFE70" s="1466"/>
      <c r="QFF70" s="1467"/>
      <c r="QFG70" s="1468"/>
      <c r="QFH70" s="1466"/>
      <c r="QFI70" s="1466"/>
      <c r="QFJ70" s="1466"/>
      <c r="QFK70" s="1469"/>
      <c r="QFL70" s="1465"/>
      <c r="QFM70" s="1466"/>
      <c r="QFN70" s="1466"/>
      <c r="QFO70" s="1466"/>
      <c r="QFP70" s="1467"/>
      <c r="QFQ70" s="1794"/>
      <c r="QFR70" s="1465"/>
      <c r="QFS70" s="1466"/>
      <c r="QFT70" s="1466"/>
      <c r="QFU70" s="1466"/>
      <c r="QFV70" s="1467"/>
      <c r="QFW70" s="1468"/>
      <c r="QFX70" s="1466"/>
      <c r="QFY70" s="1466"/>
      <c r="QFZ70" s="1466"/>
      <c r="QGA70" s="1469"/>
      <c r="QGB70" s="1465"/>
      <c r="QGC70" s="1466"/>
      <c r="QGD70" s="1466"/>
      <c r="QGE70" s="1466"/>
      <c r="QGF70" s="1467"/>
      <c r="QGG70" s="1794"/>
      <c r="QGH70" s="1465"/>
      <c r="QGI70" s="1466"/>
      <c r="QGJ70" s="1466"/>
      <c r="QGK70" s="1466"/>
      <c r="QGL70" s="1467"/>
      <c r="QGM70" s="1468"/>
      <c r="QGN70" s="1466"/>
      <c r="QGO70" s="1466"/>
      <c r="QGP70" s="1466"/>
      <c r="QGQ70" s="1469"/>
      <c r="QGR70" s="1465"/>
      <c r="QGS70" s="1466"/>
      <c r="QGT70" s="1466"/>
      <c r="QGU70" s="1466"/>
      <c r="QGV70" s="1467"/>
      <c r="QGW70" s="1794"/>
      <c r="QGX70" s="1465"/>
      <c r="QGY70" s="1466"/>
      <c r="QGZ70" s="1466"/>
      <c r="QHA70" s="1466"/>
      <c r="QHB70" s="1467"/>
      <c r="QHC70" s="1468"/>
      <c r="QHD70" s="1466"/>
      <c r="QHE70" s="1466"/>
      <c r="QHF70" s="1466"/>
      <c r="QHG70" s="1469"/>
      <c r="QHH70" s="1465"/>
      <c r="QHI70" s="1466"/>
      <c r="QHJ70" s="1466"/>
      <c r="QHK70" s="1466"/>
      <c r="QHL70" s="1467"/>
      <c r="QHM70" s="1794"/>
      <c r="QHN70" s="1465"/>
      <c r="QHO70" s="1466"/>
      <c r="QHP70" s="1466"/>
      <c r="QHQ70" s="1466"/>
      <c r="QHR70" s="1467"/>
      <c r="QHS70" s="1468"/>
      <c r="QHT70" s="1466"/>
      <c r="QHU70" s="1466"/>
      <c r="QHV70" s="1466"/>
      <c r="QHW70" s="1469"/>
      <c r="QHX70" s="1465"/>
      <c r="QHY70" s="1466"/>
      <c r="QHZ70" s="1466"/>
      <c r="QIA70" s="1466"/>
      <c r="QIB70" s="1467"/>
      <c r="QIC70" s="1794"/>
      <c r="QID70" s="1465"/>
      <c r="QIE70" s="1466"/>
      <c r="QIF70" s="1466"/>
      <c r="QIG70" s="1466"/>
      <c r="QIH70" s="1467"/>
      <c r="QII70" s="1468"/>
      <c r="QIJ70" s="1466"/>
      <c r="QIK70" s="1466"/>
      <c r="QIL70" s="1466"/>
      <c r="QIM70" s="1469"/>
      <c r="QIN70" s="1465"/>
      <c r="QIO70" s="1466"/>
      <c r="QIP70" s="1466"/>
      <c r="QIQ70" s="1466"/>
      <c r="QIR70" s="1467"/>
      <c r="QIS70" s="1794"/>
      <c r="QIT70" s="1465"/>
      <c r="QIU70" s="1466"/>
      <c r="QIV70" s="1466"/>
      <c r="QIW70" s="1466"/>
      <c r="QIX70" s="1467"/>
      <c r="QIY70" s="1468"/>
      <c r="QIZ70" s="1466"/>
      <c r="QJA70" s="1466"/>
      <c r="QJB70" s="1466"/>
      <c r="QJC70" s="1469"/>
      <c r="QJD70" s="1465"/>
      <c r="QJE70" s="1466"/>
      <c r="QJF70" s="1466"/>
      <c r="QJG70" s="1466"/>
      <c r="QJH70" s="1467"/>
      <c r="QJI70" s="1794"/>
      <c r="QJJ70" s="1465"/>
      <c r="QJK70" s="1466"/>
      <c r="QJL70" s="1466"/>
      <c r="QJM70" s="1466"/>
      <c r="QJN70" s="1467"/>
      <c r="QJO70" s="1468"/>
      <c r="QJP70" s="1466"/>
      <c r="QJQ70" s="1466"/>
      <c r="QJR70" s="1466"/>
      <c r="QJS70" s="1469"/>
      <c r="QJT70" s="1465"/>
      <c r="QJU70" s="1466"/>
      <c r="QJV70" s="1466"/>
      <c r="QJW70" s="1466"/>
      <c r="QJX70" s="1467"/>
      <c r="QJY70" s="1794"/>
      <c r="QJZ70" s="1465"/>
      <c r="QKA70" s="1466"/>
      <c r="QKB70" s="1466"/>
      <c r="QKC70" s="1466"/>
      <c r="QKD70" s="1467"/>
      <c r="QKE70" s="1468"/>
      <c r="QKF70" s="1466"/>
      <c r="QKG70" s="1466"/>
      <c r="QKH70" s="1466"/>
      <c r="QKI70" s="1469"/>
      <c r="QKJ70" s="1465"/>
      <c r="QKK70" s="1466"/>
      <c r="QKL70" s="1466"/>
      <c r="QKM70" s="1466"/>
      <c r="QKN70" s="1467"/>
      <c r="QKO70" s="1794"/>
      <c r="QKP70" s="1465"/>
      <c r="QKQ70" s="1466"/>
      <c r="QKR70" s="1466"/>
      <c r="QKS70" s="1466"/>
      <c r="QKT70" s="1467"/>
      <c r="QKU70" s="1468"/>
      <c r="QKV70" s="1466"/>
      <c r="QKW70" s="1466"/>
      <c r="QKX70" s="1466"/>
      <c r="QKY70" s="1469"/>
      <c r="QKZ70" s="1465"/>
      <c r="QLA70" s="1466"/>
      <c r="QLB70" s="1466"/>
      <c r="QLC70" s="1466"/>
      <c r="QLD70" s="1467"/>
      <c r="QLE70" s="1794"/>
      <c r="QLF70" s="1465"/>
      <c r="QLG70" s="1466"/>
      <c r="QLH70" s="1466"/>
      <c r="QLI70" s="1466"/>
      <c r="QLJ70" s="1467"/>
      <c r="QLK70" s="1468"/>
      <c r="QLL70" s="1466"/>
      <c r="QLM70" s="1466"/>
      <c r="QLN70" s="1466"/>
      <c r="QLO70" s="1469"/>
      <c r="QLP70" s="1465"/>
      <c r="QLQ70" s="1466"/>
      <c r="QLR70" s="1466"/>
      <c r="QLS70" s="1466"/>
      <c r="QLT70" s="1467"/>
      <c r="QLU70" s="1794"/>
      <c r="QLV70" s="1465"/>
      <c r="QLW70" s="1466"/>
      <c r="QLX70" s="1466"/>
      <c r="QLY70" s="1466"/>
      <c r="QLZ70" s="1467"/>
      <c r="QMA70" s="1468"/>
      <c r="QMB70" s="1466"/>
      <c r="QMC70" s="1466"/>
      <c r="QMD70" s="1466"/>
      <c r="QME70" s="1469"/>
      <c r="QMF70" s="1465"/>
      <c r="QMG70" s="1466"/>
      <c r="QMH70" s="1466"/>
      <c r="QMI70" s="1466"/>
      <c r="QMJ70" s="1467"/>
      <c r="QMK70" s="1794"/>
      <c r="QML70" s="1465"/>
      <c r="QMM70" s="1466"/>
      <c r="QMN70" s="1466"/>
      <c r="QMO70" s="1466"/>
      <c r="QMP70" s="1467"/>
      <c r="QMQ70" s="1468"/>
      <c r="QMR70" s="1466"/>
      <c r="QMS70" s="1466"/>
      <c r="QMT70" s="1466"/>
      <c r="QMU70" s="1469"/>
      <c r="QMV70" s="1465"/>
      <c r="QMW70" s="1466"/>
      <c r="QMX70" s="1466"/>
      <c r="QMY70" s="1466"/>
      <c r="QMZ70" s="1467"/>
      <c r="QNA70" s="1794"/>
      <c r="QNB70" s="1465"/>
      <c r="QNC70" s="1466"/>
      <c r="QND70" s="1466"/>
      <c r="QNE70" s="1466"/>
      <c r="QNF70" s="1467"/>
      <c r="QNG70" s="1468"/>
      <c r="QNH70" s="1466"/>
      <c r="QNI70" s="1466"/>
      <c r="QNJ70" s="1466"/>
      <c r="QNK70" s="1469"/>
      <c r="QNL70" s="1465"/>
      <c r="QNM70" s="1466"/>
      <c r="QNN70" s="1466"/>
      <c r="QNO70" s="1466"/>
      <c r="QNP70" s="1467"/>
      <c r="QNQ70" s="1794"/>
      <c r="QNR70" s="1465"/>
      <c r="QNS70" s="1466"/>
      <c r="QNT70" s="1466"/>
      <c r="QNU70" s="1466"/>
      <c r="QNV70" s="1467"/>
      <c r="QNW70" s="1468"/>
      <c r="QNX70" s="1466"/>
      <c r="QNY70" s="1466"/>
      <c r="QNZ70" s="1466"/>
      <c r="QOA70" s="1469"/>
      <c r="QOB70" s="1465"/>
      <c r="QOC70" s="1466"/>
      <c r="QOD70" s="1466"/>
      <c r="QOE70" s="1466"/>
      <c r="QOF70" s="1467"/>
      <c r="QOG70" s="1794"/>
      <c r="QOH70" s="1465"/>
      <c r="QOI70" s="1466"/>
      <c r="QOJ70" s="1466"/>
      <c r="QOK70" s="1466"/>
      <c r="QOL70" s="1467"/>
      <c r="QOM70" s="1468"/>
      <c r="QON70" s="1466"/>
      <c r="QOO70" s="1466"/>
      <c r="QOP70" s="1466"/>
      <c r="QOQ70" s="1469"/>
      <c r="QOR70" s="1465"/>
      <c r="QOS70" s="1466"/>
      <c r="QOT70" s="1466"/>
      <c r="QOU70" s="1466"/>
      <c r="QOV70" s="1467"/>
      <c r="QOW70" s="1794"/>
      <c r="QOX70" s="1465"/>
      <c r="QOY70" s="1466"/>
      <c r="QOZ70" s="1466"/>
      <c r="QPA70" s="1466"/>
      <c r="QPB70" s="1467"/>
      <c r="QPC70" s="1468"/>
      <c r="QPD70" s="1466"/>
      <c r="QPE70" s="1466"/>
      <c r="QPF70" s="1466"/>
      <c r="QPG70" s="1469"/>
      <c r="QPH70" s="1465"/>
      <c r="QPI70" s="1466"/>
      <c r="QPJ70" s="1466"/>
      <c r="QPK70" s="1466"/>
      <c r="QPL70" s="1467"/>
      <c r="QPM70" s="1794"/>
      <c r="QPN70" s="1465"/>
      <c r="QPO70" s="1466"/>
      <c r="QPP70" s="1466"/>
      <c r="QPQ70" s="1466"/>
      <c r="QPR70" s="1467"/>
      <c r="QPS70" s="1468"/>
      <c r="QPT70" s="1466"/>
      <c r="QPU70" s="1466"/>
      <c r="QPV70" s="1466"/>
      <c r="QPW70" s="1469"/>
      <c r="QPX70" s="1465"/>
      <c r="QPY70" s="1466"/>
      <c r="QPZ70" s="1466"/>
      <c r="QQA70" s="1466"/>
      <c r="QQB70" s="1467"/>
      <c r="QQC70" s="1794"/>
      <c r="QQD70" s="1465"/>
      <c r="QQE70" s="1466"/>
      <c r="QQF70" s="1466"/>
      <c r="QQG70" s="1466"/>
      <c r="QQH70" s="1467"/>
      <c r="QQI70" s="1468"/>
      <c r="QQJ70" s="1466"/>
      <c r="QQK70" s="1466"/>
      <c r="QQL70" s="1466"/>
      <c r="QQM70" s="1469"/>
      <c r="QQN70" s="1465"/>
      <c r="QQO70" s="1466"/>
      <c r="QQP70" s="1466"/>
      <c r="QQQ70" s="1466"/>
      <c r="QQR70" s="1467"/>
      <c r="QQS70" s="1794"/>
      <c r="QQT70" s="1465"/>
      <c r="QQU70" s="1466"/>
      <c r="QQV70" s="1466"/>
      <c r="QQW70" s="1466"/>
      <c r="QQX70" s="1467"/>
      <c r="QQY70" s="1468"/>
      <c r="QQZ70" s="1466"/>
      <c r="QRA70" s="1466"/>
      <c r="QRB70" s="1466"/>
      <c r="QRC70" s="1469"/>
      <c r="QRD70" s="1465"/>
      <c r="QRE70" s="1466"/>
      <c r="QRF70" s="1466"/>
      <c r="QRG70" s="1466"/>
      <c r="QRH70" s="1467"/>
      <c r="QRI70" s="1794"/>
      <c r="QRJ70" s="1465"/>
      <c r="QRK70" s="1466"/>
      <c r="QRL70" s="1466"/>
      <c r="QRM70" s="1466"/>
      <c r="QRN70" s="1467"/>
      <c r="QRO70" s="1468"/>
      <c r="QRP70" s="1466"/>
      <c r="QRQ70" s="1466"/>
      <c r="QRR70" s="1466"/>
      <c r="QRS70" s="1469"/>
      <c r="QRT70" s="1465"/>
      <c r="QRU70" s="1466"/>
      <c r="QRV70" s="1466"/>
      <c r="QRW70" s="1466"/>
      <c r="QRX70" s="1467"/>
      <c r="QRY70" s="1794"/>
      <c r="QRZ70" s="1465"/>
      <c r="QSA70" s="1466"/>
      <c r="QSB70" s="1466"/>
      <c r="QSC70" s="1466"/>
      <c r="QSD70" s="1467"/>
      <c r="QSE70" s="1468"/>
      <c r="QSF70" s="1466"/>
      <c r="QSG70" s="1466"/>
      <c r="QSH70" s="1466"/>
      <c r="QSI70" s="1469"/>
      <c r="QSJ70" s="1465"/>
      <c r="QSK70" s="1466"/>
      <c r="QSL70" s="1466"/>
      <c r="QSM70" s="1466"/>
      <c r="QSN70" s="1467"/>
      <c r="QSO70" s="1794"/>
      <c r="QSP70" s="1465"/>
      <c r="QSQ70" s="1466"/>
      <c r="QSR70" s="1466"/>
      <c r="QSS70" s="1466"/>
      <c r="QST70" s="1467"/>
      <c r="QSU70" s="1468"/>
      <c r="QSV70" s="1466"/>
      <c r="QSW70" s="1466"/>
      <c r="QSX70" s="1466"/>
      <c r="QSY70" s="1469"/>
      <c r="QSZ70" s="1465"/>
      <c r="QTA70" s="1466"/>
      <c r="QTB70" s="1466"/>
      <c r="QTC70" s="1466"/>
      <c r="QTD70" s="1467"/>
      <c r="QTE70" s="1794"/>
      <c r="QTF70" s="1465"/>
      <c r="QTG70" s="1466"/>
      <c r="QTH70" s="1466"/>
      <c r="QTI70" s="1466"/>
      <c r="QTJ70" s="1467"/>
      <c r="QTK70" s="1468"/>
      <c r="QTL70" s="1466"/>
      <c r="QTM70" s="1466"/>
      <c r="QTN70" s="1466"/>
      <c r="QTO70" s="1469"/>
      <c r="QTP70" s="1465"/>
      <c r="QTQ70" s="1466"/>
      <c r="QTR70" s="1466"/>
      <c r="QTS70" s="1466"/>
      <c r="QTT70" s="1467"/>
      <c r="QTU70" s="1794"/>
      <c r="QTV70" s="1465"/>
      <c r="QTW70" s="1466"/>
      <c r="QTX70" s="1466"/>
      <c r="QTY70" s="1466"/>
      <c r="QTZ70" s="1467"/>
      <c r="QUA70" s="1468"/>
      <c r="QUB70" s="1466"/>
      <c r="QUC70" s="1466"/>
      <c r="QUD70" s="1466"/>
      <c r="QUE70" s="1469"/>
      <c r="QUF70" s="1465"/>
      <c r="QUG70" s="1466"/>
      <c r="QUH70" s="1466"/>
      <c r="QUI70" s="1466"/>
      <c r="QUJ70" s="1467"/>
      <c r="QUK70" s="1794"/>
      <c r="QUL70" s="1465"/>
      <c r="QUM70" s="1466"/>
      <c r="QUN70" s="1466"/>
      <c r="QUO70" s="1466"/>
      <c r="QUP70" s="1467"/>
      <c r="QUQ70" s="1468"/>
      <c r="QUR70" s="1466"/>
      <c r="QUS70" s="1466"/>
      <c r="QUT70" s="1466"/>
      <c r="QUU70" s="1469"/>
      <c r="QUV70" s="1465"/>
      <c r="QUW70" s="1466"/>
      <c r="QUX70" s="1466"/>
      <c r="QUY70" s="1466"/>
      <c r="QUZ70" s="1467"/>
      <c r="QVA70" s="1794"/>
      <c r="QVB70" s="1465"/>
      <c r="QVC70" s="1466"/>
      <c r="QVD70" s="1466"/>
      <c r="QVE70" s="1466"/>
      <c r="QVF70" s="1467"/>
      <c r="QVG70" s="1468"/>
      <c r="QVH70" s="1466"/>
      <c r="QVI70" s="1466"/>
      <c r="QVJ70" s="1466"/>
      <c r="QVK70" s="1469"/>
      <c r="QVL70" s="1465"/>
      <c r="QVM70" s="1466"/>
      <c r="QVN70" s="1466"/>
      <c r="QVO70" s="1466"/>
      <c r="QVP70" s="1467"/>
      <c r="QVQ70" s="1794"/>
      <c r="QVR70" s="1465"/>
      <c r="QVS70" s="1466"/>
      <c r="QVT70" s="1466"/>
      <c r="QVU70" s="1466"/>
      <c r="QVV70" s="1467"/>
      <c r="QVW70" s="1468"/>
      <c r="QVX70" s="1466"/>
      <c r="QVY70" s="1466"/>
      <c r="QVZ70" s="1466"/>
      <c r="QWA70" s="1469"/>
      <c r="QWB70" s="1465"/>
      <c r="QWC70" s="1466"/>
      <c r="QWD70" s="1466"/>
      <c r="QWE70" s="1466"/>
      <c r="QWF70" s="1467"/>
      <c r="QWG70" s="1794"/>
      <c r="QWH70" s="1465"/>
      <c r="QWI70" s="1466"/>
      <c r="QWJ70" s="1466"/>
      <c r="QWK70" s="1466"/>
      <c r="QWL70" s="1467"/>
      <c r="QWM70" s="1468"/>
      <c r="QWN70" s="1466"/>
      <c r="QWO70" s="1466"/>
      <c r="QWP70" s="1466"/>
      <c r="QWQ70" s="1469"/>
      <c r="QWR70" s="1465"/>
      <c r="QWS70" s="1466"/>
      <c r="QWT70" s="1466"/>
      <c r="QWU70" s="1466"/>
      <c r="QWV70" s="1467"/>
      <c r="QWW70" s="1794"/>
      <c r="QWX70" s="1465"/>
      <c r="QWY70" s="1466"/>
      <c r="QWZ70" s="1466"/>
      <c r="QXA70" s="1466"/>
      <c r="QXB70" s="1467"/>
      <c r="QXC70" s="1468"/>
      <c r="QXD70" s="1466"/>
      <c r="QXE70" s="1466"/>
      <c r="QXF70" s="1466"/>
      <c r="QXG70" s="1469"/>
      <c r="QXH70" s="1465"/>
      <c r="QXI70" s="1466"/>
      <c r="QXJ70" s="1466"/>
      <c r="QXK70" s="1466"/>
      <c r="QXL70" s="1467"/>
      <c r="QXM70" s="1794"/>
      <c r="QXN70" s="1465"/>
      <c r="QXO70" s="1466"/>
      <c r="QXP70" s="1466"/>
      <c r="QXQ70" s="1466"/>
      <c r="QXR70" s="1467"/>
      <c r="QXS70" s="1468"/>
      <c r="QXT70" s="1466"/>
      <c r="QXU70" s="1466"/>
      <c r="QXV70" s="1466"/>
      <c r="QXW70" s="1469"/>
      <c r="QXX70" s="1465"/>
      <c r="QXY70" s="1466"/>
      <c r="QXZ70" s="1466"/>
      <c r="QYA70" s="1466"/>
      <c r="QYB70" s="1467"/>
      <c r="QYC70" s="1794"/>
      <c r="QYD70" s="1465"/>
      <c r="QYE70" s="1466"/>
      <c r="QYF70" s="1466"/>
      <c r="QYG70" s="1466"/>
      <c r="QYH70" s="1467"/>
      <c r="QYI70" s="1468"/>
      <c r="QYJ70" s="1466"/>
      <c r="QYK70" s="1466"/>
      <c r="QYL70" s="1466"/>
      <c r="QYM70" s="1469"/>
      <c r="QYN70" s="1465"/>
      <c r="QYO70" s="1466"/>
      <c r="QYP70" s="1466"/>
      <c r="QYQ70" s="1466"/>
      <c r="QYR70" s="1467"/>
      <c r="QYS70" s="1794"/>
      <c r="QYT70" s="1465"/>
      <c r="QYU70" s="1466"/>
      <c r="QYV70" s="1466"/>
      <c r="QYW70" s="1466"/>
      <c r="QYX70" s="1467"/>
      <c r="QYY70" s="1468"/>
      <c r="QYZ70" s="1466"/>
      <c r="QZA70" s="1466"/>
      <c r="QZB70" s="1466"/>
      <c r="QZC70" s="1469"/>
      <c r="QZD70" s="1465"/>
      <c r="QZE70" s="1466"/>
      <c r="QZF70" s="1466"/>
      <c r="QZG70" s="1466"/>
      <c r="QZH70" s="1467"/>
      <c r="QZI70" s="1794"/>
      <c r="QZJ70" s="1465"/>
      <c r="QZK70" s="1466"/>
      <c r="QZL70" s="1466"/>
      <c r="QZM70" s="1466"/>
      <c r="QZN70" s="1467"/>
      <c r="QZO70" s="1468"/>
      <c r="QZP70" s="1466"/>
      <c r="QZQ70" s="1466"/>
      <c r="QZR70" s="1466"/>
      <c r="QZS70" s="1469"/>
      <c r="QZT70" s="1465"/>
      <c r="QZU70" s="1466"/>
      <c r="QZV70" s="1466"/>
      <c r="QZW70" s="1466"/>
      <c r="QZX70" s="1467"/>
      <c r="QZY70" s="1794"/>
      <c r="QZZ70" s="1465"/>
      <c r="RAA70" s="1466"/>
      <c r="RAB70" s="1466"/>
      <c r="RAC70" s="1466"/>
      <c r="RAD70" s="1467"/>
      <c r="RAE70" s="1468"/>
      <c r="RAF70" s="1466"/>
      <c r="RAG70" s="1466"/>
      <c r="RAH70" s="1466"/>
      <c r="RAI70" s="1469"/>
      <c r="RAJ70" s="1465"/>
      <c r="RAK70" s="1466"/>
      <c r="RAL70" s="1466"/>
      <c r="RAM70" s="1466"/>
      <c r="RAN70" s="1467"/>
      <c r="RAO70" s="1794"/>
      <c r="RAP70" s="1465"/>
      <c r="RAQ70" s="1466"/>
      <c r="RAR70" s="1466"/>
      <c r="RAS70" s="1466"/>
      <c r="RAT70" s="1467"/>
      <c r="RAU70" s="1468"/>
      <c r="RAV70" s="1466"/>
      <c r="RAW70" s="1466"/>
      <c r="RAX70" s="1466"/>
      <c r="RAY70" s="1469"/>
      <c r="RAZ70" s="1465"/>
      <c r="RBA70" s="1466"/>
      <c r="RBB70" s="1466"/>
      <c r="RBC70" s="1466"/>
      <c r="RBD70" s="1467"/>
      <c r="RBE70" s="1794"/>
      <c r="RBF70" s="1465"/>
      <c r="RBG70" s="1466"/>
      <c r="RBH70" s="1466"/>
      <c r="RBI70" s="1466"/>
      <c r="RBJ70" s="1467"/>
      <c r="RBK70" s="1468"/>
      <c r="RBL70" s="1466"/>
      <c r="RBM70" s="1466"/>
      <c r="RBN70" s="1466"/>
      <c r="RBO70" s="1469"/>
      <c r="RBP70" s="1465"/>
      <c r="RBQ70" s="1466"/>
      <c r="RBR70" s="1466"/>
      <c r="RBS70" s="1466"/>
      <c r="RBT70" s="1467"/>
      <c r="RBU70" s="1794"/>
      <c r="RBV70" s="1465"/>
      <c r="RBW70" s="1466"/>
      <c r="RBX70" s="1466"/>
      <c r="RBY70" s="1466"/>
      <c r="RBZ70" s="1467"/>
      <c r="RCA70" s="1468"/>
      <c r="RCB70" s="1466"/>
      <c r="RCC70" s="1466"/>
      <c r="RCD70" s="1466"/>
      <c r="RCE70" s="1469"/>
      <c r="RCF70" s="1465"/>
      <c r="RCG70" s="1466"/>
      <c r="RCH70" s="1466"/>
      <c r="RCI70" s="1466"/>
      <c r="RCJ70" s="1467"/>
      <c r="RCK70" s="1794"/>
      <c r="RCL70" s="1465"/>
      <c r="RCM70" s="1466"/>
      <c r="RCN70" s="1466"/>
      <c r="RCO70" s="1466"/>
      <c r="RCP70" s="1467"/>
      <c r="RCQ70" s="1468"/>
      <c r="RCR70" s="1466"/>
      <c r="RCS70" s="1466"/>
      <c r="RCT70" s="1466"/>
      <c r="RCU70" s="1469"/>
      <c r="RCV70" s="1465"/>
      <c r="RCW70" s="1466"/>
      <c r="RCX70" s="1466"/>
      <c r="RCY70" s="1466"/>
      <c r="RCZ70" s="1467"/>
      <c r="RDA70" s="1794"/>
      <c r="RDB70" s="1465"/>
      <c r="RDC70" s="1466"/>
      <c r="RDD70" s="1466"/>
      <c r="RDE70" s="1466"/>
      <c r="RDF70" s="1467"/>
      <c r="RDG70" s="1468"/>
      <c r="RDH70" s="1466"/>
      <c r="RDI70" s="1466"/>
      <c r="RDJ70" s="1466"/>
      <c r="RDK70" s="1469"/>
      <c r="RDL70" s="1465"/>
      <c r="RDM70" s="1466"/>
      <c r="RDN70" s="1466"/>
      <c r="RDO70" s="1466"/>
      <c r="RDP70" s="1467"/>
      <c r="RDQ70" s="1794"/>
      <c r="RDR70" s="1465"/>
      <c r="RDS70" s="1466"/>
      <c r="RDT70" s="1466"/>
      <c r="RDU70" s="1466"/>
      <c r="RDV70" s="1467"/>
      <c r="RDW70" s="1468"/>
      <c r="RDX70" s="1466"/>
      <c r="RDY70" s="1466"/>
      <c r="RDZ70" s="1466"/>
      <c r="REA70" s="1469"/>
      <c r="REB70" s="1465"/>
      <c r="REC70" s="1466"/>
      <c r="RED70" s="1466"/>
      <c r="REE70" s="1466"/>
      <c r="REF70" s="1467"/>
      <c r="REG70" s="1794"/>
      <c r="REH70" s="1465"/>
      <c r="REI70" s="1466"/>
      <c r="REJ70" s="1466"/>
      <c r="REK70" s="1466"/>
      <c r="REL70" s="1467"/>
      <c r="REM70" s="1468"/>
      <c r="REN70" s="1466"/>
      <c r="REO70" s="1466"/>
      <c r="REP70" s="1466"/>
      <c r="REQ70" s="1469"/>
      <c r="RER70" s="1465"/>
      <c r="RES70" s="1466"/>
      <c r="RET70" s="1466"/>
      <c r="REU70" s="1466"/>
      <c r="REV70" s="1467"/>
      <c r="REW70" s="1794"/>
      <c r="REX70" s="1465"/>
      <c r="REY70" s="1466"/>
      <c r="REZ70" s="1466"/>
      <c r="RFA70" s="1466"/>
      <c r="RFB70" s="1467"/>
      <c r="RFC70" s="1468"/>
      <c r="RFD70" s="1466"/>
      <c r="RFE70" s="1466"/>
      <c r="RFF70" s="1466"/>
      <c r="RFG70" s="1469"/>
      <c r="RFH70" s="1465"/>
      <c r="RFI70" s="1466"/>
      <c r="RFJ70" s="1466"/>
      <c r="RFK70" s="1466"/>
      <c r="RFL70" s="1467"/>
      <c r="RFM70" s="1794"/>
      <c r="RFN70" s="1465"/>
      <c r="RFO70" s="1466"/>
      <c r="RFP70" s="1466"/>
      <c r="RFQ70" s="1466"/>
      <c r="RFR70" s="1467"/>
      <c r="RFS70" s="1468"/>
      <c r="RFT70" s="1466"/>
      <c r="RFU70" s="1466"/>
      <c r="RFV70" s="1466"/>
      <c r="RFW70" s="1469"/>
      <c r="RFX70" s="1465"/>
      <c r="RFY70" s="1466"/>
      <c r="RFZ70" s="1466"/>
      <c r="RGA70" s="1466"/>
      <c r="RGB70" s="1467"/>
      <c r="RGC70" s="1794"/>
      <c r="RGD70" s="1465"/>
      <c r="RGE70" s="1466"/>
      <c r="RGF70" s="1466"/>
      <c r="RGG70" s="1466"/>
      <c r="RGH70" s="1467"/>
      <c r="RGI70" s="1468"/>
      <c r="RGJ70" s="1466"/>
      <c r="RGK70" s="1466"/>
      <c r="RGL70" s="1466"/>
      <c r="RGM70" s="1469"/>
      <c r="RGN70" s="1465"/>
      <c r="RGO70" s="1466"/>
      <c r="RGP70" s="1466"/>
      <c r="RGQ70" s="1466"/>
      <c r="RGR70" s="1467"/>
      <c r="RGS70" s="1794"/>
      <c r="RGT70" s="1465"/>
      <c r="RGU70" s="1466"/>
      <c r="RGV70" s="1466"/>
      <c r="RGW70" s="1466"/>
      <c r="RGX70" s="1467"/>
      <c r="RGY70" s="1468"/>
      <c r="RGZ70" s="1466"/>
      <c r="RHA70" s="1466"/>
      <c r="RHB70" s="1466"/>
      <c r="RHC70" s="1469"/>
      <c r="RHD70" s="1465"/>
      <c r="RHE70" s="1466"/>
      <c r="RHF70" s="1466"/>
      <c r="RHG70" s="1466"/>
      <c r="RHH70" s="1467"/>
      <c r="RHI70" s="1794"/>
      <c r="RHJ70" s="1465"/>
      <c r="RHK70" s="1466"/>
      <c r="RHL70" s="1466"/>
      <c r="RHM70" s="1466"/>
      <c r="RHN70" s="1467"/>
      <c r="RHO70" s="1468"/>
      <c r="RHP70" s="1466"/>
      <c r="RHQ70" s="1466"/>
      <c r="RHR70" s="1466"/>
      <c r="RHS70" s="1469"/>
      <c r="RHT70" s="1465"/>
      <c r="RHU70" s="1466"/>
      <c r="RHV70" s="1466"/>
      <c r="RHW70" s="1466"/>
      <c r="RHX70" s="1467"/>
      <c r="RHY70" s="1794"/>
      <c r="RHZ70" s="1465"/>
      <c r="RIA70" s="1466"/>
      <c r="RIB70" s="1466"/>
      <c r="RIC70" s="1466"/>
      <c r="RID70" s="1467"/>
      <c r="RIE70" s="1468"/>
      <c r="RIF70" s="1466"/>
      <c r="RIG70" s="1466"/>
      <c r="RIH70" s="1466"/>
      <c r="RII70" s="1469"/>
      <c r="RIJ70" s="1465"/>
      <c r="RIK70" s="1466"/>
      <c r="RIL70" s="1466"/>
      <c r="RIM70" s="1466"/>
      <c r="RIN70" s="1467"/>
      <c r="RIO70" s="1794"/>
      <c r="RIP70" s="1465"/>
      <c r="RIQ70" s="1466"/>
      <c r="RIR70" s="1466"/>
      <c r="RIS70" s="1466"/>
      <c r="RIT70" s="1467"/>
      <c r="RIU70" s="1468"/>
      <c r="RIV70" s="1466"/>
      <c r="RIW70" s="1466"/>
      <c r="RIX70" s="1466"/>
      <c r="RIY70" s="1469"/>
      <c r="RIZ70" s="1465"/>
      <c r="RJA70" s="1466"/>
      <c r="RJB70" s="1466"/>
      <c r="RJC70" s="1466"/>
      <c r="RJD70" s="1467"/>
      <c r="RJE70" s="1794"/>
      <c r="RJF70" s="1465"/>
      <c r="RJG70" s="1466"/>
      <c r="RJH70" s="1466"/>
      <c r="RJI70" s="1466"/>
      <c r="RJJ70" s="1467"/>
      <c r="RJK70" s="1468"/>
      <c r="RJL70" s="1466"/>
      <c r="RJM70" s="1466"/>
      <c r="RJN70" s="1466"/>
      <c r="RJO70" s="1469"/>
      <c r="RJP70" s="1465"/>
      <c r="RJQ70" s="1466"/>
      <c r="RJR70" s="1466"/>
      <c r="RJS70" s="1466"/>
      <c r="RJT70" s="1467"/>
      <c r="RJU70" s="1794"/>
      <c r="RJV70" s="1465"/>
      <c r="RJW70" s="1466"/>
      <c r="RJX70" s="1466"/>
      <c r="RJY70" s="1466"/>
      <c r="RJZ70" s="1467"/>
      <c r="RKA70" s="1468"/>
      <c r="RKB70" s="1466"/>
      <c r="RKC70" s="1466"/>
      <c r="RKD70" s="1466"/>
      <c r="RKE70" s="1469"/>
      <c r="RKF70" s="1465"/>
      <c r="RKG70" s="1466"/>
      <c r="RKH70" s="1466"/>
      <c r="RKI70" s="1466"/>
      <c r="RKJ70" s="1467"/>
      <c r="RKK70" s="1794"/>
      <c r="RKL70" s="1465"/>
      <c r="RKM70" s="1466"/>
      <c r="RKN70" s="1466"/>
      <c r="RKO70" s="1466"/>
      <c r="RKP70" s="1467"/>
      <c r="RKQ70" s="1468"/>
      <c r="RKR70" s="1466"/>
      <c r="RKS70" s="1466"/>
      <c r="RKT70" s="1466"/>
      <c r="RKU70" s="1469"/>
      <c r="RKV70" s="1465"/>
      <c r="RKW70" s="1466"/>
      <c r="RKX70" s="1466"/>
      <c r="RKY70" s="1466"/>
      <c r="RKZ70" s="1467"/>
      <c r="RLA70" s="1794"/>
      <c r="RLB70" s="1465"/>
      <c r="RLC70" s="1466"/>
      <c r="RLD70" s="1466"/>
      <c r="RLE70" s="1466"/>
      <c r="RLF70" s="1467"/>
      <c r="RLG70" s="1468"/>
      <c r="RLH70" s="1466"/>
      <c r="RLI70" s="1466"/>
      <c r="RLJ70" s="1466"/>
      <c r="RLK70" s="1469"/>
      <c r="RLL70" s="1465"/>
      <c r="RLM70" s="1466"/>
      <c r="RLN70" s="1466"/>
      <c r="RLO70" s="1466"/>
      <c r="RLP70" s="1467"/>
      <c r="RLQ70" s="1794"/>
      <c r="RLR70" s="1465"/>
      <c r="RLS70" s="1466"/>
      <c r="RLT70" s="1466"/>
      <c r="RLU70" s="1466"/>
      <c r="RLV70" s="1467"/>
      <c r="RLW70" s="1468"/>
      <c r="RLX70" s="1466"/>
      <c r="RLY70" s="1466"/>
      <c r="RLZ70" s="1466"/>
      <c r="RMA70" s="1469"/>
      <c r="RMB70" s="1465"/>
      <c r="RMC70" s="1466"/>
      <c r="RMD70" s="1466"/>
      <c r="RME70" s="1466"/>
      <c r="RMF70" s="1467"/>
      <c r="RMG70" s="1794"/>
      <c r="RMH70" s="1465"/>
      <c r="RMI70" s="1466"/>
      <c r="RMJ70" s="1466"/>
      <c r="RMK70" s="1466"/>
      <c r="RML70" s="1467"/>
      <c r="RMM70" s="1468"/>
      <c r="RMN70" s="1466"/>
      <c r="RMO70" s="1466"/>
      <c r="RMP70" s="1466"/>
      <c r="RMQ70" s="1469"/>
      <c r="RMR70" s="1465"/>
      <c r="RMS70" s="1466"/>
      <c r="RMT70" s="1466"/>
      <c r="RMU70" s="1466"/>
      <c r="RMV70" s="1467"/>
      <c r="RMW70" s="1794"/>
      <c r="RMX70" s="1465"/>
      <c r="RMY70" s="1466"/>
      <c r="RMZ70" s="1466"/>
      <c r="RNA70" s="1466"/>
      <c r="RNB70" s="1467"/>
      <c r="RNC70" s="1468"/>
      <c r="RND70" s="1466"/>
      <c r="RNE70" s="1466"/>
      <c r="RNF70" s="1466"/>
      <c r="RNG70" s="1469"/>
      <c r="RNH70" s="1465"/>
      <c r="RNI70" s="1466"/>
      <c r="RNJ70" s="1466"/>
      <c r="RNK70" s="1466"/>
      <c r="RNL70" s="1467"/>
      <c r="RNM70" s="1794"/>
      <c r="RNN70" s="1465"/>
      <c r="RNO70" s="1466"/>
      <c r="RNP70" s="1466"/>
      <c r="RNQ70" s="1466"/>
      <c r="RNR70" s="1467"/>
      <c r="RNS70" s="1468"/>
      <c r="RNT70" s="1466"/>
      <c r="RNU70" s="1466"/>
      <c r="RNV70" s="1466"/>
      <c r="RNW70" s="1469"/>
      <c r="RNX70" s="1465"/>
      <c r="RNY70" s="1466"/>
      <c r="RNZ70" s="1466"/>
      <c r="ROA70" s="1466"/>
      <c r="ROB70" s="1467"/>
      <c r="ROC70" s="1794"/>
      <c r="ROD70" s="1465"/>
      <c r="ROE70" s="1466"/>
      <c r="ROF70" s="1466"/>
      <c r="ROG70" s="1466"/>
      <c r="ROH70" s="1467"/>
      <c r="ROI70" s="1468"/>
      <c r="ROJ70" s="1466"/>
      <c r="ROK70" s="1466"/>
      <c r="ROL70" s="1466"/>
      <c r="ROM70" s="1469"/>
      <c r="RON70" s="1465"/>
      <c r="ROO70" s="1466"/>
      <c r="ROP70" s="1466"/>
      <c r="ROQ70" s="1466"/>
      <c r="ROR70" s="1467"/>
      <c r="ROS70" s="1794"/>
      <c r="ROT70" s="1465"/>
      <c r="ROU70" s="1466"/>
      <c r="ROV70" s="1466"/>
      <c r="ROW70" s="1466"/>
      <c r="ROX70" s="1467"/>
      <c r="ROY70" s="1468"/>
      <c r="ROZ70" s="1466"/>
      <c r="RPA70" s="1466"/>
      <c r="RPB70" s="1466"/>
      <c r="RPC70" s="1469"/>
      <c r="RPD70" s="1465"/>
      <c r="RPE70" s="1466"/>
      <c r="RPF70" s="1466"/>
      <c r="RPG70" s="1466"/>
      <c r="RPH70" s="1467"/>
      <c r="RPI70" s="1794"/>
      <c r="RPJ70" s="1465"/>
      <c r="RPK70" s="1466"/>
      <c r="RPL70" s="1466"/>
      <c r="RPM70" s="1466"/>
      <c r="RPN70" s="1467"/>
      <c r="RPO70" s="1468"/>
      <c r="RPP70" s="1466"/>
      <c r="RPQ70" s="1466"/>
      <c r="RPR70" s="1466"/>
      <c r="RPS70" s="1469"/>
      <c r="RPT70" s="1465"/>
      <c r="RPU70" s="1466"/>
      <c r="RPV70" s="1466"/>
      <c r="RPW70" s="1466"/>
      <c r="RPX70" s="1467"/>
      <c r="RPY70" s="1794"/>
      <c r="RPZ70" s="1465"/>
      <c r="RQA70" s="1466"/>
      <c r="RQB70" s="1466"/>
      <c r="RQC70" s="1466"/>
      <c r="RQD70" s="1467"/>
      <c r="RQE70" s="1468"/>
      <c r="RQF70" s="1466"/>
      <c r="RQG70" s="1466"/>
      <c r="RQH70" s="1466"/>
      <c r="RQI70" s="1469"/>
      <c r="RQJ70" s="1465"/>
      <c r="RQK70" s="1466"/>
      <c r="RQL70" s="1466"/>
      <c r="RQM70" s="1466"/>
      <c r="RQN70" s="1467"/>
      <c r="RQO70" s="1794"/>
      <c r="RQP70" s="1465"/>
      <c r="RQQ70" s="1466"/>
      <c r="RQR70" s="1466"/>
      <c r="RQS70" s="1466"/>
      <c r="RQT70" s="1467"/>
      <c r="RQU70" s="1468"/>
      <c r="RQV70" s="1466"/>
      <c r="RQW70" s="1466"/>
      <c r="RQX70" s="1466"/>
      <c r="RQY70" s="1469"/>
      <c r="RQZ70" s="1465"/>
      <c r="RRA70" s="1466"/>
      <c r="RRB70" s="1466"/>
      <c r="RRC70" s="1466"/>
      <c r="RRD70" s="1467"/>
      <c r="RRE70" s="1794"/>
      <c r="RRF70" s="1465"/>
      <c r="RRG70" s="1466"/>
      <c r="RRH70" s="1466"/>
      <c r="RRI70" s="1466"/>
      <c r="RRJ70" s="1467"/>
      <c r="RRK70" s="1468"/>
      <c r="RRL70" s="1466"/>
      <c r="RRM70" s="1466"/>
      <c r="RRN70" s="1466"/>
      <c r="RRO70" s="1469"/>
      <c r="RRP70" s="1465"/>
      <c r="RRQ70" s="1466"/>
      <c r="RRR70" s="1466"/>
      <c r="RRS70" s="1466"/>
      <c r="RRT70" s="1467"/>
      <c r="RRU70" s="1794"/>
      <c r="RRV70" s="1465"/>
      <c r="RRW70" s="1466"/>
      <c r="RRX70" s="1466"/>
      <c r="RRY70" s="1466"/>
      <c r="RRZ70" s="1467"/>
      <c r="RSA70" s="1468"/>
      <c r="RSB70" s="1466"/>
      <c r="RSC70" s="1466"/>
      <c r="RSD70" s="1466"/>
      <c r="RSE70" s="1469"/>
      <c r="RSF70" s="1465"/>
      <c r="RSG70" s="1466"/>
      <c r="RSH70" s="1466"/>
      <c r="RSI70" s="1466"/>
      <c r="RSJ70" s="1467"/>
      <c r="RSK70" s="1794"/>
      <c r="RSL70" s="1465"/>
      <c r="RSM70" s="1466"/>
      <c r="RSN70" s="1466"/>
      <c r="RSO70" s="1466"/>
      <c r="RSP70" s="1467"/>
      <c r="RSQ70" s="1468"/>
      <c r="RSR70" s="1466"/>
      <c r="RSS70" s="1466"/>
      <c r="RST70" s="1466"/>
      <c r="RSU70" s="1469"/>
      <c r="RSV70" s="1465"/>
      <c r="RSW70" s="1466"/>
      <c r="RSX70" s="1466"/>
      <c r="RSY70" s="1466"/>
      <c r="RSZ70" s="1467"/>
      <c r="RTA70" s="1794"/>
      <c r="RTB70" s="1465"/>
      <c r="RTC70" s="1466"/>
      <c r="RTD70" s="1466"/>
      <c r="RTE70" s="1466"/>
      <c r="RTF70" s="1467"/>
      <c r="RTG70" s="1468"/>
      <c r="RTH70" s="1466"/>
      <c r="RTI70" s="1466"/>
      <c r="RTJ70" s="1466"/>
      <c r="RTK70" s="1469"/>
      <c r="RTL70" s="1465"/>
      <c r="RTM70" s="1466"/>
      <c r="RTN70" s="1466"/>
      <c r="RTO70" s="1466"/>
      <c r="RTP70" s="1467"/>
      <c r="RTQ70" s="1794"/>
      <c r="RTR70" s="1465"/>
      <c r="RTS70" s="1466"/>
      <c r="RTT70" s="1466"/>
      <c r="RTU70" s="1466"/>
      <c r="RTV70" s="1467"/>
      <c r="RTW70" s="1468"/>
      <c r="RTX70" s="1466"/>
      <c r="RTY70" s="1466"/>
      <c r="RTZ70" s="1466"/>
      <c r="RUA70" s="1469"/>
      <c r="RUB70" s="1465"/>
      <c r="RUC70" s="1466"/>
      <c r="RUD70" s="1466"/>
      <c r="RUE70" s="1466"/>
      <c r="RUF70" s="1467"/>
      <c r="RUG70" s="1794"/>
      <c r="RUH70" s="1465"/>
      <c r="RUI70" s="1466"/>
      <c r="RUJ70" s="1466"/>
      <c r="RUK70" s="1466"/>
      <c r="RUL70" s="1467"/>
      <c r="RUM70" s="1468"/>
      <c r="RUN70" s="1466"/>
      <c r="RUO70" s="1466"/>
      <c r="RUP70" s="1466"/>
      <c r="RUQ70" s="1469"/>
      <c r="RUR70" s="1465"/>
      <c r="RUS70" s="1466"/>
      <c r="RUT70" s="1466"/>
      <c r="RUU70" s="1466"/>
      <c r="RUV70" s="1467"/>
      <c r="RUW70" s="1794"/>
      <c r="RUX70" s="1465"/>
      <c r="RUY70" s="1466"/>
      <c r="RUZ70" s="1466"/>
      <c r="RVA70" s="1466"/>
      <c r="RVB70" s="1467"/>
      <c r="RVC70" s="1468"/>
      <c r="RVD70" s="1466"/>
      <c r="RVE70" s="1466"/>
      <c r="RVF70" s="1466"/>
      <c r="RVG70" s="1469"/>
      <c r="RVH70" s="1465"/>
      <c r="RVI70" s="1466"/>
      <c r="RVJ70" s="1466"/>
      <c r="RVK70" s="1466"/>
      <c r="RVL70" s="1467"/>
      <c r="RVM70" s="1794"/>
      <c r="RVN70" s="1465"/>
      <c r="RVO70" s="1466"/>
      <c r="RVP70" s="1466"/>
      <c r="RVQ70" s="1466"/>
      <c r="RVR70" s="1467"/>
      <c r="RVS70" s="1468"/>
      <c r="RVT70" s="1466"/>
      <c r="RVU70" s="1466"/>
      <c r="RVV70" s="1466"/>
      <c r="RVW70" s="1469"/>
      <c r="RVX70" s="1465"/>
      <c r="RVY70" s="1466"/>
      <c r="RVZ70" s="1466"/>
      <c r="RWA70" s="1466"/>
      <c r="RWB70" s="1467"/>
      <c r="RWC70" s="1794"/>
      <c r="RWD70" s="1465"/>
      <c r="RWE70" s="1466"/>
      <c r="RWF70" s="1466"/>
      <c r="RWG70" s="1466"/>
      <c r="RWH70" s="1467"/>
      <c r="RWI70" s="1468"/>
      <c r="RWJ70" s="1466"/>
      <c r="RWK70" s="1466"/>
      <c r="RWL70" s="1466"/>
      <c r="RWM70" s="1469"/>
      <c r="RWN70" s="1465"/>
      <c r="RWO70" s="1466"/>
      <c r="RWP70" s="1466"/>
      <c r="RWQ70" s="1466"/>
      <c r="RWR70" s="1467"/>
      <c r="RWS70" s="1794"/>
      <c r="RWT70" s="1465"/>
      <c r="RWU70" s="1466"/>
      <c r="RWV70" s="1466"/>
      <c r="RWW70" s="1466"/>
      <c r="RWX70" s="1467"/>
      <c r="RWY70" s="1468"/>
      <c r="RWZ70" s="1466"/>
      <c r="RXA70" s="1466"/>
      <c r="RXB70" s="1466"/>
      <c r="RXC70" s="1469"/>
      <c r="RXD70" s="1465"/>
      <c r="RXE70" s="1466"/>
      <c r="RXF70" s="1466"/>
      <c r="RXG70" s="1466"/>
      <c r="RXH70" s="1467"/>
      <c r="RXI70" s="1794"/>
      <c r="RXJ70" s="1465"/>
      <c r="RXK70" s="1466"/>
      <c r="RXL70" s="1466"/>
      <c r="RXM70" s="1466"/>
      <c r="RXN70" s="1467"/>
      <c r="RXO70" s="1468"/>
      <c r="RXP70" s="1466"/>
      <c r="RXQ70" s="1466"/>
      <c r="RXR70" s="1466"/>
      <c r="RXS70" s="1469"/>
      <c r="RXT70" s="1465"/>
      <c r="RXU70" s="1466"/>
      <c r="RXV70" s="1466"/>
      <c r="RXW70" s="1466"/>
      <c r="RXX70" s="1467"/>
      <c r="RXY70" s="1794"/>
      <c r="RXZ70" s="1465"/>
      <c r="RYA70" s="1466"/>
      <c r="RYB70" s="1466"/>
      <c r="RYC70" s="1466"/>
      <c r="RYD70" s="1467"/>
      <c r="RYE70" s="1468"/>
      <c r="RYF70" s="1466"/>
      <c r="RYG70" s="1466"/>
      <c r="RYH70" s="1466"/>
      <c r="RYI70" s="1469"/>
      <c r="RYJ70" s="1465"/>
      <c r="RYK70" s="1466"/>
      <c r="RYL70" s="1466"/>
      <c r="RYM70" s="1466"/>
      <c r="RYN70" s="1467"/>
      <c r="RYO70" s="1794"/>
      <c r="RYP70" s="1465"/>
      <c r="RYQ70" s="1466"/>
      <c r="RYR70" s="1466"/>
      <c r="RYS70" s="1466"/>
      <c r="RYT70" s="1467"/>
      <c r="RYU70" s="1468"/>
      <c r="RYV70" s="1466"/>
      <c r="RYW70" s="1466"/>
      <c r="RYX70" s="1466"/>
      <c r="RYY70" s="1469"/>
      <c r="RYZ70" s="1465"/>
      <c r="RZA70" s="1466"/>
      <c r="RZB70" s="1466"/>
      <c r="RZC70" s="1466"/>
      <c r="RZD70" s="1467"/>
      <c r="RZE70" s="1794"/>
      <c r="RZF70" s="1465"/>
      <c r="RZG70" s="1466"/>
      <c r="RZH70" s="1466"/>
      <c r="RZI70" s="1466"/>
      <c r="RZJ70" s="1467"/>
      <c r="RZK70" s="1468"/>
      <c r="RZL70" s="1466"/>
      <c r="RZM70" s="1466"/>
      <c r="RZN70" s="1466"/>
      <c r="RZO70" s="1469"/>
      <c r="RZP70" s="1465"/>
      <c r="RZQ70" s="1466"/>
      <c r="RZR70" s="1466"/>
      <c r="RZS70" s="1466"/>
      <c r="RZT70" s="1467"/>
      <c r="RZU70" s="1794"/>
      <c r="RZV70" s="1465"/>
      <c r="RZW70" s="1466"/>
      <c r="RZX70" s="1466"/>
      <c r="RZY70" s="1466"/>
      <c r="RZZ70" s="1467"/>
      <c r="SAA70" s="1468"/>
      <c r="SAB70" s="1466"/>
      <c r="SAC70" s="1466"/>
      <c r="SAD70" s="1466"/>
      <c r="SAE70" s="1469"/>
      <c r="SAF70" s="1465"/>
      <c r="SAG70" s="1466"/>
      <c r="SAH70" s="1466"/>
      <c r="SAI70" s="1466"/>
      <c r="SAJ70" s="1467"/>
      <c r="SAK70" s="1794"/>
      <c r="SAL70" s="1465"/>
      <c r="SAM70" s="1466"/>
      <c r="SAN70" s="1466"/>
      <c r="SAO70" s="1466"/>
      <c r="SAP70" s="1467"/>
      <c r="SAQ70" s="1468"/>
      <c r="SAR70" s="1466"/>
      <c r="SAS70" s="1466"/>
      <c r="SAT70" s="1466"/>
      <c r="SAU70" s="1469"/>
      <c r="SAV70" s="1465"/>
      <c r="SAW70" s="1466"/>
      <c r="SAX70" s="1466"/>
      <c r="SAY70" s="1466"/>
      <c r="SAZ70" s="1467"/>
      <c r="SBA70" s="1794"/>
      <c r="SBB70" s="1465"/>
      <c r="SBC70" s="1466"/>
      <c r="SBD70" s="1466"/>
      <c r="SBE70" s="1466"/>
      <c r="SBF70" s="1467"/>
      <c r="SBG70" s="1468"/>
      <c r="SBH70" s="1466"/>
      <c r="SBI70" s="1466"/>
      <c r="SBJ70" s="1466"/>
      <c r="SBK70" s="1469"/>
      <c r="SBL70" s="1465"/>
      <c r="SBM70" s="1466"/>
      <c r="SBN70" s="1466"/>
      <c r="SBO70" s="1466"/>
      <c r="SBP70" s="1467"/>
      <c r="SBQ70" s="1794"/>
      <c r="SBR70" s="1465"/>
      <c r="SBS70" s="1466"/>
      <c r="SBT70" s="1466"/>
      <c r="SBU70" s="1466"/>
      <c r="SBV70" s="1467"/>
      <c r="SBW70" s="1468"/>
      <c r="SBX70" s="1466"/>
      <c r="SBY70" s="1466"/>
      <c r="SBZ70" s="1466"/>
      <c r="SCA70" s="1469"/>
      <c r="SCB70" s="1465"/>
      <c r="SCC70" s="1466"/>
      <c r="SCD70" s="1466"/>
      <c r="SCE70" s="1466"/>
      <c r="SCF70" s="1467"/>
      <c r="SCG70" s="1794"/>
      <c r="SCH70" s="1465"/>
      <c r="SCI70" s="1466"/>
      <c r="SCJ70" s="1466"/>
      <c r="SCK70" s="1466"/>
      <c r="SCL70" s="1467"/>
      <c r="SCM70" s="1468"/>
      <c r="SCN70" s="1466"/>
      <c r="SCO70" s="1466"/>
      <c r="SCP70" s="1466"/>
      <c r="SCQ70" s="1469"/>
      <c r="SCR70" s="1465"/>
      <c r="SCS70" s="1466"/>
      <c r="SCT70" s="1466"/>
      <c r="SCU70" s="1466"/>
      <c r="SCV70" s="1467"/>
      <c r="SCW70" s="1794"/>
      <c r="SCX70" s="1465"/>
      <c r="SCY70" s="1466"/>
      <c r="SCZ70" s="1466"/>
      <c r="SDA70" s="1466"/>
      <c r="SDB70" s="1467"/>
      <c r="SDC70" s="1468"/>
      <c r="SDD70" s="1466"/>
      <c r="SDE70" s="1466"/>
      <c r="SDF70" s="1466"/>
      <c r="SDG70" s="1469"/>
      <c r="SDH70" s="1465"/>
      <c r="SDI70" s="1466"/>
      <c r="SDJ70" s="1466"/>
      <c r="SDK70" s="1466"/>
      <c r="SDL70" s="1467"/>
      <c r="SDM70" s="1794"/>
      <c r="SDN70" s="1465"/>
      <c r="SDO70" s="1466"/>
      <c r="SDP70" s="1466"/>
      <c r="SDQ70" s="1466"/>
      <c r="SDR70" s="1467"/>
      <c r="SDS70" s="1468"/>
      <c r="SDT70" s="1466"/>
      <c r="SDU70" s="1466"/>
      <c r="SDV70" s="1466"/>
      <c r="SDW70" s="1469"/>
      <c r="SDX70" s="1465"/>
      <c r="SDY70" s="1466"/>
      <c r="SDZ70" s="1466"/>
      <c r="SEA70" s="1466"/>
      <c r="SEB70" s="1467"/>
      <c r="SEC70" s="1794"/>
      <c r="SED70" s="1465"/>
      <c r="SEE70" s="1466"/>
      <c r="SEF70" s="1466"/>
      <c r="SEG70" s="1466"/>
      <c r="SEH70" s="1467"/>
      <c r="SEI70" s="1468"/>
      <c r="SEJ70" s="1466"/>
      <c r="SEK70" s="1466"/>
      <c r="SEL70" s="1466"/>
      <c r="SEM70" s="1469"/>
      <c r="SEN70" s="1465"/>
      <c r="SEO70" s="1466"/>
      <c r="SEP70" s="1466"/>
      <c r="SEQ70" s="1466"/>
      <c r="SER70" s="1467"/>
      <c r="SES70" s="1794"/>
      <c r="SET70" s="1465"/>
      <c r="SEU70" s="1466"/>
      <c r="SEV70" s="1466"/>
      <c r="SEW70" s="1466"/>
      <c r="SEX70" s="1467"/>
      <c r="SEY70" s="1468"/>
      <c r="SEZ70" s="1466"/>
      <c r="SFA70" s="1466"/>
      <c r="SFB70" s="1466"/>
      <c r="SFC70" s="1469"/>
      <c r="SFD70" s="1465"/>
      <c r="SFE70" s="1466"/>
      <c r="SFF70" s="1466"/>
      <c r="SFG70" s="1466"/>
      <c r="SFH70" s="1467"/>
      <c r="SFI70" s="1794"/>
      <c r="SFJ70" s="1465"/>
      <c r="SFK70" s="1466"/>
      <c r="SFL70" s="1466"/>
      <c r="SFM70" s="1466"/>
      <c r="SFN70" s="1467"/>
      <c r="SFO70" s="1468"/>
      <c r="SFP70" s="1466"/>
      <c r="SFQ70" s="1466"/>
      <c r="SFR70" s="1466"/>
      <c r="SFS70" s="1469"/>
      <c r="SFT70" s="1465"/>
      <c r="SFU70" s="1466"/>
      <c r="SFV70" s="1466"/>
      <c r="SFW70" s="1466"/>
      <c r="SFX70" s="1467"/>
      <c r="SFY70" s="1794"/>
      <c r="SFZ70" s="1465"/>
      <c r="SGA70" s="1466"/>
      <c r="SGB70" s="1466"/>
      <c r="SGC70" s="1466"/>
      <c r="SGD70" s="1467"/>
      <c r="SGE70" s="1468"/>
      <c r="SGF70" s="1466"/>
      <c r="SGG70" s="1466"/>
      <c r="SGH70" s="1466"/>
      <c r="SGI70" s="1469"/>
      <c r="SGJ70" s="1465"/>
      <c r="SGK70" s="1466"/>
      <c r="SGL70" s="1466"/>
      <c r="SGM70" s="1466"/>
      <c r="SGN70" s="1467"/>
      <c r="SGO70" s="1794"/>
      <c r="SGP70" s="1465"/>
      <c r="SGQ70" s="1466"/>
      <c r="SGR70" s="1466"/>
      <c r="SGS70" s="1466"/>
      <c r="SGT70" s="1467"/>
      <c r="SGU70" s="1468"/>
      <c r="SGV70" s="1466"/>
      <c r="SGW70" s="1466"/>
      <c r="SGX70" s="1466"/>
      <c r="SGY70" s="1469"/>
      <c r="SGZ70" s="1465"/>
      <c r="SHA70" s="1466"/>
      <c r="SHB70" s="1466"/>
      <c r="SHC70" s="1466"/>
      <c r="SHD70" s="1467"/>
      <c r="SHE70" s="1794"/>
      <c r="SHF70" s="1465"/>
      <c r="SHG70" s="1466"/>
      <c r="SHH70" s="1466"/>
      <c r="SHI70" s="1466"/>
      <c r="SHJ70" s="1467"/>
      <c r="SHK70" s="1468"/>
      <c r="SHL70" s="1466"/>
      <c r="SHM70" s="1466"/>
      <c r="SHN70" s="1466"/>
      <c r="SHO70" s="1469"/>
      <c r="SHP70" s="1465"/>
      <c r="SHQ70" s="1466"/>
      <c r="SHR70" s="1466"/>
      <c r="SHS70" s="1466"/>
      <c r="SHT70" s="1467"/>
      <c r="SHU70" s="1794"/>
      <c r="SHV70" s="1465"/>
      <c r="SHW70" s="1466"/>
      <c r="SHX70" s="1466"/>
      <c r="SHY70" s="1466"/>
      <c r="SHZ70" s="1467"/>
      <c r="SIA70" s="1468"/>
      <c r="SIB70" s="1466"/>
      <c r="SIC70" s="1466"/>
      <c r="SID70" s="1466"/>
      <c r="SIE70" s="1469"/>
      <c r="SIF70" s="1465"/>
      <c r="SIG70" s="1466"/>
      <c r="SIH70" s="1466"/>
      <c r="SII70" s="1466"/>
      <c r="SIJ70" s="1467"/>
      <c r="SIK70" s="1794"/>
      <c r="SIL70" s="1465"/>
      <c r="SIM70" s="1466"/>
      <c r="SIN70" s="1466"/>
      <c r="SIO70" s="1466"/>
      <c r="SIP70" s="1467"/>
      <c r="SIQ70" s="1468"/>
      <c r="SIR70" s="1466"/>
      <c r="SIS70" s="1466"/>
      <c r="SIT70" s="1466"/>
      <c r="SIU70" s="1469"/>
      <c r="SIV70" s="1465"/>
      <c r="SIW70" s="1466"/>
      <c r="SIX70" s="1466"/>
      <c r="SIY70" s="1466"/>
      <c r="SIZ70" s="1467"/>
      <c r="SJA70" s="1794"/>
      <c r="SJB70" s="1465"/>
      <c r="SJC70" s="1466"/>
      <c r="SJD70" s="1466"/>
      <c r="SJE70" s="1466"/>
      <c r="SJF70" s="1467"/>
      <c r="SJG70" s="1468"/>
      <c r="SJH70" s="1466"/>
      <c r="SJI70" s="1466"/>
      <c r="SJJ70" s="1466"/>
      <c r="SJK70" s="1469"/>
      <c r="SJL70" s="1465"/>
      <c r="SJM70" s="1466"/>
      <c r="SJN70" s="1466"/>
      <c r="SJO70" s="1466"/>
      <c r="SJP70" s="1467"/>
      <c r="SJQ70" s="1794"/>
      <c r="SJR70" s="1465"/>
      <c r="SJS70" s="1466"/>
      <c r="SJT70" s="1466"/>
      <c r="SJU70" s="1466"/>
      <c r="SJV70" s="1467"/>
      <c r="SJW70" s="1468"/>
      <c r="SJX70" s="1466"/>
      <c r="SJY70" s="1466"/>
      <c r="SJZ70" s="1466"/>
      <c r="SKA70" s="1469"/>
      <c r="SKB70" s="1465"/>
      <c r="SKC70" s="1466"/>
      <c r="SKD70" s="1466"/>
      <c r="SKE70" s="1466"/>
      <c r="SKF70" s="1467"/>
      <c r="SKG70" s="1794"/>
      <c r="SKH70" s="1465"/>
      <c r="SKI70" s="1466"/>
      <c r="SKJ70" s="1466"/>
      <c r="SKK70" s="1466"/>
      <c r="SKL70" s="1467"/>
      <c r="SKM70" s="1468"/>
      <c r="SKN70" s="1466"/>
      <c r="SKO70" s="1466"/>
      <c r="SKP70" s="1466"/>
      <c r="SKQ70" s="1469"/>
      <c r="SKR70" s="1465"/>
      <c r="SKS70" s="1466"/>
      <c r="SKT70" s="1466"/>
      <c r="SKU70" s="1466"/>
      <c r="SKV70" s="1467"/>
      <c r="SKW70" s="1794"/>
      <c r="SKX70" s="1465"/>
      <c r="SKY70" s="1466"/>
      <c r="SKZ70" s="1466"/>
      <c r="SLA70" s="1466"/>
      <c r="SLB70" s="1467"/>
      <c r="SLC70" s="1468"/>
      <c r="SLD70" s="1466"/>
      <c r="SLE70" s="1466"/>
      <c r="SLF70" s="1466"/>
      <c r="SLG70" s="1469"/>
      <c r="SLH70" s="1465"/>
      <c r="SLI70" s="1466"/>
      <c r="SLJ70" s="1466"/>
      <c r="SLK70" s="1466"/>
      <c r="SLL70" s="1467"/>
      <c r="SLM70" s="1794"/>
      <c r="SLN70" s="1465"/>
      <c r="SLO70" s="1466"/>
      <c r="SLP70" s="1466"/>
      <c r="SLQ70" s="1466"/>
      <c r="SLR70" s="1467"/>
      <c r="SLS70" s="1468"/>
      <c r="SLT70" s="1466"/>
      <c r="SLU70" s="1466"/>
      <c r="SLV70" s="1466"/>
      <c r="SLW70" s="1469"/>
      <c r="SLX70" s="1465"/>
      <c r="SLY70" s="1466"/>
      <c r="SLZ70" s="1466"/>
      <c r="SMA70" s="1466"/>
      <c r="SMB70" s="1467"/>
      <c r="SMC70" s="1794"/>
      <c r="SMD70" s="1465"/>
      <c r="SME70" s="1466"/>
      <c r="SMF70" s="1466"/>
      <c r="SMG70" s="1466"/>
      <c r="SMH70" s="1467"/>
      <c r="SMI70" s="1468"/>
      <c r="SMJ70" s="1466"/>
      <c r="SMK70" s="1466"/>
      <c r="SML70" s="1466"/>
      <c r="SMM70" s="1469"/>
      <c r="SMN70" s="1465"/>
      <c r="SMO70" s="1466"/>
      <c r="SMP70" s="1466"/>
      <c r="SMQ70" s="1466"/>
      <c r="SMR70" s="1467"/>
      <c r="SMS70" s="1794"/>
      <c r="SMT70" s="1465"/>
      <c r="SMU70" s="1466"/>
      <c r="SMV70" s="1466"/>
      <c r="SMW70" s="1466"/>
      <c r="SMX70" s="1467"/>
      <c r="SMY70" s="1468"/>
      <c r="SMZ70" s="1466"/>
      <c r="SNA70" s="1466"/>
      <c r="SNB70" s="1466"/>
      <c r="SNC70" s="1469"/>
      <c r="SND70" s="1465"/>
      <c r="SNE70" s="1466"/>
      <c r="SNF70" s="1466"/>
      <c r="SNG70" s="1466"/>
      <c r="SNH70" s="1467"/>
      <c r="SNI70" s="1794"/>
      <c r="SNJ70" s="1465"/>
      <c r="SNK70" s="1466"/>
      <c r="SNL70" s="1466"/>
      <c r="SNM70" s="1466"/>
      <c r="SNN70" s="1467"/>
      <c r="SNO70" s="1468"/>
      <c r="SNP70" s="1466"/>
      <c r="SNQ70" s="1466"/>
      <c r="SNR70" s="1466"/>
      <c r="SNS70" s="1469"/>
      <c r="SNT70" s="1465"/>
      <c r="SNU70" s="1466"/>
      <c r="SNV70" s="1466"/>
      <c r="SNW70" s="1466"/>
      <c r="SNX70" s="1467"/>
      <c r="SNY70" s="1794"/>
      <c r="SNZ70" s="1465"/>
      <c r="SOA70" s="1466"/>
      <c r="SOB70" s="1466"/>
      <c r="SOC70" s="1466"/>
      <c r="SOD70" s="1467"/>
      <c r="SOE70" s="1468"/>
      <c r="SOF70" s="1466"/>
      <c r="SOG70" s="1466"/>
      <c r="SOH70" s="1466"/>
      <c r="SOI70" s="1469"/>
      <c r="SOJ70" s="1465"/>
      <c r="SOK70" s="1466"/>
      <c r="SOL70" s="1466"/>
      <c r="SOM70" s="1466"/>
      <c r="SON70" s="1467"/>
      <c r="SOO70" s="1794"/>
      <c r="SOP70" s="1465"/>
      <c r="SOQ70" s="1466"/>
      <c r="SOR70" s="1466"/>
      <c r="SOS70" s="1466"/>
      <c r="SOT70" s="1467"/>
      <c r="SOU70" s="1468"/>
      <c r="SOV70" s="1466"/>
      <c r="SOW70" s="1466"/>
      <c r="SOX70" s="1466"/>
      <c r="SOY70" s="1469"/>
      <c r="SOZ70" s="1465"/>
      <c r="SPA70" s="1466"/>
      <c r="SPB70" s="1466"/>
      <c r="SPC70" s="1466"/>
      <c r="SPD70" s="1467"/>
      <c r="SPE70" s="1794"/>
      <c r="SPF70" s="1465"/>
      <c r="SPG70" s="1466"/>
      <c r="SPH70" s="1466"/>
      <c r="SPI70" s="1466"/>
      <c r="SPJ70" s="1467"/>
      <c r="SPK70" s="1468"/>
      <c r="SPL70" s="1466"/>
      <c r="SPM70" s="1466"/>
      <c r="SPN70" s="1466"/>
      <c r="SPO70" s="1469"/>
      <c r="SPP70" s="1465"/>
      <c r="SPQ70" s="1466"/>
      <c r="SPR70" s="1466"/>
      <c r="SPS70" s="1466"/>
      <c r="SPT70" s="1467"/>
      <c r="SPU70" s="1794"/>
      <c r="SPV70" s="1465"/>
      <c r="SPW70" s="1466"/>
      <c r="SPX70" s="1466"/>
      <c r="SPY70" s="1466"/>
      <c r="SPZ70" s="1467"/>
      <c r="SQA70" s="1468"/>
      <c r="SQB70" s="1466"/>
      <c r="SQC70" s="1466"/>
      <c r="SQD70" s="1466"/>
      <c r="SQE70" s="1469"/>
      <c r="SQF70" s="1465"/>
      <c r="SQG70" s="1466"/>
      <c r="SQH70" s="1466"/>
      <c r="SQI70" s="1466"/>
      <c r="SQJ70" s="1467"/>
      <c r="SQK70" s="1794"/>
      <c r="SQL70" s="1465"/>
      <c r="SQM70" s="1466"/>
      <c r="SQN70" s="1466"/>
      <c r="SQO70" s="1466"/>
      <c r="SQP70" s="1467"/>
      <c r="SQQ70" s="1468"/>
      <c r="SQR70" s="1466"/>
      <c r="SQS70" s="1466"/>
      <c r="SQT70" s="1466"/>
      <c r="SQU70" s="1469"/>
      <c r="SQV70" s="1465"/>
      <c r="SQW70" s="1466"/>
      <c r="SQX70" s="1466"/>
      <c r="SQY70" s="1466"/>
      <c r="SQZ70" s="1467"/>
      <c r="SRA70" s="1794"/>
      <c r="SRB70" s="1465"/>
      <c r="SRC70" s="1466"/>
      <c r="SRD70" s="1466"/>
      <c r="SRE70" s="1466"/>
      <c r="SRF70" s="1467"/>
      <c r="SRG70" s="1468"/>
      <c r="SRH70" s="1466"/>
      <c r="SRI70" s="1466"/>
      <c r="SRJ70" s="1466"/>
      <c r="SRK70" s="1469"/>
      <c r="SRL70" s="1465"/>
      <c r="SRM70" s="1466"/>
      <c r="SRN70" s="1466"/>
      <c r="SRO70" s="1466"/>
      <c r="SRP70" s="1467"/>
      <c r="SRQ70" s="1794"/>
      <c r="SRR70" s="1465"/>
      <c r="SRS70" s="1466"/>
      <c r="SRT70" s="1466"/>
      <c r="SRU70" s="1466"/>
      <c r="SRV70" s="1467"/>
      <c r="SRW70" s="1468"/>
      <c r="SRX70" s="1466"/>
      <c r="SRY70" s="1466"/>
      <c r="SRZ70" s="1466"/>
      <c r="SSA70" s="1469"/>
      <c r="SSB70" s="1465"/>
      <c r="SSC70" s="1466"/>
      <c r="SSD70" s="1466"/>
      <c r="SSE70" s="1466"/>
      <c r="SSF70" s="1467"/>
      <c r="SSG70" s="1794"/>
      <c r="SSH70" s="1465"/>
      <c r="SSI70" s="1466"/>
      <c r="SSJ70" s="1466"/>
      <c r="SSK70" s="1466"/>
      <c r="SSL70" s="1467"/>
      <c r="SSM70" s="1468"/>
      <c r="SSN70" s="1466"/>
      <c r="SSO70" s="1466"/>
      <c r="SSP70" s="1466"/>
      <c r="SSQ70" s="1469"/>
      <c r="SSR70" s="1465"/>
      <c r="SSS70" s="1466"/>
      <c r="SST70" s="1466"/>
      <c r="SSU70" s="1466"/>
      <c r="SSV70" s="1467"/>
      <c r="SSW70" s="1794"/>
      <c r="SSX70" s="1465"/>
      <c r="SSY70" s="1466"/>
      <c r="SSZ70" s="1466"/>
      <c r="STA70" s="1466"/>
      <c r="STB70" s="1467"/>
      <c r="STC70" s="1468"/>
      <c r="STD70" s="1466"/>
      <c r="STE70" s="1466"/>
      <c r="STF70" s="1466"/>
      <c r="STG70" s="1469"/>
      <c r="STH70" s="1465"/>
      <c r="STI70" s="1466"/>
      <c r="STJ70" s="1466"/>
      <c r="STK70" s="1466"/>
      <c r="STL70" s="1467"/>
      <c r="STM70" s="1794"/>
      <c r="STN70" s="1465"/>
      <c r="STO70" s="1466"/>
      <c r="STP70" s="1466"/>
      <c r="STQ70" s="1466"/>
      <c r="STR70" s="1467"/>
      <c r="STS70" s="1468"/>
      <c r="STT70" s="1466"/>
      <c r="STU70" s="1466"/>
      <c r="STV70" s="1466"/>
      <c r="STW70" s="1469"/>
      <c r="STX70" s="1465"/>
      <c r="STY70" s="1466"/>
      <c r="STZ70" s="1466"/>
      <c r="SUA70" s="1466"/>
      <c r="SUB70" s="1467"/>
      <c r="SUC70" s="1794"/>
      <c r="SUD70" s="1465"/>
      <c r="SUE70" s="1466"/>
      <c r="SUF70" s="1466"/>
      <c r="SUG70" s="1466"/>
      <c r="SUH70" s="1467"/>
      <c r="SUI70" s="1468"/>
      <c r="SUJ70" s="1466"/>
      <c r="SUK70" s="1466"/>
      <c r="SUL70" s="1466"/>
      <c r="SUM70" s="1469"/>
      <c r="SUN70" s="1465"/>
      <c r="SUO70" s="1466"/>
      <c r="SUP70" s="1466"/>
      <c r="SUQ70" s="1466"/>
      <c r="SUR70" s="1467"/>
      <c r="SUS70" s="1794"/>
      <c r="SUT70" s="1465"/>
      <c r="SUU70" s="1466"/>
      <c r="SUV70" s="1466"/>
      <c r="SUW70" s="1466"/>
      <c r="SUX70" s="1467"/>
      <c r="SUY70" s="1468"/>
      <c r="SUZ70" s="1466"/>
      <c r="SVA70" s="1466"/>
      <c r="SVB70" s="1466"/>
      <c r="SVC70" s="1469"/>
      <c r="SVD70" s="1465"/>
      <c r="SVE70" s="1466"/>
      <c r="SVF70" s="1466"/>
      <c r="SVG70" s="1466"/>
      <c r="SVH70" s="1467"/>
      <c r="SVI70" s="1794"/>
      <c r="SVJ70" s="1465"/>
      <c r="SVK70" s="1466"/>
      <c r="SVL70" s="1466"/>
      <c r="SVM70" s="1466"/>
      <c r="SVN70" s="1467"/>
      <c r="SVO70" s="1468"/>
      <c r="SVP70" s="1466"/>
      <c r="SVQ70" s="1466"/>
      <c r="SVR70" s="1466"/>
      <c r="SVS70" s="1469"/>
      <c r="SVT70" s="1465"/>
      <c r="SVU70" s="1466"/>
      <c r="SVV70" s="1466"/>
      <c r="SVW70" s="1466"/>
      <c r="SVX70" s="1467"/>
      <c r="SVY70" s="1794"/>
      <c r="SVZ70" s="1465"/>
      <c r="SWA70" s="1466"/>
      <c r="SWB70" s="1466"/>
      <c r="SWC70" s="1466"/>
      <c r="SWD70" s="1467"/>
      <c r="SWE70" s="1468"/>
      <c r="SWF70" s="1466"/>
      <c r="SWG70" s="1466"/>
      <c r="SWH70" s="1466"/>
      <c r="SWI70" s="1469"/>
      <c r="SWJ70" s="1465"/>
      <c r="SWK70" s="1466"/>
      <c r="SWL70" s="1466"/>
      <c r="SWM70" s="1466"/>
      <c r="SWN70" s="1467"/>
      <c r="SWO70" s="1794"/>
      <c r="SWP70" s="1465"/>
      <c r="SWQ70" s="1466"/>
      <c r="SWR70" s="1466"/>
      <c r="SWS70" s="1466"/>
      <c r="SWT70" s="1467"/>
      <c r="SWU70" s="1468"/>
      <c r="SWV70" s="1466"/>
      <c r="SWW70" s="1466"/>
      <c r="SWX70" s="1466"/>
      <c r="SWY70" s="1469"/>
      <c r="SWZ70" s="1465"/>
      <c r="SXA70" s="1466"/>
      <c r="SXB70" s="1466"/>
      <c r="SXC70" s="1466"/>
      <c r="SXD70" s="1467"/>
      <c r="SXE70" s="1794"/>
      <c r="SXF70" s="1465"/>
      <c r="SXG70" s="1466"/>
      <c r="SXH70" s="1466"/>
      <c r="SXI70" s="1466"/>
      <c r="SXJ70" s="1467"/>
      <c r="SXK70" s="1468"/>
      <c r="SXL70" s="1466"/>
      <c r="SXM70" s="1466"/>
      <c r="SXN70" s="1466"/>
      <c r="SXO70" s="1469"/>
      <c r="SXP70" s="1465"/>
      <c r="SXQ70" s="1466"/>
      <c r="SXR70" s="1466"/>
      <c r="SXS70" s="1466"/>
      <c r="SXT70" s="1467"/>
      <c r="SXU70" s="1794"/>
      <c r="SXV70" s="1465"/>
      <c r="SXW70" s="1466"/>
      <c r="SXX70" s="1466"/>
      <c r="SXY70" s="1466"/>
      <c r="SXZ70" s="1467"/>
      <c r="SYA70" s="1468"/>
      <c r="SYB70" s="1466"/>
      <c r="SYC70" s="1466"/>
      <c r="SYD70" s="1466"/>
      <c r="SYE70" s="1469"/>
      <c r="SYF70" s="1465"/>
      <c r="SYG70" s="1466"/>
      <c r="SYH70" s="1466"/>
      <c r="SYI70" s="1466"/>
      <c r="SYJ70" s="1467"/>
      <c r="SYK70" s="1794"/>
      <c r="SYL70" s="1465"/>
      <c r="SYM70" s="1466"/>
      <c r="SYN70" s="1466"/>
      <c r="SYO70" s="1466"/>
      <c r="SYP70" s="1467"/>
      <c r="SYQ70" s="1468"/>
      <c r="SYR70" s="1466"/>
      <c r="SYS70" s="1466"/>
      <c r="SYT70" s="1466"/>
      <c r="SYU70" s="1469"/>
      <c r="SYV70" s="1465"/>
      <c r="SYW70" s="1466"/>
      <c r="SYX70" s="1466"/>
      <c r="SYY70" s="1466"/>
      <c r="SYZ70" s="1467"/>
      <c r="SZA70" s="1794"/>
      <c r="SZB70" s="1465"/>
      <c r="SZC70" s="1466"/>
      <c r="SZD70" s="1466"/>
      <c r="SZE70" s="1466"/>
      <c r="SZF70" s="1467"/>
      <c r="SZG70" s="1468"/>
      <c r="SZH70" s="1466"/>
      <c r="SZI70" s="1466"/>
      <c r="SZJ70" s="1466"/>
      <c r="SZK70" s="1469"/>
      <c r="SZL70" s="1465"/>
      <c r="SZM70" s="1466"/>
      <c r="SZN70" s="1466"/>
      <c r="SZO70" s="1466"/>
      <c r="SZP70" s="1467"/>
      <c r="SZQ70" s="1794"/>
      <c r="SZR70" s="1465"/>
      <c r="SZS70" s="1466"/>
      <c r="SZT70" s="1466"/>
      <c r="SZU70" s="1466"/>
      <c r="SZV70" s="1467"/>
      <c r="SZW70" s="1468"/>
      <c r="SZX70" s="1466"/>
      <c r="SZY70" s="1466"/>
      <c r="SZZ70" s="1466"/>
      <c r="TAA70" s="1469"/>
      <c r="TAB70" s="1465"/>
      <c r="TAC70" s="1466"/>
      <c r="TAD70" s="1466"/>
      <c r="TAE70" s="1466"/>
      <c r="TAF70" s="1467"/>
      <c r="TAG70" s="1794"/>
      <c r="TAH70" s="1465"/>
      <c r="TAI70" s="1466"/>
      <c r="TAJ70" s="1466"/>
      <c r="TAK70" s="1466"/>
      <c r="TAL70" s="1467"/>
      <c r="TAM70" s="1468"/>
      <c r="TAN70" s="1466"/>
      <c r="TAO70" s="1466"/>
      <c r="TAP70" s="1466"/>
      <c r="TAQ70" s="1469"/>
      <c r="TAR70" s="1465"/>
      <c r="TAS70" s="1466"/>
      <c r="TAT70" s="1466"/>
      <c r="TAU70" s="1466"/>
      <c r="TAV70" s="1467"/>
      <c r="TAW70" s="1794"/>
      <c r="TAX70" s="1465"/>
      <c r="TAY70" s="1466"/>
      <c r="TAZ70" s="1466"/>
      <c r="TBA70" s="1466"/>
      <c r="TBB70" s="1467"/>
      <c r="TBC70" s="1468"/>
      <c r="TBD70" s="1466"/>
      <c r="TBE70" s="1466"/>
      <c r="TBF70" s="1466"/>
      <c r="TBG70" s="1469"/>
      <c r="TBH70" s="1465"/>
      <c r="TBI70" s="1466"/>
      <c r="TBJ70" s="1466"/>
      <c r="TBK70" s="1466"/>
      <c r="TBL70" s="1467"/>
      <c r="TBM70" s="1794"/>
      <c r="TBN70" s="1465"/>
      <c r="TBO70" s="1466"/>
      <c r="TBP70" s="1466"/>
      <c r="TBQ70" s="1466"/>
      <c r="TBR70" s="1467"/>
      <c r="TBS70" s="1468"/>
      <c r="TBT70" s="1466"/>
      <c r="TBU70" s="1466"/>
      <c r="TBV70" s="1466"/>
      <c r="TBW70" s="1469"/>
      <c r="TBX70" s="1465"/>
      <c r="TBY70" s="1466"/>
      <c r="TBZ70" s="1466"/>
      <c r="TCA70" s="1466"/>
      <c r="TCB70" s="1467"/>
      <c r="TCC70" s="1794"/>
      <c r="TCD70" s="1465"/>
      <c r="TCE70" s="1466"/>
      <c r="TCF70" s="1466"/>
      <c r="TCG70" s="1466"/>
      <c r="TCH70" s="1467"/>
      <c r="TCI70" s="1468"/>
      <c r="TCJ70" s="1466"/>
      <c r="TCK70" s="1466"/>
      <c r="TCL70" s="1466"/>
      <c r="TCM70" s="1469"/>
      <c r="TCN70" s="1465"/>
      <c r="TCO70" s="1466"/>
      <c r="TCP70" s="1466"/>
      <c r="TCQ70" s="1466"/>
      <c r="TCR70" s="1467"/>
      <c r="TCS70" s="1794"/>
      <c r="TCT70" s="1465"/>
      <c r="TCU70" s="1466"/>
      <c r="TCV70" s="1466"/>
      <c r="TCW70" s="1466"/>
      <c r="TCX70" s="1467"/>
      <c r="TCY70" s="1468"/>
      <c r="TCZ70" s="1466"/>
      <c r="TDA70" s="1466"/>
      <c r="TDB70" s="1466"/>
      <c r="TDC70" s="1469"/>
      <c r="TDD70" s="1465"/>
      <c r="TDE70" s="1466"/>
      <c r="TDF70" s="1466"/>
      <c r="TDG70" s="1466"/>
      <c r="TDH70" s="1467"/>
      <c r="TDI70" s="1794"/>
      <c r="TDJ70" s="1465"/>
      <c r="TDK70" s="1466"/>
      <c r="TDL70" s="1466"/>
      <c r="TDM70" s="1466"/>
      <c r="TDN70" s="1467"/>
      <c r="TDO70" s="1468"/>
      <c r="TDP70" s="1466"/>
      <c r="TDQ70" s="1466"/>
      <c r="TDR70" s="1466"/>
      <c r="TDS70" s="1469"/>
      <c r="TDT70" s="1465"/>
      <c r="TDU70" s="1466"/>
      <c r="TDV70" s="1466"/>
      <c r="TDW70" s="1466"/>
      <c r="TDX70" s="1467"/>
      <c r="TDY70" s="1794"/>
      <c r="TDZ70" s="1465"/>
      <c r="TEA70" s="1466"/>
      <c r="TEB70" s="1466"/>
      <c r="TEC70" s="1466"/>
      <c r="TED70" s="1467"/>
      <c r="TEE70" s="1468"/>
      <c r="TEF70" s="1466"/>
      <c r="TEG70" s="1466"/>
      <c r="TEH70" s="1466"/>
      <c r="TEI70" s="1469"/>
      <c r="TEJ70" s="1465"/>
      <c r="TEK70" s="1466"/>
      <c r="TEL70" s="1466"/>
      <c r="TEM70" s="1466"/>
      <c r="TEN70" s="1467"/>
      <c r="TEO70" s="1794"/>
      <c r="TEP70" s="1465"/>
      <c r="TEQ70" s="1466"/>
      <c r="TER70" s="1466"/>
      <c r="TES70" s="1466"/>
      <c r="TET70" s="1467"/>
      <c r="TEU70" s="1468"/>
      <c r="TEV70" s="1466"/>
      <c r="TEW70" s="1466"/>
      <c r="TEX70" s="1466"/>
      <c r="TEY70" s="1469"/>
      <c r="TEZ70" s="1465"/>
      <c r="TFA70" s="1466"/>
      <c r="TFB70" s="1466"/>
      <c r="TFC70" s="1466"/>
      <c r="TFD70" s="1467"/>
      <c r="TFE70" s="1794"/>
      <c r="TFF70" s="1465"/>
      <c r="TFG70" s="1466"/>
      <c r="TFH70" s="1466"/>
      <c r="TFI70" s="1466"/>
      <c r="TFJ70" s="1467"/>
      <c r="TFK70" s="1468"/>
      <c r="TFL70" s="1466"/>
      <c r="TFM70" s="1466"/>
      <c r="TFN70" s="1466"/>
      <c r="TFO70" s="1469"/>
      <c r="TFP70" s="1465"/>
      <c r="TFQ70" s="1466"/>
      <c r="TFR70" s="1466"/>
      <c r="TFS70" s="1466"/>
      <c r="TFT70" s="1467"/>
      <c r="TFU70" s="1794"/>
      <c r="TFV70" s="1465"/>
      <c r="TFW70" s="1466"/>
      <c r="TFX70" s="1466"/>
      <c r="TFY70" s="1466"/>
      <c r="TFZ70" s="1467"/>
      <c r="TGA70" s="1468"/>
      <c r="TGB70" s="1466"/>
      <c r="TGC70" s="1466"/>
      <c r="TGD70" s="1466"/>
      <c r="TGE70" s="1469"/>
      <c r="TGF70" s="1465"/>
      <c r="TGG70" s="1466"/>
      <c r="TGH70" s="1466"/>
      <c r="TGI70" s="1466"/>
      <c r="TGJ70" s="1467"/>
      <c r="TGK70" s="1794"/>
      <c r="TGL70" s="1465"/>
      <c r="TGM70" s="1466"/>
      <c r="TGN70" s="1466"/>
      <c r="TGO70" s="1466"/>
      <c r="TGP70" s="1467"/>
      <c r="TGQ70" s="1468"/>
      <c r="TGR70" s="1466"/>
      <c r="TGS70" s="1466"/>
      <c r="TGT70" s="1466"/>
      <c r="TGU70" s="1469"/>
      <c r="TGV70" s="1465"/>
      <c r="TGW70" s="1466"/>
      <c r="TGX70" s="1466"/>
      <c r="TGY70" s="1466"/>
      <c r="TGZ70" s="1467"/>
      <c r="THA70" s="1794"/>
      <c r="THB70" s="1465"/>
      <c r="THC70" s="1466"/>
      <c r="THD70" s="1466"/>
      <c r="THE70" s="1466"/>
      <c r="THF70" s="1467"/>
      <c r="THG70" s="1468"/>
      <c r="THH70" s="1466"/>
      <c r="THI70" s="1466"/>
      <c r="THJ70" s="1466"/>
      <c r="THK70" s="1469"/>
      <c r="THL70" s="1465"/>
      <c r="THM70" s="1466"/>
      <c r="THN70" s="1466"/>
      <c r="THO70" s="1466"/>
      <c r="THP70" s="1467"/>
      <c r="THQ70" s="1794"/>
      <c r="THR70" s="1465"/>
      <c r="THS70" s="1466"/>
      <c r="THT70" s="1466"/>
      <c r="THU70" s="1466"/>
      <c r="THV70" s="1467"/>
      <c r="THW70" s="1468"/>
      <c r="THX70" s="1466"/>
      <c r="THY70" s="1466"/>
      <c r="THZ70" s="1466"/>
      <c r="TIA70" s="1469"/>
      <c r="TIB70" s="1465"/>
      <c r="TIC70" s="1466"/>
      <c r="TID70" s="1466"/>
      <c r="TIE70" s="1466"/>
      <c r="TIF70" s="1467"/>
      <c r="TIG70" s="1794"/>
      <c r="TIH70" s="1465"/>
      <c r="TII70" s="1466"/>
      <c r="TIJ70" s="1466"/>
      <c r="TIK70" s="1466"/>
      <c r="TIL70" s="1467"/>
      <c r="TIM70" s="1468"/>
      <c r="TIN70" s="1466"/>
      <c r="TIO70" s="1466"/>
      <c r="TIP70" s="1466"/>
      <c r="TIQ70" s="1469"/>
      <c r="TIR70" s="1465"/>
      <c r="TIS70" s="1466"/>
      <c r="TIT70" s="1466"/>
      <c r="TIU70" s="1466"/>
      <c r="TIV70" s="1467"/>
      <c r="TIW70" s="1794"/>
      <c r="TIX70" s="1465"/>
      <c r="TIY70" s="1466"/>
      <c r="TIZ70" s="1466"/>
      <c r="TJA70" s="1466"/>
      <c r="TJB70" s="1467"/>
      <c r="TJC70" s="1468"/>
      <c r="TJD70" s="1466"/>
      <c r="TJE70" s="1466"/>
      <c r="TJF70" s="1466"/>
      <c r="TJG70" s="1469"/>
      <c r="TJH70" s="1465"/>
      <c r="TJI70" s="1466"/>
      <c r="TJJ70" s="1466"/>
      <c r="TJK70" s="1466"/>
      <c r="TJL70" s="1467"/>
      <c r="TJM70" s="1794"/>
      <c r="TJN70" s="1465"/>
      <c r="TJO70" s="1466"/>
      <c r="TJP70" s="1466"/>
      <c r="TJQ70" s="1466"/>
      <c r="TJR70" s="1467"/>
      <c r="TJS70" s="1468"/>
      <c r="TJT70" s="1466"/>
      <c r="TJU70" s="1466"/>
      <c r="TJV70" s="1466"/>
      <c r="TJW70" s="1469"/>
      <c r="TJX70" s="1465"/>
      <c r="TJY70" s="1466"/>
      <c r="TJZ70" s="1466"/>
      <c r="TKA70" s="1466"/>
      <c r="TKB70" s="1467"/>
      <c r="TKC70" s="1794"/>
      <c r="TKD70" s="1465"/>
      <c r="TKE70" s="1466"/>
      <c r="TKF70" s="1466"/>
      <c r="TKG70" s="1466"/>
      <c r="TKH70" s="1467"/>
      <c r="TKI70" s="1468"/>
      <c r="TKJ70" s="1466"/>
      <c r="TKK70" s="1466"/>
      <c r="TKL70" s="1466"/>
      <c r="TKM70" s="1469"/>
      <c r="TKN70" s="1465"/>
      <c r="TKO70" s="1466"/>
      <c r="TKP70" s="1466"/>
      <c r="TKQ70" s="1466"/>
      <c r="TKR70" s="1467"/>
      <c r="TKS70" s="1794"/>
      <c r="TKT70" s="1465"/>
      <c r="TKU70" s="1466"/>
      <c r="TKV70" s="1466"/>
      <c r="TKW70" s="1466"/>
      <c r="TKX70" s="1467"/>
      <c r="TKY70" s="1468"/>
      <c r="TKZ70" s="1466"/>
      <c r="TLA70" s="1466"/>
      <c r="TLB70" s="1466"/>
      <c r="TLC70" s="1469"/>
      <c r="TLD70" s="1465"/>
      <c r="TLE70" s="1466"/>
      <c r="TLF70" s="1466"/>
      <c r="TLG70" s="1466"/>
      <c r="TLH70" s="1467"/>
      <c r="TLI70" s="1794"/>
      <c r="TLJ70" s="1465"/>
      <c r="TLK70" s="1466"/>
      <c r="TLL70" s="1466"/>
      <c r="TLM70" s="1466"/>
      <c r="TLN70" s="1467"/>
      <c r="TLO70" s="1468"/>
      <c r="TLP70" s="1466"/>
      <c r="TLQ70" s="1466"/>
      <c r="TLR70" s="1466"/>
      <c r="TLS70" s="1469"/>
      <c r="TLT70" s="1465"/>
      <c r="TLU70" s="1466"/>
      <c r="TLV70" s="1466"/>
      <c r="TLW70" s="1466"/>
      <c r="TLX70" s="1467"/>
      <c r="TLY70" s="1794"/>
      <c r="TLZ70" s="1465"/>
      <c r="TMA70" s="1466"/>
      <c r="TMB70" s="1466"/>
      <c r="TMC70" s="1466"/>
      <c r="TMD70" s="1467"/>
      <c r="TME70" s="1468"/>
      <c r="TMF70" s="1466"/>
      <c r="TMG70" s="1466"/>
      <c r="TMH70" s="1466"/>
      <c r="TMI70" s="1469"/>
      <c r="TMJ70" s="1465"/>
      <c r="TMK70" s="1466"/>
      <c r="TML70" s="1466"/>
      <c r="TMM70" s="1466"/>
      <c r="TMN70" s="1467"/>
      <c r="TMO70" s="1794"/>
      <c r="TMP70" s="1465"/>
      <c r="TMQ70" s="1466"/>
      <c r="TMR70" s="1466"/>
      <c r="TMS70" s="1466"/>
      <c r="TMT70" s="1467"/>
      <c r="TMU70" s="1468"/>
      <c r="TMV70" s="1466"/>
      <c r="TMW70" s="1466"/>
      <c r="TMX70" s="1466"/>
      <c r="TMY70" s="1469"/>
      <c r="TMZ70" s="1465"/>
      <c r="TNA70" s="1466"/>
      <c r="TNB70" s="1466"/>
      <c r="TNC70" s="1466"/>
      <c r="TND70" s="1467"/>
      <c r="TNE70" s="1794"/>
      <c r="TNF70" s="1465"/>
      <c r="TNG70" s="1466"/>
      <c r="TNH70" s="1466"/>
      <c r="TNI70" s="1466"/>
      <c r="TNJ70" s="1467"/>
      <c r="TNK70" s="1468"/>
      <c r="TNL70" s="1466"/>
      <c r="TNM70" s="1466"/>
      <c r="TNN70" s="1466"/>
      <c r="TNO70" s="1469"/>
      <c r="TNP70" s="1465"/>
      <c r="TNQ70" s="1466"/>
      <c r="TNR70" s="1466"/>
      <c r="TNS70" s="1466"/>
      <c r="TNT70" s="1467"/>
      <c r="TNU70" s="1794"/>
      <c r="TNV70" s="1465"/>
      <c r="TNW70" s="1466"/>
      <c r="TNX70" s="1466"/>
      <c r="TNY70" s="1466"/>
      <c r="TNZ70" s="1467"/>
      <c r="TOA70" s="1468"/>
      <c r="TOB70" s="1466"/>
      <c r="TOC70" s="1466"/>
      <c r="TOD70" s="1466"/>
      <c r="TOE70" s="1469"/>
      <c r="TOF70" s="1465"/>
      <c r="TOG70" s="1466"/>
      <c r="TOH70" s="1466"/>
      <c r="TOI70" s="1466"/>
      <c r="TOJ70" s="1467"/>
      <c r="TOK70" s="1794"/>
      <c r="TOL70" s="1465"/>
      <c r="TOM70" s="1466"/>
      <c r="TON70" s="1466"/>
      <c r="TOO70" s="1466"/>
      <c r="TOP70" s="1467"/>
      <c r="TOQ70" s="1468"/>
      <c r="TOR70" s="1466"/>
      <c r="TOS70" s="1466"/>
      <c r="TOT70" s="1466"/>
      <c r="TOU70" s="1469"/>
      <c r="TOV70" s="1465"/>
      <c r="TOW70" s="1466"/>
      <c r="TOX70" s="1466"/>
      <c r="TOY70" s="1466"/>
      <c r="TOZ70" s="1467"/>
      <c r="TPA70" s="1794"/>
      <c r="TPB70" s="1465"/>
      <c r="TPC70" s="1466"/>
      <c r="TPD70" s="1466"/>
      <c r="TPE70" s="1466"/>
      <c r="TPF70" s="1467"/>
      <c r="TPG70" s="1468"/>
      <c r="TPH70" s="1466"/>
      <c r="TPI70" s="1466"/>
      <c r="TPJ70" s="1466"/>
      <c r="TPK70" s="1469"/>
      <c r="TPL70" s="1465"/>
      <c r="TPM70" s="1466"/>
      <c r="TPN70" s="1466"/>
      <c r="TPO70" s="1466"/>
      <c r="TPP70" s="1467"/>
      <c r="TPQ70" s="1794"/>
      <c r="TPR70" s="1465"/>
      <c r="TPS70" s="1466"/>
      <c r="TPT70" s="1466"/>
      <c r="TPU70" s="1466"/>
      <c r="TPV70" s="1467"/>
      <c r="TPW70" s="1468"/>
      <c r="TPX70" s="1466"/>
      <c r="TPY70" s="1466"/>
      <c r="TPZ70" s="1466"/>
      <c r="TQA70" s="1469"/>
      <c r="TQB70" s="1465"/>
      <c r="TQC70" s="1466"/>
      <c r="TQD70" s="1466"/>
      <c r="TQE70" s="1466"/>
      <c r="TQF70" s="1467"/>
      <c r="TQG70" s="1794"/>
      <c r="TQH70" s="1465"/>
      <c r="TQI70" s="1466"/>
      <c r="TQJ70" s="1466"/>
      <c r="TQK70" s="1466"/>
      <c r="TQL70" s="1467"/>
      <c r="TQM70" s="1468"/>
      <c r="TQN70" s="1466"/>
      <c r="TQO70" s="1466"/>
      <c r="TQP70" s="1466"/>
      <c r="TQQ70" s="1469"/>
      <c r="TQR70" s="1465"/>
      <c r="TQS70" s="1466"/>
      <c r="TQT70" s="1466"/>
      <c r="TQU70" s="1466"/>
      <c r="TQV70" s="1467"/>
      <c r="TQW70" s="1794"/>
      <c r="TQX70" s="1465"/>
      <c r="TQY70" s="1466"/>
      <c r="TQZ70" s="1466"/>
      <c r="TRA70" s="1466"/>
      <c r="TRB70" s="1467"/>
      <c r="TRC70" s="1468"/>
      <c r="TRD70" s="1466"/>
      <c r="TRE70" s="1466"/>
      <c r="TRF70" s="1466"/>
      <c r="TRG70" s="1469"/>
      <c r="TRH70" s="1465"/>
      <c r="TRI70" s="1466"/>
      <c r="TRJ70" s="1466"/>
      <c r="TRK70" s="1466"/>
      <c r="TRL70" s="1467"/>
      <c r="TRM70" s="1794"/>
      <c r="TRN70" s="1465"/>
      <c r="TRO70" s="1466"/>
      <c r="TRP70" s="1466"/>
      <c r="TRQ70" s="1466"/>
      <c r="TRR70" s="1467"/>
      <c r="TRS70" s="1468"/>
      <c r="TRT70" s="1466"/>
      <c r="TRU70" s="1466"/>
      <c r="TRV70" s="1466"/>
      <c r="TRW70" s="1469"/>
      <c r="TRX70" s="1465"/>
      <c r="TRY70" s="1466"/>
      <c r="TRZ70" s="1466"/>
      <c r="TSA70" s="1466"/>
      <c r="TSB70" s="1467"/>
      <c r="TSC70" s="1794"/>
      <c r="TSD70" s="1465"/>
      <c r="TSE70" s="1466"/>
      <c r="TSF70" s="1466"/>
      <c r="TSG70" s="1466"/>
      <c r="TSH70" s="1467"/>
      <c r="TSI70" s="1468"/>
      <c r="TSJ70" s="1466"/>
      <c r="TSK70" s="1466"/>
      <c r="TSL70" s="1466"/>
      <c r="TSM70" s="1469"/>
      <c r="TSN70" s="1465"/>
      <c r="TSO70" s="1466"/>
      <c r="TSP70" s="1466"/>
      <c r="TSQ70" s="1466"/>
      <c r="TSR70" s="1467"/>
      <c r="TSS70" s="1794"/>
      <c r="TST70" s="1465"/>
      <c r="TSU70" s="1466"/>
      <c r="TSV70" s="1466"/>
      <c r="TSW70" s="1466"/>
      <c r="TSX70" s="1467"/>
      <c r="TSY70" s="1468"/>
      <c r="TSZ70" s="1466"/>
      <c r="TTA70" s="1466"/>
      <c r="TTB70" s="1466"/>
      <c r="TTC70" s="1469"/>
      <c r="TTD70" s="1465"/>
      <c r="TTE70" s="1466"/>
      <c r="TTF70" s="1466"/>
      <c r="TTG70" s="1466"/>
      <c r="TTH70" s="1467"/>
      <c r="TTI70" s="1794"/>
      <c r="TTJ70" s="1465"/>
      <c r="TTK70" s="1466"/>
      <c r="TTL70" s="1466"/>
      <c r="TTM70" s="1466"/>
      <c r="TTN70" s="1467"/>
      <c r="TTO70" s="1468"/>
      <c r="TTP70" s="1466"/>
      <c r="TTQ70" s="1466"/>
      <c r="TTR70" s="1466"/>
      <c r="TTS70" s="1469"/>
      <c r="TTT70" s="1465"/>
      <c r="TTU70" s="1466"/>
      <c r="TTV70" s="1466"/>
      <c r="TTW70" s="1466"/>
      <c r="TTX70" s="1467"/>
      <c r="TTY70" s="1794"/>
      <c r="TTZ70" s="1465"/>
      <c r="TUA70" s="1466"/>
      <c r="TUB70" s="1466"/>
      <c r="TUC70" s="1466"/>
      <c r="TUD70" s="1467"/>
      <c r="TUE70" s="1468"/>
      <c r="TUF70" s="1466"/>
      <c r="TUG70" s="1466"/>
      <c r="TUH70" s="1466"/>
      <c r="TUI70" s="1469"/>
      <c r="TUJ70" s="1465"/>
      <c r="TUK70" s="1466"/>
      <c r="TUL70" s="1466"/>
      <c r="TUM70" s="1466"/>
      <c r="TUN70" s="1467"/>
      <c r="TUO70" s="1794"/>
      <c r="TUP70" s="1465"/>
      <c r="TUQ70" s="1466"/>
      <c r="TUR70" s="1466"/>
      <c r="TUS70" s="1466"/>
      <c r="TUT70" s="1467"/>
      <c r="TUU70" s="1468"/>
      <c r="TUV70" s="1466"/>
      <c r="TUW70" s="1466"/>
      <c r="TUX70" s="1466"/>
      <c r="TUY70" s="1469"/>
      <c r="TUZ70" s="1465"/>
      <c r="TVA70" s="1466"/>
      <c r="TVB70" s="1466"/>
      <c r="TVC70" s="1466"/>
      <c r="TVD70" s="1467"/>
      <c r="TVE70" s="1794"/>
      <c r="TVF70" s="1465"/>
      <c r="TVG70" s="1466"/>
      <c r="TVH70" s="1466"/>
      <c r="TVI70" s="1466"/>
      <c r="TVJ70" s="1467"/>
      <c r="TVK70" s="1468"/>
      <c r="TVL70" s="1466"/>
      <c r="TVM70" s="1466"/>
      <c r="TVN70" s="1466"/>
      <c r="TVO70" s="1469"/>
      <c r="TVP70" s="1465"/>
      <c r="TVQ70" s="1466"/>
      <c r="TVR70" s="1466"/>
      <c r="TVS70" s="1466"/>
      <c r="TVT70" s="1467"/>
      <c r="TVU70" s="1794"/>
      <c r="TVV70" s="1465"/>
      <c r="TVW70" s="1466"/>
      <c r="TVX70" s="1466"/>
      <c r="TVY70" s="1466"/>
      <c r="TVZ70" s="1467"/>
      <c r="TWA70" s="1468"/>
      <c r="TWB70" s="1466"/>
      <c r="TWC70" s="1466"/>
      <c r="TWD70" s="1466"/>
      <c r="TWE70" s="1469"/>
      <c r="TWF70" s="1465"/>
      <c r="TWG70" s="1466"/>
      <c r="TWH70" s="1466"/>
      <c r="TWI70" s="1466"/>
      <c r="TWJ70" s="1467"/>
      <c r="TWK70" s="1794"/>
      <c r="TWL70" s="1465"/>
      <c r="TWM70" s="1466"/>
      <c r="TWN70" s="1466"/>
      <c r="TWO70" s="1466"/>
      <c r="TWP70" s="1467"/>
      <c r="TWQ70" s="1468"/>
      <c r="TWR70" s="1466"/>
      <c r="TWS70" s="1466"/>
      <c r="TWT70" s="1466"/>
      <c r="TWU70" s="1469"/>
      <c r="TWV70" s="1465"/>
      <c r="TWW70" s="1466"/>
      <c r="TWX70" s="1466"/>
      <c r="TWY70" s="1466"/>
      <c r="TWZ70" s="1467"/>
      <c r="TXA70" s="1794"/>
      <c r="TXB70" s="1465"/>
      <c r="TXC70" s="1466"/>
      <c r="TXD70" s="1466"/>
      <c r="TXE70" s="1466"/>
      <c r="TXF70" s="1467"/>
      <c r="TXG70" s="1468"/>
      <c r="TXH70" s="1466"/>
      <c r="TXI70" s="1466"/>
      <c r="TXJ70" s="1466"/>
      <c r="TXK70" s="1469"/>
      <c r="TXL70" s="1465"/>
      <c r="TXM70" s="1466"/>
      <c r="TXN70" s="1466"/>
      <c r="TXO70" s="1466"/>
      <c r="TXP70" s="1467"/>
      <c r="TXQ70" s="1794"/>
      <c r="TXR70" s="1465"/>
      <c r="TXS70" s="1466"/>
      <c r="TXT70" s="1466"/>
      <c r="TXU70" s="1466"/>
      <c r="TXV70" s="1467"/>
      <c r="TXW70" s="1468"/>
      <c r="TXX70" s="1466"/>
      <c r="TXY70" s="1466"/>
      <c r="TXZ70" s="1466"/>
      <c r="TYA70" s="1469"/>
      <c r="TYB70" s="1465"/>
      <c r="TYC70" s="1466"/>
      <c r="TYD70" s="1466"/>
      <c r="TYE70" s="1466"/>
      <c r="TYF70" s="1467"/>
      <c r="TYG70" s="1794"/>
      <c r="TYH70" s="1465"/>
      <c r="TYI70" s="1466"/>
      <c r="TYJ70" s="1466"/>
      <c r="TYK70" s="1466"/>
      <c r="TYL70" s="1467"/>
      <c r="TYM70" s="1468"/>
      <c r="TYN70" s="1466"/>
      <c r="TYO70" s="1466"/>
      <c r="TYP70" s="1466"/>
      <c r="TYQ70" s="1469"/>
      <c r="TYR70" s="1465"/>
      <c r="TYS70" s="1466"/>
      <c r="TYT70" s="1466"/>
      <c r="TYU70" s="1466"/>
      <c r="TYV70" s="1467"/>
      <c r="TYW70" s="1794"/>
      <c r="TYX70" s="1465"/>
      <c r="TYY70" s="1466"/>
      <c r="TYZ70" s="1466"/>
      <c r="TZA70" s="1466"/>
      <c r="TZB70" s="1467"/>
      <c r="TZC70" s="1468"/>
      <c r="TZD70" s="1466"/>
      <c r="TZE70" s="1466"/>
      <c r="TZF70" s="1466"/>
      <c r="TZG70" s="1469"/>
      <c r="TZH70" s="1465"/>
      <c r="TZI70" s="1466"/>
      <c r="TZJ70" s="1466"/>
      <c r="TZK70" s="1466"/>
      <c r="TZL70" s="1467"/>
      <c r="TZM70" s="1794"/>
      <c r="TZN70" s="1465"/>
      <c r="TZO70" s="1466"/>
      <c r="TZP70" s="1466"/>
      <c r="TZQ70" s="1466"/>
      <c r="TZR70" s="1467"/>
      <c r="TZS70" s="1468"/>
      <c r="TZT70" s="1466"/>
      <c r="TZU70" s="1466"/>
      <c r="TZV70" s="1466"/>
      <c r="TZW70" s="1469"/>
      <c r="TZX70" s="1465"/>
      <c r="TZY70" s="1466"/>
      <c r="TZZ70" s="1466"/>
      <c r="UAA70" s="1466"/>
      <c r="UAB70" s="1467"/>
      <c r="UAC70" s="1794"/>
      <c r="UAD70" s="1465"/>
      <c r="UAE70" s="1466"/>
      <c r="UAF70" s="1466"/>
      <c r="UAG70" s="1466"/>
      <c r="UAH70" s="1467"/>
      <c r="UAI70" s="1468"/>
      <c r="UAJ70" s="1466"/>
      <c r="UAK70" s="1466"/>
      <c r="UAL70" s="1466"/>
      <c r="UAM70" s="1469"/>
      <c r="UAN70" s="1465"/>
      <c r="UAO70" s="1466"/>
      <c r="UAP70" s="1466"/>
      <c r="UAQ70" s="1466"/>
      <c r="UAR70" s="1467"/>
      <c r="UAS70" s="1794"/>
      <c r="UAT70" s="1465"/>
      <c r="UAU70" s="1466"/>
      <c r="UAV70" s="1466"/>
      <c r="UAW70" s="1466"/>
      <c r="UAX70" s="1467"/>
      <c r="UAY70" s="1468"/>
      <c r="UAZ70" s="1466"/>
      <c r="UBA70" s="1466"/>
      <c r="UBB70" s="1466"/>
      <c r="UBC70" s="1469"/>
      <c r="UBD70" s="1465"/>
      <c r="UBE70" s="1466"/>
      <c r="UBF70" s="1466"/>
      <c r="UBG70" s="1466"/>
      <c r="UBH70" s="1467"/>
      <c r="UBI70" s="1794"/>
      <c r="UBJ70" s="1465"/>
      <c r="UBK70" s="1466"/>
      <c r="UBL70" s="1466"/>
      <c r="UBM70" s="1466"/>
      <c r="UBN70" s="1467"/>
      <c r="UBO70" s="1468"/>
      <c r="UBP70" s="1466"/>
      <c r="UBQ70" s="1466"/>
      <c r="UBR70" s="1466"/>
      <c r="UBS70" s="1469"/>
      <c r="UBT70" s="1465"/>
      <c r="UBU70" s="1466"/>
      <c r="UBV70" s="1466"/>
      <c r="UBW70" s="1466"/>
      <c r="UBX70" s="1467"/>
      <c r="UBY70" s="1794"/>
      <c r="UBZ70" s="1465"/>
      <c r="UCA70" s="1466"/>
      <c r="UCB70" s="1466"/>
      <c r="UCC70" s="1466"/>
      <c r="UCD70" s="1467"/>
      <c r="UCE70" s="1468"/>
      <c r="UCF70" s="1466"/>
      <c r="UCG70" s="1466"/>
      <c r="UCH70" s="1466"/>
      <c r="UCI70" s="1469"/>
      <c r="UCJ70" s="1465"/>
      <c r="UCK70" s="1466"/>
      <c r="UCL70" s="1466"/>
      <c r="UCM70" s="1466"/>
      <c r="UCN70" s="1467"/>
      <c r="UCO70" s="1794"/>
      <c r="UCP70" s="1465"/>
      <c r="UCQ70" s="1466"/>
      <c r="UCR70" s="1466"/>
      <c r="UCS70" s="1466"/>
      <c r="UCT70" s="1467"/>
      <c r="UCU70" s="1468"/>
      <c r="UCV70" s="1466"/>
      <c r="UCW70" s="1466"/>
      <c r="UCX70" s="1466"/>
      <c r="UCY70" s="1469"/>
      <c r="UCZ70" s="1465"/>
      <c r="UDA70" s="1466"/>
      <c r="UDB70" s="1466"/>
      <c r="UDC70" s="1466"/>
      <c r="UDD70" s="1467"/>
      <c r="UDE70" s="1794"/>
      <c r="UDF70" s="1465"/>
      <c r="UDG70" s="1466"/>
      <c r="UDH70" s="1466"/>
      <c r="UDI70" s="1466"/>
      <c r="UDJ70" s="1467"/>
      <c r="UDK70" s="1468"/>
      <c r="UDL70" s="1466"/>
      <c r="UDM70" s="1466"/>
      <c r="UDN70" s="1466"/>
      <c r="UDO70" s="1469"/>
      <c r="UDP70" s="1465"/>
      <c r="UDQ70" s="1466"/>
      <c r="UDR70" s="1466"/>
      <c r="UDS70" s="1466"/>
      <c r="UDT70" s="1467"/>
      <c r="UDU70" s="1794"/>
      <c r="UDV70" s="1465"/>
      <c r="UDW70" s="1466"/>
      <c r="UDX70" s="1466"/>
      <c r="UDY70" s="1466"/>
      <c r="UDZ70" s="1467"/>
      <c r="UEA70" s="1468"/>
      <c r="UEB70" s="1466"/>
      <c r="UEC70" s="1466"/>
      <c r="UED70" s="1466"/>
      <c r="UEE70" s="1469"/>
      <c r="UEF70" s="1465"/>
      <c r="UEG70" s="1466"/>
      <c r="UEH70" s="1466"/>
      <c r="UEI70" s="1466"/>
      <c r="UEJ70" s="1467"/>
      <c r="UEK70" s="1794"/>
      <c r="UEL70" s="1465"/>
      <c r="UEM70" s="1466"/>
      <c r="UEN70" s="1466"/>
      <c r="UEO70" s="1466"/>
      <c r="UEP70" s="1467"/>
      <c r="UEQ70" s="1468"/>
      <c r="UER70" s="1466"/>
      <c r="UES70" s="1466"/>
      <c r="UET70" s="1466"/>
      <c r="UEU70" s="1469"/>
      <c r="UEV70" s="1465"/>
      <c r="UEW70" s="1466"/>
      <c r="UEX70" s="1466"/>
      <c r="UEY70" s="1466"/>
      <c r="UEZ70" s="1467"/>
      <c r="UFA70" s="1794"/>
      <c r="UFB70" s="1465"/>
      <c r="UFC70" s="1466"/>
      <c r="UFD70" s="1466"/>
      <c r="UFE70" s="1466"/>
      <c r="UFF70" s="1467"/>
      <c r="UFG70" s="1468"/>
      <c r="UFH70" s="1466"/>
      <c r="UFI70" s="1466"/>
      <c r="UFJ70" s="1466"/>
      <c r="UFK70" s="1469"/>
      <c r="UFL70" s="1465"/>
      <c r="UFM70" s="1466"/>
      <c r="UFN70" s="1466"/>
      <c r="UFO70" s="1466"/>
      <c r="UFP70" s="1467"/>
      <c r="UFQ70" s="1794"/>
      <c r="UFR70" s="1465"/>
      <c r="UFS70" s="1466"/>
      <c r="UFT70" s="1466"/>
      <c r="UFU70" s="1466"/>
      <c r="UFV70" s="1467"/>
      <c r="UFW70" s="1468"/>
      <c r="UFX70" s="1466"/>
      <c r="UFY70" s="1466"/>
      <c r="UFZ70" s="1466"/>
      <c r="UGA70" s="1469"/>
      <c r="UGB70" s="1465"/>
      <c r="UGC70" s="1466"/>
      <c r="UGD70" s="1466"/>
      <c r="UGE70" s="1466"/>
      <c r="UGF70" s="1467"/>
      <c r="UGG70" s="1794"/>
      <c r="UGH70" s="1465"/>
      <c r="UGI70" s="1466"/>
      <c r="UGJ70" s="1466"/>
      <c r="UGK70" s="1466"/>
      <c r="UGL70" s="1467"/>
      <c r="UGM70" s="1468"/>
      <c r="UGN70" s="1466"/>
      <c r="UGO70" s="1466"/>
      <c r="UGP70" s="1466"/>
      <c r="UGQ70" s="1469"/>
      <c r="UGR70" s="1465"/>
      <c r="UGS70" s="1466"/>
      <c r="UGT70" s="1466"/>
      <c r="UGU70" s="1466"/>
      <c r="UGV70" s="1467"/>
      <c r="UGW70" s="1794"/>
      <c r="UGX70" s="1465"/>
      <c r="UGY70" s="1466"/>
      <c r="UGZ70" s="1466"/>
      <c r="UHA70" s="1466"/>
      <c r="UHB70" s="1467"/>
      <c r="UHC70" s="1468"/>
      <c r="UHD70" s="1466"/>
      <c r="UHE70" s="1466"/>
      <c r="UHF70" s="1466"/>
      <c r="UHG70" s="1469"/>
      <c r="UHH70" s="1465"/>
      <c r="UHI70" s="1466"/>
      <c r="UHJ70" s="1466"/>
      <c r="UHK70" s="1466"/>
      <c r="UHL70" s="1467"/>
      <c r="UHM70" s="1794"/>
      <c r="UHN70" s="1465"/>
      <c r="UHO70" s="1466"/>
      <c r="UHP70" s="1466"/>
      <c r="UHQ70" s="1466"/>
      <c r="UHR70" s="1467"/>
      <c r="UHS70" s="1468"/>
      <c r="UHT70" s="1466"/>
      <c r="UHU70" s="1466"/>
      <c r="UHV70" s="1466"/>
      <c r="UHW70" s="1469"/>
      <c r="UHX70" s="1465"/>
      <c r="UHY70" s="1466"/>
      <c r="UHZ70" s="1466"/>
      <c r="UIA70" s="1466"/>
      <c r="UIB70" s="1467"/>
      <c r="UIC70" s="1794"/>
      <c r="UID70" s="1465"/>
      <c r="UIE70" s="1466"/>
      <c r="UIF70" s="1466"/>
      <c r="UIG70" s="1466"/>
      <c r="UIH70" s="1467"/>
      <c r="UII70" s="1468"/>
      <c r="UIJ70" s="1466"/>
      <c r="UIK70" s="1466"/>
      <c r="UIL70" s="1466"/>
      <c r="UIM70" s="1469"/>
      <c r="UIN70" s="1465"/>
      <c r="UIO70" s="1466"/>
      <c r="UIP70" s="1466"/>
      <c r="UIQ70" s="1466"/>
      <c r="UIR70" s="1467"/>
      <c r="UIS70" s="1794"/>
      <c r="UIT70" s="1465"/>
      <c r="UIU70" s="1466"/>
      <c r="UIV70" s="1466"/>
      <c r="UIW70" s="1466"/>
      <c r="UIX70" s="1467"/>
      <c r="UIY70" s="1468"/>
      <c r="UIZ70" s="1466"/>
      <c r="UJA70" s="1466"/>
      <c r="UJB70" s="1466"/>
      <c r="UJC70" s="1469"/>
      <c r="UJD70" s="1465"/>
      <c r="UJE70" s="1466"/>
      <c r="UJF70" s="1466"/>
      <c r="UJG70" s="1466"/>
      <c r="UJH70" s="1467"/>
      <c r="UJI70" s="1794"/>
      <c r="UJJ70" s="1465"/>
      <c r="UJK70" s="1466"/>
      <c r="UJL70" s="1466"/>
      <c r="UJM70" s="1466"/>
      <c r="UJN70" s="1467"/>
      <c r="UJO70" s="1468"/>
      <c r="UJP70" s="1466"/>
      <c r="UJQ70" s="1466"/>
      <c r="UJR70" s="1466"/>
      <c r="UJS70" s="1469"/>
      <c r="UJT70" s="1465"/>
      <c r="UJU70" s="1466"/>
      <c r="UJV70" s="1466"/>
      <c r="UJW70" s="1466"/>
      <c r="UJX70" s="1467"/>
      <c r="UJY70" s="1794"/>
      <c r="UJZ70" s="1465"/>
      <c r="UKA70" s="1466"/>
      <c r="UKB70" s="1466"/>
      <c r="UKC70" s="1466"/>
      <c r="UKD70" s="1467"/>
      <c r="UKE70" s="1468"/>
      <c r="UKF70" s="1466"/>
      <c r="UKG70" s="1466"/>
      <c r="UKH70" s="1466"/>
      <c r="UKI70" s="1469"/>
      <c r="UKJ70" s="1465"/>
      <c r="UKK70" s="1466"/>
      <c r="UKL70" s="1466"/>
      <c r="UKM70" s="1466"/>
      <c r="UKN70" s="1467"/>
      <c r="UKO70" s="1794"/>
      <c r="UKP70" s="1465"/>
      <c r="UKQ70" s="1466"/>
      <c r="UKR70" s="1466"/>
      <c r="UKS70" s="1466"/>
      <c r="UKT70" s="1467"/>
      <c r="UKU70" s="1468"/>
      <c r="UKV70" s="1466"/>
      <c r="UKW70" s="1466"/>
      <c r="UKX70" s="1466"/>
      <c r="UKY70" s="1469"/>
      <c r="UKZ70" s="1465"/>
      <c r="ULA70" s="1466"/>
      <c r="ULB70" s="1466"/>
      <c r="ULC70" s="1466"/>
      <c r="ULD70" s="1467"/>
      <c r="ULE70" s="1794"/>
      <c r="ULF70" s="1465"/>
      <c r="ULG70" s="1466"/>
      <c r="ULH70" s="1466"/>
      <c r="ULI70" s="1466"/>
      <c r="ULJ70" s="1467"/>
      <c r="ULK70" s="1468"/>
      <c r="ULL70" s="1466"/>
      <c r="ULM70" s="1466"/>
      <c r="ULN70" s="1466"/>
      <c r="ULO70" s="1469"/>
      <c r="ULP70" s="1465"/>
      <c r="ULQ70" s="1466"/>
      <c r="ULR70" s="1466"/>
      <c r="ULS70" s="1466"/>
      <c r="ULT70" s="1467"/>
      <c r="ULU70" s="1794"/>
      <c r="ULV70" s="1465"/>
      <c r="ULW70" s="1466"/>
      <c r="ULX70" s="1466"/>
      <c r="ULY70" s="1466"/>
      <c r="ULZ70" s="1467"/>
      <c r="UMA70" s="1468"/>
      <c r="UMB70" s="1466"/>
      <c r="UMC70" s="1466"/>
      <c r="UMD70" s="1466"/>
      <c r="UME70" s="1469"/>
      <c r="UMF70" s="1465"/>
      <c r="UMG70" s="1466"/>
      <c r="UMH70" s="1466"/>
      <c r="UMI70" s="1466"/>
      <c r="UMJ70" s="1467"/>
      <c r="UMK70" s="1794"/>
      <c r="UML70" s="1465"/>
      <c r="UMM70" s="1466"/>
      <c r="UMN70" s="1466"/>
      <c r="UMO70" s="1466"/>
      <c r="UMP70" s="1467"/>
      <c r="UMQ70" s="1468"/>
      <c r="UMR70" s="1466"/>
      <c r="UMS70" s="1466"/>
      <c r="UMT70" s="1466"/>
      <c r="UMU70" s="1469"/>
      <c r="UMV70" s="1465"/>
      <c r="UMW70" s="1466"/>
      <c r="UMX70" s="1466"/>
      <c r="UMY70" s="1466"/>
      <c r="UMZ70" s="1467"/>
      <c r="UNA70" s="1794"/>
      <c r="UNB70" s="1465"/>
      <c r="UNC70" s="1466"/>
      <c r="UND70" s="1466"/>
      <c r="UNE70" s="1466"/>
      <c r="UNF70" s="1467"/>
      <c r="UNG70" s="1468"/>
      <c r="UNH70" s="1466"/>
      <c r="UNI70" s="1466"/>
      <c r="UNJ70" s="1466"/>
      <c r="UNK70" s="1469"/>
      <c r="UNL70" s="1465"/>
      <c r="UNM70" s="1466"/>
      <c r="UNN70" s="1466"/>
      <c r="UNO70" s="1466"/>
      <c r="UNP70" s="1467"/>
      <c r="UNQ70" s="1794"/>
      <c r="UNR70" s="1465"/>
      <c r="UNS70" s="1466"/>
      <c r="UNT70" s="1466"/>
      <c r="UNU70" s="1466"/>
      <c r="UNV70" s="1467"/>
      <c r="UNW70" s="1468"/>
      <c r="UNX70" s="1466"/>
      <c r="UNY70" s="1466"/>
      <c r="UNZ70" s="1466"/>
      <c r="UOA70" s="1469"/>
      <c r="UOB70" s="1465"/>
      <c r="UOC70" s="1466"/>
      <c r="UOD70" s="1466"/>
      <c r="UOE70" s="1466"/>
      <c r="UOF70" s="1467"/>
      <c r="UOG70" s="1794"/>
      <c r="UOH70" s="1465"/>
      <c r="UOI70" s="1466"/>
      <c r="UOJ70" s="1466"/>
      <c r="UOK70" s="1466"/>
      <c r="UOL70" s="1467"/>
      <c r="UOM70" s="1468"/>
      <c r="UON70" s="1466"/>
      <c r="UOO70" s="1466"/>
      <c r="UOP70" s="1466"/>
      <c r="UOQ70" s="1469"/>
      <c r="UOR70" s="1465"/>
      <c r="UOS70" s="1466"/>
      <c r="UOT70" s="1466"/>
      <c r="UOU70" s="1466"/>
      <c r="UOV70" s="1467"/>
      <c r="UOW70" s="1794"/>
      <c r="UOX70" s="1465"/>
      <c r="UOY70" s="1466"/>
      <c r="UOZ70" s="1466"/>
      <c r="UPA70" s="1466"/>
      <c r="UPB70" s="1467"/>
      <c r="UPC70" s="1468"/>
      <c r="UPD70" s="1466"/>
      <c r="UPE70" s="1466"/>
      <c r="UPF70" s="1466"/>
      <c r="UPG70" s="1469"/>
      <c r="UPH70" s="1465"/>
      <c r="UPI70" s="1466"/>
      <c r="UPJ70" s="1466"/>
      <c r="UPK70" s="1466"/>
      <c r="UPL70" s="1467"/>
      <c r="UPM70" s="1794"/>
      <c r="UPN70" s="1465"/>
      <c r="UPO70" s="1466"/>
      <c r="UPP70" s="1466"/>
      <c r="UPQ70" s="1466"/>
      <c r="UPR70" s="1467"/>
      <c r="UPS70" s="1468"/>
      <c r="UPT70" s="1466"/>
      <c r="UPU70" s="1466"/>
      <c r="UPV70" s="1466"/>
      <c r="UPW70" s="1469"/>
      <c r="UPX70" s="1465"/>
      <c r="UPY70" s="1466"/>
      <c r="UPZ70" s="1466"/>
      <c r="UQA70" s="1466"/>
      <c r="UQB70" s="1467"/>
      <c r="UQC70" s="1794"/>
      <c r="UQD70" s="1465"/>
      <c r="UQE70" s="1466"/>
      <c r="UQF70" s="1466"/>
      <c r="UQG70" s="1466"/>
      <c r="UQH70" s="1467"/>
      <c r="UQI70" s="1468"/>
      <c r="UQJ70" s="1466"/>
      <c r="UQK70" s="1466"/>
      <c r="UQL70" s="1466"/>
      <c r="UQM70" s="1469"/>
      <c r="UQN70" s="1465"/>
      <c r="UQO70" s="1466"/>
      <c r="UQP70" s="1466"/>
      <c r="UQQ70" s="1466"/>
      <c r="UQR70" s="1467"/>
      <c r="UQS70" s="1794"/>
      <c r="UQT70" s="1465"/>
      <c r="UQU70" s="1466"/>
      <c r="UQV70" s="1466"/>
      <c r="UQW70" s="1466"/>
      <c r="UQX70" s="1467"/>
      <c r="UQY70" s="1468"/>
      <c r="UQZ70" s="1466"/>
      <c r="URA70" s="1466"/>
      <c r="URB70" s="1466"/>
      <c r="URC70" s="1469"/>
      <c r="URD70" s="1465"/>
      <c r="URE70" s="1466"/>
      <c r="URF70" s="1466"/>
      <c r="URG70" s="1466"/>
      <c r="URH70" s="1467"/>
      <c r="URI70" s="1794"/>
      <c r="URJ70" s="1465"/>
      <c r="URK70" s="1466"/>
      <c r="URL70" s="1466"/>
      <c r="URM70" s="1466"/>
      <c r="URN70" s="1467"/>
      <c r="URO70" s="1468"/>
      <c r="URP70" s="1466"/>
      <c r="URQ70" s="1466"/>
      <c r="URR70" s="1466"/>
      <c r="URS70" s="1469"/>
      <c r="URT70" s="1465"/>
      <c r="URU70" s="1466"/>
      <c r="URV70" s="1466"/>
      <c r="URW70" s="1466"/>
      <c r="URX70" s="1467"/>
      <c r="URY70" s="1794"/>
      <c r="URZ70" s="1465"/>
      <c r="USA70" s="1466"/>
      <c r="USB70" s="1466"/>
      <c r="USC70" s="1466"/>
      <c r="USD70" s="1467"/>
      <c r="USE70" s="1468"/>
      <c r="USF70" s="1466"/>
      <c r="USG70" s="1466"/>
      <c r="USH70" s="1466"/>
      <c r="USI70" s="1469"/>
      <c r="USJ70" s="1465"/>
      <c r="USK70" s="1466"/>
      <c r="USL70" s="1466"/>
      <c r="USM70" s="1466"/>
      <c r="USN70" s="1467"/>
      <c r="USO70" s="1794"/>
      <c r="USP70" s="1465"/>
      <c r="USQ70" s="1466"/>
      <c r="USR70" s="1466"/>
      <c r="USS70" s="1466"/>
      <c r="UST70" s="1467"/>
      <c r="USU70" s="1468"/>
      <c r="USV70" s="1466"/>
      <c r="USW70" s="1466"/>
      <c r="USX70" s="1466"/>
      <c r="USY70" s="1469"/>
      <c r="USZ70" s="1465"/>
      <c r="UTA70" s="1466"/>
      <c r="UTB70" s="1466"/>
      <c r="UTC70" s="1466"/>
      <c r="UTD70" s="1467"/>
      <c r="UTE70" s="1794"/>
      <c r="UTF70" s="1465"/>
      <c r="UTG70" s="1466"/>
      <c r="UTH70" s="1466"/>
      <c r="UTI70" s="1466"/>
      <c r="UTJ70" s="1467"/>
      <c r="UTK70" s="1468"/>
      <c r="UTL70" s="1466"/>
      <c r="UTM70" s="1466"/>
      <c r="UTN70" s="1466"/>
      <c r="UTO70" s="1469"/>
      <c r="UTP70" s="1465"/>
      <c r="UTQ70" s="1466"/>
      <c r="UTR70" s="1466"/>
      <c r="UTS70" s="1466"/>
      <c r="UTT70" s="1467"/>
      <c r="UTU70" s="1794"/>
      <c r="UTV70" s="1465"/>
      <c r="UTW70" s="1466"/>
      <c r="UTX70" s="1466"/>
      <c r="UTY70" s="1466"/>
      <c r="UTZ70" s="1467"/>
      <c r="UUA70" s="1468"/>
      <c r="UUB70" s="1466"/>
      <c r="UUC70" s="1466"/>
      <c r="UUD70" s="1466"/>
      <c r="UUE70" s="1469"/>
      <c r="UUF70" s="1465"/>
      <c r="UUG70" s="1466"/>
      <c r="UUH70" s="1466"/>
      <c r="UUI70" s="1466"/>
      <c r="UUJ70" s="1467"/>
      <c r="UUK70" s="1794"/>
      <c r="UUL70" s="1465"/>
      <c r="UUM70" s="1466"/>
      <c r="UUN70" s="1466"/>
      <c r="UUO70" s="1466"/>
      <c r="UUP70" s="1467"/>
      <c r="UUQ70" s="1468"/>
      <c r="UUR70" s="1466"/>
      <c r="UUS70" s="1466"/>
      <c r="UUT70" s="1466"/>
      <c r="UUU70" s="1469"/>
      <c r="UUV70" s="1465"/>
      <c r="UUW70" s="1466"/>
      <c r="UUX70" s="1466"/>
      <c r="UUY70" s="1466"/>
      <c r="UUZ70" s="1467"/>
      <c r="UVA70" s="1794"/>
      <c r="UVB70" s="1465"/>
      <c r="UVC70" s="1466"/>
      <c r="UVD70" s="1466"/>
      <c r="UVE70" s="1466"/>
      <c r="UVF70" s="1467"/>
      <c r="UVG70" s="1468"/>
      <c r="UVH70" s="1466"/>
      <c r="UVI70" s="1466"/>
      <c r="UVJ70" s="1466"/>
      <c r="UVK70" s="1469"/>
      <c r="UVL70" s="1465"/>
      <c r="UVM70" s="1466"/>
      <c r="UVN70" s="1466"/>
      <c r="UVO70" s="1466"/>
      <c r="UVP70" s="1467"/>
      <c r="UVQ70" s="1794"/>
      <c r="UVR70" s="1465"/>
      <c r="UVS70" s="1466"/>
      <c r="UVT70" s="1466"/>
      <c r="UVU70" s="1466"/>
      <c r="UVV70" s="1467"/>
      <c r="UVW70" s="1468"/>
      <c r="UVX70" s="1466"/>
      <c r="UVY70" s="1466"/>
      <c r="UVZ70" s="1466"/>
      <c r="UWA70" s="1469"/>
      <c r="UWB70" s="1465"/>
      <c r="UWC70" s="1466"/>
      <c r="UWD70" s="1466"/>
      <c r="UWE70" s="1466"/>
      <c r="UWF70" s="1467"/>
      <c r="UWG70" s="1794"/>
      <c r="UWH70" s="1465"/>
      <c r="UWI70" s="1466"/>
      <c r="UWJ70" s="1466"/>
      <c r="UWK70" s="1466"/>
      <c r="UWL70" s="1467"/>
      <c r="UWM70" s="1468"/>
      <c r="UWN70" s="1466"/>
      <c r="UWO70" s="1466"/>
      <c r="UWP70" s="1466"/>
      <c r="UWQ70" s="1469"/>
      <c r="UWR70" s="1465"/>
      <c r="UWS70" s="1466"/>
      <c r="UWT70" s="1466"/>
      <c r="UWU70" s="1466"/>
      <c r="UWV70" s="1467"/>
      <c r="UWW70" s="1794"/>
      <c r="UWX70" s="1465"/>
      <c r="UWY70" s="1466"/>
      <c r="UWZ70" s="1466"/>
      <c r="UXA70" s="1466"/>
      <c r="UXB70" s="1467"/>
      <c r="UXC70" s="1468"/>
      <c r="UXD70" s="1466"/>
      <c r="UXE70" s="1466"/>
      <c r="UXF70" s="1466"/>
      <c r="UXG70" s="1469"/>
      <c r="UXH70" s="1465"/>
      <c r="UXI70" s="1466"/>
      <c r="UXJ70" s="1466"/>
      <c r="UXK70" s="1466"/>
      <c r="UXL70" s="1467"/>
      <c r="UXM70" s="1794"/>
      <c r="UXN70" s="1465"/>
      <c r="UXO70" s="1466"/>
      <c r="UXP70" s="1466"/>
      <c r="UXQ70" s="1466"/>
      <c r="UXR70" s="1467"/>
      <c r="UXS70" s="1468"/>
      <c r="UXT70" s="1466"/>
      <c r="UXU70" s="1466"/>
      <c r="UXV70" s="1466"/>
      <c r="UXW70" s="1469"/>
      <c r="UXX70" s="1465"/>
      <c r="UXY70" s="1466"/>
      <c r="UXZ70" s="1466"/>
      <c r="UYA70" s="1466"/>
      <c r="UYB70" s="1467"/>
      <c r="UYC70" s="1794"/>
      <c r="UYD70" s="1465"/>
      <c r="UYE70" s="1466"/>
      <c r="UYF70" s="1466"/>
      <c r="UYG70" s="1466"/>
      <c r="UYH70" s="1467"/>
      <c r="UYI70" s="1468"/>
      <c r="UYJ70" s="1466"/>
      <c r="UYK70" s="1466"/>
      <c r="UYL70" s="1466"/>
      <c r="UYM70" s="1469"/>
      <c r="UYN70" s="1465"/>
      <c r="UYO70" s="1466"/>
      <c r="UYP70" s="1466"/>
      <c r="UYQ70" s="1466"/>
      <c r="UYR70" s="1467"/>
      <c r="UYS70" s="1794"/>
      <c r="UYT70" s="1465"/>
      <c r="UYU70" s="1466"/>
      <c r="UYV70" s="1466"/>
      <c r="UYW70" s="1466"/>
      <c r="UYX70" s="1467"/>
      <c r="UYY70" s="1468"/>
      <c r="UYZ70" s="1466"/>
      <c r="UZA70" s="1466"/>
      <c r="UZB70" s="1466"/>
      <c r="UZC70" s="1469"/>
      <c r="UZD70" s="1465"/>
      <c r="UZE70" s="1466"/>
      <c r="UZF70" s="1466"/>
      <c r="UZG70" s="1466"/>
      <c r="UZH70" s="1467"/>
      <c r="UZI70" s="1794"/>
      <c r="UZJ70" s="1465"/>
      <c r="UZK70" s="1466"/>
      <c r="UZL70" s="1466"/>
      <c r="UZM70" s="1466"/>
      <c r="UZN70" s="1467"/>
      <c r="UZO70" s="1468"/>
      <c r="UZP70" s="1466"/>
      <c r="UZQ70" s="1466"/>
      <c r="UZR70" s="1466"/>
      <c r="UZS70" s="1469"/>
      <c r="UZT70" s="1465"/>
      <c r="UZU70" s="1466"/>
      <c r="UZV70" s="1466"/>
      <c r="UZW70" s="1466"/>
      <c r="UZX70" s="1467"/>
      <c r="UZY70" s="1794"/>
      <c r="UZZ70" s="1465"/>
      <c r="VAA70" s="1466"/>
      <c r="VAB70" s="1466"/>
      <c r="VAC70" s="1466"/>
      <c r="VAD70" s="1467"/>
      <c r="VAE70" s="1468"/>
      <c r="VAF70" s="1466"/>
      <c r="VAG70" s="1466"/>
      <c r="VAH70" s="1466"/>
      <c r="VAI70" s="1469"/>
      <c r="VAJ70" s="1465"/>
      <c r="VAK70" s="1466"/>
      <c r="VAL70" s="1466"/>
      <c r="VAM70" s="1466"/>
      <c r="VAN70" s="1467"/>
      <c r="VAO70" s="1794"/>
      <c r="VAP70" s="1465"/>
      <c r="VAQ70" s="1466"/>
      <c r="VAR70" s="1466"/>
      <c r="VAS70" s="1466"/>
      <c r="VAT70" s="1467"/>
      <c r="VAU70" s="1468"/>
      <c r="VAV70" s="1466"/>
      <c r="VAW70" s="1466"/>
      <c r="VAX70" s="1466"/>
      <c r="VAY70" s="1469"/>
      <c r="VAZ70" s="1465"/>
      <c r="VBA70" s="1466"/>
      <c r="VBB70" s="1466"/>
      <c r="VBC70" s="1466"/>
      <c r="VBD70" s="1467"/>
      <c r="VBE70" s="1794"/>
      <c r="VBF70" s="1465"/>
      <c r="VBG70" s="1466"/>
      <c r="VBH70" s="1466"/>
      <c r="VBI70" s="1466"/>
      <c r="VBJ70" s="1467"/>
      <c r="VBK70" s="1468"/>
      <c r="VBL70" s="1466"/>
      <c r="VBM70" s="1466"/>
      <c r="VBN70" s="1466"/>
      <c r="VBO70" s="1469"/>
      <c r="VBP70" s="1465"/>
      <c r="VBQ70" s="1466"/>
      <c r="VBR70" s="1466"/>
      <c r="VBS70" s="1466"/>
      <c r="VBT70" s="1467"/>
      <c r="VBU70" s="1794"/>
      <c r="VBV70" s="1465"/>
      <c r="VBW70" s="1466"/>
      <c r="VBX70" s="1466"/>
      <c r="VBY70" s="1466"/>
      <c r="VBZ70" s="1467"/>
      <c r="VCA70" s="1468"/>
      <c r="VCB70" s="1466"/>
      <c r="VCC70" s="1466"/>
      <c r="VCD70" s="1466"/>
      <c r="VCE70" s="1469"/>
      <c r="VCF70" s="1465"/>
      <c r="VCG70" s="1466"/>
      <c r="VCH70" s="1466"/>
      <c r="VCI70" s="1466"/>
      <c r="VCJ70" s="1467"/>
      <c r="VCK70" s="1794"/>
      <c r="VCL70" s="1465"/>
      <c r="VCM70" s="1466"/>
      <c r="VCN70" s="1466"/>
      <c r="VCO70" s="1466"/>
      <c r="VCP70" s="1467"/>
      <c r="VCQ70" s="1468"/>
      <c r="VCR70" s="1466"/>
      <c r="VCS70" s="1466"/>
      <c r="VCT70" s="1466"/>
      <c r="VCU70" s="1469"/>
      <c r="VCV70" s="1465"/>
      <c r="VCW70" s="1466"/>
      <c r="VCX70" s="1466"/>
      <c r="VCY70" s="1466"/>
      <c r="VCZ70" s="1467"/>
      <c r="VDA70" s="1794"/>
      <c r="VDB70" s="1465"/>
      <c r="VDC70" s="1466"/>
      <c r="VDD70" s="1466"/>
      <c r="VDE70" s="1466"/>
      <c r="VDF70" s="1467"/>
      <c r="VDG70" s="1468"/>
      <c r="VDH70" s="1466"/>
      <c r="VDI70" s="1466"/>
      <c r="VDJ70" s="1466"/>
      <c r="VDK70" s="1469"/>
      <c r="VDL70" s="1465"/>
      <c r="VDM70" s="1466"/>
      <c r="VDN70" s="1466"/>
      <c r="VDO70" s="1466"/>
      <c r="VDP70" s="1467"/>
      <c r="VDQ70" s="1794"/>
      <c r="VDR70" s="1465"/>
      <c r="VDS70" s="1466"/>
      <c r="VDT70" s="1466"/>
      <c r="VDU70" s="1466"/>
      <c r="VDV70" s="1467"/>
      <c r="VDW70" s="1468"/>
      <c r="VDX70" s="1466"/>
      <c r="VDY70" s="1466"/>
      <c r="VDZ70" s="1466"/>
      <c r="VEA70" s="1469"/>
      <c r="VEB70" s="1465"/>
      <c r="VEC70" s="1466"/>
      <c r="VED70" s="1466"/>
      <c r="VEE70" s="1466"/>
      <c r="VEF70" s="1467"/>
      <c r="VEG70" s="1794"/>
      <c r="VEH70" s="1465"/>
      <c r="VEI70" s="1466"/>
      <c r="VEJ70" s="1466"/>
      <c r="VEK70" s="1466"/>
      <c r="VEL70" s="1467"/>
      <c r="VEM70" s="1468"/>
      <c r="VEN70" s="1466"/>
      <c r="VEO70" s="1466"/>
      <c r="VEP70" s="1466"/>
      <c r="VEQ70" s="1469"/>
      <c r="VER70" s="1465"/>
      <c r="VES70" s="1466"/>
      <c r="VET70" s="1466"/>
      <c r="VEU70" s="1466"/>
      <c r="VEV70" s="1467"/>
      <c r="VEW70" s="1794"/>
      <c r="VEX70" s="1465"/>
      <c r="VEY70" s="1466"/>
      <c r="VEZ70" s="1466"/>
      <c r="VFA70" s="1466"/>
      <c r="VFB70" s="1467"/>
      <c r="VFC70" s="1468"/>
      <c r="VFD70" s="1466"/>
      <c r="VFE70" s="1466"/>
      <c r="VFF70" s="1466"/>
      <c r="VFG70" s="1469"/>
      <c r="VFH70" s="1465"/>
      <c r="VFI70" s="1466"/>
      <c r="VFJ70" s="1466"/>
      <c r="VFK70" s="1466"/>
      <c r="VFL70" s="1467"/>
      <c r="VFM70" s="1794"/>
      <c r="VFN70" s="1465"/>
      <c r="VFO70" s="1466"/>
      <c r="VFP70" s="1466"/>
      <c r="VFQ70" s="1466"/>
      <c r="VFR70" s="1467"/>
      <c r="VFS70" s="1468"/>
      <c r="VFT70" s="1466"/>
      <c r="VFU70" s="1466"/>
      <c r="VFV70" s="1466"/>
      <c r="VFW70" s="1469"/>
      <c r="VFX70" s="1465"/>
      <c r="VFY70" s="1466"/>
      <c r="VFZ70" s="1466"/>
      <c r="VGA70" s="1466"/>
      <c r="VGB70" s="1467"/>
      <c r="VGC70" s="1794"/>
      <c r="VGD70" s="1465"/>
      <c r="VGE70" s="1466"/>
      <c r="VGF70" s="1466"/>
      <c r="VGG70" s="1466"/>
      <c r="VGH70" s="1467"/>
      <c r="VGI70" s="1468"/>
      <c r="VGJ70" s="1466"/>
      <c r="VGK70" s="1466"/>
      <c r="VGL70" s="1466"/>
      <c r="VGM70" s="1469"/>
      <c r="VGN70" s="1465"/>
      <c r="VGO70" s="1466"/>
      <c r="VGP70" s="1466"/>
      <c r="VGQ70" s="1466"/>
      <c r="VGR70" s="1467"/>
      <c r="VGS70" s="1794"/>
      <c r="VGT70" s="1465"/>
      <c r="VGU70" s="1466"/>
      <c r="VGV70" s="1466"/>
      <c r="VGW70" s="1466"/>
      <c r="VGX70" s="1467"/>
      <c r="VGY70" s="1468"/>
      <c r="VGZ70" s="1466"/>
      <c r="VHA70" s="1466"/>
      <c r="VHB70" s="1466"/>
      <c r="VHC70" s="1469"/>
      <c r="VHD70" s="1465"/>
      <c r="VHE70" s="1466"/>
      <c r="VHF70" s="1466"/>
      <c r="VHG70" s="1466"/>
      <c r="VHH70" s="1467"/>
      <c r="VHI70" s="1794"/>
      <c r="VHJ70" s="1465"/>
      <c r="VHK70" s="1466"/>
      <c r="VHL70" s="1466"/>
      <c r="VHM70" s="1466"/>
      <c r="VHN70" s="1467"/>
      <c r="VHO70" s="1468"/>
      <c r="VHP70" s="1466"/>
      <c r="VHQ70" s="1466"/>
      <c r="VHR70" s="1466"/>
      <c r="VHS70" s="1469"/>
      <c r="VHT70" s="1465"/>
      <c r="VHU70" s="1466"/>
      <c r="VHV70" s="1466"/>
      <c r="VHW70" s="1466"/>
      <c r="VHX70" s="1467"/>
      <c r="VHY70" s="1794"/>
      <c r="VHZ70" s="1465"/>
      <c r="VIA70" s="1466"/>
      <c r="VIB70" s="1466"/>
      <c r="VIC70" s="1466"/>
      <c r="VID70" s="1467"/>
      <c r="VIE70" s="1468"/>
      <c r="VIF70" s="1466"/>
      <c r="VIG70" s="1466"/>
      <c r="VIH70" s="1466"/>
      <c r="VII70" s="1469"/>
      <c r="VIJ70" s="1465"/>
      <c r="VIK70" s="1466"/>
      <c r="VIL70" s="1466"/>
      <c r="VIM70" s="1466"/>
      <c r="VIN70" s="1467"/>
      <c r="VIO70" s="1794"/>
      <c r="VIP70" s="1465"/>
      <c r="VIQ70" s="1466"/>
      <c r="VIR70" s="1466"/>
      <c r="VIS70" s="1466"/>
      <c r="VIT70" s="1467"/>
      <c r="VIU70" s="1468"/>
      <c r="VIV70" s="1466"/>
      <c r="VIW70" s="1466"/>
      <c r="VIX70" s="1466"/>
      <c r="VIY70" s="1469"/>
      <c r="VIZ70" s="1465"/>
      <c r="VJA70" s="1466"/>
      <c r="VJB70" s="1466"/>
      <c r="VJC70" s="1466"/>
      <c r="VJD70" s="1467"/>
      <c r="VJE70" s="1794"/>
      <c r="VJF70" s="1465"/>
      <c r="VJG70" s="1466"/>
      <c r="VJH70" s="1466"/>
      <c r="VJI70" s="1466"/>
      <c r="VJJ70" s="1467"/>
      <c r="VJK70" s="1468"/>
      <c r="VJL70" s="1466"/>
      <c r="VJM70" s="1466"/>
      <c r="VJN70" s="1466"/>
      <c r="VJO70" s="1469"/>
      <c r="VJP70" s="1465"/>
      <c r="VJQ70" s="1466"/>
      <c r="VJR70" s="1466"/>
      <c r="VJS70" s="1466"/>
      <c r="VJT70" s="1467"/>
      <c r="VJU70" s="1794"/>
      <c r="VJV70" s="1465"/>
      <c r="VJW70" s="1466"/>
      <c r="VJX70" s="1466"/>
      <c r="VJY70" s="1466"/>
      <c r="VJZ70" s="1467"/>
      <c r="VKA70" s="1468"/>
      <c r="VKB70" s="1466"/>
      <c r="VKC70" s="1466"/>
      <c r="VKD70" s="1466"/>
      <c r="VKE70" s="1469"/>
      <c r="VKF70" s="1465"/>
      <c r="VKG70" s="1466"/>
      <c r="VKH70" s="1466"/>
      <c r="VKI70" s="1466"/>
      <c r="VKJ70" s="1467"/>
      <c r="VKK70" s="1794"/>
      <c r="VKL70" s="1465"/>
      <c r="VKM70" s="1466"/>
      <c r="VKN70" s="1466"/>
      <c r="VKO70" s="1466"/>
      <c r="VKP70" s="1467"/>
      <c r="VKQ70" s="1468"/>
      <c r="VKR70" s="1466"/>
      <c r="VKS70" s="1466"/>
      <c r="VKT70" s="1466"/>
      <c r="VKU70" s="1469"/>
      <c r="VKV70" s="1465"/>
      <c r="VKW70" s="1466"/>
      <c r="VKX70" s="1466"/>
      <c r="VKY70" s="1466"/>
      <c r="VKZ70" s="1467"/>
      <c r="VLA70" s="1794"/>
      <c r="VLB70" s="1465"/>
      <c r="VLC70" s="1466"/>
      <c r="VLD70" s="1466"/>
      <c r="VLE70" s="1466"/>
      <c r="VLF70" s="1467"/>
      <c r="VLG70" s="1468"/>
      <c r="VLH70" s="1466"/>
      <c r="VLI70" s="1466"/>
      <c r="VLJ70" s="1466"/>
      <c r="VLK70" s="1469"/>
      <c r="VLL70" s="1465"/>
      <c r="VLM70" s="1466"/>
      <c r="VLN70" s="1466"/>
      <c r="VLO70" s="1466"/>
      <c r="VLP70" s="1467"/>
      <c r="VLQ70" s="1794"/>
      <c r="VLR70" s="1465"/>
      <c r="VLS70" s="1466"/>
      <c r="VLT70" s="1466"/>
      <c r="VLU70" s="1466"/>
      <c r="VLV70" s="1467"/>
      <c r="VLW70" s="1468"/>
      <c r="VLX70" s="1466"/>
      <c r="VLY70" s="1466"/>
      <c r="VLZ70" s="1466"/>
      <c r="VMA70" s="1469"/>
      <c r="VMB70" s="1465"/>
      <c r="VMC70" s="1466"/>
      <c r="VMD70" s="1466"/>
      <c r="VME70" s="1466"/>
      <c r="VMF70" s="1467"/>
      <c r="VMG70" s="1794"/>
      <c r="VMH70" s="1465"/>
      <c r="VMI70" s="1466"/>
      <c r="VMJ70" s="1466"/>
      <c r="VMK70" s="1466"/>
      <c r="VML70" s="1467"/>
      <c r="VMM70" s="1468"/>
      <c r="VMN70" s="1466"/>
      <c r="VMO70" s="1466"/>
      <c r="VMP70" s="1466"/>
      <c r="VMQ70" s="1469"/>
      <c r="VMR70" s="1465"/>
      <c r="VMS70" s="1466"/>
      <c r="VMT70" s="1466"/>
      <c r="VMU70" s="1466"/>
      <c r="VMV70" s="1467"/>
      <c r="VMW70" s="1794"/>
      <c r="VMX70" s="1465"/>
      <c r="VMY70" s="1466"/>
      <c r="VMZ70" s="1466"/>
      <c r="VNA70" s="1466"/>
      <c r="VNB70" s="1467"/>
      <c r="VNC70" s="1468"/>
      <c r="VND70" s="1466"/>
      <c r="VNE70" s="1466"/>
      <c r="VNF70" s="1466"/>
      <c r="VNG70" s="1469"/>
      <c r="VNH70" s="1465"/>
      <c r="VNI70" s="1466"/>
      <c r="VNJ70" s="1466"/>
      <c r="VNK70" s="1466"/>
      <c r="VNL70" s="1467"/>
      <c r="VNM70" s="1794"/>
      <c r="VNN70" s="1465"/>
      <c r="VNO70" s="1466"/>
      <c r="VNP70" s="1466"/>
      <c r="VNQ70" s="1466"/>
      <c r="VNR70" s="1467"/>
      <c r="VNS70" s="1468"/>
      <c r="VNT70" s="1466"/>
      <c r="VNU70" s="1466"/>
      <c r="VNV70" s="1466"/>
      <c r="VNW70" s="1469"/>
      <c r="VNX70" s="1465"/>
      <c r="VNY70" s="1466"/>
      <c r="VNZ70" s="1466"/>
      <c r="VOA70" s="1466"/>
      <c r="VOB70" s="1467"/>
      <c r="VOC70" s="1794"/>
      <c r="VOD70" s="1465"/>
      <c r="VOE70" s="1466"/>
      <c r="VOF70" s="1466"/>
      <c r="VOG70" s="1466"/>
      <c r="VOH70" s="1467"/>
      <c r="VOI70" s="1468"/>
      <c r="VOJ70" s="1466"/>
      <c r="VOK70" s="1466"/>
      <c r="VOL70" s="1466"/>
      <c r="VOM70" s="1469"/>
      <c r="VON70" s="1465"/>
      <c r="VOO70" s="1466"/>
      <c r="VOP70" s="1466"/>
      <c r="VOQ70" s="1466"/>
      <c r="VOR70" s="1467"/>
      <c r="VOS70" s="1794"/>
      <c r="VOT70" s="1465"/>
      <c r="VOU70" s="1466"/>
      <c r="VOV70" s="1466"/>
      <c r="VOW70" s="1466"/>
      <c r="VOX70" s="1467"/>
      <c r="VOY70" s="1468"/>
      <c r="VOZ70" s="1466"/>
      <c r="VPA70" s="1466"/>
      <c r="VPB70" s="1466"/>
      <c r="VPC70" s="1469"/>
      <c r="VPD70" s="1465"/>
      <c r="VPE70" s="1466"/>
      <c r="VPF70" s="1466"/>
      <c r="VPG70" s="1466"/>
      <c r="VPH70" s="1467"/>
      <c r="VPI70" s="1794"/>
      <c r="VPJ70" s="1465"/>
      <c r="VPK70" s="1466"/>
      <c r="VPL70" s="1466"/>
      <c r="VPM70" s="1466"/>
      <c r="VPN70" s="1467"/>
      <c r="VPO70" s="1468"/>
      <c r="VPP70" s="1466"/>
      <c r="VPQ70" s="1466"/>
      <c r="VPR70" s="1466"/>
      <c r="VPS70" s="1469"/>
      <c r="VPT70" s="1465"/>
      <c r="VPU70" s="1466"/>
      <c r="VPV70" s="1466"/>
      <c r="VPW70" s="1466"/>
      <c r="VPX70" s="1467"/>
      <c r="VPY70" s="1794"/>
      <c r="VPZ70" s="1465"/>
      <c r="VQA70" s="1466"/>
      <c r="VQB70" s="1466"/>
      <c r="VQC70" s="1466"/>
      <c r="VQD70" s="1467"/>
      <c r="VQE70" s="1468"/>
      <c r="VQF70" s="1466"/>
      <c r="VQG70" s="1466"/>
      <c r="VQH70" s="1466"/>
      <c r="VQI70" s="1469"/>
      <c r="VQJ70" s="1465"/>
      <c r="VQK70" s="1466"/>
      <c r="VQL70" s="1466"/>
      <c r="VQM70" s="1466"/>
      <c r="VQN70" s="1467"/>
      <c r="VQO70" s="1794"/>
      <c r="VQP70" s="1465"/>
      <c r="VQQ70" s="1466"/>
      <c r="VQR70" s="1466"/>
      <c r="VQS70" s="1466"/>
      <c r="VQT70" s="1467"/>
      <c r="VQU70" s="1468"/>
      <c r="VQV70" s="1466"/>
      <c r="VQW70" s="1466"/>
      <c r="VQX70" s="1466"/>
      <c r="VQY70" s="1469"/>
      <c r="VQZ70" s="1465"/>
      <c r="VRA70" s="1466"/>
      <c r="VRB70" s="1466"/>
      <c r="VRC70" s="1466"/>
      <c r="VRD70" s="1467"/>
      <c r="VRE70" s="1794"/>
      <c r="VRF70" s="1465"/>
      <c r="VRG70" s="1466"/>
      <c r="VRH70" s="1466"/>
      <c r="VRI70" s="1466"/>
      <c r="VRJ70" s="1467"/>
      <c r="VRK70" s="1468"/>
      <c r="VRL70" s="1466"/>
      <c r="VRM70" s="1466"/>
      <c r="VRN70" s="1466"/>
      <c r="VRO70" s="1469"/>
      <c r="VRP70" s="1465"/>
      <c r="VRQ70" s="1466"/>
      <c r="VRR70" s="1466"/>
      <c r="VRS70" s="1466"/>
      <c r="VRT70" s="1467"/>
      <c r="VRU70" s="1794"/>
      <c r="VRV70" s="1465"/>
      <c r="VRW70" s="1466"/>
      <c r="VRX70" s="1466"/>
      <c r="VRY70" s="1466"/>
      <c r="VRZ70" s="1467"/>
      <c r="VSA70" s="1468"/>
      <c r="VSB70" s="1466"/>
      <c r="VSC70" s="1466"/>
      <c r="VSD70" s="1466"/>
      <c r="VSE70" s="1469"/>
      <c r="VSF70" s="1465"/>
      <c r="VSG70" s="1466"/>
      <c r="VSH70" s="1466"/>
      <c r="VSI70" s="1466"/>
      <c r="VSJ70" s="1467"/>
      <c r="VSK70" s="1794"/>
      <c r="VSL70" s="1465"/>
      <c r="VSM70" s="1466"/>
      <c r="VSN70" s="1466"/>
      <c r="VSO70" s="1466"/>
      <c r="VSP70" s="1467"/>
      <c r="VSQ70" s="1468"/>
      <c r="VSR70" s="1466"/>
      <c r="VSS70" s="1466"/>
      <c r="VST70" s="1466"/>
      <c r="VSU70" s="1469"/>
      <c r="VSV70" s="1465"/>
      <c r="VSW70" s="1466"/>
      <c r="VSX70" s="1466"/>
      <c r="VSY70" s="1466"/>
      <c r="VSZ70" s="1467"/>
      <c r="VTA70" s="1794"/>
      <c r="VTB70" s="1465"/>
      <c r="VTC70" s="1466"/>
      <c r="VTD70" s="1466"/>
      <c r="VTE70" s="1466"/>
      <c r="VTF70" s="1467"/>
      <c r="VTG70" s="1468"/>
      <c r="VTH70" s="1466"/>
      <c r="VTI70" s="1466"/>
      <c r="VTJ70" s="1466"/>
      <c r="VTK70" s="1469"/>
      <c r="VTL70" s="1465"/>
      <c r="VTM70" s="1466"/>
      <c r="VTN70" s="1466"/>
      <c r="VTO70" s="1466"/>
      <c r="VTP70" s="1467"/>
      <c r="VTQ70" s="1794"/>
      <c r="VTR70" s="1465"/>
      <c r="VTS70" s="1466"/>
      <c r="VTT70" s="1466"/>
      <c r="VTU70" s="1466"/>
      <c r="VTV70" s="1467"/>
      <c r="VTW70" s="1468"/>
      <c r="VTX70" s="1466"/>
      <c r="VTY70" s="1466"/>
      <c r="VTZ70" s="1466"/>
      <c r="VUA70" s="1469"/>
      <c r="VUB70" s="1465"/>
      <c r="VUC70" s="1466"/>
      <c r="VUD70" s="1466"/>
      <c r="VUE70" s="1466"/>
      <c r="VUF70" s="1467"/>
      <c r="VUG70" s="1794"/>
      <c r="VUH70" s="1465"/>
      <c r="VUI70" s="1466"/>
      <c r="VUJ70" s="1466"/>
      <c r="VUK70" s="1466"/>
      <c r="VUL70" s="1467"/>
      <c r="VUM70" s="1468"/>
      <c r="VUN70" s="1466"/>
      <c r="VUO70" s="1466"/>
      <c r="VUP70" s="1466"/>
      <c r="VUQ70" s="1469"/>
      <c r="VUR70" s="1465"/>
      <c r="VUS70" s="1466"/>
      <c r="VUT70" s="1466"/>
      <c r="VUU70" s="1466"/>
      <c r="VUV70" s="1467"/>
      <c r="VUW70" s="1794"/>
      <c r="VUX70" s="1465"/>
      <c r="VUY70" s="1466"/>
      <c r="VUZ70" s="1466"/>
      <c r="VVA70" s="1466"/>
      <c r="VVB70" s="1467"/>
      <c r="VVC70" s="1468"/>
      <c r="VVD70" s="1466"/>
      <c r="VVE70" s="1466"/>
      <c r="VVF70" s="1466"/>
      <c r="VVG70" s="1469"/>
      <c r="VVH70" s="1465"/>
      <c r="VVI70" s="1466"/>
      <c r="VVJ70" s="1466"/>
      <c r="VVK70" s="1466"/>
      <c r="VVL70" s="1467"/>
      <c r="VVM70" s="1794"/>
      <c r="VVN70" s="1465"/>
      <c r="VVO70" s="1466"/>
      <c r="VVP70" s="1466"/>
      <c r="VVQ70" s="1466"/>
      <c r="VVR70" s="1467"/>
      <c r="VVS70" s="1468"/>
      <c r="VVT70" s="1466"/>
      <c r="VVU70" s="1466"/>
      <c r="VVV70" s="1466"/>
      <c r="VVW70" s="1469"/>
      <c r="VVX70" s="1465"/>
      <c r="VVY70" s="1466"/>
      <c r="VVZ70" s="1466"/>
      <c r="VWA70" s="1466"/>
      <c r="VWB70" s="1467"/>
      <c r="VWC70" s="1794"/>
      <c r="VWD70" s="1465"/>
      <c r="VWE70" s="1466"/>
      <c r="VWF70" s="1466"/>
      <c r="VWG70" s="1466"/>
      <c r="VWH70" s="1467"/>
      <c r="VWI70" s="1468"/>
      <c r="VWJ70" s="1466"/>
      <c r="VWK70" s="1466"/>
      <c r="VWL70" s="1466"/>
      <c r="VWM70" s="1469"/>
      <c r="VWN70" s="1465"/>
      <c r="VWO70" s="1466"/>
      <c r="VWP70" s="1466"/>
      <c r="VWQ70" s="1466"/>
      <c r="VWR70" s="1467"/>
      <c r="VWS70" s="1794"/>
      <c r="VWT70" s="1465"/>
      <c r="VWU70" s="1466"/>
      <c r="VWV70" s="1466"/>
      <c r="VWW70" s="1466"/>
      <c r="VWX70" s="1467"/>
      <c r="VWY70" s="1468"/>
      <c r="VWZ70" s="1466"/>
      <c r="VXA70" s="1466"/>
      <c r="VXB70" s="1466"/>
      <c r="VXC70" s="1469"/>
      <c r="VXD70" s="1465"/>
      <c r="VXE70" s="1466"/>
      <c r="VXF70" s="1466"/>
      <c r="VXG70" s="1466"/>
      <c r="VXH70" s="1467"/>
      <c r="VXI70" s="1794"/>
      <c r="VXJ70" s="1465"/>
      <c r="VXK70" s="1466"/>
      <c r="VXL70" s="1466"/>
      <c r="VXM70" s="1466"/>
      <c r="VXN70" s="1467"/>
      <c r="VXO70" s="1468"/>
      <c r="VXP70" s="1466"/>
      <c r="VXQ70" s="1466"/>
      <c r="VXR70" s="1466"/>
      <c r="VXS70" s="1469"/>
      <c r="VXT70" s="1465"/>
      <c r="VXU70" s="1466"/>
      <c r="VXV70" s="1466"/>
      <c r="VXW70" s="1466"/>
      <c r="VXX70" s="1467"/>
      <c r="VXY70" s="1794"/>
      <c r="VXZ70" s="1465"/>
      <c r="VYA70" s="1466"/>
      <c r="VYB70" s="1466"/>
      <c r="VYC70" s="1466"/>
      <c r="VYD70" s="1467"/>
      <c r="VYE70" s="1468"/>
      <c r="VYF70" s="1466"/>
      <c r="VYG70" s="1466"/>
      <c r="VYH70" s="1466"/>
      <c r="VYI70" s="1469"/>
      <c r="VYJ70" s="1465"/>
      <c r="VYK70" s="1466"/>
      <c r="VYL70" s="1466"/>
      <c r="VYM70" s="1466"/>
      <c r="VYN70" s="1467"/>
      <c r="VYO70" s="1794"/>
      <c r="VYP70" s="1465"/>
      <c r="VYQ70" s="1466"/>
      <c r="VYR70" s="1466"/>
      <c r="VYS70" s="1466"/>
      <c r="VYT70" s="1467"/>
      <c r="VYU70" s="1468"/>
      <c r="VYV70" s="1466"/>
      <c r="VYW70" s="1466"/>
      <c r="VYX70" s="1466"/>
      <c r="VYY70" s="1469"/>
      <c r="VYZ70" s="1465"/>
      <c r="VZA70" s="1466"/>
      <c r="VZB70" s="1466"/>
      <c r="VZC70" s="1466"/>
      <c r="VZD70" s="1467"/>
      <c r="VZE70" s="1794"/>
      <c r="VZF70" s="1465"/>
      <c r="VZG70" s="1466"/>
      <c r="VZH70" s="1466"/>
      <c r="VZI70" s="1466"/>
      <c r="VZJ70" s="1467"/>
      <c r="VZK70" s="1468"/>
      <c r="VZL70" s="1466"/>
      <c r="VZM70" s="1466"/>
      <c r="VZN70" s="1466"/>
      <c r="VZO70" s="1469"/>
      <c r="VZP70" s="1465"/>
      <c r="VZQ70" s="1466"/>
      <c r="VZR70" s="1466"/>
      <c r="VZS70" s="1466"/>
      <c r="VZT70" s="1467"/>
      <c r="VZU70" s="1794"/>
      <c r="VZV70" s="1465"/>
      <c r="VZW70" s="1466"/>
      <c r="VZX70" s="1466"/>
      <c r="VZY70" s="1466"/>
      <c r="VZZ70" s="1467"/>
      <c r="WAA70" s="1468"/>
      <c r="WAB70" s="1466"/>
      <c r="WAC70" s="1466"/>
      <c r="WAD70" s="1466"/>
      <c r="WAE70" s="1469"/>
      <c r="WAF70" s="1465"/>
      <c r="WAG70" s="1466"/>
      <c r="WAH70" s="1466"/>
      <c r="WAI70" s="1466"/>
      <c r="WAJ70" s="1467"/>
      <c r="WAK70" s="1794"/>
      <c r="WAL70" s="1465"/>
      <c r="WAM70" s="1466"/>
      <c r="WAN70" s="1466"/>
      <c r="WAO70" s="1466"/>
      <c r="WAP70" s="1467"/>
      <c r="WAQ70" s="1468"/>
      <c r="WAR70" s="1466"/>
      <c r="WAS70" s="1466"/>
      <c r="WAT70" s="1466"/>
      <c r="WAU70" s="1469"/>
      <c r="WAV70" s="1465"/>
      <c r="WAW70" s="1466"/>
      <c r="WAX70" s="1466"/>
      <c r="WAY70" s="1466"/>
      <c r="WAZ70" s="1467"/>
      <c r="WBA70" s="1794"/>
      <c r="WBB70" s="1465"/>
      <c r="WBC70" s="1466"/>
      <c r="WBD70" s="1466"/>
      <c r="WBE70" s="1466"/>
      <c r="WBF70" s="1467"/>
      <c r="WBG70" s="1468"/>
      <c r="WBH70" s="1466"/>
      <c r="WBI70" s="1466"/>
      <c r="WBJ70" s="1466"/>
      <c r="WBK70" s="1469"/>
      <c r="WBL70" s="1465"/>
      <c r="WBM70" s="1466"/>
      <c r="WBN70" s="1466"/>
      <c r="WBO70" s="1466"/>
      <c r="WBP70" s="1467"/>
      <c r="WBQ70" s="1794"/>
      <c r="WBR70" s="1465"/>
      <c r="WBS70" s="1466"/>
      <c r="WBT70" s="1466"/>
      <c r="WBU70" s="1466"/>
      <c r="WBV70" s="1467"/>
      <c r="WBW70" s="1468"/>
      <c r="WBX70" s="1466"/>
      <c r="WBY70" s="1466"/>
      <c r="WBZ70" s="1466"/>
      <c r="WCA70" s="1469"/>
      <c r="WCB70" s="1465"/>
      <c r="WCC70" s="1466"/>
      <c r="WCD70" s="1466"/>
      <c r="WCE70" s="1466"/>
      <c r="WCF70" s="1467"/>
      <c r="WCG70" s="1794"/>
      <c r="WCH70" s="1465"/>
      <c r="WCI70" s="1466"/>
      <c r="WCJ70" s="1466"/>
      <c r="WCK70" s="1466"/>
      <c r="WCL70" s="1467"/>
      <c r="WCM70" s="1468"/>
      <c r="WCN70" s="1466"/>
      <c r="WCO70" s="1466"/>
      <c r="WCP70" s="1466"/>
      <c r="WCQ70" s="1469"/>
      <c r="WCR70" s="1465"/>
      <c r="WCS70" s="1466"/>
      <c r="WCT70" s="1466"/>
      <c r="WCU70" s="1466"/>
      <c r="WCV70" s="1467"/>
      <c r="WCW70" s="1794"/>
      <c r="WCX70" s="1465"/>
      <c r="WCY70" s="1466"/>
      <c r="WCZ70" s="1466"/>
      <c r="WDA70" s="1466"/>
      <c r="WDB70" s="1467"/>
      <c r="WDC70" s="1468"/>
      <c r="WDD70" s="1466"/>
      <c r="WDE70" s="1466"/>
      <c r="WDF70" s="1466"/>
      <c r="WDG70" s="1469"/>
      <c r="WDH70" s="1465"/>
      <c r="WDI70" s="1466"/>
      <c r="WDJ70" s="1466"/>
      <c r="WDK70" s="1466"/>
      <c r="WDL70" s="1467"/>
      <c r="WDM70" s="1794"/>
      <c r="WDN70" s="1465"/>
      <c r="WDO70" s="1466"/>
      <c r="WDP70" s="1466"/>
      <c r="WDQ70" s="1466"/>
      <c r="WDR70" s="1467"/>
      <c r="WDS70" s="1468"/>
      <c r="WDT70" s="1466"/>
      <c r="WDU70" s="1466"/>
      <c r="WDV70" s="1466"/>
      <c r="WDW70" s="1469"/>
      <c r="WDX70" s="1465"/>
      <c r="WDY70" s="1466"/>
      <c r="WDZ70" s="1466"/>
      <c r="WEA70" s="1466"/>
      <c r="WEB70" s="1467"/>
      <c r="WEC70" s="1794"/>
      <c r="WED70" s="1465"/>
      <c r="WEE70" s="1466"/>
      <c r="WEF70" s="1466"/>
      <c r="WEG70" s="1466"/>
      <c r="WEH70" s="1467"/>
      <c r="WEI70" s="1468"/>
      <c r="WEJ70" s="1466"/>
      <c r="WEK70" s="1466"/>
      <c r="WEL70" s="1466"/>
      <c r="WEM70" s="1469"/>
      <c r="WEN70" s="1465"/>
      <c r="WEO70" s="1466"/>
      <c r="WEP70" s="1466"/>
      <c r="WEQ70" s="1466"/>
      <c r="WER70" s="1467"/>
      <c r="WES70" s="1794"/>
      <c r="WET70" s="1465"/>
      <c r="WEU70" s="1466"/>
      <c r="WEV70" s="1466"/>
      <c r="WEW70" s="1466"/>
      <c r="WEX70" s="1467"/>
      <c r="WEY70" s="1468"/>
      <c r="WEZ70" s="1466"/>
      <c r="WFA70" s="1466"/>
      <c r="WFB70" s="1466"/>
      <c r="WFC70" s="1469"/>
      <c r="WFD70" s="1465"/>
      <c r="WFE70" s="1466"/>
      <c r="WFF70" s="1466"/>
      <c r="WFG70" s="1466"/>
      <c r="WFH70" s="1467"/>
      <c r="WFI70" s="1794"/>
      <c r="WFJ70" s="1465"/>
      <c r="WFK70" s="1466"/>
      <c r="WFL70" s="1466"/>
      <c r="WFM70" s="1466"/>
      <c r="WFN70" s="1467"/>
      <c r="WFO70" s="1468"/>
      <c r="WFP70" s="1466"/>
      <c r="WFQ70" s="1466"/>
      <c r="WFR70" s="1466"/>
      <c r="WFS70" s="1469"/>
      <c r="WFT70" s="1465"/>
      <c r="WFU70" s="1466"/>
      <c r="WFV70" s="1466"/>
      <c r="WFW70" s="1466"/>
      <c r="WFX70" s="1467"/>
      <c r="WFY70" s="1794"/>
      <c r="WFZ70" s="1465"/>
      <c r="WGA70" s="1466"/>
      <c r="WGB70" s="1466"/>
      <c r="WGC70" s="1466"/>
      <c r="WGD70" s="1467"/>
      <c r="WGE70" s="1468"/>
      <c r="WGF70" s="1466"/>
      <c r="WGG70" s="1466"/>
      <c r="WGH70" s="1466"/>
      <c r="WGI70" s="1469"/>
      <c r="WGJ70" s="1465"/>
      <c r="WGK70" s="1466"/>
      <c r="WGL70" s="1466"/>
      <c r="WGM70" s="1466"/>
      <c r="WGN70" s="1467"/>
      <c r="WGO70" s="1794"/>
      <c r="WGP70" s="1465"/>
      <c r="WGQ70" s="1466"/>
      <c r="WGR70" s="1466"/>
      <c r="WGS70" s="1466"/>
      <c r="WGT70" s="1467"/>
      <c r="WGU70" s="1468"/>
      <c r="WGV70" s="1466"/>
      <c r="WGW70" s="1466"/>
      <c r="WGX70" s="1466"/>
      <c r="WGY70" s="1469"/>
      <c r="WGZ70" s="1465"/>
      <c r="WHA70" s="1466"/>
      <c r="WHB70" s="1466"/>
      <c r="WHC70" s="1466"/>
      <c r="WHD70" s="1467"/>
      <c r="WHE70" s="1794"/>
      <c r="WHF70" s="1465"/>
      <c r="WHG70" s="1466"/>
      <c r="WHH70" s="1466"/>
      <c r="WHI70" s="1466"/>
      <c r="WHJ70" s="1467"/>
      <c r="WHK70" s="1468"/>
      <c r="WHL70" s="1466"/>
      <c r="WHM70" s="1466"/>
      <c r="WHN70" s="1466"/>
      <c r="WHO70" s="1469"/>
      <c r="WHP70" s="1465"/>
      <c r="WHQ70" s="1466"/>
      <c r="WHR70" s="1466"/>
      <c r="WHS70" s="1466"/>
      <c r="WHT70" s="1467"/>
      <c r="WHU70" s="1794"/>
      <c r="WHV70" s="1465"/>
      <c r="WHW70" s="1466"/>
      <c r="WHX70" s="1466"/>
      <c r="WHY70" s="1466"/>
      <c r="WHZ70" s="1467"/>
      <c r="WIA70" s="1468"/>
      <c r="WIB70" s="1466"/>
      <c r="WIC70" s="1466"/>
      <c r="WID70" s="1466"/>
      <c r="WIE70" s="1469"/>
      <c r="WIF70" s="1465"/>
      <c r="WIG70" s="1466"/>
      <c r="WIH70" s="1466"/>
      <c r="WII70" s="1466"/>
      <c r="WIJ70" s="1467"/>
      <c r="WIK70" s="1794"/>
      <c r="WIL70" s="1465"/>
      <c r="WIM70" s="1466"/>
      <c r="WIN70" s="1466"/>
      <c r="WIO70" s="1466"/>
      <c r="WIP70" s="1467"/>
      <c r="WIQ70" s="1468"/>
      <c r="WIR70" s="1466"/>
      <c r="WIS70" s="1466"/>
      <c r="WIT70" s="1466"/>
      <c r="WIU70" s="1469"/>
      <c r="WIV70" s="1465"/>
      <c r="WIW70" s="1466"/>
      <c r="WIX70" s="1466"/>
      <c r="WIY70" s="1466"/>
      <c r="WIZ70" s="1467"/>
      <c r="WJA70" s="1794"/>
      <c r="WJB70" s="1465"/>
      <c r="WJC70" s="1466"/>
      <c r="WJD70" s="1466"/>
      <c r="WJE70" s="1466"/>
      <c r="WJF70" s="1467"/>
      <c r="WJG70" s="1468"/>
      <c r="WJH70" s="1466"/>
      <c r="WJI70" s="1466"/>
      <c r="WJJ70" s="1466"/>
      <c r="WJK70" s="1469"/>
      <c r="WJL70" s="1465"/>
      <c r="WJM70" s="1466"/>
      <c r="WJN70" s="1466"/>
      <c r="WJO70" s="1466"/>
      <c r="WJP70" s="1467"/>
      <c r="WJQ70" s="1794"/>
      <c r="WJR70" s="1465"/>
      <c r="WJS70" s="1466"/>
      <c r="WJT70" s="1466"/>
      <c r="WJU70" s="1466"/>
      <c r="WJV70" s="1467"/>
      <c r="WJW70" s="1468"/>
      <c r="WJX70" s="1466"/>
      <c r="WJY70" s="1466"/>
      <c r="WJZ70" s="1466"/>
      <c r="WKA70" s="1469"/>
      <c r="WKB70" s="1465"/>
      <c r="WKC70" s="1466"/>
      <c r="WKD70" s="1466"/>
      <c r="WKE70" s="1466"/>
      <c r="WKF70" s="1467"/>
      <c r="WKG70" s="1794"/>
      <c r="WKH70" s="1465"/>
      <c r="WKI70" s="1466"/>
      <c r="WKJ70" s="1466"/>
      <c r="WKK70" s="1466"/>
      <c r="WKL70" s="1467"/>
      <c r="WKM70" s="1468"/>
      <c r="WKN70" s="1466"/>
      <c r="WKO70" s="1466"/>
      <c r="WKP70" s="1466"/>
      <c r="WKQ70" s="1469"/>
      <c r="WKR70" s="1465"/>
      <c r="WKS70" s="1466"/>
      <c r="WKT70" s="1466"/>
      <c r="WKU70" s="1466"/>
      <c r="WKV70" s="1467"/>
      <c r="WKW70" s="1794"/>
      <c r="WKX70" s="1465"/>
      <c r="WKY70" s="1466"/>
      <c r="WKZ70" s="1466"/>
      <c r="WLA70" s="1466"/>
      <c r="WLB70" s="1467"/>
      <c r="WLC70" s="1468"/>
      <c r="WLD70" s="1466"/>
      <c r="WLE70" s="1466"/>
      <c r="WLF70" s="1466"/>
      <c r="WLG70" s="1469"/>
      <c r="WLH70" s="1465"/>
      <c r="WLI70" s="1466"/>
      <c r="WLJ70" s="1466"/>
      <c r="WLK70" s="1466"/>
      <c r="WLL70" s="1467"/>
      <c r="WLM70" s="1794"/>
      <c r="WLN70" s="1465"/>
      <c r="WLO70" s="1466"/>
      <c r="WLP70" s="1466"/>
      <c r="WLQ70" s="1466"/>
      <c r="WLR70" s="1467"/>
      <c r="WLS70" s="1468"/>
      <c r="WLT70" s="1466"/>
      <c r="WLU70" s="1466"/>
      <c r="WLV70" s="1466"/>
      <c r="WLW70" s="1469"/>
      <c r="WLX70" s="1465"/>
      <c r="WLY70" s="1466"/>
      <c r="WLZ70" s="1466"/>
      <c r="WMA70" s="1466"/>
      <c r="WMB70" s="1467"/>
      <c r="WMC70" s="1794"/>
      <c r="WMD70" s="1465"/>
      <c r="WME70" s="1466"/>
      <c r="WMF70" s="1466"/>
      <c r="WMG70" s="1466"/>
      <c r="WMH70" s="1467"/>
      <c r="WMI70" s="1468"/>
      <c r="WMJ70" s="1466"/>
      <c r="WMK70" s="1466"/>
      <c r="WML70" s="1466"/>
      <c r="WMM70" s="1469"/>
      <c r="WMN70" s="1465"/>
      <c r="WMO70" s="1466"/>
      <c r="WMP70" s="1466"/>
      <c r="WMQ70" s="1466"/>
      <c r="WMR70" s="1467"/>
      <c r="WMS70" s="1794"/>
      <c r="WMT70" s="1465"/>
      <c r="WMU70" s="1466"/>
      <c r="WMV70" s="1466"/>
      <c r="WMW70" s="1466"/>
      <c r="WMX70" s="1467"/>
      <c r="WMY70" s="1468"/>
      <c r="WMZ70" s="1466"/>
      <c r="WNA70" s="1466"/>
      <c r="WNB70" s="1466"/>
      <c r="WNC70" s="1469"/>
      <c r="WND70" s="1465"/>
      <c r="WNE70" s="1466"/>
      <c r="WNF70" s="1466"/>
      <c r="WNG70" s="1466"/>
      <c r="WNH70" s="1467"/>
      <c r="WNI70" s="1794"/>
      <c r="WNJ70" s="1465"/>
      <c r="WNK70" s="1466"/>
      <c r="WNL70" s="1466"/>
      <c r="WNM70" s="1466"/>
      <c r="WNN70" s="1467"/>
      <c r="WNO70" s="1468"/>
      <c r="WNP70" s="1466"/>
      <c r="WNQ70" s="1466"/>
      <c r="WNR70" s="1466"/>
      <c r="WNS70" s="1469"/>
      <c r="WNT70" s="1465"/>
      <c r="WNU70" s="1466"/>
      <c r="WNV70" s="1466"/>
      <c r="WNW70" s="1466"/>
      <c r="WNX70" s="1467"/>
      <c r="WNY70" s="1794"/>
      <c r="WNZ70" s="1465"/>
      <c r="WOA70" s="1466"/>
      <c r="WOB70" s="1466"/>
      <c r="WOC70" s="1466"/>
      <c r="WOD70" s="1467"/>
      <c r="WOE70" s="1468"/>
      <c r="WOF70" s="1466"/>
      <c r="WOG70" s="1466"/>
      <c r="WOH70" s="1466"/>
      <c r="WOI70" s="1469"/>
      <c r="WOJ70" s="1465"/>
      <c r="WOK70" s="1466"/>
      <c r="WOL70" s="1466"/>
      <c r="WOM70" s="1466"/>
      <c r="WON70" s="1467"/>
      <c r="WOO70" s="1794"/>
      <c r="WOP70" s="1465"/>
      <c r="WOQ70" s="1466"/>
      <c r="WOR70" s="1466"/>
      <c r="WOS70" s="1466"/>
      <c r="WOT70" s="1467"/>
      <c r="WOU70" s="1468"/>
      <c r="WOV70" s="1466"/>
      <c r="WOW70" s="1466"/>
      <c r="WOX70" s="1466"/>
      <c r="WOY70" s="1469"/>
      <c r="WOZ70" s="1465"/>
      <c r="WPA70" s="1466"/>
      <c r="WPB70" s="1466"/>
      <c r="WPC70" s="1466"/>
      <c r="WPD70" s="1467"/>
      <c r="WPE70" s="1794"/>
      <c r="WPF70" s="1465"/>
      <c r="WPG70" s="1466"/>
      <c r="WPH70" s="1466"/>
      <c r="WPI70" s="1466"/>
      <c r="WPJ70" s="1467"/>
      <c r="WPK70" s="1468"/>
      <c r="WPL70" s="1466"/>
      <c r="WPM70" s="1466"/>
      <c r="WPN70" s="1466"/>
      <c r="WPO70" s="1469"/>
      <c r="WPP70" s="1465"/>
      <c r="WPQ70" s="1466"/>
      <c r="WPR70" s="1466"/>
      <c r="WPS70" s="1466"/>
      <c r="WPT70" s="1467"/>
      <c r="WPU70" s="1794"/>
      <c r="WPV70" s="1465"/>
      <c r="WPW70" s="1466"/>
      <c r="WPX70" s="1466"/>
      <c r="WPY70" s="1466"/>
      <c r="WPZ70" s="1467"/>
      <c r="WQA70" s="1468"/>
      <c r="WQB70" s="1466"/>
      <c r="WQC70" s="1466"/>
      <c r="WQD70" s="1466"/>
      <c r="WQE70" s="1469"/>
      <c r="WQF70" s="1465"/>
      <c r="WQG70" s="1466"/>
      <c r="WQH70" s="1466"/>
      <c r="WQI70" s="1466"/>
      <c r="WQJ70" s="1467"/>
      <c r="WQK70" s="1794"/>
      <c r="WQL70" s="1465"/>
      <c r="WQM70" s="1466"/>
      <c r="WQN70" s="1466"/>
      <c r="WQO70" s="1466"/>
      <c r="WQP70" s="1467"/>
      <c r="WQQ70" s="1468"/>
      <c r="WQR70" s="1466"/>
      <c r="WQS70" s="1466"/>
      <c r="WQT70" s="1466"/>
      <c r="WQU70" s="1469"/>
      <c r="WQV70" s="1465"/>
      <c r="WQW70" s="1466"/>
      <c r="WQX70" s="1466"/>
      <c r="WQY70" s="1466"/>
      <c r="WQZ70" s="1467"/>
      <c r="WRA70" s="1794"/>
      <c r="WRB70" s="1465"/>
      <c r="WRC70" s="1466"/>
      <c r="WRD70" s="1466"/>
      <c r="WRE70" s="1466"/>
      <c r="WRF70" s="1467"/>
      <c r="WRG70" s="1468"/>
      <c r="WRH70" s="1466"/>
      <c r="WRI70" s="1466"/>
      <c r="WRJ70" s="1466"/>
      <c r="WRK70" s="1469"/>
      <c r="WRL70" s="1465"/>
      <c r="WRM70" s="1466"/>
      <c r="WRN70" s="1466"/>
      <c r="WRO70" s="1466"/>
      <c r="WRP70" s="1467"/>
      <c r="WRQ70" s="1794"/>
      <c r="WRR70" s="1465"/>
      <c r="WRS70" s="1466"/>
      <c r="WRT70" s="1466"/>
      <c r="WRU70" s="1466"/>
      <c r="WRV70" s="1467"/>
      <c r="WRW70" s="1468"/>
      <c r="WRX70" s="1466"/>
      <c r="WRY70" s="1466"/>
      <c r="WRZ70" s="1466"/>
      <c r="WSA70" s="1469"/>
      <c r="WSB70" s="1465"/>
      <c r="WSC70" s="1466"/>
      <c r="WSD70" s="1466"/>
      <c r="WSE70" s="1466"/>
      <c r="WSF70" s="1467"/>
      <c r="WSG70" s="1794"/>
      <c r="WSH70" s="1465"/>
      <c r="WSI70" s="1466"/>
      <c r="WSJ70" s="1466"/>
      <c r="WSK70" s="1466"/>
      <c r="WSL70" s="1467"/>
      <c r="WSM70" s="1468"/>
      <c r="WSN70" s="1466"/>
      <c r="WSO70" s="1466"/>
      <c r="WSP70" s="1466"/>
      <c r="WSQ70" s="1469"/>
      <c r="WSR70" s="1465"/>
      <c r="WSS70" s="1466"/>
      <c r="WST70" s="1466"/>
      <c r="WSU70" s="1466"/>
      <c r="WSV70" s="1467"/>
      <c r="WSW70" s="1794"/>
      <c r="WSX70" s="1465"/>
      <c r="WSY70" s="1466"/>
      <c r="WSZ70" s="1466"/>
      <c r="WTA70" s="1466"/>
      <c r="WTB70" s="1467"/>
      <c r="WTC70" s="1468"/>
      <c r="WTD70" s="1466"/>
      <c r="WTE70" s="1466"/>
      <c r="WTF70" s="1466"/>
      <c r="WTG70" s="1469"/>
      <c r="WTH70" s="1465"/>
      <c r="WTI70" s="1466"/>
      <c r="WTJ70" s="1466"/>
      <c r="WTK70" s="1466"/>
      <c r="WTL70" s="1467"/>
      <c r="WTM70" s="1794"/>
      <c r="WTN70" s="1465"/>
      <c r="WTO70" s="1466"/>
      <c r="WTP70" s="1466"/>
      <c r="WTQ70" s="1466"/>
      <c r="WTR70" s="1467"/>
      <c r="WTS70" s="1468"/>
      <c r="WTT70" s="1466"/>
      <c r="WTU70" s="1466"/>
      <c r="WTV70" s="1466"/>
      <c r="WTW70" s="1469"/>
      <c r="WTX70" s="1465"/>
      <c r="WTY70" s="1466"/>
      <c r="WTZ70" s="1466"/>
      <c r="WUA70" s="1466"/>
      <c r="WUB70" s="1467"/>
      <c r="WUC70" s="1794"/>
      <c r="WUD70" s="1465"/>
      <c r="WUE70" s="1466"/>
      <c r="WUF70" s="1466"/>
      <c r="WUG70" s="1466"/>
      <c r="WUH70" s="1467"/>
      <c r="WUI70" s="1468"/>
      <c r="WUJ70" s="1466"/>
      <c r="WUK70" s="1466"/>
      <c r="WUL70" s="1466"/>
      <c r="WUM70" s="1469"/>
      <c r="WUN70" s="1465"/>
      <c r="WUO70" s="1466"/>
      <c r="WUP70" s="1466"/>
      <c r="WUQ70" s="1466"/>
      <c r="WUR70" s="1467"/>
      <c r="WUS70" s="1794"/>
      <c r="WUT70" s="1465"/>
      <c r="WUU70" s="1466"/>
      <c r="WUV70" s="1466"/>
      <c r="WUW70" s="1466"/>
      <c r="WUX70" s="1467"/>
      <c r="WUY70" s="1468"/>
      <c r="WUZ70" s="1466"/>
      <c r="WVA70" s="1466"/>
      <c r="WVB70" s="1466"/>
      <c r="WVC70" s="1469"/>
      <c r="WVD70" s="1465"/>
      <c r="WVE70" s="1466"/>
      <c r="WVF70" s="1466"/>
      <c r="WVG70" s="1466"/>
      <c r="WVH70" s="1467"/>
      <c r="WVI70" s="1794"/>
      <c r="WVJ70" s="1465"/>
      <c r="WVK70" s="1466"/>
      <c r="WVL70" s="1466"/>
      <c r="WVM70" s="1466"/>
      <c r="WVN70" s="1467"/>
      <c r="WVO70" s="1468"/>
      <c r="WVP70" s="1466"/>
      <c r="WVQ70" s="1466"/>
      <c r="WVR70" s="1466"/>
      <c r="WVS70" s="1469"/>
      <c r="WVT70" s="1465"/>
      <c r="WVU70" s="1466"/>
      <c r="WVV70" s="1466"/>
      <c r="WVW70" s="1466"/>
      <c r="WVX70" s="1467"/>
      <c r="WVY70" s="1794"/>
      <c r="WVZ70" s="1465"/>
      <c r="WWA70" s="1466"/>
      <c r="WWB70" s="1466"/>
      <c r="WWC70" s="1466"/>
      <c r="WWD70" s="1467"/>
      <c r="WWE70" s="1468"/>
      <c r="WWF70" s="1466"/>
      <c r="WWG70" s="1466"/>
      <c r="WWH70" s="1466"/>
      <c r="WWI70" s="1469"/>
      <c r="WWJ70" s="1465"/>
      <c r="WWK70" s="1466"/>
      <c r="WWL70" s="1466"/>
      <c r="WWM70" s="1466"/>
      <c r="WWN70" s="1467"/>
      <c r="WWO70" s="1794"/>
      <c r="WWP70" s="1465"/>
      <c r="WWQ70" s="1466"/>
      <c r="WWR70" s="1466"/>
      <c r="WWS70" s="1466"/>
      <c r="WWT70" s="1467"/>
      <c r="WWU70" s="1468"/>
      <c r="WWV70" s="1466"/>
      <c r="WWW70" s="1466"/>
      <c r="WWX70" s="1466"/>
      <c r="WWY70" s="1469"/>
      <c r="WWZ70" s="1465"/>
      <c r="WXA70" s="1466"/>
      <c r="WXB70" s="1466"/>
      <c r="WXC70" s="1466"/>
      <c r="WXD70" s="1467"/>
      <c r="WXE70" s="1794"/>
      <c r="WXF70" s="1465"/>
      <c r="WXG70" s="1466"/>
      <c r="WXH70" s="1466"/>
      <c r="WXI70" s="1466"/>
      <c r="WXJ70" s="1467"/>
      <c r="WXK70" s="1468"/>
      <c r="WXL70" s="1466"/>
      <c r="WXM70" s="1466"/>
      <c r="WXN70" s="1466"/>
      <c r="WXO70" s="1469"/>
      <c r="WXP70" s="1465"/>
      <c r="WXQ70" s="1466"/>
      <c r="WXR70" s="1466"/>
      <c r="WXS70" s="1466"/>
      <c r="WXT70" s="1467"/>
      <c r="WXU70" s="1794"/>
      <c r="WXV70" s="1465"/>
      <c r="WXW70" s="1466"/>
      <c r="WXX70" s="1466"/>
      <c r="WXY70" s="1466"/>
      <c r="WXZ70" s="1467"/>
      <c r="WYA70" s="1468"/>
      <c r="WYB70" s="1466"/>
      <c r="WYC70" s="1466"/>
      <c r="WYD70" s="1466"/>
      <c r="WYE70" s="1469"/>
      <c r="WYF70" s="1465"/>
      <c r="WYG70" s="1466"/>
      <c r="WYH70" s="1466"/>
      <c r="WYI70" s="1466"/>
      <c r="WYJ70" s="1467"/>
      <c r="WYK70" s="1794"/>
      <c r="WYL70" s="1465"/>
      <c r="WYM70" s="1466"/>
      <c r="WYN70" s="1466"/>
      <c r="WYO70" s="1466"/>
      <c r="WYP70" s="1467"/>
      <c r="WYQ70" s="1468"/>
      <c r="WYR70" s="1466"/>
      <c r="WYS70" s="1466"/>
      <c r="WYT70" s="1466"/>
      <c r="WYU70" s="1469"/>
      <c r="WYV70" s="1465"/>
      <c r="WYW70" s="1466"/>
      <c r="WYX70" s="1466"/>
      <c r="WYY70" s="1466"/>
      <c r="WYZ70" s="1467"/>
      <c r="WZA70" s="1794"/>
      <c r="WZB70" s="1465"/>
      <c r="WZC70" s="1466"/>
      <c r="WZD70" s="1466"/>
      <c r="WZE70" s="1466"/>
      <c r="WZF70" s="1467"/>
      <c r="WZG70" s="1468"/>
      <c r="WZH70" s="1466"/>
      <c r="WZI70" s="1466"/>
      <c r="WZJ70" s="1466"/>
      <c r="WZK70" s="1469"/>
      <c r="WZL70" s="1465"/>
      <c r="WZM70" s="1466"/>
      <c r="WZN70" s="1466"/>
      <c r="WZO70" s="1466"/>
      <c r="WZP70" s="1467"/>
      <c r="WZQ70" s="1794"/>
      <c r="WZR70" s="1465"/>
      <c r="WZS70" s="1466"/>
      <c r="WZT70" s="1466"/>
      <c r="WZU70" s="1466"/>
      <c r="WZV70" s="1467"/>
      <c r="WZW70" s="1468"/>
      <c r="WZX70" s="1466"/>
      <c r="WZY70" s="1466"/>
      <c r="WZZ70" s="1466"/>
      <c r="XAA70" s="1469"/>
      <c r="XAB70" s="1465"/>
      <c r="XAC70" s="1466"/>
      <c r="XAD70" s="1466"/>
      <c r="XAE70" s="1466"/>
      <c r="XAF70" s="1467"/>
      <c r="XAG70" s="1794"/>
      <c r="XAH70" s="1465"/>
      <c r="XAI70" s="1466"/>
      <c r="XAJ70" s="1466"/>
      <c r="XAK70" s="1466"/>
      <c r="XAL70" s="1467"/>
      <c r="XAM70" s="1468"/>
      <c r="XAN70" s="1466"/>
      <c r="XAO70" s="1466"/>
      <c r="XAP70" s="1466"/>
      <c r="XAQ70" s="1469"/>
      <c r="XAR70" s="1465"/>
      <c r="XAS70" s="1466"/>
      <c r="XAT70" s="1466"/>
      <c r="XAU70" s="1466"/>
      <c r="XAV70" s="1467"/>
      <c r="XAW70" s="1794"/>
      <c r="XAX70" s="1465"/>
      <c r="XAY70" s="1466"/>
      <c r="XAZ70" s="1466"/>
      <c r="XBA70" s="1466"/>
      <c r="XBB70" s="1467"/>
      <c r="XBC70" s="1468"/>
      <c r="XBD70" s="1466"/>
      <c r="XBE70" s="1466"/>
      <c r="XBF70" s="1466"/>
      <c r="XBG70" s="1469"/>
      <c r="XBH70" s="1465"/>
      <c r="XBI70" s="1466"/>
      <c r="XBJ70" s="1466"/>
      <c r="XBK70" s="1466"/>
      <c r="XBL70" s="1467"/>
      <c r="XBM70" s="1794"/>
      <c r="XBN70" s="1465"/>
      <c r="XBO70" s="1466"/>
      <c r="XBP70" s="1466"/>
      <c r="XBQ70" s="1466"/>
      <c r="XBR70" s="1467"/>
      <c r="XBS70" s="1468"/>
      <c r="XBT70" s="1466"/>
      <c r="XBU70" s="1466"/>
      <c r="XBV70" s="1466"/>
      <c r="XBW70" s="1469"/>
      <c r="XBX70" s="1465"/>
      <c r="XBY70" s="1466"/>
      <c r="XBZ70" s="1466"/>
      <c r="XCA70" s="1466"/>
      <c r="XCB70" s="1467"/>
      <c r="XCC70" s="1794"/>
      <c r="XCD70" s="1465"/>
      <c r="XCE70" s="1466"/>
      <c r="XCF70" s="1466"/>
      <c r="XCG70" s="1466"/>
      <c r="XCH70" s="1467"/>
      <c r="XCI70" s="1468"/>
      <c r="XCJ70" s="1466"/>
      <c r="XCK70" s="1466"/>
      <c r="XCL70" s="1466"/>
      <c r="XCM70" s="1469"/>
      <c r="XCN70" s="1465"/>
      <c r="XCO70" s="1466"/>
      <c r="XCP70" s="1466"/>
      <c r="XCQ70" s="1466"/>
      <c r="XCR70" s="1467"/>
      <c r="XCS70" s="1794"/>
      <c r="XCT70" s="1465"/>
      <c r="XCU70" s="1466"/>
      <c r="XCV70" s="1466"/>
      <c r="XCW70" s="1466"/>
      <c r="XCX70" s="1467"/>
      <c r="XCY70" s="1468"/>
      <c r="XCZ70" s="1466"/>
      <c r="XDA70" s="1466"/>
      <c r="XDB70" s="1466"/>
      <c r="XDC70" s="1469"/>
      <c r="XDD70" s="1465"/>
      <c r="XDE70" s="1466"/>
      <c r="XDF70" s="1466"/>
      <c r="XDG70" s="1466"/>
      <c r="XDH70" s="1467"/>
      <c r="XDI70" s="1794"/>
      <c r="XDJ70" s="1465"/>
      <c r="XDK70" s="1466"/>
      <c r="XDL70" s="1466"/>
      <c r="XDM70" s="1466"/>
      <c r="XDN70" s="1467"/>
      <c r="XDO70" s="1468"/>
      <c r="XDP70" s="1466"/>
      <c r="XDQ70" s="1466"/>
      <c r="XDR70" s="1466"/>
      <c r="XDS70" s="1469"/>
      <c r="XDT70" s="1465"/>
      <c r="XDU70" s="1466"/>
      <c r="XDV70" s="1466"/>
      <c r="XDW70" s="1466"/>
      <c r="XDX70" s="1467"/>
      <c r="XDY70" s="1794"/>
      <c r="XDZ70" s="1465"/>
      <c r="XEA70" s="1466"/>
      <c r="XEB70" s="1466"/>
      <c r="XEC70" s="1466"/>
      <c r="XED70" s="1467"/>
      <c r="XEE70" s="1468"/>
      <c r="XEF70" s="1466"/>
      <c r="XEG70" s="1466"/>
      <c r="XEH70" s="1466"/>
      <c r="XEI70" s="1469"/>
      <c r="XEJ70" s="1465"/>
      <c r="XEK70" s="1466"/>
      <c r="XEL70" s="1466"/>
      <c r="XEM70" s="1466"/>
      <c r="XEN70" s="1467"/>
      <c r="XEO70" s="1794"/>
      <c r="XEP70" s="1465"/>
      <c r="XEQ70" s="1466"/>
      <c r="XER70" s="1466"/>
      <c r="XES70" s="1466"/>
      <c r="XET70" s="1467"/>
      <c r="XEU70" s="1468"/>
      <c r="XEV70" s="1466"/>
      <c r="XEW70" s="1466"/>
      <c r="XEX70" s="1466"/>
      <c r="XEY70" s="1469"/>
      <c r="XEZ70" s="1465"/>
      <c r="XFA70" s="1466"/>
      <c r="XFB70" s="1466"/>
      <c r="XFC70" s="1466"/>
      <c r="XFD70" s="1467"/>
    </row>
    <row r="71" spans="1:16384" s="763" customFormat="1" ht="12.5" thickTop="1">
      <c r="A71" s="2990" t="s">
        <v>358</v>
      </c>
      <c r="B71" s="2991">
        <v>43</v>
      </c>
      <c r="C71" s="2187">
        <v>26</v>
      </c>
      <c r="D71" s="2187">
        <v>1</v>
      </c>
      <c r="E71" s="2187">
        <v>0</v>
      </c>
      <c r="F71" s="2188">
        <f t="shared" ref="F71:F76" si="0">SUM(B71:E71)</f>
        <v>70</v>
      </c>
      <c r="G71" s="2189">
        <v>373</v>
      </c>
      <c r="H71" s="2187">
        <v>401</v>
      </c>
      <c r="I71" s="2187">
        <v>3</v>
      </c>
      <c r="J71" s="2187">
        <v>0</v>
      </c>
      <c r="K71" s="2190">
        <f t="shared" ref="K71:K76" si="1">SUM(G71:J71)</f>
        <v>777</v>
      </c>
      <c r="L71" s="2991">
        <v>6577</v>
      </c>
      <c r="M71" s="2187">
        <v>4636</v>
      </c>
      <c r="N71" s="2187">
        <v>55</v>
      </c>
      <c r="O71" s="2187">
        <v>0</v>
      </c>
      <c r="P71" s="2188">
        <f t="shared" ref="P71:P76" si="2">SUM(L71:O71)</f>
        <v>11268</v>
      </c>
    </row>
    <row r="72" spans="1:16384" s="610" customFormat="1">
      <c r="A72" s="2977" t="s">
        <v>359</v>
      </c>
      <c r="B72" s="2992">
        <v>19</v>
      </c>
      <c r="C72" s="2191">
        <v>5</v>
      </c>
      <c r="D72" s="2191">
        <v>0</v>
      </c>
      <c r="E72" s="2191">
        <v>0</v>
      </c>
      <c r="F72" s="2192">
        <f t="shared" si="0"/>
        <v>24</v>
      </c>
      <c r="G72" s="2193">
        <v>92</v>
      </c>
      <c r="H72" s="2191">
        <v>71</v>
      </c>
      <c r="I72" s="2191">
        <v>0</v>
      </c>
      <c r="J72" s="2191">
        <v>0</v>
      </c>
      <c r="K72" s="2194">
        <f t="shared" si="1"/>
        <v>163</v>
      </c>
      <c r="L72" s="2992">
        <v>1456</v>
      </c>
      <c r="M72" s="2191">
        <v>623</v>
      </c>
      <c r="N72" s="2191">
        <v>0</v>
      </c>
      <c r="O72" s="2191">
        <v>0</v>
      </c>
      <c r="P72" s="2188">
        <f t="shared" si="2"/>
        <v>2079</v>
      </c>
    </row>
    <row r="73" spans="1:16384">
      <c r="A73" s="2977" t="s">
        <v>360</v>
      </c>
      <c r="B73" s="2992">
        <v>96</v>
      </c>
      <c r="C73" s="2191">
        <v>7</v>
      </c>
      <c r="D73" s="2191">
        <v>0</v>
      </c>
      <c r="E73" s="2191">
        <v>1</v>
      </c>
      <c r="F73" s="2192">
        <f t="shared" si="0"/>
        <v>104</v>
      </c>
      <c r="G73" s="2193">
        <v>627</v>
      </c>
      <c r="H73" s="2191">
        <v>107</v>
      </c>
      <c r="I73" s="2191">
        <v>0</v>
      </c>
      <c r="J73" s="2191">
        <v>24</v>
      </c>
      <c r="K73" s="2194">
        <f t="shared" si="1"/>
        <v>758</v>
      </c>
      <c r="L73" s="2992">
        <v>21837</v>
      </c>
      <c r="M73" s="2191">
        <v>3336</v>
      </c>
      <c r="N73" s="2191">
        <v>0</v>
      </c>
      <c r="O73" s="2191">
        <v>311</v>
      </c>
      <c r="P73" s="2188">
        <f t="shared" si="2"/>
        <v>25484</v>
      </c>
    </row>
    <row r="74" spans="1:16384">
      <c r="A74" s="2977" t="s">
        <v>361</v>
      </c>
      <c r="B74" s="2992">
        <v>0</v>
      </c>
      <c r="C74" s="2191">
        <v>0</v>
      </c>
      <c r="D74" s="2191">
        <v>0</v>
      </c>
      <c r="E74" s="2191">
        <v>2</v>
      </c>
      <c r="F74" s="2192">
        <f t="shared" si="0"/>
        <v>2</v>
      </c>
      <c r="G74" s="2193">
        <v>0</v>
      </c>
      <c r="H74" s="2191">
        <v>0</v>
      </c>
      <c r="I74" s="2191">
        <v>0</v>
      </c>
      <c r="J74" s="2191">
        <v>135</v>
      </c>
      <c r="K74" s="2194">
        <f t="shared" si="1"/>
        <v>135</v>
      </c>
      <c r="L74" s="2992">
        <v>0</v>
      </c>
      <c r="M74" s="2191">
        <v>0</v>
      </c>
      <c r="N74" s="2191">
        <v>0</v>
      </c>
      <c r="O74" s="2191">
        <v>2307</v>
      </c>
      <c r="P74" s="2188">
        <f t="shared" si="2"/>
        <v>2307</v>
      </c>
    </row>
    <row r="75" spans="1:16384" ht="15" thickBot="1">
      <c r="A75" s="2977" t="s">
        <v>362</v>
      </c>
      <c r="B75" s="2992">
        <v>142</v>
      </c>
      <c r="C75" s="2191">
        <v>28</v>
      </c>
      <c r="D75" s="2191">
        <v>2</v>
      </c>
      <c r="E75" s="2191">
        <v>1</v>
      </c>
      <c r="F75" s="2192">
        <f t="shared" si="0"/>
        <v>173</v>
      </c>
      <c r="G75" s="2193">
        <v>723</v>
      </c>
      <c r="H75" s="2191">
        <v>300</v>
      </c>
      <c r="I75" s="2191">
        <v>26</v>
      </c>
      <c r="J75" s="1473">
        <v>18</v>
      </c>
      <c r="K75" s="2194">
        <f t="shared" si="1"/>
        <v>1067</v>
      </c>
      <c r="L75" s="2992">
        <v>18446</v>
      </c>
      <c r="M75" s="2191">
        <v>5958</v>
      </c>
      <c r="N75" s="2191">
        <v>394</v>
      </c>
      <c r="O75" s="1474">
        <v>303</v>
      </c>
      <c r="P75" s="2188">
        <f t="shared" si="2"/>
        <v>25101</v>
      </c>
    </row>
    <row r="76" spans="1:16384" ht="15.5" thickTop="1" thickBot="1">
      <c r="A76" s="1794" t="s">
        <v>363</v>
      </c>
      <c r="B76" s="1465">
        <f>SUM(B71:B75)</f>
        <v>300</v>
      </c>
      <c r="C76" s="1466">
        <f>SUM(C71:C75)</f>
        <v>66</v>
      </c>
      <c r="D76" s="1466">
        <f>SUM(D71:D75)</f>
        <v>3</v>
      </c>
      <c r="E76" s="1466">
        <f>SUM(E71:E75)</f>
        <v>4</v>
      </c>
      <c r="F76" s="1467">
        <f t="shared" si="0"/>
        <v>373</v>
      </c>
      <c r="G76" s="1468">
        <f>SUM(G71:G75)</f>
        <v>1815</v>
      </c>
      <c r="H76" s="1466">
        <f>SUM(H71:H75)</f>
        <v>879</v>
      </c>
      <c r="I76" s="1466">
        <f>SUM(I71:I75)</f>
        <v>29</v>
      </c>
      <c r="J76" s="1466">
        <f>SUM(J71:J75)</f>
        <v>177</v>
      </c>
      <c r="K76" s="1469">
        <f t="shared" si="1"/>
        <v>2900</v>
      </c>
      <c r="L76" s="1465">
        <f>SUM(L71:L75)</f>
        <v>48316</v>
      </c>
      <c r="M76" s="1466">
        <f>SUM(M71:M75)</f>
        <v>14553</v>
      </c>
      <c r="N76" s="1466">
        <f>SUM(N71:N75)</f>
        <v>449</v>
      </c>
      <c r="O76" s="1466">
        <f>SUM(O71:O75)</f>
        <v>2921</v>
      </c>
      <c r="P76" s="1467">
        <f t="shared" si="2"/>
        <v>66239</v>
      </c>
    </row>
    <row r="77" spans="1:16384" ht="15" thickTop="1">
      <c r="A77" s="793"/>
      <c r="B77" s="1470"/>
      <c r="C77" s="1471"/>
      <c r="D77" s="1471"/>
      <c r="E77" s="1471"/>
      <c r="F77" s="1470"/>
      <c r="G77" s="1470"/>
      <c r="H77" s="1470"/>
      <c r="I77" s="1470"/>
      <c r="J77" s="1470"/>
      <c r="K77" s="1470"/>
      <c r="L77" s="1470"/>
      <c r="M77" s="1471"/>
      <c r="N77" s="1471"/>
      <c r="O77" s="1471"/>
      <c r="P77" s="2995"/>
    </row>
    <row r="78" spans="1:16384" ht="15" thickBot="1">
      <c r="A78" s="783">
        <v>2010</v>
      </c>
      <c r="B78" s="1461"/>
      <c r="C78" s="1462"/>
      <c r="D78" s="1463"/>
      <c r="E78" s="1462"/>
      <c r="F78" s="1462"/>
      <c r="G78" s="1462"/>
      <c r="H78" s="1459"/>
      <c r="I78" s="1462"/>
      <c r="J78" s="1460"/>
      <c r="K78" s="1460"/>
      <c r="L78" s="1460"/>
      <c r="M78" s="1460"/>
      <c r="N78" s="1460"/>
      <c r="O78" s="1460"/>
      <c r="P78" s="2994"/>
    </row>
    <row r="79" spans="1:16384" ht="15" thickTop="1">
      <c r="A79" s="1793" t="s">
        <v>345</v>
      </c>
      <c r="B79" s="5080" t="s">
        <v>346</v>
      </c>
      <c r="C79" s="5081"/>
      <c r="D79" s="5081"/>
      <c r="E79" s="5081"/>
      <c r="F79" s="5082"/>
      <c r="G79" s="5083" t="s">
        <v>347</v>
      </c>
      <c r="H79" s="5084"/>
      <c r="I79" s="5084"/>
      <c r="J79" s="5084"/>
      <c r="K79" s="5085"/>
      <c r="L79" s="5086" t="s">
        <v>348</v>
      </c>
      <c r="M79" s="5087"/>
      <c r="N79" s="5087"/>
      <c r="O79" s="5087"/>
      <c r="P79" s="5088"/>
    </row>
    <row r="80" spans="1:16384" ht="15" thickBot="1">
      <c r="A80" s="2989" t="s">
        <v>349</v>
      </c>
      <c r="B80" s="2180" t="s">
        <v>350</v>
      </c>
      <c r="C80" s="1475" t="s">
        <v>351</v>
      </c>
      <c r="D80" s="2181" t="s">
        <v>352</v>
      </c>
      <c r="E80" s="2182" t="s">
        <v>353</v>
      </c>
      <c r="F80" s="2183" t="s">
        <v>109</v>
      </c>
      <c r="G80" s="2184" t="s">
        <v>354</v>
      </c>
      <c r="H80" s="1464" t="s">
        <v>355</v>
      </c>
      <c r="I80" s="2181" t="s">
        <v>356</v>
      </c>
      <c r="J80" s="2182" t="s">
        <v>357</v>
      </c>
      <c r="K80" s="2185" t="s">
        <v>109</v>
      </c>
      <c r="L80" s="2180" t="s">
        <v>354</v>
      </c>
      <c r="M80" s="2186" t="s">
        <v>355</v>
      </c>
      <c r="N80" s="2181" t="s">
        <v>356</v>
      </c>
      <c r="O80" s="2182" t="s">
        <v>357</v>
      </c>
      <c r="P80" s="2183" t="s">
        <v>109</v>
      </c>
    </row>
    <row r="81" spans="1:16" ht="15" thickTop="1">
      <c r="A81" s="2990" t="s">
        <v>358</v>
      </c>
      <c r="B81" s="2991">
        <v>43</v>
      </c>
      <c r="C81" s="2187">
        <v>26</v>
      </c>
      <c r="D81" s="2187">
        <v>1</v>
      </c>
      <c r="E81" s="2187">
        <v>0</v>
      </c>
      <c r="F81" s="2188">
        <v>70</v>
      </c>
      <c r="G81" s="2189">
        <v>382</v>
      </c>
      <c r="H81" s="2187">
        <v>426</v>
      </c>
      <c r="I81" s="2187">
        <v>3</v>
      </c>
      <c r="J81" s="2187">
        <v>0</v>
      </c>
      <c r="K81" s="2190">
        <v>810</v>
      </c>
      <c r="L81" s="2991">
        <v>6551</v>
      </c>
      <c r="M81" s="2187">
        <v>4492</v>
      </c>
      <c r="N81" s="2187">
        <v>42</v>
      </c>
      <c r="O81" s="2187">
        <v>0</v>
      </c>
      <c r="P81" s="2188">
        <f>SUM(L81:O81)</f>
        <v>11085</v>
      </c>
    </row>
    <row r="82" spans="1:16">
      <c r="A82" s="2977" t="s">
        <v>359</v>
      </c>
      <c r="B82" s="2992">
        <v>18</v>
      </c>
      <c r="C82" s="2191">
        <v>5</v>
      </c>
      <c r="D82" s="2191">
        <v>0</v>
      </c>
      <c r="E82" s="2191">
        <v>0</v>
      </c>
      <c r="F82" s="2192">
        <v>23</v>
      </c>
      <c r="G82" s="2193">
        <v>78</v>
      </c>
      <c r="H82" s="2191">
        <v>76</v>
      </c>
      <c r="I82" s="2191">
        <v>0</v>
      </c>
      <c r="J82" s="2191">
        <v>0</v>
      </c>
      <c r="K82" s="2194">
        <v>154</v>
      </c>
      <c r="L82" s="2992">
        <v>1386</v>
      </c>
      <c r="M82" s="2191">
        <v>754</v>
      </c>
      <c r="N82" s="2191">
        <v>0</v>
      </c>
      <c r="O82" s="2191">
        <v>0</v>
      </c>
      <c r="P82" s="2188">
        <f>SUM(L82:O82)</f>
        <v>2140</v>
      </c>
    </row>
    <row r="83" spans="1:16">
      <c r="A83" s="2977" t="s">
        <v>360</v>
      </c>
      <c r="B83" s="2992">
        <v>96</v>
      </c>
      <c r="C83" s="2191">
        <v>7</v>
      </c>
      <c r="D83" s="2191">
        <v>0</v>
      </c>
      <c r="E83" s="2191">
        <v>1</v>
      </c>
      <c r="F83" s="2192">
        <v>104</v>
      </c>
      <c r="G83" s="2193">
        <v>593</v>
      </c>
      <c r="H83" s="2191">
        <v>97</v>
      </c>
      <c r="I83" s="2191">
        <v>0</v>
      </c>
      <c r="J83" s="2191">
        <v>28</v>
      </c>
      <c r="K83" s="2194">
        <v>718</v>
      </c>
      <c r="L83" s="2992">
        <v>18784</v>
      </c>
      <c r="M83" s="2191">
        <v>2340</v>
      </c>
      <c r="N83" s="2191">
        <v>0</v>
      </c>
      <c r="O83" s="2191">
        <v>343</v>
      </c>
      <c r="P83" s="2188">
        <f>SUM(L83:O83)</f>
        <v>21467</v>
      </c>
    </row>
    <row r="84" spans="1:16">
      <c r="A84" s="2977" t="s">
        <v>361</v>
      </c>
      <c r="B84" s="2992">
        <v>0</v>
      </c>
      <c r="C84" s="2191">
        <v>0</v>
      </c>
      <c r="D84" s="2191">
        <v>0</v>
      </c>
      <c r="E84" s="2191">
        <v>2</v>
      </c>
      <c r="F84" s="2192">
        <v>2</v>
      </c>
      <c r="G84" s="2193">
        <v>0</v>
      </c>
      <c r="H84" s="2191">
        <v>0</v>
      </c>
      <c r="I84" s="2191">
        <v>0</v>
      </c>
      <c r="J84" s="2191">
        <v>109</v>
      </c>
      <c r="K84" s="2194">
        <v>109</v>
      </c>
      <c r="L84" s="2992">
        <v>0</v>
      </c>
      <c r="M84" s="2191">
        <v>0</v>
      </c>
      <c r="N84" s="2191">
        <v>0</v>
      </c>
      <c r="O84" s="2191">
        <v>1998</v>
      </c>
      <c r="P84" s="2188">
        <f>SUM(L84:O84)</f>
        <v>1998</v>
      </c>
    </row>
    <row r="85" spans="1:16" ht="15" thickBot="1">
      <c r="A85" s="2977" t="s">
        <v>362</v>
      </c>
      <c r="B85" s="2992">
        <v>138</v>
      </c>
      <c r="C85" s="2191">
        <v>25</v>
      </c>
      <c r="D85" s="2191">
        <v>2</v>
      </c>
      <c r="E85" s="2191">
        <v>1</v>
      </c>
      <c r="F85" s="2192">
        <v>166</v>
      </c>
      <c r="G85" s="2193">
        <v>658</v>
      </c>
      <c r="H85" s="2191">
        <v>318</v>
      </c>
      <c r="I85" s="2191">
        <v>25</v>
      </c>
      <c r="J85" s="1473">
        <v>15</v>
      </c>
      <c r="K85" s="2194">
        <v>1016</v>
      </c>
      <c r="L85" s="2992">
        <v>15969</v>
      </c>
      <c r="M85" s="2191">
        <v>5443</v>
      </c>
      <c r="N85" s="2191">
        <v>500</v>
      </c>
      <c r="O85" s="1474">
        <v>243</v>
      </c>
      <c r="P85" s="2188">
        <f>SUM(L85:O85)</f>
        <v>22155</v>
      </c>
    </row>
    <row r="86" spans="1:16" ht="15.5" thickTop="1" thickBot="1">
      <c r="A86" s="1794" t="s">
        <v>363</v>
      </c>
      <c r="B86" s="1465">
        <v>295</v>
      </c>
      <c r="C86" s="1466">
        <v>63</v>
      </c>
      <c r="D86" s="1466">
        <v>3</v>
      </c>
      <c r="E86" s="1466">
        <v>4</v>
      </c>
      <c r="F86" s="1467">
        <v>365</v>
      </c>
      <c r="G86" s="1468">
        <v>1711</v>
      </c>
      <c r="H86" s="1466">
        <v>917</v>
      </c>
      <c r="I86" s="1466">
        <f>SUM(I81:I85)</f>
        <v>28</v>
      </c>
      <c r="J86" s="1466">
        <v>152</v>
      </c>
      <c r="K86" s="1469">
        <v>2807</v>
      </c>
      <c r="L86" s="1465">
        <v>42690</v>
      </c>
      <c r="M86" s="1466">
        <v>13029</v>
      </c>
      <c r="N86" s="1466">
        <v>542</v>
      </c>
      <c r="O86" s="1466">
        <v>2584</v>
      </c>
      <c r="P86" s="1467">
        <v>58845</v>
      </c>
    </row>
    <row r="87" spans="1:16" ht="15" thickTop="1">
      <c r="A87" s="793"/>
      <c r="B87" s="1470"/>
      <c r="C87" s="1471"/>
      <c r="D87" s="1471"/>
      <c r="E87" s="1471"/>
      <c r="F87" s="1470"/>
      <c r="G87" s="1470"/>
      <c r="H87" s="1470"/>
      <c r="I87" s="1470"/>
      <c r="J87" s="1470"/>
      <c r="K87" s="1470"/>
      <c r="L87" s="1470"/>
      <c r="M87" s="1471"/>
      <c r="N87" s="1471"/>
      <c r="O87" s="1471"/>
      <c r="P87" s="2995"/>
    </row>
    <row r="88" spans="1:16" s="790" customFormat="1" ht="13.5" thickBot="1">
      <c r="A88" s="2996" t="s">
        <v>774</v>
      </c>
      <c r="B88" s="1472"/>
      <c r="C88" s="1462"/>
      <c r="D88" s="1463"/>
      <c r="E88" s="1462"/>
      <c r="F88" s="1462"/>
      <c r="G88" s="1462"/>
      <c r="H88" s="1459"/>
      <c r="I88" s="1462"/>
      <c r="J88" s="1460"/>
      <c r="K88" s="1460"/>
      <c r="L88" s="1460"/>
      <c r="M88" s="1460"/>
      <c r="N88" s="1460"/>
      <c r="O88" s="1460"/>
      <c r="P88" s="2994"/>
    </row>
    <row r="89" spans="1:16" ht="15" thickTop="1">
      <c r="A89" s="1793" t="s">
        <v>775</v>
      </c>
      <c r="B89" s="5080" t="s">
        <v>346</v>
      </c>
      <c r="C89" s="5081"/>
      <c r="D89" s="5081"/>
      <c r="E89" s="5081"/>
      <c r="F89" s="5082"/>
      <c r="G89" s="5083" t="s">
        <v>347</v>
      </c>
      <c r="H89" s="5084"/>
      <c r="I89" s="5084"/>
      <c r="J89" s="5084"/>
      <c r="K89" s="5085"/>
      <c r="L89" s="5086" t="s">
        <v>348</v>
      </c>
      <c r="M89" s="5087"/>
      <c r="N89" s="5087"/>
      <c r="O89" s="5087"/>
      <c r="P89" s="5088"/>
    </row>
    <row r="90" spans="1:16" ht="15" thickBot="1">
      <c r="A90" s="2989"/>
      <c r="B90" s="2180" t="s">
        <v>350</v>
      </c>
      <c r="C90" s="1475" t="s">
        <v>351</v>
      </c>
      <c r="D90" s="2181" t="s">
        <v>352</v>
      </c>
      <c r="E90" s="2182" t="s">
        <v>353</v>
      </c>
      <c r="F90" s="2183" t="s">
        <v>109</v>
      </c>
      <c r="G90" s="2184" t="s">
        <v>354</v>
      </c>
      <c r="H90" s="1464" t="s">
        <v>355</v>
      </c>
      <c r="I90" s="2181" t="s">
        <v>356</v>
      </c>
      <c r="J90" s="2182" t="s">
        <v>357</v>
      </c>
      <c r="K90" s="2185" t="s">
        <v>109</v>
      </c>
      <c r="L90" s="2180" t="s">
        <v>354</v>
      </c>
      <c r="M90" s="2186" t="s">
        <v>355</v>
      </c>
      <c r="N90" s="2181" t="s">
        <v>356</v>
      </c>
      <c r="O90" s="2182" t="s">
        <v>357</v>
      </c>
      <c r="P90" s="2183" t="s">
        <v>109</v>
      </c>
    </row>
    <row r="91" spans="1:16" ht="15" thickTop="1">
      <c r="A91" s="2990" t="s">
        <v>358</v>
      </c>
      <c r="B91" s="2991">
        <v>45</v>
      </c>
      <c r="C91" s="2187">
        <v>25</v>
      </c>
      <c r="D91" s="2187">
        <v>0</v>
      </c>
      <c r="E91" s="2187">
        <v>0</v>
      </c>
      <c r="F91" s="2188">
        <v>70</v>
      </c>
      <c r="G91" s="2189">
        <v>381</v>
      </c>
      <c r="H91" s="2187">
        <v>421</v>
      </c>
      <c r="I91" s="2187">
        <v>0</v>
      </c>
      <c r="J91" s="2187">
        <v>0</v>
      </c>
      <c r="K91" s="2190">
        <v>802</v>
      </c>
      <c r="L91" s="2991">
        <v>6319</v>
      </c>
      <c r="M91" s="2187">
        <v>4480</v>
      </c>
      <c r="N91" s="2187">
        <v>0</v>
      </c>
      <c r="O91" s="2187">
        <v>0</v>
      </c>
      <c r="P91" s="2188">
        <f>SUM(L91:O91)</f>
        <v>10799</v>
      </c>
    </row>
    <row r="92" spans="1:16">
      <c r="A92" s="2977" t="s">
        <v>359</v>
      </c>
      <c r="B92" s="2992">
        <v>18</v>
      </c>
      <c r="C92" s="2191">
        <v>5</v>
      </c>
      <c r="D92" s="2191">
        <v>0</v>
      </c>
      <c r="E92" s="2191">
        <v>0</v>
      </c>
      <c r="F92" s="2192">
        <v>23</v>
      </c>
      <c r="G92" s="2193">
        <v>74</v>
      </c>
      <c r="H92" s="2191">
        <v>72</v>
      </c>
      <c r="I92" s="2191">
        <v>0</v>
      </c>
      <c r="J92" s="2191">
        <v>0</v>
      </c>
      <c r="K92" s="2194">
        <v>147</v>
      </c>
      <c r="L92" s="2992">
        <v>1506</v>
      </c>
      <c r="M92" s="2191">
        <v>760</v>
      </c>
      <c r="N92" s="2191">
        <v>0</v>
      </c>
      <c r="O92" s="2191">
        <v>0</v>
      </c>
      <c r="P92" s="2188">
        <f>SUM(L92:O92)</f>
        <v>2266</v>
      </c>
    </row>
    <row r="93" spans="1:16">
      <c r="A93" s="2977" t="s">
        <v>360</v>
      </c>
      <c r="B93" s="2992">
        <v>93</v>
      </c>
      <c r="C93" s="2191">
        <v>7</v>
      </c>
      <c r="D93" s="2191">
        <v>0</v>
      </c>
      <c r="E93" s="2191">
        <v>1</v>
      </c>
      <c r="F93" s="2192">
        <v>101</v>
      </c>
      <c r="G93" s="2193">
        <v>555</v>
      </c>
      <c r="H93" s="2191">
        <v>101</v>
      </c>
      <c r="I93" s="2191">
        <v>0</v>
      </c>
      <c r="J93" s="2191">
        <v>30</v>
      </c>
      <c r="K93" s="2194">
        <v>686</v>
      </c>
      <c r="L93" s="2992">
        <v>17548</v>
      </c>
      <c r="M93" s="2191">
        <v>2456</v>
      </c>
      <c r="N93" s="2191">
        <v>0</v>
      </c>
      <c r="O93" s="2191">
        <v>354</v>
      </c>
      <c r="P93" s="2188">
        <f>SUM(L93:O93)</f>
        <v>20358</v>
      </c>
    </row>
    <row r="94" spans="1:16">
      <c r="A94" s="2977" t="s">
        <v>361</v>
      </c>
      <c r="B94" s="2992">
        <v>0</v>
      </c>
      <c r="C94" s="2191">
        <v>0</v>
      </c>
      <c r="D94" s="2191">
        <v>0</v>
      </c>
      <c r="E94" s="2191">
        <v>2</v>
      </c>
      <c r="F94" s="2192">
        <v>2</v>
      </c>
      <c r="G94" s="2193">
        <v>0</v>
      </c>
      <c r="H94" s="2191">
        <v>0</v>
      </c>
      <c r="I94" s="2191">
        <v>0</v>
      </c>
      <c r="J94" s="2191">
        <v>137</v>
      </c>
      <c r="K94" s="2194">
        <v>137</v>
      </c>
      <c r="L94" s="2992">
        <v>0</v>
      </c>
      <c r="M94" s="2191">
        <v>0</v>
      </c>
      <c r="N94" s="2191">
        <v>0</v>
      </c>
      <c r="O94" s="2191">
        <v>1794</v>
      </c>
      <c r="P94" s="2188">
        <f>SUM(L94:O94)</f>
        <v>1794</v>
      </c>
    </row>
    <row r="95" spans="1:16" ht="15" thickBot="1">
      <c r="A95" s="2977" t="s">
        <v>362</v>
      </c>
      <c r="B95" s="2992">
        <v>133</v>
      </c>
      <c r="C95" s="2191">
        <v>25</v>
      </c>
      <c r="D95" s="2191">
        <v>2</v>
      </c>
      <c r="E95" s="2191">
        <v>1</v>
      </c>
      <c r="F95" s="2192">
        <v>161</v>
      </c>
      <c r="G95" s="2193">
        <v>617</v>
      </c>
      <c r="H95" s="2191">
        <v>313</v>
      </c>
      <c r="I95" s="2191">
        <v>23</v>
      </c>
      <c r="J95" s="1473">
        <v>16</v>
      </c>
      <c r="K95" s="2194">
        <v>969</v>
      </c>
      <c r="L95" s="2992">
        <v>13991</v>
      </c>
      <c r="M95" s="2191">
        <v>4715</v>
      </c>
      <c r="N95" s="2191">
        <v>556</v>
      </c>
      <c r="O95" s="1474">
        <v>245</v>
      </c>
      <c r="P95" s="2188">
        <f>SUM(L95:O95)</f>
        <v>19507</v>
      </c>
    </row>
    <row r="96" spans="1:16" ht="15.5" thickTop="1" thickBot="1">
      <c r="A96" s="2982" t="s">
        <v>363</v>
      </c>
      <c r="B96" s="2983">
        <v>289</v>
      </c>
      <c r="C96" s="2984">
        <v>62</v>
      </c>
      <c r="D96" s="2984">
        <v>2</v>
      </c>
      <c r="E96" s="2984">
        <v>4</v>
      </c>
      <c r="F96" s="2985">
        <v>357</v>
      </c>
      <c r="G96" s="2986">
        <v>1627</v>
      </c>
      <c r="H96" s="2984">
        <v>908</v>
      </c>
      <c r="I96" s="2984">
        <v>23</v>
      </c>
      <c r="J96" s="2984">
        <v>183</v>
      </c>
      <c r="K96" s="2987">
        <v>2741</v>
      </c>
      <c r="L96" s="2983">
        <v>39364</v>
      </c>
      <c r="M96" s="2984">
        <v>12411</v>
      </c>
      <c r="N96" s="2984">
        <v>556</v>
      </c>
      <c r="O96" s="2984">
        <v>2393</v>
      </c>
      <c r="P96" s="2985">
        <v>54724</v>
      </c>
    </row>
    <row r="97" spans="1:16" ht="15.5" thickTop="1" thickBot="1">
      <c r="A97" s="965"/>
      <c r="B97" s="961"/>
      <c r="C97" s="961"/>
      <c r="D97" s="961"/>
      <c r="E97" s="961"/>
      <c r="F97" s="961"/>
      <c r="G97" s="961"/>
      <c r="H97" s="961"/>
      <c r="I97" s="961"/>
      <c r="J97" s="961"/>
      <c r="K97" s="961"/>
      <c r="L97" s="961"/>
      <c r="M97" s="961"/>
      <c r="N97" s="961"/>
      <c r="O97" s="961"/>
      <c r="P97" s="2981"/>
    </row>
  </sheetData>
  <mergeCells count="29">
    <mergeCell ref="B13:F13"/>
    <mergeCell ref="G13:K13"/>
    <mergeCell ref="L13:P13"/>
    <mergeCell ref="B50:F50"/>
    <mergeCell ref="G50:K50"/>
    <mergeCell ref="L50:P50"/>
    <mergeCell ref="B41:F41"/>
    <mergeCell ref="G41:K41"/>
    <mergeCell ref="L41:P41"/>
    <mergeCell ref="B31:F31"/>
    <mergeCell ref="G31:K31"/>
    <mergeCell ref="L31:P31"/>
    <mergeCell ref="A1:P1"/>
    <mergeCell ref="A2:P2"/>
    <mergeCell ref="B4:F4"/>
    <mergeCell ref="G4:K4"/>
    <mergeCell ref="L4:P4"/>
    <mergeCell ref="B59:F59"/>
    <mergeCell ref="G59:K59"/>
    <mergeCell ref="L59:P59"/>
    <mergeCell ref="B69:F69"/>
    <mergeCell ref="G69:K69"/>
    <mergeCell ref="L69:P69"/>
    <mergeCell ref="B79:F79"/>
    <mergeCell ref="G79:K79"/>
    <mergeCell ref="L79:P79"/>
    <mergeCell ref="B89:F89"/>
    <mergeCell ref="G89:K89"/>
    <mergeCell ref="L89:P89"/>
  </mergeCells>
  <printOptions horizontalCentered="1"/>
  <pageMargins left="0.31496062992125984" right="0.31496062992125984" top="0.78740157480314965" bottom="0.39370078740157483" header="0.19685039370078741" footer="0.19685039370078741"/>
  <pageSetup paperSize="8" orientation="portrait" r:id="rId1"/>
  <headerFooter>
    <oddHeader>&amp;L&amp;A&amp;R&amp;6Page &amp;P of &amp;N</oddHeader>
  </headerFooter>
  <drawing r:id="rId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CFF"/>
  </sheetPr>
  <dimension ref="A1:AG39"/>
  <sheetViews>
    <sheetView showGridLines="0" view="pageBreakPreview" topLeftCell="A20" zoomScale="130" zoomScaleSheetLayoutView="130" workbookViewId="0">
      <selection activeCell="B23" sqref="B23"/>
    </sheetView>
  </sheetViews>
  <sheetFormatPr defaultColWidth="8.81640625" defaultRowHeight="14.5"/>
  <cols>
    <col min="1" max="1" width="2.1796875" customWidth="1"/>
    <col min="2" max="2" width="3.1796875" customWidth="1"/>
    <col min="3" max="19" width="6.453125" customWidth="1"/>
    <col min="20" max="21" width="3.453125" customWidth="1"/>
    <col min="22" max="22" width="4.453125" customWidth="1"/>
  </cols>
  <sheetData>
    <row r="1" spans="1:33" s="798" customFormat="1" ht="15" thickBot="1">
      <c r="A1" s="966" t="s">
        <v>1345</v>
      </c>
    </row>
    <row r="2" spans="1:33" ht="15" thickBot="1">
      <c r="A2" s="2999"/>
      <c r="B2" s="3000"/>
      <c r="C2" s="3001"/>
      <c r="D2" s="3001"/>
      <c r="E2" s="3001"/>
      <c r="F2" s="3000"/>
      <c r="G2" s="3000"/>
      <c r="H2" s="3000"/>
      <c r="I2" s="3000"/>
      <c r="J2" s="3000"/>
      <c r="K2" s="3000"/>
      <c r="L2" s="3000"/>
      <c r="M2" s="3000"/>
      <c r="N2" s="3000"/>
      <c r="O2" s="3000"/>
      <c r="P2" s="3000"/>
      <c r="Q2" s="3000"/>
      <c r="R2" s="3000"/>
      <c r="S2" s="3000"/>
      <c r="T2" s="3000"/>
      <c r="U2" s="3000"/>
      <c r="V2" s="3002"/>
    </row>
    <row r="3" spans="1:33" ht="11.5" customHeight="1">
      <c r="A3" s="1738"/>
      <c r="B3" s="2999"/>
      <c r="C3" s="3000"/>
      <c r="D3" s="3000"/>
      <c r="E3" s="3000"/>
      <c r="F3" s="3000"/>
      <c r="G3" s="3000"/>
      <c r="H3" s="3000"/>
      <c r="I3" s="3000"/>
      <c r="J3" s="3000"/>
      <c r="K3" s="3000"/>
      <c r="L3" s="3000"/>
      <c r="M3" s="3000"/>
      <c r="N3" s="3000"/>
      <c r="O3" s="3000"/>
      <c r="P3" s="3000"/>
      <c r="Q3" s="3000"/>
      <c r="R3" s="3000"/>
      <c r="S3" s="3000"/>
      <c r="T3" s="3002"/>
      <c r="V3" s="3003"/>
    </row>
    <row r="4" spans="1:33">
      <c r="A4" s="1738"/>
      <c r="B4" s="1738"/>
      <c r="D4" s="5089" t="s">
        <v>776</v>
      </c>
      <c r="E4" s="5089"/>
      <c r="F4" s="5089"/>
      <c r="G4" s="5089"/>
      <c r="H4" s="5089"/>
      <c r="I4" s="5089"/>
      <c r="J4" s="5089"/>
      <c r="K4" s="5089"/>
      <c r="L4" s="5089"/>
      <c r="M4" s="5089"/>
      <c r="N4" s="5089"/>
      <c r="O4" s="5089"/>
      <c r="P4" s="5089"/>
      <c r="Q4" s="5089"/>
      <c r="R4" s="5089"/>
      <c r="S4" s="5089"/>
      <c r="T4" s="3003"/>
      <c r="V4" s="3003"/>
    </row>
    <row r="5" spans="1:33" s="610" customFormat="1" ht="20.5" customHeight="1" thickBot="1">
      <c r="A5" s="1800"/>
      <c r="B5" s="1800"/>
      <c r="D5" s="5090" t="s">
        <v>1169</v>
      </c>
      <c r="E5" s="5090"/>
      <c r="F5" s="5090"/>
      <c r="G5" s="5090"/>
      <c r="H5" s="5090"/>
      <c r="I5" s="5090"/>
      <c r="J5" s="5090"/>
      <c r="K5" s="5090"/>
      <c r="L5" s="5090"/>
      <c r="M5" s="5090"/>
      <c r="N5" s="5090"/>
      <c r="O5" s="5090"/>
      <c r="P5" s="5090"/>
      <c r="Q5" s="5090"/>
      <c r="R5" s="5090"/>
      <c r="S5" s="5090"/>
      <c r="T5" s="3004"/>
      <c r="V5" s="3004"/>
    </row>
    <row r="6" spans="1:33" s="763" customFormat="1" ht="15.65" customHeight="1" thickBot="1">
      <c r="A6" s="1801"/>
      <c r="B6" s="1801"/>
      <c r="C6" s="3005"/>
      <c r="D6" s="3006"/>
      <c r="E6" s="5091" t="s">
        <v>346</v>
      </c>
      <c r="F6" s="5091"/>
      <c r="G6" s="5091"/>
      <c r="H6" s="5091"/>
      <c r="I6" s="5091"/>
      <c r="J6" s="5091" t="s">
        <v>347</v>
      </c>
      <c r="K6" s="5091"/>
      <c r="L6" s="5091"/>
      <c r="M6" s="5091"/>
      <c r="N6" s="5091"/>
      <c r="O6" s="5091" t="s">
        <v>348</v>
      </c>
      <c r="P6" s="5091"/>
      <c r="Q6" s="5091"/>
      <c r="R6" s="5091"/>
      <c r="S6" s="5091"/>
      <c r="T6" s="3007"/>
      <c r="V6" s="3007"/>
    </row>
    <row r="7" spans="1:33" s="794" customFormat="1" ht="35.5" customHeight="1" thickBot="1">
      <c r="A7" s="1802"/>
      <c r="B7" s="1802"/>
      <c r="C7" s="3008" t="s">
        <v>777</v>
      </c>
      <c r="D7" s="3009" t="s">
        <v>13</v>
      </c>
      <c r="E7" s="3010" t="s">
        <v>14</v>
      </c>
      <c r="F7" s="3011" t="s">
        <v>778</v>
      </c>
      <c r="G7" s="3012" t="s">
        <v>779</v>
      </c>
      <c r="H7" s="3013" t="s">
        <v>109</v>
      </c>
      <c r="I7" s="3014" t="s">
        <v>13</v>
      </c>
      <c r="J7" s="3015" t="s">
        <v>14</v>
      </c>
      <c r="K7" s="3016" t="s">
        <v>780</v>
      </c>
      <c r="L7" s="3017" t="s">
        <v>779</v>
      </c>
      <c r="M7" s="3018" t="s">
        <v>109</v>
      </c>
      <c r="N7" s="795" t="s">
        <v>13</v>
      </c>
      <c r="O7" s="3015" t="s">
        <v>14</v>
      </c>
      <c r="P7" s="3016" t="s">
        <v>778</v>
      </c>
      <c r="Q7" s="3017" t="s">
        <v>779</v>
      </c>
      <c r="R7" s="3019" t="s">
        <v>109</v>
      </c>
      <c r="S7" s="3020"/>
      <c r="T7" s="3021"/>
      <c r="U7" s="796"/>
      <c r="V7" s="3022"/>
    </row>
    <row r="8" spans="1:33" s="782" customFormat="1" ht="22.5" customHeight="1" thickBot="1">
      <c r="A8" s="1801"/>
      <c r="B8" s="1802"/>
      <c r="C8" s="3023" t="s">
        <v>1164</v>
      </c>
      <c r="D8" s="3024">
        <f>'GC Table 3 - Sch Teach Stud'!B12</f>
        <v>342</v>
      </c>
      <c r="E8" s="3025">
        <f>'GC Table 3 - Sch Teach Stud'!C12</f>
        <v>90</v>
      </c>
      <c r="F8" s="3026">
        <f>'GC Table 3 - Sch Teach Stud'!D12</f>
        <v>2</v>
      </c>
      <c r="G8" s="3027">
        <f>'GC Table 3 - Sch Teach Stud'!E12</f>
        <v>5</v>
      </c>
      <c r="H8" s="3028">
        <f>SUM(D8:G8)</f>
        <v>439</v>
      </c>
      <c r="I8" s="3024">
        <f>'GC Table 3 - Sch Teach Stud'!G12</f>
        <v>2638</v>
      </c>
      <c r="J8" s="3029">
        <f>'GC Table 3 - Sch Teach Stud'!H12</f>
        <v>1516</v>
      </c>
      <c r="K8" s="3030">
        <f>'GC Table 3 - Sch Teach Stud'!I12</f>
        <v>20</v>
      </c>
      <c r="L8" s="3031">
        <f>'GC Table 3 - Sch Teach Stud'!J12</f>
        <v>193</v>
      </c>
      <c r="M8" s="3032">
        <f>SUM(I8:L8)</f>
        <v>4367</v>
      </c>
      <c r="N8" s="3033">
        <f>'GC Table 3 - Sch Teach Stud'!L12</f>
        <v>58063</v>
      </c>
      <c r="O8" s="3034">
        <f>'GC Table 3 - Sch Teach Stud'!M12</f>
        <v>22904</v>
      </c>
      <c r="P8" s="3030">
        <f>'GC Table 3 - Sch Teach Stud'!N12</f>
        <v>296</v>
      </c>
      <c r="Q8" s="3031">
        <f>'GC Table 3 - Sch Teach Stud'!O12</f>
        <v>4509</v>
      </c>
      <c r="R8" s="3035">
        <f>SUM(N8:Q8)</f>
        <v>85772</v>
      </c>
      <c r="S8" s="1804"/>
      <c r="T8" s="3007"/>
      <c r="U8" s="763"/>
      <c r="V8" s="3007"/>
      <c r="W8" s="763"/>
      <c r="X8" s="763"/>
      <c r="Y8" s="763"/>
      <c r="Z8" s="763"/>
      <c r="AA8" s="763"/>
      <c r="AB8" s="763"/>
      <c r="AC8" s="763"/>
      <c r="AD8" s="763"/>
      <c r="AE8" s="763"/>
      <c r="AF8" s="763"/>
      <c r="AG8" s="763"/>
    </row>
    <row r="9" spans="1:33" s="782" customFormat="1" ht="22.5" customHeight="1" thickBot="1">
      <c r="A9" s="1801"/>
      <c r="B9" s="1802"/>
      <c r="C9" s="3037">
        <v>2018</v>
      </c>
      <c r="D9" s="3024"/>
      <c r="E9" s="3025"/>
      <c r="F9" s="3026"/>
      <c r="G9" s="3027"/>
      <c r="H9" s="3028"/>
      <c r="I9" s="3024"/>
      <c r="J9" s="3029"/>
      <c r="K9" s="3030"/>
      <c r="L9" s="3031"/>
      <c r="M9" s="3032"/>
      <c r="N9" s="3033"/>
      <c r="O9" s="3034"/>
      <c r="P9" s="3030"/>
      <c r="Q9" s="3031"/>
      <c r="R9" s="3035"/>
      <c r="S9" s="1804"/>
      <c r="T9" s="3007"/>
      <c r="U9" s="763"/>
      <c r="V9" s="3007"/>
      <c r="W9" s="763"/>
      <c r="X9" s="763"/>
      <c r="Y9" s="763"/>
      <c r="Z9" s="763"/>
      <c r="AA9" s="763"/>
      <c r="AB9" s="763"/>
      <c r="AC9" s="763"/>
      <c r="AD9" s="763"/>
      <c r="AE9" s="763"/>
      <c r="AF9" s="763"/>
      <c r="AG9" s="763"/>
    </row>
    <row r="10" spans="1:33" s="782" customFormat="1" ht="22.5" customHeight="1" thickBot="1">
      <c r="A10" s="1801"/>
      <c r="B10" s="1802"/>
      <c r="C10" s="3037">
        <v>2017</v>
      </c>
      <c r="D10" s="3038">
        <v>326</v>
      </c>
      <c r="E10" s="3039">
        <v>74</v>
      </c>
      <c r="F10" s="3040">
        <v>3</v>
      </c>
      <c r="G10" s="3041">
        <v>4</v>
      </c>
      <c r="H10" s="3042">
        <v>407</v>
      </c>
      <c r="I10" s="3038">
        <v>2082</v>
      </c>
      <c r="J10" s="3043">
        <v>1101</v>
      </c>
      <c r="K10" s="3044">
        <v>33</v>
      </c>
      <c r="L10" s="3045">
        <v>173</v>
      </c>
      <c r="M10" s="3046">
        <v>3389</v>
      </c>
      <c r="N10" s="3047">
        <v>49795</v>
      </c>
      <c r="O10" s="3048">
        <v>16591</v>
      </c>
      <c r="P10" s="3044">
        <v>595</v>
      </c>
      <c r="Q10" s="3045">
        <v>3931</v>
      </c>
      <c r="R10" s="2197">
        <v>70912</v>
      </c>
      <c r="S10" s="1804"/>
      <c r="T10" s="3007"/>
      <c r="U10" s="763"/>
      <c r="V10" s="3007"/>
      <c r="W10" s="763"/>
      <c r="X10" s="763"/>
      <c r="Y10" s="763"/>
      <c r="Z10" s="763"/>
      <c r="AA10" s="763"/>
      <c r="AB10" s="763"/>
      <c r="AC10" s="763"/>
      <c r="AD10" s="763"/>
      <c r="AE10" s="763"/>
      <c r="AF10" s="763"/>
      <c r="AG10" s="763"/>
    </row>
    <row r="11" spans="1:33" s="782" customFormat="1" ht="22.5" customHeight="1" thickBot="1">
      <c r="A11" s="1801"/>
      <c r="B11" s="1802"/>
      <c r="C11" s="3037">
        <v>2016</v>
      </c>
      <c r="D11" s="3038">
        <v>316</v>
      </c>
      <c r="E11" s="3039">
        <v>72</v>
      </c>
      <c r="F11" s="3040">
        <v>3</v>
      </c>
      <c r="G11" s="3041">
        <v>4</v>
      </c>
      <c r="H11" s="3042">
        <v>395</v>
      </c>
      <c r="I11" s="3038">
        <v>2077</v>
      </c>
      <c r="J11" s="3043">
        <v>1117</v>
      </c>
      <c r="K11" s="3044">
        <v>24</v>
      </c>
      <c r="L11" s="3045">
        <v>180</v>
      </c>
      <c r="M11" s="3046">
        <v>3398</v>
      </c>
      <c r="N11" s="3047">
        <v>48502</v>
      </c>
      <c r="O11" s="3048">
        <v>15188</v>
      </c>
      <c r="P11" s="3044">
        <v>563</v>
      </c>
      <c r="Q11" s="3045">
        <v>3820</v>
      </c>
      <c r="R11" s="2197">
        <v>68073</v>
      </c>
      <c r="S11" s="1804"/>
      <c r="T11" s="3007"/>
      <c r="U11" s="763"/>
      <c r="V11" s="3007"/>
      <c r="W11" s="763"/>
      <c r="X11" s="763"/>
      <c r="Y11" s="763"/>
      <c r="Z11" s="763"/>
      <c r="AA11" s="763"/>
      <c r="AB11" s="763"/>
      <c r="AC11" s="763"/>
      <c r="AD11" s="763"/>
      <c r="AE11" s="763"/>
      <c r="AF11" s="763"/>
      <c r="AG11" s="763"/>
    </row>
    <row r="12" spans="1:33" s="2199" customFormat="1" ht="22.5" customHeight="1" thickBot="1">
      <c r="A12" s="3036"/>
      <c r="B12" s="2196"/>
      <c r="C12" s="3037">
        <v>2015</v>
      </c>
      <c r="D12" s="3038">
        <v>314</v>
      </c>
      <c r="E12" s="3039">
        <v>71</v>
      </c>
      <c r="F12" s="3040">
        <v>3</v>
      </c>
      <c r="G12" s="3041">
        <v>4</v>
      </c>
      <c r="H12" s="3042">
        <v>392</v>
      </c>
      <c r="I12" s="3038">
        <v>2242</v>
      </c>
      <c r="J12" s="3043">
        <v>1036</v>
      </c>
      <c r="K12" s="3044">
        <v>24</v>
      </c>
      <c r="L12" s="3045">
        <v>183</v>
      </c>
      <c r="M12" s="3046">
        <v>3485</v>
      </c>
      <c r="N12" s="3047">
        <v>51691</v>
      </c>
      <c r="O12" s="3048">
        <v>16041</v>
      </c>
      <c r="P12" s="3044">
        <v>553</v>
      </c>
      <c r="Q12" s="3045">
        <v>3785</v>
      </c>
      <c r="R12" s="2197">
        <v>72070</v>
      </c>
      <c r="S12" s="2198"/>
      <c r="T12" s="3049"/>
      <c r="U12" s="2195"/>
      <c r="V12" s="3049"/>
      <c r="W12" s="2195"/>
      <c r="X12" s="2195"/>
      <c r="Y12" s="2195"/>
      <c r="Z12" s="2195"/>
      <c r="AA12" s="2195"/>
      <c r="AB12" s="2195"/>
      <c r="AC12" s="2195"/>
      <c r="AD12" s="2195"/>
      <c r="AE12" s="2195"/>
      <c r="AF12" s="2195"/>
      <c r="AG12" s="2195"/>
    </row>
    <row r="13" spans="1:33" s="782" customFormat="1" ht="22.5" customHeight="1" thickBot="1">
      <c r="A13" s="1801"/>
      <c r="B13" s="1802"/>
      <c r="C13" s="3037">
        <v>2014</v>
      </c>
      <c r="D13" s="3038">
        <v>308</v>
      </c>
      <c r="E13" s="3039">
        <v>69</v>
      </c>
      <c r="F13" s="3040">
        <v>4</v>
      </c>
      <c r="G13" s="3041">
        <v>4</v>
      </c>
      <c r="H13" s="3042">
        <v>385</v>
      </c>
      <c r="I13" s="3038">
        <v>1994</v>
      </c>
      <c r="J13" s="3043">
        <v>952</v>
      </c>
      <c r="K13" s="3044">
        <v>39</v>
      </c>
      <c r="L13" s="3045">
        <v>187</v>
      </c>
      <c r="M13" s="3046">
        <v>3172</v>
      </c>
      <c r="N13" s="3047">
        <v>50179</v>
      </c>
      <c r="O13" s="3048">
        <v>15094</v>
      </c>
      <c r="P13" s="3044">
        <v>564</v>
      </c>
      <c r="Q13" s="3045">
        <v>3357</v>
      </c>
      <c r="R13" s="2197">
        <v>69194</v>
      </c>
      <c r="S13" s="1804"/>
      <c r="T13" s="3007"/>
      <c r="U13" s="763"/>
      <c r="V13" s="3007"/>
      <c r="W13" s="763"/>
      <c r="X13" s="763"/>
      <c r="Y13" s="763"/>
      <c r="Z13" s="763"/>
      <c r="AA13" s="763"/>
      <c r="AB13" s="763"/>
      <c r="AC13" s="763"/>
      <c r="AD13" s="763"/>
      <c r="AE13" s="763"/>
      <c r="AF13" s="763"/>
      <c r="AG13" s="763"/>
    </row>
    <row r="14" spans="1:33" s="782" customFormat="1" ht="22.5" customHeight="1">
      <c r="A14" s="1801"/>
      <c r="B14" s="1802"/>
      <c r="C14" s="3050">
        <v>2013</v>
      </c>
      <c r="D14" s="1477">
        <v>296</v>
      </c>
      <c r="E14" s="3051">
        <v>62</v>
      </c>
      <c r="F14" s="3052">
        <v>3</v>
      </c>
      <c r="G14" s="3053">
        <v>4</v>
      </c>
      <c r="H14" s="3054">
        <f>SUM(D14:G14)</f>
        <v>365</v>
      </c>
      <c r="I14" s="1477">
        <v>1778</v>
      </c>
      <c r="J14" s="3055">
        <v>879</v>
      </c>
      <c r="K14" s="3056">
        <v>5</v>
      </c>
      <c r="L14" s="3057">
        <v>188</v>
      </c>
      <c r="M14" s="2197">
        <f>SUM(I14:L14)</f>
        <v>2850</v>
      </c>
      <c r="N14" s="1478">
        <v>45821</v>
      </c>
      <c r="O14" s="3058">
        <v>11914</v>
      </c>
      <c r="P14" s="3056">
        <v>78</v>
      </c>
      <c r="Q14" s="3057">
        <v>3522</v>
      </c>
      <c r="R14" s="2197">
        <f>SUM(N14:Q14)</f>
        <v>61335</v>
      </c>
      <c r="S14" s="1804"/>
      <c r="T14" s="3007"/>
      <c r="U14" s="763"/>
      <c r="V14" s="3007"/>
      <c r="W14" s="763"/>
      <c r="X14" s="763"/>
      <c r="Y14" s="763"/>
      <c r="Z14" s="763"/>
      <c r="AA14" s="763"/>
      <c r="AB14" s="763"/>
      <c r="AC14" s="763"/>
      <c r="AD14" s="763"/>
      <c r="AE14" s="763"/>
      <c r="AF14" s="763"/>
      <c r="AG14" s="763"/>
    </row>
    <row r="15" spans="1:33" s="782" customFormat="1" ht="22.5" customHeight="1" thickBot="1">
      <c r="A15" s="1801"/>
      <c r="B15" s="1802"/>
      <c r="C15" s="3059">
        <v>2012</v>
      </c>
      <c r="D15" s="1479">
        <v>304</v>
      </c>
      <c r="E15" s="3060">
        <v>65</v>
      </c>
      <c r="F15" s="3061">
        <v>4</v>
      </c>
      <c r="G15" s="3062">
        <v>4</v>
      </c>
      <c r="H15" s="1480">
        <f>SUM(D15:G15)</f>
        <v>377</v>
      </c>
      <c r="I15" s="1479">
        <v>1864</v>
      </c>
      <c r="J15" s="3063">
        <v>947</v>
      </c>
      <c r="K15" s="3061">
        <v>32</v>
      </c>
      <c r="L15" s="3062">
        <v>180</v>
      </c>
      <c r="M15" s="1481">
        <f>SUM(I15:L15)</f>
        <v>3023</v>
      </c>
      <c r="N15" s="1482">
        <v>51483</v>
      </c>
      <c r="O15" s="3064">
        <v>14407</v>
      </c>
      <c r="P15" s="3061">
        <v>579</v>
      </c>
      <c r="Q15" s="3062">
        <v>3391</v>
      </c>
      <c r="R15" s="1480">
        <f>SUM(N15:Q15)</f>
        <v>69860</v>
      </c>
      <c r="S15" s="1805"/>
      <c r="T15" s="3007"/>
      <c r="U15" s="763"/>
      <c r="V15" s="3007"/>
      <c r="W15" s="763"/>
      <c r="X15" s="763"/>
      <c r="Y15" s="763"/>
      <c r="Z15" s="763"/>
      <c r="AA15" s="763"/>
      <c r="AB15" s="763"/>
      <c r="AC15" s="763"/>
      <c r="AD15" s="763"/>
      <c r="AE15" s="763"/>
      <c r="AF15" s="763"/>
      <c r="AG15" s="763"/>
    </row>
    <row r="16" spans="1:33" ht="13" customHeight="1" thickBot="1">
      <c r="A16" s="1738"/>
      <c r="B16" s="1803"/>
      <c r="C16" s="797">
        <v>2011</v>
      </c>
      <c r="D16" s="1483">
        <v>300</v>
      </c>
      <c r="E16" s="1484">
        <v>66</v>
      </c>
      <c r="F16" s="1476">
        <v>3</v>
      </c>
      <c r="G16" s="1485">
        <v>4</v>
      </c>
      <c r="H16" s="1486">
        <f>SUM(D16:G16)</f>
        <v>373</v>
      </c>
      <c r="I16" s="1483">
        <v>1815</v>
      </c>
      <c r="J16" s="1487">
        <v>879</v>
      </c>
      <c r="K16" s="1476">
        <v>29</v>
      </c>
      <c r="L16" s="1485">
        <v>177</v>
      </c>
      <c r="M16" s="1486">
        <f>SUM(I16:L16)</f>
        <v>2900</v>
      </c>
      <c r="N16" s="1488">
        <v>48316</v>
      </c>
      <c r="O16" s="1489">
        <v>14553</v>
      </c>
      <c r="P16" s="1476">
        <v>449</v>
      </c>
      <c r="Q16" s="1485">
        <v>2921</v>
      </c>
      <c r="R16" s="1486">
        <f>SUM(N16:Q16)</f>
        <v>66239</v>
      </c>
      <c r="S16" s="1752"/>
      <c r="T16" s="3065"/>
      <c r="V16" s="3003"/>
    </row>
    <row r="17" spans="1:22" ht="86.5" customHeight="1" thickBot="1">
      <c r="A17" s="1738"/>
      <c r="C17" s="1752"/>
      <c r="D17" s="1752"/>
      <c r="E17" s="1752"/>
      <c r="F17" s="1752"/>
      <c r="G17" s="1752"/>
      <c r="H17" s="1752"/>
      <c r="I17" s="1752"/>
      <c r="J17" s="1752"/>
      <c r="K17" s="1752"/>
      <c r="L17" s="1752"/>
      <c r="M17" s="1752"/>
      <c r="N17" s="1752"/>
      <c r="O17" s="1752"/>
      <c r="P17" s="1752"/>
      <c r="Q17" s="1752"/>
      <c r="R17" s="1752"/>
      <c r="V17" s="3003"/>
    </row>
    <row r="18" spans="1:22" ht="9.65" customHeight="1" thickBot="1">
      <c r="A18" s="1738"/>
      <c r="B18" s="2999"/>
      <c r="V18" s="3003"/>
    </row>
    <row r="19" spans="1:22">
      <c r="A19" s="1738"/>
      <c r="B19" s="1738"/>
      <c r="C19" s="3000"/>
      <c r="D19" s="3000"/>
      <c r="E19" s="3000"/>
      <c r="F19" s="3000"/>
      <c r="G19" s="3000"/>
      <c r="H19" s="3000"/>
      <c r="I19" s="3000"/>
      <c r="J19" s="3002"/>
      <c r="V19" s="3003"/>
    </row>
    <row r="20" spans="1:22" s="610" customFormat="1" ht="20.5" customHeight="1" thickBot="1">
      <c r="A20" s="1800"/>
      <c r="B20" s="1800"/>
      <c r="C20"/>
      <c r="D20" s="799" t="s">
        <v>1170</v>
      </c>
      <c r="E20" s="799"/>
      <c r="F20" s="799"/>
      <c r="G20" s="799"/>
      <c r="H20" s="799"/>
      <c r="I20" s="799"/>
      <c r="J20" s="3066"/>
      <c r="K20"/>
      <c r="L20"/>
      <c r="M20"/>
      <c r="N20"/>
      <c r="O20"/>
      <c r="P20"/>
      <c r="Q20"/>
      <c r="R20"/>
      <c r="V20" s="3004"/>
    </row>
    <row r="21" spans="1:22" ht="21" customHeight="1">
      <c r="A21" s="1738"/>
      <c r="B21" s="1738"/>
      <c r="C21" s="3067" t="s">
        <v>767</v>
      </c>
      <c r="D21" s="3068" t="s">
        <v>862</v>
      </c>
      <c r="E21" s="3069" t="s">
        <v>429</v>
      </c>
      <c r="F21" s="3070" t="s">
        <v>365</v>
      </c>
      <c r="G21" s="3071" t="s">
        <v>863</v>
      </c>
      <c r="H21" s="3072" t="s">
        <v>864</v>
      </c>
      <c r="I21" s="2047"/>
      <c r="J21" s="3073"/>
      <c r="V21" s="3003"/>
    </row>
    <row r="22" spans="1:22" ht="21" customHeight="1">
      <c r="A22" s="1738"/>
      <c r="B22" s="1738"/>
      <c r="C22" s="3074" t="s">
        <v>1164</v>
      </c>
      <c r="D22" s="3075">
        <f>'GC Table 3 - Sch Teach Stud'!F12</f>
        <v>439</v>
      </c>
      <c r="E22" s="3076">
        <f>'GC Table 3 - Sch Teach Stud'!P12</f>
        <v>85772</v>
      </c>
      <c r="F22" s="3077">
        <f>'GC Table 3 - Sch Teach Stud'!K12</f>
        <v>4367</v>
      </c>
      <c r="G22" s="3078">
        <v>22</v>
      </c>
      <c r="H22" s="3079">
        <f>'TRENDS JAE'!Q26</f>
        <v>1213</v>
      </c>
      <c r="I22" s="800"/>
      <c r="J22" s="3073"/>
      <c r="V22" s="3003"/>
    </row>
    <row r="23" spans="1:22" ht="21" customHeight="1">
      <c r="A23" s="1738"/>
      <c r="B23" s="1738"/>
      <c r="C23" s="2200">
        <v>2018</v>
      </c>
      <c r="D23" s="3075">
        <v>406</v>
      </c>
      <c r="E23" s="3076">
        <v>74264</v>
      </c>
      <c r="F23" s="3077">
        <v>3577</v>
      </c>
      <c r="G23" s="3078">
        <v>22</v>
      </c>
      <c r="H23" s="3079">
        <v>2068</v>
      </c>
      <c r="I23" s="800"/>
      <c r="J23" s="3073"/>
      <c r="V23" s="3003"/>
    </row>
    <row r="24" spans="1:22" ht="21" customHeight="1">
      <c r="A24" s="1738"/>
      <c r="B24" s="1738"/>
      <c r="C24" s="2200">
        <v>2017</v>
      </c>
      <c r="D24" s="2201">
        <v>407</v>
      </c>
      <c r="E24" s="2202">
        <v>70912</v>
      </c>
      <c r="F24" s="2203">
        <v>3389</v>
      </c>
      <c r="G24" s="2204">
        <v>22</v>
      </c>
      <c r="H24" s="2205">
        <v>1788</v>
      </c>
      <c r="I24" s="800"/>
      <c r="J24" s="3073"/>
      <c r="V24" s="3003"/>
    </row>
    <row r="25" spans="1:22" ht="21" customHeight="1">
      <c r="A25" s="1738"/>
      <c r="B25" s="1738"/>
      <c r="C25" s="2200">
        <v>2016</v>
      </c>
      <c r="D25" s="2201">
        <v>395</v>
      </c>
      <c r="E25" s="2202">
        <v>68073</v>
      </c>
      <c r="F25" s="2203">
        <v>3398</v>
      </c>
      <c r="G25" s="2204">
        <v>22</v>
      </c>
      <c r="H25" s="2205">
        <v>2237</v>
      </c>
      <c r="I25" s="800"/>
      <c r="J25" s="3073"/>
      <c r="V25" s="3003"/>
    </row>
    <row r="26" spans="1:22" ht="21" customHeight="1">
      <c r="A26" s="1738"/>
      <c r="B26" s="1738"/>
      <c r="C26" s="2200">
        <v>2015</v>
      </c>
      <c r="D26" s="2201">
        <v>392</v>
      </c>
      <c r="E26" s="2202">
        <v>72070</v>
      </c>
      <c r="F26" s="2203">
        <v>3485</v>
      </c>
      <c r="G26" s="2204">
        <v>22</v>
      </c>
      <c r="H26" s="2205">
        <v>1410</v>
      </c>
      <c r="I26" s="800"/>
      <c r="J26" s="3073"/>
      <c r="V26" s="3003"/>
    </row>
    <row r="27" spans="1:22" ht="21" customHeight="1">
      <c r="A27" s="1738"/>
      <c r="B27" s="1738"/>
      <c r="C27" s="2200">
        <v>2014</v>
      </c>
      <c r="D27" s="2201">
        <v>385</v>
      </c>
      <c r="E27" s="2202">
        <v>69194</v>
      </c>
      <c r="F27" s="2203">
        <v>3172</v>
      </c>
      <c r="G27" s="2204">
        <v>22</v>
      </c>
      <c r="H27" s="2205">
        <v>1502</v>
      </c>
      <c r="I27" s="800"/>
      <c r="J27" s="3073"/>
      <c r="V27" s="3003"/>
    </row>
    <row r="28" spans="1:22" ht="21" customHeight="1">
      <c r="A28" s="1738"/>
      <c r="B28" s="1738"/>
      <c r="C28" s="2200">
        <v>2013</v>
      </c>
      <c r="D28" s="2201">
        <v>365</v>
      </c>
      <c r="E28" s="2202">
        <v>61335</v>
      </c>
      <c r="F28" s="2203">
        <v>2850</v>
      </c>
      <c r="G28" s="2204">
        <v>22</v>
      </c>
      <c r="H28" s="2205">
        <v>842</v>
      </c>
      <c r="I28" s="800"/>
      <c r="J28" s="3073"/>
      <c r="V28" s="3003"/>
    </row>
    <row r="29" spans="1:22" ht="15" thickBot="1">
      <c r="A29" s="1738"/>
      <c r="B29" s="1751"/>
      <c r="C29" s="2200">
        <v>2012</v>
      </c>
      <c r="D29" s="3060">
        <v>377</v>
      </c>
      <c r="E29" s="3061">
        <v>69860</v>
      </c>
      <c r="F29" s="3080">
        <v>3023</v>
      </c>
      <c r="G29" s="2204">
        <f>E29/F29</f>
        <v>23</v>
      </c>
      <c r="H29" s="3081">
        <v>1731</v>
      </c>
      <c r="I29" s="800"/>
      <c r="J29" s="3073"/>
      <c r="V29" s="3003"/>
    </row>
    <row r="30" spans="1:22" ht="15" thickBot="1">
      <c r="A30" s="1751"/>
      <c r="B30" s="1752"/>
      <c r="C30" s="3082">
        <v>2011</v>
      </c>
      <c r="D30" s="1484">
        <v>373</v>
      </c>
      <c r="E30" s="1476">
        <v>66239</v>
      </c>
      <c r="F30" s="3083">
        <v>2900</v>
      </c>
      <c r="G30" s="3084">
        <f>E30/F30</f>
        <v>23</v>
      </c>
      <c r="H30" s="3085">
        <v>1337</v>
      </c>
      <c r="I30" s="1752"/>
      <c r="J30" s="3065"/>
      <c r="K30" s="1752"/>
      <c r="L30" s="1752"/>
      <c r="M30" s="1752"/>
      <c r="N30" s="1752"/>
      <c r="O30" s="1752"/>
      <c r="P30" s="1752"/>
      <c r="Q30" s="1752"/>
      <c r="R30" s="1752"/>
      <c r="S30" s="1752"/>
      <c r="T30" s="1752"/>
      <c r="U30" s="1752"/>
      <c r="V30" s="3065"/>
    </row>
    <row r="31" spans="1:22">
      <c r="C31" s="2997"/>
      <c r="D31" s="2998"/>
      <c r="E31" s="2998"/>
      <c r="F31" s="2998"/>
      <c r="G31" s="2998"/>
      <c r="H31" s="2998"/>
    </row>
    <row r="39" spans="5:5">
      <c r="E39" s="802"/>
    </row>
  </sheetData>
  <mergeCells count="5">
    <mergeCell ref="D4:S4"/>
    <mergeCell ref="D5:S5"/>
    <mergeCell ref="E6:I6"/>
    <mergeCell ref="J6:N6"/>
    <mergeCell ref="O6:S6"/>
  </mergeCells>
  <printOptions horizontalCentered="1"/>
  <pageMargins left="0.31496062992125984" right="0.31496062992125984" top="0.78740157480314965" bottom="0.39370078740157483" header="0.19685039370078741" footer="0.19685039370078741"/>
  <pageSetup paperSize="8" orientation="landscape" r:id="rId1"/>
  <headerFooter>
    <oddHeader>&amp;L&amp;A&amp;R&amp;P of &amp;N</oddHeader>
  </headerFooter>
  <drawing r:id="rId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256"/>
  <sheetViews>
    <sheetView view="pageBreakPreview" zoomScale="140" zoomScaleSheetLayoutView="140" workbookViewId="0">
      <selection activeCell="B23" sqref="B23"/>
    </sheetView>
  </sheetViews>
  <sheetFormatPr defaultColWidth="8.54296875" defaultRowHeight="14.5"/>
  <cols>
    <col min="1" max="1" width="29.1796875" style="610" customWidth="1"/>
    <col min="2" max="2" width="8.54296875" style="610" bestFit="1" customWidth="1"/>
    <col min="3" max="3" width="9.453125" style="610" bestFit="1" customWidth="1"/>
    <col min="4" max="6" width="8.54296875" style="610" bestFit="1" customWidth="1"/>
    <col min="7" max="16384" width="8.54296875" style="610"/>
  </cols>
  <sheetData>
    <row r="1" spans="1:10">
      <c r="A1" s="5092" t="s">
        <v>1345</v>
      </c>
      <c r="B1" s="5093"/>
      <c r="C1" s="5093"/>
      <c r="D1" s="5093"/>
      <c r="E1" s="5093"/>
      <c r="F1" s="3092"/>
      <c r="G1" s="803" t="s">
        <v>783</v>
      </c>
    </row>
    <row r="2" spans="1:10" ht="31.5">
      <c r="A2" s="3093" t="s">
        <v>782</v>
      </c>
      <c r="B2" s="3086" t="s">
        <v>71</v>
      </c>
      <c r="C2" s="3086" t="s">
        <v>429</v>
      </c>
      <c r="D2" s="3086" t="s">
        <v>365</v>
      </c>
      <c r="E2" s="3087" t="s">
        <v>781</v>
      </c>
      <c r="F2" s="3094" t="s">
        <v>212</v>
      </c>
      <c r="G2" s="804"/>
      <c r="H2" s="804"/>
      <c r="I2" s="804"/>
      <c r="J2" s="804"/>
    </row>
    <row r="3" spans="1:10">
      <c r="A3" s="3095" t="s">
        <v>358</v>
      </c>
      <c r="B3" s="3088">
        <f>'GC Table 3 - Sch Teach Stud'!B8+'GC Table 3 - Sch Teach Stud'!C8</f>
        <v>72</v>
      </c>
      <c r="C3" s="3088">
        <f>'GC Table 3 - Sch Teach Stud'!L8+'GC Table 3 - Sch Teach Stud'!M8</f>
        <v>16348</v>
      </c>
      <c r="D3" s="3088">
        <f>'GC Table 3 - Sch Teach Stud'!G8+'GC Table 3 - Sch Teach Stud'!H8</f>
        <v>1306</v>
      </c>
      <c r="E3" s="3088">
        <f t="shared" ref="E3:E9" si="0">C3/D3</f>
        <v>13</v>
      </c>
      <c r="F3" s="3096">
        <f>'GC Table 8 - Primary'!B22+'GC Table 6 - Secondary'!B24</f>
        <v>210</v>
      </c>
      <c r="G3" s="804" t="s">
        <v>784</v>
      </c>
      <c r="H3" s="804"/>
      <c r="I3" s="804"/>
      <c r="J3" s="804"/>
    </row>
    <row r="4" spans="1:10">
      <c r="A4" s="3095" t="s">
        <v>688</v>
      </c>
      <c r="B4" s="3088">
        <f>'GC Table 3 - Sch Teach Stud'!B9+'GC Table 3 - Sch Teach Stud'!C9</f>
        <v>23</v>
      </c>
      <c r="C4" s="3088">
        <f>'GC Table 3 - Sch Teach Stud'!L9+'GC Table 3 - Sch Teach Stud'!M9</f>
        <v>2527</v>
      </c>
      <c r="D4" s="3088">
        <f>'GC Table 3 - Sch Teach Stud'!G9+'GC Table 3 - Sch Teach Stud'!H9</f>
        <v>179</v>
      </c>
      <c r="E4" s="3088">
        <f t="shared" si="0"/>
        <v>14</v>
      </c>
      <c r="F4" s="3096">
        <f>'GC Table 8 - Primary'!C22+'GC Table 6 - Secondary'!C24</f>
        <v>0</v>
      </c>
      <c r="G4" s="804"/>
      <c r="H4" s="804"/>
      <c r="I4" s="804"/>
      <c r="J4" s="804"/>
    </row>
    <row r="5" spans="1:10">
      <c r="A5" s="3095" t="s">
        <v>360</v>
      </c>
      <c r="B5" s="3088">
        <f>'GC Table 3 - Sch Teach Stud'!B10+'GC Table 3 - Sch Teach Stud'!C10</f>
        <v>162</v>
      </c>
      <c r="C5" s="3088">
        <f>'GC Table 3 - Sch Teach Stud'!L10+'GC Table 3 - Sch Teach Stud'!M10</f>
        <v>35946</v>
      </c>
      <c r="D5" s="3088">
        <f>'GC Table 3 - Sch Teach Stud'!G10+'GC Table 3 - Sch Teach Stud'!H10</f>
        <v>1310</v>
      </c>
      <c r="E5" s="3088">
        <f t="shared" si="0"/>
        <v>27</v>
      </c>
      <c r="F5" s="3096">
        <f>'GC Table 8 - Primary'!D22+'GC Table 6 - Secondary'!D24</f>
        <v>642</v>
      </c>
      <c r="G5" s="804"/>
      <c r="H5" s="804"/>
      <c r="I5" s="804"/>
      <c r="J5" s="804"/>
    </row>
    <row r="6" spans="1:10">
      <c r="A6" s="3095" t="s">
        <v>362</v>
      </c>
      <c r="B6" s="3088">
        <f>'GC Table 3 - Sch Teach Stud'!B11+'GC Table 3 - Sch Teach Stud'!C11</f>
        <v>175</v>
      </c>
      <c r="C6" s="3088">
        <f>'GC Table 3 - Sch Teach Stud'!L11+'GC Table 3 - Sch Teach Stud'!M11</f>
        <v>26146</v>
      </c>
      <c r="D6" s="3088">
        <f>'GC Table 3 - Sch Teach Stud'!G11+'GC Table 3 - Sch Teach Stud'!H11</f>
        <v>1359</v>
      </c>
      <c r="E6" s="3088">
        <f t="shared" si="0"/>
        <v>19</v>
      </c>
      <c r="F6" s="3096">
        <f>'GC Table 8 - Primary'!E22+'GC Table 6 - Secondary'!E24</f>
        <v>275</v>
      </c>
    </row>
    <row r="7" spans="1:10">
      <c r="A7" s="3097" t="s">
        <v>132</v>
      </c>
      <c r="B7" s="3089">
        <f>SUM(B3:B6)</f>
        <v>432</v>
      </c>
      <c r="C7" s="3089">
        <f>SUM(C3:C6)</f>
        <v>80967</v>
      </c>
      <c r="D7" s="3089">
        <f>SUM(D3:D6)</f>
        <v>4154</v>
      </c>
      <c r="E7" s="3089">
        <f t="shared" si="0"/>
        <v>19</v>
      </c>
      <c r="F7" s="3098">
        <f>SUM(F3:F6)</f>
        <v>1127</v>
      </c>
    </row>
    <row r="8" spans="1:10">
      <c r="A8" s="3099" t="s">
        <v>785</v>
      </c>
      <c r="B8" s="3088">
        <f>'GC Table 3 - Sch Teach Stud'!D12+'GC Table 3 - Sch Teach Stud'!E12</f>
        <v>7</v>
      </c>
      <c r="C8" s="3088">
        <f>'GC Table 3 - Sch Teach Stud'!N12+'GC Table 3 - Sch Teach Stud'!O12</f>
        <v>4805</v>
      </c>
      <c r="D8" s="3088">
        <f>'GC Table 3 - Sch Teach Stud'!I12+'GC Table 3 - Sch Teach Stud'!J12</f>
        <v>213</v>
      </c>
      <c r="E8" s="3088">
        <f t="shared" si="0"/>
        <v>23</v>
      </c>
      <c r="F8" s="3096">
        <f>'GC Table 4 - Tertiary'!G19+'GC Table 5 - Worker Training'!F22</f>
        <v>86</v>
      </c>
    </row>
    <row r="9" spans="1:10" ht="15" thickBot="1">
      <c r="A9" s="3097" t="s">
        <v>786</v>
      </c>
      <c r="B9" s="3089">
        <f>SUM(B7:B8)</f>
        <v>439</v>
      </c>
      <c r="C9" s="3089">
        <f>SUM(C7:C8)</f>
        <v>85772</v>
      </c>
      <c r="D9" s="3089">
        <f>SUM(D7:D8)</f>
        <v>4367</v>
      </c>
      <c r="E9" s="3090">
        <f t="shared" si="0"/>
        <v>20</v>
      </c>
      <c r="F9" s="3098">
        <f>SUM(F7:F8)</f>
        <v>1213</v>
      </c>
    </row>
    <row r="10" spans="1:10">
      <c r="A10" s="5092"/>
      <c r="B10" s="5093"/>
      <c r="C10" s="5093"/>
      <c r="D10" s="5093"/>
      <c r="E10" s="5093"/>
      <c r="F10" s="3092"/>
    </row>
    <row r="11" spans="1:10" ht="29.15" customHeight="1">
      <c r="A11" s="3093" t="str">
        <f>A2</f>
        <v>Union</v>
      </c>
      <c r="B11" s="3093" t="str">
        <f t="shared" ref="B11:F11" si="1">B2</f>
        <v>Schools</v>
      </c>
      <c r="C11" s="3093" t="str">
        <f t="shared" si="1"/>
        <v>Students</v>
      </c>
      <c r="D11" s="3093" t="str">
        <f t="shared" si="1"/>
        <v>Teachers</v>
      </c>
      <c r="E11" s="3538" t="str">
        <f t="shared" si="1"/>
        <v>Student / Teacher Ratio</v>
      </c>
      <c r="F11" s="3093" t="str">
        <f t="shared" si="1"/>
        <v>Baptisms</v>
      </c>
    </row>
    <row r="12" spans="1:10">
      <c r="A12" s="3095" t="s">
        <v>358</v>
      </c>
      <c r="B12" s="3088">
        <v>72</v>
      </c>
      <c r="C12" s="3088">
        <v>13555</v>
      </c>
      <c r="D12" s="3088">
        <v>1060</v>
      </c>
      <c r="E12" s="3088">
        <v>13</v>
      </c>
      <c r="F12" s="3096">
        <v>184</v>
      </c>
    </row>
    <row r="13" spans="1:10">
      <c r="A13" s="3095" t="s">
        <v>688</v>
      </c>
      <c r="B13" s="3088">
        <v>24</v>
      </c>
      <c r="C13" s="3088">
        <v>2182</v>
      </c>
      <c r="D13" s="3088">
        <v>155</v>
      </c>
      <c r="E13" s="3088">
        <v>14</v>
      </c>
      <c r="F13" s="3096">
        <v>17</v>
      </c>
    </row>
    <row r="14" spans="1:10">
      <c r="A14" s="3095" t="s">
        <v>360</v>
      </c>
      <c r="B14" s="3088">
        <v>146</v>
      </c>
      <c r="C14" s="3088">
        <v>29713</v>
      </c>
      <c r="D14" s="3088">
        <v>975</v>
      </c>
      <c r="E14" s="3088">
        <v>30</v>
      </c>
      <c r="F14" s="3096">
        <v>1227</v>
      </c>
    </row>
    <row r="15" spans="1:10">
      <c r="A15" s="3095" t="s">
        <v>362</v>
      </c>
      <c r="B15" s="3088">
        <v>157</v>
      </c>
      <c r="C15" s="3088">
        <v>24266</v>
      </c>
      <c r="D15" s="3088">
        <v>1182</v>
      </c>
      <c r="E15" s="3088">
        <v>21</v>
      </c>
      <c r="F15" s="3096">
        <v>527</v>
      </c>
    </row>
    <row r="16" spans="1:10">
      <c r="A16" s="3097" t="s">
        <v>132</v>
      </c>
      <c r="B16" s="3089"/>
      <c r="C16" s="3089"/>
      <c r="D16" s="3089"/>
      <c r="E16" s="3089"/>
      <c r="F16" s="3098"/>
    </row>
    <row r="17" spans="1:10">
      <c r="A17" s="3099" t="s">
        <v>785</v>
      </c>
      <c r="B17" s="3088">
        <v>7</v>
      </c>
      <c r="C17" s="3088">
        <v>4548</v>
      </c>
      <c r="D17" s="3088">
        <v>205</v>
      </c>
      <c r="E17" s="3088">
        <v>22</v>
      </c>
      <c r="F17" s="3096">
        <v>113</v>
      </c>
    </row>
    <row r="18" spans="1:10">
      <c r="A18" s="3097" t="s">
        <v>786</v>
      </c>
      <c r="B18" s="3089"/>
      <c r="C18" s="3089"/>
      <c r="D18" s="3089"/>
      <c r="E18" s="3090"/>
      <c r="F18" s="3098"/>
    </row>
    <row r="19" spans="1:10">
      <c r="A19" s="3534"/>
      <c r="B19" s="3535"/>
      <c r="C19" s="3535"/>
      <c r="D19" s="3535"/>
      <c r="E19" s="3536"/>
      <c r="F19" s="3537"/>
    </row>
    <row r="20" spans="1:10" ht="15" thickBot="1">
      <c r="A20" s="3534"/>
      <c r="B20" s="3535"/>
      <c r="C20" s="3535"/>
      <c r="D20" s="3535"/>
      <c r="E20" s="3536"/>
      <c r="F20" s="3537"/>
    </row>
    <row r="21" spans="1:10">
      <c r="A21" s="5092" t="s">
        <v>1165</v>
      </c>
      <c r="B21" s="5093"/>
      <c r="C21" s="5093"/>
      <c r="D21" s="5093"/>
      <c r="E21" s="5093"/>
      <c r="F21" s="3092"/>
      <c r="G21" s="803"/>
    </row>
    <row r="22" spans="1:10" ht="31.5">
      <c r="A22" s="3093" t="s">
        <v>782</v>
      </c>
      <c r="B22" s="3086" t="s">
        <v>71</v>
      </c>
      <c r="C22" s="3086" t="s">
        <v>429</v>
      </c>
      <c r="D22" s="3086" t="s">
        <v>365</v>
      </c>
      <c r="E22" s="3087" t="s">
        <v>781</v>
      </c>
      <c r="F22" s="3094" t="s">
        <v>212</v>
      </c>
      <c r="G22" s="804"/>
      <c r="H22" s="804"/>
      <c r="I22" s="804"/>
      <c r="J22" s="804"/>
    </row>
    <row r="23" spans="1:10">
      <c r="A23" s="3095" t="s">
        <v>358</v>
      </c>
      <c r="B23" s="3088">
        <v>74</v>
      </c>
      <c r="C23" s="3088">
        <v>13169</v>
      </c>
      <c r="D23" s="3088">
        <v>929</v>
      </c>
      <c r="E23" s="3088">
        <v>14</v>
      </c>
      <c r="F23" s="3096">
        <v>153</v>
      </c>
      <c r="G23" s="804"/>
      <c r="H23" s="804"/>
      <c r="I23" s="804"/>
      <c r="J23" s="804"/>
    </row>
    <row r="24" spans="1:10">
      <c r="A24" s="3095" t="s">
        <v>688</v>
      </c>
      <c r="B24" s="3088">
        <v>23</v>
      </c>
      <c r="C24" s="3088">
        <v>2138</v>
      </c>
      <c r="D24" s="3088">
        <v>154</v>
      </c>
      <c r="E24" s="3088">
        <v>14</v>
      </c>
      <c r="F24" s="3096">
        <v>0</v>
      </c>
      <c r="G24" s="804"/>
      <c r="H24" s="804"/>
      <c r="I24" s="804"/>
      <c r="J24" s="804"/>
    </row>
    <row r="25" spans="1:10">
      <c r="A25" s="3095" t="s">
        <v>360</v>
      </c>
      <c r="B25" s="3088">
        <v>142</v>
      </c>
      <c r="C25" s="3088">
        <v>26121</v>
      </c>
      <c r="D25" s="3088">
        <v>905</v>
      </c>
      <c r="E25" s="3088">
        <v>29</v>
      </c>
      <c r="F25" s="3096">
        <v>796</v>
      </c>
      <c r="G25" s="804"/>
      <c r="H25" s="804"/>
      <c r="I25" s="804"/>
      <c r="J25" s="804"/>
    </row>
    <row r="26" spans="1:10">
      <c r="A26" s="3095" t="s">
        <v>362</v>
      </c>
      <c r="B26" s="3088">
        <v>161</v>
      </c>
      <c r="C26" s="3088">
        <v>24958</v>
      </c>
      <c r="D26" s="3088">
        <v>1195</v>
      </c>
      <c r="E26" s="3088">
        <v>21</v>
      </c>
      <c r="F26" s="3096">
        <v>773</v>
      </c>
    </row>
    <row r="27" spans="1:10">
      <c r="A27" s="3097" t="s">
        <v>132</v>
      </c>
      <c r="B27" s="3089">
        <v>400</v>
      </c>
      <c r="C27" s="3089">
        <v>66386</v>
      </c>
      <c r="D27" s="3089">
        <v>3183</v>
      </c>
      <c r="E27" s="3089">
        <v>21</v>
      </c>
      <c r="F27" s="3098">
        <v>1722</v>
      </c>
    </row>
    <row r="28" spans="1:10">
      <c r="A28" s="3099" t="s">
        <v>785</v>
      </c>
      <c r="B28" s="3088">
        <v>7</v>
      </c>
      <c r="C28" s="3088">
        <v>4526</v>
      </c>
      <c r="D28" s="3088">
        <v>206</v>
      </c>
      <c r="E28" s="3088">
        <v>22</v>
      </c>
      <c r="F28" s="3096">
        <v>66</v>
      </c>
    </row>
    <row r="29" spans="1:10">
      <c r="A29" s="3097" t="s">
        <v>786</v>
      </c>
      <c r="B29" s="3089">
        <v>407</v>
      </c>
      <c r="C29" s="3089">
        <v>70912</v>
      </c>
      <c r="D29" s="3089">
        <v>3389</v>
      </c>
      <c r="E29" s="3090">
        <v>21</v>
      </c>
      <c r="F29" s="3098">
        <v>1788</v>
      </c>
    </row>
    <row r="30" spans="1:10">
      <c r="A30" s="3508"/>
      <c r="B30" s="3509"/>
      <c r="C30" s="3509"/>
      <c r="D30" s="3509"/>
      <c r="E30" s="3510"/>
      <c r="F30" s="3511"/>
    </row>
    <row r="31" spans="1:10">
      <c r="A31" s="5095" t="s">
        <v>1166</v>
      </c>
      <c r="B31" s="5095"/>
      <c r="C31" s="5095"/>
      <c r="D31" s="5095"/>
      <c r="E31" s="5095"/>
      <c r="F31" s="801"/>
      <c r="G31" s="803"/>
    </row>
    <row r="32" spans="1:10" ht="31.5">
      <c r="A32" s="3512" t="s">
        <v>782</v>
      </c>
      <c r="B32" s="3086" t="s">
        <v>71</v>
      </c>
      <c r="C32" s="3086" t="s">
        <v>429</v>
      </c>
      <c r="D32" s="3086" t="s">
        <v>365</v>
      </c>
      <c r="E32" s="3087" t="s">
        <v>781</v>
      </c>
      <c r="F32" s="3513" t="s">
        <v>212</v>
      </c>
      <c r="G32" s="804"/>
      <c r="H32" s="804"/>
      <c r="I32" s="804"/>
      <c r="J32" s="804"/>
    </row>
    <row r="33" spans="1:10">
      <c r="A33" s="3514" t="s">
        <v>358</v>
      </c>
      <c r="B33" s="3088">
        <v>73</v>
      </c>
      <c r="C33" s="3088">
        <v>12776</v>
      </c>
      <c r="D33" s="3088">
        <v>962</v>
      </c>
      <c r="E33" s="3088">
        <v>13</v>
      </c>
      <c r="F33" s="3088">
        <v>154</v>
      </c>
      <c r="G33" s="804"/>
      <c r="H33" s="804"/>
      <c r="I33" s="804"/>
      <c r="J33" s="804"/>
    </row>
    <row r="34" spans="1:10">
      <c r="A34" s="3514" t="s">
        <v>688</v>
      </c>
      <c r="B34" s="3088">
        <v>24</v>
      </c>
      <c r="C34" s="3088">
        <v>1996</v>
      </c>
      <c r="D34" s="3088">
        <v>157</v>
      </c>
      <c r="E34" s="3088">
        <v>13</v>
      </c>
      <c r="F34" s="3088">
        <v>41</v>
      </c>
      <c r="G34" s="804"/>
      <c r="H34" s="804"/>
      <c r="I34" s="804"/>
      <c r="J34" s="804"/>
    </row>
    <row r="35" spans="1:10">
      <c r="A35" s="3514" t="s">
        <v>360</v>
      </c>
      <c r="B35" s="3088">
        <v>126</v>
      </c>
      <c r="C35" s="3088">
        <v>24915</v>
      </c>
      <c r="D35" s="3088">
        <v>945</v>
      </c>
      <c r="E35" s="3088">
        <v>26</v>
      </c>
      <c r="F35" s="3088">
        <v>787</v>
      </c>
      <c r="G35" s="804"/>
      <c r="H35" s="804"/>
      <c r="I35" s="804"/>
      <c r="J35" s="804"/>
    </row>
    <row r="36" spans="1:10">
      <c r="A36" s="3514" t="s">
        <v>362</v>
      </c>
      <c r="B36" s="3088">
        <v>165</v>
      </c>
      <c r="C36" s="3088">
        <v>24003</v>
      </c>
      <c r="D36" s="3088">
        <v>1130</v>
      </c>
      <c r="E36" s="3088">
        <v>21</v>
      </c>
      <c r="F36" s="3088">
        <v>1188</v>
      </c>
    </row>
    <row r="37" spans="1:10">
      <c r="A37" s="3515" t="s">
        <v>132</v>
      </c>
      <c r="B37" s="3089">
        <v>388</v>
      </c>
      <c r="C37" s="3089">
        <v>63690</v>
      </c>
      <c r="D37" s="3089">
        <v>3194</v>
      </c>
      <c r="E37" s="3089">
        <v>20</v>
      </c>
      <c r="F37" s="3089">
        <v>2170</v>
      </c>
    </row>
    <row r="38" spans="1:10">
      <c r="A38" s="3516" t="s">
        <v>785</v>
      </c>
      <c r="B38" s="3088">
        <v>7</v>
      </c>
      <c r="C38" s="3088">
        <v>4383</v>
      </c>
      <c r="D38" s="3088">
        <v>204</v>
      </c>
      <c r="E38" s="3088">
        <v>21</v>
      </c>
      <c r="F38" s="3088">
        <v>67</v>
      </c>
    </row>
    <row r="39" spans="1:10">
      <c r="A39" s="3515" t="s">
        <v>786</v>
      </c>
      <c r="B39" s="3089">
        <v>395</v>
      </c>
      <c r="C39" s="3089">
        <v>68073</v>
      </c>
      <c r="D39" s="3089">
        <v>3398</v>
      </c>
      <c r="E39" s="3090">
        <v>20</v>
      </c>
      <c r="F39" s="3089">
        <v>2237</v>
      </c>
    </row>
    <row r="40" spans="1:10">
      <c r="A40" s="3504"/>
      <c r="B40" s="3505"/>
      <c r="C40" s="3505"/>
      <c r="D40" s="3505"/>
      <c r="E40" s="3506"/>
      <c r="F40" s="3507"/>
    </row>
    <row r="41" spans="1:10" s="3091" customFormat="1">
      <c r="A41" s="5096" t="s">
        <v>1008</v>
      </c>
      <c r="B41" s="5097"/>
      <c r="C41" s="5097"/>
      <c r="D41" s="5097"/>
      <c r="E41" s="5097"/>
      <c r="F41" s="3100"/>
    </row>
    <row r="42" spans="1:10" ht="31.5">
      <c r="A42" s="3093" t="s">
        <v>782</v>
      </c>
      <c r="B42" s="3086" t="s">
        <v>71</v>
      </c>
      <c r="C42" s="3086" t="s">
        <v>429</v>
      </c>
      <c r="D42" s="3086" t="s">
        <v>365</v>
      </c>
      <c r="E42" s="3087" t="s">
        <v>781</v>
      </c>
      <c r="F42" s="3094" t="s">
        <v>212</v>
      </c>
    </row>
    <row r="43" spans="1:10">
      <c r="A43" s="3095" t="s">
        <v>358</v>
      </c>
      <c r="B43" s="3088">
        <v>71</v>
      </c>
      <c r="C43" s="3088">
        <v>12577</v>
      </c>
      <c r="D43" s="3088">
        <v>906</v>
      </c>
      <c r="E43" s="3088">
        <f t="shared" ref="E43:E49" si="2">C43/D43</f>
        <v>14</v>
      </c>
      <c r="F43" s="3096">
        <v>181</v>
      </c>
    </row>
    <row r="44" spans="1:10">
      <c r="A44" s="3095" t="s">
        <v>688</v>
      </c>
      <c r="B44" s="3088">
        <v>24</v>
      </c>
      <c r="C44" s="3088">
        <v>2017</v>
      </c>
      <c r="D44" s="3088">
        <v>162</v>
      </c>
      <c r="E44" s="3088">
        <v>12</v>
      </c>
      <c r="F44" s="3096">
        <v>30</v>
      </c>
    </row>
    <row r="45" spans="1:10">
      <c r="A45" s="3095" t="s">
        <v>360</v>
      </c>
      <c r="B45" s="3088">
        <v>130</v>
      </c>
      <c r="C45" s="3088">
        <v>29855</v>
      </c>
      <c r="D45" s="3088">
        <v>1074</v>
      </c>
      <c r="E45" s="3088">
        <v>28</v>
      </c>
      <c r="F45" s="3096">
        <v>467</v>
      </c>
    </row>
    <row r="46" spans="1:10">
      <c r="A46" s="3095" t="s">
        <v>362</v>
      </c>
      <c r="B46" s="3088">
        <v>160</v>
      </c>
      <c r="C46" s="3088">
        <v>23283</v>
      </c>
      <c r="D46" s="3088">
        <v>1136</v>
      </c>
      <c r="E46" s="3088">
        <v>20</v>
      </c>
      <c r="F46" s="3096">
        <v>610</v>
      </c>
    </row>
    <row r="47" spans="1:10">
      <c r="A47" s="3097" t="s">
        <v>132</v>
      </c>
      <c r="B47" s="3089">
        <f>SUM(B43:B46)</f>
        <v>385</v>
      </c>
      <c r="C47" s="3089">
        <f>SUM(C43:C46)</f>
        <v>67732</v>
      </c>
      <c r="D47" s="3089">
        <f>SUM(D43:D46)</f>
        <v>3278</v>
      </c>
      <c r="E47" s="3089">
        <f t="shared" si="2"/>
        <v>21</v>
      </c>
      <c r="F47" s="3098">
        <f>SUM(F43:F46)</f>
        <v>1288</v>
      </c>
    </row>
    <row r="48" spans="1:10">
      <c r="A48" s="3099" t="s">
        <v>785</v>
      </c>
      <c r="B48" s="3088">
        <v>7</v>
      </c>
      <c r="C48" s="3088">
        <v>4338</v>
      </c>
      <c r="D48" s="3088">
        <v>207</v>
      </c>
      <c r="E48" s="3088">
        <f t="shared" si="2"/>
        <v>21</v>
      </c>
      <c r="F48" s="3096">
        <v>122</v>
      </c>
    </row>
    <row r="49" spans="1:10">
      <c r="A49" s="3097" t="s">
        <v>786</v>
      </c>
      <c r="B49" s="3089">
        <f>SUM(B47:B48)</f>
        <v>392</v>
      </c>
      <c r="C49" s="3089">
        <f>SUM(C47:C48)</f>
        <v>72070</v>
      </c>
      <c r="D49" s="3089">
        <f>SUM(D47:D48)</f>
        <v>3485</v>
      </c>
      <c r="E49" s="3090">
        <f t="shared" si="2"/>
        <v>21</v>
      </c>
      <c r="F49" s="3098">
        <f t="shared" ref="F49" si="3">SUM(F47:F48)</f>
        <v>1410</v>
      </c>
    </row>
    <row r="50" spans="1:10">
      <c r="A50" s="5094" t="s">
        <v>1009</v>
      </c>
      <c r="B50" s="5095"/>
      <c r="C50" s="5095"/>
      <c r="D50" s="5095"/>
      <c r="E50" s="5095"/>
      <c r="F50" s="3100"/>
      <c r="G50" s="803"/>
    </row>
    <row r="51" spans="1:10" ht="31.5">
      <c r="A51" s="3093" t="s">
        <v>782</v>
      </c>
      <c r="B51" s="3101" t="s">
        <v>71</v>
      </c>
      <c r="C51" s="3101" t="s">
        <v>429</v>
      </c>
      <c r="D51" s="3101" t="s">
        <v>365</v>
      </c>
      <c r="E51" s="3102" t="s">
        <v>781</v>
      </c>
      <c r="F51" s="3103" t="s">
        <v>212</v>
      </c>
      <c r="G51" s="804"/>
      <c r="H51" s="804"/>
      <c r="I51" s="804"/>
      <c r="J51" s="804"/>
    </row>
    <row r="52" spans="1:10">
      <c r="A52" s="3104" t="s">
        <v>358</v>
      </c>
      <c r="B52" s="3105">
        <v>70</v>
      </c>
      <c r="C52" s="3105">
        <v>12324</v>
      </c>
      <c r="D52" s="3105">
        <v>871</v>
      </c>
      <c r="E52" s="3105">
        <v>14</v>
      </c>
      <c r="F52" s="3106">
        <v>222</v>
      </c>
      <c r="G52" s="804"/>
      <c r="H52" s="804"/>
      <c r="I52" s="804"/>
      <c r="J52" s="804"/>
    </row>
    <row r="53" spans="1:10">
      <c r="A53" s="3104" t="s">
        <v>688</v>
      </c>
      <c r="B53" s="3105">
        <v>23</v>
      </c>
      <c r="C53" s="3105">
        <v>2122</v>
      </c>
      <c r="D53" s="3105">
        <v>156</v>
      </c>
      <c r="E53" s="3105">
        <v>14</v>
      </c>
      <c r="F53" s="3106">
        <v>36</v>
      </c>
      <c r="G53" s="804"/>
      <c r="H53" s="804"/>
      <c r="I53" s="804"/>
      <c r="J53" s="804"/>
    </row>
    <row r="54" spans="1:10">
      <c r="A54" s="3104" t="s">
        <v>360</v>
      </c>
      <c r="B54" s="3105">
        <v>126</v>
      </c>
      <c r="C54" s="3105">
        <v>28670</v>
      </c>
      <c r="D54" s="3105">
        <v>891</v>
      </c>
      <c r="E54" s="3105">
        <v>32</v>
      </c>
      <c r="F54" s="3106">
        <v>616</v>
      </c>
      <c r="G54" s="804"/>
      <c r="H54" s="804"/>
      <c r="I54" s="804"/>
      <c r="J54" s="804"/>
    </row>
    <row r="55" spans="1:10">
      <c r="A55" s="3104" t="s">
        <v>362</v>
      </c>
      <c r="B55" s="3105">
        <v>158</v>
      </c>
      <c r="C55" s="3105">
        <v>22157</v>
      </c>
      <c r="D55" s="3105">
        <v>1028</v>
      </c>
      <c r="E55" s="3105">
        <v>22</v>
      </c>
      <c r="F55" s="3106">
        <v>540</v>
      </c>
    </row>
    <row r="56" spans="1:10">
      <c r="A56" s="3093" t="s">
        <v>132</v>
      </c>
      <c r="B56" s="3107">
        <v>377</v>
      </c>
      <c r="C56" s="3107">
        <v>65273</v>
      </c>
      <c r="D56" s="3107">
        <v>2946</v>
      </c>
      <c r="E56" s="3107">
        <v>22</v>
      </c>
      <c r="F56" s="3108">
        <v>1414</v>
      </c>
    </row>
    <row r="57" spans="1:10">
      <c r="A57" s="3109" t="s">
        <v>785</v>
      </c>
      <c r="B57" s="3105">
        <v>8</v>
      </c>
      <c r="C57" s="3105">
        <v>3921</v>
      </c>
      <c r="D57" s="3105">
        <v>226</v>
      </c>
      <c r="E57" s="3105">
        <v>17</v>
      </c>
      <c r="F57" s="3106">
        <v>88</v>
      </c>
    </row>
    <row r="58" spans="1:10" ht="15" thickBot="1">
      <c r="A58" s="3110" t="s">
        <v>786</v>
      </c>
      <c r="B58" s="3111">
        <v>385</v>
      </c>
      <c r="C58" s="3111">
        <v>69194</v>
      </c>
      <c r="D58" s="3111">
        <v>3172</v>
      </c>
      <c r="E58" s="3112">
        <v>22</v>
      </c>
      <c r="F58" s="3113">
        <v>1502</v>
      </c>
    </row>
    <row r="65" s="610" customFormat="1"/>
    <row r="66" s="610" customFormat="1"/>
    <row r="67" s="610" customFormat="1"/>
    <row r="68" s="610" customFormat="1"/>
    <row r="69" s="610" customFormat="1"/>
    <row r="70" s="610" customFormat="1"/>
    <row r="71" s="610" customFormat="1"/>
    <row r="72" s="610" customFormat="1"/>
    <row r="73" s="610" customFormat="1"/>
    <row r="74" s="610" customFormat="1"/>
    <row r="75" s="610" customFormat="1"/>
    <row r="76" s="610" customFormat="1"/>
    <row r="77" s="610" customFormat="1"/>
    <row r="78" s="610" customFormat="1"/>
    <row r="79" s="610" customFormat="1"/>
    <row r="80" s="610" customFormat="1"/>
    <row r="81" s="610" customFormat="1"/>
    <row r="82" s="610" customFormat="1"/>
    <row r="83" s="610" customFormat="1"/>
    <row r="84" s="610" customFormat="1"/>
    <row r="85" s="610" customFormat="1"/>
    <row r="86" s="610" customFormat="1"/>
    <row r="87" s="610" customFormat="1"/>
    <row r="88" s="610" customFormat="1"/>
    <row r="89" s="610" customFormat="1"/>
    <row r="90" s="610" customFormat="1"/>
    <row r="91" s="610" customFormat="1"/>
    <row r="92" s="610" customFormat="1"/>
    <row r="93" s="610" customFormat="1"/>
    <row r="94" s="610" customFormat="1"/>
    <row r="95" s="610" customFormat="1"/>
    <row r="96" s="610" customFormat="1"/>
    <row r="97" s="610" customFormat="1"/>
    <row r="98" s="610" customFormat="1"/>
    <row r="99" s="610" customFormat="1"/>
    <row r="100" s="610" customFormat="1"/>
    <row r="101" s="610" customFormat="1"/>
    <row r="102" s="610" customFormat="1"/>
    <row r="103" s="610" customFormat="1"/>
    <row r="104" s="610" customFormat="1"/>
    <row r="105" s="610" customFormat="1"/>
    <row r="106" s="610" customFormat="1"/>
    <row r="107" s="610" customFormat="1"/>
    <row r="108" s="610" customFormat="1"/>
    <row r="109" s="610" customFormat="1"/>
    <row r="110" s="610" customFormat="1"/>
    <row r="111" s="610" customFormat="1"/>
    <row r="112" s="610" customFormat="1"/>
    <row r="113" s="610" customFormat="1"/>
    <row r="114" s="610" customFormat="1"/>
    <row r="115" s="610" customFormat="1"/>
    <row r="116" s="610" customFormat="1"/>
    <row r="117" s="610" customFormat="1"/>
    <row r="118" s="610" customFormat="1"/>
    <row r="119" s="610" customFormat="1"/>
    <row r="120" s="610" customFormat="1"/>
    <row r="121" s="610" customFormat="1"/>
    <row r="122" s="610" customFormat="1"/>
    <row r="123" s="610" customFormat="1"/>
    <row r="124" s="610" customFormat="1"/>
    <row r="125" s="610" customFormat="1"/>
    <row r="126" s="610" customFormat="1"/>
    <row r="127" s="610" customFormat="1"/>
    <row r="128" s="610" customFormat="1"/>
    <row r="129" s="610" customFormat="1"/>
    <row r="130" s="610" customFormat="1"/>
    <row r="131" s="610" customFormat="1"/>
    <row r="132" s="610" customFormat="1"/>
    <row r="133" s="610" customFormat="1"/>
    <row r="134" s="610" customFormat="1"/>
    <row r="135" s="610" customFormat="1"/>
    <row r="136" s="610" customFormat="1"/>
    <row r="137" s="610" customFormat="1"/>
    <row r="138" s="610" customFormat="1"/>
    <row r="139" s="610" customFormat="1"/>
    <row r="140" s="610" customFormat="1"/>
    <row r="141" s="610" customFormat="1"/>
    <row r="142" s="610" customFormat="1"/>
    <row r="143" s="610" customFormat="1"/>
    <row r="144" s="610" customFormat="1"/>
    <row r="145" s="610" customFormat="1"/>
    <row r="146" s="610" customFormat="1"/>
    <row r="147" s="610" customFormat="1"/>
    <row r="148" s="610" customFormat="1"/>
    <row r="149" s="610" customFormat="1"/>
    <row r="150" s="610" customFormat="1"/>
    <row r="151" s="610" customFormat="1"/>
    <row r="152" s="610" customFormat="1"/>
    <row r="153" s="610" customFormat="1"/>
    <row r="154" s="610" customFormat="1"/>
    <row r="155" s="610" customFormat="1"/>
    <row r="156" s="610" customFormat="1"/>
    <row r="157" s="610" customFormat="1"/>
    <row r="158" s="610" customFormat="1"/>
    <row r="159" s="610" customFormat="1"/>
    <row r="160" s="610" customFormat="1"/>
    <row r="161" s="610" customFormat="1"/>
    <row r="162" s="610" customFormat="1"/>
    <row r="163" s="610" customFormat="1"/>
    <row r="164" s="610" customFormat="1"/>
    <row r="165" s="610" customFormat="1"/>
    <row r="166" s="610" customFormat="1"/>
    <row r="167" s="610" customFormat="1"/>
    <row r="168" s="610" customFormat="1"/>
    <row r="169" s="610" customFormat="1"/>
    <row r="170" s="610" customFormat="1"/>
    <row r="171" s="610" customFormat="1"/>
    <row r="172" s="610" customFormat="1"/>
    <row r="173" s="610" customFormat="1"/>
    <row r="174" s="610" customFormat="1"/>
    <row r="175" s="610" customFormat="1"/>
    <row r="176" s="610" customFormat="1"/>
    <row r="177" s="610" customFormat="1"/>
    <row r="178" s="610" customFormat="1"/>
    <row r="179" s="610" customFormat="1"/>
    <row r="180" s="610" customFormat="1"/>
    <row r="181" s="610" customFormat="1"/>
    <row r="182" s="610" customFormat="1"/>
    <row r="183" s="610" customFormat="1"/>
    <row r="184" s="610" customFormat="1"/>
    <row r="185" s="610" customFormat="1"/>
    <row r="186" s="610" customFormat="1"/>
    <row r="187" s="610" customFormat="1"/>
    <row r="188" s="610" customFormat="1"/>
    <row r="189" s="610" customFormat="1"/>
    <row r="190" s="610" customFormat="1"/>
    <row r="191" s="610" customFormat="1"/>
    <row r="192" s="610" customFormat="1"/>
    <row r="193" s="610" customFormat="1"/>
    <row r="194" s="610" customFormat="1"/>
    <row r="195" s="610" customFormat="1"/>
    <row r="196" s="610" customFormat="1"/>
    <row r="197" s="610" customFormat="1"/>
    <row r="198" s="610" customFormat="1"/>
    <row r="199" s="610" customFormat="1"/>
    <row r="200" s="610" customFormat="1"/>
    <row r="201" s="610" customFormat="1"/>
    <row r="202" s="610" customFormat="1"/>
    <row r="203" s="610" customFormat="1"/>
    <row r="204" s="610" customFormat="1"/>
    <row r="205" s="610" customFormat="1"/>
    <row r="206" s="610" customFormat="1"/>
    <row r="207" s="610" customFormat="1"/>
    <row r="208" s="610" customFormat="1"/>
    <row r="209" s="610" customFormat="1"/>
    <row r="210" s="610" customFormat="1"/>
    <row r="211" s="610" customFormat="1"/>
    <row r="212" s="610" customFormat="1"/>
    <row r="213" s="610" customFormat="1"/>
    <row r="214" s="610" customFormat="1"/>
    <row r="215" s="610" customFormat="1"/>
    <row r="216" s="610" customFormat="1"/>
    <row r="217" s="610" customFormat="1"/>
    <row r="218" s="610" customFormat="1"/>
    <row r="219" s="610" customFormat="1"/>
    <row r="220" s="610" customFormat="1"/>
    <row r="221" s="610" customFormat="1"/>
    <row r="222" s="610" customFormat="1"/>
    <row r="223" s="610" customFormat="1"/>
    <row r="224" s="610" customFormat="1"/>
    <row r="225" s="610" customFormat="1"/>
    <row r="226" s="610" customFormat="1"/>
    <row r="227" s="610" customFormat="1"/>
    <row r="228" s="610" customFormat="1"/>
    <row r="229" s="610" customFormat="1"/>
    <row r="230" s="610" customFormat="1"/>
    <row r="231" s="610" customFormat="1"/>
    <row r="232" s="610" customFormat="1"/>
    <row r="233" s="610" customFormat="1"/>
    <row r="234" s="610" customFormat="1"/>
    <row r="235" s="610" customFormat="1"/>
    <row r="236" s="610" customFormat="1"/>
    <row r="237" s="610" customFormat="1"/>
    <row r="238" s="610" customFormat="1"/>
    <row r="239" s="610" customFormat="1"/>
    <row r="240" s="610" customFormat="1"/>
    <row r="241" s="610" customFormat="1"/>
    <row r="242" s="610" customFormat="1"/>
    <row r="243" s="610" customFormat="1"/>
    <row r="244" s="610" customFormat="1"/>
    <row r="245" s="610" customFormat="1"/>
    <row r="246" s="610" customFormat="1"/>
    <row r="247" s="610" customFormat="1"/>
    <row r="248" s="610" customFormat="1"/>
    <row r="249" s="610" customFormat="1"/>
    <row r="250" s="610" customFormat="1"/>
    <row r="251" s="610" customFormat="1"/>
    <row r="252" s="610" customFormat="1"/>
    <row r="253" s="610" customFormat="1"/>
    <row r="254" s="610" customFormat="1"/>
    <row r="255" s="610" customFormat="1"/>
    <row r="256" s="610" customFormat="1"/>
  </sheetData>
  <mergeCells count="6">
    <mergeCell ref="A1:E1"/>
    <mergeCell ref="A50:E50"/>
    <mergeCell ref="A41:E41"/>
    <mergeCell ref="A21:E21"/>
    <mergeCell ref="A31:E31"/>
    <mergeCell ref="A10:E10"/>
  </mergeCells>
  <printOptions horizontalCentered="1"/>
  <pageMargins left="0.31496062992125984" right="0.31496062992125984" top="0.78740157480314965" bottom="0.39370078740157483" header="0.19685039370078741" footer="0.19685039370078741"/>
  <pageSetup paperSize="8" orientation="landscape" r:id="rId1"/>
  <headerFooter>
    <oddHeader>&amp;L&amp;A&amp;R&amp;6Page &amp;P of &amp;N</oddHeader>
  </headerFooter>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S22"/>
  <sheetViews>
    <sheetView zoomScale="40" zoomScaleNormal="40" workbookViewId="0">
      <selection activeCell="B23" sqref="B23"/>
    </sheetView>
  </sheetViews>
  <sheetFormatPr defaultColWidth="8.81640625" defaultRowHeight="14.5"/>
  <cols>
    <col min="10" max="10" width="35.453125" bestFit="1" customWidth="1"/>
  </cols>
  <sheetData>
    <row r="1" spans="1:19">
      <c r="A1" t="s">
        <v>1345</v>
      </c>
    </row>
    <row r="16" spans="1:19" s="3117" customFormat="1" ht="82.5">
      <c r="A16" s="3118"/>
      <c r="B16" s="3118"/>
      <c r="C16" s="3118"/>
      <c r="D16" s="3118"/>
      <c r="E16" s="3118"/>
      <c r="F16" s="3118"/>
      <c r="G16" s="3118"/>
      <c r="H16" s="3118"/>
      <c r="I16" s="3118"/>
      <c r="J16" s="3119" t="s">
        <v>1010</v>
      </c>
      <c r="K16" s="3119"/>
      <c r="L16" s="3119"/>
      <c r="M16" s="3119"/>
      <c r="N16" s="3118"/>
      <c r="O16" s="3118"/>
      <c r="P16" s="3118"/>
      <c r="Q16" s="3118"/>
      <c r="R16" s="3118"/>
      <c r="S16" s="3118"/>
    </row>
    <row r="17" spans="1:19" ht="22.5" customHeight="1">
      <c r="A17" s="3120"/>
      <c r="B17" s="3120"/>
      <c r="C17" s="3120"/>
      <c r="D17" s="3120"/>
      <c r="E17" s="3120"/>
      <c r="F17" s="3120"/>
      <c r="G17" s="3120"/>
      <c r="H17" s="3120"/>
      <c r="I17" s="3121"/>
      <c r="J17" s="3122"/>
      <c r="K17" s="3122"/>
      <c r="L17" s="3122"/>
      <c r="M17" s="3123"/>
      <c r="N17" s="3120"/>
      <c r="O17" s="3120"/>
      <c r="P17" s="3120"/>
      <c r="Q17" s="3120"/>
      <c r="R17" s="3120"/>
      <c r="S17" s="3120"/>
    </row>
    <row r="18" spans="1:19" s="3114" customFormat="1" ht="84.5">
      <c r="A18" s="3121"/>
      <c r="B18" s="3121"/>
      <c r="C18" s="3121"/>
      <c r="D18" s="3121"/>
      <c r="E18" s="3121"/>
      <c r="F18" s="3121"/>
      <c r="G18" s="3121"/>
      <c r="H18" s="3121"/>
      <c r="I18" s="3121"/>
      <c r="J18" s="3122" t="s">
        <v>342</v>
      </c>
      <c r="K18" s="3122"/>
      <c r="L18" s="3122"/>
      <c r="M18" s="3122"/>
      <c r="N18" s="3121"/>
      <c r="O18" s="3121"/>
      <c r="P18" s="3121"/>
      <c r="Q18" s="3121"/>
      <c r="R18" s="3121"/>
      <c r="S18" s="3121"/>
    </row>
    <row r="19" spans="1:19" ht="41.25" customHeight="1">
      <c r="A19" s="3120"/>
      <c r="B19" s="3120"/>
      <c r="C19" s="3120"/>
      <c r="D19" s="3120"/>
      <c r="E19" s="3120"/>
      <c r="F19" s="3120"/>
      <c r="G19" s="3120"/>
      <c r="H19" s="3120"/>
      <c r="I19" s="3121"/>
      <c r="J19" s="3122"/>
      <c r="K19" s="3122"/>
      <c r="L19" s="3122"/>
      <c r="M19" s="3123"/>
      <c r="N19" s="3120"/>
      <c r="O19" s="3120"/>
      <c r="P19" s="3120"/>
      <c r="Q19" s="3120"/>
      <c r="R19" s="3120"/>
      <c r="S19" s="3120"/>
    </row>
    <row r="20" spans="1:19" s="3115" customFormat="1" ht="87.5">
      <c r="A20" s="3124"/>
      <c r="B20" s="3124"/>
      <c r="C20" s="3124"/>
      <c r="D20" s="3124"/>
      <c r="E20" s="3124"/>
      <c r="F20" s="3124"/>
      <c r="G20" s="3124"/>
      <c r="H20" s="3124"/>
      <c r="I20" s="3124"/>
      <c r="J20" s="3125" t="s">
        <v>1011</v>
      </c>
      <c r="K20" s="3125"/>
      <c r="L20" s="3125"/>
      <c r="M20" s="3125"/>
      <c r="N20" s="3124"/>
      <c r="O20" s="3124"/>
      <c r="P20" s="3124"/>
      <c r="Q20" s="3124"/>
      <c r="R20" s="3124"/>
      <c r="S20" s="3124"/>
    </row>
    <row r="21" spans="1:19" ht="30" customHeight="1">
      <c r="A21" s="3120"/>
      <c r="B21" s="3120"/>
      <c r="C21" s="3120"/>
      <c r="D21" s="3120"/>
      <c r="E21" s="3120"/>
      <c r="F21" s="3120"/>
      <c r="G21" s="3120"/>
      <c r="H21" s="3120"/>
      <c r="I21" s="3121"/>
      <c r="J21" s="3122"/>
      <c r="K21" s="3122"/>
      <c r="L21" s="3122"/>
      <c r="M21" s="3123"/>
      <c r="N21" s="3120"/>
      <c r="O21" s="3120"/>
      <c r="P21" s="3120"/>
      <c r="Q21" s="3120"/>
      <c r="R21" s="3120"/>
      <c r="S21" s="3120"/>
    </row>
    <row r="22" spans="1:19" s="3116" customFormat="1" ht="83.5">
      <c r="A22" s="3126"/>
      <c r="B22" s="3126"/>
      <c r="C22" s="3126"/>
      <c r="D22" s="3126"/>
      <c r="E22" s="3126"/>
      <c r="F22" s="3126"/>
      <c r="G22" s="3126"/>
      <c r="H22" s="3126"/>
      <c r="I22" s="3126"/>
      <c r="J22" s="3127" t="s">
        <v>1171</v>
      </c>
      <c r="K22" s="3127"/>
      <c r="L22" s="3127"/>
      <c r="M22" s="3127"/>
      <c r="N22" s="3126"/>
      <c r="O22" s="3126"/>
      <c r="P22" s="3126"/>
      <c r="Q22" s="3126"/>
      <c r="R22" s="3126"/>
      <c r="S22" s="3126"/>
    </row>
  </sheetData>
  <pageMargins left="0.7" right="0.7" top="0.75" bottom="0.75" header="0.3" footer="0.3"/>
  <pageSetup paperSize="8" orientation="landscape" r:id="rId1"/>
  <drawing r:id="rId2"/>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20"/>
  <sheetViews>
    <sheetView view="pageBreakPreview" zoomScaleSheetLayoutView="100" workbookViewId="0">
      <selection activeCell="B23" sqref="B23"/>
    </sheetView>
  </sheetViews>
  <sheetFormatPr defaultColWidth="8.54296875" defaultRowHeight="27.65" customHeight="1"/>
  <cols>
    <col min="1" max="1" width="29.1796875" style="610" customWidth="1"/>
    <col min="2" max="2" width="8.54296875" style="610" bestFit="1" customWidth="1"/>
    <col min="3" max="3" width="11.1796875" style="610" customWidth="1"/>
    <col min="4" max="4" width="9.453125" style="610" bestFit="1" customWidth="1"/>
    <col min="5" max="5" width="8.54296875" style="610"/>
    <col min="6" max="6" width="26.1796875" style="610" customWidth="1"/>
    <col min="7" max="16384" width="8.54296875" style="610"/>
  </cols>
  <sheetData>
    <row r="1" spans="1:12" ht="27.65" customHeight="1">
      <c r="A1" s="778" t="s">
        <v>1345</v>
      </c>
      <c r="B1" s="778"/>
    </row>
    <row r="2" spans="1:12" ht="27.65" customHeight="1">
      <c r="A2" s="814">
        <v>2018</v>
      </c>
      <c r="B2" s="805" t="s">
        <v>76</v>
      </c>
      <c r="C2" s="805" t="s">
        <v>788</v>
      </c>
      <c r="D2" s="805" t="s">
        <v>687</v>
      </c>
    </row>
    <row r="3" spans="1:12" ht="27.65" customHeight="1">
      <c r="A3" s="806" t="s">
        <v>789</v>
      </c>
      <c r="B3" s="967">
        <f>'Enrollments + Baptisms NZPUC'!R27+'Enrollments + Baptisms NZPUC'!T27</f>
        <v>847</v>
      </c>
      <c r="C3" s="967">
        <f>'Enrollments + Baptisms NZPUC'!S27+'Enrollments + Baptisms NZPUC'!U27</f>
        <v>599</v>
      </c>
      <c r="D3" s="967">
        <f>SUM(B3:C3)</f>
        <v>1446</v>
      </c>
    </row>
    <row r="4" spans="1:12" ht="27.65" customHeight="1">
      <c r="A4" s="806" t="s">
        <v>790</v>
      </c>
      <c r="B4" s="967">
        <f>'Enrollments + Baptisms NZPUC'!R32+'Enrollments + Baptisms NZPUC'!T32</f>
        <v>200</v>
      </c>
      <c r="C4" s="967">
        <f>'Enrollments + Baptisms NZPUC'!S32+'Enrollments + Baptisms NZPUC'!U32</f>
        <v>157</v>
      </c>
      <c r="D4" s="967">
        <f>SUM(B4:C4)</f>
        <v>357</v>
      </c>
    </row>
    <row r="5" spans="1:12" ht="27.65" customHeight="1">
      <c r="A5" s="806" t="s">
        <v>791</v>
      </c>
      <c r="B5" s="967">
        <f>'Enrollments + Baptisms NZPUC'!R11+'Enrollments + Baptisms NZPUC'!T11</f>
        <v>74</v>
      </c>
      <c r="C5" s="967">
        <f>'Enrollments + Baptisms NZPUC'!S11+'Enrollments + Baptisms NZPUC'!U11</f>
        <v>141</v>
      </c>
      <c r="D5" s="967">
        <f>SUM(B5:C5)</f>
        <v>215</v>
      </c>
    </row>
    <row r="6" spans="1:12" s="801" customFormat="1" ht="27.65" customHeight="1">
      <c r="A6" s="807" t="s">
        <v>17</v>
      </c>
      <c r="B6" s="968">
        <f>SUM(B3:B5)</f>
        <v>1121</v>
      </c>
      <c r="C6" s="968">
        <f>SUM(C3:C5)</f>
        <v>897</v>
      </c>
      <c r="D6" s="968">
        <f>SUM(D3:D5)</f>
        <v>2018</v>
      </c>
    </row>
    <row r="7" spans="1:12" ht="27.65" customHeight="1">
      <c r="B7" s="969"/>
      <c r="C7" s="969"/>
      <c r="D7" s="969"/>
    </row>
    <row r="8" spans="1:12" ht="27.65" customHeight="1">
      <c r="A8" s="778" t="s">
        <v>787</v>
      </c>
      <c r="B8" s="970"/>
      <c r="C8" s="969"/>
      <c r="D8" s="969"/>
    </row>
    <row r="9" spans="1:12" ht="27.65" customHeight="1">
      <c r="A9" s="814">
        <v>2013</v>
      </c>
      <c r="B9" s="971" t="s">
        <v>76</v>
      </c>
      <c r="C9" s="971" t="s">
        <v>788</v>
      </c>
      <c r="D9" s="971" t="s">
        <v>687</v>
      </c>
    </row>
    <row r="10" spans="1:12" ht="27.65" customHeight="1">
      <c r="A10" s="806" t="s">
        <v>789</v>
      </c>
      <c r="B10" s="967">
        <v>627</v>
      </c>
      <c r="C10" s="967">
        <v>444</v>
      </c>
      <c r="D10" s="967">
        <v>1071</v>
      </c>
      <c r="J10" s="808"/>
      <c r="K10" s="808"/>
      <c r="L10" s="808"/>
    </row>
    <row r="11" spans="1:12" ht="27.65" customHeight="1" thickBot="1">
      <c r="A11" s="806" t="s">
        <v>790</v>
      </c>
      <c r="B11" s="967">
        <f>'[4]NZ - SNZ'!F18</f>
        <v>129</v>
      </c>
      <c r="C11" s="967">
        <f>'[4]NZ - SNZ'!F19</f>
        <v>104</v>
      </c>
      <c r="D11" s="967">
        <v>233</v>
      </c>
      <c r="J11" s="810"/>
      <c r="K11" s="810"/>
      <c r="L11" s="811"/>
    </row>
    <row r="12" spans="1:12" ht="27.65" customHeight="1" thickBot="1">
      <c r="A12" s="806" t="s">
        <v>791</v>
      </c>
      <c r="B12" s="967">
        <v>105</v>
      </c>
      <c r="C12" s="967">
        <v>183</v>
      </c>
      <c r="D12" s="967">
        <v>288</v>
      </c>
      <c r="J12" s="810"/>
      <c r="K12" s="810"/>
      <c r="L12" s="811"/>
    </row>
    <row r="13" spans="1:12" ht="27.65" customHeight="1" thickBot="1">
      <c r="A13" s="807" t="s">
        <v>17</v>
      </c>
      <c r="B13" s="968">
        <f>SUM(B10:B12)</f>
        <v>861</v>
      </c>
      <c r="C13" s="968">
        <f>SUM(C10:C12)</f>
        <v>731</v>
      </c>
      <c r="D13" s="968">
        <f>SUM(D10:D12)</f>
        <v>1592</v>
      </c>
      <c r="E13" s="801"/>
      <c r="F13" s="801"/>
      <c r="G13" s="801"/>
      <c r="H13" s="801"/>
      <c r="I13" s="801"/>
      <c r="J13" s="810"/>
      <c r="K13" s="813"/>
      <c r="L13" s="808"/>
    </row>
    <row r="17" spans="6:9" ht="27.65" customHeight="1">
      <c r="F17" s="808"/>
      <c r="G17" s="808"/>
      <c r="H17" s="808"/>
      <c r="I17" s="808"/>
    </row>
    <row r="18" spans="6:9" ht="27.65" customHeight="1" thickBot="1">
      <c r="F18" s="809"/>
      <c r="G18" s="810"/>
      <c r="H18" s="810"/>
      <c r="I18" s="810"/>
    </row>
    <row r="19" spans="6:9" ht="27.65" customHeight="1" thickBot="1">
      <c r="F19" s="809"/>
      <c r="G19" s="810"/>
      <c r="H19" s="810"/>
      <c r="I19" s="810"/>
    </row>
    <row r="20" spans="6:9" ht="27.65" customHeight="1" thickBot="1">
      <c r="F20" s="812"/>
      <c r="G20" s="813"/>
      <c r="H20" s="813"/>
      <c r="I20" s="810"/>
    </row>
  </sheetData>
  <printOptions horizontalCentered="1"/>
  <pageMargins left="0.31496062992125984" right="0.31496062992125984" top="0.39370078740157483" bottom="0.39370078740157483" header="0.19685039370078741" footer="0.19685039370078741"/>
  <pageSetup paperSize="8" orientation="landscape" r:id="rId1"/>
  <headerFooter>
    <oddHeader>&amp;L&amp;A&amp;R&amp;6Page &amp;P of &amp;N</oddHeader>
  </headerFooter>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9081A-A24C-4DFC-BE52-5F75DBF059C6}">
  <sheetPr>
    <tabColor rgb="FF00B050"/>
  </sheetPr>
  <dimension ref="A1:X56"/>
  <sheetViews>
    <sheetView view="pageBreakPreview" topLeftCell="A43" zoomScale="85" zoomScaleNormal="100" zoomScaleSheetLayoutView="85" workbookViewId="0">
      <selection activeCell="A42" sqref="A42"/>
    </sheetView>
  </sheetViews>
  <sheetFormatPr defaultRowHeight="13"/>
  <cols>
    <col min="1" max="1" width="25.1796875" style="4613" customWidth="1"/>
    <col min="2" max="4" width="10.81640625" style="4616" customWidth="1"/>
    <col min="5" max="18" width="10.1796875" style="4616" customWidth="1"/>
    <col min="19" max="256" width="8.7265625" style="4616"/>
    <col min="257" max="257" width="25.1796875" style="4616" customWidth="1"/>
    <col min="258" max="260" width="10.81640625" style="4616" customWidth="1"/>
    <col min="261" max="274" width="10.1796875" style="4616" customWidth="1"/>
    <col min="275" max="512" width="8.7265625" style="4616"/>
    <col min="513" max="513" width="25.1796875" style="4616" customWidth="1"/>
    <col min="514" max="516" width="10.81640625" style="4616" customWidth="1"/>
    <col min="517" max="530" width="10.1796875" style="4616" customWidth="1"/>
    <col min="531" max="768" width="8.7265625" style="4616"/>
    <col min="769" max="769" width="25.1796875" style="4616" customWidth="1"/>
    <col min="770" max="772" width="10.81640625" style="4616" customWidth="1"/>
    <col min="773" max="786" width="10.1796875" style="4616" customWidth="1"/>
    <col min="787" max="1024" width="8.7265625" style="4616"/>
    <col min="1025" max="1025" width="25.1796875" style="4616" customWidth="1"/>
    <col min="1026" max="1028" width="10.81640625" style="4616" customWidth="1"/>
    <col min="1029" max="1042" width="10.1796875" style="4616" customWidth="1"/>
    <col min="1043" max="1280" width="8.7265625" style="4616"/>
    <col min="1281" max="1281" width="25.1796875" style="4616" customWidth="1"/>
    <col min="1282" max="1284" width="10.81640625" style="4616" customWidth="1"/>
    <col min="1285" max="1298" width="10.1796875" style="4616" customWidth="1"/>
    <col min="1299" max="1536" width="8.7265625" style="4616"/>
    <col min="1537" max="1537" width="25.1796875" style="4616" customWidth="1"/>
    <col min="1538" max="1540" width="10.81640625" style="4616" customWidth="1"/>
    <col min="1541" max="1554" width="10.1796875" style="4616" customWidth="1"/>
    <col min="1555" max="1792" width="8.7265625" style="4616"/>
    <col min="1793" max="1793" width="25.1796875" style="4616" customWidth="1"/>
    <col min="1794" max="1796" width="10.81640625" style="4616" customWidth="1"/>
    <col min="1797" max="1810" width="10.1796875" style="4616" customWidth="1"/>
    <col min="1811" max="2048" width="8.7265625" style="4616"/>
    <col min="2049" max="2049" width="25.1796875" style="4616" customWidth="1"/>
    <col min="2050" max="2052" width="10.81640625" style="4616" customWidth="1"/>
    <col min="2053" max="2066" width="10.1796875" style="4616" customWidth="1"/>
    <col min="2067" max="2304" width="8.7265625" style="4616"/>
    <col min="2305" max="2305" width="25.1796875" style="4616" customWidth="1"/>
    <col min="2306" max="2308" width="10.81640625" style="4616" customWidth="1"/>
    <col min="2309" max="2322" width="10.1796875" style="4616" customWidth="1"/>
    <col min="2323" max="2560" width="8.7265625" style="4616"/>
    <col min="2561" max="2561" width="25.1796875" style="4616" customWidth="1"/>
    <col min="2562" max="2564" width="10.81640625" style="4616" customWidth="1"/>
    <col min="2565" max="2578" width="10.1796875" style="4616" customWidth="1"/>
    <col min="2579" max="2816" width="8.7265625" style="4616"/>
    <col min="2817" max="2817" width="25.1796875" style="4616" customWidth="1"/>
    <col min="2818" max="2820" width="10.81640625" style="4616" customWidth="1"/>
    <col min="2821" max="2834" width="10.1796875" style="4616" customWidth="1"/>
    <col min="2835" max="3072" width="8.7265625" style="4616"/>
    <col min="3073" max="3073" width="25.1796875" style="4616" customWidth="1"/>
    <col min="3074" max="3076" width="10.81640625" style="4616" customWidth="1"/>
    <col min="3077" max="3090" width="10.1796875" style="4616" customWidth="1"/>
    <col min="3091" max="3328" width="8.7265625" style="4616"/>
    <col min="3329" max="3329" width="25.1796875" style="4616" customWidth="1"/>
    <col min="3330" max="3332" width="10.81640625" style="4616" customWidth="1"/>
    <col min="3333" max="3346" width="10.1796875" style="4616" customWidth="1"/>
    <col min="3347" max="3584" width="8.7265625" style="4616"/>
    <col min="3585" max="3585" width="25.1796875" style="4616" customWidth="1"/>
    <col min="3586" max="3588" width="10.81640625" style="4616" customWidth="1"/>
    <col min="3589" max="3602" width="10.1796875" style="4616" customWidth="1"/>
    <col min="3603" max="3840" width="8.7265625" style="4616"/>
    <col min="3841" max="3841" width="25.1796875" style="4616" customWidth="1"/>
    <col min="3842" max="3844" width="10.81640625" style="4616" customWidth="1"/>
    <col min="3845" max="3858" width="10.1796875" style="4616" customWidth="1"/>
    <col min="3859" max="4096" width="8.7265625" style="4616"/>
    <col min="4097" max="4097" width="25.1796875" style="4616" customWidth="1"/>
    <col min="4098" max="4100" width="10.81640625" style="4616" customWidth="1"/>
    <col min="4101" max="4114" width="10.1796875" style="4616" customWidth="1"/>
    <col min="4115" max="4352" width="8.7265625" style="4616"/>
    <col min="4353" max="4353" width="25.1796875" style="4616" customWidth="1"/>
    <col min="4354" max="4356" width="10.81640625" style="4616" customWidth="1"/>
    <col min="4357" max="4370" width="10.1796875" style="4616" customWidth="1"/>
    <col min="4371" max="4608" width="8.7265625" style="4616"/>
    <col min="4609" max="4609" width="25.1796875" style="4616" customWidth="1"/>
    <col min="4610" max="4612" width="10.81640625" style="4616" customWidth="1"/>
    <col min="4613" max="4626" width="10.1796875" style="4616" customWidth="1"/>
    <col min="4627" max="4864" width="8.7265625" style="4616"/>
    <col min="4865" max="4865" width="25.1796875" style="4616" customWidth="1"/>
    <col min="4866" max="4868" width="10.81640625" style="4616" customWidth="1"/>
    <col min="4869" max="4882" width="10.1796875" style="4616" customWidth="1"/>
    <col min="4883" max="5120" width="8.7265625" style="4616"/>
    <col min="5121" max="5121" width="25.1796875" style="4616" customWidth="1"/>
    <col min="5122" max="5124" width="10.81640625" style="4616" customWidth="1"/>
    <col min="5125" max="5138" width="10.1796875" style="4616" customWidth="1"/>
    <col min="5139" max="5376" width="8.7265625" style="4616"/>
    <col min="5377" max="5377" width="25.1796875" style="4616" customWidth="1"/>
    <col min="5378" max="5380" width="10.81640625" style="4616" customWidth="1"/>
    <col min="5381" max="5394" width="10.1796875" style="4616" customWidth="1"/>
    <col min="5395" max="5632" width="8.7265625" style="4616"/>
    <col min="5633" max="5633" width="25.1796875" style="4616" customWidth="1"/>
    <col min="5634" max="5636" width="10.81640625" style="4616" customWidth="1"/>
    <col min="5637" max="5650" width="10.1796875" style="4616" customWidth="1"/>
    <col min="5651" max="5888" width="8.7265625" style="4616"/>
    <col min="5889" max="5889" width="25.1796875" style="4616" customWidth="1"/>
    <col min="5890" max="5892" width="10.81640625" style="4616" customWidth="1"/>
    <col min="5893" max="5906" width="10.1796875" style="4616" customWidth="1"/>
    <col min="5907" max="6144" width="8.7265625" style="4616"/>
    <col min="6145" max="6145" width="25.1796875" style="4616" customWidth="1"/>
    <col min="6146" max="6148" width="10.81640625" style="4616" customWidth="1"/>
    <col min="6149" max="6162" width="10.1796875" style="4616" customWidth="1"/>
    <col min="6163" max="6400" width="8.7265625" style="4616"/>
    <col min="6401" max="6401" width="25.1796875" style="4616" customWidth="1"/>
    <col min="6402" max="6404" width="10.81640625" style="4616" customWidth="1"/>
    <col min="6405" max="6418" width="10.1796875" style="4616" customWidth="1"/>
    <col min="6419" max="6656" width="8.7265625" style="4616"/>
    <col min="6657" max="6657" width="25.1796875" style="4616" customWidth="1"/>
    <col min="6658" max="6660" width="10.81640625" style="4616" customWidth="1"/>
    <col min="6661" max="6674" width="10.1796875" style="4616" customWidth="1"/>
    <col min="6675" max="6912" width="8.7265625" style="4616"/>
    <col min="6913" max="6913" width="25.1796875" style="4616" customWidth="1"/>
    <col min="6914" max="6916" width="10.81640625" style="4616" customWidth="1"/>
    <col min="6917" max="6930" width="10.1796875" style="4616" customWidth="1"/>
    <col min="6931" max="7168" width="8.7265625" style="4616"/>
    <col min="7169" max="7169" width="25.1796875" style="4616" customWidth="1"/>
    <col min="7170" max="7172" width="10.81640625" style="4616" customWidth="1"/>
    <col min="7173" max="7186" width="10.1796875" style="4616" customWidth="1"/>
    <col min="7187" max="7424" width="8.7265625" style="4616"/>
    <col min="7425" max="7425" width="25.1796875" style="4616" customWidth="1"/>
    <col min="7426" max="7428" width="10.81640625" style="4616" customWidth="1"/>
    <col min="7429" max="7442" width="10.1796875" style="4616" customWidth="1"/>
    <col min="7443" max="7680" width="8.7265625" style="4616"/>
    <col min="7681" max="7681" width="25.1796875" style="4616" customWidth="1"/>
    <col min="7682" max="7684" width="10.81640625" style="4616" customWidth="1"/>
    <col min="7685" max="7698" width="10.1796875" style="4616" customWidth="1"/>
    <col min="7699" max="7936" width="8.7265625" style="4616"/>
    <col min="7937" max="7937" width="25.1796875" style="4616" customWidth="1"/>
    <col min="7938" max="7940" width="10.81640625" style="4616" customWidth="1"/>
    <col min="7941" max="7954" width="10.1796875" style="4616" customWidth="1"/>
    <col min="7955" max="8192" width="8.7265625" style="4616"/>
    <col min="8193" max="8193" width="25.1796875" style="4616" customWidth="1"/>
    <col min="8194" max="8196" width="10.81640625" style="4616" customWidth="1"/>
    <col min="8197" max="8210" width="10.1796875" style="4616" customWidth="1"/>
    <col min="8211" max="8448" width="8.7265625" style="4616"/>
    <col min="8449" max="8449" width="25.1796875" style="4616" customWidth="1"/>
    <col min="8450" max="8452" width="10.81640625" style="4616" customWidth="1"/>
    <col min="8453" max="8466" width="10.1796875" style="4616" customWidth="1"/>
    <col min="8467" max="8704" width="8.7265625" style="4616"/>
    <col min="8705" max="8705" width="25.1796875" style="4616" customWidth="1"/>
    <col min="8706" max="8708" width="10.81640625" style="4616" customWidth="1"/>
    <col min="8709" max="8722" width="10.1796875" style="4616" customWidth="1"/>
    <col min="8723" max="8960" width="8.7265625" style="4616"/>
    <col min="8961" max="8961" width="25.1796875" style="4616" customWidth="1"/>
    <col min="8962" max="8964" width="10.81640625" style="4616" customWidth="1"/>
    <col min="8965" max="8978" width="10.1796875" style="4616" customWidth="1"/>
    <col min="8979" max="9216" width="8.7265625" style="4616"/>
    <col min="9217" max="9217" width="25.1796875" style="4616" customWidth="1"/>
    <col min="9218" max="9220" width="10.81640625" style="4616" customWidth="1"/>
    <col min="9221" max="9234" width="10.1796875" style="4616" customWidth="1"/>
    <col min="9235" max="9472" width="8.7265625" style="4616"/>
    <col min="9473" max="9473" width="25.1796875" style="4616" customWidth="1"/>
    <col min="9474" max="9476" width="10.81640625" style="4616" customWidth="1"/>
    <col min="9477" max="9490" width="10.1796875" style="4616" customWidth="1"/>
    <col min="9491" max="9728" width="8.7265625" style="4616"/>
    <col min="9729" max="9729" width="25.1796875" style="4616" customWidth="1"/>
    <col min="9730" max="9732" width="10.81640625" style="4616" customWidth="1"/>
    <col min="9733" max="9746" width="10.1796875" style="4616" customWidth="1"/>
    <col min="9747" max="9984" width="8.7265625" style="4616"/>
    <col min="9985" max="9985" width="25.1796875" style="4616" customWidth="1"/>
    <col min="9986" max="9988" width="10.81640625" style="4616" customWidth="1"/>
    <col min="9989" max="10002" width="10.1796875" style="4616" customWidth="1"/>
    <col min="10003" max="10240" width="8.7265625" style="4616"/>
    <col min="10241" max="10241" width="25.1796875" style="4616" customWidth="1"/>
    <col min="10242" max="10244" width="10.81640625" style="4616" customWidth="1"/>
    <col min="10245" max="10258" width="10.1796875" style="4616" customWidth="1"/>
    <col min="10259" max="10496" width="8.7265625" style="4616"/>
    <col min="10497" max="10497" width="25.1796875" style="4616" customWidth="1"/>
    <col min="10498" max="10500" width="10.81640625" style="4616" customWidth="1"/>
    <col min="10501" max="10514" width="10.1796875" style="4616" customWidth="1"/>
    <col min="10515" max="10752" width="8.7265625" style="4616"/>
    <col min="10753" max="10753" width="25.1796875" style="4616" customWidth="1"/>
    <col min="10754" max="10756" width="10.81640625" style="4616" customWidth="1"/>
    <col min="10757" max="10770" width="10.1796875" style="4616" customWidth="1"/>
    <col min="10771" max="11008" width="8.7265625" style="4616"/>
    <col min="11009" max="11009" width="25.1796875" style="4616" customWidth="1"/>
    <col min="11010" max="11012" width="10.81640625" style="4616" customWidth="1"/>
    <col min="11013" max="11026" width="10.1796875" style="4616" customWidth="1"/>
    <col min="11027" max="11264" width="8.7265625" style="4616"/>
    <col min="11265" max="11265" width="25.1796875" style="4616" customWidth="1"/>
    <col min="11266" max="11268" width="10.81640625" style="4616" customWidth="1"/>
    <col min="11269" max="11282" width="10.1796875" style="4616" customWidth="1"/>
    <col min="11283" max="11520" width="8.7265625" style="4616"/>
    <col min="11521" max="11521" width="25.1796875" style="4616" customWidth="1"/>
    <col min="11522" max="11524" width="10.81640625" style="4616" customWidth="1"/>
    <col min="11525" max="11538" width="10.1796875" style="4616" customWidth="1"/>
    <col min="11539" max="11776" width="8.7265625" style="4616"/>
    <col min="11777" max="11777" width="25.1796875" style="4616" customWidth="1"/>
    <col min="11778" max="11780" width="10.81640625" style="4616" customWidth="1"/>
    <col min="11781" max="11794" width="10.1796875" style="4616" customWidth="1"/>
    <col min="11795" max="12032" width="8.7265625" style="4616"/>
    <col min="12033" max="12033" width="25.1796875" style="4616" customWidth="1"/>
    <col min="12034" max="12036" width="10.81640625" style="4616" customWidth="1"/>
    <col min="12037" max="12050" width="10.1796875" style="4616" customWidth="1"/>
    <col min="12051" max="12288" width="8.7265625" style="4616"/>
    <col min="12289" max="12289" width="25.1796875" style="4616" customWidth="1"/>
    <col min="12290" max="12292" width="10.81640625" style="4616" customWidth="1"/>
    <col min="12293" max="12306" width="10.1796875" style="4616" customWidth="1"/>
    <col min="12307" max="12544" width="8.7265625" style="4616"/>
    <col min="12545" max="12545" width="25.1796875" style="4616" customWidth="1"/>
    <col min="12546" max="12548" width="10.81640625" style="4616" customWidth="1"/>
    <col min="12549" max="12562" width="10.1796875" style="4616" customWidth="1"/>
    <col min="12563" max="12800" width="8.7265625" style="4616"/>
    <col min="12801" max="12801" width="25.1796875" style="4616" customWidth="1"/>
    <col min="12802" max="12804" width="10.81640625" style="4616" customWidth="1"/>
    <col min="12805" max="12818" width="10.1796875" style="4616" customWidth="1"/>
    <col min="12819" max="13056" width="8.7265625" style="4616"/>
    <col min="13057" max="13057" width="25.1796875" style="4616" customWidth="1"/>
    <col min="13058" max="13060" width="10.81640625" style="4616" customWidth="1"/>
    <col min="13061" max="13074" width="10.1796875" style="4616" customWidth="1"/>
    <col min="13075" max="13312" width="8.7265625" style="4616"/>
    <col min="13313" max="13313" width="25.1796875" style="4616" customWidth="1"/>
    <col min="13314" max="13316" width="10.81640625" style="4616" customWidth="1"/>
    <col min="13317" max="13330" width="10.1796875" style="4616" customWidth="1"/>
    <col min="13331" max="13568" width="8.7265625" style="4616"/>
    <col min="13569" max="13569" width="25.1796875" style="4616" customWidth="1"/>
    <col min="13570" max="13572" width="10.81640625" style="4616" customWidth="1"/>
    <col min="13573" max="13586" width="10.1796875" style="4616" customWidth="1"/>
    <col min="13587" max="13824" width="8.7265625" style="4616"/>
    <col min="13825" max="13825" width="25.1796875" style="4616" customWidth="1"/>
    <col min="13826" max="13828" width="10.81640625" style="4616" customWidth="1"/>
    <col min="13829" max="13842" width="10.1796875" style="4616" customWidth="1"/>
    <col min="13843" max="14080" width="8.7265625" style="4616"/>
    <col min="14081" max="14081" width="25.1796875" style="4616" customWidth="1"/>
    <col min="14082" max="14084" width="10.81640625" style="4616" customWidth="1"/>
    <col min="14085" max="14098" width="10.1796875" style="4616" customWidth="1"/>
    <col min="14099" max="14336" width="8.7265625" style="4616"/>
    <col min="14337" max="14337" width="25.1796875" style="4616" customWidth="1"/>
    <col min="14338" max="14340" width="10.81640625" style="4616" customWidth="1"/>
    <col min="14341" max="14354" width="10.1796875" style="4616" customWidth="1"/>
    <col min="14355" max="14592" width="8.7265625" style="4616"/>
    <col min="14593" max="14593" width="25.1796875" style="4616" customWidth="1"/>
    <col min="14594" max="14596" width="10.81640625" style="4616" customWidth="1"/>
    <col min="14597" max="14610" width="10.1796875" style="4616" customWidth="1"/>
    <col min="14611" max="14848" width="8.7265625" style="4616"/>
    <col min="14849" max="14849" width="25.1796875" style="4616" customWidth="1"/>
    <col min="14850" max="14852" width="10.81640625" style="4616" customWidth="1"/>
    <col min="14853" max="14866" width="10.1796875" style="4616" customWidth="1"/>
    <col min="14867" max="15104" width="8.7265625" style="4616"/>
    <col min="15105" max="15105" width="25.1796875" style="4616" customWidth="1"/>
    <col min="15106" max="15108" width="10.81640625" style="4616" customWidth="1"/>
    <col min="15109" max="15122" width="10.1796875" style="4616" customWidth="1"/>
    <col min="15123" max="15360" width="8.7265625" style="4616"/>
    <col min="15361" max="15361" width="25.1796875" style="4616" customWidth="1"/>
    <col min="15362" max="15364" width="10.81640625" style="4616" customWidth="1"/>
    <col min="15365" max="15378" width="10.1796875" style="4616" customWidth="1"/>
    <col min="15379" max="15616" width="8.7265625" style="4616"/>
    <col min="15617" max="15617" width="25.1796875" style="4616" customWidth="1"/>
    <col min="15618" max="15620" width="10.81640625" style="4616" customWidth="1"/>
    <col min="15621" max="15634" width="10.1796875" style="4616" customWidth="1"/>
    <col min="15635" max="15872" width="8.7265625" style="4616"/>
    <col min="15873" max="15873" width="25.1796875" style="4616" customWidth="1"/>
    <col min="15874" max="15876" width="10.81640625" style="4616" customWidth="1"/>
    <col min="15877" max="15890" width="10.1796875" style="4616" customWidth="1"/>
    <col min="15891" max="16128" width="8.7265625" style="4616"/>
    <col min="16129" max="16129" width="25.1796875" style="4616" customWidth="1"/>
    <col min="16130" max="16132" width="10.81640625" style="4616" customWidth="1"/>
    <col min="16133" max="16146" width="10.1796875" style="4616" customWidth="1"/>
    <col min="16147" max="16384" width="8.7265625" style="4616"/>
  </cols>
  <sheetData>
    <row r="1" spans="1:24">
      <c r="B1" s="4614"/>
      <c r="C1" s="4614"/>
      <c r="D1" s="4614"/>
      <c r="E1" s="4614"/>
      <c r="F1" s="4614"/>
      <c r="G1" s="4614"/>
      <c r="H1" s="4615" t="s">
        <v>1462</v>
      </c>
      <c r="I1" s="4614"/>
      <c r="J1" s="4614"/>
      <c r="K1" s="4614"/>
      <c r="L1" s="4614"/>
      <c r="M1" s="4614"/>
      <c r="N1" s="4614"/>
      <c r="O1" s="4614"/>
      <c r="P1" s="4614"/>
      <c r="Q1" s="4614"/>
      <c r="R1" s="4614"/>
      <c r="S1" s="4614"/>
    </row>
    <row r="2" spans="1:24" s="4614" customFormat="1" ht="20">
      <c r="A2" s="4617"/>
      <c r="H2" s="4618" t="s">
        <v>1</v>
      </c>
    </row>
    <row r="3" spans="1:24" s="4614" customFormat="1" ht="20">
      <c r="A3" s="4617"/>
      <c r="B3" s="4619"/>
      <c r="C3" s="4619"/>
      <c r="D3" s="4619"/>
      <c r="E3" s="4619"/>
      <c r="F3" s="4619"/>
      <c r="G3" s="4619"/>
      <c r="H3" s="4620" t="s">
        <v>87</v>
      </c>
      <c r="I3" s="4619"/>
      <c r="J3" s="4619"/>
      <c r="K3" s="4619"/>
      <c r="L3" s="4619"/>
      <c r="M3" s="4619"/>
      <c r="N3" s="4619"/>
      <c r="O3" s="4619"/>
      <c r="P3" s="4619"/>
      <c r="Q3" s="4619"/>
      <c r="R3" s="4619"/>
      <c r="S3" s="4619"/>
    </row>
    <row r="4" spans="1:24" s="4623" customFormat="1" ht="43.5" customHeight="1" thickBot="1">
      <c r="A4" s="4621" t="s">
        <v>88</v>
      </c>
      <c r="B4" s="4622"/>
      <c r="C4" s="4622"/>
      <c r="D4" s="5108"/>
      <c r="E4" s="5108"/>
      <c r="F4" s="5108"/>
      <c r="G4" s="5108"/>
      <c r="H4" s="5108"/>
      <c r="I4" s="5108"/>
      <c r="J4" s="5108"/>
      <c r="K4" s="5108"/>
      <c r="L4" s="5108"/>
      <c r="M4" s="5108"/>
      <c r="N4" s="5108"/>
      <c r="O4" s="5108"/>
      <c r="P4" s="5108"/>
      <c r="Q4" s="4622" t="s">
        <v>1463</v>
      </c>
      <c r="S4" s="4622"/>
      <c r="T4" s="4622"/>
      <c r="U4" s="4622"/>
      <c r="V4" s="4622"/>
      <c r="W4" s="4622"/>
      <c r="X4" s="4622"/>
    </row>
    <row r="5" spans="1:24" s="4621" customFormat="1" ht="19.5" thickTop="1" thickBot="1">
      <c r="A5" s="4624" t="s">
        <v>89</v>
      </c>
      <c r="B5" s="4625" t="s">
        <v>90</v>
      </c>
      <c r="C5" s="4626"/>
      <c r="D5" s="4626"/>
      <c r="E5" s="4626"/>
      <c r="F5" s="4626"/>
      <c r="G5" s="4626"/>
      <c r="H5" s="4626"/>
      <c r="I5" s="4626"/>
      <c r="J5" s="4626"/>
      <c r="K5" s="4626"/>
      <c r="L5" s="4626"/>
      <c r="M5" s="4626"/>
      <c r="N5" s="4626"/>
      <c r="O5" s="4626"/>
      <c r="P5" s="4626"/>
      <c r="Q5" s="4626"/>
      <c r="R5" s="4627"/>
      <c r="S5" s="4622"/>
    </row>
    <row r="6" spans="1:24" s="4631" customFormat="1" ht="19.5" customHeight="1" thickTop="1">
      <c r="A6" s="4628"/>
      <c r="B6" s="4629">
        <v>1</v>
      </c>
      <c r="C6" s="4630">
        <v>2</v>
      </c>
      <c r="D6" s="4630">
        <v>3</v>
      </c>
      <c r="E6" s="5109">
        <v>4</v>
      </c>
      <c r="F6" s="5110"/>
      <c r="G6" s="5100">
        <v>5</v>
      </c>
      <c r="H6" s="5100"/>
      <c r="I6" s="5100">
        <v>6</v>
      </c>
      <c r="J6" s="5100"/>
      <c r="K6" s="5100">
        <v>7</v>
      </c>
      <c r="L6" s="5100"/>
      <c r="M6" s="5100">
        <v>8</v>
      </c>
      <c r="N6" s="5100"/>
      <c r="O6" s="5100">
        <v>9</v>
      </c>
      <c r="P6" s="5100"/>
      <c r="Q6" s="5100">
        <v>10</v>
      </c>
      <c r="R6" s="5101"/>
    </row>
    <row r="7" spans="1:24" s="4636" customFormat="1" ht="66.75" customHeight="1">
      <c r="A7" s="4632" t="s">
        <v>1464</v>
      </c>
      <c r="B7" s="5102" t="s">
        <v>1465</v>
      </c>
      <c r="C7" s="5103"/>
      <c r="D7" s="4633" t="s">
        <v>1466</v>
      </c>
      <c r="E7" s="5104" t="s">
        <v>1467</v>
      </c>
      <c r="F7" s="5105"/>
      <c r="G7" s="4634" t="s">
        <v>1468</v>
      </c>
      <c r="H7" s="4635" t="s">
        <v>1469</v>
      </c>
      <c r="I7" s="4634" t="s">
        <v>1468</v>
      </c>
      <c r="J7" s="4635" t="s">
        <v>1469</v>
      </c>
      <c r="K7" s="5106" t="s">
        <v>1470</v>
      </c>
      <c r="L7" s="5106"/>
      <c r="M7" s="5106" t="s">
        <v>1471</v>
      </c>
      <c r="N7" s="5106"/>
      <c r="O7" s="5106" t="s">
        <v>1472</v>
      </c>
      <c r="P7" s="5106"/>
      <c r="Q7" s="5106" t="s">
        <v>1473</v>
      </c>
      <c r="R7" s="5107"/>
    </row>
    <row r="8" spans="1:24" s="4642" customFormat="1" ht="19.5" customHeight="1" thickBot="1">
      <c r="A8" s="4637" t="s">
        <v>5</v>
      </c>
      <c r="B8" s="4638" t="s">
        <v>13</v>
      </c>
      <c r="C8" s="4639" t="s">
        <v>14</v>
      </c>
      <c r="D8" s="4640"/>
      <c r="E8" s="4638" t="s">
        <v>13</v>
      </c>
      <c r="F8" s="4639" t="s">
        <v>14</v>
      </c>
      <c r="G8" s="5098" t="s">
        <v>101</v>
      </c>
      <c r="H8" s="5098"/>
      <c r="I8" s="5099" t="s">
        <v>102</v>
      </c>
      <c r="J8" s="5099"/>
      <c r="K8" s="4638" t="s">
        <v>13</v>
      </c>
      <c r="L8" s="4639" t="s">
        <v>14</v>
      </c>
      <c r="M8" s="4638" t="s">
        <v>13</v>
      </c>
      <c r="N8" s="4639" t="s">
        <v>14</v>
      </c>
      <c r="O8" s="4638" t="s">
        <v>13</v>
      </c>
      <c r="P8" s="4639" t="s">
        <v>14</v>
      </c>
      <c r="Q8" s="4638" t="s">
        <v>13</v>
      </c>
      <c r="R8" s="4641" t="s">
        <v>14</v>
      </c>
    </row>
    <row r="9" spans="1:24" s="4623" customFormat="1" ht="24.75" customHeight="1" thickTop="1">
      <c r="A9" s="4643" t="s">
        <v>160</v>
      </c>
      <c r="B9" s="4644">
        <v>25.7</v>
      </c>
      <c r="C9" s="4645">
        <v>29.8</v>
      </c>
      <c r="D9" s="4646">
        <f>B9+C9</f>
        <v>55.5</v>
      </c>
      <c r="E9" s="4645">
        <v>4.7</v>
      </c>
      <c r="F9" s="4645">
        <v>3.3</v>
      </c>
      <c r="G9" s="4645">
        <v>24.7</v>
      </c>
      <c r="H9" s="4645">
        <v>1</v>
      </c>
      <c r="I9" s="4645">
        <v>27.8</v>
      </c>
      <c r="J9" s="4645">
        <v>2</v>
      </c>
      <c r="K9" s="4645"/>
      <c r="L9" s="4645"/>
      <c r="M9" s="4645">
        <v>25.7</v>
      </c>
      <c r="N9" s="4645">
        <v>29.8</v>
      </c>
      <c r="O9" s="4645">
        <v>25.7</v>
      </c>
      <c r="P9" s="4645">
        <v>29.8</v>
      </c>
      <c r="Q9" s="4645">
        <v>25.7</v>
      </c>
      <c r="R9" s="4647">
        <v>29.8</v>
      </c>
    </row>
    <row r="10" spans="1:24" s="4623" customFormat="1" ht="24.75" customHeight="1">
      <c r="A10" s="4648" t="s">
        <v>161</v>
      </c>
      <c r="B10" s="4649">
        <v>16.96</v>
      </c>
      <c r="C10" s="4650">
        <v>15.59</v>
      </c>
      <c r="D10" s="4646">
        <f>B10+C10</f>
        <v>32.549999999999997</v>
      </c>
      <c r="E10" s="4650">
        <v>2.27</v>
      </c>
      <c r="F10" s="4650">
        <v>0</v>
      </c>
      <c r="G10" s="4650">
        <v>15.8</v>
      </c>
      <c r="H10" s="4650">
        <v>1.1599999999999999</v>
      </c>
      <c r="I10" s="4650">
        <v>5.6</v>
      </c>
      <c r="J10" s="4650">
        <v>9.99</v>
      </c>
      <c r="K10" s="4650"/>
      <c r="L10" s="4650"/>
      <c r="M10" s="4650">
        <v>16.96</v>
      </c>
      <c r="N10" s="4650">
        <v>15.59</v>
      </c>
      <c r="O10" s="4650">
        <v>16.96</v>
      </c>
      <c r="P10" s="4650">
        <v>15.59</v>
      </c>
      <c r="Q10" s="4650">
        <v>16.96</v>
      </c>
      <c r="R10" s="4651">
        <v>15.59</v>
      </c>
    </row>
    <row r="11" spans="1:24" s="4623" customFormat="1" ht="24.75" customHeight="1">
      <c r="A11" s="4648" t="s">
        <v>173</v>
      </c>
      <c r="B11" s="4649">
        <v>18.100000000000001</v>
      </c>
      <c r="C11" s="4650">
        <v>15.5</v>
      </c>
      <c r="D11" s="4646">
        <f t="shared" ref="D11:D53" si="0">B11+C11</f>
        <v>33.6</v>
      </c>
      <c r="E11" s="4650">
        <v>3.1</v>
      </c>
      <c r="F11" s="4650">
        <v>2</v>
      </c>
      <c r="G11" s="4650">
        <v>2.7</v>
      </c>
      <c r="H11" s="4650">
        <v>15.4</v>
      </c>
      <c r="I11" s="4650">
        <v>9</v>
      </c>
      <c r="J11" s="4650">
        <v>6.5</v>
      </c>
      <c r="K11" s="4650"/>
      <c r="L11" s="4650"/>
      <c r="M11" s="4650">
        <v>18.100000000000001</v>
      </c>
      <c r="N11" s="4650">
        <v>15.5</v>
      </c>
      <c r="O11" s="4650">
        <v>18.100000000000001</v>
      </c>
      <c r="P11" s="4650">
        <v>15.5</v>
      </c>
      <c r="Q11" s="4650">
        <v>18.100000000000001</v>
      </c>
      <c r="R11" s="4651">
        <v>15.5</v>
      </c>
    </row>
    <row r="12" spans="1:24" s="4623" customFormat="1" ht="24.75" customHeight="1">
      <c r="A12" s="4648" t="s">
        <v>187</v>
      </c>
      <c r="B12" s="4649">
        <v>18.3</v>
      </c>
      <c r="C12" s="4650">
        <v>26.9</v>
      </c>
      <c r="D12" s="4646">
        <f t="shared" si="0"/>
        <v>45.2</v>
      </c>
      <c r="E12" s="4650">
        <v>3.28</v>
      </c>
      <c r="F12" s="4650">
        <v>2.99</v>
      </c>
      <c r="G12" s="4650">
        <v>18.3</v>
      </c>
      <c r="H12" s="4650">
        <v>0</v>
      </c>
      <c r="I12" s="4650">
        <v>26.9</v>
      </c>
      <c r="J12" s="4650">
        <v>0</v>
      </c>
      <c r="K12" s="4650"/>
      <c r="L12" s="4650"/>
      <c r="M12" s="4650">
        <v>18.3</v>
      </c>
      <c r="N12" s="4650">
        <v>26.9</v>
      </c>
      <c r="O12" s="4650">
        <v>18.3</v>
      </c>
      <c r="P12" s="4650">
        <v>26.9</v>
      </c>
      <c r="Q12" s="4650">
        <v>18.3</v>
      </c>
      <c r="R12" s="4651">
        <v>26.9</v>
      </c>
    </row>
    <row r="13" spans="1:24" s="4623" customFormat="1" ht="24.75" customHeight="1">
      <c r="A13" s="4648" t="s">
        <v>170</v>
      </c>
      <c r="B13" s="4649">
        <v>4.8</v>
      </c>
      <c r="C13" s="4650">
        <v>0</v>
      </c>
      <c r="D13" s="4646">
        <f t="shared" si="0"/>
        <v>4.8</v>
      </c>
      <c r="E13" s="4650">
        <v>3.2</v>
      </c>
      <c r="F13" s="4650">
        <v>0</v>
      </c>
      <c r="G13" s="4650">
        <v>2.5</v>
      </c>
      <c r="H13" s="4650">
        <v>1.6</v>
      </c>
      <c r="I13" s="4650">
        <v>0</v>
      </c>
      <c r="J13" s="4650">
        <v>0</v>
      </c>
      <c r="K13" s="4650"/>
      <c r="L13" s="4650"/>
      <c r="M13" s="4650"/>
      <c r="N13" s="4650"/>
      <c r="O13" s="4650"/>
      <c r="P13" s="4650"/>
      <c r="Q13" s="4650"/>
      <c r="R13" s="4651"/>
    </row>
    <row r="14" spans="1:24" s="4623" customFormat="1" ht="24.75" customHeight="1">
      <c r="A14" s="4648" t="s">
        <v>174</v>
      </c>
      <c r="B14" s="4649">
        <v>12.2</v>
      </c>
      <c r="C14" s="4650">
        <v>0</v>
      </c>
      <c r="D14" s="4646">
        <f t="shared" si="0"/>
        <v>12.2</v>
      </c>
      <c r="E14" s="4650">
        <v>3.3</v>
      </c>
      <c r="F14" s="4650">
        <v>0</v>
      </c>
      <c r="G14" s="4650">
        <v>7.6</v>
      </c>
      <c r="H14" s="4650">
        <v>4</v>
      </c>
      <c r="I14" s="4650">
        <v>0</v>
      </c>
      <c r="J14" s="4650">
        <v>0</v>
      </c>
      <c r="K14" s="4650"/>
      <c r="L14" s="4650"/>
      <c r="M14" s="4650"/>
      <c r="N14" s="4650"/>
      <c r="O14" s="4650"/>
      <c r="P14" s="4650"/>
      <c r="Q14" s="4650"/>
      <c r="R14" s="4651"/>
    </row>
    <row r="15" spans="1:24" s="4623" customFormat="1" ht="24.75" customHeight="1">
      <c r="A15" s="4648" t="s">
        <v>1474</v>
      </c>
      <c r="B15" s="4649">
        <v>18</v>
      </c>
      <c r="C15" s="4650">
        <v>22</v>
      </c>
      <c r="D15" s="4646">
        <f t="shared" si="0"/>
        <v>40</v>
      </c>
      <c r="E15" s="4650">
        <v>5</v>
      </c>
      <c r="F15" s="4650">
        <v>1.4</v>
      </c>
      <c r="G15" s="4650">
        <v>13.2</v>
      </c>
      <c r="H15" s="4650">
        <v>4.8</v>
      </c>
      <c r="I15" s="4650">
        <v>17.600000000000001</v>
      </c>
      <c r="J15" s="4650">
        <v>4.4000000000000004</v>
      </c>
      <c r="K15" s="4650"/>
      <c r="L15" s="4650"/>
      <c r="M15" s="4650">
        <v>18</v>
      </c>
      <c r="N15" s="4650">
        <v>22</v>
      </c>
      <c r="O15" s="4650">
        <v>18</v>
      </c>
      <c r="P15" s="4650">
        <v>22</v>
      </c>
      <c r="Q15" s="4650">
        <v>18</v>
      </c>
      <c r="R15" s="4651">
        <v>22</v>
      </c>
    </row>
    <row r="16" spans="1:24" s="4623" customFormat="1" ht="24.75" customHeight="1">
      <c r="A16" s="4648" t="s">
        <v>529</v>
      </c>
      <c r="B16" s="4649">
        <v>0</v>
      </c>
      <c r="C16" s="4650">
        <v>16.600000000000001</v>
      </c>
      <c r="D16" s="4646">
        <f t="shared" si="0"/>
        <v>16.600000000000001</v>
      </c>
      <c r="E16" s="4650">
        <v>0</v>
      </c>
      <c r="F16" s="4650">
        <v>2.39</v>
      </c>
      <c r="G16" s="4650">
        <v>0</v>
      </c>
      <c r="H16" s="4650">
        <v>0</v>
      </c>
      <c r="I16" s="4650">
        <v>11.85</v>
      </c>
      <c r="J16" s="4650">
        <v>4.75</v>
      </c>
      <c r="K16" s="4650"/>
      <c r="L16" s="4650"/>
      <c r="M16" s="4650">
        <v>0</v>
      </c>
      <c r="N16" s="4650">
        <v>16.600000000000001</v>
      </c>
      <c r="O16" s="4650">
        <v>0</v>
      </c>
      <c r="P16" s="4650">
        <v>16.600000000000001</v>
      </c>
      <c r="Q16" s="4650">
        <v>0</v>
      </c>
      <c r="R16" s="4651">
        <v>16.600000000000001</v>
      </c>
    </row>
    <row r="17" spans="1:18" s="4623" customFormat="1" ht="24.75" customHeight="1">
      <c r="A17" s="4648" t="s">
        <v>184</v>
      </c>
      <c r="B17" s="4649">
        <v>6.6</v>
      </c>
      <c r="C17" s="4650">
        <v>0</v>
      </c>
      <c r="D17" s="4646">
        <f t="shared" si="0"/>
        <v>6.6</v>
      </c>
      <c r="E17" s="4650">
        <v>2.1</v>
      </c>
      <c r="F17" s="4650">
        <v>0</v>
      </c>
      <c r="G17" s="4650">
        <v>6.6</v>
      </c>
      <c r="H17" s="4650">
        <v>0</v>
      </c>
      <c r="I17" s="4650">
        <v>0</v>
      </c>
      <c r="J17" s="4650">
        <v>0</v>
      </c>
      <c r="K17" s="4650"/>
      <c r="L17" s="4650"/>
      <c r="M17" s="4650"/>
      <c r="N17" s="4650"/>
      <c r="O17" s="4650"/>
      <c r="P17" s="4650"/>
      <c r="Q17" s="4650"/>
      <c r="R17" s="4651"/>
    </row>
    <row r="18" spans="1:18" s="4623" customFormat="1" ht="24.75" customHeight="1">
      <c r="A18" s="4648" t="s">
        <v>162</v>
      </c>
      <c r="B18" s="4649">
        <v>27.8</v>
      </c>
      <c r="C18" s="4650">
        <v>44.2</v>
      </c>
      <c r="D18" s="4646">
        <f t="shared" si="0"/>
        <v>72</v>
      </c>
      <c r="E18" s="4650">
        <v>8.17</v>
      </c>
      <c r="F18" s="4650">
        <v>2.86</v>
      </c>
      <c r="G18" s="4650">
        <v>23.1</v>
      </c>
      <c r="H18" s="4650">
        <v>4.7</v>
      </c>
      <c r="I18" s="4650">
        <v>39.799999999999997</v>
      </c>
      <c r="J18" s="4650">
        <v>4.4000000000000004</v>
      </c>
      <c r="K18" s="4650"/>
      <c r="L18" s="4650"/>
      <c r="M18" s="4650">
        <v>27.8</v>
      </c>
      <c r="N18" s="4650">
        <v>44.2</v>
      </c>
      <c r="O18" s="4650">
        <v>27.8</v>
      </c>
      <c r="P18" s="4650">
        <v>44.2</v>
      </c>
      <c r="Q18" s="4650">
        <v>27.8</v>
      </c>
      <c r="R18" s="4651">
        <v>44.2</v>
      </c>
    </row>
    <row r="19" spans="1:18" s="4623" customFormat="1" ht="24.75" customHeight="1">
      <c r="A19" s="4648" t="s">
        <v>1475</v>
      </c>
      <c r="B19" s="4649">
        <v>6.7</v>
      </c>
      <c r="C19" s="4650">
        <v>16.3</v>
      </c>
      <c r="D19" s="4646">
        <f t="shared" si="0"/>
        <v>23</v>
      </c>
      <c r="E19" s="4650">
        <v>2.1</v>
      </c>
      <c r="F19" s="4650">
        <v>1.4</v>
      </c>
      <c r="G19" s="4650">
        <v>6.5</v>
      </c>
      <c r="H19" s="4650">
        <v>0.2</v>
      </c>
      <c r="I19" s="4650">
        <v>13.9</v>
      </c>
      <c r="J19" s="4650">
        <v>2.4</v>
      </c>
      <c r="K19" s="4650"/>
      <c r="L19" s="4650"/>
      <c r="M19" s="4650">
        <v>6.7</v>
      </c>
      <c r="N19" s="4650">
        <v>16.3</v>
      </c>
      <c r="O19" s="4650">
        <v>6.7</v>
      </c>
      <c r="P19" s="4650">
        <v>16.3</v>
      </c>
      <c r="Q19" s="4650">
        <v>6.7</v>
      </c>
      <c r="R19" s="4651">
        <v>16.3</v>
      </c>
    </row>
    <row r="20" spans="1:18" s="4623" customFormat="1" ht="24.75" customHeight="1">
      <c r="A20" s="4648" t="s">
        <v>855</v>
      </c>
      <c r="B20" s="4649">
        <v>25.4</v>
      </c>
      <c r="C20" s="4650">
        <v>26.4</v>
      </c>
      <c r="D20" s="4646">
        <f t="shared" si="0"/>
        <v>51.8</v>
      </c>
      <c r="E20" s="4650">
        <v>9</v>
      </c>
      <c r="F20" s="4650">
        <v>3</v>
      </c>
      <c r="G20" s="4650">
        <v>19.399999999999999</v>
      </c>
      <c r="H20" s="4650">
        <v>6</v>
      </c>
      <c r="I20" s="4650">
        <v>19.399999999999999</v>
      </c>
      <c r="J20" s="4650">
        <v>7</v>
      </c>
      <c r="K20" s="4650"/>
      <c r="L20" s="4650"/>
      <c r="M20" s="4650">
        <v>25.4</v>
      </c>
      <c r="N20" s="4650">
        <v>26.4</v>
      </c>
      <c r="O20" s="4650">
        <v>25.4</v>
      </c>
      <c r="P20" s="4650">
        <v>26.4</v>
      </c>
      <c r="Q20" s="4650">
        <v>25.4</v>
      </c>
      <c r="R20" s="4651">
        <v>26.4</v>
      </c>
    </row>
    <row r="21" spans="1:18" s="4623" customFormat="1" ht="24.75" customHeight="1">
      <c r="A21" s="4648" t="s">
        <v>1199</v>
      </c>
      <c r="B21" s="4649">
        <v>2</v>
      </c>
      <c r="C21" s="4650">
        <v>0</v>
      </c>
      <c r="D21" s="4646">
        <f t="shared" si="0"/>
        <v>2</v>
      </c>
      <c r="E21" s="4650">
        <v>0.4</v>
      </c>
      <c r="F21" s="4650">
        <v>0</v>
      </c>
      <c r="G21" s="4650">
        <v>0.4</v>
      </c>
      <c r="H21" s="4650">
        <v>1.6</v>
      </c>
      <c r="I21" s="4650">
        <v>0</v>
      </c>
      <c r="J21" s="4650">
        <v>0</v>
      </c>
      <c r="K21" s="4650"/>
      <c r="L21" s="4650"/>
      <c r="M21" s="4650"/>
      <c r="N21" s="4650"/>
      <c r="O21" s="4650"/>
      <c r="P21" s="4650"/>
      <c r="Q21" s="4650"/>
      <c r="R21" s="4651"/>
    </row>
    <row r="22" spans="1:18" s="4623" customFormat="1" ht="24.75" customHeight="1">
      <c r="A22" s="4648" t="s">
        <v>1460</v>
      </c>
      <c r="B22" s="4649">
        <v>8</v>
      </c>
      <c r="C22" s="4650">
        <v>12.2</v>
      </c>
      <c r="D22" s="4646">
        <f>B22+C22</f>
        <v>20.2</v>
      </c>
      <c r="E22" s="4650">
        <v>2.85</v>
      </c>
      <c r="F22" s="4650">
        <v>1.66</v>
      </c>
      <c r="G22" s="4650">
        <v>4.5999999999999996</v>
      </c>
      <c r="H22" s="4650">
        <v>3.4</v>
      </c>
      <c r="I22" s="4650">
        <v>8.1999999999999993</v>
      </c>
      <c r="J22" s="4650">
        <v>4</v>
      </c>
      <c r="K22" s="4650"/>
      <c r="L22" s="4650"/>
      <c r="M22" s="4650">
        <v>8</v>
      </c>
      <c r="N22" s="4650">
        <v>12.2</v>
      </c>
      <c r="O22" s="4650">
        <v>8</v>
      </c>
      <c r="P22" s="4650">
        <v>12.2</v>
      </c>
      <c r="Q22" s="4650">
        <v>8</v>
      </c>
      <c r="R22" s="4651">
        <v>12.2</v>
      </c>
    </row>
    <row r="23" spans="1:18" s="4623" customFormat="1" ht="24.75" customHeight="1">
      <c r="A23" s="4648" t="s">
        <v>198</v>
      </c>
      <c r="B23" s="4649">
        <v>31.64</v>
      </c>
      <c r="C23" s="4650">
        <v>48.3</v>
      </c>
      <c r="D23" s="4646">
        <f t="shared" si="0"/>
        <v>79.94</v>
      </c>
      <c r="E23" s="4650">
        <v>10.3279</v>
      </c>
      <c r="F23" s="4650">
        <v>2.3271000000000002</v>
      </c>
      <c r="G23" s="4650">
        <v>24.24</v>
      </c>
      <c r="H23" s="4650">
        <v>7.4</v>
      </c>
      <c r="I23" s="4650">
        <v>34.700000000000003</v>
      </c>
      <c r="J23" s="4650">
        <v>13.6</v>
      </c>
      <c r="K23" s="4650"/>
      <c r="L23" s="4650"/>
      <c r="M23" s="4650">
        <v>31.64</v>
      </c>
      <c r="N23" s="4650">
        <v>48.3</v>
      </c>
      <c r="O23" s="4650">
        <v>31.64</v>
      </c>
      <c r="P23" s="4650">
        <v>48.3</v>
      </c>
      <c r="Q23" s="4650">
        <v>31.64</v>
      </c>
      <c r="R23" s="4651">
        <v>48.3</v>
      </c>
    </row>
    <row r="24" spans="1:18" s="4623" customFormat="1" ht="24.75" customHeight="1">
      <c r="A24" s="4648" t="s">
        <v>189</v>
      </c>
      <c r="B24" s="4649">
        <v>7.8</v>
      </c>
      <c r="C24" s="4650">
        <v>11.6</v>
      </c>
      <c r="D24" s="4646">
        <f>B24+C24</f>
        <v>19.399999999999999</v>
      </c>
      <c r="E24" s="4650">
        <v>3.63</v>
      </c>
      <c r="F24" s="4650">
        <v>0.22</v>
      </c>
      <c r="G24" s="4650">
        <v>6.8</v>
      </c>
      <c r="H24" s="4650">
        <v>1</v>
      </c>
      <c r="I24" s="4650">
        <v>8.6</v>
      </c>
      <c r="J24" s="4650">
        <v>3</v>
      </c>
      <c r="K24" s="4650"/>
      <c r="L24" s="4650"/>
      <c r="M24" s="4650">
        <v>7.8</v>
      </c>
      <c r="N24" s="4650">
        <v>11.6</v>
      </c>
      <c r="O24" s="4650">
        <v>7.8</v>
      </c>
      <c r="P24" s="4650">
        <v>11.6</v>
      </c>
      <c r="Q24" s="4650">
        <v>7.8</v>
      </c>
      <c r="R24" s="4651">
        <v>11.6</v>
      </c>
    </row>
    <row r="25" spans="1:18" s="4623" customFormat="1" ht="24.75" customHeight="1">
      <c r="A25" s="4648" t="s">
        <v>199</v>
      </c>
      <c r="B25" s="4649">
        <v>10.9</v>
      </c>
      <c r="C25" s="4650">
        <v>5.9</v>
      </c>
      <c r="D25" s="4646">
        <f>B25+C25</f>
        <v>16.8</v>
      </c>
      <c r="E25" s="4650">
        <v>4.0999999999999996</v>
      </c>
      <c r="F25" s="4650">
        <v>0.7</v>
      </c>
      <c r="G25" s="4650">
        <v>4.5999999999999996</v>
      </c>
      <c r="H25" s="4650">
        <v>6.3</v>
      </c>
      <c r="I25" s="4650">
        <v>4.5999999999999996</v>
      </c>
      <c r="J25" s="4650">
        <v>1.3</v>
      </c>
      <c r="K25" s="4650"/>
      <c r="L25" s="4650"/>
      <c r="M25" s="4650">
        <v>10.9</v>
      </c>
      <c r="N25" s="4650">
        <v>5.9</v>
      </c>
      <c r="O25" s="4650">
        <v>10.9</v>
      </c>
      <c r="P25" s="4650">
        <v>5.9</v>
      </c>
      <c r="Q25" s="4650">
        <v>10.9</v>
      </c>
      <c r="R25" s="4651">
        <v>5.9</v>
      </c>
    </row>
    <row r="26" spans="1:18" s="4623" customFormat="1" ht="24.75" customHeight="1">
      <c r="A26" s="4648" t="s">
        <v>200</v>
      </c>
      <c r="B26" s="4649">
        <v>20.22</v>
      </c>
      <c r="C26" s="4650">
        <v>19.2</v>
      </c>
      <c r="D26" s="4646">
        <f>B26+C26</f>
        <v>39.42</v>
      </c>
      <c r="E26" s="4650">
        <v>8.1999999999999993</v>
      </c>
      <c r="F26" s="4650">
        <v>5.19</v>
      </c>
      <c r="G26" s="4650">
        <v>11.4</v>
      </c>
      <c r="H26" s="4650">
        <v>8.82</v>
      </c>
      <c r="I26" s="4650">
        <v>11.52</v>
      </c>
      <c r="J26" s="4650">
        <v>7.68</v>
      </c>
      <c r="K26" s="4650"/>
      <c r="L26" s="4650"/>
      <c r="M26" s="4650">
        <v>20.22</v>
      </c>
      <c r="N26" s="4650">
        <v>19.2</v>
      </c>
      <c r="O26" s="4650">
        <v>20.22</v>
      </c>
      <c r="P26" s="4650">
        <v>19.2</v>
      </c>
      <c r="Q26" s="4650">
        <v>20.22</v>
      </c>
      <c r="R26" s="4651">
        <v>19.2</v>
      </c>
    </row>
    <row r="27" spans="1:18" s="4623" customFormat="1" ht="24.75" customHeight="1">
      <c r="A27" s="4648" t="s">
        <v>194</v>
      </c>
      <c r="B27" s="4649">
        <v>8.8000000000000007</v>
      </c>
      <c r="C27" s="4650">
        <v>7</v>
      </c>
      <c r="D27" s="4646">
        <f t="shared" si="0"/>
        <v>15.8</v>
      </c>
      <c r="E27" s="4650">
        <v>2.6</v>
      </c>
      <c r="F27" s="4650">
        <v>1.8</v>
      </c>
      <c r="G27" s="4650">
        <v>3.8</v>
      </c>
      <c r="H27" s="4650">
        <v>5</v>
      </c>
      <c r="I27" s="4650">
        <v>5</v>
      </c>
      <c r="J27" s="4650">
        <v>2</v>
      </c>
      <c r="K27" s="4650"/>
      <c r="L27" s="4650"/>
      <c r="M27" s="4650">
        <v>8.8000000000000007</v>
      </c>
      <c r="N27" s="4650">
        <v>7</v>
      </c>
      <c r="O27" s="4650">
        <v>8.8000000000000007</v>
      </c>
      <c r="P27" s="4650">
        <v>7</v>
      </c>
      <c r="Q27" s="4650">
        <v>8.8000000000000007</v>
      </c>
      <c r="R27" s="4651">
        <v>7</v>
      </c>
    </row>
    <row r="28" spans="1:18" s="4623" customFormat="1" ht="24.75" customHeight="1">
      <c r="A28" s="4648" t="s">
        <v>177</v>
      </c>
      <c r="B28" s="4649">
        <v>20.43</v>
      </c>
      <c r="C28" s="4650">
        <v>30.9</v>
      </c>
      <c r="D28" s="4646">
        <f t="shared" si="0"/>
        <v>51.33</v>
      </c>
      <c r="E28" s="4650">
        <v>0.2</v>
      </c>
      <c r="F28" s="4650">
        <v>2.75</v>
      </c>
      <c r="G28" s="4650">
        <v>17.63</v>
      </c>
      <c r="H28" s="4650">
        <v>2.8</v>
      </c>
      <c r="I28" s="4650">
        <v>19.04</v>
      </c>
      <c r="J28" s="4650">
        <v>11.86</v>
      </c>
      <c r="K28" s="4650"/>
      <c r="L28" s="4650"/>
      <c r="M28" s="4650">
        <v>20.43</v>
      </c>
      <c r="N28" s="4650">
        <v>30.9</v>
      </c>
      <c r="O28" s="4650">
        <v>20.43</v>
      </c>
      <c r="P28" s="4650">
        <v>30.9</v>
      </c>
      <c r="Q28" s="4650">
        <v>20.43</v>
      </c>
      <c r="R28" s="4651">
        <v>30.9</v>
      </c>
    </row>
    <row r="29" spans="1:18" s="4623" customFormat="1" ht="24.75" customHeight="1">
      <c r="A29" s="4648" t="s">
        <v>1476</v>
      </c>
      <c r="B29" s="4649">
        <v>4.0999999999999996</v>
      </c>
      <c r="C29" s="4650">
        <v>0</v>
      </c>
      <c r="D29" s="4646">
        <f t="shared" si="0"/>
        <v>4.0999999999999996</v>
      </c>
      <c r="E29" s="4650">
        <v>1.4</v>
      </c>
      <c r="F29" s="4650">
        <v>0</v>
      </c>
      <c r="G29" s="4650">
        <v>3</v>
      </c>
      <c r="H29" s="4650">
        <v>1.1000000000000001</v>
      </c>
      <c r="I29" s="4650">
        <v>0</v>
      </c>
      <c r="J29" s="4650">
        <v>0</v>
      </c>
      <c r="K29" s="4650"/>
      <c r="L29" s="4650"/>
      <c r="M29" s="4650"/>
      <c r="N29" s="4650"/>
      <c r="O29" s="4650"/>
      <c r="P29" s="4650"/>
      <c r="Q29" s="4650"/>
      <c r="R29" s="4651"/>
    </row>
    <row r="30" spans="1:18" s="4623" customFormat="1" ht="24.75" customHeight="1">
      <c r="A30" s="4648" t="s">
        <v>178</v>
      </c>
      <c r="B30" s="4649">
        <v>15.8</v>
      </c>
      <c r="C30" s="4650">
        <v>0</v>
      </c>
      <c r="D30" s="4646">
        <f t="shared" si="0"/>
        <v>15.8</v>
      </c>
      <c r="E30" s="4650">
        <v>2.99</v>
      </c>
      <c r="F30" s="4650">
        <v>0</v>
      </c>
      <c r="G30" s="4650">
        <v>13.4</v>
      </c>
      <c r="H30" s="4650">
        <v>2.4</v>
      </c>
      <c r="I30" s="4650">
        <v>0</v>
      </c>
      <c r="J30" s="4650">
        <v>0</v>
      </c>
      <c r="K30" s="4650"/>
      <c r="L30" s="4650"/>
      <c r="M30" s="4650"/>
      <c r="N30" s="4650"/>
      <c r="O30" s="4650"/>
      <c r="P30" s="4650"/>
      <c r="Q30" s="4650"/>
      <c r="R30" s="4651"/>
    </row>
    <row r="31" spans="1:18" s="4623" customFormat="1" ht="24.75" customHeight="1">
      <c r="A31" s="4648" t="s">
        <v>190</v>
      </c>
      <c r="B31" s="4649">
        <v>5.2</v>
      </c>
      <c r="C31" s="4650">
        <v>0</v>
      </c>
      <c r="D31" s="4646">
        <f t="shared" si="0"/>
        <v>5.2</v>
      </c>
      <c r="E31" s="4650">
        <v>3.8</v>
      </c>
      <c r="F31" s="4650">
        <v>0</v>
      </c>
      <c r="G31" s="4650">
        <v>4.2</v>
      </c>
      <c r="H31" s="4650">
        <v>1</v>
      </c>
      <c r="I31" s="4650">
        <v>0</v>
      </c>
      <c r="J31" s="4650">
        <v>0</v>
      </c>
      <c r="K31" s="4650"/>
      <c r="L31" s="4650"/>
      <c r="M31" s="4650"/>
      <c r="N31" s="4650"/>
      <c r="O31" s="4650"/>
      <c r="P31" s="4650"/>
      <c r="Q31" s="4650"/>
      <c r="R31" s="4651"/>
    </row>
    <row r="32" spans="1:18" s="4623" customFormat="1" ht="24.75" customHeight="1">
      <c r="A32" s="4648" t="s">
        <v>163</v>
      </c>
      <c r="B32" s="4649">
        <v>31.2</v>
      </c>
      <c r="C32" s="4650">
        <v>45.6</v>
      </c>
      <c r="D32" s="4646">
        <f t="shared" si="0"/>
        <v>76.8</v>
      </c>
      <c r="E32" s="4650">
        <v>6.86</v>
      </c>
      <c r="F32" s="4650">
        <v>1.61</v>
      </c>
      <c r="G32" s="4650">
        <v>7.6</v>
      </c>
      <c r="H32" s="4650">
        <v>23.6</v>
      </c>
      <c r="I32" s="4650">
        <v>22.8</v>
      </c>
      <c r="J32" s="4650">
        <v>22.8</v>
      </c>
      <c r="K32" s="4650"/>
      <c r="L32" s="4650"/>
      <c r="M32" s="4650">
        <v>31.2</v>
      </c>
      <c r="N32" s="4650">
        <v>45.6</v>
      </c>
      <c r="O32" s="4650">
        <v>31.2</v>
      </c>
      <c r="P32" s="4650">
        <v>45.6</v>
      </c>
      <c r="Q32" s="4650">
        <v>31.2</v>
      </c>
      <c r="R32" s="4651">
        <v>45.6</v>
      </c>
    </row>
    <row r="33" spans="1:18" s="4623" customFormat="1" ht="24.75" customHeight="1">
      <c r="A33" s="4648" t="s">
        <v>969</v>
      </c>
      <c r="B33" s="4649">
        <v>5.5</v>
      </c>
      <c r="C33" s="4650">
        <v>10.83</v>
      </c>
      <c r="D33" s="4646">
        <f t="shared" si="0"/>
        <v>16.329999999999998</v>
      </c>
      <c r="E33" s="4650">
        <v>2</v>
      </c>
      <c r="F33" s="4650">
        <v>1</v>
      </c>
      <c r="G33" s="4650">
        <v>3.6</v>
      </c>
      <c r="H33" s="4650">
        <v>1.9</v>
      </c>
      <c r="I33" s="4650">
        <v>6.83</v>
      </c>
      <c r="J33" s="4650">
        <v>4</v>
      </c>
      <c r="K33" s="4650"/>
      <c r="L33" s="4650"/>
      <c r="M33" s="4650">
        <v>5.5</v>
      </c>
      <c r="N33" s="4650">
        <v>10.83</v>
      </c>
      <c r="O33" s="4650">
        <v>5.5</v>
      </c>
      <c r="P33" s="4650">
        <v>10.83</v>
      </c>
      <c r="Q33" s="4650">
        <v>5.5</v>
      </c>
      <c r="R33" s="4651">
        <v>10.83</v>
      </c>
    </row>
    <row r="34" spans="1:18" s="4623" customFormat="1" ht="24.75" customHeight="1">
      <c r="A34" s="4648" t="s">
        <v>179</v>
      </c>
      <c r="B34" s="4649">
        <v>20.85</v>
      </c>
      <c r="C34" s="4650">
        <v>23.93</v>
      </c>
      <c r="D34" s="4646">
        <f t="shared" si="0"/>
        <v>44.78</v>
      </c>
      <c r="E34" s="4650">
        <v>6</v>
      </c>
      <c r="F34" s="4650">
        <v>1</v>
      </c>
      <c r="G34" s="4650">
        <v>13.25</v>
      </c>
      <c r="H34" s="4650">
        <v>7.6</v>
      </c>
      <c r="I34" s="4650">
        <v>11.7</v>
      </c>
      <c r="J34" s="4650">
        <v>12.23</v>
      </c>
      <c r="K34" s="4650"/>
      <c r="L34" s="4650"/>
      <c r="M34" s="4650">
        <v>20.85</v>
      </c>
      <c r="N34" s="4650">
        <v>23.93</v>
      </c>
      <c r="O34" s="4650">
        <v>20.85</v>
      </c>
      <c r="P34" s="4650">
        <v>23.93</v>
      </c>
      <c r="Q34" s="4650">
        <v>20.85</v>
      </c>
      <c r="R34" s="4651">
        <v>23.93</v>
      </c>
    </row>
    <row r="35" spans="1:18" s="4623" customFormat="1" ht="24.75" customHeight="1">
      <c r="A35" s="4648" t="s">
        <v>547</v>
      </c>
      <c r="B35" s="4649">
        <v>26.45</v>
      </c>
      <c r="C35" s="4650">
        <v>40.42</v>
      </c>
      <c r="D35" s="4646">
        <f t="shared" si="0"/>
        <v>66.87</v>
      </c>
      <c r="E35" s="4650">
        <v>3.66</v>
      </c>
      <c r="F35" s="4650">
        <v>3.94</v>
      </c>
      <c r="G35" s="4650">
        <v>14.85</v>
      </c>
      <c r="H35" s="4650">
        <v>11.6</v>
      </c>
      <c r="I35" s="4650">
        <v>24.82</v>
      </c>
      <c r="J35" s="4650">
        <v>15.6</v>
      </c>
      <c r="K35" s="4650"/>
      <c r="L35" s="4650"/>
      <c r="M35" s="4650">
        <v>26.45</v>
      </c>
      <c r="N35" s="4650">
        <v>40.42</v>
      </c>
      <c r="O35" s="4650">
        <v>26.45</v>
      </c>
      <c r="P35" s="4650">
        <v>40.42</v>
      </c>
      <c r="Q35" s="4650">
        <v>26.45</v>
      </c>
      <c r="R35" s="4651">
        <v>40.42</v>
      </c>
    </row>
    <row r="36" spans="1:18" s="4623" customFormat="1" ht="24.75" customHeight="1">
      <c r="A36" s="4648" t="s">
        <v>1477</v>
      </c>
      <c r="B36" s="4649">
        <v>5.2</v>
      </c>
      <c r="C36" s="4650">
        <v>0</v>
      </c>
      <c r="D36" s="4646">
        <f t="shared" si="0"/>
        <v>5.2</v>
      </c>
      <c r="E36" s="4650">
        <v>1.8</v>
      </c>
      <c r="F36" s="4650">
        <v>0</v>
      </c>
      <c r="G36" s="4650">
        <v>4.2</v>
      </c>
      <c r="H36" s="4650">
        <v>1</v>
      </c>
      <c r="I36" s="4650">
        <v>0</v>
      </c>
      <c r="J36" s="4650">
        <v>0</v>
      </c>
      <c r="K36" s="4650"/>
      <c r="L36" s="4650"/>
      <c r="M36" s="4650"/>
      <c r="N36" s="4650"/>
      <c r="O36" s="4650"/>
      <c r="P36" s="4650"/>
      <c r="Q36" s="4650"/>
      <c r="R36" s="4651"/>
    </row>
    <row r="37" spans="1:18" s="4623" customFormat="1" ht="24.75" customHeight="1">
      <c r="A37" s="4648" t="s">
        <v>180</v>
      </c>
      <c r="B37" s="4649">
        <v>16</v>
      </c>
      <c r="C37" s="4650">
        <v>24.6</v>
      </c>
      <c r="D37" s="4646">
        <f t="shared" si="0"/>
        <v>40.6</v>
      </c>
      <c r="E37" s="4650">
        <v>3.5</v>
      </c>
      <c r="F37" s="4650">
        <v>0.7</v>
      </c>
      <c r="G37" s="4650">
        <v>10.4</v>
      </c>
      <c r="H37" s="4650">
        <v>5.6</v>
      </c>
      <c r="I37" s="4650">
        <v>17.600000000000001</v>
      </c>
      <c r="J37" s="4650">
        <v>7</v>
      </c>
      <c r="K37" s="4650"/>
      <c r="L37" s="4650"/>
      <c r="M37" s="4650">
        <v>16</v>
      </c>
      <c r="N37" s="4650">
        <v>24.6</v>
      </c>
      <c r="O37" s="4650">
        <v>16</v>
      </c>
      <c r="P37" s="4650">
        <v>24.6</v>
      </c>
      <c r="Q37" s="4650">
        <v>16</v>
      </c>
      <c r="R37" s="4651">
        <v>24.6</v>
      </c>
    </row>
    <row r="38" spans="1:18" s="4623" customFormat="1" ht="24.75" customHeight="1">
      <c r="A38" s="4652" t="s">
        <v>175</v>
      </c>
      <c r="B38" s="4649">
        <v>9.9</v>
      </c>
      <c r="C38" s="4650">
        <v>0</v>
      </c>
      <c r="D38" s="4646">
        <f t="shared" si="0"/>
        <v>9.9</v>
      </c>
      <c r="E38" s="4650">
        <v>3.2</v>
      </c>
      <c r="F38" s="4650">
        <v>0</v>
      </c>
      <c r="G38" s="4650">
        <v>3</v>
      </c>
      <c r="H38" s="4650">
        <v>6.9</v>
      </c>
      <c r="I38" s="4650">
        <v>0</v>
      </c>
      <c r="J38" s="4650">
        <v>0</v>
      </c>
      <c r="K38" s="4650"/>
      <c r="L38" s="4650"/>
      <c r="M38" s="4650"/>
      <c r="N38" s="4650"/>
      <c r="O38" s="4650"/>
      <c r="P38" s="4650"/>
      <c r="Q38" s="4650"/>
      <c r="R38" s="4651"/>
    </row>
    <row r="39" spans="1:18" s="4623" customFormat="1" ht="24.75" customHeight="1">
      <c r="A39" s="4652" t="s">
        <v>191</v>
      </c>
      <c r="B39" s="4649">
        <v>11.85</v>
      </c>
      <c r="C39" s="4650">
        <v>15.47</v>
      </c>
      <c r="D39" s="4646">
        <f t="shared" si="0"/>
        <v>27.32</v>
      </c>
      <c r="E39" s="4650">
        <v>3.14</v>
      </c>
      <c r="F39" s="4650">
        <v>1.38</v>
      </c>
      <c r="G39" s="4650">
        <v>10.1</v>
      </c>
      <c r="H39" s="4650">
        <v>1.75</v>
      </c>
      <c r="I39" s="4650">
        <v>11.47</v>
      </c>
      <c r="J39" s="4650">
        <v>4</v>
      </c>
      <c r="K39" s="4650"/>
      <c r="L39" s="4650"/>
      <c r="M39" s="4650">
        <v>11.85</v>
      </c>
      <c r="N39" s="4650">
        <v>15.47</v>
      </c>
      <c r="O39" s="4650">
        <v>11.85</v>
      </c>
      <c r="P39" s="4650">
        <v>15.47</v>
      </c>
      <c r="Q39" s="4650">
        <v>11.85</v>
      </c>
      <c r="R39" s="4651">
        <v>15.47</v>
      </c>
    </row>
    <row r="40" spans="1:18" s="4623" customFormat="1" ht="24.75" customHeight="1">
      <c r="A40" s="4653" t="s">
        <v>195</v>
      </c>
      <c r="B40" s="4649">
        <v>5</v>
      </c>
      <c r="C40" s="4650">
        <v>5.8</v>
      </c>
      <c r="D40" s="4646">
        <f t="shared" si="0"/>
        <v>10.8</v>
      </c>
      <c r="E40" s="4650">
        <v>1.6</v>
      </c>
      <c r="F40" s="4650">
        <v>0</v>
      </c>
      <c r="G40" s="4650">
        <v>5</v>
      </c>
      <c r="H40" s="4650">
        <v>0</v>
      </c>
      <c r="I40" s="4650">
        <v>5.8</v>
      </c>
      <c r="J40" s="4650">
        <v>0</v>
      </c>
      <c r="K40" s="4650"/>
      <c r="L40" s="4650"/>
      <c r="M40" s="4650">
        <v>5</v>
      </c>
      <c r="N40" s="4650">
        <v>5.8</v>
      </c>
      <c r="O40" s="4650">
        <v>5</v>
      </c>
      <c r="P40" s="4650">
        <v>5.8</v>
      </c>
      <c r="Q40" s="4650">
        <v>5</v>
      </c>
      <c r="R40" s="4651">
        <v>5.8</v>
      </c>
    </row>
    <row r="41" spans="1:18" s="4623" customFormat="1" ht="24.75" customHeight="1">
      <c r="A41" s="4654" t="s">
        <v>192</v>
      </c>
      <c r="B41" s="4649">
        <v>28.86</v>
      </c>
      <c r="C41" s="4650">
        <v>40.380000000000003</v>
      </c>
      <c r="D41" s="4646">
        <f t="shared" si="0"/>
        <v>69.239999999999995</v>
      </c>
      <c r="E41" s="4650">
        <v>6.46</v>
      </c>
      <c r="F41" s="4650">
        <v>2.81</v>
      </c>
      <c r="G41" s="4650">
        <v>27.86</v>
      </c>
      <c r="H41" s="4650">
        <v>1</v>
      </c>
      <c r="I41" s="4650">
        <v>37.380000000000003</v>
      </c>
      <c r="J41" s="4650">
        <v>3</v>
      </c>
      <c r="K41" s="4650"/>
      <c r="L41" s="4650"/>
      <c r="M41" s="4650">
        <v>28.86</v>
      </c>
      <c r="N41" s="4650">
        <v>40.380000000000003</v>
      </c>
      <c r="O41" s="4650">
        <v>28.86</v>
      </c>
      <c r="P41" s="4650">
        <v>40.380000000000003</v>
      </c>
      <c r="Q41" s="4650">
        <v>28.86</v>
      </c>
      <c r="R41" s="4651">
        <v>40.380000000000003</v>
      </c>
    </row>
    <row r="42" spans="1:18" s="4623" customFormat="1" ht="24.75" customHeight="1">
      <c r="A42" s="4655" t="s">
        <v>1217</v>
      </c>
      <c r="B42" s="4649">
        <v>20.18</v>
      </c>
      <c r="C42" s="4650">
        <v>0</v>
      </c>
      <c r="D42" s="4646">
        <f t="shared" si="0"/>
        <v>20.18</v>
      </c>
      <c r="E42" s="4650">
        <v>8.1999999999999993</v>
      </c>
      <c r="F42" s="4650">
        <v>0</v>
      </c>
      <c r="G42" s="4650">
        <v>11.4</v>
      </c>
      <c r="H42" s="4650">
        <v>8.7799999999999994</v>
      </c>
      <c r="I42" s="4650">
        <v>0</v>
      </c>
      <c r="J42" s="4650">
        <v>0</v>
      </c>
      <c r="K42" s="4650"/>
      <c r="L42" s="4650"/>
      <c r="M42" s="4650"/>
      <c r="N42" s="4650"/>
      <c r="O42" s="4650"/>
      <c r="P42" s="4650"/>
      <c r="Q42" s="4650"/>
      <c r="R42" s="4651"/>
    </row>
    <row r="43" spans="1:18" s="4623" customFormat="1" ht="24.75" customHeight="1">
      <c r="A43" s="4654" t="s">
        <v>554</v>
      </c>
      <c r="B43" s="4649">
        <v>0</v>
      </c>
      <c r="C43" s="4650">
        <v>20.37</v>
      </c>
      <c r="D43" s="4646">
        <f t="shared" si="0"/>
        <v>20.37</v>
      </c>
      <c r="E43" s="4650">
        <v>0</v>
      </c>
      <c r="F43" s="4650">
        <v>1.2</v>
      </c>
      <c r="G43" s="4650">
        <v>0</v>
      </c>
      <c r="H43" s="4650">
        <v>0</v>
      </c>
      <c r="I43" s="4650">
        <v>17.02</v>
      </c>
      <c r="J43" s="4650">
        <v>3.35</v>
      </c>
      <c r="K43" s="4650"/>
      <c r="L43" s="4650"/>
      <c r="M43" s="4650">
        <v>0</v>
      </c>
      <c r="N43" s="4650">
        <v>20.37</v>
      </c>
      <c r="O43" s="4650">
        <v>0</v>
      </c>
      <c r="P43" s="4650">
        <v>20.37</v>
      </c>
      <c r="Q43" s="4650">
        <v>0</v>
      </c>
      <c r="R43" s="4651">
        <v>20.37</v>
      </c>
    </row>
    <row r="44" spans="1:18" s="4623" customFormat="1" ht="24.75" customHeight="1">
      <c r="A44" s="4654" t="s">
        <v>1358</v>
      </c>
      <c r="B44" s="4649">
        <v>12</v>
      </c>
      <c r="C44" s="4650">
        <v>8</v>
      </c>
      <c r="D44" s="4646">
        <f t="shared" si="0"/>
        <v>20</v>
      </c>
      <c r="E44" s="4650">
        <v>2.4300000000000002</v>
      </c>
      <c r="F44" s="4650">
        <v>1.46</v>
      </c>
      <c r="G44" s="4650">
        <v>6</v>
      </c>
      <c r="H44" s="4650">
        <v>6</v>
      </c>
      <c r="I44" s="4650">
        <v>5.4</v>
      </c>
      <c r="J44" s="4650">
        <v>2.6</v>
      </c>
      <c r="K44" s="4650"/>
      <c r="L44" s="4650"/>
      <c r="M44" s="4650"/>
      <c r="N44" s="4650"/>
      <c r="O44" s="4650"/>
      <c r="P44" s="4650"/>
      <c r="Q44" s="4650"/>
      <c r="R44" s="4651"/>
    </row>
    <row r="45" spans="1:18" s="4623" customFormat="1" ht="24.75" customHeight="1">
      <c r="A45" s="4654" t="s">
        <v>203</v>
      </c>
      <c r="B45" s="4649">
        <v>0</v>
      </c>
      <c r="C45" s="4650">
        <v>19.5</v>
      </c>
      <c r="D45" s="4646">
        <f t="shared" si="0"/>
        <v>19.5</v>
      </c>
      <c r="E45" s="4650">
        <v>0</v>
      </c>
      <c r="F45" s="4650">
        <v>3.81</v>
      </c>
      <c r="G45" s="4650">
        <v>0</v>
      </c>
      <c r="H45" s="4650">
        <v>0</v>
      </c>
      <c r="I45" s="4650">
        <v>11.73</v>
      </c>
      <c r="J45" s="4650">
        <v>7.77</v>
      </c>
      <c r="K45" s="4650"/>
      <c r="L45" s="4650"/>
      <c r="M45" s="4650">
        <v>0</v>
      </c>
      <c r="N45" s="4650">
        <v>19.5</v>
      </c>
      <c r="O45" s="4650">
        <v>0</v>
      </c>
      <c r="P45" s="4650">
        <v>19.5</v>
      </c>
      <c r="Q45" s="4650">
        <v>0</v>
      </c>
      <c r="R45" s="4651">
        <v>19.5</v>
      </c>
    </row>
    <row r="46" spans="1:18" s="4623" customFormat="1" ht="24.75" customHeight="1">
      <c r="A46" s="4654" t="s">
        <v>205</v>
      </c>
      <c r="B46" s="4649">
        <v>21.225000000000001</v>
      </c>
      <c r="C46" s="4650">
        <v>31.824999999999999</v>
      </c>
      <c r="D46" s="4646">
        <f t="shared" si="0"/>
        <v>53.05</v>
      </c>
      <c r="E46" s="4650">
        <v>8.3000000000000007</v>
      </c>
      <c r="F46" s="4650">
        <v>5.3</v>
      </c>
      <c r="G46" s="4650">
        <v>9.125</v>
      </c>
      <c r="H46" s="4650">
        <v>12.1</v>
      </c>
      <c r="I46" s="4650">
        <v>11.125</v>
      </c>
      <c r="J46" s="4650">
        <v>20.7</v>
      </c>
      <c r="K46" s="4650"/>
      <c r="L46" s="4650"/>
      <c r="M46" s="4650">
        <v>21.225000000000001</v>
      </c>
      <c r="N46" s="4650">
        <v>31.824999999999999</v>
      </c>
      <c r="O46" s="4650">
        <v>21.225000000000001</v>
      </c>
      <c r="P46" s="4650">
        <v>31.824999999999999</v>
      </c>
      <c r="Q46" s="4650">
        <v>21.225000000000001</v>
      </c>
      <c r="R46" s="4651">
        <v>31.824999999999999</v>
      </c>
    </row>
    <row r="47" spans="1:18" s="4623" customFormat="1" ht="24.75" customHeight="1">
      <c r="A47" s="4654" t="s">
        <v>204</v>
      </c>
      <c r="B47" s="4649">
        <v>30.62</v>
      </c>
      <c r="C47" s="4650">
        <v>0</v>
      </c>
      <c r="D47" s="4646">
        <f t="shared" si="0"/>
        <v>30.62</v>
      </c>
      <c r="E47" s="4650">
        <v>11.4</v>
      </c>
      <c r="F47" s="4650">
        <v>0</v>
      </c>
      <c r="G47" s="4650">
        <v>14.62</v>
      </c>
      <c r="H47" s="4650">
        <v>16</v>
      </c>
      <c r="I47" s="4650">
        <v>0</v>
      </c>
      <c r="J47" s="4650">
        <v>0</v>
      </c>
      <c r="K47" s="4650"/>
      <c r="L47" s="4650"/>
      <c r="M47" s="4650"/>
      <c r="N47" s="4650"/>
      <c r="O47" s="4650"/>
      <c r="P47" s="4650"/>
      <c r="Q47" s="4650"/>
      <c r="R47" s="4651"/>
    </row>
    <row r="48" spans="1:18" s="4623" customFormat="1" ht="24.75" customHeight="1">
      <c r="A48" s="4654" t="s">
        <v>1478</v>
      </c>
      <c r="B48" s="4649">
        <v>4.4000000000000004</v>
      </c>
      <c r="C48" s="4650">
        <v>0</v>
      </c>
      <c r="D48" s="4646">
        <f t="shared" si="0"/>
        <v>4.4000000000000004</v>
      </c>
      <c r="E48" s="4650">
        <v>2.7</v>
      </c>
      <c r="F48" s="4650">
        <v>0</v>
      </c>
      <c r="G48" s="4650">
        <v>3</v>
      </c>
      <c r="H48" s="4650">
        <v>1.4</v>
      </c>
      <c r="I48" s="4650">
        <v>0</v>
      </c>
      <c r="J48" s="4650">
        <v>0</v>
      </c>
      <c r="K48" s="4650"/>
      <c r="L48" s="4650"/>
      <c r="M48" s="4650"/>
      <c r="N48" s="4650"/>
      <c r="O48" s="4650"/>
      <c r="P48" s="4650"/>
      <c r="Q48" s="4650"/>
      <c r="R48" s="4651"/>
    </row>
    <row r="49" spans="1:18" s="4623" customFormat="1" ht="24.75" customHeight="1">
      <c r="A49" s="4654" t="s">
        <v>181</v>
      </c>
      <c r="B49" s="4649">
        <v>8.4</v>
      </c>
      <c r="C49" s="4650">
        <v>0</v>
      </c>
      <c r="D49" s="4646">
        <f t="shared" si="0"/>
        <v>8.4</v>
      </c>
      <c r="E49" s="4650">
        <v>1.95</v>
      </c>
      <c r="F49" s="4650">
        <v>0</v>
      </c>
      <c r="G49" s="4650">
        <v>4.4000000000000004</v>
      </c>
      <c r="H49" s="4650">
        <v>4</v>
      </c>
      <c r="I49" s="4650">
        <v>0</v>
      </c>
      <c r="J49" s="4650">
        <v>0</v>
      </c>
      <c r="K49" s="4650"/>
      <c r="L49" s="4650"/>
      <c r="M49" s="4650"/>
      <c r="N49" s="4650"/>
      <c r="O49" s="4650"/>
      <c r="P49" s="4650"/>
      <c r="Q49" s="4650"/>
      <c r="R49" s="4651"/>
    </row>
    <row r="50" spans="1:18" s="4623" customFormat="1" ht="24.75" customHeight="1">
      <c r="A50" s="4654" t="s">
        <v>1479</v>
      </c>
      <c r="B50" s="4649">
        <v>2.2000000000000002</v>
      </c>
      <c r="C50" s="4650">
        <v>0</v>
      </c>
      <c r="D50" s="4646">
        <f t="shared" si="0"/>
        <v>2.2000000000000002</v>
      </c>
      <c r="E50" s="4650">
        <v>2.4</v>
      </c>
      <c r="F50" s="4650">
        <v>0</v>
      </c>
      <c r="G50" s="4650">
        <v>2.2000000000000002</v>
      </c>
      <c r="H50" s="4650">
        <v>0</v>
      </c>
      <c r="I50" s="4650">
        <v>0</v>
      </c>
      <c r="J50" s="4650">
        <v>0</v>
      </c>
      <c r="K50" s="4650"/>
      <c r="L50" s="4650"/>
      <c r="M50" s="4650"/>
      <c r="N50" s="4650"/>
      <c r="O50" s="4650"/>
      <c r="P50" s="4650"/>
      <c r="Q50" s="4650"/>
      <c r="R50" s="4651"/>
    </row>
    <row r="51" spans="1:18" s="4623" customFormat="1" ht="24.75" customHeight="1">
      <c r="A51" s="4654" t="s">
        <v>168</v>
      </c>
      <c r="B51" s="4649">
        <v>13.07</v>
      </c>
      <c r="C51" s="4650">
        <v>26.37</v>
      </c>
      <c r="D51" s="4646">
        <f t="shared" si="0"/>
        <v>39.44</v>
      </c>
      <c r="E51" s="4650">
        <v>5.67</v>
      </c>
      <c r="F51" s="4650">
        <v>2.33</v>
      </c>
      <c r="G51" s="4650">
        <v>13.07</v>
      </c>
      <c r="H51" s="4650">
        <v>0</v>
      </c>
      <c r="I51" s="4650">
        <v>26.37</v>
      </c>
      <c r="J51" s="4650">
        <v>0</v>
      </c>
      <c r="K51" s="4650"/>
      <c r="L51" s="4650"/>
      <c r="M51" s="4650">
        <v>13.07</v>
      </c>
      <c r="N51" s="4650">
        <v>26.37</v>
      </c>
      <c r="O51" s="4650">
        <v>13.07</v>
      </c>
      <c r="P51" s="4650">
        <v>26.37</v>
      </c>
      <c r="Q51" s="4650">
        <v>13.07</v>
      </c>
      <c r="R51" s="4651">
        <v>26.37</v>
      </c>
    </row>
    <row r="52" spans="1:18" s="4623" customFormat="1" ht="24.75" customHeight="1">
      <c r="A52" s="4654" t="s">
        <v>970</v>
      </c>
      <c r="B52" s="4649">
        <v>6.6</v>
      </c>
      <c r="C52" s="4650">
        <v>0</v>
      </c>
      <c r="D52" s="4646">
        <f t="shared" si="0"/>
        <v>6.6</v>
      </c>
      <c r="E52" s="4650">
        <v>2</v>
      </c>
      <c r="F52" s="4650">
        <v>0</v>
      </c>
      <c r="G52" s="4650">
        <v>4.5999999999999996</v>
      </c>
      <c r="H52" s="4650">
        <v>2</v>
      </c>
      <c r="I52" s="4650">
        <v>0</v>
      </c>
      <c r="J52" s="4650">
        <v>0</v>
      </c>
      <c r="K52" s="4650"/>
      <c r="L52" s="4650"/>
      <c r="M52" s="4650"/>
      <c r="N52" s="4650"/>
      <c r="O52" s="4650"/>
      <c r="P52" s="4650"/>
      <c r="Q52" s="4650"/>
      <c r="R52" s="4651"/>
    </row>
    <row r="53" spans="1:18" s="4623" customFormat="1" ht="24.75" customHeight="1">
      <c r="A53" s="4654" t="s">
        <v>182</v>
      </c>
      <c r="B53" s="4649">
        <v>16.5</v>
      </c>
      <c r="C53" s="4650">
        <v>28</v>
      </c>
      <c r="D53" s="4646">
        <f t="shared" si="0"/>
        <v>44.5</v>
      </c>
      <c r="E53" s="4650">
        <v>0.9</v>
      </c>
      <c r="F53" s="4650">
        <v>0.4</v>
      </c>
      <c r="G53" s="4650">
        <v>12.5</v>
      </c>
      <c r="H53" s="4650">
        <v>4</v>
      </c>
      <c r="I53" s="4650">
        <v>23.4</v>
      </c>
      <c r="J53" s="4650">
        <v>4.5999999999999996</v>
      </c>
      <c r="K53" s="4650"/>
      <c r="L53" s="4650"/>
      <c r="M53" s="4650">
        <v>16.5</v>
      </c>
      <c r="N53" s="4650">
        <v>28</v>
      </c>
      <c r="O53" s="4650">
        <v>16.5</v>
      </c>
      <c r="P53" s="4650">
        <v>28</v>
      </c>
      <c r="Q53" s="4650">
        <v>16.5</v>
      </c>
      <c r="R53" s="4651">
        <v>28</v>
      </c>
    </row>
    <row r="54" spans="1:18" s="4623" customFormat="1" ht="24.75" customHeight="1" thickBot="1">
      <c r="B54" s="4649"/>
      <c r="C54" s="4650"/>
      <c r="D54" s="4646"/>
      <c r="E54" s="4650"/>
      <c r="F54" s="4650"/>
      <c r="G54" s="4650"/>
      <c r="H54" s="4650"/>
      <c r="I54" s="4650"/>
      <c r="J54" s="4650"/>
      <c r="K54" s="4650"/>
      <c r="L54" s="4650"/>
      <c r="M54" s="4650"/>
      <c r="N54" s="4650"/>
      <c r="O54" s="4650"/>
      <c r="P54" s="4650"/>
      <c r="Q54" s="4650"/>
      <c r="R54" s="4651"/>
    </row>
    <row r="55" spans="1:18" s="4623" customFormat="1" ht="24.75" customHeight="1" thickTop="1" thickBot="1">
      <c r="B55" s="4656">
        <f t="shared" ref="B55:R55" si="1">SUM(B9:B54)</f>
        <v>611.45500000000004</v>
      </c>
      <c r="C55" s="4657">
        <f t="shared" si="1"/>
        <v>689.48500000000001</v>
      </c>
      <c r="D55" s="4657">
        <f t="shared" si="1"/>
        <v>1300.94</v>
      </c>
      <c r="E55" s="4657">
        <f t="shared" si="1"/>
        <v>170.8879</v>
      </c>
      <c r="F55" s="4657">
        <f t="shared" si="1"/>
        <v>60.927100000000003</v>
      </c>
      <c r="G55" s="4657">
        <f t="shared" si="1"/>
        <v>415.245</v>
      </c>
      <c r="H55" s="4657">
        <f t="shared" si="1"/>
        <v>194.91</v>
      </c>
      <c r="I55" s="4657">
        <f t="shared" si="1"/>
        <v>496.95499999999998</v>
      </c>
      <c r="J55" s="4657">
        <f t="shared" si="1"/>
        <v>192.53</v>
      </c>
      <c r="K55" s="4657">
        <f t="shared" si="1"/>
        <v>0</v>
      </c>
      <c r="L55" s="4657">
        <f t="shared" si="1"/>
        <v>0</v>
      </c>
      <c r="M55" s="4657">
        <f t="shared" si="1"/>
        <v>461.255</v>
      </c>
      <c r="N55" s="4657">
        <f t="shared" si="1"/>
        <v>681.48500000000001</v>
      </c>
      <c r="O55" s="4657">
        <f t="shared" si="1"/>
        <v>461.255</v>
      </c>
      <c r="P55" s="4657">
        <f t="shared" si="1"/>
        <v>681.48500000000001</v>
      </c>
      <c r="Q55" s="4657">
        <f t="shared" si="1"/>
        <v>461.255</v>
      </c>
      <c r="R55" s="4658">
        <f t="shared" si="1"/>
        <v>681.48500000000001</v>
      </c>
    </row>
    <row r="56" spans="1:18" ht="13.5" thickTop="1"/>
  </sheetData>
  <sheetProtection formatCells="0" formatColumns="0" formatRows="0" insertColumns="0" insertRows="0" insertHyperlinks="0" deleteColumns="0" deleteRows="0" sort="0" autoFilter="0" pivotTables="0"/>
  <mergeCells count="16">
    <mergeCell ref="D4:P4"/>
    <mergeCell ref="E6:F6"/>
    <mergeCell ref="G6:H6"/>
    <mergeCell ref="I6:J6"/>
    <mergeCell ref="K6:L6"/>
    <mergeCell ref="M6:N6"/>
    <mergeCell ref="O6:P6"/>
    <mergeCell ref="G8:H8"/>
    <mergeCell ref="I8:J8"/>
    <mergeCell ref="Q6:R6"/>
    <mergeCell ref="B7:C7"/>
    <mergeCell ref="E7:F7"/>
    <mergeCell ref="K7:L7"/>
    <mergeCell ref="M7:N7"/>
    <mergeCell ref="O7:P7"/>
    <mergeCell ref="Q7:R7"/>
  </mergeCells>
  <pageMargins left="0.31496062992125984" right="0.31496062992125984" top="0.19685039370078741" bottom="0.19685039370078741" header="7.874015748031496E-2" footer="7.874015748031496E-2"/>
  <pageSetup paperSize="9" scale="7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XFD229"/>
  <sheetViews>
    <sheetView zoomScale="115" zoomScaleNormal="115" zoomScaleSheetLayoutView="80" zoomScalePageLayoutView="125" workbookViewId="0">
      <pane xSplit="1" ySplit="8" topLeftCell="B200" activePane="bottomRight" state="frozen"/>
      <selection activeCell="B23" sqref="B23"/>
      <selection pane="topRight" activeCell="B23" sqref="B23"/>
      <selection pane="bottomLeft" activeCell="B23" sqref="B23"/>
      <selection pane="bottomRight" activeCell="G127" sqref="G127"/>
    </sheetView>
  </sheetViews>
  <sheetFormatPr defaultColWidth="9.1796875" defaultRowHeight="12.5"/>
  <cols>
    <col min="1" max="1" width="26.54296875" style="80" customWidth="1"/>
    <col min="2" max="4" width="9.453125" style="81" customWidth="1"/>
    <col min="5" max="5" width="9.453125" style="748" customWidth="1"/>
    <col min="6" max="6" width="9.453125" style="747" customWidth="1"/>
    <col min="7" max="7" width="9.453125" style="3337" customWidth="1"/>
    <col min="8" max="8" width="9.453125" style="3338" customWidth="1"/>
    <col min="9" max="9" width="9.453125" style="81" customWidth="1"/>
    <col min="10" max="10" width="9.453125" style="747" customWidth="1"/>
    <col min="11" max="11" width="9.453125" style="3337" customWidth="1"/>
    <col min="12" max="12" width="9.453125" style="3338" customWidth="1"/>
    <col min="13" max="13" width="9.453125" style="3337" customWidth="1"/>
    <col min="14" max="14" width="9.453125" style="3338" customWidth="1"/>
    <col min="15" max="15" width="9.453125" style="3337" customWidth="1"/>
    <col min="16" max="16" width="9.453125" style="3338" customWidth="1"/>
    <col min="17" max="17" width="9.453125" style="3337" customWidth="1"/>
    <col min="18" max="18" width="9.453125" style="3338" customWidth="1"/>
    <col min="19" max="19" width="9.453125" style="1887" customWidth="1"/>
    <col min="20" max="16384" width="9.1796875" style="81"/>
  </cols>
  <sheetData>
    <row r="1" spans="1:19" s="66" customFormat="1" ht="18" hidden="1" customHeight="1" thickBot="1">
      <c r="A1" s="4710" t="s">
        <v>1345</v>
      </c>
      <c r="B1" s="4711"/>
      <c r="C1" s="4711"/>
      <c r="D1" s="4711"/>
      <c r="E1" s="4711"/>
      <c r="F1" s="4711"/>
      <c r="G1" s="4711"/>
      <c r="H1" s="4711"/>
      <c r="I1" s="4711"/>
      <c r="J1" s="4711"/>
      <c r="K1" s="4711"/>
      <c r="L1" s="4711"/>
      <c r="M1" s="4711"/>
      <c r="N1" s="4711"/>
      <c r="O1" s="4711"/>
      <c r="P1" s="4711"/>
      <c r="Q1" s="4711"/>
      <c r="R1" s="4711"/>
      <c r="S1" s="1883"/>
    </row>
    <row r="2" spans="1:19" s="67" customFormat="1" ht="18" hidden="1" customHeight="1">
      <c r="A2" s="4712" t="s">
        <v>1</v>
      </c>
      <c r="B2" s="4713"/>
      <c r="C2" s="4713"/>
      <c r="D2" s="4713"/>
      <c r="E2" s="4713"/>
      <c r="F2" s="4713"/>
      <c r="G2" s="4713"/>
      <c r="H2" s="4713"/>
      <c r="I2" s="4713"/>
      <c r="J2" s="4713"/>
      <c r="K2" s="4713"/>
      <c r="L2" s="4713"/>
      <c r="M2" s="4713"/>
      <c r="N2" s="4713"/>
      <c r="O2" s="4713"/>
      <c r="P2" s="4713"/>
      <c r="Q2" s="4713"/>
      <c r="R2" s="4714"/>
      <c r="S2" s="2300"/>
    </row>
    <row r="3" spans="1:19" s="67" customFormat="1" ht="18" hidden="1" customHeight="1">
      <c r="A3" s="4715" t="s">
        <v>826</v>
      </c>
      <c r="B3" s="4716"/>
      <c r="C3" s="4716"/>
      <c r="D3" s="4716"/>
      <c r="E3" s="4716"/>
      <c r="F3" s="4716"/>
      <c r="G3" s="4716"/>
      <c r="H3" s="4716"/>
      <c r="I3" s="4716"/>
      <c r="J3" s="4716"/>
      <c r="K3" s="4716"/>
      <c r="L3" s="4716"/>
      <c r="M3" s="4716"/>
      <c r="N3" s="4716"/>
      <c r="O3" s="4716"/>
      <c r="P3" s="4716"/>
      <c r="Q3" s="4716"/>
      <c r="R3" s="4717"/>
      <c r="S3" s="2300"/>
    </row>
    <row r="4" spans="1:19" s="36" customFormat="1" ht="18" hidden="1" customHeight="1" thickBot="1">
      <c r="A4" s="15" t="s">
        <v>88</v>
      </c>
      <c r="B4" s="16"/>
      <c r="C4" s="16"/>
      <c r="E4" s="659"/>
      <c r="F4" s="1947" t="s">
        <v>1415</v>
      </c>
      <c r="G4" s="3366"/>
      <c r="H4" s="3366"/>
      <c r="I4" s="1947"/>
      <c r="J4" s="659"/>
      <c r="K4" s="3333"/>
      <c r="L4" s="3333"/>
      <c r="M4" s="3333"/>
      <c r="N4" s="3333"/>
      <c r="O4" s="3333"/>
      <c r="P4" s="3283"/>
      <c r="Q4" s="3283"/>
      <c r="R4" s="3284"/>
      <c r="S4" s="2301"/>
    </row>
    <row r="5" spans="1:19" s="69" customFormat="1" ht="18" hidden="1" customHeight="1" thickTop="1" thickBot="1">
      <c r="A5" s="68" t="s">
        <v>89</v>
      </c>
      <c r="B5" s="4718" t="s">
        <v>90</v>
      </c>
      <c r="C5" s="4718"/>
      <c r="D5" s="4718"/>
      <c r="E5" s="4718"/>
      <c r="F5" s="4718"/>
      <c r="G5" s="4718"/>
      <c r="H5" s="4718"/>
      <c r="I5" s="4718"/>
      <c r="J5" s="4718"/>
      <c r="K5" s="4718"/>
      <c r="L5" s="4718"/>
      <c r="M5" s="4718"/>
      <c r="N5" s="4718"/>
      <c r="O5" s="4718"/>
      <c r="P5" s="4718"/>
      <c r="Q5" s="4718"/>
      <c r="R5" s="4719"/>
      <c r="S5" s="2302"/>
    </row>
    <row r="6" spans="1:19" s="7" customFormat="1" ht="13" hidden="1" customHeight="1" thickTop="1" thickBot="1">
      <c r="A6" s="4720" t="s">
        <v>5</v>
      </c>
      <c r="B6" s="2210">
        <v>1</v>
      </c>
      <c r="C6" s="70">
        <v>2</v>
      </c>
      <c r="D6" s="71">
        <v>3</v>
      </c>
      <c r="E6" s="749">
        <v>4</v>
      </c>
      <c r="F6" s="1009">
        <v>4</v>
      </c>
      <c r="G6" s="3334">
        <v>5</v>
      </c>
      <c r="H6" s="3334"/>
      <c r="I6" s="4723">
        <v>6</v>
      </c>
      <c r="J6" s="4724"/>
      <c r="K6" s="4725">
        <v>7</v>
      </c>
      <c r="L6" s="4726"/>
      <c r="M6" s="4727">
        <v>8</v>
      </c>
      <c r="N6" s="4727"/>
      <c r="O6" s="4727">
        <v>9</v>
      </c>
      <c r="P6" s="4727"/>
      <c r="Q6" s="4727">
        <v>10</v>
      </c>
      <c r="R6" s="4728"/>
      <c r="S6" s="2302"/>
    </row>
    <row r="7" spans="1:19" s="73" customFormat="1" ht="39" customHeight="1">
      <c r="A7" s="4721"/>
      <c r="B7" s="2311" t="s">
        <v>91</v>
      </c>
      <c r="C7" s="2312" t="s">
        <v>91</v>
      </c>
      <c r="D7" s="72" t="s">
        <v>92</v>
      </c>
      <c r="E7" s="750" t="s">
        <v>93</v>
      </c>
      <c r="F7" s="751" t="s">
        <v>93</v>
      </c>
      <c r="G7" s="3335" t="s">
        <v>94</v>
      </c>
      <c r="H7" s="3335" t="s">
        <v>95</v>
      </c>
      <c r="I7" s="2313" t="s">
        <v>94</v>
      </c>
      <c r="J7" s="751" t="s">
        <v>95</v>
      </c>
      <c r="K7" s="4729" t="s">
        <v>96</v>
      </c>
      <c r="L7" s="4730"/>
      <c r="M7" s="4729" t="s">
        <v>97</v>
      </c>
      <c r="N7" s="4730"/>
      <c r="O7" s="4730" t="s">
        <v>98</v>
      </c>
      <c r="P7" s="4730"/>
      <c r="Q7" s="4730" t="s">
        <v>99</v>
      </c>
      <c r="R7" s="4706"/>
      <c r="S7" s="2303" t="s">
        <v>833</v>
      </c>
    </row>
    <row r="8" spans="1:19" s="77" customFormat="1" ht="12.75" customHeight="1" thickBot="1">
      <c r="A8" s="4722"/>
      <c r="B8" s="74" t="s">
        <v>13</v>
      </c>
      <c r="C8" s="75" t="s">
        <v>14</v>
      </c>
      <c r="D8" s="76" t="s">
        <v>100</v>
      </c>
      <c r="E8" s="2211" t="s">
        <v>13</v>
      </c>
      <c r="F8" s="2212" t="s">
        <v>14</v>
      </c>
      <c r="G8" s="4733" t="s">
        <v>101</v>
      </c>
      <c r="H8" s="4734"/>
      <c r="I8" s="4735" t="s">
        <v>102</v>
      </c>
      <c r="J8" s="4736"/>
      <c r="K8" s="3323" t="s">
        <v>13</v>
      </c>
      <c r="L8" s="3339" t="s">
        <v>14</v>
      </c>
      <c r="M8" s="3323" t="s">
        <v>13</v>
      </c>
      <c r="N8" s="3339" t="s">
        <v>14</v>
      </c>
      <c r="O8" s="3339" t="s">
        <v>13</v>
      </c>
      <c r="P8" s="3339" t="s">
        <v>14</v>
      </c>
      <c r="Q8" s="3339" t="s">
        <v>13</v>
      </c>
      <c r="R8" s="3340" t="s">
        <v>14</v>
      </c>
      <c r="S8" s="2304" t="s">
        <v>103</v>
      </c>
    </row>
    <row r="9" spans="1:19" s="32" customFormat="1" ht="18.75" customHeight="1" thickBot="1">
      <c r="A9" s="1004" t="str">
        <f>'General PNGUM'!A9</f>
        <v>Bougainville Mission</v>
      </c>
      <c r="B9" s="1005"/>
      <c r="C9" s="1006"/>
      <c r="D9" s="1007"/>
      <c r="E9" s="1007"/>
      <c r="F9" s="1007"/>
      <c r="G9" s="3341"/>
      <c r="H9" s="3341"/>
      <c r="I9" s="1008"/>
      <c r="J9" s="1008"/>
      <c r="K9" s="3341"/>
      <c r="L9" s="3342"/>
      <c r="M9" s="3341"/>
      <c r="N9" s="3341"/>
      <c r="O9" s="3341"/>
      <c r="P9" s="3341"/>
      <c r="Q9" s="3343"/>
      <c r="R9" s="3344"/>
      <c r="S9" s="2305"/>
    </row>
    <row r="10" spans="1:19" s="656" customFormat="1" ht="15" customHeight="1">
      <c r="A10" s="2266" t="str">
        <f>'General PNGUM'!A10</f>
        <v>Anamora SDA Primary School</v>
      </c>
      <c r="B10" s="1109">
        <v>3</v>
      </c>
      <c r="C10" s="1109"/>
      <c r="D10" s="1109">
        <f>SUM(B10:C10)</f>
        <v>3</v>
      </c>
      <c r="E10" s="3247"/>
      <c r="F10" s="4580"/>
      <c r="G10" s="1109">
        <v>3</v>
      </c>
      <c r="H10" s="1109"/>
      <c r="I10" s="1109"/>
      <c r="J10" s="1109"/>
      <c r="K10" s="1109">
        <v>1</v>
      </c>
      <c r="L10" s="1109"/>
      <c r="M10" s="1109"/>
      <c r="N10" s="1109"/>
      <c r="O10" s="1109">
        <v>1</v>
      </c>
      <c r="P10" s="1109"/>
      <c r="Q10" s="1109">
        <v>3</v>
      </c>
      <c r="R10" s="1109"/>
      <c r="S10" s="2306">
        <f>SUM(G10:J10)</f>
        <v>3</v>
      </c>
    </row>
    <row r="11" spans="1:19" s="656" customFormat="1" ht="15" customHeight="1">
      <c r="A11" s="2266" t="str">
        <f>'General PNGUM'!A12</f>
        <v>Baros Adventist Prim</v>
      </c>
      <c r="B11" s="1109">
        <v>3</v>
      </c>
      <c r="C11" s="1109"/>
      <c r="D11" s="1109">
        <f t="shared" ref="D11:D31" si="0">SUM(B11:C11)</f>
        <v>3</v>
      </c>
      <c r="E11" s="3249"/>
      <c r="F11" s="3242"/>
      <c r="G11" s="1109">
        <v>3</v>
      </c>
      <c r="H11" s="1109"/>
      <c r="I11" s="1109"/>
      <c r="J11" s="1109"/>
      <c r="K11" s="1109">
        <v>3</v>
      </c>
      <c r="L11" s="1109"/>
      <c r="M11" s="1109"/>
      <c r="N11" s="1109"/>
      <c r="O11" s="1109">
        <v>3</v>
      </c>
      <c r="P11" s="1109"/>
      <c r="Q11" s="1109">
        <v>3</v>
      </c>
      <c r="R11" s="1109"/>
      <c r="S11" s="2306">
        <f>SUM(G11:J11)</f>
        <v>3</v>
      </c>
    </row>
    <row r="12" spans="1:19" s="656" customFormat="1" ht="15" customHeight="1">
      <c r="A12" s="2266" t="str">
        <f>'General PNGUM'!A11</f>
        <v>Barava SDA Primary School</v>
      </c>
      <c r="B12" s="1109">
        <v>6</v>
      </c>
      <c r="C12" s="1109"/>
      <c r="D12" s="1109">
        <f t="shared" si="0"/>
        <v>6</v>
      </c>
      <c r="E12" s="3248"/>
      <c r="F12" s="3243"/>
      <c r="G12" s="1109">
        <v>6</v>
      </c>
      <c r="H12" s="1109"/>
      <c r="I12" s="1109"/>
      <c r="J12" s="1109"/>
      <c r="K12" s="1109">
        <v>2</v>
      </c>
      <c r="L12" s="1109"/>
      <c r="M12" s="1109">
        <v>1</v>
      </c>
      <c r="N12" s="1109"/>
      <c r="O12" s="1109"/>
      <c r="P12" s="1109"/>
      <c r="Q12" s="1109">
        <v>6</v>
      </c>
      <c r="R12" s="1109"/>
      <c r="S12" s="2306">
        <f>SUM(G12:J12)</f>
        <v>6</v>
      </c>
    </row>
    <row r="13" spans="1:19" s="2064" customFormat="1" ht="15" customHeight="1">
      <c r="A13" s="2266" t="str">
        <f>'General PNGUM'!A13</f>
        <v>Darutue SDA Primary School</v>
      </c>
      <c r="B13" s="1109">
        <v>6</v>
      </c>
      <c r="C13" s="1109"/>
      <c r="D13" s="1109">
        <f t="shared" si="0"/>
        <v>6</v>
      </c>
      <c r="E13" s="3249"/>
      <c r="F13" s="3242"/>
      <c r="G13" s="1109">
        <v>6</v>
      </c>
      <c r="H13" s="1109"/>
      <c r="I13" s="1109"/>
      <c r="J13" s="1109"/>
      <c r="K13" s="1109"/>
      <c r="L13" s="1109"/>
      <c r="M13" s="1109">
        <v>1</v>
      </c>
      <c r="N13" s="1109"/>
      <c r="O13" s="1109"/>
      <c r="P13" s="1109"/>
      <c r="Q13" s="1109">
        <v>6</v>
      </c>
      <c r="R13" s="1109"/>
      <c r="S13" s="3255">
        <f t="shared" ref="S13:S31" si="1">SUM(G13:J13)</f>
        <v>6</v>
      </c>
    </row>
    <row r="14" spans="1:19" s="656" customFormat="1" ht="15" customHeight="1">
      <c r="A14" s="2266" t="str">
        <f>'General PNGUM'!A14</f>
        <v>Devare SDA High School</v>
      </c>
      <c r="B14" s="1109"/>
      <c r="C14" s="1109"/>
      <c r="D14" s="1109">
        <f t="shared" si="0"/>
        <v>0</v>
      </c>
      <c r="E14" s="3249"/>
      <c r="F14" s="3242"/>
      <c r="G14" s="1109"/>
      <c r="H14" s="1109"/>
      <c r="I14" s="1109"/>
      <c r="J14" s="1109"/>
      <c r="K14" s="1109"/>
      <c r="L14" s="1109"/>
      <c r="M14" s="1109"/>
      <c r="N14" s="1109"/>
      <c r="O14" s="1109"/>
      <c r="P14" s="1109"/>
      <c r="Q14" s="1109"/>
      <c r="R14" s="1109"/>
      <c r="S14" s="2306">
        <f t="shared" si="1"/>
        <v>0</v>
      </c>
    </row>
    <row r="15" spans="1:19" s="656" customFormat="1" ht="15" customHeight="1">
      <c r="A15" s="2266" t="str">
        <f>'General PNGUM'!A15</f>
        <v>Gina SDA Primary School</v>
      </c>
      <c r="B15" s="1109">
        <v>4</v>
      </c>
      <c r="C15" s="1109"/>
      <c r="D15" s="1109">
        <f t="shared" si="0"/>
        <v>4</v>
      </c>
      <c r="E15" s="3249"/>
      <c r="F15" s="3242"/>
      <c r="G15" s="1109">
        <v>4</v>
      </c>
      <c r="H15" s="1109"/>
      <c r="I15" s="1109"/>
      <c r="J15" s="1109"/>
      <c r="K15" s="1109"/>
      <c r="L15" s="1109"/>
      <c r="M15" s="1109">
        <v>1</v>
      </c>
      <c r="N15" s="1109"/>
      <c r="O15" s="1109"/>
      <c r="P15" s="1109"/>
      <c r="Q15" s="1109">
        <v>4</v>
      </c>
      <c r="R15" s="1109"/>
      <c r="S15" s="2306">
        <f t="shared" si="1"/>
        <v>4</v>
      </c>
    </row>
    <row r="16" spans="1:19" s="656" customFormat="1" ht="15" customHeight="1">
      <c r="A16" s="2266" t="str">
        <f>'General PNGUM'!A16</f>
        <v>Hairu SDA Primary School</v>
      </c>
      <c r="B16" s="1109">
        <v>5</v>
      </c>
      <c r="C16" s="1109"/>
      <c r="D16" s="1109">
        <f t="shared" si="0"/>
        <v>5</v>
      </c>
      <c r="E16" s="3249"/>
      <c r="F16" s="3242"/>
      <c r="G16" s="1109">
        <v>5</v>
      </c>
      <c r="H16" s="1109"/>
      <c r="I16" s="1109"/>
      <c r="J16" s="1109"/>
      <c r="K16" s="1109"/>
      <c r="L16" s="1109"/>
      <c r="M16" s="1109"/>
      <c r="N16" s="1109"/>
      <c r="O16" s="1109"/>
      <c r="P16" s="1109"/>
      <c r="Q16" s="1109">
        <v>5</v>
      </c>
      <c r="R16" s="1109"/>
      <c r="S16" s="2306">
        <f t="shared" ref="S16" si="2">SUM(G16:J16)</f>
        <v>5</v>
      </c>
    </row>
    <row r="17" spans="1:19" s="656" customFormat="1" ht="15" customHeight="1">
      <c r="A17" s="2266" t="str">
        <f>'General PNGUM'!A17</f>
        <v>Huraturi SDA Primary School</v>
      </c>
      <c r="B17" s="1109">
        <v>3</v>
      </c>
      <c r="C17" s="1109"/>
      <c r="D17" s="1109">
        <f t="shared" si="0"/>
        <v>3</v>
      </c>
      <c r="E17" s="3249"/>
      <c r="F17" s="3242"/>
      <c r="G17" s="1109">
        <v>3</v>
      </c>
      <c r="H17" s="1109"/>
      <c r="I17" s="1109"/>
      <c r="J17" s="1109"/>
      <c r="K17" s="1109">
        <v>3</v>
      </c>
      <c r="L17" s="1109"/>
      <c r="M17" s="1109"/>
      <c r="N17" s="1109"/>
      <c r="O17" s="1109">
        <v>3</v>
      </c>
      <c r="P17" s="1109"/>
      <c r="Q17" s="1109">
        <v>3</v>
      </c>
      <c r="R17" s="1109"/>
      <c r="S17" s="2306">
        <f t="shared" si="1"/>
        <v>3</v>
      </c>
    </row>
    <row r="18" spans="1:19" s="656" customFormat="1" ht="15" customHeight="1">
      <c r="A18" s="2266" t="str">
        <f>'General PNGUM'!A18</f>
        <v>Itae SDA Primary School</v>
      </c>
      <c r="B18" s="1109">
        <v>6</v>
      </c>
      <c r="C18" s="1109"/>
      <c r="D18" s="1109">
        <f t="shared" si="0"/>
        <v>6</v>
      </c>
      <c r="E18" s="3249"/>
      <c r="F18" s="3242"/>
      <c r="G18" s="1109">
        <v>6</v>
      </c>
      <c r="H18" s="1109"/>
      <c r="I18" s="1109"/>
      <c r="J18" s="1109"/>
      <c r="K18" s="1109">
        <v>5</v>
      </c>
      <c r="L18" s="1109"/>
      <c r="M18" s="1109">
        <v>1</v>
      </c>
      <c r="N18" s="1109"/>
      <c r="O18" s="1109">
        <v>6</v>
      </c>
      <c r="P18" s="1109"/>
      <c r="Q18" s="1109">
        <v>6</v>
      </c>
      <c r="R18" s="1109"/>
      <c r="S18" s="2306">
        <f t="shared" si="1"/>
        <v>6</v>
      </c>
    </row>
    <row r="19" spans="1:19" s="656" customFormat="1" ht="15" customHeight="1">
      <c r="A19" s="2266" t="str">
        <f>'General PNGUM'!A19</f>
        <v>Kepesia SDA Primary School</v>
      </c>
      <c r="B19" s="1109">
        <v>6</v>
      </c>
      <c r="C19" s="1109"/>
      <c r="D19" s="1109">
        <f t="shared" si="0"/>
        <v>6</v>
      </c>
      <c r="E19" s="3249"/>
      <c r="F19" s="3242"/>
      <c r="G19" s="1109">
        <v>6</v>
      </c>
      <c r="H19" s="1109"/>
      <c r="I19" s="1109"/>
      <c r="J19" s="1109"/>
      <c r="K19" s="1109">
        <v>1</v>
      </c>
      <c r="L19" s="1109"/>
      <c r="M19" s="1109">
        <v>1</v>
      </c>
      <c r="N19" s="1109"/>
      <c r="O19" s="1109">
        <v>2</v>
      </c>
      <c r="P19" s="1109"/>
      <c r="Q19" s="1109">
        <v>6</v>
      </c>
      <c r="R19" s="1109"/>
      <c r="S19" s="2306">
        <f t="shared" si="1"/>
        <v>6</v>
      </c>
    </row>
    <row r="20" spans="1:19" s="656" customFormat="1" ht="15" customHeight="1">
      <c r="A20" s="2266" t="str">
        <f>'General PNGUM'!A20</f>
        <v>Konuku SDA Primary School</v>
      </c>
      <c r="B20" s="1109">
        <v>4</v>
      </c>
      <c r="C20" s="1109"/>
      <c r="D20" s="1109">
        <f t="shared" si="0"/>
        <v>4</v>
      </c>
      <c r="E20" s="3249"/>
      <c r="F20" s="3242"/>
      <c r="G20" s="1109">
        <v>3</v>
      </c>
      <c r="H20" s="1109">
        <v>1</v>
      </c>
      <c r="I20" s="1109"/>
      <c r="J20" s="1109"/>
      <c r="K20" s="1109">
        <v>3</v>
      </c>
      <c r="L20" s="1109"/>
      <c r="M20" s="1109">
        <v>1</v>
      </c>
      <c r="N20" s="1109"/>
      <c r="O20" s="1109">
        <v>4</v>
      </c>
      <c r="P20" s="1109"/>
      <c r="Q20" s="1109">
        <v>4</v>
      </c>
      <c r="R20" s="1109"/>
      <c r="S20" s="2306">
        <f t="shared" ref="S20:S26" si="3">SUM(G20:J20)</f>
        <v>4</v>
      </c>
    </row>
    <row r="21" spans="1:19" s="656" customFormat="1" ht="15" customHeight="1">
      <c r="A21" s="2266" t="str">
        <f>'General PNGUM'!A21</f>
        <v>Magini SDA Primary School</v>
      </c>
      <c r="B21" s="1109">
        <v>3</v>
      </c>
      <c r="C21" s="1109"/>
      <c r="D21" s="1109">
        <f t="shared" si="0"/>
        <v>3</v>
      </c>
      <c r="E21" s="3249"/>
      <c r="F21" s="3242"/>
      <c r="G21" s="1109">
        <v>3</v>
      </c>
      <c r="H21" s="1109"/>
      <c r="I21" s="1109"/>
      <c r="J21" s="1109"/>
      <c r="K21" s="1109">
        <v>3</v>
      </c>
      <c r="L21" s="1109"/>
      <c r="M21" s="1109"/>
      <c r="N21" s="1109"/>
      <c r="O21" s="1109">
        <v>3</v>
      </c>
      <c r="P21" s="1109"/>
      <c r="Q21" s="1109">
        <v>3</v>
      </c>
      <c r="R21" s="1109"/>
      <c r="S21" s="2306">
        <f t="shared" si="3"/>
        <v>3</v>
      </c>
    </row>
    <row r="22" spans="1:19" s="656" customFormat="1" ht="15" customHeight="1">
      <c r="A22" s="2266" t="str">
        <f>'General PNGUM'!A22</f>
        <v>Namerai SDA Primary School</v>
      </c>
      <c r="B22" s="1109">
        <v>6</v>
      </c>
      <c r="C22" s="1109"/>
      <c r="D22" s="1109">
        <f t="shared" si="0"/>
        <v>6</v>
      </c>
      <c r="E22" s="3249"/>
      <c r="F22" s="3242"/>
      <c r="G22" s="1109">
        <v>6</v>
      </c>
      <c r="H22" s="1109"/>
      <c r="I22" s="1109"/>
      <c r="J22" s="1109"/>
      <c r="K22" s="1109">
        <v>5</v>
      </c>
      <c r="L22" s="1109"/>
      <c r="M22" s="1109">
        <v>1</v>
      </c>
      <c r="N22" s="1109"/>
      <c r="O22" s="1109">
        <v>6</v>
      </c>
      <c r="P22" s="1109"/>
      <c r="Q22" s="1109">
        <v>6</v>
      </c>
      <c r="R22" s="1109"/>
      <c r="S22" s="2306">
        <f t="shared" si="3"/>
        <v>6</v>
      </c>
    </row>
    <row r="23" spans="1:19" s="656" customFormat="1" ht="15" customHeight="1">
      <c r="A23" s="2266" t="str">
        <f>'General PNGUM'!A23</f>
        <v>Nulendi SDA Primary School</v>
      </c>
      <c r="B23" s="1109">
        <v>6</v>
      </c>
      <c r="C23" s="1109"/>
      <c r="D23" s="1109">
        <f t="shared" si="0"/>
        <v>6</v>
      </c>
      <c r="E23" s="3249"/>
      <c r="F23" s="3242"/>
      <c r="G23" s="1109">
        <v>6</v>
      </c>
      <c r="H23" s="1109"/>
      <c r="I23" s="1109"/>
      <c r="J23" s="1109"/>
      <c r="K23" s="1109">
        <v>4</v>
      </c>
      <c r="L23" s="1109"/>
      <c r="M23" s="1109">
        <v>2</v>
      </c>
      <c r="N23" s="1109"/>
      <c r="O23" s="1109">
        <v>6</v>
      </c>
      <c r="P23" s="1109"/>
      <c r="Q23" s="1109">
        <v>6</v>
      </c>
      <c r="R23" s="1109"/>
      <c r="S23" s="2306">
        <f t="shared" si="3"/>
        <v>6</v>
      </c>
    </row>
    <row r="24" spans="1:19" s="656" customFormat="1" ht="15" customHeight="1">
      <c r="A24" s="2266" t="str">
        <f>'General PNGUM'!A24</f>
        <v>Pavaere SDA Primary School</v>
      </c>
      <c r="B24" s="1109">
        <v>4</v>
      </c>
      <c r="C24" s="1109"/>
      <c r="D24" s="1109">
        <f t="shared" si="0"/>
        <v>4</v>
      </c>
      <c r="E24" s="3249"/>
      <c r="F24" s="3242"/>
      <c r="G24" s="1109">
        <v>4</v>
      </c>
      <c r="H24" s="1109"/>
      <c r="I24" s="1109"/>
      <c r="J24" s="1109"/>
      <c r="K24" s="1109">
        <v>4</v>
      </c>
      <c r="L24" s="1109"/>
      <c r="M24" s="1109"/>
      <c r="N24" s="1109"/>
      <c r="O24" s="1109">
        <v>4</v>
      </c>
      <c r="P24" s="1109"/>
      <c r="Q24" s="1109">
        <v>4</v>
      </c>
      <c r="R24" s="1109"/>
      <c r="S24" s="2306">
        <f t="shared" si="3"/>
        <v>4</v>
      </c>
    </row>
    <row r="25" spans="1:19" s="656" customFormat="1" ht="15" customHeight="1">
      <c r="A25" s="2266" t="str">
        <f>'General PNGUM'!A25</f>
        <v>Periove SDA Primary School</v>
      </c>
      <c r="B25" s="1109">
        <v>6</v>
      </c>
      <c r="C25" s="1109"/>
      <c r="D25" s="1109">
        <f t="shared" si="0"/>
        <v>6</v>
      </c>
      <c r="E25" s="3249"/>
      <c r="F25" s="3242"/>
      <c r="G25" s="1109">
        <v>6</v>
      </c>
      <c r="H25" s="1109"/>
      <c r="I25" s="1109"/>
      <c r="J25" s="1109"/>
      <c r="K25" s="1109">
        <v>5</v>
      </c>
      <c r="L25" s="1109"/>
      <c r="M25" s="1109">
        <v>1</v>
      </c>
      <c r="N25" s="1109"/>
      <c r="O25" s="1109">
        <v>6</v>
      </c>
      <c r="P25" s="1109"/>
      <c r="Q25" s="1109">
        <v>6</v>
      </c>
      <c r="R25" s="1109"/>
      <c r="S25" s="2306">
        <f t="shared" si="3"/>
        <v>6</v>
      </c>
    </row>
    <row r="26" spans="1:19" s="656" customFormat="1" ht="15" customHeight="1">
      <c r="A26" s="2266" t="str">
        <f>'General PNGUM'!A26</f>
        <v>Sirangta SDA Primary School</v>
      </c>
      <c r="B26" s="1109">
        <v>2</v>
      </c>
      <c r="C26" s="1109"/>
      <c r="D26" s="1109">
        <f t="shared" si="0"/>
        <v>2</v>
      </c>
      <c r="E26" s="3249"/>
      <c r="F26" s="3242"/>
      <c r="G26" s="1109">
        <v>2</v>
      </c>
      <c r="H26" s="1109"/>
      <c r="I26" s="1109"/>
      <c r="J26" s="1109"/>
      <c r="K26" s="1109">
        <v>2</v>
      </c>
      <c r="L26" s="1109"/>
      <c r="M26" s="1109"/>
      <c r="N26" s="1109"/>
      <c r="O26" s="1109">
        <v>2</v>
      </c>
      <c r="P26" s="1109"/>
      <c r="Q26" s="1109">
        <v>2</v>
      </c>
      <c r="R26" s="1109"/>
      <c r="S26" s="2306">
        <f t="shared" si="3"/>
        <v>2</v>
      </c>
    </row>
    <row r="27" spans="1:19" s="656" customFormat="1" ht="15" customHeight="1">
      <c r="A27" s="2266" t="str">
        <f>'General PNGUM'!A27</f>
        <v>Tanginare SDA Primary School</v>
      </c>
      <c r="B27" s="1109">
        <v>6</v>
      </c>
      <c r="C27" s="1109"/>
      <c r="D27" s="1109">
        <f t="shared" si="0"/>
        <v>6</v>
      </c>
      <c r="E27" s="3249"/>
      <c r="F27" s="3242"/>
      <c r="G27" s="1109">
        <v>6</v>
      </c>
      <c r="H27" s="1109"/>
      <c r="I27" s="1109"/>
      <c r="J27" s="1109"/>
      <c r="K27" s="1109">
        <v>6</v>
      </c>
      <c r="L27" s="1109"/>
      <c r="M27" s="1109"/>
      <c r="N27" s="1109"/>
      <c r="O27" s="1109">
        <v>6</v>
      </c>
      <c r="P27" s="1109"/>
      <c r="Q27" s="1109">
        <v>6</v>
      </c>
      <c r="R27" s="1109"/>
      <c r="S27" s="2306">
        <f t="shared" si="1"/>
        <v>6</v>
      </c>
    </row>
    <row r="28" spans="1:19" s="656" customFormat="1" ht="15" customHeight="1">
      <c r="A28" s="2266" t="str">
        <f>'General PNGUM'!A28</f>
        <v>Tavatava SDA Primary School</v>
      </c>
      <c r="B28" s="1109">
        <v>6</v>
      </c>
      <c r="C28" s="1109"/>
      <c r="D28" s="1109">
        <f t="shared" si="0"/>
        <v>6</v>
      </c>
      <c r="E28" s="3249"/>
      <c r="F28" s="3242"/>
      <c r="G28" s="1109">
        <v>6</v>
      </c>
      <c r="H28" s="1109"/>
      <c r="I28" s="1109"/>
      <c r="J28" s="1109"/>
      <c r="K28" s="1109">
        <v>6</v>
      </c>
      <c r="L28" s="1109"/>
      <c r="M28" s="1109"/>
      <c r="N28" s="1109"/>
      <c r="O28" s="1109">
        <v>6</v>
      </c>
      <c r="P28" s="1109"/>
      <c r="Q28" s="1109">
        <v>6</v>
      </c>
      <c r="R28" s="1109"/>
      <c r="S28" s="2306">
        <f t="shared" si="1"/>
        <v>6</v>
      </c>
    </row>
    <row r="29" spans="1:19" s="656" customFormat="1" ht="15" customHeight="1">
      <c r="A29" s="2266" t="str">
        <f>'General PNGUM'!A29</f>
        <v>Tokiai SDA Primary School</v>
      </c>
      <c r="B29" s="1109">
        <v>5</v>
      </c>
      <c r="C29" s="1109"/>
      <c r="D29" s="1109">
        <f t="shared" si="0"/>
        <v>5</v>
      </c>
      <c r="E29" s="3249"/>
      <c r="F29" s="3242"/>
      <c r="G29" s="1109">
        <v>5</v>
      </c>
      <c r="H29" s="1109"/>
      <c r="I29" s="1109"/>
      <c r="J29" s="1109"/>
      <c r="K29" s="1109">
        <v>5</v>
      </c>
      <c r="L29" s="1109"/>
      <c r="M29" s="1109"/>
      <c r="N29" s="1109"/>
      <c r="O29" s="1109">
        <v>5</v>
      </c>
      <c r="P29" s="1109"/>
      <c r="Q29" s="1109">
        <v>5</v>
      </c>
      <c r="R29" s="1109"/>
      <c r="S29" s="2306">
        <f t="shared" ref="S29" si="4">SUM(G29:J29)</f>
        <v>5</v>
      </c>
    </row>
    <row r="30" spans="1:19" s="656" customFormat="1" ht="15" customHeight="1">
      <c r="A30" s="2266" t="str">
        <f>'General PNGUM'!A30</f>
        <v>Tugiogu SDA Primary School</v>
      </c>
      <c r="B30" s="1109">
        <v>6</v>
      </c>
      <c r="C30" s="1109"/>
      <c r="D30" s="1109">
        <f t="shared" si="0"/>
        <v>6</v>
      </c>
      <c r="E30" s="3249"/>
      <c r="F30" s="3242"/>
      <c r="G30" s="1109">
        <v>6</v>
      </c>
      <c r="H30" s="1109">
        <v>0</v>
      </c>
      <c r="I30" s="1109"/>
      <c r="J30" s="1109"/>
      <c r="K30" s="1109">
        <v>4</v>
      </c>
      <c r="L30" s="1109"/>
      <c r="M30" s="1109">
        <v>2</v>
      </c>
      <c r="N30" s="1109"/>
      <c r="O30" s="1109">
        <v>6</v>
      </c>
      <c r="P30" s="1109"/>
      <c r="Q30" s="1109">
        <v>6</v>
      </c>
      <c r="R30" s="1109"/>
      <c r="S30" s="2306">
        <f t="shared" si="1"/>
        <v>6</v>
      </c>
    </row>
    <row r="31" spans="1:19" s="32" customFormat="1" ht="15" customHeight="1">
      <c r="A31" s="2266" t="str">
        <f>'General PNGUM'!A31</f>
        <v>Wasinabus SDA Primary School</v>
      </c>
      <c r="B31" s="1109">
        <v>6</v>
      </c>
      <c r="C31" s="1109"/>
      <c r="D31" s="1109">
        <f t="shared" si="0"/>
        <v>6</v>
      </c>
      <c r="E31" s="3249"/>
      <c r="F31" s="3242"/>
      <c r="G31" s="1109">
        <v>6</v>
      </c>
      <c r="H31" s="1109"/>
      <c r="I31" s="1109"/>
      <c r="J31" s="1109"/>
      <c r="K31" s="1109">
        <v>5</v>
      </c>
      <c r="L31" s="1109"/>
      <c r="M31" s="1109">
        <v>1</v>
      </c>
      <c r="N31" s="1109"/>
      <c r="O31" s="1109">
        <v>6</v>
      </c>
      <c r="P31" s="1109"/>
      <c r="Q31" s="1109">
        <v>6</v>
      </c>
      <c r="R31" s="1109"/>
      <c r="S31" s="2306">
        <f t="shared" si="1"/>
        <v>6</v>
      </c>
    </row>
    <row r="32" spans="1:19" s="656" customFormat="1" ht="15" customHeight="1" thickBot="1">
      <c r="A32" s="1010" t="s">
        <v>17</v>
      </c>
      <c r="B32" s="1110">
        <f t="shared" ref="B32:S32" si="5">SUM(B10:B31)</f>
        <v>102</v>
      </c>
      <c r="C32" s="1110">
        <f t="shared" si="5"/>
        <v>0</v>
      </c>
      <c r="D32" s="1110">
        <f t="shared" si="5"/>
        <v>102</v>
      </c>
      <c r="E32" s="1110">
        <f t="shared" si="5"/>
        <v>0</v>
      </c>
      <c r="F32" s="1110">
        <f t="shared" si="5"/>
        <v>0</v>
      </c>
      <c r="G32" s="3325">
        <f t="shared" si="5"/>
        <v>101</v>
      </c>
      <c r="H32" s="3325">
        <f t="shared" si="5"/>
        <v>1</v>
      </c>
      <c r="I32" s="1110">
        <f t="shared" si="5"/>
        <v>0</v>
      </c>
      <c r="J32" s="1110">
        <f t="shared" si="5"/>
        <v>0</v>
      </c>
      <c r="K32" s="3325">
        <f>SUM(K10:K31)</f>
        <v>67</v>
      </c>
      <c r="L32" s="3325">
        <f t="shared" si="5"/>
        <v>0</v>
      </c>
      <c r="M32" s="3325">
        <f t="shared" si="5"/>
        <v>13</v>
      </c>
      <c r="N32" s="3325">
        <f t="shared" si="5"/>
        <v>0</v>
      </c>
      <c r="O32" s="3325">
        <f t="shared" si="5"/>
        <v>75</v>
      </c>
      <c r="P32" s="3325">
        <f t="shared" si="5"/>
        <v>0</v>
      </c>
      <c r="Q32" s="3325">
        <f t="shared" si="5"/>
        <v>102</v>
      </c>
      <c r="R32" s="3325">
        <f t="shared" si="5"/>
        <v>0</v>
      </c>
      <c r="S32" s="1110">
        <f t="shared" si="5"/>
        <v>102</v>
      </c>
    </row>
    <row r="33" spans="1:16384" s="1015" customFormat="1" ht="15" customHeight="1" thickTop="1" thickBot="1">
      <c r="A33" s="1014"/>
      <c r="B33" s="1113"/>
      <c r="C33" s="1113"/>
      <c r="D33" s="1113">
        <f>B32+C32</f>
        <v>102</v>
      </c>
      <c r="E33" s="1113"/>
      <c r="F33" s="1113"/>
      <c r="G33" s="3326"/>
      <c r="H33" s="3326"/>
      <c r="I33" s="1113"/>
      <c r="J33" s="1113"/>
      <c r="K33" s="3326"/>
      <c r="L33" s="3326"/>
      <c r="M33" s="3326"/>
      <c r="N33" s="3326"/>
      <c r="O33" s="3326"/>
      <c r="P33" s="3326"/>
      <c r="Q33" s="3326"/>
      <c r="R33" s="3345"/>
      <c r="S33" s="2308"/>
    </row>
    <row r="34" spans="1:16384" s="31" customFormat="1" ht="15" customHeight="1" thickBot="1">
      <c r="A34" s="1004" t="s">
        <v>18</v>
      </c>
      <c r="B34" s="1114"/>
      <c r="C34" s="1114"/>
      <c r="D34" s="1114"/>
      <c r="E34" s="1114"/>
      <c r="F34" s="1114"/>
      <c r="G34" s="3327"/>
      <c r="H34" s="3327"/>
      <c r="I34" s="1114"/>
      <c r="J34" s="1114"/>
      <c r="K34" s="3327"/>
      <c r="L34" s="3327"/>
      <c r="M34" s="3327"/>
      <c r="N34" s="3327"/>
      <c r="O34" s="3327"/>
      <c r="P34" s="3327"/>
      <c r="Q34" s="3346"/>
      <c r="R34" s="3347"/>
      <c r="S34" s="2309"/>
    </row>
    <row r="35" spans="1:16384" s="656" customFormat="1" ht="13.5" customHeight="1" thickTop="1">
      <c r="A35" s="3589" t="s">
        <v>1231</v>
      </c>
      <c r="B35" s="4575">
        <v>3</v>
      </c>
      <c r="C35" s="3826"/>
      <c r="D35" s="1109">
        <f>SUM(B35+C35)</f>
        <v>3</v>
      </c>
      <c r="E35" s="2400"/>
      <c r="F35" s="2400"/>
      <c r="G35" s="3790">
        <v>3</v>
      </c>
      <c r="H35" s="3790"/>
      <c r="I35" s="3790"/>
      <c r="J35" s="3790"/>
      <c r="K35" s="3919">
        <v>3</v>
      </c>
      <c r="L35" s="3919"/>
      <c r="M35" s="3919"/>
      <c r="N35" s="3919"/>
      <c r="O35" s="3919">
        <v>3</v>
      </c>
      <c r="P35" s="3919"/>
      <c r="Q35" s="3920">
        <v>3</v>
      </c>
      <c r="R35" s="3921"/>
      <c r="S35" s="2306">
        <f>SUM(G35:J35)</f>
        <v>3</v>
      </c>
    </row>
    <row r="36" spans="1:16384" s="656" customFormat="1" ht="13.5" customHeight="1">
      <c r="A36" s="3829" t="s">
        <v>1232</v>
      </c>
      <c r="B36" s="4575">
        <v>2</v>
      </c>
      <c r="C36" s="4575"/>
      <c r="D36" s="1109">
        <f t="shared" ref="D36:D51" si="6">SUM(B36+C36)</f>
        <v>2</v>
      </c>
      <c r="E36" s="2206"/>
      <c r="F36" s="2206"/>
      <c r="G36" s="3790">
        <v>2</v>
      </c>
      <c r="H36" s="3790"/>
      <c r="I36" s="3790"/>
      <c r="J36" s="3790"/>
      <c r="K36" s="3922">
        <v>1</v>
      </c>
      <c r="L36" s="3922"/>
      <c r="M36" s="3922"/>
      <c r="N36" s="3922"/>
      <c r="O36" s="3922">
        <v>2</v>
      </c>
      <c r="P36" s="3922"/>
      <c r="Q36" s="3922">
        <v>2</v>
      </c>
      <c r="R36" s="3923"/>
      <c r="S36" s="2306">
        <f t="shared" ref="S36:S81" si="7">SUM(G36:J36)</f>
        <v>2</v>
      </c>
    </row>
    <row r="37" spans="1:16384" s="656" customFormat="1" ht="13.5" customHeight="1">
      <c r="A37" s="3829" t="s">
        <v>1233</v>
      </c>
      <c r="B37" s="4575">
        <v>4</v>
      </c>
      <c r="C37" s="4575"/>
      <c r="D37" s="1109">
        <f t="shared" ref="D37" si="8">SUM(B37+C37)</f>
        <v>4</v>
      </c>
      <c r="E37" s="2206"/>
      <c r="F37" s="2206"/>
      <c r="G37" s="3790">
        <v>4</v>
      </c>
      <c r="H37" s="3790"/>
      <c r="I37" s="3790"/>
      <c r="J37" s="3790"/>
      <c r="K37" s="3922">
        <v>3</v>
      </c>
      <c r="L37" s="3922"/>
      <c r="M37" s="3922"/>
      <c r="N37" s="3922"/>
      <c r="O37" s="3922">
        <v>4</v>
      </c>
      <c r="P37" s="3922"/>
      <c r="Q37" s="3922">
        <v>4</v>
      </c>
      <c r="R37" s="3923"/>
      <c r="S37" s="2306">
        <f t="shared" si="7"/>
        <v>4</v>
      </c>
    </row>
    <row r="38" spans="1:16384" s="656" customFormat="1" ht="13.5" customHeight="1">
      <c r="A38" s="3829" t="s">
        <v>1234</v>
      </c>
      <c r="B38" s="4575">
        <v>7</v>
      </c>
      <c r="C38" s="4575"/>
      <c r="D38" s="1109">
        <f t="shared" si="6"/>
        <v>7</v>
      </c>
      <c r="E38" s="2206"/>
      <c r="F38" s="2206"/>
      <c r="G38" s="3790">
        <v>7</v>
      </c>
      <c r="H38" s="3790"/>
      <c r="I38" s="3790"/>
      <c r="J38" s="3790"/>
      <c r="K38" s="3922">
        <v>4</v>
      </c>
      <c r="L38" s="3922"/>
      <c r="M38" s="3922"/>
      <c r="N38" s="3922"/>
      <c r="O38" s="3922">
        <v>7</v>
      </c>
      <c r="P38" s="3922"/>
      <c r="Q38" s="3922">
        <v>7</v>
      </c>
      <c r="R38" s="3923"/>
      <c r="S38" s="2306">
        <f t="shared" si="7"/>
        <v>7</v>
      </c>
    </row>
    <row r="39" spans="1:16384" s="656" customFormat="1" ht="13.5" customHeight="1">
      <c r="A39" s="3829" t="s">
        <v>1235</v>
      </c>
      <c r="B39" s="4575">
        <v>8</v>
      </c>
      <c r="C39" s="4575"/>
      <c r="D39" s="1109">
        <f t="shared" si="6"/>
        <v>8</v>
      </c>
      <c r="E39" s="2206"/>
      <c r="F39" s="2206"/>
      <c r="G39" s="3790">
        <v>8</v>
      </c>
      <c r="H39" s="3790"/>
      <c r="I39" s="3790"/>
      <c r="J39" s="3790"/>
      <c r="K39" s="3922">
        <v>4</v>
      </c>
      <c r="L39" s="3922"/>
      <c r="M39" s="3922"/>
      <c r="N39" s="3922"/>
      <c r="O39" s="3922">
        <v>8</v>
      </c>
      <c r="P39" s="3922"/>
      <c r="Q39" s="3922">
        <v>8</v>
      </c>
      <c r="R39" s="3923"/>
      <c r="S39" s="2306">
        <f t="shared" si="7"/>
        <v>8</v>
      </c>
    </row>
    <row r="40" spans="1:16384" s="656" customFormat="1" ht="13.5" customHeight="1">
      <c r="A40" s="3829" t="s">
        <v>1236</v>
      </c>
      <c r="B40" s="4575">
        <v>39</v>
      </c>
      <c r="C40" s="4575"/>
      <c r="D40" s="1109">
        <f t="shared" si="6"/>
        <v>39</v>
      </c>
      <c r="E40" s="2206"/>
      <c r="F40" s="2206"/>
      <c r="G40" s="3790">
        <v>39</v>
      </c>
      <c r="H40" s="3790"/>
      <c r="I40" s="3790"/>
      <c r="J40" s="3790"/>
      <c r="K40" s="3922">
        <v>14</v>
      </c>
      <c r="L40" s="3922"/>
      <c r="M40" s="3922">
        <v>11</v>
      </c>
      <c r="N40" s="3922"/>
      <c r="O40" s="3922">
        <v>39</v>
      </c>
      <c r="P40" s="3922"/>
      <c r="Q40" s="3922">
        <v>39</v>
      </c>
      <c r="R40" s="3923"/>
      <c r="S40" s="2306">
        <f t="shared" si="7"/>
        <v>39</v>
      </c>
    </row>
    <row r="41" spans="1:16384" s="656" customFormat="1" ht="13.5" customHeight="1">
      <c r="A41" s="3829" t="s">
        <v>1237</v>
      </c>
      <c r="B41" s="4575">
        <v>12</v>
      </c>
      <c r="C41" s="4575"/>
      <c r="D41" s="1109">
        <f t="shared" si="6"/>
        <v>12</v>
      </c>
      <c r="E41" s="2206"/>
      <c r="F41" s="2206"/>
      <c r="G41" s="3790">
        <v>12</v>
      </c>
      <c r="H41" s="3790"/>
      <c r="I41" s="3790"/>
      <c r="J41" s="3790"/>
      <c r="K41" s="3922">
        <v>1</v>
      </c>
      <c r="L41" s="3922"/>
      <c r="M41" s="3922"/>
      <c r="N41" s="3922"/>
      <c r="O41" s="3922">
        <v>12</v>
      </c>
      <c r="P41" s="3922"/>
      <c r="Q41" s="3922">
        <v>12</v>
      </c>
      <c r="R41" s="3923"/>
      <c r="S41" s="2306">
        <f t="shared" si="7"/>
        <v>12</v>
      </c>
    </row>
    <row r="42" spans="1:16384" s="656" customFormat="1" ht="13.5" customHeight="1">
      <c r="A42" s="3829" t="s">
        <v>1238</v>
      </c>
      <c r="B42" s="4575">
        <v>7</v>
      </c>
      <c r="C42" s="4575"/>
      <c r="D42" s="1109">
        <f t="shared" si="6"/>
        <v>7</v>
      </c>
      <c r="E42" s="2206"/>
      <c r="F42" s="2206"/>
      <c r="G42" s="3790">
        <v>7</v>
      </c>
      <c r="H42" s="3790"/>
      <c r="I42" s="3790"/>
      <c r="J42" s="3790"/>
      <c r="K42" s="3922">
        <v>1</v>
      </c>
      <c r="L42" s="3922"/>
      <c r="M42" s="3922">
        <v>1</v>
      </c>
      <c r="N42" s="3922"/>
      <c r="O42" s="3922">
        <v>7</v>
      </c>
      <c r="P42" s="3922"/>
      <c r="Q42" s="3922">
        <v>7</v>
      </c>
      <c r="R42" s="3923"/>
      <c r="S42" s="2306">
        <f t="shared" si="7"/>
        <v>7</v>
      </c>
    </row>
    <row r="43" spans="1:16384" s="656" customFormat="1" ht="13.5" customHeight="1">
      <c r="A43" s="3829" t="s">
        <v>1224</v>
      </c>
      <c r="B43" s="4575">
        <v>3</v>
      </c>
      <c r="C43" s="4575"/>
      <c r="D43" s="1109">
        <f t="shared" si="6"/>
        <v>3</v>
      </c>
      <c r="E43" s="2206"/>
      <c r="F43" s="2206"/>
      <c r="G43" s="3790">
        <v>3</v>
      </c>
      <c r="H43" s="3790"/>
      <c r="I43" s="3790"/>
      <c r="J43" s="3790"/>
      <c r="K43" s="3922"/>
      <c r="L43" s="3922"/>
      <c r="M43" s="3922"/>
      <c r="N43" s="3922"/>
      <c r="O43" s="3922">
        <v>3</v>
      </c>
      <c r="P43" s="3922"/>
      <c r="Q43" s="3922">
        <v>3</v>
      </c>
      <c r="R43" s="3923"/>
      <c r="S43" s="2306">
        <f t="shared" si="7"/>
        <v>3</v>
      </c>
    </row>
    <row r="44" spans="1:16384" s="656" customFormat="1" ht="13.5" customHeight="1">
      <c r="A44" s="3829" t="s">
        <v>1239</v>
      </c>
      <c r="B44" s="4575">
        <v>6</v>
      </c>
      <c r="C44" s="4575"/>
      <c r="D44" s="1109">
        <f t="shared" si="6"/>
        <v>6</v>
      </c>
      <c r="E44" s="2206"/>
      <c r="F44" s="2206"/>
      <c r="G44" s="3790">
        <v>6</v>
      </c>
      <c r="H44" s="3790"/>
      <c r="I44" s="3790"/>
      <c r="J44" s="3790"/>
      <c r="K44" s="3922">
        <v>2</v>
      </c>
      <c r="L44" s="3922"/>
      <c r="M44" s="3922"/>
      <c r="N44" s="3922"/>
      <c r="O44" s="3922">
        <v>6</v>
      </c>
      <c r="P44" s="3922"/>
      <c r="Q44" s="3922">
        <v>6</v>
      </c>
      <c r="R44" s="3923"/>
      <c r="S44" s="2306">
        <f t="shared" si="7"/>
        <v>6</v>
      </c>
    </row>
    <row r="45" spans="1:16384" s="656" customFormat="1" ht="13.5" customHeight="1">
      <c r="A45" s="3829" t="s">
        <v>1240</v>
      </c>
      <c r="B45" s="4575">
        <v>9</v>
      </c>
      <c r="C45" s="4575"/>
      <c r="D45" s="1109">
        <f t="shared" si="6"/>
        <v>9</v>
      </c>
      <c r="E45" s="2206"/>
      <c r="F45" s="2206"/>
      <c r="G45" s="3790">
        <v>9</v>
      </c>
      <c r="H45" s="3790"/>
      <c r="I45" s="3790"/>
      <c r="J45" s="3790"/>
      <c r="K45" s="3922">
        <v>4</v>
      </c>
      <c r="L45" s="3922"/>
      <c r="M45" s="3922"/>
      <c r="N45" s="3922"/>
      <c r="O45" s="3922">
        <v>9</v>
      </c>
      <c r="P45" s="3922"/>
      <c r="Q45" s="3922">
        <v>9</v>
      </c>
      <c r="R45" s="3923"/>
      <c r="S45" s="2306">
        <f t="shared" si="7"/>
        <v>9</v>
      </c>
    </row>
    <row r="46" spans="1:16384" s="656" customFormat="1" ht="13.5" customHeight="1">
      <c r="A46" s="3829" t="s">
        <v>714</v>
      </c>
      <c r="B46" s="4575">
        <v>13</v>
      </c>
      <c r="C46" s="4575"/>
      <c r="D46" s="1109">
        <f t="shared" si="6"/>
        <v>13</v>
      </c>
      <c r="E46" s="2206"/>
      <c r="F46" s="2206"/>
      <c r="G46" s="3790">
        <v>13</v>
      </c>
      <c r="H46" s="3790"/>
      <c r="I46" s="3790"/>
      <c r="J46" s="3790"/>
      <c r="K46" s="3922">
        <v>5</v>
      </c>
      <c r="L46" s="3922"/>
      <c r="M46" s="3922"/>
      <c r="N46" s="3922"/>
      <c r="O46" s="3922">
        <v>13</v>
      </c>
      <c r="P46" s="3922"/>
      <c r="Q46" s="3922">
        <v>13</v>
      </c>
      <c r="R46" s="3922"/>
      <c r="S46" s="2306">
        <f t="shared" si="7"/>
        <v>13</v>
      </c>
      <c r="T46" s="744"/>
      <c r="U46" s="745"/>
      <c r="V46" s="745"/>
      <c r="W46" s="745"/>
      <c r="X46" s="745"/>
      <c r="Y46" s="745"/>
      <c r="Z46" s="745"/>
      <c r="AA46" s="745"/>
      <c r="AB46" s="745"/>
      <c r="AC46" s="745"/>
      <c r="AD46" s="745"/>
      <c r="AE46" s="745"/>
      <c r="AF46" s="745"/>
      <c r="AG46" s="745"/>
      <c r="AH46" s="745"/>
      <c r="AI46" s="745"/>
      <c r="AJ46" s="745"/>
      <c r="AK46" s="745"/>
      <c r="AL46" s="746"/>
      <c r="AM46" s="744"/>
      <c r="AN46" s="745"/>
      <c r="AO46" s="745"/>
      <c r="AP46" s="745"/>
      <c r="AQ46" s="745"/>
      <c r="AR46" s="745"/>
      <c r="AS46" s="745"/>
      <c r="AT46" s="745"/>
      <c r="AU46" s="745"/>
      <c r="AV46" s="745"/>
      <c r="AW46" s="745"/>
      <c r="AX46" s="675"/>
      <c r="AY46" s="675"/>
      <c r="AZ46" s="674"/>
      <c r="BA46" s="674"/>
      <c r="BB46" s="674"/>
      <c r="BC46" s="674"/>
      <c r="BD46" s="676"/>
      <c r="BE46" s="677"/>
      <c r="BF46" s="670"/>
      <c r="BG46" s="671"/>
      <c r="BH46" s="672"/>
      <c r="BI46" s="673"/>
      <c r="BJ46" s="671"/>
      <c r="BK46" s="672"/>
      <c r="BL46" s="671"/>
      <c r="BM46" s="674"/>
      <c r="BN46" s="674"/>
      <c r="BO46" s="672"/>
      <c r="BP46" s="675"/>
      <c r="BQ46" s="674"/>
      <c r="BR46" s="675"/>
      <c r="BS46" s="674"/>
      <c r="BT46" s="674"/>
      <c r="BU46" s="674"/>
      <c r="BV46" s="674"/>
      <c r="BW46" s="676"/>
      <c r="BX46" s="677"/>
      <c r="BY46" s="670"/>
      <c r="BZ46" s="671"/>
      <c r="CA46" s="672"/>
      <c r="CB46" s="673"/>
      <c r="CC46" s="671"/>
      <c r="CD46" s="672"/>
      <c r="CE46" s="671"/>
      <c r="CF46" s="674"/>
      <c r="CG46" s="674"/>
      <c r="CH46" s="672"/>
      <c r="CI46" s="675"/>
      <c r="CJ46" s="674"/>
      <c r="CK46" s="675"/>
      <c r="CL46" s="674"/>
      <c r="CM46" s="674"/>
      <c r="CN46" s="674"/>
      <c r="CO46" s="674"/>
      <c r="CP46" s="676"/>
      <c r="CQ46" s="677"/>
      <c r="CR46" s="670"/>
      <c r="CS46" s="671"/>
      <c r="CT46" s="672"/>
      <c r="CU46" s="673"/>
      <c r="CV46" s="671"/>
      <c r="CW46" s="672"/>
      <c r="CX46" s="671"/>
      <c r="CY46" s="674"/>
      <c r="CZ46" s="674"/>
      <c r="DA46" s="672"/>
      <c r="DB46" s="675"/>
      <c r="DC46" s="674"/>
      <c r="DD46" s="675"/>
      <c r="DE46" s="674"/>
      <c r="DF46" s="674"/>
      <c r="DG46" s="674"/>
      <c r="DH46" s="674"/>
      <c r="DI46" s="676"/>
      <c r="DJ46" s="677"/>
      <c r="DK46" s="670"/>
      <c r="DL46" s="671"/>
      <c r="DM46" s="672"/>
      <c r="DN46" s="673"/>
      <c r="DO46" s="671"/>
      <c r="DP46" s="672"/>
      <c r="DQ46" s="671"/>
      <c r="DR46" s="674"/>
      <c r="DS46" s="674"/>
      <c r="DT46" s="672"/>
      <c r="DU46" s="675"/>
      <c r="DV46" s="674"/>
      <c r="DW46" s="675"/>
      <c r="DX46" s="674"/>
      <c r="DY46" s="674"/>
      <c r="DZ46" s="674"/>
      <c r="EA46" s="674"/>
      <c r="EB46" s="676"/>
      <c r="EC46" s="677"/>
      <c r="ED46" s="670"/>
      <c r="EE46" s="671"/>
      <c r="EF46" s="672"/>
      <c r="EG46" s="673"/>
      <c r="EH46" s="671"/>
      <c r="EI46" s="672"/>
      <c r="EJ46" s="671"/>
      <c r="EK46" s="674"/>
      <c r="EL46" s="674"/>
      <c r="EM46" s="672"/>
      <c r="EN46" s="675"/>
      <c r="EO46" s="674"/>
      <c r="EP46" s="675"/>
      <c r="EQ46" s="674"/>
      <c r="ER46" s="674"/>
      <c r="ES46" s="674"/>
      <c r="ET46" s="674"/>
      <c r="EU46" s="676"/>
      <c r="EV46" s="677"/>
      <c r="EW46" s="670"/>
      <c r="EX46" s="671"/>
      <c r="EY46" s="672"/>
      <c r="EZ46" s="673"/>
      <c r="FA46" s="671"/>
      <c r="FB46" s="672"/>
      <c r="FC46" s="671"/>
      <c r="FD46" s="674"/>
      <c r="FE46" s="674"/>
      <c r="FF46" s="672"/>
      <c r="FG46" s="675"/>
      <c r="FH46" s="674"/>
      <c r="FI46" s="675"/>
      <c r="FJ46" s="674"/>
      <c r="FK46" s="674"/>
      <c r="FL46" s="674"/>
      <c r="FM46" s="674"/>
      <c r="FN46" s="676"/>
      <c r="FO46" s="677"/>
      <c r="FP46" s="670"/>
      <c r="FQ46" s="671"/>
      <c r="FR46" s="672"/>
      <c r="FS46" s="673"/>
      <c r="FT46" s="671"/>
      <c r="FU46" s="672"/>
      <c r="FV46" s="671"/>
      <c r="FW46" s="674"/>
      <c r="FX46" s="674"/>
      <c r="FY46" s="672"/>
      <c r="FZ46" s="675"/>
      <c r="GA46" s="674"/>
      <c r="GB46" s="675"/>
      <c r="GC46" s="674"/>
      <c r="GD46" s="674"/>
      <c r="GE46" s="674"/>
      <c r="GF46" s="674"/>
      <c r="GG46" s="676"/>
      <c r="GH46" s="677"/>
      <c r="GI46" s="670"/>
      <c r="GJ46" s="671"/>
      <c r="GK46" s="672"/>
      <c r="GL46" s="673"/>
      <c r="GM46" s="671"/>
      <c r="GN46" s="672"/>
      <c r="GO46" s="671"/>
      <c r="GP46" s="674"/>
      <c r="GQ46" s="674"/>
      <c r="GR46" s="672"/>
      <c r="GS46" s="675"/>
      <c r="GT46" s="674"/>
      <c r="GU46" s="675"/>
      <c r="GV46" s="674"/>
      <c r="GW46" s="674"/>
      <c r="GX46" s="674"/>
      <c r="GY46" s="674"/>
      <c r="GZ46" s="676"/>
      <c r="HA46" s="677"/>
      <c r="HB46" s="670"/>
      <c r="HC46" s="671"/>
      <c r="HD46" s="672"/>
      <c r="HE46" s="673"/>
      <c r="HF46" s="671"/>
      <c r="HG46" s="672"/>
      <c r="HH46" s="671"/>
      <c r="HI46" s="674"/>
      <c r="HJ46" s="674"/>
      <c r="HK46" s="672"/>
      <c r="HL46" s="675"/>
      <c r="HM46" s="674"/>
      <c r="HN46" s="675"/>
      <c r="HO46" s="674"/>
      <c r="HP46" s="674"/>
      <c r="HQ46" s="674"/>
      <c r="HR46" s="674"/>
      <c r="HS46" s="676"/>
      <c r="HT46" s="677"/>
      <c r="HU46" s="670"/>
      <c r="HV46" s="671"/>
      <c r="HW46" s="672"/>
      <c r="HX46" s="673"/>
      <c r="HY46" s="671"/>
      <c r="HZ46" s="672"/>
      <c r="IA46" s="671"/>
      <c r="IB46" s="674"/>
      <c r="IC46" s="674"/>
      <c r="ID46" s="672"/>
      <c r="IE46" s="675"/>
      <c r="IF46" s="674"/>
      <c r="IG46" s="675"/>
      <c r="IH46" s="674"/>
      <c r="II46" s="674"/>
      <c r="IJ46" s="674"/>
      <c r="IK46" s="674"/>
      <c r="IL46" s="676"/>
      <c r="IM46" s="677"/>
      <c r="IN46" s="670"/>
      <c r="IO46" s="671"/>
      <c r="IP46" s="672"/>
      <c r="IQ46" s="673"/>
      <c r="IR46" s="671"/>
      <c r="IS46" s="672"/>
      <c r="IT46" s="671"/>
      <c r="IU46" s="674"/>
      <c r="IV46" s="674"/>
      <c r="IW46" s="672"/>
      <c r="IX46" s="675"/>
      <c r="IY46" s="674"/>
      <c r="IZ46" s="675"/>
      <c r="JA46" s="674"/>
      <c r="JB46" s="674"/>
      <c r="JC46" s="674"/>
      <c r="JD46" s="674"/>
      <c r="JE46" s="676"/>
      <c r="JF46" s="677"/>
      <c r="JG46" s="670"/>
      <c r="JH46" s="671"/>
      <c r="JI46" s="672"/>
      <c r="JJ46" s="673"/>
      <c r="JK46" s="671"/>
      <c r="JL46" s="672"/>
      <c r="JM46" s="671"/>
      <c r="JN46" s="674"/>
      <c r="JO46" s="674"/>
      <c r="JP46" s="672"/>
      <c r="JQ46" s="675"/>
      <c r="JR46" s="674"/>
      <c r="JS46" s="675"/>
      <c r="JT46" s="674"/>
      <c r="JU46" s="674"/>
      <c r="JV46" s="674"/>
      <c r="JW46" s="674"/>
      <c r="JX46" s="676"/>
      <c r="JY46" s="677"/>
      <c r="JZ46" s="670"/>
      <c r="KA46" s="671"/>
      <c r="KB46" s="672"/>
      <c r="KC46" s="673"/>
      <c r="KD46" s="671"/>
      <c r="KE46" s="672"/>
      <c r="KF46" s="671"/>
      <c r="KG46" s="674"/>
      <c r="KH46" s="674"/>
      <c r="KI46" s="672"/>
      <c r="KJ46" s="675"/>
      <c r="KK46" s="674"/>
      <c r="KL46" s="675"/>
      <c r="KM46" s="674"/>
      <c r="KN46" s="674"/>
      <c r="KO46" s="674"/>
      <c r="KP46" s="674"/>
      <c r="KQ46" s="676"/>
      <c r="KR46" s="677"/>
      <c r="KS46" s="670"/>
      <c r="KT46" s="671"/>
      <c r="KU46" s="672"/>
      <c r="KV46" s="673"/>
      <c r="KW46" s="671"/>
      <c r="KX46" s="672"/>
      <c r="KY46" s="671"/>
      <c r="KZ46" s="674"/>
      <c r="LA46" s="674"/>
      <c r="LB46" s="672"/>
      <c r="LC46" s="675"/>
      <c r="LD46" s="674"/>
      <c r="LE46" s="675"/>
      <c r="LF46" s="674"/>
      <c r="LG46" s="674"/>
      <c r="LH46" s="674"/>
      <c r="LI46" s="674"/>
      <c r="LJ46" s="676"/>
      <c r="LK46" s="677"/>
      <c r="LL46" s="670"/>
      <c r="LM46" s="671"/>
      <c r="LN46" s="672"/>
      <c r="LO46" s="673"/>
      <c r="LP46" s="671"/>
      <c r="LQ46" s="672"/>
      <c r="LR46" s="671"/>
      <c r="LS46" s="674"/>
      <c r="LT46" s="674"/>
      <c r="LU46" s="672"/>
      <c r="LV46" s="675"/>
      <c r="LW46" s="674"/>
      <c r="LX46" s="675"/>
      <c r="LY46" s="674"/>
      <c r="LZ46" s="674"/>
      <c r="MA46" s="674"/>
      <c r="MB46" s="674"/>
      <c r="MC46" s="676"/>
      <c r="MD46" s="677"/>
      <c r="ME46" s="670"/>
      <c r="MF46" s="671"/>
      <c r="MG46" s="672"/>
      <c r="MH46" s="673"/>
      <c r="MI46" s="671"/>
      <c r="MJ46" s="672"/>
      <c r="MK46" s="671"/>
      <c r="ML46" s="674"/>
      <c r="MM46" s="674"/>
      <c r="MN46" s="672"/>
      <c r="MO46" s="675"/>
      <c r="MP46" s="674"/>
      <c r="MQ46" s="675"/>
      <c r="MR46" s="674"/>
      <c r="MS46" s="674"/>
      <c r="MT46" s="674"/>
      <c r="MU46" s="674"/>
      <c r="MV46" s="676"/>
      <c r="MW46" s="677"/>
      <c r="MX46" s="670"/>
      <c r="MY46" s="671"/>
      <c r="MZ46" s="672"/>
      <c r="NA46" s="673"/>
      <c r="NB46" s="671"/>
      <c r="NC46" s="672"/>
      <c r="ND46" s="671"/>
      <c r="NE46" s="674"/>
      <c r="NF46" s="674"/>
      <c r="NG46" s="672"/>
      <c r="NH46" s="675"/>
      <c r="NI46" s="674"/>
      <c r="NJ46" s="675"/>
      <c r="NK46" s="674"/>
      <c r="NL46" s="674"/>
      <c r="NM46" s="674"/>
      <c r="NN46" s="674"/>
      <c r="NO46" s="676"/>
      <c r="NP46" s="677"/>
      <c r="NQ46" s="670"/>
      <c r="NR46" s="671"/>
      <c r="NS46" s="672"/>
      <c r="NT46" s="673"/>
      <c r="NU46" s="671"/>
      <c r="NV46" s="672"/>
      <c r="NW46" s="671"/>
      <c r="NX46" s="674"/>
      <c r="NY46" s="674"/>
      <c r="NZ46" s="672"/>
      <c r="OA46" s="675"/>
      <c r="OB46" s="674"/>
      <c r="OC46" s="675"/>
      <c r="OD46" s="674"/>
      <c r="OE46" s="674"/>
      <c r="OF46" s="674"/>
      <c r="OG46" s="674"/>
      <c r="OH46" s="676"/>
      <c r="OI46" s="677"/>
      <c r="OJ46" s="670"/>
      <c r="OK46" s="671"/>
      <c r="OL46" s="672"/>
      <c r="OM46" s="673"/>
      <c r="ON46" s="671"/>
      <c r="OO46" s="672"/>
      <c r="OP46" s="671"/>
      <c r="OQ46" s="674"/>
      <c r="OR46" s="674"/>
      <c r="OS46" s="672"/>
      <c r="OT46" s="675"/>
      <c r="OU46" s="674"/>
      <c r="OV46" s="675"/>
      <c r="OW46" s="674"/>
      <c r="OX46" s="674"/>
      <c r="OY46" s="674"/>
      <c r="OZ46" s="674"/>
      <c r="PA46" s="676"/>
      <c r="PB46" s="677"/>
      <c r="PC46" s="670"/>
      <c r="PD46" s="671"/>
      <c r="PE46" s="672"/>
      <c r="PF46" s="673"/>
      <c r="PG46" s="671"/>
      <c r="PH46" s="672"/>
      <c r="PI46" s="671"/>
      <c r="PJ46" s="674"/>
      <c r="PK46" s="674"/>
      <c r="PL46" s="672"/>
      <c r="PM46" s="675"/>
      <c r="PN46" s="674"/>
      <c r="PO46" s="675"/>
      <c r="PP46" s="674"/>
      <c r="PQ46" s="674"/>
      <c r="PR46" s="674"/>
      <c r="PS46" s="674"/>
      <c r="PT46" s="676"/>
      <c r="PU46" s="677"/>
      <c r="PV46" s="670"/>
      <c r="PW46" s="671"/>
      <c r="PX46" s="672"/>
      <c r="PY46" s="673"/>
      <c r="PZ46" s="671"/>
      <c r="QA46" s="672"/>
      <c r="QB46" s="671"/>
      <c r="QC46" s="674"/>
      <c r="QD46" s="674"/>
      <c r="QE46" s="672"/>
      <c r="QF46" s="675"/>
      <c r="QG46" s="674"/>
      <c r="QH46" s="675"/>
      <c r="QI46" s="674"/>
      <c r="QJ46" s="674"/>
      <c r="QK46" s="674"/>
      <c r="QL46" s="674"/>
      <c r="QM46" s="676"/>
      <c r="QN46" s="677"/>
      <c r="QO46" s="670"/>
      <c r="QP46" s="671"/>
      <c r="QQ46" s="672"/>
      <c r="QR46" s="673"/>
      <c r="QS46" s="671"/>
      <c r="QT46" s="672"/>
      <c r="QU46" s="671"/>
      <c r="QV46" s="674"/>
      <c r="QW46" s="674"/>
      <c r="QX46" s="672"/>
      <c r="QY46" s="675"/>
      <c r="QZ46" s="674"/>
      <c r="RA46" s="675"/>
      <c r="RB46" s="674"/>
      <c r="RC46" s="674"/>
      <c r="RD46" s="674"/>
      <c r="RE46" s="674"/>
      <c r="RF46" s="676"/>
      <c r="RG46" s="677"/>
      <c r="RH46" s="670"/>
      <c r="RI46" s="671"/>
      <c r="RJ46" s="672"/>
      <c r="RK46" s="673"/>
      <c r="RL46" s="671"/>
      <c r="RM46" s="672"/>
      <c r="RN46" s="671"/>
      <c r="RO46" s="674"/>
      <c r="RP46" s="674"/>
      <c r="RQ46" s="672"/>
      <c r="RR46" s="675"/>
      <c r="RS46" s="674"/>
      <c r="RT46" s="675"/>
      <c r="RU46" s="674"/>
      <c r="RV46" s="674"/>
      <c r="RW46" s="674"/>
      <c r="RX46" s="674"/>
      <c r="RY46" s="676"/>
      <c r="RZ46" s="677"/>
      <c r="SA46" s="670"/>
      <c r="SB46" s="671"/>
      <c r="SC46" s="672"/>
      <c r="SD46" s="673"/>
      <c r="SE46" s="671"/>
      <c r="SF46" s="672"/>
      <c r="SG46" s="671"/>
      <c r="SH46" s="674"/>
      <c r="SI46" s="674"/>
      <c r="SJ46" s="672"/>
      <c r="SK46" s="675"/>
      <c r="SL46" s="674"/>
      <c r="SM46" s="675"/>
      <c r="SN46" s="674"/>
      <c r="SO46" s="674"/>
      <c r="SP46" s="674"/>
      <c r="SQ46" s="674"/>
      <c r="SR46" s="676"/>
      <c r="SS46" s="677"/>
      <c r="ST46" s="670"/>
      <c r="SU46" s="671"/>
      <c r="SV46" s="672"/>
      <c r="SW46" s="673"/>
      <c r="SX46" s="671"/>
      <c r="SY46" s="672"/>
      <c r="SZ46" s="671"/>
      <c r="TA46" s="674"/>
      <c r="TB46" s="674"/>
      <c r="TC46" s="672"/>
      <c r="TD46" s="675"/>
      <c r="TE46" s="674"/>
      <c r="TF46" s="675"/>
      <c r="TG46" s="674"/>
      <c r="TH46" s="674"/>
      <c r="TI46" s="674"/>
      <c r="TJ46" s="674"/>
      <c r="TK46" s="676"/>
      <c r="TL46" s="677"/>
      <c r="TM46" s="670"/>
      <c r="TN46" s="671"/>
      <c r="TO46" s="672"/>
      <c r="TP46" s="673"/>
      <c r="TQ46" s="671"/>
      <c r="TR46" s="672"/>
      <c r="TS46" s="671"/>
      <c r="TT46" s="674"/>
      <c r="TU46" s="674"/>
      <c r="TV46" s="672"/>
      <c r="TW46" s="675"/>
      <c r="TX46" s="674"/>
      <c r="TY46" s="675"/>
      <c r="TZ46" s="674"/>
      <c r="UA46" s="674"/>
      <c r="UB46" s="674"/>
      <c r="UC46" s="674"/>
      <c r="UD46" s="676"/>
      <c r="UE46" s="677"/>
      <c r="UF46" s="670"/>
      <c r="UG46" s="671"/>
      <c r="UH46" s="672"/>
      <c r="UI46" s="673"/>
      <c r="UJ46" s="671"/>
      <c r="UK46" s="672"/>
      <c r="UL46" s="671"/>
      <c r="UM46" s="674"/>
      <c r="UN46" s="674"/>
      <c r="UO46" s="672"/>
      <c r="UP46" s="675"/>
      <c r="UQ46" s="674"/>
      <c r="UR46" s="675"/>
      <c r="US46" s="674"/>
      <c r="UT46" s="674"/>
      <c r="UU46" s="674"/>
      <c r="UV46" s="674"/>
      <c r="UW46" s="676"/>
      <c r="UX46" s="677"/>
      <c r="UY46" s="670"/>
      <c r="UZ46" s="671"/>
      <c r="VA46" s="672"/>
      <c r="VB46" s="673"/>
      <c r="VC46" s="671"/>
      <c r="VD46" s="672"/>
      <c r="VE46" s="671"/>
      <c r="VF46" s="674"/>
      <c r="VG46" s="674"/>
      <c r="VH46" s="672"/>
      <c r="VI46" s="675"/>
      <c r="VJ46" s="674"/>
      <c r="VK46" s="675"/>
      <c r="VL46" s="674"/>
      <c r="VM46" s="674"/>
      <c r="VN46" s="674"/>
      <c r="VO46" s="674"/>
      <c r="VP46" s="676"/>
      <c r="VQ46" s="677"/>
      <c r="VR46" s="670"/>
      <c r="VS46" s="671"/>
      <c r="VT46" s="672"/>
      <c r="VU46" s="673"/>
      <c r="VV46" s="671"/>
      <c r="VW46" s="672"/>
      <c r="VX46" s="671"/>
      <c r="VY46" s="674"/>
      <c r="VZ46" s="674"/>
      <c r="WA46" s="672"/>
      <c r="WB46" s="675"/>
      <c r="WC46" s="674"/>
      <c r="WD46" s="675"/>
      <c r="WE46" s="674"/>
      <c r="WF46" s="674"/>
      <c r="WG46" s="674"/>
      <c r="WH46" s="674"/>
      <c r="WI46" s="676"/>
      <c r="WJ46" s="677"/>
      <c r="WK46" s="670"/>
      <c r="WL46" s="671"/>
      <c r="WM46" s="672"/>
      <c r="WN46" s="673"/>
      <c r="WO46" s="671"/>
      <c r="WP46" s="672"/>
      <c r="WQ46" s="671"/>
      <c r="WR46" s="674"/>
      <c r="WS46" s="674"/>
      <c r="WT46" s="672"/>
      <c r="WU46" s="675"/>
      <c r="WV46" s="674"/>
      <c r="WW46" s="675"/>
      <c r="WX46" s="674"/>
      <c r="WY46" s="674"/>
      <c r="WZ46" s="674"/>
      <c r="XA46" s="674"/>
      <c r="XB46" s="676"/>
      <c r="XC46" s="677"/>
      <c r="XD46" s="670"/>
      <c r="XE46" s="671"/>
      <c r="XF46" s="672"/>
      <c r="XG46" s="673"/>
      <c r="XH46" s="671"/>
      <c r="XI46" s="672"/>
      <c r="XJ46" s="671"/>
      <c r="XK46" s="674"/>
      <c r="XL46" s="674"/>
      <c r="XM46" s="672"/>
      <c r="XN46" s="675"/>
      <c r="XO46" s="674"/>
      <c r="XP46" s="675"/>
      <c r="XQ46" s="674"/>
      <c r="XR46" s="674"/>
      <c r="XS46" s="674"/>
      <c r="XT46" s="674"/>
      <c r="XU46" s="676"/>
      <c r="XV46" s="677"/>
      <c r="XW46" s="670"/>
      <c r="XX46" s="671"/>
      <c r="XY46" s="672"/>
      <c r="XZ46" s="673"/>
      <c r="YA46" s="671"/>
      <c r="YB46" s="672"/>
      <c r="YC46" s="671"/>
      <c r="YD46" s="674"/>
      <c r="YE46" s="674"/>
      <c r="YF46" s="672"/>
      <c r="YG46" s="675"/>
      <c r="YH46" s="674"/>
      <c r="YI46" s="675"/>
      <c r="YJ46" s="674"/>
      <c r="YK46" s="674"/>
      <c r="YL46" s="674"/>
      <c r="YM46" s="674"/>
      <c r="YN46" s="676"/>
      <c r="YO46" s="677"/>
      <c r="YP46" s="670"/>
      <c r="YQ46" s="671"/>
      <c r="YR46" s="672"/>
      <c r="YS46" s="673"/>
      <c r="YT46" s="671"/>
      <c r="YU46" s="672"/>
      <c r="YV46" s="671"/>
      <c r="YW46" s="674"/>
      <c r="YX46" s="674"/>
      <c r="YY46" s="672"/>
      <c r="YZ46" s="675"/>
      <c r="ZA46" s="674"/>
      <c r="ZB46" s="675"/>
      <c r="ZC46" s="674"/>
      <c r="ZD46" s="674"/>
      <c r="ZE46" s="674"/>
      <c r="ZF46" s="674"/>
      <c r="ZG46" s="676"/>
      <c r="ZH46" s="677"/>
      <c r="ZI46" s="670"/>
      <c r="ZJ46" s="671"/>
      <c r="ZK46" s="672"/>
      <c r="ZL46" s="673"/>
      <c r="ZM46" s="671"/>
      <c r="ZN46" s="672"/>
      <c r="ZO46" s="671"/>
      <c r="ZP46" s="674"/>
      <c r="ZQ46" s="674"/>
      <c r="ZR46" s="672"/>
      <c r="ZS46" s="675"/>
      <c r="ZT46" s="674"/>
      <c r="ZU46" s="675"/>
      <c r="ZV46" s="674"/>
      <c r="ZW46" s="674"/>
      <c r="ZX46" s="674"/>
      <c r="ZY46" s="674"/>
      <c r="ZZ46" s="676"/>
      <c r="AAA46" s="677"/>
      <c r="AAB46" s="670"/>
      <c r="AAC46" s="671"/>
      <c r="AAD46" s="672"/>
      <c r="AAE46" s="673"/>
      <c r="AAF46" s="671"/>
      <c r="AAG46" s="672"/>
      <c r="AAH46" s="671"/>
      <c r="AAI46" s="674"/>
      <c r="AAJ46" s="674"/>
      <c r="AAK46" s="672"/>
      <c r="AAL46" s="675"/>
      <c r="AAM46" s="674"/>
      <c r="AAN46" s="675"/>
      <c r="AAO46" s="674"/>
      <c r="AAP46" s="674"/>
      <c r="AAQ46" s="674"/>
      <c r="AAR46" s="674"/>
      <c r="AAS46" s="676"/>
      <c r="AAT46" s="677"/>
      <c r="AAU46" s="670"/>
      <c r="AAV46" s="671"/>
      <c r="AAW46" s="672"/>
      <c r="AAX46" s="673"/>
      <c r="AAY46" s="671"/>
      <c r="AAZ46" s="672"/>
      <c r="ABA46" s="671"/>
      <c r="ABB46" s="674"/>
      <c r="ABC46" s="674"/>
      <c r="ABD46" s="672"/>
      <c r="ABE46" s="675"/>
      <c r="ABF46" s="674"/>
      <c r="ABG46" s="675"/>
      <c r="ABH46" s="674"/>
      <c r="ABI46" s="674"/>
      <c r="ABJ46" s="674"/>
      <c r="ABK46" s="674"/>
      <c r="ABL46" s="676"/>
      <c r="ABM46" s="677"/>
      <c r="ABN46" s="670"/>
      <c r="ABO46" s="671"/>
      <c r="ABP46" s="672"/>
      <c r="ABQ46" s="673"/>
      <c r="ABR46" s="671"/>
      <c r="ABS46" s="672"/>
      <c r="ABT46" s="671"/>
      <c r="ABU46" s="674"/>
      <c r="ABV46" s="674"/>
      <c r="ABW46" s="672"/>
      <c r="ABX46" s="675"/>
      <c r="ABY46" s="674"/>
      <c r="ABZ46" s="675"/>
      <c r="ACA46" s="674"/>
      <c r="ACB46" s="674"/>
      <c r="ACC46" s="674"/>
      <c r="ACD46" s="674"/>
      <c r="ACE46" s="676"/>
      <c r="ACF46" s="677"/>
      <c r="ACG46" s="670"/>
      <c r="ACH46" s="671"/>
      <c r="ACI46" s="672"/>
      <c r="ACJ46" s="673"/>
      <c r="ACK46" s="671"/>
      <c r="ACL46" s="672"/>
      <c r="ACM46" s="671"/>
      <c r="ACN46" s="674"/>
      <c r="ACO46" s="674"/>
      <c r="ACP46" s="672"/>
      <c r="ACQ46" s="675"/>
      <c r="ACR46" s="674"/>
      <c r="ACS46" s="675"/>
      <c r="ACT46" s="674"/>
      <c r="ACU46" s="674"/>
      <c r="ACV46" s="674"/>
      <c r="ACW46" s="674"/>
      <c r="ACX46" s="676"/>
      <c r="ACY46" s="677"/>
      <c r="ACZ46" s="670"/>
      <c r="ADA46" s="671"/>
      <c r="ADB46" s="672"/>
      <c r="ADC46" s="673"/>
      <c r="ADD46" s="671"/>
      <c r="ADE46" s="672"/>
      <c r="ADF46" s="671"/>
      <c r="ADG46" s="674"/>
      <c r="ADH46" s="674"/>
      <c r="ADI46" s="672"/>
      <c r="ADJ46" s="675"/>
      <c r="ADK46" s="674"/>
      <c r="ADL46" s="675"/>
      <c r="ADM46" s="674"/>
      <c r="ADN46" s="674"/>
      <c r="ADO46" s="674"/>
      <c r="ADP46" s="674"/>
      <c r="ADQ46" s="676"/>
      <c r="ADR46" s="677"/>
      <c r="ADS46" s="670"/>
      <c r="ADT46" s="671"/>
      <c r="ADU46" s="672"/>
      <c r="ADV46" s="673"/>
      <c r="ADW46" s="671"/>
      <c r="ADX46" s="672"/>
      <c r="ADY46" s="671"/>
      <c r="ADZ46" s="674"/>
      <c r="AEA46" s="674"/>
      <c r="AEB46" s="672"/>
      <c r="AEC46" s="675"/>
      <c r="AED46" s="674"/>
      <c r="AEE46" s="675"/>
      <c r="AEF46" s="674"/>
      <c r="AEG46" s="674"/>
      <c r="AEH46" s="674"/>
      <c r="AEI46" s="674"/>
      <c r="AEJ46" s="676"/>
      <c r="AEK46" s="677"/>
      <c r="AEL46" s="670"/>
      <c r="AEM46" s="671"/>
      <c r="AEN46" s="672"/>
      <c r="AEO46" s="673"/>
      <c r="AEP46" s="671"/>
      <c r="AEQ46" s="672"/>
      <c r="AER46" s="671"/>
      <c r="AES46" s="674"/>
      <c r="AET46" s="674"/>
      <c r="AEU46" s="672"/>
      <c r="AEV46" s="675"/>
      <c r="AEW46" s="674"/>
      <c r="AEX46" s="675"/>
      <c r="AEY46" s="674"/>
      <c r="AEZ46" s="674"/>
      <c r="AFA46" s="674"/>
      <c r="AFB46" s="674"/>
      <c r="AFC46" s="676"/>
      <c r="AFD46" s="677"/>
      <c r="AFE46" s="670"/>
      <c r="AFF46" s="671"/>
      <c r="AFG46" s="672"/>
      <c r="AFH46" s="673"/>
      <c r="AFI46" s="671"/>
      <c r="AFJ46" s="672"/>
      <c r="AFK46" s="671"/>
      <c r="AFL46" s="674"/>
      <c r="AFM46" s="674"/>
      <c r="AFN46" s="672"/>
      <c r="AFO46" s="675"/>
      <c r="AFP46" s="674"/>
      <c r="AFQ46" s="675"/>
      <c r="AFR46" s="674"/>
      <c r="AFS46" s="674"/>
      <c r="AFT46" s="674"/>
      <c r="AFU46" s="674"/>
      <c r="AFV46" s="676"/>
      <c r="AFW46" s="677"/>
      <c r="AFX46" s="670"/>
      <c r="AFY46" s="671"/>
      <c r="AFZ46" s="672"/>
      <c r="AGA46" s="673"/>
      <c r="AGB46" s="671"/>
      <c r="AGC46" s="672"/>
      <c r="AGD46" s="671"/>
      <c r="AGE46" s="674"/>
      <c r="AGF46" s="674"/>
      <c r="AGG46" s="672"/>
      <c r="AGH46" s="675"/>
      <c r="AGI46" s="674"/>
      <c r="AGJ46" s="675"/>
      <c r="AGK46" s="674"/>
      <c r="AGL46" s="674"/>
      <c r="AGM46" s="674"/>
      <c r="AGN46" s="674"/>
      <c r="AGO46" s="676"/>
      <c r="AGP46" s="677"/>
      <c r="AGQ46" s="670"/>
      <c r="AGR46" s="671"/>
      <c r="AGS46" s="672"/>
      <c r="AGT46" s="673"/>
      <c r="AGU46" s="671"/>
      <c r="AGV46" s="672"/>
      <c r="AGW46" s="671"/>
      <c r="AGX46" s="674"/>
      <c r="AGY46" s="674"/>
      <c r="AGZ46" s="672"/>
      <c r="AHA46" s="675"/>
      <c r="AHB46" s="674"/>
      <c r="AHC46" s="675"/>
      <c r="AHD46" s="674"/>
      <c r="AHE46" s="674"/>
      <c r="AHF46" s="674"/>
      <c r="AHG46" s="674"/>
      <c r="AHH46" s="676"/>
      <c r="AHI46" s="677"/>
      <c r="AHJ46" s="670"/>
      <c r="AHK46" s="671"/>
      <c r="AHL46" s="672"/>
      <c r="AHM46" s="673"/>
      <c r="AHN46" s="671"/>
      <c r="AHO46" s="672"/>
      <c r="AHP46" s="671"/>
      <c r="AHQ46" s="674"/>
      <c r="AHR46" s="674"/>
      <c r="AHS46" s="672"/>
      <c r="AHT46" s="675"/>
      <c r="AHU46" s="674"/>
      <c r="AHV46" s="675"/>
      <c r="AHW46" s="674"/>
      <c r="AHX46" s="674"/>
      <c r="AHY46" s="674"/>
      <c r="AHZ46" s="674"/>
      <c r="AIA46" s="676"/>
      <c r="AIB46" s="677"/>
      <c r="AIC46" s="670"/>
      <c r="AID46" s="671"/>
      <c r="AIE46" s="672"/>
      <c r="AIF46" s="673"/>
      <c r="AIG46" s="671"/>
      <c r="AIH46" s="672"/>
      <c r="AII46" s="671"/>
      <c r="AIJ46" s="674"/>
      <c r="AIK46" s="674"/>
      <c r="AIL46" s="672"/>
      <c r="AIM46" s="675"/>
      <c r="AIN46" s="674"/>
      <c r="AIO46" s="675"/>
      <c r="AIP46" s="674"/>
      <c r="AIQ46" s="674"/>
      <c r="AIR46" s="674"/>
      <c r="AIS46" s="674"/>
      <c r="AIT46" s="676"/>
      <c r="AIU46" s="677"/>
      <c r="AIV46" s="670"/>
      <c r="AIW46" s="671"/>
      <c r="AIX46" s="672"/>
      <c r="AIY46" s="673"/>
      <c r="AIZ46" s="671"/>
      <c r="AJA46" s="672"/>
      <c r="AJB46" s="671"/>
      <c r="AJC46" s="674"/>
      <c r="AJD46" s="674"/>
      <c r="AJE46" s="672"/>
      <c r="AJF46" s="675"/>
      <c r="AJG46" s="674"/>
      <c r="AJH46" s="675"/>
      <c r="AJI46" s="674"/>
      <c r="AJJ46" s="674"/>
      <c r="AJK46" s="674"/>
      <c r="AJL46" s="674"/>
      <c r="AJM46" s="676"/>
      <c r="AJN46" s="677"/>
      <c r="AJO46" s="670"/>
      <c r="AJP46" s="671"/>
      <c r="AJQ46" s="672"/>
      <c r="AJR46" s="673"/>
      <c r="AJS46" s="671"/>
      <c r="AJT46" s="672"/>
      <c r="AJU46" s="671"/>
      <c r="AJV46" s="674"/>
      <c r="AJW46" s="674"/>
      <c r="AJX46" s="672"/>
      <c r="AJY46" s="675"/>
      <c r="AJZ46" s="674"/>
      <c r="AKA46" s="675"/>
      <c r="AKB46" s="674"/>
      <c r="AKC46" s="674"/>
      <c r="AKD46" s="674"/>
      <c r="AKE46" s="674"/>
      <c r="AKF46" s="676"/>
      <c r="AKG46" s="677"/>
      <c r="AKH46" s="670"/>
      <c r="AKI46" s="671"/>
      <c r="AKJ46" s="672"/>
      <c r="AKK46" s="673"/>
      <c r="AKL46" s="671"/>
      <c r="AKM46" s="672"/>
      <c r="AKN46" s="671"/>
      <c r="AKO46" s="674"/>
      <c r="AKP46" s="674"/>
      <c r="AKQ46" s="672"/>
      <c r="AKR46" s="675"/>
      <c r="AKS46" s="674"/>
      <c r="AKT46" s="675"/>
      <c r="AKU46" s="674"/>
      <c r="AKV46" s="674"/>
      <c r="AKW46" s="674"/>
      <c r="AKX46" s="674"/>
      <c r="AKY46" s="676"/>
      <c r="AKZ46" s="677"/>
      <c r="ALA46" s="670"/>
      <c r="ALB46" s="671"/>
      <c r="ALC46" s="672"/>
      <c r="ALD46" s="673"/>
      <c r="ALE46" s="671"/>
      <c r="ALF46" s="672"/>
      <c r="ALG46" s="671"/>
      <c r="ALH46" s="674"/>
      <c r="ALI46" s="674"/>
      <c r="ALJ46" s="672"/>
      <c r="ALK46" s="675"/>
      <c r="ALL46" s="674"/>
      <c r="ALM46" s="675"/>
      <c r="ALN46" s="674"/>
      <c r="ALO46" s="674"/>
      <c r="ALP46" s="674"/>
      <c r="ALQ46" s="674"/>
      <c r="ALR46" s="676"/>
      <c r="ALS46" s="677"/>
      <c r="ALT46" s="670"/>
      <c r="ALU46" s="671"/>
      <c r="ALV46" s="672"/>
      <c r="ALW46" s="673"/>
      <c r="ALX46" s="671"/>
      <c r="ALY46" s="672"/>
      <c r="ALZ46" s="671"/>
      <c r="AMA46" s="674"/>
      <c r="AMB46" s="674"/>
      <c r="AMC46" s="672"/>
      <c r="AMD46" s="675"/>
      <c r="AME46" s="674"/>
      <c r="AMF46" s="675"/>
      <c r="AMG46" s="674"/>
      <c r="AMH46" s="674"/>
      <c r="AMI46" s="674"/>
      <c r="AMJ46" s="674"/>
      <c r="AMK46" s="676"/>
      <c r="AML46" s="677"/>
      <c r="AMM46" s="670"/>
      <c r="AMN46" s="671"/>
      <c r="AMO46" s="672"/>
      <c r="AMP46" s="673"/>
      <c r="AMQ46" s="671"/>
      <c r="AMR46" s="672"/>
      <c r="AMS46" s="671"/>
      <c r="AMT46" s="674"/>
      <c r="AMU46" s="674"/>
      <c r="AMV46" s="672"/>
      <c r="AMW46" s="675"/>
      <c r="AMX46" s="674"/>
      <c r="AMY46" s="675"/>
      <c r="AMZ46" s="674"/>
      <c r="ANA46" s="674"/>
      <c r="ANB46" s="674"/>
      <c r="ANC46" s="674"/>
      <c r="AND46" s="676"/>
      <c r="ANE46" s="677"/>
      <c r="ANF46" s="670"/>
      <c r="ANG46" s="671"/>
      <c r="ANH46" s="672"/>
      <c r="ANI46" s="673"/>
      <c r="ANJ46" s="671"/>
      <c r="ANK46" s="672"/>
      <c r="ANL46" s="671"/>
      <c r="ANM46" s="674"/>
      <c r="ANN46" s="674"/>
      <c r="ANO46" s="672"/>
      <c r="ANP46" s="675"/>
      <c r="ANQ46" s="674"/>
      <c r="ANR46" s="675"/>
      <c r="ANS46" s="674"/>
      <c r="ANT46" s="674"/>
      <c r="ANU46" s="674"/>
      <c r="ANV46" s="674"/>
      <c r="ANW46" s="676"/>
      <c r="ANX46" s="677"/>
      <c r="ANY46" s="670"/>
      <c r="ANZ46" s="671"/>
      <c r="AOA46" s="672"/>
      <c r="AOB46" s="673"/>
      <c r="AOC46" s="671"/>
      <c r="AOD46" s="672"/>
      <c r="AOE46" s="671"/>
      <c r="AOF46" s="674"/>
      <c r="AOG46" s="674"/>
      <c r="AOH46" s="672"/>
      <c r="AOI46" s="675"/>
      <c r="AOJ46" s="674"/>
      <c r="AOK46" s="675"/>
      <c r="AOL46" s="674"/>
      <c r="AOM46" s="674"/>
      <c r="AON46" s="674"/>
      <c r="AOO46" s="674"/>
      <c r="AOP46" s="676"/>
      <c r="AOQ46" s="677"/>
      <c r="AOR46" s="670"/>
      <c r="AOS46" s="671"/>
      <c r="AOT46" s="672"/>
      <c r="AOU46" s="673"/>
      <c r="AOV46" s="671"/>
      <c r="AOW46" s="672"/>
      <c r="AOX46" s="671"/>
      <c r="AOY46" s="674"/>
      <c r="AOZ46" s="674"/>
      <c r="APA46" s="672"/>
      <c r="APB46" s="675"/>
      <c r="APC46" s="674"/>
      <c r="APD46" s="675"/>
      <c r="APE46" s="674"/>
      <c r="APF46" s="674"/>
      <c r="APG46" s="674"/>
      <c r="APH46" s="674"/>
      <c r="API46" s="676"/>
      <c r="APJ46" s="677"/>
      <c r="APK46" s="670"/>
      <c r="APL46" s="671"/>
      <c r="APM46" s="672"/>
      <c r="APN46" s="673"/>
      <c r="APO46" s="671"/>
      <c r="APP46" s="672"/>
      <c r="APQ46" s="671"/>
      <c r="APR46" s="674"/>
      <c r="APS46" s="674"/>
      <c r="APT46" s="672"/>
      <c r="APU46" s="675"/>
      <c r="APV46" s="674"/>
      <c r="APW46" s="675"/>
      <c r="APX46" s="674"/>
      <c r="APY46" s="674"/>
      <c r="APZ46" s="674"/>
      <c r="AQA46" s="674"/>
      <c r="AQB46" s="676"/>
      <c r="AQC46" s="677"/>
      <c r="AQD46" s="670"/>
      <c r="AQE46" s="671"/>
      <c r="AQF46" s="672"/>
      <c r="AQG46" s="673"/>
      <c r="AQH46" s="671"/>
      <c r="AQI46" s="672"/>
      <c r="AQJ46" s="671"/>
      <c r="AQK46" s="674"/>
      <c r="AQL46" s="674"/>
      <c r="AQM46" s="672"/>
      <c r="AQN46" s="675"/>
      <c r="AQO46" s="674"/>
      <c r="AQP46" s="675"/>
      <c r="AQQ46" s="674"/>
      <c r="AQR46" s="674"/>
      <c r="AQS46" s="674"/>
      <c r="AQT46" s="674"/>
      <c r="AQU46" s="676"/>
      <c r="AQV46" s="677"/>
      <c r="AQW46" s="670"/>
      <c r="AQX46" s="671"/>
      <c r="AQY46" s="672"/>
      <c r="AQZ46" s="673"/>
      <c r="ARA46" s="671"/>
      <c r="ARB46" s="672"/>
      <c r="ARC46" s="671"/>
      <c r="ARD46" s="674"/>
      <c r="ARE46" s="674"/>
      <c r="ARF46" s="672"/>
      <c r="ARG46" s="675"/>
      <c r="ARH46" s="674"/>
      <c r="ARI46" s="675"/>
      <c r="ARJ46" s="674"/>
      <c r="ARK46" s="674"/>
      <c r="ARL46" s="674"/>
      <c r="ARM46" s="674"/>
      <c r="ARN46" s="676"/>
      <c r="ARO46" s="677"/>
      <c r="ARP46" s="670"/>
      <c r="ARQ46" s="671"/>
      <c r="ARR46" s="672"/>
      <c r="ARS46" s="673"/>
      <c r="ART46" s="671"/>
      <c r="ARU46" s="672"/>
      <c r="ARV46" s="671"/>
      <c r="ARW46" s="674"/>
      <c r="ARX46" s="674"/>
      <c r="ARY46" s="672"/>
      <c r="ARZ46" s="675"/>
      <c r="ASA46" s="674"/>
      <c r="ASB46" s="675"/>
      <c r="ASC46" s="674"/>
      <c r="ASD46" s="674"/>
      <c r="ASE46" s="674"/>
      <c r="ASF46" s="674"/>
      <c r="ASG46" s="676"/>
      <c r="ASH46" s="677"/>
      <c r="ASI46" s="670"/>
      <c r="ASJ46" s="671"/>
      <c r="ASK46" s="672"/>
      <c r="ASL46" s="673"/>
      <c r="ASM46" s="671"/>
      <c r="ASN46" s="672"/>
      <c r="ASO46" s="671"/>
      <c r="ASP46" s="674"/>
      <c r="ASQ46" s="674"/>
      <c r="ASR46" s="672"/>
      <c r="ASS46" s="675"/>
      <c r="AST46" s="674"/>
      <c r="ASU46" s="675"/>
      <c r="ASV46" s="674"/>
      <c r="ASW46" s="674"/>
      <c r="ASX46" s="674"/>
      <c r="ASY46" s="674"/>
      <c r="ASZ46" s="676"/>
      <c r="ATA46" s="677"/>
      <c r="ATB46" s="670"/>
      <c r="ATC46" s="671"/>
      <c r="ATD46" s="672"/>
      <c r="ATE46" s="673"/>
      <c r="ATF46" s="671"/>
      <c r="ATG46" s="672"/>
      <c r="ATH46" s="671"/>
      <c r="ATI46" s="674"/>
      <c r="ATJ46" s="674"/>
      <c r="ATK46" s="672"/>
      <c r="ATL46" s="675"/>
      <c r="ATM46" s="674"/>
      <c r="ATN46" s="675"/>
      <c r="ATO46" s="674"/>
      <c r="ATP46" s="674"/>
      <c r="ATQ46" s="674"/>
      <c r="ATR46" s="674"/>
      <c r="ATS46" s="676"/>
      <c r="ATT46" s="677"/>
      <c r="ATU46" s="670"/>
      <c r="ATV46" s="671"/>
      <c r="ATW46" s="672"/>
      <c r="ATX46" s="673"/>
      <c r="ATY46" s="671"/>
      <c r="ATZ46" s="672"/>
      <c r="AUA46" s="671"/>
      <c r="AUB46" s="674"/>
      <c r="AUC46" s="674"/>
      <c r="AUD46" s="672"/>
      <c r="AUE46" s="675"/>
      <c r="AUF46" s="674"/>
      <c r="AUG46" s="675"/>
      <c r="AUH46" s="674"/>
      <c r="AUI46" s="674"/>
      <c r="AUJ46" s="674"/>
      <c r="AUK46" s="674"/>
      <c r="AUL46" s="676"/>
      <c r="AUM46" s="677"/>
      <c r="AUN46" s="670"/>
      <c r="AUO46" s="671"/>
      <c r="AUP46" s="672"/>
      <c r="AUQ46" s="673"/>
      <c r="AUR46" s="671"/>
      <c r="AUS46" s="672"/>
      <c r="AUT46" s="671"/>
      <c r="AUU46" s="674"/>
      <c r="AUV46" s="674"/>
      <c r="AUW46" s="672"/>
      <c r="AUX46" s="675"/>
      <c r="AUY46" s="674"/>
      <c r="AUZ46" s="675"/>
      <c r="AVA46" s="674"/>
      <c r="AVB46" s="674"/>
      <c r="AVC46" s="674"/>
      <c r="AVD46" s="674"/>
      <c r="AVE46" s="676"/>
      <c r="AVF46" s="677"/>
      <c r="AVG46" s="670"/>
      <c r="AVH46" s="671"/>
      <c r="AVI46" s="672"/>
      <c r="AVJ46" s="673"/>
      <c r="AVK46" s="671"/>
      <c r="AVL46" s="672"/>
      <c r="AVM46" s="671"/>
      <c r="AVN46" s="674"/>
      <c r="AVO46" s="674"/>
      <c r="AVP46" s="672"/>
      <c r="AVQ46" s="675"/>
      <c r="AVR46" s="674"/>
      <c r="AVS46" s="675"/>
      <c r="AVT46" s="674"/>
      <c r="AVU46" s="674"/>
      <c r="AVV46" s="674"/>
      <c r="AVW46" s="674"/>
      <c r="AVX46" s="676"/>
      <c r="AVY46" s="677"/>
      <c r="AVZ46" s="670"/>
      <c r="AWA46" s="671"/>
      <c r="AWB46" s="672"/>
      <c r="AWC46" s="673"/>
      <c r="AWD46" s="671"/>
      <c r="AWE46" s="672"/>
      <c r="AWF46" s="671"/>
      <c r="AWG46" s="674"/>
      <c r="AWH46" s="674"/>
      <c r="AWI46" s="672"/>
      <c r="AWJ46" s="675"/>
      <c r="AWK46" s="674"/>
      <c r="AWL46" s="675"/>
      <c r="AWM46" s="674"/>
      <c r="AWN46" s="674"/>
      <c r="AWO46" s="674"/>
      <c r="AWP46" s="674"/>
      <c r="AWQ46" s="676"/>
      <c r="AWR46" s="677"/>
      <c r="AWS46" s="670"/>
      <c r="AWT46" s="671"/>
      <c r="AWU46" s="672"/>
      <c r="AWV46" s="673"/>
      <c r="AWW46" s="671"/>
      <c r="AWX46" s="672"/>
      <c r="AWY46" s="671"/>
      <c r="AWZ46" s="674"/>
      <c r="AXA46" s="674"/>
      <c r="AXB46" s="672"/>
      <c r="AXC46" s="675"/>
      <c r="AXD46" s="674"/>
      <c r="AXE46" s="675"/>
      <c r="AXF46" s="674"/>
      <c r="AXG46" s="674"/>
      <c r="AXH46" s="674"/>
      <c r="AXI46" s="674"/>
      <c r="AXJ46" s="676"/>
      <c r="AXK46" s="677"/>
      <c r="AXL46" s="670"/>
      <c r="AXM46" s="671"/>
      <c r="AXN46" s="672"/>
      <c r="AXO46" s="673"/>
      <c r="AXP46" s="671"/>
      <c r="AXQ46" s="672"/>
      <c r="AXR46" s="671"/>
      <c r="AXS46" s="674"/>
      <c r="AXT46" s="674"/>
      <c r="AXU46" s="672"/>
      <c r="AXV46" s="675"/>
      <c r="AXW46" s="674"/>
      <c r="AXX46" s="675"/>
      <c r="AXY46" s="674"/>
      <c r="AXZ46" s="674"/>
      <c r="AYA46" s="674"/>
      <c r="AYB46" s="674"/>
      <c r="AYC46" s="676"/>
      <c r="AYD46" s="677"/>
      <c r="AYE46" s="670"/>
      <c r="AYF46" s="671"/>
      <c r="AYG46" s="672"/>
      <c r="AYH46" s="673"/>
      <c r="AYI46" s="671"/>
      <c r="AYJ46" s="672"/>
      <c r="AYK46" s="671"/>
      <c r="AYL46" s="674"/>
      <c r="AYM46" s="674"/>
      <c r="AYN46" s="672"/>
      <c r="AYO46" s="675"/>
      <c r="AYP46" s="674"/>
      <c r="AYQ46" s="675"/>
      <c r="AYR46" s="674"/>
      <c r="AYS46" s="674"/>
      <c r="AYT46" s="674"/>
      <c r="AYU46" s="674"/>
      <c r="AYV46" s="676"/>
      <c r="AYW46" s="677"/>
      <c r="AYX46" s="670"/>
      <c r="AYY46" s="671"/>
      <c r="AYZ46" s="672"/>
      <c r="AZA46" s="673"/>
      <c r="AZB46" s="671"/>
      <c r="AZC46" s="672"/>
      <c r="AZD46" s="671"/>
      <c r="AZE46" s="674"/>
      <c r="AZF46" s="674"/>
      <c r="AZG46" s="672"/>
      <c r="AZH46" s="675"/>
      <c r="AZI46" s="674"/>
      <c r="AZJ46" s="675"/>
      <c r="AZK46" s="674"/>
      <c r="AZL46" s="674"/>
      <c r="AZM46" s="674"/>
      <c r="AZN46" s="674"/>
      <c r="AZO46" s="676"/>
      <c r="AZP46" s="677"/>
      <c r="AZQ46" s="670"/>
      <c r="AZR46" s="671"/>
      <c r="AZS46" s="672"/>
      <c r="AZT46" s="673"/>
      <c r="AZU46" s="671"/>
      <c r="AZV46" s="672"/>
      <c r="AZW46" s="671"/>
      <c r="AZX46" s="674"/>
      <c r="AZY46" s="674"/>
      <c r="AZZ46" s="672"/>
      <c r="BAA46" s="675"/>
      <c r="BAB46" s="674"/>
      <c r="BAC46" s="675"/>
      <c r="BAD46" s="674"/>
      <c r="BAE46" s="674"/>
      <c r="BAF46" s="674"/>
      <c r="BAG46" s="674"/>
      <c r="BAH46" s="676"/>
      <c r="BAI46" s="677"/>
      <c r="BAJ46" s="670"/>
      <c r="BAK46" s="671"/>
      <c r="BAL46" s="672"/>
      <c r="BAM46" s="673"/>
      <c r="BAN46" s="671"/>
      <c r="BAO46" s="672"/>
      <c r="BAP46" s="671"/>
      <c r="BAQ46" s="674"/>
      <c r="BAR46" s="674"/>
      <c r="BAS46" s="672"/>
      <c r="BAT46" s="675"/>
      <c r="BAU46" s="674"/>
      <c r="BAV46" s="675"/>
      <c r="BAW46" s="674"/>
      <c r="BAX46" s="674"/>
      <c r="BAY46" s="674"/>
      <c r="BAZ46" s="674"/>
      <c r="BBA46" s="676"/>
      <c r="BBB46" s="677"/>
      <c r="BBC46" s="670"/>
      <c r="BBD46" s="671"/>
      <c r="BBE46" s="672"/>
      <c r="BBF46" s="673"/>
      <c r="BBG46" s="671"/>
      <c r="BBH46" s="672"/>
      <c r="BBI46" s="671"/>
      <c r="BBJ46" s="674"/>
      <c r="BBK46" s="674"/>
      <c r="BBL46" s="672"/>
      <c r="BBM46" s="675"/>
      <c r="BBN46" s="674"/>
      <c r="BBO46" s="675"/>
      <c r="BBP46" s="674"/>
      <c r="BBQ46" s="674"/>
      <c r="BBR46" s="674"/>
      <c r="BBS46" s="674"/>
      <c r="BBT46" s="676"/>
      <c r="BBU46" s="677"/>
      <c r="BBV46" s="670"/>
      <c r="BBW46" s="671"/>
      <c r="BBX46" s="672"/>
      <c r="BBY46" s="673"/>
      <c r="BBZ46" s="671"/>
      <c r="BCA46" s="672"/>
      <c r="BCB46" s="671"/>
      <c r="BCC46" s="674"/>
      <c r="BCD46" s="674"/>
      <c r="BCE46" s="672"/>
      <c r="BCF46" s="675"/>
      <c r="BCG46" s="674"/>
      <c r="BCH46" s="675"/>
      <c r="BCI46" s="674"/>
      <c r="BCJ46" s="674"/>
      <c r="BCK46" s="674"/>
      <c r="BCL46" s="674"/>
      <c r="BCM46" s="676"/>
      <c r="BCN46" s="677"/>
      <c r="BCO46" s="670"/>
      <c r="BCP46" s="671"/>
      <c r="BCQ46" s="672"/>
      <c r="BCR46" s="673"/>
      <c r="BCS46" s="671"/>
      <c r="BCT46" s="672"/>
      <c r="BCU46" s="671"/>
      <c r="BCV46" s="674"/>
      <c r="BCW46" s="674"/>
      <c r="BCX46" s="672"/>
      <c r="BCY46" s="675"/>
      <c r="BCZ46" s="674"/>
      <c r="BDA46" s="675"/>
      <c r="BDB46" s="674"/>
      <c r="BDC46" s="674"/>
      <c r="BDD46" s="674"/>
      <c r="BDE46" s="674"/>
      <c r="BDF46" s="676"/>
      <c r="BDG46" s="677"/>
      <c r="BDH46" s="670"/>
      <c r="BDI46" s="671"/>
      <c r="BDJ46" s="672"/>
      <c r="BDK46" s="673"/>
      <c r="BDL46" s="671"/>
      <c r="BDM46" s="672"/>
      <c r="BDN46" s="671"/>
      <c r="BDO46" s="674"/>
      <c r="BDP46" s="674"/>
      <c r="BDQ46" s="672"/>
      <c r="BDR46" s="675"/>
      <c r="BDS46" s="674"/>
      <c r="BDT46" s="675"/>
      <c r="BDU46" s="674"/>
      <c r="BDV46" s="674"/>
      <c r="BDW46" s="674"/>
      <c r="BDX46" s="674"/>
      <c r="BDY46" s="676"/>
      <c r="BDZ46" s="677"/>
      <c r="BEA46" s="670"/>
      <c r="BEB46" s="671"/>
      <c r="BEC46" s="672"/>
      <c r="BED46" s="673"/>
      <c r="BEE46" s="671"/>
      <c r="BEF46" s="672"/>
      <c r="BEG46" s="671"/>
      <c r="BEH46" s="674"/>
      <c r="BEI46" s="674"/>
      <c r="BEJ46" s="672"/>
      <c r="BEK46" s="675"/>
      <c r="BEL46" s="674"/>
      <c r="BEM46" s="675"/>
      <c r="BEN46" s="674"/>
      <c r="BEO46" s="674"/>
      <c r="BEP46" s="674"/>
      <c r="BEQ46" s="674"/>
      <c r="BER46" s="676"/>
      <c r="BES46" s="677"/>
      <c r="BET46" s="670"/>
      <c r="BEU46" s="671"/>
      <c r="BEV46" s="672"/>
      <c r="BEW46" s="673"/>
      <c r="BEX46" s="671"/>
      <c r="BEY46" s="672"/>
      <c r="BEZ46" s="671"/>
      <c r="BFA46" s="674"/>
      <c r="BFB46" s="674"/>
      <c r="BFC46" s="672"/>
      <c r="BFD46" s="675"/>
      <c r="BFE46" s="674"/>
      <c r="BFF46" s="675"/>
      <c r="BFG46" s="674"/>
      <c r="BFH46" s="674"/>
      <c r="BFI46" s="674"/>
      <c r="BFJ46" s="674"/>
      <c r="BFK46" s="676"/>
      <c r="BFL46" s="677"/>
      <c r="BFM46" s="670"/>
      <c r="BFN46" s="671"/>
      <c r="BFO46" s="672"/>
      <c r="BFP46" s="673"/>
      <c r="BFQ46" s="671"/>
      <c r="BFR46" s="672"/>
      <c r="BFS46" s="671"/>
      <c r="BFT46" s="674"/>
      <c r="BFU46" s="674"/>
      <c r="BFV46" s="672"/>
      <c r="BFW46" s="675"/>
      <c r="BFX46" s="674"/>
      <c r="BFY46" s="675"/>
      <c r="BFZ46" s="674"/>
      <c r="BGA46" s="674"/>
      <c r="BGB46" s="674"/>
      <c r="BGC46" s="674"/>
      <c r="BGD46" s="676"/>
      <c r="BGE46" s="677"/>
      <c r="BGF46" s="670"/>
      <c r="BGG46" s="671"/>
      <c r="BGH46" s="672"/>
      <c r="BGI46" s="673"/>
      <c r="BGJ46" s="671"/>
      <c r="BGK46" s="672"/>
      <c r="BGL46" s="671"/>
      <c r="BGM46" s="674"/>
      <c r="BGN46" s="674"/>
      <c r="BGO46" s="672"/>
      <c r="BGP46" s="675"/>
      <c r="BGQ46" s="674"/>
      <c r="BGR46" s="675"/>
      <c r="BGS46" s="674"/>
      <c r="BGT46" s="674"/>
      <c r="BGU46" s="674"/>
      <c r="BGV46" s="674"/>
      <c r="BGW46" s="676"/>
      <c r="BGX46" s="677"/>
      <c r="BGY46" s="670"/>
      <c r="BGZ46" s="671"/>
      <c r="BHA46" s="672"/>
      <c r="BHB46" s="673"/>
      <c r="BHC46" s="671"/>
      <c r="BHD46" s="672"/>
      <c r="BHE46" s="671"/>
      <c r="BHF46" s="674"/>
      <c r="BHG46" s="674"/>
      <c r="BHH46" s="672"/>
      <c r="BHI46" s="675"/>
      <c r="BHJ46" s="674"/>
      <c r="BHK46" s="675"/>
      <c r="BHL46" s="674"/>
      <c r="BHM46" s="674"/>
      <c r="BHN46" s="674"/>
      <c r="BHO46" s="674"/>
      <c r="BHP46" s="676"/>
      <c r="BHQ46" s="677"/>
      <c r="BHR46" s="670"/>
      <c r="BHS46" s="671"/>
      <c r="BHT46" s="672"/>
      <c r="BHU46" s="673"/>
      <c r="BHV46" s="671"/>
      <c r="BHW46" s="672"/>
      <c r="BHX46" s="671"/>
      <c r="BHY46" s="674"/>
      <c r="BHZ46" s="674"/>
      <c r="BIA46" s="672"/>
      <c r="BIB46" s="675"/>
      <c r="BIC46" s="674"/>
      <c r="BID46" s="675"/>
      <c r="BIE46" s="674"/>
      <c r="BIF46" s="674"/>
      <c r="BIG46" s="674"/>
      <c r="BIH46" s="674"/>
      <c r="BII46" s="676"/>
      <c r="BIJ46" s="677"/>
      <c r="BIK46" s="670"/>
      <c r="BIL46" s="671"/>
      <c r="BIM46" s="672"/>
      <c r="BIN46" s="673"/>
      <c r="BIO46" s="671"/>
      <c r="BIP46" s="672"/>
      <c r="BIQ46" s="671"/>
      <c r="BIR46" s="674"/>
      <c r="BIS46" s="674"/>
      <c r="BIT46" s="672"/>
      <c r="BIU46" s="675"/>
      <c r="BIV46" s="674"/>
      <c r="BIW46" s="675"/>
      <c r="BIX46" s="674"/>
      <c r="BIY46" s="674"/>
      <c r="BIZ46" s="674"/>
      <c r="BJA46" s="674"/>
      <c r="BJB46" s="676"/>
      <c r="BJC46" s="677"/>
      <c r="BJD46" s="670"/>
      <c r="BJE46" s="671"/>
      <c r="BJF46" s="672"/>
      <c r="BJG46" s="673"/>
      <c r="BJH46" s="671"/>
      <c r="BJI46" s="672"/>
      <c r="BJJ46" s="671"/>
      <c r="BJK46" s="674"/>
      <c r="BJL46" s="674"/>
      <c r="BJM46" s="672"/>
      <c r="BJN46" s="675"/>
      <c r="BJO46" s="674"/>
      <c r="BJP46" s="675"/>
      <c r="BJQ46" s="674"/>
      <c r="BJR46" s="674"/>
      <c r="BJS46" s="674"/>
      <c r="BJT46" s="674"/>
      <c r="BJU46" s="676"/>
      <c r="BJV46" s="677"/>
      <c r="BJW46" s="670"/>
      <c r="BJX46" s="671"/>
      <c r="BJY46" s="672"/>
      <c r="BJZ46" s="673"/>
      <c r="BKA46" s="671"/>
      <c r="BKB46" s="672"/>
      <c r="BKC46" s="671"/>
      <c r="BKD46" s="674"/>
      <c r="BKE46" s="674"/>
      <c r="BKF46" s="672"/>
      <c r="BKG46" s="675"/>
      <c r="BKH46" s="674"/>
      <c r="BKI46" s="675"/>
      <c r="BKJ46" s="674"/>
      <c r="BKK46" s="674"/>
      <c r="BKL46" s="674"/>
      <c r="BKM46" s="674"/>
      <c r="BKN46" s="676"/>
      <c r="BKO46" s="677"/>
      <c r="BKP46" s="670"/>
      <c r="BKQ46" s="671"/>
      <c r="BKR46" s="672"/>
      <c r="BKS46" s="673"/>
      <c r="BKT46" s="671"/>
      <c r="BKU46" s="672"/>
      <c r="BKV46" s="671"/>
      <c r="BKW46" s="674"/>
      <c r="BKX46" s="674"/>
      <c r="BKY46" s="672"/>
      <c r="BKZ46" s="675"/>
      <c r="BLA46" s="674"/>
      <c r="BLB46" s="675"/>
      <c r="BLC46" s="674"/>
      <c r="BLD46" s="674"/>
      <c r="BLE46" s="674"/>
      <c r="BLF46" s="674"/>
      <c r="BLG46" s="676"/>
      <c r="BLH46" s="677"/>
      <c r="BLI46" s="670"/>
      <c r="BLJ46" s="671"/>
      <c r="BLK46" s="672"/>
      <c r="BLL46" s="673"/>
      <c r="BLM46" s="671"/>
      <c r="BLN46" s="672"/>
      <c r="BLO46" s="671"/>
      <c r="BLP46" s="674"/>
      <c r="BLQ46" s="674"/>
      <c r="BLR46" s="672"/>
      <c r="BLS46" s="675"/>
      <c r="BLT46" s="674"/>
      <c r="BLU46" s="675"/>
      <c r="BLV46" s="674"/>
      <c r="BLW46" s="674"/>
      <c r="BLX46" s="674"/>
      <c r="BLY46" s="674"/>
      <c r="BLZ46" s="676"/>
      <c r="BMA46" s="677"/>
      <c r="BMB46" s="670"/>
      <c r="BMC46" s="671"/>
      <c r="BMD46" s="672"/>
      <c r="BME46" s="673"/>
      <c r="BMF46" s="671"/>
      <c r="BMG46" s="672"/>
      <c r="BMH46" s="671"/>
      <c r="BMI46" s="674"/>
      <c r="BMJ46" s="674"/>
      <c r="BMK46" s="672"/>
      <c r="BML46" s="675"/>
      <c r="BMM46" s="674"/>
      <c r="BMN46" s="675"/>
      <c r="BMO46" s="674"/>
      <c r="BMP46" s="674"/>
      <c r="BMQ46" s="674"/>
      <c r="BMR46" s="674"/>
      <c r="BMS46" s="676"/>
      <c r="BMT46" s="677"/>
      <c r="BMU46" s="670"/>
      <c r="BMV46" s="671"/>
      <c r="BMW46" s="672"/>
      <c r="BMX46" s="673"/>
      <c r="BMY46" s="671"/>
      <c r="BMZ46" s="672"/>
      <c r="BNA46" s="671"/>
      <c r="BNB46" s="674"/>
      <c r="BNC46" s="674"/>
      <c r="BND46" s="672"/>
      <c r="BNE46" s="675"/>
      <c r="BNF46" s="674"/>
      <c r="BNG46" s="675"/>
      <c r="BNH46" s="674"/>
      <c r="BNI46" s="674"/>
      <c r="BNJ46" s="674"/>
      <c r="BNK46" s="674"/>
      <c r="BNL46" s="676"/>
      <c r="BNM46" s="677"/>
      <c r="BNN46" s="670"/>
      <c r="BNO46" s="671"/>
      <c r="BNP46" s="672"/>
      <c r="BNQ46" s="673"/>
      <c r="BNR46" s="671"/>
      <c r="BNS46" s="672"/>
      <c r="BNT46" s="671"/>
      <c r="BNU46" s="674"/>
      <c r="BNV46" s="674"/>
      <c r="BNW46" s="672"/>
      <c r="BNX46" s="675"/>
      <c r="BNY46" s="674"/>
      <c r="BNZ46" s="675"/>
      <c r="BOA46" s="674"/>
      <c r="BOB46" s="674"/>
      <c r="BOC46" s="674"/>
      <c r="BOD46" s="674"/>
      <c r="BOE46" s="676"/>
      <c r="BOF46" s="677"/>
      <c r="BOG46" s="670"/>
      <c r="BOH46" s="671"/>
      <c r="BOI46" s="672"/>
      <c r="BOJ46" s="673"/>
      <c r="BOK46" s="671"/>
      <c r="BOL46" s="672"/>
      <c r="BOM46" s="671"/>
      <c r="BON46" s="674"/>
      <c r="BOO46" s="674"/>
      <c r="BOP46" s="672"/>
      <c r="BOQ46" s="675"/>
      <c r="BOR46" s="674"/>
      <c r="BOS46" s="675"/>
      <c r="BOT46" s="674"/>
      <c r="BOU46" s="674"/>
      <c r="BOV46" s="674"/>
      <c r="BOW46" s="674"/>
      <c r="BOX46" s="676"/>
      <c r="BOY46" s="677"/>
      <c r="BOZ46" s="670"/>
      <c r="BPA46" s="671"/>
      <c r="BPB46" s="672"/>
      <c r="BPC46" s="673"/>
      <c r="BPD46" s="671"/>
      <c r="BPE46" s="672"/>
      <c r="BPF46" s="671"/>
      <c r="BPG46" s="674"/>
      <c r="BPH46" s="674"/>
      <c r="BPI46" s="672"/>
      <c r="BPJ46" s="675"/>
      <c r="BPK46" s="674"/>
      <c r="BPL46" s="675"/>
      <c r="BPM46" s="674"/>
      <c r="BPN46" s="674"/>
      <c r="BPO46" s="674"/>
      <c r="BPP46" s="674"/>
      <c r="BPQ46" s="676"/>
      <c r="BPR46" s="677"/>
      <c r="BPS46" s="670"/>
      <c r="BPT46" s="671"/>
      <c r="BPU46" s="672"/>
      <c r="BPV46" s="673"/>
      <c r="BPW46" s="671"/>
      <c r="BPX46" s="672"/>
      <c r="BPY46" s="671"/>
      <c r="BPZ46" s="674"/>
      <c r="BQA46" s="674"/>
      <c r="BQB46" s="672"/>
      <c r="BQC46" s="675"/>
      <c r="BQD46" s="674"/>
      <c r="BQE46" s="675"/>
      <c r="BQF46" s="674"/>
      <c r="BQG46" s="674"/>
      <c r="BQH46" s="674"/>
      <c r="BQI46" s="674"/>
      <c r="BQJ46" s="676"/>
      <c r="BQK46" s="677"/>
      <c r="BQL46" s="670"/>
      <c r="BQM46" s="671"/>
      <c r="BQN46" s="672"/>
      <c r="BQO46" s="673"/>
      <c r="BQP46" s="671"/>
      <c r="BQQ46" s="672"/>
      <c r="BQR46" s="671"/>
      <c r="BQS46" s="674"/>
      <c r="BQT46" s="674"/>
      <c r="BQU46" s="672"/>
      <c r="BQV46" s="675"/>
      <c r="BQW46" s="674"/>
      <c r="BQX46" s="675"/>
      <c r="BQY46" s="674"/>
      <c r="BQZ46" s="674"/>
      <c r="BRA46" s="674"/>
      <c r="BRB46" s="674"/>
      <c r="BRC46" s="676"/>
      <c r="BRD46" s="677"/>
      <c r="BRE46" s="670"/>
      <c r="BRF46" s="671"/>
      <c r="BRG46" s="672"/>
      <c r="BRH46" s="673"/>
      <c r="BRI46" s="671"/>
      <c r="BRJ46" s="672"/>
      <c r="BRK46" s="671"/>
      <c r="BRL46" s="674"/>
      <c r="BRM46" s="674"/>
      <c r="BRN46" s="672"/>
      <c r="BRO46" s="675"/>
      <c r="BRP46" s="674"/>
      <c r="BRQ46" s="675"/>
      <c r="BRR46" s="674"/>
      <c r="BRS46" s="674"/>
      <c r="BRT46" s="674"/>
      <c r="BRU46" s="674"/>
      <c r="BRV46" s="676"/>
      <c r="BRW46" s="677"/>
      <c r="BRX46" s="670"/>
      <c r="BRY46" s="671"/>
      <c r="BRZ46" s="672"/>
      <c r="BSA46" s="673"/>
      <c r="BSB46" s="671"/>
      <c r="BSC46" s="672"/>
      <c r="BSD46" s="671"/>
      <c r="BSE46" s="674"/>
      <c r="BSF46" s="674"/>
      <c r="BSG46" s="672"/>
      <c r="BSH46" s="675"/>
      <c r="BSI46" s="674"/>
      <c r="BSJ46" s="675"/>
      <c r="BSK46" s="674"/>
      <c r="BSL46" s="674"/>
      <c r="BSM46" s="674"/>
      <c r="BSN46" s="674"/>
      <c r="BSO46" s="676"/>
      <c r="BSP46" s="677"/>
      <c r="BSQ46" s="670"/>
      <c r="BSR46" s="671"/>
      <c r="BSS46" s="672"/>
      <c r="BST46" s="673"/>
      <c r="BSU46" s="671"/>
      <c r="BSV46" s="672"/>
      <c r="BSW46" s="671"/>
      <c r="BSX46" s="674"/>
      <c r="BSY46" s="674"/>
      <c r="BSZ46" s="672"/>
      <c r="BTA46" s="675"/>
      <c r="BTB46" s="674"/>
      <c r="BTC46" s="675"/>
      <c r="BTD46" s="674"/>
      <c r="BTE46" s="674"/>
      <c r="BTF46" s="674"/>
      <c r="BTG46" s="674"/>
      <c r="BTH46" s="676"/>
      <c r="BTI46" s="677"/>
      <c r="BTJ46" s="670"/>
      <c r="BTK46" s="671"/>
      <c r="BTL46" s="672"/>
      <c r="BTM46" s="673"/>
      <c r="BTN46" s="671"/>
      <c r="BTO46" s="672"/>
      <c r="BTP46" s="671"/>
      <c r="BTQ46" s="674"/>
      <c r="BTR46" s="674"/>
      <c r="BTS46" s="672"/>
      <c r="BTT46" s="675"/>
      <c r="BTU46" s="674"/>
      <c r="BTV46" s="675"/>
      <c r="BTW46" s="674"/>
      <c r="BTX46" s="674"/>
      <c r="BTY46" s="674"/>
      <c r="BTZ46" s="674"/>
      <c r="BUA46" s="676"/>
      <c r="BUB46" s="677"/>
      <c r="BUC46" s="670"/>
      <c r="BUD46" s="671"/>
      <c r="BUE46" s="672"/>
      <c r="BUF46" s="673"/>
      <c r="BUG46" s="671"/>
      <c r="BUH46" s="672"/>
      <c r="BUI46" s="671"/>
      <c r="BUJ46" s="674"/>
      <c r="BUK46" s="674"/>
      <c r="BUL46" s="672"/>
      <c r="BUM46" s="675"/>
      <c r="BUN46" s="674"/>
      <c r="BUO46" s="675"/>
      <c r="BUP46" s="674"/>
      <c r="BUQ46" s="674"/>
      <c r="BUR46" s="674"/>
      <c r="BUS46" s="674"/>
      <c r="BUT46" s="676"/>
      <c r="BUU46" s="677"/>
      <c r="BUV46" s="670"/>
      <c r="BUW46" s="671"/>
      <c r="BUX46" s="672"/>
      <c r="BUY46" s="673"/>
      <c r="BUZ46" s="671"/>
      <c r="BVA46" s="672"/>
      <c r="BVB46" s="671"/>
      <c r="BVC46" s="674"/>
      <c r="BVD46" s="674"/>
      <c r="BVE46" s="672"/>
      <c r="BVF46" s="675"/>
      <c r="BVG46" s="674"/>
      <c r="BVH46" s="675"/>
      <c r="BVI46" s="674"/>
      <c r="BVJ46" s="674"/>
      <c r="BVK46" s="674"/>
      <c r="BVL46" s="674"/>
      <c r="BVM46" s="676"/>
      <c r="BVN46" s="677"/>
      <c r="BVO46" s="670"/>
      <c r="BVP46" s="671"/>
      <c r="BVQ46" s="672"/>
      <c r="BVR46" s="673"/>
      <c r="BVS46" s="671"/>
      <c r="BVT46" s="672"/>
      <c r="BVU46" s="671"/>
      <c r="BVV46" s="674"/>
      <c r="BVW46" s="674"/>
      <c r="BVX46" s="672"/>
      <c r="BVY46" s="675"/>
      <c r="BVZ46" s="674"/>
      <c r="BWA46" s="675"/>
      <c r="BWB46" s="674"/>
      <c r="BWC46" s="674"/>
      <c r="BWD46" s="674"/>
      <c r="BWE46" s="674"/>
      <c r="BWF46" s="676"/>
      <c r="BWG46" s="677"/>
      <c r="BWH46" s="670"/>
      <c r="BWI46" s="671"/>
      <c r="BWJ46" s="672"/>
      <c r="BWK46" s="673"/>
      <c r="BWL46" s="671"/>
      <c r="BWM46" s="672"/>
      <c r="BWN46" s="671"/>
      <c r="BWO46" s="674"/>
      <c r="BWP46" s="674"/>
      <c r="BWQ46" s="672"/>
      <c r="BWR46" s="675"/>
      <c r="BWS46" s="674"/>
      <c r="BWT46" s="675"/>
      <c r="BWU46" s="674"/>
      <c r="BWV46" s="674"/>
      <c r="BWW46" s="674"/>
      <c r="BWX46" s="674"/>
      <c r="BWY46" s="676"/>
      <c r="BWZ46" s="677"/>
      <c r="BXA46" s="670"/>
      <c r="BXB46" s="671"/>
      <c r="BXC46" s="672"/>
      <c r="BXD46" s="673"/>
      <c r="BXE46" s="671"/>
      <c r="BXF46" s="672"/>
      <c r="BXG46" s="671"/>
      <c r="BXH46" s="674"/>
      <c r="BXI46" s="674"/>
      <c r="BXJ46" s="672"/>
      <c r="BXK46" s="675"/>
      <c r="BXL46" s="674"/>
      <c r="BXM46" s="675"/>
      <c r="BXN46" s="674"/>
      <c r="BXO46" s="674"/>
      <c r="BXP46" s="674"/>
      <c r="BXQ46" s="674"/>
      <c r="BXR46" s="676"/>
      <c r="BXS46" s="677"/>
      <c r="BXT46" s="670"/>
      <c r="BXU46" s="671"/>
      <c r="BXV46" s="672"/>
      <c r="BXW46" s="673"/>
      <c r="BXX46" s="671"/>
      <c r="BXY46" s="672"/>
      <c r="BXZ46" s="671"/>
      <c r="BYA46" s="674"/>
      <c r="BYB46" s="674"/>
      <c r="BYC46" s="672"/>
      <c r="BYD46" s="675"/>
      <c r="BYE46" s="674"/>
      <c r="BYF46" s="675"/>
      <c r="BYG46" s="674"/>
      <c r="BYH46" s="674"/>
      <c r="BYI46" s="674"/>
      <c r="BYJ46" s="674"/>
      <c r="BYK46" s="676"/>
      <c r="BYL46" s="677"/>
      <c r="BYM46" s="670"/>
      <c r="BYN46" s="671"/>
      <c r="BYO46" s="672"/>
      <c r="BYP46" s="673"/>
      <c r="BYQ46" s="671"/>
      <c r="BYR46" s="672"/>
      <c r="BYS46" s="671"/>
      <c r="BYT46" s="674"/>
      <c r="BYU46" s="674"/>
      <c r="BYV46" s="672"/>
      <c r="BYW46" s="675"/>
      <c r="BYX46" s="674"/>
      <c r="BYY46" s="675"/>
      <c r="BYZ46" s="674"/>
      <c r="BZA46" s="674"/>
      <c r="BZB46" s="674"/>
      <c r="BZC46" s="674"/>
      <c r="BZD46" s="676"/>
      <c r="BZE46" s="677"/>
      <c r="BZF46" s="670"/>
      <c r="BZG46" s="671"/>
      <c r="BZH46" s="672"/>
      <c r="BZI46" s="673"/>
      <c r="BZJ46" s="671"/>
      <c r="BZK46" s="672"/>
      <c r="BZL46" s="671"/>
      <c r="BZM46" s="674"/>
      <c r="BZN46" s="674"/>
      <c r="BZO46" s="672"/>
      <c r="BZP46" s="675"/>
      <c r="BZQ46" s="674"/>
      <c r="BZR46" s="675"/>
      <c r="BZS46" s="674"/>
      <c r="BZT46" s="674"/>
      <c r="BZU46" s="674"/>
      <c r="BZV46" s="674"/>
      <c r="BZW46" s="676"/>
      <c r="BZX46" s="677"/>
      <c r="BZY46" s="670"/>
      <c r="BZZ46" s="671"/>
      <c r="CAA46" s="672"/>
      <c r="CAB46" s="673"/>
      <c r="CAC46" s="671"/>
      <c r="CAD46" s="672"/>
      <c r="CAE46" s="671"/>
      <c r="CAF46" s="674"/>
      <c r="CAG46" s="674"/>
      <c r="CAH46" s="672"/>
      <c r="CAI46" s="675"/>
      <c r="CAJ46" s="674"/>
      <c r="CAK46" s="675"/>
      <c r="CAL46" s="674"/>
      <c r="CAM46" s="674"/>
      <c r="CAN46" s="674"/>
      <c r="CAO46" s="674"/>
      <c r="CAP46" s="676"/>
      <c r="CAQ46" s="677"/>
      <c r="CAR46" s="670"/>
      <c r="CAS46" s="671"/>
      <c r="CAT46" s="672"/>
      <c r="CAU46" s="673"/>
      <c r="CAV46" s="671"/>
      <c r="CAW46" s="672"/>
      <c r="CAX46" s="671"/>
      <c r="CAY46" s="674"/>
      <c r="CAZ46" s="674"/>
      <c r="CBA46" s="672"/>
      <c r="CBB46" s="675"/>
      <c r="CBC46" s="674"/>
      <c r="CBD46" s="675"/>
      <c r="CBE46" s="674"/>
      <c r="CBF46" s="674"/>
      <c r="CBG46" s="674"/>
      <c r="CBH46" s="674"/>
      <c r="CBI46" s="676"/>
      <c r="CBJ46" s="677"/>
      <c r="CBK46" s="670"/>
      <c r="CBL46" s="671"/>
      <c r="CBM46" s="672"/>
      <c r="CBN46" s="673"/>
      <c r="CBO46" s="671"/>
      <c r="CBP46" s="672"/>
      <c r="CBQ46" s="671"/>
      <c r="CBR46" s="674"/>
      <c r="CBS46" s="674"/>
      <c r="CBT46" s="672"/>
      <c r="CBU46" s="675"/>
      <c r="CBV46" s="674"/>
      <c r="CBW46" s="675"/>
      <c r="CBX46" s="674"/>
      <c r="CBY46" s="674"/>
      <c r="CBZ46" s="674"/>
      <c r="CCA46" s="674"/>
      <c r="CCB46" s="676"/>
      <c r="CCC46" s="677"/>
      <c r="CCD46" s="670"/>
      <c r="CCE46" s="671"/>
      <c r="CCF46" s="672"/>
      <c r="CCG46" s="673"/>
      <c r="CCH46" s="671"/>
      <c r="CCI46" s="672"/>
      <c r="CCJ46" s="671"/>
      <c r="CCK46" s="674"/>
      <c r="CCL46" s="674"/>
      <c r="CCM46" s="672"/>
      <c r="CCN46" s="675"/>
      <c r="CCO46" s="674"/>
      <c r="CCP46" s="675"/>
      <c r="CCQ46" s="674"/>
      <c r="CCR46" s="674"/>
      <c r="CCS46" s="674"/>
      <c r="CCT46" s="674"/>
      <c r="CCU46" s="676"/>
      <c r="CCV46" s="677"/>
      <c r="CCW46" s="670"/>
      <c r="CCX46" s="671"/>
      <c r="CCY46" s="672"/>
      <c r="CCZ46" s="673"/>
      <c r="CDA46" s="671"/>
      <c r="CDB46" s="672"/>
      <c r="CDC46" s="671"/>
      <c r="CDD46" s="674"/>
      <c r="CDE46" s="674"/>
      <c r="CDF46" s="672"/>
      <c r="CDG46" s="675"/>
      <c r="CDH46" s="674"/>
      <c r="CDI46" s="675"/>
      <c r="CDJ46" s="674"/>
      <c r="CDK46" s="674"/>
      <c r="CDL46" s="674"/>
      <c r="CDM46" s="674"/>
      <c r="CDN46" s="676"/>
      <c r="CDO46" s="677"/>
      <c r="CDP46" s="670"/>
      <c r="CDQ46" s="671"/>
      <c r="CDR46" s="672"/>
      <c r="CDS46" s="673"/>
      <c r="CDT46" s="671"/>
      <c r="CDU46" s="672"/>
      <c r="CDV46" s="671"/>
      <c r="CDW46" s="674"/>
      <c r="CDX46" s="674"/>
      <c r="CDY46" s="672"/>
      <c r="CDZ46" s="675"/>
      <c r="CEA46" s="674"/>
      <c r="CEB46" s="675"/>
      <c r="CEC46" s="674"/>
      <c r="CED46" s="674"/>
      <c r="CEE46" s="674"/>
      <c r="CEF46" s="674"/>
      <c r="CEG46" s="676"/>
      <c r="CEH46" s="677"/>
      <c r="CEI46" s="670"/>
      <c r="CEJ46" s="671"/>
      <c r="CEK46" s="672"/>
      <c r="CEL46" s="673"/>
      <c r="CEM46" s="671"/>
      <c r="CEN46" s="672"/>
      <c r="CEO46" s="671"/>
      <c r="CEP46" s="674"/>
      <c r="CEQ46" s="674"/>
      <c r="CER46" s="672"/>
      <c r="CES46" s="675"/>
      <c r="CET46" s="674"/>
      <c r="CEU46" s="675"/>
      <c r="CEV46" s="674"/>
      <c r="CEW46" s="674"/>
      <c r="CEX46" s="674"/>
      <c r="CEY46" s="674"/>
      <c r="CEZ46" s="676"/>
      <c r="CFA46" s="677"/>
      <c r="CFB46" s="670"/>
      <c r="CFC46" s="671"/>
      <c r="CFD46" s="672"/>
      <c r="CFE46" s="673"/>
      <c r="CFF46" s="671"/>
      <c r="CFG46" s="672"/>
      <c r="CFH46" s="671"/>
      <c r="CFI46" s="674"/>
      <c r="CFJ46" s="674"/>
      <c r="CFK46" s="672"/>
      <c r="CFL46" s="675"/>
      <c r="CFM46" s="674"/>
      <c r="CFN46" s="675"/>
      <c r="CFO46" s="674"/>
      <c r="CFP46" s="674"/>
      <c r="CFQ46" s="674"/>
      <c r="CFR46" s="674"/>
      <c r="CFS46" s="676"/>
      <c r="CFT46" s="677"/>
      <c r="CFU46" s="670"/>
      <c r="CFV46" s="671"/>
      <c r="CFW46" s="672"/>
      <c r="CFX46" s="673"/>
      <c r="CFY46" s="671"/>
      <c r="CFZ46" s="672"/>
      <c r="CGA46" s="671"/>
      <c r="CGB46" s="674"/>
      <c r="CGC46" s="674"/>
      <c r="CGD46" s="672"/>
      <c r="CGE46" s="675"/>
      <c r="CGF46" s="674"/>
      <c r="CGG46" s="675"/>
      <c r="CGH46" s="674"/>
      <c r="CGI46" s="674"/>
      <c r="CGJ46" s="674"/>
      <c r="CGK46" s="674"/>
      <c r="CGL46" s="676"/>
      <c r="CGM46" s="677"/>
      <c r="CGN46" s="670"/>
      <c r="CGO46" s="671"/>
      <c r="CGP46" s="672"/>
      <c r="CGQ46" s="673"/>
      <c r="CGR46" s="671"/>
      <c r="CGS46" s="672"/>
      <c r="CGT46" s="671"/>
      <c r="CGU46" s="674"/>
      <c r="CGV46" s="674"/>
      <c r="CGW46" s="672"/>
      <c r="CGX46" s="675"/>
      <c r="CGY46" s="674"/>
      <c r="CGZ46" s="675"/>
      <c r="CHA46" s="674"/>
      <c r="CHB46" s="674"/>
      <c r="CHC46" s="674"/>
      <c r="CHD46" s="674"/>
      <c r="CHE46" s="676"/>
      <c r="CHF46" s="677"/>
      <c r="CHG46" s="670"/>
      <c r="CHH46" s="671"/>
      <c r="CHI46" s="672"/>
      <c r="CHJ46" s="673"/>
      <c r="CHK46" s="671"/>
      <c r="CHL46" s="672"/>
      <c r="CHM46" s="671"/>
      <c r="CHN46" s="674"/>
      <c r="CHO46" s="674"/>
      <c r="CHP46" s="672"/>
      <c r="CHQ46" s="675"/>
      <c r="CHR46" s="674"/>
      <c r="CHS46" s="675"/>
      <c r="CHT46" s="674"/>
      <c r="CHU46" s="674"/>
      <c r="CHV46" s="674"/>
      <c r="CHW46" s="674"/>
      <c r="CHX46" s="676"/>
      <c r="CHY46" s="677"/>
      <c r="CHZ46" s="670"/>
      <c r="CIA46" s="671"/>
      <c r="CIB46" s="672"/>
      <c r="CIC46" s="673"/>
      <c r="CID46" s="671"/>
      <c r="CIE46" s="672"/>
      <c r="CIF46" s="671"/>
      <c r="CIG46" s="674"/>
      <c r="CIH46" s="674"/>
      <c r="CII46" s="672"/>
      <c r="CIJ46" s="675"/>
      <c r="CIK46" s="674"/>
      <c r="CIL46" s="675"/>
      <c r="CIM46" s="674"/>
      <c r="CIN46" s="674"/>
      <c r="CIO46" s="674"/>
      <c r="CIP46" s="674"/>
      <c r="CIQ46" s="676"/>
      <c r="CIR46" s="677"/>
      <c r="CIS46" s="670"/>
      <c r="CIT46" s="671"/>
      <c r="CIU46" s="672"/>
      <c r="CIV46" s="673"/>
      <c r="CIW46" s="671"/>
      <c r="CIX46" s="672"/>
      <c r="CIY46" s="671"/>
      <c r="CIZ46" s="674"/>
      <c r="CJA46" s="674"/>
      <c r="CJB46" s="672"/>
      <c r="CJC46" s="675"/>
      <c r="CJD46" s="674"/>
      <c r="CJE46" s="675"/>
      <c r="CJF46" s="674"/>
      <c r="CJG46" s="674"/>
      <c r="CJH46" s="674"/>
      <c r="CJI46" s="674"/>
      <c r="CJJ46" s="676"/>
      <c r="CJK46" s="677"/>
      <c r="CJL46" s="670"/>
      <c r="CJM46" s="671"/>
      <c r="CJN46" s="672"/>
      <c r="CJO46" s="673"/>
      <c r="CJP46" s="671"/>
      <c r="CJQ46" s="672"/>
      <c r="CJR46" s="671"/>
      <c r="CJS46" s="674"/>
      <c r="CJT46" s="674"/>
      <c r="CJU46" s="672"/>
      <c r="CJV46" s="675"/>
      <c r="CJW46" s="674"/>
      <c r="CJX46" s="675"/>
      <c r="CJY46" s="674"/>
      <c r="CJZ46" s="674"/>
      <c r="CKA46" s="674"/>
      <c r="CKB46" s="674"/>
      <c r="CKC46" s="676"/>
      <c r="CKD46" s="677"/>
      <c r="CKE46" s="670"/>
      <c r="CKF46" s="671"/>
      <c r="CKG46" s="672"/>
      <c r="CKH46" s="673"/>
      <c r="CKI46" s="671"/>
      <c r="CKJ46" s="672"/>
      <c r="CKK46" s="671"/>
      <c r="CKL46" s="674"/>
      <c r="CKM46" s="674"/>
      <c r="CKN46" s="672"/>
      <c r="CKO46" s="675"/>
      <c r="CKP46" s="674"/>
      <c r="CKQ46" s="675"/>
      <c r="CKR46" s="674"/>
      <c r="CKS46" s="674"/>
      <c r="CKT46" s="674"/>
      <c r="CKU46" s="674"/>
      <c r="CKV46" s="676"/>
      <c r="CKW46" s="677"/>
      <c r="CKX46" s="670"/>
      <c r="CKY46" s="671"/>
      <c r="CKZ46" s="672"/>
      <c r="CLA46" s="673"/>
      <c r="CLB46" s="671"/>
      <c r="CLC46" s="672"/>
      <c r="CLD46" s="671"/>
      <c r="CLE46" s="674"/>
      <c r="CLF46" s="674"/>
      <c r="CLG46" s="672"/>
      <c r="CLH46" s="675"/>
      <c r="CLI46" s="674"/>
      <c r="CLJ46" s="675"/>
      <c r="CLK46" s="674"/>
      <c r="CLL46" s="674"/>
      <c r="CLM46" s="674"/>
      <c r="CLN46" s="674"/>
      <c r="CLO46" s="676"/>
      <c r="CLP46" s="677"/>
      <c r="CLQ46" s="670"/>
      <c r="CLR46" s="671"/>
      <c r="CLS46" s="672"/>
      <c r="CLT46" s="673"/>
      <c r="CLU46" s="671"/>
      <c r="CLV46" s="672"/>
      <c r="CLW46" s="671"/>
      <c r="CLX46" s="674"/>
      <c r="CLY46" s="674"/>
      <c r="CLZ46" s="672"/>
      <c r="CMA46" s="675"/>
      <c r="CMB46" s="674"/>
      <c r="CMC46" s="675"/>
      <c r="CMD46" s="674"/>
      <c r="CME46" s="674"/>
      <c r="CMF46" s="674"/>
      <c r="CMG46" s="674"/>
      <c r="CMH46" s="676"/>
      <c r="CMI46" s="677"/>
      <c r="CMJ46" s="670"/>
      <c r="CMK46" s="671"/>
      <c r="CML46" s="672"/>
      <c r="CMM46" s="673"/>
      <c r="CMN46" s="671"/>
      <c r="CMO46" s="672"/>
      <c r="CMP46" s="671"/>
      <c r="CMQ46" s="674"/>
      <c r="CMR46" s="674"/>
      <c r="CMS46" s="672"/>
      <c r="CMT46" s="675"/>
      <c r="CMU46" s="674"/>
      <c r="CMV46" s="675"/>
      <c r="CMW46" s="674"/>
      <c r="CMX46" s="674"/>
      <c r="CMY46" s="674"/>
      <c r="CMZ46" s="674"/>
      <c r="CNA46" s="676"/>
      <c r="CNB46" s="677"/>
      <c r="CNC46" s="670"/>
      <c r="CND46" s="671"/>
      <c r="CNE46" s="672"/>
      <c r="CNF46" s="673"/>
      <c r="CNG46" s="671"/>
      <c r="CNH46" s="672"/>
      <c r="CNI46" s="671"/>
      <c r="CNJ46" s="674"/>
      <c r="CNK46" s="674"/>
      <c r="CNL46" s="672"/>
      <c r="CNM46" s="675"/>
      <c r="CNN46" s="674"/>
      <c r="CNO46" s="675"/>
      <c r="CNP46" s="674"/>
      <c r="CNQ46" s="674"/>
      <c r="CNR46" s="674"/>
      <c r="CNS46" s="674"/>
      <c r="CNT46" s="676"/>
      <c r="CNU46" s="677"/>
      <c r="CNV46" s="670"/>
      <c r="CNW46" s="671"/>
      <c r="CNX46" s="672"/>
      <c r="CNY46" s="673"/>
      <c r="CNZ46" s="671"/>
      <c r="COA46" s="672"/>
      <c r="COB46" s="671"/>
      <c r="COC46" s="674"/>
      <c r="COD46" s="674"/>
      <c r="COE46" s="672"/>
      <c r="COF46" s="675"/>
      <c r="COG46" s="674"/>
      <c r="COH46" s="675"/>
      <c r="COI46" s="674"/>
      <c r="COJ46" s="674"/>
      <c r="COK46" s="674"/>
      <c r="COL46" s="674"/>
      <c r="COM46" s="676"/>
      <c r="CON46" s="677"/>
      <c r="COO46" s="670"/>
      <c r="COP46" s="671"/>
      <c r="COQ46" s="672"/>
      <c r="COR46" s="673"/>
      <c r="COS46" s="671"/>
      <c r="COT46" s="672"/>
      <c r="COU46" s="671"/>
      <c r="COV46" s="674"/>
      <c r="COW46" s="674"/>
      <c r="COX46" s="672"/>
      <c r="COY46" s="675"/>
      <c r="COZ46" s="674"/>
      <c r="CPA46" s="675"/>
      <c r="CPB46" s="674"/>
      <c r="CPC46" s="674"/>
      <c r="CPD46" s="674"/>
      <c r="CPE46" s="674"/>
      <c r="CPF46" s="676"/>
      <c r="CPG46" s="677"/>
      <c r="CPH46" s="670"/>
      <c r="CPI46" s="671"/>
      <c r="CPJ46" s="672"/>
      <c r="CPK46" s="673"/>
      <c r="CPL46" s="671"/>
      <c r="CPM46" s="672"/>
      <c r="CPN46" s="671"/>
      <c r="CPO46" s="674"/>
      <c r="CPP46" s="674"/>
      <c r="CPQ46" s="672"/>
      <c r="CPR46" s="675"/>
      <c r="CPS46" s="674"/>
      <c r="CPT46" s="675"/>
      <c r="CPU46" s="674"/>
      <c r="CPV46" s="674"/>
      <c r="CPW46" s="674"/>
      <c r="CPX46" s="674"/>
      <c r="CPY46" s="676"/>
      <c r="CPZ46" s="677"/>
      <c r="CQA46" s="670"/>
      <c r="CQB46" s="671"/>
      <c r="CQC46" s="672"/>
      <c r="CQD46" s="673"/>
      <c r="CQE46" s="671"/>
      <c r="CQF46" s="672"/>
      <c r="CQG46" s="671"/>
      <c r="CQH46" s="674"/>
      <c r="CQI46" s="674"/>
      <c r="CQJ46" s="672"/>
      <c r="CQK46" s="675"/>
      <c r="CQL46" s="674"/>
      <c r="CQM46" s="675"/>
      <c r="CQN46" s="674"/>
      <c r="CQO46" s="674"/>
      <c r="CQP46" s="674"/>
      <c r="CQQ46" s="674"/>
      <c r="CQR46" s="676"/>
      <c r="CQS46" s="677"/>
      <c r="CQT46" s="670"/>
      <c r="CQU46" s="671"/>
      <c r="CQV46" s="672"/>
      <c r="CQW46" s="673"/>
      <c r="CQX46" s="671"/>
      <c r="CQY46" s="672"/>
      <c r="CQZ46" s="671"/>
      <c r="CRA46" s="674"/>
      <c r="CRB46" s="674"/>
      <c r="CRC46" s="672"/>
      <c r="CRD46" s="675"/>
      <c r="CRE46" s="674"/>
      <c r="CRF46" s="675"/>
      <c r="CRG46" s="674"/>
      <c r="CRH46" s="674"/>
      <c r="CRI46" s="674"/>
      <c r="CRJ46" s="674"/>
      <c r="CRK46" s="676"/>
      <c r="CRL46" s="677"/>
      <c r="CRM46" s="670"/>
      <c r="CRN46" s="671"/>
      <c r="CRO46" s="672"/>
      <c r="CRP46" s="673"/>
      <c r="CRQ46" s="671"/>
      <c r="CRR46" s="672"/>
      <c r="CRS46" s="671"/>
      <c r="CRT46" s="674"/>
      <c r="CRU46" s="674"/>
      <c r="CRV46" s="672"/>
      <c r="CRW46" s="675"/>
      <c r="CRX46" s="674"/>
      <c r="CRY46" s="675"/>
      <c r="CRZ46" s="674"/>
      <c r="CSA46" s="674"/>
      <c r="CSB46" s="674"/>
      <c r="CSC46" s="674"/>
      <c r="CSD46" s="676"/>
      <c r="CSE46" s="677"/>
      <c r="CSF46" s="670"/>
      <c r="CSG46" s="671"/>
      <c r="CSH46" s="672"/>
      <c r="CSI46" s="673"/>
      <c r="CSJ46" s="671"/>
      <c r="CSK46" s="672"/>
      <c r="CSL46" s="671"/>
      <c r="CSM46" s="674"/>
      <c r="CSN46" s="674"/>
      <c r="CSO46" s="672"/>
      <c r="CSP46" s="675"/>
      <c r="CSQ46" s="674"/>
      <c r="CSR46" s="675"/>
      <c r="CSS46" s="674"/>
      <c r="CST46" s="674"/>
      <c r="CSU46" s="674"/>
      <c r="CSV46" s="674"/>
      <c r="CSW46" s="676"/>
      <c r="CSX46" s="677"/>
      <c r="CSY46" s="670"/>
      <c r="CSZ46" s="671"/>
      <c r="CTA46" s="672"/>
      <c r="CTB46" s="673"/>
      <c r="CTC46" s="671"/>
      <c r="CTD46" s="672"/>
      <c r="CTE46" s="671"/>
      <c r="CTF46" s="674"/>
      <c r="CTG46" s="674"/>
      <c r="CTH46" s="672"/>
      <c r="CTI46" s="675"/>
      <c r="CTJ46" s="674"/>
      <c r="CTK46" s="675"/>
      <c r="CTL46" s="674"/>
      <c r="CTM46" s="674"/>
      <c r="CTN46" s="674"/>
      <c r="CTO46" s="674"/>
      <c r="CTP46" s="676"/>
      <c r="CTQ46" s="677"/>
      <c r="CTR46" s="670"/>
      <c r="CTS46" s="671"/>
      <c r="CTT46" s="672"/>
      <c r="CTU46" s="673"/>
      <c r="CTV46" s="671"/>
      <c r="CTW46" s="672"/>
      <c r="CTX46" s="671"/>
      <c r="CTY46" s="674"/>
      <c r="CTZ46" s="674"/>
      <c r="CUA46" s="672"/>
      <c r="CUB46" s="675"/>
      <c r="CUC46" s="674"/>
      <c r="CUD46" s="675"/>
      <c r="CUE46" s="674"/>
      <c r="CUF46" s="674"/>
      <c r="CUG46" s="674"/>
      <c r="CUH46" s="674"/>
      <c r="CUI46" s="676"/>
      <c r="CUJ46" s="677"/>
      <c r="CUK46" s="670"/>
      <c r="CUL46" s="671"/>
      <c r="CUM46" s="672"/>
      <c r="CUN46" s="673"/>
      <c r="CUO46" s="671"/>
      <c r="CUP46" s="672"/>
      <c r="CUQ46" s="671"/>
      <c r="CUR46" s="674"/>
      <c r="CUS46" s="674"/>
      <c r="CUT46" s="672"/>
      <c r="CUU46" s="675"/>
      <c r="CUV46" s="674"/>
      <c r="CUW46" s="675"/>
      <c r="CUX46" s="674"/>
      <c r="CUY46" s="674"/>
      <c r="CUZ46" s="674"/>
      <c r="CVA46" s="674"/>
      <c r="CVB46" s="676"/>
      <c r="CVC46" s="677"/>
      <c r="CVD46" s="670"/>
      <c r="CVE46" s="671"/>
      <c r="CVF46" s="672"/>
      <c r="CVG46" s="673"/>
      <c r="CVH46" s="671"/>
      <c r="CVI46" s="672"/>
      <c r="CVJ46" s="671"/>
      <c r="CVK46" s="674"/>
      <c r="CVL46" s="674"/>
      <c r="CVM46" s="672"/>
      <c r="CVN46" s="675"/>
      <c r="CVO46" s="674"/>
      <c r="CVP46" s="675"/>
      <c r="CVQ46" s="674"/>
      <c r="CVR46" s="674"/>
      <c r="CVS46" s="674"/>
      <c r="CVT46" s="674"/>
      <c r="CVU46" s="676"/>
      <c r="CVV46" s="677"/>
      <c r="CVW46" s="670"/>
      <c r="CVX46" s="671"/>
      <c r="CVY46" s="672"/>
      <c r="CVZ46" s="673"/>
      <c r="CWA46" s="671"/>
      <c r="CWB46" s="672"/>
      <c r="CWC46" s="671"/>
      <c r="CWD46" s="674"/>
      <c r="CWE46" s="674"/>
      <c r="CWF46" s="672"/>
      <c r="CWG46" s="675"/>
      <c r="CWH46" s="674"/>
      <c r="CWI46" s="675"/>
      <c r="CWJ46" s="674"/>
      <c r="CWK46" s="674"/>
      <c r="CWL46" s="674"/>
      <c r="CWM46" s="674"/>
      <c r="CWN46" s="676"/>
      <c r="CWO46" s="677"/>
      <c r="CWP46" s="670"/>
      <c r="CWQ46" s="671"/>
      <c r="CWR46" s="672"/>
      <c r="CWS46" s="673"/>
      <c r="CWT46" s="671"/>
      <c r="CWU46" s="672"/>
      <c r="CWV46" s="671"/>
      <c r="CWW46" s="674"/>
      <c r="CWX46" s="674"/>
      <c r="CWY46" s="672"/>
      <c r="CWZ46" s="675"/>
      <c r="CXA46" s="674"/>
      <c r="CXB46" s="675"/>
      <c r="CXC46" s="674"/>
      <c r="CXD46" s="674"/>
      <c r="CXE46" s="674"/>
      <c r="CXF46" s="674"/>
      <c r="CXG46" s="676"/>
      <c r="CXH46" s="677"/>
      <c r="CXI46" s="670"/>
      <c r="CXJ46" s="671"/>
      <c r="CXK46" s="672"/>
      <c r="CXL46" s="673"/>
      <c r="CXM46" s="671"/>
      <c r="CXN46" s="672"/>
      <c r="CXO46" s="671"/>
      <c r="CXP46" s="674"/>
      <c r="CXQ46" s="674"/>
      <c r="CXR46" s="672"/>
      <c r="CXS46" s="675"/>
      <c r="CXT46" s="674"/>
      <c r="CXU46" s="675"/>
      <c r="CXV46" s="674"/>
      <c r="CXW46" s="674"/>
      <c r="CXX46" s="674"/>
      <c r="CXY46" s="674"/>
      <c r="CXZ46" s="676"/>
      <c r="CYA46" s="677"/>
      <c r="CYB46" s="670"/>
      <c r="CYC46" s="671"/>
      <c r="CYD46" s="672"/>
      <c r="CYE46" s="673"/>
      <c r="CYF46" s="671"/>
      <c r="CYG46" s="672"/>
      <c r="CYH46" s="671"/>
      <c r="CYI46" s="674"/>
      <c r="CYJ46" s="674"/>
      <c r="CYK46" s="672"/>
      <c r="CYL46" s="675"/>
      <c r="CYM46" s="674"/>
      <c r="CYN46" s="675"/>
      <c r="CYO46" s="674"/>
      <c r="CYP46" s="674"/>
      <c r="CYQ46" s="674"/>
      <c r="CYR46" s="674"/>
      <c r="CYS46" s="676"/>
      <c r="CYT46" s="677"/>
      <c r="CYU46" s="670"/>
      <c r="CYV46" s="671"/>
      <c r="CYW46" s="672"/>
      <c r="CYX46" s="673"/>
      <c r="CYY46" s="671"/>
      <c r="CYZ46" s="672"/>
      <c r="CZA46" s="671"/>
      <c r="CZB46" s="674"/>
      <c r="CZC46" s="674"/>
      <c r="CZD46" s="672"/>
      <c r="CZE46" s="675"/>
      <c r="CZF46" s="674"/>
      <c r="CZG46" s="675"/>
      <c r="CZH46" s="674"/>
      <c r="CZI46" s="674"/>
      <c r="CZJ46" s="674"/>
      <c r="CZK46" s="674"/>
      <c r="CZL46" s="676"/>
      <c r="CZM46" s="677"/>
      <c r="CZN46" s="670"/>
      <c r="CZO46" s="671"/>
      <c r="CZP46" s="672"/>
      <c r="CZQ46" s="673"/>
      <c r="CZR46" s="671"/>
      <c r="CZS46" s="672"/>
      <c r="CZT46" s="671"/>
      <c r="CZU46" s="674"/>
      <c r="CZV46" s="674"/>
      <c r="CZW46" s="672"/>
      <c r="CZX46" s="675"/>
      <c r="CZY46" s="674"/>
      <c r="CZZ46" s="675"/>
      <c r="DAA46" s="674"/>
      <c r="DAB46" s="674"/>
      <c r="DAC46" s="674"/>
      <c r="DAD46" s="674"/>
      <c r="DAE46" s="676"/>
      <c r="DAF46" s="677"/>
      <c r="DAG46" s="670"/>
      <c r="DAH46" s="671"/>
      <c r="DAI46" s="672"/>
      <c r="DAJ46" s="673"/>
      <c r="DAK46" s="671"/>
      <c r="DAL46" s="672"/>
      <c r="DAM46" s="671"/>
      <c r="DAN46" s="674"/>
      <c r="DAO46" s="674"/>
      <c r="DAP46" s="672"/>
      <c r="DAQ46" s="675"/>
      <c r="DAR46" s="674"/>
      <c r="DAS46" s="675"/>
      <c r="DAT46" s="674"/>
      <c r="DAU46" s="674"/>
      <c r="DAV46" s="674"/>
      <c r="DAW46" s="674"/>
      <c r="DAX46" s="676"/>
      <c r="DAY46" s="677"/>
      <c r="DAZ46" s="670"/>
      <c r="DBA46" s="671"/>
      <c r="DBB46" s="672"/>
      <c r="DBC46" s="673"/>
      <c r="DBD46" s="671"/>
      <c r="DBE46" s="672"/>
      <c r="DBF46" s="671"/>
      <c r="DBG46" s="674"/>
      <c r="DBH46" s="674"/>
      <c r="DBI46" s="672"/>
      <c r="DBJ46" s="675"/>
      <c r="DBK46" s="674"/>
      <c r="DBL46" s="675"/>
      <c r="DBM46" s="674"/>
      <c r="DBN46" s="674"/>
      <c r="DBO46" s="674"/>
      <c r="DBP46" s="674"/>
      <c r="DBQ46" s="676"/>
      <c r="DBR46" s="677"/>
      <c r="DBS46" s="670"/>
      <c r="DBT46" s="671"/>
      <c r="DBU46" s="672"/>
      <c r="DBV46" s="673"/>
      <c r="DBW46" s="671"/>
      <c r="DBX46" s="672"/>
      <c r="DBY46" s="671"/>
      <c r="DBZ46" s="674"/>
      <c r="DCA46" s="674"/>
      <c r="DCB46" s="672"/>
      <c r="DCC46" s="675"/>
      <c r="DCD46" s="674"/>
      <c r="DCE46" s="675"/>
      <c r="DCF46" s="674"/>
      <c r="DCG46" s="674"/>
      <c r="DCH46" s="674"/>
      <c r="DCI46" s="674"/>
      <c r="DCJ46" s="676"/>
      <c r="DCK46" s="677"/>
      <c r="DCL46" s="670"/>
      <c r="DCM46" s="671"/>
      <c r="DCN46" s="672"/>
      <c r="DCO46" s="673"/>
      <c r="DCP46" s="671"/>
      <c r="DCQ46" s="672"/>
      <c r="DCR46" s="671"/>
      <c r="DCS46" s="674"/>
      <c r="DCT46" s="674"/>
      <c r="DCU46" s="672"/>
      <c r="DCV46" s="675"/>
      <c r="DCW46" s="674"/>
      <c r="DCX46" s="675"/>
      <c r="DCY46" s="674"/>
      <c r="DCZ46" s="674"/>
      <c r="DDA46" s="674"/>
      <c r="DDB46" s="674"/>
      <c r="DDC46" s="676"/>
      <c r="DDD46" s="677"/>
      <c r="DDE46" s="670"/>
      <c r="DDF46" s="671"/>
      <c r="DDG46" s="672"/>
      <c r="DDH46" s="673"/>
      <c r="DDI46" s="671"/>
      <c r="DDJ46" s="672"/>
      <c r="DDK46" s="671"/>
      <c r="DDL46" s="674"/>
      <c r="DDM46" s="674"/>
      <c r="DDN46" s="672"/>
      <c r="DDO46" s="675"/>
      <c r="DDP46" s="674"/>
      <c r="DDQ46" s="675"/>
      <c r="DDR46" s="674"/>
      <c r="DDS46" s="674"/>
      <c r="DDT46" s="674"/>
      <c r="DDU46" s="674"/>
      <c r="DDV46" s="676"/>
      <c r="DDW46" s="677"/>
      <c r="DDX46" s="670"/>
      <c r="DDY46" s="671"/>
      <c r="DDZ46" s="672"/>
      <c r="DEA46" s="673"/>
      <c r="DEB46" s="671"/>
      <c r="DEC46" s="672"/>
      <c r="DED46" s="671"/>
      <c r="DEE46" s="674"/>
      <c r="DEF46" s="674"/>
      <c r="DEG46" s="672"/>
      <c r="DEH46" s="675"/>
      <c r="DEI46" s="674"/>
      <c r="DEJ46" s="675"/>
      <c r="DEK46" s="674"/>
      <c r="DEL46" s="674"/>
      <c r="DEM46" s="674"/>
      <c r="DEN46" s="674"/>
      <c r="DEO46" s="676"/>
      <c r="DEP46" s="677"/>
      <c r="DEQ46" s="670"/>
      <c r="DER46" s="671"/>
      <c r="DES46" s="672"/>
      <c r="DET46" s="673"/>
      <c r="DEU46" s="671"/>
      <c r="DEV46" s="672"/>
      <c r="DEW46" s="671"/>
      <c r="DEX46" s="674"/>
      <c r="DEY46" s="674"/>
      <c r="DEZ46" s="672"/>
      <c r="DFA46" s="675"/>
      <c r="DFB46" s="674"/>
      <c r="DFC46" s="675"/>
      <c r="DFD46" s="674"/>
      <c r="DFE46" s="674"/>
      <c r="DFF46" s="674"/>
      <c r="DFG46" s="674"/>
      <c r="DFH46" s="676"/>
      <c r="DFI46" s="677"/>
      <c r="DFJ46" s="670"/>
      <c r="DFK46" s="671"/>
      <c r="DFL46" s="672"/>
      <c r="DFM46" s="673"/>
      <c r="DFN46" s="671"/>
      <c r="DFO46" s="672"/>
      <c r="DFP46" s="671"/>
      <c r="DFQ46" s="674"/>
      <c r="DFR46" s="674"/>
      <c r="DFS46" s="672"/>
      <c r="DFT46" s="675"/>
      <c r="DFU46" s="674"/>
      <c r="DFV46" s="675"/>
      <c r="DFW46" s="674"/>
      <c r="DFX46" s="674"/>
      <c r="DFY46" s="674"/>
      <c r="DFZ46" s="674"/>
      <c r="DGA46" s="676"/>
      <c r="DGB46" s="677"/>
      <c r="DGC46" s="670"/>
      <c r="DGD46" s="671"/>
      <c r="DGE46" s="672"/>
      <c r="DGF46" s="673"/>
      <c r="DGG46" s="671"/>
      <c r="DGH46" s="672"/>
      <c r="DGI46" s="671"/>
      <c r="DGJ46" s="674"/>
      <c r="DGK46" s="674"/>
      <c r="DGL46" s="672"/>
      <c r="DGM46" s="675"/>
      <c r="DGN46" s="674"/>
      <c r="DGO46" s="675"/>
      <c r="DGP46" s="674"/>
      <c r="DGQ46" s="674"/>
      <c r="DGR46" s="674"/>
      <c r="DGS46" s="674"/>
      <c r="DGT46" s="676"/>
      <c r="DGU46" s="677"/>
      <c r="DGV46" s="670"/>
      <c r="DGW46" s="671"/>
      <c r="DGX46" s="672"/>
      <c r="DGY46" s="673"/>
      <c r="DGZ46" s="671"/>
      <c r="DHA46" s="672"/>
      <c r="DHB46" s="671"/>
      <c r="DHC46" s="674"/>
      <c r="DHD46" s="674"/>
      <c r="DHE46" s="672"/>
      <c r="DHF46" s="675"/>
      <c r="DHG46" s="674"/>
      <c r="DHH46" s="675"/>
      <c r="DHI46" s="674"/>
      <c r="DHJ46" s="674"/>
      <c r="DHK46" s="674"/>
      <c r="DHL46" s="674"/>
      <c r="DHM46" s="676"/>
      <c r="DHN46" s="677"/>
      <c r="DHO46" s="670"/>
      <c r="DHP46" s="671"/>
      <c r="DHQ46" s="672"/>
      <c r="DHR46" s="673"/>
      <c r="DHS46" s="671"/>
      <c r="DHT46" s="672"/>
      <c r="DHU46" s="671"/>
      <c r="DHV46" s="674"/>
      <c r="DHW46" s="674"/>
      <c r="DHX46" s="672"/>
      <c r="DHY46" s="675"/>
      <c r="DHZ46" s="674"/>
      <c r="DIA46" s="675"/>
      <c r="DIB46" s="674"/>
      <c r="DIC46" s="674"/>
      <c r="DID46" s="674"/>
      <c r="DIE46" s="674"/>
      <c r="DIF46" s="676"/>
      <c r="DIG46" s="677"/>
      <c r="DIH46" s="670"/>
      <c r="DII46" s="671"/>
      <c r="DIJ46" s="672"/>
      <c r="DIK46" s="673"/>
      <c r="DIL46" s="671"/>
      <c r="DIM46" s="672"/>
      <c r="DIN46" s="671"/>
      <c r="DIO46" s="674"/>
      <c r="DIP46" s="674"/>
      <c r="DIQ46" s="672"/>
      <c r="DIR46" s="675"/>
      <c r="DIS46" s="674"/>
      <c r="DIT46" s="675"/>
      <c r="DIU46" s="674"/>
      <c r="DIV46" s="674"/>
      <c r="DIW46" s="674"/>
      <c r="DIX46" s="674"/>
      <c r="DIY46" s="676"/>
      <c r="DIZ46" s="677"/>
      <c r="DJA46" s="670"/>
      <c r="DJB46" s="671"/>
      <c r="DJC46" s="672"/>
      <c r="DJD46" s="673"/>
      <c r="DJE46" s="671"/>
      <c r="DJF46" s="672"/>
      <c r="DJG46" s="671"/>
      <c r="DJH46" s="674"/>
      <c r="DJI46" s="674"/>
      <c r="DJJ46" s="672"/>
      <c r="DJK46" s="675"/>
      <c r="DJL46" s="674"/>
      <c r="DJM46" s="675"/>
      <c r="DJN46" s="674"/>
      <c r="DJO46" s="674"/>
      <c r="DJP46" s="674"/>
      <c r="DJQ46" s="674"/>
      <c r="DJR46" s="676"/>
      <c r="DJS46" s="677"/>
      <c r="DJT46" s="670"/>
      <c r="DJU46" s="671"/>
      <c r="DJV46" s="672"/>
      <c r="DJW46" s="673"/>
      <c r="DJX46" s="671"/>
      <c r="DJY46" s="672"/>
      <c r="DJZ46" s="671"/>
      <c r="DKA46" s="674"/>
      <c r="DKB46" s="674"/>
      <c r="DKC46" s="672"/>
      <c r="DKD46" s="675"/>
      <c r="DKE46" s="674"/>
      <c r="DKF46" s="675"/>
      <c r="DKG46" s="674"/>
      <c r="DKH46" s="674"/>
      <c r="DKI46" s="674"/>
      <c r="DKJ46" s="674"/>
      <c r="DKK46" s="676"/>
      <c r="DKL46" s="677"/>
      <c r="DKM46" s="670"/>
      <c r="DKN46" s="671"/>
      <c r="DKO46" s="672"/>
      <c r="DKP46" s="673"/>
      <c r="DKQ46" s="671"/>
      <c r="DKR46" s="672"/>
      <c r="DKS46" s="671"/>
      <c r="DKT46" s="674"/>
      <c r="DKU46" s="674"/>
      <c r="DKV46" s="672"/>
      <c r="DKW46" s="675"/>
      <c r="DKX46" s="674"/>
      <c r="DKY46" s="675"/>
      <c r="DKZ46" s="674"/>
      <c r="DLA46" s="674"/>
      <c r="DLB46" s="674"/>
      <c r="DLC46" s="674"/>
      <c r="DLD46" s="676"/>
      <c r="DLE46" s="677"/>
      <c r="DLF46" s="670"/>
      <c r="DLG46" s="671"/>
      <c r="DLH46" s="672"/>
      <c r="DLI46" s="673"/>
      <c r="DLJ46" s="671"/>
      <c r="DLK46" s="672"/>
      <c r="DLL46" s="671"/>
      <c r="DLM46" s="674"/>
      <c r="DLN46" s="674"/>
      <c r="DLO46" s="672"/>
      <c r="DLP46" s="675"/>
      <c r="DLQ46" s="674"/>
      <c r="DLR46" s="675"/>
      <c r="DLS46" s="674"/>
      <c r="DLT46" s="674"/>
      <c r="DLU46" s="674"/>
      <c r="DLV46" s="674"/>
      <c r="DLW46" s="676"/>
      <c r="DLX46" s="677"/>
      <c r="DLY46" s="670"/>
      <c r="DLZ46" s="671"/>
      <c r="DMA46" s="672"/>
      <c r="DMB46" s="673"/>
      <c r="DMC46" s="671"/>
      <c r="DMD46" s="672"/>
      <c r="DME46" s="671"/>
      <c r="DMF46" s="674"/>
      <c r="DMG46" s="674"/>
      <c r="DMH46" s="672"/>
      <c r="DMI46" s="675"/>
      <c r="DMJ46" s="674"/>
      <c r="DMK46" s="675"/>
      <c r="DML46" s="674"/>
      <c r="DMM46" s="674"/>
      <c r="DMN46" s="674"/>
      <c r="DMO46" s="674"/>
      <c r="DMP46" s="676"/>
      <c r="DMQ46" s="677"/>
      <c r="DMR46" s="670"/>
      <c r="DMS46" s="671"/>
      <c r="DMT46" s="672"/>
      <c r="DMU46" s="673"/>
      <c r="DMV46" s="671"/>
      <c r="DMW46" s="672"/>
      <c r="DMX46" s="671"/>
      <c r="DMY46" s="674"/>
      <c r="DMZ46" s="674"/>
      <c r="DNA46" s="672"/>
      <c r="DNB46" s="675"/>
      <c r="DNC46" s="674"/>
      <c r="DND46" s="675"/>
      <c r="DNE46" s="674"/>
      <c r="DNF46" s="674"/>
      <c r="DNG46" s="674"/>
      <c r="DNH46" s="674"/>
      <c r="DNI46" s="676"/>
      <c r="DNJ46" s="677"/>
      <c r="DNK46" s="670"/>
      <c r="DNL46" s="671"/>
      <c r="DNM46" s="672"/>
      <c r="DNN46" s="673"/>
      <c r="DNO46" s="671"/>
      <c r="DNP46" s="672"/>
      <c r="DNQ46" s="671"/>
      <c r="DNR46" s="674"/>
      <c r="DNS46" s="674"/>
      <c r="DNT46" s="672"/>
      <c r="DNU46" s="675"/>
      <c r="DNV46" s="674"/>
      <c r="DNW46" s="675"/>
      <c r="DNX46" s="674"/>
      <c r="DNY46" s="674"/>
      <c r="DNZ46" s="674"/>
      <c r="DOA46" s="674"/>
      <c r="DOB46" s="676"/>
      <c r="DOC46" s="677"/>
      <c r="DOD46" s="670"/>
      <c r="DOE46" s="671"/>
      <c r="DOF46" s="672"/>
      <c r="DOG46" s="673"/>
      <c r="DOH46" s="671"/>
      <c r="DOI46" s="672"/>
      <c r="DOJ46" s="671"/>
      <c r="DOK46" s="674"/>
      <c r="DOL46" s="674"/>
      <c r="DOM46" s="672"/>
      <c r="DON46" s="675"/>
      <c r="DOO46" s="674"/>
      <c r="DOP46" s="675"/>
      <c r="DOQ46" s="674"/>
      <c r="DOR46" s="674"/>
      <c r="DOS46" s="674"/>
      <c r="DOT46" s="674"/>
      <c r="DOU46" s="676"/>
      <c r="DOV46" s="677"/>
      <c r="DOW46" s="670"/>
      <c r="DOX46" s="671"/>
      <c r="DOY46" s="672"/>
      <c r="DOZ46" s="673"/>
      <c r="DPA46" s="671"/>
      <c r="DPB46" s="672"/>
      <c r="DPC46" s="671"/>
      <c r="DPD46" s="674"/>
      <c r="DPE46" s="674"/>
      <c r="DPF46" s="672"/>
      <c r="DPG46" s="675"/>
      <c r="DPH46" s="674"/>
      <c r="DPI46" s="675"/>
      <c r="DPJ46" s="674"/>
      <c r="DPK46" s="674"/>
      <c r="DPL46" s="674"/>
      <c r="DPM46" s="674"/>
      <c r="DPN46" s="676"/>
      <c r="DPO46" s="677"/>
      <c r="DPP46" s="670"/>
      <c r="DPQ46" s="671"/>
      <c r="DPR46" s="672"/>
      <c r="DPS46" s="673"/>
      <c r="DPT46" s="671"/>
      <c r="DPU46" s="672"/>
      <c r="DPV46" s="671"/>
      <c r="DPW46" s="674"/>
      <c r="DPX46" s="674"/>
      <c r="DPY46" s="672"/>
      <c r="DPZ46" s="675"/>
      <c r="DQA46" s="674"/>
      <c r="DQB46" s="675"/>
      <c r="DQC46" s="674"/>
      <c r="DQD46" s="674"/>
      <c r="DQE46" s="674"/>
      <c r="DQF46" s="674"/>
      <c r="DQG46" s="676"/>
      <c r="DQH46" s="677"/>
      <c r="DQI46" s="670"/>
      <c r="DQJ46" s="671"/>
      <c r="DQK46" s="672"/>
      <c r="DQL46" s="673"/>
      <c r="DQM46" s="671"/>
      <c r="DQN46" s="672"/>
      <c r="DQO46" s="671"/>
      <c r="DQP46" s="674"/>
      <c r="DQQ46" s="674"/>
      <c r="DQR46" s="672"/>
      <c r="DQS46" s="675"/>
      <c r="DQT46" s="674"/>
      <c r="DQU46" s="675"/>
      <c r="DQV46" s="674"/>
      <c r="DQW46" s="674"/>
      <c r="DQX46" s="674"/>
      <c r="DQY46" s="674"/>
      <c r="DQZ46" s="676"/>
      <c r="DRA46" s="677"/>
      <c r="DRB46" s="670"/>
      <c r="DRC46" s="671"/>
      <c r="DRD46" s="672"/>
      <c r="DRE46" s="673"/>
      <c r="DRF46" s="671"/>
      <c r="DRG46" s="672"/>
      <c r="DRH46" s="671"/>
      <c r="DRI46" s="674"/>
      <c r="DRJ46" s="674"/>
      <c r="DRK46" s="672"/>
      <c r="DRL46" s="675"/>
      <c r="DRM46" s="674"/>
      <c r="DRN46" s="675"/>
      <c r="DRO46" s="674"/>
      <c r="DRP46" s="674"/>
      <c r="DRQ46" s="674"/>
      <c r="DRR46" s="674"/>
      <c r="DRS46" s="676"/>
      <c r="DRT46" s="677"/>
      <c r="DRU46" s="670"/>
      <c r="DRV46" s="671"/>
      <c r="DRW46" s="672"/>
      <c r="DRX46" s="673"/>
      <c r="DRY46" s="671"/>
      <c r="DRZ46" s="672"/>
      <c r="DSA46" s="671"/>
      <c r="DSB46" s="674"/>
      <c r="DSC46" s="674"/>
      <c r="DSD46" s="672"/>
      <c r="DSE46" s="675"/>
      <c r="DSF46" s="674"/>
      <c r="DSG46" s="675"/>
      <c r="DSH46" s="674"/>
      <c r="DSI46" s="674"/>
      <c r="DSJ46" s="674"/>
      <c r="DSK46" s="674"/>
      <c r="DSL46" s="676"/>
      <c r="DSM46" s="677"/>
      <c r="DSN46" s="670"/>
      <c r="DSO46" s="671"/>
      <c r="DSP46" s="672"/>
      <c r="DSQ46" s="673"/>
      <c r="DSR46" s="671"/>
      <c r="DSS46" s="672"/>
      <c r="DST46" s="671"/>
      <c r="DSU46" s="674"/>
      <c r="DSV46" s="674"/>
      <c r="DSW46" s="672"/>
      <c r="DSX46" s="675"/>
      <c r="DSY46" s="674"/>
      <c r="DSZ46" s="675"/>
      <c r="DTA46" s="674"/>
      <c r="DTB46" s="674"/>
      <c r="DTC46" s="674"/>
      <c r="DTD46" s="674"/>
      <c r="DTE46" s="676"/>
      <c r="DTF46" s="677"/>
      <c r="DTG46" s="670"/>
      <c r="DTH46" s="671"/>
      <c r="DTI46" s="672"/>
      <c r="DTJ46" s="673"/>
      <c r="DTK46" s="671"/>
      <c r="DTL46" s="672"/>
      <c r="DTM46" s="671"/>
      <c r="DTN46" s="674"/>
      <c r="DTO46" s="674"/>
      <c r="DTP46" s="672"/>
      <c r="DTQ46" s="675"/>
      <c r="DTR46" s="674"/>
      <c r="DTS46" s="675"/>
      <c r="DTT46" s="674"/>
      <c r="DTU46" s="674"/>
      <c r="DTV46" s="674"/>
      <c r="DTW46" s="674"/>
      <c r="DTX46" s="676"/>
      <c r="DTY46" s="677"/>
      <c r="DTZ46" s="670"/>
      <c r="DUA46" s="671"/>
      <c r="DUB46" s="672"/>
      <c r="DUC46" s="673"/>
      <c r="DUD46" s="671"/>
      <c r="DUE46" s="672"/>
      <c r="DUF46" s="671"/>
      <c r="DUG46" s="674"/>
      <c r="DUH46" s="674"/>
      <c r="DUI46" s="672"/>
      <c r="DUJ46" s="675"/>
      <c r="DUK46" s="674"/>
      <c r="DUL46" s="675"/>
      <c r="DUM46" s="674"/>
      <c r="DUN46" s="674"/>
      <c r="DUO46" s="674"/>
      <c r="DUP46" s="674"/>
      <c r="DUQ46" s="676"/>
      <c r="DUR46" s="677"/>
      <c r="DUS46" s="670"/>
      <c r="DUT46" s="671"/>
      <c r="DUU46" s="672"/>
      <c r="DUV46" s="673"/>
      <c r="DUW46" s="671"/>
      <c r="DUX46" s="672"/>
      <c r="DUY46" s="671"/>
      <c r="DUZ46" s="674"/>
      <c r="DVA46" s="674"/>
      <c r="DVB46" s="672"/>
      <c r="DVC46" s="675"/>
      <c r="DVD46" s="674"/>
      <c r="DVE46" s="675"/>
      <c r="DVF46" s="674"/>
      <c r="DVG46" s="674"/>
      <c r="DVH46" s="674"/>
      <c r="DVI46" s="674"/>
      <c r="DVJ46" s="676"/>
      <c r="DVK46" s="677"/>
      <c r="DVL46" s="670"/>
      <c r="DVM46" s="671"/>
      <c r="DVN46" s="672"/>
      <c r="DVO46" s="673"/>
      <c r="DVP46" s="671"/>
      <c r="DVQ46" s="672"/>
      <c r="DVR46" s="671"/>
      <c r="DVS46" s="674"/>
      <c r="DVT46" s="674"/>
      <c r="DVU46" s="672"/>
      <c r="DVV46" s="675"/>
      <c r="DVW46" s="674"/>
      <c r="DVX46" s="675"/>
      <c r="DVY46" s="674"/>
      <c r="DVZ46" s="674"/>
      <c r="DWA46" s="674"/>
      <c r="DWB46" s="674"/>
      <c r="DWC46" s="676"/>
      <c r="DWD46" s="677"/>
      <c r="DWE46" s="670"/>
      <c r="DWF46" s="671"/>
      <c r="DWG46" s="672"/>
      <c r="DWH46" s="673"/>
      <c r="DWI46" s="671"/>
      <c r="DWJ46" s="672"/>
      <c r="DWK46" s="671"/>
      <c r="DWL46" s="674"/>
      <c r="DWM46" s="674"/>
      <c r="DWN46" s="672"/>
      <c r="DWO46" s="675"/>
      <c r="DWP46" s="674"/>
      <c r="DWQ46" s="675"/>
      <c r="DWR46" s="674"/>
      <c r="DWS46" s="674"/>
      <c r="DWT46" s="674"/>
      <c r="DWU46" s="674"/>
      <c r="DWV46" s="676"/>
      <c r="DWW46" s="677"/>
      <c r="DWX46" s="670"/>
      <c r="DWY46" s="671"/>
      <c r="DWZ46" s="672"/>
      <c r="DXA46" s="673"/>
      <c r="DXB46" s="671"/>
      <c r="DXC46" s="672"/>
      <c r="DXD46" s="671"/>
      <c r="DXE46" s="674"/>
      <c r="DXF46" s="674"/>
      <c r="DXG46" s="672"/>
      <c r="DXH46" s="675"/>
      <c r="DXI46" s="674"/>
      <c r="DXJ46" s="675"/>
      <c r="DXK46" s="674"/>
      <c r="DXL46" s="674"/>
      <c r="DXM46" s="674"/>
      <c r="DXN46" s="674"/>
      <c r="DXO46" s="676"/>
      <c r="DXP46" s="677"/>
      <c r="DXQ46" s="670"/>
      <c r="DXR46" s="671"/>
      <c r="DXS46" s="672"/>
      <c r="DXT46" s="673"/>
      <c r="DXU46" s="671"/>
      <c r="DXV46" s="672"/>
      <c r="DXW46" s="671"/>
      <c r="DXX46" s="674"/>
      <c r="DXY46" s="674"/>
      <c r="DXZ46" s="672"/>
      <c r="DYA46" s="675"/>
      <c r="DYB46" s="674"/>
      <c r="DYC46" s="675"/>
      <c r="DYD46" s="674"/>
      <c r="DYE46" s="674"/>
      <c r="DYF46" s="674"/>
      <c r="DYG46" s="674"/>
      <c r="DYH46" s="676"/>
      <c r="DYI46" s="677"/>
      <c r="DYJ46" s="670"/>
      <c r="DYK46" s="671"/>
      <c r="DYL46" s="672"/>
      <c r="DYM46" s="673"/>
      <c r="DYN46" s="671"/>
      <c r="DYO46" s="672"/>
      <c r="DYP46" s="671"/>
      <c r="DYQ46" s="674"/>
      <c r="DYR46" s="674"/>
      <c r="DYS46" s="672"/>
      <c r="DYT46" s="675"/>
      <c r="DYU46" s="674"/>
      <c r="DYV46" s="675"/>
      <c r="DYW46" s="674"/>
      <c r="DYX46" s="674"/>
      <c r="DYY46" s="674"/>
      <c r="DYZ46" s="674"/>
      <c r="DZA46" s="676"/>
      <c r="DZB46" s="677"/>
      <c r="DZC46" s="670"/>
      <c r="DZD46" s="671"/>
      <c r="DZE46" s="672"/>
      <c r="DZF46" s="673"/>
      <c r="DZG46" s="671"/>
      <c r="DZH46" s="672"/>
      <c r="DZI46" s="671"/>
      <c r="DZJ46" s="674"/>
      <c r="DZK46" s="674"/>
      <c r="DZL46" s="672"/>
      <c r="DZM46" s="675"/>
      <c r="DZN46" s="674"/>
      <c r="DZO46" s="675"/>
      <c r="DZP46" s="674"/>
      <c r="DZQ46" s="674"/>
      <c r="DZR46" s="674"/>
      <c r="DZS46" s="674"/>
      <c r="DZT46" s="676"/>
      <c r="DZU46" s="677"/>
      <c r="DZV46" s="670"/>
      <c r="DZW46" s="671"/>
      <c r="DZX46" s="672"/>
      <c r="DZY46" s="673"/>
      <c r="DZZ46" s="671"/>
      <c r="EAA46" s="672"/>
      <c r="EAB46" s="671"/>
      <c r="EAC46" s="674"/>
      <c r="EAD46" s="674"/>
      <c r="EAE46" s="672"/>
      <c r="EAF46" s="675"/>
      <c r="EAG46" s="674"/>
      <c r="EAH46" s="675"/>
      <c r="EAI46" s="674"/>
      <c r="EAJ46" s="674"/>
      <c r="EAK46" s="674"/>
      <c r="EAL46" s="674"/>
      <c r="EAM46" s="676"/>
      <c r="EAN46" s="677"/>
      <c r="EAO46" s="670"/>
      <c r="EAP46" s="671"/>
      <c r="EAQ46" s="672"/>
      <c r="EAR46" s="673"/>
      <c r="EAS46" s="671"/>
      <c r="EAT46" s="672"/>
      <c r="EAU46" s="671"/>
      <c r="EAV46" s="674"/>
      <c r="EAW46" s="674"/>
      <c r="EAX46" s="672"/>
      <c r="EAY46" s="675"/>
      <c r="EAZ46" s="674"/>
      <c r="EBA46" s="675"/>
      <c r="EBB46" s="674"/>
      <c r="EBC46" s="674"/>
      <c r="EBD46" s="674"/>
      <c r="EBE46" s="674"/>
      <c r="EBF46" s="676"/>
      <c r="EBG46" s="677"/>
      <c r="EBH46" s="670"/>
      <c r="EBI46" s="671"/>
      <c r="EBJ46" s="672"/>
      <c r="EBK46" s="673"/>
      <c r="EBL46" s="671"/>
      <c r="EBM46" s="672"/>
      <c r="EBN46" s="671"/>
      <c r="EBO46" s="674"/>
      <c r="EBP46" s="674"/>
      <c r="EBQ46" s="672"/>
      <c r="EBR46" s="675"/>
      <c r="EBS46" s="674"/>
      <c r="EBT46" s="675"/>
      <c r="EBU46" s="674"/>
      <c r="EBV46" s="674"/>
      <c r="EBW46" s="674"/>
      <c r="EBX46" s="674"/>
      <c r="EBY46" s="676"/>
      <c r="EBZ46" s="677"/>
      <c r="ECA46" s="670"/>
      <c r="ECB46" s="671"/>
      <c r="ECC46" s="672"/>
      <c r="ECD46" s="673"/>
      <c r="ECE46" s="671"/>
      <c r="ECF46" s="672"/>
      <c r="ECG46" s="671"/>
      <c r="ECH46" s="674"/>
      <c r="ECI46" s="674"/>
      <c r="ECJ46" s="672"/>
      <c r="ECK46" s="675"/>
      <c r="ECL46" s="674"/>
      <c r="ECM46" s="675"/>
      <c r="ECN46" s="674"/>
      <c r="ECO46" s="674"/>
      <c r="ECP46" s="674"/>
      <c r="ECQ46" s="674"/>
      <c r="ECR46" s="676"/>
      <c r="ECS46" s="677"/>
      <c r="ECT46" s="670"/>
      <c r="ECU46" s="671"/>
      <c r="ECV46" s="672"/>
      <c r="ECW46" s="673"/>
      <c r="ECX46" s="671"/>
      <c r="ECY46" s="672"/>
      <c r="ECZ46" s="671"/>
      <c r="EDA46" s="674"/>
      <c r="EDB46" s="674"/>
      <c r="EDC46" s="672"/>
      <c r="EDD46" s="675"/>
      <c r="EDE46" s="674"/>
      <c r="EDF46" s="675"/>
      <c r="EDG46" s="674"/>
      <c r="EDH46" s="674"/>
      <c r="EDI46" s="674"/>
      <c r="EDJ46" s="674"/>
      <c r="EDK46" s="676"/>
      <c r="EDL46" s="677"/>
      <c r="EDM46" s="670"/>
      <c r="EDN46" s="671"/>
      <c r="EDO46" s="672"/>
      <c r="EDP46" s="673"/>
      <c r="EDQ46" s="671"/>
      <c r="EDR46" s="672"/>
      <c r="EDS46" s="671"/>
      <c r="EDT46" s="674"/>
      <c r="EDU46" s="674"/>
      <c r="EDV46" s="672"/>
      <c r="EDW46" s="675"/>
      <c r="EDX46" s="674"/>
      <c r="EDY46" s="675"/>
      <c r="EDZ46" s="674"/>
      <c r="EEA46" s="674"/>
      <c r="EEB46" s="674"/>
      <c r="EEC46" s="674"/>
      <c r="EED46" s="676"/>
      <c r="EEE46" s="677"/>
      <c r="EEF46" s="670"/>
      <c r="EEG46" s="671"/>
      <c r="EEH46" s="672"/>
      <c r="EEI46" s="673"/>
      <c r="EEJ46" s="671"/>
      <c r="EEK46" s="672"/>
      <c r="EEL46" s="671"/>
      <c r="EEM46" s="674"/>
      <c r="EEN46" s="674"/>
      <c r="EEO46" s="672"/>
      <c r="EEP46" s="675"/>
      <c r="EEQ46" s="674"/>
      <c r="EER46" s="675"/>
      <c r="EES46" s="674"/>
      <c r="EET46" s="674"/>
      <c r="EEU46" s="674"/>
      <c r="EEV46" s="674"/>
      <c r="EEW46" s="676"/>
      <c r="EEX46" s="677"/>
      <c r="EEY46" s="670"/>
      <c r="EEZ46" s="671"/>
      <c r="EFA46" s="672"/>
      <c r="EFB46" s="673"/>
      <c r="EFC46" s="671"/>
      <c r="EFD46" s="672"/>
      <c r="EFE46" s="671"/>
      <c r="EFF46" s="674"/>
      <c r="EFG46" s="674"/>
      <c r="EFH46" s="672"/>
      <c r="EFI46" s="675"/>
      <c r="EFJ46" s="674"/>
      <c r="EFK46" s="675"/>
      <c r="EFL46" s="674"/>
      <c r="EFM46" s="674"/>
      <c r="EFN46" s="674"/>
      <c r="EFO46" s="674"/>
      <c r="EFP46" s="676"/>
      <c r="EFQ46" s="677"/>
      <c r="EFR46" s="670"/>
      <c r="EFS46" s="671"/>
      <c r="EFT46" s="672"/>
      <c r="EFU46" s="673"/>
      <c r="EFV46" s="671"/>
      <c r="EFW46" s="672"/>
      <c r="EFX46" s="671"/>
      <c r="EFY46" s="674"/>
      <c r="EFZ46" s="674"/>
      <c r="EGA46" s="672"/>
      <c r="EGB46" s="675"/>
      <c r="EGC46" s="674"/>
      <c r="EGD46" s="675"/>
      <c r="EGE46" s="674"/>
      <c r="EGF46" s="674"/>
      <c r="EGG46" s="674"/>
      <c r="EGH46" s="674"/>
      <c r="EGI46" s="676"/>
      <c r="EGJ46" s="677"/>
      <c r="EGK46" s="670"/>
      <c r="EGL46" s="671"/>
      <c r="EGM46" s="672"/>
      <c r="EGN46" s="673"/>
      <c r="EGO46" s="671"/>
      <c r="EGP46" s="672"/>
      <c r="EGQ46" s="671"/>
      <c r="EGR46" s="674"/>
      <c r="EGS46" s="674"/>
      <c r="EGT46" s="672"/>
      <c r="EGU46" s="675"/>
      <c r="EGV46" s="674"/>
      <c r="EGW46" s="675"/>
      <c r="EGX46" s="674"/>
      <c r="EGY46" s="674"/>
      <c r="EGZ46" s="674"/>
      <c r="EHA46" s="674"/>
      <c r="EHB46" s="676"/>
      <c r="EHC46" s="677"/>
      <c r="EHD46" s="670"/>
      <c r="EHE46" s="671"/>
      <c r="EHF46" s="672"/>
      <c r="EHG46" s="673"/>
      <c r="EHH46" s="671"/>
      <c r="EHI46" s="672"/>
      <c r="EHJ46" s="671"/>
      <c r="EHK46" s="674"/>
      <c r="EHL46" s="674"/>
      <c r="EHM46" s="672"/>
      <c r="EHN46" s="675"/>
      <c r="EHO46" s="674"/>
      <c r="EHP46" s="675"/>
      <c r="EHQ46" s="674"/>
      <c r="EHR46" s="674"/>
      <c r="EHS46" s="674"/>
      <c r="EHT46" s="674"/>
      <c r="EHU46" s="676"/>
      <c r="EHV46" s="677"/>
      <c r="EHW46" s="670"/>
      <c r="EHX46" s="671"/>
      <c r="EHY46" s="672"/>
      <c r="EHZ46" s="673"/>
      <c r="EIA46" s="671"/>
      <c r="EIB46" s="672"/>
      <c r="EIC46" s="671"/>
      <c r="EID46" s="674"/>
      <c r="EIE46" s="674"/>
      <c r="EIF46" s="672"/>
      <c r="EIG46" s="675"/>
      <c r="EIH46" s="674"/>
      <c r="EII46" s="675"/>
      <c r="EIJ46" s="674"/>
      <c r="EIK46" s="674"/>
      <c r="EIL46" s="674"/>
      <c r="EIM46" s="674"/>
      <c r="EIN46" s="676"/>
      <c r="EIO46" s="677"/>
      <c r="EIP46" s="670"/>
      <c r="EIQ46" s="671"/>
      <c r="EIR46" s="672"/>
      <c r="EIS46" s="673"/>
      <c r="EIT46" s="671"/>
      <c r="EIU46" s="672"/>
      <c r="EIV46" s="671"/>
      <c r="EIW46" s="674"/>
      <c r="EIX46" s="674"/>
      <c r="EIY46" s="672"/>
      <c r="EIZ46" s="675"/>
      <c r="EJA46" s="674"/>
      <c r="EJB46" s="675"/>
      <c r="EJC46" s="674"/>
      <c r="EJD46" s="674"/>
      <c r="EJE46" s="674"/>
      <c r="EJF46" s="674"/>
      <c r="EJG46" s="676"/>
      <c r="EJH46" s="677"/>
      <c r="EJI46" s="670"/>
      <c r="EJJ46" s="671"/>
      <c r="EJK46" s="672"/>
      <c r="EJL46" s="673"/>
      <c r="EJM46" s="671"/>
      <c r="EJN46" s="672"/>
      <c r="EJO46" s="671"/>
      <c r="EJP46" s="674"/>
      <c r="EJQ46" s="674"/>
      <c r="EJR46" s="672"/>
      <c r="EJS46" s="675"/>
      <c r="EJT46" s="674"/>
      <c r="EJU46" s="675"/>
      <c r="EJV46" s="674"/>
      <c r="EJW46" s="674"/>
      <c r="EJX46" s="674"/>
      <c r="EJY46" s="674"/>
      <c r="EJZ46" s="676"/>
      <c r="EKA46" s="677"/>
      <c r="EKB46" s="670"/>
      <c r="EKC46" s="671"/>
      <c r="EKD46" s="672"/>
      <c r="EKE46" s="673"/>
      <c r="EKF46" s="671"/>
      <c r="EKG46" s="672"/>
      <c r="EKH46" s="671"/>
      <c r="EKI46" s="674"/>
      <c r="EKJ46" s="674"/>
      <c r="EKK46" s="672"/>
      <c r="EKL46" s="675"/>
      <c r="EKM46" s="674"/>
      <c r="EKN46" s="675"/>
      <c r="EKO46" s="674"/>
      <c r="EKP46" s="674"/>
      <c r="EKQ46" s="674"/>
      <c r="EKR46" s="674"/>
      <c r="EKS46" s="676"/>
      <c r="EKT46" s="677"/>
      <c r="EKU46" s="670"/>
      <c r="EKV46" s="671"/>
      <c r="EKW46" s="672"/>
      <c r="EKX46" s="673"/>
      <c r="EKY46" s="671"/>
      <c r="EKZ46" s="672"/>
      <c r="ELA46" s="671"/>
      <c r="ELB46" s="674"/>
      <c r="ELC46" s="674"/>
      <c r="ELD46" s="672"/>
      <c r="ELE46" s="675"/>
      <c r="ELF46" s="674"/>
      <c r="ELG46" s="675"/>
      <c r="ELH46" s="674"/>
      <c r="ELI46" s="674"/>
      <c r="ELJ46" s="674"/>
      <c r="ELK46" s="674"/>
      <c r="ELL46" s="676"/>
      <c r="ELM46" s="677"/>
      <c r="ELN46" s="670"/>
      <c r="ELO46" s="671"/>
      <c r="ELP46" s="672"/>
      <c r="ELQ46" s="673"/>
      <c r="ELR46" s="671"/>
      <c r="ELS46" s="672"/>
      <c r="ELT46" s="671"/>
      <c r="ELU46" s="674"/>
      <c r="ELV46" s="674"/>
      <c r="ELW46" s="672"/>
      <c r="ELX46" s="675"/>
      <c r="ELY46" s="674"/>
      <c r="ELZ46" s="675"/>
      <c r="EMA46" s="674"/>
      <c r="EMB46" s="674"/>
      <c r="EMC46" s="674"/>
      <c r="EMD46" s="674"/>
      <c r="EME46" s="676"/>
      <c r="EMF46" s="677"/>
      <c r="EMG46" s="670"/>
      <c r="EMH46" s="671"/>
      <c r="EMI46" s="672"/>
      <c r="EMJ46" s="673"/>
      <c r="EMK46" s="671"/>
      <c r="EML46" s="672"/>
      <c r="EMM46" s="671"/>
      <c r="EMN46" s="674"/>
      <c r="EMO46" s="674"/>
      <c r="EMP46" s="672"/>
      <c r="EMQ46" s="675"/>
      <c r="EMR46" s="674"/>
      <c r="EMS46" s="675"/>
      <c r="EMT46" s="674"/>
      <c r="EMU46" s="674"/>
      <c r="EMV46" s="674"/>
      <c r="EMW46" s="674"/>
      <c r="EMX46" s="676"/>
      <c r="EMY46" s="677"/>
      <c r="EMZ46" s="670"/>
      <c r="ENA46" s="671"/>
      <c r="ENB46" s="672"/>
      <c r="ENC46" s="673"/>
      <c r="END46" s="671"/>
      <c r="ENE46" s="672"/>
      <c r="ENF46" s="671"/>
      <c r="ENG46" s="674"/>
      <c r="ENH46" s="674"/>
      <c r="ENI46" s="672"/>
      <c r="ENJ46" s="675"/>
      <c r="ENK46" s="674"/>
      <c r="ENL46" s="675"/>
      <c r="ENM46" s="674"/>
      <c r="ENN46" s="674"/>
      <c r="ENO46" s="674"/>
      <c r="ENP46" s="674"/>
      <c r="ENQ46" s="676"/>
      <c r="ENR46" s="677"/>
      <c r="ENS46" s="670"/>
      <c r="ENT46" s="671"/>
      <c r="ENU46" s="672"/>
      <c r="ENV46" s="673"/>
      <c r="ENW46" s="671"/>
      <c r="ENX46" s="672"/>
      <c r="ENY46" s="671"/>
      <c r="ENZ46" s="674"/>
      <c r="EOA46" s="674"/>
      <c r="EOB46" s="672"/>
      <c r="EOC46" s="675"/>
      <c r="EOD46" s="674"/>
      <c r="EOE46" s="675"/>
      <c r="EOF46" s="674"/>
      <c r="EOG46" s="674"/>
      <c r="EOH46" s="674"/>
      <c r="EOI46" s="674"/>
      <c r="EOJ46" s="676"/>
      <c r="EOK46" s="677"/>
      <c r="EOL46" s="670"/>
      <c r="EOM46" s="671"/>
      <c r="EON46" s="672"/>
      <c r="EOO46" s="673"/>
      <c r="EOP46" s="671"/>
      <c r="EOQ46" s="672"/>
      <c r="EOR46" s="671"/>
      <c r="EOS46" s="674"/>
      <c r="EOT46" s="674"/>
      <c r="EOU46" s="672"/>
      <c r="EOV46" s="675"/>
      <c r="EOW46" s="674"/>
      <c r="EOX46" s="675"/>
      <c r="EOY46" s="674"/>
      <c r="EOZ46" s="674"/>
      <c r="EPA46" s="674"/>
      <c r="EPB46" s="674"/>
      <c r="EPC46" s="676"/>
      <c r="EPD46" s="677"/>
      <c r="EPE46" s="670"/>
      <c r="EPF46" s="671"/>
      <c r="EPG46" s="672"/>
      <c r="EPH46" s="673"/>
      <c r="EPI46" s="671"/>
      <c r="EPJ46" s="672"/>
      <c r="EPK46" s="671"/>
      <c r="EPL46" s="674"/>
      <c r="EPM46" s="674"/>
      <c r="EPN46" s="672"/>
      <c r="EPO46" s="675"/>
      <c r="EPP46" s="674"/>
      <c r="EPQ46" s="675"/>
      <c r="EPR46" s="674"/>
      <c r="EPS46" s="674"/>
      <c r="EPT46" s="674"/>
      <c r="EPU46" s="674"/>
      <c r="EPV46" s="676"/>
      <c r="EPW46" s="677"/>
      <c r="EPX46" s="670"/>
      <c r="EPY46" s="671"/>
      <c r="EPZ46" s="672"/>
      <c r="EQA46" s="673"/>
      <c r="EQB46" s="671"/>
      <c r="EQC46" s="672"/>
      <c r="EQD46" s="671"/>
      <c r="EQE46" s="674"/>
      <c r="EQF46" s="674"/>
      <c r="EQG46" s="672"/>
      <c r="EQH46" s="675"/>
      <c r="EQI46" s="674"/>
      <c r="EQJ46" s="675"/>
      <c r="EQK46" s="674"/>
      <c r="EQL46" s="674"/>
      <c r="EQM46" s="674"/>
      <c r="EQN46" s="674"/>
      <c r="EQO46" s="676"/>
      <c r="EQP46" s="677"/>
      <c r="EQQ46" s="670"/>
      <c r="EQR46" s="671"/>
      <c r="EQS46" s="672"/>
      <c r="EQT46" s="673"/>
      <c r="EQU46" s="671"/>
      <c r="EQV46" s="672"/>
      <c r="EQW46" s="671"/>
      <c r="EQX46" s="674"/>
      <c r="EQY46" s="674"/>
      <c r="EQZ46" s="672"/>
      <c r="ERA46" s="675"/>
      <c r="ERB46" s="674"/>
      <c r="ERC46" s="675"/>
      <c r="ERD46" s="674"/>
      <c r="ERE46" s="674"/>
      <c r="ERF46" s="674"/>
      <c r="ERG46" s="674"/>
      <c r="ERH46" s="676"/>
      <c r="ERI46" s="677"/>
      <c r="ERJ46" s="670"/>
      <c r="ERK46" s="671"/>
      <c r="ERL46" s="672"/>
      <c r="ERM46" s="673"/>
      <c r="ERN46" s="671"/>
      <c r="ERO46" s="672"/>
      <c r="ERP46" s="671"/>
      <c r="ERQ46" s="674"/>
      <c r="ERR46" s="674"/>
      <c r="ERS46" s="672"/>
      <c r="ERT46" s="675"/>
      <c r="ERU46" s="674"/>
      <c r="ERV46" s="675"/>
      <c r="ERW46" s="674"/>
      <c r="ERX46" s="674"/>
      <c r="ERY46" s="674"/>
      <c r="ERZ46" s="674"/>
      <c r="ESA46" s="676"/>
      <c r="ESB46" s="677"/>
      <c r="ESC46" s="670"/>
      <c r="ESD46" s="671"/>
      <c r="ESE46" s="672"/>
      <c r="ESF46" s="673"/>
      <c r="ESG46" s="671"/>
      <c r="ESH46" s="672"/>
      <c r="ESI46" s="671"/>
      <c r="ESJ46" s="674"/>
      <c r="ESK46" s="674"/>
      <c r="ESL46" s="672"/>
      <c r="ESM46" s="675"/>
      <c r="ESN46" s="674"/>
      <c r="ESO46" s="675"/>
      <c r="ESP46" s="674"/>
      <c r="ESQ46" s="674"/>
      <c r="ESR46" s="674"/>
      <c r="ESS46" s="674"/>
      <c r="EST46" s="676"/>
      <c r="ESU46" s="677"/>
      <c r="ESV46" s="670"/>
      <c r="ESW46" s="671"/>
      <c r="ESX46" s="672"/>
      <c r="ESY46" s="673"/>
      <c r="ESZ46" s="671"/>
      <c r="ETA46" s="672"/>
      <c r="ETB46" s="671"/>
      <c r="ETC46" s="674"/>
      <c r="ETD46" s="674"/>
      <c r="ETE46" s="672"/>
      <c r="ETF46" s="675"/>
      <c r="ETG46" s="674"/>
      <c r="ETH46" s="675"/>
      <c r="ETI46" s="674"/>
      <c r="ETJ46" s="674"/>
      <c r="ETK46" s="674"/>
      <c r="ETL46" s="674"/>
      <c r="ETM46" s="676"/>
      <c r="ETN46" s="677"/>
      <c r="ETO46" s="670"/>
      <c r="ETP46" s="671"/>
      <c r="ETQ46" s="672"/>
      <c r="ETR46" s="673"/>
      <c r="ETS46" s="671"/>
      <c r="ETT46" s="672"/>
      <c r="ETU46" s="671"/>
      <c r="ETV46" s="674"/>
      <c r="ETW46" s="674"/>
      <c r="ETX46" s="672"/>
      <c r="ETY46" s="675"/>
      <c r="ETZ46" s="674"/>
      <c r="EUA46" s="675"/>
      <c r="EUB46" s="674"/>
      <c r="EUC46" s="674"/>
      <c r="EUD46" s="674"/>
      <c r="EUE46" s="674"/>
      <c r="EUF46" s="676"/>
      <c r="EUG46" s="677"/>
      <c r="EUH46" s="670"/>
      <c r="EUI46" s="671"/>
      <c r="EUJ46" s="672"/>
      <c r="EUK46" s="673"/>
      <c r="EUL46" s="671"/>
      <c r="EUM46" s="672"/>
      <c r="EUN46" s="671"/>
      <c r="EUO46" s="674"/>
      <c r="EUP46" s="674"/>
      <c r="EUQ46" s="672"/>
      <c r="EUR46" s="675"/>
      <c r="EUS46" s="674"/>
      <c r="EUT46" s="675"/>
      <c r="EUU46" s="674"/>
      <c r="EUV46" s="674"/>
      <c r="EUW46" s="674"/>
      <c r="EUX46" s="674"/>
      <c r="EUY46" s="676"/>
      <c r="EUZ46" s="677"/>
      <c r="EVA46" s="670"/>
      <c r="EVB46" s="671"/>
      <c r="EVC46" s="672"/>
      <c r="EVD46" s="673"/>
      <c r="EVE46" s="671"/>
      <c r="EVF46" s="672"/>
      <c r="EVG46" s="671"/>
      <c r="EVH46" s="674"/>
      <c r="EVI46" s="674"/>
      <c r="EVJ46" s="672"/>
      <c r="EVK46" s="675"/>
      <c r="EVL46" s="674"/>
      <c r="EVM46" s="675"/>
      <c r="EVN46" s="674"/>
      <c r="EVO46" s="674"/>
      <c r="EVP46" s="674"/>
      <c r="EVQ46" s="674"/>
      <c r="EVR46" s="676"/>
      <c r="EVS46" s="677"/>
      <c r="EVT46" s="670"/>
      <c r="EVU46" s="671"/>
      <c r="EVV46" s="672"/>
      <c r="EVW46" s="673"/>
      <c r="EVX46" s="671"/>
      <c r="EVY46" s="672"/>
      <c r="EVZ46" s="671"/>
      <c r="EWA46" s="674"/>
      <c r="EWB46" s="674"/>
      <c r="EWC46" s="672"/>
      <c r="EWD46" s="675"/>
      <c r="EWE46" s="674"/>
      <c r="EWF46" s="675"/>
      <c r="EWG46" s="674"/>
      <c r="EWH46" s="674"/>
      <c r="EWI46" s="674"/>
      <c r="EWJ46" s="674"/>
      <c r="EWK46" s="676"/>
      <c r="EWL46" s="677"/>
      <c r="EWM46" s="670"/>
      <c r="EWN46" s="671"/>
      <c r="EWO46" s="672"/>
      <c r="EWP46" s="673"/>
      <c r="EWQ46" s="671"/>
      <c r="EWR46" s="672"/>
      <c r="EWS46" s="671"/>
      <c r="EWT46" s="674"/>
      <c r="EWU46" s="674"/>
      <c r="EWV46" s="672"/>
      <c r="EWW46" s="675"/>
      <c r="EWX46" s="674"/>
      <c r="EWY46" s="675"/>
      <c r="EWZ46" s="674"/>
      <c r="EXA46" s="674"/>
      <c r="EXB46" s="674"/>
      <c r="EXC46" s="674"/>
      <c r="EXD46" s="676"/>
      <c r="EXE46" s="677"/>
      <c r="EXF46" s="670"/>
      <c r="EXG46" s="671"/>
      <c r="EXH46" s="672"/>
      <c r="EXI46" s="673"/>
      <c r="EXJ46" s="671"/>
      <c r="EXK46" s="672"/>
      <c r="EXL46" s="671"/>
      <c r="EXM46" s="674"/>
      <c r="EXN46" s="674"/>
      <c r="EXO46" s="672"/>
      <c r="EXP46" s="675"/>
      <c r="EXQ46" s="674"/>
      <c r="EXR46" s="675"/>
      <c r="EXS46" s="674"/>
      <c r="EXT46" s="674"/>
      <c r="EXU46" s="674"/>
      <c r="EXV46" s="674"/>
      <c r="EXW46" s="676"/>
      <c r="EXX46" s="677"/>
      <c r="EXY46" s="670"/>
      <c r="EXZ46" s="671"/>
      <c r="EYA46" s="672"/>
      <c r="EYB46" s="673"/>
      <c r="EYC46" s="671"/>
      <c r="EYD46" s="672"/>
      <c r="EYE46" s="671"/>
      <c r="EYF46" s="674"/>
      <c r="EYG46" s="674"/>
      <c r="EYH46" s="672"/>
      <c r="EYI46" s="675"/>
      <c r="EYJ46" s="674"/>
      <c r="EYK46" s="675"/>
      <c r="EYL46" s="674"/>
      <c r="EYM46" s="674"/>
      <c r="EYN46" s="674"/>
      <c r="EYO46" s="674"/>
      <c r="EYP46" s="676"/>
      <c r="EYQ46" s="677"/>
      <c r="EYR46" s="670"/>
      <c r="EYS46" s="671"/>
      <c r="EYT46" s="672"/>
      <c r="EYU46" s="673"/>
      <c r="EYV46" s="671"/>
      <c r="EYW46" s="672"/>
      <c r="EYX46" s="671"/>
      <c r="EYY46" s="674"/>
      <c r="EYZ46" s="674"/>
      <c r="EZA46" s="672"/>
      <c r="EZB46" s="675"/>
      <c r="EZC46" s="674"/>
      <c r="EZD46" s="675"/>
      <c r="EZE46" s="674"/>
      <c r="EZF46" s="674"/>
      <c r="EZG46" s="674"/>
      <c r="EZH46" s="674"/>
      <c r="EZI46" s="676"/>
      <c r="EZJ46" s="677"/>
      <c r="EZK46" s="670"/>
      <c r="EZL46" s="671"/>
      <c r="EZM46" s="672"/>
      <c r="EZN46" s="673"/>
      <c r="EZO46" s="671"/>
      <c r="EZP46" s="672"/>
      <c r="EZQ46" s="671"/>
      <c r="EZR46" s="674"/>
      <c r="EZS46" s="674"/>
      <c r="EZT46" s="672"/>
      <c r="EZU46" s="675"/>
      <c r="EZV46" s="674"/>
      <c r="EZW46" s="675"/>
      <c r="EZX46" s="674"/>
      <c r="EZY46" s="674"/>
      <c r="EZZ46" s="674"/>
      <c r="FAA46" s="674"/>
      <c r="FAB46" s="676"/>
      <c r="FAC46" s="677"/>
      <c r="FAD46" s="670"/>
      <c r="FAE46" s="671"/>
      <c r="FAF46" s="672"/>
      <c r="FAG46" s="673"/>
      <c r="FAH46" s="671"/>
      <c r="FAI46" s="672"/>
      <c r="FAJ46" s="671"/>
      <c r="FAK46" s="674"/>
      <c r="FAL46" s="674"/>
      <c r="FAM46" s="672"/>
      <c r="FAN46" s="675"/>
      <c r="FAO46" s="674"/>
      <c r="FAP46" s="675"/>
      <c r="FAQ46" s="674"/>
      <c r="FAR46" s="674"/>
      <c r="FAS46" s="674"/>
      <c r="FAT46" s="674"/>
      <c r="FAU46" s="676"/>
      <c r="FAV46" s="677"/>
      <c r="FAW46" s="670"/>
      <c r="FAX46" s="671"/>
      <c r="FAY46" s="672"/>
      <c r="FAZ46" s="673"/>
      <c r="FBA46" s="671"/>
      <c r="FBB46" s="672"/>
      <c r="FBC46" s="671"/>
      <c r="FBD46" s="674"/>
      <c r="FBE46" s="674"/>
      <c r="FBF46" s="672"/>
      <c r="FBG46" s="675"/>
      <c r="FBH46" s="674"/>
      <c r="FBI46" s="675"/>
      <c r="FBJ46" s="674"/>
      <c r="FBK46" s="674"/>
      <c r="FBL46" s="674"/>
      <c r="FBM46" s="674"/>
      <c r="FBN46" s="676"/>
      <c r="FBO46" s="677"/>
      <c r="FBP46" s="670"/>
      <c r="FBQ46" s="671"/>
      <c r="FBR46" s="672"/>
      <c r="FBS46" s="673"/>
      <c r="FBT46" s="671"/>
      <c r="FBU46" s="672"/>
      <c r="FBV46" s="671"/>
      <c r="FBW46" s="674"/>
      <c r="FBX46" s="674"/>
      <c r="FBY46" s="672"/>
      <c r="FBZ46" s="675"/>
      <c r="FCA46" s="674"/>
      <c r="FCB46" s="675"/>
      <c r="FCC46" s="674"/>
      <c r="FCD46" s="674"/>
      <c r="FCE46" s="674"/>
      <c r="FCF46" s="674"/>
      <c r="FCG46" s="676"/>
      <c r="FCH46" s="677"/>
      <c r="FCI46" s="670"/>
      <c r="FCJ46" s="671"/>
      <c r="FCK46" s="672"/>
      <c r="FCL46" s="673"/>
      <c r="FCM46" s="671"/>
      <c r="FCN46" s="672"/>
      <c r="FCO46" s="671"/>
      <c r="FCP46" s="674"/>
      <c r="FCQ46" s="674"/>
      <c r="FCR46" s="672"/>
      <c r="FCS46" s="675"/>
      <c r="FCT46" s="674"/>
      <c r="FCU46" s="675"/>
      <c r="FCV46" s="674"/>
      <c r="FCW46" s="674"/>
      <c r="FCX46" s="674"/>
      <c r="FCY46" s="674"/>
      <c r="FCZ46" s="676"/>
      <c r="FDA46" s="677"/>
      <c r="FDB46" s="670"/>
      <c r="FDC46" s="671"/>
      <c r="FDD46" s="672"/>
      <c r="FDE46" s="673"/>
      <c r="FDF46" s="671"/>
      <c r="FDG46" s="672"/>
      <c r="FDH46" s="671"/>
      <c r="FDI46" s="674"/>
      <c r="FDJ46" s="674"/>
      <c r="FDK46" s="672"/>
      <c r="FDL46" s="675"/>
      <c r="FDM46" s="674"/>
      <c r="FDN46" s="675"/>
      <c r="FDO46" s="674"/>
      <c r="FDP46" s="674"/>
      <c r="FDQ46" s="674"/>
      <c r="FDR46" s="674"/>
      <c r="FDS46" s="676"/>
      <c r="FDT46" s="677"/>
      <c r="FDU46" s="670"/>
      <c r="FDV46" s="671"/>
      <c r="FDW46" s="672"/>
      <c r="FDX46" s="673"/>
      <c r="FDY46" s="671"/>
      <c r="FDZ46" s="672"/>
      <c r="FEA46" s="671"/>
      <c r="FEB46" s="674"/>
      <c r="FEC46" s="674"/>
      <c r="FED46" s="672"/>
      <c r="FEE46" s="675"/>
      <c r="FEF46" s="674"/>
      <c r="FEG46" s="675"/>
      <c r="FEH46" s="674"/>
      <c r="FEI46" s="674"/>
      <c r="FEJ46" s="674"/>
      <c r="FEK46" s="674"/>
      <c r="FEL46" s="676"/>
      <c r="FEM46" s="677"/>
      <c r="FEN46" s="670"/>
      <c r="FEO46" s="671"/>
      <c r="FEP46" s="672"/>
      <c r="FEQ46" s="673"/>
      <c r="FER46" s="671"/>
      <c r="FES46" s="672"/>
      <c r="FET46" s="671"/>
      <c r="FEU46" s="674"/>
      <c r="FEV46" s="674"/>
      <c r="FEW46" s="672"/>
      <c r="FEX46" s="675"/>
      <c r="FEY46" s="674"/>
      <c r="FEZ46" s="675"/>
      <c r="FFA46" s="674"/>
      <c r="FFB46" s="674"/>
      <c r="FFC46" s="674"/>
      <c r="FFD46" s="674"/>
      <c r="FFE46" s="676"/>
      <c r="FFF46" s="677"/>
      <c r="FFG46" s="670"/>
      <c r="FFH46" s="671"/>
      <c r="FFI46" s="672"/>
      <c r="FFJ46" s="673"/>
      <c r="FFK46" s="671"/>
      <c r="FFL46" s="672"/>
      <c r="FFM46" s="671"/>
      <c r="FFN46" s="674"/>
      <c r="FFO46" s="674"/>
      <c r="FFP46" s="672"/>
      <c r="FFQ46" s="675"/>
      <c r="FFR46" s="674"/>
      <c r="FFS46" s="675"/>
      <c r="FFT46" s="674"/>
      <c r="FFU46" s="674"/>
      <c r="FFV46" s="674"/>
      <c r="FFW46" s="674"/>
      <c r="FFX46" s="676"/>
      <c r="FFY46" s="677"/>
      <c r="FFZ46" s="670"/>
      <c r="FGA46" s="671"/>
      <c r="FGB46" s="672"/>
      <c r="FGC46" s="673"/>
      <c r="FGD46" s="671"/>
      <c r="FGE46" s="672"/>
      <c r="FGF46" s="671"/>
      <c r="FGG46" s="674"/>
      <c r="FGH46" s="674"/>
      <c r="FGI46" s="672"/>
      <c r="FGJ46" s="675"/>
      <c r="FGK46" s="674"/>
      <c r="FGL46" s="675"/>
      <c r="FGM46" s="674"/>
      <c r="FGN46" s="674"/>
      <c r="FGO46" s="674"/>
      <c r="FGP46" s="674"/>
      <c r="FGQ46" s="676"/>
      <c r="FGR46" s="677"/>
      <c r="FGS46" s="670"/>
      <c r="FGT46" s="671"/>
      <c r="FGU46" s="672"/>
      <c r="FGV46" s="673"/>
      <c r="FGW46" s="671"/>
      <c r="FGX46" s="672"/>
      <c r="FGY46" s="671"/>
      <c r="FGZ46" s="674"/>
      <c r="FHA46" s="674"/>
      <c r="FHB46" s="672"/>
      <c r="FHC46" s="675"/>
      <c r="FHD46" s="674"/>
      <c r="FHE46" s="675"/>
      <c r="FHF46" s="674"/>
      <c r="FHG46" s="674"/>
      <c r="FHH46" s="674"/>
      <c r="FHI46" s="674"/>
      <c r="FHJ46" s="676"/>
      <c r="FHK46" s="677"/>
      <c r="FHL46" s="670"/>
      <c r="FHM46" s="671"/>
      <c r="FHN46" s="672"/>
      <c r="FHO46" s="673"/>
      <c r="FHP46" s="671"/>
      <c r="FHQ46" s="672"/>
      <c r="FHR46" s="671"/>
      <c r="FHS46" s="674"/>
      <c r="FHT46" s="674"/>
      <c r="FHU46" s="672"/>
      <c r="FHV46" s="675"/>
      <c r="FHW46" s="674"/>
      <c r="FHX46" s="675"/>
      <c r="FHY46" s="674"/>
      <c r="FHZ46" s="674"/>
      <c r="FIA46" s="674"/>
      <c r="FIB46" s="674"/>
      <c r="FIC46" s="676"/>
      <c r="FID46" s="677"/>
      <c r="FIE46" s="670"/>
      <c r="FIF46" s="671"/>
      <c r="FIG46" s="672"/>
      <c r="FIH46" s="673"/>
      <c r="FII46" s="671"/>
      <c r="FIJ46" s="672"/>
      <c r="FIK46" s="671"/>
      <c r="FIL46" s="674"/>
      <c r="FIM46" s="674"/>
      <c r="FIN46" s="672"/>
      <c r="FIO46" s="675"/>
      <c r="FIP46" s="674"/>
      <c r="FIQ46" s="675"/>
      <c r="FIR46" s="674"/>
      <c r="FIS46" s="674"/>
      <c r="FIT46" s="674"/>
      <c r="FIU46" s="674"/>
      <c r="FIV46" s="676"/>
      <c r="FIW46" s="677"/>
      <c r="FIX46" s="670"/>
      <c r="FIY46" s="671"/>
      <c r="FIZ46" s="672"/>
      <c r="FJA46" s="673"/>
      <c r="FJB46" s="671"/>
      <c r="FJC46" s="672"/>
      <c r="FJD46" s="671"/>
      <c r="FJE46" s="674"/>
      <c r="FJF46" s="674"/>
      <c r="FJG46" s="672"/>
      <c r="FJH46" s="675"/>
      <c r="FJI46" s="674"/>
      <c r="FJJ46" s="675"/>
      <c r="FJK46" s="674"/>
      <c r="FJL46" s="674"/>
      <c r="FJM46" s="674"/>
      <c r="FJN46" s="674"/>
      <c r="FJO46" s="676"/>
      <c r="FJP46" s="677"/>
      <c r="FJQ46" s="670"/>
      <c r="FJR46" s="671"/>
      <c r="FJS46" s="672"/>
      <c r="FJT46" s="673"/>
      <c r="FJU46" s="671"/>
      <c r="FJV46" s="672"/>
      <c r="FJW46" s="671"/>
      <c r="FJX46" s="674"/>
      <c r="FJY46" s="674"/>
      <c r="FJZ46" s="672"/>
      <c r="FKA46" s="675"/>
      <c r="FKB46" s="674"/>
      <c r="FKC46" s="675"/>
      <c r="FKD46" s="674"/>
      <c r="FKE46" s="674"/>
      <c r="FKF46" s="674"/>
      <c r="FKG46" s="674"/>
      <c r="FKH46" s="676"/>
      <c r="FKI46" s="677"/>
      <c r="FKJ46" s="670"/>
      <c r="FKK46" s="671"/>
      <c r="FKL46" s="672"/>
      <c r="FKM46" s="673"/>
      <c r="FKN46" s="671"/>
      <c r="FKO46" s="672"/>
      <c r="FKP46" s="671"/>
      <c r="FKQ46" s="674"/>
      <c r="FKR46" s="674"/>
      <c r="FKS46" s="672"/>
      <c r="FKT46" s="675"/>
      <c r="FKU46" s="674"/>
      <c r="FKV46" s="675"/>
      <c r="FKW46" s="674"/>
      <c r="FKX46" s="674"/>
      <c r="FKY46" s="674"/>
      <c r="FKZ46" s="674"/>
      <c r="FLA46" s="676"/>
      <c r="FLB46" s="677"/>
      <c r="FLC46" s="670"/>
      <c r="FLD46" s="671"/>
      <c r="FLE46" s="672"/>
      <c r="FLF46" s="673"/>
      <c r="FLG46" s="671"/>
      <c r="FLH46" s="672"/>
      <c r="FLI46" s="671"/>
      <c r="FLJ46" s="674"/>
      <c r="FLK46" s="674"/>
      <c r="FLL46" s="672"/>
      <c r="FLM46" s="675"/>
      <c r="FLN46" s="674"/>
      <c r="FLO46" s="675"/>
      <c r="FLP46" s="674"/>
      <c r="FLQ46" s="674"/>
      <c r="FLR46" s="674"/>
      <c r="FLS46" s="674"/>
      <c r="FLT46" s="676"/>
      <c r="FLU46" s="677"/>
      <c r="FLV46" s="670"/>
      <c r="FLW46" s="671"/>
      <c r="FLX46" s="672"/>
      <c r="FLY46" s="673"/>
      <c r="FLZ46" s="671"/>
      <c r="FMA46" s="672"/>
      <c r="FMB46" s="671"/>
      <c r="FMC46" s="674"/>
      <c r="FMD46" s="674"/>
      <c r="FME46" s="672"/>
      <c r="FMF46" s="675"/>
      <c r="FMG46" s="674"/>
      <c r="FMH46" s="675"/>
      <c r="FMI46" s="674"/>
      <c r="FMJ46" s="674"/>
      <c r="FMK46" s="674"/>
      <c r="FML46" s="674"/>
      <c r="FMM46" s="676"/>
      <c r="FMN46" s="677"/>
      <c r="FMO46" s="670"/>
      <c r="FMP46" s="671"/>
      <c r="FMQ46" s="672"/>
      <c r="FMR46" s="673"/>
      <c r="FMS46" s="671"/>
      <c r="FMT46" s="672"/>
      <c r="FMU46" s="671"/>
      <c r="FMV46" s="674"/>
      <c r="FMW46" s="674"/>
      <c r="FMX46" s="672"/>
      <c r="FMY46" s="675"/>
      <c r="FMZ46" s="674"/>
      <c r="FNA46" s="675"/>
      <c r="FNB46" s="674"/>
      <c r="FNC46" s="674"/>
      <c r="FND46" s="674"/>
      <c r="FNE46" s="674"/>
      <c r="FNF46" s="676"/>
      <c r="FNG46" s="677"/>
      <c r="FNH46" s="670"/>
      <c r="FNI46" s="671"/>
      <c r="FNJ46" s="672"/>
      <c r="FNK46" s="673"/>
      <c r="FNL46" s="671"/>
      <c r="FNM46" s="672"/>
      <c r="FNN46" s="671"/>
      <c r="FNO46" s="674"/>
      <c r="FNP46" s="674"/>
      <c r="FNQ46" s="672"/>
      <c r="FNR46" s="675"/>
      <c r="FNS46" s="674"/>
      <c r="FNT46" s="675"/>
      <c r="FNU46" s="674"/>
      <c r="FNV46" s="674"/>
      <c r="FNW46" s="674"/>
      <c r="FNX46" s="674"/>
      <c r="FNY46" s="676"/>
      <c r="FNZ46" s="677"/>
      <c r="FOA46" s="670"/>
      <c r="FOB46" s="671"/>
      <c r="FOC46" s="672"/>
      <c r="FOD46" s="673"/>
      <c r="FOE46" s="671"/>
      <c r="FOF46" s="672"/>
      <c r="FOG46" s="671"/>
      <c r="FOH46" s="674"/>
      <c r="FOI46" s="674"/>
      <c r="FOJ46" s="672"/>
      <c r="FOK46" s="675"/>
      <c r="FOL46" s="674"/>
      <c r="FOM46" s="675"/>
      <c r="FON46" s="674"/>
      <c r="FOO46" s="674"/>
      <c r="FOP46" s="674"/>
      <c r="FOQ46" s="674"/>
      <c r="FOR46" s="676"/>
      <c r="FOS46" s="677"/>
      <c r="FOT46" s="670"/>
      <c r="FOU46" s="671"/>
      <c r="FOV46" s="672"/>
      <c r="FOW46" s="673"/>
      <c r="FOX46" s="671"/>
      <c r="FOY46" s="672"/>
      <c r="FOZ46" s="671"/>
      <c r="FPA46" s="674"/>
      <c r="FPB46" s="674"/>
      <c r="FPC46" s="672"/>
      <c r="FPD46" s="675"/>
      <c r="FPE46" s="674"/>
      <c r="FPF46" s="675"/>
      <c r="FPG46" s="674"/>
      <c r="FPH46" s="674"/>
      <c r="FPI46" s="674"/>
      <c r="FPJ46" s="674"/>
      <c r="FPK46" s="676"/>
      <c r="FPL46" s="677"/>
      <c r="FPM46" s="670"/>
      <c r="FPN46" s="671"/>
      <c r="FPO46" s="672"/>
      <c r="FPP46" s="673"/>
      <c r="FPQ46" s="671"/>
      <c r="FPR46" s="672"/>
      <c r="FPS46" s="671"/>
      <c r="FPT46" s="674"/>
      <c r="FPU46" s="674"/>
      <c r="FPV46" s="672"/>
      <c r="FPW46" s="675"/>
      <c r="FPX46" s="674"/>
      <c r="FPY46" s="675"/>
      <c r="FPZ46" s="674"/>
      <c r="FQA46" s="674"/>
      <c r="FQB46" s="674"/>
      <c r="FQC46" s="674"/>
      <c r="FQD46" s="676"/>
      <c r="FQE46" s="677"/>
      <c r="FQF46" s="670"/>
      <c r="FQG46" s="671"/>
      <c r="FQH46" s="672"/>
      <c r="FQI46" s="673"/>
      <c r="FQJ46" s="671"/>
      <c r="FQK46" s="672"/>
      <c r="FQL46" s="671"/>
      <c r="FQM46" s="674"/>
      <c r="FQN46" s="674"/>
      <c r="FQO46" s="672"/>
      <c r="FQP46" s="675"/>
      <c r="FQQ46" s="674"/>
      <c r="FQR46" s="675"/>
      <c r="FQS46" s="674"/>
      <c r="FQT46" s="674"/>
      <c r="FQU46" s="674"/>
      <c r="FQV46" s="674"/>
      <c r="FQW46" s="676"/>
      <c r="FQX46" s="677"/>
      <c r="FQY46" s="670"/>
      <c r="FQZ46" s="671"/>
      <c r="FRA46" s="672"/>
      <c r="FRB46" s="673"/>
      <c r="FRC46" s="671"/>
      <c r="FRD46" s="672"/>
      <c r="FRE46" s="671"/>
      <c r="FRF46" s="674"/>
      <c r="FRG46" s="674"/>
      <c r="FRH46" s="672"/>
      <c r="FRI46" s="675"/>
      <c r="FRJ46" s="674"/>
      <c r="FRK46" s="675"/>
      <c r="FRL46" s="674"/>
      <c r="FRM46" s="674"/>
      <c r="FRN46" s="674"/>
      <c r="FRO46" s="674"/>
      <c r="FRP46" s="676"/>
      <c r="FRQ46" s="677"/>
      <c r="FRR46" s="670"/>
      <c r="FRS46" s="671"/>
      <c r="FRT46" s="672"/>
      <c r="FRU46" s="673"/>
      <c r="FRV46" s="671"/>
      <c r="FRW46" s="672"/>
      <c r="FRX46" s="671"/>
      <c r="FRY46" s="674"/>
      <c r="FRZ46" s="674"/>
      <c r="FSA46" s="672"/>
      <c r="FSB46" s="675"/>
      <c r="FSC46" s="674"/>
      <c r="FSD46" s="675"/>
      <c r="FSE46" s="674"/>
      <c r="FSF46" s="674"/>
      <c r="FSG46" s="674"/>
      <c r="FSH46" s="674"/>
      <c r="FSI46" s="676"/>
      <c r="FSJ46" s="677"/>
      <c r="FSK46" s="670"/>
      <c r="FSL46" s="671"/>
      <c r="FSM46" s="672"/>
      <c r="FSN46" s="673"/>
      <c r="FSO46" s="671"/>
      <c r="FSP46" s="672"/>
      <c r="FSQ46" s="671"/>
      <c r="FSR46" s="674"/>
      <c r="FSS46" s="674"/>
      <c r="FST46" s="672"/>
      <c r="FSU46" s="675"/>
      <c r="FSV46" s="674"/>
      <c r="FSW46" s="675"/>
      <c r="FSX46" s="674"/>
      <c r="FSY46" s="674"/>
      <c r="FSZ46" s="674"/>
      <c r="FTA46" s="674"/>
      <c r="FTB46" s="676"/>
      <c r="FTC46" s="677"/>
      <c r="FTD46" s="670"/>
      <c r="FTE46" s="671"/>
      <c r="FTF46" s="672"/>
      <c r="FTG46" s="673"/>
      <c r="FTH46" s="671"/>
      <c r="FTI46" s="672"/>
      <c r="FTJ46" s="671"/>
      <c r="FTK46" s="674"/>
      <c r="FTL46" s="674"/>
      <c r="FTM46" s="672"/>
      <c r="FTN46" s="675"/>
      <c r="FTO46" s="674"/>
      <c r="FTP46" s="675"/>
      <c r="FTQ46" s="674"/>
      <c r="FTR46" s="674"/>
      <c r="FTS46" s="674"/>
      <c r="FTT46" s="674"/>
      <c r="FTU46" s="676"/>
      <c r="FTV46" s="677"/>
      <c r="FTW46" s="670"/>
      <c r="FTX46" s="671"/>
      <c r="FTY46" s="672"/>
      <c r="FTZ46" s="673"/>
      <c r="FUA46" s="671"/>
      <c r="FUB46" s="672"/>
      <c r="FUC46" s="671"/>
      <c r="FUD46" s="674"/>
      <c r="FUE46" s="674"/>
      <c r="FUF46" s="672"/>
      <c r="FUG46" s="675"/>
      <c r="FUH46" s="674"/>
      <c r="FUI46" s="675"/>
      <c r="FUJ46" s="674"/>
      <c r="FUK46" s="674"/>
      <c r="FUL46" s="674"/>
      <c r="FUM46" s="674"/>
      <c r="FUN46" s="676"/>
      <c r="FUO46" s="677"/>
      <c r="FUP46" s="670"/>
      <c r="FUQ46" s="671"/>
      <c r="FUR46" s="672"/>
      <c r="FUS46" s="673"/>
      <c r="FUT46" s="671"/>
      <c r="FUU46" s="672"/>
      <c r="FUV46" s="671"/>
      <c r="FUW46" s="674"/>
      <c r="FUX46" s="674"/>
      <c r="FUY46" s="672"/>
      <c r="FUZ46" s="675"/>
      <c r="FVA46" s="674"/>
      <c r="FVB46" s="675"/>
      <c r="FVC46" s="674"/>
      <c r="FVD46" s="674"/>
      <c r="FVE46" s="674"/>
      <c r="FVF46" s="674"/>
      <c r="FVG46" s="676"/>
      <c r="FVH46" s="677"/>
      <c r="FVI46" s="670"/>
      <c r="FVJ46" s="671"/>
      <c r="FVK46" s="672"/>
      <c r="FVL46" s="673"/>
      <c r="FVM46" s="671"/>
      <c r="FVN46" s="672"/>
      <c r="FVO46" s="671"/>
      <c r="FVP46" s="674"/>
      <c r="FVQ46" s="674"/>
      <c r="FVR46" s="672"/>
      <c r="FVS46" s="675"/>
      <c r="FVT46" s="674"/>
      <c r="FVU46" s="675"/>
      <c r="FVV46" s="674"/>
      <c r="FVW46" s="674"/>
      <c r="FVX46" s="674"/>
      <c r="FVY46" s="674"/>
      <c r="FVZ46" s="676"/>
      <c r="FWA46" s="677"/>
      <c r="FWB46" s="670"/>
      <c r="FWC46" s="671"/>
      <c r="FWD46" s="672"/>
      <c r="FWE46" s="673"/>
      <c r="FWF46" s="671"/>
      <c r="FWG46" s="672"/>
      <c r="FWH46" s="671"/>
      <c r="FWI46" s="674"/>
      <c r="FWJ46" s="674"/>
      <c r="FWK46" s="672"/>
      <c r="FWL46" s="675"/>
      <c r="FWM46" s="674"/>
      <c r="FWN46" s="675"/>
      <c r="FWO46" s="674"/>
      <c r="FWP46" s="674"/>
      <c r="FWQ46" s="674"/>
      <c r="FWR46" s="674"/>
      <c r="FWS46" s="676"/>
      <c r="FWT46" s="677"/>
      <c r="FWU46" s="670"/>
      <c r="FWV46" s="671"/>
      <c r="FWW46" s="672"/>
      <c r="FWX46" s="673"/>
      <c r="FWY46" s="671"/>
      <c r="FWZ46" s="672"/>
      <c r="FXA46" s="671"/>
      <c r="FXB46" s="674"/>
      <c r="FXC46" s="674"/>
      <c r="FXD46" s="672"/>
      <c r="FXE46" s="675"/>
      <c r="FXF46" s="674"/>
      <c r="FXG46" s="675"/>
      <c r="FXH46" s="674"/>
      <c r="FXI46" s="674"/>
      <c r="FXJ46" s="674"/>
      <c r="FXK46" s="674"/>
      <c r="FXL46" s="676"/>
      <c r="FXM46" s="677"/>
      <c r="FXN46" s="670"/>
      <c r="FXO46" s="671"/>
      <c r="FXP46" s="672"/>
      <c r="FXQ46" s="673"/>
      <c r="FXR46" s="671"/>
      <c r="FXS46" s="672"/>
      <c r="FXT46" s="671"/>
      <c r="FXU46" s="674"/>
      <c r="FXV46" s="674"/>
      <c r="FXW46" s="672"/>
      <c r="FXX46" s="675"/>
      <c r="FXY46" s="674"/>
      <c r="FXZ46" s="675"/>
      <c r="FYA46" s="674"/>
      <c r="FYB46" s="674"/>
      <c r="FYC46" s="674"/>
      <c r="FYD46" s="674"/>
      <c r="FYE46" s="676"/>
      <c r="FYF46" s="677"/>
      <c r="FYG46" s="670"/>
      <c r="FYH46" s="671"/>
      <c r="FYI46" s="672"/>
      <c r="FYJ46" s="673"/>
      <c r="FYK46" s="671"/>
      <c r="FYL46" s="672"/>
      <c r="FYM46" s="671"/>
      <c r="FYN46" s="674"/>
      <c r="FYO46" s="674"/>
      <c r="FYP46" s="672"/>
      <c r="FYQ46" s="675"/>
      <c r="FYR46" s="674"/>
      <c r="FYS46" s="675"/>
      <c r="FYT46" s="674"/>
      <c r="FYU46" s="674"/>
      <c r="FYV46" s="674"/>
      <c r="FYW46" s="674"/>
      <c r="FYX46" s="676"/>
      <c r="FYY46" s="677"/>
      <c r="FYZ46" s="670"/>
      <c r="FZA46" s="671"/>
      <c r="FZB46" s="672"/>
      <c r="FZC46" s="673"/>
      <c r="FZD46" s="671"/>
      <c r="FZE46" s="672"/>
      <c r="FZF46" s="671"/>
      <c r="FZG46" s="674"/>
      <c r="FZH46" s="674"/>
      <c r="FZI46" s="672"/>
      <c r="FZJ46" s="675"/>
      <c r="FZK46" s="674"/>
      <c r="FZL46" s="675"/>
      <c r="FZM46" s="674"/>
      <c r="FZN46" s="674"/>
      <c r="FZO46" s="674"/>
      <c r="FZP46" s="674"/>
      <c r="FZQ46" s="676"/>
      <c r="FZR46" s="677"/>
      <c r="FZS46" s="670"/>
      <c r="FZT46" s="671"/>
      <c r="FZU46" s="672"/>
      <c r="FZV46" s="673"/>
      <c r="FZW46" s="671"/>
      <c r="FZX46" s="672"/>
      <c r="FZY46" s="671"/>
      <c r="FZZ46" s="674"/>
      <c r="GAA46" s="674"/>
      <c r="GAB46" s="672"/>
      <c r="GAC46" s="675"/>
      <c r="GAD46" s="674"/>
      <c r="GAE46" s="675"/>
      <c r="GAF46" s="674"/>
      <c r="GAG46" s="674"/>
      <c r="GAH46" s="674"/>
      <c r="GAI46" s="674"/>
      <c r="GAJ46" s="676"/>
      <c r="GAK46" s="677"/>
      <c r="GAL46" s="670"/>
      <c r="GAM46" s="671"/>
      <c r="GAN46" s="672"/>
      <c r="GAO46" s="673"/>
      <c r="GAP46" s="671"/>
      <c r="GAQ46" s="672"/>
      <c r="GAR46" s="671"/>
      <c r="GAS46" s="674"/>
      <c r="GAT46" s="674"/>
      <c r="GAU46" s="672"/>
      <c r="GAV46" s="675"/>
      <c r="GAW46" s="674"/>
      <c r="GAX46" s="675"/>
      <c r="GAY46" s="674"/>
      <c r="GAZ46" s="674"/>
      <c r="GBA46" s="674"/>
      <c r="GBB46" s="674"/>
      <c r="GBC46" s="676"/>
      <c r="GBD46" s="677"/>
      <c r="GBE46" s="670"/>
      <c r="GBF46" s="671"/>
      <c r="GBG46" s="672"/>
      <c r="GBH46" s="673"/>
      <c r="GBI46" s="671"/>
      <c r="GBJ46" s="672"/>
      <c r="GBK46" s="671"/>
      <c r="GBL46" s="674"/>
      <c r="GBM46" s="674"/>
      <c r="GBN46" s="672"/>
      <c r="GBO46" s="675"/>
      <c r="GBP46" s="674"/>
      <c r="GBQ46" s="675"/>
      <c r="GBR46" s="674"/>
      <c r="GBS46" s="674"/>
      <c r="GBT46" s="674"/>
      <c r="GBU46" s="674"/>
      <c r="GBV46" s="676"/>
      <c r="GBW46" s="677"/>
      <c r="GBX46" s="670"/>
      <c r="GBY46" s="671"/>
      <c r="GBZ46" s="672"/>
      <c r="GCA46" s="673"/>
      <c r="GCB46" s="671"/>
      <c r="GCC46" s="672"/>
      <c r="GCD46" s="671"/>
      <c r="GCE46" s="674"/>
      <c r="GCF46" s="674"/>
      <c r="GCG46" s="672"/>
      <c r="GCH46" s="675"/>
      <c r="GCI46" s="674"/>
      <c r="GCJ46" s="675"/>
      <c r="GCK46" s="674"/>
      <c r="GCL46" s="674"/>
      <c r="GCM46" s="674"/>
      <c r="GCN46" s="674"/>
      <c r="GCO46" s="676"/>
      <c r="GCP46" s="677"/>
      <c r="GCQ46" s="670"/>
      <c r="GCR46" s="671"/>
      <c r="GCS46" s="672"/>
      <c r="GCT46" s="673"/>
      <c r="GCU46" s="671"/>
      <c r="GCV46" s="672"/>
      <c r="GCW46" s="671"/>
      <c r="GCX46" s="674"/>
      <c r="GCY46" s="674"/>
      <c r="GCZ46" s="672"/>
      <c r="GDA46" s="675"/>
      <c r="GDB46" s="674"/>
      <c r="GDC46" s="675"/>
      <c r="GDD46" s="674"/>
      <c r="GDE46" s="674"/>
      <c r="GDF46" s="674"/>
      <c r="GDG46" s="674"/>
      <c r="GDH46" s="676"/>
      <c r="GDI46" s="677"/>
      <c r="GDJ46" s="670"/>
      <c r="GDK46" s="671"/>
      <c r="GDL46" s="672"/>
      <c r="GDM46" s="673"/>
      <c r="GDN46" s="671"/>
      <c r="GDO46" s="672"/>
      <c r="GDP46" s="671"/>
      <c r="GDQ46" s="674"/>
      <c r="GDR46" s="674"/>
      <c r="GDS46" s="672"/>
      <c r="GDT46" s="675"/>
      <c r="GDU46" s="674"/>
      <c r="GDV46" s="675"/>
      <c r="GDW46" s="674"/>
      <c r="GDX46" s="674"/>
      <c r="GDY46" s="674"/>
      <c r="GDZ46" s="674"/>
      <c r="GEA46" s="676"/>
      <c r="GEB46" s="677"/>
      <c r="GEC46" s="670"/>
      <c r="GED46" s="671"/>
      <c r="GEE46" s="672"/>
      <c r="GEF46" s="673"/>
      <c r="GEG46" s="671"/>
      <c r="GEH46" s="672"/>
      <c r="GEI46" s="671"/>
      <c r="GEJ46" s="674"/>
      <c r="GEK46" s="674"/>
      <c r="GEL46" s="672"/>
      <c r="GEM46" s="675"/>
      <c r="GEN46" s="674"/>
      <c r="GEO46" s="675"/>
      <c r="GEP46" s="674"/>
      <c r="GEQ46" s="674"/>
      <c r="GER46" s="674"/>
      <c r="GES46" s="674"/>
      <c r="GET46" s="676"/>
      <c r="GEU46" s="677"/>
      <c r="GEV46" s="670"/>
      <c r="GEW46" s="671"/>
      <c r="GEX46" s="672"/>
      <c r="GEY46" s="673"/>
      <c r="GEZ46" s="671"/>
      <c r="GFA46" s="672"/>
      <c r="GFB46" s="671"/>
      <c r="GFC46" s="674"/>
      <c r="GFD46" s="674"/>
      <c r="GFE46" s="672"/>
      <c r="GFF46" s="675"/>
      <c r="GFG46" s="674"/>
      <c r="GFH46" s="675"/>
      <c r="GFI46" s="674"/>
      <c r="GFJ46" s="674"/>
      <c r="GFK46" s="674"/>
      <c r="GFL46" s="674"/>
      <c r="GFM46" s="676"/>
      <c r="GFN46" s="677"/>
      <c r="GFO46" s="670"/>
      <c r="GFP46" s="671"/>
      <c r="GFQ46" s="672"/>
      <c r="GFR46" s="673"/>
      <c r="GFS46" s="671"/>
      <c r="GFT46" s="672"/>
      <c r="GFU46" s="671"/>
      <c r="GFV46" s="674"/>
      <c r="GFW46" s="674"/>
      <c r="GFX46" s="672"/>
      <c r="GFY46" s="675"/>
      <c r="GFZ46" s="674"/>
      <c r="GGA46" s="675"/>
      <c r="GGB46" s="674"/>
      <c r="GGC46" s="674"/>
      <c r="GGD46" s="674"/>
      <c r="GGE46" s="674"/>
      <c r="GGF46" s="676"/>
      <c r="GGG46" s="677"/>
      <c r="GGH46" s="670"/>
      <c r="GGI46" s="671"/>
      <c r="GGJ46" s="672"/>
      <c r="GGK46" s="673"/>
      <c r="GGL46" s="671"/>
      <c r="GGM46" s="672"/>
      <c r="GGN46" s="671"/>
      <c r="GGO46" s="674"/>
      <c r="GGP46" s="674"/>
      <c r="GGQ46" s="672"/>
      <c r="GGR46" s="675"/>
      <c r="GGS46" s="674"/>
      <c r="GGT46" s="675"/>
      <c r="GGU46" s="674"/>
      <c r="GGV46" s="674"/>
      <c r="GGW46" s="674"/>
      <c r="GGX46" s="674"/>
      <c r="GGY46" s="676"/>
      <c r="GGZ46" s="677"/>
      <c r="GHA46" s="670"/>
      <c r="GHB46" s="671"/>
      <c r="GHC46" s="672"/>
      <c r="GHD46" s="673"/>
      <c r="GHE46" s="671"/>
      <c r="GHF46" s="672"/>
      <c r="GHG46" s="671"/>
      <c r="GHH46" s="674"/>
      <c r="GHI46" s="674"/>
      <c r="GHJ46" s="672"/>
      <c r="GHK46" s="675"/>
      <c r="GHL46" s="674"/>
      <c r="GHM46" s="675"/>
      <c r="GHN46" s="674"/>
      <c r="GHO46" s="674"/>
      <c r="GHP46" s="674"/>
      <c r="GHQ46" s="674"/>
      <c r="GHR46" s="676"/>
      <c r="GHS46" s="677"/>
      <c r="GHT46" s="670"/>
      <c r="GHU46" s="671"/>
      <c r="GHV46" s="672"/>
      <c r="GHW46" s="673"/>
      <c r="GHX46" s="671"/>
      <c r="GHY46" s="672"/>
      <c r="GHZ46" s="671"/>
      <c r="GIA46" s="674"/>
      <c r="GIB46" s="674"/>
      <c r="GIC46" s="672"/>
      <c r="GID46" s="675"/>
      <c r="GIE46" s="674"/>
      <c r="GIF46" s="675"/>
      <c r="GIG46" s="674"/>
      <c r="GIH46" s="674"/>
      <c r="GII46" s="674"/>
      <c r="GIJ46" s="674"/>
      <c r="GIK46" s="676"/>
      <c r="GIL46" s="677"/>
      <c r="GIM46" s="670"/>
      <c r="GIN46" s="671"/>
      <c r="GIO46" s="672"/>
      <c r="GIP46" s="673"/>
      <c r="GIQ46" s="671"/>
      <c r="GIR46" s="672"/>
      <c r="GIS46" s="671"/>
      <c r="GIT46" s="674"/>
      <c r="GIU46" s="674"/>
      <c r="GIV46" s="672"/>
      <c r="GIW46" s="675"/>
      <c r="GIX46" s="674"/>
      <c r="GIY46" s="675"/>
      <c r="GIZ46" s="674"/>
      <c r="GJA46" s="674"/>
      <c r="GJB46" s="674"/>
      <c r="GJC46" s="674"/>
      <c r="GJD46" s="676"/>
      <c r="GJE46" s="677"/>
      <c r="GJF46" s="670"/>
      <c r="GJG46" s="671"/>
      <c r="GJH46" s="672"/>
      <c r="GJI46" s="673"/>
      <c r="GJJ46" s="671"/>
      <c r="GJK46" s="672"/>
      <c r="GJL46" s="671"/>
      <c r="GJM46" s="674"/>
      <c r="GJN46" s="674"/>
      <c r="GJO46" s="672"/>
      <c r="GJP46" s="675"/>
      <c r="GJQ46" s="674"/>
      <c r="GJR46" s="675"/>
      <c r="GJS46" s="674"/>
      <c r="GJT46" s="674"/>
      <c r="GJU46" s="674"/>
      <c r="GJV46" s="674"/>
      <c r="GJW46" s="676"/>
      <c r="GJX46" s="677"/>
      <c r="GJY46" s="670"/>
      <c r="GJZ46" s="671"/>
      <c r="GKA46" s="672"/>
      <c r="GKB46" s="673"/>
      <c r="GKC46" s="671"/>
      <c r="GKD46" s="672"/>
      <c r="GKE46" s="671"/>
      <c r="GKF46" s="674"/>
      <c r="GKG46" s="674"/>
      <c r="GKH46" s="672"/>
      <c r="GKI46" s="675"/>
      <c r="GKJ46" s="674"/>
      <c r="GKK46" s="675"/>
      <c r="GKL46" s="674"/>
      <c r="GKM46" s="674"/>
      <c r="GKN46" s="674"/>
      <c r="GKO46" s="674"/>
      <c r="GKP46" s="676"/>
      <c r="GKQ46" s="677"/>
      <c r="GKR46" s="670"/>
      <c r="GKS46" s="671"/>
      <c r="GKT46" s="672"/>
      <c r="GKU46" s="673"/>
      <c r="GKV46" s="671"/>
      <c r="GKW46" s="672"/>
      <c r="GKX46" s="671"/>
      <c r="GKY46" s="674"/>
      <c r="GKZ46" s="674"/>
      <c r="GLA46" s="672"/>
      <c r="GLB46" s="675"/>
      <c r="GLC46" s="674"/>
      <c r="GLD46" s="675"/>
      <c r="GLE46" s="674"/>
      <c r="GLF46" s="674"/>
      <c r="GLG46" s="674"/>
      <c r="GLH46" s="674"/>
      <c r="GLI46" s="676"/>
      <c r="GLJ46" s="677"/>
      <c r="GLK46" s="670"/>
      <c r="GLL46" s="671"/>
      <c r="GLM46" s="672"/>
      <c r="GLN46" s="673"/>
      <c r="GLO46" s="671"/>
      <c r="GLP46" s="672"/>
      <c r="GLQ46" s="671"/>
      <c r="GLR46" s="674"/>
      <c r="GLS46" s="674"/>
      <c r="GLT46" s="672"/>
      <c r="GLU46" s="675"/>
      <c r="GLV46" s="674"/>
      <c r="GLW46" s="675"/>
      <c r="GLX46" s="674"/>
      <c r="GLY46" s="674"/>
      <c r="GLZ46" s="674"/>
      <c r="GMA46" s="674"/>
      <c r="GMB46" s="676"/>
      <c r="GMC46" s="677"/>
      <c r="GMD46" s="670"/>
      <c r="GME46" s="671"/>
      <c r="GMF46" s="672"/>
      <c r="GMG46" s="673"/>
      <c r="GMH46" s="671"/>
      <c r="GMI46" s="672"/>
      <c r="GMJ46" s="671"/>
      <c r="GMK46" s="674"/>
      <c r="GML46" s="674"/>
      <c r="GMM46" s="672"/>
      <c r="GMN46" s="675"/>
      <c r="GMO46" s="674"/>
      <c r="GMP46" s="675"/>
      <c r="GMQ46" s="674"/>
      <c r="GMR46" s="674"/>
      <c r="GMS46" s="674"/>
      <c r="GMT46" s="674"/>
      <c r="GMU46" s="676"/>
      <c r="GMV46" s="677"/>
      <c r="GMW46" s="670"/>
      <c r="GMX46" s="671"/>
      <c r="GMY46" s="672"/>
      <c r="GMZ46" s="673"/>
      <c r="GNA46" s="671"/>
      <c r="GNB46" s="672"/>
      <c r="GNC46" s="671"/>
      <c r="GND46" s="674"/>
      <c r="GNE46" s="674"/>
      <c r="GNF46" s="672"/>
      <c r="GNG46" s="675"/>
      <c r="GNH46" s="674"/>
      <c r="GNI46" s="675"/>
      <c r="GNJ46" s="674"/>
      <c r="GNK46" s="674"/>
      <c r="GNL46" s="674"/>
      <c r="GNM46" s="674"/>
      <c r="GNN46" s="676"/>
      <c r="GNO46" s="677"/>
      <c r="GNP46" s="670"/>
      <c r="GNQ46" s="671"/>
      <c r="GNR46" s="672"/>
      <c r="GNS46" s="673"/>
      <c r="GNT46" s="671"/>
      <c r="GNU46" s="672"/>
      <c r="GNV46" s="671"/>
      <c r="GNW46" s="674"/>
      <c r="GNX46" s="674"/>
      <c r="GNY46" s="672"/>
      <c r="GNZ46" s="675"/>
      <c r="GOA46" s="674"/>
      <c r="GOB46" s="675"/>
      <c r="GOC46" s="674"/>
      <c r="GOD46" s="674"/>
      <c r="GOE46" s="674"/>
      <c r="GOF46" s="674"/>
      <c r="GOG46" s="676"/>
      <c r="GOH46" s="677"/>
      <c r="GOI46" s="670"/>
      <c r="GOJ46" s="671"/>
      <c r="GOK46" s="672"/>
      <c r="GOL46" s="673"/>
      <c r="GOM46" s="671"/>
      <c r="GON46" s="672"/>
      <c r="GOO46" s="671"/>
      <c r="GOP46" s="674"/>
      <c r="GOQ46" s="674"/>
      <c r="GOR46" s="672"/>
      <c r="GOS46" s="675"/>
      <c r="GOT46" s="674"/>
      <c r="GOU46" s="675"/>
      <c r="GOV46" s="674"/>
      <c r="GOW46" s="674"/>
      <c r="GOX46" s="674"/>
      <c r="GOY46" s="674"/>
      <c r="GOZ46" s="676"/>
      <c r="GPA46" s="677"/>
      <c r="GPB46" s="670"/>
      <c r="GPC46" s="671"/>
      <c r="GPD46" s="672"/>
      <c r="GPE46" s="673"/>
      <c r="GPF46" s="671"/>
      <c r="GPG46" s="672"/>
      <c r="GPH46" s="671"/>
      <c r="GPI46" s="674"/>
      <c r="GPJ46" s="674"/>
      <c r="GPK46" s="672"/>
      <c r="GPL46" s="675"/>
      <c r="GPM46" s="674"/>
      <c r="GPN46" s="675"/>
      <c r="GPO46" s="674"/>
      <c r="GPP46" s="674"/>
      <c r="GPQ46" s="674"/>
      <c r="GPR46" s="674"/>
      <c r="GPS46" s="676"/>
      <c r="GPT46" s="677"/>
      <c r="GPU46" s="670"/>
      <c r="GPV46" s="671"/>
      <c r="GPW46" s="672"/>
      <c r="GPX46" s="673"/>
      <c r="GPY46" s="671"/>
      <c r="GPZ46" s="672"/>
      <c r="GQA46" s="671"/>
      <c r="GQB46" s="674"/>
      <c r="GQC46" s="674"/>
      <c r="GQD46" s="672"/>
      <c r="GQE46" s="675"/>
      <c r="GQF46" s="674"/>
      <c r="GQG46" s="675"/>
      <c r="GQH46" s="674"/>
      <c r="GQI46" s="674"/>
      <c r="GQJ46" s="674"/>
      <c r="GQK46" s="674"/>
      <c r="GQL46" s="676"/>
      <c r="GQM46" s="677"/>
      <c r="GQN46" s="670"/>
      <c r="GQO46" s="671"/>
      <c r="GQP46" s="672"/>
      <c r="GQQ46" s="673"/>
      <c r="GQR46" s="671"/>
      <c r="GQS46" s="672"/>
      <c r="GQT46" s="671"/>
      <c r="GQU46" s="674"/>
      <c r="GQV46" s="674"/>
      <c r="GQW46" s="672"/>
      <c r="GQX46" s="675"/>
      <c r="GQY46" s="674"/>
      <c r="GQZ46" s="675"/>
      <c r="GRA46" s="674"/>
      <c r="GRB46" s="674"/>
      <c r="GRC46" s="674"/>
      <c r="GRD46" s="674"/>
      <c r="GRE46" s="676"/>
      <c r="GRF46" s="677"/>
      <c r="GRG46" s="670"/>
      <c r="GRH46" s="671"/>
      <c r="GRI46" s="672"/>
      <c r="GRJ46" s="673"/>
      <c r="GRK46" s="671"/>
      <c r="GRL46" s="672"/>
      <c r="GRM46" s="671"/>
      <c r="GRN46" s="674"/>
      <c r="GRO46" s="674"/>
      <c r="GRP46" s="672"/>
      <c r="GRQ46" s="675"/>
      <c r="GRR46" s="674"/>
      <c r="GRS46" s="675"/>
      <c r="GRT46" s="674"/>
      <c r="GRU46" s="674"/>
      <c r="GRV46" s="674"/>
      <c r="GRW46" s="674"/>
      <c r="GRX46" s="676"/>
      <c r="GRY46" s="677"/>
      <c r="GRZ46" s="670"/>
      <c r="GSA46" s="671"/>
      <c r="GSB46" s="672"/>
      <c r="GSC46" s="673"/>
      <c r="GSD46" s="671"/>
      <c r="GSE46" s="672"/>
      <c r="GSF46" s="671"/>
      <c r="GSG46" s="674"/>
      <c r="GSH46" s="674"/>
      <c r="GSI46" s="672"/>
      <c r="GSJ46" s="675"/>
      <c r="GSK46" s="674"/>
      <c r="GSL46" s="675"/>
      <c r="GSM46" s="674"/>
      <c r="GSN46" s="674"/>
      <c r="GSO46" s="674"/>
      <c r="GSP46" s="674"/>
      <c r="GSQ46" s="676"/>
      <c r="GSR46" s="677"/>
      <c r="GSS46" s="670"/>
      <c r="GST46" s="671"/>
      <c r="GSU46" s="672"/>
      <c r="GSV46" s="673"/>
      <c r="GSW46" s="671"/>
      <c r="GSX46" s="672"/>
      <c r="GSY46" s="671"/>
      <c r="GSZ46" s="674"/>
      <c r="GTA46" s="674"/>
      <c r="GTB46" s="672"/>
      <c r="GTC46" s="675"/>
      <c r="GTD46" s="674"/>
      <c r="GTE46" s="675"/>
      <c r="GTF46" s="674"/>
      <c r="GTG46" s="674"/>
      <c r="GTH46" s="674"/>
      <c r="GTI46" s="674"/>
      <c r="GTJ46" s="676"/>
      <c r="GTK46" s="677"/>
      <c r="GTL46" s="670"/>
      <c r="GTM46" s="671"/>
      <c r="GTN46" s="672"/>
      <c r="GTO46" s="673"/>
      <c r="GTP46" s="671"/>
      <c r="GTQ46" s="672"/>
      <c r="GTR46" s="671"/>
      <c r="GTS46" s="674"/>
      <c r="GTT46" s="674"/>
      <c r="GTU46" s="672"/>
      <c r="GTV46" s="675"/>
      <c r="GTW46" s="674"/>
      <c r="GTX46" s="675"/>
      <c r="GTY46" s="674"/>
      <c r="GTZ46" s="674"/>
      <c r="GUA46" s="674"/>
      <c r="GUB46" s="674"/>
      <c r="GUC46" s="676"/>
      <c r="GUD46" s="677"/>
      <c r="GUE46" s="670"/>
      <c r="GUF46" s="671"/>
      <c r="GUG46" s="672"/>
      <c r="GUH46" s="673"/>
      <c r="GUI46" s="671"/>
      <c r="GUJ46" s="672"/>
      <c r="GUK46" s="671"/>
      <c r="GUL46" s="674"/>
      <c r="GUM46" s="674"/>
      <c r="GUN46" s="672"/>
      <c r="GUO46" s="675"/>
      <c r="GUP46" s="674"/>
      <c r="GUQ46" s="675"/>
      <c r="GUR46" s="674"/>
      <c r="GUS46" s="674"/>
      <c r="GUT46" s="674"/>
      <c r="GUU46" s="674"/>
      <c r="GUV46" s="676"/>
      <c r="GUW46" s="677"/>
      <c r="GUX46" s="670"/>
      <c r="GUY46" s="671"/>
      <c r="GUZ46" s="672"/>
      <c r="GVA46" s="673"/>
      <c r="GVB46" s="671"/>
      <c r="GVC46" s="672"/>
      <c r="GVD46" s="671"/>
      <c r="GVE46" s="674"/>
      <c r="GVF46" s="674"/>
      <c r="GVG46" s="672"/>
      <c r="GVH46" s="675"/>
      <c r="GVI46" s="674"/>
      <c r="GVJ46" s="675"/>
      <c r="GVK46" s="674"/>
      <c r="GVL46" s="674"/>
      <c r="GVM46" s="674"/>
      <c r="GVN46" s="674"/>
      <c r="GVO46" s="676"/>
      <c r="GVP46" s="677"/>
      <c r="GVQ46" s="670"/>
      <c r="GVR46" s="671"/>
      <c r="GVS46" s="672"/>
      <c r="GVT46" s="673"/>
      <c r="GVU46" s="671"/>
      <c r="GVV46" s="672"/>
      <c r="GVW46" s="671"/>
      <c r="GVX46" s="674"/>
      <c r="GVY46" s="674"/>
      <c r="GVZ46" s="672"/>
      <c r="GWA46" s="675"/>
      <c r="GWB46" s="674"/>
      <c r="GWC46" s="675"/>
      <c r="GWD46" s="674"/>
      <c r="GWE46" s="674"/>
      <c r="GWF46" s="674"/>
      <c r="GWG46" s="674"/>
      <c r="GWH46" s="676"/>
      <c r="GWI46" s="677"/>
      <c r="GWJ46" s="670"/>
      <c r="GWK46" s="671"/>
      <c r="GWL46" s="672"/>
      <c r="GWM46" s="673"/>
      <c r="GWN46" s="671"/>
      <c r="GWO46" s="672"/>
      <c r="GWP46" s="671"/>
      <c r="GWQ46" s="674"/>
      <c r="GWR46" s="674"/>
      <c r="GWS46" s="672"/>
      <c r="GWT46" s="675"/>
      <c r="GWU46" s="674"/>
      <c r="GWV46" s="675"/>
      <c r="GWW46" s="674"/>
      <c r="GWX46" s="674"/>
      <c r="GWY46" s="674"/>
      <c r="GWZ46" s="674"/>
      <c r="GXA46" s="676"/>
      <c r="GXB46" s="677"/>
      <c r="GXC46" s="670"/>
      <c r="GXD46" s="671"/>
      <c r="GXE46" s="672"/>
      <c r="GXF46" s="673"/>
      <c r="GXG46" s="671"/>
      <c r="GXH46" s="672"/>
      <c r="GXI46" s="671"/>
      <c r="GXJ46" s="674"/>
      <c r="GXK46" s="674"/>
      <c r="GXL46" s="672"/>
      <c r="GXM46" s="675"/>
      <c r="GXN46" s="674"/>
      <c r="GXO46" s="675"/>
      <c r="GXP46" s="674"/>
      <c r="GXQ46" s="674"/>
      <c r="GXR46" s="674"/>
      <c r="GXS46" s="674"/>
      <c r="GXT46" s="676"/>
      <c r="GXU46" s="677"/>
      <c r="GXV46" s="670"/>
      <c r="GXW46" s="671"/>
      <c r="GXX46" s="672"/>
      <c r="GXY46" s="673"/>
      <c r="GXZ46" s="671"/>
      <c r="GYA46" s="672"/>
      <c r="GYB46" s="671"/>
      <c r="GYC46" s="674"/>
      <c r="GYD46" s="674"/>
      <c r="GYE46" s="672"/>
      <c r="GYF46" s="675"/>
      <c r="GYG46" s="674"/>
      <c r="GYH46" s="675"/>
      <c r="GYI46" s="674"/>
      <c r="GYJ46" s="674"/>
      <c r="GYK46" s="674"/>
      <c r="GYL46" s="674"/>
      <c r="GYM46" s="676"/>
      <c r="GYN46" s="677"/>
      <c r="GYO46" s="670"/>
      <c r="GYP46" s="671"/>
      <c r="GYQ46" s="672"/>
      <c r="GYR46" s="673"/>
      <c r="GYS46" s="671"/>
      <c r="GYT46" s="672"/>
      <c r="GYU46" s="671"/>
      <c r="GYV46" s="674"/>
      <c r="GYW46" s="674"/>
      <c r="GYX46" s="672"/>
      <c r="GYY46" s="675"/>
      <c r="GYZ46" s="674"/>
      <c r="GZA46" s="675"/>
      <c r="GZB46" s="674"/>
      <c r="GZC46" s="674"/>
      <c r="GZD46" s="674"/>
      <c r="GZE46" s="674"/>
      <c r="GZF46" s="676"/>
      <c r="GZG46" s="677"/>
      <c r="GZH46" s="670"/>
      <c r="GZI46" s="671"/>
      <c r="GZJ46" s="672"/>
      <c r="GZK46" s="673"/>
      <c r="GZL46" s="671"/>
      <c r="GZM46" s="672"/>
      <c r="GZN46" s="671"/>
      <c r="GZO46" s="674"/>
      <c r="GZP46" s="674"/>
      <c r="GZQ46" s="672"/>
      <c r="GZR46" s="675"/>
      <c r="GZS46" s="674"/>
      <c r="GZT46" s="675"/>
      <c r="GZU46" s="674"/>
      <c r="GZV46" s="674"/>
      <c r="GZW46" s="674"/>
      <c r="GZX46" s="674"/>
      <c r="GZY46" s="676"/>
      <c r="GZZ46" s="677"/>
      <c r="HAA46" s="670"/>
      <c r="HAB46" s="671"/>
      <c r="HAC46" s="672"/>
      <c r="HAD46" s="673"/>
      <c r="HAE46" s="671"/>
      <c r="HAF46" s="672"/>
      <c r="HAG46" s="671"/>
      <c r="HAH46" s="674"/>
      <c r="HAI46" s="674"/>
      <c r="HAJ46" s="672"/>
      <c r="HAK46" s="675"/>
      <c r="HAL46" s="674"/>
      <c r="HAM46" s="675"/>
      <c r="HAN46" s="674"/>
      <c r="HAO46" s="674"/>
      <c r="HAP46" s="674"/>
      <c r="HAQ46" s="674"/>
      <c r="HAR46" s="676"/>
      <c r="HAS46" s="677"/>
      <c r="HAT46" s="670"/>
      <c r="HAU46" s="671"/>
      <c r="HAV46" s="672"/>
      <c r="HAW46" s="673"/>
      <c r="HAX46" s="671"/>
      <c r="HAY46" s="672"/>
      <c r="HAZ46" s="671"/>
      <c r="HBA46" s="674"/>
      <c r="HBB46" s="674"/>
      <c r="HBC46" s="672"/>
      <c r="HBD46" s="675"/>
      <c r="HBE46" s="674"/>
      <c r="HBF46" s="675"/>
      <c r="HBG46" s="674"/>
      <c r="HBH46" s="674"/>
      <c r="HBI46" s="674"/>
      <c r="HBJ46" s="674"/>
      <c r="HBK46" s="676"/>
      <c r="HBL46" s="677"/>
      <c r="HBM46" s="670"/>
      <c r="HBN46" s="671"/>
      <c r="HBO46" s="672"/>
      <c r="HBP46" s="673"/>
      <c r="HBQ46" s="671"/>
      <c r="HBR46" s="672"/>
      <c r="HBS46" s="671"/>
      <c r="HBT46" s="674"/>
      <c r="HBU46" s="674"/>
      <c r="HBV46" s="672"/>
      <c r="HBW46" s="675"/>
      <c r="HBX46" s="674"/>
      <c r="HBY46" s="675"/>
      <c r="HBZ46" s="674"/>
      <c r="HCA46" s="674"/>
      <c r="HCB46" s="674"/>
      <c r="HCC46" s="674"/>
      <c r="HCD46" s="676"/>
      <c r="HCE46" s="677"/>
      <c r="HCF46" s="670"/>
      <c r="HCG46" s="671"/>
      <c r="HCH46" s="672"/>
      <c r="HCI46" s="673"/>
      <c r="HCJ46" s="671"/>
      <c r="HCK46" s="672"/>
      <c r="HCL46" s="671"/>
      <c r="HCM46" s="674"/>
      <c r="HCN46" s="674"/>
      <c r="HCO46" s="672"/>
      <c r="HCP46" s="675"/>
      <c r="HCQ46" s="674"/>
      <c r="HCR46" s="675"/>
      <c r="HCS46" s="674"/>
      <c r="HCT46" s="674"/>
      <c r="HCU46" s="674"/>
      <c r="HCV46" s="674"/>
      <c r="HCW46" s="676"/>
      <c r="HCX46" s="677"/>
      <c r="HCY46" s="670"/>
      <c r="HCZ46" s="671"/>
      <c r="HDA46" s="672"/>
      <c r="HDB46" s="673"/>
      <c r="HDC46" s="671"/>
      <c r="HDD46" s="672"/>
      <c r="HDE46" s="671"/>
      <c r="HDF46" s="674"/>
      <c r="HDG46" s="674"/>
      <c r="HDH46" s="672"/>
      <c r="HDI46" s="675"/>
      <c r="HDJ46" s="674"/>
      <c r="HDK46" s="675"/>
      <c r="HDL46" s="674"/>
      <c r="HDM46" s="674"/>
      <c r="HDN46" s="674"/>
      <c r="HDO46" s="674"/>
      <c r="HDP46" s="676"/>
      <c r="HDQ46" s="677"/>
      <c r="HDR46" s="670"/>
      <c r="HDS46" s="671"/>
      <c r="HDT46" s="672"/>
      <c r="HDU46" s="673"/>
      <c r="HDV46" s="671"/>
      <c r="HDW46" s="672"/>
      <c r="HDX46" s="671"/>
      <c r="HDY46" s="674"/>
      <c r="HDZ46" s="674"/>
      <c r="HEA46" s="672"/>
      <c r="HEB46" s="675"/>
      <c r="HEC46" s="674"/>
      <c r="HED46" s="675"/>
      <c r="HEE46" s="674"/>
      <c r="HEF46" s="674"/>
      <c r="HEG46" s="674"/>
      <c r="HEH46" s="674"/>
      <c r="HEI46" s="676"/>
      <c r="HEJ46" s="677"/>
      <c r="HEK46" s="670"/>
      <c r="HEL46" s="671"/>
      <c r="HEM46" s="672"/>
      <c r="HEN46" s="673"/>
      <c r="HEO46" s="671"/>
      <c r="HEP46" s="672"/>
      <c r="HEQ46" s="671"/>
      <c r="HER46" s="674"/>
      <c r="HES46" s="674"/>
      <c r="HET46" s="672"/>
      <c r="HEU46" s="675"/>
      <c r="HEV46" s="674"/>
      <c r="HEW46" s="675"/>
      <c r="HEX46" s="674"/>
      <c r="HEY46" s="674"/>
      <c r="HEZ46" s="674"/>
      <c r="HFA46" s="674"/>
      <c r="HFB46" s="676"/>
      <c r="HFC46" s="677"/>
      <c r="HFD46" s="670"/>
      <c r="HFE46" s="671"/>
      <c r="HFF46" s="672"/>
      <c r="HFG46" s="673"/>
      <c r="HFH46" s="671"/>
      <c r="HFI46" s="672"/>
      <c r="HFJ46" s="671"/>
      <c r="HFK46" s="674"/>
      <c r="HFL46" s="674"/>
      <c r="HFM46" s="672"/>
      <c r="HFN46" s="675"/>
      <c r="HFO46" s="674"/>
      <c r="HFP46" s="675"/>
      <c r="HFQ46" s="674"/>
      <c r="HFR46" s="674"/>
      <c r="HFS46" s="674"/>
      <c r="HFT46" s="674"/>
      <c r="HFU46" s="676"/>
      <c r="HFV46" s="677"/>
      <c r="HFW46" s="670"/>
      <c r="HFX46" s="671"/>
      <c r="HFY46" s="672"/>
      <c r="HFZ46" s="673"/>
      <c r="HGA46" s="671"/>
      <c r="HGB46" s="672"/>
      <c r="HGC46" s="671"/>
      <c r="HGD46" s="674"/>
      <c r="HGE46" s="674"/>
      <c r="HGF46" s="672"/>
      <c r="HGG46" s="675"/>
      <c r="HGH46" s="674"/>
      <c r="HGI46" s="675"/>
      <c r="HGJ46" s="674"/>
      <c r="HGK46" s="674"/>
      <c r="HGL46" s="674"/>
      <c r="HGM46" s="674"/>
      <c r="HGN46" s="676"/>
      <c r="HGO46" s="677"/>
      <c r="HGP46" s="670"/>
      <c r="HGQ46" s="671"/>
      <c r="HGR46" s="672"/>
      <c r="HGS46" s="673"/>
      <c r="HGT46" s="671"/>
      <c r="HGU46" s="672"/>
      <c r="HGV46" s="671"/>
      <c r="HGW46" s="674"/>
      <c r="HGX46" s="674"/>
      <c r="HGY46" s="672"/>
      <c r="HGZ46" s="675"/>
      <c r="HHA46" s="674"/>
      <c r="HHB46" s="675"/>
      <c r="HHC46" s="674"/>
      <c r="HHD46" s="674"/>
      <c r="HHE46" s="674"/>
      <c r="HHF46" s="674"/>
      <c r="HHG46" s="676"/>
      <c r="HHH46" s="677"/>
      <c r="HHI46" s="670"/>
      <c r="HHJ46" s="671"/>
      <c r="HHK46" s="672"/>
      <c r="HHL46" s="673"/>
      <c r="HHM46" s="671"/>
      <c r="HHN46" s="672"/>
      <c r="HHO46" s="671"/>
      <c r="HHP46" s="674"/>
      <c r="HHQ46" s="674"/>
      <c r="HHR46" s="672"/>
      <c r="HHS46" s="675"/>
      <c r="HHT46" s="674"/>
      <c r="HHU46" s="675"/>
      <c r="HHV46" s="674"/>
      <c r="HHW46" s="674"/>
      <c r="HHX46" s="674"/>
      <c r="HHY46" s="674"/>
      <c r="HHZ46" s="676"/>
      <c r="HIA46" s="677"/>
      <c r="HIB46" s="670"/>
      <c r="HIC46" s="671"/>
      <c r="HID46" s="672"/>
      <c r="HIE46" s="673"/>
      <c r="HIF46" s="671"/>
      <c r="HIG46" s="672"/>
      <c r="HIH46" s="671"/>
      <c r="HII46" s="674"/>
      <c r="HIJ46" s="674"/>
      <c r="HIK46" s="672"/>
      <c r="HIL46" s="675"/>
      <c r="HIM46" s="674"/>
      <c r="HIN46" s="675"/>
      <c r="HIO46" s="674"/>
      <c r="HIP46" s="674"/>
      <c r="HIQ46" s="674"/>
      <c r="HIR46" s="674"/>
      <c r="HIS46" s="676"/>
      <c r="HIT46" s="677"/>
      <c r="HIU46" s="670"/>
      <c r="HIV46" s="671"/>
      <c r="HIW46" s="672"/>
      <c r="HIX46" s="673"/>
      <c r="HIY46" s="671"/>
      <c r="HIZ46" s="672"/>
      <c r="HJA46" s="671"/>
      <c r="HJB46" s="674"/>
      <c r="HJC46" s="674"/>
      <c r="HJD46" s="672"/>
      <c r="HJE46" s="675"/>
      <c r="HJF46" s="674"/>
      <c r="HJG46" s="675"/>
      <c r="HJH46" s="674"/>
      <c r="HJI46" s="674"/>
      <c r="HJJ46" s="674"/>
      <c r="HJK46" s="674"/>
      <c r="HJL46" s="676"/>
      <c r="HJM46" s="677"/>
      <c r="HJN46" s="670"/>
      <c r="HJO46" s="671"/>
      <c r="HJP46" s="672"/>
      <c r="HJQ46" s="673"/>
      <c r="HJR46" s="671"/>
      <c r="HJS46" s="672"/>
      <c r="HJT46" s="671"/>
      <c r="HJU46" s="674"/>
      <c r="HJV46" s="674"/>
      <c r="HJW46" s="672"/>
      <c r="HJX46" s="675"/>
      <c r="HJY46" s="674"/>
      <c r="HJZ46" s="675"/>
      <c r="HKA46" s="674"/>
      <c r="HKB46" s="674"/>
      <c r="HKC46" s="674"/>
      <c r="HKD46" s="674"/>
      <c r="HKE46" s="676"/>
      <c r="HKF46" s="677"/>
      <c r="HKG46" s="670"/>
      <c r="HKH46" s="671"/>
      <c r="HKI46" s="672"/>
      <c r="HKJ46" s="673"/>
      <c r="HKK46" s="671"/>
      <c r="HKL46" s="672"/>
      <c r="HKM46" s="671"/>
      <c r="HKN46" s="674"/>
      <c r="HKO46" s="674"/>
      <c r="HKP46" s="672"/>
      <c r="HKQ46" s="675"/>
      <c r="HKR46" s="674"/>
      <c r="HKS46" s="675"/>
      <c r="HKT46" s="674"/>
      <c r="HKU46" s="674"/>
      <c r="HKV46" s="674"/>
      <c r="HKW46" s="674"/>
      <c r="HKX46" s="676"/>
      <c r="HKY46" s="677"/>
      <c r="HKZ46" s="670"/>
      <c r="HLA46" s="671"/>
      <c r="HLB46" s="672"/>
      <c r="HLC46" s="673"/>
      <c r="HLD46" s="671"/>
      <c r="HLE46" s="672"/>
      <c r="HLF46" s="671"/>
      <c r="HLG46" s="674"/>
      <c r="HLH46" s="674"/>
      <c r="HLI46" s="672"/>
      <c r="HLJ46" s="675"/>
      <c r="HLK46" s="674"/>
      <c r="HLL46" s="675"/>
      <c r="HLM46" s="674"/>
      <c r="HLN46" s="674"/>
      <c r="HLO46" s="674"/>
      <c r="HLP46" s="674"/>
      <c r="HLQ46" s="676"/>
      <c r="HLR46" s="677"/>
      <c r="HLS46" s="670"/>
      <c r="HLT46" s="671"/>
      <c r="HLU46" s="672"/>
      <c r="HLV46" s="673"/>
      <c r="HLW46" s="671"/>
      <c r="HLX46" s="672"/>
      <c r="HLY46" s="671"/>
      <c r="HLZ46" s="674"/>
      <c r="HMA46" s="674"/>
      <c r="HMB46" s="672"/>
      <c r="HMC46" s="675"/>
      <c r="HMD46" s="674"/>
      <c r="HME46" s="675"/>
      <c r="HMF46" s="674"/>
      <c r="HMG46" s="674"/>
      <c r="HMH46" s="674"/>
      <c r="HMI46" s="674"/>
      <c r="HMJ46" s="676"/>
      <c r="HMK46" s="677"/>
      <c r="HML46" s="670"/>
      <c r="HMM46" s="671"/>
      <c r="HMN46" s="672"/>
      <c r="HMO46" s="673"/>
      <c r="HMP46" s="671"/>
      <c r="HMQ46" s="672"/>
      <c r="HMR46" s="671"/>
      <c r="HMS46" s="674"/>
      <c r="HMT46" s="674"/>
      <c r="HMU46" s="672"/>
      <c r="HMV46" s="675"/>
      <c r="HMW46" s="674"/>
      <c r="HMX46" s="675"/>
      <c r="HMY46" s="674"/>
      <c r="HMZ46" s="674"/>
      <c r="HNA46" s="674"/>
      <c r="HNB46" s="674"/>
      <c r="HNC46" s="676"/>
      <c r="HND46" s="677"/>
      <c r="HNE46" s="670"/>
      <c r="HNF46" s="671"/>
      <c r="HNG46" s="672"/>
      <c r="HNH46" s="673"/>
      <c r="HNI46" s="671"/>
      <c r="HNJ46" s="672"/>
      <c r="HNK46" s="671"/>
      <c r="HNL46" s="674"/>
      <c r="HNM46" s="674"/>
      <c r="HNN46" s="672"/>
      <c r="HNO46" s="675"/>
      <c r="HNP46" s="674"/>
      <c r="HNQ46" s="675"/>
      <c r="HNR46" s="674"/>
      <c r="HNS46" s="674"/>
      <c r="HNT46" s="674"/>
      <c r="HNU46" s="674"/>
      <c r="HNV46" s="676"/>
      <c r="HNW46" s="677"/>
      <c r="HNX46" s="670"/>
      <c r="HNY46" s="671"/>
      <c r="HNZ46" s="672"/>
      <c r="HOA46" s="673"/>
      <c r="HOB46" s="671"/>
      <c r="HOC46" s="672"/>
      <c r="HOD46" s="671"/>
      <c r="HOE46" s="674"/>
      <c r="HOF46" s="674"/>
      <c r="HOG46" s="672"/>
      <c r="HOH46" s="675"/>
      <c r="HOI46" s="674"/>
      <c r="HOJ46" s="675"/>
      <c r="HOK46" s="674"/>
      <c r="HOL46" s="674"/>
      <c r="HOM46" s="674"/>
      <c r="HON46" s="674"/>
      <c r="HOO46" s="676"/>
      <c r="HOP46" s="677"/>
      <c r="HOQ46" s="670"/>
      <c r="HOR46" s="671"/>
      <c r="HOS46" s="672"/>
      <c r="HOT46" s="673"/>
      <c r="HOU46" s="671"/>
      <c r="HOV46" s="672"/>
      <c r="HOW46" s="671"/>
      <c r="HOX46" s="674"/>
      <c r="HOY46" s="674"/>
      <c r="HOZ46" s="672"/>
      <c r="HPA46" s="675"/>
      <c r="HPB46" s="674"/>
      <c r="HPC46" s="675"/>
      <c r="HPD46" s="674"/>
      <c r="HPE46" s="674"/>
      <c r="HPF46" s="674"/>
      <c r="HPG46" s="674"/>
      <c r="HPH46" s="676"/>
      <c r="HPI46" s="677"/>
      <c r="HPJ46" s="670"/>
      <c r="HPK46" s="671"/>
      <c r="HPL46" s="672"/>
      <c r="HPM46" s="673"/>
      <c r="HPN46" s="671"/>
      <c r="HPO46" s="672"/>
      <c r="HPP46" s="671"/>
      <c r="HPQ46" s="674"/>
      <c r="HPR46" s="674"/>
      <c r="HPS46" s="672"/>
      <c r="HPT46" s="675"/>
      <c r="HPU46" s="674"/>
      <c r="HPV46" s="675"/>
      <c r="HPW46" s="674"/>
      <c r="HPX46" s="674"/>
      <c r="HPY46" s="674"/>
      <c r="HPZ46" s="674"/>
      <c r="HQA46" s="676"/>
      <c r="HQB46" s="677"/>
      <c r="HQC46" s="670"/>
      <c r="HQD46" s="671"/>
      <c r="HQE46" s="672"/>
      <c r="HQF46" s="673"/>
      <c r="HQG46" s="671"/>
      <c r="HQH46" s="672"/>
      <c r="HQI46" s="671"/>
      <c r="HQJ46" s="674"/>
      <c r="HQK46" s="674"/>
      <c r="HQL46" s="672"/>
      <c r="HQM46" s="675"/>
      <c r="HQN46" s="674"/>
      <c r="HQO46" s="675"/>
      <c r="HQP46" s="674"/>
      <c r="HQQ46" s="674"/>
      <c r="HQR46" s="674"/>
      <c r="HQS46" s="674"/>
      <c r="HQT46" s="676"/>
      <c r="HQU46" s="677"/>
      <c r="HQV46" s="670"/>
      <c r="HQW46" s="671"/>
      <c r="HQX46" s="672"/>
      <c r="HQY46" s="673"/>
      <c r="HQZ46" s="671"/>
      <c r="HRA46" s="672"/>
      <c r="HRB46" s="671"/>
      <c r="HRC46" s="674"/>
      <c r="HRD46" s="674"/>
      <c r="HRE46" s="672"/>
      <c r="HRF46" s="675"/>
      <c r="HRG46" s="674"/>
      <c r="HRH46" s="675"/>
      <c r="HRI46" s="674"/>
      <c r="HRJ46" s="674"/>
      <c r="HRK46" s="674"/>
      <c r="HRL46" s="674"/>
      <c r="HRM46" s="676"/>
      <c r="HRN46" s="677"/>
      <c r="HRO46" s="670"/>
      <c r="HRP46" s="671"/>
      <c r="HRQ46" s="672"/>
      <c r="HRR46" s="673"/>
      <c r="HRS46" s="671"/>
      <c r="HRT46" s="672"/>
      <c r="HRU46" s="671"/>
      <c r="HRV46" s="674"/>
      <c r="HRW46" s="674"/>
      <c r="HRX46" s="672"/>
      <c r="HRY46" s="675"/>
      <c r="HRZ46" s="674"/>
      <c r="HSA46" s="675"/>
      <c r="HSB46" s="674"/>
      <c r="HSC46" s="674"/>
      <c r="HSD46" s="674"/>
      <c r="HSE46" s="674"/>
      <c r="HSF46" s="676"/>
      <c r="HSG46" s="677"/>
      <c r="HSH46" s="670"/>
      <c r="HSI46" s="671"/>
      <c r="HSJ46" s="672"/>
      <c r="HSK46" s="673"/>
      <c r="HSL46" s="671"/>
      <c r="HSM46" s="672"/>
      <c r="HSN46" s="671"/>
      <c r="HSO46" s="674"/>
      <c r="HSP46" s="674"/>
      <c r="HSQ46" s="672"/>
      <c r="HSR46" s="675"/>
      <c r="HSS46" s="674"/>
      <c r="HST46" s="675"/>
      <c r="HSU46" s="674"/>
      <c r="HSV46" s="674"/>
      <c r="HSW46" s="674"/>
      <c r="HSX46" s="674"/>
      <c r="HSY46" s="676"/>
      <c r="HSZ46" s="677"/>
      <c r="HTA46" s="670"/>
      <c r="HTB46" s="671"/>
      <c r="HTC46" s="672"/>
      <c r="HTD46" s="673"/>
      <c r="HTE46" s="671"/>
      <c r="HTF46" s="672"/>
      <c r="HTG46" s="671"/>
      <c r="HTH46" s="674"/>
      <c r="HTI46" s="674"/>
      <c r="HTJ46" s="672"/>
      <c r="HTK46" s="675"/>
      <c r="HTL46" s="674"/>
      <c r="HTM46" s="675"/>
      <c r="HTN46" s="674"/>
      <c r="HTO46" s="674"/>
      <c r="HTP46" s="674"/>
      <c r="HTQ46" s="674"/>
      <c r="HTR46" s="676"/>
      <c r="HTS46" s="677"/>
      <c r="HTT46" s="670"/>
      <c r="HTU46" s="671"/>
      <c r="HTV46" s="672"/>
      <c r="HTW46" s="673"/>
      <c r="HTX46" s="671"/>
      <c r="HTY46" s="672"/>
      <c r="HTZ46" s="671"/>
      <c r="HUA46" s="674"/>
      <c r="HUB46" s="674"/>
      <c r="HUC46" s="672"/>
      <c r="HUD46" s="675"/>
      <c r="HUE46" s="674"/>
      <c r="HUF46" s="675"/>
      <c r="HUG46" s="674"/>
      <c r="HUH46" s="674"/>
      <c r="HUI46" s="674"/>
      <c r="HUJ46" s="674"/>
      <c r="HUK46" s="676"/>
      <c r="HUL46" s="677"/>
      <c r="HUM46" s="670"/>
      <c r="HUN46" s="671"/>
      <c r="HUO46" s="672"/>
      <c r="HUP46" s="673"/>
      <c r="HUQ46" s="671"/>
      <c r="HUR46" s="672"/>
      <c r="HUS46" s="671"/>
      <c r="HUT46" s="674"/>
      <c r="HUU46" s="674"/>
      <c r="HUV46" s="672"/>
      <c r="HUW46" s="675"/>
      <c r="HUX46" s="674"/>
      <c r="HUY46" s="675"/>
      <c r="HUZ46" s="674"/>
      <c r="HVA46" s="674"/>
      <c r="HVB46" s="674"/>
      <c r="HVC46" s="674"/>
      <c r="HVD46" s="676"/>
      <c r="HVE46" s="677"/>
      <c r="HVF46" s="670"/>
      <c r="HVG46" s="671"/>
      <c r="HVH46" s="672"/>
      <c r="HVI46" s="673"/>
      <c r="HVJ46" s="671"/>
      <c r="HVK46" s="672"/>
      <c r="HVL46" s="671"/>
      <c r="HVM46" s="674"/>
      <c r="HVN46" s="674"/>
      <c r="HVO46" s="672"/>
      <c r="HVP46" s="675"/>
      <c r="HVQ46" s="674"/>
      <c r="HVR46" s="675"/>
      <c r="HVS46" s="674"/>
      <c r="HVT46" s="674"/>
      <c r="HVU46" s="674"/>
      <c r="HVV46" s="674"/>
      <c r="HVW46" s="676"/>
      <c r="HVX46" s="677"/>
      <c r="HVY46" s="670"/>
      <c r="HVZ46" s="671"/>
      <c r="HWA46" s="672"/>
      <c r="HWB46" s="673"/>
      <c r="HWC46" s="671"/>
      <c r="HWD46" s="672"/>
      <c r="HWE46" s="671"/>
      <c r="HWF46" s="674"/>
      <c r="HWG46" s="674"/>
      <c r="HWH46" s="672"/>
      <c r="HWI46" s="675"/>
      <c r="HWJ46" s="674"/>
      <c r="HWK46" s="675"/>
      <c r="HWL46" s="674"/>
      <c r="HWM46" s="674"/>
      <c r="HWN46" s="674"/>
      <c r="HWO46" s="674"/>
      <c r="HWP46" s="676"/>
      <c r="HWQ46" s="677"/>
      <c r="HWR46" s="670"/>
      <c r="HWS46" s="671"/>
      <c r="HWT46" s="672"/>
      <c r="HWU46" s="673"/>
      <c r="HWV46" s="671"/>
      <c r="HWW46" s="672"/>
      <c r="HWX46" s="671"/>
      <c r="HWY46" s="674"/>
      <c r="HWZ46" s="674"/>
      <c r="HXA46" s="672"/>
      <c r="HXB46" s="675"/>
      <c r="HXC46" s="674"/>
      <c r="HXD46" s="675"/>
      <c r="HXE46" s="674"/>
      <c r="HXF46" s="674"/>
      <c r="HXG46" s="674"/>
      <c r="HXH46" s="674"/>
      <c r="HXI46" s="676"/>
      <c r="HXJ46" s="677"/>
      <c r="HXK46" s="670"/>
      <c r="HXL46" s="671"/>
      <c r="HXM46" s="672"/>
      <c r="HXN46" s="673"/>
      <c r="HXO46" s="671"/>
      <c r="HXP46" s="672"/>
      <c r="HXQ46" s="671"/>
      <c r="HXR46" s="674"/>
      <c r="HXS46" s="674"/>
      <c r="HXT46" s="672"/>
      <c r="HXU46" s="675"/>
      <c r="HXV46" s="674"/>
      <c r="HXW46" s="675"/>
      <c r="HXX46" s="674"/>
      <c r="HXY46" s="674"/>
      <c r="HXZ46" s="674"/>
      <c r="HYA46" s="674"/>
      <c r="HYB46" s="676"/>
      <c r="HYC46" s="677"/>
      <c r="HYD46" s="670"/>
      <c r="HYE46" s="671"/>
      <c r="HYF46" s="672"/>
      <c r="HYG46" s="673"/>
      <c r="HYH46" s="671"/>
      <c r="HYI46" s="672"/>
      <c r="HYJ46" s="671"/>
      <c r="HYK46" s="674"/>
      <c r="HYL46" s="674"/>
      <c r="HYM46" s="672"/>
      <c r="HYN46" s="675"/>
      <c r="HYO46" s="674"/>
      <c r="HYP46" s="675"/>
      <c r="HYQ46" s="674"/>
      <c r="HYR46" s="674"/>
      <c r="HYS46" s="674"/>
      <c r="HYT46" s="674"/>
      <c r="HYU46" s="676"/>
      <c r="HYV46" s="677"/>
      <c r="HYW46" s="670"/>
      <c r="HYX46" s="671"/>
      <c r="HYY46" s="672"/>
      <c r="HYZ46" s="673"/>
      <c r="HZA46" s="671"/>
      <c r="HZB46" s="672"/>
      <c r="HZC46" s="671"/>
      <c r="HZD46" s="674"/>
      <c r="HZE46" s="674"/>
      <c r="HZF46" s="672"/>
      <c r="HZG46" s="675"/>
      <c r="HZH46" s="674"/>
      <c r="HZI46" s="675"/>
      <c r="HZJ46" s="674"/>
      <c r="HZK46" s="674"/>
      <c r="HZL46" s="674"/>
      <c r="HZM46" s="674"/>
      <c r="HZN46" s="676"/>
      <c r="HZO46" s="677"/>
      <c r="HZP46" s="670"/>
      <c r="HZQ46" s="671"/>
      <c r="HZR46" s="672"/>
      <c r="HZS46" s="673"/>
      <c r="HZT46" s="671"/>
      <c r="HZU46" s="672"/>
      <c r="HZV46" s="671"/>
      <c r="HZW46" s="674"/>
      <c r="HZX46" s="674"/>
      <c r="HZY46" s="672"/>
      <c r="HZZ46" s="675"/>
      <c r="IAA46" s="674"/>
      <c r="IAB46" s="675"/>
      <c r="IAC46" s="674"/>
      <c r="IAD46" s="674"/>
      <c r="IAE46" s="674"/>
      <c r="IAF46" s="674"/>
      <c r="IAG46" s="676"/>
      <c r="IAH46" s="677"/>
      <c r="IAI46" s="670"/>
      <c r="IAJ46" s="671"/>
      <c r="IAK46" s="672"/>
      <c r="IAL46" s="673"/>
      <c r="IAM46" s="671"/>
      <c r="IAN46" s="672"/>
      <c r="IAO46" s="671"/>
      <c r="IAP46" s="674"/>
      <c r="IAQ46" s="674"/>
      <c r="IAR46" s="672"/>
      <c r="IAS46" s="675"/>
      <c r="IAT46" s="674"/>
      <c r="IAU46" s="675"/>
      <c r="IAV46" s="674"/>
      <c r="IAW46" s="674"/>
      <c r="IAX46" s="674"/>
      <c r="IAY46" s="674"/>
      <c r="IAZ46" s="676"/>
      <c r="IBA46" s="677"/>
      <c r="IBB46" s="670"/>
      <c r="IBC46" s="671"/>
      <c r="IBD46" s="672"/>
      <c r="IBE46" s="673"/>
      <c r="IBF46" s="671"/>
      <c r="IBG46" s="672"/>
      <c r="IBH46" s="671"/>
      <c r="IBI46" s="674"/>
      <c r="IBJ46" s="674"/>
      <c r="IBK46" s="672"/>
      <c r="IBL46" s="675"/>
      <c r="IBM46" s="674"/>
      <c r="IBN46" s="675"/>
      <c r="IBO46" s="674"/>
      <c r="IBP46" s="674"/>
      <c r="IBQ46" s="674"/>
      <c r="IBR46" s="674"/>
      <c r="IBS46" s="676"/>
      <c r="IBT46" s="677"/>
      <c r="IBU46" s="670"/>
      <c r="IBV46" s="671"/>
      <c r="IBW46" s="672"/>
      <c r="IBX46" s="673"/>
      <c r="IBY46" s="671"/>
      <c r="IBZ46" s="672"/>
      <c r="ICA46" s="671"/>
      <c r="ICB46" s="674"/>
      <c r="ICC46" s="674"/>
      <c r="ICD46" s="672"/>
      <c r="ICE46" s="675"/>
      <c r="ICF46" s="674"/>
      <c r="ICG46" s="675"/>
      <c r="ICH46" s="674"/>
      <c r="ICI46" s="674"/>
      <c r="ICJ46" s="674"/>
      <c r="ICK46" s="674"/>
      <c r="ICL46" s="676"/>
      <c r="ICM46" s="677"/>
      <c r="ICN46" s="670"/>
      <c r="ICO46" s="671"/>
      <c r="ICP46" s="672"/>
      <c r="ICQ46" s="673"/>
      <c r="ICR46" s="671"/>
      <c r="ICS46" s="672"/>
      <c r="ICT46" s="671"/>
      <c r="ICU46" s="674"/>
      <c r="ICV46" s="674"/>
      <c r="ICW46" s="672"/>
      <c r="ICX46" s="675"/>
      <c r="ICY46" s="674"/>
      <c r="ICZ46" s="675"/>
      <c r="IDA46" s="674"/>
      <c r="IDB46" s="674"/>
      <c r="IDC46" s="674"/>
      <c r="IDD46" s="674"/>
      <c r="IDE46" s="676"/>
      <c r="IDF46" s="677"/>
      <c r="IDG46" s="670"/>
      <c r="IDH46" s="671"/>
      <c r="IDI46" s="672"/>
      <c r="IDJ46" s="673"/>
      <c r="IDK46" s="671"/>
      <c r="IDL46" s="672"/>
      <c r="IDM46" s="671"/>
      <c r="IDN46" s="674"/>
      <c r="IDO46" s="674"/>
      <c r="IDP46" s="672"/>
      <c r="IDQ46" s="675"/>
      <c r="IDR46" s="674"/>
      <c r="IDS46" s="675"/>
      <c r="IDT46" s="674"/>
      <c r="IDU46" s="674"/>
      <c r="IDV46" s="674"/>
      <c r="IDW46" s="674"/>
      <c r="IDX46" s="676"/>
      <c r="IDY46" s="677"/>
      <c r="IDZ46" s="670"/>
      <c r="IEA46" s="671"/>
      <c r="IEB46" s="672"/>
      <c r="IEC46" s="673"/>
      <c r="IED46" s="671"/>
      <c r="IEE46" s="672"/>
      <c r="IEF46" s="671"/>
      <c r="IEG46" s="674"/>
      <c r="IEH46" s="674"/>
      <c r="IEI46" s="672"/>
      <c r="IEJ46" s="675"/>
      <c r="IEK46" s="674"/>
      <c r="IEL46" s="675"/>
      <c r="IEM46" s="674"/>
      <c r="IEN46" s="674"/>
      <c r="IEO46" s="674"/>
      <c r="IEP46" s="674"/>
      <c r="IEQ46" s="676"/>
      <c r="IER46" s="677"/>
      <c r="IES46" s="670"/>
      <c r="IET46" s="671"/>
      <c r="IEU46" s="672"/>
      <c r="IEV46" s="673"/>
      <c r="IEW46" s="671"/>
      <c r="IEX46" s="672"/>
      <c r="IEY46" s="671"/>
      <c r="IEZ46" s="674"/>
      <c r="IFA46" s="674"/>
      <c r="IFB46" s="672"/>
      <c r="IFC46" s="675"/>
      <c r="IFD46" s="674"/>
      <c r="IFE46" s="675"/>
      <c r="IFF46" s="674"/>
      <c r="IFG46" s="674"/>
      <c r="IFH46" s="674"/>
      <c r="IFI46" s="674"/>
      <c r="IFJ46" s="676"/>
      <c r="IFK46" s="677"/>
      <c r="IFL46" s="670"/>
      <c r="IFM46" s="671"/>
      <c r="IFN46" s="672"/>
      <c r="IFO46" s="673"/>
      <c r="IFP46" s="671"/>
      <c r="IFQ46" s="672"/>
      <c r="IFR46" s="671"/>
      <c r="IFS46" s="674"/>
      <c r="IFT46" s="674"/>
      <c r="IFU46" s="672"/>
      <c r="IFV46" s="675"/>
      <c r="IFW46" s="674"/>
      <c r="IFX46" s="675"/>
      <c r="IFY46" s="674"/>
      <c r="IFZ46" s="674"/>
      <c r="IGA46" s="674"/>
      <c r="IGB46" s="674"/>
      <c r="IGC46" s="676"/>
      <c r="IGD46" s="677"/>
      <c r="IGE46" s="670"/>
      <c r="IGF46" s="671"/>
      <c r="IGG46" s="672"/>
      <c r="IGH46" s="673"/>
      <c r="IGI46" s="671"/>
      <c r="IGJ46" s="672"/>
      <c r="IGK46" s="671"/>
      <c r="IGL46" s="674"/>
      <c r="IGM46" s="674"/>
      <c r="IGN46" s="672"/>
      <c r="IGO46" s="675"/>
      <c r="IGP46" s="674"/>
      <c r="IGQ46" s="675"/>
      <c r="IGR46" s="674"/>
      <c r="IGS46" s="674"/>
      <c r="IGT46" s="674"/>
      <c r="IGU46" s="674"/>
      <c r="IGV46" s="676"/>
      <c r="IGW46" s="677"/>
      <c r="IGX46" s="670"/>
      <c r="IGY46" s="671"/>
      <c r="IGZ46" s="672"/>
      <c r="IHA46" s="673"/>
      <c r="IHB46" s="671"/>
      <c r="IHC46" s="672"/>
      <c r="IHD46" s="671"/>
      <c r="IHE46" s="674"/>
      <c r="IHF46" s="674"/>
      <c r="IHG46" s="672"/>
      <c r="IHH46" s="675"/>
      <c r="IHI46" s="674"/>
      <c r="IHJ46" s="675"/>
      <c r="IHK46" s="674"/>
      <c r="IHL46" s="674"/>
      <c r="IHM46" s="674"/>
      <c r="IHN46" s="674"/>
      <c r="IHO46" s="676"/>
      <c r="IHP46" s="677"/>
      <c r="IHQ46" s="670"/>
      <c r="IHR46" s="671"/>
      <c r="IHS46" s="672"/>
      <c r="IHT46" s="673"/>
      <c r="IHU46" s="671"/>
      <c r="IHV46" s="672"/>
      <c r="IHW46" s="671"/>
      <c r="IHX46" s="674"/>
      <c r="IHY46" s="674"/>
      <c r="IHZ46" s="672"/>
      <c r="IIA46" s="675"/>
      <c r="IIB46" s="674"/>
      <c r="IIC46" s="675"/>
      <c r="IID46" s="674"/>
      <c r="IIE46" s="674"/>
      <c r="IIF46" s="674"/>
      <c r="IIG46" s="674"/>
      <c r="IIH46" s="676"/>
      <c r="III46" s="677"/>
      <c r="IIJ46" s="670"/>
      <c r="IIK46" s="671"/>
      <c r="IIL46" s="672"/>
      <c r="IIM46" s="673"/>
      <c r="IIN46" s="671"/>
      <c r="IIO46" s="672"/>
      <c r="IIP46" s="671"/>
      <c r="IIQ46" s="674"/>
      <c r="IIR46" s="674"/>
      <c r="IIS46" s="672"/>
      <c r="IIT46" s="675"/>
      <c r="IIU46" s="674"/>
      <c r="IIV46" s="675"/>
      <c r="IIW46" s="674"/>
      <c r="IIX46" s="674"/>
      <c r="IIY46" s="674"/>
      <c r="IIZ46" s="674"/>
      <c r="IJA46" s="676"/>
      <c r="IJB46" s="677"/>
      <c r="IJC46" s="670"/>
      <c r="IJD46" s="671"/>
      <c r="IJE46" s="672"/>
      <c r="IJF46" s="673"/>
      <c r="IJG46" s="671"/>
      <c r="IJH46" s="672"/>
      <c r="IJI46" s="671"/>
      <c r="IJJ46" s="674"/>
      <c r="IJK46" s="674"/>
      <c r="IJL46" s="672"/>
      <c r="IJM46" s="675"/>
      <c r="IJN46" s="674"/>
      <c r="IJO46" s="675"/>
      <c r="IJP46" s="674"/>
      <c r="IJQ46" s="674"/>
      <c r="IJR46" s="674"/>
      <c r="IJS46" s="674"/>
      <c r="IJT46" s="676"/>
      <c r="IJU46" s="677"/>
      <c r="IJV46" s="670"/>
      <c r="IJW46" s="671"/>
      <c r="IJX46" s="672"/>
      <c r="IJY46" s="673"/>
      <c r="IJZ46" s="671"/>
      <c r="IKA46" s="672"/>
      <c r="IKB46" s="671"/>
      <c r="IKC46" s="674"/>
      <c r="IKD46" s="674"/>
      <c r="IKE46" s="672"/>
      <c r="IKF46" s="675"/>
      <c r="IKG46" s="674"/>
      <c r="IKH46" s="675"/>
      <c r="IKI46" s="674"/>
      <c r="IKJ46" s="674"/>
      <c r="IKK46" s="674"/>
      <c r="IKL46" s="674"/>
      <c r="IKM46" s="676"/>
      <c r="IKN46" s="677"/>
      <c r="IKO46" s="670"/>
      <c r="IKP46" s="671"/>
      <c r="IKQ46" s="672"/>
      <c r="IKR46" s="673"/>
      <c r="IKS46" s="671"/>
      <c r="IKT46" s="672"/>
      <c r="IKU46" s="671"/>
      <c r="IKV46" s="674"/>
      <c r="IKW46" s="674"/>
      <c r="IKX46" s="672"/>
      <c r="IKY46" s="675"/>
      <c r="IKZ46" s="674"/>
      <c r="ILA46" s="675"/>
      <c r="ILB46" s="674"/>
      <c r="ILC46" s="674"/>
      <c r="ILD46" s="674"/>
      <c r="ILE46" s="674"/>
      <c r="ILF46" s="676"/>
      <c r="ILG46" s="677"/>
      <c r="ILH46" s="670"/>
      <c r="ILI46" s="671"/>
      <c r="ILJ46" s="672"/>
      <c r="ILK46" s="673"/>
      <c r="ILL46" s="671"/>
      <c r="ILM46" s="672"/>
      <c r="ILN46" s="671"/>
      <c r="ILO46" s="674"/>
      <c r="ILP46" s="674"/>
      <c r="ILQ46" s="672"/>
      <c r="ILR46" s="675"/>
      <c r="ILS46" s="674"/>
      <c r="ILT46" s="675"/>
      <c r="ILU46" s="674"/>
      <c r="ILV46" s="674"/>
      <c r="ILW46" s="674"/>
      <c r="ILX46" s="674"/>
      <c r="ILY46" s="676"/>
      <c r="ILZ46" s="677"/>
      <c r="IMA46" s="670"/>
      <c r="IMB46" s="671"/>
      <c r="IMC46" s="672"/>
      <c r="IMD46" s="673"/>
      <c r="IME46" s="671"/>
      <c r="IMF46" s="672"/>
      <c r="IMG46" s="671"/>
      <c r="IMH46" s="674"/>
      <c r="IMI46" s="674"/>
      <c r="IMJ46" s="672"/>
      <c r="IMK46" s="675"/>
      <c r="IML46" s="674"/>
      <c r="IMM46" s="675"/>
      <c r="IMN46" s="674"/>
      <c r="IMO46" s="674"/>
      <c r="IMP46" s="674"/>
      <c r="IMQ46" s="674"/>
      <c r="IMR46" s="676"/>
      <c r="IMS46" s="677"/>
      <c r="IMT46" s="670"/>
      <c r="IMU46" s="671"/>
      <c r="IMV46" s="672"/>
      <c r="IMW46" s="673"/>
      <c r="IMX46" s="671"/>
      <c r="IMY46" s="672"/>
      <c r="IMZ46" s="671"/>
      <c r="INA46" s="674"/>
      <c r="INB46" s="674"/>
      <c r="INC46" s="672"/>
      <c r="IND46" s="675"/>
      <c r="INE46" s="674"/>
      <c r="INF46" s="675"/>
      <c r="ING46" s="674"/>
      <c r="INH46" s="674"/>
      <c r="INI46" s="674"/>
      <c r="INJ46" s="674"/>
      <c r="INK46" s="676"/>
      <c r="INL46" s="677"/>
      <c r="INM46" s="670"/>
      <c r="INN46" s="671"/>
      <c r="INO46" s="672"/>
      <c r="INP46" s="673"/>
      <c r="INQ46" s="671"/>
      <c r="INR46" s="672"/>
      <c r="INS46" s="671"/>
      <c r="INT46" s="674"/>
      <c r="INU46" s="674"/>
      <c r="INV46" s="672"/>
      <c r="INW46" s="675"/>
      <c r="INX46" s="674"/>
      <c r="INY46" s="675"/>
      <c r="INZ46" s="674"/>
      <c r="IOA46" s="674"/>
      <c r="IOB46" s="674"/>
      <c r="IOC46" s="674"/>
      <c r="IOD46" s="676"/>
      <c r="IOE46" s="677"/>
      <c r="IOF46" s="670"/>
      <c r="IOG46" s="671"/>
      <c r="IOH46" s="672"/>
      <c r="IOI46" s="673"/>
      <c r="IOJ46" s="671"/>
      <c r="IOK46" s="672"/>
      <c r="IOL46" s="671"/>
      <c r="IOM46" s="674"/>
      <c r="ION46" s="674"/>
      <c r="IOO46" s="672"/>
      <c r="IOP46" s="675"/>
      <c r="IOQ46" s="674"/>
      <c r="IOR46" s="675"/>
      <c r="IOS46" s="674"/>
      <c r="IOT46" s="674"/>
      <c r="IOU46" s="674"/>
      <c r="IOV46" s="674"/>
      <c r="IOW46" s="676"/>
      <c r="IOX46" s="677"/>
      <c r="IOY46" s="670"/>
      <c r="IOZ46" s="671"/>
      <c r="IPA46" s="672"/>
      <c r="IPB46" s="673"/>
      <c r="IPC46" s="671"/>
      <c r="IPD46" s="672"/>
      <c r="IPE46" s="671"/>
      <c r="IPF46" s="674"/>
      <c r="IPG46" s="674"/>
      <c r="IPH46" s="672"/>
      <c r="IPI46" s="675"/>
      <c r="IPJ46" s="674"/>
      <c r="IPK46" s="675"/>
      <c r="IPL46" s="674"/>
      <c r="IPM46" s="674"/>
      <c r="IPN46" s="674"/>
      <c r="IPO46" s="674"/>
      <c r="IPP46" s="676"/>
      <c r="IPQ46" s="677"/>
      <c r="IPR46" s="670"/>
      <c r="IPS46" s="671"/>
      <c r="IPT46" s="672"/>
      <c r="IPU46" s="673"/>
      <c r="IPV46" s="671"/>
      <c r="IPW46" s="672"/>
      <c r="IPX46" s="671"/>
      <c r="IPY46" s="674"/>
      <c r="IPZ46" s="674"/>
      <c r="IQA46" s="672"/>
      <c r="IQB46" s="675"/>
      <c r="IQC46" s="674"/>
      <c r="IQD46" s="675"/>
      <c r="IQE46" s="674"/>
      <c r="IQF46" s="674"/>
      <c r="IQG46" s="674"/>
      <c r="IQH46" s="674"/>
      <c r="IQI46" s="676"/>
      <c r="IQJ46" s="677"/>
      <c r="IQK46" s="670"/>
      <c r="IQL46" s="671"/>
      <c r="IQM46" s="672"/>
      <c r="IQN46" s="673"/>
      <c r="IQO46" s="671"/>
      <c r="IQP46" s="672"/>
      <c r="IQQ46" s="671"/>
      <c r="IQR46" s="674"/>
      <c r="IQS46" s="674"/>
      <c r="IQT46" s="672"/>
      <c r="IQU46" s="675"/>
      <c r="IQV46" s="674"/>
      <c r="IQW46" s="675"/>
      <c r="IQX46" s="674"/>
      <c r="IQY46" s="674"/>
      <c r="IQZ46" s="674"/>
      <c r="IRA46" s="674"/>
      <c r="IRB46" s="676"/>
      <c r="IRC46" s="677"/>
      <c r="IRD46" s="670"/>
      <c r="IRE46" s="671"/>
      <c r="IRF46" s="672"/>
      <c r="IRG46" s="673"/>
      <c r="IRH46" s="671"/>
      <c r="IRI46" s="672"/>
      <c r="IRJ46" s="671"/>
      <c r="IRK46" s="674"/>
      <c r="IRL46" s="674"/>
      <c r="IRM46" s="672"/>
      <c r="IRN46" s="675"/>
      <c r="IRO46" s="674"/>
      <c r="IRP46" s="675"/>
      <c r="IRQ46" s="674"/>
      <c r="IRR46" s="674"/>
      <c r="IRS46" s="674"/>
      <c r="IRT46" s="674"/>
      <c r="IRU46" s="676"/>
      <c r="IRV46" s="677"/>
      <c r="IRW46" s="670"/>
      <c r="IRX46" s="671"/>
      <c r="IRY46" s="672"/>
      <c r="IRZ46" s="673"/>
      <c r="ISA46" s="671"/>
      <c r="ISB46" s="672"/>
      <c r="ISC46" s="671"/>
      <c r="ISD46" s="674"/>
      <c r="ISE46" s="674"/>
      <c r="ISF46" s="672"/>
      <c r="ISG46" s="675"/>
      <c r="ISH46" s="674"/>
      <c r="ISI46" s="675"/>
      <c r="ISJ46" s="674"/>
      <c r="ISK46" s="674"/>
      <c r="ISL46" s="674"/>
      <c r="ISM46" s="674"/>
      <c r="ISN46" s="676"/>
      <c r="ISO46" s="677"/>
      <c r="ISP46" s="670"/>
      <c r="ISQ46" s="671"/>
      <c r="ISR46" s="672"/>
      <c r="ISS46" s="673"/>
      <c r="IST46" s="671"/>
      <c r="ISU46" s="672"/>
      <c r="ISV46" s="671"/>
      <c r="ISW46" s="674"/>
      <c r="ISX46" s="674"/>
      <c r="ISY46" s="672"/>
      <c r="ISZ46" s="675"/>
      <c r="ITA46" s="674"/>
      <c r="ITB46" s="675"/>
      <c r="ITC46" s="674"/>
      <c r="ITD46" s="674"/>
      <c r="ITE46" s="674"/>
      <c r="ITF46" s="674"/>
      <c r="ITG46" s="676"/>
      <c r="ITH46" s="677"/>
      <c r="ITI46" s="670"/>
      <c r="ITJ46" s="671"/>
      <c r="ITK46" s="672"/>
      <c r="ITL46" s="673"/>
      <c r="ITM46" s="671"/>
      <c r="ITN46" s="672"/>
      <c r="ITO46" s="671"/>
      <c r="ITP46" s="674"/>
      <c r="ITQ46" s="674"/>
      <c r="ITR46" s="672"/>
      <c r="ITS46" s="675"/>
      <c r="ITT46" s="674"/>
      <c r="ITU46" s="675"/>
      <c r="ITV46" s="674"/>
      <c r="ITW46" s="674"/>
      <c r="ITX46" s="674"/>
      <c r="ITY46" s="674"/>
      <c r="ITZ46" s="676"/>
      <c r="IUA46" s="677"/>
      <c r="IUB46" s="670"/>
      <c r="IUC46" s="671"/>
      <c r="IUD46" s="672"/>
      <c r="IUE46" s="673"/>
      <c r="IUF46" s="671"/>
      <c r="IUG46" s="672"/>
      <c r="IUH46" s="671"/>
      <c r="IUI46" s="674"/>
      <c r="IUJ46" s="674"/>
      <c r="IUK46" s="672"/>
      <c r="IUL46" s="675"/>
      <c r="IUM46" s="674"/>
      <c r="IUN46" s="675"/>
      <c r="IUO46" s="674"/>
      <c r="IUP46" s="674"/>
      <c r="IUQ46" s="674"/>
      <c r="IUR46" s="674"/>
      <c r="IUS46" s="676"/>
      <c r="IUT46" s="677"/>
      <c r="IUU46" s="670"/>
      <c r="IUV46" s="671"/>
      <c r="IUW46" s="672"/>
      <c r="IUX46" s="673"/>
      <c r="IUY46" s="671"/>
      <c r="IUZ46" s="672"/>
      <c r="IVA46" s="671"/>
      <c r="IVB46" s="674"/>
      <c r="IVC46" s="674"/>
      <c r="IVD46" s="672"/>
      <c r="IVE46" s="675"/>
      <c r="IVF46" s="674"/>
      <c r="IVG46" s="675"/>
      <c r="IVH46" s="674"/>
      <c r="IVI46" s="674"/>
      <c r="IVJ46" s="674"/>
      <c r="IVK46" s="674"/>
      <c r="IVL46" s="676"/>
      <c r="IVM46" s="677"/>
      <c r="IVN46" s="670"/>
      <c r="IVO46" s="671"/>
      <c r="IVP46" s="672"/>
      <c r="IVQ46" s="673"/>
      <c r="IVR46" s="671"/>
      <c r="IVS46" s="672"/>
      <c r="IVT46" s="671"/>
      <c r="IVU46" s="674"/>
      <c r="IVV46" s="674"/>
      <c r="IVW46" s="672"/>
      <c r="IVX46" s="675"/>
      <c r="IVY46" s="674"/>
      <c r="IVZ46" s="675"/>
      <c r="IWA46" s="674"/>
      <c r="IWB46" s="674"/>
      <c r="IWC46" s="674"/>
      <c r="IWD46" s="674"/>
      <c r="IWE46" s="676"/>
      <c r="IWF46" s="677"/>
      <c r="IWG46" s="670"/>
      <c r="IWH46" s="671"/>
      <c r="IWI46" s="672"/>
      <c r="IWJ46" s="673"/>
      <c r="IWK46" s="671"/>
      <c r="IWL46" s="672"/>
      <c r="IWM46" s="671"/>
      <c r="IWN46" s="674"/>
      <c r="IWO46" s="674"/>
      <c r="IWP46" s="672"/>
      <c r="IWQ46" s="675"/>
      <c r="IWR46" s="674"/>
      <c r="IWS46" s="675"/>
      <c r="IWT46" s="674"/>
      <c r="IWU46" s="674"/>
      <c r="IWV46" s="674"/>
      <c r="IWW46" s="674"/>
      <c r="IWX46" s="676"/>
      <c r="IWY46" s="677"/>
      <c r="IWZ46" s="670"/>
      <c r="IXA46" s="671"/>
      <c r="IXB46" s="672"/>
      <c r="IXC46" s="673"/>
      <c r="IXD46" s="671"/>
      <c r="IXE46" s="672"/>
      <c r="IXF46" s="671"/>
      <c r="IXG46" s="674"/>
      <c r="IXH46" s="674"/>
      <c r="IXI46" s="672"/>
      <c r="IXJ46" s="675"/>
      <c r="IXK46" s="674"/>
      <c r="IXL46" s="675"/>
      <c r="IXM46" s="674"/>
      <c r="IXN46" s="674"/>
      <c r="IXO46" s="674"/>
      <c r="IXP46" s="674"/>
      <c r="IXQ46" s="676"/>
      <c r="IXR46" s="677"/>
      <c r="IXS46" s="670"/>
      <c r="IXT46" s="671"/>
      <c r="IXU46" s="672"/>
      <c r="IXV46" s="673"/>
      <c r="IXW46" s="671"/>
      <c r="IXX46" s="672"/>
      <c r="IXY46" s="671"/>
      <c r="IXZ46" s="674"/>
      <c r="IYA46" s="674"/>
      <c r="IYB46" s="672"/>
      <c r="IYC46" s="675"/>
      <c r="IYD46" s="674"/>
      <c r="IYE46" s="675"/>
      <c r="IYF46" s="674"/>
      <c r="IYG46" s="674"/>
      <c r="IYH46" s="674"/>
      <c r="IYI46" s="674"/>
      <c r="IYJ46" s="676"/>
      <c r="IYK46" s="677"/>
      <c r="IYL46" s="670"/>
      <c r="IYM46" s="671"/>
      <c r="IYN46" s="672"/>
      <c r="IYO46" s="673"/>
      <c r="IYP46" s="671"/>
      <c r="IYQ46" s="672"/>
      <c r="IYR46" s="671"/>
      <c r="IYS46" s="674"/>
      <c r="IYT46" s="674"/>
      <c r="IYU46" s="672"/>
      <c r="IYV46" s="675"/>
      <c r="IYW46" s="674"/>
      <c r="IYX46" s="675"/>
      <c r="IYY46" s="674"/>
      <c r="IYZ46" s="674"/>
      <c r="IZA46" s="674"/>
      <c r="IZB46" s="674"/>
      <c r="IZC46" s="676"/>
      <c r="IZD46" s="677"/>
      <c r="IZE46" s="670"/>
      <c r="IZF46" s="671"/>
      <c r="IZG46" s="672"/>
      <c r="IZH46" s="673"/>
      <c r="IZI46" s="671"/>
      <c r="IZJ46" s="672"/>
      <c r="IZK46" s="671"/>
      <c r="IZL46" s="674"/>
      <c r="IZM46" s="674"/>
      <c r="IZN46" s="672"/>
      <c r="IZO46" s="675"/>
      <c r="IZP46" s="674"/>
      <c r="IZQ46" s="675"/>
      <c r="IZR46" s="674"/>
      <c r="IZS46" s="674"/>
      <c r="IZT46" s="674"/>
      <c r="IZU46" s="674"/>
      <c r="IZV46" s="676"/>
      <c r="IZW46" s="677"/>
      <c r="IZX46" s="670"/>
      <c r="IZY46" s="671"/>
      <c r="IZZ46" s="672"/>
      <c r="JAA46" s="673"/>
      <c r="JAB46" s="671"/>
      <c r="JAC46" s="672"/>
      <c r="JAD46" s="671"/>
      <c r="JAE46" s="674"/>
      <c r="JAF46" s="674"/>
      <c r="JAG46" s="672"/>
      <c r="JAH46" s="675"/>
      <c r="JAI46" s="674"/>
      <c r="JAJ46" s="675"/>
      <c r="JAK46" s="674"/>
      <c r="JAL46" s="674"/>
      <c r="JAM46" s="674"/>
      <c r="JAN46" s="674"/>
      <c r="JAO46" s="676"/>
      <c r="JAP46" s="677"/>
      <c r="JAQ46" s="670"/>
      <c r="JAR46" s="671"/>
      <c r="JAS46" s="672"/>
      <c r="JAT46" s="673"/>
      <c r="JAU46" s="671"/>
      <c r="JAV46" s="672"/>
      <c r="JAW46" s="671"/>
      <c r="JAX46" s="674"/>
      <c r="JAY46" s="674"/>
      <c r="JAZ46" s="672"/>
      <c r="JBA46" s="675"/>
      <c r="JBB46" s="674"/>
      <c r="JBC46" s="675"/>
      <c r="JBD46" s="674"/>
      <c r="JBE46" s="674"/>
      <c r="JBF46" s="674"/>
      <c r="JBG46" s="674"/>
      <c r="JBH46" s="676"/>
      <c r="JBI46" s="677"/>
      <c r="JBJ46" s="670"/>
      <c r="JBK46" s="671"/>
      <c r="JBL46" s="672"/>
      <c r="JBM46" s="673"/>
      <c r="JBN46" s="671"/>
      <c r="JBO46" s="672"/>
      <c r="JBP46" s="671"/>
      <c r="JBQ46" s="674"/>
      <c r="JBR46" s="674"/>
      <c r="JBS46" s="672"/>
      <c r="JBT46" s="675"/>
      <c r="JBU46" s="674"/>
      <c r="JBV46" s="675"/>
      <c r="JBW46" s="674"/>
      <c r="JBX46" s="674"/>
      <c r="JBY46" s="674"/>
      <c r="JBZ46" s="674"/>
      <c r="JCA46" s="676"/>
      <c r="JCB46" s="677"/>
      <c r="JCC46" s="670"/>
      <c r="JCD46" s="671"/>
      <c r="JCE46" s="672"/>
      <c r="JCF46" s="673"/>
      <c r="JCG46" s="671"/>
      <c r="JCH46" s="672"/>
      <c r="JCI46" s="671"/>
      <c r="JCJ46" s="674"/>
      <c r="JCK46" s="674"/>
      <c r="JCL46" s="672"/>
      <c r="JCM46" s="675"/>
      <c r="JCN46" s="674"/>
      <c r="JCO46" s="675"/>
      <c r="JCP46" s="674"/>
      <c r="JCQ46" s="674"/>
      <c r="JCR46" s="674"/>
      <c r="JCS46" s="674"/>
      <c r="JCT46" s="676"/>
      <c r="JCU46" s="677"/>
      <c r="JCV46" s="670"/>
      <c r="JCW46" s="671"/>
      <c r="JCX46" s="672"/>
      <c r="JCY46" s="673"/>
      <c r="JCZ46" s="671"/>
      <c r="JDA46" s="672"/>
      <c r="JDB46" s="671"/>
      <c r="JDC46" s="674"/>
      <c r="JDD46" s="674"/>
      <c r="JDE46" s="672"/>
      <c r="JDF46" s="675"/>
      <c r="JDG46" s="674"/>
      <c r="JDH46" s="675"/>
      <c r="JDI46" s="674"/>
      <c r="JDJ46" s="674"/>
      <c r="JDK46" s="674"/>
      <c r="JDL46" s="674"/>
      <c r="JDM46" s="676"/>
      <c r="JDN46" s="677"/>
      <c r="JDO46" s="670"/>
      <c r="JDP46" s="671"/>
      <c r="JDQ46" s="672"/>
      <c r="JDR46" s="673"/>
      <c r="JDS46" s="671"/>
      <c r="JDT46" s="672"/>
      <c r="JDU46" s="671"/>
      <c r="JDV46" s="674"/>
      <c r="JDW46" s="674"/>
      <c r="JDX46" s="672"/>
      <c r="JDY46" s="675"/>
      <c r="JDZ46" s="674"/>
      <c r="JEA46" s="675"/>
      <c r="JEB46" s="674"/>
      <c r="JEC46" s="674"/>
      <c r="JED46" s="674"/>
      <c r="JEE46" s="674"/>
      <c r="JEF46" s="676"/>
      <c r="JEG46" s="677"/>
      <c r="JEH46" s="670"/>
      <c r="JEI46" s="671"/>
      <c r="JEJ46" s="672"/>
      <c r="JEK46" s="673"/>
      <c r="JEL46" s="671"/>
      <c r="JEM46" s="672"/>
      <c r="JEN46" s="671"/>
      <c r="JEO46" s="674"/>
      <c r="JEP46" s="674"/>
      <c r="JEQ46" s="672"/>
      <c r="JER46" s="675"/>
      <c r="JES46" s="674"/>
      <c r="JET46" s="675"/>
      <c r="JEU46" s="674"/>
      <c r="JEV46" s="674"/>
      <c r="JEW46" s="674"/>
      <c r="JEX46" s="674"/>
      <c r="JEY46" s="676"/>
      <c r="JEZ46" s="677"/>
      <c r="JFA46" s="670"/>
      <c r="JFB46" s="671"/>
      <c r="JFC46" s="672"/>
      <c r="JFD46" s="673"/>
      <c r="JFE46" s="671"/>
      <c r="JFF46" s="672"/>
      <c r="JFG46" s="671"/>
      <c r="JFH46" s="674"/>
      <c r="JFI46" s="674"/>
      <c r="JFJ46" s="672"/>
      <c r="JFK46" s="675"/>
      <c r="JFL46" s="674"/>
      <c r="JFM46" s="675"/>
      <c r="JFN46" s="674"/>
      <c r="JFO46" s="674"/>
      <c r="JFP46" s="674"/>
      <c r="JFQ46" s="674"/>
      <c r="JFR46" s="676"/>
      <c r="JFS46" s="677"/>
      <c r="JFT46" s="670"/>
      <c r="JFU46" s="671"/>
      <c r="JFV46" s="672"/>
      <c r="JFW46" s="673"/>
      <c r="JFX46" s="671"/>
      <c r="JFY46" s="672"/>
      <c r="JFZ46" s="671"/>
      <c r="JGA46" s="674"/>
      <c r="JGB46" s="674"/>
      <c r="JGC46" s="672"/>
      <c r="JGD46" s="675"/>
      <c r="JGE46" s="674"/>
      <c r="JGF46" s="675"/>
      <c r="JGG46" s="674"/>
      <c r="JGH46" s="674"/>
      <c r="JGI46" s="674"/>
      <c r="JGJ46" s="674"/>
      <c r="JGK46" s="676"/>
      <c r="JGL46" s="677"/>
      <c r="JGM46" s="670"/>
      <c r="JGN46" s="671"/>
      <c r="JGO46" s="672"/>
      <c r="JGP46" s="673"/>
      <c r="JGQ46" s="671"/>
      <c r="JGR46" s="672"/>
      <c r="JGS46" s="671"/>
      <c r="JGT46" s="674"/>
      <c r="JGU46" s="674"/>
      <c r="JGV46" s="672"/>
      <c r="JGW46" s="675"/>
      <c r="JGX46" s="674"/>
      <c r="JGY46" s="675"/>
      <c r="JGZ46" s="674"/>
      <c r="JHA46" s="674"/>
      <c r="JHB46" s="674"/>
      <c r="JHC46" s="674"/>
      <c r="JHD46" s="676"/>
      <c r="JHE46" s="677"/>
      <c r="JHF46" s="670"/>
      <c r="JHG46" s="671"/>
      <c r="JHH46" s="672"/>
      <c r="JHI46" s="673"/>
      <c r="JHJ46" s="671"/>
      <c r="JHK46" s="672"/>
      <c r="JHL46" s="671"/>
      <c r="JHM46" s="674"/>
      <c r="JHN46" s="674"/>
      <c r="JHO46" s="672"/>
      <c r="JHP46" s="675"/>
      <c r="JHQ46" s="674"/>
      <c r="JHR46" s="675"/>
      <c r="JHS46" s="674"/>
      <c r="JHT46" s="674"/>
      <c r="JHU46" s="674"/>
      <c r="JHV46" s="674"/>
      <c r="JHW46" s="676"/>
      <c r="JHX46" s="677"/>
      <c r="JHY46" s="670"/>
      <c r="JHZ46" s="671"/>
      <c r="JIA46" s="672"/>
      <c r="JIB46" s="673"/>
      <c r="JIC46" s="671"/>
      <c r="JID46" s="672"/>
      <c r="JIE46" s="671"/>
      <c r="JIF46" s="674"/>
      <c r="JIG46" s="674"/>
      <c r="JIH46" s="672"/>
      <c r="JII46" s="675"/>
      <c r="JIJ46" s="674"/>
      <c r="JIK46" s="675"/>
      <c r="JIL46" s="674"/>
      <c r="JIM46" s="674"/>
      <c r="JIN46" s="674"/>
      <c r="JIO46" s="674"/>
      <c r="JIP46" s="676"/>
      <c r="JIQ46" s="677"/>
      <c r="JIR46" s="670"/>
      <c r="JIS46" s="671"/>
      <c r="JIT46" s="672"/>
      <c r="JIU46" s="673"/>
      <c r="JIV46" s="671"/>
      <c r="JIW46" s="672"/>
      <c r="JIX46" s="671"/>
      <c r="JIY46" s="674"/>
      <c r="JIZ46" s="674"/>
      <c r="JJA46" s="672"/>
      <c r="JJB46" s="675"/>
      <c r="JJC46" s="674"/>
      <c r="JJD46" s="675"/>
      <c r="JJE46" s="674"/>
      <c r="JJF46" s="674"/>
      <c r="JJG46" s="674"/>
      <c r="JJH46" s="674"/>
      <c r="JJI46" s="676"/>
      <c r="JJJ46" s="677"/>
      <c r="JJK46" s="670"/>
      <c r="JJL46" s="671"/>
      <c r="JJM46" s="672"/>
      <c r="JJN46" s="673"/>
      <c r="JJO46" s="671"/>
      <c r="JJP46" s="672"/>
      <c r="JJQ46" s="671"/>
      <c r="JJR46" s="674"/>
      <c r="JJS46" s="674"/>
      <c r="JJT46" s="672"/>
      <c r="JJU46" s="675"/>
      <c r="JJV46" s="674"/>
      <c r="JJW46" s="675"/>
      <c r="JJX46" s="674"/>
      <c r="JJY46" s="674"/>
      <c r="JJZ46" s="674"/>
      <c r="JKA46" s="674"/>
      <c r="JKB46" s="676"/>
      <c r="JKC46" s="677"/>
      <c r="JKD46" s="670"/>
      <c r="JKE46" s="671"/>
      <c r="JKF46" s="672"/>
      <c r="JKG46" s="673"/>
      <c r="JKH46" s="671"/>
      <c r="JKI46" s="672"/>
      <c r="JKJ46" s="671"/>
      <c r="JKK46" s="674"/>
      <c r="JKL46" s="674"/>
      <c r="JKM46" s="672"/>
      <c r="JKN46" s="675"/>
      <c r="JKO46" s="674"/>
      <c r="JKP46" s="675"/>
      <c r="JKQ46" s="674"/>
      <c r="JKR46" s="674"/>
      <c r="JKS46" s="674"/>
      <c r="JKT46" s="674"/>
      <c r="JKU46" s="676"/>
      <c r="JKV46" s="677"/>
      <c r="JKW46" s="670"/>
      <c r="JKX46" s="671"/>
      <c r="JKY46" s="672"/>
      <c r="JKZ46" s="673"/>
      <c r="JLA46" s="671"/>
      <c r="JLB46" s="672"/>
      <c r="JLC46" s="671"/>
      <c r="JLD46" s="674"/>
      <c r="JLE46" s="674"/>
      <c r="JLF46" s="672"/>
      <c r="JLG46" s="675"/>
      <c r="JLH46" s="674"/>
      <c r="JLI46" s="675"/>
      <c r="JLJ46" s="674"/>
      <c r="JLK46" s="674"/>
      <c r="JLL46" s="674"/>
      <c r="JLM46" s="674"/>
      <c r="JLN46" s="676"/>
      <c r="JLO46" s="677"/>
      <c r="JLP46" s="670"/>
      <c r="JLQ46" s="671"/>
      <c r="JLR46" s="672"/>
      <c r="JLS46" s="673"/>
      <c r="JLT46" s="671"/>
      <c r="JLU46" s="672"/>
      <c r="JLV46" s="671"/>
      <c r="JLW46" s="674"/>
      <c r="JLX46" s="674"/>
      <c r="JLY46" s="672"/>
      <c r="JLZ46" s="675"/>
      <c r="JMA46" s="674"/>
      <c r="JMB46" s="675"/>
      <c r="JMC46" s="674"/>
      <c r="JMD46" s="674"/>
      <c r="JME46" s="674"/>
      <c r="JMF46" s="674"/>
      <c r="JMG46" s="676"/>
      <c r="JMH46" s="677"/>
      <c r="JMI46" s="670"/>
      <c r="JMJ46" s="671"/>
      <c r="JMK46" s="672"/>
      <c r="JML46" s="673"/>
      <c r="JMM46" s="671"/>
      <c r="JMN46" s="672"/>
      <c r="JMO46" s="671"/>
      <c r="JMP46" s="674"/>
      <c r="JMQ46" s="674"/>
      <c r="JMR46" s="672"/>
      <c r="JMS46" s="675"/>
      <c r="JMT46" s="674"/>
      <c r="JMU46" s="675"/>
      <c r="JMV46" s="674"/>
      <c r="JMW46" s="674"/>
      <c r="JMX46" s="674"/>
      <c r="JMY46" s="674"/>
      <c r="JMZ46" s="676"/>
      <c r="JNA46" s="677"/>
      <c r="JNB46" s="670"/>
      <c r="JNC46" s="671"/>
      <c r="JND46" s="672"/>
      <c r="JNE46" s="673"/>
      <c r="JNF46" s="671"/>
      <c r="JNG46" s="672"/>
      <c r="JNH46" s="671"/>
      <c r="JNI46" s="674"/>
      <c r="JNJ46" s="674"/>
      <c r="JNK46" s="672"/>
      <c r="JNL46" s="675"/>
      <c r="JNM46" s="674"/>
      <c r="JNN46" s="675"/>
      <c r="JNO46" s="674"/>
      <c r="JNP46" s="674"/>
      <c r="JNQ46" s="674"/>
      <c r="JNR46" s="674"/>
      <c r="JNS46" s="676"/>
      <c r="JNT46" s="677"/>
      <c r="JNU46" s="670"/>
      <c r="JNV46" s="671"/>
      <c r="JNW46" s="672"/>
      <c r="JNX46" s="673"/>
      <c r="JNY46" s="671"/>
      <c r="JNZ46" s="672"/>
      <c r="JOA46" s="671"/>
      <c r="JOB46" s="674"/>
      <c r="JOC46" s="674"/>
      <c r="JOD46" s="672"/>
      <c r="JOE46" s="675"/>
      <c r="JOF46" s="674"/>
      <c r="JOG46" s="675"/>
      <c r="JOH46" s="674"/>
      <c r="JOI46" s="674"/>
      <c r="JOJ46" s="674"/>
      <c r="JOK46" s="674"/>
      <c r="JOL46" s="676"/>
      <c r="JOM46" s="677"/>
      <c r="JON46" s="670"/>
      <c r="JOO46" s="671"/>
      <c r="JOP46" s="672"/>
      <c r="JOQ46" s="673"/>
      <c r="JOR46" s="671"/>
      <c r="JOS46" s="672"/>
      <c r="JOT46" s="671"/>
      <c r="JOU46" s="674"/>
      <c r="JOV46" s="674"/>
      <c r="JOW46" s="672"/>
      <c r="JOX46" s="675"/>
      <c r="JOY46" s="674"/>
      <c r="JOZ46" s="675"/>
      <c r="JPA46" s="674"/>
      <c r="JPB46" s="674"/>
      <c r="JPC46" s="674"/>
      <c r="JPD46" s="674"/>
      <c r="JPE46" s="676"/>
      <c r="JPF46" s="677"/>
      <c r="JPG46" s="670"/>
      <c r="JPH46" s="671"/>
      <c r="JPI46" s="672"/>
      <c r="JPJ46" s="673"/>
      <c r="JPK46" s="671"/>
      <c r="JPL46" s="672"/>
      <c r="JPM46" s="671"/>
      <c r="JPN46" s="674"/>
      <c r="JPO46" s="674"/>
      <c r="JPP46" s="672"/>
      <c r="JPQ46" s="675"/>
      <c r="JPR46" s="674"/>
      <c r="JPS46" s="675"/>
      <c r="JPT46" s="674"/>
      <c r="JPU46" s="674"/>
      <c r="JPV46" s="674"/>
      <c r="JPW46" s="674"/>
      <c r="JPX46" s="676"/>
      <c r="JPY46" s="677"/>
      <c r="JPZ46" s="670"/>
      <c r="JQA46" s="671"/>
      <c r="JQB46" s="672"/>
      <c r="JQC46" s="673"/>
      <c r="JQD46" s="671"/>
      <c r="JQE46" s="672"/>
      <c r="JQF46" s="671"/>
      <c r="JQG46" s="674"/>
      <c r="JQH46" s="674"/>
      <c r="JQI46" s="672"/>
      <c r="JQJ46" s="675"/>
      <c r="JQK46" s="674"/>
      <c r="JQL46" s="675"/>
      <c r="JQM46" s="674"/>
      <c r="JQN46" s="674"/>
      <c r="JQO46" s="674"/>
      <c r="JQP46" s="674"/>
      <c r="JQQ46" s="676"/>
      <c r="JQR46" s="677"/>
      <c r="JQS46" s="670"/>
      <c r="JQT46" s="671"/>
      <c r="JQU46" s="672"/>
      <c r="JQV46" s="673"/>
      <c r="JQW46" s="671"/>
      <c r="JQX46" s="672"/>
      <c r="JQY46" s="671"/>
      <c r="JQZ46" s="674"/>
      <c r="JRA46" s="674"/>
      <c r="JRB46" s="672"/>
      <c r="JRC46" s="675"/>
      <c r="JRD46" s="674"/>
      <c r="JRE46" s="675"/>
      <c r="JRF46" s="674"/>
      <c r="JRG46" s="674"/>
      <c r="JRH46" s="674"/>
      <c r="JRI46" s="674"/>
      <c r="JRJ46" s="676"/>
      <c r="JRK46" s="677"/>
      <c r="JRL46" s="670"/>
      <c r="JRM46" s="671"/>
      <c r="JRN46" s="672"/>
      <c r="JRO46" s="673"/>
      <c r="JRP46" s="671"/>
      <c r="JRQ46" s="672"/>
      <c r="JRR46" s="671"/>
      <c r="JRS46" s="674"/>
      <c r="JRT46" s="674"/>
      <c r="JRU46" s="672"/>
      <c r="JRV46" s="675"/>
      <c r="JRW46" s="674"/>
      <c r="JRX46" s="675"/>
      <c r="JRY46" s="674"/>
      <c r="JRZ46" s="674"/>
      <c r="JSA46" s="674"/>
      <c r="JSB46" s="674"/>
      <c r="JSC46" s="676"/>
      <c r="JSD46" s="677"/>
      <c r="JSE46" s="670"/>
      <c r="JSF46" s="671"/>
      <c r="JSG46" s="672"/>
      <c r="JSH46" s="673"/>
      <c r="JSI46" s="671"/>
      <c r="JSJ46" s="672"/>
      <c r="JSK46" s="671"/>
      <c r="JSL46" s="674"/>
      <c r="JSM46" s="674"/>
      <c r="JSN46" s="672"/>
      <c r="JSO46" s="675"/>
      <c r="JSP46" s="674"/>
      <c r="JSQ46" s="675"/>
      <c r="JSR46" s="674"/>
      <c r="JSS46" s="674"/>
      <c r="JST46" s="674"/>
      <c r="JSU46" s="674"/>
      <c r="JSV46" s="676"/>
      <c r="JSW46" s="677"/>
      <c r="JSX46" s="670"/>
      <c r="JSY46" s="671"/>
      <c r="JSZ46" s="672"/>
      <c r="JTA46" s="673"/>
      <c r="JTB46" s="671"/>
      <c r="JTC46" s="672"/>
      <c r="JTD46" s="671"/>
      <c r="JTE46" s="674"/>
      <c r="JTF46" s="674"/>
      <c r="JTG46" s="672"/>
      <c r="JTH46" s="675"/>
      <c r="JTI46" s="674"/>
      <c r="JTJ46" s="675"/>
      <c r="JTK46" s="674"/>
      <c r="JTL46" s="674"/>
      <c r="JTM46" s="674"/>
      <c r="JTN46" s="674"/>
      <c r="JTO46" s="676"/>
      <c r="JTP46" s="677"/>
      <c r="JTQ46" s="670"/>
      <c r="JTR46" s="671"/>
      <c r="JTS46" s="672"/>
      <c r="JTT46" s="673"/>
      <c r="JTU46" s="671"/>
      <c r="JTV46" s="672"/>
      <c r="JTW46" s="671"/>
      <c r="JTX46" s="674"/>
      <c r="JTY46" s="674"/>
      <c r="JTZ46" s="672"/>
      <c r="JUA46" s="675"/>
      <c r="JUB46" s="674"/>
      <c r="JUC46" s="675"/>
      <c r="JUD46" s="674"/>
      <c r="JUE46" s="674"/>
      <c r="JUF46" s="674"/>
      <c r="JUG46" s="674"/>
      <c r="JUH46" s="676"/>
      <c r="JUI46" s="677"/>
      <c r="JUJ46" s="670"/>
      <c r="JUK46" s="671"/>
      <c r="JUL46" s="672"/>
      <c r="JUM46" s="673"/>
      <c r="JUN46" s="671"/>
      <c r="JUO46" s="672"/>
      <c r="JUP46" s="671"/>
      <c r="JUQ46" s="674"/>
      <c r="JUR46" s="674"/>
      <c r="JUS46" s="672"/>
      <c r="JUT46" s="675"/>
      <c r="JUU46" s="674"/>
      <c r="JUV46" s="675"/>
      <c r="JUW46" s="674"/>
      <c r="JUX46" s="674"/>
      <c r="JUY46" s="674"/>
      <c r="JUZ46" s="674"/>
      <c r="JVA46" s="676"/>
      <c r="JVB46" s="677"/>
      <c r="JVC46" s="670"/>
      <c r="JVD46" s="671"/>
      <c r="JVE46" s="672"/>
      <c r="JVF46" s="673"/>
      <c r="JVG46" s="671"/>
      <c r="JVH46" s="672"/>
      <c r="JVI46" s="671"/>
      <c r="JVJ46" s="674"/>
      <c r="JVK46" s="674"/>
      <c r="JVL46" s="672"/>
      <c r="JVM46" s="675"/>
      <c r="JVN46" s="674"/>
      <c r="JVO46" s="675"/>
      <c r="JVP46" s="674"/>
      <c r="JVQ46" s="674"/>
      <c r="JVR46" s="674"/>
      <c r="JVS46" s="674"/>
      <c r="JVT46" s="676"/>
      <c r="JVU46" s="677"/>
      <c r="JVV46" s="670"/>
      <c r="JVW46" s="671"/>
      <c r="JVX46" s="672"/>
      <c r="JVY46" s="673"/>
      <c r="JVZ46" s="671"/>
      <c r="JWA46" s="672"/>
      <c r="JWB46" s="671"/>
      <c r="JWC46" s="674"/>
      <c r="JWD46" s="674"/>
      <c r="JWE46" s="672"/>
      <c r="JWF46" s="675"/>
      <c r="JWG46" s="674"/>
      <c r="JWH46" s="675"/>
      <c r="JWI46" s="674"/>
      <c r="JWJ46" s="674"/>
      <c r="JWK46" s="674"/>
      <c r="JWL46" s="674"/>
      <c r="JWM46" s="676"/>
      <c r="JWN46" s="677"/>
      <c r="JWO46" s="670"/>
      <c r="JWP46" s="671"/>
      <c r="JWQ46" s="672"/>
      <c r="JWR46" s="673"/>
      <c r="JWS46" s="671"/>
      <c r="JWT46" s="672"/>
      <c r="JWU46" s="671"/>
      <c r="JWV46" s="674"/>
      <c r="JWW46" s="674"/>
      <c r="JWX46" s="672"/>
      <c r="JWY46" s="675"/>
      <c r="JWZ46" s="674"/>
      <c r="JXA46" s="675"/>
      <c r="JXB46" s="674"/>
      <c r="JXC46" s="674"/>
      <c r="JXD46" s="674"/>
      <c r="JXE46" s="674"/>
      <c r="JXF46" s="676"/>
      <c r="JXG46" s="677"/>
      <c r="JXH46" s="670"/>
      <c r="JXI46" s="671"/>
      <c r="JXJ46" s="672"/>
      <c r="JXK46" s="673"/>
      <c r="JXL46" s="671"/>
      <c r="JXM46" s="672"/>
      <c r="JXN46" s="671"/>
      <c r="JXO46" s="674"/>
      <c r="JXP46" s="674"/>
      <c r="JXQ46" s="672"/>
      <c r="JXR46" s="675"/>
      <c r="JXS46" s="674"/>
      <c r="JXT46" s="675"/>
      <c r="JXU46" s="674"/>
      <c r="JXV46" s="674"/>
      <c r="JXW46" s="674"/>
      <c r="JXX46" s="674"/>
      <c r="JXY46" s="676"/>
      <c r="JXZ46" s="677"/>
      <c r="JYA46" s="670"/>
      <c r="JYB46" s="671"/>
      <c r="JYC46" s="672"/>
      <c r="JYD46" s="673"/>
      <c r="JYE46" s="671"/>
      <c r="JYF46" s="672"/>
      <c r="JYG46" s="671"/>
      <c r="JYH46" s="674"/>
      <c r="JYI46" s="674"/>
      <c r="JYJ46" s="672"/>
      <c r="JYK46" s="675"/>
      <c r="JYL46" s="674"/>
      <c r="JYM46" s="675"/>
      <c r="JYN46" s="674"/>
      <c r="JYO46" s="674"/>
      <c r="JYP46" s="674"/>
      <c r="JYQ46" s="674"/>
      <c r="JYR46" s="676"/>
      <c r="JYS46" s="677"/>
      <c r="JYT46" s="670"/>
      <c r="JYU46" s="671"/>
      <c r="JYV46" s="672"/>
      <c r="JYW46" s="673"/>
      <c r="JYX46" s="671"/>
      <c r="JYY46" s="672"/>
      <c r="JYZ46" s="671"/>
      <c r="JZA46" s="674"/>
      <c r="JZB46" s="674"/>
      <c r="JZC46" s="672"/>
      <c r="JZD46" s="675"/>
      <c r="JZE46" s="674"/>
      <c r="JZF46" s="675"/>
      <c r="JZG46" s="674"/>
      <c r="JZH46" s="674"/>
      <c r="JZI46" s="674"/>
      <c r="JZJ46" s="674"/>
      <c r="JZK46" s="676"/>
      <c r="JZL46" s="677"/>
      <c r="JZM46" s="670"/>
      <c r="JZN46" s="671"/>
      <c r="JZO46" s="672"/>
      <c r="JZP46" s="673"/>
      <c r="JZQ46" s="671"/>
      <c r="JZR46" s="672"/>
      <c r="JZS46" s="671"/>
      <c r="JZT46" s="674"/>
      <c r="JZU46" s="674"/>
      <c r="JZV46" s="672"/>
      <c r="JZW46" s="675"/>
      <c r="JZX46" s="674"/>
      <c r="JZY46" s="675"/>
      <c r="JZZ46" s="674"/>
      <c r="KAA46" s="674"/>
      <c r="KAB46" s="674"/>
      <c r="KAC46" s="674"/>
      <c r="KAD46" s="676"/>
      <c r="KAE46" s="677"/>
      <c r="KAF46" s="670"/>
      <c r="KAG46" s="671"/>
      <c r="KAH46" s="672"/>
      <c r="KAI46" s="673"/>
      <c r="KAJ46" s="671"/>
      <c r="KAK46" s="672"/>
      <c r="KAL46" s="671"/>
      <c r="KAM46" s="674"/>
      <c r="KAN46" s="674"/>
      <c r="KAO46" s="672"/>
      <c r="KAP46" s="675"/>
      <c r="KAQ46" s="674"/>
      <c r="KAR46" s="675"/>
      <c r="KAS46" s="674"/>
      <c r="KAT46" s="674"/>
      <c r="KAU46" s="674"/>
      <c r="KAV46" s="674"/>
      <c r="KAW46" s="676"/>
      <c r="KAX46" s="677"/>
      <c r="KAY46" s="670"/>
      <c r="KAZ46" s="671"/>
      <c r="KBA46" s="672"/>
      <c r="KBB46" s="673"/>
      <c r="KBC46" s="671"/>
      <c r="KBD46" s="672"/>
      <c r="KBE46" s="671"/>
      <c r="KBF46" s="674"/>
      <c r="KBG46" s="674"/>
      <c r="KBH46" s="672"/>
      <c r="KBI46" s="675"/>
      <c r="KBJ46" s="674"/>
      <c r="KBK46" s="675"/>
      <c r="KBL46" s="674"/>
      <c r="KBM46" s="674"/>
      <c r="KBN46" s="674"/>
      <c r="KBO46" s="674"/>
      <c r="KBP46" s="676"/>
      <c r="KBQ46" s="677"/>
      <c r="KBR46" s="670"/>
      <c r="KBS46" s="671"/>
      <c r="KBT46" s="672"/>
      <c r="KBU46" s="673"/>
      <c r="KBV46" s="671"/>
      <c r="KBW46" s="672"/>
      <c r="KBX46" s="671"/>
      <c r="KBY46" s="674"/>
      <c r="KBZ46" s="674"/>
      <c r="KCA46" s="672"/>
      <c r="KCB46" s="675"/>
      <c r="KCC46" s="674"/>
      <c r="KCD46" s="675"/>
      <c r="KCE46" s="674"/>
      <c r="KCF46" s="674"/>
      <c r="KCG46" s="674"/>
      <c r="KCH46" s="674"/>
      <c r="KCI46" s="676"/>
      <c r="KCJ46" s="677"/>
      <c r="KCK46" s="670"/>
      <c r="KCL46" s="671"/>
      <c r="KCM46" s="672"/>
      <c r="KCN46" s="673"/>
      <c r="KCO46" s="671"/>
      <c r="KCP46" s="672"/>
      <c r="KCQ46" s="671"/>
      <c r="KCR46" s="674"/>
      <c r="KCS46" s="674"/>
      <c r="KCT46" s="672"/>
      <c r="KCU46" s="675"/>
      <c r="KCV46" s="674"/>
      <c r="KCW46" s="675"/>
      <c r="KCX46" s="674"/>
      <c r="KCY46" s="674"/>
      <c r="KCZ46" s="674"/>
      <c r="KDA46" s="674"/>
      <c r="KDB46" s="676"/>
      <c r="KDC46" s="677"/>
      <c r="KDD46" s="670"/>
      <c r="KDE46" s="671"/>
      <c r="KDF46" s="672"/>
      <c r="KDG46" s="673"/>
      <c r="KDH46" s="671"/>
      <c r="KDI46" s="672"/>
      <c r="KDJ46" s="671"/>
      <c r="KDK46" s="674"/>
      <c r="KDL46" s="674"/>
      <c r="KDM46" s="672"/>
      <c r="KDN46" s="675"/>
      <c r="KDO46" s="674"/>
      <c r="KDP46" s="675"/>
      <c r="KDQ46" s="674"/>
      <c r="KDR46" s="674"/>
      <c r="KDS46" s="674"/>
      <c r="KDT46" s="674"/>
      <c r="KDU46" s="676"/>
      <c r="KDV46" s="677"/>
      <c r="KDW46" s="670"/>
      <c r="KDX46" s="671"/>
      <c r="KDY46" s="672"/>
      <c r="KDZ46" s="673"/>
      <c r="KEA46" s="671"/>
      <c r="KEB46" s="672"/>
      <c r="KEC46" s="671"/>
      <c r="KED46" s="674"/>
      <c r="KEE46" s="674"/>
      <c r="KEF46" s="672"/>
      <c r="KEG46" s="675"/>
      <c r="KEH46" s="674"/>
      <c r="KEI46" s="675"/>
      <c r="KEJ46" s="674"/>
      <c r="KEK46" s="674"/>
      <c r="KEL46" s="674"/>
      <c r="KEM46" s="674"/>
      <c r="KEN46" s="676"/>
      <c r="KEO46" s="677"/>
      <c r="KEP46" s="670"/>
      <c r="KEQ46" s="671"/>
      <c r="KER46" s="672"/>
      <c r="KES46" s="673"/>
      <c r="KET46" s="671"/>
      <c r="KEU46" s="672"/>
      <c r="KEV46" s="671"/>
      <c r="KEW46" s="674"/>
      <c r="KEX46" s="674"/>
      <c r="KEY46" s="672"/>
      <c r="KEZ46" s="675"/>
      <c r="KFA46" s="674"/>
      <c r="KFB46" s="675"/>
      <c r="KFC46" s="674"/>
      <c r="KFD46" s="674"/>
      <c r="KFE46" s="674"/>
      <c r="KFF46" s="674"/>
      <c r="KFG46" s="676"/>
      <c r="KFH46" s="677"/>
      <c r="KFI46" s="670"/>
      <c r="KFJ46" s="671"/>
      <c r="KFK46" s="672"/>
      <c r="KFL46" s="673"/>
      <c r="KFM46" s="671"/>
      <c r="KFN46" s="672"/>
      <c r="KFO46" s="671"/>
      <c r="KFP46" s="674"/>
      <c r="KFQ46" s="674"/>
      <c r="KFR46" s="672"/>
      <c r="KFS46" s="675"/>
      <c r="KFT46" s="674"/>
      <c r="KFU46" s="675"/>
      <c r="KFV46" s="674"/>
      <c r="KFW46" s="674"/>
      <c r="KFX46" s="674"/>
      <c r="KFY46" s="674"/>
      <c r="KFZ46" s="676"/>
      <c r="KGA46" s="677"/>
      <c r="KGB46" s="670"/>
      <c r="KGC46" s="671"/>
      <c r="KGD46" s="672"/>
      <c r="KGE46" s="673"/>
      <c r="KGF46" s="671"/>
      <c r="KGG46" s="672"/>
      <c r="KGH46" s="671"/>
      <c r="KGI46" s="674"/>
      <c r="KGJ46" s="674"/>
      <c r="KGK46" s="672"/>
      <c r="KGL46" s="675"/>
      <c r="KGM46" s="674"/>
      <c r="KGN46" s="675"/>
      <c r="KGO46" s="674"/>
      <c r="KGP46" s="674"/>
      <c r="KGQ46" s="674"/>
      <c r="KGR46" s="674"/>
      <c r="KGS46" s="676"/>
      <c r="KGT46" s="677"/>
      <c r="KGU46" s="670"/>
      <c r="KGV46" s="671"/>
      <c r="KGW46" s="672"/>
      <c r="KGX46" s="673"/>
      <c r="KGY46" s="671"/>
      <c r="KGZ46" s="672"/>
      <c r="KHA46" s="671"/>
      <c r="KHB46" s="674"/>
      <c r="KHC46" s="674"/>
      <c r="KHD46" s="672"/>
      <c r="KHE46" s="675"/>
      <c r="KHF46" s="674"/>
      <c r="KHG46" s="675"/>
      <c r="KHH46" s="674"/>
      <c r="KHI46" s="674"/>
      <c r="KHJ46" s="674"/>
      <c r="KHK46" s="674"/>
      <c r="KHL46" s="676"/>
      <c r="KHM46" s="677"/>
      <c r="KHN46" s="670"/>
      <c r="KHO46" s="671"/>
      <c r="KHP46" s="672"/>
      <c r="KHQ46" s="673"/>
      <c r="KHR46" s="671"/>
      <c r="KHS46" s="672"/>
      <c r="KHT46" s="671"/>
      <c r="KHU46" s="674"/>
      <c r="KHV46" s="674"/>
      <c r="KHW46" s="672"/>
      <c r="KHX46" s="675"/>
      <c r="KHY46" s="674"/>
      <c r="KHZ46" s="675"/>
      <c r="KIA46" s="674"/>
      <c r="KIB46" s="674"/>
      <c r="KIC46" s="674"/>
      <c r="KID46" s="674"/>
      <c r="KIE46" s="676"/>
      <c r="KIF46" s="677"/>
      <c r="KIG46" s="670"/>
      <c r="KIH46" s="671"/>
      <c r="KII46" s="672"/>
      <c r="KIJ46" s="673"/>
      <c r="KIK46" s="671"/>
      <c r="KIL46" s="672"/>
      <c r="KIM46" s="671"/>
      <c r="KIN46" s="674"/>
      <c r="KIO46" s="674"/>
      <c r="KIP46" s="672"/>
      <c r="KIQ46" s="675"/>
      <c r="KIR46" s="674"/>
      <c r="KIS46" s="675"/>
      <c r="KIT46" s="674"/>
      <c r="KIU46" s="674"/>
      <c r="KIV46" s="674"/>
      <c r="KIW46" s="674"/>
      <c r="KIX46" s="676"/>
      <c r="KIY46" s="677"/>
      <c r="KIZ46" s="670"/>
      <c r="KJA46" s="671"/>
      <c r="KJB46" s="672"/>
      <c r="KJC46" s="673"/>
      <c r="KJD46" s="671"/>
      <c r="KJE46" s="672"/>
      <c r="KJF46" s="671"/>
      <c r="KJG46" s="674"/>
      <c r="KJH46" s="674"/>
      <c r="KJI46" s="672"/>
      <c r="KJJ46" s="675"/>
      <c r="KJK46" s="674"/>
      <c r="KJL46" s="675"/>
      <c r="KJM46" s="674"/>
      <c r="KJN46" s="674"/>
      <c r="KJO46" s="674"/>
      <c r="KJP46" s="674"/>
      <c r="KJQ46" s="676"/>
      <c r="KJR46" s="677"/>
      <c r="KJS46" s="670"/>
      <c r="KJT46" s="671"/>
      <c r="KJU46" s="672"/>
      <c r="KJV46" s="673"/>
      <c r="KJW46" s="671"/>
      <c r="KJX46" s="672"/>
      <c r="KJY46" s="671"/>
      <c r="KJZ46" s="674"/>
      <c r="KKA46" s="674"/>
      <c r="KKB46" s="672"/>
      <c r="KKC46" s="675"/>
      <c r="KKD46" s="674"/>
      <c r="KKE46" s="675"/>
      <c r="KKF46" s="674"/>
      <c r="KKG46" s="674"/>
      <c r="KKH46" s="674"/>
      <c r="KKI46" s="674"/>
      <c r="KKJ46" s="676"/>
      <c r="KKK46" s="677"/>
      <c r="KKL46" s="670"/>
      <c r="KKM46" s="671"/>
      <c r="KKN46" s="672"/>
      <c r="KKO46" s="673"/>
      <c r="KKP46" s="671"/>
      <c r="KKQ46" s="672"/>
      <c r="KKR46" s="671"/>
      <c r="KKS46" s="674"/>
      <c r="KKT46" s="674"/>
      <c r="KKU46" s="672"/>
      <c r="KKV46" s="675"/>
      <c r="KKW46" s="674"/>
      <c r="KKX46" s="675"/>
      <c r="KKY46" s="674"/>
      <c r="KKZ46" s="674"/>
      <c r="KLA46" s="674"/>
      <c r="KLB46" s="674"/>
      <c r="KLC46" s="676"/>
      <c r="KLD46" s="677"/>
      <c r="KLE46" s="670"/>
      <c r="KLF46" s="671"/>
      <c r="KLG46" s="672"/>
      <c r="KLH46" s="673"/>
      <c r="KLI46" s="671"/>
      <c r="KLJ46" s="672"/>
      <c r="KLK46" s="671"/>
      <c r="KLL46" s="674"/>
      <c r="KLM46" s="674"/>
      <c r="KLN46" s="672"/>
      <c r="KLO46" s="675"/>
      <c r="KLP46" s="674"/>
      <c r="KLQ46" s="675"/>
      <c r="KLR46" s="674"/>
      <c r="KLS46" s="674"/>
      <c r="KLT46" s="674"/>
      <c r="KLU46" s="674"/>
      <c r="KLV46" s="676"/>
      <c r="KLW46" s="677"/>
      <c r="KLX46" s="670"/>
      <c r="KLY46" s="671"/>
      <c r="KLZ46" s="672"/>
      <c r="KMA46" s="673"/>
      <c r="KMB46" s="671"/>
      <c r="KMC46" s="672"/>
      <c r="KMD46" s="671"/>
      <c r="KME46" s="674"/>
      <c r="KMF46" s="674"/>
      <c r="KMG46" s="672"/>
      <c r="KMH46" s="675"/>
      <c r="KMI46" s="674"/>
      <c r="KMJ46" s="675"/>
      <c r="KMK46" s="674"/>
      <c r="KML46" s="674"/>
      <c r="KMM46" s="674"/>
      <c r="KMN46" s="674"/>
      <c r="KMO46" s="676"/>
      <c r="KMP46" s="677"/>
      <c r="KMQ46" s="670"/>
      <c r="KMR46" s="671"/>
      <c r="KMS46" s="672"/>
      <c r="KMT46" s="673"/>
      <c r="KMU46" s="671"/>
      <c r="KMV46" s="672"/>
      <c r="KMW46" s="671"/>
      <c r="KMX46" s="674"/>
      <c r="KMY46" s="674"/>
      <c r="KMZ46" s="672"/>
      <c r="KNA46" s="675"/>
      <c r="KNB46" s="674"/>
      <c r="KNC46" s="675"/>
      <c r="KND46" s="674"/>
      <c r="KNE46" s="674"/>
      <c r="KNF46" s="674"/>
      <c r="KNG46" s="674"/>
      <c r="KNH46" s="676"/>
      <c r="KNI46" s="677"/>
      <c r="KNJ46" s="670"/>
      <c r="KNK46" s="671"/>
      <c r="KNL46" s="672"/>
      <c r="KNM46" s="673"/>
      <c r="KNN46" s="671"/>
      <c r="KNO46" s="672"/>
      <c r="KNP46" s="671"/>
      <c r="KNQ46" s="674"/>
      <c r="KNR46" s="674"/>
      <c r="KNS46" s="672"/>
      <c r="KNT46" s="675"/>
      <c r="KNU46" s="674"/>
      <c r="KNV46" s="675"/>
      <c r="KNW46" s="674"/>
      <c r="KNX46" s="674"/>
      <c r="KNY46" s="674"/>
      <c r="KNZ46" s="674"/>
      <c r="KOA46" s="676"/>
      <c r="KOB46" s="677"/>
      <c r="KOC46" s="670"/>
      <c r="KOD46" s="671"/>
      <c r="KOE46" s="672"/>
      <c r="KOF46" s="673"/>
      <c r="KOG46" s="671"/>
      <c r="KOH46" s="672"/>
      <c r="KOI46" s="671"/>
      <c r="KOJ46" s="674"/>
      <c r="KOK46" s="674"/>
      <c r="KOL46" s="672"/>
      <c r="KOM46" s="675"/>
      <c r="KON46" s="674"/>
      <c r="KOO46" s="675"/>
      <c r="KOP46" s="674"/>
      <c r="KOQ46" s="674"/>
      <c r="KOR46" s="674"/>
      <c r="KOS46" s="674"/>
      <c r="KOT46" s="676"/>
      <c r="KOU46" s="677"/>
      <c r="KOV46" s="670"/>
      <c r="KOW46" s="671"/>
      <c r="KOX46" s="672"/>
      <c r="KOY46" s="673"/>
      <c r="KOZ46" s="671"/>
      <c r="KPA46" s="672"/>
      <c r="KPB46" s="671"/>
      <c r="KPC46" s="674"/>
      <c r="KPD46" s="674"/>
      <c r="KPE46" s="672"/>
      <c r="KPF46" s="675"/>
      <c r="KPG46" s="674"/>
      <c r="KPH46" s="675"/>
      <c r="KPI46" s="674"/>
      <c r="KPJ46" s="674"/>
      <c r="KPK46" s="674"/>
      <c r="KPL46" s="674"/>
      <c r="KPM46" s="676"/>
      <c r="KPN46" s="677"/>
      <c r="KPO46" s="670"/>
      <c r="KPP46" s="671"/>
      <c r="KPQ46" s="672"/>
      <c r="KPR46" s="673"/>
      <c r="KPS46" s="671"/>
      <c r="KPT46" s="672"/>
      <c r="KPU46" s="671"/>
      <c r="KPV46" s="674"/>
      <c r="KPW46" s="674"/>
      <c r="KPX46" s="672"/>
      <c r="KPY46" s="675"/>
      <c r="KPZ46" s="674"/>
      <c r="KQA46" s="675"/>
      <c r="KQB46" s="674"/>
      <c r="KQC46" s="674"/>
      <c r="KQD46" s="674"/>
      <c r="KQE46" s="674"/>
      <c r="KQF46" s="676"/>
      <c r="KQG46" s="677"/>
      <c r="KQH46" s="670"/>
      <c r="KQI46" s="671"/>
      <c r="KQJ46" s="672"/>
      <c r="KQK46" s="673"/>
      <c r="KQL46" s="671"/>
      <c r="KQM46" s="672"/>
      <c r="KQN46" s="671"/>
      <c r="KQO46" s="674"/>
      <c r="KQP46" s="674"/>
      <c r="KQQ46" s="672"/>
      <c r="KQR46" s="675"/>
      <c r="KQS46" s="674"/>
      <c r="KQT46" s="675"/>
      <c r="KQU46" s="674"/>
      <c r="KQV46" s="674"/>
      <c r="KQW46" s="674"/>
      <c r="KQX46" s="674"/>
      <c r="KQY46" s="676"/>
      <c r="KQZ46" s="677"/>
      <c r="KRA46" s="670"/>
      <c r="KRB46" s="671"/>
      <c r="KRC46" s="672"/>
      <c r="KRD46" s="673"/>
      <c r="KRE46" s="671"/>
      <c r="KRF46" s="672"/>
      <c r="KRG46" s="671"/>
      <c r="KRH46" s="674"/>
      <c r="KRI46" s="674"/>
      <c r="KRJ46" s="672"/>
      <c r="KRK46" s="675"/>
      <c r="KRL46" s="674"/>
      <c r="KRM46" s="675"/>
      <c r="KRN46" s="674"/>
      <c r="KRO46" s="674"/>
      <c r="KRP46" s="674"/>
      <c r="KRQ46" s="674"/>
      <c r="KRR46" s="676"/>
      <c r="KRS46" s="677"/>
      <c r="KRT46" s="670"/>
      <c r="KRU46" s="671"/>
      <c r="KRV46" s="672"/>
      <c r="KRW46" s="673"/>
      <c r="KRX46" s="671"/>
      <c r="KRY46" s="672"/>
      <c r="KRZ46" s="671"/>
      <c r="KSA46" s="674"/>
      <c r="KSB46" s="674"/>
      <c r="KSC46" s="672"/>
      <c r="KSD46" s="675"/>
      <c r="KSE46" s="674"/>
      <c r="KSF46" s="675"/>
      <c r="KSG46" s="674"/>
      <c r="KSH46" s="674"/>
      <c r="KSI46" s="674"/>
      <c r="KSJ46" s="674"/>
      <c r="KSK46" s="676"/>
      <c r="KSL46" s="677"/>
      <c r="KSM46" s="670"/>
      <c r="KSN46" s="671"/>
      <c r="KSO46" s="672"/>
      <c r="KSP46" s="673"/>
      <c r="KSQ46" s="671"/>
      <c r="KSR46" s="672"/>
      <c r="KSS46" s="671"/>
      <c r="KST46" s="674"/>
      <c r="KSU46" s="674"/>
      <c r="KSV46" s="672"/>
      <c r="KSW46" s="675"/>
      <c r="KSX46" s="674"/>
      <c r="KSY46" s="675"/>
      <c r="KSZ46" s="674"/>
      <c r="KTA46" s="674"/>
      <c r="KTB46" s="674"/>
      <c r="KTC46" s="674"/>
      <c r="KTD46" s="676"/>
      <c r="KTE46" s="677"/>
      <c r="KTF46" s="670"/>
      <c r="KTG46" s="671"/>
      <c r="KTH46" s="672"/>
      <c r="KTI46" s="673"/>
      <c r="KTJ46" s="671"/>
      <c r="KTK46" s="672"/>
      <c r="KTL46" s="671"/>
      <c r="KTM46" s="674"/>
      <c r="KTN46" s="674"/>
      <c r="KTO46" s="672"/>
      <c r="KTP46" s="675"/>
      <c r="KTQ46" s="674"/>
      <c r="KTR46" s="675"/>
      <c r="KTS46" s="674"/>
      <c r="KTT46" s="674"/>
      <c r="KTU46" s="674"/>
      <c r="KTV46" s="674"/>
      <c r="KTW46" s="676"/>
      <c r="KTX46" s="677"/>
      <c r="KTY46" s="670"/>
      <c r="KTZ46" s="671"/>
      <c r="KUA46" s="672"/>
      <c r="KUB46" s="673"/>
      <c r="KUC46" s="671"/>
      <c r="KUD46" s="672"/>
      <c r="KUE46" s="671"/>
      <c r="KUF46" s="674"/>
      <c r="KUG46" s="674"/>
      <c r="KUH46" s="672"/>
      <c r="KUI46" s="675"/>
      <c r="KUJ46" s="674"/>
      <c r="KUK46" s="675"/>
      <c r="KUL46" s="674"/>
      <c r="KUM46" s="674"/>
      <c r="KUN46" s="674"/>
      <c r="KUO46" s="674"/>
      <c r="KUP46" s="676"/>
      <c r="KUQ46" s="677"/>
      <c r="KUR46" s="670"/>
      <c r="KUS46" s="671"/>
      <c r="KUT46" s="672"/>
      <c r="KUU46" s="673"/>
      <c r="KUV46" s="671"/>
      <c r="KUW46" s="672"/>
      <c r="KUX46" s="671"/>
      <c r="KUY46" s="674"/>
      <c r="KUZ46" s="674"/>
      <c r="KVA46" s="672"/>
      <c r="KVB46" s="675"/>
      <c r="KVC46" s="674"/>
      <c r="KVD46" s="675"/>
      <c r="KVE46" s="674"/>
      <c r="KVF46" s="674"/>
      <c r="KVG46" s="674"/>
      <c r="KVH46" s="674"/>
      <c r="KVI46" s="676"/>
      <c r="KVJ46" s="677"/>
      <c r="KVK46" s="670"/>
      <c r="KVL46" s="671"/>
      <c r="KVM46" s="672"/>
      <c r="KVN46" s="673"/>
      <c r="KVO46" s="671"/>
      <c r="KVP46" s="672"/>
      <c r="KVQ46" s="671"/>
      <c r="KVR46" s="674"/>
      <c r="KVS46" s="674"/>
      <c r="KVT46" s="672"/>
      <c r="KVU46" s="675"/>
      <c r="KVV46" s="674"/>
      <c r="KVW46" s="675"/>
      <c r="KVX46" s="674"/>
      <c r="KVY46" s="674"/>
      <c r="KVZ46" s="674"/>
      <c r="KWA46" s="674"/>
      <c r="KWB46" s="676"/>
      <c r="KWC46" s="677"/>
      <c r="KWD46" s="670"/>
      <c r="KWE46" s="671"/>
      <c r="KWF46" s="672"/>
      <c r="KWG46" s="673"/>
      <c r="KWH46" s="671"/>
      <c r="KWI46" s="672"/>
      <c r="KWJ46" s="671"/>
      <c r="KWK46" s="674"/>
      <c r="KWL46" s="674"/>
      <c r="KWM46" s="672"/>
      <c r="KWN46" s="675"/>
      <c r="KWO46" s="674"/>
      <c r="KWP46" s="675"/>
      <c r="KWQ46" s="674"/>
      <c r="KWR46" s="674"/>
      <c r="KWS46" s="674"/>
      <c r="KWT46" s="674"/>
      <c r="KWU46" s="676"/>
      <c r="KWV46" s="677"/>
      <c r="KWW46" s="670"/>
      <c r="KWX46" s="671"/>
      <c r="KWY46" s="672"/>
      <c r="KWZ46" s="673"/>
      <c r="KXA46" s="671"/>
      <c r="KXB46" s="672"/>
      <c r="KXC46" s="671"/>
      <c r="KXD46" s="674"/>
      <c r="KXE46" s="674"/>
      <c r="KXF46" s="672"/>
      <c r="KXG46" s="675"/>
      <c r="KXH46" s="674"/>
      <c r="KXI46" s="675"/>
      <c r="KXJ46" s="674"/>
      <c r="KXK46" s="674"/>
      <c r="KXL46" s="674"/>
      <c r="KXM46" s="674"/>
      <c r="KXN46" s="676"/>
      <c r="KXO46" s="677"/>
      <c r="KXP46" s="670"/>
      <c r="KXQ46" s="671"/>
      <c r="KXR46" s="672"/>
      <c r="KXS46" s="673"/>
      <c r="KXT46" s="671"/>
      <c r="KXU46" s="672"/>
      <c r="KXV46" s="671"/>
      <c r="KXW46" s="674"/>
      <c r="KXX46" s="674"/>
      <c r="KXY46" s="672"/>
      <c r="KXZ46" s="675"/>
      <c r="KYA46" s="674"/>
      <c r="KYB46" s="675"/>
      <c r="KYC46" s="674"/>
      <c r="KYD46" s="674"/>
      <c r="KYE46" s="674"/>
      <c r="KYF46" s="674"/>
      <c r="KYG46" s="676"/>
      <c r="KYH46" s="677"/>
      <c r="KYI46" s="670"/>
      <c r="KYJ46" s="671"/>
      <c r="KYK46" s="672"/>
      <c r="KYL46" s="673"/>
      <c r="KYM46" s="671"/>
      <c r="KYN46" s="672"/>
      <c r="KYO46" s="671"/>
      <c r="KYP46" s="674"/>
      <c r="KYQ46" s="674"/>
      <c r="KYR46" s="672"/>
      <c r="KYS46" s="675"/>
      <c r="KYT46" s="674"/>
      <c r="KYU46" s="675"/>
      <c r="KYV46" s="674"/>
      <c r="KYW46" s="674"/>
      <c r="KYX46" s="674"/>
      <c r="KYY46" s="674"/>
      <c r="KYZ46" s="676"/>
      <c r="KZA46" s="677"/>
      <c r="KZB46" s="670"/>
      <c r="KZC46" s="671"/>
      <c r="KZD46" s="672"/>
      <c r="KZE46" s="673"/>
      <c r="KZF46" s="671"/>
      <c r="KZG46" s="672"/>
      <c r="KZH46" s="671"/>
      <c r="KZI46" s="674"/>
      <c r="KZJ46" s="674"/>
      <c r="KZK46" s="672"/>
      <c r="KZL46" s="675"/>
      <c r="KZM46" s="674"/>
      <c r="KZN46" s="675"/>
      <c r="KZO46" s="674"/>
      <c r="KZP46" s="674"/>
      <c r="KZQ46" s="674"/>
      <c r="KZR46" s="674"/>
      <c r="KZS46" s="676"/>
      <c r="KZT46" s="677"/>
      <c r="KZU46" s="670"/>
      <c r="KZV46" s="671"/>
      <c r="KZW46" s="672"/>
      <c r="KZX46" s="673"/>
      <c r="KZY46" s="671"/>
      <c r="KZZ46" s="672"/>
      <c r="LAA46" s="671"/>
      <c r="LAB46" s="674"/>
      <c r="LAC46" s="674"/>
      <c r="LAD46" s="672"/>
      <c r="LAE46" s="675"/>
      <c r="LAF46" s="674"/>
      <c r="LAG46" s="675"/>
      <c r="LAH46" s="674"/>
      <c r="LAI46" s="674"/>
      <c r="LAJ46" s="674"/>
      <c r="LAK46" s="674"/>
      <c r="LAL46" s="676"/>
      <c r="LAM46" s="677"/>
      <c r="LAN46" s="670"/>
      <c r="LAO46" s="671"/>
      <c r="LAP46" s="672"/>
      <c r="LAQ46" s="673"/>
      <c r="LAR46" s="671"/>
      <c r="LAS46" s="672"/>
      <c r="LAT46" s="671"/>
      <c r="LAU46" s="674"/>
      <c r="LAV46" s="674"/>
      <c r="LAW46" s="672"/>
      <c r="LAX46" s="675"/>
      <c r="LAY46" s="674"/>
      <c r="LAZ46" s="675"/>
      <c r="LBA46" s="674"/>
      <c r="LBB46" s="674"/>
      <c r="LBC46" s="674"/>
      <c r="LBD46" s="674"/>
      <c r="LBE46" s="676"/>
      <c r="LBF46" s="677"/>
      <c r="LBG46" s="670"/>
      <c r="LBH46" s="671"/>
      <c r="LBI46" s="672"/>
      <c r="LBJ46" s="673"/>
      <c r="LBK46" s="671"/>
      <c r="LBL46" s="672"/>
      <c r="LBM46" s="671"/>
      <c r="LBN46" s="674"/>
      <c r="LBO46" s="674"/>
      <c r="LBP46" s="672"/>
      <c r="LBQ46" s="675"/>
      <c r="LBR46" s="674"/>
      <c r="LBS46" s="675"/>
      <c r="LBT46" s="674"/>
      <c r="LBU46" s="674"/>
      <c r="LBV46" s="674"/>
      <c r="LBW46" s="674"/>
      <c r="LBX46" s="676"/>
      <c r="LBY46" s="677"/>
      <c r="LBZ46" s="670"/>
      <c r="LCA46" s="671"/>
      <c r="LCB46" s="672"/>
      <c r="LCC46" s="673"/>
      <c r="LCD46" s="671"/>
      <c r="LCE46" s="672"/>
      <c r="LCF46" s="671"/>
      <c r="LCG46" s="674"/>
      <c r="LCH46" s="674"/>
      <c r="LCI46" s="672"/>
      <c r="LCJ46" s="675"/>
      <c r="LCK46" s="674"/>
      <c r="LCL46" s="675"/>
      <c r="LCM46" s="674"/>
      <c r="LCN46" s="674"/>
      <c r="LCO46" s="674"/>
      <c r="LCP46" s="674"/>
      <c r="LCQ46" s="676"/>
      <c r="LCR46" s="677"/>
      <c r="LCS46" s="670"/>
      <c r="LCT46" s="671"/>
      <c r="LCU46" s="672"/>
      <c r="LCV46" s="673"/>
      <c r="LCW46" s="671"/>
      <c r="LCX46" s="672"/>
      <c r="LCY46" s="671"/>
      <c r="LCZ46" s="674"/>
      <c r="LDA46" s="674"/>
      <c r="LDB46" s="672"/>
      <c r="LDC46" s="675"/>
      <c r="LDD46" s="674"/>
      <c r="LDE46" s="675"/>
      <c r="LDF46" s="674"/>
      <c r="LDG46" s="674"/>
      <c r="LDH46" s="674"/>
      <c r="LDI46" s="674"/>
      <c r="LDJ46" s="676"/>
      <c r="LDK46" s="677"/>
      <c r="LDL46" s="670"/>
      <c r="LDM46" s="671"/>
      <c r="LDN46" s="672"/>
      <c r="LDO46" s="673"/>
      <c r="LDP46" s="671"/>
      <c r="LDQ46" s="672"/>
      <c r="LDR46" s="671"/>
      <c r="LDS46" s="674"/>
      <c r="LDT46" s="674"/>
      <c r="LDU46" s="672"/>
      <c r="LDV46" s="675"/>
      <c r="LDW46" s="674"/>
      <c r="LDX46" s="675"/>
      <c r="LDY46" s="674"/>
      <c r="LDZ46" s="674"/>
      <c r="LEA46" s="674"/>
      <c r="LEB46" s="674"/>
      <c r="LEC46" s="676"/>
      <c r="LED46" s="677"/>
      <c r="LEE46" s="670"/>
      <c r="LEF46" s="671"/>
      <c r="LEG46" s="672"/>
      <c r="LEH46" s="673"/>
      <c r="LEI46" s="671"/>
      <c r="LEJ46" s="672"/>
      <c r="LEK46" s="671"/>
      <c r="LEL46" s="674"/>
      <c r="LEM46" s="674"/>
      <c r="LEN46" s="672"/>
      <c r="LEO46" s="675"/>
      <c r="LEP46" s="674"/>
      <c r="LEQ46" s="675"/>
      <c r="LER46" s="674"/>
      <c r="LES46" s="674"/>
      <c r="LET46" s="674"/>
      <c r="LEU46" s="674"/>
      <c r="LEV46" s="676"/>
      <c r="LEW46" s="677"/>
      <c r="LEX46" s="670"/>
      <c r="LEY46" s="671"/>
      <c r="LEZ46" s="672"/>
      <c r="LFA46" s="673"/>
      <c r="LFB46" s="671"/>
      <c r="LFC46" s="672"/>
      <c r="LFD46" s="671"/>
      <c r="LFE46" s="674"/>
      <c r="LFF46" s="674"/>
      <c r="LFG46" s="672"/>
      <c r="LFH46" s="675"/>
      <c r="LFI46" s="674"/>
      <c r="LFJ46" s="675"/>
      <c r="LFK46" s="674"/>
      <c r="LFL46" s="674"/>
      <c r="LFM46" s="674"/>
      <c r="LFN46" s="674"/>
      <c r="LFO46" s="676"/>
      <c r="LFP46" s="677"/>
      <c r="LFQ46" s="670"/>
      <c r="LFR46" s="671"/>
      <c r="LFS46" s="672"/>
      <c r="LFT46" s="673"/>
      <c r="LFU46" s="671"/>
      <c r="LFV46" s="672"/>
      <c r="LFW46" s="671"/>
      <c r="LFX46" s="674"/>
      <c r="LFY46" s="674"/>
      <c r="LFZ46" s="672"/>
      <c r="LGA46" s="675"/>
      <c r="LGB46" s="674"/>
      <c r="LGC46" s="675"/>
      <c r="LGD46" s="674"/>
      <c r="LGE46" s="674"/>
      <c r="LGF46" s="674"/>
      <c r="LGG46" s="674"/>
      <c r="LGH46" s="676"/>
      <c r="LGI46" s="677"/>
      <c r="LGJ46" s="670"/>
      <c r="LGK46" s="671"/>
      <c r="LGL46" s="672"/>
      <c r="LGM46" s="673"/>
      <c r="LGN46" s="671"/>
      <c r="LGO46" s="672"/>
      <c r="LGP46" s="671"/>
      <c r="LGQ46" s="674"/>
      <c r="LGR46" s="674"/>
      <c r="LGS46" s="672"/>
      <c r="LGT46" s="675"/>
      <c r="LGU46" s="674"/>
      <c r="LGV46" s="675"/>
      <c r="LGW46" s="674"/>
      <c r="LGX46" s="674"/>
      <c r="LGY46" s="674"/>
      <c r="LGZ46" s="674"/>
      <c r="LHA46" s="676"/>
      <c r="LHB46" s="677"/>
      <c r="LHC46" s="670"/>
      <c r="LHD46" s="671"/>
      <c r="LHE46" s="672"/>
      <c r="LHF46" s="673"/>
      <c r="LHG46" s="671"/>
      <c r="LHH46" s="672"/>
      <c r="LHI46" s="671"/>
      <c r="LHJ46" s="674"/>
      <c r="LHK46" s="674"/>
      <c r="LHL46" s="672"/>
      <c r="LHM46" s="675"/>
      <c r="LHN46" s="674"/>
      <c r="LHO46" s="675"/>
      <c r="LHP46" s="674"/>
      <c r="LHQ46" s="674"/>
      <c r="LHR46" s="674"/>
      <c r="LHS46" s="674"/>
      <c r="LHT46" s="676"/>
      <c r="LHU46" s="677"/>
      <c r="LHV46" s="670"/>
      <c r="LHW46" s="671"/>
      <c r="LHX46" s="672"/>
      <c r="LHY46" s="673"/>
      <c r="LHZ46" s="671"/>
      <c r="LIA46" s="672"/>
      <c r="LIB46" s="671"/>
      <c r="LIC46" s="674"/>
      <c r="LID46" s="674"/>
      <c r="LIE46" s="672"/>
      <c r="LIF46" s="675"/>
      <c r="LIG46" s="674"/>
      <c r="LIH46" s="675"/>
      <c r="LII46" s="674"/>
      <c r="LIJ46" s="674"/>
      <c r="LIK46" s="674"/>
      <c r="LIL46" s="674"/>
      <c r="LIM46" s="676"/>
      <c r="LIN46" s="677"/>
      <c r="LIO46" s="670"/>
      <c r="LIP46" s="671"/>
      <c r="LIQ46" s="672"/>
      <c r="LIR46" s="673"/>
      <c r="LIS46" s="671"/>
      <c r="LIT46" s="672"/>
      <c r="LIU46" s="671"/>
      <c r="LIV46" s="674"/>
      <c r="LIW46" s="674"/>
      <c r="LIX46" s="672"/>
      <c r="LIY46" s="675"/>
      <c r="LIZ46" s="674"/>
      <c r="LJA46" s="675"/>
      <c r="LJB46" s="674"/>
      <c r="LJC46" s="674"/>
      <c r="LJD46" s="674"/>
      <c r="LJE46" s="674"/>
      <c r="LJF46" s="676"/>
      <c r="LJG46" s="677"/>
      <c r="LJH46" s="670"/>
      <c r="LJI46" s="671"/>
      <c r="LJJ46" s="672"/>
      <c r="LJK46" s="673"/>
      <c r="LJL46" s="671"/>
      <c r="LJM46" s="672"/>
      <c r="LJN46" s="671"/>
      <c r="LJO46" s="674"/>
      <c r="LJP46" s="674"/>
      <c r="LJQ46" s="672"/>
      <c r="LJR46" s="675"/>
      <c r="LJS46" s="674"/>
      <c r="LJT46" s="675"/>
      <c r="LJU46" s="674"/>
      <c r="LJV46" s="674"/>
      <c r="LJW46" s="674"/>
      <c r="LJX46" s="674"/>
      <c r="LJY46" s="676"/>
      <c r="LJZ46" s="677"/>
      <c r="LKA46" s="670"/>
      <c r="LKB46" s="671"/>
      <c r="LKC46" s="672"/>
      <c r="LKD46" s="673"/>
      <c r="LKE46" s="671"/>
      <c r="LKF46" s="672"/>
      <c r="LKG46" s="671"/>
      <c r="LKH46" s="674"/>
      <c r="LKI46" s="674"/>
      <c r="LKJ46" s="672"/>
      <c r="LKK46" s="675"/>
      <c r="LKL46" s="674"/>
      <c r="LKM46" s="675"/>
      <c r="LKN46" s="674"/>
      <c r="LKO46" s="674"/>
      <c r="LKP46" s="674"/>
      <c r="LKQ46" s="674"/>
      <c r="LKR46" s="676"/>
      <c r="LKS46" s="677"/>
      <c r="LKT46" s="670"/>
      <c r="LKU46" s="671"/>
      <c r="LKV46" s="672"/>
      <c r="LKW46" s="673"/>
      <c r="LKX46" s="671"/>
      <c r="LKY46" s="672"/>
      <c r="LKZ46" s="671"/>
      <c r="LLA46" s="674"/>
      <c r="LLB46" s="674"/>
      <c r="LLC46" s="672"/>
      <c r="LLD46" s="675"/>
      <c r="LLE46" s="674"/>
      <c r="LLF46" s="675"/>
      <c r="LLG46" s="674"/>
      <c r="LLH46" s="674"/>
      <c r="LLI46" s="674"/>
      <c r="LLJ46" s="674"/>
      <c r="LLK46" s="676"/>
      <c r="LLL46" s="677"/>
      <c r="LLM46" s="670"/>
      <c r="LLN46" s="671"/>
      <c r="LLO46" s="672"/>
      <c r="LLP46" s="673"/>
      <c r="LLQ46" s="671"/>
      <c r="LLR46" s="672"/>
      <c r="LLS46" s="671"/>
      <c r="LLT46" s="674"/>
      <c r="LLU46" s="674"/>
      <c r="LLV46" s="672"/>
      <c r="LLW46" s="675"/>
      <c r="LLX46" s="674"/>
      <c r="LLY46" s="675"/>
      <c r="LLZ46" s="674"/>
      <c r="LMA46" s="674"/>
      <c r="LMB46" s="674"/>
      <c r="LMC46" s="674"/>
      <c r="LMD46" s="676"/>
      <c r="LME46" s="677"/>
      <c r="LMF46" s="670"/>
      <c r="LMG46" s="671"/>
      <c r="LMH46" s="672"/>
      <c r="LMI46" s="673"/>
      <c r="LMJ46" s="671"/>
      <c r="LMK46" s="672"/>
      <c r="LML46" s="671"/>
      <c r="LMM46" s="674"/>
      <c r="LMN46" s="674"/>
      <c r="LMO46" s="672"/>
      <c r="LMP46" s="675"/>
      <c r="LMQ46" s="674"/>
      <c r="LMR46" s="675"/>
      <c r="LMS46" s="674"/>
      <c r="LMT46" s="674"/>
      <c r="LMU46" s="674"/>
      <c r="LMV46" s="674"/>
      <c r="LMW46" s="676"/>
      <c r="LMX46" s="677"/>
      <c r="LMY46" s="670"/>
      <c r="LMZ46" s="671"/>
      <c r="LNA46" s="672"/>
      <c r="LNB46" s="673"/>
      <c r="LNC46" s="671"/>
      <c r="LND46" s="672"/>
      <c r="LNE46" s="671"/>
      <c r="LNF46" s="674"/>
      <c r="LNG46" s="674"/>
      <c r="LNH46" s="672"/>
      <c r="LNI46" s="675"/>
      <c r="LNJ46" s="674"/>
      <c r="LNK46" s="675"/>
      <c r="LNL46" s="674"/>
      <c r="LNM46" s="674"/>
      <c r="LNN46" s="674"/>
      <c r="LNO46" s="674"/>
      <c r="LNP46" s="676"/>
      <c r="LNQ46" s="677"/>
      <c r="LNR46" s="670"/>
      <c r="LNS46" s="671"/>
      <c r="LNT46" s="672"/>
      <c r="LNU46" s="673"/>
      <c r="LNV46" s="671"/>
      <c r="LNW46" s="672"/>
      <c r="LNX46" s="671"/>
      <c r="LNY46" s="674"/>
      <c r="LNZ46" s="674"/>
      <c r="LOA46" s="672"/>
      <c r="LOB46" s="675"/>
      <c r="LOC46" s="674"/>
      <c r="LOD46" s="675"/>
      <c r="LOE46" s="674"/>
      <c r="LOF46" s="674"/>
      <c r="LOG46" s="674"/>
      <c r="LOH46" s="674"/>
      <c r="LOI46" s="676"/>
      <c r="LOJ46" s="677"/>
      <c r="LOK46" s="670"/>
      <c r="LOL46" s="671"/>
      <c r="LOM46" s="672"/>
      <c r="LON46" s="673"/>
      <c r="LOO46" s="671"/>
      <c r="LOP46" s="672"/>
      <c r="LOQ46" s="671"/>
      <c r="LOR46" s="674"/>
      <c r="LOS46" s="674"/>
      <c r="LOT46" s="672"/>
      <c r="LOU46" s="675"/>
      <c r="LOV46" s="674"/>
      <c r="LOW46" s="675"/>
      <c r="LOX46" s="674"/>
      <c r="LOY46" s="674"/>
      <c r="LOZ46" s="674"/>
      <c r="LPA46" s="674"/>
      <c r="LPB46" s="676"/>
      <c r="LPC46" s="677"/>
      <c r="LPD46" s="670"/>
      <c r="LPE46" s="671"/>
      <c r="LPF46" s="672"/>
      <c r="LPG46" s="673"/>
      <c r="LPH46" s="671"/>
      <c r="LPI46" s="672"/>
      <c r="LPJ46" s="671"/>
      <c r="LPK46" s="674"/>
      <c r="LPL46" s="674"/>
      <c r="LPM46" s="672"/>
      <c r="LPN46" s="675"/>
      <c r="LPO46" s="674"/>
      <c r="LPP46" s="675"/>
      <c r="LPQ46" s="674"/>
      <c r="LPR46" s="674"/>
      <c r="LPS46" s="674"/>
      <c r="LPT46" s="674"/>
      <c r="LPU46" s="676"/>
      <c r="LPV46" s="677"/>
      <c r="LPW46" s="670"/>
      <c r="LPX46" s="671"/>
      <c r="LPY46" s="672"/>
      <c r="LPZ46" s="673"/>
      <c r="LQA46" s="671"/>
      <c r="LQB46" s="672"/>
      <c r="LQC46" s="671"/>
      <c r="LQD46" s="674"/>
      <c r="LQE46" s="674"/>
      <c r="LQF46" s="672"/>
      <c r="LQG46" s="675"/>
      <c r="LQH46" s="674"/>
      <c r="LQI46" s="675"/>
      <c r="LQJ46" s="674"/>
      <c r="LQK46" s="674"/>
      <c r="LQL46" s="674"/>
      <c r="LQM46" s="674"/>
      <c r="LQN46" s="676"/>
      <c r="LQO46" s="677"/>
      <c r="LQP46" s="670"/>
      <c r="LQQ46" s="671"/>
      <c r="LQR46" s="672"/>
      <c r="LQS46" s="673"/>
      <c r="LQT46" s="671"/>
      <c r="LQU46" s="672"/>
      <c r="LQV46" s="671"/>
      <c r="LQW46" s="674"/>
      <c r="LQX46" s="674"/>
      <c r="LQY46" s="672"/>
      <c r="LQZ46" s="675"/>
      <c r="LRA46" s="674"/>
      <c r="LRB46" s="675"/>
      <c r="LRC46" s="674"/>
      <c r="LRD46" s="674"/>
      <c r="LRE46" s="674"/>
      <c r="LRF46" s="674"/>
      <c r="LRG46" s="676"/>
      <c r="LRH46" s="677"/>
      <c r="LRI46" s="670"/>
      <c r="LRJ46" s="671"/>
      <c r="LRK46" s="672"/>
      <c r="LRL46" s="673"/>
      <c r="LRM46" s="671"/>
      <c r="LRN46" s="672"/>
      <c r="LRO46" s="671"/>
      <c r="LRP46" s="674"/>
      <c r="LRQ46" s="674"/>
      <c r="LRR46" s="672"/>
      <c r="LRS46" s="675"/>
      <c r="LRT46" s="674"/>
      <c r="LRU46" s="675"/>
      <c r="LRV46" s="674"/>
      <c r="LRW46" s="674"/>
      <c r="LRX46" s="674"/>
      <c r="LRY46" s="674"/>
      <c r="LRZ46" s="676"/>
      <c r="LSA46" s="677"/>
      <c r="LSB46" s="670"/>
      <c r="LSC46" s="671"/>
      <c r="LSD46" s="672"/>
      <c r="LSE46" s="673"/>
      <c r="LSF46" s="671"/>
      <c r="LSG46" s="672"/>
      <c r="LSH46" s="671"/>
      <c r="LSI46" s="674"/>
      <c r="LSJ46" s="674"/>
      <c r="LSK46" s="672"/>
      <c r="LSL46" s="675"/>
      <c r="LSM46" s="674"/>
      <c r="LSN46" s="675"/>
      <c r="LSO46" s="674"/>
      <c r="LSP46" s="674"/>
      <c r="LSQ46" s="674"/>
      <c r="LSR46" s="674"/>
      <c r="LSS46" s="676"/>
      <c r="LST46" s="677"/>
      <c r="LSU46" s="670"/>
      <c r="LSV46" s="671"/>
      <c r="LSW46" s="672"/>
      <c r="LSX46" s="673"/>
      <c r="LSY46" s="671"/>
      <c r="LSZ46" s="672"/>
      <c r="LTA46" s="671"/>
      <c r="LTB46" s="674"/>
      <c r="LTC46" s="674"/>
      <c r="LTD46" s="672"/>
      <c r="LTE46" s="675"/>
      <c r="LTF46" s="674"/>
      <c r="LTG46" s="675"/>
      <c r="LTH46" s="674"/>
      <c r="LTI46" s="674"/>
      <c r="LTJ46" s="674"/>
      <c r="LTK46" s="674"/>
      <c r="LTL46" s="676"/>
      <c r="LTM46" s="677"/>
      <c r="LTN46" s="670"/>
      <c r="LTO46" s="671"/>
      <c r="LTP46" s="672"/>
      <c r="LTQ46" s="673"/>
      <c r="LTR46" s="671"/>
      <c r="LTS46" s="672"/>
      <c r="LTT46" s="671"/>
      <c r="LTU46" s="674"/>
      <c r="LTV46" s="674"/>
      <c r="LTW46" s="672"/>
      <c r="LTX46" s="675"/>
      <c r="LTY46" s="674"/>
      <c r="LTZ46" s="675"/>
      <c r="LUA46" s="674"/>
      <c r="LUB46" s="674"/>
      <c r="LUC46" s="674"/>
      <c r="LUD46" s="674"/>
      <c r="LUE46" s="676"/>
      <c r="LUF46" s="677"/>
      <c r="LUG46" s="670"/>
      <c r="LUH46" s="671"/>
      <c r="LUI46" s="672"/>
      <c r="LUJ46" s="673"/>
      <c r="LUK46" s="671"/>
      <c r="LUL46" s="672"/>
      <c r="LUM46" s="671"/>
      <c r="LUN46" s="674"/>
      <c r="LUO46" s="674"/>
      <c r="LUP46" s="672"/>
      <c r="LUQ46" s="675"/>
      <c r="LUR46" s="674"/>
      <c r="LUS46" s="675"/>
      <c r="LUT46" s="674"/>
      <c r="LUU46" s="674"/>
      <c r="LUV46" s="674"/>
      <c r="LUW46" s="674"/>
      <c r="LUX46" s="676"/>
      <c r="LUY46" s="677"/>
      <c r="LUZ46" s="670"/>
      <c r="LVA46" s="671"/>
      <c r="LVB46" s="672"/>
      <c r="LVC46" s="673"/>
      <c r="LVD46" s="671"/>
      <c r="LVE46" s="672"/>
      <c r="LVF46" s="671"/>
      <c r="LVG46" s="674"/>
      <c r="LVH46" s="674"/>
      <c r="LVI46" s="672"/>
      <c r="LVJ46" s="675"/>
      <c r="LVK46" s="674"/>
      <c r="LVL46" s="675"/>
      <c r="LVM46" s="674"/>
      <c r="LVN46" s="674"/>
      <c r="LVO46" s="674"/>
      <c r="LVP46" s="674"/>
      <c r="LVQ46" s="676"/>
      <c r="LVR46" s="677"/>
      <c r="LVS46" s="670"/>
      <c r="LVT46" s="671"/>
      <c r="LVU46" s="672"/>
      <c r="LVV46" s="673"/>
      <c r="LVW46" s="671"/>
      <c r="LVX46" s="672"/>
      <c r="LVY46" s="671"/>
      <c r="LVZ46" s="674"/>
      <c r="LWA46" s="674"/>
      <c r="LWB46" s="672"/>
      <c r="LWC46" s="675"/>
      <c r="LWD46" s="674"/>
      <c r="LWE46" s="675"/>
      <c r="LWF46" s="674"/>
      <c r="LWG46" s="674"/>
      <c r="LWH46" s="674"/>
      <c r="LWI46" s="674"/>
      <c r="LWJ46" s="676"/>
      <c r="LWK46" s="677"/>
      <c r="LWL46" s="670"/>
      <c r="LWM46" s="671"/>
      <c r="LWN46" s="672"/>
      <c r="LWO46" s="673"/>
      <c r="LWP46" s="671"/>
      <c r="LWQ46" s="672"/>
      <c r="LWR46" s="671"/>
      <c r="LWS46" s="674"/>
      <c r="LWT46" s="674"/>
      <c r="LWU46" s="672"/>
      <c r="LWV46" s="675"/>
      <c r="LWW46" s="674"/>
      <c r="LWX46" s="675"/>
      <c r="LWY46" s="674"/>
      <c r="LWZ46" s="674"/>
      <c r="LXA46" s="674"/>
      <c r="LXB46" s="674"/>
      <c r="LXC46" s="676"/>
      <c r="LXD46" s="677"/>
      <c r="LXE46" s="670"/>
      <c r="LXF46" s="671"/>
      <c r="LXG46" s="672"/>
      <c r="LXH46" s="673"/>
      <c r="LXI46" s="671"/>
      <c r="LXJ46" s="672"/>
      <c r="LXK46" s="671"/>
      <c r="LXL46" s="674"/>
      <c r="LXM46" s="674"/>
      <c r="LXN46" s="672"/>
      <c r="LXO46" s="675"/>
      <c r="LXP46" s="674"/>
      <c r="LXQ46" s="675"/>
      <c r="LXR46" s="674"/>
      <c r="LXS46" s="674"/>
      <c r="LXT46" s="674"/>
      <c r="LXU46" s="674"/>
      <c r="LXV46" s="676"/>
      <c r="LXW46" s="677"/>
      <c r="LXX46" s="670"/>
      <c r="LXY46" s="671"/>
      <c r="LXZ46" s="672"/>
      <c r="LYA46" s="673"/>
      <c r="LYB46" s="671"/>
      <c r="LYC46" s="672"/>
      <c r="LYD46" s="671"/>
      <c r="LYE46" s="674"/>
      <c r="LYF46" s="674"/>
      <c r="LYG46" s="672"/>
      <c r="LYH46" s="675"/>
      <c r="LYI46" s="674"/>
      <c r="LYJ46" s="675"/>
      <c r="LYK46" s="674"/>
      <c r="LYL46" s="674"/>
      <c r="LYM46" s="674"/>
      <c r="LYN46" s="674"/>
      <c r="LYO46" s="676"/>
      <c r="LYP46" s="677"/>
      <c r="LYQ46" s="670"/>
      <c r="LYR46" s="671"/>
      <c r="LYS46" s="672"/>
      <c r="LYT46" s="673"/>
      <c r="LYU46" s="671"/>
      <c r="LYV46" s="672"/>
      <c r="LYW46" s="671"/>
      <c r="LYX46" s="674"/>
      <c r="LYY46" s="674"/>
      <c r="LYZ46" s="672"/>
      <c r="LZA46" s="675"/>
      <c r="LZB46" s="674"/>
      <c r="LZC46" s="675"/>
      <c r="LZD46" s="674"/>
      <c r="LZE46" s="674"/>
      <c r="LZF46" s="674"/>
      <c r="LZG46" s="674"/>
      <c r="LZH46" s="676"/>
      <c r="LZI46" s="677"/>
      <c r="LZJ46" s="670"/>
      <c r="LZK46" s="671"/>
      <c r="LZL46" s="672"/>
      <c r="LZM46" s="673"/>
      <c r="LZN46" s="671"/>
      <c r="LZO46" s="672"/>
      <c r="LZP46" s="671"/>
      <c r="LZQ46" s="674"/>
      <c r="LZR46" s="674"/>
      <c r="LZS46" s="672"/>
      <c r="LZT46" s="675"/>
      <c r="LZU46" s="674"/>
      <c r="LZV46" s="675"/>
      <c r="LZW46" s="674"/>
      <c r="LZX46" s="674"/>
      <c r="LZY46" s="674"/>
      <c r="LZZ46" s="674"/>
      <c r="MAA46" s="676"/>
      <c r="MAB46" s="677"/>
      <c r="MAC46" s="670"/>
      <c r="MAD46" s="671"/>
      <c r="MAE46" s="672"/>
      <c r="MAF46" s="673"/>
      <c r="MAG46" s="671"/>
      <c r="MAH46" s="672"/>
      <c r="MAI46" s="671"/>
      <c r="MAJ46" s="674"/>
      <c r="MAK46" s="674"/>
      <c r="MAL46" s="672"/>
      <c r="MAM46" s="675"/>
      <c r="MAN46" s="674"/>
      <c r="MAO46" s="675"/>
      <c r="MAP46" s="674"/>
      <c r="MAQ46" s="674"/>
      <c r="MAR46" s="674"/>
      <c r="MAS46" s="674"/>
      <c r="MAT46" s="676"/>
      <c r="MAU46" s="677"/>
      <c r="MAV46" s="670"/>
      <c r="MAW46" s="671"/>
      <c r="MAX46" s="672"/>
      <c r="MAY46" s="673"/>
      <c r="MAZ46" s="671"/>
      <c r="MBA46" s="672"/>
      <c r="MBB46" s="671"/>
      <c r="MBC46" s="674"/>
      <c r="MBD46" s="674"/>
      <c r="MBE46" s="672"/>
      <c r="MBF46" s="675"/>
      <c r="MBG46" s="674"/>
      <c r="MBH46" s="675"/>
      <c r="MBI46" s="674"/>
      <c r="MBJ46" s="674"/>
      <c r="MBK46" s="674"/>
      <c r="MBL46" s="674"/>
      <c r="MBM46" s="676"/>
      <c r="MBN46" s="677"/>
      <c r="MBO46" s="670"/>
      <c r="MBP46" s="671"/>
      <c r="MBQ46" s="672"/>
      <c r="MBR46" s="673"/>
      <c r="MBS46" s="671"/>
      <c r="MBT46" s="672"/>
      <c r="MBU46" s="671"/>
      <c r="MBV46" s="674"/>
      <c r="MBW46" s="674"/>
      <c r="MBX46" s="672"/>
      <c r="MBY46" s="675"/>
      <c r="MBZ46" s="674"/>
      <c r="MCA46" s="675"/>
      <c r="MCB46" s="674"/>
      <c r="MCC46" s="674"/>
      <c r="MCD46" s="674"/>
      <c r="MCE46" s="674"/>
      <c r="MCF46" s="676"/>
      <c r="MCG46" s="677"/>
      <c r="MCH46" s="670"/>
      <c r="MCI46" s="671"/>
      <c r="MCJ46" s="672"/>
      <c r="MCK46" s="673"/>
      <c r="MCL46" s="671"/>
      <c r="MCM46" s="672"/>
      <c r="MCN46" s="671"/>
      <c r="MCO46" s="674"/>
      <c r="MCP46" s="674"/>
      <c r="MCQ46" s="672"/>
      <c r="MCR46" s="675"/>
      <c r="MCS46" s="674"/>
      <c r="MCT46" s="675"/>
      <c r="MCU46" s="674"/>
      <c r="MCV46" s="674"/>
      <c r="MCW46" s="674"/>
      <c r="MCX46" s="674"/>
      <c r="MCY46" s="676"/>
      <c r="MCZ46" s="677"/>
      <c r="MDA46" s="670"/>
      <c r="MDB46" s="671"/>
      <c r="MDC46" s="672"/>
      <c r="MDD46" s="673"/>
      <c r="MDE46" s="671"/>
      <c r="MDF46" s="672"/>
      <c r="MDG46" s="671"/>
      <c r="MDH46" s="674"/>
      <c r="MDI46" s="674"/>
      <c r="MDJ46" s="672"/>
      <c r="MDK46" s="675"/>
      <c r="MDL46" s="674"/>
      <c r="MDM46" s="675"/>
      <c r="MDN46" s="674"/>
      <c r="MDO46" s="674"/>
      <c r="MDP46" s="674"/>
      <c r="MDQ46" s="674"/>
      <c r="MDR46" s="676"/>
      <c r="MDS46" s="677"/>
      <c r="MDT46" s="670"/>
      <c r="MDU46" s="671"/>
      <c r="MDV46" s="672"/>
      <c r="MDW46" s="673"/>
      <c r="MDX46" s="671"/>
      <c r="MDY46" s="672"/>
      <c r="MDZ46" s="671"/>
      <c r="MEA46" s="674"/>
      <c r="MEB46" s="674"/>
      <c r="MEC46" s="672"/>
      <c r="MED46" s="675"/>
      <c r="MEE46" s="674"/>
      <c r="MEF46" s="675"/>
      <c r="MEG46" s="674"/>
      <c r="MEH46" s="674"/>
      <c r="MEI46" s="674"/>
      <c r="MEJ46" s="674"/>
      <c r="MEK46" s="676"/>
      <c r="MEL46" s="677"/>
      <c r="MEM46" s="670"/>
      <c r="MEN46" s="671"/>
      <c r="MEO46" s="672"/>
      <c r="MEP46" s="673"/>
      <c r="MEQ46" s="671"/>
      <c r="MER46" s="672"/>
      <c r="MES46" s="671"/>
      <c r="MET46" s="674"/>
      <c r="MEU46" s="674"/>
      <c r="MEV46" s="672"/>
      <c r="MEW46" s="675"/>
      <c r="MEX46" s="674"/>
      <c r="MEY46" s="675"/>
      <c r="MEZ46" s="674"/>
      <c r="MFA46" s="674"/>
      <c r="MFB46" s="674"/>
      <c r="MFC46" s="674"/>
      <c r="MFD46" s="676"/>
      <c r="MFE46" s="677"/>
      <c r="MFF46" s="670"/>
      <c r="MFG46" s="671"/>
      <c r="MFH46" s="672"/>
      <c r="MFI46" s="673"/>
      <c r="MFJ46" s="671"/>
      <c r="MFK46" s="672"/>
      <c r="MFL46" s="671"/>
      <c r="MFM46" s="674"/>
      <c r="MFN46" s="674"/>
      <c r="MFO46" s="672"/>
      <c r="MFP46" s="675"/>
      <c r="MFQ46" s="674"/>
      <c r="MFR46" s="675"/>
      <c r="MFS46" s="674"/>
      <c r="MFT46" s="674"/>
      <c r="MFU46" s="674"/>
      <c r="MFV46" s="674"/>
      <c r="MFW46" s="676"/>
      <c r="MFX46" s="677"/>
      <c r="MFY46" s="670"/>
      <c r="MFZ46" s="671"/>
      <c r="MGA46" s="672"/>
      <c r="MGB46" s="673"/>
      <c r="MGC46" s="671"/>
      <c r="MGD46" s="672"/>
      <c r="MGE46" s="671"/>
      <c r="MGF46" s="674"/>
      <c r="MGG46" s="674"/>
      <c r="MGH46" s="672"/>
      <c r="MGI46" s="675"/>
      <c r="MGJ46" s="674"/>
      <c r="MGK46" s="675"/>
      <c r="MGL46" s="674"/>
      <c r="MGM46" s="674"/>
      <c r="MGN46" s="674"/>
      <c r="MGO46" s="674"/>
      <c r="MGP46" s="676"/>
      <c r="MGQ46" s="677"/>
      <c r="MGR46" s="670"/>
      <c r="MGS46" s="671"/>
      <c r="MGT46" s="672"/>
      <c r="MGU46" s="673"/>
      <c r="MGV46" s="671"/>
      <c r="MGW46" s="672"/>
      <c r="MGX46" s="671"/>
      <c r="MGY46" s="674"/>
      <c r="MGZ46" s="674"/>
      <c r="MHA46" s="672"/>
      <c r="MHB46" s="675"/>
      <c r="MHC46" s="674"/>
      <c r="MHD46" s="675"/>
      <c r="MHE46" s="674"/>
      <c r="MHF46" s="674"/>
      <c r="MHG46" s="674"/>
      <c r="MHH46" s="674"/>
      <c r="MHI46" s="676"/>
      <c r="MHJ46" s="677"/>
      <c r="MHK46" s="670"/>
      <c r="MHL46" s="671"/>
      <c r="MHM46" s="672"/>
      <c r="MHN46" s="673"/>
      <c r="MHO46" s="671"/>
      <c r="MHP46" s="672"/>
      <c r="MHQ46" s="671"/>
      <c r="MHR46" s="674"/>
      <c r="MHS46" s="674"/>
      <c r="MHT46" s="672"/>
      <c r="MHU46" s="675"/>
      <c r="MHV46" s="674"/>
      <c r="MHW46" s="675"/>
      <c r="MHX46" s="674"/>
      <c r="MHY46" s="674"/>
      <c r="MHZ46" s="674"/>
      <c r="MIA46" s="674"/>
      <c r="MIB46" s="676"/>
      <c r="MIC46" s="677"/>
      <c r="MID46" s="670"/>
      <c r="MIE46" s="671"/>
      <c r="MIF46" s="672"/>
      <c r="MIG46" s="673"/>
      <c r="MIH46" s="671"/>
      <c r="MII46" s="672"/>
      <c r="MIJ46" s="671"/>
      <c r="MIK46" s="674"/>
      <c r="MIL46" s="674"/>
      <c r="MIM46" s="672"/>
      <c r="MIN46" s="675"/>
      <c r="MIO46" s="674"/>
      <c r="MIP46" s="675"/>
      <c r="MIQ46" s="674"/>
      <c r="MIR46" s="674"/>
      <c r="MIS46" s="674"/>
      <c r="MIT46" s="674"/>
      <c r="MIU46" s="676"/>
      <c r="MIV46" s="677"/>
      <c r="MIW46" s="670"/>
      <c r="MIX46" s="671"/>
      <c r="MIY46" s="672"/>
      <c r="MIZ46" s="673"/>
      <c r="MJA46" s="671"/>
      <c r="MJB46" s="672"/>
      <c r="MJC46" s="671"/>
      <c r="MJD46" s="674"/>
      <c r="MJE46" s="674"/>
      <c r="MJF46" s="672"/>
      <c r="MJG46" s="675"/>
      <c r="MJH46" s="674"/>
      <c r="MJI46" s="675"/>
      <c r="MJJ46" s="674"/>
      <c r="MJK46" s="674"/>
      <c r="MJL46" s="674"/>
      <c r="MJM46" s="674"/>
      <c r="MJN46" s="676"/>
      <c r="MJO46" s="677"/>
      <c r="MJP46" s="670"/>
      <c r="MJQ46" s="671"/>
      <c r="MJR46" s="672"/>
      <c r="MJS46" s="673"/>
      <c r="MJT46" s="671"/>
      <c r="MJU46" s="672"/>
      <c r="MJV46" s="671"/>
      <c r="MJW46" s="674"/>
      <c r="MJX46" s="674"/>
      <c r="MJY46" s="672"/>
      <c r="MJZ46" s="675"/>
      <c r="MKA46" s="674"/>
      <c r="MKB46" s="675"/>
      <c r="MKC46" s="674"/>
      <c r="MKD46" s="674"/>
      <c r="MKE46" s="674"/>
      <c r="MKF46" s="674"/>
      <c r="MKG46" s="676"/>
      <c r="MKH46" s="677"/>
      <c r="MKI46" s="670"/>
      <c r="MKJ46" s="671"/>
      <c r="MKK46" s="672"/>
      <c r="MKL46" s="673"/>
      <c r="MKM46" s="671"/>
      <c r="MKN46" s="672"/>
      <c r="MKO46" s="671"/>
      <c r="MKP46" s="674"/>
      <c r="MKQ46" s="674"/>
      <c r="MKR46" s="672"/>
      <c r="MKS46" s="675"/>
      <c r="MKT46" s="674"/>
      <c r="MKU46" s="675"/>
      <c r="MKV46" s="674"/>
      <c r="MKW46" s="674"/>
      <c r="MKX46" s="674"/>
      <c r="MKY46" s="674"/>
      <c r="MKZ46" s="676"/>
      <c r="MLA46" s="677"/>
      <c r="MLB46" s="670"/>
      <c r="MLC46" s="671"/>
      <c r="MLD46" s="672"/>
      <c r="MLE46" s="673"/>
      <c r="MLF46" s="671"/>
      <c r="MLG46" s="672"/>
      <c r="MLH46" s="671"/>
      <c r="MLI46" s="674"/>
      <c r="MLJ46" s="674"/>
      <c r="MLK46" s="672"/>
      <c r="MLL46" s="675"/>
      <c r="MLM46" s="674"/>
      <c r="MLN46" s="675"/>
      <c r="MLO46" s="674"/>
      <c r="MLP46" s="674"/>
      <c r="MLQ46" s="674"/>
      <c r="MLR46" s="674"/>
      <c r="MLS46" s="676"/>
      <c r="MLT46" s="677"/>
      <c r="MLU46" s="670"/>
      <c r="MLV46" s="671"/>
      <c r="MLW46" s="672"/>
      <c r="MLX46" s="673"/>
      <c r="MLY46" s="671"/>
      <c r="MLZ46" s="672"/>
      <c r="MMA46" s="671"/>
      <c r="MMB46" s="674"/>
      <c r="MMC46" s="674"/>
      <c r="MMD46" s="672"/>
      <c r="MME46" s="675"/>
      <c r="MMF46" s="674"/>
      <c r="MMG46" s="675"/>
      <c r="MMH46" s="674"/>
      <c r="MMI46" s="674"/>
      <c r="MMJ46" s="674"/>
      <c r="MMK46" s="674"/>
      <c r="MML46" s="676"/>
      <c r="MMM46" s="677"/>
      <c r="MMN46" s="670"/>
      <c r="MMO46" s="671"/>
      <c r="MMP46" s="672"/>
      <c r="MMQ46" s="673"/>
      <c r="MMR46" s="671"/>
      <c r="MMS46" s="672"/>
      <c r="MMT46" s="671"/>
      <c r="MMU46" s="674"/>
      <c r="MMV46" s="674"/>
      <c r="MMW46" s="672"/>
      <c r="MMX46" s="675"/>
      <c r="MMY46" s="674"/>
      <c r="MMZ46" s="675"/>
      <c r="MNA46" s="674"/>
      <c r="MNB46" s="674"/>
      <c r="MNC46" s="674"/>
      <c r="MND46" s="674"/>
      <c r="MNE46" s="676"/>
      <c r="MNF46" s="677"/>
      <c r="MNG46" s="670"/>
      <c r="MNH46" s="671"/>
      <c r="MNI46" s="672"/>
      <c r="MNJ46" s="673"/>
      <c r="MNK46" s="671"/>
      <c r="MNL46" s="672"/>
      <c r="MNM46" s="671"/>
      <c r="MNN46" s="674"/>
      <c r="MNO46" s="674"/>
      <c r="MNP46" s="672"/>
      <c r="MNQ46" s="675"/>
      <c r="MNR46" s="674"/>
      <c r="MNS46" s="675"/>
      <c r="MNT46" s="674"/>
      <c r="MNU46" s="674"/>
      <c r="MNV46" s="674"/>
      <c r="MNW46" s="674"/>
      <c r="MNX46" s="676"/>
      <c r="MNY46" s="677"/>
      <c r="MNZ46" s="670"/>
      <c r="MOA46" s="671"/>
      <c r="MOB46" s="672"/>
      <c r="MOC46" s="673"/>
      <c r="MOD46" s="671"/>
      <c r="MOE46" s="672"/>
      <c r="MOF46" s="671"/>
      <c r="MOG46" s="674"/>
      <c r="MOH46" s="674"/>
      <c r="MOI46" s="672"/>
      <c r="MOJ46" s="675"/>
      <c r="MOK46" s="674"/>
      <c r="MOL46" s="675"/>
      <c r="MOM46" s="674"/>
      <c r="MON46" s="674"/>
      <c r="MOO46" s="674"/>
      <c r="MOP46" s="674"/>
      <c r="MOQ46" s="676"/>
      <c r="MOR46" s="677"/>
      <c r="MOS46" s="670"/>
      <c r="MOT46" s="671"/>
      <c r="MOU46" s="672"/>
      <c r="MOV46" s="673"/>
      <c r="MOW46" s="671"/>
      <c r="MOX46" s="672"/>
      <c r="MOY46" s="671"/>
      <c r="MOZ46" s="674"/>
      <c r="MPA46" s="674"/>
      <c r="MPB46" s="672"/>
      <c r="MPC46" s="675"/>
      <c r="MPD46" s="674"/>
      <c r="MPE46" s="675"/>
      <c r="MPF46" s="674"/>
      <c r="MPG46" s="674"/>
      <c r="MPH46" s="674"/>
      <c r="MPI46" s="674"/>
      <c r="MPJ46" s="676"/>
      <c r="MPK46" s="677"/>
      <c r="MPL46" s="670"/>
      <c r="MPM46" s="671"/>
      <c r="MPN46" s="672"/>
      <c r="MPO46" s="673"/>
      <c r="MPP46" s="671"/>
      <c r="MPQ46" s="672"/>
      <c r="MPR46" s="671"/>
      <c r="MPS46" s="674"/>
      <c r="MPT46" s="674"/>
      <c r="MPU46" s="672"/>
      <c r="MPV46" s="675"/>
      <c r="MPW46" s="674"/>
      <c r="MPX46" s="675"/>
      <c r="MPY46" s="674"/>
      <c r="MPZ46" s="674"/>
      <c r="MQA46" s="674"/>
      <c r="MQB46" s="674"/>
      <c r="MQC46" s="676"/>
      <c r="MQD46" s="677"/>
      <c r="MQE46" s="670"/>
      <c r="MQF46" s="671"/>
      <c r="MQG46" s="672"/>
      <c r="MQH46" s="673"/>
      <c r="MQI46" s="671"/>
      <c r="MQJ46" s="672"/>
      <c r="MQK46" s="671"/>
      <c r="MQL46" s="674"/>
      <c r="MQM46" s="674"/>
      <c r="MQN46" s="672"/>
      <c r="MQO46" s="675"/>
      <c r="MQP46" s="674"/>
      <c r="MQQ46" s="675"/>
      <c r="MQR46" s="674"/>
      <c r="MQS46" s="674"/>
      <c r="MQT46" s="674"/>
      <c r="MQU46" s="674"/>
      <c r="MQV46" s="676"/>
      <c r="MQW46" s="677"/>
      <c r="MQX46" s="670"/>
      <c r="MQY46" s="671"/>
      <c r="MQZ46" s="672"/>
      <c r="MRA46" s="673"/>
      <c r="MRB46" s="671"/>
      <c r="MRC46" s="672"/>
      <c r="MRD46" s="671"/>
      <c r="MRE46" s="674"/>
      <c r="MRF46" s="674"/>
      <c r="MRG46" s="672"/>
      <c r="MRH46" s="675"/>
      <c r="MRI46" s="674"/>
      <c r="MRJ46" s="675"/>
      <c r="MRK46" s="674"/>
      <c r="MRL46" s="674"/>
      <c r="MRM46" s="674"/>
      <c r="MRN46" s="674"/>
      <c r="MRO46" s="676"/>
      <c r="MRP46" s="677"/>
      <c r="MRQ46" s="670"/>
      <c r="MRR46" s="671"/>
      <c r="MRS46" s="672"/>
      <c r="MRT46" s="673"/>
      <c r="MRU46" s="671"/>
      <c r="MRV46" s="672"/>
      <c r="MRW46" s="671"/>
      <c r="MRX46" s="674"/>
      <c r="MRY46" s="674"/>
      <c r="MRZ46" s="672"/>
      <c r="MSA46" s="675"/>
      <c r="MSB46" s="674"/>
      <c r="MSC46" s="675"/>
      <c r="MSD46" s="674"/>
      <c r="MSE46" s="674"/>
      <c r="MSF46" s="674"/>
      <c r="MSG46" s="674"/>
      <c r="MSH46" s="676"/>
      <c r="MSI46" s="677"/>
      <c r="MSJ46" s="670"/>
      <c r="MSK46" s="671"/>
      <c r="MSL46" s="672"/>
      <c r="MSM46" s="673"/>
      <c r="MSN46" s="671"/>
      <c r="MSO46" s="672"/>
      <c r="MSP46" s="671"/>
      <c r="MSQ46" s="674"/>
      <c r="MSR46" s="674"/>
      <c r="MSS46" s="672"/>
      <c r="MST46" s="675"/>
      <c r="MSU46" s="674"/>
      <c r="MSV46" s="675"/>
      <c r="MSW46" s="674"/>
      <c r="MSX46" s="674"/>
      <c r="MSY46" s="674"/>
      <c r="MSZ46" s="674"/>
      <c r="MTA46" s="676"/>
      <c r="MTB46" s="677"/>
      <c r="MTC46" s="670"/>
      <c r="MTD46" s="671"/>
      <c r="MTE46" s="672"/>
      <c r="MTF46" s="673"/>
      <c r="MTG46" s="671"/>
      <c r="MTH46" s="672"/>
      <c r="MTI46" s="671"/>
      <c r="MTJ46" s="674"/>
      <c r="MTK46" s="674"/>
      <c r="MTL46" s="672"/>
      <c r="MTM46" s="675"/>
      <c r="MTN46" s="674"/>
      <c r="MTO46" s="675"/>
      <c r="MTP46" s="674"/>
      <c r="MTQ46" s="674"/>
      <c r="MTR46" s="674"/>
      <c r="MTS46" s="674"/>
      <c r="MTT46" s="676"/>
      <c r="MTU46" s="677"/>
      <c r="MTV46" s="670"/>
      <c r="MTW46" s="671"/>
      <c r="MTX46" s="672"/>
      <c r="MTY46" s="673"/>
      <c r="MTZ46" s="671"/>
      <c r="MUA46" s="672"/>
      <c r="MUB46" s="671"/>
      <c r="MUC46" s="674"/>
      <c r="MUD46" s="674"/>
      <c r="MUE46" s="672"/>
      <c r="MUF46" s="675"/>
      <c r="MUG46" s="674"/>
      <c r="MUH46" s="675"/>
      <c r="MUI46" s="674"/>
      <c r="MUJ46" s="674"/>
      <c r="MUK46" s="674"/>
      <c r="MUL46" s="674"/>
      <c r="MUM46" s="676"/>
      <c r="MUN46" s="677"/>
      <c r="MUO46" s="670"/>
      <c r="MUP46" s="671"/>
      <c r="MUQ46" s="672"/>
      <c r="MUR46" s="673"/>
      <c r="MUS46" s="671"/>
      <c r="MUT46" s="672"/>
      <c r="MUU46" s="671"/>
      <c r="MUV46" s="674"/>
      <c r="MUW46" s="674"/>
      <c r="MUX46" s="672"/>
      <c r="MUY46" s="675"/>
      <c r="MUZ46" s="674"/>
      <c r="MVA46" s="675"/>
      <c r="MVB46" s="674"/>
      <c r="MVC46" s="674"/>
      <c r="MVD46" s="674"/>
      <c r="MVE46" s="674"/>
      <c r="MVF46" s="676"/>
      <c r="MVG46" s="677"/>
      <c r="MVH46" s="670"/>
      <c r="MVI46" s="671"/>
      <c r="MVJ46" s="672"/>
      <c r="MVK46" s="673"/>
      <c r="MVL46" s="671"/>
      <c r="MVM46" s="672"/>
      <c r="MVN46" s="671"/>
      <c r="MVO46" s="674"/>
      <c r="MVP46" s="674"/>
      <c r="MVQ46" s="672"/>
      <c r="MVR46" s="675"/>
      <c r="MVS46" s="674"/>
      <c r="MVT46" s="675"/>
      <c r="MVU46" s="674"/>
      <c r="MVV46" s="674"/>
      <c r="MVW46" s="674"/>
      <c r="MVX46" s="674"/>
      <c r="MVY46" s="676"/>
      <c r="MVZ46" s="677"/>
      <c r="MWA46" s="670"/>
      <c r="MWB46" s="671"/>
      <c r="MWC46" s="672"/>
      <c r="MWD46" s="673"/>
      <c r="MWE46" s="671"/>
      <c r="MWF46" s="672"/>
      <c r="MWG46" s="671"/>
      <c r="MWH46" s="674"/>
      <c r="MWI46" s="674"/>
      <c r="MWJ46" s="672"/>
      <c r="MWK46" s="675"/>
      <c r="MWL46" s="674"/>
      <c r="MWM46" s="675"/>
      <c r="MWN46" s="674"/>
      <c r="MWO46" s="674"/>
      <c r="MWP46" s="674"/>
      <c r="MWQ46" s="674"/>
      <c r="MWR46" s="676"/>
      <c r="MWS46" s="677"/>
      <c r="MWT46" s="670"/>
      <c r="MWU46" s="671"/>
      <c r="MWV46" s="672"/>
      <c r="MWW46" s="673"/>
      <c r="MWX46" s="671"/>
      <c r="MWY46" s="672"/>
      <c r="MWZ46" s="671"/>
      <c r="MXA46" s="674"/>
      <c r="MXB46" s="674"/>
      <c r="MXC46" s="672"/>
      <c r="MXD46" s="675"/>
      <c r="MXE46" s="674"/>
      <c r="MXF46" s="675"/>
      <c r="MXG46" s="674"/>
      <c r="MXH46" s="674"/>
      <c r="MXI46" s="674"/>
      <c r="MXJ46" s="674"/>
      <c r="MXK46" s="676"/>
      <c r="MXL46" s="677"/>
      <c r="MXM46" s="670"/>
      <c r="MXN46" s="671"/>
      <c r="MXO46" s="672"/>
      <c r="MXP46" s="673"/>
      <c r="MXQ46" s="671"/>
      <c r="MXR46" s="672"/>
      <c r="MXS46" s="671"/>
      <c r="MXT46" s="674"/>
      <c r="MXU46" s="674"/>
      <c r="MXV46" s="672"/>
      <c r="MXW46" s="675"/>
      <c r="MXX46" s="674"/>
      <c r="MXY46" s="675"/>
      <c r="MXZ46" s="674"/>
      <c r="MYA46" s="674"/>
      <c r="MYB46" s="674"/>
      <c r="MYC46" s="674"/>
      <c r="MYD46" s="676"/>
      <c r="MYE46" s="677"/>
      <c r="MYF46" s="670"/>
      <c r="MYG46" s="671"/>
      <c r="MYH46" s="672"/>
      <c r="MYI46" s="673"/>
      <c r="MYJ46" s="671"/>
      <c r="MYK46" s="672"/>
      <c r="MYL46" s="671"/>
      <c r="MYM46" s="674"/>
      <c r="MYN46" s="674"/>
      <c r="MYO46" s="672"/>
      <c r="MYP46" s="675"/>
      <c r="MYQ46" s="674"/>
      <c r="MYR46" s="675"/>
      <c r="MYS46" s="674"/>
      <c r="MYT46" s="674"/>
      <c r="MYU46" s="674"/>
      <c r="MYV46" s="674"/>
      <c r="MYW46" s="676"/>
      <c r="MYX46" s="677"/>
      <c r="MYY46" s="670"/>
      <c r="MYZ46" s="671"/>
      <c r="MZA46" s="672"/>
      <c r="MZB46" s="673"/>
      <c r="MZC46" s="671"/>
      <c r="MZD46" s="672"/>
      <c r="MZE46" s="671"/>
      <c r="MZF46" s="674"/>
      <c r="MZG46" s="674"/>
      <c r="MZH46" s="672"/>
      <c r="MZI46" s="675"/>
      <c r="MZJ46" s="674"/>
      <c r="MZK46" s="675"/>
      <c r="MZL46" s="674"/>
      <c r="MZM46" s="674"/>
      <c r="MZN46" s="674"/>
      <c r="MZO46" s="674"/>
      <c r="MZP46" s="676"/>
      <c r="MZQ46" s="677"/>
      <c r="MZR46" s="670"/>
      <c r="MZS46" s="671"/>
      <c r="MZT46" s="672"/>
      <c r="MZU46" s="673"/>
      <c r="MZV46" s="671"/>
      <c r="MZW46" s="672"/>
      <c r="MZX46" s="671"/>
      <c r="MZY46" s="674"/>
      <c r="MZZ46" s="674"/>
      <c r="NAA46" s="672"/>
      <c r="NAB46" s="675"/>
      <c r="NAC46" s="674"/>
      <c r="NAD46" s="675"/>
      <c r="NAE46" s="674"/>
      <c r="NAF46" s="674"/>
      <c r="NAG46" s="674"/>
      <c r="NAH46" s="674"/>
      <c r="NAI46" s="676"/>
      <c r="NAJ46" s="677"/>
      <c r="NAK46" s="670"/>
      <c r="NAL46" s="671"/>
      <c r="NAM46" s="672"/>
      <c r="NAN46" s="673"/>
      <c r="NAO46" s="671"/>
      <c r="NAP46" s="672"/>
      <c r="NAQ46" s="671"/>
      <c r="NAR46" s="674"/>
      <c r="NAS46" s="674"/>
      <c r="NAT46" s="672"/>
      <c r="NAU46" s="675"/>
      <c r="NAV46" s="674"/>
      <c r="NAW46" s="675"/>
      <c r="NAX46" s="674"/>
      <c r="NAY46" s="674"/>
      <c r="NAZ46" s="674"/>
      <c r="NBA46" s="674"/>
      <c r="NBB46" s="676"/>
      <c r="NBC46" s="677"/>
      <c r="NBD46" s="670"/>
      <c r="NBE46" s="671"/>
      <c r="NBF46" s="672"/>
      <c r="NBG46" s="673"/>
      <c r="NBH46" s="671"/>
      <c r="NBI46" s="672"/>
      <c r="NBJ46" s="671"/>
      <c r="NBK46" s="674"/>
      <c r="NBL46" s="674"/>
      <c r="NBM46" s="672"/>
      <c r="NBN46" s="675"/>
      <c r="NBO46" s="674"/>
      <c r="NBP46" s="675"/>
      <c r="NBQ46" s="674"/>
      <c r="NBR46" s="674"/>
      <c r="NBS46" s="674"/>
      <c r="NBT46" s="674"/>
      <c r="NBU46" s="676"/>
      <c r="NBV46" s="677"/>
      <c r="NBW46" s="670"/>
      <c r="NBX46" s="671"/>
      <c r="NBY46" s="672"/>
      <c r="NBZ46" s="673"/>
      <c r="NCA46" s="671"/>
      <c r="NCB46" s="672"/>
      <c r="NCC46" s="671"/>
      <c r="NCD46" s="674"/>
      <c r="NCE46" s="674"/>
      <c r="NCF46" s="672"/>
      <c r="NCG46" s="675"/>
      <c r="NCH46" s="674"/>
      <c r="NCI46" s="675"/>
      <c r="NCJ46" s="674"/>
      <c r="NCK46" s="674"/>
      <c r="NCL46" s="674"/>
      <c r="NCM46" s="674"/>
      <c r="NCN46" s="676"/>
      <c r="NCO46" s="677"/>
      <c r="NCP46" s="670"/>
      <c r="NCQ46" s="671"/>
      <c r="NCR46" s="672"/>
      <c r="NCS46" s="673"/>
      <c r="NCT46" s="671"/>
      <c r="NCU46" s="672"/>
      <c r="NCV46" s="671"/>
      <c r="NCW46" s="674"/>
      <c r="NCX46" s="674"/>
      <c r="NCY46" s="672"/>
      <c r="NCZ46" s="675"/>
      <c r="NDA46" s="674"/>
      <c r="NDB46" s="675"/>
      <c r="NDC46" s="674"/>
      <c r="NDD46" s="674"/>
      <c r="NDE46" s="674"/>
      <c r="NDF46" s="674"/>
      <c r="NDG46" s="676"/>
      <c r="NDH46" s="677"/>
      <c r="NDI46" s="670"/>
      <c r="NDJ46" s="671"/>
      <c r="NDK46" s="672"/>
      <c r="NDL46" s="673"/>
      <c r="NDM46" s="671"/>
      <c r="NDN46" s="672"/>
      <c r="NDO46" s="671"/>
      <c r="NDP46" s="674"/>
      <c r="NDQ46" s="674"/>
      <c r="NDR46" s="672"/>
      <c r="NDS46" s="675"/>
      <c r="NDT46" s="674"/>
      <c r="NDU46" s="675"/>
      <c r="NDV46" s="674"/>
      <c r="NDW46" s="674"/>
      <c r="NDX46" s="674"/>
      <c r="NDY46" s="674"/>
      <c r="NDZ46" s="676"/>
      <c r="NEA46" s="677"/>
      <c r="NEB46" s="670"/>
      <c r="NEC46" s="671"/>
      <c r="NED46" s="672"/>
      <c r="NEE46" s="673"/>
      <c r="NEF46" s="671"/>
      <c r="NEG46" s="672"/>
      <c r="NEH46" s="671"/>
      <c r="NEI46" s="674"/>
      <c r="NEJ46" s="674"/>
      <c r="NEK46" s="672"/>
      <c r="NEL46" s="675"/>
      <c r="NEM46" s="674"/>
      <c r="NEN46" s="675"/>
      <c r="NEO46" s="674"/>
      <c r="NEP46" s="674"/>
      <c r="NEQ46" s="674"/>
      <c r="NER46" s="674"/>
      <c r="NES46" s="676"/>
      <c r="NET46" s="677"/>
      <c r="NEU46" s="670"/>
      <c r="NEV46" s="671"/>
      <c r="NEW46" s="672"/>
      <c r="NEX46" s="673"/>
      <c r="NEY46" s="671"/>
      <c r="NEZ46" s="672"/>
      <c r="NFA46" s="671"/>
      <c r="NFB46" s="674"/>
      <c r="NFC46" s="674"/>
      <c r="NFD46" s="672"/>
      <c r="NFE46" s="675"/>
      <c r="NFF46" s="674"/>
      <c r="NFG46" s="675"/>
      <c r="NFH46" s="674"/>
      <c r="NFI46" s="674"/>
      <c r="NFJ46" s="674"/>
      <c r="NFK46" s="674"/>
      <c r="NFL46" s="676"/>
      <c r="NFM46" s="677"/>
      <c r="NFN46" s="670"/>
      <c r="NFO46" s="671"/>
      <c r="NFP46" s="672"/>
      <c r="NFQ46" s="673"/>
      <c r="NFR46" s="671"/>
      <c r="NFS46" s="672"/>
      <c r="NFT46" s="671"/>
      <c r="NFU46" s="674"/>
      <c r="NFV46" s="674"/>
      <c r="NFW46" s="672"/>
      <c r="NFX46" s="675"/>
      <c r="NFY46" s="674"/>
      <c r="NFZ46" s="675"/>
      <c r="NGA46" s="674"/>
      <c r="NGB46" s="674"/>
      <c r="NGC46" s="674"/>
      <c r="NGD46" s="674"/>
      <c r="NGE46" s="676"/>
      <c r="NGF46" s="677"/>
      <c r="NGG46" s="670"/>
      <c r="NGH46" s="671"/>
      <c r="NGI46" s="672"/>
      <c r="NGJ46" s="673"/>
      <c r="NGK46" s="671"/>
      <c r="NGL46" s="672"/>
      <c r="NGM46" s="671"/>
      <c r="NGN46" s="674"/>
      <c r="NGO46" s="674"/>
      <c r="NGP46" s="672"/>
      <c r="NGQ46" s="675"/>
      <c r="NGR46" s="674"/>
      <c r="NGS46" s="675"/>
      <c r="NGT46" s="674"/>
      <c r="NGU46" s="674"/>
      <c r="NGV46" s="674"/>
      <c r="NGW46" s="674"/>
      <c r="NGX46" s="676"/>
      <c r="NGY46" s="677"/>
      <c r="NGZ46" s="670"/>
      <c r="NHA46" s="671"/>
      <c r="NHB46" s="672"/>
      <c r="NHC46" s="673"/>
      <c r="NHD46" s="671"/>
      <c r="NHE46" s="672"/>
      <c r="NHF46" s="671"/>
      <c r="NHG46" s="674"/>
      <c r="NHH46" s="674"/>
      <c r="NHI46" s="672"/>
      <c r="NHJ46" s="675"/>
      <c r="NHK46" s="674"/>
      <c r="NHL46" s="675"/>
      <c r="NHM46" s="674"/>
      <c r="NHN46" s="674"/>
      <c r="NHO46" s="674"/>
      <c r="NHP46" s="674"/>
      <c r="NHQ46" s="676"/>
      <c r="NHR46" s="677"/>
      <c r="NHS46" s="670"/>
      <c r="NHT46" s="671"/>
      <c r="NHU46" s="672"/>
      <c r="NHV46" s="673"/>
      <c r="NHW46" s="671"/>
      <c r="NHX46" s="672"/>
      <c r="NHY46" s="671"/>
      <c r="NHZ46" s="674"/>
      <c r="NIA46" s="674"/>
      <c r="NIB46" s="672"/>
      <c r="NIC46" s="675"/>
      <c r="NID46" s="674"/>
      <c r="NIE46" s="675"/>
      <c r="NIF46" s="674"/>
      <c r="NIG46" s="674"/>
      <c r="NIH46" s="674"/>
      <c r="NII46" s="674"/>
      <c r="NIJ46" s="676"/>
      <c r="NIK46" s="677"/>
      <c r="NIL46" s="670"/>
      <c r="NIM46" s="671"/>
      <c r="NIN46" s="672"/>
      <c r="NIO46" s="673"/>
      <c r="NIP46" s="671"/>
      <c r="NIQ46" s="672"/>
      <c r="NIR46" s="671"/>
      <c r="NIS46" s="674"/>
      <c r="NIT46" s="674"/>
      <c r="NIU46" s="672"/>
      <c r="NIV46" s="675"/>
      <c r="NIW46" s="674"/>
      <c r="NIX46" s="675"/>
      <c r="NIY46" s="674"/>
      <c r="NIZ46" s="674"/>
      <c r="NJA46" s="674"/>
      <c r="NJB46" s="674"/>
      <c r="NJC46" s="676"/>
      <c r="NJD46" s="677"/>
      <c r="NJE46" s="670"/>
      <c r="NJF46" s="671"/>
      <c r="NJG46" s="672"/>
      <c r="NJH46" s="673"/>
      <c r="NJI46" s="671"/>
      <c r="NJJ46" s="672"/>
      <c r="NJK46" s="671"/>
      <c r="NJL46" s="674"/>
      <c r="NJM46" s="674"/>
      <c r="NJN46" s="672"/>
      <c r="NJO46" s="675"/>
      <c r="NJP46" s="674"/>
      <c r="NJQ46" s="675"/>
      <c r="NJR46" s="674"/>
      <c r="NJS46" s="674"/>
      <c r="NJT46" s="674"/>
      <c r="NJU46" s="674"/>
      <c r="NJV46" s="676"/>
      <c r="NJW46" s="677"/>
      <c r="NJX46" s="670"/>
      <c r="NJY46" s="671"/>
      <c r="NJZ46" s="672"/>
      <c r="NKA46" s="673"/>
      <c r="NKB46" s="671"/>
      <c r="NKC46" s="672"/>
      <c r="NKD46" s="671"/>
      <c r="NKE46" s="674"/>
      <c r="NKF46" s="674"/>
      <c r="NKG46" s="672"/>
      <c r="NKH46" s="675"/>
      <c r="NKI46" s="674"/>
      <c r="NKJ46" s="675"/>
      <c r="NKK46" s="674"/>
      <c r="NKL46" s="674"/>
      <c r="NKM46" s="674"/>
      <c r="NKN46" s="674"/>
      <c r="NKO46" s="676"/>
      <c r="NKP46" s="677"/>
      <c r="NKQ46" s="670"/>
      <c r="NKR46" s="671"/>
      <c r="NKS46" s="672"/>
      <c r="NKT46" s="673"/>
      <c r="NKU46" s="671"/>
      <c r="NKV46" s="672"/>
      <c r="NKW46" s="671"/>
      <c r="NKX46" s="674"/>
      <c r="NKY46" s="674"/>
      <c r="NKZ46" s="672"/>
      <c r="NLA46" s="675"/>
      <c r="NLB46" s="674"/>
      <c r="NLC46" s="675"/>
      <c r="NLD46" s="674"/>
      <c r="NLE46" s="674"/>
      <c r="NLF46" s="674"/>
      <c r="NLG46" s="674"/>
      <c r="NLH46" s="676"/>
      <c r="NLI46" s="677"/>
      <c r="NLJ46" s="670"/>
      <c r="NLK46" s="671"/>
      <c r="NLL46" s="672"/>
      <c r="NLM46" s="673"/>
      <c r="NLN46" s="671"/>
      <c r="NLO46" s="672"/>
      <c r="NLP46" s="671"/>
      <c r="NLQ46" s="674"/>
      <c r="NLR46" s="674"/>
      <c r="NLS46" s="672"/>
      <c r="NLT46" s="675"/>
      <c r="NLU46" s="674"/>
      <c r="NLV46" s="675"/>
      <c r="NLW46" s="674"/>
      <c r="NLX46" s="674"/>
      <c r="NLY46" s="674"/>
      <c r="NLZ46" s="674"/>
      <c r="NMA46" s="676"/>
      <c r="NMB46" s="677"/>
      <c r="NMC46" s="670"/>
      <c r="NMD46" s="671"/>
      <c r="NME46" s="672"/>
      <c r="NMF46" s="673"/>
      <c r="NMG46" s="671"/>
      <c r="NMH46" s="672"/>
      <c r="NMI46" s="671"/>
      <c r="NMJ46" s="674"/>
      <c r="NMK46" s="674"/>
      <c r="NML46" s="672"/>
      <c r="NMM46" s="675"/>
      <c r="NMN46" s="674"/>
      <c r="NMO46" s="675"/>
      <c r="NMP46" s="674"/>
      <c r="NMQ46" s="674"/>
      <c r="NMR46" s="674"/>
      <c r="NMS46" s="674"/>
      <c r="NMT46" s="676"/>
      <c r="NMU46" s="677"/>
      <c r="NMV46" s="670"/>
      <c r="NMW46" s="671"/>
      <c r="NMX46" s="672"/>
      <c r="NMY46" s="673"/>
      <c r="NMZ46" s="671"/>
      <c r="NNA46" s="672"/>
      <c r="NNB46" s="671"/>
      <c r="NNC46" s="674"/>
      <c r="NND46" s="674"/>
      <c r="NNE46" s="672"/>
      <c r="NNF46" s="675"/>
      <c r="NNG46" s="674"/>
      <c r="NNH46" s="675"/>
      <c r="NNI46" s="674"/>
      <c r="NNJ46" s="674"/>
      <c r="NNK46" s="674"/>
      <c r="NNL46" s="674"/>
      <c r="NNM46" s="676"/>
      <c r="NNN46" s="677"/>
      <c r="NNO46" s="670"/>
      <c r="NNP46" s="671"/>
      <c r="NNQ46" s="672"/>
      <c r="NNR46" s="673"/>
      <c r="NNS46" s="671"/>
      <c r="NNT46" s="672"/>
      <c r="NNU46" s="671"/>
      <c r="NNV46" s="674"/>
      <c r="NNW46" s="674"/>
      <c r="NNX46" s="672"/>
      <c r="NNY46" s="675"/>
      <c r="NNZ46" s="674"/>
      <c r="NOA46" s="675"/>
      <c r="NOB46" s="674"/>
      <c r="NOC46" s="674"/>
      <c r="NOD46" s="674"/>
      <c r="NOE46" s="674"/>
      <c r="NOF46" s="676"/>
      <c r="NOG46" s="677"/>
      <c r="NOH46" s="670"/>
      <c r="NOI46" s="671"/>
      <c r="NOJ46" s="672"/>
      <c r="NOK46" s="673"/>
      <c r="NOL46" s="671"/>
      <c r="NOM46" s="672"/>
      <c r="NON46" s="671"/>
      <c r="NOO46" s="674"/>
      <c r="NOP46" s="674"/>
      <c r="NOQ46" s="672"/>
      <c r="NOR46" s="675"/>
      <c r="NOS46" s="674"/>
      <c r="NOT46" s="675"/>
      <c r="NOU46" s="674"/>
      <c r="NOV46" s="674"/>
      <c r="NOW46" s="674"/>
      <c r="NOX46" s="674"/>
      <c r="NOY46" s="676"/>
      <c r="NOZ46" s="677"/>
      <c r="NPA46" s="670"/>
      <c r="NPB46" s="671"/>
      <c r="NPC46" s="672"/>
      <c r="NPD46" s="673"/>
      <c r="NPE46" s="671"/>
      <c r="NPF46" s="672"/>
      <c r="NPG46" s="671"/>
      <c r="NPH46" s="674"/>
      <c r="NPI46" s="674"/>
      <c r="NPJ46" s="672"/>
      <c r="NPK46" s="675"/>
      <c r="NPL46" s="674"/>
      <c r="NPM46" s="675"/>
      <c r="NPN46" s="674"/>
      <c r="NPO46" s="674"/>
      <c r="NPP46" s="674"/>
      <c r="NPQ46" s="674"/>
      <c r="NPR46" s="676"/>
      <c r="NPS46" s="677"/>
      <c r="NPT46" s="670"/>
      <c r="NPU46" s="671"/>
      <c r="NPV46" s="672"/>
      <c r="NPW46" s="673"/>
      <c r="NPX46" s="671"/>
      <c r="NPY46" s="672"/>
      <c r="NPZ46" s="671"/>
      <c r="NQA46" s="674"/>
      <c r="NQB46" s="674"/>
      <c r="NQC46" s="672"/>
      <c r="NQD46" s="675"/>
      <c r="NQE46" s="674"/>
      <c r="NQF46" s="675"/>
      <c r="NQG46" s="674"/>
      <c r="NQH46" s="674"/>
      <c r="NQI46" s="674"/>
      <c r="NQJ46" s="674"/>
      <c r="NQK46" s="676"/>
      <c r="NQL46" s="677"/>
      <c r="NQM46" s="670"/>
      <c r="NQN46" s="671"/>
      <c r="NQO46" s="672"/>
      <c r="NQP46" s="673"/>
      <c r="NQQ46" s="671"/>
      <c r="NQR46" s="672"/>
      <c r="NQS46" s="671"/>
      <c r="NQT46" s="674"/>
      <c r="NQU46" s="674"/>
      <c r="NQV46" s="672"/>
      <c r="NQW46" s="675"/>
      <c r="NQX46" s="674"/>
      <c r="NQY46" s="675"/>
      <c r="NQZ46" s="674"/>
      <c r="NRA46" s="674"/>
      <c r="NRB46" s="674"/>
      <c r="NRC46" s="674"/>
      <c r="NRD46" s="676"/>
      <c r="NRE46" s="677"/>
      <c r="NRF46" s="670"/>
      <c r="NRG46" s="671"/>
      <c r="NRH46" s="672"/>
      <c r="NRI46" s="673"/>
      <c r="NRJ46" s="671"/>
      <c r="NRK46" s="672"/>
      <c r="NRL46" s="671"/>
      <c r="NRM46" s="674"/>
      <c r="NRN46" s="674"/>
      <c r="NRO46" s="672"/>
      <c r="NRP46" s="675"/>
      <c r="NRQ46" s="674"/>
      <c r="NRR46" s="675"/>
      <c r="NRS46" s="674"/>
      <c r="NRT46" s="674"/>
      <c r="NRU46" s="674"/>
      <c r="NRV46" s="674"/>
      <c r="NRW46" s="676"/>
      <c r="NRX46" s="677"/>
      <c r="NRY46" s="670"/>
      <c r="NRZ46" s="671"/>
      <c r="NSA46" s="672"/>
      <c r="NSB46" s="673"/>
      <c r="NSC46" s="671"/>
      <c r="NSD46" s="672"/>
      <c r="NSE46" s="671"/>
      <c r="NSF46" s="674"/>
      <c r="NSG46" s="674"/>
      <c r="NSH46" s="672"/>
      <c r="NSI46" s="675"/>
      <c r="NSJ46" s="674"/>
      <c r="NSK46" s="675"/>
      <c r="NSL46" s="674"/>
      <c r="NSM46" s="674"/>
      <c r="NSN46" s="674"/>
      <c r="NSO46" s="674"/>
      <c r="NSP46" s="676"/>
      <c r="NSQ46" s="677"/>
      <c r="NSR46" s="670"/>
      <c r="NSS46" s="671"/>
      <c r="NST46" s="672"/>
      <c r="NSU46" s="673"/>
      <c r="NSV46" s="671"/>
      <c r="NSW46" s="672"/>
      <c r="NSX46" s="671"/>
      <c r="NSY46" s="674"/>
      <c r="NSZ46" s="674"/>
      <c r="NTA46" s="672"/>
      <c r="NTB46" s="675"/>
      <c r="NTC46" s="674"/>
      <c r="NTD46" s="675"/>
      <c r="NTE46" s="674"/>
      <c r="NTF46" s="674"/>
      <c r="NTG46" s="674"/>
      <c r="NTH46" s="674"/>
      <c r="NTI46" s="676"/>
      <c r="NTJ46" s="677"/>
      <c r="NTK46" s="670"/>
      <c r="NTL46" s="671"/>
      <c r="NTM46" s="672"/>
      <c r="NTN46" s="673"/>
      <c r="NTO46" s="671"/>
      <c r="NTP46" s="672"/>
      <c r="NTQ46" s="671"/>
      <c r="NTR46" s="674"/>
      <c r="NTS46" s="674"/>
      <c r="NTT46" s="672"/>
      <c r="NTU46" s="675"/>
      <c r="NTV46" s="674"/>
      <c r="NTW46" s="675"/>
      <c r="NTX46" s="674"/>
      <c r="NTY46" s="674"/>
      <c r="NTZ46" s="674"/>
      <c r="NUA46" s="674"/>
      <c r="NUB46" s="676"/>
      <c r="NUC46" s="677"/>
      <c r="NUD46" s="670"/>
      <c r="NUE46" s="671"/>
      <c r="NUF46" s="672"/>
      <c r="NUG46" s="673"/>
      <c r="NUH46" s="671"/>
      <c r="NUI46" s="672"/>
      <c r="NUJ46" s="671"/>
      <c r="NUK46" s="674"/>
      <c r="NUL46" s="674"/>
      <c r="NUM46" s="672"/>
      <c r="NUN46" s="675"/>
      <c r="NUO46" s="674"/>
      <c r="NUP46" s="675"/>
      <c r="NUQ46" s="674"/>
      <c r="NUR46" s="674"/>
      <c r="NUS46" s="674"/>
      <c r="NUT46" s="674"/>
      <c r="NUU46" s="676"/>
      <c r="NUV46" s="677"/>
      <c r="NUW46" s="670"/>
      <c r="NUX46" s="671"/>
      <c r="NUY46" s="672"/>
      <c r="NUZ46" s="673"/>
      <c r="NVA46" s="671"/>
      <c r="NVB46" s="672"/>
      <c r="NVC46" s="671"/>
      <c r="NVD46" s="674"/>
      <c r="NVE46" s="674"/>
      <c r="NVF46" s="672"/>
      <c r="NVG46" s="675"/>
      <c r="NVH46" s="674"/>
      <c r="NVI46" s="675"/>
      <c r="NVJ46" s="674"/>
      <c r="NVK46" s="674"/>
      <c r="NVL46" s="674"/>
      <c r="NVM46" s="674"/>
      <c r="NVN46" s="676"/>
      <c r="NVO46" s="677"/>
      <c r="NVP46" s="670"/>
      <c r="NVQ46" s="671"/>
      <c r="NVR46" s="672"/>
      <c r="NVS46" s="673"/>
      <c r="NVT46" s="671"/>
      <c r="NVU46" s="672"/>
      <c r="NVV46" s="671"/>
      <c r="NVW46" s="674"/>
      <c r="NVX46" s="674"/>
      <c r="NVY46" s="672"/>
      <c r="NVZ46" s="675"/>
      <c r="NWA46" s="674"/>
      <c r="NWB46" s="675"/>
      <c r="NWC46" s="674"/>
      <c r="NWD46" s="674"/>
      <c r="NWE46" s="674"/>
      <c r="NWF46" s="674"/>
      <c r="NWG46" s="676"/>
      <c r="NWH46" s="677"/>
      <c r="NWI46" s="670"/>
      <c r="NWJ46" s="671"/>
      <c r="NWK46" s="672"/>
      <c r="NWL46" s="673"/>
      <c r="NWM46" s="671"/>
      <c r="NWN46" s="672"/>
      <c r="NWO46" s="671"/>
      <c r="NWP46" s="674"/>
      <c r="NWQ46" s="674"/>
      <c r="NWR46" s="672"/>
      <c r="NWS46" s="675"/>
      <c r="NWT46" s="674"/>
      <c r="NWU46" s="675"/>
      <c r="NWV46" s="674"/>
      <c r="NWW46" s="674"/>
      <c r="NWX46" s="674"/>
      <c r="NWY46" s="674"/>
      <c r="NWZ46" s="676"/>
      <c r="NXA46" s="677"/>
      <c r="NXB46" s="670"/>
      <c r="NXC46" s="671"/>
      <c r="NXD46" s="672"/>
      <c r="NXE46" s="673"/>
      <c r="NXF46" s="671"/>
      <c r="NXG46" s="672"/>
      <c r="NXH46" s="671"/>
      <c r="NXI46" s="674"/>
      <c r="NXJ46" s="674"/>
      <c r="NXK46" s="672"/>
      <c r="NXL46" s="675"/>
      <c r="NXM46" s="674"/>
      <c r="NXN46" s="675"/>
      <c r="NXO46" s="674"/>
      <c r="NXP46" s="674"/>
      <c r="NXQ46" s="674"/>
      <c r="NXR46" s="674"/>
      <c r="NXS46" s="676"/>
      <c r="NXT46" s="677"/>
      <c r="NXU46" s="670"/>
      <c r="NXV46" s="671"/>
      <c r="NXW46" s="672"/>
      <c r="NXX46" s="673"/>
      <c r="NXY46" s="671"/>
      <c r="NXZ46" s="672"/>
      <c r="NYA46" s="671"/>
      <c r="NYB46" s="674"/>
      <c r="NYC46" s="674"/>
      <c r="NYD46" s="672"/>
      <c r="NYE46" s="675"/>
      <c r="NYF46" s="674"/>
      <c r="NYG46" s="675"/>
      <c r="NYH46" s="674"/>
      <c r="NYI46" s="674"/>
      <c r="NYJ46" s="674"/>
      <c r="NYK46" s="674"/>
      <c r="NYL46" s="676"/>
      <c r="NYM46" s="677"/>
      <c r="NYN46" s="670"/>
      <c r="NYO46" s="671"/>
      <c r="NYP46" s="672"/>
      <c r="NYQ46" s="673"/>
      <c r="NYR46" s="671"/>
      <c r="NYS46" s="672"/>
      <c r="NYT46" s="671"/>
      <c r="NYU46" s="674"/>
      <c r="NYV46" s="674"/>
      <c r="NYW46" s="672"/>
      <c r="NYX46" s="675"/>
      <c r="NYY46" s="674"/>
      <c r="NYZ46" s="675"/>
      <c r="NZA46" s="674"/>
      <c r="NZB46" s="674"/>
      <c r="NZC46" s="674"/>
      <c r="NZD46" s="674"/>
      <c r="NZE46" s="676"/>
      <c r="NZF46" s="677"/>
      <c r="NZG46" s="670"/>
      <c r="NZH46" s="671"/>
      <c r="NZI46" s="672"/>
      <c r="NZJ46" s="673"/>
      <c r="NZK46" s="671"/>
      <c r="NZL46" s="672"/>
      <c r="NZM46" s="671"/>
      <c r="NZN46" s="674"/>
      <c r="NZO46" s="674"/>
      <c r="NZP46" s="672"/>
      <c r="NZQ46" s="675"/>
      <c r="NZR46" s="674"/>
      <c r="NZS46" s="675"/>
      <c r="NZT46" s="674"/>
      <c r="NZU46" s="674"/>
      <c r="NZV46" s="674"/>
      <c r="NZW46" s="674"/>
      <c r="NZX46" s="676"/>
      <c r="NZY46" s="677"/>
      <c r="NZZ46" s="670"/>
      <c r="OAA46" s="671"/>
      <c r="OAB46" s="672"/>
      <c r="OAC46" s="673"/>
      <c r="OAD46" s="671"/>
      <c r="OAE46" s="672"/>
      <c r="OAF46" s="671"/>
      <c r="OAG46" s="674"/>
      <c r="OAH46" s="674"/>
      <c r="OAI46" s="672"/>
      <c r="OAJ46" s="675"/>
      <c r="OAK46" s="674"/>
      <c r="OAL46" s="675"/>
      <c r="OAM46" s="674"/>
      <c r="OAN46" s="674"/>
      <c r="OAO46" s="674"/>
      <c r="OAP46" s="674"/>
      <c r="OAQ46" s="676"/>
      <c r="OAR46" s="677"/>
      <c r="OAS46" s="670"/>
      <c r="OAT46" s="671"/>
      <c r="OAU46" s="672"/>
      <c r="OAV46" s="673"/>
      <c r="OAW46" s="671"/>
      <c r="OAX46" s="672"/>
      <c r="OAY46" s="671"/>
      <c r="OAZ46" s="674"/>
      <c r="OBA46" s="674"/>
      <c r="OBB46" s="672"/>
      <c r="OBC46" s="675"/>
      <c r="OBD46" s="674"/>
      <c r="OBE46" s="675"/>
      <c r="OBF46" s="674"/>
      <c r="OBG46" s="674"/>
      <c r="OBH46" s="674"/>
      <c r="OBI46" s="674"/>
      <c r="OBJ46" s="676"/>
      <c r="OBK46" s="677"/>
      <c r="OBL46" s="670"/>
      <c r="OBM46" s="671"/>
      <c r="OBN46" s="672"/>
      <c r="OBO46" s="673"/>
      <c r="OBP46" s="671"/>
      <c r="OBQ46" s="672"/>
      <c r="OBR46" s="671"/>
      <c r="OBS46" s="674"/>
      <c r="OBT46" s="674"/>
      <c r="OBU46" s="672"/>
      <c r="OBV46" s="675"/>
      <c r="OBW46" s="674"/>
      <c r="OBX46" s="675"/>
      <c r="OBY46" s="674"/>
      <c r="OBZ46" s="674"/>
      <c r="OCA46" s="674"/>
      <c r="OCB46" s="674"/>
      <c r="OCC46" s="676"/>
      <c r="OCD46" s="677"/>
      <c r="OCE46" s="670"/>
      <c r="OCF46" s="671"/>
      <c r="OCG46" s="672"/>
      <c r="OCH46" s="673"/>
      <c r="OCI46" s="671"/>
      <c r="OCJ46" s="672"/>
      <c r="OCK46" s="671"/>
      <c r="OCL46" s="674"/>
      <c r="OCM46" s="674"/>
      <c r="OCN46" s="672"/>
      <c r="OCO46" s="675"/>
      <c r="OCP46" s="674"/>
      <c r="OCQ46" s="675"/>
      <c r="OCR46" s="674"/>
      <c r="OCS46" s="674"/>
      <c r="OCT46" s="674"/>
      <c r="OCU46" s="674"/>
      <c r="OCV46" s="676"/>
      <c r="OCW46" s="677"/>
      <c r="OCX46" s="670"/>
      <c r="OCY46" s="671"/>
      <c r="OCZ46" s="672"/>
      <c r="ODA46" s="673"/>
      <c r="ODB46" s="671"/>
      <c r="ODC46" s="672"/>
      <c r="ODD46" s="671"/>
      <c r="ODE46" s="674"/>
      <c r="ODF46" s="674"/>
      <c r="ODG46" s="672"/>
      <c r="ODH46" s="675"/>
      <c r="ODI46" s="674"/>
      <c r="ODJ46" s="675"/>
      <c r="ODK46" s="674"/>
      <c r="ODL46" s="674"/>
      <c r="ODM46" s="674"/>
      <c r="ODN46" s="674"/>
      <c r="ODO46" s="676"/>
      <c r="ODP46" s="677"/>
      <c r="ODQ46" s="670"/>
      <c r="ODR46" s="671"/>
      <c r="ODS46" s="672"/>
      <c r="ODT46" s="673"/>
      <c r="ODU46" s="671"/>
      <c r="ODV46" s="672"/>
      <c r="ODW46" s="671"/>
      <c r="ODX46" s="674"/>
      <c r="ODY46" s="674"/>
      <c r="ODZ46" s="672"/>
      <c r="OEA46" s="675"/>
      <c r="OEB46" s="674"/>
      <c r="OEC46" s="675"/>
      <c r="OED46" s="674"/>
      <c r="OEE46" s="674"/>
      <c r="OEF46" s="674"/>
      <c r="OEG46" s="674"/>
      <c r="OEH46" s="676"/>
      <c r="OEI46" s="677"/>
      <c r="OEJ46" s="670"/>
      <c r="OEK46" s="671"/>
      <c r="OEL46" s="672"/>
      <c r="OEM46" s="673"/>
      <c r="OEN46" s="671"/>
      <c r="OEO46" s="672"/>
      <c r="OEP46" s="671"/>
      <c r="OEQ46" s="674"/>
      <c r="OER46" s="674"/>
      <c r="OES46" s="672"/>
      <c r="OET46" s="675"/>
      <c r="OEU46" s="674"/>
      <c r="OEV46" s="675"/>
      <c r="OEW46" s="674"/>
      <c r="OEX46" s="674"/>
      <c r="OEY46" s="674"/>
      <c r="OEZ46" s="674"/>
      <c r="OFA46" s="676"/>
      <c r="OFB46" s="677"/>
      <c r="OFC46" s="670"/>
      <c r="OFD46" s="671"/>
      <c r="OFE46" s="672"/>
      <c r="OFF46" s="673"/>
      <c r="OFG46" s="671"/>
      <c r="OFH46" s="672"/>
      <c r="OFI46" s="671"/>
      <c r="OFJ46" s="674"/>
      <c r="OFK46" s="674"/>
      <c r="OFL46" s="672"/>
      <c r="OFM46" s="675"/>
      <c r="OFN46" s="674"/>
      <c r="OFO46" s="675"/>
      <c r="OFP46" s="674"/>
      <c r="OFQ46" s="674"/>
      <c r="OFR46" s="674"/>
      <c r="OFS46" s="674"/>
      <c r="OFT46" s="676"/>
      <c r="OFU46" s="677"/>
      <c r="OFV46" s="670"/>
      <c r="OFW46" s="671"/>
      <c r="OFX46" s="672"/>
      <c r="OFY46" s="673"/>
      <c r="OFZ46" s="671"/>
      <c r="OGA46" s="672"/>
      <c r="OGB46" s="671"/>
      <c r="OGC46" s="674"/>
      <c r="OGD46" s="674"/>
      <c r="OGE46" s="672"/>
      <c r="OGF46" s="675"/>
      <c r="OGG46" s="674"/>
      <c r="OGH46" s="675"/>
      <c r="OGI46" s="674"/>
      <c r="OGJ46" s="674"/>
      <c r="OGK46" s="674"/>
      <c r="OGL46" s="674"/>
      <c r="OGM46" s="676"/>
      <c r="OGN46" s="677"/>
      <c r="OGO46" s="670"/>
      <c r="OGP46" s="671"/>
      <c r="OGQ46" s="672"/>
      <c r="OGR46" s="673"/>
      <c r="OGS46" s="671"/>
      <c r="OGT46" s="672"/>
      <c r="OGU46" s="671"/>
      <c r="OGV46" s="674"/>
      <c r="OGW46" s="674"/>
      <c r="OGX46" s="672"/>
      <c r="OGY46" s="675"/>
      <c r="OGZ46" s="674"/>
      <c r="OHA46" s="675"/>
      <c r="OHB46" s="674"/>
      <c r="OHC46" s="674"/>
      <c r="OHD46" s="674"/>
      <c r="OHE46" s="674"/>
      <c r="OHF46" s="676"/>
      <c r="OHG46" s="677"/>
      <c r="OHH46" s="670"/>
      <c r="OHI46" s="671"/>
      <c r="OHJ46" s="672"/>
      <c r="OHK46" s="673"/>
      <c r="OHL46" s="671"/>
      <c r="OHM46" s="672"/>
      <c r="OHN46" s="671"/>
      <c r="OHO46" s="674"/>
      <c r="OHP46" s="674"/>
      <c r="OHQ46" s="672"/>
      <c r="OHR46" s="675"/>
      <c r="OHS46" s="674"/>
      <c r="OHT46" s="675"/>
      <c r="OHU46" s="674"/>
      <c r="OHV46" s="674"/>
      <c r="OHW46" s="674"/>
      <c r="OHX46" s="674"/>
      <c r="OHY46" s="676"/>
      <c r="OHZ46" s="677"/>
      <c r="OIA46" s="670"/>
      <c r="OIB46" s="671"/>
      <c r="OIC46" s="672"/>
      <c r="OID46" s="673"/>
      <c r="OIE46" s="671"/>
      <c r="OIF46" s="672"/>
      <c r="OIG46" s="671"/>
      <c r="OIH46" s="674"/>
      <c r="OII46" s="674"/>
      <c r="OIJ46" s="672"/>
      <c r="OIK46" s="675"/>
      <c r="OIL46" s="674"/>
      <c r="OIM46" s="675"/>
      <c r="OIN46" s="674"/>
      <c r="OIO46" s="674"/>
      <c r="OIP46" s="674"/>
      <c r="OIQ46" s="674"/>
      <c r="OIR46" s="676"/>
      <c r="OIS46" s="677"/>
      <c r="OIT46" s="670"/>
      <c r="OIU46" s="671"/>
      <c r="OIV46" s="672"/>
      <c r="OIW46" s="673"/>
      <c r="OIX46" s="671"/>
      <c r="OIY46" s="672"/>
      <c r="OIZ46" s="671"/>
      <c r="OJA46" s="674"/>
      <c r="OJB46" s="674"/>
      <c r="OJC46" s="672"/>
      <c r="OJD46" s="675"/>
      <c r="OJE46" s="674"/>
      <c r="OJF46" s="675"/>
      <c r="OJG46" s="674"/>
      <c r="OJH46" s="674"/>
      <c r="OJI46" s="674"/>
      <c r="OJJ46" s="674"/>
      <c r="OJK46" s="676"/>
      <c r="OJL46" s="677"/>
      <c r="OJM46" s="670"/>
      <c r="OJN46" s="671"/>
      <c r="OJO46" s="672"/>
      <c r="OJP46" s="673"/>
      <c r="OJQ46" s="671"/>
      <c r="OJR46" s="672"/>
      <c r="OJS46" s="671"/>
      <c r="OJT46" s="674"/>
      <c r="OJU46" s="674"/>
      <c r="OJV46" s="672"/>
      <c r="OJW46" s="675"/>
      <c r="OJX46" s="674"/>
      <c r="OJY46" s="675"/>
      <c r="OJZ46" s="674"/>
      <c r="OKA46" s="674"/>
      <c r="OKB46" s="674"/>
      <c r="OKC46" s="674"/>
      <c r="OKD46" s="676"/>
      <c r="OKE46" s="677"/>
      <c r="OKF46" s="670"/>
      <c r="OKG46" s="671"/>
      <c r="OKH46" s="672"/>
      <c r="OKI46" s="673"/>
      <c r="OKJ46" s="671"/>
      <c r="OKK46" s="672"/>
      <c r="OKL46" s="671"/>
      <c r="OKM46" s="674"/>
      <c r="OKN46" s="674"/>
      <c r="OKO46" s="672"/>
      <c r="OKP46" s="675"/>
      <c r="OKQ46" s="674"/>
      <c r="OKR46" s="675"/>
      <c r="OKS46" s="674"/>
      <c r="OKT46" s="674"/>
      <c r="OKU46" s="674"/>
      <c r="OKV46" s="674"/>
      <c r="OKW46" s="676"/>
      <c r="OKX46" s="677"/>
      <c r="OKY46" s="670"/>
      <c r="OKZ46" s="671"/>
      <c r="OLA46" s="672"/>
      <c r="OLB46" s="673"/>
      <c r="OLC46" s="671"/>
      <c r="OLD46" s="672"/>
      <c r="OLE46" s="671"/>
      <c r="OLF46" s="674"/>
      <c r="OLG46" s="674"/>
      <c r="OLH46" s="672"/>
      <c r="OLI46" s="675"/>
      <c r="OLJ46" s="674"/>
      <c r="OLK46" s="675"/>
      <c r="OLL46" s="674"/>
      <c r="OLM46" s="674"/>
      <c r="OLN46" s="674"/>
      <c r="OLO46" s="674"/>
      <c r="OLP46" s="676"/>
      <c r="OLQ46" s="677"/>
      <c r="OLR46" s="670"/>
      <c r="OLS46" s="671"/>
      <c r="OLT46" s="672"/>
      <c r="OLU46" s="673"/>
      <c r="OLV46" s="671"/>
      <c r="OLW46" s="672"/>
      <c r="OLX46" s="671"/>
      <c r="OLY46" s="674"/>
      <c r="OLZ46" s="674"/>
      <c r="OMA46" s="672"/>
      <c r="OMB46" s="675"/>
      <c r="OMC46" s="674"/>
      <c r="OMD46" s="675"/>
      <c r="OME46" s="674"/>
      <c r="OMF46" s="674"/>
      <c r="OMG46" s="674"/>
      <c r="OMH46" s="674"/>
      <c r="OMI46" s="676"/>
      <c r="OMJ46" s="677"/>
      <c r="OMK46" s="670"/>
      <c r="OML46" s="671"/>
      <c r="OMM46" s="672"/>
      <c r="OMN46" s="673"/>
      <c r="OMO46" s="671"/>
      <c r="OMP46" s="672"/>
      <c r="OMQ46" s="671"/>
      <c r="OMR46" s="674"/>
      <c r="OMS46" s="674"/>
      <c r="OMT46" s="672"/>
      <c r="OMU46" s="675"/>
      <c r="OMV46" s="674"/>
      <c r="OMW46" s="675"/>
      <c r="OMX46" s="674"/>
      <c r="OMY46" s="674"/>
      <c r="OMZ46" s="674"/>
      <c r="ONA46" s="674"/>
      <c r="ONB46" s="676"/>
      <c r="ONC46" s="677"/>
      <c r="OND46" s="670"/>
      <c r="ONE46" s="671"/>
      <c r="ONF46" s="672"/>
      <c r="ONG46" s="673"/>
      <c r="ONH46" s="671"/>
      <c r="ONI46" s="672"/>
      <c r="ONJ46" s="671"/>
      <c r="ONK46" s="674"/>
      <c r="ONL46" s="674"/>
      <c r="ONM46" s="672"/>
      <c r="ONN46" s="675"/>
      <c r="ONO46" s="674"/>
      <c r="ONP46" s="675"/>
      <c r="ONQ46" s="674"/>
      <c r="ONR46" s="674"/>
      <c r="ONS46" s="674"/>
      <c r="ONT46" s="674"/>
      <c r="ONU46" s="676"/>
      <c r="ONV46" s="677"/>
      <c r="ONW46" s="670"/>
      <c r="ONX46" s="671"/>
      <c r="ONY46" s="672"/>
      <c r="ONZ46" s="673"/>
      <c r="OOA46" s="671"/>
      <c r="OOB46" s="672"/>
      <c r="OOC46" s="671"/>
      <c r="OOD46" s="674"/>
      <c r="OOE46" s="674"/>
      <c r="OOF46" s="672"/>
      <c r="OOG46" s="675"/>
      <c r="OOH46" s="674"/>
      <c r="OOI46" s="675"/>
      <c r="OOJ46" s="674"/>
      <c r="OOK46" s="674"/>
      <c r="OOL46" s="674"/>
      <c r="OOM46" s="674"/>
      <c r="OON46" s="676"/>
      <c r="OOO46" s="677"/>
      <c r="OOP46" s="670"/>
      <c r="OOQ46" s="671"/>
      <c r="OOR46" s="672"/>
      <c r="OOS46" s="673"/>
      <c r="OOT46" s="671"/>
      <c r="OOU46" s="672"/>
      <c r="OOV46" s="671"/>
      <c r="OOW46" s="674"/>
      <c r="OOX46" s="674"/>
      <c r="OOY46" s="672"/>
      <c r="OOZ46" s="675"/>
      <c r="OPA46" s="674"/>
      <c r="OPB46" s="675"/>
      <c r="OPC46" s="674"/>
      <c r="OPD46" s="674"/>
      <c r="OPE46" s="674"/>
      <c r="OPF46" s="674"/>
      <c r="OPG46" s="676"/>
      <c r="OPH46" s="677"/>
      <c r="OPI46" s="670"/>
      <c r="OPJ46" s="671"/>
      <c r="OPK46" s="672"/>
      <c r="OPL46" s="673"/>
      <c r="OPM46" s="671"/>
      <c r="OPN46" s="672"/>
      <c r="OPO46" s="671"/>
      <c r="OPP46" s="674"/>
      <c r="OPQ46" s="674"/>
      <c r="OPR46" s="672"/>
      <c r="OPS46" s="675"/>
      <c r="OPT46" s="674"/>
      <c r="OPU46" s="675"/>
      <c r="OPV46" s="674"/>
      <c r="OPW46" s="674"/>
      <c r="OPX46" s="674"/>
      <c r="OPY46" s="674"/>
      <c r="OPZ46" s="676"/>
      <c r="OQA46" s="677"/>
      <c r="OQB46" s="670"/>
      <c r="OQC46" s="671"/>
      <c r="OQD46" s="672"/>
      <c r="OQE46" s="673"/>
      <c r="OQF46" s="671"/>
      <c r="OQG46" s="672"/>
      <c r="OQH46" s="671"/>
      <c r="OQI46" s="674"/>
      <c r="OQJ46" s="674"/>
      <c r="OQK46" s="672"/>
      <c r="OQL46" s="675"/>
      <c r="OQM46" s="674"/>
      <c r="OQN46" s="675"/>
      <c r="OQO46" s="674"/>
      <c r="OQP46" s="674"/>
      <c r="OQQ46" s="674"/>
      <c r="OQR46" s="674"/>
      <c r="OQS46" s="676"/>
      <c r="OQT46" s="677"/>
      <c r="OQU46" s="670"/>
      <c r="OQV46" s="671"/>
      <c r="OQW46" s="672"/>
      <c r="OQX46" s="673"/>
      <c r="OQY46" s="671"/>
      <c r="OQZ46" s="672"/>
      <c r="ORA46" s="671"/>
      <c r="ORB46" s="674"/>
      <c r="ORC46" s="674"/>
      <c r="ORD46" s="672"/>
      <c r="ORE46" s="675"/>
      <c r="ORF46" s="674"/>
      <c r="ORG46" s="675"/>
      <c r="ORH46" s="674"/>
      <c r="ORI46" s="674"/>
      <c r="ORJ46" s="674"/>
      <c r="ORK46" s="674"/>
      <c r="ORL46" s="676"/>
      <c r="ORM46" s="677"/>
      <c r="ORN46" s="670"/>
      <c r="ORO46" s="671"/>
      <c r="ORP46" s="672"/>
      <c r="ORQ46" s="673"/>
      <c r="ORR46" s="671"/>
      <c r="ORS46" s="672"/>
      <c r="ORT46" s="671"/>
      <c r="ORU46" s="674"/>
      <c r="ORV46" s="674"/>
      <c r="ORW46" s="672"/>
      <c r="ORX46" s="675"/>
      <c r="ORY46" s="674"/>
      <c r="ORZ46" s="675"/>
      <c r="OSA46" s="674"/>
      <c r="OSB46" s="674"/>
      <c r="OSC46" s="674"/>
      <c r="OSD46" s="674"/>
      <c r="OSE46" s="676"/>
      <c r="OSF46" s="677"/>
      <c r="OSG46" s="670"/>
      <c r="OSH46" s="671"/>
      <c r="OSI46" s="672"/>
      <c r="OSJ46" s="673"/>
      <c r="OSK46" s="671"/>
      <c r="OSL46" s="672"/>
      <c r="OSM46" s="671"/>
      <c r="OSN46" s="674"/>
      <c r="OSO46" s="674"/>
      <c r="OSP46" s="672"/>
      <c r="OSQ46" s="675"/>
      <c r="OSR46" s="674"/>
      <c r="OSS46" s="675"/>
      <c r="OST46" s="674"/>
      <c r="OSU46" s="674"/>
      <c r="OSV46" s="674"/>
      <c r="OSW46" s="674"/>
      <c r="OSX46" s="676"/>
      <c r="OSY46" s="677"/>
      <c r="OSZ46" s="670"/>
      <c r="OTA46" s="671"/>
      <c r="OTB46" s="672"/>
      <c r="OTC46" s="673"/>
      <c r="OTD46" s="671"/>
      <c r="OTE46" s="672"/>
      <c r="OTF46" s="671"/>
      <c r="OTG46" s="674"/>
      <c r="OTH46" s="674"/>
      <c r="OTI46" s="672"/>
      <c r="OTJ46" s="675"/>
      <c r="OTK46" s="674"/>
      <c r="OTL46" s="675"/>
      <c r="OTM46" s="674"/>
      <c r="OTN46" s="674"/>
      <c r="OTO46" s="674"/>
      <c r="OTP46" s="674"/>
      <c r="OTQ46" s="676"/>
      <c r="OTR46" s="677"/>
      <c r="OTS46" s="670"/>
      <c r="OTT46" s="671"/>
      <c r="OTU46" s="672"/>
      <c r="OTV46" s="673"/>
      <c r="OTW46" s="671"/>
      <c r="OTX46" s="672"/>
      <c r="OTY46" s="671"/>
      <c r="OTZ46" s="674"/>
      <c r="OUA46" s="674"/>
      <c r="OUB46" s="672"/>
      <c r="OUC46" s="675"/>
      <c r="OUD46" s="674"/>
      <c r="OUE46" s="675"/>
      <c r="OUF46" s="674"/>
      <c r="OUG46" s="674"/>
      <c r="OUH46" s="674"/>
      <c r="OUI46" s="674"/>
      <c r="OUJ46" s="676"/>
      <c r="OUK46" s="677"/>
      <c r="OUL46" s="670"/>
      <c r="OUM46" s="671"/>
      <c r="OUN46" s="672"/>
      <c r="OUO46" s="673"/>
      <c r="OUP46" s="671"/>
      <c r="OUQ46" s="672"/>
      <c r="OUR46" s="671"/>
      <c r="OUS46" s="674"/>
      <c r="OUT46" s="674"/>
      <c r="OUU46" s="672"/>
      <c r="OUV46" s="675"/>
      <c r="OUW46" s="674"/>
      <c r="OUX46" s="675"/>
      <c r="OUY46" s="674"/>
      <c r="OUZ46" s="674"/>
      <c r="OVA46" s="674"/>
      <c r="OVB46" s="674"/>
      <c r="OVC46" s="676"/>
      <c r="OVD46" s="677"/>
      <c r="OVE46" s="670"/>
      <c r="OVF46" s="671"/>
      <c r="OVG46" s="672"/>
      <c r="OVH46" s="673"/>
      <c r="OVI46" s="671"/>
      <c r="OVJ46" s="672"/>
      <c r="OVK46" s="671"/>
      <c r="OVL46" s="674"/>
      <c r="OVM46" s="674"/>
      <c r="OVN46" s="672"/>
      <c r="OVO46" s="675"/>
      <c r="OVP46" s="674"/>
      <c r="OVQ46" s="675"/>
      <c r="OVR46" s="674"/>
      <c r="OVS46" s="674"/>
      <c r="OVT46" s="674"/>
      <c r="OVU46" s="674"/>
      <c r="OVV46" s="676"/>
      <c r="OVW46" s="677"/>
      <c r="OVX46" s="670"/>
      <c r="OVY46" s="671"/>
      <c r="OVZ46" s="672"/>
      <c r="OWA46" s="673"/>
      <c r="OWB46" s="671"/>
      <c r="OWC46" s="672"/>
      <c r="OWD46" s="671"/>
      <c r="OWE46" s="674"/>
      <c r="OWF46" s="674"/>
      <c r="OWG46" s="672"/>
      <c r="OWH46" s="675"/>
      <c r="OWI46" s="674"/>
      <c r="OWJ46" s="675"/>
      <c r="OWK46" s="674"/>
      <c r="OWL46" s="674"/>
      <c r="OWM46" s="674"/>
      <c r="OWN46" s="674"/>
      <c r="OWO46" s="676"/>
      <c r="OWP46" s="677"/>
      <c r="OWQ46" s="670"/>
      <c r="OWR46" s="671"/>
      <c r="OWS46" s="672"/>
      <c r="OWT46" s="673"/>
      <c r="OWU46" s="671"/>
      <c r="OWV46" s="672"/>
      <c r="OWW46" s="671"/>
      <c r="OWX46" s="674"/>
      <c r="OWY46" s="674"/>
      <c r="OWZ46" s="672"/>
      <c r="OXA46" s="675"/>
      <c r="OXB46" s="674"/>
      <c r="OXC46" s="675"/>
      <c r="OXD46" s="674"/>
      <c r="OXE46" s="674"/>
      <c r="OXF46" s="674"/>
      <c r="OXG46" s="674"/>
      <c r="OXH46" s="676"/>
      <c r="OXI46" s="677"/>
      <c r="OXJ46" s="670"/>
      <c r="OXK46" s="671"/>
      <c r="OXL46" s="672"/>
      <c r="OXM46" s="673"/>
      <c r="OXN46" s="671"/>
      <c r="OXO46" s="672"/>
      <c r="OXP46" s="671"/>
      <c r="OXQ46" s="674"/>
      <c r="OXR46" s="674"/>
      <c r="OXS46" s="672"/>
      <c r="OXT46" s="675"/>
      <c r="OXU46" s="674"/>
      <c r="OXV46" s="675"/>
      <c r="OXW46" s="674"/>
      <c r="OXX46" s="674"/>
      <c r="OXY46" s="674"/>
      <c r="OXZ46" s="674"/>
      <c r="OYA46" s="676"/>
      <c r="OYB46" s="677"/>
      <c r="OYC46" s="670"/>
      <c r="OYD46" s="671"/>
      <c r="OYE46" s="672"/>
      <c r="OYF46" s="673"/>
      <c r="OYG46" s="671"/>
      <c r="OYH46" s="672"/>
      <c r="OYI46" s="671"/>
      <c r="OYJ46" s="674"/>
      <c r="OYK46" s="674"/>
      <c r="OYL46" s="672"/>
      <c r="OYM46" s="675"/>
      <c r="OYN46" s="674"/>
      <c r="OYO46" s="675"/>
      <c r="OYP46" s="674"/>
      <c r="OYQ46" s="674"/>
      <c r="OYR46" s="674"/>
      <c r="OYS46" s="674"/>
      <c r="OYT46" s="676"/>
      <c r="OYU46" s="677"/>
      <c r="OYV46" s="670"/>
      <c r="OYW46" s="671"/>
      <c r="OYX46" s="672"/>
      <c r="OYY46" s="673"/>
      <c r="OYZ46" s="671"/>
      <c r="OZA46" s="672"/>
      <c r="OZB46" s="671"/>
      <c r="OZC46" s="674"/>
      <c r="OZD46" s="674"/>
      <c r="OZE46" s="672"/>
      <c r="OZF46" s="675"/>
      <c r="OZG46" s="674"/>
      <c r="OZH46" s="675"/>
      <c r="OZI46" s="674"/>
      <c r="OZJ46" s="674"/>
      <c r="OZK46" s="674"/>
      <c r="OZL46" s="674"/>
      <c r="OZM46" s="676"/>
      <c r="OZN46" s="677"/>
      <c r="OZO46" s="670"/>
      <c r="OZP46" s="671"/>
      <c r="OZQ46" s="672"/>
      <c r="OZR46" s="673"/>
      <c r="OZS46" s="671"/>
      <c r="OZT46" s="672"/>
      <c r="OZU46" s="671"/>
      <c r="OZV46" s="674"/>
      <c r="OZW46" s="674"/>
      <c r="OZX46" s="672"/>
      <c r="OZY46" s="675"/>
      <c r="OZZ46" s="674"/>
      <c r="PAA46" s="675"/>
      <c r="PAB46" s="674"/>
      <c r="PAC46" s="674"/>
      <c r="PAD46" s="674"/>
      <c r="PAE46" s="674"/>
      <c r="PAF46" s="676"/>
      <c r="PAG46" s="677"/>
      <c r="PAH46" s="670"/>
      <c r="PAI46" s="671"/>
      <c r="PAJ46" s="672"/>
      <c r="PAK46" s="673"/>
      <c r="PAL46" s="671"/>
      <c r="PAM46" s="672"/>
      <c r="PAN46" s="671"/>
      <c r="PAO46" s="674"/>
      <c r="PAP46" s="674"/>
      <c r="PAQ46" s="672"/>
      <c r="PAR46" s="675"/>
      <c r="PAS46" s="674"/>
      <c r="PAT46" s="675"/>
      <c r="PAU46" s="674"/>
      <c r="PAV46" s="674"/>
      <c r="PAW46" s="674"/>
      <c r="PAX46" s="674"/>
      <c r="PAY46" s="676"/>
      <c r="PAZ46" s="677"/>
      <c r="PBA46" s="670"/>
      <c r="PBB46" s="671"/>
      <c r="PBC46" s="672"/>
      <c r="PBD46" s="673"/>
      <c r="PBE46" s="671"/>
      <c r="PBF46" s="672"/>
      <c r="PBG46" s="671"/>
      <c r="PBH46" s="674"/>
      <c r="PBI46" s="674"/>
      <c r="PBJ46" s="672"/>
      <c r="PBK46" s="675"/>
      <c r="PBL46" s="674"/>
      <c r="PBM46" s="675"/>
      <c r="PBN46" s="674"/>
      <c r="PBO46" s="674"/>
      <c r="PBP46" s="674"/>
      <c r="PBQ46" s="674"/>
      <c r="PBR46" s="676"/>
      <c r="PBS46" s="677"/>
      <c r="PBT46" s="670"/>
      <c r="PBU46" s="671"/>
      <c r="PBV46" s="672"/>
      <c r="PBW46" s="673"/>
      <c r="PBX46" s="671"/>
      <c r="PBY46" s="672"/>
      <c r="PBZ46" s="671"/>
      <c r="PCA46" s="674"/>
      <c r="PCB46" s="674"/>
      <c r="PCC46" s="672"/>
      <c r="PCD46" s="675"/>
      <c r="PCE46" s="674"/>
      <c r="PCF46" s="675"/>
      <c r="PCG46" s="674"/>
      <c r="PCH46" s="674"/>
      <c r="PCI46" s="674"/>
      <c r="PCJ46" s="674"/>
      <c r="PCK46" s="676"/>
      <c r="PCL46" s="677"/>
      <c r="PCM46" s="670"/>
      <c r="PCN46" s="671"/>
      <c r="PCO46" s="672"/>
      <c r="PCP46" s="673"/>
      <c r="PCQ46" s="671"/>
      <c r="PCR46" s="672"/>
      <c r="PCS46" s="671"/>
      <c r="PCT46" s="674"/>
      <c r="PCU46" s="674"/>
      <c r="PCV46" s="672"/>
      <c r="PCW46" s="675"/>
      <c r="PCX46" s="674"/>
      <c r="PCY46" s="675"/>
      <c r="PCZ46" s="674"/>
      <c r="PDA46" s="674"/>
      <c r="PDB46" s="674"/>
      <c r="PDC46" s="674"/>
      <c r="PDD46" s="676"/>
      <c r="PDE46" s="677"/>
      <c r="PDF46" s="670"/>
      <c r="PDG46" s="671"/>
      <c r="PDH46" s="672"/>
      <c r="PDI46" s="673"/>
      <c r="PDJ46" s="671"/>
      <c r="PDK46" s="672"/>
      <c r="PDL46" s="671"/>
      <c r="PDM46" s="674"/>
      <c r="PDN46" s="674"/>
      <c r="PDO46" s="672"/>
      <c r="PDP46" s="675"/>
      <c r="PDQ46" s="674"/>
      <c r="PDR46" s="675"/>
      <c r="PDS46" s="674"/>
      <c r="PDT46" s="674"/>
      <c r="PDU46" s="674"/>
      <c r="PDV46" s="674"/>
      <c r="PDW46" s="676"/>
      <c r="PDX46" s="677"/>
      <c r="PDY46" s="670"/>
      <c r="PDZ46" s="671"/>
      <c r="PEA46" s="672"/>
      <c r="PEB46" s="673"/>
      <c r="PEC46" s="671"/>
      <c r="PED46" s="672"/>
      <c r="PEE46" s="671"/>
      <c r="PEF46" s="674"/>
      <c r="PEG46" s="674"/>
      <c r="PEH46" s="672"/>
      <c r="PEI46" s="675"/>
      <c r="PEJ46" s="674"/>
      <c r="PEK46" s="675"/>
      <c r="PEL46" s="674"/>
      <c r="PEM46" s="674"/>
      <c r="PEN46" s="674"/>
      <c r="PEO46" s="674"/>
      <c r="PEP46" s="676"/>
      <c r="PEQ46" s="677"/>
      <c r="PER46" s="670"/>
      <c r="PES46" s="671"/>
      <c r="PET46" s="672"/>
      <c r="PEU46" s="673"/>
      <c r="PEV46" s="671"/>
      <c r="PEW46" s="672"/>
      <c r="PEX46" s="671"/>
      <c r="PEY46" s="674"/>
      <c r="PEZ46" s="674"/>
      <c r="PFA46" s="672"/>
      <c r="PFB46" s="675"/>
      <c r="PFC46" s="674"/>
      <c r="PFD46" s="675"/>
      <c r="PFE46" s="674"/>
      <c r="PFF46" s="674"/>
      <c r="PFG46" s="674"/>
      <c r="PFH46" s="674"/>
      <c r="PFI46" s="676"/>
      <c r="PFJ46" s="677"/>
      <c r="PFK46" s="670"/>
      <c r="PFL46" s="671"/>
      <c r="PFM46" s="672"/>
      <c r="PFN46" s="673"/>
      <c r="PFO46" s="671"/>
      <c r="PFP46" s="672"/>
      <c r="PFQ46" s="671"/>
      <c r="PFR46" s="674"/>
      <c r="PFS46" s="674"/>
      <c r="PFT46" s="672"/>
      <c r="PFU46" s="675"/>
      <c r="PFV46" s="674"/>
      <c r="PFW46" s="675"/>
      <c r="PFX46" s="674"/>
      <c r="PFY46" s="674"/>
      <c r="PFZ46" s="674"/>
      <c r="PGA46" s="674"/>
      <c r="PGB46" s="676"/>
      <c r="PGC46" s="677"/>
      <c r="PGD46" s="670"/>
      <c r="PGE46" s="671"/>
      <c r="PGF46" s="672"/>
      <c r="PGG46" s="673"/>
      <c r="PGH46" s="671"/>
      <c r="PGI46" s="672"/>
      <c r="PGJ46" s="671"/>
      <c r="PGK46" s="674"/>
      <c r="PGL46" s="674"/>
      <c r="PGM46" s="672"/>
      <c r="PGN46" s="675"/>
      <c r="PGO46" s="674"/>
      <c r="PGP46" s="675"/>
      <c r="PGQ46" s="674"/>
      <c r="PGR46" s="674"/>
      <c r="PGS46" s="674"/>
      <c r="PGT46" s="674"/>
      <c r="PGU46" s="676"/>
      <c r="PGV46" s="677"/>
      <c r="PGW46" s="670"/>
      <c r="PGX46" s="671"/>
      <c r="PGY46" s="672"/>
      <c r="PGZ46" s="673"/>
      <c r="PHA46" s="671"/>
      <c r="PHB46" s="672"/>
      <c r="PHC46" s="671"/>
      <c r="PHD46" s="674"/>
      <c r="PHE46" s="674"/>
      <c r="PHF46" s="672"/>
      <c r="PHG46" s="675"/>
      <c r="PHH46" s="674"/>
      <c r="PHI46" s="675"/>
      <c r="PHJ46" s="674"/>
      <c r="PHK46" s="674"/>
      <c r="PHL46" s="674"/>
      <c r="PHM46" s="674"/>
      <c r="PHN46" s="676"/>
      <c r="PHO46" s="677"/>
      <c r="PHP46" s="670"/>
      <c r="PHQ46" s="671"/>
      <c r="PHR46" s="672"/>
      <c r="PHS46" s="673"/>
      <c r="PHT46" s="671"/>
      <c r="PHU46" s="672"/>
      <c r="PHV46" s="671"/>
      <c r="PHW46" s="674"/>
      <c r="PHX46" s="674"/>
      <c r="PHY46" s="672"/>
      <c r="PHZ46" s="675"/>
      <c r="PIA46" s="674"/>
      <c r="PIB46" s="675"/>
      <c r="PIC46" s="674"/>
      <c r="PID46" s="674"/>
      <c r="PIE46" s="674"/>
      <c r="PIF46" s="674"/>
      <c r="PIG46" s="676"/>
      <c r="PIH46" s="677"/>
      <c r="PII46" s="670"/>
      <c r="PIJ46" s="671"/>
      <c r="PIK46" s="672"/>
      <c r="PIL46" s="673"/>
      <c r="PIM46" s="671"/>
      <c r="PIN46" s="672"/>
      <c r="PIO46" s="671"/>
      <c r="PIP46" s="674"/>
      <c r="PIQ46" s="674"/>
      <c r="PIR46" s="672"/>
      <c r="PIS46" s="675"/>
      <c r="PIT46" s="674"/>
      <c r="PIU46" s="675"/>
      <c r="PIV46" s="674"/>
      <c r="PIW46" s="674"/>
      <c r="PIX46" s="674"/>
      <c r="PIY46" s="674"/>
      <c r="PIZ46" s="676"/>
      <c r="PJA46" s="677"/>
      <c r="PJB46" s="670"/>
      <c r="PJC46" s="671"/>
      <c r="PJD46" s="672"/>
      <c r="PJE46" s="673"/>
      <c r="PJF46" s="671"/>
      <c r="PJG46" s="672"/>
      <c r="PJH46" s="671"/>
      <c r="PJI46" s="674"/>
      <c r="PJJ46" s="674"/>
      <c r="PJK46" s="672"/>
      <c r="PJL46" s="675"/>
      <c r="PJM46" s="674"/>
      <c r="PJN46" s="675"/>
      <c r="PJO46" s="674"/>
      <c r="PJP46" s="674"/>
      <c r="PJQ46" s="674"/>
      <c r="PJR46" s="674"/>
      <c r="PJS46" s="676"/>
      <c r="PJT46" s="677"/>
      <c r="PJU46" s="670"/>
      <c r="PJV46" s="671"/>
      <c r="PJW46" s="672"/>
      <c r="PJX46" s="673"/>
      <c r="PJY46" s="671"/>
      <c r="PJZ46" s="672"/>
      <c r="PKA46" s="671"/>
      <c r="PKB46" s="674"/>
      <c r="PKC46" s="674"/>
      <c r="PKD46" s="672"/>
      <c r="PKE46" s="675"/>
      <c r="PKF46" s="674"/>
      <c r="PKG46" s="675"/>
      <c r="PKH46" s="674"/>
      <c r="PKI46" s="674"/>
      <c r="PKJ46" s="674"/>
      <c r="PKK46" s="674"/>
      <c r="PKL46" s="676"/>
      <c r="PKM46" s="677"/>
      <c r="PKN46" s="670"/>
      <c r="PKO46" s="671"/>
      <c r="PKP46" s="672"/>
      <c r="PKQ46" s="673"/>
      <c r="PKR46" s="671"/>
      <c r="PKS46" s="672"/>
      <c r="PKT46" s="671"/>
      <c r="PKU46" s="674"/>
      <c r="PKV46" s="674"/>
      <c r="PKW46" s="672"/>
      <c r="PKX46" s="675"/>
      <c r="PKY46" s="674"/>
      <c r="PKZ46" s="675"/>
      <c r="PLA46" s="674"/>
      <c r="PLB46" s="674"/>
      <c r="PLC46" s="674"/>
      <c r="PLD46" s="674"/>
      <c r="PLE46" s="676"/>
      <c r="PLF46" s="677"/>
      <c r="PLG46" s="670"/>
      <c r="PLH46" s="671"/>
      <c r="PLI46" s="672"/>
      <c r="PLJ46" s="673"/>
      <c r="PLK46" s="671"/>
      <c r="PLL46" s="672"/>
      <c r="PLM46" s="671"/>
      <c r="PLN46" s="674"/>
      <c r="PLO46" s="674"/>
      <c r="PLP46" s="672"/>
      <c r="PLQ46" s="675"/>
      <c r="PLR46" s="674"/>
      <c r="PLS46" s="675"/>
      <c r="PLT46" s="674"/>
      <c r="PLU46" s="674"/>
      <c r="PLV46" s="674"/>
      <c r="PLW46" s="674"/>
      <c r="PLX46" s="676"/>
      <c r="PLY46" s="677"/>
      <c r="PLZ46" s="670"/>
      <c r="PMA46" s="671"/>
      <c r="PMB46" s="672"/>
      <c r="PMC46" s="673"/>
      <c r="PMD46" s="671"/>
      <c r="PME46" s="672"/>
      <c r="PMF46" s="671"/>
      <c r="PMG46" s="674"/>
      <c r="PMH46" s="674"/>
      <c r="PMI46" s="672"/>
      <c r="PMJ46" s="675"/>
      <c r="PMK46" s="674"/>
      <c r="PML46" s="675"/>
      <c r="PMM46" s="674"/>
      <c r="PMN46" s="674"/>
      <c r="PMO46" s="674"/>
      <c r="PMP46" s="674"/>
      <c r="PMQ46" s="676"/>
      <c r="PMR46" s="677"/>
      <c r="PMS46" s="670"/>
      <c r="PMT46" s="671"/>
      <c r="PMU46" s="672"/>
      <c r="PMV46" s="673"/>
      <c r="PMW46" s="671"/>
      <c r="PMX46" s="672"/>
      <c r="PMY46" s="671"/>
      <c r="PMZ46" s="674"/>
      <c r="PNA46" s="674"/>
      <c r="PNB46" s="672"/>
      <c r="PNC46" s="675"/>
      <c r="PND46" s="674"/>
      <c r="PNE46" s="675"/>
      <c r="PNF46" s="674"/>
      <c r="PNG46" s="674"/>
      <c r="PNH46" s="674"/>
      <c r="PNI46" s="674"/>
      <c r="PNJ46" s="676"/>
      <c r="PNK46" s="677"/>
      <c r="PNL46" s="670"/>
      <c r="PNM46" s="671"/>
      <c r="PNN46" s="672"/>
      <c r="PNO46" s="673"/>
      <c r="PNP46" s="671"/>
      <c r="PNQ46" s="672"/>
      <c r="PNR46" s="671"/>
      <c r="PNS46" s="674"/>
      <c r="PNT46" s="674"/>
      <c r="PNU46" s="672"/>
      <c r="PNV46" s="675"/>
      <c r="PNW46" s="674"/>
      <c r="PNX46" s="675"/>
      <c r="PNY46" s="674"/>
      <c r="PNZ46" s="674"/>
      <c r="POA46" s="674"/>
      <c r="POB46" s="674"/>
      <c r="POC46" s="676"/>
      <c r="POD46" s="677"/>
      <c r="POE46" s="670"/>
      <c r="POF46" s="671"/>
      <c r="POG46" s="672"/>
      <c r="POH46" s="673"/>
      <c r="POI46" s="671"/>
      <c r="POJ46" s="672"/>
      <c r="POK46" s="671"/>
      <c r="POL46" s="674"/>
      <c r="POM46" s="674"/>
      <c r="PON46" s="672"/>
      <c r="POO46" s="675"/>
      <c r="POP46" s="674"/>
      <c r="POQ46" s="675"/>
      <c r="POR46" s="674"/>
      <c r="POS46" s="674"/>
      <c r="POT46" s="674"/>
      <c r="POU46" s="674"/>
      <c r="POV46" s="676"/>
      <c r="POW46" s="677"/>
      <c r="POX46" s="670"/>
      <c r="POY46" s="671"/>
      <c r="POZ46" s="672"/>
      <c r="PPA46" s="673"/>
      <c r="PPB46" s="671"/>
      <c r="PPC46" s="672"/>
      <c r="PPD46" s="671"/>
      <c r="PPE46" s="674"/>
      <c r="PPF46" s="674"/>
      <c r="PPG46" s="672"/>
      <c r="PPH46" s="675"/>
      <c r="PPI46" s="674"/>
      <c r="PPJ46" s="675"/>
      <c r="PPK46" s="674"/>
      <c r="PPL46" s="674"/>
      <c r="PPM46" s="674"/>
      <c r="PPN46" s="674"/>
      <c r="PPO46" s="676"/>
      <c r="PPP46" s="677"/>
      <c r="PPQ46" s="670"/>
      <c r="PPR46" s="671"/>
      <c r="PPS46" s="672"/>
      <c r="PPT46" s="673"/>
      <c r="PPU46" s="671"/>
      <c r="PPV46" s="672"/>
      <c r="PPW46" s="671"/>
      <c r="PPX46" s="674"/>
      <c r="PPY46" s="674"/>
      <c r="PPZ46" s="672"/>
      <c r="PQA46" s="675"/>
      <c r="PQB46" s="674"/>
      <c r="PQC46" s="675"/>
      <c r="PQD46" s="674"/>
      <c r="PQE46" s="674"/>
      <c r="PQF46" s="674"/>
      <c r="PQG46" s="674"/>
      <c r="PQH46" s="676"/>
      <c r="PQI46" s="677"/>
      <c r="PQJ46" s="670"/>
      <c r="PQK46" s="671"/>
      <c r="PQL46" s="672"/>
      <c r="PQM46" s="673"/>
      <c r="PQN46" s="671"/>
      <c r="PQO46" s="672"/>
      <c r="PQP46" s="671"/>
      <c r="PQQ46" s="674"/>
      <c r="PQR46" s="674"/>
      <c r="PQS46" s="672"/>
      <c r="PQT46" s="675"/>
      <c r="PQU46" s="674"/>
      <c r="PQV46" s="675"/>
      <c r="PQW46" s="674"/>
      <c r="PQX46" s="674"/>
      <c r="PQY46" s="674"/>
      <c r="PQZ46" s="674"/>
      <c r="PRA46" s="676"/>
      <c r="PRB46" s="677"/>
      <c r="PRC46" s="670"/>
      <c r="PRD46" s="671"/>
      <c r="PRE46" s="672"/>
      <c r="PRF46" s="673"/>
      <c r="PRG46" s="671"/>
      <c r="PRH46" s="672"/>
      <c r="PRI46" s="671"/>
      <c r="PRJ46" s="674"/>
      <c r="PRK46" s="674"/>
      <c r="PRL46" s="672"/>
      <c r="PRM46" s="675"/>
      <c r="PRN46" s="674"/>
      <c r="PRO46" s="675"/>
      <c r="PRP46" s="674"/>
      <c r="PRQ46" s="674"/>
      <c r="PRR46" s="674"/>
      <c r="PRS46" s="674"/>
      <c r="PRT46" s="676"/>
      <c r="PRU46" s="677"/>
      <c r="PRV46" s="670"/>
      <c r="PRW46" s="671"/>
      <c r="PRX46" s="672"/>
      <c r="PRY46" s="673"/>
      <c r="PRZ46" s="671"/>
      <c r="PSA46" s="672"/>
      <c r="PSB46" s="671"/>
      <c r="PSC46" s="674"/>
      <c r="PSD46" s="674"/>
      <c r="PSE46" s="672"/>
      <c r="PSF46" s="675"/>
      <c r="PSG46" s="674"/>
      <c r="PSH46" s="675"/>
      <c r="PSI46" s="674"/>
      <c r="PSJ46" s="674"/>
      <c r="PSK46" s="674"/>
      <c r="PSL46" s="674"/>
      <c r="PSM46" s="676"/>
      <c r="PSN46" s="677"/>
      <c r="PSO46" s="670"/>
      <c r="PSP46" s="671"/>
      <c r="PSQ46" s="672"/>
      <c r="PSR46" s="673"/>
      <c r="PSS46" s="671"/>
      <c r="PST46" s="672"/>
      <c r="PSU46" s="671"/>
      <c r="PSV46" s="674"/>
      <c r="PSW46" s="674"/>
      <c r="PSX46" s="672"/>
      <c r="PSY46" s="675"/>
      <c r="PSZ46" s="674"/>
      <c r="PTA46" s="675"/>
      <c r="PTB46" s="674"/>
      <c r="PTC46" s="674"/>
      <c r="PTD46" s="674"/>
      <c r="PTE46" s="674"/>
      <c r="PTF46" s="676"/>
      <c r="PTG46" s="677"/>
      <c r="PTH46" s="670"/>
      <c r="PTI46" s="671"/>
      <c r="PTJ46" s="672"/>
      <c r="PTK46" s="673"/>
      <c r="PTL46" s="671"/>
      <c r="PTM46" s="672"/>
      <c r="PTN46" s="671"/>
      <c r="PTO46" s="674"/>
      <c r="PTP46" s="674"/>
      <c r="PTQ46" s="672"/>
      <c r="PTR46" s="675"/>
      <c r="PTS46" s="674"/>
      <c r="PTT46" s="675"/>
      <c r="PTU46" s="674"/>
      <c r="PTV46" s="674"/>
      <c r="PTW46" s="674"/>
      <c r="PTX46" s="674"/>
      <c r="PTY46" s="676"/>
      <c r="PTZ46" s="677"/>
      <c r="PUA46" s="670"/>
      <c r="PUB46" s="671"/>
      <c r="PUC46" s="672"/>
      <c r="PUD46" s="673"/>
      <c r="PUE46" s="671"/>
      <c r="PUF46" s="672"/>
      <c r="PUG46" s="671"/>
      <c r="PUH46" s="674"/>
      <c r="PUI46" s="674"/>
      <c r="PUJ46" s="672"/>
      <c r="PUK46" s="675"/>
      <c r="PUL46" s="674"/>
      <c r="PUM46" s="675"/>
      <c r="PUN46" s="674"/>
      <c r="PUO46" s="674"/>
      <c r="PUP46" s="674"/>
      <c r="PUQ46" s="674"/>
      <c r="PUR46" s="676"/>
      <c r="PUS46" s="677"/>
      <c r="PUT46" s="670"/>
      <c r="PUU46" s="671"/>
      <c r="PUV46" s="672"/>
      <c r="PUW46" s="673"/>
      <c r="PUX46" s="671"/>
      <c r="PUY46" s="672"/>
      <c r="PUZ46" s="671"/>
      <c r="PVA46" s="674"/>
      <c r="PVB46" s="674"/>
      <c r="PVC46" s="672"/>
      <c r="PVD46" s="675"/>
      <c r="PVE46" s="674"/>
      <c r="PVF46" s="675"/>
      <c r="PVG46" s="674"/>
      <c r="PVH46" s="674"/>
      <c r="PVI46" s="674"/>
      <c r="PVJ46" s="674"/>
      <c r="PVK46" s="676"/>
      <c r="PVL46" s="677"/>
      <c r="PVM46" s="670"/>
      <c r="PVN46" s="671"/>
      <c r="PVO46" s="672"/>
      <c r="PVP46" s="673"/>
      <c r="PVQ46" s="671"/>
      <c r="PVR46" s="672"/>
      <c r="PVS46" s="671"/>
      <c r="PVT46" s="674"/>
      <c r="PVU46" s="674"/>
      <c r="PVV46" s="672"/>
      <c r="PVW46" s="675"/>
      <c r="PVX46" s="674"/>
      <c r="PVY46" s="675"/>
      <c r="PVZ46" s="674"/>
      <c r="PWA46" s="674"/>
      <c r="PWB46" s="674"/>
      <c r="PWC46" s="674"/>
      <c r="PWD46" s="676"/>
      <c r="PWE46" s="677"/>
      <c r="PWF46" s="670"/>
      <c r="PWG46" s="671"/>
      <c r="PWH46" s="672"/>
      <c r="PWI46" s="673"/>
      <c r="PWJ46" s="671"/>
      <c r="PWK46" s="672"/>
      <c r="PWL46" s="671"/>
      <c r="PWM46" s="674"/>
      <c r="PWN46" s="674"/>
      <c r="PWO46" s="672"/>
      <c r="PWP46" s="675"/>
      <c r="PWQ46" s="674"/>
      <c r="PWR46" s="675"/>
      <c r="PWS46" s="674"/>
      <c r="PWT46" s="674"/>
      <c r="PWU46" s="674"/>
      <c r="PWV46" s="674"/>
      <c r="PWW46" s="676"/>
      <c r="PWX46" s="677"/>
      <c r="PWY46" s="670"/>
      <c r="PWZ46" s="671"/>
      <c r="PXA46" s="672"/>
      <c r="PXB46" s="673"/>
      <c r="PXC46" s="671"/>
      <c r="PXD46" s="672"/>
      <c r="PXE46" s="671"/>
      <c r="PXF46" s="674"/>
      <c r="PXG46" s="674"/>
      <c r="PXH46" s="672"/>
      <c r="PXI46" s="675"/>
      <c r="PXJ46" s="674"/>
      <c r="PXK46" s="675"/>
      <c r="PXL46" s="674"/>
      <c r="PXM46" s="674"/>
      <c r="PXN46" s="674"/>
      <c r="PXO46" s="674"/>
      <c r="PXP46" s="676"/>
      <c r="PXQ46" s="677"/>
      <c r="PXR46" s="670"/>
      <c r="PXS46" s="671"/>
      <c r="PXT46" s="672"/>
      <c r="PXU46" s="673"/>
      <c r="PXV46" s="671"/>
      <c r="PXW46" s="672"/>
      <c r="PXX46" s="671"/>
      <c r="PXY46" s="674"/>
      <c r="PXZ46" s="674"/>
      <c r="PYA46" s="672"/>
      <c r="PYB46" s="675"/>
      <c r="PYC46" s="674"/>
      <c r="PYD46" s="675"/>
      <c r="PYE46" s="674"/>
      <c r="PYF46" s="674"/>
      <c r="PYG46" s="674"/>
      <c r="PYH46" s="674"/>
      <c r="PYI46" s="676"/>
      <c r="PYJ46" s="677"/>
      <c r="PYK46" s="670"/>
      <c r="PYL46" s="671"/>
      <c r="PYM46" s="672"/>
      <c r="PYN46" s="673"/>
      <c r="PYO46" s="671"/>
      <c r="PYP46" s="672"/>
      <c r="PYQ46" s="671"/>
      <c r="PYR46" s="674"/>
      <c r="PYS46" s="674"/>
      <c r="PYT46" s="672"/>
      <c r="PYU46" s="675"/>
      <c r="PYV46" s="674"/>
      <c r="PYW46" s="675"/>
      <c r="PYX46" s="674"/>
      <c r="PYY46" s="674"/>
      <c r="PYZ46" s="674"/>
      <c r="PZA46" s="674"/>
      <c r="PZB46" s="676"/>
      <c r="PZC46" s="677"/>
      <c r="PZD46" s="670"/>
      <c r="PZE46" s="671"/>
      <c r="PZF46" s="672"/>
      <c r="PZG46" s="673"/>
      <c r="PZH46" s="671"/>
      <c r="PZI46" s="672"/>
      <c r="PZJ46" s="671"/>
      <c r="PZK46" s="674"/>
      <c r="PZL46" s="674"/>
      <c r="PZM46" s="672"/>
      <c r="PZN46" s="675"/>
      <c r="PZO46" s="674"/>
      <c r="PZP46" s="675"/>
      <c r="PZQ46" s="674"/>
      <c r="PZR46" s="674"/>
      <c r="PZS46" s="674"/>
      <c r="PZT46" s="674"/>
      <c r="PZU46" s="676"/>
      <c r="PZV46" s="677"/>
      <c r="PZW46" s="670"/>
      <c r="PZX46" s="671"/>
      <c r="PZY46" s="672"/>
      <c r="PZZ46" s="673"/>
      <c r="QAA46" s="671"/>
      <c r="QAB46" s="672"/>
      <c r="QAC46" s="671"/>
      <c r="QAD46" s="674"/>
      <c r="QAE46" s="674"/>
      <c r="QAF46" s="672"/>
      <c r="QAG46" s="675"/>
      <c r="QAH46" s="674"/>
      <c r="QAI46" s="675"/>
      <c r="QAJ46" s="674"/>
      <c r="QAK46" s="674"/>
      <c r="QAL46" s="674"/>
      <c r="QAM46" s="674"/>
      <c r="QAN46" s="676"/>
      <c r="QAO46" s="677"/>
      <c r="QAP46" s="670"/>
      <c r="QAQ46" s="671"/>
      <c r="QAR46" s="672"/>
      <c r="QAS46" s="673"/>
      <c r="QAT46" s="671"/>
      <c r="QAU46" s="672"/>
      <c r="QAV46" s="671"/>
      <c r="QAW46" s="674"/>
      <c r="QAX46" s="674"/>
      <c r="QAY46" s="672"/>
      <c r="QAZ46" s="675"/>
      <c r="QBA46" s="674"/>
      <c r="QBB46" s="675"/>
      <c r="QBC46" s="674"/>
      <c r="QBD46" s="674"/>
      <c r="QBE46" s="674"/>
      <c r="QBF46" s="674"/>
      <c r="QBG46" s="676"/>
      <c r="QBH46" s="677"/>
      <c r="QBI46" s="670"/>
      <c r="QBJ46" s="671"/>
      <c r="QBK46" s="672"/>
      <c r="QBL46" s="673"/>
      <c r="QBM46" s="671"/>
      <c r="QBN46" s="672"/>
      <c r="QBO46" s="671"/>
      <c r="QBP46" s="674"/>
      <c r="QBQ46" s="674"/>
      <c r="QBR46" s="672"/>
      <c r="QBS46" s="675"/>
      <c r="QBT46" s="674"/>
      <c r="QBU46" s="675"/>
      <c r="QBV46" s="674"/>
      <c r="QBW46" s="674"/>
      <c r="QBX46" s="674"/>
      <c r="QBY46" s="674"/>
      <c r="QBZ46" s="676"/>
      <c r="QCA46" s="677"/>
      <c r="QCB46" s="670"/>
      <c r="QCC46" s="671"/>
      <c r="QCD46" s="672"/>
      <c r="QCE46" s="673"/>
      <c r="QCF46" s="671"/>
      <c r="QCG46" s="672"/>
      <c r="QCH46" s="671"/>
      <c r="QCI46" s="674"/>
      <c r="QCJ46" s="674"/>
      <c r="QCK46" s="672"/>
      <c r="QCL46" s="675"/>
      <c r="QCM46" s="674"/>
      <c r="QCN46" s="675"/>
      <c r="QCO46" s="674"/>
      <c r="QCP46" s="674"/>
      <c r="QCQ46" s="674"/>
      <c r="QCR46" s="674"/>
      <c r="QCS46" s="676"/>
      <c r="QCT46" s="677"/>
      <c r="QCU46" s="670"/>
      <c r="QCV46" s="671"/>
      <c r="QCW46" s="672"/>
      <c r="QCX46" s="673"/>
      <c r="QCY46" s="671"/>
      <c r="QCZ46" s="672"/>
      <c r="QDA46" s="671"/>
      <c r="QDB46" s="674"/>
      <c r="QDC46" s="674"/>
      <c r="QDD46" s="672"/>
      <c r="QDE46" s="675"/>
      <c r="QDF46" s="674"/>
      <c r="QDG46" s="675"/>
      <c r="QDH46" s="674"/>
      <c r="QDI46" s="674"/>
      <c r="QDJ46" s="674"/>
      <c r="QDK46" s="674"/>
      <c r="QDL46" s="676"/>
      <c r="QDM46" s="677"/>
      <c r="QDN46" s="670"/>
      <c r="QDO46" s="671"/>
      <c r="QDP46" s="672"/>
      <c r="QDQ46" s="673"/>
      <c r="QDR46" s="671"/>
      <c r="QDS46" s="672"/>
      <c r="QDT46" s="671"/>
      <c r="QDU46" s="674"/>
      <c r="QDV46" s="674"/>
      <c r="QDW46" s="672"/>
      <c r="QDX46" s="675"/>
      <c r="QDY46" s="674"/>
      <c r="QDZ46" s="675"/>
      <c r="QEA46" s="674"/>
      <c r="QEB46" s="674"/>
      <c r="QEC46" s="674"/>
      <c r="QED46" s="674"/>
      <c r="QEE46" s="676"/>
      <c r="QEF46" s="677"/>
      <c r="QEG46" s="670"/>
      <c r="QEH46" s="671"/>
      <c r="QEI46" s="672"/>
      <c r="QEJ46" s="673"/>
      <c r="QEK46" s="671"/>
      <c r="QEL46" s="672"/>
      <c r="QEM46" s="671"/>
      <c r="QEN46" s="674"/>
      <c r="QEO46" s="674"/>
      <c r="QEP46" s="672"/>
      <c r="QEQ46" s="675"/>
      <c r="QER46" s="674"/>
      <c r="QES46" s="675"/>
      <c r="QET46" s="674"/>
      <c r="QEU46" s="674"/>
      <c r="QEV46" s="674"/>
      <c r="QEW46" s="674"/>
      <c r="QEX46" s="676"/>
      <c r="QEY46" s="677"/>
      <c r="QEZ46" s="670"/>
      <c r="QFA46" s="671"/>
      <c r="QFB46" s="672"/>
      <c r="QFC46" s="673"/>
      <c r="QFD46" s="671"/>
      <c r="QFE46" s="672"/>
      <c r="QFF46" s="671"/>
      <c r="QFG46" s="674"/>
      <c r="QFH46" s="674"/>
      <c r="QFI46" s="672"/>
      <c r="QFJ46" s="675"/>
      <c r="QFK46" s="674"/>
      <c r="QFL46" s="675"/>
      <c r="QFM46" s="674"/>
      <c r="QFN46" s="674"/>
      <c r="QFO46" s="674"/>
      <c r="QFP46" s="674"/>
      <c r="QFQ46" s="676"/>
      <c r="QFR46" s="677"/>
      <c r="QFS46" s="670"/>
      <c r="QFT46" s="671"/>
      <c r="QFU46" s="672"/>
      <c r="QFV46" s="673"/>
      <c r="QFW46" s="671"/>
      <c r="QFX46" s="672"/>
      <c r="QFY46" s="671"/>
      <c r="QFZ46" s="674"/>
      <c r="QGA46" s="674"/>
      <c r="QGB46" s="672"/>
      <c r="QGC46" s="675"/>
      <c r="QGD46" s="674"/>
      <c r="QGE46" s="675"/>
      <c r="QGF46" s="674"/>
      <c r="QGG46" s="674"/>
      <c r="QGH46" s="674"/>
      <c r="QGI46" s="674"/>
      <c r="QGJ46" s="676"/>
      <c r="QGK46" s="677"/>
      <c r="QGL46" s="670"/>
      <c r="QGM46" s="671"/>
      <c r="QGN46" s="672"/>
      <c r="QGO46" s="673"/>
      <c r="QGP46" s="671"/>
      <c r="QGQ46" s="672"/>
      <c r="QGR46" s="671"/>
      <c r="QGS46" s="674"/>
      <c r="QGT46" s="674"/>
      <c r="QGU46" s="672"/>
      <c r="QGV46" s="675"/>
      <c r="QGW46" s="674"/>
      <c r="QGX46" s="675"/>
      <c r="QGY46" s="674"/>
      <c r="QGZ46" s="674"/>
      <c r="QHA46" s="674"/>
      <c r="QHB46" s="674"/>
      <c r="QHC46" s="676"/>
      <c r="QHD46" s="677"/>
      <c r="QHE46" s="670"/>
      <c r="QHF46" s="671"/>
      <c r="QHG46" s="672"/>
      <c r="QHH46" s="673"/>
      <c r="QHI46" s="671"/>
      <c r="QHJ46" s="672"/>
      <c r="QHK46" s="671"/>
      <c r="QHL46" s="674"/>
      <c r="QHM46" s="674"/>
      <c r="QHN46" s="672"/>
      <c r="QHO46" s="675"/>
      <c r="QHP46" s="674"/>
      <c r="QHQ46" s="675"/>
      <c r="QHR46" s="674"/>
      <c r="QHS46" s="674"/>
      <c r="QHT46" s="674"/>
      <c r="QHU46" s="674"/>
      <c r="QHV46" s="676"/>
      <c r="QHW46" s="677"/>
      <c r="QHX46" s="670"/>
      <c r="QHY46" s="671"/>
      <c r="QHZ46" s="672"/>
      <c r="QIA46" s="673"/>
      <c r="QIB46" s="671"/>
      <c r="QIC46" s="672"/>
      <c r="QID46" s="671"/>
      <c r="QIE46" s="674"/>
      <c r="QIF46" s="674"/>
      <c r="QIG46" s="672"/>
      <c r="QIH46" s="675"/>
      <c r="QII46" s="674"/>
      <c r="QIJ46" s="675"/>
      <c r="QIK46" s="674"/>
      <c r="QIL46" s="674"/>
      <c r="QIM46" s="674"/>
      <c r="QIN46" s="674"/>
      <c r="QIO46" s="676"/>
      <c r="QIP46" s="677"/>
      <c r="QIQ46" s="670"/>
      <c r="QIR46" s="671"/>
      <c r="QIS46" s="672"/>
      <c r="QIT46" s="673"/>
      <c r="QIU46" s="671"/>
      <c r="QIV46" s="672"/>
      <c r="QIW46" s="671"/>
      <c r="QIX46" s="674"/>
      <c r="QIY46" s="674"/>
      <c r="QIZ46" s="672"/>
      <c r="QJA46" s="675"/>
      <c r="QJB46" s="674"/>
      <c r="QJC46" s="675"/>
      <c r="QJD46" s="674"/>
      <c r="QJE46" s="674"/>
      <c r="QJF46" s="674"/>
      <c r="QJG46" s="674"/>
      <c r="QJH46" s="676"/>
      <c r="QJI46" s="677"/>
      <c r="QJJ46" s="670"/>
      <c r="QJK46" s="671"/>
      <c r="QJL46" s="672"/>
      <c r="QJM46" s="673"/>
      <c r="QJN46" s="671"/>
      <c r="QJO46" s="672"/>
      <c r="QJP46" s="671"/>
      <c r="QJQ46" s="674"/>
      <c r="QJR46" s="674"/>
      <c r="QJS46" s="672"/>
      <c r="QJT46" s="675"/>
      <c r="QJU46" s="674"/>
      <c r="QJV46" s="675"/>
      <c r="QJW46" s="674"/>
      <c r="QJX46" s="674"/>
      <c r="QJY46" s="674"/>
      <c r="QJZ46" s="674"/>
      <c r="QKA46" s="676"/>
      <c r="QKB46" s="677"/>
      <c r="QKC46" s="670"/>
      <c r="QKD46" s="671"/>
      <c r="QKE46" s="672"/>
      <c r="QKF46" s="673"/>
      <c r="QKG46" s="671"/>
      <c r="QKH46" s="672"/>
      <c r="QKI46" s="671"/>
      <c r="QKJ46" s="674"/>
      <c r="QKK46" s="674"/>
      <c r="QKL46" s="672"/>
      <c r="QKM46" s="675"/>
      <c r="QKN46" s="674"/>
      <c r="QKO46" s="675"/>
      <c r="QKP46" s="674"/>
      <c r="QKQ46" s="674"/>
      <c r="QKR46" s="674"/>
      <c r="QKS46" s="674"/>
      <c r="QKT46" s="676"/>
      <c r="QKU46" s="677"/>
      <c r="QKV46" s="670"/>
      <c r="QKW46" s="671"/>
      <c r="QKX46" s="672"/>
      <c r="QKY46" s="673"/>
      <c r="QKZ46" s="671"/>
      <c r="QLA46" s="672"/>
      <c r="QLB46" s="671"/>
      <c r="QLC46" s="674"/>
      <c r="QLD46" s="674"/>
      <c r="QLE46" s="672"/>
      <c r="QLF46" s="675"/>
      <c r="QLG46" s="674"/>
      <c r="QLH46" s="675"/>
      <c r="QLI46" s="674"/>
      <c r="QLJ46" s="674"/>
      <c r="QLK46" s="674"/>
      <c r="QLL46" s="674"/>
      <c r="QLM46" s="676"/>
      <c r="QLN46" s="677"/>
      <c r="QLO46" s="670"/>
      <c r="QLP46" s="671"/>
      <c r="QLQ46" s="672"/>
      <c r="QLR46" s="673"/>
      <c r="QLS46" s="671"/>
      <c r="QLT46" s="672"/>
      <c r="QLU46" s="671"/>
      <c r="QLV46" s="674"/>
      <c r="QLW46" s="674"/>
      <c r="QLX46" s="672"/>
      <c r="QLY46" s="675"/>
      <c r="QLZ46" s="674"/>
      <c r="QMA46" s="675"/>
      <c r="QMB46" s="674"/>
      <c r="QMC46" s="674"/>
      <c r="QMD46" s="674"/>
      <c r="QME46" s="674"/>
      <c r="QMF46" s="676"/>
      <c r="QMG46" s="677"/>
      <c r="QMH46" s="670"/>
      <c r="QMI46" s="671"/>
      <c r="QMJ46" s="672"/>
      <c r="QMK46" s="673"/>
      <c r="QML46" s="671"/>
      <c r="QMM46" s="672"/>
      <c r="QMN46" s="671"/>
      <c r="QMO46" s="674"/>
      <c r="QMP46" s="674"/>
      <c r="QMQ46" s="672"/>
      <c r="QMR46" s="675"/>
      <c r="QMS46" s="674"/>
      <c r="QMT46" s="675"/>
      <c r="QMU46" s="674"/>
      <c r="QMV46" s="674"/>
      <c r="QMW46" s="674"/>
      <c r="QMX46" s="674"/>
      <c r="QMY46" s="676"/>
      <c r="QMZ46" s="677"/>
      <c r="QNA46" s="670"/>
      <c r="QNB46" s="671"/>
      <c r="QNC46" s="672"/>
      <c r="QND46" s="673"/>
      <c r="QNE46" s="671"/>
      <c r="QNF46" s="672"/>
      <c r="QNG46" s="671"/>
      <c r="QNH46" s="674"/>
      <c r="QNI46" s="674"/>
      <c r="QNJ46" s="672"/>
      <c r="QNK46" s="675"/>
      <c r="QNL46" s="674"/>
      <c r="QNM46" s="675"/>
      <c r="QNN46" s="674"/>
      <c r="QNO46" s="674"/>
      <c r="QNP46" s="674"/>
      <c r="QNQ46" s="674"/>
      <c r="QNR46" s="676"/>
      <c r="QNS46" s="677"/>
      <c r="QNT46" s="670"/>
      <c r="QNU46" s="671"/>
      <c r="QNV46" s="672"/>
      <c r="QNW46" s="673"/>
      <c r="QNX46" s="671"/>
      <c r="QNY46" s="672"/>
      <c r="QNZ46" s="671"/>
      <c r="QOA46" s="674"/>
      <c r="QOB46" s="674"/>
      <c r="QOC46" s="672"/>
      <c r="QOD46" s="675"/>
      <c r="QOE46" s="674"/>
      <c r="QOF46" s="675"/>
      <c r="QOG46" s="674"/>
      <c r="QOH46" s="674"/>
      <c r="QOI46" s="674"/>
      <c r="QOJ46" s="674"/>
      <c r="QOK46" s="676"/>
      <c r="QOL46" s="677"/>
      <c r="QOM46" s="670"/>
      <c r="QON46" s="671"/>
      <c r="QOO46" s="672"/>
      <c r="QOP46" s="673"/>
      <c r="QOQ46" s="671"/>
      <c r="QOR46" s="672"/>
      <c r="QOS46" s="671"/>
      <c r="QOT46" s="674"/>
      <c r="QOU46" s="674"/>
      <c r="QOV46" s="672"/>
      <c r="QOW46" s="675"/>
      <c r="QOX46" s="674"/>
      <c r="QOY46" s="675"/>
      <c r="QOZ46" s="674"/>
      <c r="QPA46" s="674"/>
      <c r="QPB46" s="674"/>
      <c r="QPC46" s="674"/>
      <c r="QPD46" s="676"/>
      <c r="QPE46" s="677"/>
      <c r="QPF46" s="670"/>
      <c r="QPG46" s="671"/>
      <c r="QPH46" s="672"/>
      <c r="QPI46" s="673"/>
      <c r="QPJ46" s="671"/>
      <c r="QPK46" s="672"/>
      <c r="QPL46" s="671"/>
      <c r="QPM46" s="674"/>
      <c r="QPN46" s="674"/>
      <c r="QPO46" s="672"/>
      <c r="QPP46" s="675"/>
      <c r="QPQ46" s="674"/>
      <c r="QPR46" s="675"/>
      <c r="QPS46" s="674"/>
      <c r="QPT46" s="674"/>
      <c r="QPU46" s="674"/>
      <c r="QPV46" s="674"/>
      <c r="QPW46" s="676"/>
      <c r="QPX46" s="677"/>
      <c r="QPY46" s="670"/>
      <c r="QPZ46" s="671"/>
      <c r="QQA46" s="672"/>
      <c r="QQB46" s="673"/>
      <c r="QQC46" s="671"/>
      <c r="QQD46" s="672"/>
      <c r="QQE46" s="671"/>
      <c r="QQF46" s="674"/>
      <c r="QQG46" s="674"/>
      <c r="QQH46" s="672"/>
      <c r="QQI46" s="675"/>
      <c r="QQJ46" s="674"/>
      <c r="QQK46" s="675"/>
      <c r="QQL46" s="674"/>
      <c r="QQM46" s="674"/>
      <c r="QQN46" s="674"/>
      <c r="QQO46" s="674"/>
      <c r="QQP46" s="676"/>
      <c r="QQQ46" s="677"/>
      <c r="QQR46" s="670"/>
      <c r="QQS46" s="671"/>
      <c r="QQT46" s="672"/>
      <c r="QQU46" s="673"/>
      <c r="QQV46" s="671"/>
      <c r="QQW46" s="672"/>
      <c r="QQX46" s="671"/>
      <c r="QQY46" s="674"/>
      <c r="QQZ46" s="674"/>
      <c r="QRA46" s="672"/>
      <c r="QRB46" s="675"/>
      <c r="QRC46" s="674"/>
      <c r="QRD46" s="675"/>
      <c r="QRE46" s="674"/>
      <c r="QRF46" s="674"/>
      <c r="QRG46" s="674"/>
      <c r="QRH46" s="674"/>
      <c r="QRI46" s="676"/>
      <c r="QRJ46" s="677"/>
      <c r="QRK46" s="670"/>
      <c r="QRL46" s="671"/>
      <c r="QRM46" s="672"/>
      <c r="QRN46" s="673"/>
      <c r="QRO46" s="671"/>
      <c r="QRP46" s="672"/>
      <c r="QRQ46" s="671"/>
      <c r="QRR46" s="674"/>
      <c r="QRS46" s="674"/>
      <c r="QRT46" s="672"/>
      <c r="QRU46" s="675"/>
      <c r="QRV46" s="674"/>
      <c r="QRW46" s="675"/>
      <c r="QRX46" s="674"/>
      <c r="QRY46" s="674"/>
      <c r="QRZ46" s="674"/>
      <c r="QSA46" s="674"/>
      <c r="QSB46" s="676"/>
      <c r="QSC46" s="677"/>
      <c r="QSD46" s="670"/>
      <c r="QSE46" s="671"/>
      <c r="QSF46" s="672"/>
      <c r="QSG46" s="673"/>
      <c r="QSH46" s="671"/>
      <c r="QSI46" s="672"/>
      <c r="QSJ46" s="671"/>
      <c r="QSK46" s="674"/>
      <c r="QSL46" s="674"/>
      <c r="QSM46" s="672"/>
      <c r="QSN46" s="675"/>
      <c r="QSO46" s="674"/>
      <c r="QSP46" s="675"/>
      <c r="QSQ46" s="674"/>
      <c r="QSR46" s="674"/>
      <c r="QSS46" s="674"/>
      <c r="QST46" s="674"/>
      <c r="QSU46" s="676"/>
      <c r="QSV46" s="677"/>
      <c r="QSW46" s="670"/>
      <c r="QSX46" s="671"/>
      <c r="QSY46" s="672"/>
      <c r="QSZ46" s="673"/>
      <c r="QTA46" s="671"/>
      <c r="QTB46" s="672"/>
      <c r="QTC46" s="671"/>
      <c r="QTD46" s="674"/>
      <c r="QTE46" s="674"/>
      <c r="QTF46" s="672"/>
      <c r="QTG46" s="675"/>
      <c r="QTH46" s="674"/>
      <c r="QTI46" s="675"/>
      <c r="QTJ46" s="674"/>
      <c r="QTK46" s="674"/>
      <c r="QTL46" s="674"/>
      <c r="QTM46" s="674"/>
      <c r="QTN46" s="676"/>
      <c r="QTO46" s="677"/>
      <c r="QTP46" s="670"/>
      <c r="QTQ46" s="671"/>
      <c r="QTR46" s="672"/>
      <c r="QTS46" s="673"/>
      <c r="QTT46" s="671"/>
      <c r="QTU46" s="672"/>
      <c r="QTV46" s="671"/>
      <c r="QTW46" s="674"/>
      <c r="QTX46" s="674"/>
      <c r="QTY46" s="672"/>
      <c r="QTZ46" s="675"/>
      <c r="QUA46" s="674"/>
      <c r="QUB46" s="675"/>
      <c r="QUC46" s="674"/>
      <c r="QUD46" s="674"/>
      <c r="QUE46" s="674"/>
      <c r="QUF46" s="674"/>
      <c r="QUG46" s="676"/>
      <c r="QUH46" s="677"/>
      <c r="QUI46" s="670"/>
      <c r="QUJ46" s="671"/>
      <c r="QUK46" s="672"/>
      <c r="QUL46" s="673"/>
      <c r="QUM46" s="671"/>
      <c r="QUN46" s="672"/>
      <c r="QUO46" s="671"/>
      <c r="QUP46" s="674"/>
      <c r="QUQ46" s="674"/>
      <c r="QUR46" s="672"/>
      <c r="QUS46" s="675"/>
      <c r="QUT46" s="674"/>
      <c r="QUU46" s="675"/>
      <c r="QUV46" s="674"/>
      <c r="QUW46" s="674"/>
      <c r="QUX46" s="674"/>
      <c r="QUY46" s="674"/>
      <c r="QUZ46" s="676"/>
      <c r="QVA46" s="677"/>
      <c r="QVB46" s="670"/>
      <c r="QVC46" s="671"/>
      <c r="QVD46" s="672"/>
      <c r="QVE46" s="673"/>
      <c r="QVF46" s="671"/>
      <c r="QVG46" s="672"/>
      <c r="QVH46" s="671"/>
      <c r="QVI46" s="674"/>
      <c r="QVJ46" s="674"/>
      <c r="QVK46" s="672"/>
      <c r="QVL46" s="675"/>
      <c r="QVM46" s="674"/>
      <c r="QVN46" s="675"/>
      <c r="QVO46" s="674"/>
      <c r="QVP46" s="674"/>
      <c r="QVQ46" s="674"/>
      <c r="QVR46" s="674"/>
      <c r="QVS46" s="676"/>
      <c r="QVT46" s="677"/>
      <c r="QVU46" s="670"/>
      <c r="QVV46" s="671"/>
      <c r="QVW46" s="672"/>
      <c r="QVX46" s="673"/>
      <c r="QVY46" s="671"/>
      <c r="QVZ46" s="672"/>
      <c r="QWA46" s="671"/>
      <c r="QWB46" s="674"/>
      <c r="QWC46" s="674"/>
      <c r="QWD46" s="672"/>
      <c r="QWE46" s="675"/>
      <c r="QWF46" s="674"/>
      <c r="QWG46" s="675"/>
      <c r="QWH46" s="674"/>
      <c r="QWI46" s="674"/>
      <c r="QWJ46" s="674"/>
      <c r="QWK46" s="674"/>
      <c r="QWL46" s="676"/>
      <c r="QWM46" s="677"/>
      <c r="QWN46" s="670"/>
      <c r="QWO46" s="671"/>
      <c r="QWP46" s="672"/>
      <c r="QWQ46" s="673"/>
      <c r="QWR46" s="671"/>
      <c r="QWS46" s="672"/>
      <c r="QWT46" s="671"/>
      <c r="QWU46" s="674"/>
      <c r="QWV46" s="674"/>
      <c r="QWW46" s="672"/>
      <c r="QWX46" s="675"/>
      <c r="QWY46" s="674"/>
      <c r="QWZ46" s="675"/>
      <c r="QXA46" s="674"/>
      <c r="QXB46" s="674"/>
      <c r="QXC46" s="674"/>
      <c r="QXD46" s="674"/>
      <c r="QXE46" s="676"/>
      <c r="QXF46" s="677"/>
      <c r="QXG46" s="670"/>
      <c r="QXH46" s="671"/>
      <c r="QXI46" s="672"/>
      <c r="QXJ46" s="673"/>
      <c r="QXK46" s="671"/>
      <c r="QXL46" s="672"/>
      <c r="QXM46" s="671"/>
      <c r="QXN46" s="674"/>
      <c r="QXO46" s="674"/>
      <c r="QXP46" s="672"/>
      <c r="QXQ46" s="675"/>
      <c r="QXR46" s="674"/>
      <c r="QXS46" s="675"/>
      <c r="QXT46" s="674"/>
      <c r="QXU46" s="674"/>
      <c r="QXV46" s="674"/>
      <c r="QXW46" s="674"/>
      <c r="QXX46" s="676"/>
      <c r="QXY46" s="677"/>
      <c r="QXZ46" s="670"/>
      <c r="QYA46" s="671"/>
      <c r="QYB46" s="672"/>
      <c r="QYC46" s="673"/>
      <c r="QYD46" s="671"/>
      <c r="QYE46" s="672"/>
      <c r="QYF46" s="671"/>
      <c r="QYG46" s="674"/>
      <c r="QYH46" s="674"/>
      <c r="QYI46" s="672"/>
      <c r="QYJ46" s="675"/>
      <c r="QYK46" s="674"/>
      <c r="QYL46" s="675"/>
      <c r="QYM46" s="674"/>
      <c r="QYN46" s="674"/>
      <c r="QYO46" s="674"/>
      <c r="QYP46" s="674"/>
      <c r="QYQ46" s="676"/>
      <c r="QYR46" s="677"/>
      <c r="QYS46" s="670"/>
      <c r="QYT46" s="671"/>
      <c r="QYU46" s="672"/>
      <c r="QYV46" s="673"/>
      <c r="QYW46" s="671"/>
      <c r="QYX46" s="672"/>
      <c r="QYY46" s="671"/>
      <c r="QYZ46" s="674"/>
      <c r="QZA46" s="674"/>
      <c r="QZB46" s="672"/>
      <c r="QZC46" s="675"/>
      <c r="QZD46" s="674"/>
      <c r="QZE46" s="675"/>
      <c r="QZF46" s="674"/>
      <c r="QZG46" s="674"/>
      <c r="QZH46" s="674"/>
      <c r="QZI46" s="674"/>
      <c r="QZJ46" s="676"/>
      <c r="QZK46" s="677"/>
      <c r="QZL46" s="670"/>
      <c r="QZM46" s="671"/>
      <c r="QZN46" s="672"/>
      <c r="QZO46" s="673"/>
      <c r="QZP46" s="671"/>
      <c r="QZQ46" s="672"/>
      <c r="QZR46" s="671"/>
      <c r="QZS46" s="674"/>
      <c r="QZT46" s="674"/>
      <c r="QZU46" s="672"/>
      <c r="QZV46" s="675"/>
      <c r="QZW46" s="674"/>
      <c r="QZX46" s="675"/>
      <c r="QZY46" s="674"/>
      <c r="QZZ46" s="674"/>
      <c r="RAA46" s="674"/>
      <c r="RAB46" s="674"/>
      <c r="RAC46" s="676"/>
      <c r="RAD46" s="677"/>
      <c r="RAE46" s="670"/>
      <c r="RAF46" s="671"/>
      <c r="RAG46" s="672"/>
      <c r="RAH46" s="673"/>
      <c r="RAI46" s="671"/>
      <c r="RAJ46" s="672"/>
      <c r="RAK46" s="671"/>
      <c r="RAL46" s="674"/>
      <c r="RAM46" s="674"/>
      <c r="RAN46" s="672"/>
      <c r="RAO46" s="675"/>
      <c r="RAP46" s="674"/>
      <c r="RAQ46" s="675"/>
      <c r="RAR46" s="674"/>
      <c r="RAS46" s="674"/>
      <c r="RAT46" s="674"/>
      <c r="RAU46" s="674"/>
      <c r="RAV46" s="676"/>
      <c r="RAW46" s="677"/>
      <c r="RAX46" s="670"/>
      <c r="RAY46" s="671"/>
      <c r="RAZ46" s="672"/>
      <c r="RBA46" s="673"/>
      <c r="RBB46" s="671"/>
      <c r="RBC46" s="672"/>
      <c r="RBD46" s="671"/>
      <c r="RBE46" s="674"/>
      <c r="RBF46" s="674"/>
      <c r="RBG46" s="672"/>
      <c r="RBH46" s="675"/>
      <c r="RBI46" s="674"/>
      <c r="RBJ46" s="675"/>
      <c r="RBK46" s="674"/>
      <c r="RBL46" s="674"/>
      <c r="RBM46" s="674"/>
      <c r="RBN46" s="674"/>
      <c r="RBO46" s="676"/>
      <c r="RBP46" s="677"/>
      <c r="RBQ46" s="670"/>
      <c r="RBR46" s="671"/>
      <c r="RBS46" s="672"/>
      <c r="RBT46" s="673"/>
      <c r="RBU46" s="671"/>
      <c r="RBV46" s="672"/>
      <c r="RBW46" s="671"/>
      <c r="RBX46" s="674"/>
      <c r="RBY46" s="674"/>
      <c r="RBZ46" s="672"/>
      <c r="RCA46" s="675"/>
      <c r="RCB46" s="674"/>
      <c r="RCC46" s="675"/>
      <c r="RCD46" s="674"/>
      <c r="RCE46" s="674"/>
      <c r="RCF46" s="674"/>
      <c r="RCG46" s="674"/>
      <c r="RCH46" s="676"/>
      <c r="RCI46" s="677"/>
      <c r="RCJ46" s="670"/>
      <c r="RCK46" s="671"/>
      <c r="RCL46" s="672"/>
      <c r="RCM46" s="673"/>
      <c r="RCN46" s="671"/>
      <c r="RCO46" s="672"/>
      <c r="RCP46" s="671"/>
      <c r="RCQ46" s="674"/>
      <c r="RCR46" s="674"/>
      <c r="RCS46" s="672"/>
      <c r="RCT46" s="675"/>
      <c r="RCU46" s="674"/>
      <c r="RCV46" s="675"/>
      <c r="RCW46" s="674"/>
      <c r="RCX46" s="674"/>
      <c r="RCY46" s="674"/>
      <c r="RCZ46" s="674"/>
      <c r="RDA46" s="676"/>
      <c r="RDB46" s="677"/>
      <c r="RDC46" s="670"/>
      <c r="RDD46" s="671"/>
      <c r="RDE46" s="672"/>
      <c r="RDF46" s="673"/>
      <c r="RDG46" s="671"/>
      <c r="RDH46" s="672"/>
      <c r="RDI46" s="671"/>
      <c r="RDJ46" s="674"/>
      <c r="RDK46" s="674"/>
      <c r="RDL46" s="672"/>
      <c r="RDM46" s="675"/>
      <c r="RDN46" s="674"/>
      <c r="RDO46" s="675"/>
      <c r="RDP46" s="674"/>
      <c r="RDQ46" s="674"/>
      <c r="RDR46" s="674"/>
      <c r="RDS46" s="674"/>
      <c r="RDT46" s="676"/>
      <c r="RDU46" s="677"/>
      <c r="RDV46" s="670"/>
      <c r="RDW46" s="671"/>
      <c r="RDX46" s="672"/>
      <c r="RDY46" s="673"/>
      <c r="RDZ46" s="671"/>
      <c r="REA46" s="672"/>
      <c r="REB46" s="671"/>
      <c r="REC46" s="674"/>
      <c r="RED46" s="674"/>
      <c r="REE46" s="672"/>
      <c r="REF46" s="675"/>
      <c r="REG46" s="674"/>
      <c r="REH46" s="675"/>
      <c r="REI46" s="674"/>
      <c r="REJ46" s="674"/>
      <c r="REK46" s="674"/>
      <c r="REL46" s="674"/>
      <c r="REM46" s="676"/>
      <c r="REN46" s="677"/>
      <c r="REO46" s="670"/>
      <c r="REP46" s="671"/>
      <c r="REQ46" s="672"/>
      <c r="RER46" s="673"/>
      <c r="RES46" s="671"/>
      <c r="RET46" s="672"/>
      <c r="REU46" s="671"/>
      <c r="REV46" s="674"/>
      <c r="REW46" s="674"/>
      <c r="REX46" s="672"/>
      <c r="REY46" s="675"/>
      <c r="REZ46" s="674"/>
      <c r="RFA46" s="675"/>
      <c r="RFB46" s="674"/>
      <c r="RFC46" s="674"/>
      <c r="RFD46" s="674"/>
      <c r="RFE46" s="674"/>
      <c r="RFF46" s="676"/>
      <c r="RFG46" s="677"/>
      <c r="RFH46" s="670"/>
      <c r="RFI46" s="671"/>
      <c r="RFJ46" s="672"/>
      <c r="RFK46" s="673"/>
      <c r="RFL46" s="671"/>
      <c r="RFM46" s="672"/>
      <c r="RFN46" s="671"/>
      <c r="RFO46" s="674"/>
      <c r="RFP46" s="674"/>
      <c r="RFQ46" s="672"/>
      <c r="RFR46" s="675"/>
      <c r="RFS46" s="674"/>
      <c r="RFT46" s="675"/>
      <c r="RFU46" s="674"/>
      <c r="RFV46" s="674"/>
      <c r="RFW46" s="674"/>
      <c r="RFX46" s="674"/>
      <c r="RFY46" s="676"/>
      <c r="RFZ46" s="677"/>
      <c r="RGA46" s="670"/>
      <c r="RGB46" s="671"/>
      <c r="RGC46" s="672"/>
      <c r="RGD46" s="673"/>
      <c r="RGE46" s="671"/>
      <c r="RGF46" s="672"/>
      <c r="RGG46" s="671"/>
      <c r="RGH46" s="674"/>
      <c r="RGI46" s="674"/>
      <c r="RGJ46" s="672"/>
      <c r="RGK46" s="675"/>
      <c r="RGL46" s="674"/>
      <c r="RGM46" s="675"/>
      <c r="RGN46" s="674"/>
      <c r="RGO46" s="674"/>
      <c r="RGP46" s="674"/>
      <c r="RGQ46" s="674"/>
      <c r="RGR46" s="676"/>
      <c r="RGS46" s="677"/>
      <c r="RGT46" s="670"/>
      <c r="RGU46" s="671"/>
      <c r="RGV46" s="672"/>
      <c r="RGW46" s="673"/>
      <c r="RGX46" s="671"/>
      <c r="RGY46" s="672"/>
      <c r="RGZ46" s="671"/>
      <c r="RHA46" s="674"/>
      <c r="RHB46" s="674"/>
      <c r="RHC46" s="672"/>
      <c r="RHD46" s="675"/>
      <c r="RHE46" s="674"/>
      <c r="RHF46" s="675"/>
      <c r="RHG46" s="674"/>
      <c r="RHH46" s="674"/>
      <c r="RHI46" s="674"/>
      <c r="RHJ46" s="674"/>
      <c r="RHK46" s="676"/>
      <c r="RHL46" s="677"/>
      <c r="RHM46" s="670"/>
      <c r="RHN46" s="671"/>
      <c r="RHO46" s="672"/>
      <c r="RHP46" s="673"/>
      <c r="RHQ46" s="671"/>
      <c r="RHR46" s="672"/>
      <c r="RHS46" s="671"/>
      <c r="RHT46" s="674"/>
      <c r="RHU46" s="674"/>
      <c r="RHV46" s="672"/>
      <c r="RHW46" s="675"/>
      <c r="RHX46" s="674"/>
      <c r="RHY46" s="675"/>
      <c r="RHZ46" s="674"/>
      <c r="RIA46" s="674"/>
      <c r="RIB46" s="674"/>
      <c r="RIC46" s="674"/>
      <c r="RID46" s="676"/>
      <c r="RIE46" s="677"/>
      <c r="RIF46" s="670"/>
      <c r="RIG46" s="671"/>
      <c r="RIH46" s="672"/>
      <c r="RII46" s="673"/>
      <c r="RIJ46" s="671"/>
      <c r="RIK46" s="672"/>
      <c r="RIL46" s="671"/>
      <c r="RIM46" s="674"/>
      <c r="RIN46" s="674"/>
      <c r="RIO46" s="672"/>
      <c r="RIP46" s="675"/>
      <c r="RIQ46" s="674"/>
      <c r="RIR46" s="675"/>
      <c r="RIS46" s="674"/>
      <c r="RIT46" s="674"/>
      <c r="RIU46" s="674"/>
      <c r="RIV46" s="674"/>
      <c r="RIW46" s="676"/>
      <c r="RIX46" s="677"/>
      <c r="RIY46" s="670"/>
      <c r="RIZ46" s="671"/>
      <c r="RJA46" s="672"/>
      <c r="RJB46" s="673"/>
      <c r="RJC46" s="671"/>
      <c r="RJD46" s="672"/>
      <c r="RJE46" s="671"/>
      <c r="RJF46" s="674"/>
      <c r="RJG46" s="674"/>
      <c r="RJH46" s="672"/>
      <c r="RJI46" s="675"/>
      <c r="RJJ46" s="674"/>
      <c r="RJK46" s="675"/>
      <c r="RJL46" s="674"/>
      <c r="RJM46" s="674"/>
      <c r="RJN46" s="674"/>
      <c r="RJO46" s="674"/>
      <c r="RJP46" s="676"/>
      <c r="RJQ46" s="677"/>
      <c r="RJR46" s="670"/>
      <c r="RJS46" s="671"/>
      <c r="RJT46" s="672"/>
      <c r="RJU46" s="673"/>
      <c r="RJV46" s="671"/>
      <c r="RJW46" s="672"/>
      <c r="RJX46" s="671"/>
      <c r="RJY46" s="674"/>
      <c r="RJZ46" s="674"/>
      <c r="RKA46" s="672"/>
      <c r="RKB46" s="675"/>
      <c r="RKC46" s="674"/>
      <c r="RKD46" s="675"/>
      <c r="RKE46" s="674"/>
      <c r="RKF46" s="674"/>
      <c r="RKG46" s="674"/>
      <c r="RKH46" s="674"/>
      <c r="RKI46" s="676"/>
      <c r="RKJ46" s="677"/>
      <c r="RKK46" s="670"/>
      <c r="RKL46" s="671"/>
      <c r="RKM46" s="672"/>
      <c r="RKN46" s="673"/>
      <c r="RKO46" s="671"/>
      <c r="RKP46" s="672"/>
      <c r="RKQ46" s="671"/>
      <c r="RKR46" s="674"/>
      <c r="RKS46" s="674"/>
      <c r="RKT46" s="672"/>
      <c r="RKU46" s="675"/>
      <c r="RKV46" s="674"/>
      <c r="RKW46" s="675"/>
      <c r="RKX46" s="674"/>
      <c r="RKY46" s="674"/>
      <c r="RKZ46" s="674"/>
      <c r="RLA46" s="674"/>
      <c r="RLB46" s="676"/>
      <c r="RLC46" s="677"/>
      <c r="RLD46" s="670"/>
      <c r="RLE46" s="671"/>
      <c r="RLF46" s="672"/>
      <c r="RLG46" s="673"/>
      <c r="RLH46" s="671"/>
      <c r="RLI46" s="672"/>
      <c r="RLJ46" s="671"/>
      <c r="RLK46" s="674"/>
      <c r="RLL46" s="674"/>
      <c r="RLM46" s="672"/>
      <c r="RLN46" s="675"/>
      <c r="RLO46" s="674"/>
      <c r="RLP46" s="675"/>
      <c r="RLQ46" s="674"/>
      <c r="RLR46" s="674"/>
      <c r="RLS46" s="674"/>
      <c r="RLT46" s="674"/>
      <c r="RLU46" s="676"/>
      <c r="RLV46" s="677"/>
      <c r="RLW46" s="670"/>
      <c r="RLX46" s="671"/>
      <c r="RLY46" s="672"/>
      <c r="RLZ46" s="673"/>
      <c r="RMA46" s="671"/>
      <c r="RMB46" s="672"/>
      <c r="RMC46" s="671"/>
      <c r="RMD46" s="674"/>
      <c r="RME46" s="674"/>
      <c r="RMF46" s="672"/>
      <c r="RMG46" s="675"/>
      <c r="RMH46" s="674"/>
      <c r="RMI46" s="675"/>
      <c r="RMJ46" s="674"/>
      <c r="RMK46" s="674"/>
      <c r="RML46" s="674"/>
      <c r="RMM46" s="674"/>
      <c r="RMN46" s="676"/>
      <c r="RMO46" s="677"/>
      <c r="RMP46" s="670"/>
      <c r="RMQ46" s="671"/>
      <c r="RMR46" s="672"/>
      <c r="RMS46" s="673"/>
      <c r="RMT46" s="671"/>
      <c r="RMU46" s="672"/>
      <c r="RMV46" s="671"/>
      <c r="RMW46" s="674"/>
      <c r="RMX46" s="674"/>
      <c r="RMY46" s="672"/>
      <c r="RMZ46" s="675"/>
      <c r="RNA46" s="674"/>
      <c r="RNB46" s="675"/>
      <c r="RNC46" s="674"/>
      <c r="RND46" s="674"/>
      <c r="RNE46" s="674"/>
      <c r="RNF46" s="674"/>
      <c r="RNG46" s="676"/>
      <c r="RNH46" s="677"/>
      <c r="RNI46" s="670"/>
      <c r="RNJ46" s="671"/>
      <c r="RNK46" s="672"/>
      <c r="RNL46" s="673"/>
      <c r="RNM46" s="671"/>
      <c r="RNN46" s="672"/>
      <c r="RNO46" s="671"/>
      <c r="RNP46" s="674"/>
      <c r="RNQ46" s="674"/>
      <c r="RNR46" s="672"/>
      <c r="RNS46" s="675"/>
      <c r="RNT46" s="674"/>
      <c r="RNU46" s="675"/>
      <c r="RNV46" s="674"/>
      <c r="RNW46" s="674"/>
      <c r="RNX46" s="674"/>
      <c r="RNY46" s="674"/>
      <c r="RNZ46" s="676"/>
      <c r="ROA46" s="677"/>
      <c r="ROB46" s="670"/>
      <c r="ROC46" s="671"/>
      <c r="ROD46" s="672"/>
      <c r="ROE46" s="673"/>
      <c r="ROF46" s="671"/>
      <c r="ROG46" s="672"/>
      <c r="ROH46" s="671"/>
      <c r="ROI46" s="674"/>
      <c r="ROJ46" s="674"/>
      <c r="ROK46" s="672"/>
      <c r="ROL46" s="675"/>
      <c r="ROM46" s="674"/>
      <c r="RON46" s="675"/>
      <c r="ROO46" s="674"/>
      <c r="ROP46" s="674"/>
      <c r="ROQ46" s="674"/>
      <c r="ROR46" s="674"/>
      <c r="ROS46" s="676"/>
      <c r="ROT46" s="677"/>
      <c r="ROU46" s="670"/>
      <c r="ROV46" s="671"/>
      <c r="ROW46" s="672"/>
      <c r="ROX46" s="673"/>
      <c r="ROY46" s="671"/>
      <c r="ROZ46" s="672"/>
      <c r="RPA46" s="671"/>
      <c r="RPB46" s="674"/>
      <c r="RPC46" s="674"/>
      <c r="RPD46" s="672"/>
      <c r="RPE46" s="675"/>
      <c r="RPF46" s="674"/>
      <c r="RPG46" s="675"/>
      <c r="RPH46" s="674"/>
      <c r="RPI46" s="674"/>
      <c r="RPJ46" s="674"/>
      <c r="RPK46" s="674"/>
      <c r="RPL46" s="676"/>
      <c r="RPM46" s="677"/>
      <c r="RPN46" s="670"/>
      <c r="RPO46" s="671"/>
      <c r="RPP46" s="672"/>
      <c r="RPQ46" s="673"/>
      <c r="RPR46" s="671"/>
      <c r="RPS46" s="672"/>
      <c r="RPT46" s="671"/>
      <c r="RPU46" s="674"/>
      <c r="RPV46" s="674"/>
      <c r="RPW46" s="672"/>
      <c r="RPX46" s="675"/>
      <c r="RPY46" s="674"/>
      <c r="RPZ46" s="675"/>
      <c r="RQA46" s="674"/>
      <c r="RQB46" s="674"/>
      <c r="RQC46" s="674"/>
      <c r="RQD46" s="674"/>
      <c r="RQE46" s="676"/>
      <c r="RQF46" s="677"/>
      <c r="RQG46" s="670"/>
      <c r="RQH46" s="671"/>
      <c r="RQI46" s="672"/>
      <c r="RQJ46" s="673"/>
      <c r="RQK46" s="671"/>
      <c r="RQL46" s="672"/>
      <c r="RQM46" s="671"/>
      <c r="RQN46" s="674"/>
      <c r="RQO46" s="674"/>
      <c r="RQP46" s="672"/>
      <c r="RQQ46" s="675"/>
      <c r="RQR46" s="674"/>
      <c r="RQS46" s="675"/>
      <c r="RQT46" s="674"/>
      <c r="RQU46" s="674"/>
      <c r="RQV46" s="674"/>
      <c r="RQW46" s="674"/>
      <c r="RQX46" s="676"/>
      <c r="RQY46" s="677"/>
      <c r="RQZ46" s="670"/>
      <c r="RRA46" s="671"/>
      <c r="RRB46" s="672"/>
      <c r="RRC46" s="673"/>
      <c r="RRD46" s="671"/>
      <c r="RRE46" s="672"/>
      <c r="RRF46" s="671"/>
      <c r="RRG46" s="674"/>
      <c r="RRH46" s="674"/>
      <c r="RRI46" s="672"/>
      <c r="RRJ46" s="675"/>
      <c r="RRK46" s="674"/>
      <c r="RRL46" s="675"/>
      <c r="RRM46" s="674"/>
      <c r="RRN46" s="674"/>
      <c r="RRO46" s="674"/>
      <c r="RRP46" s="674"/>
      <c r="RRQ46" s="676"/>
      <c r="RRR46" s="677"/>
      <c r="RRS46" s="670"/>
      <c r="RRT46" s="671"/>
      <c r="RRU46" s="672"/>
      <c r="RRV46" s="673"/>
      <c r="RRW46" s="671"/>
      <c r="RRX46" s="672"/>
      <c r="RRY46" s="671"/>
      <c r="RRZ46" s="674"/>
      <c r="RSA46" s="674"/>
      <c r="RSB46" s="672"/>
      <c r="RSC46" s="675"/>
      <c r="RSD46" s="674"/>
      <c r="RSE46" s="675"/>
      <c r="RSF46" s="674"/>
      <c r="RSG46" s="674"/>
      <c r="RSH46" s="674"/>
      <c r="RSI46" s="674"/>
      <c r="RSJ46" s="676"/>
      <c r="RSK46" s="677"/>
      <c r="RSL46" s="670"/>
      <c r="RSM46" s="671"/>
      <c r="RSN46" s="672"/>
      <c r="RSO46" s="673"/>
      <c r="RSP46" s="671"/>
      <c r="RSQ46" s="672"/>
      <c r="RSR46" s="671"/>
      <c r="RSS46" s="674"/>
      <c r="RST46" s="674"/>
      <c r="RSU46" s="672"/>
      <c r="RSV46" s="675"/>
      <c r="RSW46" s="674"/>
      <c r="RSX46" s="675"/>
      <c r="RSY46" s="674"/>
      <c r="RSZ46" s="674"/>
      <c r="RTA46" s="674"/>
      <c r="RTB46" s="674"/>
      <c r="RTC46" s="676"/>
      <c r="RTD46" s="677"/>
      <c r="RTE46" s="670"/>
      <c r="RTF46" s="671"/>
      <c r="RTG46" s="672"/>
      <c r="RTH46" s="673"/>
      <c r="RTI46" s="671"/>
      <c r="RTJ46" s="672"/>
      <c r="RTK46" s="671"/>
      <c r="RTL46" s="674"/>
      <c r="RTM46" s="674"/>
      <c r="RTN46" s="672"/>
      <c r="RTO46" s="675"/>
      <c r="RTP46" s="674"/>
      <c r="RTQ46" s="675"/>
      <c r="RTR46" s="674"/>
      <c r="RTS46" s="674"/>
      <c r="RTT46" s="674"/>
      <c r="RTU46" s="674"/>
      <c r="RTV46" s="676"/>
      <c r="RTW46" s="677"/>
      <c r="RTX46" s="670"/>
      <c r="RTY46" s="671"/>
      <c r="RTZ46" s="672"/>
      <c r="RUA46" s="673"/>
      <c r="RUB46" s="671"/>
      <c r="RUC46" s="672"/>
      <c r="RUD46" s="671"/>
      <c r="RUE46" s="674"/>
      <c r="RUF46" s="674"/>
      <c r="RUG46" s="672"/>
      <c r="RUH46" s="675"/>
      <c r="RUI46" s="674"/>
      <c r="RUJ46" s="675"/>
      <c r="RUK46" s="674"/>
      <c r="RUL46" s="674"/>
      <c r="RUM46" s="674"/>
      <c r="RUN46" s="674"/>
      <c r="RUO46" s="676"/>
      <c r="RUP46" s="677"/>
      <c r="RUQ46" s="670"/>
      <c r="RUR46" s="671"/>
      <c r="RUS46" s="672"/>
      <c r="RUT46" s="673"/>
      <c r="RUU46" s="671"/>
      <c r="RUV46" s="672"/>
      <c r="RUW46" s="671"/>
      <c r="RUX46" s="674"/>
      <c r="RUY46" s="674"/>
      <c r="RUZ46" s="672"/>
      <c r="RVA46" s="675"/>
      <c r="RVB46" s="674"/>
      <c r="RVC46" s="675"/>
      <c r="RVD46" s="674"/>
      <c r="RVE46" s="674"/>
      <c r="RVF46" s="674"/>
      <c r="RVG46" s="674"/>
      <c r="RVH46" s="676"/>
      <c r="RVI46" s="677"/>
      <c r="RVJ46" s="670"/>
      <c r="RVK46" s="671"/>
      <c r="RVL46" s="672"/>
      <c r="RVM46" s="673"/>
      <c r="RVN46" s="671"/>
      <c r="RVO46" s="672"/>
      <c r="RVP46" s="671"/>
      <c r="RVQ46" s="674"/>
      <c r="RVR46" s="674"/>
      <c r="RVS46" s="672"/>
      <c r="RVT46" s="675"/>
      <c r="RVU46" s="674"/>
      <c r="RVV46" s="675"/>
      <c r="RVW46" s="674"/>
      <c r="RVX46" s="674"/>
      <c r="RVY46" s="674"/>
      <c r="RVZ46" s="674"/>
      <c r="RWA46" s="676"/>
      <c r="RWB46" s="677"/>
      <c r="RWC46" s="670"/>
      <c r="RWD46" s="671"/>
      <c r="RWE46" s="672"/>
      <c r="RWF46" s="673"/>
      <c r="RWG46" s="671"/>
      <c r="RWH46" s="672"/>
      <c r="RWI46" s="671"/>
      <c r="RWJ46" s="674"/>
      <c r="RWK46" s="674"/>
      <c r="RWL46" s="672"/>
      <c r="RWM46" s="675"/>
      <c r="RWN46" s="674"/>
      <c r="RWO46" s="675"/>
      <c r="RWP46" s="674"/>
      <c r="RWQ46" s="674"/>
      <c r="RWR46" s="674"/>
      <c r="RWS46" s="674"/>
      <c r="RWT46" s="676"/>
      <c r="RWU46" s="677"/>
      <c r="RWV46" s="670"/>
      <c r="RWW46" s="671"/>
      <c r="RWX46" s="672"/>
      <c r="RWY46" s="673"/>
      <c r="RWZ46" s="671"/>
      <c r="RXA46" s="672"/>
      <c r="RXB46" s="671"/>
      <c r="RXC46" s="674"/>
      <c r="RXD46" s="674"/>
      <c r="RXE46" s="672"/>
      <c r="RXF46" s="675"/>
      <c r="RXG46" s="674"/>
      <c r="RXH46" s="675"/>
      <c r="RXI46" s="674"/>
      <c r="RXJ46" s="674"/>
      <c r="RXK46" s="674"/>
      <c r="RXL46" s="674"/>
      <c r="RXM46" s="676"/>
      <c r="RXN46" s="677"/>
      <c r="RXO46" s="670"/>
      <c r="RXP46" s="671"/>
      <c r="RXQ46" s="672"/>
      <c r="RXR46" s="673"/>
      <c r="RXS46" s="671"/>
      <c r="RXT46" s="672"/>
      <c r="RXU46" s="671"/>
      <c r="RXV46" s="674"/>
      <c r="RXW46" s="674"/>
      <c r="RXX46" s="672"/>
      <c r="RXY46" s="675"/>
      <c r="RXZ46" s="674"/>
      <c r="RYA46" s="675"/>
      <c r="RYB46" s="674"/>
      <c r="RYC46" s="674"/>
      <c r="RYD46" s="674"/>
      <c r="RYE46" s="674"/>
      <c r="RYF46" s="676"/>
      <c r="RYG46" s="677"/>
      <c r="RYH46" s="670"/>
      <c r="RYI46" s="671"/>
      <c r="RYJ46" s="672"/>
      <c r="RYK46" s="673"/>
      <c r="RYL46" s="671"/>
      <c r="RYM46" s="672"/>
      <c r="RYN46" s="671"/>
      <c r="RYO46" s="674"/>
      <c r="RYP46" s="674"/>
      <c r="RYQ46" s="672"/>
      <c r="RYR46" s="675"/>
      <c r="RYS46" s="674"/>
      <c r="RYT46" s="675"/>
      <c r="RYU46" s="674"/>
      <c r="RYV46" s="674"/>
      <c r="RYW46" s="674"/>
      <c r="RYX46" s="674"/>
      <c r="RYY46" s="676"/>
      <c r="RYZ46" s="677"/>
      <c r="RZA46" s="670"/>
      <c r="RZB46" s="671"/>
      <c r="RZC46" s="672"/>
      <c r="RZD46" s="673"/>
      <c r="RZE46" s="671"/>
      <c r="RZF46" s="672"/>
      <c r="RZG46" s="671"/>
      <c r="RZH46" s="674"/>
      <c r="RZI46" s="674"/>
      <c r="RZJ46" s="672"/>
      <c r="RZK46" s="675"/>
      <c r="RZL46" s="674"/>
      <c r="RZM46" s="675"/>
      <c r="RZN46" s="674"/>
      <c r="RZO46" s="674"/>
      <c r="RZP46" s="674"/>
      <c r="RZQ46" s="674"/>
      <c r="RZR46" s="676"/>
      <c r="RZS46" s="677"/>
      <c r="RZT46" s="670"/>
      <c r="RZU46" s="671"/>
      <c r="RZV46" s="672"/>
      <c r="RZW46" s="673"/>
      <c r="RZX46" s="671"/>
      <c r="RZY46" s="672"/>
      <c r="RZZ46" s="671"/>
      <c r="SAA46" s="674"/>
      <c r="SAB46" s="674"/>
      <c r="SAC46" s="672"/>
      <c r="SAD46" s="675"/>
      <c r="SAE46" s="674"/>
      <c r="SAF46" s="675"/>
      <c r="SAG46" s="674"/>
      <c r="SAH46" s="674"/>
      <c r="SAI46" s="674"/>
      <c r="SAJ46" s="674"/>
      <c r="SAK46" s="676"/>
      <c r="SAL46" s="677"/>
      <c r="SAM46" s="670"/>
      <c r="SAN46" s="671"/>
      <c r="SAO46" s="672"/>
      <c r="SAP46" s="673"/>
      <c r="SAQ46" s="671"/>
      <c r="SAR46" s="672"/>
      <c r="SAS46" s="671"/>
      <c r="SAT46" s="674"/>
      <c r="SAU46" s="674"/>
      <c r="SAV46" s="672"/>
      <c r="SAW46" s="675"/>
      <c r="SAX46" s="674"/>
      <c r="SAY46" s="675"/>
      <c r="SAZ46" s="674"/>
      <c r="SBA46" s="674"/>
      <c r="SBB46" s="674"/>
      <c r="SBC46" s="674"/>
      <c r="SBD46" s="676"/>
      <c r="SBE46" s="677"/>
      <c r="SBF46" s="670"/>
      <c r="SBG46" s="671"/>
      <c r="SBH46" s="672"/>
      <c r="SBI46" s="673"/>
      <c r="SBJ46" s="671"/>
      <c r="SBK46" s="672"/>
      <c r="SBL46" s="671"/>
      <c r="SBM46" s="674"/>
      <c r="SBN46" s="674"/>
      <c r="SBO46" s="672"/>
      <c r="SBP46" s="675"/>
      <c r="SBQ46" s="674"/>
      <c r="SBR46" s="675"/>
      <c r="SBS46" s="674"/>
      <c r="SBT46" s="674"/>
      <c r="SBU46" s="674"/>
      <c r="SBV46" s="674"/>
      <c r="SBW46" s="676"/>
      <c r="SBX46" s="677"/>
      <c r="SBY46" s="670"/>
      <c r="SBZ46" s="671"/>
      <c r="SCA46" s="672"/>
      <c r="SCB46" s="673"/>
      <c r="SCC46" s="671"/>
      <c r="SCD46" s="672"/>
      <c r="SCE46" s="671"/>
      <c r="SCF46" s="674"/>
      <c r="SCG46" s="674"/>
      <c r="SCH46" s="672"/>
      <c r="SCI46" s="675"/>
      <c r="SCJ46" s="674"/>
      <c r="SCK46" s="675"/>
      <c r="SCL46" s="674"/>
      <c r="SCM46" s="674"/>
      <c r="SCN46" s="674"/>
      <c r="SCO46" s="674"/>
      <c r="SCP46" s="676"/>
      <c r="SCQ46" s="677"/>
      <c r="SCR46" s="670"/>
      <c r="SCS46" s="671"/>
      <c r="SCT46" s="672"/>
      <c r="SCU46" s="673"/>
      <c r="SCV46" s="671"/>
      <c r="SCW46" s="672"/>
      <c r="SCX46" s="671"/>
      <c r="SCY46" s="674"/>
      <c r="SCZ46" s="674"/>
      <c r="SDA46" s="672"/>
      <c r="SDB46" s="675"/>
      <c r="SDC46" s="674"/>
      <c r="SDD46" s="675"/>
      <c r="SDE46" s="674"/>
      <c r="SDF46" s="674"/>
      <c r="SDG46" s="674"/>
      <c r="SDH46" s="674"/>
      <c r="SDI46" s="676"/>
      <c r="SDJ46" s="677"/>
      <c r="SDK46" s="670"/>
      <c r="SDL46" s="671"/>
      <c r="SDM46" s="672"/>
      <c r="SDN46" s="673"/>
      <c r="SDO46" s="671"/>
      <c r="SDP46" s="672"/>
      <c r="SDQ46" s="671"/>
      <c r="SDR46" s="674"/>
      <c r="SDS46" s="674"/>
      <c r="SDT46" s="672"/>
      <c r="SDU46" s="675"/>
      <c r="SDV46" s="674"/>
      <c r="SDW46" s="675"/>
      <c r="SDX46" s="674"/>
      <c r="SDY46" s="674"/>
      <c r="SDZ46" s="674"/>
      <c r="SEA46" s="674"/>
      <c r="SEB46" s="676"/>
      <c r="SEC46" s="677"/>
      <c r="SED46" s="670"/>
      <c r="SEE46" s="671"/>
      <c r="SEF46" s="672"/>
      <c r="SEG46" s="673"/>
      <c r="SEH46" s="671"/>
      <c r="SEI46" s="672"/>
      <c r="SEJ46" s="671"/>
      <c r="SEK46" s="674"/>
      <c r="SEL46" s="674"/>
      <c r="SEM46" s="672"/>
      <c r="SEN46" s="675"/>
      <c r="SEO46" s="674"/>
      <c r="SEP46" s="675"/>
      <c r="SEQ46" s="674"/>
      <c r="SER46" s="674"/>
      <c r="SES46" s="674"/>
      <c r="SET46" s="674"/>
      <c r="SEU46" s="676"/>
      <c r="SEV46" s="677"/>
      <c r="SEW46" s="670"/>
      <c r="SEX46" s="671"/>
      <c r="SEY46" s="672"/>
      <c r="SEZ46" s="673"/>
      <c r="SFA46" s="671"/>
      <c r="SFB46" s="672"/>
      <c r="SFC46" s="671"/>
      <c r="SFD46" s="674"/>
      <c r="SFE46" s="674"/>
      <c r="SFF46" s="672"/>
      <c r="SFG46" s="675"/>
      <c r="SFH46" s="674"/>
      <c r="SFI46" s="675"/>
      <c r="SFJ46" s="674"/>
      <c r="SFK46" s="674"/>
      <c r="SFL46" s="674"/>
      <c r="SFM46" s="674"/>
      <c r="SFN46" s="676"/>
      <c r="SFO46" s="677"/>
      <c r="SFP46" s="670"/>
      <c r="SFQ46" s="671"/>
      <c r="SFR46" s="672"/>
      <c r="SFS46" s="673"/>
      <c r="SFT46" s="671"/>
      <c r="SFU46" s="672"/>
      <c r="SFV46" s="671"/>
      <c r="SFW46" s="674"/>
      <c r="SFX46" s="674"/>
      <c r="SFY46" s="672"/>
      <c r="SFZ46" s="675"/>
      <c r="SGA46" s="674"/>
      <c r="SGB46" s="675"/>
      <c r="SGC46" s="674"/>
      <c r="SGD46" s="674"/>
      <c r="SGE46" s="674"/>
      <c r="SGF46" s="674"/>
      <c r="SGG46" s="676"/>
      <c r="SGH46" s="677"/>
      <c r="SGI46" s="670"/>
      <c r="SGJ46" s="671"/>
      <c r="SGK46" s="672"/>
      <c r="SGL46" s="673"/>
      <c r="SGM46" s="671"/>
      <c r="SGN46" s="672"/>
      <c r="SGO46" s="671"/>
      <c r="SGP46" s="674"/>
      <c r="SGQ46" s="674"/>
      <c r="SGR46" s="672"/>
      <c r="SGS46" s="675"/>
      <c r="SGT46" s="674"/>
      <c r="SGU46" s="675"/>
      <c r="SGV46" s="674"/>
      <c r="SGW46" s="674"/>
      <c r="SGX46" s="674"/>
      <c r="SGY46" s="674"/>
      <c r="SGZ46" s="676"/>
      <c r="SHA46" s="677"/>
      <c r="SHB46" s="670"/>
      <c r="SHC46" s="671"/>
      <c r="SHD46" s="672"/>
      <c r="SHE46" s="673"/>
      <c r="SHF46" s="671"/>
      <c r="SHG46" s="672"/>
      <c r="SHH46" s="671"/>
      <c r="SHI46" s="674"/>
      <c r="SHJ46" s="674"/>
      <c r="SHK46" s="672"/>
      <c r="SHL46" s="675"/>
      <c r="SHM46" s="674"/>
      <c r="SHN46" s="675"/>
      <c r="SHO46" s="674"/>
      <c r="SHP46" s="674"/>
      <c r="SHQ46" s="674"/>
      <c r="SHR46" s="674"/>
      <c r="SHS46" s="676"/>
      <c r="SHT46" s="677"/>
      <c r="SHU46" s="670"/>
      <c r="SHV46" s="671"/>
      <c r="SHW46" s="672"/>
      <c r="SHX46" s="673"/>
      <c r="SHY46" s="671"/>
      <c r="SHZ46" s="672"/>
      <c r="SIA46" s="671"/>
      <c r="SIB46" s="674"/>
      <c r="SIC46" s="674"/>
      <c r="SID46" s="672"/>
      <c r="SIE46" s="675"/>
      <c r="SIF46" s="674"/>
      <c r="SIG46" s="675"/>
      <c r="SIH46" s="674"/>
      <c r="SII46" s="674"/>
      <c r="SIJ46" s="674"/>
      <c r="SIK46" s="674"/>
      <c r="SIL46" s="676"/>
      <c r="SIM46" s="677"/>
      <c r="SIN46" s="670"/>
      <c r="SIO46" s="671"/>
      <c r="SIP46" s="672"/>
      <c r="SIQ46" s="673"/>
      <c r="SIR46" s="671"/>
      <c r="SIS46" s="672"/>
      <c r="SIT46" s="671"/>
      <c r="SIU46" s="674"/>
      <c r="SIV46" s="674"/>
      <c r="SIW46" s="672"/>
      <c r="SIX46" s="675"/>
      <c r="SIY46" s="674"/>
      <c r="SIZ46" s="675"/>
      <c r="SJA46" s="674"/>
      <c r="SJB46" s="674"/>
      <c r="SJC46" s="674"/>
      <c r="SJD46" s="674"/>
      <c r="SJE46" s="676"/>
      <c r="SJF46" s="677"/>
      <c r="SJG46" s="670"/>
      <c r="SJH46" s="671"/>
      <c r="SJI46" s="672"/>
      <c r="SJJ46" s="673"/>
      <c r="SJK46" s="671"/>
      <c r="SJL46" s="672"/>
      <c r="SJM46" s="671"/>
      <c r="SJN46" s="674"/>
      <c r="SJO46" s="674"/>
      <c r="SJP46" s="672"/>
      <c r="SJQ46" s="675"/>
      <c r="SJR46" s="674"/>
      <c r="SJS46" s="675"/>
      <c r="SJT46" s="674"/>
      <c r="SJU46" s="674"/>
      <c r="SJV46" s="674"/>
      <c r="SJW46" s="674"/>
      <c r="SJX46" s="676"/>
      <c r="SJY46" s="677"/>
      <c r="SJZ46" s="670"/>
      <c r="SKA46" s="671"/>
      <c r="SKB46" s="672"/>
      <c r="SKC46" s="673"/>
      <c r="SKD46" s="671"/>
      <c r="SKE46" s="672"/>
      <c r="SKF46" s="671"/>
      <c r="SKG46" s="674"/>
      <c r="SKH46" s="674"/>
      <c r="SKI46" s="672"/>
      <c r="SKJ46" s="675"/>
      <c r="SKK46" s="674"/>
      <c r="SKL46" s="675"/>
      <c r="SKM46" s="674"/>
      <c r="SKN46" s="674"/>
      <c r="SKO46" s="674"/>
      <c r="SKP46" s="674"/>
      <c r="SKQ46" s="676"/>
      <c r="SKR46" s="677"/>
      <c r="SKS46" s="670"/>
      <c r="SKT46" s="671"/>
      <c r="SKU46" s="672"/>
      <c r="SKV46" s="673"/>
      <c r="SKW46" s="671"/>
      <c r="SKX46" s="672"/>
      <c r="SKY46" s="671"/>
      <c r="SKZ46" s="674"/>
      <c r="SLA46" s="674"/>
      <c r="SLB46" s="672"/>
      <c r="SLC46" s="675"/>
      <c r="SLD46" s="674"/>
      <c r="SLE46" s="675"/>
      <c r="SLF46" s="674"/>
      <c r="SLG46" s="674"/>
      <c r="SLH46" s="674"/>
      <c r="SLI46" s="674"/>
      <c r="SLJ46" s="676"/>
      <c r="SLK46" s="677"/>
      <c r="SLL46" s="670"/>
      <c r="SLM46" s="671"/>
      <c r="SLN46" s="672"/>
      <c r="SLO46" s="673"/>
      <c r="SLP46" s="671"/>
      <c r="SLQ46" s="672"/>
      <c r="SLR46" s="671"/>
      <c r="SLS46" s="674"/>
      <c r="SLT46" s="674"/>
      <c r="SLU46" s="672"/>
      <c r="SLV46" s="675"/>
      <c r="SLW46" s="674"/>
      <c r="SLX46" s="675"/>
      <c r="SLY46" s="674"/>
      <c r="SLZ46" s="674"/>
      <c r="SMA46" s="674"/>
      <c r="SMB46" s="674"/>
      <c r="SMC46" s="676"/>
      <c r="SMD46" s="677"/>
      <c r="SME46" s="670"/>
      <c r="SMF46" s="671"/>
      <c r="SMG46" s="672"/>
      <c r="SMH46" s="673"/>
      <c r="SMI46" s="671"/>
      <c r="SMJ46" s="672"/>
      <c r="SMK46" s="671"/>
      <c r="SML46" s="674"/>
      <c r="SMM46" s="674"/>
      <c r="SMN46" s="672"/>
      <c r="SMO46" s="675"/>
      <c r="SMP46" s="674"/>
      <c r="SMQ46" s="675"/>
      <c r="SMR46" s="674"/>
      <c r="SMS46" s="674"/>
      <c r="SMT46" s="674"/>
      <c r="SMU46" s="674"/>
      <c r="SMV46" s="676"/>
      <c r="SMW46" s="677"/>
      <c r="SMX46" s="670"/>
      <c r="SMY46" s="671"/>
      <c r="SMZ46" s="672"/>
      <c r="SNA46" s="673"/>
      <c r="SNB46" s="671"/>
      <c r="SNC46" s="672"/>
      <c r="SND46" s="671"/>
      <c r="SNE46" s="674"/>
      <c r="SNF46" s="674"/>
      <c r="SNG46" s="672"/>
      <c r="SNH46" s="675"/>
      <c r="SNI46" s="674"/>
      <c r="SNJ46" s="675"/>
      <c r="SNK46" s="674"/>
      <c r="SNL46" s="674"/>
      <c r="SNM46" s="674"/>
      <c r="SNN46" s="674"/>
      <c r="SNO46" s="676"/>
      <c r="SNP46" s="677"/>
      <c r="SNQ46" s="670"/>
      <c r="SNR46" s="671"/>
      <c r="SNS46" s="672"/>
      <c r="SNT46" s="673"/>
      <c r="SNU46" s="671"/>
      <c r="SNV46" s="672"/>
      <c r="SNW46" s="671"/>
      <c r="SNX46" s="674"/>
      <c r="SNY46" s="674"/>
      <c r="SNZ46" s="672"/>
      <c r="SOA46" s="675"/>
      <c r="SOB46" s="674"/>
      <c r="SOC46" s="675"/>
      <c r="SOD46" s="674"/>
      <c r="SOE46" s="674"/>
      <c r="SOF46" s="674"/>
      <c r="SOG46" s="674"/>
      <c r="SOH46" s="676"/>
      <c r="SOI46" s="677"/>
      <c r="SOJ46" s="670"/>
      <c r="SOK46" s="671"/>
      <c r="SOL46" s="672"/>
      <c r="SOM46" s="673"/>
      <c r="SON46" s="671"/>
      <c r="SOO46" s="672"/>
      <c r="SOP46" s="671"/>
      <c r="SOQ46" s="674"/>
      <c r="SOR46" s="674"/>
      <c r="SOS46" s="672"/>
      <c r="SOT46" s="675"/>
      <c r="SOU46" s="674"/>
      <c r="SOV46" s="675"/>
      <c r="SOW46" s="674"/>
      <c r="SOX46" s="674"/>
      <c r="SOY46" s="674"/>
      <c r="SOZ46" s="674"/>
      <c r="SPA46" s="676"/>
      <c r="SPB46" s="677"/>
      <c r="SPC46" s="670"/>
      <c r="SPD46" s="671"/>
      <c r="SPE46" s="672"/>
      <c r="SPF46" s="673"/>
      <c r="SPG46" s="671"/>
      <c r="SPH46" s="672"/>
      <c r="SPI46" s="671"/>
      <c r="SPJ46" s="674"/>
      <c r="SPK46" s="674"/>
      <c r="SPL46" s="672"/>
      <c r="SPM46" s="675"/>
      <c r="SPN46" s="674"/>
      <c r="SPO46" s="675"/>
      <c r="SPP46" s="674"/>
      <c r="SPQ46" s="674"/>
      <c r="SPR46" s="674"/>
      <c r="SPS46" s="674"/>
      <c r="SPT46" s="676"/>
      <c r="SPU46" s="677"/>
      <c r="SPV46" s="670"/>
      <c r="SPW46" s="671"/>
      <c r="SPX46" s="672"/>
      <c r="SPY46" s="673"/>
      <c r="SPZ46" s="671"/>
      <c r="SQA46" s="672"/>
      <c r="SQB46" s="671"/>
      <c r="SQC46" s="674"/>
      <c r="SQD46" s="674"/>
      <c r="SQE46" s="672"/>
      <c r="SQF46" s="675"/>
      <c r="SQG46" s="674"/>
      <c r="SQH46" s="675"/>
      <c r="SQI46" s="674"/>
      <c r="SQJ46" s="674"/>
      <c r="SQK46" s="674"/>
      <c r="SQL46" s="674"/>
      <c r="SQM46" s="676"/>
      <c r="SQN46" s="677"/>
      <c r="SQO46" s="670"/>
      <c r="SQP46" s="671"/>
      <c r="SQQ46" s="672"/>
      <c r="SQR46" s="673"/>
      <c r="SQS46" s="671"/>
      <c r="SQT46" s="672"/>
      <c r="SQU46" s="671"/>
      <c r="SQV46" s="674"/>
      <c r="SQW46" s="674"/>
      <c r="SQX46" s="672"/>
      <c r="SQY46" s="675"/>
      <c r="SQZ46" s="674"/>
      <c r="SRA46" s="675"/>
      <c r="SRB46" s="674"/>
      <c r="SRC46" s="674"/>
      <c r="SRD46" s="674"/>
      <c r="SRE46" s="674"/>
      <c r="SRF46" s="676"/>
      <c r="SRG46" s="677"/>
      <c r="SRH46" s="670"/>
      <c r="SRI46" s="671"/>
      <c r="SRJ46" s="672"/>
      <c r="SRK46" s="673"/>
      <c r="SRL46" s="671"/>
      <c r="SRM46" s="672"/>
      <c r="SRN46" s="671"/>
      <c r="SRO46" s="674"/>
      <c r="SRP46" s="674"/>
      <c r="SRQ46" s="672"/>
      <c r="SRR46" s="675"/>
      <c r="SRS46" s="674"/>
      <c r="SRT46" s="675"/>
      <c r="SRU46" s="674"/>
      <c r="SRV46" s="674"/>
      <c r="SRW46" s="674"/>
      <c r="SRX46" s="674"/>
      <c r="SRY46" s="676"/>
      <c r="SRZ46" s="677"/>
      <c r="SSA46" s="670"/>
      <c r="SSB46" s="671"/>
      <c r="SSC46" s="672"/>
      <c r="SSD46" s="673"/>
      <c r="SSE46" s="671"/>
      <c r="SSF46" s="672"/>
      <c r="SSG46" s="671"/>
      <c r="SSH46" s="674"/>
      <c r="SSI46" s="674"/>
      <c r="SSJ46" s="672"/>
      <c r="SSK46" s="675"/>
      <c r="SSL46" s="674"/>
      <c r="SSM46" s="675"/>
      <c r="SSN46" s="674"/>
      <c r="SSO46" s="674"/>
      <c r="SSP46" s="674"/>
      <c r="SSQ46" s="674"/>
      <c r="SSR46" s="676"/>
      <c r="SSS46" s="677"/>
      <c r="SST46" s="670"/>
      <c r="SSU46" s="671"/>
      <c r="SSV46" s="672"/>
      <c r="SSW46" s="673"/>
      <c r="SSX46" s="671"/>
      <c r="SSY46" s="672"/>
      <c r="SSZ46" s="671"/>
      <c r="STA46" s="674"/>
      <c r="STB46" s="674"/>
      <c r="STC46" s="672"/>
      <c r="STD46" s="675"/>
      <c r="STE46" s="674"/>
      <c r="STF46" s="675"/>
      <c r="STG46" s="674"/>
      <c r="STH46" s="674"/>
      <c r="STI46" s="674"/>
      <c r="STJ46" s="674"/>
      <c r="STK46" s="676"/>
      <c r="STL46" s="677"/>
      <c r="STM46" s="670"/>
      <c r="STN46" s="671"/>
      <c r="STO46" s="672"/>
      <c r="STP46" s="673"/>
      <c r="STQ46" s="671"/>
      <c r="STR46" s="672"/>
      <c r="STS46" s="671"/>
      <c r="STT46" s="674"/>
      <c r="STU46" s="674"/>
      <c r="STV46" s="672"/>
      <c r="STW46" s="675"/>
      <c r="STX46" s="674"/>
      <c r="STY46" s="675"/>
      <c r="STZ46" s="674"/>
      <c r="SUA46" s="674"/>
      <c r="SUB46" s="674"/>
      <c r="SUC46" s="674"/>
      <c r="SUD46" s="676"/>
      <c r="SUE46" s="677"/>
      <c r="SUF46" s="670"/>
      <c r="SUG46" s="671"/>
      <c r="SUH46" s="672"/>
      <c r="SUI46" s="673"/>
      <c r="SUJ46" s="671"/>
      <c r="SUK46" s="672"/>
      <c r="SUL46" s="671"/>
      <c r="SUM46" s="674"/>
      <c r="SUN46" s="674"/>
      <c r="SUO46" s="672"/>
      <c r="SUP46" s="675"/>
      <c r="SUQ46" s="674"/>
      <c r="SUR46" s="675"/>
      <c r="SUS46" s="674"/>
      <c r="SUT46" s="674"/>
      <c r="SUU46" s="674"/>
      <c r="SUV46" s="674"/>
      <c r="SUW46" s="676"/>
      <c r="SUX46" s="677"/>
      <c r="SUY46" s="670"/>
      <c r="SUZ46" s="671"/>
      <c r="SVA46" s="672"/>
      <c r="SVB46" s="673"/>
      <c r="SVC46" s="671"/>
      <c r="SVD46" s="672"/>
      <c r="SVE46" s="671"/>
      <c r="SVF46" s="674"/>
      <c r="SVG46" s="674"/>
      <c r="SVH46" s="672"/>
      <c r="SVI46" s="675"/>
      <c r="SVJ46" s="674"/>
      <c r="SVK46" s="675"/>
      <c r="SVL46" s="674"/>
      <c r="SVM46" s="674"/>
      <c r="SVN46" s="674"/>
      <c r="SVO46" s="674"/>
      <c r="SVP46" s="676"/>
      <c r="SVQ46" s="677"/>
      <c r="SVR46" s="670"/>
      <c r="SVS46" s="671"/>
      <c r="SVT46" s="672"/>
      <c r="SVU46" s="673"/>
      <c r="SVV46" s="671"/>
      <c r="SVW46" s="672"/>
      <c r="SVX46" s="671"/>
      <c r="SVY46" s="674"/>
      <c r="SVZ46" s="674"/>
      <c r="SWA46" s="672"/>
      <c r="SWB46" s="675"/>
      <c r="SWC46" s="674"/>
      <c r="SWD46" s="675"/>
      <c r="SWE46" s="674"/>
      <c r="SWF46" s="674"/>
      <c r="SWG46" s="674"/>
      <c r="SWH46" s="674"/>
      <c r="SWI46" s="676"/>
      <c r="SWJ46" s="677"/>
      <c r="SWK46" s="670"/>
      <c r="SWL46" s="671"/>
      <c r="SWM46" s="672"/>
      <c r="SWN46" s="673"/>
      <c r="SWO46" s="671"/>
      <c r="SWP46" s="672"/>
      <c r="SWQ46" s="671"/>
      <c r="SWR46" s="674"/>
      <c r="SWS46" s="674"/>
      <c r="SWT46" s="672"/>
      <c r="SWU46" s="675"/>
      <c r="SWV46" s="674"/>
      <c r="SWW46" s="675"/>
      <c r="SWX46" s="674"/>
      <c r="SWY46" s="674"/>
      <c r="SWZ46" s="674"/>
      <c r="SXA46" s="674"/>
      <c r="SXB46" s="676"/>
      <c r="SXC46" s="677"/>
      <c r="SXD46" s="670"/>
      <c r="SXE46" s="671"/>
      <c r="SXF46" s="672"/>
      <c r="SXG46" s="673"/>
      <c r="SXH46" s="671"/>
      <c r="SXI46" s="672"/>
      <c r="SXJ46" s="671"/>
      <c r="SXK46" s="674"/>
      <c r="SXL46" s="674"/>
      <c r="SXM46" s="672"/>
      <c r="SXN46" s="675"/>
      <c r="SXO46" s="674"/>
      <c r="SXP46" s="675"/>
      <c r="SXQ46" s="674"/>
      <c r="SXR46" s="674"/>
      <c r="SXS46" s="674"/>
      <c r="SXT46" s="674"/>
      <c r="SXU46" s="676"/>
      <c r="SXV46" s="677"/>
      <c r="SXW46" s="670"/>
      <c r="SXX46" s="671"/>
      <c r="SXY46" s="672"/>
      <c r="SXZ46" s="673"/>
      <c r="SYA46" s="671"/>
      <c r="SYB46" s="672"/>
      <c r="SYC46" s="671"/>
      <c r="SYD46" s="674"/>
      <c r="SYE46" s="674"/>
      <c r="SYF46" s="672"/>
      <c r="SYG46" s="675"/>
      <c r="SYH46" s="674"/>
      <c r="SYI46" s="675"/>
      <c r="SYJ46" s="674"/>
      <c r="SYK46" s="674"/>
      <c r="SYL46" s="674"/>
      <c r="SYM46" s="674"/>
      <c r="SYN46" s="676"/>
      <c r="SYO46" s="677"/>
      <c r="SYP46" s="670"/>
      <c r="SYQ46" s="671"/>
      <c r="SYR46" s="672"/>
      <c r="SYS46" s="673"/>
      <c r="SYT46" s="671"/>
      <c r="SYU46" s="672"/>
      <c r="SYV46" s="671"/>
      <c r="SYW46" s="674"/>
      <c r="SYX46" s="674"/>
      <c r="SYY46" s="672"/>
      <c r="SYZ46" s="675"/>
      <c r="SZA46" s="674"/>
      <c r="SZB46" s="675"/>
      <c r="SZC46" s="674"/>
      <c r="SZD46" s="674"/>
      <c r="SZE46" s="674"/>
      <c r="SZF46" s="674"/>
      <c r="SZG46" s="676"/>
      <c r="SZH46" s="677"/>
      <c r="SZI46" s="670"/>
      <c r="SZJ46" s="671"/>
      <c r="SZK46" s="672"/>
      <c r="SZL46" s="673"/>
      <c r="SZM46" s="671"/>
      <c r="SZN46" s="672"/>
      <c r="SZO46" s="671"/>
      <c r="SZP46" s="674"/>
      <c r="SZQ46" s="674"/>
      <c r="SZR46" s="672"/>
      <c r="SZS46" s="675"/>
      <c r="SZT46" s="674"/>
      <c r="SZU46" s="675"/>
      <c r="SZV46" s="674"/>
      <c r="SZW46" s="674"/>
      <c r="SZX46" s="674"/>
      <c r="SZY46" s="674"/>
      <c r="SZZ46" s="676"/>
      <c r="TAA46" s="677"/>
      <c r="TAB46" s="670"/>
      <c r="TAC46" s="671"/>
      <c r="TAD46" s="672"/>
      <c r="TAE46" s="673"/>
      <c r="TAF46" s="671"/>
      <c r="TAG46" s="672"/>
      <c r="TAH46" s="671"/>
      <c r="TAI46" s="674"/>
      <c r="TAJ46" s="674"/>
      <c r="TAK46" s="672"/>
      <c r="TAL46" s="675"/>
      <c r="TAM46" s="674"/>
      <c r="TAN46" s="675"/>
      <c r="TAO46" s="674"/>
      <c r="TAP46" s="674"/>
      <c r="TAQ46" s="674"/>
      <c r="TAR46" s="674"/>
      <c r="TAS46" s="676"/>
      <c r="TAT46" s="677"/>
      <c r="TAU46" s="670"/>
      <c r="TAV46" s="671"/>
      <c r="TAW46" s="672"/>
      <c r="TAX46" s="673"/>
      <c r="TAY46" s="671"/>
      <c r="TAZ46" s="672"/>
      <c r="TBA46" s="671"/>
      <c r="TBB46" s="674"/>
      <c r="TBC46" s="674"/>
      <c r="TBD46" s="672"/>
      <c r="TBE46" s="675"/>
      <c r="TBF46" s="674"/>
      <c r="TBG46" s="675"/>
      <c r="TBH46" s="674"/>
      <c r="TBI46" s="674"/>
      <c r="TBJ46" s="674"/>
      <c r="TBK46" s="674"/>
      <c r="TBL46" s="676"/>
      <c r="TBM46" s="677"/>
      <c r="TBN46" s="670"/>
      <c r="TBO46" s="671"/>
      <c r="TBP46" s="672"/>
      <c r="TBQ46" s="673"/>
      <c r="TBR46" s="671"/>
      <c r="TBS46" s="672"/>
      <c r="TBT46" s="671"/>
      <c r="TBU46" s="674"/>
      <c r="TBV46" s="674"/>
      <c r="TBW46" s="672"/>
      <c r="TBX46" s="675"/>
      <c r="TBY46" s="674"/>
      <c r="TBZ46" s="675"/>
      <c r="TCA46" s="674"/>
      <c r="TCB46" s="674"/>
      <c r="TCC46" s="674"/>
      <c r="TCD46" s="674"/>
      <c r="TCE46" s="676"/>
      <c r="TCF46" s="677"/>
      <c r="TCG46" s="670"/>
      <c r="TCH46" s="671"/>
      <c r="TCI46" s="672"/>
      <c r="TCJ46" s="673"/>
      <c r="TCK46" s="671"/>
      <c r="TCL46" s="672"/>
      <c r="TCM46" s="671"/>
      <c r="TCN46" s="674"/>
      <c r="TCO46" s="674"/>
      <c r="TCP46" s="672"/>
      <c r="TCQ46" s="675"/>
      <c r="TCR46" s="674"/>
      <c r="TCS46" s="675"/>
      <c r="TCT46" s="674"/>
      <c r="TCU46" s="674"/>
      <c r="TCV46" s="674"/>
      <c r="TCW46" s="674"/>
      <c r="TCX46" s="676"/>
      <c r="TCY46" s="677"/>
      <c r="TCZ46" s="670"/>
      <c r="TDA46" s="671"/>
      <c r="TDB46" s="672"/>
      <c r="TDC46" s="673"/>
      <c r="TDD46" s="671"/>
      <c r="TDE46" s="672"/>
      <c r="TDF46" s="671"/>
      <c r="TDG46" s="674"/>
      <c r="TDH46" s="674"/>
      <c r="TDI46" s="672"/>
      <c r="TDJ46" s="675"/>
      <c r="TDK46" s="674"/>
      <c r="TDL46" s="675"/>
      <c r="TDM46" s="674"/>
      <c r="TDN46" s="674"/>
      <c r="TDO46" s="674"/>
      <c r="TDP46" s="674"/>
      <c r="TDQ46" s="676"/>
      <c r="TDR46" s="677"/>
      <c r="TDS46" s="670"/>
      <c r="TDT46" s="671"/>
      <c r="TDU46" s="672"/>
      <c r="TDV46" s="673"/>
      <c r="TDW46" s="671"/>
      <c r="TDX46" s="672"/>
      <c r="TDY46" s="671"/>
      <c r="TDZ46" s="674"/>
      <c r="TEA46" s="674"/>
      <c r="TEB46" s="672"/>
      <c r="TEC46" s="675"/>
      <c r="TED46" s="674"/>
      <c r="TEE46" s="675"/>
      <c r="TEF46" s="674"/>
      <c r="TEG46" s="674"/>
      <c r="TEH46" s="674"/>
      <c r="TEI46" s="674"/>
      <c r="TEJ46" s="676"/>
      <c r="TEK46" s="677"/>
      <c r="TEL46" s="670"/>
      <c r="TEM46" s="671"/>
      <c r="TEN46" s="672"/>
      <c r="TEO46" s="673"/>
      <c r="TEP46" s="671"/>
      <c r="TEQ46" s="672"/>
      <c r="TER46" s="671"/>
      <c r="TES46" s="674"/>
      <c r="TET46" s="674"/>
      <c r="TEU46" s="672"/>
      <c r="TEV46" s="675"/>
      <c r="TEW46" s="674"/>
      <c r="TEX46" s="675"/>
      <c r="TEY46" s="674"/>
      <c r="TEZ46" s="674"/>
      <c r="TFA46" s="674"/>
      <c r="TFB46" s="674"/>
      <c r="TFC46" s="676"/>
      <c r="TFD46" s="677"/>
      <c r="TFE46" s="670"/>
      <c r="TFF46" s="671"/>
      <c r="TFG46" s="672"/>
      <c r="TFH46" s="673"/>
      <c r="TFI46" s="671"/>
      <c r="TFJ46" s="672"/>
      <c r="TFK46" s="671"/>
      <c r="TFL46" s="674"/>
      <c r="TFM46" s="674"/>
      <c r="TFN46" s="672"/>
      <c r="TFO46" s="675"/>
      <c r="TFP46" s="674"/>
      <c r="TFQ46" s="675"/>
      <c r="TFR46" s="674"/>
      <c r="TFS46" s="674"/>
      <c r="TFT46" s="674"/>
      <c r="TFU46" s="674"/>
      <c r="TFV46" s="676"/>
      <c r="TFW46" s="677"/>
      <c r="TFX46" s="670"/>
      <c r="TFY46" s="671"/>
      <c r="TFZ46" s="672"/>
      <c r="TGA46" s="673"/>
      <c r="TGB46" s="671"/>
      <c r="TGC46" s="672"/>
      <c r="TGD46" s="671"/>
      <c r="TGE46" s="674"/>
      <c r="TGF46" s="674"/>
      <c r="TGG46" s="672"/>
      <c r="TGH46" s="675"/>
      <c r="TGI46" s="674"/>
      <c r="TGJ46" s="675"/>
      <c r="TGK46" s="674"/>
      <c r="TGL46" s="674"/>
      <c r="TGM46" s="674"/>
      <c r="TGN46" s="674"/>
      <c r="TGO46" s="676"/>
      <c r="TGP46" s="677"/>
      <c r="TGQ46" s="670"/>
      <c r="TGR46" s="671"/>
      <c r="TGS46" s="672"/>
      <c r="TGT46" s="673"/>
      <c r="TGU46" s="671"/>
      <c r="TGV46" s="672"/>
      <c r="TGW46" s="671"/>
      <c r="TGX46" s="674"/>
      <c r="TGY46" s="674"/>
      <c r="TGZ46" s="672"/>
      <c r="THA46" s="675"/>
      <c r="THB46" s="674"/>
      <c r="THC46" s="675"/>
      <c r="THD46" s="674"/>
      <c r="THE46" s="674"/>
      <c r="THF46" s="674"/>
      <c r="THG46" s="674"/>
      <c r="THH46" s="676"/>
      <c r="THI46" s="677"/>
      <c r="THJ46" s="670"/>
      <c r="THK46" s="671"/>
      <c r="THL46" s="672"/>
      <c r="THM46" s="673"/>
      <c r="THN46" s="671"/>
      <c r="THO46" s="672"/>
      <c r="THP46" s="671"/>
      <c r="THQ46" s="674"/>
      <c r="THR46" s="674"/>
      <c r="THS46" s="672"/>
      <c r="THT46" s="675"/>
      <c r="THU46" s="674"/>
      <c r="THV46" s="675"/>
      <c r="THW46" s="674"/>
      <c r="THX46" s="674"/>
      <c r="THY46" s="674"/>
      <c r="THZ46" s="674"/>
      <c r="TIA46" s="676"/>
      <c r="TIB46" s="677"/>
      <c r="TIC46" s="670"/>
      <c r="TID46" s="671"/>
      <c r="TIE46" s="672"/>
      <c r="TIF46" s="673"/>
      <c r="TIG46" s="671"/>
      <c r="TIH46" s="672"/>
      <c r="TII46" s="671"/>
      <c r="TIJ46" s="674"/>
      <c r="TIK46" s="674"/>
      <c r="TIL46" s="672"/>
      <c r="TIM46" s="675"/>
      <c r="TIN46" s="674"/>
      <c r="TIO46" s="675"/>
      <c r="TIP46" s="674"/>
      <c r="TIQ46" s="674"/>
      <c r="TIR46" s="674"/>
      <c r="TIS46" s="674"/>
      <c r="TIT46" s="676"/>
      <c r="TIU46" s="677"/>
      <c r="TIV46" s="670"/>
      <c r="TIW46" s="671"/>
      <c r="TIX46" s="672"/>
      <c r="TIY46" s="673"/>
      <c r="TIZ46" s="671"/>
      <c r="TJA46" s="672"/>
      <c r="TJB46" s="671"/>
      <c r="TJC46" s="674"/>
      <c r="TJD46" s="674"/>
      <c r="TJE46" s="672"/>
      <c r="TJF46" s="675"/>
      <c r="TJG46" s="674"/>
      <c r="TJH46" s="675"/>
      <c r="TJI46" s="674"/>
      <c r="TJJ46" s="674"/>
      <c r="TJK46" s="674"/>
      <c r="TJL46" s="674"/>
      <c r="TJM46" s="676"/>
      <c r="TJN46" s="677"/>
      <c r="TJO46" s="670"/>
      <c r="TJP46" s="671"/>
      <c r="TJQ46" s="672"/>
      <c r="TJR46" s="673"/>
      <c r="TJS46" s="671"/>
      <c r="TJT46" s="672"/>
      <c r="TJU46" s="671"/>
      <c r="TJV46" s="674"/>
      <c r="TJW46" s="674"/>
      <c r="TJX46" s="672"/>
      <c r="TJY46" s="675"/>
      <c r="TJZ46" s="674"/>
      <c r="TKA46" s="675"/>
      <c r="TKB46" s="674"/>
      <c r="TKC46" s="674"/>
      <c r="TKD46" s="674"/>
      <c r="TKE46" s="674"/>
      <c r="TKF46" s="676"/>
      <c r="TKG46" s="677"/>
      <c r="TKH46" s="670"/>
      <c r="TKI46" s="671"/>
      <c r="TKJ46" s="672"/>
      <c r="TKK46" s="673"/>
      <c r="TKL46" s="671"/>
      <c r="TKM46" s="672"/>
      <c r="TKN46" s="671"/>
      <c r="TKO46" s="674"/>
      <c r="TKP46" s="674"/>
      <c r="TKQ46" s="672"/>
      <c r="TKR46" s="675"/>
      <c r="TKS46" s="674"/>
      <c r="TKT46" s="675"/>
      <c r="TKU46" s="674"/>
      <c r="TKV46" s="674"/>
      <c r="TKW46" s="674"/>
      <c r="TKX46" s="674"/>
      <c r="TKY46" s="676"/>
      <c r="TKZ46" s="677"/>
      <c r="TLA46" s="670"/>
      <c r="TLB46" s="671"/>
      <c r="TLC46" s="672"/>
      <c r="TLD46" s="673"/>
      <c r="TLE46" s="671"/>
      <c r="TLF46" s="672"/>
      <c r="TLG46" s="671"/>
      <c r="TLH46" s="674"/>
      <c r="TLI46" s="674"/>
      <c r="TLJ46" s="672"/>
      <c r="TLK46" s="675"/>
      <c r="TLL46" s="674"/>
      <c r="TLM46" s="675"/>
      <c r="TLN46" s="674"/>
      <c r="TLO46" s="674"/>
      <c r="TLP46" s="674"/>
      <c r="TLQ46" s="674"/>
      <c r="TLR46" s="676"/>
      <c r="TLS46" s="677"/>
      <c r="TLT46" s="670"/>
      <c r="TLU46" s="671"/>
      <c r="TLV46" s="672"/>
      <c r="TLW46" s="673"/>
      <c r="TLX46" s="671"/>
      <c r="TLY46" s="672"/>
      <c r="TLZ46" s="671"/>
      <c r="TMA46" s="674"/>
      <c r="TMB46" s="674"/>
      <c r="TMC46" s="672"/>
      <c r="TMD46" s="675"/>
      <c r="TME46" s="674"/>
      <c r="TMF46" s="675"/>
      <c r="TMG46" s="674"/>
      <c r="TMH46" s="674"/>
      <c r="TMI46" s="674"/>
      <c r="TMJ46" s="674"/>
      <c r="TMK46" s="676"/>
      <c r="TML46" s="677"/>
      <c r="TMM46" s="670"/>
      <c r="TMN46" s="671"/>
      <c r="TMO46" s="672"/>
      <c r="TMP46" s="673"/>
      <c r="TMQ46" s="671"/>
      <c r="TMR46" s="672"/>
      <c r="TMS46" s="671"/>
      <c r="TMT46" s="674"/>
      <c r="TMU46" s="674"/>
      <c r="TMV46" s="672"/>
      <c r="TMW46" s="675"/>
      <c r="TMX46" s="674"/>
      <c r="TMY46" s="675"/>
      <c r="TMZ46" s="674"/>
      <c r="TNA46" s="674"/>
      <c r="TNB46" s="674"/>
      <c r="TNC46" s="674"/>
      <c r="TND46" s="676"/>
      <c r="TNE46" s="677"/>
      <c r="TNF46" s="670"/>
      <c r="TNG46" s="671"/>
      <c r="TNH46" s="672"/>
      <c r="TNI46" s="673"/>
      <c r="TNJ46" s="671"/>
      <c r="TNK46" s="672"/>
      <c r="TNL46" s="671"/>
      <c r="TNM46" s="674"/>
      <c r="TNN46" s="674"/>
      <c r="TNO46" s="672"/>
      <c r="TNP46" s="675"/>
      <c r="TNQ46" s="674"/>
      <c r="TNR46" s="675"/>
      <c r="TNS46" s="674"/>
      <c r="TNT46" s="674"/>
      <c r="TNU46" s="674"/>
      <c r="TNV46" s="674"/>
      <c r="TNW46" s="676"/>
      <c r="TNX46" s="677"/>
      <c r="TNY46" s="670"/>
      <c r="TNZ46" s="671"/>
      <c r="TOA46" s="672"/>
      <c r="TOB46" s="673"/>
      <c r="TOC46" s="671"/>
      <c r="TOD46" s="672"/>
      <c r="TOE46" s="671"/>
      <c r="TOF46" s="674"/>
      <c r="TOG46" s="674"/>
      <c r="TOH46" s="672"/>
      <c r="TOI46" s="675"/>
      <c r="TOJ46" s="674"/>
      <c r="TOK46" s="675"/>
      <c r="TOL46" s="674"/>
      <c r="TOM46" s="674"/>
      <c r="TON46" s="674"/>
      <c r="TOO46" s="674"/>
      <c r="TOP46" s="676"/>
      <c r="TOQ46" s="677"/>
      <c r="TOR46" s="670"/>
      <c r="TOS46" s="671"/>
      <c r="TOT46" s="672"/>
      <c r="TOU46" s="673"/>
      <c r="TOV46" s="671"/>
      <c r="TOW46" s="672"/>
      <c r="TOX46" s="671"/>
      <c r="TOY46" s="674"/>
      <c r="TOZ46" s="674"/>
      <c r="TPA46" s="672"/>
      <c r="TPB46" s="675"/>
      <c r="TPC46" s="674"/>
      <c r="TPD46" s="675"/>
      <c r="TPE46" s="674"/>
      <c r="TPF46" s="674"/>
      <c r="TPG46" s="674"/>
      <c r="TPH46" s="674"/>
      <c r="TPI46" s="676"/>
      <c r="TPJ46" s="677"/>
      <c r="TPK46" s="670"/>
      <c r="TPL46" s="671"/>
      <c r="TPM46" s="672"/>
      <c r="TPN46" s="673"/>
      <c r="TPO46" s="671"/>
      <c r="TPP46" s="672"/>
      <c r="TPQ46" s="671"/>
      <c r="TPR46" s="674"/>
      <c r="TPS46" s="674"/>
      <c r="TPT46" s="672"/>
      <c r="TPU46" s="675"/>
      <c r="TPV46" s="674"/>
      <c r="TPW46" s="675"/>
      <c r="TPX46" s="674"/>
      <c r="TPY46" s="674"/>
      <c r="TPZ46" s="674"/>
      <c r="TQA46" s="674"/>
      <c r="TQB46" s="676"/>
      <c r="TQC46" s="677"/>
      <c r="TQD46" s="670"/>
      <c r="TQE46" s="671"/>
      <c r="TQF46" s="672"/>
      <c r="TQG46" s="673"/>
      <c r="TQH46" s="671"/>
      <c r="TQI46" s="672"/>
      <c r="TQJ46" s="671"/>
      <c r="TQK46" s="674"/>
      <c r="TQL46" s="674"/>
      <c r="TQM46" s="672"/>
      <c r="TQN46" s="675"/>
      <c r="TQO46" s="674"/>
      <c r="TQP46" s="675"/>
      <c r="TQQ46" s="674"/>
      <c r="TQR46" s="674"/>
      <c r="TQS46" s="674"/>
      <c r="TQT46" s="674"/>
      <c r="TQU46" s="676"/>
      <c r="TQV46" s="677"/>
      <c r="TQW46" s="670"/>
      <c r="TQX46" s="671"/>
      <c r="TQY46" s="672"/>
      <c r="TQZ46" s="673"/>
      <c r="TRA46" s="671"/>
      <c r="TRB46" s="672"/>
      <c r="TRC46" s="671"/>
      <c r="TRD46" s="674"/>
      <c r="TRE46" s="674"/>
      <c r="TRF46" s="672"/>
      <c r="TRG46" s="675"/>
      <c r="TRH46" s="674"/>
      <c r="TRI46" s="675"/>
      <c r="TRJ46" s="674"/>
      <c r="TRK46" s="674"/>
      <c r="TRL46" s="674"/>
      <c r="TRM46" s="674"/>
      <c r="TRN46" s="676"/>
      <c r="TRO46" s="677"/>
      <c r="TRP46" s="670"/>
      <c r="TRQ46" s="671"/>
      <c r="TRR46" s="672"/>
      <c r="TRS46" s="673"/>
      <c r="TRT46" s="671"/>
      <c r="TRU46" s="672"/>
      <c r="TRV46" s="671"/>
      <c r="TRW46" s="674"/>
      <c r="TRX46" s="674"/>
      <c r="TRY46" s="672"/>
      <c r="TRZ46" s="675"/>
      <c r="TSA46" s="674"/>
      <c r="TSB46" s="675"/>
      <c r="TSC46" s="674"/>
      <c r="TSD46" s="674"/>
      <c r="TSE46" s="674"/>
      <c r="TSF46" s="674"/>
      <c r="TSG46" s="676"/>
      <c r="TSH46" s="677"/>
      <c r="TSI46" s="670"/>
      <c r="TSJ46" s="671"/>
      <c r="TSK46" s="672"/>
      <c r="TSL46" s="673"/>
      <c r="TSM46" s="671"/>
      <c r="TSN46" s="672"/>
      <c r="TSO46" s="671"/>
      <c r="TSP46" s="674"/>
      <c r="TSQ46" s="674"/>
      <c r="TSR46" s="672"/>
      <c r="TSS46" s="675"/>
      <c r="TST46" s="674"/>
      <c r="TSU46" s="675"/>
      <c r="TSV46" s="674"/>
      <c r="TSW46" s="674"/>
      <c r="TSX46" s="674"/>
      <c r="TSY46" s="674"/>
      <c r="TSZ46" s="676"/>
      <c r="TTA46" s="677"/>
      <c r="TTB46" s="670"/>
      <c r="TTC46" s="671"/>
      <c r="TTD46" s="672"/>
      <c r="TTE46" s="673"/>
      <c r="TTF46" s="671"/>
      <c r="TTG46" s="672"/>
      <c r="TTH46" s="671"/>
      <c r="TTI46" s="674"/>
      <c r="TTJ46" s="674"/>
      <c r="TTK46" s="672"/>
      <c r="TTL46" s="675"/>
      <c r="TTM46" s="674"/>
      <c r="TTN46" s="675"/>
      <c r="TTO46" s="674"/>
      <c r="TTP46" s="674"/>
      <c r="TTQ46" s="674"/>
      <c r="TTR46" s="674"/>
      <c r="TTS46" s="676"/>
      <c r="TTT46" s="677"/>
      <c r="TTU46" s="670"/>
      <c r="TTV46" s="671"/>
      <c r="TTW46" s="672"/>
      <c r="TTX46" s="673"/>
      <c r="TTY46" s="671"/>
      <c r="TTZ46" s="672"/>
      <c r="TUA46" s="671"/>
      <c r="TUB46" s="674"/>
      <c r="TUC46" s="674"/>
      <c r="TUD46" s="672"/>
      <c r="TUE46" s="675"/>
      <c r="TUF46" s="674"/>
      <c r="TUG46" s="675"/>
      <c r="TUH46" s="674"/>
      <c r="TUI46" s="674"/>
      <c r="TUJ46" s="674"/>
      <c r="TUK46" s="674"/>
      <c r="TUL46" s="676"/>
      <c r="TUM46" s="677"/>
      <c r="TUN46" s="670"/>
      <c r="TUO46" s="671"/>
      <c r="TUP46" s="672"/>
      <c r="TUQ46" s="673"/>
      <c r="TUR46" s="671"/>
      <c r="TUS46" s="672"/>
      <c r="TUT46" s="671"/>
      <c r="TUU46" s="674"/>
      <c r="TUV46" s="674"/>
      <c r="TUW46" s="672"/>
      <c r="TUX46" s="675"/>
      <c r="TUY46" s="674"/>
      <c r="TUZ46" s="675"/>
      <c r="TVA46" s="674"/>
      <c r="TVB46" s="674"/>
      <c r="TVC46" s="674"/>
      <c r="TVD46" s="674"/>
      <c r="TVE46" s="676"/>
      <c r="TVF46" s="677"/>
      <c r="TVG46" s="670"/>
      <c r="TVH46" s="671"/>
      <c r="TVI46" s="672"/>
      <c r="TVJ46" s="673"/>
      <c r="TVK46" s="671"/>
      <c r="TVL46" s="672"/>
      <c r="TVM46" s="671"/>
      <c r="TVN46" s="674"/>
      <c r="TVO46" s="674"/>
      <c r="TVP46" s="672"/>
      <c r="TVQ46" s="675"/>
      <c r="TVR46" s="674"/>
      <c r="TVS46" s="675"/>
      <c r="TVT46" s="674"/>
      <c r="TVU46" s="674"/>
      <c r="TVV46" s="674"/>
      <c r="TVW46" s="674"/>
      <c r="TVX46" s="676"/>
      <c r="TVY46" s="677"/>
      <c r="TVZ46" s="670"/>
      <c r="TWA46" s="671"/>
      <c r="TWB46" s="672"/>
      <c r="TWC46" s="673"/>
      <c r="TWD46" s="671"/>
      <c r="TWE46" s="672"/>
      <c r="TWF46" s="671"/>
      <c r="TWG46" s="674"/>
      <c r="TWH46" s="674"/>
      <c r="TWI46" s="672"/>
      <c r="TWJ46" s="675"/>
      <c r="TWK46" s="674"/>
      <c r="TWL46" s="675"/>
      <c r="TWM46" s="674"/>
      <c r="TWN46" s="674"/>
      <c r="TWO46" s="674"/>
      <c r="TWP46" s="674"/>
      <c r="TWQ46" s="676"/>
      <c r="TWR46" s="677"/>
      <c r="TWS46" s="670"/>
      <c r="TWT46" s="671"/>
      <c r="TWU46" s="672"/>
      <c r="TWV46" s="673"/>
      <c r="TWW46" s="671"/>
      <c r="TWX46" s="672"/>
      <c r="TWY46" s="671"/>
      <c r="TWZ46" s="674"/>
      <c r="TXA46" s="674"/>
      <c r="TXB46" s="672"/>
      <c r="TXC46" s="675"/>
      <c r="TXD46" s="674"/>
      <c r="TXE46" s="675"/>
      <c r="TXF46" s="674"/>
      <c r="TXG46" s="674"/>
      <c r="TXH46" s="674"/>
      <c r="TXI46" s="674"/>
      <c r="TXJ46" s="676"/>
      <c r="TXK46" s="677"/>
      <c r="TXL46" s="670"/>
      <c r="TXM46" s="671"/>
      <c r="TXN46" s="672"/>
      <c r="TXO46" s="673"/>
      <c r="TXP46" s="671"/>
      <c r="TXQ46" s="672"/>
      <c r="TXR46" s="671"/>
      <c r="TXS46" s="674"/>
      <c r="TXT46" s="674"/>
      <c r="TXU46" s="672"/>
      <c r="TXV46" s="675"/>
      <c r="TXW46" s="674"/>
      <c r="TXX46" s="675"/>
      <c r="TXY46" s="674"/>
      <c r="TXZ46" s="674"/>
      <c r="TYA46" s="674"/>
      <c r="TYB46" s="674"/>
      <c r="TYC46" s="676"/>
      <c r="TYD46" s="677"/>
      <c r="TYE46" s="670"/>
      <c r="TYF46" s="671"/>
      <c r="TYG46" s="672"/>
      <c r="TYH46" s="673"/>
      <c r="TYI46" s="671"/>
      <c r="TYJ46" s="672"/>
      <c r="TYK46" s="671"/>
      <c r="TYL46" s="674"/>
      <c r="TYM46" s="674"/>
      <c r="TYN46" s="672"/>
      <c r="TYO46" s="675"/>
      <c r="TYP46" s="674"/>
      <c r="TYQ46" s="675"/>
      <c r="TYR46" s="674"/>
      <c r="TYS46" s="674"/>
      <c r="TYT46" s="674"/>
      <c r="TYU46" s="674"/>
      <c r="TYV46" s="676"/>
      <c r="TYW46" s="677"/>
      <c r="TYX46" s="670"/>
      <c r="TYY46" s="671"/>
      <c r="TYZ46" s="672"/>
      <c r="TZA46" s="673"/>
      <c r="TZB46" s="671"/>
      <c r="TZC46" s="672"/>
      <c r="TZD46" s="671"/>
      <c r="TZE46" s="674"/>
      <c r="TZF46" s="674"/>
      <c r="TZG46" s="672"/>
      <c r="TZH46" s="675"/>
      <c r="TZI46" s="674"/>
      <c r="TZJ46" s="675"/>
      <c r="TZK46" s="674"/>
      <c r="TZL46" s="674"/>
      <c r="TZM46" s="674"/>
      <c r="TZN46" s="674"/>
      <c r="TZO46" s="676"/>
      <c r="TZP46" s="677"/>
      <c r="TZQ46" s="670"/>
      <c r="TZR46" s="671"/>
      <c r="TZS46" s="672"/>
      <c r="TZT46" s="673"/>
      <c r="TZU46" s="671"/>
      <c r="TZV46" s="672"/>
      <c r="TZW46" s="671"/>
      <c r="TZX46" s="674"/>
      <c r="TZY46" s="674"/>
      <c r="TZZ46" s="672"/>
      <c r="UAA46" s="675"/>
      <c r="UAB46" s="674"/>
      <c r="UAC46" s="675"/>
      <c r="UAD46" s="674"/>
      <c r="UAE46" s="674"/>
      <c r="UAF46" s="674"/>
      <c r="UAG46" s="674"/>
      <c r="UAH46" s="676"/>
      <c r="UAI46" s="677"/>
      <c r="UAJ46" s="670"/>
      <c r="UAK46" s="671"/>
      <c r="UAL46" s="672"/>
      <c r="UAM46" s="673"/>
      <c r="UAN46" s="671"/>
      <c r="UAO46" s="672"/>
      <c r="UAP46" s="671"/>
      <c r="UAQ46" s="674"/>
      <c r="UAR46" s="674"/>
      <c r="UAS46" s="672"/>
      <c r="UAT46" s="675"/>
      <c r="UAU46" s="674"/>
      <c r="UAV46" s="675"/>
      <c r="UAW46" s="674"/>
      <c r="UAX46" s="674"/>
      <c r="UAY46" s="674"/>
      <c r="UAZ46" s="674"/>
      <c r="UBA46" s="676"/>
      <c r="UBB46" s="677"/>
      <c r="UBC46" s="670"/>
      <c r="UBD46" s="671"/>
      <c r="UBE46" s="672"/>
      <c r="UBF46" s="673"/>
      <c r="UBG46" s="671"/>
      <c r="UBH46" s="672"/>
      <c r="UBI46" s="671"/>
      <c r="UBJ46" s="674"/>
      <c r="UBK46" s="674"/>
      <c r="UBL46" s="672"/>
      <c r="UBM46" s="675"/>
      <c r="UBN46" s="674"/>
      <c r="UBO46" s="675"/>
      <c r="UBP46" s="674"/>
      <c r="UBQ46" s="674"/>
      <c r="UBR46" s="674"/>
      <c r="UBS46" s="674"/>
      <c r="UBT46" s="676"/>
      <c r="UBU46" s="677"/>
      <c r="UBV46" s="670"/>
      <c r="UBW46" s="671"/>
      <c r="UBX46" s="672"/>
      <c r="UBY46" s="673"/>
      <c r="UBZ46" s="671"/>
      <c r="UCA46" s="672"/>
      <c r="UCB46" s="671"/>
      <c r="UCC46" s="674"/>
      <c r="UCD46" s="674"/>
      <c r="UCE46" s="672"/>
      <c r="UCF46" s="675"/>
      <c r="UCG46" s="674"/>
      <c r="UCH46" s="675"/>
      <c r="UCI46" s="674"/>
      <c r="UCJ46" s="674"/>
      <c r="UCK46" s="674"/>
      <c r="UCL46" s="674"/>
      <c r="UCM46" s="676"/>
      <c r="UCN46" s="677"/>
      <c r="UCO46" s="670"/>
      <c r="UCP46" s="671"/>
      <c r="UCQ46" s="672"/>
      <c r="UCR46" s="673"/>
      <c r="UCS46" s="671"/>
      <c r="UCT46" s="672"/>
      <c r="UCU46" s="671"/>
      <c r="UCV46" s="674"/>
      <c r="UCW46" s="674"/>
      <c r="UCX46" s="672"/>
      <c r="UCY46" s="675"/>
      <c r="UCZ46" s="674"/>
      <c r="UDA46" s="675"/>
      <c r="UDB46" s="674"/>
      <c r="UDC46" s="674"/>
      <c r="UDD46" s="674"/>
      <c r="UDE46" s="674"/>
      <c r="UDF46" s="676"/>
      <c r="UDG46" s="677"/>
      <c r="UDH46" s="670"/>
      <c r="UDI46" s="671"/>
      <c r="UDJ46" s="672"/>
      <c r="UDK46" s="673"/>
      <c r="UDL46" s="671"/>
      <c r="UDM46" s="672"/>
      <c r="UDN46" s="671"/>
      <c r="UDO46" s="674"/>
      <c r="UDP46" s="674"/>
      <c r="UDQ46" s="672"/>
      <c r="UDR46" s="675"/>
      <c r="UDS46" s="674"/>
      <c r="UDT46" s="675"/>
      <c r="UDU46" s="674"/>
      <c r="UDV46" s="674"/>
      <c r="UDW46" s="674"/>
      <c r="UDX46" s="674"/>
      <c r="UDY46" s="676"/>
      <c r="UDZ46" s="677"/>
      <c r="UEA46" s="670"/>
      <c r="UEB46" s="671"/>
      <c r="UEC46" s="672"/>
      <c r="UED46" s="673"/>
      <c r="UEE46" s="671"/>
      <c r="UEF46" s="672"/>
      <c r="UEG46" s="671"/>
      <c r="UEH46" s="674"/>
      <c r="UEI46" s="674"/>
      <c r="UEJ46" s="672"/>
      <c r="UEK46" s="675"/>
      <c r="UEL46" s="674"/>
      <c r="UEM46" s="675"/>
      <c r="UEN46" s="674"/>
      <c r="UEO46" s="674"/>
      <c r="UEP46" s="674"/>
      <c r="UEQ46" s="674"/>
      <c r="UER46" s="676"/>
      <c r="UES46" s="677"/>
      <c r="UET46" s="670"/>
      <c r="UEU46" s="671"/>
      <c r="UEV46" s="672"/>
      <c r="UEW46" s="673"/>
      <c r="UEX46" s="671"/>
      <c r="UEY46" s="672"/>
      <c r="UEZ46" s="671"/>
      <c r="UFA46" s="674"/>
      <c r="UFB46" s="674"/>
      <c r="UFC46" s="672"/>
      <c r="UFD46" s="675"/>
      <c r="UFE46" s="674"/>
      <c r="UFF46" s="675"/>
      <c r="UFG46" s="674"/>
      <c r="UFH46" s="674"/>
      <c r="UFI46" s="674"/>
      <c r="UFJ46" s="674"/>
      <c r="UFK46" s="676"/>
      <c r="UFL46" s="677"/>
      <c r="UFM46" s="670"/>
      <c r="UFN46" s="671"/>
      <c r="UFO46" s="672"/>
      <c r="UFP46" s="673"/>
      <c r="UFQ46" s="671"/>
      <c r="UFR46" s="672"/>
      <c r="UFS46" s="671"/>
      <c r="UFT46" s="674"/>
      <c r="UFU46" s="674"/>
      <c r="UFV46" s="672"/>
      <c r="UFW46" s="675"/>
      <c r="UFX46" s="674"/>
      <c r="UFY46" s="675"/>
      <c r="UFZ46" s="674"/>
      <c r="UGA46" s="674"/>
      <c r="UGB46" s="674"/>
      <c r="UGC46" s="674"/>
      <c r="UGD46" s="676"/>
      <c r="UGE46" s="677"/>
      <c r="UGF46" s="670"/>
      <c r="UGG46" s="671"/>
      <c r="UGH46" s="672"/>
      <c r="UGI46" s="673"/>
      <c r="UGJ46" s="671"/>
      <c r="UGK46" s="672"/>
      <c r="UGL46" s="671"/>
      <c r="UGM46" s="674"/>
      <c r="UGN46" s="674"/>
      <c r="UGO46" s="672"/>
      <c r="UGP46" s="675"/>
      <c r="UGQ46" s="674"/>
      <c r="UGR46" s="675"/>
      <c r="UGS46" s="674"/>
      <c r="UGT46" s="674"/>
      <c r="UGU46" s="674"/>
      <c r="UGV46" s="674"/>
      <c r="UGW46" s="676"/>
      <c r="UGX46" s="677"/>
      <c r="UGY46" s="670"/>
      <c r="UGZ46" s="671"/>
      <c r="UHA46" s="672"/>
      <c r="UHB46" s="673"/>
      <c r="UHC46" s="671"/>
      <c r="UHD46" s="672"/>
      <c r="UHE46" s="671"/>
      <c r="UHF46" s="674"/>
      <c r="UHG46" s="674"/>
      <c r="UHH46" s="672"/>
      <c r="UHI46" s="675"/>
      <c r="UHJ46" s="674"/>
      <c r="UHK46" s="675"/>
      <c r="UHL46" s="674"/>
      <c r="UHM46" s="674"/>
      <c r="UHN46" s="674"/>
      <c r="UHO46" s="674"/>
      <c r="UHP46" s="676"/>
      <c r="UHQ46" s="677"/>
      <c r="UHR46" s="670"/>
      <c r="UHS46" s="671"/>
      <c r="UHT46" s="672"/>
      <c r="UHU46" s="673"/>
      <c r="UHV46" s="671"/>
      <c r="UHW46" s="672"/>
      <c r="UHX46" s="671"/>
      <c r="UHY46" s="674"/>
      <c r="UHZ46" s="674"/>
      <c r="UIA46" s="672"/>
      <c r="UIB46" s="675"/>
      <c r="UIC46" s="674"/>
      <c r="UID46" s="675"/>
      <c r="UIE46" s="674"/>
      <c r="UIF46" s="674"/>
      <c r="UIG46" s="674"/>
      <c r="UIH46" s="674"/>
      <c r="UII46" s="676"/>
      <c r="UIJ46" s="677"/>
      <c r="UIK46" s="670"/>
      <c r="UIL46" s="671"/>
      <c r="UIM46" s="672"/>
      <c r="UIN46" s="673"/>
      <c r="UIO46" s="671"/>
      <c r="UIP46" s="672"/>
      <c r="UIQ46" s="671"/>
      <c r="UIR46" s="674"/>
      <c r="UIS46" s="674"/>
      <c r="UIT46" s="672"/>
      <c r="UIU46" s="675"/>
      <c r="UIV46" s="674"/>
      <c r="UIW46" s="675"/>
      <c r="UIX46" s="674"/>
      <c r="UIY46" s="674"/>
      <c r="UIZ46" s="674"/>
      <c r="UJA46" s="674"/>
      <c r="UJB46" s="676"/>
      <c r="UJC46" s="677"/>
      <c r="UJD46" s="670"/>
      <c r="UJE46" s="671"/>
      <c r="UJF46" s="672"/>
      <c r="UJG46" s="673"/>
      <c r="UJH46" s="671"/>
      <c r="UJI46" s="672"/>
      <c r="UJJ46" s="671"/>
      <c r="UJK46" s="674"/>
      <c r="UJL46" s="674"/>
      <c r="UJM46" s="672"/>
      <c r="UJN46" s="675"/>
      <c r="UJO46" s="674"/>
      <c r="UJP46" s="675"/>
      <c r="UJQ46" s="674"/>
      <c r="UJR46" s="674"/>
      <c r="UJS46" s="674"/>
      <c r="UJT46" s="674"/>
      <c r="UJU46" s="676"/>
      <c r="UJV46" s="677"/>
      <c r="UJW46" s="670"/>
      <c r="UJX46" s="671"/>
      <c r="UJY46" s="672"/>
      <c r="UJZ46" s="673"/>
      <c r="UKA46" s="671"/>
      <c r="UKB46" s="672"/>
      <c r="UKC46" s="671"/>
      <c r="UKD46" s="674"/>
      <c r="UKE46" s="674"/>
      <c r="UKF46" s="672"/>
      <c r="UKG46" s="675"/>
      <c r="UKH46" s="674"/>
      <c r="UKI46" s="675"/>
      <c r="UKJ46" s="674"/>
      <c r="UKK46" s="674"/>
      <c r="UKL46" s="674"/>
      <c r="UKM46" s="674"/>
      <c r="UKN46" s="676"/>
      <c r="UKO46" s="677"/>
      <c r="UKP46" s="670"/>
      <c r="UKQ46" s="671"/>
      <c r="UKR46" s="672"/>
      <c r="UKS46" s="673"/>
      <c r="UKT46" s="671"/>
      <c r="UKU46" s="672"/>
      <c r="UKV46" s="671"/>
      <c r="UKW46" s="674"/>
      <c r="UKX46" s="674"/>
      <c r="UKY46" s="672"/>
      <c r="UKZ46" s="675"/>
      <c r="ULA46" s="674"/>
      <c r="ULB46" s="675"/>
      <c r="ULC46" s="674"/>
      <c r="ULD46" s="674"/>
      <c r="ULE46" s="674"/>
      <c r="ULF46" s="674"/>
      <c r="ULG46" s="676"/>
      <c r="ULH46" s="677"/>
      <c r="ULI46" s="670"/>
      <c r="ULJ46" s="671"/>
      <c r="ULK46" s="672"/>
      <c r="ULL46" s="673"/>
      <c r="ULM46" s="671"/>
      <c r="ULN46" s="672"/>
      <c r="ULO46" s="671"/>
      <c r="ULP46" s="674"/>
      <c r="ULQ46" s="674"/>
      <c r="ULR46" s="672"/>
      <c r="ULS46" s="675"/>
      <c r="ULT46" s="674"/>
      <c r="ULU46" s="675"/>
      <c r="ULV46" s="674"/>
      <c r="ULW46" s="674"/>
      <c r="ULX46" s="674"/>
      <c r="ULY46" s="674"/>
      <c r="ULZ46" s="676"/>
      <c r="UMA46" s="677"/>
      <c r="UMB46" s="670"/>
      <c r="UMC46" s="671"/>
      <c r="UMD46" s="672"/>
      <c r="UME46" s="673"/>
      <c r="UMF46" s="671"/>
      <c r="UMG46" s="672"/>
      <c r="UMH46" s="671"/>
      <c r="UMI46" s="674"/>
      <c r="UMJ46" s="674"/>
      <c r="UMK46" s="672"/>
      <c r="UML46" s="675"/>
      <c r="UMM46" s="674"/>
      <c r="UMN46" s="675"/>
      <c r="UMO46" s="674"/>
      <c r="UMP46" s="674"/>
      <c r="UMQ46" s="674"/>
      <c r="UMR46" s="674"/>
      <c r="UMS46" s="676"/>
      <c r="UMT46" s="677"/>
      <c r="UMU46" s="670"/>
      <c r="UMV46" s="671"/>
      <c r="UMW46" s="672"/>
      <c r="UMX46" s="673"/>
      <c r="UMY46" s="671"/>
      <c r="UMZ46" s="672"/>
      <c r="UNA46" s="671"/>
      <c r="UNB46" s="674"/>
      <c r="UNC46" s="674"/>
      <c r="UND46" s="672"/>
      <c r="UNE46" s="675"/>
      <c r="UNF46" s="674"/>
      <c r="UNG46" s="675"/>
      <c r="UNH46" s="674"/>
      <c r="UNI46" s="674"/>
      <c r="UNJ46" s="674"/>
      <c r="UNK46" s="674"/>
      <c r="UNL46" s="676"/>
      <c r="UNM46" s="677"/>
      <c r="UNN46" s="670"/>
      <c r="UNO46" s="671"/>
      <c r="UNP46" s="672"/>
      <c r="UNQ46" s="673"/>
      <c r="UNR46" s="671"/>
      <c r="UNS46" s="672"/>
      <c r="UNT46" s="671"/>
      <c r="UNU46" s="674"/>
      <c r="UNV46" s="674"/>
      <c r="UNW46" s="672"/>
      <c r="UNX46" s="675"/>
      <c r="UNY46" s="674"/>
      <c r="UNZ46" s="675"/>
      <c r="UOA46" s="674"/>
      <c r="UOB46" s="674"/>
      <c r="UOC46" s="674"/>
      <c r="UOD46" s="674"/>
      <c r="UOE46" s="676"/>
      <c r="UOF46" s="677"/>
      <c r="UOG46" s="670"/>
      <c r="UOH46" s="671"/>
      <c r="UOI46" s="672"/>
      <c r="UOJ46" s="673"/>
      <c r="UOK46" s="671"/>
      <c r="UOL46" s="672"/>
      <c r="UOM46" s="671"/>
      <c r="UON46" s="674"/>
      <c r="UOO46" s="674"/>
      <c r="UOP46" s="672"/>
      <c r="UOQ46" s="675"/>
      <c r="UOR46" s="674"/>
      <c r="UOS46" s="675"/>
      <c r="UOT46" s="674"/>
      <c r="UOU46" s="674"/>
      <c r="UOV46" s="674"/>
      <c r="UOW46" s="674"/>
      <c r="UOX46" s="676"/>
      <c r="UOY46" s="677"/>
      <c r="UOZ46" s="670"/>
      <c r="UPA46" s="671"/>
      <c r="UPB46" s="672"/>
      <c r="UPC46" s="673"/>
      <c r="UPD46" s="671"/>
      <c r="UPE46" s="672"/>
      <c r="UPF46" s="671"/>
      <c r="UPG46" s="674"/>
      <c r="UPH46" s="674"/>
      <c r="UPI46" s="672"/>
      <c r="UPJ46" s="675"/>
      <c r="UPK46" s="674"/>
      <c r="UPL46" s="675"/>
      <c r="UPM46" s="674"/>
      <c r="UPN46" s="674"/>
      <c r="UPO46" s="674"/>
      <c r="UPP46" s="674"/>
      <c r="UPQ46" s="676"/>
      <c r="UPR46" s="677"/>
      <c r="UPS46" s="670"/>
      <c r="UPT46" s="671"/>
      <c r="UPU46" s="672"/>
      <c r="UPV46" s="673"/>
      <c r="UPW46" s="671"/>
      <c r="UPX46" s="672"/>
      <c r="UPY46" s="671"/>
      <c r="UPZ46" s="674"/>
      <c r="UQA46" s="674"/>
      <c r="UQB46" s="672"/>
      <c r="UQC46" s="675"/>
      <c r="UQD46" s="674"/>
      <c r="UQE46" s="675"/>
      <c r="UQF46" s="674"/>
      <c r="UQG46" s="674"/>
      <c r="UQH46" s="674"/>
      <c r="UQI46" s="674"/>
      <c r="UQJ46" s="676"/>
      <c r="UQK46" s="677"/>
      <c r="UQL46" s="670"/>
      <c r="UQM46" s="671"/>
      <c r="UQN46" s="672"/>
      <c r="UQO46" s="673"/>
      <c r="UQP46" s="671"/>
      <c r="UQQ46" s="672"/>
      <c r="UQR46" s="671"/>
      <c r="UQS46" s="674"/>
      <c r="UQT46" s="674"/>
      <c r="UQU46" s="672"/>
      <c r="UQV46" s="675"/>
      <c r="UQW46" s="674"/>
      <c r="UQX46" s="675"/>
      <c r="UQY46" s="674"/>
      <c r="UQZ46" s="674"/>
      <c r="URA46" s="674"/>
      <c r="URB46" s="674"/>
      <c r="URC46" s="676"/>
      <c r="URD46" s="677"/>
      <c r="URE46" s="670"/>
      <c r="URF46" s="671"/>
      <c r="URG46" s="672"/>
      <c r="URH46" s="673"/>
      <c r="URI46" s="671"/>
      <c r="URJ46" s="672"/>
      <c r="URK46" s="671"/>
      <c r="URL46" s="674"/>
      <c r="URM46" s="674"/>
      <c r="URN46" s="672"/>
      <c r="URO46" s="675"/>
      <c r="URP46" s="674"/>
      <c r="URQ46" s="675"/>
      <c r="URR46" s="674"/>
      <c r="URS46" s="674"/>
      <c r="URT46" s="674"/>
      <c r="URU46" s="674"/>
      <c r="URV46" s="676"/>
      <c r="URW46" s="677"/>
      <c r="URX46" s="670"/>
      <c r="URY46" s="671"/>
      <c r="URZ46" s="672"/>
      <c r="USA46" s="673"/>
      <c r="USB46" s="671"/>
      <c r="USC46" s="672"/>
      <c r="USD46" s="671"/>
      <c r="USE46" s="674"/>
      <c r="USF46" s="674"/>
      <c r="USG46" s="672"/>
      <c r="USH46" s="675"/>
      <c r="USI46" s="674"/>
      <c r="USJ46" s="675"/>
      <c r="USK46" s="674"/>
      <c r="USL46" s="674"/>
      <c r="USM46" s="674"/>
      <c r="USN46" s="674"/>
      <c r="USO46" s="676"/>
      <c r="USP46" s="677"/>
      <c r="USQ46" s="670"/>
      <c r="USR46" s="671"/>
      <c r="USS46" s="672"/>
      <c r="UST46" s="673"/>
      <c r="USU46" s="671"/>
      <c r="USV46" s="672"/>
      <c r="USW46" s="671"/>
      <c r="USX46" s="674"/>
      <c r="USY46" s="674"/>
      <c r="USZ46" s="672"/>
      <c r="UTA46" s="675"/>
      <c r="UTB46" s="674"/>
      <c r="UTC46" s="675"/>
      <c r="UTD46" s="674"/>
      <c r="UTE46" s="674"/>
      <c r="UTF46" s="674"/>
      <c r="UTG46" s="674"/>
      <c r="UTH46" s="676"/>
      <c r="UTI46" s="677"/>
      <c r="UTJ46" s="670"/>
      <c r="UTK46" s="671"/>
      <c r="UTL46" s="672"/>
      <c r="UTM46" s="673"/>
      <c r="UTN46" s="671"/>
      <c r="UTO46" s="672"/>
      <c r="UTP46" s="671"/>
      <c r="UTQ46" s="674"/>
      <c r="UTR46" s="674"/>
      <c r="UTS46" s="672"/>
      <c r="UTT46" s="675"/>
      <c r="UTU46" s="674"/>
      <c r="UTV46" s="675"/>
      <c r="UTW46" s="674"/>
      <c r="UTX46" s="674"/>
      <c r="UTY46" s="674"/>
      <c r="UTZ46" s="674"/>
      <c r="UUA46" s="676"/>
      <c r="UUB46" s="677"/>
      <c r="UUC46" s="670"/>
      <c r="UUD46" s="671"/>
      <c r="UUE46" s="672"/>
      <c r="UUF46" s="673"/>
      <c r="UUG46" s="671"/>
      <c r="UUH46" s="672"/>
      <c r="UUI46" s="671"/>
      <c r="UUJ46" s="674"/>
      <c r="UUK46" s="674"/>
      <c r="UUL46" s="672"/>
      <c r="UUM46" s="675"/>
      <c r="UUN46" s="674"/>
      <c r="UUO46" s="675"/>
      <c r="UUP46" s="674"/>
      <c r="UUQ46" s="674"/>
      <c r="UUR46" s="674"/>
      <c r="UUS46" s="674"/>
      <c r="UUT46" s="676"/>
      <c r="UUU46" s="677"/>
      <c r="UUV46" s="670"/>
      <c r="UUW46" s="671"/>
      <c r="UUX46" s="672"/>
      <c r="UUY46" s="673"/>
      <c r="UUZ46" s="671"/>
      <c r="UVA46" s="672"/>
      <c r="UVB46" s="671"/>
      <c r="UVC46" s="674"/>
      <c r="UVD46" s="674"/>
      <c r="UVE46" s="672"/>
      <c r="UVF46" s="675"/>
      <c r="UVG46" s="674"/>
      <c r="UVH46" s="675"/>
      <c r="UVI46" s="674"/>
      <c r="UVJ46" s="674"/>
      <c r="UVK46" s="674"/>
      <c r="UVL46" s="674"/>
      <c r="UVM46" s="676"/>
      <c r="UVN46" s="677"/>
      <c r="UVO46" s="670"/>
      <c r="UVP46" s="671"/>
      <c r="UVQ46" s="672"/>
      <c r="UVR46" s="673"/>
      <c r="UVS46" s="671"/>
      <c r="UVT46" s="672"/>
      <c r="UVU46" s="671"/>
      <c r="UVV46" s="674"/>
      <c r="UVW46" s="674"/>
      <c r="UVX46" s="672"/>
      <c r="UVY46" s="675"/>
      <c r="UVZ46" s="674"/>
      <c r="UWA46" s="675"/>
      <c r="UWB46" s="674"/>
      <c r="UWC46" s="674"/>
      <c r="UWD46" s="674"/>
      <c r="UWE46" s="674"/>
      <c r="UWF46" s="676"/>
      <c r="UWG46" s="677"/>
      <c r="UWH46" s="670"/>
      <c r="UWI46" s="671"/>
      <c r="UWJ46" s="672"/>
      <c r="UWK46" s="673"/>
      <c r="UWL46" s="671"/>
      <c r="UWM46" s="672"/>
      <c r="UWN46" s="671"/>
      <c r="UWO46" s="674"/>
      <c r="UWP46" s="674"/>
      <c r="UWQ46" s="672"/>
      <c r="UWR46" s="675"/>
      <c r="UWS46" s="674"/>
      <c r="UWT46" s="675"/>
      <c r="UWU46" s="674"/>
      <c r="UWV46" s="674"/>
      <c r="UWW46" s="674"/>
      <c r="UWX46" s="674"/>
      <c r="UWY46" s="676"/>
      <c r="UWZ46" s="677"/>
      <c r="UXA46" s="670"/>
      <c r="UXB46" s="671"/>
      <c r="UXC46" s="672"/>
      <c r="UXD46" s="673"/>
      <c r="UXE46" s="671"/>
      <c r="UXF46" s="672"/>
      <c r="UXG46" s="671"/>
      <c r="UXH46" s="674"/>
      <c r="UXI46" s="674"/>
      <c r="UXJ46" s="672"/>
      <c r="UXK46" s="675"/>
      <c r="UXL46" s="674"/>
      <c r="UXM46" s="675"/>
      <c r="UXN46" s="674"/>
      <c r="UXO46" s="674"/>
      <c r="UXP46" s="674"/>
      <c r="UXQ46" s="674"/>
      <c r="UXR46" s="676"/>
      <c r="UXS46" s="677"/>
      <c r="UXT46" s="670"/>
      <c r="UXU46" s="671"/>
      <c r="UXV46" s="672"/>
      <c r="UXW46" s="673"/>
      <c r="UXX46" s="671"/>
      <c r="UXY46" s="672"/>
      <c r="UXZ46" s="671"/>
      <c r="UYA46" s="674"/>
      <c r="UYB46" s="674"/>
      <c r="UYC46" s="672"/>
      <c r="UYD46" s="675"/>
      <c r="UYE46" s="674"/>
      <c r="UYF46" s="675"/>
      <c r="UYG46" s="674"/>
      <c r="UYH46" s="674"/>
      <c r="UYI46" s="674"/>
      <c r="UYJ46" s="674"/>
      <c r="UYK46" s="676"/>
      <c r="UYL46" s="677"/>
      <c r="UYM46" s="670"/>
      <c r="UYN46" s="671"/>
      <c r="UYO46" s="672"/>
      <c r="UYP46" s="673"/>
      <c r="UYQ46" s="671"/>
      <c r="UYR46" s="672"/>
      <c r="UYS46" s="671"/>
      <c r="UYT46" s="674"/>
      <c r="UYU46" s="674"/>
      <c r="UYV46" s="672"/>
      <c r="UYW46" s="675"/>
      <c r="UYX46" s="674"/>
      <c r="UYY46" s="675"/>
      <c r="UYZ46" s="674"/>
      <c r="UZA46" s="674"/>
      <c r="UZB46" s="674"/>
      <c r="UZC46" s="674"/>
      <c r="UZD46" s="676"/>
      <c r="UZE46" s="677"/>
      <c r="UZF46" s="670"/>
      <c r="UZG46" s="671"/>
      <c r="UZH46" s="672"/>
      <c r="UZI46" s="673"/>
      <c r="UZJ46" s="671"/>
      <c r="UZK46" s="672"/>
      <c r="UZL46" s="671"/>
      <c r="UZM46" s="674"/>
      <c r="UZN46" s="674"/>
      <c r="UZO46" s="672"/>
      <c r="UZP46" s="675"/>
      <c r="UZQ46" s="674"/>
      <c r="UZR46" s="675"/>
      <c r="UZS46" s="674"/>
      <c r="UZT46" s="674"/>
      <c r="UZU46" s="674"/>
      <c r="UZV46" s="674"/>
      <c r="UZW46" s="676"/>
      <c r="UZX46" s="677"/>
      <c r="UZY46" s="670"/>
      <c r="UZZ46" s="671"/>
      <c r="VAA46" s="672"/>
      <c r="VAB46" s="673"/>
      <c r="VAC46" s="671"/>
      <c r="VAD46" s="672"/>
      <c r="VAE46" s="671"/>
      <c r="VAF46" s="674"/>
      <c r="VAG46" s="674"/>
      <c r="VAH46" s="672"/>
      <c r="VAI46" s="675"/>
      <c r="VAJ46" s="674"/>
      <c r="VAK46" s="675"/>
      <c r="VAL46" s="674"/>
      <c r="VAM46" s="674"/>
      <c r="VAN46" s="674"/>
      <c r="VAO46" s="674"/>
      <c r="VAP46" s="676"/>
      <c r="VAQ46" s="677"/>
      <c r="VAR46" s="670"/>
      <c r="VAS46" s="671"/>
      <c r="VAT46" s="672"/>
      <c r="VAU46" s="673"/>
      <c r="VAV46" s="671"/>
      <c r="VAW46" s="672"/>
      <c r="VAX46" s="671"/>
      <c r="VAY46" s="674"/>
      <c r="VAZ46" s="674"/>
      <c r="VBA46" s="672"/>
      <c r="VBB46" s="675"/>
      <c r="VBC46" s="674"/>
      <c r="VBD46" s="675"/>
      <c r="VBE46" s="674"/>
      <c r="VBF46" s="674"/>
      <c r="VBG46" s="674"/>
      <c r="VBH46" s="674"/>
      <c r="VBI46" s="676"/>
      <c r="VBJ46" s="677"/>
      <c r="VBK46" s="670"/>
      <c r="VBL46" s="671"/>
      <c r="VBM46" s="672"/>
      <c r="VBN46" s="673"/>
      <c r="VBO46" s="671"/>
      <c r="VBP46" s="672"/>
      <c r="VBQ46" s="671"/>
      <c r="VBR46" s="674"/>
      <c r="VBS46" s="674"/>
      <c r="VBT46" s="672"/>
      <c r="VBU46" s="675"/>
      <c r="VBV46" s="674"/>
      <c r="VBW46" s="675"/>
      <c r="VBX46" s="674"/>
      <c r="VBY46" s="674"/>
      <c r="VBZ46" s="674"/>
      <c r="VCA46" s="674"/>
      <c r="VCB46" s="676"/>
      <c r="VCC46" s="677"/>
      <c r="VCD46" s="670"/>
      <c r="VCE46" s="671"/>
      <c r="VCF46" s="672"/>
      <c r="VCG46" s="673"/>
      <c r="VCH46" s="671"/>
      <c r="VCI46" s="672"/>
      <c r="VCJ46" s="671"/>
      <c r="VCK46" s="674"/>
      <c r="VCL46" s="674"/>
      <c r="VCM46" s="672"/>
      <c r="VCN46" s="675"/>
      <c r="VCO46" s="674"/>
      <c r="VCP46" s="675"/>
      <c r="VCQ46" s="674"/>
      <c r="VCR46" s="674"/>
      <c r="VCS46" s="674"/>
      <c r="VCT46" s="674"/>
      <c r="VCU46" s="676"/>
      <c r="VCV46" s="677"/>
      <c r="VCW46" s="670"/>
      <c r="VCX46" s="671"/>
      <c r="VCY46" s="672"/>
      <c r="VCZ46" s="673"/>
      <c r="VDA46" s="671"/>
      <c r="VDB46" s="672"/>
      <c r="VDC46" s="671"/>
      <c r="VDD46" s="674"/>
      <c r="VDE46" s="674"/>
      <c r="VDF46" s="672"/>
      <c r="VDG46" s="675"/>
      <c r="VDH46" s="674"/>
      <c r="VDI46" s="675"/>
      <c r="VDJ46" s="674"/>
      <c r="VDK46" s="674"/>
      <c r="VDL46" s="674"/>
      <c r="VDM46" s="674"/>
      <c r="VDN46" s="676"/>
      <c r="VDO46" s="677"/>
      <c r="VDP46" s="670"/>
      <c r="VDQ46" s="671"/>
      <c r="VDR46" s="672"/>
      <c r="VDS46" s="673"/>
      <c r="VDT46" s="671"/>
      <c r="VDU46" s="672"/>
      <c r="VDV46" s="671"/>
      <c r="VDW46" s="674"/>
      <c r="VDX46" s="674"/>
      <c r="VDY46" s="672"/>
      <c r="VDZ46" s="675"/>
      <c r="VEA46" s="674"/>
      <c r="VEB46" s="675"/>
      <c r="VEC46" s="674"/>
      <c r="VED46" s="674"/>
      <c r="VEE46" s="674"/>
      <c r="VEF46" s="674"/>
      <c r="VEG46" s="676"/>
      <c r="VEH46" s="677"/>
      <c r="VEI46" s="670"/>
      <c r="VEJ46" s="671"/>
      <c r="VEK46" s="672"/>
      <c r="VEL46" s="673"/>
      <c r="VEM46" s="671"/>
      <c r="VEN46" s="672"/>
      <c r="VEO46" s="671"/>
      <c r="VEP46" s="674"/>
      <c r="VEQ46" s="674"/>
      <c r="VER46" s="672"/>
      <c r="VES46" s="675"/>
      <c r="VET46" s="674"/>
      <c r="VEU46" s="675"/>
      <c r="VEV46" s="674"/>
      <c r="VEW46" s="674"/>
      <c r="VEX46" s="674"/>
      <c r="VEY46" s="674"/>
      <c r="VEZ46" s="676"/>
      <c r="VFA46" s="677"/>
      <c r="VFB46" s="670"/>
      <c r="VFC46" s="671"/>
      <c r="VFD46" s="672"/>
      <c r="VFE46" s="673"/>
      <c r="VFF46" s="671"/>
      <c r="VFG46" s="672"/>
      <c r="VFH46" s="671"/>
      <c r="VFI46" s="674"/>
      <c r="VFJ46" s="674"/>
      <c r="VFK46" s="672"/>
      <c r="VFL46" s="675"/>
      <c r="VFM46" s="674"/>
      <c r="VFN46" s="675"/>
      <c r="VFO46" s="674"/>
      <c r="VFP46" s="674"/>
      <c r="VFQ46" s="674"/>
      <c r="VFR46" s="674"/>
      <c r="VFS46" s="676"/>
      <c r="VFT46" s="677"/>
      <c r="VFU46" s="670"/>
      <c r="VFV46" s="671"/>
      <c r="VFW46" s="672"/>
      <c r="VFX46" s="673"/>
      <c r="VFY46" s="671"/>
      <c r="VFZ46" s="672"/>
      <c r="VGA46" s="671"/>
      <c r="VGB46" s="674"/>
      <c r="VGC46" s="674"/>
      <c r="VGD46" s="672"/>
      <c r="VGE46" s="675"/>
      <c r="VGF46" s="674"/>
      <c r="VGG46" s="675"/>
      <c r="VGH46" s="674"/>
      <c r="VGI46" s="674"/>
      <c r="VGJ46" s="674"/>
      <c r="VGK46" s="674"/>
      <c r="VGL46" s="676"/>
      <c r="VGM46" s="677"/>
      <c r="VGN46" s="670"/>
      <c r="VGO46" s="671"/>
      <c r="VGP46" s="672"/>
      <c r="VGQ46" s="673"/>
      <c r="VGR46" s="671"/>
      <c r="VGS46" s="672"/>
      <c r="VGT46" s="671"/>
      <c r="VGU46" s="674"/>
      <c r="VGV46" s="674"/>
      <c r="VGW46" s="672"/>
      <c r="VGX46" s="675"/>
      <c r="VGY46" s="674"/>
      <c r="VGZ46" s="675"/>
      <c r="VHA46" s="674"/>
      <c r="VHB46" s="674"/>
      <c r="VHC46" s="674"/>
      <c r="VHD46" s="674"/>
      <c r="VHE46" s="676"/>
      <c r="VHF46" s="677"/>
      <c r="VHG46" s="670"/>
      <c r="VHH46" s="671"/>
      <c r="VHI46" s="672"/>
      <c r="VHJ46" s="673"/>
      <c r="VHK46" s="671"/>
      <c r="VHL46" s="672"/>
      <c r="VHM46" s="671"/>
      <c r="VHN46" s="674"/>
      <c r="VHO46" s="674"/>
      <c r="VHP46" s="672"/>
      <c r="VHQ46" s="675"/>
      <c r="VHR46" s="674"/>
      <c r="VHS46" s="675"/>
      <c r="VHT46" s="674"/>
      <c r="VHU46" s="674"/>
      <c r="VHV46" s="674"/>
      <c r="VHW46" s="674"/>
      <c r="VHX46" s="676"/>
      <c r="VHY46" s="677"/>
      <c r="VHZ46" s="670"/>
      <c r="VIA46" s="671"/>
      <c r="VIB46" s="672"/>
      <c r="VIC46" s="673"/>
      <c r="VID46" s="671"/>
      <c r="VIE46" s="672"/>
      <c r="VIF46" s="671"/>
      <c r="VIG46" s="674"/>
      <c r="VIH46" s="674"/>
      <c r="VII46" s="672"/>
      <c r="VIJ46" s="675"/>
      <c r="VIK46" s="674"/>
      <c r="VIL46" s="675"/>
      <c r="VIM46" s="674"/>
      <c r="VIN46" s="674"/>
      <c r="VIO46" s="674"/>
      <c r="VIP46" s="674"/>
      <c r="VIQ46" s="676"/>
      <c r="VIR46" s="677"/>
      <c r="VIS46" s="670"/>
      <c r="VIT46" s="671"/>
      <c r="VIU46" s="672"/>
      <c r="VIV46" s="673"/>
      <c r="VIW46" s="671"/>
      <c r="VIX46" s="672"/>
      <c r="VIY46" s="671"/>
      <c r="VIZ46" s="674"/>
      <c r="VJA46" s="674"/>
      <c r="VJB46" s="672"/>
      <c r="VJC46" s="675"/>
      <c r="VJD46" s="674"/>
      <c r="VJE46" s="675"/>
      <c r="VJF46" s="674"/>
      <c r="VJG46" s="674"/>
      <c r="VJH46" s="674"/>
      <c r="VJI46" s="674"/>
      <c r="VJJ46" s="676"/>
      <c r="VJK46" s="677"/>
      <c r="VJL46" s="670"/>
      <c r="VJM46" s="671"/>
      <c r="VJN46" s="672"/>
      <c r="VJO46" s="673"/>
      <c r="VJP46" s="671"/>
      <c r="VJQ46" s="672"/>
      <c r="VJR46" s="671"/>
      <c r="VJS46" s="674"/>
      <c r="VJT46" s="674"/>
      <c r="VJU46" s="672"/>
      <c r="VJV46" s="675"/>
      <c r="VJW46" s="674"/>
      <c r="VJX46" s="675"/>
      <c r="VJY46" s="674"/>
      <c r="VJZ46" s="674"/>
      <c r="VKA46" s="674"/>
      <c r="VKB46" s="674"/>
      <c r="VKC46" s="676"/>
      <c r="VKD46" s="677"/>
      <c r="VKE46" s="670"/>
      <c r="VKF46" s="671"/>
      <c r="VKG46" s="672"/>
      <c r="VKH46" s="673"/>
      <c r="VKI46" s="671"/>
      <c r="VKJ46" s="672"/>
      <c r="VKK46" s="671"/>
      <c r="VKL46" s="674"/>
      <c r="VKM46" s="674"/>
      <c r="VKN46" s="672"/>
      <c r="VKO46" s="675"/>
      <c r="VKP46" s="674"/>
      <c r="VKQ46" s="675"/>
      <c r="VKR46" s="674"/>
      <c r="VKS46" s="674"/>
      <c r="VKT46" s="674"/>
      <c r="VKU46" s="674"/>
      <c r="VKV46" s="676"/>
      <c r="VKW46" s="677"/>
      <c r="VKX46" s="670"/>
      <c r="VKY46" s="671"/>
      <c r="VKZ46" s="672"/>
      <c r="VLA46" s="673"/>
      <c r="VLB46" s="671"/>
      <c r="VLC46" s="672"/>
      <c r="VLD46" s="671"/>
      <c r="VLE46" s="674"/>
      <c r="VLF46" s="674"/>
      <c r="VLG46" s="672"/>
      <c r="VLH46" s="675"/>
      <c r="VLI46" s="674"/>
      <c r="VLJ46" s="675"/>
      <c r="VLK46" s="674"/>
      <c r="VLL46" s="674"/>
      <c r="VLM46" s="674"/>
      <c r="VLN46" s="674"/>
      <c r="VLO46" s="676"/>
      <c r="VLP46" s="677"/>
      <c r="VLQ46" s="670"/>
      <c r="VLR46" s="671"/>
      <c r="VLS46" s="672"/>
      <c r="VLT46" s="673"/>
      <c r="VLU46" s="671"/>
      <c r="VLV46" s="672"/>
      <c r="VLW46" s="671"/>
      <c r="VLX46" s="674"/>
      <c r="VLY46" s="674"/>
      <c r="VLZ46" s="672"/>
      <c r="VMA46" s="675"/>
      <c r="VMB46" s="674"/>
      <c r="VMC46" s="675"/>
      <c r="VMD46" s="674"/>
      <c r="VME46" s="674"/>
      <c r="VMF46" s="674"/>
      <c r="VMG46" s="674"/>
      <c r="VMH46" s="676"/>
      <c r="VMI46" s="677"/>
      <c r="VMJ46" s="670"/>
      <c r="VMK46" s="671"/>
      <c r="VML46" s="672"/>
      <c r="VMM46" s="673"/>
      <c r="VMN46" s="671"/>
      <c r="VMO46" s="672"/>
      <c r="VMP46" s="671"/>
      <c r="VMQ46" s="674"/>
      <c r="VMR46" s="674"/>
      <c r="VMS46" s="672"/>
      <c r="VMT46" s="675"/>
      <c r="VMU46" s="674"/>
      <c r="VMV46" s="675"/>
      <c r="VMW46" s="674"/>
      <c r="VMX46" s="674"/>
      <c r="VMY46" s="674"/>
      <c r="VMZ46" s="674"/>
      <c r="VNA46" s="676"/>
      <c r="VNB46" s="677"/>
      <c r="VNC46" s="670"/>
      <c r="VND46" s="671"/>
      <c r="VNE46" s="672"/>
      <c r="VNF46" s="673"/>
      <c r="VNG46" s="671"/>
      <c r="VNH46" s="672"/>
      <c r="VNI46" s="671"/>
      <c r="VNJ46" s="674"/>
      <c r="VNK46" s="674"/>
      <c r="VNL46" s="672"/>
      <c r="VNM46" s="675"/>
      <c r="VNN46" s="674"/>
      <c r="VNO46" s="675"/>
      <c r="VNP46" s="674"/>
      <c r="VNQ46" s="674"/>
      <c r="VNR46" s="674"/>
      <c r="VNS46" s="674"/>
      <c r="VNT46" s="676"/>
      <c r="VNU46" s="677"/>
      <c r="VNV46" s="670"/>
      <c r="VNW46" s="671"/>
      <c r="VNX46" s="672"/>
      <c r="VNY46" s="673"/>
      <c r="VNZ46" s="671"/>
      <c r="VOA46" s="672"/>
      <c r="VOB46" s="671"/>
      <c r="VOC46" s="674"/>
      <c r="VOD46" s="674"/>
      <c r="VOE46" s="672"/>
      <c r="VOF46" s="675"/>
      <c r="VOG46" s="674"/>
      <c r="VOH46" s="675"/>
      <c r="VOI46" s="674"/>
      <c r="VOJ46" s="674"/>
      <c r="VOK46" s="674"/>
      <c r="VOL46" s="674"/>
      <c r="VOM46" s="676"/>
      <c r="VON46" s="677"/>
      <c r="VOO46" s="670"/>
      <c r="VOP46" s="671"/>
      <c r="VOQ46" s="672"/>
      <c r="VOR46" s="673"/>
      <c r="VOS46" s="671"/>
      <c r="VOT46" s="672"/>
      <c r="VOU46" s="671"/>
      <c r="VOV46" s="674"/>
      <c r="VOW46" s="674"/>
      <c r="VOX46" s="672"/>
      <c r="VOY46" s="675"/>
      <c r="VOZ46" s="674"/>
      <c r="VPA46" s="675"/>
      <c r="VPB46" s="674"/>
      <c r="VPC46" s="674"/>
      <c r="VPD46" s="674"/>
      <c r="VPE46" s="674"/>
      <c r="VPF46" s="676"/>
      <c r="VPG46" s="677"/>
      <c r="VPH46" s="670"/>
      <c r="VPI46" s="671"/>
      <c r="VPJ46" s="672"/>
      <c r="VPK46" s="673"/>
      <c r="VPL46" s="671"/>
      <c r="VPM46" s="672"/>
      <c r="VPN46" s="671"/>
      <c r="VPO46" s="674"/>
      <c r="VPP46" s="674"/>
      <c r="VPQ46" s="672"/>
      <c r="VPR46" s="675"/>
      <c r="VPS46" s="674"/>
      <c r="VPT46" s="675"/>
      <c r="VPU46" s="674"/>
      <c r="VPV46" s="674"/>
      <c r="VPW46" s="674"/>
      <c r="VPX46" s="674"/>
      <c r="VPY46" s="676"/>
      <c r="VPZ46" s="677"/>
      <c r="VQA46" s="670"/>
      <c r="VQB46" s="671"/>
      <c r="VQC46" s="672"/>
      <c r="VQD46" s="673"/>
      <c r="VQE46" s="671"/>
      <c r="VQF46" s="672"/>
      <c r="VQG46" s="671"/>
      <c r="VQH46" s="674"/>
      <c r="VQI46" s="674"/>
      <c r="VQJ46" s="672"/>
      <c r="VQK46" s="675"/>
      <c r="VQL46" s="674"/>
      <c r="VQM46" s="675"/>
      <c r="VQN46" s="674"/>
      <c r="VQO46" s="674"/>
      <c r="VQP46" s="674"/>
      <c r="VQQ46" s="674"/>
      <c r="VQR46" s="676"/>
      <c r="VQS46" s="677"/>
      <c r="VQT46" s="670"/>
      <c r="VQU46" s="671"/>
      <c r="VQV46" s="672"/>
      <c r="VQW46" s="673"/>
      <c r="VQX46" s="671"/>
      <c r="VQY46" s="672"/>
      <c r="VQZ46" s="671"/>
      <c r="VRA46" s="674"/>
      <c r="VRB46" s="674"/>
      <c r="VRC46" s="672"/>
      <c r="VRD46" s="675"/>
      <c r="VRE46" s="674"/>
      <c r="VRF46" s="675"/>
      <c r="VRG46" s="674"/>
      <c r="VRH46" s="674"/>
      <c r="VRI46" s="674"/>
      <c r="VRJ46" s="674"/>
      <c r="VRK46" s="676"/>
      <c r="VRL46" s="677"/>
      <c r="VRM46" s="670"/>
      <c r="VRN46" s="671"/>
      <c r="VRO46" s="672"/>
      <c r="VRP46" s="673"/>
      <c r="VRQ46" s="671"/>
      <c r="VRR46" s="672"/>
      <c r="VRS46" s="671"/>
      <c r="VRT46" s="674"/>
      <c r="VRU46" s="674"/>
      <c r="VRV46" s="672"/>
      <c r="VRW46" s="675"/>
      <c r="VRX46" s="674"/>
      <c r="VRY46" s="675"/>
      <c r="VRZ46" s="674"/>
      <c r="VSA46" s="674"/>
      <c r="VSB46" s="674"/>
      <c r="VSC46" s="674"/>
      <c r="VSD46" s="676"/>
      <c r="VSE46" s="677"/>
      <c r="VSF46" s="670"/>
      <c r="VSG46" s="671"/>
      <c r="VSH46" s="672"/>
      <c r="VSI46" s="673"/>
      <c r="VSJ46" s="671"/>
      <c r="VSK46" s="672"/>
      <c r="VSL46" s="671"/>
      <c r="VSM46" s="674"/>
      <c r="VSN46" s="674"/>
      <c r="VSO46" s="672"/>
      <c r="VSP46" s="675"/>
      <c r="VSQ46" s="674"/>
      <c r="VSR46" s="675"/>
      <c r="VSS46" s="674"/>
      <c r="VST46" s="674"/>
      <c r="VSU46" s="674"/>
      <c r="VSV46" s="674"/>
      <c r="VSW46" s="676"/>
      <c r="VSX46" s="677"/>
      <c r="VSY46" s="670"/>
      <c r="VSZ46" s="671"/>
      <c r="VTA46" s="672"/>
      <c r="VTB46" s="673"/>
      <c r="VTC46" s="671"/>
      <c r="VTD46" s="672"/>
      <c r="VTE46" s="671"/>
      <c r="VTF46" s="674"/>
      <c r="VTG46" s="674"/>
      <c r="VTH46" s="672"/>
      <c r="VTI46" s="675"/>
      <c r="VTJ46" s="674"/>
      <c r="VTK46" s="675"/>
      <c r="VTL46" s="674"/>
      <c r="VTM46" s="674"/>
      <c r="VTN46" s="674"/>
      <c r="VTO46" s="674"/>
      <c r="VTP46" s="676"/>
      <c r="VTQ46" s="677"/>
      <c r="VTR46" s="670"/>
      <c r="VTS46" s="671"/>
      <c r="VTT46" s="672"/>
      <c r="VTU46" s="673"/>
      <c r="VTV46" s="671"/>
      <c r="VTW46" s="672"/>
      <c r="VTX46" s="671"/>
      <c r="VTY46" s="674"/>
      <c r="VTZ46" s="674"/>
      <c r="VUA46" s="672"/>
      <c r="VUB46" s="675"/>
      <c r="VUC46" s="674"/>
      <c r="VUD46" s="675"/>
      <c r="VUE46" s="674"/>
      <c r="VUF46" s="674"/>
      <c r="VUG46" s="674"/>
      <c r="VUH46" s="674"/>
      <c r="VUI46" s="676"/>
      <c r="VUJ46" s="677"/>
      <c r="VUK46" s="670"/>
      <c r="VUL46" s="671"/>
      <c r="VUM46" s="672"/>
      <c r="VUN46" s="673"/>
      <c r="VUO46" s="671"/>
      <c r="VUP46" s="672"/>
      <c r="VUQ46" s="671"/>
      <c r="VUR46" s="674"/>
      <c r="VUS46" s="674"/>
      <c r="VUT46" s="672"/>
      <c r="VUU46" s="675"/>
      <c r="VUV46" s="674"/>
      <c r="VUW46" s="675"/>
      <c r="VUX46" s="674"/>
      <c r="VUY46" s="674"/>
      <c r="VUZ46" s="674"/>
      <c r="VVA46" s="674"/>
      <c r="VVB46" s="676"/>
      <c r="VVC46" s="677"/>
      <c r="VVD46" s="670"/>
      <c r="VVE46" s="671"/>
      <c r="VVF46" s="672"/>
      <c r="VVG46" s="673"/>
      <c r="VVH46" s="671"/>
      <c r="VVI46" s="672"/>
      <c r="VVJ46" s="671"/>
      <c r="VVK46" s="674"/>
      <c r="VVL46" s="674"/>
      <c r="VVM46" s="672"/>
      <c r="VVN46" s="675"/>
      <c r="VVO46" s="674"/>
      <c r="VVP46" s="675"/>
      <c r="VVQ46" s="674"/>
      <c r="VVR46" s="674"/>
      <c r="VVS46" s="674"/>
      <c r="VVT46" s="674"/>
      <c r="VVU46" s="676"/>
      <c r="VVV46" s="677"/>
      <c r="VVW46" s="670"/>
      <c r="VVX46" s="671"/>
      <c r="VVY46" s="672"/>
      <c r="VVZ46" s="673"/>
      <c r="VWA46" s="671"/>
      <c r="VWB46" s="672"/>
      <c r="VWC46" s="671"/>
      <c r="VWD46" s="674"/>
      <c r="VWE46" s="674"/>
      <c r="VWF46" s="672"/>
      <c r="VWG46" s="675"/>
      <c r="VWH46" s="674"/>
      <c r="VWI46" s="675"/>
      <c r="VWJ46" s="674"/>
      <c r="VWK46" s="674"/>
      <c r="VWL46" s="674"/>
      <c r="VWM46" s="674"/>
      <c r="VWN46" s="676"/>
      <c r="VWO46" s="677"/>
      <c r="VWP46" s="670"/>
      <c r="VWQ46" s="671"/>
      <c r="VWR46" s="672"/>
      <c r="VWS46" s="673"/>
      <c r="VWT46" s="671"/>
      <c r="VWU46" s="672"/>
      <c r="VWV46" s="671"/>
      <c r="VWW46" s="674"/>
      <c r="VWX46" s="674"/>
      <c r="VWY46" s="672"/>
      <c r="VWZ46" s="675"/>
      <c r="VXA46" s="674"/>
      <c r="VXB46" s="675"/>
      <c r="VXC46" s="674"/>
      <c r="VXD46" s="674"/>
      <c r="VXE46" s="674"/>
      <c r="VXF46" s="674"/>
      <c r="VXG46" s="676"/>
      <c r="VXH46" s="677"/>
      <c r="VXI46" s="670"/>
      <c r="VXJ46" s="671"/>
      <c r="VXK46" s="672"/>
      <c r="VXL46" s="673"/>
      <c r="VXM46" s="671"/>
      <c r="VXN46" s="672"/>
      <c r="VXO46" s="671"/>
      <c r="VXP46" s="674"/>
      <c r="VXQ46" s="674"/>
      <c r="VXR46" s="672"/>
      <c r="VXS46" s="675"/>
      <c r="VXT46" s="674"/>
      <c r="VXU46" s="675"/>
      <c r="VXV46" s="674"/>
      <c r="VXW46" s="674"/>
      <c r="VXX46" s="674"/>
      <c r="VXY46" s="674"/>
      <c r="VXZ46" s="676"/>
      <c r="VYA46" s="677"/>
      <c r="VYB46" s="670"/>
      <c r="VYC46" s="671"/>
      <c r="VYD46" s="672"/>
      <c r="VYE46" s="673"/>
      <c r="VYF46" s="671"/>
      <c r="VYG46" s="672"/>
      <c r="VYH46" s="671"/>
      <c r="VYI46" s="674"/>
      <c r="VYJ46" s="674"/>
      <c r="VYK46" s="672"/>
      <c r="VYL46" s="675"/>
      <c r="VYM46" s="674"/>
      <c r="VYN46" s="675"/>
      <c r="VYO46" s="674"/>
      <c r="VYP46" s="674"/>
      <c r="VYQ46" s="674"/>
      <c r="VYR46" s="674"/>
      <c r="VYS46" s="676"/>
      <c r="VYT46" s="677"/>
      <c r="VYU46" s="670"/>
      <c r="VYV46" s="671"/>
      <c r="VYW46" s="672"/>
      <c r="VYX46" s="673"/>
      <c r="VYY46" s="671"/>
      <c r="VYZ46" s="672"/>
      <c r="VZA46" s="671"/>
      <c r="VZB46" s="674"/>
      <c r="VZC46" s="674"/>
      <c r="VZD46" s="672"/>
      <c r="VZE46" s="675"/>
      <c r="VZF46" s="674"/>
      <c r="VZG46" s="675"/>
      <c r="VZH46" s="674"/>
      <c r="VZI46" s="674"/>
      <c r="VZJ46" s="674"/>
      <c r="VZK46" s="674"/>
      <c r="VZL46" s="676"/>
      <c r="VZM46" s="677"/>
      <c r="VZN46" s="670"/>
      <c r="VZO46" s="671"/>
      <c r="VZP46" s="672"/>
      <c r="VZQ46" s="673"/>
      <c r="VZR46" s="671"/>
      <c r="VZS46" s="672"/>
      <c r="VZT46" s="671"/>
      <c r="VZU46" s="674"/>
      <c r="VZV46" s="674"/>
      <c r="VZW46" s="672"/>
      <c r="VZX46" s="675"/>
      <c r="VZY46" s="674"/>
      <c r="VZZ46" s="675"/>
      <c r="WAA46" s="674"/>
      <c r="WAB46" s="674"/>
      <c r="WAC46" s="674"/>
      <c r="WAD46" s="674"/>
      <c r="WAE46" s="676"/>
      <c r="WAF46" s="677"/>
      <c r="WAG46" s="670"/>
      <c r="WAH46" s="671"/>
      <c r="WAI46" s="672"/>
      <c r="WAJ46" s="673"/>
      <c r="WAK46" s="671"/>
      <c r="WAL46" s="672"/>
      <c r="WAM46" s="671"/>
      <c r="WAN46" s="674"/>
      <c r="WAO46" s="674"/>
      <c r="WAP46" s="672"/>
      <c r="WAQ46" s="675"/>
      <c r="WAR46" s="674"/>
      <c r="WAS46" s="675"/>
      <c r="WAT46" s="674"/>
      <c r="WAU46" s="674"/>
      <c r="WAV46" s="674"/>
      <c r="WAW46" s="674"/>
      <c r="WAX46" s="676"/>
      <c r="WAY46" s="677"/>
      <c r="WAZ46" s="670"/>
      <c r="WBA46" s="671"/>
      <c r="WBB46" s="672"/>
      <c r="WBC46" s="673"/>
      <c r="WBD46" s="671"/>
      <c r="WBE46" s="672"/>
      <c r="WBF46" s="671"/>
      <c r="WBG46" s="674"/>
      <c r="WBH46" s="674"/>
      <c r="WBI46" s="672"/>
      <c r="WBJ46" s="675"/>
      <c r="WBK46" s="674"/>
      <c r="WBL46" s="675"/>
      <c r="WBM46" s="674"/>
      <c r="WBN46" s="674"/>
      <c r="WBO46" s="674"/>
      <c r="WBP46" s="674"/>
      <c r="WBQ46" s="676"/>
      <c r="WBR46" s="677"/>
      <c r="WBS46" s="670"/>
      <c r="WBT46" s="671"/>
      <c r="WBU46" s="672"/>
      <c r="WBV46" s="673"/>
      <c r="WBW46" s="671"/>
      <c r="WBX46" s="672"/>
      <c r="WBY46" s="671"/>
      <c r="WBZ46" s="674"/>
      <c r="WCA46" s="674"/>
      <c r="WCB46" s="672"/>
      <c r="WCC46" s="675"/>
      <c r="WCD46" s="674"/>
      <c r="WCE46" s="675"/>
      <c r="WCF46" s="674"/>
      <c r="WCG46" s="674"/>
      <c r="WCH46" s="674"/>
      <c r="WCI46" s="674"/>
      <c r="WCJ46" s="676"/>
      <c r="WCK46" s="677"/>
      <c r="WCL46" s="670"/>
      <c r="WCM46" s="671"/>
      <c r="WCN46" s="672"/>
      <c r="WCO46" s="673"/>
      <c r="WCP46" s="671"/>
      <c r="WCQ46" s="672"/>
      <c r="WCR46" s="671"/>
      <c r="WCS46" s="674"/>
      <c r="WCT46" s="674"/>
      <c r="WCU46" s="672"/>
      <c r="WCV46" s="675"/>
      <c r="WCW46" s="674"/>
      <c r="WCX46" s="675"/>
      <c r="WCY46" s="674"/>
      <c r="WCZ46" s="674"/>
      <c r="WDA46" s="674"/>
      <c r="WDB46" s="674"/>
      <c r="WDC46" s="676"/>
      <c r="WDD46" s="677"/>
      <c r="WDE46" s="670"/>
      <c r="WDF46" s="671"/>
      <c r="WDG46" s="672"/>
      <c r="WDH46" s="673"/>
      <c r="WDI46" s="671"/>
      <c r="WDJ46" s="672"/>
      <c r="WDK46" s="671"/>
      <c r="WDL46" s="674"/>
      <c r="WDM46" s="674"/>
      <c r="WDN46" s="672"/>
      <c r="WDO46" s="675"/>
      <c r="WDP46" s="674"/>
      <c r="WDQ46" s="675"/>
      <c r="WDR46" s="674"/>
      <c r="WDS46" s="674"/>
      <c r="WDT46" s="674"/>
      <c r="WDU46" s="674"/>
      <c r="WDV46" s="676"/>
      <c r="WDW46" s="677"/>
      <c r="WDX46" s="670"/>
      <c r="WDY46" s="671"/>
      <c r="WDZ46" s="672"/>
      <c r="WEA46" s="673"/>
      <c r="WEB46" s="671"/>
      <c r="WEC46" s="672"/>
      <c r="WED46" s="671"/>
      <c r="WEE46" s="674"/>
      <c r="WEF46" s="674"/>
      <c r="WEG46" s="672"/>
      <c r="WEH46" s="675"/>
      <c r="WEI46" s="674"/>
      <c r="WEJ46" s="675"/>
      <c r="WEK46" s="674"/>
      <c r="WEL46" s="674"/>
      <c r="WEM46" s="674"/>
      <c r="WEN46" s="674"/>
      <c r="WEO46" s="676"/>
      <c r="WEP46" s="677"/>
      <c r="WEQ46" s="670"/>
      <c r="WER46" s="671"/>
      <c r="WES46" s="672"/>
      <c r="WET46" s="673"/>
      <c r="WEU46" s="671"/>
      <c r="WEV46" s="672"/>
      <c r="WEW46" s="671"/>
      <c r="WEX46" s="674"/>
      <c r="WEY46" s="674"/>
      <c r="WEZ46" s="672"/>
      <c r="WFA46" s="675"/>
      <c r="WFB46" s="674"/>
      <c r="WFC46" s="675"/>
      <c r="WFD46" s="674"/>
      <c r="WFE46" s="674"/>
      <c r="WFF46" s="674"/>
      <c r="WFG46" s="674"/>
      <c r="WFH46" s="676"/>
      <c r="WFI46" s="677"/>
      <c r="WFJ46" s="670"/>
      <c r="WFK46" s="671"/>
      <c r="WFL46" s="672"/>
      <c r="WFM46" s="673"/>
      <c r="WFN46" s="671"/>
      <c r="WFO46" s="672"/>
      <c r="WFP46" s="671"/>
      <c r="WFQ46" s="674"/>
      <c r="WFR46" s="674"/>
      <c r="WFS46" s="672"/>
      <c r="WFT46" s="675"/>
      <c r="WFU46" s="674"/>
      <c r="WFV46" s="675"/>
      <c r="WFW46" s="674"/>
      <c r="WFX46" s="674"/>
      <c r="WFY46" s="674"/>
      <c r="WFZ46" s="674"/>
      <c r="WGA46" s="676"/>
      <c r="WGB46" s="677"/>
      <c r="WGC46" s="670"/>
      <c r="WGD46" s="671"/>
      <c r="WGE46" s="672"/>
      <c r="WGF46" s="673"/>
      <c r="WGG46" s="671"/>
      <c r="WGH46" s="672"/>
      <c r="WGI46" s="671"/>
      <c r="WGJ46" s="674"/>
      <c r="WGK46" s="674"/>
      <c r="WGL46" s="672"/>
      <c r="WGM46" s="675"/>
      <c r="WGN46" s="674"/>
      <c r="WGO46" s="675"/>
      <c r="WGP46" s="674"/>
      <c r="WGQ46" s="674"/>
      <c r="WGR46" s="674"/>
      <c r="WGS46" s="674"/>
      <c r="WGT46" s="676"/>
      <c r="WGU46" s="677"/>
      <c r="WGV46" s="670"/>
      <c r="WGW46" s="671"/>
      <c r="WGX46" s="672"/>
      <c r="WGY46" s="673"/>
      <c r="WGZ46" s="671"/>
      <c r="WHA46" s="672"/>
      <c r="WHB46" s="671"/>
      <c r="WHC46" s="674"/>
      <c r="WHD46" s="674"/>
      <c r="WHE46" s="672"/>
      <c r="WHF46" s="675"/>
      <c r="WHG46" s="674"/>
      <c r="WHH46" s="675"/>
      <c r="WHI46" s="674"/>
      <c r="WHJ46" s="674"/>
      <c r="WHK46" s="674"/>
      <c r="WHL46" s="674"/>
      <c r="WHM46" s="676"/>
      <c r="WHN46" s="677"/>
      <c r="WHO46" s="670"/>
      <c r="WHP46" s="671"/>
      <c r="WHQ46" s="672"/>
      <c r="WHR46" s="673"/>
      <c r="WHS46" s="671"/>
      <c r="WHT46" s="672"/>
      <c r="WHU46" s="671"/>
      <c r="WHV46" s="674"/>
      <c r="WHW46" s="674"/>
      <c r="WHX46" s="672"/>
      <c r="WHY46" s="675"/>
      <c r="WHZ46" s="674"/>
      <c r="WIA46" s="675"/>
      <c r="WIB46" s="674"/>
      <c r="WIC46" s="674"/>
      <c r="WID46" s="674"/>
      <c r="WIE46" s="674"/>
      <c r="WIF46" s="676"/>
      <c r="WIG46" s="677"/>
      <c r="WIH46" s="670"/>
      <c r="WII46" s="671"/>
      <c r="WIJ46" s="672"/>
      <c r="WIK46" s="673"/>
      <c r="WIL46" s="671"/>
      <c r="WIM46" s="672"/>
      <c r="WIN46" s="671"/>
      <c r="WIO46" s="674"/>
      <c r="WIP46" s="674"/>
      <c r="WIQ46" s="672"/>
      <c r="WIR46" s="675"/>
      <c r="WIS46" s="674"/>
      <c r="WIT46" s="675"/>
      <c r="WIU46" s="674"/>
      <c r="WIV46" s="674"/>
      <c r="WIW46" s="674"/>
      <c r="WIX46" s="674"/>
      <c r="WIY46" s="676"/>
      <c r="WIZ46" s="677"/>
      <c r="WJA46" s="670"/>
      <c r="WJB46" s="671"/>
      <c r="WJC46" s="672"/>
      <c r="WJD46" s="673"/>
      <c r="WJE46" s="671"/>
      <c r="WJF46" s="672"/>
      <c r="WJG46" s="671"/>
      <c r="WJH46" s="674"/>
      <c r="WJI46" s="674"/>
      <c r="WJJ46" s="672"/>
      <c r="WJK46" s="675"/>
      <c r="WJL46" s="674"/>
      <c r="WJM46" s="675"/>
      <c r="WJN46" s="674"/>
      <c r="WJO46" s="674"/>
      <c r="WJP46" s="674"/>
      <c r="WJQ46" s="674"/>
      <c r="WJR46" s="676"/>
      <c r="WJS46" s="677"/>
      <c r="WJT46" s="670"/>
      <c r="WJU46" s="671"/>
      <c r="WJV46" s="672"/>
      <c r="WJW46" s="673"/>
      <c r="WJX46" s="671"/>
      <c r="WJY46" s="672"/>
      <c r="WJZ46" s="671"/>
      <c r="WKA46" s="674"/>
      <c r="WKB46" s="674"/>
      <c r="WKC46" s="672"/>
      <c r="WKD46" s="675"/>
      <c r="WKE46" s="674"/>
      <c r="WKF46" s="675"/>
      <c r="WKG46" s="674"/>
      <c r="WKH46" s="674"/>
      <c r="WKI46" s="674"/>
      <c r="WKJ46" s="674"/>
      <c r="WKK46" s="676"/>
      <c r="WKL46" s="677"/>
      <c r="WKM46" s="670"/>
      <c r="WKN46" s="671"/>
      <c r="WKO46" s="672"/>
      <c r="WKP46" s="673"/>
      <c r="WKQ46" s="671"/>
      <c r="WKR46" s="672"/>
      <c r="WKS46" s="671"/>
      <c r="WKT46" s="674"/>
      <c r="WKU46" s="674"/>
      <c r="WKV46" s="672"/>
      <c r="WKW46" s="675"/>
      <c r="WKX46" s="674"/>
      <c r="WKY46" s="675"/>
      <c r="WKZ46" s="674"/>
      <c r="WLA46" s="674"/>
      <c r="WLB46" s="674"/>
      <c r="WLC46" s="674"/>
      <c r="WLD46" s="676"/>
      <c r="WLE46" s="677"/>
      <c r="WLF46" s="670"/>
      <c r="WLG46" s="671"/>
      <c r="WLH46" s="672"/>
      <c r="WLI46" s="673"/>
      <c r="WLJ46" s="671"/>
      <c r="WLK46" s="672"/>
      <c r="WLL46" s="671"/>
      <c r="WLM46" s="674"/>
      <c r="WLN46" s="674"/>
      <c r="WLO46" s="672"/>
      <c r="WLP46" s="675"/>
      <c r="WLQ46" s="674"/>
      <c r="WLR46" s="675"/>
      <c r="WLS46" s="674"/>
      <c r="WLT46" s="674"/>
      <c r="WLU46" s="674"/>
      <c r="WLV46" s="674"/>
      <c r="WLW46" s="676"/>
      <c r="WLX46" s="677"/>
      <c r="WLY46" s="670"/>
      <c r="WLZ46" s="671"/>
      <c r="WMA46" s="672"/>
      <c r="WMB46" s="673"/>
      <c r="WMC46" s="671"/>
      <c r="WMD46" s="672"/>
      <c r="WME46" s="671"/>
      <c r="WMF46" s="674"/>
      <c r="WMG46" s="674"/>
      <c r="WMH46" s="672"/>
      <c r="WMI46" s="675"/>
      <c r="WMJ46" s="674"/>
      <c r="WMK46" s="675"/>
      <c r="WML46" s="674"/>
      <c r="WMM46" s="674"/>
      <c r="WMN46" s="674"/>
      <c r="WMO46" s="674"/>
      <c r="WMP46" s="676"/>
      <c r="WMQ46" s="677"/>
      <c r="WMR46" s="670"/>
      <c r="WMS46" s="671"/>
      <c r="WMT46" s="672"/>
      <c r="WMU46" s="673"/>
      <c r="WMV46" s="671"/>
      <c r="WMW46" s="672"/>
      <c r="WMX46" s="671"/>
      <c r="WMY46" s="674"/>
      <c r="WMZ46" s="674"/>
      <c r="WNA46" s="672"/>
      <c r="WNB46" s="675"/>
      <c r="WNC46" s="674"/>
      <c r="WND46" s="675"/>
      <c r="WNE46" s="674"/>
      <c r="WNF46" s="674"/>
      <c r="WNG46" s="674"/>
      <c r="WNH46" s="674"/>
      <c r="WNI46" s="676"/>
      <c r="WNJ46" s="677"/>
      <c r="WNK46" s="670"/>
      <c r="WNL46" s="671"/>
      <c r="WNM46" s="672"/>
      <c r="WNN46" s="673"/>
      <c r="WNO46" s="671"/>
      <c r="WNP46" s="672"/>
      <c r="WNQ46" s="671"/>
      <c r="WNR46" s="674"/>
      <c r="WNS46" s="674"/>
      <c r="WNT46" s="672"/>
      <c r="WNU46" s="675"/>
      <c r="WNV46" s="674"/>
      <c r="WNW46" s="675"/>
      <c r="WNX46" s="674"/>
      <c r="WNY46" s="674"/>
      <c r="WNZ46" s="674"/>
      <c r="WOA46" s="674"/>
      <c r="WOB46" s="676"/>
      <c r="WOC46" s="677"/>
      <c r="WOD46" s="670"/>
      <c r="WOE46" s="671"/>
      <c r="WOF46" s="672"/>
      <c r="WOG46" s="673"/>
      <c r="WOH46" s="671"/>
      <c r="WOI46" s="672"/>
      <c r="WOJ46" s="671"/>
      <c r="WOK46" s="674"/>
      <c r="WOL46" s="674"/>
      <c r="WOM46" s="672"/>
      <c r="WON46" s="675"/>
      <c r="WOO46" s="674"/>
      <c r="WOP46" s="675"/>
      <c r="WOQ46" s="674"/>
      <c r="WOR46" s="674"/>
      <c r="WOS46" s="674"/>
      <c r="WOT46" s="674"/>
      <c r="WOU46" s="676"/>
      <c r="WOV46" s="677"/>
      <c r="WOW46" s="670"/>
      <c r="WOX46" s="671"/>
      <c r="WOY46" s="672"/>
      <c r="WOZ46" s="673"/>
      <c r="WPA46" s="671"/>
      <c r="WPB46" s="672"/>
      <c r="WPC46" s="671"/>
      <c r="WPD46" s="674"/>
      <c r="WPE46" s="674"/>
      <c r="WPF46" s="672"/>
      <c r="WPG46" s="675"/>
      <c r="WPH46" s="674"/>
      <c r="WPI46" s="675"/>
      <c r="WPJ46" s="674"/>
      <c r="WPK46" s="674"/>
      <c r="WPL46" s="674"/>
      <c r="WPM46" s="674"/>
      <c r="WPN46" s="676"/>
      <c r="WPO46" s="677"/>
      <c r="WPP46" s="670"/>
      <c r="WPQ46" s="671"/>
      <c r="WPR46" s="672"/>
      <c r="WPS46" s="673"/>
      <c r="WPT46" s="671"/>
      <c r="WPU46" s="672"/>
      <c r="WPV46" s="671"/>
      <c r="WPW46" s="674"/>
      <c r="WPX46" s="674"/>
      <c r="WPY46" s="672"/>
      <c r="WPZ46" s="675"/>
      <c r="WQA46" s="674"/>
      <c r="WQB46" s="675"/>
      <c r="WQC46" s="674"/>
      <c r="WQD46" s="674"/>
      <c r="WQE46" s="674"/>
      <c r="WQF46" s="674"/>
      <c r="WQG46" s="676"/>
      <c r="WQH46" s="677"/>
      <c r="WQI46" s="670"/>
      <c r="WQJ46" s="671"/>
      <c r="WQK46" s="672"/>
      <c r="WQL46" s="673"/>
      <c r="WQM46" s="671"/>
      <c r="WQN46" s="672"/>
      <c r="WQO46" s="671"/>
      <c r="WQP46" s="674"/>
      <c r="WQQ46" s="674"/>
      <c r="WQR46" s="672"/>
      <c r="WQS46" s="675"/>
      <c r="WQT46" s="674"/>
      <c r="WQU46" s="675"/>
      <c r="WQV46" s="674"/>
      <c r="WQW46" s="674"/>
      <c r="WQX46" s="674"/>
      <c r="WQY46" s="674"/>
      <c r="WQZ46" s="676"/>
      <c r="WRA46" s="677"/>
      <c r="WRB46" s="670"/>
      <c r="WRC46" s="671"/>
      <c r="WRD46" s="672"/>
      <c r="WRE46" s="673"/>
      <c r="WRF46" s="671"/>
      <c r="WRG46" s="672"/>
      <c r="WRH46" s="671"/>
      <c r="WRI46" s="674"/>
      <c r="WRJ46" s="674"/>
      <c r="WRK46" s="672"/>
      <c r="WRL46" s="675"/>
      <c r="WRM46" s="674"/>
      <c r="WRN46" s="675"/>
      <c r="WRO46" s="674"/>
      <c r="WRP46" s="674"/>
      <c r="WRQ46" s="674"/>
      <c r="WRR46" s="674"/>
      <c r="WRS46" s="676"/>
      <c r="WRT46" s="677"/>
      <c r="WRU46" s="670"/>
      <c r="WRV46" s="671"/>
      <c r="WRW46" s="672"/>
      <c r="WRX46" s="673"/>
      <c r="WRY46" s="671"/>
      <c r="WRZ46" s="672"/>
      <c r="WSA46" s="671"/>
      <c r="WSB46" s="674"/>
      <c r="WSC46" s="674"/>
      <c r="WSD46" s="672"/>
      <c r="WSE46" s="675"/>
      <c r="WSF46" s="674"/>
      <c r="WSG46" s="675"/>
      <c r="WSH46" s="674"/>
      <c r="WSI46" s="674"/>
      <c r="WSJ46" s="674"/>
      <c r="WSK46" s="674"/>
      <c r="WSL46" s="676"/>
      <c r="WSM46" s="677"/>
      <c r="WSN46" s="670"/>
      <c r="WSO46" s="671"/>
      <c r="WSP46" s="672"/>
      <c r="WSQ46" s="673"/>
      <c r="WSR46" s="671"/>
      <c r="WSS46" s="672"/>
      <c r="WST46" s="671"/>
      <c r="WSU46" s="674"/>
      <c r="WSV46" s="674"/>
      <c r="WSW46" s="672"/>
      <c r="WSX46" s="675"/>
      <c r="WSY46" s="674"/>
      <c r="WSZ46" s="675"/>
      <c r="WTA46" s="674"/>
      <c r="WTB46" s="674"/>
      <c r="WTC46" s="674"/>
      <c r="WTD46" s="674"/>
      <c r="WTE46" s="676"/>
      <c r="WTF46" s="677"/>
      <c r="WTG46" s="670"/>
      <c r="WTH46" s="671"/>
      <c r="WTI46" s="672"/>
      <c r="WTJ46" s="673"/>
      <c r="WTK46" s="671"/>
      <c r="WTL46" s="672"/>
      <c r="WTM46" s="671"/>
      <c r="WTN46" s="674"/>
      <c r="WTO46" s="674"/>
      <c r="WTP46" s="672"/>
      <c r="WTQ46" s="675"/>
      <c r="WTR46" s="674"/>
      <c r="WTS46" s="675"/>
      <c r="WTT46" s="674"/>
      <c r="WTU46" s="674"/>
      <c r="WTV46" s="674"/>
      <c r="WTW46" s="674"/>
      <c r="WTX46" s="676"/>
      <c r="WTY46" s="677"/>
      <c r="WTZ46" s="670"/>
      <c r="WUA46" s="671"/>
      <c r="WUB46" s="672"/>
      <c r="WUC46" s="673"/>
      <c r="WUD46" s="671"/>
      <c r="WUE46" s="672"/>
      <c r="WUF46" s="671"/>
      <c r="WUG46" s="674"/>
      <c r="WUH46" s="674"/>
      <c r="WUI46" s="672"/>
      <c r="WUJ46" s="675"/>
      <c r="WUK46" s="674"/>
      <c r="WUL46" s="675"/>
      <c r="WUM46" s="674"/>
      <c r="WUN46" s="674"/>
      <c r="WUO46" s="674"/>
      <c r="WUP46" s="674"/>
      <c r="WUQ46" s="676"/>
      <c r="WUR46" s="677"/>
      <c r="WUS46" s="670"/>
      <c r="WUT46" s="671"/>
      <c r="WUU46" s="672"/>
      <c r="WUV46" s="673"/>
      <c r="WUW46" s="671"/>
      <c r="WUX46" s="672"/>
      <c r="WUY46" s="671"/>
      <c r="WUZ46" s="674"/>
      <c r="WVA46" s="674"/>
      <c r="WVB46" s="672"/>
      <c r="WVC46" s="675"/>
      <c r="WVD46" s="674"/>
      <c r="WVE46" s="675"/>
      <c r="WVF46" s="674"/>
      <c r="WVG46" s="674"/>
      <c r="WVH46" s="674"/>
      <c r="WVI46" s="674"/>
      <c r="WVJ46" s="676"/>
      <c r="WVK46" s="677"/>
      <c r="WVL46" s="670"/>
      <c r="WVM46" s="671"/>
      <c r="WVN46" s="672"/>
      <c r="WVO46" s="673"/>
      <c r="WVP46" s="671"/>
      <c r="WVQ46" s="672"/>
      <c r="WVR46" s="671"/>
      <c r="WVS46" s="674"/>
      <c r="WVT46" s="674"/>
      <c r="WVU46" s="672"/>
      <c r="WVV46" s="675"/>
      <c r="WVW46" s="674"/>
      <c r="WVX46" s="675"/>
      <c r="WVY46" s="674"/>
      <c r="WVZ46" s="674"/>
      <c r="WWA46" s="674"/>
      <c r="WWB46" s="674"/>
      <c r="WWC46" s="676"/>
      <c r="WWD46" s="677"/>
      <c r="WWE46" s="670"/>
      <c r="WWF46" s="671"/>
      <c r="WWG46" s="672"/>
      <c r="WWH46" s="673"/>
      <c r="WWI46" s="671"/>
      <c r="WWJ46" s="672"/>
      <c r="WWK46" s="671"/>
      <c r="WWL46" s="674"/>
      <c r="WWM46" s="674"/>
      <c r="WWN46" s="672"/>
      <c r="WWO46" s="675"/>
      <c r="WWP46" s="674"/>
      <c r="WWQ46" s="675"/>
      <c r="WWR46" s="674"/>
      <c r="WWS46" s="674"/>
      <c r="WWT46" s="674"/>
      <c r="WWU46" s="674"/>
      <c r="WWV46" s="676"/>
      <c r="WWW46" s="677"/>
      <c r="WWX46" s="670"/>
      <c r="WWY46" s="671"/>
      <c r="WWZ46" s="672"/>
      <c r="WXA46" s="673"/>
      <c r="WXB46" s="671"/>
      <c r="WXC46" s="672"/>
      <c r="WXD46" s="671"/>
      <c r="WXE46" s="674"/>
      <c r="WXF46" s="674"/>
      <c r="WXG46" s="672"/>
      <c r="WXH46" s="675"/>
      <c r="WXI46" s="674"/>
      <c r="WXJ46" s="675"/>
      <c r="WXK46" s="674"/>
      <c r="WXL46" s="674"/>
      <c r="WXM46" s="674"/>
      <c r="WXN46" s="674"/>
      <c r="WXO46" s="676"/>
      <c r="WXP46" s="677"/>
      <c r="WXQ46" s="670"/>
      <c r="WXR46" s="671"/>
      <c r="WXS46" s="672"/>
      <c r="WXT46" s="673"/>
      <c r="WXU46" s="671"/>
      <c r="WXV46" s="672"/>
      <c r="WXW46" s="671"/>
      <c r="WXX46" s="674"/>
      <c r="WXY46" s="674"/>
      <c r="WXZ46" s="672"/>
      <c r="WYA46" s="675"/>
      <c r="WYB46" s="674"/>
      <c r="WYC46" s="675"/>
      <c r="WYD46" s="674"/>
      <c r="WYE46" s="674"/>
      <c r="WYF46" s="674"/>
      <c r="WYG46" s="674"/>
      <c r="WYH46" s="676"/>
      <c r="WYI46" s="677"/>
      <c r="WYJ46" s="670"/>
      <c r="WYK46" s="671"/>
      <c r="WYL46" s="672"/>
      <c r="WYM46" s="673"/>
      <c r="WYN46" s="671"/>
      <c r="WYO46" s="672"/>
      <c r="WYP46" s="671"/>
      <c r="WYQ46" s="674"/>
      <c r="WYR46" s="674"/>
      <c r="WYS46" s="672"/>
      <c r="WYT46" s="675"/>
      <c r="WYU46" s="674"/>
      <c r="WYV46" s="675"/>
      <c r="WYW46" s="674"/>
      <c r="WYX46" s="674"/>
      <c r="WYY46" s="674"/>
      <c r="WYZ46" s="674"/>
      <c r="WZA46" s="676"/>
      <c r="WZB46" s="677"/>
      <c r="WZC46" s="670"/>
      <c r="WZD46" s="671"/>
      <c r="WZE46" s="672"/>
      <c r="WZF46" s="673"/>
      <c r="WZG46" s="671"/>
      <c r="WZH46" s="672"/>
      <c r="WZI46" s="671"/>
      <c r="WZJ46" s="674"/>
      <c r="WZK46" s="674"/>
      <c r="WZL46" s="672"/>
      <c r="WZM46" s="675"/>
      <c r="WZN46" s="674"/>
      <c r="WZO46" s="675"/>
      <c r="WZP46" s="674"/>
      <c r="WZQ46" s="674"/>
      <c r="WZR46" s="674"/>
      <c r="WZS46" s="674"/>
      <c r="WZT46" s="676"/>
      <c r="WZU46" s="677"/>
      <c r="WZV46" s="670"/>
      <c r="WZW46" s="671"/>
      <c r="WZX46" s="672"/>
      <c r="WZY46" s="673"/>
      <c r="WZZ46" s="671"/>
      <c r="XAA46" s="672"/>
      <c r="XAB46" s="671"/>
      <c r="XAC46" s="674"/>
      <c r="XAD46" s="674"/>
      <c r="XAE46" s="672"/>
      <c r="XAF46" s="675"/>
      <c r="XAG46" s="674"/>
      <c r="XAH46" s="675"/>
      <c r="XAI46" s="674"/>
      <c r="XAJ46" s="674"/>
      <c r="XAK46" s="674"/>
      <c r="XAL46" s="674"/>
      <c r="XAM46" s="676"/>
      <c r="XAN46" s="677"/>
      <c r="XAO46" s="670"/>
      <c r="XAP46" s="671"/>
      <c r="XAQ46" s="672"/>
      <c r="XAR46" s="673"/>
      <c r="XAS46" s="671"/>
      <c r="XAT46" s="672"/>
      <c r="XAU46" s="671"/>
      <c r="XAV46" s="674"/>
      <c r="XAW46" s="674"/>
      <c r="XAX46" s="672"/>
      <c r="XAY46" s="675"/>
      <c r="XAZ46" s="674"/>
      <c r="XBA46" s="675"/>
      <c r="XBB46" s="674"/>
      <c r="XBC46" s="674"/>
      <c r="XBD46" s="674"/>
      <c r="XBE46" s="674"/>
      <c r="XBF46" s="676"/>
      <c r="XBG46" s="677"/>
      <c r="XBH46" s="670"/>
      <c r="XBI46" s="671"/>
      <c r="XBJ46" s="672"/>
      <c r="XBK46" s="673"/>
      <c r="XBL46" s="671"/>
      <c r="XBM46" s="672"/>
      <c r="XBN46" s="671"/>
      <c r="XBO46" s="674"/>
      <c r="XBP46" s="674"/>
      <c r="XBQ46" s="672"/>
      <c r="XBR46" s="675"/>
      <c r="XBS46" s="674"/>
      <c r="XBT46" s="675"/>
      <c r="XBU46" s="674"/>
      <c r="XBV46" s="674"/>
      <c r="XBW46" s="674"/>
      <c r="XBX46" s="674"/>
      <c r="XBY46" s="676"/>
      <c r="XBZ46" s="677"/>
      <c r="XCA46" s="670"/>
      <c r="XCB46" s="671"/>
      <c r="XCC46" s="672"/>
      <c r="XCD46" s="673"/>
      <c r="XCE46" s="671"/>
      <c r="XCF46" s="672"/>
      <c r="XCG46" s="671"/>
      <c r="XCH46" s="674"/>
      <c r="XCI46" s="674"/>
      <c r="XCJ46" s="672"/>
      <c r="XCK46" s="675"/>
      <c r="XCL46" s="674"/>
      <c r="XCM46" s="675"/>
      <c r="XCN46" s="674"/>
      <c r="XCO46" s="674"/>
      <c r="XCP46" s="674"/>
      <c r="XCQ46" s="674"/>
      <c r="XCR46" s="676"/>
      <c r="XCS46" s="677"/>
      <c r="XCT46" s="670"/>
      <c r="XCU46" s="671"/>
      <c r="XCV46" s="672"/>
      <c r="XCW46" s="673"/>
      <c r="XCX46" s="671"/>
      <c r="XCY46" s="672"/>
      <c r="XCZ46" s="671"/>
      <c r="XDA46" s="674"/>
      <c r="XDB46" s="674"/>
      <c r="XDC46" s="672"/>
      <c r="XDD46" s="675"/>
      <c r="XDE46" s="674"/>
      <c r="XDF46" s="675"/>
      <c r="XDG46" s="674"/>
      <c r="XDH46" s="674"/>
      <c r="XDI46" s="674"/>
      <c r="XDJ46" s="674"/>
      <c r="XDK46" s="676"/>
      <c r="XDL46" s="677"/>
      <c r="XDM46" s="670"/>
      <c r="XDN46" s="671"/>
      <c r="XDO46" s="672"/>
      <c r="XDP46" s="673"/>
      <c r="XDQ46" s="671"/>
      <c r="XDR46" s="672"/>
      <c r="XDS46" s="671"/>
      <c r="XDT46" s="674"/>
      <c r="XDU46" s="674"/>
      <c r="XDV46" s="672"/>
      <c r="XDW46" s="675"/>
      <c r="XDX46" s="674"/>
      <c r="XDY46" s="675"/>
      <c r="XDZ46" s="674"/>
      <c r="XEA46" s="674"/>
      <c r="XEB46" s="674"/>
      <c r="XEC46" s="674"/>
      <c r="XED46" s="676"/>
      <c r="XEE46" s="677"/>
      <c r="XEF46" s="670"/>
      <c r="XEG46" s="671"/>
      <c r="XEH46" s="672"/>
      <c r="XEI46" s="673"/>
      <c r="XEJ46" s="671"/>
      <c r="XEK46" s="672"/>
      <c r="XEL46" s="671"/>
      <c r="XEM46" s="674"/>
      <c r="XEN46" s="674"/>
      <c r="XEO46" s="672"/>
      <c r="XEP46" s="675"/>
      <c r="XEQ46" s="674"/>
      <c r="XER46" s="675"/>
      <c r="XES46" s="674"/>
      <c r="XET46" s="674"/>
      <c r="XEU46" s="674"/>
      <c r="XEV46" s="674"/>
      <c r="XEW46" s="676"/>
      <c r="XEX46" s="677"/>
      <c r="XEY46" s="670"/>
      <c r="XEZ46" s="671"/>
      <c r="XFA46" s="672"/>
      <c r="XFB46" s="673"/>
      <c r="XFC46" s="671"/>
      <c r="XFD46" s="672"/>
    </row>
    <row r="47" spans="1:16384" s="745" customFormat="1" ht="13.5" customHeight="1">
      <c r="A47" s="3829" t="s">
        <v>739</v>
      </c>
      <c r="B47" s="4575"/>
      <c r="C47" s="4575">
        <v>32</v>
      </c>
      <c r="D47" s="1109">
        <f t="shared" si="6"/>
        <v>32</v>
      </c>
      <c r="E47" s="2206"/>
      <c r="F47" s="2206"/>
      <c r="G47" s="3790"/>
      <c r="H47" s="3790"/>
      <c r="I47" s="3790">
        <v>32</v>
      </c>
      <c r="J47" s="3790"/>
      <c r="K47" s="3922"/>
      <c r="L47" s="3922">
        <v>8</v>
      </c>
      <c r="M47" s="3922"/>
      <c r="N47" s="3922">
        <v>2</v>
      </c>
      <c r="O47" s="3922"/>
      <c r="P47" s="3922">
        <v>32</v>
      </c>
      <c r="Q47" s="3922"/>
      <c r="R47" s="3922">
        <v>32</v>
      </c>
      <c r="S47" s="2306">
        <f t="shared" si="7"/>
        <v>32</v>
      </c>
      <c r="T47" s="744"/>
      <c r="AL47" s="746"/>
      <c r="AM47" s="744"/>
      <c r="BE47" s="746"/>
      <c r="BF47" s="744"/>
      <c r="BX47" s="746"/>
      <c r="BY47" s="744"/>
      <c r="CQ47" s="746"/>
      <c r="CR47" s="744"/>
      <c r="DJ47" s="746"/>
      <c r="DK47" s="744"/>
      <c r="EC47" s="746"/>
      <c r="ED47" s="744"/>
      <c r="EV47" s="746"/>
      <c r="EW47" s="744"/>
      <c r="FO47" s="746"/>
      <c r="FP47" s="744"/>
      <c r="GH47" s="746"/>
      <c r="GI47" s="744"/>
      <c r="HA47" s="746"/>
      <c r="HB47" s="744"/>
      <c r="HT47" s="746"/>
      <c r="HU47" s="744"/>
      <c r="IM47" s="746"/>
      <c r="IN47" s="744"/>
      <c r="JF47" s="746"/>
      <c r="JG47" s="744"/>
      <c r="JY47" s="746"/>
      <c r="JZ47" s="744"/>
      <c r="KR47" s="746"/>
      <c r="KS47" s="744"/>
      <c r="LK47" s="746"/>
      <c r="LL47" s="744"/>
      <c r="MD47" s="746"/>
      <c r="ME47" s="744"/>
      <c r="MW47" s="746"/>
      <c r="MX47" s="744"/>
      <c r="NP47" s="746"/>
      <c r="NQ47" s="744"/>
      <c r="OI47" s="746"/>
      <c r="OJ47" s="744"/>
      <c r="PB47" s="746"/>
      <c r="PC47" s="744"/>
      <c r="PU47" s="746"/>
      <c r="PV47" s="744"/>
      <c r="QN47" s="746"/>
      <c r="QO47" s="744"/>
      <c r="RG47" s="746"/>
      <c r="RH47" s="744"/>
      <c r="RZ47" s="746"/>
      <c r="SA47" s="744"/>
      <c r="SS47" s="746"/>
      <c r="ST47" s="744"/>
      <c r="TL47" s="746"/>
      <c r="TM47" s="744"/>
      <c r="UE47" s="746"/>
      <c r="UF47" s="744"/>
      <c r="UX47" s="746"/>
      <c r="UY47" s="744"/>
      <c r="VQ47" s="746"/>
      <c r="VR47" s="744"/>
      <c r="WJ47" s="746"/>
      <c r="WK47" s="744"/>
      <c r="XC47" s="746"/>
      <c r="XD47" s="744"/>
      <c r="XV47" s="746"/>
      <c r="XW47" s="744"/>
      <c r="YO47" s="746"/>
      <c r="YP47" s="744"/>
      <c r="ZH47" s="746"/>
      <c r="ZI47" s="744"/>
      <c r="AAA47" s="746"/>
      <c r="AAB47" s="744"/>
      <c r="AAT47" s="746"/>
      <c r="AAU47" s="744"/>
      <c r="ABM47" s="746"/>
      <c r="ABN47" s="744"/>
      <c r="ACF47" s="746"/>
      <c r="ACG47" s="744"/>
      <c r="ACY47" s="746"/>
      <c r="ACZ47" s="744"/>
      <c r="ADR47" s="746"/>
      <c r="ADS47" s="744"/>
      <c r="AEK47" s="746"/>
      <c r="AEL47" s="744"/>
      <c r="AFD47" s="746"/>
      <c r="AFE47" s="744"/>
      <c r="AFW47" s="746"/>
      <c r="AFX47" s="744"/>
      <c r="AGP47" s="746"/>
      <c r="AGQ47" s="744"/>
      <c r="AHI47" s="746"/>
      <c r="AHJ47" s="744"/>
      <c r="AIB47" s="746"/>
      <c r="AIC47" s="744"/>
      <c r="AIU47" s="746"/>
      <c r="AIV47" s="744"/>
      <c r="AJN47" s="746"/>
      <c r="AJO47" s="744"/>
      <c r="AKG47" s="746"/>
      <c r="AKH47" s="744"/>
      <c r="AKZ47" s="746"/>
      <c r="ALA47" s="744"/>
      <c r="ALS47" s="746"/>
      <c r="ALT47" s="744"/>
      <c r="AML47" s="746"/>
      <c r="AMM47" s="744"/>
      <c r="ANE47" s="746"/>
      <c r="ANF47" s="744"/>
      <c r="ANX47" s="746"/>
      <c r="ANY47" s="744"/>
      <c r="AOQ47" s="746"/>
      <c r="AOR47" s="744"/>
      <c r="APJ47" s="746"/>
      <c r="APK47" s="744"/>
      <c r="AQC47" s="746"/>
      <c r="AQD47" s="744"/>
      <c r="AQV47" s="746"/>
      <c r="AQW47" s="744"/>
      <c r="ARO47" s="746"/>
      <c r="ARP47" s="744"/>
      <c r="ASH47" s="746"/>
      <c r="ASI47" s="744"/>
      <c r="ATA47" s="746"/>
      <c r="ATB47" s="744"/>
      <c r="ATT47" s="746"/>
      <c r="ATU47" s="744"/>
      <c r="AUM47" s="746"/>
      <c r="AUN47" s="744"/>
      <c r="AVF47" s="746"/>
      <c r="AVG47" s="744"/>
      <c r="AVY47" s="746"/>
      <c r="AVZ47" s="744"/>
      <c r="AWR47" s="746"/>
      <c r="AWS47" s="744"/>
      <c r="AXK47" s="746"/>
      <c r="AXL47" s="744"/>
      <c r="AYD47" s="746"/>
      <c r="AYE47" s="744"/>
      <c r="AYW47" s="746"/>
      <c r="AYX47" s="744"/>
      <c r="AZP47" s="746"/>
      <c r="AZQ47" s="744"/>
      <c r="BAI47" s="746"/>
      <c r="BAJ47" s="744"/>
      <c r="BBB47" s="746"/>
      <c r="BBC47" s="744"/>
      <c r="BBU47" s="746"/>
      <c r="BBV47" s="744"/>
      <c r="BCN47" s="746"/>
      <c r="BCO47" s="744"/>
      <c r="BDG47" s="746"/>
      <c r="BDH47" s="744"/>
      <c r="BDZ47" s="746"/>
      <c r="BEA47" s="744"/>
      <c r="BES47" s="746"/>
      <c r="BET47" s="744"/>
      <c r="BFL47" s="746"/>
      <c r="BFM47" s="744"/>
      <c r="BGE47" s="746"/>
      <c r="BGF47" s="744"/>
      <c r="BGX47" s="746"/>
      <c r="BGY47" s="744"/>
      <c r="BHQ47" s="746"/>
      <c r="BHR47" s="744"/>
      <c r="BIJ47" s="746"/>
      <c r="BIK47" s="744"/>
      <c r="BJC47" s="746"/>
      <c r="BJD47" s="744"/>
      <c r="BJV47" s="746"/>
      <c r="BJW47" s="744"/>
      <c r="BKO47" s="746"/>
      <c r="BKP47" s="744"/>
      <c r="BLH47" s="746"/>
      <c r="BLI47" s="744"/>
      <c r="BMA47" s="746"/>
      <c r="BMB47" s="744"/>
      <c r="BMT47" s="746"/>
      <c r="BMU47" s="744"/>
      <c r="BNM47" s="746"/>
      <c r="BNN47" s="744"/>
      <c r="BOF47" s="746"/>
      <c r="BOG47" s="744"/>
      <c r="BOY47" s="746"/>
      <c r="BOZ47" s="744"/>
      <c r="BPR47" s="746"/>
      <c r="BPS47" s="744"/>
      <c r="BQK47" s="746"/>
      <c r="BQL47" s="744"/>
      <c r="BRD47" s="746"/>
      <c r="BRE47" s="744"/>
      <c r="BRW47" s="746"/>
      <c r="BRX47" s="744"/>
      <c r="BSP47" s="746"/>
      <c r="BSQ47" s="744"/>
      <c r="BTI47" s="746"/>
      <c r="BTJ47" s="744"/>
      <c r="BUB47" s="746"/>
      <c r="BUC47" s="744"/>
      <c r="BUU47" s="746"/>
      <c r="BUV47" s="744"/>
      <c r="BVN47" s="746"/>
      <c r="BVO47" s="744"/>
      <c r="BWG47" s="746"/>
      <c r="BWH47" s="744"/>
      <c r="BWZ47" s="746"/>
      <c r="BXA47" s="744"/>
      <c r="BXS47" s="746"/>
      <c r="BXT47" s="744"/>
      <c r="BYL47" s="746"/>
      <c r="BYM47" s="744"/>
      <c r="BZE47" s="746"/>
      <c r="BZF47" s="744"/>
      <c r="BZX47" s="746"/>
      <c r="BZY47" s="744"/>
      <c r="CAQ47" s="746"/>
      <c r="CAR47" s="744"/>
      <c r="CBJ47" s="746"/>
      <c r="CBK47" s="744"/>
      <c r="CCC47" s="746"/>
      <c r="CCD47" s="744"/>
      <c r="CCV47" s="746"/>
      <c r="CCW47" s="744"/>
      <c r="CDO47" s="746"/>
      <c r="CDP47" s="744"/>
      <c r="CEH47" s="746"/>
      <c r="CEI47" s="744"/>
      <c r="CFA47" s="746"/>
      <c r="CFB47" s="744"/>
      <c r="CFT47" s="746"/>
      <c r="CFU47" s="744"/>
      <c r="CGM47" s="746"/>
      <c r="CGN47" s="744"/>
      <c r="CHF47" s="746"/>
      <c r="CHG47" s="744"/>
      <c r="CHY47" s="746"/>
      <c r="CHZ47" s="744"/>
      <c r="CIR47" s="746"/>
      <c r="CIS47" s="744"/>
      <c r="CJK47" s="746"/>
      <c r="CJL47" s="744"/>
      <c r="CKD47" s="746"/>
      <c r="CKE47" s="744"/>
      <c r="CKW47" s="746"/>
      <c r="CKX47" s="744"/>
      <c r="CLP47" s="746"/>
      <c r="CLQ47" s="744"/>
      <c r="CMI47" s="746"/>
      <c r="CMJ47" s="744"/>
      <c r="CNB47" s="746"/>
      <c r="CNC47" s="744"/>
      <c r="CNU47" s="746"/>
      <c r="CNV47" s="744"/>
      <c r="CON47" s="746"/>
      <c r="COO47" s="744"/>
      <c r="CPG47" s="746"/>
      <c r="CPH47" s="744"/>
      <c r="CPZ47" s="746"/>
      <c r="CQA47" s="744"/>
      <c r="CQS47" s="746"/>
      <c r="CQT47" s="744"/>
      <c r="CRL47" s="746"/>
      <c r="CRM47" s="744"/>
      <c r="CSE47" s="746"/>
      <c r="CSF47" s="744"/>
      <c r="CSX47" s="746"/>
      <c r="CSY47" s="744"/>
      <c r="CTQ47" s="746"/>
      <c r="CTR47" s="744"/>
      <c r="CUJ47" s="746"/>
      <c r="CUK47" s="744"/>
      <c r="CVC47" s="746"/>
      <c r="CVD47" s="744"/>
      <c r="CVV47" s="746"/>
      <c r="CVW47" s="744"/>
      <c r="CWO47" s="746"/>
      <c r="CWP47" s="744"/>
      <c r="CXH47" s="746"/>
      <c r="CXI47" s="744"/>
      <c r="CYA47" s="746"/>
      <c r="CYB47" s="744"/>
      <c r="CYT47" s="746"/>
      <c r="CYU47" s="744"/>
      <c r="CZM47" s="746"/>
      <c r="CZN47" s="744"/>
      <c r="DAF47" s="746"/>
      <c r="DAG47" s="744"/>
      <c r="DAY47" s="746"/>
      <c r="DAZ47" s="744"/>
      <c r="DBR47" s="746"/>
      <c r="DBS47" s="744"/>
      <c r="DCK47" s="746"/>
      <c r="DCL47" s="744"/>
      <c r="DDD47" s="746"/>
      <c r="DDE47" s="744"/>
      <c r="DDW47" s="746"/>
      <c r="DDX47" s="744"/>
      <c r="DEP47" s="746"/>
      <c r="DEQ47" s="744"/>
      <c r="DFI47" s="746"/>
      <c r="DFJ47" s="744"/>
      <c r="DGB47" s="746"/>
      <c r="DGC47" s="744"/>
      <c r="DGU47" s="746"/>
      <c r="DGV47" s="744"/>
      <c r="DHN47" s="746"/>
      <c r="DHO47" s="744"/>
      <c r="DIG47" s="746"/>
      <c r="DIH47" s="744"/>
      <c r="DIZ47" s="746"/>
      <c r="DJA47" s="744"/>
      <c r="DJS47" s="746"/>
      <c r="DJT47" s="744"/>
      <c r="DKL47" s="746"/>
      <c r="DKM47" s="744"/>
      <c r="DLE47" s="746"/>
      <c r="DLF47" s="744"/>
      <c r="DLX47" s="746"/>
      <c r="DLY47" s="744"/>
      <c r="DMQ47" s="746"/>
      <c r="DMR47" s="744"/>
      <c r="DNJ47" s="746"/>
      <c r="DNK47" s="744"/>
      <c r="DOC47" s="746"/>
      <c r="DOD47" s="744"/>
      <c r="DOV47" s="746"/>
      <c r="DOW47" s="744"/>
      <c r="DPO47" s="746"/>
      <c r="DPP47" s="744"/>
      <c r="DQH47" s="746"/>
      <c r="DQI47" s="744"/>
      <c r="DRA47" s="746"/>
      <c r="DRB47" s="744"/>
      <c r="DRT47" s="746"/>
      <c r="DRU47" s="744"/>
      <c r="DSM47" s="746"/>
      <c r="DSN47" s="744"/>
      <c r="DTF47" s="746"/>
      <c r="DTG47" s="744"/>
      <c r="DTY47" s="746"/>
      <c r="DTZ47" s="744"/>
      <c r="DUR47" s="746"/>
      <c r="DUS47" s="744"/>
      <c r="DVK47" s="746"/>
      <c r="DVL47" s="744"/>
      <c r="DWD47" s="746"/>
      <c r="DWE47" s="744"/>
      <c r="DWW47" s="746"/>
      <c r="DWX47" s="744"/>
      <c r="DXP47" s="746"/>
      <c r="DXQ47" s="744"/>
      <c r="DYI47" s="746"/>
      <c r="DYJ47" s="744"/>
      <c r="DZB47" s="746"/>
      <c r="DZC47" s="744"/>
      <c r="DZU47" s="746"/>
      <c r="DZV47" s="744"/>
      <c r="EAN47" s="746"/>
      <c r="EAO47" s="744"/>
      <c r="EBG47" s="746"/>
      <c r="EBH47" s="744"/>
      <c r="EBZ47" s="746"/>
      <c r="ECA47" s="744"/>
      <c r="ECS47" s="746"/>
      <c r="ECT47" s="744"/>
      <c r="EDL47" s="746"/>
      <c r="EDM47" s="744"/>
      <c r="EEE47" s="746"/>
      <c r="EEF47" s="744"/>
      <c r="EEX47" s="746"/>
      <c r="EEY47" s="744"/>
      <c r="EFQ47" s="746"/>
      <c r="EFR47" s="744"/>
      <c r="EGJ47" s="746"/>
      <c r="EGK47" s="744"/>
      <c r="EHC47" s="746"/>
      <c r="EHD47" s="744"/>
      <c r="EHV47" s="746"/>
      <c r="EHW47" s="744"/>
      <c r="EIO47" s="746"/>
      <c r="EIP47" s="744"/>
      <c r="EJH47" s="746"/>
      <c r="EJI47" s="744"/>
      <c r="EKA47" s="746"/>
      <c r="EKB47" s="744"/>
      <c r="EKT47" s="746"/>
      <c r="EKU47" s="744"/>
      <c r="ELM47" s="746"/>
      <c r="ELN47" s="744"/>
      <c r="EMF47" s="746"/>
      <c r="EMG47" s="744"/>
      <c r="EMY47" s="746"/>
      <c r="EMZ47" s="744"/>
      <c r="ENR47" s="746"/>
      <c r="ENS47" s="744"/>
      <c r="EOK47" s="746"/>
      <c r="EOL47" s="744"/>
      <c r="EPD47" s="746"/>
      <c r="EPE47" s="744"/>
      <c r="EPW47" s="746"/>
      <c r="EPX47" s="744"/>
      <c r="EQP47" s="746"/>
      <c r="EQQ47" s="744"/>
      <c r="ERI47" s="746"/>
      <c r="ERJ47" s="744"/>
      <c r="ESB47" s="746"/>
      <c r="ESC47" s="744"/>
      <c r="ESU47" s="746"/>
      <c r="ESV47" s="744"/>
      <c r="ETN47" s="746"/>
      <c r="ETO47" s="744"/>
      <c r="EUG47" s="746"/>
      <c r="EUH47" s="744"/>
      <c r="EUZ47" s="746"/>
      <c r="EVA47" s="744"/>
      <c r="EVS47" s="746"/>
      <c r="EVT47" s="744"/>
      <c r="EWL47" s="746"/>
      <c r="EWM47" s="744"/>
      <c r="EXE47" s="746"/>
      <c r="EXF47" s="744"/>
      <c r="EXX47" s="746"/>
      <c r="EXY47" s="744"/>
      <c r="EYQ47" s="746"/>
      <c r="EYR47" s="744"/>
      <c r="EZJ47" s="746"/>
      <c r="EZK47" s="744"/>
      <c r="FAC47" s="746"/>
      <c r="FAD47" s="744"/>
      <c r="FAV47" s="746"/>
      <c r="FAW47" s="744"/>
      <c r="FBO47" s="746"/>
      <c r="FBP47" s="744"/>
      <c r="FCH47" s="746"/>
      <c r="FCI47" s="744"/>
      <c r="FDA47" s="746"/>
      <c r="FDB47" s="744"/>
      <c r="FDT47" s="746"/>
      <c r="FDU47" s="744"/>
      <c r="FEM47" s="746"/>
      <c r="FEN47" s="744"/>
      <c r="FFF47" s="746"/>
      <c r="FFG47" s="744"/>
      <c r="FFY47" s="746"/>
      <c r="FFZ47" s="744"/>
      <c r="FGR47" s="746"/>
      <c r="FGS47" s="744"/>
      <c r="FHK47" s="746"/>
      <c r="FHL47" s="744"/>
      <c r="FID47" s="746"/>
      <c r="FIE47" s="744"/>
      <c r="FIW47" s="746"/>
      <c r="FIX47" s="744"/>
      <c r="FJP47" s="746"/>
      <c r="FJQ47" s="744"/>
      <c r="FKI47" s="746"/>
      <c r="FKJ47" s="744"/>
      <c r="FLB47" s="746"/>
      <c r="FLC47" s="744"/>
      <c r="FLU47" s="746"/>
      <c r="FLV47" s="744"/>
      <c r="FMN47" s="746"/>
      <c r="FMO47" s="744"/>
      <c r="FNG47" s="746"/>
      <c r="FNH47" s="744"/>
      <c r="FNZ47" s="746"/>
      <c r="FOA47" s="744"/>
      <c r="FOS47" s="746"/>
      <c r="FOT47" s="744"/>
      <c r="FPL47" s="746"/>
      <c r="FPM47" s="744"/>
      <c r="FQE47" s="746"/>
      <c r="FQF47" s="744"/>
      <c r="FQX47" s="746"/>
      <c r="FQY47" s="744"/>
      <c r="FRQ47" s="746"/>
      <c r="FRR47" s="744"/>
      <c r="FSJ47" s="746"/>
      <c r="FSK47" s="744"/>
      <c r="FTC47" s="746"/>
      <c r="FTD47" s="744"/>
      <c r="FTV47" s="746"/>
      <c r="FTW47" s="744"/>
      <c r="FUO47" s="746"/>
      <c r="FUP47" s="744"/>
      <c r="FVH47" s="746"/>
      <c r="FVI47" s="744"/>
      <c r="FWA47" s="746"/>
      <c r="FWB47" s="744"/>
      <c r="FWT47" s="746"/>
      <c r="FWU47" s="744"/>
      <c r="FXM47" s="746"/>
      <c r="FXN47" s="744"/>
      <c r="FYF47" s="746"/>
      <c r="FYG47" s="744"/>
      <c r="FYY47" s="746"/>
      <c r="FYZ47" s="744"/>
      <c r="FZR47" s="746"/>
      <c r="FZS47" s="744"/>
      <c r="GAK47" s="746"/>
      <c r="GAL47" s="744"/>
      <c r="GBD47" s="746"/>
      <c r="GBE47" s="744"/>
      <c r="GBW47" s="746"/>
      <c r="GBX47" s="744"/>
      <c r="GCP47" s="746"/>
      <c r="GCQ47" s="744"/>
      <c r="GDI47" s="746"/>
      <c r="GDJ47" s="744"/>
      <c r="GEB47" s="746"/>
      <c r="GEC47" s="744"/>
      <c r="GEU47" s="746"/>
      <c r="GEV47" s="744"/>
      <c r="GFN47" s="746"/>
      <c r="GFO47" s="744"/>
      <c r="GGG47" s="746"/>
      <c r="GGH47" s="744"/>
      <c r="GGZ47" s="746"/>
      <c r="GHA47" s="744"/>
      <c r="GHS47" s="746"/>
      <c r="GHT47" s="744"/>
      <c r="GIL47" s="746"/>
      <c r="GIM47" s="744"/>
      <c r="GJE47" s="746"/>
      <c r="GJF47" s="744"/>
      <c r="GJX47" s="746"/>
      <c r="GJY47" s="744"/>
      <c r="GKQ47" s="746"/>
      <c r="GKR47" s="744"/>
      <c r="GLJ47" s="746"/>
      <c r="GLK47" s="744"/>
      <c r="GMC47" s="746"/>
      <c r="GMD47" s="744"/>
      <c r="GMV47" s="746"/>
      <c r="GMW47" s="744"/>
      <c r="GNO47" s="746"/>
      <c r="GNP47" s="744"/>
      <c r="GOH47" s="746"/>
      <c r="GOI47" s="744"/>
      <c r="GPA47" s="746"/>
      <c r="GPB47" s="744"/>
      <c r="GPT47" s="746"/>
      <c r="GPU47" s="744"/>
      <c r="GQM47" s="746"/>
      <c r="GQN47" s="744"/>
      <c r="GRF47" s="746"/>
      <c r="GRG47" s="744"/>
      <c r="GRY47" s="746"/>
      <c r="GRZ47" s="744"/>
      <c r="GSR47" s="746"/>
      <c r="GSS47" s="744"/>
      <c r="GTK47" s="746"/>
      <c r="GTL47" s="744"/>
      <c r="GUD47" s="746"/>
      <c r="GUE47" s="744"/>
      <c r="GUW47" s="746"/>
      <c r="GUX47" s="744"/>
      <c r="GVP47" s="746"/>
      <c r="GVQ47" s="744"/>
      <c r="GWI47" s="746"/>
      <c r="GWJ47" s="744"/>
      <c r="GXB47" s="746"/>
      <c r="GXC47" s="744"/>
      <c r="GXU47" s="746"/>
      <c r="GXV47" s="744"/>
      <c r="GYN47" s="746"/>
      <c r="GYO47" s="744"/>
      <c r="GZG47" s="746"/>
      <c r="GZH47" s="744"/>
      <c r="GZZ47" s="746"/>
      <c r="HAA47" s="744"/>
      <c r="HAS47" s="746"/>
      <c r="HAT47" s="744"/>
      <c r="HBL47" s="746"/>
      <c r="HBM47" s="744"/>
      <c r="HCE47" s="746"/>
      <c r="HCF47" s="744"/>
      <c r="HCX47" s="746"/>
      <c r="HCY47" s="744"/>
      <c r="HDQ47" s="746"/>
      <c r="HDR47" s="744"/>
      <c r="HEJ47" s="746"/>
      <c r="HEK47" s="744"/>
      <c r="HFC47" s="746"/>
      <c r="HFD47" s="744"/>
      <c r="HFV47" s="746"/>
      <c r="HFW47" s="744"/>
      <c r="HGO47" s="746"/>
      <c r="HGP47" s="744"/>
      <c r="HHH47" s="746"/>
      <c r="HHI47" s="744"/>
      <c r="HIA47" s="746"/>
      <c r="HIB47" s="744"/>
      <c r="HIT47" s="746"/>
      <c r="HIU47" s="744"/>
      <c r="HJM47" s="746"/>
      <c r="HJN47" s="744"/>
      <c r="HKF47" s="746"/>
      <c r="HKG47" s="744"/>
      <c r="HKY47" s="746"/>
      <c r="HKZ47" s="744"/>
      <c r="HLR47" s="746"/>
      <c r="HLS47" s="744"/>
      <c r="HMK47" s="746"/>
      <c r="HML47" s="744"/>
      <c r="HND47" s="746"/>
      <c r="HNE47" s="744"/>
      <c r="HNW47" s="746"/>
      <c r="HNX47" s="744"/>
      <c r="HOP47" s="746"/>
      <c r="HOQ47" s="744"/>
      <c r="HPI47" s="746"/>
      <c r="HPJ47" s="744"/>
      <c r="HQB47" s="746"/>
      <c r="HQC47" s="744"/>
      <c r="HQU47" s="746"/>
      <c r="HQV47" s="744"/>
      <c r="HRN47" s="746"/>
      <c r="HRO47" s="744"/>
      <c r="HSG47" s="746"/>
      <c r="HSH47" s="744"/>
      <c r="HSZ47" s="746"/>
      <c r="HTA47" s="744"/>
      <c r="HTS47" s="746"/>
      <c r="HTT47" s="744"/>
      <c r="HUL47" s="746"/>
      <c r="HUM47" s="744"/>
      <c r="HVE47" s="746"/>
      <c r="HVF47" s="744"/>
      <c r="HVX47" s="746"/>
      <c r="HVY47" s="744"/>
      <c r="HWQ47" s="746"/>
      <c r="HWR47" s="744"/>
      <c r="HXJ47" s="746"/>
      <c r="HXK47" s="744"/>
      <c r="HYC47" s="746"/>
      <c r="HYD47" s="744"/>
      <c r="HYV47" s="746"/>
      <c r="HYW47" s="744"/>
      <c r="HZO47" s="746"/>
      <c r="HZP47" s="744"/>
      <c r="IAH47" s="746"/>
      <c r="IAI47" s="744"/>
      <c r="IBA47" s="746"/>
      <c r="IBB47" s="744"/>
      <c r="IBT47" s="746"/>
      <c r="IBU47" s="744"/>
      <c r="ICM47" s="746"/>
      <c r="ICN47" s="744"/>
      <c r="IDF47" s="746"/>
      <c r="IDG47" s="744"/>
      <c r="IDY47" s="746"/>
      <c r="IDZ47" s="744"/>
      <c r="IER47" s="746"/>
      <c r="IES47" s="744"/>
      <c r="IFK47" s="746"/>
      <c r="IFL47" s="744"/>
      <c r="IGD47" s="746"/>
      <c r="IGE47" s="744"/>
      <c r="IGW47" s="746"/>
      <c r="IGX47" s="744"/>
      <c r="IHP47" s="746"/>
      <c r="IHQ47" s="744"/>
      <c r="III47" s="746"/>
      <c r="IIJ47" s="744"/>
      <c r="IJB47" s="746"/>
      <c r="IJC47" s="744"/>
      <c r="IJU47" s="746"/>
      <c r="IJV47" s="744"/>
      <c r="IKN47" s="746"/>
      <c r="IKO47" s="744"/>
      <c r="ILG47" s="746"/>
      <c r="ILH47" s="744"/>
      <c r="ILZ47" s="746"/>
      <c r="IMA47" s="744"/>
      <c r="IMS47" s="746"/>
      <c r="IMT47" s="744"/>
      <c r="INL47" s="746"/>
      <c r="INM47" s="744"/>
      <c r="IOE47" s="746"/>
      <c r="IOF47" s="744"/>
      <c r="IOX47" s="746"/>
      <c r="IOY47" s="744"/>
      <c r="IPQ47" s="746"/>
      <c r="IPR47" s="744"/>
      <c r="IQJ47" s="746"/>
      <c r="IQK47" s="744"/>
      <c r="IRC47" s="746"/>
      <c r="IRD47" s="744"/>
      <c r="IRV47" s="746"/>
      <c r="IRW47" s="744"/>
      <c r="ISO47" s="746"/>
      <c r="ISP47" s="744"/>
      <c r="ITH47" s="746"/>
      <c r="ITI47" s="744"/>
      <c r="IUA47" s="746"/>
      <c r="IUB47" s="744"/>
      <c r="IUT47" s="746"/>
      <c r="IUU47" s="744"/>
      <c r="IVM47" s="746"/>
      <c r="IVN47" s="744"/>
      <c r="IWF47" s="746"/>
      <c r="IWG47" s="744"/>
      <c r="IWY47" s="746"/>
      <c r="IWZ47" s="744"/>
      <c r="IXR47" s="746"/>
      <c r="IXS47" s="744"/>
      <c r="IYK47" s="746"/>
      <c r="IYL47" s="744"/>
      <c r="IZD47" s="746"/>
      <c r="IZE47" s="744"/>
      <c r="IZW47" s="746"/>
      <c r="IZX47" s="744"/>
      <c r="JAP47" s="746"/>
      <c r="JAQ47" s="744"/>
      <c r="JBI47" s="746"/>
      <c r="JBJ47" s="744"/>
      <c r="JCB47" s="746"/>
      <c r="JCC47" s="744"/>
      <c r="JCU47" s="746"/>
      <c r="JCV47" s="744"/>
      <c r="JDN47" s="746"/>
      <c r="JDO47" s="744"/>
      <c r="JEG47" s="746"/>
      <c r="JEH47" s="744"/>
      <c r="JEZ47" s="746"/>
      <c r="JFA47" s="744"/>
      <c r="JFS47" s="746"/>
      <c r="JFT47" s="744"/>
      <c r="JGL47" s="746"/>
      <c r="JGM47" s="744"/>
      <c r="JHE47" s="746"/>
      <c r="JHF47" s="744"/>
      <c r="JHX47" s="746"/>
      <c r="JHY47" s="744"/>
      <c r="JIQ47" s="746"/>
      <c r="JIR47" s="744"/>
      <c r="JJJ47" s="746"/>
      <c r="JJK47" s="744"/>
      <c r="JKC47" s="746"/>
      <c r="JKD47" s="744"/>
      <c r="JKV47" s="746"/>
      <c r="JKW47" s="744"/>
      <c r="JLO47" s="746"/>
      <c r="JLP47" s="744"/>
      <c r="JMH47" s="746"/>
      <c r="JMI47" s="744"/>
      <c r="JNA47" s="746"/>
      <c r="JNB47" s="744"/>
      <c r="JNT47" s="746"/>
      <c r="JNU47" s="744"/>
      <c r="JOM47" s="746"/>
      <c r="JON47" s="744"/>
      <c r="JPF47" s="746"/>
      <c r="JPG47" s="744"/>
      <c r="JPY47" s="746"/>
      <c r="JPZ47" s="744"/>
      <c r="JQR47" s="746"/>
      <c r="JQS47" s="744"/>
      <c r="JRK47" s="746"/>
      <c r="JRL47" s="744"/>
      <c r="JSD47" s="746"/>
      <c r="JSE47" s="744"/>
      <c r="JSW47" s="746"/>
      <c r="JSX47" s="744"/>
      <c r="JTP47" s="746"/>
      <c r="JTQ47" s="744"/>
      <c r="JUI47" s="746"/>
      <c r="JUJ47" s="744"/>
      <c r="JVB47" s="746"/>
      <c r="JVC47" s="744"/>
      <c r="JVU47" s="746"/>
      <c r="JVV47" s="744"/>
      <c r="JWN47" s="746"/>
      <c r="JWO47" s="744"/>
      <c r="JXG47" s="746"/>
      <c r="JXH47" s="744"/>
      <c r="JXZ47" s="746"/>
      <c r="JYA47" s="744"/>
      <c r="JYS47" s="746"/>
      <c r="JYT47" s="744"/>
      <c r="JZL47" s="746"/>
      <c r="JZM47" s="744"/>
      <c r="KAE47" s="746"/>
      <c r="KAF47" s="744"/>
      <c r="KAX47" s="746"/>
      <c r="KAY47" s="744"/>
      <c r="KBQ47" s="746"/>
      <c r="KBR47" s="744"/>
      <c r="KCJ47" s="746"/>
      <c r="KCK47" s="744"/>
      <c r="KDC47" s="746"/>
      <c r="KDD47" s="744"/>
      <c r="KDV47" s="746"/>
      <c r="KDW47" s="744"/>
      <c r="KEO47" s="746"/>
      <c r="KEP47" s="744"/>
      <c r="KFH47" s="746"/>
      <c r="KFI47" s="744"/>
      <c r="KGA47" s="746"/>
      <c r="KGB47" s="744"/>
      <c r="KGT47" s="746"/>
      <c r="KGU47" s="744"/>
      <c r="KHM47" s="746"/>
      <c r="KHN47" s="744"/>
      <c r="KIF47" s="746"/>
      <c r="KIG47" s="744"/>
      <c r="KIY47" s="746"/>
      <c r="KIZ47" s="744"/>
      <c r="KJR47" s="746"/>
      <c r="KJS47" s="744"/>
      <c r="KKK47" s="746"/>
      <c r="KKL47" s="744"/>
      <c r="KLD47" s="746"/>
      <c r="KLE47" s="744"/>
      <c r="KLW47" s="746"/>
      <c r="KLX47" s="744"/>
      <c r="KMP47" s="746"/>
      <c r="KMQ47" s="744"/>
      <c r="KNI47" s="746"/>
      <c r="KNJ47" s="744"/>
      <c r="KOB47" s="746"/>
      <c r="KOC47" s="744"/>
      <c r="KOU47" s="746"/>
      <c r="KOV47" s="744"/>
      <c r="KPN47" s="746"/>
      <c r="KPO47" s="744"/>
      <c r="KQG47" s="746"/>
      <c r="KQH47" s="744"/>
      <c r="KQZ47" s="746"/>
      <c r="KRA47" s="744"/>
      <c r="KRS47" s="746"/>
      <c r="KRT47" s="744"/>
      <c r="KSL47" s="746"/>
      <c r="KSM47" s="744"/>
      <c r="KTE47" s="746"/>
      <c r="KTF47" s="744"/>
      <c r="KTX47" s="746"/>
      <c r="KTY47" s="744"/>
      <c r="KUQ47" s="746"/>
      <c r="KUR47" s="744"/>
      <c r="KVJ47" s="746"/>
      <c r="KVK47" s="744"/>
      <c r="KWC47" s="746"/>
      <c r="KWD47" s="744"/>
      <c r="KWV47" s="746"/>
      <c r="KWW47" s="744"/>
      <c r="KXO47" s="746"/>
      <c r="KXP47" s="744"/>
      <c r="KYH47" s="746"/>
      <c r="KYI47" s="744"/>
      <c r="KZA47" s="746"/>
      <c r="KZB47" s="744"/>
      <c r="KZT47" s="746"/>
      <c r="KZU47" s="744"/>
      <c r="LAM47" s="746"/>
      <c r="LAN47" s="744"/>
      <c r="LBF47" s="746"/>
      <c r="LBG47" s="744"/>
      <c r="LBY47" s="746"/>
      <c r="LBZ47" s="744"/>
      <c r="LCR47" s="746"/>
      <c r="LCS47" s="744"/>
      <c r="LDK47" s="746"/>
      <c r="LDL47" s="744"/>
      <c r="LED47" s="746"/>
      <c r="LEE47" s="744"/>
      <c r="LEW47" s="746"/>
      <c r="LEX47" s="744"/>
      <c r="LFP47" s="746"/>
      <c r="LFQ47" s="744"/>
      <c r="LGI47" s="746"/>
      <c r="LGJ47" s="744"/>
      <c r="LHB47" s="746"/>
      <c r="LHC47" s="744"/>
      <c r="LHU47" s="746"/>
      <c r="LHV47" s="744"/>
      <c r="LIN47" s="746"/>
      <c r="LIO47" s="744"/>
      <c r="LJG47" s="746"/>
      <c r="LJH47" s="744"/>
      <c r="LJZ47" s="746"/>
      <c r="LKA47" s="744"/>
      <c r="LKS47" s="746"/>
      <c r="LKT47" s="744"/>
      <c r="LLL47" s="746"/>
      <c r="LLM47" s="744"/>
      <c r="LME47" s="746"/>
      <c r="LMF47" s="744"/>
      <c r="LMX47" s="746"/>
      <c r="LMY47" s="744"/>
      <c r="LNQ47" s="746"/>
      <c r="LNR47" s="744"/>
      <c r="LOJ47" s="746"/>
      <c r="LOK47" s="744"/>
      <c r="LPC47" s="746"/>
      <c r="LPD47" s="744"/>
      <c r="LPV47" s="746"/>
      <c r="LPW47" s="744"/>
      <c r="LQO47" s="746"/>
      <c r="LQP47" s="744"/>
      <c r="LRH47" s="746"/>
      <c r="LRI47" s="744"/>
      <c r="LSA47" s="746"/>
      <c r="LSB47" s="744"/>
      <c r="LST47" s="746"/>
      <c r="LSU47" s="744"/>
      <c r="LTM47" s="746"/>
      <c r="LTN47" s="744"/>
      <c r="LUF47" s="746"/>
      <c r="LUG47" s="744"/>
      <c r="LUY47" s="746"/>
      <c r="LUZ47" s="744"/>
      <c r="LVR47" s="746"/>
      <c r="LVS47" s="744"/>
      <c r="LWK47" s="746"/>
      <c r="LWL47" s="744"/>
      <c r="LXD47" s="746"/>
      <c r="LXE47" s="744"/>
      <c r="LXW47" s="746"/>
      <c r="LXX47" s="744"/>
      <c r="LYP47" s="746"/>
      <c r="LYQ47" s="744"/>
      <c r="LZI47" s="746"/>
      <c r="LZJ47" s="744"/>
      <c r="MAB47" s="746"/>
      <c r="MAC47" s="744"/>
      <c r="MAU47" s="746"/>
      <c r="MAV47" s="744"/>
      <c r="MBN47" s="746"/>
      <c r="MBO47" s="744"/>
      <c r="MCG47" s="746"/>
      <c r="MCH47" s="744"/>
      <c r="MCZ47" s="746"/>
      <c r="MDA47" s="744"/>
      <c r="MDS47" s="746"/>
      <c r="MDT47" s="744"/>
      <c r="MEL47" s="746"/>
      <c r="MEM47" s="744"/>
      <c r="MFE47" s="746"/>
      <c r="MFF47" s="744"/>
      <c r="MFX47" s="746"/>
      <c r="MFY47" s="744"/>
      <c r="MGQ47" s="746"/>
      <c r="MGR47" s="744"/>
      <c r="MHJ47" s="746"/>
      <c r="MHK47" s="744"/>
      <c r="MIC47" s="746"/>
      <c r="MID47" s="744"/>
      <c r="MIV47" s="746"/>
      <c r="MIW47" s="744"/>
      <c r="MJO47" s="746"/>
      <c r="MJP47" s="744"/>
      <c r="MKH47" s="746"/>
      <c r="MKI47" s="744"/>
      <c r="MLA47" s="746"/>
      <c r="MLB47" s="744"/>
      <c r="MLT47" s="746"/>
      <c r="MLU47" s="744"/>
      <c r="MMM47" s="746"/>
      <c r="MMN47" s="744"/>
      <c r="MNF47" s="746"/>
      <c r="MNG47" s="744"/>
      <c r="MNY47" s="746"/>
      <c r="MNZ47" s="744"/>
      <c r="MOR47" s="746"/>
      <c r="MOS47" s="744"/>
      <c r="MPK47" s="746"/>
      <c r="MPL47" s="744"/>
      <c r="MQD47" s="746"/>
      <c r="MQE47" s="744"/>
      <c r="MQW47" s="746"/>
      <c r="MQX47" s="744"/>
      <c r="MRP47" s="746"/>
      <c r="MRQ47" s="744"/>
      <c r="MSI47" s="746"/>
      <c r="MSJ47" s="744"/>
      <c r="MTB47" s="746"/>
      <c r="MTC47" s="744"/>
      <c r="MTU47" s="746"/>
      <c r="MTV47" s="744"/>
      <c r="MUN47" s="746"/>
      <c r="MUO47" s="744"/>
      <c r="MVG47" s="746"/>
      <c r="MVH47" s="744"/>
      <c r="MVZ47" s="746"/>
      <c r="MWA47" s="744"/>
      <c r="MWS47" s="746"/>
      <c r="MWT47" s="744"/>
      <c r="MXL47" s="746"/>
      <c r="MXM47" s="744"/>
      <c r="MYE47" s="746"/>
      <c r="MYF47" s="744"/>
      <c r="MYX47" s="746"/>
      <c r="MYY47" s="744"/>
      <c r="MZQ47" s="746"/>
      <c r="MZR47" s="744"/>
      <c r="NAJ47" s="746"/>
      <c r="NAK47" s="744"/>
      <c r="NBC47" s="746"/>
      <c r="NBD47" s="744"/>
      <c r="NBV47" s="746"/>
      <c r="NBW47" s="744"/>
      <c r="NCO47" s="746"/>
      <c r="NCP47" s="744"/>
      <c r="NDH47" s="746"/>
      <c r="NDI47" s="744"/>
      <c r="NEA47" s="746"/>
      <c r="NEB47" s="744"/>
      <c r="NET47" s="746"/>
      <c r="NEU47" s="744"/>
      <c r="NFM47" s="746"/>
      <c r="NFN47" s="744"/>
      <c r="NGF47" s="746"/>
      <c r="NGG47" s="744"/>
      <c r="NGY47" s="746"/>
      <c r="NGZ47" s="744"/>
      <c r="NHR47" s="746"/>
      <c r="NHS47" s="744"/>
      <c r="NIK47" s="746"/>
      <c r="NIL47" s="744"/>
      <c r="NJD47" s="746"/>
      <c r="NJE47" s="744"/>
      <c r="NJW47" s="746"/>
      <c r="NJX47" s="744"/>
      <c r="NKP47" s="746"/>
      <c r="NKQ47" s="744"/>
      <c r="NLI47" s="746"/>
      <c r="NLJ47" s="744"/>
      <c r="NMB47" s="746"/>
      <c r="NMC47" s="744"/>
      <c r="NMU47" s="746"/>
      <c r="NMV47" s="744"/>
      <c r="NNN47" s="746"/>
      <c r="NNO47" s="744"/>
      <c r="NOG47" s="746"/>
      <c r="NOH47" s="744"/>
      <c r="NOZ47" s="746"/>
      <c r="NPA47" s="744"/>
      <c r="NPS47" s="746"/>
      <c r="NPT47" s="744"/>
      <c r="NQL47" s="746"/>
      <c r="NQM47" s="744"/>
      <c r="NRE47" s="746"/>
      <c r="NRF47" s="744"/>
      <c r="NRX47" s="746"/>
      <c r="NRY47" s="744"/>
      <c r="NSQ47" s="746"/>
      <c r="NSR47" s="744"/>
      <c r="NTJ47" s="746"/>
      <c r="NTK47" s="744"/>
      <c r="NUC47" s="746"/>
      <c r="NUD47" s="744"/>
      <c r="NUV47" s="746"/>
      <c r="NUW47" s="744"/>
      <c r="NVO47" s="746"/>
      <c r="NVP47" s="744"/>
      <c r="NWH47" s="746"/>
      <c r="NWI47" s="744"/>
      <c r="NXA47" s="746"/>
      <c r="NXB47" s="744"/>
      <c r="NXT47" s="746"/>
      <c r="NXU47" s="744"/>
      <c r="NYM47" s="746"/>
      <c r="NYN47" s="744"/>
      <c r="NZF47" s="746"/>
      <c r="NZG47" s="744"/>
      <c r="NZY47" s="746"/>
      <c r="NZZ47" s="744"/>
      <c r="OAR47" s="746"/>
      <c r="OAS47" s="744"/>
      <c r="OBK47" s="746"/>
      <c r="OBL47" s="744"/>
      <c r="OCD47" s="746"/>
      <c r="OCE47" s="744"/>
      <c r="OCW47" s="746"/>
      <c r="OCX47" s="744"/>
      <c r="ODP47" s="746"/>
      <c r="ODQ47" s="744"/>
      <c r="OEI47" s="746"/>
      <c r="OEJ47" s="744"/>
      <c r="OFB47" s="746"/>
      <c r="OFC47" s="744"/>
      <c r="OFU47" s="746"/>
      <c r="OFV47" s="744"/>
      <c r="OGN47" s="746"/>
      <c r="OGO47" s="744"/>
      <c r="OHG47" s="746"/>
      <c r="OHH47" s="744"/>
      <c r="OHZ47" s="746"/>
      <c r="OIA47" s="744"/>
      <c r="OIS47" s="746"/>
      <c r="OIT47" s="744"/>
      <c r="OJL47" s="746"/>
      <c r="OJM47" s="744"/>
      <c r="OKE47" s="746"/>
      <c r="OKF47" s="744"/>
      <c r="OKX47" s="746"/>
      <c r="OKY47" s="744"/>
      <c r="OLQ47" s="746"/>
      <c r="OLR47" s="744"/>
      <c r="OMJ47" s="746"/>
      <c r="OMK47" s="744"/>
      <c r="ONC47" s="746"/>
      <c r="OND47" s="744"/>
      <c r="ONV47" s="746"/>
      <c r="ONW47" s="744"/>
      <c r="OOO47" s="746"/>
      <c r="OOP47" s="744"/>
      <c r="OPH47" s="746"/>
      <c r="OPI47" s="744"/>
      <c r="OQA47" s="746"/>
      <c r="OQB47" s="744"/>
      <c r="OQT47" s="746"/>
      <c r="OQU47" s="744"/>
      <c r="ORM47" s="746"/>
      <c r="ORN47" s="744"/>
      <c r="OSF47" s="746"/>
      <c r="OSG47" s="744"/>
      <c r="OSY47" s="746"/>
      <c r="OSZ47" s="744"/>
      <c r="OTR47" s="746"/>
      <c r="OTS47" s="744"/>
      <c r="OUK47" s="746"/>
      <c r="OUL47" s="744"/>
      <c r="OVD47" s="746"/>
      <c r="OVE47" s="744"/>
      <c r="OVW47" s="746"/>
      <c r="OVX47" s="744"/>
      <c r="OWP47" s="746"/>
      <c r="OWQ47" s="744"/>
      <c r="OXI47" s="746"/>
      <c r="OXJ47" s="744"/>
      <c r="OYB47" s="746"/>
      <c r="OYC47" s="744"/>
      <c r="OYU47" s="746"/>
      <c r="OYV47" s="744"/>
      <c r="OZN47" s="746"/>
      <c r="OZO47" s="744"/>
      <c r="PAG47" s="746"/>
      <c r="PAH47" s="744"/>
      <c r="PAZ47" s="746"/>
      <c r="PBA47" s="744"/>
      <c r="PBS47" s="746"/>
      <c r="PBT47" s="744"/>
      <c r="PCL47" s="746"/>
      <c r="PCM47" s="744"/>
      <c r="PDE47" s="746"/>
      <c r="PDF47" s="744"/>
      <c r="PDX47" s="746"/>
      <c r="PDY47" s="744"/>
      <c r="PEQ47" s="746"/>
      <c r="PER47" s="744"/>
      <c r="PFJ47" s="746"/>
      <c r="PFK47" s="744"/>
      <c r="PGC47" s="746"/>
      <c r="PGD47" s="744"/>
      <c r="PGV47" s="746"/>
      <c r="PGW47" s="744"/>
      <c r="PHO47" s="746"/>
      <c r="PHP47" s="744"/>
      <c r="PIH47" s="746"/>
      <c r="PII47" s="744"/>
      <c r="PJA47" s="746"/>
      <c r="PJB47" s="744"/>
      <c r="PJT47" s="746"/>
      <c r="PJU47" s="744"/>
      <c r="PKM47" s="746"/>
      <c r="PKN47" s="744"/>
      <c r="PLF47" s="746"/>
      <c r="PLG47" s="744"/>
      <c r="PLY47" s="746"/>
      <c r="PLZ47" s="744"/>
      <c r="PMR47" s="746"/>
      <c r="PMS47" s="744"/>
      <c r="PNK47" s="746"/>
      <c r="PNL47" s="744"/>
      <c r="POD47" s="746"/>
      <c r="POE47" s="744"/>
      <c r="POW47" s="746"/>
      <c r="POX47" s="744"/>
      <c r="PPP47" s="746"/>
      <c r="PPQ47" s="744"/>
      <c r="PQI47" s="746"/>
      <c r="PQJ47" s="744"/>
      <c r="PRB47" s="746"/>
      <c r="PRC47" s="744"/>
      <c r="PRU47" s="746"/>
      <c r="PRV47" s="744"/>
      <c r="PSN47" s="746"/>
      <c r="PSO47" s="744"/>
      <c r="PTG47" s="746"/>
      <c r="PTH47" s="744"/>
      <c r="PTZ47" s="746"/>
      <c r="PUA47" s="744"/>
      <c r="PUS47" s="746"/>
      <c r="PUT47" s="744"/>
      <c r="PVL47" s="746"/>
      <c r="PVM47" s="744"/>
      <c r="PWE47" s="746"/>
      <c r="PWF47" s="744"/>
      <c r="PWX47" s="746"/>
      <c r="PWY47" s="744"/>
      <c r="PXQ47" s="746"/>
      <c r="PXR47" s="744"/>
      <c r="PYJ47" s="746"/>
      <c r="PYK47" s="744"/>
      <c r="PZC47" s="746"/>
      <c r="PZD47" s="744"/>
      <c r="PZV47" s="746"/>
      <c r="PZW47" s="744"/>
      <c r="QAO47" s="746"/>
      <c r="QAP47" s="744"/>
      <c r="QBH47" s="746"/>
      <c r="QBI47" s="744"/>
      <c r="QCA47" s="746"/>
      <c r="QCB47" s="744"/>
      <c r="QCT47" s="746"/>
      <c r="QCU47" s="744"/>
      <c r="QDM47" s="746"/>
      <c r="QDN47" s="744"/>
      <c r="QEF47" s="746"/>
      <c r="QEG47" s="744"/>
      <c r="QEY47" s="746"/>
      <c r="QEZ47" s="744"/>
      <c r="QFR47" s="746"/>
      <c r="QFS47" s="744"/>
      <c r="QGK47" s="746"/>
      <c r="QGL47" s="744"/>
      <c r="QHD47" s="746"/>
      <c r="QHE47" s="744"/>
      <c r="QHW47" s="746"/>
      <c r="QHX47" s="744"/>
      <c r="QIP47" s="746"/>
      <c r="QIQ47" s="744"/>
      <c r="QJI47" s="746"/>
      <c r="QJJ47" s="744"/>
      <c r="QKB47" s="746"/>
      <c r="QKC47" s="744"/>
      <c r="QKU47" s="746"/>
      <c r="QKV47" s="744"/>
      <c r="QLN47" s="746"/>
      <c r="QLO47" s="744"/>
      <c r="QMG47" s="746"/>
      <c r="QMH47" s="744"/>
      <c r="QMZ47" s="746"/>
      <c r="QNA47" s="744"/>
      <c r="QNS47" s="746"/>
      <c r="QNT47" s="744"/>
      <c r="QOL47" s="746"/>
      <c r="QOM47" s="744"/>
      <c r="QPE47" s="746"/>
      <c r="QPF47" s="744"/>
      <c r="QPX47" s="746"/>
      <c r="QPY47" s="744"/>
      <c r="QQQ47" s="746"/>
      <c r="QQR47" s="744"/>
      <c r="QRJ47" s="746"/>
      <c r="QRK47" s="744"/>
      <c r="QSC47" s="746"/>
      <c r="QSD47" s="744"/>
      <c r="QSV47" s="746"/>
      <c r="QSW47" s="744"/>
      <c r="QTO47" s="746"/>
      <c r="QTP47" s="744"/>
      <c r="QUH47" s="746"/>
      <c r="QUI47" s="744"/>
      <c r="QVA47" s="746"/>
      <c r="QVB47" s="744"/>
      <c r="QVT47" s="746"/>
      <c r="QVU47" s="744"/>
      <c r="QWM47" s="746"/>
      <c r="QWN47" s="744"/>
      <c r="QXF47" s="746"/>
      <c r="QXG47" s="744"/>
      <c r="QXY47" s="746"/>
      <c r="QXZ47" s="744"/>
      <c r="QYR47" s="746"/>
      <c r="QYS47" s="744"/>
      <c r="QZK47" s="746"/>
      <c r="QZL47" s="744"/>
      <c r="RAD47" s="746"/>
      <c r="RAE47" s="744"/>
      <c r="RAW47" s="746"/>
      <c r="RAX47" s="744"/>
      <c r="RBP47" s="746"/>
      <c r="RBQ47" s="744"/>
      <c r="RCI47" s="746"/>
      <c r="RCJ47" s="744"/>
      <c r="RDB47" s="746"/>
      <c r="RDC47" s="744"/>
      <c r="RDU47" s="746"/>
      <c r="RDV47" s="744"/>
      <c r="REN47" s="746"/>
      <c r="REO47" s="744"/>
      <c r="RFG47" s="746"/>
      <c r="RFH47" s="744"/>
      <c r="RFZ47" s="746"/>
      <c r="RGA47" s="744"/>
      <c r="RGS47" s="746"/>
      <c r="RGT47" s="744"/>
      <c r="RHL47" s="746"/>
      <c r="RHM47" s="744"/>
      <c r="RIE47" s="746"/>
      <c r="RIF47" s="744"/>
      <c r="RIX47" s="746"/>
      <c r="RIY47" s="744"/>
      <c r="RJQ47" s="746"/>
      <c r="RJR47" s="744"/>
      <c r="RKJ47" s="746"/>
      <c r="RKK47" s="744"/>
      <c r="RLC47" s="746"/>
      <c r="RLD47" s="744"/>
      <c r="RLV47" s="746"/>
      <c r="RLW47" s="744"/>
      <c r="RMO47" s="746"/>
      <c r="RMP47" s="744"/>
      <c r="RNH47" s="746"/>
      <c r="RNI47" s="744"/>
      <c r="ROA47" s="746"/>
      <c r="ROB47" s="744"/>
      <c r="ROT47" s="746"/>
      <c r="ROU47" s="744"/>
      <c r="RPM47" s="746"/>
      <c r="RPN47" s="744"/>
      <c r="RQF47" s="746"/>
      <c r="RQG47" s="744"/>
      <c r="RQY47" s="746"/>
      <c r="RQZ47" s="744"/>
      <c r="RRR47" s="746"/>
      <c r="RRS47" s="744"/>
      <c r="RSK47" s="746"/>
      <c r="RSL47" s="744"/>
      <c r="RTD47" s="746"/>
      <c r="RTE47" s="744"/>
      <c r="RTW47" s="746"/>
      <c r="RTX47" s="744"/>
      <c r="RUP47" s="746"/>
      <c r="RUQ47" s="744"/>
      <c r="RVI47" s="746"/>
      <c r="RVJ47" s="744"/>
      <c r="RWB47" s="746"/>
      <c r="RWC47" s="744"/>
      <c r="RWU47" s="746"/>
      <c r="RWV47" s="744"/>
      <c r="RXN47" s="746"/>
      <c r="RXO47" s="744"/>
      <c r="RYG47" s="746"/>
      <c r="RYH47" s="744"/>
      <c r="RYZ47" s="746"/>
      <c r="RZA47" s="744"/>
      <c r="RZS47" s="746"/>
      <c r="RZT47" s="744"/>
      <c r="SAL47" s="746"/>
      <c r="SAM47" s="744"/>
      <c r="SBE47" s="746"/>
      <c r="SBF47" s="744"/>
      <c r="SBX47" s="746"/>
      <c r="SBY47" s="744"/>
      <c r="SCQ47" s="746"/>
      <c r="SCR47" s="744"/>
      <c r="SDJ47" s="746"/>
      <c r="SDK47" s="744"/>
      <c r="SEC47" s="746"/>
      <c r="SED47" s="744"/>
      <c r="SEV47" s="746"/>
      <c r="SEW47" s="744"/>
      <c r="SFO47" s="746"/>
      <c r="SFP47" s="744"/>
      <c r="SGH47" s="746"/>
      <c r="SGI47" s="744"/>
      <c r="SHA47" s="746"/>
      <c r="SHB47" s="744"/>
      <c r="SHT47" s="746"/>
      <c r="SHU47" s="744"/>
      <c r="SIM47" s="746"/>
      <c r="SIN47" s="744"/>
      <c r="SJF47" s="746"/>
      <c r="SJG47" s="744"/>
      <c r="SJY47" s="746"/>
      <c r="SJZ47" s="744"/>
      <c r="SKR47" s="746"/>
      <c r="SKS47" s="744"/>
      <c r="SLK47" s="746"/>
      <c r="SLL47" s="744"/>
      <c r="SMD47" s="746"/>
      <c r="SME47" s="744"/>
      <c r="SMW47" s="746"/>
      <c r="SMX47" s="744"/>
      <c r="SNP47" s="746"/>
      <c r="SNQ47" s="744"/>
      <c r="SOI47" s="746"/>
      <c r="SOJ47" s="744"/>
      <c r="SPB47" s="746"/>
      <c r="SPC47" s="744"/>
      <c r="SPU47" s="746"/>
      <c r="SPV47" s="744"/>
      <c r="SQN47" s="746"/>
      <c r="SQO47" s="744"/>
      <c r="SRG47" s="746"/>
      <c r="SRH47" s="744"/>
      <c r="SRZ47" s="746"/>
      <c r="SSA47" s="744"/>
      <c r="SSS47" s="746"/>
      <c r="SST47" s="744"/>
      <c r="STL47" s="746"/>
      <c r="STM47" s="744"/>
      <c r="SUE47" s="746"/>
      <c r="SUF47" s="744"/>
      <c r="SUX47" s="746"/>
      <c r="SUY47" s="744"/>
      <c r="SVQ47" s="746"/>
      <c r="SVR47" s="744"/>
      <c r="SWJ47" s="746"/>
      <c r="SWK47" s="744"/>
      <c r="SXC47" s="746"/>
      <c r="SXD47" s="744"/>
      <c r="SXV47" s="746"/>
      <c r="SXW47" s="744"/>
      <c r="SYO47" s="746"/>
      <c r="SYP47" s="744"/>
      <c r="SZH47" s="746"/>
      <c r="SZI47" s="744"/>
      <c r="TAA47" s="746"/>
      <c r="TAB47" s="744"/>
      <c r="TAT47" s="746"/>
      <c r="TAU47" s="744"/>
      <c r="TBM47" s="746"/>
      <c r="TBN47" s="744"/>
      <c r="TCF47" s="746"/>
      <c r="TCG47" s="744"/>
      <c r="TCY47" s="746"/>
      <c r="TCZ47" s="744"/>
      <c r="TDR47" s="746"/>
      <c r="TDS47" s="744"/>
      <c r="TEK47" s="746"/>
      <c r="TEL47" s="744"/>
      <c r="TFD47" s="746"/>
      <c r="TFE47" s="744"/>
      <c r="TFW47" s="746"/>
      <c r="TFX47" s="744"/>
      <c r="TGP47" s="746"/>
      <c r="TGQ47" s="744"/>
      <c r="THI47" s="746"/>
      <c r="THJ47" s="744"/>
      <c r="TIB47" s="746"/>
      <c r="TIC47" s="744"/>
      <c r="TIU47" s="746"/>
      <c r="TIV47" s="744"/>
      <c r="TJN47" s="746"/>
      <c r="TJO47" s="744"/>
      <c r="TKG47" s="746"/>
      <c r="TKH47" s="744"/>
      <c r="TKZ47" s="746"/>
      <c r="TLA47" s="744"/>
      <c r="TLS47" s="746"/>
      <c r="TLT47" s="744"/>
      <c r="TML47" s="746"/>
      <c r="TMM47" s="744"/>
      <c r="TNE47" s="746"/>
      <c r="TNF47" s="744"/>
      <c r="TNX47" s="746"/>
      <c r="TNY47" s="744"/>
      <c r="TOQ47" s="746"/>
      <c r="TOR47" s="744"/>
      <c r="TPJ47" s="746"/>
      <c r="TPK47" s="744"/>
      <c r="TQC47" s="746"/>
      <c r="TQD47" s="744"/>
      <c r="TQV47" s="746"/>
      <c r="TQW47" s="744"/>
      <c r="TRO47" s="746"/>
      <c r="TRP47" s="744"/>
      <c r="TSH47" s="746"/>
      <c r="TSI47" s="744"/>
      <c r="TTA47" s="746"/>
      <c r="TTB47" s="744"/>
      <c r="TTT47" s="746"/>
      <c r="TTU47" s="744"/>
      <c r="TUM47" s="746"/>
      <c r="TUN47" s="744"/>
      <c r="TVF47" s="746"/>
      <c r="TVG47" s="744"/>
      <c r="TVY47" s="746"/>
      <c r="TVZ47" s="744"/>
      <c r="TWR47" s="746"/>
      <c r="TWS47" s="744"/>
      <c r="TXK47" s="746"/>
      <c r="TXL47" s="744"/>
      <c r="TYD47" s="746"/>
      <c r="TYE47" s="744"/>
      <c r="TYW47" s="746"/>
      <c r="TYX47" s="744"/>
      <c r="TZP47" s="746"/>
      <c r="TZQ47" s="744"/>
      <c r="UAI47" s="746"/>
      <c r="UAJ47" s="744"/>
      <c r="UBB47" s="746"/>
      <c r="UBC47" s="744"/>
      <c r="UBU47" s="746"/>
      <c r="UBV47" s="744"/>
      <c r="UCN47" s="746"/>
      <c r="UCO47" s="744"/>
      <c r="UDG47" s="746"/>
      <c r="UDH47" s="744"/>
      <c r="UDZ47" s="746"/>
      <c r="UEA47" s="744"/>
      <c r="UES47" s="746"/>
      <c r="UET47" s="744"/>
      <c r="UFL47" s="746"/>
      <c r="UFM47" s="744"/>
      <c r="UGE47" s="746"/>
      <c r="UGF47" s="744"/>
      <c r="UGX47" s="746"/>
      <c r="UGY47" s="744"/>
      <c r="UHQ47" s="746"/>
      <c r="UHR47" s="744"/>
      <c r="UIJ47" s="746"/>
      <c r="UIK47" s="744"/>
      <c r="UJC47" s="746"/>
      <c r="UJD47" s="744"/>
      <c r="UJV47" s="746"/>
      <c r="UJW47" s="744"/>
      <c r="UKO47" s="746"/>
      <c r="UKP47" s="744"/>
      <c r="ULH47" s="746"/>
      <c r="ULI47" s="744"/>
      <c r="UMA47" s="746"/>
      <c r="UMB47" s="744"/>
      <c r="UMT47" s="746"/>
      <c r="UMU47" s="744"/>
      <c r="UNM47" s="746"/>
      <c r="UNN47" s="744"/>
      <c r="UOF47" s="746"/>
      <c r="UOG47" s="744"/>
      <c r="UOY47" s="746"/>
      <c r="UOZ47" s="744"/>
      <c r="UPR47" s="746"/>
      <c r="UPS47" s="744"/>
      <c r="UQK47" s="746"/>
      <c r="UQL47" s="744"/>
      <c r="URD47" s="746"/>
      <c r="URE47" s="744"/>
      <c r="URW47" s="746"/>
      <c r="URX47" s="744"/>
      <c r="USP47" s="746"/>
      <c r="USQ47" s="744"/>
      <c r="UTI47" s="746"/>
      <c r="UTJ47" s="744"/>
      <c r="UUB47" s="746"/>
      <c r="UUC47" s="744"/>
      <c r="UUU47" s="746"/>
      <c r="UUV47" s="744"/>
      <c r="UVN47" s="746"/>
      <c r="UVO47" s="744"/>
      <c r="UWG47" s="746"/>
      <c r="UWH47" s="744"/>
      <c r="UWZ47" s="746"/>
      <c r="UXA47" s="744"/>
      <c r="UXS47" s="746"/>
      <c r="UXT47" s="744"/>
      <c r="UYL47" s="746"/>
      <c r="UYM47" s="744"/>
      <c r="UZE47" s="746"/>
      <c r="UZF47" s="744"/>
      <c r="UZX47" s="746"/>
      <c r="UZY47" s="744"/>
      <c r="VAQ47" s="746"/>
      <c r="VAR47" s="744"/>
      <c r="VBJ47" s="746"/>
      <c r="VBK47" s="744"/>
      <c r="VCC47" s="746"/>
      <c r="VCD47" s="744"/>
      <c r="VCV47" s="746"/>
      <c r="VCW47" s="744"/>
      <c r="VDO47" s="746"/>
      <c r="VDP47" s="744"/>
      <c r="VEH47" s="746"/>
      <c r="VEI47" s="744"/>
      <c r="VFA47" s="746"/>
      <c r="VFB47" s="744"/>
      <c r="VFT47" s="746"/>
      <c r="VFU47" s="744"/>
      <c r="VGM47" s="746"/>
      <c r="VGN47" s="744"/>
      <c r="VHF47" s="746"/>
      <c r="VHG47" s="744"/>
      <c r="VHY47" s="746"/>
      <c r="VHZ47" s="744"/>
      <c r="VIR47" s="746"/>
      <c r="VIS47" s="744"/>
      <c r="VJK47" s="746"/>
      <c r="VJL47" s="744"/>
      <c r="VKD47" s="746"/>
      <c r="VKE47" s="744"/>
      <c r="VKW47" s="746"/>
      <c r="VKX47" s="744"/>
      <c r="VLP47" s="746"/>
      <c r="VLQ47" s="744"/>
      <c r="VMI47" s="746"/>
      <c r="VMJ47" s="744"/>
      <c r="VNB47" s="746"/>
      <c r="VNC47" s="744"/>
      <c r="VNU47" s="746"/>
      <c r="VNV47" s="744"/>
      <c r="VON47" s="746"/>
      <c r="VOO47" s="744"/>
      <c r="VPG47" s="746"/>
      <c r="VPH47" s="744"/>
      <c r="VPZ47" s="746"/>
      <c r="VQA47" s="744"/>
      <c r="VQS47" s="746"/>
      <c r="VQT47" s="744"/>
      <c r="VRL47" s="746"/>
      <c r="VRM47" s="744"/>
      <c r="VSE47" s="746"/>
      <c r="VSF47" s="744"/>
      <c r="VSX47" s="746"/>
      <c r="VSY47" s="744"/>
      <c r="VTQ47" s="746"/>
      <c r="VTR47" s="744"/>
      <c r="VUJ47" s="746"/>
      <c r="VUK47" s="744"/>
      <c r="VVC47" s="746"/>
      <c r="VVD47" s="744"/>
      <c r="VVV47" s="746"/>
      <c r="VVW47" s="744"/>
      <c r="VWO47" s="746"/>
      <c r="VWP47" s="744"/>
      <c r="VXH47" s="746"/>
      <c r="VXI47" s="744"/>
      <c r="VYA47" s="746"/>
      <c r="VYB47" s="744"/>
      <c r="VYT47" s="746"/>
      <c r="VYU47" s="744"/>
      <c r="VZM47" s="746"/>
      <c r="VZN47" s="744"/>
      <c r="WAF47" s="746"/>
      <c r="WAG47" s="744"/>
      <c r="WAY47" s="746"/>
      <c r="WAZ47" s="744"/>
      <c r="WBR47" s="746"/>
      <c r="WBS47" s="744"/>
      <c r="WCK47" s="746"/>
      <c r="WCL47" s="744"/>
      <c r="WDD47" s="746"/>
      <c r="WDE47" s="744"/>
      <c r="WDW47" s="746"/>
      <c r="WDX47" s="744"/>
      <c r="WEP47" s="746"/>
      <c r="WEQ47" s="744"/>
      <c r="WFI47" s="746"/>
      <c r="WFJ47" s="744"/>
      <c r="WGB47" s="746"/>
      <c r="WGC47" s="744"/>
      <c r="WGU47" s="746"/>
      <c r="WGV47" s="744"/>
      <c r="WHN47" s="746"/>
      <c r="WHO47" s="744"/>
      <c r="WIG47" s="746"/>
      <c r="WIH47" s="744"/>
      <c r="WIZ47" s="746"/>
      <c r="WJA47" s="744"/>
      <c r="WJS47" s="746"/>
      <c r="WJT47" s="744"/>
      <c r="WKL47" s="746"/>
      <c r="WKM47" s="744"/>
      <c r="WLE47" s="746"/>
      <c r="WLF47" s="744"/>
      <c r="WLX47" s="746"/>
      <c r="WLY47" s="744"/>
      <c r="WMQ47" s="746"/>
      <c r="WMR47" s="744"/>
      <c r="WNJ47" s="746"/>
      <c r="WNK47" s="744"/>
      <c r="WOC47" s="746"/>
      <c r="WOD47" s="744"/>
      <c r="WOV47" s="746"/>
      <c r="WOW47" s="744"/>
      <c r="WPO47" s="746"/>
      <c r="WPP47" s="744"/>
      <c r="WQH47" s="746"/>
      <c r="WQI47" s="744"/>
      <c r="WRA47" s="746"/>
      <c r="WRB47" s="744"/>
      <c r="WRT47" s="746"/>
      <c r="WRU47" s="744"/>
      <c r="WSM47" s="746"/>
      <c r="WSN47" s="744"/>
      <c r="WTF47" s="746"/>
      <c r="WTG47" s="744"/>
      <c r="WTY47" s="746"/>
      <c r="WTZ47" s="744"/>
      <c r="WUR47" s="746"/>
      <c r="WUS47" s="744"/>
      <c r="WVK47" s="746"/>
      <c r="WVL47" s="744"/>
      <c r="WWD47" s="746"/>
      <c r="WWE47" s="744"/>
      <c r="WWW47" s="746"/>
      <c r="WWX47" s="744"/>
      <c r="WXP47" s="746"/>
      <c r="WXQ47" s="744"/>
      <c r="WYI47" s="746"/>
      <c r="WYJ47" s="744"/>
      <c r="WZB47" s="746"/>
      <c r="WZC47" s="744"/>
      <c r="WZU47" s="746"/>
      <c r="WZV47" s="744"/>
      <c r="XAN47" s="746"/>
      <c r="XAO47" s="744"/>
      <c r="XBG47" s="746"/>
      <c r="XBH47" s="744"/>
      <c r="XBZ47" s="746"/>
      <c r="XCA47" s="744"/>
      <c r="XCS47" s="746"/>
      <c r="XCT47" s="744"/>
      <c r="XDL47" s="746"/>
      <c r="XDM47" s="744"/>
      <c r="XEE47" s="746"/>
      <c r="XEF47" s="744"/>
      <c r="XEX47" s="746"/>
      <c r="XEY47" s="744"/>
    </row>
    <row r="48" spans="1:16384" s="656" customFormat="1" ht="13.5" customHeight="1">
      <c r="A48" s="3829" t="s">
        <v>1241</v>
      </c>
      <c r="B48" s="4575">
        <v>3</v>
      </c>
      <c r="C48" s="4575"/>
      <c r="D48" s="1109">
        <f t="shared" si="6"/>
        <v>3</v>
      </c>
      <c r="E48" s="2206"/>
      <c r="F48" s="2206"/>
      <c r="G48" s="3790">
        <v>3</v>
      </c>
      <c r="H48" s="3790"/>
      <c r="I48" s="3790"/>
      <c r="J48" s="3790"/>
      <c r="K48" s="3922">
        <v>1</v>
      </c>
      <c r="L48" s="3922"/>
      <c r="M48" s="3922"/>
      <c r="N48" s="3922"/>
      <c r="O48" s="3922">
        <v>3</v>
      </c>
      <c r="P48" s="3922"/>
      <c r="Q48" s="3922">
        <v>3</v>
      </c>
      <c r="R48" s="3923"/>
      <c r="S48" s="2306">
        <f t="shared" si="7"/>
        <v>3</v>
      </c>
    </row>
    <row r="49" spans="1:16384" s="656" customFormat="1" ht="13.5" customHeight="1">
      <c r="A49" s="3829" t="s">
        <v>740</v>
      </c>
      <c r="B49" s="4575"/>
      <c r="C49" s="4575">
        <v>25</v>
      </c>
      <c r="D49" s="1109">
        <f t="shared" si="6"/>
        <v>25</v>
      </c>
      <c r="E49" s="2206"/>
      <c r="F49" s="2206"/>
      <c r="G49" s="3790"/>
      <c r="H49" s="3790"/>
      <c r="I49" s="3790">
        <v>25</v>
      </c>
      <c r="J49" s="3790"/>
      <c r="K49" s="3922"/>
      <c r="L49" s="3922">
        <v>5</v>
      </c>
      <c r="M49" s="3922"/>
      <c r="N49" s="3922">
        <v>1</v>
      </c>
      <c r="O49" s="3922"/>
      <c r="P49" s="3922">
        <v>25</v>
      </c>
      <c r="Q49" s="3922"/>
      <c r="R49" s="3923">
        <v>25</v>
      </c>
      <c r="S49" s="2306">
        <f t="shared" si="7"/>
        <v>25</v>
      </c>
    </row>
    <row r="50" spans="1:16384" s="656" customFormat="1" ht="13.5" customHeight="1">
      <c r="A50" s="3827" t="s">
        <v>1230</v>
      </c>
      <c r="B50" s="4575"/>
      <c r="C50" s="4575"/>
      <c r="D50" s="1109">
        <f t="shared" si="6"/>
        <v>0</v>
      </c>
      <c r="E50" s="3697"/>
      <c r="F50" s="3639"/>
      <c r="G50" s="3955"/>
      <c r="H50" s="3955"/>
      <c r="I50" s="3955"/>
      <c r="J50" s="3955"/>
      <c r="K50" s="4576"/>
      <c r="L50" s="4577"/>
      <c r="M50" s="4577"/>
      <c r="N50" s="4577"/>
      <c r="O50" s="4577"/>
      <c r="P50" s="4577"/>
      <c r="Q50" s="4577"/>
      <c r="R50" s="3699"/>
      <c r="S50" s="2306">
        <f t="shared" si="7"/>
        <v>0</v>
      </c>
    </row>
    <row r="51" spans="1:16384" s="656" customFormat="1" ht="13.5" customHeight="1">
      <c r="A51" s="3829" t="s">
        <v>1242</v>
      </c>
      <c r="B51" s="4575">
        <v>11</v>
      </c>
      <c r="C51" s="4575"/>
      <c r="D51" s="1109">
        <f t="shared" si="6"/>
        <v>11</v>
      </c>
      <c r="E51" s="4196"/>
      <c r="F51" s="3639"/>
      <c r="G51" s="3790">
        <v>11</v>
      </c>
      <c r="H51" s="3790"/>
      <c r="I51" s="3790"/>
      <c r="J51" s="3790"/>
      <c r="K51" s="4576">
        <v>5</v>
      </c>
      <c r="L51" s="4577"/>
      <c r="M51" s="4577"/>
      <c r="N51" s="4577"/>
      <c r="O51" s="4577">
        <v>11</v>
      </c>
      <c r="P51" s="4577"/>
      <c r="Q51" s="4577">
        <v>11</v>
      </c>
      <c r="R51" s="3742"/>
      <c r="S51" s="2306">
        <f t="shared" si="7"/>
        <v>11</v>
      </c>
    </row>
    <row r="52" spans="1:16384" s="656" customFormat="1" ht="15" customHeight="1" thickBot="1">
      <c r="A52" s="1010" t="s">
        <v>17</v>
      </c>
      <c r="B52" s="1110">
        <f t="shared" ref="B52:P52" si="9">SUM(B35:B51)</f>
        <v>127</v>
      </c>
      <c r="C52" s="1111">
        <f t="shared" si="9"/>
        <v>57</v>
      </c>
      <c r="D52" s="1112">
        <f t="shared" si="9"/>
        <v>184</v>
      </c>
      <c r="E52" s="1110">
        <f t="shared" si="9"/>
        <v>0</v>
      </c>
      <c r="F52" s="1111">
        <f t="shared" si="9"/>
        <v>0</v>
      </c>
      <c r="G52" s="3325">
        <f t="shared" si="9"/>
        <v>127</v>
      </c>
      <c r="H52" s="3350">
        <f t="shared" si="9"/>
        <v>0</v>
      </c>
      <c r="I52" s="2315">
        <f t="shared" si="9"/>
        <v>57</v>
      </c>
      <c r="J52" s="1111">
        <f t="shared" si="9"/>
        <v>0</v>
      </c>
      <c r="K52" s="3349">
        <f t="shared" si="9"/>
        <v>48</v>
      </c>
      <c r="L52" s="3350">
        <f t="shared" si="9"/>
        <v>13</v>
      </c>
      <c r="M52" s="3350">
        <f t="shared" si="9"/>
        <v>12</v>
      </c>
      <c r="N52" s="3350">
        <f t="shared" si="9"/>
        <v>3</v>
      </c>
      <c r="O52" s="3350">
        <f t="shared" si="9"/>
        <v>127</v>
      </c>
      <c r="P52" s="3350">
        <f t="shared" si="9"/>
        <v>57</v>
      </c>
      <c r="Q52" s="3350">
        <f t="shared" ref="Q52:R52" si="10">SUM(Q35:Q51)</f>
        <v>127</v>
      </c>
      <c r="R52" s="3350">
        <f t="shared" si="10"/>
        <v>57</v>
      </c>
      <c r="S52" s="2307">
        <f>SUM(S35:S51)</f>
        <v>184</v>
      </c>
    </row>
    <row r="53" spans="1:16384" s="1015" customFormat="1" ht="15" customHeight="1" thickTop="1" thickBot="1">
      <c r="A53" s="1014"/>
      <c r="B53" s="1113"/>
      <c r="C53" s="1113"/>
      <c r="D53" s="1113">
        <f>B52+C52</f>
        <v>184</v>
      </c>
      <c r="E53" s="1113"/>
      <c r="F53" s="1113"/>
      <c r="G53" s="3326"/>
      <c r="H53" s="3326"/>
      <c r="I53" s="1113"/>
      <c r="J53" s="1113"/>
      <c r="K53" s="3326"/>
      <c r="L53" s="3326"/>
      <c r="M53" s="3326"/>
      <c r="N53" s="3326"/>
      <c r="O53" s="3326"/>
      <c r="P53" s="3326"/>
      <c r="Q53" s="3326"/>
      <c r="R53" s="3345"/>
      <c r="S53" s="2308"/>
    </row>
    <row r="54" spans="1:16384" s="31" customFormat="1" ht="15" customHeight="1" thickBot="1">
      <c r="A54" s="3413" t="s">
        <v>1427</v>
      </c>
      <c r="B54" s="3415"/>
      <c r="C54" s="3415"/>
      <c r="D54" s="3415"/>
      <c r="E54" s="3415"/>
      <c r="F54" s="3415"/>
      <c r="G54" s="3327"/>
      <c r="H54" s="3327"/>
      <c r="I54" s="1114"/>
      <c r="J54" s="1114"/>
      <c r="K54" s="3327"/>
      <c r="L54" s="3327"/>
      <c r="M54" s="3327"/>
      <c r="N54" s="3327"/>
      <c r="O54" s="3327"/>
      <c r="P54" s="3327"/>
      <c r="Q54" s="3346"/>
      <c r="R54" s="3347"/>
      <c r="S54" s="2309"/>
    </row>
    <row r="55" spans="1:16384" s="656" customFormat="1" ht="14.9" customHeight="1">
      <c r="A55" s="2266" t="str">
        <f>'General PNGUM'!A55</f>
        <v>Awarosa Adventist Community</v>
      </c>
      <c r="B55" s="3870">
        <v>4</v>
      </c>
      <c r="C55" s="3871"/>
      <c r="D55" s="4574">
        <f>SUM(B55:C55)</f>
        <v>4</v>
      </c>
      <c r="E55" s="3871"/>
      <c r="F55" s="3871"/>
      <c r="G55" s="3871">
        <v>4</v>
      </c>
      <c r="H55" s="3871"/>
      <c r="I55" s="3871"/>
      <c r="J55" s="3871"/>
      <c r="K55" s="3871">
        <v>1</v>
      </c>
      <c r="L55" s="3871"/>
      <c r="M55" s="3871"/>
      <c r="N55" s="3871"/>
      <c r="O55" s="3871">
        <v>1</v>
      </c>
      <c r="P55" s="3871"/>
      <c r="Q55" s="3871">
        <v>3</v>
      </c>
      <c r="R55" s="3873"/>
      <c r="S55" s="2306">
        <f t="shared" si="7"/>
        <v>4</v>
      </c>
    </row>
    <row r="56" spans="1:16384" s="656" customFormat="1" ht="14.9" customHeight="1">
      <c r="A56" s="2266" t="str">
        <f>'General PNGUM'!A56</f>
        <v>Bena Adventist Primary</v>
      </c>
      <c r="B56" s="3870">
        <v>13</v>
      </c>
      <c r="C56" s="3871"/>
      <c r="D56" s="4574">
        <f t="shared" ref="D56:D70" si="11">SUM(B56:C56)</f>
        <v>13</v>
      </c>
      <c r="E56" s="3871">
        <v>2</v>
      </c>
      <c r="F56" s="3871"/>
      <c r="G56" s="3871">
        <v>13</v>
      </c>
      <c r="H56" s="3871"/>
      <c r="I56" s="3871"/>
      <c r="J56" s="3871"/>
      <c r="K56" s="3871">
        <v>13</v>
      </c>
      <c r="L56" s="3871"/>
      <c r="M56" s="3871">
        <v>3</v>
      </c>
      <c r="N56" s="3871"/>
      <c r="O56" s="3871">
        <v>13</v>
      </c>
      <c r="P56" s="3871"/>
      <c r="Q56" s="3871"/>
      <c r="R56" s="3873"/>
      <c r="S56" s="2306">
        <f t="shared" si="7"/>
        <v>13</v>
      </c>
    </row>
    <row r="57" spans="1:16384" s="656" customFormat="1" ht="14.9" customHeight="1">
      <c r="A57" s="2266" t="str">
        <f>'General PNGUM'!A57</f>
        <v xml:space="preserve">Homu Adventist Primary </v>
      </c>
      <c r="B57" s="3872">
        <v>8</v>
      </c>
      <c r="C57" s="3634"/>
      <c r="D57" s="4574">
        <f t="shared" si="11"/>
        <v>8</v>
      </c>
      <c r="E57" s="3634"/>
      <c r="F57" s="3634"/>
      <c r="G57" s="3634">
        <v>8</v>
      </c>
      <c r="H57" s="3634"/>
      <c r="I57" s="3634"/>
      <c r="J57" s="3634"/>
      <c r="K57" s="3634">
        <v>6</v>
      </c>
      <c r="L57" s="3634"/>
      <c r="M57" s="3634">
        <v>2</v>
      </c>
      <c r="N57" s="3634"/>
      <c r="O57" s="3634">
        <v>6</v>
      </c>
      <c r="P57" s="3634"/>
      <c r="Q57" s="3634">
        <v>2</v>
      </c>
      <c r="R57" s="3601"/>
      <c r="S57" s="2306">
        <f t="shared" si="7"/>
        <v>8</v>
      </c>
    </row>
    <row r="58" spans="1:16384" s="2064" customFormat="1" ht="14.9" customHeight="1">
      <c r="A58" s="2266" t="str">
        <f>'General PNGUM'!A58</f>
        <v>Iwaki Adventist Primary</v>
      </c>
      <c r="B58" s="3872">
        <v>7</v>
      </c>
      <c r="C58" s="3634"/>
      <c r="D58" s="4574">
        <f t="shared" si="11"/>
        <v>7</v>
      </c>
      <c r="E58" s="3634"/>
      <c r="F58" s="3634"/>
      <c r="G58" s="3634">
        <v>7</v>
      </c>
      <c r="H58" s="3634"/>
      <c r="I58" s="3634"/>
      <c r="J58" s="3634"/>
      <c r="K58" s="3634">
        <v>6</v>
      </c>
      <c r="L58" s="3634"/>
      <c r="M58" s="3634">
        <v>1</v>
      </c>
      <c r="N58" s="3634"/>
      <c r="O58" s="3634">
        <v>6</v>
      </c>
      <c r="P58" s="3634"/>
      <c r="Q58" s="3634">
        <v>1</v>
      </c>
      <c r="R58" s="3601"/>
      <c r="S58" s="2306">
        <f t="shared" si="7"/>
        <v>7</v>
      </c>
    </row>
    <row r="59" spans="1:16384" s="656" customFormat="1" ht="14.9" customHeight="1">
      <c r="A59" s="2266" t="str">
        <f>'General PNGUM'!A59</f>
        <v>Kabiufa Adventist Secondary</v>
      </c>
      <c r="B59" s="3872"/>
      <c r="C59" s="3634">
        <v>35</v>
      </c>
      <c r="D59" s="4574">
        <f t="shared" si="11"/>
        <v>35</v>
      </c>
      <c r="E59" s="3634"/>
      <c r="F59" s="3634">
        <v>16</v>
      </c>
      <c r="G59" s="3634"/>
      <c r="H59" s="3634"/>
      <c r="I59" s="3634">
        <v>35</v>
      </c>
      <c r="J59" s="3634"/>
      <c r="K59" s="3634"/>
      <c r="L59" s="3634">
        <v>8</v>
      </c>
      <c r="M59" s="3634"/>
      <c r="N59" s="3634">
        <v>27</v>
      </c>
      <c r="O59" s="3634"/>
      <c r="P59" s="3634">
        <v>35</v>
      </c>
      <c r="Q59" s="3634"/>
      <c r="R59" s="3601">
        <v>35</v>
      </c>
      <c r="S59" s="2306">
        <f t="shared" si="7"/>
        <v>35</v>
      </c>
    </row>
    <row r="60" spans="1:16384" s="656" customFormat="1" ht="14.9" customHeight="1">
      <c r="A60" s="2266" t="str">
        <f>'General PNGUM'!A60</f>
        <v>Kaeti Adventis Community</v>
      </c>
      <c r="B60" s="3872">
        <v>4</v>
      </c>
      <c r="C60" s="3634"/>
      <c r="D60" s="4574">
        <f t="shared" si="11"/>
        <v>4</v>
      </c>
      <c r="E60" s="3634"/>
      <c r="F60" s="3634"/>
      <c r="G60" s="3634">
        <v>2</v>
      </c>
      <c r="H60" s="3634">
        <v>2</v>
      </c>
      <c r="I60" s="3634"/>
      <c r="J60" s="3634"/>
      <c r="K60" s="3634">
        <v>1</v>
      </c>
      <c r="L60" s="3634"/>
      <c r="M60" s="3634">
        <v>0</v>
      </c>
      <c r="N60" s="3634"/>
      <c r="O60" s="3634">
        <v>1</v>
      </c>
      <c r="P60" s="3634"/>
      <c r="Q60" s="3634">
        <v>3</v>
      </c>
      <c r="R60" s="3601"/>
      <c r="S60" s="2306">
        <f t="shared" si="7"/>
        <v>4</v>
      </c>
    </row>
    <row r="61" spans="1:16384" s="656" customFormat="1" ht="14.9" customHeight="1">
      <c r="A61" s="2266" t="str">
        <f>'General PNGUM'!A61</f>
        <v>Kama Adventist High</v>
      </c>
      <c r="B61" s="3872"/>
      <c r="C61" s="3634">
        <v>4</v>
      </c>
      <c r="D61" s="4574">
        <f t="shared" si="11"/>
        <v>4</v>
      </c>
      <c r="E61" s="3634"/>
      <c r="F61" s="3634"/>
      <c r="G61" s="3634"/>
      <c r="H61" s="3634"/>
      <c r="I61" s="3634">
        <v>4</v>
      </c>
      <c r="J61" s="3634"/>
      <c r="K61" s="3634"/>
      <c r="L61" s="3634">
        <v>1</v>
      </c>
      <c r="M61" s="3634"/>
      <c r="N61" s="3634">
        <v>4</v>
      </c>
      <c r="O61" s="3634"/>
      <c r="P61" s="3634">
        <v>1</v>
      </c>
      <c r="Q61" s="3634"/>
      <c r="R61" s="3601">
        <v>3</v>
      </c>
      <c r="S61" s="2306">
        <f t="shared" si="7"/>
        <v>4</v>
      </c>
    </row>
    <row r="62" spans="1:16384" s="656" customFormat="1" ht="14.9" customHeight="1">
      <c r="A62" s="2266" t="str">
        <f>'General PNGUM'!A62</f>
        <v>Kama Adventist Primary</v>
      </c>
      <c r="B62" s="3872">
        <v>20</v>
      </c>
      <c r="C62" s="3634"/>
      <c r="D62" s="4574">
        <f t="shared" si="11"/>
        <v>20</v>
      </c>
      <c r="E62" s="3634">
        <v>5</v>
      </c>
      <c r="F62" s="3634"/>
      <c r="G62" s="3634">
        <v>20</v>
      </c>
      <c r="H62" s="3634"/>
      <c r="I62" s="3634"/>
      <c r="J62" s="3634"/>
      <c r="K62" s="3634">
        <v>14</v>
      </c>
      <c r="L62" s="3634"/>
      <c r="M62" s="3634">
        <v>12</v>
      </c>
      <c r="N62" s="3634"/>
      <c r="O62" s="3634">
        <v>14</v>
      </c>
      <c r="P62" s="3634"/>
      <c r="Q62" s="3634">
        <v>6</v>
      </c>
      <c r="R62" s="3601"/>
      <c r="S62" s="2306">
        <f t="shared" si="7"/>
        <v>20</v>
      </c>
    </row>
    <row r="63" spans="1:16384" s="2064" customFormat="1" ht="14.9" customHeight="1">
      <c r="A63" s="2266" t="str">
        <f>'General PNGUM'!A63</f>
        <v>Kami Adventist Primary</v>
      </c>
      <c r="B63" s="3872">
        <v>11</v>
      </c>
      <c r="C63" s="3634"/>
      <c r="D63" s="4574">
        <f t="shared" si="11"/>
        <v>11</v>
      </c>
      <c r="E63" s="3634"/>
      <c r="F63" s="3634"/>
      <c r="G63" s="3634">
        <v>10</v>
      </c>
      <c r="H63" s="3634">
        <v>1</v>
      </c>
      <c r="I63" s="3634"/>
      <c r="J63" s="3634"/>
      <c r="K63" s="3634">
        <v>7</v>
      </c>
      <c r="L63" s="3634"/>
      <c r="M63" s="3634">
        <v>2</v>
      </c>
      <c r="N63" s="3634"/>
      <c r="O63" s="3634">
        <v>7</v>
      </c>
      <c r="P63" s="3634"/>
      <c r="Q63" s="3634">
        <v>4</v>
      </c>
      <c r="R63" s="3601"/>
      <c r="S63" s="2306">
        <f t="shared" si="7"/>
        <v>11</v>
      </c>
      <c r="T63" s="3260"/>
      <c r="U63" s="3261"/>
      <c r="V63" s="3261"/>
      <c r="W63" s="3261"/>
      <c r="X63" s="3261"/>
      <c r="Y63" s="3261"/>
      <c r="Z63" s="3261"/>
      <c r="AA63" s="3261"/>
      <c r="AB63" s="3261"/>
      <c r="AC63" s="3261"/>
      <c r="AD63" s="3261"/>
      <c r="AE63" s="3261"/>
      <c r="AF63" s="3261"/>
      <c r="AG63" s="3261"/>
      <c r="AH63" s="3261"/>
      <c r="AI63" s="3261"/>
      <c r="AJ63" s="3261"/>
      <c r="AK63" s="3261"/>
      <c r="AM63" s="3260"/>
      <c r="AN63" s="3261"/>
      <c r="AO63" s="3261"/>
      <c r="AP63" s="3261"/>
      <c r="AQ63" s="3261"/>
      <c r="AR63" s="3261"/>
      <c r="AS63" s="3261"/>
      <c r="AT63" s="3261"/>
      <c r="AU63" s="3261"/>
      <c r="AV63" s="3261"/>
      <c r="AW63" s="3261"/>
      <c r="AX63" s="3262"/>
      <c r="AY63" s="3262"/>
      <c r="AZ63" s="3263"/>
      <c r="BA63" s="3263"/>
      <c r="BB63" s="3263"/>
      <c r="BC63" s="3263"/>
      <c r="BD63" s="3264"/>
      <c r="BE63" s="3265"/>
      <c r="BF63" s="3266"/>
      <c r="BG63" s="3267"/>
      <c r="BH63" s="3268"/>
      <c r="BI63" s="3269"/>
      <c r="BJ63" s="3267"/>
      <c r="BK63" s="3268"/>
      <c r="BL63" s="3267"/>
      <c r="BM63" s="3263"/>
      <c r="BN63" s="3263"/>
      <c r="BO63" s="3268"/>
      <c r="BP63" s="3262"/>
      <c r="BQ63" s="3263"/>
      <c r="BR63" s="3262"/>
      <c r="BS63" s="3263"/>
      <c r="BT63" s="3263"/>
      <c r="BU63" s="3263"/>
      <c r="BV63" s="3263"/>
      <c r="BW63" s="3264"/>
      <c r="BX63" s="3265"/>
      <c r="BY63" s="3266"/>
      <c r="BZ63" s="3267"/>
      <c r="CA63" s="3268"/>
      <c r="CB63" s="3269"/>
      <c r="CC63" s="3267"/>
      <c r="CD63" s="3268"/>
      <c r="CE63" s="3267"/>
      <c r="CF63" s="3263"/>
      <c r="CG63" s="3263"/>
      <c r="CH63" s="3268"/>
      <c r="CI63" s="3262"/>
      <c r="CJ63" s="3263"/>
      <c r="CK63" s="3262"/>
      <c r="CL63" s="3263"/>
      <c r="CM63" s="3263"/>
      <c r="CN63" s="3263"/>
      <c r="CO63" s="3263"/>
      <c r="CP63" s="3264"/>
      <c r="CQ63" s="3265"/>
      <c r="CR63" s="3266"/>
      <c r="CS63" s="3267"/>
      <c r="CT63" s="3268"/>
      <c r="CU63" s="3269"/>
      <c r="CV63" s="3267"/>
      <c r="CW63" s="3268"/>
      <c r="CX63" s="3267"/>
      <c r="CY63" s="3263"/>
      <c r="CZ63" s="3263"/>
      <c r="DA63" s="3268"/>
      <c r="DB63" s="3262"/>
      <c r="DC63" s="3263"/>
      <c r="DD63" s="3262"/>
      <c r="DE63" s="3263"/>
      <c r="DF63" s="3263"/>
      <c r="DG63" s="3263"/>
      <c r="DH63" s="3263"/>
      <c r="DI63" s="3264"/>
      <c r="DJ63" s="3265"/>
      <c r="DK63" s="3266"/>
      <c r="DL63" s="3267"/>
      <c r="DM63" s="3268"/>
      <c r="DN63" s="3269"/>
      <c r="DO63" s="3267"/>
      <c r="DP63" s="3268"/>
      <c r="DQ63" s="3267"/>
      <c r="DR63" s="3263"/>
      <c r="DS63" s="3263"/>
      <c r="DT63" s="3268"/>
      <c r="DU63" s="3262"/>
      <c r="DV63" s="3263"/>
      <c r="DW63" s="3262"/>
      <c r="DX63" s="3263"/>
      <c r="DY63" s="3263"/>
      <c r="DZ63" s="3263"/>
      <c r="EA63" s="3263"/>
      <c r="EB63" s="3264"/>
      <c r="EC63" s="3265"/>
      <c r="ED63" s="3266"/>
      <c r="EE63" s="3267"/>
      <c r="EF63" s="3268"/>
      <c r="EG63" s="3269"/>
      <c r="EH63" s="3267"/>
      <c r="EI63" s="3268"/>
      <c r="EJ63" s="3267"/>
      <c r="EK63" s="3263"/>
      <c r="EL63" s="3263"/>
      <c r="EM63" s="3268"/>
      <c r="EN63" s="3262"/>
      <c r="EO63" s="3263"/>
      <c r="EP63" s="3262"/>
      <c r="EQ63" s="3263"/>
      <c r="ER63" s="3263"/>
      <c r="ES63" s="3263"/>
      <c r="ET63" s="3263"/>
      <c r="EU63" s="3264"/>
      <c r="EV63" s="3265"/>
      <c r="EW63" s="3266"/>
      <c r="EX63" s="3267"/>
      <c r="EY63" s="3268"/>
      <c r="EZ63" s="3269"/>
      <c r="FA63" s="3267"/>
      <c r="FB63" s="3268"/>
      <c r="FC63" s="3267"/>
      <c r="FD63" s="3263"/>
      <c r="FE63" s="3263"/>
      <c r="FF63" s="3268"/>
      <c r="FG63" s="3262"/>
      <c r="FH63" s="3263"/>
      <c r="FI63" s="3262"/>
      <c r="FJ63" s="3263"/>
      <c r="FK63" s="3263"/>
      <c r="FL63" s="3263"/>
      <c r="FM63" s="3263"/>
      <c r="FN63" s="3264"/>
      <c r="FO63" s="3265"/>
      <c r="FP63" s="3266"/>
      <c r="FQ63" s="3267"/>
      <c r="FR63" s="3268"/>
      <c r="FS63" s="3269"/>
      <c r="FT63" s="3267"/>
      <c r="FU63" s="3268"/>
      <c r="FV63" s="3267"/>
      <c r="FW63" s="3263"/>
      <c r="FX63" s="3263"/>
      <c r="FY63" s="3268"/>
      <c r="FZ63" s="3262"/>
      <c r="GA63" s="3263"/>
      <c r="GB63" s="3262"/>
      <c r="GC63" s="3263"/>
      <c r="GD63" s="3263"/>
      <c r="GE63" s="3263"/>
      <c r="GF63" s="3263"/>
      <c r="GG63" s="3264"/>
      <c r="GH63" s="3265"/>
      <c r="GI63" s="3266"/>
      <c r="GJ63" s="3267"/>
      <c r="GK63" s="3268"/>
      <c r="GL63" s="3269"/>
      <c r="GM63" s="3267"/>
      <c r="GN63" s="3268"/>
      <c r="GO63" s="3267"/>
      <c r="GP63" s="3263"/>
      <c r="GQ63" s="3263"/>
      <c r="GR63" s="3268"/>
      <c r="GS63" s="3262"/>
      <c r="GT63" s="3263"/>
      <c r="GU63" s="3262"/>
      <c r="GV63" s="3263"/>
      <c r="GW63" s="3263"/>
      <c r="GX63" s="3263"/>
      <c r="GY63" s="3263"/>
      <c r="GZ63" s="3264"/>
      <c r="HA63" s="3265"/>
      <c r="HB63" s="3266"/>
      <c r="HC63" s="3267"/>
      <c r="HD63" s="3268"/>
      <c r="HE63" s="3269"/>
      <c r="HF63" s="3267"/>
      <c r="HG63" s="3268"/>
      <c r="HH63" s="3267"/>
      <c r="HI63" s="3263"/>
      <c r="HJ63" s="3263"/>
      <c r="HK63" s="3268"/>
      <c r="HL63" s="3262"/>
      <c r="HM63" s="3263"/>
      <c r="HN63" s="3262"/>
      <c r="HO63" s="3263"/>
      <c r="HP63" s="3263"/>
      <c r="HQ63" s="3263"/>
      <c r="HR63" s="3263"/>
      <c r="HS63" s="3264"/>
      <c r="HT63" s="3265"/>
      <c r="HU63" s="3266"/>
      <c r="HV63" s="3267"/>
      <c r="HW63" s="3268"/>
      <c r="HX63" s="3269"/>
      <c r="HY63" s="3267"/>
      <c r="HZ63" s="3268"/>
      <c r="IA63" s="3267"/>
      <c r="IB63" s="3263"/>
      <c r="IC63" s="3263"/>
      <c r="ID63" s="3268"/>
      <c r="IE63" s="3262"/>
      <c r="IF63" s="3263"/>
      <c r="IG63" s="3262"/>
      <c r="IH63" s="3263"/>
      <c r="II63" s="3263"/>
      <c r="IJ63" s="3263"/>
      <c r="IK63" s="3263"/>
      <c r="IL63" s="3264"/>
      <c r="IM63" s="3265"/>
      <c r="IN63" s="3266"/>
      <c r="IO63" s="3267"/>
      <c r="IP63" s="3268"/>
      <c r="IQ63" s="3269"/>
      <c r="IR63" s="3267"/>
      <c r="IS63" s="3268"/>
      <c r="IT63" s="3267"/>
      <c r="IU63" s="3263"/>
      <c r="IV63" s="3263"/>
      <c r="IW63" s="3268"/>
      <c r="IX63" s="3262"/>
      <c r="IY63" s="3263"/>
      <c r="IZ63" s="3262"/>
      <c r="JA63" s="3263"/>
      <c r="JB63" s="3263"/>
      <c r="JC63" s="3263"/>
      <c r="JD63" s="3263"/>
      <c r="JE63" s="3264"/>
      <c r="JF63" s="3265"/>
      <c r="JG63" s="3266"/>
      <c r="JH63" s="3267"/>
      <c r="JI63" s="3268"/>
      <c r="JJ63" s="3269"/>
      <c r="JK63" s="3267"/>
      <c r="JL63" s="3268"/>
      <c r="JM63" s="3267"/>
      <c r="JN63" s="3263"/>
      <c r="JO63" s="3263"/>
      <c r="JP63" s="3268"/>
      <c r="JQ63" s="3262"/>
      <c r="JR63" s="3263"/>
      <c r="JS63" s="3262"/>
      <c r="JT63" s="3263"/>
      <c r="JU63" s="3263"/>
      <c r="JV63" s="3263"/>
      <c r="JW63" s="3263"/>
      <c r="JX63" s="3264"/>
      <c r="JY63" s="3265"/>
      <c r="JZ63" s="3266"/>
      <c r="KA63" s="3267"/>
      <c r="KB63" s="3268"/>
      <c r="KC63" s="3269"/>
      <c r="KD63" s="3267"/>
      <c r="KE63" s="3268"/>
      <c r="KF63" s="3267"/>
      <c r="KG63" s="3263"/>
      <c r="KH63" s="3263"/>
      <c r="KI63" s="3268"/>
      <c r="KJ63" s="3262"/>
      <c r="KK63" s="3263"/>
      <c r="KL63" s="3262"/>
      <c r="KM63" s="3263"/>
      <c r="KN63" s="3263"/>
      <c r="KO63" s="3263"/>
      <c r="KP63" s="3263"/>
      <c r="KQ63" s="3264"/>
      <c r="KR63" s="3265"/>
      <c r="KS63" s="3266"/>
      <c r="KT63" s="3267"/>
      <c r="KU63" s="3268"/>
      <c r="KV63" s="3269"/>
      <c r="KW63" s="3267"/>
      <c r="KX63" s="3268"/>
      <c r="KY63" s="3267"/>
      <c r="KZ63" s="3263"/>
      <c r="LA63" s="3263"/>
      <c r="LB63" s="3268"/>
      <c r="LC63" s="3262"/>
      <c r="LD63" s="3263"/>
      <c r="LE63" s="3262"/>
      <c r="LF63" s="3263"/>
      <c r="LG63" s="3263"/>
      <c r="LH63" s="3263"/>
      <c r="LI63" s="3263"/>
      <c r="LJ63" s="3264"/>
      <c r="LK63" s="3265"/>
      <c r="LL63" s="3266"/>
      <c r="LM63" s="3267"/>
      <c r="LN63" s="3268"/>
      <c r="LO63" s="3269"/>
      <c r="LP63" s="3267"/>
      <c r="LQ63" s="3268"/>
      <c r="LR63" s="3267"/>
      <c r="LS63" s="3263"/>
      <c r="LT63" s="3263"/>
      <c r="LU63" s="3268"/>
      <c r="LV63" s="3262"/>
      <c r="LW63" s="3263"/>
      <c r="LX63" s="3262"/>
      <c r="LY63" s="3263"/>
      <c r="LZ63" s="3263"/>
      <c r="MA63" s="3263"/>
      <c r="MB63" s="3263"/>
      <c r="MC63" s="3264"/>
      <c r="MD63" s="3265"/>
      <c r="ME63" s="3266"/>
      <c r="MF63" s="3267"/>
      <c r="MG63" s="3268"/>
      <c r="MH63" s="3269"/>
      <c r="MI63" s="3267"/>
      <c r="MJ63" s="3268"/>
      <c r="MK63" s="3267"/>
      <c r="ML63" s="3263"/>
      <c r="MM63" s="3263"/>
      <c r="MN63" s="3268"/>
      <c r="MO63" s="3262"/>
      <c r="MP63" s="3263"/>
      <c r="MQ63" s="3262"/>
      <c r="MR63" s="3263"/>
      <c r="MS63" s="3263"/>
      <c r="MT63" s="3263"/>
      <c r="MU63" s="3263"/>
      <c r="MV63" s="3264"/>
      <c r="MW63" s="3265"/>
      <c r="MX63" s="3266"/>
      <c r="MY63" s="3267"/>
      <c r="MZ63" s="3268"/>
      <c r="NA63" s="3269"/>
      <c r="NB63" s="3267"/>
      <c r="NC63" s="3268"/>
      <c r="ND63" s="3267"/>
      <c r="NE63" s="3263"/>
      <c r="NF63" s="3263"/>
      <c r="NG63" s="3268"/>
      <c r="NH63" s="3262"/>
      <c r="NI63" s="3263"/>
      <c r="NJ63" s="3262"/>
      <c r="NK63" s="3263"/>
      <c r="NL63" s="3263"/>
      <c r="NM63" s="3263"/>
      <c r="NN63" s="3263"/>
      <c r="NO63" s="3264"/>
      <c r="NP63" s="3265"/>
      <c r="NQ63" s="3266"/>
      <c r="NR63" s="3267"/>
      <c r="NS63" s="3268"/>
      <c r="NT63" s="3269"/>
      <c r="NU63" s="3267"/>
      <c r="NV63" s="3268"/>
      <c r="NW63" s="3267"/>
      <c r="NX63" s="3263"/>
      <c r="NY63" s="3263"/>
      <c r="NZ63" s="3268"/>
      <c r="OA63" s="3262"/>
      <c r="OB63" s="3263"/>
      <c r="OC63" s="3262"/>
      <c r="OD63" s="3263"/>
      <c r="OE63" s="3263"/>
      <c r="OF63" s="3263"/>
      <c r="OG63" s="3263"/>
      <c r="OH63" s="3264"/>
      <c r="OI63" s="3265"/>
      <c r="OJ63" s="3266"/>
      <c r="OK63" s="3267"/>
      <c r="OL63" s="3268"/>
      <c r="OM63" s="3269"/>
      <c r="ON63" s="3267"/>
      <c r="OO63" s="3268"/>
      <c r="OP63" s="3267"/>
      <c r="OQ63" s="3263"/>
      <c r="OR63" s="3263"/>
      <c r="OS63" s="3268"/>
      <c r="OT63" s="3262"/>
      <c r="OU63" s="3263"/>
      <c r="OV63" s="3262"/>
      <c r="OW63" s="3263"/>
      <c r="OX63" s="3263"/>
      <c r="OY63" s="3263"/>
      <c r="OZ63" s="3263"/>
      <c r="PA63" s="3264"/>
      <c r="PB63" s="3265"/>
      <c r="PC63" s="3266"/>
      <c r="PD63" s="3267"/>
      <c r="PE63" s="3268"/>
      <c r="PF63" s="3269"/>
      <c r="PG63" s="3267"/>
      <c r="PH63" s="3268"/>
      <c r="PI63" s="3267"/>
      <c r="PJ63" s="3263"/>
      <c r="PK63" s="3263"/>
      <c r="PL63" s="3268"/>
      <c r="PM63" s="3262"/>
      <c r="PN63" s="3263"/>
      <c r="PO63" s="3262"/>
      <c r="PP63" s="3263"/>
      <c r="PQ63" s="3263"/>
      <c r="PR63" s="3263"/>
      <c r="PS63" s="3263"/>
      <c r="PT63" s="3264"/>
      <c r="PU63" s="3265"/>
      <c r="PV63" s="3266"/>
      <c r="PW63" s="3267"/>
      <c r="PX63" s="3268"/>
      <c r="PY63" s="3269"/>
      <c r="PZ63" s="3267"/>
      <c r="QA63" s="3268"/>
      <c r="QB63" s="3267"/>
      <c r="QC63" s="3263"/>
      <c r="QD63" s="3263"/>
      <c r="QE63" s="3268"/>
      <c r="QF63" s="3262"/>
      <c r="QG63" s="3263"/>
      <c r="QH63" s="3262"/>
      <c r="QI63" s="3263"/>
      <c r="QJ63" s="3263"/>
      <c r="QK63" s="3263"/>
      <c r="QL63" s="3263"/>
      <c r="QM63" s="3264"/>
      <c r="QN63" s="3265"/>
      <c r="QO63" s="3266"/>
      <c r="QP63" s="3267"/>
      <c r="QQ63" s="3268"/>
      <c r="QR63" s="3269"/>
      <c r="QS63" s="3267"/>
      <c r="QT63" s="3268"/>
      <c r="QU63" s="3267"/>
      <c r="QV63" s="3263"/>
      <c r="QW63" s="3263"/>
      <c r="QX63" s="3268"/>
      <c r="QY63" s="3262"/>
      <c r="QZ63" s="3263"/>
      <c r="RA63" s="3262"/>
      <c r="RB63" s="3263"/>
      <c r="RC63" s="3263"/>
      <c r="RD63" s="3263"/>
      <c r="RE63" s="3263"/>
      <c r="RF63" s="3264"/>
      <c r="RG63" s="3265"/>
      <c r="RH63" s="3266"/>
      <c r="RI63" s="3267"/>
      <c r="RJ63" s="3268"/>
      <c r="RK63" s="3269"/>
      <c r="RL63" s="3267"/>
      <c r="RM63" s="3268"/>
      <c r="RN63" s="3267"/>
      <c r="RO63" s="3263"/>
      <c r="RP63" s="3263"/>
      <c r="RQ63" s="3268"/>
      <c r="RR63" s="3262"/>
      <c r="RS63" s="3263"/>
      <c r="RT63" s="3262"/>
      <c r="RU63" s="3263"/>
      <c r="RV63" s="3263"/>
      <c r="RW63" s="3263"/>
      <c r="RX63" s="3263"/>
      <c r="RY63" s="3264"/>
      <c r="RZ63" s="3265"/>
      <c r="SA63" s="3266"/>
      <c r="SB63" s="3267"/>
      <c r="SC63" s="3268"/>
      <c r="SD63" s="3269"/>
      <c r="SE63" s="3267"/>
      <c r="SF63" s="3268"/>
      <c r="SG63" s="3267"/>
      <c r="SH63" s="3263"/>
      <c r="SI63" s="3263"/>
      <c r="SJ63" s="3268"/>
      <c r="SK63" s="3262"/>
      <c r="SL63" s="3263"/>
      <c r="SM63" s="3262"/>
      <c r="SN63" s="3263"/>
      <c r="SO63" s="3263"/>
      <c r="SP63" s="3263"/>
      <c r="SQ63" s="3263"/>
      <c r="SR63" s="3264"/>
      <c r="SS63" s="3265"/>
      <c r="ST63" s="3266"/>
      <c r="SU63" s="3267"/>
      <c r="SV63" s="3268"/>
      <c r="SW63" s="3269"/>
      <c r="SX63" s="3267"/>
      <c r="SY63" s="3268"/>
      <c r="SZ63" s="3267"/>
      <c r="TA63" s="3263"/>
      <c r="TB63" s="3263"/>
      <c r="TC63" s="3268"/>
      <c r="TD63" s="3262"/>
      <c r="TE63" s="3263"/>
      <c r="TF63" s="3262"/>
      <c r="TG63" s="3263"/>
      <c r="TH63" s="3263"/>
      <c r="TI63" s="3263"/>
      <c r="TJ63" s="3263"/>
      <c r="TK63" s="3264"/>
      <c r="TL63" s="3265"/>
      <c r="TM63" s="3266"/>
      <c r="TN63" s="3267"/>
      <c r="TO63" s="3268"/>
      <c r="TP63" s="3269"/>
      <c r="TQ63" s="3267"/>
      <c r="TR63" s="3268"/>
      <c r="TS63" s="3267"/>
      <c r="TT63" s="3263"/>
      <c r="TU63" s="3263"/>
      <c r="TV63" s="3268"/>
      <c r="TW63" s="3262"/>
      <c r="TX63" s="3263"/>
      <c r="TY63" s="3262"/>
      <c r="TZ63" s="3263"/>
      <c r="UA63" s="3263"/>
      <c r="UB63" s="3263"/>
      <c r="UC63" s="3263"/>
      <c r="UD63" s="3264"/>
      <c r="UE63" s="3265"/>
      <c r="UF63" s="3266"/>
      <c r="UG63" s="3267"/>
      <c r="UH63" s="3268"/>
      <c r="UI63" s="3269"/>
      <c r="UJ63" s="3267"/>
      <c r="UK63" s="3268"/>
      <c r="UL63" s="3267"/>
      <c r="UM63" s="3263"/>
      <c r="UN63" s="3263"/>
      <c r="UO63" s="3268"/>
      <c r="UP63" s="3262"/>
      <c r="UQ63" s="3263"/>
      <c r="UR63" s="3262"/>
      <c r="US63" s="3263"/>
      <c r="UT63" s="3263"/>
      <c r="UU63" s="3263"/>
      <c r="UV63" s="3263"/>
      <c r="UW63" s="3264"/>
      <c r="UX63" s="3265"/>
      <c r="UY63" s="3266"/>
      <c r="UZ63" s="3267"/>
      <c r="VA63" s="3268"/>
      <c r="VB63" s="3269"/>
      <c r="VC63" s="3267"/>
      <c r="VD63" s="3268"/>
      <c r="VE63" s="3267"/>
      <c r="VF63" s="3263"/>
      <c r="VG63" s="3263"/>
      <c r="VH63" s="3268"/>
      <c r="VI63" s="3262"/>
      <c r="VJ63" s="3263"/>
      <c r="VK63" s="3262"/>
      <c r="VL63" s="3263"/>
      <c r="VM63" s="3263"/>
      <c r="VN63" s="3263"/>
      <c r="VO63" s="3263"/>
      <c r="VP63" s="3264"/>
      <c r="VQ63" s="3265"/>
      <c r="VR63" s="3266"/>
      <c r="VS63" s="3267"/>
      <c r="VT63" s="3268"/>
      <c r="VU63" s="3269"/>
      <c r="VV63" s="3267"/>
      <c r="VW63" s="3268"/>
      <c r="VX63" s="3267"/>
      <c r="VY63" s="3263"/>
      <c r="VZ63" s="3263"/>
      <c r="WA63" s="3268"/>
      <c r="WB63" s="3262"/>
      <c r="WC63" s="3263"/>
      <c r="WD63" s="3262"/>
      <c r="WE63" s="3263"/>
      <c r="WF63" s="3263"/>
      <c r="WG63" s="3263"/>
      <c r="WH63" s="3263"/>
      <c r="WI63" s="3264"/>
      <c r="WJ63" s="3265"/>
      <c r="WK63" s="3266"/>
      <c r="WL63" s="3267"/>
      <c r="WM63" s="3268"/>
      <c r="WN63" s="3269"/>
      <c r="WO63" s="3267"/>
      <c r="WP63" s="3268"/>
      <c r="WQ63" s="3267"/>
      <c r="WR63" s="3263"/>
      <c r="WS63" s="3263"/>
      <c r="WT63" s="3268"/>
      <c r="WU63" s="3262"/>
      <c r="WV63" s="3263"/>
      <c r="WW63" s="3262"/>
      <c r="WX63" s="3263"/>
      <c r="WY63" s="3263"/>
      <c r="WZ63" s="3263"/>
      <c r="XA63" s="3263"/>
      <c r="XB63" s="3264"/>
      <c r="XC63" s="3265"/>
      <c r="XD63" s="3266"/>
      <c r="XE63" s="3267"/>
      <c r="XF63" s="3268"/>
      <c r="XG63" s="3269"/>
      <c r="XH63" s="3267"/>
      <c r="XI63" s="3268"/>
      <c r="XJ63" s="3267"/>
      <c r="XK63" s="3263"/>
      <c r="XL63" s="3263"/>
      <c r="XM63" s="3268"/>
      <c r="XN63" s="3262"/>
      <c r="XO63" s="3263"/>
      <c r="XP63" s="3262"/>
      <c r="XQ63" s="3263"/>
      <c r="XR63" s="3263"/>
      <c r="XS63" s="3263"/>
      <c r="XT63" s="3263"/>
      <c r="XU63" s="3264"/>
      <c r="XV63" s="3265"/>
      <c r="XW63" s="3266"/>
      <c r="XX63" s="3267"/>
      <c r="XY63" s="3268"/>
      <c r="XZ63" s="3269"/>
      <c r="YA63" s="3267"/>
      <c r="YB63" s="3268"/>
      <c r="YC63" s="3267"/>
      <c r="YD63" s="3263"/>
      <c r="YE63" s="3263"/>
      <c r="YF63" s="3268"/>
      <c r="YG63" s="3262"/>
      <c r="YH63" s="3263"/>
      <c r="YI63" s="3262"/>
      <c r="YJ63" s="3263"/>
      <c r="YK63" s="3263"/>
      <c r="YL63" s="3263"/>
      <c r="YM63" s="3263"/>
      <c r="YN63" s="3264"/>
      <c r="YO63" s="3265"/>
      <c r="YP63" s="3266"/>
      <c r="YQ63" s="3267"/>
      <c r="YR63" s="3268"/>
      <c r="YS63" s="3269"/>
      <c r="YT63" s="3267"/>
      <c r="YU63" s="3268"/>
      <c r="YV63" s="3267"/>
      <c r="YW63" s="3263"/>
      <c r="YX63" s="3263"/>
      <c r="YY63" s="3268"/>
      <c r="YZ63" s="3262"/>
      <c r="ZA63" s="3263"/>
      <c r="ZB63" s="3262"/>
      <c r="ZC63" s="3263"/>
      <c r="ZD63" s="3263"/>
      <c r="ZE63" s="3263"/>
      <c r="ZF63" s="3263"/>
      <c r="ZG63" s="3264"/>
      <c r="ZH63" s="3265"/>
      <c r="ZI63" s="3266"/>
      <c r="ZJ63" s="3267"/>
      <c r="ZK63" s="3268"/>
      <c r="ZL63" s="3269"/>
      <c r="ZM63" s="3267"/>
      <c r="ZN63" s="3268"/>
      <c r="ZO63" s="3267"/>
      <c r="ZP63" s="3263"/>
      <c r="ZQ63" s="3263"/>
      <c r="ZR63" s="3268"/>
      <c r="ZS63" s="3262"/>
      <c r="ZT63" s="3263"/>
      <c r="ZU63" s="3262"/>
      <c r="ZV63" s="3263"/>
      <c r="ZW63" s="3263"/>
      <c r="ZX63" s="3263"/>
      <c r="ZY63" s="3263"/>
      <c r="ZZ63" s="3264"/>
      <c r="AAA63" s="3265"/>
      <c r="AAB63" s="3266"/>
      <c r="AAC63" s="3267"/>
      <c r="AAD63" s="3268"/>
      <c r="AAE63" s="3269"/>
      <c r="AAF63" s="3267"/>
      <c r="AAG63" s="3268"/>
      <c r="AAH63" s="3267"/>
      <c r="AAI63" s="3263"/>
      <c r="AAJ63" s="3263"/>
      <c r="AAK63" s="3268"/>
      <c r="AAL63" s="3262"/>
      <c r="AAM63" s="3263"/>
      <c r="AAN63" s="3262"/>
      <c r="AAO63" s="3263"/>
      <c r="AAP63" s="3263"/>
      <c r="AAQ63" s="3263"/>
      <c r="AAR63" s="3263"/>
      <c r="AAS63" s="3264"/>
      <c r="AAT63" s="3265"/>
      <c r="AAU63" s="3266"/>
      <c r="AAV63" s="3267"/>
      <c r="AAW63" s="3268"/>
      <c r="AAX63" s="3269"/>
      <c r="AAY63" s="3267"/>
      <c r="AAZ63" s="3268"/>
      <c r="ABA63" s="3267"/>
      <c r="ABB63" s="3263"/>
      <c r="ABC63" s="3263"/>
      <c r="ABD63" s="3268"/>
      <c r="ABE63" s="3262"/>
      <c r="ABF63" s="3263"/>
      <c r="ABG63" s="3262"/>
      <c r="ABH63" s="3263"/>
      <c r="ABI63" s="3263"/>
      <c r="ABJ63" s="3263"/>
      <c r="ABK63" s="3263"/>
      <c r="ABL63" s="3264"/>
      <c r="ABM63" s="3265"/>
      <c r="ABN63" s="3266"/>
      <c r="ABO63" s="3267"/>
      <c r="ABP63" s="3268"/>
      <c r="ABQ63" s="3269"/>
      <c r="ABR63" s="3267"/>
      <c r="ABS63" s="3268"/>
      <c r="ABT63" s="3267"/>
      <c r="ABU63" s="3263"/>
      <c r="ABV63" s="3263"/>
      <c r="ABW63" s="3268"/>
      <c r="ABX63" s="3262"/>
      <c r="ABY63" s="3263"/>
      <c r="ABZ63" s="3262"/>
      <c r="ACA63" s="3263"/>
      <c r="ACB63" s="3263"/>
      <c r="ACC63" s="3263"/>
      <c r="ACD63" s="3263"/>
      <c r="ACE63" s="3264"/>
      <c r="ACF63" s="3265"/>
      <c r="ACG63" s="3266"/>
      <c r="ACH63" s="3267"/>
      <c r="ACI63" s="3268"/>
      <c r="ACJ63" s="3269"/>
      <c r="ACK63" s="3267"/>
      <c r="ACL63" s="3268"/>
      <c r="ACM63" s="3267"/>
      <c r="ACN63" s="3263"/>
      <c r="ACO63" s="3263"/>
      <c r="ACP63" s="3268"/>
      <c r="ACQ63" s="3262"/>
      <c r="ACR63" s="3263"/>
      <c r="ACS63" s="3262"/>
      <c r="ACT63" s="3263"/>
      <c r="ACU63" s="3263"/>
      <c r="ACV63" s="3263"/>
      <c r="ACW63" s="3263"/>
      <c r="ACX63" s="3264"/>
      <c r="ACY63" s="3265"/>
      <c r="ACZ63" s="3266"/>
      <c r="ADA63" s="3267"/>
      <c r="ADB63" s="3268"/>
      <c r="ADC63" s="3269"/>
      <c r="ADD63" s="3267"/>
      <c r="ADE63" s="3268"/>
      <c r="ADF63" s="3267"/>
      <c r="ADG63" s="3263"/>
      <c r="ADH63" s="3263"/>
      <c r="ADI63" s="3268"/>
      <c r="ADJ63" s="3262"/>
      <c r="ADK63" s="3263"/>
      <c r="ADL63" s="3262"/>
      <c r="ADM63" s="3263"/>
      <c r="ADN63" s="3263"/>
      <c r="ADO63" s="3263"/>
      <c r="ADP63" s="3263"/>
      <c r="ADQ63" s="3264"/>
      <c r="ADR63" s="3265"/>
      <c r="ADS63" s="3266"/>
      <c r="ADT63" s="3267"/>
      <c r="ADU63" s="3268"/>
      <c r="ADV63" s="3269"/>
      <c r="ADW63" s="3267"/>
      <c r="ADX63" s="3268"/>
      <c r="ADY63" s="3267"/>
      <c r="ADZ63" s="3263"/>
      <c r="AEA63" s="3263"/>
      <c r="AEB63" s="3268"/>
      <c r="AEC63" s="3262"/>
      <c r="AED63" s="3263"/>
      <c r="AEE63" s="3262"/>
      <c r="AEF63" s="3263"/>
      <c r="AEG63" s="3263"/>
      <c r="AEH63" s="3263"/>
      <c r="AEI63" s="3263"/>
      <c r="AEJ63" s="3264"/>
      <c r="AEK63" s="3265"/>
      <c r="AEL63" s="3266"/>
      <c r="AEM63" s="3267"/>
      <c r="AEN63" s="3268"/>
      <c r="AEO63" s="3269"/>
      <c r="AEP63" s="3267"/>
      <c r="AEQ63" s="3268"/>
      <c r="AER63" s="3267"/>
      <c r="AES63" s="3263"/>
      <c r="AET63" s="3263"/>
      <c r="AEU63" s="3268"/>
      <c r="AEV63" s="3262"/>
      <c r="AEW63" s="3263"/>
      <c r="AEX63" s="3262"/>
      <c r="AEY63" s="3263"/>
      <c r="AEZ63" s="3263"/>
      <c r="AFA63" s="3263"/>
      <c r="AFB63" s="3263"/>
      <c r="AFC63" s="3264"/>
      <c r="AFD63" s="3265"/>
      <c r="AFE63" s="3266"/>
      <c r="AFF63" s="3267"/>
      <c r="AFG63" s="3268"/>
      <c r="AFH63" s="3269"/>
      <c r="AFI63" s="3267"/>
      <c r="AFJ63" s="3268"/>
      <c r="AFK63" s="3267"/>
      <c r="AFL63" s="3263"/>
      <c r="AFM63" s="3263"/>
      <c r="AFN63" s="3268"/>
      <c r="AFO63" s="3262"/>
      <c r="AFP63" s="3263"/>
      <c r="AFQ63" s="3262"/>
      <c r="AFR63" s="3263"/>
      <c r="AFS63" s="3263"/>
      <c r="AFT63" s="3263"/>
      <c r="AFU63" s="3263"/>
      <c r="AFV63" s="3264"/>
      <c r="AFW63" s="3265"/>
      <c r="AFX63" s="3266"/>
      <c r="AFY63" s="3267"/>
      <c r="AFZ63" s="3268"/>
      <c r="AGA63" s="3269"/>
      <c r="AGB63" s="3267"/>
      <c r="AGC63" s="3268"/>
      <c r="AGD63" s="3267"/>
      <c r="AGE63" s="3263"/>
      <c r="AGF63" s="3263"/>
      <c r="AGG63" s="3268"/>
      <c r="AGH63" s="3262"/>
      <c r="AGI63" s="3263"/>
      <c r="AGJ63" s="3262"/>
      <c r="AGK63" s="3263"/>
      <c r="AGL63" s="3263"/>
      <c r="AGM63" s="3263"/>
      <c r="AGN63" s="3263"/>
      <c r="AGO63" s="3264"/>
      <c r="AGP63" s="3265"/>
      <c r="AGQ63" s="3266"/>
      <c r="AGR63" s="3267"/>
      <c r="AGS63" s="3268"/>
      <c r="AGT63" s="3269"/>
      <c r="AGU63" s="3267"/>
      <c r="AGV63" s="3268"/>
      <c r="AGW63" s="3267"/>
      <c r="AGX63" s="3263"/>
      <c r="AGY63" s="3263"/>
      <c r="AGZ63" s="3268"/>
      <c r="AHA63" s="3262"/>
      <c r="AHB63" s="3263"/>
      <c r="AHC63" s="3262"/>
      <c r="AHD63" s="3263"/>
      <c r="AHE63" s="3263"/>
      <c r="AHF63" s="3263"/>
      <c r="AHG63" s="3263"/>
      <c r="AHH63" s="3264"/>
      <c r="AHI63" s="3265"/>
      <c r="AHJ63" s="3266"/>
      <c r="AHK63" s="3267"/>
      <c r="AHL63" s="3268"/>
      <c r="AHM63" s="3269"/>
      <c r="AHN63" s="3267"/>
      <c r="AHO63" s="3268"/>
      <c r="AHP63" s="3267"/>
      <c r="AHQ63" s="3263"/>
      <c r="AHR63" s="3263"/>
      <c r="AHS63" s="3268"/>
      <c r="AHT63" s="3262"/>
      <c r="AHU63" s="3263"/>
      <c r="AHV63" s="3262"/>
      <c r="AHW63" s="3263"/>
      <c r="AHX63" s="3263"/>
      <c r="AHY63" s="3263"/>
      <c r="AHZ63" s="3263"/>
      <c r="AIA63" s="3264"/>
      <c r="AIB63" s="3265"/>
      <c r="AIC63" s="3266"/>
      <c r="AID63" s="3267"/>
      <c r="AIE63" s="3268"/>
      <c r="AIF63" s="3269"/>
      <c r="AIG63" s="3267"/>
      <c r="AIH63" s="3268"/>
      <c r="AII63" s="3267"/>
      <c r="AIJ63" s="3263"/>
      <c r="AIK63" s="3263"/>
      <c r="AIL63" s="3268"/>
      <c r="AIM63" s="3262"/>
      <c r="AIN63" s="3263"/>
      <c r="AIO63" s="3262"/>
      <c r="AIP63" s="3263"/>
      <c r="AIQ63" s="3263"/>
      <c r="AIR63" s="3263"/>
      <c r="AIS63" s="3263"/>
      <c r="AIT63" s="3264"/>
      <c r="AIU63" s="3265"/>
      <c r="AIV63" s="3266"/>
      <c r="AIW63" s="3267"/>
      <c r="AIX63" s="3268"/>
      <c r="AIY63" s="3269"/>
      <c r="AIZ63" s="3267"/>
      <c r="AJA63" s="3268"/>
      <c r="AJB63" s="3267"/>
      <c r="AJC63" s="3263"/>
      <c r="AJD63" s="3263"/>
      <c r="AJE63" s="3268"/>
      <c r="AJF63" s="3262"/>
      <c r="AJG63" s="3263"/>
      <c r="AJH63" s="3262"/>
      <c r="AJI63" s="3263"/>
      <c r="AJJ63" s="3263"/>
      <c r="AJK63" s="3263"/>
      <c r="AJL63" s="3263"/>
      <c r="AJM63" s="3264"/>
      <c r="AJN63" s="3265"/>
      <c r="AJO63" s="3266"/>
      <c r="AJP63" s="3267"/>
      <c r="AJQ63" s="3268"/>
      <c r="AJR63" s="3269"/>
      <c r="AJS63" s="3267"/>
      <c r="AJT63" s="3268"/>
      <c r="AJU63" s="3267"/>
      <c r="AJV63" s="3263"/>
      <c r="AJW63" s="3263"/>
      <c r="AJX63" s="3268"/>
      <c r="AJY63" s="3262"/>
      <c r="AJZ63" s="3263"/>
      <c r="AKA63" s="3262"/>
      <c r="AKB63" s="3263"/>
      <c r="AKC63" s="3263"/>
      <c r="AKD63" s="3263"/>
      <c r="AKE63" s="3263"/>
      <c r="AKF63" s="3264"/>
      <c r="AKG63" s="3265"/>
      <c r="AKH63" s="3266"/>
      <c r="AKI63" s="3267"/>
      <c r="AKJ63" s="3268"/>
      <c r="AKK63" s="3269"/>
      <c r="AKL63" s="3267"/>
      <c r="AKM63" s="3268"/>
      <c r="AKN63" s="3267"/>
      <c r="AKO63" s="3263"/>
      <c r="AKP63" s="3263"/>
      <c r="AKQ63" s="3268"/>
      <c r="AKR63" s="3262"/>
      <c r="AKS63" s="3263"/>
      <c r="AKT63" s="3262"/>
      <c r="AKU63" s="3263"/>
      <c r="AKV63" s="3263"/>
      <c r="AKW63" s="3263"/>
      <c r="AKX63" s="3263"/>
      <c r="AKY63" s="3264"/>
      <c r="AKZ63" s="3265"/>
      <c r="ALA63" s="3266"/>
      <c r="ALB63" s="3267"/>
      <c r="ALC63" s="3268"/>
      <c r="ALD63" s="3269"/>
      <c r="ALE63" s="3267"/>
      <c r="ALF63" s="3268"/>
      <c r="ALG63" s="3267"/>
      <c r="ALH63" s="3263"/>
      <c r="ALI63" s="3263"/>
      <c r="ALJ63" s="3268"/>
      <c r="ALK63" s="3262"/>
      <c r="ALL63" s="3263"/>
      <c r="ALM63" s="3262"/>
      <c r="ALN63" s="3263"/>
      <c r="ALO63" s="3263"/>
      <c r="ALP63" s="3263"/>
      <c r="ALQ63" s="3263"/>
      <c r="ALR63" s="3264"/>
      <c r="ALS63" s="3265"/>
      <c r="ALT63" s="3266"/>
      <c r="ALU63" s="3267"/>
      <c r="ALV63" s="3268"/>
      <c r="ALW63" s="3269"/>
      <c r="ALX63" s="3267"/>
      <c r="ALY63" s="3268"/>
      <c r="ALZ63" s="3267"/>
      <c r="AMA63" s="3263"/>
      <c r="AMB63" s="3263"/>
      <c r="AMC63" s="3268"/>
      <c r="AMD63" s="3262"/>
      <c r="AME63" s="3263"/>
      <c r="AMF63" s="3262"/>
      <c r="AMG63" s="3263"/>
      <c r="AMH63" s="3263"/>
      <c r="AMI63" s="3263"/>
      <c r="AMJ63" s="3263"/>
      <c r="AMK63" s="3264"/>
      <c r="AML63" s="3265"/>
      <c r="AMM63" s="3266"/>
      <c r="AMN63" s="3267"/>
      <c r="AMO63" s="3268"/>
      <c r="AMP63" s="3269"/>
      <c r="AMQ63" s="3267"/>
      <c r="AMR63" s="3268"/>
      <c r="AMS63" s="3267"/>
      <c r="AMT63" s="3263"/>
      <c r="AMU63" s="3263"/>
      <c r="AMV63" s="3268"/>
      <c r="AMW63" s="3262"/>
      <c r="AMX63" s="3263"/>
      <c r="AMY63" s="3262"/>
      <c r="AMZ63" s="3263"/>
      <c r="ANA63" s="3263"/>
      <c r="ANB63" s="3263"/>
      <c r="ANC63" s="3263"/>
      <c r="AND63" s="3264"/>
      <c r="ANE63" s="3265"/>
      <c r="ANF63" s="3266"/>
      <c r="ANG63" s="3267"/>
      <c r="ANH63" s="3268"/>
      <c r="ANI63" s="3269"/>
      <c r="ANJ63" s="3267"/>
      <c r="ANK63" s="3268"/>
      <c r="ANL63" s="3267"/>
      <c r="ANM63" s="3263"/>
      <c r="ANN63" s="3263"/>
      <c r="ANO63" s="3268"/>
      <c r="ANP63" s="3262"/>
      <c r="ANQ63" s="3263"/>
      <c r="ANR63" s="3262"/>
      <c r="ANS63" s="3263"/>
      <c r="ANT63" s="3263"/>
      <c r="ANU63" s="3263"/>
      <c r="ANV63" s="3263"/>
      <c r="ANW63" s="3264"/>
      <c r="ANX63" s="3265"/>
      <c r="ANY63" s="3266"/>
      <c r="ANZ63" s="3267"/>
      <c r="AOA63" s="3268"/>
      <c r="AOB63" s="3269"/>
      <c r="AOC63" s="3267"/>
      <c r="AOD63" s="3268"/>
      <c r="AOE63" s="3267"/>
      <c r="AOF63" s="3263"/>
      <c r="AOG63" s="3263"/>
      <c r="AOH63" s="3268"/>
      <c r="AOI63" s="3262"/>
      <c r="AOJ63" s="3263"/>
      <c r="AOK63" s="3262"/>
      <c r="AOL63" s="3263"/>
      <c r="AOM63" s="3263"/>
      <c r="AON63" s="3263"/>
      <c r="AOO63" s="3263"/>
      <c r="AOP63" s="3264"/>
      <c r="AOQ63" s="3265"/>
      <c r="AOR63" s="3266"/>
      <c r="AOS63" s="3267"/>
      <c r="AOT63" s="3268"/>
      <c r="AOU63" s="3269"/>
      <c r="AOV63" s="3267"/>
      <c r="AOW63" s="3268"/>
      <c r="AOX63" s="3267"/>
      <c r="AOY63" s="3263"/>
      <c r="AOZ63" s="3263"/>
      <c r="APA63" s="3268"/>
      <c r="APB63" s="3262"/>
      <c r="APC63" s="3263"/>
      <c r="APD63" s="3262"/>
      <c r="APE63" s="3263"/>
      <c r="APF63" s="3263"/>
      <c r="APG63" s="3263"/>
      <c r="APH63" s="3263"/>
      <c r="API63" s="3264"/>
      <c r="APJ63" s="3265"/>
      <c r="APK63" s="3266"/>
      <c r="APL63" s="3267"/>
      <c r="APM63" s="3268"/>
      <c r="APN63" s="3269"/>
      <c r="APO63" s="3267"/>
      <c r="APP63" s="3268"/>
      <c r="APQ63" s="3267"/>
      <c r="APR63" s="3263"/>
      <c r="APS63" s="3263"/>
      <c r="APT63" s="3268"/>
      <c r="APU63" s="3262"/>
      <c r="APV63" s="3263"/>
      <c r="APW63" s="3262"/>
      <c r="APX63" s="3263"/>
      <c r="APY63" s="3263"/>
      <c r="APZ63" s="3263"/>
      <c r="AQA63" s="3263"/>
      <c r="AQB63" s="3264"/>
      <c r="AQC63" s="3265"/>
      <c r="AQD63" s="3266"/>
      <c r="AQE63" s="3267"/>
      <c r="AQF63" s="3268"/>
      <c r="AQG63" s="3269"/>
      <c r="AQH63" s="3267"/>
      <c r="AQI63" s="3268"/>
      <c r="AQJ63" s="3267"/>
      <c r="AQK63" s="3263"/>
      <c r="AQL63" s="3263"/>
      <c r="AQM63" s="3268"/>
      <c r="AQN63" s="3262"/>
      <c r="AQO63" s="3263"/>
      <c r="AQP63" s="3262"/>
      <c r="AQQ63" s="3263"/>
      <c r="AQR63" s="3263"/>
      <c r="AQS63" s="3263"/>
      <c r="AQT63" s="3263"/>
      <c r="AQU63" s="3264"/>
      <c r="AQV63" s="3265"/>
      <c r="AQW63" s="3266"/>
      <c r="AQX63" s="3267"/>
      <c r="AQY63" s="3268"/>
      <c r="AQZ63" s="3269"/>
      <c r="ARA63" s="3267"/>
      <c r="ARB63" s="3268"/>
      <c r="ARC63" s="3267"/>
      <c r="ARD63" s="3263"/>
      <c r="ARE63" s="3263"/>
      <c r="ARF63" s="3268"/>
      <c r="ARG63" s="3262"/>
      <c r="ARH63" s="3263"/>
      <c r="ARI63" s="3262"/>
      <c r="ARJ63" s="3263"/>
      <c r="ARK63" s="3263"/>
      <c r="ARL63" s="3263"/>
      <c r="ARM63" s="3263"/>
      <c r="ARN63" s="3264"/>
      <c r="ARO63" s="3265"/>
      <c r="ARP63" s="3266"/>
      <c r="ARQ63" s="3267"/>
      <c r="ARR63" s="3268"/>
      <c r="ARS63" s="3269"/>
      <c r="ART63" s="3267"/>
      <c r="ARU63" s="3268"/>
      <c r="ARV63" s="3267"/>
      <c r="ARW63" s="3263"/>
      <c r="ARX63" s="3263"/>
      <c r="ARY63" s="3268"/>
      <c r="ARZ63" s="3262"/>
      <c r="ASA63" s="3263"/>
      <c r="ASB63" s="3262"/>
      <c r="ASC63" s="3263"/>
      <c r="ASD63" s="3263"/>
      <c r="ASE63" s="3263"/>
      <c r="ASF63" s="3263"/>
      <c r="ASG63" s="3264"/>
      <c r="ASH63" s="3265"/>
      <c r="ASI63" s="3266"/>
      <c r="ASJ63" s="3267"/>
      <c r="ASK63" s="3268"/>
      <c r="ASL63" s="3269"/>
      <c r="ASM63" s="3267"/>
      <c r="ASN63" s="3268"/>
      <c r="ASO63" s="3267"/>
      <c r="ASP63" s="3263"/>
      <c r="ASQ63" s="3263"/>
      <c r="ASR63" s="3268"/>
      <c r="ASS63" s="3262"/>
      <c r="AST63" s="3263"/>
      <c r="ASU63" s="3262"/>
      <c r="ASV63" s="3263"/>
      <c r="ASW63" s="3263"/>
      <c r="ASX63" s="3263"/>
      <c r="ASY63" s="3263"/>
      <c r="ASZ63" s="3264"/>
      <c r="ATA63" s="3265"/>
      <c r="ATB63" s="3266"/>
      <c r="ATC63" s="3267"/>
      <c r="ATD63" s="3268"/>
      <c r="ATE63" s="3269"/>
      <c r="ATF63" s="3267"/>
      <c r="ATG63" s="3268"/>
      <c r="ATH63" s="3267"/>
      <c r="ATI63" s="3263"/>
      <c r="ATJ63" s="3263"/>
      <c r="ATK63" s="3268"/>
      <c r="ATL63" s="3262"/>
      <c r="ATM63" s="3263"/>
      <c r="ATN63" s="3262"/>
      <c r="ATO63" s="3263"/>
      <c r="ATP63" s="3263"/>
      <c r="ATQ63" s="3263"/>
      <c r="ATR63" s="3263"/>
      <c r="ATS63" s="3264"/>
      <c r="ATT63" s="3265"/>
      <c r="ATU63" s="3266"/>
      <c r="ATV63" s="3267"/>
      <c r="ATW63" s="3268"/>
      <c r="ATX63" s="3269"/>
      <c r="ATY63" s="3267"/>
      <c r="ATZ63" s="3268"/>
      <c r="AUA63" s="3267"/>
      <c r="AUB63" s="3263"/>
      <c r="AUC63" s="3263"/>
      <c r="AUD63" s="3268"/>
      <c r="AUE63" s="3262"/>
      <c r="AUF63" s="3263"/>
      <c r="AUG63" s="3262"/>
      <c r="AUH63" s="3263"/>
      <c r="AUI63" s="3263"/>
      <c r="AUJ63" s="3263"/>
      <c r="AUK63" s="3263"/>
      <c r="AUL63" s="3264"/>
      <c r="AUM63" s="3265"/>
      <c r="AUN63" s="3266"/>
      <c r="AUO63" s="3267"/>
      <c r="AUP63" s="3268"/>
      <c r="AUQ63" s="3269"/>
      <c r="AUR63" s="3267"/>
      <c r="AUS63" s="3268"/>
      <c r="AUT63" s="3267"/>
      <c r="AUU63" s="3263"/>
      <c r="AUV63" s="3263"/>
      <c r="AUW63" s="3268"/>
      <c r="AUX63" s="3262"/>
      <c r="AUY63" s="3263"/>
      <c r="AUZ63" s="3262"/>
      <c r="AVA63" s="3263"/>
      <c r="AVB63" s="3263"/>
      <c r="AVC63" s="3263"/>
      <c r="AVD63" s="3263"/>
      <c r="AVE63" s="3264"/>
      <c r="AVF63" s="3265"/>
      <c r="AVG63" s="3266"/>
      <c r="AVH63" s="3267"/>
      <c r="AVI63" s="3268"/>
      <c r="AVJ63" s="3269"/>
      <c r="AVK63" s="3267"/>
      <c r="AVL63" s="3268"/>
      <c r="AVM63" s="3267"/>
      <c r="AVN63" s="3263"/>
      <c r="AVO63" s="3263"/>
      <c r="AVP63" s="3268"/>
      <c r="AVQ63" s="3262"/>
      <c r="AVR63" s="3263"/>
      <c r="AVS63" s="3262"/>
      <c r="AVT63" s="3263"/>
      <c r="AVU63" s="3263"/>
      <c r="AVV63" s="3263"/>
      <c r="AVW63" s="3263"/>
      <c r="AVX63" s="3264"/>
      <c r="AVY63" s="3265"/>
      <c r="AVZ63" s="3266"/>
      <c r="AWA63" s="3267"/>
      <c r="AWB63" s="3268"/>
      <c r="AWC63" s="3269"/>
      <c r="AWD63" s="3267"/>
      <c r="AWE63" s="3268"/>
      <c r="AWF63" s="3267"/>
      <c r="AWG63" s="3263"/>
      <c r="AWH63" s="3263"/>
      <c r="AWI63" s="3268"/>
      <c r="AWJ63" s="3262"/>
      <c r="AWK63" s="3263"/>
      <c r="AWL63" s="3262"/>
      <c r="AWM63" s="3263"/>
      <c r="AWN63" s="3263"/>
      <c r="AWO63" s="3263"/>
      <c r="AWP63" s="3263"/>
      <c r="AWQ63" s="3264"/>
      <c r="AWR63" s="3265"/>
      <c r="AWS63" s="3266"/>
      <c r="AWT63" s="3267"/>
      <c r="AWU63" s="3268"/>
      <c r="AWV63" s="3269"/>
      <c r="AWW63" s="3267"/>
      <c r="AWX63" s="3268"/>
      <c r="AWY63" s="3267"/>
      <c r="AWZ63" s="3263"/>
      <c r="AXA63" s="3263"/>
      <c r="AXB63" s="3268"/>
      <c r="AXC63" s="3262"/>
      <c r="AXD63" s="3263"/>
      <c r="AXE63" s="3262"/>
      <c r="AXF63" s="3263"/>
      <c r="AXG63" s="3263"/>
      <c r="AXH63" s="3263"/>
      <c r="AXI63" s="3263"/>
      <c r="AXJ63" s="3264"/>
      <c r="AXK63" s="3265"/>
      <c r="AXL63" s="3266"/>
      <c r="AXM63" s="3267"/>
      <c r="AXN63" s="3268"/>
      <c r="AXO63" s="3269"/>
      <c r="AXP63" s="3267"/>
      <c r="AXQ63" s="3268"/>
      <c r="AXR63" s="3267"/>
      <c r="AXS63" s="3263"/>
      <c r="AXT63" s="3263"/>
      <c r="AXU63" s="3268"/>
      <c r="AXV63" s="3262"/>
      <c r="AXW63" s="3263"/>
      <c r="AXX63" s="3262"/>
      <c r="AXY63" s="3263"/>
      <c r="AXZ63" s="3263"/>
      <c r="AYA63" s="3263"/>
      <c r="AYB63" s="3263"/>
      <c r="AYC63" s="3264"/>
      <c r="AYD63" s="3265"/>
      <c r="AYE63" s="3266"/>
      <c r="AYF63" s="3267"/>
      <c r="AYG63" s="3268"/>
      <c r="AYH63" s="3269"/>
      <c r="AYI63" s="3267"/>
      <c r="AYJ63" s="3268"/>
      <c r="AYK63" s="3267"/>
      <c r="AYL63" s="3263"/>
      <c r="AYM63" s="3263"/>
      <c r="AYN63" s="3268"/>
      <c r="AYO63" s="3262"/>
      <c r="AYP63" s="3263"/>
      <c r="AYQ63" s="3262"/>
      <c r="AYR63" s="3263"/>
      <c r="AYS63" s="3263"/>
      <c r="AYT63" s="3263"/>
      <c r="AYU63" s="3263"/>
      <c r="AYV63" s="3264"/>
      <c r="AYW63" s="3265"/>
      <c r="AYX63" s="3266"/>
      <c r="AYY63" s="3267"/>
      <c r="AYZ63" s="3268"/>
      <c r="AZA63" s="3269"/>
      <c r="AZB63" s="3267"/>
      <c r="AZC63" s="3268"/>
      <c r="AZD63" s="3267"/>
      <c r="AZE63" s="3263"/>
      <c r="AZF63" s="3263"/>
      <c r="AZG63" s="3268"/>
      <c r="AZH63" s="3262"/>
      <c r="AZI63" s="3263"/>
      <c r="AZJ63" s="3262"/>
      <c r="AZK63" s="3263"/>
      <c r="AZL63" s="3263"/>
      <c r="AZM63" s="3263"/>
      <c r="AZN63" s="3263"/>
      <c r="AZO63" s="3264"/>
      <c r="AZP63" s="3265"/>
      <c r="AZQ63" s="3266"/>
      <c r="AZR63" s="3267"/>
      <c r="AZS63" s="3268"/>
      <c r="AZT63" s="3269"/>
      <c r="AZU63" s="3267"/>
      <c r="AZV63" s="3268"/>
      <c r="AZW63" s="3267"/>
      <c r="AZX63" s="3263"/>
      <c r="AZY63" s="3263"/>
      <c r="AZZ63" s="3268"/>
      <c r="BAA63" s="3262"/>
      <c r="BAB63" s="3263"/>
      <c r="BAC63" s="3262"/>
      <c r="BAD63" s="3263"/>
      <c r="BAE63" s="3263"/>
      <c r="BAF63" s="3263"/>
      <c r="BAG63" s="3263"/>
      <c r="BAH63" s="3264"/>
      <c r="BAI63" s="3265"/>
      <c r="BAJ63" s="3266"/>
      <c r="BAK63" s="3267"/>
      <c r="BAL63" s="3268"/>
      <c r="BAM63" s="3269"/>
      <c r="BAN63" s="3267"/>
      <c r="BAO63" s="3268"/>
      <c r="BAP63" s="3267"/>
      <c r="BAQ63" s="3263"/>
      <c r="BAR63" s="3263"/>
      <c r="BAS63" s="3268"/>
      <c r="BAT63" s="3262"/>
      <c r="BAU63" s="3263"/>
      <c r="BAV63" s="3262"/>
      <c r="BAW63" s="3263"/>
      <c r="BAX63" s="3263"/>
      <c r="BAY63" s="3263"/>
      <c r="BAZ63" s="3263"/>
      <c r="BBA63" s="3264"/>
      <c r="BBB63" s="3265"/>
      <c r="BBC63" s="3266"/>
      <c r="BBD63" s="3267"/>
      <c r="BBE63" s="3268"/>
      <c r="BBF63" s="3269"/>
      <c r="BBG63" s="3267"/>
      <c r="BBH63" s="3268"/>
      <c r="BBI63" s="3267"/>
      <c r="BBJ63" s="3263"/>
      <c r="BBK63" s="3263"/>
      <c r="BBL63" s="3268"/>
      <c r="BBM63" s="3262"/>
      <c r="BBN63" s="3263"/>
      <c r="BBO63" s="3262"/>
      <c r="BBP63" s="3263"/>
      <c r="BBQ63" s="3263"/>
      <c r="BBR63" s="3263"/>
      <c r="BBS63" s="3263"/>
      <c r="BBT63" s="3264"/>
      <c r="BBU63" s="3265"/>
      <c r="BBV63" s="3266"/>
      <c r="BBW63" s="3267"/>
      <c r="BBX63" s="3268"/>
      <c r="BBY63" s="3269"/>
      <c r="BBZ63" s="3267"/>
      <c r="BCA63" s="3268"/>
      <c r="BCB63" s="3267"/>
      <c r="BCC63" s="3263"/>
      <c r="BCD63" s="3263"/>
      <c r="BCE63" s="3268"/>
      <c r="BCF63" s="3262"/>
      <c r="BCG63" s="3263"/>
      <c r="BCH63" s="3262"/>
      <c r="BCI63" s="3263"/>
      <c r="BCJ63" s="3263"/>
      <c r="BCK63" s="3263"/>
      <c r="BCL63" s="3263"/>
      <c r="BCM63" s="3264"/>
      <c r="BCN63" s="3265"/>
      <c r="BCO63" s="3266"/>
      <c r="BCP63" s="3267"/>
      <c r="BCQ63" s="3268"/>
      <c r="BCR63" s="3269"/>
      <c r="BCS63" s="3267"/>
      <c r="BCT63" s="3268"/>
      <c r="BCU63" s="3267"/>
      <c r="BCV63" s="3263"/>
      <c r="BCW63" s="3263"/>
      <c r="BCX63" s="3268"/>
      <c r="BCY63" s="3262"/>
      <c r="BCZ63" s="3263"/>
      <c r="BDA63" s="3262"/>
      <c r="BDB63" s="3263"/>
      <c r="BDC63" s="3263"/>
      <c r="BDD63" s="3263"/>
      <c r="BDE63" s="3263"/>
      <c r="BDF63" s="3264"/>
      <c r="BDG63" s="3265"/>
      <c r="BDH63" s="3266"/>
      <c r="BDI63" s="3267"/>
      <c r="BDJ63" s="3268"/>
      <c r="BDK63" s="3269"/>
      <c r="BDL63" s="3267"/>
      <c r="BDM63" s="3268"/>
      <c r="BDN63" s="3267"/>
      <c r="BDO63" s="3263"/>
      <c r="BDP63" s="3263"/>
      <c r="BDQ63" s="3268"/>
      <c r="BDR63" s="3262"/>
      <c r="BDS63" s="3263"/>
      <c r="BDT63" s="3262"/>
      <c r="BDU63" s="3263"/>
      <c r="BDV63" s="3263"/>
      <c r="BDW63" s="3263"/>
      <c r="BDX63" s="3263"/>
      <c r="BDY63" s="3264"/>
      <c r="BDZ63" s="3265"/>
      <c r="BEA63" s="3266"/>
      <c r="BEB63" s="3267"/>
      <c r="BEC63" s="3268"/>
      <c r="BED63" s="3269"/>
      <c r="BEE63" s="3267"/>
      <c r="BEF63" s="3268"/>
      <c r="BEG63" s="3267"/>
      <c r="BEH63" s="3263"/>
      <c r="BEI63" s="3263"/>
      <c r="BEJ63" s="3268"/>
      <c r="BEK63" s="3262"/>
      <c r="BEL63" s="3263"/>
      <c r="BEM63" s="3262"/>
      <c r="BEN63" s="3263"/>
      <c r="BEO63" s="3263"/>
      <c r="BEP63" s="3263"/>
      <c r="BEQ63" s="3263"/>
      <c r="BER63" s="3264"/>
      <c r="BES63" s="3265"/>
      <c r="BET63" s="3266"/>
      <c r="BEU63" s="3267"/>
      <c r="BEV63" s="3268"/>
      <c r="BEW63" s="3269"/>
      <c r="BEX63" s="3267"/>
      <c r="BEY63" s="3268"/>
      <c r="BEZ63" s="3267"/>
      <c r="BFA63" s="3263"/>
      <c r="BFB63" s="3263"/>
      <c r="BFC63" s="3268"/>
      <c r="BFD63" s="3262"/>
      <c r="BFE63" s="3263"/>
      <c r="BFF63" s="3262"/>
      <c r="BFG63" s="3263"/>
      <c r="BFH63" s="3263"/>
      <c r="BFI63" s="3263"/>
      <c r="BFJ63" s="3263"/>
      <c r="BFK63" s="3264"/>
      <c r="BFL63" s="3265"/>
      <c r="BFM63" s="3266"/>
      <c r="BFN63" s="3267"/>
      <c r="BFO63" s="3268"/>
      <c r="BFP63" s="3269"/>
      <c r="BFQ63" s="3267"/>
      <c r="BFR63" s="3268"/>
      <c r="BFS63" s="3267"/>
      <c r="BFT63" s="3263"/>
      <c r="BFU63" s="3263"/>
      <c r="BFV63" s="3268"/>
      <c r="BFW63" s="3262"/>
      <c r="BFX63" s="3263"/>
      <c r="BFY63" s="3262"/>
      <c r="BFZ63" s="3263"/>
      <c r="BGA63" s="3263"/>
      <c r="BGB63" s="3263"/>
      <c r="BGC63" s="3263"/>
      <c r="BGD63" s="3264"/>
      <c r="BGE63" s="3265"/>
      <c r="BGF63" s="3266"/>
      <c r="BGG63" s="3267"/>
      <c r="BGH63" s="3268"/>
      <c r="BGI63" s="3269"/>
      <c r="BGJ63" s="3267"/>
      <c r="BGK63" s="3268"/>
      <c r="BGL63" s="3267"/>
      <c r="BGM63" s="3263"/>
      <c r="BGN63" s="3263"/>
      <c r="BGO63" s="3268"/>
      <c r="BGP63" s="3262"/>
      <c r="BGQ63" s="3263"/>
      <c r="BGR63" s="3262"/>
      <c r="BGS63" s="3263"/>
      <c r="BGT63" s="3263"/>
      <c r="BGU63" s="3263"/>
      <c r="BGV63" s="3263"/>
      <c r="BGW63" s="3264"/>
      <c r="BGX63" s="3265"/>
      <c r="BGY63" s="3266"/>
      <c r="BGZ63" s="3267"/>
      <c r="BHA63" s="3268"/>
      <c r="BHB63" s="3269"/>
      <c r="BHC63" s="3267"/>
      <c r="BHD63" s="3268"/>
      <c r="BHE63" s="3267"/>
      <c r="BHF63" s="3263"/>
      <c r="BHG63" s="3263"/>
      <c r="BHH63" s="3268"/>
      <c r="BHI63" s="3262"/>
      <c r="BHJ63" s="3263"/>
      <c r="BHK63" s="3262"/>
      <c r="BHL63" s="3263"/>
      <c r="BHM63" s="3263"/>
      <c r="BHN63" s="3263"/>
      <c r="BHO63" s="3263"/>
      <c r="BHP63" s="3264"/>
      <c r="BHQ63" s="3265"/>
      <c r="BHR63" s="3266"/>
      <c r="BHS63" s="3267"/>
      <c r="BHT63" s="3268"/>
      <c r="BHU63" s="3269"/>
      <c r="BHV63" s="3267"/>
      <c r="BHW63" s="3268"/>
      <c r="BHX63" s="3267"/>
      <c r="BHY63" s="3263"/>
      <c r="BHZ63" s="3263"/>
      <c r="BIA63" s="3268"/>
      <c r="BIB63" s="3262"/>
      <c r="BIC63" s="3263"/>
      <c r="BID63" s="3262"/>
      <c r="BIE63" s="3263"/>
      <c r="BIF63" s="3263"/>
      <c r="BIG63" s="3263"/>
      <c r="BIH63" s="3263"/>
      <c r="BII63" s="3264"/>
      <c r="BIJ63" s="3265"/>
      <c r="BIK63" s="3266"/>
      <c r="BIL63" s="3267"/>
      <c r="BIM63" s="3268"/>
      <c r="BIN63" s="3269"/>
      <c r="BIO63" s="3267"/>
      <c r="BIP63" s="3268"/>
      <c r="BIQ63" s="3267"/>
      <c r="BIR63" s="3263"/>
      <c r="BIS63" s="3263"/>
      <c r="BIT63" s="3268"/>
      <c r="BIU63" s="3262"/>
      <c r="BIV63" s="3263"/>
      <c r="BIW63" s="3262"/>
      <c r="BIX63" s="3263"/>
      <c r="BIY63" s="3263"/>
      <c r="BIZ63" s="3263"/>
      <c r="BJA63" s="3263"/>
      <c r="BJB63" s="3264"/>
      <c r="BJC63" s="3265"/>
      <c r="BJD63" s="3266"/>
      <c r="BJE63" s="3267"/>
      <c r="BJF63" s="3268"/>
      <c r="BJG63" s="3269"/>
      <c r="BJH63" s="3267"/>
      <c r="BJI63" s="3268"/>
      <c r="BJJ63" s="3267"/>
      <c r="BJK63" s="3263"/>
      <c r="BJL63" s="3263"/>
      <c r="BJM63" s="3268"/>
      <c r="BJN63" s="3262"/>
      <c r="BJO63" s="3263"/>
      <c r="BJP63" s="3262"/>
      <c r="BJQ63" s="3263"/>
      <c r="BJR63" s="3263"/>
      <c r="BJS63" s="3263"/>
      <c r="BJT63" s="3263"/>
      <c r="BJU63" s="3264"/>
      <c r="BJV63" s="3265"/>
      <c r="BJW63" s="3266"/>
      <c r="BJX63" s="3267"/>
      <c r="BJY63" s="3268"/>
      <c r="BJZ63" s="3269"/>
      <c r="BKA63" s="3267"/>
      <c r="BKB63" s="3268"/>
      <c r="BKC63" s="3267"/>
      <c r="BKD63" s="3263"/>
      <c r="BKE63" s="3263"/>
      <c r="BKF63" s="3268"/>
      <c r="BKG63" s="3262"/>
      <c r="BKH63" s="3263"/>
      <c r="BKI63" s="3262"/>
      <c r="BKJ63" s="3263"/>
      <c r="BKK63" s="3263"/>
      <c r="BKL63" s="3263"/>
      <c r="BKM63" s="3263"/>
      <c r="BKN63" s="3264"/>
      <c r="BKO63" s="3265"/>
      <c r="BKP63" s="3266"/>
      <c r="BKQ63" s="3267"/>
      <c r="BKR63" s="3268"/>
      <c r="BKS63" s="3269"/>
      <c r="BKT63" s="3267"/>
      <c r="BKU63" s="3268"/>
      <c r="BKV63" s="3267"/>
      <c r="BKW63" s="3263"/>
      <c r="BKX63" s="3263"/>
      <c r="BKY63" s="3268"/>
      <c r="BKZ63" s="3262"/>
      <c r="BLA63" s="3263"/>
      <c r="BLB63" s="3262"/>
      <c r="BLC63" s="3263"/>
      <c r="BLD63" s="3263"/>
      <c r="BLE63" s="3263"/>
      <c r="BLF63" s="3263"/>
      <c r="BLG63" s="3264"/>
      <c r="BLH63" s="3265"/>
      <c r="BLI63" s="3266"/>
      <c r="BLJ63" s="3267"/>
      <c r="BLK63" s="3268"/>
      <c r="BLL63" s="3269"/>
      <c r="BLM63" s="3267"/>
      <c r="BLN63" s="3268"/>
      <c r="BLO63" s="3267"/>
      <c r="BLP63" s="3263"/>
      <c r="BLQ63" s="3263"/>
      <c r="BLR63" s="3268"/>
      <c r="BLS63" s="3262"/>
      <c r="BLT63" s="3263"/>
      <c r="BLU63" s="3262"/>
      <c r="BLV63" s="3263"/>
      <c r="BLW63" s="3263"/>
      <c r="BLX63" s="3263"/>
      <c r="BLY63" s="3263"/>
      <c r="BLZ63" s="3264"/>
      <c r="BMA63" s="3265"/>
      <c r="BMB63" s="3266"/>
      <c r="BMC63" s="3267"/>
      <c r="BMD63" s="3268"/>
      <c r="BME63" s="3269"/>
      <c r="BMF63" s="3267"/>
      <c r="BMG63" s="3268"/>
      <c r="BMH63" s="3267"/>
      <c r="BMI63" s="3263"/>
      <c r="BMJ63" s="3263"/>
      <c r="BMK63" s="3268"/>
      <c r="BML63" s="3262"/>
      <c r="BMM63" s="3263"/>
      <c r="BMN63" s="3262"/>
      <c r="BMO63" s="3263"/>
      <c r="BMP63" s="3263"/>
      <c r="BMQ63" s="3263"/>
      <c r="BMR63" s="3263"/>
      <c r="BMS63" s="3264"/>
      <c r="BMT63" s="3265"/>
      <c r="BMU63" s="3266"/>
      <c r="BMV63" s="3267"/>
      <c r="BMW63" s="3268"/>
      <c r="BMX63" s="3269"/>
      <c r="BMY63" s="3267"/>
      <c r="BMZ63" s="3268"/>
      <c r="BNA63" s="3267"/>
      <c r="BNB63" s="3263"/>
      <c r="BNC63" s="3263"/>
      <c r="BND63" s="3268"/>
      <c r="BNE63" s="3262"/>
      <c r="BNF63" s="3263"/>
      <c r="BNG63" s="3262"/>
      <c r="BNH63" s="3263"/>
      <c r="BNI63" s="3263"/>
      <c r="BNJ63" s="3263"/>
      <c r="BNK63" s="3263"/>
      <c r="BNL63" s="3264"/>
      <c r="BNM63" s="3265"/>
      <c r="BNN63" s="3266"/>
      <c r="BNO63" s="3267"/>
      <c r="BNP63" s="3268"/>
      <c r="BNQ63" s="3269"/>
      <c r="BNR63" s="3267"/>
      <c r="BNS63" s="3268"/>
      <c r="BNT63" s="3267"/>
      <c r="BNU63" s="3263"/>
      <c r="BNV63" s="3263"/>
      <c r="BNW63" s="3268"/>
      <c r="BNX63" s="3262"/>
      <c r="BNY63" s="3263"/>
      <c r="BNZ63" s="3262"/>
      <c r="BOA63" s="3263"/>
      <c r="BOB63" s="3263"/>
      <c r="BOC63" s="3263"/>
      <c r="BOD63" s="3263"/>
      <c r="BOE63" s="3264"/>
      <c r="BOF63" s="3265"/>
      <c r="BOG63" s="3266"/>
      <c r="BOH63" s="3267"/>
      <c r="BOI63" s="3268"/>
      <c r="BOJ63" s="3269"/>
      <c r="BOK63" s="3267"/>
      <c r="BOL63" s="3268"/>
      <c r="BOM63" s="3267"/>
      <c r="BON63" s="3263"/>
      <c r="BOO63" s="3263"/>
      <c r="BOP63" s="3268"/>
      <c r="BOQ63" s="3262"/>
      <c r="BOR63" s="3263"/>
      <c r="BOS63" s="3262"/>
      <c r="BOT63" s="3263"/>
      <c r="BOU63" s="3263"/>
      <c r="BOV63" s="3263"/>
      <c r="BOW63" s="3263"/>
      <c r="BOX63" s="3264"/>
      <c r="BOY63" s="3265"/>
      <c r="BOZ63" s="3266"/>
      <c r="BPA63" s="3267"/>
      <c r="BPB63" s="3268"/>
      <c r="BPC63" s="3269"/>
      <c r="BPD63" s="3267"/>
      <c r="BPE63" s="3268"/>
      <c r="BPF63" s="3267"/>
      <c r="BPG63" s="3263"/>
      <c r="BPH63" s="3263"/>
      <c r="BPI63" s="3268"/>
      <c r="BPJ63" s="3262"/>
      <c r="BPK63" s="3263"/>
      <c r="BPL63" s="3262"/>
      <c r="BPM63" s="3263"/>
      <c r="BPN63" s="3263"/>
      <c r="BPO63" s="3263"/>
      <c r="BPP63" s="3263"/>
      <c r="BPQ63" s="3264"/>
      <c r="BPR63" s="3265"/>
      <c r="BPS63" s="3266"/>
      <c r="BPT63" s="3267"/>
      <c r="BPU63" s="3268"/>
      <c r="BPV63" s="3269"/>
      <c r="BPW63" s="3267"/>
      <c r="BPX63" s="3268"/>
      <c r="BPY63" s="3267"/>
      <c r="BPZ63" s="3263"/>
      <c r="BQA63" s="3263"/>
      <c r="BQB63" s="3268"/>
      <c r="BQC63" s="3262"/>
      <c r="BQD63" s="3263"/>
      <c r="BQE63" s="3262"/>
      <c r="BQF63" s="3263"/>
      <c r="BQG63" s="3263"/>
      <c r="BQH63" s="3263"/>
      <c r="BQI63" s="3263"/>
      <c r="BQJ63" s="3264"/>
      <c r="BQK63" s="3265"/>
      <c r="BQL63" s="3266"/>
      <c r="BQM63" s="3267"/>
      <c r="BQN63" s="3268"/>
      <c r="BQO63" s="3269"/>
      <c r="BQP63" s="3267"/>
      <c r="BQQ63" s="3268"/>
      <c r="BQR63" s="3267"/>
      <c r="BQS63" s="3263"/>
      <c r="BQT63" s="3263"/>
      <c r="BQU63" s="3268"/>
      <c r="BQV63" s="3262"/>
      <c r="BQW63" s="3263"/>
      <c r="BQX63" s="3262"/>
      <c r="BQY63" s="3263"/>
      <c r="BQZ63" s="3263"/>
      <c r="BRA63" s="3263"/>
      <c r="BRB63" s="3263"/>
      <c r="BRC63" s="3264"/>
      <c r="BRD63" s="3265"/>
      <c r="BRE63" s="3266"/>
      <c r="BRF63" s="3267"/>
      <c r="BRG63" s="3268"/>
      <c r="BRH63" s="3269"/>
      <c r="BRI63" s="3267"/>
      <c r="BRJ63" s="3268"/>
      <c r="BRK63" s="3267"/>
      <c r="BRL63" s="3263"/>
      <c r="BRM63" s="3263"/>
      <c r="BRN63" s="3268"/>
      <c r="BRO63" s="3262"/>
      <c r="BRP63" s="3263"/>
      <c r="BRQ63" s="3262"/>
      <c r="BRR63" s="3263"/>
      <c r="BRS63" s="3263"/>
      <c r="BRT63" s="3263"/>
      <c r="BRU63" s="3263"/>
      <c r="BRV63" s="3264"/>
      <c r="BRW63" s="3265"/>
      <c r="BRX63" s="3266"/>
      <c r="BRY63" s="3267"/>
      <c r="BRZ63" s="3268"/>
      <c r="BSA63" s="3269"/>
      <c r="BSB63" s="3267"/>
      <c r="BSC63" s="3268"/>
      <c r="BSD63" s="3267"/>
      <c r="BSE63" s="3263"/>
      <c r="BSF63" s="3263"/>
      <c r="BSG63" s="3268"/>
      <c r="BSH63" s="3262"/>
      <c r="BSI63" s="3263"/>
      <c r="BSJ63" s="3262"/>
      <c r="BSK63" s="3263"/>
      <c r="BSL63" s="3263"/>
      <c r="BSM63" s="3263"/>
      <c r="BSN63" s="3263"/>
      <c r="BSO63" s="3264"/>
      <c r="BSP63" s="3265"/>
      <c r="BSQ63" s="3266"/>
      <c r="BSR63" s="3267"/>
      <c r="BSS63" s="3268"/>
      <c r="BST63" s="3269"/>
      <c r="BSU63" s="3267"/>
      <c r="BSV63" s="3268"/>
      <c r="BSW63" s="3267"/>
      <c r="BSX63" s="3263"/>
      <c r="BSY63" s="3263"/>
      <c r="BSZ63" s="3268"/>
      <c r="BTA63" s="3262"/>
      <c r="BTB63" s="3263"/>
      <c r="BTC63" s="3262"/>
      <c r="BTD63" s="3263"/>
      <c r="BTE63" s="3263"/>
      <c r="BTF63" s="3263"/>
      <c r="BTG63" s="3263"/>
      <c r="BTH63" s="3264"/>
      <c r="BTI63" s="3265"/>
      <c r="BTJ63" s="3266"/>
      <c r="BTK63" s="3267"/>
      <c r="BTL63" s="3268"/>
      <c r="BTM63" s="3269"/>
      <c r="BTN63" s="3267"/>
      <c r="BTO63" s="3268"/>
      <c r="BTP63" s="3267"/>
      <c r="BTQ63" s="3263"/>
      <c r="BTR63" s="3263"/>
      <c r="BTS63" s="3268"/>
      <c r="BTT63" s="3262"/>
      <c r="BTU63" s="3263"/>
      <c r="BTV63" s="3262"/>
      <c r="BTW63" s="3263"/>
      <c r="BTX63" s="3263"/>
      <c r="BTY63" s="3263"/>
      <c r="BTZ63" s="3263"/>
      <c r="BUA63" s="3264"/>
      <c r="BUB63" s="3265"/>
      <c r="BUC63" s="3266"/>
      <c r="BUD63" s="3267"/>
      <c r="BUE63" s="3268"/>
      <c r="BUF63" s="3269"/>
      <c r="BUG63" s="3267"/>
      <c r="BUH63" s="3268"/>
      <c r="BUI63" s="3267"/>
      <c r="BUJ63" s="3263"/>
      <c r="BUK63" s="3263"/>
      <c r="BUL63" s="3268"/>
      <c r="BUM63" s="3262"/>
      <c r="BUN63" s="3263"/>
      <c r="BUO63" s="3262"/>
      <c r="BUP63" s="3263"/>
      <c r="BUQ63" s="3263"/>
      <c r="BUR63" s="3263"/>
      <c r="BUS63" s="3263"/>
      <c r="BUT63" s="3264"/>
      <c r="BUU63" s="3265"/>
      <c r="BUV63" s="3266"/>
      <c r="BUW63" s="3267"/>
      <c r="BUX63" s="3268"/>
      <c r="BUY63" s="3269"/>
      <c r="BUZ63" s="3267"/>
      <c r="BVA63" s="3268"/>
      <c r="BVB63" s="3267"/>
      <c r="BVC63" s="3263"/>
      <c r="BVD63" s="3263"/>
      <c r="BVE63" s="3268"/>
      <c r="BVF63" s="3262"/>
      <c r="BVG63" s="3263"/>
      <c r="BVH63" s="3262"/>
      <c r="BVI63" s="3263"/>
      <c r="BVJ63" s="3263"/>
      <c r="BVK63" s="3263"/>
      <c r="BVL63" s="3263"/>
      <c r="BVM63" s="3264"/>
      <c r="BVN63" s="3265"/>
      <c r="BVO63" s="3266"/>
      <c r="BVP63" s="3267"/>
      <c r="BVQ63" s="3268"/>
      <c r="BVR63" s="3269"/>
      <c r="BVS63" s="3267"/>
      <c r="BVT63" s="3268"/>
      <c r="BVU63" s="3267"/>
      <c r="BVV63" s="3263"/>
      <c r="BVW63" s="3263"/>
      <c r="BVX63" s="3268"/>
      <c r="BVY63" s="3262"/>
      <c r="BVZ63" s="3263"/>
      <c r="BWA63" s="3262"/>
      <c r="BWB63" s="3263"/>
      <c r="BWC63" s="3263"/>
      <c r="BWD63" s="3263"/>
      <c r="BWE63" s="3263"/>
      <c r="BWF63" s="3264"/>
      <c r="BWG63" s="3265"/>
      <c r="BWH63" s="3266"/>
      <c r="BWI63" s="3267"/>
      <c r="BWJ63" s="3268"/>
      <c r="BWK63" s="3269"/>
      <c r="BWL63" s="3267"/>
      <c r="BWM63" s="3268"/>
      <c r="BWN63" s="3267"/>
      <c r="BWO63" s="3263"/>
      <c r="BWP63" s="3263"/>
      <c r="BWQ63" s="3268"/>
      <c r="BWR63" s="3262"/>
      <c r="BWS63" s="3263"/>
      <c r="BWT63" s="3262"/>
      <c r="BWU63" s="3263"/>
      <c r="BWV63" s="3263"/>
      <c r="BWW63" s="3263"/>
      <c r="BWX63" s="3263"/>
      <c r="BWY63" s="3264"/>
      <c r="BWZ63" s="3265"/>
      <c r="BXA63" s="3266"/>
      <c r="BXB63" s="3267"/>
      <c r="BXC63" s="3268"/>
      <c r="BXD63" s="3269"/>
      <c r="BXE63" s="3267"/>
      <c r="BXF63" s="3268"/>
      <c r="BXG63" s="3267"/>
      <c r="BXH63" s="3263"/>
      <c r="BXI63" s="3263"/>
      <c r="BXJ63" s="3268"/>
      <c r="BXK63" s="3262"/>
      <c r="BXL63" s="3263"/>
      <c r="BXM63" s="3262"/>
      <c r="BXN63" s="3263"/>
      <c r="BXO63" s="3263"/>
      <c r="BXP63" s="3263"/>
      <c r="BXQ63" s="3263"/>
      <c r="BXR63" s="3264"/>
      <c r="BXS63" s="3265"/>
      <c r="BXT63" s="3266"/>
      <c r="BXU63" s="3267"/>
      <c r="BXV63" s="3268"/>
      <c r="BXW63" s="3269"/>
      <c r="BXX63" s="3267"/>
      <c r="BXY63" s="3268"/>
      <c r="BXZ63" s="3267"/>
      <c r="BYA63" s="3263"/>
      <c r="BYB63" s="3263"/>
      <c r="BYC63" s="3268"/>
      <c r="BYD63" s="3262"/>
      <c r="BYE63" s="3263"/>
      <c r="BYF63" s="3262"/>
      <c r="BYG63" s="3263"/>
      <c r="BYH63" s="3263"/>
      <c r="BYI63" s="3263"/>
      <c r="BYJ63" s="3263"/>
      <c r="BYK63" s="3264"/>
      <c r="BYL63" s="3265"/>
      <c r="BYM63" s="3266"/>
      <c r="BYN63" s="3267"/>
      <c r="BYO63" s="3268"/>
      <c r="BYP63" s="3269"/>
      <c r="BYQ63" s="3267"/>
      <c r="BYR63" s="3268"/>
      <c r="BYS63" s="3267"/>
      <c r="BYT63" s="3263"/>
      <c r="BYU63" s="3263"/>
      <c r="BYV63" s="3268"/>
      <c r="BYW63" s="3262"/>
      <c r="BYX63" s="3263"/>
      <c r="BYY63" s="3262"/>
      <c r="BYZ63" s="3263"/>
      <c r="BZA63" s="3263"/>
      <c r="BZB63" s="3263"/>
      <c r="BZC63" s="3263"/>
      <c r="BZD63" s="3264"/>
      <c r="BZE63" s="3265"/>
      <c r="BZF63" s="3266"/>
      <c r="BZG63" s="3267"/>
      <c r="BZH63" s="3268"/>
      <c r="BZI63" s="3269"/>
      <c r="BZJ63" s="3267"/>
      <c r="BZK63" s="3268"/>
      <c r="BZL63" s="3267"/>
      <c r="BZM63" s="3263"/>
      <c r="BZN63" s="3263"/>
      <c r="BZO63" s="3268"/>
      <c r="BZP63" s="3262"/>
      <c r="BZQ63" s="3263"/>
      <c r="BZR63" s="3262"/>
      <c r="BZS63" s="3263"/>
      <c r="BZT63" s="3263"/>
      <c r="BZU63" s="3263"/>
      <c r="BZV63" s="3263"/>
      <c r="BZW63" s="3264"/>
      <c r="BZX63" s="3265"/>
      <c r="BZY63" s="3266"/>
      <c r="BZZ63" s="3267"/>
      <c r="CAA63" s="3268"/>
      <c r="CAB63" s="3269"/>
      <c r="CAC63" s="3267"/>
      <c r="CAD63" s="3268"/>
      <c r="CAE63" s="3267"/>
      <c r="CAF63" s="3263"/>
      <c r="CAG63" s="3263"/>
      <c r="CAH63" s="3268"/>
      <c r="CAI63" s="3262"/>
      <c r="CAJ63" s="3263"/>
      <c r="CAK63" s="3262"/>
      <c r="CAL63" s="3263"/>
      <c r="CAM63" s="3263"/>
      <c r="CAN63" s="3263"/>
      <c r="CAO63" s="3263"/>
      <c r="CAP63" s="3264"/>
      <c r="CAQ63" s="3265"/>
      <c r="CAR63" s="3266"/>
      <c r="CAS63" s="3267"/>
      <c r="CAT63" s="3268"/>
      <c r="CAU63" s="3269"/>
      <c r="CAV63" s="3267"/>
      <c r="CAW63" s="3268"/>
      <c r="CAX63" s="3267"/>
      <c r="CAY63" s="3263"/>
      <c r="CAZ63" s="3263"/>
      <c r="CBA63" s="3268"/>
      <c r="CBB63" s="3262"/>
      <c r="CBC63" s="3263"/>
      <c r="CBD63" s="3262"/>
      <c r="CBE63" s="3263"/>
      <c r="CBF63" s="3263"/>
      <c r="CBG63" s="3263"/>
      <c r="CBH63" s="3263"/>
      <c r="CBI63" s="3264"/>
      <c r="CBJ63" s="3265"/>
      <c r="CBK63" s="3266"/>
      <c r="CBL63" s="3267"/>
      <c r="CBM63" s="3268"/>
      <c r="CBN63" s="3269"/>
      <c r="CBO63" s="3267"/>
      <c r="CBP63" s="3268"/>
      <c r="CBQ63" s="3267"/>
      <c r="CBR63" s="3263"/>
      <c r="CBS63" s="3263"/>
      <c r="CBT63" s="3268"/>
      <c r="CBU63" s="3262"/>
      <c r="CBV63" s="3263"/>
      <c r="CBW63" s="3262"/>
      <c r="CBX63" s="3263"/>
      <c r="CBY63" s="3263"/>
      <c r="CBZ63" s="3263"/>
      <c r="CCA63" s="3263"/>
      <c r="CCB63" s="3264"/>
      <c r="CCC63" s="3265"/>
      <c r="CCD63" s="3266"/>
      <c r="CCE63" s="3267"/>
      <c r="CCF63" s="3268"/>
      <c r="CCG63" s="3269"/>
      <c r="CCH63" s="3267"/>
      <c r="CCI63" s="3268"/>
      <c r="CCJ63" s="3267"/>
      <c r="CCK63" s="3263"/>
      <c r="CCL63" s="3263"/>
      <c r="CCM63" s="3268"/>
      <c r="CCN63" s="3262"/>
      <c r="CCO63" s="3263"/>
      <c r="CCP63" s="3262"/>
      <c r="CCQ63" s="3263"/>
      <c r="CCR63" s="3263"/>
      <c r="CCS63" s="3263"/>
      <c r="CCT63" s="3263"/>
      <c r="CCU63" s="3264"/>
      <c r="CCV63" s="3265"/>
      <c r="CCW63" s="3266"/>
      <c r="CCX63" s="3267"/>
      <c r="CCY63" s="3268"/>
      <c r="CCZ63" s="3269"/>
      <c r="CDA63" s="3267"/>
      <c r="CDB63" s="3268"/>
      <c r="CDC63" s="3267"/>
      <c r="CDD63" s="3263"/>
      <c r="CDE63" s="3263"/>
      <c r="CDF63" s="3268"/>
      <c r="CDG63" s="3262"/>
      <c r="CDH63" s="3263"/>
      <c r="CDI63" s="3262"/>
      <c r="CDJ63" s="3263"/>
      <c r="CDK63" s="3263"/>
      <c r="CDL63" s="3263"/>
      <c r="CDM63" s="3263"/>
      <c r="CDN63" s="3264"/>
      <c r="CDO63" s="3265"/>
      <c r="CDP63" s="3266"/>
      <c r="CDQ63" s="3267"/>
      <c r="CDR63" s="3268"/>
      <c r="CDS63" s="3269"/>
      <c r="CDT63" s="3267"/>
      <c r="CDU63" s="3268"/>
      <c r="CDV63" s="3267"/>
      <c r="CDW63" s="3263"/>
      <c r="CDX63" s="3263"/>
      <c r="CDY63" s="3268"/>
      <c r="CDZ63" s="3262"/>
      <c r="CEA63" s="3263"/>
      <c r="CEB63" s="3262"/>
      <c r="CEC63" s="3263"/>
      <c r="CED63" s="3263"/>
      <c r="CEE63" s="3263"/>
      <c r="CEF63" s="3263"/>
      <c r="CEG63" s="3264"/>
      <c r="CEH63" s="3265"/>
      <c r="CEI63" s="3266"/>
      <c r="CEJ63" s="3267"/>
      <c r="CEK63" s="3268"/>
      <c r="CEL63" s="3269"/>
      <c r="CEM63" s="3267"/>
      <c r="CEN63" s="3268"/>
      <c r="CEO63" s="3267"/>
      <c r="CEP63" s="3263"/>
      <c r="CEQ63" s="3263"/>
      <c r="CER63" s="3268"/>
      <c r="CES63" s="3262"/>
      <c r="CET63" s="3263"/>
      <c r="CEU63" s="3262"/>
      <c r="CEV63" s="3263"/>
      <c r="CEW63" s="3263"/>
      <c r="CEX63" s="3263"/>
      <c r="CEY63" s="3263"/>
      <c r="CEZ63" s="3264"/>
      <c r="CFA63" s="3265"/>
      <c r="CFB63" s="3266"/>
      <c r="CFC63" s="3267"/>
      <c r="CFD63" s="3268"/>
      <c r="CFE63" s="3269"/>
      <c r="CFF63" s="3267"/>
      <c r="CFG63" s="3268"/>
      <c r="CFH63" s="3267"/>
      <c r="CFI63" s="3263"/>
      <c r="CFJ63" s="3263"/>
      <c r="CFK63" s="3268"/>
      <c r="CFL63" s="3262"/>
      <c r="CFM63" s="3263"/>
      <c r="CFN63" s="3262"/>
      <c r="CFO63" s="3263"/>
      <c r="CFP63" s="3263"/>
      <c r="CFQ63" s="3263"/>
      <c r="CFR63" s="3263"/>
      <c r="CFS63" s="3264"/>
      <c r="CFT63" s="3265"/>
      <c r="CFU63" s="3266"/>
      <c r="CFV63" s="3267"/>
      <c r="CFW63" s="3268"/>
      <c r="CFX63" s="3269"/>
      <c r="CFY63" s="3267"/>
      <c r="CFZ63" s="3268"/>
      <c r="CGA63" s="3267"/>
      <c r="CGB63" s="3263"/>
      <c r="CGC63" s="3263"/>
      <c r="CGD63" s="3268"/>
      <c r="CGE63" s="3262"/>
      <c r="CGF63" s="3263"/>
      <c r="CGG63" s="3262"/>
      <c r="CGH63" s="3263"/>
      <c r="CGI63" s="3263"/>
      <c r="CGJ63" s="3263"/>
      <c r="CGK63" s="3263"/>
      <c r="CGL63" s="3264"/>
      <c r="CGM63" s="3265"/>
      <c r="CGN63" s="3266"/>
      <c r="CGO63" s="3267"/>
      <c r="CGP63" s="3268"/>
      <c r="CGQ63" s="3269"/>
      <c r="CGR63" s="3267"/>
      <c r="CGS63" s="3268"/>
      <c r="CGT63" s="3267"/>
      <c r="CGU63" s="3263"/>
      <c r="CGV63" s="3263"/>
      <c r="CGW63" s="3268"/>
      <c r="CGX63" s="3262"/>
      <c r="CGY63" s="3263"/>
      <c r="CGZ63" s="3262"/>
      <c r="CHA63" s="3263"/>
      <c r="CHB63" s="3263"/>
      <c r="CHC63" s="3263"/>
      <c r="CHD63" s="3263"/>
      <c r="CHE63" s="3264"/>
      <c r="CHF63" s="3265"/>
      <c r="CHG63" s="3266"/>
      <c r="CHH63" s="3267"/>
      <c r="CHI63" s="3268"/>
      <c r="CHJ63" s="3269"/>
      <c r="CHK63" s="3267"/>
      <c r="CHL63" s="3268"/>
      <c r="CHM63" s="3267"/>
      <c r="CHN63" s="3263"/>
      <c r="CHO63" s="3263"/>
      <c r="CHP63" s="3268"/>
      <c r="CHQ63" s="3262"/>
      <c r="CHR63" s="3263"/>
      <c r="CHS63" s="3262"/>
      <c r="CHT63" s="3263"/>
      <c r="CHU63" s="3263"/>
      <c r="CHV63" s="3263"/>
      <c r="CHW63" s="3263"/>
      <c r="CHX63" s="3264"/>
      <c r="CHY63" s="3265"/>
      <c r="CHZ63" s="3266"/>
      <c r="CIA63" s="3267"/>
      <c r="CIB63" s="3268"/>
      <c r="CIC63" s="3269"/>
      <c r="CID63" s="3267"/>
      <c r="CIE63" s="3268"/>
      <c r="CIF63" s="3267"/>
      <c r="CIG63" s="3263"/>
      <c r="CIH63" s="3263"/>
      <c r="CII63" s="3268"/>
      <c r="CIJ63" s="3262"/>
      <c r="CIK63" s="3263"/>
      <c r="CIL63" s="3262"/>
      <c r="CIM63" s="3263"/>
      <c r="CIN63" s="3263"/>
      <c r="CIO63" s="3263"/>
      <c r="CIP63" s="3263"/>
      <c r="CIQ63" s="3264"/>
      <c r="CIR63" s="3265"/>
      <c r="CIS63" s="3266"/>
      <c r="CIT63" s="3267"/>
      <c r="CIU63" s="3268"/>
      <c r="CIV63" s="3269"/>
      <c r="CIW63" s="3267"/>
      <c r="CIX63" s="3268"/>
      <c r="CIY63" s="3267"/>
      <c r="CIZ63" s="3263"/>
      <c r="CJA63" s="3263"/>
      <c r="CJB63" s="3268"/>
      <c r="CJC63" s="3262"/>
      <c r="CJD63" s="3263"/>
      <c r="CJE63" s="3262"/>
      <c r="CJF63" s="3263"/>
      <c r="CJG63" s="3263"/>
      <c r="CJH63" s="3263"/>
      <c r="CJI63" s="3263"/>
      <c r="CJJ63" s="3264"/>
      <c r="CJK63" s="3265"/>
      <c r="CJL63" s="3266"/>
      <c r="CJM63" s="3267"/>
      <c r="CJN63" s="3268"/>
      <c r="CJO63" s="3269"/>
      <c r="CJP63" s="3267"/>
      <c r="CJQ63" s="3268"/>
      <c r="CJR63" s="3267"/>
      <c r="CJS63" s="3263"/>
      <c r="CJT63" s="3263"/>
      <c r="CJU63" s="3268"/>
      <c r="CJV63" s="3262"/>
      <c r="CJW63" s="3263"/>
      <c r="CJX63" s="3262"/>
      <c r="CJY63" s="3263"/>
      <c r="CJZ63" s="3263"/>
      <c r="CKA63" s="3263"/>
      <c r="CKB63" s="3263"/>
      <c r="CKC63" s="3264"/>
      <c r="CKD63" s="3265"/>
      <c r="CKE63" s="3266"/>
      <c r="CKF63" s="3267"/>
      <c r="CKG63" s="3268"/>
      <c r="CKH63" s="3269"/>
      <c r="CKI63" s="3267"/>
      <c r="CKJ63" s="3268"/>
      <c r="CKK63" s="3267"/>
      <c r="CKL63" s="3263"/>
      <c r="CKM63" s="3263"/>
      <c r="CKN63" s="3268"/>
      <c r="CKO63" s="3262"/>
      <c r="CKP63" s="3263"/>
      <c r="CKQ63" s="3262"/>
      <c r="CKR63" s="3263"/>
      <c r="CKS63" s="3263"/>
      <c r="CKT63" s="3263"/>
      <c r="CKU63" s="3263"/>
      <c r="CKV63" s="3264"/>
      <c r="CKW63" s="3265"/>
      <c r="CKX63" s="3266"/>
      <c r="CKY63" s="3267"/>
      <c r="CKZ63" s="3268"/>
      <c r="CLA63" s="3269"/>
      <c r="CLB63" s="3267"/>
      <c r="CLC63" s="3268"/>
      <c r="CLD63" s="3267"/>
      <c r="CLE63" s="3263"/>
      <c r="CLF63" s="3263"/>
      <c r="CLG63" s="3268"/>
      <c r="CLH63" s="3262"/>
      <c r="CLI63" s="3263"/>
      <c r="CLJ63" s="3262"/>
      <c r="CLK63" s="3263"/>
      <c r="CLL63" s="3263"/>
      <c r="CLM63" s="3263"/>
      <c r="CLN63" s="3263"/>
      <c r="CLO63" s="3264"/>
      <c r="CLP63" s="3265"/>
      <c r="CLQ63" s="3266"/>
      <c r="CLR63" s="3267"/>
      <c r="CLS63" s="3268"/>
      <c r="CLT63" s="3269"/>
      <c r="CLU63" s="3267"/>
      <c r="CLV63" s="3268"/>
      <c r="CLW63" s="3267"/>
      <c r="CLX63" s="3263"/>
      <c r="CLY63" s="3263"/>
      <c r="CLZ63" s="3268"/>
      <c r="CMA63" s="3262"/>
      <c r="CMB63" s="3263"/>
      <c r="CMC63" s="3262"/>
      <c r="CMD63" s="3263"/>
      <c r="CME63" s="3263"/>
      <c r="CMF63" s="3263"/>
      <c r="CMG63" s="3263"/>
      <c r="CMH63" s="3264"/>
      <c r="CMI63" s="3265"/>
      <c r="CMJ63" s="3266"/>
      <c r="CMK63" s="3267"/>
      <c r="CML63" s="3268"/>
      <c r="CMM63" s="3269"/>
      <c r="CMN63" s="3267"/>
      <c r="CMO63" s="3268"/>
      <c r="CMP63" s="3267"/>
      <c r="CMQ63" s="3263"/>
      <c r="CMR63" s="3263"/>
      <c r="CMS63" s="3268"/>
      <c r="CMT63" s="3262"/>
      <c r="CMU63" s="3263"/>
      <c r="CMV63" s="3262"/>
      <c r="CMW63" s="3263"/>
      <c r="CMX63" s="3263"/>
      <c r="CMY63" s="3263"/>
      <c r="CMZ63" s="3263"/>
      <c r="CNA63" s="3264"/>
      <c r="CNB63" s="3265"/>
      <c r="CNC63" s="3266"/>
      <c r="CND63" s="3267"/>
      <c r="CNE63" s="3268"/>
      <c r="CNF63" s="3269"/>
      <c r="CNG63" s="3267"/>
      <c r="CNH63" s="3268"/>
      <c r="CNI63" s="3267"/>
      <c r="CNJ63" s="3263"/>
      <c r="CNK63" s="3263"/>
      <c r="CNL63" s="3268"/>
      <c r="CNM63" s="3262"/>
      <c r="CNN63" s="3263"/>
      <c r="CNO63" s="3262"/>
      <c r="CNP63" s="3263"/>
      <c r="CNQ63" s="3263"/>
      <c r="CNR63" s="3263"/>
      <c r="CNS63" s="3263"/>
      <c r="CNT63" s="3264"/>
      <c r="CNU63" s="3265"/>
      <c r="CNV63" s="3266"/>
      <c r="CNW63" s="3267"/>
      <c r="CNX63" s="3268"/>
      <c r="CNY63" s="3269"/>
      <c r="CNZ63" s="3267"/>
      <c r="COA63" s="3268"/>
      <c r="COB63" s="3267"/>
      <c r="COC63" s="3263"/>
      <c r="COD63" s="3263"/>
      <c r="COE63" s="3268"/>
      <c r="COF63" s="3262"/>
      <c r="COG63" s="3263"/>
      <c r="COH63" s="3262"/>
      <c r="COI63" s="3263"/>
      <c r="COJ63" s="3263"/>
      <c r="COK63" s="3263"/>
      <c r="COL63" s="3263"/>
      <c r="COM63" s="3264"/>
      <c r="CON63" s="3265"/>
      <c r="COO63" s="3266"/>
      <c r="COP63" s="3267"/>
      <c r="COQ63" s="3268"/>
      <c r="COR63" s="3269"/>
      <c r="COS63" s="3267"/>
      <c r="COT63" s="3268"/>
      <c r="COU63" s="3267"/>
      <c r="COV63" s="3263"/>
      <c r="COW63" s="3263"/>
      <c r="COX63" s="3268"/>
      <c r="COY63" s="3262"/>
      <c r="COZ63" s="3263"/>
      <c r="CPA63" s="3262"/>
      <c r="CPB63" s="3263"/>
      <c r="CPC63" s="3263"/>
      <c r="CPD63" s="3263"/>
      <c r="CPE63" s="3263"/>
      <c r="CPF63" s="3264"/>
      <c r="CPG63" s="3265"/>
      <c r="CPH63" s="3266"/>
      <c r="CPI63" s="3267"/>
      <c r="CPJ63" s="3268"/>
      <c r="CPK63" s="3269"/>
      <c r="CPL63" s="3267"/>
      <c r="CPM63" s="3268"/>
      <c r="CPN63" s="3267"/>
      <c r="CPO63" s="3263"/>
      <c r="CPP63" s="3263"/>
      <c r="CPQ63" s="3268"/>
      <c r="CPR63" s="3262"/>
      <c r="CPS63" s="3263"/>
      <c r="CPT63" s="3262"/>
      <c r="CPU63" s="3263"/>
      <c r="CPV63" s="3263"/>
      <c r="CPW63" s="3263"/>
      <c r="CPX63" s="3263"/>
      <c r="CPY63" s="3264"/>
      <c r="CPZ63" s="3265"/>
      <c r="CQA63" s="3266"/>
      <c r="CQB63" s="3267"/>
      <c r="CQC63" s="3268"/>
      <c r="CQD63" s="3269"/>
      <c r="CQE63" s="3267"/>
      <c r="CQF63" s="3268"/>
      <c r="CQG63" s="3267"/>
      <c r="CQH63" s="3263"/>
      <c r="CQI63" s="3263"/>
      <c r="CQJ63" s="3268"/>
      <c r="CQK63" s="3262"/>
      <c r="CQL63" s="3263"/>
      <c r="CQM63" s="3262"/>
      <c r="CQN63" s="3263"/>
      <c r="CQO63" s="3263"/>
      <c r="CQP63" s="3263"/>
      <c r="CQQ63" s="3263"/>
      <c r="CQR63" s="3264"/>
      <c r="CQS63" s="3265"/>
      <c r="CQT63" s="3266"/>
      <c r="CQU63" s="3267"/>
      <c r="CQV63" s="3268"/>
      <c r="CQW63" s="3269"/>
      <c r="CQX63" s="3267"/>
      <c r="CQY63" s="3268"/>
      <c r="CQZ63" s="3267"/>
      <c r="CRA63" s="3263"/>
      <c r="CRB63" s="3263"/>
      <c r="CRC63" s="3268"/>
      <c r="CRD63" s="3262"/>
      <c r="CRE63" s="3263"/>
      <c r="CRF63" s="3262"/>
      <c r="CRG63" s="3263"/>
      <c r="CRH63" s="3263"/>
      <c r="CRI63" s="3263"/>
      <c r="CRJ63" s="3263"/>
      <c r="CRK63" s="3264"/>
      <c r="CRL63" s="3265"/>
      <c r="CRM63" s="3266"/>
      <c r="CRN63" s="3267"/>
      <c r="CRO63" s="3268"/>
      <c r="CRP63" s="3269"/>
      <c r="CRQ63" s="3267"/>
      <c r="CRR63" s="3268"/>
      <c r="CRS63" s="3267"/>
      <c r="CRT63" s="3263"/>
      <c r="CRU63" s="3263"/>
      <c r="CRV63" s="3268"/>
      <c r="CRW63" s="3262"/>
      <c r="CRX63" s="3263"/>
      <c r="CRY63" s="3262"/>
      <c r="CRZ63" s="3263"/>
      <c r="CSA63" s="3263"/>
      <c r="CSB63" s="3263"/>
      <c r="CSC63" s="3263"/>
      <c r="CSD63" s="3264"/>
      <c r="CSE63" s="3265"/>
      <c r="CSF63" s="3266"/>
      <c r="CSG63" s="3267"/>
      <c r="CSH63" s="3268"/>
      <c r="CSI63" s="3269"/>
      <c r="CSJ63" s="3267"/>
      <c r="CSK63" s="3268"/>
      <c r="CSL63" s="3267"/>
      <c r="CSM63" s="3263"/>
      <c r="CSN63" s="3263"/>
      <c r="CSO63" s="3268"/>
      <c r="CSP63" s="3262"/>
      <c r="CSQ63" s="3263"/>
      <c r="CSR63" s="3262"/>
      <c r="CSS63" s="3263"/>
      <c r="CST63" s="3263"/>
      <c r="CSU63" s="3263"/>
      <c r="CSV63" s="3263"/>
      <c r="CSW63" s="3264"/>
      <c r="CSX63" s="3265"/>
      <c r="CSY63" s="3266"/>
      <c r="CSZ63" s="3267"/>
      <c r="CTA63" s="3268"/>
      <c r="CTB63" s="3269"/>
      <c r="CTC63" s="3267"/>
      <c r="CTD63" s="3268"/>
      <c r="CTE63" s="3267"/>
      <c r="CTF63" s="3263"/>
      <c r="CTG63" s="3263"/>
      <c r="CTH63" s="3268"/>
      <c r="CTI63" s="3262"/>
      <c r="CTJ63" s="3263"/>
      <c r="CTK63" s="3262"/>
      <c r="CTL63" s="3263"/>
      <c r="CTM63" s="3263"/>
      <c r="CTN63" s="3263"/>
      <c r="CTO63" s="3263"/>
      <c r="CTP63" s="3264"/>
      <c r="CTQ63" s="3265"/>
      <c r="CTR63" s="3266"/>
      <c r="CTS63" s="3267"/>
      <c r="CTT63" s="3268"/>
      <c r="CTU63" s="3269"/>
      <c r="CTV63" s="3267"/>
      <c r="CTW63" s="3268"/>
      <c r="CTX63" s="3267"/>
      <c r="CTY63" s="3263"/>
      <c r="CTZ63" s="3263"/>
      <c r="CUA63" s="3268"/>
      <c r="CUB63" s="3262"/>
      <c r="CUC63" s="3263"/>
      <c r="CUD63" s="3262"/>
      <c r="CUE63" s="3263"/>
      <c r="CUF63" s="3263"/>
      <c r="CUG63" s="3263"/>
      <c r="CUH63" s="3263"/>
      <c r="CUI63" s="3264"/>
      <c r="CUJ63" s="3265"/>
      <c r="CUK63" s="3266"/>
      <c r="CUL63" s="3267"/>
      <c r="CUM63" s="3268"/>
      <c r="CUN63" s="3269"/>
      <c r="CUO63" s="3267"/>
      <c r="CUP63" s="3268"/>
      <c r="CUQ63" s="3267"/>
      <c r="CUR63" s="3263"/>
      <c r="CUS63" s="3263"/>
      <c r="CUT63" s="3268"/>
      <c r="CUU63" s="3262"/>
      <c r="CUV63" s="3263"/>
      <c r="CUW63" s="3262"/>
      <c r="CUX63" s="3263"/>
      <c r="CUY63" s="3263"/>
      <c r="CUZ63" s="3263"/>
      <c r="CVA63" s="3263"/>
      <c r="CVB63" s="3264"/>
      <c r="CVC63" s="3265"/>
      <c r="CVD63" s="3266"/>
      <c r="CVE63" s="3267"/>
      <c r="CVF63" s="3268"/>
      <c r="CVG63" s="3269"/>
      <c r="CVH63" s="3267"/>
      <c r="CVI63" s="3268"/>
      <c r="CVJ63" s="3267"/>
      <c r="CVK63" s="3263"/>
      <c r="CVL63" s="3263"/>
      <c r="CVM63" s="3268"/>
      <c r="CVN63" s="3262"/>
      <c r="CVO63" s="3263"/>
      <c r="CVP63" s="3262"/>
      <c r="CVQ63" s="3263"/>
      <c r="CVR63" s="3263"/>
      <c r="CVS63" s="3263"/>
      <c r="CVT63" s="3263"/>
      <c r="CVU63" s="3264"/>
      <c r="CVV63" s="3265"/>
      <c r="CVW63" s="3266"/>
      <c r="CVX63" s="3267"/>
      <c r="CVY63" s="3268"/>
      <c r="CVZ63" s="3269"/>
      <c r="CWA63" s="3267"/>
      <c r="CWB63" s="3268"/>
      <c r="CWC63" s="3267"/>
      <c r="CWD63" s="3263"/>
      <c r="CWE63" s="3263"/>
      <c r="CWF63" s="3268"/>
      <c r="CWG63" s="3262"/>
      <c r="CWH63" s="3263"/>
      <c r="CWI63" s="3262"/>
      <c r="CWJ63" s="3263"/>
      <c r="CWK63" s="3263"/>
      <c r="CWL63" s="3263"/>
      <c r="CWM63" s="3263"/>
      <c r="CWN63" s="3264"/>
      <c r="CWO63" s="3265"/>
      <c r="CWP63" s="3266"/>
      <c r="CWQ63" s="3267"/>
      <c r="CWR63" s="3268"/>
      <c r="CWS63" s="3269"/>
      <c r="CWT63" s="3267"/>
      <c r="CWU63" s="3268"/>
      <c r="CWV63" s="3267"/>
      <c r="CWW63" s="3263"/>
      <c r="CWX63" s="3263"/>
      <c r="CWY63" s="3268"/>
      <c r="CWZ63" s="3262"/>
      <c r="CXA63" s="3263"/>
      <c r="CXB63" s="3262"/>
      <c r="CXC63" s="3263"/>
      <c r="CXD63" s="3263"/>
      <c r="CXE63" s="3263"/>
      <c r="CXF63" s="3263"/>
      <c r="CXG63" s="3264"/>
      <c r="CXH63" s="3265"/>
      <c r="CXI63" s="3266"/>
      <c r="CXJ63" s="3267"/>
      <c r="CXK63" s="3268"/>
      <c r="CXL63" s="3269"/>
      <c r="CXM63" s="3267"/>
      <c r="CXN63" s="3268"/>
      <c r="CXO63" s="3267"/>
      <c r="CXP63" s="3263"/>
      <c r="CXQ63" s="3263"/>
      <c r="CXR63" s="3268"/>
      <c r="CXS63" s="3262"/>
      <c r="CXT63" s="3263"/>
      <c r="CXU63" s="3262"/>
      <c r="CXV63" s="3263"/>
      <c r="CXW63" s="3263"/>
      <c r="CXX63" s="3263"/>
      <c r="CXY63" s="3263"/>
      <c r="CXZ63" s="3264"/>
      <c r="CYA63" s="3265"/>
      <c r="CYB63" s="3266"/>
      <c r="CYC63" s="3267"/>
      <c r="CYD63" s="3268"/>
      <c r="CYE63" s="3269"/>
      <c r="CYF63" s="3267"/>
      <c r="CYG63" s="3268"/>
      <c r="CYH63" s="3267"/>
      <c r="CYI63" s="3263"/>
      <c r="CYJ63" s="3263"/>
      <c r="CYK63" s="3268"/>
      <c r="CYL63" s="3262"/>
      <c r="CYM63" s="3263"/>
      <c r="CYN63" s="3262"/>
      <c r="CYO63" s="3263"/>
      <c r="CYP63" s="3263"/>
      <c r="CYQ63" s="3263"/>
      <c r="CYR63" s="3263"/>
      <c r="CYS63" s="3264"/>
      <c r="CYT63" s="3265"/>
      <c r="CYU63" s="3266"/>
      <c r="CYV63" s="3267"/>
      <c r="CYW63" s="3268"/>
      <c r="CYX63" s="3269"/>
      <c r="CYY63" s="3267"/>
      <c r="CYZ63" s="3268"/>
      <c r="CZA63" s="3267"/>
      <c r="CZB63" s="3263"/>
      <c r="CZC63" s="3263"/>
      <c r="CZD63" s="3268"/>
      <c r="CZE63" s="3262"/>
      <c r="CZF63" s="3263"/>
      <c r="CZG63" s="3262"/>
      <c r="CZH63" s="3263"/>
      <c r="CZI63" s="3263"/>
      <c r="CZJ63" s="3263"/>
      <c r="CZK63" s="3263"/>
      <c r="CZL63" s="3264"/>
      <c r="CZM63" s="3265"/>
      <c r="CZN63" s="3266"/>
      <c r="CZO63" s="3267"/>
      <c r="CZP63" s="3268"/>
      <c r="CZQ63" s="3269"/>
      <c r="CZR63" s="3267"/>
      <c r="CZS63" s="3268"/>
      <c r="CZT63" s="3267"/>
      <c r="CZU63" s="3263"/>
      <c r="CZV63" s="3263"/>
      <c r="CZW63" s="3268"/>
      <c r="CZX63" s="3262"/>
      <c r="CZY63" s="3263"/>
      <c r="CZZ63" s="3262"/>
      <c r="DAA63" s="3263"/>
      <c r="DAB63" s="3263"/>
      <c r="DAC63" s="3263"/>
      <c r="DAD63" s="3263"/>
      <c r="DAE63" s="3264"/>
      <c r="DAF63" s="3265"/>
      <c r="DAG63" s="3266"/>
      <c r="DAH63" s="3267"/>
      <c r="DAI63" s="3268"/>
      <c r="DAJ63" s="3269"/>
      <c r="DAK63" s="3267"/>
      <c r="DAL63" s="3268"/>
      <c r="DAM63" s="3267"/>
      <c r="DAN63" s="3263"/>
      <c r="DAO63" s="3263"/>
      <c r="DAP63" s="3268"/>
      <c r="DAQ63" s="3262"/>
      <c r="DAR63" s="3263"/>
      <c r="DAS63" s="3262"/>
      <c r="DAT63" s="3263"/>
      <c r="DAU63" s="3263"/>
      <c r="DAV63" s="3263"/>
      <c r="DAW63" s="3263"/>
      <c r="DAX63" s="3264"/>
      <c r="DAY63" s="3265"/>
      <c r="DAZ63" s="3266"/>
      <c r="DBA63" s="3267"/>
      <c r="DBB63" s="3268"/>
      <c r="DBC63" s="3269"/>
      <c r="DBD63" s="3267"/>
      <c r="DBE63" s="3268"/>
      <c r="DBF63" s="3267"/>
      <c r="DBG63" s="3263"/>
      <c r="DBH63" s="3263"/>
      <c r="DBI63" s="3268"/>
      <c r="DBJ63" s="3262"/>
      <c r="DBK63" s="3263"/>
      <c r="DBL63" s="3262"/>
      <c r="DBM63" s="3263"/>
      <c r="DBN63" s="3263"/>
      <c r="DBO63" s="3263"/>
      <c r="DBP63" s="3263"/>
      <c r="DBQ63" s="3264"/>
      <c r="DBR63" s="3265"/>
      <c r="DBS63" s="3266"/>
      <c r="DBT63" s="3267"/>
      <c r="DBU63" s="3268"/>
      <c r="DBV63" s="3269"/>
      <c r="DBW63" s="3267"/>
      <c r="DBX63" s="3268"/>
      <c r="DBY63" s="3267"/>
      <c r="DBZ63" s="3263"/>
      <c r="DCA63" s="3263"/>
      <c r="DCB63" s="3268"/>
      <c r="DCC63" s="3262"/>
      <c r="DCD63" s="3263"/>
      <c r="DCE63" s="3262"/>
      <c r="DCF63" s="3263"/>
      <c r="DCG63" s="3263"/>
      <c r="DCH63" s="3263"/>
      <c r="DCI63" s="3263"/>
      <c r="DCJ63" s="3264"/>
      <c r="DCK63" s="3265"/>
      <c r="DCL63" s="3266"/>
      <c r="DCM63" s="3267"/>
      <c r="DCN63" s="3268"/>
      <c r="DCO63" s="3269"/>
      <c r="DCP63" s="3267"/>
      <c r="DCQ63" s="3268"/>
      <c r="DCR63" s="3267"/>
      <c r="DCS63" s="3263"/>
      <c r="DCT63" s="3263"/>
      <c r="DCU63" s="3268"/>
      <c r="DCV63" s="3262"/>
      <c r="DCW63" s="3263"/>
      <c r="DCX63" s="3262"/>
      <c r="DCY63" s="3263"/>
      <c r="DCZ63" s="3263"/>
      <c r="DDA63" s="3263"/>
      <c r="DDB63" s="3263"/>
      <c r="DDC63" s="3264"/>
      <c r="DDD63" s="3265"/>
      <c r="DDE63" s="3266"/>
      <c r="DDF63" s="3267"/>
      <c r="DDG63" s="3268"/>
      <c r="DDH63" s="3269"/>
      <c r="DDI63" s="3267"/>
      <c r="DDJ63" s="3268"/>
      <c r="DDK63" s="3267"/>
      <c r="DDL63" s="3263"/>
      <c r="DDM63" s="3263"/>
      <c r="DDN63" s="3268"/>
      <c r="DDO63" s="3262"/>
      <c r="DDP63" s="3263"/>
      <c r="DDQ63" s="3262"/>
      <c r="DDR63" s="3263"/>
      <c r="DDS63" s="3263"/>
      <c r="DDT63" s="3263"/>
      <c r="DDU63" s="3263"/>
      <c r="DDV63" s="3264"/>
      <c r="DDW63" s="3265"/>
      <c r="DDX63" s="3266"/>
      <c r="DDY63" s="3267"/>
      <c r="DDZ63" s="3268"/>
      <c r="DEA63" s="3269"/>
      <c r="DEB63" s="3267"/>
      <c r="DEC63" s="3268"/>
      <c r="DED63" s="3267"/>
      <c r="DEE63" s="3263"/>
      <c r="DEF63" s="3263"/>
      <c r="DEG63" s="3268"/>
      <c r="DEH63" s="3262"/>
      <c r="DEI63" s="3263"/>
      <c r="DEJ63" s="3262"/>
      <c r="DEK63" s="3263"/>
      <c r="DEL63" s="3263"/>
      <c r="DEM63" s="3263"/>
      <c r="DEN63" s="3263"/>
      <c r="DEO63" s="3264"/>
      <c r="DEP63" s="3265"/>
      <c r="DEQ63" s="3266"/>
      <c r="DER63" s="3267"/>
      <c r="DES63" s="3268"/>
      <c r="DET63" s="3269"/>
      <c r="DEU63" s="3267"/>
      <c r="DEV63" s="3268"/>
      <c r="DEW63" s="3267"/>
      <c r="DEX63" s="3263"/>
      <c r="DEY63" s="3263"/>
      <c r="DEZ63" s="3268"/>
      <c r="DFA63" s="3262"/>
      <c r="DFB63" s="3263"/>
      <c r="DFC63" s="3262"/>
      <c r="DFD63" s="3263"/>
      <c r="DFE63" s="3263"/>
      <c r="DFF63" s="3263"/>
      <c r="DFG63" s="3263"/>
      <c r="DFH63" s="3264"/>
      <c r="DFI63" s="3265"/>
      <c r="DFJ63" s="3266"/>
      <c r="DFK63" s="3267"/>
      <c r="DFL63" s="3268"/>
      <c r="DFM63" s="3269"/>
      <c r="DFN63" s="3267"/>
      <c r="DFO63" s="3268"/>
      <c r="DFP63" s="3267"/>
      <c r="DFQ63" s="3263"/>
      <c r="DFR63" s="3263"/>
      <c r="DFS63" s="3268"/>
      <c r="DFT63" s="3262"/>
      <c r="DFU63" s="3263"/>
      <c r="DFV63" s="3262"/>
      <c r="DFW63" s="3263"/>
      <c r="DFX63" s="3263"/>
      <c r="DFY63" s="3263"/>
      <c r="DFZ63" s="3263"/>
      <c r="DGA63" s="3264"/>
      <c r="DGB63" s="3265"/>
      <c r="DGC63" s="3266"/>
      <c r="DGD63" s="3267"/>
      <c r="DGE63" s="3268"/>
      <c r="DGF63" s="3269"/>
      <c r="DGG63" s="3267"/>
      <c r="DGH63" s="3268"/>
      <c r="DGI63" s="3267"/>
      <c r="DGJ63" s="3263"/>
      <c r="DGK63" s="3263"/>
      <c r="DGL63" s="3268"/>
      <c r="DGM63" s="3262"/>
      <c r="DGN63" s="3263"/>
      <c r="DGO63" s="3262"/>
      <c r="DGP63" s="3263"/>
      <c r="DGQ63" s="3263"/>
      <c r="DGR63" s="3263"/>
      <c r="DGS63" s="3263"/>
      <c r="DGT63" s="3264"/>
      <c r="DGU63" s="3265"/>
      <c r="DGV63" s="3266"/>
      <c r="DGW63" s="3267"/>
      <c r="DGX63" s="3268"/>
      <c r="DGY63" s="3269"/>
      <c r="DGZ63" s="3267"/>
      <c r="DHA63" s="3268"/>
      <c r="DHB63" s="3267"/>
      <c r="DHC63" s="3263"/>
      <c r="DHD63" s="3263"/>
      <c r="DHE63" s="3268"/>
      <c r="DHF63" s="3262"/>
      <c r="DHG63" s="3263"/>
      <c r="DHH63" s="3262"/>
      <c r="DHI63" s="3263"/>
      <c r="DHJ63" s="3263"/>
      <c r="DHK63" s="3263"/>
      <c r="DHL63" s="3263"/>
      <c r="DHM63" s="3264"/>
      <c r="DHN63" s="3265"/>
      <c r="DHO63" s="3266"/>
      <c r="DHP63" s="3267"/>
      <c r="DHQ63" s="3268"/>
      <c r="DHR63" s="3269"/>
      <c r="DHS63" s="3267"/>
      <c r="DHT63" s="3268"/>
      <c r="DHU63" s="3267"/>
      <c r="DHV63" s="3263"/>
      <c r="DHW63" s="3263"/>
      <c r="DHX63" s="3268"/>
      <c r="DHY63" s="3262"/>
      <c r="DHZ63" s="3263"/>
      <c r="DIA63" s="3262"/>
      <c r="DIB63" s="3263"/>
      <c r="DIC63" s="3263"/>
      <c r="DID63" s="3263"/>
      <c r="DIE63" s="3263"/>
      <c r="DIF63" s="3264"/>
      <c r="DIG63" s="3265"/>
      <c r="DIH63" s="3266"/>
      <c r="DII63" s="3267"/>
      <c r="DIJ63" s="3268"/>
      <c r="DIK63" s="3269"/>
      <c r="DIL63" s="3267"/>
      <c r="DIM63" s="3268"/>
      <c r="DIN63" s="3267"/>
      <c r="DIO63" s="3263"/>
      <c r="DIP63" s="3263"/>
      <c r="DIQ63" s="3268"/>
      <c r="DIR63" s="3262"/>
      <c r="DIS63" s="3263"/>
      <c r="DIT63" s="3262"/>
      <c r="DIU63" s="3263"/>
      <c r="DIV63" s="3263"/>
      <c r="DIW63" s="3263"/>
      <c r="DIX63" s="3263"/>
      <c r="DIY63" s="3264"/>
      <c r="DIZ63" s="3265"/>
      <c r="DJA63" s="3266"/>
      <c r="DJB63" s="3267"/>
      <c r="DJC63" s="3268"/>
      <c r="DJD63" s="3269"/>
      <c r="DJE63" s="3267"/>
      <c r="DJF63" s="3268"/>
      <c r="DJG63" s="3267"/>
      <c r="DJH63" s="3263"/>
      <c r="DJI63" s="3263"/>
      <c r="DJJ63" s="3268"/>
      <c r="DJK63" s="3262"/>
      <c r="DJL63" s="3263"/>
      <c r="DJM63" s="3262"/>
      <c r="DJN63" s="3263"/>
      <c r="DJO63" s="3263"/>
      <c r="DJP63" s="3263"/>
      <c r="DJQ63" s="3263"/>
      <c r="DJR63" s="3264"/>
      <c r="DJS63" s="3265"/>
      <c r="DJT63" s="3266"/>
      <c r="DJU63" s="3267"/>
      <c r="DJV63" s="3268"/>
      <c r="DJW63" s="3269"/>
      <c r="DJX63" s="3267"/>
      <c r="DJY63" s="3268"/>
      <c r="DJZ63" s="3267"/>
      <c r="DKA63" s="3263"/>
      <c r="DKB63" s="3263"/>
      <c r="DKC63" s="3268"/>
      <c r="DKD63" s="3262"/>
      <c r="DKE63" s="3263"/>
      <c r="DKF63" s="3262"/>
      <c r="DKG63" s="3263"/>
      <c r="DKH63" s="3263"/>
      <c r="DKI63" s="3263"/>
      <c r="DKJ63" s="3263"/>
      <c r="DKK63" s="3264"/>
      <c r="DKL63" s="3265"/>
      <c r="DKM63" s="3266"/>
      <c r="DKN63" s="3267"/>
      <c r="DKO63" s="3268"/>
      <c r="DKP63" s="3269"/>
      <c r="DKQ63" s="3267"/>
      <c r="DKR63" s="3268"/>
      <c r="DKS63" s="3267"/>
      <c r="DKT63" s="3263"/>
      <c r="DKU63" s="3263"/>
      <c r="DKV63" s="3268"/>
      <c r="DKW63" s="3262"/>
      <c r="DKX63" s="3263"/>
      <c r="DKY63" s="3262"/>
      <c r="DKZ63" s="3263"/>
      <c r="DLA63" s="3263"/>
      <c r="DLB63" s="3263"/>
      <c r="DLC63" s="3263"/>
      <c r="DLD63" s="3264"/>
      <c r="DLE63" s="3265"/>
      <c r="DLF63" s="3266"/>
      <c r="DLG63" s="3267"/>
      <c r="DLH63" s="3268"/>
      <c r="DLI63" s="3269"/>
      <c r="DLJ63" s="3267"/>
      <c r="DLK63" s="3268"/>
      <c r="DLL63" s="3267"/>
      <c r="DLM63" s="3263"/>
      <c r="DLN63" s="3263"/>
      <c r="DLO63" s="3268"/>
      <c r="DLP63" s="3262"/>
      <c r="DLQ63" s="3263"/>
      <c r="DLR63" s="3262"/>
      <c r="DLS63" s="3263"/>
      <c r="DLT63" s="3263"/>
      <c r="DLU63" s="3263"/>
      <c r="DLV63" s="3263"/>
      <c r="DLW63" s="3264"/>
      <c r="DLX63" s="3265"/>
      <c r="DLY63" s="3266"/>
      <c r="DLZ63" s="3267"/>
      <c r="DMA63" s="3268"/>
      <c r="DMB63" s="3269"/>
      <c r="DMC63" s="3267"/>
      <c r="DMD63" s="3268"/>
      <c r="DME63" s="3267"/>
      <c r="DMF63" s="3263"/>
      <c r="DMG63" s="3263"/>
      <c r="DMH63" s="3268"/>
      <c r="DMI63" s="3262"/>
      <c r="DMJ63" s="3263"/>
      <c r="DMK63" s="3262"/>
      <c r="DML63" s="3263"/>
      <c r="DMM63" s="3263"/>
      <c r="DMN63" s="3263"/>
      <c r="DMO63" s="3263"/>
      <c r="DMP63" s="3264"/>
      <c r="DMQ63" s="3265"/>
      <c r="DMR63" s="3266"/>
      <c r="DMS63" s="3267"/>
      <c r="DMT63" s="3268"/>
      <c r="DMU63" s="3269"/>
      <c r="DMV63" s="3267"/>
      <c r="DMW63" s="3268"/>
      <c r="DMX63" s="3267"/>
      <c r="DMY63" s="3263"/>
      <c r="DMZ63" s="3263"/>
      <c r="DNA63" s="3268"/>
      <c r="DNB63" s="3262"/>
      <c r="DNC63" s="3263"/>
      <c r="DND63" s="3262"/>
      <c r="DNE63" s="3263"/>
      <c r="DNF63" s="3263"/>
      <c r="DNG63" s="3263"/>
      <c r="DNH63" s="3263"/>
      <c r="DNI63" s="3264"/>
      <c r="DNJ63" s="3265"/>
      <c r="DNK63" s="3266"/>
      <c r="DNL63" s="3267"/>
      <c r="DNM63" s="3268"/>
      <c r="DNN63" s="3269"/>
      <c r="DNO63" s="3267"/>
      <c r="DNP63" s="3268"/>
      <c r="DNQ63" s="3267"/>
      <c r="DNR63" s="3263"/>
      <c r="DNS63" s="3263"/>
      <c r="DNT63" s="3268"/>
      <c r="DNU63" s="3262"/>
      <c r="DNV63" s="3263"/>
      <c r="DNW63" s="3262"/>
      <c r="DNX63" s="3263"/>
      <c r="DNY63" s="3263"/>
      <c r="DNZ63" s="3263"/>
      <c r="DOA63" s="3263"/>
      <c r="DOB63" s="3264"/>
      <c r="DOC63" s="3265"/>
      <c r="DOD63" s="3266"/>
      <c r="DOE63" s="3267"/>
      <c r="DOF63" s="3268"/>
      <c r="DOG63" s="3269"/>
      <c r="DOH63" s="3267"/>
      <c r="DOI63" s="3268"/>
      <c r="DOJ63" s="3267"/>
      <c r="DOK63" s="3263"/>
      <c r="DOL63" s="3263"/>
      <c r="DOM63" s="3268"/>
      <c r="DON63" s="3262"/>
      <c r="DOO63" s="3263"/>
      <c r="DOP63" s="3262"/>
      <c r="DOQ63" s="3263"/>
      <c r="DOR63" s="3263"/>
      <c r="DOS63" s="3263"/>
      <c r="DOT63" s="3263"/>
      <c r="DOU63" s="3264"/>
      <c r="DOV63" s="3265"/>
      <c r="DOW63" s="3266"/>
      <c r="DOX63" s="3267"/>
      <c r="DOY63" s="3268"/>
      <c r="DOZ63" s="3269"/>
      <c r="DPA63" s="3267"/>
      <c r="DPB63" s="3268"/>
      <c r="DPC63" s="3267"/>
      <c r="DPD63" s="3263"/>
      <c r="DPE63" s="3263"/>
      <c r="DPF63" s="3268"/>
      <c r="DPG63" s="3262"/>
      <c r="DPH63" s="3263"/>
      <c r="DPI63" s="3262"/>
      <c r="DPJ63" s="3263"/>
      <c r="DPK63" s="3263"/>
      <c r="DPL63" s="3263"/>
      <c r="DPM63" s="3263"/>
      <c r="DPN63" s="3264"/>
      <c r="DPO63" s="3265"/>
      <c r="DPP63" s="3266"/>
      <c r="DPQ63" s="3267"/>
      <c r="DPR63" s="3268"/>
      <c r="DPS63" s="3269"/>
      <c r="DPT63" s="3267"/>
      <c r="DPU63" s="3268"/>
      <c r="DPV63" s="3267"/>
      <c r="DPW63" s="3263"/>
      <c r="DPX63" s="3263"/>
      <c r="DPY63" s="3268"/>
      <c r="DPZ63" s="3262"/>
      <c r="DQA63" s="3263"/>
      <c r="DQB63" s="3262"/>
      <c r="DQC63" s="3263"/>
      <c r="DQD63" s="3263"/>
      <c r="DQE63" s="3263"/>
      <c r="DQF63" s="3263"/>
      <c r="DQG63" s="3264"/>
      <c r="DQH63" s="3265"/>
      <c r="DQI63" s="3266"/>
      <c r="DQJ63" s="3267"/>
      <c r="DQK63" s="3268"/>
      <c r="DQL63" s="3269"/>
      <c r="DQM63" s="3267"/>
      <c r="DQN63" s="3268"/>
      <c r="DQO63" s="3267"/>
      <c r="DQP63" s="3263"/>
      <c r="DQQ63" s="3263"/>
      <c r="DQR63" s="3268"/>
      <c r="DQS63" s="3262"/>
      <c r="DQT63" s="3263"/>
      <c r="DQU63" s="3262"/>
      <c r="DQV63" s="3263"/>
      <c r="DQW63" s="3263"/>
      <c r="DQX63" s="3263"/>
      <c r="DQY63" s="3263"/>
      <c r="DQZ63" s="3264"/>
      <c r="DRA63" s="3265"/>
      <c r="DRB63" s="3266"/>
      <c r="DRC63" s="3267"/>
      <c r="DRD63" s="3268"/>
      <c r="DRE63" s="3269"/>
      <c r="DRF63" s="3267"/>
      <c r="DRG63" s="3268"/>
      <c r="DRH63" s="3267"/>
      <c r="DRI63" s="3263"/>
      <c r="DRJ63" s="3263"/>
      <c r="DRK63" s="3268"/>
      <c r="DRL63" s="3262"/>
      <c r="DRM63" s="3263"/>
      <c r="DRN63" s="3262"/>
      <c r="DRO63" s="3263"/>
      <c r="DRP63" s="3263"/>
      <c r="DRQ63" s="3263"/>
      <c r="DRR63" s="3263"/>
      <c r="DRS63" s="3264"/>
      <c r="DRT63" s="3265"/>
      <c r="DRU63" s="3266"/>
      <c r="DRV63" s="3267"/>
      <c r="DRW63" s="3268"/>
      <c r="DRX63" s="3269"/>
      <c r="DRY63" s="3267"/>
      <c r="DRZ63" s="3268"/>
      <c r="DSA63" s="3267"/>
      <c r="DSB63" s="3263"/>
      <c r="DSC63" s="3263"/>
      <c r="DSD63" s="3268"/>
      <c r="DSE63" s="3262"/>
      <c r="DSF63" s="3263"/>
      <c r="DSG63" s="3262"/>
      <c r="DSH63" s="3263"/>
      <c r="DSI63" s="3263"/>
      <c r="DSJ63" s="3263"/>
      <c r="DSK63" s="3263"/>
      <c r="DSL63" s="3264"/>
      <c r="DSM63" s="3265"/>
      <c r="DSN63" s="3266"/>
      <c r="DSO63" s="3267"/>
      <c r="DSP63" s="3268"/>
      <c r="DSQ63" s="3269"/>
      <c r="DSR63" s="3267"/>
      <c r="DSS63" s="3268"/>
      <c r="DST63" s="3267"/>
      <c r="DSU63" s="3263"/>
      <c r="DSV63" s="3263"/>
      <c r="DSW63" s="3268"/>
      <c r="DSX63" s="3262"/>
      <c r="DSY63" s="3263"/>
      <c r="DSZ63" s="3262"/>
      <c r="DTA63" s="3263"/>
      <c r="DTB63" s="3263"/>
      <c r="DTC63" s="3263"/>
      <c r="DTD63" s="3263"/>
      <c r="DTE63" s="3264"/>
      <c r="DTF63" s="3265"/>
      <c r="DTG63" s="3266"/>
      <c r="DTH63" s="3267"/>
      <c r="DTI63" s="3268"/>
      <c r="DTJ63" s="3269"/>
      <c r="DTK63" s="3267"/>
      <c r="DTL63" s="3268"/>
      <c r="DTM63" s="3267"/>
      <c r="DTN63" s="3263"/>
      <c r="DTO63" s="3263"/>
      <c r="DTP63" s="3268"/>
      <c r="DTQ63" s="3262"/>
      <c r="DTR63" s="3263"/>
      <c r="DTS63" s="3262"/>
      <c r="DTT63" s="3263"/>
      <c r="DTU63" s="3263"/>
      <c r="DTV63" s="3263"/>
      <c r="DTW63" s="3263"/>
      <c r="DTX63" s="3264"/>
      <c r="DTY63" s="3265"/>
      <c r="DTZ63" s="3266"/>
      <c r="DUA63" s="3267"/>
      <c r="DUB63" s="3268"/>
      <c r="DUC63" s="3269"/>
      <c r="DUD63" s="3267"/>
      <c r="DUE63" s="3268"/>
      <c r="DUF63" s="3267"/>
      <c r="DUG63" s="3263"/>
      <c r="DUH63" s="3263"/>
      <c r="DUI63" s="3268"/>
      <c r="DUJ63" s="3262"/>
      <c r="DUK63" s="3263"/>
      <c r="DUL63" s="3262"/>
      <c r="DUM63" s="3263"/>
      <c r="DUN63" s="3263"/>
      <c r="DUO63" s="3263"/>
      <c r="DUP63" s="3263"/>
      <c r="DUQ63" s="3264"/>
      <c r="DUR63" s="3265"/>
      <c r="DUS63" s="3266"/>
      <c r="DUT63" s="3267"/>
      <c r="DUU63" s="3268"/>
      <c r="DUV63" s="3269"/>
      <c r="DUW63" s="3267"/>
      <c r="DUX63" s="3268"/>
      <c r="DUY63" s="3267"/>
      <c r="DUZ63" s="3263"/>
      <c r="DVA63" s="3263"/>
      <c r="DVB63" s="3268"/>
      <c r="DVC63" s="3262"/>
      <c r="DVD63" s="3263"/>
      <c r="DVE63" s="3262"/>
      <c r="DVF63" s="3263"/>
      <c r="DVG63" s="3263"/>
      <c r="DVH63" s="3263"/>
      <c r="DVI63" s="3263"/>
      <c r="DVJ63" s="3264"/>
      <c r="DVK63" s="3265"/>
      <c r="DVL63" s="3266"/>
      <c r="DVM63" s="3267"/>
      <c r="DVN63" s="3268"/>
      <c r="DVO63" s="3269"/>
      <c r="DVP63" s="3267"/>
      <c r="DVQ63" s="3268"/>
      <c r="DVR63" s="3267"/>
      <c r="DVS63" s="3263"/>
      <c r="DVT63" s="3263"/>
      <c r="DVU63" s="3268"/>
      <c r="DVV63" s="3262"/>
      <c r="DVW63" s="3263"/>
      <c r="DVX63" s="3262"/>
      <c r="DVY63" s="3263"/>
      <c r="DVZ63" s="3263"/>
      <c r="DWA63" s="3263"/>
      <c r="DWB63" s="3263"/>
      <c r="DWC63" s="3264"/>
      <c r="DWD63" s="3265"/>
      <c r="DWE63" s="3266"/>
      <c r="DWF63" s="3267"/>
      <c r="DWG63" s="3268"/>
      <c r="DWH63" s="3269"/>
      <c r="DWI63" s="3267"/>
      <c r="DWJ63" s="3268"/>
      <c r="DWK63" s="3267"/>
      <c r="DWL63" s="3263"/>
      <c r="DWM63" s="3263"/>
      <c r="DWN63" s="3268"/>
      <c r="DWO63" s="3262"/>
      <c r="DWP63" s="3263"/>
      <c r="DWQ63" s="3262"/>
      <c r="DWR63" s="3263"/>
      <c r="DWS63" s="3263"/>
      <c r="DWT63" s="3263"/>
      <c r="DWU63" s="3263"/>
      <c r="DWV63" s="3264"/>
      <c r="DWW63" s="3265"/>
      <c r="DWX63" s="3266"/>
      <c r="DWY63" s="3267"/>
      <c r="DWZ63" s="3268"/>
      <c r="DXA63" s="3269"/>
      <c r="DXB63" s="3267"/>
      <c r="DXC63" s="3268"/>
      <c r="DXD63" s="3267"/>
      <c r="DXE63" s="3263"/>
      <c r="DXF63" s="3263"/>
      <c r="DXG63" s="3268"/>
      <c r="DXH63" s="3262"/>
      <c r="DXI63" s="3263"/>
      <c r="DXJ63" s="3262"/>
      <c r="DXK63" s="3263"/>
      <c r="DXL63" s="3263"/>
      <c r="DXM63" s="3263"/>
      <c r="DXN63" s="3263"/>
      <c r="DXO63" s="3264"/>
      <c r="DXP63" s="3265"/>
      <c r="DXQ63" s="3266"/>
      <c r="DXR63" s="3267"/>
      <c r="DXS63" s="3268"/>
      <c r="DXT63" s="3269"/>
      <c r="DXU63" s="3267"/>
      <c r="DXV63" s="3268"/>
      <c r="DXW63" s="3267"/>
      <c r="DXX63" s="3263"/>
      <c r="DXY63" s="3263"/>
      <c r="DXZ63" s="3268"/>
      <c r="DYA63" s="3262"/>
      <c r="DYB63" s="3263"/>
      <c r="DYC63" s="3262"/>
      <c r="DYD63" s="3263"/>
      <c r="DYE63" s="3263"/>
      <c r="DYF63" s="3263"/>
      <c r="DYG63" s="3263"/>
      <c r="DYH63" s="3264"/>
      <c r="DYI63" s="3265"/>
      <c r="DYJ63" s="3266"/>
      <c r="DYK63" s="3267"/>
      <c r="DYL63" s="3268"/>
      <c r="DYM63" s="3269"/>
      <c r="DYN63" s="3267"/>
      <c r="DYO63" s="3268"/>
      <c r="DYP63" s="3267"/>
      <c r="DYQ63" s="3263"/>
      <c r="DYR63" s="3263"/>
      <c r="DYS63" s="3268"/>
      <c r="DYT63" s="3262"/>
      <c r="DYU63" s="3263"/>
      <c r="DYV63" s="3262"/>
      <c r="DYW63" s="3263"/>
      <c r="DYX63" s="3263"/>
      <c r="DYY63" s="3263"/>
      <c r="DYZ63" s="3263"/>
      <c r="DZA63" s="3264"/>
      <c r="DZB63" s="3265"/>
      <c r="DZC63" s="3266"/>
      <c r="DZD63" s="3267"/>
      <c r="DZE63" s="3268"/>
      <c r="DZF63" s="3269"/>
      <c r="DZG63" s="3267"/>
      <c r="DZH63" s="3268"/>
      <c r="DZI63" s="3267"/>
      <c r="DZJ63" s="3263"/>
      <c r="DZK63" s="3263"/>
      <c r="DZL63" s="3268"/>
      <c r="DZM63" s="3262"/>
      <c r="DZN63" s="3263"/>
      <c r="DZO63" s="3262"/>
      <c r="DZP63" s="3263"/>
      <c r="DZQ63" s="3263"/>
      <c r="DZR63" s="3263"/>
      <c r="DZS63" s="3263"/>
      <c r="DZT63" s="3264"/>
      <c r="DZU63" s="3265"/>
      <c r="DZV63" s="3266"/>
      <c r="DZW63" s="3267"/>
      <c r="DZX63" s="3268"/>
      <c r="DZY63" s="3269"/>
      <c r="DZZ63" s="3267"/>
      <c r="EAA63" s="3268"/>
      <c r="EAB63" s="3267"/>
      <c r="EAC63" s="3263"/>
      <c r="EAD63" s="3263"/>
      <c r="EAE63" s="3268"/>
      <c r="EAF63" s="3262"/>
      <c r="EAG63" s="3263"/>
      <c r="EAH63" s="3262"/>
      <c r="EAI63" s="3263"/>
      <c r="EAJ63" s="3263"/>
      <c r="EAK63" s="3263"/>
      <c r="EAL63" s="3263"/>
      <c r="EAM63" s="3264"/>
      <c r="EAN63" s="3265"/>
      <c r="EAO63" s="3266"/>
      <c r="EAP63" s="3267"/>
      <c r="EAQ63" s="3268"/>
      <c r="EAR63" s="3269"/>
      <c r="EAS63" s="3267"/>
      <c r="EAT63" s="3268"/>
      <c r="EAU63" s="3267"/>
      <c r="EAV63" s="3263"/>
      <c r="EAW63" s="3263"/>
      <c r="EAX63" s="3268"/>
      <c r="EAY63" s="3262"/>
      <c r="EAZ63" s="3263"/>
      <c r="EBA63" s="3262"/>
      <c r="EBB63" s="3263"/>
      <c r="EBC63" s="3263"/>
      <c r="EBD63" s="3263"/>
      <c r="EBE63" s="3263"/>
      <c r="EBF63" s="3264"/>
      <c r="EBG63" s="3265"/>
      <c r="EBH63" s="3266"/>
      <c r="EBI63" s="3267"/>
      <c r="EBJ63" s="3268"/>
      <c r="EBK63" s="3269"/>
      <c r="EBL63" s="3267"/>
      <c r="EBM63" s="3268"/>
      <c r="EBN63" s="3267"/>
      <c r="EBO63" s="3263"/>
      <c r="EBP63" s="3263"/>
      <c r="EBQ63" s="3268"/>
      <c r="EBR63" s="3262"/>
      <c r="EBS63" s="3263"/>
      <c r="EBT63" s="3262"/>
      <c r="EBU63" s="3263"/>
      <c r="EBV63" s="3263"/>
      <c r="EBW63" s="3263"/>
      <c r="EBX63" s="3263"/>
      <c r="EBY63" s="3264"/>
      <c r="EBZ63" s="3265"/>
      <c r="ECA63" s="3266"/>
      <c r="ECB63" s="3267"/>
      <c r="ECC63" s="3268"/>
      <c r="ECD63" s="3269"/>
      <c r="ECE63" s="3267"/>
      <c r="ECF63" s="3268"/>
      <c r="ECG63" s="3267"/>
      <c r="ECH63" s="3263"/>
      <c r="ECI63" s="3263"/>
      <c r="ECJ63" s="3268"/>
      <c r="ECK63" s="3262"/>
      <c r="ECL63" s="3263"/>
      <c r="ECM63" s="3262"/>
      <c r="ECN63" s="3263"/>
      <c r="ECO63" s="3263"/>
      <c r="ECP63" s="3263"/>
      <c r="ECQ63" s="3263"/>
      <c r="ECR63" s="3264"/>
      <c r="ECS63" s="3265"/>
      <c r="ECT63" s="3266"/>
      <c r="ECU63" s="3267"/>
      <c r="ECV63" s="3268"/>
      <c r="ECW63" s="3269"/>
      <c r="ECX63" s="3267"/>
      <c r="ECY63" s="3268"/>
      <c r="ECZ63" s="3267"/>
      <c r="EDA63" s="3263"/>
      <c r="EDB63" s="3263"/>
      <c r="EDC63" s="3268"/>
      <c r="EDD63" s="3262"/>
      <c r="EDE63" s="3263"/>
      <c r="EDF63" s="3262"/>
      <c r="EDG63" s="3263"/>
      <c r="EDH63" s="3263"/>
      <c r="EDI63" s="3263"/>
      <c r="EDJ63" s="3263"/>
      <c r="EDK63" s="3264"/>
      <c r="EDL63" s="3265"/>
      <c r="EDM63" s="3266"/>
      <c r="EDN63" s="3267"/>
      <c r="EDO63" s="3268"/>
      <c r="EDP63" s="3269"/>
      <c r="EDQ63" s="3267"/>
      <c r="EDR63" s="3268"/>
      <c r="EDS63" s="3267"/>
      <c r="EDT63" s="3263"/>
      <c r="EDU63" s="3263"/>
      <c r="EDV63" s="3268"/>
      <c r="EDW63" s="3262"/>
      <c r="EDX63" s="3263"/>
      <c r="EDY63" s="3262"/>
      <c r="EDZ63" s="3263"/>
      <c r="EEA63" s="3263"/>
      <c r="EEB63" s="3263"/>
      <c r="EEC63" s="3263"/>
      <c r="EED63" s="3264"/>
      <c r="EEE63" s="3265"/>
      <c r="EEF63" s="3266"/>
      <c r="EEG63" s="3267"/>
      <c r="EEH63" s="3268"/>
      <c r="EEI63" s="3269"/>
      <c r="EEJ63" s="3267"/>
      <c r="EEK63" s="3268"/>
      <c r="EEL63" s="3267"/>
      <c r="EEM63" s="3263"/>
      <c r="EEN63" s="3263"/>
      <c r="EEO63" s="3268"/>
      <c r="EEP63" s="3262"/>
      <c r="EEQ63" s="3263"/>
      <c r="EER63" s="3262"/>
      <c r="EES63" s="3263"/>
      <c r="EET63" s="3263"/>
      <c r="EEU63" s="3263"/>
      <c r="EEV63" s="3263"/>
      <c r="EEW63" s="3264"/>
      <c r="EEX63" s="3265"/>
      <c r="EEY63" s="3266"/>
      <c r="EEZ63" s="3267"/>
      <c r="EFA63" s="3268"/>
      <c r="EFB63" s="3269"/>
      <c r="EFC63" s="3267"/>
      <c r="EFD63" s="3268"/>
      <c r="EFE63" s="3267"/>
      <c r="EFF63" s="3263"/>
      <c r="EFG63" s="3263"/>
      <c r="EFH63" s="3268"/>
      <c r="EFI63" s="3262"/>
      <c r="EFJ63" s="3263"/>
      <c r="EFK63" s="3262"/>
      <c r="EFL63" s="3263"/>
      <c r="EFM63" s="3263"/>
      <c r="EFN63" s="3263"/>
      <c r="EFO63" s="3263"/>
      <c r="EFP63" s="3264"/>
      <c r="EFQ63" s="3265"/>
      <c r="EFR63" s="3266"/>
      <c r="EFS63" s="3267"/>
      <c r="EFT63" s="3268"/>
      <c r="EFU63" s="3269"/>
      <c r="EFV63" s="3267"/>
      <c r="EFW63" s="3268"/>
      <c r="EFX63" s="3267"/>
      <c r="EFY63" s="3263"/>
      <c r="EFZ63" s="3263"/>
      <c r="EGA63" s="3268"/>
      <c r="EGB63" s="3262"/>
      <c r="EGC63" s="3263"/>
      <c r="EGD63" s="3262"/>
      <c r="EGE63" s="3263"/>
      <c r="EGF63" s="3263"/>
      <c r="EGG63" s="3263"/>
      <c r="EGH63" s="3263"/>
      <c r="EGI63" s="3264"/>
      <c r="EGJ63" s="3265"/>
      <c r="EGK63" s="3266"/>
      <c r="EGL63" s="3267"/>
      <c r="EGM63" s="3268"/>
      <c r="EGN63" s="3269"/>
      <c r="EGO63" s="3267"/>
      <c r="EGP63" s="3268"/>
      <c r="EGQ63" s="3267"/>
      <c r="EGR63" s="3263"/>
      <c r="EGS63" s="3263"/>
      <c r="EGT63" s="3268"/>
      <c r="EGU63" s="3262"/>
      <c r="EGV63" s="3263"/>
      <c r="EGW63" s="3262"/>
      <c r="EGX63" s="3263"/>
      <c r="EGY63" s="3263"/>
      <c r="EGZ63" s="3263"/>
      <c r="EHA63" s="3263"/>
      <c r="EHB63" s="3264"/>
      <c r="EHC63" s="3265"/>
      <c r="EHD63" s="3266"/>
      <c r="EHE63" s="3267"/>
      <c r="EHF63" s="3268"/>
      <c r="EHG63" s="3269"/>
      <c r="EHH63" s="3267"/>
      <c r="EHI63" s="3268"/>
      <c r="EHJ63" s="3267"/>
      <c r="EHK63" s="3263"/>
      <c r="EHL63" s="3263"/>
      <c r="EHM63" s="3268"/>
      <c r="EHN63" s="3262"/>
      <c r="EHO63" s="3263"/>
      <c r="EHP63" s="3262"/>
      <c r="EHQ63" s="3263"/>
      <c r="EHR63" s="3263"/>
      <c r="EHS63" s="3263"/>
      <c r="EHT63" s="3263"/>
      <c r="EHU63" s="3264"/>
      <c r="EHV63" s="3265"/>
      <c r="EHW63" s="3266"/>
      <c r="EHX63" s="3267"/>
      <c r="EHY63" s="3268"/>
      <c r="EHZ63" s="3269"/>
      <c r="EIA63" s="3267"/>
      <c r="EIB63" s="3268"/>
      <c r="EIC63" s="3267"/>
      <c r="EID63" s="3263"/>
      <c r="EIE63" s="3263"/>
      <c r="EIF63" s="3268"/>
      <c r="EIG63" s="3262"/>
      <c r="EIH63" s="3263"/>
      <c r="EII63" s="3262"/>
      <c r="EIJ63" s="3263"/>
      <c r="EIK63" s="3263"/>
      <c r="EIL63" s="3263"/>
      <c r="EIM63" s="3263"/>
      <c r="EIN63" s="3264"/>
      <c r="EIO63" s="3265"/>
      <c r="EIP63" s="3266"/>
      <c r="EIQ63" s="3267"/>
      <c r="EIR63" s="3268"/>
      <c r="EIS63" s="3269"/>
      <c r="EIT63" s="3267"/>
      <c r="EIU63" s="3268"/>
      <c r="EIV63" s="3267"/>
      <c r="EIW63" s="3263"/>
      <c r="EIX63" s="3263"/>
      <c r="EIY63" s="3268"/>
      <c r="EIZ63" s="3262"/>
      <c r="EJA63" s="3263"/>
      <c r="EJB63" s="3262"/>
      <c r="EJC63" s="3263"/>
      <c r="EJD63" s="3263"/>
      <c r="EJE63" s="3263"/>
      <c r="EJF63" s="3263"/>
      <c r="EJG63" s="3264"/>
      <c r="EJH63" s="3265"/>
      <c r="EJI63" s="3266"/>
      <c r="EJJ63" s="3267"/>
      <c r="EJK63" s="3268"/>
      <c r="EJL63" s="3269"/>
      <c r="EJM63" s="3267"/>
      <c r="EJN63" s="3268"/>
      <c r="EJO63" s="3267"/>
      <c r="EJP63" s="3263"/>
      <c r="EJQ63" s="3263"/>
      <c r="EJR63" s="3268"/>
      <c r="EJS63" s="3262"/>
      <c r="EJT63" s="3263"/>
      <c r="EJU63" s="3262"/>
      <c r="EJV63" s="3263"/>
      <c r="EJW63" s="3263"/>
      <c r="EJX63" s="3263"/>
      <c r="EJY63" s="3263"/>
      <c r="EJZ63" s="3264"/>
      <c r="EKA63" s="3265"/>
      <c r="EKB63" s="3266"/>
      <c r="EKC63" s="3267"/>
      <c r="EKD63" s="3268"/>
      <c r="EKE63" s="3269"/>
      <c r="EKF63" s="3267"/>
      <c r="EKG63" s="3268"/>
      <c r="EKH63" s="3267"/>
      <c r="EKI63" s="3263"/>
      <c r="EKJ63" s="3263"/>
      <c r="EKK63" s="3268"/>
      <c r="EKL63" s="3262"/>
      <c r="EKM63" s="3263"/>
      <c r="EKN63" s="3262"/>
      <c r="EKO63" s="3263"/>
      <c r="EKP63" s="3263"/>
      <c r="EKQ63" s="3263"/>
      <c r="EKR63" s="3263"/>
      <c r="EKS63" s="3264"/>
      <c r="EKT63" s="3265"/>
      <c r="EKU63" s="3266"/>
      <c r="EKV63" s="3267"/>
      <c r="EKW63" s="3268"/>
      <c r="EKX63" s="3269"/>
      <c r="EKY63" s="3267"/>
      <c r="EKZ63" s="3268"/>
      <c r="ELA63" s="3267"/>
      <c r="ELB63" s="3263"/>
      <c r="ELC63" s="3263"/>
      <c r="ELD63" s="3268"/>
      <c r="ELE63" s="3262"/>
      <c r="ELF63" s="3263"/>
      <c r="ELG63" s="3262"/>
      <c r="ELH63" s="3263"/>
      <c r="ELI63" s="3263"/>
      <c r="ELJ63" s="3263"/>
      <c r="ELK63" s="3263"/>
      <c r="ELL63" s="3264"/>
      <c r="ELM63" s="3265"/>
      <c r="ELN63" s="3266"/>
      <c r="ELO63" s="3267"/>
      <c r="ELP63" s="3268"/>
      <c r="ELQ63" s="3269"/>
      <c r="ELR63" s="3267"/>
      <c r="ELS63" s="3268"/>
      <c r="ELT63" s="3267"/>
      <c r="ELU63" s="3263"/>
      <c r="ELV63" s="3263"/>
      <c r="ELW63" s="3268"/>
      <c r="ELX63" s="3262"/>
      <c r="ELY63" s="3263"/>
      <c r="ELZ63" s="3262"/>
      <c r="EMA63" s="3263"/>
      <c r="EMB63" s="3263"/>
      <c r="EMC63" s="3263"/>
      <c r="EMD63" s="3263"/>
      <c r="EME63" s="3264"/>
      <c r="EMF63" s="3265"/>
      <c r="EMG63" s="3266"/>
      <c r="EMH63" s="3267"/>
      <c r="EMI63" s="3268"/>
      <c r="EMJ63" s="3269"/>
      <c r="EMK63" s="3267"/>
      <c r="EML63" s="3268"/>
      <c r="EMM63" s="3267"/>
      <c r="EMN63" s="3263"/>
      <c r="EMO63" s="3263"/>
      <c r="EMP63" s="3268"/>
      <c r="EMQ63" s="3262"/>
      <c r="EMR63" s="3263"/>
      <c r="EMS63" s="3262"/>
      <c r="EMT63" s="3263"/>
      <c r="EMU63" s="3263"/>
      <c r="EMV63" s="3263"/>
      <c r="EMW63" s="3263"/>
      <c r="EMX63" s="3264"/>
      <c r="EMY63" s="3265"/>
      <c r="EMZ63" s="3266"/>
      <c r="ENA63" s="3267"/>
      <c r="ENB63" s="3268"/>
      <c r="ENC63" s="3269"/>
      <c r="END63" s="3267"/>
      <c r="ENE63" s="3268"/>
      <c r="ENF63" s="3267"/>
      <c r="ENG63" s="3263"/>
      <c r="ENH63" s="3263"/>
      <c r="ENI63" s="3268"/>
      <c r="ENJ63" s="3262"/>
      <c r="ENK63" s="3263"/>
      <c r="ENL63" s="3262"/>
      <c r="ENM63" s="3263"/>
      <c r="ENN63" s="3263"/>
      <c r="ENO63" s="3263"/>
      <c r="ENP63" s="3263"/>
      <c r="ENQ63" s="3264"/>
      <c r="ENR63" s="3265"/>
      <c r="ENS63" s="3266"/>
      <c r="ENT63" s="3267"/>
      <c r="ENU63" s="3268"/>
      <c r="ENV63" s="3269"/>
      <c r="ENW63" s="3267"/>
      <c r="ENX63" s="3268"/>
      <c r="ENY63" s="3267"/>
      <c r="ENZ63" s="3263"/>
      <c r="EOA63" s="3263"/>
      <c r="EOB63" s="3268"/>
      <c r="EOC63" s="3262"/>
      <c r="EOD63" s="3263"/>
      <c r="EOE63" s="3262"/>
      <c r="EOF63" s="3263"/>
      <c r="EOG63" s="3263"/>
      <c r="EOH63" s="3263"/>
      <c r="EOI63" s="3263"/>
      <c r="EOJ63" s="3264"/>
      <c r="EOK63" s="3265"/>
      <c r="EOL63" s="3266"/>
      <c r="EOM63" s="3267"/>
      <c r="EON63" s="3268"/>
      <c r="EOO63" s="3269"/>
      <c r="EOP63" s="3267"/>
      <c r="EOQ63" s="3268"/>
      <c r="EOR63" s="3267"/>
      <c r="EOS63" s="3263"/>
      <c r="EOT63" s="3263"/>
      <c r="EOU63" s="3268"/>
      <c r="EOV63" s="3262"/>
      <c r="EOW63" s="3263"/>
      <c r="EOX63" s="3262"/>
      <c r="EOY63" s="3263"/>
      <c r="EOZ63" s="3263"/>
      <c r="EPA63" s="3263"/>
      <c r="EPB63" s="3263"/>
      <c r="EPC63" s="3264"/>
      <c r="EPD63" s="3265"/>
      <c r="EPE63" s="3266"/>
      <c r="EPF63" s="3267"/>
      <c r="EPG63" s="3268"/>
      <c r="EPH63" s="3269"/>
      <c r="EPI63" s="3267"/>
      <c r="EPJ63" s="3268"/>
      <c r="EPK63" s="3267"/>
      <c r="EPL63" s="3263"/>
      <c r="EPM63" s="3263"/>
      <c r="EPN63" s="3268"/>
      <c r="EPO63" s="3262"/>
      <c r="EPP63" s="3263"/>
      <c r="EPQ63" s="3262"/>
      <c r="EPR63" s="3263"/>
      <c r="EPS63" s="3263"/>
      <c r="EPT63" s="3263"/>
      <c r="EPU63" s="3263"/>
      <c r="EPV63" s="3264"/>
      <c r="EPW63" s="3265"/>
      <c r="EPX63" s="3266"/>
      <c r="EPY63" s="3267"/>
      <c r="EPZ63" s="3268"/>
      <c r="EQA63" s="3269"/>
      <c r="EQB63" s="3267"/>
      <c r="EQC63" s="3268"/>
      <c r="EQD63" s="3267"/>
      <c r="EQE63" s="3263"/>
      <c r="EQF63" s="3263"/>
      <c r="EQG63" s="3268"/>
      <c r="EQH63" s="3262"/>
      <c r="EQI63" s="3263"/>
      <c r="EQJ63" s="3262"/>
      <c r="EQK63" s="3263"/>
      <c r="EQL63" s="3263"/>
      <c r="EQM63" s="3263"/>
      <c r="EQN63" s="3263"/>
      <c r="EQO63" s="3264"/>
      <c r="EQP63" s="3265"/>
      <c r="EQQ63" s="3266"/>
      <c r="EQR63" s="3267"/>
      <c r="EQS63" s="3268"/>
      <c r="EQT63" s="3269"/>
      <c r="EQU63" s="3267"/>
      <c r="EQV63" s="3268"/>
      <c r="EQW63" s="3267"/>
      <c r="EQX63" s="3263"/>
      <c r="EQY63" s="3263"/>
      <c r="EQZ63" s="3268"/>
      <c r="ERA63" s="3262"/>
      <c r="ERB63" s="3263"/>
      <c r="ERC63" s="3262"/>
      <c r="ERD63" s="3263"/>
      <c r="ERE63" s="3263"/>
      <c r="ERF63" s="3263"/>
      <c r="ERG63" s="3263"/>
      <c r="ERH63" s="3264"/>
      <c r="ERI63" s="3265"/>
      <c r="ERJ63" s="3266"/>
      <c r="ERK63" s="3267"/>
      <c r="ERL63" s="3268"/>
      <c r="ERM63" s="3269"/>
      <c r="ERN63" s="3267"/>
      <c r="ERO63" s="3268"/>
      <c r="ERP63" s="3267"/>
      <c r="ERQ63" s="3263"/>
      <c r="ERR63" s="3263"/>
      <c r="ERS63" s="3268"/>
      <c r="ERT63" s="3262"/>
      <c r="ERU63" s="3263"/>
      <c r="ERV63" s="3262"/>
      <c r="ERW63" s="3263"/>
      <c r="ERX63" s="3263"/>
      <c r="ERY63" s="3263"/>
      <c r="ERZ63" s="3263"/>
      <c r="ESA63" s="3264"/>
      <c r="ESB63" s="3265"/>
      <c r="ESC63" s="3266"/>
      <c r="ESD63" s="3267"/>
      <c r="ESE63" s="3268"/>
      <c r="ESF63" s="3269"/>
      <c r="ESG63" s="3267"/>
      <c r="ESH63" s="3268"/>
      <c r="ESI63" s="3267"/>
      <c r="ESJ63" s="3263"/>
      <c r="ESK63" s="3263"/>
      <c r="ESL63" s="3268"/>
      <c r="ESM63" s="3262"/>
      <c r="ESN63" s="3263"/>
      <c r="ESO63" s="3262"/>
      <c r="ESP63" s="3263"/>
      <c r="ESQ63" s="3263"/>
      <c r="ESR63" s="3263"/>
      <c r="ESS63" s="3263"/>
      <c r="EST63" s="3264"/>
      <c r="ESU63" s="3265"/>
      <c r="ESV63" s="3266"/>
      <c r="ESW63" s="3267"/>
      <c r="ESX63" s="3268"/>
      <c r="ESY63" s="3269"/>
      <c r="ESZ63" s="3267"/>
      <c r="ETA63" s="3268"/>
      <c r="ETB63" s="3267"/>
      <c r="ETC63" s="3263"/>
      <c r="ETD63" s="3263"/>
      <c r="ETE63" s="3268"/>
      <c r="ETF63" s="3262"/>
      <c r="ETG63" s="3263"/>
      <c r="ETH63" s="3262"/>
      <c r="ETI63" s="3263"/>
      <c r="ETJ63" s="3263"/>
      <c r="ETK63" s="3263"/>
      <c r="ETL63" s="3263"/>
      <c r="ETM63" s="3264"/>
      <c r="ETN63" s="3265"/>
      <c r="ETO63" s="3266"/>
      <c r="ETP63" s="3267"/>
      <c r="ETQ63" s="3268"/>
      <c r="ETR63" s="3269"/>
      <c r="ETS63" s="3267"/>
      <c r="ETT63" s="3268"/>
      <c r="ETU63" s="3267"/>
      <c r="ETV63" s="3263"/>
      <c r="ETW63" s="3263"/>
      <c r="ETX63" s="3268"/>
      <c r="ETY63" s="3262"/>
      <c r="ETZ63" s="3263"/>
      <c r="EUA63" s="3262"/>
      <c r="EUB63" s="3263"/>
      <c r="EUC63" s="3263"/>
      <c r="EUD63" s="3263"/>
      <c r="EUE63" s="3263"/>
      <c r="EUF63" s="3264"/>
      <c r="EUG63" s="3265"/>
      <c r="EUH63" s="3266"/>
      <c r="EUI63" s="3267"/>
      <c r="EUJ63" s="3268"/>
      <c r="EUK63" s="3269"/>
      <c r="EUL63" s="3267"/>
      <c r="EUM63" s="3268"/>
      <c r="EUN63" s="3267"/>
      <c r="EUO63" s="3263"/>
      <c r="EUP63" s="3263"/>
      <c r="EUQ63" s="3268"/>
      <c r="EUR63" s="3262"/>
      <c r="EUS63" s="3263"/>
      <c r="EUT63" s="3262"/>
      <c r="EUU63" s="3263"/>
      <c r="EUV63" s="3263"/>
      <c r="EUW63" s="3263"/>
      <c r="EUX63" s="3263"/>
      <c r="EUY63" s="3264"/>
      <c r="EUZ63" s="3265"/>
      <c r="EVA63" s="3266"/>
      <c r="EVB63" s="3267"/>
      <c r="EVC63" s="3268"/>
      <c r="EVD63" s="3269"/>
      <c r="EVE63" s="3267"/>
      <c r="EVF63" s="3268"/>
      <c r="EVG63" s="3267"/>
      <c r="EVH63" s="3263"/>
      <c r="EVI63" s="3263"/>
      <c r="EVJ63" s="3268"/>
      <c r="EVK63" s="3262"/>
      <c r="EVL63" s="3263"/>
      <c r="EVM63" s="3262"/>
      <c r="EVN63" s="3263"/>
      <c r="EVO63" s="3263"/>
      <c r="EVP63" s="3263"/>
      <c r="EVQ63" s="3263"/>
      <c r="EVR63" s="3264"/>
      <c r="EVS63" s="3265"/>
      <c r="EVT63" s="3266"/>
      <c r="EVU63" s="3267"/>
      <c r="EVV63" s="3268"/>
      <c r="EVW63" s="3269"/>
      <c r="EVX63" s="3267"/>
      <c r="EVY63" s="3268"/>
      <c r="EVZ63" s="3267"/>
      <c r="EWA63" s="3263"/>
      <c r="EWB63" s="3263"/>
      <c r="EWC63" s="3268"/>
      <c r="EWD63" s="3262"/>
      <c r="EWE63" s="3263"/>
      <c r="EWF63" s="3262"/>
      <c r="EWG63" s="3263"/>
      <c r="EWH63" s="3263"/>
      <c r="EWI63" s="3263"/>
      <c r="EWJ63" s="3263"/>
      <c r="EWK63" s="3264"/>
      <c r="EWL63" s="3265"/>
      <c r="EWM63" s="3266"/>
      <c r="EWN63" s="3267"/>
      <c r="EWO63" s="3268"/>
      <c r="EWP63" s="3269"/>
      <c r="EWQ63" s="3267"/>
      <c r="EWR63" s="3268"/>
      <c r="EWS63" s="3267"/>
      <c r="EWT63" s="3263"/>
      <c r="EWU63" s="3263"/>
      <c r="EWV63" s="3268"/>
      <c r="EWW63" s="3262"/>
      <c r="EWX63" s="3263"/>
      <c r="EWY63" s="3262"/>
      <c r="EWZ63" s="3263"/>
      <c r="EXA63" s="3263"/>
      <c r="EXB63" s="3263"/>
      <c r="EXC63" s="3263"/>
      <c r="EXD63" s="3264"/>
      <c r="EXE63" s="3265"/>
      <c r="EXF63" s="3266"/>
      <c r="EXG63" s="3267"/>
      <c r="EXH63" s="3268"/>
      <c r="EXI63" s="3269"/>
      <c r="EXJ63" s="3267"/>
      <c r="EXK63" s="3268"/>
      <c r="EXL63" s="3267"/>
      <c r="EXM63" s="3263"/>
      <c r="EXN63" s="3263"/>
      <c r="EXO63" s="3268"/>
      <c r="EXP63" s="3262"/>
      <c r="EXQ63" s="3263"/>
      <c r="EXR63" s="3262"/>
      <c r="EXS63" s="3263"/>
      <c r="EXT63" s="3263"/>
      <c r="EXU63" s="3263"/>
      <c r="EXV63" s="3263"/>
      <c r="EXW63" s="3264"/>
      <c r="EXX63" s="3265"/>
      <c r="EXY63" s="3266"/>
      <c r="EXZ63" s="3267"/>
      <c r="EYA63" s="3268"/>
      <c r="EYB63" s="3269"/>
      <c r="EYC63" s="3267"/>
      <c r="EYD63" s="3268"/>
      <c r="EYE63" s="3267"/>
      <c r="EYF63" s="3263"/>
      <c r="EYG63" s="3263"/>
      <c r="EYH63" s="3268"/>
      <c r="EYI63" s="3262"/>
      <c r="EYJ63" s="3263"/>
      <c r="EYK63" s="3262"/>
      <c r="EYL63" s="3263"/>
      <c r="EYM63" s="3263"/>
      <c r="EYN63" s="3263"/>
      <c r="EYO63" s="3263"/>
      <c r="EYP63" s="3264"/>
      <c r="EYQ63" s="3265"/>
      <c r="EYR63" s="3266"/>
      <c r="EYS63" s="3267"/>
      <c r="EYT63" s="3268"/>
      <c r="EYU63" s="3269"/>
      <c r="EYV63" s="3267"/>
      <c r="EYW63" s="3268"/>
      <c r="EYX63" s="3267"/>
      <c r="EYY63" s="3263"/>
      <c r="EYZ63" s="3263"/>
      <c r="EZA63" s="3268"/>
      <c r="EZB63" s="3262"/>
      <c r="EZC63" s="3263"/>
      <c r="EZD63" s="3262"/>
      <c r="EZE63" s="3263"/>
      <c r="EZF63" s="3263"/>
      <c r="EZG63" s="3263"/>
      <c r="EZH63" s="3263"/>
      <c r="EZI63" s="3264"/>
      <c r="EZJ63" s="3265"/>
      <c r="EZK63" s="3266"/>
      <c r="EZL63" s="3267"/>
      <c r="EZM63" s="3268"/>
      <c r="EZN63" s="3269"/>
      <c r="EZO63" s="3267"/>
      <c r="EZP63" s="3268"/>
      <c r="EZQ63" s="3267"/>
      <c r="EZR63" s="3263"/>
      <c r="EZS63" s="3263"/>
      <c r="EZT63" s="3268"/>
      <c r="EZU63" s="3262"/>
      <c r="EZV63" s="3263"/>
      <c r="EZW63" s="3262"/>
      <c r="EZX63" s="3263"/>
      <c r="EZY63" s="3263"/>
      <c r="EZZ63" s="3263"/>
      <c r="FAA63" s="3263"/>
      <c r="FAB63" s="3264"/>
      <c r="FAC63" s="3265"/>
      <c r="FAD63" s="3266"/>
      <c r="FAE63" s="3267"/>
      <c r="FAF63" s="3268"/>
      <c r="FAG63" s="3269"/>
      <c r="FAH63" s="3267"/>
      <c r="FAI63" s="3268"/>
      <c r="FAJ63" s="3267"/>
      <c r="FAK63" s="3263"/>
      <c r="FAL63" s="3263"/>
      <c r="FAM63" s="3268"/>
      <c r="FAN63" s="3262"/>
      <c r="FAO63" s="3263"/>
      <c r="FAP63" s="3262"/>
      <c r="FAQ63" s="3263"/>
      <c r="FAR63" s="3263"/>
      <c r="FAS63" s="3263"/>
      <c r="FAT63" s="3263"/>
      <c r="FAU63" s="3264"/>
      <c r="FAV63" s="3265"/>
      <c r="FAW63" s="3266"/>
      <c r="FAX63" s="3267"/>
      <c r="FAY63" s="3268"/>
      <c r="FAZ63" s="3269"/>
      <c r="FBA63" s="3267"/>
      <c r="FBB63" s="3268"/>
      <c r="FBC63" s="3267"/>
      <c r="FBD63" s="3263"/>
      <c r="FBE63" s="3263"/>
      <c r="FBF63" s="3268"/>
      <c r="FBG63" s="3262"/>
      <c r="FBH63" s="3263"/>
      <c r="FBI63" s="3262"/>
      <c r="FBJ63" s="3263"/>
      <c r="FBK63" s="3263"/>
      <c r="FBL63" s="3263"/>
      <c r="FBM63" s="3263"/>
      <c r="FBN63" s="3264"/>
      <c r="FBO63" s="3265"/>
      <c r="FBP63" s="3266"/>
      <c r="FBQ63" s="3267"/>
      <c r="FBR63" s="3268"/>
      <c r="FBS63" s="3269"/>
      <c r="FBT63" s="3267"/>
      <c r="FBU63" s="3268"/>
      <c r="FBV63" s="3267"/>
      <c r="FBW63" s="3263"/>
      <c r="FBX63" s="3263"/>
      <c r="FBY63" s="3268"/>
      <c r="FBZ63" s="3262"/>
      <c r="FCA63" s="3263"/>
      <c r="FCB63" s="3262"/>
      <c r="FCC63" s="3263"/>
      <c r="FCD63" s="3263"/>
      <c r="FCE63" s="3263"/>
      <c r="FCF63" s="3263"/>
      <c r="FCG63" s="3264"/>
      <c r="FCH63" s="3265"/>
      <c r="FCI63" s="3266"/>
      <c r="FCJ63" s="3267"/>
      <c r="FCK63" s="3268"/>
      <c r="FCL63" s="3269"/>
      <c r="FCM63" s="3267"/>
      <c r="FCN63" s="3268"/>
      <c r="FCO63" s="3267"/>
      <c r="FCP63" s="3263"/>
      <c r="FCQ63" s="3263"/>
      <c r="FCR63" s="3268"/>
      <c r="FCS63" s="3262"/>
      <c r="FCT63" s="3263"/>
      <c r="FCU63" s="3262"/>
      <c r="FCV63" s="3263"/>
      <c r="FCW63" s="3263"/>
      <c r="FCX63" s="3263"/>
      <c r="FCY63" s="3263"/>
      <c r="FCZ63" s="3264"/>
      <c r="FDA63" s="3265"/>
      <c r="FDB63" s="3266"/>
      <c r="FDC63" s="3267"/>
      <c r="FDD63" s="3268"/>
      <c r="FDE63" s="3269"/>
      <c r="FDF63" s="3267"/>
      <c r="FDG63" s="3268"/>
      <c r="FDH63" s="3267"/>
      <c r="FDI63" s="3263"/>
      <c r="FDJ63" s="3263"/>
      <c r="FDK63" s="3268"/>
      <c r="FDL63" s="3262"/>
      <c r="FDM63" s="3263"/>
      <c r="FDN63" s="3262"/>
      <c r="FDO63" s="3263"/>
      <c r="FDP63" s="3263"/>
      <c r="FDQ63" s="3263"/>
      <c r="FDR63" s="3263"/>
      <c r="FDS63" s="3264"/>
      <c r="FDT63" s="3265"/>
      <c r="FDU63" s="3266"/>
      <c r="FDV63" s="3267"/>
      <c r="FDW63" s="3268"/>
      <c r="FDX63" s="3269"/>
      <c r="FDY63" s="3267"/>
      <c r="FDZ63" s="3268"/>
      <c r="FEA63" s="3267"/>
      <c r="FEB63" s="3263"/>
      <c r="FEC63" s="3263"/>
      <c r="FED63" s="3268"/>
      <c r="FEE63" s="3262"/>
      <c r="FEF63" s="3263"/>
      <c r="FEG63" s="3262"/>
      <c r="FEH63" s="3263"/>
      <c r="FEI63" s="3263"/>
      <c r="FEJ63" s="3263"/>
      <c r="FEK63" s="3263"/>
      <c r="FEL63" s="3264"/>
      <c r="FEM63" s="3265"/>
      <c r="FEN63" s="3266"/>
      <c r="FEO63" s="3267"/>
      <c r="FEP63" s="3268"/>
      <c r="FEQ63" s="3269"/>
      <c r="FER63" s="3267"/>
      <c r="FES63" s="3268"/>
      <c r="FET63" s="3267"/>
      <c r="FEU63" s="3263"/>
      <c r="FEV63" s="3263"/>
      <c r="FEW63" s="3268"/>
      <c r="FEX63" s="3262"/>
      <c r="FEY63" s="3263"/>
      <c r="FEZ63" s="3262"/>
      <c r="FFA63" s="3263"/>
      <c r="FFB63" s="3263"/>
      <c r="FFC63" s="3263"/>
      <c r="FFD63" s="3263"/>
      <c r="FFE63" s="3264"/>
      <c r="FFF63" s="3265"/>
      <c r="FFG63" s="3266"/>
      <c r="FFH63" s="3267"/>
      <c r="FFI63" s="3268"/>
      <c r="FFJ63" s="3269"/>
      <c r="FFK63" s="3267"/>
      <c r="FFL63" s="3268"/>
      <c r="FFM63" s="3267"/>
      <c r="FFN63" s="3263"/>
      <c r="FFO63" s="3263"/>
      <c r="FFP63" s="3268"/>
      <c r="FFQ63" s="3262"/>
      <c r="FFR63" s="3263"/>
      <c r="FFS63" s="3262"/>
      <c r="FFT63" s="3263"/>
      <c r="FFU63" s="3263"/>
      <c r="FFV63" s="3263"/>
      <c r="FFW63" s="3263"/>
      <c r="FFX63" s="3264"/>
      <c r="FFY63" s="3265"/>
      <c r="FFZ63" s="3266"/>
      <c r="FGA63" s="3267"/>
      <c r="FGB63" s="3268"/>
      <c r="FGC63" s="3269"/>
      <c r="FGD63" s="3267"/>
      <c r="FGE63" s="3268"/>
      <c r="FGF63" s="3267"/>
      <c r="FGG63" s="3263"/>
      <c r="FGH63" s="3263"/>
      <c r="FGI63" s="3268"/>
      <c r="FGJ63" s="3262"/>
      <c r="FGK63" s="3263"/>
      <c r="FGL63" s="3262"/>
      <c r="FGM63" s="3263"/>
      <c r="FGN63" s="3263"/>
      <c r="FGO63" s="3263"/>
      <c r="FGP63" s="3263"/>
      <c r="FGQ63" s="3264"/>
      <c r="FGR63" s="3265"/>
      <c r="FGS63" s="3266"/>
      <c r="FGT63" s="3267"/>
      <c r="FGU63" s="3268"/>
      <c r="FGV63" s="3269"/>
      <c r="FGW63" s="3267"/>
      <c r="FGX63" s="3268"/>
      <c r="FGY63" s="3267"/>
      <c r="FGZ63" s="3263"/>
      <c r="FHA63" s="3263"/>
      <c r="FHB63" s="3268"/>
      <c r="FHC63" s="3262"/>
      <c r="FHD63" s="3263"/>
      <c r="FHE63" s="3262"/>
      <c r="FHF63" s="3263"/>
      <c r="FHG63" s="3263"/>
      <c r="FHH63" s="3263"/>
      <c r="FHI63" s="3263"/>
      <c r="FHJ63" s="3264"/>
      <c r="FHK63" s="3265"/>
      <c r="FHL63" s="3266"/>
      <c r="FHM63" s="3267"/>
      <c r="FHN63" s="3268"/>
      <c r="FHO63" s="3269"/>
      <c r="FHP63" s="3267"/>
      <c r="FHQ63" s="3268"/>
      <c r="FHR63" s="3267"/>
      <c r="FHS63" s="3263"/>
      <c r="FHT63" s="3263"/>
      <c r="FHU63" s="3268"/>
      <c r="FHV63" s="3262"/>
      <c r="FHW63" s="3263"/>
      <c r="FHX63" s="3262"/>
      <c r="FHY63" s="3263"/>
      <c r="FHZ63" s="3263"/>
      <c r="FIA63" s="3263"/>
      <c r="FIB63" s="3263"/>
      <c r="FIC63" s="3264"/>
      <c r="FID63" s="3265"/>
      <c r="FIE63" s="3266"/>
      <c r="FIF63" s="3267"/>
      <c r="FIG63" s="3268"/>
      <c r="FIH63" s="3269"/>
      <c r="FII63" s="3267"/>
      <c r="FIJ63" s="3268"/>
      <c r="FIK63" s="3267"/>
      <c r="FIL63" s="3263"/>
      <c r="FIM63" s="3263"/>
      <c r="FIN63" s="3268"/>
      <c r="FIO63" s="3262"/>
      <c r="FIP63" s="3263"/>
      <c r="FIQ63" s="3262"/>
      <c r="FIR63" s="3263"/>
      <c r="FIS63" s="3263"/>
      <c r="FIT63" s="3263"/>
      <c r="FIU63" s="3263"/>
      <c r="FIV63" s="3264"/>
      <c r="FIW63" s="3265"/>
      <c r="FIX63" s="3266"/>
      <c r="FIY63" s="3267"/>
      <c r="FIZ63" s="3268"/>
      <c r="FJA63" s="3269"/>
      <c r="FJB63" s="3267"/>
      <c r="FJC63" s="3268"/>
      <c r="FJD63" s="3267"/>
      <c r="FJE63" s="3263"/>
      <c r="FJF63" s="3263"/>
      <c r="FJG63" s="3268"/>
      <c r="FJH63" s="3262"/>
      <c r="FJI63" s="3263"/>
      <c r="FJJ63" s="3262"/>
      <c r="FJK63" s="3263"/>
      <c r="FJL63" s="3263"/>
      <c r="FJM63" s="3263"/>
      <c r="FJN63" s="3263"/>
      <c r="FJO63" s="3264"/>
      <c r="FJP63" s="3265"/>
      <c r="FJQ63" s="3266"/>
      <c r="FJR63" s="3267"/>
      <c r="FJS63" s="3268"/>
      <c r="FJT63" s="3269"/>
      <c r="FJU63" s="3267"/>
      <c r="FJV63" s="3268"/>
      <c r="FJW63" s="3267"/>
      <c r="FJX63" s="3263"/>
      <c r="FJY63" s="3263"/>
      <c r="FJZ63" s="3268"/>
      <c r="FKA63" s="3262"/>
      <c r="FKB63" s="3263"/>
      <c r="FKC63" s="3262"/>
      <c r="FKD63" s="3263"/>
      <c r="FKE63" s="3263"/>
      <c r="FKF63" s="3263"/>
      <c r="FKG63" s="3263"/>
      <c r="FKH63" s="3264"/>
      <c r="FKI63" s="3265"/>
      <c r="FKJ63" s="3266"/>
      <c r="FKK63" s="3267"/>
      <c r="FKL63" s="3268"/>
      <c r="FKM63" s="3269"/>
      <c r="FKN63" s="3267"/>
      <c r="FKO63" s="3268"/>
      <c r="FKP63" s="3267"/>
      <c r="FKQ63" s="3263"/>
      <c r="FKR63" s="3263"/>
      <c r="FKS63" s="3268"/>
      <c r="FKT63" s="3262"/>
      <c r="FKU63" s="3263"/>
      <c r="FKV63" s="3262"/>
      <c r="FKW63" s="3263"/>
      <c r="FKX63" s="3263"/>
      <c r="FKY63" s="3263"/>
      <c r="FKZ63" s="3263"/>
      <c r="FLA63" s="3264"/>
      <c r="FLB63" s="3265"/>
      <c r="FLC63" s="3266"/>
      <c r="FLD63" s="3267"/>
      <c r="FLE63" s="3268"/>
      <c r="FLF63" s="3269"/>
      <c r="FLG63" s="3267"/>
      <c r="FLH63" s="3268"/>
      <c r="FLI63" s="3267"/>
      <c r="FLJ63" s="3263"/>
      <c r="FLK63" s="3263"/>
      <c r="FLL63" s="3268"/>
      <c r="FLM63" s="3262"/>
      <c r="FLN63" s="3263"/>
      <c r="FLO63" s="3262"/>
      <c r="FLP63" s="3263"/>
      <c r="FLQ63" s="3263"/>
      <c r="FLR63" s="3263"/>
      <c r="FLS63" s="3263"/>
      <c r="FLT63" s="3264"/>
      <c r="FLU63" s="3265"/>
      <c r="FLV63" s="3266"/>
      <c r="FLW63" s="3267"/>
      <c r="FLX63" s="3268"/>
      <c r="FLY63" s="3269"/>
      <c r="FLZ63" s="3267"/>
      <c r="FMA63" s="3268"/>
      <c r="FMB63" s="3267"/>
      <c r="FMC63" s="3263"/>
      <c r="FMD63" s="3263"/>
      <c r="FME63" s="3268"/>
      <c r="FMF63" s="3262"/>
      <c r="FMG63" s="3263"/>
      <c r="FMH63" s="3262"/>
      <c r="FMI63" s="3263"/>
      <c r="FMJ63" s="3263"/>
      <c r="FMK63" s="3263"/>
      <c r="FML63" s="3263"/>
      <c r="FMM63" s="3264"/>
      <c r="FMN63" s="3265"/>
      <c r="FMO63" s="3266"/>
      <c r="FMP63" s="3267"/>
      <c r="FMQ63" s="3268"/>
      <c r="FMR63" s="3269"/>
      <c r="FMS63" s="3267"/>
      <c r="FMT63" s="3268"/>
      <c r="FMU63" s="3267"/>
      <c r="FMV63" s="3263"/>
      <c r="FMW63" s="3263"/>
      <c r="FMX63" s="3268"/>
      <c r="FMY63" s="3262"/>
      <c r="FMZ63" s="3263"/>
      <c r="FNA63" s="3262"/>
      <c r="FNB63" s="3263"/>
      <c r="FNC63" s="3263"/>
      <c r="FND63" s="3263"/>
      <c r="FNE63" s="3263"/>
      <c r="FNF63" s="3264"/>
      <c r="FNG63" s="3265"/>
      <c r="FNH63" s="3266"/>
      <c r="FNI63" s="3267"/>
      <c r="FNJ63" s="3268"/>
      <c r="FNK63" s="3269"/>
      <c r="FNL63" s="3267"/>
      <c r="FNM63" s="3268"/>
      <c r="FNN63" s="3267"/>
      <c r="FNO63" s="3263"/>
      <c r="FNP63" s="3263"/>
      <c r="FNQ63" s="3268"/>
      <c r="FNR63" s="3262"/>
      <c r="FNS63" s="3263"/>
      <c r="FNT63" s="3262"/>
      <c r="FNU63" s="3263"/>
      <c r="FNV63" s="3263"/>
      <c r="FNW63" s="3263"/>
      <c r="FNX63" s="3263"/>
      <c r="FNY63" s="3264"/>
      <c r="FNZ63" s="3265"/>
      <c r="FOA63" s="3266"/>
      <c r="FOB63" s="3267"/>
      <c r="FOC63" s="3268"/>
      <c r="FOD63" s="3269"/>
      <c r="FOE63" s="3267"/>
      <c r="FOF63" s="3268"/>
      <c r="FOG63" s="3267"/>
      <c r="FOH63" s="3263"/>
      <c r="FOI63" s="3263"/>
      <c r="FOJ63" s="3268"/>
      <c r="FOK63" s="3262"/>
      <c r="FOL63" s="3263"/>
      <c r="FOM63" s="3262"/>
      <c r="FON63" s="3263"/>
      <c r="FOO63" s="3263"/>
      <c r="FOP63" s="3263"/>
      <c r="FOQ63" s="3263"/>
      <c r="FOR63" s="3264"/>
      <c r="FOS63" s="3265"/>
      <c r="FOT63" s="3266"/>
      <c r="FOU63" s="3267"/>
      <c r="FOV63" s="3268"/>
      <c r="FOW63" s="3269"/>
      <c r="FOX63" s="3267"/>
      <c r="FOY63" s="3268"/>
      <c r="FOZ63" s="3267"/>
      <c r="FPA63" s="3263"/>
      <c r="FPB63" s="3263"/>
      <c r="FPC63" s="3268"/>
      <c r="FPD63" s="3262"/>
      <c r="FPE63" s="3263"/>
      <c r="FPF63" s="3262"/>
      <c r="FPG63" s="3263"/>
      <c r="FPH63" s="3263"/>
      <c r="FPI63" s="3263"/>
      <c r="FPJ63" s="3263"/>
      <c r="FPK63" s="3264"/>
      <c r="FPL63" s="3265"/>
      <c r="FPM63" s="3266"/>
      <c r="FPN63" s="3267"/>
      <c r="FPO63" s="3268"/>
      <c r="FPP63" s="3269"/>
      <c r="FPQ63" s="3267"/>
      <c r="FPR63" s="3268"/>
      <c r="FPS63" s="3267"/>
      <c r="FPT63" s="3263"/>
      <c r="FPU63" s="3263"/>
      <c r="FPV63" s="3268"/>
      <c r="FPW63" s="3262"/>
      <c r="FPX63" s="3263"/>
      <c r="FPY63" s="3262"/>
      <c r="FPZ63" s="3263"/>
      <c r="FQA63" s="3263"/>
      <c r="FQB63" s="3263"/>
      <c r="FQC63" s="3263"/>
      <c r="FQD63" s="3264"/>
      <c r="FQE63" s="3265"/>
      <c r="FQF63" s="3266"/>
      <c r="FQG63" s="3267"/>
      <c r="FQH63" s="3268"/>
      <c r="FQI63" s="3269"/>
      <c r="FQJ63" s="3267"/>
      <c r="FQK63" s="3268"/>
      <c r="FQL63" s="3267"/>
      <c r="FQM63" s="3263"/>
      <c r="FQN63" s="3263"/>
      <c r="FQO63" s="3268"/>
      <c r="FQP63" s="3262"/>
      <c r="FQQ63" s="3263"/>
      <c r="FQR63" s="3262"/>
      <c r="FQS63" s="3263"/>
      <c r="FQT63" s="3263"/>
      <c r="FQU63" s="3263"/>
      <c r="FQV63" s="3263"/>
      <c r="FQW63" s="3264"/>
      <c r="FQX63" s="3265"/>
      <c r="FQY63" s="3266"/>
      <c r="FQZ63" s="3267"/>
      <c r="FRA63" s="3268"/>
      <c r="FRB63" s="3269"/>
      <c r="FRC63" s="3267"/>
      <c r="FRD63" s="3268"/>
      <c r="FRE63" s="3267"/>
      <c r="FRF63" s="3263"/>
      <c r="FRG63" s="3263"/>
      <c r="FRH63" s="3268"/>
      <c r="FRI63" s="3262"/>
      <c r="FRJ63" s="3263"/>
      <c r="FRK63" s="3262"/>
      <c r="FRL63" s="3263"/>
      <c r="FRM63" s="3263"/>
      <c r="FRN63" s="3263"/>
      <c r="FRO63" s="3263"/>
      <c r="FRP63" s="3264"/>
      <c r="FRQ63" s="3265"/>
      <c r="FRR63" s="3266"/>
      <c r="FRS63" s="3267"/>
      <c r="FRT63" s="3268"/>
      <c r="FRU63" s="3269"/>
      <c r="FRV63" s="3267"/>
      <c r="FRW63" s="3268"/>
      <c r="FRX63" s="3267"/>
      <c r="FRY63" s="3263"/>
      <c r="FRZ63" s="3263"/>
      <c r="FSA63" s="3268"/>
      <c r="FSB63" s="3262"/>
      <c r="FSC63" s="3263"/>
      <c r="FSD63" s="3262"/>
      <c r="FSE63" s="3263"/>
      <c r="FSF63" s="3263"/>
      <c r="FSG63" s="3263"/>
      <c r="FSH63" s="3263"/>
      <c r="FSI63" s="3264"/>
      <c r="FSJ63" s="3265"/>
      <c r="FSK63" s="3266"/>
      <c r="FSL63" s="3267"/>
      <c r="FSM63" s="3268"/>
      <c r="FSN63" s="3269"/>
      <c r="FSO63" s="3267"/>
      <c r="FSP63" s="3268"/>
      <c r="FSQ63" s="3267"/>
      <c r="FSR63" s="3263"/>
      <c r="FSS63" s="3263"/>
      <c r="FST63" s="3268"/>
      <c r="FSU63" s="3262"/>
      <c r="FSV63" s="3263"/>
      <c r="FSW63" s="3262"/>
      <c r="FSX63" s="3263"/>
      <c r="FSY63" s="3263"/>
      <c r="FSZ63" s="3263"/>
      <c r="FTA63" s="3263"/>
      <c r="FTB63" s="3264"/>
      <c r="FTC63" s="3265"/>
      <c r="FTD63" s="3266"/>
      <c r="FTE63" s="3267"/>
      <c r="FTF63" s="3268"/>
      <c r="FTG63" s="3269"/>
      <c r="FTH63" s="3267"/>
      <c r="FTI63" s="3268"/>
      <c r="FTJ63" s="3267"/>
      <c r="FTK63" s="3263"/>
      <c r="FTL63" s="3263"/>
      <c r="FTM63" s="3268"/>
      <c r="FTN63" s="3262"/>
      <c r="FTO63" s="3263"/>
      <c r="FTP63" s="3262"/>
      <c r="FTQ63" s="3263"/>
      <c r="FTR63" s="3263"/>
      <c r="FTS63" s="3263"/>
      <c r="FTT63" s="3263"/>
      <c r="FTU63" s="3264"/>
      <c r="FTV63" s="3265"/>
      <c r="FTW63" s="3266"/>
      <c r="FTX63" s="3267"/>
      <c r="FTY63" s="3268"/>
      <c r="FTZ63" s="3269"/>
      <c r="FUA63" s="3267"/>
      <c r="FUB63" s="3268"/>
      <c r="FUC63" s="3267"/>
      <c r="FUD63" s="3263"/>
      <c r="FUE63" s="3263"/>
      <c r="FUF63" s="3268"/>
      <c r="FUG63" s="3262"/>
      <c r="FUH63" s="3263"/>
      <c r="FUI63" s="3262"/>
      <c r="FUJ63" s="3263"/>
      <c r="FUK63" s="3263"/>
      <c r="FUL63" s="3263"/>
      <c r="FUM63" s="3263"/>
      <c r="FUN63" s="3264"/>
      <c r="FUO63" s="3265"/>
      <c r="FUP63" s="3266"/>
      <c r="FUQ63" s="3267"/>
      <c r="FUR63" s="3268"/>
      <c r="FUS63" s="3269"/>
      <c r="FUT63" s="3267"/>
      <c r="FUU63" s="3268"/>
      <c r="FUV63" s="3267"/>
      <c r="FUW63" s="3263"/>
      <c r="FUX63" s="3263"/>
      <c r="FUY63" s="3268"/>
      <c r="FUZ63" s="3262"/>
      <c r="FVA63" s="3263"/>
      <c r="FVB63" s="3262"/>
      <c r="FVC63" s="3263"/>
      <c r="FVD63" s="3263"/>
      <c r="FVE63" s="3263"/>
      <c r="FVF63" s="3263"/>
      <c r="FVG63" s="3264"/>
      <c r="FVH63" s="3265"/>
      <c r="FVI63" s="3266"/>
      <c r="FVJ63" s="3267"/>
      <c r="FVK63" s="3268"/>
      <c r="FVL63" s="3269"/>
      <c r="FVM63" s="3267"/>
      <c r="FVN63" s="3268"/>
      <c r="FVO63" s="3267"/>
      <c r="FVP63" s="3263"/>
      <c r="FVQ63" s="3263"/>
      <c r="FVR63" s="3268"/>
      <c r="FVS63" s="3262"/>
      <c r="FVT63" s="3263"/>
      <c r="FVU63" s="3262"/>
      <c r="FVV63" s="3263"/>
      <c r="FVW63" s="3263"/>
      <c r="FVX63" s="3263"/>
      <c r="FVY63" s="3263"/>
      <c r="FVZ63" s="3264"/>
      <c r="FWA63" s="3265"/>
      <c r="FWB63" s="3266"/>
      <c r="FWC63" s="3267"/>
      <c r="FWD63" s="3268"/>
      <c r="FWE63" s="3269"/>
      <c r="FWF63" s="3267"/>
      <c r="FWG63" s="3268"/>
      <c r="FWH63" s="3267"/>
      <c r="FWI63" s="3263"/>
      <c r="FWJ63" s="3263"/>
      <c r="FWK63" s="3268"/>
      <c r="FWL63" s="3262"/>
      <c r="FWM63" s="3263"/>
      <c r="FWN63" s="3262"/>
      <c r="FWO63" s="3263"/>
      <c r="FWP63" s="3263"/>
      <c r="FWQ63" s="3263"/>
      <c r="FWR63" s="3263"/>
      <c r="FWS63" s="3264"/>
      <c r="FWT63" s="3265"/>
      <c r="FWU63" s="3266"/>
      <c r="FWV63" s="3267"/>
      <c r="FWW63" s="3268"/>
      <c r="FWX63" s="3269"/>
      <c r="FWY63" s="3267"/>
      <c r="FWZ63" s="3268"/>
      <c r="FXA63" s="3267"/>
      <c r="FXB63" s="3263"/>
      <c r="FXC63" s="3263"/>
      <c r="FXD63" s="3268"/>
      <c r="FXE63" s="3262"/>
      <c r="FXF63" s="3263"/>
      <c r="FXG63" s="3262"/>
      <c r="FXH63" s="3263"/>
      <c r="FXI63" s="3263"/>
      <c r="FXJ63" s="3263"/>
      <c r="FXK63" s="3263"/>
      <c r="FXL63" s="3264"/>
      <c r="FXM63" s="3265"/>
      <c r="FXN63" s="3266"/>
      <c r="FXO63" s="3267"/>
      <c r="FXP63" s="3268"/>
      <c r="FXQ63" s="3269"/>
      <c r="FXR63" s="3267"/>
      <c r="FXS63" s="3268"/>
      <c r="FXT63" s="3267"/>
      <c r="FXU63" s="3263"/>
      <c r="FXV63" s="3263"/>
      <c r="FXW63" s="3268"/>
      <c r="FXX63" s="3262"/>
      <c r="FXY63" s="3263"/>
      <c r="FXZ63" s="3262"/>
      <c r="FYA63" s="3263"/>
      <c r="FYB63" s="3263"/>
      <c r="FYC63" s="3263"/>
      <c r="FYD63" s="3263"/>
      <c r="FYE63" s="3264"/>
      <c r="FYF63" s="3265"/>
      <c r="FYG63" s="3266"/>
      <c r="FYH63" s="3267"/>
      <c r="FYI63" s="3268"/>
      <c r="FYJ63" s="3269"/>
      <c r="FYK63" s="3267"/>
      <c r="FYL63" s="3268"/>
      <c r="FYM63" s="3267"/>
      <c r="FYN63" s="3263"/>
      <c r="FYO63" s="3263"/>
      <c r="FYP63" s="3268"/>
      <c r="FYQ63" s="3262"/>
      <c r="FYR63" s="3263"/>
      <c r="FYS63" s="3262"/>
      <c r="FYT63" s="3263"/>
      <c r="FYU63" s="3263"/>
      <c r="FYV63" s="3263"/>
      <c r="FYW63" s="3263"/>
      <c r="FYX63" s="3264"/>
      <c r="FYY63" s="3265"/>
      <c r="FYZ63" s="3266"/>
      <c r="FZA63" s="3267"/>
      <c r="FZB63" s="3268"/>
      <c r="FZC63" s="3269"/>
      <c r="FZD63" s="3267"/>
      <c r="FZE63" s="3268"/>
      <c r="FZF63" s="3267"/>
      <c r="FZG63" s="3263"/>
      <c r="FZH63" s="3263"/>
      <c r="FZI63" s="3268"/>
      <c r="FZJ63" s="3262"/>
      <c r="FZK63" s="3263"/>
      <c r="FZL63" s="3262"/>
      <c r="FZM63" s="3263"/>
      <c r="FZN63" s="3263"/>
      <c r="FZO63" s="3263"/>
      <c r="FZP63" s="3263"/>
      <c r="FZQ63" s="3264"/>
      <c r="FZR63" s="3265"/>
      <c r="FZS63" s="3266"/>
      <c r="FZT63" s="3267"/>
      <c r="FZU63" s="3268"/>
      <c r="FZV63" s="3269"/>
      <c r="FZW63" s="3267"/>
      <c r="FZX63" s="3268"/>
      <c r="FZY63" s="3267"/>
      <c r="FZZ63" s="3263"/>
      <c r="GAA63" s="3263"/>
      <c r="GAB63" s="3268"/>
      <c r="GAC63" s="3262"/>
      <c r="GAD63" s="3263"/>
      <c r="GAE63" s="3262"/>
      <c r="GAF63" s="3263"/>
      <c r="GAG63" s="3263"/>
      <c r="GAH63" s="3263"/>
      <c r="GAI63" s="3263"/>
      <c r="GAJ63" s="3264"/>
      <c r="GAK63" s="3265"/>
      <c r="GAL63" s="3266"/>
      <c r="GAM63" s="3267"/>
      <c r="GAN63" s="3268"/>
      <c r="GAO63" s="3269"/>
      <c r="GAP63" s="3267"/>
      <c r="GAQ63" s="3268"/>
      <c r="GAR63" s="3267"/>
      <c r="GAS63" s="3263"/>
      <c r="GAT63" s="3263"/>
      <c r="GAU63" s="3268"/>
      <c r="GAV63" s="3262"/>
      <c r="GAW63" s="3263"/>
      <c r="GAX63" s="3262"/>
      <c r="GAY63" s="3263"/>
      <c r="GAZ63" s="3263"/>
      <c r="GBA63" s="3263"/>
      <c r="GBB63" s="3263"/>
      <c r="GBC63" s="3264"/>
      <c r="GBD63" s="3265"/>
      <c r="GBE63" s="3266"/>
      <c r="GBF63" s="3267"/>
      <c r="GBG63" s="3268"/>
      <c r="GBH63" s="3269"/>
      <c r="GBI63" s="3267"/>
      <c r="GBJ63" s="3268"/>
      <c r="GBK63" s="3267"/>
      <c r="GBL63" s="3263"/>
      <c r="GBM63" s="3263"/>
      <c r="GBN63" s="3268"/>
      <c r="GBO63" s="3262"/>
      <c r="GBP63" s="3263"/>
      <c r="GBQ63" s="3262"/>
      <c r="GBR63" s="3263"/>
      <c r="GBS63" s="3263"/>
      <c r="GBT63" s="3263"/>
      <c r="GBU63" s="3263"/>
      <c r="GBV63" s="3264"/>
      <c r="GBW63" s="3265"/>
      <c r="GBX63" s="3266"/>
      <c r="GBY63" s="3267"/>
      <c r="GBZ63" s="3268"/>
      <c r="GCA63" s="3269"/>
      <c r="GCB63" s="3267"/>
      <c r="GCC63" s="3268"/>
      <c r="GCD63" s="3267"/>
      <c r="GCE63" s="3263"/>
      <c r="GCF63" s="3263"/>
      <c r="GCG63" s="3268"/>
      <c r="GCH63" s="3262"/>
      <c r="GCI63" s="3263"/>
      <c r="GCJ63" s="3262"/>
      <c r="GCK63" s="3263"/>
      <c r="GCL63" s="3263"/>
      <c r="GCM63" s="3263"/>
      <c r="GCN63" s="3263"/>
      <c r="GCO63" s="3264"/>
      <c r="GCP63" s="3265"/>
      <c r="GCQ63" s="3266"/>
      <c r="GCR63" s="3267"/>
      <c r="GCS63" s="3268"/>
      <c r="GCT63" s="3269"/>
      <c r="GCU63" s="3267"/>
      <c r="GCV63" s="3268"/>
      <c r="GCW63" s="3267"/>
      <c r="GCX63" s="3263"/>
      <c r="GCY63" s="3263"/>
      <c r="GCZ63" s="3268"/>
      <c r="GDA63" s="3262"/>
      <c r="GDB63" s="3263"/>
      <c r="GDC63" s="3262"/>
      <c r="GDD63" s="3263"/>
      <c r="GDE63" s="3263"/>
      <c r="GDF63" s="3263"/>
      <c r="GDG63" s="3263"/>
      <c r="GDH63" s="3264"/>
      <c r="GDI63" s="3265"/>
      <c r="GDJ63" s="3266"/>
      <c r="GDK63" s="3267"/>
      <c r="GDL63" s="3268"/>
      <c r="GDM63" s="3269"/>
      <c r="GDN63" s="3267"/>
      <c r="GDO63" s="3268"/>
      <c r="GDP63" s="3267"/>
      <c r="GDQ63" s="3263"/>
      <c r="GDR63" s="3263"/>
      <c r="GDS63" s="3268"/>
      <c r="GDT63" s="3262"/>
      <c r="GDU63" s="3263"/>
      <c r="GDV63" s="3262"/>
      <c r="GDW63" s="3263"/>
      <c r="GDX63" s="3263"/>
      <c r="GDY63" s="3263"/>
      <c r="GDZ63" s="3263"/>
      <c r="GEA63" s="3264"/>
      <c r="GEB63" s="3265"/>
      <c r="GEC63" s="3266"/>
      <c r="GED63" s="3267"/>
      <c r="GEE63" s="3268"/>
      <c r="GEF63" s="3269"/>
      <c r="GEG63" s="3267"/>
      <c r="GEH63" s="3268"/>
      <c r="GEI63" s="3267"/>
      <c r="GEJ63" s="3263"/>
      <c r="GEK63" s="3263"/>
      <c r="GEL63" s="3268"/>
      <c r="GEM63" s="3262"/>
      <c r="GEN63" s="3263"/>
      <c r="GEO63" s="3262"/>
      <c r="GEP63" s="3263"/>
      <c r="GEQ63" s="3263"/>
      <c r="GER63" s="3263"/>
      <c r="GES63" s="3263"/>
      <c r="GET63" s="3264"/>
      <c r="GEU63" s="3265"/>
      <c r="GEV63" s="3266"/>
      <c r="GEW63" s="3267"/>
      <c r="GEX63" s="3268"/>
      <c r="GEY63" s="3269"/>
      <c r="GEZ63" s="3267"/>
      <c r="GFA63" s="3268"/>
      <c r="GFB63" s="3267"/>
      <c r="GFC63" s="3263"/>
      <c r="GFD63" s="3263"/>
      <c r="GFE63" s="3268"/>
      <c r="GFF63" s="3262"/>
      <c r="GFG63" s="3263"/>
      <c r="GFH63" s="3262"/>
      <c r="GFI63" s="3263"/>
      <c r="GFJ63" s="3263"/>
      <c r="GFK63" s="3263"/>
      <c r="GFL63" s="3263"/>
      <c r="GFM63" s="3264"/>
      <c r="GFN63" s="3265"/>
      <c r="GFO63" s="3266"/>
      <c r="GFP63" s="3267"/>
      <c r="GFQ63" s="3268"/>
      <c r="GFR63" s="3269"/>
      <c r="GFS63" s="3267"/>
      <c r="GFT63" s="3268"/>
      <c r="GFU63" s="3267"/>
      <c r="GFV63" s="3263"/>
      <c r="GFW63" s="3263"/>
      <c r="GFX63" s="3268"/>
      <c r="GFY63" s="3262"/>
      <c r="GFZ63" s="3263"/>
      <c r="GGA63" s="3262"/>
      <c r="GGB63" s="3263"/>
      <c r="GGC63" s="3263"/>
      <c r="GGD63" s="3263"/>
      <c r="GGE63" s="3263"/>
      <c r="GGF63" s="3264"/>
      <c r="GGG63" s="3265"/>
      <c r="GGH63" s="3266"/>
      <c r="GGI63" s="3267"/>
      <c r="GGJ63" s="3268"/>
      <c r="GGK63" s="3269"/>
      <c r="GGL63" s="3267"/>
      <c r="GGM63" s="3268"/>
      <c r="GGN63" s="3267"/>
      <c r="GGO63" s="3263"/>
      <c r="GGP63" s="3263"/>
      <c r="GGQ63" s="3268"/>
      <c r="GGR63" s="3262"/>
      <c r="GGS63" s="3263"/>
      <c r="GGT63" s="3262"/>
      <c r="GGU63" s="3263"/>
      <c r="GGV63" s="3263"/>
      <c r="GGW63" s="3263"/>
      <c r="GGX63" s="3263"/>
      <c r="GGY63" s="3264"/>
      <c r="GGZ63" s="3265"/>
      <c r="GHA63" s="3266"/>
      <c r="GHB63" s="3267"/>
      <c r="GHC63" s="3268"/>
      <c r="GHD63" s="3269"/>
      <c r="GHE63" s="3267"/>
      <c r="GHF63" s="3268"/>
      <c r="GHG63" s="3267"/>
      <c r="GHH63" s="3263"/>
      <c r="GHI63" s="3263"/>
      <c r="GHJ63" s="3268"/>
      <c r="GHK63" s="3262"/>
      <c r="GHL63" s="3263"/>
      <c r="GHM63" s="3262"/>
      <c r="GHN63" s="3263"/>
      <c r="GHO63" s="3263"/>
      <c r="GHP63" s="3263"/>
      <c r="GHQ63" s="3263"/>
      <c r="GHR63" s="3264"/>
      <c r="GHS63" s="3265"/>
      <c r="GHT63" s="3266"/>
      <c r="GHU63" s="3267"/>
      <c r="GHV63" s="3268"/>
      <c r="GHW63" s="3269"/>
      <c r="GHX63" s="3267"/>
      <c r="GHY63" s="3268"/>
      <c r="GHZ63" s="3267"/>
      <c r="GIA63" s="3263"/>
      <c r="GIB63" s="3263"/>
      <c r="GIC63" s="3268"/>
      <c r="GID63" s="3262"/>
      <c r="GIE63" s="3263"/>
      <c r="GIF63" s="3262"/>
      <c r="GIG63" s="3263"/>
      <c r="GIH63" s="3263"/>
      <c r="GII63" s="3263"/>
      <c r="GIJ63" s="3263"/>
      <c r="GIK63" s="3264"/>
      <c r="GIL63" s="3265"/>
      <c r="GIM63" s="3266"/>
      <c r="GIN63" s="3267"/>
      <c r="GIO63" s="3268"/>
      <c r="GIP63" s="3269"/>
      <c r="GIQ63" s="3267"/>
      <c r="GIR63" s="3268"/>
      <c r="GIS63" s="3267"/>
      <c r="GIT63" s="3263"/>
      <c r="GIU63" s="3263"/>
      <c r="GIV63" s="3268"/>
      <c r="GIW63" s="3262"/>
      <c r="GIX63" s="3263"/>
      <c r="GIY63" s="3262"/>
      <c r="GIZ63" s="3263"/>
      <c r="GJA63" s="3263"/>
      <c r="GJB63" s="3263"/>
      <c r="GJC63" s="3263"/>
      <c r="GJD63" s="3264"/>
      <c r="GJE63" s="3265"/>
      <c r="GJF63" s="3266"/>
      <c r="GJG63" s="3267"/>
      <c r="GJH63" s="3268"/>
      <c r="GJI63" s="3269"/>
      <c r="GJJ63" s="3267"/>
      <c r="GJK63" s="3268"/>
      <c r="GJL63" s="3267"/>
      <c r="GJM63" s="3263"/>
      <c r="GJN63" s="3263"/>
      <c r="GJO63" s="3268"/>
      <c r="GJP63" s="3262"/>
      <c r="GJQ63" s="3263"/>
      <c r="GJR63" s="3262"/>
      <c r="GJS63" s="3263"/>
      <c r="GJT63" s="3263"/>
      <c r="GJU63" s="3263"/>
      <c r="GJV63" s="3263"/>
      <c r="GJW63" s="3264"/>
      <c r="GJX63" s="3265"/>
      <c r="GJY63" s="3266"/>
      <c r="GJZ63" s="3267"/>
      <c r="GKA63" s="3268"/>
      <c r="GKB63" s="3269"/>
      <c r="GKC63" s="3267"/>
      <c r="GKD63" s="3268"/>
      <c r="GKE63" s="3267"/>
      <c r="GKF63" s="3263"/>
      <c r="GKG63" s="3263"/>
      <c r="GKH63" s="3268"/>
      <c r="GKI63" s="3262"/>
      <c r="GKJ63" s="3263"/>
      <c r="GKK63" s="3262"/>
      <c r="GKL63" s="3263"/>
      <c r="GKM63" s="3263"/>
      <c r="GKN63" s="3263"/>
      <c r="GKO63" s="3263"/>
      <c r="GKP63" s="3264"/>
      <c r="GKQ63" s="3265"/>
      <c r="GKR63" s="3266"/>
      <c r="GKS63" s="3267"/>
      <c r="GKT63" s="3268"/>
      <c r="GKU63" s="3269"/>
      <c r="GKV63" s="3267"/>
      <c r="GKW63" s="3268"/>
      <c r="GKX63" s="3267"/>
      <c r="GKY63" s="3263"/>
      <c r="GKZ63" s="3263"/>
      <c r="GLA63" s="3268"/>
      <c r="GLB63" s="3262"/>
      <c r="GLC63" s="3263"/>
      <c r="GLD63" s="3262"/>
      <c r="GLE63" s="3263"/>
      <c r="GLF63" s="3263"/>
      <c r="GLG63" s="3263"/>
      <c r="GLH63" s="3263"/>
      <c r="GLI63" s="3264"/>
      <c r="GLJ63" s="3265"/>
      <c r="GLK63" s="3266"/>
      <c r="GLL63" s="3267"/>
      <c r="GLM63" s="3268"/>
      <c r="GLN63" s="3269"/>
      <c r="GLO63" s="3267"/>
      <c r="GLP63" s="3268"/>
      <c r="GLQ63" s="3267"/>
      <c r="GLR63" s="3263"/>
      <c r="GLS63" s="3263"/>
      <c r="GLT63" s="3268"/>
      <c r="GLU63" s="3262"/>
      <c r="GLV63" s="3263"/>
      <c r="GLW63" s="3262"/>
      <c r="GLX63" s="3263"/>
      <c r="GLY63" s="3263"/>
      <c r="GLZ63" s="3263"/>
      <c r="GMA63" s="3263"/>
      <c r="GMB63" s="3264"/>
      <c r="GMC63" s="3265"/>
      <c r="GMD63" s="3266"/>
      <c r="GME63" s="3267"/>
      <c r="GMF63" s="3268"/>
      <c r="GMG63" s="3269"/>
      <c r="GMH63" s="3267"/>
      <c r="GMI63" s="3268"/>
      <c r="GMJ63" s="3267"/>
      <c r="GMK63" s="3263"/>
      <c r="GML63" s="3263"/>
      <c r="GMM63" s="3268"/>
      <c r="GMN63" s="3262"/>
      <c r="GMO63" s="3263"/>
      <c r="GMP63" s="3262"/>
      <c r="GMQ63" s="3263"/>
      <c r="GMR63" s="3263"/>
      <c r="GMS63" s="3263"/>
      <c r="GMT63" s="3263"/>
      <c r="GMU63" s="3264"/>
      <c r="GMV63" s="3265"/>
      <c r="GMW63" s="3266"/>
      <c r="GMX63" s="3267"/>
      <c r="GMY63" s="3268"/>
      <c r="GMZ63" s="3269"/>
      <c r="GNA63" s="3267"/>
      <c r="GNB63" s="3268"/>
      <c r="GNC63" s="3267"/>
      <c r="GND63" s="3263"/>
      <c r="GNE63" s="3263"/>
      <c r="GNF63" s="3268"/>
      <c r="GNG63" s="3262"/>
      <c r="GNH63" s="3263"/>
      <c r="GNI63" s="3262"/>
      <c r="GNJ63" s="3263"/>
      <c r="GNK63" s="3263"/>
      <c r="GNL63" s="3263"/>
      <c r="GNM63" s="3263"/>
      <c r="GNN63" s="3264"/>
      <c r="GNO63" s="3265"/>
      <c r="GNP63" s="3266"/>
      <c r="GNQ63" s="3267"/>
      <c r="GNR63" s="3268"/>
      <c r="GNS63" s="3269"/>
      <c r="GNT63" s="3267"/>
      <c r="GNU63" s="3268"/>
      <c r="GNV63" s="3267"/>
      <c r="GNW63" s="3263"/>
      <c r="GNX63" s="3263"/>
      <c r="GNY63" s="3268"/>
      <c r="GNZ63" s="3262"/>
      <c r="GOA63" s="3263"/>
      <c r="GOB63" s="3262"/>
      <c r="GOC63" s="3263"/>
      <c r="GOD63" s="3263"/>
      <c r="GOE63" s="3263"/>
      <c r="GOF63" s="3263"/>
      <c r="GOG63" s="3264"/>
      <c r="GOH63" s="3265"/>
      <c r="GOI63" s="3266"/>
      <c r="GOJ63" s="3267"/>
      <c r="GOK63" s="3268"/>
      <c r="GOL63" s="3269"/>
      <c r="GOM63" s="3267"/>
      <c r="GON63" s="3268"/>
      <c r="GOO63" s="3267"/>
      <c r="GOP63" s="3263"/>
      <c r="GOQ63" s="3263"/>
      <c r="GOR63" s="3268"/>
      <c r="GOS63" s="3262"/>
      <c r="GOT63" s="3263"/>
      <c r="GOU63" s="3262"/>
      <c r="GOV63" s="3263"/>
      <c r="GOW63" s="3263"/>
      <c r="GOX63" s="3263"/>
      <c r="GOY63" s="3263"/>
      <c r="GOZ63" s="3264"/>
      <c r="GPA63" s="3265"/>
      <c r="GPB63" s="3266"/>
      <c r="GPC63" s="3267"/>
      <c r="GPD63" s="3268"/>
      <c r="GPE63" s="3269"/>
      <c r="GPF63" s="3267"/>
      <c r="GPG63" s="3268"/>
      <c r="GPH63" s="3267"/>
      <c r="GPI63" s="3263"/>
      <c r="GPJ63" s="3263"/>
      <c r="GPK63" s="3268"/>
      <c r="GPL63" s="3262"/>
      <c r="GPM63" s="3263"/>
      <c r="GPN63" s="3262"/>
      <c r="GPO63" s="3263"/>
      <c r="GPP63" s="3263"/>
      <c r="GPQ63" s="3263"/>
      <c r="GPR63" s="3263"/>
      <c r="GPS63" s="3264"/>
      <c r="GPT63" s="3265"/>
      <c r="GPU63" s="3266"/>
      <c r="GPV63" s="3267"/>
      <c r="GPW63" s="3268"/>
      <c r="GPX63" s="3269"/>
      <c r="GPY63" s="3267"/>
      <c r="GPZ63" s="3268"/>
      <c r="GQA63" s="3267"/>
      <c r="GQB63" s="3263"/>
      <c r="GQC63" s="3263"/>
      <c r="GQD63" s="3268"/>
      <c r="GQE63" s="3262"/>
      <c r="GQF63" s="3263"/>
      <c r="GQG63" s="3262"/>
      <c r="GQH63" s="3263"/>
      <c r="GQI63" s="3263"/>
      <c r="GQJ63" s="3263"/>
      <c r="GQK63" s="3263"/>
      <c r="GQL63" s="3264"/>
      <c r="GQM63" s="3265"/>
      <c r="GQN63" s="3266"/>
      <c r="GQO63" s="3267"/>
      <c r="GQP63" s="3268"/>
      <c r="GQQ63" s="3269"/>
      <c r="GQR63" s="3267"/>
      <c r="GQS63" s="3268"/>
      <c r="GQT63" s="3267"/>
      <c r="GQU63" s="3263"/>
      <c r="GQV63" s="3263"/>
      <c r="GQW63" s="3268"/>
      <c r="GQX63" s="3262"/>
      <c r="GQY63" s="3263"/>
      <c r="GQZ63" s="3262"/>
      <c r="GRA63" s="3263"/>
      <c r="GRB63" s="3263"/>
      <c r="GRC63" s="3263"/>
      <c r="GRD63" s="3263"/>
      <c r="GRE63" s="3264"/>
      <c r="GRF63" s="3265"/>
      <c r="GRG63" s="3266"/>
      <c r="GRH63" s="3267"/>
      <c r="GRI63" s="3268"/>
      <c r="GRJ63" s="3269"/>
      <c r="GRK63" s="3267"/>
      <c r="GRL63" s="3268"/>
      <c r="GRM63" s="3267"/>
      <c r="GRN63" s="3263"/>
      <c r="GRO63" s="3263"/>
      <c r="GRP63" s="3268"/>
      <c r="GRQ63" s="3262"/>
      <c r="GRR63" s="3263"/>
      <c r="GRS63" s="3262"/>
      <c r="GRT63" s="3263"/>
      <c r="GRU63" s="3263"/>
      <c r="GRV63" s="3263"/>
      <c r="GRW63" s="3263"/>
      <c r="GRX63" s="3264"/>
      <c r="GRY63" s="3265"/>
      <c r="GRZ63" s="3266"/>
      <c r="GSA63" s="3267"/>
      <c r="GSB63" s="3268"/>
      <c r="GSC63" s="3269"/>
      <c r="GSD63" s="3267"/>
      <c r="GSE63" s="3268"/>
      <c r="GSF63" s="3267"/>
      <c r="GSG63" s="3263"/>
      <c r="GSH63" s="3263"/>
      <c r="GSI63" s="3268"/>
      <c r="GSJ63" s="3262"/>
      <c r="GSK63" s="3263"/>
      <c r="GSL63" s="3262"/>
      <c r="GSM63" s="3263"/>
      <c r="GSN63" s="3263"/>
      <c r="GSO63" s="3263"/>
      <c r="GSP63" s="3263"/>
      <c r="GSQ63" s="3264"/>
      <c r="GSR63" s="3265"/>
      <c r="GSS63" s="3266"/>
      <c r="GST63" s="3267"/>
      <c r="GSU63" s="3268"/>
      <c r="GSV63" s="3269"/>
      <c r="GSW63" s="3267"/>
      <c r="GSX63" s="3268"/>
      <c r="GSY63" s="3267"/>
      <c r="GSZ63" s="3263"/>
      <c r="GTA63" s="3263"/>
      <c r="GTB63" s="3268"/>
      <c r="GTC63" s="3262"/>
      <c r="GTD63" s="3263"/>
      <c r="GTE63" s="3262"/>
      <c r="GTF63" s="3263"/>
      <c r="GTG63" s="3263"/>
      <c r="GTH63" s="3263"/>
      <c r="GTI63" s="3263"/>
      <c r="GTJ63" s="3264"/>
      <c r="GTK63" s="3265"/>
      <c r="GTL63" s="3266"/>
      <c r="GTM63" s="3267"/>
      <c r="GTN63" s="3268"/>
      <c r="GTO63" s="3269"/>
      <c r="GTP63" s="3267"/>
      <c r="GTQ63" s="3268"/>
      <c r="GTR63" s="3267"/>
      <c r="GTS63" s="3263"/>
      <c r="GTT63" s="3263"/>
      <c r="GTU63" s="3268"/>
      <c r="GTV63" s="3262"/>
      <c r="GTW63" s="3263"/>
      <c r="GTX63" s="3262"/>
      <c r="GTY63" s="3263"/>
      <c r="GTZ63" s="3263"/>
      <c r="GUA63" s="3263"/>
      <c r="GUB63" s="3263"/>
      <c r="GUC63" s="3264"/>
      <c r="GUD63" s="3265"/>
      <c r="GUE63" s="3266"/>
      <c r="GUF63" s="3267"/>
      <c r="GUG63" s="3268"/>
      <c r="GUH63" s="3269"/>
      <c r="GUI63" s="3267"/>
      <c r="GUJ63" s="3268"/>
      <c r="GUK63" s="3267"/>
      <c r="GUL63" s="3263"/>
      <c r="GUM63" s="3263"/>
      <c r="GUN63" s="3268"/>
      <c r="GUO63" s="3262"/>
      <c r="GUP63" s="3263"/>
      <c r="GUQ63" s="3262"/>
      <c r="GUR63" s="3263"/>
      <c r="GUS63" s="3263"/>
      <c r="GUT63" s="3263"/>
      <c r="GUU63" s="3263"/>
      <c r="GUV63" s="3264"/>
      <c r="GUW63" s="3265"/>
      <c r="GUX63" s="3266"/>
      <c r="GUY63" s="3267"/>
      <c r="GUZ63" s="3268"/>
      <c r="GVA63" s="3269"/>
      <c r="GVB63" s="3267"/>
      <c r="GVC63" s="3268"/>
      <c r="GVD63" s="3267"/>
      <c r="GVE63" s="3263"/>
      <c r="GVF63" s="3263"/>
      <c r="GVG63" s="3268"/>
      <c r="GVH63" s="3262"/>
      <c r="GVI63" s="3263"/>
      <c r="GVJ63" s="3262"/>
      <c r="GVK63" s="3263"/>
      <c r="GVL63" s="3263"/>
      <c r="GVM63" s="3263"/>
      <c r="GVN63" s="3263"/>
      <c r="GVO63" s="3264"/>
      <c r="GVP63" s="3265"/>
      <c r="GVQ63" s="3266"/>
      <c r="GVR63" s="3267"/>
      <c r="GVS63" s="3268"/>
      <c r="GVT63" s="3269"/>
      <c r="GVU63" s="3267"/>
      <c r="GVV63" s="3268"/>
      <c r="GVW63" s="3267"/>
      <c r="GVX63" s="3263"/>
      <c r="GVY63" s="3263"/>
      <c r="GVZ63" s="3268"/>
      <c r="GWA63" s="3262"/>
      <c r="GWB63" s="3263"/>
      <c r="GWC63" s="3262"/>
      <c r="GWD63" s="3263"/>
      <c r="GWE63" s="3263"/>
      <c r="GWF63" s="3263"/>
      <c r="GWG63" s="3263"/>
      <c r="GWH63" s="3264"/>
      <c r="GWI63" s="3265"/>
      <c r="GWJ63" s="3266"/>
      <c r="GWK63" s="3267"/>
      <c r="GWL63" s="3268"/>
      <c r="GWM63" s="3269"/>
      <c r="GWN63" s="3267"/>
      <c r="GWO63" s="3268"/>
      <c r="GWP63" s="3267"/>
      <c r="GWQ63" s="3263"/>
      <c r="GWR63" s="3263"/>
      <c r="GWS63" s="3268"/>
      <c r="GWT63" s="3262"/>
      <c r="GWU63" s="3263"/>
      <c r="GWV63" s="3262"/>
      <c r="GWW63" s="3263"/>
      <c r="GWX63" s="3263"/>
      <c r="GWY63" s="3263"/>
      <c r="GWZ63" s="3263"/>
      <c r="GXA63" s="3264"/>
      <c r="GXB63" s="3265"/>
      <c r="GXC63" s="3266"/>
      <c r="GXD63" s="3267"/>
      <c r="GXE63" s="3268"/>
      <c r="GXF63" s="3269"/>
      <c r="GXG63" s="3267"/>
      <c r="GXH63" s="3268"/>
      <c r="GXI63" s="3267"/>
      <c r="GXJ63" s="3263"/>
      <c r="GXK63" s="3263"/>
      <c r="GXL63" s="3268"/>
      <c r="GXM63" s="3262"/>
      <c r="GXN63" s="3263"/>
      <c r="GXO63" s="3262"/>
      <c r="GXP63" s="3263"/>
      <c r="GXQ63" s="3263"/>
      <c r="GXR63" s="3263"/>
      <c r="GXS63" s="3263"/>
      <c r="GXT63" s="3264"/>
      <c r="GXU63" s="3265"/>
      <c r="GXV63" s="3266"/>
      <c r="GXW63" s="3267"/>
      <c r="GXX63" s="3268"/>
      <c r="GXY63" s="3269"/>
      <c r="GXZ63" s="3267"/>
      <c r="GYA63" s="3268"/>
      <c r="GYB63" s="3267"/>
      <c r="GYC63" s="3263"/>
      <c r="GYD63" s="3263"/>
      <c r="GYE63" s="3268"/>
      <c r="GYF63" s="3262"/>
      <c r="GYG63" s="3263"/>
      <c r="GYH63" s="3262"/>
      <c r="GYI63" s="3263"/>
      <c r="GYJ63" s="3263"/>
      <c r="GYK63" s="3263"/>
      <c r="GYL63" s="3263"/>
      <c r="GYM63" s="3264"/>
      <c r="GYN63" s="3265"/>
      <c r="GYO63" s="3266"/>
      <c r="GYP63" s="3267"/>
      <c r="GYQ63" s="3268"/>
      <c r="GYR63" s="3269"/>
      <c r="GYS63" s="3267"/>
      <c r="GYT63" s="3268"/>
      <c r="GYU63" s="3267"/>
      <c r="GYV63" s="3263"/>
      <c r="GYW63" s="3263"/>
      <c r="GYX63" s="3268"/>
      <c r="GYY63" s="3262"/>
      <c r="GYZ63" s="3263"/>
      <c r="GZA63" s="3262"/>
      <c r="GZB63" s="3263"/>
      <c r="GZC63" s="3263"/>
      <c r="GZD63" s="3263"/>
      <c r="GZE63" s="3263"/>
      <c r="GZF63" s="3264"/>
      <c r="GZG63" s="3265"/>
      <c r="GZH63" s="3266"/>
      <c r="GZI63" s="3267"/>
      <c r="GZJ63" s="3268"/>
      <c r="GZK63" s="3269"/>
      <c r="GZL63" s="3267"/>
      <c r="GZM63" s="3268"/>
      <c r="GZN63" s="3267"/>
      <c r="GZO63" s="3263"/>
      <c r="GZP63" s="3263"/>
      <c r="GZQ63" s="3268"/>
      <c r="GZR63" s="3262"/>
      <c r="GZS63" s="3263"/>
      <c r="GZT63" s="3262"/>
      <c r="GZU63" s="3263"/>
      <c r="GZV63" s="3263"/>
      <c r="GZW63" s="3263"/>
      <c r="GZX63" s="3263"/>
      <c r="GZY63" s="3264"/>
      <c r="GZZ63" s="3265"/>
      <c r="HAA63" s="3266"/>
      <c r="HAB63" s="3267"/>
      <c r="HAC63" s="3268"/>
      <c r="HAD63" s="3269"/>
      <c r="HAE63" s="3267"/>
      <c r="HAF63" s="3268"/>
      <c r="HAG63" s="3267"/>
      <c r="HAH63" s="3263"/>
      <c r="HAI63" s="3263"/>
      <c r="HAJ63" s="3268"/>
      <c r="HAK63" s="3262"/>
      <c r="HAL63" s="3263"/>
      <c r="HAM63" s="3262"/>
      <c r="HAN63" s="3263"/>
      <c r="HAO63" s="3263"/>
      <c r="HAP63" s="3263"/>
      <c r="HAQ63" s="3263"/>
      <c r="HAR63" s="3264"/>
      <c r="HAS63" s="3265"/>
      <c r="HAT63" s="3266"/>
      <c r="HAU63" s="3267"/>
      <c r="HAV63" s="3268"/>
      <c r="HAW63" s="3269"/>
      <c r="HAX63" s="3267"/>
      <c r="HAY63" s="3268"/>
      <c r="HAZ63" s="3267"/>
      <c r="HBA63" s="3263"/>
      <c r="HBB63" s="3263"/>
      <c r="HBC63" s="3268"/>
      <c r="HBD63" s="3262"/>
      <c r="HBE63" s="3263"/>
      <c r="HBF63" s="3262"/>
      <c r="HBG63" s="3263"/>
      <c r="HBH63" s="3263"/>
      <c r="HBI63" s="3263"/>
      <c r="HBJ63" s="3263"/>
      <c r="HBK63" s="3264"/>
      <c r="HBL63" s="3265"/>
      <c r="HBM63" s="3266"/>
      <c r="HBN63" s="3267"/>
      <c r="HBO63" s="3268"/>
      <c r="HBP63" s="3269"/>
      <c r="HBQ63" s="3267"/>
      <c r="HBR63" s="3268"/>
      <c r="HBS63" s="3267"/>
      <c r="HBT63" s="3263"/>
      <c r="HBU63" s="3263"/>
      <c r="HBV63" s="3268"/>
      <c r="HBW63" s="3262"/>
      <c r="HBX63" s="3263"/>
      <c r="HBY63" s="3262"/>
      <c r="HBZ63" s="3263"/>
      <c r="HCA63" s="3263"/>
      <c r="HCB63" s="3263"/>
      <c r="HCC63" s="3263"/>
      <c r="HCD63" s="3264"/>
      <c r="HCE63" s="3265"/>
      <c r="HCF63" s="3266"/>
      <c r="HCG63" s="3267"/>
      <c r="HCH63" s="3268"/>
      <c r="HCI63" s="3269"/>
      <c r="HCJ63" s="3267"/>
      <c r="HCK63" s="3268"/>
      <c r="HCL63" s="3267"/>
      <c r="HCM63" s="3263"/>
      <c r="HCN63" s="3263"/>
      <c r="HCO63" s="3268"/>
      <c r="HCP63" s="3262"/>
      <c r="HCQ63" s="3263"/>
      <c r="HCR63" s="3262"/>
      <c r="HCS63" s="3263"/>
      <c r="HCT63" s="3263"/>
      <c r="HCU63" s="3263"/>
      <c r="HCV63" s="3263"/>
      <c r="HCW63" s="3264"/>
      <c r="HCX63" s="3265"/>
      <c r="HCY63" s="3266"/>
      <c r="HCZ63" s="3267"/>
      <c r="HDA63" s="3268"/>
      <c r="HDB63" s="3269"/>
      <c r="HDC63" s="3267"/>
      <c r="HDD63" s="3268"/>
      <c r="HDE63" s="3267"/>
      <c r="HDF63" s="3263"/>
      <c r="HDG63" s="3263"/>
      <c r="HDH63" s="3268"/>
      <c r="HDI63" s="3262"/>
      <c r="HDJ63" s="3263"/>
      <c r="HDK63" s="3262"/>
      <c r="HDL63" s="3263"/>
      <c r="HDM63" s="3263"/>
      <c r="HDN63" s="3263"/>
      <c r="HDO63" s="3263"/>
      <c r="HDP63" s="3264"/>
      <c r="HDQ63" s="3265"/>
      <c r="HDR63" s="3266"/>
      <c r="HDS63" s="3267"/>
      <c r="HDT63" s="3268"/>
      <c r="HDU63" s="3269"/>
      <c r="HDV63" s="3267"/>
      <c r="HDW63" s="3268"/>
      <c r="HDX63" s="3267"/>
      <c r="HDY63" s="3263"/>
      <c r="HDZ63" s="3263"/>
      <c r="HEA63" s="3268"/>
      <c r="HEB63" s="3262"/>
      <c r="HEC63" s="3263"/>
      <c r="HED63" s="3262"/>
      <c r="HEE63" s="3263"/>
      <c r="HEF63" s="3263"/>
      <c r="HEG63" s="3263"/>
      <c r="HEH63" s="3263"/>
      <c r="HEI63" s="3264"/>
      <c r="HEJ63" s="3265"/>
      <c r="HEK63" s="3266"/>
      <c r="HEL63" s="3267"/>
      <c r="HEM63" s="3268"/>
      <c r="HEN63" s="3269"/>
      <c r="HEO63" s="3267"/>
      <c r="HEP63" s="3268"/>
      <c r="HEQ63" s="3267"/>
      <c r="HER63" s="3263"/>
      <c r="HES63" s="3263"/>
      <c r="HET63" s="3268"/>
      <c r="HEU63" s="3262"/>
      <c r="HEV63" s="3263"/>
      <c r="HEW63" s="3262"/>
      <c r="HEX63" s="3263"/>
      <c r="HEY63" s="3263"/>
      <c r="HEZ63" s="3263"/>
      <c r="HFA63" s="3263"/>
      <c r="HFB63" s="3264"/>
      <c r="HFC63" s="3265"/>
      <c r="HFD63" s="3266"/>
      <c r="HFE63" s="3267"/>
      <c r="HFF63" s="3268"/>
      <c r="HFG63" s="3269"/>
      <c r="HFH63" s="3267"/>
      <c r="HFI63" s="3268"/>
      <c r="HFJ63" s="3267"/>
      <c r="HFK63" s="3263"/>
      <c r="HFL63" s="3263"/>
      <c r="HFM63" s="3268"/>
      <c r="HFN63" s="3262"/>
      <c r="HFO63" s="3263"/>
      <c r="HFP63" s="3262"/>
      <c r="HFQ63" s="3263"/>
      <c r="HFR63" s="3263"/>
      <c r="HFS63" s="3263"/>
      <c r="HFT63" s="3263"/>
      <c r="HFU63" s="3264"/>
      <c r="HFV63" s="3265"/>
      <c r="HFW63" s="3266"/>
      <c r="HFX63" s="3267"/>
      <c r="HFY63" s="3268"/>
      <c r="HFZ63" s="3269"/>
      <c r="HGA63" s="3267"/>
      <c r="HGB63" s="3268"/>
      <c r="HGC63" s="3267"/>
      <c r="HGD63" s="3263"/>
      <c r="HGE63" s="3263"/>
      <c r="HGF63" s="3268"/>
      <c r="HGG63" s="3262"/>
      <c r="HGH63" s="3263"/>
      <c r="HGI63" s="3262"/>
      <c r="HGJ63" s="3263"/>
      <c r="HGK63" s="3263"/>
      <c r="HGL63" s="3263"/>
      <c r="HGM63" s="3263"/>
      <c r="HGN63" s="3264"/>
      <c r="HGO63" s="3265"/>
      <c r="HGP63" s="3266"/>
      <c r="HGQ63" s="3267"/>
      <c r="HGR63" s="3268"/>
      <c r="HGS63" s="3269"/>
      <c r="HGT63" s="3267"/>
      <c r="HGU63" s="3268"/>
      <c r="HGV63" s="3267"/>
      <c r="HGW63" s="3263"/>
      <c r="HGX63" s="3263"/>
      <c r="HGY63" s="3268"/>
      <c r="HGZ63" s="3262"/>
      <c r="HHA63" s="3263"/>
      <c r="HHB63" s="3262"/>
      <c r="HHC63" s="3263"/>
      <c r="HHD63" s="3263"/>
      <c r="HHE63" s="3263"/>
      <c r="HHF63" s="3263"/>
      <c r="HHG63" s="3264"/>
      <c r="HHH63" s="3265"/>
      <c r="HHI63" s="3266"/>
      <c r="HHJ63" s="3267"/>
      <c r="HHK63" s="3268"/>
      <c r="HHL63" s="3269"/>
      <c r="HHM63" s="3267"/>
      <c r="HHN63" s="3268"/>
      <c r="HHO63" s="3267"/>
      <c r="HHP63" s="3263"/>
      <c r="HHQ63" s="3263"/>
      <c r="HHR63" s="3268"/>
      <c r="HHS63" s="3262"/>
      <c r="HHT63" s="3263"/>
      <c r="HHU63" s="3262"/>
      <c r="HHV63" s="3263"/>
      <c r="HHW63" s="3263"/>
      <c r="HHX63" s="3263"/>
      <c r="HHY63" s="3263"/>
      <c r="HHZ63" s="3264"/>
      <c r="HIA63" s="3265"/>
      <c r="HIB63" s="3266"/>
      <c r="HIC63" s="3267"/>
      <c r="HID63" s="3268"/>
      <c r="HIE63" s="3269"/>
      <c r="HIF63" s="3267"/>
      <c r="HIG63" s="3268"/>
      <c r="HIH63" s="3267"/>
      <c r="HII63" s="3263"/>
      <c r="HIJ63" s="3263"/>
      <c r="HIK63" s="3268"/>
      <c r="HIL63" s="3262"/>
      <c r="HIM63" s="3263"/>
      <c r="HIN63" s="3262"/>
      <c r="HIO63" s="3263"/>
      <c r="HIP63" s="3263"/>
      <c r="HIQ63" s="3263"/>
      <c r="HIR63" s="3263"/>
      <c r="HIS63" s="3264"/>
      <c r="HIT63" s="3265"/>
      <c r="HIU63" s="3266"/>
      <c r="HIV63" s="3267"/>
      <c r="HIW63" s="3268"/>
      <c r="HIX63" s="3269"/>
      <c r="HIY63" s="3267"/>
      <c r="HIZ63" s="3268"/>
      <c r="HJA63" s="3267"/>
      <c r="HJB63" s="3263"/>
      <c r="HJC63" s="3263"/>
      <c r="HJD63" s="3268"/>
      <c r="HJE63" s="3262"/>
      <c r="HJF63" s="3263"/>
      <c r="HJG63" s="3262"/>
      <c r="HJH63" s="3263"/>
      <c r="HJI63" s="3263"/>
      <c r="HJJ63" s="3263"/>
      <c r="HJK63" s="3263"/>
      <c r="HJL63" s="3264"/>
      <c r="HJM63" s="3265"/>
      <c r="HJN63" s="3266"/>
      <c r="HJO63" s="3267"/>
      <c r="HJP63" s="3268"/>
      <c r="HJQ63" s="3269"/>
      <c r="HJR63" s="3267"/>
      <c r="HJS63" s="3268"/>
      <c r="HJT63" s="3267"/>
      <c r="HJU63" s="3263"/>
      <c r="HJV63" s="3263"/>
      <c r="HJW63" s="3268"/>
      <c r="HJX63" s="3262"/>
      <c r="HJY63" s="3263"/>
      <c r="HJZ63" s="3262"/>
      <c r="HKA63" s="3263"/>
      <c r="HKB63" s="3263"/>
      <c r="HKC63" s="3263"/>
      <c r="HKD63" s="3263"/>
      <c r="HKE63" s="3264"/>
      <c r="HKF63" s="3265"/>
      <c r="HKG63" s="3266"/>
      <c r="HKH63" s="3267"/>
      <c r="HKI63" s="3268"/>
      <c r="HKJ63" s="3269"/>
      <c r="HKK63" s="3267"/>
      <c r="HKL63" s="3268"/>
      <c r="HKM63" s="3267"/>
      <c r="HKN63" s="3263"/>
      <c r="HKO63" s="3263"/>
      <c r="HKP63" s="3268"/>
      <c r="HKQ63" s="3262"/>
      <c r="HKR63" s="3263"/>
      <c r="HKS63" s="3262"/>
      <c r="HKT63" s="3263"/>
      <c r="HKU63" s="3263"/>
      <c r="HKV63" s="3263"/>
      <c r="HKW63" s="3263"/>
      <c r="HKX63" s="3264"/>
      <c r="HKY63" s="3265"/>
      <c r="HKZ63" s="3266"/>
      <c r="HLA63" s="3267"/>
      <c r="HLB63" s="3268"/>
      <c r="HLC63" s="3269"/>
      <c r="HLD63" s="3267"/>
      <c r="HLE63" s="3268"/>
      <c r="HLF63" s="3267"/>
      <c r="HLG63" s="3263"/>
      <c r="HLH63" s="3263"/>
      <c r="HLI63" s="3268"/>
      <c r="HLJ63" s="3262"/>
      <c r="HLK63" s="3263"/>
      <c r="HLL63" s="3262"/>
      <c r="HLM63" s="3263"/>
      <c r="HLN63" s="3263"/>
      <c r="HLO63" s="3263"/>
      <c r="HLP63" s="3263"/>
      <c r="HLQ63" s="3264"/>
      <c r="HLR63" s="3265"/>
      <c r="HLS63" s="3266"/>
      <c r="HLT63" s="3267"/>
      <c r="HLU63" s="3268"/>
      <c r="HLV63" s="3269"/>
      <c r="HLW63" s="3267"/>
      <c r="HLX63" s="3268"/>
      <c r="HLY63" s="3267"/>
      <c r="HLZ63" s="3263"/>
      <c r="HMA63" s="3263"/>
      <c r="HMB63" s="3268"/>
      <c r="HMC63" s="3262"/>
      <c r="HMD63" s="3263"/>
      <c r="HME63" s="3262"/>
      <c r="HMF63" s="3263"/>
      <c r="HMG63" s="3263"/>
      <c r="HMH63" s="3263"/>
      <c r="HMI63" s="3263"/>
      <c r="HMJ63" s="3264"/>
      <c r="HMK63" s="3265"/>
      <c r="HML63" s="3266"/>
      <c r="HMM63" s="3267"/>
      <c r="HMN63" s="3268"/>
      <c r="HMO63" s="3269"/>
      <c r="HMP63" s="3267"/>
      <c r="HMQ63" s="3268"/>
      <c r="HMR63" s="3267"/>
      <c r="HMS63" s="3263"/>
      <c r="HMT63" s="3263"/>
      <c r="HMU63" s="3268"/>
      <c r="HMV63" s="3262"/>
      <c r="HMW63" s="3263"/>
      <c r="HMX63" s="3262"/>
      <c r="HMY63" s="3263"/>
      <c r="HMZ63" s="3263"/>
      <c r="HNA63" s="3263"/>
      <c r="HNB63" s="3263"/>
      <c r="HNC63" s="3264"/>
      <c r="HND63" s="3265"/>
      <c r="HNE63" s="3266"/>
      <c r="HNF63" s="3267"/>
      <c r="HNG63" s="3268"/>
      <c r="HNH63" s="3269"/>
      <c r="HNI63" s="3267"/>
      <c r="HNJ63" s="3268"/>
      <c r="HNK63" s="3267"/>
      <c r="HNL63" s="3263"/>
      <c r="HNM63" s="3263"/>
      <c r="HNN63" s="3268"/>
      <c r="HNO63" s="3262"/>
      <c r="HNP63" s="3263"/>
      <c r="HNQ63" s="3262"/>
      <c r="HNR63" s="3263"/>
      <c r="HNS63" s="3263"/>
      <c r="HNT63" s="3263"/>
      <c r="HNU63" s="3263"/>
      <c r="HNV63" s="3264"/>
      <c r="HNW63" s="3265"/>
      <c r="HNX63" s="3266"/>
      <c r="HNY63" s="3267"/>
      <c r="HNZ63" s="3268"/>
      <c r="HOA63" s="3269"/>
      <c r="HOB63" s="3267"/>
      <c r="HOC63" s="3268"/>
      <c r="HOD63" s="3267"/>
      <c r="HOE63" s="3263"/>
      <c r="HOF63" s="3263"/>
      <c r="HOG63" s="3268"/>
      <c r="HOH63" s="3262"/>
      <c r="HOI63" s="3263"/>
      <c r="HOJ63" s="3262"/>
      <c r="HOK63" s="3263"/>
      <c r="HOL63" s="3263"/>
      <c r="HOM63" s="3263"/>
      <c r="HON63" s="3263"/>
      <c r="HOO63" s="3264"/>
      <c r="HOP63" s="3265"/>
      <c r="HOQ63" s="3266"/>
      <c r="HOR63" s="3267"/>
      <c r="HOS63" s="3268"/>
      <c r="HOT63" s="3269"/>
      <c r="HOU63" s="3267"/>
      <c r="HOV63" s="3268"/>
      <c r="HOW63" s="3267"/>
      <c r="HOX63" s="3263"/>
      <c r="HOY63" s="3263"/>
      <c r="HOZ63" s="3268"/>
      <c r="HPA63" s="3262"/>
      <c r="HPB63" s="3263"/>
      <c r="HPC63" s="3262"/>
      <c r="HPD63" s="3263"/>
      <c r="HPE63" s="3263"/>
      <c r="HPF63" s="3263"/>
      <c r="HPG63" s="3263"/>
      <c r="HPH63" s="3264"/>
      <c r="HPI63" s="3265"/>
      <c r="HPJ63" s="3266"/>
      <c r="HPK63" s="3267"/>
      <c r="HPL63" s="3268"/>
      <c r="HPM63" s="3269"/>
      <c r="HPN63" s="3267"/>
      <c r="HPO63" s="3268"/>
      <c r="HPP63" s="3267"/>
      <c r="HPQ63" s="3263"/>
      <c r="HPR63" s="3263"/>
      <c r="HPS63" s="3268"/>
      <c r="HPT63" s="3262"/>
      <c r="HPU63" s="3263"/>
      <c r="HPV63" s="3262"/>
      <c r="HPW63" s="3263"/>
      <c r="HPX63" s="3263"/>
      <c r="HPY63" s="3263"/>
      <c r="HPZ63" s="3263"/>
      <c r="HQA63" s="3264"/>
      <c r="HQB63" s="3265"/>
      <c r="HQC63" s="3266"/>
      <c r="HQD63" s="3267"/>
      <c r="HQE63" s="3268"/>
      <c r="HQF63" s="3269"/>
      <c r="HQG63" s="3267"/>
      <c r="HQH63" s="3268"/>
      <c r="HQI63" s="3267"/>
      <c r="HQJ63" s="3263"/>
      <c r="HQK63" s="3263"/>
      <c r="HQL63" s="3268"/>
      <c r="HQM63" s="3262"/>
      <c r="HQN63" s="3263"/>
      <c r="HQO63" s="3262"/>
      <c r="HQP63" s="3263"/>
      <c r="HQQ63" s="3263"/>
      <c r="HQR63" s="3263"/>
      <c r="HQS63" s="3263"/>
      <c r="HQT63" s="3264"/>
      <c r="HQU63" s="3265"/>
      <c r="HQV63" s="3266"/>
      <c r="HQW63" s="3267"/>
      <c r="HQX63" s="3268"/>
      <c r="HQY63" s="3269"/>
      <c r="HQZ63" s="3267"/>
      <c r="HRA63" s="3268"/>
      <c r="HRB63" s="3267"/>
      <c r="HRC63" s="3263"/>
      <c r="HRD63" s="3263"/>
      <c r="HRE63" s="3268"/>
      <c r="HRF63" s="3262"/>
      <c r="HRG63" s="3263"/>
      <c r="HRH63" s="3262"/>
      <c r="HRI63" s="3263"/>
      <c r="HRJ63" s="3263"/>
      <c r="HRK63" s="3263"/>
      <c r="HRL63" s="3263"/>
      <c r="HRM63" s="3264"/>
      <c r="HRN63" s="3265"/>
      <c r="HRO63" s="3266"/>
      <c r="HRP63" s="3267"/>
      <c r="HRQ63" s="3268"/>
      <c r="HRR63" s="3269"/>
      <c r="HRS63" s="3267"/>
      <c r="HRT63" s="3268"/>
      <c r="HRU63" s="3267"/>
      <c r="HRV63" s="3263"/>
      <c r="HRW63" s="3263"/>
      <c r="HRX63" s="3268"/>
      <c r="HRY63" s="3262"/>
      <c r="HRZ63" s="3263"/>
      <c r="HSA63" s="3262"/>
      <c r="HSB63" s="3263"/>
      <c r="HSC63" s="3263"/>
      <c r="HSD63" s="3263"/>
      <c r="HSE63" s="3263"/>
      <c r="HSF63" s="3264"/>
      <c r="HSG63" s="3265"/>
      <c r="HSH63" s="3266"/>
      <c r="HSI63" s="3267"/>
      <c r="HSJ63" s="3268"/>
      <c r="HSK63" s="3269"/>
      <c r="HSL63" s="3267"/>
      <c r="HSM63" s="3268"/>
      <c r="HSN63" s="3267"/>
      <c r="HSO63" s="3263"/>
      <c r="HSP63" s="3263"/>
      <c r="HSQ63" s="3268"/>
      <c r="HSR63" s="3262"/>
      <c r="HSS63" s="3263"/>
      <c r="HST63" s="3262"/>
      <c r="HSU63" s="3263"/>
      <c r="HSV63" s="3263"/>
      <c r="HSW63" s="3263"/>
      <c r="HSX63" s="3263"/>
      <c r="HSY63" s="3264"/>
      <c r="HSZ63" s="3265"/>
      <c r="HTA63" s="3266"/>
      <c r="HTB63" s="3267"/>
      <c r="HTC63" s="3268"/>
      <c r="HTD63" s="3269"/>
      <c r="HTE63" s="3267"/>
      <c r="HTF63" s="3268"/>
      <c r="HTG63" s="3267"/>
      <c r="HTH63" s="3263"/>
      <c r="HTI63" s="3263"/>
      <c r="HTJ63" s="3268"/>
      <c r="HTK63" s="3262"/>
      <c r="HTL63" s="3263"/>
      <c r="HTM63" s="3262"/>
      <c r="HTN63" s="3263"/>
      <c r="HTO63" s="3263"/>
      <c r="HTP63" s="3263"/>
      <c r="HTQ63" s="3263"/>
      <c r="HTR63" s="3264"/>
      <c r="HTS63" s="3265"/>
      <c r="HTT63" s="3266"/>
      <c r="HTU63" s="3267"/>
      <c r="HTV63" s="3268"/>
      <c r="HTW63" s="3269"/>
      <c r="HTX63" s="3267"/>
      <c r="HTY63" s="3268"/>
      <c r="HTZ63" s="3267"/>
      <c r="HUA63" s="3263"/>
      <c r="HUB63" s="3263"/>
      <c r="HUC63" s="3268"/>
      <c r="HUD63" s="3262"/>
      <c r="HUE63" s="3263"/>
      <c r="HUF63" s="3262"/>
      <c r="HUG63" s="3263"/>
      <c r="HUH63" s="3263"/>
      <c r="HUI63" s="3263"/>
      <c r="HUJ63" s="3263"/>
      <c r="HUK63" s="3264"/>
      <c r="HUL63" s="3265"/>
      <c r="HUM63" s="3266"/>
      <c r="HUN63" s="3267"/>
      <c r="HUO63" s="3268"/>
      <c r="HUP63" s="3269"/>
      <c r="HUQ63" s="3267"/>
      <c r="HUR63" s="3268"/>
      <c r="HUS63" s="3267"/>
      <c r="HUT63" s="3263"/>
      <c r="HUU63" s="3263"/>
      <c r="HUV63" s="3268"/>
      <c r="HUW63" s="3262"/>
      <c r="HUX63" s="3263"/>
      <c r="HUY63" s="3262"/>
      <c r="HUZ63" s="3263"/>
      <c r="HVA63" s="3263"/>
      <c r="HVB63" s="3263"/>
      <c r="HVC63" s="3263"/>
      <c r="HVD63" s="3264"/>
      <c r="HVE63" s="3265"/>
      <c r="HVF63" s="3266"/>
      <c r="HVG63" s="3267"/>
      <c r="HVH63" s="3268"/>
      <c r="HVI63" s="3269"/>
      <c r="HVJ63" s="3267"/>
      <c r="HVK63" s="3268"/>
      <c r="HVL63" s="3267"/>
      <c r="HVM63" s="3263"/>
      <c r="HVN63" s="3263"/>
      <c r="HVO63" s="3268"/>
      <c r="HVP63" s="3262"/>
      <c r="HVQ63" s="3263"/>
      <c r="HVR63" s="3262"/>
      <c r="HVS63" s="3263"/>
      <c r="HVT63" s="3263"/>
      <c r="HVU63" s="3263"/>
      <c r="HVV63" s="3263"/>
      <c r="HVW63" s="3264"/>
      <c r="HVX63" s="3265"/>
      <c r="HVY63" s="3266"/>
      <c r="HVZ63" s="3267"/>
      <c r="HWA63" s="3268"/>
      <c r="HWB63" s="3269"/>
      <c r="HWC63" s="3267"/>
      <c r="HWD63" s="3268"/>
      <c r="HWE63" s="3267"/>
      <c r="HWF63" s="3263"/>
      <c r="HWG63" s="3263"/>
      <c r="HWH63" s="3268"/>
      <c r="HWI63" s="3262"/>
      <c r="HWJ63" s="3263"/>
      <c r="HWK63" s="3262"/>
      <c r="HWL63" s="3263"/>
      <c r="HWM63" s="3263"/>
      <c r="HWN63" s="3263"/>
      <c r="HWO63" s="3263"/>
      <c r="HWP63" s="3264"/>
      <c r="HWQ63" s="3265"/>
      <c r="HWR63" s="3266"/>
      <c r="HWS63" s="3267"/>
      <c r="HWT63" s="3268"/>
      <c r="HWU63" s="3269"/>
      <c r="HWV63" s="3267"/>
      <c r="HWW63" s="3268"/>
      <c r="HWX63" s="3267"/>
      <c r="HWY63" s="3263"/>
      <c r="HWZ63" s="3263"/>
      <c r="HXA63" s="3268"/>
      <c r="HXB63" s="3262"/>
      <c r="HXC63" s="3263"/>
      <c r="HXD63" s="3262"/>
      <c r="HXE63" s="3263"/>
      <c r="HXF63" s="3263"/>
      <c r="HXG63" s="3263"/>
      <c r="HXH63" s="3263"/>
      <c r="HXI63" s="3264"/>
      <c r="HXJ63" s="3265"/>
      <c r="HXK63" s="3266"/>
      <c r="HXL63" s="3267"/>
      <c r="HXM63" s="3268"/>
      <c r="HXN63" s="3269"/>
      <c r="HXO63" s="3267"/>
      <c r="HXP63" s="3268"/>
      <c r="HXQ63" s="3267"/>
      <c r="HXR63" s="3263"/>
      <c r="HXS63" s="3263"/>
      <c r="HXT63" s="3268"/>
      <c r="HXU63" s="3262"/>
      <c r="HXV63" s="3263"/>
      <c r="HXW63" s="3262"/>
      <c r="HXX63" s="3263"/>
      <c r="HXY63" s="3263"/>
      <c r="HXZ63" s="3263"/>
      <c r="HYA63" s="3263"/>
      <c r="HYB63" s="3264"/>
      <c r="HYC63" s="3265"/>
      <c r="HYD63" s="3266"/>
      <c r="HYE63" s="3267"/>
      <c r="HYF63" s="3268"/>
      <c r="HYG63" s="3269"/>
      <c r="HYH63" s="3267"/>
      <c r="HYI63" s="3268"/>
      <c r="HYJ63" s="3267"/>
      <c r="HYK63" s="3263"/>
      <c r="HYL63" s="3263"/>
      <c r="HYM63" s="3268"/>
      <c r="HYN63" s="3262"/>
      <c r="HYO63" s="3263"/>
      <c r="HYP63" s="3262"/>
      <c r="HYQ63" s="3263"/>
      <c r="HYR63" s="3263"/>
      <c r="HYS63" s="3263"/>
      <c r="HYT63" s="3263"/>
      <c r="HYU63" s="3264"/>
      <c r="HYV63" s="3265"/>
      <c r="HYW63" s="3266"/>
      <c r="HYX63" s="3267"/>
      <c r="HYY63" s="3268"/>
      <c r="HYZ63" s="3269"/>
      <c r="HZA63" s="3267"/>
      <c r="HZB63" s="3268"/>
      <c r="HZC63" s="3267"/>
      <c r="HZD63" s="3263"/>
      <c r="HZE63" s="3263"/>
      <c r="HZF63" s="3268"/>
      <c r="HZG63" s="3262"/>
      <c r="HZH63" s="3263"/>
      <c r="HZI63" s="3262"/>
      <c r="HZJ63" s="3263"/>
      <c r="HZK63" s="3263"/>
      <c r="HZL63" s="3263"/>
      <c r="HZM63" s="3263"/>
      <c r="HZN63" s="3264"/>
      <c r="HZO63" s="3265"/>
      <c r="HZP63" s="3266"/>
      <c r="HZQ63" s="3267"/>
      <c r="HZR63" s="3268"/>
      <c r="HZS63" s="3269"/>
      <c r="HZT63" s="3267"/>
      <c r="HZU63" s="3268"/>
      <c r="HZV63" s="3267"/>
      <c r="HZW63" s="3263"/>
      <c r="HZX63" s="3263"/>
      <c r="HZY63" s="3268"/>
      <c r="HZZ63" s="3262"/>
      <c r="IAA63" s="3263"/>
      <c r="IAB63" s="3262"/>
      <c r="IAC63" s="3263"/>
      <c r="IAD63" s="3263"/>
      <c r="IAE63" s="3263"/>
      <c r="IAF63" s="3263"/>
      <c r="IAG63" s="3264"/>
      <c r="IAH63" s="3265"/>
      <c r="IAI63" s="3266"/>
      <c r="IAJ63" s="3267"/>
      <c r="IAK63" s="3268"/>
      <c r="IAL63" s="3269"/>
      <c r="IAM63" s="3267"/>
      <c r="IAN63" s="3268"/>
      <c r="IAO63" s="3267"/>
      <c r="IAP63" s="3263"/>
      <c r="IAQ63" s="3263"/>
      <c r="IAR63" s="3268"/>
      <c r="IAS63" s="3262"/>
      <c r="IAT63" s="3263"/>
      <c r="IAU63" s="3262"/>
      <c r="IAV63" s="3263"/>
      <c r="IAW63" s="3263"/>
      <c r="IAX63" s="3263"/>
      <c r="IAY63" s="3263"/>
      <c r="IAZ63" s="3264"/>
      <c r="IBA63" s="3265"/>
      <c r="IBB63" s="3266"/>
      <c r="IBC63" s="3267"/>
      <c r="IBD63" s="3268"/>
      <c r="IBE63" s="3269"/>
      <c r="IBF63" s="3267"/>
      <c r="IBG63" s="3268"/>
      <c r="IBH63" s="3267"/>
      <c r="IBI63" s="3263"/>
      <c r="IBJ63" s="3263"/>
      <c r="IBK63" s="3268"/>
      <c r="IBL63" s="3262"/>
      <c r="IBM63" s="3263"/>
      <c r="IBN63" s="3262"/>
      <c r="IBO63" s="3263"/>
      <c r="IBP63" s="3263"/>
      <c r="IBQ63" s="3263"/>
      <c r="IBR63" s="3263"/>
      <c r="IBS63" s="3264"/>
      <c r="IBT63" s="3265"/>
      <c r="IBU63" s="3266"/>
      <c r="IBV63" s="3267"/>
      <c r="IBW63" s="3268"/>
      <c r="IBX63" s="3269"/>
      <c r="IBY63" s="3267"/>
      <c r="IBZ63" s="3268"/>
      <c r="ICA63" s="3267"/>
      <c r="ICB63" s="3263"/>
      <c r="ICC63" s="3263"/>
      <c r="ICD63" s="3268"/>
      <c r="ICE63" s="3262"/>
      <c r="ICF63" s="3263"/>
      <c r="ICG63" s="3262"/>
      <c r="ICH63" s="3263"/>
      <c r="ICI63" s="3263"/>
      <c r="ICJ63" s="3263"/>
      <c r="ICK63" s="3263"/>
      <c r="ICL63" s="3264"/>
      <c r="ICM63" s="3265"/>
      <c r="ICN63" s="3266"/>
      <c r="ICO63" s="3267"/>
      <c r="ICP63" s="3268"/>
      <c r="ICQ63" s="3269"/>
      <c r="ICR63" s="3267"/>
      <c r="ICS63" s="3268"/>
      <c r="ICT63" s="3267"/>
      <c r="ICU63" s="3263"/>
      <c r="ICV63" s="3263"/>
      <c r="ICW63" s="3268"/>
      <c r="ICX63" s="3262"/>
      <c r="ICY63" s="3263"/>
      <c r="ICZ63" s="3262"/>
      <c r="IDA63" s="3263"/>
      <c r="IDB63" s="3263"/>
      <c r="IDC63" s="3263"/>
      <c r="IDD63" s="3263"/>
      <c r="IDE63" s="3264"/>
      <c r="IDF63" s="3265"/>
      <c r="IDG63" s="3266"/>
      <c r="IDH63" s="3267"/>
      <c r="IDI63" s="3268"/>
      <c r="IDJ63" s="3269"/>
      <c r="IDK63" s="3267"/>
      <c r="IDL63" s="3268"/>
      <c r="IDM63" s="3267"/>
      <c r="IDN63" s="3263"/>
      <c r="IDO63" s="3263"/>
      <c r="IDP63" s="3268"/>
      <c r="IDQ63" s="3262"/>
      <c r="IDR63" s="3263"/>
      <c r="IDS63" s="3262"/>
      <c r="IDT63" s="3263"/>
      <c r="IDU63" s="3263"/>
      <c r="IDV63" s="3263"/>
      <c r="IDW63" s="3263"/>
      <c r="IDX63" s="3264"/>
      <c r="IDY63" s="3265"/>
      <c r="IDZ63" s="3266"/>
      <c r="IEA63" s="3267"/>
      <c r="IEB63" s="3268"/>
      <c r="IEC63" s="3269"/>
      <c r="IED63" s="3267"/>
      <c r="IEE63" s="3268"/>
      <c r="IEF63" s="3267"/>
      <c r="IEG63" s="3263"/>
      <c r="IEH63" s="3263"/>
      <c r="IEI63" s="3268"/>
      <c r="IEJ63" s="3262"/>
      <c r="IEK63" s="3263"/>
      <c r="IEL63" s="3262"/>
      <c r="IEM63" s="3263"/>
      <c r="IEN63" s="3263"/>
      <c r="IEO63" s="3263"/>
      <c r="IEP63" s="3263"/>
      <c r="IEQ63" s="3264"/>
      <c r="IER63" s="3265"/>
      <c r="IES63" s="3266"/>
      <c r="IET63" s="3267"/>
      <c r="IEU63" s="3268"/>
      <c r="IEV63" s="3269"/>
      <c r="IEW63" s="3267"/>
      <c r="IEX63" s="3268"/>
      <c r="IEY63" s="3267"/>
      <c r="IEZ63" s="3263"/>
      <c r="IFA63" s="3263"/>
      <c r="IFB63" s="3268"/>
      <c r="IFC63" s="3262"/>
      <c r="IFD63" s="3263"/>
      <c r="IFE63" s="3262"/>
      <c r="IFF63" s="3263"/>
      <c r="IFG63" s="3263"/>
      <c r="IFH63" s="3263"/>
      <c r="IFI63" s="3263"/>
      <c r="IFJ63" s="3264"/>
      <c r="IFK63" s="3265"/>
      <c r="IFL63" s="3266"/>
      <c r="IFM63" s="3267"/>
      <c r="IFN63" s="3268"/>
      <c r="IFO63" s="3269"/>
      <c r="IFP63" s="3267"/>
      <c r="IFQ63" s="3268"/>
      <c r="IFR63" s="3267"/>
      <c r="IFS63" s="3263"/>
      <c r="IFT63" s="3263"/>
      <c r="IFU63" s="3268"/>
      <c r="IFV63" s="3262"/>
      <c r="IFW63" s="3263"/>
      <c r="IFX63" s="3262"/>
      <c r="IFY63" s="3263"/>
      <c r="IFZ63" s="3263"/>
      <c r="IGA63" s="3263"/>
      <c r="IGB63" s="3263"/>
      <c r="IGC63" s="3264"/>
      <c r="IGD63" s="3265"/>
      <c r="IGE63" s="3266"/>
      <c r="IGF63" s="3267"/>
      <c r="IGG63" s="3268"/>
      <c r="IGH63" s="3269"/>
      <c r="IGI63" s="3267"/>
      <c r="IGJ63" s="3268"/>
      <c r="IGK63" s="3267"/>
      <c r="IGL63" s="3263"/>
      <c r="IGM63" s="3263"/>
      <c r="IGN63" s="3268"/>
      <c r="IGO63" s="3262"/>
      <c r="IGP63" s="3263"/>
      <c r="IGQ63" s="3262"/>
      <c r="IGR63" s="3263"/>
      <c r="IGS63" s="3263"/>
      <c r="IGT63" s="3263"/>
      <c r="IGU63" s="3263"/>
      <c r="IGV63" s="3264"/>
      <c r="IGW63" s="3265"/>
      <c r="IGX63" s="3266"/>
      <c r="IGY63" s="3267"/>
      <c r="IGZ63" s="3268"/>
      <c r="IHA63" s="3269"/>
      <c r="IHB63" s="3267"/>
      <c r="IHC63" s="3268"/>
      <c r="IHD63" s="3267"/>
      <c r="IHE63" s="3263"/>
      <c r="IHF63" s="3263"/>
      <c r="IHG63" s="3268"/>
      <c r="IHH63" s="3262"/>
      <c r="IHI63" s="3263"/>
      <c r="IHJ63" s="3262"/>
      <c r="IHK63" s="3263"/>
      <c r="IHL63" s="3263"/>
      <c r="IHM63" s="3263"/>
      <c r="IHN63" s="3263"/>
      <c r="IHO63" s="3264"/>
      <c r="IHP63" s="3265"/>
      <c r="IHQ63" s="3266"/>
      <c r="IHR63" s="3267"/>
      <c r="IHS63" s="3268"/>
      <c r="IHT63" s="3269"/>
      <c r="IHU63" s="3267"/>
      <c r="IHV63" s="3268"/>
      <c r="IHW63" s="3267"/>
      <c r="IHX63" s="3263"/>
      <c r="IHY63" s="3263"/>
      <c r="IHZ63" s="3268"/>
      <c r="IIA63" s="3262"/>
      <c r="IIB63" s="3263"/>
      <c r="IIC63" s="3262"/>
      <c r="IID63" s="3263"/>
      <c r="IIE63" s="3263"/>
      <c r="IIF63" s="3263"/>
      <c r="IIG63" s="3263"/>
      <c r="IIH63" s="3264"/>
      <c r="III63" s="3265"/>
      <c r="IIJ63" s="3266"/>
      <c r="IIK63" s="3267"/>
      <c r="IIL63" s="3268"/>
      <c r="IIM63" s="3269"/>
      <c r="IIN63" s="3267"/>
      <c r="IIO63" s="3268"/>
      <c r="IIP63" s="3267"/>
      <c r="IIQ63" s="3263"/>
      <c r="IIR63" s="3263"/>
      <c r="IIS63" s="3268"/>
      <c r="IIT63" s="3262"/>
      <c r="IIU63" s="3263"/>
      <c r="IIV63" s="3262"/>
      <c r="IIW63" s="3263"/>
      <c r="IIX63" s="3263"/>
      <c r="IIY63" s="3263"/>
      <c r="IIZ63" s="3263"/>
      <c r="IJA63" s="3264"/>
      <c r="IJB63" s="3265"/>
      <c r="IJC63" s="3266"/>
      <c r="IJD63" s="3267"/>
      <c r="IJE63" s="3268"/>
      <c r="IJF63" s="3269"/>
      <c r="IJG63" s="3267"/>
      <c r="IJH63" s="3268"/>
      <c r="IJI63" s="3267"/>
      <c r="IJJ63" s="3263"/>
      <c r="IJK63" s="3263"/>
      <c r="IJL63" s="3268"/>
      <c r="IJM63" s="3262"/>
      <c r="IJN63" s="3263"/>
      <c r="IJO63" s="3262"/>
      <c r="IJP63" s="3263"/>
      <c r="IJQ63" s="3263"/>
      <c r="IJR63" s="3263"/>
      <c r="IJS63" s="3263"/>
      <c r="IJT63" s="3264"/>
      <c r="IJU63" s="3265"/>
      <c r="IJV63" s="3266"/>
      <c r="IJW63" s="3267"/>
      <c r="IJX63" s="3268"/>
      <c r="IJY63" s="3269"/>
      <c r="IJZ63" s="3267"/>
      <c r="IKA63" s="3268"/>
      <c r="IKB63" s="3267"/>
      <c r="IKC63" s="3263"/>
      <c r="IKD63" s="3263"/>
      <c r="IKE63" s="3268"/>
      <c r="IKF63" s="3262"/>
      <c r="IKG63" s="3263"/>
      <c r="IKH63" s="3262"/>
      <c r="IKI63" s="3263"/>
      <c r="IKJ63" s="3263"/>
      <c r="IKK63" s="3263"/>
      <c r="IKL63" s="3263"/>
      <c r="IKM63" s="3264"/>
      <c r="IKN63" s="3265"/>
      <c r="IKO63" s="3266"/>
      <c r="IKP63" s="3267"/>
      <c r="IKQ63" s="3268"/>
      <c r="IKR63" s="3269"/>
      <c r="IKS63" s="3267"/>
      <c r="IKT63" s="3268"/>
      <c r="IKU63" s="3267"/>
      <c r="IKV63" s="3263"/>
      <c r="IKW63" s="3263"/>
      <c r="IKX63" s="3268"/>
      <c r="IKY63" s="3262"/>
      <c r="IKZ63" s="3263"/>
      <c r="ILA63" s="3262"/>
      <c r="ILB63" s="3263"/>
      <c r="ILC63" s="3263"/>
      <c r="ILD63" s="3263"/>
      <c r="ILE63" s="3263"/>
      <c r="ILF63" s="3264"/>
      <c r="ILG63" s="3265"/>
      <c r="ILH63" s="3266"/>
      <c r="ILI63" s="3267"/>
      <c r="ILJ63" s="3268"/>
      <c r="ILK63" s="3269"/>
      <c r="ILL63" s="3267"/>
      <c r="ILM63" s="3268"/>
      <c r="ILN63" s="3267"/>
      <c r="ILO63" s="3263"/>
      <c r="ILP63" s="3263"/>
      <c r="ILQ63" s="3268"/>
      <c r="ILR63" s="3262"/>
      <c r="ILS63" s="3263"/>
      <c r="ILT63" s="3262"/>
      <c r="ILU63" s="3263"/>
      <c r="ILV63" s="3263"/>
      <c r="ILW63" s="3263"/>
      <c r="ILX63" s="3263"/>
      <c r="ILY63" s="3264"/>
      <c r="ILZ63" s="3265"/>
      <c r="IMA63" s="3266"/>
      <c r="IMB63" s="3267"/>
      <c r="IMC63" s="3268"/>
      <c r="IMD63" s="3269"/>
      <c r="IME63" s="3267"/>
      <c r="IMF63" s="3268"/>
      <c r="IMG63" s="3267"/>
      <c r="IMH63" s="3263"/>
      <c r="IMI63" s="3263"/>
      <c r="IMJ63" s="3268"/>
      <c r="IMK63" s="3262"/>
      <c r="IML63" s="3263"/>
      <c r="IMM63" s="3262"/>
      <c r="IMN63" s="3263"/>
      <c r="IMO63" s="3263"/>
      <c r="IMP63" s="3263"/>
      <c r="IMQ63" s="3263"/>
      <c r="IMR63" s="3264"/>
      <c r="IMS63" s="3265"/>
      <c r="IMT63" s="3266"/>
      <c r="IMU63" s="3267"/>
      <c r="IMV63" s="3268"/>
      <c r="IMW63" s="3269"/>
      <c r="IMX63" s="3267"/>
      <c r="IMY63" s="3268"/>
      <c r="IMZ63" s="3267"/>
      <c r="INA63" s="3263"/>
      <c r="INB63" s="3263"/>
      <c r="INC63" s="3268"/>
      <c r="IND63" s="3262"/>
      <c r="INE63" s="3263"/>
      <c r="INF63" s="3262"/>
      <c r="ING63" s="3263"/>
      <c r="INH63" s="3263"/>
      <c r="INI63" s="3263"/>
      <c r="INJ63" s="3263"/>
      <c r="INK63" s="3264"/>
      <c r="INL63" s="3265"/>
      <c r="INM63" s="3266"/>
      <c r="INN63" s="3267"/>
      <c r="INO63" s="3268"/>
      <c r="INP63" s="3269"/>
      <c r="INQ63" s="3267"/>
      <c r="INR63" s="3268"/>
      <c r="INS63" s="3267"/>
      <c r="INT63" s="3263"/>
      <c r="INU63" s="3263"/>
      <c r="INV63" s="3268"/>
      <c r="INW63" s="3262"/>
      <c r="INX63" s="3263"/>
      <c r="INY63" s="3262"/>
      <c r="INZ63" s="3263"/>
      <c r="IOA63" s="3263"/>
      <c r="IOB63" s="3263"/>
      <c r="IOC63" s="3263"/>
      <c r="IOD63" s="3264"/>
      <c r="IOE63" s="3265"/>
      <c r="IOF63" s="3266"/>
      <c r="IOG63" s="3267"/>
      <c r="IOH63" s="3268"/>
      <c r="IOI63" s="3269"/>
      <c r="IOJ63" s="3267"/>
      <c r="IOK63" s="3268"/>
      <c r="IOL63" s="3267"/>
      <c r="IOM63" s="3263"/>
      <c r="ION63" s="3263"/>
      <c r="IOO63" s="3268"/>
      <c r="IOP63" s="3262"/>
      <c r="IOQ63" s="3263"/>
      <c r="IOR63" s="3262"/>
      <c r="IOS63" s="3263"/>
      <c r="IOT63" s="3263"/>
      <c r="IOU63" s="3263"/>
      <c r="IOV63" s="3263"/>
      <c r="IOW63" s="3264"/>
      <c r="IOX63" s="3265"/>
      <c r="IOY63" s="3266"/>
      <c r="IOZ63" s="3267"/>
      <c r="IPA63" s="3268"/>
      <c r="IPB63" s="3269"/>
      <c r="IPC63" s="3267"/>
      <c r="IPD63" s="3268"/>
      <c r="IPE63" s="3267"/>
      <c r="IPF63" s="3263"/>
      <c r="IPG63" s="3263"/>
      <c r="IPH63" s="3268"/>
      <c r="IPI63" s="3262"/>
      <c r="IPJ63" s="3263"/>
      <c r="IPK63" s="3262"/>
      <c r="IPL63" s="3263"/>
      <c r="IPM63" s="3263"/>
      <c r="IPN63" s="3263"/>
      <c r="IPO63" s="3263"/>
      <c r="IPP63" s="3264"/>
      <c r="IPQ63" s="3265"/>
      <c r="IPR63" s="3266"/>
      <c r="IPS63" s="3267"/>
      <c r="IPT63" s="3268"/>
      <c r="IPU63" s="3269"/>
      <c r="IPV63" s="3267"/>
      <c r="IPW63" s="3268"/>
      <c r="IPX63" s="3267"/>
      <c r="IPY63" s="3263"/>
      <c r="IPZ63" s="3263"/>
      <c r="IQA63" s="3268"/>
      <c r="IQB63" s="3262"/>
      <c r="IQC63" s="3263"/>
      <c r="IQD63" s="3262"/>
      <c r="IQE63" s="3263"/>
      <c r="IQF63" s="3263"/>
      <c r="IQG63" s="3263"/>
      <c r="IQH63" s="3263"/>
      <c r="IQI63" s="3264"/>
      <c r="IQJ63" s="3265"/>
      <c r="IQK63" s="3266"/>
      <c r="IQL63" s="3267"/>
      <c r="IQM63" s="3268"/>
      <c r="IQN63" s="3269"/>
      <c r="IQO63" s="3267"/>
      <c r="IQP63" s="3268"/>
      <c r="IQQ63" s="3267"/>
      <c r="IQR63" s="3263"/>
      <c r="IQS63" s="3263"/>
      <c r="IQT63" s="3268"/>
      <c r="IQU63" s="3262"/>
      <c r="IQV63" s="3263"/>
      <c r="IQW63" s="3262"/>
      <c r="IQX63" s="3263"/>
      <c r="IQY63" s="3263"/>
      <c r="IQZ63" s="3263"/>
      <c r="IRA63" s="3263"/>
      <c r="IRB63" s="3264"/>
      <c r="IRC63" s="3265"/>
      <c r="IRD63" s="3266"/>
      <c r="IRE63" s="3267"/>
      <c r="IRF63" s="3268"/>
      <c r="IRG63" s="3269"/>
      <c r="IRH63" s="3267"/>
      <c r="IRI63" s="3268"/>
      <c r="IRJ63" s="3267"/>
      <c r="IRK63" s="3263"/>
      <c r="IRL63" s="3263"/>
      <c r="IRM63" s="3268"/>
      <c r="IRN63" s="3262"/>
      <c r="IRO63" s="3263"/>
      <c r="IRP63" s="3262"/>
      <c r="IRQ63" s="3263"/>
      <c r="IRR63" s="3263"/>
      <c r="IRS63" s="3263"/>
      <c r="IRT63" s="3263"/>
      <c r="IRU63" s="3264"/>
      <c r="IRV63" s="3265"/>
      <c r="IRW63" s="3266"/>
      <c r="IRX63" s="3267"/>
      <c r="IRY63" s="3268"/>
      <c r="IRZ63" s="3269"/>
      <c r="ISA63" s="3267"/>
      <c r="ISB63" s="3268"/>
      <c r="ISC63" s="3267"/>
      <c r="ISD63" s="3263"/>
      <c r="ISE63" s="3263"/>
      <c r="ISF63" s="3268"/>
      <c r="ISG63" s="3262"/>
      <c r="ISH63" s="3263"/>
      <c r="ISI63" s="3262"/>
      <c r="ISJ63" s="3263"/>
      <c r="ISK63" s="3263"/>
      <c r="ISL63" s="3263"/>
      <c r="ISM63" s="3263"/>
      <c r="ISN63" s="3264"/>
      <c r="ISO63" s="3265"/>
      <c r="ISP63" s="3266"/>
      <c r="ISQ63" s="3267"/>
      <c r="ISR63" s="3268"/>
      <c r="ISS63" s="3269"/>
      <c r="IST63" s="3267"/>
      <c r="ISU63" s="3268"/>
      <c r="ISV63" s="3267"/>
      <c r="ISW63" s="3263"/>
      <c r="ISX63" s="3263"/>
      <c r="ISY63" s="3268"/>
      <c r="ISZ63" s="3262"/>
      <c r="ITA63" s="3263"/>
      <c r="ITB63" s="3262"/>
      <c r="ITC63" s="3263"/>
      <c r="ITD63" s="3263"/>
      <c r="ITE63" s="3263"/>
      <c r="ITF63" s="3263"/>
      <c r="ITG63" s="3264"/>
      <c r="ITH63" s="3265"/>
      <c r="ITI63" s="3266"/>
      <c r="ITJ63" s="3267"/>
      <c r="ITK63" s="3268"/>
      <c r="ITL63" s="3269"/>
      <c r="ITM63" s="3267"/>
      <c r="ITN63" s="3268"/>
      <c r="ITO63" s="3267"/>
      <c r="ITP63" s="3263"/>
      <c r="ITQ63" s="3263"/>
      <c r="ITR63" s="3268"/>
      <c r="ITS63" s="3262"/>
      <c r="ITT63" s="3263"/>
      <c r="ITU63" s="3262"/>
      <c r="ITV63" s="3263"/>
      <c r="ITW63" s="3263"/>
      <c r="ITX63" s="3263"/>
      <c r="ITY63" s="3263"/>
      <c r="ITZ63" s="3264"/>
      <c r="IUA63" s="3265"/>
      <c r="IUB63" s="3266"/>
      <c r="IUC63" s="3267"/>
      <c r="IUD63" s="3268"/>
      <c r="IUE63" s="3269"/>
      <c r="IUF63" s="3267"/>
      <c r="IUG63" s="3268"/>
      <c r="IUH63" s="3267"/>
      <c r="IUI63" s="3263"/>
      <c r="IUJ63" s="3263"/>
      <c r="IUK63" s="3268"/>
      <c r="IUL63" s="3262"/>
      <c r="IUM63" s="3263"/>
      <c r="IUN63" s="3262"/>
      <c r="IUO63" s="3263"/>
      <c r="IUP63" s="3263"/>
      <c r="IUQ63" s="3263"/>
      <c r="IUR63" s="3263"/>
      <c r="IUS63" s="3264"/>
      <c r="IUT63" s="3265"/>
      <c r="IUU63" s="3266"/>
      <c r="IUV63" s="3267"/>
      <c r="IUW63" s="3268"/>
      <c r="IUX63" s="3269"/>
      <c r="IUY63" s="3267"/>
      <c r="IUZ63" s="3268"/>
      <c r="IVA63" s="3267"/>
      <c r="IVB63" s="3263"/>
      <c r="IVC63" s="3263"/>
      <c r="IVD63" s="3268"/>
      <c r="IVE63" s="3262"/>
      <c r="IVF63" s="3263"/>
      <c r="IVG63" s="3262"/>
      <c r="IVH63" s="3263"/>
      <c r="IVI63" s="3263"/>
      <c r="IVJ63" s="3263"/>
      <c r="IVK63" s="3263"/>
      <c r="IVL63" s="3264"/>
      <c r="IVM63" s="3265"/>
      <c r="IVN63" s="3266"/>
      <c r="IVO63" s="3267"/>
      <c r="IVP63" s="3268"/>
      <c r="IVQ63" s="3269"/>
      <c r="IVR63" s="3267"/>
      <c r="IVS63" s="3268"/>
      <c r="IVT63" s="3267"/>
      <c r="IVU63" s="3263"/>
      <c r="IVV63" s="3263"/>
      <c r="IVW63" s="3268"/>
      <c r="IVX63" s="3262"/>
      <c r="IVY63" s="3263"/>
      <c r="IVZ63" s="3262"/>
      <c r="IWA63" s="3263"/>
      <c r="IWB63" s="3263"/>
      <c r="IWC63" s="3263"/>
      <c r="IWD63" s="3263"/>
      <c r="IWE63" s="3264"/>
      <c r="IWF63" s="3265"/>
      <c r="IWG63" s="3266"/>
      <c r="IWH63" s="3267"/>
      <c r="IWI63" s="3268"/>
      <c r="IWJ63" s="3269"/>
      <c r="IWK63" s="3267"/>
      <c r="IWL63" s="3268"/>
      <c r="IWM63" s="3267"/>
      <c r="IWN63" s="3263"/>
      <c r="IWO63" s="3263"/>
      <c r="IWP63" s="3268"/>
      <c r="IWQ63" s="3262"/>
      <c r="IWR63" s="3263"/>
      <c r="IWS63" s="3262"/>
      <c r="IWT63" s="3263"/>
      <c r="IWU63" s="3263"/>
      <c r="IWV63" s="3263"/>
      <c r="IWW63" s="3263"/>
      <c r="IWX63" s="3264"/>
      <c r="IWY63" s="3265"/>
      <c r="IWZ63" s="3266"/>
      <c r="IXA63" s="3267"/>
      <c r="IXB63" s="3268"/>
      <c r="IXC63" s="3269"/>
      <c r="IXD63" s="3267"/>
      <c r="IXE63" s="3268"/>
      <c r="IXF63" s="3267"/>
      <c r="IXG63" s="3263"/>
      <c r="IXH63" s="3263"/>
      <c r="IXI63" s="3268"/>
      <c r="IXJ63" s="3262"/>
      <c r="IXK63" s="3263"/>
      <c r="IXL63" s="3262"/>
      <c r="IXM63" s="3263"/>
      <c r="IXN63" s="3263"/>
      <c r="IXO63" s="3263"/>
      <c r="IXP63" s="3263"/>
      <c r="IXQ63" s="3264"/>
      <c r="IXR63" s="3265"/>
      <c r="IXS63" s="3266"/>
      <c r="IXT63" s="3267"/>
      <c r="IXU63" s="3268"/>
      <c r="IXV63" s="3269"/>
      <c r="IXW63" s="3267"/>
      <c r="IXX63" s="3268"/>
      <c r="IXY63" s="3267"/>
      <c r="IXZ63" s="3263"/>
      <c r="IYA63" s="3263"/>
      <c r="IYB63" s="3268"/>
      <c r="IYC63" s="3262"/>
      <c r="IYD63" s="3263"/>
      <c r="IYE63" s="3262"/>
      <c r="IYF63" s="3263"/>
      <c r="IYG63" s="3263"/>
      <c r="IYH63" s="3263"/>
      <c r="IYI63" s="3263"/>
      <c r="IYJ63" s="3264"/>
      <c r="IYK63" s="3265"/>
      <c r="IYL63" s="3266"/>
      <c r="IYM63" s="3267"/>
      <c r="IYN63" s="3268"/>
      <c r="IYO63" s="3269"/>
      <c r="IYP63" s="3267"/>
      <c r="IYQ63" s="3268"/>
      <c r="IYR63" s="3267"/>
      <c r="IYS63" s="3263"/>
      <c r="IYT63" s="3263"/>
      <c r="IYU63" s="3268"/>
      <c r="IYV63" s="3262"/>
      <c r="IYW63" s="3263"/>
      <c r="IYX63" s="3262"/>
      <c r="IYY63" s="3263"/>
      <c r="IYZ63" s="3263"/>
      <c r="IZA63" s="3263"/>
      <c r="IZB63" s="3263"/>
      <c r="IZC63" s="3264"/>
      <c r="IZD63" s="3265"/>
      <c r="IZE63" s="3266"/>
      <c r="IZF63" s="3267"/>
      <c r="IZG63" s="3268"/>
      <c r="IZH63" s="3269"/>
      <c r="IZI63" s="3267"/>
      <c r="IZJ63" s="3268"/>
      <c r="IZK63" s="3267"/>
      <c r="IZL63" s="3263"/>
      <c r="IZM63" s="3263"/>
      <c r="IZN63" s="3268"/>
      <c r="IZO63" s="3262"/>
      <c r="IZP63" s="3263"/>
      <c r="IZQ63" s="3262"/>
      <c r="IZR63" s="3263"/>
      <c r="IZS63" s="3263"/>
      <c r="IZT63" s="3263"/>
      <c r="IZU63" s="3263"/>
      <c r="IZV63" s="3264"/>
      <c r="IZW63" s="3265"/>
      <c r="IZX63" s="3266"/>
      <c r="IZY63" s="3267"/>
      <c r="IZZ63" s="3268"/>
      <c r="JAA63" s="3269"/>
      <c r="JAB63" s="3267"/>
      <c r="JAC63" s="3268"/>
      <c r="JAD63" s="3267"/>
      <c r="JAE63" s="3263"/>
      <c r="JAF63" s="3263"/>
      <c r="JAG63" s="3268"/>
      <c r="JAH63" s="3262"/>
      <c r="JAI63" s="3263"/>
      <c r="JAJ63" s="3262"/>
      <c r="JAK63" s="3263"/>
      <c r="JAL63" s="3263"/>
      <c r="JAM63" s="3263"/>
      <c r="JAN63" s="3263"/>
      <c r="JAO63" s="3264"/>
      <c r="JAP63" s="3265"/>
      <c r="JAQ63" s="3266"/>
      <c r="JAR63" s="3267"/>
      <c r="JAS63" s="3268"/>
      <c r="JAT63" s="3269"/>
      <c r="JAU63" s="3267"/>
      <c r="JAV63" s="3268"/>
      <c r="JAW63" s="3267"/>
      <c r="JAX63" s="3263"/>
      <c r="JAY63" s="3263"/>
      <c r="JAZ63" s="3268"/>
      <c r="JBA63" s="3262"/>
      <c r="JBB63" s="3263"/>
      <c r="JBC63" s="3262"/>
      <c r="JBD63" s="3263"/>
      <c r="JBE63" s="3263"/>
      <c r="JBF63" s="3263"/>
      <c r="JBG63" s="3263"/>
      <c r="JBH63" s="3264"/>
      <c r="JBI63" s="3265"/>
      <c r="JBJ63" s="3266"/>
      <c r="JBK63" s="3267"/>
      <c r="JBL63" s="3268"/>
      <c r="JBM63" s="3269"/>
      <c r="JBN63" s="3267"/>
      <c r="JBO63" s="3268"/>
      <c r="JBP63" s="3267"/>
      <c r="JBQ63" s="3263"/>
      <c r="JBR63" s="3263"/>
      <c r="JBS63" s="3268"/>
      <c r="JBT63" s="3262"/>
      <c r="JBU63" s="3263"/>
      <c r="JBV63" s="3262"/>
      <c r="JBW63" s="3263"/>
      <c r="JBX63" s="3263"/>
      <c r="JBY63" s="3263"/>
      <c r="JBZ63" s="3263"/>
      <c r="JCA63" s="3264"/>
      <c r="JCB63" s="3265"/>
      <c r="JCC63" s="3266"/>
      <c r="JCD63" s="3267"/>
      <c r="JCE63" s="3268"/>
      <c r="JCF63" s="3269"/>
      <c r="JCG63" s="3267"/>
      <c r="JCH63" s="3268"/>
      <c r="JCI63" s="3267"/>
      <c r="JCJ63" s="3263"/>
      <c r="JCK63" s="3263"/>
      <c r="JCL63" s="3268"/>
      <c r="JCM63" s="3262"/>
      <c r="JCN63" s="3263"/>
      <c r="JCO63" s="3262"/>
      <c r="JCP63" s="3263"/>
      <c r="JCQ63" s="3263"/>
      <c r="JCR63" s="3263"/>
      <c r="JCS63" s="3263"/>
      <c r="JCT63" s="3264"/>
      <c r="JCU63" s="3265"/>
      <c r="JCV63" s="3266"/>
      <c r="JCW63" s="3267"/>
      <c r="JCX63" s="3268"/>
      <c r="JCY63" s="3269"/>
      <c r="JCZ63" s="3267"/>
      <c r="JDA63" s="3268"/>
      <c r="JDB63" s="3267"/>
      <c r="JDC63" s="3263"/>
      <c r="JDD63" s="3263"/>
      <c r="JDE63" s="3268"/>
      <c r="JDF63" s="3262"/>
      <c r="JDG63" s="3263"/>
      <c r="JDH63" s="3262"/>
      <c r="JDI63" s="3263"/>
      <c r="JDJ63" s="3263"/>
      <c r="JDK63" s="3263"/>
      <c r="JDL63" s="3263"/>
      <c r="JDM63" s="3264"/>
      <c r="JDN63" s="3265"/>
      <c r="JDO63" s="3266"/>
      <c r="JDP63" s="3267"/>
      <c r="JDQ63" s="3268"/>
      <c r="JDR63" s="3269"/>
      <c r="JDS63" s="3267"/>
      <c r="JDT63" s="3268"/>
      <c r="JDU63" s="3267"/>
      <c r="JDV63" s="3263"/>
      <c r="JDW63" s="3263"/>
      <c r="JDX63" s="3268"/>
      <c r="JDY63" s="3262"/>
      <c r="JDZ63" s="3263"/>
      <c r="JEA63" s="3262"/>
      <c r="JEB63" s="3263"/>
      <c r="JEC63" s="3263"/>
      <c r="JED63" s="3263"/>
      <c r="JEE63" s="3263"/>
      <c r="JEF63" s="3264"/>
      <c r="JEG63" s="3265"/>
      <c r="JEH63" s="3266"/>
      <c r="JEI63" s="3267"/>
      <c r="JEJ63" s="3268"/>
      <c r="JEK63" s="3269"/>
      <c r="JEL63" s="3267"/>
      <c r="JEM63" s="3268"/>
      <c r="JEN63" s="3267"/>
      <c r="JEO63" s="3263"/>
      <c r="JEP63" s="3263"/>
      <c r="JEQ63" s="3268"/>
      <c r="JER63" s="3262"/>
      <c r="JES63" s="3263"/>
      <c r="JET63" s="3262"/>
      <c r="JEU63" s="3263"/>
      <c r="JEV63" s="3263"/>
      <c r="JEW63" s="3263"/>
      <c r="JEX63" s="3263"/>
      <c r="JEY63" s="3264"/>
      <c r="JEZ63" s="3265"/>
      <c r="JFA63" s="3266"/>
      <c r="JFB63" s="3267"/>
      <c r="JFC63" s="3268"/>
      <c r="JFD63" s="3269"/>
      <c r="JFE63" s="3267"/>
      <c r="JFF63" s="3268"/>
      <c r="JFG63" s="3267"/>
      <c r="JFH63" s="3263"/>
      <c r="JFI63" s="3263"/>
      <c r="JFJ63" s="3268"/>
      <c r="JFK63" s="3262"/>
      <c r="JFL63" s="3263"/>
      <c r="JFM63" s="3262"/>
      <c r="JFN63" s="3263"/>
      <c r="JFO63" s="3263"/>
      <c r="JFP63" s="3263"/>
      <c r="JFQ63" s="3263"/>
      <c r="JFR63" s="3264"/>
      <c r="JFS63" s="3265"/>
      <c r="JFT63" s="3266"/>
      <c r="JFU63" s="3267"/>
      <c r="JFV63" s="3268"/>
      <c r="JFW63" s="3269"/>
      <c r="JFX63" s="3267"/>
      <c r="JFY63" s="3268"/>
      <c r="JFZ63" s="3267"/>
      <c r="JGA63" s="3263"/>
      <c r="JGB63" s="3263"/>
      <c r="JGC63" s="3268"/>
      <c r="JGD63" s="3262"/>
      <c r="JGE63" s="3263"/>
      <c r="JGF63" s="3262"/>
      <c r="JGG63" s="3263"/>
      <c r="JGH63" s="3263"/>
      <c r="JGI63" s="3263"/>
      <c r="JGJ63" s="3263"/>
      <c r="JGK63" s="3264"/>
      <c r="JGL63" s="3265"/>
      <c r="JGM63" s="3266"/>
      <c r="JGN63" s="3267"/>
      <c r="JGO63" s="3268"/>
      <c r="JGP63" s="3269"/>
      <c r="JGQ63" s="3267"/>
      <c r="JGR63" s="3268"/>
      <c r="JGS63" s="3267"/>
      <c r="JGT63" s="3263"/>
      <c r="JGU63" s="3263"/>
      <c r="JGV63" s="3268"/>
      <c r="JGW63" s="3262"/>
      <c r="JGX63" s="3263"/>
      <c r="JGY63" s="3262"/>
      <c r="JGZ63" s="3263"/>
      <c r="JHA63" s="3263"/>
      <c r="JHB63" s="3263"/>
      <c r="JHC63" s="3263"/>
      <c r="JHD63" s="3264"/>
      <c r="JHE63" s="3265"/>
      <c r="JHF63" s="3266"/>
      <c r="JHG63" s="3267"/>
      <c r="JHH63" s="3268"/>
      <c r="JHI63" s="3269"/>
      <c r="JHJ63" s="3267"/>
      <c r="JHK63" s="3268"/>
      <c r="JHL63" s="3267"/>
      <c r="JHM63" s="3263"/>
      <c r="JHN63" s="3263"/>
      <c r="JHO63" s="3268"/>
      <c r="JHP63" s="3262"/>
      <c r="JHQ63" s="3263"/>
      <c r="JHR63" s="3262"/>
      <c r="JHS63" s="3263"/>
      <c r="JHT63" s="3263"/>
      <c r="JHU63" s="3263"/>
      <c r="JHV63" s="3263"/>
      <c r="JHW63" s="3264"/>
      <c r="JHX63" s="3265"/>
      <c r="JHY63" s="3266"/>
      <c r="JHZ63" s="3267"/>
      <c r="JIA63" s="3268"/>
      <c r="JIB63" s="3269"/>
      <c r="JIC63" s="3267"/>
      <c r="JID63" s="3268"/>
      <c r="JIE63" s="3267"/>
      <c r="JIF63" s="3263"/>
      <c r="JIG63" s="3263"/>
      <c r="JIH63" s="3268"/>
      <c r="JII63" s="3262"/>
      <c r="JIJ63" s="3263"/>
      <c r="JIK63" s="3262"/>
      <c r="JIL63" s="3263"/>
      <c r="JIM63" s="3263"/>
      <c r="JIN63" s="3263"/>
      <c r="JIO63" s="3263"/>
      <c r="JIP63" s="3264"/>
      <c r="JIQ63" s="3265"/>
      <c r="JIR63" s="3266"/>
      <c r="JIS63" s="3267"/>
      <c r="JIT63" s="3268"/>
      <c r="JIU63" s="3269"/>
      <c r="JIV63" s="3267"/>
      <c r="JIW63" s="3268"/>
      <c r="JIX63" s="3267"/>
      <c r="JIY63" s="3263"/>
      <c r="JIZ63" s="3263"/>
      <c r="JJA63" s="3268"/>
      <c r="JJB63" s="3262"/>
      <c r="JJC63" s="3263"/>
      <c r="JJD63" s="3262"/>
      <c r="JJE63" s="3263"/>
      <c r="JJF63" s="3263"/>
      <c r="JJG63" s="3263"/>
      <c r="JJH63" s="3263"/>
      <c r="JJI63" s="3264"/>
      <c r="JJJ63" s="3265"/>
      <c r="JJK63" s="3266"/>
      <c r="JJL63" s="3267"/>
      <c r="JJM63" s="3268"/>
      <c r="JJN63" s="3269"/>
      <c r="JJO63" s="3267"/>
      <c r="JJP63" s="3268"/>
      <c r="JJQ63" s="3267"/>
      <c r="JJR63" s="3263"/>
      <c r="JJS63" s="3263"/>
      <c r="JJT63" s="3268"/>
      <c r="JJU63" s="3262"/>
      <c r="JJV63" s="3263"/>
      <c r="JJW63" s="3262"/>
      <c r="JJX63" s="3263"/>
      <c r="JJY63" s="3263"/>
      <c r="JJZ63" s="3263"/>
      <c r="JKA63" s="3263"/>
      <c r="JKB63" s="3264"/>
      <c r="JKC63" s="3265"/>
      <c r="JKD63" s="3266"/>
      <c r="JKE63" s="3267"/>
      <c r="JKF63" s="3268"/>
      <c r="JKG63" s="3269"/>
      <c r="JKH63" s="3267"/>
      <c r="JKI63" s="3268"/>
      <c r="JKJ63" s="3267"/>
      <c r="JKK63" s="3263"/>
      <c r="JKL63" s="3263"/>
      <c r="JKM63" s="3268"/>
      <c r="JKN63" s="3262"/>
      <c r="JKO63" s="3263"/>
      <c r="JKP63" s="3262"/>
      <c r="JKQ63" s="3263"/>
      <c r="JKR63" s="3263"/>
      <c r="JKS63" s="3263"/>
      <c r="JKT63" s="3263"/>
      <c r="JKU63" s="3264"/>
      <c r="JKV63" s="3265"/>
      <c r="JKW63" s="3266"/>
      <c r="JKX63" s="3267"/>
      <c r="JKY63" s="3268"/>
      <c r="JKZ63" s="3269"/>
      <c r="JLA63" s="3267"/>
      <c r="JLB63" s="3268"/>
      <c r="JLC63" s="3267"/>
      <c r="JLD63" s="3263"/>
      <c r="JLE63" s="3263"/>
      <c r="JLF63" s="3268"/>
      <c r="JLG63" s="3262"/>
      <c r="JLH63" s="3263"/>
      <c r="JLI63" s="3262"/>
      <c r="JLJ63" s="3263"/>
      <c r="JLK63" s="3263"/>
      <c r="JLL63" s="3263"/>
      <c r="JLM63" s="3263"/>
      <c r="JLN63" s="3264"/>
      <c r="JLO63" s="3265"/>
      <c r="JLP63" s="3266"/>
      <c r="JLQ63" s="3267"/>
      <c r="JLR63" s="3268"/>
      <c r="JLS63" s="3269"/>
      <c r="JLT63" s="3267"/>
      <c r="JLU63" s="3268"/>
      <c r="JLV63" s="3267"/>
      <c r="JLW63" s="3263"/>
      <c r="JLX63" s="3263"/>
      <c r="JLY63" s="3268"/>
      <c r="JLZ63" s="3262"/>
      <c r="JMA63" s="3263"/>
      <c r="JMB63" s="3262"/>
      <c r="JMC63" s="3263"/>
      <c r="JMD63" s="3263"/>
      <c r="JME63" s="3263"/>
      <c r="JMF63" s="3263"/>
      <c r="JMG63" s="3264"/>
      <c r="JMH63" s="3265"/>
      <c r="JMI63" s="3266"/>
      <c r="JMJ63" s="3267"/>
      <c r="JMK63" s="3268"/>
      <c r="JML63" s="3269"/>
      <c r="JMM63" s="3267"/>
      <c r="JMN63" s="3268"/>
      <c r="JMO63" s="3267"/>
      <c r="JMP63" s="3263"/>
      <c r="JMQ63" s="3263"/>
      <c r="JMR63" s="3268"/>
      <c r="JMS63" s="3262"/>
      <c r="JMT63" s="3263"/>
      <c r="JMU63" s="3262"/>
      <c r="JMV63" s="3263"/>
      <c r="JMW63" s="3263"/>
      <c r="JMX63" s="3263"/>
      <c r="JMY63" s="3263"/>
      <c r="JMZ63" s="3264"/>
      <c r="JNA63" s="3265"/>
      <c r="JNB63" s="3266"/>
      <c r="JNC63" s="3267"/>
      <c r="JND63" s="3268"/>
      <c r="JNE63" s="3269"/>
      <c r="JNF63" s="3267"/>
      <c r="JNG63" s="3268"/>
      <c r="JNH63" s="3267"/>
      <c r="JNI63" s="3263"/>
      <c r="JNJ63" s="3263"/>
      <c r="JNK63" s="3268"/>
      <c r="JNL63" s="3262"/>
      <c r="JNM63" s="3263"/>
      <c r="JNN63" s="3262"/>
      <c r="JNO63" s="3263"/>
      <c r="JNP63" s="3263"/>
      <c r="JNQ63" s="3263"/>
      <c r="JNR63" s="3263"/>
      <c r="JNS63" s="3264"/>
      <c r="JNT63" s="3265"/>
      <c r="JNU63" s="3266"/>
      <c r="JNV63" s="3267"/>
      <c r="JNW63" s="3268"/>
      <c r="JNX63" s="3269"/>
      <c r="JNY63" s="3267"/>
      <c r="JNZ63" s="3268"/>
      <c r="JOA63" s="3267"/>
      <c r="JOB63" s="3263"/>
      <c r="JOC63" s="3263"/>
      <c r="JOD63" s="3268"/>
      <c r="JOE63" s="3262"/>
      <c r="JOF63" s="3263"/>
      <c r="JOG63" s="3262"/>
      <c r="JOH63" s="3263"/>
      <c r="JOI63" s="3263"/>
      <c r="JOJ63" s="3263"/>
      <c r="JOK63" s="3263"/>
      <c r="JOL63" s="3264"/>
      <c r="JOM63" s="3265"/>
      <c r="JON63" s="3266"/>
      <c r="JOO63" s="3267"/>
      <c r="JOP63" s="3268"/>
      <c r="JOQ63" s="3269"/>
      <c r="JOR63" s="3267"/>
      <c r="JOS63" s="3268"/>
      <c r="JOT63" s="3267"/>
      <c r="JOU63" s="3263"/>
      <c r="JOV63" s="3263"/>
      <c r="JOW63" s="3268"/>
      <c r="JOX63" s="3262"/>
      <c r="JOY63" s="3263"/>
      <c r="JOZ63" s="3262"/>
      <c r="JPA63" s="3263"/>
      <c r="JPB63" s="3263"/>
      <c r="JPC63" s="3263"/>
      <c r="JPD63" s="3263"/>
      <c r="JPE63" s="3264"/>
      <c r="JPF63" s="3265"/>
      <c r="JPG63" s="3266"/>
      <c r="JPH63" s="3267"/>
      <c r="JPI63" s="3268"/>
      <c r="JPJ63" s="3269"/>
      <c r="JPK63" s="3267"/>
      <c r="JPL63" s="3268"/>
      <c r="JPM63" s="3267"/>
      <c r="JPN63" s="3263"/>
      <c r="JPO63" s="3263"/>
      <c r="JPP63" s="3268"/>
      <c r="JPQ63" s="3262"/>
      <c r="JPR63" s="3263"/>
      <c r="JPS63" s="3262"/>
      <c r="JPT63" s="3263"/>
      <c r="JPU63" s="3263"/>
      <c r="JPV63" s="3263"/>
      <c r="JPW63" s="3263"/>
      <c r="JPX63" s="3264"/>
      <c r="JPY63" s="3265"/>
      <c r="JPZ63" s="3266"/>
      <c r="JQA63" s="3267"/>
      <c r="JQB63" s="3268"/>
      <c r="JQC63" s="3269"/>
      <c r="JQD63" s="3267"/>
      <c r="JQE63" s="3268"/>
      <c r="JQF63" s="3267"/>
      <c r="JQG63" s="3263"/>
      <c r="JQH63" s="3263"/>
      <c r="JQI63" s="3268"/>
      <c r="JQJ63" s="3262"/>
      <c r="JQK63" s="3263"/>
      <c r="JQL63" s="3262"/>
      <c r="JQM63" s="3263"/>
      <c r="JQN63" s="3263"/>
      <c r="JQO63" s="3263"/>
      <c r="JQP63" s="3263"/>
      <c r="JQQ63" s="3264"/>
      <c r="JQR63" s="3265"/>
      <c r="JQS63" s="3266"/>
      <c r="JQT63" s="3267"/>
      <c r="JQU63" s="3268"/>
      <c r="JQV63" s="3269"/>
      <c r="JQW63" s="3267"/>
      <c r="JQX63" s="3268"/>
      <c r="JQY63" s="3267"/>
      <c r="JQZ63" s="3263"/>
      <c r="JRA63" s="3263"/>
      <c r="JRB63" s="3268"/>
      <c r="JRC63" s="3262"/>
      <c r="JRD63" s="3263"/>
      <c r="JRE63" s="3262"/>
      <c r="JRF63" s="3263"/>
      <c r="JRG63" s="3263"/>
      <c r="JRH63" s="3263"/>
      <c r="JRI63" s="3263"/>
      <c r="JRJ63" s="3264"/>
      <c r="JRK63" s="3265"/>
      <c r="JRL63" s="3266"/>
      <c r="JRM63" s="3267"/>
      <c r="JRN63" s="3268"/>
      <c r="JRO63" s="3269"/>
      <c r="JRP63" s="3267"/>
      <c r="JRQ63" s="3268"/>
      <c r="JRR63" s="3267"/>
      <c r="JRS63" s="3263"/>
      <c r="JRT63" s="3263"/>
      <c r="JRU63" s="3268"/>
      <c r="JRV63" s="3262"/>
      <c r="JRW63" s="3263"/>
      <c r="JRX63" s="3262"/>
      <c r="JRY63" s="3263"/>
      <c r="JRZ63" s="3263"/>
      <c r="JSA63" s="3263"/>
      <c r="JSB63" s="3263"/>
      <c r="JSC63" s="3264"/>
      <c r="JSD63" s="3265"/>
      <c r="JSE63" s="3266"/>
      <c r="JSF63" s="3267"/>
      <c r="JSG63" s="3268"/>
      <c r="JSH63" s="3269"/>
      <c r="JSI63" s="3267"/>
      <c r="JSJ63" s="3268"/>
      <c r="JSK63" s="3267"/>
      <c r="JSL63" s="3263"/>
      <c r="JSM63" s="3263"/>
      <c r="JSN63" s="3268"/>
      <c r="JSO63" s="3262"/>
      <c r="JSP63" s="3263"/>
      <c r="JSQ63" s="3262"/>
      <c r="JSR63" s="3263"/>
      <c r="JSS63" s="3263"/>
      <c r="JST63" s="3263"/>
      <c r="JSU63" s="3263"/>
      <c r="JSV63" s="3264"/>
      <c r="JSW63" s="3265"/>
      <c r="JSX63" s="3266"/>
      <c r="JSY63" s="3267"/>
      <c r="JSZ63" s="3268"/>
      <c r="JTA63" s="3269"/>
      <c r="JTB63" s="3267"/>
      <c r="JTC63" s="3268"/>
      <c r="JTD63" s="3267"/>
      <c r="JTE63" s="3263"/>
      <c r="JTF63" s="3263"/>
      <c r="JTG63" s="3268"/>
      <c r="JTH63" s="3262"/>
      <c r="JTI63" s="3263"/>
      <c r="JTJ63" s="3262"/>
      <c r="JTK63" s="3263"/>
      <c r="JTL63" s="3263"/>
      <c r="JTM63" s="3263"/>
      <c r="JTN63" s="3263"/>
      <c r="JTO63" s="3264"/>
      <c r="JTP63" s="3265"/>
      <c r="JTQ63" s="3266"/>
      <c r="JTR63" s="3267"/>
      <c r="JTS63" s="3268"/>
      <c r="JTT63" s="3269"/>
      <c r="JTU63" s="3267"/>
      <c r="JTV63" s="3268"/>
      <c r="JTW63" s="3267"/>
      <c r="JTX63" s="3263"/>
      <c r="JTY63" s="3263"/>
      <c r="JTZ63" s="3268"/>
      <c r="JUA63" s="3262"/>
      <c r="JUB63" s="3263"/>
      <c r="JUC63" s="3262"/>
      <c r="JUD63" s="3263"/>
      <c r="JUE63" s="3263"/>
      <c r="JUF63" s="3263"/>
      <c r="JUG63" s="3263"/>
      <c r="JUH63" s="3264"/>
      <c r="JUI63" s="3265"/>
      <c r="JUJ63" s="3266"/>
      <c r="JUK63" s="3267"/>
      <c r="JUL63" s="3268"/>
      <c r="JUM63" s="3269"/>
      <c r="JUN63" s="3267"/>
      <c r="JUO63" s="3268"/>
      <c r="JUP63" s="3267"/>
      <c r="JUQ63" s="3263"/>
      <c r="JUR63" s="3263"/>
      <c r="JUS63" s="3268"/>
      <c r="JUT63" s="3262"/>
      <c r="JUU63" s="3263"/>
      <c r="JUV63" s="3262"/>
      <c r="JUW63" s="3263"/>
      <c r="JUX63" s="3263"/>
      <c r="JUY63" s="3263"/>
      <c r="JUZ63" s="3263"/>
      <c r="JVA63" s="3264"/>
      <c r="JVB63" s="3265"/>
      <c r="JVC63" s="3266"/>
      <c r="JVD63" s="3267"/>
      <c r="JVE63" s="3268"/>
      <c r="JVF63" s="3269"/>
      <c r="JVG63" s="3267"/>
      <c r="JVH63" s="3268"/>
      <c r="JVI63" s="3267"/>
      <c r="JVJ63" s="3263"/>
      <c r="JVK63" s="3263"/>
      <c r="JVL63" s="3268"/>
      <c r="JVM63" s="3262"/>
      <c r="JVN63" s="3263"/>
      <c r="JVO63" s="3262"/>
      <c r="JVP63" s="3263"/>
      <c r="JVQ63" s="3263"/>
      <c r="JVR63" s="3263"/>
      <c r="JVS63" s="3263"/>
      <c r="JVT63" s="3264"/>
      <c r="JVU63" s="3265"/>
      <c r="JVV63" s="3266"/>
      <c r="JVW63" s="3267"/>
      <c r="JVX63" s="3268"/>
      <c r="JVY63" s="3269"/>
      <c r="JVZ63" s="3267"/>
      <c r="JWA63" s="3268"/>
      <c r="JWB63" s="3267"/>
      <c r="JWC63" s="3263"/>
      <c r="JWD63" s="3263"/>
      <c r="JWE63" s="3268"/>
      <c r="JWF63" s="3262"/>
      <c r="JWG63" s="3263"/>
      <c r="JWH63" s="3262"/>
      <c r="JWI63" s="3263"/>
      <c r="JWJ63" s="3263"/>
      <c r="JWK63" s="3263"/>
      <c r="JWL63" s="3263"/>
      <c r="JWM63" s="3264"/>
      <c r="JWN63" s="3265"/>
      <c r="JWO63" s="3266"/>
      <c r="JWP63" s="3267"/>
      <c r="JWQ63" s="3268"/>
      <c r="JWR63" s="3269"/>
      <c r="JWS63" s="3267"/>
      <c r="JWT63" s="3268"/>
      <c r="JWU63" s="3267"/>
      <c r="JWV63" s="3263"/>
      <c r="JWW63" s="3263"/>
      <c r="JWX63" s="3268"/>
      <c r="JWY63" s="3262"/>
      <c r="JWZ63" s="3263"/>
      <c r="JXA63" s="3262"/>
      <c r="JXB63" s="3263"/>
      <c r="JXC63" s="3263"/>
      <c r="JXD63" s="3263"/>
      <c r="JXE63" s="3263"/>
      <c r="JXF63" s="3264"/>
      <c r="JXG63" s="3265"/>
      <c r="JXH63" s="3266"/>
      <c r="JXI63" s="3267"/>
      <c r="JXJ63" s="3268"/>
      <c r="JXK63" s="3269"/>
      <c r="JXL63" s="3267"/>
      <c r="JXM63" s="3268"/>
      <c r="JXN63" s="3267"/>
      <c r="JXO63" s="3263"/>
      <c r="JXP63" s="3263"/>
      <c r="JXQ63" s="3268"/>
      <c r="JXR63" s="3262"/>
      <c r="JXS63" s="3263"/>
      <c r="JXT63" s="3262"/>
      <c r="JXU63" s="3263"/>
      <c r="JXV63" s="3263"/>
      <c r="JXW63" s="3263"/>
      <c r="JXX63" s="3263"/>
      <c r="JXY63" s="3264"/>
      <c r="JXZ63" s="3265"/>
      <c r="JYA63" s="3266"/>
      <c r="JYB63" s="3267"/>
      <c r="JYC63" s="3268"/>
      <c r="JYD63" s="3269"/>
      <c r="JYE63" s="3267"/>
      <c r="JYF63" s="3268"/>
      <c r="JYG63" s="3267"/>
      <c r="JYH63" s="3263"/>
      <c r="JYI63" s="3263"/>
      <c r="JYJ63" s="3268"/>
      <c r="JYK63" s="3262"/>
      <c r="JYL63" s="3263"/>
      <c r="JYM63" s="3262"/>
      <c r="JYN63" s="3263"/>
      <c r="JYO63" s="3263"/>
      <c r="JYP63" s="3263"/>
      <c r="JYQ63" s="3263"/>
      <c r="JYR63" s="3264"/>
      <c r="JYS63" s="3265"/>
      <c r="JYT63" s="3266"/>
      <c r="JYU63" s="3267"/>
      <c r="JYV63" s="3268"/>
      <c r="JYW63" s="3269"/>
      <c r="JYX63" s="3267"/>
      <c r="JYY63" s="3268"/>
      <c r="JYZ63" s="3267"/>
      <c r="JZA63" s="3263"/>
      <c r="JZB63" s="3263"/>
      <c r="JZC63" s="3268"/>
      <c r="JZD63" s="3262"/>
      <c r="JZE63" s="3263"/>
      <c r="JZF63" s="3262"/>
      <c r="JZG63" s="3263"/>
      <c r="JZH63" s="3263"/>
      <c r="JZI63" s="3263"/>
      <c r="JZJ63" s="3263"/>
      <c r="JZK63" s="3264"/>
      <c r="JZL63" s="3265"/>
      <c r="JZM63" s="3266"/>
      <c r="JZN63" s="3267"/>
      <c r="JZO63" s="3268"/>
      <c r="JZP63" s="3269"/>
      <c r="JZQ63" s="3267"/>
      <c r="JZR63" s="3268"/>
      <c r="JZS63" s="3267"/>
      <c r="JZT63" s="3263"/>
      <c r="JZU63" s="3263"/>
      <c r="JZV63" s="3268"/>
      <c r="JZW63" s="3262"/>
      <c r="JZX63" s="3263"/>
      <c r="JZY63" s="3262"/>
      <c r="JZZ63" s="3263"/>
      <c r="KAA63" s="3263"/>
      <c r="KAB63" s="3263"/>
      <c r="KAC63" s="3263"/>
      <c r="KAD63" s="3264"/>
      <c r="KAE63" s="3265"/>
      <c r="KAF63" s="3266"/>
      <c r="KAG63" s="3267"/>
      <c r="KAH63" s="3268"/>
      <c r="KAI63" s="3269"/>
      <c r="KAJ63" s="3267"/>
      <c r="KAK63" s="3268"/>
      <c r="KAL63" s="3267"/>
      <c r="KAM63" s="3263"/>
      <c r="KAN63" s="3263"/>
      <c r="KAO63" s="3268"/>
      <c r="KAP63" s="3262"/>
      <c r="KAQ63" s="3263"/>
      <c r="KAR63" s="3262"/>
      <c r="KAS63" s="3263"/>
      <c r="KAT63" s="3263"/>
      <c r="KAU63" s="3263"/>
      <c r="KAV63" s="3263"/>
      <c r="KAW63" s="3264"/>
      <c r="KAX63" s="3265"/>
      <c r="KAY63" s="3266"/>
      <c r="KAZ63" s="3267"/>
      <c r="KBA63" s="3268"/>
      <c r="KBB63" s="3269"/>
      <c r="KBC63" s="3267"/>
      <c r="KBD63" s="3268"/>
      <c r="KBE63" s="3267"/>
      <c r="KBF63" s="3263"/>
      <c r="KBG63" s="3263"/>
      <c r="KBH63" s="3268"/>
      <c r="KBI63" s="3262"/>
      <c r="KBJ63" s="3263"/>
      <c r="KBK63" s="3262"/>
      <c r="KBL63" s="3263"/>
      <c r="KBM63" s="3263"/>
      <c r="KBN63" s="3263"/>
      <c r="KBO63" s="3263"/>
      <c r="KBP63" s="3264"/>
      <c r="KBQ63" s="3265"/>
      <c r="KBR63" s="3266"/>
      <c r="KBS63" s="3267"/>
      <c r="KBT63" s="3268"/>
      <c r="KBU63" s="3269"/>
      <c r="KBV63" s="3267"/>
      <c r="KBW63" s="3268"/>
      <c r="KBX63" s="3267"/>
      <c r="KBY63" s="3263"/>
      <c r="KBZ63" s="3263"/>
      <c r="KCA63" s="3268"/>
      <c r="KCB63" s="3262"/>
      <c r="KCC63" s="3263"/>
      <c r="KCD63" s="3262"/>
      <c r="KCE63" s="3263"/>
      <c r="KCF63" s="3263"/>
      <c r="KCG63" s="3263"/>
      <c r="KCH63" s="3263"/>
      <c r="KCI63" s="3264"/>
      <c r="KCJ63" s="3265"/>
      <c r="KCK63" s="3266"/>
      <c r="KCL63" s="3267"/>
      <c r="KCM63" s="3268"/>
      <c r="KCN63" s="3269"/>
      <c r="KCO63" s="3267"/>
      <c r="KCP63" s="3268"/>
      <c r="KCQ63" s="3267"/>
      <c r="KCR63" s="3263"/>
      <c r="KCS63" s="3263"/>
      <c r="KCT63" s="3268"/>
      <c r="KCU63" s="3262"/>
      <c r="KCV63" s="3263"/>
      <c r="KCW63" s="3262"/>
      <c r="KCX63" s="3263"/>
      <c r="KCY63" s="3263"/>
      <c r="KCZ63" s="3263"/>
      <c r="KDA63" s="3263"/>
      <c r="KDB63" s="3264"/>
      <c r="KDC63" s="3265"/>
      <c r="KDD63" s="3266"/>
      <c r="KDE63" s="3267"/>
      <c r="KDF63" s="3268"/>
      <c r="KDG63" s="3269"/>
      <c r="KDH63" s="3267"/>
      <c r="KDI63" s="3268"/>
      <c r="KDJ63" s="3267"/>
      <c r="KDK63" s="3263"/>
      <c r="KDL63" s="3263"/>
      <c r="KDM63" s="3268"/>
      <c r="KDN63" s="3262"/>
      <c r="KDO63" s="3263"/>
      <c r="KDP63" s="3262"/>
      <c r="KDQ63" s="3263"/>
      <c r="KDR63" s="3263"/>
      <c r="KDS63" s="3263"/>
      <c r="KDT63" s="3263"/>
      <c r="KDU63" s="3264"/>
      <c r="KDV63" s="3265"/>
      <c r="KDW63" s="3266"/>
      <c r="KDX63" s="3267"/>
      <c r="KDY63" s="3268"/>
      <c r="KDZ63" s="3269"/>
      <c r="KEA63" s="3267"/>
      <c r="KEB63" s="3268"/>
      <c r="KEC63" s="3267"/>
      <c r="KED63" s="3263"/>
      <c r="KEE63" s="3263"/>
      <c r="KEF63" s="3268"/>
      <c r="KEG63" s="3262"/>
      <c r="KEH63" s="3263"/>
      <c r="KEI63" s="3262"/>
      <c r="KEJ63" s="3263"/>
      <c r="KEK63" s="3263"/>
      <c r="KEL63" s="3263"/>
      <c r="KEM63" s="3263"/>
      <c r="KEN63" s="3264"/>
      <c r="KEO63" s="3265"/>
      <c r="KEP63" s="3266"/>
      <c r="KEQ63" s="3267"/>
      <c r="KER63" s="3268"/>
      <c r="KES63" s="3269"/>
      <c r="KET63" s="3267"/>
      <c r="KEU63" s="3268"/>
      <c r="KEV63" s="3267"/>
      <c r="KEW63" s="3263"/>
      <c r="KEX63" s="3263"/>
      <c r="KEY63" s="3268"/>
      <c r="KEZ63" s="3262"/>
      <c r="KFA63" s="3263"/>
      <c r="KFB63" s="3262"/>
      <c r="KFC63" s="3263"/>
      <c r="KFD63" s="3263"/>
      <c r="KFE63" s="3263"/>
      <c r="KFF63" s="3263"/>
      <c r="KFG63" s="3264"/>
      <c r="KFH63" s="3265"/>
      <c r="KFI63" s="3266"/>
      <c r="KFJ63" s="3267"/>
      <c r="KFK63" s="3268"/>
      <c r="KFL63" s="3269"/>
      <c r="KFM63" s="3267"/>
      <c r="KFN63" s="3268"/>
      <c r="KFO63" s="3267"/>
      <c r="KFP63" s="3263"/>
      <c r="KFQ63" s="3263"/>
      <c r="KFR63" s="3268"/>
      <c r="KFS63" s="3262"/>
      <c r="KFT63" s="3263"/>
      <c r="KFU63" s="3262"/>
      <c r="KFV63" s="3263"/>
      <c r="KFW63" s="3263"/>
      <c r="KFX63" s="3263"/>
      <c r="KFY63" s="3263"/>
      <c r="KFZ63" s="3264"/>
      <c r="KGA63" s="3265"/>
      <c r="KGB63" s="3266"/>
      <c r="KGC63" s="3267"/>
      <c r="KGD63" s="3268"/>
      <c r="KGE63" s="3269"/>
      <c r="KGF63" s="3267"/>
      <c r="KGG63" s="3268"/>
      <c r="KGH63" s="3267"/>
      <c r="KGI63" s="3263"/>
      <c r="KGJ63" s="3263"/>
      <c r="KGK63" s="3268"/>
      <c r="KGL63" s="3262"/>
      <c r="KGM63" s="3263"/>
      <c r="KGN63" s="3262"/>
      <c r="KGO63" s="3263"/>
      <c r="KGP63" s="3263"/>
      <c r="KGQ63" s="3263"/>
      <c r="KGR63" s="3263"/>
      <c r="KGS63" s="3264"/>
      <c r="KGT63" s="3265"/>
      <c r="KGU63" s="3266"/>
      <c r="KGV63" s="3267"/>
      <c r="KGW63" s="3268"/>
      <c r="KGX63" s="3269"/>
      <c r="KGY63" s="3267"/>
      <c r="KGZ63" s="3268"/>
      <c r="KHA63" s="3267"/>
      <c r="KHB63" s="3263"/>
      <c r="KHC63" s="3263"/>
      <c r="KHD63" s="3268"/>
      <c r="KHE63" s="3262"/>
      <c r="KHF63" s="3263"/>
      <c r="KHG63" s="3262"/>
      <c r="KHH63" s="3263"/>
      <c r="KHI63" s="3263"/>
      <c r="KHJ63" s="3263"/>
      <c r="KHK63" s="3263"/>
      <c r="KHL63" s="3264"/>
      <c r="KHM63" s="3265"/>
      <c r="KHN63" s="3266"/>
      <c r="KHO63" s="3267"/>
      <c r="KHP63" s="3268"/>
      <c r="KHQ63" s="3269"/>
      <c r="KHR63" s="3267"/>
      <c r="KHS63" s="3268"/>
      <c r="KHT63" s="3267"/>
      <c r="KHU63" s="3263"/>
      <c r="KHV63" s="3263"/>
      <c r="KHW63" s="3268"/>
      <c r="KHX63" s="3262"/>
      <c r="KHY63" s="3263"/>
      <c r="KHZ63" s="3262"/>
      <c r="KIA63" s="3263"/>
      <c r="KIB63" s="3263"/>
      <c r="KIC63" s="3263"/>
      <c r="KID63" s="3263"/>
      <c r="KIE63" s="3264"/>
      <c r="KIF63" s="3265"/>
      <c r="KIG63" s="3266"/>
      <c r="KIH63" s="3267"/>
      <c r="KII63" s="3268"/>
      <c r="KIJ63" s="3269"/>
      <c r="KIK63" s="3267"/>
      <c r="KIL63" s="3268"/>
      <c r="KIM63" s="3267"/>
      <c r="KIN63" s="3263"/>
      <c r="KIO63" s="3263"/>
      <c r="KIP63" s="3268"/>
      <c r="KIQ63" s="3262"/>
      <c r="KIR63" s="3263"/>
      <c r="KIS63" s="3262"/>
      <c r="KIT63" s="3263"/>
      <c r="KIU63" s="3263"/>
      <c r="KIV63" s="3263"/>
      <c r="KIW63" s="3263"/>
      <c r="KIX63" s="3264"/>
      <c r="KIY63" s="3265"/>
      <c r="KIZ63" s="3266"/>
      <c r="KJA63" s="3267"/>
      <c r="KJB63" s="3268"/>
      <c r="KJC63" s="3269"/>
      <c r="KJD63" s="3267"/>
      <c r="KJE63" s="3268"/>
      <c r="KJF63" s="3267"/>
      <c r="KJG63" s="3263"/>
      <c r="KJH63" s="3263"/>
      <c r="KJI63" s="3268"/>
      <c r="KJJ63" s="3262"/>
      <c r="KJK63" s="3263"/>
      <c r="KJL63" s="3262"/>
      <c r="KJM63" s="3263"/>
      <c r="KJN63" s="3263"/>
      <c r="KJO63" s="3263"/>
      <c r="KJP63" s="3263"/>
      <c r="KJQ63" s="3264"/>
      <c r="KJR63" s="3265"/>
      <c r="KJS63" s="3266"/>
      <c r="KJT63" s="3267"/>
      <c r="KJU63" s="3268"/>
      <c r="KJV63" s="3269"/>
      <c r="KJW63" s="3267"/>
      <c r="KJX63" s="3268"/>
      <c r="KJY63" s="3267"/>
      <c r="KJZ63" s="3263"/>
      <c r="KKA63" s="3263"/>
      <c r="KKB63" s="3268"/>
      <c r="KKC63" s="3262"/>
      <c r="KKD63" s="3263"/>
      <c r="KKE63" s="3262"/>
      <c r="KKF63" s="3263"/>
      <c r="KKG63" s="3263"/>
      <c r="KKH63" s="3263"/>
      <c r="KKI63" s="3263"/>
      <c r="KKJ63" s="3264"/>
      <c r="KKK63" s="3265"/>
      <c r="KKL63" s="3266"/>
      <c r="KKM63" s="3267"/>
      <c r="KKN63" s="3268"/>
      <c r="KKO63" s="3269"/>
      <c r="KKP63" s="3267"/>
      <c r="KKQ63" s="3268"/>
      <c r="KKR63" s="3267"/>
      <c r="KKS63" s="3263"/>
      <c r="KKT63" s="3263"/>
      <c r="KKU63" s="3268"/>
      <c r="KKV63" s="3262"/>
      <c r="KKW63" s="3263"/>
      <c r="KKX63" s="3262"/>
      <c r="KKY63" s="3263"/>
      <c r="KKZ63" s="3263"/>
      <c r="KLA63" s="3263"/>
      <c r="KLB63" s="3263"/>
      <c r="KLC63" s="3264"/>
      <c r="KLD63" s="3265"/>
      <c r="KLE63" s="3266"/>
      <c r="KLF63" s="3267"/>
      <c r="KLG63" s="3268"/>
      <c r="KLH63" s="3269"/>
      <c r="KLI63" s="3267"/>
      <c r="KLJ63" s="3268"/>
      <c r="KLK63" s="3267"/>
      <c r="KLL63" s="3263"/>
      <c r="KLM63" s="3263"/>
      <c r="KLN63" s="3268"/>
      <c r="KLO63" s="3262"/>
      <c r="KLP63" s="3263"/>
      <c r="KLQ63" s="3262"/>
      <c r="KLR63" s="3263"/>
      <c r="KLS63" s="3263"/>
      <c r="KLT63" s="3263"/>
      <c r="KLU63" s="3263"/>
      <c r="KLV63" s="3264"/>
      <c r="KLW63" s="3265"/>
      <c r="KLX63" s="3266"/>
      <c r="KLY63" s="3267"/>
      <c r="KLZ63" s="3268"/>
      <c r="KMA63" s="3269"/>
      <c r="KMB63" s="3267"/>
      <c r="KMC63" s="3268"/>
      <c r="KMD63" s="3267"/>
      <c r="KME63" s="3263"/>
      <c r="KMF63" s="3263"/>
      <c r="KMG63" s="3268"/>
      <c r="KMH63" s="3262"/>
      <c r="KMI63" s="3263"/>
      <c r="KMJ63" s="3262"/>
      <c r="KMK63" s="3263"/>
      <c r="KML63" s="3263"/>
      <c r="KMM63" s="3263"/>
      <c r="KMN63" s="3263"/>
      <c r="KMO63" s="3264"/>
      <c r="KMP63" s="3265"/>
      <c r="KMQ63" s="3266"/>
      <c r="KMR63" s="3267"/>
      <c r="KMS63" s="3268"/>
      <c r="KMT63" s="3269"/>
      <c r="KMU63" s="3267"/>
      <c r="KMV63" s="3268"/>
      <c r="KMW63" s="3267"/>
      <c r="KMX63" s="3263"/>
      <c r="KMY63" s="3263"/>
      <c r="KMZ63" s="3268"/>
      <c r="KNA63" s="3262"/>
      <c r="KNB63" s="3263"/>
      <c r="KNC63" s="3262"/>
      <c r="KND63" s="3263"/>
      <c r="KNE63" s="3263"/>
      <c r="KNF63" s="3263"/>
      <c r="KNG63" s="3263"/>
      <c r="KNH63" s="3264"/>
      <c r="KNI63" s="3265"/>
      <c r="KNJ63" s="3266"/>
      <c r="KNK63" s="3267"/>
      <c r="KNL63" s="3268"/>
      <c r="KNM63" s="3269"/>
      <c r="KNN63" s="3267"/>
      <c r="KNO63" s="3268"/>
      <c r="KNP63" s="3267"/>
      <c r="KNQ63" s="3263"/>
      <c r="KNR63" s="3263"/>
      <c r="KNS63" s="3268"/>
      <c r="KNT63" s="3262"/>
      <c r="KNU63" s="3263"/>
      <c r="KNV63" s="3262"/>
      <c r="KNW63" s="3263"/>
      <c r="KNX63" s="3263"/>
      <c r="KNY63" s="3263"/>
      <c r="KNZ63" s="3263"/>
      <c r="KOA63" s="3264"/>
      <c r="KOB63" s="3265"/>
      <c r="KOC63" s="3266"/>
      <c r="KOD63" s="3267"/>
      <c r="KOE63" s="3268"/>
      <c r="KOF63" s="3269"/>
      <c r="KOG63" s="3267"/>
      <c r="KOH63" s="3268"/>
      <c r="KOI63" s="3267"/>
      <c r="KOJ63" s="3263"/>
      <c r="KOK63" s="3263"/>
      <c r="KOL63" s="3268"/>
      <c r="KOM63" s="3262"/>
      <c r="KON63" s="3263"/>
      <c r="KOO63" s="3262"/>
      <c r="KOP63" s="3263"/>
      <c r="KOQ63" s="3263"/>
      <c r="KOR63" s="3263"/>
      <c r="KOS63" s="3263"/>
      <c r="KOT63" s="3264"/>
      <c r="KOU63" s="3265"/>
      <c r="KOV63" s="3266"/>
      <c r="KOW63" s="3267"/>
      <c r="KOX63" s="3268"/>
      <c r="KOY63" s="3269"/>
      <c r="KOZ63" s="3267"/>
      <c r="KPA63" s="3268"/>
      <c r="KPB63" s="3267"/>
      <c r="KPC63" s="3263"/>
      <c r="KPD63" s="3263"/>
      <c r="KPE63" s="3268"/>
      <c r="KPF63" s="3262"/>
      <c r="KPG63" s="3263"/>
      <c r="KPH63" s="3262"/>
      <c r="KPI63" s="3263"/>
      <c r="KPJ63" s="3263"/>
      <c r="KPK63" s="3263"/>
      <c r="KPL63" s="3263"/>
      <c r="KPM63" s="3264"/>
      <c r="KPN63" s="3265"/>
      <c r="KPO63" s="3266"/>
      <c r="KPP63" s="3267"/>
      <c r="KPQ63" s="3268"/>
      <c r="KPR63" s="3269"/>
      <c r="KPS63" s="3267"/>
      <c r="KPT63" s="3268"/>
      <c r="KPU63" s="3267"/>
      <c r="KPV63" s="3263"/>
      <c r="KPW63" s="3263"/>
      <c r="KPX63" s="3268"/>
      <c r="KPY63" s="3262"/>
      <c r="KPZ63" s="3263"/>
      <c r="KQA63" s="3262"/>
      <c r="KQB63" s="3263"/>
      <c r="KQC63" s="3263"/>
      <c r="KQD63" s="3263"/>
      <c r="KQE63" s="3263"/>
      <c r="KQF63" s="3264"/>
      <c r="KQG63" s="3265"/>
      <c r="KQH63" s="3266"/>
      <c r="KQI63" s="3267"/>
      <c r="KQJ63" s="3268"/>
      <c r="KQK63" s="3269"/>
      <c r="KQL63" s="3267"/>
      <c r="KQM63" s="3268"/>
      <c r="KQN63" s="3267"/>
      <c r="KQO63" s="3263"/>
      <c r="KQP63" s="3263"/>
      <c r="KQQ63" s="3268"/>
      <c r="KQR63" s="3262"/>
      <c r="KQS63" s="3263"/>
      <c r="KQT63" s="3262"/>
      <c r="KQU63" s="3263"/>
      <c r="KQV63" s="3263"/>
      <c r="KQW63" s="3263"/>
      <c r="KQX63" s="3263"/>
      <c r="KQY63" s="3264"/>
      <c r="KQZ63" s="3265"/>
      <c r="KRA63" s="3266"/>
      <c r="KRB63" s="3267"/>
      <c r="KRC63" s="3268"/>
      <c r="KRD63" s="3269"/>
      <c r="KRE63" s="3267"/>
      <c r="KRF63" s="3268"/>
      <c r="KRG63" s="3267"/>
      <c r="KRH63" s="3263"/>
      <c r="KRI63" s="3263"/>
      <c r="KRJ63" s="3268"/>
      <c r="KRK63" s="3262"/>
      <c r="KRL63" s="3263"/>
      <c r="KRM63" s="3262"/>
      <c r="KRN63" s="3263"/>
      <c r="KRO63" s="3263"/>
      <c r="KRP63" s="3263"/>
      <c r="KRQ63" s="3263"/>
      <c r="KRR63" s="3264"/>
      <c r="KRS63" s="3265"/>
      <c r="KRT63" s="3266"/>
      <c r="KRU63" s="3267"/>
      <c r="KRV63" s="3268"/>
      <c r="KRW63" s="3269"/>
      <c r="KRX63" s="3267"/>
      <c r="KRY63" s="3268"/>
      <c r="KRZ63" s="3267"/>
      <c r="KSA63" s="3263"/>
      <c r="KSB63" s="3263"/>
      <c r="KSC63" s="3268"/>
      <c r="KSD63" s="3262"/>
      <c r="KSE63" s="3263"/>
      <c r="KSF63" s="3262"/>
      <c r="KSG63" s="3263"/>
      <c r="KSH63" s="3263"/>
      <c r="KSI63" s="3263"/>
      <c r="KSJ63" s="3263"/>
      <c r="KSK63" s="3264"/>
      <c r="KSL63" s="3265"/>
      <c r="KSM63" s="3266"/>
      <c r="KSN63" s="3267"/>
      <c r="KSO63" s="3268"/>
      <c r="KSP63" s="3269"/>
      <c r="KSQ63" s="3267"/>
      <c r="KSR63" s="3268"/>
      <c r="KSS63" s="3267"/>
      <c r="KST63" s="3263"/>
      <c r="KSU63" s="3263"/>
      <c r="KSV63" s="3268"/>
      <c r="KSW63" s="3262"/>
      <c r="KSX63" s="3263"/>
      <c r="KSY63" s="3262"/>
      <c r="KSZ63" s="3263"/>
      <c r="KTA63" s="3263"/>
      <c r="KTB63" s="3263"/>
      <c r="KTC63" s="3263"/>
      <c r="KTD63" s="3264"/>
      <c r="KTE63" s="3265"/>
      <c r="KTF63" s="3266"/>
      <c r="KTG63" s="3267"/>
      <c r="KTH63" s="3268"/>
      <c r="KTI63" s="3269"/>
      <c r="KTJ63" s="3267"/>
      <c r="KTK63" s="3268"/>
      <c r="KTL63" s="3267"/>
      <c r="KTM63" s="3263"/>
      <c r="KTN63" s="3263"/>
      <c r="KTO63" s="3268"/>
      <c r="KTP63" s="3262"/>
      <c r="KTQ63" s="3263"/>
      <c r="KTR63" s="3262"/>
      <c r="KTS63" s="3263"/>
      <c r="KTT63" s="3263"/>
      <c r="KTU63" s="3263"/>
      <c r="KTV63" s="3263"/>
      <c r="KTW63" s="3264"/>
      <c r="KTX63" s="3265"/>
      <c r="KTY63" s="3266"/>
      <c r="KTZ63" s="3267"/>
      <c r="KUA63" s="3268"/>
      <c r="KUB63" s="3269"/>
      <c r="KUC63" s="3267"/>
      <c r="KUD63" s="3268"/>
      <c r="KUE63" s="3267"/>
      <c r="KUF63" s="3263"/>
      <c r="KUG63" s="3263"/>
      <c r="KUH63" s="3268"/>
      <c r="KUI63" s="3262"/>
      <c r="KUJ63" s="3263"/>
      <c r="KUK63" s="3262"/>
      <c r="KUL63" s="3263"/>
      <c r="KUM63" s="3263"/>
      <c r="KUN63" s="3263"/>
      <c r="KUO63" s="3263"/>
      <c r="KUP63" s="3264"/>
      <c r="KUQ63" s="3265"/>
      <c r="KUR63" s="3266"/>
      <c r="KUS63" s="3267"/>
      <c r="KUT63" s="3268"/>
      <c r="KUU63" s="3269"/>
      <c r="KUV63" s="3267"/>
      <c r="KUW63" s="3268"/>
      <c r="KUX63" s="3267"/>
      <c r="KUY63" s="3263"/>
      <c r="KUZ63" s="3263"/>
      <c r="KVA63" s="3268"/>
      <c r="KVB63" s="3262"/>
      <c r="KVC63" s="3263"/>
      <c r="KVD63" s="3262"/>
      <c r="KVE63" s="3263"/>
      <c r="KVF63" s="3263"/>
      <c r="KVG63" s="3263"/>
      <c r="KVH63" s="3263"/>
      <c r="KVI63" s="3264"/>
      <c r="KVJ63" s="3265"/>
      <c r="KVK63" s="3266"/>
      <c r="KVL63" s="3267"/>
      <c r="KVM63" s="3268"/>
      <c r="KVN63" s="3269"/>
      <c r="KVO63" s="3267"/>
      <c r="KVP63" s="3268"/>
      <c r="KVQ63" s="3267"/>
      <c r="KVR63" s="3263"/>
      <c r="KVS63" s="3263"/>
      <c r="KVT63" s="3268"/>
      <c r="KVU63" s="3262"/>
      <c r="KVV63" s="3263"/>
      <c r="KVW63" s="3262"/>
      <c r="KVX63" s="3263"/>
      <c r="KVY63" s="3263"/>
      <c r="KVZ63" s="3263"/>
      <c r="KWA63" s="3263"/>
      <c r="KWB63" s="3264"/>
      <c r="KWC63" s="3265"/>
      <c r="KWD63" s="3266"/>
      <c r="KWE63" s="3267"/>
      <c r="KWF63" s="3268"/>
      <c r="KWG63" s="3269"/>
      <c r="KWH63" s="3267"/>
      <c r="KWI63" s="3268"/>
      <c r="KWJ63" s="3267"/>
      <c r="KWK63" s="3263"/>
      <c r="KWL63" s="3263"/>
      <c r="KWM63" s="3268"/>
      <c r="KWN63" s="3262"/>
      <c r="KWO63" s="3263"/>
      <c r="KWP63" s="3262"/>
      <c r="KWQ63" s="3263"/>
      <c r="KWR63" s="3263"/>
      <c r="KWS63" s="3263"/>
      <c r="KWT63" s="3263"/>
      <c r="KWU63" s="3264"/>
      <c r="KWV63" s="3265"/>
      <c r="KWW63" s="3266"/>
      <c r="KWX63" s="3267"/>
      <c r="KWY63" s="3268"/>
      <c r="KWZ63" s="3269"/>
      <c r="KXA63" s="3267"/>
      <c r="KXB63" s="3268"/>
      <c r="KXC63" s="3267"/>
      <c r="KXD63" s="3263"/>
      <c r="KXE63" s="3263"/>
      <c r="KXF63" s="3268"/>
      <c r="KXG63" s="3262"/>
      <c r="KXH63" s="3263"/>
      <c r="KXI63" s="3262"/>
      <c r="KXJ63" s="3263"/>
      <c r="KXK63" s="3263"/>
      <c r="KXL63" s="3263"/>
      <c r="KXM63" s="3263"/>
      <c r="KXN63" s="3264"/>
      <c r="KXO63" s="3265"/>
      <c r="KXP63" s="3266"/>
      <c r="KXQ63" s="3267"/>
      <c r="KXR63" s="3268"/>
      <c r="KXS63" s="3269"/>
      <c r="KXT63" s="3267"/>
      <c r="KXU63" s="3268"/>
      <c r="KXV63" s="3267"/>
      <c r="KXW63" s="3263"/>
      <c r="KXX63" s="3263"/>
      <c r="KXY63" s="3268"/>
      <c r="KXZ63" s="3262"/>
      <c r="KYA63" s="3263"/>
      <c r="KYB63" s="3262"/>
      <c r="KYC63" s="3263"/>
      <c r="KYD63" s="3263"/>
      <c r="KYE63" s="3263"/>
      <c r="KYF63" s="3263"/>
      <c r="KYG63" s="3264"/>
      <c r="KYH63" s="3265"/>
      <c r="KYI63" s="3266"/>
      <c r="KYJ63" s="3267"/>
      <c r="KYK63" s="3268"/>
      <c r="KYL63" s="3269"/>
      <c r="KYM63" s="3267"/>
      <c r="KYN63" s="3268"/>
      <c r="KYO63" s="3267"/>
      <c r="KYP63" s="3263"/>
      <c r="KYQ63" s="3263"/>
      <c r="KYR63" s="3268"/>
      <c r="KYS63" s="3262"/>
      <c r="KYT63" s="3263"/>
      <c r="KYU63" s="3262"/>
      <c r="KYV63" s="3263"/>
      <c r="KYW63" s="3263"/>
      <c r="KYX63" s="3263"/>
      <c r="KYY63" s="3263"/>
      <c r="KYZ63" s="3264"/>
      <c r="KZA63" s="3265"/>
      <c r="KZB63" s="3266"/>
      <c r="KZC63" s="3267"/>
      <c r="KZD63" s="3268"/>
      <c r="KZE63" s="3269"/>
      <c r="KZF63" s="3267"/>
      <c r="KZG63" s="3268"/>
      <c r="KZH63" s="3267"/>
      <c r="KZI63" s="3263"/>
      <c r="KZJ63" s="3263"/>
      <c r="KZK63" s="3268"/>
      <c r="KZL63" s="3262"/>
      <c r="KZM63" s="3263"/>
      <c r="KZN63" s="3262"/>
      <c r="KZO63" s="3263"/>
      <c r="KZP63" s="3263"/>
      <c r="KZQ63" s="3263"/>
      <c r="KZR63" s="3263"/>
      <c r="KZS63" s="3264"/>
      <c r="KZT63" s="3265"/>
      <c r="KZU63" s="3266"/>
      <c r="KZV63" s="3267"/>
      <c r="KZW63" s="3268"/>
      <c r="KZX63" s="3269"/>
      <c r="KZY63" s="3267"/>
      <c r="KZZ63" s="3268"/>
      <c r="LAA63" s="3267"/>
      <c r="LAB63" s="3263"/>
      <c r="LAC63" s="3263"/>
      <c r="LAD63" s="3268"/>
      <c r="LAE63" s="3262"/>
      <c r="LAF63" s="3263"/>
      <c r="LAG63" s="3262"/>
      <c r="LAH63" s="3263"/>
      <c r="LAI63" s="3263"/>
      <c r="LAJ63" s="3263"/>
      <c r="LAK63" s="3263"/>
      <c r="LAL63" s="3264"/>
      <c r="LAM63" s="3265"/>
      <c r="LAN63" s="3266"/>
      <c r="LAO63" s="3267"/>
      <c r="LAP63" s="3268"/>
      <c r="LAQ63" s="3269"/>
      <c r="LAR63" s="3267"/>
      <c r="LAS63" s="3268"/>
      <c r="LAT63" s="3267"/>
      <c r="LAU63" s="3263"/>
      <c r="LAV63" s="3263"/>
      <c r="LAW63" s="3268"/>
      <c r="LAX63" s="3262"/>
      <c r="LAY63" s="3263"/>
      <c r="LAZ63" s="3262"/>
      <c r="LBA63" s="3263"/>
      <c r="LBB63" s="3263"/>
      <c r="LBC63" s="3263"/>
      <c r="LBD63" s="3263"/>
      <c r="LBE63" s="3264"/>
      <c r="LBF63" s="3265"/>
      <c r="LBG63" s="3266"/>
      <c r="LBH63" s="3267"/>
      <c r="LBI63" s="3268"/>
      <c r="LBJ63" s="3269"/>
      <c r="LBK63" s="3267"/>
      <c r="LBL63" s="3268"/>
      <c r="LBM63" s="3267"/>
      <c r="LBN63" s="3263"/>
      <c r="LBO63" s="3263"/>
      <c r="LBP63" s="3268"/>
      <c r="LBQ63" s="3262"/>
      <c r="LBR63" s="3263"/>
      <c r="LBS63" s="3262"/>
      <c r="LBT63" s="3263"/>
      <c r="LBU63" s="3263"/>
      <c r="LBV63" s="3263"/>
      <c r="LBW63" s="3263"/>
      <c r="LBX63" s="3264"/>
      <c r="LBY63" s="3265"/>
      <c r="LBZ63" s="3266"/>
      <c r="LCA63" s="3267"/>
      <c r="LCB63" s="3268"/>
      <c r="LCC63" s="3269"/>
      <c r="LCD63" s="3267"/>
      <c r="LCE63" s="3268"/>
      <c r="LCF63" s="3267"/>
      <c r="LCG63" s="3263"/>
      <c r="LCH63" s="3263"/>
      <c r="LCI63" s="3268"/>
      <c r="LCJ63" s="3262"/>
      <c r="LCK63" s="3263"/>
      <c r="LCL63" s="3262"/>
      <c r="LCM63" s="3263"/>
      <c r="LCN63" s="3263"/>
      <c r="LCO63" s="3263"/>
      <c r="LCP63" s="3263"/>
      <c r="LCQ63" s="3264"/>
      <c r="LCR63" s="3265"/>
      <c r="LCS63" s="3266"/>
      <c r="LCT63" s="3267"/>
      <c r="LCU63" s="3268"/>
      <c r="LCV63" s="3269"/>
      <c r="LCW63" s="3267"/>
      <c r="LCX63" s="3268"/>
      <c r="LCY63" s="3267"/>
      <c r="LCZ63" s="3263"/>
      <c r="LDA63" s="3263"/>
      <c r="LDB63" s="3268"/>
      <c r="LDC63" s="3262"/>
      <c r="LDD63" s="3263"/>
      <c r="LDE63" s="3262"/>
      <c r="LDF63" s="3263"/>
      <c r="LDG63" s="3263"/>
      <c r="LDH63" s="3263"/>
      <c r="LDI63" s="3263"/>
      <c r="LDJ63" s="3264"/>
      <c r="LDK63" s="3265"/>
      <c r="LDL63" s="3266"/>
      <c r="LDM63" s="3267"/>
      <c r="LDN63" s="3268"/>
      <c r="LDO63" s="3269"/>
      <c r="LDP63" s="3267"/>
      <c r="LDQ63" s="3268"/>
      <c r="LDR63" s="3267"/>
      <c r="LDS63" s="3263"/>
      <c r="LDT63" s="3263"/>
      <c r="LDU63" s="3268"/>
      <c r="LDV63" s="3262"/>
      <c r="LDW63" s="3263"/>
      <c r="LDX63" s="3262"/>
      <c r="LDY63" s="3263"/>
      <c r="LDZ63" s="3263"/>
      <c r="LEA63" s="3263"/>
      <c r="LEB63" s="3263"/>
      <c r="LEC63" s="3264"/>
      <c r="LED63" s="3265"/>
      <c r="LEE63" s="3266"/>
      <c r="LEF63" s="3267"/>
      <c r="LEG63" s="3268"/>
      <c r="LEH63" s="3269"/>
      <c r="LEI63" s="3267"/>
      <c r="LEJ63" s="3268"/>
      <c r="LEK63" s="3267"/>
      <c r="LEL63" s="3263"/>
      <c r="LEM63" s="3263"/>
      <c r="LEN63" s="3268"/>
      <c r="LEO63" s="3262"/>
      <c r="LEP63" s="3263"/>
      <c r="LEQ63" s="3262"/>
      <c r="LER63" s="3263"/>
      <c r="LES63" s="3263"/>
      <c r="LET63" s="3263"/>
      <c r="LEU63" s="3263"/>
      <c r="LEV63" s="3264"/>
      <c r="LEW63" s="3265"/>
      <c r="LEX63" s="3266"/>
      <c r="LEY63" s="3267"/>
      <c r="LEZ63" s="3268"/>
      <c r="LFA63" s="3269"/>
      <c r="LFB63" s="3267"/>
      <c r="LFC63" s="3268"/>
      <c r="LFD63" s="3267"/>
      <c r="LFE63" s="3263"/>
      <c r="LFF63" s="3263"/>
      <c r="LFG63" s="3268"/>
      <c r="LFH63" s="3262"/>
      <c r="LFI63" s="3263"/>
      <c r="LFJ63" s="3262"/>
      <c r="LFK63" s="3263"/>
      <c r="LFL63" s="3263"/>
      <c r="LFM63" s="3263"/>
      <c r="LFN63" s="3263"/>
      <c r="LFO63" s="3264"/>
      <c r="LFP63" s="3265"/>
      <c r="LFQ63" s="3266"/>
      <c r="LFR63" s="3267"/>
      <c r="LFS63" s="3268"/>
      <c r="LFT63" s="3269"/>
      <c r="LFU63" s="3267"/>
      <c r="LFV63" s="3268"/>
      <c r="LFW63" s="3267"/>
      <c r="LFX63" s="3263"/>
      <c r="LFY63" s="3263"/>
      <c r="LFZ63" s="3268"/>
      <c r="LGA63" s="3262"/>
      <c r="LGB63" s="3263"/>
      <c r="LGC63" s="3262"/>
      <c r="LGD63" s="3263"/>
      <c r="LGE63" s="3263"/>
      <c r="LGF63" s="3263"/>
      <c r="LGG63" s="3263"/>
      <c r="LGH63" s="3264"/>
      <c r="LGI63" s="3265"/>
      <c r="LGJ63" s="3266"/>
      <c r="LGK63" s="3267"/>
      <c r="LGL63" s="3268"/>
      <c r="LGM63" s="3269"/>
      <c r="LGN63" s="3267"/>
      <c r="LGO63" s="3268"/>
      <c r="LGP63" s="3267"/>
      <c r="LGQ63" s="3263"/>
      <c r="LGR63" s="3263"/>
      <c r="LGS63" s="3268"/>
      <c r="LGT63" s="3262"/>
      <c r="LGU63" s="3263"/>
      <c r="LGV63" s="3262"/>
      <c r="LGW63" s="3263"/>
      <c r="LGX63" s="3263"/>
      <c r="LGY63" s="3263"/>
      <c r="LGZ63" s="3263"/>
      <c r="LHA63" s="3264"/>
      <c r="LHB63" s="3265"/>
      <c r="LHC63" s="3266"/>
      <c r="LHD63" s="3267"/>
      <c r="LHE63" s="3268"/>
      <c r="LHF63" s="3269"/>
      <c r="LHG63" s="3267"/>
      <c r="LHH63" s="3268"/>
      <c r="LHI63" s="3267"/>
      <c r="LHJ63" s="3263"/>
      <c r="LHK63" s="3263"/>
      <c r="LHL63" s="3268"/>
      <c r="LHM63" s="3262"/>
      <c r="LHN63" s="3263"/>
      <c r="LHO63" s="3262"/>
      <c r="LHP63" s="3263"/>
      <c r="LHQ63" s="3263"/>
      <c r="LHR63" s="3263"/>
      <c r="LHS63" s="3263"/>
      <c r="LHT63" s="3264"/>
      <c r="LHU63" s="3265"/>
      <c r="LHV63" s="3266"/>
      <c r="LHW63" s="3267"/>
      <c r="LHX63" s="3268"/>
      <c r="LHY63" s="3269"/>
      <c r="LHZ63" s="3267"/>
      <c r="LIA63" s="3268"/>
      <c r="LIB63" s="3267"/>
      <c r="LIC63" s="3263"/>
      <c r="LID63" s="3263"/>
      <c r="LIE63" s="3268"/>
      <c r="LIF63" s="3262"/>
      <c r="LIG63" s="3263"/>
      <c r="LIH63" s="3262"/>
      <c r="LII63" s="3263"/>
      <c r="LIJ63" s="3263"/>
      <c r="LIK63" s="3263"/>
      <c r="LIL63" s="3263"/>
      <c r="LIM63" s="3264"/>
      <c r="LIN63" s="3265"/>
      <c r="LIO63" s="3266"/>
      <c r="LIP63" s="3267"/>
      <c r="LIQ63" s="3268"/>
      <c r="LIR63" s="3269"/>
      <c r="LIS63" s="3267"/>
      <c r="LIT63" s="3268"/>
      <c r="LIU63" s="3267"/>
      <c r="LIV63" s="3263"/>
      <c r="LIW63" s="3263"/>
      <c r="LIX63" s="3268"/>
      <c r="LIY63" s="3262"/>
      <c r="LIZ63" s="3263"/>
      <c r="LJA63" s="3262"/>
      <c r="LJB63" s="3263"/>
      <c r="LJC63" s="3263"/>
      <c r="LJD63" s="3263"/>
      <c r="LJE63" s="3263"/>
      <c r="LJF63" s="3264"/>
      <c r="LJG63" s="3265"/>
      <c r="LJH63" s="3266"/>
      <c r="LJI63" s="3267"/>
      <c r="LJJ63" s="3268"/>
      <c r="LJK63" s="3269"/>
      <c r="LJL63" s="3267"/>
      <c r="LJM63" s="3268"/>
      <c r="LJN63" s="3267"/>
      <c r="LJO63" s="3263"/>
      <c r="LJP63" s="3263"/>
      <c r="LJQ63" s="3268"/>
      <c r="LJR63" s="3262"/>
      <c r="LJS63" s="3263"/>
      <c r="LJT63" s="3262"/>
      <c r="LJU63" s="3263"/>
      <c r="LJV63" s="3263"/>
      <c r="LJW63" s="3263"/>
      <c r="LJX63" s="3263"/>
      <c r="LJY63" s="3264"/>
      <c r="LJZ63" s="3265"/>
      <c r="LKA63" s="3266"/>
      <c r="LKB63" s="3267"/>
      <c r="LKC63" s="3268"/>
      <c r="LKD63" s="3269"/>
      <c r="LKE63" s="3267"/>
      <c r="LKF63" s="3268"/>
      <c r="LKG63" s="3267"/>
      <c r="LKH63" s="3263"/>
      <c r="LKI63" s="3263"/>
      <c r="LKJ63" s="3268"/>
      <c r="LKK63" s="3262"/>
      <c r="LKL63" s="3263"/>
      <c r="LKM63" s="3262"/>
      <c r="LKN63" s="3263"/>
      <c r="LKO63" s="3263"/>
      <c r="LKP63" s="3263"/>
      <c r="LKQ63" s="3263"/>
      <c r="LKR63" s="3264"/>
      <c r="LKS63" s="3265"/>
      <c r="LKT63" s="3266"/>
      <c r="LKU63" s="3267"/>
      <c r="LKV63" s="3268"/>
      <c r="LKW63" s="3269"/>
      <c r="LKX63" s="3267"/>
      <c r="LKY63" s="3268"/>
      <c r="LKZ63" s="3267"/>
      <c r="LLA63" s="3263"/>
      <c r="LLB63" s="3263"/>
      <c r="LLC63" s="3268"/>
      <c r="LLD63" s="3262"/>
      <c r="LLE63" s="3263"/>
      <c r="LLF63" s="3262"/>
      <c r="LLG63" s="3263"/>
      <c r="LLH63" s="3263"/>
      <c r="LLI63" s="3263"/>
      <c r="LLJ63" s="3263"/>
      <c r="LLK63" s="3264"/>
      <c r="LLL63" s="3265"/>
      <c r="LLM63" s="3266"/>
      <c r="LLN63" s="3267"/>
      <c r="LLO63" s="3268"/>
      <c r="LLP63" s="3269"/>
      <c r="LLQ63" s="3267"/>
      <c r="LLR63" s="3268"/>
      <c r="LLS63" s="3267"/>
      <c r="LLT63" s="3263"/>
      <c r="LLU63" s="3263"/>
      <c r="LLV63" s="3268"/>
      <c r="LLW63" s="3262"/>
      <c r="LLX63" s="3263"/>
      <c r="LLY63" s="3262"/>
      <c r="LLZ63" s="3263"/>
      <c r="LMA63" s="3263"/>
      <c r="LMB63" s="3263"/>
      <c r="LMC63" s="3263"/>
      <c r="LMD63" s="3264"/>
      <c r="LME63" s="3265"/>
      <c r="LMF63" s="3266"/>
      <c r="LMG63" s="3267"/>
      <c r="LMH63" s="3268"/>
      <c r="LMI63" s="3269"/>
      <c r="LMJ63" s="3267"/>
      <c r="LMK63" s="3268"/>
      <c r="LML63" s="3267"/>
      <c r="LMM63" s="3263"/>
      <c r="LMN63" s="3263"/>
      <c r="LMO63" s="3268"/>
      <c r="LMP63" s="3262"/>
      <c r="LMQ63" s="3263"/>
      <c r="LMR63" s="3262"/>
      <c r="LMS63" s="3263"/>
      <c r="LMT63" s="3263"/>
      <c r="LMU63" s="3263"/>
      <c r="LMV63" s="3263"/>
      <c r="LMW63" s="3264"/>
      <c r="LMX63" s="3265"/>
      <c r="LMY63" s="3266"/>
      <c r="LMZ63" s="3267"/>
      <c r="LNA63" s="3268"/>
      <c r="LNB63" s="3269"/>
      <c r="LNC63" s="3267"/>
      <c r="LND63" s="3268"/>
      <c r="LNE63" s="3267"/>
      <c r="LNF63" s="3263"/>
      <c r="LNG63" s="3263"/>
      <c r="LNH63" s="3268"/>
      <c r="LNI63" s="3262"/>
      <c r="LNJ63" s="3263"/>
      <c r="LNK63" s="3262"/>
      <c r="LNL63" s="3263"/>
      <c r="LNM63" s="3263"/>
      <c r="LNN63" s="3263"/>
      <c r="LNO63" s="3263"/>
      <c r="LNP63" s="3264"/>
      <c r="LNQ63" s="3265"/>
      <c r="LNR63" s="3266"/>
      <c r="LNS63" s="3267"/>
      <c r="LNT63" s="3268"/>
      <c r="LNU63" s="3269"/>
      <c r="LNV63" s="3267"/>
      <c r="LNW63" s="3268"/>
      <c r="LNX63" s="3267"/>
      <c r="LNY63" s="3263"/>
      <c r="LNZ63" s="3263"/>
      <c r="LOA63" s="3268"/>
      <c r="LOB63" s="3262"/>
      <c r="LOC63" s="3263"/>
      <c r="LOD63" s="3262"/>
      <c r="LOE63" s="3263"/>
      <c r="LOF63" s="3263"/>
      <c r="LOG63" s="3263"/>
      <c r="LOH63" s="3263"/>
      <c r="LOI63" s="3264"/>
      <c r="LOJ63" s="3265"/>
      <c r="LOK63" s="3266"/>
      <c r="LOL63" s="3267"/>
      <c r="LOM63" s="3268"/>
      <c r="LON63" s="3269"/>
      <c r="LOO63" s="3267"/>
      <c r="LOP63" s="3268"/>
      <c r="LOQ63" s="3267"/>
      <c r="LOR63" s="3263"/>
      <c r="LOS63" s="3263"/>
      <c r="LOT63" s="3268"/>
      <c r="LOU63" s="3262"/>
      <c r="LOV63" s="3263"/>
      <c r="LOW63" s="3262"/>
      <c r="LOX63" s="3263"/>
      <c r="LOY63" s="3263"/>
      <c r="LOZ63" s="3263"/>
      <c r="LPA63" s="3263"/>
      <c r="LPB63" s="3264"/>
      <c r="LPC63" s="3265"/>
      <c r="LPD63" s="3266"/>
      <c r="LPE63" s="3267"/>
      <c r="LPF63" s="3268"/>
      <c r="LPG63" s="3269"/>
      <c r="LPH63" s="3267"/>
      <c r="LPI63" s="3268"/>
      <c r="LPJ63" s="3267"/>
      <c r="LPK63" s="3263"/>
      <c r="LPL63" s="3263"/>
      <c r="LPM63" s="3268"/>
      <c r="LPN63" s="3262"/>
      <c r="LPO63" s="3263"/>
      <c r="LPP63" s="3262"/>
      <c r="LPQ63" s="3263"/>
      <c r="LPR63" s="3263"/>
      <c r="LPS63" s="3263"/>
      <c r="LPT63" s="3263"/>
      <c r="LPU63" s="3264"/>
      <c r="LPV63" s="3265"/>
      <c r="LPW63" s="3266"/>
      <c r="LPX63" s="3267"/>
      <c r="LPY63" s="3268"/>
      <c r="LPZ63" s="3269"/>
      <c r="LQA63" s="3267"/>
      <c r="LQB63" s="3268"/>
      <c r="LQC63" s="3267"/>
      <c r="LQD63" s="3263"/>
      <c r="LQE63" s="3263"/>
      <c r="LQF63" s="3268"/>
      <c r="LQG63" s="3262"/>
      <c r="LQH63" s="3263"/>
      <c r="LQI63" s="3262"/>
      <c r="LQJ63" s="3263"/>
      <c r="LQK63" s="3263"/>
      <c r="LQL63" s="3263"/>
      <c r="LQM63" s="3263"/>
      <c r="LQN63" s="3264"/>
      <c r="LQO63" s="3265"/>
      <c r="LQP63" s="3266"/>
      <c r="LQQ63" s="3267"/>
      <c r="LQR63" s="3268"/>
      <c r="LQS63" s="3269"/>
      <c r="LQT63" s="3267"/>
      <c r="LQU63" s="3268"/>
      <c r="LQV63" s="3267"/>
      <c r="LQW63" s="3263"/>
      <c r="LQX63" s="3263"/>
      <c r="LQY63" s="3268"/>
      <c r="LQZ63" s="3262"/>
      <c r="LRA63" s="3263"/>
      <c r="LRB63" s="3262"/>
      <c r="LRC63" s="3263"/>
      <c r="LRD63" s="3263"/>
      <c r="LRE63" s="3263"/>
      <c r="LRF63" s="3263"/>
      <c r="LRG63" s="3264"/>
      <c r="LRH63" s="3265"/>
      <c r="LRI63" s="3266"/>
      <c r="LRJ63" s="3267"/>
      <c r="LRK63" s="3268"/>
      <c r="LRL63" s="3269"/>
      <c r="LRM63" s="3267"/>
      <c r="LRN63" s="3268"/>
      <c r="LRO63" s="3267"/>
      <c r="LRP63" s="3263"/>
      <c r="LRQ63" s="3263"/>
      <c r="LRR63" s="3268"/>
      <c r="LRS63" s="3262"/>
      <c r="LRT63" s="3263"/>
      <c r="LRU63" s="3262"/>
      <c r="LRV63" s="3263"/>
      <c r="LRW63" s="3263"/>
      <c r="LRX63" s="3263"/>
      <c r="LRY63" s="3263"/>
      <c r="LRZ63" s="3264"/>
      <c r="LSA63" s="3265"/>
      <c r="LSB63" s="3266"/>
      <c r="LSC63" s="3267"/>
      <c r="LSD63" s="3268"/>
      <c r="LSE63" s="3269"/>
      <c r="LSF63" s="3267"/>
      <c r="LSG63" s="3268"/>
      <c r="LSH63" s="3267"/>
      <c r="LSI63" s="3263"/>
      <c r="LSJ63" s="3263"/>
      <c r="LSK63" s="3268"/>
      <c r="LSL63" s="3262"/>
      <c r="LSM63" s="3263"/>
      <c r="LSN63" s="3262"/>
      <c r="LSO63" s="3263"/>
      <c r="LSP63" s="3263"/>
      <c r="LSQ63" s="3263"/>
      <c r="LSR63" s="3263"/>
      <c r="LSS63" s="3264"/>
      <c r="LST63" s="3265"/>
      <c r="LSU63" s="3266"/>
      <c r="LSV63" s="3267"/>
      <c r="LSW63" s="3268"/>
      <c r="LSX63" s="3269"/>
      <c r="LSY63" s="3267"/>
      <c r="LSZ63" s="3268"/>
      <c r="LTA63" s="3267"/>
      <c r="LTB63" s="3263"/>
      <c r="LTC63" s="3263"/>
      <c r="LTD63" s="3268"/>
      <c r="LTE63" s="3262"/>
      <c r="LTF63" s="3263"/>
      <c r="LTG63" s="3262"/>
      <c r="LTH63" s="3263"/>
      <c r="LTI63" s="3263"/>
      <c r="LTJ63" s="3263"/>
      <c r="LTK63" s="3263"/>
      <c r="LTL63" s="3264"/>
      <c r="LTM63" s="3265"/>
      <c r="LTN63" s="3266"/>
      <c r="LTO63" s="3267"/>
      <c r="LTP63" s="3268"/>
      <c r="LTQ63" s="3269"/>
      <c r="LTR63" s="3267"/>
      <c r="LTS63" s="3268"/>
      <c r="LTT63" s="3267"/>
      <c r="LTU63" s="3263"/>
      <c r="LTV63" s="3263"/>
      <c r="LTW63" s="3268"/>
      <c r="LTX63" s="3262"/>
      <c r="LTY63" s="3263"/>
      <c r="LTZ63" s="3262"/>
      <c r="LUA63" s="3263"/>
      <c r="LUB63" s="3263"/>
      <c r="LUC63" s="3263"/>
      <c r="LUD63" s="3263"/>
      <c r="LUE63" s="3264"/>
      <c r="LUF63" s="3265"/>
      <c r="LUG63" s="3266"/>
      <c r="LUH63" s="3267"/>
      <c r="LUI63" s="3268"/>
      <c r="LUJ63" s="3269"/>
      <c r="LUK63" s="3267"/>
      <c r="LUL63" s="3268"/>
      <c r="LUM63" s="3267"/>
      <c r="LUN63" s="3263"/>
      <c r="LUO63" s="3263"/>
      <c r="LUP63" s="3268"/>
      <c r="LUQ63" s="3262"/>
      <c r="LUR63" s="3263"/>
      <c r="LUS63" s="3262"/>
      <c r="LUT63" s="3263"/>
      <c r="LUU63" s="3263"/>
      <c r="LUV63" s="3263"/>
      <c r="LUW63" s="3263"/>
      <c r="LUX63" s="3264"/>
      <c r="LUY63" s="3265"/>
      <c r="LUZ63" s="3266"/>
      <c r="LVA63" s="3267"/>
      <c r="LVB63" s="3268"/>
      <c r="LVC63" s="3269"/>
      <c r="LVD63" s="3267"/>
      <c r="LVE63" s="3268"/>
      <c r="LVF63" s="3267"/>
      <c r="LVG63" s="3263"/>
      <c r="LVH63" s="3263"/>
      <c r="LVI63" s="3268"/>
      <c r="LVJ63" s="3262"/>
      <c r="LVK63" s="3263"/>
      <c r="LVL63" s="3262"/>
      <c r="LVM63" s="3263"/>
      <c r="LVN63" s="3263"/>
      <c r="LVO63" s="3263"/>
      <c r="LVP63" s="3263"/>
      <c r="LVQ63" s="3264"/>
      <c r="LVR63" s="3265"/>
      <c r="LVS63" s="3266"/>
      <c r="LVT63" s="3267"/>
      <c r="LVU63" s="3268"/>
      <c r="LVV63" s="3269"/>
      <c r="LVW63" s="3267"/>
      <c r="LVX63" s="3268"/>
      <c r="LVY63" s="3267"/>
      <c r="LVZ63" s="3263"/>
      <c r="LWA63" s="3263"/>
      <c r="LWB63" s="3268"/>
      <c r="LWC63" s="3262"/>
      <c r="LWD63" s="3263"/>
      <c r="LWE63" s="3262"/>
      <c r="LWF63" s="3263"/>
      <c r="LWG63" s="3263"/>
      <c r="LWH63" s="3263"/>
      <c r="LWI63" s="3263"/>
      <c r="LWJ63" s="3264"/>
      <c r="LWK63" s="3265"/>
      <c r="LWL63" s="3266"/>
      <c r="LWM63" s="3267"/>
      <c r="LWN63" s="3268"/>
      <c r="LWO63" s="3269"/>
      <c r="LWP63" s="3267"/>
      <c r="LWQ63" s="3268"/>
      <c r="LWR63" s="3267"/>
      <c r="LWS63" s="3263"/>
      <c r="LWT63" s="3263"/>
      <c r="LWU63" s="3268"/>
      <c r="LWV63" s="3262"/>
      <c r="LWW63" s="3263"/>
      <c r="LWX63" s="3262"/>
      <c r="LWY63" s="3263"/>
      <c r="LWZ63" s="3263"/>
      <c r="LXA63" s="3263"/>
      <c r="LXB63" s="3263"/>
      <c r="LXC63" s="3264"/>
      <c r="LXD63" s="3265"/>
      <c r="LXE63" s="3266"/>
      <c r="LXF63" s="3267"/>
      <c r="LXG63" s="3268"/>
      <c r="LXH63" s="3269"/>
      <c r="LXI63" s="3267"/>
      <c r="LXJ63" s="3268"/>
      <c r="LXK63" s="3267"/>
      <c r="LXL63" s="3263"/>
      <c r="LXM63" s="3263"/>
      <c r="LXN63" s="3268"/>
      <c r="LXO63" s="3262"/>
      <c r="LXP63" s="3263"/>
      <c r="LXQ63" s="3262"/>
      <c r="LXR63" s="3263"/>
      <c r="LXS63" s="3263"/>
      <c r="LXT63" s="3263"/>
      <c r="LXU63" s="3263"/>
      <c r="LXV63" s="3264"/>
      <c r="LXW63" s="3265"/>
      <c r="LXX63" s="3266"/>
      <c r="LXY63" s="3267"/>
      <c r="LXZ63" s="3268"/>
      <c r="LYA63" s="3269"/>
      <c r="LYB63" s="3267"/>
      <c r="LYC63" s="3268"/>
      <c r="LYD63" s="3267"/>
      <c r="LYE63" s="3263"/>
      <c r="LYF63" s="3263"/>
      <c r="LYG63" s="3268"/>
      <c r="LYH63" s="3262"/>
      <c r="LYI63" s="3263"/>
      <c r="LYJ63" s="3262"/>
      <c r="LYK63" s="3263"/>
      <c r="LYL63" s="3263"/>
      <c r="LYM63" s="3263"/>
      <c r="LYN63" s="3263"/>
      <c r="LYO63" s="3264"/>
      <c r="LYP63" s="3265"/>
      <c r="LYQ63" s="3266"/>
      <c r="LYR63" s="3267"/>
      <c r="LYS63" s="3268"/>
      <c r="LYT63" s="3269"/>
      <c r="LYU63" s="3267"/>
      <c r="LYV63" s="3268"/>
      <c r="LYW63" s="3267"/>
      <c r="LYX63" s="3263"/>
      <c r="LYY63" s="3263"/>
      <c r="LYZ63" s="3268"/>
      <c r="LZA63" s="3262"/>
      <c r="LZB63" s="3263"/>
      <c r="LZC63" s="3262"/>
      <c r="LZD63" s="3263"/>
      <c r="LZE63" s="3263"/>
      <c r="LZF63" s="3263"/>
      <c r="LZG63" s="3263"/>
      <c r="LZH63" s="3264"/>
      <c r="LZI63" s="3265"/>
      <c r="LZJ63" s="3266"/>
      <c r="LZK63" s="3267"/>
      <c r="LZL63" s="3268"/>
      <c r="LZM63" s="3269"/>
      <c r="LZN63" s="3267"/>
      <c r="LZO63" s="3268"/>
      <c r="LZP63" s="3267"/>
      <c r="LZQ63" s="3263"/>
      <c r="LZR63" s="3263"/>
      <c r="LZS63" s="3268"/>
      <c r="LZT63" s="3262"/>
      <c r="LZU63" s="3263"/>
      <c r="LZV63" s="3262"/>
      <c r="LZW63" s="3263"/>
      <c r="LZX63" s="3263"/>
      <c r="LZY63" s="3263"/>
      <c r="LZZ63" s="3263"/>
      <c r="MAA63" s="3264"/>
      <c r="MAB63" s="3265"/>
      <c r="MAC63" s="3266"/>
      <c r="MAD63" s="3267"/>
      <c r="MAE63" s="3268"/>
      <c r="MAF63" s="3269"/>
      <c r="MAG63" s="3267"/>
      <c r="MAH63" s="3268"/>
      <c r="MAI63" s="3267"/>
      <c r="MAJ63" s="3263"/>
      <c r="MAK63" s="3263"/>
      <c r="MAL63" s="3268"/>
      <c r="MAM63" s="3262"/>
      <c r="MAN63" s="3263"/>
      <c r="MAO63" s="3262"/>
      <c r="MAP63" s="3263"/>
      <c r="MAQ63" s="3263"/>
      <c r="MAR63" s="3263"/>
      <c r="MAS63" s="3263"/>
      <c r="MAT63" s="3264"/>
      <c r="MAU63" s="3265"/>
      <c r="MAV63" s="3266"/>
      <c r="MAW63" s="3267"/>
      <c r="MAX63" s="3268"/>
      <c r="MAY63" s="3269"/>
      <c r="MAZ63" s="3267"/>
      <c r="MBA63" s="3268"/>
      <c r="MBB63" s="3267"/>
      <c r="MBC63" s="3263"/>
      <c r="MBD63" s="3263"/>
      <c r="MBE63" s="3268"/>
      <c r="MBF63" s="3262"/>
      <c r="MBG63" s="3263"/>
      <c r="MBH63" s="3262"/>
      <c r="MBI63" s="3263"/>
      <c r="MBJ63" s="3263"/>
      <c r="MBK63" s="3263"/>
      <c r="MBL63" s="3263"/>
      <c r="MBM63" s="3264"/>
      <c r="MBN63" s="3265"/>
      <c r="MBO63" s="3266"/>
      <c r="MBP63" s="3267"/>
      <c r="MBQ63" s="3268"/>
      <c r="MBR63" s="3269"/>
      <c r="MBS63" s="3267"/>
      <c r="MBT63" s="3268"/>
      <c r="MBU63" s="3267"/>
      <c r="MBV63" s="3263"/>
      <c r="MBW63" s="3263"/>
      <c r="MBX63" s="3268"/>
      <c r="MBY63" s="3262"/>
      <c r="MBZ63" s="3263"/>
      <c r="MCA63" s="3262"/>
      <c r="MCB63" s="3263"/>
      <c r="MCC63" s="3263"/>
      <c r="MCD63" s="3263"/>
      <c r="MCE63" s="3263"/>
      <c r="MCF63" s="3264"/>
      <c r="MCG63" s="3265"/>
      <c r="MCH63" s="3266"/>
      <c r="MCI63" s="3267"/>
      <c r="MCJ63" s="3268"/>
      <c r="MCK63" s="3269"/>
      <c r="MCL63" s="3267"/>
      <c r="MCM63" s="3268"/>
      <c r="MCN63" s="3267"/>
      <c r="MCO63" s="3263"/>
      <c r="MCP63" s="3263"/>
      <c r="MCQ63" s="3268"/>
      <c r="MCR63" s="3262"/>
      <c r="MCS63" s="3263"/>
      <c r="MCT63" s="3262"/>
      <c r="MCU63" s="3263"/>
      <c r="MCV63" s="3263"/>
      <c r="MCW63" s="3263"/>
      <c r="MCX63" s="3263"/>
      <c r="MCY63" s="3264"/>
      <c r="MCZ63" s="3265"/>
      <c r="MDA63" s="3266"/>
      <c r="MDB63" s="3267"/>
      <c r="MDC63" s="3268"/>
      <c r="MDD63" s="3269"/>
      <c r="MDE63" s="3267"/>
      <c r="MDF63" s="3268"/>
      <c r="MDG63" s="3267"/>
      <c r="MDH63" s="3263"/>
      <c r="MDI63" s="3263"/>
      <c r="MDJ63" s="3268"/>
      <c r="MDK63" s="3262"/>
      <c r="MDL63" s="3263"/>
      <c r="MDM63" s="3262"/>
      <c r="MDN63" s="3263"/>
      <c r="MDO63" s="3263"/>
      <c r="MDP63" s="3263"/>
      <c r="MDQ63" s="3263"/>
      <c r="MDR63" s="3264"/>
      <c r="MDS63" s="3265"/>
      <c r="MDT63" s="3266"/>
      <c r="MDU63" s="3267"/>
      <c r="MDV63" s="3268"/>
      <c r="MDW63" s="3269"/>
      <c r="MDX63" s="3267"/>
      <c r="MDY63" s="3268"/>
      <c r="MDZ63" s="3267"/>
      <c r="MEA63" s="3263"/>
      <c r="MEB63" s="3263"/>
      <c r="MEC63" s="3268"/>
      <c r="MED63" s="3262"/>
      <c r="MEE63" s="3263"/>
      <c r="MEF63" s="3262"/>
      <c r="MEG63" s="3263"/>
      <c r="MEH63" s="3263"/>
      <c r="MEI63" s="3263"/>
      <c r="MEJ63" s="3263"/>
      <c r="MEK63" s="3264"/>
      <c r="MEL63" s="3265"/>
      <c r="MEM63" s="3266"/>
      <c r="MEN63" s="3267"/>
      <c r="MEO63" s="3268"/>
      <c r="MEP63" s="3269"/>
      <c r="MEQ63" s="3267"/>
      <c r="MER63" s="3268"/>
      <c r="MES63" s="3267"/>
      <c r="MET63" s="3263"/>
      <c r="MEU63" s="3263"/>
      <c r="MEV63" s="3268"/>
      <c r="MEW63" s="3262"/>
      <c r="MEX63" s="3263"/>
      <c r="MEY63" s="3262"/>
      <c r="MEZ63" s="3263"/>
      <c r="MFA63" s="3263"/>
      <c r="MFB63" s="3263"/>
      <c r="MFC63" s="3263"/>
      <c r="MFD63" s="3264"/>
      <c r="MFE63" s="3265"/>
      <c r="MFF63" s="3266"/>
      <c r="MFG63" s="3267"/>
      <c r="MFH63" s="3268"/>
      <c r="MFI63" s="3269"/>
      <c r="MFJ63" s="3267"/>
      <c r="MFK63" s="3268"/>
      <c r="MFL63" s="3267"/>
      <c r="MFM63" s="3263"/>
      <c r="MFN63" s="3263"/>
      <c r="MFO63" s="3268"/>
      <c r="MFP63" s="3262"/>
      <c r="MFQ63" s="3263"/>
      <c r="MFR63" s="3262"/>
      <c r="MFS63" s="3263"/>
      <c r="MFT63" s="3263"/>
      <c r="MFU63" s="3263"/>
      <c r="MFV63" s="3263"/>
      <c r="MFW63" s="3264"/>
      <c r="MFX63" s="3265"/>
      <c r="MFY63" s="3266"/>
      <c r="MFZ63" s="3267"/>
      <c r="MGA63" s="3268"/>
      <c r="MGB63" s="3269"/>
      <c r="MGC63" s="3267"/>
      <c r="MGD63" s="3268"/>
      <c r="MGE63" s="3267"/>
      <c r="MGF63" s="3263"/>
      <c r="MGG63" s="3263"/>
      <c r="MGH63" s="3268"/>
      <c r="MGI63" s="3262"/>
      <c r="MGJ63" s="3263"/>
      <c r="MGK63" s="3262"/>
      <c r="MGL63" s="3263"/>
      <c r="MGM63" s="3263"/>
      <c r="MGN63" s="3263"/>
      <c r="MGO63" s="3263"/>
      <c r="MGP63" s="3264"/>
      <c r="MGQ63" s="3265"/>
      <c r="MGR63" s="3266"/>
      <c r="MGS63" s="3267"/>
      <c r="MGT63" s="3268"/>
      <c r="MGU63" s="3269"/>
      <c r="MGV63" s="3267"/>
      <c r="MGW63" s="3268"/>
      <c r="MGX63" s="3267"/>
      <c r="MGY63" s="3263"/>
      <c r="MGZ63" s="3263"/>
      <c r="MHA63" s="3268"/>
      <c r="MHB63" s="3262"/>
      <c r="MHC63" s="3263"/>
      <c r="MHD63" s="3262"/>
      <c r="MHE63" s="3263"/>
      <c r="MHF63" s="3263"/>
      <c r="MHG63" s="3263"/>
      <c r="MHH63" s="3263"/>
      <c r="MHI63" s="3264"/>
      <c r="MHJ63" s="3265"/>
      <c r="MHK63" s="3266"/>
      <c r="MHL63" s="3267"/>
      <c r="MHM63" s="3268"/>
      <c r="MHN63" s="3269"/>
      <c r="MHO63" s="3267"/>
      <c r="MHP63" s="3268"/>
      <c r="MHQ63" s="3267"/>
      <c r="MHR63" s="3263"/>
      <c r="MHS63" s="3263"/>
      <c r="MHT63" s="3268"/>
      <c r="MHU63" s="3262"/>
      <c r="MHV63" s="3263"/>
      <c r="MHW63" s="3262"/>
      <c r="MHX63" s="3263"/>
      <c r="MHY63" s="3263"/>
      <c r="MHZ63" s="3263"/>
      <c r="MIA63" s="3263"/>
      <c r="MIB63" s="3264"/>
      <c r="MIC63" s="3265"/>
      <c r="MID63" s="3266"/>
      <c r="MIE63" s="3267"/>
      <c r="MIF63" s="3268"/>
      <c r="MIG63" s="3269"/>
      <c r="MIH63" s="3267"/>
      <c r="MII63" s="3268"/>
      <c r="MIJ63" s="3267"/>
      <c r="MIK63" s="3263"/>
      <c r="MIL63" s="3263"/>
      <c r="MIM63" s="3268"/>
      <c r="MIN63" s="3262"/>
      <c r="MIO63" s="3263"/>
      <c r="MIP63" s="3262"/>
      <c r="MIQ63" s="3263"/>
      <c r="MIR63" s="3263"/>
      <c r="MIS63" s="3263"/>
      <c r="MIT63" s="3263"/>
      <c r="MIU63" s="3264"/>
      <c r="MIV63" s="3265"/>
      <c r="MIW63" s="3266"/>
      <c r="MIX63" s="3267"/>
      <c r="MIY63" s="3268"/>
      <c r="MIZ63" s="3269"/>
      <c r="MJA63" s="3267"/>
      <c r="MJB63" s="3268"/>
      <c r="MJC63" s="3267"/>
      <c r="MJD63" s="3263"/>
      <c r="MJE63" s="3263"/>
      <c r="MJF63" s="3268"/>
      <c r="MJG63" s="3262"/>
      <c r="MJH63" s="3263"/>
      <c r="MJI63" s="3262"/>
      <c r="MJJ63" s="3263"/>
      <c r="MJK63" s="3263"/>
      <c r="MJL63" s="3263"/>
      <c r="MJM63" s="3263"/>
      <c r="MJN63" s="3264"/>
      <c r="MJO63" s="3265"/>
      <c r="MJP63" s="3266"/>
      <c r="MJQ63" s="3267"/>
      <c r="MJR63" s="3268"/>
      <c r="MJS63" s="3269"/>
      <c r="MJT63" s="3267"/>
      <c r="MJU63" s="3268"/>
      <c r="MJV63" s="3267"/>
      <c r="MJW63" s="3263"/>
      <c r="MJX63" s="3263"/>
      <c r="MJY63" s="3268"/>
      <c r="MJZ63" s="3262"/>
      <c r="MKA63" s="3263"/>
      <c r="MKB63" s="3262"/>
      <c r="MKC63" s="3263"/>
      <c r="MKD63" s="3263"/>
      <c r="MKE63" s="3263"/>
      <c r="MKF63" s="3263"/>
      <c r="MKG63" s="3264"/>
      <c r="MKH63" s="3265"/>
      <c r="MKI63" s="3266"/>
      <c r="MKJ63" s="3267"/>
      <c r="MKK63" s="3268"/>
      <c r="MKL63" s="3269"/>
      <c r="MKM63" s="3267"/>
      <c r="MKN63" s="3268"/>
      <c r="MKO63" s="3267"/>
      <c r="MKP63" s="3263"/>
      <c r="MKQ63" s="3263"/>
      <c r="MKR63" s="3268"/>
      <c r="MKS63" s="3262"/>
      <c r="MKT63" s="3263"/>
      <c r="MKU63" s="3262"/>
      <c r="MKV63" s="3263"/>
      <c r="MKW63" s="3263"/>
      <c r="MKX63" s="3263"/>
      <c r="MKY63" s="3263"/>
      <c r="MKZ63" s="3264"/>
      <c r="MLA63" s="3265"/>
      <c r="MLB63" s="3266"/>
      <c r="MLC63" s="3267"/>
      <c r="MLD63" s="3268"/>
      <c r="MLE63" s="3269"/>
      <c r="MLF63" s="3267"/>
      <c r="MLG63" s="3268"/>
      <c r="MLH63" s="3267"/>
      <c r="MLI63" s="3263"/>
      <c r="MLJ63" s="3263"/>
      <c r="MLK63" s="3268"/>
      <c r="MLL63" s="3262"/>
      <c r="MLM63" s="3263"/>
      <c r="MLN63" s="3262"/>
      <c r="MLO63" s="3263"/>
      <c r="MLP63" s="3263"/>
      <c r="MLQ63" s="3263"/>
      <c r="MLR63" s="3263"/>
      <c r="MLS63" s="3264"/>
      <c r="MLT63" s="3265"/>
      <c r="MLU63" s="3266"/>
      <c r="MLV63" s="3267"/>
      <c r="MLW63" s="3268"/>
      <c r="MLX63" s="3269"/>
      <c r="MLY63" s="3267"/>
      <c r="MLZ63" s="3268"/>
      <c r="MMA63" s="3267"/>
      <c r="MMB63" s="3263"/>
      <c r="MMC63" s="3263"/>
      <c r="MMD63" s="3268"/>
      <c r="MME63" s="3262"/>
      <c r="MMF63" s="3263"/>
      <c r="MMG63" s="3262"/>
      <c r="MMH63" s="3263"/>
      <c r="MMI63" s="3263"/>
      <c r="MMJ63" s="3263"/>
      <c r="MMK63" s="3263"/>
      <c r="MML63" s="3264"/>
      <c r="MMM63" s="3265"/>
      <c r="MMN63" s="3266"/>
      <c r="MMO63" s="3267"/>
      <c r="MMP63" s="3268"/>
      <c r="MMQ63" s="3269"/>
      <c r="MMR63" s="3267"/>
      <c r="MMS63" s="3268"/>
      <c r="MMT63" s="3267"/>
      <c r="MMU63" s="3263"/>
      <c r="MMV63" s="3263"/>
      <c r="MMW63" s="3268"/>
      <c r="MMX63" s="3262"/>
      <c r="MMY63" s="3263"/>
      <c r="MMZ63" s="3262"/>
      <c r="MNA63" s="3263"/>
      <c r="MNB63" s="3263"/>
      <c r="MNC63" s="3263"/>
      <c r="MND63" s="3263"/>
      <c r="MNE63" s="3264"/>
      <c r="MNF63" s="3265"/>
      <c r="MNG63" s="3266"/>
      <c r="MNH63" s="3267"/>
      <c r="MNI63" s="3268"/>
      <c r="MNJ63" s="3269"/>
      <c r="MNK63" s="3267"/>
      <c r="MNL63" s="3268"/>
      <c r="MNM63" s="3267"/>
      <c r="MNN63" s="3263"/>
      <c r="MNO63" s="3263"/>
      <c r="MNP63" s="3268"/>
      <c r="MNQ63" s="3262"/>
      <c r="MNR63" s="3263"/>
      <c r="MNS63" s="3262"/>
      <c r="MNT63" s="3263"/>
      <c r="MNU63" s="3263"/>
      <c r="MNV63" s="3263"/>
      <c r="MNW63" s="3263"/>
      <c r="MNX63" s="3264"/>
      <c r="MNY63" s="3265"/>
      <c r="MNZ63" s="3266"/>
      <c r="MOA63" s="3267"/>
      <c r="MOB63" s="3268"/>
      <c r="MOC63" s="3269"/>
      <c r="MOD63" s="3267"/>
      <c r="MOE63" s="3268"/>
      <c r="MOF63" s="3267"/>
      <c r="MOG63" s="3263"/>
      <c r="MOH63" s="3263"/>
      <c r="MOI63" s="3268"/>
      <c r="MOJ63" s="3262"/>
      <c r="MOK63" s="3263"/>
      <c r="MOL63" s="3262"/>
      <c r="MOM63" s="3263"/>
      <c r="MON63" s="3263"/>
      <c r="MOO63" s="3263"/>
      <c r="MOP63" s="3263"/>
      <c r="MOQ63" s="3264"/>
      <c r="MOR63" s="3265"/>
      <c r="MOS63" s="3266"/>
      <c r="MOT63" s="3267"/>
      <c r="MOU63" s="3268"/>
      <c r="MOV63" s="3269"/>
      <c r="MOW63" s="3267"/>
      <c r="MOX63" s="3268"/>
      <c r="MOY63" s="3267"/>
      <c r="MOZ63" s="3263"/>
      <c r="MPA63" s="3263"/>
      <c r="MPB63" s="3268"/>
      <c r="MPC63" s="3262"/>
      <c r="MPD63" s="3263"/>
      <c r="MPE63" s="3262"/>
      <c r="MPF63" s="3263"/>
      <c r="MPG63" s="3263"/>
      <c r="MPH63" s="3263"/>
      <c r="MPI63" s="3263"/>
      <c r="MPJ63" s="3264"/>
      <c r="MPK63" s="3265"/>
      <c r="MPL63" s="3266"/>
      <c r="MPM63" s="3267"/>
      <c r="MPN63" s="3268"/>
      <c r="MPO63" s="3269"/>
      <c r="MPP63" s="3267"/>
      <c r="MPQ63" s="3268"/>
      <c r="MPR63" s="3267"/>
      <c r="MPS63" s="3263"/>
      <c r="MPT63" s="3263"/>
      <c r="MPU63" s="3268"/>
      <c r="MPV63" s="3262"/>
      <c r="MPW63" s="3263"/>
      <c r="MPX63" s="3262"/>
      <c r="MPY63" s="3263"/>
      <c r="MPZ63" s="3263"/>
      <c r="MQA63" s="3263"/>
      <c r="MQB63" s="3263"/>
      <c r="MQC63" s="3264"/>
      <c r="MQD63" s="3265"/>
      <c r="MQE63" s="3266"/>
      <c r="MQF63" s="3267"/>
      <c r="MQG63" s="3268"/>
      <c r="MQH63" s="3269"/>
      <c r="MQI63" s="3267"/>
      <c r="MQJ63" s="3268"/>
      <c r="MQK63" s="3267"/>
      <c r="MQL63" s="3263"/>
      <c r="MQM63" s="3263"/>
      <c r="MQN63" s="3268"/>
      <c r="MQO63" s="3262"/>
      <c r="MQP63" s="3263"/>
      <c r="MQQ63" s="3262"/>
      <c r="MQR63" s="3263"/>
      <c r="MQS63" s="3263"/>
      <c r="MQT63" s="3263"/>
      <c r="MQU63" s="3263"/>
      <c r="MQV63" s="3264"/>
      <c r="MQW63" s="3265"/>
      <c r="MQX63" s="3266"/>
      <c r="MQY63" s="3267"/>
      <c r="MQZ63" s="3268"/>
      <c r="MRA63" s="3269"/>
      <c r="MRB63" s="3267"/>
      <c r="MRC63" s="3268"/>
      <c r="MRD63" s="3267"/>
      <c r="MRE63" s="3263"/>
      <c r="MRF63" s="3263"/>
      <c r="MRG63" s="3268"/>
      <c r="MRH63" s="3262"/>
      <c r="MRI63" s="3263"/>
      <c r="MRJ63" s="3262"/>
      <c r="MRK63" s="3263"/>
      <c r="MRL63" s="3263"/>
      <c r="MRM63" s="3263"/>
      <c r="MRN63" s="3263"/>
      <c r="MRO63" s="3264"/>
      <c r="MRP63" s="3265"/>
      <c r="MRQ63" s="3266"/>
      <c r="MRR63" s="3267"/>
      <c r="MRS63" s="3268"/>
      <c r="MRT63" s="3269"/>
      <c r="MRU63" s="3267"/>
      <c r="MRV63" s="3268"/>
      <c r="MRW63" s="3267"/>
      <c r="MRX63" s="3263"/>
      <c r="MRY63" s="3263"/>
      <c r="MRZ63" s="3268"/>
      <c r="MSA63" s="3262"/>
      <c r="MSB63" s="3263"/>
      <c r="MSC63" s="3262"/>
      <c r="MSD63" s="3263"/>
      <c r="MSE63" s="3263"/>
      <c r="MSF63" s="3263"/>
      <c r="MSG63" s="3263"/>
      <c r="MSH63" s="3264"/>
      <c r="MSI63" s="3265"/>
      <c r="MSJ63" s="3266"/>
      <c r="MSK63" s="3267"/>
      <c r="MSL63" s="3268"/>
      <c r="MSM63" s="3269"/>
      <c r="MSN63" s="3267"/>
      <c r="MSO63" s="3268"/>
      <c r="MSP63" s="3267"/>
      <c r="MSQ63" s="3263"/>
      <c r="MSR63" s="3263"/>
      <c r="MSS63" s="3268"/>
      <c r="MST63" s="3262"/>
      <c r="MSU63" s="3263"/>
      <c r="MSV63" s="3262"/>
      <c r="MSW63" s="3263"/>
      <c r="MSX63" s="3263"/>
      <c r="MSY63" s="3263"/>
      <c r="MSZ63" s="3263"/>
      <c r="MTA63" s="3264"/>
      <c r="MTB63" s="3265"/>
      <c r="MTC63" s="3266"/>
      <c r="MTD63" s="3267"/>
      <c r="MTE63" s="3268"/>
      <c r="MTF63" s="3269"/>
      <c r="MTG63" s="3267"/>
      <c r="MTH63" s="3268"/>
      <c r="MTI63" s="3267"/>
      <c r="MTJ63" s="3263"/>
      <c r="MTK63" s="3263"/>
      <c r="MTL63" s="3268"/>
      <c r="MTM63" s="3262"/>
      <c r="MTN63" s="3263"/>
      <c r="MTO63" s="3262"/>
      <c r="MTP63" s="3263"/>
      <c r="MTQ63" s="3263"/>
      <c r="MTR63" s="3263"/>
      <c r="MTS63" s="3263"/>
      <c r="MTT63" s="3264"/>
      <c r="MTU63" s="3265"/>
      <c r="MTV63" s="3266"/>
      <c r="MTW63" s="3267"/>
      <c r="MTX63" s="3268"/>
      <c r="MTY63" s="3269"/>
      <c r="MTZ63" s="3267"/>
      <c r="MUA63" s="3268"/>
      <c r="MUB63" s="3267"/>
      <c r="MUC63" s="3263"/>
      <c r="MUD63" s="3263"/>
      <c r="MUE63" s="3268"/>
      <c r="MUF63" s="3262"/>
      <c r="MUG63" s="3263"/>
      <c r="MUH63" s="3262"/>
      <c r="MUI63" s="3263"/>
      <c r="MUJ63" s="3263"/>
      <c r="MUK63" s="3263"/>
      <c r="MUL63" s="3263"/>
      <c r="MUM63" s="3264"/>
      <c r="MUN63" s="3265"/>
      <c r="MUO63" s="3266"/>
      <c r="MUP63" s="3267"/>
      <c r="MUQ63" s="3268"/>
      <c r="MUR63" s="3269"/>
      <c r="MUS63" s="3267"/>
      <c r="MUT63" s="3268"/>
      <c r="MUU63" s="3267"/>
      <c r="MUV63" s="3263"/>
      <c r="MUW63" s="3263"/>
      <c r="MUX63" s="3268"/>
      <c r="MUY63" s="3262"/>
      <c r="MUZ63" s="3263"/>
      <c r="MVA63" s="3262"/>
      <c r="MVB63" s="3263"/>
      <c r="MVC63" s="3263"/>
      <c r="MVD63" s="3263"/>
      <c r="MVE63" s="3263"/>
      <c r="MVF63" s="3264"/>
      <c r="MVG63" s="3265"/>
      <c r="MVH63" s="3266"/>
      <c r="MVI63" s="3267"/>
      <c r="MVJ63" s="3268"/>
      <c r="MVK63" s="3269"/>
      <c r="MVL63" s="3267"/>
      <c r="MVM63" s="3268"/>
      <c r="MVN63" s="3267"/>
      <c r="MVO63" s="3263"/>
      <c r="MVP63" s="3263"/>
      <c r="MVQ63" s="3268"/>
      <c r="MVR63" s="3262"/>
      <c r="MVS63" s="3263"/>
      <c r="MVT63" s="3262"/>
      <c r="MVU63" s="3263"/>
      <c r="MVV63" s="3263"/>
      <c r="MVW63" s="3263"/>
      <c r="MVX63" s="3263"/>
      <c r="MVY63" s="3264"/>
      <c r="MVZ63" s="3265"/>
      <c r="MWA63" s="3266"/>
      <c r="MWB63" s="3267"/>
      <c r="MWC63" s="3268"/>
      <c r="MWD63" s="3269"/>
      <c r="MWE63" s="3267"/>
      <c r="MWF63" s="3268"/>
      <c r="MWG63" s="3267"/>
      <c r="MWH63" s="3263"/>
      <c r="MWI63" s="3263"/>
      <c r="MWJ63" s="3268"/>
      <c r="MWK63" s="3262"/>
      <c r="MWL63" s="3263"/>
      <c r="MWM63" s="3262"/>
      <c r="MWN63" s="3263"/>
      <c r="MWO63" s="3263"/>
      <c r="MWP63" s="3263"/>
      <c r="MWQ63" s="3263"/>
      <c r="MWR63" s="3264"/>
      <c r="MWS63" s="3265"/>
      <c r="MWT63" s="3266"/>
      <c r="MWU63" s="3267"/>
      <c r="MWV63" s="3268"/>
      <c r="MWW63" s="3269"/>
      <c r="MWX63" s="3267"/>
      <c r="MWY63" s="3268"/>
      <c r="MWZ63" s="3267"/>
      <c r="MXA63" s="3263"/>
      <c r="MXB63" s="3263"/>
      <c r="MXC63" s="3268"/>
      <c r="MXD63" s="3262"/>
      <c r="MXE63" s="3263"/>
      <c r="MXF63" s="3262"/>
      <c r="MXG63" s="3263"/>
      <c r="MXH63" s="3263"/>
      <c r="MXI63" s="3263"/>
      <c r="MXJ63" s="3263"/>
      <c r="MXK63" s="3264"/>
      <c r="MXL63" s="3265"/>
      <c r="MXM63" s="3266"/>
      <c r="MXN63" s="3267"/>
      <c r="MXO63" s="3268"/>
      <c r="MXP63" s="3269"/>
      <c r="MXQ63" s="3267"/>
      <c r="MXR63" s="3268"/>
      <c r="MXS63" s="3267"/>
      <c r="MXT63" s="3263"/>
      <c r="MXU63" s="3263"/>
      <c r="MXV63" s="3268"/>
      <c r="MXW63" s="3262"/>
      <c r="MXX63" s="3263"/>
      <c r="MXY63" s="3262"/>
      <c r="MXZ63" s="3263"/>
      <c r="MYA63" s="3263"/>
      <c r="MYB63" s="3263"/>
      <c r="MYC63" s="3263"/>
      <c r="MYD63" s="3264"/>
      <c r="MYE63" s="3265"/>
      <c r="MYF63" s="3266"/>
      <c r="MYG63" s="3267"/>
      <c r="MYH63" s="3268"/>
      <c r="MYI63" s="3269"/>
      <c r="MYJ63" s="3267"/>
      <c r="MYK63" s="3268"/>
      <c r="MYL63" s="3267"/>
      <c r="MYM63" s="3263"/>
      <c r="MYN63" s="3263"/>
      <c r="MYO63" s="3268"/>
      <c r="MYP63" s="3262"/>
      <c r="MYQ63" s="3263"/>
      <c r="MYR63" s="3262"/>
      <c r="MYS63" s="3263"/>
      <c r="MYT63" s="3263"/>
      <c r="MYU63" s="3263"/>
      <c r="MYV63" s="3263"/>
      <c r="MYW63" s="3264"/>
      <c r="MYX63" s="3265"/>
      <c r="MYY63" s="3266"/>
      <c r="MYZ63" s="3267"/>
      <c r="MZA63" s="3268"/>
      <c r="MZB63" s="3269"/>
      <c r="MZC63" s="3267"/>
      <c r="MZD63" s="3268"/>
      <c r="MZE63" s="3267"/>
      <c r="MZF63" s="3263"/>
      <c r="MZG63" s="3263"/>
      <c r="MZH63" s="3268"/>
      <c r="MZI63" s="3262"/>
      <c r="MZJ63" s="3263"/>
      <c r="MZK63" s="3262"/>
      <c r="MZL63" s="3263"/>
      <c r="MZM63" s="3263"/>
      <c r="MZN63" s="3263"/>
      <c r="MZO63" s="3263"/>
      <c r="MZP63" s="3264"/>
      <c r="MZQ63" s="3265"/>
      <c r="MZR63" s="3266"/>
      <c r="MZS63" s="3267"/>
      <c r="MZT63" s="3268"/>
      <c r="MZU63" s="3269"/>
      <c r="MZV63" s="3267"/>
      <c r="MZW63" s="3268"/>
      <c r="MZX63" s="3267"/>
      <c r="MZY63" s="3263"/>
      <c r="MZZ63" s="3263"/>
      <c r="NAA63" s="3268"/>
      <c r="NAB63" s="3262"/>
      <c r="NAC63" s="3263"/>
      <c r="NAD63" s="3262"/>
      <c r="NAE63" s="3263"/>
      <c r="NAF63" s="3263"/>
      <c r="NAG63" s="3263"/>
      <c r="NAH63" s="3263"/>
      <c r="NAI63" s="3264"/>
      <c r="NAJ63" s="3265"/>
      <c r="NAK63" s="3266"/>
      <c r="NAL63" s="3267"/>
      <c r="NAM63" s="3268"/>
      <c r="NAN63" s="3269"/>
      <c r="NAO63" s="3267"/>
      <c r="NAP63" s="3268"/>
      <c r="NAQ63" s="3267"/>
      <c r="NAR63" s="3263"/>
      <c r="NAS63" s="3263"/>
      <c r="NAT63" s="3268"/>
      <c r="NAU63" s="3262"/>
      <c r="NAV63" s="3263"/>
      <c r="NAW63" s="3262"/>
      <c r="NAX63" s="3263"/>
      <c r="NAY63" s="3263"/>
      <c r="NAZ63" s="3263"/>
      <c r="NBA63" s="3263"/>
      <c r="NBB63" s="3264"/>
      <c r="NBC63" s="3265"/>
      <c r="NBD63" s="3266"/>
      <c r="NBE63" s="3267"/>
      <c r="NBF63" s="3268"/>
      <c r="NBG63" s="3269"/>
      <c r="NBH63" s="3267"/>
      <c r="NBI63" s="3268"/>
      <c r="NBJ63" s="3267"/>
      <c r="NBK63" s="3263"/>
      <c r="NBL63" s="3263"/>
      <c r="NBM63" s="3268"/>
      <c r="NBN63" s="3262"/>
      <c r="NBO63" s="3263"/>
      <c r="NBP63" s="3262"/>
      <c r="NBQ63" s="3263"/>
      <c r="NBR63" s="3263"/>
      <c r="NBS63" s="3263"/>
      <c r="NBT63" s="3263"/>
      <c r="NBU63" s="3264"/>
      <c r="NBV63" s="3265"/>
      <c r="NBW63" s="3266"/>
      <c r="NBX63" s="3267"/>
      <c r="NBY63" s="3268"/>
      <c r="NBZ63" s="3269"/>
      <c r="NCA63" s="3267"/>
      <c r="NCB63" s="3268"/>
      <c r="NCC63" s="3267"/>
      <c r="NCD63" s="3263"/>
      <c r="NCE63" s="3263"/>
      <c r="NCF63" s="3268"/>
      <c r="NCG63" s="3262"/>
      <c r="NCH63" s="3263"/>
      <c r="NCI63" s="3262"/>
      <c r="NCJ63" s="3263"/>
      <c r="NCK63" s="3263"/>
      <c r="NCL63" s="3263"/>
      <c r="NCM63" s="3263"/>
      <c r="NCN63" s="3264"/>
      <c r="NCO63" s="3265"/>
      <c r="NCP63" s="3266"/>
      <c r="NCQ63" s="3267"/>
      <c r="NCR63" s="3268"/>
      <c r="NCS63" s="3269"/>
      <c r="NCT63" s="3267"/>
      <c r="NCU63" s="3268"/>
      <c r="NCV63" s="3267"/>
      <c r="NCW63" s="3263"/>
      <c r="NCX63" s="3263"/>
      <c r="NCY63" s="3268"/>
      <c r="NCZ63" s="3262"/>
      <c r="NDA63" s="3263"/>
      <c r="NDB63" s="3262"/>
      <c r="NDC63" s="3263"/>
      <c r="NDD63" s="3263"/>
      <c r="NDE63" s="3263"/>
      <c r="NDF63" s="3263"/>
      <c r="NDG63" s="3264"/>
      <c r="NDH63" s="3265"/>
      <c r="NDI63" s="3266"/>
      <c r="NDJ63" s="3267"/>
      <c r="NDK63" s="3268"/>
      <c r="NDL63" s="3269"/>
      <c r="NDM63" s="3267"/>
      <c r="NDN63" s="3268"/>
      <c r="NDO63" s="3267"/>
      <c r="NDP63" s="3263"/>
      <c r="NDQ63" s="3263"/>
      <c r="NDR63" s="3268"/>
      <c r="NDS63" s="3262"/>
      <c r="NDT63" s="3263"/>
      <c r="NDU63" s="3262"/>
      <c r="NDV63" s="3263"/>
      <c r="NDW63" s="3263"/>
      <c r="NDX63" s="3263"/>
      <c r="NDY63" s="3263"/>
      <c r="NDZ63" s="3264"/>
      <c r="NEA63" s="3265"/>
      <c r="NEB63" s="3266"/>
      <c r="NEC63" s="3267"/>
      <c r="NED63" s="3268"/>
      <c r="NEE63" s="3269"/>
      <c r="NEF63" s="3267"/>
      <c r="NEG63" s="3268"/>
      <c r="NEH63" s="3267"/>
      <c r="NEI63" s="3263"/>
      <c r="NEJ63" s="3263"/>
      <c r="NEK63" s="3268"/>
      <c r="NEL63" s="3262"/>
      <c r="NEM63" s="3263"/>
      <c r="NEN63" s="3262"/>
      <c r="NEO63" s="3263"/>
      <c r="NEP63" s="3263"/>
      <c r="NEQ63" s="3263"/>
      <c r="NER63" s="3263"/>
      <c r="NES63" s="3264"/>
      <c r="NET63" s="3265"/>
      <c r="NEU63" s="3266"/>
      <c r="NEV63" s="3267"/>
      <c r="NEW63" s="3268"/>
      <c r="NEX63" s="3269"/>
      <c r="NEY63" s="3267"/>
      <c r="NEZ63" s="3268"/>
      <c r="NFA63" s="3267"/>
      <c r="NFB63" s="3263"/>
      <c r="NFC63" s="3263"/>
      <c r="NFD63" s="3268"/>
      <c r="NFE63" s="3262"/>
      <c r="NFF63" s="3263"/>
      <c r="NFG63" s="3262"/>
      <c r="NFH63" s="3263"/>
      <c r="NFI63" s="3263"/>
      <c r="NFJ63" s="3263"/>
      <c r="NFK63" s="3263"/>
      <c r="NFL63" s="3264"/>
      <c r="NFM63" s="3265"/>
      <c r="NFN63" s="3266"/>
      <c r="NFO63" s="3267"/>
      <c r="NFP63" s="3268"/>
      <c r="NFQ63" s="3269"/>
      <c r="NFR63" s="3267"/>
      <c r="NFS63" s="3268"/>
      <c r="NFT63" s="3267"/>
      <c r="NFU63" s="3263"/>
      <c r="NFV63" s="3263"/>
      <c r="NFW63" s="3268"/>
      <c r="NFX63" s="3262"/>
      <c r="NFY63" s="3263"/>
      <c r="NFZ63" s="3262"/>
      <c r="NGA63" s="3263"/>
      <c r="NGB63" s="3263"/>
      <c r="NGC63" s="3263"/>
      <c r="NGD63" s="3263"/>
      <c r="NGE63" s="3264"/>
      <c r="NGF63" s="3265"/>
      <c r="NGG63" s="3266"/>
      <c r="NGH63" s="3267"/>
      <c r="NGI63" s="3268"/>
      <c r="NGJ63" s="3269"/>
      <c r="NGK63" s="3267"/>
      <c r="NGL63" s="3268"/>
      <c r="NGM63" s="3267"/>
      <c r="NGN63" s="3263"/>
      <c r="NGO63" s="3263"/>
      <c r="NGP63" s="3268"/>
      <c r="NGQ63" s="3262"/>
      <c r="NGR63" s="3263"/>
      <c r="NGS63" s="3262"/>
      <c r="NGT63" s="3263"/>
      <c r="NGU63" s="3263"/>
      <c r="NGV63" s="3263"/>
      <c r="NGW63" s="3263"/>
      <c r="NGX63" s="3264"/>
      <c r="NGY63" s="3265"/>
      <c r="NGZ63" s="3266"/>
      <c r="NHA63" s="3267"/>
      <c r="NHB63" s="3268"/>
      <c r="NHC63" s="3269"/>
      <c r="NHD63" s="3267"/>
      <c r="NHE63" s="3268"/>
      <c r="NHF63" s="3267"/>
      <c r="NHG63" s="3263"/>
      <c r="NHH63" s="3263"/>
      <c r="NHI63" s="3268"/>
      <c r="NHJ63" s="3262"/>
      <c r="NHK63" s="3263"/>
      <c r="NHL63" s="3262"/>
      <c r="NHM63" s="3263"/>
      <c r="NHN63" s="3263"/>
      <c r="NHO63" s="3263"/>
      <c r="NHP63" s="3263"/>
      <c r="NHQ63" s="3264"/>
      <c r="NHR63" s="3265"/>
      <c r="NHS63" s="3266"/>
      <c r="NHT63" s="3267"/>
      <c r="NHU63" s="3268"/>
      <c r="NHV63" s="3269"/>
      <c r="NHW63" s="3267"/>
      <c r="NHX63" s="3268"/>
      <c r="NHY63" s="3267"/>
      <c r="NHZ63" s="3263"/>
      <c r="NIA63" s="3263"/>
      <c r="NIB63" s="3268"/>
      <c r="NIC63" s="3262"/>
      <c r="NID63" s="3263"/>
      <c r="NIE63" s="3262"/>
      <c r="NIF63" s="3263"/>
      <c r="NIG63" s="3263"/>
      <c r="NIH63" s="3263"/>
      <c r="NII63" s="3263"/>
      <c r="NIJ63" s="3264"/>
      <c r="NIK63" s="3265"/>
      <c r="NIL63" s="3266"/>
      <c r="NIM63" s="3267"/>
      <c r="NIN63" s="3268"/>
      <c r="NIO63" s="3269"/>
      <c r="NIP63" s="3267"/>
      <c r="NIQ63" s="3268"/>
      <c r="NIR63" s="3267"/>
      <c r="NIS63" s="3263"/>
      <c r="NIT63" s="3263"/>
      <c r="NIU63" s="3268"/>
      <c r="NIV63" s="3262"/>
      <c r="NIW63" s="3263"/>
      <c r="NIX63" s="3262"/>
      <c r="NIY63" s="3263"/>
      <c r="NIZ63" s="3263"/>
      <c r="NJA63" s="3263"/>
      <c r="NJB63" s="3263"/>
      <c r="NJC63" s="3264"/>
      <c r="NJD63" s="3265"/>
      <c r="NJE63" s="3266"/>
      <c r="NJF63" s="3267"/>
      <c r="NJG63" s="3268"/>
      <c r="NJH63" s="3269"/>
      <c r="NJI63" s="3267"/>
      <c r="NJJ63" s="3268"/>
      <c r="NJK63" s="3267"/>
      <c r="NJL63" s="3263"/>
      <c r="NJM63" s="3263"/>
      <c r="NJN63" s="3268"/>
      <c r="NJO63" s="3262"/>
      <c r="NJP63" s="3263"/>
      <c r="NJQ63" s="3262"/>
      <c r="NJR63" s="3263"/>
      <c r="NJS63" s="3263"/>
      <c r="NJT63" s="3263"/>
      <c r="NJU63" s="3263"/>
      <c r="NJV63" s="3264"/>
      <c r="NJW63" s="3265"/>
      <c r="NJX63" s="3266"/>
      <c r="NJY63" s="3267"/>
      <c r="NJZ63" s="3268"/>
      <c r="NKA63" s="3269"/>
      <c r="NKB63" s="3267"/>
      <c r="NKC63" s="3268"/>
      <c r="NKD63" s="3267"/>
      <c r="NKE63" s="3263"/>
      <c r="NKF63" s="3263"/>
      <c r="NKG63" s="3268"/>
      <c r="NKH63" s="3262"/>
      <c r="NKI63" s="3263"/>
      <c r="NKJ63" s="3262"/>
      <c r="NKK63" s="3263"/>
      <c r="NKL63" s="3263"/>
      <c r="NKM63" s="3263"/>
      <c r="NKN63" s="3263"/>
      <c r="NKO63" s="3264"/>
      <c r="NKP63" s="3265"/>
      <c r="NKQ63" s="3266"/>
      <c r="NKR63" s="3267"/>
      <c r="NKS63" s="3268"/>
      <c r="NKT63" s="3269"/>
      <c r="NKU63" s="3267"/>
      <c r="NKV63" s="3268"/>
      <c r="NKW63" s="3267"/>
      <c r="NKX63" s="3263"/>
      <c r="NKY63" s="3263"/>
      <c r="NKZ63" s="3268"/>
      <c r="NLA63" s="3262"/>
      <c r="NLB63" s="3263"/>
      <c r="NLC63" s="3262"/>
      <c r="NLD63" s="3263"/>
      <c r="NLE63" s="3263"/>
      <c r="NLF63" s="3263"/>
      <c r="NLG63" s="3263"/>
      <c r="NLH63" s="3264"/>
      <c r="NLI63" s="3265"/>
      <c r="NLJ63" s="3266"/>
      <c r="NLK63" s="3267"/>
      <c r="NLL63" s="3268"/>
      <c r="NLM63" s="3269"/>
      <c r="NLN63" s="3267"/>
      <c r="NLO63" s="3268"/>
      <c r="NLP63" s="3267"/>
      <c r="NLQ63" s="3263"/>
      <c r="NLR63" s="3263"/>
      <c r="NLS63" s="3268"/>
      <c r="NLT63" s="3262"/>
      <c r="NLU63" s="3263"/>
      <c r="NLV63" s="3262"/>
      <c r="NLW63" s="3263"/>
      <c r="NLX63" s="3263"/>
      <c r="NLY63" s="3263"/>
      <c r="NLZ63" s="3263"/>
      <c r="NMA63" s="3264"/>
      <c r="NMB63" s="3265"/>
      <c r="NMC63" s="3266"/>
      <c r="NMD63" s="3267"/>
      <c r="NME63" s="3268"/>
      <c r="NMF63" s="3269"/>
      <c r="NMG63" s="3267"/>
      <c r="NMH63" s="3268"/>
      <c r="NMI63" s="3267"/>
      <c r="NMJ63" s="3263"/>
      <c r="NMK63" s="3263"/>
      <c r="NML63" s="3268"/>
      <c r="NMM63" s="3262"/>
      <c r="NMN63" s="3263"/>
      <c r="NMO63" s="3262"/>
      <c r="NMP63" s="3263"/>
      <c r="NMQ63" s="3263"/>
      <c r="NMR63" s="3263"/>
      <c r="NMS63" s="3263"/>
      <c r="NMT63" s="3264"/>
      <c r="NMU63" s="3265"/>
      <c r="NMV63" s="3266"/>
      <c r="NMW63" s="3267"/>
      <c r="NMX63" s="3268"/>
      <c r="NMY63" s="3269"/>
      <c r="NMZ63" s="3267"/>
      <c r="NNA63" s="3268"/>
      <c r="NNB63" s="3267"/>
      <c r="NNC63" s="3263"/>
      <c r="NND63" s="3263"/>
      <c r="NNE63" s="3268"/>
      <c r="NNF63" s="3262"/>
      <c r="NNG63" s="3263"/>
      <c r="NNH63" s="3262"/>
      <c r="NNI63" s="3263"/>
      <c r="NNJ63" s="3263"/>
      <c r="NNK63" s="3263"/>
      <c r="NNL63" s="3263"/>
      <c r="NNM63" s="3264"/>
      <c r="NNN63" s="3265"/>
      <c r="NNO63" s="3266"/>
      <c r="NNP63" s="3267"/>
      <c r="NNQ63" s="3268"/>
      <c r="NNR63" s="3269"/>
      <c r="NNS63" s="3267"/>
      <c r="NNT63" s="3268"/>
      <c r="NNU63" s="3267"/>
      <c r="NNV63" s="3263"/>
      <c r="NNW63" s="3263"/>
      <c r="NNX63" s="3268"/>
      <c r="NNY63" s="3262"/>
      <c r="NNZ63" s="3263"/>
      <c r="NOA63" s="3262"/>
      <c r="NOB63" s="3263"/>
      <c r="NOC63" s="3263"/>
      <c r="NOD63" s="3263"/>
      <c r="NOE63" s="3263"/>
      <c r="NOF63" s="3264"/>
      <c r="NOG63" s="3265"/>
      <c r="NOH63" s="3266"/>
      <c r="NOI63" s="3267"/>
      <c r="NOJ63" s="3268"/>
      <c r="NOK63" s="3269"/>
      <c r="NOL63" s="3267"/>
      <c r="NOM63" s="3268"/>
      <c r="NON63" s="3267"/>
      <c r="NOO63" s="3263"/>
      <c r="NOP63" s="3263"/>
      <c r="NOQ63" s="3268"/>
      <c r="NOR63" s="3262"/>
      <c r="NOS63" s="3263"/>
      <c r="NOT63" s="3262"/>
      <c r="NOU63" s="3263"/>
      <c r="NOV63" s="3263"/>
      <c r="NOW63" s="3263"/>
      <c r="NOX63" s="3263"/>
      <c r="NOY63" s="3264"/>
      <c r="NOZ63" s="3265"/>
      <c r="NPA63" s="3266"/>
      <c r="NPB63" s="3267"/>
      <c r="NPC63" s="3268"/>
      <c r="NPD63" s="3269"/>
      <c r="NPE63" s="3267"/>
      <c r="NPF63" s="3268"/>
      <c r="NPG63" s="3267"/>
      <c r="NPH63" s="3263"/>
      <c r="NPI63" s="3263"/>
      <c r="NPJ63" s="3268"/>
      <c r="NPK63" s="3262"/>
      <c r="NPL63" s="3263"/>
      <c r="NPM63" s="3262"/>
      <c r="NPN63" s="3263"/>
      <c r="NPO63" s="3263"/>
      <c r="NPP63" s="3263"/>
      <c r="NPQ63" s="3263"/>
      <c r="NPR63" s="3264"/>
      <c r="NPS63" s="3265"/>
      <c r="NPT63" s="3266"/>
      <c r="NPU63" s="3267"/>
      <c r="NPV63" s="3268"/>
      <c r="NPW63" s="3269"/>
      <c r="NPX63" s="3267"/>
      <c r="NPY63" s="3268"/>
      <c r="NPZ63" s="3267"/>
      <c r="NQA63" s="3263"/>
      <c r="NQB63" s="3263"/>
      <c r="NQC63" s="3268"/>
      <c r="NQD63" s="3262"/>
      <c r="NQE63" s="3263"/>
      <c r="NQF63" s="3262"/>
      <c r="NQG63" s="3263"/>
      <c r="NQH63" s="3263"/>
      <c r="NQI63" s="3263"/>
      <c r="NQJ63" s="3263"/>
      <c r="NQK63" s="3264"/>
      <c r="NQL63" s="3265"/>
      <c r="NQM63" s="3266"/>
      <c r="NQN63" s="3267"/>
      <c r="NQO63" s="3268"/>
      <c r="NQP63" s="3269"/>
      <c r="NQQ63" s="3267"/>
      <c r="NQR63" s="3268"/>
      <c r="NQS63" s="3267"/>
      <c r="NQT63" s="3263"/>
      <c r="NQU63" s="3263"/>
      <c r="NQV63" s="3268"/>
      <c r="NQW63" s="3262"/>
      <c r="NQX63" s="3263"/>
      <c r="NQY63" s="3262"/>
      <c r="NQZ63" s="3263"/>
      <c r="NRA63" s="3263"/>
      <c r="NRB63" s="3263"/>
      <c r="NRC63" s="3263"/>
      <c r="NRD63" s="3264"/>
      <c r="NRE63" s="3265"/>
      <c r="NRF63" s="3266"/>
      <c r="NRG63" s="3267"/>
      <c r="NRH63" s="3268"/>
      <c r="NRI63" s="3269"/>
      <c r="NRJ63" s="3267"/>
      <c r="NRK63" s="3268"/>
      <c r="NRL63" s="3267"/>
      <c r="NRM63" s="3263"/>
      <c r="NRN63" s="3263"/>
      <c r="NRO63" s="3268"/>
      <c r="NRP63" s="3262"/>
      <c r="NRQ63" s="3263"/>
      <c r="NRR63" s="3262"/>
      <c r="NRS63" s="3263"/>
      <c r="NRT63" s="3263"/>
      <c r="NRU63" s="3263"/>
      <c r="NRV63" s="3263"/>
      <c r="NRW63" s="3264"/>
      <c r="NRX63" s="3265"/>
      <c r="NRY63" s="3266"/>
      <c r="NRZ63" s="3267"/>
      <c r="NSA63" s="3268"/>
      <c r="NSB63" s="3269"/>
      <c r="NSC63" s="3267"/>
      <c r="NSD63" s="3268"/>
      <c r="NSE63" s="3267"/>
      <c r="NSF63" s="3263"/>
      <c r="NSG63" s="3263"/>
      <c r="NSH63" s="3268"/>
      <c r="NSI63" s="3262"/>
      <c r="NSJ63" s="3263"/>
      <c r="NSK63" s="3262"/>
      <c r="NSL63" s="3263"/>
      <c r="NSM63" s="3263"/>
      <c r="NSN63" s="3263"/>
      <c r="NSO63" s="3263"/>
      <c r="NSP63" s="3264"/>
      <c r="NSQ63" s="3265"/>
      <c r="NSR63" s="3266"/>
      <c r="NSS63" s="3267"/>
      <c r="NST63" s="3268"/>
      <c r="NSU63" s="3269"/>
      <c r="NSV63" s="3267"/>
      <c r="NSW63" s="3268"/>
      <c r="NSX63" s="3267"/>
      <c r="NSY63" s="3263"/>
      <c r="NSZ63" s="3263"/>
      <c r="NTA63" s="3268"/>
      <c r="NTB63" s="3262"/>
      <c r="NTC63" s="3263"/>
      <c r="NTD63" s="3262"/>
      <c r="NTE63" s="3263"/>
      <c r="NTF63" s="3263"/>
      <c r="NTG63" s="3263"/>
      <c r="NTH63" s="3263"/>
      <c r="NTI63" s="3264"/>
      <c r="NTJ63" s="3265"/>
      <c r="NTK63" s="3266"/>
      <c r="NTL63" s="3267"/>
      <c r="NTM63" s="3268"/>
      <c r="NTN63" s="3269"/>
      <c r="NTO63" s="3267"/>
      <c r="NTP63" s="3268"/>
      <c r="NTQ63" s="3267"/>
      <c r="NTR63" s="3263"/>
      <c r="NTS63" s="3263"/>
      <c r="NTT63" s="3268"/>
      <c r="NTU63" s="3262"/>
      <c r="NTV63" s="3263"/>
      <c r="NTW63" s="3262"/>
      <c r="NTX63" s="3263"/>
      <c r="NTY63" s="3263"/>
      <c r="NTZ63" s="3263"/>
      <c r="NUA63" s="3263"/>
      <c r="NUB63" s="3264"/>
      <c r="NUC63" s="3265"/>
      <c r="NUD63" s="3266"/>
      <c r="NUE63" s="3267"/>
      <c r="NUF63" s="3268"/>
      <c r="NUG63" s="3269"/>
      <c r="NUH63" s="3267"/>
      <c r="NUI63" s="3268"/>
      <c r="NUJ63" s="3267"/>
      <c r="NUK63" s="3263"/>
      <c r="NUL63" s="3263"/>
      <c r="NUM63" s="3268"/>
      <c r="NUN63" s="3262"/>
      <c r="NUO63" s="3263"/>
      <c r="NUP63" s="3262"/>
      <c r="NUQ63" s="3263"/>
      <c r="NUR63" s="3263"/>
      <c r="NUS63" s="3263"/>
      <c r="NUT63" s="3263"/>
      <c r="NUU63" s="3264"/>
      <c r="NUV63" s="3265"/>
      <c r="NUW63" s="3266"/>
      <c r="NUX63" s="3267"/>
      <c r="NUY63" s="3268"/>
      <c r="NUZ63" s="3269"/>
      <c r="NVA63" s="3267"/>
      <c r="NVB63" s="3268"/>
      <c r="NVC63" s="3267"/>
      <c r="NVD63" s="3263"/>
      <c r="NVE63" s="3263"/>
      <c r="NVF63" s="3268"/>
      <c r="NVG63" s="3262"/>
      <c r="NVH63" s="3263"/>
      <c r="NVI63" s="3262"/>
      <c r="NVJ63" s="3263"/>
      <c r="NVK63" s="3263"/>
      <c r="NVL63" s="3263"/>
      <c r="NVM63" s="3263"/>
      <c r="NVN63" s="3264"/>
      <c r="NVO63" s="3265"/>
      <c r="NVP63" s="3266"/>
      <c r="NVQ63" s="3267"/>
      <c r="NVR63" s="3268"/>
      <c r="NVS63" s="3269"/>
      <c r="NVT63" s="3267"/>
      <c r="NVU63" s="3268"/>
      <c r="NVV63" s="3267"/>
      <c r="NVW63" s="3263"/>
      <c r="NVX63" s="3263"/>
      <c r="NVY63" s="3268"/>
      <c r="NVZ63" s="3262"/>
      <c r="NWA63" s="3263"/>
      <c r="NWB63" s="3262"/>
      <c r="NWC63" s="3263"/>
      <c r="NWD63" s="3263"/>
      <c r="NWE63" s="3263"/>
      <c r="NWF63" s="3263"/>
      <c r="NWG63" s="3264"/>
      <c r="NWH63" s="3265"/>
      <c r="NWI63" s="3266"/>
      <c r="NWJ63" s="3267"/>
      <c r="NWK63" s="3268"/>
      <c r="NWL63" s="3269"/>
      <c r="NWM63" s="3267"/>
      <c r="NWN63" s="3268"/>
      <c r="NWO63" s="3267"/>
      <c r="NWP63" s="3263"/>
      <c r="NWQ63" s="3263"/>
      <c r="NWR63" s="3268"/>
      <c r="NWS63" s="3262"/>
      <c r="NWT63" s="3263"/>
      <c r="NWU63" s="3262"/>
      <c r="NWV63" s="3263"/>
      <c r="NWW63" s="3263"/>
      <c r="NWX63" s="3263"/>
      <c r="NWY63" s="3263"/>
      <c r="NWZ63" s="3264"/>
      <c r="NXA63" s="3265"/>
      <c r="NXB63" s="3266"/>
      <c r="NXC63" s="3267"/>
      <c r="NXD63" s="3268"/>
      <c r="NXE63" s="3269"/>
      <c r="NXF63" s="3267"/>
      <c r="NXG63" s="3268"/>
      <c r="NXH63" s="3267"/>
      <c r="NXI63" s="3263"/>
      <c r="NXJ63" s="3263"/>
      <c r="NXK63" s="3268"/>
      <c r="NXL63" s="3262"/>
      <c r="NXM63" s="3263"/>
      <c r="NXN63" s="3262"/>
      <c r="NXO63" s="3263"/>
      <c r="NXP63" s="3263"/>
      <c r="NXQ63" s="3263"/>
      <c r="NXR63" s="3263"/>
      <c r="NXS63" s="3264"/>
      <c r="NXT63" s="3265"/>
      <c r="NXU63" s="3266"/>
      <c r="NXV63" s="3267"/>
      <c r="NXW63" s="3268"/>
      <c r="NXX63" s="3269"/>
      <c r="NXY63" s="3267"/>
      <c r="NXZ63" s="3268"/>
      <c r="NYA63" s="3267"/>
      <c r="NYB63" s="3263"/>
      <c r="NYC63" s="3263"/>
      <c r="NYD63" s="3268"/>
      <c r="NYE63" s="3262"/>
      <c r="NYF63" s="3263"/>
      <c r="NYG63" s="3262"/>
      <c r="NYH63" s="3263"/>
      <c r="NYI63" s="3263"/>
      <c r="NYJ63" s="3263"/>
      <c r="NYK63" s="3263"/>
      <c r="NYL63" s="3264"/>
      <c r="NYM63" s="3265"/>
      <c r="NYN63" s="3266"/>
      <c r="NYO63" s="3267"/>
      <c r="NYP63" s="3268"/>
      <c r="NYQ63" s="3269"/>
      <c r="NYR63" s="3267"/>
      <c r="NYS63" s="3268"/>
      <c r="NYT63" s="3267"/>
      <c r="NYU63" s="3263"/>
      <c r="NYV63" s="3263"/>
      <c r="NYW63" s="3268"/>
      <c r="NYX63" s="3262"/>
      <c r="NYY63" s="3263"/>
      <c r="NYZ63" s="3262"/>
      <c r="NZA63" s="3263"/>
      <c r="NZB63" s="3263"/>
      <c r="NZC63" s="3263"/>
      <c r="NZD63" s="3263"/>
      <c r="NZE63" s="3264"/>
      <c r="NZF63" s="3265"/>
      <c r="NZG63" s="3266"/>
      <c r="NZH63" s="3267"/>
      <c r="NZI63" s="3268"/>
      <c r="NZJ63" s="3269"/>
      <c r="NZK63" s="3267"/>
      <c r="NZL63" s="3268"/>
      <c r="NZM63" s="3267"/>
      <c r="NZN63" s="3263"/>
      <c r="NZO63" s="3263"/>
      <c r="NZP63" s="3268"/>
      <c r="NZQ63" s="3262"/>
      <c r="NZR63" s="3263"/>
      <c r="NZS63" s="3262"/>
      <c r="NZT63" s="3263"/>
      <c r="NZU63" s="3263"/>
      <c r="NZV63" s="3263"/>
      <c r="NZW63" s="3263"/>
      <c r="NZX63" s="3264"/>
      <c r="NZY63" s="3265"/>
      <c r="NZZ63" s="3266"/>
      <c r="OAA63" s="3267"/>
      <c r="OAB63" s="3268"/>
      <c r="OAC63" s="3269"/>
      <c r="OAD63" s="3267"/>
      <c r="OAE63" s="3268"/>
      <c r="OAF63" s="3267"/>
      <c r="OAG63" s="3263"/>
      <c r="OAH63" s="3263"/>
      <c r="OAI63" s="3268"/>
      <c r="OAJ63" s="3262"/>
      <c r="OAK63" s="3263"/>
      <c r="OAL63" s="3262"/>
      <c r="OAM63" s="3263"/>
      <c r="OAN63" s="3263"/>
      <c r="OAO63" s="3263"/>
      <c r="OAP63" s="3263"/>
      <c r="OAQ63" s="3264"/>
      <c r="OAR63" s="3265"/>
      <c r="OAS63" s="3266"/>
      <c r="OAT63" s="3267"/>
      <c r="OAU63" s="3268"/>
      <c r="OAV63" s="3269"/>
      <c r="OAW63" s="3267"/>
      <c r="OAX63" s="3268"/>
      <c r="OAY63" s="3267"/>
      <c r="OAZ63" s="3263"/>
      <c r="OBA63" s="3263"/>
      <c r="OBB63" s="3268"/>
      <c r="OBC63" s="3262"/>
      <c r="OBD63" s="3263"/>
      <c r="OBE63" s="3262"/>
      <c r="OBF63" s="3263"/>
      <c r="OBG63" s="3263"/>
      <c r="OBH63" s="3263"/>
      <c r="OBI63" s="3263"/>
      <c r="OBJ63" s="3264"/>
      <c r="OBK63" s="3265"/>
      <c r="OBL63" s="3266"/>
      <c r="OBM63" s="3267"/>
      <c r="OBN63" s="3268"/>
      <c r="OBO63" s="3269"/>
      <c r="OBP63" s="3267"/>
      <c r="OBQ63" s="3268"/>
      <c r="OBR63" s="3267"/>
      <c r="OBS63" s="3263"/>
      <c r="OBT63" s="3263"/>
      <c r="OBU63" s="3268"/>
      <c r="OBV63" s="3262"/>
      <c r="OBW63" s="3263"/>
      <c r="OBX63" s="3262"/>
      <c r="OBY63" s="3263"/>
      <c r="OBZ63" s="3263"/>
      <c r="OCA63" s="3263"/>
      <c r="OCB63" s="3263"/>
      <c r="OCC63" s="3264"/>
      <c r="OCD63" s="3265"/>
      <c r="OCE63" s="3266"/>
      <c r="OCF63" s="3267"/>
      <c r="OCG63" s="3268"/>
      <c r="OCH63" s="3269"/>
      <c r="OCI63" s="3267"/>
      <c r="OCJ63" s="3268"/>
      <c r="OCK63" s="3267"/>
      <c r="OCL63" s="3263"/>
      <c r="OCM63" s="3263"/>
      <c r="OCN63" s="3268"/>
      <c r="OCO63" s="3262"/>
      <c r="OCP63" s="3263"/>
      <c r="OCQ63" s="3262"/>
      <c r="OCR63" s="3263"/>
      <c r="OCS63" s="3263"/>
      <c r="OCT63" s="3263"/>
      <c r="OCU63" s="3263"/>
      <c r="OCV63" s="3264"/>
      <c r="OCW63" s="3265"/>
      <c r="OCX63" s="3266"/>
      <c r="OCY63" s="3267"/>
      <c r="OCZ63" s="3268"/>
      <c r="ODA63" s="3269"/>
      <c r="ODB63" s="3267"/>
      <c r="ODC63" s="3268"/>
      <c r="ODD63" s="3267"/>
      <c r="ODE63" s="3263"/>
      <c r="ODF63" s="3263"/>
      <c r="ODG63" s="3268"/>
      <c r="ODH63" s="3262"/>
      <c r="ODI63" s="3263"/>
      <c r="ODJ63" s="3262"/>
      <c r="ODK63" s="3263"/>
      <c r="ODL63" s="3263"/>
      <c r="ODM63" s="3263"/>
      <c r="ODN63" s="3263"/>
      <c r="ODO63" s="3264"/>
      <c r="ODP63" s="3265"/>
      <c r="ODQ63" s="3266"/>
      <c r="ODR63" s="3267"/>
      <c r="ODS63" s="3268"/>
      <c r="ODT63" s="3269"/>
      <c r="ODU63" s="3267"/>
      <c r="ODV63" s="3268"/>
      <c r="ODW63" s="3267"/>
      <c r="ODX63" s="3263"/>
      <c r="ODY63" s="3263"/>
      <c r="ODZ63" s="3268"/>
      <c r="OEA63" s="3262"/>
      <c r="OEB63" s="3263"/>
      <c r="OEC63" s="3262"/>
      <c r="OED63" s="3263"/>
      <c r="OEE63" s="3263"/>
      <c r="OEF63" s="3263"/>
      <c r="OEG63" s="3263"/>
      <c r="OEH63" s="3264"/>
      <c r="OEI63" s="3265"/>
      <c r="OEJ63" s="3266"/>
      <c r="OEK63" s="3267"/>
      <c r="OEL63" s="3268"/>
      <c r="OEM63" s="3269"/>
      <c r="OEN63" s="3267"/>
      <c r="OEO63" s="3268"/>
      <c r="OEP63" s="3267"/>
      <c r="OEQ63" s="3263"/>
      <c r="OER63" s="3263"/>
      <c r="OES63" s="3268"/>
      <c r="OET63" s="3262"/>
      <c r="OEU63" s="3263"/>
      <c r="OEV63" s="3262"/>
      <c r="OEW63" s="3263"/>
      <c r="OEX63" s="3263"/>
      <c r="OEY63" s="3263"/>
      <c r="OEZ63" s="3263"/>
      <c r="OFA63" s="3264"/>
      <c r="OFB63" s="3265"/>
      <c r="OFC63" s="3266"/>
      <c r="OFD63" s="3267"/>
      <c r="OFE63" s="3268"/>
      <c r="OFF63" s="3269"/>
      <c r="OFG63" s="3267"/>
      <c r="OFH63" s="3268"/>
      <c r="OFI63" s="3267"/>
      <c r="OFJ63" s="3263"/>
      <c r="OFK63" s="3263"/>
      <c r="OFL63" s="3268"/>
      <c r="OFM63" s="3262"/>
      <c r="OFN63" s="3263"/>
      <c r="OFO63" s="3262"/>
      <c r="OFP63" s="3263"/>
      <c r="OFQ63" s="3263"/>
      <c r="OFR63" s="3263"/>
      <c r="OFS63" s="3263"/>
      <c r="OFT63" s="3264"/>
      <c r="OFU63" s="3265"/>
      <c r="OFV63" s="3266"/>
      <c r="OFW63" s="3267"/>
      <c r="OFX63" s="3268"/>
      <c r="OFY63" s="3269"/>
      <c r="OFZ63" s="3267"/>
      <c r="OGA63" s="3268"/>
      <c r="OGB63" s="3267"/>
      <c r="OGC63" s="3263"/>
      <c r="OGD63" s="3263"/>
      <c r="OGE63" s="3268"/>
      <c r="OGF63" s="3262"/>
      <c r="OGG63" s="3263"/>
      <c r="OGH63" s="3262"/>
      <c r="OGI63" s="3263"/>
      <c r="OGJ63" s="3263"/>
      <c r="OGK63" s="3263"/>
      <c r="OGL63" s="3263"/>
      <c r="OGM63" s="3264"/>
      <c r="OGN63" s="3265"/>
      <c r="OGO63" s="3266"/>
      <c r="OGP63" s="3267"/>
      <c r="OGQ63" s="3268"/>
      <c r="OGR63" s="3269"/>
      <c r="OGS63" s="3267"/>
      <c r="OGT63" s="3268"/>
      <c r="OGU63" s="3267"/>
      <c r="OGV63" s="3263"/>
      <c r="OGW63" s="3263"/>
      <c r="OGX63" s="3268"/>
      <c r="OGY63" s="3262"/>
      <c r="OGZ63" s="3263"/>
      <c r="OHA63" s="3262"/>
      <c r="OHB63" s="3263"/>
      <c r="OHC63" s="3263"/>
      <c r="OHD63" s="3263"/>
      <c r="OHE63" s="3263"/>
      <c r="OHF63" s="3264"/>
      <c r="OHG63" s="3265"/>
      <c r="OHH63" s="3266"/>
      <c r="OHI63" s="3267"/>
      <c r="OHJ63" s="3268"/>
      <c r="OHK63" s="3269"/>
      <c r="OHL63" s="3267"/>
      <c r="OHM63" s="3268"/>
      <c r="OHN63" s="3267"/>
      <c r="OHO63" s="3263"/>
      <c r="OHP63" s="3263"/>
      <c r="OHQ63" s="3268"/>
      <c r="OHR63" s="3262"/>
      <c r="OHS63" s="3263"/>
      <c r="OHT63" s="3262"/>
      <c r="OHU63" s="3263"/>
      <c r="OHV63" s="3263"/>
      <c r="OHW63" s="3263"/>
      <c r="OHX63" s="3263"/>
      <c r="OHY63" s="3264"/>
      <c r="OHZ63" s="3265"/>
      <c r="OIA63" s="3266"/>
      <c r="OIB63" s="3267"/>
      <c r="OIC63" s="3268"/>
      <c r="OID63" s="3269"/>
      <c r="OIE63" s="3267"/>
      <c r="OIF63" s="3268"/>
      <c r="OIG63" s="3267"/>
      <c r="OIH63" s="3263"/>
      <c r="OII63" s="3263"/>
      <c r="OIJ63" s="3268"/>
      <c r="OIK63" s="3262"/>
      <c r="OIL63" s="3263"/>
      <c r="OIM63" s="3262"/>
      <c r="OIN63" s="3263"/>
      <c r="OIO63" s="3263"/>
      <c r="OIP63" s="3263"/>
      <c r="OIQ63" s="3263"/>
      <c r="OIR63" s="3264"/>
      <c r="OIS63" s="3265"/>
      <c r="OIT63" s="3266"/>
      <c r="OIU63" s="3267"/>
      <c r="OIV63" s="3268"/>
      <c r="OIW63" s="3269"/>
      <c r="OIX63" s="3267"/>
      <c r="OIY63" s="3268"/>
      <c r="OIZ63" s="3267"/>
      <c r="OJA63" s="3263"/>
      <c r="OJB63" s="3263"/>
      <c r="OJC63" s="3268"/>
      <c r="OJD63" s="3262"/>
      <c r="OJE63" s="3263"/>
      <c r="OJF63" s="3262"/>
      <c r="OJG63" s="3263"/>
      <c r="OJH63" s="3263"/>
      <c r="OJI63" s="3263"/>
      <c r="OJJ63" s="3263"/>
      <c r="OJK63" s="3264"/>
      <c r="OJL63" s="3265"/>
      <c r="OJM63" s="3266"/>
      <c r="OJN63" s="3267"/>
      <c r="OJO63" s="3268"/>
      <c r="OJP63" s="3269"/>
      <c r="OJQ63" s="3267"/>
      <c r="OJR63" s="3268"/>
      <c r="OJS63" s="3267"/>
      <c r="OJT63" s="3263"/>
      <c r="OJU63" s="3263"/>
      <c r="OJV63" s="3268"/>
      <c r="OJW63" s="3262"/>
      <c r="OJX63" s="3263"/>
      <c r="OJY63" s="3262"/>
      <c r="OJZ63" s="3263"/>
      <c r="OKA63" s="3263"/>
      <c r="OKB63" s="3263"/>
      <c r="OKC63" s="3263"/>
      <c r="OKD63" s="3264"/>
      <c r="OKE63" s="3265"/>
      <c r="OKF63" s="3266"/>
      <c r="OKG63" s="3267"/>
      <c r="OKH63" s="3268"/>
      <c r="OKI63" s="3269"/>
      <c r="OKJ63" s="3267"/>
      <c r="OKK63" s="3268"/>
      <c r="OKL63" s="3267"/>
      <c r="OKM63" s="3263"/>
      <c r="OKN63" s="3263"/>
      <c r="OKO63" s="3268"/>
      <c r="OKP63" s="3262"/>
      <c r="OKQ63" s="3263"/>
      <c r="OKR63" s="3262"/>
      <c r="OKS63" s="3263"/>
      <c r="OKT63" s="3263"/>
      <c r="OKU63" s="3263"/>
      <c r="OKV63" s="3263"/>
      <c r="OKW63" s="3264"/>
      <c r="OKX63" s="3265"/>
      <c r="OKY63" s="3266"/>
      <c r="OKZ63" s="3267"/>
      <c r="OLA63" s="3268"/>
      <c r="OLB63" s="3269"/>
      <c r="OLC63" s="3267"/>
      <c r="OLD63" s="3268"/>
      <c r="OLE63" s="3267"/>
      <c r="OLF63" s="3263"/>
      <c r="OLG63" s="3263"/>
      <c r="OLH63" s="3268"/>
      <c r="OLI63" s="3262"/>
      <c r="OLJ63" s="3263"/>
      <c r="OLK63" s="3262"/>
      <c r="OLL63" s="3263"/>
      <c r="OLM63" s="3263"/>
      <c r="OLN63" s="3263"/>
      <c r="OLO63" s="3263"/>
      <c r="OLP63" s="3264"/>
      <c r="OLQ63" s="3265"/>
      <c r="OLR63" s="3266"/>
      <c r="OLS63" s="3267"/>
      <c r="OLT63" s="3268"/>
      <c r="OLU63" s="3269"/>
      <c r="OLV63" s="3267"/>
      <c r="OLW63" s="3268"/>
      <c r="OLX63" s="3267"/>
      <c r="OLY63" s="3263"/>
      <c r="OLZ63" s="3263"/>
      <c r="OMA63" s="3268"/>
      <c r="OMB63" s="3262"/>
      <c r="OMC63" s="3263"/>
      <c r="OMD63" s="3262"/>
      <c r="OME63" s="3263"/>
      <c r="OMF63" s="3263"/>
      <c r="OMG63" s="3263"/>
      <c r="OMH63" s="3263"/>
      <c r="OMI63" s="3264"/>
      <c r="OMJ63" s="3265"/>
      <c r="OMK63" s="3266"/>
      <c r="OML63" s="3267"/>
      <c r="OMM63" s="3268"/>
      <c r="OMN63" s="3269"/>
      <c r="OMO63" s="3267"/>
      <c r="OMP63" s="3268"/>
      <c r="OMQ63" s="3267"/>
      <c r="OMR63" s="3263"/>
      <c r="OMS63" s="3263"/>
      <c r="OMT63" s="3268"/>
      <c r="OMU63" s="3262"/>
      <c r="OMV63" s="3263"/>
      <c r="OMW63" s="3262"/>
      <c r="OMX63" s="3263"/>
      <c r="OMY63" s="3263"/>
      <c r="OMZ63" s="3263"/>
      <c r="ONA63" s="3263"/>
      <c r="ONB63" s="3264"/>
      <c r="ONC63" s="3265"/>
      <c r="OND63" s="3266"/>
      <c r="ONE63" s="3267"/>
      <c r="ONF63" s="3268"/>
      <c r="ONG63" s="3269"/>
      <c r="ONH63" s="3267"/>
      <c r="ONI63" s="3268"/>
      <c r="ONJ63" s="3267"/>
      <c r="ONK63" s="3263"/>
      <c r="ONL63" s="3263"/>
      <c r="ONM63" s="3268"/>
      <c r="ONN63" s="3262"/>
      <c r="ONO63" s="3263"/>
      <c r="ONP63" s="3262"/>
      <c r="ONQ63" s="3263"/>
      <c r="ONR63" s="3263"/>
      <c r="ONS63" s="3263"/>
      <c r="ONT63" s="3263"/>
      <c r="ONU63" s="3264"/>
      <c r="ONV63" s="3265"/>
      <c r="ONW63" s="3266"/>
      <c r="ONX63" s="3267"/>
      <c r="ONY63" s="3268"/>
      <c r="ONZ63" s="3269"/>
      <c r="OOA63" s="3267"/>
      <c r="OOB63" s="3268"/>
      <c r="OOC63" s="3267"/>
      <c r="OOD63" s="3263"/>
      <c r="OOE63" s="3263"/>
      <c r="OOF63" s="3268"/>
      <c r="OOG63" s="3262"/>
      <c r="OOH63" s="3263"/>
      <c r="OOI63" s="3262"/>
      <c r="OOJ63" s="3263"/>
      <c r="OOK63" s="3263"/>
      <c r="OOL63" s="3263"/>
      <c r="OOM63" s="3263"/>
      <c r="OON63" s="3264"/>
      <c r="OOO63" s="3265"/>
      <c r="OOP63" s="3266"/>
      <c r="OOQ63" s="3267"/>
      <c r="OOR63" s="3268"/>
      <c r="OOS63" s="3269"/>
      <c r="OOT63" s="3267"/>
      <c r="OOU63" s="3268"/>
      <c r="OOV63" s="3267"/>
      <c r="OOW63" s="3263"/>
      <c r="OOX63" s="3263"/>
      <c r="OOY63" s="3268"/>
      <c r="OOZ63" s="3262"/>
      <c r="OPA63" s="3263"/>
      <c r="OPB63" s="3262"/>
      <c r="OPC63" s="3263"/>
      <c r="OPD63" s="3263"/>
      <c r="OPE63" s="3263"/>
      <c r="OPF63" s="3263"/>
      <c r="OPG63" s="3264"/>
      <c r="OPH63" s="3265"/>
      <c r="OPI63" s="3266"/>
      <c r="OPJ63" s="3267"/>
      <c r="OPK63" s="3268"/>
      <c r="OPL63" s="3269"/>
      <c r="OPM63" s="3267"/>
      <c r="OPN63" s="3268"/>
      <c r="OPO63" s="3267"/>
      <c r="OPP63" s="3263"/>
      <c r="OPQ63" s="3263"/>
      <c r="OPR63" s="3268"/>
      <c r="OPS63" s="3262"/>
      <c r="OPT63" s="3263"/>
      <c r="OPU63" s="3262"/>
      <c r="OPV63" s="3263"/>
      <c r="OPW63" s="3263"/>
      <c r="OPX63" s="3263"/>
      <c r="OPY63" s="3263"/>
      <c r="OPZ63" s="3264"/>
      <c r="OQA63" s="3265"/>
      <c r="OQB63" s="3266"/>
      <c r="OQC63" s="3267"/>
      <c r="OQD63" s="3268"/>
      <c r="OQE63" s="3269"/>
      <c r="OQF63" s="3267"/>
      <c r="OQG63" s="3268"/>
      <c r="OQH63" s="3267"/>
      <c r="OQI63" s="3263"/>
      <c r="OQJ63" s="3263"/>
      <c r="OQK63" s="3268"/>
      <c r="OQL63" s="3262"/>
      <c r="OQM63" s="3263"/>
      <c r="OQN63" s="3262"/>
      <c r="OQO63" s="3263"/>
      <c r="OQP63" s="3263"/>
      <c r="OQQ63" s="3263"/>
      <c r="OQR63" s="3263"/>
      <c r="OQS63" s="3264"/>
      <c r="OQT63" s="3265"/>
      <c r="OQU63" s="3266"/>
      <c r="OQV63" s="3267"/>
      <c r="OQW63" s="3268"/>
      <c r="OQX63" s="3269"/>
      <c r="OQY63" s="3267"/>
      <c r="OQZ63" s="3268"/>
      <c r="ORA63" s="3267"/>
      <c r="ORB63" s="3263"/>
      <c r="ORC63" s="3263"/>
      <c r="ORD63" s="3268"/>
      <c r="ORE63" s="3262"/>
      <c r="ORF63" s="3263"/>
      <c r="ORG63" s="3262"/>
      <c r="ORH63" s="3263"/>
      <c r="ORI63" s="3263"/>
      <c r="ORJ63" s="3263"/>
      <c r="ORK63" s="3263"/>
      <c r="ORL63" s="3264"/>
      <c r="ORM63" s="3265"/>
      <c r="ORN63" s="3266"/>
      <c r="ORO63" s="3267"/>
      <c r="ORP63" s="3268"/>
      <c r="ORQ63" s="3269"/>
      <c r="ORR63" s="3267"/>
      <c r="ORS63" s="3268"/>
      <c r="ORT63" s="3267"/>
      <c r="ORU63" s="3263"/>
      <c r="ORV63" s="3263"/>
      <c r="ORW63" s="3268"/>
      <c r="ORX63" s="3262"/>
      <c r="ORY63" s="3263"/>
      <c r="ORZ63" s="3262"/>
      <c r="OSA63" s="3263"/>
      <c r="OSB63" s="3263"/>
      <c r="OSC63" s="3263"/>
      <c r="OSD63" s="3263"/>
      <c r="OSE63" s="3264"/>
      <c r="OSF63" s="3265"/>
      <c r="OSG63" s="3266"/>
      <c r="OSH63" s="3267"/>
      <c r="OSI63" s="3268"/>
      <c r="OSJ63" s="3269"/>
      <c r="OSK63" s="3267"/>
      <c r="OSL63" s="3268"/>
      <c r="OSM63" s="3267"/>
      <c r="OSN63" s="3263"/>
      <c r="OSO63" s="3263"/>
      <c r="OSP63" s="3268"/>
      <c r="OSQ63" s="3262"/>
      <c r="OSR63" s="3263"/>
      <c r="OSS63" s="3262"/>
      <c r="OST63" s="3263"/>
      <c r="OSU63" s="3263"/>
      <c r="OSV63" s="3263"/>
      <c r="OSW63" s="3263"/>
      <c r="OSX63" s="3264"/>
      <c r="OSY63" s="3265"/>
      <c r="OSZ63" s="3266"/>
      <c r="OTA63" s="3267"/>
      <c r="OTB63" s="3268"/>
      <c r="OTC63" s="3269"/>
      <c r="OTD63" s="3267"/>
      <c r="OTE63" s="3268"/>
      <c r="OTF63" s="3267"/>
      <c r="OTG63" s="3263"/>
      <c r="OTH63" s="3263"/>
      <c r="OTI63" s="3268"/>
      <c r="OTJ63" s="3262"/>
      <c r="OTK63" s="3263"/>
      <c r="OTL63" s="3262"/>
      <c r="OTM63" s="3263"/>
      <c r="OTN63" s="3263"/>
      <c r="OTO63" s="3263"/>
      <c r="OTP63" s="3263"/>
      <c r="OTQ63" s="3264"/>
      <c r="OTR63" s="3265"/>
      <c r="OTS63" s="3266"/>
      <c r="OTT63" s="3267"/>
      <c r="OTU63" s="3268"/>
      <c r="OTV63" s="3269"/>
      <c r="OTW63" s="3267"/>
      <c r="OTX63" s="3268"/>
      <c r="OTY63" s="3267"/>
      <c r="OTZ63" s="3263"/>
      <c r="OUA63" s="3263"/>
      <c r="OUB63" s="3268"/>
      <c r="OUC63" s="3262"/>
      <c r="OUD63" s="3263"/>
      <c r="OUE63" s="3262"/>
      <c r="OUF63" s="3263"/>
      <c r="OUG63" s="3263"/>
      <c r="OUH63" s="3263"/>
      <c r="OUI63" s="3263"/>
      <c r="OUJ63" s="3264"/>
      <c r="OUK63" s="3265"/>
      <c r="OUL63" s="3266"/>
      <c r="OUM63" s="3267"/>
      <c r="OUN63" s="3268"/>
      <c r="OUO63" s="3269"/>
      <c r="OUP63" s="3267"/>
      <c r="OUQ63" s="3268"/>
      <c r="OUR63" s="3267"/>
      <c r="OUS63" s="3263"/>
      <c r="OUT63" s="3263"/>
      <c r="OUU63" s="3268"/>
      <c r="OUV63" s="3262"/>
      <c r="OUW63" s="3263"/>
      <c r="OUX63" s="3262"/>
      <c r="OUY63" s="3263"/>
      <c r="OUZ63" s="3263"/>
      <c r="OVA63" s="3263"/>
      <c r="OVB63" s="3263"/>
      <c r="OVC63" s="3264"/>
      <c r="OVD63" s="3265"/>
      <c r="OVE63" s="3266"/>
      <c r="OVF63" s="3267"/>
      <c r="OVG63" s="3268"/>
      <c r="OVH63" s="3269"/>
      <c r="OVI63" s="3267"/>
      <c r="OVJ63" s="3268"/>
      <c r="OVK63" s="3267"/>
      <c r="OVL63" s="3263"/>
      <c r="OVM63" s="3263"/>
      <c r="OVN63" s="3268"/>
      <c r="OVO63" s="3262"/>
      <c r="OVP63" s="3263"/>
      <c r="OVQ63" s="3262"/>
      <c r="OVR63" s="3263"/>
      <c r="OVS63" s="3263"/>
      <c r="OVT63" s="3263"/>
      <c r="OVU63" s="3263"/>
      <c r="OVV63" s="3264"/>
      <c r="OVW63" s="3265"/>
      <c r="OVX63" s="3266"/>
      <c r="OVY63" s="3267"/>
      <c r="OVZ63" s="3268"/>
      <c r="OWA63" s="3269"/>
      <c r="OWB63" s="3267"/>
      <c r="OWC63" s="3268"/>
      <c r="OWD63" s="3267"/>
      <c r="OWE63" s="3263"/>
      <c r="OWF63" s="3263"/>
      <c r="OWG63" s="3268"/>
      <c r="OWH63" s="3262"/>
      <c r="OWI63" s="3263"/>
      <c r="OWJ63" s="3262"/>
      <c r="OWK63" s="3263"/>
      <c r="OWL63" s="3263"/>
      <c r="OWM63" s="3263"/>
      <c r="OWN63" s="3263"/>
      <c r="OWO63" s="3264"/>
      <c r="OWP63" s="3265"/>
      <c r="OWQ63" s="3266"/>
      <c r="OWR63" s="3267"/>
      <c r="OWS63" s="3268"/>
      <c r="OWT63" s="3269"/>
      <c r="OWU63" s="3267"/>
      <c r="OWV63" s="3268"/>
      <c r="OWW63" s="3267"/>
      <c r="OWX63" s="3263"/>
      <c r="OWY63" s="3263"/>
      <c r="OWZ63" s="3268"/>
      <c r="OXA63" s="3262"/>
      <c r="OXB63" s="3263"/>
      <c r="OXC63" s="3262"/>
      <c r="OXD63" s="3263"/>
      <c r="OXE63" s="3263"/>
      <c r="OXF63" s="3263"/>
      <c r="OXG63" s="3263"/>
      <c r="OXH63" s="3264"/>
      <c r="OXI63" s="3265"/>
      <c r="OXJ63" s="3266"/>
      <c r="OXK63" s="3267"/>
      <c r="OXL63" s="3268"/>
      <c r="OXM63" s="3269"/>
      <c r="OXN63" s="3267"/>
      <c r="OXO63" s="3268"/>
      <c r="OXP63" s="3267"/>
      <c r="OXQ63" s="3263"/>
      <c r="OXR63" s="3263"/>
      <c r="OXS63" s="3268"/>
      <c r="OXT63" s="3262"/>
      <c r="OXU63" s="3263"/>
      <c r="OXV63" s="3262"/>
      <c r="OXW63" s="3263"/>
      <c r="OXX63" s="3263"/>
      <c r="OXY63" s="3263"/>
      <c r="OXZ63" s="3263"/>
      <c r="OYA63" s="3264"/>
      <c r="OYB63" s="3265"/>
      <c r="OYC63" s="3266"/>
      <c r="OYD63" s="3267"/>
      <c r="OYE63" s="3268"/>
      <c r="OYF63" s="3269"/>
      <c r="OYG63" s="3267"/>
      <c r="OYH63" s="3268"/>
      <c r="OYI63" s="3267"/>
      <c r="OYJ63" s="3263"/>
      <c r="OYK63" s="3263"/>
      <c r="OYL63" s="3268"/>
      <c r="OYM63" s="3262"/>
      <c r="OYN63" s="3263"/>
      <c r="OYO63" s="3262"/>
      <c r="OYP63" s="3263"/>
      <c r="OYQ63" s="3263"/>
      <c r="OYR63" s="3263"/>
      <c r="OYS63" s="3263"/>
      <c r="OYT63" s="3264"/>
      <c r="OYU63" s="3265"/>
      <c r="OYV63" s="3266"/>
      <c r="OYW63" s="3267"/>
      <c r="OYX63" s="3268"/>
      <c r="OYY63" s="3269"/>
      <c r="OYZ63" s="3267"/>
      <c r="OZA63" s="3268"/>
      <c r="OZB63" s="3267"/>
      <c r="OZC63" s="3263"/>
      <c r="OZD63" s="3263"/>
      <c r="OZE63" s="3268"/>
      <c r="OZF63" s="3262"/>
      <c r="OZG63" s="3263"/>
      <c r="OZH63" s="3262"/>
      <c r="OZI63" s="3263"/>
      <c r="OZJ63" s="3263"/>
      <c r="OZK63" s="3263"/>
      <c r="OZL63" s="3263"/>
      <c r="OZM63" s="3264"/>
      <c r="OZN63" s="3265"/>
      <c r="OZO63" s="3266"/>
      <c r="OZP63" s="3267"/>
      <c r="OZQ63" s="3268"/>
      <c r="OZR63" s="3269"/>
      <c r="OZS63" s="3267"/>
      <c r="OZT63" s="3268"/>
      <c r="OZU63" s="3267"/>
      <c r="OZV63" s="3263"/>
      <c r="OZW63" s="3263"/>
      <c r="OZX63" s="3268"/>
      <c r="OZY63" s="3262"/>
      <c r="OZZ63" s="3263"/>
      <c r="PAA63" s="3262"/>
      <c r="PAB63" s="3263"/>
      <c r="PAC63" s="3263"/>
      <c r="PAD63" s="3263"/>
      <c r="PAE63" s="3263"/>
      <c r="PAF63" s="3264"/>
      <c r="PAG63" s="3265"/>
      <c r="PAH63" s="3266"/>
      <c r="PAI63" s="3267"/>
      <c r="PAJ63" s="3268"/>
      <c r="PAK63" s="3269"/>
      <c r="PAL63" s="3267"/>
      <c r="PAM63" s="3268"/>
      <c r="PAN63" s="3267"/>
      <c r="PAO63" s="3263"/>
      <c r="PAP63" s="3263"/>
      <c r="PAQ63" s="3268"/>
      <c r="PAR63" s="3262"/>
      <c r="PAS63" s="3263"/>
      <c r="PAT63" s="3262"/>
      <c r="PAU63" s="3263"/>
      <c r="PAV63" s="3263"/>
      <c r="PAW63" s="3263"/>
      <c r="PAX63" s="3263"/>
      <c r="PAY63" s="3264"/>
      <c r="PAZ63" s="3265"/>
      <c r="PBA63" s="3266"/>
      <c r="PBB63" s="3267"/>
      <c r="PBC63" s="3268"/>
      <c r="PBD63" s="3269"/>
      <c r="PBE63" s="3267"/>
      <c r="PBF63" s="3268"/>
      <c r="PBG63" s="3267"/>
      <c r="PBH63" s="3263"/>
      <c r="PBI63" s="3263"/>
      <c r="PBJ63" s="3268"/>
      <c r="PBK63" s="3262"/>
      <c r="PBL63" s="3263"/>
      <c r="PBM63" s="3262"/>
      <c r="PBN63" s="3263"/>
      <c r="PBO63" s="3263"/>
      <c r="PBP63" s="3263"/>
      <c r="PBQ63" s="3263"/>
      <c r="PBR63" s="3264"/>
      <c r="PBS63" s="3265"/>
      <c r="PBT63" s="3266"/>
      <c r="PBU63" s="3267"/>
      <c r="PBV63" s="3268"/>
      <c r="PBW63" s="3269"/>
      <c r="PBX63" s="3267"/>
      <c r="PBY63" s="3268"/>
      <c r="PBZ63" s="3267"/>
      <c r="PCA63" s="3263"/>
      <c r="PCB63" s="3263"/>
      <c r="PCC63" s="3268"/>
      <c r="PCD63" s="3262"/>
      <c r="PCE63" s="3263"/>
      <c r="PCF63" s="3262"/>
      <c r="PCG63" s="3263"/>
      <c r="PCH63" s="3263"/>
      <c r="PCI63" s="3263"/>
      <c r="PCJ63" s="3263"/>
      <c r="PCK63" s="3264"/>
      <c r="PCL63" s="3265"/>
      <c r="PCM63" s="3266"/>
      <c r="PCN63" s="3267"/>
      <c r="PCO63" s="3268"/>
      <c r="PCP63" s="3269"/>
      <c r="PCQ63" s="3267"/>
      <c r="PCR63" s="3268"/>
      <c r="PCS63" s="3267"/>
      <c r="PCT63" s="3263"/>
      <c r="PCU63" s="3263"/>
      <c r="PCV63" s="3268"/>
      <c r="PCW63" s="3262"/>
      <c r="PCX63" s="3263"/>
      <c r="PCY63" s="3262"/>
      <c r="PCZ63" s="3263"/>
      <c r="PDA63" s="3263"/>
      <c r="PDB63" s="3263"/>
      <c r="PDC63" s="3263"/>
      <c r="PDD63" s="3264"/>
      <c r="PDE63" s="3265"/>
      <c r="PDF63" s="3266"/>
      <c r="PDG63" s="3267"/>
      <c r="PDH63" s="3268"/>
      <c r="PDI63" s="3269"/>
      <c r="PDJ63" s="3267"/>
      <c r="PDK63" s="3268"/>
      <c r="PDL63" s="3267"/>
      <c r="PDM63" s="3263"/>
      <c r="PDN63" s="3263"/>
      <c r="PDO63" s="3268"/>
      <c r="PDP63" s="3262"/>
      <c r="PDQ63" s="3263"/>
      <c r="PDR63" s="3262"/>
      <c r="PDS63" s="3263"/>
      <c r="PDT63" s="3263"/>
      <c r="PDU63" s="3263"/>
      <c r="PDV63" s="3263"/>
      <c r="PDW63" s="3264"/>
      <c r="PDX63" s="3265"/>
      <c r="PDY63" s="3266"/>
      <c r="PDZ63" s="3267"/>
      <c r="PEA63" s="3268"/>
      <c r="PEB63" s="3269"/>
      <c r="PEC63" s="3267"/>
      <c r="PED63" s="3268"/>
      <c r="PEE63" s="3267"/>
      <c r="PEF63" s="3263"/>
      <c r="PEG63" s="3263"/>
      <c r="PEH63" s="3268"/>
      <c r="PEI63" s="3262"/>
      <c r="PEJ63" s="3263"/>
      <c r="PEK63" s="3262"/>
      <c r="PEL63" s="3263"/>
      <c r="PEM63" s="3263"/>
      <c r="PEN63" s="3263"/>
      <c r="PEO63" s="3263"/>
      <c r="PEP63" s="3264"/>
      <c r="PEQ63" s="3265"/>
      <c r="PER63" s="3266"/>
      <c r="PES63" s="3267"/>
      <c r="PET63" s="3268"/>
      <c r="PEU63" s="3269"/>
      <c r="PEV63" s="3267"/>
      <c r="PEW63" s="3268"/>
      <c r="PEX63" s="3267"/>
      <c r="PEY63" s="3263"/>
      <c r="PEZ63" s="3263"/>
      <c r="PFA63" s="3268"/>
      <c r="PFB63" s="3262"/>
      <c r="PFC63" s="3263"/>
      <c r="PFD63" s="3262"/>
      <c r="PFE63" s="3263"/>
      <c r="PFF63" s="3263"/>
      <c r="PFG63" s="3263"/>
      <c r="PFH63" s="3263"/>
      <c r="PFI63" s="3264"/>
      <c r="PFJ63" s="3265"/>
      <c r="PFK63" s="3266"/>
      <c r="PFL63" s="3267"/>
      <c r="PFM63" s="3268"/>
      <c r="PFN63" s="3269"/>
      <c r="PFO63" s="3267"/>
      <c r="PFP63" s="3268"/>
      <c r="PFQ63" s="3267"/>
      <c r="PFR63" s="3263"/>
      <c r="PFS63" s="3263"/>
      <c r="PFT63" s="3268"/>
      <c r="PFU63" s="3262"/>
      <c r="PFV63" s="3263"/>
      <c r="PFW63" s="3262"/>
      <c r="PFX63" s="3263"/>
      <c r="PFY63" s="3263"/>
      <c r="PFZ63" s="3263"/>
      <c r="PGA63" s="3263"/>
      <c r="PGB63" s="3264"/>
      <c r="PGC63" s="3265"/>
      <c r="PGD63" s="3266"/>
      <c r="PGE63" s="3267"/>
      <c r="PGF63" s="3268"/>
      <c r="PGG63" s="3269"/>
      <c r="PGH63" s="3267"/>
      <c r="PGI63" s="3268"/>
      <c r="PGJ63" s="3267"/>
      <c r="PGK63" s="3263"/>
      <c r="PGL63" s="3263"/>
      <c r="PGM63" s="3268"/>
      <c r="PGN63" s="3262"/>
      <c r="PGO63" s="3263"/>
      <c r="PGP63" s="3262"/>
      <c r="PGQ63" s="3263"/>
      <c r="PGR63" s="3263"/>
      <c r="PGS63" s="3263"/>
      <c r="PGT63" s="3263"/>
      <c r="PGU63" s="3264"/>
      <c r="PGV63" s="3265"/>
      <c r="PGW63" s="3266"/>
      <c r="PGX63" s="3267"/>
      <c r="PGY63" s="3268"/>
      <c r="PGZ63" s="3269"/>
      <c r="PHA63" s="3267"/>
      <c r="PHB63" s="3268"/>
      <c r="PHC63" s="3267"/>
      <c r="PHD63" s="3263"/>
      <c r="PHE63" s="3263"/>
      <c r="PHF63" s="3268"/>
      <c r="PHG63" s="3262"/>
      <c r="PHH63" s="3263"/>
      <c r="PHI63" s="3262"/>
      <c r="PHJ63" s="3263"/>
      <c r="PHK63" s="3263"/>
      <c r="PHL63" s="3263"/>
      <c r="PHM63" s="3263"/>
      <c r="PHN63" s="3264"/>
      <c r="PHO63" s="3265"/>
      <c r="PHP63" s="3266"/>
      <c r="PHQ63" s="3267"/>
      <c r="PHR63" s="3268"/>
      <c r="PHS63" s="3269"/>
      <c r="PHT63" s="3267"/>
      <c r="PHU63" s="3268"/>
      <c r="PHV63" s="3267"/>
      <c r="PHW63" s="3263"/>
      <c r="PHX63" s="3263"/>
      <c r="PHY63" s="3268"/>
      <c r="PHZ63" s="3262"/>
      <c r="PIA63" s="3263"/>
      <c r="PIB63" s="3262"/>
      <c r="PIC63" s="3263"/>
      <c r="PID63" s="3263"/>
      <c r="PIE63" s="3263"/>
      <c r="PIF63" s="3263"/>
      <c r="PIG63" s="3264"/>
      <c r="PIH63" s="3265"/>
      <c r="PII63" s="3266"/>
      <c r="PIJ63" s="3267"/>
      <c r="PIK63" s="3268"/>
      <c r="PIL63" s="3269"/>
      <c r="PIM63" s="3267"/>
      <c r="PIN63" s="3268"/>
      <c r="PIO63" s="3267"/>
      <c r="PIP63" s="3263"/>
      <c r="PIQ63" s="3263"/>
      <c r="PIR63" s="3268"/>
      <c r="PIS63" s="3262"/>
      <c r="PIT63" s="3263"/>
      <c r="PIU63" s="3262"/>
      <c r="PIV63" s="3263"/>
      <c r="PIW63" s="3263"/>
      <c r="PIX63" s="3263"/>
      <c r="PIY63" s="3263"/>
      <c r="PIZ63" s="3264"/>
      <c r="PJA63" s="3265"/>
      <c r="PJB63" s="3266"/>
      <c r="PJC63" s="3267"/>
      <c r="PJD63" s="3268"/>
      <c r="PJE63" s="3269"/>
      <c r="PJF63" s="3267"/>
      <c r="PJG63" s="3268"/>
      <c r="PJH63" s="3267"/>
      <c r="PJI63" s="3263"/>
      <c r="PJJ63" s="3263"/>
      <c r="PJK63" s="3268"/>
      <c r="PJL63" s="3262"/>
      <c r="PJM63" s="3263"/>
      <c r="PJN63" s="3262"/>
      <c r="PJO63" s="3263"/>
      <c r="PJP63" s="3263"/>
      <c r="PJQ63" s="3263"/>
      <c r="PJR63" s="3263"/>
      <c r="PJS63" s="3264"/>
      <c r="PJT63" s="3265"/>
      <c r="PJU63" s="3266"/>
      <c r="PJV63" s="3267"/>
      <c r="PJW63" s="3268"/>
      <c r="PJX63" s="3269"/>
      <c r="PJY63" s="3267"/>
      <c r="PJZ63" s="3268"/>
      <c r="PKA63" s="3267"/>
      <c r="PKB63" s="3263"/>
      <c r="PKC63" s="3263"/>
      <c r="PKD63" s="3268"/>
      <c r="PKE63" s="3262"/>
      <c r="PKF63" s="3263"/>
      <c r="PKG63" s="3262"/>
      <c r="PKH63" s="3263"/>
      <c r="PKI63" s="3263"/>
      <c r="PKJ63" s="3263"/>
      <c r="PKK63" s="3263"/>
      <c r="PKL63" s="3264"/>
      <c r="PKM63" s="3265"/>
      <c r="PKN63" s="3266"/>
      <c r="PKO63" s="3267"/>
      <c r="PKP63" s="3268"/>
      <c r="PKQ63" s="3269"/>
      <c r="PKR63" s="3267"/>
      <c r="PKS63" s="3268"/>
      <c r="PKT63" s="3267"/>
      <c r="PKU63" s="3263"/>
      <c r="PKV63" s="3263"/>
      <c r="PKW63" s="3268"/>
      <c r="PKX63" s="3262"/>
      <c r="PKY63" s="3263"/>
      <c r="PKZ63" s="3262"/>
      <c r="PLA63" s="3263"/>
      <c r="PLB63" s="3263"/>
      <c r="PLC63" s="3263"/>
      <c r="PLD63" s="3263"/>
      <c r="PLE63" s="3264"/>
      <c r="PLF63" s="3265"/>
      <c r="PLG63" s="3266"/>
      <c r="PLH63" s="3267"/>
      <c r="PLI63" s="3268"/>
      <c r="PLJ63" s="3269"/>
      <c r="PLK63" s="3267"/>
      <c r="PLL63" s="3268"/>
      <c r="PLM63" s="3267"/>
      <c r="PLN63" s="3263"/>
      <c r="PLO63" s="3263"/>
      <c r="PLP63" s="3268"/>
      <c r="PLQ63" s="3262"/>
      <c r="PLR63" s="3263"/>
      <c r="PLS63" s="3262"/>
      <c r="PLT63" s="3263"/>
      <c r="PLU63" s="3263"/>
      <c r="PLV63" s="3263"/>
      <c r="PLW63" s="3263"/>
      <c r="PLX63" s="3264"/>
      <c r="PLY63" s="3265"/>
      <c r="PLZ63" s="3266"/>
      <c r="PMA63" s="3267"/>
      <c r="PMB63" s="3268"/>
      <c r="PMC63" s="3269"/>
      <c r="PMD63" s="3267"/>
      <c r="PME63" s="3268"/>
      <c r="PMF63" s="3267"/>
      <c r="PMG63" s="3263"/>
      <c r="PMH63" s="3263"/>
      <c r="PMI63" s="3268"/>
      <c r="PMJ63" s="3262"/>
      <c r="PMK63" s="3263"/>
      <c r="PML63" s="3262"/>
      <c r="PMM63" s="3263"/>
      <c r="PMN63" s="3263"/>
      <c r="PMO63" s="3263"/>
      <c r="PMP63" s="3263"/>
      <c r="PMQ63" s="3264"/>
      <c r="PMR63" s="3265"/>
      <c r="PMS63" s="3266"/>
      <c r="PMT63" s="3267"/>
      <c r="PMU63" s="3268"/>
      <c r="PMV63" s="3269"/>
      <c r="PMW63" s="3267"/>
      <c r="PMX63" s="3268"/>
      <c r="PMY63" s="3267"/>
      <c r="PMZ63" s="3263"/>
      <c r="PNA63" s="3263"/>
      <c r="PNB63" s="3268"/>
      <c r="PNC63" s="3262"/>
      <c r="PND63" s="3263"/>
      <c r="PNE63" s="3262"/>
      <c r="PNF63" s="3263"/>
      <c r="PNG63" s="3263"/>
      <c r="PNH63" s="3263"/>
      <c r="PNI63" s="3263"/>
      <c r="PNJ63" s="3264"/>
      <c r="PNK63" s="3265"/>
      <c r="PNL63" s="3266"/>
      <c r="PNM63" s="3267"/>
      <c r="PNN63" s="3268"/>
      <c r="PNO63" s="3269"/>
      <c r="PNP63" s="3267"/>
      <c r="PNQ63" s="3268"/>
      <c r="PNR63" s="3267"/>
      <c r="PNS63" s="3263"/>
      <c r="PNT63" s="3263"/>
      <c r="PNU63" s="3268"/>
      <c r="PNV63" s="3262"/>
      <c r="PNW63" s="3263"/>
      <c r="PNX63" s="3262"/>
      <c r="PNY63" s="3263"/>
      <c r="PNZ63" s="3263"/>
      <c r="POA63" s="3263"/>
      <c r="POB63" s="3263"/>
      <c r="POC63" s="3264"/>
      <c r="POD63" s="3265"/>
      <c r="POE63" s="3266"/>
      <c r="POF63" s="3267"/>
      <c r="POG63" s="3268"/>
      <c r="POH63" s="3269"/>
      <c r="POI63" s="3267"/>
      <c r="POJ63" s="3268"/>
      <c r="POK63" s="3267"/>
      <c r="POL63" s="3263"/>
      <c r="POM63" s="3263"/>
      <c r="PON63" s="3268"/>
      <c r="POO63" s="3262"/>
      <c r="POP63" s="3263"/>
      <c r="POQ63" s="3262"/>
      <c r="POR63" s="3263"/>
      <c r="POS63" s="3263"/>
      <c r="POT63" s="3263"/>
      <c r="POU63" s="3263"/>
      <c r="POV63" s="3264"/>
      <c r="POW63" s="3265"/>
      <c r="POX63" s="3266"/>
      <c r="POY63" s="3267"/>
      <c r="POZ63" s="3268"/>
      <c r="PPA63" s="3269"/>
      <c r="PPB63" s="3267"/>
      <c r="PPC63" s="3268"/>
      <c r="PPD63" s="3267"/>
      <c r="PPE63" s="3263"/>
      <c r="PPF63" s="3263"/>
      <c r="PPG63" s="3268"/>
      <c r="PPH63" s="3262"/>
      <c r="PPI63" s="3263"/>
      <c r="PPJ63" s="3262"/>
      <c r="PPK63" s="3263"/>
      <c r="PPL63" s="3263"/>
      <c r="PPM63" s="3263"/>
      <c r="PPN63" s="3263"/>
      <c r="PPO63" s="3264"/>
      <c r="PPP63" s="3265"/>
      <c r="PPQ63" s="3266"/>
      <c r="PPR63" s="3267"/>
      <c r="PPS63" s="3268"/>
      <c r="PPT63" s="3269"/>
      <c r="PPU63" s="3267"/>
      <c r="PPV63" s="3268"/>
      <c r="PPW63" s="3267"/>
      <c r="PPX63" s="3263"/>
      <c r="PPY63" s="3263"/>
      <c r="PPZ63" s="3268"/>
      <c r="PQA63" s="3262"/>
      <c r="PQB63" s="3263"/>
      <c r="PQC63" s="3262"/>
      <c r="PQD63" s="3263"/>
      <c r="PQE63" s="3263"/>
      <c r="PQF63" s="3263"/>
      <c r="PQG63" s="3263"/>
      <c r="PQH63" s="3264"/>
      <c r="PQI63" s="3265"/>
      <c r="PQJ63" s="3266"/>
      <c r="PQK63" s="3267"/>
      <c r="PQL63" s="3268"/>
      <c r="PQM63" s="3269"/>
      <c r="PQN63" s="3267"/>
      <c r="PQO63" s="3268"/>
      <c r="PQP63" s="3267"/>
      <c r="PQQ63" s="3263"/>
      <c r="PQR63" s="3263"/>
      <c r="PQS63" s="3268"/>
      <c r="PQT63" s="3262"/>
      <c r="PQU63" s="3263"/>
      <c r="PQV63" s="3262"/>
      <c r="PQW63" s="3263"/>
      <c r="PQX63" s="3263"/>
      <c r="PQY63" s="3263"/>
      <c r="PQZ63" s="3263"/>
      <c r="PRA63" s="3264"/>
      <c r="PRB63" s="3265"/>
      <c r="PRC63" s="3266"/>
      <c r="PRD63" s="3267"/>
      <c r="PRE63" s="3268"/>
      <c r="PRF63" s="3269"/>
      <c r="PRG63" s="3267"/>
      <c r="PRH63" s="3268"/>
      <c r="PRI63" s="3267"/>
      <c r="PRJ63" s="3263"/>
      <c r="PRK63" s="3263"/>
      <c r="PRL63" s="3268"/>
      <c r="PRM63" s="3262"/>
      <c r="PRN63" s="3263"/>
      <c r="PRO63" s="3262"/>
      <c r="PRP63" s="3263"/>
      <c r="PRQ63" s="3263"/>
      <c r="PRR63" s="3263"/>
      <c r="PRS63" s="3263"/>
      <c r="PRT63" s="3264"/>
      <c r="PRU63" s="3265"/>
      <c r="PRV63" s="3266"/>
      <c r="PRW63" s="3267"/>
      <c r="PRX63" s="3268"/>
      <c r="PRY63" s="3269"/>
      <c r="PRZ63" s="3267"/>
      <c r="PSA63" s="3268"/>
      <c r="PSB63" s="3267"/>
      <c r="PSC63" s="3263"/>
      <c r="PSD63" s="3263"/>
      <c r="PSE63" s="3268"/>
      <c r="PSF63" s="3262"/>
      <c r="PSG63" s="3263"/>
      <c r="PSH63" s="3262"/>
      <c r="PSI63" s="3263"/>
      <c r="PSJ63" s="3263"/>
      <c r="PSK63" s="3263"/>
      <c r="PSL63" s="3263"/>
      <c r="PSM63" s="3264"/>
      <c r="PSN63" s="3265"/>
      <c r="PSO63" s="3266"/>
      <c r="PSP63" s="3267"/>
      <c r="PSQ63" s="3268"/>
      <c r="PSR63" s="3269"/>
      <c r="PSS63" s="3267"/>
      <c r="PST63" s="3268"/>
      <c r="PSU63" s="3267"/>
      <c r="PSV63" s="3263"/>
      <c r="PSW63" s="3263"/>
      <c r="PSX63" s="3268"/>
      <c r="PSY63" s="3262"/>
      <c r="PSZ63" s="3263"/>
      <c r="PTA63" s="3262"/>
      <c r="PTB63" s="3263"/>
      <c r="PTC63" s="3263"/>
      <c r="PTD63" s="3263"/>
      <c r="PTE63" s="3263"/>
      <c r="PTF63" s="3264"/>
      <c r="PTG63" s="3265"/>
      <c r="PTH63" s="3266"/>
      <c r="PTI63" s="3267"/>
      <c r="PTJ63" s="3268"/>
      <c r="PTK63" s="3269"/>
      <c r="PTL63" s="3267"/>
      <c r="PTM63" s="3268"/>
      <c r="PTN63" s="3267"/>
      <c r="PTO63" s="3263"/>
      <c r="PTP63" s="3263"/>
      <c r="PTQ63" s="3268"/>
      <c r="PTR63" s="3262"/>
      <c r="PTS63" s="3263"/>
      <c r="PTT63" s="3262"/>
      <c r="PTU63" s="3263"/>
      <c r="PTV63" s="3263"/>
      <c r="PTW63" s="3263"/>
      <c r="PTX63" s="3263"/>
      <c r="PTY63" s="3264"/>
      <c r="PTZ63" s="3265"/>
      <c r="PUA63" s="3266"/>
      <c r="PUB63" s="3267"/>
      <c r="PUC63" s="3268"/>
      <c r="PUD63" s="3269"/>
      <c r="PUE63" s="3267"/>
      <c r="PUF63" s="3268"/>
      <c r="PUG63" s="3267"/>
      <c r="PUH63" s="3263"/>
      <c r="PUI63" s="3263"/>
      <c r="PUJ63" s="3268"/>
      <c r="PUK63" s="3262"/>
      <c r="PUL63" s="3263"/>
      <c r="PUM63" s="3262"/>
      <c r="PUN63" s="3263"/>
      <c r="PUO63" s="3263"/>
      <c r="PUP63" s="3263"/>
      <c r="PUQ63" s="3263"/>
      <c r="PUR63" s="3264"/>
      <c r="PUS63" s="3265"/>
      <c r="PUT63" s="3266"/>
      <c r="PUU63" s="3267"/>
      <c r="PUV63" s="3268"/>
      <c r="PUW63" s="3269"/>
      <c r="PUX63" s="3267"/>
      <c r="PUY63" s="3268"/>
      <c r="PUZ63" s="3267"/>
      <c r="PVA63" s="3263"/>
      <c r="PVB63" s="3263"/>
      <c r="PVC63" s="3268"/>
      <c r="PVD63" s="3262"/>
      <c r="PVE63" s="3263"/>
      <c r="PVF63" s="3262"/>
      <c r="PVG63" s="3263"/>
      <c r="PVH63" s="3263"/>
      <c r="PVI63" s="3263"/>
      <c r="PVJ63" s="3263"/>
      <c r="PVK63" s="3264"/>
      <c r="PVL63" s="3265"/>
      <c r="PVM63" s="3266"/>
      <c r="PVN63" s="3267"/>
      <c r="PVO63" s="3268"/>
      <c r="PVP63" s="3269"/>
      <c r="PVQ63" s="3267"/>
      <c r="PVR63" s="3268"/>
      <c r="PVS63" s="3267"/>
      <c r="PVT63" s="3263"/>
      <c r="PVU63" s="3263"/>
      <c r="PVV63" s="3268"/>
      <c r="PVW63" s="3262"/>
      <c r="PVX63" s="3263"/>
      <c r="PVY63" s="3262"/>
      <c r="PVZ63" s="3263"/>
      <c r="PWA63" s="3263"/>
      <c r="PWB63" s="3263"/>
      <c r="PWC63" s="3263"/>
      <c r="PWD63" s="3264"/>
      <c r="PWE63" s="3265"/>
      <c r="PWF63" s="3266"/>
      <c r="PWG63" s="3267"/>
      <c r="PWH63" s="3268"/>
      <c r="PWI63" s="3269"/>
      <c r="PWJ63" s="3267"/>
      <c r="PWK63" s="3268"/>
      <c r="PWL63" s="3267"/>
      <c r="PWM63" s="3263"/>
      <c r="PWN63" s="3263"/>
      <c r="PWO63" s="3268"/>
      <c r="PWP63" s="3262"/>
      <c r="PWQ63" s="3263"/>
      <c r="PWR63" s="3262"/>
      <c r="PWS63" s="3263"/>
      <c r="PWT63" s="3263"/>
      <c r="PWU63" s="3263"/>
      <c r="PWV63" s="3263"/>
      <c r="PWW63" s="3264"/>
      <c r="PWX63" s="3265"/>
      <c r="PWY63" s="3266"/>
      <c r="PWZ63" s="3267"/>
      <c r="PXA63" s="3268"/>
      <c r="PXB63" s="3269"/>
      <c r="PXC63" s="3267"/>
      <c r="PXD63" s="3268"/>
      <c r="PXE63" s="3267"/>
      <c r="PXF63" s="3263"/>
      <c r="PXG63" s="3263"/>
      <c r="PXH63" s="3268"/>
      <c r="PXI63" s="3262"/>
      <c r="PXJ63" s="3263"/>
      <c r="PXK63" s="3262"/>
      <c r="PXL63" s="3263"/>
      <c r="PXM63" s="3263"/>
      <c r="PXN63" s="3263"/>
      <c r="PXO63" s="3263"/>
      <c r="PXP63" s="3264"/>
      <c r="PXQ63" s="3265"/>
      <c r="PXR63" s="3266"/>
      <c r="PXS63" s="3267"/>
      <c r="PXT63" s="3268"/>
      <c r="PXU63" s="3269"/>
      <c r="PXV63" s="3267"/>
      <c r="PXW63" s="3268"/>
      <c r="PXX63" s="3267"/>
      <c r="PXY63" s="3263"/>
      <c r="PXZ63" s="3263"/>
      <c r="PYA63" s="3268"/>
      <c r="PYB63" s="3262"/>
      <c r="PYC63" s="3263"/>
      <c r="PYD63" s="3262"/>
      <c r="PYE63" s="3263"/>
      <c r="PYF63" s="3263"/>
      <c r="PYG63" s="3263"/>
      <c r="PYH63" s="3263"/>
      <c r="PYI63" s="3264"/>
      <c r="PYJ63" s="3265"/>
      <c r="PYK63" s="3266"/>
      <c r="PYL63" s="3267"/>
      <c r="PYM63" s="3268"/>
      <c r="PYN63" s="3269"/>
      <c r="PYO63" s="3267"/>
      <c r="PYP63" s="3268"/>
      <c r="PYQ63" s="3267"/>
      <c r="PYR63" s="3263"/>
      <c r="PYS63" s="3263"/>
      <c r="PYT63" s="3268"/>
      <c r="PYU63" s="3262"/>
      <c r="PYV63" s="3263"/>
      <c r="PYW63" s="3262"/>
      <c r="PYX63" s="3263"/>
      <c r="PYY63" s="3263"/>
      <c r="PYZ63" s="3263"/>
      <c r="PZA63" s="3263"/>
      <c r="PZB63" s="3264"/>
      <c r="PZC63" s="3265"/>
      <c r="PZD63" s="3266"/>
      <c r="PZE63" s="3267"/>
      <c r="PZF63" s="3268"/>
      <c r="PZG63" s="3269"/>
      <c r="PZH63" s="3267"/>
      <c r="PZI63" s="3268"/>
      <c r="PZJ63" s="3267"/>
      <c r="PZK63" s="3263"/>
      <c r="PZL63" s="3263"/>
      <c r="PZM63" s="3268"/>
      <c r="PZN63" s="3262"/>
      <c r="PZO63" s="3263"/>
      <c r="PZP63" s="3262"/>
      <c r="PZQ63" s="3263"/>
      <c r="PZR63" s="3263"/>
      <c r="PZS63" s="3263"/>
      <c r="PZT63" s="3263"/>
      <c r="PZU63" s="3264"/>
      <c r="PZV63" s="3265"/>
      <c r="PZW63" s="3266"/>
      <c r="PZX63" s="3267"/>
      <c r="PZY63" s="3268"/>
      <c r="PZZ63" s="3269"/>
      <c r="QAA63" s="3267"/>
      <c r="QAB63" s="3268"/>
      <c r="QAC63" s="3267"/>
      <c r="QAD63" s="3263"/>
      <c r="QAE63" s="3263"/>
      <c r="QAF63" s="3268"/>
      <c r="QAG63" s="3262"/>
      <c r="QAH63" s="3263"/>
      <c r="QAI63" s="3262"/>
      <c r="QAJ63" s="3263"/>
      <c r="QAK63" s="3263"/>
      <c r="QAL63" s="3263"/>
      <c r="QAM63" s="3263"/>
      <c r="QAN63" s="3264"/>
      <c r="QAO63" s="3265"/>
      <c r="QAP63" s="3266"/>
      <c r="QAQ63" s="3267"/>
      <c r="QAR63" s="3268"/>
      <c r="QAS63" s="3269"/>
      <c r="QAT63" s="3267"/>
      <c r="QAU63" s="3268"/>
      <c r="QAV63" s="3267"/>
      <c r="QAW63" s="3263"/>
      <c r="QAX63" s="3263"/>
      <c r="QAY63" s="3268"/>
      <c r="QAZ63" s="3262"/>
      <c r="QBA63" s="3263"/>
      <c r="QBB63" s="3262"/>
      <c r="QBC63" s="3263"/>
      <c r="QBD63" s="3263"/>
      <c r="QBE63" s="3263"/>
      <c r="QBF63" s="3263"/>
      <c r="QBG63" s="3264"/>
      <c r="QBH63" s="3265"/>
      <c r="QBI63" s="3266"/>
      <c r="QBJ63" s="3267"/>
      <c r="QBK63" s="3268"/>
      <c r="QBL63" s="3269"/>
      <c r="QBM63" s="3267"/>
      <c r="QBN63" s="3268"/>
      <c r="QBO63" s="3267"/>
      <c r="QBP63" s="3263"/>
      <c r="QBQ63" s="3263"/>
      <c r="QBR63" s="3268"/>
      <c r="QBS63" s="3262"/>
      <c r="QBT63" s="3263"/>
      <c r="QBU63" s="3262"/>
      <c r="QBV63" s="3263"/>
      <c r="QBW63" s="3263"/>
      <c r="QBX63" s="3263"/>
      <c r="QBY63" s="3263"/>
      <c r="QBZ63" s="3264"/>
      <c r="QCA63" s="3265"/>
      <c r="QCB63" s="3266"/>
      <c r="QCC63" s="3267"/>
      <c r="QCD63" s="3268"/>
      <c r="QCE63" s="3269"/>
      <c r="QCF63" s="3267"/>
      <c r="QCG63" s="3268"/>
      <c r="QCH63" s="3267"/>
      <c r="QCI63" s="3263"/>
      <c r="QCJ63" s="3263"/>
      <c r="QCK63" s="3268"/>
      <c r="QCL63" s="3262"/>
      <c r="QCM63" s="3263"/>
      <c r="QCN63" s="3262"/>
      <c r="QCO63" s="3263"/>
      <c r="QCP63" s="3263"/>
      <c r="QCQ63" s="3263"/>
      <c r="QCR63" s="3263"/>
      <c r="QCS63" s="3264"/>
      <c r="QCT63" s="3265"/>
      <c r="QCU63" s="3266"/>
      <c r="QCV63" s="3267"/>
      <c r="QCW63" s="3268"/>
      <c r="QCX63" s="3269"/>
      <c r="QCY63" s="3267"/>
      <c r="QCZ63" s="3268"/>
      <c r="QDA63" s="3267"/>
      <c r="QDB63" s="3263"/>
      <c r="QDC63" s="3263"/>
      <c r="QDD63" s="3268"/>
      <c r="QDE63" s="3262"/>
      <c r="QDF63" s="3263"/>
      <c r="QDG63" s="3262"/>
      <c r="QDH63" s="3263"/>
      <c r="QDI63" s="3263"/>
      <c r="QDJ63" s="3263"/>
      <c r="QDK63" s="3263"/>
      <c r="QDL63" s="3264"/>
      <c r="QDM63" s="3265"/>
      <c r="QDN63" s="3266"/>
      <c r="QDO63" s="3267"/>
      <c r="QDP63" s="3268"/>
      <c r="QDQ63" s="3269"/>
      <c r="QDR63" s="3267"/>
      <c r="QDS63" s="3268"/>
      <c r="QDT63" s="3267"/>
      <c r="QDU63" s="3263"/>
      <c r="QDV63" s="3263"/>
      <c r="QDW63" s="3268"/>
      <c r="QDX63" s="3262"/>
      <c r="QDY63" s="3263"/>
      <c r="QDZ63" s="3262"/>
      <c r="QEA63" s="3263"/>
      <c r="QEB63" s="3263"/>
      <c r="QEC63" s="3263"/>
      <c r="QED63" s="3263"/>
      <c r="QEE63" s="3264"/>
      <c r="QEF63" s="3265"/>
      <c r="QEG63" s="3266"/>
      <c r="QEH63" s="3267"/>
      <c r="QEI63" s="3268"/>
      <c r="QEJ63" s="3269"/>
      <c r="QEK63" s="3267"/>
      <c r="QEL63" s="3268"/>
      <c r="QEM63" s="3267"/>
      <c r="QEN63" s="3263"/>
      <c r="QEO63" s="3263"/>
      <c r="QEP63" s="3268"/>
      <c r="QEQ63" s="3262"/>
      <c r="QER63" s="3263"/>
      <c r="QES63" s="3262"/>
      <c r="QET63" s="3263"/>
      <c r="QEU63" s="3263"/>
      <c r="QEV63" s="3263"/>
      <c r="QEW63" s="3263"/>
      <c r="QEX63" s="3264"/>
      <c r="QEY63" s="3265"/>
      <c r="QEZ63" s="3266"/>
      <c r="QFA63" s="3267"/>
      <c r="QFB63" s="3268"/>
      <c r="QFC63" s="3269"/>
      <c r="QFD63" s="3267"/>
      <c r="QFE63" s="3268"/>
      <c r="QFF63" s="3267"/>
      <c r="QFG63" s="3263"/>
      <c r="QFH63" s="3263"/>
      <c r="QFI63" s="3268"/>
      <c r="QFJ63" s="3262"/>
      <c r="QFK63" s="3263"/>
      <c r="QFL63" s="3262"/>
      <c r="QFM63" s="3263"/>
      <c r="QFN63" s="3263"/>
      <c r="QFO63" s="3263"/>
      <c r="QFP63" s="3263"/>
      <c r="QFQ63" s="3264"/>
      <c r="QFR63" s="3265"/>
      <c r="QFS63" s="3266"/>
      <c r="QFT63" s="3267"/>
      <c r="QFU63" s="3268"/>
      <c r="QFV63" s="3269"/>
      <c r="QFW63" s="3267"/>
      <c r="QFX63" s="3268"/>
      <c r="QFY63" s="3267"/>
      <c r="QFZ63" s="3263"/>
      <c r="QGA63" s="3263"/>
      <c r="QGB63" s="3268"/>
      <c r="QGC63" s="3262"/>
      <c r="QGD63" s="3263"/>
      <c r="QGE63" s="3262"/>
      <c r="QGF63" s="3263"/>
      <c r="QGG63" s="3263"/>
      <c r="QGH63" s="3263"/>
      <c r="QGI63" s="3263"/>
      <c r="QGJ63" s="3264"/>
      <c r="QGK63" s="3265"/>
      <c r="QGL63" s="3266"/>
      <c r="QGM63" s="3267"/>
      <c r="QGN63" s="3268"/>
      <c r="QGO63" s="3269"/>
      <c r="QGP63" s="3267"/>
      <c r="QGQ63" s="3268"/>
      <c r="QGR63" s="3267"/>
      <c r="QGS63" s="3263"/>
      <c r="QGT63" s="3263"/>
      <c r="QGU63" s="3268"/>
      <c r="QGV63" s="3262"/>
      <c r="QGW63" s="3263"/>
      <c r="QGX63" s="3262"/>
      <c r="QGY63" s="3263"/>
      <c r="QGZ63" s="3263"/>
      <c r="QHA63" s="3263"/>
      <c r="QHB63" s="3263"/>
      <c r="QHC63" s="3264"/>
      <c r="QHD63" s="3265"/>
      <c r="QHE63" s="3266"/>
      <c r="QHF63" s="3267"/>
      <c r="QHG63" s="3268"/>
      <c r="QHH63" s="3269"/>
      <c r="QHI63" s="3267"/>
      <c r="QHJ63" s="3268"/>
      <c r="QHK63" s="3267"/>
      <c r="QHL63" s="3263"/>
      <c r="QHM63" s="3263"/>
      <c r="QHN63" s="3268"/>
      <c r="QHO63" s="3262"/>
      <c r="QHP63" s="3263"/>
      <c r="QHQ63" s="3262"/>
      <c r="QHR63" s="3263"/>
      <c r="QHS63" s="3263"/>
      <c r="QHT63" s="3263"/>
      <c r="QHU63" s="3263"/>
      <c r="QHV63" s="3264"/>
      <c r="QHW63" s="3265"/>
      <c r="QHX63" s="3266"/>
      <c r="QHY63" s="3267"/>
      <c r="QHZ63" s="3268"/>
      <c r="QIA63" s="3269"/>
      <c r="QIB63" s="3267"/>
      <c r="QIC63" s="3268"/>
      <c r="QID63" s="3267"/>
      <c r="QIE63" s="3263"/>
      <c r="QIF63" s="3263"/>
      <c r="QIG63" s="3268"/>
      <c r="QIH63" s="3262"/>
      <c r="QII63" s="3263"/>
      <c r="QIJ63" s="3262"/>
      <c r="QIK63" s="3263"/>
      <c r="QIL63" s="3263"/>
      <c r="QIM63" s="3263"/>
      <c r="QIN63" s="3263"/>
      <c r="QIO63" s="3264"/>
      <c r="QIP63" s="3265"/>
      <c r="QIQ63" s="3266"/>
      <c r="QIR63" s="3267"/>
      <c r="QIS63" s="3268"/>
      <c r="QIT63" s="3269"/>
      <c r="QIU63" s="3267"/>
      <c r="QIV63" s="3268"/>
      <c r="QIW63" s="3267"/>
      <c r="QIX63" s="3263"/>
      <c r="QIY63" s="3263"/>
      <c r="QIZ63" s="3268"/>
      <c r="QJA63" s="3262"/>
      <c r="QJB63" s="3263"/>
      <c r="QJC63" s="3262"/>
      <c r="QJD63" s="3263"/>
      <c r="QJE63" s="3263"/>
      <c r="QJF63" s="3263"/>
      <c r="QJG63" s="3263"/>
      <c r="QJH63" s="3264"/>
      <c r="QJI63" s="3265"/>
      <c r="QJJ63" s="3266"/>
      <c r="QJK63" s="3267"/>
      <c r="QJL63" s="3268"/>
      <c r="QJM63" s="3269"/>
      <c r="QJN63" s="3267"/>
      <c r="QJO63" s="3268"/>
      <c r="QJP63" s="3267"/>
      <c r="QJQ63" s="3263"/>
      <c r="QJR63" s="3263"/>
      <c r="QJS63" s="3268"/>
      <c r="QJT63" s="3262"/>
      <c r="QJU63" s="3263"/>
      <c r="QJV63" s="3262"/>
      <c r="QJW63" s="3263"/>
      <c r="QJX63" s="3263"/>
      <c r="QJY63" s="3263"/>
      <c r="QJZ63" s="3263"/>
      <c r="QKA63" s="3264"/>
      <c r="QKB63" s="3265"/>
      <c r="QKC63" s="3266"/>
      <c r="QKD63" s="3267"/>
      <c r="QKE63" s="3268"/>
      <c r="QKF63" s="3269"/>
      <c r="QKG63" s="3267"/>
      <c r="QKH63" s="3268"/>
      <c r="QKI63" s="3267"/>
      <c r="QKJ63" s="3263"/>
      <c r="QKK63" s="3263"/>
      <c r="QKL63" s="3268"/>
      <c r="QKM63" s="3262"/>
      <c r="QKN63" s="3263"/>
      <c r="QKO63" s="3262"/>
      <c r="QKP63" s="3263"/>
      <c r="QKQ63" s="3263"/>
      <c r="QKR63" s="3263"/>
      <c r="QKS63" s="3263"/>
      <c r="QKT63" s="3264"/>
      <c r="QKU63" s="3265"/>
      <c r="QKV63" s="3266"/>
      <c r="QKW63" s="3267"/>
      <c r="QKX63" s="3268"/>
      <c r="QKY63" s="3269"/>
      <c r="QKZ63" s="3267"/>
      <c r="QLA63" s="3268"/>
      <c r="QLB63" s="3267"/>
      <c r="QLC63" s="3263"/>
      <c r="QLD63" s="3263"/>
      <c r="QLE63" s="3268"/>
      <c r="QLF63" s="3262"/>
      <c r="QLG63" s="3263"/>
      <c r="QLH63" s="3262"/>
      <c r="QLI63" s="3263"/>
      <c r="QLJ63" s="3263"/>
      <c r="QLK63" s="3263"/>
      <c r="QLL63" s="3263"/>
      <c r="QLM63" s="3264"/>
      <c r="QLN63" s="3265"/>
      <c r="QLO63" s="3266"/>
      <c r="QLP63" s="3267"/>
      <c r="QLQ63" s="3268"/>
      <c r="QLR63" s="3269"/>
      <c r="QLS63" s="3267"/>
      <c r="QLT63" s="3268"/>
      <c r="QLU63" s="3267"/>
      <c r="QLV63" s="3263"/>
      <c r="QLW63" s="3263"/>
      <c r="QLX63" s="3268"/>
      <c r="QLY63" s="3262"/>
      <c r="QLZ63" s="3263"/>
      <c r="QMA63" s="3262"/>
      <c r="QMB63" s="3263"/>
      <c r="QMC63" s="3263"/>
      <c r="QMD63" s="3263"/>
      <c r="QME63" s="3263"/>
      <c r="QMF63" s="3264"/>
      <c r="QMG63" s="3265"/>
      <c r="QMH63" s="3266"/>
      <c r="QMI63" s="3267"/>
      <c r="QMJ63" s="3268"/>
      <c r="QMK63" s="3269"/>
      <c r="QML63" s="3267"/>
      <c r="QMM63" s="3268"/>
      <c r="QMN63" s="3267"/>
      <c r="QMO63" s="3263"/>
      <c r="QMP63" s="3263"/>
      <c r="QMQ63" s="3268"/>
      <c r="QMR63" s="3262"/>
      <c r="QMS63" s="3263"/>
      <c r="QMT63" s="3262"/>
      <c r="QMU63" s="3263"/>
      <c r="QMV63" s="3263"/>
      <c r="QMW63" s="3263"/>
      <c r="QMX63" s="3263"/>
      <c r="QMY63" s="3264"/>
      <c r="QMZ63" s="3265"/>
      <c r="QNA63" s="3266"/>
      <c r="QNB63" s="3267"/>
      <c r="QNC63" s="3268"/>
      <c r="QND63" s="3269"/>
      <c r="QNE63" s="3267"/>
      <c r="QNF63" s="3268"/>
      <c r="QNG63" s="3267"/>
      <c r="QNH63" s="3263"/>
      <c r="QNI63" s="3263"/>
      <c r="QNJ63" s="3268"/>
      <c r="QNK63" s="3262"/>
      <c r="QNL63" s="3263"/>
      <c r="QNM63" s="3262"/>
      <c r="QNN63" s="3263"/>
      <c r="QNO63" s="3263"/>
      <c r="QNP63" s="3263"/>
      <c r="QNQ63" s="3263"/>
      <c r="QNR63" s="3264"/>
      <c r="QNS63" s="3265"/>
      <c r="QNT63" s="3266"/>
      <c r="QNU63" s="3267"/>
      <c r="QNV63" s="3268"/>
      <c r="QNW63" s="3269"/>
      <c r="QNX63" s="3267"/>
      <c r="QNY63" s="3268"/>
      <c r="QNZ63" s="3267"/>
      <c r="QOA63" s="3263"/>
      <c r="QOB63" s="3263"/>
      <c r="QOC63" s="3268"/>
      <c r="QOD63" s="3262"/>
      <c r="QOE63" s="3263"/>
      <c r="QOF63" s="3262"/>
      <c r="QOG63" s="3263"/>
      <c r="QOH63" s="3263"/>
      <c r="QOI63" s="3263"/>
      <c r="QOJ63" s="3263"/>
      <c r="QOK63" s="3264"/>
      <c r="QOL63" s="3265"/>
      <c r="QOM63" s="3266"/>
      <c r="QON63" s="3267"/>
      <c r="QOO63" s="3268"/>
      <c r="QOP63" s="3269"/>
      <c r="QOQ63" s="3267"/>
      <c r="QOR63" s="3268"/>
      <c r="QOS63" s="3267"/>
      <c r="QOT63" s="3263"/>
      <c r="QOU63" s="3263"/>
      <c r="QOV63" s="3268"/>
      <c r="QOW63" s="3262"/>
      <c r="QOX63" s="3263"/>
      <c r="QOY63" s="3262"/>
      <c r="QOZ63" s="3263"/>
      <c r="QPA63" s="3263"/>
      <c r="QPB63" s="3263"/>
      <c r="QPC63" s="3263"/>
      <c r="QPD63" s="3264"/>
      <c r="QPE63" s="3265"/>
      <c r="QPF63" s="3266"/>
      <c r="QPG63" s="3267"/>
      <c r="QPH63" s="3268"/>
      <c r="QPI63" s="3269"/>
      <c r="QPJ63" s="3267"/>
      <c r="QPK63" s="3268"/>
      <c r="QPL63" s="3267"/>
      <c r="QPM63" s="3263"/>
      <c r="QPN63" s="3263"/>
      <c r="QPO63" s="3268"/>
      <c r="QPP63" s="3262"/>
      <c r="QPQ63" s="3263"/>
      <c r="QPR63" s="3262"/>
      <c r="QPS63" s="3263"/>
      <c r="QPT63" s="3263"/>
      <c r="QPU63" s="3263"/>
      <c r="QPV63" s="3263"/>
      <c r="QPW63" s="3264"/>
      <c r="QPX63" s="3265"/>
      <c r="QPY63" s="3266"/>
      <c r="QPZ63" s="3267"/>
      <c r="QQA63" s="3268"/>
      <c r="QQB63" s="3269"/>
      <c r="QQC63" s="3267"/>
      <c r="QQD63" s="3268"/>
      <c r="QQE63" s="3267"/>
      <c r="QQF63" s="3263"/>
      <c r="QQG63" s="3263"/>
      <c r="QQH63" s="3268"/>
      <c r="QQI63" s="3262"/>
      <c r="QQJ63" s="3263"/>
      <c r="QQK63" s="3262"/>
      <c r="QQL63" s="3263"/>
      <c r="QQM63" s="3263"/>
      <c r="QQN63" s="3263"/>
      <c r="QQO63" s="3263"/>
      <c r="QQP63" s="3264"/>
      <c r="QQQ63" s="3265"/>
      <c r="QQR63" s="3266"/>
      <c r="QQS63" s="3267"/>
      <c r="QQT63" s="3268"/>
      <c r="QQU63" s="3269"/>
      <c r="QQV63" s="3267"/>
      <c r="QQW63" s="3268"/>
      <c r="QQX63" s="3267"/>
      <c r="QQY63" s="3263"/>
      <c r="QQZ63" s="3263"/>
      <c r="QRA63" s="3268"/>
      <c r="QRB63" s="3262"/>
      <c r="QRC63" s="3263"/>
      <c r="QRD63" s="3262"/>
      <c r="QRE63" s="3263"/>
      <c r="QRF63" s="3263"/>
      <c r="QRG63" s="3263"/>
      <c r="QRH63" s="3263"/>
      <c r="QRI63" s="3264"/>
      <c r="QRJ63" s="3265"/>
      <c r="QRK63" s="3266"/>
      <c r="QRL63" s="3267"/>
      <c r="QRM63" s="3268"/>
      <c r="QRN63" s="3269"/>
      <c r="QRO63" s="3267"/>
      <c r="QRP63" s="3268"/>
      <c r="QRQ63" s="3267"/>
      <c r="QRR63" s="3263"/>
      <c r="QRS63" s="3263"/>
      <c r="QRT63" s="3268"/>
      <c r="QRU63" s="3262"/>
      <c r="QRV63" s="3263"/>
      <c r="QRW63" s="3262"/>
      <c r="QRX63" s="3263"/>
      <c r="QRY63" s="3263"/>
      <c r="QRZ63" s="3263"/>
      <c r="QSA63" s="3263"/>
      <c r="QSB63" s="3264"/>
      <c r="QSC63" s="3265"/>
      <c r="QSD63" s="3266"/>
      <c r="QSE63" s="3267"/>
      <c r="QSF63" s="3268"/>
      <c r="QSG63" s="3269"/>
      <c r="QSH63" s="3267"/>
      <c r="QSI63" s="3268"/>
      <c r="QSJ63" s="3267"/>
      <c r="QSK63" s="3263"/>
      <c r="QSL63" s="3263"/>
      <c r="QSM63" s="3268"/>
      <c r="QSN63" s="3262"/>
      <c r="QSO63" s="3263"/>
      <c r="QSP63" s="3262"/>
      <c r="QSQ63" s="3263"/>
      <c r="QSR63" s="3263"/>
      <c r="QSS63" s="3263"/>
      <c r="QST63" s="3263"/>
      <c r="QSU63" s="3264"/>
      <c r="QSV63" s="3265"/>
      <c r="QSW63" s="3266"/>
      <c r="QSX63" s="3267"/>
      <c r="QSY63" s="3268"/>
      <c r="QSZ63" s="3269"/>
      <c r="QTA63" s="3267"/>
      <c r="QTB63" s="3268"/>
      <c r="QTC63" s="3267"/>
      <c r="QTD63" s="3263"/>
      <c r="QTE63" s="3263"/>
      <c r="QTF63" s="3268"/>
      <c r="QTG63" s="3262"/>
      <c r="QTH63" s="3263"/>
      <c r="QTI63" s="3262"/>
      <c r="QTJ63" s="3263"/>
      <c r="QTK63" s="3263"/>
      <c r="QTL63" s="3263"/>
      <c r="QTM63" s="3263"/>
      <c r="QTN63" s="3264"/>
      <c r="QTO63" s="3265"/>
      <c r="QTP63" s="3266"/>
      <c r="QTQ63" s="3267"/>
      <c r="QTR63" s="3268"/>
      <c r="QTS63" s="3269"/>
      <c r="QTT63" s="3267"/>
      <c r="QTU63" s="3268"/>
      <c r="QTV63" s="3267"/>
      <c r="QTW63" s="3263"/>
      <c r="QTX63" s="3263"/>
      <c r="QTY63" s="3268"/>
      <c r="QTZ63" s="3262"/>
      <c r="QUA63" s="3263"/>
      <c r="QUB63" s="3262"/>
      <c r="QUC63" s="3263"/>
      <c r="QUD63" s="3263"/>
      <c r="QUE63" s="3263"/>
      <c r="QUF63" s="3263"/>
      <c r="QUG63" s="3264"/>
      <c r="QUH63" s="3265"/>
      <c r="QUI63" s="3266"/>
      <c r="QUJ63" s="3267"/>
      <c r="QUK63" s="3268"/>
      <c r="QUL63" s="3269"/>
      <c r="QUM63" s="3267"/>
      <c r="QUN63" s="3268"/>
      <c r="QUO63" s="3267"/>
      <c r="QUP63" s="3263"/>
      <c r="QUQ63" s="3263"/>
      <c r="QUR63" s="3268"/>
      <c r="QUS63" s="3262"/>
      <c r="QUT63" s="3263"/>
      <c r="QUU63" s="3262"/>
      <c r="QUV63" s="3263"/>
      <c r="QUW63" s="3263"/>
      <c r="QUX63" s="3263"/>
      <c r="QUY63" s="3263"/>
      <c r="QUZ63" s="3264"/>
      <c r="QVA63" s="3265"/>
      <c r="QVB63" s="3266"/>
      <c r="QVC63" s="3267"/>
      <c r="QVD63" s="3268"/>
      <c r="QVE63" s="3269"/>
      <c r="QVF63" s="3267"/>
      <c r="QVG63" s="3268"/>
      <c r="QVH63" s="3267"/>
      <c r="QVI63" s="3263"/>
      <c r="QVJ63" s="3263"/>
      <c r="QVK63" s="3268"/>
      <c r="QVL63" s="3262"/>
      <c r="QVM63" s="3263"/>
      <c r="QVN63" s="3262"/>
      <c r="QVO63" s="3263"/>
      <c r="QVP63" s="3263"/>
      <c r="QVQ63" s="3263"/>
      <c r="QVR63" s="3263"/>
      <c r="QVS63" s="3264"/>
      <c r="QVT63" s="3265"/>
      <c r="QVU63" s="3266"/>
      <c r="QVV63" s="3267"/>
      <c r="QVW63" s="3268"/>
      <c r="QVX63" s="3269"/>
      <c r="QVY63" s="3267"/>
      <c r="QVZ63" s="3268"/>
      <c r="QWA63" s="3267"/>
      <c r="QWB63" s="3263"/>
      <c r="QWC63" s="3263"/>
      <c r="QWD63" s="3268"/>
      <c r="QWE63" s="3262"/>
      <c r="QWF63" s="3263"/>
      <c r="QWG63" s="3262"/>
      <c r="QWH63" s="3263"/>
      <c r="QWI63" s="3263"/>
      <c r="QWJ63" s="3263"/>
      <c r="QWK63" s="3263"/>
      <c r="QWL63" s="3264"/>
      <c r="QWM63" s="3265"/>
      <c r="QWN63" s="3266"/>
      <c r="QWO63" s="3267"/>
      <c r="QWP63" s="3268"/>
      <c r="QWQ63" s="3269"/>
      <c r="QWR63" s="3267"/>
      <c r="QWS63" s="3268"/>
      <c r="QWT63" s="3267"/>
      <c r="QWU63" s="3263"/>
      <c r="QWV63" s="3263"/>
      <c r="QWW63" s="3268"/>
      <c r="QWX63" s="3262"/>
      <c r="QWY63" s="3263"/>
      <c r="QWZ63" s="3262"/>
      <c r="QXA63" s="3263"/>
      <c r="QXB63" s="3263"/>
      <c r="QXC63" s="3263"/>
      <c r="QXD63" s="3263"/>
      <c r="QXE63" s="3264"/>
      <c r="QXF63" s="3265"/>
      <c r="QXG63" s="3266"/>
      <c r="QXH63" s="3267"/>
      <c r="QXI63" s="3268"/>
      <c r="QXJ63" s="3269"/>
      <c r="QXK63" s="3267"/>
      <c r="QXL63" s="3268"/>
      <c r="QXM63" s="3267"/>
      <c r="QXN63" s="3263"/>
      <c r="QXO63" s="3263"/>
      <c r="QXP63" s="3268"/>
      <c r="QXQ63" s="3262"/>
      <c r="QXR63" s="3263"/>
      <c r="QXS63" s="3262"/>
      <c r="QXT63" s="3263"/>
      <c r="QXU63" s="3263"/>
      <c r="QXV63" s="3263"/>
      <c r="QXW63" s="3263"/>
      <c r="QXX63" s="3264"/>
      <c r="QXY63" s="3265"/>
      <c r="QXZ63" s="3266"/>
      <c r="QYA63" s="3267"/>
      <c r="QYB63" s="3268"/>
      <c r="QYC63" s="3269"/>
      <c r="QYD63" s="3267"/>
      <c r="QYE63" s="3268"/>
      <c r="QYF63" s="3267"/>
      <c r="QYG63" s="3263"/>
      <c r="QYH63" s="3263"/>
      <c r="QYI63" s="3268"/>
      <c r="QYJ63" s="3262"/>
      <c r="QYK63" s="3263"/>
      <c r="QYL63" s="3262"/>
      <c r="QYM63" s="3263"/>
      <c r="QYN63" s="3263"/>
      <c r="QYO63" s="3263"/>
      <c r="QYP63" s="3263"/>
      <c r="QYQ63" s="3264"/>
      <c r="QYR63" s="3265"/>
      <c r="QYS63" s="3266"/>
      <c r="QYT63" s="3267"/>
      <c r="QYU63" s="3268"/>
      <c r="QYV63" s="3269"/>
      <c r="QYW63" s="3267"/>
      <c r="QYX63" s="3268"/>
      <c r="QYY63" s="3267"/>
      <c r="QYZ63" s="3263"/>
      <c r="QZA63" s="3263"/>
      <c r="QZB63" s="3268"/>
      <c r="QZC63" s="3262"/>
      <c r="QZD63" s="3263"/>
      <c r="QZE63" s="3262"/>
      <c r="QZF63" s="3263"/>
      <c r="QZG63" s="3263"/>
      <c r="QZH63" s="3263"/>
      <c r="QZI63" s="3263"/>
      <c r="QZJ63" s="3264"/>
      <c r="QZK63" s="3265"/>
      <c r="QZL63" s="3266"/>
      <c r="QZM63" s="3267"/>
      <c r="QZN63" s="3268"/>
      <c r="QZO63" s="3269"/>
      <c r="QZP63" s="3267"/>
      <c r="QZQ63" s="3268"/>
      <c r="QZR63" s="3267"/>
      <c r="QZS63" s="3263"/>
      <c r="QZT63" s="3263"/>
      <c r="QZU63" s="3268"/>
      <c r="QZV63" s="3262"/>
      <c r="QZW63" s="3263"/>
      <c r="QZX63" s="3262"/>
      <c r="QZY63" s="3263"/>
      <c r="QZZ63" s="3263"/>
      <c r="RAA63" s="3263"/>
      <c r="RAB63" s="3263"/>
      <c r="RAC63" s="3264"/>
      <c r="RAD63" s="3265"/>
      <c r="RAE63" s="3266"/>
      <c r="RAF63" s="3267"/>
      <c r="RAG63" s="3268"/>
      <c r="RAH63" s="3269"/>
      <c r="RAI63" s="3267"/>
      <c r="RAJ63" s="3268"/>
      <c r="RAK63" s="3267"/>
      <c r="RAL63" s="3263"/>
      <c r="RAM63" s="3263"/>
      <c r="RAN63" s="3268"/>
      <c r="RAO63" s="3262"/>
      <c r="RAP63" s="3263"/>
      <c r="RAQ63" s="3262"/>
      <c r="RAR63" s="3263"/>
      <c r="RAS63" s="3263"/>
      <c r="RAT63" s="3263"/>
      <c r="RAU63" s="3263"/>
      <c r="RAV63" s="3264"/>
      <c r="RAW63" s="3265"/>
      <c r="RAX63" s="3266"/>
      <c r="RAY63" s="3267"/>
      <c r="RAZ63" s="3268"/>
      <c r="RBA63" s="3269"/>
      <c r="RBB63" s="3267"/>
      <c r="RBC63" s="3268"/>
      <c r="RBD63" s="3267"/>
      <c r="RBE63" s="3263"/>
      <c r="RBF63" s="3263"/>
      <c r="RBG63" s="3268"/>
      <c r="RBH63" s="3262"/>
      <c r="RBI63" s="3263"/>
      <c r="RBJ63" s="3262"/>
      <c r="RBK63" s="3263"/>
      <c r="RBL63" s="3263"/>
      <c r="RBM63" s="3263"/>
      <c r="RBN63" s="3263"/>
      <c r="RBO63" s="3264"/>
      <c r="RBP63" s="3265"/>
      <c r="RBQ63" s="3266"/>
      <c r="RBR63" s="3267"/>
      <c r="RBS63" s="3268"/>
      <c r="RBT63" s="3269"/>
      <c r="RBU63" s="3267"/>
      <c r="RBV63" s="3268"/>
      <c r="RBW63" s="3267"/>
      <c r="RBX63" s="3263"/>
      <c r="RBY63" s="3263"/>
      <c r="RBZ63" s="3268"/>
      <c r="RCA63" s="3262"/>
      <c r="RCB63" s="3263"/>
      <c r="RCC63" s="3262"/>
      <c r="RCD63" s="3263"/>
      <c r="RCE63" s="3263"/>
      <c r="RCF63" s="3263"/>
      <c r="RCG63" s="3263"/>
      <c r="RCH63" s="3264"/>
      <c r="RCI63" s="3265"/>
      <c r="RCJ63" s="3266"/>
      <c r="RCK63" s="3267"/>
      <c r="RCL63" s="3268"/>
      <c r="RCM63" s="3269"/>
      <c r="RCN63" s="3267"/>
      <c r="RCO63" s="3268"/>
      <c r="RCP63" s="3267"/>
      <c r="RCQ63" s="3263"/>
      <c r="RCR63" s="3263"/>
      <c r="RCS63" s="3268"/>
      <c r="RCT63" s="3262"/>
      <c r="RCU63" s="3263"/>
      <c r="RCV63" s="3262"/>
      <c r="RCW63" s="3263"/>
      <c r="RCX63" s="3263"/>
      <c r="RCY63" s="3263"/>
      <c r="RCZ63" s="3263"/>
      <c r="RDA63" s="3264"/>
      <c r="RDB63" s="3265"/>
      <c r="RDC63" s="3266"/>
      <c r="RDD63" s="3267"/>
      <c r="RDE63" s="3268"/>
      <c r="RDF63" s="3269"/>
      <c r="RDG63" s="3267"/>
      <c r="RDH63" s="3268"/>
      <c r="RDI63" s="3267"/>
      <c r="RDJ63" s="3263"/>
      <c r="RDK63" s="3263"/>
      <c r="RDL63" s="3268"/>
      <c r="RDM63" s="3262"/>
      <c r="RDN63" s="3263"/>
      <c r="RDO63" s="3262"/>
      <c r="RDP63" s="3263"/>
      <c r="RDQ63" s="3263"/>
      <c r="RDR63" s="3263"/>
      <c r="RDS63" s="3263"/>
      <c r="RDT63" s="3264"/>
      <c r="RDU63" s="3265"/>
      <c r="RDV63" s="3266"/>
      <c r="RDW63" s="3267"/>
      <c r="RDX63" s="3268"/>
      <c r="RDY63" s="3269"/>
      <c r="RDZ63" s="3267"/>
      <c r="REA63" s="3268"/>
      <c r="REB63" s="3267"/>
      <c r="REC63" s="3263"/>
      <c r="RED63" s="3263"/>
      <c r="REE63" s="3268"/>
      <c r="REF63" s="3262"/>
      <c r="REG63" s="3263"/>
      <c r="REH63" s="3262"/>
      <c r="REI63" s="3263"/>
      <c r="REJ63" s="3263"/>
      <c r="REK63" s="3263"/>
      <c r="REL63" s="3263"/>
      <c r="REM63" s="3264"/>
      <c r="REN63" s="3265"/>
      <c r="REO63" s="3266"/>
      <c r="REP63" s="3267"/>
      <c r="REQ63" s="3268"/>
      <c r="RER63" s="3269"/>
      <c r="RES63" s="3267"/>
      <c r="RET63" s="3268"/>
      <c r="REU63" s="3267"/>
      <c r="REV63" s="3263"/>
      <c r="REW63" s="3263"/>
      <c r="REX63" s="3268"/>
      <c r="REY63" s="3262"/>
      <c r="REZ63" s="3263"/>
      <c r="RFA63" s="3262"/>
      <c r="RFB63" s="3263"/>
      <c r="RFC63" s="3263"/>
      <c r="RFD63" s="3263"/>
      <c r="RFE63" s="3263"/>
      <c r="RFF63" s="3264"/>
      <c r="RFG63" s="3265"/>
      <c r="RFH63" s="3266"/>
      <c r="RFI63" s="3267"/>
      <c r="RFJ63" s="3268"/>
      <c r="RFK63" s="3269"/>
      <c r="RFL63" s="3267"/>
      <c r="RFM63" s="3268"/>
      <c r="RFN63" s="3267"/>
      <c r="RFO63" s="3263"/>
      <c r="RFP63" s="3263"/>
      <c r="RFQ63" s="3268"/>
      <c r="RFR63" s="3262"/>
      <c r="RFS63" s="3263"/>
      <c r="RFT63" s="3262"/>
      <c r="RFU63" s="3263"/>
      <c r="RFV63" s="3263"/>
      <c r="RFW63" s="3263"/>
      <c r="RFX63" s="3263"/>
      <c r="RFY63" s="3264"/>
      <c r="RFZ63" s="3265"/>
      <c r="RGA63" s="3266"/>
      <c r="RGB63" s="3267"/>
      <c r="RGC63" s="3268"/>
      <c r="RGD63" s="3269"/>
      <c r="RGE63" s="3267"/>
      <c r="RGF63" s="3268"/>
      <c r="RGG63" s="3267"/>
      <c r="RGH63" s="3263"/>
      <c r="RGI63" s="3263"/>
      <c r="RGJ63" s="3268"/>
      <c r="RGK63" s="3262"/>
      <c r="RGL63" s="3263"/>
      <c r="RGM63" s="3262"/>
      <c r="RGN63" s="3263"/>
      <c r="RGO63" s="3263"/>
      <c r="RGP63" s="3263"/>
      <c r="RGQ63" s="3263"/>
      <c r="RGR63" s="3264"/>
      <c r="RGS63" s="3265"/>
      <c r="RGT63" s="3266"/>
      <c r="RGU63" s="3267"/>
      <c r="RGV63" s="3268"/>
      <c r="RGW63" s="3269"/>
      <c r="RGX63" s="3267"/>
      <c r="RGY63" s="3268"/>
      <c r="RGZ63" s="3267"/>
      <c r="RHA63" s="3263"/>
      <c r="RHB63" s="3263"/>
      <c r="RHC63" s="3268"/>
      <c r="RHD63" s="3262"/>
      <c r="RHE63" s="3263"/>
      <c r="RHF63" s="3262"/>
      <c r="RHG63" s="3263"/>
      <c r="RHH63" s="3263"/>
      <c r="RHI63" s="3263"/>
      <c r="RHJ63" s="3263"/>
      <c r="RHK63" s="3264"/>
      <c r="RHL63" s="3265"/>
      <c r="RHM63" s="3266"/>
      <c r="RHN63" s="3267"/>
      <c r="RHO63" s="3268"/>
      <c r="RHP63" s="3269"/>
      <c r="RHQ63" s="3267"/>
      <c r="RHR63" s="3268"/>
      <c r="RHS63" s="3267"/>
      <c r="RHT63" s="3263"/>
      <c r="RHU63" s="3263"/>
      <c r="RHV63" s="3268"/>
      <c r="RHW63" s="3262"/>
      <c r="RHX63" s="3263"/>
      <c r="RHY63" s="3262"/>
      <c r="RHZ63" s="3263"/>
      <c r="RIA63" s="3263"/>
      <c r="RIB63" s="3263"/>
      <c r="RIC63" s="3263"/>
      <c r="RID63" s="3264"/>
      <c r="RIE63" s="3265"/>
      <c r="RIF63" s="3266"/>
      <c r="RIG63" s="3267"/>
      <c r="RIH63" s="3268"/>
      <c r="RII63" s="3269"/>
      <c r="RIJ63" s="3267"/>
      <c r="RIK63" s="3268"/>
      <c r="RIL63" s="3267"/>
      <c r="RIM63" s="3263"/>
      <c r="RIN63" s="3263"/>
      <c r="RIO63" s="3268"/>
      <c r="RIP63" s="3262"/>
      <c r="RIQ63" s="3263"/>
      <c r="RIR63" s="3262"/>
      <c r="RIS63" s="3263"/>
      <c r="RIT63" s="3263"/>
      <c r="RIU63" s="3263"/>
      <c r="RIV63" s="3263"/>
      <c r="RIW63" s="3264"/>
      <c r="RIX63" s="3265"/>
      <c r="RIY63" s="3266"/>
      <c r="RIZ63" s="3267"/>
      <c r="RJA63" s="3268"/>
      <c r="RJB63" s="3269"/>
      <c r="RJC63" s="3267"/>
      <c r="RJD63" s="3268"/>
      <c r="RJE63" s="3267"/>
      <c r="RJF63" s="3263"/>
      <c r="RJG63" s="3263"/>
      <c r="RJH63" s="3268"/>
      <c r="RJI63" s="3262"/>
      <c r="RJJ63" s="3263"/>
      <c r="RJK63" s="3262"/>
      <c r="RJL63" s="3263"/>
      <c r="RJM63" s="3263"/>
      <c r="RJN63" s="3263"/>
      <c r="RJO63" s="3263"/>
      <c r="RJP63" s="3264"/>
      <c r="RJQ63" s="3265"/>
      <c r="RJR63" s="3266"/>
      <c r="RJS63" s="3267"/>
      <c r="RJT63" s="3268"/>
      <c r="RJU63" s="3269"/>
      <c r="RJV63" s="3267"/>
      <c r="RJW63" s="3268"/>
      <c r="RJX63" s="3267"/>
      <c r="RJY63" s="3263"/>
      <c r="RJZ63" s="3263"/>
      <c r="RKA63" s="3268"/>
      <c r="RKB63" s="3262"/>
      <c r="RKC63" s="3263"/>
      <c r="RKD63" s="3262"/>
      <c r="RKE63" s="3263"/>
      <c r="RKF63" s="3263"/>
      <c r="RKG63" s="3263"/>
      <c r="RKH63" s="3263"/>
      <c r="RKI63" s="3264"/>
      <c r="RKJ63" s="3265"/>
      <c r="RKK63" s="3266"/>
      <c r="RKL63" s="3267"/>
      <c r="RKM63" s="3268"/>
      <c r="RKN63" s="3269"/>
      <c r="RKO63" s="3267"/>
      <c r="RKP63" s="3268"/>
      <c r="RKQ63" s="3267"/>
      <c r="RKR63" s="3263"/>
      <c r="RKS63" s="3263"/>
      <c r="RKT63" s="3268"/>
      <c r="RKU63" s="3262"/>
      <c r="RKV63" s="3263"/>
      <c r="RKW63" s="3262"/>
      <c r="RKX63" s="3263"/>
      <c r="RKY63" s="3263"/>
      <c r="RKZ63" s="3263"/>
      <c r="RLA63" s="3263"/>
      <c r="RLB63" s="3264"/>
      <c r="RLC63" s="3265"/>
      <c r="RLD63" s="3266"/>
      <c r="RLE63" s="3267"/>
      <c r="RLF63" s="3268"/>
      <c r="RLG63" s="3269"/>
      <c r="RLH63" s="3267"/>
      <c r="RLI63" s="3268"/>
      <c r="RLJ63" s="3267"/>
      <c r="RLK63" s="3263"/>
      <c r="RLL63" s="3263"/>
      <c r="RLM63" s="3268"/>
      <c r="RLN63" s="3262"/>
      <c r="RLO63" s="3263"/>
      <c r="RLP63" s="3262"/>
      <c r="RLQ63" s="3263"/>
      <c r="RLR63" s="3263"/>
      <c r="RLS63" s="3263"/>
      <c r="RLT63" s="3263"/>
      <c r="RLU63" s="3264"/>
      <c r="RLV63" s="3265"/>
      <c r="RLW63" s="3266"/>
      <c r="RLX63" s="3267"/>
      <c r="RLY63" s="3268"/>
      <c r="RLZ63" s="3269"/>
      <c r="RMA63" s="3267"/>
      <c r="RMB63" s="3268"/>
      <c r="RMC63" s="3267"/>
      <c r="RMD63" s="3263"/>
      <c r="RME63" s="3263"/>
      <c r="RMF63" s="3268"/>
      <c r="RMG63" s="3262"/>
      <c r="RMH63" s="3263"/>
      <c r="RMI63" s="3262"/>
      <c r="RMJ63" s="3263"/>
      <c r="RMK63" s="3263"/>
      <c r="RML63" s="3263"/>
      <c r="RMM63" s="3263"/>
      <c r="RMN63" s="3264"/>
      <c r="RMO63" s="3265"/>
      <c r="RMP63" s="3266"/>
      <c r="RMQ63" s="3267"/>
      <c r="RMR63" s="3268"/>
      <c r="RMS63" s="3269"/>
      <c r="RMT63" s="3267"/>
      <c r="RMU63" s="3268"/>
      <c r="RMV63" s="3267"/>
      <c r="RMW63" s="3263"/>
      <c r="RMX63" s="3263"/>
      <c r="RMY63" s="3268"/>
      <c r="RMZ63" s="3262"/>
      <c r="RNA63" s="3263"/>
      <c r="RNB63" s="3262"/>
      <c r="RNC63" s="3263"/>
      <c r="RND63" s="3263"/>
      <c r="RNE63" s="3263"/>
      <c r="RNF63" s="3263"/>
      <c r="RNG63" s="3264"/>
      <c r="RNH63" s="3265"/>
      <c r="RNI63" s="3266"/>
      <c r="RNJ63" s="3267"/>
      <c r="RNK63" s="3268"/>
      <c r="RNL63" s="3269"/>
      <c r="RNM63" s="3267"/>
      <c r="RNN63" s="3268"/>
      <c r="RNO63" s="3267"/>
      <c r="RNP63" s="3263"/>
      <c r="RNQ63" s="3263"/>
      <c r="RNR63" s="3268"/>
      <c r="RNS63" s="3262"/>
      <c r="RNT63" s="3263"/>
      <c r="RNU63" s="3262"/>
      <c r="RNV63" s="3263"/>
      <c r="RNW63" s="3263"/>
      <c r="RNX63" s="3263"/>
      <c r="RNY63" s="3263"/>
      <c r="RNZ63" s="3264"/>
      <c r="ROA63" s="3265"/>
      <c r="ROB63" s="3266"/>
      <c r="ROC63" s="3267"/>
      <c r="ROD63" s="3268"/>
      <c r="ROE63" s="3269"/>
      <c r="ROF63" s="3267"/>
      <c r="ROG63" s="3268"/>
      <c r="ROH63" s="3267"/>
      <c r="ROI63" s="3263"/>
      <c r="ROJ63" s="3263"/>
      <c r="ROK63" s="3268"/>
      <c r="ROL63" s="3262"/>
      <c r="ROM63" s="3263"/>
      <c r="RON63" s="3262"/>
      <c r="ROO63" s="3263"/>
      <c r="ROP63" s="3263"/>
      <c r="ROQ63" s="3263"/>
      <c r="ROR63" s="3263"/>
      <c r="ROS63" s="3264"/>
      <c r="ROT63" s="3265"/>
      <c r="ROU63" s="3266"/>
      <c r="ROV63" s="3267"/>
      <c r="ROW63" s="3268"/>
      <c r="ROX63" s="3269"/>
      <c r="ROY63" s="3267"/>
      <c r="ROZ63" s="3268"/>
      <c r="RPA63" s="3267"/>
      <c r="RPB63" s="3263"/>
      <c r="RPC63" s="3263"/>
      <c r="RPD63" s="3268"/>
      <c r="RPE63" s="3262"/>
      <c r="RPF63" s="3263"/>
      <c r="RPG63" s="3262"/>
      <c r="RPH63" s="3263"/>
      <c r="RPI63" s="3263"/>
      <c r="RPJ63" s="3263"/>
      <c r="RPK63" s="3263"/>
      <c r="RPL63" s="3264"/>
      <c r="RPM63" s="3265"/>
      <c r="RPN63" s="3266"/>
      <c r="RPO63" s="3267"/>
      <c r="RPP63" s="3268"/>
      <c r="RPQ63" s="3269"/>
      <c r="RPR63" s="3267"/>
      <c r="RPS63" s="3268"/>
      <c r="RPT63" s="3267"/>
      <c r="RPU63" s="3263"/>
      <c r="RPV63" s="3263"/>
      <c r="RPW63" s="3268"/>
      <c r="RPX63" s="3262"/>
      <c r="RPY63" s="3263"/>
      <c r="RPZ63" s="3262"/>
      <c r="RQA63" s="3263"/>
      <c r="RQB63" s="3263"/>
      <c r="RQC63" s="3263"/>
      <c r="RQD63" s="3263"/>
      <c r="RQE63" s="3264"/>
      <c r="RQF63" s="3265"/>
      <c r="RQG63" s="3266"/>
      <c r="RQH63" s="3267"/>
      <c r="RQI63" s="3268"/>
      <c r="RQJ63" s="3269"/>
      <c r="RQK63" s="3267"/>
      <c r="RQL63" s="3268"/>
      <c r="RQM63" s="3267"/>
      <c r="RQN63" s="3263"/>
      <c r="RQO63" s="3263"/>
      <c r="RQP63" s="3268"/>
      <c r="RQQ63" s="3262"/>
      <c r="RQR63" s="3263"/>
      <c r="RQS63" s="3262"/>
      <c r="RQT63" s="3263"/>
      <c r="RQU63" s="3263"/>
      <c r="RQV63" s="3263"/>
      <c r="RQW63" s="3263"/>
      <c r="RQX63" s="3264"/>
      <c r="RQY63" s="3265"/>
      <c r="RQZ63" s="3266"/>
      <c r="RRA63" s="3267"/>
      <c r="RRB63" s="3268"/>
      <c r="RRC63" s="3269"/>
      <c r="RRD63" s="3267"/>
      <c r="RRE63" s="3268"/>
      <c r="RRF63" s="3267"/>
      <c r="RRG63" s="3263"/>
      <c r="RRH63" s="3263"/>
      <c r="RRI63" s="3268"/>
      <c r="RRJ63" s="3262"/>
      <c r="RRK63" s="3263"/>
      <c r="RRL63" s="3262"/>
      <c r="RRM63" s="3263"/>
      <c r="RRN63" s="3263"/>
      <c r="RRO63" s="3263"/>
      <c r="RRP63" s="3263"/>
      <c r="RRQ63" s="3264"/>
      <c r="RRR63" s="3265"/>
      <c r="RRS63" s="3266"/>
      <c r="RRT63" s="3267"/>
      <c r="RRU63" s="3268"/>
      <c r="RRV63" s="3269"/>
      <c r="RRW63" s="3267"/>
      <c r="RRX63" s="3268"/>
      <c r="RRY63" s="3267"/>
      <c r="RRZ63" s="3263"/>
      <c r="RSA63" s="3263"/>
      <c r="RSB63" s="3268"/>
      <c r="RSC63" s="3262"/>
      <c r="RSD63" s="3263"/>
      <c r="RSE63" s="3262"/>
      <c r="RSF63" s="3263"/>
      <c r="RSG63" s="3263"/>
      <c r="RSH63" s="3263"/>
      <c r="RSI63" s="3263"/>
      <c r="RSJ63" s="3264"/>
      <c r="RSK63" s="3265"/>
      <c r="RSL63" s="3266"/>
      <c r="RSM63" s="3267"/>
      <c r="RSN63" s="3268"/>
      <c r="RSO63" s="3269"/>
      <c r="RSP63" s="3267"/>
      <c r="RSQ63" s="3268"/>
      <c r="RSR63" s="3267"/>
      <c r="RSS63" s="3263"/>
      <c r="RST63" s="3263"/>
      <c r="RSU63" s="3268"/>
      <c r="RSV63" s="3262"/>
      <c r="RSW63" s="3263"/>
      <c r="RSX63" s="3262"/>
      <c r="RSY63" s="3263"/>
      <c r="RSZ63" s="3263"/>
      <c r="RTA63" s="3263"/>
      <c r="RTB63" s="3263"/>
      <c r="RTC63" s="3264"/>
      <c r="RTD63" s="3265"/>
      <c r="RTE63" s="3266"/>
      <c r="RTF63" s="3267"/>
      <c r="RTG63" s="3268"/>
      <c r="RTH63" s="3269"/>
      <c r="RTI63" s="3267"/>
      <c r="RTJ63" s="3268"/>
      <c r="RTK63" s="3267"/>
      <c r="RTL63" s="3263"/>
      <c r="RTM63" s="3263"/>
      <c r="RTN63" s="3268"/>
      <c r="RTO63" s="3262"/>
      <c r="RTP63" s="3263"/>
      <c r="RTQ63" s="3262"/>
      <c r="RTR63" s="3263"/>
      <c r="RTS63" s="3263"/>
      <c r="RTT63" s="3263"/>
      <c r="RTU63" s="3263"/>
      <c r="RTV63" s="3264"/>
      <c r="RTW63" s="3265"/>
      <c r="RTX63" s="3266"/>
      <c r="RTY63" s="3267"/>
      <c r="RTZ63" s="3268"/>
      <c r="RUA63" s="3269"/>
      <c r="RUB63" s="3267"/>
      <c r="RUC63" s="3268"/>
      <c r="RUD63" s="3267"/>
      <c r="RUE63" s="3263"/>
      <c r="RUF63" s="3263"/>
      <c r="RUG63" s="3268"/>
      <c r="RUH63" s="3262"/>
      <c r="RUI63" s="3263"/>
      <c r="RUJ63" s="3262"/>
      <c r="RUK63" s="3263"/>
      <c r="RUL63" s="3263"/>
      <c r="RUM63" s="3263"/>
      <c r="RUN63" s="3263"/>
      <c r="RUO63" s="3264"/>
      <c r="RUP63" s="3265"/>
      <c r="RUQ63" s="3266"/>
      <c r="RUR63" s="3267"/>
      <c r="RUS63" s="3268"/>
      <c r="RUT63" s="3269"/>
      <c r="RUU63" s="3267"/>
      <c r="RUV63" s="3268"/>
      <c r="RUW63" s="3267"/>
      <c r="RUX63" s="3263"/>
      <c r="RUY63" s="3263"/>
      <c r="RUZ63" s="3268"/>
      <c r="RVA63" s="3262"/>
      <c r="RVB63" s="3263"/>
      <c r="RVC63" s="3262"/>
      <c r="RVD63" s="3263"/>
      <c r="RVE63" s="3263"/>
      <c r="RVF63" s="3263"/>
      <c r="RVG63" s="3263"/>
      <c r="RVH63" s="3264"/>
      <c r="RVI63" s="3265"/>
      <c r="RVJ63" s="3266"/>
      <c r="RVK63" s="3267"/>
      <c r="RVL63" s="3268"/>
      <c r="RVM63" s="3269"/>
      <c r="RVN63" s="3267"/>
      <c r="RVO63" s="3268"/>
      <c r="RVP63" s="3267"/>
      <c r="RVQ63" s="3263"/>
      <c r="RVR63" s="3263"/>
      <c r="RVS63" s="3268"/>
      <c r="RVT63" s="3262"/>
      <c r="RVU63" s="3263"/>
      <c r="RVV63" s="3262"/>
      <c r="RVW63" s="3263"/>
      <c r="RVX63" s="3263"/>
      <c r="RVY63" s="3263"/>
      <c r="RVZ63" s="3263"/>
      <c r="RWA63" s="3264"/>
      <c r="RWB63" s="3265"/>
      <c r="RWC63" s="3266"/>
      <c r="RWD63" s="3267"/>
      <c r="RWE63" s="3268"/>
      <c r="RWF63" s="3269"/>
      <c r="RWG63" s="3267"/>
      <c r="RWH63" s="3268"/>
      <c r="RWI63" s="3267"/>
      <c r="RWJ63" s="3263"/>
      <c r="RWK63" s="3263"/>
      <c r="RWL63" s="3268"/>
      <c r="RWM63" s="3262"/>
      <c r="RWN63" s="3263"/>
      <c r="RWO63" s="3262"/>
      <c r="RWP63" s="3263"/>
      <c r="RWQ63" s="3263"/>
      <c r="RWR63" s="3263"/>
      <c r="RWS63" s="3263"/>
      <c r="RWT63" s="3264"/>
      <c r="RWU63" s="3265"/>
      <c r="RWV63" s="3266"/>
      <c r="RWW63" s="3267"/>
      <c r="RWX63" s="3268"/>
      <c r="RWY63" s="3269"/>
      <c r="RWZ63" s="3267"/>
      <c r="RXA63" s="3268"/>
      <c r="RXB63" s="3267"/>
      <c r="RXC63" s="3263"/>
      <c r="RXD63" s="3263"/>
      <c r="RXE63" s="3268"/>
      <c r="RXF63" s="3262"/>
      <c r="RXG63" s="3263"/>
      <c r="RXH63" s="3262"/>
      <c r="RXI63" s="3263"/>
      <c r="RXJ63" s="3263"/>
      <c r="RXK63" s="3263"/>
      <c r="RXL63" s="3263"/>
      <c r="RXM63" s="3264"/>
      <c r="RXN63" s="3265"/>
      <c r="RXO63" s="3266"/>
      <c r="RXP63" s="3267"/>
      <c r="RXQ63" s="3268"/>
      <c r="RXR63" s="3269"/>
      <c r="RXS63" s="3267"/>
      <c r="RXT63" s="3268"/>
      <c r="RXU63" s="3267"/>
      <c r="RXV63" s="3263"/>
      <c r="RXW63" s="3263"/>
      <c r="RXX63" s="3268"/>
      <c r="RXY63" s="3262"/>
      <c r="RXZ63" s="3263"/>
      <c r="RYA63" s="3262"/>
      <c r="RYB63" s="3263"/>
      <c r="RYC63" s="3263"/>
      <c r="RYD63" s="3263"/>
      <c r="RYE63" s="3263"/>
      <c r="RYF63" s="3264"/>
      <c r="RYG63" s="3265"/>
      <c r="RYH63" s="3266"/>
      <c r="RYI63" s="3267"/>
      <c r="RYJ63" s="3268"/>
      <c r="RYK63" s="3269"/>
      <c r="RYL63" s="3267"/>
      <c r="RYM63" s="3268"/>
      <c r="RYN63" s="3267"/>
      <c r="RYO63" s="3263"/>
      <c r="RYP63" s="3263"/>
      <c r="RYQ63" s="3268"/>
      <c r="RYR63" s="3262"/>
      <c r="RYS63" s="3263"/>
      <c r="RYT63" s="3262"/>
      <c r="RYU63" s="3263"/>
      <c r="RYV63" s="3263"/>
      <c r="RYW63" s="3263"/>
      <c r="RYX63" s="3263"/>
      <c r="RYY63" s="3264"/>
      <c r="RYZ63" s="3265"/>
      <c r="RZA63" s="3266"/>
      <c r="RZB63" s="3267"/>
      <c r="RZC63" s="3268"/>
      <c r="RZD63" s="3269"/>
      <c r="RZE63" s="3267"/>
      <c r="RZF63" s="3268"/>
      <c r="RZG63" s="3267"/>
      <c r="RZH63" s="3263"/>
      <c r="RZI63" s="3263"/>
      <c r="RZJ63" s="3268"/>
      <c r="RZK63" s="3262"/>
      <c r="RZL63" s="3263"/>
      <c r="RZM63" s="3262"/>
      <c r="RZN63" s="3263"/>
      <c r="RZO63" s="3263"/>
      <c r="RZP63" s="3263"/>
      <c r="RZQ63" s="3263"/>
      <c r="RZR63" s="3264"/>
      <c r="RZS63" s="3265"/>
      <c r="RZT63" s="3266"/>
      <c r="RZU63" s="3267"/>
      <c r="RZV63" s="3268"/>
      <c r="RZW63" s="3269"/>
      <c r="RZX63" s="3267"/>
      <c r="RZY63" s="3268"/>
      <c r="RZZ63" s="3267"/>
      <c r="SAA63" s="3263"/>
      <c r="SAB63" s="3263"/>
      <c r="SAC63" s="3268"/>
      <c r="SAD63" s="3262"/>
      <c r="SAE63" s="3263"/>
      <c r="SAF63" s="3262"/>
      <c r="SAG63" s="3263"/>
      <c r="SAH63" s="3263"/>
      <c r="SAI63" s="3263"/>
      <c r="SAJ63" s="3263"/>
      <c r="SAK63" s="3264"/>
      <c r="SAL63" s="3265"/>
      <c r="SAM63" s="3266"/>
      <c r="SAN63" s="3267"/>
      <c r="SAO63" s="3268"/>
      <c r="SAP63" s="3269"/>
      <c r="SAQ63" s="3267"/>
      <c r="SAR63" s="3268"/>
      <c r="SAS63" s="3267"/>
      <c r="SAT63" s="3263"/>
      <c r="SAU63" s="3263"/>
      <c r="SAV63" s="3268"/>
      <c r="SAW63" s="3262"/>
      <c r="SAX63" s="3263"/>
      <c r="SAY63" s="3262"/>
      <c r="SAZ63" s="3263"/>
      <c r="SBA63" s="3263"/>
      <c r="SBB63" s="3263"/>
      <c r="SBC63" s="3263"/>
      <c r="SBD63" s="3264"/>
      <c r="SBE63" s="3265"/>
      <c r="SBF63" s="3266"/>
      <c r="SBG63" s="3267"/>
      <c r="SBH63" s="3268"/>
      <c r="SBI63" s="3269"/>
      <c r="SBJ63" s="3267"/>
      <c r="SBK63" s="3268"/>
      <c r="SBL63" s="3267"/>
      <c r="SBM63" s="3263"/>
      <c r="SBN63" s="3263"/>
      <c r="SBO63" s="3268"/>
      <c r="SBP63" s="3262"/>
      <c r="SBQ63" s="3263"/>
      <c r="SBR63" s="3262"/>
      <c r="SBS63" s="3263"/>
      <c r="SBT63" s="3263"/>
      <c r="SBU63" s="3263"/>
      <c r="SBV63" s="3263"/>
      <c r="SBW63" s="3264"/>
      <c r="SBX63" s="3265"/>
      <c r="SBY63" s="3266"/>
      <c r="SBZ63" s="3267"/>
      <c r="SCA63" s="3268"/>
      <c r="SCB63" s="3269"/>
      <c r="SCC63" s="3267"/>
      <c r="SCD63" s="3268"/>
      <c r="SCE63" s="3267"/>
      <c r="SCF63" s="3263"/>
      <c r="SCG63" s="3263"/>
      <c r="SCH63" s="3268"/>
      <c r="SCI63" s="3262"/>
      <c r="SCJ63" s="3263"/>
      <c r="SCK63" s="3262"/>
      <c r="SCL63" s="3263"/>
      <c r="SCM63" s="3263"/>
      <c r="SCN63" s="3263"/>
      <c r="SCO63" s="3263"/>
      <c r="SCP63" s="3264"/>
      <c r="SCQ63" s="3265"/>
      <c r="SCR63" s="3266"/>
      <c r="SCS63" s="3267"/>
      <c r="SCT63" s="3268"/>
      <c r="SCU63" s="3269"/>
      <c r="SCV63" s="3267"/>
      <c r="SCW63" s="3268"/>
      <c r="SCX63" s="3267"/>
      <c r="SCY63" s="3263"/>
      <c r="SCZ63" s="3263"/>
      <c r="SDA63" s="3268"/>
      <c r="SDB63" s="3262"/>
      <c r="SDC63" s="3263"/>
      <c r="SDD63" s="3262"/>
      <c r="SDE63" s="3263"/>
      <c r="SDF63" s="3263"/>
      <c r="SDG63" s="3263"/>
      <c r="SDH63" s="3263"/>
      <c r="SDI63" s="3264"/>
      <c r="SDJ63" s="3265"/>
      <c r="SDK63" s="3266"/>
      <c r="SDL63" s="3267"/>
      <c r="SDM63" s="3268"/>
      <c r="SDN63" s="3269"/>
      <c r="SDO63" s="3267"/>
      <c r="SDP63" s="3268"/>
      <c r="SDQ63" s="3267"/>
      <c r="SDR63" s="3263"/>
      <c r="SDS63" s="3263"/>
      <c r="SDT63" s="3268"/>
      <c r="SDU63" s="3262"/>
      <c r="SDV63" s="3263"/>
      <c r="SDW63" s="3262"/>
      <c r="SDX63" s="3263"/>
      <c r="SDY63" s="3263"/>
      <c r="SDZ63" s="3263"/>
      <c r="SEA63" s="3263"/>
      <c r="SEB63" s="3264"/>
      <c r="SEC63" s="3265"/>
      <c r="SED63" s="3266"/>
      <c r="SEE63" s="3267"/>
      <c r="SEF63" s="3268"/>
      <c r="SEG63" s="3269"/>
      <c r="SEH63" s="3267"/>
      <c r="SEI63" s="3268"/>
      <c r="SEJ63" s="3267"/>
      <c r="SEK63" s="3263"/>
      <c r="SEL63" s="3263"/>
      <c r="SEM63" s="3268"/>
      <c r="SEN63" s="3262"/>
      <c r="SEO63" s="3263"/>
      <c r="SEP63" s="3262"/>
      <c r="SEQ63" s="3263"/>
      <c r="SER63" s="3263"/>
      <c r="SES63" s="3263"/>
      <c r="SET63" s="3263"/>
      <c r="SEU63" s="3264"/>
      <c r="SEV63" s="3265"/>
      <c r="SEW63" s="3266"/>
      <c r="SEX63" s="3267"/>
      <c r="SEY63" s="3268"/>
      <c r="SEZ63" s="3269"/>
      <c r="SFA63" s="3267"/>
      <c r="SFB63" s="3268"/>
      <c r="SFC63" s="3267"/>
      <c r="SFD63" s="3263"/>
      <c r="SFE63" s="3263"/>
      <c r="SFF63" s="3268"/>
      <c r="SFG63" s="3262"/>
      <c r="SFH63" s="3263"/>
      <c r="SFI63" s="3262"/>
      <c r="SFJ63" s="3263"/>
      <c r="SFK63" s="3263"/>
      <c r="SFL63" s="3263"/>
      <c r="SFM63" s="3263"/>
      <c r="SFN63" s="3264"/>
      <c r="SFO63" s="3265"/>
      <c r="SFP63" s="3266"/>
      <c r="SFQ63" s="3267"/>
      <c r="SFR63" s="3268"/>
      <c r="SFS63" s="3269"/>
      <c r="SFT63" s="3267"/>
      <c r="SFU63" s="3268"/>
      <c r="SFV63" s="3267"/>
      <c r="SFW63" s="3263"/>
      <c r="SFX63" s="3263"/>
      <c r="SFY63" s="3268"/>
      <c r="SFZ63" s="3262"/>
      <c r="SGA63" s="3263"/>
      <c r="SGB63" s="3262"/>
      <c r="SGC63" s="3263"/>
      <c r="SGD63" s="3263"/>
      <c r="SGE63" s="3263"/>
      <c r="SGF63" s="3263"/>
      <c r="SGG63" s="3264"/>
      <c r="SGH63" s="3265"/>
      <c r="SGI63" s="3266"/>
      <c r="SGJ63" s="3267"/>
      <c r="SGK63" s="3268"/>
      <c r="SGL63" s="3269"/>
      <c r="SGM63" s="3267"/>
      <c r="SGN63" s="3268"/>
      <c r="SGO63" s="3267"/>
      <c r="SGP63" s="3263"/>
      <c r="SGQ63" s="3263"/>
      <c r="SGR63" s="3268"/>
      <c r="SGS63" s="3262"/>
      <c r="SGT63" s="3263"/>
      <c r="SGU63" s="3262"/>
      <c r="SGV63" s="3263"/>
      <c r="SGW63" s="3263"/>
      <c r="SGX63" s="3263"/>
      <c r="SGY63" s="3263"/>
      <c r="SGZ63" s="3264"/>
      <c r="SHA63" s="3265"/>
      <c r="SHB63" s="3266"/>
      <c r="SHC63" s="3267"/>
      <c r="SHD63" s="3268"/>
      <c r="SHE63" s="3269"/>
      <c r="SHF63" s="3267"/>
      <c r="SHG63" s="3268"/>
      <c r="SHH63" s="3267"/>
      <c r="SHI63" s="3263"/>
      <c r="SHJ63" s="3263"/>
      <c r="SHK63" s="3268"/>
      <c r="SHL63" s="3262"/>
      <c r="SHM63" s="3263"/>
      <c r="SHN63" s="3262"/>
      <c r="SHO63" s="3263"/>
      <c r="SHP63" s="3263"/>
      <c r="SHQ63" s="3263"/>
      <c r="SHR63" s="3263"/>
      <c r="SHS63" s="3264"/>
      <c r="SHT63" s="3265"/>
      <c r="SHU63" s="3266"/>
      <c r="SHV63" s="3267"/>
      <c r="SHW63" s="3268"/>
      <c r="SHX63" s="3269"/>
      <c r="SHY63" s="3267"/>
      <c r="SHZ63" s="3268"/>
      <c r="SIA63" s="3267"/>
      <c r="SIB63" s="3263"/>
      <c r="SIC63" s="3263"/>
      <c r="SID63" s="3268"/>
      <c r="SIE63" s="3262"/>
      <c r="SIF63" s="3263"/>
      <c r="SIG63" s="3262"/>
      <c r="SIH63" s="3263"/>
      <c r="SII63" s="3263"/>
      <c r="SIJ63" s="3263"/>
      <c r="SIK63" s="3263"/>
      <c r="SIL63" s="3264"/>
      <c r="SIM63" s="3265"/>
      <c r="SIN63" s="3266"/>
      <c r="SIO63" s="3267"/>
      <c r="SIP63" s="3268"/>
      <c r="SIQ63" s="3269"/>
      <c r="SIR63" s="3267"/>
      <c r="SIS63" s="3268"/>
      <c r="SIT63" s="3267"/>
      <c r="SIU63" s="3263"/>
      <c r="SIV63" s="3263"/>
      <c r="SIW63" s="3268"/>
      <c r="SIX63" s="3262"/>
      <c r="SIY63" s="3263"/>
      <c r="SIZ63" s="3262"/>
      <c r="SJA63" s="3263"/>
      <c r="SJB63" s="3263"/>
      <c r="SJC63" s="3263"/>
      <c r="SJD63" s="3263"/>
      <c r="SJE63" s="3264"/>
      <c r="SJF63" s="3265"/>
      <c r="SJG63" s="3266"/>
      <c r="SJH63" s="3267"/>
      <c r="SJI63" s="3268"/>
      <c r="SJJ63" s="3269"/>
      <c r="SJK63" s="3267"/>
      <c r="SJL63" s="3268"/>
      <c r="SJM63" s="3267"/>
      <c r="SJN63" s="3263"/>
      <c r="SJO63" s="3263"/>
      <c r="SJP63" s="3268"/>
      <c r="SJQ63" s="3262"/>
      <c r="SJR63" s="3263"/>
      <c r="SJS63" s="3262"/>
      <c r="SJT63" s="3263"/>
      <c r="SJU63" s="3263"/>
      <c r="SJV63" s="3263"/>
      <c r="SJW63" s="3263"/>
      <c r="SJX63" s="3264"/>
      <c r="SJY63" s="3265"/>
      <c r="SJZ63" s="3266"/>
      <c r="SKA63" s="3267"/>
      <c r="SKB63" s="3268"/>
      <c r="SKC63" s="3269"/>
      <c r="SKD63" s="3267"/>
      <c r="SKE63" s="3268"/>
      <c r="SKF63" s="3267"/>
      <c r="SKG63" s="3263"/>
      <c r="SKH63" s="3263"/>
      <c r="SKI63" s="3268"/>
      <c r="SKJ63" s="3262"/>
      <c r="SKK63" s="3263"/>
      <c r="SKL63" s="3262"/>
      <c r="SKM63" s="3263"/>
      <c r="SKN63" s="3263"/>
      <c r="SKO63" s="3263"/>
      <c r="SKP63" s="3263"/>
      <c r="SKQ63" s="3264"/>
      <c r="SKR63" s="3265"/>
      <c r="SKS63" s="3266"/>
      <c r="SKT63" s="3267"/>
      <c r="SKU63" s="3268"/>
      <c r="SKV63" s="3269"/>
      <c r="SKW63" s="3267"/>
      <c r="SKX63" s="3268"/>
      <c r="SKY63" s="3267"/>
      <c r="SKZ63" s="3263"/>
      <c r="SLA63" s="3263"/>
      <c r="SLB63" s="3268"/>
      <c r="SLC63" s="3262"/>
      <c r="SLD63" s="3263"/>
      <c r="SLE63" s="3262"/>
      <c r="SLF63" s="3263"/>
      <c r="SLG63" s="3263"/>
      <c r="SLH63" s="3263"/>
      <c r="SLI63" s="3263"/>
      <c r="SLJ63" s="3264"/>
      <c r="SLK63" s="3265"/>
      <c r="SLL63" s="3266"/>
      <c r="SLM63" s="3267"/>
      <c r="SLN63" s="3268"/>
      <c r="SLO63" s="3269"/>
      <c r="SLP63" s="3267"/>
      <c r="SLQ63" s="3268"/>
      <c r="SLR63" s="3267"/>
      <c r="SLS63" s="3263"/>
      <c r="SLT63" s="3263"/>
      <c r="SLU63" s="3268"/>
      <c r="SLV63" s="3262"/>
      <c r="SLW63" s="3263"/>
      <c r="SLX63" s="3262"/>
      <c r="SLY63" s="3263"/>
      <c r="SLZ63" s="3263"/>
      <c r="SMA63" s="3263"/>
      <c r="SMB63" s="3263"/>
      <c r="SMC63" s="3264"/>
      <c r="SMD63" s="3265"/>
      <c r="SME63" s="3266"/>
      <c r="SMF63" s="3267"/>
      <c r="SMG63" s="3268"/>
      <c r="SMH63" s="3269"/>
      <c r="SMI63" s="3267"/>
      <c r="SMJ63" s="3268"/>
      <c r="SMK63" s="3267"/>
      <c r="SML63" s="3263"/>
      <c r="SMM63" s="3263"/>
      <c r="SMN63" s="3268"/>
      <c r="SMO63" s="3262"/>
      <c r="SMP63" s="3263"/>
      <c r="SMQ63" s="3262"/>
      <c r="SMR63" s="3263"/>
      <c r="SMS63" s="3263"/>
      <c r="SMT63" s="3263"/>
      <c r="SMU63" s="3263"/>
      <c r="SMV63" s="3264"/>
      <c r="SMW63" s="3265"/>
      <c r="SMX63" s="3266"/>
      <c r="SMY63" s="3267"/>
      <c r="SMZ63" s="3268"/>
      <c r="SNA63" s="3269"/>
      <c r="SNB63" s="3267"/>
      <c r="SNC63" s="3268"/>
      <c r="SND63" s="3267"/>
      <c r="SNE63" s="3263"/>
      <c r="SNF63" s="3263"/>
      <c r="SNG63" s="3268"/>
      <c r="SNH63" s="3262"/>
      <c r="SNI63" s="3263"/>
      <c r="SNJ63" s="3262"/>
      <c r="SNK63" s="3263"/>
      <c r="SNL63" s="3263"/>
      <c r="SNM63" s="3263"/>
      <c r="SNN63" s="3263"/>
      <c r="SNO63" s="3264"/>
      <c r="SNP63" s="3265"/>
      <c r="SNQ63" s="3266"/>
      <c r="SNR63" s="3267"/>
      <c r="SNS63" s="3268"/>
      <c r="SNT63" s="3269"/>
      <c r="SNU63" s="3267"/>
      <c r="SNV63" s="3268"/>
      <c r="SNW63" s="3267"/>
      <c r="SNX63" s="3263"/>
      <c r="SNY63" s="3263"/>
      <c r="SNZ63" s="3268"/>
      <c r="SOA63" s="3262"/>
      <c r="SOB63" s="3263"/>
      <c r="SOC63" s="3262"/>
      <c r="SOD63" s="3263"/>
      <c r="SOE63" s="3263"/>
      <c r="SOF63" s="3263"/>
      <c r="SOG63" s="3263"/>
      <c r="SOH63" s="3264"/>
      <c r="SOI63" s="3265"/>
      <c r="SOJ63" s="3266"/>
      <c r="SOK63" s="3267"/>
      <c r="SOL63" s="3268"/>
      <c r="SOM63" s="3269"/>
      <c r="SON63" s="3267"/>
      <c r="SOO63" s="3268"/>
      <c r="SOP63" s="3267"/>
      <c r="SOQ63" s="3263"/>
      <c r="SOR63" s="3263"/>
      <c r="SOS63" s="3268"/>
      <c r="SOT63" s="3262"/>
      <c r="SOU63" s="3263"/>
      <c r="SOV63" s="3262"/>
      <c r="SOW63" s="3263"/>
      <c r="SOX63" s="3263"/>
      <c r="SOY63" s="3263"/>
      <c r="SOZ63" s="3263"/>
      <c r="SPA63" s="3264"/>
      <c r="SPB63" s="3265"/>
      <c r="SPC63" s="3266"/>
      <c r="SPD63" s="3267"/>
      <c r="SPE63" s="3268"/>
      <c r="SPF63" s="3269"/>
      <c r="SPG63" s="3267"/>
      <c r="SPH63" s="3268"/>
      <c r="SPI63" s="3267"/>
      <c r="SPJ63" s="3263"/>
      <c r="SPK63" s="3263"/>
      <c r="SPL63" s="3268"/>
      <c r="SPM63" s="3262"/>
      <c r="SPN63" s="3263"/>
      <c r="SPO63" s="3262"/>
      <c r="SPP63" s="3263"/>
      <c r="SPQ63" s="3263"/>
      <c r="SPR63" s="3263"/>
      <c r="SPS63" s="3263"/>
      <c r="SPT63" s="3264"/>
      <c r="SPU63" s="3265"/>
      <c r="SPV63" s="3266"/>
      <c r="SPW63" s="3267"/>
      <c r="SPX63" s="3268"/>
      <c r="SPY63" s="3269"/>
      <c r="SPZ63" s="3267"/>
      <c r="SQA63" s="3268"/>
      <c r="SQB63" s="3267"/>
      <c r="SQC63" s="3263"/>
      <c r="SQD63" s="3263"/>
      <c r="SQE63" s="3268"/>
      <c r="SQF63" s="3262"/>
      <c r="SQG63" s="3263"/>
      <c r="SQH63" s="3262"/>
      <c r="SQI63" s="3263"/>
      <c r="SQJ63" s="3263"/>
      <c r="SQK63" s="3263"/>
      <c r="SQL63" s="3263"/>
      <c r="SQM63" s="3264"/>
      <c r="SQN63" s="3265"/>
      <c r="SQO63" s="3266"/>
      <c r="SQP63" s="3267"/>
      <c r="SQQ63" s="3268"/>
      <c r="SQR63" s="3269"/>
      <c r="SQS63" s="3267"/>
      <c r="SQT63" s="3268"/>
      <c r="SQU63" s="3267"/>
      <c r="SQV63" s="3263"/>
      <c r="SQW63" s="3263"/>
      <c r="SQX63" s="3268"/>
      <c r="SQY63" s="3262"/>
      <c r="SQZ63" s="3263"/>
      <c r="SRA63" s="3262"/>
      <c r="SRB63" s="3263"/>
      <c r="SRC63" s="3263"/>
      <c r="SRD63" s="3263"/>
      <c r="SRE63" s="3263"/>
      <c r="SRF63" s="3264"/>
      <c r="SRG63" s="3265"/>
      <c r="SRH63" s="3266"/>
      <c r="SRI63" s="3267"/>
      <c r="SRJ63" s="3268"/>
      <c r="SRK63" s="3269"/>
      <c r="SRL63" s="3267"/>
      <c r="SRM63" s="3268"/>
      <c r="SRN63" s="3267"/>
      <c r="SRO63" s="3263"/>
      <c r="SRP63" s="3263"/>
      <c r="SRQ63" s="3268"/>
      <c r="SRR63" s="3262"/>
      <c r="SRS63" s="3263"/>
      <c r="SRT63" s="3262"/>
      <c r="SRU63" s="3263"/>
      <c r="SRV63" s="3263"/>
      <c r="SRW63" s="3263"/>
      <c r="SRX63" s="3263"/>
      <c r="SRY63" s="3264"/>
      <c r="SRZ63" s="3265"/>
      <c r="SSA63" s="3266"/>
      <c r="SSB63" s="3267"/>
      <c r="SSC63" s="3268"/>
      <c r="SSD63" s="3269"/>
      <c r="SSE63" s="3267"/>
      <c r="SSF63" s="3268"/>
      <c r="SSG63" s="3267"/>
      <c r="SSH63" s="3263"/>
      <c r="SSI63" s="3263"/>
      <c r="SSJ63" s="3268"/>
      <c r="SSK63" s="3262"/>
      <c r="SSL63" s="3263"/>
      <c r="SSM63" s="3262"/>
      <c r="SSN63" s="3263"/>
      <c r="SSO63" s="3263"/>
      <c r="SSP63" s="3263"/>
      <c r="SSQ63" s="3263"/>
      <c r="SSR63" s="3264"/>
      <c r="SSS63" s="3265"/>
      <c r="SST63" s="3266"/>
      <c r="SSU63" s="3267"/>
      <c r="SSV63" s="3268"/>
      <c r="SSW63" s="3269"/>
      <c r="SSX63" s="3267"/>
      <c r="SSY63" s="3268"/>
      <c r="SSZ63" s="3267"/>
      <c r="STA63" s="3263"/>
      <c r="STB63" s="3263"/>
      <c r="STC63" s="3268"/>
      <c r="STD63" s="3262"/>
      <c r="STE63" s="3263"/>
      <c r="STF63" s="3262"/>
      <c r="STG63" s="3263"/>
      <c r="STH63" s="3263"/>
      <c r="STI63" s="3263"/>
      <c r="STJ63" s="3263"/>
      <c r="STK63" s="3264"/>
      <c r="STL63" s="3265"/>
      <c r="STM63" s="3266"/>
      <c r="STN63" s="3267"/>
      <c r="STO63" s="3268"/>
      <c r="STP63" s="3269"/>
      <c r="STQ63" s="3267"/>
      <c r="STR63" s="3268"/>
      <c r="STS63" s="3267"/>
      <c r="STT63" s="3263"/>
      <c r="STU63" s="3263"/>
      <c r="STV63" s="3268"/>
      <c r="STW63" s="3262"/>
      <c r="STX63" s="3263"/>
      <c r="STY63" s="3262"/>
      <c r="STZ63" s="3263"/>
      <c r="SUA63" s="3263"/>
      <c r="SUB63" s="3263"/>
      <c r="SUC63" s="3263"/>
      <c r="SUD63" s="3264"/>
      <c r="SUE63" s="3265"/>
      <c r="SUF63" s="3266"/>
      <c r="SUG63" s="3267"/>
      <c r="SUH63" s="3268"/>
      <c r="SUI63" s="3269"/>
      <c r="SUJ63" s="3267"/>
      <c r="SUK63" s="3268"/>
      <c r="SUL63" s="3267"/>
      <c r="SUM63" s="3263"/>
      <c r="SUN63" s="3263"/>
      <c r="SUO63" s="3268"/>
      <c r="SUP63" s="3262"/>
      <c r="SUQ63" s="3263"/>
      <c r="SUR63" s="3262"/>
      <c r="SUS63" s="3263"/>
      <c r="SUT63" s="3263"/>
      <c r="SUU63" s="3263"/>
      <c r="SUV63" s="3263"/>
      <c r="SUW63" s="3264"/>
      <c r="SUX63" s="3265"/>
      <c r="SUY63" s="3266"/>
      <c r="SUZ63" s="3267"/>
      <c r="SVA63" s="3268"/>
      <c r="SVB63" s="3269"/>
      <c r="SVC63" s="3267"/>
      <c r="SVD63" s="3268"/>
      <c r="SVE63" s="3267"/>
      <c r="SVF63" s="3263"/>
      <c r="SVG63" s="3263"/>
      <c r="SVH63" s="3268"/>
      <c r="SVI63" s="3262"/>
      <c r="SVJ63" s="3263"/>
      <c r="SVK63" s="3262"/>
      <c r="SVL63" s="3263"/>
      <c r="SVM63" s="3263"/>
      <c r="SVN63" s="3263"/>
      <c r="SVO63" s="3263"/>
      <c r="SVP63" s="3264"/>
      <c r="SVQ63" s="3265"/>
      <c r="SVR63" s="3266"/>
      <c r="SVS63" s="3267"/>
      <c r="SVT63" s="3268"/>
      <c r="SVU63" s="3269"/>
      <c r="SVV63" s="3267"/>
      <c r="SVW63" s="3268"/>
      <c r="SVX63" s="3267"/>
      <c r="SVY63" s="3263"/>
      <c r="SVZ63" s="3263"/>
      <c r="SWA63" s="3268"/>
      <c r="SWB63" s="3262"/>
      <c r="SWC63" s="3263"/>
      <c r="SWD63" s="3262"/>
      <c r="SWE63" s="3263"/>
      <c r="SWF63" s="3263"/>
      <c r="SWG63" s="3263"/>
      <c r="SWH63" s="3263"/>
      <c r="SWI63" s="3264"/>
      <c r="SWJ63" s="3265"/>
      <c r="SWK63" s="3266"/>
      <c r="SWL63" s="3267"/>
      <c r="SWM63" s="3268"/>
      <c r="SWN63" s="3269"/>
      <c r="SWO63" s="3267"/>
      <c r="SWP63" s="3268"/>
      <c r="SWQ63" s="3267"/>
      <c r="SWR63" s="3263"/>
      <c r="SWS63" s="3263"/>
      <c r="SWT63" s="3268"/>
      <c r="SWU63" s="3262"/>
      <c r="SWV63" s="3263"/>
      <c r="SWW63" s="3262"/>
      <c r="SWX63" s="3263"/>
      <c r="SWY63" s="3263"/>
      <c r="SWZ63" s="3263"/>
      <c r="SXA63" s="3263"/>
      <c r="SXB63" s="3264"/>
      <c r="SXC63" s="3265"/>
      <c r="SXD63" s="3266"/>
      <c r="SXE63" s="3267"/>
      <c r="SXF63" s="3268"/>
      <c r="SXG63" s="3269"/>
      <c r="SXH63" s="3267"/>
      <c r="SXI63" s="3268"/>
      <c r="SXJ63" s="3267"/>
      <c r="SXK63" s="3263"/>
      <c r="SXL63" s="3263"/>
      <c r="SXM63" s="3268"/>
      <c r="SXN63" s="3262"/>
      <c r="SXO63" s="3263"/>
      <c r="SXP63" s="3262"/>
      <c r="SXQ63" s="3263"/>
      <c r="SXR63" s="3263"/>
      <c r="SXS63" s="3263"/>
      <c r="SXT63" s="3263"/>
      <c r="SXU63" s="3264"/>
      <c r="SXV63" s="3265"/>
      <c r="SXW63" s="3266"/>
      <c r="SXX63" s="3267"/>
      <c r="SXY63" s="3268"/>
      <c r="SXZ63" s="3269"/>
      <c r="SYA63" s="3267"/>
      <c r="SYB63" s="3268"/>
      <c r="SYC63" s="3267"/>
      <c r="SYD63" s="3263"/>
      <c r="SYE63" s="3263"/>
      <c r="SYF63" s="3268"/>
      <c r="SYG63" s="3262"/>
      <c r="SYH63" s="3263"/>
      <c r="SYI63" s="3262"/>
      <c r="SYJ63" s="3263"/>
      <c r="SYK63" s="3263"/>
      <c r="SYL63" s="3263"/>
      <c r="SYM63" s="3263"/>
      <c r="SYN63" s="3264"/>
      <c r="SYO63" s="3265"/>
      <c r="SYP63" s="3266"/>
      <c r="SYQ63" s="3267"/>
      <c r="SYR63" s="3268"/>
      <c r="SYS63" s="3269"/>
      <c r="SYT63" s="3267"/>
      <c r="SYU63" s="3268"/>
      <c r="SYV63" s="3267"/>
      <c r="SYW63" s="3263"/>
      <c r="SYX63" s="3263"/>
      <c r="SYY63" s="3268"/>
      <c r="SYZ63" s="3262"/>
      <c r="SZA63" s="3263"/>
      <c r="SZB63" s="3262"/>
      <c r="SZC63" s="3263"/>
      <c r="SZD63" s="3263"/>
      <c r="SZE63" s="3263"/>
      <c r="SZF63" s="3263"/>
      <c r="SZG63" s="3264"/>
      <c r="SZH63" s="3265"/>
      <c r="SZI63" s="3266"/>
      <c r="SZJ63" s="3267"/>
      <c r="SZK63" s="3268"/>
      <c r="SZL63" s="3269"/>
      <c r="SZM63" s="3267"/>
      <c r="SZN63" s="3268"/>
      <c r="SZO63" s="3267"/>
      <c r="SZP63" s="3263"/>
      <c r="SZQ63" s="3263"/>
      <c r="SZR63" s="3268"/>
      <c r="SZS63" s="3262"/>
      <c r="SZT63" s="3263"/>
      <c r="SZU63" s="3262"/>
      <c r="SZV63" s="3263"/>
      <c r="SZW63" s="3263"/>
      <c r="SZX63" s="3263"/>
      <c r="SZY63" s="3263"/>
      <c r="SZZ63" s="3264"/>
      <c r="TAA63" s="3265"/>
      <c r="TAB63" s="3266"/>
      <c r="TAC63" s="3267"/>
      <c r="TAD63" s="3268"/>
      <c r="TAE63" s="3269"/>
      <c r="TAF63" s="3267"/>
      <c r="TAG63" s="3268"/>
      <c r="TAH63" s="3267"/>
      <c r="TAI63" s="3263"/>
      <c r="TAJ63" s="3263"/>
      <c r="TAK63" s="3268"/>
      <c r="TAL63" s="3262"/>
      <c r="TAM63" s="3263"/>
      <c r="TAN63" s="3262"/>
      <c r="TAO63" s="3263"/>
      <c r="TAP63" s="3263"/>
      <c r="TAQ63" s="3263"/>
      <c r="TAR63" s="3263"/>
      <c r="TAS63" s="3264"/>
      <c r="TAT63" s="3265"/>
      <c r="TAU63" s="3266"/>
      <c r="TAV63" s="3267"/>
      <c r="TAW63" s="3268"/>
      <c r="TAX63" s="3269"/>
      <c r="TAY63" s="3267"/>
      <c r="TAZ63" s="3268"/>
      <c r="TBA63" s="3267"/>
      <c r="TBB63" s="3263"/>
      <c r="TBC63" s="3263"/>
      <c r="TBD63" s="3268"/>
      <c r="TBE63" s="3262"/>
      <c r="TBF63" s="3263"/>
      <c r="TBG63" s="3262"/>
      <c r="TBH63" s="3263"/>
      <c r="TBI63" s="3263"/>
      <c r="TBJ63" s="3263"/>
      <c r="TBK63" s="3263"/>
      <c r="TBL63" s="3264"/>
      <c r="TBM63" s="3265"/>
      <c r="TBN63" s="3266"/>
      <c r="TBO63" s="3267"/>
      <c r="TBP63" s="3268"/>
      <c r="TBQ63" s="3269"/>
      <c r="TBR63" s="3267"/>
      <c r="TBS63" s="3268"/>
      <c r="TBT63" s="3267"/>
      <c r="TBU63" s="3263"/>
      <c r="TBV63" s="3263"/>
      <c r="TBW63" s="3268"/>
      <c r="TBX63" s="3262"/>
      <c r="TBY63" s="3263"/>
      <c r="TBZ63" s="3262"/>
      <c r="TCA63" s="3263"/>
      <c r="TCB63" s="3263"/>
      <c r="TCC63" s="3263"/>
      <c r="TCD63" s="3263"/>
      <c r="TCE63" s="3264"/>
      <c r="TCF63" s="3265"/>
      <c r="TCG63" s="3266"/>
      <c r="TCH63" s="3267"/>
      <c r="TCI63" s="3268"/>
      <c r="TCJ63" s="3269"/>
      <c r="TCK63" s="3267"/>
      <c r="TCL63" s="3268"/>
      <c r="TCM63" s="3267"/>
      <c r="TCN63" s="3263"/>
      <c r="TCO63" s="3263"/>
      <c r="TCP63" s="3268"/>
      <c r="TCQ63" s="3262"/>
      <c r="TCR63" s="3263"/>
      <c r="TCS63" s="3262"/>
      <c r="TCT63" s="3263"/>
      <c r="TCU63" s="3263"/>
      <c r="TCV63" s="3263"/>
      <c r="TCW63" s="3263"/>
      <c r="TCX63" s="3264"/>
      <c r="TCY63" s="3265"/>
      <c r="TCZ63" s="3266"/>
      <c r="TDA63" s="3267"/>
      <c r="TDB63" s="3268"/>
      <c r="TDC63" s="3269"/>
      <c r="TDD63" s="3267"/>
      <c r="TDE63" s="3268"/>
      <c r="TDF63" s="3267"/>
      <c r="TDG63" s="3263"/>
      <c r="TDH63" s="3263"/>
      <c r="TDI63" s="3268"/>
      <c r="TDJ63" s="3262"/>
      <c r="TDK63" s="3263"/>
      <c r="TDL63" s="3262"/>
      <c r="TDM63" s="3263"/>
      <c r="TDN63" s="3263"/>
      <c r="TDO63" s="3263"/>
      <c r="TDP63" s="3263"/>
      <c r="TDQ63" s="3264"/>
      <c r="TDR63" s="3265"/>
      <c r="TDS63" s="3266"/>
      <c r="TDT63" s="3267"/>
      <c r="TDU63" s="3268"/>
      <c r="TDV63" s="3269"/>
      <c r="TDW63" s="3267"/>
      <c r="TDX63" s="3268"/>
      <c r="TDY63" s="3267"/>
      <c r="TDZ63" s="3263"/>
      <c r="TEA63" s="3263"/>
      <c r="TEB63" s="3268"/>
      <c r="TEC63" s="3262"/>
      <c r="TED63" s="3263"/>
      <c r="TEE63" s="3262"/>
      <c r="TEF63" s="3263"/>
      <c r="TEG63" s="3263"/>
      <c r="TEH63" s="3263"/>
      <c r="TEI63" s="3263"/>
      <c r="TEJ63" s="3264"/>
      <c r="TEK63" s="3265"/>
      <c r="TEL63" s="3266"/>
      <c r="TEM63" s="3267"/>
      <c r="TEN63" s="3268"/>
      <c r="TEO63" s="3269"/>
      <c r="TEP63" s="3267"/>
      <c r="TEQ63" s="3268"/>
      <c r="TER63" s="3267"/>
      <c r="TES63" s="3263"/>
      <c r="TET63" s="3263"/>
      <c r="TEU63" s="3268"/>
      <c r="TEV63" s="3262"/>
      <c r="TEW63" s="3263"/>
      <c r="TEX63" s="3262"/>
      <c r="TEY63" s="3263"/>
      <c r="TEZ63" s="3263"/>
      <c r="TFA63" s="3263"/>
      <c r="TFB63" s="3263"/>
      <c r="TFC63" s="3264"/>
      <c r="TFD63" s="3265"/>
      <c r="TFE63" s="3266"/>
      <c r="TFF63" s="3267"/>
      <c r="TFG63" s="3268"/>
      <c r="TFH63" s="3269"/>
      <c r="TFI63" s="3267"/>
      <c r="TFJ63" s="3268"/>
      <c r="TFK63" s="3267"/>
      <c r="TFL63" s="3263"/>
      <c r="TFM63" s="3263"/>
      <c r="TFN63" s="3268"/>
      <c r="TFO63" s="3262"/>
      <c r="TFP63" s="3263"/>
      <c r="TFQ63" s="3262"/>
      <c r="TFR63" s="3263"/>
      <c r="TFS63" s="3263"/>
      <c r="TFT63" s="3263"/>
      <c r="TFU63" s="3263"/>
      <c r="TFV63" s="3264"/>
      <c r="TFW63" s="3265"/>
      <c r="TFX63" s="3266"/>
      <c r="TFY63" s="3267"/>
      <c r="TFZ63" s="3268"/>
      <c r="TGA63" s="3269"/>
      <c r="TGB63" s="3267"/>
      <c r="TGC63" s="3268"/>
      <c r="TGD63" s="3267"/>
      <c r="TGE63" s="3263"/>
      <c r="TGF63" s="3263"/>
      <c r="TGG63" s="3268"/>
      <c r="TGH63" s="3262"/>
      <c r="TGI63" s="3263"/>
      <c r="TGJ63" s="3262"/>
      <c r="TGK63" s="3263"/>
      <c r="TGL63" s="3263"/>
      <c r="TGM63" s="3263"/>
      <c r="TGN63" s="3263"/>
      <c r="TGO63" s="3264"/>
      <c r="TGP63" s="3265"/>
      <c r="TGQ63" s="3266"/>
      <c r="TGR63" s="3267"/>
      <c r="TGS63" s="3268"/>
      <c r="TGT63" s="3269"/>
      <c r="TGU63" s="3267"/>
      <c r="TGV63" s="3268"/>
      <c r="TGW63" s="3267"/>
      <c r="TGX63" s="3263"/>
      <c r="TGY63" s="3263"/>
      <c r="TGZ63" s="3268"/>
      <c r="THA63" s="3262"/>
      <c r="THB63" s="3263"/>
      <c r="THC63" s="3262"/>
      <c r="THD63" s="3263"/>
      <c r="THE63" s="3263"/>
      <c r="THF63" s="3263"/>
      <c r="THG63" s="3263"/>
      <c r="THH63" s="3264"/>
      <c r="THI63" s="3265"/>
      <c r="THJ63" s="3266"/>
      <c r="THK63" s="3267"/>
      <c r="THL63" s="3268"/>
      <c r="THM63" s="3269"/>
      <c r="THN63" s="3267"/>
      <c r="THO63" s="3268"/>
      <c r="THP63" s="3267"/>
      <c r="THQ63" s="3263"/>
      <c r="THR63" s="3263"/>
      <c r="THS63" s="3268"/>
      <c r="THT63" s="3262"/>
      <c r="THU63" s="3263"/>
      <c r="THV63" s="3262"/>
      <c r="THW63" s="3263"/>
      <c r="THX63" s="3263"/>
      <c r="THY63" s="3263"/>
      <c r="THZ63" s="3263"/>
      <c r="TIA63" s="3264"/>
      <c r="TIB63" s="3265"/>
      <c r="TIC63" s="3266"/>
      <c r="TID63" s="3267"/>
      <c r="TIE63" s="3268"/>
      <c r="TIF63" s="3269"/>
      <c r="TIG63" s="3267"/>
      <c r="TIH63" s="3268"/>
      <c r="TII63" s="3267"/>
      <c r="TIJ63" s="3263"/>
      <c r="TIK63" s="3263"/>
      <c r="TIL63" s="3268"/>
      <c r="TIM63" s="3262"/>
      <c r="TIN63" s="3263"/>
      <c r="TIO63" s="3262"/>
      <c r="TIP63" s="3263"/>
      <c r="TIQ63" s="3263"/>
      <c r="TIR63" s="3263"/>
      <c r="TIS63" s="3263"/>
      <c r="TIT63" s="3264"/>
      <c r="TIU63" s="3265"/>
      <c r="TIV63" s="3266"/>
      <c r="TIW63" s="3267"/>
      <c r="TIX63" s="3268"/>
      <c r="TIY63" s="3269"/>
      <c r="TIZ63" s="3267"/>
      <c r="TJA63" s="3268"/>
      <c r="TJB63" s="3267"/>
      <c r="TJC63" s="3263"/>
      <c r="TJD63" s="3263"/>
      <c r="TJE63" s="3268"/>
      <c r="TJF63" s="3262"/>
      <c r="TJG63" s="3263"/>
      <c r="TJH63" s="3262"/>
      <c r="TJI63" s="3263"/>
      <c r="TJJ63" s="3263"/>
      <c r="TJK63" s="3263"/>
      <c r="TJL63" s="3263"/>
      <c r="TJM63" s="3264"/>
      <c r="TJN63" s="3265"/>
      <c r="TJO63" s="3266"/>
      <c r="TJP63" s="3267"/>
      <c r="TJQ63" s="3268"/>
      <c r="TJR63" s="3269"/>
      <c r="TJS63" s="3267"/>
      <c r="TJT63" s="3268"/>
      <c r="TJU63" s="3267"/>
      <c r="TJV63" s="3263"/>
      <c r="TJW63" s="3263"/>
      <c r="TJX63" s="3268"/>
      <c r="TJY63" s="3262"/>
      <c r="TJZ63" s="3263"/>
      <c r="TKA63" s="3262"/>
      <c r="TKB63" s="3263"/>
      <c r="TKC63" s="3263"/>
      <c r="TKD63" s="3263"/>
      <c r="TKE63" s="3263"/>
      <c r="TKF63" s="3264"/>
      <c r="TKG63" s="3265"/>
      <c r="TKH63" s="3266"/>
      <c r="TKI63" s="3267"/>
      <c r="TKJ63" s="3268"/>
      <c r="TKK63" s="3269"/>
      <c r="TKL63" s="3267"/>
      <c r="TKM63" s="3268"/>
      <c r="TKN63" s="3267"/>
      <c r="TKO63" s="3263"/>
      <c r="TKP63" s="3263"/>
      <c r="TKQ63" s="3268"/>
      <c r="TKR63" s="3262"/>
      <c r="TKS63" s="3263"/>
      <c r="TKT63" s="3262"/>
      <c r="TKU63" s="3263"/>
      <c r="TKV63" s="3263"/>
      <c r="TKW63" s="3263"/>
      <c r="TKX63" s="3263"/>
      <c r="TKY63" s="3264"/>
      <c r="TKZ63" s="3265"/>
      <c r="TLA63" s="3266"/>
      <c r="TLB63" s="3267"/>
      <c r="TLC63" s="3268"/>
      <c r="TLD63" s="3269"/>
      <c r="TLE63" s="3267"/>
      <c r="TLF63" s="3268"/>
      <c r="TLG63" s="3267"/>
      <c r="TLH63" s="3263"/>
      <c r="TLI63" s="3263"/>
      <c r="TLJ63" s="3268"/>
      <c r="TLK63" s="3262"/>
      <c r="TLL63" s="3263"/>
      <c r="TLM63" s="3262"/>
      <c r="TLN63" s="3263"/>
      <c r="TLO63" s="3263"/>
      <c r="TLP63" s="3263"/>
      <c r="TLQ63" s="3263"/>
      <c r="TLR63" s="3264"/>
      <c r="TLS63" s="3265"/>
      <c r="TLT63" s="3266"/>
      <c r="TLU63" s="3267"/>
      <c r="TLV63" s="3268"/>
      <c r="TLW63" s="3269"/>
      <c r="TLX63" s="3267"/>
      <c r="TLY63" s="3268"/>
      <c r="TLZ63" s="3267"/>
      <c r="TMA63" s="3263"/>
      <c r="TMB63" s="3263"/>
      <c r="TMC63" s="3268"/>
      <c r="TMD63" s="3262"/>
      <c r="TME63" s="3263"/>
      <c r="TMF63" s="3262"/>
      <c r="TMG63" s="3263"/>
      <c r="TMH63" s="3263"/>
      <c r="TMI63" s="3263"/>
      <c r="TMJ63" s="3263"/>
      <c r="TMK63" s="3264"/>
      <c r="TML63" s="3265"/>
      <c r="TMM63" s="3266"/>
      <c r="TMN63" s="3267"/>
      <c r="TMO63" s="3268"/>
      <c r="TMP63" s="3269"/>
      <c r="TMQ63" s="3267"/>
      <c r="TMR63" s="3268"/>
      <c r="TMS63" s="3267"/>
      <c r="TMT63" s="3263"/>
      <c r="TMU63" s="3263"/>
      <c r="TMV63" s="3268"/>
      <c r="TMW63" s="3262"/>
      <c r="TMX63" s="3263"/>
      <c r="TMY63" s="3262"/>
      <c r="TMZ63" s="3263"/>
      <c r="TNA63" s="3263"/>
      <c r="TNB63" s="3263"/>
      <c r="TNC63" s="3263"/>
      <c r="TND63" s="3264"/>
      <c r="TNE63" s="3265"/>
      <c r="TNF63" s="3266"/>
      <c r="TNG63" s="3267"/>
      <c r="TNH63" s="3268"/>
      <c r="TNI63" s="3269"/>
      <c r="TNJ63" s="3267"/>
      <c r="TNK63" s="3268"/>
      <c r="TNL63" s="3267"/>
      <c r="TNM63" s="3263"/>
      <c r="TNN63" s="3263"/>
      <c r="TNO63" s="3268"/>
      <c r="TNP63" s="3262"/>
      <c r="TNQ63" s="3263"/>
      <c r="TNR63" s="3262"/>
      <c r="TNS63" s="3263"/>
      <c r="TNT63" s="3263"/>
      <c r="TNU63" s="3263"/>
      <c r="TNV63" s="3263"/>
      <c r="TNW63" s="3264"/>
      <c r="TNX63" s="3265"/>
      <c r="TNY63" s="3266"/>
      <c r="TNZ63" s="3267"/>
      <c r="TOA63" s="3268"/>
      <c r="TOB63" s="3269"/>
      <c r="TOC63" s="3267"/>
      <c r="TOD63" s="3268"/>
      <c r="TOE63" s="3267"/>
      <c r="TOF63" s="3263"/>
      <c r="TOG63" s="3263"/>
      <c r="TOH63" s="3268"/>
      <c r="TOI63" s="3262"/>
      <c r="TOJ63" s="3263"/>
      <c r="TOK63" s="3262"/>
      <c r="TOL63" s="3263"/>
      <c r="TOM63" s="3263"/>
      <c r="TON63" s="3263"/>
      <c r="TOO63" s="3263"/>
      <c r="TOP63" s="3264"/>
      <c r="TOQ63" s="3265"/>
      <c r="TOR63" s="3266"/>
      <c r="TOS63" s="3267"/>
      <c r="TOT63" s="3268"/>
      <c r="TOU63" s="3269"/>
      <c r="TOV63" s="3267"/>
      <c r="TOW63" s="3268"/>
      <c r="TOX63" s="3267"/>
      <c r="TOY63" s="3263"/>
      <c r="TOZ63" s="3263"/>
      <c r="TPA63" s="3268"/>
      <c r="TPB63" s="3262"/>
      <c r="TPC63" s="3263"/>
      <c r="TPD63" s="3262"/>
      <c r="TPE63" s="3263"/>
      <c r="TPF63" s="3263"/>
      <c r="TPG63" s="3263"/>
      <c r="TPH63" s="3263"/>
      <c r="TPI63" s="3264"/>
      <c r="TPJ63" s="3265"/>
      <c r="TPK63" s="3266"/>
      <c r="TPL63" s="3267"/>
      <c r="TPM63" s="3268"/>
      <c r="TPN63" s="3269"/>
      <c r="TPO63" s="3267"/>
      <c r="TPP63" s="3268"/>
      <c r="TPQ63" s="3267"/>
      <c r="TPR63" s="3263"/>
      <c r="TPS63" s="3263"/>
      <c r="TPT63" s="3268"/>
      <c r="TPU63" s="3262"/>
      <c r="TPV63" s="3263"/>
      <c r="TPW63" s="3262"/>
      <c r="TPX63" s="3263"/>
      <c r="TPY63" s="3263"/>
      <c r="TPZ63" s="3263"/>
      <c r="TQA63" s="3263"/>
      <c r="TQB63" s="3264"/>
      <c r="TQC63" s="3265"/>
      <c r="TQD63" s="3266"/>
      <c r="TQE63" s="3267"/>
      <c r="TQF63" s="3268"/>
      <c r="TQG63" s="3269"/>
      <c r="TQH63" s="3267"/>
      <c r="TQI63" s="3268"/>
      <c r="TQJ63" s="3267"/>
      <c r="TQK63" s="3263"/>
      <c r="TQL63" s="3263"/>
      <c r="TQM63" s="3268"/>
      <c r="TQN63" s="3262"/>
      <c r="TQO63" s="3263"/>
      <c r="TQP63" s="3262"/>
      <c r="TQQ63" s="3263"/>
      <c r="TQR63" s="3263"/>
      <c r="TQS63" s="3263"/>
      <c r="TQT63" s="3263"/>
      <c r="TQU63" s="3264"/>
      <c r="TQV63" s="3265"/>
      <c r="TQW63" s="3266"/>
      <c r="TQX63" s="3267"/>
      <c r="TQY63" s="3268"/>
      <c r="TQZ63" s="3269"/>
      <c r="TRA63" s="3267"/>
      <c r="TRB63" s="3268"/>
      <c r="TRC63" s="3267"/>
      <c r="TRD63" s="3263"/>
      <c r="TRE63" s="3263"/>
      <c r="TRF63" s="3268"/>
      <c r="TRG63" s="3262"/>
      <c r="TRH63" s="3263"/>
      <c r="TRI63" s="3262"/>
      <c r="TRJ63" s="3263"/>
      <c r="TRK63" s="3263"/>
      <c r="TRL63" s="3263"/>
      <c r="TRM63" s="3263"/>
      <c r="TRN63" s="3264"/>
      <c r="TRO63" s="3265"/>
      <c r="TRP63" s="3266"/>
      <c r="TRQ63" s="3267"/>
      <c r="TRR63" s="3268"/>
      <c r="TRS63" s="3269"/>
      <c r="TRT63" s="3267"/>
      <c r="TRU63" s="3268"/>
      <c r="TRV63" s="3267"/>
      <c r="TRW63" s="3263"/>
      <c r="TRX63" s="3263"/>
      <c r="TRY63" s="3268"/>
      <c r="TRZ63" s="3262"/>
      <c r="TSA63" s="3263"/>
      <c r="TSB63" s="3262"/>
      <c r="TSC63" s="3263"/>
      <c r="TSD63" s="3263"/>
      <c r="TSE63" s="3263"/>
      <c r="TSF63" s="3263"/>
      <c r="TSG63" s="3264"/>
      <c r="TSH63" s="3265"/>
      <c r="TSI63" s="3266"/>
      <c r="TSJ63" s="3267"/>
      <c r="TSK63" s="3268"/>
      <c r="TSL63" s="3269"/>
      <c r="TSM63" s="3267"/>
      <c r="TSN63" s="3268"/>
      <c r="TSO63" s="3267"/>
      <c r="TSP63" s="3263"/>
      <c r="TSQ63" s="3263"/>
      <c r="TSR63" s="3268"/>
      <c r="TSS63" s="3262"/>
      <c r="TST63" s="3263"/>
      <c r="TSU63" s="3262"/>
      <c r="TSV63" s="3263"/>
      <c r="TSW63" s="3263"/>
      <c r="TSX63" s="3263"/>
      <c r="TSY63" s="3263"/>
      <c r="TSZ63" s="3264"/>
      <c r="TTA63" s="3265"/>
      <c r="TTB63" s="3266"/>
      <c r="TTC63" s="3267"/>
      <c r="TTD63" s="3268"/>
      <c r="TTE63" s="3269"/>
      <c r="TTF63" s="3267"/>
      <c r="TTG63" s="3268"/>
      <c r="TTH63" s="3267"/>
      <c r="TTI63" s="3263"/>
      <c r="TTJ63" s="3263"/>
      <c r="TTK63" s="3268"/>
      <c r="TTL63" s="3262"/>
      <c r="TTM63" s="3263"/>
      <c r="TTN63" s="3262"/>
      <c r="TTO63" s="3263"/>
      <c r="TTP63" s="3263"/>
      <c r="TTQ63" s="3263"/>
      <c r="TTR63" s="3263"/>
      <c r="TTS63" s="3264"/>
      <c r="TTT63" s="3265"/>
      <c r="TTU63" s="3266"/>
      <c r="TTV63" s="3267"/>
      <c r="TTW63" s="3268"/>
      <c r="TTX63" s="3269"/>
      <c r="TTY63" s="3267"/>
      <c r="TTZ63" s="3268"/>
      <c r="TUA63" s="3267"/>
      <c r="TUB63" s="3263"/>
      <c r="TUC63" s="3263"/>
      <c r="TUD63" s="3268"/>
      <c r="TUE63" s="3262"/>
      <c r="TUF63" s="3263"/>
      <c r="TUG63" s="3262"/>
      <c r="TUH63" s="3263"/>
      <c r="TUI63" s="3263"/>
      <c r="TUJ63" s="3263"/>
      <c r="TUK63" s="3263"/>
      <c r="TUL63" s="3264"/>
      <c r="TUM63" s="3265"/>
      <c r="TUN63" s="3266"/>
      <c r="TUO63" s="3267"/>
      <c r="TUP63" s="3268"/>
      <c r="TUQ63" s="3269"/>
      <c r="TUR63" s="3267"/>
      <c r="TUS63" s="3268"/>
      <c r="TUT63" s="3267"/>
      <c r="TUU63" s="3263"/>
      <c r="TUV63" s="3263"/>
      <c r="TUW63" s="3268"/>
      <c r="TUX63" s="3262"/>
      <c r="TUY63" s="3263"/>
      <c r="TUZ63" s="3262"/>
      <c r="TVA63" s="3263"/>
      <c r="TVB63" s="3263"/>
      <c r="TVC63" s="3263"/>
      <c r="TVD63" s="3263"/>
      <c r="TVE63" s="3264"/>
      <c r="TVF63" s="3265"/>
      <c r="TVG63" s="3266"/>
      <c r="TVH63" s="3267"/>
      <c r="TVI63" s="3268"/>
      <c r="TVJ63" s="3269"/>
      <c r="TVK63" s="3267"/>
      <c r="TVL63" s="3268"/>
      <c r="TVM63" s="3267"/>
      <c r="TVN63" s="3263"/>
      <c r="TVO63" s="3263"/>
      <c r="TVP63" s="3268"/>
      <c r="TVQ63" s="3262"/>
      <c r="TVR63" s="3263"/>
      <c r="TVS63" s="3262"/>
      <c r="TVT63" s="3263"/>
      <c r="TVU63" s="3263"/>
      <c r="TVV63" s="3263"/>
      <c r="TVW63" s="3263"/>
      <c r="TVX63" s="3264"/>
      <c r="TVY63" s="3265"/>
      <c r="TVZ63" s="3266"/>
      <c r="TWA63" s="3267"/>
      <c r="TWB63" s="3268"/>
      <c r="TWC63" s="3269"/>
      <c r="TWD63" s="3267"/>
      <c r="TWE63" s="3268"/>
      <c r="TWF63" s="3267"/>
      <c r="TWG63" s="3263"/>
      <c r="TWH63" s="3263"/>
      <c r="TWI63" s="3268"/>
      <c r="TWJ63" s="3262"/>
      <c r="TWK63" s="3263"/>
      <c r="TWL63" s="3262"/>
      <c r="TWM63" s="3263"/>
      <c r="TWN63" s="3263"/>
      <c r="TWO63" s="3263"/>
      <c r="TWP63" s="3263"/>
      <c r="TWQ63" s="3264"/>
      <c r="TWR63" s="3265"/>
      <c r="TWS63" s="3266"/>
      <c r="TWT63" s="3267"/>
      <c r="TWU63" s="3268"/>
      <c r="TWV63" s="3269"/>
      <c r="TWW63" s="3267"/>
      <c r="TWX63" s="3268"/>
      <c r="TWY63" s="3267"/>
      <c r="TWZ63" s="3263"/>
      <c r="TXA63" s="3263"/>
      <c r="TXB63" s="3268"/>
      <c r="TXC63" s="3262"/>
      <c r="TXD63" s="3263"/>
      <c r="TXE63" s="3262"/>
      <c r="TXF63" s="3263"/>
      <c r="TXG63" s="3263"/>
      <c r="TXH63" s="3263"/>
      <c r="TXI63" s="3263"/>
      <c r="TXJ63" s="3264"/>
      <c r="TXK63" s="3265"/>
      <c r="TXL63" s="3266"/>
      <c r="TXM63" s="3267"/>
      <c r="TXN63" s="3268"/>
      <c r="TXO63" s="3269"/>
      <c r="TXP63" s="3267"/>
      <c r="TXQ63" s="3268"/>
      <c r="TXR63" s="3267"/>
      <c r="TXS63" s="3263"/>
      <c r="TXT63" s="3263"/>
      <c r="TXU63" s="3268"/>
      <c r="TXV63" s="3262"/>
      <c r="TXW63" s="3263"/>
      <c r="TXX63" s="3262"/>
      <c r="TXY63" s="3263"/>
      <c r="TXZ63" s="3263"/>
      <c r="TYA63" s="3263"/>
      <c r="TYB63" s="3263"/>
      <c r="TYC63" s="3264"/>
      <c r="TYD63" s="3265"/>
      <c r="TYE63" s="3266"/>
      <c r="TYF63" s="3267"/>
      <c r="TYG63" s="3268"/>
      <c r="TYH63" s="3269"/>
      <c r="TYI63" s="3267"/>
      <c r="TYJ63" s="3268"/>
      <c r="TYK63" s="3267"/>
      <c r="TYL63" s="3263"/>
      <c r="TYM63" s="3263"/>
      <c r="TYN63" s="3268"/>
      <c r="TYO63" s="3262"/>
      <c r="TYP63" s="3263"/>
      <c r="TYQ63" s="3262"/>
      <c r="TYR63" s="3263"/>
      <c r="TYS63" s="3263"/>
      <c r="TYT63" s="3263"/>
      <c r="TYU63" s="3263"/>
      <c r="TYV63" s="3264"/>
      <c r="TYW63" s="3265"/>
      <c r="TYX63" s="3266"/>
      <c r="TYY63" s="3267"/>
      <c r="TYZ63" s="3268"/>
      <c r="TZA63" s="3269"/>
      <c r="TZB63" s="3267"/>
      <c r="TZC63" s="3268"/>
      <c r="TZD63" s="3267"/>
      <c r="TZE63" s="3263"/>
      <c r="TZF63" s="3263"/>
      <c r="TZG63" s="3268"/>
      <c r="TZH63" s="3262"/>
      <c r="TZI63" s="3263"/>
      <c r="TZJ63" s="3262"/>
      <c r="TZK63" s="3263"/>
      <c r="TZL63" s="3263"/>
      <c r="TZM63" s="3263"/>
      <c r="TZN63" s="3263"/>
      <c r="TZO63" s="3264"/>
      <c r="TZP63" s="3265"/>
      <c r="TZQ63" s="3266"/>
      <c r="TZR63" s="3267"/>
      <c r="TZS63" s="3268"/>
      <c r="TZT63" s="3269"/>
      <c r="TZU63" s="3267"/>
      <c r="TZV63" s="3268"/>
      <c r="TZW63" s="3267"/>
      <c r="TZX63" s="3263"/>
      <c r="TZY63" s="3263"/>
      <c r="TZZ63" s="3268"/>
      <c r="UAA63" s="3262"/>
      <c r="UAB63" s="3263"/>
      <c r="UAC63" s="3262"/>
      <c r="UAD63" s="3263"/>
      <c r="UAE63" s="3263"/>
      <c r="UAF63" s="3263"/>
      <c r="UAG63" s="3263"/>
      <c r="UAH63" s="3264"/>
      <c r="UAI63" s="3265"/>
      <c r="UAJ63" s="3266"/>
      <c r="UAK63" s="3267"/>
      <c r="UAL63" s="3268"/>
      <c r="UAM63" s="3269"/>
      <c r="UAN63" s="3267"/>
      <c r="UAO63" s="3268"/>
      <c r="UAP63" s="3267"/>
      <c r="UAQ63" s="3263"/>
      <c r="UAR63" s="3263"/>
      <c r="UAS63" s="3268"/>
      <c r="UAT63" s="3262"/>
      <c r="UAU63" s="3263"/>
      <c r="UAV63" s="3262"/>
      <c r="UAW63" s="3263"/>
      <c r="UAX63" s="3263"/>
      <c r="UAY63" s="3263"/>
      <c r="UAZ63" s="3263"/>
      <c r="UBA63" s="3264"/>
      <c r="UBB63" s="3265"/>
      <c r="UBC63" s="3266"/>
      <c r="UBD63" s="3267"/>
      <c r="UBE63" s="3268"/>
      <c r="UBF63" s="3269"/>
      <c r="UBG63" s="3267"/>
      <c r="UBH63" s="3268"/>
      <c r="UBI63" s="3267"/>
      <c r="UBJ63" s="3263"/>
      <c r="UBK63" s="3263"/>
      <c r="UBL63" s="3268"/>
      <c r="UBM63" s="3262"/>
      <c r="UBN63" s="3263"/>
      <c r="UBO63" s="3262"/>
      <c r="UBP63" s="3263"/>
      <c r="UBQ63" s="3263"/>
      <c r="UBR63" s="3263"/>
      <c r="UBS63" s="3263"/>
      <c r="UBT63" s="3264"/>
      <c r="UBU63" s="3265"/>
      <c r="UBV63" s="3266"/>
      <c r="UBW63" s="3267"/>
      <c r="UBX63" s="3268"/>
      <c r="UBY63" s="3269"/>
      <c r="UBZ63" s="3267"/>
      <c r="UCA63" s="3268"/>
      <c r="UCB63" s="3267"/>
      <c r="UCC63" s="3263"/>
      <c r="UCD63" s="3263"/>
      <c r="UCE63" s="3268"/>
      <c r="UCF63" s="3262"/>
      <c r="UCG63" s="3263"/>
      <c r="UCH63" s="3262"/>
      <c r="UCI63" s="3263"/>
      <c r="UCJ63" s="3263"/>
      <c r="UCK63" s="3263"/>
      <c r="UCL63" s="3263"/>
      <c r="UCM63" s="3264"/>
      <c r="UCN63" s="3265"/>
      <c r="UCO63" s="3266"/>
      <c r="UCP63" s="3267"/>
      <c r="UCQ63" s="3268"/>
      <c r="UCR63" s="3269"/>
      <c r="UCS63" s="3267"/>
      <c r="UCT63" s="3268"/>
      <c r="UCU63" s="3267"/>
      <c r="UCV63" s="3263"/>
      <c r="UCW63" s="3263"/>
      <c r="UCX63" s="3268"/>
      <c r="UCY63" s="3262"/>
      <c r="UCZ63" s="3263"/>
      <c r="UDA63" s="3262"/>
      <c r="UDB63" s="3263"/>
      <c r="UDC63" s="3263"/>
      <c r="UDD63" s="3263"/>
      <c r="UDE63" s="3263"/>
      <c r="UDF63" s="3264"/>
      <c r="UDG63" s="3265"/>
      <c r="UDH63" s="3266"/>
      <c r="UDI63" s="3267"/>
      <c r="UDJ63" s="3268"/>
      <c r="UDK63" s="3269"/>
      <c r="UDL63" s="3267"/>
      <c r="UDM63" s="3268"/>
      <c r="UDN63" s="3267"/>
      <c r="UDO63" s="3263"/>
      <c r="UDP63" s="3263"/>
      <c r="UDQ63" s="3268"/>
      <c r="UDR63" s="3262"/>
      <c r="UDS63" s="3263"/>
      <c r="UDT63" s="3262"/>
      <c r="UDU63" s="3263"/>
      <c r="UDV63" s="3263"/>
      <c r="UDW63" s="3263"/>
      <c r="UDX63" s="3263"/>
      <c r="UDY63" s="3264"/>
      <c r="UDZ63" s="3265"/>
      <c r="UEA63" s="3266"/>
      <c r="UEB63" s="3267"/>
      <c r="UEC63" s="3268"/>
      <c r="UED63" s="3269"/>
      <c r="UEE63" s="3267"/>
      <c r="UEF63" s="3268"/>
      <c r="UEG63" s="3267"/>
      <c r="UEH63" s="3263"/>
      <c r="UEI63" s="3263"/>
      <c r="UEJ63" s="3268"/>
      <c r="UEK63" s="3262"/>
      <c r="UEL63" s="3263"/>
      <c r="UEM63" s="3262"/>
      <c r="UEN63" s="3263"/>
      <c r="UEO63" s="3263"/>
      <c r="UEP63" s="3263"/>
      <c r="UEQ63" s="3263"/>
      <c r="UER63" s="3264"/>
      <c r="UES63" s="3265"/>
      <c r="UET63" s="3266"/>
      <c r="UEU63" s="3267"/>
      <c r="UEV63" s="3268"/>
      <c r="UEW63" s="3269"/>
      <c r="UEX63" s="3267"/>
      <c r="UEY63" s="3268"/>
      <c r="UEZ63" s="3267"/>
      <c r="UFA63" s="3263"/>
      <c r="UFB63" s="3263"/>
      <c r="UFC63" s="3268"/>
      <c r="UFD63" s="3262"/>
      <c r="UFE63" s="3263"/>
      <c r="UFF63" s="3262"/>
      <c r="UFG63" s="3263"/>
      <c r="UFH63" s="3263"/>
      <c r="UFI63" s="3263"/>
      <c r="UFJ63" s="3263"/>
      <c r="UFK63" s="3264"/>
      <c r="UFL63" s="3265"/>
      <c r="UFM63" s="3266"/>
      <c r="UFN63" s="3267"/>
      <c r="UFO63" s="3268"/>
      <c r="UFP63" s="3269"/>
      <c r="UFQ63" s="3267"/>
      <c r="UFR63" s="3268"/>
      <c r="UFS63" s="3267"/>
      <c r="UFT63" s="3263"/>
      <c r="UFU63" s="3263"/>
      <c r="UFV63" s="3268"/>
      <c r="UFW63" s="3262"/>
      <c r="UFX63" s="3263"/>
      <c r="UFY63" s="3262"/>
      <c r="UFZ63" s="3263"/>
      <c r="UGA63" s="3263"/>
      <c r="UGB63" s="3263"/>
      <c r="UGC63" s="3263"/>
      <c r="UGD63" s="3264"/>
      <c r="UGE63" s="3265"/>
      <c r="UGF63" s="3266"/>
      <c r="UGG63" s="3267"/>
      <c r="UGH63" s="3268"/>
      <c r="UGI63" s="3269"/>
      <c r="UGJ63" s="3267"/>
      <c r="UGK63" s="3268"/>
      <c r="UGL63" s="3267"/>
      <c r="UGM63" s="3263"/>
      <c r="UGN63" s="3263"/>
      <c r="UGO63" s="3268"/>
      <c r="UGP63" s="3262"/>
      <c r="UGQ63" s="3263"/>
      <c r="UGR63" s="3262"/>
      <c r="UGS63" s="3263"/>
      <c r="UGT63" s="3263"/>
      <c r="UGU63" s="3263"/>
      <c r="UGV63" s="3263"/>
      <c r="UGW63" s="3264"/>
      <c r="UGX63" s="3265"/>
      <c r="UGY63" s="3266"/>
      <c r="UGZ63" s="3267"/>
      <c r="UHA63" s="3268"/>
      <c r="UHB63" s="3269"/>
      <c r="UHC63" s="3267"/>
      <c r="UHD63" s="3268"/>
      <c r="UHE63" s="3267"/>
      <c r="UHF63" s="3263"/>
      <c r="UHG63" s="3263"/>
      <c r="UHH63" s="3268"/>
      <c r="UHI63" s="3262"/>
      <c r="UHJ63" s="3263"/>
      <c r="UHK63" s="3262"/>
      <c r="UHL63" s="3263"/>
      <c r="UHM63" s="3263"/>
      <c r="UHN63" s="3263"/>
      <c r="UHO63" s="3263"/>
      <c r="UHP63" s="3264"/>
      <c r="UHQ63" s="3265"/>
      <c r="UHR63" s="3266"/>
      <c r="UHS63" s="3267"/>
      <c r="UHT63" s="3268"/>
      <c r="UHU63" s="3269"/>
      <c r="UHV63" s="3267"/>
      <c r="UHW63" s="3268"/>
      <c r="UHX63" s="3267"/>
      <c r="UHY63" s="3263"/>
      <c r="UHZ63" s="3263"/>
      <c r="UIA63" s="3268"/>
      <c r="UIB63" s="3262"/>
      <c r="UIC63" s="3263"/>
      <c r="UID63" s="3262"/>
      <c r="UIE63" s="3263"/>
      <c r="UIF63" s="3263"/>
      <c r="UIG63" s="3263"/>
      <c r="UIH63" s="3263"/>
      <c r="UII63" s="3264"/>
      <c r="UIJ63" s="3265"/>
      <c r="UIK63" s="3266"/>
      <c r="UIL63" s="3267"/>
      <c r="UIM63" s="3268"/>
      <c r="UIN63" s="3269"/>
      <c r="UIO63" s="3267"/>
      <c r="UIP63" s="3268"/>
      <c r="UIQ63" s="3267"/>
      <c r="UIR63" s="3263"/>
      <c r="UIS63" s="3263"/>
      <c r="UIT63" s="3268"/>
      <c r="UIU63" s="3262"/>
      <c r="UIV63" s="3263"/>
      <c r="UIW63" s="3262"/>
      <c r="UIX63" s="3263"/>
      <c r="UIY63" s="3263"/>
      <c r="UIZ63" s="3263"/>
      <c r="UJA63" s="3263"/>
      <c r="UJB63" s="3264"/>
      <c r="UJC63" s="3265"/>
      <c r="UJD63" s="3266"/>
      <c r="UJE63" s="3267"/>
      <c r="UJF63" s="3268"/>
      <c r="UJG63" s="3269"/>
      <c r="UJH63" s="3267"/>
      <c r="UJI63" s="3268"/>
      <c r="UJJ63" s="3267"/>
      <c r="UJK63" s="3263"/>
      <c r="UJL63" s="3263"/>
      <c r="UJM63" s="3268"/>
      <c r="UJN63" s="3262"/>
      <c r="UJO63" s="3263"/>
      <c r="UJP63" s="3262"/>
      <c r="UJQ63" s="3263"/>
      <c r="UJR63" s="3263"/>
      <c r="UJS63" s="3263"/>
      <c r="UJT63" s="3263"/>
      <c r="UJU63" s="3264"/>
      <c r="UJV63" s="3265"/>
      <c r="UJW63" s="3266"/>
      <c r="UJX63" s="3267"/>
      <c r="UJY63" s="3268"/>
      <c r="UJZ63" s="3269"/>
      <c r="UKA63" s="3267"/>
      <c r="UKB63" s="3268"/>
      <c r="UKC63" s="3267"/>
      <c r="UKD63" s="3263"/>
      <c r="UKE63" s="3263"/>
      <c r="UKF63" s="3268"/>
      <c r="UKG63" s="3262"/>
      <c r="UKH63" s="3263"/>
      <c r="UKI63" s="3262"/>
      <c r="UKJ63" s="3263"/>
      <c r="UKK63" s="3263"/>
      <c r="UKL63" s="3263"/>
      <c r="UKM63" s="3263"/>
      <c r="UKN63" s="3264"/>
      <c r="UKO63" s="3265"/>
      <c r="UKP63" s="3266"/>
      <c r="UKQ63" s="3267"/>
      <c r="UKR63" s="3268"/>
      <c r="UKS63" s="3269"/>
      <c r="UKT63" s="3267"/>
      <c r="UKU63" s="3268"/>
      <c r="UKV63" s="3267"/>
      <c r="UKW63" s="3263"/>
      <c r="UKX63" s="3263"/>
      <c r="UKY63" s="3268"/>
      <c r="UKZ63" s="3262"/>
      <c r="ULA63" s="3263"/>
      <c r="ULB63" s="3262"/>
      <c r="ULC63" s="3263"/>
      <c r="ULD63" s="3263"/>
      <c r="ULE63" s="3263"/>
      <c r="ULF63" s="3263"/>
      <c r="ULG63" s="3264"/>
      <c r="ULH63" s="3265"/>
      <c r="ULI63" s="3266"/>
      <c r="ULJ63" s="3267"/>
      <c r="ULK63" s="3268"/>
      <c r="ULL63" s="3269"/>
      <c r="ULM63" s="3267"/>
      <c r="ULN63" s="3268"/>
      <c r="ULO63" s="3267"/>
      <c r="ULP63" s="3263"/>
      <c r="ULQ63" s="3263"/>
      <c r="ULR63" s="3268"/>
      <c r="ULS63" s="3262"/>
      <c r="ULT63" s="3263"/>
      <c r="ULU63" s="3262"/>
      <c r="ULV63" s="3263"/>
      <c r="ULW63" s="3263"/>
      <c r="ULX63" s="3263"/>
      <c r="ULY63" s="3263"/>
      <c r="ULZ63" s="3264"/>
      <c r="UMA63" s="3265"/>
      <c r="UMB63" s="3266"/>
      <c r="UMC63" s="3267"/>
      <c r="UMD63" s="3268"/>
      <c r="UME63" s="3269"/>
      <c r="UMF63" s="3267"/>
      <c r="UMG63" s="3268"/>
      <c r="UMH63" s="3267"/>
      <c r="UMI63" s="3263"/>
      <c r="UMJ63" s="3263"/>
      <c r="UMK63" s="3268"/>
      <c r="UML63" s="3262"/>
      <c r="UMM63" s="3263"/>
      <c r="UMN63" s="3262"/>
      <c r="UMO63" s="3263"/>
      <c r="UMP63" s="3263"/>
      <c r="UMQ63" s="3263"/>
      <c r="UMR63" s="3263"/>
      <c r="UMS63" s="3264"/>
      <c r="UMT63" s="3265"/>
      <c r="UMU63" s="3266"/>
      <c r="UMV63" s="3267"/>
      <c r="UMW63" s="3268"/>
      <c r="UMX63" s="3269"/>
      <c r="UMY63" s="3267"/>
      <c r="UMZ63" s="3268"/>
      <c r="UNA63" s="3267"/>
      <c r="UNB63" s="3263"/>
      <c r="UNC63" s="3263"/>
      <c r="UND63" s="3268"/>
      <c r="UNE63" s="3262"/>
      <c r="UNF63" s="3263"/>
      <c r="UNG63" s="3262"/>
      <c r="UNH63" s="3263"/>
      <c r="UNI63" s="3263"/>
      <c r="UNJ63" s="3263"/>
      <c r="UNK63" s="3263"/>
      <c r="UNL63" s="3264"/>
      <c r="UNM63" s="3265"/>
      <c r="UNN63" s="3266"/>
      <c r="UNO63" s="3267"/>
      <c r="UNP63" s="3268"/>
      <c r="UNQ63" s="3269"/>
      <c r="UNR63" s="3267"/>
      <c r="UNS63" s="3268"/>
      <c r="UNT63" s="3267"/>
      <c r="UNU63" s="3263"/>
      <c r="UNV63" s="3263"/>
      <c r="UNW63" s="3268"/>
      <c r="UNX63" s="3262"/>
      <c r="UNY63" s="3263"/>
      <c r="UNZ63" s="3262"/>
      <c r="UOA63" s="3263"/>
      <c r="UOB63" s="3263"/>
      <c r="UOC63" s="3263"/>
      <c r="UOD63" s="3263"/>
      <c r="UOE63" s="3264"/>
      <c r="UOF63" s="3265"/>
      <c r="UOG63" s="3266"/>
      <c r="UOH63" s="3267"/>
      <c r="UOI63" s="3268"/>
      <c r="UOJ63" s="3269"/>
      <c r="UOK63" s="3267"/>
      <c r="UOL63" s="3268"/>
      <c r="UOM63" s="3267"/>
      <c r="UON63" s="3263"/>
      <c r="UOO63" s="3263"/>
      <c r="UOP63" s="3268"/>
      <c r="UOQ63" s="3262"/>
      <c r="UOR63" s="3263"/>
      <c r="UOS63" s="3262"/>
      <c r="UOT63" s="3263"/>
      <c r="UOU63" s="3263"/>
      <c r="UOV63" s="3263"/>
      <c r="UOW63" s="3263"/>
      <c r="UOX63" s="3264"/>
      <c r="UOY63" s="3265"/>
      <c r="UOZ63" s="3266"/>
      <c r="UPA63" s="3267"/>
      <c r="UPB63" s="3268"/>
      <c r="UPC63" s="3269"/>
      <c r="UPD63" s="3267"/>
      <c r="UPE63" s="3268"/>
      <c r="UPF63" s="3267"/>
      <c r="UPG63" s="3263"/>
      <c r="UPH63" s="3263"/>
      <c r="UPI63" s="3268"/>
      <c r="UPJ63" s="3262"/>
      <c r="UPK63" s="3263"/>
      <c r="UPL63" s="3262"/>
      <c r="UPM63" s="3263"/>
      <c r="UPN63" s="3263"/>
      <c r="UPO63" s="3263"/>
      <c r="UPP63" s="3263"/>
      <c r="UPQ63" s="3264"/>
      <c r="UPR63" s="3265"/>
      <c r="UPS63" s="3266"/>
      <c r="UPT63" s="3267"/>
      <c r="UPU63" s="3268"/>
      <c r="UPV63" s="3269"/>
      <c r="UPW63" s="3267"/>
      <c r="UPX63" s="3268"/>
      <c r="UPY63" s="3267"/>
      <c r="UPZ63" s="3263"/>
      <c r="UQA63" s="3263"/>
      <c r="UQB63" s="3268"/>
      <c r="UQC63" s="3262"/>
      <c r="UQD63" s="3263"/>
      <c r="UQE63" s="3262"/>
      <c r="UQF63" s="3263"/>
      <c r="UQG63" s="3263"/>
      <c r="UQH63" s="3263"/>
      <c r="UQI63" s="3263"/>
      <c r="UQJ63" s="3264"/>
      <c r="UQK63" s="3265"/>
      <c r="UQL63" s="3266"/>
      <c r="UQM63" s="3267"/>
      <c r="UQN63" s="3268"/>
      <c r="UQO63" s="3269"/>
      <c r="UQP63" s="3267"/>
      <c r="UQQ63" s="3268"/>
      <c r="UQR63" s="3267"/>
      <c r="UQS63" s="3263"/>
      <c r="UQT63" s="3263"/>
      <c r="UQU63" s="3268"/>
      <c r="UQV63" s="3262"/>
      <c r="UQW63" s="3263"/>
      <c r="UQX63" s="3262"/>
      <c r="UQY63" s="3263"/>
      <c r="UQZ63" s="3263"/>
      <c r="URA63" s="3263"/>
      <c r="URB63" s="3263"/>
      <c r="URC63" s="3264"/>
      <c r="URD63" s="3265"/>
      <c r="URE63" s="3266"/>
      <c r="URF63" s="3267"/>
      <c r="URG63" s="3268"/>
      <c r="URH63" s="3269"/>
      <c r="URI63" s="3267"/>
      <c r="URJ63" s="3268"/>
      <c r="URK63" s="3267"/>
      <c r="URL63" s="3263"/>
      <c r="URM63" s="3263"/>
      <c r="URN63" s="3268"/>
      <c r="URO63" s="3262"/>
      <c r="URP63" s="3263"/>
      <c r="URQ63" s="3262"/>
      <c r="URR63" s="3263"/>
      <c r="URS63" s="3263"/>
      <c r="URT63" s="3263"/>
      <c r="URU63" s="3263"/>
      <c r="URV63" s="3264"/>
      <c r="URW63" s="3265"/>
      <c r="URX63" s="3266"/>
      <c r="URY63" s="3267"/>
      <c r="URZ63" s="3268"/>
      <c r="USA63" s="3269"/>
      <c r="USB63" s="3267"/>
      <c r="USC63" s="3268"/>
      <c r="USD63" s="3267"/>
      <c r="USE63" s="3263"/>
      <c r="USF63" s="3263"/>
      <c r="USG63" s="3268"/>
      <c r="USH63" s="3262"/>
      <c r="USI63" s="3263"/>
      <c r="USJ63" s="3262"/>
      <c r="USK63" s="3263"/>
      <c r="USL63" s="3263"/>
      <c r="USM63" s="3263"/>
      <c r="USN63" s="3263"/>
      <c r="USO63" s="3264"/>
      <c r="USP63" s="3265"/>
      <c r="USQ63" s="3266"/>
      <c r="USR63" s="3267"/>
      <c r="USS63" s="3268"/>
      <c r="UST63" s="3269"/>
      <c r="USU63" s="3267"/>
      <c r="USV63" s="3268"/>
      <c r="USW63" s="3267"/>
      <c r="USX63" s="3263"/>
      <c r="USY63" s="3263"/>
      <c r="USZ63" s="3268"/>
      <c r="UTA63" s="3262"/>
      <c r="UTB63" s="3263"/>
      <c r="UTC63" s="3262"/>
      <c r="UTD63" s="3263"/>
      <c r="UTE63" s="3263"/>
      <c r="UTF63" s="3263"/>
      <c r="UTG63" s="3263"/>
      <c r="UTH63" s="3264"/>
      <c r="UTI63" s="3265"/>
      <c r="UTJ63" s="3266"/>
      <c r="UTK63" s="3267"/>
      <c r="UTL63" s="3268"/>
      <c r="UTM63" s="3269"/>
      <c r="UTN63" s="3267"/>
      <c r="UTO63" s="3268"/>
      <c r="UTP63" s="3267"/>
      <c r="UTQ63" s="3263"/>
      <c r="UTR63" s="3263"/>
      <c r="UTS63" s="3268"/>
      <c r="UTT63" s="3262"/>
      <c r="UTU63" s="3263"/>
      <c r="UTV63" s="3262"/>
      <c r="UTW63" s="3263"/>
      <c r="UTX63" s="3263"/>
      <c r="UTY63" s="3263"/>
      <c r="UTZ63" s="3263"/>
      <c r="UUA63" s="3264"/>
      <c r="UUB63" s="3265"/>
      <c r="UUC63" s="3266"/>
      <c r="UUD63" s="3267"/>
      <c r="UUE63" s="3268"/>
      <c r="UUF63" s="3269"/>
      <c r="UUG63" s="3267"/>
      <c r="UUH63" s="3268"/>
      <c r="UUI63" s="3267"/>
      <c r="UUJ63" s="3263"/>
      <c r="UUK63" s="3263"/>
      <c r="UUL63" s="3268"/>
      <c r="UUM63" s="3262"/>
      <c r="UUN63" s="3263"/>
      <c r="UUO63" s="3262"/>
      <c r="UUP63" s="3263"/>
      <c r="UUQ63" s="3263"/>
      <c r="UUR63" s="3263"/>
      <c r="UUS63" s="3263"/>
      <c r="UUT63" s="3264"/>
      <c r="UUU63" s="3265"/>
      <c r="UUV63" s="3266"/>
      <c r="UUW63" s="3267"/>
      <c r="UUX63" s="3268"/>
      <c r="UUY63" s="3269"/>
      <c r="UUZ63" s="3267"/>
      <c r="UVA63" s="3268"/>
      <c r="UVB63" s="3267"/>
      <c r="UVC63" s="3263"/>
      <c r="UVD63" s="3263"/>
      <c r="UVE63" s="3268"/>
      <c r="UVF63" s="3262"/>
      <c r="UVG63" s="3263"/>
      <c r="UVH63" s="3262"/>
      <c r="UVI63" s="3263"/>
      <c r="UVJ63" s="3263"/>
      <c r="UVK63" s="3263"/>
      <c r="UVL63" s="3263"/>
      <c r="UVM63" s="3264"/>
      <c r="UVN63" s="3265"/>
      <c r="UVO63" s="3266"/>
      <c r="UVP63" s="3267"/>
      <c r="UVQ63" s="3268"/>
      <c r="UVR63" s="3269"/>
      <c r="UVS63" s="3267"/>
      <c r="UVT63" s="3268"/>
      <c r="UVU63" s="3267"/>
      <c r="UVV63" s="3263"/>
      <c r="UVW63" s="3263"/>
      <c r="UVX63" s="3268"/>
      <c r="UVY63" s="3262"/>
      <c r="UVZ63" s="3263"/>
      <c r="UWA63" s="3262"/>
      <c r="UWB63" s="3263"/>
      <c r="UWC63" s="3263"/>
      <c r="UWD63" s="3263"/>
      <c r="UWE63" s="3263"/>
      <c r="UWF63" s="3264"/>
      <c r="UWG63" s="3265"/>
      <c r="UWH63" s="3266"/>
      <c r="UWI63" s="3267"/>
      <c r="UWJ63" s="3268"/>
      <c r="UWK63" s="3269"/>
      <c r="UWL63" s="3267"/>
      <c r="UWM63" s="3268"/>
      <c r="UWN63" s="3267"/>
      <c r="UWO63" s="3263"/>
      <c r="UWP63" s="3263"/>
      <c r="UWQ63" s="3268"/>
      <c r="UWR63" s="3262"/>
      <c r="UWS63" s="3263"/>
      <c r="UWT63" s="3262"/>
      <c r="UWU63" s="3263"/>
      <c r="UWV63" s="3263"/>
      <c r="UWW63" s="3263"/>
      <c r="UWX63" s="3263"/>
      <c r="UWY63" s="3264"/>
      <c r="UWZ63" s="3265"/>
      <c r="UXA63" s="3266"/>
      <c r="UXB63" s="3267"/>
      <c r="UXC63" s="3268"/>
      <c r="UXD63" s="3269"/>
      <c r="UXE63" s="3267"/>
      <c r="UXF63" s="3268"/>
      <c r="UXG63" s="3267"/>
      <c r="UXH63" s="3263"/>
      <c r="UXI63" s="3263"/>
      <c r="UXJ63" s="3268"/>
      <c r="UXK63" s="3262"/>
      <c r="UXL63" s="3263"/>
      <c r="UXM63" s="3262"/>
      <c r="UXN63" s="3263"/>
      <c r="UXO63" s="3263"/>
      <c r="UXP63" s="3263"/>
      <c r="UXQ63" s="3263"/>
      <c r="UXR63" s="3264"/>
      <c r="UXS63" s="3265"/>
      <c r="UXT63" s="3266"/>
      <c r="UXU63" s="3267"/>
      <c r="UXV63" s="3268"/>
      <c r="UXW63" s="3269"/>
      <c r="UXX63" s="3267"/>
      <c r="UXY63" s="3268"/>
      <c r="UXZ63" s="3267"/>
      <c r="UYA63" s="3263"/>
      <c r="UYB63" s="3263"/>
      <c r="UYC63" s="3268"/>
      <c r="UYD63" s="3262"/>
      <c r="UYE63" s="3263"/>
      <c r="UYF63" s="3262"/>
      <c r="UYG63" s="3263"/>
      <c r="UYH63" s="3263"/>
      <c r="UYI63" s="3263"/>
      <c r="UYJ63" s="3263"/>
      <c r="UYK63" s="3264"/>
      <c r="UYL63" s="3265"/>
      <c r="UYM63" s="3266"/>
      <c r="UYN63" s="3267"/>
      <c r="UYO63" s="3268"/>
      <c r="UYP63" s="3269"/>
      <c r="UYQ63" s="3267"/>
      <c r="UYR63" s="3268"/>
      <c r="UYS63" s="3267"/>
      <c r="UYT63" s="3263"/>
      <c r="UYU63" s="3263"/>
      <c r="UYV63" s="3268"/>
      <c r="UYW63" s="3262"/>
      <c r="UYX63" s="3263"/>
      <c r="UYY63" s="3262"/>
      <c r="UYZ63" s="3263"/>
      <c r="UZA63" s="3263"/>
      <c r="UZB63" s="3263"/>
      <c r="UZC63" s="3263"/>
      <c r="UZD63" s="3264"/>
      <c r="UZE63" s="3265"/>
      <c r="UZF63" s="3266"/>
      <c r="UZG63" s="3267"/>
      <c r="UZH63" s="3268"/>
      <c r="UZI63" s="3269"/>
      <c r="UZJ63" s="3267"/>
      <c r="UZK63" s="3268"/>
      <c r="UZL63" s="3267"/>
      <c r="UZM63" s="3263"/>
      <c r="UZN63" s="3263"/>
      <c r="UZO63" s="3268"/>
      <c r="UZP63" s="3262"/>
      <c r="UZQ63" s="3263"/>
      <c r="UZR63" s="3262"/>
      <c r="UZS63" s="3263"/>
      <c r="UZT63" s="3263"/>
      <c r="UZU63" s="3263"/>
      <c r="UZV63" s="3263"/>
      <c r="UZW63" s="3264"/>
      <c r="UZX63" s="3265"/>
      <c r="UZY63" s="3266"/>
      <c r="UZZ63" s="3267"/>
      <c r="VAA63" s="3268"/>
      <c r="VAB63" s="3269"/>
      <c r="VAC63" s="3267"/>
      <c r="VAD63" s="3268"/>
      <c r="VAE63" s="3267"/>
      <c r="VAF63" s="3263"/>
      <c r="VAG63" s="3263"/>
      <c r="VAH63" s="3268"/>
      <c r="VAI63" s="3262"/>
      <c r="VAJ63" s="3263"/>
      <c r="VAK63" s="3262"/>
      <c r="VAL63" s="3263"/>
      <c r="VAM63" s="3263"/>
      <c r="VAN63" s="3263"/>
      <c r="VAO63" s="3263"/>
      <c r="VAP63" s="3264"/>
      <c r="VAQ63" s="3265"/>
      <c r="VAR63" s="3266"/>
      <c r="VAS63" s="3267"/>
      <c r="VAT63" s="3268"/>
      <c r="VAU63" s="3269"/>
      <c r="VAV63" s="3267"/>
      <c r="VAW63" s="3268"/>
      <c r="VAX63" s="3267"/>
      <c r="VAY63" s="3263"/>
      <c r="VAZ63" s="3263"/>
      <c r="VBA63" s="3268"/>
      <c r="VBB63" s="3262"/>
      <c r="VBC63" s="3263"/>
      <c r="VBD63" s="3262"/>
      <c r="VBE63" s="3263"/>
      <c r="VBF63" s="3263"/>
      <c r="VBG63" s="3263"/>
      <c r="VBH63" s="3263"/>
      <c r="VBI63" s="3264"/>
      <c r="VBJ63" s="3265"/>
      <c r="VBK63" s="3266"/>
      <c r="VBL63" s="3267"/>
      <c r="VBM63" s="3268"/>
      <c r="VBN63" s="3269"/>
      <c r="VBO63" s="3267"/>
      <c r="VBP63" s="3268"/>
      <c r="VBQ63" s="3267"/>
      <c r="VBR63" s="3263"/>
      <c r="VBS63" s="3263"/>
      <c r="VBT63" s="3268"/>
      <c r="VBU63" s="3262"/>
      <c r="VBV63" s="3263"/>
      <c r="VBW63" s="3262"/>
      <c r="VBX63" s="3263"/>
      <c r="VBY63" s="3263"/>
      <c r="VBZ63" s="3263"/>
      <c r="VCA63" s="3263"/>
      <c r="VCB63" s="3264"/>
      <c r="VCC63" s="3265"/>
      <c r="VCD63" s="3266"/>
      <c r="VCE63" s="3267"/>
      <c r="VCF63" s="3268"/>
      <c r="VCG63" s="3269"/>
      <c r="VCH63" s="3267"/>
      <c r="VCI63" s="3268"/>
      <c r="VCJ63" s="3267"/>
      <c r="VCK63" s="3263"/>
      <c r="VCL63" s="3263"/>
      <c r="VCM63" s="3268"/>
      <c r="VCN63" s="3262"/>
      <c r="VCO63" s="3263"/>
      <c r="VCP63" s="3262"/>
      <c r="VCQ63" s="3263"/>
      <c r="VCR63" s="3263"/>
      <c r="VCS63" s="3263"/>
      <c r="VCT63" s="3263"/>
      <c r="VCU63" s="3264"/>
      <c r="VCV63" s="3265"/>
      <c r="VCW63" s="3266"/>
      <c r="VCX63" s="3267"/>
      <c r="VCY63" s="3268"/>
      <c r="VCZ63" s="3269"/>
      <c r="VDA63" s="3267"/>
      <c r="VDB63" s="3268"/>
      <c r="VDC63" s="3267"/>
      <c r="VDD63" s="3263"/>
      <c r="VDE63" s="3263"/>
      <c r="VDF63" s="3268"/>
      <c r="VDG63" s="3262"/>
      <c r="VDH63" s="3263"/>
      <c r="VDI63" s="3262"/>
      <c r="VDJ63" s="3263"/>
      <c r="VDK63" s="3263"/>
      <c r="VDL63" s="3263"/>
      <c r="VDM63" s="3263"/>
      <c r="VDN63" s="3264"/>
      <c r="VDO63" s="3265"/>
      <c r="VDP63" s="3266"/>
      <c r="VDQ63" s="3267"/>
      <c r="VDR63" s="3268"/>
      <c r="VDS63" s="3269"/>
      <c r="VDT63" s="3267"/>
      <c r="VDU63" s="3268"/>
      <c r="VDV63" s="3267"/>
      <c r="VDW63" s="3263"/>
      <c r="VDX63" s="3263"/>
      <c r="VDY63" s="3268"/>
      <c r="VDZ63" s="3262"/>
      <c r="VEA63" s="3263"/>
      <c r="VEB63" s="3262"/>
      <c r="VEC63" s="3263"/>
      <c r="VED63" s="3263"/>
      <c r="VEE63" s="3263"/>
      <c r="VEF63" s="3263"/>
      <c r="VEG63" s="3264"/>
      <c r="VEH63" s="3265"/>
      <c r="VEI63" s="3266"/>
      <c r="VEJ63" s="3267"/>
      <c r="VEK63" s="3268"/>
      <c r="VEL63" s="3269"/>
      <c r="VEM63" s="3267"/>
      <c r="VEN63" s="3268"/>
      <c r="VEO63" s="3267"/>
      <c r="VEP63" s="3263"/>
      <c r="VEQ63" s="3263"/>
      <c r="VER63" s="3268"/>
      <c r="VES63" s="3262"/>
      <c r="VET63" s="3263"/>
      <c r="VEU63" s="3262"/>
      <c r="VEV63" s="3263"/>
      <c r="VEW63" s="3263"/>
      <c r="VEX63" s="3263"/>
      <c r="VEY63" s="3263"/>
      <c r="VEZ63" s="3264"/>
      <c r="VFA63" s="3265"/>
      <c r="VFB63" s="3266"/>
      <c r="VFC63" s="3267"/>
      <c r="VFD63" s="3268"/>
      <c r="VFE63" s="3269"/>
      <c r="VFF63" s="3267"/>
      <c r="VFG63" s="3268"/>
      <c r="VFH63" s="3267"/>
      <c r="VFI63" s="3263"/>
      <c r="VFJ63" s="3263"/>
      <c r="VFK63" s="3268"/>
      <c r="VFL63" s="3262"/>
      <c r="VFM63" s="3263"/>
      <c r="VFN63" s="3262"/>
      <c r="VFO63" s="3263"/>
      <c r="VFP63" s="3263"/>
      <c r="VFQ63" s="3263"/>
      <c r="VFR63" s="3263"/>
      <c r="VFS63" s="3264"/>
      <c r="VFT63" s="3265"/>
      <c r="VFU63" s="3266"/>
      <c r="VFV63" s="3267"/>
      <c r="VFW63" s="3268"/>
      <c r="VFX63" s="3269"/>
      <c r="VFY63" s="3267"/>
      <c r="VFZ63" s="3268"/>
      <c r="VGA63" s="3267"/>
      <c r="VGB63" s="3263"/>
      <c r="VGC63" s="3263"/>
      <c r="VGD63" s="3268"/>
      <c r="VGE63" s="3262"/>
      <c r="VGF63" s="3263"/>
      <c r="VGG63" s="3262"/>
      <c r="VGH63" s="3263"/>
      <c r="VGI63" s="3263"/>
      <c r="VGJ63" s="3263"/>
      <c r="VGK63" s="3263"/>
      <c r="VGL63" s="3264"/>
      <c r="VGM63" s="3265"/>
      <c r="VGN63" s="3266"/>
      <c r="VGO63" s="3267"/>
      <c r="VGP63" s="3268"/>
      <c r="VGQ63" s="3269"/>
      <c r="VGR63" s="3267"/>
      <c r="VGS63" s="3268"/>
      <c r="VGT63" s="3267"/>
      <c r="VGU63" s="3263"/>
      <c r="VGV63" s="3263"/>
      <c r="VGW63" s="3268"/>
      <c r="VGX63" s="3262"/>
      <c r="VGY63" s="3263"/>
      <c r="VGZ63" s="3262"/>
      <c r="VHA63" s="3263"/>
      <c r="VHB63" s="3263"/>
      <c r="VHC63" s="3263"/>
      <c r="VHD63" s="3263"/>
      <c r="VHE63" s="3264"/>
      <c r="VHF63" s="3265"/>
      <c r="VHG63" s="3266"/>
      <c r="VHH63" s="3267"/>
      <c r="VHI63" s="3268"/>
      <c r="VHJ63" s="3269"/>
      <c r="VHK63" s="3267"/>
      <c r="VHL63" s="3268"/>
      <c r="VHM63" s="3267"/>
      <c r="VHN63" s="3263"/>
      <c r="VHO63" s="3263"/>
      <c r="VHP63" s="3268"/>
      <c r="VHQ63" s="3262"/>
      <c r="VHR63" s="3263"/>
      <c r="VHS63" s="3262"/>
      <c r="VHT63" s="3263"/>
      <c r="VHU63" s="3263"/>
      <c r="VHV63" s="3263"/>
      <c r="VHW63" s="3263"/>
      <c r="VHX63" s="3264"/>
      <c r="VHY63" s="3265"/>
      <c r="VHZ63" s="3266"/>
      <c r="VIA63" s="3267"/>
      <c r="VIB63" s="3268"/>
      <c r="VIC63" s="3269"/>
      <c r="VID63" s="3267"/>
      <c r="VIE63" s="3268"/>
      <c r="VIF63" s="3267"/>
      <c r="VIG63" s="3263"/>
      <c r="VIH63" s="3263"/>
      <c r="VII63" s="3268"/>
      <c r="VIJ63" s="3262"/>
      <c r="VIK63" s="3263"/>
      <c r="VIL63" s="3262"/>
      <c r="VIM63" s="3263"/>
      <c r="VIN63" s="3263"/>
      <c r="VIO63" s="3263"/>
      <c r="VIP63" s="3263"/>
      <c r="VIQ63" s="3264"/>
      <c r="VIR63" s="3265"/>
      <c r="VIS63" s="3266"/>
      <c r="VIT63" s="3267"/>
      <c r="VIU63" s="3268"/>
      <c r="VIV63" s="3269"/>
      <c r="VIW63" s="3267"/>
      <c r="VIX63" s="3268"/>
      <c r="VIY63" s="3267"/>
      <c r="VIZ63" s="3263"/>
      <c r="VJA63" s="3263"/>
      <c r="VJB63" s="3268"/>
      <c r="VJC63" s="3262"/>
      <c r="VJD63" s="3263"/>
      <c r="VJE63" s="3262"/>
      <c r="VJF63" s="3263"/>
      <c r="VJG63" s="3263"/>
      <c r="VJH63" s="3263"/>
      <c r="VJI63" s="3263"/>
      <c r="VJJ63" s="3264"/>
      <c r="VJK63" s="3265"/>
      <c r="VJL63" s="3266"/>
      <c r="VJM63" s="3267"/>
      <c r="VJN63" s="3268"/>
      <c r="VJO63" s="3269"/>
      <c r="VJP63" s="3267"/>
      <c r="VJQ63" s="3268"/>
      <c r="VJR63" s="3267"/>
      <c r="VJS63" s="3263"/>
      <c r="VJT63" s="3263"/>
      <c r="VJU63" s="3268"/>
      <c r="VJV63" s="3262"/>
      <c r="VJW63" s="3263"/>
      <c r="VJX63" s="3262"/>
      <c r="VJY63" s="3263"/>
      <c r="VJZ63" s="3263"/>
      <c r="VKA63" s="3263"/>
      <c r="VKB63" s="3263"/>
      <c r="VKC63" s="3264"/>
      <c r="VKD63" s="3265"/>
      <c r="VKE63" s="3266"/>
      <c r="VKF63" s="3267"/>
      <c r="VKG63" s="3268"/>
      <c r="VKH63" s="3269"/>
      <c r="VKI63" s="3267"/>
      <c r="VKJ63" s="3268"/>
      <c r="VKK63" s="3267"/>
      <c r="VKL63" s="3263"/>
      <c r="VKM63" s="3263"/>
      <c r="VKN63" s="3268"/>
      <c r="VKO63" s="3262"/>
      <c r="VKP63" s="3263"/>
      <c r="VKQ63" s="3262"/>
      <c r="VKR63" s="3263"/>
      <c r="VKS63" s="3263"/>
      <c r="VKT63" s="3263"/>
      <c r="VKU63" s="3263"/>
      <c r="VKV63" s="3264"/>
      <c r="VKW63" s="3265"/>
      <c r="VKX63" s="3266"/>
      <c r="VKY63" s="3267"/>
      <c r="VKZ63" s="3268"/>
      <c r="VLA63" s="3269"/>
      <c r="VLB63" s="3267"/>
      <c r="VLC63" s="3268"/>
      <c r="VLD63" s="3267"/>
      <c r="VLE63" s="3263"/>
      <c r="VLF63" s="3263"/>
      <c r="VLG63" s="3268"/>
      <c r="VLH63" s="3262"/>
      <c r="VLI63" s="3263"/>
      <c r="VLJ63" s="3262"/>
      <c r="VLK63" s="3263"/>
      <c r="VLL63" s="3263"/>
      <c r="VLM63" s="3263"/>
      <c r="VLN63" s="3263"/>
      <c r="VLO63" s="3264"/>
      <c r="VLP63" s="3265"/>
      <c r="VLQ63" s="3266"/>
      <c r="VLR63" s="3267"/>
      <c r="VLS63" s="3268"/>
      <c r="VLT63" s="3269"/>
      <c r="VLU63" s="3267"/>
      <c r="VLV63" s="3268"/>
      <c r="VLW63" s="3267"/>
      <c r="VLX63" s="3263"/>
      <c r="VLY63" s="3263"/>
      <c r="VLZ63" s="3268"/>
      <c r="VMA63" s="3262"/>
      <c r="VMB63" s="3263"/>
      <c r="VMC63" s="3262"/>
      <c r="VMD63" s="3263"/>
      <c r="VME63" s="3263"/>
      <c r="VMF63" s="3263"/>
      <c r="VMG63" s="3263"/>
      <c r="VMH63" s="3264"/>
      <c r="VMI63" s="3265"/>
      <c r="VMJ63" s="3266"/>
      <c r="VMK63" s="3267"/>
      <c r="VML63" s="3268"/>
      <c r="VMM63" s="3269"/>
      <c r="VMN63" s="3267"/>
      <c r="VMO63" s="3268"/>
      <c r="VMP63" s="3267"/>
      <c r="VMQ63" s="3263"/>
      <c r="VMR63" s="3263"/>
      <c r="VMS63" s="3268"/>
      <c r="VMT63" s="3262"/>
      <c r="VMU63" s="3263"/>
      <c r="VMV63" s="3262"/>
      <c r="VMW63" s="3263"/>
      <c r="VMX63" s="3263"/>
      <c r="VMY63" s="3263"/>
      <c r="VMZ63" s="3263"/>
      <c r="VNA63" s="3264"/>
      <c r="VNB63" s="3265"/>
      <c r="VNC63" s="3266"/>
      <c r="VND63" s="3267"/>
      <c r="VNE63" s="3268"/>
      <c r="VNF63" s="3269"/>
      <c r="VNG63" s="3267"/>
      <c r="VNH63" s="3268"/>
      <c r="VNI63" s="3267"/>
      <c r="VNJ63" s="3263"/>
      <c r="VNK63" s="3263"/>
      <c r="VNL63" s="3268"/>
      <c r="VNM63" s="3262"/>
      <c r="VNN63" s="3263"/>
      <c r="VNO63" s="3262"/>
      <c r="VNP63" s="3263"/>
      <c r="VNQ63" s="3263"/>
      <c r="VNR63" s="3263"/>
      <c r="VNS63" s="3263"/>
      <c r="VNT63" s="3264"/>
      <c r="VNU63" s="3265"/>
      <c r="VNV63" s="3266"/>
      <c r="VNW63" s="3267"/>
      <c r="VNX63" s="3268"/>
      <c r="VNY63" s="3269"/>
      <c r="VNZ63" s="3267"/>
      <c r="VOA63" s="3268"/>
      <c r="VOB63" s="3267"/>
      <c r="VOC63" s="3263"/>
      <c r="VOD63" s="3263"/>
      <c r="VOE63" s="3268"/>
      <c r="VOF63" s="3262"/>
      <c r="VOG63" s="3263"/>
      <c r="VOH63" s="3262"/>
      <c r="VOI63" s="3263"/>
      <c r="VOJ63" s="3263"/>
      <c r="VOK63" s="3263"/>
      <c r="VOL63" s="3263"/>
      <c r="VOM63" s="3264"/>
      <c r="VON63" s="3265"/>
      <c r="VOO63" s="3266"/>
      <c r="VOP63" s="3267"/>
      <c r="VOQ63" s="3268"/>
      <c r="VOR63" s="3269"/>
      <c r="VOS63" s="3267"/>
      <c r="VOT63" s="3268"/>
      <c r="VOU63" s="3267"/>
      <c r="VOV63" s="3263"/>
      <c r="VOW63" s="3263"/>
      <c r="VOX63" s="3268"/>
      <c r="VOY63" s="3262"/>
      <c r="VOZ63" s="3263"/>
      <c r="VPA63" s="3262"/>
      <c r="VPB63" s="3263"/>
      <c r="VPC63" s="3263"/>
      <c r="VPD63" s="3263"/>
      <c r="VPE63" s="3263"/>
      <c r="VPF63" s="3264"/>
      <c r="VPG63" s="3265"/>
      <c r="VPH63" s="3266"/>
      <c r="VPI63" s="3267"/>
      <c r="VPJ63" s="3268"/>
      <c r="VPK63" s="3269"/>
      <c r="VPL63" s="3267"/>
      <c r="VPM63" s="3268"/>
      <c r="VPN63" s="3267"/>
      <c r="VPO63" s="3263"/>
      <c r="VPP63" s="3263"/>
      <c r="VPQ63" s="3268"/>
      <c r="VPR63" s="3262"/>
      <c r="VPS63" s="3263"/>
      <c r="VPT63" s="3262"/>
      <c r="VPU63" s="3263"/>
      <c r="VPV63" s="3263"/>
      <c r="VPW63" s="3263"/>
      <c r="VPX63" s="3263"/>
      <c r="VPY63" s="3264"/>
      <c r="VPZ63" s="3265"/>
      <c r="VQA63" s="3266"/>
      <c r="VQB63" s="3267"/>
      <c r="VQC63" s="3268"/>
      <c r="VQD63" s="3269"/>
      <c r="VQE63" s="3267"/>
      <c r="VQF63" s="3268"/>
      <c r="VQG63" s="3267"/>
      <c r="VQH63" s="3263"/>
      <c r="VQI63" s="3263"/>
      <c r="VQJ63" s="3268"/>
      <c r="VQK63" s="3262"/>
      <c r="VQL63" s="3263"/>
      <c r="VQM63" s="3262"/>
      <c r="VQN63" s="3263"/>
      <c r="VQO63" s="3263"/>
      <c r="VQP63" s="3263"/>
      <c r="VQQ63" s="3263"/>
      <c r="VQR63" s="3264"/>
      <c r="VQS63" s="3265"/>
      <c r="VQT63" s="3266"/>
      <c r="VQU63" s="3267"/>
      <c r="VQV63" s="3268"/>
      <c r="VQW63" s="3269"/>
      <c r="VQX63" s="3267"/>
      <c r="VQY63" s="3268"/>
      <c r="VQZ63" s="3267"/>
      <c r="VRA63" s="3263"/>
      <c r="VRB63" s="3263"/>
      <c r="VRC63" s="3268"/>
      <c r="VRD63" s="3262"/>
      <c r="VRE63" s="3263"/>
      <c r="VRF63" s="3262"/>
      <c r="VRG63" s="3263"/>
      <c r="VRH63" s="3263"/>
      <c r="VRI63" s="3263"/>
      <c r="VRJ63" s="3263"/>
      <c r="VRK63" s="3264"/>
      <c r="VRL63" s="3265"/>
      <c r="VRM63" s="3266"/>
      <c r="VRN63" s="3267"/>
      <c r="VRO63" s="3268"/>
      <c r="VRP63" s="3269"/>
      <c r="VRQ63" s="3267"/>
      <c r="VRR63" s="3268"/>
      <c r="VRS63" s="3267"/>
      <c r="VRT63" s="3263"/>
      <c r="VRU63" s="3263"/>
      <c r="VRV63" s="3268"/>
      <c r="VRW63" s="3262"/>
      <c r="VRX63" s="3263"/>
      <c r="VRY63" s="3262"/>
      <c r="VRZ63" s="3263"/>
      <c r="VSA63" s="3263"/>
      <c r="VSB63" s="3263"/>
      <c r="VSC63" s="3263"/>
      <c r="VSD63" s="3264"/>
      <c r="VSE63" s="3265"/>
      <c r="VSF63" s="3266"/>
      <c r="VSG63" s="3267"/>
      <c r="VSH63" s="3268"/>
      <c r="VSI63" s="3269"/>
      <c r="VSJ63" s="3267"/>
      <c r="VSK63" s="3268"/>
      <c r="VSL63" s="3267"/>
      <c r="VSM63" s="3263"/>
      <c r="VSN63" s="3263"/>
      <c r="VSO63" s="3268"/>
      <c r="VSP63" s="3262"/>
      <c r="VSQ63" s="3263"/>
      <c r="VSR63" s="3262"/>
      <c r="VSS63" s="3263"/>
      <c r="VST63" s="3263"/>
      <c r="VSU63" s="3263"/>
      <c r="VSV63" s="3263"/>
      <c r="VSW63" s="3264"/>
      <c r="VSX63" s="3265"/>
      <c r="VSY63" s="3266"/>
      <c r="VSZ63" s="3267"/>
      <c r="VTA63" s="3268"/>
      <c r="VTB63" s="3269"/>
      <c r="VTC63" s="3267"/>
      <c r="VTD63" s="3268"/>
      <c r="VTE63" s="3267"/>
      <c r="VTF63" s="3263"/>
      <c r="VTG63" s="3263"/>
      <c r="VTH63" s="3268"/>
      <c r="VTI63" s="3262"/>
      <c r="VTJ63" s="3263"/>
      <c r="VTK63" s="3262"/>
      <c r="VTL63" s="3263"/>
      <c r="VTM63" s="3263"/>
      <c r="VTN63" s="3263"/>
      <c r="VTO63" s="3263"/>
      <c r="VTP63" s="3264"/>
      <c r="VTQ63" s="3265"/>
      <c r="VTR63" s="3266"/>
      <c r="VTS63" s="3267"/>
      <c r="VTT63" s="3268"/>
      <c r="VTU63" s="3269"/>
      <c r="VTV63" s="3267"/>
      <c r="VTW63" s="3268"/>
      <c r="VTX63" s="3267"/>
      <c r="VTY63" s="3263"/>
      <c r="VTZ63" s="3263"/>
      <c r="VUA63" s="3268"/>
      <c r="VUB63" s="3262"/>
      <c r="VUC63" s="3263"/>
      <c r="VUD63" s="3262"/>
      <c r="VUE63" s="3263"/>
      <c r="VUF63" s="3263"/>
      <c r="VUG63" s="3263"/>
      <c r="VUH63" s="3263"/>
      <c r="VUI63" s="3264"/>
      <c r="VUJ63" s="3265"/>
      <c r="VUK63" s="3266"/>
      <c r="VUL63" s="3267"/>
      <c r="VUM63" s="3268"/>
      <c r="VUN63" s="3269"/>
      <c r="VUO63" s="3267"/>
      <c r="VUP63" s="3268"/>
      <c r="VUQ63" s="3267"/>
      <c r="VUR63" s="3263"/>
      <c r="VUS63" s="3263"/>
      <c r="VUT63" s="3268"/>
      <c r="VUU63" s="3262"/>
      <c r="VUV63" s="3263"/>
      <c r="VUW63" s="3262"/>
      <c r="VUX63" s="3263"/>
      <c r="VUY63" s="3263"/>
      <c r="VUZ63" s="3263"/>
      <c r="VVA63" s="3263"/>
      <c r="VVB63" s="3264"/>
      <c r="VVC63" s="3265"/>
      <c r="VVD63" s="3266"/>
      <c r="VVE63" s="3267"/>
      <c r="VVF63" s="3268"/>
      <c r="VVG63" s="3269"/>
      <c r="VVH63" s="3267"/>
      <c r="VVI63" s="3268"/>
      <c r="VVJ63" s="3267"/>
      <c r="VVK63" s="3263"/>
      <c r="VVL63" s="3263"/>
      <c r="VVM63" s="3268"/>
      <c r="VVN63" s="3262"/>
      <c r="VVO63" s="3263"/>
      <c r="VVP63" s="3262"/>
      <c r="VVQ63" s="3263"/>
      <c r="VVR63" s="3263"/>
      <c r="VVS63" s="3263"/>
      <c r="VVT63" s="3263"/>
      <c r="VVU63" s="3264"/>
      <c r="VVV63" s="3265"/>
      <c r="VVW63" s="3266"/>
      <c r="VVX63" s="3267"/>
      <c r="VVY63" s="3268"/>
      <c r="VVZ63" s="3269"/>
      <c r="VWA63" s="3267"/>
      <c r="VWB63" s="3268"/>
      <c r="VWC63" s="3267"/>
      <c r="VWD63" s="3263"/>
      <c r="VWE63" s="3263"/>
      <c r="VWF63" s="3268"/>
      <c r="VWG63" s="3262"/>
      <c r="VWH63" s="3263"/>
      <c r="VWI63" s="3262"/>
      <c r="VWJ63" s="3263"/>
      <c r="VWK63" s="3263"/>
      <c r="VWL63" s="3263"/>
      <c r="VWM63" s="3263"/>
      <c r="VWN63" s="3264"/>
      <c r="VWO63" s="3265"/>
      <c r="VWP63" s="3266"/>
      <c r="VWQ63" s="3267"/>
      <c r="VWR63" s="3268"/>
      <c r="VWS63" s="3269"/>
      <c r="VWT63" s="3267"/>
      <c r="VWU63" s="3268"/>
      <c r="VWV63" s="3267"/>
      <c r="VWW63" s="3263"/>
      <c r="VWX63" s="3263"/>
      <c r="VWY63" s="3268"/>
      <c r="VWZ63" s="3262"/>
      <c r="VXA63" s="3263"/>
      <c r="VXB63" s="3262"/>
      <c r="VXC63" s="3263"/>
      <c r="VXD63" s="3263"/>
      <c r="VXE63" s="3263"/>
      <c r="VXF63" s="3263"/>
      <c r="VXG63" s="3264"/>
      <c r="VXH63" s="3265"/>
      <c r="VXI63" s="3266"/>
      <c r="VXJ63" s="3267"/>
      <c r="VXK63" s="3268"/>
      <c r="VXL63" s="3269"/>
      <c r="VXM63" s="3267"/>
      <c r="VXN63" s="3268"/>
      <c r="VXO63" s="3267"/>
      <c r="VXP63" s="3263"/>
      <c r="VXQ63" s="3263"/>
      <c r="VXR63" s="3268"/>
      <c r="VXS63" s="3262"/>
      <c r="VXT63" s="3263"/>
      <c r="VXU63" s="3262"/>
      <c r="VXV63" s="3263"/>
      <c r="VXW63" s="3263"/>
      <c r="VXX63" s="3263"/>
      <c r="VXY63" s="3263"/>
      <c r="VXZ63" s="3264"/>
      <c r="VYA63" s="3265"/>
      <c r="VYB63" s="3266"/>
      <c r="VYC63" s="3267"/>
      <c r="VYD63" s="3268"/>
      <c r="VYE63" s="3269"/>
      <c r="VYF63" s="3267"/>
      <c r="VYG63" s="3268"/>
      <c r="VYH63" s="3267"/>
      <c r="VYI63" s="3263"/>
      <c r="VYJ63" s="3263"/>
      <c r="VYK63" s="3268"/>
      <c r="VYL63" s="3262"/>
      <c r="VYM63" s="3263"/>
      <c r="VYN63" s="3262"/>
      <c r="VYO63" s="3263"/>
      <c r="VYP63" s="3263"/>
      <c r="VYQ63" s="3263"/>
      <c r="VYR63" s="3263"/>
      <c r="VYS63" s="3264"/>
      <c r="VYT63" s="3265"/>
      <c r="VYU63" s="3266"/>
      <c r="VYV63" s="3267"/>
      <c r="VYW63" s="3268"/>
      <c r="VYX63" s="3269"/>
      <c r="VYY63" s="3267"/>
      <c r="VYZ63" s="3268"/>
      <c r="VZA63" s="3267"/>
      <c r="VZB63" s="3263"/>
      <c r="VZC63" s="3263"/>
      <c r="VZD63" s="3268"/>
      <c r="VZE63" s="3262"/>
      <c r="VZF63" s="3263"/>
      <c r="VZG63" s="3262"/>
      <c r="VZH63" s="3263"/>
      <c r="VZI63" s="3263"/>
      <c r="VZJ63" s="3263"/>
      <c r="VZK63" s="3263"/>
      <c r="VZL63" s="3264"/>
      <c r="VZM63" s="3265"/>
      <c r="VZN63" s="3266"/>
      <c r="VZO63" s="3267"/>
      <c r="VZP63" s="3268"/>
      <c r="VZQ63" s="3269"/>
      <c r="VZR63" s="3267"/>
      <c r="VZS63" s="3268"/>
      <c r="VZT63" s="3267"/>
      <c r="VZU63" s="3263"/>
      <c r="VZV63" s="3263"/>
      <c r="VZW63" s="3268"/>
      <c r="VZX63" s="3262"/>
      <c r="VZY63" s="3263"/>
      <c r="VZZ63" s="3262"/>
      <c r="WAA63" s="3263"/>
      <c r="WAB63" s="3263"/>
      <c r="WAC63" s="3263"/>
      <c r="WAD63" s="3263"/>
      <c r="WAE63" s="3264"/>
      <c r="WAF63" s="3265"/>
      <c r="WAG63" s="3266"/>
      <c r="WAH63" s="3267"/>
      <c r="WAI63" s="3268"/>
      <c r="WAJ63" s="3269"/>
      <c r="WAK63" s="3267"/>
      <c r="WAL63" s="3268"/>
      <c r="WAM63" s="3267"/>
      <c r="WAN63" s="3263"/>
      <c r="WAO63" s="3263"/>
      <c r="WAP63" s="3268"/>
      <c r="WAQ63" s="3262"/>
      <c r="WAR63" s="3263"/>
      <c r="WAS63" s="3262"/>
      <c r="WAT63" s="3263"/>
      <c r="WAU63" s="3263"/>
      <c r="WAV63" s="3263"/>
      <c r="WAW63" s="3263"/>
      <c r="WAX63" s="3264"/>
      <c r="WAY63" s="3265"/>
      <c r="WAZ63" s="3266"/>
      <c r="WBA63" s="3267"/>
      <c r="WBB63" s="3268"/>
      <c r="WBC63" s="3269"/>
      <c r="WBD63" s="3267"/>
      <c r="WBE63" s="3268"/>
      <c r="WBF63" s="3267"/>
      <c r="WBG63" s="3263"/>
      <c r="WBH63" s="3263"/>
      <c r="WBI63" s="3268"/>
      <c r="WBJ63" s="3262"/>
      <c r="WBK63" s="3263"/>
      <c r="WBL63" s="3262"/>
      <c r="WBM63" s="3263"/>
      <c r="WBN63" s="3263"/>
      <c r="WBO63" s="3263"/>
      <c r="WBP63" s="3263"/>
      <c r="WBQ63" s="3264"/>
      <c r="WBR63" s="3265"/>
      <c r="WBS63" s="3266"/>
      <c r="WBT63" s="3267"/>
      <c r="WBU63" s="3268"/>
      <c r="WBV63" s="3269"/>
      <c r="WBW63" s="3267"/>
      <c r="WBX63" s="3268"/>
      <c r="WBY63" s="3267"/>
      <c r="WBZ63" s="3263"/>
      <c r="WCA63" s="3263"/>
      <c r="WCB63" s="3268"/>
      <c r="WCC63" s="3262"/>
      <c r="WCD63" s="3263"/>
      <c r="WCE63" s="3262"/>
      <c r="WCF63" s="3263"/>
      <c r="WCG63" s="3263"/>
      <c r="WCH63" s="3263"/>
      <c r="WCI63" s="3263"/>
      <c r="WCJ63" s="3264"/>
      <c r="WCK63" s="3265"/>
      <c r="WCL63" s="3266"/>
      <c r="WCM63" s="3267"/>
      <c r="WCN63" s="3268"/>
      <c r="WCO63" s="3269"/>
      <c r="WCP63" s="3267"/>
      <c r="WCQ63" s="3268"/>
      <c r="WCR63" s="3267"/>
      <c r="WCS63" s="3263"/>
      <c r="WCT63" s="3263"/>
      <c r="WCU63" s="3268"/>
      <c r="WCV63" s="3262"/>
      <c r="WCW63" s="3263"/>
      <c r="WCX63" s="3262"/>
      <c r="WCY63" s="3263"/>
      <c r="WCZ63" s="3263"/>
      <c r="WDA63" s="3263"/>
      <c r="WDB63" s="3263"/>
      <c r="WDC63" s="3264"/>
      <c r="WDD63" s="3265"/>
      <c r="WDE63" s="3266"/>
      <c r="WDF63" s="3267"/>
      <c r="WDG63" s="3268"/>
      <c r="WDH63" s="3269"/>
      <c r="WDI63" s="3267"/>
      <c r="WDJ63" s="3268"/>
      <c r="WDK63" s="3267"/>
      <c r="WDL63" s="3263"/>
      <c r="WDM63" s="3263"/>
      <c r="WDN63" s="3268"/>
      <c r="WDO63" s="3262"/>
      <c r="WDP63" s="3263"/>
      <c r="WDQ63" s="3262"/>
      <c r="WDR63" s="3263"/>
      <c r="WDS63" s="3263"/>
      <c r="WDT63" s="3263"/>
      <c r="WDU63" s="3263"/>
      <c r="WDV63" s="3264"/>
      <c r="WDW63" s="3265"/>
      <c r="WDX63" s="3266"/>
      <c r="WDY63" s="3267"/>
      <c r="WDZ63" s="3268"/>
      <c r="WEA63" s="3269"/>
      <c r="WEB63" s="3267"/>
      <c r="WEC63" s="3268"/>
      <c r="WED63" s="3267"/>
      <c r="WEE63" s="3263"/>
      <c r="WEF63" s="3263"/>
      <c r="WEG63" s="3268"/>
      <c r="WEH63" s="3262"/>
      <c r="WEI63" s="3263"/>
      <c r="WEJ63" s="3262"/>
      <c r="WEK63" s="3263"/>
      <c r="WEL63" s="3263"/>
      <c r="WEM63" s="3263"/>
      <c r="WEN63" s="3263"/>
      <c r="WEO63" s="3264"/>
      <c r="WEP63" s="3265"/>
      <c r="WEQ63" s="3266"/>
      <c r="WER63" s="3267"/>
      <c r="WES63" s="3268"/>
      <c r="WET63" s="3269"/>
      <c r="WEU63" s="3267"/>
      <c r="WEV63" s="3268"/>
      <c r="WEW63" s="3267"/>
      <c r="WEX63" s="3263"/>
      <c r="WEY63" s="3263"/>
      <c r="WEZ63" s="3268"/>
      <c r="WFA63" s="3262"/>
      <c r="WFB63" s="3263"/>
      <c r="WFC63" s="3262"/>
      <c r="WFD63" s="3263"/>
      <c r="WFE63" s="3263"/>
      <c r="WFF63" s="3263"/>
      <c r="WFG63" s="3263"/>
      <c r="WFH63" s="3264"/>
      <c r="WFI63" s="3265"/>
      <c r="WFJ63" s="3266"/>
      <c r="WFK63" s="3267"/>
      <c r="WFL63" s="3268"/>
      <c r="WFM63" s="3269"/>
      <c r="WFN63" s="3267"/>
      <c r="WFO63" s="3268"/>
      <c r="WFP63" s="3267"/>
      <c r="WFQ63" s="3263"/>
      <c r="WFR63" s="3263"/>
      <c r="WFS63" s="3268"/>
      <c r="WFT63" s="3262"/>
      <c r="WFU63" s="3263"/>
      <c r="WFV63" s="3262"/>
      <c r="WFW63" s="3263"/>
      <c r="WFX63" s="3263"/>
      <c r="WFY63" s="3263"/>
      <c r="WFZ63" s="3263"/>
      <c r="WGA63" s="3264"/>
      <c r="WGB63" s="3265"/>
      <c r="WGC63" s="3266"/>
      <c r="WGD63" s="3267"/>
      <c r="WGE63" s="3268"/>
      <c r="WGF63" s="3269"/>
      <c r="WGG63" s="3267"/>
      <c r="WGH63" s="3268"/>
      <c r="WGI63" s="3267"/>
      <c r="WGJ63" s="3263"/>
      <c r="WGK63" s="3263"/>
      <c r="WGL63" s="3268"/>
      <c r="WGM63" s="3262"/>
      <c r="WGN63" s="3263"/>
      <c r="WGO63" s="3262"/>
      <c r="WGP63" s="3263"/>
      <c r="WGQ63" s="3263"/>
      <c r="WGR63" s="3263"/>
      <c r="WGS63" s="3263"/>
      <c r="WGT63" s="3264"/>
      <c r="WGU63" s="3265"/>
      <c r="WGV63" s="3266"/>
      <c r="WGW63" s="3267"/>
      <c r="WGX63" s="3268"/>
      <c r="WGY63" s="3269"/>
      <c r="WGZ63" s="3267"/>
      <c r="WHA63" s="3268"/>
      <c r="WHB63" s="3267"/>
      <c r="WHC63" s="3263"/>
      <c r="WHD63" s="3263"/>
      <c r="WHE63" s="3268"/>
      <c r="WHF63" s="3262"/>
      <c r="WHG63" s="3263"/>
      <c r="WHH63" s="3262"/>
      <c r="WHI63" s="3263"/>
      <c r="WHJ63" s="3263"/>
      <c r="WHK63" s="3263"/>
      <c r="WHL63" s="3263"/>
      <c r="WHM63" s="3264"/>
      <c r="WHN63" s="3265"/>
      <c r="WHO63" s="3266"/>
      <c r="WHP63" s="3267"/>
      <c r="WHQ63" s="3268"/>
      <c r="WHR63" s="3269"/>
      <c r="WHS63" s="3267"/>
      <c r="WHT63" s="3268"/>
      <c r="WHU63" s="3267"/>
      <c r="WHV63" s="3263"/>
      <c r="WHW63" s="3263"/>
      <c r="WHX63" s="3268"/>
      <c r="WHY63" s="3262"/>
      <c r="WHZ63" s="3263"/>
      <c r="WIA63" s="3262"/>
      <c r="WIB63" s="3263"/>
      <c r="WIC63" s="3263"/>
      <c r="WID63" s="3263"/>
      <c r="WIE63" s="3263"/>
      <c r="WIF63" s="3264"/>
      <c r="WIG63" s="3265"/>
      <c r="WIH63" s="3266"/>
      <c r="WII63" s="3267"/>
      <c r="WIJ63" s="3268"/>
      <c r="WIK63" s="3269"/>
      <c r="WIL63" s="3267"/>
      <c r="WIM63" s="3268"/>
      <c r="WIN63" s="3267"/>
      <c r="WIO63" s="3263"/>
      <c r="WIP63" s="3263"/>
      <c r="WIQ63" s="3268"/>
      <c r="WIR63" s="3262"/>
      <c r="WIS63" s="3263"/>
      <c r="WIT63" s="3262"/>
      <c r="WIU63" s="3263"/>
      <c r="WIV63" s="3263"/>
      <c r="WIW63" s="3263"/>
      <c r="WIX63" s="3263"/>
      <c r="WIY63" s="3264"/>
      <c r="WIZ63" s="3265"/>
      <c r="WJA63" s="3266"/>
      <c r="WJB63" s="3267"/>
      <c r="WJC63" s="3268"/>
      <c r="WJD63" s="3269"/>
      <c r="WJE63" s="3267"/>
      <c r="WJF63" s="3268"/>
      <c r="WJG63" s="3267"/>
      <c r="WJH63" s="3263"/>
      <c r="WJI63" s="3263"/>
      <c r="WJJ63" s="3268"/>
      <c r="WJK63" s="3262"/>
      <c r="WJL63" s="3263"/>
      <c r="WJM63" s="3262"/>
      <c r="WJN63" s="3263"/>
      <c r="WJO63" s="3263"/>
      <c r="WJP63" s="3263"/>
      <c r="WJQ63" s="3263"/>
      <c r="WJR63" s="3264"/>
      <c r="WJS63" s="3265"/>
      <c r="WJT63" s="3266"/>
      <c r="WJU63" s="3267"/>
      <c r="WJV63" s="3268"/>
      <c r="WJW63" s="3269"/>
      <c r="WJX63" s="3267"/>
      <c r="WJY63" s="3268"/>
      <c r="WJZ63" s="3267"/>
      <c r="WKA63" s="3263"/>
      <c r="WKB63" s="3263"/>
      <c r="WKC63" s="3268"/>
      <c r="WKD63" s="3262"/>
      <c r="WKE63" s="3263"/>
      <c r="WKF63" s="3262"/>
      <c r="WKG63" s="3263"/>
      <c r="WKH63" s="3263"/>
      <c r="WKI63" s="3263"/>
      <c r="WKJ63" s="3263"/>
      <c r="WKK63" s="3264"/>
      <c r="WKL63" s="3265"/>
      <c r="WKM63" s="3266"/>
      <c r="WKN63" s="3267"/>
      <c r="WKO63" s="3268"/>
      <c r="WKP63" s="3269"/>
      <c r="WKQ63" s="3267"/>
      <c r="WKR63" s="3268"/>
      <c r="WKS63" s="3267"/>
      <c r="WKT63" s="3263"/>
      <c r="WKU63" s="3263"/>
      <c r="WKV63" s="3268"/>
      <c r="WKW63" s="3262"/>
      <c r="WKX63" s="3263"/>
      <c r="WKY63" s="3262"/>
      <c r="WKZ63" s="3263"/>
      <c r="WLA63" s="3263"/>
      <c r="WLB63" s="3263"/>
      <c r="WLC63" s="3263"/>
      <c r="WLD63" s="3264"/>
      <c r="WLE63" s="3265"/>
      <c r="WLF63" s="3266"/>
      <c r="WLG63" s="3267"/>
      <c r="WLH63" s="3268"/>
      <c r="WLI63" s="3269"/>
      <c r="WLJ63" s="3267"/>
      <c r="WLK63" s="3268"/>
      <c r="WLL63" s="3267"/>
      <c r="WLM63" s="3263"/>
      <c r="WLN63" s="3263"/>
      <c r="WLO63" s="3268"/>
      <c r="WLP63" s="3262"/>
      <c r="WLQ63" s="3263"/>
      <c r="WLR63" s="3262"/>
      <c r="WLS63" s="3263"/>
      <c r="WLT63" s="3263"/>
      <c r="WLU63" s="3263"/>
      <c r="WLV63" s="3263"/>
      <c r="WLW63" s="3264"/>
      <c r="WLX63" s="3265"/>
      <c r="WLY63" s="3266"/>
      <c r="WLZ63" s="3267"/>
      <c r="WMA63" s="3268"/>
      <c r="WMB63" s="3269"/>
      <c r="WMC63" s="3267"/>
      <c r="WMD63" s="3268"/>
      <c r="WME63" s="3267"/>
      <c r="WMF63" s="3263"/>
      <c r="WMG63" s="3263"/>
      <c r="WMH63" s="3268"/>
      <c r="WMI63" s="3262"/>
      <c r="WMJ63" s="3263"/>
      <c r="WMK63" s="3262"/>
      <c r="WML63" s="3263"/>
      <c r="WMM63" s="3263"/>
      <c r="WMN63" s="3263"/>
      <c r="WMO63" s="3263"/>
      <c r="WMP63" s="3264"/>
      <c r="WMQ63" s="3265"/>
      <c r="WMR63" s="3266"/>
      <c r="WMS63" s="3267"/>
      <c r="WMT63" s="3268"/>
      <c r="WMU63" s="3269"/>
      <c r="WMV63" s="3267"/>
      <c r="WMW63" s="3268"/>
      <c r="WMX63" s="3267"/>
      <c r="WMY63" s="3263"/>
      <c r="WMZ63" s="3263"/>
      <c r="WNA63" s="3268"/>
      <c r="WNB63" s="3262"/>
      <c r="WNC63" s="3263"/>
      <c r="WND63" s="3262"/>
      <c r="WNE63" s="3263"/>
      <c r="WNF63" s="3263"/>
      <c r="WNG63" s="3263"/>
      <c r="WNH63" s="3263"/>
      <c r="WNI63" s="3264"/>
      <c r="WNJ63" s="3265"/>
      <c r="WNK63" s="3266"/>
      <c r="WNL63" s="3267"/>
      <c r="WNM63" s="3268"/>
      <c r="WNN63" s="3269"/>
      <c r="WNO63" s="3267"/>
      <c r="WNP63" s="3268"/>
      <c r="WNQ63" s="3267"/>
      <c r="WNR63" s="3263"/>
      <c r="WNS63" s="3263"/>
      <c r="WNT63" s="3268"/>
      <c r="WNU63" s="3262"/>
      <c r="WNV63" s="3263"/>
      <c r="WNW63" s="3262"/>
      <c r="WNX63" s="3263"/>
      <c r="WNY63" s="3263"/>
      <c r="WNZ63" s="3263"/>
      <c r="WOA63" s="3263"/>
      <c r="WOB63" s="3264"/>
      <c r="WOC63" s="3265"/>
      <c r="WOD63" s="3266"/>
      <c r="WOE63" s="3267"/>
      <c r="WOF63" s="3268"/>
      <c r="WOG63" s="3269"/>
      <c r="WOH63" s="3267"/>
      <c r="WOI63" s="3268"/>
      <c r="WOJ63" s="3267"/>
      <c r="WOK63" s="3263"/>
      <c r="WOL63" s="3263"/>
      <c r="WOM63" s="3268"/>
      <c r="WON63" s="3262"/>
      <c r="WOO63" s="3263"/>
      <c r="WOP63" s="3262"/>
      <c r="WOQ63" s="3263"/>
      <c r="WOR63" s="3263"/>
      <c r="WOS63" s="3263"/>
      <c r="WOT63" s="3263"/>
      <c r="WOU63" s="3264"/>
      <c r="WOV63" s="3265"/>
      <c r="WOW63" s="3266"/>
      <c r="WOX63" s="3267"/>
      <c r="WOY63" s="3268"/>
      <c r="WOZ63" s="3269"/>
      <c r="WPA63" s="3267"/>
      <c r="WPB63" s="3268"/>
      <c r="WPC63" s="3267"/>
      <c r="WPD63" s="3263"/>
      <c r="WPE63" s="3263"/>
      <c r="WPF63" s="3268"/>
      <c r="WPG63" s="3262"/>
      <c r="WPH63" s="3263"/>
      <c r="WPI63" s="3262"/>
      <c r="WPJ63" s="3263"/>
      <c r="WPK63" s="3263"/>
      <c r="WPL63" s="3263"/>
      <c r="WPM63" s="3263"/>
      <c r="WPN63" s="3264"/>
      <c r="WPO63" s="3265"/>
      <c r="WPP63" s="3266"/>
      <c r="WPQ63" s="3267"/>
      <c r="WPR63" s="3268"/>
      <c r="WPS63" s="3269"/>
      <c r="WPT63" s="3267"/>
      <c r="WPU63" s="3268"/>
      <c r="WPV63" s="3267"/>
      <c r="WPW63" s="3263"/>
      <c r="WPX63" s="3263"/>
      <c r="WPY63" s="3268"/>
      <c r="WPZ63" s="3262"/>
      <c r="WQA63" s="3263"/>
      <c r="WQB63" s="3262"/>
      <c r="WQC63" s="3263"/>
      <c r="WQD63" s="3263"/>
      <c r="WQE63" s="3263"/>
      <c r="WQF63" s="3263"/>
      <c r="WQG63" s="3264"/>
      <c r="WQH63" s="3265"/>
      <c r="WQI63" s="3266"/>
      <c r="WQJ63" s="3267"/>
      <c r="WQK63" s="3268"/>
      <c r="WQL63" s="3269"/>
      <c r="WQM63" s="3267"/>
      <c r="WQN63" s="3268"/>
      <c r="WQO63" s="3267"/>
      <c r="WQP63" s="3263"/>
      <c r="WQQ63" s="3263"/>
      <c r="WQR63" s="3268"/>
      <c r="WQS63" s="3262"/>
      <c r="WQT63" s="3263"/>
      <c r="WQU63" s="3262"/>
      <c r="WQV63" s="3263"/>
      <c r="WQW63" s="3263"/>
      <c r="WQX63" s="3263"/>
      <c r="WQY63" s="3263"/>
      <c r="WQZ63" s="3264"/>
      <c r="WRA63" s="3265"/>
      <c r="WRB63" s="3266"/>
      <c r="WRC63" s="3267"/>
      <c r="WRD63" s="3268"/>
      <c r="WRE63" s="3269"/>
      <c r="WRF63" s="3267"/>
      <c r="WRG63" s="3268"/>
      <c r="WRH63" s="3267"/>
      <c r="WRI63" s="3263"/>
      <c r="WRJ63" s="3263"/>
      <c r="WRK63" s="3268"/>
      <c r="WRL63" s="3262"/>
      <c r="WRM63" s="3263"/>
      <c r="WRN63" s="3262"/>
      <c r="WRO63" s="3263"/>
      <c r="WRP63" s="3263"/>
      <c r="WRQ63" s="3263"/>
      <c r="WRR63" s="3263"/>
      <c r="WRS63" s="3264"/>
      <c r="WRT63" s="3265"/>
      <c r="WRU63" s="3266"/>
      <c r="WRV63" s="3267"/>
      <c r="WRW63" s="3268"/>
      <c r="WRX63" s="3269"/>
      <c r="WRY63" s="3267"/>
      <c r="WRZ63" s="3268"/>
      <c r="WSA63" s="3267"/>
      <c r="WSB63" s="3263"/>
      <c r="WSC63" s="3263"/>
      <c r="WSD63" s="3268"/>
      <c r="WSE63" s="3262"/>
      <c r="WSF63" s="3263"/>
      <c r="WSG63" s="3262"/>
      <c r="WSH63" s="3263"/>
      <c r="WSI63" s="3263"/>
      <c r="WSJ63" s="3263"/>
      <c r="WSK63" s="3263"/>
      <c r="WSL63" s="3264"/>
      <c r="WSM63" s="3265"/>
      <c r="WSN63" s="3266"/>
      <c r="WSO63" s="3267"/>
      <c r="WSP63" s="3268"/>
      <c r="WSQ63" s="3269"/>
      <c r="WSR63" s="3267"/>
      <c r="WSS63" s="3268"/>
      <c r="WST63" s="3267"/>
      <c r="WSU63" s="3263"/>
      <c r="WSV63" s="3263"/>
      <c r="WSW63" s="3268"/>
      <c r="WSX63" s="3262"/>
      <c r="WSY63" s="3263"/>
      <c r="WSZ63" s="3262"/>
      <c r="WTA63" s="3263"/>
      <c r="WTB63" s="3263"/>
      <c r="WTC63" s="3263"/>
      <c r="WTD63" s="3263"/>
      <c r="WTE63" s="3264"/>
      <c r="WTF63" s="3265"/>
      <c r="WTG63" s="3266"/>
      <c r="WTH63" s="3267"/>
      <c r="WTI63" s="3268"/>
      <c r="WTJ63" s="3269"/>
      <c r="WTK63" s="3267"/>
      <c r="WTL63" s="3268"/>
      <c r="WTM63" s="3267"/>
      <c r="WTN63" s="3263"/>
      <c r="WTO63" s="3263"/>
      <c r="WTP63" s="3268"/>
      <c r="WTQ63" s="3262"/>
      <c r="WTR63" s="3263"/>
      <c r="WTS63" s="3262"/>
      <c r="WTT63" s="3263"/>
      <c r="WTU63" s="3263"/>
      <c r="WTV63" s="3263"/>
      <c r="WTW63" s="3263"/>
      <c r="WTX63" s="3264"/>
      <c r="WTY63" s="3265"/>
      <c r="WTZ63" s="3266"/>
      <c r="WUA63" s="3267"/>
      <c r="WUB63" s="3268"/>
      <c r="WUC63" s="3269"/>
      <c r="WUD63" s="3267"/>
      <c r="WUE63" s="3268"/>
      <c r="WUF63" s="3267"/>
      <c r="WUG63" s="3263"/>
      <c r="WUH63" s="3263"/>
      <c r="WUI63" s="3268"/>
      <c r="WUJ63" s="3262"/>
      <c r="WUK63" s="3263"/>
      <c r="WUL63" s="3262"/>
      <c r="WUM63" s="3263"/>
      <c r="WUN63" s="3263"/>
      <c r="WUO63" s="3263"/>
      <c r="WUP63" s="3263"/>
      <c r="WUQ63" s="3264"/>
      <c r="WUR63" s="3265"/>
      <c r="WUS63" s="3266"/>
      <c r="WUT63" s="3267"/>
      <c r="WUU63" s="3268"/>
      <c r="WUV63" s="3269"/>
      <c r="WUW63" s="3267"/>
      <c r="WUX63" s="3268"/>
      <c r="WUY63" s="3267"/>
      <c r="WUZ63" s="3263"/>
      <c r="WVA63" s="3263"/>
      <c r="WVB63" s="3268"/>
      <c r="WVC63" s="3262"/>
      <c r="WVD63" s="3263"/>
      <c r="WVE63" s="3262"/>
      <c r="WVF63" s="3263"/>
      <c r="WVG63" s="3263"/>
      <c r="WVH63" s="3263"/>
      <c r="WVI63" s="3263"/>
      <c r="WVJ63" s="3264"/>
      <c r="WVK63" s="3265"/>
      <c r="WVL63" s="3266"/>
      <c r="WVM63" s="3267"/>
      <c r="WVN63" s="3268"/>
      <c r="WVO63" s="3269"/>
      <c r="WVP63" s="3267"/>
      <c r="WVQ63" s="3268"/>
      <c r="WVR63" s="3267"/>
      <c r="WVS63" s="3263"/>
      <c r="WVT63" s="3263"/>
      <c r="WVU63" s="3268"/>
      <c r="WVV63" s="3262"/>
      <c r="WVW63" s="3263"/>
      <c r="WVX63" s="3262"/>
      <c r="WVY63" s="3263"/>
      <c r="WVZ63" s="3263"/>
      <c r="WWA63" s="3263"/>
      <c r="WWB63" s="3263"/>
      <c r="WWC63" s="3264"/>
      <c r="WWD63" s="3265"/>
      <c r="WWE63" s="3266"/>
      <c r="WWF63" s="3267"/>
      <c r="WWG63" s="3268"/>
      <c r="WWH63" s="3269"/>
      <c r="WWI63" s="3267"/>
      <c r="WWJ63" s="3268"/>
      <c r="WWK63" s="3267"/>
      <c r="WWL63" s="3263"/>
      <c r="WWM63" s="3263"/>
      <c r="WWN63" s="3268"/>
      <c r="WWO63" s="3262"/>
      <c r="WWP63" s="3263"/>
      <c r="WWQ63" s="3262"/>
      <c r="WWR63" s="3263"/>
      <c r="WWS63" s="3263"/>
      <c r="WWT63" s="3263"/>
      <c r="WWU63" s="3263"/>
      <c r="WWV63" s="3264"/>
      <c r="WWW63" s="3265"/>
      <c r="WWX63" s="3266"/>
      <c r="WWY63" s="3267"/>
      <c r="WWZ63" s="3268"/>
      <c r="WXA63" s="3269"/>
      <c r="WXB63" s="3267"/>
      <c r="WXC63" s="3268"/>
      <c r="WXD63" s="3267"/>
      <c r="WXE63" s="3263"/>
      <c r="WXF63" s="3263"/>
      <c r="WXG63" s="3268"/>
      <c r="WXH63" s="3262"/>
      <c r="WXI63" s="3263"/>
      <c r="WXJ63" s="3262"/>
      <c r="WXK63" s="3263"/>
      <c r="WXL63" s="3263"/>
      <c r="WXM63" s="3263"/>
      <c r="WXN63" s="3263"/>
      <c r="WXO63" s="3264"/>
      <c r="WXP63" s="3265"/>
      <c r="WXQ63" s="3266"/>
      <c r="WXR63" s="3267"/>
      <c r="WXS63" s="3268"/>
      <c r="WXT63" s="3269"/>
      <c r="WXU63" s="3267"/>
      <c r="WXV63" s="3268"/>
      <c r="WXW63" s="3267"/>
      <c r="WXX63" s="3263"/>
      <c r="WXY63" s="3263"/>
      <c r="WXZ63" s="3268"/>
      <c r="WYA63" s="3262"/>
      <c r="WYB63" s="3263"/>
      <c r="WYC63" s="3262"/>
      <c r="WYD63" s="3263"/>
      <c r="WYE63" s="3263"/>
      <c r="WYF63" s="3263"/>
      <c r="WYG63" s="3263"/>
      <c r="WYH63" s="3264"/>
      <c r="WYI63" s="3265"/>
      <c r="WYJ63" s="3266"/>
      <c r="WYK63" s="3267"/>
      <c r="WYL63" s="3268"/>
      <c r="WYM63" s="3269"/>
      <c r="WYN63" s="3267"/>
      <c r="WYO63" s="3268"/>
      <c r="WYP63" s="3267"/>
      <c r="WYQ63" s="3263"/>
      <c r="WYR63" s="3263"/>
      <c r="WYS63" s="3268"/>
      <c r="WYT63" s="3262"/>
      <c r="WYU63" s="3263"/>
      <c r="WYV63" s="3262"/>
      <c r="WYW63" s="3263"/>
      <c r="WYX63" s="3263"/>
      <c r="WYY63" s="3263"/>
      <c r="WYZ63" s="3263"/>
      <c r="WZA63" s="3264"/>
      <c r="WZB63" s="3265"/>
      <c r="WZC63" s="3266"/>
      <c r="WZD63" s="3267"/>
      <c r="WZE63" s="3268"/>
      <c r="WZF63" s="3269"/>
      <c r="WZG63" s="3267"/>
      <c r="WZH63" s="3268"/>
      <c r="WZI63" s="3267"/>
      <c r="WZJ63" s="3263"/>
      <c r="WZK63" s="3263"/>
      <c r="WZL63" s="3268"/>
      <c r="WZM63" s="3262"/>
      <c r="WZN63" s="3263"/>
      <c r="WZO63" s="3262"/>
      <c r="WZP63" s="3263"/>
      <c r="WZQ63" s="3263"/>
      <c r="WZR63" s="3263"/>
      <c r="WZS63" s="3263"/>
      <c r="WZT63" s="3264"/>
      <c r="WZU63" s="3265"/>
      <c r="WZV63" s="3266"/>
      <c r="WZW63" s="3267"/>
      <c r="WZX63" s="3268"/>
      <c r="WZY63" s="3269"/>
      <c r="WZZ63" s="3267"/>
      <c r="XAA63" s="3268"/>
      <c r="XAB63" s="3267"/>
      <c r="XAC63" s="3263"/>
      <c r="XAD63" s="3263"/>
      <c r="XAE63" s="3268"/>
      <c r="XAF63" s="3262"/>
      <c r="XAG63" s="3263"/>
      <c r="XAH63" s="3262"/>
      <c r="XAI63" s="3263"/>
      <c r="XAJ63" s="3263"/>
      <c r="XAK63" s="3263"/>
      <c r="XAL63" s="3263"/>
      <c r="XAM63" s="3264"/>
      <c r="XAN63" s="3265"/>
      <c r="XAO63" s="3266"/>
      <c r="XAP63" s="3267"/>
      <c r="XAQ63" s="3268"/>
      <c r="XAR63" s="3269"/>
      <c r="XAS63" s="3267"/>
      <c r="XAT63" s="3268"/>
      <c r="XAU63" s="3267"/>
      <c r="XAV63" s="3263"/>
      <c r="XAW63" s="3263"/>
      <c r="XAX63" s="3268"/>
      <c r="XAY63" s="3262"/>
      <c r="XAZ63" s="3263"/>
      <c r="XBA63" s="3262"/>
      <c r="XBB63" s="3263"/>
      <c r="XBC63" s="3263"/>
      <c r="XBD63" s="3263"/>
      <c r="XBE63" s="3263"/>
      <c r="XBF63" s="3264"/>
      <c r="XBG63" s="3265"/>
      <c r="XBH63" s="3266"/>
      <c r="XBI63" s="3267"/>
      <c r="XBJ63" s="3268"/>
      <c r="XBK63" s="3269"/>
      <c r="XBL63" s="3267"/>
      <c r="XBM63" s="3268"/>
      <c r="XBN63" s="3267"/>
      <c r="XBO63" s="3263"/>
      <c r="XBP63" s="3263"/>
      <c r="XBQ63" s="3268"/>
      <c r="XBR63" s="3262"/>
      <c r="XBS63" s="3263"/>
      <c r="XBT63" s="3262"/>
      <c r="XBU63" s="3263"/>
      <c r="XBV63" s="3263"/>
      <c r="XBW63" s="3263"/>
      <c r="XBX63" s="3263"/>
      <c r="XBY63" s="3264"/>
      <c r="XBZ63" s="3265"/>
      <c r="XCA63" s="3266"/>
      <c r="XCB63" s="3267"/>
      <c r="XCC63" s="3268"/>
      <c r="XCD63" s="3269"/>
      <c r="XCE63" s="3267"/>
      <c r="XCF63" s="3268"/>
      <c r="XCG63" s="3267"/>
      <c r="XCH63" s="3263"/>
      <c r="XCI63" s="3263"/>
      <c r="XCJ63" s="3268"/>
      <c r="XCK63" s="3262"/>
      <c r="XCL63" s="3263"/>
      <c r="XCM63" s="3262"/>
      <c r="XCN63" s="3263"/>
      <c r="XCO63" s="3263"/>
      <c r="XCP63" s="3263"/>
      <c r="XCQ63" s="3263"/>
      <c r="XCR63" s="3264"/>
      <c r="XCS63" s="3265"/>
      <c r="XCT63" s="3266"/>
      <c r="XCU63" s="3267"/>
      <c r="XCV63" s="3268"/>
      <c r="XCW63" s="3269"/>
      <c r="XCX63" s="3267"/>
      <c r="XCY63" s="3268"/>
      <c r="XCZ63" s="3267"/>
      <c r="XDA63" s="3263"/>
      <c r="XDB63" s="3263"/>
      <c r="XDC63" s="3268"/>
      <c r="XDD63" s="3262"/>
      <c r="XDE63" s="3263"/>
      <c r="XDF63" s="3262"/>
      <c r="XDG63" s="3263"/>
      <c r="XDH63" s="3263"/>
      <c r="XDI63" s="3263"/>
      <c r="XDJ63" s="3263"/>
      <c r="XDK63" s="3264"/>
      <c r="XDL63" s="3265"/>
      <c r="XDM63" s="3266"/>
      <c r="XDN63" s="3267"/>
      <c r="XDO63" s="3268"/>
      <c r="XDP63" s="3269"/>
      <c r="XDQ63" s="3267"/>
      <c r="XDR63" s="3268"/>
      <c r="XDS63" s="3267"/>
      <c r="XDT63" s="3263"/>
      <c r="XDU63" s="3263"/>
      <c r="XDV63" s="3268"/>
      <c r="XDW63" s="3262"/>
      <c r="XDX63" s="3263"/>
      <c r="XDY63" s="3262"/>
      <c r="XDZ63" s="3263"/>
      <c r="XEA63" s="3263"/>
      <c r="XEB63" s="3263"/>
      <c r="XEC63" s="3263"/>
      <c r="XED63" s="3264"/>
      <c r="XEE63" s="3265"/>
      <c r="XEF63" s="3266"/>
      <c r="XEG63" s="3267"/>
      <c r="XEH63" s="3268"/>
      <c r="XEI63" s="3269"/>
      <c r="XEJ63" s="3267"/>
      <c r="XEK63" s="3268"/>
      <c r="XEL63" s="3267"/>
      <c r="XEM63" s="3263"/>
      <c r="XEN63" s="3263"/>
      <c r="XEO63" s="3268"/>
      <c r="XEP63" s="3262"/>
      <c r="XEQ63" s="3263"/>
      <c r="XER63" s="3262"/>
      <c r="XES63" s="3263"/>
      <c r="XET63" s="3263"/>
      <c r="XEU63" s="3263"/>
      <c r="XEV63" s="3263"/>
      <c r="XEW63" s="3264"/>
      <c r="XEX63" s="3265"/>
      <c r="XEY63" s="3266"/>
      <c r="XEZ63" s="3267"/>
      <c r="XFA63" s="3268"/>
      <c r="XFB63" s="3269"/>
      <c r="XFC63" s="3267"/>
      <c r="XFD63" s="3268"/>
    </row>
    <row r="64" spans="1:16384" s="656" customFormat="1" ht="14.9" customHeight="1">
      <c r="A64" s="2266" t="str">
        <f>'General PNGUM'!A64</f>
        <v>Kuso Adventist Primary</v>
      </c>
      <c r="B64" s="3872">
        <v>10</v>
      </c>
      <c r="C64" s="3634"/>
      <c r="D64" s="4574">
        <f t="shared" si="11"/>
        <v>10</v>
      </c>
      <c r="E64" s="3634">
        <v>2</v>
      </c>
      <c r="F64" s="3634"/>
      <c r="G64" s="3634">
        <v>10</v>
      </c>
      <c r="H64" s="3634"/>
      <c r="I64" s="3634"/>
      <c r="J64" s="3634"/>
      <c r="K64" s="3634">
        <v>5</v>
      </c>
      <c r="L64" s="3634"/>
      <c r="M64" s="3634">
        <v>5</v>
      </c>
      <c r="N64" s="3634"/>
      <c r="O64" s="3634">
        <v>5</v>
      </c>
      <c r="P64" s="3634"/>
      <c r="Q64" s="3634">
        <v>5</v>
      </c>
      <c r="R64" s="3601"/>
      <c r="S64" s="2306">
        <f t="shared" si="7"/>
        <v>10</v>
      </c>
    </row>
    <row r="65" spans="1:19" s="656" customFormat="1" ht="14.9" customHeight="1">
      <c r="A65" s="2266" t="str">
        <f>'General PNGUM'!A65</f>
        <v>Megabo Adventist Primary</v>
      </c>
      <c r="B65" s="3872">
        <v>8</v>
      </c>
      <c r="C65" s="3634"/>
      <c r="D65" s="4574">
        <f t="shared" si="11"/>
        <v>8</v>
      </c>
      <c r="E65" s="3634"/>
      <c r="F65" s="3634"/>
      <c r="G65" s="3634">
        <v>8</v>
      </c>
      <c r="H65" s="3634"/>
      <c r="I65" s="3634"/>
      <c r="J65" s="3634"/>
      <c r="K65" s="3634">
        <v>5</v>
      </c>
      <c r="L65" s="3634"/>
      <c r="M65" s="3634">
        <v>1</v>
      </c>
      <c r="N65" s="3634"/>
      <c r="O65" s="3634">
        <v>5</v>
      </c>
      <c r="P65" s="3634"/>
      <c r="Q65" s="3634">
        <v>3</v>
      </c>
      <c r="R65" s="3601"/>
      <c r="S65" s="2306">
        <f t="shared" si="7"/>
        <v>8</v>
      </c>
    </row>
    <row r="66" spans="1:19" s="656" customFormat="1" ht="14.9" customHeight="1">
      <c r="A66" s="2266" t="str">
        <f>'General PNGUM'!A66</f>
        <v>Moruma Adventist High</v>
      </c>
      <c r="B66" s="3872"/>
      <c r="C66" s="3634">
        <v>13</v>
      </c>
      <c r="D66" s="4574">
        <f t="shared" si="11"/>
        <v>13</v>
      </c>
      <c r="E66" s="3634"/>
      <c r="F66" s="3634">
        <v>1</v>
      </c>
      <c r="G66" s="3634"/>
      <c r="H66" s="3634"/>
      <c r="I66" s="3634">
        <v>11</v>
      </c>
      <c r="J66" s="3634">
        <v>2</v>
      </c>
      <c r="K66" s="3634"/>
      <c r="L66" s="3634">
        <v>5</v>
      </c>
      <c r="M66" s="3634"/>
      <c r="N66" s="3634">
        <v>13</v>
      </c>
      <c r="O66" s="3634"/>
      <c r="P66" s="3634">
        <v>5</v>
      </c>
      <c r="Q66" s="3634"/>
      <c r="R66" s="3601">
        <v>8</v>
      </c>
      <c r="S66" s="2306">
        <f t="shared" si="7"/>
        <v>13</v>
      </c>
    </row>
    <row r="67" spans="1:19" s="656" customFormat="1" ht="14.9" customHeight="1">
      <c r="A67" s="2266" t="str">
        <f>'General PNGUM'!A67</f>
        <v>Moruma Adventist Primary</v>
      </c>
      <c r="B67" s="3872">
        <v>6</v>
      </c>
      <c r="C67" s="3634"/>
      <c r="D67" s="4574">
        <f t="shared" si="11"/>
        <v>6</v>
      </c>
      <c r="E67" s="3634"/>
      <c r="F67" s="3634"/>
      <c r="G67" s="3634">
        <v>5</v>
      </c>
      <c r="H67" s="3634">
        <v>1</v>
      </c>
      <c r="I67" s="3634"/>
      <c r="J67" s="3634"/>
      <c r="K67" s="3634">
        <v>3</v>
      </c>
      <c r="L67" s="3634"/>
      <c r="M67" s="3634">
        <v>1</v>
      </c>
      <c r="N67" s="3634"/>
      <c r="O67" s="3634">
        <v>3</v>
      </c>
      <c r="P67" s="3634"/>
      <c r="Q67" s="3634">
        <v>3</v>
      </c>
      <c r="R67" s="3601"/>
      <c r="S67" s="2306">
        <f t="shared" si="7"/>
        <v>6</v>
      </c>
    </row>
    <row r="68" spans="1:19" s="656" customFormat="1" ht="14.9" customHeight="1">
      <c r="A68" s="2266" t="str">
        <f>'General PNGUM'!A68</f>
        <v>Omaura Adventist Primary</v>
      </c>
      <c r="B68" s="3872">
        <v>8</v>
      </c>
      <c r="C68" s="3634"/>
      <c r="D68" s="4574">
        <f t="shared" si="11"/>
        <v>8</v>
      </c>
      <c r="E68" s="3634"/>
      <c r="F68" s="3634"/>
      <c r="G68" s="3634">
        <v>8</v>
      </c>
      <c r="H68" s="3634"/>
      <c r="I68" s="3634"/>
      <c r="J68" s="3634"/>
      <c r="K68" s="3634">
        <v>5</v>
      </c>
      <c r="L68" s="3634"/>
      <c r="M68" s="3634">
        <v>2</v>
      </c>
      <c r="N68" s="3634"/>
      <c r="O68" s="3634">
        <v>5</v>
      </c>
      <c r="P68" s="3634"/>
      <c r="Q68" s="3634">
        <v>3</v>
      </c>
      <c r="R68" s="3601"/>
      <c r="S68" s="2306">
        <f t="shared" si="7"/>
        <v>8</v>
      </c>
    </row>
    <row r="69" spans="1:19" s="656" customFormat="1" ht="14.9" customHeight="1">
      <c r="A69" s="2266" t="str">
        <f>'General PNGUM'!A69</f>
        <v>Sogo Adventist Community</v>
      </c>
      <c r="B69" s="3872">
        <v>2</v>
      </c>
      <c r="C69" s="3634"/>
      <c r="D69" s="4574">
        <f t="shared" si="11"/>
        <v>2</v>
      </c>
      <c r="E69" s="3634"/>
      <c r="F69" s="3634"/>
      <c r="G69" s="3634">
        <v>2</v>
      </c>
      <c r="H69" s="3634">
        <v>0</v>
      </c>
      <c r="I69" s="3634"/>
      <c r="J69" s="3634"/>
      <c r="K69" s="3634">
        <v>2</v>
      </c>
      <c r="L69" s="3634"/>
      <c r="M69" s="3634">
        <v>0</v>
      </c>
      <c r="N69" s="3634"/>
      <c r="O69" s="3634">
        <v>2</v>
      </c>
      <c r="P69" s="3634"/>
      <c r="Q69" s="3634">
        <v>0</v>
      </c>
      <c r="R69" s="3601"/>
      <c r="S69" s="2306">
        <f t="shared" si="7"/>
        <v>2</v>
      </c>
    </row>
    <row r="70" spans="1:19" s="656" customFormat="1" ht="14.9" customHeight="1">
      <c r="A70" s="2266" t="str">
        <f>'General PNGUM'!A70</f>
        <v>Tobaiya Adventist Primary</v>
      </c>
      <c r="B70" s="3870">
        <v>8</v>
      </c>
      <c r="C70" s="3871"/>
      <c r="D70" s="4574">
        <f t="shared" si="11"/>
        <v>8</v>
      </c>
      <c r="E70" s="3871">
        <v>2</v>
      </c>
      <c r="F70" s="3871"/>
      <c r="G70" s="3871">
        <v>6</v>
      </c>
      <c r="H70" s="3871">
        <v>2</v>
      </c>
      <c r="I70" s="3871"/>
      <c r="J70" s="3871"/>
      <c r="K70" s="3871">
        <v>2</v>
      </c>
      <c r="L70" s="3871"/>
      <c r="M70" s="3871">
        <v>4</v>
      </c>
      <c r="N70" s="3871"/>
      <c r="O70" s="3871">
        <v>4</v>
      </c>
      <c r="P70" s="3871"/>
      <c r="Q70" s="3871">
        <v>2</v>
      </c>
      <c r="R70" s="3873"/>
      <c r="S70" s="2306">
        <f t="shared" si="7"/>
        <v>8</v>
      </c>
    </row>
    <row r="71" spans="1:19" s="656" customFormat="1" ht="15" customHeight="1" thickBot="1">
      <c r="A71" s="1010" t="s">
        <v>17</v>
      </c>
      <c r="B71" s="1110">
        <f t="shared" ref="B71:S71" si="12">SUM(B55:B70)</f>
        <v>109</v>
      </c>
      <c r="C71" s="1111">
        <f t="shared" si="12"/>
        <v>52</v>
      </c>
      <c r="D71" s="1112">
        <f t="shared" si="12"/>
        <v>161</v>
      </c>
      <c r="E71" s="1110">
        <f t="shared" si="12"/>
        <v>11</v>
      </c>
      <c r="F71" s="1111">
        <f t="shared" si="12"/>
        <v>17</v>
      </c>
      <c r="G71" s="3325">
        <f t="shared" si="12"/>
        <v>103</v>
      </c>
      <c r="H71" s="3350">
        <f t="shared" si="12"/>
        <v>6</v>
      </c>
      <c r="I71" s="2315">
        <f t="shared" si="12"/>
        <v>50</v>
      </c>
      <c r="J71" s="1111">
        <f t="shared" si="12"/>
        <v>2</v>
      </c>
      <c r="K71" s="3349">
        <f t="shared" si="12"/>
        <v>70</v>
      </c>
      <c r="L71" s="3350">
        <f>SUM(L55:L70)</f>
        <v>14</v>
      </c>
      <c r="M71" s="3350">
        <f t="shared" si="12"/>
        <v>33</v>
      </c>
      <c r="N71" s="3350">
        <f t="shared" si="12"/>
        <v>44</v>
      </c>
      <c r="O71" s="3350">
        <f t="shared" si="12"/>
        <v>72</v>
      </c>
      <c r="P71" s="3350">
        <f t="shared" si="12"/>
        <v>41</v>
      </c>
      <c r="Q71" s="3350">
        <f t="shared" si="12"/>
        <v>35</v>
      </c>
      <c r="R71" s="3351">
        <f t="shared" si="12"/>
        <v>46</v>
      </c>
      <c r="S71" s="2307">
        <f t="shared" si="12"/>
        <v>161</v>
      </c>
    </row>
    <row r="72" spans="1:19" s="1015" customFormat="1" ht="15" customHeight="1" thickTop="1" thickBot="1">
      <c r="A72" s="1014"/>
      <c r="B72" s="1113"/>
      <c r="C72" s="1113"/>
      <c r="D72" s="1113">
        <f>B71+C71</f>
        <v>161</v>
      </c>
      <c r="E72" s="1113"/>
      <c r="F72" s="1113"/>
      <c r="G72" s="3326"/>
      <c r="H72" s="3326"/>
      <c r="I72" s="1113"/>
      <c r="J72" s="1113"/>
      <c r="K72" s="3326"/>
      <c r="L72" s="3326"/>
      <c r="M72" s="3326"/>
      <c r="N72" s="3326"/>
      <c r="O72" s="3326"/>
      <c r="P72" s="3326"/>
      <c r="Q72" s="3326"/>
      <c r="R72" s="3345"/>
      <c r="S72" s="2308"/>
    </row>
    <row r="73" spans="1:19" s="31" customFormat="1" ht="12" customHeight="1" thickBot="1">
      <c r="A73" s="3894" t="s">
        <v>20</v>
      </c>
      <c r="B73" s="3327"/>
      <c r="C73" s="3327"/>
      <c r="D73" s="3327"/>
      <c r="E73" s="3327"/>
      <c r="F73" s="3327"/>
      <c r="G73" s="3327"/>
      <c r="H73" s="3327"/>
      <c r="I73" s="1114"/>
      <c r="J73" s="1114"/>
      <c r="K73" s="3327"/>
      <c r="L73" s="3327"/>
      <c r="M73" s="3327"/>
      <c r="N73" s="3327"/>
      <c r="O73" s="3327"/>
      <c r="P73" s="3327"/>
      <c r="Q73" s="3346"/>
      <c r="R73" s="3347"/>
      <c r="S73" s="2309"/>
    </row>
    <row r="74" spans="1:19" s="656" customFormat="1" ht="12" customHeight="1">
      <c r="A74" s="2266" t="str">
        <f>'General PNGUM'!A74</f>
        <v>Anga Adventist Elementary School</v>
      </c>
      <c r="B74" s="3870">
        <v>6</v>
      </c>
      <c r="C74" s="3871"/>
      <c r="D74" s="1109">
        <f t="shared" ref="D74:D81" si="13">SUM(B74:C74)</f>
        <v>6</v>
      </c>
      <c r="E74" s="4541">
        <v>0</v>
      </c>
      <c r="F74" s="3634"/>
      <c r="G74" s="3634">
        <v>6</v>
      </c>
      <c r="H74" s="3634">
        <v>0</v>
      </c>
      <c r="I74" s="3634"/>
      <c r="J74" s="3634"/>
      <c r="K74" s="3634">
        <v>6</v>
      </c>
      <c r="L74" s="3634"/>
      <c r="M74" s="3634">
        <v>0</v>
      </c>
      <c r="N74" s="3634"/>
      <c r="O74" s="3634">
        <v>0</v>
      </c>
      <c r="P74" s="3634"/>
      <c r="Q74" s="3634">
        <v>6</v>
      </c>
      <c r="R74" s="4542"/>
      <c r="S74" s="2306">
        <f>SUM(G74:J74)</f>
        <v>6</v>
      </c>
    </row>
    <row r="75" spans="1:19" s="656" customFormat="1" ht="12" customHeight="1">
      <c r="A75" s="2266" t="str">
        <f>'General PNGUM'!A75</f>
        <v>Banisu Adventist Elementary  School</v>
      </c>
      <c r="B75" s="3872">
        <v>8</v>
      </c>
      <c r="C75" s="3634"/>
      <c r="D75" s="1109">
        <f t="shared" si="13"/>
        <v>8</v>
      </c>
      <c r="E75" s="4541">
        <v>0</v>
      </c>
      <c r="F75" s="3634"/>
      <c r="G75" s="3634">
        <v>6</v>
      </c>
      <c r="H75" s="3634">
        <v>2</v>
      </c>
      <c r="I75" s="3634"/>
      <c r="J75" s="3634"/>
      <c r="K75" s="3634">
        <v>6</v>
      </c>
      <c r="L75" s="3634"/>
      <c r="M75" s="3634">
        <v>1</v>
      </c>
      <c r="N75" s="3634"/>
      <c r="O75" s="3634">
        <v>2</v>
      </c>
      <c r="P75" s="3634"/>
      <c r="Q75" s="3634">
        <v>8</v>
      </c>
      <c r="R75" s="4542"/>
      <c r="S75" s="2306">
        <f t="shared" si="7"/>
        <v>8</v>
      </c>
    </row>
    <row r="76" spans="1:19" s="656" customFormat="1" ht="12" customHeight="1">
      <c r="A76" s="2266" t="str">
        <f>'General PNGUM'!A76</f>
        <v>Gabensis Adventist Primary School</v>
      </c>
      <c r="B76" s="3872">
        <v>11</v>
      </c>
      <c r="C76" s="3634"/>
      <c r="D76" s="1109">
        <f t="shared" si="13"/>
        <v>11</v>
      </c>
      <c r="E76" s="4541">
        <v>2</v>
      </c>
      <c r="F76" s="3634"/>
      <c r="G76" s="3634">
        <v>10</v>
      </c>
      <c r="H76" s="3634">
        <v>1</v>
      </c>
      <c r="I76" s="3634"/>
      <c r="J76" s="3634"/>
      <c r="K76" s="3634">
        <v>6</v>
      </c>
      <c r="L76" s="3634"/>
      <c r="M76" s="3634">
        <v>4</v>
      </c>
      <c r="N76" s="3634"/>
      <c r="O76" s="3634">
        <v>2</v>
      </c>
      <c r="P76" s="3634"/>
      <c r="Q76" s="3634">
        <v>11</v>
      </c>
      <c r="R76" s="4542"/>
      <c r="S76" s="2306">
        <f t="shared" si="7"/>
        <v>11</v>
      </c>
    </row>
    <row r="77" spans="1:19" s="656" customFormat="1" ht="12" customHeight="1">
      <c r="A77" s="2266" t="str">
        <f>'General PNGUM'!A77</f>
        <v>Komako Adventist Primary School</v>
      </c>
      <c r="B77" s="3872"/>
      <c r="C77" s="3634"/>
      <c r="D77" s="1109">
        <f t="shared" si="13"/>
        <v>0</v>
      </c>
      <c r="E77" s="4541"/>
      <c r="F77" s="3634"/>
      <c r="G77" s="3634"/>
      <c r="H77" s="3634"/>
      <c r="I77" s="3634"/>
      <c r="J77" s="3634"/>
      <c r="K77" s="3634"/>
      <c r="L77" s="3634"/>
      <c r="M77" s="3634"/>
      <c r="N77" s="3634"/>
      <c r="O77" s="3634"/>
      <c r="P77" s="3634"/>
      <c r="Q77" s="3634"/>
      <c r="R77" s="4542"/>
      <c r="S77" s="2306">
        <f t="shared" si="7"/>
        <v>0</v>
      </c>
    </row>
    <row r="78" spans="1:19" s="656" customFormat="1" ht="12" customHeight="1">
      <c r="A78" s="2266" t="str">
        <f>'General PNGUM'!A78</f>
        <v>Ragiampun Primary School</v>
      </c>
      <c r="B78" s="3872">
        <v>13</v>
      </c>
      <c r="C78" s="3634"/>
      <c r="D78" s="1109">
        <f t="shared" si="13"/>
        <v>13</v>
      </c>
      <c r="E78" s="4541">
        <v>0</v>
      </c>
      <c r="F78" s="3634"/>
      <c r="G78" s="3634">
        <v>13</v>
      </c>
      <c r="H78" s="3634">
        <v>0</v>
      </c>
      <c r="I78" s="3634"/>
      <c r="J78" s="3634"/>
      <c r="K78" s="3634">
        <v>13</v>
      </c>
      <c r="L78" s="3634"/>
      <c r="M78" s="3634">
        <v>4</v>
      </c>
      <c r="N78" s="3634"/>
      <c r="O78" s="3634">
        <v>1</v>
      </c>
      <c r="P78" s="3634"/>
      <c r="Q78" s="3634">
        <v>13</v>
      </c>
      <c r="R78" s="4542"/>
      <c r="S78" s="2306">
        <f t="shared" si="7"/>
        <v>13</v>
      </c>
    </row>
    <row r="79" spans="1:19" s="656" customFormat="1" ht="12" customHeight="1">
      <c r="A79" s="2266" t="str">
        <f>'General PNGUM'!A79</f>
        <v>Ragiampun High School</v>
      </c>
      <c r="B79" s="3872"/>
      <c r="C79" s="3634">
        <v>8</v>
      </c>
      <c r="D79" s="1109">
        <f t="shared" si="13"/>
        <v>8</v>
      </c>
      <c r="E79" s="4541"/>
      <c r="F79" s="3634">
        <v>4</v>
      </c>
      <c r="G79" s="3634"/>
      <c r="H79" s="3634">
        <v>0</v>
      </c>
      <c r="I79" s="3634">
        <v>8</v>
      </c>
      <c r="J79" s="3634">
        <v>0</v>
      </c>
      <c r="K79" s="3634"/>
      <c r="L79" s="3634">
        <v>5</v>
      </c>
      <c r="M79" s="3634"/>
      <c r="N79" s="3634">
        <v>3</v>
      </c>
      <c r="O79" s="3634"/>
      <c r="P79" s="3634">
        <v>8</v>
      </c>
      <c r="Q79" s="3634"/>
      <c r="R79" s="4542">
        <v>8</v>
      </c>
      <c r="S79" s="2306">
        <f t="shared" si="7"/>
        <v>8</v>
      </c>
    </row>
    <row r="80" spans="1:19" s="656" customFormat="1" ht="12" customHeight="1">
      <c r="A80" s="2266" t="str">
        <f>'General PNGUM'!A80</f>
        <v>Tanam Adventist Primary School</v>
      </c>
      <c r="B80" s="3872">
        <v>11</v>
      </c>
      <c r="C80" s="3634"/>
      <c r="D80" s="1109">
        <f t="shared" si="13"/>
        <v>11</v>
      </c>
      <c r="E80" s="4541">
        <v>1</v>
      </c>
      <c r="F80" s="3634"/>
      <c r="G80" s="3634">
        <v>10</v>
      </c>
      <c r="H80" s="3634">
        <v>1</v>
      </c>
      <c r="I80" s="3634"/>
      <c r="J80" s="3634"/>
      <c r="K80" s="3634">
        <v>5</v>
      </c>
      <c r="L80" s="3634"/>
      <c r="M80" s="3634">
        <v>3</v>
      </c>
      <c r="N80" s="3634"/>
      <c r="O80" s="3634">
        <v>4</v>
      </c>
      <c r="P80" s="3634"/>
      <c r="Q80" s="3634">
        <v>11</v>
      </c>
      <c r="R80" s="4542"/>
      <c r="S80" s="2306">
        <f t="shared" ref="S80" si="14">SUM(G80:J80)</f>
        <v>11</v>
      </c>
    </row>
    <row r="81" spans="1:19" s="656" customFormat="1" ht="12" customHeight="1">
      <c r="A81" s="2266" t="str">
        <f>'General PNGUM'!A81</f>
        <v>lae Adventist Primary</v>
      </c>
      <c r="B81" s="3872">
        <v>19</v>
      </c>
      <c r="C81" s="3634"/>
      <c r="D81" s="1109">
        <f t="shared" si="13"/>
        <v>19</v>
      </c>
      <c r="E81" s="4543">
        <v>10</v>
      </c>
      <c r="F81" s="3871"/>
      <c r="G81" s="3871">
        <v>18</v>
      </c>
      <c r="H81" s="3871">
        <v>1</v>
      </c>
      <c r="I81" s="3871"/>
      <c r="J81" s="3871"/>
      <c r="K81" s="3871">
        <v>11</v>
      </c>
      <c r="L81" s="3871"/>
      <c r="M81" s="3871">
        <v>9</v>
      </c>
      <c r="N81" s="3871"/>
      <c r="O81" s="3871">
        <v>10</v>
      </c>
      <c r="P81" s="3871"/>
      <c r="Q81" s="3871">
        <v>19</v>
      </c>
      <c r="R81" s="4544"/>
      <c r="S81" s="2306">
        <f t="shared" si="7"/>
        <v>19</v>
      </c>
    </row>
    <row r="82" spans="1:19" s="656" customFormat="1" ht="15" customHeight="1" thickBot="1">
      <c r="A82" s="1010" t="s">
        <v>17</v>
      </c>
      <c r="B82" s="1110">
        <f t="shared" ref="B82:R82" si="15">SUM(B74:B81)</f>
        <v>68</v>
      </c>
      <c r="C82" s="1111">
        <f t="shared" si="15"/>
        <v>8</v>
      </c>
      <c r="D82" s="1112">
        <f t="shared" si="15"/>
        <v>76</v>
      </c>
      <c r="E82" s="1110">
        <f t="shared" si="15"/>
        <v>13</v>
      </c>
      <c r="F82" s="1111">
        <f t="shared" si="15"/>
        <v>4</v>
      </c>
      <c r="G82" s="3790">
        <f t="shared" si="15"/>
        <v>63</v>
      </c>
      <c r="H82" s="3790">
        <f t="shared" si="15"/>
        <v>5</v>
      </c>
      <c r="I82" s="3790">
        <f t="shared" si="15"/>
        <v>8</v>
      </c>
      <c r="J82" s="3790">
        <f t="shared" si="15"/>
        <v>0</v>
      </c>
      <c r="K82" s="3349">
        <f t="shared" si="15"/>
        <v>47</v>
      </c>
      <c r="L82" s="3350">
        <f t="shared" si="15"/>
        <v>5</v>
      </c>
      <c r="M82" s="3350">
        <f t="shared" si="15"/>
        <v>21</v>
      </c>
      <c r="N82" s="3350">
        <f t="shared" si="15"/>
        <v>3</v>
      </c>
      <c r="O82" s="3350">
        <f t="shared" si="15"/>
        <v>19</v>
      </c>
      <c r="P82" s="3350">
        <f t="shared" si="15"/>
        <v>8</v>
      </c>
      <c r="Q82" s="3350">
        <f t="shared" si="15"/>
        <v>68</v>
      </c>
      <c r="R82" s="3351">
        <f t="shared" si="15"/>
        <v>8</v>
      </c>
      <c r="S82" s="2307">
        <f>SUM(S74:S81)</f>
        <v>76</v>
      </c>
    </row>
    <row r="83" spans="1:19" s="1015" customFormat="1" ht="15" customHeight="1" thickTop="1" thickBot="1">
      <c r="A83" s="1014"/>
      <c r="B83" s="1113"/>
      <c r="C83" s="1113"/>
      <c r="D83" s="1113">
        <f>B82+C82</f>
        <v>76</v>
      </c>
      <c r="E83" s="1113"/>
      <c r="F83" s="1113"/>
      <c r="G83" s="3326"/>
      <c r="H83" s="3326"/>
      <c r="I83" s="1113"/>
      <c r="J83" s="1113"/>
      <c r="K83" s="3326"/>
      <c r="L83" s="3326"/>
      <c r="M83" s="3326"/>
      <c r="N83" s="3326"/>
      <c r="O83" s="3326"/>
      <c r="P83" s="3326"/>
      <c r="Q83" s="3326"/>
      <c r="R83" s="3345"/>
      <c r="S83" s="2308"/>
    </row>
    <row r="84" spans="1:19" s="31" customFormat="1" ht="12.65" customHeight="1" thickBot="1">
      <c r="A84" s="3894" t="s">
        <v>21</v>
      </c>
      <c r="B84" s="3327"/>
      <c r="C84" s="3327"/>
      <c r="D84" s="3327"/>
      <c r="E84" s="3327"/>
      <c r="F84" s="3327"/>
      <c r="G84" s="3327"/>
      <c r="H84" s="3327"/>
      <c r="I84" s="3327"/>
      <c r="J84" s="3327"/>
      <c r="K84" s="3327"/>
      <c r="L84" s="3327"/>
      <c r="M84" s="3327"/>
      <c r="N84" s="3327"/>
      <c r="O84" s="3327"/>
      <c r="P84" s="3327"/>
      <c r="Q84" s="3346"/>
      <c r="R84" s="3347"/>
      <c r="S84" s="2309"/>
    </row>
    <row r="85" spans="1:19" s="656" customFormat="1" ht="12.65" customHeight="1">
      <c r="A85" s="2266" t="str">
        <f>'General PNGUM'!A85</f>
        <v>Akurai Primary School</v>
      </c>
      <c r="B85" s="3870">
        <v>5</v>
      </c>
      <c r="C85" s="3871"/>
      <c r="D85" s="1109">
        <f t="shared" ref="D85:D109" si="16">SUM(B85:C85)</f>
        <v>5</v>
      </c>
      <c r="E85" s="1107"/>
      <c r="F85" s="1108"/>
      <c r="G85" s="3790">
        <v>5</v>
      </c>
      <c r="H85" s="3790">
        <v>0</v>
      </c>
      <c r="I85" s="3790"/>
      <c r="J85" s="3790"/>
      <c r="K85" s="3352">
        <v>2</v>
      </c>
      <c r="L85" s="3353"/>
      <c r="M85" s="3353">
        <v>0</v>
      </c>
      <c r="N85" s="3353"/>
      <c r="O85" s="3353">
        <v>2</v>
      </c>
      <c r="P85" s="3353"/>
      <c r="Q85" s="3353">
        <v>5</v>
      </c>
      <c r="R85" s="3354"/>
      <c r="S85" s="2306">
        <f t="shared" ref="S85:S108" si="17">SUM(G85:J85)</f>
        <v>5</v>
      </c>
    </row>
    <row r="86" spans="1:19" s="656" customFormat="1" ht="12.65" customHeight="1">
      <c r="A86" s="2266" t="str">
        <f>'General PNGUM'!A86</f>
        <v>Asai Adventist Primary School</v>
      </c>
      <c r="B86" s="3872">
        <v>6</v>
      </c>
      <c r="C86" s="3634"/>
      <c r="D86" s="1109">
        <f t="shared" si="16"/>
        <v>6</v>
      </c>
      <c r="E86" s="1107"/>
      <c r="F86" s="1108"/>
      <c r="G86" s="3790">
        <v>5</v>
      </c>
      <c r="H86" s="3790">
        <v>1</v>
      </c>
      <c r="I86" s="3790"/>
      <c r="J86" s="3790"/>
      <c r="K86" s="3352">
        <v>1</v>
      </c>
      <c r="L86" s="3353"/>
      <c r="M86" s="3353">
        <v>0</v>
      </c>
      <c r="N86" s="3353"/>
      <c r="O86" s="3353">
        <v>1</v>
      </c>
      <c r="P86" s="3353"/>
      <c r="Q86" s="3353">
        <v>6</v>
      </c>
      <c r="R86" s="3354"/>
      <c r="S86" s="2306">
        <f t="shared" si="17"/>
        <v>6</v>
      </c>
    </row>
    <row r="87" spans="1:19" s="656" customFormat="1" ht="12.65" customHeight="1">
      <c r="A87" s="4455" t="s">
        <v>1334</v>
      </c>
      <c r="B87" s="3872">
        <v>4</v>
      </c>
      <c r="C87" s="3634"/>
      <c r="D87" s="1109">
        <f t="shared" si="16"/>
        <v>4</v>
      </c>
      <c r="E87" s="4191"/>
      <c r="F87" s="4192"/>
      <c r="G87" s="3955">
        <v>2</v>
      </c>
      <c r="H87" s="3955">
        <v>2</v>
      </c>
      <c r="I87" s="3955"/>
      <c r="J87" s="3955"/>
      <c r="K87" s="4193">
        <v>1</v>
      </c>
      <c r="L87" s="4194"/>
      <c r="M87" s="4194">
        <v>0</v>
      </c>
      <c r="N87" s="4194"/>
      <c r="O87" s="4194">
        <v>1</v>
      </c>
      <c r="P87" s="4194"/>
      <c r="Q87" s="4194">
        <v>4</v>
      </c>
      <c r="R87" s="4454"/>
      <c r="S87" s="2306">
        <f t="shared" si="17"/>
        <v>4</v>
      </c>
    </row>
    <row r="88" spans="1:19" s="656" customFormat="1" ht="12.65" customHeight="1">
      <c r="A88" s="4455" t="str">
        <f>'General PNGUM'!A88</f>
        <v>Bangapala Adventist Primary School</v>
      </c>
      <c r="B88" s="3872">
        <v>8</v>
      </c>
      <c r="C88" s="3634"/>
      <c r="D88" s="1109">
        <f t="shared" si="16"/>
        <v>8</v>
      </c>
      <c r="E88" s="1107"/>
      <c r="F88" s="1108"/>
      <c r="G88" s="3790">
        <v>8</v>
      </c>
      <c r="H88" s="3790">
        <v>0</v>
      </c>
      <c r="I88" s="3790"/>
      <c r="J88" s="3790"/>
      <c r="K88" s="3352">
        <v>2</v>
      </c>
      <c r="L88" s="3353"/>
      <c r="M88" s="3353">
        <v>0</v>
      </c>
      <c r="N88" s="3353"/>
      <c r="O88" s="3353">
        <v>2</v>
      </c>
      <c r="P88" s="3353"/>
      <c r="Q88" s="3353">
        <v>8</v>
      </c>
      <c r="R88" s="3354"/>
      <c r="S88" s="2306">
        <f t="shared" si="17"/>
        <v>8</v>
      </c>
    </row>
    <row r="89" spans="1:19" s="656" customFormat="1" ht="12.65" customHeight="1">
      <c r="A89" s="4452" t="str">
        <f>'General PNGUM'!A89</f>
        <v>Bobirumpun Primary</v>
      </c>
      <c r="B89" s="3872"/>
      <c r="C89" s="3634"/>
      <c r="D89" s="1109">
        <f t="shared" si="16"/>
        <v>0</v>
      </c>
      <c r="E89" s="4191"/>
      <c r="F89" s="4192"/>
      <c r="G89" s="3955"/>
      <c r="H89" s="3955"/>
      <c r="I89" s="3955"/>
      <c r="J89" s="3955"/>
      <c r="K89" s="4193"/>
      <c r="L89" s="4194"/>
      <c r="M89" s="4194"/>
      <c r="N89" s="4194"/>
      <c r="O89" s="4194"/>
      <c r="P89" s="4194"/>
      <c r="Q89" s="4194"/>
      <c r="R89" s="4195"/>
      <c r="S89" s="2306">
        <f t="shared" si="17"/>
        <v>0</v>
      </c>
    </row>
    <row r="90" spans="1:19" s="656" customFormat="1" ht="12" customHeight="1">
      <c r="A90" s="4455" t="str">
        <f>'General PNGUM'!A90</f>
        <v>Bondek Adventist Primary School</v>
      </c>
      <c r="B90" s="3872">
        <v>3</v>
      </c>
      <c r="C90" s="3634"/>
      <c r="D90" s="1109">
        <f t="shared" si="16"/>
        <v>3</v>
      </c>
      <c r="E90" s="1107"/>
      <c r="F90" s="1108"/>
      <c r="G90" s="3790">
        <v>3</v>
      </c>
      <c r="H90" s="3790">
        <v>0</v>
      </c>
      <c r="I90" s="3790"/>
      <c r="J90" s="3790"/>
      <c r="K90" s="3352">
        <v>0</v>
      </c>
      <c r="L90" s="3353"/>
      <c r="M90" s="3353">
        <v>0</v>
      </c>
      <c r="N90" s="3353"/>
      <c r="O90" s="3353">
        <v>0</v>
      </c>
      <c r="P90" s="3353"/>
      <c r="Q90" s="3353">
        <v>3</v>
      </c>
      <c r="R90" s="3354"/>
      <c r="S90" s="2306">
        <f t="shared" si="17"/>
        <v>3</v>
      </c>
    </row>
    <row r="91" spans="1:19" s="656" customFormat="1" ht="12.65" customHeight="1">
      <c r="A91" s="2266" t="str">
        <f>'General PNGUM'!A91</f>
        <v>Boroi Adventist Primary School</v>
      </c>
      <c r="B91" s="3872">
        <v>7</v>
      </c>
      <c r="C91" s="3634"/>
      <c r="D91" s="1109">
        <f t="shared" si="16"/>
        <v>7</v>
      </c>
      <c r="E91" s="1107"/>
      <c r="F91" s="1108"/>
      <c r="G91" s="3790">
        <v>7</v>
      </c>
      <c r="H91" s="3790">
        <v>0</v>
      </c>
      <c r="I91" s="3790"/>
      <c r="J91" s="3790"/>
      <c r="K91" s="3352">
        <v>2</v>
      </c>
      <c r="L91" s="3353"/>
      <c r="M91" s="3353">
        <v>0</v>
      </c>
      <c r="N91" s="3353"/>
      <c r="O91" s="3353">
        <v>2</v>
      </c>
      <c r="P91" s="3353"/>
      <c r="Q91" s="3353">
        <v>7</v>
      </c>
      <c r="R91" s="3354"/>
      <c r="S91" s="2306">
        <f t="shared" si="17"/>
        <v>7</v>
      </c>
    </row>
    <row r="92" spans="1:19" s="656" customFormat="1" ht="12.65" customHeight="1">
      <c r="A92" s="4452" t="str">
        <f>'General PNGUM'!A92</f>
        <v>Hartfeldhaven Primary</v>
      </c>
      <c r="B92" s="3872"/>
      <c r="C92" s="3634"/>
      <c r="D92" s="1109">
        <f t="shared" si="16"/>
        <v>0</v>
      </c>
      <c r="E92" s="4191"/>
      <c r="F92" s="4192"/>
      <c r="G92" s="3955"/>
      <c r="H92" s="3955"/>
      <c r="I92" s="3955"/>
      <c r="J92" s="3955"/>
      <c r="K92" s="4193"/>
      <c r="L92" s="4194"/>
      <c r="M92" s="4194"/>
      <c r="N92" s="4194"/>
      <c r="O92" s="4194"/>
      <c r="P92" s="4194"/>
      <c r="Q92" s="4194"/>
      <c r="R92" s="4195"/>
      <c r="S92" s="2306">
        <f t="shared" si="17"/>
        <v>0</v>
      </c>
    </row>
    <row r="93" spans="1:19" s="656" customFormat="1" ht="12.65" customHeight="1">
      <c r="A93" s="4452" t="str">
        <f>'General PNGUM'!A93</f>
        <v>Jerekin Primary</v>
      </c>
      <c r="B93" s="3872"/>
      <c r="C93" s="3634"/>
      <c r="D93" s="1109">
        <f t="shared" si="16"/>
        <v>0</v>
      </c>
      <c r="E93" s="4191"/>
      <c r="F93" s="4192"/>
      <c r="G93" s="3955"/>
      <c r="H93" s="3955"/>
      <c r="I93" s="3955"/>
      <c r="J93" s="3955"/>
      <c r="K93" s="4193"/>
      <c r="L93" s="4194"/>
      <c r="M93" s="4194"/>
      <c r="N93" s="4194"/>
      <c r="O93" s="4194"/>
      <c r="P93" s="4194"/>
      <c r="Q93" s="4194"/>
      <c r="R93" s="4195"/>
      <c r="S93" s="2306">
        <f t="shared" si="17"/>
        <v>0</v>
      </c>
    </row>
    <row r="94" spans="1:19" s="656" customFormat="1" ht="12.65" customHeight="1">
      <c r="A94" s="2266" t="str">
        <f>'General PNGUM'!A94</f>
        <v>Likum SDA Primary School</v>
      </c>
      <c r="B94" s="3872">
        <v>5</v>
      </c>
      <c r="C94" s="3634"/>
      <c r="D94" s="1109">
        <f t="shared" si="16"/>
        <v>5</v>
      </c>
      <c r="E94" s="1107"/>
      <c r="F94" s="1108"/>
      <c r="G94" s="3790">
        <v>4</v>
      </c>
      <c r="H94" s="3790">
        <v>1</v>
      </c>
      <c r="I94" s="3790"/>
      <c r="J94" s="3790"/>
      <c r="K94" s="3352">
        <v>2</v>
      </c>
      <c r="L94" s="3353"/>
      <c r="M94" s="3353">
        <v>1</v>
      </c>
      <c r="N94" s="3353"/>
      <c r="O94" s="3353">
        <v>2</v>
      </c>
      <c r="P94" s="3353"/>
      <c r="Q94" s="3353">
        <v>5</v>
      </c>
      <c r="R94" s="3354"/>
      <c r="S94" s="2306">
        <f t="shared" si="17"/>
        <v>5</v>
      </c>
    </row>
    <row r="95" spans="1:19" s="656" customFormat="1" ht="12.65" customHeight="1">
      <c r="A95" s="2266" t="str">
        <f>'General PNGUM'!A95</f>
        <v>Liot Primary</v>
      </c>
      <c r="B95" s="3872">
        <v>2</v>
      </c>
      <c r="C95" s="3634"/>
      <c r="D95" s="1109">
        <f t="shared" si="16"/>
        <v>2</v>
      </c>
      <c r="E95" s="4191"/>
      <c r="F95" s="4192"/>
      <c r="G95" s="3955">
        <v>2</v>
      </c>
      <c r="H95" s="3955">
        <v>0</v>
      </c>
      <c r="I95" s="3955"/>
      <c r="J95" s="3955"/>
      <c r="K95" s="4193">
        <v>0</v>
      </c>
      <c r="L95" s="4194"/>
      <c r="M95" s="4194">
        <v>0</v>
      </c>
      <c r="N95" s="4194"/>
      <c r="O95" s="4194">
        <v>0</v>
      </c>
      <c r="P95" s="4194"/>
      <c r="Q95" s="4194">
        <v>2</v>
      </c>
      <c r="R95" s="4195"/>
      <c r="S95" s="2306">
        <f t="shared" si="17"/>
        <v>2</v>
      </c>
    </row>
    <row r="96" spans="1:19" s="656" customFormat="1" ht="12.65" customHeight="1">
      <c r="A96" s="2266" t="str">
        <f>'General PNGUM'!A96</f>
        <v>Lokobou Adventist High School</v>
      </c>
      <c r="B96" s="3872"/>
      <c r="C96" s="3634">
        <v>10</v>
      </c>
      <c r="D96" s="1109">
        <f t="shared" si="16"/>
        <v>10</v>
      </c>
      <c r="E96" s="1107"/>
      <c r="F96" s="1108">
        <v>4</v>
      </c>
      <c r="G96" s="3790"/>
      <c r="H96" s="3790"/>
      <c r="I96" s="3790">
        <v>9</v>
      </c>
      <c r="J96" s="3790">
        <v>1</v>
      </c>
      <c r="K96" s="3352"/>
      <c r="L96" s="3353">
        <v>7</v>
      </c>
      <c r="M96" s="3353"/>
      <c r="N96" s="3353">
        <v>7</v>
      </c>
      <c r="O96" s="3353"/>
      <c r="P96" s="3353">
        <v>7</v>
      </c>
      <c r="Q96" s="3353"/>
      <c r="R96" s="3354">
        <v>10</v>
      </c>
      <c r="S96" s="2306">
        <f t="shared" si="17"/>
        <v>10</v>
      </c>
    </row>
    <row r="97" spans="1:16384" s="656" customFormat="1" ht="12.65" customHeight="1">
      <c r="A97" s="2266" t="str">
        <f>'General PNGUM'!A97</f>
        <v>Luff Adventist Primary</v>
      </c>
      <c r="B97" s="3872">
        <v>5</v>
      </c>
      <c r="C97" s="3634"/>
      <c r="D97" s="1109">
        <f t="shared" si="16"/>
        <v>5</v>
      </c>
      <c r="E97" s="1107"/>
      <c r="F97" s="1108"/>
      <c r="G97" s="3790">
        <v>5</v>
      </c>
      <c r="H97" s="3790">
        <v>0</v>
      </c>
      <c r="I97" s="3790"/>
      <c r="J97" s="3790"/>
      <c r="K97" s="3352">
        <v>2</v>
      </c>
      <c r="L97" s="3353"/>
      <c r="M97" s="3353">
        <v>0</v>
      </c>
      <c r="N97" s="3353"/>
      <c r="O97" s="3353">
        <v>2</v>
      </c>
      <c r="P97" s="3353"/>
      <c r="Q97" s="3353">
        <v>5</v>
      </c>
      <c r="R97" s="3354"/>
      <c r="S97" s="2306">
        <f t="shared" si="17"/>
        <v>5</v>
      </c>
    </row>
    <row r="98" spans="1:16384" s="656" customFormat="1" ht="12.65" customHeight="1">
      <c r="A98" s="2266" t="str">
        <f>'General PNGUM'!A98</f>
        <v>Naru Adventist Primary School</v>
      </c>
      <c r="B98" s="3872">
        <v>7</v>
      </c>
      <c r="C98" s="3634"/>
      <c r="D98" s="1109">
        <f t="shared" si="16"/>
        <v>7</v>
      </c>
      <c r="E98" s="1107"/>
      <c r="F98" s="1108"/>
      <c r="G98" s="3790">
        <v>6</v>
      </c>
      <c r="H98" s="3790">
        <v>1</v>
      </c>
      <c r="I98" s="3790"/>
      <c r="J98" s="3790"/>
      <c r="K98" s="3352">
        <v>0</v>
      </c>
      <c r="L98" s="3353"/>
      <c r="M98" s="3353">
        <v>1</v>
      </c>
      <c r="N98" s="3353"/>
      <c r="O98" s="3353">
        <v>0</v>
      </c>
      <c r="P98" s="3353"/>
      <c r="Q98" s="3353">
        <v>7</v>
      </c>
      <c r="R98" s="3354"/>
      <c r="S98" s="2306">
        <f t="shared" si="17"/>
        <v>7</v>
      </c>
    </row>
    <row r="99" spans="1:16384" s="656" customFormat="1" ht="12.65" customHeight="1">
      <c r="A99" s="2266" t="str">
        <f>'General PNGUM'!A99</f>
        <v>Nihon Adventist Primary School</v>
      </c>
      <c r="B99" s="3872">
        <v>6</v>
      </c>
      <c r="C99" s="3634"/>
      <c r="D99" s="1109">
        <f t="shared" si="16"/>
        <v>6</v>
      </c>
      <c r="E99" s="1107"/>
      <c r="F99" s="1108"/>
      <c r="G99" s="3790">
        <v>6</v>
      </c>
      <c r="H99" s="3790">
        <v>0</v>
      </c>
      <c r="I99" s="3790"/>
      <c r="J99" s="3790"/>
      <c r="K99" s="3352">
        <v>2</v>
      </c>
      <c r="L99" s="3353"/>
      <c r="M99" s="3353">
        <v>1</v>
      </c>
      <c r="N99" s="3353"/>
      <c r="O99" s="3353">
        <v>2</v>
      </c>
      <c r="P99" s="3353"/>
      <c r="Q99" s="3353">
        <v>6</v>
      </c>
      <c r="R99" s="3354"/>
      <c r="S99" s="2306">
        <f t="shared" si="17"/>
        <v>6</v>
      </c>
    </row>
    <row r="100" spans="1:16384" s="2064" customFormat="1" ht="12.65" customHeight="1">
      <c r="A100" s="2266" t="str">
        <f>'General PNGUM'!A100</f>
        <v>Nuwok Adventist Primary School</v>
      </c>
      <c r="B100" s="3872">
        <v>15</v>
      </c>
      <c r="C100" s="3634"/>
      <c r="D100" s="1109">
        <f t="shared" si="16"/>
        <v>15</v>
      </c>
      <c r="E100" s="3251">
        <v>1</v>
      </c>
      <c r="F100" s="3252"/>
      <c r="G100" s="3790">
        <v>15</v>
      </c>
      <c r="H100" s="3790">
        <v>0</v>
      </c>
      <c r="I100" s="3790"/>
      <c r="J100" s="3790"/>
      <c r="K100" s="3352">
        <v>8</v>
      </c>
      <c r="L100" s="3353"/>
      <c r="M100" s="3352">
        <v>3</v>
      </c>
      <c r="N100" s="3353"/>
      <c r="O100" s="3353">
        <v>8</v>
      </c>
      <c r="P100" s="3353"/>
      <c r="Q100" s="3353">
        <v>15</v>
      </c>
      <c r="R100" s="3354"/>
      <c r="S100" s="2306">
        <f t="shared" si="17"/>
        <v>15</v>
      </c>
      <c r="T100" s="3260"/>
      <c r="U100" s="3261"/>
      <c r="V100" s="3261"/>
      <c r="W100" s="3261"/>
      <c r="X100" s="3261"/>
      <c r="Y100" s="3261"/>
      <c r="Z100" s="3261"/>
      <c r="AA100" s="3261"/>
      <c r="AB100" s="3261"/>
      <c r="AC100" s="3261"/>
      <c r="AD100" s="3261"/>
      <c r="AE100" s="3261"/>
      <c r="AF100" s="3261"/>
      <c r="AG100" s="3261"/>
      <c r="AH100" s="3261"/>
      <c r="AI100" s="3261"/>
      <c r="AJ100" s="3261"/>
      <c r="AK100" s="3261"/>
      <c r="AM100" s="3260"/>
      <c r="AN100" s="3261"/>
      <c r="AO100" s="3261"/>
      <c r="AP100" s="3261"/>
      <c r="AQ100" s="3261"/>
      <c r="AR100" s="3261"/>
      <c r="AS100" s="3261"/>
      <c r="AT100" s="3261"/>
      <c r="AU100" s="3261"/>
      <c r="AV100" s="3261"/>
      <c r="AW100" s="3261"/>
      <c r="AX100" s="3262"/>
      <c r="AY100" s="3262"/>
      <c r="AZ100" s="3263"/>
      <c r="BA100" s="3263"/>
      <c r="BB100" s="3263"/>
      <c r="BC100" s="3263"/>
      <c r="BD100" s="3264"/>
      <c r="BE100" s="3265"/>
      <c r="BF100" s="3266"/>
      <c r="BG100" s="3267"/>
      <c r="BH100" s="3268"/>
      <c r="BI100" s="3269"/>
      <c r="BJ100" s="3267"/>
      <c r="BK100" s="3268"/>
      <c r="BL100" s="3267"/>
      <c r="BM100" s="3263"/>
      <c r="BN100" s="3263"/>
      <c r="BO100" s="3268"/>
      <c r="BP100" s="3262"/>
      <c r="BQ100" s="3263"/>
      <c r="BR100" s="3262"/>
      <c r="BS100" s="3263"/>
      <c r="BT100" s="3263"/>
      <c r="BU100" s="3263"/>
      <c r="BV100" s="3263"/>
      <c r="BW100" s="3264"/>
      <c r="BX100" s="3265"/>
      <c r="BY100" s="3266"/>
      <c r="BZ100" s="3267"/>
      <c r="CA100" s="3268"/>
      <c r="CB100" s="3269"/>
      <c r="CC100" s="3267"/>
      <c r="CD100" s="3268"/>
      <c r="CE100" s="3267"/>
      <c r="CF100" s="3263"/>
      <c r="CG100" s="3263"/>
      <c r="CH100" s="3268"/>
      <c r="CI100" s="3262"/>
      <c r="CJ100" s="3263"/>
      <c r="CK100" s="3262"/>
      <c r="CL100" s="3263"/>
      <c r="CM100" s="3263"/>
      <c r="CN100" s="3263"/>
      <c r="CO100" s="3263"/>
      <c r="CP100" s="3264"/>
      <c r="CQ100" s="3265"/>
      <c r="CR100" s="3266"/>
      <c r="CS100" s="3267"/>
      <c r="CT100" s="3268"/>
      <c r="CU100" s="3269"/>
      <c r="CV100" s="3267"/>
      <c r="CW100" s="3268"/>
      <c r="CX100" s="3267"/>
      <c r="CY100" s="3263"/>
      <c r="CZ100" s="3263"/>
      <c r="DA100" s="3268"/>
      <c r="DB100" s="3262"/>
      <c r="DC100" s="3263"/>
      <c r="DD100" s="3262"/>
      <c r="DE100" s="3263"/>
      <c r="DF100" s="3263"/>
      <c r="DG100" s="3263"/>
      <c r="DH100" s="3263"/>
      <c r="DI100" s="3264"/>
      <c r="DJ100" s="3265"/>
      <c r="DK100" s="3266"/>
      <c r="DL100" s="3267"/>
      <c r="DM100" s="3268"/>
      <c r="DN100" s="3269"/>
      <c r="DO100" s="3267"/>
      <c r="DP100" s="3268"/>
      <c r="DQ100" s="3267"/>
      <c r="DR100" s="3263"/>
      <c r="DS100" s="3263"/>
      <c r="DT100" s="3268"/>
      <c r="DU100" s="3262"/>
      <c r="DV100" s="3263"/>
      <c r="DW100" s="3262"/>
      <c r="DX100" s="3263"/>
      <c r="DY100" s="3263"/>
      <c r="DZ100" s="3263"/>
      <c r="EA100" s="3263"/>
      <c r="EB100" s="3264"/>
      <c r="EC100" s="3265"/>
      <c r="ED100" s="3266"/>
      <c r="EE100" s="3267"/>
      <c r="EF100" s="3268"/>
      <c r="EG100" s="3269"/>
      <c r="EH100" s="3267"/>
      <c r="EI100" s="3268"/>
      <c r="EJ100" s="3267"/>
      <c r="EK100" s="3263"/>
      <c r="EL100" s="3263"/>
      <c r="EM100" s="3268"/>
      <c r="EN100" s="3262"/>
      <c r="EO100" s="3263"/>
      <c r="EP100" s="3262"/>
      <c r="EQ100" s="3263"/>
      <c r="ER100" s="3263"/>
      <c r="ES100" s="3263"/>
      <c r="ET100" s="3263"/>
      <c r="EU100" s="3264"/>
      <c r="EV100" s="3265"/>
      <c r="EW100" s="3266"/>
      <c r="EX100" s="3267"/>
      <c r="EY100" s="3268"/>
      <c r="EZ100" s="3269"/>
      <c r="FA100" s="3267"/>
      <c r="FB100" s="3268"/>
      <c r="FC100" s="3267"/>
      <c r="FD100" s="3263"/>
      <c r="FE100" s="3263"/>
      <c r="FF100" s="3268"/>
      <c r="FG100" s="3262"/>
      <c r="FH100" s="3263"/>
      <c r="FI100" s="3262"/>
      <c r="FJ100" s="3263"/>
      <c r="FK100" s="3263"/>
      <c r="FL100" s="3263"/>
      <c r="FM100" s="3263"/>
      <c r="FN100" s="3264"/>
      <c r="FO100" s="3265"/>
      <c r="FP100" s="3266"/>
      <c r="FQ100" s="3267"/>
      <c r="FR100" s="3268"/>
      <c r="FS100" s="3269"/>
      <c r="FT100" s="3267"/>
      <c r="FU100" s="3268"/>
      <c r="FV100" s="3267"/>
      <c r="FW100" s="3263"/>
      <c r="FX100" s="3263"/>
      <c r="FY100" s="3268"/>
      <c r="FZ100" s="3262"/>
      <c r="GA100" s="3263"/>
      <c r="GB100" s="3262"/>
      <c r="GC100" s="3263"/>
      <c r="GD100" s="3263"/>
      <c r="GE100" s="3263"/>
      <c r="GF100" s="3263"/>
      <c r="GG100" s="3264"/>
      <c r="GH100" s="3265"/>
      <c r="GI100" s="3266"/>
      <c r="GJ100" s="3267"/>
      <c r="GK100" s="3268"/>
      <c r="GL100" s="3269"/>
      <c r="GM100" s="3267"/>
      <c r="GN100" s="3268"/>
      <c r="GO100" s="3267"/>
      <c r="GP100" s="3263"/>
      <c r="GQ100" s="3263"/>
      <c r="GR100" s="3268"/>
      <c r="GS100" s="3262"/>
      <c r="GT100" s="3263"/>
      <c r="GU100" s="3262"/>
      <c r="GV100" s="3263"/>
      <c r="GW100" s="3263"/>
      <c r="GX100" s="3263"/>
      <c r="GY100" s="3263"/>
      <c r="GZ100" s="3264"/>
      <c r="HA100" s="3265"/>
      <c r="HB100" s="3266"/>
      <c r="HC100" s="3267"/>
      <c r="HD100" s="3268"/>
      <c r="HE100" s="3269"/>
      <c r="HF100" s="3267"/>
      <c r="HG100" s="3268"/>
      <c r="HH100" s="3267"/>
      <c r="HI100" s="3263"/>
      <c r="HJ100" s="3263"/>
      <c r="HK100" s="3268"/>
      <c r="HL100" s="3262"/>
      <c r="HM100" s="3263"/>
      <c r="HN100" s="3262"/>
      <c r="HO100" s="3263"/>
      <c r="HP100" s="3263"/>
      <c r="HQ100" s="3263"/>
      <c r="HR100" s="3263"/>
      <c r="HS100" s="3264"/>
      <c r="HT100" s="3265"/>
      <c r="HU100" s="3266"/>
      <c r="HV100" s="3267"/>
      <c r="HW100" s="3268"/>
      <c r="HX100" s="3269"/>
      <c r="HY100" s="3267"/>
      <c r="HZ100" s="3268"/>
      <c r="IA100" s="3267"/>
      <c r="IB100" s="3263"/>
      <c r="IC100" s="3263"/>
      <c r="ID100" s="3268"/>
      <c r="IE100" s="3262"/>
      <c r="IF100" s="3263"/>
      <c r="IG100" s="3262"/>
      <c r="IH100" s="3263"/>
      <c r="II100" s="3263"/>
      <c r="IJ100" s="3263"/>
      <c r="IK100" s="3263"/>
      <c r="IL100" s="3264"/>
      <c r="IM100" s="3265"/>
      <c r="IN100" s="3266"/>
      <c r="IO100" s="3267"/>
      <c r="IP100" s="3268"/>
      <c r="IQ100" s="3269"/>
      <c r="IR100" s="3267"/>
      <c r="IS100" s="3268"/>
      <c r="IT100" s="3267"/>
      <c r="IU100" s="3263"/>
      <c r="IV100" s="3263"/>
      <c r="IW100" s="3268"/>
      <c r="IX100" s="3262"/>
      <c r="IY100" s="3263"/>
      <c r="IZ100" s="3262"/>
      <c r="JA100" s="3263"/>
      <c r="JB100" s="3263"/>
      <c r="JC100" s="3263"/>
      <c r="JD100" s="3263"/>
      <c r="JE100" s="3264"/>
      <c r="JF100" s="3265"/>
      <c r="JG100" s="3266"/>
      <c r="JH100" s="3267"/>
      <c r="JI100" s="3268"/>
      <c r="JJ100" s="3269"/>
      <c r="JK100" s="3267"/>
      <c r="JL100" s="3268"/>
      <c r="JM100" s="3267"/>
      <c r="JN100" s="3263"/>
      <c r="JO100" s="3263"/>
      <c r="JP100" s="3268"/>
      <c r="JQ100" s="3262"/>
      <c r="JR100" s="3263"/>
      <c r="JS100" s="3262"/>
      <c r="JT100" s="3263"/>
      <c r="JU100" s="3263"/>
      <c r="JV100" s="3263"/>
      <c r="JW100" s="3263"/>
      <c r="JX100" s="3264"/>
      <c r="JY100" s="3265"/>
      <c r="JZ100" s="3266"/>
      <c r="KA100" s="3267"/>
      <c r="KB100" s="3268"/>
      <c r="KC100" s="3269"/>
      <c r="KD100" s="3267"/>
      <c r="KE100" s="3268"/>
      <c r="KF100" s="3267"/>
      <c r="KG100" s="3263"/>
      <c r="KH100" s="3263"/>
      <c r="KI100" s="3268"/>
      <c r="KJ100" s="3262"/>
      <c r="KK100" s="3263"/>
      <c r="KL100" s="3262"/>
      <c r="KM100" s="3263"/>
      <c r="KN100" s="3263"/>
      <c r="KO100" s="3263"/>
      <c r="KP100" s="3263"/>
      <c r="KQ100" s="3264"/>
      <c r="KR100" s="3265"/>
      <c r="KS100" s="3266"/>
      <c r="KT100" s="3267"/>
      <c r="KU100" s="3268"/>
      <c r="KV100" s="3269"/>
      <c r="KW100" s="3267"/>
      <c r="KX100" s="3268"/>
      <c r="KY100" s="3267"/>
      <c r="KZ100" s="3263"/>
      <c r="LA100" s="3263"/>
      <c r="LB100" s="3268"/>
      <c r="LC100" s="3262"/>
      <c r="LD100" s="3263"/>
      <c r="LE100" s="3262"/>
      <c r="LF100" s="3263"/>
      <c r="LG100" s="3263"/>
      <c r="LH100" s="3263"/>
      <c r="LI100" s="3263"/>
      <c r="LJ100" s="3264"/>
      <c r="LK100" s="3265"/>
      <c r="LL100" s="3266"/>
      <c r="LM100" s="3267"/>
      <c r="LN100" s="3268"/>
      <c r="LO100" s="3269"/>
      <c r="LP100" s="3267"/>
      <c r="LQ100" s="3268"/>
      <c r="LR100" s="3267"/>
      <c r="LS100" s="3263"/>
      <c r="LT100" s="3263"/>
      <c r="LU100" s="3268"/>
      <c r="LV100" s="3262"/>
      <c r="LW100" s="3263"/>
      <c r="LX100" s="3262"/>
      <c r="LY100" s="3263"/>
      <c r="LZ100" s="3263"/>
      <c r="MA100" s="3263"/>
      <c r="MB100" s="3263"/>
      <c r="MC100" s="3264"/>
      <c r="MD100" s="3265"/>
      <c r="ME100" s="3266"/>
      <c r="MF100" s="3267"/>
      <c r="MG100" s="3268"/>
      <c r="MH100" s="3269"/>
      <c r="MI100" s="3267"/>
      <c r="MJ100" s="3268"/>
      <c r="MK100" s="3267"/>
      <c r="ML100" s="3263"/>
      <c r="MM100" s="3263"/>
      <c r="MN100" s="3268"/>
      <c r="MO100" s="3262"/>
      <c r="MP100" s="3263"/>
      <c r="MQ100" s="3262"/>
      <c r="MR100" s="3263"/>
      <c r="MS100" s="3263"/>
      <c r="MT100" s="3263"/>
      <c r="MU100" s="3263"/>
      <c r="MV100" s="3264"/>
      <c r="MW100" s="3265"/>
      <c r="MX100" s="3266"/>
      <c r="MY100" s="3267"/>
      <c r="MZ100" s="3268"/>
      <c r="NA100" s="3269"/>
      <c r="NB100" s="3267"/>
      <c r="NC100" s="3268"/>
      <c r="ND100" s="3267"/>
      <c r="NE100" s="3263"/>
      <c r="NF100" s="3263"/>
      <c r="NG100" s="3268"/>
      <c r="NH100" s="3262"/>
      <c r="NI100" s="3263"/>
      <c r="NJ100" s="3262"/>
      <c r="NK100" s="3263"/>
      <c r="NL100" s="3263"/>
      <c r="NM100" s="3263"/>
      <c r="NN100" s="3263"/>
      <c r="NO100" s="3264"/>
      <c r="NP100" s="3265"/>
      <c r="NQ100" s="3266"/>
      <c r="NR100" s="3267"/>
      <c r="NS100" s="3268"/>
      <c r="NT100" s="3269"/>
      <c r="NU100" s="3267"/>
      <c r="NV100" s="3268"/>
      <c r="NW100" s="3267"/>
      <c r="NX100" s="3263"/>
      <c r="NY100" s="3263"/>
      <c r="NZ100" s="3268"/>
      <c r="OA100" s="3262"/>
      <c r="OB100" s="3263"/>
      <c r="OC100" s="3262"/>
      <c r="OD100" s="3263"/>
      <c r="OE100" s="3263"/>
      <c r="OF100" s="3263"/>
      <c r="OG100" s="3263"/>
      <c r="OH100" s="3264"/>
      <c r="OI100" s="3265"/>
      <c r="OJ100" s="3266"/>
      <c r="OK100" s="3267"/>
      <c r="OL100" s="3268"/>
      <c r="OM100" s="3269"/>
      <c r="ON100" s="3267"/>
      <c r="OO100" s="3268"/>
      <c r="OP100" s="3267"/>
      <c r="OQ100" s="3263"/>
      <c r="OR100" s="3263"/>
      <c r="OS100" s="3268"/>
      <c r="OT100" s="3262"/>
      <c r="OU100" s="3263"/>
      <c r="OV100" s="3262"/>
      <c r="OW100" s="3263"/>
      <c r="OX100" s="3263"/>
      <c r="OY100" s="3263"/>
      <c r="OZ100" s="3263"/>
      <c r="PA100" s="3264"/>
      <c r="PB100" s="3265"/>
      <c r="PC100" s="3266"/>
      <c r="PD100" s="3267"/>
      <c r="PE100" s="3268"/>
      <c r="PF100" s="3269"/>
      <c r="PG100" s="3267"/>
      <c r="PH100" s="3268"/>
      <c r="PI100" s="3267"/>
      <c r="PJ100" s="3263"/>
      <c r="PK100" s="3263"/>
      <c r="PL100" s="3268"/>
      <c r="PM100" s="3262"/>
      <c r="PN100" s="3263"/>
      <c r="PO100" s="3262"/>
      <c r="PP100" s="3263"/>
      <c r="PQ100" s="3263"/>
      <c r="PR100" s="3263"/>
      <c r="PS100" s="3263"/>
      <c r="PT100" s="3264"/>
      <c r="PU100" s="3265"/>
      <c r="PV100" s="3266"/>
      <c r="PW100" s="3267"/>
      <c r="PX100" s="3268"/>
      <c r="PY100" s="3269"/>
      <c r="PZ100" s="3267"/>
      <c r="QA100" s="3268"/>
      <c r="QB100" s="3267"/>
      <c r="QC100" s="3263"/>
      <c r="QD100" s="3263"/>
      <c r="QE100" s="3268"/>
      <c r="QF100" s="3262"/>
      <c r="QG100" s="3263"/>
      <c r="QH100" s="3262"/>
      <c r="QI100" s="3263"/>
      <c r="QJ100" s="3263"/>
      <c r="QK100" s="3263"/>
      <c r="QL100" s="3263"/>
      <c r="QM100" s="3264"/>
      <c r="QN100" s="3265"/>
      <c r="QO100" s="3266"/>
      <c r="QP100" s="3267"/>
      <c r="QQ100" s="3268"/>
      <c r="QR100" s="3269"/>
      <c r="QS100" s="3267"/>
      <c r="QT100" s="3268"/>
      <c r="QU100" s="3267"/>
      <c r="QV100" s="3263"/>
      <c r="QW100" s="3263"/>
      <c r="QX100" s="3268"/>
      <c r="QY100" s="3262"/>
      <c r="QZ100" s="3263"/>
      <c r="RA100" s="3262"/>
      <c r="RB100" s="3263"/>
      <c r="RC100" s="3263"/>
      <c r="RD100" s="3263"/>
      <c r="RE100" s="3263"/>
      <c r="RF100" s="3264"/>
      <c r="RG100" s="3265"/>
      <c r="RH100" s="3266"/>
      <c r="RI100" s="3267"/>
      <c r="RJ100" s="3268"/>
      <c r="RK100" s="3269"/>
      <c r="RL100" s="3267"/>
      <c r="RM100" s="3268"/>
      <c r="RN100" s="3267"/>
      <c r="RO100" s="3263"/>
      <c r="RP100" s="3263"/>
      <c r="RQ100" s="3268"/>
      <c r="RR100" s="3262"/>
      <c r="RS100" s="3263"/>
      <c r="RT100" s="3262"/>
      <c r="RU100" s="3263"/>
      <c r="RV100" s="3263"/>
      <c r="RW100" s="3263"/>
      <c r="RX100" s="3263"/>
      <c r="RY100" s="3264"/>
      <c r="RZ100" s="3265"/>
      <c r="SA100" s="3266"/>
      <c r="SB100" s="3267"/>
      <c r="SC100" s="3268"/>
      <c r="SD100" s="3269"/>
      <c r="SE100" s="3267"/>
      <c r="SF100" s="3268"/>
      <c r="SG100" s="3267"/>
      <c r="SH100" s="3263"/>
      <c r="SI100" s="3263"/>
      <c r="SJ100" s="3268"/>
      <c r="SK100" s="3262"/>
      <c r="SL100" s="3263"/>
      <c r="SM100" s="3262"/>
      <c r="SN100" s="3263"/>
      <c r="SO100" s="3263"/>
      <c r="SP100" s="3263"/>
      <c r="SQ100" s="3263"/>
      <c r="SR100" s="3264"/>
      <c r="SS100" s="3265"/>
      <c r="ST100" s="3266"/>
      <c r="SU100" s="3267"/>
      <c r="SV100" s="3268"/>
      <c r="SW100" s="3269"/>
      <c r="SX100" s="3267"/>
      <c r="SY100" s="3268"/>
      <c r="SZ100" s="3267"/>
      <c r="TA100" s="3263"/>
      <c r="TB100" s="3263"/>
      <c r="TC100" s="3268"/>
      <c r="TD100" s="3262"/>
      <c r="TE100" s="3263"/>
      <c r="TF100" s="3262"/>
      <c r="TG100" s="3263"/>
      <c r="TH100" s="3263"/>
      <c r="TI100" s="3263"/>
      <c r="TJ100" s="3263"/>
      <c r="TK100" s="3264"/>
      <c r="TL100" s="3265"/>
      <c r="TM100" s="3266"/>
      <c r="TN100" s="3267"/>
      <c r="TO100" s="3268"/>
      <c r="TP100" s="3269"/>
      <c r="TQ100" s="3267"/>
      <c r="TR100" s="3268"/>
      <c r="TS100" s="3267"/>
      <c r="TT100" s="3263"/>
      <c r="TU100" s="3263"/>
      <c r="TV100" s="3268"/>
      <c r="TW100" s="3262"/>
      <c r="TX100" s="3263"/>
      <c r="TY100" s="3262"/>
      <c r="TZ100" s="3263"/>
      <c r="UA100" s="3263"/>
      <c r="UB100" s="3263"/>
      <c r="UC100" s="3263"/>
      <c r="UD100" s="3264"/>
      <c r="UE100" s="3265"/>
      <c r="UF100" s="3266"/>
      <c r="UG100" s="3267"/>
      <c r="UH100" s="3268"/>
      <c r="UI100" s="3269"/>
      <c r="UJ100" s="3267"/>
      <c r="UK100" s="3268"/>
      <c r="UL100" s="3267"/>
      <c r="UM100" s="3263"/>
      <c r="UN100" s="3263"/>
      <c r="UO100" s="3268"/>
      <c r="UP100" s="3262"/>
      <c r="UQ100" s="3263"/>
      <c r="UR100" s="3262"/>
      <c r="US100" s="3263"/>
      <c r="UT100" s="3263"/>
      <c r="UU100" s="3263"/>
      <c r="UV100" s="3263"/>
      <c r="UW100" s="3264"/>
      <c r="UX100" s="3265"/>
      <c r="UY100" s="3266"/>
      <c r="UZ100" s="3267"/>
      <c r="VA100" s="3268"/>
      <c r="VB100" s="3269"/>
      <c r="VC100" s="3267"/>
      <c r="VD100" s="3268"/>
      <c r="VE100" s="3267"/>
      <c r="VF100" s="3263"/>
      <c r="VG100" s="3263"/>
      <c r="VH100" s="3268"/>
      <c r="VI100" s="3262"/>
      <c r="VJ100" s="3263"/>
      <c r="VK100" s="3262"/>
      <c r="VL100" s="3263"/>
      <c r="VM100" s="3263"/>
      <c r="VN100" s="3263"/>
      <c r="VO100" s="3263"/>
      <c r="VP100" s="3264"/>
      <c r="VQ100" s="3265"/>
      <c r="VR100" s="3266"/>
      <c r="VS100" s="3267"/>
      <c r="VT100" s="3268"/>
      <c r="VU100" s="3269"/>
      <c r="VV100" s="3267"/>
      <c r="VW100" s="3268"/>
      <c r="VX100" s="3267"/>
      <c r="VY100" s="3263"/>
      <c r="VZ100" s="3263"/>
      <c r="WA100" s="3268"/>
      <c r="WB100" s="3262"/>
      <c r="WC100" s="3263"/>
      <c r="WD100" s="3262"/>
      <c r="WE100" s="3263"/>
      <c r="WF100" s="3263"/>
      <c r="WG100" s="3263"/>
      <c r="WH100" s="3263"/>
      <c r="WI100" s="3264"/>
      <c r="WJ100" s="3265"/>
      <c r="WK100" s="3266"/>
      <c r="WL100" s="3267"/>
      <c r="WM100" s="3268"/>
      <c r="WN100" s="3269"/>
      <c r="WO100" s="3267"/>
      <c r="WP100" s="3268"/>
      <c r="WQ100" s="3267"/>
      <c r="WR100" s="3263"/>
      <c r="WS100" s="3263"/>
      <c r="WT100" s="3268"/>
      <c r="WU100" s="3262"/>
      <c r="WV100" s="3263"/>
      <c r="WW100" s="3262"/>
      <c r="WX100" s="3263"/>
      <c r="WY100" s="3263"/>
      <c r="WZ100" s="3263"/>
      <c r="XA100" s="3263"/>
      <c r="XB100" s="3264"/>
      <c r="XC100" s="3265"/>
      <c r="XD100" s="3266"/>
      <c r="XE100" s="3267"/>
      <c r="XF100" s="3268"/>
      <c r="XG100" s="3269"/>
      <c r="XH100" s="3267"/>
      <c r="XI100" s="3268"/>
      <c r="XJ100" s="3267"/>
      <c r="XK100" s="3263"/>
      <c r="XL100" s="3263"/>
      <c r="XM100" s="3268"/>
      <c r="XN100" s="3262"/>
      <c r="XO100" s="3263"/>
      <c r="XP100" s="3262"/>
      <c r="XQ100" s="3263"/>
      <c r="XR100" s="3263"/>
      <c r="XS100" s="3263"/>
      <c r="XT100" s="3263"/>
      <c r="XU100" s="3264"/>
      <c r="XV100" s="3265"/>
      <c r="XW100" s="3266"/>
      <c r="XX100" s="3267"/>
      <c r="XY100" s="3268"/>
      <c r="XZ100" s="3269"/>
      <c r="YA100" s="3267"/>
      <c r="YB100" s="3268"/>
      <c r="YC100" s="3267"/>
      <c r="YD100" s="3263"/>
      <c r="YE100" s="3263"/>
      <c r="YF100" s="3268"/>
      <c r="YG100" s="3262"/>
      <c r="YH100" s="3263"/>
      <c r="YI100" s="3262"/>
      <c r="YJ100" s="3263"/>
      <c r="YK100" s="3263"/>
      <c r="YL100" s="3263"/>
      <c r="YM100" s="3263"/>
      <c r="YN100" s="3264"/>
      <c r="YO100" s="3265"/>
      <c r="YP100" s="3266"/>
      <c r="YQ100" s="3267"/>
      <c r="YR100" s="3268"/>
      <c r="YS100" s="3269"/>
      <c r="YT100" s="3267"/>
      <c r="YU100" s="3268"/>
      <c r="YV100" s="3267"/>
      <c r="YW100" s="3263"/>
      <c r="YX100" s="3263"/>
      <c r="YY100" s="3268"/>
      <c r="YZ100" s="3262"/>
      <c r="ZA100" s="3263"/>
      <c r="ZB100" s="3262"/>
      <c r="ZC100" s="3263"/>
      <c r="ZD100" s="3263"/>
      <c r="ZE100" s="3263"/>
      <c r="ZF100" s="3263"/>
      <c r="ZG100" s="3264"/>
      <c r="ZH100" s="3265"/>
      <c r="ZI100" s="3266"/>
      <c r="ZJ100" s="3267"/>
      <c r="ZK100" s="3268"/>
      <c r="ZL100" s="3269"/>
      <c r="ZM100" s="3267"/>
      <c r="ZN100" s="3268"/>
      <c r="ZO100" s="3267"/>
      <c r="ZP100" s="3263"/>
      <c r="ZQ100" s="3263"/>
      <c r="ZR100" s="3268"/>
      <c r="ZS100" s="3262"/>
      <c r="ZT100" s="3263"/>
      <c r="ZU100" s="3262"/>
      <c r="ZV100" s="3263"/>
      <c r="ZW100" s="3263"/>
      <c r="ZX100" s="3263"/>
      <c r="ZY100" s="3263"/>
      <c r="ZZ100" s="3264"/>
      <c r="AAA100" s="3265"/>
      <c r="AAB100" s="3266"/>
      <c r="AAC100" s="3267"/>
      <c r="AAD100" s="3268"/>
      <c r="AAE100" s="3269"/>
      <c r="AAF100" s="3267"/>
      <c r="AAG100" s="3268"/>
      <c r="AAH100" s="3267"/>
      <c r="AAI100" s="3263"/>
      <c r="AAJ100" s="3263"/>
      <c r="AAK100" s="3268"/>
      <c r="AAL100" s="3262"/>
      <c r="AAM100" s="3263"/>
      <c r="AAN100" s="3262"/>
      <c r="AAO100" s="3263"/>
      <c r="AAP100" s="3263"/>
      <c r="AAQ100" s="3263"/>
      <c r="AAR100" s="3263"/>
      <c r="AAS100" s="3264"/>
      <c r="AAT100" s="3265"/>
      <c r="AAU100" s="3266"/>
      <c r="AAV100" s="3267"/>
      <c r="AAW100" s="3268"/>
      <c r="AAX100" s="3269"/>
      <c r="AAY100" s="3267"/>
      <c r="AAZ100" s="3268"/>
      <c r="ABA100" s="3267"/>
      <c r="ABB100" s="3263"/>
      <c r="ABC100" s="3263"/>
      <c r="ABD100" s="3268"/>
      <c r="ABE100" s="3262"/>
      <c r="ABF100" s="3263"/>
      <c r="ABG100" s="3262"/>
      <c r="ABH100" s="3263"/>
      <c r="ABI100" s="3263"/>
      <c r="ABJ100" s="3263"/>
      <c r="ABK100" s="3263"/>
      <c r="ABL100" s="3264"/>
      <c r="ABM100" s="3265"/>
      <c r="ABN100" s="3266"/>
      <c r="ABO100" s="3267"/>
      <c r="ABP100" s="3268"/>
      <c r="ABQ100" s="3269"/>
      <c r="ABR100" s="3267"/>
      <c r="ABS100" s="3268"/>
      <c r="ABT100" s="3267"/>
      <c r="ABU100" s="3263"/>
      <c r="ABV100" s="3263"/>
      <c r="ABW100" s="3268"/>
      <c r="ABX100" s="3262"/>
      <c r="ABY100" s="3263"/>
      <c r="ABZ100" s="3262"/>
      <c r="ACA100" s="3263"/>
      <c r="ACB100" s="3263"/>
      <c r="ACC100" s="3263"/>
      <c r="ACD100" s="3263"/>
      <c r="ACE100" s="3264"/>
      <c r="ACF100" s="3265"/>
      <c r="ACG100" s="3266"/>
      <c r="ACH100" s="3267"/>
      <c r="ACI100" s="3268"/>
      <c r="ACJ100" s="3269"/>
      <c r="ACK100" s="3267"/>
      <c r="ACL100" s="3268"/>
      <c r="ACM100" s="3267"/>
      <c r="ACN100" s="3263"/>
      <c r="ACO100" s="3263"/>
      <c r="ACP100" s="3268"/>
      <c r="ACQ100" s="3262"/>
      <c r="ACR100" s="3263"/>
      <c r="ACS100" s="3262"/>
      <c r="ACT100" s="3263"/>
      <c r="ACU100" s="3263"/>
      <c r="ACV100" s="3263"/>
      <c r="ACW100" s="3263"/>
      <c r="ACX100" s="3264"/>
      <c r="ACY100" s="3265"/>
      <c r="ACZ100" s="3266"/>
      <c r="ADA100" s="3267"/>
      <c r="ADB100" s="3268"/>
      <c r="ADC100" s="3269"/>
      <c r="ADD100" s="3267"/>
      <c r="ADE100" s="3268"/>
      <c r="ADF100" s="3267"/>
      <c r="ADG100" s="3263"/>
      <c r="ADH100" s="3263"/>
      <c r="ADI100" s="3268"/>
      <c r="ADJ100" s="3262"/>
      <c r="ADK100" s="3263"/>
      <c r="ADL100" s="3262"/>
      <c r="ADM100" s="3263"/>
      <c r="ADN100" s="3263"/>
      <c r="ADO100" s="3263"/>
      <c r="ADP100" s="3263"/>
      <c r="ADQ100" s="3264"/>
      <c r="ADR100" s="3265"/>
      <c r="ADS100" s="3266"/>
      <c r="ADT100" s="3267"/>
      <c r="ADU100" s="3268"/>
      <c r="ADV100" s="3269"/>
      <c r="ADW100" s="3267"/>
      <c r="ADX100" s="3268"/>
      <c r="ADY100" s="3267"/>
      <c r="ADZ100" s="3263"/>
      <c r="AEA100" s="3263"/>
      <c r="AEB100" s="3268"/>
      <c r="AEC100" s="3262"/>
      <c r="AED100" s="3263"/>
      <c r="AEE100" s="3262"/>
      <c r="AEF100" s="3263"/>
      <c r="AEG100" s="3263"/>
      <c r="AEH100" s="3263"/>
      <c r="AEI100" s="3263"/>
      <c r="AEJ100" s="3264"/>
      <c r="AEK100" s="3265"/>
      <c r="AEL100" s="3266"/>
      <c r="AEM100" s="3267"/>
      <c r="AEN100" s="3268"/>
      <c r="AEO100" s="3269"/>
      <c r="AEP100" s="3267"/>
      <c r="AEQ100" s="3268"/>
      <c r="AER100" s="3267"/>
      <c r="AES100" s="3263"/>
      <c r="AET100" s="3263"/>
      <c r="AEU100" s="3268"/>
      <c r="AEV100" s="3262"/>
      <c r="AEW100" s="3263"/>
      <c r="AEX100" s="3262"/>
      <c r="AEY100" s="3263"/>
      <c r="AEZ100" s="3263"/>
      <c r="AFA100" s="3263"/>
      <c r="AFB100" s="3263"/>
      <c r="AFC100" s="3264"/>
      <c r="AFD100" s="3265"/>
      <c r="AFE100" s="3266"/>
      <c r="AFF100" s="3267"/>
      <c r="AFG100" s="3268"/>
      <c r="AFH100" s="3269"/>
      <c r="AFI100" s="3267"/>
      <c r="AFJ100" s="3268"/>
      <c r="AFK100" s="3267"/>
      <c r="AFL100" s="3263"/>
      <c r="AFM100" s="3263"/>
      <c r="AFN100" s="3268"/>
      <c r="AFO100" s="3262"/>
      <c r="AFP100" s="3263"/>
      <c r="AFQ100" s="3262"/>
      <c r="AFR100" s="3263"/>
      <c r="AFS100" s="3263"/>
      <c r="AFT100" s="3263"/>
      <c r="AFU100" s="3263"/>
      <c r="AFV100" s="3264"/>
      <c r="AFW100" s="3265"/>
      <c r="AFX100" s="3266"/>
      <c r="AFY100" s="3267"/>
      <c r="AFZ100" s="3268"/>
      <c r="AGA100" s="3269"/>
      <c r="AGB100" s="3267"/>
      <c r="AGC100" s="3268"/>
      <c r="AGD100" s="3267"/>
      <c r="AGE100" s="3263"/>
      <c r="AGF100" s="3263"/>
      <c r="AGG100" s="3268"/>
      <c r="AGH100" s="3262"/>
      <c r="AGI100" s="3263"/>
      <c r="AGJ100" s="3262"/>
      <c r="AGK100" s="3263"/>
      <c r="AGL100" s="3263"/>
      <c r="AGM100" s="3263"/>
      <c r="AGN100" s="3263"/>
      <c r="AGO100" s="3264"/>
      <c r="AGP100" s="3265"/>
      <c r="AGQ100" s="3266"/>
      <c r="AGR100" s="3267"/>
      <c r="AGS100" s="3268"/>
      <c r="AGT100" s="3269"/>
      <c r="AGU100" s="3267"/>
      <c r="AGV100" s="3268"/>
      <c r="AGW100" s="3267"/>
      <c r="AGX100" s="3263"/>
      <c r="AGY100" s="3263"/>
      <c r="AGZ100" s="3268"/>
      <c r="AHA100" s="3262"/>
      <c r="AHB100" s="3263"/>
      <c r="AHC100" s="3262"/>
      <c r="AHD100" s="3263"/>
      <c r="AHE100" s="3263"/>
      <c r="AHF100" s="3263"/>
      <c r="AHG100" s="3263"/>
      <c r="AHH100" s="3264"/>
      <c r="AHI100" s="3265"/>
      <c r="AHJ100" s="3266"/>
      <c r="AHK100" s="3267"/>
      <c r="AHL100" s="3268"/>
      <c r="AHM100" s="3269"/>
      <c r="AHN100" s="3267"/>
      <c r="AHO100" s="3268"/>
      <c r="AHP100" s="3267"/>
      <c r="AHQ100" s="3263"/>
      <c r="AHR100" s="3263"/>
      <c r="AHS100" s="3268"/>
      <c r="AHT100" s="3262"/>
      <c r="AHU100" s="3263"/>
      <c r="AHV100" s="3262"/>
      <c r="AHW100" s="3263"/>
      <c r="AHX100" s="3263"/>
      <c r="AHY100" s="3263"/>
      <c r="AHZ100" s="3263"/>
      <c r="AIA100" s="3264"/>
      <c r="AIB100" s="3265"/>
      <c r="AIC100" s="3266"/>
      <c r="AID100" s="3267"/>
      <c r="AIE100" s="3268"/>
      <c r="AIF100" s="3269"/>
      <c r="AIG100" s="3267"/>
      <c r="AIH100" s="3268"/>
      <c r="AII100" s="3267"/>
      <c r="AIJ100" s="3263"/>
      <c r="AIK100" s="3263"/>
      <c r="AIL100" s="3268"/>
      <c r="AIM100" s="3262"/>
      <c r="AIN100" s="3263"/>
      <c r="AIO100" s="3262"/>
      <c r="AIP100" s="3263"/>
      <c r="AIQ100" s="3263"/>
      <c r="AIR100" s="3263"/>
      <c r="AIS100" s="3263"/>
      <c r="AIT100" s="3264"/>
      <c r="AIU100" s="3265"/>
      <c r="AIV100" s="3266"/>
      <c r="AIW100" s="3267"/>
      <c r="AIX100" s="3268"/>
      <c r="AIY100" s="3269"/>
      <c r="AIZ100" s="3267"/>
      <c r="AJA100" s="3268"/>
      <c r="AJB100" s="3267"/>
      <c r="AJC100" s="3263"/>
      <c r="AJD100" s="3263"/>
      <c r="AJE100" s="3268"/>
      <c r="AJF100" s="3262"/>
      <c r="AJG100" s="3263"/>
      <c r="AJH100" s="3262"/>
      <c r="AJI100" s="3263"/>
      <c r="AJJ100" s="3263"/>
      <c r="AJK100" s="3263"/>
      <c r="AJL100" s="3263"/>
      <c r="AJM100" s="3264"/>
      <c r="AJN100" s="3265"/>
      <c r="AJO100" s="3266"/>
      <c r="AJP100" s="3267"/>
      <c r="AJQ100" s="3268"/>
      <c r="AJR100" s="3269"/>
      <c r="AJS100" s="3267"/>
      <c r="AJT100" s="3268"/>
      <c r="AJU100" s="3267"/>
      <c r="AJV100" s="3263"/>
      <c r="AJW100" s="3263"/>
      <c r="AJX100" s="3268"/>
      <c r="AJY100" s="3262"/>
      <c r="AJZ100" s="3263"/>
      <c r="AKA100" s="3262"/>
      <c r="AKB100" s="3263"/>
      <c r="AKC100" s="3263"/>
      <c r="AKD100" s="3263"/>
      <c r="AKE100" s="3263"/>
      <c r="AKF100" s="3264"/>
      <c r="AKG100" s="3265"/>
      <c r="AKH100" s="3266"/>
      <c r="AKI100" s="3267"/>
      <c r="AKJ100" s="3268"/>
      <c r="AKK100" s="3269"/>
      <c r="AKL100" s="3267"/>
      <c r="AKM100" s="3268"/>
      <c r="AKN100" s="3267"/>
      <c r="AKO100" s="3263"/>
      <c r="AKP100" s="3263"/>
      <c r="AKQ100" s="3268"/>
      <c r="AKR100" s="3262"/>
      <c r="AKS100" s="3263"/>
      <c r="AKT100" s="3262"/>
      <c r="AKU100" s="3263"/>
      <c r="AKV100" s="3263"/>
      <c r="AKW100" s="3263"/>
      <c r="AKX100" s="3263"/>
      <c r="AKY100" s="3264"/>
      <c r="AKZ100" s="3265"/>
      <c r="ALA100" s="3266"/>
      <c r="ALB100" s="3267"/>
      <c r="ALC100" s="3268"/>
      <c r="ALD100" s="3269"/>
      <c r="ALE100" s="3267"/>
      <c r="ALF100" s="3268"/>
      <c r="ALG100" s="3267"/>
      <c r="ALH100" s="3263"/>
      <c r="ALI100" s="3263"/>
      <c r="ALJ100" s="3268"/>
      <c r="ALK100" s="3262"/>
      <c r="ALL100" s="3263"/>
      <c r="ALM100" s="3262"/>
      <c r="ALN100" s="3263"/>
      <c r="ALO100" s="3263"/>
      <c r="ALP100" s="3263"/>
      <c r="ALQ100" s="3263"/>
      <c r="ALR100" s="3264"/>
      <c r="ALS100" s="3265"/>
      <c r="ALT100" s="3266"/>
      <c r="ALU100" s="3267"/>
      <c r="ALV100" s="3268"/>
      <c r="ALW100" s="3269"/>
      <c r="ALX100" s="3267"/>
      <c r="ALY100" s="3268"/>
      <c r="ALZ100" s="3267"/>
      <c r="AMA100" s="3263"/>
      <c r="AMB100" s="3263"/>
      <c r="AMC100" s="3268"/>
      <c r="AMD100" s="3262"/>
      <c r="AME100" s="3263"/>
      <c r="AMF100" s="3262"/>
      <c r="AMG100" s="3263"/>
      <c r="AMH100" s="3263"/>
      <c r="AMI100" s="3263"/>
      <c r="AMJ100" s="3263"/>
      <c r="AMK100" s="3264"/>
      <c r="AML100" s="3265"/>
      <c r="AMM100" s="3266"/>
      <c r="AMN100" s="3267"/>
      <c r="AMO100" s="3268"/>
      <c r="AMP100" s="3269"/>
      <c r="AMQ100" s="3267"/>
      <c r="AMR100" s="3268"/>
      <c r="AMS100" s="3267"/>
      <c r="AMT100" s="3263"/>
      <c r="AMU100" s="3263"/>
      <c r="AMV100" s="3268"/>
      <c r="AMW100" s="3262"/>
      <c r="AMX100" s="3263"/>
      <c r="AMY100" s="3262"/>
      <c r="AMZ100" s="3263"/>
      <c r="ANA100" s="3263"/>
      <c r="ANB100" s="3263"/>
      <c r="ANC100" s="3263"/>
      <c r="AND100" s="3264"/>
      <c r="ANE100" s="3265"/>
      <c r="ANF100" s="3266"/>
      <c r="ANG100" s="3267"/>
      <c r="ANH100" s="3268"/>
      <c r="ANI100" s="3269"/>
      <c r="ANJ100" s="3267"/>
      <c r="ANK100" s="3268"/>
      <c r="ANL100" s="3267"/>
      <c r="ANM100" s="3263"/>
      <c r="ANN100" s="3263"/>
      <c r="ANO100" s="3268"/>
      <c r="ANP100" s="3262"/>
      <c r="ANQ100" s="3263"/>
      <c r="ANR100" s="3262"/>
      <c r="ANS100" s="3263"/>
      <c r="ANT100" s="3263"/>
      <c r="ANU100" s="3263"/>
      <c r="ANV100" s="3263"/>
      <c r="ANW100" s="3264"/>
      <c r="ANX100" s="3265"/>
      <c r="ANY100" s="3266"/>
      <c r="ANZ100" s="3267"/>
      <c r="AOA100" s="3268"/>
      <c r="AOB100" s="3269"/>
      <c r="AOC100" s="3267"/>
      <c r="AOD100" s="3268"/>
      <c r="AOE100" s="3267"/>
      <c r="AOF100" s="3263"/>
      <c r="AOG100" s="3263"/>
      <c r="AOH100" s="3268"/>
      <c r="AOI100" s="3262"/>
      <c r="AOJ100" s="3263"/>
      <c r="AOK100" s="3262"/>
      <c r="AOL100" s="3263"/>
      <c r="AOM100" s="3263"/>
      <c r="AON100" s="3263"/>
      <c r="AOO100" s="3263"/>
      <c r="AOP100" s="3264"/>
      <c r="AOQ100" s="3265"/>
      <c r="AOR100" s="3266"/>
      <c r="AOS100" s="3267"/>
      <c r="AOT100" s="3268"/>
      <c r="AOU100" s="3269"/>
      <c r="AOV100" s="3267"/>
      <c r="AOW100" s="3268"/>
      <c r="AOX100" s="3267"/>
      <c r="AOY100" s="3263"/>
      <c r="AOZ100" s="3263"/>
      <c r="APA100" s="3268"/>
      <c r="APB100" s="3262"/>
      <c r="APC100" s="3263"/>
      <c r="APD100" s="3262"/>
      <c r="APE100" s="3263"/>
      <c r="APF100" s="3263"/>
      <c r="APG100" s="3263"/>
      <c r="APH100" s="3263"/>
      <c r="API100" s="3264"/>
      <c r="APJ100" s="3265"/>
      <c r="APK100" s="3266"/>
      <c r="APL100" s="3267"/>
      <c r="APM100" s="3268"/>
      <c r="APN100" s="3269"/>
      <c r="APO100" s="3267"/>
      <c r="APP100" s="3268"/>
      <c r="APQ100" s="3267"/>
      <c r="APR100" s="3263"/>
      <c r="APS100" s="3263"/>
      <c r="APT100" s="3268"/>
      <c r="APU100" s="3262"/>
      <c r="APV100" s="3263"/>
      <c r="APW100" s="3262"/>
      <c r="APX100" s="3263"/>
      <c r="APY100" s="3263"/>
      <c r="APZ100" s="3263"/>
      <c r="AQA100" s="3263"/>
      <c r="AQB100" s="3264"/>
      <c r="AQC100" s="3265"/>
      <c r="AQD100" s="3266"/>
      <c r="AQE100" s="3267"/>
      <c r="AQF100" s="3268"/>
      <c r="AQG100" s="3269"/>
      <c r="AQH100" s="3267"/>
      <c r="AQI100" s="3268"/>
      <c r="AQJ100" s="3267"/>
      <c r="AQK100" s="3263"/>
      <c r="AQL100" s="3263"/>
      <c r="AQM100" s="3268"/>
      <c r="AQN100" s="3262"/>
      <c r="AQO100" s="3263"/>
      <c r="AQP100" s="3262"/>
      <c r="AQQ100" s="3263"/>
      <c r="AQR100" s="3263"/>
      <c r="AQS100" s="3263"/>
      <c r="AQT100" s="3263"/>
      <c r="AQU100" s="3264"/>
      <c r="AQV100" s="3265"/>
      <c r="AQW100" s="3266"/>
      <c r="AQX100" s="3267"/>
      <c r="AQY100" s="3268"/>
      <c r="AQZ100" s="3269"/>
      <c r="ARA100" s="3267"/>
      <c r="ARB100" s="3268"/>
      <c r="ARC100" s="3267"/>
      <c r="ARD100" s="3263"/>
      <c r="ARE100" s="3263"/>
      <c r="ARF100" s="3268"/>
      <c r="ARG100" s="3262"/>
      <c r="ARH100" s="3263"/>
      <c r="ARI100" s="3262"/>
      <c r="ARJ100" s="3263"/>
      <c r="ARK100" s="3263"/>
      <c r="ARL100" s="3263"/>
      <c r="ARM100" s="3263"/>
      <c r="ARN100" s="3264"/>
      <c r="ARO100" s="3265"/>
      <c r="ARP100" s="3266"/>
      <c r="ARQ100" s="3267"/>
      <c r="ARR100" s="3268"/>
      <c r="ARS100" s="3269"/>
      <c r="ART100" s="3267"/>
      <c r="ARU100" s="3268"/>
      <c r="ARV100" s="3267"/>
      <c r="ARW100" s="3263"/>
      <c r="ARX100" s="3263"/>
      <c r="ARY100" s="3268"/>
      <c r="ARZ100" s="3262"/>
      <c r="ASA100" s="3263"/>
      <c r="ASB100" s="3262"/>
      <c r="ASC100" s="3263"/>
      <c r="ASD100" s="3263"/>
      <c r="ASE100" s="3263"/>
      <c r="ASF100" s="3263"/>
      <c r="ASG100" s="3264"/>
      <c r="ASH100" s="3265"/>
      <c r="ASI100" s="3266"/>
      <c r="ASJ100" s="3267"/>
      <c r="ASK100" s="3268"/>
      <c r="ASL100" s="3269"/>
      <c r="ASM100" s="3267"/>
      <c r="ASN100" s="3268"/>
      <c r="ASO100" s="3267"/>
      <c r="ASP100" s="3263"/>
      <c r="ASQ100" s="3263"/>
      <c r="ASR100" s="3268"/>
      <c r="ASS100" s="3262"/>
      <c r="AST100" s="3263"/>
      <c r="ASU100" s="3262"/>
      <c r="ASV100" s="3263"/>
      <c r="ASW100" s="3263"/>
      <c r="ASX100" s="3263"/>
      <c r="ASY100" s="3263"/>
      <c r="ASZ100" s="3264"/>
      <c r="ATA100" s="3265"/>
      <c r="ATB100" s="3266"/>
      <c r="ATC100" s="3267"/>
      <c r="ATD100" s="3268"/>
      <c r="ATE100" s="3269"/>
      <c r="ATF100" s="3267"/>
      <c r="ATG100" s="3268"/>
      <c r="ATH100" s="3267"/>
      <c r="ATI100" s="3263"/>
      <c r="ATJ100" s="3263"/>
      <c r="ATK100" s="3268"/>
      <c r="ATL100" s="3262"/>
      <c r="ATM100" s="3263"/>
      <c r="ATN100" s="3262"/>
      <c r="ATO100" s="3263"/>
      <c r="ATP100" s="3263"/>
      <c r="ATQ100" s="3263"/>
      <c r="ATR100" s="3263"/>
      <c r="ATS100" s="3264"/>
      <c r="ATT100" s="3265"/>
      <c r="ATU100" s="3266"/>
      <c r="ATV100" s="3267"/>
      <c r="ATW100" s="3268"/>
      <c r="ATX100" s="3269"/>
      <c r="ATY100" s="3267"/>
      <c r="ATZ100" s="3268"/>
      <c r="AUA100" s="3267"/>
      <c r="AUB100" s="3263"/>
      <c r="AUC100" s="3263"/>
      <c r="AUD100" s="3268"/>
      <c r="AUE100" s="3262"/>
      <c r="AUF100" s="3263"/>
      <c r="AUG100" s="3262"/>
      <c r="AUH100" s="3263"/>
      <c r="AUI100" s="3263"/>
      <c r="AUJ100" s="3263"/>
      <c r="AUK100" s="3263"/>
      <c r="AUL100" s="3264"/>
      <c r="AUM100" s="3265"/>
      <c r="AUN100" s="3266"/>
      <c r="AUO100" s="3267"/>
      <c r="AUP100" s="3268"/>
      <c r="AUQ100" s="3269"/>
      <c r="AUR100" s="3267"/>
      <c r="AUS100" s="3268"/>
      <c r="AUT100" s="3267"/>
      <c r="AUU100" s="3263"/>
      <c r="AUV100" s="3263"/>
      <c r="AUW100" s="3268"/>
      <c r="AUX100" s="3262"/>
      <c r="AUY100" s="3263"/>
      <c r="AUZ100" s="3262"/>
      <c r="AVA100" s="3263"/>
      <c r="AVB100" s="3263"/>
      <c r="AVC100" s="3263"/>
      <c r="AVD100" s="3263"/>
      <c r="AVE100" s="3264"/>
      <c r="AVF100" s="3265"/>
      <c r="AVG100" s="3266"/>
      <c r="AVH100" s="3267"/>
      <c r="AVI100" s="3268"/>
      <c r="AVJ100" s="3269"/>
      <c r="AVK100" s="3267"/>
      <c r="AVL100" s="3268"/>
      <c r="AVM100" s="3267"/>
      <c r="AVN100" s="3263"/>
      <c r="AVO100" s="3263"/>
      <c r="AVP100" s="3268"/>
      <c r="AVQ100" s="3262"/>
      <c r="AVR100" s="3263"/>
      <c r="AVS100" s="3262"/>
      <c r="AVT100" s="3263"/>
      <c r="AVU100" s="3263"/>
      <c r="AVV100" s="3263"/>
      <c r="AVW100" s="3263"/>
      <c r="AVX100" s="3264"/>
      <c r="AVY100" s="3265"/>
      <c r="AVZ100" s="3266"/>
      <c r="AWA100" s="3267"/>
      <c r="AWB100" s="3268"/>
      <c r="AWC100" s="3269"/>
      <c r="AWD100" s="3267"/>
      <c r="AWE100" s="3268"/>
      <c r="AWF100" s="3267"/>
      <c r="AWG100" s="3263"/>
      <c r="AWH100" s="3263"/>
      <c r="AWI100" s="3268"/>
      <c r="AWJ100" s="3262"/>
      <c r="AWK100" s="3263"/>
      <c r="AWL100" s="3262"/>
      <c r="AWM100" s="3263"/>
      <c r="AWN100" s="3263"/>
      <c r="AWO100" s="3263"/>
      <c r="AWP100" s="3263"/>
      <c r="AWQ100" s="3264"/>
      <c r="AWR100" s="3265"/>
      <c r="AWS100" s="3266"/>
      <c r="AWT100" s="3267"/>
      <c r="AWU100" s="3268"/>
      <c r="AWV100" s="3269"/>
      <c r="AWW100" s="3267"/>
      <c r="AWX100" s="3268"/>
      <c r="AWY100" s="3267"/>
      <c r="AWZ100" s="3263"/>
      <c r="AXA100" s="3263"/>
      <c r="AXB100" s="3268"/>
      <c r="AXC100" s="3262"/>
      <c r="AXD100" s="3263"/>
      <c r="AXE100" s="3262"/>
      <c r="AXF100" s="3263"/>
      <c r="AXG100" s="3263"/>
      <c r="AXH100" s="3263"/>
      <c r="AXI100" s="3263"/>
      <c r="AXJ100" s="3264"/>
      <c r="AXK100" s="3265"/>
      <c r="AXL100" s="3266"/>
      <c r="AXM100" s="3267"/>
      <c r="AXN100" s="3268"/>
      <c r="AXO100" s="3269"/>
      <c r="AXP100" s="3267"/>
      <c r="AXQ100" s="3268"/>
      <c r="AXR100" s="3267"/>
      <c r="AXS100" s="3263"/>
      <c r="AXT100" s="3263"/>
      <c r="AXU100" s="3268"/>
      <c r="AXV100" s="3262"/>
      <c r="AXW100" s="3263"/>
      <c r="AXX100" s="3262"/>
      <c r="AXY100" s="3263"/>
      <c r="AXZ100" s="3263"/>
      <c r="AYA100" s="3263"/>
      <c r="AYB100" s="3263"/>
      <c r="AYC100" s="3264"/>
      <c r="AYD100" s="3265"/>
      <c r="AYE100" s="3266"/>
      <c r="AYF100" s="3267"/>
      <c r="AYG100" s="3268"/>
      <c r="AYH100" s="3269"/>
      <c r="AYI100" s="3267"/>
      <c r="AYJ100" s="3268"/>
      <c r="AYK100" s="3267"/>
      <c r="AYL100" s="3263"/>
      <c r="AYM100" s="3263"/>
      <c r="AYN100" s="3268"/>
      <c r="AYO100" s="3262"/>
      <c r="AYP100" s="3263"/>
      <c r="AYQ100" s="3262"/>
      <c r="AYR100" s="3263"/>
      <c r="AYS100" s="3263"/>
      <c r="AYT100" s="3263"/>
      <c r="AYU100" s="3263"/>
      <c r="AYV100" s="3264"/>
      <c r="AYW100" s="3265"/>
      <c r="AYX100" s="3266"/>
      <c r="AYY100" s="3267"/>
      <c r="AYZ100" s="3268"/>
      <c r="AZA100" s="3269"/>
      <c r="AZB100" s="3267"/>
      <c r="AZC100" s="3268"/>
      <c r="AZD100" s="3267"/>
      <c r="AZE100" s="3263"/>
      <c r="AZF100" s="3263"/>
      <c r="AZG100" s="3268"/>
      <c r="AZH100" s="3262"/>
      <c r="AZI100" s="3263"/>
      <c r="AZJ100" s="3262"/>
      <c r="AZK100" s="3263"/>
      <c r="AZL100" s="3263"/>
      <c r="AZM100" s="3263"/>
      <c r="AZN100" s="3263"/>
      <c r="AZO100" s="3264"/>
      <c r="AZP100" s="3265"/>
      <c r="AZQ100" s="3266"/>
      <c r="AZR100" s="3267"/>
      <c r="AZS100" s="3268"/>
      <c r="AZT100" s="3269"/>
      <c r="AZU100" s="3267"/>
      <c r="AZV100" s="3268"/>
      <c r="AZW100" s="3267"/>
      <c r="AZX100" s="3263"/>
      <c r="AZY100" s="3263"/>
      <c r="AZZ100" s="3268"/>
      <c r="BAA100" s="3262"/>
      <c r="BAB100" s="3263"/>
      <c r="BAC100" s="3262"/>
      <c r="BAD100" s="3263"/>
      <c r="BAE100" s="3263"/>
      <c r="BAF100" s="3263"/>
      <c r="BAG100" s="3263"/>
      <c r="BAH100" s="3264"/>
      <c r="BAI100" s="3265"/>
      <c r="BAJ100" s="3266"/>
      <c r="BAK100" s="3267"/>
      <c r="BAL100" s="3268"/>
      <c r="BAM100" s="3269"/>
      <c r="BAN100" s="3267"/>
      <c r="BAO100" s="3268"/>
      <c r="BAP100" s="3267"/>
      <c r="BAQ100" s="3263"/>
      <c r="BAR100" s="3263"/>
      <c r="BAS100" s="3268"/>
      <c r="BAT100" s="3262"/>
      <c r="BAU100" s="3263"/>
      <c r="BAV100" s="3262"/>
      <c r="BAW100" s="3263"/>
      <c r="BAX100" s="3263"/>
      <c r="BAY100" s="3263"/>
      <c r="BAZ100" s="3263"/>
      <c r="BBA100" s="3264"/>
      <c r="BBB100" s="3265"/>
      <c r="BBC100" s="3266"/>
      <c r="BBD100" s="3267"/>
      <c r="BBE100" s="3268"/>
      <c r="BBF100" s="3269"/>
      <c r="BBG100" s="3267"/>
      <c r="BBH100" s="3268"/>
      <c r="BBI100" s="3267"/>
      <c r="BBJ100" s="3263"/>
      <c r="BBK100" s="3263"/>
      <c r="BBL100" s="3268"/>
      <c r="BBM100" s="3262"/>
      <c r="BBN100" s="3263"/>
      <c r="BBO100" s="3262"/>
      <c r="BBP100" s="3263"/>
      <c r="BBQ100" s="3263"/>
      <c r="BBR100" s="3263"/>
      <c r="BBS100" s="3263"/>
      <c r="BBT100" s="3264"/>
      <c r="BBU100" s="3265"/>
      <c r="BBV100" s="3266"/>
      <c r="BBW100" s="3267"/>
      <c r="BBX100" s="3268"/>
      <c r="BBY100" s="3269"/>
      <c r="BBZ100" s="3267"/>
      <c r="BCA100" s="3268"/>
      <c r="BCB100" s="3267"/>
      <c r="BCC100" s="3263"/>
      <c r="BCD100" s="3263"/>
      <c r="BCE100" s="3268"/>
      <c r="BCF100" s="3262"/>
      <c r="BCG100" s="3263"/>
      <c r="BCH100" s="3262"/>
      <c r="BCI100" s="3263"/>
      <c r="BCJ100" s="3263"/>
      <c r="BCK100" s="3263"/>
      <c r="BCL100" s="3263"/>
      <c r="BCM100" s="3264"/>
      <c r="BCN100" s="3265"/>
      <c r="BCO100" s="3266"/>
      <c r="BCP100" s="3267"/>
      <c r="BCQ100" s="3268"/>
      <c r="BCR100" s="3269"/>
      <c r="BCS100" s="3267"/>
      <c r="BCT100" s="3268"/>
      <c r="BCU100" s="3267"/>
      <c r="BCV100" s="3263"/>
      <c r="BCW100" s="3263"/>
      <c r="BCX100" s="3268"/>
      <c r="BCY100" s="3262"/>
      <c r="BCZ100" s="3263"/>
      <c r="BDA100" s="3262"/>
      <c r="BDB100" s="3263"/>
      <c r="BDC100" s="3263"/>
      <c r="BDD100" s="3263"/>
      <c r="BDE100" s="3263"/>
      <c r="BDF100" s="3264"/>
      <c r="BDG100" s="3265"/>
      <c r="BDH100" s="3266"/>
      <c r="BDI100" s="3267"/>
      <c r="BDJ100" s="3268"/>
      <c r="BDK100" s="3269"/>
      <c r="BDL100" s="3267"/>
      <c r="BDM100" s="3268"/>
      <c r="BDN100" s="3267"/>
      <c r="BDO100" s="3263"/>
      <c r="BDP100" s="3263"/>
      <c r="BDQ100" s="3268"/>
      <c r="BDR100" s="3262"/>
      <c r="BDS100" s="3263"/>
      <c r="BDT100" s="3262"/>
      <c r="BDU100" s="3263"/>
      <c r="BDV100" s="3263"/>
      <c r="BDW100" s="3263"/>
      <c r="BDX100" s="3263"/>
      <c r="BDY100" s="3264"/>
      <c r="BDZ100" s="3265"/>
      <c r="BEA100" s="3266"/>
      <c r="BEB100" s="3267"/>
      <c r="BEC100" s="3268"/>
      <c r="BED100" s="3269"/>
      <c r="BEE100" s="3267"/>
      <c r="BEF100" s="3268"/>
      <c r="BEG100" s="3267"/>
      <c r="BEH100" s="3263"/>
      <c r="BEI100" s="3263"/>
      <c r="BEJ100" s="3268"/>
      <c r="BEK100" s="3262"/>
      <c r="BEL100" s="3263"/>
      <c r="BEM100" s="3262"/>
      <c r="BEN100" s="3263"/>
      <c r="BEO100" s="3263"/>
      <c r="BEP100" s="3263"/>
      <c r="BEQ100" s="3263"/>
      <c r="BER100" s="3264"/>
      <c r="BES100" s="3265"/>
      <c r="BET100" s="3266"/>
      <c r="BEU100" s="3267"/>
      <c r="BEV100" s="3268"/>
      <c r="BEW100" s="3269"/>
      <c r="BEX100" s="3267"/>
      <c r="BEY100" s="3268"/>
      <c r="BEZ100" s="3267"/>
      <c r="BFA100" s="3263"/>
      <c r="BFB100" s="3263"/>
      <c r="BFC100" s="3268"/>
      <c r="BFD100" s="3262"/>
      <c r="BFE100" s="3263"/>
      <c r="BFF100" s="3262"/>
      <c r="BFG100" s="3263"/>
      <c r="BFH100" s="3263"/>
      <c r="BFI100" s="3263"/>
      <c r="BFJ100" s="3263"/>
      <c r="BFK100" s="3264"/>
      <c r="BFL100" s="3265"/>
      <c r="BFM100" s="3266"/>
      <c r="BFN100" s="3267"/>
      <c r="BFO100" s="3268"/>
      <c r="BFP100" s="3269"/>
      <c r="BFQ100" s="3267"/>
      <c r="BFR100" s="3268"/>
      <c r="BFS100" s="3267"/>
      <c r="BFT100" s="3263"/>
      <c r="BFU100" s="3263"/>
      <c r="BFV100" s="3268"/>
      <c r="BFW100" s="3262"/>
      <c r="BFX100" s="3263"/>
      <c r="BFY100" s="3262"/>
      <c r="BFZ100" s="3263"/>
      <c r="BGA100" s="3263"/>
      <c r="BGB100" s="3263"/>
      <c r="BGC100" s="3263"/>
      <c r="BGD100" s="3264"/>
      <c r="BGE100" s="3265"/>
      <c r="BGF100" s="3266"/>
      <c r="BGG100" s="3267"/>
      <c r="BGH100" s="3268"/>
      <c r="BGI100" s="3269"/>
      <c r="BGJ100" s="3267"/>
      <c r="BGK100" s="3268"/>
      <c r="BGL100" s="3267"/>
      <c r="BGM100" s="3263"/>
      <c r="BGN100" s="3263"/>
      <c r="BGO100" s="3268"/>
      <c r="BGP100" s="3262"/>
      <c r="BGQ100" s="3263"/>
      <c r="BGR100" s="3262"/>
      <c r="BGS100" s="3263"/>
      <c r="BGT100" s="3263"/>
      <c r="BGU100" s="3263"/>
      <c r="BGV100" s="3263"/>
      <c r="BGW100" s="3264"/>
      <c r="BGX100" s="3265"/>
      <c r="BGY100" s="3266"/>
      <c r="BGZ100" s="3267"/>
      <c r="BHA100" s="3268"/>
      <c r="BHB100" s="3269"/>
      <c r="BHC100" s="3267"/>
      <c r="BHD100" s="3268"/>
      <c r="BHE100" s="3267"/>
      <c r="BHF100" s="3263"/>
      <c r="BHG100" s="3263"/>
      <c r="BHH100" s="3268"/>
      <c r="BHI100" s="3262"/>
      <c r="BHJ100" s="3263"/>
      <c r="BHK100" s="3262"/>
      <c r="BHL100" s="3263"/>
      <c r="BHM100" s="3263"/>
      <c r="BHN100" s="3263"/>
      <c r="BHO100" s="3263"/>
      <c r="BHP100" s="3264"/>
      <c r="BHQ100" s="3265"/>
      <c r="BHR100" s="3266"/>
      <c r="BHS100" s="3267"/>
      <c r="BHT100" s="3268"/>
      <c r="BHU100" s="3269"/>
      <c r="BHV100" s="3267"/>
      <c r="BHW100" s="3268"/>
      <c r="BHX100" s="3267"/>
      <c r="BHY100" s="3263"/>
      <c r="BHZ100" s="3263"/>
      <c r="BIA100" s="3268"/>
      <c r="BIB100" s="3262"/>
      <c r="BIC100" s="3263"/>
      <c r="BID100" s="3262"/>
      <c r="BIE100" s="3263"/>
      <c r="BIF100" s="3263"/>
      <c r="BIG100" s="3263"/>
      <c r="BIH100" s="3263"/>
      <c r="BII100" s="3264"/>
      <c r="BIJ100" s="3265"/>
      <c r="BIK100" s="3266"/>
      <c r="BIL100" s="3267"/>
      <c r="BIM100" s="3268"/>
      <c r="BIN100" s="3269"/>
      <c r="BIO100" s="3267"/>
      <c r="BIP100" s="3268"/>
      <c r="BIQ100" s="3267"/>
      <c r="BIR100" s="3263"/>
      <c r="BIS100" s="3263"/>
      <c r="BIT100" s="3268"/>
      <c r="BIU100" s="3262"/>
      <c r="BIV100" s="3263"/>
      <c r="BIW100" s="3262"/>
      <c r="BIX100" s="3263"/>
      <c r="BIY100" s="3263"/>
      <c r="BIZ100" s="3263"/>
      <c r="BJA100" s="3263"/>
      <c r="BJB100" s="3264"/>
      <c r="BJC100" s="3265"/>
      <c r="BJD100" s="3266"/>
      <c r="BJE100" s="3267"/>
      <c r="BJF100" s="3268"/>
      <c r="BJG100" s="3269"/>
      <c r="BJH100" s="3267"/>
      <c r="BJI100" s="3268"/>
      <c r="BJJ100" s="3267"/>
      <c r="BJK100" s="3263"/>
      <c r="BJL100" s="3263"/>
      <c r="BJM100" s="3268"/>
      <c r="BJN100" s="3262"/>
      <c r="BJO100" s="3263"/>
      <c r="BJP100" s="3262"/>
      <c r="BJQ100" s="3263"/>
      <c r="BJR100" s="3263"/>
      <c r="BJS100" s="3263"/>
      <c r="BJT100" s="3263"/>
      <c r="BJU100" s="3264"/>
      <c r="BJV100" s="3265"/>
      <c r="BJW100" s="3266"/>
      <c r="BJX100" s="3267"/>
      <c r="BJY100" s="3268"/>
      <c r="BJZ100" s="3269"/>
      <c r="BKA100" s="3267"/>
      <c r="BKB100" s="3268"/>
      <c r="BKC100" s="3267"/>
      <c r="BKD100" s="3263"/>
      <c r="BKE100" s="3263"/>
      <c r="BKF100" s="3268"/>
      <c r="BKG100" s="3262"/>
      <c r="BKH100" s="3263"/>
      <c r="BKI100" s="3262"/>
      <c r="BKJ100" s="3263"/>
      <c r="BKK100" s="3263"/>
      <c r="BKL100" s="3263"/>
      <c r="BKM100" s="3263"/>
      <c r="BKN100" s="3264"/>
      <c r="BKO100" s="3265"/>
      <c r="BKP100" s="3266"/>
      <c r="BKQ100" s="3267"/>
      <c r="BKR100" s="3268"/>
      <c r="BKS100" s="3269"/>
      <c r="BKT100" s="3267"/>
      <c r="BKU100" s="3268"/>
      <c r="BKV100" s="3267"/>
      <c r="BKW100" s="3263"/>
      <c r="BKX100" s="3263"/>
      <c r="BKY100" s="3268"/>
      <c r="BKZ100" s="3262"/>
      <c r="BLA100" s="3263"/>
      <c r="BLB100" s="3262"/>
      <c r="BLC100" s="3263"/>
      <c r="BLD100" s="3263"/>
      <c r="BLE100" s="3263"/>
      <c r="BLF100" s="3263"/>
      <c r="BLG100" s="3264"/>
      <c r="BLH100" s="3265"/>
      <c r="BLI100" s="3266"/>
      <c r="BLJ100" s="3267"/>
      <c r="BLK100" s="3268"/>
      <c r="BLL100" s="3269"/>
      <c r="BLM100" s="3267"/>
      <c r="BLN100" s="3268"/>
      <c r="BLO100" s="3267"/>
      <c r="BLP100" s="3263"/>
      <c r="BLQ100" s="3263"/>
      <c r="BLR100" s="3268"/>
      <c r="BLS100" s="3262"/>
      <c r="BLT100" s="3263"/>
      <c r="BLU100" s="3262"/>
      <c r="BLV100" s="3263"/>
      <c r="BLW100" s="3263"/>
      <c r="BLX100" s="3263"/>
      <c r="BLY100" s="3263"/>
      <c r="BLZ100" s="3264"/>
      <c r="BMA100" s="3265"/>
      <c r="BMB100" s="3266"/>
      <c r="BMC100" s="3267"/>
      <c r="BMD100" s="3268"/>
      <c r="BME100" s="3269"/>
      <c r="BMF100" s="3267"/>
      <c r="BMG100" s="3268"/>
      <c r="BMH100" s="3267"/>
      <c r="BMI100" s="3263"/>
      <c r="BMJ100" s="3263"/>
      <c r="BMK100" s="3268"/>
      <c r="BML100" s="3262"/>
      <c r="BMM100" s="3263"/>
      <c r="BMN100" s="3262"/>
      <c r="BMO100" s="3263"/>
      <c r="BMP100" s="3263"/>
      <c r="BMQ100" s="3263"/>
      <c r="BMR100" s="3263"/>
      <c r="BMS100" s="3264"/>
      <c r="BMT100" s="3265"/>
      <c r="BMU100" s="3266"/>
      <c r="BMV100" s="3267"/>
      <c r="BMW100" s="3268"/>
      <c r="BMX100" s="3269"/>
      <c r="BMY100" s="3267"/>
      <c r="BMZ100" s="3268"/>
      <c r="BNA100" s="3267"/>
      <c r="BNB100" s="3263"/>
      <c r="BNC100" s="3263"/>
      <c r="BND100" s="3268"/>
      <c r="BNE100" s="3262"/>
      <c r="BNF100" s="3263"/>
      <c r="BNG100" s="3262"/>
      <c r="BNH100" s="3263"/>
      <c r="BNI100" s="3263"/>
      <c r="BNJ100" s="3263"/>
      <c r="BNK100" s="3263"/>
      <c r="BNL100" s="3264"/>
      <c r="BNM100" s="3265"/>
      <c r="BNN100" s="3266"/>
      <c r="BNO100" s="3267"/>
      <c r="BNP100" s="3268"/>
      <c r="BNQ100" s="3269"/>
      <c r="BNR100" s="3267"/>
      <c r="BNS100" s="3268"/>
      <c r="BNT100" s="3267"/>
      <c r="BNU100" s="3263"/>
      <c r="BNV100" s="3263"/>
      <c r="BNW100" s="3268"/>
      <c r="BNX100" s="3262"/>
      <c r="BNY100" s="3263"/>
      <c r="BNZ100" s="3262"/>
      <c r="BOA100" s="3263"/>
      <c r="BOB100" s="3263"/>
      <c r="BOC100" s="3263"/>
      <c r="BOD100" s="3263"/>
      <c r="BOE100" s="3264"/>
      <c r="BOF100" s="3265"/>
      <c r="BOG100" s="3266"/>
      <c r="BOH100" s="3267"/>
      <c r="BOI100" s="3268"/>
      <c r="BOJ100" s="3269"/>
      <c r="BOK100" s="3267"/>
      <c r="BOL100" s="3268"/>
      <c r="BOM100" s="3267"/>
      <c r="BON100" s="3263"/>
      <c r="BOO100" s="3263"/>
      <c r="BOP100" s="3268"/>
      <c r="BOQ100" s="3262"/>
      <c r="BOR100" s="3263"/>
      <c r="BOS100" s="3262"/>
      <c r="BOT100" s="3263"/>
      <c r="BOU100" s="3263"/>
      <c r="BOV100" s="3263"/>
      <c r="BOW100" s="3263"/>
      <c r="BOX100" s="3264"/>
      <c r="BOY100" s="3265"/>
      <c r="BOZ100" s="3266"/>
      <c r="BPA100" s="3267"/>
      <c r="BPB100" s="3268"/>
      <c r="BPC100" s="3269"/>
      <c r="BPD100" s="3267"/>
      <c r="BPE100" s="3268"/>
      <c r="BPF100" s="3267"/>
      <c r="BPG100" s="3263"/>
      <c r="BPH100" s="3263"/>
      <c r="BPI100" s="3268"/>
      <c r="BPJ100" s="3262"/>
      <c r="BPK100" s="3263"/>
      <c r="BPL100" s="3262"/>
      <c r="BPM100" s="3263"/>
      <c r="BPN100" s="3263"/>
      <c r="BPO100" s="3263"/>
      <c r="BPP100" s="3263"/>
      <c r="BPQ100" s="3264"/>
      <c r="BPR100" s="3265"/>
      <c r="BPS100" s="3266"/>
      <c r="BPT100" s="3267"/>
      <c r="BPU100" s="3268"/>
      <c r="BPV100" s="3269"/>
      <c r="BPW100" s="3267"/>
      <c r="BPX100" s="3268"/>
      <c r="BPY100" s="3267"/>
      <c r="BPZ100" s="3263"/>
      <c r="BQA100" s="3263"/>
      <c r="BQB100" s="3268"/>
      <c r="BQC100" s="3262"/>
      <c r="BQD100" s="3263"/>
      <c r="BQE100" s="3262"/>
      <c r="BQF100" s="3263"/>
      <c r="BQG100" s="3263"/>
      <c r="BQH100" s="3263"/>
      <c r="BQI100" s="3263"/>
      <c r="BQJ100" s="3264"/>
      <c r="BQK100" s="3265"/>
      <c r="BQL100" s="3266"/>
      <c r="BQM100" s="3267"/>
      <c r="BQN100" s="3268"/>
      <c r="BQO100" s="3269"/>
      <c r="BQP100" s="3267"/>
      <c r="BQQ100" s="3268"/>
      <c r="BQR100" s="3267"/>
      <c r="BQS100" s="3263"/>
      <c r="BQT100" s="3263"/>
      <c r="BQU100" s="3268"/>
      <c r="BQV100" s="3262"/>
      <c r="BQW100" s="3263"/>
      <c r="BQX100" s="3262"/>
      <c r="BQY100" s="3263"/>
      <c r="BQZ100" s="3263"/>
      <c r="BRA100" s="3263"/>
      <c r="BRB100" s="3263"/>
      <c r="BRC100" s="3264"/>
      <c r="BRD100" s="3265"/>
      <c r="BRE100" s="3266"/>
      <c r="BRF100" s="3267"/>
      <c r="BRG100" s="3268"/>
      <c r="BRH100" s="3269"/>
      <c r="BRI100" s="3267"/>
      <c r="BRJ100" s="3268"/>
      <c r="BRK100" s="3267"/>
      <c r="BRL100" s="3263"/>
      <c r="BRM100" s="3263"/>
      <c r="BRN100" s="3268"/>
      <c r="BRO100" s="3262"/>
      <c r="BRP100" s="3263"/>
      <c r="BRQ100" s="3262"/>
      <c r="BRR100" s="3263"/>
      <c r="BRS100" s="3263"/>
      <c r="BRT100" s="3263"/>
      <c r="BRU100" s="3263"/>
      <c r="BRV100" s="3264"/>
      <c r="BRW100" s="3265"/>
      <c r="BRX100" s="3266"/>
      <c r="BRY100" s="3267"/>
      <c r="BRZ100" s="3268"/>
      <c r="BSA100" s="3269"/>
      <c r="BSB100" s="3267"/>
      <c r="BSC100" s="3268"/>
      <c r="BSD100" s="3267"/>
      <c r="BSE100" s="3263"/>
      <c r="BSF100" s="3263"/>
      <c r="BSG100" s="3268"/>
      <c r="BSH100" s="3262"/>
      <c r="BSI100" s="3263"/>
      <c r="BSJ100" s="3262"/>
      <c r="BSK100" s="3263"/>
      <c r="BSL100" s="3263"/>
      <c r="BSM100" s="3263"/>
      <c r="BSN100" s="3263"/>
      <c r="BSO100" s="3264"/>
      <c r="BSP100" s="3265"/>
      <c r="BSQ100" s="3266"/>
      <c r="BSR100" s="3267"/>
      <c r="BSS100" s="3268"/>
      <c r="BST100" s="3269"/>
      <c r="BSU100" s="3267"/>
      <c r="BSV100" s="3268"/>
      <c r="BSW100" s="3267"/>
      <c r="BSX100" s="3263"/>
      <c r="BSY100" s="3263"/>
      <c r="BSZ100" s="3268"/>
      <c r="BTA100" s="3262"/>
      <c r="BTB100" s="3263"/>
      <c r="BTC100" s="3262"/>
      <c r="BTD100" s="3263"/>
      <c r="BTE100" s="3263"/>
      <c r="BTF100" s="3263"/>
      <c r="BTG100" s="3263"/>
      <c r="BTH100" s="3264"/>
      <c r="BTI100" s="3265"/>
      <c r="BTJ100" s="3266"/>
      <c r="BTK100" s="3267"/>
      <c r="BTL100" s="3268"/>
      <c r="BTM100" s="3269"/>
      <c r="BTN100" s="3267"/>
      <c r="BTO100" s="3268"/>
      <c r="BTP100" s="3267"/>
      <c r="BTQ100" s="3263"/>
      <c r="BTR100" s="3263"/>
      <c r="BTS100" s="3268"/>
      <c r="BTT100" s="3262"/>
      <c r="BTU100" s="3263"/>
      <c r="BTV100" s="3262"/>
      <c r="BTW100" s="3263"/>
      <c r="BTX100" s="3263"/>
      <c r="BTY100" s="3263"/>
      <c r="BTZ100" s="3263"/>
      <c r="BUA100" s="3264"/>
      <c r="BUB100" s="3265"/>
      <c r="BUC100" s="3266"/>
      <c r="BUD100" s="3267"/>
      <c r="BUE100" s="3268"/>
      <c r="BUF100" s="3269"/>
      <c r="BUG100" s="3267"/>
      <c r="BUH100" s="3268"/>
      <c r="BUI100" s="3267"/>
      <c r="BUJ100" s="3263"/>
      <c r="BUK100" s="3263"/>
      <c r="BUL100" s="3268"/>
      <c r="BUM100" s="3262"/>
      <c r="BUN100" s="3263"/>
      <c r="BUO100" s="3262"/>
      <c r="BUP100" s="3263"/>
      <c r="BUQ100" s="3263"/>
      <c r="BUR100" s="3263"/>
      <c r="BUS100" s="3263"/>
      <c r="BUT100" s="3264"/>
      <c r="BUU100" s="3265"/>
      <c r="BUV100" s="3266"/>
      <c r="BUW100" s="3267"/>
      <c r="BUX100" s="3268"/>
      <c r="BUY100" s="3269"/>
      <c r="BUZ100" s="3267"/>
      <c r="BVA100" s="3268"/>
      <c r="BVB100" s="3267"/>
      <c r="BVC100" s="3263"/>
      <c r="BVD100" s="3263"/>
      <c r="BVE100" s="3268"/>
      <c r="BVF100" s="3262"/>
      <c r="BVG100" s="3263"/>
      <c r="BVH100" s="3262"/>
      <c r="BVI100" s="3263"/>
      <c r="BVJ100" s="3263"/>
      <c r="BVK100" s="3263"/>
      <c r="BVL100" s="3263"/>
      <c r="BVM100" s="3264"/>
      <c r="BVN100" s="3265"/>
      <c r="BVO100" s="3266"/>
      <c r="BVP100" s="3267"/>
      <c r="BVQ100" s="3268"/>
      <c r="BVR100" s="3269"/>
      <c r="BVS100" s="3267"/>
      <c r="BVT100" s="3268"/>
      <c r="BVU100" s="3267"/>
      <c r="BVV100" s="3263"/>
      <c r="BVW100" s="3263"/>
      <c r="BVX100" s="3268"/>
      <c r="BVY100" s="3262"/>
      <c r="BVZ100" s="3263"/>
      <c r="BWA100" s="3262"/>
      <c r="BWB100" s="3263"/>
      <c r="BWC100" s="3263"/>
      <c r="BWD100" s="3263"/>
      <c r="BWE100" s="3263"/>
      <c r="BWF100" s="3264"/>
      <c r="BWG100" s="3265"/>
      <c r="BWH100" s="3266"/>
      <c r="BWI100" s="3267"/>
      <c r="BWJ100" s="3268"/>
      <c r="BWK100" s="3269"/>
      <c r="BWL100" s="3267"/>
      <c r="BWM100" s="3268"/>
      <c r="BWN100" s="3267"/>
      <c r="BWO100" s="3263"/>
      <c r="BWP100" s="3263"/>
      <c r="BWQ100" s="3268"/>
      <c r="BWR100" s="3262"/>
      <c r="BWS100" s="3263"/>
      <c r="BWT100" s="3262"/>
      <c r="BWU100" s="3263"/>
      <c r="BWV100" s="3263"/>
      <c r="BWW100" s="3263"/>
      <c r="BWX100" s="3263"/>
      <c r="BWY100" s="3264"/>
      <c r="BWZ100" s="3265"/>
      <c r="BXA100" s="3266"/>
      <c r="BXB100" s="3267"/>
      <c r="BXC100" s="3268"/>
      <c r="BXD100" s="3269"/>
      <c r="BXE100" s="3267"/>
      <c r="BXF100" s="3268"/>
      <c r="BXG100" s="3267"/>
      <c r="BXH100" s="3263"/>
      <c r="BXI100" s="3263"/>
      <c r="BXJ100" s="3268"/>
      <c r="BXK100" s="3262"/>
      <c r="BXL100" s="3263"/>
      <c r="BXM100" s="3262"/>
      <c r="BXN100" s="3263"/>
      <c r="BXO100" s="3263"/>
      <c r="BXP100" s="3263"/>
      <c r="BXQ100" s="3263"/>
      <c r="BXR100" s="3264"/>
      <c r="BXS100" s="3265"/>
      <c r="BXT100" s="3266"/>
      <c r="BXU100" s="3267"/>
      <c r="BXV100" s="3268"/>
      <c r="BXW100" s="3269"/>
      <c r="BXX100" s="3267"/>
      <c r="BXY100" s="3268"/>
      <c r="BXZ100" s="3267"/>
      <c r="BYA100" s="3263"/>
      <c r="BYB100" s="3263"/>
      <c r="BYC100" s="3268"/>
      <c r="BYD100" s="3262"/>
      <c r="BYE100" s="3263"/>
      <c r="BYF100" s="3262"/>
      <c r="BYG100" s="3263"/>
      <c r="BYH100" s="3263"/>
      <c r="BYI100" s="3263"/>
      <c r="BYJ100" s="3263"/>
      <c r="BYK100" s="3264"/>
      <c r="BYL100" s="3265"/>
      <c r="BYM100" s="3266"/>
      <c r="BYN100" s="3267"/>
      <c r="BYO100" s="3268"/>
      <c r="BYP100" s="3269"/>
      <c r="BYQ100" s="3267"/>
      <c r="BYR100" s="3268"/>
      <c r="BYS100" s="3267"/>
      <c r="BYT100" s="3263"/>
      <c r="BYU100" s="3263"/>
      <c r="BYV100" s="3268"/>
      <c r="BYW100" s="3262"/>
      <c r="BYX100" s="3263"/>
      <c r="BYY100" s="3262"/>
      <c r="BYZ100" s="3263"/>
      <c r="BZA100" s="3263"/>
      <c r="BZB100" s="3263"/>
      <c r="BZC100" s="3263"/>
      <c r="BZD100" s="3264"/>
      <c r="BZE100" s="3265"/>
      <c r="BZF100" s="3266"/>
      <c r="BZG100" s="3267"/>
      <c r="BZH100" s="3268"/>
      <c r="BZI100" s="3269"/>
      <c r="BZJ100" s="3267"/>
      <c r="BZK100" s="3268"/>
      <c r="BZL100" s="3267"/>
      <c r="BZM100" s="3263"/>
      <c r="BZN100" s="3263"/>
      <c r="BZO100" s="3268"/>
      <c r="BZP100" s="3262"/>
      <c r="BZQ100" s="3263"/>
      <c r="BZR100" s="3262"/>
      <c r="BZS100" s="3263"/>
      <c r="BZT100" s="3263"/>
      <c r="BZU100" s="3263"/>
      <c r="BZV100" s="3263"/>
      <c r="BZW100" s="3264"/>
      <c r="BZX100" s="3265"/>
      <c r="BZY100" s="3266"/>
      <c r="BZZ100" s="3267"/>
      <c r="CAA100" s="3268"/>
      <c r="CAB100" s="3269"/>
      <c r="CAC100" s="3267"/>
      <c r="CAD100" s="3268"/>
      <c r="CAE100" s="3267"/>
      <c r="CAF100" s="3263"/>
      <c r="CAG100" s="3263"/>
      <c r="CAH100" s="3268"/>
      <c r="CAI100" s="3262"/>
      <c r="CAJ100" s="3263"/>
      <c r="CAK100" s="3262"/>
      <c r="CAL100" s="3263"/>
      <c r="CAM100" s="3263"/>
      <c r="CAN100" s="3263"/>
      <c r="CAO100" s="3263"/>
      <c r="CAP100" s="3264"/>
      <c r="CAQ100" s="3265"/>
      <c r="CAR100" s="3266"/>
      <c r="CAS100" s="3267"/>
      <c r="CAT100" s="3268"/>
      <c r="CAU100" s="3269"/>
      <c r="CAV100" s="3267"/>
      <c r="CAW100" s="3268"/>
      <c r="CAX100" s="3267"/>
      <c r="CAY100" s="3263"/>
      <c r="CAZ100" s="3263"/>
      <c r="CBA100" s="3268"/>
      <c r="CBB100" s="3262"/>
      <c r="CBC100" s="3263"/>
      <c r="CBD100" s="3262"/>
      <c r="CBE100" s="3263"/>
      <c r="CBF100" s="3263"/>
      <c r="CBG100" s="3263"/>
      <c r="CBH100" s="3263"/>
      <c r="CBI100" s="3264"/>
      <c r="CBJ100" s="3265"/>
      <c r="CBK100" s="3266"/>
      <c r="CBL100" s="3267"/>
      <c r="CBM100" s="3268"/>
      <c r="CBN100" s="3269"/>
      <c r="CBO100" s="3267"/>
      <c r="CBP100" s="3268"/>
      <c r="CBQ100" s="3267"/>
      <c r="CBR100" s="3263"/>
      <c r="CBS100" s="3263"/>
      <c r="CBT100" s="3268"/>
      <c r="CBU100" s="3262"/>
      <c r="CBV100" s="3263"/>
      <c r="CBW100" s="3262"/>
      <c r="CBX100" s="3263"/>
      <c r="CBY100" s="3263"/>
      <c r="CBZ100" s="3263"/>
      <c r="CCA100" s="3263"/>
      <c r="CCB100" s="3264"/>
      <c r="CCC100" s="3265"/>
      <c r="CCD100" s="3266"/>
      <c r="CCE100" s="3267"/>
      <c r="CCF100" s="3268"/>
      <c r="CCG100" s="3269"/>
      <c r="CCH100" s="3267"/>
      <c r="CCI100" s="3268"/>
      <c r="CCJ100" s="3267"/>
      <c r="CCK100" s="3263"/>
      <c r="CCL100" s="3263"/>
      <c r="CCM100" s="3268"/>
      <c r="CCN100" s="3262"/>
      <c r="CCO100" s="3263"/>
      <c r="CCP100" s="3262"/>
      <c r="CCQ100" s="3263"/>
      <c r="CCR100" s="3263"/>
      <c r="CCS100" s="3263"/>
      <c r="CCT100" s="3263"/>
      <c r="CCU100" s="3264"/>
      <c r="CCV100" s="3265"/>
      <c r="CCW100" s="3266"/>
      <c r="CCX100" s="3267"/>
      <c r="CCY100" s="3268"/>
      <c r="CCZ100" s="3269"/>
      <c r="CDA100" s="3267"/>
      <c r="CDB100" s="3268"/>
      <c r="CDC100" s="3267"/>
      <c r="CDD100" s="3263"/>
      <c r="CDE100" s="3263"/>
      <c r="CDF100" s="3268"/>
      <c r="CDG100" s="3262"/>
      <c r="CDH100" s="3263"/>
      <c r="CDI100" s="3262"/>
      <c r="CDJ100" s="3263"/>
      <c r="CDK100" s="3263"/>
      <c r="CDL100" s="3263"/>
      <c r="CDM100" s="3263"/>
      <c r="CDN100" s="3264"/>
      <c r="CDO100" s="3265"/>
      <c r="CDP100" s="3266"/>
      <c r="CDQ100" s="3267"/>
      <c r="CDR100" s="3268"/>
      <c r="CDS100" s="3269"/>
      <c r="CDT100" s="3267"/>
      <c r="CDU100" s="3268"/>
      <c r="CDV100" s="3267"/>
      <c r="CDW100" s="3263"/>
      <c r="CDX100" s="3263"/>
      <c r="CDY100" s="3268"/>
      <c r="CDZ100" s="3262"/>
      <c r="CEA100" s="3263"/>
      <c r="CEB100" s="3262"/>
      <c r="CEC100" s="3263"/>
      <c r="CED100" s="3263"/>
      <c r="CEE100" s="3263"/>
      <c r="CEF100" s="3263"/>
      <c r="CEG100" s="3264"/>
      <c r="CEH100" s="3265"/>
      <c r="CEI100" s="3266"/>
      <c r="CEJ100" s="3267"/>
      <c r="CEK100" s="3268"/>
      <c r="CEL100" s="3269"/>
      <c r="CEM100" s="3267"/>
      <c r="CEN100" s="3268"/>
      <c r="CEO100" s="3267"/>
      <c r="CEP100" s="3263"/>
      <c r="CEQ100" s="3263"/>
      <c r="CER100" s="3268"/>
      <c r="CES100" s="3262"/>
      <c r="CET100" s="3263"/>
      <c r="CEU100" s="3262"/>
      <c r="CEV100" s="3263"/>
      <c r="CEW100" s="3263"/>
      <c r="CEX100" s="3263"/>
      <c r="CEY100" s="3263"/>
      <c r="CEZ100" s="3264"/>
      <c r="CFA100" s="3265"/>
      <c r="CFB100" s="3266"/>
      <c r="CFC100" s="3267"/>
      <c r="CFD100" s="3268"/>
      <c r="CFE100" s="3269"/>
      <c r="CFF100" s="3267"/>
      <c r="CFG100" s="3268"/>
      <c r="CFH100" s="3267"/>
      <c r="CFI100" s="3263"/>
      <c r="CFJ100" s="3263"/>
      <c r="CFK100" s="3268"/>
      <c r="CFL100" s="3262"/>
      <c r="CFM100" s="3263"/>
      <c r="CFN100" s="3262"/>
      <c r="CFO100" s="3263"/>
      <c r="CFP100" s="3263"/>
      <c r="CFQ100" s="3263"/>
      <c r="CFR100" s="3263"/>
      <c r="CFS100" s="3264"/>
      <c r="CFT100" s="3265"/>
      <c r="CFU100" s="3266"/>
      <c r="CFV100" s="3267"/>
      <c r="CFW100" s="3268"/>
      <c r="CFX100" s="3269"/>
      <c r="CFY100" s="3267"/>
      <c r="CFZ100" s="3268"/>
      <c r="CGA100" s="3267"/>
      <c r="CGB100" s="3263"/>
      <c r="CGC100" s="3263"/>
      <c r="CGD100" s="3268"/>
      <c r="CGE100" s="3262"/>
      <c r="CGF100" s="3263"/>
      <c r="CGG100" s="3262"/>
      <c r="CGH100" s="3263"/>
      <c r="CGI100" s="3263"/>
      <c r="CGJ100" s="3263"/>
      <c r="CGK100" s="3263"/>
      <c r="CGL100" s="3264"/>
      <c r="CGM100" s="3265"/>
      <c r="CGN100" s="3266"/>
      <c r="CGO100" s="3267"/>
      <c r="CGP100" s="3268"/>
      <c r="CGQ100" s="3269"/>
      <c r="CGR100" s="3267"/>
      <c r="CGS100" s="3268"/>
      <c r="CGT100" s="3267"/>
      <c r="CGU100" s="3263"/>
      <c r="CGV100" s="3263"/>
      <c r="CGW100" s="3268"/>
      <c r="CGX100" s="3262"/>
      <c r="CGY100" s="3263"/>
      <c r="CGZ100" s="3262"/>
      <c r="CHA100" s="3263"/>
      <c r="CHB100" s="3263"/>
      <c r="CHC100" s="3263"/>
      <c r="CHD100" s="3263"/>
      <c r="CHE100" s="3264"/>
      <c r="CHF100" s="3265"/>
      <c r="CHG100" s="3266"/>
      <c r="CHH100" s="3267"/>
      <c r="CHI100" s="3268"/>
      <c r="CHJ100" s="3269"/>
      <c r="CHK100" s="3267"/>
      <c r="CHL100" s="3268"/>
      <c r="CHM100" s="3267"/>
      <c r="CHN100" s="3263"/>
      <c r="CHO100" s="3263"/>
      <c r="CHP100" s="3268"/>
      <c r="CHQ100" s="3262"/>
      <c r="CHR100" s="3263"/>
      <c r="CHS100" s="3262"/>
      <c r="CHT100" s="3263"/>
      <c r="CHU100" s="3263"/>
      <c r="CHV100" s="3263"/>
      <c r="CHW100" s="3263"/>
      <c r="CHX100" s="3264"/>
      <c r="CHY100" s="3265"/>
      <c r="CHZ100" s="3266"/>
      <c r="CIA100" s="3267"/>
      <c r="CIB100" s="3268"/>
      <c r="CIC100" s="3269"/>
      <c r="CID100" s="3267"/>
      <c r="CIE100" s="3268"/>
      <c r="CIF100" s="3267"/>
      <c r="CIG100" s="3263"/>
      <c r="CIH100" s="3263"/>
      <c r="CII100" s="3268"/>
      <c r="CIJ100" s="3262"/>
      <c r="CIK100" s="3263"/>
      <c r="CIL100" s="3262"/>
      <c r="CIM100" s="3263"/>
      <c r="CIN100" s="3263"/>
      <c r="CIO100" s="3263"/>
      <c r="CIP100" s="3263"/>
      <c r="CIQ100" s="3264"/>
      <c r="CIR100" s="3265"/>
      <c r="CIS100" s="3266"/>
      <c r="CIT100" s="3267"/>
      <c r="CIU100" s="3268"/>
      <c r="CIV100" s="3269"/>
      <c r="CIW100" s="3267"/>
      <c r="CIX100" s="3268"/>
      <c r="CIY100" s="3267"/>
      <c r="CIZ100" s="3263"/>
      <c r="CJA100" s="3263"/>
      <c r="CJB100" s="3268"/>
      <c r="CJC100" s="3262"/>
      <c r="CJD100" s="3263"/>
      <c r="CJE100" s="3262"/>
      <c r="CJF100" s="3263"/>
      <c r="CJG100" s="3263"/>
      <c r="CJH100" s="3263"/>
      <c r="CJI100" s="3263"/>
      <c r="CJJ100" s="3264"/>
      <c r="CJK100" s="3265"/>
      <c r="CJL100" s="3266"/>
      <c r="CJM100" s="3267"/>
      <c r="CJN100" s="3268"/>
      <c r="CJO100" s="3269"/>
      <c r="CJP100" s="3267"/>
      <c r="CJQ100" s="3268"/>
      <c r="CJR100" s="3267"/>
      <c r="CJS100" s="3263"/>
      <c r="CJT100" s="3263"/>
      <c r="CJU100" s="3268"/>
      <c r="CJV100" s="3262"/>
      <c r="CJW100" s="3263"/>
      <c r="CJX100" s="3262"/>
      <c r="CJY100" s="3263"/>
      <c r="CJZ100" s="3263"/>
      <c r="CKA100" s="3263"/>
      <c r="CKB100" s="3263"/>
      <c r="CKC100" s="3264"/>
      <c r="CKD100" s="3265"/>
      <c r="CKE100" s="3266"/>
      <c r="CKF100" s="3267"/>
      <c r="CKG100" s="3268"/>
      <c r="CKH100" s="3269"/>
      <c r="CKI100" s="3267"/>
      <c r="CKJ100" s="3268"/>
      <c r="CKK100" s="3267"/>
      <c r="CKL100" s="3263"/>
      <c r="CKM100" s="3263"/>
      <c r="CKN100" s="3268"/>
      <c r="CKO100" s="3262"/>
      <c r="CKP100" s="3263"/>
      <c r="CKQ100" s="3262"/>
      <c r="CKR100" s="3263"/>
      <c r="CKS100" s="3263"/>
      <c r="CKT100" s="3263"/>
      <c r="CKU100" s="3263"/>
      <c r="CKV100" s="3264"/>
      <c r="CKW100" s="3265"/>
      <c r="CKX100" s="3266"/>
      <c r="CKY100" s="3267"/>
      <c r="CKZ100" s="3268"/>
      <c r="CLA100" s="3269"/>
      <c r="CLB100" s="3267"/>
      <c r="CLC100" s="3268"/>
      <c r="CLD100" s="3267"/>
      <c r="CLE100" s="3263"/>
      <c r="CLF100" s="3263"/>
      <c r="CLG100" s="3268"/>
      <c r="CLH100" s="3262"/>
      <c r="CLI100" s="3263"/>
      <c r="CLJ100" s="3262"/>
      <c r="CLK100" s="3263"/>
      <c r="CLL100" s="3263"/>
      <c r="CLM100" s="3263"/>
      <c r="CLN100" s="3263"/>
      <c r="CLO100" s="3264"/>
      <c r="CLP100" s="3265"/>
      <c r="CLQ100" s="3266"/>
      <c r="CLR100" s="3267"/>
      <c r="CLS100" s="3268"/>
      <c r="CLT100" s="3269"/>
      <c r="CLU100" s="3267"/>
      <c r="CLV100" s="3268"/>
      <c r="CLW100" s="3267"/>
      <c r="CLX100" s="3263"/>
      <c r="CLY100" s="3263"/>
      <c r="CLZ100" s="3268"/>
      <c r="CMA100" s="3262"/>
      <c r="CMB100" s="3263"/>
      <c r="CMC100" s="3262"/>
      <c r="CMD100" s="3263"/>
      <c r="CME100" s="3263"/>
      <c r="CMF100" s="3263"/>
      <c r="CMG100" s="3263"/>
      <c r="CMH100" s="3264"/>
      <c r="CMI100" s="3265"/>
      <c r="CMJ100" s="3266"/>
      <c r="CMK100" s="3267"/>
      <c r="CML100" s="3268"/>
      <c r="CMM100" s="3269"/>
      <c r="CMN100" s="3267"/>
      <c r="CMO100" s="3268"/>
      <c r="CMP100" s="3267"/>
      <c r="CMQ100" s="3263"/>
      <c r="CMR100" s="3263"/>
      <c r="CMS100" s="3268"/>
      <c r="CMT100" s="3262"/>
      <c r="CMU100" s="3263"/>
      <c r="CMV100" s="3262"/>
      <c r="CMW100" s="3263"/>
      <c r="CMX100" s="3263"/>
      <c r="CMY100" s="3263"/>
      <c r="CMZ100" s="3263"/>
      <c r="CNA100" s="3264"/>
      <c r="CNB100" s="3265"/>
      <c r="CNC100" s="3266"/>
      <c r="CND100" s="3267"/>
      <c r="CNE100" s="3268"/>
      <c r="CNF100" s="3269"/>
      <c r="CNG100" s="3267"/>
      <c r="CNH100" s="3268"/>
      <c r="CNI100" s="3267"/>
      <c r="CNJ100" s="3263"/>
      <c r="CNK100" s="3263"/>
      <c r="CNL100" s="3268"/>
      <c r="CNM100" s="3262"/>
      <c r="CNN100" s="3263"/>
      <c r="CNO100" s="3262"/>
      <c r="CNP100" s="3263"/>
      <c r="CNQ100" s="3263"/>
      <c r="CNR100" s="3263"/>
      <c r="CNS100" s="3263"/>
      <c r="CNT100" s="3264"/>
      <c r="CNU100" s="3265"/>
      <c r="CNV100" s="3266"/>
      <c r="CNW100" s="3267"/>
      <c r="CNX100" s="3268"/>
      <c r="CNY100" s="3269"/>
      <c r="CNZ100" s="3267"/>
      <c r="COA100" s="3268"/>
      <c r="COB100" s="3267"/>
      <c r="COC100" s="3263"/>
      <c r="COD100" s="3263"/>
      <c r="COE100" s="3268"/>
      <c r="COF100" s="3262"/>
      <c r="COG100" s="3263"/>
      <c r="COH100" s="3262"/>
      <c r="COI100" s="3263"/>
      <c r="COJ100" s="3263"/>
      <c r="COK100" s="3263"/>
      <c r="COL100" s="3263"/>
      <c r="COM100" s="3264"/>
      <c r="CON100" s="3265"/>
      <c r="COO100" s="3266"/>
      <c r="COP100" s="3267"/>
      <c r="COQ100" s="3268"/>
      <c r="COR100" s="3269"/>
      <c r="COS100" s="3267"/>
      <c r="COT100" s="3268"/>
      <c r="COU100" s="3267"/>
      <c r="COV100" s="3263"/>
      <c r="COW100" s="3263"/>
      <c r="COX100" s="3268"/>
      <c r="COY100" s="3262"/>
      <c r="COZ100" s="3263"/>
      <c r="CPA100" s="3262"/>
      <c r="CPB100" s="3263"/>
      <c r="CPC100" s="3263"/>
      <c r="CPD100" s="3263"/>
      <c r="CPE100" s="3263"/>
      <c r="CPF100" s="3264"/>
      <c r="CPG100" s="3265"/>
      <c r="CPH100" s="3266"/>
      <c r="CPI100" s="3267"/>
      <c r="CPJ100" s="3268"/>
      <c r="CPK100" s="3269"/>
      <c r="CPL100" s="3267"/>
      <c r="CPM100" s="3268"/>
      <c r="CPN100" s="3267"/>
      <c r="CPO100" s="3263"/>
      <c r="CPP100" s="3263"/>
      <c r="CPQ100" s="3268"/>
      <c r="CPR100" s="3262"/>
      <c r="CPS100" s="3263"/>
      <c r="CPT100" s="3262"/>
      <c r="CPU100" s="3263"/>
      <c r="CPV100" s="3263"/>
      <c r="CPW100" s="3263"/>
      <c r="CPX100" s="3263"/>
      <c r="CPY100" s="3264"/>
      <c r="CPZ100" s="3265"/>
      <c r="CQA100" s="3266"/>
      <c r="CQB100" s="3267"/>
      <c r="CQC100" s="3268"/>
      <c r="CQD100" s="3269"/>
      <c r="CQE100" s="3267"/>
      <c r="CQF100" s="3268"/>
      <c r="CQG100" s="3267"/>
      <c r="CQH100" s="3263"/>
      <c r="CQI100" s="3263"/>
      <c r="CQJ100" s="3268"/>
      <c r="CQK100" s="3262"/>
      <c r="CQL100" s="3263"/>
      <c r="CQM100" s="3262"/>
      <c r="CQN100" s="3263"/>
      <c r="CQO100" s="3263"/>
      <c r="CQP100" s="3263"/>
      <c r="CQQ100" s="3263"/>
      <c r="CQR100" s="3264"/>
      <c r="CQS100" s="3265"/>
      <c r="CQT100" s="3266"/>
      <c r="CQU100" s="3267"/>
      <c r="CQV100" s="3268"/>
      <c r="CQW100" s="3269"/>
      <c r="CQX100" s="3267"/>
      <c r="CQY100" s="3268"/>
      <c r="CQZ100" s="3267"/>
      <c r="CRA100" s="3263"/>
      <c r="CRB100" s="3263"/>
      <c r="CRC100" s="3268"/>
      <c r="CRD100" s="3262"/>
      <c r="CRE100" s="3263"/>
      <c r="CRF100" s="3262"/>
      <c r="CRG100" s="3263"/>
      <c r="CRH100" s="3263"/>
      <c r="CRI100" s="3263"/>
      <c r="CRJ100" s="3263"/>
      <c r="CRK100" s="3264"/>
      <c r="CRL100" s="3265"/>
      <c r="CRM100" s="3266"/>
      <c r="CRN100" s="3267"/>
      <c r="CRO100" s="3268"/>
      <c r="CRP100" s="3269"/>
      <c r="CRQ100" s="3267"/>
      <c r="CRR100" s="3268"/>
      <c r="CRS100" s="3267"/>
      <c r="CRT100" s="3263"/>
      <c r="CRU100" s="3263"/>
      <c r="CRV100" s="3268"/>
      <c r="CRW100" s="3262"/>
      <c r="CRX100" s="3263"/>
      <c r="CRY100" s="3262"/>
      <c r="CRZ100" s="3263"/>
      <c r="CSA100" s="3263"/>
      <c r="CSB100" s="3263"/>
      <c r="CSC100" s="3263"/>
      <c r="CSD100" s="3264"/>
      <c r="CSE100" s="3265"/>
      <c r="CSF100" s="3266"/>
      <c r="CSG100" s="3267"/>
      <c r="CSH100" s="3268"/>
      <c r="CSI100" s="3269"/>
      <c r="CSJ100" s="3267"/>
      <c r="CSK100" s="3268"/>
      <c r="CSL100" s="3267"/>
      <c r="CSM100" s="3263"/>
      <c r="CSN100" s="3263"/>
      <c r="CSO100" s="3268"/>
      <c r="CSP100" s="3262"/>
      <c r="CSQ100" s="3263"/>
      <c r="CSR100" s="3262"/>
      <c r="CSS100" s="3263"/>
      <c r="CST100" s="3263"/>
      <c r="CSU100" s="3263"/>
      <c r="CSV100" s="3263"/>
      <c r="CSW100" s="3264"/>
      <c r="CSX100" s="3265"/>
      <c r="CSY100" s="3266"/>
      <c r="CSZ100" s="3267"/>
      <c r="CTA100" s="3268"/>
      <c r="CTB100" s="3269"/>
      <c r="CTC100" s="3267"/>
      <c r="CTD100" s="3268"/>
      <c r="CTE100" s="3267"/>
      <c r="CTF100" s="3263"/>
      <c r="CTG100" s="3263"/>
      <c r="CTH100" s="3268"/>
      <c r="CTI100" s="3262"/>
      <c r="CTJ100" s="3263"/>
      <c r="CTK100" s="3262"/>
      <c r="CTL100" s="3263"/>
      <c r="CTM100" s="3263"/>
      <c r="CTN100" s="3263"/>
      <c r="CTO100" s="3263"/>
      <c r="CTP100" s="3264"/>
      <c r="CTQ100" s="3265"/>
      <c r="CTR100" s="3266"/>
      <c r="CTS100" s="3267"/>
      <c r="CTT100" s="3268"/>
      <c r="CTU100" s="3269"/>
      <c r="CTV100" s="3267"/>
      <c r="CTW100" s="3268"/>
      <c r="CTX100" s="3267"/>
      <c r="CTY100" s="3263"/>
      <c r="CTZ100" s="3263"/>
      <c r="CUA100" s="3268"/>
      <c r="CUB100" s="3262"/>
      <c r="CUC100" s="3263"/>
      <c r="CUD100" s="3262"/>
      <c r="CUE100" s="3263"/>
      <c r="CUF100" s="3263"/>
      <c r="CUG100" s="3263"/>
      <c r="CUH100" s="3263"/>
      <c r="CUI100" s="3264"/>
      <c r="CUJ100" s="3265"/>
      <c r="CUK100" s="3266"/>
      <c r="CUL100" s="3267"/>
      <c r="CUM100" s="3268"/>
      <c r="CUN100" s="3269"/>
      <c r="CUO100" s="3267"/>
      <c r="CUP100" s="3268"/>
      <c r="CUQ100" s="3267"/>
      <c r="CUR100" s="3263"/>
      <c r="CUS100" s="3263"/>
      <c r="CUT100" s="3268"/>
      <c r="CUU100" s="3262"/>
      <c r="CUV100" s="3263"/>
      <c r="CUW100" s="3262"/>
      <c r="CUX100" s="3263"/>
      <c r="CUY100" s="3263"/>
      <c r="CUZ100" s="3263"/>
      <c r="CVA100" s="3263"/>
      <c r="CVB100" s="3264"/>
      <c r="CVC100" s="3265"/>
      <c r="CVD100" s="3266"/>
      <c r="CVE100" s="3267"/>
      <c r="CVF100" s="3268"/>
      <c r="CVG100" s="3269"/>
      <c r="CVH100" s="3267"/>
      <c r="CVI100" s="3268"/>
      <c r="CVJ100" s="3267"/>
      <c r="CVK100" s="3263"/>
      <c r="CVL100" s="3263"/>
      <c r="CVM100" s="3268"/>
      <c r="CVN100" s="3262"/>
      <c r="CVO100" s="3263"/>
      <c r="CVP100" s="3262"/>
      <c r="CVQ100" s="3263"/>
      <c r="CVR100" s="3263"/>
      <c r="CVS100" s="3263"/>
      <c r="CVT100" s="3263"/>
      <c r="CVU100" s="3264"/>
      <c r="CVV100" s="3265"/>
      <c r="CVW100" s="3266"/>
      <c r="CVX100" s="3267"/>
      <c r="CVY100" s="3268"/>
      <c r="CVZ100" s="3269"/>
      <c r="CWA100" s="3267"/>
      <c r="CWB100" s="3268"/>
      <c r="CWC100" s="3267"/>
      <c r="CWD100" s="3263"/>
      <c r="CWE100" s="3263"/>
      <c r="CWF100" s="3268"/>
      <c r="CWG100" s="3262"/>
      <c r="CWH100" s="3263"/>
      <c r="CWI100" s="3262"/>
      <c r="CWJ100" s="3263"/>
      <c r="CWK100" s="3263"/>
      <c r="CWL100" s="3263"/>
      <c r="CWM100" s="3263"/>
      <c r="CWN100" s="3264"/>
      <c r="CWO100" s="3265"/>
      <c r="CWP100" s="3266"/>
      <c r="CWQ100" s="3267"/>
      <c r="CWR100" s="3268"/>
      <c r="CWS100" s="3269"/>
      <c r="CWT100" s="3267"/>
      <c r="CWU100" s="3268"/>
      <c r="CWV100" s="3267"/>
      <c r="CWW100" s="3263"/>
      <c r="CWX100" s="3263"/>
      <c r="CWY100" s="3268"/>
      <c r="CWZ100" s="3262"/>
      <c r="CXA100" s="3263"/>
      <c r="CXB100" s="3262"/>
      <c r="CXC100" s="3263"/>
      <c r="CXD100" s="3263"/>
      <c r="CXE100" s="3263"/>
      <c r="CXF100" s="3263"/>
      <c r="CXG100" s="3264"/>
      <c r="CXH100" s="3265"/>
      <c r="CXI100" s="3266"/>
      <c r="CXJ100" s="3267"/>
      <c r="CXK100" s="3268"/>
      <c r="CXL100" s="3269"/>
      <c r="CXM100" s="3267"/>
      <c r="CXN100" s="3268"/>
      <c r="CXO100" s="3267"/>
      <c r="CXP100" s="3263"/>
      <c r="CXQ100" s="3263"/>
      <c r="CXR100" s="3268"/>
      <c r="CXS100" s="3262"/>
      <c r="CXT100" s="3263"/>
      <c r="CXU100" s="3262"/>
      <c r="CXV100" s="3263"/>
      <c r="CXW100" s="3263"/>
      <c r="CXX100" s="3263"/>
      <c r="CXY100" s="3263"/>
      <c r="CXZ100" s="3264"/>
      <c r="CYA100" s="3265"/>
      <c r="CYB100" s="3266"/>
      <c r="CYC100" s="3267"/>
      <c r="CYD100" s="3268"/>
      <c r="CYE100" s="3269"/>
      <c r="CYF100" s="3267"/>
      <c r="CYG100" s="3268"/>
      <c r="CYH100" s="3267"/>
      <c r="CYI100" s="3263"/>
      <c r="CYJ100" s="3263"/>
      <c r="CYK100" s="3268"/>
      <c r="CYL100" s="3262"/>
      <c r="CYM100" s="3263"/>
      <c r="CYN100" s="3262"/>
      <c r="CYO100" s="3263"/>
      <c r="CYP100" s="3263"/>
      <c r="CYQ100" s="3263"/>
      <c r="CYR100" s="3263"/>
      <c r="CYS100" s="3264"/>
      <c r="CYT100" s="3265"/>
      <c r="CYU100" s="3266"/>
      <c r="CYV100" s="3267"/>
      <c r="CYW100" s="3268"/>
      <c r="CYX100" s="3269"/>
      <c r="CYY100" s="3267"/>
      <c r="CYZ100" s="3268"/>
      <c r="CZA100" s="3267"/>
      <c r="CZB100" s="3263"/>
      <c r="CZC100" s="3263"/>
      <c r="CZD100" s="3268"/>
      <c r="CZE100" s="3262"/>
      <c r="CZF100" s="3263"/>
      <c r="CZG100" s="3262"/>
      <c r="CZH100" s="3263"/>
      <c r="CZI100" s="3263"/>
      <c r="CZJ100" s="3263"/>
      <c r="CZK100" s="3263"/>
      <c r="CZL100" s="3264"/>
      <c r="CZM100" s="3265"/>
      <c r="CZN100" s="3266"/>
      <c r="CZO100" s="3267"/>
      <c r="CZP100" s="3268"/>
      <c r="CZQ100" s="3269"/>
      <c r="CZR100" s="3267"/>
      <c r="CZS100" s="3268"/>
      <c r="CZT100" s="3267"/>
      <c r="CZU100" s="3263"/>
      <c r="CZV100" s="3263"/>
      <c r="CZW100" s="3268"/>
      <c r="CZX100" s="3262"/>
      <c r="CZY100" s="3263"/>
      <c r="CZZ100" s="3262"/>
      <c r="DAA100" s="3263"/>
      <c r="DAB100" s="3263"/>
      <c r="DAC100" s="3263"/>
      <c r="DAD100" s="3263"/>
      <c r="DAE100" s="3264"/>
      <c r="DAF100" s="3265"/>
      <c r="DAG100" s="3266"/>
      <c r="DAH100" s="3267"/>
      <c r="DAI100" s="3268"/>
      <c r="DAJ100" s="3269"/>
      <c r="DAK100" s="3267"/>
      <c r="DAL100" s="3268"/>
      <c r="DAM100" s="3267"/>
      <c r="DAN100" s="3263"/>
      <c r="DAO100" s="3263"/>
      <c r="DAP100" s="3268"/>
      <c r="DAQ100" s="3262"/>
      <c r="DAR100" s="3263"/>
      <c r="DAS100" s="3262"/>
      <c r="DAT100" s="3263"/>
      <c r="DAU100" s="3263"/>
      <c r="DAV100" s="3263"/>
      <c r="DAW100" s="3263"/>
      <c r="DAX100" s="3264"/>
      <c r="DAY100" s="3265"/>
      <c r="DAZ100" s="3266"/>
      <c r="DBA100" s="3267"/>
      <c r="DBB100" s="3268"/>
      <c r="DBC100" s="3269"/>
      <c r="DBD100" s="3267"/>
      <c r="DBE100" s="3268"/>
      <c r="DBF100" s="3267"/>
      <c r="DBG100" s="3263"/>
      <c r="DBH100" s="3263"/>
      <c r="DBI100" s="3268"/>
      <c r="DBJ100" s="3262"/>
      <c r="DBK100" s="3263"/>
      <c r="DBL100" s="3262"/>
      <c r="DBM100" s="3263"/>
      <c r="DBN100" s="3263"/>
      <c r="DBO100" s="3263"/>
      <c r="DBP100" s="3263"/>
      <c r="DBQ100" s="3264"/>
      <c r="DBR100" s="3265"/>
      <c r="DBS100" s="3266"/>
      <c r="DBT100" s="3267"/>
      <c r="DBU100" s="3268"/>
      <c r="DBV100" s="3269"/>
      <c r="DBW100" s="3267"/>
      <c r="DBX100" s="3268"/>
      <c r="DBY100" s="3267"/>
      <c r="DBZ100" s="3263"/>
      <c r="DCA100" s="3263"/>
      <c r="DCB100" s="3268"/>
      <c r="DCC100" s="3262"/>
      <c r="DCD100" s="3263"/>
      <c r="DCE100" s="3262"/>
      <c r="DCF100" s="3263"/>
      <c r="DCG100" s="3263"/>
      <c r="DCH100" s="3263"/>
      <c r="DCI100" s="3263"/>
      <c r="DCJ100" s="3264"/>
      <c r="DCK100" s="3265"/>
      <c r="DCL100" s="3266"/>
      <c r="DCM100" s="3267"/>
      <c r="DCN100" s="3268"/>
      <c r="DCO100" s="3269"/>
      <c r="DCP100" s="3267"/>
      <c r="DCQ100" s="3268"/>
      <c r="DCR100" s="3267"/>
      <c r="DCS100" s="3263"/>
      <c r="DCT100" s="3263"/>
      <c r="DCU100" s="3268"/>
      <c r="DCV100" s="3262"/>
      <c r="DCW100" s="3263"/>
      <c r="DCX100" s="3262"/>
      <c r="DCY100" s="3263"/>
      <c r="DCZ100" s="3263"/>
      <c r="DDA100" s="3263"/>
      <c r="DDB100" s="3263"/>
      <c r="DDC100" s="3264"/>
      <c r="DDD100" s="3265"/>
      <c r="DDE100" s="3266"/>
      <c r="DDF100" s="3267"/>
      <c r="DDG100" s="3268"/>
      <c r="DDH100" s="3269"/>
      <c r="DDI100" s="3267"/>
      <c r="DDJ100" s="3268"/>
      <c r="DDK100" s="3267"/>
      <c r="DDL100" s="3263"/>
      <c r="DDM100" s="3263"/>
      <c r="DDN100" s="3268"/>
      <c r="DDO100" s="3262"/>
      <c r="DDP100" s="3263"/>
      <c r="DDQ100" s="3262"/>
      <c r="DDR100" s="3263"/>
      <c r="DDS100" s="3263"/>
      <c r="DDT100" s="3263"/>
      <c r="DDU100" s="3263"/>
      <c r="DDV100" s="3264"/>
      <c r="DDW100" s="3265"/>
      <c r="DDX100" s="3266"/>
      <c r="DDY100" s="3267"/>
      <c r="DDZ100" s="3268"/>
      <c r="DEA100" s="3269"/>
      <c r="DEB100" s="3267"/>
      <c r="DEC100" s="3268"/>
      <c r="DED100" s="3267"/>
      <c r="DEE100" s="3263"/>
      <c r="DEF100" s="3263"/>
      <c r="DEG100" s="3268"/>
      <c r="DEH100" s="3262"/>
      <c r="DEI100" s="3263"/>
      <c r="DEJ100" s="3262"/>
      <c r="DEK100" s="3263"/>
      <c r="DEL100" s="3263"/>
      <c r="DEM100" s="3263"/>
      <c r="DEN100" s="3263"/>
      <c r="DEO100" s="3264"/>
      <c r="DEP100" s="3265"/>
      <c r="DEQ100" s="3266"/>
      <c r="DER100" s="3267"/>
      <c r="DES100" s="3268"/>
      <c r="DET100" s="3269"/>
      <c r="DEU100" s="3267"/>
      <c r="DEV100" s="3268"/>
      <c r="DEW100" s="3267"/>
      <c r="DEX100" s="3263"/>
      <c r="DEY100" s="3263"/>
      <c r="DEZ100" s="3268"/>
      <c r="DFA100" s="3262"/>
      <c r="DFB100" s="3263"/>
      <c r="DFC100" s="3262"/>
      <c r="DFD100" s="3263"/>
      <c r="DFE100" s="3263"/>
      <c r="DFF100" s="3263"/>
      <c r="DFG100" s="3263"/>
      <c r="DFH100" s="3264"/>
      <c r="DFI100" s="3265"/>
      <c r="DFJ100" s="3266"/>
      <c r="DFK100" s="3267"/>
      <c r="DFL100" s="3268"/>
      <c r="DFM100" s="3269"/>
      <c r="DFN100" s="3267"/>
      <c r="DFO100" s="3268"/>
      <c r="DFP100" s="3267"/>
      <c r="DFQ100" s="3263"/>
      <c r="DFR100" s="3263"/>
      <c r="DFS100" s="3268"/>
      <c r="DFT100" s="3262"/>
      <c r="DFU100" s="3263"/>
      <c r="DFV100" s="3262"/>
      <c r="DFW100" s="3263"/>
      <c r="DFX100" s="3263"/>
      <c r="DFY100" s="3263"/>
      <c r="DFZ100" s="3263"/>
      <c r="DGA100" s="3264"/>
      <c r="DGB100" s="3265"/>
      <c r="DGC100" s="3266"/>
      <c r="DGD100" s="3267"/>
      <c r="DGE100" s="3268"/>
      <c r="DGF100" s="3269"/>
      <c r="DGG100" s="3267"/>
      <c r="DGH100" s="3268"/>
      <c r="DGI100" s="3267"/>
      <c r="DGJ100" s="3263"/>
      <c r="DGK100" s="3263"/>
      <c r="DGL100" s="3268"/>
      <c r="DGM100" s="3262"/>
      <c r="DGN100" s="3263"/>
      <c r="DGO100" s="3262"/>
      <c r="DGP100" s="3263"/>
      <c r="DGQ100" s="3263"/>
      <c r="DGR100" s="3263"/>
      <c r="DGS100" s="3263"/>
      <c r="DGT100" s="3264"/>
      <c r="DGU100" s="3265"/>
      <c r="DGV100" s="3266"/>
      <c r="DGW100" s="3267"/>
      <c r="DGX100" s="3268"/>
      <c r="DGY100" s="3269"/>
      <c r="DGZ100" s="3267"/>
      <c r="DHA100" s="3268"/>
      <c r="DHB100" s="3267"/>
      <c r="DHC100" s="3263"/>
      <c r="DHD100" s="3263"/>
      <c r="DHE100" s="3268"/>
      <c r="DHF100" s="3262"/>
      <c r="DHG100" s="3263"/>
      <c r="DHH100" s="3262"/>
      <c r="DHI100" s="3263"/>
      <c r="DHJ100" s="3263"/>
      <c r="DHK100" s="3263"/>
      <c r="DHL100" s="3263"/>
      <c r="DHM100" s="3264"/>
      <c r="DHN100" s="3265"/>
      <c r="DHO100" s="3266"/>
      <c r="DHP100" s="3267"/>
      <c r="DHQ100" s="3268"/>
      <c r="DHR100" s="3269"/>
      <c r="DHS100" s="3267"/>
      <c r="DHT100" s="3268"/>
      <c r="DHU100" s="3267"/>
      <c r="DHV100" s="3263"/>
      <c r="DHW100" s="3263"/>
      <c r="DHX100" s="3268"/>
      <c r="DHY100" s="3262"/>
      <c r="DHZ100" s="3263"/>
      <c r="DIA100" s="3262"/>
      <c r="DIB100" s="3263"/>
      <c r="DIC100" s="3263"/>
      <c r="DID100" s="3263"/>
      <c r="DIE100" s="3263"/>
      <c r="DIF100" s="3264"/>
      <c r="DIG100" s="3265"/>
      <c r="DIH100" s="3266"/>
      <c r="DII100" s="3267"/>
      <c r="DIJ100" s="3268"/>
      <c r="DIK100" s="3269"/>
      <c r="DIL100" s="3267"/>
      <c r="DIM100" s="3268"/>
      <c r="DIN100" s="3267"/>
      <c r="DIO100" s="3263"/>
      <c r="DIP100" s="3263"/>
      <c r="DIQ100" s="3268"/>
      <c r="DIR100" s="3262"/>
      <c r="DIS100" s="3263"/>
      <c r="DIT100" s="3262"/>
      <c r="DIU100" s="3263"/>
      <c r="DIV100" s="3263"/>
      <c r="DIW100" s="3263"/>
      <c r="DIX100" s="3263"/>
      <c r="DIY100" s="3264"/>
      <c r="DIZ100" s="3265"/>
      <c r="DJA100" s="3266"/>
      <c r="DJB100" s="3267"/>
      <c r="DJC100" s="3268"/>
      <c r="DJD100" s="3269"/>
      <c r="DJE100" s="3267"/>
      <c r="DJF100" s="3268"/>
      <c r="DJG100" s="3267"/>
      <c r="DJH100" s="3263"/>
      <c r="DJI100" s="3263"/>
      <c r="DJJ100" s="3268"/>
      <c r="DJK100" s="3262"/>
      <c r="DJL100" s="3263"/>
      <c r="DJM100" s="3262"/>
      <c r="DJN100" s="3263"/>
      <c r="DJO100" s="3263"/>
      <c r="DJP100" s="3263"/>
      <c r="DJQ100" s="3263"/>
      <c r="DJR100" s="3264"/>
      <c r="DJS100" s="3265"/>
      <c r="DJT100" s="3266"/>
      <c r="DJU100" s="3267"/>
      <c r="DJV100" s="3268"/>
      <c r="DJW100" s="3269"/>
      <c r="DJX100" s="3267"/>
      <c r="DJY100" s="3268"/>
      <c r="DJZ100" s="3267"/>
      <c r="DKA100" s="3263"/>
      <c r="DKB100" s="3263"/>
      <c r="DKC100" s="3268"/>
      <c r="DKD100" s="3262"/>
      <c r="DKE100" s="3263"/>
      <c r="DKF100" s="3262"/>
      <c r="DKG100" s="3263"/>
      <c r="DKH100" s="3263"/>
      <c r="DKI100" s="3263"/>
      <c r="DKJ100" s="3263"/>
      <c r="DKK100" s="3264"/>
      <c r="DKL100" s="3265"/>
      <c r="DKM100" s="3266"/>
      <c r="DKN100" s="3267"/>
      <c r="DKO100" s="3268"/>
      <c r="DKP100" s="3269"/>
      <c r="DKQ100" s="3267"/>
      <c r="DKR100" s="3268"/>
      <c r="DKS100" s="3267"/>
      <c r="DKT100" s="3263"/>
      <c r="DKU100" s="3263"/>
      <c r="DKV100" s="3268"/>
      <c r="DKW100" s="3262"/>
      <c r="DKX100" s="3263"/>
      <c r="DKY100" s="3262"/>
      <c r="DKZ100" s="3263"/>
      <c r="DLA100" s="3263"/>
      <c r="DLB100" s="3263"/>
      <c r="DLC100" s="3263"/>
      <c r="DLD100" s="3264"/>
      <c r="DLE100" s="3265"/>
      <c r="DLF100" s="3266"/>
      <c r="DLG100" s="3267"/>
      <c r="DLH100" s="3268"/>
      <c r="DLI100" s="3269"/>
      <c r="DLJ100" s="3267"/>
      <c r="DLK100" s="3268"/>
      <c r="DLL100" s="3267"/>
      <c r="DLM100" s="3263"/>
      <c r="DLN100" s="3263"/>
      <c r="DLO100" s="3268"/>
      <c r="DLP100" s="3262"/>
      <c r="DLQ100" s="3263"/>
      <c r="DLR100" s="3262"/>
      <c r="DLS100" s="3263"/>
      <c r="DLT100" s="3263"/>
      <c r="DLU100" s="3263"/>
      <c r="DLV100" s="3263"/>
      <c r="DLW100" s="3264"/>
      <c r="DLX100" s="3265"/>
      <c r="DLY100" s="3266"/>
      <c r="DLZ100" s="3267"/>
      <c r="DMA100" s="3268"/>
      <c r="DMB100" s="3269"/>
      <c r="DMC100" s="3267"/>
      <c r="DMD100" s="3268"/>
      <c r="DME100" s="3267"/>
      <c r="DMF100" s="3263"/>
      <c r="DMG100" s="3263"/>
      <c r="DMH100" s="3268"/>
      <c r="DMI100" s="3262"/>
      <c r="DMJ100" s="3263"/>
      <c r="DMK100" s="3262"/>
      <c r="DML100" s="3263"/>
      <c r="DMM100" s="3263"/>
      <c r="DMN100" s="3263"/>
      <c r="DMO100" s="3263"/>
      <c r="DMP100" s="3264"/>
      <c r="DMQ100" s="3265"/>
      <c r="DMR100" s="3266"/>
      <c r="DMS100" s="3267"/>
      <c r="DMT100" s="3268"/>
      <c r="DMU100" s="3269"/>
      <c r="DMV100" s="3267"/>
      <c r="DMW100" s="3268"/>
      <c r="DMX100" s="3267"/>
      <c r="DMY100" s="3263"/>
      <c r="DMZ100" s="3263"/>
      <c r="DNA100" s="3268"/>
      <c r="DNB100" s="3262"/>
      <c r="DNC100" s="3263"/>
      <c r="DND100" s="3262"/>
      <c r="DNE100" s="3263"/>
      <c r="DNF100" s="3263"/>
      <c r="DNG100" s="3263"/>
      <c r="DNH100" s="3263"/>
      <c r="DNI100" s="3264"/>
      <c r="DNJ100" s="3265"/>
      <c r="DNK100" s="3266"/>
      <c r="DNL100" s="3267"/>
      <c r="DNM100" s="3268"/>
      <c r="DNN100" s="3269"/>
      <c r="DNO100" s="3267"/>
      <c r="DNP100" s="3268"/>
      <c r="DNQ100" s="3267"/>
      <c r="DNR100" s="3263"/>
      <c r="DNS100" s="3263"/>
      <c r="DNT100" s="3268"/>
      <c r="DNU100" s="3262"/>
      <c r="DNV100" s="3263"/>
      <c r="DNW100" s="3262"/>
      <c r="DNX100" s="3263"/>
      <c r="DNY100" s="3263"/>
      <c r="DNZ100" s="3263"/>
      <c r="DOA100" s="3263"/>
      <c r="DOB100" s="3264"/>
      <c r="DOC100" s="3265"/>
      <c r="DOD100" s="3266"/>
      <c r="DOE100" s="3267"/>
      <c r="DOF100" s="3268"/>
      <c r="DOG100" s="3269"/>
      <c r="DOH100" s="3267"/>
      <c r="DOI100" s="3268"/>
      <c r="DOJ100" s="3267"/>
      <c r="DOK100" s="3263"/>
      <c r="DOL100" s="3263"/>
      <c r="DOM100" s="3268"/>
      <c r="DON100" s="3262"/>
      <c r="DOO100" s="3263"/>
      <c r="DOP100" s="3262"/>
      <c r="DOQ100" s="3263"/>
      <c r="DOR100" s="3263"/>
      <c r="DOS100" s="3263"/>
      <c r="DOT100" s="3263"/>
      <c r="DOU100" s="3264"/>
      <c r="DOV100" s="3265"/>
      <c r="DOW100" s="3266"/>
      <c r="DOX100" s="3267"/>
      <c r="DOY100" s="3268"/>
      <c r="DOZ100" s="3269"/>
      <c r="DPA100" s="3267"/>
      <c r="DPB100" s="3268"/>
      <c r="DPC100" s="3267"/>
      <c r="DPD100" s="3263"/>
      <c r="DPE100" s="3263"/>
      <c r="DPF100" s="3268"/>
      <c r="DPG100" s="3262"/>
      <c r="DPH100" s="3263"/>
      <c r="DPI100" s="3262"/>
      <c r="DPJ100" s="3263"/>
      <c r="DPK100" s="3263"/>
      <c r="DPL100" s="3263"/>
      <c r="DPM100" s="3263"/>
      <c r="DPN100" s="3264"/>
      <c r="DPO100" s="3265"/>
      <c r="DPP100" s="3266"/>
      <c r="DPQ100" s="3267"/>
      <c r="DPR100" s="3268"/>
      <c r="DPS100" s="3269"/>
      <c r="DPT100" s="3267"/>
      <c r="DPU100" s="3268"/>
      <c r="DPV100" s="3267"/>
      <c r="DPW100" s="3263"/>
      <c r="DPX100" s="3263"/>
      <c r="DPY100" s="3268"/>
      <c r="DPZ100" s="3262"/>
      <c r="DQA100" s="3263"/>
      <c r="DQB100" s="3262"/>
      <c r="DQC100" s="3263"/>
      <c r="DQD100" s="3263"/>
      <c r="DQE100" s="3263"/>
      <c r="DQF100" s="3263"/>
      <c r="DQG100" s="3264"/>
      <c r="DQH100" s="3265"/>
      <c r="DQI100" s="3266"/>
      <c r="DQJ100" s="3267"/>
      <c r="DQK100" s="3268"/>
      <c r="DQL100" s="3269"/>
      <c r="DQM100" s="3267"/>
      <c r="DQN100" s="3268"/>
      <c r="DQO100" s="3267"/>
      <c r="DQP100" s="3263"/>
      <c r="DQQ100" s="3263"/>
      <c r="DQR100" s="3268"/>
      <c r="DQS100" s="3262"/>
      <c r="DQT100" s="3263"/>
      <c r="DQU100" s="3262"/>
      <c r="DQV100" s="3263"/>
      <c r="DQW100" s="3263"/>
      <c r="DQX100" s="3263"/>
      <c r="DQY100" s="3263"/>
      <c r="DQZ100" s="3264"/>
      <c r="DRA100" s="3265"/>
      <c r="DRB100" s="3266"/>
      <c r="DRC100" s="3267"/>
      <c r="DRD100" s="3268"/>
      <c r="DRE100" s="3269"/>
      <c r="DRF100" s="3267"/>
      <c r="DRG100" s="3268"/>
      <c r="DRH100" s="3267"/>
      <c r="DRI100" s="3263"/>
      <c r="DRJ100" s="3263"/>
      <c r="DRK100" s="3268"/>
      <c r="DRL100" s="3262"/>
      <c r="DRM100" s="3263"/>
      <c r="DRN100" s="3262"/>
      <c r="DRO100" s="3263"/>
      <c r="DRP100" s="3263"/>
      <c r="DRQ100" s="3263"/>
      <c r="DRR100" s="3263"/>
      <c r="DRS100" s="3264"/>
      <c r="DRT100" s="3265"/>
      <c r="DRU100" s="3266"/>
      <c r="DRV100" s="3267"/>
      <c r="DRW100" s="3268"/>
      <c r="DRX100" s="3269"/>
      <c r="DRY100" s="3267"/>
      <c r="DRZ100" s="3268"/>
      <c r="DSA100" s="3267"/>
      <c r="DSB100" s="3263"/>
      <c r="DSC100" s="3263"/>
      <c r="DSD100" s="3268"/>
      <c r="DSE100" s="3262"/>
      <c r="DSF100" s="3263"/>
      <c r="DSG100" s="3262"/>
      <c r="DSH100" s="3263"/>
      <c r="DSI100" s="3263"/>
      <c r="DSJ100" s="3263"/>
      <c r="DSK100" s="3263"/>
      <c r="DSL100" s="3264"/>
      <c r="DSM100" s="3265"/>
      <c r="DSN100" s="3266"/>
      <c r="DSO100" s="3267"/>
      <c r="DSP100" s="3268"/>
      <c r="DSQ100" s="3269"/>
      <c r="DSR100" s="3267"/>
      <c r="DSS100" s="3268"/>
      <c r="DST100" s="3267"/>
      <c r="DSU100" s="3263"/>
      <c r="DSV100" s="3263"/>
      <c r="DSW100" s="3268"/>
      <c r="DSX100" s="3262"/>
      <c r="DSY100" s="3263"/>
      <c r="DSZ100" s="3262"/>
      <c r="DTA100" s="3263"/>
      <c r="DTB100" s="3263"/>
      <c r="DTC100" s="3263"/>
      <c r="DTD100" s="3263"/>
      <c r="DTE100" s="3264"/>
      <c r="DTF100" s="3265"/>
      <c r="DTG100" s="3266"/>
      <c r="DTH100" s="3267"/>
      <c r="DTI100" s="3268"/>
      <c r="DTJ100" s="3269"/>
      <c r="DTK100" s="3267"/>
      <c r="DTL100" s="3268"/>
      <c r="DTM100" s="3267"/>
      <c r="DTN100" s="3263"/>
      <c r="DTO100" s="3263"/>
      <c r="DTP100" s="3268"/>
      <c r="DTQ100" s="3262"/>
      <c r="DTR100" s="3263"/>
      <c r="DTS100" s="3262"/>
      <c r="DTT100" s="3263"/>
      <c r="DTU100" s="3263"/>
      <c r="DTV100" s="3263"/>
      <c r="DTW100" s="3263"/>
      <c r="DTX100" s="3264"/>
      <c r="DTY100" s="3265"/>
      <c r="DTZ100" s="3266"/>
      <c r="DUA100" s="3267"/>
      <c r="DUB100" s="3268"/>
      <c r="DUC100" s="3269"/>
      <c r="DUD100" s="3267"/>
      <c r="DUE100" s="3268"/>
      <c r="DUF100" s="3267"/>
      <c r="DUG100" s="3263"/>
      <c r="DUH100" s="3263"/>
      <c r="DUI100" s="3268"/>
      <c r="DUJ100" s="3262"/>
      <c r="DUK100" s="3263"/>
      <c r="DUL100" s="3262"/>
      <c r="DUM100" s="3263"/>
      <c r="DUN100" s="3263"/>
      <c r="DUO100" s="3263"/>
      <c r="DUP100" s="3263"/>
      <c r="DUQ100" s="3264"/>
      <c r="DUR100" s="3265"/>
      <c r="DUS100" s="3266"/>
      <c r="DUT100" s="3267"/>
      <c r="DUU100" s="3268"/>
      <c r="DUV100" s="3269"/>
      <c r="DUW100" s="3267"/>
      <c r="DUX100" s="3268"/>
      <c r="DUY100" s="3267"/>
      <c r="DUZ100" s="3263"/>
      <c r="DVA100" s="3263"/>
      <c r="DVB100" s="3268"/>
      <c r="DVC100" s="3262"/>
      <c r="DVD100" s="3263"/>
      <c r="DVE100" s="3262"/>
      <c r="DVF100" s="3263"/>
      <c r="DVG100" s="3263"/>
      <c r="DVH100" s="3263"/>
      <c r="DVI100" s="3263"/>
      <c r="DVJ100" s="3264"/>
      <c r="DVK100" s="3265"/>
      <c r="DVL100" s="3266"/>
      <c r="DVM100" s="3267"/>
      <c r="DVN100" s="3268"/>
      <c r="DVO100" s="3269"/>
      <c r="DVP100" s="3267"/>
      <c r="DVQ100" s="3268"/>
      <c r="DVR100" s="3267"/>
      <c r="DVS100" s="3263"/>
      <c r="DVT100" s="3263"/>
      <c r="DVU100" s="3268"/>
      <c r="DVV100" s="3262"/>
      <c r="DVW100" s="3263"/>
      <c r="DVX100" s="3262"/>
      <c r="DVY100" s="3263"/>
      <c r="DVZ100" s="3263"/>
      <c r="DWA100" s="3263"/>
      <c r="DWB100" s="3263"/>
      <c r="DWC100" s="3264"/>
      <c r="DWD100" s="3265"/>
      <c r="DWE100" s="3266"/>
      <c r="DWF100" s="3267"/>
      <c r="DWG100" s="3268"/>
      <c r="DWH100" s="3269"/>
      <c r="DWI100" s="3267"/>
      <c r="DWJ100" s="3268"/>
      <c r="DWK100" s="3267"/>
      <c r="DWL100" s="3263"/>
      <c r="DWM100" s="3263"/>
      <c r="DWN100" s="3268"/>
      <c r="DWO100" s="3262"/>
      <c r="DWP100" s="3263"/>
      <c r="DWQ100" s="3262"/>
      <c r="DWR100" s="3263"/>
      <c r="DWS100" s="3263"/>
      <c r="DWT100" s="3263"/>
      <c r="DWU100" s="3263"/>
      <c r="DWV100" s="3264"/>
      <c r="DWW100" s="3265"/>
      <c r="DWX100" s="3266"/>
      <c r="DWY100" s="3267"/>
      <c r="DWZ100" s="3268"/>
      <c r="DXA100" s="3269"/>
      <c r="DXB100" s="3267"/>
      <c r="DXC100" s="3268"/>
      <c r="DXD100" s="3267"/>
      <c r="DXE100" s="3263"/>
      <c r="DXF100" s="3263"/>
      <c r="DXG100" s="3268"/>
      <c r="DXH100" s="3262"/>
      <c r="DXI100" s="3263"/>
      <c r="DXJ100" s="3262"/>
      <c r="DXK100" s="3263"/>
      <c r="DXL100" s="3263"/>
      <c r="DXM100" s="3263"/>
      <c r="DXN100" s="3263"/>
      <c r="DXO100" s="3264"/>
      <c r="DXP100" s="3265"/>
      <c r="DXQ100" s="3266"/>
      <c r="DXR100" s="3267"/>
      <c r="DXS100" s="3268"/>
      <c r="DXT100" s="3269"/>
      <c r="DXU100" s="3267"/>
      <c r="DXV100" s="3268"/>
      <c r="DXW100" s="3267"/>
      <c r="DXX100" s="3263"/>
      <c r="DXY100" s="3263"/>
      <c r="DXZ100" s="3268"/>
      <c r="DYA100" s="3262"/>
      <c r="DYB100" s="3263"/>
      <c r="DYC100" s="3262"/>
      <c r="DYD100" s="3263"/>
      <c r="DYE100" s="3263"/>
      <c r="DYF100" s="3263"/>
      <c r="DYG100" s="3263"/>
      <c r="DYH100" s="3264"/>
      <c r="DYI100" s="3265"/>
      <c r="DYJ100" s="3266"/>
      <c r="DYK100" s="3267"/>
      <c r="DYL100" s="3268"/>
      <c r="DYM100" s="3269"/>
      <c r="DYN100" s="3267"/>
      <c r="DYO100" s="3268"/>
      <c r="DYP100" s="3267"/>
      <c r="DYQ100" s="3263"/>
      <c r="DYR100" s="3263"/>
      <c r="DYS100" s="3268"/>
      <c r="DYT100" s="3262"/>
      <c r="DYU100" s="3263"/>
      <c r="DYV100" s="3262"/>
      <c r="DYW100" s="3263"/>
      <c r="DYX100" s="3263"/>
      <c r="DYY100" s="3263"/>
      <c r="DYZ100" s="3263"/>
      <c r="DZA100" s="3264"/>
      <c r="DZB100" s="3265"/>
      <c r="DZC100" s="3266"/>
      <c r="DZD100" s="3267"/>
      <c r="DZE100" s="3268"/>
      <c r="DZF100" s="3269"/>
      <c r="DZG100" s="3267"/>
      <c r="DZH100" s="3268"/>
      <c r="DZI100" s="3267"/>
      <c r="DZJ100" s="3263"/>
      <c r="DZK100" s="3263"/>
      <c r="DZL100" s="3268"/>
      <c r="DZM100" s="3262"/>
      <c r="DZN100" s="3263"/>
      <c r="DZO100" s="3262"/>
      <c r="DZP100" s="3263"/>
      <c r="DZQ100" s="3263"/>
      <c r="DZR100" s="3263"/>
      <c r="DZS100" s="3263"/>
      <c r="DZT100" s="3264"/>
      <c r="DZU100" s="3265"/>
      <c r="DZV100" s="3266"/>
      <c r="DZW100" s="3267"/>
      <c r="DZX100" s="3268"/>
      <c r="DZY100" s="3269"/>
      <c r="DZZ100" s="3267"/>
      <c r="EAA100" s="3268"/>
      <c r="EAB100" s="3267"/>
      <c r="EAC100" s="3263"/>
      <c r="EAD100" s="3263"/>
      <c r="EAE100" s="3268"/>
      <c r="EAF100" s="3262"/>
      <c r="EAG100" s="3263"/>
      <c r="EAH100" s="3262"/>
      <c r="EAI100" s="3263"/>
      <c r="EAJ100" s="3263"/>
      <c r="EAK100" s="3263"/>
      <c r="EAL100" s="3263"/>
      <c r="EAM100" s="3264"/>
      <c r="EAN100" s="3265"/>
      <c r="EAO100" s="3266"/>
      <c r="EAP100" s="3267"/>
      <c r="EAQ100" s="3268"/>
      <c r="EAR100" s="3269"/>
      <c r="EAS100" s="3267"/>
      <c r="EAT100" s="3268"/>
      <c r="EAU100" s="3267"/>
      <c r="EAV100" s="3263"/>
      <c r="EAW100" s="3263"/>
      <c r="EAX100" s="3268"/>
      <c r="EAY100" s="3262"/>
      <c r="EAZ100" s="3263"/>
      <c r="EBA100" s="3262"/>
      <c r="EBB100" s="3263"/>
      <c r="EBC100" s="3263"/>
      <c r="EBD100" s="3263"/>
      <c r="EBE100" s="3263"/>
      <c r="EBF100" s="3264"/>
      <c r="EBG100" s="3265"/>
      <c r="EBH100" s="3266"/>
      <c r="EBI100" s="3267"/>
      <c r="EBJ100" s="3268"/>
      <c r="EBK100" s="3269"/>
      <c r="EBL100" s="3267"/>
      <c r="EBM100" s="3268"/>
      <c r="EBN100" s="3267"/>
      <c r="EBO100" s="3263"/>
      <c r="EBP100" s="3263"/>
      <c r="EBQ100" s="3268"/>
      <c r="EBR100" s="3262"/>
      <c r="EBS100" s="3263"/>
      <c r="EBT100" s="3262"/>
      <c r="EBU100" s="3263"/>
      <c r="EBV100" s="3263"/>
      <c r="EBW100" s="3263"/>
      <c r="EBX100" s="3263"/>
      <c r="EBY100" s="3264"/>
      <c r="EBZ100" s="3265"/>
      <c r="ECA100" s="3266"/>
      <c r="ECB100" s="3267"/>
      <c r="ECC100" s="3268"/>
      <c r="ECD100" s="3269"/>
      <c r="ECE100" s="3267"/>
      <c r="ECF100" s="3268"/>
      <c r="ECG100" s="3267"/>
      <c r="ECH100" s="3263"/>
      <c r="ECI100" s="3263"/>
      <c r="ECJ100" s="3268"/>
      <c r="ECK100" s="3262"/>
      <c r="ECL100" s="3263"/>
      <c r="ECM100" s="3262"/>
      <c r="ECN100" s="3263"/>
      <c r="ECO100" s="3263"/>
      <c r="ECP100" s="3263"/>
      <c r="ECQ100" s="3263"/>
      <c r="ECR100" s="3264"/>
      <c r="ECS100" s="3265"/>
      <c r="ECT100" s="3266"/>
      <c r="ECU100" s="3267"/>
      <c r="ECV100" s="3268"/>
      <c r="ECW100" s="3269"/>
      <c r="ECX100" s="3267"/>
      <c r="ECY100" s="3268"/>
      <c r="ECZ100" s="3267"/>
      <c r="EDA100" s="3263"/>
      <c r="EDB100" s="3263"/>
      <c r="EDC100" s="3268"/>
      <c r="EDD100" s="3262"/>
      <c r="EDE100" s="3263"/>
      <c r="EDF100" s="3262"/>
      <c r="EDG100" s="3263"/>
      <c r="EDH100" s="3263"/>
      <c r="EDI100" s="3263"/>
      <c r="EDJ100" s="3263"/>
      <c r="EDK100" s="3264"/>
      <c r="EDL100" s="3265"/>
      <c r="EDM100" s="3266"/>
      <c r="EDN100" s="3267"/>
      <c r="EDO100" s="3268"/>
      <c r="EDP100" s="3269"/>
      <c r="EDQ100" s="3267"/>
      <c r="EDR100" s="3268"/>
      <c r="EDS100" s="3267"/>
      <c r="EDT100" s="3263"/>
      <c r="EDU100" s="3263"/>
      <c r="EDV100" s="3268"/>
      <c r="EDW100" s="3262"/>
      <c r="EDX100" s="3263"/>
      <c r="EDY100" s="3262"/>
      <c r="EDZ100" s="3263"/>
      <c r="EEA100" s="3263"/>
      <c r="EEB100" s="3263"/>
      <c r="EEC100" s="3263"/>
      <c r="EED100" s="3264"/>
      <c r="EEE100" s="3265"/>
      <c r="EEF100" s="3266"/>
      <c r="EEG100" s="3267"/>
      <c r="EEH100" s="3268"/>
      <c r="EEI100" s="3269"/>
      <c r="EEJ100" s="3267"/>
      <c r="EEK100" s="3268"/>
      <c r="EEL100" s="3267"/>
      <c r="EEM100" s="3263"/>
      <c r="EEN100" s="3263"/>
      <c r="EEO100" s="3268"/>
      <c r="EEP100" s="3262"/>
      <c r="EEQ100" s="3263"/>
      <c r="EER100" s="3262"/>
      <c r="EES100" s="3263"/>
      <c r="EET100" s="3263"/>
      <c r="EEU100" s="3263"/>
      <c r="EEV100" s="3263"/>
      <c r="EEW100" s="3264"/>
      <c r="EEX100" s="3265"/>
      <c r="EEY100" s="3266"/>
      <c r="EEZ100" s="3267"/>
      <c r="EFA100" s="3268"/>
      <c r="EFB100" s="3269"/>
      <c r="EFC100" s="3267"/>
      <c r="EFD100" s="3268"/>
      <c r="EFE100" s="3267"/>
      <c r="EFF100" s="3263"/>
      <c r="EFG100" s="3263"/>
      <c r="EFH100" s="3268"/>
      <c r="EFI100" s="3262"/>
      <c r="EFJ100" s="3263"/>
      <c r="EFK100" s="3262"/>
      <c r="EFL100" s="3263"/>
      <c r="EFM100" s="3263"/>
      <c r="EFN100" s="3263"/>
      <c r="EFO100" s="3263"/>
      <c r="EFP100" s="3264"/>
      <c r="EFQ100" s="3265"/>
      <c r="EFR100" s="3266"/>
      <c r="EFS100" s="3267"/>
      <c r="EFT100" s="3268"/>
      <c r="EFU100" s="3269"/>
      <c r="EFV100" s="3267"/>
      <c r="EFW100" s="3268"/>
      <c r="EFX100" s="3267"/>
      <c r="EFY100" s="3263"/>
      <c r="EFZ100" s="3263"/>
      <c r="EGA100" s="3268"/>
      <c r="EGB100" s="3262"/>
      <c r="EGC100" s="3263"/>
      <c r="EGD100" s="3262"/>
      <c r="EGE100" s="3263"/>
      <c r="EGF100" s="3263"/>
      <c r="EGG100" s="3263"/>
      <c r="EGH100" s="3263"/>
      <c r="EGI100" s="3264"/>
      <c r="EGJ100" s="3265"/>
      <c r="EGK100" s="3266"/>
      <c r="EGL100" s="3267"/>
      <c r="EGM100" s="3268"/>
      <c r="EGN100" s="3269"/>
      <c r="EGO100" s="3267"/>
      <c r="EGP100" s="3268"/>
      <c r="EGQ100" s="3267"/>
      <c r="EGR100" s="3263"/>
      <c r="EGS100" s="3263"/>
      <c r="EGT100" s="3268"/>
      <c r="EGU100" s="3262"/>
      <c r="EGV100" s="3263"/>
      <c r="EGW100" s="3262"/>
      <c r="EGX100" s="3263"/>
      <c r="EGY100" s="3263"/>
      <c r="EGZ100" s="3263"/>
      <c r="EHA100" s="3263"/>
      <c r="EHB100" s="3264"/>
      <c r="EHC100" s="3265"/>
      <c r="EHD100" s="3266"/>
      <c r="EHE100" s="3267"/>
      <c r="EHF100" s="3268"/>
      <c r="EHG100" s="3269"/>
      <c r="EHH100" s="3267"/>
      <c r="EHI100" s="3268"/>
      <c r="EHJ100" s="3267"/>
      <c r="EHK100" s="3263"/>
      <c r="EHL100" s="3263"/>
      <c r="EHM100" s="3268"/>
      <c r="EHN100" s="3262"/>
      <c r="EHO100" s="3263"/>
      <c r="EHP100" s="3262"/>
      <c r="EHQ100" s="3263"/>
      <c r="EHR100" s="3263"/>
      <c r="EHS100" s="3263"/>
      <c r="EHT100" s="3263"/>
      <c r="EHU100" s="3264"/>
      <c r="EHV100" s="3265"/>
      <c r="EHW100" s="3266"/>
      <c r="EHX100" s="3267"/>
      <c r="EHY100" s="3268"/>
      <c r="EHZ100" s="3269"/>
      <c r="EIA100" s="3267"/>
      <c r="EIB100" s="3268"/>
      <c r="EIC100" s="3267"/>
      <c r="EID100" s="3263"/>
      <c r="EIE100" s="3263"/>
      <c r="EIF100" s="3268"/>
      <c r="EIG100" s="3262"/>
      <c r="EIH100" s="3263"/>
      <c r="EII100" s="3262"/>
      <c r="EIJ100" s="3263"/>
      <c r="EIK100" s="3263"/>
      <c r="EIL100" s="3263"/>
      <c r="EIM100" s="3263"/>
      <c r="EIN100" s="3264"/>
      <c r="EIO100" s="3265"/>
      <c r="EIP100" s="3266"/>
      <c r="EIQ100" s="3267"/>
      <c r="EIR100" s="3268"/>
      <c r="EIS100" s="3269"/>
      <c r="EIT100" s="3267"/>
      <c r="EIU100" s="3268"/>
      <c r="EIV100" s="3267"/>
      <c r="EIW100" s="3263"/>
      <c r="EIX100" s="3263"/>
      <c r="EIY100" s="3268"/>
      <c r="EIZ100" s="3262"/>
      <c r="EJA100" s="3263"/>
      <c r="EJB100" s="3262"/>
      <c r="EJC100" s="3263"/>
      <c r="EJD100" s="3263"/>
      <c r="EJE100" s="3263"/>
      <c r="EJF100" s="3263"/>
      <c r="EJG100" s="3264"/>
      <c r="EJH100" s="3265"/>
      <c r="EJI100" s="3266"/>
      <c r="EJJ100" s="3267"/>
      <c r="EJK100" s="3268"/>
      <c r="EJL100" s="3269"/>
      <c r="EJM100" s="3267"/>
      <c r="EJN100" s="3268"/>
      <c r="EJO100" s="3267"/>
      <c r="EJP100" s="3263"/>
      <c r="EJQ100" s="3263"/>
      <c r="EJR100" s="3268"/>
      <c r="EJS100" s="3262"/>
      <c r="EJT100" s="3263"/>
      <c r="EJU100" s="3262"/>
      <c r="EJV100" s="3263"/>
      <c r="EJW100" s="3263"/>
      <c r="EJX100" s="3263"/>
      <c r="EJY100" s="3263"/>
      <c r="EJZ100" s="3264"/>
      <c r="EKA100" s="3265"/>
      <c r="EKB100" s="3266"/>
      <c r="EKC100" s="3267"/>
      <c r="EKD100" s="3268"/>
      <c r="EKE100" s="3269"/>
      <c r="EKF100" s="3267"/>
      <c r="EKG100" s="3268"/>
      <c r="EKH100" s="3267"/>
      <c r="EKI100" s="3263"/>
      <c r="EKJ100" s="3263"/>
      <c r="EKK100" s="3268"/>
      <c r="EKL100" s="3262"/>
      <c r="EKM100" s="3263"/>
      <c r="EKN100" s="3262"/>
      <c r="EKO100" s="3263"/>
      <c r="EKP100" s="3263"/>
      <c r="EKQ100" s="3263"/>
      <c r="EKR100" s="3263"/>
      <c r="EKS100" s="3264"/>
      <c r="EKT100" s="3265"/>
      <c r="EKU100" s="3266"/>
      <c r="EKV100" s="3267"/>
      <c r="EKW100" s="3268"/>
      <c r="EKX100" s="3269"/>
      <c r="EKY100" s="3267"/>
      <c r="EKZ100" s="3268"/>
      <c r="ELA100" s="3267"/>
      <c r="ELB100" s="3263"/>
      <c r="ELC100" s="3263"/>
      <c r="ELD100" s="3268"/>
      <c r="ELE100" s="3262"/>
      <c r="ELF100" s="3263"/>
      <c r="ELG100" s="3262"/>
      <c r="ELH100" s="3263"/>
      <c r="ELI100" s="3263"/>
      <c r="ELJ100" s="3263"/>
      <c r="ELK100" s="3263"/>
      <c r="ELL100" s="3264"/>
      <c r="ELM100" s="3265"/>
      <c r="ELN100" s="3266"/>
      <c r="ELO100" s="3267"/>
      <c r="ELP100" s="3268"/>
      <c r="ELQ100" s="3269"/>
      <c r="ELR100" s="3267"/>
      <c r="ELS100" s="3268"/>
      <c r="ELT100" s="3267"/>
      <c r="ELU100" s="3263"/>
      <c r="ELV100" s="3263"/>
      <c r="ELW100" s="3268"/>
      <c r="ELX100" s="3262"/>
      <c r="ELY100" s="3263"/>
      <c r="ELZ100" s="3262"/>
      <c r="EMA100" s="3263"/>
      <c r="EMB100" s="3263"/>
      <c r="EMC100" s="3263"/>
      <c r="EMD100" s="3263"/>
      <c r="EME100" s="3264"/>
      <c r="EMF100" s="3265"/>
      <c r="EMG100" s="3266"/>
      <c r="EMH100" s="3267"/>
      <c r="EMI100" s="3268"/>
      <c r="EMJ100" s="3269"/>
      <c r="EMK100" s="3267"/>
      <c r="EML100" s="3268"/>
      <c r="EMM100" s="3267"/>
      <c r="EMN100" s="3263"/>
      <c r="EMO100" s="3263"/>
      <c r="EMP100" s="3268"/>
      <c r="EMQ100" s="3262"/>
      <c r="EMR100" s="3263"/>
      <c r="EMS100" s="3262"/>
      <c r="EMT100" s="3263"/>
      <c r="EMU100" s="3263"/>
      <c r="EMV100" s="3263"/>
      <c r="EMW100" s="3263"/>
      <c r="EMX100" s="3264"/>
      <c r="EMY100" s="3265"/>
      <c r="EMZ100" s="3266"/>
      <c r="ENA100" s="3267"/>
      <c r="ENB100" s="3268"/>
      <c r="ENC100" s="3269"/>
      <c r="END100" s="3267"/>
      <c r="ENE100" s="3268"/>
      <c r="ENF100" s="3267"/>
      <c r="ENG100" s="3263"/>
      <c r="ENH100" s="3263"/>
      <c r="ENI100" s="3268"/>
      <c r="ENJ100" s="3262"/>
      <c r="ENK100" s="3263"/>
      <c r="ENL100" s="3262"/>
      <c r="ENM100" s="3263"/>
      <c r="ENN100" s="3263"/>
      <c r="ENO100" s="3263"/>
      <c r="ENP100" s="3263"/>
      <c r="ENQ100" s="3264"/>
      <c r="ENR100" s="3265"/>
      <c r="ENS100" s="3266"/>
      <c r="ENT100" s="3267"/>
      <c r="ENU100" s="3268"/>
      <c r="ENV100" s="3269"/>
      <c r="ENW100" s="3267"/>
      <c r="ENX100" s="3268"/>
      <c r="ENY100" s="3267"/>
      <c r="ENZ100" s="3263"/>
      <c r="EOA100" s="3263"/>
      <c r="EOB100" s="3268"/>
      <c r="EOC100" s="3262"/>
      <c r="EOD100" s="3263"/>
      <c r="EOE100" s="3262"/>
      <c r="EOF100" s="3263"/>
      <c r="EOG100" s="3263"/>
      <c r="EOH100" s="3263"/>
      <c r="EOI100" s="3263"/>
      <c r="EOJ100" s="3264"/>
      <c r="EOK100" s="3265"/>
      <c r="EOL100" s="3266"/>
      <c r="EOM100" s="3267"/>
      <c r="EON100" s="3268"/>
      <c r="EOO100" s="3269"/>
      <c r="EOP100" s="3267"/>
      <c r="EOQ100" s="3268"/>
      <c r="EOR100" s="3267"/>
      <c r="EOS100" s="3263"/>
      <c r="EOT100" s="3263"/>
      <c r="EOU100" s="3268"/>
      <c r="EOV100" s="3262"/>
      <c r="EOW100" s="3263"/>
      <c r="EOX100" s="3262"/>
      <c r="EOY100" s="3263"/>
      <c r="EOZ100" s="3263"/>
      <c r="EPA100" s="3263"/>
      <c r="EPB100" s="3263"/>
      <c r="EPC100" s="3264"/>
      <c r="EPD100" s="3265"/>
      <c r="EPE100" s="3266"/>
      <c r="EPF100" s="3267"/>
      <c r="EPG100" s="3268"/>
      <c r="EPH100" s="3269"/>
      <c r="EPI100" s="3267"/>
      <c r="EPJ100" s="3268"/>
      <c r="EPK100" s="3267"/>
      <c r="EPL100" s="3263"/>
      <c r="EPM100" s="3263"/>
      <c r="EPN100" s="3268"/>
      <c r="EPO100" s="3262"/>
      <c r="EPP100" s="3263"/>
      <c r="EPQ100" s="3262"/>
      <c r="EPR100" s="3263"/>
      <c r="EPS100" s="3263"/>
      <c r="EPT100" s="3263"/>
      <c r="EPU100" s="3263"/>
      <c r="EPV100" s="3264"/>
      <c r="EPW100" s="3265"/>
      <c r="EPX100" s="3266"/>
      <c r="EPY100" s="3267"/>
      <c r="EPZ100" s="3268"/>
      <c r="EQA100" s="3269"/>
      <c r="EQB100" s="3267"/>
      <c r="EQC100" s="3268"/>
      <c r="EQD100" s="3267"/>
      <c r="EQE100" s="3263"/>
      <c r="EQF100" s="3263"/>
      <c r="EQG100" s="3268"/>
      <c r="EQH100" s="3262"/>
      <c r="EQI100" s="3263"/>
      <c r="EQJ100" s="3262"/>
      <c r="EQK100" s="3263"/>
      <c r="EQL100" s="3263"/>
      <c r="EQM100" s="3263"/>
      <c r="EQN100" s="3263"/>
      <c r="EQO100" s="3264"/>
      <c r="EQP100" s="3265"/>
      <c r="EQQ100" s="3266"/>
      <c r="EQR100" s="3267"/>
      <c r="EQS100" s="3268"/>
      <c r="EQT100" s="3269"/>
      <c r="EQU100" s="3267"/>
      <c r="EQV100" s="3268"/>
      <c r="EQW100" s="3267"/>
      <c r="EQX100" s="3263"/>
      <c r="EQY100" s="3263"/>
      <c r="EQZ100" s="3268"/>
      <c r="ERA100" s="3262"/>
      <c r="ERB100" s="3263"/>
      <c r="ERC100" s="3262"/>
      <c r="ERD100" s="3263"/>
      <c r="ERE100" s="3263"/>
      <c r="ERF100" s="3263"/>
      <c r="ERG100" s="3263"/>
      <c r="ERH100" s="3264"/>
      <c r="ERI100" s="3265"/>
      <c r="ERJ100" s="3266"/>
      <c r="ERK100" s="3267"/>
      <c r="ERL100" s="3268"/>
      <c r="ERM100" s="3269"/>
      <c r="ERN100" s="3267"/>
      <c r="ERO100" s="3268"/>
      <c r="ERP100" s="3267"/>
      <c r="ERQ100" s="3263"/>
      <c r="ERR100" s="3263"/>
      <c r="ERS100" s="3268"/>
      <c r="ERT100" s="3262"/>
      <c r="ERU100" s="3263"/>
      <c r="ERV100" s="3262"/>
      <c r="ERW100" s="3263"/>
      <c r="ERX100" s="3263"/>
      <c r="ERY100" s="3263"/>
      <c r="ERZ100" s="3263"/>
      <c r="ESA100" s="3264"/>
      <c r="ESB100" s="3265"/>
      <c r="ESC100" s="3266"/>
      <c r="ESD100" s="3267"/>
      <c r="ESE100" s="3268"/>
      <c r="ESF100" s="3269"/>
      <c r="ESG100" s="3267"/>
      <c r="ESH100" s="3268"/>
      <c r="ESI100" s="3267"/>
      <c r="ESJ100" s="3263"/>
      <c r="ESK100" s="3263"/>
      <c r="ESL100" s="3268"/>
      <c r="ESM100" s="3262"/>
      <c r="ESN100" s="3263"/>
      <c r="ESO100" s="3262"/>
      <c r="ESP100" s="3263"/>
      <c r="ESQ100" s="3263"/>
      <c r="ESR100" s="3263"/>
      <c r="ESS100" s="3263"/>
      <c r="EST100" s="3264"/>
      <c r="ESU100" s="3265"/>
      <c r="ESV100" s="3266"/>
      <c r="ESW100" s="3267"/>
      <c r="ESX100" s="3268"/>
      <c r="ESY100" s="3269"/>
      <c r="ESZ100" s="3267"/>
      <c r="ETA100" s="3268"/>
      <c r="ETB100" s="3267"/>
      <c r="ETC100" s="3263"/>
      <c r="ETD100" s="3263"/>
      <c r="ETE100" s="3268"/>
      <c r="ETF100" s="3262"/>
      <c r="ETG100" s="3263"/>
      <c r="ETH100" s="3262"/>
      <c r="ETI100" s="3263"/>
      <c r="ETJ100" s="3263"/>
      <c r="ETK100" s="3263"/>
      <c r="ETL100" s="3263"/>
      <c r="ETM100" s="3264"/>
      <c r="ETN100" s="3265"/>
      <c r="ETO100" s="3266"/>
      <c r="ETP100" s="3267"/>
      <c r="ETQ100" s="3268"/>
      <c r="ETR100" s="3269"/>
      <c r="ETS100" s="3267"/>
      <c r="ETT100" s="3268"/>
      <c r="ETU100" s="3267"/>
      <c r="ETV100" s="3263"/>
      <c r="ETW100" s="3263"/>
      <c r="ETX100" s="3268"/>
      <c r="ETY100" s="3262"/>
      <c r="ETZ100" s="3263"/>
      <c r="EUA100" s="3262"/>
      <c r="EUB100" s="3263"/>
      <c r="EUC100" s="3263"/>
      <c r="EUD100" s="3263"/>
      <c r="EUE100" s="3263"/>
      <c r="EUF100" s="3264"/>
      <c r="EUG100" s="3265"/>
      <c r="EUH100" s="3266"/>
      <c r="EUI100" s="3267"/>
      <c r="EUJ100" s="3268"/>
      <c r="EUK100" s="3269"/>
      <c r="EUL100" s="3267"/>
      <c r="EUM100" s="3268"/>
      <c r="EUN100" s="3267"/>
      <c r="EUO100" s="3263"/>
      <c r="EUP100" s="3263"/>
      <c r="EUQ100" s="3268"/>
      <c r="EUR100" s="3262"/>
      <c r="EUS100" s="3263"/>
      <c r="EUT100" s="3262"/>
      <c r="EUU100" s="3263"/>
      <c r="EUV100" s="3263"/>
      <c r="EUW100" s="3263"/>
      <c r="EUX100" s="3263"/>
      <c r="EUY100" s="3264"/>
      <c r="EUZ100" s="3265"/>
      <c r="EVA100" s="3266"/>
      <c r="EVB100" s="3267"/>
      <c r="EVC100" s="3268"/>
      <c r="EVD100" s="3269"/>
      <c r="EVE100" s="3267"/>
      <c r="EVF100" s="3268"/>
      <c r="EVG100" s="3267"/>
      <c r="EVH100" s="3263"/>
      <c r="EVI100" s="3263"/>
      <c r="EVJ100" s="3268"/>
      <c r="EVK100" s="3262"/>
      <c r="EVL100" s="3263"/>
      <c r="EVM100" s="3262"/>
      <c r="EVN100" s="3263"/>
      <c r="EVO100" s="3263"/>
      <c r="EVP100" s="3263"/>
      <c r="EVQ100" s="3263"/>
      <c r="EVR100" s="3264"/>
      <c r="EVS100" s="3265"/>
      <c r="EVT100" s="3266"/>
      <c r="EVU100" s="3267"/>
      <c r="EVV100" s="3268"/>
      <c r="EVW100" s="3269"/>
      <c r="EVX100" s="3267"/>
      <c r="EVY100" s="3268"/>
      <c r="EVZ100" s="3267"/>
      <c r="EWA100" s="3263"/>
      <c r="EWB100" s="3263"/>
      <c r="EWC100" s="3268"/>
      <c r="EWD100" s="3262"/>
      <c r="EWE100" s="3263"/>
      <c r="EWF100" s="3262"/>
      <c r="EWG100" s="3263"/>
      <c r="EWH100" s="3263"/>
      <c r="EWI100" s="3263"/>
      <c r="EWJ100" s="3263"/>
      <c r="EWK100" s="3264"/>
      <c r="EWL100" s="3265"/>
      <c r="EWM100" s="3266"/>
      <c r="EWN100" s="3267"/>
      <c r="EWO100" s="3268"/>
      <c r="EWP100" s="3269"/>
      <c r="EWQ100" s="3267"/>
      <c r="EWR100" s="3268"/>
      <c r="EWS100" s="3267"/>
      <c r="EWT100" s="3263"/>
      <c r="EWU100" s="3263"/>
      <c r="EWV100" s="3268"/>
      <c r="EWW100" s="3262"/>
      <c r="EWX100" s="3263"/>
      <c r="EWY100" s="3262"/>
      <c r="EWZ100" s="3263"/>
      <c r="EXA100" s="3263"/>
      <c r="EXB100" s="3263"/>
      <c r="EXC100" s="3263"/>
      <c r="EXD100" s="3264"/>
      <c r="EXE100" s="3265"/>
      <c r="EXF100" s="3266"/>
      <c r="EXG100" s="3267"/>
      <c r="EXH100" s="3268"/>
      <c r="EXI100" s="3269"/>
      <c r="EXJ100" s="3267"/>
      <c r="EXK100" s="3268"/>
      <c r="EXL100" s="3267"/>
      <c r="EXM100" s="3263"/>
      <c r="EXN100" s="3263"/>
      <c r="EXO100" s="3268"/>
      <c r="EXP100" s="3262"/>
      <c r="EXQ100" s="3263"/>
      <c r="EXR100" s="3262"/>
      <c r="EXS100" s="3263"/>
      <c r="EXT100" s="3263"/>
      <c r="EXU100" s="3263"/>
      <c r="EXV100" s="3263"/>
      <c r="EXW100" s="3264"/>
      <c r="EXX100" s="3265"/>
      <c r="EXY100" s="3266"/>
      <c r="EXZ100" s="3267"/>
      <c r="EYA100" s="3268"/>
      <c r="EYB100" s="3269"/>
      <c r="EYC100" s="3267"/>
      <c r="EYD100" s="3268"/>
      <c r="EYE100" s="3267"/>
      <c r="EYF100" s="3263"/>
      <c r="EYG100" s="3263"/>
      <c r="EYH100" s="3268"/>
      <c r="EYI100" s="3262"/>
      <c r="EYJ100" s="3263"/>
      <c r="EYK100" s="3262"/>
      <c r="EYL100" s="3263"/>
      <c r="EYM100" s="3263"/>
      <c r="EYN100" s="3263"/>
      <c r="EYO100" s="3263"/>
      <c r="EYP100" s="3264"/>
      <c r="EYQ100" s="3265"/>
      <c r="EYR100" s="3266"/>
      <c r="EYS100" s="3267"/>
      <c r="EYT100" s="3268"/>
      <c r="EYU100" s="3269"/>
      <c r="EYV100" s="3267"/>
      <c r="EYW100" s="3268"/>
      <c r="EYX100" s="3267"/>
      <c r="EYY100" s="3263"/>
      <c r="EYZ100" s="3263"/>
      <c r="EZA100" s="3268"/>
      <c r="EZB100" s="3262"/>
      <c r="EZC100" s="3263"/>
      <c r="EZD100" s="3262"/>
      <c r="EZE100" s="3263"/>
      <c r="EZF100" s="3263"/>
      <c r="EZG100" s="3263"/>
      <c r="EZH100" s="3263"/>
      <c r="EZI100" s="3264"/>
      <c r="EZJ100" s="3265"/>
      <c r="EZK100" s="3266"/>
      <c r="EZL100" s="3267"/>
      <c r="EZM100" s="3268"/>
      <c r="EZN100" s="3269"/>
      <c r="EZO100" s="3267"/>
      <c r="EZP100" s="3268"/>
      <c r="EZQ100" s="3267"/>
      <c r="EZR100" s="3263"/>
      <c r="EZS100" s="3263"/>
      <c r="EZT100" s="3268"/>
      <c r="EZU100" s="3262"/>
      <c r="EZV100" s="3263"/>
      <c r="EZW100" s="3262"/>
      <c r="EZX100" s="3263"/>
      <c r="EZY100" s="3263"/>
      <c r="EZZ100" s="3263"/>
      <c r="FAA100" s="3263"/>
      <c r="FAB100" s="3264"/>
      <c r="FAC100" s="3265"/>
      <c r="FAD100" s="3266"/>
      <c r="FAE100" s="3267"/>
      <c r="FAF100" s="3268"/>
      <c r="FAG100" s="3269"/>
      <c r="FAH100" s="3267"/>
      <c r="FAI100" s="3268"/>
      <c r="FAJ100" s="3267"/>
      <c r="FAK100" s="3263"/>
      <c r="FAL100" s="3263"/>
      <c r="FAM100" s="3268"/>
      <c r="FAN100" s="3262"/>
      <c r="FAO100" s="3263"/>
      <c r="FAP100" s="3262"/>
      <c r="FAQ100" s="3263"/>
      <c r="FAR100" s="3263"/>
      <c r="FAS100" s="3263"/>
      <c r="FAT100" s="3263"/>
      <c r="FAU100" s="3264"/>
      <c r="FAV100" s="3265"/>
      <c r="FAW100" s="3266"/>
      <c r="FAX100" s="3267"/>
      <c r="FAY100" s="3268"/>
      <c r="FAZ100" s="3269"/>
      <c r="FBA100" s="3267"/>
      <c r="FBB100" s="3268"/>
      <c r="FBC100" s="3267"/>
      <c r="FBD100" s="3263"/>
      <c r="FBE100" s="3263"/>
      <c r="FBF100" s="3268"/>
      <c r="FBG100" s="3262"/>
      <c r="FBH100" s="3263"/>
      <c r="FBI100" s="3262"/>
      <c r="FBJ100" s="3263"/>
      <c r="FBK100" s="3263"/>
      <c r="FBL100" s="3263"/>
      <c r="FBM100" s="3263"/>
      <c r="FBN100" s="3264"/>
      <c r="FBO100" s="3265"/>
      <c r="FBP100" s="3266"/>
      <c r="FBQ100" s="3267"/>
      <c r="FBR100" s="3268"/>
      <c r="FBS100" s="3269"/>
      <c r="FBT100" s="3267"/>
      <c r="FBU100" s="3268"/>
      <c r="FBV100" s="3267"/>
      <c r="FBW100" s="3263"/>
      <c r="FBX100" s="3263"/>
      <c r="FBY100" s="3268"/>
      <c r="FBZ100" s="3262"/>
      <c r="FCA100" s="3263"/>
      <c r="FCB100" s="3262"/>
      <c r="FCC100" s="3263"/>
      <c r="FCD100" s="3263"/>
      <c r="FCE100" s="3263"/>
      <c r="FCF100" s="3263"/>
      <c r="FCG100" s="3264"/>
      <c r="FCH100" s="3265"/>
      <c r="FCI100" s="3266"/>
      <c r="FCJ100" s="3267"/>
      <c r="FCK100" s="3268"/>
      <c r="FCL100" s="3269"/>
      <c r="FCM100" s="3267"/>
      <c r="FCN100" s="3268"/>
      <c r="FCO100" s="3267"/>
      <c r="FCP100" s="3263"/>
      <c r="FCQ100" s="3263"/>
      <c r="FCR100" s="3268"/>
      <c r="FCS100" s="3262"/>
      <c r="FCT100" s="3263"/>
      <c r="FCU100" s="3262"/>
      <c r="FCV100" s="3263"/>
      <c r="FCW100" s="3263"/>
      <c r="FCX100" s="3263"/>
      <c r="FCY100" s="3263"/>
      <c r="FCZ100" s="3264"/>
      <c r="FDA100" s="3265"/>
      <c r="FDB100" s="3266"/>
      <c r="FDC100" s="3267"/>
      <c r="FDD100" s="3268"/>
      <c r="FDE100" s="3269"/>
      <c r="FDF100" s="3267"/>
      <c r="FDG100" s="3268"/>
      <c r="FDH100" s="3267"/>
      <c r="FDI100" s="3263"/>
      <c r="FDJ100" s="3263"/>
      <c r="FDK100" s="3268"/>
      <c r="FDL100" s="3262"/>
      <c r="FDM100" s="3263"/>
      <c r="FDN100" s="3262"/>
      <c r="FDO100" s="3263"/>
      <c r="FDP100" s="3263"/>
      <c r="FDQ100" s="3263"/>
      <c r="FDR100" s="3263"/>
      <c r="FDS100" s="3264"/>
      <c r="FDT100" s="3265"/>
      <c r="FDU100" s="3266"/>
      <c r="FDV100" s="3267"/>
      <c r="FDW100" s="3268"/>
      <c r="FDX100" s="3269"/>
      <c r="FDY100" s="3267"/>
      <c r="FDZ100" s="3268"/>
      <c r="FEA100" s="3267"/>
      <c r="FEB100" s="3263"/>
      <c r="FEC100" s="3263"/>
      <c r="FED100" s="3268"/>
      <c r="FEE100" s="3262"/>
      <c r="FEF100" s="3263"/>
      <c r="FEG100" s="3262"/>
      <c r="FEH100" s="3263"/>
      <c r="FEI100" s="3263"/>
      <c r="FEJ100" s="3263"/>
      <c r="FEK100" s="3263"/>
      <c r="FEL100" s="3264"/>
      <c r="FEM100" s="3265"/>
      <c r="FEN100" s="3266"/>
      <c r="FEO100" s="3267"/>
      <c r="FEP100" s="3268"/>
      <c r="FEQ100" s="3269"/>
      <c r="FER100" s="3267"/>
      <c r="FES100" s="3268"/>
      <c r="FET100" s="3267"/>
      <c r="FEU100" s="3263"/>
      <c r="FEV100" s="3263"/>
      <c r="FEW100" s="3268"/>
      <c r="FEX100" s="3262"/>
      <c r="FEY100" s="3263"/>
      <c r="FEZ100" s="3262"/>
      <c r="FFA100" s="3263"/>
      <c r="FFB100" s="3263"/>
      <c r="FFC100" s="3263"/>
      <c r="FFD100" s="3263"/>
      <c r="FFE100" s="3264"/>
      <c r="FFF100" s="3265"/>
      <c r="FFG100" s="3266"/>
      <c r="FFH100" s="3267"/>
      <c r="FFI100" s="3268"/>
      <c r="FFJ100" s="3269"/>
      <c r="FFK100" s="3267"/>
      <c r="FFL100" s="3268"/>
      <c r="FFM100" s="3267"/>
      <c r="FFN100" s="3263"/>
      <c r="FFO100" s="3263"/>
      <c r="FFP100" s="3268"/>
      <c r="FFQ100" s="3262"/>
      <c r="FFR100" s="3263"/>
      <c r="FFS100" s="3262"/>
      <c r="FFT100" s="3263"/>
      <c r="FFU100" s="3263"/>
      <c r="FFV100" s="3263"/>
      <c r="FFW100" s="3263"/>
      <c r="FFX100" s="3264"/>
      <c r="FFY100" s="3265"/>
      <c r="FFZ100" s="3266"/>
      <c r="FGA100" s="3267"/>
      <c r="FGB100" s="3268"/>
      <c r="FGC100" s="3269"/>
      <c r="FGD100" s="3267"/>
      <c r="FGE100" s="3268"/>
      <c r="FGF100" s="3267"/>
      <c r="FGG100" s="3263"/>
      <c r="FGH100" s="3263"/>
      <c r="FGI100" s="3268"/>
      <c r="FGJ100" s="3262"/>
      <c r="FGK100" s="3263"/>
      <c r="FGL100" s="3262"/>
      <c r="FGM100" s="3263"/>
      <c r="FGN100" s="3263"/>
      <c r="FGO100" s="3263"/>
      <c r="FGP100" s="3263"/>
      <c r="FGQ100" s="3264"/>
      <c r="FGR100" s="3265"/>
      <c r="FGS100" s="3266"/>
      <c r="FGT100" s="3267"/>
      <c r="FGU100" s="3268"/>
      <c r="FGV100" s="3269"/>
      <c r="FGW100" s="3267"/>
      <c r="FGX100" s="3268"/>
      <c r="FGY100" s="3267"/>
      <c r="FGZ100" s="3263"/>
      <c r="FHA100" s="3263"/>
      <c r="FHB100" s="3268"/>
      <c r="FHC100" s="3262"/>
      <c r="FHD100" s="3263"/>
      <c r="FHE100" s="3262"/>
      <c r="FHF100" s="3263"/>
      <c r="FHG100" s="3263"/>
      <c r="FHH100" s="3263"/>
      <c r="FHI100" s="3263"/>
      <c r="FHJ100" s="3264"/>
      <c r="FHK100" s="3265"/>
      <c r="FHL100" s="3266"/>
      <c r="FHM100" s="3267"/>
      <c r="FHN100" s="3268"/>
      <c r="FHO100" s="3269"/>
      <c r="FHP100" s="3267"/>
      <c r="FHQ100" s="3268"/>
      <c r="FHR100" s="3267"/>
      <c r="FHS100" s="3263"/>
      <c r="FHT100" s="3263"/>
      <c r="FHU100" s="3268"/>
      <c r="FHV100" s="3262"/>
      <c r="FHW100" s="3263"/>
      <c r="FHX100" s="3262"/>
      <c r="FHY100" s="3263"/>
      <c r="FHZ100" s="3263"/>
      <c r="FIA100" s="3263"/>
      <c r="FIB100" s="3263"/>
      <c r="FIC100" s="3264"/>
      <c r="FID100" s="3265"/>
      <c r="FIE100" s="3266"/>
      <c r="FIF100" s="3267"/>
      <c r="FIG100" s="3268"/>
      <c r="FIH100" s="3269"/>
      <c r="FII100" s="3267"/>
      <c r="FIJ100" s="3268"/>
      <c r="FIK100" s="3267"/>
      <c r="FIL100" s="3263"/>
      <c r="FIM100" s="3263"/>
      <c r="FIN100" s="3268"/>
      <c r="FIO100" s="3262"/>
      <c r="FIP100" s="3263"/>
      <c r="FIQ100" s="3262"/>
      <c r="FIR100" s="3263"/>
      <c r="FIS100" s="3263"/>
      <c r="FIT100" s="3263"/>
      <c r="FIU100" s="3263"/>
      <c r="FIV100" s="3264"/>
      <c r="FIW100" s="3265"/>
      <c r="FIX100" s="3266"/>
      <c r="FIY100" s="3267"/>
      <c r="FIZ100" s="3268"/>
      <c r="FJA100" s="3269"/>
      <c r="FJB100" s="3267"/>
      <c r="FJC100" s="3268"/>
      <c r="FJD100" s="3267"/>
      <c r="FJE100" s="3263"/>
      <c r="FJF100" s="3263"/>
      <c r="FJG100" s="3268"/>
      <c r="FJH100" s="3262"/>
      <c r="FJI100" s="3263"/>
      <c r="FJJ100" s="3262"/>
      <c r="FJK100" s="3263"/>
      <c r="FJL100" s="3263"/>
      <c r="FJM100" s="3263"/>
      <c r="FJN100" s="3263"/>
      <c r="FJO100" s="3264"/>
      <c r="FJP100" s="3265"/>
      <c r="FJQ100" s="3266"/>
      <c r="FJR100" s="3267"/>
      <c r="FJS100" s="3268"/>
      <c r="FJT100" s="3269"/>
      <c r="FJU100" s="3267"/>
      <c r="FJV100" s="3268"/>
      <c r="FJW100" s="3267"/>
      <c r="FJX100" s="3263"/>
      <c r="FJY100" s="3263"/>
      <c r="FJZ100" s="3268"/>
      <c r="FKA100" s="3262"/>
      <c r="FKB100" s="3263"/>
      <c r="FKC100" s="3262"/>
      <c r="FKD100" s="3263"/>
      <c r="FKE100" s="3263"/>
      <c r="FKF100" s="3263"/>
      <c r="FKG100" s="3263"/>
      <c r="FKH100" s="3264"/>
      <c r="FKI100" s="3265"/>
      <c r="FKJ100" s="3266"/>
      <c r="FKK100" s="3267"/>
      <c r="FKL100" s="3268"/>
      <c r="FKM100" s="3269"/>
      <c r="FKN100" s="3267"/>
      <c r="FKO100" s="3268"/>
      <c r="FKP100" s="3267"/>
      <c r="FKQ100" s="3263"/>
      <c r="FKR100" s="3263"/>
      <c r="FKS100" s="3268"/>
      <c r="FKT100" s="3262"/>
      <c r="FKU100" s="3263"/>
      <c r="FKV100" s="3262"/>
      <c r="FKW100" s="3263"/>
      <c r="FKX100" s="3263"/>
      <c r="FKY100" s="3263"/>
      <c r="FKZ100" s="3263"/>
      <c r="FLA100" s="3264"/>
      <c r="FLB100" s="3265"/>
      <c r="FLC100" s="3266"/>
      <c r="FLD100" s="3267"/>
      <c r="FLE100" s="3268"/>
      <c r="FLF100" s="3269"/>
      <c r="FLG100" s="3267"/>
      <c r="FLH100" s="3268"/>
      <c r="FLI100" s="3267"/>
      <c r="FLJ100" s="3263"/>
      <c r="FLK100" s="3263"/>
      <c r="FLL100" s="3268"/>
      <c r="FLM100" s="3262"/>
      <c r="FLN100" s="3263"/>
      <c r="FLO100" s="3262"/>
      <c r="FLP100" s="3263"/>
      <c r="FLQ100" s="3263"/>
      <c r="FLR100" s="3263"/>
      <c r="FLS100" s="3263"/>
      <c r="FLT100" s="3264"/>
      <c r="FLU100" s="3265"/>
      <c r="FLV100" s="3266"/>
      <c r="FLW100" s="3267"/>
      <c r="FLX100" s="3268"/>
      <c r="FLY100" s="3269"/>
      <c r="FLZ100" s="3267"/>
      <c r="FMA100" s="3268"/>
      <c r="FMB100" s="3267"/>
      <c r="FMC100" s="3263"/>
      <c r="FMD100" s="3263"/>
      <c r="FME100" s="3268"/>
      <c r="FMF100" s="3262"/>
      <c r="FMG100" s="3263"/>
      <c r="FMH100" s="3262"/>
      <c r="FMI100" s="3263"/>
      <c r="FMJ100" s="3263"/>
      <c r="FMK100" s="3263"/>
      <c r="FML100" s="3263"/>
      <c r="FMM100" s="3264"/>
      <c r="FMN100" s="3265"/>
      <c r="FMO100" s="3266"/>
      <c r="FMP100" s="3267"/>
      <c r="FMQ100" s="3268"/>
      <c r="FMR100" s="3269"/>
      <c r="FMS100" s="3267"/>
      <c r="FMT100" s="3268"/>
      <c r="FMU100" s="3267"/>
      <c r="FMV100" s="3263"/>
      <c r="FMW100" s="3263"/>
      <c r="FMX100" s="3268"/>
      <c r="FMY100" s="3262"/>
      <c r="FMZ100" s="3263"/>
      <c r="FNA100" s="3262"/>
      <c r="FNB100" s="3263"/>
      <c r="FNC100" s="3263"/>
      <c r="FND100" s="3263"/>
      <c r="FNE100" s="3263"/>
      <c r="FNF100" s="3264"/>
      <c r="FNG100" s="3265"/>
      <c r="FNH100" s="3266"/>
      <c r="FNI100" s="3267"/>
      <c r="FNJ100" s="3268"/>
      <c r="FNK100" s="3269"/>
      <c r="FNL100" s="3267"/>
      <c r="FNM100" s="3268"/>
      <c r="FNN100" s="3267"/>
      <c r="FNO100" s="3263"/>
      <c r="FNP100" s="3263"/>
      <c r="FNQ100" s="3268"/>
      <c r="FNR100" s="3262"/>
      <c r="FNS100" s="3263"/>
      <c r="FNT100" s="3262"/>
      <c r="FNU100" s="3263"/>
      <c r="FNV100" s="3263"/>
      <c r="FNW100" s="3263"/>
      <c r="FNX100" s="3263"/>
      <c r="FNY100" s="3264"/>
      <c r="FNZ100" s="3265"/>
      <c r="FOA100" s="3266"/>
      <c r="FOB100" s="3267"/>
      <c r="FOC100" s="3268"/>
      <c r="FOD100" s="3269"/>
      <c r="FOE100" s="3267"/>
      <c r="FOF100" s="3268"/>
      <c r="FOG100" s="3267"/>
      <c r="FOH100" s="3263"/>
      <c r="FOI100" s="3263"/>
      <c r="FOJ100" s="3268"/>
      <c r="FOK100" s="3262"/>
      <c r="FOL100" s="3263"/>
      <c r="FOM100" s="3262"/>
      <c r="FON100" s="3263"/>
      <c r="FOO100" s="3263"/>
      <c r="FOP100" s="3263"/>
      <c r="FOQ100" s="3263"/>
      <c r="FOR100" s="3264"/>
      <c r="FOS100" s="3265"/>
      <c r="FOT100" s="3266"/>
      <c r="FOU100" s="3267"/>
      <c r="FOV100" s="3268"/>
      <c r="FOW100" s="3269"/>
      <c r="FOX100" s="3267"/>
      <c r="FOY100" s="3268"/>
      <c r="FOZ100" s="3267"/>
      <c r="FPA100" s="3263"/>
      <c r="FPB100" s="3263"/>
      <c r="FPC100" s="3268"/>
      <c r="FPD100" s="3262"/>
      <c r="FPE100" s="3263"/>
      <c r="FPF100" s="3262"/>
      <c r="FPG100" s="3263"/>
      <c r="FPH100" s="3263"/>
      <c r="FPI100" s="3263"/>
      <c r="FPJ100" s="3263"/>
      <c r="FPK100" s="3264"/>
      <c r="FPL100" s="3265"/>
      <c r="FPM100" s="3266"/>
      <c r="FPN100" s="3267"/>
      <c r="FPO100" s="3268"/>
      <c r="FPP100" s="3269"/>
      <c r="FPQ100" s="3267"/>
      <c r="FPR100" s="3268"/>
      <c r="FPS100" s="3267"/>
      <c r="FPT100" s="3263"/>
      <c r="FPU100" s="3263"/>
      <c r="FPV100" s="3268"/>
      <c r="FPW100" s="3262"/>
      <c r="FPX100" s="3263"/>
      <c r="FPY100" s="3262"/>
      <c r="FPZ100" s="3263"/>
      <c r="FQA100" s="3263"/>
      <c r="FQB100" s="3263"/>
      <c r="FQC100" s="3263"/>
      <c r="FQD100" s="3264"/>
      <c r="FQE100" s="3265"/>
      <c r="FQF100" s="3266"/>
      <c r="FQG100" s="3267"/>
      <c r="FQH100" s="3268"/>
      <c r="FQI100" s="3269"/>
      <c r="FQJ100" s="3267"/>
      <c r="FQK100" s="3268"/>
      <c r="FQL100" s="3267"/>
      <c r="FQM100" s="3263"/>
      <c r="FQN100" s="3263"/>
      <c r="FQO100" s="3268"/>
      <c r="FQP100" s="3262"/>
      <c r="FQQ100" s="3263"/>
      <c r="FQR100" s="3262"/>
      <c r="FQS100" s="3263"/>
      <c r="FQT100" s="3263"/>
      <c r="FQU100" s="3263"/>
      <c r="FQV100" s="3263"/>
      <c r="FQW100" s="3264"/>
      <c r="FQX100" s="3265"/>
      <c r="FQY100" s="3266"/>
      <c r="FQZ100" s="3267"/>
      <c r="FRA100" s="3268"/>
      <c r="FRB100" s="3269"/>
      <c r="FRC100" s="3267"/>
      <c r="FRD100" s="3268"/>
      <c r="FRE100" s="3267"/>
      <c r="FRF100" s="3263"/>
      <c r="FRG100" s="3263"/>
      <c r="FRH100" s="3268"/>
      <c r="FRI100" s="3262"/>
      <c r="FRJ100" s="3263"/>
      <c r="FRK100" s="3262"/>
      <c r="FRL100" s="3263"/>
      <c r="FRM100" s="3263"/>
      <c r="FRN100" s="3263"/>
      <c r="FRO100" s="3263"/>
      <c r="FRP100" s="3264"/>
      <c r="FRQ100" s="3265"/>
      <c r="FRR100" s="3266"/>
      <c r="FRS100" s="3267"/>
      <c r="FRT100" s="3268"/>
      <c r="FRU100" s="3269"/>
      <c r="FRV100" s="3267"/>
      <c r="FRW100" s="3268"/>
      <c r="FRX100" s="3267"/>
      <c r="FRY100" s="3263"/>
      <c r="FRZ100" s="3263"/>
      <c r="FSA100" s="3268"/>
      <c r="FSB100" s="3262"/>
      <c r="FSC100" s="3263"/>
      <c r="FSD100" s="3262"/>
      <c r="FSE100" s="3263"/>
      <c r="FSF100" s="3263"/>
      <c r="FSG100" s="3263"/>
      <c r="FSH100" s="3263"/>
      <c r="FSI100" s="3264"/>
      <c r="FSJ100" s="3265"/>
      <c r="FSK100" s="3266"/>
      <c r="FSL100" s="3267"/>
      <c r="FSM100" s="3268"/>
      <c r="FSN100" s="3269"/>
      <c r="FSO100" s="3267"/>
      <c r="FSP100" s="3268"/>
      <c r="FSQ100" s="3267"/>
      <c r="FSR100" s="3263"/>
      <c r="FSS100" s="3263"/>
      <c r="FST100" s="3268"/>
      <c r="FSU100" s="3262"/>
      <c r="FSV100" s="3263"/>
      <c r="FSW100" s="3262"/>
      <c r="FSX100" s="3263"/>
      <c r="FSY100" s="3263"/>
      <c r="FSZ100" s="3263"/>
      <c r="FTA100" s="3263"/>
      <c r="FTB100" s="3264"/>
      <c r="FTC100" s="3265"/>
      <c r="FTD100" s="3266"/>
      <c r="FTE100" s="3267"/>
      <c r="FTF100" s="3268"/>
      <c r="FTG100" s="3269"/>
      <c r="FTH100" s="3267"/>
      <c r="FTI100" s="3268"/>
      <c r="FTJ100" s="3267"/>
      <c r="FTK100" s="3263"/>
      <c r="FTL100" s="3263"/>
      <c r="FTM100" s="3268"/>
      <c r="FTN100" s="3262"/>
      <c r="FTO100" s="3263"/>
      <c r="FTP100" s="3262"/>
      <c r="FTQ100" s="3263"/>
      <c r="FTR100" s="3263"/>
      <c r="FTS100" s="3263"/>
      <c r="FTT100" s="3263"/>
      <c r="FTU100" s="3264"/>
      <c r="FTV100" s="3265"/>
      <c r="FTW100" s="3266"/>
      <c r="FTX100" s="3267"/>
      <c r="FTY100" s="3268"/>
      <c r="FTZ100" s="3269"/>
      <c r="FUA100" s="3267"/>
      <c r="FUB100" s="3268"/>
      <c r="FUC100" s="3267"/>
      <c r="FUD100" s="3263"/>
      <c r="FUE100" s="3263"/>
      <c r="FUF100" s="3268"/>
      <c r="FUG100" s="3262"/>
      <c r="FUH100" s="3263"/>
      <c r="FUI100" s="3262"/>
      <c r="FUJ100" s="3263"/>
      <c r="FUK100" s="3263"/>
      <c r="FUL100" s="3263"/>
      <c r="FUM100" s="3263"/>
      <c r="FUN100" s="3264"/>
      <c r="FUO100" s="3265"/>
      <c r="FUP100" s="3266"/>
      <c r="FUQ100" s="3267"/>
      <c r="FUR100" s="3268"/>
      <c r="FUS100" s="3269"/>
      <c r="FUT100" s="3267"/>
      <c r="FUU100" s="3268"/>
      <c r="FUV100" s="3267"/>
      <c r="FUW100" s="3263"/>
      <c r="FUX100" s="3263"/>
      <c r="FUY100" s="3268"/>
      <c r="FUZ100" s="3262"/>
      <c r="FVA100" s="3263"/>
      <c r="FVB100" s="3262"/>
      <c r="FVC100" s="3263"/>
      <c r="FVD100" s="3263"/>
      <c r="FVE100" s="3263"/>
      <c r="FVF100" s="3263"/>
      <c r="FVG100" s="3264"/>
      <c r="FVH100" s="3265"/>
      <c r="FVI100" s="3266"/>
      <c r="FVJ100" s="3267"/>
      <c r="FVK100" s="3268"/>
      <c r="FVL100" s="3269"/>
      <c r="FVM100" s="3267"/>
      <c r="FVN100" s="3268"/>
      <c r="FVO100" s="3267"/>
      <c r="FVP100" s="3263"/>
      <c r="FVQ100" s="3263"/>
      <c r="FVR100" s="3268"/>
      <c r="FVS100" s="3262"/>
      <c r="FVT100" s="3263"/>
      <c r="FVU100" s="3262"/>
      <c r="FVV100" s="3263"/>
      <c r="FVW100" s="3263"/>
      <c r="FVX100" s="3263"/>
      <c r="FVY100" s="3263"/>
      <c r="FVZ100" s="3264"/>
      <c r="FWA100" s="3265"/>
      <c r="FWB100" s="3266"/>
      <c r="FWC100" s="3267"/>
      <c r="FWD100" s="3268"/>
      <c r="FWE100" s="3269"/>
      <c r="FWF100" s="3267"/>
      <c r="FWG100" s="3268"/>
      <c r="FWH100" s="3267"/>
      <c r="FWI100" s="3263"/>
      <c r="FWJ100" s="3263"/>
      <c r="FWK100" s="3268"/>
      <c r="FWL100" s="3262"/>
      <c r="FWM100" s="3263"/>
      <c r="FWN100" s="3262"/>
      <c r="FWO100" s="3263"/>
      <c r="FWP100" s="3263"/>
      <c r="FWQ100" s="3263"/>
      <c r="FWR100" s="3263"/>
      <c r="FWS100" s="3264"/>
      <c r="FWT100" s="3265"/>
      <c r="FWU100" s="3266"/>
      <c r="FWV100" s="3267"/>
      <c r="FWW100" s="3268"/>
      <c r="FWX100" s="3269"/>
      <c r="FWY100" s="3267"/>
      <c r="FWZ100" s="3268"/>
      <c r="FXA100" s="3267"/>
      <c r="FXB100" s="3263"/>
      <c r="FXC100" s="3263"/>
      <c r="FXD100" s="3268"/>
      <c r="FXE100" s="3262"/>
      <c r="FXF100" s="3263"/>
      <c r="FXG100" s="3262"/>
      <c r="FXH100" s="3263"/>
      <c r="FXI100" s="3263"/>
      <c r="FXJ100" s="3263"/>
      <c r="FXK100" s="3263"/>
      <c r="FXL100" s="3264"/>
      <c r="FXM100" s="3265"/>
      <c r="FXN100" s="3266"/>
      <c r="FXO100" s="3267"/>
      <c r="FXP100" s="3268"/>
      <c r="FXQ100" s="3269"/>
      <c r="FXR100" s="3267"/>
      <c r="FXS100" s="3268"/>
      <c r="FXT100" s="3267"/>
      <c r="FXU100" s="3263"/>
      <c r="FXV100" s="3263"/>
      <c r="FXW100" s="3268"/>
      <c r="FXX100" s="3262"/>
      <c r="FXY100" s="3263"/>
      <c r="FXZ100" s="3262"/>
      <c r="FYA100" s="3263"/>
      <c r="FYB100" s="3263"/>
      <c r="FYC100" s="3263"/>
      <c r="FYD100" s="3263"/>
      <c r="FYE100" s="3264"/>
      <c r="FYF100" s="3265"/>
      <c r="FYG100" s="3266"/>
      <c r="FYH100" s="3267"/>
      <c r="FYI100" s="3268"/>
      <c r="FYJ100" s="3269"/>
      <c r="FYK100" s="3267"/>
      <c r="FYL100" s="3268"/>
      <c r="FYM100" s="3267"/>
      <c r="FYN100" s="3263"/>
      <c r="FYO100" s="3263"/>
      <c r="FYP100" s="3268"/>
      <c r="FYQ100" s="3262"/>
      <c r="FYR100" s="3263"/>
      <c r="FYS100" s="3262"/>
      <c r="FYT100" s="3263"/>
      <c r="FYU100" s="3263"/>
      <c r="FYV100" s="3263"/>
      <c r="FYW100" s="3263"/>
      <c r="FYX100" s="3264"/>
      <c r="FYY100" s="3265"/>
      <c r="FYZ100" s="3266"/>
      <c r="FZA100" s="3267"/>
      <c r="FZB100" s="3268"/>
      <c r="FZC100" s="3269"/>
      <c r="FZD100" s="3267"/>
      <c r="FZE100" s="3268"/>
      <c r="FZF100" s="3267"/>
      <c r="FZG100" s="3263"/>
      <c r="FZH100" s="3263"/>
      <c r="FZI100" s="3268"/>
      <c r="FZJ100" s="3262"/>
      <c r="FZK100" s="3263"/>
      <c r="FZL100" s="3262"/>
      <c r="FZM100" s="3263"/>
      <c r="FZN100" s="3263"/>
      <c r="FZO100" s="3263"/>
      <c r="FZP100" s="3263"/>
      <c r="FZQ100" s="3264"/>
      <c r="FZR100" s="3265"/>
      <c r="FZS100" s="3266"/>
      <c r="FZT100" s="3267"/>
      <c r="FZU100" s="3268"/>
      <c r="FZV100" s="3269"/>
      <c r="FZW100" s="3267"/>
      <c r="FZX100" s="3268"/>
      <c r="FZY100" s="3267"/>
      <c r="FZZ100" s="3263"/>
      <c r="GAA100" s="3263"/>
      <c r="GAB100" s="3268"/>
      <c r="GAC100" s="3262"/>
      <c r="GAD100" s="3263"/>
      <c r="GAE100" s="3262"/>
      <c r="GAF100" s="3263"/>
      <c r="GAG100" s="3263"/>
      <c r="GAH100" s="3263"/>
      <c r="GAI100" s="3263"/>
      <c r="GAJ100" s="3264"/>
      <c r="GAK100" s="3265"/>
      <c r="GAL100" s="3266"/>
      <c r="GAM100" s="3267"/>
      <c r="GAN100" s="3268"/>
      <c r="GAO100" s="3269"/>
      <c r="GAP100" s="3267"/>
      <c r="GAQ100" s="3268"/>
      <c r="GAR100" s="3267"/>
      <c r="GAS100" s="3263"/>
      <c r="GAT100" s="3263"/>
      <c r="GAU100" s="3268"/>
      <c r="GAV100" s="3262"/>
      <c r="GAW100" s="3263"/>
      <c r="GAX100" s="3262"/>
      <c r="GAY100" s="3263"/>
      <c r="GAZ100" s="3263"/>
      <c r="GBA100" s="3263"/>
      <c r="GBB100" s="3263"/>
      <c r="GBC100" s="3264"/>
      <c r="GBD100" s="3265"/>
      <c r="GBE100" s="3266"/>
      <c r="GBF100" s="3267"/>
      <c r="GBG100" s="3268"/>
      <c r="GBH100" s="3269"/>
      <c r="GBI100" s="3267"/>
      <c r="GBJ100" s="3268"/>
      <c r="GBK100" s="3267"/>
      <c r="GBL100" s="3263"/>
      <c r="GBM100" s="3263"/>
      <c r="GBN100" s="3268"/>
      <c r="GBO100" s="3262"/>
      <c r="GBP100" s="3263"/>
      <c r="GBQ100" s="3262"/>
      <c r="GBR100" s="3263"/>
      <c r="GBS100" s="3263"/>
      <c r="GBT100" s="3263"/>
      <c r="GBU100" s="3263"/>
      <c r="GBV100" s="3264"/>
      <c r="GBW100" s="3265"/>
      <c r="GBX100" s="3266"/>
      <c r="GBY100" s="3267"/>
      <c r="GBZ100" s="3268"/>
      <c r="GCA100" s="3269"/>
      <c r="GCB100" s="3267"/>
      <c r="GCC100" s="3268"/>
      <c r="GCD100" s="3267"/>
      <c r="GCE100" s="3263"/>
      <c r="GCF100" s="3263"/>
      <c r="GCG100" s="3268"/>
      <c r="GCH100" s="3262"/>
      <c r="GCI100" s="3263"/>
      <c r="GCJ100" s="3262"/>
      <c r="GCK100" s="3263"/>
      <c r="GCL100" s="3263"/>
      <c r="GCM100" s="3263"/>
      <c r="GCN100" s="3263"/>
      <c r="GCO100" s="3264"/>
      <c r="GCP100" s="3265"/>
      <c r="GCQ100" s="3266"/>
      <c r="GCR100" s="3267"/>
      <c r="GCS100" s="3268"/>
      <c r="GCT100" s="3269"/>
      <c r="GCU100" s="3267"/>
      <c r="GCV100" s="3268"/>
      <c r="GCW100" s="3267"/>
      <c r="GCX100" s="3263"/>
      <c r="GCY100" s="3263"/>
      <c r="GCZ100" s="3268"/>
      <c r="GDA100" s="3262"/>
      <c r="GDB100" s="3263"/>
      <c r="GDC100" s="3262"/>
      <c r="GDD100" s="3263"/>
      <c r="GDE100" s="3263"/>
      <c r="GDF100" s="3263"/>
      <c r="GDG100" s="3263"/>
      <c r="GDH100" s="3264"/>
      <c r="GDI100" s="3265"/>
      <c r="GDJ100" s="3266"/>
      <c r="GDK100" s="3267"/>
      <c r="GDL100" s="3268"/>
      <c r="GDM100" s="3269"/>
      <c r="GDN100" s="3267"/>
      <c r="GDO100" s="3268"/>
      <c r="GDP100" s="3267"/>
      <c r="GDQ100" s="3263"/>
      <c r="GDR100" s="3263"/>
      <c r="GDS100" s="3268"/>
      <c r="GDT100" s="3262"/>
      <c r="GDU100" s="3263"/>
      <c r="GDV100" s="3262"/>
      <c r="GDW100" s="3263"/>
      <c r="GDX100" s="3263"/>
      <c r="GDY100" s="3263"/>
      <c r="GDZ100" s="3263"/>
      <c r="GEA100" s="3264"/>
      <c r="GEB100" s="3265"/>
      <c r="GEC100" s="3266"/>
      <c r="GED100" s="3267"/>
      <c r="GEE100" s="3268"/>
      <c r="GEF100" s="3269"/>
      <c r="GEG100" s="3267"/>
      <c r="GEH100" s="3268"/>
      <c r="GEI100" s="3267"/>
      <c r="GEJ100" s="3263"/>
      <c r="GEK100" s="3263"/>
      <c r="GEL100" s="3268"/>
      <c r="GEM100" s="3262"/>
      <c r="GEN100" s="3263"/>
      <c r="GEO100" s="3262"/>
      <c r="GEP100" s="3263"/>
      <c r="GEQ100" s="3263"/>
      <c r="GER100" s="3263"/>
      <c r="GES100" s="3263"/>
      <c r="GET100" s="3264"/>
      <c r="GEU100" s="3265"/>
      <c r="GEV100" s="3266"/>
      <c r="GEW100" s="3267"/>
      <c r="GEX100" s="3268"/>
      <c r="GEY100" s="3269"/>
      <c r="GEZ100" s="3267"/>
      <c r="GFA100" s="3268"/>
      <c r="GFB100" s="3267"/>
      <c r="GFC100" s="3263"/>
      <c r="GFD100" s="3263"/>
      <c r="GFE100" s="3268"/>
      <c r="GFF100" s="3262"/>
      <c r="GFG100" s="3263"/>
      <c r="GFH100" s="3262"/>
      <c r="GFI100" s="3263"/>
      <c r="GFJ100" s="3263"/>
      <c r="GFK100" s="3263"/>
      <c r="GFL100" s="3263"/>
      <c r="GFM100" s="3264"/>
      <c r="GFN100" s="3265"/>
      <c r="GFO100" s="3266"/>
      <c r="GFP100" s="3267"/>
      <c r="GFQ100" s="3268"/>
      <c r="GFR100" s="3269"/>
      <c r="GFS100" s="3267"/>
      <c r="GFT100" s="3268"/>
      <c r="GFU100" s="3267"/>
      <c r="GFV100" s="3263"/>
      <c r="GFW100" s="3263"/>
      <c r="GFX100" s="3268"/>
      <c r="GFY100" s="3262"/>
      <c r="GFZ100" s="3263"/>
      <c r="GGA100" s="3262"/>
      <c r="GGB100" s="3263"/>
      <c r="GGC100" s="3263"/>
      <c r="GGD100" s="3263"/>
      <c r="GGE100" s="3263"/>
      <c r="GGF100" s="3264"/>
      <c r="GGG100" s="3265"/>
      <c r="GGH100" s="3266"/>
      <c r="GGI100" s="3267"/>
      <c r="GGJ100" s="3268"/>
      <c r="GGK100" s="3269"/>
      <c r="GGL100" s="3267"/>
      <c r="GGM100" s="3268"/>
      <c r="GGN100" s="3267"/>
      <c r="GGO100" s="3263"/>
      <c r="GGP100" s="3263"/>
      <c r="GGQ100" s="3268"/>
      <c r="GGR100" s="3262"/>
      <c r="GGS100" s="3263"/>
      <c r="GGT100" s="3262"/>
      <c r="GGU100" s="3263"/>
      <c r="GGV100" s="3263"/>
      <c r="GGW100" s="3263"/>
      <c r="GGX100" s="3263"/>
      <c r="GGY100" s="3264"/>
      <c r="GGZ100" s="3265"/>
      <c r="GHA100" s="3266"/>
      <c r="GHB100" s="3267"/>
      <c r="GHC100" s="3268"/>
      <c r="GHD100" s="3269"/>
      <c r="GHE100" s="3267"/>
      <c r="GHF100" s="3268"/>
      <c r="GHG100" s="3267"/>
      <c r="GHH100" s="3263"/>
      <c r="GHI100" s="3263"/>
      <c r="GHJ100" s="3268"/>
      <c r="GHK100" s="3262"/>
      <c r="GHL100" s="3263"/>
      <c r="GHM100" s="3262"/>
      <c r="GHN100" s="3263"/>
      <c r="GHO100" s="3263"/>
      <c r="GHP100" s="3263"/>
      <c r="GHQ100" s="3263"/>
      <c r="GHR100" s="3264"/>
      <c r="GHS100" s="3265"/>
      <c r="GHT100" s="3266"/>
      <c r="GHU100" s="3267"/>
      <c r="GHV100" s="3268"/>
      <c r="GHW100" s="3269"/>
      <c r="GHX100" s="3267"/>
      <c r="GHY100" s="3268"/>
      <c r="GHZ100" s="3267"/>
      <c r="GIA100" s="3263"/>
      <c r="GIB100" s="3263"/>
      <c r="GIC100" s="3268"/>
      <c r="GID100" s="3262"/>
      <c r="GIE100" s="3263"/>
      <c r="GIF100" s="3262"/>
      <c r="GIG100" s="3263"/>
      <c r="GIH100" s="3263"/>
      <c r="GII100" s="3263"/>
      <c r="GIJ100" s="3263"/>
      <c r="GIK100" s="3264"/>
      <c r="GIL100" s="3265"/>
      <c r="GIM100" s="3266"/>
      <c r="GIN100" s="3267"/>
      <c r="GIO100" s="3268"/>
      <c r="GIP100" s="3269"/>
      <c r="GIQ100" s="3267"/>
      <c r="GIR100" s="3268"/>
      <c r="GIS100" s="3267"/>
      <c r="GIT100" s="3263"/>
      <c r="GIU100" s="3263"/>
      <c r="GIV100" s="3268"/>
      <c r="GIW100" s="3262"/>
      <c r="GIX100" s="3263"/>
      <c r="GIY100" s="3262"/>
      <c r="GIZ100" s="3263"/>
      <c r="GJA100" s="3263"/>
      <c r="GJB100" s="3263"/>
      <c r="GJC100" s="3263"/>
      <c r="GJD100" s="3264"/>
      <c r="GJE100" s="3265"/>
      <c r="GJF100" s="3266"/>
      <c r="GJG100" s="3267"/>
      <c r="GJH100" s="3268"/>
      <c r="GJI100" s="3269"/>
      <c r="GJJ100" s="3267"/>
      <c r="GJK100" s="3268"/>
      <c r="GJL100" s="3267"/>
      <c r="GJM100" s="3263"/>
      <c r="GJN100" s="3263"/>
      <c r="GJO100" s="3268"/>
      <c r="GJP100" s="3262"/>
      <c r="GJQ100" s="3263"/>
      <c r="GJR100" s="3262"/>
      <c r="GJS100" s="3263"/>
      <c r="GJT100" s="3263"/>
      <c r="GJU100" s="3263"/>
      <c r="GJV100" s="3263"/>
      <c r="GJW100" s="3264"/>
      <c r="GJX100" s="3265"/>
      <c r="GJY100" s="3266"/>
      <c r="GJZ100" s="3267"/>
      <c r="GKA100" s="3268"/>
      <c r="GKB100" s="3269"/>
      <c r="GKC100" s="3267"/>
      <c r="GKD100" s="3268"/>
      <c r="GKE100" s="3267"/>
      <c r="GKF100" s="3263"/>
      <c r="GKG100" s="3263"/>
      <c r="GKH100" s="3268"/>
      <c r="GKI100" s="3262"/>
      <c r="GKJ100" s="3263"/>
      <c r="GKK100" s="3262"/>
      <c r="GKL100" s="3263"/>
      <c r="GKM100" s="3263"/>
      <c r="GKN100" s="3263"/>
      <c r="GKO100" s="3263"/>
      <c r="GKP100" s="3264"/>
      <c r="GKQ100" s="3265"/>
      <c r="GKR100" s="3266"/>
      <c r="GKS100" s="3267"/>
      <c r="GKT100" s="3268"/>
      <c r="GKU100" s="3269"/>
      <c r="GKV100" s="3267"/>
      <c r="GKW100" s="3268"/>
      <c r="GKX100" s="3267"/>
      <c r="GKY100" s="3263"/>
      <c r="GKZ100" s="3263"/>
      <c r="GLA100" s="3268"/>
      <c r="GLB100" s="3262"/>
      <c r="GLC100" s="3263"/>
      <c r="GLD100" s="3262"/>
      <c r="GLE100" s="3263"/>
      <c r="GLF100" s="3263"/>
      <c r="GLG100" s="3263"/>
      <c r="GLH100" s="3263"/>
      <c r="GLI100" s="3264"/>
      <c r="GLJ100" s="3265"/>
      <c r="GLK100" s="3266"/>
      <c r="GLL100" s="3267"/>
      <c r="GLM100" s="3268"/>
      <c r="GLN100" s="3269"/>
      <c r="GLO100" s="3267"/>
      <c r="GLP100" s="3268"/>
      <c r="GLQ100" s="3267"/>
      <c r="GLR100" s="3263"/>
      <c r="GLS100" s="3263"/>
      <c r="GLT100" s="3268"/>
      <c r="GLU100" s="3262"/>
      <c r="GLV100" s="3263"/>
      <c r="GLW100" s="3262"/>
      <c r="GLX100" s="3263"/>
      <c r="GLY100" s="3263"/>
      <c r="GLZ100" s="3263"/>
      <c r="GMA100" s="3263"/>
      <c r="GMB100" s="3264"/>
      <c r="GMC100" s="3265"/>
      <c r="GMD100" s="3266"/>
      <c r="GME100" s="3267"/>
      <c r="GMF100" s="3268"/>
      <c r="GMG100" s="3269"/>
      <c r="GMH100" s="3267"/>
      <c r="GMI100" s="3268"/>
      <c r="GMJ100" s="3267"/>
      <c r="GMK100" s="3263"/>
      <c r="GML100" s="3263"/>
      <c r="GMM100" s="3268"/>
      <c r="GMN100" s="3262"/>
      <c r="GMO100" s="3263"/>
      <c r="GMP100" s="3262"/>
      <c r="GMQ100" s="3263"/>
      <c r="GMR100" s="3263"/>
      <c r="GMS100" s="3263"/>
      <c r="GMT100" s="3263"/>
      <c r="GMU100" s="3264"/>
      <c r="GMV100" s="3265"/>
      <c r="GMW100" s="3266"/>
      <c r="GMX100" s="3267"/>
      <c r="GMY100" s="3268"/>
      <c r="GMZ100" s="3269"/>
      <c r="GNA100" s="3267"/>
      <c r="GNB100" s="3268"/>
      <c r="GNC100" s="3267"/>
      <c r="GND100" s="3263"/>
      <c r="GNE100" s="3263"/>
      <c r="GNF100" s="3268"/>
      <c r="GNG100" s="3262"/>
      <c r="GNH100" s="3263"/>
      <c r="GNI100" s="3262"/>
      <c r="GNJ100" s="3263"/>
      <c r="GNK100" s="3263"/>
      <c r="GNL100" s="3263"/>
      <c r="GNM100" s="3263"/>
      <c r="GNN100" s="3264"/>
      <c r="GNO100" s="3265"/>
      <c r="GNP100" s="3266"/>
      <c r="GNQ100" s="3267"/>
      <c r="GNR100" s="3268"/>
      <c r="GNS100" s="3269"/>
      <c r="GNT100" s="3267"/>
      <c r="GNU100" s="3268"/>
      <c r="GNV100" s="3267"/>
      <c r="GNW100" s="3263"/>
      <c r="GNX100" s="3263"/>
      <c r="GNY100" s="3268"/>
      <c r="GNZ100" s="3262"/>
      <c r="GOA100" s="3263"/>
      <c r="GOB100" s="3262"/>
      <c r="GOC100" s="3263"/>
      <c r="GOD100" s="3263"/>
      <c r="GOE100" s="3263"/>
      <c r="GOF100" s="3263"/>
      <c r="GOG100" s="3264"/>
      <c r="GOH100" s="3265"/>
      <c r="GOI100" s="3266"/>
      <c r="GOJ100" s="3267"/>
      <c r="GOK100" s="3268"/>
      <c r="GOL100" s="3269"/>
      <c r="GOM100" s="3267"/>
      <c r="GON100" s="3268"/>
      <c r="GOO100" s="3267"/>
      <c r="GOP100" s="3263"/>
      <c r="GOQ100" s="3263"/>
      <c r="GOR100" s="3268"/>
      <c r="GOS100" s="3262"/>
      <c r="GOT100" s="3263"/>
      <c r="GOU100" s="3262"/>
      <c r="GOV100" s="3263"/>
      <c r="GOW100" s="3263"/>
      <c r="GOX100" s="3263"/>
      <c r="GOY100" s="3263"/>
      <c r="GOZ100" s="3264"/>
      <c r="GPA100" s="3265"/>
      <c r="GPB100" s="3266"/>
      <c r="GPC100" s="3267"/>
      <c r="GPD100" s="3268"/>
      <c r="GPE100" s="3269"/>
      <c r="GPF100" s="3267"/>
      <c r="GPG100" s="3268"/>
      <c r="GPH100" s="3267"/>
      <c r="GPI100" s="3263"/>
      <c r="GPJ100" s="3263"/>
      <c r="GPK100" s="3268"/>
      <c r="GPL100" s="3262"/>
      <c r="GPM100" s="3263"/>
      <c r="GPN100" s="3262"/>
      <c r="GPO100" s="3263"/>
      <c r="GPP100" s="3263"/>
      <c r="GPQ100" s="3263"/>
      <c r="GPR100" s="3263"/>
      <c r="GPS100" s="3264"/>
      <c r="GPT100" s="3265"/>
      <c r="GPU100" s="3266"/>
      <c r="GPV100" s="3267"/>
      <c r="GPW100" s="3268"/>
      <c r="GPX100" s="3269"/>
      <c r="GPY100" s="3267"/>
      <c r="GPZ100" s="3268"/>
      <c r="GQA100" s="3267"/>
      <c r="GQB100" s="3263"/>
      <c r="GQC100" s="3263"/>
      <c r="GQD100" s="3268"/>
      <c r="GQE100" s="3262"/>
      <c r="GQF100" s="3263"/>
      <c r="GQG100" s="3262"/>
      <c r="GQH100" s="3263"/>
      <c r="GQI100" s="3263"/>
      <c r="GQJ100" s="3263"/>
      <c r="GQK100" s="3263"/>
      <c r="GQL100" s="3264"/>
      <c r="GQM100" s="3265"/>
      <c r="GQN100" s="3266"/>
      <c r="GQO100" s="3267"/>
      <c r="GQP100" s="3268"/>
      <c r="GQQ100" s="3269"/>
      <c r="GQR100" s="3267"/>
      <c r="GQS100" s="3268"/>
      <c r="GQT100" s="3267"/>
      <c r="GQU100" s="3263"/>
      <c r="GQV100" s="3263"/>
      <c r="GQW100" s="3268"/>
      <c r="GQX100" s="3262"/>
      <c r="GQY100" s="3263"/>
      <c r="GQZ100" s="3262"/>
      <c r="GRA100" s="3263"/>
      <c r="GRB100" s="3263"/>
      <c r="GRC100" s="3263"/>
      <c r="GRD100" s="3263"/>
      <c r="GRE100" s="3264"/>
      <c r="GRF100" s="3265"/>
      <c r="GRG100" s="3266"/>
      <c r="GRH100" s="3267"/>
      <c r="GRI100" s="3268"/>
      <c r="GRJ100" s="3269"/>
      <c r="GRK100" s="3267"/>
      <c r="GRL100" s="3268"/>
      <c r="GRM100" s="3267"/>
      <c r="GRN100" s="3263"/>
      <c r="GRO100" s="3263"/>
      <c r="GRP100" s="3268"/>
      <c r="GRQ100" s="3262"/>
      <c r="GRR100" s="3263"/>
      <c r="GRS100" s="3262"/>
      <c r="GRT100" s="3263"/>
      <c r="GRU100" s="3263"/>
      <c r="GRV100" s="3263"/>
      <c r="GRW100" s="3263"/>
      <c r="GRX100" s="3264"/>
      <c r="GRY100" s="3265"/>
      <c r="GRZ100" s="3266"/>
      <c r="GSA100" s="3267"/>
      <c r="GSB100" s="3268"/>
      <c r="GSC100" s="3269"/>
      <c r="GSD100" s="3267"/>
      <c r="GSE100" s="3268"/>
      <c r="GSF100" s="3267"/>
      <c r="GSG100" s="3263"/>
      <c r="GSH100" s="3263"/>
      <c r="GSI100" s="3268"/>
      <c r="GSJ100" s="3262"/>
      <c r="GSK100" s="3263"/>
      <c r="GSL100" s="3262"/>
      <c r="GSM100" s="3263"/>
      <c r="GSN100" s="3263"/>
      <c r="GSO100" s="3263"/>
      <c r="GSP100" s="3263"/>
      <c r="GSQ100" s="3264"/>
      <c r="GSR100" s="3265"/>
      <c r="GSS100" s="3266"/>
      <c r="GST100" s="3267"/>
      <c r="GSU100" s="3268"/>
      <c r="GSV100" s="3269"/>
      <c r="GSW100" s="3267"/>
      <c r="GSX100" s="3268"/>
      <c r="GSY100" s="3267"/>
      <c r="GSZ100" s="3263"/>
      <c r="GTA100" s="3263"/>
      <c r="GTB100" s="3268"/>
      <c r="GTC100" s="3262"/>
      <c r="GTD100" s="3263"/>
      <c r="GTE100" s="3262"/>
      <c r="GTF100" s="3263"/>
      <c r="GTG100" s="3263"/>
      <c r="GTH100" s="3263"/>
      <c r="GTI100" s="3263"/>
      <c r="GTJ100" s="3264"/>
      <c r="GTK100" s="3265"/>
      <c r="GTL100" s="3266"/>
      <c r="GTM100" s="3267"/>
      <c r="GTN100" s="3268"/>
      <c r="GTO100" s="3269"/>
      <c r="GTP100" s="3267"/>
      <c r="GTQ100" s="3268"/>
      <c r="GTR100" s="3267"/>
      <c r="GTS100" s="3263"/>
      <c r="GTT100" s="3263"/>
      <c r="GTU100" s="3268"/>
      <c r="GTV100" s="3262"/>
      <c r="GTW100" s="3263"/>
      <c r="GTX100" s="3262"/>
      <c r="GTY100" s="3263"/>
      <c r="GTZ100" s="3263"/>
      <c r="GUA100" s="3263"/>
      <c r="GUB100" s="3263"/>
      <c r="GUC100" s="3264"/>
      <c r="GUD100" s="3265"/>
      <c r="GUE100" s="3266"/>
      <c r="GUF100" s="3267"/>
      <c r="GUG100" s="3268"/>
      <c r="GUH100" s="3269"/>
      <c r="GUI100" s="3267"/>
      <c r="GUJ100" s="3268"/>
      <c r="GUK100" s="3267"/>
      <c r="GUL100" s="3263"/>
      <c r="GUM100" s="3263"/>
      <c r="GUN100" s="3268"/>
      <c r="GUO100" s="3262"/>
      <c r="GUP100" s="3263"/>
      <c r="GUQ100" s="3262"/>
      <c r="GUR100" s="3263"/>
      <c r="GUS100" s="3263"/>
      <c r="GUT100" s="3263"/>
      <c r="GUU100" s="3263"/>
      <c r="GUV100" s="3264"/>
      <c r="GUW100" s="3265"/>
      <c r="GUX100" s="3266"/>
      <c r="GUY100" s="3267"/>
      <c r="GUZ100" s="3268"/>
      <c r="GVA100" s="3269"/>
      <c r="GVB100" s="3267"/>
      <c r="GVC100" s="3268"/>
      <c r="GVD100" s="3267"/>
      <c r="GVE100" s="3263"/>
      <c r="GVF100" s="3263"/>
      <c r="GVG100" s="3268"/>
      <c r="GVH100" s="3262"/>
      <c r="GVI100" s="3263"/>
      <c r="GVJ100" s="3262"/>
      <c r="GVK100" s="3263"/>
      <c r="GVL100" s="3263"/>
      <c r="GVM100" s="3263"/>
      <c r="GVN100" s="3263"/>
      <c r="GVO100" s="3264"/>
      <c r="GVP100" s="3265"/>
      <c r="GVQ100" s="3266"/>
      <c r="GVR100" s="3267"/>
      <c r="GVS100" s="3268"/>
      <c r="GVT100" s="3269"/>
      <c r="GVU100" s="3267"/>
      <c r="GVV100" s="3268"/>
      <c r="GVW100" s="3267"/>
      <c r="GVX100" s="3263"/>
      <c r="GVY100" s="3263"/>
      <c r="GVZ100" s="3268"/>
      <c r="GWA100" s="3262"/>
      <c r="GWB100" s="3263"/>
      <c r="GWC100" s="3262"/>
      <c r="GWD100" s="3263"/>
      <c r="GWE100" s="3263"/>
      <c r="GWF100" s="3263"/>
      <c r="GWG100" s="3263"/>
      <c r="GWH100" s="3264"/>
      <c r="GWI100" s="3265"/>
      <c r="GWJ100" s="3266"/>
      <c r="GWK100" s="3267"/>
      <c r="GWL100" s="3268"/>
      <c r="GWM100" s="3269"/>
      <c r="GWN100" s="3267"/>
      <c r="GWO100" s="3268"/>
      <c r="GWP100" s="3267"/>
      <c r="GWQ100" s="3263"/>
      <c r="GWR100" s="3263"/>
      <c r="GWS100" s="3268"/>
      <c r="GWT100" s="3262"/>
      <c r="GWU100" s="3263"/>
      <c r="GWV100" s="3262"/>
      <c r="GWW100" s="3263"/>
      <c r="GWX100" s="3263"/>
      <c r="GWY100" s="3263"/>
      <c r="GWZ100" s="3263"/>
      <c r="GXA100" s="3264"/>
      <c r="GXB100" s="3265"/>
      <c r="GXC100" s="3266"/>
      <c r="GXD100" s="3267"/>
      <c r="GXE100" s="3268"/>
      <c r="GXF100" s="3269"/>
      <c r="GXG100" s="3267"/>
      <c r="GXH100" s="3268"/>
      <c r="GXI100" s="3267"/>
      <c r="GXJ100" s="3263"/>
      <c r="GXK100" s="3263"/>
      <c r="GXL100" s="3268"/>
      <c r="GXM100" s="3262"/>
      <c r="GXN100" s="3263"/>
      <c r="GXO100" s="3262"/>
      <c r="GXP100" s="3263"/>
      <c r="GXQ100" s="3263"/>
      <c r="GXR100" s="3263"/>
      <c r="GXS100" s="3263"/>
      <c r="GXT100" s="3264"/>
      <c r="GXU100" s="3265"/>
      <c r="GXV100" s="3266"/>
      <c r="GXW100" s="3267"/>
      <c r="GXX100" s="3268"/>
      <c r="GXY100" s="3269"/>
      <c r="GXZ100" s="3267"/>
      <c r="GYA100" s="3268"/>
      <c r="GYB100" s="3267"/>
      <c r="GYC100" s="3263"/>
      <c r="GYD100" s="3263"/>
      <c r="GYE100" s="3268"/>
      <c r="GYF100" s="3262"/>
      <c r="GYG100" s="3263"/>
      <c r="GYH100" s="3262"/>
      <c r="GYI100" s="3263"/>
      <c r="GYJ100" s="3263"/>
      <c r="GYK100" s="3263"/>
      <c r="GYL100" s="3263"/>
      <c r="GYM100" s="3264"/>
      <c r="GYN100" s="3265"/>
      <c r="GYO100" s="3266"/>
      <c r="GYP100" s="3267"/>
      <c r="GYQ100" s="3268"/>
      <c r="GYR100" s="3269"/>
      <c r="GYS100" s="3267"/>
      <c r="GYT100" s="3268"/>
      <c r="GYU100" s="3267"/>
      <c r="GYV100" s="3263"/>
      <c r="GYW100" s="3263"/>
      <c r="GYX100" s="3268"/>
      <c r="GYY100" s="3262"/>
      <c r="GYZ100" s="3263"/>
      <c r="GZA100" s="3262"/>
      <c r="GZB100" s="3263"/>
      <c r="GZC100" s="3263"/>
      <c r="GZD100" s="3263"/>
      <c r="GZE100" s="3263"/>
      <c r="GZF100" s="3264"/>
      <c r="GZG100" s="3265"/>
      <c r="GZH100" s="3266"/>
      <c r="GZI100" s="3267"/>
      <c r="GZJ100" s="3268"/>
      <c r="GZK100" s="3269"/>
      <c r="GZL100" s="3267"/>
      <c r="GZM100" s="3268"/>
      <c r="GZN100" s="3267"/>
      <c r="GZO100" s="3263"/>
      <c r="GZP100" s="3263"/>
      <c r="GZQ100" s="3268"/>
      <c r="GZR100" s="3262"/>
      <c r="GZS100" s="3263"/>
      <c r="GZT100" s="3262"/>
      <c r="GZU100" s="3263"/>
      <c r="GZV100" s="3263"/>
      <c r="GZW100" s="3263"/>
      <c r="GZX100" s="3263"/>
      <c r="GZY100" s="3264"/>
      <c r="GZZ100" s="3265"/>
      <c r="HAA100" s="3266"/>
      <c r="HAB100" s="3267"/>
      <c r="HAC100" s="3268"/>
      <c r="HAD100" s="3269"/>
      <c r="HAE100" s="3267"/>
      <c r="HAF100" s="3268"/>
      <c r="HAG100" s="3267"/>
      <c r="HAH100" s="3263"/>
      <c r="HAI100" s="3263"/>
      <c r="HAJ100" s="3268"/>
      <c r="HAK100" s="3262"/>
      <c r="HAL100" s="3263"/>
      <c r="HAM100" s="3262"/>
      <c r="HAN100" s="3263"/>
      <c r="HAO100" s="3263"/>
      <c r="HAP100" s="3263"/>
      <c r="HAQ100" s="3263"/>
      <c r="HAR100" s="3264"/>
      <c r="HAS100" s="3265"/>
      <c r="HAT100" s="3266"/>
      <c r="HAU100" s="3267"/>
      <c r="HAV100" s="3268"/>
      <c r="HAW100" s="3269"/>
      <c r="HAX100" s="3267"/>
      <c r="HAY100" s="3268"/>
      <c r="HAZ100" s="3267"/>
      <c r="HBA100" s="3263"/>
      <c r="HBB100" s="3263"/>
      <c r="HBC100" s="3268"/>
      <c r="HBD100" s="3262"/>
      <c r="HBE100" s="3263"/>
      <c r="HBF100" s="3262"/>
      <c r="HBG100" s="3263"/>
      <c r="HBH100" s="3263"/>
      <c r="HBI100" s="3263"/>
      <c r="HBJ100" s="3263"/>
      <c r="HBK100" s="3264"/>
      <c r="HBL100" s="3265"/>
      <c r="HBM100" s="3266"/>
      <c r="HBN100" s="3267"/>
      <c r="HBO100" s="3268"/>
      <c r="HBP100" s="3269"/>
      <c r="HBQ100" s="3267"/>
      <c r="HBR100" s="3268"/>
      <c r="HBS100" s="3267"/>
      <c r="HBT100" s="3263"/>
      <c r="HBU100" s="3263"/>
      <c r="HBV100" s="3268"/>
      <c r="HBW100" s="3262"/>
      <c r="HBX100" s="3263"/>
      <c r="HBY100" s="3262"/>
      <c r="HBZ100" s="3263"/>
      <c r="HCA100" s="3263"/>
      <c r="HCB100" s="3263"/>
      <c r="HCC100" s="3263"/>
      <c r="HCD100" s="3264"/>
      <c r="HCE100" s="3265"/>
      <c r="HCF100" s="3266"/>
      <c r="HCG100" s="3267"/>
      <c r="HCH100" s="3268"/>
      <c r="HCI100" s="3269"/>
      <c r="HCJ100" s="3267"/>
      <c r="HCK100" s="3268"/>
      <c r="HCL100" s="3267"/>
      <c r="HCM100" s="3263"/>
      <c r="HCN100" s="3263"/>
      <c r="HCO100" s="3268"/>
      <c r="HCP100" s="3262"/>
      <c r="HCQ100" s="3263"/>
      <c r="HCR100" s="3262"/>
      <c r="HCS100" s="3263"/>
      <c r="HCT100" s="3263"/>
      <c r="HCU100" s="3263"/>
      <c r="HCV100" s="3263"/>
      <c r="HCW100" s="3264"/>
      <c r="HCX100" s="3265"/>
      <c r="HCY100" s="3266"/>
      <c r="HCZ100" s="3267"/>
      <c r="HDA100" s="3268"/>
      <c r="HDB100" s="3269"/>
      <c r="HDC100" s="3267"/>
      <c r="HDD100" s="3268"/>
      <c r="HDE100" s="3267"/>
      <c r="HDF100" s="3263"/>
      <c r="HDG100" s="3263"/>
      <c r="HDH100" s="3268"/>
      <c r="HDI100" s="3262"/>
      <c r="HDJ100" s="3263"/>
      <c r="HDK100" s="3262"/>
      <c r="HDL100" s="3263"/>
      <c r="HDM100" s="3263"/>
      <c r="HDN100" s="3263"/>
      <c r="HDO100" s="3263"/>
      <c r="HDP100" s="3264"/>
      <c r="HDQ100" s="3265"/>
      <c r="HDR100" s="3266"/>
      <c r="HDS100" s="3267"/>
      <c r="HDT100" s="3268"/>
      <c r="HDU100" s="3269"/>
      <c r="HDV100" s="3267"/>
      <c r="HDW100" s="3268"/>
      <c r="HDX100" s="3267"/>
      <c r="HDY100" s="3263"/>
      <c r="HDZ100" s="3263"/>
      <c r="HEA100" s="3268"/>
      <c r="HEB100" s="3262"/>
      <c r="HEC100" s="3263"/>
      <c r="HED100" s="3262"/>
      <c r="HEE100" s="3263"/>
      <c r="HEF100" s="3263"/>
      <c r="HEG100" s="3263"/>
      <c r="HEH100" s="3263"/>
      <c r="HEI100" s="3264"/>
      <c r="HEJ100" s="3265"/>
      <c r="HEK100" s="3266"/>
      <c r="HEL100" s="3267"/>
      <c r="HEM100" s="3268"/>
      <c r="HEN100" s="3269"/>
      <c r="HEO100" s="3267"/>
      <c r="HEP100" s="3268"/>
      <c r="HEQ100" s="3267"/>
      <c r="HER100" s="3263"/>
      <c r="HES100" s="3263"/>
      <c r="HET100" s="3268"/>
      <c r="HEU100" s="3262"/>
      <c r="HEV100" s="3263"/>
      <c r="HEW100" s="3262"/>
      <c r="HEX100" s="3263"/>
      <c r="HEY100" s="3263"/>
      <c r="HEZ100" s="3263"/>
      <c r="HFA100" s="3263"/>
      <c r="HFB100" s="3264"/>
      <c r="HFC100" s="3265"/>
      <c r="HFD100" s="3266"/>
      <c r="HFE100" s="3267"/>
      <c r="HFF100" s="3268"/>
      <c r="HFG100" s="3269"/>
      <c r="HFH100" s="3267"/>
      <c r="HFI100" s="3268"/>
      <c r="HFJ100" s="3267"/>
      <c r="HFK100" s="3263"/>
      <c r="HFL100" s="3263"/>
      <c r="HFM100" s="3268"/>
      <c r="HFN100" s="3262"/>
      <c r="HFO100" s="3263"/>
      <c r="HFP100" s="3262"/>
      <c r="HFQ100" s="3263"/>
      <c r="HFR100" s="3263"/>
      <c r="HFS100" s="3263"/>
      <c r="HFT100" s="3263"/>
      <c r="HFU100" s="3264"/>
      <c r="HFV100" s="3265"/>
      <c r="HFW100" s="3266"/>
      <c r="HFX100" s="3267"/>
      <c r="HFY100" s="3268"/>
      <c r="HFZ100" s="3269"/>
      <c r="HGA100" s="3267"/>
      <c r="HGB100" s="3268"/>
      <c r="HGC100" s="3267"/>
      <c r="HGD100" s="3263"/>
      <c r="HGE100" s="3263"/>
      <c r="HGF100" s="3268"/>
      <c r="HGG100" s="3262"/>
      <c r="HGH100" s="3263"/>
      <c r="HGI100" s="3262"/>
      <c r="HGJ100" s="3263"/>
      <c r="HGK100" s="3263"/>
      <c r="HGL100" s="3263"/>
      <c r="HGM100" s="3263"/>
      <c r="HGN100" s="3264"/>
      <c r="HGO100" s="3265"/>
      <c r="HGP100" s="3266"/>
      <c r="HGQ100" s="3267"/>
      <c r="HGR100" s="3268"/>
      <c r="HGS100" s="3269"/>
      <c r="HGT100" s="3267"/>
      <c r="HGU100" s="3268"/>
      <c r="HGV100" s="3267"/>
      <c r="HGW100" s="3263"/>
      <c r="HGX100" s="3263"/>
      <c r="HGY100" s="3268"/>
      <c r="HGZ100" s="3262"/>
      <c r="HHA100" s="3263"/>
      <c r="HHB100" s="3262"/>
      <c r="HHC100" s="3263"/>
      <c r="HHD100" s="3263"/>
      <c r="HHE100" s="3263"/>
      <c r="HHF100" s="3263"/>
      <c r="HHG100" s="3264"/>
      <c r="HHH100" s="3265"/>
      <c r="HHI100" s="3266"/>
      <c r="HHJ100" s="3267"/>
      <c r="HHK100" s="3268"/>
      <c r="HHL100" s="3269"/>
      <c r="HHM100" s="3267"/>
      <c r="HHN100" s="3268"/>
      <c r="HHO100" s="3267"/>
      <c r="HHP100" s="3263"/>
      <c r="HHQ100" s="3263"/>
      <c r="HHR100" s="3268"/>
      <c r="HHS100" s="3262"/>
      <c r="HHT100" s="3263"/>
      <c r="HHU100" s="3262"/>
      <c r="HHV100" s="3263"/>
      <c r="HHW100" s="3263"/>
      <c r="HHX100" s="3263"/>
      <c r="HHY100" s="3263"/>
      <c r="HHZ100" s="3264"/>
      <c r="HIA100" s="3265"/>
      <c r="HIB100" s="3266"/>
      <c r="HIC100" s="3267"/>
      <c r="HID100" s="3268"/>
      <c r="HIE100" s="3269"/>
      <c r="HIF100" s="3267"/>
      <c r="HIG100" s="3268"/>
      <c r="HIH100" s="3267"/>
      <c r="HII100" s="3263"/>
      <c r="HIJ100" s="3263"/>
      <c r="HIK100" s="3268"/>
      <c r="HIL100" s="3262"/>
      <c r="HIM100" s="3263"/>
      <c r="HIN100" s="3262"/>
      <c r="HIO100" s="3263"/>
      <c r="HIP100" s="3263"/>
      <c r="HIQ100" s="3263"/>
      <c r="HIR100" s="3263"/>
      <c r="HIS100" s="3264"/>
      <c r="HIT100" s="3265"/>
      <c r="HIU100" s="3266"/>
      <c r="HIV100" s="3267"/>
      <c r="HIW100" s="3268"/>
      <c r="HIX100" s="3269"/>
      <c r="HIY100" s="3267"/>
      <c r="HIZ100" s="3268"/>
      <c r="HJA100" s="3267"/>
      <c r="HJB100" s="3263"/>
      <c r="HJC100" s="3263"/>
      <c r="HJD100" s="3268"/>
      <c r="HJE100" s="3262"/>
      <c r="HJF100" s="3263"/>
      <c r="HJG100" s="3262"/>
      <c r="HJH100" s="3263"/>
      <c r="HJI100" s="3263"/>
      <c r="HJJ100" s="3263"/>
      <c r="HJK100" s="3263"/>
      <c r="HJL100" s="3264"/>
      <c r="HJM100" s="3265"/>
      <c r="HJN100" s="3266"/>
      <c r="HJO100" s="3267"/>
      <c r="HJP100" s="3268"/>
      <c r="HJQ100" s="3269"/>
      <c r="HJR100" s="3267"/>
      <c r="HJS100" s="3268"/>
      <c r="HJT100" s="3267"/>
      <c r="HJU100" s="3263"/>
      <c r="HJV100" s="3263"/>
      <c r="HJW100" s="3268"/>
      <c r="HJX100" s="3262"/>
      <c r="HJY100" s="3263"/>
      <c r="HJZ100" s="3262"/>
      <c r="HKA100" s="3263"/>
      <c r="HKB100" s="3263"/>
      <c r="HKC100" s="3263"/>
      <c r="HKD100" s="3263"/>
      <c r="HKE100" s="3264"/>
      <c r="HKF100" s="3265"/>
      <c r="HKG100" s="3266"/>
      <c r="HKH100" s="3267"/>
      <c r="HKI100" s="3268"/>
      <c r="HKJ100" s="3269"/>
      <c r="HKK100" s="3267"/>
      <c r="HKL100" s="3268"/>
      <c r="HKM100" s="3267"/>
      <c r="HKN100" s="3263"/>
      <c r="HKO100" s="3263"/>
      <c r="HKP100" s="3268"/>
      <c r="HKQ100" s="3262"/>
      <c r="HKR100" s="3263"/>
      <c r="HKS100" s="3262"/>
      <c r="HKT100" s="3263"/>
      <c r="HKU100" s="3263"/>
      <c r="HKV100" s="3263"/>
      <c r="HKW100" s="3263"/>
      <c r="HKX100" s="3264"/>
      <c r="HKY100" s="3265"/>
      <c r="HKZ100" s="3266"/>
      <c r="HLA100" s="3267"/>
      <c r="HLB100" s="3268"/>
      <c r="HLC100" s="3269"/>
      <c r="HLD100" s="3267"/>
      <c r="HLE100" s="3268"/>
      <c r="HLF100" s="3267"/>
      <c r="HLG100" s="3263"/>
      <c r="HLH100" s="3263"/>
      <c r="HLI100" s="3268"/>
      <c r="HLJ100" s="3262"/>
      <c r="HLK100" s="3263"/>
      <c r="HLL100" s="3262"/>
      <c r="HLM100" s="3263"/>
      <c r="HLN100" s="3263"/>
      <c r="HLO100" s="3263"/>
      <c r="HLP100" s="3263"/>
      <c r="HLQ100" s="3264"/>
      <c r="HLR100" s="3265"/>
      <c r="HLS100" s="3266"/>
      <c r="HLT100" s="3267"/>
      <c r="HLU100" s="3268"/>
      <c r="HLV100" s="3269"/>
      <c r="HLW100" s="3267"/>
      <c r="HLX100" s="3268"/>
      <c r="HLY100" s="3267"/>
      <c r="HLZ100" s="3263"/>
      <c r="HMA100" s="3263"/>
      <c r="HMB100" s="3268"/>
      <c r="HMC100" s="3262"/>
      <c r="HMD100" s="3263"/>
      <c r="HME100" s="3262"/>
      <c r="HMF100" s="3263"/>
      <c r="HMG100" s="3263"/>
      <c r="HMH100" s="3263"/>
      <c r="HMI100" s="3263"/>
      <c r="HMJ100" s="3264"/>
      <c r="HMK100" s="3265"/>
      <c r="HML100" s="3266"/>
      <c r="HMM100" s="3267"/>
      <c r="HMN100" s="3268"/>
      <c r="HMO100" s="3269"/>
      <c r="HMP100" s="3267"/>
      <c r="HMQ100" s="3268"/>
      <c r="HMR100" s="3267"/>
      <c r="HMS100" s="3263"/>
      <c r="HMT100" s="3263"/>
      <c r="HMU100" s="3268"/>
      <c r="HMV100" s="3262"/>
      <c r="HMW100" s="3263"/>
      <c r="HMX100" s="3262"/>
      <c r="HMY100" s="3263"/>
      <c r="HMZ100" s="3263"/>
      <c r="HNA100" s="3263"/>
      <c r="HNB100" s="3263"/>
      <c r="HNC100" s="3264"/>
      <c r="HND100" s="3265"/>
      <c r="HNE100" s="3266"/>
      <c r="HNF100" s="3267"/>
      <c r="HNG100" s="3268"/>
      <c r="HNH100" s="3269"/>
      <c r="HNI100" s="3267"/>
      <c r="HNJ100" s="3268"/>
      <c r="HNK100" s="3267"/>
      <c r="HNL100" s="3263"/>
      <c r="HNM100" s="3263"/>
      <c r="HNN100" s="3268"/>
      <c r="HNO100" s="3262"/>
      <c r="HNP100" s="3263"/>
      <c r="HNQ100" s="3262"/>
      <c r="HNR100" s="3263"/>
      <c r="HNS100" s="3263"/>
      <c r="HNT100" s="3263"/>
      <c r="HNU100" s="3263"/>
      <c r="HNV100" s="3264"/>
      <c r="HNW100" s="3265"/>
      <c r="HNX100" s="3266"/>
      <c r="HNY100" s="3267"/>
      <c r="HNZ100" s="3268"/>
      <c r="HOA100" s="3269"/>
      <c r="HOB100" s="3267"/>
      <c r="HOC100" s="3268"/>
      <c r="HOD100" s="3267"/>
      <c r="HOE100" s="3263"/>
      <c r="HOF100" s="3263"/>
      <c r="HOG100" s="3268"/>
      <c r="HOH100" s="3262"/>
      <c r="HOI100" s="3263"/>
      <c r="HOJ100" s="3262"/>
      <c r="HOK100" s="3263"/>
      <c r="HOL100" s="3263"/>
      <c r="HOM100" s="3263"/>
      <c r="HON100" s="3263"/>
      <c r="HOO100" s="3264"/>
      <c r="HOP100" s="3265"/>
      <c r="HOQ100" s="3266"/>
      <c r="HOR100" s="3267"/>
      <c r="HOS100" s="3268"/>
      <c r="HOT100" s="3269"/>
      <c r="HOU100" s="3267"/>
      <c r="HOV100" s="3268"/>
      <c r="HOW100" s="3267"/>
      <c r="HOX100" s="3263"/>
      <c r="HOY100" s="3263"/>
      <c r="HOZ100" s="3268"/>
      <c r="HPA100" s="3262"/>
      <c r="HPB100" s="3263"/>
      <c r="HPC100" s="3262"/>
      <c r="HPD100" s="3263"/>
      <c r="HPE100" s="3263"/>
      <c r="HPF100" s="3263"/>
      <c r="HPG100" s="3263"/>
      <c r="HPH100" s="3264"/>
      <c r="HPI100" s="3265"/>
      <c r="HPJ100" s="3266"/>
      <c r="HPK100" s="3267"/>
      <c r="HPL100" s="3268"/>
      <c r="HPM100" s="3269"/>
      <c r="HPN100" s="3267"/>
      <c r="HPO100" s="3268"/>
      <c r="HPP100" s="3267"/>
      <c r="HPQ100" s="3263"/>
      <c r="HPR100" s="3263"/>
      <c r="HPS100" s="3268"/>
      <c r="HPT100" s="3262"/>
      <c r="HPU100" s="3263"/>
      <c r="HPV100" s="3262"/>
      <c r="HPW100" s="3263"/>
      <c r="HPX100" s="3263"/>
      <c r="HPY100" s="3263"/>
      <c r="HPZ100" s="3263"/>
      <c r="HQA100" s="3264"/>
      <c r="HQB100" s="3265"/>
      <c r="HQC100" s="3266"/>
      <c r="HQD100" s="3267"/>
      <c r="HQE100" s="3268"/>
      <c r="HQF100" s="3269"/>
      <c r="HQG100" s="3267"/>
      <c r="HQH100" s="3268"/>
      <c r="HQI100" s="3267"/>
      <c r="HQJ100" s="3263"/>
      <c r="HQK100" s="3263"/>
      <c r="HQL100" s="3268"/>
      <c r="HQM100" s="3262"/>
      <c r="HQN100" s="3263"/>
      <c r="HQO100" s="3262"/>
      <c r="HQP100" s="3263"/>
      <c r="HQQ100" s="3263"/>
      <c r="HQR100" s="3263"/>
      <c r="HQS100" s="3263"/>
      <c r="HQT100" s="3264"/>
      <c r="HQU100" s="3265"/>
      <c r="HQV100" s="3266"/>
      <c r="HQW100" s="3267"/>
      <c r="HQX100" s="3268"/>
      <c r="HQY100" s="3269"/>
      <c r="HQZ100" s="3267"/>
      <c r="HRA100" s="3268"/>
      <c r="HRB100" s="3267"/>
      <c r="HRC100" s="3263"/>
      <c r="HRD100" s="3263"/>
      <c r="HRE100" s="3268"/>
      <c r="HRF100" s="3262"/>
      <c r="HRG100" s="3263"/>
      <c r="HRH100" s="3262"/>
      <c r="HRI100" s="3263"/>
      <c r="HRJ100" s="3263"/>
      <c r="HRK100" s="3263"/>
      <c r="HRL100" s="3263"/>
      <c r="HRM100" s="3264"/>
      <c r="HRN100" s="3265"/>
      <c r="HRO100" s="3266"/>
      <c r="HRP100" s="3267"/>
      <c r="HRQ100" s="3268"/>
      <c r="HRR100" s="3269"/>
      <c r="HRS100" s="3267"/>
      <c r="HRT100" s="3268"/>
      <c r="HRU100" s="3267"/>
      <c r="HRV100" s="3263"/>
      <c r="HRW100" s="3263"/>
      <c r="HRX100" s="3268"/>
      <c r="HRY100" s="3262"/>
      <c r="HRZ100" s="3263"/>
      <c r="HSA100" s="3262"/>
      <c r="HSB100" s="3263"/>
      <c r="HSC100" s="3263"/>
      <c r="HSD100" s="3263"/>
      <c r="HSE100" s="3263"/>
      <c r="HSF100" s="3264"/>
      <c r="HSG100" s="3265"/>
      <c r="HSH100" s="3266"/>
      <c r="HSI100" s="3267"/>
      <c r="HSJ100" s="3268"/>
      <c r="HSK100" s="3269"/>
      <c r="HSL100" s="3267"/>
      <c r="HSM100" s="3268"/>
      <c r="HSN100" s="3267"/>
      <c r="HSO100" s="3263"/>
      <c r="HSP100" s="3263"/>
      <c r="HSQ100" s="3268"/>
      <c r="HSR100" s="3262"/>
      <c r="HSS100" s="3263"/>
      <c r="HST100" s="3262"/>
      <c r="HSU100" s="3263"/>
      <c r="HSV100" s="3263"/>
      <c r="HSW100" s="3263"/>
      <c r="HSX100" s="3263"/>
      <c r="HSY100" s="3264"/>
      <c r="HSZ100" s="3265"/>
      <c r="HTA100" s="3266"/>
      <c r="HTB100" s="3267"/>
      <c r="HTC100" s="3268"/>
      <c r="HTD100" s="3269"/>
      <c r="HTE100" s="3267"/>
      <c r="HTF100" s="3268"/>
      <c r="HTG100" s="3267"/>
      <c r="HTH100" s="3263"/>
      <c r="HTI100" s="3263"/>
      <c r="HTJ100" s="3268"/>
      <c r="HTK100" s="3262"/>
      <c r="HTL100" s="3263"/>
      <c r="HTM100" s="3262"/>
      <c r="HTN100" s="3263"/>
      <c r="HTO100" s="3263"/>
      <c r="HTP100" s="3263"/>
      <c r="HTQ100" s="3263"/>
      <c r="HTR100" s="3264"/>
      <c r="HTS100" s="3265"/>
      <c r="HTT100" s="3266"/>
      <c r="HTU100" s="3267"/>
      <c r="HTV100" s="3268"/>
      <c r="HTW100" s="3269"/>
      <c r="HTX100" s="3267"/>
      <c r="HTY100" s="3268"/>
      <c r="HTZ100" s="3267"/>
      <c r="HUA100" s="3263"/>
      <c r="HUB100" s="3263"/>
      <c r="HUC100" s="3268"/>
      <c r="HUD100" s="3262"/>
      <c r="HUE100" s="3263"/>
      <c r="HUF100" s="3262"/>
      <c r="HUG100" s="3263"/>
      <c r="HUH100" s="3263"/>
      <c r="HUI100" s="3263"/>
      <c r="HUJ100" s="3263"/>
      <c r="HUK100" s="3264"/>
      <c r="HUL100" s="3265"/>
      <c r="HUM100" s="3266"/>
      <c r="HUN100" s="3267"/>
      <c r="HUO100" s="3268"/>
      <c r="HUP100" s="3269"/>
      <c r="HUQ100" s="3267"/>
      <c r="HUR100" s="3268"/>
      <c r="HUS100" s="3267"/>
      <c r="HUT100" s="3263"/>
      <c r="HUU100" s="3263"/>
      <c r="HUV100" s="3268"/>
      <c r="HUW100" s="3262"/>
      <c r="HUX100" s="3263"/>
      <c r="HUY100" s="3262"/>
      <c r="HUZ100" s="3263"/>
      <c r="HVA100" s="3263"/>
      <c r="HVB100" s="3263"/>
      <c r="HVC100" s="3263"/>
      <c r="HVD100" s="3264"/>
      <c r="HVE100" s="3265"/>
      <c r="HVF100" s="3266"/>
      <c r="HVG100" s="3267"/>
      <c r="HVH100" s="3268"/>
      <c r="HVI100" s="3269"/>
      <c r="HVJ100" s="3267"/>
      <c r="HVK100" s="3268"/>
      <c r="HVL100" s="3267"/>
      <c r="HVM100" s="3263"/>
      <c r="HVN100" s="3263"/>
      <c r="HVO100" s="3268"/>
      <c r="HVP100" s="3262"/>
      <c r="HVQ100" s="3263"/>
      <c r="HVR100" s="3262"/>
      <c r="HVS100" s="3263"/>
      <c r="HVT100" s="3263"/>
      <c r="HVU100" s="3263"/>
      <c r="HVV100" s="3263"/>
      <c r="HVW100" s="3264"/>
      <c r="HVX100" s="3265"/>
      <c r="HVY100" s="3266"/>
      <c r="HVZ100" s="3267"/>
      <c r="HWA100" s="3268"/>
      <c r="HWB100" s="3269"/>
      <c r="HWC100" s="3267"/>
      <c r="HWD100" s="3268"/>
      <c r="HWE100" s="3267"/>
      <c r="HWF100" s="3263"/>
      <c r="HWG100" s="3263"/>
      <c r="HWH100" s="3268"/>
      <c r="HWI100" s="3262"/>
      <c r="HWJ100" s="3263"/>
      <c r="HWK100" s="3262"/>
      <c r="HWL100" s="3263"/>
      <c r="HWM100" s="3263"/>
      <c r="HWN100" s="3263"/>
      <c r="HWO100" s="3263"/>
      <c r="HWP100" s="3264"/>
      <c r="HWQ100" s="3265"/>
      <c r="HWR100" s="3266"/>
      <c r="HWS100" s="3267"/>
      <c r="HWT100" s="3268"/>
      <c r="HWU100" s="3269"/>
      <c r="HWV100" s="3267"/>
      <c r="HWW100" s="3268"/>
      <c r="HWX100" s="3267"/>
      <c r="HWY100" s="3263"/>
      <c r="HWZ100" s="3263"/>
      <c r="HXA100" s="3268"/>
      <c r="HXB100" s="3262"/>
      <c r="HXC100" s="3263"/>
      <c r="HXD100" s="3262"/>
      <c r="HXE100" s="3263"/>
      <c r="HXF100" s="3263"/>
      <c r="HXG100" s="3263"/>
      <c r="HXH100" s="3263"/>
      <c r="HXI100" s="3264"/>
      <c r="HXJ100" s="3265"/>
      <c r="HXK100" s="3266"/>
      <c r="HXL100" s="3267"/>
      <c r="HXM100" s="3268"/>
      <c r="HXN100" s="3269"/>
      <c r="HXO100" s="3267"/>
      <c r="HXP100" s="3268"/>
      <c r="HXQ100" s="3267"/>
      <c r="HXR100" s="3263"/>
      <c r="HXS100" s="3263"/>
      <c r="HXT100" s="3268"/>
      <c r="HXU100" s="3262"/>
      <c r="HXV100" s="3263"/>
      <c r="HXW100" s="3262"/>
      <c r="HXX100" s="3263"/>
      <c r="HXY100" s="3263"/>
      <c r="HXZ100" s="3263"/>
      <c r="HYA100" s="3263"/>
      <c r="HYB100" s="3264"/>
      <c r="HYC100" s="3265"/>
      <c r="HYD100" s="3266"/>
      <c r="HYE100" s="3267"/>
      <c r="HYF100" s="3268"/>
      <c r="HYG100" s="3269"/>
      <c r="HYH100" s="3267"/>
      <c r="HYI100" s="3268"/>
      <c r="HYJ100" s="3267"/>
      <c r="HYK100" s="3263"/>
      <c r="HYL100" s="3263"/>
      <c r="HYM100" s="3268"/>
      <c r="HYN100" s="3262"/>
      <c r="HYO100" s="3263"/>
      <c r="HYP100" s="3262"/>
      <c r="HYQ100" s="3263"/>
      <c r="HYR100" s="3263"/>
      <c r="HYS100" s="3263"/>
      <c r="HYT100" s="3263"/>
      <c r="HYU100" s="3264"/>
      <c r="HYV100" s="3265"/>
      <c r="HYW100" s="3266"/>
      <c r="HYX100" s="3267"/>
      <c r="HYY100" s="3268"/>
      <c r="HYZ100" s="3269"/>
      <c r="HZA100" s="3267"/>
      <c r="HZB100" s="3268"/>
      <c r="HZC100" s="3267"/>
      <c r="HZD100" s="3263"/>
      <c r="HZE100" s="3263"/>
      <c r="HZF100" s="3268"/>
      <c r="HZG100" s="3262"/>
      <c r="HZH100" s="3263"/>
      <c r="HZI100" s="3262"/>
      <c r="HZJ100" s="3263"/>
      <c r="HZK100" s="3263"/>
      <c r="HZL100" s="3263"/>
      <c r="HZM100" s="3263"/>
      <c r="HZN100" s="3264"/>
      <c r="HZO100" s="3265"/>
      <c r="HZP100" s="3266"/>
      <c r="HZQ100" s="3267"/>
      <c r="HZR100" s="3268"/>
      <c r="HZS100" s="3269"/>
      <c r="HZT100" s="3267"/>
      <c r="HZU100" s="3268"/>
      <c r="HZV100" s="3267"/>
      <c r="HZW100" s="3263"/>
      <c r="HZX100" s="3263"/>
      <c r="HZY100" s="3268"/>
      <c r="HZZ100" s="3262"/>
      <c r="IAA100" s="3263"/>
      <c r="IAB100" s="3262"/>
      <c r="IAC100" s="3263"/>
      <c r="IAD100" s="3263"/>
      <c r="IAE100" s="3263"/>
      <c r="IAF100" s="3263"/>
      <c r="IAG100" s="3264"/>
      <c r="IAH100" s="3265"/>
      <c r="IAI100" s="3266"/>
      <c r="IAJ100" s="3267"/>
      <c r="IAK100" s="3268"/>
      <c r="IAL100" s="3269"/>
      <c r="IAM100" s="3267"/>
      <c r="IAN100" s="3268"/>
      <c r="IAO100" s="3267"/>
      <c r="IAP100" s="3263"/>
      <c r="IAQ100" s="3263"/>
      <c r="IAR100" s="3268"/>
      <c r="IAS100" s="3262"/>
      <c r="IAT100" s="3263"/>
      <c r="IAU100" s="3262"/>
      <c r="IAV100" s="3263"/>
      <c r="IAW100" s="3263"/>
      <c r="IAX100" s="3263"/>
      <c r="IAY100" s="3263"/>
      <c r="IAZ100" s="3264"/>
      <c r="IBA100" s="3265"/>
      <c r="IBB100" s="3266"/>
      <c r="IBC100" s="3267"/>
      <c r="IBD100" s="3268"/>
      <c r="IBE100" s="3269"/>
      <c r="IBF100" s="3267"/>
      <c r="IBG100" s="3268"/>
      <c r="IBH100" s="3267"/>
      <c r="IBI100" s="3263"/>
      <c r="IBJ100" s="3263"/>
      <c r="IBK100" s="3268"/>
      <c r="IBL100" s="3262"/>
      <c r="IBM100" s="3263"/>
      <c r="IBN100" s="3262"/>
      <c r="IBO100" s="3263"/>
      <c r="IBP100" s="3263"/>
      <c r="IBQ100" s="3263"/>
      <c r="IBR100" s="3263"/>
      <c r="IBS100" s="3264"/>
      <c r="IBT100" s="3265"/>
      <c r="IBU100" s="3266"/>
      <c r="IBV100" s="3267"/>
      <c r="IBW100" s="3268"/>
      <c r="IBX100" s="3269"/>
      <c r="IBY100" s="3267"/>
      <c r="IBZ100" s="3268"/>
      <c r="ICA100" s="3267"/>
      <c r="ICB100" s="3263"/>
      <c r="ICC100" s="3263"/>
      <c r="ICD100" s="3268"/>
      <c r="ICE100" s="3262"/>
      <c r="ICF100" s="3263"/>
      <c r="ICG100" s="3262"/>
      <c r="ICH100" s="3263"/>
      <c r="ICI100" s="3263"/>
      <c r="ICJ100" s="3263"/>
      <c r="ICK100" s="3263"/>
      <c r="ICL100" s="3264"/>
      <c r="ICM100" s="3265"/>
      <c r="ICN100" s="3266"/>
      <c r="ICO100" s="3267"/>
      <c r="ICP100" s="3268"/>
      <c r="ICQ100" s="3269"/>
      <c r="ICR100" s="3267"/>
      <c r="ICS100" s="3268"/>
      <c r="ICT100" s="3267"/>
      <c r="ICU100" s="3263"/>
      <c r="ICV100" s="3263"/>
      <c r="ICW100" s="3268"/>
      <c r="ICX100" s="3262"/>
      <c r="ICY100" s="3263"/>
      <c r="ICZ100" s="3262"/>
      <c r="IDA100" s="3263"/>
      <c r="IDB100" s="3263"/>
      <c r="IDC100" s="3263"/>
      <c r="IDD100" s="3263"/>
      <c r="IDE100" s="3264"/>
      <c r="IDF100" s="3265"/>
      <c r="IDG100" s="3266"/>
      <c r="IDH100" s="3267"/>
      <c r="IDI100" s="3268"/>
      <c r="IDJ100" s="3269"/>
      <c r="IDK100" s="3267"/>
      <c r="IDL100" s="3268"/>
      <c r="IDM100" s="3267"/>
      <c r="IDN100" s="3263"/>
      <c r="IDO100" s="3263"/>
      <c r="IDP100" s="3268"/>
      <c r="IDQ100" s="3262"/>
      <c r="IDR100" s="3263"/>
      <c r="IDS100" s="3262"/>
      <c r="IDT100" s="3263"/>
      <c r="IDU100" s="3263"/>
      <c r="IDV100" s="3263"/>
      <c r="IDW100" s="3263"/>
      <c r="IDX100" s="3264"/>
      <c r="IDY100" s="3265"/>
      <c r="IDZ100" s="3266"/>
      <c r="IEA100" s="3267"/>
      <c r="IEB100" s="3268"/>
      <c r="IEC100" s="3269"/>
      <c r="IED100" s="3267"/>
      <c r="IEE100" s="3268"/>
      <c r="IEF100" s="3267"/>
      <c r="IEG100" s="3263"/>
      <c r="IEH100" s="3263"/>
      <c r="IEI100" s="3268"/>
      <c r="IEJ100" s="3262"/>
      <c r="IEK100" s="3263"/>
      <c r="IEL100" s="3262"/>
      <c r="IEM100" s="3263"/>
      <c r="IEN100" s="3263"/>
      <c r="IEO100" s="3263"/>
      <c r="IEP100" s="3263"/>
      <c r="IEQ100" s="3264"/>
      <c r="IER100" s="3265"/>
      <c r="IES100" s="3266"/>
      <c r="IET100" s="3267"/>
      <c r="IEU100" s="3268"/>
      <c r="IEV100" s="3269"/>
      <c r="IEW100" s="3267"/>
      <c r="IEX100" s="3268"/>
      <c r="IEY100" s="3267"/>
      <c r="IEZ100" s="3263"/>
      <c r="IFA100" s="3263"/>
      <c r="IFB100" s="3268"/>
      <c r="IFC100" s="3262"/>
      <c r="IFD100" s="3263"/>
      <c r="IFE100" s="3262"/>
      <c r="IFF100" s="3263"/>
      <c r="IFG100" s="3263"/>
      <c r="IFH100" s="3263"/>
      <c r="IFI100" s="3263"/>
      <c r="IFJ100" s="3264"/>
      <c r="IFK100" s="3265"/>
      <c r="IFL100" s="3266"/>
      <c r="IFM100" s="3267"/>
      <c r="IFN100" s="3268"/>
      <c r="IFO100" s="3269"/>
      <c r="IFP100" s="3267"/>
      <c r="IFQ100" s="3268"/>
      <c r="IFR100" s="3267"/>
      <c r="IFS100" s="3263"/>
      <c r="IFT100" s="3263"/>
      <c r="IFU100" s="3268"/>
      <c r="IFV100" s="3262"/>
      <c r="IFW100" s="3263"/>
      <c r="IFX100" s="3262"/>
      <c r="IFY100" s="3263"/>
      <c r="IFZ100" s="3263"/>
      <c r="IGA100" s="3263"/>
      <c r="IGB100" s="3263"/>
      <c r="IGC100" s="3264"/>
      <c r="IGD100" s="3265"/>
      <c r="IGE100" s="3266"/>
      <c r="IGF100" s="3267"/>
      <c r="IGG100" s="3268"/>
      <c r="IGH100" s="3269"/>
      <c r="IGI100" s="3267"/>
      <c r="IGJ100" s="3268"/>
      <c r="IGK100" s="3267"/>
      <c r="IGL100" s="3263"/>
      <c r="IGM100" s="3263"/>
      <c r="IGN100" s="3268"/>
      <c r="IGO100" s="3262"/>
      <c r="IGP100" s="3263"/>
      <c r="IGQ100" s="3262"/>
      <c r="IGR100" s="3263"/>
      <c r="IGS100" s="3263"/>
      <c r="IGT100" s="3263"/>
      <c r="IGU100" s="3263"/>
      <c r="IGV100" s="3264"/>
      <c r="IGW100" s="3265"/>
      <c r="IGX100" s="3266"/>
      <c r="IGY100" s="3267"/>
      <c r="IGZ100" s="3268"/>
      <c r="IHA100" s="3269"/>
      <c r="IHB100" s="3267"/>
      <c r="IHC100" s="3268"/>
      <c r="IHD100" s="3267"/>
      <c r="IHE100" s="3263"/>
      <c r="IHF100" s="3263"/>
      <c r="IHG100" s="3268"/>
      <c r="IHH100" s="3262"/>
      <c r="IHI100" s="3263"/>
      <c r="IHJ100" s="3262"/>
      <c r="IHK100" s="3263"/>
      <c r="IHL100" s="3263"/>
      <c r="IHM100" s="3263"/>
      <c r="IHN100" s="3263"/>
      <c r="IHO100" s="3264"/>
      <c r="IHP100" s="3265"/>
      <c r="IHQ100" s="3266"/>
      <c r="IHR100" s="3267"/>
      <c r="IHS100" s="3268"/>
      <c r="IHT100" s="3269"/>
      <c r="IHU100" s="3267"/>
      <c r="IHV100" s="3268"/>
      <c r="IHW100" s="3267"/>
      <c r="IHX100" s="3263"/>
      <c r="IHY100" s="3263"/>
      <c r="IHZ100" s="3268"/>
      <c r="IIA100" s="3262"/>
      <c r="IIB100" s="3263"/>
      <c r="IIC100" s="3262"/>
      <c r="IID100" s="3263"/>
      <c r="IIE100" s="3263"/>
      <c r="IIF100" s="3263"/>
      <c r="IIG100" s="3263"/>
      <c r="IIH100" s="3264"/>
      <c r="III100" s="3265"/>
      <c r="IIJ100" s="3266"/>
      <c r="IIK100" s="3267"/>
      <c r="IIL100" s="3268"/>
      <c r="IIM100" s="3269"/>
      <c r="IIN100" s="3267"/>
      <c r="IIO100" s="3268"/>
      <c r="IIP100" s="3267"/>
      <c r="IIQ100" s="3263"/>
      <c r="IIR100" s="3263"/>
      <c r="IIS100" s="3268"/>
      <c r="IIT100" s="3262"/>
      <c r="IIU100" s="3263"/>
      <c r="IIV100" s="3262"/>
      <c r="IIW100" s="3263"/>
      <c r="IIX100" s="3263"/>
      <c r="IIY100" s="3263"/>
      <c r="IIZ100" s="3263"/>
      <c r="IJA100" s="3264"/>
      <c r="IJB100" s="3265"/>
      <c r="IJC100" s="3266"/>
      <c r="IJD100" s="3267"/>
      <c r="IJE100" s="3268"/>
      <c r="IJF100" s="3269"/>
      <c r="IJG100" s="3267"/>
      <c r="IJH100" s="3268"/>
      <c r="IJI100" s="3267"/>
      <c r="IJJ100" s="3263"/>
      <c r="IJK100" s="3263"/>
      <c r="IJL100" s="3268"/>
      <c r="IJM100" s="3262"/>
      <c r="IJN100" s="3263"/>
      <c r="IJO100" s="3262"/>
      <c r="IJP100" s="3263"/>
      <c r="IJQ100" s="3263"/>
      <c r="IJR100" s="3263"/>
      <c r="IJS100" s="3263"/>
      <c r="IJT100" s="3264"/>
      <c r="IJU100" s="3265"/>
      <c r="IJV100" s="3266"/>
      <c r="IJW100" s="3267"/>
      <c r="IJX100" s="3268"/>
      <c r="IJY100" s="3269"/>
      <c r="IJZ100" s="3267"/>
      <c r="IKA100" s="3268"/>
      <c r="IKB100" s="3267"/>
      <c r="IKC100" s="3263"/>
      <c r="IKD100" s="3263"/>
      <c r="IKE100" s="3268"/>
      <c r="IKF100" s="3262"/>
      <c r="IKG100" s="3263"/>
      <c r="IKH100" s="3262"/>
      <c r="IKI100" s="3263"/>
      <c r="IKJ100" s="3263"/>
      <c r="IKK100" s="3263"/>
      <c r="IKL100" s="3263"/>
      <c r="IKM100" s="3264"/>
      <c r="IKN100" s="3265"/>
      <c r="IKO100" s="3266"/>
      <c r="IKP100" s="3267"/>
      <c r="IKQ100" s="3268"/>
      <c r="IKR100" s="3269"/>
      <c r="IKS100" s="3267"/>
      <c r="IKT100" s="3268"/>
      <c r="IKU100" s="3267"/>
      <c r="IKV100" s="3263"/>
      <c r="IKW100" s="3263"/>
      <c r="IKX100" s="3268"/>
      <c r="IKY100" s="3262"/>
      <c r="IKZ100" s="3263"/>
      <c r="ILA100" s="3262"/>
      <c r="ILB100" s="3263"/>
      <c r="ILC100" s="3263"/>
      <c r="ILD100" s="3263"/>
      <c r="ILE100" s="3263"/>
      <c r="ILF100" s="3264"/>
      <c r="ILG100" s="3265"/>
      <c r="ILH100" s="3266"/>
      <c r="ILI100" s="3267"/>
      <c r="ILJ100" s="3268"/>
      <c r="ILK100" s="3269"/>
      <c r="ILL100" s="3267"/>
      <c r="ILM100" s="3268"/>
      <c r="ILN100" s="3267"/>
      <c r="ILO100" s="3263"/>
      <c r="ILP100" s="3263"/>
      <c r="ILQ100" s="3268"/>
      <c r="ILR100" s="3262"/>
      <c r="ILS100" s="3263"/>
      <c r="ILT100" s="3262"/>
      <c r="ILU100" s="3263"/>
      <c r="ILV100" s="3263"/>
      <c r="ILW100" s="3263"/>
      <c r="ILX100" s="3263"/>
      <c r="ILY100" s="3264"/>
      <c r="ILZ100" s="3265"/>
      <c r="IMA100" s="3266"/>
      <c r="IMB100" s="3267"/>
      <c r="IMC100" s="3268"/>
      <c r="IMD100" s="3269"/>
      <c r="IME100" s="3267"/>
      <c r="IMF100" s="3268"/>
      <c r="IMG100" s="3267"/>
      <c r="IMH100" s="3263"/>
      <c r="IMI100" s="3263"/>
      <c r="IMJ100" s="3268"/>
      <c r="IMK100" s="3262"/>
      <c r="IML100" s="3263"/>
      <c r="IMM100" s="3262"/>
      <c r="IMN100" s="3263"/>
      <c r="IMO100" s="3263"/>
      <c r="IMP100" s="3263"/>
      <c r="IMQ100" s="3263"/>
      <c r="IMR100" s="3264"/>
      <c r="IMS100" s="3265"/>
      <c r="IMT100" s="3266"/>
      <c r="IMU100" s="3267"/>
      <c r="IMV100" s="3268"/>
      <c r="IMW100" s="3269"/>
      <c r="IMX100" s="3267"/>
      <c r="IMY100" s="3268"/>
      <c r="IMZ100" s="3267"/>
      <c r="INA100" s="3263"/>
      <c r="INB100" s="3263"/>
      <c r="INC100" s="3268"/>
      <c r="IND100" s="3262"/>
      <c r="INE100" s="3263"/>
      <c r="INF100" s="3262"/>
      <c r="ING100" s="3263"/>
      <c r="INH100" s="3263"/>
      <c r="INI100" s="3263"/>
      <c r="INJ100" s="3263"/>
      <c r="INK100" s="3264"/>
      <c r="INL100" s="3265"/>
      <c r="INM100" s="3266"/>
      <c r="INN100" s="3267"/>
      <c r="INO100" s="3268"/>
      <c r="INP100" s="3269"/>
      <c r="INQ100" s="3267"/>
      <c r="INR100" s="3268"/>
      <c r="INS100" s="3267"/>
      <c r="INT100" s="3263"/>
      <c r="INU100" s="3263"/>
      <c r="INV100" s="3268"/>
      <c r="INW100" s="3262"/>
      <c r="INX100" s="3263"/>
      <c r="INY100" s="3262"/>
      <c r="INZ100" s="3263"/>
      <c r="IOA100" s="3263"/>
      <c r="IOB100" s="3263"/>
      <c r="IOC100" s="3263"/>
      <c r="IOD100" s="3264"/>
      <c r="IOE100" s="3265"/>
      <c r="IOF100" s="3266"/>
      <c r="IOG100" s="3267"/>
      <c r="IOH100" s="3268"/>
      <c r="IOI100" s="3269"/>
      <c r="IOJ100" s="3267"/>
      <c r="IOK100" s="3268"/>
      <c r="IOL100" s="3267"/>
      <c r="IOM100" s="3263"/>
      <c r="ION100" s="3263"/>
      <c r="IOO100" s="3268"/>
      <c r="IOP100" s="3262"/>
      <c r="IOQ100" s="3263"/>
      <c r="IOR100" s="3262"/>
      <c r="IOS100" s="3263"/>
      <c r="IOT100" s="3263"/>
      <c r="IOU100" s="3263"/>
      <c r="IOV100" s="3263"/>
      <c r="IOW100" s="3264"/>
      <c r="IOX100" s="3265"/>
      <c r="IOY100" s="3266"/>
      <c r="IOZ100" s="3267"/>
      <c r="IPA100" s="3268"/>
      <c r="IPB100" s="3269"/>
      <c r="IPC100" s="3267"/>
      <c r="IPD100" s="3268"/>
      <c r="IPE100" s="3267"/>
      <c r="IPF100" s="3263"/>
      <c r="IPG100" s="3263"/>
      <c r="IPH100" s="3268"/>
      <c r="IPI100" s="3262"/>
      <c r="IPJ100" s="3263"/>
      <c r="IPK100" s="3262"/>
      <c r="IPL100" s="3263"/>
      <c r="IPM100" s="3263"/>
      <c r="IPN100" s="3263"/>
      <c r="IPO100" s="3263"/>
      <c r="IPP100" s="3264"/>
      <c r="IPQ100" s="3265"/>
      <c r="IPR100" s="3266"/>
      <c r="IPS100" s="3267"/>
      <c r="IPT100" s="3268"/>
      <c r="IPU100" s="3269"/>
      <c r="IPV100" s="3267"/>
      <c r="IPW100" s="3268"/>
      <c r="IPX100" s="3267"/>
      <c r="IPY100" s="3263"/>
      <c r="IPZ100" s="3263"/>
      <c r="IQA100" s="3268"/>
      <c r="IQB100" s="3262"/>
      <c r="IQC100" s="3263"/>
      <c r="IQD100" s="3262"/>
      <c r="IQE100" s="3263"/>
      <c r="IQF100" s="3263"/>
      <c r="IQG100" s="3263"/>
      <c r="IQH100" s="3263"/>
      <c r="IQI100" s="3264"/>
      <c r="IQJ100" s="3265"/>
      <c r="IQK100" s="3266"/>
      <c r="IQL100" s="3267"/>
      <c r="IQM100" s="3268"/>
      <c r="IQN100" s="3269"/>
      <c r="IQO100" s="3267"/>
      <c r="IQP100" s="3268"/>
      <c r="IQQ100" s="3267"/>
      <c r="IQR100" s="3263"/>
      <c r="IQS100" s="3263"/>
      <c r="IQT100" s="3268"/>
      <c r="IQU100" s="3262"/>
      <c r="IQV100" s="3263"/>
      <c r="IQW100" s="3262"/>
      <c r="IQX100" s="3263"/>
      <c r="IQY100" s="3263"/>
      <c r="IQZ100" s="3263"/>
      <c r="IRA100" s="3263"/>
      <c r="IRB100" s="3264"/>
      <c r="IRC100" s="3265"/>
      <c r="IRD100" s="3266"/>
      <c r="IRE100" s="3267"/>
      <c r="IRF100" s="3268"/>
      <c r="IRG100" s="3269"/>
      <c r="IRH100" s="3267"/>
      <c r="IRI100" s="3268"/>
      <c r="IRJ100" s="3267"/>
      <c r="IRK100" s="3263"/>
      <c r="IRL100" s="3263"/>
      <c r="IRM100" s="3268"/>
      <c r="IRN100" s="3262"/>
      <c r="IRO100" s="3263"/>
      <c r="IRP100" s="3262"/>
      <c r="IRQ100" s="3263"/>
      <c r="IRR100" s="3263"/>
      <c r="IRS100" s="3263"/>
      <c r="IRT100" s="3263"/>
      <c r="IRU100" s="3264"/>
      <c r="IRV100" s="3265"/>
      <c r="IRW100" s="3266"/>
      <c r="IRX100" s="3267"/>
      <c r="IRY100" s="3268"/>
      <c r="IRZ100" s="3269"/>
      <c r="ISA100" s="3267"/>
      <c r="ISB100" s="3268"/>
      <c r="ISC100" s="3267"/>
      <c r="ISD100" s="3263"/>
      <c r="ISE100" s="3263"/>
      <c r="ISF100" s="3268"/>
      <c r="ISG100" s="3262"/>
      <c r="ISH100" s="3263"/>
      <c r="ISI100" s="3262"/>
      <c r="ISJ100" s="3263"/>
      <c r="ISK100" s="3263"/>
      <c r="ISL100" s="3263"/>
      <c r="ISM100" s="3263"/>
      <c r="ISN100" s="3264"/>
      <c r="ISO100" s="3265"/>
      <c r="ISP100" s="3266"/>
      <c r="ISQ100" s="3267"/>
      <c r="ISR100" s="3268"/>
      <c r="ISS100" s="3269"/>
      <c r="IST100" s="3267"/>
      <c r="ISU100" s="3268"/>
      <c r="ISV100" s="3267"/>
      <c r="ISW100" s="3263"/>
      <c r="ISX100" s="3263"/>
      <c r="ISY100" s="3268"/>
      <c r="ISZ100" s="3262"/>
      <c r="ITA100" s="3263"/>
      <c r="ITB100" s="3262"/>
      <c r="ITC100" s="3263"/>
      <c r="ITD100" s="3263"/>
      <c r="ITE100" s="3263"/>
      <c r="ITF100" s="3263"/>
      <c r="ITG100" s="3264"/>
      <c r="ITH100" s="3265"/>
      <c r="ITI100" s="3266"/>
      <c r="ITJ100" s="3267"/>
      <c r="ITK100" s="3268"/>
      <c r="ITL100" s="3269"/>
      <c r="ITM100" s="3267"/>
      <c r="ITN100" s="3268"/>
      <c r="ITO100" s="3267"/>
      <c r="ITP100" s="3263"/>
      <c r="ITQ100" s="3263"/>
      <c r="ITR100" s="3268"/>
      <c r="ITS100" s="3262"/>
      <c r="ITT100" s="3263"/>
      <c r="ITU100" s="3262"/>
      <c r="ITV100" s="3263"/>
      <c r="ITW100" s="3263"/>
      <c r="ITX100" s="3263"/>
      <c r="ITY100" s="3263"/>
      <c r="ITZ100" s="3264"/>
      <c r="IUA100" s="3265"/>
      <c r="IUB100" s="3266"/>
      <c r="IUC100" s="3267"/>
      <c r="IUD100" s="3268"/>
      <c r="IUE100" s="3269"/>
      <c r="IUF100" s="3267"/>
      <c r="IUG100" s="3268"/>
      <c r="IUH100" s="3267"/>
      <c r="IUI100" s="3263"/>
      <c r="IUJ100" s="3263"/>
      <c r="IUK100" s="3268"/>
      <c r="IUL100" s="3262"/>
      <c r="IUM100" s="3263"/>
      <c r="IUN100" s="3262"/>
      <c r="IUO100" s="3263"/>
      <c r="IUP100" s="3263"/>
      <c r="IUQ100" s="3263"/>
      <c r="IUR100" s="3263"/>
      <c r="IUS100" s="3264"/>
      <c r="IUT100" s="3265"/>
      <c r="IUU100" s="3266"/>
      <c r="IUV100" s="3267"/>
      <c r="IUW100" s="3268"/>
      <c r="IUX100" s="3269"/>
      <c r="IUY100" s="3267"/>
      <c r="IUZ100" s="3268"/>
      <c r="IVA100" s="3267"/>
      <c r="IVB100" s="3263"/>
      <c r="IVC100" s="3263"/>
      <c r="IVD100" s="3268"/>
      <c r="IVE100" s="3262"/>
      <c r="IVF100" s="3263"/>
      <c r="IVG100" s="3262"/>
      <c r="IVH100" s="3263"/>
      <c r="IVI100" s="3263"/>
      <c r="IVJ100" s="3263"/>
      <c r="IVK100" s="3263"/>
      <c r="IVL100" s="3264"/>
      <c r="IVM100" s="3265"/>
      <c r="IVN100" s="3266"/>
      <c r="IVO100" s="3267"/>
      <c r="IVP100" s="3268"/>
      <c r="IVQ100" s="3269"/>
      <c r="IVR100" s="3267"/>
      <c r="IVS100" s="3268"/>
      <c r="IVT100" s="3267"/>
      <c r="IVU100" s="3263"/>
      <c r="IVV100" s="3263"/>
      <c r="IVW100" s="3268"/>
      <c r="IVX100" s="3262"/>
      <c r="IVY100" s="3263"/>
      <c r="IVZ100" s="3262"/>
      <c r="IWA100" s="3263"/>
      <c r="IWB100" s="3263"/>
      <c r="IWC100" s="3263"/>
      <c r="IWD100" s="3263"/>
      <c r="IWE100" s="3264"/>
      <c r="IWF100" s="3265"/>
      <c r="IWG100" s="3266"/>
      <c r="IWH100" s="3267"/>
      <c r="IWI100" s="3268"/>
      <c r="IWJ100" s="3269"/>
      <c r="IWK100" s="3267"/>
      <c r="IWL100" s="3268"/>
      <c r="IWM100" s="3267"/>
      <c r="IWN100" s="3263"/>
      <c r="IWO100" s="3263"/>
      <c r="IWP100" s="3268"/>
      <c r="IWQ100" s="3262"/>
      <c r="IWR100" s="3263"/>
      <c r="IWS100" s="3262"/>
      <c r="IWT100" s="3263"/>
      <c r="IWU100" s="3263"/>
      <c r="IWV100" s="3263"/>
      <c r="IWW100" s="3263"/>
      <c r="IWX100" s="3264"/>
      <c r="IWY100" s="3265"/>
      <c r="IWZ100" s="3266"/>
      <c r="IXA100" s="3267"/>
      <c r="IXB100" s="3268"/>
      <c r="IXC100" s="3269"/>
      <c r="IXD100" s="3267"/>
      <c r="IXE100" s="3268"/>
      <c r="IXF100" s="3267"/>
      <c r="IXG100" s="3263"/>
      <c r="IXH100" s="3263"/>
      <c r="IXI100" s="3268"/>
      <c r="IXJ100" s="3262"/>
      <c r="IXK100" s="3263"/>
      <c r="IXL100" s="3262"/>
      <c r="IXM100" s="3263"/>
      <c r="IXN100" s="3263"/>
      <c r="IXO100" s="3263"/>
      <c r="IXP100" s="3263"/>
      <c r="IXQ100" s="3264"/>
      <c r="IXR100" s="3265"/>
      <c r="IXS100" s="3266"/>
      <c r="IXT100" s="3267"/>
      <c r="IXU100" s="3268"/>
      <c r="IXV100" s="3269"/>
      <c r="IXW100" s="3267"/>
      <c r="IXX100" s="3268"/>
      <c r="IXY100" s="3267"/>
      <c r="IXZ100" s="3263"/>
      <c r="IYA100" s="3263"/>
      <c r="IYB100" s="3268"/>
      <c r="IYC100" s="3262"/>
      <c r="IYD100" s="3263"/>
      <c r="IYE100" s="3262"/>
      <c r="IYF100" s="3263"/>
      <c r="IYG100" s="3263"/>
      <c r="IYH100" s="3263"/>
      <c r="IYI100" s="3263"/>
      <c r="IYJ100" s="3264"/>
      <c r="IYK100" s="3265"/>
      <c r="IYL100" s="3266"/>
      <c r="IYM100" s="3267"/>
      <c r="IYN100" s="3268"/>
      <c r="IYO100" s="3269"/>
      <c r="IYP100" s="3267"/>
      <c r="IYQ100" s="3268"/>
      <c r="IYR100" s="3267"/>
      <c r="IYS100" s="3263"/>
      <c r="IYT100" s="3263"/>
      <c r="IYU100" s="3268"/>
      <c r="IYV100" s="3262"/>
      <c r="IYW100" s="3263"/>
      <c r="IYX100" s="3262"/>
      <c r="IYY100" s="3263"/>
      <c r="IYZ100" s="3263"/>
      <c r="IZA100" s="3263"/>
      <c r="IZB100" s="3263"/>
      <c r="IZC100" s="3264"/>
      <c r="IZD100" s="3265"/>
      <c r="IZE100" s="3266"/>
      <c r="IZF100" s="3267"/>
      <c r="IZG100" s="3268"/>
      <c r="IZH100" s="3269"/>
      <c r="IZI100" s="3267"/>
      <c r="IZJ100" s="3268"/>
      <c r="IZK100" s="3267"/>
      <c r="IZL100" s="3263"/>
      <c r="IZM100" s="3263"/>
      <c r="IZN100" s="3268"/>
      <c r="IZO100" s="3262"/>
      <c r="IZP100" s="3263"/>
      <c r="IZQ100" s="3262"/>
      <c r="IZR100" s="3263"/>
      <c r="IZS100" s="3263"/>
      <c r="IZT100" s="3263"/>
      <c r="IZU100" s="3263"/>
      <c r="IZV100" s="3264"/>
      <c r="IZW100" s="3265"/>
      <c r="IZX100" s="3266"/>
      <c r="IZY100" s="3267"/>
      <c r="IZZ100" s="3268"/>
      <c r="JAA100" s="3269"/>
      <c r="JAB100" s="3267"/>
      <c r="JAC100" s="3268"/>
      <c r="JAD100" s="3267"/>
      <c r="JAE100" s="3263"/>
      <c r="JAF100" s="3263"/>
      <c r="JAG100" s="3268"/>
      <c r="JAH100" s="3262"/>
      <c r="JAI100" s="3263"/>
      <c r="JAJ100" s="3262"/>
      <c r="JAK100" s="3263"/>
      <c r="JAL100" s="3263"/>
      <c r="JAM100" s="3263"/>
      <c r="JAN100" s="3263"/>
      <c r="JAO100" s="3264"/>
      <c r="JAP100" s="3265"/>
      <c r="JAQ100" s="3266"/>
      <c r="JAR100" s="3267"/>
      <c r="JAS100" s="3268"/>
      <c r="JAT100" s="3269"/>
      <c r="JAU100" s="3267"/>
      <c r="JAV100" s="3268"/>
      <c r="JAW100" s="3267"/>
      <c r="JAX100" s="3263"/>
      <c r="JAY100" s="3263"/>
      <c r="JAZ100" s="3268"/>
      <c r="JBA100" s="3262"/>
      <c r="JBB100" s="3263"/>
      <c r="JBC100" s="3262"/>
      <c r="JBD100" s="3263"/>
      <c r="JBE100" s="3263"/>
      <c r="JBF100" s="3263"/>
      <c r="JBG100" s="3263"/>
      <c r="JBH100" s="3264"/>
      <c r="JBI100" s="3265"/>
      <c r="JBJ100" s="3266"/>
      <c r="JBK100" s="3267"/>
      <c r="JBL100" s="3268"/>
      <c r="JBM100" s="3269"/>
      <c r="JBN100" s="3267"/>
      <c r="JBO100" s="3268"/>
      <c r="JBP100" s="3267"/>
      <c r="JBQ100" s="3263"/>
      <c r="JBR100" s="3263"/>
      <c r="JBS100" s="3268"/>
      <c r="JBT100" s="3262"/>
      <c r="JBU100" s="3263"/>
      <c r="JBV100" s="3262"/>
      <c r="JBW100" s="3263"/>
      <c r="JBX100" s="3263"/>
      <c r="JBY100" s="3263"/>
      <c r="JBZ100" s="3263"/>
      <c r="JCA100" s="3264"/>
      <c r="JCB100" s="3265"/>
      <c r="JCC100" s="3266"/>
      <c r="JCD100" s="3267"/>
      <c r="JCE100" s="3268"/>
      <c r="JCF100" s="3269"/>
      <c r="JCG100" s="3267"/>
      <c r="JCH100" s="3268"/>
      <c r="JCI100" s="3267"/>
      <c r="JCJ100" s="3263"/>
      <c r="JCK100" s="3263"/>
      <c r="JCL100" s="3268"/>
      <c r="JCM100" s="3262"/>
      <c r="JCN100" s="3263"/>
      <c r="JCO100" s="3262"/>
      <c r="JCP100" s="3263"/>
      <c r="JCQ100" s="3263"/>
      <c r="JCR100" s="3263"/>
      <c r="JCS100" s="3263"/>
      <c r="JCT100" s="3264"/>
      <c r="JCU100" s="3265"/>
      <c r="JCV100" s="3266"/>
      <c r="JCW100" s="3267"/>
      <c r="JCX100" s="3268"/>
      <c r="JCY100" s="3269"/>
      <c r="JCZ100" s="3267"/>
      <c r="JDA100" s="3268"/>
      <c r="JDB100" s="3267"/>
      <c r="JDC100" s="3263"/>
      <c r="JDD100" s="3263"/>
      <c r="JDE100" s="3268"/>
      <c r="JDF100" s="3262"/>
      <c r="JDG100" s="3263"/>
      <c r="JDH100" s="3262"/>
      <c r="JDI100" s="3263"/>
      <c r="JDJ100" s="3263"/>
      <c r="JDK100" s="3263"/>
      <c r="JDL100" s="3263"/>
      <c r="JDM100" s="3264"/>
      <c r="JDN100" s="3265"/>
      <c r="JDO100" s="3266"/>
      <c r="JDP100" s="3267"/>
      <c r="JDQ100" s="3268"/>
      <c r="JDR100" s="3269"/>
      <c r="JDS100" s="3267"/>
      <c r="JDT100" s="3268"/>
      <c r="JDU100" s="3267"/>
      <c r="JDV100" s="3263"/>
      <c r="JDW100" s="3263"/>
      <c r="JDX100" s="3268"/>
      <c r="JDY100" s="3262"/>
      <c r="JDZ100" s="3263"/>
      <c r="JEA100" s="3262"/>
      <c r="JEB100" s="3263"/>
      <c r="JEC100" s="3263"/>
      <c r="JED100" s="3263"/>
      <c r="JEE100" s="3263"/>
      <c r="JEF100" s="3264"/>
      <c r="JEG100" s="3265"/>
      <c r="JEH100" s="3266"/>
      <c r="JEI100" s="3267"/>
      <c r="JEJ100" s="3268"/>
      <c r="JEK100" s="3269"/>
      <c r="JEL100" s="3267"/>
      <c r="JEM100" s="3268"/>
      <c r="JEN100" s="3267"/>
      <c r="JEO100" s="3263"/>
      <c r="JEP100" s="3263"/>
      <c r="JEQ100" s="3268"/>
      <c r="JER100" s="3262"/>
      <c r="JES100" s="3263"/>
      <c r="JET100" s="3262"/>
      <c r="JEU100" s="3263"/>
      <c r="JEV100" s="3263"/>
      <c r="JEW100" s="3263"/>
      <c r="JEX100" s="3263"/>
      <c r="JEY100" s="3264"/>
      <c r="JEZ100" s="3265"/>
      <c r="JFA100" s="3266"/>
      <c r="JFB100" s="3267"/>
      <c r="JFC100" s="3268"/>
      <c r="JFD100" s="3269"/>
      <c r="JFE100" s="3267"/>
      <c r="JFF100" s="3268"/>
      <c r="JFG100" s="3267"/>
      <c r="JFH100" s="3263"/>
      <c r="JFI100" s="3263"/>
      <c r="JFJ100" s="3268"/>
      <c r="JFK100" s="3262"/>
      <c r="JFL100" s="3263"/>
      <c r="JFM100" s="3262"/>
      <c r="JFN100" s="3263"/>
      <c r="JFO100" s="3263"/>
      <c r="JFP100" s="3263"/>
      <c r="JFQ100" s="3263"/>
      <c r="JFR100" s="3264"/>
      <c r="JFS100" s="3265"/>
      <c r="JFT100" s="3266"/>
      <c r="JFU100" s="3267"/>
      <c r="JFV100" s="3268"/>
      <c r="JFW100" s="3269"/>
      <c r="JFX100" s="3267"/>
      <c r="JFY100" s="3268"/>
      <c r="JFZ100" s="3267"/>
      <c r="JGA100" s="3263"/>
      <c r="JGB100" s="3263"/>
      <c r="JGC100" s="3268"/>
      <c r="JGD100" s="3262"/>
      <c r="JGE100" s="3263"/>
      <c r="JGF100" s="3262"/>
      <c r="JGG100" s="3263"/>
      <c r="JGH100" s="3263"/>
      <c r="JGI100" s="3263"/>
      <c r="JGJ100" s="3263"/>
      <c r="JGK100" s="3264"/>
      <c r="JGL100" s="3265"/>
      <c r="JGM100" s="3266"/>
      <c r="JGN100" s="3267"/>
      <c r="JGO100" s="3268"/>
      <c r="JGP100" s="3269"/>
      <c r="JGQ100" s="3267"/>
      <c r="JGR100" s="3268"/>
      <c r="JGS100" s="3267"/>
      <c r="JGT100" s="3263"/>
      <c r="JGU100" s="3263"/>
      <c r="JGV100" s="3268"/>
      <c r="JGW100" s="3262"/>
      <c r="JGX100" s="3263"/>
      <c r="JGY100" s="3262"/>
      <c r="JGZ100" s="3263"/>
      <c r="JHA100" s="3263"/>
      <c r="JHB100" s="3263"/>
      <c r="JHC100" s="3263"/>
      <c r="JHD100" s="3264"/>
      <c r="JHE100" s="3265"/>
      <c r="JHF100" s="3266"/>
      <c r="JHG100" s="3267"/>
      <c r="JHH100" s="3268"/>
      <c r="JHI100" s="3269"/>
      <c r="JHJ100" s="3267"/>
      <c r="JHK100" s="3268"/>
      <c r="JHL100" s="3267"/>
      <c r="JHM100" s="3263"/>
      <c r="JHN100" s="3263"/>
      <c r="JHO100" s="3268"/>
      <c r="JHP100" s="3262"/>
      <c r="JHQ100" s="3263"/>
      <c r="JHR100" s="3262"/>
      <c r="JHS100" s="3263"/>
      <c r="JHT100" s="3263"/>
      <c r="JHU100" s="3263"/>
      <c r="JHV100" s="3263"/>
      <c r="JHW100" s="3264"/>
      <c r="JHX100" s="3265"/>
      <c r="JHY100" s="3266"/>
      <c r="JHZ100" s="3267"/>
      <c r="JIA100" s="3268"/>
      <c r="JIB100" s="3269"/>
      <c r="JIC100" s="3267"/>
      <c r="JID100" s="3268"/>
      <c r="JIE100" s="3267"/>
      <c r="JIF100" s="3263"/>
      <c r="JIG100" s="3263"/>
      <c r="JIH100" s="3268"/>
      <c r="JII100" s="3262"/>
      <c r="JIJ100" s="3263"/>
      <c r="JIK100" s="3262"/>
      <c r="JIL100" s="3263"/>
      <c r="JIM100" s="3263"/>
      <c r="JIN100" s="3263"/>
      <c r="JIO100" s="3263"/>
      <c r="JIP100" s="3264"/>
      <c r="JIQ100" s="3265"/>
      <c r="JIR100" s="3266"/>
      <c r="JIS100" s="3267"/>
      <c r="JIT100" s="3268"/>
      <c r="JIU100" s="3269"/>
      <c r="JIV100" s="3267"/>
      <c r="JIW100" s="3268"/>
      <c r="JIX100" s="3267"/>
      <c r="JIY100" s="3263"/>
      <c r="JIZ100" s="3263"/>
      <c r="JJA100" s="3268"/>
      <c r="JJB100" s="3262"/>
      <c r="JJC100" s="3263"/>
      <c r="JJD100" s="3262"/>
      <c r="JJE100" s="3263"/>
      <c r="JJF100" s="3263"/>
      <c r="JJG100" s="3263"/>
      <c r="JJH100" s="3263"/>
      <c r="JJI100" s="3264"/>
      <c r="JJJ100" s="3265"/>
      <c r="JJK100" s="3266"/>
      <c r="JJL100" s="3267"/>
      <c r="JJM100" s="3268"/>
      <c r="JJN100" s="3269"/>
      <c r="JJO100" s="3267"/>
      <c r="JJP100" s="3268"/>
      <c r="JJQ100" s="3267"/>
      <c r="JJR100" s="3263"/>
      <c r="JJS100" s="3263"/>
      <c r="JJT100" s="3268"/>
      <c r="JJU100" s="3262"/>
      <c r="JJV100" s="3263"/>
      <c r="JJW100" s="3262"/>
      <c r="JJX100" s="3263"/>
      <c r="JJY100" s="3263"/>
      <c r="JJZ100" s="3263"/>
      <c r="JKA100" s="3263"/>
      <c r="JKB100" s="3264"/>
      <c r="JKC100" s="3265"/>
      <c r="JKD100" s="3266"/>
      <c r="JKE100" s="3267"/>
      <c r="JKF100" s="3268"/>
      <c r="JKG100" s="3269"/>
      <c r="JKH100" s="3267"/>
      <c r="JKI100" s="3268"/>
      <c r="JKJ100" s="3267"/>
      <c r="JKK100" s="3263"/>
      <c r="JKL100" s="3263"/>
      <c r="JKM100" s="3268"/>
      <c r="JKN100" s="3262"/>
      <c r="JKO100" s="3263"/>
      <c r="JKP100" s="3262"/>
      <c r="JKQ100" s="3263"/>
      <c r="JKR100" s="3263"/>
      <c r="JKS100" s="3263"/>
      <c r="JKT100" s="3263"/>
      <c r="JKU100" s="3264"/>
      <c r="JKV100" s="3265"/>
      <c r="JKW100" s="3266"/>
      <c r="JKX100" s="3267"/>
      <c r="JKY100" s="3268"/>
      <c r="JKZ100" s="3269"/>
      <c r="JLA100" s="3267"/>
      <c r="JLB100" s="3268"/>
      <c r="JLC100" s="3267"/>
      <c r="JLD100" s="3263"/>
      <c r="JLE100" s="3263"/>
      <c r="JLF100" s="3268"/>
      <c r="JLG100" s="3262"/>
      <c r="JLH100" s="3263"/>
      <c r="JLI100" s="3262"/>
      <c r="JLJ100" s="3263"/>
      <c r="JLK100" s="3263"/>
      <c r="JLL100" s="3263"/>
      <c r="JLM100" s="3263"/>
      <c r="JLN100" s="3264"/>
      <c r="JLO100" s="3265"/>
      <c r="JLP100" s="3266"/>
      <c r="JLQ100" s="3267"/>
      <c r="JLR100" s="3268"/>
      <c r="JLS100" s="3269"/>
      <c r="JLT100" s="3267"/>
      <c r="JLU100" s="3268"/>
      <c r="JLV100" s="3267"/>
      <c r="JLW100" s="3263"/>
      <c r="JLX100" s="3263"/>
      <c r="JLY100" s="3268"/>
      <c r="JLZ100" s="3262"/>
      <c r="JMA100" s="3263"/>
      <c r="JMB100" s="3262"/>
      <c r="JMC100" s="3263"/>
      <c r="JMD100" s="3263"/>
      <c r="JME100" s="3263"/>
      <c r="JMF100" s="3263"/>
      <c r="JMG100" s="3264"/>
      <c r="JMH100" s="3265"/>
      <c r="JMI100" s="3266"/>
      <c r="JMJ100" s="3267"/>
      <c r="JMK100" s="3268"/>
      <c r="JML100" s="3269"/>
      <c r="JMM100" s="3267"/>
      <c r="JMN100" s="3268"/>
      <c r="JMO100" s="3267"/>
      <c r="JMP100" s="3263"/>
      <c r="JMQ100" s="3263"/>
      <c r="JMR100" s="3268"/>
      <c r="JMS100" s="3262"/>
      <c r="JMT100" s="3263"/>
      <c r="JMU100" s="3262"/>
      <c r="JMV100" s="3263"/>
      <c r="JMW100" s="3263"/>
      <c r="JMX100" s="3263"/>
      <c r="JMY100" s="3263"/>
      <c r="JMZ100" s="3264"/>
      <c r="JNA100" s="3265"/>
      <c r="JNB100" s="3266"/>
      <c r="JNC100" s="3267"/>
      <c r="JND100" s="3268"/>
      <c r="JNE100" s="3269"/>
      <c r="JNF100" s="3267"/>
      <c r="JNG100" s="3268"/>
      <c r="JNH100" s="3267"/>
      <c r="JNI100" s="3263"/>
      <c r="JNJ100" s="3263"/>
      <c r="JNK100" s="3268"/>
      <c r="JNL100" s="3262"/>
      <c r="JNM100" s="3263"/>
      <c r="JNN100" s="3262"/>
      <c r="JNO100" s="3263"/>
      <c r="JNP100" s="3263"/>
      <c r="JNQ100" s="3263"/>
      <c r="JNR100" s="3263"/>
      <c r="JNS100" s="3264"/>
      <c r="JNT100" s="3265"/>
      <c r="JNU100" s="3266"/>
      <c r="JNV100" s="3267"/>
      <c r="JNW100" s="3268"/>
      <c r="JNX100" s="3269"/>
      <c r="JNY100" s="3267"/>
      <c r="JNZ100" s="3268"/>
      <c r="JOA100" s="3267"/>
      <c r="JOB100" s="3263"/>
      <c r="JOC100" s="3263"/>
      <c r="JOD100" s="3268"/>
      <c r="JOE100" s="3262"/>
      <c r="JOF100" s="3263"/>
      <c r="JOG100" s="3262"/>
      <c r="JOH100" s="3263"/>
      <c r="JOI100" s="3263"/>
      <c r="JOJ100" s="3263"/>
      <c r="JOK100" s="3263"/>
      <c r="JOL100" s="3264"/>
      <c r="JOM100" s="3265"/>
      <c r="JON100" s="3266"/>
      <c r="JOO100" s="3267"/>
      <c r="JOP100" s="3268"/>
      <c r="JOQ100" s="3269"/>
      <c r="JOR100" s="3267"/>
      <c r="JOS100" s="3268"/>
      <c r="JOT100" s="3267"/>
      <c r="JOU100" s="3263"/>
      <c r="JOV100" s="3263"/>
      <c r="JOW100" s="3268"/>
      <c r="JOX100" s="3262"/>
      <c r="JOY100" s="3263"/>
      <c r="JOZ100" s="3262"/>
      <c r="JPA100" s="3263"/>
      <c r="JPB100" s="3263"/>
      <c r="JPC100" s="3263"/>
      <c r="JPD100" s="3263"/>
      <c r="JPE100" s="3264"/>
      <c r="JPF100" s="3265"/>
      <c r="JPG100" s="3266"/>
      <c r="JPH100" s="3267"/>
      <c r="JPI100" s="3268"/>
      <c r="JPJ100" s="3269"/>
      <c r="JPK100" s="3267"/>
      <c r="JPL100" s="3268"/>
      <c r="JPM100" s="3267"/>
      <c r="JPN100" s="3263"/>
      <c r="JPO100" s="3263"/>
      <c r="JPP100" s="3268"/>
      <c r="JPQ100" s="3262"/>
      <c r="JPR100" s="3263"/>
      <c r="JPS100" s="3262"/>
      <c r="JPT100" s="3263"/>
      <c r="JPU100" s="3263"/>
      <c r="JPV100" s="3263"/>
      <c r="JPW100" s="3263"/>
      <c r="JPX100" s="3264"/>
      <c r="JPY100" s="3265"/>
      <c r="JPZ100" s="3266"/>
      <c r="JQA100" s="3267"/>
      <c r="JQB100" s="3268"/>
      <c r="JQC100" s="3269"/>
      <c r="JQD100" s="3267"/>
      <c r="JQE100" s="3268"/>
      <c r="JQF100" s="3267"/>
      <c r="JQG100" s="3263"/>
      <c r="JQH100" s="3263"/>
      <c r="JQI100" s="3268"/>
      <c r="JQJ100" s="3262"/>
      <c r="JQK100" s="3263"/>
      <c r="JQL100" s="3262"/>
      <c r="JQM100" s="3263"/>
      <c r="JQN100" s="3263"/>
      <c r="JQO100" s="3263"/>
      <c r="JQP100" s="3263"/>
      <c r="JQQ100" s="3264"/>
      <c r="JQR100" s="3265"/>
      <c r="JQS100" s="3266"/>
      <c r="JQT100" s="3267"/>
      <c r="JQU100" s="3268"/>
      <c r="JQV100" s="3269"/>
      <c r="JQW100" s="3267"/>
      <c r="JQX100" s="3268"/>
      <c r="JQY100" s="3267"/>
      <c r="JQZ100" s="3263"/>
      <c r="JRA100" s="3263"/>
      <c r="JRB100" s="3268"/>
      <c r="JRC100" s="3262"/>
      <c r="JRD100" s="3263"/>
      <c r="JRE100" s="3262"/>
      <c r="JRF100" s="3263"/>
      <c r="JRG100" s="3263"/>
      <c r="JRH100" s="3263"/>
      <c r="JRI100" s="3263"/>
      <c r="JRJ100" s="3264"/>
      <c r="JRK100" s="3265"/>
      <c r="JRL100" s="3266"/>
      <c r="JRM100" s="3267"/>
      <c r="JRN100" s="3268"/>
      <c r="JRO100" s="3269"/>
      <c r="JRP100" s="3267"/>
      <c r="JRQ100" s="3268"/>
      <c r="JRR100" s="3267"/>
      <c r="JRS100" s="3263"/>
      <c r="JRT100" s="3263"/>
      <c r="JRU100" s="3268"/>
      <c r="JRV100" s="3262"/>
      <c r="JRW100" s="3263"/>
      <c r="JRX100" s="3262"/>
      <c r="JRY100" s="3263"/>
      <c r="JRZ100" s="3263"/>
      <c r="JSA100" s="3263"/>
      <c r="JSB100" s="3263"/>
      <c r="JSC100" s="3264"/>
      <c r="JSD100" s="3265"/>
      <c r="JSE100" s="3266"/>
      <c r="JSF100" s="3267"/>
      <c r="JSG100" s="3268"/>
      <c r="JSH100" s="3269"/>
      <c r="JSI100" s="3267"/>
      <c r="JSJ100" s="3268"/>
      <c r="JSK100" s="3267"/>
      <c r="JSL100" s="3263"/>
      <c r="JSM100" s="3263"/>
      <c r="JSN100" s="3268"/>
      <c r="JSO100" s="3262"/>
      <c r="JSP100" s="3263"/>
      <c r="JSQ100" s="3262"/>
      <c r="JSR100" s="3263"/>
      <c r="JSS100" s="3263"/>
      <c r="JST100" s="3263"/>
      <c r="JSU100" s="3263"/>
      <c r="JSV100" s="3264"/>
      <c r="JSW100" s="3265"/>
      <c r="JSX100" s="3266"/>
      <c r="JSY100" s="3267"/>
      <c r="JSZ100" s="3268"/>
      <c r="JTA100" s="3269"/>
      <c r="JTB100" s="3267"/>
      <c r="JTC100" s="3268"/>
      <c r="JTD100" s="3267"/>
      <c r="JTE100" s="3263"/>
      <c r="JTF100" s="3263"/>
      <c r="JTG100" s="3268"/>
      <c r="JTH100" s="3262"/>
      <c r="JTI100" s="3263"/>
      <c r="JTJ100" s="3262"/>
      <c r="JTK100" s="3263"/>
      <c r="JTL100" s="3263"/>
      <c r="JTM100" s="3263"/>
      <c r="JTN100" s="3263"/>
      <c r="JTO100" s="3264"/>
      <c r="JTP100" s="3265"/>
      <c r="JTQ100" s="3266"/>
      <c r="JTR100" s="3267"/>
      <c r="JTS100" s="3268"/>
      <c r="JTT100" s="3269"/>
      <c r="JTU100" s="3267"/>
      <c r="JTV100" s="3268"/>
      <c r="JTW100" s="3267"/>
      <c r="JTX100" s="3263"/>
      <c r="JTY100" s="3263"/>
      <c r="JTZ100" s="3268"/>
      <c r="JUA100" s="3262"/>
      <c r="JUB100" s="3263"/>
      <c r="JUC100" s="3262"/>
      <c r="JUD100" s="3263"/>
      <c r="JUE100" s="3263"/>
      <c r="JUF100" s="3263"/>
      <c r="JUG100" s="3263"/>
      <c r="JUH100" s="3264"/>
      <c r="JUI100" s="3265"/>
      <c r="JUJ100" s="3266"/>
      <c r="JUK100" s="3267"/>
      <c r="JUL100" s="3268"/>
      <c r="JUM100" s="3269"/>
      <c r="JUN100" s="3267"/>
      <c r="JUO100" s="3268"/>
      <c r="JUP100" s="3267"/>
      <c r="JUQ100" s="3263"/>
      <c r="JUR100" s="3263"/>
      <c r="JUS100" s="3268"/>
      <c r="JUT100" s="3262"/>
      <c r="JUU100" s="3263"/>
      <c r="JUV100" s="3262"/>
      <c r="JUW100" s="3263"/>
      <c r="JUX100" s="3263"/>
      <c r="JUY100" s="3263"/>
      <c r="JUZ100" s="3263"/>
      <c r="JVA100" s="3264"/>
      <c r="JVB100" s="3265"/>
      <c r="JVC100" s="3266"/>
      <c r="JVD100" s="3267"/>
      <c r="JVE100" s="3268"/>
      <c r="JVF100" s="3269"/>
      <c r="JVG100" s="3267"/>
      <c r="JVH100" s="3268"/>
      <c r="JVI100" s="3267"/>
      <c r="JVJ100" s="3263"/>
      <c r="JVK100" s="3263"/>
      <c r="JVL100" s="3268"/>
      <c r="JVM100" s="3262"/>
      <c r="JVN100" s="3263"/>
      <c r="JVO100" s="3262"/>
      <c r="JVP100" s="3263"/>
      <c r="JVQ100" s="3263"/>
      <c r="JVR100" s="3263"/>
      <c r="JVS100" s="3263"/>
      <c r="JVT100" s="3264"/>
      <c r="JVU100" s="3265"/>
      <c r="JVV100" s="3266"/>
      <c r="JVW100" s="3267"/>
      <c r="JVX100" s="3268"/>
      <c r="JVY100" s="3269"/>
      <c r="JVZ100" s="3267"/>
      <c r="JWA100" s="3268"/>
      <c r="JWB100" s="3267"/>
      <c r="JWC100" s="3263"/>
      <c r="JWD100" s="3263"/>
      <c r="JWE100" s="3268"/>
      <c r="JWF100" s="3262"/>
      <c r="JWG100" s="3263"/>
      <c r="JWH100" s="3262"/>
      <c r="JWI100" s="3263"/>
      <c r="JWJ100" s="3263"/>
      <c r="JWK100" s="3263"/>
      <c r="JWL100" s="3263"/>
      <c r="JWM100" s="3264"/>
      <c r="JWN100" s="3265"/>
      <c r="JWO100" s="3266"/>
      <c r="JWP100" s="3267"/>
      <c r="JWQ100" s="3268"/>
      <c r="JWR100" s="3269"/>
      <c r="JWS100" s="3267"/>
      <c r="JWT100" s="3268"/>
      <c r="JWU100" s="3267"/>
      <c r="JWV100" s="3263"/>
      <c r="JWW100" s="3263"/>
      <c r="JWX100" s="3268"/>
      <c r="JWY100" s="3262"/>
      <c r="JWZ100" s="3263"/>
      <c r="JXA100" s="3262"/>
      <c r="JXB100" s="3263"/>
      <c r="JXC100" s="3263"/>
      <c r="JXD100" s="3263"/>
      <c r="JXE100" s="3263"/>
      <c r="JXF100" s="3264"/>
      <c r="JXG100" s="3265"/>
      <c r="JXH100" s="3266"/>
      <c r="JXI100" s="3267"/>
      <c r="JXJ100" s="3268"/>
      <c r="JXK100" s="3269"/>
      <c r="JXL100" s="3267"/>
      <c r="JXM100" s="3268"/>
      <c r="JXN100" s="3267"/>
      <c r="JXO100" s="3263"/>
      <c r="JXP100" s="3263"/>
      <c r="JXQ100" s="3268"/>
      <c r="JXR100" s="3262"/>
      <c r="JXS100" s="3263"/>
      <c r="JXT100" s="3262"/>
      <c r="JXU100" s="3263"/>
      <c r="JXV100" s="3263"/>
      <c r="JXW100" s="3263"/>
      <c r="JXX100" s="3263"/>
      <c r="JXY100" s="3264"/>
      <c r="JXZ100" s="3265"/>
      <c r="JYA100" s="3266"/>
      <c r="JYB100" s="3267"/>
      <c r="JYC100" s="3268"/>
      <c r="JYD100" s="3269"/>
      <c r="JYE100" s="3267"/>
      <c r="JYF100" s="3268"/>
      <c r="JYG100" s="3267"/>
      <c r="JYH100" s="3263"/>
      <c r="JYI100" s="3263"/>
      <c r="JYJ100" s="3268"/>
      <c r="JYK100" s="3262"/>
      <c r="JYL100" s="3263"/>
      <c r="JYM100" s="3262"/>
      <c r="JYN100" s="3263"/>
      <c r="JYO100" s="3263"/>
      <c r="JYP100" s="3263"/>
      <c r="JYQ100" s="3263"/>
      <c r="JYR100" s="3264"/>
      <c r="JYS100" s="3265"/>
      <c r="JYT100" s="3266"/>
      <c r="JYU100" s="3267"/>
      <c r="JYV100" s="3268"/>
      <c r="JYW100" s="3269"/>
      <c r="JYX100" s="3267"/>
      <c r="JYY100" s="3268"/>
      <c r="JYZ100" s="3267"/>
      <c r="JZA100" s="3263"/>
      <c r="JZB100" s="3263"/>
      <c r="JZC100" s="3268"/>
      <c r="JZD100" s="3262"/>
      <c r="JZE100" s="3263"/>
      <c r="JZF100" s="3262"/>
      <c r="JZG100" s="3263"/>
      <c r="JZH100" s="3263"/>
      <c r="JZI100" s="3263"/>
      <c r="JZJ100" s="3263"/>
      <c r="JZK100" s="3264"/>
      <c r="JZL100" s="3265"/>
      <c r="JZM100" s="3266"/>
      <c r="JZN100" s="3267"/>
      <c r="JZO100" s="3268"/>
      <c r="JZP100" s="3269"/>
      <c r="JZQ100" s="3267"/>
      <c r="JZR100" s="3268"/>
      <c r="JZS100" s="3267"/>
      <c r="JZT100" s="3263"/>
      <c r="JZU100" s="3263"/>
      <c r="JZV100" s="3268"/>
      <c r="JZW100" s="3262"/>
      <c r="JZX100" s="3263"/>
      <c r="JZY100" s="3262"/>
      <c r="JZZ100" s="3263"/>
      <c r="KAA100" s="3263"/>
      <c r="KAB100" s="3263"/>
      <c r="KAC100" s="3263"/>
      <c r="KAD100" s="3264"/>
      <c r="KAE100" s="3265"/>
      <c r="KAF100" s="3266"/>
      <c r="KAG100" s="3267"/>
      <c r="KAH100" s="3268"/>
      <c r="KAI100" s="3269"/>
      <c r="KAJ100" s="3267"/>
      <c r="KAK100" s="3268"/>
      <c r="KAL100" s="3267"/>
      <c r="KAM100" s="3263"/>
      <c r="KAN100" s="3263"/>
      <c r="KAO100" s="3268"/>
      <c r="KAP100" s="3262"/>
      <c r="KAQ100" s="3263"/>
      <c r="KAR100" s="3262"/>
      <c r="KAS100" s="3263"/>
      <c r="KAT100" s="3263"/>
      <c r="KAU100" s="3263"/>
      <c r="KAV100" s="3263"/>
      <c r="KAW100" s="3264"/>
      <c r="KAX100" s="3265"/>
      <c r="KAY100" s="3266"/>
      <c r="KAZ100" s="3267"/>
      <c r="KBA100" s="3268"/>
      <c r="KBB100" s="3269"/>
      <c r="KBC100" s="3267"/>
      <c r="KBD100" s="3268"/>
      <c r="KBE100" s="3267"/>
      <c r="KBF100" s="3263"/>
      <c r="KBG100" s="3263"/>
      <c r="KBH100" s="3268"/>
      <c r="KBI100" s="3262"/>
      <c r="KBJ100" s="3263"/>
      <c r="KBK100" s="3262"/>
      <c r="KBL100" s="3263"/>
      <c r="KBM100" s="3263"/>
      <c r="KBN100" s="3263"/>
      <c r="KBO100" s="3263"/>
      <c r="KBP100" s="3264"/>
      <c r="KBQ100" s="3265"/>
      <c r="KBR100" s="3266"/>
      <c r="KBS100" s="3267"/>
      <c r="KBT100" s="3268"/>
      <c r="KBU100" s="3269"/>
      <c r="KBV100" s="3267"/>
      <c r="KBW100" s="3268"/>
      <c r="KBX100" s="3267"/>
      <c r="KBY100" s="3263"/>
      <c r="KBZ100" s="3263"/>
      <c r="KCA100" s="3268"/>
      <c r="KCB100" s="3262"/>
      <c r="KCC100" s="3263"/>
      <c r="KCD100" s="3262"/>
      <c r="KCE100" s="3263"/>
      <c r="KCF100" s="3263"/>
      <c r="KCG100" s="3263"/>
      <c r="KCH100" s="3263"/>
      <c r="KCI100" s="3264"/>
      <c r="KCJ100" s="3265"/>
      <c r="KCK100" s="3266"/>
      <c r="KCL100" s="3267"/>
      <c r="KCM100" s="3268"/>
      <c r="KCN100" s="3269"/>
      <c r="KCO100" s="3267"/>
      <c r="KCP100" s="3268"/>
      <c r="KCQ100" s="3267"/>
      <c r="KCR100" s="3263"/>
      <c r="KCS100" s="3263"/>
      <c r="KCT100" s="3268"/>
      <c r="KCU100" s="3262"/>
      <c r="KCV100" s="3263"/>
      <c r="KCW100" s="3262"/>
      <c r="KCX100" s="3263"/>
      <c r="KCY100" s="3263"/>
      <c r="KCZ100" s="3263"/>
      <c r="KDA100" s="3263"/>
      <c r="KDB100" s="3264"/>
      <c r="KDC100" s="3265"/>
      <c r="KDD100" s="3266"/>
      <c r="KDE100" s="3267"/>
      <c r="KDF100" s="3268"/>
      <c r="KDG100" s="3269"/>
      <c r="KDH100" s="3267"/>
      <c r="KDI100" s="3268"/>
      <c r="KDJ100" s="3267"/>
      <c r="KDK100" s="3263"/>
      <c r="KDL100" s="3263"/>
      <c r="KDM100" s="3268"/>
      <c r="KDN100" s="3262"/>
      <c r="KDO100" s="3263"/>
      <c r="KDP100" s="3262"/>
      <c r="KDQ100" s="3263"/>
      <c r="KDR100" s="3263"/>
      <c r="KDS100" s="3263"/>
      <c r="KDT100" s="3263"/>
      <c r="KDU100" s="3264"/>
      <c r="KDV100" s="3265"/>
      <c r="KDW100" s="3266"/>
      <c r="KDX100" s="3267"/>
      <c r="KDY100" s="3268"/>
      <c r="KDZ100" s="3269"/>
      <c r="KEA100" s="3267"/>
      <c r="KEB100" s="3268"/>
      <c r="KEC100" s="3267"/>
      <c r="KED100" s="3263"/>
      <c r="KEE100" s="3263"/>
      <c r="KEF100" s="3268"/>
      <c r="KEG100" s="3262"/>
      <c r="KEH100" s="3263"/>
      <c r="KEI100" s="3262"/>
      <c r="KEJ100" s="3263"/>
      <c r="KEK100" s="3263"/>
      <c r="KEL100" s="3263"/>
      <c r="KEM100" s="3263"/>
      <c r="KEN100" s="3264"/>
      <c r="KEO100" s="3265"/>
      <c r="KEP100" s="3266"/>
      <c r="KEQ100" s="3267"/>
      <c r="KER100" s="3268"/>
      <c r="KES100" s="3269"/>
      <c r="KET100" s="3267"/>
      <c r="KEU100" s="3268"/>
      <c r="KEV100" s="3267"/>
      <c r="KEW100" s="3263"/>
      <c r="KEX100" s="3263"/>
      <c r="KEY100" s="3268"/>
      <c r="KEZ100" s="3262"/>
      <c r="KFA100" s="3263"/>
      <c r="KFB100" s="3262"/>
      <c r="KFC100" s="3263"/>
      <c r="KFD100" s="3263"/>
      <c r="KFE100" s="3263"/>
      <c r="KFF100" s="3263"/>
      <c r="KFG100" s="3264"/>
      <c r="KFH100" s="3265"/>
      <c r="KFI100" s="3266"/>
      <c r="KFJ100" s="3267"/>
      <c r="KFK100" s="3268"/>
      <c r="KFL100" s="3269"/>
      <c r="KFM100" s="3267"/>
      <c r="KFN100" s="3268"/>
      <c r="KFO100" s="3267"/>
      <c r="KFP100" s="3263"/>
      <c r="KFQ100" s="3263"/>
      <c r="KFR100" s="3268"/>
      <c r="KFS100" s="3262"/>
      <c r="KFT100" s="3263"/>
      <c r="KFU100" s="3262"/>
      <c r="KFV100" s="3263"/>
      <c r="KFW100" s="3263"/>
      <c r="KFX100" s="3263"/>
      <c r="KFY100" s="3263"/>
      <c r="KFZ100" s="3264"/>
      <c r="KGA100" s="3265"/>
      <c r="KGB100" s="3266"/>
      <c r="KGC100" s="3267"/>
      <c r="KGD100" s="3268"/>
      <c r="KGE100" s="3269"/>
      <c r="KGF100" s="3267"/>
      <c r="KGG100" s="3268"/>
      <c r="KGH100" s="3267"/>
      <c r="KGI100" s="3263"/>
      <c r="KGJ100" s="3263"/>
      <c r="KGK100" s="3268"/>
      <c r="KGL100" s="3262"/>
      <c r="KGM100" s="3263"/>
      <c r="KGN100" s="3262"/>
      <c r="KGO100" s="3263"/>
      <c r="KGP100" s="3263"/>
      <c r="KGQ100" s="3263"/>
      <c r="KGR100" s="3263"/>
      <c r="KGS100" s="3264"/>
      <c r="KGT100" s="3265"/>
      <c r="KGU100" s="3266"/>
      <c r="KGV100" s="3267"/>
      <c r="KGW100" s="3268"/>
      <c r="KGX100" s="3269"/>
      <c r="KGY100" s="3267"/>
      <c r="KGZ100" s="3268"/>
      <c r="KHA100" s="3267"/>
      <c r="KHB100" s="3263"/>
      <c r="KHC100" s="3263"/>
      <c r="KHD100" s="3268"/>
      <c r="KHE100" s="3262"/>
      <c r="KHF100" s="3263"/>
      <c r="KHG100" s="3262"/>
      <c r="KHH100" s="3263"/>
      <c r="KHI100" s="3263"/>
      <c r="KHJ100" s="3263"/>
      <c r="KHK100" s="3263"/>
      <c r="KHL100" s="3264"/>
      <c r="KHM100" s="3265"/>
      <c r="KHN100" s="3266"/>
      <c r="KHO100" s="3267"/>
      <c r="KHP100" s="3268"/>
      <c r="KHQ100" s="3269"/>
      <c r="KHR100" s="3267"/>
      <c r="KHS100" s="3268"/>
      <c r="KHT100" s="3267"/>
      <c r="KHU100" s="3263"/>
      <c r="KHV100" s="3263"/>
      <c r="KHW100" s="3268"/>
      <c r="KHX100" s="3262"/>
      <c r="KHY100" s="3263"/>
      <c r="KHZ100" s="3262"/>
      <c r="KIA100" s="3263"/>
      <c r="KIB100" s="3263"/>
      <c r="KIC100" s="3263"/>
      <c r="KID100" s="3263"/>
      <c r="KIE100" s="3264"/>
      <c r="KIF100" s="3265"/>
      <c r="KIG100" s="3266"/>
      <c r="KIH100" s="3267"/>
      <c r="KII100" s="3268"/>
      <c r="KIJ100" s="3269"/>
      <c r="KIK100" s="3267"/>
      <c r="KIL100" s="3268"/>
      <c r="KIM100" s="3267"/>
      <c r="KIN100" s="3263"/>
      <c r="KIO100" s="3263"/>
      <c r="KIP100" s="3268"/>
      <c r="KIQ100" s="3262"/>
      <c r="KIR100" s="3263"/>
      <c r="KIS100" s="3262"/>
      <c r="KIT100" s="3263"/>
      <c r="KIU100" s="3263"/>
      <c r="KIV100" s="3263"/>
      <c r="KIW100" s="3263"/>
      <c r="KIX100" s="3264"/>
      <c r="KIY100" s="3265"/>
      <c r="KIZ100" s="3266"/>
      <c r="KJA100" s="3267"/>
      <c r="KJB100" s="3268"/>
      <c r="KJC100" s="3269"/>
      <c r="KJD100" s="3267"/>
      <c r="KJE100" s="3268"/>
      <c r="KJF100" s="3267"/>
      <c r="KJG100" s="3263"/>
      <c r="KJH100" s="3263"/>
      <c r="KJI100" s="3268"/>
      <c r="KJJ100" s="3262"/>
      <c r="KJK100" s="3263"/>
      <c r="KJL100" s="3262"/>
      <c r="KJM100" s="3263"/>
      <c r="KJN100" s="3263"/>
      <c r="KJO100" s="3263"/>
      <c r="KJP100" s="3263"/>
      <c r="KJQ100" s="3264"/>
      <c r="KJR100" s="3265"/>
      <c r="KJS100" s="3266"/>
      <c r="KJT100" s="3267"/>
      <c r="KJU100" s="3268"/>
      <c r="KJV100" s="3269"/>
      <c r="KJW100" s="3267"/>
      <c r="KJX100" s="3268"/>
      <c r="KJY100" s="3267"/>
      <c r="KJZ100" s="3263"/>
      <c r="KKA100" s="3263"/>
      <c r="KKB100" s="3268"/>
      <c r="KKC100" s="3262"/>
      <c r="KKD100" s="3263"/>
      <c r="KKE100" s="3262"/>
      <c r="KKF100" s="3263"/>
      <c r="KKG100" s="3263"/>
      <c r="KKH100" s="3263"/>
      <c r="KKI100" s="3263"/>
      <c r="KKJ100" s="3264"/>
      <c r="KKK100" s="3265"/>
      <c r="KKL100" s="3266"/>
      <c r="KKM100" s="3267"/>
      <c r="KKN100" s="3268"/>
      <c r="KKO100" s="3269"/>
      <c r="KKP100" s="3267"/>
      <c r="KKQ100" s="3268"/>
      <c r="KKR100" s="3267"/>
      <c r="KKS100" s="3263"/>
      <c r="KKT100" s="3263"/>
      <c r="KKU100" s="3268"/>
      <c r="KKV100" s="3262"/>
      <c r="KKW100" s="3263"/>
      <c r="KKX100" s="3262"/>
      <c r="KKY100" s="3263"/>
      <c r="KKZ100" s="3263"/>
      <c r="KLA100" s="3263"/>
      <c r="KLB100" s="3263"/>
      <c r="KLC100" s="3264"/>
      <c r="KLD100" s="3265"/>
      <c r="KLE100" s="3266"/>
      <c r="KLF100" s="3267"/>
      <c r="KLG100" s="3268"/>
      <c r="KLH100" s="3269"/>
      <c r="KLI100" s="3267"/>
      <c r="KLJ100" s="3268"/>
      <c r="KLK100" s="3267"/>
      <c r="KLL100" s="3263"/>
      <c r="KLM100" s="3263"/>
      <c r="KLN100" s="3268"/>
      <c r="KLO100" s="3262"/>
      <c r="KLP100" s="3263"/>
      <c r="KLQ100" s="3262"/>
      <c r="KLR100" s="3263"/>
      <c r="KLS100" s="3263"/>
      <c r="KLT100" s="3263"/>
      <c r="KLU100" s="3263"/>
      <c r="KLV100" s="3264"/>
      <c r="KLW100" s="3265"/>
      <c r="KLX100" s="3266"/>
      <c r="KLY100" s="3267"/>
      <c r="KLZ100" s="3268"/>
      <c r="KMA100" s="3269"/>
      <c r="KMB100" s="3267"/>
      <c r="KMC100" s="3268"/>
      <c r="KMD100" s="3267"/>
      <c r="KME100" s="3263"/>
      <c r="KMF100" s="3263"/>
      <c r="KMG100" s="3268"/>
      <c r="KMH100" s="3262"/>
      <c r="KMI100" s="3263"/>
      <c r="KMJ100" s="3262"/>
      <c r="KMK100" s="3263"/>
      <c r="KML100" s="3263"/>
      <c r="KMM100" s="3263"/>
      <c r="KMN100" s="3263"/>
      <c r="KMO100" s="3264"/>
      <c r="KMP100" s="3265"/>
      <c r="KMQ100" s="3266"/>
      <c r="KMR100" s="3267"/>
      <c r="KMS100" s="3268"/>
      <c r="KMT100" s="3269"/>
      <c r="KMU100" s="3267"/>
      <c r="KMV100" s="3268"/>
      <c r="KMW100" s="3267"/>
      <c r="KMX100" s="3263"/>
      <c r="KMY100" s="3263"/>
      <c r="KMZ100" s="3268"/>
      <c r="KNA100" s="3262"/>
      <c r="KNB100" s="3263"/>
      <c r="KNC100" s="3262"/>
      <c r="KND100" s="3263"/>
      <c r="KNE100" s="3263"/>
      <c r="KNF100" s="3263"/>
      <c r="KNG100" s="3263"/>
      <c r="KNH100" s="3264"/>
      <c r="KNI100" s="3265"/>
      <c r="KNJ100" s="3266"/>
      <c r="KNK100" s="3267"/>
      <c r="KNL100" s="3268"/>
      <c r="KNM100" s="3269"/>
      <c r="KNN100" s="3267"/>
      <c r="KNO100" s="3268"/>
      <c r="KNP100" s="3267"/>
      <c r="KNQ100" s="3263"/>
      <c r="KNR100" s="3263"/>
      <c r="KNS100" s="3268"/>
      <c r="KNT100" s="3262"/>
      <c r="KNU100" s="3263"/>
      <c r="KNV100" s="3262"/>
      <c r="KNW100" s="3263"/>
      <c r="KNX100" s="3263"/>
      <c r="KNY100" s="3263"/>
      <c r="KNZ100" s="3263"/>
      <c r="KOA100" s="3264"/>
      <c r="KOB100" s="3265"/>
      <c r="KOC100" s="3266"/>
      <c r="KOD100" s="3267"/>
      <c r="KOE100" s="3268"/>
      <c r="KOF100" s="3269"/>
      <c r="KOG100" s="3267"/>
      <c r="KOH100" s="3268"/>
      <c r="KOI100" s="3267"/>
      <c r="KOJ100" s="3263"/>
      <c r="KOK100" s="3263"/>
      <c r="KOL100" s="3268"/>
      <c r="KOM100" s="3262"/>
      <c r="KON100" s="3263"/>
      <c r="KOO100" s="3262"/>
      <c r="KOP100" s="3263"/>
      <c r="KOQ100" s="3263"/>
      <c r="KOR100" s="3263"/>
      <c r="KOS100" s="3263"/>
      <c r="KOT100" s="3264"/>
      <c r="KOU100" s="3265"/>
      <c r="KOV100" s="3266"/>
      <c r="KOW100" s="3267"/>
      <c r="KOX100" s="3268"/>
      <c r="KOY100" s="3269"/>
      <c r="KOZ100" s="3267"/>
      <c r="KPA100" s="3268"/>
      <c r="KPB100" s="3267"/>
      <c r="KPC100" s="3263"/>
      <c r="KPD100" s="3263"/>
      <c r="KPE100" s="3268"/>
      <c r="KPF100" s="3262"/>
      <c r="KPG100" s="3263"/>
      <c r="KPH100" s="3262"/>
      <c r="KPI100" s="3263"/>
      <c r="KPJ100" s="3263"/>
      <c r="KPK100" s="3263"/>
      <c r="KPL100" s="3263"/>
      <c r="KPM100" s="3264"/>
      <c r="KPN100" s="3265"/>
      <c r="KPO100" s="3266"/>
      <c r="KPP100" s="3267"/>
      <c r="KPQ100" s="3268"/>
      <c r="KPR100" s="3269"/>
      <c r="KPS100" s="3267"/>
      <c r="KPT100" s="3268"/>
      <c r="KPU100" s="3267"/>
      <c r="KPV100" s="3263"/>
      <c r="KPW100" s="3263"/>
      <c r="KPX100" s="3268"/>
      <c r="KPY100" s="3262"/>
      <c r="KPZ100" s="3263"/>
      <c r="KQA100" s="3262"/>
      <c r="KQB100" s="3263"/>
      <c r="KQC100" s="3263"/>
      <c r="KQD100" s="3263"/>
      <c r="KQE100" s="3263"/>
      <c r="KQF100" s="3264"/>
      <c r="KQG100" s="3265"/>
      <c r="KQH100" s="3266"/>
      <c r="KQI100" s="3267"/>
      <c r="KQJ100" s="3268"/>
      <c r="KQK100" s="3269"/>
      <c r="KQL100" s="3267"/>
      <c r="KQM100" s="3268"/>
      <c r="KQN100" s="3267"/>
      <c r="KQO100" s="3263"/>
      <c r="KQP100" s="3263"/>
      <c r="KQQ100" s="3268"/>
      <c r="KQR100" s="3262"/>
      <c r="KQS100" s="3263"/>
      <c r="KQT100" s="3262"/>
      <c r="KQU100" s="3263"/>
      <c r="KQV100" s="3263"/>
      <c r="KQW100" s="3263"/>
      <c r="KQX100" s="3263"/>
      <c r="KQY100" s="3264"/>
      <c r="KQZ100" s="3265"/>
      <c r="KRA100" s="3266"/>
      <c r="KRB100" s="3267"/>
      <c r="KRC100" s="3268"/>
      <c r="KRD100" s="3269"/>
      <c r="KRE100" s="3267"/>
      <c r="KRF100" s="3268"/>
      <c r="KRG100" s="3267"/>
      <c r="KRH100" s="3263"/>
      <c r="KRI100" s="3263"/>
      <c r="KRJ100" s="3268"/>
      <c r="KRK100" s="3262"/>
      <c r="KRL100" s="3263"/>
      <c r="KRM100" s="3262"/>
      <c r="KRN100" s="3263"/>
      <c r="KRO100" s="3263"/>
      <c r="KRP100" s="3263"/>
      <c r="KRQ100" s="3263"/>
      <c r="KRR100" s="3264"/>
      <c r="KRS100" s="3265"/>
      <c r="KRT100" s="3266"/>
      <c r="KRU100" s="3267"/>
      <c r="KRV100" s="3268"/>
      <c r="KRW100" s="3269"/>
      <c r="KRX100" s="3267"/>
      <c r="KRY100" s="3268"/>
      <c r="KRZ100" s="3267"/>
      <c r="KSA100" s="3263"/>
      <c r="KSB100" s="3263"/>
      <c r="KSC100" s="3268"/>
      <c r="KSD100" s="3262"/>
      <c r="KSE100" s="3263"/>
      <c r="KSF100" s="3262"/>
      <c r="KSG100" s="3263"/>
      <c r="KSH100" s="3263"/>
      <c r="KSI100" s="3263"/>
      <c r="KSJ100" s="3263"/>
      <c r="KSK100" s="3264"/>
      <c r="KSL100" s="3265"/>
      <c r="KSM100" s="3266"/>
      <c r="KSN100" s="3267"/>
      <c r="KSO100" s="3268"/>
      <c r="KSP100" s="3269"/>
      <c r="KSQ100" s="3267"/>
      <c r="KSR100" s="3268"/>
      <c r="KSS100" s="3267"/>
      <c r="KST100" s="3263"/>
      <c r="KSU100" s="3263"/>
      <c r="KSV100" s="3268"/>
      <c r="KSW100" s="3262"/>
      <c r="KSX100" s="3263"/>
      <c r="KSY100" s="3262"/>
      <c r="KSZ100" s="3263"/>
      <c r="KTA100" s="3263"/>
      <c r="KTB100" s="3263"/>
      <c r="KTC100" s="3263"/>
      <c r="KTD100" s="3264"/>
      <c r="KTE100" s="3265"/>
      <c r="KTF100" s="3266"/>
      <c r="KTG100" s="3267"/>
      <c r="KTH100" s="3268"/>
      <c r="KTI100" s="3269"/>
      <c r="KTJ100" s="3267"/>
      <c r="KTK100" s="3268"/>
      <c r="KTL100" s="3267"/>
      <c r="KTM100" s="3263"/>
      <c r="KTN100" s="3263"/>
      <c r="KTO100" s="3268"/>
      <c r="KTP100" s="3262"/>
      <c r="KTQ100" s="3263"/>
      <c r="KTR100" s="3262"/>
      <c r="KTS100" s="3263"/>
      <c r="KTT100" s="3263"/>
      <c r="KTU100" s="3263"/>
      <c r="KTV100" s="3263"/>
      <c r="KTW100" s="3264"/>
      <c r="KTX100" s="3265"/>
      <c r="KTY100" s="3266"/>
      <c r="KTZ100" s="3267"/>
      <c r="KUA100" s="3268"/>
      <c r="KUB100" s="3269"/>
      <c r="KUC100" s="3267"/>
      <c r="KUD100" s="3268"/>
      <c r="KUE100" s="3267"/>
      <c r="KUF100" s="3263"/>
      <c r="KUG100" s="3263"/>
      <c r="KUH100" s="3268"/>
      <c r="KUI100" s="3262"/>
      <c r="KUJ100" s="3263"/>
      <c r="KUK100" s="3262"/>
      <c r="KUL100" s="3263"/>
      <c r="KUM100" s="3263"/>
      <c r="KUN100" s="3263"/>
      <c r="KUO100" s="3263"/>
      <c r="KUP100" s="3264"/>
      <c r="KUQ100" s="3265"/>
      <c r="KUR100" s="3266"/>
      <c r="KUS100" s="3267"/>
      <c r="KUT100" s="3268"/>
      <c r="KUU100" s="3269"/>
      <c r="KUV100" s="3267"/>
      <c r="KUW100" s="3268"/>
      <c r="KUX100" s="3267"/>
      <c r="KUY100" s="3263"/>
      <c r="KUZ100" s="3263"/>
      <c r="KVA100" s="3268"/>
      <c r="KVB100" s="3262"/>
      <c r="KVC100" s="3263"/>
      <c r="KVD100" s="3262"/>
      <c r="KVE100" s="3263"/>
      <c r="KVF100" s="3263"/>
      <c r="KVG100" s="3263"/>
      <c r="KVH100" s="3263"/>
      <c r="KVI100" s="3264"/>
      <c r="KVJ100" s="3265"/>
      <c r="KVK100" s="3266"/>
      <c r="KVL100" s="3267"/>
      <c r="KVM100" s="3268"/>
      <c r="KVN100" s="3269"/>
      <c r="KVO100" s="3267"/>
      <c r="KVP100" s="3268"/>
      <c r="KVQ100" s="3267"/>
      <c r="KVR100" s="3263"/>
      <c r="KVS100" s="3263"/>
      <c r="KVT100" s="3268"/>
      <c r="KVU100" s="3262"/>
      <c r="KVV100" s="3263"/>
      <c r="KVW100" s="3262"/>
      <c r="KVX100" s="3263"/>
      <c r="KVY100" s="3263"/>
      <c r="KVZ100" s="3263"/>
      <c r="KWA100" s="3263"/>
      <c r="KWB100" s="3264"/>
      <c r="KWC100" s="3265"/>
      <c r="KWD100" s="3266"/>
      <c r="KWE100" s="3267"/>
      <c r="KWF100" s="3268"/>
      <c r="KWG100" s="3269"/>
      <c r="KWH100" s="3267"/>
      <c r="KWI100" s="3268"/>
      <c r="KWJ100" s="3267"/>
      <c r="KWK100" s="3263"/>
      <c r="KWL100" s="3263"/>
      <c r="KWM100" s="3268"/>
      <c r="KWN100" s="3262"/>
      <c r="KWO100" s="3263"/>
      <c r="KWP100" s="3262"/>
      <c r="KWQ100" s="3263"/>
      <c r="KWR100" s="3263"/>
      <c r="KWS100" s="3263"/>
      <c r="KWT100" s="3263"/>
      <c r="KWU100" s="3264"/>
      <c r="KWV100" s="3265"/>
      <c r="KWW100" s="3266"/>
      <c r="KWX100" s="3267"/>
      <c r="KWY100" s="3268"/>
      <c r="KWZ100" s="3269"/>
      <c r="KXA100" s="3267"/>
      <c r="KXB100" s="3268"/>
      <c r="KXC100" s="3267"/>
      <c r="KXD100" s="3263"/>
      <c r="KXE100" s="3263"/>
      <c r="KXF100" s="3268"/>
      <c r="KXG100" s="3262"/>
      <c r="KXH100" s="3263"/>
      <c r="KXI100" s="3262"/>
      <c r="KXJ100" s="3263"/>
      <c r="KXK100" s="3263"/>
      <c r="KXL100" s="3263"/>
      <c r="KXM100" s="3263"/>
      <c r="KXN100" s="3264"/>
      <c r="KXO100" s="3265"/>
      <c r="KXP100" s="3266"/>
      <c r="KXQ100" s="3267"/>
      <c r="KXR100" s="3268"/>
      <c r="KXS100" s="3269"/>
      <c r="KXT100" s="3267"/>
      <c r="KXU100" s="3268"/>
      <c r="KXV100" s="3267"/>
      <c r="KXW100" s="3263"/>
      <c r="KXX100" s="3263"/>
      <c r="KXY100" s="3268"/>
      <c r="KXZ100" s="3262"/>
      <c r="KYA100" s="3263"/>
      <c r="KYB100" s="3262"/>
      <c r="KYC100" s="3263"/>
      <c r="KYD100" s="3263"/>
      <c r="KYE100" s="3263"/>
      <c r="KYF100" s="3263"/>
      <c r="KYG100" s="3264"/>
      <c r="KYH100" s="3265"/>
      <c r="KYI100" s="3266"/>
      <c r="KYJ100" s="3267"/>
      <c r="KYK100" s="3268"/>
      <c r="KYL100" s="3269"/>
      <c r="KYM100" s="3267"/>
      <c r="KYN100" s="3268"/>
      <c r="KYO100" s="3267"/>
      <c r="KYP100" s="3263"/>
      <c r="KYQ100" s="3263"/>
      <c r="KYR100" s="3268"/>
      <c r="KYS100" s="3262"/>
      <c r="KYT100" s="3263"/>
      <c r="KYU100" s="3262"/>
      <c r="KYV100" s="3263"/>
      <c r="KYW100" s="3263"/>
      <c r="KYX100" s="3263"/>
      <c r="KYY100" s="3263"/>
      <c r="KYZ100" s="3264"/>
      <c r="KZA100" s="3265"/>
      <c r="KZB100" s="3266"/>
      <c r="KZC100" s="3267"/>
      <c r="KZD100" s="3268"/>
      <c r="KZE100" s="3269"/>
      <c r="KZF100" s="3267"/>
      <c r="KZG100" s="3268"/>
      <c r="KZH100" s="3267"/>
      <c r="KZI100" s="3263"/>
      <c r="KZJ100" s="3263"/>
      <c r="KZK100" s="3268"/>
      <c r="KZL100" s="3262"/>
      <c r="KZM100" s="3263"/>
      <c r="KZN100" s="3262"/>
      <c r="KZO100" s="3263"/>
      <c r="KZP100" s="3263"/>
      <c r="KZQ100" s="3263"/>
      <c r="KZR100" s="3263"/>
      <c r="KZS100" s="3264"/>
      <c r="KZT100" s="3265"/>
      <c r="KZU100" s="3266"/>
      <c r="KZV100" s="3267"/>
      <c r="KZW100" s="3268"/>
      <c r="KZX100" s="3269"/>
      <c r="KZY100" s="3267"/>
      <c r="KZZ100" s="3268"/>
      <c r="LAA100" s="3267"/>
      <c r="LAB100" s="3263"/>
      <c r="LAC100" s="3263"/>
      <c r="LAD100" s="3268"/>
      <c r="LAE100" s="3262"/>
      <c r="LAF100" s="3263"/>
      <c r="LAG100" s="3262"/>
      <c r="LAH100" s="3263"/>
      <c r="LAI100" s="3263"/>
      <c r="LAJ100" s="3263"/>
      <c r="LAK100" s="3263"/>
      <c r="LAL100" s="3264"/>
      <c r="LAM100" s="3265"/>
      <c r="LAN100" s="3266"/>
      <c r="LAO100" s="3267"/>
      <c r="LAP100" s="3268"/>
      <c r="LAQ100" s="3269"/>
      <c r="LAR100" s="3267"/>
      <c r="LAS100" s="3268"/>
      <c r="LAT100" s="3267"/>
      <c r="LAU100" s="3263"/>
      <c r="LAV100" s="3263"/>
      <c r="LAW100" s="3268"/>
      <c r="LAX100" s="3262"/>
      <c r="LAY100" s="3263"/>
      <c r="LAZ100" s="3262"/>
      <c r="LBA100" s="3263"/>
      <c r="LBB100" s="3263"/>
      <c r="LBC100" s="3263"/>
      <c r="LBD100" s="3263"/>
      <c r="LBE100" s="3264"/>
      <c r="LBF100" s="3265"/>
      <c r="LBG100" s="3266"/>
      <c r="LBH100" s="3267"/>
      <c r="LBI100" s="3268"/>
      <c r="LBJ100" s="3269"/>
      <c r="LBK100" s="3267"/>
      <c r="LBL100" s="3268"/>
      <c r="LBM100" s="3267"/>
      <c r="LBN100" s="3263"/>
      <c r="LBO100" s="3263"/>
      <c r="LBP100" s="3268"/>
      <c r="LBQ100" s="3262"/>
      <c r="LBR100" s="3263"/>
      <c r="LBS100" s="3262"/>
      <c r="LBT100" s="3263"/>
      <c r="LBU100" s="3263"/>
      <c r="LBV100" s="3263"/>
      <c r="LBW100" s="3263"/>
      <c r="LBX100" s="3264"/>
      <c r="LBY100" s="3265"/>
      <c r="LBZ100" s="3266"/>
      <c r="LCA100" s="3267"/>
      <c r="LCB100" s="3268"/>
      <c r="LCC100" s="3269"/>
      <c r="LCD100" s="3267"/>
      <c r="LCE100" s="3268"/>
      <c r="LCF100" s="3267"/>
      <c r="LCG100" s="3263"/>
      <c r="LCH100" s="3263"/>
      <c r="LCI100" s="3268"/>
      <c r="LCJ100" s="3262"/>
      <c r="LCK100" s="3263"/>
      <c r="LCL100" s="3262"/>
      <c r="LCM100" s="3263"/>
      <c r="LCN100" s="3263"/>
      <c r="LCO100" s="3263"/>
      <c r="LCP100" s="3263"/>
      <c r="LCQ100" s="3264"/>
      <c r="LCR100" s="3265"/>
      <c r="LCS100" s="3266"/>
      <c r="LCT100" s="3267"/>
      <c r="LCU100" s="3268"/>
      <c r="LCV100" s="3269"/>
      <c r="LCW100" s="3267"/>
      <c r="LCX100" s="3268"/>
      <c r="LCY100" s="3267"/>
      <c r="LCZ100" s="3263"/>
      <c r="LDA100" s="3263"/>
      <c r="LDB100" s="3268"/>
      <c r="LDC100" s="3262"/>
      <c r="LDD100" s="3263"/>
      <c r="LDE100" s="3262"/>
      <c r="LDF100" s="3263"/>
      <c r="LDG100" s="3263"/>
      <c r="LDH100" s="3263"/>
      <c r="LDI100" s="3263"/>
      <c r="LDJ100" s="3264"/>
      <c r="LDK100" s="3265"/>
      <c r="LDL100" s="3266"/>
      <c r="LDM100" s="3267"/>
      <c r="LDN100" s="3268"/>
      <c r="LDO100" s="3269"/>
      <c r="LDP100" s="3267"/>
      <c r="LDQ100" s="3268"/>
      <c r="LDR100" s="3267"/>
      <c r="LDS100" s="3263"/>
      <c r="LDT100" s="3263"/>
      <c r="LDU100" s="3268"/>
      <c r="LDV100" s="3262"/>
      <c r="LDW100" s="3263"/>
      <c r="LDX100" s="3262"/>
      <c r="LDY100" s="3263"/>
      <c r="LDZ100" s="3263"/>
      <c r="LEA100" s="3263"/>
      <c r="LEB100" s="3263"/>
      <c r="LEC100" s="3264"/>
      <c r="LED100" s="3265"/>
      <c r="LEE100" s="3266"/>
      <c r="LEF100" s="3267"/>
      <c r="LEG100" s="3268"/>
      <c r="LEH100" s="3269"/>
      <c r="LEI100" s="3267"/>
      <c r="LEJ100" s="3268"/>
      <c r="LEK100" s="3267"/>
      <c r="LEL100" s="3263"/>
      <c r="LEM100" s="3263"/>
      <c r="LEN100" s="3268"/>
      <c r="LEO100" s="3262"/>
      <c r="LEP100" s="3263"/>
      <c r="LEQ100" s="3262"/>
      <c r="LER100" s="3263"/>
      <c r="LES100" s="3263"/>
      <c r="LET100" s="3263"/>
      <c r="LEU100" s="3263"/>
      <c r="LEV100" s="3264"/>
      <c r="LEW100" s="3265"/>
      <c r="LEX100" s="3266"/>
      <c r="LEY100" s="3267"/>
      <c r="LEZ100" s="3268"/>
      <c r="LFA100" s="3269"/>
      <c r="LFB100" s="3267"/>
      <c r="LFC100" s="3268"/>
      <c r="LFD100" s="3267"/>
      <c r="LFE100" s="3263"/>
      <c r="LFF100" s="3263"/>
      <c r="LFG100" s="3268"/>
      <c r="LFH100" s="3262"/>
      <c r="LFI100" s="3263"/>
      <c r="LFJ100" s="3262"/>
      <c r="LFK100" s="3263"/>
      <c r="LFL100" s="3263"/>
      <c r="LFM100" s="3263"/>
      <c r="LFN100" s="3263"/>
      <c r="LFO100" s="3264"/>
      <c r="LFP100" s="3265"/>
      <c r="LFQ100" s="3266"/>
      <c r="LFR100" s="3267"/>
      <c r="LFS100" s="3268"/>
      <c r="LFT100" s="3269"/>
      <c r="LFU100" s="3267"/>
      <c r="LFV100" s="3268"/>
      <c r="LFW100" s="3267"/>
      <c r="LFX100" s="3263"/>
      <c r="LFY100" s="3263"/>
      <c r="LFZ100" s="3268"/>
      <c r="LGA100" s="3262"/>
      <c r="LGB100" s="3263"/>
      <c r="LGC100" s="3262"/>
      <c r="LGD100" s="3263"/>
      <c r="LGE100" s="3263"/>
      <c r="LGF100" s="3263"/>
      <c r="LGG100" s="3263"/>
      <c r="LGH100" s="3264"/>
      <c r="LGI100" s="3265"/>
      <c r="LGJ100" s="3266"/>
      <c r="LGK100" s="3267"/>
      <c r="LGL100" s="3268"/>
      <c r="LGM100" s="3269"/>
      <c r="LGN100" s="3267"/>
      <c r="LGO100" s="3268"/>
      <c r="LGP100" s="3267"/>
      <c r="LGQ100" s="3263"/>
      <c r="LGR100" s="3263"/>
      <c r="LGS100" s="3268"/>
      <c r="LGT100" s="3262"/>
      <c r="LGU100" s="3263"/>
      <c r="LGV100" s="3262"/>
      <c r="LGW100" s="3263"/>
      <c r="LGX100" s="3263"/>
      <c r="LGY100" s="3263"/>
      <c r="LGZ100" s="3263"/>
      <c r="LHA100" s="3264"/>
      <c r="LHB100" s="3265"/>
      <c r="LHC100" s="3266"/>
      <c r="LHD100" s="3267"/>
      <c r="LHE100" s="3268"/>
      <c r="LHF100" s="3269"/>
      <c r="LHG100" s="3267"/>
      <c r="LHH100" s="3268"/>
      <c r="LHI100" s="3267"/>
      <c r="LHJ100" s="3263"/>
      <c r="LHK100" s="3263"/>
      <c r="LHL100" s="3268"/>
      <c r="LHM100" s="3262"/>
      <c r="LHN100" s="3263"/>
      <c r="LHO100" s="3262"/>
      <c r="LHP100" s="3263"/>
      <c r="LHQ100" s="3263"/>
      <c r="LHR100" s="3263"/>
      <c r="LHS100" s="3263"/>
      <c r="LHT100" s="3264"/>
      <c r="LHU100" s="3265"/>
      <c r="LHV100" s="3266"/>
      <c r="LHW100" s="3267"/>
      <c r="LHX100" s="3268"/>
      <c r="LHY100" s="3269"/>
      <c r="LHZ100" s="3267"/>
      <c r="LIA100" s="3268"/>
      <c r="LIB100" s="3267"/>
      <c r="LIC100" s="3263"/>
      <c r="LID100" s="3263"/>
      <c r="LIE100" s="3268"/>
      <c r="LIF100" s="3262"/>
      <c r="LIG100" s="3263"/>
      <c r="LIH100" s="3262"/>
      <c r="LII100" s="3263"/>
      <c r="LIJ100" s="3263"/>
      <c r="LIK100" s="3263"/>
      <c r="LIL100" s="3263"/>
      <c r="LIM100" s="3264"/>
      <c r="LIN100" s="3265"/>
      <c r="LIO100" s="3266"/>
      <c r="LIP100" s="3267"/>
      <c r="LIQ100" s="3268"/>
      <c r="LIR100" s="3269"/>
      <c r="LIS100" s="3267"/>
      <c r="LIT100" s="3268"/>
      <c r="LIU100" s="3267"/>
      <c r="LIV100" s="3263"/>
      <c r="LIW100" s="3263"/>
      <c r="LIX100" s="3268"/>
      <c r="LIY100" s="3262"/>
      <c r="LIZ100" s="3263"/>
      <c r="LJA100" s="3262"/>
      <c r="LJB100" s="3263"/>
      <c r="LJC100" s="3263"/>
      <c r="LJD100" s="3263"/>
      <c r="LJE100" s="3263"/>
      <c r="LJF100" s="3264"/>
      <c r="LJG100" s="3265"/>
      <c r="LJH100" s="3266"/>
      <c r="LJI100" s="3267"/>
      <c r="LJJ100" s="3268"/>
      <c r="LJK100" s="3269"/>
      <c r="LJL100" s="3267"/>
      <c r="LJM100" s="3268"/>
      <c r="LJN100" s="3267"/>
      <c r="LJO100" s="3263"/>
      <c r="LJP100" s="3263"/>
      <c r="LJQ100" s="3268"/>
      <c r="LJR100" s="3262"/>
      <c r="LJS100" s="3263"/>
      <c r="LJT100" s="3262"/>
      <c r="LJU100" s="3263"/>
      <c r="LJV100" s="3263"/>
      <c r="LJW100" s="3263"/>
      <c r="LJX100" s="3263"/>
      <c r="LJY100" s="3264"/>
      <c r="LJZ100" s="3265"/>
      <c r="LKA100" s="3266"/>
      <c r="LKB100" s="3267"/>
      <c r="LKC100" s="3268"/>
      <c r="LKD100" s="3269"/>
      <c r="LKE100" s="3267"/>
      <c r="LKF100" s="3268"/>
      <c r="LKG100" s="3267"/>
      <c r="LKH100" s="3263"/>
      <c r="LKI100" s="3263"/>
      <c r="LKJ100" s="3268"/>
      <c r="LKK100" s="3262"/>
      <c r="LKL100" s="3263"/>
      <c r="LKM100" s="3262"/>
      <c r="LKN100" s="3263"/>
      <c r="LKO100" s="3263"/>
      <c r="LKP100" s="3263"/>
      <c r="LKQ100" s="3263"/>
      <c r="LKR100" s="3264"/>
      <c r="LKS100" s="3265"/>
      <c r="LKT100" s="3266"/>
      <c r="LKU100" s="3267"/>
      <c r="LKV100" s="3268"/>
      <c r="LKW100" s="3269"/>
      <c r="LKX100" s="3267"/>
      <c r="LKY100" s="3268"/>
      <c r="LKZ100" s="3267"/>
      <c r="LLA100" s="3263"/>
      <c r="LLB100" s="3263"/>
      <c r="LLC100" s="3268"/>
      <c r="LLD100" s="3262"/>
      <c r="LLE100" s="3263"/>
      <c r="LLF100" s="3262"/>
      <c r="LLG100" s="3263"/>
      <c r="LLH100" s="3263"/>
      <c r="LLI100" s="3263"/>
      <c r="LLJ100" s="3263"/>
      <c r="LLK100" s="3264"/>
      <c r="LLL100" s="3265"/>
      <c r="LLM100" s="3266"/>
      <c r="LLN100" s="3267"/>
      <c r="LLO100" s="3268"/>
      <c r="LLP100" s="3269"/>
      <c r="LLQ100" s="3267"/>
      <c r="LLR100" s="3268"/>
      <c r="LLS100" s="3267"/>
      <c r="LLT100" s="3263"/>
      <c r="LLU100" s="3263"/>
      <c r="LLV100" s="3268"/>
      <c r="LLW100" s="3262"/>
      <c r="LLX100" s="3263"/>
      <c r="LLY100" s="3262"/>
      <c r="LLZ100" s="3263"/>
      <c r="LMA100" s="3263"/>
      <c r="LMB100" s="3263"/>
      <c r="LMC100" s="3263"/>
      <c r="LMD100" s="3264"/>
      <c r="LME100" s="3265"/>
      <c r="LMF100" s="3266"/>
      <c r="LMG100" s="3267"/>
      <c r="LMH100" s="3268"/>
      <c r="LMI100" s="3269"/>
      <c r="LMJ100" s="3267"/>
      <c r="LMK100" s="3268"/>
      <c r="LML100" s="3267"/>
      <c r="LMM100" s="3263"/>
      <c r="LMN100" s="3263"/>
      <c r="LMO100" s="3268"/>
      <c r="LMP100" s="3262"/>
      <c r="LMQ100" s="3263"/>
      <c r="LMR100" s="3262"/>
      <c r="LMS100" s="3263"/>
      <c r="LMT100" s="3263"/>
      <c r="LMU100" s="3263"/>
      <c r="LMV100" s="3263"/>
      <c r="LMW100" s="3264"/>
      <c r="LMX100" s="3265"/>
      <c r="LMY100" s="3266"/>
      <c r="LMZ100" s="3267"/>
      <c r="LNA100" s="3268"/>
      <c r="LNB100" s="3269"/>
      <c r="LNC100" s="3267"/>
      <c r="LND100" s="3268"/>
      <c r="LNE100" s="3267"/>
      <c r="LNF100" s="3263"/>
      <c r="LNG100" s="3263"/>
      <c r="LNH100" s="3268"/>
      <c r="LNI100" s="3262"/>
      <c r="LNJ100" s="3263"/>
      <c r="LNK100" s="3262"/>
      <c r="LNL100" s="3263"/>
      <c r="LNM100" s="3263"/>
      <c r="LNN100" s="3263"/>
      <c r="LNO100" s="3263"/>
      <c r="LNP100" s="3264"/>
      <c r="LNQ100" s="3265"/>
      <c r="LNR100" s="3266"/>
      <c r="LNS100" s="3267"/>
      <c r="LNT100" s="3268"/>
      <c r="LNU100" s="3269"/>
      <c r="LNV100" s="3267"/>
      <c r="LNW100" s="3268"/>
      <c r="LNX100" s="3267"/>
      <c r="LNY100" s="3263"/>
      <c r="LNZ100" s="3263"/>
      <c r="LOA100" s="3268"/>
      <c r="LOB100" s="3262"/>
      <c r="LOC100" s="3263"/>
      <c r="LOD100" s="3262"/>
      <c r="LOE100" s="3263"/>
      <c r="LOF100" s="3263"/>
      <c r="LOG100" s="3263"/>
      <c r="LOH100" s="3263"/>
      <c r="LOI100" s="3264"/>
      <c r="LOJ100" s="3265"/>
      <c r="LOK100" s="3266"/>
      <c r="LOL100" s="3267"/>
      <c r="LOM100" s="3268"/>
      <c r="LON100" s="3269"/>
      <c r="LOO100" s="3267"/>
      <c r="LOP100" s="3268"/>
      <c r="LOQ100" s="3267"/>
      <c r="LOR100" s="3263"/>
      <c r="LOS100" s="3263"/>
      <c r="LOT100" s="3268"/>
      <c r="LOU100" s="3262"/>
      <c r="LOV100" s="3263"/>
      <c r="LOW100" s="3262"/>
      <c r="LOX100" s="3263"/>
      <c r="LOY100" s="3263"/>
      <c r="LOZ100" s="3263"/>
      <c r="LPA100" s="3263"/>
      <c r="LPB100" s="3264"/>
      <c r="LPC100" s="3265"/>
      <c r="LPD100" s="3266"/>
      <c r="LPE100" s="3267"/>
      <c r="LPF100" s="3268"/>
      <c r="LPG100" s="3269"/>
      <c r="LPH100" s="3267"/>
      <c r="LPI100" s="3268"/>
      <c r="LPJ100" s="3267"/>
      <c r="LPK100" s="3263"/>
      <c r="LPL100" s="3263"/>
      <c r="LPM100" s="3268"/>
      <c r="LPN100" s="3262"/>
      <c r="LPO100" s="3263"/>
      <c r="LPP100" s="3262"/>
      <c r="LPQ100" s="3263"/>
      <c r="LPR100" s="3263"/>
      <c r="LPS100" s="3263"/>
      <c r="LPT100" s="3263"/>
      <c r="LPU100" s="3264"/>
      <c r="LPV100" s="3265"/>
      <c r="LPW100" s="3266"/>
      <c r="LPX100" s="3267"/>
      <c r="LPY100" s="3268"/>
      <c r="LPZ100" s="3269"/>
      <c r="LQA100" s="3267"/>
      <c r="LQB100" s="3268"/>
      <c r="LQC100" s="3267"/>
      <c r="LQD100" s="3263"/>
      <c r="LQE100" s="3263"/>
      <c r="LQF100" s="3268"/>
      <c r="LQG100" s="3262"/>
      <c r="LQH100" s="3263"/>
      <c r="LQI100" s="3262"/>
      <c r="LQJ100" s="3263"/>
      <c r="LQK100" s="3263"/>
      <c r="LQL100" s="3263"/>
      <c r="LQM100" s="3263"/>
      <c r="LQN100" s="3264"/>
      <c r="LQO100" s="3265"/>
      <c r="LQP100" s="3266"/>
      <c r="LQQ100" s="3267"/>
      <c r="LQR100" s="3268"/>
      <c r="LQS100" s="3269"/>
      <c r="LQT100" s="3267"/>
      <c r="LQU100" s="3268"/>
      <c r="LQV100" s="3267"/>
      <c r="LQW100" s="3263"/>
      <c r="LQX100" s="3263"/>
      <c r="LQY100" s="3268"/>
      <c r="LQZ100" s="3262"/>
      <c r="LRA100" s="3263"/>
      <c r="LRB100" s="3262"/>
      <c r="LRC100" s="3263"/>
      <c r="LRD100" s="3263"/>
      <c r="LRE100" s="3263"/>
      <c r="LRF100" s="3263"/>
      <c r="LRG100" s="3264"/>
      <c r="LRH100" s="3265"/>
      <c r="LRI100" s="3266"/>
      <c r="LRJ100" s="3267"/>
      <c r="LRK100" s="3268"/>
      <c r="LRL100" s="3269"/>
      <c r="LRM100" s="3267"/>
      <c r="LRN100" s="3268"/>
      <c r="LRO100" s="3267"/>
      <c r="LRP100" s="3263"/>
      <c r="LRQ100" s="3263"/>
      <c r="LRR100" s="3268"/>
      <c r="LRS100" s="3262"/>
      <c r="LRT100" s="3263"/>
      <c r="LRU100" s="3262"/>
      <c r="LRV100" s="3263"/>
      <c r="LRW100" s="3263"/>
      <c r="LRX100" s="3263"/>
      <c r="LRY100" s="3263"/>
      <c r="LRZ100" s="3264"/>
      <c r="LSA100" s="3265"/>
      <c r="LSB100" s="3266"/>
      <c r="LSC100" s="3267"/>
      <c r="LSD100" s="3268"/>
      <c r="LSE100" s="3269"/>
      <c r="LSF100" s="3267"/>
      <c r="LSG100" s="3268"/>
      <c r="LSH100" s="3267"/>
      <c r="LSI100" s="3263"/>
      <c r="LSJ100" s="3263"/>
      <c r="LSK100" s="3268"/>
      <c r="LSL100" s="3262"/>
      <c r="LSM100" s="3263"/>
      <c r="LSN100" s="3262"/>
      <c r="LSO100" s="3263"/>
      <c r="LSP100" s="3263"/>
      <c r="LSQ100" s="3263"/>
      <c r="LSR100" s="3263"/>
      <c r="LSS100" s="3264"/>
      <c r="LST100" s="3265"/>
      <c r="LSU100" s="3266"/>
      <c r="LSV100" s="3267"/>
      <c r="LSW100" s="3268"/>
      <c r="LSX100" s="3269"/>
      <c r="LSY100" s="3267"/>
      <c r="LSZ100" s="3268"/>
      <c r="LTA100" s="3267"/>
      <c r="LTB100" s="3263"/>
      <c r="LTC100" s="3263"/>
      <c r="LTD100" s="3268"/>
      <c r="LTE100" s="3262"/>
      <c r="LTF100" s="3263"/>
      <c r="LTG100" s="3262"/>
      <c r="LTH100" s="3263"/>
      <c r="LTI100" s="3263"/>
      <c r="LTJ100" s="3263"/>
      <c r="LTK100" s="3263"/>
      <c r="LTL100" s="3264"/>
      <c r="LTM100" s="3265"/>
      <c r="LTN100" s="3266"/>
      <c r="LTO100" s="3267"/>
      <c r="LTP100" s="3268"/>
      <c r="LTQ100" s="3269"/>
      <c r="LTR100" s="3267"/>
      <c r="LTS100" s="3268"/>
      <c r="LTT100" s="3267"/>
      <c r="LTU100" s="3263"/>
      <c r="LTV100" s="3263"/>
      <c r="LTW100" s="3268"/>
      <c r="LTX100" s="3262"/>
      <c r="LTY100" s="3263"/>
      <c r="LTZ100" s="3262"/>
      <c r="LUA100" s="3263"/>
      <c r="LUB100" s="3263"/>
      <c r="LUC100" s="3263"/>
      <c r="LUD100" s="3263"/>
      <c r="LUE100" s="3264"/>
      <c r="LUF100" s="3265"/>
      <c r="LUG100" s="3266"/>
      <c r="LUH100" s="3267"/>
      <c r="LUI100" s="3268"/>
      <c r="LUJ100" s="3269"/>
      <c r="LUK100" s="3267"/>
      <c r="LUL100" s="3268"/>
      <c r="LUM100" s="3267"/>
      <c r="LUN100" s="3263"/>
      <c r="LUO100" s="3263"/>
      <c r="LUP100" s="3268"/>
      <c r="LUQ100" s="3262"/>
      <c r="LUR100" s="3263"/>
      <c r="LUS100" s="3262"/>
      <c r="LUT100" s="3263"/>
      <c r="LUU100" s="3263"/>
      <c r="LUV100" s="3263"/>
      <c r="LUW100" s="3263"/>
      <c r="LUX100" s="3264"/>
      <c r="LUY100" s="3265"/>
      <c r="LUZ100" s="3266"/>
      <c r="LVA100" s="3267"/>
      <c r="LVB100" s="3268"/>
      <c r="LVC100" s="3269"/>
      <c r="LVD100" s="3267"/>
      <c r="LVE100" s="3268"/>
      <c r="LVF100" s="3267"/>
      <c r="LVG100" s="3263"/>
      <c r="LVH100" s="3263"/>
      <c r="LVI100" s="3268"/>
      <c r="LVJ100" s="3262"/>
      <c r="LVK100" s="3263"/>
      <c r="LVL100" s="3262"/>
      <c r="LVM100" s="3263"/>
      <c r="LVN100" s="3263"/>
      <c r="LVO100" s="3263"/>
      <c r="LVP100" s="3263"/>
      <c r="LVQ100" s="3264"/>
      <c r="LVR100" s="3265"/>
      <c r="LVS100" s="3266"/>
      <c r="LVT100" s="3267"/>
      <c r="LVU100" s="3268"/>
      <c r="LVV100" s="3269"/>
      <c r="LVW100" s="3267"/>
      <c r="LVX100" s="3268"/>
      <c r="LVY100" s="3267"/>
      <c r="LVZ100" s="3263"/>
      <c r="LWA100" s="3263"/>
      <c r="LWB100" s="3268"/>
      <c r="LWC100" s="3262"/>
      <c r="LWD100" s="3263"/>
      <c r="LWE100" s="3262"/>
      <c r="LWF100" s="3263"/>
      <c r="LWG100" s="3263"/>
      <c r="LWH100" s="3263"/>
      <c r="LWI100" s="3263"/>
      <c r="LWJ100" s="3264"/>
      <c r="LWK100" s="3265"/>
      <c r="LWL100" s="3266"/>
      <c r="LWM100" s="3267"/>
      <c r="LWN100" s="3268"/>
      <c r="LWO100" s="3269"/>
      <c r="LWP100" s="3267"/>
      <c r="LWQ100" s="3268"/>
      <c r="LWR100" s="3267"/>
      <c r="LWS100" s="3263"/>
      <c r="LWT100" s="3263"/>
      <c r="LWU100" s="3268"/>
      <c r="LWV100" s="3262"/>
      <c r="LWW100" s="3263"/>
      <c r="LWX100" s="3262"/>
      <c r="LWY100" s="3263"/>
      <c r="LWZ100" s="3263"/>
      <c r="LXA100" s="3263"/>
      <c r="LXB100" s="3263"/>
      <c r="LXC100" s="3264"/>
      <c r="LXD100" s="3265"/>
      <c r="LXE100" s="3266"/>
      <c r="LXF100" s="3267"/>
      <c r="LXG100" s="3268"/>
      <c r="LXH100" s="3269"/>
      <c r="LXI100" s="3267"/>
      <c r="LXJ100" s="3268"/>
      <c r="LXK100" s="3267"/>
      <c r="LXL100" s="3263"/>
      <c r="LXM100" s="3263"/>
      <c r="LXN100" s="3268"/>
      <c r="LXO100" s="3262"/>
      <c r="LXP100" s="3263"/>
      <c r="LXQ100" s="3262"/>
      <c r="LXR100" s="3263"/>
      <c r="LXS100" s="3263"/>
      <c r="LXT100" s="3263"/>
      <c r="LXU100" s="3263"/>
      <c r="LXV100" s="3264"/>
      <c r="LXW100" s="3265"/>
      <c r="LXX100" s="3266"/>
      <c r="LXY100" s="3267"/>
      <c r="LXZ100" s="3268"/>
      <c r="LYA100" s="3269"/>
      <c r="LYB100" s="3267"/>
      <c r="LYC100" s="3268"/>
      <c r="LYD100" s="3267"/>
      <c r="LYE100" s="3263"/>
      <c r="LYF100" s="3263"/>
      <c r="LYG100" s="3268"/>
      <c r="LYH100" s="3262"/>
      <c r="LYI100" s="3263"/>
      <c r="LYJ100" s="3262"/>
      <c r="LYK100" s="3263"/>
      <c r="LYL100" s="3263"/>
      <c r="LYM100" s="3263"/>
      <c r="LYN100" s="3263"/>
      <c r="LYO100" s="3264"/>
      <c r="LYP100" s="3265"/>
      <c r="LYQ100" s="3266"/>
      <c r="LYR100" s="3267"/>
      <c r="LYS100" s="3268"/>
      <c r="LYT100" s="3269"/>
      <c r="LYU100" s="3267"/>
      <c r="LYV100" s="3268"/>
      <c r="LYW100" s="3267"/>
      <c r="LYX100" s="3263"/>
      <c r="LYY100" s="3263"/>
      <c r="LYZ100" s="3268"/>
      <c r="LZA100" s="3262"/>
      <c r="LZB100" s="3263"/>
      <c r="LZC100" s="3262"/>
      <c r="LZD100" s="3263"/>
      <c r="LZE100" s="3263"/>
      <c r="LZF100" s="3263"/>
      <c r="LZG100" s="3263"/>
      <c r="LZH100" s="3264"/>
      <c r="LZI100" s="3265"/>
      <c r="LZJ100" s="3266"/>
      <c r="LZK100" s="3267"/>
      <c r="LZL100" s="3268"/>
      <c r="LZM100" s="3269"/>
      <c r="LZN100" s="3267"/>
      <c r="LZO100" s="3268"/>
      <c r="LZP100" s="3267"/>
      <c r="LZQ100" s="3263"/>
      <c r="LZR100" s="3263"/>
      <c r="LZS100" s="3268"/>
      <c r="LZT100" s="3262"/>
      <c r="LZU100" s="3263"/>
      <c r="LZV100" s="3262"/>
      <c r="LZW100" s="3263"/>
      <c r="LZX100" s="3263"/>
      <c r="LZY100" s="3263"/>
      <c r="LZZ100" s="3263"/>
      <c r="MAA100" s="3264"/>
      <c r="MAB100" s="3265"/>
      <c r="MAC100" s="3266"/>
      <c r="MAD100" s="3267"/>
      <c r="MAE100" s="3268"/>
      <c r="MAF100" s="3269"/>
      <c r="MAG100" s="3267"/>
      <c r="MAH100" s="3268"/>
      <c r="MAI100" s="3267"/>
      <c r="MAJ100" s="3263"/>
      <c r="MAK100" s="3263"/>
      <c r="MAL100" s="3268"/>
      <c r="MAM100" s="3262"/>
      <c r="MAN100" s="3263"/>
      <c r="MAO100" s="3262"/>
      <c r="MAP100" s="3263"/>
      <c r="MAQ100" s="3263"/>
      <c r="MAR100" s="3263"/>
      <c r="MAS100" s="3263"/>
      <c r="MAT100" s="3264"/>
      <c r="MAU100" s="3265"/>
      <c r="MAV100" s="3266"/>
      <c r="MAW100" s="3267"/>
      <c r="MAX100" s="3268"/>
      <c r="MAY100" s="3269"/>
      <c r="MAZ100" s="3267"/>
      <c r="MBA100" s="3268"/>
      <c r="MBB100" s="3267"/>
      <c r="MBC100" s="3263"/>
      <c r="MBD100" s="3263"/>
      <c r="MBE100" s="3268"/>
      <c r="MBF100" s="3262"/>
      <c r="MBG100" s="3263"/>
      <c r="MBH100" s="3262"/>
      <c r="MBI100" s="3263"/>
      <c r="MBJ100" s="3263"/>
      <c r="MBK100" s="3263"/>
      <c r="MBL100" s="3263"/>
      <c r="MBM100" s="3264"/>
      <c r="MBN100" s="3265"/>
      <c r="MBO100" s="3266"/>
      <c r="MBP100" s="3267"/>
      <c r="MBQ100" s="3268"/>
      <c r="MBR100" s="3269"/>
      <c r="MBS100" s="3267"/>
      <c r="MBT100" s="3268"/>
      <c r="MBU100" s="3267"/>
      <c r="MBV100" s="3263"/>
      <c r="MBW100" s="3263"/>
      <c r="MBX100" s="3268"/>
      <c r="MBY100" s="3262"/>
      <c r="MBZ100" s="3263"/>
      <c r="MCA100" s="3262"/>
      <c r="MCB100" s="3263"/>
      <c r="MCC100" s="3263"/>
      <c r="MCD100" s="3263"/>
      <c r="MCE100" s="3263"/>
      <c r="MCF100" s="3264"/>
      <c r="MCG100" s="3265"/>
      <c r="MCH100" s="3266"/>
      <c r="MCI100" s="3267"/>
      <c r="MCJ100" s="3268"/>
      <c r="MCK100" s="3269"/>
      <c r="MCL100" s="3267"/>
      <c r="MCM100" s="3268"/>
      <c r="MCN100" s="3267"/>
      <c r="MCO100" s="3263"/>
      <c r="MCP100" s="3263"/>
      <c r="MCQ100" s="3268"/>
      <c r="MCR100" s="3262"/>
      <c r="MCS100" s="3263"/>
      <c r="MCT100" s="3262"/>
      <c r="MCU100" s="3263"/>
      <c r="MCV100" s="3263"/>
      <c r="MCW100" s="3263"/>
      <c r="MCX100" s="3263"/>
      <c r="MCY100" s="3264"/>
      <c r="MCZ100" s="3265"/>
      <c r="MDA100" s="3266"/>
      <c r="MDB100" s="3267"/>
      <c r="MDC100" s="3268"/>
      <c r="MDD100" s="3269"/>
      <c r="MDE100" s="3267"/>
      <c r="MDF100" s="3268"/>
      <c r="MDG100" s="3267"/>
      <c r="MDH100" s="3263"/>
      <c r="MDI100" s="3263"/>
      <c r="MDJ100" s="3268"/>
      <c r="MDK100" s="3262"/>
      <c r="MDL100" s="3263"/>
      <c r="MDM100" s="3262"/>
      <c r="MDN100" s="3263"/>
      <c r="MDO100" s="3263"/>
      <c r="MDP100" s="3263"/>
      <c r="MDQ100" s="3263"/>
      <c r="MDR100" s="3264"/>
      <c r="MDS100" s="3265"/>
      <c r="MDT100" s="3266"/>
      <c r="MDU100" s="3267"/>
      <c r="MDV100" s="3268"/>
      <c r="MDW100" s="3269"/>
      <c r="MDX100" s="3267"/>
      <c r="MDY100" s="3268"/>
      <c r="MDZ100" s="3267"/>
      <c r="MEA100" s="3263"/>
      <c r="MEB100" s="3263"/>
      <c r="MEC100" s="3268"/>
      <c r="MED100" s="3262"/>
      <c r="MEE100" s="3263"/>
      <c r="MEF100" s="3262"/>
      <c r="MEG100" s="3263"/>
      <c r="MEH100" s="3263"/>
      <c r="MEI100" s="3263"/>
      <c r="MEJ100" s="3263"/>
      <c r="MEK100" s="3264"/>
      <c r="MEL100" s="3265"/>
      <c r="MEM100" s="3266"/>
      <c r="MEN100" s="3267"/>
      <c r="MEO100" s="3268"/>
      <c r="MEP100" s="3269"/>
      <c r="MEQ100" s="3267"/>
      <c r="MER100" s="3268"/>
      <c r="MES100" s="3267"/>
      <c r="MET100" s="3263"/>
      <c r="MEU100" s="3263"/>
      <c r="MEV100" s="3268"/>
      <c r="MEW100" s="3262"/>
      <c r="MEX100" s="3263"/>
      <c r="MEY100" s="3262"/>
      <c r="MEZ100" s="3263"/>
      <c r="MFA100" s="3263"/>
      <c r="MFB100" s="3263"/>
      <c r="MFC100" s="3263"/>
      <c r="MFD100" s="3264"/>
      <c r="MFE100" s="3265"/>
      <c r="MFF100" s="3266"/>
      <c r="MFG100" s="3267"/>
      <c r="MFH100" s="3268"/>
      <c r="MFI100" s="3269"/>
      <c r="MFJ100" s="3267"/>
      <c r="MFK100" s="3268"/>
      <c r="MFL100" s="3267"/>
      <c r="MFM100" s="3263"/>
      <c r="MFN100" s="3263"/>
      <c r="MFO100" s="3268"/>
      <c r="MFP100" s="3262"/>
      <c r="MFQ100" s="3263"/>
      <c r="MFR100" s="3262"/>
      <c r="MFS100" s="3263"/>
      <c r="MFT100" s="3263"/>
      <c r="MFU100" s="3263"/>
      <c r="MFV100" s="3263"/>
      <c r="MFW100" s="3264"/>
      <c r="MFX100" s="3265"/>
      <c r="MFY100" s="3266"/>
      <c r="MFZ100" s="3267"/>
      <c r="MGA100" s="3268"/>
      <c r="MGB100" s="3269"/>
      <c r="MGC100" s="3267"/>
      <c r="MGD100" s="3268"/>
      <c r="MGE100" s="3267"/>
      <c r="MGF100" s="3263"/>
      <c r="MGG100" s="3263"/>
      <c r="MGH100" s="3268"/>
      <c r="MGI100" s="3262"/>
      <c r="MGJ100" s="3263"/>
      <c r="MGK100" s="3262"/>
      <c r="MGL100" s="3263"/>
      <c r="MGM100" s="3263"/>
      <c r="MGN100" s="3263"/>
      <c r="MGO100" s="3263"/>
      <c r="MGP100" s="3264"/>
      <c r="MGQ100" s="3265"/>
      <c r="MGR100" s="3266"/>
      <c r="MGS100" s="3267"/>
      <c r="MGT100" s="3268"/>
      <c r="MGU100" s="3269"/>
      <c r="MGV100" s="3267"/>
      <c r="MGW100" s="3268"/>
      <c r="MGX100" s="3267"/>
      <c r="MGY100" s="3263"/>
      <c r="MGZ100" s="3263"/>
      <c r="MHA100" s="3268"/>
      <c r="MHB100" s="3262"/>
      <c r="MHC100" s="3263"/>
      <c r="MHD100" s="3262"/>
      <c r="MHE100" s="3263"/>
      <c r="MHF100" s="3263"/>
      <c r="MHG100" s="3263"/>
      <c r="MHH100" s="3263"/>
      <c r="MHI100" s="3264"/>
      <c r="MHJ100" s="3265"/>
      <c r="MHK100" s="3266"/>
      <c r="MHL100" s="3267"/>
      <c r="MHM100" s="3268"/>
      <c r="MHN100" s="3269"/>
      <c r="MHO100" s="3267"/>
      <c r="MHP100" s="3268"/>
      <c r="MHQ100" s="3267"/>
      <c r="MHR100" s="3263"/>
      <c r="MHS100" s="3263"/>
      <c r="MHT100" s="3268"/>
      <c r="MHU100" s="3262"/>
      <c r="MHV100" s="3263"/>
      <c r="MHW100" s="3262"/>
      <c r="MHX100" s="3263"/>
      <c r="MHY100" s="3263"/>
      <c r="MHZ100" s="3263"/>
      <c r="MIA100" s="3263"/>
      <c r="MIB100" s="3264"/>
      <c r="MIC100" s="3265"/>
      <c r="MID100" s="3266"/>
      <c r="MIE100" s="3267"/>
      <c r="MIF100" s="3268"/>
      <c r="MIG100" s="3269"/>
      <c r="MIH100" s="3267"/>
      <c r="MII100" s="3268"/>
      <c r="MIJ100" s="3267"/>
      <c r="MIK100" s="3263"/>
      <c r="MIL100" s="3263"/>
      <c r="MIM100" s="3268"/>
      <c r="MIN100" s="3262"/>
      <c r="MIO100" s="3263"/>
      <c r="MIP100" s="3262"/>
      <c r="MIQ100" s="3263"/>
      <c r="MIR100" s="3263"/>
      <c r="MIS100" s="3263"/>
      <c r="MIT100" s="3263"/>
      <c r="MIU100" s="3264"/>
      <c r="MIV100" s="3265"/>
      <c r="MIW100" s="3266"/>
      <c r="MIX100" s="3267"/>
      <c r="MIY100" s="3268"/>
      <c r="MIZ100" s="3269"/>
      <c r="MJA100" s="3267"/>
      <c r="MJB100" s="3268"/>
      <c r="MJC100" s="3267"/>
      <c r="MJD100" s="3263"/>
      <c r="MJE100" s="3263"/>
      <c r="MJF100" s="3268"/>
      <c r="MJG100" s="3262"/>
      <c r="MJH100" s="3263"/>
      <c r="MJI100" s="3262"/>
      <c r="MJJ100" s="3263"/>
      <c r="MJK100" s="3263"/>
      <c r="MJL100" s="3263"/>
      <c r="MJM100" s="3263"/>
      <c r="MJN100" s="3264"/>
      <c r="MJO100" s="3265"/>
      <c r="MJP100" s="3266"/>
      <c r="MJQ100" s="3267"/>
      <c r="MJR100" s="3268"/>
      <c r="MJS100" s="3269"/>
      <c r="MJT100" s="3267"/>
      <c r="MJU100" s="3268"/>
      <c r="MJV100" s="3267"/>
      <c r="MJW100" s="3263"/>
      <c r="MJX100" s="3263"/>
      <c r="MJY100" s="3268"/>
      <c r="MJZ100" s="3262"/>
      <c r="MKA100" s="3263"/>
      <c r="MKB100" s="3262"/>
      <c r="MKC100" s="3263"/>
      <c r="MKD100" s="3263"/>
      <c r="MKE100" s="3263"/>
      <c r="MKF100" s="3263"/>
      <c r="MKG100" s="3264"/>
      <c r="MKH100" s="3265"/>
      <c r="MKI100" s="3266"/>
      <c r="MKJ100" s="3267"/>
      <c r="MKK100" s="3268"/>
      <c r="MKL100" s="3269"/>
      <c r="MKM100" s="3267"/>
      <c r="MKN100" s="3268"/>
      <c r="MKO100" s="3267"/>
      <c r="MKP100" s="3263"/>
      <c r="MKQ100" s="3263"/>
      <c r="MKR100" s="3268"/>
      <c r="MKS100" s="3262"/>
      <c r="MKT100" s="3263"/>
      <c r="MKU100" s="3262"/>
      <c r="MKV100" s="3263"/>
      <c r="MKW100" s="3263"/>
      <c r="MKX100" s="3263"/>
      <c r="MKY100" s="3263"/>
      <c r="MKZ100" s="3264"/>
      <c r="MLA100" s="3265"/>
      <c r="MLB100" s="3266"/>
      <c r="MLC100" s="3267"/>
      <c r="MLD100" s="3268"/>
      <c r="MLE100" s="3269"/>
      <c r="MLF100" s="3267"/>
      <c r="MLG100" s="3268"/>
      <c r="MLH100" s="3267"/>
      <c r="MLI100" s="3263"/>
      <c r="MLJ100" s="3263"/>
      <c r="MLK100" s="3268"/>
      <c r="MLL100" s="3262"/>
      <c r="MLM100" s="3263"/>
      <c r="MLN100" s="3262"/>
      <c r="MLO100" s="3263"/>
      <c r="MLP100" s="3263"/>
      <c r="MLQ100" s="3263"/>
      <c r="MLR100" s="3263"/>
      <c r="MLS100" s="3264"/>
      <c r="MLT100" s="3265"/>
      <c r="MLU100" s="3266"/>
      <c r="MLV100" s="3267"/>
      <c r="MLW100" s="3268"/>
      <c r="MLX100" s="3269"/>
      <c r="MLY100" s="3267"/>
      <c r="MLZ100" s="3268"/>
      <c r="MMA100" s="3267"/>
      <c r="MMB100" s="3263"/>
      <c r="MMC100" s="3263"/>
      <c r="MMD100" s="3268"/>
      <c r="MME100" s="3262"/>
      <c r="MMF100" s="3263"/>
      <c r="MMG100" s="3262"/>
      <c r="MMH100" s="3263"/>
      <c r="MMI100" s="3263"/>
      <c r="MMJ100" s="3263"/>
      <c r="MMK100" s="3263"/>
      <c r="MML100" s="3264"/>
      <c r="MMM100" s="3265"/>
      <c r="MMN100" s="3266"/>
      <c r="MMO100" s="3267"/>
      <c r="MMP100" s="3268"/>
      <c r="MMQ100" s="3269"/>
      <c r="MMR100" s="3267"/>
      <c r="MMS100" s="3268"/>
      <c r="MMT100" s="3267"/>
      <c r="MMU100" s="3263"/>
      <c r="MMV100" s="3263"/>
      <c r="MMW100" s="3268"/>
      <c r="MMX100" s="3262"/>
      <c r="MMY100" s="3263"/>
      <c r="MMZ100" s="3262"/>
      <c r="MNA100" s="3263"/>
      <c r="MNB100" s="3263"/>
      <c r="MNC100" s="3263"/>
      <c r="MND100" s="3263"/>
      <c r="MNE100" s="3264"/>
      <c r="MNF100" s="3265"/>
      <c r="MNG100" s="3266"/>
      <c r="MNH100" s="3267"/>
      <c r="MNI100" s="3268"/>
      <c r="MNJ100" s="3269"/>
      <c r="MNK100" s="3267"/>
      <c r="MNL100" s="3268"/>
      <c r="MNM100" s="3267"/>
      <c r="MNN100" s="3263"/>
      <c r="MNO100" s="3263"/>
      <c r="MNP100" s="3268"/>
      <c r="MNQ100" s="3262"/>
      <c r="MNR100" s="3263"/>
      <c r="MNS100" s="3262"/>
      <c r="MNT100" s="3263"/>
      <c r="MNU100" s="3263"/>
      <c r="MNV100" s="3263"/>
      <c r="MNW100" s="3263"/>
      <c r="MNX100" s="3264"/>
      <c r="MNY100" s="3265"/>
      <c r="MNZ100" s="3266"/>
      <c r="MOA100" s="3267"/>
      <c r="MOB100" s="3268"/>
      <c r="MOC100" s="3269"/>
      <c r="MOD100" s="3267"/>
      <c r="MOE100" s="3268"/>
      <c r="MOF100" s="3267"/>
      <c r="MOG100" s="3263"/>
      <c r="MOH100" s="3263"/>
      <c r="MOI100" s="3268"/>
      <c r="MOJ100" s="3262"/>
      <c r="MOK100" s="3263"/>
      <c r="MOL100" s="3262"/>
      <c r="MOM100" s="3263"/>
      <c r="MON100" s="3263"/>
      <c r="MOO100" s="3263"/>
      <c r="MOP100" s="3263"/>
      <c r="MOQ100" s="3264"/>
      <c r="MOR100" s="3265"/>
      <c r="MOS100" s="3266"/>
      <c r="MOT100" s="3267"/>
      <c r="MOU100" s="3268"/>
      <c r="MOV100" s="3269"/>
      <c r="MOW100" s="3267"/>
      <c r="MOX100" s="3268"/>
      <c r="MOY100" s="3267"/>
      <c r="MOZ100" s="3263"/>
      <c r="MPA100" s="3263"/>
      <c r="MPB100" s="3268"/>
      <c r="MPC100" s="3262"/>
      <c r="MPD100" s="3263"/>
      <c r="MPE100" s="3262"/>
      <c r="MPF100" s="3263"/>
      <c r="MPG100" s="3263"/>
      <c r="MPH100" s="3263"/>
      <c r="MPI100" s="3263"/>
      <c r="MPJ100" s="3264"/>
      <c r="MPK100" s="3265"/>
      <c r="MPL100" s="3266"/>
      <c r="MPM100" s="3267"/>
      <c r="MPN100" s="3268"/>
      <c r="MPO100" s="3269"/>
      <c r="MPP100" s="3267"/>
      <c r="MPQ100" s="3268"/>
      <c r="MPR100" s="3267"/>
      <c r="MPS100" s="3263"/>
      <c r="MPT100" s="3263"/>
      <c r="MPU100" s="3268"/>
      <c r="MPV100" s="3262"/>
      <c r="MPW100" s="3263"/>
      <c r="MPX100" s="3262"/>
      <c r="MPY100" s="3263"/>
      <c r="MPZ100" s="3263"/>
      <c r="MQA100" s="3263"/>
      <c r="MQB100" s="3263"/>
      <c r="MQC100" s="3264"/>
      <c r="MQD100" s="3265"/>
      <c r="MQE100" s="3266"/>
      <c r="MQF100" s="3267"/>
      <c r="MQG100" s="3268"/>
      <c r="MQH100" s="3269"/>
      <c r="MQI100" s="3267"/>
      <c r="MQJ100" s="3268"/>
      <c r="MQK100" s="3267"/>
      <c r="MQL100" s="3263"/>
      <c r="MQM100" s="3263"/>
      <c r="MQN100" s="3268"/>
      <c r="MQO100" s="3262"/>
      <c r="MQP100" s="3263"/>
      <c r="MQQ100" s="3262"/>
      <c r="MQR100" s="3263"/>
      <c r="MQS100" s="3263"/>
      <c r="MQT100" s="3263"/>
      <c r="MQU100" s="3263"/>
      <c r="MQV100" s="3264"/>
      <c r="MQW100" s="3265"/>
      <c r="MQX100" s="3266"/>
      <c r="MQY100" s="3267"/>
      <c r="MQZ100" s="3268"/>
      <c r="MRA100" s="3269"/>
      <c r="MRB100" s="3267"/>
      <c r="MRC100" s="3268"/>
      <c r="MRD100" s="3267"/>
      <c r="MRE100" s="3263"/>
      <c r="MRF100" s="3263"/>
      <c r="MRG100" s="3268"/>
      <c r="MRH100" s="3262"/>
      <c r="MRI100" s="3263"/>
      <c r="MRJ100" s="3262"/>
      <c r="MRK100" s="3263"/>
      <c r="MRL100" s="3263"/>
      <c r="MRM100" s="3263"/>
      <c r="MRN100" s="3263"/>
      <c r="MRO100" s="3264"/>
      <c r="MRP100" s="3265"/>
      <c r="MRQ100" s="3266"/>
      <c r="MRR100" s="3267"/>
      <c r="MRS100" s="3268"/>
      <c r="MRT100" s="3269"/>
      <c r="MRU100" s="3267"/>
      <c r="MRV100" s="3268"/>
      <c r="MRW100" s="3267"/>
      <c r="MRX100" s="3263"/>
      <c r="MRY100" s="3263"/>
      <c r="MRZ100" s="3268"/>
      <c r="MSA100" s="3262"/>
      <c r="MSB100" s="3263"/>
      <c r="MSC100" s="3262"/>
      <c r="MSD100" s="3263"/>
      <c r="MSE100" s="3263"/>
      <c r="MSF100" s="3263"/>
      <c r="MSG100" s="3263"/>
      <c r="MSH100" s="3264"/>
      <c r="MSI100" s="3265"/>
      <c r="MSJ100" s="3266"/>
      <c r="MSK100" s="3267"/>
      <c r="MSL100" s="3268"/>
      <c r="MSM100" s="3269"/>
      <c r="MSN100" s="3267"/>
      <c r="MSO100" s="3268"/>
      <c r="MSP100" s="3267"/>
      <c r="MSQ100" s="3263"/>
      <c r="MSR100" s="3263"/>
      <c r="MSS100" s="3268"/>
      <c r="MST100" s="3262"/>
      <c r="MSU100" s="3263"/>
      <c r="MSV100" s="3262"/>
      <c r="MSW100" s="3263"/>
      <c r="MSX100" s="3263"/>
      <c r="MSY100" s="3263"/>
      <c r="MSZ100" s="3263"/>
      <c r="MTA100" s="3264"/>
      <c r="MTB100" s="3265"/>
      <c r="MTC100" s="3266"/>
      <c r="MTD100" s="3267"/>
      <c r="MTE100" s="3268"/>
      <c r="MTF100" s="3269"/>
      <c r="MTG100" s="3267"/>
      <c r="MTH100" s="3268"/>
      <c r="MTI100" s="3267"/>
      <c r="MTJ100" s="3263"/>
      <c r="MTK100" s="3263"/>
      <c r="MTL100" s="3268"/>
      <c r="MTM100" s="3262"/>
      <c r="MTN100" s="3263"/>
      <c r="MTO100" s="3262"/>
      <c r="MTP100" s="3263"/>
      <c r="MTQ100" s="3263"/>
      <c r="MTR100" s="3263"/>
      <c r="MTS100" s="3263"/>
      <c r="MTT100" s="3264"/>
      <c r="MTU100" s="3265"/>
      <c r="MTV100" s="3266"/>
      <c r="MTW100" s="3267"/>
      <c r="MTX100" s="3268"/>
      <c r="MTY100" s="3269"/>
      <c r="MTZ100" s="3267"/>
      <c r="MUA100" s="3268"/>
      <c r="MUB100" s="3267"/>
      <c r="MUC100" s="3263"/>
      <c r="MUD100" s="3263"/>
      <c r="MUE100" s="3268"/>
      <c r="MUF100" s="3262"/>
      <c r="MUG100" s="3263"/>
      <c r="MUH100" s="3262"/>
      <c r="MUI100" s="3263"/>
      <c r="MUJ100" s="3263"/>
      <c r="MUK100" s="3263"/>
      <c r="MUL100" s="3263"/>
      <c r="MUM100" s="3264"/>
      <c r="MUN100" s="3265"/>
      <c r="MUO100" s="3266"/>
      <c r="MUP100" s="3267"/>
      <c r="MUQ100" s="3268"/>
      <c r="MUR100" s="3269"/>
      <c r="MUS100" s="3267"/>
      <c r="MUT100" s="3268"/>
      <c r="MUU100" s="3267"/>
      <c r="MUV100" s="3263"/>
      <c r="MUW100" s="3263"/>
      <c r="MUX100" s="3268"/>
      <c r="MUY100" s="3262"/>
      <c r="MUZ100" s="3263"/>
      <c r="MVA100" s="3262"/>
      <c r="MVB100" s="3263"/>
      <c r="MVC100" s="3263"/>
      <c r="MVD100" s="3263"/>
      <c r="MVE100" s="3263"/>
      <c r="MVF100" s="3264"/>
      <c r="MVG100" s="3265"/>
      <c r="MVH100" s="3266"/>
      <c r="MVI100" s="3267"/>
      <c r="MVJ100" s="3268"/>
      <c r="MVK100" s="3269"/>
      <c r="MVL100" s="3267"/>
      <c r="MVM100" s="3268"/>
      <c r="MVN100" s="3267"/>
      <c r="MVO100" s="3263"/>
      <c r="MVP100" s="3263"/>
      <c r="MVQ100" s="3268"/>
      <c r="MVR100" s="3262"/>
      <c r="MVS100" s="3263"/>
      <c r="MVT100" s="3262"/>
      <c r="MVU100" s="3263"/>
      <c r="MVV100" s="3263"/>
      <c r="MVW100" s="3263"/>
      <c r="MVX100" s="3263"/>
      <c r="MVY100" s="3264"/>
      <c r="MVZ100" s="3265"/>
      <c r="MWA100" s="3266"/>
      <c r="MWB100" s="3267"/>
      <c r="MWC100" s="3268"/>
      <c r="MWD100" s="3269"/>
      <c r="MWE100" s="3267"/>
      <c r="MWF100" s="3268"/>
      <c r="MWG100" s="3267"/>
      <c r="MWH100" s="3263"/>
      <c r="MWI100" s="3263"/>
      <c r="MWJ100" s="3268"/>
      <c r="MWK100" s="3262"/>
      <c r="MWL100" s="3263"/>
      <c r="MWM100" s="3262"/>
      <c r="MWN100" s="3263"/>
      <c r="MWO100" s="3263"/>
      <c r="MWP100" s="3263"/>
      <c r="MWQ100" s="3263"/>
      <c r="MWR100" s="3264"/>
      <c r="MWS100" s="3265"/>
      <c r="MWT100" s="3266"/>
      <c r="MWU100" s="3267"/>
      <c r="MWV100" s="3268"/>
      <c r="MWW100" s="3269"/>
      <c r="MWX100" s="3267"/>
      <c r="MWY100" s="3268"/>
      <c r="MWZ100" s="3267"/>
      <c r="MXA100" s="3263"/>
      <c r="MXB100" s="3263"/>
      <c r="MXC100" s="3268"/>
      <c r="MXD100" s="3262"/>
      <c r="MXE100" s="3263"/>
      <c r="MXF100" s="3262"/>
      <c r="MXG100" s="3263"/>
      <c r="MXH100" s="3263"/>
      <c r="MXI100" s="3263"/>
      <c r="MXJ100" s="3263"/>
      <c r="MXK100" s="3264"/>
      <c r="MXL100" s="3265"/>
      <c r="MXM100" s="3266"/>
      <c r="MXN100" s="3267"/>
      <c r="MXO100" s="3268"/>
      <c r="MXP100" s="3269"/>
      <c r="MXQ100" s="3267"/>
      <c r="MXR100" s="3268"/>
      <c r="MXS100" s="3267"/>
      <c r="MXT100" s="3263"/>
      <c r="MXU100" s="3263"/>
      <c r="MXV100" s="3268"/>
      <c r="MXW100" s="3262"/>
      <c r="MXX100" s="3263"/>
      <c r="MXY100" s="3262"/>
      <c r="MXZ100" s="3263"/>
      <c r="MYA100" s="3263"/>
      <c r="MYB100" s="3263"/>
      <c r="MYC100" s="3263"/>
      <c r="MYD100" s="3264"/>
      <c r="MYE100" s="3265"/>
      <c r="MYF100" s="3266"/>
      <c r="MYG100" s="3267"/>
      <c r="MYH100" s="3268"/>
      <c r="MYI100" s="3269"/>
      <c r="MYJ100" s="3267"/>
      <c r="MYK100" s="3268"/>
      <c r="MYL100" s="3267"/>
      <c r="MYM100" s="3263"/>
      <c r="MYN100" s="3263"/>
      <c r="MYO100" s="3268"/>
      <c r="MYP100" s="3262"/>
      <c r="MYQ100" s="3263"/>
      <c r="MYR100" s="3262"/>
      <c r="MYS100" s="3263"/>
      <c r="MYT100" s="3263"/>
      <c r="MYU100" s="3263"/>
      <c r="MYV100" s="3263"/>
      <c r="MYW100" s="3264"/>
      <c r="MYX100" s="3265"/>
      <c r="MYY100" s="3266"/>
      <c r="MYZ100" s="3267"/>
      <c r="MZA100" s="3268"/>
      <c r="MZB100" s="3269"/>
      <c r="MZC100" s="3267"/>
      <c r="MZD100" s="3268"/>
      <c r="MZE100" s="3267"/>
      <c r="MZF100" s="3263"/>
      <c r="MZG100" s="3263"/>
      <c r="MZH100" s="3268"/>
      <c r="MZI100" s="3262"/>
      <c r="MZJ100" s="3263"/>
      <c r="MZK100" s="3262"/>
      <c r="MZL100" s="3263"/>
      <c r="MZM100" s="3263"/>
      <c r="MZN100" s="3263"/>
      <c r="MZO100" s="3263"/>
      <c r="MZP100" s="3264"/>
      <c r="MZQ100" s="3265"/>
      <c r="MZR100" s="3266"/>
      <c r="MZS100" s="3267"/>
      <c r="MZT100" s="3268"/>
      <c r="MZU100" s="3269"/>
      <c r="MZV100" s="3267"/>
      <c r="MZW100" s="3268"/>
      <c r="MZX100" s="3267"/>
      <c r="MZY100" s="3263"/>
      <c r="MZZ100" s="3263"/>
      <c r="NAA100" s="3268"/>
      <c r="NAB100" s="3262"/>
      <c r="NAC100" s="3263"/>
      <c r="NAD100" s="3262"/>
      <c r="NAE100" s="3263"/>
      <c r="NAF100" s="3263"/>
      <c r="NAG100" s="3263"/>
      <c r="NAH100" s="3263"/>
      <c r="NAI100" s="3264"/>
      <c r="NAJ100" s="3265"/>
      <c r="NAK100" s="3266"/>
      <c r="NAL100" s="3267"/>
      <c r="NAM100" s="3268"/>
      <c r="NAN100" s="3269"/>
      <c r="NAO100" s="3267"/>
      <c r="NAP100" s="3268"/>
      <c r="NAQ100" s="3267"/>
      <c r="NAR100" s="3263"/>
      <c r="NAS100" s="3263"/>
      <c r="NAT100" s="3268"/>
      <c r="NAU100" s="3262"/>
      <c r="NAV100" s="3263"/>
      <c r="NAW100" s="3262"/>
      <c r="NAX100" s="3263"/>
      <c r="NAY100" s="3263"/>
      <c r="NAZ100" s="3263"/>
      <c r="NBA100" s="3263"/>
      <c r="NBB100" s="3264"/>
      <c r="NBC100" s="3265"/>
      <c r="NBD100" s="3266"/>
      <c r="NBE100" s="3267"/>
      <c r="NBF100" s="3268"/>
      <c r="NBG100" s="3269"/>
      <c r="NBH100" s="3267"/>
      <c r="NBI100" s="3268"/>
      <c r="NBJ100" s="3267"/>
      <c r="NBK100" s="3263"/>
      <c r="NBL100" s="3263"/>
      <c r="NBM100" s="3268"/>
      <c r="NBN100" s="3262"/>
      <c r="NBO100" s="3263"/>
      <c r="NBP100" s="3262"/>
      <c r="NBQ100" s="3263"/>
      <c r="NBR100" s="3263"/>
      <c r="NBS100" s="3263"/>
      <c r="NBT100" s="3263"/>
      <c r="NBU100" s="3264"/>
      <c r="NBV100" s="3265"/>
      <c r="NBW100" s="3266"/>
      <c r="NBX100" s="3267"/>
      <c r="NBY100" s="3268"/>
      <c r="NBZ100" s="3269"/>
      <c r="NCA100" s="3267"/>
      <c r="NCB100" s="3268"/>
      <c r="NCC100" s="3267"/>
      <c r="NCD100" s="3263"/>
      <c r="NCE100" s="3263"/>
      <c r="NCF100" s="3268"/>
      <c r="NCG100" s="3262"/>
      <c r="NCH100" s="3263"/>
      <c r="NCI100" s="3262"/>
      <c r="NCJ100" s="3263"/>
      <c r="NCK100" s="3263"/>
      <c r="NCL100" s="3263"/>
      <c r="NCM100" s="3263"/>
      <c r="NCN100" s="3264"/>
      <c r="NCO100" s="3265"/>
      <c r="NCP100" s="3266"/>
      <c r="NCQ100" s="3267"/>
      <c r="NCR100" s="3268"/>
      <c r="NCS100" s="3269"/>
      <c r="NCT100" s="3267"/>
      <c r="NCU100" s="3268"/>
      <c r="NCV100" s="3267"/>
      <c r="NCW100" s="3263"/>
      <c r="NCX100" s="3263"/>
      <c r="NCY100" s="3268"/>
      <c r="NCZ100" s="3262"/>
      <c r="NDA100" s="3263"/>
      <c r="NDB100" s="3262"/>
      <c r="NDC100" s="3263"/>
      <c r="NDD100" s="3263"/>
      <c r="NDE100" s="3263"/>
      <c r="NDF100" s="3263"/>
      <c r="NDG100" s="3264"/>
      <c r="NDH100" s="3265"/>
      <c r="NDI100" s="3266"/>
      <c r="NDJ100" s="3267"/>
      <c r="NDK100" s="3268"/>
      <c r="NDL100" s="3269"/>
      <c r="NDM100" s="3267"/>
      <c r="NDN100" s="3268"/>
      <c r="NDO100" s="3267"/>
      <c r="NDP100" s="3263"/>
      <c r="NDQ100" s="3263"/>
      <c r="NDR100" s="3268"/>
      <c r="NDS100" s="3262"/>
      <c r="NDT100" s="3263"/>
      <c r="NDU100" s="3262"/>
      <c r="NDV100" s="3263"/>
      <c r="NDW100" s="3263"/>
      <c r="NDX100" s="3263"/>
      <c r="NDY100" s="3263"/>
      <c r="NDZ100" s="3264"/>
      <c r="NEA100" s="3265"/>
      <c r="NEB100" s="3266"/>
      <c r="NEC100" s="3267"/>
      <c r="NED100" s="3268"/>
      <c r="NEE100" s="3269"/>
      <c r="NEF100" s="3267"/>
      <c r="NEG100" s="3268"/>
      <c r="NEH100" s="3267"/>
      <c r="NEI100" s="3263"/>
      <c r="NEJ100" s="3263"/>
      <c r="NEK100" s="3268"/>
      <c r="NEL100" s="3262"/>
      <c r="NEM100" s="3263"/>
      <c r="NEN100" s="3262"/>
      <c r="NEO100" s="3263"/>
      <c r="NEP100" s="3263"/>
      <c r="NEQ100" s="3263"/>
      <c r="NER100" s="3263"/>
      <c r="NES100" s="3264"/>
      <c r="NET100" s="3265"/>
      <c r="NEU100" s="3266"/>
      <c r="NEV100" s="3267"/>
      <c r="NEW100" s="3268"/>
      <c r="NEX100" s="3269"/>
      <c r="NEY100" s="3267"/>
      <c r="NEZ100" s="3268"/>
      <c r="NFA100" s="3267"/>
      <c r="NFB100" s="3263"/>
      <c r="NFC100" s="3263"/>
      <c r="NFD100" s="3268"/>
      <c r="NFE100" s="3262"/>
      <c r="NFF100" s="3263"/>
      <c r="NFG100" s="3262"/>
      <c r="NFH100" s="3263"/>
      <c r="NFI100" s="3263"/>
      <c r="NFJ100" s="3263"/>
      <c r="NFK100" s="3263"/>
      <c r="NFL100" s="3264"/>
      <c r="NFM100" s="3265"/>
      <c r="NFN100" s="3266"/>
      <c r="NFO100" s="3267"/>
      <c r="NFP100" s="3268"/>
      <c r="NFQ100" s="3269"/>
      <c r="NFR100" s="3267"/>
      <c r="NFS100" s="3268"/>
      <c r="NFT100" s="3267"/>
      <c r="NFU100" s="3263"/>
      <c r="NFV100" s="3263"/>
      <c r="NFW100" s="3268"/>
      <c r="NFX100" s="3262"/>
      <c r="NFY100" s="3263"/>
      <c r="NFZ100" s="3262"/>
      <c r="NGA100" s="3263"/>
      <c r="NGB100" s="3263"/>
      <c r="NGC100" s="3263"/>
      <c r="NGD100" s="3263"/>
      <c r="NGE100" s="3264"/>
      <c r="NGF100" s="3265"/>
      <c r="NGG100" s="3266"/>
      <c r="NGH100" s="3267"/>
      <c r="NGI100" s="3268"/>
      <c r="NGJ100" s="3269"/>
      <c r="NGK100" s="3267"/>
      <c r="NGL100" s="3268"/>
      <c r="NGM100" s="3267"/>
      <c r="NGN100" s="3263"/>
      <c r="NGO100" s="3263"/>
      <c r="NGP100" s="3268"/>
      <c r="NGQ100" s="3262"/>
      <c r="NGR100" s="3263"/>
      <c r="NGS100" s="3262"/>
      <c r="NGT100" s="3263"/>
      <c r="NGU100" s="3263"/>
      <c r="NGV100" s="3263"/>
      <c r="NGW100" s="3263"/>
      <c r="NGX100" s="3264"/>
      <c r="NGY100" s="3265"/>
      <c r="NGZ100" s="3266"/>
      <c r="NHA100" s="3267"/>
      <c r="NHB100" s="3268"/>
      <c r="NHC100" s="3269"/>
      <c r="NHD100" s="3267"/>
      <c r="NHE100" s="3268"/>
      <c r="NHF100" s="3267"/>
      <c r="NHG100" s="3263"/>
      <c r="NHH100" s="3263"/>
      <c r="NHI100" s="3268"/>
      <c r="NHJ100" s="3262"/>
      <c r="NHK100" s="3263"/>
      <c r="NHL100" s="3262"/>
      <c r="NHM100" s="3263"/>
      <c r="NHN100" s="3263"/>
      <c r="NHO100" s="3263"/>
      <c r="NHP100" s="3263"/>
      <c r="NHQ100" s="3264"/>
      <c r="NHR100" s="3265"/>
      <c r="NHS100" s="3266"/>
      <c r="NHT100" s="3267"/>
      <c r="NHU100" s="3268"/>
      <c r="NHV100" s="3269"/>
      <c r="NHW100" s="3267"/>
      <c r="NHX100" s="3268"/>
      <c r="NHY100" s="3267"/>
      <c r="NHZ100" s="3263"/>
      <c r="NIA100" s="3263"/>
      <c r="NIB100" s="3268"/>
      <c r="NIC100" s="3262"/>
      <c r="NID100" s="3263"/>
      <c r="NIE100" s="3262"/>
      <c r="NIF100" s="3263"/>
      <c r="NIG100" s="3263"/>
      <c r="NIH100" s="3263"/>
      <c r="NII100" s="3263"/>
      <c r="NIJ100" s="3264"/>
      <c r="NIK100" s="3265"/>
      <c r="NIL100" s="3266"/>
      <c r="NIM100" s="3267"/>
      <c r="NIN100" s="3268"/>
      <c r="NIO100" s="3269"/>
      <c r="NIP100" s="3267"/>
      <c r="NIQ100" s="3268"/>
      <c r="NIR100" s="3267"/>
      <c r="NIS100" s="3263"/>
      <c r="NIT100" s="3263"/>
      <c r="NIU100" s="3268"/>
      <c r="NIV100" s="3262"/>
      <c r="NIW100" s="3263"/>
      <c r="NIX100" s="3262"/>
      <c r="NIY100" s="3263"/>
      <c r="NIZ100" s="3263"/>
      <c r="NJA100" s="3263"/>
      <c r="NJB100" s="3263"/>
      <c r="NJC100" s="3264"/>
      <c r="NJD100" s="3265"/>
      <c r="NJE100" s="3266"/>
      <c r="NJF100" s="3267"/>
      <c r="NJG100" s="3268"/>
      <c r="NJH100" s="3269"/>
      <c r="NJI100" s="3267"/>
      <c r="NJJ100" s="3268"/>
      <c r="NJK100" s="3267"/>
      <c r="NJL100" s="3263"/>
      <c r="NJM100" s="3263"/>
      <c r="NJN100" s="3268"/>
      <c r="NJO100" s="3262"/>
      <c r="NJP100" s="3263"/>
      <c r="NJQ100" s="3262"/>
      <c r="NJR100" s="3263"/>
      <c r="NJS100" s="3263"/>
      <c r="NJT100" s="3263"/>
      <c r="NJU100" s="3263"/>
      <c r="NJV100" s="3264"/>
      <c r="NJW100" s="3265"/>
      <c r="NJX100" s="3266"/>
      <c r="NJY100" s="3267"/>
      <c r="NJZ100" s="3268"/>
      <c r="NKA100" s="3269"/>
      <c r="NKB100" s="3267"/>
      <c r="NKC100" s="3268"/>
      <c r="NKD100" s="3267"/>
      <c r="NKE100" s="3263"/>
      <c r="NKF100" s="3263"/>
      <c r="NKG100" s="3268"/>
      <c r="NKH100" s="3262"/>
      <c r="NKI100" s="3263"/>
      <c r="NKJ100" s="3262"/>
      <c r="NKK100" s="3263"/>
      <c r="NKL100" s="3263"/>
      <c r="NKM100" s="3263"/>
      <c r="NKN100" s="3263"/>
      <c r="NKO100" s="3264"/>
      <c r="NKP100" s="3265"/>
      <c r="NKQ100" s="3266"/>
      <c r="NKR100" s="3267"/>
      <c r="NKS100" s="3268"/>
      <c r="NKT100" s="3269"/>
      <c r="NKU100" s="3267"/>
      <c r="NKV100" s="3268"/>
      <c r="NKW100" s="3267"/>
      <c r="NKX100" s="3263"/>
      <c r="NKY100" s="3263"/>
      <c r="NKZ100" s="3268"/>
      <c r="NLA100" s="3262"/>
      <c r="NLB100" s="3263"/>
      <c r="NLC100" s="3262"/>
      <c r="NLD100" s="3263"/>
      <c r="NLE100" s="3263"/>
      <c r="NLF100" s="3263"/>
      <c r="NLG100" s="3263"/>
      <c r="NLH100" s="3264"/>
      <c r="NLI100" s="3265"/>
      <c r="NLJ100" s="3266"/>
      <c r="NLK100" s="3267"/>
      <c r="NLL100" s="3268"/>
      <c r="NLM100" s="3269"/>
      <c r="NLN100" s="3267"/>
      <c r="NLO100" s="3268"/>
      <c r="NLP100" s="3267"/>
      <c r="NLQ100" s="3263"/>
      <c r="NLR100" s="3263"/>
      <c r="NLS100" s="3268"/>
      <c r="NLT100" s="3262"/>
      <c r="NLU100" s="3263"/>
      <c r="NLV100" s="3262"/>
      <c r="NLW100" s="3263"/>
      <c r="NLX100" s="3263"/>
      <c r="NLY100" s="3263"/>
      <c r="NLZ100" s="3263"/>
      <c r="NMA100" s="3264"/>
      <c r="NMB100" s="3265"/>
      <c r="NMC100" s="3266"/>
      <c r="NMD100" s="3267"/>
      <c r="NME100" s="3268"/>
      <c r="NMF100" s="3269"/>
      <c r="NMG100" s="3267"/>
      <c r="NMH100" s="3268"/>
      <c r="NMI100" s="3267"/>
      <c r="NMJ100" s="3263"/>
      <c r="NMK100" s="3263"/>
      <c r="NML100" s="3268"/>
      <c r="NMM100" s="3262"/>
      <c r="NMN100" s="3263"/>
      <c r="NMO100" s="3262"/>
      <c r="NMP100" s="3263"/>
      <c r="NMQ100" s="3263"/>
      <c r="NMR100" s="3263"/>
      <c r="NMS100" s="3263"/>
      <c r="NMT100" s="3264"/>
      <c r="NMU100" s="3265"/>
      <c r="NMV100" s="3266"/>
      <c r="NMW100" s="3267"/>
      <c r="NMX100" s="3268"/>
      <c r="NMY100" s="3269"/>
      <c r="NMZ100" s="3267"/>
      <c r="NNA100" s="3268"/>
      <c r="NNB100" s="3267"/>
      <c r="NNC100" s="3263"/>
      <c r="NND100" s="3263"/>
      <c r="NNE100" s="3268"/>
      <c r="NNF100" s="3262"/>
      <c r="NNG100" s="3263"/>
      <c r="NNH100" s="3262"/>
      <c r="NNI100" s="3263"/>
      <c r="NNJ100" s="3263"/>
      <c r="NNK100" s="3263"/>
      <c r="NNL100" s="3263"/>
      <c r="NNM100" s="3264"/>
      <c r="NNN100" s="3265"/>
      <c r="NNO100" s="3266"/>
      <c r="NNP100" s="3267"/>
      <c r="NNQ100" s="3268"/>
      <c r="NNR100" s="3269"/>
      <c r="NNS100" s="3267"/>
      <c r="NNT100" s="3268"/>
      <c r="NNU100" s="3267"/>
      <c r="NNV100" s="3263"/>
      <c r="NNW100" s="3263"/>
      <c r="NNX100" s="3268"/>
      <c r="NNY100" s="3262"/>
      <c r="NNZ100" s="3263"/>
      <c r="NOA100" s="3262"/>
      <c r="NOB100" s="3263"/>
      <c r="NOC100" s="3263"/>
      <c r="NOD100" s="3263"/>
      <c r="NOE100" s="3263"/>
      <c r="NOF100" s="3264"/>
      <c r="NOG100" s="3265"/>
      <c r="NOH100" s="3266"/>
      <c r="NOI100" s="3267"/>
      <c r="NOJ100" s="3268"/>
      <c r="NOK100" s="3269"/>
      <c r="NOL100" s="3267"/>
      <c r="NOM100" s="3268"/>
      <c r="NON100" s="3267"/>
      <c r="NOO100" s="3263"/>
      <c r="NOP100" s="3263"/>
      <c r="NOQ100" s="3268"/>
      <c r="NOR100" s="3262"/>
      <c r="NOS100" s="3263"/>
      <c r="NOT100" s="3262"/>
      <c r="NOU100" s="3263"/>
      <c r="NOV100" s="3263"/>
      <c r="NOW100" s="3263"/>
      <c r="NOX100" s="3263"/>
      <c r="NOY100" s="3264"/>
      <c r="NOZ100" s="3265"/>
      <c r="NPA100" s="3266"/>
      <c r="NPB100" s="3267"/>
      <c r="NPC100" s="3268"/>
      <c r="NPD100" s="3269"/>
      <c r="NPE100" s="3267"/>
      <c r="NPF100" s="3268"/>
      <c r="NPG100" s="3267"/>
      <c r="NPH100" s="3263"/>
      <c r="NPI100" s="3263"/>
      <c r="NPJ100" s="3268"/>
      <c r="NPK100" s="3262"/>
      <c r="NPL100" s="3263"/>
      <c r="NPM100" s="3262"/>
      <c r="NPN100" s="3263"/>
      <c r="NPO100" s="3263"/>
      <c r="NPP100" s="3263"/>
      <c r="NPQ100" s="3263"/>
      <c r="NPR100" s="3264"/>
      <c r="NPS100" s="3265"/>
      <c r="NPT100" s="3266"/>
      <c r="NPU100" s="3267"/>
      <c r="NPV100" s="3268"/>
      <c r="NPW100" s="3269"/>
      <c r="NPX100" s="3267"/>
      <c r="NPY100" s="3268"/>
      <c r="NPZ100" s="3267"/>
      <c r="NQA100" s="3263"/>
      <c r="NQB100" s="3263"/>
      <c r="NQC100" s="3268"/>
      <c r="NQD100" s="3262"/>
      <c r="NQE100" s="3263"/>
      <c r="NQF100" s="3262"/>
      <c r="NQG100" s="3263"/>
      <c r="NQH100" s="3263"/>
      <c r="NQI100" s="3263"/>
      <c r="NQJ100" s="3263"/>
      <c r="NQK100" s="3264"/>
      <c r="NQL100" s="3265"/>
      <c r="NQM100" s="3266"/>
      <c r="NQN100" s="3267"/>
      <c r="NQO100" s="3268"/>
      <c r="NQP100" s="3269"/>
      <c r="NQQ100" s="3267"/>
      <c r="NQR100" s="3268"/>
      <c r="NQS100" s="3267"/>
      <c r="NQT100" s="3263"/>
      <c r="NQU100" s="3263"/>
      <c r="NQV100" s="3268"/>
      <c r="NQW100" s="3262"/>
      <c r="NQX100" s="3263"/>
      <c r="NQY100" s="3262"/>
      <c r="NQZ100" s="3263"/>
      <c r="NRA100" s="3263"/>
      <c r="NRB100" s="3263"/>
      <c r="NRC100" s="3263"/>
      <c r="NRD100" s="3264"/>
      <c r="NRE100" s="3265"/>
      <c r="NRF100" s="3266"/>
      <c r="NRG100" s="3267"/>
      <c r="NRH100" s="3268"/>
      <c r="NRI100" s="3269"/>
      <c r="NRJ100" s="3267"/>
      <c r="NRK100" s="3268"/>
      <c r="NRL100" s="3267"/>
      <c r="NRM100" s="3263"/>
      <c r="NRN100" s="3263"/>
      <c r="NRO100" s="3268"/>
      <c r="NRP100" s="3262"/>
      <c r="NRQ100" s="3263"/>
      <c r="NRR100" s="3262"/>
      <c r="NRS100" s="3263"/>
      <c r="NRT100" s="3263"/>
      <c r="NRU100" s="3263"/>
      <c r="NRV100" s="3263"/>
      <c r="NRW100" s="3264"/>
      <c r="NRX100" s="3265"/>
      <c r="NRY100" s="3266"/>
      <c r="NRZ100" s="3267"/>
      <c r="NSA100" s="3268"/>
      <c r="NSB100" s="3269"/>
      <c r="NSC100" s="3267"/>
      <c r="NSD100" s="3268"/>
      <c r="NSE100" s="3267"/>
      <c r="NSF100" s="3263"/>
      <c r="NSG100" s="3263"/>
      <c r="NSH100" s="3268"/>
      <c r="NSI100" s="3262"/>
      <c r="NSJ100" s="3263"/>
      <c r="NSK100" s="3262"/>
      <c r="NSL100" s="3263"/>
      <c r="NSM100" s="3263"/>
      <c r="NSN100" s="3263"/>
      <c r="NSO100" s="3263"/>
      <c r="NSP100" s="3264"/>
      <c r="NSQ100" s="3265"/>
      <c r="NSR100" s="3266"/>
      <c r="NSS100" s="3267"/>
      <c r="NST100" s="3268"/>
      <c r="NSU100" s="3269"/>
      <c r="NSV100" s="3267"/>
      <c r="NSW100" s="3268"/>
      <c r="NSX100" s="3267"/>
      <c r="NSY100" s="3263"/>
      <c r="NSZ100" s="3263"/>
      <c r="NTA100" s="3268"/>
      <c r="NTB100" s="3262"/>
      <c r="NTC100" s="3263"/>
      <c r="NTD100" s="3262"/>
      <c r="NTE100" s="3263"/>
      <c r="NTF100" s="3263"/>
      <c r="NTG100" s="3263"/>
      <c r="NTH100" s="3263"/>
      <c r="NTI100" s="3264"/>
      <c r="NTJ100" s="3265"/>
      <c r="NTK100" s="3266"/>
      <c r="NTL100" s="3267"/>
      <c r="NTM100" s="3268"/>
      <c r="NTN100" s="3269"/>
      <c r="NTO100" s="3267"/>
      <c r="NTP100" s="3268"/>
      <c r="NTQ100" s="3267"/>
      <c r="NTR100" s="3263"/>
      <c r="NTS100" s="3263"/>
      <c r="NTT100" s="3268"/>
      <c r="NTU100" s="3262"/>
      <c r="NTV100" s="3263"/>
      <c r="NTW100" s="3262"/>
      <c r="NTX100" s="3263"/>
      <c r="NTY100" s="3263"/>
      <c r="NTZ100" s="3263"/>
      <c r="NUA100" s="3263"/>
      <c r="NUB100" s="3264"/>
      <c r="NUC100" s="3265"/>
      <c r="NUD100" s="3266"/>
      <c r="NUE100" s="3267"/>
      <c r="NUF100" s="3268"/>
      <c r="NUG100" s="3269"/>
      <c r="NUH100" s="3267"/>
      <c r="NUI100" s="3268"/>
      <c r="NUJ100" s="3267"/>
      <c r="NUK100" s="3263"/>
      <c r="NUL100" s="3263"/>
      <c r="NUM100" s="3268"/>
      <c r="NUN100" s="3262"/>
      <c r="NUO100" s="3263"/>
      <c r="NUP100" s="3262"/>
      <c r="NUQ100" s="3263"/>
      <c r="NUR100" s="3263"/>
      <c r="NUS100" s="3263"/>
      <c r="NUT100" s="3263"/>
      <c r="NUU100" s="3264"/>
      <c r="NUV100" s="3265"/>
      <c r="NUW100" s="3266"/>
      <c r="NUX100" s="3267"/>
      <c r="NUY100" s="3268"/>
      <c r="NUZ100" s="3269"/>
      <c r="NVA100" s="3267"/>
      <c r="NVB100" s="3268"/>
      <c r="NVC100" s="3267"/>
      <c r="NVD100" s="3263"/>
      <c r="NVE100" s="3263"/>
      <c r="NVF100" s="3268"/>
      <c r="NVG100" s="3262"/>
      <c r="NVH100" s="3263"/>
      <c r="NVI100" s="3262"/>
      <c r="NVJ100" s="3263"/>
      <c r="NVK100" s="3263"/>
      <c r="NVL100" s="3263"/>
      <c r="NVM100" s="3263"/>
      <c r="NVN100" s="3264"/>
      <c r="NVO100" s="3265"/>
      <c r="NVP100" s="3266"/>
      <c r="NVQ100" s="3267"/>
      <c r="NVR100" s="3268"/>
      <c r="NVS100" s="3269"/>
      <c r="NVT100" s="3267"/>
      <c r="NVU100" s="3268"/>
      <c r="NVV100" s="3267"/>
      <c r="NVW100" s="3263"/>
      <c r="NVX100" s="3263"/>
      <c r="NVY100" s="3268"/>
      <c r="NVZ100" s="3262"/>
      <c r="NWA100" s="3263"/>
      <c r="NWB100" s="3262"/>
      <c r="NWC100" s="3263"/>
      <c r="NWD100" s="3263"/>
      <c r="NWE100" s="3263"/>
      <c r="NWF100" s="3263"/>
      <c r="NWG100" s="3264"/>
      <c r="NWH100" s="3265"/>
      <c r="NWI100" s="3266"/>
      <c r="NWJ100" s="3267"/>
      <c r="NWK100" s="3268"/>
      <c r="NWL100" s="3269"/>
      <c r="NWM100" s="3267"/>
      <c r="NWN100" s="3268"/>
      <c r="NWO100" s="3267"/>
      <c r="NWP100" s="3263"/>
      <c r="NWQ100" s="3263"/>
      <c r="NWR100" s="3268"/>
      <c r="NWS100" s="3262"/>
      <c r="NWT100" s="3263"/>
      <c r="NWU100" s="3262"/>
      <c r="NWV100" s="3263"/>
      <c r="NWW100" s="3263"/>
      <c r="NWX100" s="3263"/>
      <c r="NWY100" s="3263"/>
      <c r="NWZ100" s="3264"/>
      <c r="NXA100" s="3265"/>
      <c r="NXB100" s="3266"/>
      <c r="NXC100" s="3267"/>
      <c r="NXD100" s="3268"/>
      <c r="NXE100" s="3269"/>
      <c r="NXF100" s="3267"/>
      <c r="NXG100" s="3268"/>
      <c r="NXH100" s="3267"/>
      <c r="NXI100" s="3263"/>
      <c r="NXJ100" s="3263"/>
      <c r="NXK100" s="3268"/>
      <c r="NXL100" s="3262"/>
      <c r="NXM100" s="3263"/>
      <c r="NXN100" s="3262"/>
      <c r="NXO100" s="3263"/>
      <c r="NXP100" s="3263"/>
      <c r="NXQ100" s="3263"/>
      <c r="NXR100" s="3263"/>
      <c r="NXS100" s="3264"/>
      <c r="NXT100" s="3265"/>
      <c r="NXU100" s="3266"/>
      <c r="NXV100" s="3267"/>
      <c r="NXW100" s="3268"/>
      <c r="NXX100" s="3269"/>
      <c r="NXY100" s="3267"/>
      <c r="NXZ100" s="3268"/>
      <c r="NYA100" s="3267"/>
      <c r="NYB100" s="3263"/>
      <c r="NYC100" s="3263"/>
      <c r="NYD100" s="3268"/>
      <c r="NYE100" s="3262"/>
      <c r="NYF100" s="3263"/>
      <c r="NYG100" s="3262"/>
      <c r="NYH100" s="3263"/>
      <c r="NYI100" s="3263"/>
      <c r="NYJ100" s="3263"/>
      <c r="NYK100" s="3263"/>
      <c r="NYL100" s="3264"/>
      <c r="NYM100" s="3265"/>
      <c r="NYN100" s="3266"/>
      <c r="NYO100" s="3267"/>
      <c r="NYP100" s="3268"/>
      <c r="NYQ100" s="3269"/>
      <c r="NYR100" s="3267"/>
      <c r="NYS100" s="3268"/>
      <c r="NYT100" s="3267"/>
      <c r="NYU100" s="3263"/>
      <c r="NYV100" s="3263"/>
      <c r="NYW100" s="3268"/>
      <c r="NYX100" s="3262"/>
      <c r="NYY100" s="3263"/>
      <c r="NYZ100" s="3262"/>
      <c r="NZA100" s="3263"/>
      <c r="NZB100" s="3263"/>
      <c r="NZC100" s="3263"/>
      <c r="NZD100" s="3263"/>
      <c r="NZE100" s="3264"/>
      <c r="NZF100" s="3265"/>
      <c r="NZG100" s="3266"/>
      <c r="NZH100" s="3267"/>
      <c r="NZI100" s="3268"/>
      <c r="NZJ100" s="3269"/>
      <c r="NZK100" s="3267"/>
      <c r="NZL100" s="3268"/>
      <c r="NZM100" s="3267"/>
      <c r="NZN100" s="3263"/>
      <c r="NZO100" s="3263"/>
      <c r="NZP100" s="3268"/>
      <c r="NZQ100" s="3262"/>
      <c r="NZR100" s="3263"/>
      <c r="NZS100" s="3262"/>
      <c r="NZT100" s="3263"/>
      <c r="NZU100" s="3263"/>
      <c r="NZV100" s="3263"/>
      <c r="NZW100" s="3263"/>
      <c r="NZX100" s="3264"/>
      <c r="NZY100" s="3265"/>
      <c r="NZZ100" s="3266"/>
      <c r="OAA100" s="3267"/>
      <c r="OAB100" s="3268"/>
      <c r="OAC100" s="3269"/>
      <c r="OAD100" s="3267"/>
      <c r="OAE100" s="3268"/>
      <c r="OAF100" s="3267"/>
      <c r="OAG100" s="3263"/>
      <c r="OAH100" s="3263"/>
      <c r="OAI100" s="3268"/>
      <c r="OAJ100" s="3262"/>
      <c r="OAK100" s="3263"/>
      <c r="OAL100" s="3262"/>
      <c r="OAM100" s="3263"/>
      <c r="OAN100" s="3263"/>
      <c r="OAO100" s="3263"/>
      <c r="OAP100" s="3263"/>
      <c r="OAQ100" s="3264"/>
      <c r="OAR100" s="3265"/>
      <c r="OAS100" s="3266"/>
      <c r="OAT100" s="3267"/>
      <c r="OAU100" s="3268"/>
      <c r="OAV100" s="3269"/>
      <c r="OAW100" s="3267"/>
      <c r="OAX100" s="3268"/>
      <c r="OAY100" s="3267"/>
      <c r="OAZ100" s="3263"/>
      <c r="OBA100" s="3263"/>
      <c r="OBB100" s="3268"/>
      <c r="OBC100" s="3262"/>
      <c r="OBD100" s="3263"/>
      <c r="OBE100" s="3262"/>
      <c r="OBF100" s="3263"/>
      <c r="OBG100" s="3263"/>
      <c r="OBH100" s="3263"/>
      <c r="OBI100" s="3263"/>
      <c r="OBJ100" s="3264"/>
      <c r="OBK100" s="3265"/>
      <c r="OBL100" s="3266"/>
      <c r="OBM100" s="3267"/>
      <c r="OBN100" s="3268"/>
      <c r="OBO100" s="3269"/>
      <c r="OBP100" s="3267"/>
      <c r="OBQ100" s="3268"/>
      <c r="OBR100" s="3267"/>
      <c r="OBS100" s="3263"/>
      <c r="OBT100" s="3263"/>
      <c r="OBU100" s="3268"/>
      <c r="OBV100" s="3262"/>
      <c r="OBW100" s="3263"/>
      <c r="OBX100" s="3262"/>
      <c r="OBY100" s="3263"/>
      <c r="OBZ100" s="3263"/>
      <c r="OCA100" s="3263"/>
      <c r="OCB100" s="3263"/>
      <c r="OCC100" s="3264"/>
      <c r="OCD100" s="3265"/>
      <c r="OCE100" s="3266"/>
      <c r="OCF100" s="3267"/>
      <c r="OCG100" s="3268"/>
      <c r="OCH100" s="3269"/>
      <c r="OCI100" s="3267"/>
      <c r="OCJ100" s="3268"/>
      <c r="OCK100" s="3267"/>
      <c r="OCL100" s="3263"/>
      <c r="OCM100" s="3263"/>
      <c r="OCN100" s="3268"/>
      <c r="OCO100" s="3262"/>
      <c r="OCP100" s="3263"/>
      <c r="OCQ100" s="3262"/>
      <c r="OCR100" s="3263"/>
      <c r="OCS100" s="3263"/>
      <c r="OCT100" s="3263"/>
      <c r="OCU100" s="3263"/>
      <c r="OCV100" s="3264"/>
      <c r="OCW100" s="3265"/>
      <c r="OCX100" s="3266"/>
      <c r="OCY100" s="3267"/>
      <c r="OCZ100" s="3268"/>
      <c r="ODA100" s="3269"/>
      <c r="ODB100" s="3267"/>
      <c r="ODC100" s="3268"/>
      <c r="ODD100" s="3267"/>
      <c r="ODE100" s="3263"/>
      <c r="ODF100" s="3263"/>
      <c r="ODG100" s="3268"/>
      <c r="ODH100" s="3262"/>
      <c r="ODI100" s="3263"/>
      <c r="ODJ100" s="3262"/>
      <c r="ODK100" s="3263"/>
      <c r="ODL100" s="3263"/>
      <c r="ODM100" s="3263"/>
      <c r="ODN100" s="3263"/>
      <c r="ODO100" s="3264"/>
      <c r="ODP100" s="3265"/>
      <c r="ODQ100" s="3266"/>
      <c r="ODR100" s="3267"/>
      <c r="ODS100" s="3268"/>
      <c r="ODT100" s="3269"/>
      <c r="ODU100" s="3267"/>
      <c r="ODV100" s="3268"/>
      <c r="ODW100" s="3267"/>
      <c r="ODX100" s="3263"/>
      <c r="ODY100" s="3263"/>
      <c r="ODZ100" s="3268"/>
      <c r="OEA100" s="3262"/>
      <c r="OEB100" s="3263"/>
      <c r="OEC100" s="3262"/>
      <c r="OED100" s="3263"/>
      <c r="OEE100" s="3263"/>
      <c r="OEF100" s="3263"/>
      <c r="OEG100" s="3263"/>
      <c r="OEH100" s="3264"/>
      <c r="OEI100" s="3265"/>
      <c r="OEJ100" s="3266"/>
      <c r="OEK100" s="3267"/>
      <c r="OEL100" s="3268"/>
      <c r="OEM100" s="3269"/>
      <c r="OEN100" s="3267"/>
      <c r="OEO100" s="3268"/>
      <c r="OEP100" s="3267"/>
      <c r="OEQ100" s="3263"/>
      <c r="OER100" s="3263"/>
      <c r="OES100" s="3268"/>
      <c r="OET100" s="3262"/>
      <c r="OEU100" s="3263"/>
      <c r="OEV100" s="3262"/>
      <c r="OEW100" s="3263"/>
      <c r="OEX100" s="3263"/>
      <c r="OEY100" s="3263"/>
      <c r="OEZ100" s="3263"/>
      <c r="OFA100" s="3264"/>
      <c r="OFB100" s="3265"/>
      <c r="OFC100" s="3266"/>
      <c r="OFD100" s="3267"/>
      <c r="OFE100" s="3268"/>
      <c r="OFF100" s="3269"/>
      <c r="OFG100" s="3267"/>
      <c r="OFH100" s="3268"/>
      <c r="OFI100" s="3267"/>
      <c r="OFJ100" s="3263"/>
      <c r="OFK100" s="3263"/>
      <c r="OFL100" s="3268"/>
      <c r="OFM100" s="3262"/>
      <c r="OFN100" s="3263"/>
      <c r="OFO100" s="3262"/>
      <c r="OFP100" s="3263"/>
      <c r="OFQ100" s="3263"/>
      <c r="OFR100" s="3263"/>
      <c r="OFS100" s="3263"/>
      <c r="OFT100" s="3264"/>
      <c r="OFU100" s="3265"/>
      <c r="OFV100" s="3266"/>
      <c r="OFW100" s="3267"/>
      <c r="OFX100" s="3268"/>
      <c r="OFY100" s="3269"/>
      <c r="OFZ100" s="3267"/>
      <c r="OGA100" s="3268"/>
      <c r="OGB100" s="3267"/>
      <c r="OGC100" s="3263"/>
      <c r="OGD100" s="3263"/>
      <c r="OGE100" s="3268"/>
      <c r="OGF100" s="3262"/>
      <c r="OGG100" s="3263"/>
      <c r="OGH100" s="3262"/>
      <c r="OGI100" s="3263"/>
      <c r="OGJ100" s="3263"/>
      <c r="OGK100" s="3263"/>
      <c r="OGL100" s="3263"/>
      <c r="OGM100" s="3264"/>
      <c r="OGN100" s="3265"/>
      <c r="OGO100" s="3266"/>
      <c r="OGP100" s="3267"/>
      <c r="OGQ100" s="3268"/>
      <c r="OGR100" s="3269"/>
      <c r="OGS100" s="3267"/>
      <c r="OGT100" s="3268"/>
      <c r="OGU100" s="3267"/>
      <c r="OGV100" s="3263"/>
      <c r="OGW100" s="3263"/>
      <c r="OGX100" s="3268"/>
      <c r="OGY100" s="3262"/>
      <c r="OGZ100" s="3263"/>
      <c r="OHA100" s="3262"/>
      <c r="OHB100" s="3263"/>
      <c r="OHC100" s="3263"/>
      <c r="OHD100" s="3263"/>
      <c r="OHE100" s="3263"/>
      <c r="OHF100" s="3264"/>
      <c r="OHG100" s="3265"/>
      <c r="OHH100" s="3266"/>
      <c r="OHI100" s="3267"/>
      <c r="OHJ100" s="3268"/>
      <c r="OHK100" s="3269"/>
      <c r="OHL100" s="3267"/>
      <c r="OHM100" s="3268"/>
      <c r="OHN100" s="3267"/>
      <c r="OHO100" s="3263"/>
      <c r="OHP100" s="3263"/>
      <c r="OHQ100" s="3268"/>
      <c r="OHR100" s="3262"/>
      <c r="OHS100" s="3263"/>
      <c r="OHT100" s="3262"/>
      <c r="OHU100" s="3263"/>
      <c r="OHV100" s="3263"/>
      <c r="OHW100" s="3263"/>
      <c r="OHX100" s="3263"/>
      <c r="OHY100" s="3264"/>
      <c r="OHZ100" s="3265"/>
      <c r="OIA100" s="3266"/>
      <c r="OIB100" s="3267"/>
      <c r="OIC100" s="3268"/>
      <c r="OID100" s="3269"/>
      <c r="OIE100" s="3267"/>
      <c r="OIF100" s="3268"/>
      <c r="OIG100" s="3267"/>
      <c r="OIH100" s="3263"/>
      <c r="OII100" s="3263"/>
      <c r="OIJ100" s="3268"/>
      <c r="OIK100" s="3262"/>
      <c r="OIL100" s="3263"/>
      <c r="OIM100" s="3262"/>
      <c r="OIN100" s="3263"/>
      <c r="OIO100" s="3263"/>
      <c r="OIP100" s="3263"/>
      <c r="OIQ100" s="3263"/>
      <c r="OIR100" s="3264"/>
      <c r="OIS100" s="3265"/>
      <c r="OIT100" s="3266"/>
      <c r="OIU100" s="3267"/>
      <c r="OIV100" s="3268"/>
      <c r="OIW100" s="3269"/>
      <c r="OIX100" s="3267"/>
      <c r="OIY100" s="3268"/>
      <c r="OIZ100" s="3267"/>
      <c r="OJA100" s="3263"/>
      <c r="OJB100" s="3263"/>
      <c r="OJC100" s="3268"/>
      <c r="OJD100" s="3262"/>
      <c r="OJE100" s="3263"/>
      <c r="OJF100" s="3262"/>
      <c r="OJG100" s="3263"/>
      <c r="OJH100" s="3263"/>
      <c r="OJI100" s="3263"/>
      <c r="OJJ100" s="3263"/>
      <c r="OJK100" s="3264"/>
      <c r="OJL100" s="3265"/>
      <c r="OJM100" s="3266"/>
      <c r="OJN100" s="3267"/>
      <c r="OJO100" s="3268"/>
      <c r="OJP100" s="3269"/>
      <c r="OJQ100" s="3267"/>
      <c r="OJR100" s="3268"/>
      <c r="OJS100" s="3267"/>
      <c r="OJT100" s="3263"/>
      <c r="OJU100" s="3263"/>
      <c r="OJV100" s="3268"/>
      <c r="OJW100" s="3262"/>
      <c r="OJX100" s="3263"/>
      <c r="OJY100" s="3262"/>
      <c r="OJZ100" s="3263"/>
      <c r="OKA100" s="3263"/>
      <c r="OKB100" s="3263"/>
      <c r="OKC100" s="3263"/>
      <c r="OKD100" s="3264"/>
      <c r="OKE100" s="3265"/>
      <c r="OKF100" s="3266"/>
      <c r="OKG100" s="3267"/>
      <c r="OKH100" s="3268"/>
      <c r="OKI100" s="3269"/>
      <c r="OKJ100" s="3267"/>
      <c r="OKK100" s="3268"/>
      <c r="OKL100" s="3267"/>
      <c r="OKM100" s="3263"/>
      <c r="OKN100" s="3263"/>
      <c r="OKO100" s="3268"/>
      <c r="OKP100" s="3262"/>
      <c r="OKQ100" s="3263"/>
      <c r="OKR100" s="3262"/>
      <c r="OKS100" s="3263"/>
      <c r="OKT100" s="3263"/>
      <c r="OKU100" s="3263"/>
      <c r="OKV100" s="3263"/>
      <c r="OKW100" s="3264"/>
      <c r="OKX100" s="3265"/>
      <c r="OKY100" s="3266"/>
      <c r="OKZ100" s="3267"/>
      <c r="OLA100" s="3268"/>
      <c r="OLB100" s="3269"/>
      <c r="OLC100" s="3267"/>
      <c r="OLD100" s="3268"/>
      <c r="OLE100" s="3267"/>
      <c r="OLF100" s="3263"/>
      <c r="OLG100" s="3263"/>
      <c r="OLH100" s="3268"/>
      <c r="OLI100" s="3262"/>
      <c r="OLJ100" s="3263"/>
      <c r="OLK100" s="3262"/>
      <c r="OLL100" s="3263"/>
      <c r="OLM100" s="3263"/>
      <c r="OLN100" s="3263"/>
      <c r="OLO100" s="3263"/>
      <c r="OLP100" s="3264"/>
      <c r="OLQ100" s="3265"/>
      <c r="OLR100" s="3266"/>
      <c r="OLS100" s="3267"/>
      <c r="OLT100" s="3268"/>
      <c r="OLU100" s="3269"/>
      <c r="OLV100" s="3267"/>
      <c r="OLW100" s="3268"/>
      <c r="OLX100" s="3267"/>
      <c r="OLY100" s="3263"/>
      <c r="OLZ100" s="3263"/>
      <c r="OMA100" s="3268"/>
      <c r="OMB100" s="3262"/>
      <c r="OMC100" s="3263"/>
      <c r="OMD100" s="3262"/>
      <c r="OME100" s="3263"/>
      <c r="OMF100" s="3263"/>
      <c r="OMG100" s="3263"/>
      <c r="OMH100" s="3263"/>
      <c r="OMI100" s="3264"/>
      <c r="OMJ100" s="3265"/>
      <c r="OMK100" s="3266"/>
      <c r="OML100" s="3267"/>
      <c r="OMM100" s="3268"/>
      <c r="OMN100" s="3269"/>
      <c r="OMO100" s="3267"/>
      <c r="OMP100" s="3268"/>
      <c r="OMQ100" s="3267"/>
      <c r="OMR100" s="3263"/>
      <c r="OMS100" s="3263"/>
      <c r="OMT100" s="3268"/>
      <c r="OMU100" s="3262"/>
      <c r="OMV100" s="3263"/>
      <c r="OMW100" s="3262"/>
      <c r="OMX100" s="3263"/>
      <c r="OMY100" s="3263"/>
      <c r="OMZ100" s="3263"/>
      <c r="ONA100" s="3263"/>
      <c r="ONB100" s="3264"/>
      <c r="ONC100" s="3265"/>
      <c r="OND100" s="3266"/>
      <c r="ONE100" s="3267"/>
      <c r="ONF100" s="3268"/>
      <c r="ONG100" s="3269"/>
      <c r="ONH100" s="3267"/>
      <c r="ONI100" s="3268"/>
      <c r="ONJ100" s="3267"/>
      <c r="ONK100" s="3263"/>
      <c r="ONL100" s="3263"/>
      <c r="ONM100" s="3268"/>
      <c r="ONN100" s="3262"/>
      <c r="ONO100" s="3263"/>
      <c r="ONP100" s="3262"/>
      <c r="ONQ100" s="3263"/>
      <c r="ONR100" s="3263"/>
      <c r="ONS100" s="3263"/>
      <c r="ONT100" s="3263"/>
      <c r="ONU100" s="3264"/>
      <c r="ONV100" s="3265"/>
      <c r="ONW100" s="3266"/>
      <c r="ONX100" s="3267"/>
      <c r="ONY100" s="3268"/>
      <c r="ONZ100" s="3269"/>
      <c r="OOA100" s="3267"/>
      <c r="OOB100" s="3268"/>
      <c r="OOC100" s="3267"/>
      <c r="OOD100" s="3263"/>
      <c r="OOE100" s="3263"/>
      <c r="OOF100" s="3268"/>
      <c r="OOG100" s="3262"/>
      <c r="OOH100" s="3263"/>
      <c r="OOI100" s="3262"/>
      <c r="OOJ100" s="3263"/>
      <c r="OOK100" s="3263"/>
      <c r="OOL100" s="3263"/>
      <c r="OOM100" s="3263"/>
      <c r="OON100" s="3264"/>
      <c r="OOO100" s="3265"/>
      <c r="OOP100" s="3266"/>
      <c r="OOQ100" s="3267"/>
      <c r="OOR100" s="3268"/>
      <c r="OOS100" s="3269"/>
      <c r="OOT100" s="3267"/>
      <c r="OOU100" s="3268"/>
      <c r="OOV100" s="3267"/>
      <c r="OOW100" s="3263"/>
      <c r="OOX100" s="3263"/>
      <c r="OOY100" s="3268"/>
      <c r="OOZ100" s="3262"/>
      <c r="OPA100" s="3263"/>
      <c r="OPB100" s="3262"/>
      <c r="OPC100" s="3263"/>
      <c r="OPD100" s="3263"/>
      <c r="OPE100" s="3263"/>
      <c r="OPF100" s="3263"/>
      <c r="OPG100" s="3264"/>
      <c r="OPH100" s="3265"/>
      <c r="OPI100" s="3266"/>
      <c r="OPJ100" s="3267"/>
      <c r="OPK100" s="3268"/>
      <c r="OPL100" s="3269"/>
      <c r="OPM100" s="3267"/>
      <c r="OPN100" s="3268"/>
      <c r="OPO100" s="3267"/>
      <c r="OPP100" s="3263"/>
      <c r="OPQ100" s="3263"/>
      <c r="OPR100" s="3268"/>
      <c r="OPS100" s="3262"/>
      <c r="OPT100" s="3263"/>
      <c r="OPU100" s="3262"/>
      <c r="OPV100" s="3263"/>
      <c r="OPW100" s="3263"/>
      <c r="OPX100" s="3263"/>
      <c r="OPY100" s="3263"/>
      <c r="OPZ100" s="3264"/>
      <c r="OQA100" s="3265"/>
      <c r="OQB100" s="3266"/>
      <c r="OQC100" s="3267"/>
      <c r="OQD100" s="3268"/>
      <c r="OQE100" s="3269"/>
      <c r="OQF100" s="3267"/>
      <c r="OQG100" s="3268"/>
      <c r="OQH100" s="3267"/>
      <c r="OQI100" s="3263"/>
      <c r="OQJ100" s="3263"/>
      <c r="OQK100" s="3268"/>
      <c r="OQL100" s="3262"/>
      <c r="OQM100" s="3263"/>
      <c r="OQN100" s="3262"/>
      <c r="OQO100" s="3263"/>
      <c r="OQP100" s="3263"/>
      <c r="OQQ100" s="3263"/>
      <c r="OQR100" s="3263"/>
      <c r="OQS100" s="3264"/>
      <c r="OQT100" s="3265"/>
      <c r="OQU100" s="3266"/>
      <c r="OQV100" s="3267"/>
      <c r="OQW100" s="3268"/>
      <c r="OQX100" s="3269"/>
      <c r="OQY100" s="3267"/>
      <c r="OQZ100" s="3268"/>
      <c r="ORA100" s="3267"/>
      <c r="ORB100" s="3263"/>
      <c r="ORC100" s="3263"/>
      <c r="ORD100" s="3268"/>
      <c r="ORE100" s="3262"/>
      <c r="ORF100" s="3263"/>
      <c r="ORG100" s="3262"/>
      <c r="ORH100" s="3263"/>
      <c r="ORI100" s="3263"/>
      <c r="ORJ100" s="3263"/>
      <c r="ORK100" s="3263"/>
      <c r="ORL100" s="3264"/>
      <c r="ORM100" s="3265"/>
      <c r="ORN100" s="3266"/>
      <c r="ORO100" s="3267"/>
      <c r="ORP100" s="3268"/>
      <c r="ORQ100" s="3269"/>
      <c r="ORR100" s="3267"/>
      <c r="ORS100" s="3268"/>
      <c r="ORT100" s="3267"/>
      <c r="ORU100" s="3263"/>
      <c r="ORV100" s="3263"/>
      <c r="ORW100" s="3268"/>
      <c r="ORX100" s="3262"/>
      <c r="ORY100" s="3263"/>
      <c r="ORZ100" s="3262"/>
      <c r="OSA100" s="3263"/>
      <c r="OSB100" s="3263"/>
      <c r="OSC100" s="3263"/>
      <c r="OSD100" s="3263"/>
      <c r="OSE100" s="3264"/>
      <c r="OSF100" s="3265"/>
      <c r="OSG100" s="3266"/>
      <c r="OSH100" s="3267"/>
      <c r="OSI100" s="3268"/>
      <c r="OSJ100" s="3269"/>
      <c r="OSK100" s="3267"/>
      <c r="OSL100" s="3268"/>
      <c r="OSM100" s="3267"/>
      <c r="OSN100" s="3263"/>
      <c r="OSO100" s="3263"/>
      <c r="OSP100" s="3268"/>
      <c r="OSQ100" s="3262"/>
      <c r="OSR100" s="3263"/>
      <c r="OSS100" s="3262"/>
      <c r="OST100" s="3263"/>
      <c r="OSU100" s="3263"/>
      <c r="OSV100" s="3263"/>
      <c r="OSW100" s="3263"/>
      <c r="OSX100" s="3264"/>
      <c r="OSY100" s="3265"/>
      <c r="OSZ100" s="3266"/>
      <c r="OTA100" s="3267"/>
      <c r="OTB100" s="3268"/>
      <c r="OTC100" s="3269"/>
      <c r="OTD100" s="3267"/>
      <c r="OTE100" s="3268"/>
      <c r="OTF100" s="3267"/>
      <c r="OTG100" s="3263"/>
      <c r="OTH100" s="3263"/>
      <c r="OTI100" s="3268"/>
      <c r="OTJ100" s="3262"/>
      <c r="OTK100" s="3263"/>
      <c r="OTL100" s="3262"/>
      <c r="OTM100" s="3263"/>
      <c r="OTN100" s="3263"/>
      <c r="OTO100" s="3263"/>
      <c r="OTP100" s="3263"/>
      <c r="OTQ100" s="3264"/>
      <c r="OTR100" s="3265"/>
      <c r="OTS100" s="3266"/>
      <c r="OTT100" s="3267"/>
      <c r="OTU100" s="3268"/>
      <c r="OTV100" s="3269"/>
      <c r="OTW100" s="3267"/>
      <c r="OTX100" s="3268"/>
      <c r="OTY100" s="3267"/>
      <c r="OTZ100" s="3263"/>
      <c r="OUA100" s="3263"/>
      <c r="OUB100" s="3268"/>
      <c r="OUC100" s="3262"/>
      <c r="OUD100" s="3263"/>
      <c r="OUE100" s="3262"/>
      <c r="OUF100" s="3263"/>
      <c r="OUG100" s="3263"/>
      <c r="OUH100" s="3263"/>
      <c r="OUI100" s="3263"/>
      <c r="OUJ100" s="3264"/>
      <c r="OUK100" s="3265"/>
      <c r="OUL100" s="3266"/>
      <c r="OUM100" s="3267"/>
      <c r="OUN100" s="3268"/>
      <c r="OUO100" s="3269"/>
      <c r="OUP100" s="3267"/>
      <c r="OUQ100" s="3268"/>
      <c r="OUR100" s="3267"/>
      <c r="OUS100" s="3263"/>
      <c r="OUT100" s="3263"/>
      <c r="OUU100" s="3268"/>
      <c r="OUV100" s="3262"/>
      <c r="OUW100" s="3263"/>
      <c r="OUX100" s="3262"/>
      <c r="OUY100" s="3263"/>
      <c r="OUZ100" s="3263"/>
      <c r="OVA100" s="3263"/>
      <c r="OVB100" s="3263"/>
      <c r="OVC100" s="3264"/>
      <c r="OVD100" s="3265"/>
      <c r="OVE100" s="3266"/>
      <c r="OVF100" s="3267"/>
      <c r="OVG100" s="3268"/>
      <c r="OVH100" s="3269"/>
      <c r="OVI100" s="3267"/>
      <c r="OVJ100" s="3268"/>
      <c r="OVK100" s="3267"/>
      <c r="OVL100" s="3263"/>
      <c r="OVM100" s="3263"/>
      <c r="OVN100" s="3268"/>
      <c r="OVO100" s="3262"/>
      <c r="OVP100" s="3263"/>
      <c r="OVQ100" s="3262"/>
      <c r="OVR100" s="3263"/>
      <c r="OVS100" s="3263"/>
      <c r="OVT100" s="3263"/>
      <c r="OVU100" s="3263"/>
      <c r="OVV100" s="3264"/>
      <c r="OVW100" s="3265"/>
      <c r="OVX100" s="3266"/>
      <c r="OVY100" s="3267"/>
      <c r="OVZ100" s="3268"/>
      <c r="OWA100" s="3269"/>
      <c r="OWB100" s="3267"/>
      <c r="OWC100" s="3268"/>
      <c r="OWD100" s="3267"/>
      <c r="OWE100" s="3263"/>
      <c r="OWF100" s="3263"/>
      <c r="OWG100" s="3268"/>
      <c r="OWH100" s="3262"/>
      <c r="OWI100" s="3263"/>
      <c r="OWJ100" s="3262"/>
      <c r="OWK100" s="3263"/>
      <c r="OWL100" s="3263"/>
      <c r="OWM100" s="3263"/>
      <c r="OWN100" s="3263"/>
      <c r="OWO100" s="3264"/>
      <c r="OWP100" s="3265"/>
      <c r="OWQ100" s="3266"/>
      <c r="OWR100" s="3267"/>
      <c r="OWS100" s="3268"/>
      <c r="OWT100" s="3269"/>
      <c r="OWU100" s="3267"/>
      <c r="OWV100" s="3268"/>
      <c r="OWW100" s="3267"/>
      <c r="OWX100" s="3263"/>
      <c r="OWY100" s="3263"/>
      <c r="OWZ100" s="3268"/>
      <c r="OXA100" s="3262"/>
      <c r="OXB100" s="3263"/>
      <c r="OXC100" s="3262"/>
      <c r="OXD100" s="3263"/>
      <c r="OXE100" s="3263"/>
      <c r="OXF100" s="3263"/>
      <c r="OXG100" s="3263"/>
      <c r="OXH100" s="3264"/>
      <c r="OXI100" s="3265"/>
      <c r="OXJ100" s="3266"/>
      <c r="OXK100" s="3267"/>
      <c r="OXL100" s="3268"/>
      <c r="OXM100" s="3269"/>
      <c r="OXN100" s="3267"/>
      <c r="OXO100" s="3268"/>
      <c r="OXP100" s="3267"/>
      <c r="OXQ100" s="3263"/>
      <c r="OXR100" s="3263"/>
      <c r="OXS100" s="3268"/>
      <c r="OXT100" s="3262"/>
      <c r="OXU100" s="3263"/>
      <c r="OXV100" s="3262"/>
      <c r="OXW100" s="3263"/>
      <c r="OXX100" s="3263"/>
      <c r="OXY100" s="3263"/>
      <c r="OXZ100" s="3263"/>
      <c r="OYA100" s="3264"/>
      <c r="OYB100" s="3265"/>
      <c r="OYC100" s="3266"/>
      <c r="OYD100" s="3267"/>
      <c r="OYE100" s="3268"/>
      <c r="OYF100" s="3269"/>
      <c r="OYG100" s="3267"/>
      <c r="OYH100" s="3268"/>
      <c r="OYI100" s="3267"/>
      <c r="OYJ100" s="3263"/>
      <c r="OYK100" s="3263"/>
      <c r="OYL100" s="3268"/>
      <c r="OYM100" s="3262"/>
      <c r="OYN100" s="3263"/>
      <c r="OYO100" s="3262"/>
      <c r="OYP100" s="3263"/>
      <c r="OYQ100" s="3263"/>
      <c r="OYR100" s="3263"/>
      <c r="OYS100" s="3263"/>
      <c r="OYT100" s="3264"/>
      <c r="OYU100" s="3265"/>
      <c r="OYV100" s="3266"/>
      <c r="OYW100" s="3267"/>
      <c r="OYX100" s="3268"/>
      <c r="OYY100" s="3269"/>
      <c r="OYZ100" s="3267"/>
      <c r="OZA100" s="3268"/>
      <c r="OZB100" s="3267"/>
      <c r="OZC100" s="3263"/>
      <c r="OZD100" s="3263"/>
      <c r="OZE100" s="3268"/>
      <c r="OZF100" s="3262"/>
      <c r="OZG100" s="3263"/>
      <c r="OZH100" s="3262"/>
      <c r="OZI100" s="3263"/>
      <c r="OZJ100" s="3263"/>
      <c r="OZK100" s="3263"/>
      <c r="OZL100" s="3263"/>
      <c r="OZM100" s="3264"/>
      <c r="OZN100" s="3265"/>
      <c r="OZO100" s="3266"/>
      <c r="OZP100" s="3267"/>
      <c r="OZQ100" s="3268"/>
      <c r="OZR100" s="3269"/>
      <c r="OZS100" s="3267"/>
      <c r="OZT100" s="3268"/>
      <c r="OZU100" s="3267"/>
      <c r="OZV100" s="3263"/>
      <c r="OZW100" s="3263"/>
      <c r="OZX100" s="3268"/>
      <c r="OZY100" s="3262"/>
      <c r="OZZ100" s="3263"/>
      <c r="PAA100" s="3262"/>
      <c r="PAB100" s="3263"/>
      <c r="PAC100" s="3263"/>
      <c r="PAD100" s="3263"/>
      <c r="PAE100" s="3263"/>
      <c r="PAF100" s="3264"/>
      <c r="PAG100" s="3265"/>
      <c r="PAH100" s="3266"/>
      <c r="PAI100" s="3267"/>
      <c r="PAJ100" s="3268"/>
      <c r="PAK100" s="3269"/>
      <c r="PAL100" s="3267"/>
      <c r="PAM100" s="3268"/>
      <c r="PAN100" s="3267"/>
      <c r="PAO100" s="3263"/>
      <c r="PAP100" s="3263"/>
      <c r="PAQ100" s="3268"/>
      <c r="PAR100" s="3262"/>
      <c r="PAS100" s="3263"/>
      <c r="PAT100" s="3262"/>
      <c r="PAU100" s="3263"/>
      <c r="PAV100" s="3263"/>
      <c r="PAW100" s="3263"/>
      <c r="PAX100" s="3263"/>
      <c r="PAY100" s="3264"/>
      <c r="PAZ100" s="3265"/>
      <c r="PBA100" s="3266"/>
      <c r="PBB100" s="3267"/>
      <c r="PBC100" s="3268"/>
      <c r="PBD100" s="3269"/>
      <c r="PBE100" s="3267"/>
      <c r="PBF100" s="3268"/>
      <c r="PBG100" s="3267"/>
      <c r="PBH100" s="3263"/>
      <c r="PBI100" s="3263"/>
      <c r="PBJ100" s="3268"/>
      <c r="PBK100" s="3262"/>
      <c r="PBL100" s="3263"/>
      <c r="PBM100" s="3262"/>
      <c r="PBN100" s="3263"/>
      <c r="PBO100" s="3263"/>
      <c r="PBP100" s="3263"/>
      <c r="PBQ100" s="3263"/>
      <c r="PBR100" s="3264"/>
      <c r="PBS100" s="3265"/>
      <c r="PBT100" s="3266"/>
      <c r="PBU100" s="3267"/>
      <c r="PBV100" s="3268"/>
      <c r="PBW100" s="3269"/>
      <c r="PBX100" s="3267"/>
      <c r="PBY100" s="3268"/>
      <c r="PBZ100" s="3267"/>
      <c r="PCA100" s="3263"/>
      <c r="PCB100" s="3263"/>
      <c r="PCC100" s="3268"/>
      <c r="PCD100" s="3262"/>
      <c r="PCE100" s="3263"/>
      <c r="PCF100" s="3262"/>
      <c r="PCG100" s="3263"/>
      <c r="PCH100" s="3263"/>
      <c r="PCI100" s="3263"/>
      <c r="PCJ100" s="3263"/>
      <c r="PCK100" s="3264"/>
      <c r="PCL100" s="3265"/>
      <c r="PCM100" s="3266"/>
      <c r="PCN100" s="3267"/>
      <c r="PCO100" s="3268"/>
      <c r="PCP100" s="3269"/>
      <c r="PCQ100" s="3267"/>
      <c r="PCR100" s="3268"/>
      <c r="PCS100" s="3267"/>
      <c r="PCT100" s="3263"/>
      <c r="PCU100" s="3263"/>
      <c r="PCV100" s="3268"/>
      <c r="PCW100" s="3262"/>
      <c r="PCX100" s="3263"/>
      <c r="PCY100" s="3262"/>
      <c r="PCZ100" s="3263"/>
      <c r="PDA100" s="3263"/>
      <c r="PDB100" s="3263"/>
      <c r="PDC100" s="3263"/>
      <c r="PDD100" s="3264"/>
      <c r="PDE100" s="3265"/>
      <c r="PDF100" s="3266"/>
      <c r="PDG100" s="3267"/>
      <c r="PDH100" s="3268"/>
      <c r="PDI100" s="3269"/>
      <c r="PDJ100" s="3267"/>
      <c r="PDK100" s="3268"/>
      <c r="PDL100" s="3267"/>
      <c r="PDM100" s="3263"/>
      <c r="PDN100" s="3263"/>
      <c r="PDO100" s="3268"/>
      <c r="PDP100" s="3262"/>
      <c r="PDQ100" s="3263"/>
      <c r="PDR100" s="3262"/>
      <c r="PDS100" s="3263"/>
      <c r="PDT100" s="3263"/>
      <c r="PDU100" s="3263"/>
      <c r="PDV100" s="3263"/>
      <c r="PDW100" s="3264"/>
      <c r="PDX100" s="3265"/>
      <c r="PDY100" s="3266"/>
      <c r="PDZ100" s="3267"/>
      <c r="PEA100" s="3268"/>
      <c r="PEB100" s="3269"/>
      <c r="PEC100" s="3267"/>
      <c r="PED100" s="3268"/>
      <c r="PEE100" s="3267"/>
      <c r="PEF100" s="3263"/>
      <c r="PEG100" s="3263"/>
      <c r="PEH100" s="3268"/>
      <c r="PEI100" s="3262"/>
      <c r="PEJ100" s="3263"/>
      <c r="PEK100" s="3262"/>
      <c r="PEL100" s="3263"/>
      <c r="PEM100" s="3263"/>
      <c r="PEN100" s="3263"/>
      <c r="PEO100" s="3263"/>
      <c r="PEP100" s="3264"/>
      <c r="PEQ100" s="3265"/>
      <c r="PER100" s="3266"/>
      <c r="PES100" s="3267"/>
      <c r="PET100" s="3268"/>
      <c r="PEU100" s="3269"/>
      <c r="PEV100" s="3267"/>
      <c r="PEW100" s="3268"/>
      <c r="PEX100" s="3267"/>
      <c r="PEY100" s="3263"/>
      <c r="PEZ100" s="3263"/>
      <c r="PFA100" s="3268"/>
      <c r="PFB100" s="3262"/>
      <c r="PFC100" s="3263"/>
      <c r="PFD100" s="3262"/>
      <c r="PFE100" s="3263"/>
      <c r="PFF100" s="3263"/>
      <c r="PFG100" s="3263"/>
      <c r="PFH100" s="3263"/>
      <c r="PFI100" s="3264"/>
      <c r="PFJ100" s="3265"/>
      <c r="PFK100" s="3266"/>
      <c r="PFL100" s="3267"/>
      <c r="PFM100" s="3268"/>
      <c r="PFN100" s="3269"/>
      <c r="PFO100" s="3267"/>
      <c r="PFP100" s="3268"/>
      <c r="PFQ100" s="3267"/>
      <c r="PFR100" s="3263"/>
      <c r="PFS100" s="3263"/>
      <c r="PFT100" s="3268"/>
      <c r="PFU100" s="3262"/>
      <c r="PFV100" s="3263"/>
      <c r="PFW100" s="3262"/>
      <c r="PFX100" s="3263"/>
      <c r="PFY100" s="3263"/>
      <c r="PFZ100" s="3263"/>
      <c r="PGA100" s="3263"/>
      <c r="PGB100" s="3264"/>
      <c r="PGC100" s="3265"/>
      <c r="PGD100" s="3266"/>
      <c r="PGE100" s="3267"/>
      <c r="PGF100" s="3268"/>
      <c r="PGG100" s="3269"/>
      <c r="PGH100" s="3267"/>
      <c r="PGI100" s="3268"/>
      <c r="PGJ100" s="3267"/>
      <c r="PGK100" s="3263"/>
      <c r="PGL100" s="3263"/>
      <c r="PGM100" s="3268"/>
      <c r="PGN100" s="3262"/>
      <c r="PGO100" s="3263"/>
      <c r="PGP100" s="3262"/>
      <c r="PGQ100" s="3263"/>
      <c r="PGR100" s="3263"/>
      <c r="PGS100" s="3263"/>
      <c r="PGT100" s="3263"/>
      <c r="PGU100" s="3264"/>
      <c r="PGV100" s="3265"/>
      <c r="PGW100" s="3266"/>
      <c r="PGX100" s="3267"/>
      <c r="PGY100" s="3268"/>
      <c r="PGZ100" s="3269"/>
      <c r="PHA100" s="3267"/>
      <c r="PHB100" s="3268"/>
      <c r="PHC100" s="3267"/>
      <c r="PHD100" s="3263"/>
      <c r="PHE100" s="3263"/>
      <c r="PHF100" s="3268"/>
      <c r="PHG100" s="3262"/>
      <c r="PHH100" s="3263"/>
      <c r="PHI100" s="3262"/>
      <c r="PHJ100" s="3263"/>
      <c r="PHK100" s="3263"/>
      <c r="PHL100" s="3263"/>
      <c r="PHM100" s="3263"/>
      <c r="PHN100" s="3264"/>
      <c r="PHO100" s="3265"/>
      <c r="PHP100" s="3266"/>
      <c r="PHQ100" s="3267"/>
      <c r="PHR100" s="3268"/>
      <c r="PHS100" s="3269"/>
      <c r="PHT100" s="3267"/>
      <c r="PHU100" s="3268"/>
      <c r="PHV100" s="3267"/>
      <c r="PHW100" s="3263"/>
      <c r="PHX100" s="3263"/>
      <c r="PHY100" s="3268"/>
      <c r="PHZ100" s="3262"/>
      <c r="PIA100" s="3263"/>
      <c r="PIB100" s="3262"/>
      <c r="PIC100" s="3263"/>
      <c r="PID100" s="3263"/>
      <c r="PIE100" s="3263"/>
      <c r="PIF100" s="3263"/>
      <c r="PIG100" s="3264"/>
      <c r="PIH100" s="3265"/>
      <c r="PII100" s="3266"/>
      <c r="PIJ100" s="3267"/>
      <c r="PIK100" s="3268"/>
      <c r="PIL100" s="3269"/>
      <c r="PIM100" s="3267"/>
      <c r="PIN100" s="3268"/>
      <c r="PIO100" s="3267"/>
      <c r="PIP100" s="3263"/>
      <c r="PIQ100" s="3263"/>
      <c r="PIR100" s="3268"/>
      <c r="PIS100" s="3262"/>
      <c r="PIT100" s="3263"/>
      <c r="PIU100" s="3262"/>
      <c r="PIV100" s="3263"/>
      <c r="PIW100" s="3263"/>
      <c r="PIX100" s="3263"/>
      <c r="PIY100" s="3263"/>
      <c r="PIZ100" s="3264"/>
      <c r="PJA100" s="3265"/>
      <c r="PJB100" s="3266"/>
      <c r="PJC100" s="3267"/>
      <c r="PJD100" s="3268"/>
      <c r="PJE100" s="3269"/>
      <c r="PJF100" s="3267"/>
      <c r="PJG100" s="3268"/>
      <c r="PJH100" s="3267"/>
      <c r="PJI100" s="3263"/>
      <c r="PJJ100" s="3263"/>
      <c r="PJK100" s="3268"/>
      <c r="PJL100" s="3262"/>
      <c r="PJM100" s="3263"/>
      <c r="PJN100" s="3262"/>
      <c r="PJO100" s="3263"/>
      <c r="PJP100" s="3263"/>
      <c r="PJQ100" s="3263"/>
      <c r="PJR100" s="3263"/>
      <c r="PJS100" s="3264"/>
      <c r="PJT100" s="3265"/>
      <c r="PJU100" s="3266"/>
      <c r="PJV100" s="3267"/>
      <c r="PJW100" s="3268"/>
      <c r="PJX100" s="3269"/>
      <c r="PJY100" s="3267"/>
      <c r="PJZ100" s="3268"/>
      <c r="PKA100" s="3267"/>
      <c r="PKB100" s="3263"/>
      <c r="PKC100" s="3263"/>
      <c r="PKD100" s="3268"/>
      <c r="PKE100" s="3262"/>
      <c r="PKF100" s="3263"/>
      <c r="PKG100" s="3262"/>
      <c r="PKH100" s="3263"/>
      <c r="PKI100" s="3263"/>
      <c r="PKJ100" s="3263"/>
      <c r="PKK100" s="3263"/>
      <c r="PKL100" s="3264"/>
      <c r="PKM100" s="3265"/>
      <c r="PKN100" s="3266"/>
      <c r="PKO100" s="3267"/>
      <c r="PKP100" s="3268"/>
      <c r="PKQ100" s="3269"/>
      <c r="PKR100" s="3267"/>
      <c r="PKS100" s="3268"/>
      <c r="PKT100" s="3267"/>
      <c r="PKU100" s="3263"/>
      <c r="PKV100" s="3263"/>
      <c r="PKW100" s="3268"/>
      <c r="PKX100" s="3262"/>
      <c r="PKY100" s="3263"/>
      <c r="PKZ100" s="3262"/>
      <c r="PLA100" s="3263"/>
      <c r="PLB100" s="3263"/>
      <c r="PLC100" s="3263"/>
      <c r="PLD100" s="3263"/>
      <c r="PLE100" s="3264"/>
      <c r="PLF100" s="3265"/>
      <c r="PLG100" s="3266"/>
      <c r="PLH100" s="3267"/>
      <c r="PLI100" s="3268"/>
      <c r="PLJ100" s="3269"/>
      <c r="PLK100" s="3267"/>
      <c r="PLL100" s="3268"/>
      <c r="PLM100" s="3267"/>
      <c r="PLN100" s="3263"/>
      <c r="PLO100" s="3263"/>
      <c r="PLP100" s="3268"/>
      <c r="PLQ100" s="3262"/>
      <c r="PLR100" s="3263"/>
      <c r="PLS100" s="3262"/>
      <c r="PLT100" s="3263"/>
      <c r="PLU100" s="3263"/>
      <c r="PLV100" s="3263"/>
      <c r="PLW100" s="3263"/>
      <c r="PLX100" s="3264"/>
      <c r="PLY100" s="3265"/>
      <c r="PLZ100" s="3266"/>
      <c r="PMA100" s="3267"/>
      <c r="PMB100" s="3268"/>
      <c r="PMC100" s="3269"/>
      <c r="PMD100" s="3267"/>
      <c r="PME100" s="3268"/>
      <c r="PMF100" s="3267"/>
      <c r="PMG100" s="3263"/>
      <c r="PMH100" s="3263"/>
      <c r="PMI100" s="3268"/>
      <c r="PMJ100" s="3262"/>
      <c r="PMK100" s="3263"/>
      <c r="PML100" s="3262"/>
      <c r="PMM100" s="3263"/>
      <c r="PMN100" s="3263"/>
      <c r="PMO100" s="3263"/>
      <c r="PMP100" s="3263"/>
      <c r="PMQ100" s="3264"/>
      <c r="PMR100" s="3265"/>
      <c r="PMS100" s="3266"/>
      <c r="PMT100" s="3267"/>
      <c r="PMU100" s="3268"/>
      <c r="PMV100" s="3269"/>
      <c r="PMW100" s="3267"/>
      <c r="PMX100" s="3268"/>
      <c r="PMY100" s="3267"/>
      <c r="PMZ100" s="3263"/>
      <c r="PNA100" s="3263"/>
      <c r="PNB100" s="3268"/>
      <c r="PNC100" s="3262"/>
      <c r="PND100" s="3263"/>
      <c r="PNE100" s="3262"/>
      <c r="PNF100" s="3263"/>
      <c r="PNG100" s="3263"/>
      <c r="PNH100" s="3263"/>
      <c r="PNI100" s="3263"/>
      <c r="PNJ100" s="3264"/>
      <c r="PNK100" s="3265"/>
      <c r="PNL100" s="3266"/>
      <c r="PNM100" s="3267"/>
      <c r="PNN100" s="3268"/>
      <c r="PNO100" s="3269"/>
      <c r="PNP100" s="3267"/>
      <c r="PNQ100" s="3268"/>
      <c r="PNR100" s="3267"/>
      <c r="PNS100" s="3263"/>
      <c r="PNT100" s="3263"/>
      <c r="PNU100" s="3268"/>
      <c r="PNV100" s="3262"/>
      <c r="PNW100" s="3263"/>
      <c r="PNX100" s="3262"/>
      <c r="PNY100" s="3263"/>
      <c r="PNZ100" s="3263"/>
      <c r="POA100" s="3263"/>
      <c r="POB100" s="3263"/>
      <c r="POC100" s="3264"/>
      <c r="POD100" s="3265"/>
      <c r="POE100" s="3266"/>
      <c r="POF100" s="3267"/>
      <c r="POG100" s="3268"/>
      <c r="POH100" s="3269"/>
      <c r="POI100" s="3267"/>
      <c r="POJ100" s="3268"/>
      <c r="POK100" s="3267"/>
      <c r="POL100" s="3263"/>
      <c r="POM100" s="3263"/>
      <c r="PON100" s="3268"/>
      <c r="POO100" s="3262"/>
      <c r="POP100" s="3263"/>
      <c r="POQ100" s="3262"/>
      <c r="POR100" s="3263"/>
      <c r="POS100" s="3263"/>
      <c r="POT100" s="3263"/>
      <c r="POU100" s="3263"/>
      <c r="POV100" s="3264"/>
      <c r="POW100" s="3265"/>
      <c r="POX100" s="3266"/>
      <c r="POY100" s="3267"/>
      <c r="POZ100" s="3268"/>
      <c r="PPA100" s="3269"/>
      <c r="PPB100" s="3267"/>
      <c r="PPC100" s="3268"/>
      <c r="PPD100" s="3267"/>
      <c r="PPE100" s="3263"/>
      <c r="PPF100" s="3263"/>
      <c r="PPG100" s="3268"/>
      <c r="PPH100" s="3262"/>
      <c r="PPI100" s="3263"/>
      <c r="PPJ100" s="3262"/>
      <c r="PPK100" s="3263"/>
      <c r="PPL100" s="3263"/>
      <c r="PPM100" s="3263"/>
      <c r="PPN100" s="3263"/>
      <c r="PPO100" s="3264"/>
      <c r="PPP100" s="3265"/>
      <c r="PPQ100" s="3266"/>
      <c r="PPR100" s="3267"/>
      <c r="PPS100" s="3268"/>
      <c r="PPT100" s="3269"/>
      <c r="PPU100" s="3267"/>
      <c r="PPV100" s="3268"/>
      <c r="PPW100" s="3267"/>
      <c r="PPX100" s="3263"/>
      <c r="PPY100" s="3263"/>
      <c r="PPZ100" s="3268"/>
      <c r="PQA100" s="3262"/>
      <c r="PQB100" s="3263"/>
      <c r="PQC100" s="3262"/>
      <c r="PQD100" s="3263"/>
      <c r="PQE100" s="3263"/>
      <c r="PQF100" s="3263"/>
      <c r="PQG100" s="3263"/>
      <c r="PQH100" s="3264"/>
      <c r="PQI100" s="3265"/>
      <c r="PQJ100" s="3266"/>
      <c r="PQK100" s="3267"/>
      <c r="PQL100" s="3268"/>
      <c r="PQM100" s="3269"/>
      <c r="PQN100" s="3267"/>
      <c r="PQO100" s="3268"/>
      <c r="PQP100" s="3267"/>
      <c r="PQQ100" s="3263"/>
      <c r="PQR100" s="3263"/>
      <c r="PQS100" s="3268"/>
      <c r="PQT100" s="3262"/>
      <c r="PQU100" s="3263"/>
      <c r="PQV100" s="3262"/>
      <c r="PQW100" s="3263"/>
      <c r="PQX100" s="3263"/>
      <c r="PQY100" s="3263"/>
      <c r="PQZ100" s="3263"/>
      <c r="PRA100" s="3264"/>
      <c r="PRB100" s="3265"/>
      <c r="PRC100" s="3266"/>
      <c r="PRD100" s="3267"/>
      <c r="PRE100" s="3268"/>
      <c r="PRF100" s="3269"/>
      <c r="PRG100" s="3267"/>
      <c r="PRH100" s="3268"/>
      <c r="PRI100" s="3267"/>
      <c r="PRJ100" s="3263"/>
      <c r="PRK100" s="3263"/>
      <c r="PRL100" s="3268"/>
      <c r="PRM100" s="3262"/>
      <c r="PRN100" s="3263"/>
      <c r="PRO100" s="3262"/>
      <c r="PRP100" s="3263"/>
      <c r="PRQ100" s="3263"/>
      <c r="PRR100" s="3263"/>
      <c r="PRS100" s="3263"/>
      <c r="PRT100" s="3264"/>
      <c r="PRU100" s="3265"/>
      <c r="PRV100" s="3266"/>
      <c r="PRW100" s="3267"/>
      <c r="PRX100" s="3268"/>
      <c r="PRY100" s="3269"/>
      <c r="PRZ100" s="3267"/>
      <c r="PSA100" s="3268"/>
      <c r="PSB100" s="3267"/>
      <c r="PSC100" s="3263"/>
      <c r="PSD100" s="3263"/>
      <c r="PSE100" s="3268"/>
      <c r="PSF100" s="3262"/>
      <c r="PSG100" s="3263"/>
      <c r="PSH100" s="3262"/>
      <c r="PSI100" s="3263"/>
      <c r="PSJ100" s="3263"/>
      <c r="PSK100" s="3263"/>
      <c r="PSL100" s="3263"/>
      <c r="PSM100" s="3264"/>
      <c r="PSN100" s="3265"/>
      <c r="PSO100" s="3266"/>
      <c r="PSP100" s="3267"/>
      <c r="PSQ100" s="3268"/>
      <c r="PSR100" s="3269"/>
      <c r="PSS100" s="3267"/>
      <c r="PST100" s="3268"/>
      <c r="PSU100" s="3267"/>
      <c r="PSV100" s="3263"/>
      <c r="PSW100" s="3263"/>
      <c r="PSX100" s="3268"/>
      <c r="PSY100" s="3262"/>
      <c r="PSZ100" s="3263"/>
      <c r="PTA100" s="3262"/>
      <c r="PTB100" s="3263"/>
      <c r="PTC100" s="3263"/>
      <c r="PTD100" s="3263"/>
      <c r="PTE100" s="3263"/>
      <c r="PTF100" s="3264"/>
      <c r="PTG100" s="3265"/>
      <c r="PTH100" s="3266"/>
      <c r="PTI100" s="3267"/>
      <c r="PTJ100" s="3268"/>
      <c r="PTK100" s="3269"/>
      <c r="PTL100" s="3267"/>
      <c r="PTM100" s="3268"/>
      <c r="PTN100" s="3267"/>
      <c r="PTO100" s="3263"/>
      <c r="PTP100" s="3263"/>
      <c r="PTQ100" s="3268"/>
      <c r="PTR100" s="3262"/>
      <c r="PTS100" s="3263"/>
      <c r="PTT100" s="3262"/>
      <c r="PTU100" s="3263"/>
      <c r="PTV100" s="3263"/>
      <c r="PTW100" s="3263"/>
      <c r="PTX100" s="3263"/>
      <c r="PTY100" s="3264"/>
      <c r="PTZ100" s="3265"/>
      <c r="PUA100" s="3266"/>
      <c r="PUB100" s="3267"/>
      <c r="PUC100" s="3268"/>
      <c r="PUD100" s="3269"/>
      <c r="PUE100" s="3267"/>
      <c r="PUF100" s="3268"/>
      <c r="PUG100" s="3267"/>
      <c r="PUH100" s="3263"/>
      <c r="PUI100" s="3263"/>
      <c r="PUJ100" s="3268"/>
      <c r="PUK100" s="3262"/>
      <c r="PUL100" s="3263"/>
      <c r="PUM100" s="3262"/>
      <c r="PUN100" s="3263"/>
      <c r="PUO100" s="3263"/>
      <c r="PUP100" s="3263"/>
      <c r="PUQ100" s="3263"/>
      <c r="PUR100" s="3264"/>
      <c r="PUS100" s="3265"/>
      <c r="PUT100" s="3266"/>
      <c r="PUU100" s="3267"/>
      <c r="PUV100" s="3268"/>
      <c r="PUW100" s="3269"/>
      <c r="PUX100" s="3267"/>
      <c r="PUY100" s="3268"/>
      <c r="PUZ100" s="3267"/>
      <c r="PVA100" s="3263"/>
      <c r="PVB100" s="3263"/>
      <c r="PVC100" s="3268"/>
      <c r="PVD100" s="3262"/>
      <c r="PVE100" s="3263"/>
      <c r="PVF100" s="3262"/>
      <c r="PVG100" s="3263"/>
      <c r="PVH100" s="3263"/>
      <c r="PVI100" s="3263"/>
      <c r="PVJ100" s="3263"/>
      <c r="PVK100" s="3264"/>
      <c r="PVL100" s="3265"/>
      <c r="PVM100" s="3266"/>
      <c r="PVN100" s="3267"/>
      <c r="PVO100" s="3268"/>
      <c r="PVP100" s="3269"/>
      <c r="PVQ100" s="3267"/>
      <c r="PVR100" s="3268"/>
      <c r="PVS100" s="3267"/>
      <c r="PVT100" s="3263"/>
      <c r="PVU100" s="3263"/>
      <c r="PVV100" s="3268"/>
      <c r="PVW100" s="3262"/>
      <c r="PVX100" s="3263"/>
      <c r="PVY100" s="3262"/>
      <c r="PVZ100" s="3263"/>
      <c r="PWA100" s="3263"/>
      <c r="PWB100" s="3263"/>
      <c r="PWC100" s="3263"/>
      <c r="PWD100" s="3264"/>
      <c r="PWE100" s="3265"/>
      <c r="PWF100" s="3266"/>
      <c r="PWG100" s="3267"/>
      <c r="PWH100" s="3268"/>
      <c r="PWI100" s="3269"/>
      <c r="PWJ100" s="3267"/>
      <c r="PWK100" s="3268"/>
      <c r="PWL100" s="3267"/>
      <c r="PWM100" s="3263"/>
      <c r="PWN100" s="3263"/>
      <c r="PWO100" s="3268"/>
      <c r="PWP100" s="3262"/>
      <c r="PWQ100" s="3263"/>
      <c r="PWR100" s="3262"/>
      <c r="PWS100" s="3263"/>
      <c r="PWT100" s="3263"/>
      <c r="PWU100" s="3263"/>
      <c r="PWV100" s="3263"/>
      <c r="PWW100" s="3264"/>
      <c r="PWX100" s="3265"/>
      <c r="PWY100" s="3266"/>
      <c r="PWZ100" s="3267"/>
      <c r="PXA100" s="3268"/>
      <c r="PXB100" s="3269"/>
      <c r="PXC100" s="3267"/>
      <c r="PXD100" s="3268"/>
      <c r="PXE100" s="3267"/>
      <c r="PXF100" s="3263"/>
      <c r="PXG100" s="3263"/>
      <c r="PXH100" s="3268"/>
      <c r="PXI100" s="3262"/>
      <c r="PXJ100" s="3263"/>
      <c r="PXK100" s="3262"/>
      <c r="PXL100" s="3263"/>
      <c r="PXM100" s="3263"/>
      <c r="PXN100" s="3263"/>
      <c r="PXO100" s="3263"/>
      <c r="PXP100" s="3264"/>
      <c r="PXQ100" s="3265"/>
      <c r="PXR100" s="3266"/>
      <c r="PXS100" s="3267"/>
      <c r="PXT100" s="3268"/>
      <c r="PXU100" s="3269"/>
      <c r="PXV100" s="3267"/>
      <c r="PXW100" s="3268"/>
      <c r="PXX100" s="3267"/>
      <c r="PXY100" s="3263"/>
      <c r="PXZ100" s="3263"/>
      <c r="PYA100" s="3268"/>
      <c r="PYB100" s="3262"/>
      <c r="PYC100" s="3263"/>
      <c r="PYD100" s="3262"/>
      <c r="PYE100" s="3263"/>
      <c r="PYF100" s="3263"/>
      <c r="PYG100" s="3263"/>
      <c r="PYH100" s="3263"/>
      <c r="PYI100" s="3264"/>
      <c r="PYJ100" s="3265"/>
      <c r="PYK100" s="3266"/>
      <c r="PYL100" s="3267"/>
      <c r="PYM100" s="3268"/>
      <c r="PYN100" s="3269"/>
      <c r="PYO100" s="3267"/>
      <c r="PYP100" s="3268"/>
      <c r="PYQ100" s="3267"/>
      <c r="PYR100" s="3263"/>
      <c r="PYS100" s="3263"/>
      <c r="PYT100" s="3268"/>
      <c r="PYU100" s="3262"/>
      <c r="PYV100" s="3263"/>
      <c r="PYW100" s="3262"/>
      <c r="PYX100" s="3263"/>
      <c r="PYY100" s="3263"/>
      <c r="PYZ100" s="3263"/>
      <c r="PZA100" s="3263"/>
      <c r="PZB100" s="3264"/>
      <c r="PZC100" s="3265"/>
      <c r="PZD100" s="3266"/>
      <c r="PZE100" s="3267"/>
      <c r="PZF100" s="3268"/>
      <c r="PZG100" s="3269"/>
      <c r="PZH100" s="3267"/>
      <c r="PZI100" s="3268"/>
      <c r="PZJ100" s="3267"/>
      <c r="PZK100" s="3263"/>
      <c r="PZL100" s="3263"/>
      <c r="PZM100" s="3268"/>
      <c r="PZN100" s="3262"/>
      <c r="PZO100" s="3263"/>
      <c r="PZP100" s="3262"/>
      <c r="PZQ100" s="3263"/>
      <c r="PZR100" s="3263"/>
      <c r="PZS100" s="3263"/>
      <c r="PZT100" s="3263"/>
      <c r="PZU100" s="3264"/>
      <c r="PZV100" s="3265"/>
      <c r="PZW100" s="3266"/>
      <c r="PZX100" s="3267"/>
      <c r="PZY100" s="3268"/>
      <c r="PZZ100" s="3269"/>
      <c r="QAA100" s="3267"/>
      <c r="QAB100" s="3268"/>
      <c r="QAC100" s="3267"/>
      <c r="QAD100" s="3263"/>
      <c r="QAE100" s="3263"/>
      <c r="QAF100" s="3268"/>
      <c r="QAG100" s="3262"/>
      <c r="QAH100" s="3263"/>
      <c r="QAI100" s="3262"/>
      <c r="QAJ100" s="3263"/>
      <c r="QAK100" s="3263"/>
      <c r="QAL100" s="3263"/>
      <c r="QAM100" s="3263"/>
      <c r="QAN100" s="3264"/>
      <c r="QAO100" s="3265"/>
      <c r="QAP100" s="3266"/>
      <c r="QAQ100" s="3267"/>
      <c r="QAR100" s="3268"/>
      <c r="QAS100" s="3269"/>
      <c r="QAT100" s="3267"/>
      <c r="QAU100" s="3268"/>
      <c r="QAV100" s="3267"/>
      <c r="QAW100" s="3263"/>
      <c r="QAX100" s="3263"/>
      <c r="QAY100" s="3268"/>
      <c r="QAZ100" s="3262"/>
      <c r="QBA100" s="3263"/>
      <c r="QBB100" s="3262"/>
      <c r="QBC100" s="3263"/>
      <c r="QBD100" s="3263"/>
      <c r="QBE100" s="3263"/>
      <c r="QBF100" s="3263"/>
      <c r="QBG100" s="3264"/>
      <c r="QBH100" s="3265"/>
      <c r="QBI100" s="3266"/>
      <c r="QBJ100" s="3267"/>
      <c r="QBK100" s="3268"/>
      <c r="QBL100" s="3269"/>
      <c r="QBM100" s="3267"/>
      <c r="QBN100" s="3268"/>
      <c r="QBO100" s="3267"/>
      <c r="QBP100" s="3263"/>
      <c r="QBQ100" s="3263"/>
      <c r="QBR100" s="3268"/>
      <c r="QBS100" s="3262"/>
      <c r="QBT100" s="3263"/>
      <c r="QBU100" s="3262"/>
      <c r="QBV100" s="3263"/>
      <c r="QBW100" s="3263"/>
      <c r="QBX100" s="3263"/>
      <c r="QBY100" s="3263"/>
      <c r="QBZ100" s="3264"/>
      <c r="QCA100" s="3265"/>
      <c r="QCB100" s="3266"/>
      <c r="QCC100" s="3267"/>
      <c r="QCD100" s="3268"/>
      <c r="QCE100" s="3269"/>
      <c r="QCF100" s="3267"/>
      <c r="QCG100" s="3268"/>
      <c r="QCH100" s="3267"/>
      <c r="QCI100" s="3263"/>
      <c r="QCJ100" s="3263"/>
      <c r="QCK100" s="3268"/>
      <c r="QCL100" s="3262"/>
      <c r="QCM100" s="3263"/>
      <c r="QCN100" s="3262"/>
      <c r="QCO100" s="3263"/>
      <c r="QCP100" s="3263"/>
      <c r="QCQ100" s="3263"/>
      <c r="QCR100" s="3263"/>
      <c r="QCS100" s="3264"/>
      <c r="QCT100" s="3265"/>
      <c r="QCU100" s="3266"/>
      <c r="QCV100" s="3267"/>
      <c r="QCW100" s="3268"/>
      <c r="QCX100" s="3269"/>
      <c r="QCY100" s="3267"/>
      <c r="QCZ100" s="3268"/>
      <c r="QDA100" s="3267"/>
      <c r="QDB100" s="3263"/>
      <c r="QDC100" s="3263"/>
      <c r="QDD100" s="3268"/>
      <c r="QDE100" s="3262"/>
      <c r="QDF100" s="3263"/>
      <c r="QDG100" s="3262"/>
      <c r="QDH100" s="3263"/>
      <c r="QDI100" s="3263"/>
      <c r="QDJ100" s="3263"/>
      <c r="QDK100" s="3263"/>
      <c r="QDL100" s="3264"/>
      <c r="QDM100" s="3265"/>
      <c r="QDN100" s="3266"/>
      <c r="QDO100" s="3267"/>
      <c r="QDP100" s="3268"/>
      <c r="QDQ100" s="3269"/>
      <c r="QDR100" s="3267"/>
      <c r="QDS100" s="3268"/>
      <c r="QDT100" s="3267"/>
      <c r="QDU100" s="3263"/>
      <c r="QDV100" s="3263"/>
      <c r="QDW100" s="3268"/>
      <c r="QDX100" s="3262"/>
      <c r="QDY100" s="3263"/>
      <c r="QDZ100" s="3262"/>
      <c r="QEA100" s="3263"/>
      <c r="QEB100" s="3263"/>
      <c r="QEC100" s="3263"/>
      <c r="QED100" s="3263"/>
      <c r="QEE100" s="3264"/>
      <c r="QEF100" s="3265"/>
      <c r="QEG100" s="3266"/>
      <c r="QEH100" s="3267"/>
      <c r="QEI100" s="3268"/>
      <c r="QEJ100" s="3269"/>
      <c r="QEK100" s="3267"/>
      <c r="QEL100" s="3268"/>
      <c r="QEM100" s="3267"/>
      <c r="QEN100" s="3263"/>
      <c r="QEO100" s="3263"/>
      <c r="QEP100" s="3268"/>
      <c r="QEQ100" s="3262"/>
      <c r="QER100" s="3263"/>
      <c r="QES100" s="3262"/>
      <c r="QET100" s="3263"/>
      <c r="QEU100" s="3263"/>
      <c r="QEV100" s="3263"/>
      <c r="QEW100" s="3263"/>
      <c r="QEX100" s="3264"/>
      <c r="QEY100" s="3265"/>
      <c r="QEZ100" s="3266"/>
      <c r="QFA100" s="3267"/>
      <c r="QFB100" s="3268"/>
      <c r="QFC100" s="3269"/>
      <c r="QFD100" s="3267"/>
      <c r="QFE100" s="3268"/>
      <c r="QFF100" s="3267"/>
      <c r="QFG100" s="3263"/>
      <c r="QFH100" s="3263"/>
      <c r="QFI100" s="3268"/>
      <c r="QFJ100" s="3262"/>
      <c r="QFK100" s="3263"/>
      <c r="QFL100" s="3262"/>
      <c r="QFM100" s="3263"/>
      <c r="QFN100" s="3263"/>
      <c r="QFO100" s="3263"/>
      <c r="QFP100" s="3263"/>
      <c r="QFQ100" s="3264"/>
      <c r="QFR100" s="3265"/>
      <c r="QFS100" s="3266"/>
      <c r="QFT100" s="3267"/>
      <c r="QFU100" s="3268"/>
      <c r="QFV100" s="3269"/>
      <c r="QFW100" s="3267"/>
      <c r="QFX100" s="3268"/>
      <c r="QFY100" s="3267"/>
      <c r="QFZ100" s="3263"/>
      <c r="QGA100" s="3263"/>
      <c r="QGB100" s="3268"/>
      <c r="QGC100" s="3262"/>
      <c r="QGD100" s="3263"/>
      <c r="QGE100" s="3262"/>
      <c r="QGF100" s="3263"/>
      <c r="QGG100" s="3263"/>
      <c r="QGH100" s="3263"/>
      <c r="QGI100" s="3263"/>
      <c r="QGJ100" s="3264"/>
      <c r="QGK100" s="3265"/>
      <c r="QGL100" s="3266"/>
      <c r="QGM100" s="3267"/>
      <c r="QGN100" s="3268"/>
      <c r="QGO100" s="3269"/>
      <c r="QGP100" s="3267"/>
      <c r="QGQ100" s="3268"/>
      <c r="QGR100" s="3267"/>
      <c r="QGS100" s="3263"/>
      <c r="QGT100" s="3263"/>
      <c r="QGU100" s="3268"/>
      <c r="QGV100" s="3262"/>
      <c r="QGW100" s="3263"/>
      <c r="QGX100" s="3262"/>
      <c r="QGY100" s="3263"/>
      <c r="QGZ100" s="3263"/>
      <c r="QHA100" s="3263"/>
      <c r="QHB100" s="3263"/>
      <c r="QHC100" s="3264"/>
      <c r="QHD100" s="3265"/>
      <c r="QHE100" s="3266"/>
      <c r="QHF100" s="3267"/>
      <c r="QHG100" s="3268"/>
      <c r="QHH100" s="3269"/>
      <c r="QHI100" s="3267"/>
      <c r="QHJ100" s="3268"/>
      <c r="QHK100" s="3267"/>
      <c r="QHL100" s="3263"/>
      <c r="QHM100" s="3263"/>
      <c r="QHN100" s="3268"/>
      <c r="QHO100" s="3262"/>
      <c r="QHP100" s="3263"/>
      <c r="QHQ100" s="3262"/>
      <c r="QHR100" s="3263"/>
      <c r="QHS100" s="3263"/>
      <c r="QHT100" s="3263"/>
      <c r="QHU100" s="3263"/>
      <c r="QHV100" s="3264"/>
      <c r="QHW100" s="3265"/>
      <c r="QHX100" s="3266"/>
      <c r="QHY100" s="3267"/>
      <c r="QHZ100" s="3268"/>
      <c r="QIA100" s="3269"/>
      <c r="QIB100" s="3267"/>
      <c r="QIC100" s="3268"/>
      <c r="QID100" s="3267"/>
      <c r="QIE100" s="3263"/>
      <c r="QIF100" s="3263"/>
      <c r="QIG100" s="3268"/>
      <c r="QIH100" s="3262"/>
      <c r="QII100" s="3263"/>
      <c r="QIJ100" s="3262"/>
      <c r="QIK100" s="3263"/>
      <c r="QIL100" s="3263"/>
      <c r="QIM100" s="3263"/>
      <c r="QIN100" s="3263"/>
      <c r="QIO100" s="3264"/>
      <c r="QIP100" s="3265"/>
      <c r="QIQ100" s="3266"/>
      <c r="QIR100" s="3267"/>
      <c r="QIS100" s="3268"/>
      <c r="QIT100" s="3269"/>
      <c r="QIU100" s="3267"/>
      <c r="QIV100" s="3268"/>
      <c r="QIW100" s="3267"/>
      <c r="QIX100" s="3263"/>
      <c r="QIY100" s="3263"/>
      <c r="QIZ100" s="3268"/>
      <c r="QJA100" s="3262"/>
      <c r="QJB100" s="3263"/>
      <c r="QJC100" s="3262"/>
      <c r="QJD100" s="3263"/>
      <c r="QJE100" s="3263"/>
      <c r="QJF100" s="3263"/>
      <c r="QJG100" s="3263"/>
      <c r="QJH100" s="3264"/>
      <c r="QJI100" s="3265"/>
      <c r="QJJ100" s="3266"/>
      <c r="QJK100" s="3267"/>
      <c r="QJL100" s="3268"/>
      <c r="QJM100" s="3269"/>
      <c r="QJN100" s="3267"/>
      <c r="QJO100" s="3268"/>
      <c r="QJP100" s="3267"/>
      <c r="QJQ100" s="3263"/>
      <c r="QJR100" s="3263"/>
      <c r="QJS100" s="3268"/>
      <c r="QJT100" s="3262"/>
      <c r="QJU100" s="3263"/>
      <c r="QJV100" s="3262"/>
      <c r="QJW100" s="3263"/>
      <c r="QJX100" s="3263"/>
      <c r="QJY100" s="3263"/>
      <c r="QJZ100" s="3263"/>
      <c r="QKA100" s="3264"/>
      <c r="QKB100" s="3265"/>
      <c r="QKC100" s="3266"/>
      <c r="QKD100" s="3267"/>
      <c r="QKE100" s="3268"/>
      <c r="QKF100" s="3269"/>
      <c r="QKG100" s="3267"/>
      <c r="QKH100" s="3268"/>
      <c r="QKI100" s="3267"/>
      <c r="QKJ100" s="3263"/>
      <c r="QKK100" s="3263"/>
      <c r="QKL100" s="3268"/>
      <c r="QKM100" s="3262"/>
      <c r="QKN100" s="3263"/>
      <c r="QKO100" s="3262"/>
      <c r="QKP100" s="3263"/>
      <c r="QKQ100" s="3263"/>
      <c r="QKR100" s="3263"/>
      <c r="QKS100" s="3263"/>
      <c r="QKT100" s="3264"/>
      <c r="QKU100" s="3265"/>
      <c r="QKV100" s="3266"/>
      <c r="QKW100" s="3267"/>
      <c r="QKX100" s="3268"/>
      <c r="QKY100" s="3269"/>
      <c r="QKZ100" s="3267"/>
      <c r="QLA100" s="3268"/>
      <c r="QLB100" s="3267"/>
      <c r="QLC100" s="3263"/>
      <c r="QLD100" s="3263"/>
      <c r="QLE100" s="3268"/>
      <c r="QLF100" s="3262"/>
      <c r="QLG100" s="3263"/>
      <c r="QLH100" s="3262"/>
      <c r="QLI100" s="3263"/>
      <c r="QLJ100" s="3263"/>
      <c r="QLK100" s="3263"/>
      <c r="QLL100" s="3263"/>
      <c r="QLM100" s="3264"/>
      <c r="QLN100" s="3265"/>
      <c r="QLO100" s="3266"/>
      <c r="QLP100" s="3267"/>
      <c r="QLQ100" s="3268"/>
      <c r="QLR100" s="3269"/>
      <c r="QLS100" s="3267"/>
      <c r="QLT100" s="3268"/>
      <c r="QLU100" s="3267"/>
      <c r="QLV100" s="3263"/>
      <c r="QLW100" s="3263"/>
      <c r="QLX100" s="3268"/>
      <c r="QLY100" s="3262"/>
      <c r="QLZ100" s="3263"/>
      <c r="QMA100" s="3262"/>
      <c r="QMB100" s="3263"/>
      <c r="QMC100" s="3263"/>
      <c r="QMD100" s="3263"/>
      <c r="QME100" s="3263"/>
      <c r="QMF100" s="3264"/>
      <c r="QMG100" s="3265"/>
      <c r="QMH100" s="3266"/>
      <c r="QMI100" s="3267"/>
      <c r="QMJ100" s="3268"/>
      <c r="QMK100" s="3269"/>
      <c r="QML100" s="3267"/>
      <c r="QMM100" s="3268"/>
      <c r="QMN100" s="3267"/>
      <c r="QMO100" s="3263"/>
      <c r="QMP100" s="3263"/>
      <c r="QMQ100" s="3268"/>
      <c r="QMR100" s="3262"/>
      <c r="QMS100" s="3263"/>
      <c r="QMT100" s="3262"/>
      <c r="QMU100" s="3263"/>
      <c r="QMV100" s="3263"/>
      <c r="QMW100" s="3263"/>
      <c r="QMX100" s="3263"/>
      <c r="QMY100" s="3264"/>
      <c r="QMZ100" s="3265"/>
      <c r="QNA100" s="3266"/>
      <c r="QNB100" s="3267"/>
      <c r="QNC100" s="3268"/>
      <c r="QND100" s="3269"/>
      <c r="QNE100" s="3267"/>
      <c r="QNF100" s="3268"/>
      <c r="QNG100" s="3267"/>
      <c r="QNH100" s="3263"/>
      <c r="QNI100" s="3263"/>
      <c r="QNJ100" s="3268"/>
      <c r="QNK100" s="3262"/>
      <c r="QNL100" s="3263"/>
      <c r="QNM100" s="3262"/>
      <c r="QNN100" s="3263"/>
      <c r="QNO100" s="3263"/>
      <c r="QNP100" s="3263"/>
      <c r="QNQ100" s="3263"/>
      <c r="QNR100" s="3264"/>
      <c r="QNS100" s="3265"/>
      <c r="QNT100" s="3266"/>
      <c r="QNU100" s="3267"/>
      <c r="QNV100" s="3268"/>
      <c r="QNW100" s="3269"/>
      <c r="QNX100" s="3267"/>
      <c r="QNY100" s="3268"/>
      <c r="QNZ100" s="3267"/>
      <c r="QOA100" s="3263"/>
      <c r="QOB100" s="3263"/>
      <c r="QOC100" s="3268"/>
      <c r="QOD100" s="3262"/>
      <c r="QOE100" s="3263"/>
      <c r="QOF100" s="3262"/>
      <c r="QOG100" s="3263"/>
      <c r="QOH100" s="3263"/>
      <c r="QOI100" s="3263"/>
      <c r="QOJ100" s="3263"/>
      <c r="QOK100" s="3264"/>
      <c r="QOL100" s="3265"/>
      <c r="QOM100" s="3266"/>
      <c r="QON100" s="3267"/>
      <c r="QOO100" s="3268"/>
      <c r="QOP100" s="3269"/>
      <c r="QOQ100" s="3267"/>
      <c r="QOR100" s="3268"/>
      <c r="QOS100" s="3267"/>
      <c r="QOT100" s="3263"/>
      <c r="QOU100" s="3263"/>
      <c r="QOV100" s="3268"/>
      <c r="QOW100" s="3262"/>
      <c r="QOX100" s="3263"/>
      <c r="QOY100" s="3262"/>
      <c r="QOZ100" s="3263"/>
      <c r="QPA100" s="3263"/>
      <c r="QPB100" s="3263"/>
      <c r="QPC100" s="3263"/>
      <c r="QPD100" s="3264"/>
      <c r="QPE100" s="3265"/>
      <c r="QPF100" s="3266"/>
      <c r="QPG100" s="3267"/>
      <c r="QPH100" s="3268"/>
      <c r="QPI100" s="3269"/>
      <c r="QPJ100" s="3267"/>
      <c r="QPK100" s="3268"/>
      <c r="QPL100" s="3267"/>
      <c r="QPM100" s="3263"/>
      <c r="QPN100" s="3263"/>
      <c r="QPO100" s="3268"/>
      <c r="QPP100" s="3262"/>
      <c r="QPQ100" s="3263"/>
      <c r="QPR100" s="3262"/>
      <c r="QPS100" s="3263"/>
      <c r="QPT100" s="3263"/>
      <c r="QPU100" s="3263"/>
      <c r="QPV100" s="3263"/>
      <c r="QPW100" s="3264"/>
      <c r="QPX100" s="3265"/>
      <c r="QPY100" s="3266"/>
      <c r="QPZ100" s="3267"/>
      <c r="QQA100" s="3268"/>
      <c r="QQB100" s="3269"/>
      <c r="QQC100" s="3267"/>
      <c r="QQD100" s="3268"/>
      <c r="QQE100" s="3267"/>
      <c r="QQF100" s="3263"/>
      <c r="QQG100" s="3263"/>
      <c r="QQH100" s="3268"/>
      <c r="QQI100" s="3262"/>
      <c r="QQJ100" s="3263"/>
      <c r="QQK100" s="3262"/>
      <c r="QQL100" s="3263"/>
      <c r="QQM100" s="3263"/>
      <c r="QQN100" s="3263"/>
      <c r="QQO100" s="3263"/>
      <c r="QQP100" s="3264"/>
      <c r="QQQ100" s="3265"/>
      <c r="QQR100" s="3266"/>
      <c r="QQS100" s="3267"/>
      <c r="QQT100" s="3268"/>
      <c r="QQU100" s="3269"/>
      <c r="QQV100" s="3267"/>
      <c r="QQW100" s="3268"/>
      <c r="QQX100" s="3267"/>
      <c r="QQY100" s="3263"/>
      <c r="QQZ100" s="3263"/>
      <c r="QRA100" s="3268"/>
      <c r="QRB100" s="3262"/>
      <c r="QRC100" s="3263"/>
      <c r="QRD100" s="3262"/>
      <c r="QRE100" s="3263"/>
      <c r="QRF100" s="3263"/>
      <c r="QRG100" s="3263"/>
      <c r="QRH100" s="3263"/>
      <c r="QRI100" s="3264"/>
      <c r="QRJ100" s="3265"/>
      <c r="QRK100" s="3266"/>
      <c r="QRL100" s="3267"/>
      <c r="QRM100" s="3268"/>
      <c r="QRN100" s="3269"/>
      <c r="QRO100" s="3267"/>
      <c r="QRP100" s="3268"/>
      <c r="QRQ100" s="3267"/>
      <c r="QRR100" s="3263"/>
      <c r="QRS100" s="3263"/>
      <c r="QRT100" s="3268"/>
      <c r="QRU100" s="3262"/>
      <c r="QRV100" s="3263"/>
      <c r="QRW100" s="3262"/>
      <c r="QRX100" s="3263"/>
      <c r="QRY100" s="3263"/>
      <c r="QRZ100" s="3263"/>
      <c r="QSA100" s="3263"/>
      <c r="QSB100" s="3264"/>
      <c r="QSC100" s="3265"/>
      <c r="QSD100" s="3266"/>
      <c r="QSE100" s="3267"/>
      <c r="QSF100" s="3268"/>
      <c r="QSG100" s="3269"/>
      <c r="QSH100" s="3267"/>
      <c r="QSI100" s="3268"/>
      <c r="QSJ100" s="3267"/>
      <c r="QSK100" s="3263"/>
      <c r="QSL100" s="3263"/>
      <c r="QSM100" s="3268"/>
      <c r="QSN100" s="3262"/>
      <c r="QSO100" s="3263"/>
      <c r="QSP100" s="3262"/>
      <c r="QSQ100" s="3263"/>
      <c r="QSR100" s="3263"/>
      <c r="QSS100" s="3263"/>
      <c r="QST100" s="3263"/>
      <c r="QSU100" s="3264"/>
      <c r="QSV100" s="3265"/>
      <c r="QSW100" s="3266"/>
      <c r="QSX100" s="3267"/>
      <c r="QSY100" s="3268"/>
      <c r="QSZ100" s="3269"/>
      <c r="QTA100" s="3267"/>
      <c r="QTB100" s="3268"/>
      <c r="QTC100" s="3267"/>
      <c r="QTD100" s="3263"/>
      <c r="QTE100" s="3263"/>
      <c r="QTF100" s="3268"/>
      <c r="QTG100" s="3262"/>
      <c r="QTH100" s="3263"/>
      <c r="QTI100" s="3262"/>
      <c r="QTJ100" s="3263"/>
      <c r="QTK100" s="3263"/>
      <c r="QTL100" s="3263"/>
      <c r="QTM100" s="3263"/>
      <c r="QTN100" s="3264"/>
      <c r="QTO100" s="3265"/>
      <c r="QTP100" s="3266"/>
      <c r="QTQ100" s="3267"/>
      <c r="QTR100" s="3268"/>
      <c r="QTS100" s="3269"/>
      <c r="QTT100" s="3267"/>
      <c r="QTU100" s="3268"/>
      <c r="QTV100" s="3267"/>
      <c r="QTW100" s="3263"/>
      <c r="QTX100" s="3263"/>
      <c r="QTY100" s="3268"/>
      <c r="QTZ100" s="3262"/>
      <c r="QUA100" s="3263"/>
      <c r="QUB100" s="3262"/>
      <c r="QUC100" s="3263"/>
      <c r="QUD100" s="3263"/>
      <c r="QUE100" s="3263"/>
      <c r="QUF100" s="3263"/>
      <c r="QUG100" s="3264"/>
      <c r="QUH100" s="3265"/>
      <c r="QUI100" s="3266"/>
      <c r="QUJ100" s="3267"/>
      <c r="QUK100" s="3268"/>
      <c r="QUL100" s="3269"/>
      <c r="QUM100" s="3267"/>
      <c r="QUN100" s="3268"/>
      <c r="QUO100" s="3267"/>
      <c r="QUP100" s="3263"/>
      <c r="QUQ100" s="3263"/>
      <c r="QUR100" s="3268"/>
      <c r="QUS100" s="3262"/>
      <c r="QUT100" s="3263"/>
      <c r="QUU100" s="3262"/>
      <c r="QUV100" s="3263"/>
      <c r="QUW100" s="3263"/>
      <c r="QUX100" s="3263"/>
      <c r="QUY100" s="3263"/>
      <c r="QUZ100" s="3264"/>
      <c r="QVA100" s="3265"/>
      <c r="QVB100" s="3266"/>
      <c r="QVC100" s="3267"/>
      <c r="QVD100" s="3268"/>
      <c r="QVE100" s="3269"/>
      <c r="QVF100" s="3267"/>
      <c r="QVG100" s="3268"/>
      <c r="QVH100" s="3267"/>
      <c r="QVI100" s="3263"/>
      <c r="QVJ100" s="3263"/>
      <c r="QVK100" s="3268"/>
      <c r="QVL100" s="3262"/>
      <c r="QVM100" s="3263"/>
      <c r="QVN100" s="3262"/>
      <c r="QVO100" s="3263"/>
      <c r="QVP100" s="3263"/>
      <c r="QVQ100" s="3263"/>
      <c r="QVR100" s="3263"/>
      <c r="QVS100" s="3264"/>
      <c r="QVT100" s="3265"/>
      <c r="QVU100" s="3266"/>
      <c r="QVV100" s="3267"/>
      <c r="QVW100" s="3268"/>
      <c r="QVX100" s="3269"/>
      <c r="QVY100" s="3267"/>
      <c r="QVZ100" s="3268"/>
      <c r="QWA100" s="3267"/>
      <c r="QWB100" s="3263"/>
      <c r="QWC100" s="3263"/>
      <c r="QWD100" s="3268"/>
      <c r="QWE100" s="3262"/>
      <c r="QWF100" s="3263"/>
      <c r="QWG100" s="3262"/>
      <c r="QWH100" s="3263"/>
      <c r="QWI100" s="3263"/>
      <c r="QWJ100" s="3263"/>
      <c r="QWK100" s="3263"/>
      <c r="QWL100" s="3264"/>
      <c r="QWM100" s="3265"/>
      <c r="QWN100" s="3266"/>
      <c r="QWO100" s="3267"/>
      <c r="QWP100" s="3268"/>
      <c r="QWQ100" s="3269"/>
      <c r="QWR100" s="3267"/>
      <c r="QWS100" s="3268"/>
      <c r="QWT100" s="3267"/>
      <c r="QWU100" s="3263"/>
      <c r="QWV100" s="3263"/>
      <c r="QWW100" s="3268"/>
      <c r="QWX100" s="3262"/>
      <c r="QWY100" s="3263"/>
      <c r="QWZ100" s="3262"/>
      <c r="QXA100" s="3263"/>
      <c r="QXB100" s="3263"/>
      <c r="QXC100" s="3263"/>
      <c r="QXD100" s="3263"/>
      <c r="QXE100" s="3264"/>
      <c r="QXF100" s="3265"/>
      <c r="QXG100" s="3266"/>
      <c r="QXH100" s="3267"/>
      <c r="QXI100" s="3268"/>
      <c r="QXJ100" s="3269"/>
      <c r="QXK100" s="3267"/>
      <c r="QXL100" s="3268"/>
      <c r="QXM100" s="3267"/>
      <c r="QXN100" s="3263"/>
      <c r="QXO100" s="3263"/>
      <c r="QXP100" s="3268"/>
      <c r="QXQ100" s="3262"/>
      <c r="QXR100" s="3263"/>
      <c r="QXS100" s="3262"/>
      <c r="QXT100" s="3263"/>
      <c r="QXU100" s="3263"/>
      <c r="QXV100" s="3263"/>
      <c r="QXW100" s="3263"/>
      <c r="QXX100" s="3264"/>
      <c r="QXY100" s="3265"/>
      <c r="QXZ100" s="3266"/>
      <c r="QYA100" s="3267"/>
      <c r="QYB100" s="3268"/>
      <c r="QYC100" s="3269"/>
      <c r="QYD100" s="3267"/>
      <c r="QYE100" s="3268"/>
      <c r="QYF100" s="3267"/>
      <c r="QYG100" s="3263"/>
      <c r="QYH100" s="3263"/>
      <c r="QYI100" s="3268"/>
      <c r="QYJ100" s="3262"/>
      <c r="QYK100" s="3263"/>
      <c r="QYL100" s="3262"/>
      <c r="QYM100" s="3263"/>
      <c r="QYN100" s="3263"/>
      <c r="QYO100" s="3263"/>
      <c r="QYP100" s="3263"/>
      <c r="QYQ100" s="3264"/>
      <c r="QYR100" s="3265"/>
      <c r="QYS100" s="3266"/>
      <c r="QYT100" s="3267"/>
      <c r="QYU100" s="3268"/>
      <c r="QYV100" s="3269"/>
      <c r="QYW100" s="3267"/>
      <c r="QYX100" s="3268"/>
      <c r="QYY100" s="3267"/>
      <c r="QYZ100" s="3263"/>
      <c r="QZA100" s="3263"/>
      <c r="QZB100" s="3268"/>
      <c r="QZC100" s="3262"/>
      <c r="QZD100" s="3263"/>
      <c r="QZE100" s="3262"/>
      <c r="QZF100" s="3263"/>
      <c r="QZG100" s="3263"/>
      <c r="QZH100" s="3263"/>
      <c r="QZI100" s="3263"/>
      <c r="QZJ100" s="3264"/>
      <c r="QZK100" s="3265"/>
      <c r="QZL100" s="3266"/>
      <c r="QZM100" s="3267"/>
      <c r="QZN100" s="3268"/>
      <c r="QZO100" s="3269"/>
      <c r="QZP100" s="3267"/>
      <c r="QZQ100" s="3268"/>
      <c r="QZR100" s="3267"/>
      <c r="QZS100" s="3263"/>
      <c r="QZT100" s="3263"/>
      <c r="QZU100" s="3268"/>
      <c r="QZV100" s="3262"/>
      <c r="QZW100" s="3263"/>
      <c r="QZX100" s="3262"/>
      <c r="QZY100" s="3263"/>
      <c r="QZZ100" s="3263"/>
      <c r="RAA100" s="3263"/>
      <c r="RAB100" s="3263"/>
      <c r="RAC100" s="3264"/>
      <c r="RAD100" s="3265"/>
      <c r="RAE100" s="3266"/>
      <c r="RAF100" s="3267"/>
      <c r="RAG100" s="3268"/>
      <c r="RAH100" s="3269"/>
      <c r="RAI100" s="3267"/>
      <c r="RAJ100" s="3268"/>
      <c r="RAK100" s="3267"/>
      <c r="RAL100" s="3263"/>
      <c r="RAM100" s="3263"/>
      <c r="RAN100" s="3268"/>
      <c r="RAO100" s="3262"/>
      <c r="RAP100" s="3263"/>
      <c r="RAQ100" s="3262"/>
      <c r="RAR100" s="3263"/>
      <c r="RAS100" s="3263"/>
      <c r="RAT100" s="3263"/>
      <c r="RAU100" s="3263"/>
      <c r="RAV100" s="3264"/>
      <c r="RAW100" s="3265"/>
      <c r="RAX100" s="3266"/>
      <c r="RAY100" s="3267"/>
      <c r="RAZ100" s="3268"/>
      <c r="RBA100" s="3269"/>
      <c r="RBB100" s="3267"/>
      <c r="RBC100" s="3268"/>
      <c r="RBD100" s="3267"/>
      <c r="RBE100" s="3263"/>
      <c r="RBF100" s="3263"/>
      <c r="RBG100" s="3268"/>
      <c r="RBH100" s="3262"/>
      <c r="RBI100" s="3263"/>
      <c r="RBJ100" s="3262"/>
      <c r="RBK100" s="3263"/>
      <c r="RBL100" s="3263"/>
      <c r="RBM100" s="3263"/>
      <c r="RBN100" s="3263"/>
      <c r="RBO100" s="3264"/>
      <c r="RBP100" s="3265"/>
      <c r="RBQ100" s="3266"/>
      <c r="RBR100" s="3267"/>
      <c r="RBS100" s="3268"/>
      <c r="RBT100" s="3269"/>
      <c r="RBU100" s="3267"/>
      <c r="RBV100" s="3268"/>
      <c r="RBW100" s="3267"/>
      <c r="RBX100" s="3263"/>
      <c r="RBY100" s="3263"/>
      <c r="RBZ100" s="3268"/>
      <c r="RCA100" s="3262"/>
      <c r="RCB100" s="3263"/>
      <c r="RCC100" s="3262"/>
      <c r="RCD100" s="3263"/>
      <c r="RCE100" s="3263"/>
      <c r="RCF100" s="3263"/>
      <c r="RCG100" s="3263"/>
      <c r="RCH100" s="3264"/>
      <c r="RCI100" s="3265"/>
      <c r="RCJ100" s="3266"/>
      <c r="RCK100" s="3267"/>
      <c r="RCL100" s="3268"/>
      <c r="RCM100" s="3269"/>
      <c r="RCN100" s="3267"/>
      <c r="RCO100" s="3268"/>
      <c r="RCP100" s="3267"/>
      <c r="RCQ100" s="3263"/>
      <c r="RCR100" s="3263"/>
      <c r="RCS100" s="3268"/>
      <c r="RCT100" s="3262"/>
      <c r="RCU100" s="3263"/>
      <c r="RCV100" s="3262"/>
      <c r="RCW100" s="3263"/>
      <c r="RCX100" s="3263"/>
      <c r="RCY100" s="3263"/>
      <c r="RCZ100" s="3263"/>
      <c r="RDA100" s="3264"/>
      <c r="RDB100" s="3265"/>
      <c r="RDC100" s="3266"/>
      <c r="RDD100" s="3267"/>
      <c r="RDE100" s="3268"/>
      <c r="RDF100" s="3269"/>
      <c r="RDG100" s="3267"/>
      <c r="RDH100" s="3268"/>
      <c r="RDI100" s="3267"/>
      <c r="RDJ100" s="3263"/>
      <c r="RDK100" s="3263"/>
      <c r="RDL100" s="3268"/>
      <c r="RDM100" s="3262"/>
      <c r="RDN100" s="3263"/>
      <c r="RDO100" s="3262"/>
      <c r="RDP100" s="3263"/>
      <c r="RDQ100" s="3263"/>
      <c r="RDR100" s="3263"/>
      <c r="RDS100" s="3263"/>
      <c r="RDT100" s="3264"/>
      <c r="RDU100" s="3265"/>
      <c r="RDV100" s="3266"/>
      <c r="RDW100" s="3267"/>
      <c r="RDX100" s="3268"/>
      <c r="RDY100" s="3269"/>
      <c r="RDZ100" s="3267"/>
      <c r="REA100" s="3268"/>
      <c r="REB100" s="3267"/>
      <c r="REC100" s="3263"/>
      <c r="RED100" s="3263"/>
      <c r="REE100" s="3268"/>
      <c r="REF100" s="3262"/>
      <c r="REG100" s="3263"/>
      <c r="REH100" s="3262"/>
      <c r="REI100" s="3263"/>
      <c r="REJ100" s="3263"/>
      <c r="REK100" s="3263"/>
      <c r="REL100" s="3263"/>
      <c r="REM100" s="3264"/>
      <c r="REN100" s="3265"/>
      <c r="REO100" s="3266"/>
      <c r="REP100" s="3267"/>
      <c r="REQ100" s="3268"/>
      <c r="RER100" s="3269"/>
      <c r="RES100" s="3267"/>
      <c r="RET100" s="3268"/>
      <c r="REU100" s="3267"/>
      <c r="REV100" s="3263"/>
      <c r="REW100" s="3263"/>
      <c r="REX100" s="3268"/>
      <c r="REY100" s="3262"/>
      <c r="REZ100" s="3263"/>
      <c r="RFA100" s="3262"/>
      <c r="RFB100" s="3263"/>
      <c r="RFC100" s="3263"/>
      <c r="RFD100" s="3263"/>
      <c r="RFE100" s="3263"/>
      <c r="RFF100" s="3264"/>
      <c r="RFG100" s="3265"/>
      <c r="RFH100" s="3266"/>
      <c r="RFI100" s="3267"/>
      <c r="RFJ100" s="3268"/>
      <c r="RFK100" s="3269"/>
      <c r="RFL100" s="3267"/>
      <c r="RFM100" s="3268"/>
      <c r="RFN100" s="3267"/>
      <c r="RFO100" s="3263"/>
      <c r="RFP100" s="3263"/>
      <c r="RFQ100" s="3268"/>
      <c r="RFR100" s="3262"/>
      <c r="RFS100" s="3263"/>
      <c r="RFT100" s="3262"/>
      <c r="RFU100" s="3263"/>
      <c r="RFV100" s="3263"/>
      <c r="RFW100" s="3263"/>
      <c r="RFX100" s="3263"/>
      <c r="RFY100" s="3264"/>
      <c r="RFZ100" s="3265"/>
      <c r="RGA100" s="3266"/>
      <c r="RGB100" s="3267"/>
      <c r="RGC100" s="3268"/>
      <c r="RGD100" s="3269"/>
      <c r="RGE100" s="3267"/>
      <c r="RGF100" s="3268"/>
      <c r="RGG100" s="3267"/>
      <c r="RGH100" s="3263"/>
      <c r="RGI100" s="3263"/>
      <c r="RGJ100" s="3268"/>
      <c r="RGK100" s="3262"/>
      <c r="RGL100" s="3263"/>
      <c r="RGM100" s="3262"/>
      <c r="RGN100" s="3263"/>
      <c r="RGO100" s="3263"/>
      <c r="RGP100" s="3263"/>
      <c r="RGQ100" s="3263"/>
      <c r="RGR100" s="3264"/>
      <c r="RGS100" s="3265"/>
      <c r="RGT100" s="3266"/>
      <c r="RGU100" s="3267"/>
      <c r="RGV100" s="3268"/>
      <c r="RGW100" s="3269"/>
      <c r="RGX100" s="3267"/>
      <c r="RGY100" s="3268"/>
      <c r="RGZ100" s="3267"/>
      <c r="RHA100" s="3263"/>
      <c r="RHB100" s="3263"/>
      <c r="RHC100" s="3268"/>
      <c r="RHD100" s="3262"/>
      <c r="RHE100" s="3263"/>
      <c r="RHF100" s="3262"/>
      <c r="RHG100" s="3263"/>
      <c r="RHH100" s="3263"/>
      <c r="RHI100" s="3263"/>
      <c r="RHJ100" s="3263"/>
      <c r="RHK100" s="3264"/>
      <c r="RHL100" s="3265"/>
      <c r="RHM100" s="3266"/>
      <c r="RHN100" s="3267"/>
      <c r="RHO100" s="3268"/>
      <c r="RHP100" s="3269"/>
      <c r="RHQ100" s="3267"/>
      <c r="RHR100" s="3268"/>
      <c r="RHS100" s="3267"/>
      <c r="RHT100" s="3263"/>
      <c r="RHU100" s="3263"/>
      <c r="RHV100" s="3268"/>
      <c r="RHW100" s="3262"/>
      <c r="RHX100" s="3263"/>
      <c r="RHY100" s="3262"/>
      <c r="RHZ100" s="3263"/>
      <c r="RIA100" s="3263"/>
      <c r="RIB100" s="3263"/>
      <c r="RIC100" s="3263"/>
      <c r="RID100" s="3264"/>
      <c r="RIE100" s="3265"/>
      <c r="RIF100" s="3266"/>
      <c r="RIG100" s="3267"/>
      <c r="RIH100" s="3268"/>
      <c r="RII100" s="3269"/>
      <c r="RIJ100" s="3267"/>
      <c r="RIK100" s="3268"/>
      <c r="RIL100" s="3267"/>
      <c r="RIM100" s="3263"/>
      <c r="RIN100" s="3263"/>
      <c r="RIO100" s="3268"/>
      <c r="RIP100" s="3262"/>
      <c r="RIQ100" s="3263"/>
      <c r="RIR100" s="3262"/>
      <c r="RIS100" s="3263"/>
      <c r="RIT100" s="3263"/>
      <c r="RIU100" s="3263"/>
      <c r="RIV100" s="3263"/>
      <c r="RIW100" s="3264"/>
      <c r="RIX100" s="3265"/>
      <c r="RIY100" s="3266"/>
      <c r="RIZ100" s="3267"/>
      <c r="RJA100" s="3268"/>
      <c r="RJB100" s="3269"/>
      <c r="RJC100" s="3267"/>
      <c r="RJD100" s="3268"/>
      <c r="RJE100" s="3267"/>
      <c r="RJF100" s="3263"/>
      <c r="RJG100" s="3263"/>
      <c r="RJH100" s="3268"/>
      <c r="RJI100" s="3262"/>
      <c r="RJJ100" s="3263"/>
      <c r="RJK100" s="3262"/>
      <c r="RJL100" s="3263"/>
      <c r="RJM100" s="3263"/>
      <c r="RJN100" s="3263"/>
      <c r="RJO100" s="3263"/>
      <c r="RJP100" s="3264"/>
      <c r="RJQ100" s="3265"/>
      <c r="RJR100" s="3266"/>
      <c r="RJS100" s="3267"/>
      <c r="RJT100" s="3268"/>
      <c r="RJU100" s="3269"/>
      <c r="RJV100" s="3267"/>
      <c r="RJW100" s="3268"/>
      <c r="RJX100" s="3267"/>
      <c r="RJY100" s="3263"/>
      <c r="RJZ100" s="3263"/>
      <c r="RKA100" s="3268"/>
      <c r="RKB100" s="3262"/>
      <c r="RKC100" s="3263"/>
      <c r="RKD100" s="3262"/>
      <c r="RKE100" s="3263"/>
      <c r="RKF100" s="3263"/>
      <c r="RKG100" s="3263"/>
      <c r="RKH100" s="3263"/>
      <c r="RKI100" s="3264"/>
      <c r="RKJ100" s="3265"/>
      <c r="RKK100" s="3266"/>
      <c r="RKL100" s="3267"/>
      <c r="RKM100" s="3268"/>
      <c r="RKN100" s="3269"/>
      <c r="RKO100" s="3267"/>
      <c r="RKP100" s="3268"/>
      <c r="RKQ100" s="3267"/>
      <c r="RKR100" s="3263"/>
      <c r="RKS100" s="3263"/>
      <c r="RKT100" s="3268"/>
      <c r="RKU100" s="3262"/>
      <c r="RKV100" s="3263"/>
      <c r="RKW100" s="3262"/>
      <c r="RKX100" s="3263"/>
      <c r="RKY100" s="3263"/>
      <c r="RKZ100" s="3263"/>
      <c r="RLA100" s="3263"/>
      <c r="RLB100" s="3264"/>
      <c r="RLC100" s="3265"/>
      <c r="RLD100" s="3266"/>
      <c r="RLE100" s="3267"/>
      <c r="RLF100" s="3268"/>
      <c r="RLG100" s="3269"/>
      <c r="RLH100" s="3267"/>
      <c r="RLI100" s="3268"/>
      <c r="RLJ100" s="3267"/>
      <c r="RLK100" s="3263"/>
      <c r="RLL100" s="3263"/>
      <c r="RLM100" s="3268"/>
      <c r="RLN100" s="3262"/>
      <c r="RLO100" s="3263"/>
      <c r="RLP100" s="3262"/>
      <c r="RLQ100" s="3263"/>
      <c r="RLR100" s="3263"/>
      <c r="RLS100" s="3263"/>
      <c r="RLT100" s="3263"/>
      <c r="RLU100" s="3264"/>
      <c r="RLV100" s="3265"/>
      <c r="RLW100" s="3266"/>
      <c r="RLX100" s="3267"/>
      <c r="RLY100" s="3268"/>
      <c r="RLZ100" s="3269"/>
      <c r="RMA100" s="3267"/>
      <c r="RMB100" s="3268"/>
      <c r="RMC100" s="3267"/>
      <c r="RMD100" s="3263"/>
      <c r="RME100" s="3263"/>
      <c r="RMF100" s="3268"/>
      <c r="RMG100" s="3262"/>
      <c r="RMH100" s="3263"/>
      <c r="RMI100" s="3262"/>
      <c r="RMJ100" s="3263"/>
      <c r="RMK100" s="3263"/>
      <c r="RML100" s="3263"/>
      <c r="RMM100" s="3263"/>
      <c r="RMN100" s="3264"/>
      <c r="RMO100" s="3265"/>
      <c r="RMP100" s="3266"/>
      <c r="RMQ100" s="3267"/>
      <c r="RMR100" s="3268"/>
      <c r="RMS100" s="3269"/>
      <c r="RMT100" s="3267"/>
      <c r="RMU100" s="3268"/>
      <c r="RMV100" s="3267"/>
      <c r="RMW100" s="3263"/>
      <c r="RMX100" s="3263"/>
      <c r="RMY100" s="3268"/>
      <c r="RMZ100" s="3262"/>
      <c r="RNA100" s="3263"/>
      <c r="RNB100" s="3262"/>
      <c r="RNC100" s="3263"/>
      <c r="RND100" s="3263"/>
      <c r="RNE100" s="3263"/>
      <c r="RNF100" s="3263"/>
      <c r="RNG100" s="3264"/>
      <c r="RNH100" s="3265"/>
      <c r="RNI100" s="3266"/>
      <c r="RNJ100" s="3267"/>
      <c r="RNK100" s="3268"/>
      <c r="RNL100" s="3269"/>
      <c r="RNM100" s="3267"/>
      <c r="RNN100" s="3268"/>
      <c r="RNO100" s="3267"/>
      <c r="RNP100" s="3263"/>
      <c r="RNQ100" s="3263"/>
      <c r="RNR100" s="3268"/>
      <c r="RNS100" s="3262"/>
      <c r="RNT100" s="3263"/>
      <c r="RNU100" s="3262"/>
      <c r="RNV100" s="3263"/>
      <c r="RNW100" s="3263"/>
      <c r="RNX100" s="3263"/>
      <c r="RNY100" s="3263"/>
      <c r="RNZ100" s="3264"/>
      <c r="ROA100" s="3265"/>
      <c r="ROB100" s="3266"/>
      <c r="ROC100" s="3267"/>
      <c r="ROD100" s="3268"/>
      <c r="ROE100" s="3269"/>
      <c r="ROF100" s="3267"/>
      <c r="ROG100" s="3268"/>
      <c r="ROH100" s="3267"/>
      <c r="ROI100" s="3263"/>
      <c r="ROJ100" s="3263"/>
      <c r="ROK100" s="3268"/>
      <c r="ROL100" s="3262"/>
      <c r="ROM100" s="3263"/>
      <c r="RON100" s="3262"/>
      <c r="ROO100" s="3263"/>
      <c r="ROP100" s="3263"/>
      <c r="ROQ100" s="3263"/>
      <c r="ROR100" s="3263"/>
      <c r="ROS100" s="3264"/>
      <c r="ROT100" s="3265"/>
      <c r="ROU100" s="3266"/>
      <c r="ROV100" s="3267"/>
      <c r="ROW100" s="3268"/>
      <c r="ROX100" s="3269"/>
      <c r="ROY100" s="3267"/>
      <c r="ROZ100" s="3268"/>
      <c r="RPA100" s="3267"/>
      <c r="RPB100" s="3263"/>
      <c r="RPC100" s="3263"/>
      <c r="RPD100" s="3268"/>
      <c r="RPE100" s="3262"/>
      <c r="RPF100" s="3263"/>
      <c r="RPG100" s="3262"/>
      <c r="RPH100" s="3263"/>
      <c r="RPI100" s="3263"/>
      <c r="RPJ100" s="3263"/>
      <c r="RPK100" s="3263"/>
      <c r="RPL100" s="3264"/>
      <c r="RPM100" s="3265"/>
      <c r="RPN100" s="3266"/>
      <c r="RPO100" s="3267"/>
      <c r="RPP100" s="3268"/>
      <c r="RPQ100" s="3269"/>
      <c r="RPR100" s="3267"/>
      <c r="RPS100" s="3268"/>
      <c r="RPT100" s="3267"/>
      <c r="RPU100" s="3263"/>
      <c r="RPV100" s="3263"/>
      <c r="RPW100" s="3268"/>
      <c r="RPX100" s="3262"/>
      <c r="RPY100" s="3263"/>
      <c r="RPZ100" s="3262"/>
      <c r="RQA100" s="3263"/>
      <c r="RQB100" s="3263"/>
      <c r="RQC100" s="3263"/>
      <c r="RQD100" s="3263"/>
      <c r="RQE100" s="3264"/>
      <c r="RQF100" s="3265"/>
      <c r="RQG100" s="3266"/>
      <c r="RQH100" s="3267"/>
      <c r="RQI100" s="3268"/>
      <c r="RQJ100" s="3269"/>
      <c r="RQK100" s="3267"/>
      <c r="RQL100" s="3268"/>
      <c r="RQM100" s="3267"/>
      <c r="RQN100" s="3263"/>
      <c r="RQO100" s="3263"/>
      <c r="RQP100" s="3268"/>
      <c r="RQQ100" s="3262"/>
      <c r="RQR100" s="3263"/>
      <c r="RQS100" s="3262"/>
      <c r="RQT100" s="3263"/>
      <c r="RQU100" s="3263"/>
      <c r="RQV100" s="3263"/>
      <c r="RQW100" s="3263"/>
      <c r="RQX100" s="3264"/>
      <c r="RQY100" s="3265"/>
      <c r="RQZ100" s="3266"/>
      <c r="RRA100" s="3267"/>
      <c r="RRB100" s="3268"/>
      <c r="RRC100" s="3269"/>
      <c r="RRD100" s="3267"/>
      <c r="RRE100" s="3268"/>
      <c r="RRF100" s="3267"/>
      <c r="RRG100" s="3263"/>
      <c r="RRH100" s="3263"/>
      <c r="RRI100" s="3268"/>
      <c r="RRJ100" s="3262"/>
      <c r="RRK100" s="3263"/>
      <c r="RRL100" s="3262"/>
      <c r="RRM100" s="3263"/>
      <c r="RRN100" s="3263"/>
      <c r="RRO100" s="3263"/>
      <c r="RRP100" s="3263"/>
      <c r="RRQ100" s="3264"/>
      <c r="RRR100" s="3265"/>
      <c r="RRS100" s="3266"/>
      <c r="RRT100" s="3267"/>
      <c r="RRU100" s="3268"/>
      <c r="RRV100" s="3269"/>
      <c r="RRW100" s="3267"/>
      <c r="RRX100" s="3268"/>
      <c r="RRY100" s="3267"/>
      <c r="RRZ100" s="3263"/>
      <c r="RSA100" s="3263"/>
      <c r="RSB100" s="3268"/>
      <c r="RSC100" s="3262"/>
      <c r="RSD100" s="3263"/>
      <c r="RSE100" s="3262"/>
      <c r="RSF100" s="3263"/>
      <c r="RSG100" s="3263"/>
      <c r="RSH100" s="3263"/>
      <c r="RSI100" s="3263"/>
      <c r="RSJ100" s="3264"/>
      <c r="RSK100" s="3265"/>
      <c r="RSL100" s="3266"/>
      <c r="RSM100" s="3267"/>
      <c r="RSN100" s="3268"/>
      <c r="RSO100" s="3269"/>
      <c r="RSP100" s="3267"/>
      <c r="RSQ100" s="3268"/>
      <c r="RSR100" s="3267"/>
      <c r="RSS100" s="3263"/>
      <c r="RST100" s="3263"/>
      <c r="RSU100" s="3268"/>
      <c r="RSV100" s="3262"/>
      <c r="RSW100" s="3263"/>
      <c r="RSX100" s="3262"/>
      <c r="RSY100" s="3263"/>
      <c r="RSZ100" s="3263"/>
      <c r="RTA100" s="3263"/>
      <c r="RTB100" s="3263"/>
      <c r="RTC100" s="3264"/>
      <c r="RTD100" s="3265"/>
      <c r="RTE100" s="3266"/>
      <c r="RTF100" s="3267"/>
      <c r="RTG100" s="3268"/>
      <c r="RTH100" s="3269"/>
      <c r="RTI100" s="3267"/>
      <c r="RTJ100" s="3268"/>
      <c r="RTK100" s="3267"/>
      <c r="RTL100" s="3263"/>
      <c r="RTM100" s="3263"/>
      <c r="RTN100" s="3268"/>
      <c r="RTO100" s="3262"/>
      <c r="RTP100" s="3263"/>
      <c r="RTQ100" s="3262"/>
      <c r="RTR100" s="3263"/>
      <c r="RTS100" s="3263"/>
      <c r="RTT100" s="3263"/>
      <c r="RTU100" s="3263"/>
      <c r="RTV100" s="3264"/>
      <c r="RTW100" s="3265"/>
      <c r="RTX100" s="3266"/>
      <c r="RTY100" s="3267"/>
      <c r="RTZ100" s="3268"/>
      <c r="RUA100" s="3269"/>
      <c r="RUB100" s="3267"/>
      <c r="RUC100" s="3268"/>
      <c r="RUD100" s="3267"/>
      <c r="RUE100" s="3263"/>
      <c r="RUF100" s="3263"/>
      <c r="RUG100" s="3268"/>
      <c r="RUH100" s="3262"/>
      <c r="RUI100" s="3263"/>
      <c r="RUJ100" s="3262"/>
      <c r="RUK100" s="3263"/>
      <c r="RUL100" s="3263"/>
      <c r="RUM100" s="3263"/>
      <c r="RUN100" s="3263"/>
      <c r="RUO100" s="3264"/>
      <c r="RUP100" s="3265"/>
      <c r="RUQ100" s="3266"/>
      <c r="RUR100" s="3267"/>
      <c r="RUS100" s="3268"/>
      <c r="RUT100" s="3269"/>
      <c r="RUU100" s="3267"/>
      <c r="RUV100" s="3268"/>
      <c r="RUW100" s="3267"/>
      <c r="RUX100" s="3263"/>
      <c r="RUY100" s="3263"/>
      <c r="RUZ100" s="3268"/>
      <c r="RVA100" s="3262"/>
      <c r="RVB100" s="3263"/>
      <c r="RVC100" s="3262"/>
      <c r="RVD100" s="3263"/>
      <c r="RVE100" s="3263"/>
      <c r="RVF100" s="3263"/>
      <c r="RVG100" s="3263"/>
      <c r="RVH100" s="3264"/>
      <c r="RVI100" s="3265"/>
      <c r="RVJ100" s="3266"/>
      <c r="RVK100" s="3267"/>
      <c r="RVL100" s="3268"/>
      <c r="RVM100" s="3269"/>
      <c r="RVN100" s="3267"/>
      <c r="RVO100" s="3268"/>
      <c r="RVP100" s="3267"/>
      <c r="RVQ100" s="3263"/>
      <c r="RVR100" s="3263"/>
      <c r="RVS100" s="3268"/>
      <c r="RVT100" s="3262"/>
      <c r="RVU100" s="3263"/>
      <c r="RVV100" s="3262"/>
      <c r="RVW100" s="3263"/>
      <c r="RVX100" s="3263"/>
      <c r="RVY100" s="3263"/>
      <c r="RVZ100" s="3263"/>
      <c r="RWA100" s="3264"/>
      <c r="RWB100" s="3265"/>
      <c r="RWC100" s="3266"/>
      <c r="RWD100" s="3267"/>
      <c r="RWE100" s="3268"/>
      <c r="RWF100" s="3269"/>
      <c r="RWG100" s="3267"/>
      <c r="RWH100" s="3268"/>
      <c r="RWI100" s="3267"/>
      <c r="RWJ100" s="3263"/>
      <c r="RWK100" s="3263"/>
      <c r="RWL100" s="3268"/>
      <c r="RWM100" s="3262"/>
      <c r="RWN100" s="3263"/>
      <c r="RWO100" s="3262"/>
      <c r="RWP100" s="3263"/>
      <c r="RWQ100" s="3263"/>
      <c r="RWR100" s="3263"/>
      <c r="RWS100" s="3263"/>
      <c r="RWT100" s="3264"/>
      <c r="RWU100" s="3265"/>
      <c r="RWV100" s="3266"/>
      <c r="RWW100" s="3267"/>
      <c r="RWX100" s="3268"/>
      <c r="RWY100" s="3269"/>
      <c r="RWZ100" s="3267"/>
      <c r="RXA100" s="3268"/>
      <c r="RXB100" s="3267"/>
      <c r="RXC100" s="3263"/>
      <c r="RXD100" s="3263"/>
      <c r="RXE100" s="3268"/>
      <c r="RXF100" s="3262"/>
      <c r="RXG100" s="3263"/>
      <c r="RXH100" s="3262"/>
      <c r="RXI100" s="3263"/>
      <c r="RXJ100" s="3263"/>
      <c r="RXK100" s="3263"/>
      <c r="RXL100" s="3263"/>
      <c r="RXM100" s="3264"/>
      <c r="RXN100" s="3265"/>
      <c r="RXO100" s="3266"/>
      <c r="RXP100" s="3267"/>
      <c r="RXQ100" s="3268"/>
      <c r="RXR100" s="3269"/>
      <c r="RXS100" s="3267"/>
      <c r="RXT100" s="3268"/>
      <c r="RXU100" s="3267"/>
      <c r="RXV100" s="3263"/>
      <c r="RXW100" s="3263"/>
      <c r="RXX100" s="3268"/>
      <c r="RXY100" s="3262"/>
      <c r="RXZ100" s="3263"/>
      <c r="RYA100" s="3262"/>
      <c r="RYB100" s="3263"/>
      <c r="RYC100" s="3263"/>
      <c r="RYD100" s="3263"/>
      <c r="RYE100" s="3263"/>
      <c r="RYF100" s="3264"/>
      <c r="RYG100" s="3265"/>
      <c r="RYH100" s="3266"/>
      <c r="RYI100" s="3267"/>
      <c r="RYJ100" s="3268"/>
      <c r="RYK100" s="3269"/>
      <c r="RYL100" s="3267"/>
      <c r="RYM100" s="3268"/>
      <c r="RYN100" s="3267"/>
      <c r="RYO100" s="3263"/>
      <c r="RYP100" s="3263"/>
      <c r="RYQ100" s="3268"/>
      <c r="RYR100" s="3262"/>
      <c r="RYS100" s="3263"/>
      <c r="RYT100" s="3262"/>
      <c r="RYU100" s="3263"/>
      <c r="RYV100" s="3263"/>
      <c r="RYW100" s="3263"/>
      <c r="RYX100" s="3263"/>
      <c r="RYY100" s="3264"/>
      <c r="RYZ100" s="3265"/>
      <c r="RZA100" s="3266"/>
      <c r="RZB100" s="3267"/>
      <c r="RZC100" s="3268"/>
      <c r="RZD100" s="3269"/>
      <c r="RZE100" s="3267"/>
      <c r="RZF100" s="3268"/>
      <c r="RZG100" s="3267"/>
      <c r="RZH100" s="3263"/>
      <c r="RZI100" s="3263"/>
      <c r="RZJ100" s="3268"/>
      <c r="RZK100" s="3262"/>
      <c r="RZL100" s="3263"/>
      <c r="RZM100" s="3262"/>
      <c r="RZN100" s="3263"/>
      <c r="RZO100" s="3263"/>
      <c r="RZP100" s="3263"/>
      <c r="RZQ100" s="3263"/>
      <c r="RZR100" s="3264"/>
      <c r="RZS100" s="3265"/>
      <c r="RZT100" s="3266"/>
      <c r="RZU100" s="3267"/>
      <c r="RZV100" s="3268"/>
      <c r="RZW100" s="3269"/>
      <c r="RZX100" s="3267"/>
      <c r="RZY100" s="3268"/>
      <c r="RZZ100" s="3267"/>
      <c r="SAA100" s="3263"/>
      <c r="SAB100" s="3263"/>
      <c r="SAC100" s="3268"/>
      <c r="SAD100" s="3262"/>
      <c r="SAE100" s="3263"/>
      <c r="SAF100" s="3262"/>
      <c r="SAG100" s="3263"/>
      <c r="SAH100" s="3263"/>
      <c r="SAI100" s="3263"/>
      <c r="SAJ100" s="3263"/>
      <c r="SAK100" s="3264"/>
      <c r="SAL100" s="3265"/>
      <c r="SAM100" s="3266"/>
      <c r="SAN100" s="3267"/>
      <c r="SAO100" s="3268"/>
      <c r="SAP100" s="3269"/>
      <c r="SAQ100" s="3267"/>
      <c r="SAR100" s="3268"/>
      <c r="SAS100" s="3267"/>
      <c r="SAT100" s="3263"/>
      <c r="SAU100" s="3263"/>
      <c r="SAV100" s="3268"/>
      <c r="SAW100" s="3262"/>
      <c r="SAX100" s="3263"/>
      <c r="SAY100" s="3262"/>
      <c r="SAZ100" s="3263"/>
      <c r="SBA100" s="3263"/>
      <c r="SBB100" s="3263"/>
      <c r="SBC100" s="3263"/>
      <c r="SBD100" s="3264"/>
      <c r="SBE100" s="3265"/>
      <c r="SBF100" s="3266"/>
      <c r="SBG100" s="3267"/>
      <c r="SBH100" s="3268"/>
      <c r="SBI100" s="3269"/>
      <c r="SBJ100" s="3267"/>
      <c r="SBK100" s="3268"/>
      <c r="SBL100" s="3267"/>
      <c r="SBM100" s="3263"/>
      <c r="SBN100" s="3263"/>
      <c r="SBO100" s="3268"/>
      <c r="SBP100" s="3262"/>
      <c r="SBQ100" s="3263"/>
      <c r="SBR100" s="3262"/>
      <c r="SBS100" s="3263"/>
      <c r="SBT100" s="3263"/>
      <c r="SBU100" s="3263"/>
      <c r="SBV100" s="3263"/>
      <c r="SBW100" s="3264"/>
      <c r="SBX100" s="3265"/>
      <c r="SBY100" s="3266"/>
      <c r="SBZ100" s="3267"/>
      <c r="SCA100" s="3268"/>
      <c r="SCB100" s="3269"/>
      <c r="SCC100" s="3267"/>
      <c r="SCD100" s="3268"/>
      <c r="SCE100" s="3267"/>
      <c r="SCF100" s="3263"/>
      <c r="SCG100" s="3263"/>
      <c r="SCH100" s="3268"/>
      <c r="SCI100" s="3262"/>
      <c r="SCJ100" s="3263"/>
      <c r="SCK100" s="3262"/>
      <c r="SCL100" s="3263"/>
      <c r="SCM100" s="3263"/>
      <c r="SCN100" s="3263"/>
      <c r="SCO100" s="3263"/>
      <c r="SCP100" s="3264"/>
      <c r="SCQ100" s="3265"/>
      <c r="SCR100" s="3266"/>
      <c r="SCS100" s="3267"/>
      <c r="SCT100" s="3268"/>
      <c r="SCU100" s="3269"/>
      <c r="SCV100" s="3267"/>
      <c r="SCW100" s="3268"/>
      <c r="SCX100" s="3267"/>
      <c r="SCY100" s="3263"/>
      <c r="SCZ100" s="3263"/>
      <c r="SDA100" s="3268"/>
      <c r="SDB100" s="3262"/>
      <c r="SDC100" s="3263"/>
      <c r="SDD100" s="3262"/>
      <c r="SDE100" s="3263"/>
      <c r="SDF100" s="3263"/>
      <c r="SDG100" s="3263"/>
      <c r="SDH100" s="3263"/>
      <c r="SDI100" s="3264"/>
      <c r="SDJ100" s="3265"/>
      <c r="SDK100" s="3266"/>
      <c r="SDL100" s="3267"/>
      <c r="SDM100" s="3268"/>
      <c r="SDN100" s="3269"/>
      <c r="SDO100" s="3267"/>
      <c r="SDP100" s="3268"/>
      <c r="SDQ100" s="3267"/>
      <c r="SDR100" s="3263"/>
      <c r="SDS100" s="3263"/>
      <c r="SDT100" s="3268"/>
      <c r="SDU100" s="3262"/>
      <c r="SDV100" s="3263"/>
      <c r="SDW100" s="3262"/>
      <c r="SDX100" s="3263"/>
      <c r="SDY100" s="3263"/>
      <c r="SDZ100" s="3263"/>
      <c r="SEA100" s="3263"/>
      <c r="SEB100" s="3264"/>
      <c r="SEC100" s="3265"/>
      <c r="SED100" s="3266"/>
      <c r="SEE100" s="3267"/>
      <c r="SEF100" s="3268"/>
      <c r="SEG100" s="3269"/>
      <c r="SEH100" s="3267"/>
      <c r="SEI100" s="3268"/>
      <c r="SEJ100" s="3267"/>
      <c r="SEK100" s="3263"/>
      <c r="SEL100" s="3263"/>
      <c r="SEM100" s="3268"/>
      <c r="SEN100" s="3262"/>
      <c r="SEO100" s="3263"/>
      <c r="SEP100" s="3262"/>
      <c r="SEQ100" s="3263"/>
      <c r="SER100" s="3263"/>
      <c r="SES100" s="3263"/>
      <c r="SET100" s="3263"/>
      <c r="SEU100" s="3264"/>
      <c r="SEV100" s="3265"/>
      <c r="SEW100" s="3266"/>
      <c r="SEX100" s="3267"/>
      <c r="SEY100" s="3268"/>
      <c r="SEZ100" s="3269"/>
      <c r="SFA100" s="3267"/>
      <c r="SFB100" s="3268"/>
      <c r="SFC100" s="3267"/>
      <c r="SFD100" s="3263"/>
      <c r="SFE100" s="3263"/>
      <c r="SFF100" s="3268"/>
      <c r="SFG100" s="3262"/>
      <c r="SFH100" s="3263"/>
      <c r="SFI100" s="3262"/>
      <c r="SFJ100" s="3263"/>
      <c r="SFK100" s="3263"/>
      <c r="SFL100" s="3263"/>
      <c r="SFM100" s="3263"/>
      <c r="SFN100" s="3264"/>
      <c r="SFO100" s="3265"/>
      <c r="SFP100" s="3266"/>
      <c r="SFQ100" s="3267"/>
      <c r="SFR100" s="3268"/>
      <c r="SFS100" s="3269"/>
      <c r="SFT100" s="3267"/>
      <c r="SFU100" s="3268"/>
      <c r="SFV100" s="3267"/>
      <c r="SFW100" s="3263"/>
      <c r="SFX100" s="3263"/>
      <c r="SFY100" s="3268"/>
      <c r="SFZ100" s="3262"/>
      <c r="SGA100" s="3263"/>
      <c r="SGB100" s="3262"/>
      <c r="SGC100" s="3263"/>
      <c r="SGD100" s="3263"/>
      <c r="SGE100" s="3263"/>
      <c r="SGF100" s="3263"/>
      <c r="SGG100" s="3264"/>
      <c r="SGH100" s="3265"/>
      <c r="SGI100" s="3266"/>
      <c r="SGJ100" s="3267"/>
      <c r="SGK100" s="3268"/>
      <c r="SGL100" s="3269"/>
      <c r="SGM100" s="3267"/>
      <c r="SGN100" s="3268"/>
      <c r="SGO100" s="3267"/>
      <c r="SGP100" s="3263"/>
      <c r="SGQ100" s="3263"/>
      <c r="SGR100" s="3268"/>
      <c r="SGS100" s="3262"/>
      <c r="SGT100" s="3263"/>
      <c r="SGU100" s="3262"/>
      <c r="SGV100" s="3263"/>
      <c r="SGW100" s="3263"/>
      <c r="SGX100" s="3263"/>
      <c r="SGY100" s="3263"/>
      <c r="SGZ100" s="3264"/>
      <c r="SHA100" s="3265"/>
      <c r="SHB100" s="3266"/>
      <c r="SHC100" s="3267"/>
      <c r="SHD100" s="3268"/>
      <c r="SHE100" s="3269"/>
      <c r="SHF100" s="3267"/>
      <c r="SHG100" s="3268"/>
      <c r="SHH100" s="3267"/>
      <c r="SHI100" s="3263"/>
      <c r="SHJ100" s="3263"/>
      <c r="SHK100" s="3268"/>
      <c r="SHL100" s="3262"/>
      <c r="SHM100" s="3263"/>
      <c r="SHN100" s="3262"/>
      <c r="SHO100" s="3263"/>
      <c r="SHP100" s="3263"/>
      <c r="SHQ100" s="3263"/>
      <c r="SHR100" s="3263"/>
      <c r="SHS100" s="3264"/>
      <c r="SHT100" s="3265"/>
      <c r="SHU100" s="3266"/>
      <c r="SHV100" s="3267"/>
      <c r="SHW100" s="3268"/>
      <c r="SHX100" s="3269"/>
      <c r="SHY100" s="3267"/>
      <c r="SHZ100" s="3268"/>
      <c r="SIA100" s="3267"/>
      <c r="SIB100" s="3263"/>
      <c r="SIC100" s="3263"/>
      <c r="SID100" s="3268"/>
      <c r="SIE100" s="3262"/>
      <c r="SIF100" s="3263"/>
      <c r="SIG100" s="3262"/>
      <c r="SIH100" s="3263"/>
      <c r="SII100" s="3263"/>
      <c r="SIJ100" s="3263"/>
      <c r="SIK100" s="3263"/>
      <c r="SIL100" s="3264"/>
      <c r="SIM100" s="3265"/>
      <c r="SIN100" s="3266"/>
      <c r="SIO100" s="3267"/>
      <c r="SIP100" s="3268"/>
      <c r="SIQ100" s="3269"/>
      <c r="SIR100" s="3267"/>
      <c r="SIS100" s="3268"/>
      <c r="SIT100" s="3267"/>
      <c r="SIU100" s="3263"/>
      <c r="SIV100" s="3263"/>
      <c r="SIW100" s="3268"/>
      <c r="SIX100" s="3262"/>
      <c r="SIY100" s="3263"/>
      <c r="SIZ100" s="3262"/>
      <c r="SJA100" s="3263"/>
      <c r="SJB100" s="3263"/>
      <c r="SJC100" s="3263"/>
      <c r="SJD100" s="3263"/>
      <c r="SJE100" s="3264"/>
      <c r="SJF100" s="3265"/>
      <c r="SJG100" s="3266"/>
      <c r="SJH100" s="3267"/>
      <c r="SJI100" s="3268"/>
      <c r="SJJ100" s="3269"/>
      <c r="SJK100" s="3267"/>
      <c r="SJL100" s="3268"/>
      <c r="SJM100" s="3267"/>
      <c r="SJN100" s="3263"/>
      <c r="SJO100" s="3263"/>
      <c r="SJP100" s="3268"/>
      <c r="SJQ100" s="3262"/>
      <c r="SJR100" s="3263"/>
      <c r="SJS100" s="3262"/>
      <c r="SJT100" s="3263"/>
      <c r="SJU100" s="3263"/>
      <c r="SJV100" s="3263"/>
      <c r="SJW100" s="3263"/>
      <c r="SJX100" s="3264"/>
      <c r="SJY100" s="3265"/>
      <c r="SJZ100" s="3266"/>
      <c r="SKA100" s="3267"/>
      <c r="SKB100" s="3268"/>
      <c r="SKC100" s="3269"/>
      <c r="SKD100" s="3267"/>
      <c r="SKE100" s="3268"/>
      <c r="SKF100" s="3267"/>
      <c r="SKG100" s="3263"/>
      <c r="SKH100" s="3263"/>
      <c r="SKI100" s="3268"/>
      <c r="SKJ100" s="3262"/>
      <c r="SKK100" s="3263"/>
      <c r="SKL100" s="3262"/>
      <c r="SKM100" s="3263"/>
      <c r="SKN100" s="3263"/>
      <c r="SKO100" s="3263"/>
      <c r="SKP100" s="3263"/>
      <c r="SKQ100" s="3264"/>
      <c r="SKR100" s="3265"/>
      <c r="SKS100" s="3266"/>
      <c r="SKT100" s="3267"/>
      <c r="SKU100" s="3268"/>
      <c r="SKV100" s="3269"/>
      <c r="SKW100" s="3267"/>
      <c r="SKX100" s="3268"/>
      <c r="SKY100" s="3267"/>
      <c r="SKZ100" s="3263"/>
      <c r="SLA100" s="3263"/>
      <c r="SLB100" s="3268"/>
      <c r="SLC100" s="3262"/>
      <c r="SLD100" s="3263"/>
      <c r="SLE100" s="3262"/>
      <c r="SLF100" s="3263"/>
      <c r="SLG100" s="3263"/>
      <c r="SLH100" s="3263"/>
      <c r="SLI100" s="3263"/>
      <c r="SLJ100" s="3264"/>
      <c r="SLK100" s="3265"/>
      <c r="SLL100" s="3266"/>
      <c r="SLM100" s="3267"/>
      <c r="SLN100" s="3268"/>
      <c r="SLO100" s="3269"/>
      <c r="SLP100" s="3267"/>
      <c r="SLQ100" s="3268"/>
      <c r="SLR100" s="3267"/>
      <c r="SLS100" s="3263"/>
      <c r="SLT100" s="3263"/>
      <c r="SLU100" s="3268"/>
      <c r="SLV100" s="3262"/>
      <c r="SLW100" s="3263"/>
      <c r="SLX100" s="3262"/>
      <c r="SLY100" s="3263"/>
      <c r="SLZ100" s="3263"/>
      <c r="SMA100" s="3263"/>
      <c r="SMB100" s="3263"/>
      <c r="SMC100" s="3264"/>
      <c r="SMD100" s="3265"/>
      <c r="SME100" s="3266"/>
      <c r="SMF100" s="3267"/>
      <c r="SMG100" s="3268"/>
      <c r="SMH100" s="3269"/>
      <c r="SMI100" s="3267"/>
      <c r="SMJ100" s="3268"/>
      <c r="SMK100" s="3267"/>
      <c r="SML100" s="3263"/>
      <c r="SMM100" s="3263"/>
      <c r="SMN100" s="3268"/>
      <c r="SMO100" s="3262"/>
      <c r="SMP100" s="3263"/>
      <c r="SMQ100" s="3262"/>
      <c r="SMR100" s="3263"/>
      <c r="SMS100" s="3263"/>
      <c r="SMT100" s="3263"/>
      <c r="SMU100" s="3263"/>
      <c r="SMV100" s="3264"/>
      <c r="SMW100" s="3265"/>
      <c r="SMX100" s="3266"/>
      <c r="SMY100" s="3267"/>
      <c r="SMZ100" s="3268"/>
      <c r="SNA100" s="3269"/>
      <c r="SNB100" s="3267"/>
      <c r="SNC100" s="3268"/>
      <c r="SND100" s="3267"/>
      <c r="SNE100" s="3263"/>
      <c r="SNF100" s="3263"/>
      <c r="SNG100" s="3268"/>
      <c r="SNH100" s="3262"/>
      <c r="SNI100" s="3263"/>
      <c r="SNJ100" s="3262"/>
      <c r="SNK100" s="3263"/>
      <c r="SNL100" s="3263"/>
      <c r="SNM100" s="3263"/>
      <c r="SNN100" s="3263"/>
      <c r="SNO100" s="3264"/>
      <c r="SNP100" s="3265"/>
      <c r="SNQ100" s="3266"/>
      <c r="SNR100" s="3267"/>
      <c r="SNS100" s="3268"/>
      <c r="SNT100" s="3269"/>
      <c r="SNU100" s="3267"/>
      <c r="SNV100" s="3268"/>
      <c r="SNW100" s="3267"/>
      <c r="SNX100" s="3263"/>
      <c r="SNY100" s="3263"/>
      <c r="SNZ100" s="3268"/>
      <c r="SOA100" s="3262"/>
      <c r="SOB100" s="3263"/>
      <c r="SOC100" s="3262"/>
      <c r="SOD100" s="3263"/>
      <c r="SOE100" s="3263"/>
      <c r="SOF100" s="3263"/>
      <c r="SOG100" s="3263"/>
      <c r="SOH100" s="3264"/>
      <c r="SOI100" s="3265"/>
      <c r="SOJ100" s="3266"/>
      <c r="SOK100" s="3267"/>
      <c r="SOL100" s="3268"/>
      <c r="SOM100" s="3269"/>
      <c r="SON100" s="3267"/>
      <c r="SOO100" s="3268"/>
      <c r="SOP100" s="3267"/>
      <c r="SOQ100" s="3263"/>
      <c r="SOR100" s="3263"/>
      <c r="SOS100" s="3268"/>
      <c r="SOT100" s="3262"/>
      <c r="SOU100" s="3263"/>
      <c r="SOV100" s="3262"/>
      <c r="SOW100" s="3263"/>
      <c r="SOX100" s="3263"/>
      <c r="SOY100" s="3263"/>
      <c r="SOZ100" s="3263"/>
      <c r="SPA100" s="3264"/>
      <c r="SPB100" s="3265"/>
      <c r="SPC100" s="3266"/>
      <c r="SPD100" s="3267"/>
      <c r="SPE100" s="3268"/>
      <c r="SPF100" s="3269"/>
      <c r="SPG100" s="3267"/>
      <c r="SPH100" s="3268"/>
      <c r="SPI100" s="3267"/>
      <c r="SPJ100" s="3263"/>
      <c r="SPK100" s="3263"/>
      <c r="SPL100" s="3268"/>
      <c r="SPM100" s="3262"/>
      <c r="SPN100" s="3263"/>
      <c r="SPO100" s="3262"/>
      <c r="SPP100" s="3263"/>
      <c r="SPQ100" s="3263"/>
      <c r="SPR100" s="3263"/>
      <c r="SPS100" s="3263"/>
      <c r="SPT100" s="3264"/>
      <c r="SPU100" s="3265"/>
      <c r="SPV100" s="3266"/>
      <c r="SPW100" s="3267"/>
      <c r="SPX100" s="3268"/>
      <c r="SPY100" s="3269"/>
      <c r="SPZ100" s="3267"/>
      <c r="SQA100" s="3268"/>
      <c r="SQB100" s="3267"/>
      <c r="SQC100" s="3263"/>
      <c r="SQD100" s="3263"/>
      <c r="SQE100" s="3268"/>
      <c r="SQF100" s="3262"/>
      <c r="SQG100" s="3263"/>
      <c r="SQH100" s="3262"/>
      <c r="SQI100" s="3263"/>
      <c r="SQJ100" s="3263"/>
      <c r="SQK100" s="3263"/>
      <c r="SQL100" s="3263"/>
      <c r="SQM100" s="3264"/>
      <c r="SQN100" s="3265"/>
      <c r="SQO100" s="3266"/>
      <c r="SQP100" s="3267"/>
      <c r="SQQ100" s="3268"/>
      <c r="SQR100" s="3269"/>
      <c r="SQS100" s="3267"/>
      <c r="SQT100" s="3268"/>
      <c r="SQU100" s="3267"/>
      <c r="SQV100" s="3263"/>
      <c r="SQW100" s="3263"/>
      <c r="SQX100" s="3268"/>
      <c r="SQY100" s="3262"/>
      <c r="SQZ100" s="3263"/>
      <c r="SRA100" s="3262"/>
      <c r="SRB100" s="3263"/>
      <c r="SRC100" s="3263"/>
      <c r="SRD100" s="3263"/>
      <c r="SRE100" s="3263"/>
      <c r="SRF100" s="3264"/>
      <c r="SRG100" s="3265"/>
      <c r="SRH100" s="3266"/>
      <c r="SRI100" s="3267"/>
      <c r="SRJ100" s="3268"/>
      <c r="SRK100" s="3269"/>
      <c r="SRL100" s="3267"/>
      <c r="SRM100" s="3268"/>
      <c r="SRN100" s="3267"/>
      <c r="SRO100" s="3263"/>
      <c r="SRP100" s="3263"/>
      <c r="SRQ100" s="3268"/>
      <c r="SRR100" s="3262"/>
      <c r="SRS100" s="3263"/>
      <c r="SRT100" s="3262"/>
      <c r="SRU100" s="3263"/>
      <c r="SRV100" s="3263"/>
      <c r="SRW100" s="3263"/>
      <c r="SRX100" s="3263"/>
      <c r="SRY100" s="3264"/>
      <c r="SRZ100" s="3265"/>
      <c r="SSA100" s="3266"/>
      <c r="SSB100" s="3267"/>
      <c r="SSC100" s="3268"/>
      <c r="SSD100" s="3269"/>
      <c r="SSE100" s="3267"/>
      <c r="SSF100" s="3268"/>
      <c r="SSG100" s="3267"/>
      <c r="SSH100" s="3263"/>
      <c r="SSI100" s="3263"/>
      <c r="SSJ100" s="3268"/>
      <c r="SSK100" s="3262"/>
      <c r="SSL100" s="3263"/>
      <c r="SSM100" s="3262"/>
      <c r="SSN100" s="3263"/>
      <c r="SSO100" s="3263"/>
      <c r="SSP100" s="3263"/>
      <c r="SSQ100" s="3263"/>
      <c r="SSR100" s="3264"/>
      <c r="SSS100" s="3265"/>
      <c r="SST100" s="3266"/>
      <c r="SSU100" s="3267"/>
      <c r="SSV100" s="3268"/>
      <c r="SSW100" s="3269"/>
      <c r="SSX100" s="3267"/>
      <c r="SSY100" s="3268"/>
      <c r="SSZ100" s="3267"/>
      <c r="STA100" s="3263"/>
      <c r="STB100" s="3263"/>
      <c r="STC100" s="3268"/>
      <c r="STD100" s="3262"/>
      <c r="STE100" s="3263"/>
      <c r="STF100" s="3262"/>
      <c r="STG100" s="3263"/>
      <c r="STH100" s="3263"/>
      <c r="STI100" s="3263"/>
      <c r="STJ100" s="3263"/>
      <c r="STK100" s="3264"/>
      <c r="STL100" s="3265"/>
      <c r="STM100" s="3266"/>
      <c r="STN100" s="3267"/>
      <c r="STO100" s="3268"/>
      <c r="STP100" s="3269"/>
      <c r="STQ100" s="3267"/>
      <c r="STR100" s="3268"/>
      <c r="STS100" s="3267"/>
      <c r="STT100" s="3263"/>
      <c r="STU100" s="3263"/>
      <c r="STV100" s="3268"/>
      <c r="STW100" s="3262"/>
      <c r="STX100" s="3263"/>
      <c r="STY100" s="3262"/>
      <c r="STZ100" s="3263"/>
      <c r="SUA100" s="3263"/>
      <c r="SUB100" s="3263"/>
      <c r="SUC100" s="3263"/>
      <c r="SUD100" s="3264"/>
      <c r="SUE100" s="3265"/>
      <c r="SUF100" s="3266"/>
      <c r="SUG100" s="3267"/>
      <c r="SUH100" s="3268"/>
      <c r="SUI100" s="3269"/>
      <c r="SUJ100" s="3267"/>
      <c r="SUK100" s="3268"/>
      <c r="SUL100" s="3267"/>
      <c r="SUM100" s="3263"/>
      <c r="SUN100" s="3263"/>
      <c r="SUO100" s="3268"/>
      <c r="SUP100" s="3262"/>
      <c r="SUQ100" s="3263"/>
      <c r="SUR100" s="3262"/>
      <c r="SUS100" s="3263"/>
      <c r="SUT100" s="3263"/>
      <c r="SUU100" s="3263"/>
      <c r="SUV100" s="3263"/>
      <c r="SUW100" s="3264"/>
      <c r="SUX100" s="3265"/>
      <c r="SUY100" s="3266"/>
      <c r="SUZ100" s="3267"/>
      <c r="SVA100" s="3268"/>
      <c r="SVB100" s="3269"/>
      <c r="SVC100" s="3267"/>
      <c r="SVD100" s="3268"/>
      <c r="SVE100" s="3267"/>
      <c r="SVF100" s="3263"/>
      <c r="SVG100" s="3263"/>
      <c r="SVH100" s="3268"/>
      <c r="SVI100" s="3262"/>
      <c r="SVJ100" s="3263"/>
      <c r="SVK100" s="3262"/>
      <c r="SVL100" s="3263"/>
      <c r="SVM100" s="3263"/>
      <c r="SVN100" s="3263"/>
      <c r="SVO100" s="3263"/>
      <c r="SVP100" s="3264"/>
      <c r="SVQ100" s="3265"/>
      <c r="SVR100" s="3266"/>
      <c r="SVS100" s="3267"/>
      <c r="SVT100" s="3268"/>
      <c r="SVU100" s="3269"/>
      <c r="SVV100" s="3267"/>
      <c r="SVW100" s="3268"/>
      <c r="SVX100" s="3267"/>
      <c r="SVY100" s="3263"/>
      <c r="SVZ100" s="3263"/>
      <c r="SWA100" s="3268"/>
      <c r="SWB100" s="3262"/>
      <c r="SWC100" s="3263"/>
      <c r="SWD100" s="3262"/>
      <c r="SWE100" s="3263"/>
      <c r="SWF100" s="3263"/>
      <c r="SWG100" s="3263"/>
      <c r="SWH100" s="3263"/>
      <c r="SWI100" s="3264"/>
      <c r="SWJ100" s="3265"/>
      <c r="SWK100" s="3266"/>
      <c r="SWL100" s="3267"/>
      <c r="SWM100" s="3268"/>
      <c r="SWN100" s="3269"/>
      <c r="SWO100" s="3267"/>
      <c r="SWP100" s="3268"/>
      <c r="SWQ100" s="3267"/>
      <c r="SWR100" s="3263"/>
      <c r="SWS100" s="3263"/>
      <c r="SWT100" s="3268"/>
      <c r="SWU100" s="3262"/>
      <c r="SWV100" s="3263"/>
      <c r="SWW100" s="3262"/>
      <c r="SWX100" s="3263"/>
      <c r="SWY100" s="3263"/>
      <c r="SWZ100" s="3263"/>
      <c r="SXA100" s="3263"/>
      <c r="SXB100" s="3264"/>
      <c r="SXC100" s="3265"/>
      <c r="SXD100" s="3266"/>
      <c r="SXE100" s="3267"/>
      <c r="SXF100" s="3268"/>
      <c r="SXG100" s="3269"/>
      <c r="SXH100" s="3267"/>
      <c r="SXI100" s="3268"/>
      <c r="SXJ100" s="3267"/>
      <c r="SXK100" s="3263"/>
      <c r="SXL100" s="3263"/>
      <c r="SXM100" s="3268"/>
      <c r="SXN100" s="3262"/>
      <c r="SXO100" s="3263"/>
      <c r="SXP100" s="3262"/>
      <c r="SXQ100" s="3263"/>
      <c r="SXR100" s="3263"/>
      <c r="SXS100" s="3263"/>
      <c r="SXT100" s="3263"/>
      <c r="SXU100" s="3264"/>
      <c r="SXV100" s="3265"/>
      <c r="SXW100" s="3266"/>
      <c r="SXX100" s="3267"/>
      <c r="SXY100" s="3268"/>
      <c r="SXZ100" s="3269"/>
      <c r="SYA100" s="3267"/>
      <c r="SYB100" s="3268"/>
      <c r="SYC100" s="3267"/>
      <c r="SYD100" s="3263"/>
      <c r="SYE100" s="3263"/>
      <c r="SYF100" s="3268"/>
      <c r="SYG100" s="3262"/>
      <c r="SYH100" s="3263"/>
      <c r="SYI100" s="3262"/>
      <c r="SYJ100" s="3263"/>
      <c r="SYK100" s="3263"/>
      <c r="SYL100" s="3263"/>
      <c r="SYM100" s="3263"/>
      <c r="SYN100" s="3264"/>
      <c r="SYO100" s="3265"/>
      <c r="SYP100" s="3266"/>
      <c r="SYQ100" s="3267"/>
      <c r="SYR100" s="3268"/>
      <c r="SYS100" s="3269"/>
      <c r="SYT100" s="3267"/>
      <c r="SYU100" s="3268"/>
      <c r="SYV100" s="3267"/>
      <c r="SYW100" s="3263"/>
      <c r="SYX100" s="3263"/>
      <c r="SYY100" s="3268"/>
      <c r="SYZ100" s="3262"/>
      <c r="SZA100" s="3263"/>
      <c r="SZB100" s="3262"/>
      <c r="SZC100" s="3263"/>
      <c r="SZD100" s="3263"/>
      <c r="SZE100" s="3263"/>
      <c r="SZF100" s="3263"/>
      <c r="SZG100" s="3264"/>
      <c r="SZH100" s="3265"/>
      <c r="SZI100" s="3266"/>
      <c r="SZJ100" s="3267"/>
      <c r="SZK100" s="3268"/>
      <c r="SZL100" s="3269"/>
      <c r="SZM100" s="3267"/>
      <c r="SZN100" s="3268"/>
      <c r="SZO100" s="3267"/>
      <c r="SZP100" s="3263"/>
      <c r="SZQ100" s="3263"/>
      <c r="SZR100" s="3268"/>
      <c r="SZS100" s="3262"/>
      <c r="SZT100" s="3263"/>
      <c r="SZU100" s="3262"/>
      <c r="SZV100" s="3263"/>
      <c r="SZW100" s="3263"/>
      <c r="SZX100" s="3263"/>
      <c r="SZY100" s="3263"/>
      <c r="SZZ100" s="3264"/>
      <c r="TAA100" s="3265"/>
      <c r="TAB100" s="3266"/>
      <c r="TAC100" s="3267"/>
      <c r="TAD100" s="3268"/>
      <c r="TAE100" s="3269"/>
      <c r="TAF100" s="3267"/>
      <c r="TAG100" s="3268"/>
      <c r="TAH100" s="3267"/>
      <c r="TAI100" s="3263"/>
      <c r="TAJ100" s="3263"/>
      <c r="TAK100" s="3268"/>
      <c r="TAL100" s="3262"/>
      <c r="TAM100" s="3263"/>
      <c r="TAN100" s="3262"/>
      <c r="TAO100" s="3263"/>
      <c r="TAP100" s="3263"/>
      <c r="TAQ100" s="3263"/>
      <c r="TAR100" s="3263"/>
      <c r="TAS100" s="3264"/>
      <c r="TAT100" s="3265"/>
      <c r="TAU100" s="3266"/>
      <c r="TAV100" s="3267"/>
      <c r="TAW100" s="3268"/>
      <c r="TAX100" s="3269"/>
      <c r="TAY100" s="3267"/>
      <c r="TAZ100" s="3268"/>
      <c r="TBA100" s="3267"/>
      <c r="TBB100" s="3263"/>
      <c r="TBC100" s="3263"/>
      <c r="TBD100" s="3268"/>
      <c r="TBE100" s="3262"/>
      <c r="TBF100" s="3263"/>
      <c r="TBG100" s="3262"/>
      <c r="TBH100" s="3263"/>
      <c r="TBI100" s="3263"/>
      <c r="TBJ100" s="3263"/>
      <c r="TBK100" s="3263"/>
      <c r="TBL100" s="3264"/>
      <c r="TBM100" s="3265"/>
      <c r="TBN100" s="3266"/>
      <c r="TBO100" s="3267"/>
      <c r="TBP100" s="3268"/>
      <c r="TBQ100" s="3269"/>
      <c r="TBR100" s="3267"/>
      <c r="TBS100" s="3268"/>
      <c r="TBT100" s="3267"/>
      <c r="TBU100" s="3263"/>
      <c r="TBV100" s="3263"/>
      <c r="TBW100" s="3268"/>
      <c r="TBX100" s="3262"/>
      <c r="TBY100" s="3263"/>
      <c r="TBZ100" s="3262"/>
      <c r="TCA100" s="3263"/>
      <c r="TCB100" s="3263"/>
      <c r="TCC100" s="3263"/>
      <c r="TCD100" s="3263"/>
      <c r="TCE100" s="3264"/>
      <c r="TCF100" s="3265"/>
      <c r="TCG100" s="3266"/>
      <c r="TCH100" s="3267"/>
      <c r="TCI100" s="3268"/>
      <c r="TCJ100" s="3269"/>
      <c r="TCK100" s="3267"/>
      <c r="TCL100" s="3268"/>
      <c r="TCM100" s="3267"/>
      <c r="TCN100" s="3263"/>
      <c r="TCO100" s="3263"/>
      <c r="TCP100" s="3268"/>
      <c r="TCQ100" s="3262"/>
      <c r="TCR100" s="3263"/>
      <c r="TCS100" s="3262"/>
      <c r="TCT100" s="3263"/>
      <c r="TCU100" s="3263"/>
      <c r="TCV100" s="3263"/>
      <c r="TCW100" s="3263"/>
      <c r="TCX100" s="3264"/>
      <c r="TCY100" s="3265"/>
      <c r="TCZ100" s="3266"/>
      <c r="TDA100" s="3267"/>
      <c r="TDB100" s="3268"/>
      <c r="TDC100" s="3269"/>
      <c r="TDD100" s="3267"/>
      <c r="TDE100" s="3268"/>
      <c r="TDF100" s="3267"/>
      <c r="TDG100" s="3263"/>
      <c r="TDH100" s="3263"/>
      <c r="TDI100" s="3268"/>
      <c r="TDJ100" s="3262"/>
      <c r="TDK100" s="3263"/>
      <c r="TDL100" s="3262"/>
      <c r="TDM100" s="3263"/>
      <c r="TDN100" s="3263"/>
      <c r="TDO100" s="3263"/>
      <c r="TDP100" s="3263"/>
      <c r="TDQ100" s="3264"/>
      <c r="TDR100" s="3265"/>
      <c r="TDS100" s="3266"/>
      <c r="TDT100" s="3267"/>
      <c r="TDU100" s="3268"/>
      <c r="TDV100" s="3269"/>
      <c r="TDW100" s="3267"/>
      <c r="TDX100" s="3268"/>
      <c r="TDY100" s="3267"/>
      <c r="TDZ100" s="3263"/>
      <c r="TEA100" s="3263"/>
      <c r="TEB100" s="3268"/>
      <c r="TEC100" s="3262"/>
      <c r="TED100" s="3263"/>
      <c r="TEE100" s="3262"/>
      <c r="TEF100" s="3263"/>
      <c r="TEG100" s="3263"/>
      <c r="TEH100" s="3263"/>
      <c r="TEI100" s="3263"/>
      <c r="TEJ100" s="3264"/>
      <c r="TEK100" s="3265"/>
      <c r="TEL100" s="3266"/>
      <c r="TEM100" s="3267"/>
      <c r="TEN100" s="3268"/>
      <c r="TEO100" s="3269"/>
      <c r="TEP100" s="3267"/>
      <c r="TEQ100" s="3268"/>
      <c r="TER100" s="3267"/>
      <c r="TES100" s="3263"/>
      <c r="TET100" s="3263"/>
      <c r="TEU100" s="3268"/>
      <c r="TEV100" s="3262"/>
      <c r="TEW100" s="3263"/>
      <c r="TEX100" s="3262"/>
      <c r="TEY100" s="3263"/>
      <c r="TEZ100" s="3263"/>
      <c r="TFA100" s="3263"/>
      <c r="TFB100" s="3263"/>
      <c r="TFC100" s="3264"/>
      <c r="TFD100" s="3265"/>
      <c r="TFE100" s="3266"/>
      <c r="TFF100" s="3267"/>
      <c r="TFG100" s="3268"/>
      <c r="TFH100" s="3269"/>
      <c r="TFI100" s="3267"/>
      <c r="TFJ100" s="3268"/>
      <c r="TFK100" s="3267"/>
      <c r="TFL100" s="3263"/>
      <c r="TFM100" s="3263"/>
      <c r="TFN100" s="3268"/>
      <c r="TFO100" s="3262"/>
      <c r="TFP100" s="3263"/>
      <c r="TFQ100" s="3262"/>
      <c r="TFR100" s="3263"/>
      <c r="TFS100" s="3263"/>
      <c r="TFT100" s="3263"/>
      <c r="TFU100" s="3263"/>
      <c r="TFV100" s="3264"/>
      <c r="TFW100" s="3265"/>
      <c r="TFX100" s="3266"/>
      <c r="TFY100" s="3267"/>
      <c r="TFZ100" s="3268"/>
      <c r="TGA100" s="3269"/>
      <c r="TGB100" s="3267"/>
      <c r="TGC100" s="3268"/>
      <c r="TGD100" s="3267"/>
      <c r="TGE100" s="3263"/>
      <c r="TGF100" s="3263"/>
      <c r="TGG100" s="3268"/>
      <c r="TGH100" s="3262"/>
      <c r="TGI100" s="3263"/>
      <c r="TGJ100" s="3262"/>
      <c r="TGK100" s="3263"/>
      <c r="TGL100" s="3263"/>
      <c r="TGM100" s="3263"/>
      <c r="TGN100" s="3263"/>
      <c r="TGO100" s="3264"/>
      <c r="TGP100" s="3265"/>
      <c r="TGQ100" s="3266"/>
      <c r="TGR100" s="3267"/>
      <c r="TGS100" s="3268"/>
      <c r="TGT100" s="3269"/>
      <c r="TGU100" s="3267"/>
      <c r="TGV100" s="3268"/>
      <c r="TGW100" s="3267"/>
      <c r="TGX100" s="3263"/>
      <c r="TGY100" s="3263"/>
      <c r="TGZ100" s="3268"/>
      <c r="THA100" s="3262"/>
      <c r="THB100" s="3263"/>
      <c r="THC100" s="3262"/>
      <c r="THD100" s="3263"/>
      <c r="THE100" s="3263"/>
      <c r="THF100" s="3263"/>
      <c r="THG100" s="3263"/>
      <c r="THH100" s="3264"/>
      <c r="THI100" s="3265"/>
      <c r="THJ100" s="3266"/>
      <c r="THK100" s="3267"/>
      <c r="THL100" s="3268"/>
      <c r="THM100" s="3269"/>
      <c r="THN100" s="3267"/>
      <c r="THO100" s="3268"/>
      <c r="THP100" s="3267"/>
      <c r="THQ100" s="3263"/>
      <c r="THR100" s="3263"/>
      <c r="THS100" s="3268"/>
      <c r="THT100" s="3262"/>
      <c r="THU100" s="3263"/>
      <c r="THV100" s="3262"/>
      <c r="THW100" s="3263"/>
      <c r="THX100" s="3263"/>
      <c r="THY100" s="3263"/>
      <c r="THZ100" s="3263"/>
      <c r="TIA100" s="3264"/>
      <c r="TIB100" s="3265"/>
      <c r="TIC100" s="3266"/>
      <c r="TID100" s="3267"/>
      <c r="TIE100" s="3268"/>
      <c r="TIF100" s="3269"/>
      <c r="TIG100" s="3267"/>
      <c r="TIH100" s="3268"/>
      <c r="TII100" s="3267"/>
      <c r="TIJ100" s="3263"/>
      <c r="TIK100" s="3263"/>
      <c r="TIL100" s="3268"/>
      <c r="TIM100" s="3262"/>
      <c r="TIN100" s="3263"/>
      <c r="TIO100" s="3262"/>
      <c r="TIP100" s="3263"/>
      <c r="TIQ100" s="3263"/>
      <c r="TIR100" s="3263"/>
      <c r="TIS100" s="3263"/>
      <c r="TIT100" s="3264"/>
      <c r="TIU100" s="3265"/>
      <c r="TIV100" s="3266"/>
      <c r="TIW100" s="3267"/>
      <c r="TIX100" s="3268"/>
      <c r="TIY100" s="3269"/>
      <c r="TIZ100" s="3267"/>
      <c r="TJA100" s="3268"/>
      <c r="TJB100" s="3267"/>
      <c r="TJC100" s="3263"/>
      <c r="TJD100" s="3263"/>
      <c r="TJE100" s="3268"/>
      <c r="TJF100" s="3262"/>
      <c r="TJG100" s="3263"/>
      <c r="TJH100" s="3262"/>
      <c r="TJI100" s="3263"/>
      <c r="TJJ100" s="3263"/>
      <c r="TJK100" s="3263"/>
      <c r="TJL100" s="3263"/>
      <c r="TJM100" s="3264"/>
      <c r="TJN100" s="3265"/>
      <c r="TJO100" s="3266"/>
      <c r="TJP100" s="3267"/>
      <c r="TJQ100" s="3268"/>
      <c r="TJR100" s="3269"/>
      <c r="TJS100" s="3267"/>
      <c r="TJT100" s="3268"/>
      <c r="TJU100" s="3267"/>
      <c r="TJV100" s="3263"/>
      <c r="TJW100" s="3263"/>
      <c r="TJX100" s="3268"/>
      <c r="TJY100" s="3262"/>
      <c r="TJZ100" s="3263"/>
      <c r="TKA100" s="3262"/>
      <c r="TKB100" s="3263"/>
      <c r="TKC100" s="3263"/>
      <c r="TKD100" s="3263"/>
      <c r="TKE100" s="3263"/>
      <c r="TKF100" s="3264"/>
      <c r="TKG100" s="3265"/>
      <c r="TKH100" s="3266"/>
      <c r="TKI100" s="3267"/>
      <c r="TKJ100" s="3268"/>
      <c r="TKK100" s="3269"/>
      <c r="TKL100" s="3267"/>
      <c r="TKM100" s="3268"/>
      <c r="TKN100" s="3267"/>
      <c r="TKO100" s="3263"/>
      <c r="TKP100" s="3263"/>
      <c r="TKQ100" s="3268"/>
      <c r="TKR100" s="3262"/>
      <c r="TKS100" s="3263"/>
      <c r="TKT100" s="3262"/>
      <c r="TKU100" s="3263"/>
      <c r="TKV100" s="3263"/>
      <c r="TKW100" s="3263"/>
      <c r="TKX100" s="3263"/>
      <c r="TKY100" s="3264"/>
      <c r="TKZ100" s="3265"/>
      <c r="TLA100" s="3266"/>
      <c r="TLB100" s="3267"/>
      <c r="TLC100" s="3268"/>
      <c r="TLD100" s="3269"/>
      <c r="TLE100" s="3267"/>
      <c r="TLF100" s="3268"/>
      <c r="TLG100" s="3267"/>
      <c r="TLH100" s="3263"/>
      <c r="TLI100" s="3263"/>
      <c r="TLJ100" s="3268"/>
      <c r="TLK100" s="3262"/>
      <c r="TLL100" s="3263"/>
      <c r="TLM100" s="3262"/>
      <c r="TLN100" s="3263"/>
      <c r="TLO100" s="3263"/>
      <c r="TLP100" s="3263"/>
      <c r="TLQ100" s="3263"/>
      <c r="TLR100" s="3264"/>
      <c r="TLS100" s="3265"/>
      <c r="TLT100" s="3266"/>
      <c r="TLU100" s="3267"/>
      <c r="TLV100" s="3268"/>
      <c r="TLW100" s="3269"/>
      <c r="TLX100" s="3267"/>
      <c r="TLY100" s="3268"/>
      <c r="TLZ100" s="3267"/>
      <c r="TMA100" s="3263"/>
      <c r="TMB100" s="3263"/>
      <c r="TMC100" s="3268"/>
      <c r="TMD100" s="3262"/>
      <c r="TME100" s="3263"/>
      <c r="TMF100" s="3262"/>
      <c r="TMG100" s="3263"/>
      <c r="TMH100" s="3263"/>
      <c r="TMI100" s="3263"/>
      <c r="TMJ100" s="3263"/>
      <c r="TMK100" s="3264"/>
      <c r="TML100" s="3265"/>
      <c r="TMM100" s="3266"/>
      <c r="TMN100" s="3267"/>
      <c r="TMO100" s="3268"/>
      <c r="TMP100" s="3269"/>
      <c r="TMQ100" s="3267"/>
      <c r="TMR100" s="3268"/>
      <c r="TMS100" s="3267"/>
      <c r="TMT100" s="3263"/>
      <c r="TMU100" s="3263"/>
      <c r="TMV100" s="3268"/>
      <c r="TMW100" s="3262"/>
      <c r="TMX100" s="3263"/>
      <c r="TMY100" s="3262"/>
      <c r="TMZ100" s="3263"/>
      <c r="TNA100" s="3263"/>
      <c r="TNB100" s="3263"/>
      <c r="TNC100" s="3263"/>
      <c r="TND100" s="3264"/>
      <c r="TNE100" s="3265"/>
      <c r="TNF100" s="3266"/>
      <c r="TNG100" s="3267"/>
      <c r="TNH100" s="3268"/>
      <c r="TNI100" s="3269"/>
      <c r="TNJ100" s="3267"/>
      <c r="TNK100" s="3268"/>
      <c r="TNL100" s="3267"/>
      <c r="TNM100" s="3263"/>
      <c r="TNN100" s="3263"/>
      <c r="TNO100" s="3268"/>
      <c r="TNP100" s="3262"/>
      <c r="TNQ100" s="3263"/>
      <c r="TNR100" s="3262"/>
      <c r="TNS100" s="3263"/>
      <c r="TNT100" s="3263"/>
      <c r="TNU100" s="3263"/>
      <c r="TNV100" s="3263"/>
      <c r="TNW100" s="3264"/>
      <c r="TNX100" s="3265"/>
      <c r="TNY100" s="3266"/>
      <c r="TNZ100" s="3267"/>
      <c r="TOA100" s="3268"/>
      <c r="TOB100" s="3269"/>
      <c r="TOC100" s="3267"/>
      <c r="TOD100" s="3268"/>
      <c r="TOE100" s="3267"/>
      <c r="TOF100" s="3263"/>
      <c r="TOG100" s="3263"/>
      <c r="TOH100" s="3268"/>
      <c r="TOI100" s="3262"/>
      <c r="TOJ100" s="3263"/>
      <c r="TOK100" s="3262"/>
      <c r="TOL100" s="3263"/>
      <c r="TOM100" s="3263"/>
      <c r="TON100" s="3263"/>
      <c r="TOO100" s="3263"/>
      <c r="TOP100" s="3264"/>
      <c r="TOQ100" s="3265"/>
      <c r="TOR100" s="3266"/>
      <c r="TOS100" s="3267"/>
      <c r="TOT100" s="3268"/>
      <c r="TOU100" s="3269"/>
      <c r="TOV100" s="3267"/>
      <c r="TOW100" s="3268"/>
      <c r="TOX100" s="3267"/>
      <c r="TOY100" s="3263"/>
      <c r="TOZ100" s="3263"/>
      <c r="TPA100" s="3268"/>
      <c r="TPB100" s="3262"/>
      <c r="TPC100" s="3263"/>
      <c r="TPD100" s="3262"/>
      <c r="TPE100" s="3263"/>
      <c r="TPF100" s="3263"/>
      <c r="TPG100" s="3263"/>
      <c r="TPH100" s="3263"/>
      <c r="TPI100" s="3264"/>
      <c r="TPJ100" s="3265"/>
      <c r="TPK100" s="3266"/>
      <c r="TPL100" s="3267"/>
      <c r="TPM100" s="3268"/>
      <c r="TPN100" s="3269"/>
      <c r="TPO100" s="3267"/>
      <c r="TPP100" s="3268"/>
      <c r="TPQ100" s="3267"/>
      <c r="TPR100" s="3263"/>
      <c r="TPS100" s="3263"/>
      <c r="TPT100" s="3268"/>
      <c r="TPU100" s="3262"/>
      <c r="TPV100" s="3263"/>
      <c r="TPW100" s="3262"/>
      <c r="TPX100" s="3263"/>
      <c r="TPY100" s="3263"/>
      <c r="TPZ100" s="3263"/>
      <c r="TQA100" s="3263"/>
      <c r="TQB100" s="3264"/>
      <c r="TQC100" s="3265"/>
      <c r="TQD100" s="3266"/>
      <c r="TQE100" s="3267"/>
      <c r="TQF100" s="3268"/>
      <c r="TQG100" s="3269"/>
      <c r="TQH100" s="3267"/>
      <c r="TQI100" s="3268"/>
      <c r="TQJ100" s="3267"/>
      <c r="TQK100" s="3263"/>
      <c r="TQL100" s="3263"/>
      <c r="TQM100" s="3268"/>
      <c r="TQN100" s="3262"/>
      <c r="TQO100" s="3263"/>
      <c r="TQP100" s="3262"/>
      <c r="TQQ100" s="3263"/>
      <c r="TQR100" s="3263"/>
      <c r="TQS100" s="3263"/>
      <c r="TQT100" s="3263"/>
      <c r="TQU100" s="3264"/>
      <c r="TQV100" s="3265"/>
      <c r="TQW100" s="3266"/>
      <c r="TQX100" s="3267"/>
      <c r="TQY100" s="3268"/>
      <c r="TQZ100" s="3269"/>
      <c r="TRA100" s="3267"/>
      <c r="TRB100" s="3268"/>
      <c r="TRC100" s="3267"/>
      <c r="TRD100" s="3263"/>
      <c r="TRE100" s="3263"/>
      <c r="TRF100" s="3268"/>
      <c r="TRG100" s="3262"/>
      <c r="TRH100" s="3263"/>
      <c r="TRI100" s="3262"/>
      <c r="TRJ100" s="3263"/>
      <c r="TRK100" s="3263"/>
      <c r="TRL100" s="3263"/>
      <c r="TRM100" s="3263"/>
      <c r="TRN100" s="3264"/>
      <c r="TRO100" s="3265"/>
      <c r="TRP100" s="3266"/>
      <c r="TRQ100" s="3267"/>
      <c r="TRR100" s="3268"/>
      <c r="TRS100" s="3269"/>
      <c r="TRT100" s="3267"/>
      <c r="TRU100" s="3268"/>
      <c r="TRV100" s="3267"/>
      <c r="TRW100" s="3263"/>
      <c r="TRX100" s="3263"/>
      <c r="TRY100" s="3268"/>
      <c r="TRZ100" s="3262"/>
      <c r="TSA100" s="3263"/>
      <c r="TSB100" s="3262"/>
      <c r="TSC100" s="3263"/>
      <c r="TSD100" s="3263"/>
      <c r="TSE100" s="3263"/>
      <c r="TSF100" s="3263"/>
      <c r="TSG100" s="3264"/>
      <c r="TSH100" s="3265"/>
      <c r="TSI100" s="3266"/>
      <c r="TSJ100" s="3267"/>
      <c r="TSK100" s="3268"/>
      <c r="TSL100" s="3269"/>
      <c r="TSM100" s="3267"/>
      <c r="TSN100" s="3268"/>
      <c r="TSO100" s="3267"/>
      <c r="TSP100" s="3263"/>
      <c r="TSQ100" s="3263"/>
      <c r="TSR100" s="3268"/>
      <c r="TSS100" s="3262"/>
      <c r="TST100" s="3263"/>
      <c r="TSU100" s="3262"/>
      <c r="TSV100" s="3263"/>
      <c r="TSW100" s="3263"/>
      <c r="TSX100" s="3263"/>
      <c r="TSY100" s="3263"/>
      <c r="TSZ100" s="3264"/>
      <c r="TTA100" s="3265"/>
      <c r="TTB100" s="3266"/>
      <c r="TTC100" s="3267"/>
      <c r="TTD100" s="3268"/>
      <c r="TTE100" s="3269"/>
      <c r="TTF100" s="3267"/>
      <c r="TTG100" s="3268"/>
      <c r="TTH100" s="3267"/>
      <c r="TTI100" s="3263"/>
      <c r="TTJ100" s="3263"/>
      <c r="TTK100" s="3268"/>
      <c r="TTL100" s="3262"/>
      <c r="TTM100" s="3263"/>
      <c r="TTN100" s="3262"/>
      <c r="TTO100" s="3263"/>
      <c r="TTP100" s="3263"/>
      <c r="TTQ100" s="3263"/>
      <c r="TTR100" s="3263"/>
      <c r="TTS100" s="3264"/>
      <c r="TTT100" s="3265"/>
      <c r="TTU100" s="3266"/>
      <c r="TTV100" s="3267"/>
      <c r="TTW100" s="3268"/>
      <c r="TTX100" s="3269"/>
      <c r="TTY100" s="3267"/>
      <c r="TTZ100" s="3268"/>
      <c r="TUA100" s="3267"/>
      <c r="TUB100" s="3263"/>
      <c r="TUC100" s="3263"/>
      <c r="TUD100" s="3268"/>
      <c r="TUE100" s="3262"/>
      <c r="TUF100" s="3263"/>
      <c r="TUG100" s="3262"/>
      <c r="TUH100" s="3263"/>
      <c r="TUI100" s="3263"/>
      <c r="TUJ100" s="3263"/>
      <c r="TUK100" s="3263"/>
      <c r="TUL100" s="3264"/>
      <c r="TUM100" s="3265"/>
      <c r="TUN100" s="3266"/>
      <c r="TUO100" s="3267"/>
      <c r="TUP100" s="3268"/>
      <c r="TUQ100" s="3269"/>
      <c r="TUR100" s="3267"/>
      <c r="TUS100" s="3268"/>
      <c r="TUT100" s="3267"/>
      <c r="TUU100" s="3263"/>
      <c r="TUV100" s="3263"/>
      <c r="TUW100" s="3268"/>
      <c r="TUX100" s="3262"/>
      <c r="TUY100" s="3263"/>
      <c r="TUZ100" s="3262"/>
      <c r="TVA100" s="3263"/>
      <c r="TVB100" s="3263"/>
      <c r="TVC100" s="3263"/>
      <c r="TVD100" s="3263"/>
      <c r="TVE100" s="3264"/>
      <c r="TVF100" s="3265"/>
      <c r="TVG100" s="3266"/>
      <c r="TVH100" s="3267"/>
      <c r="TVI100" s="3268"/>
      <c r="TVJ100" s="3269"/>
      <c r="TVK100" s="3267"/>
      <c r="TVL100" s="3268"/>
      <c r="TVM100" s="3267"/>
      <c r="TVN100" s="3263"/>
      <c r="TVO100" s="3263"/>
      <c r="TVP100" s="3268"/>
      <c r="TVQ100" s="3262"/>
      <c r="TVR100" s="3263"/>
      <c r="TVS100" s="3262"/>
      <c r="TVT100" s="3263"/>
      <c r="TVU100" s="3263"/>
      <c r="TVV100" s="3263"/>
      <c r="TVW100" s="3263"/>
      <c r="TVX100" s="3264"/>
      <c r="TVY100" s="3265"/>
      <c r="TVZ100" s="3266"/>
      <c r="TWA100" s="3267"/>
      <c r="TWB100" s="3268"/>
      <c r="TWC100" s="3269"/>
      <c r="TWD100" s="3267"/>
      <c r="TWE100" s="3268"/>
      <c r="TWF100" s="3267"/>
      <c r="TWG100" s="3263"/>
      <c r="TWH100" s="3263"/>
      <c r="TWI100" s="3268"/>
      <c r="TWJ100" s="3262"/>
      <c r="TWK100" s="3263"/>
      <c r="TWL100" s="3262"/>
      <c r="TWM100" s="3263"/>
      <c r="TWN100" s="3263"/>
      <c r="TWO100" s="3263"/>
      <c r="TWP100" s="3263"/>
      <c r="TWQ100" s="3264"/>
      <c r="TWR100" s="3265"/>
      <c r="TWS100" s="3266"/>
      <c r="TWT100" s="3267"/>
      <c r="TWU100" s="3268"/>
      <c r="TWV100" s="3269"/>
      <c r="TWW100" s="3267"/>
      <c r="TWX100" s="3268"/>
      <c r="TWY100" s="3267"/>
      <c r="TWZ100" s="3263"/>
      <c r="TXA100" s="3263"/>
      <c r="TXB100" s="3268"/>
      <c r="TXC100" s="3262"/>
      <c r="TXD100" s="3263"/>
      <c r="TXE100" s="3262"/>
      <c r="TXF100" s="3263"/>
      <c r="TXG100" s="3263"/>
      <c r="TXH100" s="3263"/>
      <c r="TXI100" s="3263"/>
      <c r="TXJ100" s="3264"/>
      <c r="TXK100" s="3265"/>
      <c r="TXL100" s="3266"/>
      <c r="TXM100" s="3267"/>
      <c r="TXN100" s="3268"/>
      <c r="TXO100" s="3269"/>
      <c r="TXP100" s="3267"/>
      <c r="TXQ100" s="3268"/>
      <c r="TXR100" s="3267"/>
      <c r="TXS100" s="3263"/>
      <c r="TXT100" s="3263"/>
      <c r="TXU100" s="3268"/>
      <c r="TXV100" s="3262"/>
      <c r="TXW100" s="3263"/>
      <c r="TXX100" s="3262"/>
      <c r="TXY100" s="3263"/>
      <c r="TXZ100" s="3263"/>
      <c r="TYA100" s="3263"/>
      <c r="TYB100" s="3263"/>
      <c r="TYC100" s="3264"/>
      <c r="TYD100" s="3265"/>
      <c r="TYE100" s="3266"/>
      <c r="TYF100" s="3267"/>
      <c r="TYG100" s="3268"/>
      <c r="TYH100" s="3269"/>
      <c r="TYI100" s="3267"/>
      <c r="TYJ100" s="3268"/>
      <c r="TYK100" s="3267"/>
      <c r="TYL100" s="3263"/>
      <c r="TYM100" s="3263"/>
      <c r="TYN100" s="3268"/>
      <c r="TYO100" s="3262"/>
      <c r="TYP100" s="3263"/>
      <c r="TYQ100" s="3262"/>
      <c r="TYR100" s="3263"/>
      <c r="TYS100" s="3263"/>
      <c r="TYT100" s="3263"/>
      <c r="TYU100" s="3263"/>
      <c r="TYV100" s="3264"/>
      <c r="TYW100" s="3265"/>
      <c r="TYX100" s="3266"/>
      <c r="TYY100" s="3267"/>
      <c r="TYZ100" s="3268"/>
      <c r="TZA100" s="3269"/>
      <c r="TZB100" s="3267"/>
      <c r="TZC100" s="3268"/>
      <c r="TZD100" s="3267"/>
      <c r="TZE100" s="3263"/>
      <c r="TZF100" s="3263"/>
      <c r="TZG100" s="3268"/>
      <c r="TZH100" s="3262"/>
      <c r="TZI100" s="3263"/>
      <c r="TZJ100" s="3262"/>
      <c r="TZK100" s="3263"/>
      <c r="TZL100" s="3263"/>
      <c r="TZM100" s="3263"/>
      <c r="TZN100" s="3263"/>
      <c r="TZO100" s="3264"/>
      <c r="TZP100" s="3265"/>
      <c r="TZQ100" s="3266"/>
      <c r="TZR100" s="3267"/>
      <c r="TZS100" s="3268"/>
      <c r="TZT100" s="3269"/>
      <c r="TZU100" s="3267"/>
      <c r="TZV100" s="3268"/>
      <c r="TZW100" s="3267"/>
      <c r="TZX100" s="3263"/>
      <c r="TZY100" s="3263"/>
      <c r="TZZ100" s="3268"/>
      <c r="UAA100" s="3262"/>
      <c r="UAB100" s="3263"/>
      <c r="UAC100" s="3262"/>
      <c r="UAD100" s="3263"/>
      <c r="UAE100" s="3263"/>
      <c r="UAF100" s="3263"/>
      <c r="UAG100" s="3263"/>
      <c r="UAH100" s="3264"/>
      <c r="UAI100" s="3265"/>
      <c r="UAJ100" s="3266"/>
      <c r="UAK100" s="3267"/>
      <c r="UAL100" s="3268"/>
      <c r="UAM100" s="3269"/>
      <c r="UAN100" s="3267"/>
      <c r="UAO100" s="3268"/>
      <c r="UAP100" s="3267"/>
      <c r="UAQ100" s="3263"/>
      <c r="UAR100" s="3263"/>
      <c r="UAS100" s="3268"/>
      <c r="UAT100" s="3262"/>
      <c r="UAU100" s="3263"/>
      <c r="UAV100" s="3262"/>
      <c r="UAW100" s="3263"/>
      <c r="UAX100" s="3263"/>
      <c r="UAY100" s="3263"/>
      <c r="UAZ100" s="3263"/>
      <c r="UBA100" s="3264"/>
      <c r="UBB100" s="3265"/>
      <c r="UBC100" s="3266"/>
      <c r="UBD100" s="3267"/>
      <c r="UBE100" s="3268"/>
      <c r="UBF100" s="3269"/>
      <c r="UBG100" s="3267"/>
      <c r="UBH100" s="3268"/>
      <c r="UBI100" s="3267"/>
      <c r="UBJ100" s="3263"/>
      <c r="UBK100" s="3263"/>
      <c r="UBL100" s="3268"/>
      <c r="UBM100" s="3262"/>
      <c r="UBN100" s="3263"/>
      <c r="UBO100" s="3262"/>
      <c r="UBP100" s="3263"/>
      <c r="UBQ100" s="3263"/>
      <c r="UBR100" s="3263"/>
      <c r="UBS100" s="3263"/>
      <c r="UBT100" s="3264"/>
      <c r="UBU100" s="3265"/>
      <c r="UBV100" s="3266"/>
      <c r="UBW100" s="3267"/>
      <c r="UBX100" s="3268"/>
      <c r="UBY100" s="3269"/>
      <c r="UBZ100" s="3267"/>
      <c r="UCA100" s="3268"/>
      <c r="UCB100" s="3267"/>
      <c r="UCC100" s="3263"/>
      <c r="UCD100" s="3263"/>
      <c r="UCE100" s="3268"/>
      <c r="UCF100" s="3262"/>
      <c r="UCG100" s="3263"/>
      <c r="UCH100" s="3262"/>
      <c r="UCI100" s="3263"/>
      <c r="UCJ100" s="3263"/>
      <c r="UCK100" s="3263"/>
      <c r="UCL100" s="3263"/>
      <c r="UCM100" s="3264"/>
      <c r="UCN100" s="3265"/>
      <c r="UCO100" s="3266"/>
      <c r="UCP100" s="3267"/>
      <c r="UCQ100" s="3268"/>
      <c r="UCR100" s="3269"/>
      <c r="UCS100" s="3267"/>
      <c r="UCT100" s="3268"/>
      <c r="UCU100" s="3267"/>
      <c r="UCV100" s="3263"/>
      <c r="UCW100" s="3263"/>
      <c r="UCX100" s="3268"/>
      <c r="UCY100" s="3262"/>
      <c r="UCZ100" s="3263"/>
      <c r="UDA100" s="3262"/>
      <c r="UDB100" s="3263"/>
      <c r="UDC100" s="3263"/>
      <c r="UDD100" s="3263"/>
      <c r="UDE100" s="3263"/>
      <c r="UDF100" s="3264"/>
      <c r="UDG100" s="3265"/>
      <c r="UDH100" s="3266"/>
      <c r="UDI100" s="3267"/>
      <c r="UDJ100" s="3268"/>
      <c r="UDK100" s="3269"/>
      <c r="UDL100" s="3267"/>
      <c r="UDM100" s="3268"/>
      <c r="UDN100" s="3267"/>
      <c r="UDO100" s="3263"/>
      <c r="UDP100" s="3263"/>
      <c r="UDQ100" s="3268"/>
      <c r="UDR100" s="3262"/>
      <c r="UDS100" s="3263"/>
      <c r="UDT100" s="3262"/>
      <c r="UDU100" s="3263"/>
      <c r="UDV100" s="3263"/>
      <c r="UDW100" s="3263"/>
      <c r="UDX100" s="3263"/>
      <c r="UDY100" s="3264"/>
      <c r="UDZ100" s="3265"/>
      <c r="UEA100" s="3266"/>
      <c r="UEB100" s="3267"/>
      <c r="UEC100" s="3268"/>
      <c r="UED100" s="3269"/>
      <c r="UEE100" s="3267"/>
      <c r="UEF100" s="3268"/>
      <c r="UEG100" s="3267"/>
      <c r="UEH100" s="3263"/>
      <c r="UEI100" s="3263"/>
      <c r="UEJ100" s="3268"/>
      <c r="UEK100" s="3262"/>
      <c r="UEL100" s="3263"/>
      <c r="UEM100" s="3262"/>
      <c r="UEN100" s="3263"/>
      <c r="UEO100" s="3263"/>
      <c r="UEP100" s="3263"/>
      <c r="UEQ100" s="3263"/>
      <c r="UER100" s="3264"/>
      <c r="UES100" s="3265"/>
      <c r="UET100" s="3266"/>
      <c r="UEU100" s="3267"/>
      <c r="UEV100" s="3268"/>
      <c r="UEW100" s="3269"/>
      <c r="UEX100" s="3267"/>
      <c r="UEY100" s="3268"/>
      <c r="UEZ100" s="3267"/>
      <c r="UFA100" s="3263"/>
      <c r="UFB100" s="3263"/>
      <c r="UFC100" s="3268"/>
      <c r="UFD100" s="3262"/>
      <c r="UFE100" s="3263"/>
      <c r="UFF100" s="3262"/>
      <c r="UFG100" s="3263"/>
      <c r="UFH100" s="3263"/>
      <c r="UFI100" s="3263"/>
      <c r="UFJ100" s="3263"/>
      <c r="UFK100" s="3264"/>
      <c r="UFL100" s="3265"/>
      <c r="UFM100" s="3266"/>
      <c r="UFN100" s="3267"/>
      <c r="UFO100" s="3268"/>
      <c r="UFP100" s="3269"/>
      <c r="UFQ100" s="3267"/>
      <c r="UFR100" s="3268"/>
      <c r="UFS100" s="3267"/>
      <c r="UFT100" s="3263"/>
      <c r="UFU100" s="3263"/>
      <c r="UFV100" s="3268"/>
      <c r="UFW100" s="3262"/>
      <c r="UFX100" s="3263"/>
      <c r="UFY100" s="3262"/>
      <c r="UFZ100" s="3263"/>
      <c r="UGA100" s="3263"/>
      <c r="UGB100" s="3263"/>
      <c r="UGC100" s="3263"/>
      <c r="UGD100" s="3264"/>
      <c r="UGE100" s="3265"/>
      <c r="UGF100" s="3266"/>
      <c r="UGG100" s="3267"/>
      <c r="UGH100" s="3268"/>
      <c r="UGI100" s="3269"/>
      <c r="UGJ100" s="3267"/>
      <c r="UGK100" s="3268"/>
      <c r="UGL100" s="3267"/>
      <c r="UGM100" s="3263"/>
      <c r="UGN100" s="3263"/>
      <c r="UGO100" s="3268"/>
      <c r="UGP100" s="3262"/>
      <c r="UGQ100" s="3263"/>
      <c r="UGR100" s="3262"/>
      <c r="UGS100" s="3263"/>
      <c r="UGT100" s="3263"/>
      <c r="UGU100" s="3263"/>
      <c r="UGV100" s="3263"/>
      <c r="UGW100" s="3264"/>
      <c r="UGX100" s="3265"/>
      <c r="UGY100" s="3266"/>
      <c r="UGZ100" s="3267"/>
      <c r="UHA100" s="3268"/>
      <c r="UHB100" s="3269"/>
      <c r="UHC100" s="3267"/>
      <c r="UHD100" s="3268"/>
      <c r="UHE100" s="3267"/>
      <c r="UHF100" s="3263"/>
      <c r="UHG100" s="3263"/>
      <c r="UHH100" s="3268"/>
      <c r="UHI100" s="3262"/>
      <c r="UHJ100" s="3263"/>
      <c r="UHK100" s="3262"/>
      <c r="UHL100" s="3263"/>
      <c r="UHM100" s="3263"/>
      <c r="UHN100" s="3263"/>
      <c r="UHO100" s="3263"/>
      <c r="UHP100" s="3264"/>
      <c r="UHQ100" s="3265"/>
      <c r="UHR100" s="3266"/>
      <c r="UHS100" s="3267"/>
      <c r="UHT100" s="3268"/>
      <c r="UHU100" s="3269"/>
      <c r="UHV100" s="3267"/>
      <c r="UHW100" s="3268"/>
      <c r="UHX100" s="3267"/>
      <c r="UHY100" s="3263"/>
      <c r="UHZ100" s="3263"/>
      <c r="UIA100" s="3268"/>
      <c r="UIB100" s="3262"/>
      <c r="UIC100" s="3263"/>
      <c r="UID100" s="3262"/>
      <c r="UIE100" s="3263"/>
      <c r="UIF100" s="3263"/>
      <c r="UIG100" s="3263"/>
      <c r="UIH100" s="3263"/>
      <c r="UII100" s="3264"/>
      <c r="UIJ100" s="3265"/>
      <c r="UIK100" s="3266"/>
      <c r="UIL100" s="3267"/>
      <c r="UIM100" s="3268"/>
      <c r="UIN100" s="3269"/>
      <c r="UIO100" s="3267"/>
      <c r="UIP100" s="3268"/>
      <c r="UIQ100" s="3267"/>
      <c r="UIR100" s="3263"/>
      <c r="UIS100" s="3263"/>
      <c r="UIT100" s="3268"/>
      <c r="UIU100" s="3262"/>
      <c r="UIV100" s="3263"/>
      <c r="UIW100" s="3262"/>
      <c r="UIX100" s="3263"/>
      <c r="UIY100" s="3263"/>
      <c r="UIZ100" s="3263"/>
      <c r="UJA100" s="3263"/>
      <c r="UJB100" s="3264"/>
      <c r="UJC100" s="3265"/>
      <c r="UJD100" s="3266"/>
      <c r="UJE100" s="3267"/>
      <c r="UJF100" s="3268"/>
      <c r="UJG100" s="3269"/>
      <c r="UJH100" s="3267"/>
      <c r="UJI100" s="3268"/>
      <c r="UJJ100" s="3267"/>
      <c r="UJK100" s="3263"/>
      <c r="UJL100" s="3263"/>
      <c r="UJM100" s="3268"/>
      <c r="UJN100" s="3262"/>
      <c r="UJO100" s="3263"/>
      <c r="UJP100" s="3262"/>
      <c r="UJQ100" s="3263"/>
      <c r="UJR100" s="3263"/>
      <c r="UJS100" s="3263"/>
      <c r="UJT100" s="3263"/>
      <c r="UJU100" s="3264"/>
      <c r="UJV100" s="3265"/>
      <c r="UJW100" s="3266"/>
      <c r="UJX100" s="3267"/>
      <c r="UJY100" s="3268"/>
      <c r="UJZ100" s="3269"/>
      <c r="UKA100" s="3267"/>
      <c r="UKB100" s="3268"/>
      <c r="UKC100" s="3267"/>
      <c r="UKD100" s="3263"/>
      <c r="UKE100" s="3263"/>
      <c r="UKF100" s="3268"/>
      <c r="UKG100" s="3262"/>
      <c r="UKH100" s="3263"/>
      <c r="UKI100" s="3262"/>
      <c r="UKJ100" s="3263"/>
      <c r="UKK100" s="3263"/>
      <c r="UKL100" s="3263"/>
      <c r="UKM100" s="3263"/>
      <c r="UKN100" s="3264"/>
      <c r="UKO100" s="3265"/>
      <c r="UKP100" s="3266"/>
      <c r="UKQ100" s="3267"/>
      <c r="UKR100" s="3268"/>
      <c r="UKS100" s="3269"/>
      <c r="UKT100" s="3267"/>
      <c r="UKU100" s="3268"/>
      <c r="UKV100" s="3267"/>
      <c r="UKW100" s="3263"/>
      <c r="UKX100" s="3263"/>
      <c r="UKY100" s="3268"/>
      <c r="UKZ100" s="3262"/>
      <c r="ULA100" s="3263"/>
      <c r="ULB100" s="3262"/>
      <c r="ULC100" s="3263"/>
      <c r="ULD100" s="3263"/>
      <c r="ULE100" s="3263"/>
      <c r="ULF100" s="3263"/>
      <c r="ULG100" s="3264"/>
      <c r="ULH100" s="3265"/>
      <c r="ULI100" s="3266"/>
      <c r="ULJ100" s="3267"/>
      <c r="ULK100" s="3268"/>
      <c r="ULL100" s="3269"/>
      <c r="ULM100" s="3267"/>
      <c r="ULN100" s="3268"/>
      <c r="ULO100" s="3267"/>
      <c r="ULP100" s="3263"/>
      <c r="ULQ100" s="3263"/>
      <c r="ULR100" s="3268"/>
      <c r="ULS100" s="3262"/>
      <c r="ULT100" s="3263"/>
      <c r="ULU100" s="3262"/>
      <c r="ULV100" s="3263"/>
      <c r="ULW100" s="3263"/>
      <c r="ULX100" s="3263"/>
      <c r="ULY100" s="3263"/>
      <c r="ULZ100" s="3264"/>
      <c r="UMA100" s="3265"/>
      <c r="UMB100" s="3266"/>
      <c r="UMC100" s="3267"/>
      <c r="UMD100" s="3268"/>
      <c r="UME100" s="3269"/>
      <c r="UMF100" s="3267"/>
      <c r="UMG100" s="3268"/>
      <c r="UMH100" s="3267"/>
      <c r="UMI100" s="3263"/>
      <c r="UMJ100" s="3263"/>
      <c r="UMK100" s="3268"/>
      <c r="UML100" s="3262"/>
      <c r="UMM100" s="3263"/>
      <c r="UMN100" s="3262"/>
      <c r="UMO100" s="3263"/>
      <c r="UMP100" s="3263"/>
      <c r="UMQ100" s="3263"/>
      <c r="UMR100" s="3263"/>
      <c r="UMS100" s="3264"/>
      <c r="UMT100" s="3265"/>
      <c r="UMU100" s="3266"/>
      <c r="UMV100" s="3267"/>
      <c r="UMW100" s="3268"/>
      <c r="UMX100" s="3269"/>
      <c r="UMY100" s="3267"/>
      <c r="UMZ100" s="3268"/>
      <c r="UNA100" s="3267"/>
      <c r="UNB100" s="3263"/>
      <c r="UNC100" s="3263"/>
      <c r="UND100" s="3268"/>
      <c r="UNE100" s="3262"/>
      <c r="UNF100" s="3263"/>
      <c r="UNG100" s="3262"/>
      <c r="UNH100" s="3263"/>
      <c r="UNI100" s="3263"/>
      <c r="UNJ100" s="3263"/>
      <c r="UNK100" s="3263"/>
      <c r="UNL100" s="3264"/>
      <c r="UNM100" s="3265"/>
      <c r="UNN100" s="3266"/>
      <c r="UNO100" s="3267"/>
      <c r="UNP100" s="3268"/>
      <c r="UNQ100" s="3269"/>
      <c r="UNR100" s="3267"/>
      <c r="UNS100" s="3268"/>
      <c r="UNT100" s="3267"/>
      <c r="UNU100" s="3263"/>
      <c r="UNV100" s="3263"/>
      <c r="UNW100" s="3268"/>
      <c r="UNX100" s="3262"/>
      <c r="UNY100" s="3263"/>
      <c r="UNZ100" s="3262"/>
      <c r="UOA100" s="3263"/>
      <c r="UOB100" s="3263"/>
      <c r="UOC100" s="3263"/>
      <c r="UOD100" s="3263"/>
      <c r="UOE100" s="3264"/>
      <c r="UOF100" s="3265"/>
      <c r="UOG100" s="3266"/>
      <c r="UOH100" s="3267"/>
      <c r="UOI100" s="3268"/>
      <c r="UOJ100" s="3269"/>
      <c r="UOK100" s="3267"/>
      <c r="UOL100" s="3268"/>
      <c r="UOM100" s="3267"/>
      <c r="UON100" s="3263"/>
      <c r="UOO100" s="3263"/>
      <c r="UOP100" s="3268"/>
      <c r="UOQ100" s="3262"/>
      <c r="UOR100" s="3263"/>
      <c r="UOS100" s="3262"/>
      <c r="UOT100" s="3263"/>
      <c r="UOU100" s="3263"/>
      <c r="UOV100" s="3263"/>
      <c r="UOW100" s="3263"/>
      <c r="UOX100" s="3264"/>
      <c r="UOY100" s="3265"/>
      <c r="UOZ100" s="3266"/>
      <c r="UPA100" s="3267"/>
      <c r="UPB100" s="3268"/>
      <c r="UPC100" s="3269"/>
      <c r="UPD100" s="3267"/>
      <c r="UPE100" s="3268"/>
      <c r="UPF100" s="3267"/>
      <c r="UPG100" s="3263"/>
      <c r="UPH100" s="3263"/>
      <c r="UPI100" s="3268"/>
      <c r="UPJ100" s="3262"/>
      <c r="UPK100" s="3263"/>
      <c r="UPL100" s="3262"/>
      <c r="UPM100" s="3263"/>
      <c r="UPN100" s="3263"/>
      <c r="UPO100" s="3263"/>
      <c r="UPP100" s="3263"/>
      <c r="UPQ100" s="3264"/>
      <c r="UPR100" s="3265"/>
      <c r="UPS100" s="3266"/>
      <c r="UPT100" s="3267"/>
      <c r="UPU100" s="3268"/>
      <c r="UPV100" s="3269"/>
      <c r="UPW100" s="3267"/>
      <c r="UPX100" s="3268"/>
      <c r="UPY100" s="3267"/>
      <c r="UPZ100" s="3263"/>
      <c r="UQA100" s="3263"/>
      <c r="UQB100" s="3268"/>
      <c r="UQC100" s="3262"/>
      <c r="UQD100" s="3263"/>
      <c r="UQE100" s="3262"/>
      <c r="UQF100" s="3263"/>
      <c r="UQG100" s="3263"/>
      <c r="UQH100" s="3263"/>
      <c r="UQI100" s="3263"/>
      <c r="UQJ100" s="3264"/>
      <c r="UQK100" s="3265"/>
      <c r="UQL100" s="3266"/>
      <c r="UQM100" s="3267"/>
      <c r="UQN100" s="3268"/>
      <c r="UQO100" s="3269"/>
      <c r="UQP100" s="3267"/>
      <c r="UQQ100" s="3268"/>
      <c r="UQR100" s="3267"/>
      <c r="UQS100" s="3263"/>
      <c r="UQT100" s="3263"/>
      <c r="UQU100" s="3268"/>
      <c r="UQV100" s="3262"/>
      <c r="UQW100" s="3263"/>
      <c r="UQX100" s="3262"/>
      <c r="UQY100" s="3263"/>
      <c r="UQZ100" s="3263"/>
      <c r="URA100" s="3263"/>
      <c r="URB100" s="3263"/>
      <c r="URC100" s="3264"/>
      <c r="URD100" s="3265"/>
      <c r="URE100" s="3266"/>
      <c r="URF100" s="3267"/>
      <c r="URG100" s="3268"/>
      <c r="URH100" s="3269"/>
      <c r="URI100" s="3267"/>
      <c r="URJ100" s="3268"/>
      <c r="URK100" s="3267"/>
      <c r="URL100" s="3263"/>
      <c r="URM100" s="3263"/>
      <c r="URN100" s="3268"/>
      <c r="URO100" s="3262"/>
      <c r="URP100" s="3263"/>
      <c r="URQ100" s="3262"/>
      <c r="URR100" s="3263"/>
      <c r="URS100" s="3263"/>
      <c r="URT100" s="3263"/>
      <c r="URU100" s="3263"/>
      <c r="URV100" s="3264"/>
      <c r="URW100" s="3265"/>
      <c r="URX100" s="3266"/>
      <c r="URY100" s="3267"/>
      <c r="URZ100" s="3268"/>
      <c r="USA100" s="3269"/>
      <c r="USB100" s="3267"/>
      <c r="USC100" s="3268"/>
      <c r="USD100" s="3267"/>
      <c r="USE100" s="3263"/>
      <c r="USF100" s="3263"/>
      <c r="USG100" s="3268"/>
      <c r="USH100" s="3262"/>
      <c r="USI100" s="3263"/>
      <c r="USJ100" s="3262"/>
      <c r="USK100" s="3263"/>
      <c r="USL100" s="3263"/>
      <c r="USM100" s="3263"/>
      <c r="USN100" s="3263"/>
      <c r="USO100" s="3264"/>
      <c r="USP100" s="3265"/>
      <c r="USQ100" s="3266"/>
      <c r="USR100" s="3267"/>
      <c r="USS100" s="3268"/>
      <c r="UST100" s="3269"/>
      <c r="USU100" s="3267"/>
      <c r="USV100" s="3268"/>
      <c r="USW100" s="3267"/>
      <c r="USX100" s="3263"/>
      <c r="USY100" s="3263"/>
      <c r="USZ100" s="3268"/>
      <c r="UTA100" s="3262"/>
      <c r="UTB100" s="3263"/>
      <c r="UTC100" s="3262"/>
      <c r="UTD100" s="3263"/>
      <c r="UTE100" s="3263"/>
      <c r="UTF100" s="3263"/>
      <c r="UTG100" s="3263"/>
      <c r="UTH100" s="3264"/>
      <c r="UTI100" s="3265"/>
      <c r="UTJ100" s="3266"/>
      <c r="UTK100" s="3267"/>
      <c r="UTL100" s="3268"/>
      <c r="UTM100" s="3269"/>
      <c r="UTN100" s="3267"/>
      <c r="UTO100" s="3268"/>
      <c r="UTP100" s="3267"/>
      <c r="UTQ100" s="3263"/>
      <c r="UTR100" s="3263"/>
      <c r="UTS100" s="3268"/>
      <c r="UTT100" s="3262"/>
      <c r="UTU100" s="3263"/>
      <c r="UTV100" s="3262"/>
      <c r="UTW100" s="3263"/>
      <c r="UTX100" s="3263"/>
      <c r="UTY100" s="3263"/>
      <c r="UTZ100" s="3263"/>
      <c r="UUA100" s="3264"/>
      <c r="UUB100" s="3265"/>
      <c r="UUC100" s="3266"/>
      <c r="UUD100" s="3267"/>
      <c r="UUE100" s="3268"/>
      <c r="UUF100" s="3269"/>
      <c r="UUG100" s="3267"/>
      <c r="UUH100" s="3268"/>
      <c r="UUI100" s="3267"/>
      <c r="UUJ100" s="3263"/>
      <c r="UUK100" s="3263"/>
      <c r="UUL100" s="3268"/>
      <c r="UUM100" s="3262"/>
      <c r="UUN100" s="3263"/>
      <c r="UUO100" s="3262"/>
      <c r="UUP100" s="3263"/>
      <c r="UUQ100" s="3263"/>
      <c r="UUR100" s="3263"/>
      <c r="UUS100" s="3263"/>
      <c r="UUT100" s="3264"/>
      <c r="UUU100" s="3265"/>
      <c r="UUV100" s="3266"/>
      <c r="UUW100" s="3267"/>
      <c r="UUX100" s="3268"/>
      <c r="UUY100" s="3269"/>
      <c r="UUZ100" s="3267"/>
      <c r="UVA100" s="3268"/>
      <c r="UVB100" s="3267"/>
      <c r="UVC100" s="3263"/>
      <c r="UVD100" s="3263"/>
      <c r="UVE100" s="3268"/>
      <c r="UVF100" s="3262"/>
      <c r="UVG100" s="3263"/>
      <c r="UVH100" s="3262"/>
      <c r="UVI100" s="3263"/>
      <c r="UVJ100" s="3263"/>
      <c r="UVK100" s="3263"/>
      <c r="UVL100" s="3263"/>
      <c r="UVM100" s="3264"/>
      <c r="UVN100" s="3265"/>
      <c r="UVO100" s="3266"/>
      <c r="UVP100" s="3267"/>
      <c r="UVQ100" s="3268"/>
      <c r="UVR100" s="3269"/>
      <c r="UVS100" s="3267"/>
      <c r="UVT100" s="3268"/>
      <c r="UVU100" s="3267"/>
      <c r="UVV100" s="3263"/>
      <c r="UVW100" s="3263"/>
      <c r="UVX100" s="3268"/>
      <c r="UVY100" s="3262"/>
      <c r="UVZ100" s="3263"/>
      <c r="UWA100" s="3262"/>
      <c r="UWB100" s="3263"/>
      <c r="UWC100" s="3263"/>
      <c r="UWD100" s="3263"/>
      <c r="UWE100" s="3263"/>
      <c r="UWF100" s="3264"/>
      <c r="UWG100" s="3265"/>
      <c r="UWH100" s="3266"/>
      <c r="UWI100" s="3267"/>
      <c r="UWJ100" s="3268"/>
      <c r="UWK100" s="3269"/>
      <c r="UWL100" s="3267"/>
      <c r="UWM100" s="3268"/>
      <c r="UWN100" s="3267"/>
      <c r="UWO100" s="3263"/>
      <c r="UWP100" s="3263"/>
      <c r="UWQ100" s="3268"/>
      <c r="UWR100" s="3262"/>
      <c r="UWS100" s="3263"/>
      <c r="UWT100" s="3262"/>
      <c r="UWU100" s="3263"/>
      <c r="UWV100" s="3263"/>
      <c r="UWW100" s="3263"/>
      <c r="UWX100" s="3263"/>
      <c r="UWY100" s="3264"/>
      <c r="UWZ100" s="3265"/>
      <c r="UXA100" s="3266"/>
      <c r="UXB100" s="3267"/>
      <c r="UXC100" s="3268"/>
      <c r="UXD100" s="3269"/>
      <c r="UXE100" s="3267"/>
      <c r="UXF100" s="3268"/>
      <c r="UXG100" s="3267"/>
      <c r="UXH100" s="3263"/>
      <c r="UXI100" s="3263"/>
      <c r="UXJ100" s="3268"/>
      <c r="UXK100" s="3262"/>
      <c r="UXL100" s="3263"/>
      <c r="UXM100" s="3262"/>
      <c r="UXN100" s="3263"/>
      <c r="UXO100" s="3263"/>
      <c r="UXP100" s="3263"/>
      <c r="UXQ100" s="3263"/>
      <c r="UXR100" s="3264"/>
      <c r="UXS100" s="3265"/>
      <c r="UXT100" s="3266"/>
      <c r="UXU100" s="3267"/>
      <c r="UXV100" s="3268"/>
      <c r="UXW100" s="3269"/>
      <c r="UXX100" s="3267"/>
      <c r="UXY100" s="3268"/>
      <c r="UXZ100" s="3267"/>
      <c r="UYA100" s="3263"/>
      <c r="UYB100" s="3263"/>
      <c r="UYC100" s="3268"/>
      <c r="UYD100" s="3262"/>
      <c r="UYE100" s="3263"/>
      <c r="UYF100" s="3262"/>
      <c r="UYG100" s="3263"/>
      <c r="UYH100" s="3263"/>
      <c r="UYI100" s="3263"/>
      <c r="UYJ100" s="3263"/>
      <c r="UYK100" s="3264"/>
      <c r="UYL100" s="3265"/>
      <c r="UYM100" s="3266"/>
      <c r="UYN100" s="3267"/>
      <c r="UYO100" s="3268"/>
      <c r="UYP100" s="3269"/>
      <c r="UYQ100" s="3267"/>
      <c r="UYR100" s="3268"/>
      <c r="UYS100" s="3267"/>
      <c r="UYT100" s="3263"/>
      <c r="UYU100" s="3263"/>
      <c r="UYV100" s="3268"/>
      <c r="UYW100" s="3262"/>
      <c r="UYX100" s="3263"/>
      <c r="UYY100" s="3262"/>
      <c r="UYZ100" s="3263"/>
      <c r="UZA100" s="3263"/>
      <c r="UZB100" s="3263"/>
      <c r="UZC100" s="3263"/>
      <c r="UZD100" s="3264"/>
      <c r="UZE100" s="3265"/>
      <c r="UZF100" s="3266"/>
      <c r="UZG100" s="3267"/>
      <c r="UZH100" s="3268"/>
      <c r="UZI100" s="3269"/>
      <c r="UZJ100" s="3267"/>
      <c r="UZK100" s="3268"/>
      <c r="UZL100" s="3267"/>
      <c r="UZM100" s="3263"/>
      <c r="UZN100" s="3263"/>
      <c r="UZO100" s="3268"/>
      <c r="UZP100" s="3262"/>
      <c r="UZQ100" s="3263"/>
      <c r="UZR100" s="3262"/>
      <c r="UZS100" s="3263"/>
      <c r="UZT100" s="3263"/>
      <c r="UZU100" s="3263"/>
      <c r="UZV100" s="3263"/>
      <c r="UZW100" s="3264"/>
      <c r="UZX100" s="3265"/>
      <c r="UZY100" s="3266"/>
      <c r="UZZ100" s="3267"/>
      <c r="VAA100" s="3268"/>
      <c r="VAB100" s="3269"/>
      <c r="VAC100" s="3267"/>
      <c r="VAD100" s="3268"/>
      <c r="VAE100" s="3267"/>
      <c r="VAF100" s="3263"/>
      <c r="VAG100" s="3263"/>
      <c r="VAH100" s="3268"/>
      <c r="VAI100" s="3262"/>
      <c r="VAJ100" s="3263"/>
      <c r="VAK100" s="3262"/>
      <c r="VAL100" s="3263"/>
      <c r="VAM100" s="3263"/>
      <c r="VAN100" s="3263"/>
      <c r="VAO100" s="3263"/>
      <c r="VAP100" s="3264"/>
      <c r="VAQ100" s="3265"/>
      <c r="VAR100" s="3266"/>
      <c r="VAS100" s="3267"/>
      <c r="VAT100" s="3268"/>
      <c r="VAU100" s="3269"/>
      <c r="VAV100" s="3267"/>
      <c r="VAW100" s="3268"/>
      <c r="VAX100" s="3267"/>
      <c r="VAY100" s="3263"/>
      <c r="VAZ100" s="3263"/>
      <c r="VBA100" s="3268"/>
      <c r="VBB100" s="3262"/>
      <c r="VBC100" s="3263"/>
      <c r="VBD100" s="3262"/>
      <c r="VBE100" s="3263"/>
      <c r="VBF100" s="3263"/>
      <c r="VBG100" s="3263"/>
      <c r="VBH100" s="3263"/>
      <c r="VBI100" s="3264"/>
      <c r="VBJ100" s="3265"/>
      <c r="VBK100" s="3266"/>
      <c r="VBL100" s="3267"/>
      <c r="VBM100" s="3268"/>
      <c r="VBN100" s="3269"/>
      <c r="VBO100" s="3267"/>
      <c r="VBP100" s="3268"/>
      <c r="VBQ100" s="3267"/>
      <c r="VBR100" s="3263"/>
      <c r="VBS100" s="3263"/>
      <c r="VBT100" s="3268"/>
      <c r="VBU100" s="3262"/>
      <c r="VBV100" s="3263"/>
      <c r="VBW100" s="3262"/>
      <c r="VBX100" s="3263"/>
      <c r="VBY100" s="3263"/>
      <c r="VBZ100" s="3263"/>
      <c r="VCA100" s="3263"/>
      <c r="VCB100" s="3264"/>
      <c r="VCC100" s="3265"/>
      <c r="VCD100" s="3266"/>
      <c r="VCE100" s="3267"/>
      <c r="VCF100" s="3268"/>
      <c r="VCG100" s="3269"/>
      <c r="VCH100" s="3267"/>
      <c r="VCI100" s="3268"/>
      <c r="VCJ100" s="3267"/>
      <c r="VCK100" s="3263"/>
      <c r="VCL100" s="3263"/>
      <c r="VCM100" s="3268"/>
      <c r="VCN100" s="3262"/>
      <c r="VCO100" s="3263"/>
      <c r="VCP100" s="3262"/>
      <c r="VCQ100" s="3263"/>
      <c r="VCR100" s="3263"/>
      <c r="VCS100" s="3263"/>
      <c r="VCT100" s="3263"/>
      <c r="VCU100" s="3264"/>
      <c r="VCV100" s="3265"/>
      <c r="VCW100" s="3266"/>
      <c r="VCX100" s="3267"/>
      <c r="VCY100" s="3268"/>
      <c r="VCZ100" s="3269"/>
      <c r="VDA100" s="3267"/>
      <c r="VDB100" s="3268"/>
      <c r="VDC100" s="3267"/>
      <c r="VDD100" s="3263"/>
      <c r="VDE100" s="3263"/>
      <c r="VDF100" s="3268"/>
      <c r="VDG100" s="3262"/>
      <c r="VDH100" s="3263"/>
      <c r="VDI100" s="3262"/>
      <c r="VDJ100" s="3263"/>
      <c r="VDK100" s="3263"/>
      <c r="VDL100" s="3263"/>
      <c r="VDM100" s="3263"/>
      <c r="VDN100" s="3264"/>
      <c r="VDO100" s="3265"/>
      <c r="VDP100" s="3266"/>
      <c r="VDQ100" s="3267"/>
      <c r="VDR100" s="3268"/>
      <c r="VDS100" s="3269"/>
      <c r="VDT100" s="3267"/>
      <c r="VDU100" s="3268"/>
      <c r="VDV100" s="3267"/>
      <c r="VDW100" s="3263"/>
      <c r="VDX100" s="3263"/>
      <c r="VDY100" s="3268"/>
      <c r="VDZ100" s="3262"/>
      <c r="VEA100" s="3263"/>
      <c r="VEB100" s="3262"/>
      <c r="VEC100" s="3263"/>
      <c r="VED100" s="3263"/>
      <c r="VEE100" s="3263"/>
      <c r="VEF100" s="3263"/>
      <c r="VEG100" s="3264"/>
      <c r="VEH100" s="3265"/>
      <c r="VEI100" s="3266"/>
      <c r="VEJ100" s="3267"/>
      <c r="VEK100" s="3268"/>
      <c r="VEL100" s="3269"/>
      <c r="VEM100" s="3267"/>
      <c r="VEN100" s="3268"/>
      <c r="VEO100" s="3267"/>
      <c r="VEP100" s="3263"/>
      <c r="VEQ100" s="3263"/>
      <c r="VER100" s="3268"/>
      <c r="VES100" s="3262"/>
      <c r="VET100" s="3263"/>
      <c r="VEU100" s="3262"/>
      <c r="VEV100" s="3263"/>
      <c r="VEW100" s="3263"/>
      <c r="VEX100" s="3263"/>
      <c r="VEY100" s="3263"/>
      <c r="VEZ100" s="3264"/>
      <c r="VFA100" s="3265"/>
      <c r="VFB100" s="3266"/>
      <c r="VFC100" s="3267"/>
      <c r="VFD100" s="3268"/>
      <c r="VFE100" s="3269"/>
      <c r="VFF100" s="3267"/>
      <c r="VFG100" s="3268"/>
      <c r="VFH100" s="3267"/>
      <c r="VFI100" s="3263"/>
      <c r="VFJ100" s="3263"/>
      <c r="VFK100" s="3268"/>
      <c r="VFL100" s="3262"/>
      <c r="VFM100" s="3263"/>
      <c r="VFN100" s="3262"/>
      <c r="VFO100" s="3263"/>
      <c r="VFP100" s="3263"/>
      <c r="VFQ100" s="3263"/>
      <c r="VFR100" s="3263"/>
      <c r="VFS100" s="3264"/>
      <c r="VFT100" s="3265"/>
      <c r="VFU100" s="3266"/>
      <c r="VFV100" s="3267"/>
      <c r="VFW100" s="3268"/>
      <c r="VFX100" s="3269"/>
      <c r="VFY100" s="3267"/>
      <c r="VFZ100" s="3268"/>
      <c r="VGA100" s="3267"/>
      <c r="VGB100" s="3263"/>
      <c r="VGC100" s="3263"/>
      <c r="VGD100" s="3268"/>
      <c r="VGE100" s="3262"/>
      <c r="VGF100" s="3263"/>
      <c r="VGG100" s="3262"/>
      <c r="VGH100" s="3263"/>
      <c r="VGI100" s="3263"/>
      <c r="VGJ100" s="3263"/>
      <c r="VGK100" s="3263"/>
      <c r="VGL100" s="3264"/>
      <c r="VGM100" s="3265"/>
      <c r="VGN100" s="3266"/>
      <c r="VGO100" s="3267"/>
      <c r="VGP100" s="3268"/>
      <c r="VGQ100" s="3269"/>
      <c r="VGR100" s="3267"/>
      <c r="VGS100" s="3268"/>
      <c r="VGT100" s="3267"/>
      <c r="VGU100" s="3263"/>
      <c r="VGV100" s="3263"/>
      <c r="VGW100" s="3268"/>
      <c r="VGX100" s="3262"/>
      <c r="VGY100" s="3263"/>
      <c r="VGZ100" s="3262"/>
      <c r="VHA100" s="3263"/>
      <c r="VHB100" s="3263"/>
      <c r="VHC100" s="3263"/>
      <c r="VHD100" s="3263"/>
      <c r="VHE100" s="3264"/>
      <c r="VHF100" s="3265"/>
      <c r="VHG100" s="3266"/>
      <c r="VHH100" s="3267"/>
      <c r="VHI100" s="3268"/>
      <c r="VHJ100" s="3269"/>
      <c r="VHK100" s="3267"/>
      <c r="VHL100" s="3268"/>
      <c r="VHM100" s="3267"/>
      <c r="VHN100" s="3263"/>
      <c r="VHO100" s="3263"/>
      <c r="VHP100" s="3268"/>
      <c r="VHQ100" s="3262"/>
      <c r="VHR100" s="3263"/>
      <c r="VHS100" s="3262"/>
      <c r="VHT100" s="3263"/>
      <c r="VHU100" s="3263"/>
      <c r="VHV100" s="3263"/>
      <c r="VHW100" s="3263"/>
      <c r="VHX100" s="3264"/>
      <c r="VHY100" s="3265"/>
      <c r="VHZ100" s="3266"/>
      <c r="VIA100" s="3267"/>
      <c r="VIB100" s="3268"/>
      <c r="VIC100" s="3269"/>
      <c r="VID100" s="3267"/>
      <c r="VIE100" s="3268"/>
      <c r="VIF100" s="3267"/>
      <c r="VIG100" s="3263"/>
      <c r="VIH100" s="3263"/>
      <c r="VII100" s="3268"/>
      <c r="VIJ100" s="3262"/>
      <c r="VIK100" s="3263"/>
      <c r="VIL100" s="3262"/>
      <c r="VIM100" s="3263"/>
      <c r="VIN100" s="3263"/>
      <c r="VIO100" s="3263"/>
      <c r="VIP100" s="3263"/>
      <c r="VIQ100" s="3264"/>
      <c r="VIR100" s="3265"/>
      <c r="VIS100" s="3266"/>
      <c r="VIT100" s="3267"/>
      <c r="VIU100" s="3268"/>
      <c r="VIV100" s="3269"/>
      <c r="VIW100" s="3267"/>
      <c r="VIX100" s="3268"/>
      <c r="VIY100" s="3267"/>
      <c r="VIZ100" s="3263"/>
      <c r="VJA100" s="3263"/>
      <c r="VJB100" s="3268"/>
      <c r="VJC100" s="3262"/>
      <c r="VJD100" s="3263"/>
      <c r="VJE100" s="3262"/>
      <c r="VJF100" s="3263"/>
      <c r="VJG100" s="3263"/>
      <c r="VJH100" s="3263"/>
      <c r="VJI100" s="3263"/>
      <c r="VJJ100" s="3264"/>
      <c r="VJK100" s="3265"/>
      <c r="VJL100" s="3266"/>
      <c r="VJM100" s="3267"/>
      <c r="VJN100" s="3268"/>
      <c r="VJO100" s="3269"/>
      <c r="VJP100" s="3267"/>
      <c r="VJQ100" s="3268"/>
      <c r="VJR100" s="3267"/>
      <c r="VJS100" s="3263"/>
      <c r="VJT100" s="3263"/>
      <c r="VJU100" s="3268"/>
      <c r="VJV100" s="3262"/>
      <c r="VJW100" s="3263"/>
      <c r="VJX100" s="3262"/>
      <c r="VJY100" s="3263"/>
      <c r="VJZ100" s="3263"/>
      <c r="VKA100" s="3263"/>
      <c r="VKB100" s="3263"/>
      <c r="VKC100" s="3264"/>
      <c r="VKD100" s="3265"/>
      <c r="VKE100" s="3266"/>
      <c r="VKF100" s="3267"/>
      <c r="VKG100" s="3268"/>
      <c r="VKH100" s="3269"/>
      <c r="VKI100" s="3267"/>
      <c r="VKJ100" s="3268"/>
      <c r="VKK100" s="3267"/>
      <c r="VKL100" s="3263"/>
      <c r="VKM100" s="3263"/>
      <c r="VKN100" s="3268"/>
      <c r="VKO100" s="3262"/>
      <c r="VKP100" s="3263"/>
      <c r="VKQ100" s="3262"/>
      <c r="VKR100" s="3263"/>
      <c r="VKS100" s="3263"/>
      <c r="VKT100" s="3263"/>
      <c r="VKU100" s="3263"/>
      <c r="VKV100" s="3264"/>
      <c r="VKW100" s="3265"/>
      <c r="VKX100" s="3266"/>
      <c r="VKY100" s="3267"/>
      <c r="VKZ100" s="3268"/>
      <c r="VLA100" s="3269"/>
      <c r="VLB100" s="3267"/>
      <c r="VLC100" s="3268"/>
      <c r="VLD100" s="3267"/>
      <c r="VLE100" s="3263"/>
      <c r="VLF100" s="3263"/>
      <c r="VLG100" s="3268"/>
      <c r="VLH100" s="3262"/>
      <c r="VLI100" s="3263"/>
      <c r="VLJ100" s="3262"/>
      <c r="VLK100" s="3263"/>
      <c r="VLL100" s="3263"/>
      <c r="VLM100" s="3263"/>
      <c r="VLN100" s="3263"/>
      <c r="VLO100" s="3264"/>
      <c r="VLP100" s="3265"/>
      <c r="VLQ100" s="3266"/>
      <c r="VLR100" s="3267"/>
      <c r="VLS100" s="3268"/>
      <c r="VLT100" s="3269"/>
      <c r="VLU100" s="3267"/>
      <c r="VLV100" s="3268"/>
      <c r="VLW100" s="3267"/>
      <c r="VLX100" s="3263"/>
      <c r="VLY100" s="3263"/>
      <c r="VLZ100" s="3268"/>
      <c r="VMA100" s="3262"/>
      <c r="VMB100" s="3263"/>
      <c r="VMC100" s="3262"/>
      <c r="VMD100" s="3263"/>
      <c r="VME100" s="3263"/>
      <c r="VMF100" s="3263"/>
      <c r="VMG100" s="3263"/>
      <c r="VMH100" s="3264"/>
      <c r="VMI100" s="3265"/>
      <c r="VMJ100" s="3266"/>
      <c r="VMK100" s="3267"/>
      <c r="VML100" s="3268"/>
      <c r="VMM100" s="3269"/>
      <c r="VMN100" s="3267"/>
      <c r="VMO100" s="3268"/>
      <c r="VMP100" s="3267"/>
      <c r="VMQ100" s="3263"/>
      <c r="VMR100" s="3263"/>
      <c r="VMS100" s="3268"/>
      <c r="VMT100" s="3262"/>
      <c r="VMU100" s="3263"/>
      <c r="VMV100" s="3262"/>
      <c r="VMW100" s="3263"/>
      <c r="VMX100" s="3263"/>
      <c r="VMY100" s="3263"/>
      <c r="VMZ100" s="3263"/>
      <c r="VNA100" s="3264"/>
      <c r="VNB100" s="3265"/>
      <c r="VNC100" s="3266"/>
      <c r="VND100" s="3267"/>
      <c r="VNE100" s="3268"/>
      <c r="VNF100" s="3269"/>
      <c r="VNG100" s="3267"/>
      <c r="VNH100" s="3268"/>
      <c r="VNI100" s="3267"/>
      <c r="VNJ100" s="3263"/>
      <c r="VNK100" s="3263"/>
      <c r="VNL100" s="3268"/>
      <c r="VNM100" s="3262"/>
      <c r="VNN100" s="3263"/>
      <c r="VNO100" s="3262"/>
      <c r="VNP100" s="3263"/>
      <c r="VNQ100" s="3263"/>
      <c r="VNR100" s="3263"/>
      <c r="VNS100" s="3263"/>
      <c r="VNT100" s="3264"/>
      <c r="VNU100" s="3265"/>
      <c r="VNV100" s="3266"/>
      <c r="VNW100" s="3267"/>
      <c r="VNX100" s="3268"/>
      <c r="VNY100" s="3269"/>
      <c r="VNZ100" s="3267"/>
      <c r="VOA100" s="3268"/>
      <c r="VOB100" s="3267"/>
      <c r="VOC100" s="3263"/>
      <c r="VOD100" s="3263"/>
      <c r="VOE100" s="3268"/>
      <c r="VOF100" s="3262"/>
      <c r="VOG100" s="3263"/>
      <c r="VOH100" s="3262"/>
      <c r="VOI100" s="3263"/>
      <c r="VOJ100" s="3263"/>
      <c r="VOK100" s="3263"/>
      <c r="VOL100" s="3263"/>
      <c r="VOM100" s="3264"/>
      <c r="VON100" s="3265"/>
      <c r="VOO100" s="3266"/>
      <c r="VOP100" s="3267"/>
      <c r="VOQ100" s="3268"/>
      <c r="VOR100" s="3269"/>
      <c r="VOS100" s="3267"/>
      <c r="VOT100" s="3268"/>
      <c r="VOU100" s="3267"/>
      <c r="VOV100" s="3263"/>
      <c r="VOW100" s="3263"/>
      <c r="VOX100" s="3268"/>
      <c r="VOY100" s="3262"/>
      <c r="VOZ100" s="3263"/>
      <c r="VPA100" s="3262"/>
      <c r="VPB100" s="3263"/>
      <c r="VPC100" s="3263"/>
      <c r="VPD100" s="3263"/>
      <c r="VPE100" s="3263"/>
      <c r="VPF100" s="3264"/>
      <c r="VPG100" s="3265"/>
      <c r="VPH100" s="3266"/>
      <c r="VPI100" s="3267"/>
      <c r="VPJ100" s="3268"/>
      <c r="VPK100" s="3269"/>
      <c r="VPL100" s="3267"/>
      <c r="VPM100" s="3268"/>
      <c r="VPN100" s="3267"/>
      <c r="VPO100" s="3263"/>
      <c r="VPP100" s="3263"/>
      <c r="VPQ100" s="3268"/>
      <c r="VPR100" s="3262"/>
      <c r="VPS100" s="3263"/>
      <c r="VPT100" s="3262"/>
      <c r="VPU100" s="3263"/>
      <c r="VPV100" s="3263"/>
      <c r="VPW100" s="3263"/>
      <c r="VPX100" s="3263"/>
      <c r="VPY100" s="3264"/>
      <c r="VPZ100" s="3265"/>
      <c r="VQA100" s="3266"/>
      <c r="VQB100" s="3267"/>
      <c r="VQC100" s="3268"/>
      <c r="VQD100" s="3269"/>
      <c r="VQE100" s="3267"/>
      <c r="VQF100" s="3268"/>
      <c r="VQG100" s="3267"/>
      <c r="VQH100" s="3263"/>
      <c r="VQI100" s="3263"/>
      <c r="VQJ100" s="3268"/>
      <c r="VQK100" s="3262"/>
      <c r="VQL100" s="3263"/>
      <c r="VQM100" s="3262"/>
      <c r="VQN100" s="3263"/>
      <c r="VQO100" s="3263"/>
      <c r="VQP100" s="3263"/>
      <c r="VQQ100" s="3263"/>
      <c r="VQR100" s="3264"/>
      <c r="VQS100" s="3265"/>
      <c r="VQT100" s="3266"/>
      <c r="VQU100" s="3267"/>
      <c r="VQV100" s="3268"/>
      <c r="VQW100" s="3269"/>
      <c r="VQX100" s="3267"/>
      <c r="VQY100" s="3268"/>
      <c r="VQZ100" s="3267"/>
      <c r="VRA100" s="3263"/>
      <c r="VRB100" s="3263"/>
      <c r="VRC100" s="3268"/>
      <c r="VRD100" s="3262"/>
      <c r="VRE100" s="3263"/>
      <c r="VRF100" s="3262"/>
      <c r="VRG100" s="3263"/>
      <c r="VRH100" s="3263"/>
      <c r="VRI100" s="3263"/>
      <c r="VRJ100" s="3263"/>
      <c r="VRK100" s="3264"/>
      <c r="VRL100" s="3265"/>
      <c r="VRM100" s="3266"/>
      <c r="VRN100" s="3267"/>
      <c r="VRO100" s="3268"/>
      <c r="VRP100" s="3269"/>
      <c r="VRQ100" s="3267"/>
      <c r="VRR100" s="3268"/>
      <c r="VRS100" s="3267"/>
      <c r="VRT100" s="3263"/>
      <c r="VRU100" s="3263"/>
      <c r="VRV100" s="3268"/>
      <c r="VRW100" s="3262"/>
      <c r="VRX100" s="3263"/>
      <c r="VRY100" s="3262"/>
      <c r="VRZ100" s="3263"/>
      <c r="VSA100" s="3263"/>
      <c r="VSB100" s="3263"/>
      <c r="VSC100" s="3263"/>
      <c r="VSD100" s="3264"/>
      <c r="VSE100" s="3265"/>
      <c r="VSF100" s="3266"/>
      <c r="VSG100" s="3267"/>
      <c r="VSH100" s="3268"/>
      <c r="VSI100" s="3269"/>
      <c r="VSJ100" s="3267"/>
      <c r="VSK100" s="3268"/>
      <c r="VSL100" s="3267"/>
      <c r="VSM100" s="3263"/>
      <c r="VSN100" s="3263"/>
      <c r="VSO100" s="3268"/>
      <c r="VSP100" s="3262"/>
      <c r="VSQ100" s="3263"/>
      <c r="VSR100" s="3262"/>
      <c r="VSS100" s="3263"/>
      <c r="VST100" s="3263"/>
      <c r="VSU100" s="3263"/>
      <c r="VSV100" s="3263"/>
      <c r="VSW100" s="3264"/>
      <c r="VSX100" s="3265"/>
      <c r="VSY100" s="3266"/>
      <c r="VSZ100" s="3267"/>
      <c r="VTA100" s="3268"/>
      <c r="VTB100" s="3269"/>
      <c r="VTC100" s="3267"/>
      <c r="VTD100" s="3268"/>
      <c r="VTE100" s="3267"/>
      <c r="VTF100" s="3263"/>
      <c r="VTG100" s="3263"/>
      <c r="VTH100" s="3268"/>
      <c r="VTI100" s="3262"/>
      <c r="VTJ100" s="3263"/>
      <c r="VTK100" s="3262"/>
      <c r="VTL100" s="3263"/>
      <c r="VTM100" s="3263"/>
      <c r="VTN100" s="3263"/>
      <c r="VTO100" s="3263"/>
      <c r="VTP100" s="3264"/>
      <c r="VTQ100" s="3265"/>
      <c r="VTR100" s="3266"/>
      <c r="VTS100" s="3267"/>
      <c r="VTT100" s="3268"/>
      <c r="VTU100" s="3269"/>
      <c r="VTV100" s="3267"/>
      <c r="VTW100" s="3268"/>
      <c r="VTX100" s="3267"/>
      <c r="VTY100" s="3263"/>
      <c r="VTZ100" s="3263"/>
      <c r="VUA100" s="3268"/>
      <c r="VUB100" s="3262"/>
      <c r="VUC100" s="3263"/>
      <c r="VUD100" s="3262"/>
      <c r="VUE100" s="3263"/>
      <c r="VUF100" s="3263"/>
      <c r="VUG100" s="3263"/>
      <c r="VUH100" s="3263"/>
      <c r="VUI100" s="3264"/>
      <c r="VUJ100" s="3265"/>
      <c r="VUK100" s="3266"/>
      <c r="VUL100" s="3267"/>
      <c r="VUM100" s="3268"/>
      <c r="VUN100" s="3269"/>
      <c r="VUO100" s="3267"/>
      <c r="VUP100" s="3268"/>
      <c r="VUQ100" s="3267"/>
      <c r="VUR100" s="3263"/>
      <c r="VUS100" s="3263"/>
      <c r="VUT100" s="3268"/>
      <c r="VUU100" s="3262"/>
      <c r="VUV100" s="3263"/>
      <c r="VUW100" s="3262"/>
      <c r="VUX100" s="3263"/>
      <c r="VUY100" s="3263"/>
      <c r="VUZ100" s="3263"/>
      <c r="VVA100" s="3263"/>
      <c r="VVB100" s="3264"/>
      <c r="VVC100" s="3265"/>
      <c r="VVD100" s="3266"/>
      <c r="VVE100" s="3267"/>
      <c r="VVF100" s="3268"/>
      <c r="VVG100" s="3269"/>
      <c r="VVH100" s="3267"/>
      <c r="VVI100" s="3268"/>
      <c r="VVJ100" s="3267"/>
      <c r="VVK100" s="3263"/>
      <c r="VVL100" s="3263"/>
      <c r="VVM100" s="3268"/>
      <c r="VVN100" s="3262"/>
      <c r="VVO100" s="3263"/>
      <c r="VVP100" s="3262"/>
      <c r="VVQ100" s="3263"/>
      <c r="VVR100" s="3263"/>
      <c r="VVS100" s="3263"/>
      <c r="VVT100" s="3263"/>
      <c r="VVU100" s="3264"/>
      <c r="VVV100" s="3265"/>
      <c r="VVW100" s="3266"/>
      <c r="VVX100" s="3267"/>
      <c r="VVY100" s="3268"/>
      <c r="VVZ100" s="3269"/>
      <c r="VWA100" s="3267"/>
      <c r="VWB100" s="3268"/>
      <c r="VWC100" s="3267"/>
      <c r="VWD100" s="3263"/>
      <c r="VWE100" s="3263"/>
      <c r="VWF100" s="3268"/>
      <c r="VWG100" s="3262"/>
      <c r="VWH100" s="3263"/>
      <c r="VWI100" s="3262"/>
      <c r="VWJ100" s="3263"/>
      <c r="VWK100" s="3263"/>
      <c r="VWL100" s="3263"/>
      <c r="VWM100" s="3263"/>
      <c r="VWN100" s="3264"/>
      <c r="VWO100" s="3265"/>
      <c r="VWP100" s="3266"/>
      <c r="VWQ100" s="3267"/>
      <c r="VWR100" s="3268"/>
      <c r="VWS100" s="3269"/>
      <c r="VWT100" s="3267"/>
      <c r="VWU100" s="3268"/>
      <c r="VWV100" s="3267"/>
      <c r="VWW100" s="3263"/>
      <c r="VWX100" s="3263"/>
      <c r="VWY100" s="3268"/>
      <c r="VWZ100" s="3262"/>
      <c r="VXA100" s="3263"/>
      <c r="VXB100" s="3262"/>
      <c r="VXC100" s="3263"/>
      <c r="VXD100" s="3263"/>
      <c r="VXE100" s="3263"/>
      <c r="VXF100" s="3263"/>
      <c r="VXG100" s="3264"/>
      <c r="VXH100" s="3265"/>
      <c r="VXI100" s="3266"/>
      <c r="VXJ100" s="3267"/>
      <c r="VXK100" s="3268"/>
      <c r="VXL100" s="3269"/>
      <c r="VXM100" s="3267"/>
      <c r="VXN100" s="3268"/>
      <c r="VXO100" s="3267"/>
      <c r="VXP100" s="3263"/>
      <c r="VXQ100" s="3263"/>
      <c r="VXR100" s="3268"/>
      <c r="VXS100" s="3262"/>
      <c r="VXT100" s="3263"/>
      <c r="VXU100" s="3262"/>
      <c r="VXV100" s="3263"/>
      <c r="VXW100" s="3263"/>
      <c r="VXX100" s="3263"/>
      <c r="VXY100" s="3263"/>
      <c r="VXZ100" s="3264"/>
      <c r="VYA100" s="3265"/>
      <c r="VYB100" s="3266"/>
      <c r="VYC100" s="3267"/>
      <c r="VYD100" s="3268"/>
      <c r="VYE100" s="3269"/>
      <c r="VYF100" s="3267"/>
      <c r="VYG100" s="3268"/>
      <c r="VYH100" s="3267"/>
      <c r="VYI100" s="3263"/>
      <c r="VYJ100" s="3263"/>
      <c r="VYK100" s="3268"/>
      <c r="VYL100" s="3262"/>
      <c r="VYM100" s="3263"/>
      <c r="VYN100" s="3262"/>
      <c r="VYO100" s="3263"/>
      <c r="VYP100" s="3263"/>
      <c r="VYQ100" s="3263"/>
      <c r="VYR100" s="3263"/>
      <c r="VYS100" s="3264"/>
      <c r="VYT100" s="3265"/>
      <c r="VYU100" s="3266"/>
      <c r="VYV100" s="3267"/>
      <c r="VYW100" s="3268"/>
      <c r="VYX100" s="3269"/>
      <c r="VYY100" s="3267"/>
      <c r="VYZ100" s="3268"/>
      <c r="VZA100" s="3267"/>
      <c r="VZB100" s="3263"/>
      <c r="VZC100" s="3263"/>
      <c r="VZD100" s="3268"/>
      <c r="VZE100" s="3262"/>
      <c r="VZF100" s="3263"/>
      <c r="VZG100" s="3262"/>
      <c r="VZH100" s="3263"/>
      <c r="VZI100" s="3263"/>
      <c r="VZJ100" s="3263"/>
      <c r="VZK100" s="3263"/>
      <c r="VZL100" s="3264"/>
      <c r="VZM100" s="3265"/>
      <c r="VZN100" s="3266"/>
      <c r="VZO100" s="3267"/>
      <c r="VZP100" s="3268"/>
      <c r="VZQ100" s="3269"/>
      <c r="VZR100" s="3267"/>
      <c r="VZS100" s="3268"/>
      <c r="VZT100" s="3267"/>
      <c r="VZU100" s="3263"/>
      <c r="VZV100" s="3263"/>
      <c r="VZW100" s="3268"/>
      <c r="VZX100" s="3262"/>
      <c r="VZY100" s="3263"/>
      <c r="VZZ100" s="3262"/>
      <c r="WAA100" s="3263"/>
      <c r="WAB100" s="3263"/>
      <c r="WAC100" s="3263"/>
      <c r="WAD100" s="3263"/>
      <c r="WAE100" s="3264"/>
      <c r="WAF100" s="3265"/>
      <c r="WAG100" s="3266"/>
      <c r="WAH100" s="3267"/>
      <c r="WAI100" s="3268"/>
      <c r="WAJ100" s="3269"/>
      <c r="WAK100" s="3267"/>
      <c r="WAL100" s="3268"/>
      <c r="WAM100" s="3267"/>
      <c r="WAN100" s="3263"/>
      <c r="WAO100" s="3263"/>
      <c r="WAP100" s="3268"/>
      <c r="WAQ100" s="3262"/>
      <c r="WAR100" s="3263"/>
      <c r="WAS100" s="3262"/>
      <c r="WAT100" s="3263"/>
      <c r="WAU100" s="3263"/>
      <c r="WAV100" s="3263"/>
      <c r="WAW100" s="3263"/>
      <c r="WAX100" s="3264"/>
      <c r="WAY100" s="3265"/>
      <c r="WAZ100" s="3266"/>
      <c r="WBA100" s="3267"/>
      <c r="WBB100" s="3268"/>
      <c r="WBC100" s="3269"/>
      <c r="WBD100" s="3267"/>
      <c r="WBE100" s="3268"/>
      <c r="WBF100" s="3267"/>
      <c r="WBG100" s="3263"/>
      <c r="WBH100" s="3263"/>
      <c r="WBI100" s="3268"/>
      <c r="WBJ100" s="3262"/>
      <c r="WBK100" s="3263"/>
      <c r="WBL100" s="3262"/>
      <c r="WBM100" s="3263"/>
      <c r="WBN100" s="3263"/>
      <c r="WBO100" s="3263"/>
      <c r="WBP100" s="3263"/>
      <c r="WBQ100" s="3264"/>
      <c r="WBR100" s="3265"/>
      <c r="WBS100" s="3266"/>
      <c r="WBT100" s="3267"/>
      <c r="WBU100" s="3268"/>
      <c r="WBV100" s="3269"/>
      <c r="WBW100" s="3267"/>
      <c r="WBX100" s="3268"/>
      <c r="WBY100" s="3267"/>
      <c r="WBZ100" s="3263"/>
      <c r="WCA100" s="3263"/>
      <c r="WCB100" s="3268"/>
      <c r="WCC100" s="3262"/>
      <c r="WCD100" s="3263"/>
      <c r="WCE100" s="3262"/>
      <c r="WCF100" s="3263"/>
      <c r="WCG100" s="3263"/>
      <c r="WCH100" s="3263"/>
      <c r="WCI100" s="3263"/>
      <c r="WCJ100" s="3264"/>
      <c r="WCK100" s="3265"/>
      <c r="WCL100" s="3266"/>
      <c r="WCM100" s="3267"/>
      <c r="WCN100" s="3268"/>
      <c r="WCO100" s="3269"/>
      <c r="WCP100" s="3267"/>
      <c r="WCQ100" s="3268"/>
      <c r="WCR100" s="3267"/>
      <c r="WCS100" s="3263"/>
      <c r="WCT100" s="3263"/>
      <c r="WCU100" s="3268"/>
      <c r="WCV100" s="3262"/>
      <c r="WCW100" s="3263"/>
      <c r="WCX100" s="3262"/>
      <c r="WCY100" s="3263"/>
      <c r="WCZ100" s="3263"/>
      <c r="WDA100" s="3263"/>
      <c r="WDB100" s="3263"/>
      <c r="WDC100" s="3264"/>
      <c r="WDD100" s="3265"/>
      <c r="WDE100" s="3266"/>
      <c r="WDF100" s="3267"/>
      <c r="WDG100" s="3268"/>
      <c r="WDH100" s="3269"/>
      <c r="WDI100" s="3267"/>
      <c r="WDJ100" s="3268"/>
      <c r="WDK100" s="3267"/>
      <c r="WDL100" s="3263"/>
      <c r="WDM100" s="3263"/>
      <c r="WDN100" s="3268"/>
      <c r="WDO100" s="3262"/>
      <c r="WDP100" s="3263"/>
      <c r="WDQ100" s="3262"/>
      <c r="WDR100" s="3263"/>
      <c r="WDS100" s="3263"/>
      <c r="WDT100" s="3263"/>
      <c r="WDU100" s="3263"/>
      <c r="WDV100" s="3264"/>
      <c r="WDW100" s="3265"/>
      <c r="WDX100" s="3266"/>
      <c r="WDY100" s="3267"/>
      <c r="WDZ100" s="3268"/>
      <c r="WEA100" s="3269"/>
      <c r="WEB100" s="3267"/>
      <c r="WEC100" s="3268"/>
      <c r="WED100" s="3267"/>
      <c r="WEE100" s="3263"/>
      <c r="WEF100" s="3263"/>
      <c r="WEG100" s="3268"/>
      <c r="WEH100" s="3262"/>
      <c r="WEI100" s="3263"/>
      <c r="WEJ100" s="3262"/>
      <c r="WEK100" s="3263"/>
      <c r="WEL100" s="3263"/>
      <c r="WEM100" s="3263"/>
      <c r="WEN100" s="3263"/>
      <c r="WEO100" s="3264"/>
      <c r="WEP100" s="3265"/>
      <c r="WEQ100" s="3266"/>
      <c r="WER100" s="3267"/>
      <c r="WES100" s="3268"/>
      <c r="WET100" s="3269"/>
      <c r="WEU100" s="3267"/>
      <c r="WEV100" s="3268"/>
      <c r="WEW100" s="3267"/>
      <c r="WEX100" s="3263"/>
      <c r="WEY100" s="3263"/>
      <c r="WEZ100" s="3268"/>
      <c r="WFA100" s="3262"/>
      <c r="WFB100" s="3263"/>
      <c r="WFC100" s="3262"/>
      <c r="WFD100" s="3263"/>
      <c r="WFE100" s="3263"/>
      <c r="WFF100" s="3263"/>
      <c r="WFG100" s="3263"/>
      <c r="WFH100" s="3264"/>
      <c r="WFI100" s="3265"/>
      <c r="WFJ100" s="3266"/>
      <c r="WFK100" s="3267"/>
      <c r="WFL100" s="3268"/>
      <c r="WFM100" s="3269"/>
      <c r="WFN100" s="3267"/>
      <c r="WFO100" s="3268"/>
      <c r="WFP100" s="3267"/>
      <c r="WFQ100" s="3263"/>
      <c r="WFR100" s="3263"/>
      <c r="WFS100" s="3268"/>
      <c r="WFT100" s="3262"/>
      <c r="WFU100" s="3263"/>
      <c r="WFV100" s="3262"/>
      <c r="WFW100" s="3263"/>
      <c r="WFX100" s="3263"/>
      <c r="WFY100" s="3263"/>
      <c r="WFZ100" s="3263"/>
      <c r="WGA100" s="3264"/>
      <c r="WGB100" s="3265"/>
      <c r="WGC100" s="3266"/>
      <c r="WGD100" s="3267"/>
      <c r="WGE100" s="3268"/>
      <c r="WGF100" s="3269"/>
      <c r="WGG100" s="3267"/>
      <c r="WGH100" s="3268"/>
      <c r="WGI100" s="3267"/>
      <c r="WGJ100" s="3263"/>
      <c r="WGK100" s="3263"/>
      <c r="WGL100" s="3268"/>
      <c r="WGM100" s="3262"/>
      <c r="WGN100" s="3263"/>
      <c r="WGO100" s="3262"/>
      <c r="WGP100" s="3263"/>
      <c r="WGQ100" s="3263"/>
      <c r="WGR100" s="3263"/>
      <c r="WGS100" s="3263"/>
      <c r="WGT100" s="3264"/>
      <c r="WGU100" s="3265"/>
      <c r="WGV100" s="3266"/>
      <c r="WGW100" s="3267"/>
      <c r="WGX100" s="3268"/>
      <c r="WGY100" s="3269"/>
      <c r="WGZ100" s="3267"/>
      <c r="WHA100" s="3268"/>
      <c r="WHB100" s="3267"/>
      <c r="WHC100" s="3263"/>
      <c r="WHD100" s="3263"/>
      <c r="WHE100" s="3268"/>
      <c r="WHF100" s="3262"/>
      <c r="WHG100" s="3263"/>
      <c r="WHH100" s="3262"/>
      <c r="WHI100" s="3263"/>
      <c r="WHJ100" s="3263"/>
      <c r="WHK100" s="3263"/>
      <c r="WHL100" s="3263"/>
      <c r="WHM100" s="3264"/>
      <c r="WHN100" s="3265"/>
      <c r="WHO100" s="3266"/>
      <c r="WHP100" s="3267"/>
      <c r="WHQ100" s="3268"/>
      <c r="WHR100" s="3269"/>
      <c r="WHS100" s="3267"/>
      <c r="WHT100" s="3268"/>
      <c r="WHU100" s="3267"/>
      <c r="WHV100" s="3263"/>
      <c r="WHW100" s="3263"/>
      <c r="WHX100" s="3268"/>
      <c r="WHY100" s="3262"/>
      <c r="WHZ100" s="3263"/>
      <c r="WIA100" s="3262"/>
      <c r="WIB100" s="3263"/>
      <c r="WIC100" s="3263"/>
      <c r="WID100" s="3263"/>
      <c r="WIE100" s="3263"/>
      <c r="WIF100" s="3264"/>
      <c r="WIG100" s="3265"/>
      <c r="WIH100" s="3266"/>
      <c r="WII100" s="3267"/>
      <c r="WIJ100" s="3268"/>
      <c r="WIK100" s="3269"/>
      <c r="WIL100" s="3267"/>
      <c r="WIM100" s="3268"/>
      <c r="WIN100" s="3267"/>
      <c r="WIO100" s="3263"/>
      <c r="WIP100" s="3263"/>
      <c r="WIQ100" s="3268"/>
      <c r="WIR100" s="3262"/>
      <c r="WIS100" s="3263"/>
      <c r="WIT100" s="3262"/>
      <c r="WIU100" s="3263"/>
      <c r="WIV100" s="3263"/>
      <c r="WIW100" s="3263"/>
      <c r="WIX100" s="3263"/>
      <c r="WIY100" s="3264"/>
      <c r="WIZ100" s="3265"/>
      <c r="WJA100" s="3266"/>
      <c r="WJB100" s="3267"/>
      <c r="WJC100" s="3268"/>
      <c r="WJD100" s="3269"/>
      <c r="WJE100" s="3267"/>
      <c r="WJF100" s="3268"/>
      <c r="WJG100" s="3267"/>
      <c r="WJH100" s="3263"/>
      <c r="WJI100" s="3263"/>
      <c r="WJJ100" s="3268"/>
      <c r="WJK100" s="3262"/>
      <c r="WJL100" s="3263"/>
      <c r="WJM100" s="3262"/>
      <c r="WJN100" s="3263"/>
      <c r="WJO100" s="3263"/>
      <c r="WJP100" s="3263"/>
      <c r="WJQ100" s="3263"/>
      <c r="WJR100" s="3264"/>
      <c r="WJS100" s="3265"/>
      <c r="WJT100" s="3266"/>
      <c r="WJU100" s="3267"/>
      <c r="WJV100" s="3268"/>
      <c r="WJW100" s="3269"/>
      <c r="WJX100" s="3267"/>
      <c r="WJY100" s="3268"/>
      <c r="WJZ100" s="3267"/>
      <c r="WKA100" s="3263"/>
      <c r="WKB100" s="3263"/>
      <c r="WKC100" s="3268"/>
      <c r="WKD100" s="3262"/>
      <c r="WKE100" s="3263"/>
      <c r="WKF100" s="3262"/>
      <c r="WKG100" s="3263"/>
      <c r="WKH100" s="3263"/>
      <c r="WKI100" s="3263"/>
      <c r="WKJ100" s="3263"/>
      <c r="WKK100" s="3264"/>
      <c r="WKL100" s="3265"/>
      <c r="WKM100" s="3266"/>
      <c r="WKN100" s="3267"/>
      <c r="WKO100" s="3268"/>
      <c r="WKP100" s="3269"/>
      <c r="WKQ100" s="3267"/>
      <c r="WKR100" s="3268"/>
      <c r="WKS100" s="3267"/>
      <c r="WKT100" s="3263"/>
      <c r="WKU100" s="3263"/>
      <c r="WKV100" s="3268"/>
      <c r="WKW100" s="3262"/>
      <c r="WKX100" s="3263"/>
      <c r="WKY100" s="3262"/>
      <c r="WKZ100" s="3263"/>
      <c r="WLA100" s="3263"/>
      <c r="WLB100" s="3263"/>
      <c r="WLC100" s="3263"/>
      <c r="WLD100" s="3264"/>
      <c r="WLE100" s="3265"/>
      <c r="WLF100" s="3266"/>
      <c r="WLG100" s="3267"/>
      <c r="WLH100" s="3268"/>
      <c r="WLI100" s="3269"/>
      <c r="WLJ100" s="3267"/>
      <c r="WLK100" s="3268"/>
      <c r="WLL100" s="3267"/>
      <c r="WLM100" s="3263"/>
      <c r="WLN100" s="3263"/>
      <c r="WLO100" s="3268"/>
      <c r="WLP100" s="3262"/>
      <c r="WLQ100" s="3263"/>
      <c r="WLR100" s="3262"/>
      <c r="WLS100" s="3263"/>
      <c r="WLT100" s="3263"/>
      <c r="WLU100" s="3263"/>
      <c r="WLV100" s="3263"/>
      <c r="WLW100" s="3264"/>
      <c r="WLX100" s="3265"/>
      <c r="WLY100" s="3266"/>
      <c r="WLZ100" s="3267"/>
      <c r="WMA100" s="3268"/>
      <c r="WMB100" s="3269"/>
      <c r="WMC100" s="3267"/>
      <c r="WMD100" s="3268"/>
      <c r="WME100" s="3267"/>
      <c r="WMF100" s="3263"/>
      <c r="WMG100" s="3263"/>
      <c r="WMH100" s="3268"/>
      <c r="WMI100" s="3262"/>
      <c r="WMJ100" s="3263"/>
      <c r="WMK100" s="3262"/>
      <c r="WML100" s="3263"/>
      <c r="WMM100" s="3263"/>
      <c r="WMN100" s="3263"/>
      <c r="WMO100" s="3263"/>
      <c r="WMP100" s="3264"/>
      <c r="WMQ100" s="3265"/>
      <c r="WMR100" s="3266"/>
      <c r="WMS100" s="3267"/>
      <c r="WMT100" s="3268"/>
      <c r="WMU100" s="3269"/>
      <c r="WMV100" s="3267"/>
      <c r="WMW100" s="3268"/>
      <c r="WMX100" s="3267"/>
      <c r="WMY100" s="3263"/>
      <c r="WMZ100" s="3263"/>
      <c r="WNA100" s="3268"/>
      <c r="WNB100" s="3262"/>
      <c r="WNC100" s="3263"/>
      <c r="WND100" s="3262"/>
      <c r="WNE100" s="3263"/>
      <c r="WNF100" s="3263"/>
      <c r="WNG100" s="3263"/>
      <c r="WNH100" s="3263"/>
      <c r="WNI100" s="3264"/>
      <c r="WNJ100" s="3265"/>
      <c r="WNK100" s="3266"/>
      <c r="WNL100" s="3267"/>
      <c r="WNM100" s="3268"/>
      <c r="WNN100" s="3269"/>
      <c r="WNO100" s="3267"/>
      <c r="WNP100" s="3268"/>
      <c r="WNQ100" s="3267"/>
      <c r="WNR100" s="3263"/>
      <c r="WNS100" s="3263"/>
      <c r="WNT100" s="3268"/>
      <c r="WNU100" s="3262"/>
      <c r="WNV100" s="3263"/>
      <c r="WNW100" s="3262"/>
      <c r="WNX100" s="3263"/>
      <c r="WNY100" s="3263"/>
      <c r="WNZ100" s="3263"/>
      <c r="WOA100" s="3263"/>
      <c r="WOB100" s="3264"/>
      <c r="WOC100" s="3265"/>
      <c r="WOD100" s="3266"/>
      <c r="WOE100" s="3267"/>
      <c r="WOF100" s="3268"/>
      <c r="WOG100" s="3269"/>
      <c r="WOH100" s="3267"/>
      <c r="WOI100" s="3268"/>
      <c r="WOJ100" s="3267"/>
      <c r="WOK100" s="3263"/>
      <c r="WOL100" s="3263"/>
      <c r="WOM100" s="3268"/>
      <c r="WON100" s="3262"/>
      <c r="WOO100" s="3263"/>
      <c r="WOP100" s="3262"/>
      <c r="WOQ100" s="3263"/>
      <c r="WOR100" s="3263"/>
      <c r="WOS100" s="3263"/>
      <c r="WOT100" s="3263"/>
      <c r="WOU100" s="3264"/>
      <c r="WOV100" s="3265"/>
      <c r="WOW100" s="3266"/>
      <c r="WOX100" s="3267"/>
      <c r="WOY100" s="3268"/>
      <c r="WOZ100" s="3269"/>
      <c r="WPA100" s="3267"/>
      <c r="WPB100" s="3268"/>
      <c r="WPC100" s="3267"/>
      <c r="WPD100" s="3263"/>
      <c r="WPE100" s="3263"/>
      <c r="WPF100" s="3268"/>
      <c r="WPG100" s="3262"/>
      <c r="WPH100" s="3263"/>
      <c r="WPI100" s="3262"/>
      <c r="WPJ100" s="3263"/>
      <c r="WPK100" s="3263"/>
      <c r="WPL100" s="3263"/>
      <c r="WPM100" s="3263"/>
      <c r="WPN100" s="3264"/>
      <c r="WPO100" s="3265"/>
      <c r="WPP100" s="3266"/>
      <c r="WPQ100" s="3267"/>
      <c r="WPR100" s="3268"/>
      <c r="WPS100" s="3269"/>
      <c r="WPT100" s="3267"/>
      <c r="WPU100" s="3268"/>
      <c r="WPV100" s="3267"/>
      <c r="WPW100" s="3263"/>
      <c r="WPX100" s="3263"/>
      <c r="WPY100" s="3268"/>
      <c r="WPZ100" s="3262"/>
      <c r="WQA100" s="3263"/>
      <c r="WQB100" s="3262"/>
      <c r="WQC100" s="3263"/>
      <c r="WQD100" s="3263"/>
      <c r="WQE100" s="3263"/>
      <c r="WQF100" s="3263"/>
      <c r="WQG100" s="3264"/>
      <c r="WQH100" s="3265"/>
      <c r="WQI100" s="3266"/>
      <c r="WQJ100" s="3267"/>
      <c r="WQK100" s="3268"/>
      <c r="WQL100" s="3269"/>
      <c r="WQM100" s="3267"/>
      <c r="WQN100" s="3268"/>
      <c r="WQO100" s="3267"/>
      <c r="WQP100" s="3263"/>
      <c r="WQQ100" s="3263"/>
      <c r="WQR100" s="3268"/>
      <c r="WQS100" s="3262"/>
      <c r="WQT100" s="3263"/>
      <c r="WQU100" s="3262"/>
      <c r="WQV100" s="3263"/>
      <c r="WQW100" s="3263"/>
      <c r="WQX100" s="3263"/>
      <c r="WQY100" s="3263"/>
      <c r="WQZ100" s="3264"/>
      <c r="WRA100" s="3265"/>
      <c r="WRB100" s="3266"/>
      <c r="WRC100" s="3267"/>
      <c r="WRD100" s="3268"/>
      <c r="WRE100" s="3269"/>
      <c r="WRF100" s="3267"/>
      <c r="WRG100" s="3268"/>
      <c r="WRH100" s="3267"/>
      <c r="WRI100" s="3263"/>
      <c r="WRJ100" s="3263"/>
      <c r="WRK100" s="3268"/>
      <c r="WRL100" s="3262"/>
      <c r="WRM100" s="3263"/>
      <c r="WRN100" s="3262"/>
      <c r="WRO100" s="3263"/>
      <c r="WRP100" s="3263"/>
      <c r="WRQ100" s="3263"/>
      <c r="WRR100" s="3263"/>
      <c r="WRS100" s="3264"/>
      <c r="WRT100" s="3265"/>
      <c r="WRU100" s="3266"/>
      <c r="WRV100" s="3267"/>
      <c r="WRW100" s="3268"/>
      <c r="WRX100" s="3269"/>
      <c r="WRY100" s="3267"/>
      <c r="WRZ100" s="3268"/>
      <c r="WSA100" s="3267"/>
      <c r="WSB100" s="3263"/>
      <c r="WSC100" s="3263"/>
      <c r="WSD100" s="3268"/>
      <c r="WSE100" s="3262"/>
      <c r="WSF100" s="3263"/>
      <c r="WSG100" s="3262"/>
      <c r="WSH100" s="3263"/>
      <c r="WSI100" s="3263"/>
      <c r="WSJ100" s="3263"/>
      <c r="WSK100" s="3263"/>
      <c r="WSL100" s="3264"/>
      <c r="WSM100" s="3265"/>
      <c r="WSN100" s="3266"/>
      <c r="WSO100" s="3267"/>
      <c r="WSP100" s="3268"/>
      <c r="WSQ100" s="3269"/>
      <c r="WSR100" s="3267"/>
      <c r="WSS100" s="3268"/>
      <c r="WST100" s="3267"/>
      <c r="WSU100" s="3263"/>
      <c r="WSV100" s="3263"/>
      <c r="WSW100" s="3268"/>
      <c r="WSX100" s="3262"/>
      <c r="WSY100" s="3263"/>
      <c r="WSZ100" s="3262"/>
      <c r="WTA100" s="3263"/>
      <c r="WTB100" s="3263"/>
      <c r="WTC100" s="3263"/>
      <c r="WTD100" s="3263"/>
      <c r="WTE100" s="3264"/>
      <c r="WTF100" s="3265"/>
      <c r="WTG100" s="3266"/>
      <c r="WTH100" s="3267"/>
      <c r="WTI100" s="3268"/>
      <c r="WTJ100" s="3269"/>
      <c r="WTK100" s="3267"/>
      <c r="WTL100" s="3268"/>
      <c r="WTM100" s="3267"/>
      <c r="WTN100" s="3263"/>
      <c r="WTO100" s="3263"/>
      <c r="WTP100" s="3268"/>
      <c r="WTQ100" s="3262"/>
      <c r="WTR100" s="3263"/>
      <c r="WTS100" s="3262"/>
      <c r="WTT100" s="3263"/>
      <c r="WTU100" s="3263"/>
      <c r="WTV100" s="3263"/>
      <c r="WTW100" s="3263"/>
      <c r="WTX100" s="3264"/>
      <c r="WTY100" s="3265"/>
      <c r="WTZ100" s="3266"/>
      <c r="WUA100" s="3267"/>
      <c r="WUB100" s="3268"/>
      <c r="WUC100" s="3269"/>
      <c r="WUD100" s="3267"/>
      <c r="WUE100" s="3268"/>
      <c r="WUF100" s="3267"/>
      <c r="WUG100" s="3263"/>
      <c r="WUH100" s="3263"/>
      <c r="WUI100" s="3268"/>
      <c r="WUJ100" s="3262"/>
      <c r="WUK100" s="3263"/>
      <c r="WUL100" s="3262"/>
      <c r="WUM100" s="3263"/>
      <c r="WUN100" s="3263"/>
      <c r="WUO100" s="3263"/>
      <c r="WUP100" s="3263"/>
      <c r="WUQ100" s="3264"/>
      <c r="WUR100" s="3265"/>
      <c r="WUS100" s="3266"/>
      <c r="WUT100" s="3267"/>
      <c r="WUU100" s="3268"/>
      <c r="WUV100" s="3269"/>
      <c r="WUW100" s="3267"/>
      <c r="WUX100" s="3268"/>
      <c r="WUY100" s="3267"/>
      <c r="WUZ100" s="3263"/>
      <c r="WVA100" s="3263"/>
      <c r="WVB100" s="3268"/>
      <c r="WVC100" s="3262"/>
      <c r="WVD100" s="3263"/>
      <c r="WVE100" s="3262"/>
      <c r="WVF100" s="3263"/>
      <c r="WVG100" s="3263"/>
      <c r="WVH100" s="3263"/>
      <c r="WVI100" s="3263"/>
      <c r="WVJ100" s="3264"/>
      <c r="WVK100" s="3265"/>
      <c r="WVL100" s="3266"/>
      <c r="WVM100" s="3267"/>
      <c r="WVN100" s="3268"/>
      <c r="WVO100" s="3269"/>
      <c r="WVP100" s="3267"/>
      <c r="WVQ100" s="3268"/>
      <c r="WVR100" s="3267"/>
      <c r="WVS100" s="3263"/>
      <c r="WVT100" s="3263"/>
      <c r="WVU100" s="3268"/>
      <c r="WVV100" s="3262"/>
      <c r="WVW100" s="3263"/>
      <c r="WVX100" s="3262"/>
      <c r="WVY100" s="3263"/>
      <c r="WVZ100" s="3263"/>
      <c r="WWA100" s="3263"/>
      <c r="WWB100" s="3263"/>
      <c r="WWC100" s="3264"/>
      <c r="WWD100" s="3265"/>
      <c r="WWE100" s="3266"/>
      <c r="WWF100" s="3267"/>
      <c r="WWG100" s="3268"/>
      <c r="WWH100" s="3269"/>
      <c r="WWI100" s="3267"/>
      <c r="WWJ100" s="3268"/>
      <c r="WWK100" s="3267"/>
      <c r="WWL100" s="3263"/>
      <c r="WWM100" s="3263"/>
      <c r="WWN100" s="3268"/>
      <c r="WWO100" s="3262"/>
      <c r="WWP100" s="3263"/>
      <c r="WWQ100" s="3262"/>
      <c r="WWR100" s="3263"/>
      <c r="WWS100" s="3263"/>
      <c r="WWT100" s="3263"/>
      <c r="WWU100" s="3263"/>
      <c r="WWV100" s="3264"/>
      <c r="WWW100" s="3265"/>
      <c r="WWX100" s="3266"/>
      <c r="WWY100" s="3267"/>
      <c r="WWZ100" s="3268"/>
      <c r="WXA100" s="3269"/>
      <c r="WXB100" s="3267"/>
      <c r="WXC100" s="3268"/>
      <c r="WXD100" s="3267"/>
      <c r="WXE100" s="3263"/>
      <c r="WXF100" s="3263"/>
      <c r="WXG100" s="3268"/>
      <c r="WXH100" s="3262"/>
      <c r="WXI100" s="3263"/>
      <c r="WXJ100" s="3262"/>
      <c r="WXK100" s="3263"/>
      <c r="WXL100" s="3263"/>
      <c r="WXM100" s="3263"/>
      <c r="WXN100" s="3263"/>
      <c r="WXO100" s="3264"/>
      <c r="WXP100" s="3265"/>
      <c r="WXQ100" s="3266"/>
      <c r="WXR100" s="3267"/>
      <c r="WXS100" s="3268"/>
      <c r="WXT100" s="3269"/>
      <c r="WXU100" s="3267"/>
      <c r="WXV100" s="3268"/>
      <c r="WXW100" s="3267"/>
      <c r="WXX100" s="3263"/>
      <c r="WXY100" s="3263"/>
      <c r="WXZ100" s="3268"/>
      <c r="WYA100" s="3262"/>
      <c r="WYB100" s="3263"/>
      <c r="WYC100" s="3262"/>
      <c r="WYD100" s="3263"/>
      <c r="WYE100" s="3263"/>
      <c r="WYF100" s="3263"/>
      <c r="WYG100" s="3263"/>
      <c r="WYH100" s="3264"/>
      <c r="WYI100" s="3265"/>
      <c r="WYJ100" s="3266"/>
      <c r="WYK100" s="3267"/>
      <c r="WYL100" s="3268"/>
      <c r="WYM100" s="3269"/>
      <c r="WYN100" s="3267"/>
      <c r="WYO100" s="3268"/>
      <c r="WYP100" s="3267"/>
      <c r="WYQ100" s="3263"/>
      <c r="WYR100" s="3263"/>
      <c r="WYS100" s="3268"/>
      <c r="WYT100" s="3262"/>
      <c r="WYU100" s="3263"/>
      <c r="WYV100" s="3262"/>
      <c r="WYW100" s="3263"/>
      <c r="WYX100" s="3263"/>
      <c r="WYY100" s="3263"/>
      <c r="WYZ100" s="3263"/>
      <c r="WZA100" s="3264"/>
      <c r="WZB100" s="3265"/>
      <c r="WZC100" s="3266"/>
      <c r="WZD100" s="3267"/>
      <c r="WZE100" s="3268"/>
      <c r="WZF100" s="3269"/>
      <c r="WZG100" s="3267"/>
      <c r="WZH100" s="3268"/>
      <c r="WZI100" s="3267"/>
      <c r="WZJ100" s="3263"/>
      <c r="WZK100" s="3263"/>
      <c r="WZL100" s="3268"/>
      <c r="WZM100" s="3262"/>
      <c r="WZN100" s="3263"/>
      <c r="WZO100" s="3262"/>
      <c r="WZP100" s="3263"/>
      <c r="WZQ100" s="3263"/>
      <c r="WZR100" s="3263"/>
      <c r="WZS100" s="3263"/>
      <c r="WZT100" s="3264"/>
      <c r="WZU100" s="3265"/>
      <c r="WZV100" s="3266"/>
      <c r="WZW100" s="3267"/>
      <c r="WZX100" s="3268"/>
      <c r="WZY100" s="3269"/>
      <c r="WZZ100" s="3267"/>
      <c r="XAA100" s="3268"/>
      <c r="XAB100" s="3267"/>
      <c r="XAC100" s="3263"/>
      <c r="XAD100" s="3263"/>
      <c r="XAE100" s="3268"/>
      <c r="XAF100" s="3262"/>
      <c r="XAG100" s="3263"/>
      <c r="XAH100" s="3262"/>
      <c r="XAI100" s="3263"/>
      <c r="XAJ100" s="3263"/>
      <c r="XAK100" s="3263"/>
      <c r="XAL100" s="3263"/>
      <c r="XAM100" s="3264"/>
      <c r="XAN100" s="3265"/>
      <c r="XAO100" s="3266"/>
      <c r="XAP100" s="3267"/>
      <c r="XAQ100" s="3268"/>
      <c r="XAR100" s="3269"/>
      <c r="XAS100" s="3267"/>
      <c r="XAT100" s="3268"/>
      <c r="XAU100" s="3267"/>
      <c r="XAV100" s="3263"/>
      <c r="XAW100" s="3263"/>
      <c r="XAX100" s="3268"/>
      <c r="XAY100" s="3262"/>
      <c r="XAZ100" s="3263"/>
      <c r="XBA100" s="3262"/>
      <c r="XBB100" s="3263"/>
      <c r="XBC100" s="3263"/>
      <c r="XBD100" s="3263"/>
      <c r="XBE100" s="3263"/>
      <c r="XBF100" s="3264"/>
      <c r="XBG100" s="3265"/>
      <c r="XBH100" s="3266"/>
      <c r="XBI100" s="3267"/>
      <c r="XBJ100" s="3268"/>
      <c r="XBK100" s="3269"/>
      <c r="XBL100" s="3267"/>
      <c r="XBM100" s="3268"/>
      <c r="XBN100" s="3267"/>
      <c r="XBO100" s="3263"/>
      <c r="XBP100" s="3263"/>
      <c r="XBQ100" s="3268"/>
      <c r="XBR100" s="3262"/>
      <c r="XBS100" s="3263"/>
      <c r="XBT100" s="3262"/>
      <c r="XBU100" s="3263"/>
      <c r="XBV100" s="3263"/>
      <c r="XBW100" s="3263"/>
      <c r="XBX100" s="3263"/>
      <c r="XBY100" s="3264"/>
      <c r="XBZ100" s="3265"/>
      <c r="XCA100" s="3266"/>
      <c r="XCB100" s="3267"/>
      <c r="XCC100" s="3268"/>
      <c r="XCD100" s="3269"/>
      <c r="XCE100" s="3267"/>
      <c r="XCF100" s="3268"/>
      <c r="XCG100" s="3267"/>
      <c r="XCH100" s="3263"/>
      <c r="XCI100" s="3263"/>
      <c r="XCJ100" s="3268"/>
      <c r="XCK100" s="3262"/>
      <c r="XCL100" s="3263"/>
      <c r="XCM100" s="3262"/>
      <c r="XCN100" s="3263"/>
      <c r="XCO100" s="3263"/>
      <c r="XCP100" s="3263"/>
      <c r="XCQ100" s="3263"/>
      <c r="XCR100" s="3264"/>
      <c r="XCS100" s="3265"/>
      <c r="XCT100" s="3266"/>
      <c r="XCU100" s="3267"/>
      <c r="XCV100" s="3268"/>
      <c r="XCW100" s="3269"/>
      <c r="XCX100" s="3267"/>
      <c r="XCY100" s="3268"/>
      <c r="XCZ100" s="3267"/>
      <c r="XDA100" s="3263"/>
      <c r="XDB100" s="3263"/>
      <c r="XDC100" s="3268"/>
      <c r="XDD100" s="3262"/>
      <c r="XDE100" s="3263"/>
      <c r="XDF100" s="3262"/>
      <c r="XDG100" s="3263"/>
      <c r="XDH100" s="3263"/>
      <c r="XDI100" s="3263"/>
      <c r="XDJ100" s="3263"/>
      <c r="XDK100" s="3264"/>
      <c r="XDL100" s="3265"/>
      <c r="XDM100" s="3266"/>
      <c r="XDN100" s="3267"/>
      <c r="XDO100" s="3268"/>
      <c r="XDP100" s="3269"/>
      <c r="XDQ100" s="3267"/>
      <c r="XDR100" s="3268"/>
      <c r="XDS100" s="3267"/>
      <c r="XDT100" s="3263"/>
      <c r="XDU100" s="3263"/>
      <c r="XDV100" s="3268"/>
      <c r="XDW100" s="3262"/>
      <c r="XDX100" s="3263"/>
      <c r="XDY100" s="3262"/>
      <c r="XDZ100" s="3263"/>
      <c r="XEA100" s="3263"/>
      <c r="XEB100" s="3263"/>
      <c r="XEC100" s="3263"/>
      <c r="XED100" s="3264"/>
      <c r="XEE100" s="3265"/>
      <c r="XEF100" s="3266"/>
      <c r="XEG100" s="3267"/>
      <c r="XEH100" s="3268"/>
      <c r="XEI100" s="3269"/>
      <c r="XEJ100" s="3267"/>
      <c r="XEK100" s="3268"/>
      <c r="XEL100" s="3267"/>
      <c r="XEM100" s="3263"/>
      <c r="XEN100" s="3263"/>
      <c r="XEO100" s="3268"/>
      <c r="XEP100" s="3262"/>
      <c r="XEQ100" s="3263"/>
      <c r="XER100" s="3262"/>
      <c r="XES100" s="3263"/>
      <c r="XET100" s="3263"/>
      <c r="XEU100" s="3263"/>
      <c r="XEV100" s="3263"/>
      <c r="XEW100" s="3264"/>
      <c r="XEX100" s="3265"/>
      <c r="XEY100" s="3266"/>
      <c r="XEZ100" s="3267"/>
      <c r="XFA100" s="3268"/>
      <c r="XFB100" s="3269"/>
      <c r="XFC100" s="3267"/>
      <c r="XFD100" s="3268"/>
    </row>
    <row r="101" spans="1:16384" s="656" customFormat="1" ht="12.65" customHeight="1">
      <c r="A101" s="2266" t="str">
        <f>'General PNGUM'!A101</f>
        <v>Panim SDA Primary School</v>
      </c>
      <c r="B101" s="3872">
        <v>14</v>
      </c>
      <c r="C101" s="3634"/>
      <c r="D101" s="1109">
        <f t="shared" si="16"/>
        <v>14</v>
      </c>
      <c r="E101" s="1107"/>
      <c r="F101" s="1108"/>
      <c r="G101" s="3790">
        <v>13</v>
      </c>
      <c r="H101" s="3790">
        <v>1</v>
      </c>
      <c r="I101" s="3790"/>
      <c r="J101" s="3790"/>
      <c r="K101" s="3352">
        <v>4</v>
      </c>
      <c r="L101" s="3353"/>
      <c r="M101" s="3353">
        <v>1</v>
      </c>
      <c r="N101" s="3353"/>
      <c r="O101" s="3353">
        <v>4</v>
      </c>
      <c r="P101" s="3353"/>
      <c r="Q101" s="3353">
        <v>14</v>
      </c>
      <c r="R101" s="3354"/>
      <c r="S101" s="2306">
        <f t="shared" si="17"/>
        <v>14</v>
      </c>
    </row>
    <row r="102" spans="1:16384" s="656" customFormat="1" ht="12.65" customHeight="1">
      <c r="A102" s="2266" t="str">
        <f>'General PNGUM'!A102</f>
        <v>Pililu Adventist Primary</v>
      </c>
      <c r="B102" s="3872">
        <v>5</v>
      </c>
      <c r="C102" s="3634"/>
      <c r="D102" s="1109">
        <f t="shared" si="16"/>
        <v>5</v>
      </c>
      <c r="E102" s="1107"/>
      <c r="F102" s="1108"/>
      <c r="G102" s="3790">
        <v>5</v>
      </c>
      <c r="H102" s="3790">
        <v>0</v>
      </c>
      <c r="I102" s="3790"/>
      <c r="J102" s="3790"/>
      <c r="K102" s="3352">
        <v>0</v>
      </c>
      <c r="L102" s="3353"/>
      <c r="M102" s="3353">
        <v>0</v>
      </c>
      <c r="N102" s="3353"/>
      <c r="O102" s="3353">
        <v>0</v>
      </c>
      <c r="P102" s="3353"/>
      <c r="Q102" s="3353">
        <v>5</v>
      </c>
      <c r="R102" s="3354"/>
      <c r="S102" s="2306">
        <f t="shared" si="17"/>
        <v>5</v>
      </c>
    </row>
    <row r="103" spans="1:16384" s="656" customFormat="1" ht="12.65" customHeight="1">
      <c r="A103" s="2266" t="str">
        <f>'General PNGUM'!A103</f>
        <v>Pisik SDA Primary School</v>
      </c>
      <c r="B103" s="3872">
        <v>6</v>
      </c>
      <c r="C103" s="3634"/>
      <c r="D103" s="1109">
        <f t="shared" si="16"/>
        <v>6</v>
      </c>
      <c r="E103" s="1107"/>
      <c r="F103" s="1108"/>
      <c r="G103" s="3790">
        <v>6</v>
      </c>
      <c r="H103" s="3790">
        <v>0</v>
      </c>
      <c r="I103" s="3790"/>
      <c r="J103" s="3790"/>
      <c r="K103" s="3352">
        <v>4</v>
      </c>
      <c r="L103" s="3353"/>
      <c r="M103" s="3353">
        <v>2</v>
      </c>
      <c r="N103" s="3353"/>
      <c r="O103" s="3353">
        <v>4</v>
      </c>
      <c r="P103" s="3353"/>
      <c r="Q103" s="3353">
        <v>6</v>
      </c>
      <c r="R103" s="3354"/>
      <c r="S103" s="2306">
        <f t="shared" si="17"/>
        <v>6</v>
      </c>
    </row>
    <row r="104" spans="1:16384" s="656" customFormat="1" ht="12.65" customHeight="1">
      <c r="A104" s="2266" t="str">
        <f>'General PNGUM'!A104</f>
        <v>Riwo SDA Primary School</v>
      </c>
      <c r="B104" s="3872">
        <v>8</v>
      </c>
      <c r="C104" s="3634"/>
      <c r="D104" s="1109">
        <f t="shared" si="16"/>
        <v>8</v>
      </c>
      <c r="E104" s="1107"/>
      <c r="F104" s="1108"/>
      <c r="G104" s="3790">
        <v>7</v>
      </c>
      <c r="H104" s="3790">
        <v>1</v>
      </c>
      <c r="I104" s="3790"/>
      <c r="J104" s="3790"/>
      <c r="K104" s="3352">
        <v>2</v>
      </c>
      <c r="L104" s="3353"/>
      <c r="M104" s="3353">
        <v>2</v>
      </c>
      <c r="N104" s="3353"/>
      <c r="O104" s="3353">
        <v>2</v>
      </c>
      <c r="P104" s="3353"/>
      <c r="Q104" s="3353">
        <v>8</v>
      </c>
      <c r="R104" s="3354"/>
      <c r="S104" s="2306">
        <f t="shared" si="17"/>
        <v>8</v>
      </c>
    </row>
    <row r="105" spans="1:16384" s="656" customFormat="1" ht="12.65" customHeight="1">
      <c r="A105" s="2266" t="str">
        <f>'General PNGUM'!A105</f>
        <v xml:space="preserve">Rosun Adventist Primary </v>
      </c>
      <c r="B105" s="3872">
        <v>4</v>
      </c>
      <c r="C105" s="3634"/>
      <c r="D105" s="1109">
        <f t="shared" si="16"/>
        <v>4</v>
      </c>
      <c r="E105" s="1107"/>
      <c r="F105" s="1108"/>
      <c r="G105" s="3790">
        <v>4</v>
      </c>
      <c r="H105" s="3790">
        <v>0</v>
      </c>
      <c r="I105" s="3790"/>
      <c r="J105" s="3790"/>
      <c r="K105" s="3352">
        <v>0</v>
      </c>
      <c r="L105" s="3353"/>
      <c r="M105" s="3353">
        <v>0</v>
      </c>
      <c r="N105" s="3353"/>
      <c r="O105" s="3353">
        <v>0</v>
      </c>
      <c r="P105" s="3353"/>
      <c r="Q105" s="3353">
        <v>4</v>
      </c>
      <c r="R105" s="3354"/>
      <c r="S105" s="2306">
        <f t="shared" si="17"/>
        <v>4</v>
      </c>
    </row>
    <row r="106" spans="1:16384" s="656" customFormat="1" ht="12.65" customHeight="1">
      <c r="A106" s="2266" t="str">
        <f>'General PNGUM'!A106</f>
        <v>Sama Adventist Primary School</v>
      </c>
      <c r="B106" s="3872">
        <v>4</v>
      </c>
      <c r="C106" s="3634"/>
      <c r="D106" s="1109">
        <f t="shared" si="16"/>
        <v>4</v>
      </c>
      <c r="E106" s="1107"/>
      <c r="F106" s="1108"/>
      <c r="G106" s="3790">
        <v>4</v>
      </c>
      <c r="H106" s="3790">
        <v>0</v>
      </c>
      <c r="I106" s="3790"/>
      <c r="J106" s="3790"/>
      <c r="K106" s="3352">
        <v>0</v>
      </c>
      <c r="L106" s="3353"/>
      <c r="M106" s="3353">
        <v>1</v>
      </c>
      <c r="N106" s="3353"/>
      <c r="O106" s="3353">
        <v>4</v>
      </c>
      <c r="P106" s="3353"/>
      <c r="Q106" s="3353">
        <v>4</v>
      </c>
      <c r="R106" s="3354"/>
      <c r="S106" s="2306">
        <f t="shared" si="17"/>
        <v>4</v>
      </c>
    </row>
    <row r="107" spans="1:16384" s="656" customFormat="1" ht="12.65" customHeight="1">
      <c r="A107" s="2266" t="str">
        <f>'General PNGUM'!A107</f>
        <v>Tong Adventist Primary School</v>
      </c>
      <c r="B107" s="3872">
        <v>2</v>
      </c>
      <c r="C107" s="3634"/>
      <c r="D107" s="1109">
        <f t="shared" si="16"/>
        <v>2</v>
      </c>
      <c r="E107" s="1107"/>
      <c r="F107" s="1108"/>
      <c r="G107" s="3790">
        <v>2</v>
      </c>
      <c r="H107" s="3790">
        <v>0</v>
      </c>
      <c r="I107" s="3790"/>
      <c r="J107" s="3790"/>
      <c r="K107" s="3352">
        <v>0</v>
      </c>
      <c r="L107" s="3353"/>
      <c r="M107" s="3353">
        <v>0</v>
      </c>
      <c r="N107" s="3353"/>
      <c r="O107" s="3353">
        <v>0</v>
      </c>
      <c r="P107" s="3353"/>
      <c r="Q107" s="3353">
        <v>2</v>
      </c>
      <c r="R107" s="3354"/>
      <c r="S107" s="2306">
        <f t="shared" si="17"/>
        <v>2</v>
      </c>
    </row>
    <row r="108" spans="1:16384" s="656" customFormat="1" ht="12.65" customHeight="1">
      <c r="A108" s="2266" t="str">
        <f>'General PNGUM'!A108</f>
        <v>Waput Adventist Primary School</v>
      </c>
      <c r="B108" s="3872">
        <v>16</v>
      </c>
      <c r="C108" s="3634"/>
      <c r="D108" s="1109">
        <f t="shared" si="16"/>
        <v>16</v>
      </c>
      <c r="E108" s="1107"/>
      <c r="F108" s="1108"/>
      <c r="G108" s="3790">
        <v>13</v>
      </c>
      <c r="H108" s="3790">
        <v>3</v>
      </c>
      <c r="I108" s="3790"/>
      <c r="J108" s="3790"/>
      <c r="K108" s="3352">
        <v>5</v>
      </c>
      <c r="L108" s="3353"/>
      <c r="M108" s="3353">
        <v>1</v>
      </c>
      <c r="N108" s="3353"/>
      <c r="O108" s="3353">
        <v>5</v>
      </c>
      <c r="P108" s="3353"/>
      <c r="Q108" s="3353">
        <v>16</v>
      </c>
      <c r="R108" s="3354"/>
      <c r="S108" s="2306">
        <f t="shared" si="17"/>
        <v>16</v>
      </c>
    </row>
    <row r="109" spans="1:16384" s="656" customFormat="1" ht="12.65" customHeight="1">
      <c r="A109" s="2266" t="str">
        <f>'General PNGUM'!A109</f>
        <v>Yontum Primary</v>
      </c>
      <c r="B109" s="4196">
        <v>4</v>
      </c>
      <c r="C109" s="3639"/>
      <c r="D109" s="1109">
        <f t="shared" si="16"/>
        <v>4</v>
      </c>
      <c r="E109" s="3696"/>
      <c r="F109" s="1116"/>
      <c r="G109" s="4197">
        <v>3</v>
      </c>
      <c r="H109" s="4197">
        <v>1</v>
      </c>
      <c r="I109" s="4198"/>
      <c r="J109" s="4197"/>
      <c r="K109" s="3734">
        <v>0</v>
      </c>
      <c r="L109" s="3733"/>
      <c r="M109" s="3733">
        <v>0</v>
      </c>
      <c r="N109" s="3733"/>
      <c r="O109" s="3733">
        <v>0</v>
      </c>
      <c r="P109" s="3733"/>
      <c r="Q109" s="3733">
        <v>4</v>
      </c>
      <c r="R109" s="3735"/>
      <c r="S109" s="2306">
        <f t="shared" ref="S109" si="18">SUM(G109:J109)</f>
        <v>4</v>
      </c>
    </row>
    <row r="110" spans="1:16384" s="656" customFormat="1" ht="15" customHeight="1" thickBot="1">
      <c r="A110" s="1010" t="s">
        <v>17</v>
      </c>
      <c r="B110" s="1110">
        <f>SUM(B85:B109)</f>
        <v>136</v>
      </c>
      <c r="C110" s="1111">
        <f>SUM(C85:C108)</f>
        <v>10</v>
      </c>
      <c r="D110" s="1112">
        <f>SUM(B110:C110)</f>
        <v>146</v>
      </c>
      <c r="E110" s="1110">
        <f>SUM(E85:E108)</f>
        <v>1</v>
      </c>
      <c r="F110" s="1111">
        <f>SUM(F85:F108)</f>
        <v>4</v>
      </c>
      <c r="G110" s="3328">
        <f t="shared" ref="G110:S110" si="19">SUM(G85:G109)</f>
        <v>125</v>
      </c>
      <c r="H110" s="3328">
        <f t="shared" si="19"/>
        <v>11</v>
      </c>
      <c r="I110" s="3328">
        <f t="shared" si="19"/>
        <v>9</v>
      </c>
      <c r="J110" s="3328">
        <f t="shared" si="19"/>
        <v>1</v>
      </c>
      <c r="K110" s="3349">
        <f t="shared" si="19"/>
        <v>37</v>
      </c>
      <c r="L110" s="3350">
        <f t="shared" si="19"/>
        <v>7</v>
      </c>
      <c r="M110" s="3350">
        <f t="shared" si="19"/>
        <v>13</v>
      </c>
      <c r="N110" s="3350">
        <f t="shared" si="19"/>
        <v>7</v>
      </c>
      <c r="O110" s="3350">
        <f t="shared" si="19"/>
        <v>41</v>
      </c>
      <c r="P110" s="3350">
        <f t="shared" si="19"/>
        <v>7</v>
      </c>
      <c r="Q110" s="3350">
        <f t="shared" si="19"/>
        <v>136</v>
      </c>
      <c r="R110" s="3351">
        <f t="shared" si="19"/>
        <v>10</v>
      </c>
      <c r="S110" s="2307">
        <f t="shared" si="19"/>
        <v>146</v>
      </c>
    </row>
    <row r="111" spans="1:16384" s="1015" customFormat="1" ht="15" customHeight="1" thickTop="1" thickBot="1">
      <c r="A111" s="1014"/>
      <c r="B111" s="1113"/>
      <c r="C111" s="1113"/>
      <c r="D111" s="1113">
        <f>B110+C110</f>
        <v>146</v>
      </c>
      <c r="E111" s="1113"/>
      <c r="F111" s="1113"/>
      <c r="G111" s="3326"/>
      <c r="H111" s="3326"/>
      <c r="I111" s="1113"/>
      <c r="J111" s="1113"/>
      <c r="K111" s="3326"/>
      <c r="L111" s="3326"/>
      <c r="M111" s="3326"/>
      <c r="N111" s="3326"/>
      <c r="O111" s="3326"/>
      <c r="P111" s="3326"/>
      <c r="Q111" s="3326"/>
      <c r="R111" s="3345"/>
      <c r="S111" s="2308"/>
    </row>
    <row r="112" spans="1:16384" s="31" customFormat="1" ht="15" customHeight="1" thickBot="1">
      <c r="A112" s="3413" t="s">
        <v>1428</v>
      </c>
      <c r="B112" s="3415"/>
      <c r="C112" s="3415"/>
      <c r="D112" s="3415"/>
      <c r="E112" s="3327"/>
      <c r="F112" s="3327"/>
      <c r="G112" s="3327"/>
      <c r="H112" s="3327"/>
      <c r="I112" s="3327"/>
      <c r="J112" s="3327"/>
      <c r="K112" s="3327"/>
      <c r="L112" s="3327"/>
      <c r="M112" s="3327"/>
      <c r="N112" s="3327"/>
      <c r="O112" s="3327"/>
      <c r="P112" s="3327"/>
      <c r="Q112" s="3346"/>
      <c r="R112" s="3347"/>
      <c r="S112" s="4477"/>
    </row>
    <row r="113" spans="1:19" s="31" customFormat="1" ht="15" customHeight="1">
      <c r="A113" s="2266" t="str">
        <f>'General PNGUM'!A113</f>
        <v>Aum Adventist Primary School</v>
      </c>
      <c r="B113" s="1107">
        <v>5</v>
      </c>
      <c r="C113" s="1108"/>
      <c r="D113" s="1109">
        <f t="shared" ref="D113:D140" si="20">SUM(B113:C113)</f>
        <v>5</v>
      </c>
      <c r="E113" s="1107"/>
      <c r="F113" s="1108"/>
      <c r="G113" s="3790">
        <v>4</v>
      </c>
      <c r="H113" s="3790">
        <v>1</v>
      </c>
      <c r="I113" s="3790"/>
      <c r="J113" s="3790"/>
      <c r="K113" s="3352">
        <v>5</v>
      </c>
      <c r="L113" s="3353"/>
      <c r="M113" s="3353"/>
      <c r="N113" s="3353"/>
      <c r="O113" s="3353">
        <v>5</v>
      </c>
      <c r="P113" s="3353"/>
      <c r="Q113" s="3353">
        <v>5</v>
      </c>
      <c r="R113" s="3354"/>
      <c r="S113" s="2306">
        <f t="shared" ref="S113:S165" si="21">SUM(G113:J113)</f>
        <v>5</v>
      </c>
    </row>
    <row r="114" spans="1:19" s="31" customFormat="1" ht="15" customHeight="1">
      <c r="A114" s="2266" t="str">
        <f>'General PNGUM'!A114</f>
        <v>Boliu secondary school</v>
      </c>
      <c r="B114" s="4191"/>
      <c r="C114" s="4192">
        <v>12</v>
      </c>
      <c r="D114" s="1109">
        <f t="shared" si="20"/>
        <v>12</v>
      </c>
      <c r="E114" s="4191"/>
      <c r="F114" s="4192"/>
      <c r="G114" s="3955"/>
      <c r="H114" s="3955"/>
      <c r="I114" s="3955">
        <v>11</v>
      </c>
      <c r="J114" s="3955">
        <v>1</v>
      </c>
      <c r="K114" s="4193"/>
      <c r="L114" s="4194">
        <v>12</v>
      </c>
      <c r="M114" s="4194"/>
      <c r="N114" s="4194"/>
      <c r="O114" s="4194"/>
      <c r="P114" s="4194">
        <v>12</v>
      </c>
      <c r="Q114" s="4194"/>
      <c r="R114" s="4454">
        <v>12</v>
      </c>
      <c r="S114" s="2306">
        <f t="shared" si="21"/>
        <v>12</v>
      </c>
    </row>
    <row r="115" spans="1:19" s="32" customFormat="1" ht="15" customHeight="1">
      <c r="A115" s="2266" t="str">
        <f>'General PNGUM'!A115</f>
        <v>Capesena Adventist Primary School</v>
      </c>
      <c r="B115" s="1107">
        <v>5</v>
      </c>
      <c r="C115" s="1108"/>
      <c r="D115" s="1109">
        <f t="shared" si="20"/>
        <v>5</v>
      </c>
      <c r="E115" s="1107"/>
      <c r="F115" s="1108"/>
      <c r="G115" s="3790">
        <v>5</v>
      </c>
      <c r="H115" s="3790"/>
      <c r="I115" s="3790"/>
      <c r="J115" s="3790"/>
      <c r="K115" s="3352">
        <v>5</v>
      </c>
      <c r="L115" s="3353"/>
      <c r="M115" s="3353"/>
      <c r="N115" s="3353"/>
      <c r="O115" s="3353">
        <v>5</v>
      </c>
      <c r="P115" s="3353"/>
      <c r="Q115" s="3353">
        <v>5</v>
      </c>
      <c r="R115" s="3354"/>
      <c r="S115" s="2306">
        <f t="shared" si="21"/>
        <v>5</v>
      </c>
    </row>
    <row r="116" spans="1:19" s="32" customFormat="1" ht="15" customHeight="1">
      <c r="A116" s="2266" t="str">
        <f>'General PNGUM'!A116</f>
        <v>Ediwa Community School</v>
      </c>
      <c r="B116" s="1107">
        <v>4</v>
      </c>
      <c r="C116" s="1108"/>
      <c r="D116" s="1109">
        <f t="shared" si="20"/>
        <v>4</v>
      </c>
      <c r="E116" s="1107"/>
      <c r="F116" s="1108"/>
      <c r="G116" s="3790">
        <v>4</v>
      </c>
      <c r="H116" s="3790"/>
      <c r="I116" s="3790"/>
      <c r="J116" s="3790"/>
      <c r="K116" s="3352">
        <v>4</v>
      </c>
      <c r="L116" s="3353"/>
      <c r="M116" s="3353">
        <v>1</v>
      </c>
      <c r="N116" s="3353"/>
      <c r="O116" s="3353">
        <v>4</v>
      </c>
      <c r="P116" s="3353"/>
      <c r="Q116" s="3353">
        <v>4</v>
      </c>
      <c r="R116" s="3354"/>
      <c r="S116" s="2306">
        <f t="shared" si="21"/>
        <v>4</v>
      </c>
    </row>
    <row r="117" spans="1:19" s="32" customFormat="1" ht="15" customHeight="1">
      <c r="A117" s="2266" t="str">
        <f>'General PNGUM'!A117</f>
        <v>Ganai Community School</v>
      </c>
      <c r="B117" s="1107">
        <v>6</v>
      </c>
      <c r="C117" s="1108"/>
      <c r="D117" s="1109">
        <f t="shared" si="20"/>
        <v>6</v>
      </c>
      <c r="E117" s="1107"/>
      <c r="F117" s="1108"/>
      <c r="G117" s="3790">
        <v>6</v>
      </c>
      <c r="H117" s="3790"/>
      <c r="I117" s="3790"/>
      <c r="J117" s="3790"/>
      <c r="K117" s="3352">
        <v>6</v>
      </c>
      <c r="L117" s="3353"/>
      <c r="M117" s="3353"/>
      <c r="N117" s="3353"/>
      <c r="O117" s="3353">
        <v>6</v>
      </c>
      <c r="P117" s="3353"/>
      <c r="Q117" s="3353">
        <v>6</v>
      </c>
      <c r="R117" s="3354"/>
      <c r="S117" s="2306">
        <f t="shared" si="21"/>
        <v>6</v>
      </c>
    </row>
    <row r="118" spans="1:19" s="32" customFormat="1" ht="15" customHeight="1">
      <c r="A118" s="2266" t="str">
        <f>'General PNGUM'!A118</f>
        <v>Harrison Primary School</v>
      </c>
      <c r="B118" s="1107">
        <v>12</v>
      </c>
      <c r="C118" s="1108"/>
      <c r="D118" s="1109">
        <f t="shared" si="20"/>
        <v>12</v>
      </c>
      <c r="E118" s="1107"/>
      <c r="F118" s="1108"/>
      <c r="G118" s="3790">
        <v>12</v>
      </c>
      <c r="H118" s="3790"/>
      <c r="I118" s="3790"/>
      <c r="J118" s="3790"/>
      <c r="K118" s="3352">
        <v>12</v>
      </c>
      <c r="L118" s="3353"/>
      <c r="M118" s="3353"/>
      <c r="N118" s="3353"/>
      <c r="O118" s="3353">
        <v>12</v>
      </c>
      <c r="P118" s="3353"/>
      <c r="Q118" s="3353">
        <v>12</v>
      </c>
      <c r="R118" s="3354"/>
      <c r="S118" s="2306">
        <f t="shared" si="21"/>
        <v>12</v>
      </c>
    </row>
    <row r="119" spans="1:19" s="32" customFormat="1" ht="15" customHeight="1">
      <c r="A119" s="2266" t="str">
        <f>'General PNGUM'!A119</f>
        <v>Himau Adventist Primary School</v>
      </c>
      <c r="B119" s="4191">
        <v>1</v>
      </c>
      <c r="C119" s="4192"/>
      <c r="D119" s="1109">
        <f t="shared" si="20"/>
        <v>1</v>
      </c>
      <c r="E119" s="4191"/>
      <c r="F119" s="4192"/>
      <c r="G119" s="3955">
        <v>1</v>
      </c>
      <c r="H119" s="3955"/>
      <c r="I119" s="3955"/>
      <c r="J119" s="3955"/>
      <c r="K119" s="4193">
        <v>1</v>
      </c>
      <c r="L119" s="4194"/>
      <c r="M119" s="4194"/>
      <c r="N119" s="4194"/>
      <c r="O119" s="4194">
        <v>1</v>
      </c>
      <c r="P119" s="4194"/>
      <c r="Q119" s="4194">
        <v>1</v>
      </c>
      <c r="R119" s="4454"/>
      <c r="S119" s="2306">
        <f t="shared" si="21"/>
        <v>1</v>
      </c>
    </row>
    <row r="120" spans="1:19" s="32" customFormat="1" ht="15" customHeight="1">
      <c r="A120" s="2266" t="str">
        <f>'General PNGUM'!A120</f>
        <v>Isu Primary School</v>
      </c>
      <c r="B120" s="1107">
        <v>5</v>
      </c>
      <c r="C120" s="1108"/>
      <c r="D120" s="1109">
        <f t="shared" si="20"/>
        <v>5</v>
      </c>
      <c r="E120" s="1107"/>
      <c r="F120" s="1108"/>
      <c r="G120" s="3790">
        <v>5</v>
      </c>
      <c r="H120" s="3790"/>
      <c r="I120" s="3790"/>
      <c r="J120" s="3790"/>
      <c r="K120" s="3352">
        <v>5</v>
      </c>
      <c r="L120" s="3353"/>
      <c r="M120" s="3353"/>
      <c r="N120" s="3353"/>
      <c r="O120" s="3353">
        <v>5</v>
      </c>
      <c r="P120" s="3353"/>
      <c r="Q120" s="3353">
        <v>5</v>
      </c>
      <c r="R120" s="3354"/>
      <c r="S120" s="2306">
        <f t="shared" si="21"/>
        <v>5</v>
      </c>
    </row>
    <row r="121" spans="1:19" s="656" customFormat="1" ht="15" customHeight="1">
      <c r="A121" s="4203" t="str">
        <f>'General PNGUM'!A121</f>
        <v>Kambubu Secondary UNION</v>
      </c>
      <c r="B121" s="4204"/>
      <c r="C121" s="4205"/>
      <c r="D121" s="1109">
        <f t="shared" si="20"/>
        <v>0</v>
      </c>
      <c r="E121" s="4204"/>
      <c r="F121" s="4205"/>
      <c r="G121" s="4581"/>
      <c r="H121" s="4581"/>
      <c r="I121" s="4581"/>
      <c r="J121" s="4581"/>
      <c r="K121" s="4206"/>
      <c r="L121" s="4207"/>
      <c r="M121" s="4208"/>
      <c r="N121" s="4207"/>
      <c r="O121" s="4208"/>
      <c r="P121" s="4207"/>
      <c r="Q121" s="4208"/>
      <c r="R121" s="4207"/>
      <c r="S121" s="2306">
        <f t="shared" si="21"/>
        <v>0</v>
      </c>
    </row>
    <row r="122" spans="1:19" s="656" customFormat="1" ht="15" customHeight="1">
      <c r="A122" s="2266" t="str">
        <f>'General PNGUM'!A122</f>
        <v>Kase Adventist Primary School</v>
      </c>
      <c r="B122" s="1107">
        <v>5</v>
      </c>
      <c r="C122" s="1108"/>
      <c r="D122" s="1109">
        <f t="shared" si="20"/>
        <v>5</v>
      </c>
      <c r="E122" s="1107"/>
      <c r="F122" s="1108"/>
      <c r="G122" s="3790">
        <v>5</v>
      </c>
      <c r="H122" s="3790"/>
      <c r="I122" s="3790"/>
      <c r="J122" s="3790"/>
      <c r="K122" s="3352">
        <v>5</v>
      </c>
      <c r="L122" s="3353"/>
      <c r="M122" s="3353"/>
      <c r="N122" s="3353"/>
      <c r="O122" s="3353">
        <v>5</v>
      </c>
      <c r="P122" s="32"/>
      <c r="Q122" s="3353">
        <v>5</v>
      </c>
      <c r="R122" s="3354"/>
      <c r="S122" s="2306">
        <f t="shared" si="21"/>
        <v>5</v>
      </c>
    </row>
    <row r="123" spans="1:19" s="32" customFormat="1" ht="15" customHeight="1">
      <c r="A123" s="2266" t="str">
        <f>'General PNGUM'!A123</f>
        <v>Kavieng Primary School</v>
      </c>
      <c r="B123" s="1107">
        <v>12</v>
      </c>
      <c r="C123" s="1108"/>
      <c r="D123" s="1109">
        <f t="shared" si="20"/>
        <v>12</v>
      </c>
      <c r="E123" s="1107"/>
      <c r="F123" s="1108"/>
      <c r="G123" s="3790">
        <v>12</v>
      </c>
      <c r="H123" s="3790"/>
      <c r="I123" s="3790"/>
      <c r="J123" s="3790"/>
      <c r="K123" s="3352">
        <v>12</v>
      </c>
      <c r="L123" s="3353"/>
      <c r="M123" s="3353"/>
      <c r="N123" s="3353"/>
      <c r="O123" s="3353">
        <v>12</v>
      </c>
      <c r="Q123" s="3353">
        <v>12</v>
      </c>
      <c r="R123" s="3354"/>
      <c r="S123" s="2306">
        <f t="shared" si="21"/>
        <v>12</v>
      </c>
    </row>
    <row r="124" spans="1:19" s="32" customFormat="1" ht="15" customHeight="1">
      <c r="A124" s="2266" t="str">
        <f>'General PNGUM'!A124</f>
        <v>Kivia Primary School</v>
      </c>
      <c r="B124" s="1107">
        <v>4</v>
      </c>
      <c r="C124" s="1108"/>
      <c r="D124" s="1109">
        <f t="shared" si="20"/>
        <v>4</v>
      </c>
      <c r="E124" s="1107"/>
      <c r="F124" s="1108"/>
      <c r="G124" s="3790">
        <v>4</v>
      </c>
      <c r="H124" s="3790"/>
      <c r="I124" s="3790"/>
      <c r="J124" s="3790"/>
      <c r="K124" s="3352">
        <v>4</v>
      </c>
      <c r="L124" s="3353"/>
      <c r="M124" s="3353"/>
      <c r="N124" s="3353"/>
      <c r="O124" s="3353">
        <v>4</v>
      </c>
      <c r="P124" s="3353"/>
      <c r="Q124" s="3353">
        <v>4</v>
      </c>
      <c r="R124" s="3354"/>
      <c r="S124" s="2306">
        <f t="shared" si="21"/>
        <v>4</v>
      </c>
    </row>
    <row r="125" spans="1:19" s="32" customFormat="1" ht="15" customHeight="1">
      <c r="A125" s="2266" t="str">
        <f>'General PNGUM'!A125</f>
        <v>Konkavul Primary School</v>
      </c>
      <c r="B125" s="1107"/>
      <c r="C125" s="1108"/>
      <c r="D125" s="1109">
        <f t="shared" si="20"/>
        <v>0</v>
      </c>
      <c r="E125" s="1107"/>
      <c r="F125" s="1108"/>
      <c r="G125" s="3790"/>
      <c r="H125" s="3790"/>
      <c r="I125" s="3790"/>
      <c r="J125" s="3790"/>
      <c r="K125" s="3352"/>
      <c r="L125" s="3353"/>
      <c r="M125" s="3353"/>
      <c r="N125" s="3353"/>
      <c r="O125" s="3353"/>
      <c r="P125" s="3353"/>
      <c r="Q125" s="3353"/>
      <c r="R125" s="3354"/>
      <c r="S125" s="2306">
        <f t="shared" si="21"/>
        <v>0</v>
      </c>
    </row>
    <row r="126" spans="1:19" s="32" customFormat="1" ht="15" customHeight="1">
      <c r="A126" s="2266" t="str">
        <f>'General PNGUM'!A126</f>
        <v>Kumbuba Community School</v>
      </c>
      <c r="B126" s="1107">
        <v>2</v>
      </c>
      <c r="C126" s="1108"/>
      <c r="D126" s="1109">
        <f t="shared" si="20"/>
        <v>2</v>
      </c>
      <c r="E126" s="1107"/>
      <c r="F126" s="1108"/>
      <c r="G126" s="3790">
        <v>2</v>
      </c>
      <c r="H126" s="3790"/>
      <c r="I126" s="3790"/>
      <c r="J126" s="3790"/>
      <c r="K126" s="3352">
        <v>2</v>
      </c>
      <c r="L126" s="3353"/>
      <c r="M126" s="3353"/>
      <c r="N126" s="3353"/>
      <c r="O126" s="3353">
        <v>2</v>
      </c>
      <c r="P126" s="3353"/>
      <c r="Q126" s="3353">
        <v>2</v>
      </c>
      <c r="R126" s="3354"/>
      <c r="S126" s="2306">
        <f t="shared" si="21"/>
        <v>2</v>
      </c>
    </row>
    <row r="127" spans="1:19" s="32" customFormat="1" ht="15" customHeight="1">
      <c r="A127" s="2266" t="str">
        <f>'General PNGUM'!A127</f>
        <v>Loaua Community School</v>
      </c>
      <c r="B127" s="1107">
        <v>5</v>
      </c>
      <c r="C127" s="1108"/>
      <c r="D127" s="1109">
        <f t="shared" si="20"/>
        <v>5</v>
      </c>
      <c r="E127" s="1107"/>
      <c r="F127" s="1108"/>
      <c r="G127" s="3790">
        <v>5</v>
      </c>
      <c r="H127" s="3790"/>
      <c r="I127" s="3790"/>
      <c r="J127" s="3790"/>
      <c r="K127" s="3352">
        <v>5</v>
      </c>
      <c r="L127" s="3353"/>
      <c r="M127" s="3353">
        <v>1</v>
      </c>
      <c r="N127" s="3353"/>
      <c r="O127" s="3353">
        <v>5</v>
      </c>
      <c r="P127" s="3353"/>
      <c r="Q127" s="3353">
        <v>5</v>
      </c>
      <c r="R127" s="3354"/>
      <c r="S127" s="2306">
        <f t="shared" si="21"/>
        <v>5</v>
      </c>
    </row>
    <row r="128" spans="1:19" s="32" customFormat="1" ht="15" customHeight="1">
      <c r="A128" s="2266" t="str">
        <f>'General PNGUM'!A128</f>
        <v>Loma Adventist Primary School</v>
      </c>
      <c r="B128" s="1107">
        <v>5</v>
      </c>
      <c r="C128" s="1108"/>
      <c r="D128" s="1109">
        <f t="shared" si="20"/>
        <v>5</v>
      </c>
      <c r="E128" s="1107"/>
      <c r="F128" s="1108"/>
      <c r="G128" s="3790">
        <v>5</v>
      </c>
      <c r="H128" s="3790"/>
      <c r="I128" s="3790"/>
      <c r="J128" s="3790"/>
      <c r="K128" s="3352">
        <v>5</v>
      </c>
      <c r="L128" s="3353"/>
      <c r="M128" s="3353"/>
      <c r="N128" s="3353"/>
      <c r="O128" s="3353">
        <v>5</v>
      </c>
      <c r="P128" s="3353"/>
      <c r="Q128" s="3353">
        <v>5</v>
      </c>
      <c r="R128" s="3354"/>
      <c r="S128" s="2306">
        <f t="shared" si="21"/>
        <v>5</v>
      </c>
    </row>
    <row r="129" spans="1:16384" s="32" customFormat="1" ht="15" customHeight="1">
      <c r="A129" s="2266" t="str">
        <f>'General PNGUM'!A129</f>
        <v>Lomana Community School</v>
      </c>
      <c r="B129" s="1107">
        <v>3</v>
      </c>
      <c r="C129" s="1108"/>
      <c r="D129" s="1109">
        <f t="shared" si="20"/>
        <v>3</v>
      </c>
      <c r="E129" s="1107"/>
      <c r="F129" s="1108"/>
      <c r="G129" s="3790">
        <v>3</v>
      </c>
      <c r="H129" s="3790"/>
      <c r="I129" s="3790"/>
      <c r="J129" s="3790"/>
      <c r="K129" s="3352">
        <v>3</v>
      </c>
      <c r="L129" s="3353"/>
      <c r="M129" s="3353"/>
      <c r="N129" s="3353"/>
      <c r="O129" s="3353">
        <v>3</v>
      </c>
      <c r="P129" s="3353"/>
      <c r="Q129" s="3353">
        <v>3</v>
      </c>
      <c r="R129" s="3354"/>
      <c r="S129" s="2306">
        <f t="shared" si="21"/>
        <v>3</v>
      </c>
    </row>
    <row r="130" spans="1:16384" s="32" customFormat="1" ht="15" customHeight="1">
      <c r="A130" s="2266" t="str">
        <f>'General PNGUM'!A130</f>
        <v>Lovarang Community School</v>
      </c>
      <c r="B130" s="1107">
        <v>4</v>
      </c>
      <c r="C130" s="1108"/>
      <c r="D130" s="1109">
        <f t="shared" si="20"/>
        <v>4</v>
      </c>
      <c r="E130" s="1107"/>
      <c r="F130" s="1108"/>
      <c r="G130" s="3790">
        <v>4</v>
      </c>
      <c r="H130" s="3790"/>
      <c r="I130" s="3790"/>
      <c r="J130" s="3790"/>
      <c r="K130" s="3352">
        <v>4</v>
      </c>
      <c r="L130" s="3353"/>
      <c r="M130" s="3353"/>
      <c r="N130" s="3353"/>
      <c r="O130" s="3353">
        <v>4</v>
      </c>
      <c r="P130" s="3353"/>
      <c r="Q130" s="3353">
        <v>4</v>
      </c>
      <c r="R130" s="3354"/>
      <c r="S130" s="2306">
        <f t="shared" si="21"/>
        <v>4</v>
      </c>
    </row>
    <row r="131" spans="1:16384" s="32" customFormat="1" ht="15" customHeight="1">
      <c r="A131" s="2266" t="str">
        <f>'General PNGUM'!A131</f>
        <v>Magean Primary School</v>
      </c>
      <c r="B131" s="4191">
        <v>4</v>
      </c>
      <c r="C131" s="4192"/>
      <c r="D131" s="1109">
        <f t="shared" si="20"/>
        <v>4</v>
      </c>
      <c r="E131" s="4191"/>
      <c r="F131" s="4192"/>
      <c r="G131" s="3955">
        <v>4</v>
      </c>
      <c r="H131" s="3955"/>
      <c r="I131" s="3955"/>
      <c r="J131" s="3955"/>
      <c r="K131" s="4193">
        <v>4</v>
      </c>
      <c r="L131" s="4194"/>
      <c r="M131" s="4194">
        <v>1</v>
      </c>
      <c r="N131" s="4194"/>
      <c r="O131" s="4194">
        <v>4</v>
      </c>
      <c r="P131" s="4194"/>
      <c r="Q131" s="4194">
        <v>4</v>
      </c>
      <c r="R131" s="4454"/>
      <c r="S131" s="2306">
        <f t="shared" si="21"/>
        <v>4</v>
      </c>
    </row>
    <row r="132" spans="1:16384" s="32" customFormat="1" ht="15" customHeight="1">
      <c r="A132" s="2266" t="str">
        <f>'General PNGUM'!A132</f>
        <v>Napapar Primary School</v>
      </c>
      <c r="B132" s="1107">
        <v>9</v>
      </c>
      <c r="C132" s="1108"/>
      <c r="D132" s="1109">
        <f t="shared" si="20"/>
        <v>9</v>
      </c>
      <c r="E132" s="1107"/>
      <c r="F132" s="1108"/>
      <c r="G132" s="3790">
        <v>7</v>
      </c>
      <c r="H132" s="3790">
        <v>2</v>
      </c>
      <c r="I132" s="3790"/>
      <c r="J132" s="3790"/>
      <c r="K132" s="3352">
        <v>7</v>
      </c>
      <c r="L132" s="3353"/>
      <c r="M132" s="3353"/>
      <c r="N132" s="3353"/>
      <c r="O132" s="3353">
        <v>7</v>
      </c>
      <c r="P132" s="3353"/>
      <c r="Q132" s="3353">
        <v>7</v>
      </c>
      <c r="R132" s="3354"/>
      <c r="S132" s="2306">
        <f t="shared" si="21"/>
        <v>9</v>
      </c>
    </row>
    <row r="133" spans="1:16384" s="32" customFormat="1" ht="15" customHeight="1">
      <c r="A133" s="2266" t="str">
        <f>'General PNGUM'!A133</f>
        <v>Nigilani Primary School</v>
      </c>
      <c r="B133" s="1107">
        <v>6</v>
      </c>
      <c r="C133" s="1108"/>
      <c r="D133" s="1109">
        <f t="shared" si="20"/>
        <v>6</v>
      </c>
      <c r="E133" s="1107"/>
      <c r="F133" s="1108"/>
      <c r="G133" s="3790">
        <v>6</v>
      </c>
      <c r="H133" s="3790"/>
      <c r="I133" s="3790"/>
      <c r="J133" s="3790"/>
      <c r="K133" s="3352">
        <v>6</v>
      </c>
      <c r="L133" s="3353"/>
      <c r="M133" s="3353"/>
      <c r="N133" s="3353"/>
      <c r="O133" s="3353">
        <v>6</v>
      </c>
      <c r="P133" s="3353"/>
      <c r="Q133" s="3353">
        <v>6</v>
      </c>
      <c r="R133" s="3354"/>
      <c r="S133" s="2306">
        <f t="shared" si="21"/>
        <v>6</v>
      </c>
    </row>
    <row r="134" spans="1:16384" s="32" customFormat="1" ht="15" customHeight="1">
      <c r="A134" s="2266" t="str">
        <f>'General PNGUM'!A134</f>
        <v>Palakau Community School</v>
      </c>
      <c r="B134" s="1107">
        <v>5</v>
      </c>
      <c r="C134" s="1108"/>
      <c r="D134" s="1109">
        <f t="shared" si="20"/>
        <v>5</v>
      </c>
      <c r="E134" s="1107"/>
      <c r="F134" s="1108"/>
      <c r="G134" s="3790">
        <v>5</v>
      </c>
      <c r="H134" s="3790"/>
      <c r="I134" s="3790"/>
      <c r="J134" s="3790"/>
      <c r="K134" s="3352">
        <v>5</v>
      </c>
      <c r="L134" s="3353"/>
      <c r="M134" s="3353"/>
      <c r="N134" s="3353"/>
      <c r="O134" s="3353">
        <v>5</v>
      </c>
      <c r="P134" s="3353"/>
      <c r="Q134" s="3353">
        <v>5</v>
      </c>
      <c r="R134" s="3354"/>
      <c r="S134" s="2306">
        <f t="shared" si="21"/>
        <v>5</v>
      </c>
    </row>
    <row r="135" spans="1:16384" s="32" customFormat="1" ht="15" customHeight="1">
      <c r="A135" s="2266" t="str">
        <f>'General PNGUM'!A135</f>
        <v>Rali - need address</v>
      </c>
      <c r="B135" s="1107"/>
      <c r="C135" s="1108"/>
      <c r="D135" s="1109">
        <f t="shared" si="20"/>
        <v>0</v>
      </c>
      <c r="E135" s="1107"/>
      <c r="F135" s="1108"/>
      <c r="G135" s="3790"/>
      <c r="H135" s="3790"/>
      <c r="I135" s="3790"/>
      <c r="J135" s="3790"/>
      <c r="K135" s="3352"/>
      <c r="L135" s="3353"/>
      <c r="M135" s="3353"/>
      <c r="N135" s="3353"/>
      <c r="O135" s="3353"/>
      <c r="P135" s="3353"/>
      <c r="Q135" s="3353"/>
      <c r="R135" s="3354"/>
      <c r="S135" s="2306">
        <f t="shared" si="21"/>
        <v>0</v>
      </c>
    </row>
    <row r="136" spans="1:16384" s="32" customFormat="1" ht="15" customHeight="1">
      <c r="A136" s="2266" t="str">
        <f>'General PNGUM'!A136</f>
        <v>Rongoe Primary School</v>
      </c>
      <c r="B136" s="1107">
        <v>8</v>
      </c>
      <c r="C136" s="1108"/>
      <c r="D136" s="1109">
        <f t="shared" si="20"/>
        <v>8</v>
      </c>
      <c r="E136" s="1107"/>
      <c r="F136" s="1108"/>
      <c r="G136" s="3790">
        <v>8</v>
      </c>
      <c r="H136" s="3790"/>
      <c r="I136" s="3790"/>
      <c r="J136" s="3790"/>
      <c r="K136" s="3352">
        <v>8</v>
      </c>
      <c r="L136" s="3353"/>
      <c r="M136" s="3353"/>
      <c r="N136" s="3353"/>
      <c r="O136" s="3353">
        <v>8</v>
      </c>
      <c r="P136" s="3353"/>
      <c r="Q136" s="3353">
        <v>8</v>
      </c>
      <c r="R136" s="3354"/>
      <c r="S136" s="2306">
        <f t="shared" si="21"/>
        <v>8</v>
      </c>
    </row>
    <row r="137" spans="1:16384" s="32" customFormat="1" ht="15" customHeight="1">
      <c r="A137" s="2266" t="str">
        <f>'General PNGUM'!A137</f>
        <v>Rugan Harbour Primary School</v>
      </c>
      <c r="B137" s="1107">
        <v>6</v>
      </c>
      <c r="C137" s="1108"/>
      <c r="D137" s="1109">
        <f t="shared" si="20"/>
        <v>6</v>
      </c>
      <c r="E137" s="1107"/>
      <c r="F137" s="1108"/>
      <c r="G137" s="3790">
        <v>6</v>
      </c>
      <c r="H137" s="3790"/>
      <c r="I137" s="3790"/>
      <c r="J137" s="3790"/>
      <c r="K137" s="3352">
        <v>6</v>
      </c>
      <c r="L137" s="3353"/>
      <c r="M137" s="3353"/>
      <c r="N137" s="3353"/>
      <c r="O137" s="3353">
        <v>6</v>
      </c>
      <c r="P137" s="3353"/>
      <c r="Q137" s="3353">
        <v>6</v>
      </c>
      <c r="R137" s="3354"/>
      <c r="S137" s="2306">
        <f t="shared" si="21"/>
        <v>6</v>
      </c>
    </row>
    <row r="138" spans="1:16384" s="32" customFormat="1" ht="15" customHeight="1">
      <c r="A138" s="2266" t="str">
        <f>'General PNGUM'!A138</f>
        <v>Saio Community School</v>
      </c>
      <c r="B138" s="1107">
        <v>2</v>
      </c>
      <c r="C138" s="1108"/>
      <c r="D138" s="1109">
        <f t="shared" si="20"/>
        <v>2</v>
      </c>
      <c r="E138" s="1107"/>
      <c r="F138" s="1108"/>
      <c r="G138" s="3790">
        <v>2</v>
      </c>
      <c r="H138" s="3790"/>
      <c r="I138" s="3790"/>
      <c r="J138" s="3790"/>
      <c r="K138" s="3352">
        <v>2</v>
      </c>
      <c r="L138" s="3353"/>
      <c r="M138" s="3353"/>
      <c r="N138" s="3353"/>
      <c r="O138" s="3353">
        <v>2</v>
      </c>
      <c r="P138" s="3353"/>
      <c r="Q138" s="3353">
        <v>2</v>
      </c>
      <c r="R138" s="3354"/>
      <c r="S138" s="2306">
        <f t="shared" si="21"/>
        <v>2</v>
      </c>
    </row>
    <row r="139" spans="1:16384" s="32" customFormat="1" ht="15" customHeight="1">
      <c r="A139" s="2266" t="str">
        <f>'General PNGUM'!A139</f>
        <v>Sonoma Primary School</v>
      </c>
      <c r="B139" s="1115">
        <v>10</v>
      </c>
      <c r="C139" s="1116"/>
      <c r="D139" s="1109">
        <f t="shared" si="20"/>
        <v>10</v>
      </c>
      <c r="E139" s="1115"/>
      <c r="F139" s="1116"/>
      <c r="G139" s="3790">
        <v>10</v>
      </c>
      <c r="H139" s="3790"/>
      <c r="I139" s="3790"/>
      <c r="J139" s="3790"/>
      <c r="K139" s="3355">
        <v>10</v>
      </c>
      <c r="L139" s="3356"/>
      <c r="M139" s="3356">
        <v>1</v>
      </c>
      <c r="N139" s="3356"/>
      <c r="O139" s="3356">
        <v>10</v>
      </c>
      <c r="P139" s="3356"/>
      <c r="Q139" s="3356">
        <v>10</v>
      </c>
      <c r="R139" s="3357"/>
      <c r="S139" s="2306">
        <f t="shared" si="21"/>
        <v>10</v>
      </c>
      <c r="V139" s="32" t="s">
        <v>1447</v>
      </c>
    </row>
    <row r="140" spans="1:16384" s="32" customFormat="1" ht="15" customHeight="1">
      <c r="A140" s="2266" t="str">
        <f>'General PNGUM'!A140</f>
        <v>Ulu Primary School - need address</v>
      </c>
      <c r="B140" s="1115">
        <v>4</v>
      </c>
      <c r="C140" s="1116"/>
      <c r="D140" s="1109">
        <f t="shared" si="20"/>
        <v>4</v>
      </c>
      <c r="E140" s="1115"/>
      <c r="F140" s="1116"/>
      <c r="G140" s="3790">
        <v>4</v>
      </c>
      <c r="H140" s="3790"/>
      <c r="I140" s="3790"/>
      <c r="J140" s="3790"/>
      <c r="K140" s="3355">
        <v>4</v>
      </c>
      <c r="L140" s="3356"/>
      <c r="M140" s="3356"/>
      <c r="N140" s="3356"/>
      <c r="O140" s="3356">
        <v>4</v>
      </c>
      <c r="P140" s="3356"/>
      <c r="Q140" s="3356">
        <v>4</v>
      </c>
      <c r="R140" s="3357"/>
      <c r="S140" s="2306">
        <f>SUM(G140:J140)</f>
        <v>4</v>
      </c>
    </row>
    <row r="141" spans="1:16384" s="656" customFormat="1" ht="15" customHeight="1" thickBot="1">
      <c r="A141" s="1010" t="s">
        <v>17</v>
      </c>
      <c r="B141" s="1110">
        <f>SUM(B113:B140)</f>
        <v>132</v>
      </c>
      <c r="C141" s="1110">
        <f>SUM(C113:C140)</f>
        <v>12</v>
      </c>
      <c r="D141" s="1110">
        <f>SUM(D113:D140)</f>
        <v>144</v>
      </c>
      <c r="E141" s="1110">
        <f t="shared" ref="E141:F141" si="22">SUM(E115:E140)</f>
        <v>0</v>
      </c>
      <c r="F141" s="1110">
        <f t="shared" si="22"/>
        <v>0</v>
      </c>
      <c r="G141" s="3325">
        <f>SUM(G113:G140)</f>
        <v>129</v>
      </c>
      <c r="H141" s="3325">
        <f t="shared" ref="H141:R141" si="23">SUM(H113:H140)</f>
        <v>3</v>
      </c>
      <c r="I141" s="3325">
        <f t="shared" si="23"/>
        <v>11</v>
      </c>
      <c r="J141" s="3325">
        <f t="shared" si="23"/>
        <v>1</v>
      </c>
      <c r="K141" s="3325">
        <f t="shared" si="23"/>
        <v>130</v>
      </c>
      <c r="L141" s="3325">
        <f t="shared" si="23"/>
        <v>12</v>
      </c>
      <c r="M141" s="3325">
        <f t="shared" si="23"/>
        <v>4</v>
      </c>
      <c r="N141" s="3325">
        <f t="shared" si="23"/>
        <v>0</v>
      </c>
      <c r="O141" s="3325">
        <f t="shared" si="23"/>
        <v>130</v>
      </c>
      <c r="P141" s="3325">
        <f t="shared" si="23"/>
        <v>12</v>
      </c>
      <c r="Q141" s="3325">
        <f t="shared" si="23"/>
        <v>130</v>
      </c>
      <c r="R141" s="3325">
        <f t="shared" si="23"/>
        <v>12</v>
      </c>
      <c r="S141" s="2310">
        <f>SUM(S113:S140)</f>
        <v>144</v>
      </c>
    </row>
    <row r="142" spans="1:16384" s="1015" customFormat="1" ht="15" customHeight="1" thickTop="1" thickBot="1">
      <c r="A142" s="1014"/>
      <c r="B142" s="1113"/>
      <c r="C142" s="1113"/>
      <c r="D142" s="1113">
        <f>B141+C141</f>
        <v>144</v>
      </c>
      <c r="E142" s="1113"/>
      <c r="F142" s="1113"/>
      <c r="G142" s="3326"/>
      <c r="H142" s="3326"/>
      <c r="I142" s="1113"/>
      <c r="J142" s="1113"/>
      <c r="K142" s="3326"/>
      <c r="L142" s="3326"/>
      <c r="M142" s="3326"/>
      <c r="N142" s="3326"/>
      <c r="O142" s="3326"/>
      <c r="P142" s="3326"/>
      <c r="Q142" s="3326"/>
      <c r="R142" s="3345"/>
      <c r="S142" s="2308"/>
    </row>
    <row r="143" spans="1:16384" s="31" customFormat="1" ht="11" thickBot="1">
      <c r="A143" s="3905" t="s">
        <v>1316</v>
      </c>
      <c r="B143" s="3327"/>
      <c r="C143" s="3327"/>
      <c r="D143" s="3327"/>
      <c r="E143" s="3327"/>
      <c r="F143" s="3327"/>
      <c r="G143" s="3327"/>
      <c r="H143" s="3327"/>
      <c r="I143" s="1114"/>
      <c r="J143" s="1114"/>
      <c r="K143" s="3327"/>
      <c r="L143" s="3327"/>
      <c r="M143" s="3327"/>
      <c r="N143" s="3327"/>
      <c r="O143" s="3327"/>
      <c r="P143" s="3327"/>
      <c r="Q143" s="3346"/>
      <c r="R143" s="3347"/>
      <c r="S143" s="2309"/>
    </row>
    <row r="144" spans="1:16384" s="2064" customFormat="1" ht="13.4" customHeight="1">
      <c r="A144" s="3250" t="str">
        <f>'General PNGUM'!A144</f>
        <v>Inonda SDA High School</v>
      </c>
      <c r="B144" s="3272"/>
      <c r="C144" s="3273">
        <v>7</v>
      </c>
      <c r="D144" s="3253">
        <f t="shared" ref="D144:D148" si="24">SUM(B144:C144)</f>
        <v>7</v>
      </c>
      <c r="E144" s="3246"/>
      <c r="F144" s="3246">
        <v>5</v>
      </c>
      <c r="G144" s="4545"/>
      <c r="H144" s="4545"/>
      <c r="I144" s="4545">
        <v>6</v>
      </c>
      <c r="J144" s="4545">
        <v>1</v>
      </c>
      <c r="K144" s="3336"/>
      <c r="L144" s="3336">
        <v>5</v>
      </c>
      <c r="M144" s="3336"/>
      <c r="N144" s="3336">
        <v>2</v>
      </c>
      <c r="O144" s="3336"/>
      <c r="P144" s="3336">
        <v>5</v>
      </c>
      <c r="Q144" s="3336"/>
      <c r="R144" s="3348">
        <v>2</v>
      </c>
      <c r="S144" s="3255">
        <f t="shared" si="21"/>
        <v>7</v>
      </c>
      <c r="T144" s="3260"/>
      <c r="U144" s="3261"/>
      <c r="V144" s="3261"/>
      <c r="W144" s="3261"/>
      <c r="X144" s="3261"/>
      <c r="Y144" s="3261"/>
      <c r="Z144" s="3261"/>
      <c r="AA144" s="3261"/>
      <c r="AB144" s="3261"/>
      <c r="AC144" s="3261"/>
      <c r="AD144" s="3261"/>
      <c r="AE144" s="3261"/>
      <c r="AF144" s="3261"/>
      <c r="AG144" s="3261"/>
      <c r="AH144" s="3261"/>
      <c r="AI144" s="3261"/>
      <c r="AJ144" s="3261"/>
      <c r="AK144" s="3261"/>
      <c r="AM144" s="3260"/>
      <c r="AN144" s="3261"/>
      <c r="AO144" s="3261"/>
      <c r="AP144" s="3261"/>
      <c r="AQ144" s="3261"/>
      <c r="AR144" s="3261"/>
      <c r="AS144" s="3261"/>
      <c r="AT144" s="3261"/>
      <c r="AU144" s="3261"/>
      <c r="AV144" s="3261"/>
      <c r="AW144" s="3261"/>
      <c r="AX144" s="3262"/>
      <c r="AY144" s="3262"/>
      <c r="AZ144" s="3263"/>
      <c r="BA144" s="3263"/>
      <c r="BB144" s="3263"/>
      <c r="BC144" s="3263"/>
      <c r="BD144" s="3264"/>
      <c r="BE144" s="3265"/>
      <c r="BF144" s="3266"/>
      <c r="BG144" s="3267"/>
      <c r="BH144" s="3268"/>
      <c r="BI144" s="3269"/>
      <c r="BJ144" s="3267"/>
      <c r="BK144" s="3268"/>
      <c r="BL144" s="3267"/>
      <c r="BM144" s="3263"/>
      <c r="BN144" s="3263"/>
      <c r="BO144" s="3268"/>
      <c r="BP144" s="3262"/>
      <c r="BQ144" s="3263"/>
      <c r="BR144" s="3262"/>
      <c r="BS144" s="3263"/>
      <c r="BT144" s="3263"/>
      <c r="BU144" s="3263"/>
      <c r="BV144" s="3263"/>
      <c r="BW144" s="3264"/>
      <c r="BX144" s="3265"/>
      <c r="BY144" s="3266"/>
      <c r="BZ144" s="3267"/>
      <c r="CA144" s="3268"/>
      <c r="CB144" s="3269"/>
      <c r="CC144" s="3267"/>
      <c r="CD144" s="3268"/>
      <c r="CE144" s="3267"/>
      <c r="CF144" s="3263"/>
      <c r="CG144" s="3263"/>
      <c r="CH144" s="3268"/>
      <c r="CI144" s="3262"/>
      <c r="CJ144" s="3263"/>
      <c r="CK144" s="3262"/>
      <c r="CL144" s="3263"/>
      <c r="CM144" s="3263"/>
      <c r="CN144" s="3263"/>
      <c r="CO144" s="3263"/>
      <c r="CP144" s="3264"/>
      <c r="CQ144" s="3265"/>
      <c r="CR144" s="3266"/>
      <c r="CS144" s="3267"/>
      <c r="CT144" s="3268"/>
      <c r="CU144" s="3269"/>
      <c r="CV144" s="3267"/>
      <c r="CW144" s="3268"/>
      <c r="CX144" s="3267"/>
      <c r="CY144" s="3263"/>
      <c r="CZ144" s="3263"/>
      <c r="DA144" s="3268"/>
      <c r="DB144" s="3262"/>
      <c r="DC144" s="3263"/>
      <c r="DD144" s="3262"/>
      <c r="DE144" s="3263"/>
      <c r="DF144" s="3263"/>
      <c r="DG144" s="3263"/>
      <c r="DH144" s="3263"/>
      <c r="DI144" s="3264"/>
      <c r="DJ144" s="3265"/>
      <c r="DK144" s="3266"/>
      <c r="DL144" s="3267"/>
      <c r="DM144" s="3268"/>
      <c r="DN144" s="3269"/>
      <c r="DO144" s="3267"/>
      <c r="DP144" s="3268"/>
      <c r="DQ144" s="3267"/>
      <c r="DR144" s="3263"/>
      <c r="DS144" s="3263"/>
      <c r="DT144" s="3268"/>
      <c r="DU144" s="3262"/>
      <c r="DV144" s="3263"/>
      <c r="DW144" s="3262"/>
      <c r="DX144" s="3263"/>
      <c r="DY144" s="3263"/>
      <c r="DZ144" s="3263"/>
      <c r="EA144" s="3263"/>
      <c r="EB144" s="3264"/>
      <c r="EC144" s="3265"/>
      <c r="ED144" s="3266"/>
      <c r="EE144" s="3267"/>
      <c r="EF144" s="3268"/>
      <c r="EG144" s="3269"/>
      <c r="EH144" s="3267"/>
      <c r="EI144" s="3268"/>
      <c r="EJ144" s="3267"/>
      <c r="EK144" s="3263"/>
      <c r="EL144" s="3263"/>
      <c r="EM144" s="3268"/>
      <c r="EN144" s="3262"/>
      <c r="EO144" s="3263"/>
      <c r="EP144" s="3262"/>
      <c r="EQ144" s="3263"/>
      <c r="ER144" s="3263"/>
      <c r="ES144" s="3263"/>
      <c r="ET144" s="3263"/>
      <c r="EU144" s="3264"/>
      <c r="EV144" s="3265"/>
      <c r="EW144" s="3266"/>
      <c r="EX144" s="3267"/>
      <c r="EY144" s="3268"/>
      <c r="EZ144" s="3269"/>
      <c r="FA144" s="3267"/>
      <c r="FB144" s="3268"/>
      <c r="FC144" s="3267"/>
      <c r="FD144" s="3263"/>
      <c r="FE144" s="3263"/>
      <c r="FF144" s="3268"/>
      <c r="FG144" s="3262"/>
      <c r="FH144" s="3263"/>
      <c r="FI144" s="3262"/>
      <c r="FJ144" s="3263"/>
      <c r="FK144" s="3263"/>
      <c r="FL144" s="3263"/>
      <c r="FM144" s="3263"/>
      <c r="FN144" s="3264"/>
      <c r="FO144" s="3265"/>
      <c r="FP144" s="3266"/>
      <c r="FQ144" s="3267"/>
      <c r="FR144" s="3268"/>
      <c r="FS144" s="3269"/>
      <c r="FT144" s="3267"/>
      <c r="FU144" s="3268"/>
      <c r="FV144" s="3267"/>
      <c r="FW144" s="3263"/>
      <c r="FX144" s="3263"/>
      <c r="FY144" s="3268"/>
      <c r="FZ144" s="3262"/>
      <c r="GA144" s="3263"/>
      <c r="GB144" s="3262"/>
      <c r="GC144" s="3263"/>
      <c r="GD144" s="3263"/>
      <c r="GE144" s="3263"/>
      <c r="GF144" s="3263"/>
      <c r="GG144" s="3264"/>
      <c r="GH144" s="3265"/>
      <c r="GI144" s="3266"/>
      <c r="GJ144" s="3267"/>
      <c r="GK144" s="3268"/>
      <c r="GL144" s="3269"/>
      <c r="GM144" s="3267"/>
      <c r="GN144" s="3268"/>
      <c r="GO144" s="3267"/>
      <c r="GP144" s="3263"/>
      <c r="GQ144" s="3263"/>
      <c r="GR144" s="3268"/>
      <c r="GS144" s="3262"/>
      <c r="GT144" s="3263"/>
      <c r="GU144" s="3262"/>
      <c r="GV144" s="3263"/>
      <c r="GW144" s="3263"/>
      <c r="GX144" s="3263"/>
      <c r="GY144" s="3263"/>
      <c r="GZ144" s="3264"/>
      <c r="HA144" s="3265"/>
      <c r="HB144" s="3266"/>
      <c r="HC144" s="3267"/>
      <c r="HD144" s="3268"/>
      <c r="HE144" s="3269"/>
      <c r="HF144" s="3267"/>
      <c r="HG144" s="3268"/>
      <c r="HH144" s="3267"/>
      <c r="HI144" s="3263"/>
      <c r="HJ144" s="3263"/>
      <c r="HK144" s="3268"/>
      <c r="HL144" s="3262"/>
      <c r="HM144" s="3263"/>
      <c r="HN144" s="3262"/>
      <c r="HO144" s="3263"/>
      <c r="HP144" s="3263"/>
      <c r="HQ144" s="3263"/>
      <c r="HR144" s="3263"/>
      <c r="HS144" s="3264"/>
      <c r="HT144" s="3265"/>
      <c r="HU144" s="3266"/>
      <c r="HV144" s="3267"/>
      <c r="HW144" s="3268"/>
      <c r="HX144" s="3269"/>
      <c r="HY144" s="3267"/>
      <c r="HZ144" s="3268"/>
      <c r="IA144" s="3267"/>
      <c r="IB144" s="3263"/>
      <c r="IC144" s="3263"/>
      <c r="ID144" s="3268"/>
      <c r="IE144" s="3262"/>
      <c r="IF144" s="3263"/>
      <c r="IG144" s="3262"/>
      <c r="IH144" s="3263"/>
      <c r="II144" s="3263"/>
      <c r="IJ144" s="3263"/>
      <c r="IK144" s="3263"/>
      <c r="IL144" s="3264"/>
      <c r="IM144" s="3265"/>
      <c r="IN144" s="3266"/>
      <c r="IO144" s="3267"/>
      <c r="IP144" s="3268"/>
      <c r="IQ144" s="3269"/>
      <c r="IR144" s="3267"/>
      <c r="IS144" s="3268"/>
      <c r="IT144" s="3267"/>
      <c r="IU144" s="3263"/>
      <c r="IV144" s="3263"/>
      <c r="IW144" s="3268"/>
      <c r="IX144" s="3262"/>
      <c r="IY144" s="3263"/>
      <c r="IZ144" s="3262"/>
      <c r="JA144" s="3263"/>
      <c r="JB144" s="3263"/>
      <c r="JC144" s="3263"/>
      <c r="JD144" s="3263"/>
      <c r="JE144" s="3264"/>
      <c r="JF144" s="3265"/>
      <c r="JG144" s="3266"/>
      <c r="JH144" s="3267"/>
      <c r="JI144" s="3268"/>
      <c r="JJ144" s="3269"/>
      <c r="JK144" s="3267"/>
      <c r="JL144" s="3268"/>
      <c r="JM144" s="3267"/>
      <c r="JN144" s="3263"/>
      <c r="JO144" s="3263"/>
      <c r="JP144" s="3268"/>
      <c r="JQ144" s="3262"/>
      <c r="JR144" s="3263"/>
      <c r="JS144" s="3262"/>
      <c r="JT144" s="3263"/>
      <c r="JU144" s="3263"/>
      <c r="JV144" s="3263"/>
      <c r="JW144" s="3263"/>
      <c r="JX144" s="3264"/>
      <c r="JY144" s="3265"/>
      <c r="JZ144" s="3266"/>
      <c r="KA144" s="3267"/>
      <c r="KB144" s="3268"/>
      <c r="KC144" s="3269"/>
      <c r="KD144" s="3267"/>
      <c r="KE144" s="3268"/>
      <c r="KF144" s="3267"/>
      <c r="KG144" s="3263"/>
      <c r="KH144" s="3263"/>
      <c r="KI144" s="3268"/>
      <c r="KJ144" s="3262"/>
      <c r="KK144" s="3263"/>
      <c r="KL144" s="3262"/>
      <c r="KM144" s="3263"/>
      <c r="KN144" s="3263"/>
      <c r="KO144" s="3263"/>
      <c r="KP144" s="3263"/>
      <c r="KQ144" s="3264"/>
      <c r="KR144" s="3265"/>
      <c r="KS144" s="3266"/>
      <c r="KT144" s="3267"/>
      <c r="KU144" s="3268"/>
      <c r="KV144" s="3269"/>
      <c r="KW144" s="3267"/>
      <c r="KX144" s="3268"/>
      <c r="KY144" s="3267"/>
      <c r="KZ144" s="3263"/>
      <c r="LA144" s="3263"/>
      <c r="LB144" s="3268"/>
      <c r="LC144" s="3262"/>
      <c r="LD144" s="3263"/>
      <c r="LE144" s="3262"/>
      <c r="LF144" s="3263"/>
      <c r="LG144" s="3263"/>
      <c r="LH144" s="3263"/>
      <c r="LI144" s="3263"/>
      <c r="LJ144" s="3264"/>
      <c r="LK144" s="3265"/>
      <c r="LL144" s="3266"/>
      <c r="LM144" s="3267"/>
      <c r="LN144" s="3268"/>
      <c r="LO144" s="3269"/>
      <c r="LP144" s="3267"/>
      <c r="LQ144" s="3268"/>
      <c r="LR144" s="3267"/>
      <c r="LS144" s="3263"/>
      <c r="LT144" s="3263"/>
      <c r="LU144" s="3268"/>
      <c r="LV144" s="3262"/>
      <c r="LW144" s="3263"/>
      <c r="LX144" s="3262"/>
      <c r="LY144" s="3263"/>
      <c r="LZ144" s="3263"/>
      <c r="MA144" s="3263"/>
      <c r="MB144" s="3263"/>
      <c r="MC144" s="3264"/>
      <c r="MD144" s="3265"/>
      <c r="ME144" s="3266"/>
      <c r="MF144" s="3267"/>
      <c r="MG144" s="3268"/>
      <c r="MH144" s="3269"/>
      <c r="MI144" s="3267"/>
      <c r="MJ144" s="3268"/>
      <c r="MK144" s="3267"/>
      <c r="ML144" s="3263"/>
      <c r="MM144" s="3263"/>
      <c r="MN144" s="3268"/>
      <c r="MO144" s="3262"/>
      <c r="MP144" s="3263"/>
      <c r="MQ144" s="3262"/>
      <c r="MR144" s="3263"/>
      <c r="MS144" s="3263"/>
      <c r="MT144" s="3263"/>
      <c r="MU144" s="3263"/>
      <c r="MV144" s="3264"/>
      <c r="MW144" s="3265"/>
      <c r="MX144" s="3266"/>
      <c r="MY144" s="3267"/>
      <c r="MZ144" s="3268"/>
      <c r="NA144" s="3269"/>
      <c r="NB144" s="3267"/>
      <c r="NC144" s="3268"/>
      <c r="ND144" s="3267"/>
      <c r="NE144" s="3263"/>
      <c r="NF144" s="3263"/>
      <c r="NG144" s="3268"/>
      <c r="NH144" s="3262"/>
      <c r="NI144" s="3263"/>
      <c r="NJ144" s="3262"/>
      <c r="NK144" s="3263"/>
      <c r="NL144" s="3263"/>
      <c r="NM144" s="3263"/>
      <c r="NN144" s="3263"/>
      <c r="NO144" s="3264"/>
      <c r="NP144" s="3265"/>
      <c r="NQ144" s="3266"/>
      <c r="NR144" s="3267"/>
      <c r="NS144" s="3268"/>
      <c r="NT144" s="3269"/>
      <c r="NU144" s="3267"/>
      <c r="NV144" s="3268"/>
      <c r="NW144" s="3267"/>
      <c r="NX144" s="3263"/>
      <c r="NY144" s="3263"/>
      <c r="NZ144" s="3268"/>
      <c r="OA144" s="3262"/>
      <c r="OB144" s="3263"/>
      <c r="OC144" s="3262"/>
      <c r="OD144" s="3263"/>
      <c r="OE144" s="3263"/>
      <c r="OF144" s="3263"/>
      <c r="OG144" s="3263"/>
      <c r="OH144" s="3264"/>
      <c r="OI144" s="3265"/>
      <c r="OJ144" s="3266"/>
      <c r="OK144" s="3267"/>
      <c r="OL144" s="3268"/>
      <c r="OM144" s="3269"/>
      <c r="ON144" s="3267"/>
      <c r="OO144" s="3268"/>
      <c r="OP144" s="3267"/>
      <c r="OQ144" s="3263"/>
      <c r="OR144" s="3263"/>
      <c r="OS144" s="3268"/>
      <c r="OT144" s="3262"/>
      <c r="OU144" s="3263"/>
      <c r="OV144" s="3262"/>
      <c r="OW144" s="3263"/>
      <c r="OX144" s="3263"/>
      <c r="OY144" s="3263"/>
      <c r="OZ144" s="3263"/>
      <c r="PA144" s="3264"/>
      <c r="PB144" s="3265"/>
      <c r="PC144" s="3266"/>
      <c r="PD144" s="3267"/>
      <c r="PE144" s="3268"/>
      <c r="PF144" s="3269"/>
      <c r="PG144" s="3267"/>
      <c r="PH144" s="3268"/>
      <c r="PI144" s="3267"/>
      <c r="PJ144" s="3263"/>
      <c r="PK144" s="3263"/>
      <c r="PL144" s="3268"/>
      <c r="PM144" s="3262"/>
      <c r="PN144" s="3263"/>
      <c r="PO144" s="3262"/>
      <c r="PP144" s="3263"/>
      <c r="PQ144" s="3263"/>
      <c r="PR144" s="3263"/>
      <c r="PS144" s="3263"/>
      <c r="PT144" s="3264"/>
      <c r="PU144" s="3265"/>
      <c r="PV144" s="3266"/>
      <c r="PW144" s="3267"/>
      <c r="PX144" s="3268"/>
      <c r="PY144" s="3269"/>
      <c r="PZ144" s="3267"/>
      <c r="QA144" s="3268"/>
      <c r="QB144" s="3267"/>
      <c r="QC144" s="3263"/>
      <c r="QD144" s="3263"/>
      <c r="QE144" s="3268"/>
      <c r="QF144" s="3262"/>
      <c r="QG144" s="3263"/>
      <c r="QH144" s="3262"/>
      <c r="QI144" s="3263"/>
      <c r="QJ144" s="3263"/>
      <c r="QK144" s="3263"/>
      <c r="QL144" s="3263"/>
      <c r="QM144" s="3264"/>
      <c r="QN144" s="3265"/>
      <c r="QO144" s="3266"/>
      <c r="QP144" s="3267"/>
      <c r="QQ144" s="3268"/>
      <c r="QR144" s="3269"/>
      <c r="QS144" s="3267"/>
      <c r="QT144" s="3268"/>
      <c r="QU144" s="3267"/>
      <c r="QV144" s="3263"/>
      <c r="QW144" s="3263"/>
      <c r="QX144" s="3268"/>
      <c r="QY144" s="3262"/>
      <c r="QZ144" s="3263"/>
      <c r="RA144" s="3262"/>
      <c r="RB144" s="3263"/>
      <c r="RC144" s="3263"/>
      <c r="RD144" s="3263"/>
      <c r="RE144" s="3263"/>
      <c r="RF144" s="3264"/>
      <c r="RG144" s="3265"/>
      <c r="RH144" s="3266"/>
      <c r="RI144" s="3267"/>
      <c r="RJ144" s="3268"/>
      <c r="RK144" s="3269"/>
      <c r="RL144" s="3267"/>
      <c r="RM144" s="3268"/>
      <c r="RN144" s="3267"/>
      <c r="RO144" s="3263"/>
      <c r="RP144" s="3263"/>
      <c r="RQ144" s="3268"/>
      <c r="RR144" s="3262"/>
      <c r="RS144" s="3263"/>
      <c r="RT144" s="3262"/>
      <c r="RU144" s="3263"/>
      <c r="RV144" s="3263"/>
      <c r="RW144" s="3263"/>
      <c r="RX144" s="3263"/>
      <c r="RY144" s="3264"/>
      <c r="RZ144" s="3265"/>
      <c r="SA144" s="3266"/>
      <c r="SB144" s="3267"/>
      <c r="SC144" s="3268"/>
      <c r="SD144" s="3269"/>
      <c r="SE144" s="3267"/>
      <c r="SF144" s="3268"/>
      <c r="SG144" s="3267"/>
      <c r="SH144" s="3263"/>
      <c r="SI144" s="3263"/>
      <c r="SJ144" s="3268"/>
      <c r="SK144" s="3262"/>
      <c r="SL144" s="3263"/>
      <c r="SM144" s="3262"/>
      <c r="SN144" s="3263"/>
      <c r="SO144" s="3263"/>
      <c r="SP144" s="3263"/>
      <c r="SQ144" s="3263"/>
      <c r="SR144" s="3264"/>
      <c r="SS144" s="3265"/>
      <c r="ST144" s="3266"/>
      <c r="SU144" s="3267"/>
      <c r="SV144" s="3268"/>
      <c r="SW144" s="3269"/>
      <c r="SX144" s="3267"/>
      <c r="SY144" s="3268"/>
      <c r="SZ144" s="3267"/>
      <c r="TA144" s="3263"/>
      <c r="TB144" s="3263"/>
      <c r="TC144" s="3268"/>
      <c r="TD144" s="3262"/>
      <c r="TE144" s="3263"/>
      <c r="TF144" s="3262"/>
      <c r="TG144" s="3263"/>
      <c r="TH144" s="3263"/>
      <c r="TI144" s="3263"/>
      <c r="TJ144" s="3263"/>
      <c r="TK144" s="3264"/>
      <c r="TL144" s="3265"/>
      <c r="TM144" s="3266"/>
      <c r="TN144" s="3267"/>
      <c r="TO144" s="3268"/>
      <c r="TP144" s="3269"/>
      <c r="TQ144" s="3267"/>
      <c r="TR144" s="3268"/>
      <c r="TS144" s="3267"/>
      <c r="TT144" s="3263"/>
      <c r="TU144" s="3263"/>
      <c r="TV144" s="3268"/>
      <c r="TW144" s="3262"/>
      <c r="TX144" s="3263"/>
      <c r="TY144" s="3262"/>
      <c r="TZ144" s="3263"/>
      <c r="UA144" s="3263"/>
      <c r="UB144" s="3263"/>
      <c r="UC144" s="3263"/>
      <c r="UD144" s="3264"/>
      <c r="UE144" s="3265"/>
      <c r="UF144" s="3266"/>
      <c r="UG144" s="3267"/>
      <c r="UH144" s="3268"/>
      <c r="UI144" s="3269"/>
      <c r="UJ144" s="3267"/>
      <c r="UK144" s="3268"/>
      <c r="UL144" s="3267"/>
      <c r="UM144" s="3263"/>
      <c r="UN144" s="3263"/>
      <c r="UO144" s="3268"/>
      <c r="UP144" s="3262"/>
      <c r="UQ144" s="3263"/>
      <c r="UR144" s="3262"/>
      <c r="US144" s="3263"/>
      <c r="UT144" s="3263"/>
      <c r="UU144" s="3263"/>
      <c r="UV144" s="3263"/>
      <c r="UW144" s="3264"/>
      <c r="UX144" s="3265"/>
      <c r="UY144" s="3266"/>
      <c r="UZ144" s="3267"/>
      <c r="VA144" s="3268"/>
      <c r="VB144" s="3269"/>
      <c r="VC144" s="3267"/>
      <c r="VD144" s="3268"/>
      <c r="VE144" s="3267"/>
      <c r="VF144" s="3263"/>
      <c r="VG144" s="3263"/>
      <c r="VH144" s="3268"/>
      <c r="VI144" s="3262"/>
      <c r="VJ144" s="3263"/>
      <c r="VK144" s="3262"/>
      <c r="VL144" s="3263"/>
      <c r="VM144" s="3263"/>
      <c r="VN144" s="3263"/>
      <c r="VO144" s="3263"/>
      <c r="VP144" s="3264"/>
      <c r="VQ144" s="3265"/>
      <c r="VR144" s="3266"/>
      <c r="VS144" s="3267"/>
      <c r="VT144" s="3268"/>
      <c r="VU144" s="3269"/>
      <c r="VV144" s="3267"/>
      <c r="VW144" s="3268"/>
      <c r="VX144" s="3267"/>
      <c r="VY144" s="3263"/>
      <c r="VZ144" s="3263"/>
      <c r="WA144" s="3268"/>
      <c r="WB144" s="3262"/>
      <c r="WC144" s="3263"/>
      <c r="WD144" s="3262"/>
      <c r="WE144" s="3263"/>
      <c r="WF144" s="3263"/>
      <c r="WG144" s="3263"/>
      <c r="WH144" s="3263"/>
      <c r="WI144" s="3264"/>
      <c r="WJ144" s="3265"/>
      <c r="WK144" s="3266"/>
      <c r="WL144" s="3267"/>
      <c r="WM144" s="3268"/>
      <c r="WN144" s="3269"/>
      <c r="WO144" s="3267"/>
      <c r="WP144" s="3268"/>
      <c r="WQ144" s="3267"/>
      <c r="WR144" s="3263"/>
      <c r="WS144" s="3263"/>
      <c r="WT144" s="3268"/>
      <c r="WU144" s="3262"/>
      <c r="WV144" s="3263"/>
      <c r="WW144" s="3262"/>
      <c r="WX144" s="3263"/>
      <c r="WY144" s="3263"/>
      <c r="WZ144" s="3263"/>
      <c r="XA144" s="3263"/>
      <c r="XB144" s="3264"/>
      <c r="XC144" s="3265"/>
      <c r="XD144" s="3266"/>
      <c r="XE144" s="3267"/>
      <c r="XF144" s="3268"/>
      <c r="XG144" s="3269"/>
      <c r="XH144" s="3267"/>
      <c r="XI144" s="3268"/>
      <c r="XJ144" s="3267"/>
      <c r="XK144" s="3263"/>
      <c r="XL144" s="3263"/>
      <c r="XM144" s="3268"/>
      <c r="XN144" s="3262"/>
      <c r="XO144" s="3263"/>
      <c r="XP144" s="3262"/>
      <c r="XQ144" s="3263"/>
      <c r="XR144" s="3263"/>
      <c r="XS144" s="3263"/>
      <c r="XT144" s="3263"/>
      <c r="XU144" s="3264"/>
      <c r="XV144" s="3265"/>
      <c r="XW144" s="3266"/>
      <c r="XX144" s="3267"/>
      <c r="XY144" s="3268"/>
      <c r="XZ144" s="3269"/>
      <c r="YA144" s="3267"/>
      <c r="YB144" s="3268"/>
      <c r="YC144" s="3267"/>
      <c r="YD144" s="3263"/>
      <c r="YE144" s="3263"/>
      <c r="YF144" s="3268"/>
      <c r="YG144" s="3262"/>
      <c r="YH144" s="3263"/>
      <c r="YI144" s="3262"/>
      <c r="YJ144" s="3263"/>
      <c r="YK144" s="3263"/>
      <c r="YL144" s="3263"/>
      <c r="YM144" s="3263"/>
      <c r="YN144" s="3264"/>
      <c r="YO144" s="3265"/>
      <c r="YP144" s="3266"/>
      <c r="YQ144" s="3267"/>
      <c r="YR144" s="3268"/>
      <c r="YS144" s="3269"/>
      <c r="YT144" s="3267"/>
      <c r="YU144" s="3268"/>
      <c r="YV144" s="3267"/>
      <c r="YW144" s="3263"/>
      <c r="YX144" s="3263"/>
      <c r="YY144" s="3268"/>
      <c r="YZ144" s="3262"/>
      <c r="ZA144" s="3263"/>
      <c r="ZB144" s="3262"/>
      <c r="ZC144" s="3263"/>
      <c r="ZD144" s="3263"/>
      <c r="ZE144" s="3263"/>
      <c r="ZF144" s="3263"/>
      <c r="ZG144" s="3264"/>
      <c r="ZH144" s="3265"/>
      <c r="ZI144" s="3266"/>
      <c r="ZJ144" s="3267"/>
      <c r="ZK144" s="3268"/>
      <c r="ZL144" s="3269"/>
      <c r="ZM144" s="3267"/>
      <c r="ZN144" s="3268"/>
      <c r="ZO144" s="3267"/>
      <c r="ZP144" s="3263"/>
      <c r="ZQ144" s="3263"/>
      <c r="ZR144" s="3268"/>
      <c r="ZS144" s="3262"/>
      <c r="ZT144" s="3263"/>
      <c r="ZU144" s="3262"/>
      <c r="ZV144" s="3263"/>
      <c r="ZW144" s="3263"/>
      <c r="ZX144" s="3263"/>
      <c r="ZY144" s="3263"/>
      <c r="ZZ144" s="3264"/>
      <c r="AAA144" s="3265"/>
      <c r="AAB144" s="3266"/>
      <c r="AAC144" s="3267"/>
      <c r="AAD144" s="3268"/>
      <c r="AAE144" s="3269"/>
      <c r="AAF144" s="3267"/>
      <c r="AAG144" s="3268"/>
      <c r="AAH144" s="3267"/>
      <c r="AAI144" s="3263"/>
      <c r="AAJ144" s="3263"/>
      <c r="AAK144" s="3268"/>
      <c r="AAL144" s="3262"/>
      <c r="AAM144" s="3263"/>
      <c r="AAN144" s="3262"/>
      <c r="AAO144" s="3263"/>
      <c r="AAP144" s="3263"/>
      <c r="AAQ144" s="3263"/>
      <c r="AAR144" s="3263"/>
      <c r="AAS144" s="3264"/>
      <c r="AAT144" s="3265"/>
      <c r="AAU144" s="3266"/>
      <c r="AAV144" s="3267"/>
      <c r="AAW144" s="3268"/>
      <c r="AAX144" s="3269"/>
      <c r="AAY144" s="3267"/>
      <c r="AAZ144" s="3268"/>
      <c r="ABA144" s="3267"/>
      <c r="ABB144" s="3263"/>
      <c r="ABC144" s="3263"/>
      <c r="ABD144" s="3268"/>
      <c r="ABE144" s="3262"/>
      <c r="ABF144" s="3263"/>
      <c r="ABG144" s="3262"/>
      <c r="ABH144" s="3263"/>
      <c r="ABI144" s="3263"/>
      <c r="ABJ144" s="3263"/>
      <c r="ABK144" s="3263"/>
      <c r="ABL144" s="3264"/>
      <c r="ABM144" s="3265"/>
      <c r="ABN144" s="3266"/>
      <c r="ABO144" s="3267"/>
      <c r="ABP144" s="3268"/>
      <c r="ABQ144" s="3269"/>
      <c r="ABR144" s="3267"/>
      <c r="ABS144" s="3268"/>
      <c r="ABT144" s="3267"/>
      <c r="ABU144" s="3263"/>
      <c r="ABV144" s="3263"/>
      <c r="ABW144" s="3268"/>
      <c r="ABX144" s="3262"/>
      <c r="ABY144" s="3263"/>
      <c r="ABZ144" s="3262"/>
      <c r="ACA144" s="3263"/>
      <c r="ACB144" s="3263"/>
      <c r="ACC144" s="3263"/>
      <c r="ACD144" s="3263"/>
      <c r="ACE144" s="3264"/>
      <c r="ACF144" s="3265"/>
      <c r="ACG144" s="3266"/>
      <c r="ACH144" s="3267"/>
      <c r="ACI144" s="3268"/>
      <c r="ACJ144" s="3269"/>
      <c r="ACK144" s="3267"/>
      <c r="ACL144" s="3268"/>
      <c r="ACM144" s="3267"/>
      <c r="ACN144" s="3263"/>
      <c r="ACO144" s="3263"/>
      <c r="ACP144" s="3268"/>
      <c r="ACQ144" s="3262"/>
      <c r="ACR144" s="3263"/>
      <c r="ACS144" s="3262"/>
      <c r="ACT144" s="3263"/>
      <c r="ACU144" s="3263"/>
      <c r="ACV144" s="3263"/>
      <c r="ACW144" s="3263"/>
      <c r="ACX144" s="3264"/>
      <c r="ACY144" s="3265"/>
      <c r="ACZ144" s="3266"/>
      <c r="ADA144" s="3267"/>
      <c r="ADB144" s="3268"/>
      <c r="ADC144" s="3269"/>
      <c r="ADD144" s="3267"/>
      <c r="ADE144" s="3268"/>
      <c r="ADF144" s="3267"/>
      <c r="ADG144" s="3263"/>
      <c r="ADH144" s="3263"/>
      <c r="ADI144" s="3268"/>
      <c r="ADJ144" s="3262"/>
      <c r="ADK144" s="3263"/>
      <c r="ADL144" s="3262"/>
      <c r="ADM144" s="3263"/>
      <c r="ADN144" s="3263"/>
      <c r="ADO144" s="3263"/>
      <c r="ADP144" s="3263"/>
      <c r="ADQ144" s="3264"/>
      <c r="ADR144" s="3265"/>
      <c r="ADS144" s="3266"/>
      <c r="ADT144" s="3267"/>
      <c r="ADU144" s="3268"/>
      <c r="ADV144" s="3269"/>
      <c r="ADW144" s="3267"/>
      <c r="ADX144" s="3268"/>
      <c r="ADY144" s="3267"/>
      <c r="ADZ144" s="3263"/>
      <c r="AEA144" s="3263"/>
      <c r="AEB144" s="3268"/>
      <c r="AEC144" s="3262"/>
      <c r="AED144" s="3263"/>
      <c r="AEE144" s="3262"/>
      <c r="AEF144" s="3263"/>
      <c r="AEG144" s="3263"/>
      <c r="AEH144" s="3263"/>
      <c r="AEI144" s="3263"/>
      <c r="AEJ144" s="3264"/>
      <c r="AEK144" s="3265"/>
      <c r="AEL144" s="3266"/>
      <c r="AEM144" s="3267"/>
      <c r="AEN144" s="3268"/>
      <c r="AEO144" s="3269"/>
      <c r="AEP144" s="3267"/>
      <c r="AEQ144" s="3268"/>
      <c r="AER144" s="3267"/>
      <c r="AES144" s="3263"/>
      <c r="AET144" s="3263"/>
      <c r="AEU144" s="3268"/>
      <c r="AEV144" s="3262"/>
      <c r="AEW144" s="3263"/>
      <c r="AEX144" s="3262"/>
      <c r="AEY144" s="3263"/>
      <c r="AEZ144" s="3263"/>
      <c r="AFA144" s="3263"/>
      <c r="AFB144" s="3263"/>
      <c r="AFC144" s="3264"/>
      <c r="AFD144" s="3265"/>
      <c r="AFE144" s="3266"/>
      <c r="AFF144" s="3267"/>
      <c r="AFG144" s="3268"/>
      <c r="AFH144" s="3269"/>
      <c r="AFI144" s="3267"/>
      <c r="AFJ144" s="3268"/>
      <c r="AFK144" s="3267"/>
      <c r="AFL144" s="3263"/>
      <c r="AFM144" s="3263"/>
      <c r="AFN144" s="3268"/>
      <c r="AFO144" s="3262"/>
      <c r="AFP144" s="3263"/>
      <c r="AFQ144" s="3262"/>
      <c r="AFR144" s="3263"/>
      <c r="AFS144" s="3263"/>
      <c r="AFT144" s="3263"/>
      <c r="AFU144" s="3263"/>
      <c r="AFV144" s="3264"/>
      <c r="AFW144" s="3265"/>
      <c r="AFX144" s="3266"/>
      <c r="AFY144" s="3267"/>
      <c r="AFZ144" s="3268"/>
      <c r="AGA144" s="3269"/>
      <c r="AGB144" s="3267"/>
      <c r="AGC144" s="3268"/>
      <c r="AGD144" s="3267"/>
      <c r="AGE144" s="3263"/>
      <c r="AGF144" s="3263"/>
      <c r="AGG144" s="3268"/>
      <c r="AGH144" s="3262"/>
      <c r="AGI144" s="3263"/>
      <c r="AGJ144" s="3262"/>
      <c r="AGK144" s="3263"/>
      <c r="AGL144" s="3263"/>
      <c r="AGM144" s="3263"/>
      <c r="AGN144" s="3263"/>
      <c r="AGO144" s="3264"/>
      <c r="AGP144" s="3265"/>
      <c r="AGQ144" s="3266"/>
      <c r="AGR144" s="3267"/>
      <c r="AGS144" s="3268"/>
      <c r="AGT144" s="3269"/>
      <c r="AGU144" s="3267"/>
      <c r="AGV144" s="3268"/>
      <c r="AGW144" s="3267"/>
      <c r="AGX144" s="3263"/>
      <c r="AGY144" s="3263"/>
      <c r="AGZ144" s="3268"/>
      <c r="AHA144" s="3262"/>
      <c r="AHB144" s="3263"/>
      <c r="AHC144" s="3262"/>
      <c r="AHD144" s="3263"/>
      <c r="AHE144" s="3263"/>
      <c r="AHF144" s="3263"/>
      <c r="AHG144" s="3263"/>
      <c r="AHH144" s="3264"/>
      <c r="AHI144" s="3265"/>
      <c r="AHJ144" s="3266"/>
      <c r="AHK144" s="3267"/>
      <c r="AHL144" s="3268"/>
      <c r="AHM144" s="3269"/>
      <c r="AHN144" s="3267"/>
      <c r="AHO144" s="3268"/>
      <c r="AHP144" s="3267"/>
      <c r="AHQ144" s="3263"/>
      <c r="AHR144" s="3263"/>
      <c r="AHS144" s="3268"/>
      <c r="AHT144" s="3262"/>
      <c r="AHU144" s="3263"/>
      <c r="AHV144" s="3262"/>
      <c r="AHW144" s="3263"/>
      <c r="AHX144" s="3263"/>
      <c r="AHY144" s="3263"/>
      <c r="AHZ144" s="3263"/>
      <c r="AIA144" s="3264"/>
      <c r="AIB144" s="3265"/>
      <c r="AIC144" s="3266"/>
      <c r="AID144" s="3267"/>
      <c r="AIE144" s="3268"/>
      <c r="AIF144" s="3269"/>
      <c r="AIG144" s="3267"/>
      <c r="AIH144" s="3268"/>
      <c r="AII144" s="3267"/>
      <c r="AIJ144" s="3263"/>
      <c r="AIK144" s="3263"/>
      <c r="AIL144" s="3268"/>
      <c r="AIM144" s="3262"/>
      <c r="AIN144" s="3263"/>
      <c r="AIO144" s="3262"/>
      <c r="AIP144" s="3263"/>
      <c r="AIQ144" s="3263"/>
      <c r="AIR144" s="3263"/>
      <c r="AIS144" s="3263"/>
      <c r="AIT144" s="3264"/>
      <c r="AIU144" s="3265"/>
      <c r="AIV144" s="3266"/>
      <c r="AIW144" s="3267"/>
      <c r="AIX144" s="3268"/>
      <c r="AIY144" s="3269"/>
      <c r="AIZ144" s="3267"/>
      <c r="AJA144" s="3268"/>
      <c r="AJB144" s="3267"/>
      <c r="AJC144" s="3263"/>
      <c r="AJD144" s="3263"/>
      <c r="AJE144" s="3268"/>
      <c r="AJF144" s="3262"/>
      <c r="AJG144" s="3263"/>
      <c r="AJH144" s="3262"/>
      <c r="AJI144" s="3263"/>
      <c r="AJJ144" s="3263"/>
      <c r="AJK144" s="3263"/>
      <c r="AJL144" s="3263"/>
      <c r="AJM144" s="3264"/>
      <c r="AJN144" s="3265"/>
      <c r="AJO144" s="3266"/>
      <c r="AJP144" s="3267"/>
      <c r="AJQ144" s="3268"/>
      <c r="AJR144" s="3269"/>
      <c r="AJS144" s="3267"/>
      <c r="AJT144" s="3268"/>
      <c r="AJU144" s="3267"/>
      <c r="AJV144" s="3263"/>
      <c r="AJW144" s="3263"/>
      <c r="AJX144" s="3268"/>
      <c r="AJY144" s="3262"/>
      <c r="AJZ144" s="3263"/>
      <c r="AKA144" s="3262"/>
      <c r="AKB144" s="3263"/>
      <c r="AKC144" s="3263"/>
      <c r="AKD144" s="3263"/>
      <c r="AKE144" s="3263"/>
      <c r="AKF144" s="3264"/>
      <c r="AKG144" s="3265"/>
      <c r="AKH144" s="3266"/>
      <c r="AKI144" s="3267"/>
      <c r="AKJ144" s="3268"/>
      <c r="AKK144" s="3269"/>
      <c r="AKL144" s="3267"/>
      <c r="AKM144" s="3268"/>
      <c r="AKN144" s="3267"/>
      <c r="AKO144" s="3263"/>
      <c r="AKP144" s="3263"/>
      <c r="AKQ144" s="3268"/>
      <c r="AKR144" s="3262"/>
      <c r="AKS144" s="3263"/>
      <c r="AKT144" s="3262"/>
      <c r="AKU144" s="3263"/>
      <c r="AKV144" s="3263"/>
      <c r="AKW144" s="3263"/>
      <c r="AKX144" s="3263"/>
      <c r="AKY144" s="3264"/>
      <c r="AKZ144" s="3265"/>
      <c r="ALA144" s="3266"/>
      <c r="ALB144" s="3267"/>
      <c r="ALC144" s="3268"/>
      <c r="ALD144" s="3269"/>
      <c r="ALE144" s="3267"/>
      <c r="ALF144" s="3268"/>
      <c r="ALG144" s="3267"/>
      <c r="ALH144" s="3263"/>
      <c r="ALI144" s="3263"/>
      <c r="ALJ144" s="3268"/>
      <c r="ALK144" s="3262"/>
      <c r="ALL144" s="3263"/>
      <c r="ALM144" s="3262"/>
      <c r="ALN144" s="3263"/>
      <c r="ALO144" s="3263"/>
      <c r="ALP144" s="3263"/>
      <c r="ALQ144" s="3263"/>
      <c r="ALR144" s="3264"/>
      <c r="ALS144" s="3265"/>
      <c r="ALT144" s="3266"/>
      <c r="ALU144" s="3267"/>
      <c r="ALV144" s="3268"/>
      <c r="ALW144" s="3269"/>
      <c r="ALX144" s="3267"/>
      <c r="ALY144" s="3268"/>
      <c r="ALZ144" s="3267"/>
      <c r="AMA144" s="3263"/>
      <c r="AMB144" s="3263"/>
      <c r="AMC144" s="3268"/>
      <c r="AMD144" s="3262"/>
      <c r="AME144" s="3263"/>
      <c r="AMF144" s="3262"/>
      <c r="AMG144" s="3263"/>
      <c r="AMH144" s="3263"/>
      <c r="AMI144" s="3263"/>
      <c r="AMJ144" s="3263"/>
      <c r="AMK144" s="3264"/>
      <c r="AML144" s="3265"/>
      <c r="AMM144" s="3266"/>
      <c r="AMN144" s="3267"/>
      <c r="AMO144" s="3268"/>
      <c r="AMP144" s="3269"/>
      <c r="AMQ144" s="3267"/>
      <c r="AMR144" s="3268"/>
      <c r="AMS144" s="3267"/>
      <c r="AMT144" s="3263"/>
      <c r="AMU144" s="3263"/>
      <c r="AMV144" s="3268"/>
      <c r="AMW144" s="3262"/>
      <c r="AMX144" s="3263"/>
      <c r="AMY144" s="3262"/>
      <c r="AMZ144" s="3263"/>
      <c r="ANA144" s="3263"/>
      <c r="ANB144" s="3263"/>
      <c r="ANC144" s="3263"/>
      <c r="AND144" s="3264"/>
      <c r="ANE144" s="3265"/>
      <c r="ANF144" s="3266"/>
      <c r="ANG144" s="3267"/>
      <c r="ANH144" s="3268"/>
      <c r="ANI144" s="3269"/>
      <c r="ANJ144" s="3267"/>
      <c r="ANK144" s="3268"/>
      <c r="ANL144" s="3267"/>
      <c r="ANM144" s="3263"/>
      <c r="ANN144" s="3263"/>
      <c r="ANO144" s="3268"/>
      <c r="ANP144" s="3262"/>
      <c r="ANQ144" s="3263"/>
      <c r="ANR144" s="3262"/>
      <c r="ANS144" s="3263"/>
      <c r="ANT144" s="3263"/>
      <c r="ANU144" s="3263"/>
      <c r="ANV144" s="3263"/>
      <c r="ANW144" s="3264"/>
      <c r="ANX144" s="3265"/>
      <c r="ANY144" s="3266"/>
      <c r="ANZ144" s="3267"/>
      <c r="AOA144" s="3268"/>
      <c r="AOB144" s="3269"/>
      <c r="AOC144" s="3267"/>
      <c r="AOD144" s="3268"/>
      <c r="AOE144" s="3267"/>
      <c r="AOF144" s="3263"/>
      <c r="AOG144" s="3263"/>
      <c r="AOH144" s="3268"/>
      <c r="AOI144" s="3262"/>
      <c r="AOJ144" s="3263"/>
      <c r="AOK144" s="3262"/>
      <c r="AOL144" s="3263"/>
      <c r="AOM144" s="3263"/>
      <c r="AON144" s="3263"/>
      <c r="AOO144" s="3263"/>
      <c r="AOP144" s="3264"/>
      <c r="AOQ144" s="3265"/>
      <c r="AOR144" s="3266"/>
      <c r="AOS144" s="3267"/>
      <c r="AOT144" s="3268"/>
      <c r="AOU144" s="3269"/>
      <c r="AOV144" s="3267"/>
      <c r="AOW144" s="3268"/>
      <c r="AOX144" s="3267"/>
      <c r="AOY144" s="3263"/>
      <c r="AOZ144" s="3263"/>
      <c r="APA144" s="3268"/>
      <c r="APB144" s="3262"/>
      <c r="APC144" s="3263"/>
      <c r="APD144" s="3262"/>
      <c r="APE144" s="3263"/>
      <c r="APF144" s="3263"/>
      <c r="APG144" s="3263"/>
      <c r="APH144" s="3263"/>
      <c r="API144" s="3264"/>
      <c r="APJ144" s="3265"/>
      <c r="APK144" s="3266"/>
      <c r="APL144" s="3267"/>
      <c r="APM144" s="3268"/>
      <c r="APN144" s="3269"/>
      <c r="APO144" s="3267"/>
      <c r="APP144" s="3268"/>
      <c r="APQ144" s="3267"/>
      <c r="APR144" s="3263"/>
      <c r="APS144" s="3263"/>
      <c r="APT144" s="3268"/>
      <c r="APU144" s="3262"/>
      <c r="APV144" s="3263"/>
      <c r="APW144" s="3262"/>
      <c r="APX144" s="3263"/>
      <c r="APY144" s="3263"/>
      <c r="APZ144" s="3263"/>
      <c r="AQA144" s="3263"/>
      <c r="AQB144" s="3264"/>
      <c r="AQC144" s="3265"/>
      <c r="AQD144" s="3266"/>
      <c r="AQE144" s="3267"/>
      <c r="AQF144" s="3268"/>
      <c r="AQG144" s="3269"/>
      <c r="AQH144" s="3267"/>
      <c r="AQI144" s="3268"/>
      <c r="AQJ144" s="3267"/>
      <c r="AQK144" s="3263"/>
      <c r="AQL144" s="3263"/>
      <c r="AQM144" s="3268"/>
      <c r="AQN144" s="3262"/>
      <c r="AQO144" s="3263"/>
      <c r="AQP144" s="3262"/>
      <c r="AQQ144" s="3263"/>
      <c r="AQR144" s="3263"/>
      <c r="AQS144" s="3263"/>
      <c r="AQT144" s="3263"/>
      <c r="AQU144" s="3264"/>
      <c r="AQV144" s="3265"/>
      <c r="AQW144" s="3266"/>
      <c r="AQX144" s="3267"/>
      <c r="AQY144" s="3268"/>
      <c r="AQZ144" s="3269"/>
      <c r="ARA144" s="3267"/>
      <c r="ARB144" s="3268"/>
      <c r="ARC144" s="3267"/>
      <c r="ARD144" s="3263"/>
      <c r="ARE144" s="3263"/>
      <c r="ARF144" s="3268"/>
      <c r="ARG144" s="3262"/>
      <c r="ARH144" s="3263"/>
      <c r="ARI144" s="3262"/>
      <c r="ARJ144" s="3263"/>
      <c r="ARK144" s="3263"/>
      <c r="ARL144" s="3263"/>
      <c r="ARM144" s="3263"/>
      <c r="ARN144" s="3264"/>
      <c r="ARO144" s="3265"/>
      <c r="ARP144" s="3266"/>
      <c r="ARQ144" s="3267"/>
      <c r="ARR144" s="3268"/>
      <c r="ARS144" s="3269"/>
      <c r="ART144" s="3267"/>
      <c r="ARU144" s="3268"/>
      <c r="ARV144" s="3267"/>
      <c r="ARW144" s="3263"/>
      <c r="ARX144" s="3263"/>
      <c r="ARY144" s="3268"/>
      <c r="ARZ144" s="3262"/>
      <c r="ASA144" s="3263"/>
      <c r="ASB144" s="3262"/>
      <c r="ASC144" s="3263"/>
      <c r="ASD144" s="3263"/>
      <c r="ASE144" s="3263"/>
      <c r="ASF144" s="3263"/>
      <c r="ASG144" s="3264"/>
      <c r="ASH144" s="3265"/>
      <c r="ASI144" s="3266"/>
      <c r="ASJ144" s="3267"/>
      <c r="ASK144" s="3268"/>
      <c r="ASL144" s="3269"/>
      <c r="ASM144" s="3267"/>
      <c r="ASN144" s="3268"/>
      <c r="ASO144" s="3267"/>
      <c r="ASP144" s="3263"/>
      <c r="ASQ144" s="3263"/>
      <c r="ASR144" s="3268"/>
      <c r="ASS144" s="3262"/>
      <c r="AST144" s="3263"/>
      <c r="ASU144" s="3262"/>
      <c r="ASV144" s="3263"/>
      <c r="ASW144" s="3263"/>
      <c r="ASX144" s="3263"/>
      <c r="ASY144" s="3263"/>
      <c r="ASZ144" s="3264"/>
      <c r="ATA144" s="3265"/>
      <c r="ATB144" s="3266"/>
      <c r="ATC144" s="3267"/>
      <c r="ATD144" s="3268"/>
      <c r="ATE144" s="3269"/>
      <c r="ATF144" s="3267"/>
      <c r="ATG144" s="3268"/>
      <c r="ATH144" s="3267"/>
      <c r="ATI144" s="3263"/>
      <c r="ATJ144" s="3263"/>
      <c r="ATK144" s="3268"/>
      <c r="ATL144" s="3262"/>
      <c r="ATM144" s="3263"/>
      <c r="ATN144" s="3262"/>
      <c r="ATO144" s="3263"/>
      <c r="ATP144" s="3263"/>
      <c r="ATQ144" s="3263"/>
      <c r="ATR144" s="3263"/>
      <c r="ATS144" s="3264"/>
      <c r="ATT144" s="3265"/>
      <c r="ATU144" s="3266"/>
      <c r="ATV144" s="3267"/>
      <c r="ATW144" s="3268"/>
      <c r="ATX144" s="3269"/>
      <c r="ATY144" s="3267"/>
      <c r="ATZ144" s="3268"/>
      <c r="AUA144" s="3267"/>
      <c r="AUB144" s="3263"/>
      <c r="AUC144" s="3263"/>
      <c r="AUD144" s="3268"/>
      <c r="AUE144" s="3262"/>
      <c r="AUF144" s="3263"/>
      <c r="AUG144" s="3262"/>
      <c r="AUH144" s="3263"/>
      <c r="AUI144" s="3263"/>
      <c r="AUJ144" s="3263"/>
      <c r="AUK144" s="3263"/>
      <c r="AUL144" s="3264"/>
      <c r="AUM144" s="3265"/>
      <c r="AUN144" s="3266"/>
      <c r="AUO144" s="3267"/>
      <c r="AUP144" s="3268"/>
      <c r="AUQ144" s="3269"/>
      <c r="AUR144" s="3267"/>
      <c r="AUS144" s="3268"/>
      <c r="AUT144" s="3267"/>
      <c r="AUU144" s="3263"/>
      <c r="AUV144" s="3263"/>
      <c r="AUW144" s="3268"/>
      <c r="AUX144" s="3262"/>
      <c r="AUY144" s="3263"/>
      <c r="AUZ144" s="3262"/>
      <c r="AVA144" s="3263"/>
      <c r="AVB144" s="3263"/>
      <c r="AVC144" s="3263"/>
      <c r="AVD144" s="3263"/>
      <c r="AVE144" s="3264"/>
      <c r="AVF144" s="3265"/>
      <c r="AVG144" s="3266"/>
      <c r="AVH144" s="3267"/>
      <c r="AVI144" s="3268"/>
      <c r="AVJ144" s="3269"/>
      <c r="AVK144" s="3267"/>
      <c r="AVL144" s="3268"/>
      <c r="AVM144" s="3267"/>
      <c r="AVN144" s="3263"/>
      <c r="AVO144" s="3263"/>
      <c r="AVP144" s="3268"/>
      <c r="AVQ144" s="3262"/>
      <c r="AVR144" s="3263"/>
      <c r="AVS144" s="3262"/>
      <c r="AVT144" s="3263"/>
      <c r="AVU144" s="3263"/>
      <c r="AVV144" s="3263"/>
      <c r="AVW144" s="3263"/>
      <c r="AVX144" s="3264"/>
      <c r="AVY144" s="3265"/>
      <c r="AVZ144" s="3266"/>
      <c r="AWA144" s="3267"/>
      <c r="AWB144" s="3268"/>
      <c r="AWC144" s="3269"/>
      <c r="AWD144" s="3267"/>
      <c r="AWE144" s="3268"/>
      <c r="AWF144" s="3267"/>
      <c r="AWG144" s="3263"/>
      <c r="AWH144" s="3263"/>
      <c r="AWI144" s="3268"/>
      <c r="AWJ144" s="3262"/>
      <c r="AWK144" s="3263"/>
      <c r="AWL144" s="3262"/>
      <c r="AWM144" s="3263"/>
      <c r="AWN144" s="3263"/>
      <c r="AWO144" s="3263"/>
      <c r="AWP144" s="3263"/>
      <c r="AWQ144" s="3264"/>
      <c r="AWR144" s="3265"/>
      <c r="AWS144" s="3266"/>
      <c r="AWT144" s="3267"/>
      <c r="AWU144" s="3268"/>
      <c r="AWV144" s="3269"/>
      <c r="AWW144" s="3267"/>
      <c r="AWX144" s="3268"/>
      <c r="AWY144" s="3267"/>
      <c r="AWZ144" s="3263"/>
      <c r="AXA144" s="3263"/>
      <c r="AXB144" s="3268"/>
      <c r="AXC144" s="3262"/>
      <c r="AXD144" s="3263"/>
      <c r="AXE144" s="3262"/>
      <c r="AXF144" s="3263"/>
      <c r="AXG144" s="3263"/>
      <c r="AXH144" s="3263"/>
      <c r="AXI144" s="3263"/>
      <c r="AXJ144" s="3264"/>
      <c r="AXK144" s="3265"/>
      <c r="AXL144" s="3266"/>
      <c r="AXM144" s="3267"/>
      <c r="AXN144" s="3268"/>
      <c r="AXO144" s="3269"/>
      <c r="AXP144" s="3267"/>
      <c r="AXQ144" s="3268"/>
      <c r="AXR144" s="3267"/>
      <c r="AXS144" s="3263"/>
      <c r="AXT144" s="3263"/>
      <c r="AXU144" s="3268"/>
      <c r="AXV144" s="3262"/>
      <c r="AXW144" s="3263"/>
      <c r="AXX144" s="3262"/>
      <c r="AXY144" s="3263"/>
      <c r="AXZ144" s="3263"/>
      <c r="AYA144" s="3263"/>
      <c r="AYB144" s="3263"/>
      <c r="AYC144" s="3264"/>
      <c r="AYD144" s="3265"/>
      <c r="AYE144" s="3266"/>
      <c r="AYF144" s="3267"/>
      <c r="AYG144" s="3268"/>
      <c r="AYH144" s="3269"/>
      <c r="AYI144" s="3267"/>
      <c r="AYJ144" s="3268"/>
      <c r="AYK144" s="3267"/>
      <c r="AYL144" s="3263"/>
      <c r="AYM144" s="3263"/>
      <c r="AYN144" s="3268"/>
      <c r="AYO144" s="3262"/>
      <c r="AYP144" s="3263"/>
      <c r="AYQ144" s="3262"/>
      <c r="AYR144" s="3263"/>
      <c r="AYS144" s="3263"/>
      <c r="AYT144" s="3263"/>
      <c r="AYU144" s="3263"/>
      <c r="AYV144" s="3264"/>
      <c r="AYW144" s="3265"/>
      <c r="AYX144" s="3266"/>
      <c r="AYY144" s="3267"/>
      <c r="AYZ144" s="3268"/>
      <c r="AZA144" s="3269"/>
      <c r="AZB144" s="3267"/>
      <c r="AZC144" s="3268"/>
      <c r="AZD144" s="3267"/>
      <c r="AZE144" s="3263"/>
      <c r="AZF144" s="3263"/>
      <c r="AZG144" s="3268"/>
      <c r="AZH144" s="3262"/>
      <c r="AZI144" s="3263"/>
      <c r="AZJ144" s="3262"/>
      <c r="AZK144" s="3263"/>
      <c r="AZL144" s="3263"/>
      <c r="AZM144" s="3263"/>
      <c r="AZN144" s="3263"/>
      <c r="AZO144" s="3264"/>
      <c r="AZP144" s="3265"/>
      <c r="AZQ144" s="3266"/>
      <c r="AZR144" s="3267"/>
      <c r="AZS144" s="3268"/>
      <c r="AZT144" s="3269"/>
      <c r="AZU144" s="3267"/>
      <c r="AZV144" s="3268"/>
      <c r="AZW144" s="3267"/>
      <c r="AZX144" s="3263"/>
      <c r="AZY144" s="3263"/>
      <c r="AZZ144" s="3268"/>
      <c r="BAA144" s="3262"/>
      <c r="BAB144" s="3263"/>
      <c r="BAC144" s="3262"/>
      <c r="BAD144" s="3263"/>
      <c r="BAE144" s="3263"/>
      <c r="BAF144" s="3263"/>
      <c r="BAG144" s="3263"/>
      <c r="BAH144" s="3264"/>
      <c r="BAI144" s="3265"/>
      <c r="BAJ144" s="3266"/>
      <c r="BAK144" s="3267"/>
      <c r="BAL144" s="3268"/>
      <c r="BAM144" s="3269"/>
      <c r="BAN144" s="3267"/>
      <c r="BAO144" s="3268"/>
      <c r="BAP144" s="3267"/>
      <c r="BAQ144" s="3263"/>
      <c r="BAR144" s="3263"/>
      <c r="BAS144" s="3268"/>
      <c r="BAT144" s="3262"/>
      <c r="BAU144" s="3263"/>
      <c r="BAV144" s="3262"/>
      <c r="BAW144" s="3263"/>
      <c r="BAX144" s="3263"/>
      <c r="BAY144" s="3263"/>
      <c r="BAZ144" s="3263"/>
      <c r="BBA144" s="3264"/>
      <c r="BBB144" s="3265"/>
      <c r="BBC144" s="3266"/>
      <c r="BBD144" s="3267"/>
      <c r="BBE144" s="3268"/>
      <c r="BBF144" s="3269"/>
      <c r="BBG144" s="3267"/>
      <c r="BBH144" s="3268"/>
      <c r="BBI144" s="3267"/>
      <c r="BBJ144" s="3263"/>
      <c r="BBK144" s="3263"/>
      <c r="BBL144" s="3268"/>
      <c r="BBM144" s="3262"/>
      <c r="BBN144" s="3263"/>
      <c r="BBO144" s="3262"/>
      <c r="BBP144" s="3263"/>
      <c r="BBQ144" s="3263"/>
      <c r="BBR144" s="3263"/>
      <c r="BBS144" s="3263"/>
      <c r="BBT144" s="3264"/>
      <c r="BBU144" s="3265"/>
      <c r="BBV144" s="3266"/>
      <c r="BBW144" s="3267"/>
      <c r="BBX144" s="3268"/>
      <c r="BBY144" s="3269"/>
      <c r="BBZ144" s="3267"/>
      <c r="BCA144" s="3268"/>
      <c r="BCB144" s="3267"/>
      <c r="BCC144" s="3263"/>
      <c r="BCD144" s="3263"/>
      <c r="BCE144" s="3268"/>
      <c r="BCF144" s="3262"/>
      <c r="BCG144" s="3263"/>
      <c r="BCH144" s="3262"/>
      <c r="BCI144" s="3263"/>
      <c r="BCJ144" s="3263"/>
      <c r="BCK144" s="3263"/>
      <c r="BCL144" s="3263"/>
      <c r="BCM144" s="3264"/>
      <c r="BCN144" s="3265"/>
      <c r="BCO144" s="3266"/>
      <c r="BCP144" s="3267"/>
      <c r="BCQ144" s="3268"/>
      <c r="BCR144" s="3269"/>
      <c r="BCS144" s="3267"/>
      <c r="BCT144" s="3268"/>
      <c r="BCU144" s="3267"/>
      <c r="BCV144" s="3263"/>
      <c r="BCW144" s="3263"/>
      <c r="BCX144" s="3268"/>
      <c r="BCY144" s="3262"/>
      <c r="BCZ144" s="3263"/>
      <c r="BDA144" s="3262"/>
      <c r="BDB144" s="3263"/>
      <c r="BDC144" s="3263"/>
      <c r="BDD144" s="3263"/>
      <c r="BDE144" s="3263"/>
      <c r="BDF144" s="3264"/>
      <c r="BDG144" s="3265"/>
      <c r="BDH144" s="3266"/>
      <c r="BDI144" s="3267"/>
      <c r="BDJ144" s="3268"/>
      <c r="BDK144" s="3269"/>
      <c r="BDL144" s="3267"/>
      <c r="BDM144" s="3268"/>
      <c r="BDN144" s="3267"/>
      <c r="BDO144" s="3263"/>
      <c r="BDP144" s="3263"/>
      <c r="BDQ144" s="3268"/>
      <c r="BDR144" s="3262"/>
      <c r="BDS144" s="3263"/>
      <c r="BDT144" s="3262"/>
      <c r="BDU144" s="3263"/>
      <c r="BDV144" s="3263"/>
      <c r="BDW144" s="3263"/>
      <c r="BDX144" s="3263"/>
      <c r="BDY144" s="3264"/>
      <c r="BDZ144" s="3265"/>
      <c r="BEA144" s="3266"/>
      <c r="BEB144" s="3267"/>
      <c r="BEC144" s="3268"/>
      <c r="BED144" s="3269"/>
      <c r="BEE144" s="3267"/>
      <c r="BEF144" s="3268"/>
      <c r="BEG144" s="3267"/>
      <c r="BEH144" s="3263"/>
      <c r="BEI144" s="3263"/>
      <c r="BEJ144" s="3268"/>
      <c r="BEK144" s="3262"/>
      <c r="BEL144" s="3263"/>
      <c r="BEM144" s="3262"/>
      <c r="BEN144" s="3263"/>
      <c r="BEO144" s="3263"/>
      <c r="BEP144" s="3263"/>
      <c r="BEQ144" s="3263"/>
      <c r="BER144" s="3264"/>
      <c r="BES144" s="3265"/>
      <c r="BET144" s="3266"/>
      <c r="BEU144" s="3267"/>
      <c r="BEV144" s="3268"/>
      <c r="BEW144" s="3269"/>
      <c r="BEX144" s="3267"/>
      <c r="BEY144" s="3268"/>
      <c r="BEZ144" s="3267"/>
      <c r="BFA144" s="3263"/>
      <c r="BFB144" s="3263"/>
      <c r="BFC144" s="3268"/>
      <c r="BFD144" s="3262"/>
      <c r="BFE144" s="3263"/>
      <c r="BFF144" s="3262"/>
      <c r="BFG144" s="3263"/>
      <c r="BFH144" s="3263"/>
      <c r="BFI144" s="3263"/>
      <c r="BFJ144" s="3263"/>
      <c r="BFK144" s="3264"/>
      <c r="BFL144" s="3265"/>
      <c r="BFM144" s="3266"/>
      <c r="BFN144" s="3267"/>
      <c r="BFO144" s="3268"/>
      <c r="BFP144" s="3269"/>
      <c r="BFQ144" s="3267"/>
      <c r="BFR144" s="3268"/>
      <c r="BFS144" s="3267"/>
      <c r="BFT144" s="3263"/>
      <c r="BFU144" s="3263"/>
      <c r="BFV144" s="3268"/>
      <c r="BFW144" s="3262"/>
      <c r="BFX144" s="3263"/>
      <c r="BFY144" s="3262"/>
      <c r="BFZ144" s="3263"/>
      <c r="BGA144" s="3263"/>
      <c r="BGB144" s="3263"/>
      <c r="BGC144" s="3263"/>
      <c r="BGD144" s="3264"/>
      <c r="BGE144" s="3265"/>
      <c r="BGF144" s="3266"/>
      <c r="BGG144" s="3267"/>
      <c r="BGH144" s="3268"/>
      <c r="BGI144" s="3269"/>
      <c r="BGJ144" s="3267"/>
      <c r="BGK144" s="3268"/>
      <c r="BGL144" s="3267"/>
      <c r="BGM144" s="3263"/>
      <c r="BGN144" s="3263"/>
      <c r="BGO144" s="3268"/>
      <c r="BGP144" s="3262"/>
      <c r="BGQ144" s="3263"/>
      <c r="BGR144" s="3262"/>
      <c r="BGS144" s="3263"/>
      <c r="BGT144" s="3263"/>
      <c r="BGU144" s="3263"/>
      <c r="BGV144" s="3263"/>
      <c r="BGW144" s="3264"/>
      <c r="BGX144" s="3265"/>
      <c r="BGY144" s="3266"/>
      <c r="BGZ144" s="3267"/>
      <c r="BHA144" s="3268"/>
      <c r="BHB144" s="3269"/>
      <c r="BHC144" s="3267"/>
      <c r="BHD144" s="3268"/>
      <c r="BHE144" s="3267"/>
      <c r="BHF144" s="3263"/>
      <c r="BHG144" s="3263"/>
      <c r="BHH144" s="3268"/>
      <c r="BHI144" s="3262"/>
      <c r="BHJ144" s="3263"/>
      <c r="BHK144" s="3262"/>
      <c r="BHL144" s="3263"/>
      <c r="BHM144" s="3263"/>
      <c r="BHN144" s="3263"/>
      <c r="BHO144" s="3263"/>
      <c r="BHP144" s="3264"/>
      <c r="BHQ144" s="3265"/>
      <c r="BHR144" s="3266"/>
      <c r="BHS144" s="3267"/>
      <c r="BHT144" s="3268"/>
      <c r="BHU144" s="3269"/>
      <c r="BHV144" s="3267"/>
      <c r="BHW144" s="3268"/>
      <c r="BHX144" s="3267"/>
      <c r="BHY144" s="3263"/>
      <c r="BHZ144" s="3263"/>
      <c r="BIA144" s="3268"/>
      <c r="BIB144" s="3262"/>
      <c r="BIC144" s="3263"/>
      <c r="BID144" s="3262"/>
      <c r="BIE144" s="3263"/>
      <c r="BIF144" s="3263"/>
      <c r="BIG144" s="3263"/>
      <c r="BIH144" s="3263"/>
      <c r="BII144" s="3264"/>
      <c r="BIJ144" s="3265"/>
      <c r="BIK144" s="3266"/>
      <c r="BIL144" s="3267"/>
      <c r="BIM144" s="3268"/>
      <c r="BIN144" s="3269"/>
      <c r="BIO144" s="3267"/>
      <c r="BIP144" s="3268"/>
      <c r="BIQ144" s="3267"/>
      <c r="BIR144" s="3263"/>
      <c r="BIS144" s="3263"/>
      <c r="BIT144" s="3268"/>
      <c r="BIU144" s="3262"/>
      <c r="BIV144" s="3263"/>
      <c r="BIW144" s="3262"/>
      <c r="BIX144" s="3263"/>
      <c r="BIY144" s="3263"/>
      <c r="BIZ144" s="3263"/>
      <c r="BJA144" s="3263"/>
      <c r="BJB144" s="3264"/>
      <c r="BJC144" s="3265"/>
      <c r="BJD144" s="3266"/>
      <c r="BJE144" s="3267"/>
      <c r="BJF144" s="3268"/>
      <c r="BJG144" s="3269"/>
      <c r="BJH144" s="3267"/>
      <c r="BJI144" s="3268"/>
      <c r="BJJ144" s="3267"/>
      <c r="BJK144" s="3263"/>
      <c r="BJL144" s="3263"/>
      <c r="BJM144" s="3268"/>
      <c r="BJN144" s="3262"/>
      <c r="BJO144" s="3263"/>
      <c r="BJP144" s="3262"/>
      <c r="BJQ144" s="3263"/>
      <c r="BJR144" s="3263"/>
      <c r="BJS144" s="3263"/>
      <c r="BJT144" s="3263"/>
      <c r="BJU144" s="3264"/>
      <c r="BJV144" s="3265"/>
      <c r="BJW144" s="3266"/>
      <c r="BJX144" s="3267"/>
      <c r="BJY144" s="3268"/>
      <c r="BJZ144" s="3269"/>
      <c r="BKA144" s="3267"/>
      <c r="BKB144" s="3268"/>
      <c r="BKC144" s="3267"/>
      <c r="BKD144" s="3263"/>
      <c r="BKE144" s="3263"/>
      <c r="BKF144" s="3268"/>
      <c r="BKG144" s="3262"/>
      <c r="BKH144" s="3263"/>
      <c r="BKI144" s="3262"/>
      <c r="BKJ144" s="3263"/>
      <c r="BKK144" s="3263"/>
      <c r="BKL144" s="3263"/>
      <c r="BKM144" s="3263"/>
      <c r="BKN144" s="3264"/>
      <c r="BKO144" s="3265"/>
      <c r="BKP144" s="3266"/>
      <c r="BKQ144" s="3267"/>
      <c r="BKR144" s="3268"/>
      <c r="BKS144" s="3269"/>
      <c r="BKT144" s="3267"/>
      <c r="BKU144" s="3268"/>
      <c r="BKV144" s="3267"/>
      <c r="BKW144" s="3263"/>
      <c r="BKX144" s="3263"/>
      <c r="BKY144" s="3268"/>
      <c r="BKZ144" s="3262"/>
      <c r="BLA144" s="3263"/>
      <c r="BLB144" s="3262"/>
      <c r="BLC144" s="3263"/>
      <c r="BLD144" s="3263"/>
      <c r="BLE144" s="3263"/>
      <c r="BLF144" s="3263"/>
      <c r="BLG144" s="3264"/>
      <c r="BLH144" s="3265"/>
      <c r="BLI144" s="3266"/>
      <c r="BLJ144" s="3267"/>
      <c r="BLK144" s="3268"/>
      <c r="BLL144" s="3269"/>
      <c r="BLM144" s="3267"/>
      <c r="BLN144" s="3268"/>
      <c r="BLO144" s="3267"/>
      <c r="BLP144" s="3263"/>
      <c r="BLQ144" s="3263"/>
      <c r="BLR144" s="3268"/>
      <c r="BLS144" s="3262"/>
      <c r="BLT144" s="3263"/>
      <c r="BLU144" s="3262"/>
      <c r="BLV144" s="3263"/>
      <c r="BLW144" s="3263"/>
      <c r="BLX144" s="3263"/>
      <c r="BLY144" s="3263"/>
      <c r="BLZ144" s="3264"/>
      <c r="BMA144" s="3265"/>
      <c r="BMB144" s="3266"/>
      <c r="BMC144" s="3267"/>
      <c r="BMD144" s="3268"/>
      <c r="BME144" s="3269"/>
      <c r="BMF144" s="3267"/>
      <c r="BMG144" s="3268"/>
      <c r="BMH144" s="3267"/>
      <c r="BMI144" s="3263"/>
      <c r="BMJ144" s="3263"/>
      <c r="BMK144" s="3268"/>
      <c r="BML144" s="3262"/>
      <c r="BMM144" s="3263"/>
      <c r="BMN144" s="3262"/>
      <c r="BMO144" s="3263"/>
      <c r="BMP144" s="3263"/>
      <c r="BMQ144" s="3263"/>
      <c r="BMR144" s="3263"/>
      <c r="BMS144" s="3264"/>
      <c r="BMT144" s="3265"/>
      <c r="BMU144" s="3266"/>
      <c r="BMV144" s="3267"/>
      <c r="BMW144" s="3268"/>
      <c r="BMX144" s="3269"/>
      <c r="BMY144" s="3267"/>
      <c r="BMZ144" s="3268"/>
      <c r="BNA144" s="3267"/>
      <c r="BNB144" s="3263"/>
      <c r="BNC144" s="3263"/>
      <c r="BND144" s="3268"/>
      <c r="BNE144" s="3262"/>
      <c r="BNF144" s="3263"/>
      <c r="BNG144" s="3262"/>
      <c r="BNH144" s="3263"/>
      <c r="BNI144" s="3263"/>
      <c r="BNJ144" s="3263"/>
      <c r="BNK144" s="3263"/>
      <c r="BNL144" s="3264"/>
      <c r="BNM144" s="3265"/>
      <c r="BNN144" s="3266"/>
      <c r="BNO144" s="3267"/>
      <c r="BNP144" s="3268"/>
      <c r="BNQ144" s="3269"/>
      <c r="BNR144" s="3267"/>
      <c r="BNS144" s="3268"/>
      <c r="BNT144" s="3267"/>
      <c r="BNU144" s="3263"/>
      <c r="BNV144" s="3263"/>
      <c r="BNW144" s="3268"/>
      <c r="BNX144" s="3262"/>
      <c r="BNY144" s="3263"/>
      <c r="BNZ144" s="3262"/>
      <c r="BOA144" s="3263"/>
      <c r="BOB144" s="3263"/>
      <c r="BOC144" s="3263"/>
      <c r="BOD144" s="3263"/>
      <c r="BOE144" s="3264"/>
      <c r="BOF144" s="3265"/>
      <c r="BOG144" s="3266"/>
      <c r="BOH144" s="3267"/>
      <c r="BOI144" s="3268"/>
      <c r="BOJ144" s="3269"/>
      <c r="BOK144" s="3267"/>
      <c r="BOL144" s="3268"/>
      <c r="BOM144" s="3267"/>
      <c r="BON144" s="3263"/>
      <c r="BOO144" s="3263"/>
      <c r="BOP144" s="3268"/>
      <c r="BOQ144" s="3262"/>
      <c r="BOR144" s="3263"/>
      <c r="BOS144" s="3262"/>
      <c r="BOT144" s="3263"/>
      <c r="BOU144" s="3263"/>
      <c r="BOV144" s="3263"/>
      <c r="BOW144" s="3263"/>
      <c r="BOX144" s="3264"/>
      <c r="BOY144" s="3265"/>
      <c r="BOZ144" s="3266"/>
      <c r="BPA144" s="3267"/>
      <c r="BPB144" s="3268"/>
      <c r="BPC144" s="3269"/>
      <c r="BPD144" s="3267"/>
      <c r="BPE144" s="3268"/>
      <c r="BPF144" s="3267"/>
      <c r="BPG144" s="3263"/>
      <c r="BPH144" s="3263"/>
      <c r="BPI144" s="3268"/>
      <c r="BPJ144" s="3262"/>
      <c r="BPK144" s="3263"/>
      <c r="BPL144" s="3262"/>
      <c r="BPM144" s="3263"/>
      <c r="BPN144" s="3263"/>
      <c r="BPO144" s="3263"/>
      <c r="BPP144" s="3263"/>
      <c r="BPQ144" s="3264"/>
      <c r="BPR144" s="3265"/>
      <c r="BPS144" s="3266"/>
      <c r="BPT144" s="3267"/>
      <c r="BPU144" s="3268"/>
      <c r="BPV144" s="3269"/>
      <c r="BPW144" s="3267"/>
      <c r="BPX144" s="3268"/>
      <c r="BPY144" s="3267"/>
      <c r="BPZ144" s="3263"/>
      <c r="BQA144" s="3263"/>
      <c r="BQB144" s="3268"/>
      <c r="BQC144" s="3262"/>
      <c r="BQD144" s="3263"/>
      <c r="BQE144" s="3262"/>
      <c r="BQF144" s="3263"/>
      <c r="BQG144" s="3263"/>
      <c r="BQH144" s="3263"/>
      <c r="BQI144" s="3263"/>
      <c r="BQJ144" s="3264"/>
      <c r="BQK144" s="3265"/>
      <c r="BQL144" s="3266"/>
      <c r="BQM144" s="3267"/>
      <c r="BQN144" s="3268"/>
      <c r="BQO144" s="3269"/>
      <c r="BQP144" s="3267"/>
      <c r="BQQ144" s="3268"/>
      <c r="BQR144" s="3267"/>
      <c r="BQS144" s="3263"/>
      <c r="BQT144" s="3263"/>
      <c r="BQU144" s="3268"/>
      <c r="BQV144" s="3262"/>
      <c r="BQW144" s="3263"/>
      <c r="BQX144" s="3262"/>
      <c r="BQY144" s="3263"/>
      <c r="BQZ144" s="3263"/>
      <c r="BRA144" s="3263"/>
      <c r="BRB144" s="3263"/>
      <c r="BRC144" s="3264"/>
      <c r="BRD144" s="3265"/>
      <c r="BRE144" s="3266"/>
      <c r="BRF144" s="3267"/>
      <c r="BRG144" s="3268"/>
      <c r="BRH144" s="3269"/>
      <c r="BRI144" s="3267"/>
      <c r="BRJ144" s="3268"/>
      <c r="BRK144" s="3267"/>
      <c r="BRL144" s="3263"/>
      <c r="BRM144" s="3263"/>
      <c r="BRN144" s="3268"/>
      <c r="BRO144" s="3262"/>
      <c r="BRP144" s="3263"/>
      <c r="BRQ144" s="3262"/>
      <c r="BRR144" s="3263"/>
      <c r="BRS144" s="3263"/>
      <c r="BRT144" s="3263"/>
      <c r="BRU144" s="3263"/>
      <c r="BRV144" s="3264"/>
      <c r="BRW144" s="3265"/>
      <c r="BRX144" s="3266"/>
      <c r="BRY144" s="3267"/>
      <c r="BRZ144" s="3268"/>
      <c r="BSA144" s="3269"/>
      <c r="BSB144" s="3267"/>
      <c r="BSC144" s="3268"/>
      <c r="BSD144" s="3267"/>
      <c r="BSE144" s="3263"/>
      <c r="BSF144" s="3263"/>
      <c r="BSG144" s="3268"/>
      <c r="BSH144" s="3262"/>
      <c r="BSI144" s="3263"/>
      <c r="BSJ144" s="3262"/>
      <c r="BSK144" s="3263"/>
      <c r="BSL144" s="3263"/>
      <c r="BSM144" s="3263"/>
      <c r="BSN144" s="3263"/>
      <c r="BSO144" s="3264"/>
      <c r="BSP144" s="3265"/>
      <c r="BSQ144" s="3266"/>
      <c r="BSR144" s="3267"/>
      <c r="BSS144" s="3268"/>
      <c r="BST144" s="3269"/>
      <c r="BSU144" s="3267"/>
      <c r="BSV144" s="3268"/>
      <c r="BSW144" s="3267"/>
      <c r="BSX144" s="3263"/>
      <c r="BSY144" s="3263"/>
      <c r="BSZ144" s="3268"/>
      <c r="BTA144" s="3262"/>
      <c r="BTB144" s="3263"/>
      <c r="BTC144" s="3262"/>
      <c r="BTD144" s="3263"/>
      <c r="BTE144" s="3263"/>
      <c r="BTF144" s="3263"/>
      <c r="BTG144" s="3263"/>
      <c r="BTH144" s="3264"/>
      <c r="BTI144" s="3265"/>
      <c r="BTJ144" s="3266"/>
      <c r="BTK144" s="3267"/>
      <c r="BTL144" s="3268"/>
      <c r="BTM144" s="3269"/>
      <c r="BTN144" s="3267"/>
      <c r="BTO144" s="3268"/>
      <c r="BTP144" s="3267"/>
      <c r="BTQ144" s="3263"/>
      <c r="BTR144" s="3263"/>
      <c r="BTS144" s="3268"/>
      <c r="BTT144" s="3262"/>
      <c r="BTU144" s="3263"/>
      <c r="BTV144" s="3262"/>
      <c r="BTW144" s="3263"/>
      <c r="BTX144" s="3263"/>
      <c r="BTY144" s="3263"/>
      <c r="BTZ144" s="3263"/>
      <c r="BUA144" s="3264"/>
      <c r="BUB144" s="3265"/>
      <c r="BUC144" s="3266"/>
      <c r="BUD144" s="3267"/>
      <c r="BUE144" s="3268"/>
      <c r="BUF144" s="3269"/>
      <c r="BUG144" s="3267"/>
      <c r="BUH144" s="3268"/>
      <c r="BUI144" s="3267"/>
      <c r="BUJ144" s="3263"/>
      <c r="BUK144" s="3263"/>
      <c r="BUL144" s="3268"/>
      <c r="BUM144" s="3262"/>
      <c r="BUN144" s="3263"/>
      <c r="BUO144" s="3262"/>
      <c r="BUP144" s="3263"/>
      <c r="BUQ144" s="3263"/>
      <c r="BUR144" s="3263"/>
      <c r="BUS144" s="3263"/>
      <c r="BUT144" s="3264"/>
      <c r="BUU144" s="3265"/>
      <c r="BUV144" s="3266"/>
      <c r="BUW144" s="3267"/>
      <c r="BUX144" s="3268"/>
      <c r="BUY144" s="3269"/>
      <c r="BUZ144" s="3267"/>
      <c r="BVA144" s="3268"/>
      <c r="BVB144" s="3267"/>
      <c r="BVC144" s="3263"/>
      <c r="BVD144" s="3263"/>
      <c r="BVE144" s="3268"/>
      <c r="BVF144" s="3262"/>
      <c r="BVG144" s="3263"/>
      <c r="BVH144" s="3262"/>
      <c r="BVI144" s="3263"/>
      <c r="BVJ144" s="3263"/>
      <c r="BVK144" s="3263"/>
      <c r="BVL144" s="3263"/>
      <c r="BVM144" s="3264"/>
      <c r="BVN144" s="3265"/>
      <c r="BVO144" s="3266"/>
      <c r="BVP144" s="3267"/>
      <c r="BVQ144" s="3268"/>
      <c r="BVR144" s="3269"/>
      <c r="BVS144" s="3267"/>
      <c r="BVT144" s="3268"/>
      <c r="BVU144" s="3267"/>
      <c r="BVV144" s="3263"/>
      <c r="BVW144" s="3263"/>
      <c r="BVX144" s="3268"/>
      <c r="BVY144" s="3262"/>
      <c r="BVZ144" s="3263"/>
      <c r="BWA144" s="3262"/>
      <c r="BWB144" s="3263"/>
      <c r="BWC144" s="3263"/>
      <c r="BWD144" s="3263"/>
      <c r="BWE144" s="3263"/>
      <c r="BWF144" s="3264"/>
      <c r="BWG144" s="3265"/>
      <c r="BWH144" s="3266"/>
      <c r="BWI144" s="3267"/>
      <c r="BWJ144" s="3268"/>
      <c r="BWK144" s="3269"/>
      <c r="BWL144" s="3267"/>
      <c r="BWM144" s="3268"/>
      <c r="BWN144" s="3267"/>
      <c r="BWO144" s="3263"/>
      <c r="BWP144" s="3263"/>
      <c r="BWQ144" s="3268"/>
      <c r="BWR144" s="3262"/>
      <c r="BWS144" s="3263"/>
      <c r="BWT144" s="3262"/>
      <c r="BWU144" s="3263"/>
      <c r="BWV144" s="3263"/>
      <c r="BWW144" s="3263"/>
      <c r="BWX144" s="3263"/>
      <c r="BWY144" s="3264"/>
      <c r="BWZ144" s="3265"/>
      <c r="BXA144" s="3266"/>
      <c r="BXB144" s="3267"/>
      <c r="BXC144" s="3268"/>
      <c r="BXD144" s="3269"/>
      <c r="BXE144" s="3267"/>
      <c r="BXF144" s="3268"/>
      <c r="BXG144" s="3267"/>
      <c r="BXH144" s="3263"/>
      <c r="BXI144" s="3263"/>
      <c r="BXJ144" s="3268"/>
      <c r="BXK144" s="3262"/>
      <c r="BXL144" s="3263"/>
      <c r="BXM144" s="3262"/>
      <c r="BXN144" s="3263"/>
      <c r="BXO144" s="3263"/>
      <c r="BXP144" s="3263"/>
      <c r="BXQ144" s="3263"/>
      <c r="BXR144" s="3264"/>
      <c r="BXS144" s="3265"/>
      <c r="BXT144" s="3266"/>
      <c r="BXU144" s="3267"/>
      <c r="BXV144" s="3268"/>
      <c r="BXW144" s="3269"/>
      <c r="BXX144" s="3267"/>
      <c r="BXY144" s="3268"/>
      <c r="BXZ144" s="3267"/>
      <c r="BYA144" s="3263"/>
      <c r="BYB144" s="3263"/>
      <c r="BYC144" s="3268"/>
      <c r="BYD144" s="3262"/>
      <c r="BYE144" s="3263"/>
      <c r="BYF144" s="3262"/>
      <c r="BYG144" s="3263"/>
      <c r="BYH144" s="3263"/>
      <c r="BYI144" s="3263"/>
      <c r="BYJ144" s="3263"/>
      <c r="BYK144" s="3264"/>
      <c r="BYL144" s="3265"/>
      <c r="BYM144" s="3266"/>
      <c r="BYN144" s="3267"/>
      <c r="BYO144" s="3268"/>
      <c r="BYP144" s="3269"/>
      <c r="BYQ144" s="3267"/>
      <c r="BYR144" s="3268"/>
      <c r="BYS144" s="3267"/>
      <c r="BYT144" s="3263"/>
      <c r="BYU144" s="3263"/>
      <c r="BYV144" s="3268"/>
      <c r="BYW144" s="3262"/>
      <c r="BYX144" s="3263"/>
      <c r="BYY144" s="3262"/>
      <c r="BYZ144" s="3263"/>
      <c r="BZA144" s="3263"/>
      <c r="BZB144" s="3263"/>
      <c r="BZC144" s="3263"/>
      <c r="BZD144" s="3264"/>
      <c r="BZE144" s="3265"/>
      <c r="BZF144" s="3266"/>
      <c r="BZG144" s="3267"/>
      <c r="BZH144" s="3268"/>
      <c r="BZI144" s="3269"/>
      <c r="BZJ144" s="3267"/>
      <c r="BZK144" s="3268"/>
      <c r="BZL144" s="3267"/>
      <c r="BZM144" s="3263"/>
      <c r="BZN144" s="3263"/>
      <c r="BZO144" s="3268"/>
      <c r="BZP144" s="3262"/>
      <c r="BZQ144" s="3263"/>
      <c r="BZR144" s="3262"/>
      <c r="BZS144" s="3263"/>
      <c r="BZT144" s="3263"/>
      <c r="BZU144" s="3263"/>
      <c r="BZV144" s="3263"/>
      <c r="BZW144" s="3264"/>
      <c r="BZX144" s="3265"/>
      <c r="BZY144" s="3266"/>
      <c r="BZZ144" s="3267"/>
      <c r="CAA144" s="3268"/>
      <c r="CAB144" s="3269"/>
      <c r="CAC144" s="3267"/>
      <c r="CAD144" s="3268"/>
      <c r="CAE144" s="3267"/>
      <c r="CAF144" s="3263"/>
      <c r="CAG144" s="3263"/>
      <c r="CAH144" s="3268"/>
      <c r="CAI144" s="3262"/>
      <c r="CAJ144" s="3263"/>
      <c r="CAK144" s="3262"/>
      <c r="CAL144" s="3263"/>
      <c r="CAM144" s="3263"/>
      <c r="CAN144" s="3263"/>
      <c r="CAO144" s="3263"/>
      <c r="CAP144" s="3264"/>
      <c r="CAQ144" s="3265"/>
      <c r="CAR144" s="3266"/>
      <c r="CAS144" s="3267"/>
      <c r="CAT144" s="3268"/>
      <c r="CAU144" s="3269"/>
      <c r="CAV144" s="3267"/>
      <c r="CAW144" s="3268"/>
      <c r="CAX144" s="3267"/>
      <c r="CAY144" s="3263"/>
      <c r="CAZ144" s="3263"/>
      <c r="CBA144" s="3268"/>
      <c r="CBB144" s="3262"/>
      <c r="CBC144" s="3263"/>
      <c r="CBD144" s="3262"/>
      <c r="CBE144" s="3263"/>
      <c r="CBF144" s="3263"/>
      <c r="CBG144" s="3263"/>
      <c r="CBH144" s="3263"/>
      <c r="CBI144" s="3264"/>
      <c r="CBJ144" s="3265"/>
      <c r="CBK144" s="3266"/>
      <c r="CBL144" s="3267"/>
      <c r="CBM144" s="3268"/>
      <c r="CBN144" s="3269"/>
      <c r="CBO144" s="3267"/>
      <c r="CBP144" s="3268"/>
      <c r="CBQ144" s="3267"/>
      <c r="CBR144" s="3263"/>
      <c r="CBS144" s="3263"/>
      <c r="CBT144" s="3268"/>
      <c r="CBU144" s="3262"/>
      <c r="CBV144" s="3263"/>
      <c r="CBW144" s="3262"/>
      <c r="CBX144" s="3263"/>
      <c r="CBY144" s="3263"/>
      <c r="CBZ144" s="3263"/>
      <c r="CCA144" s="3263"/>
      <c r="CCB144" s="3264"/>
      <c r="CCC144" s="3265"/>
      <c r="CCD144" s="3266"/>
      <c r="CCE144" s="3267"/>
      <c r="CCF144" s="3268"/>
      <c r="CCG144" s="3269"/>
      <c r="CCH144" s="3267"/>
      <c r="CCI144" s="3268"/>
      <c r="CCJ144" s="3267"/>
      <c r="CCK144" s="3263"/>
      <c r="CCL144" s="3263"/>
      <c r="CCM144" s="3268"/>
      <c r="CCN144" s="3262"/>
      <c r="CCO144" s="3263"/>
      <c r="CCP144" s="3262"/>
      <c r="CCQ144" s="3263"/>
      <c r="CCR144" s="3263"/>
      <c r="CCS144" s="3263"/>
      <c r="CCT144" s="3263"/>
      <c r="CCU144" s="3264"/>
      <c r="CCV144" s="3265"/>
      <c r="CCW144" s="3266"/>
      <c r="CCX144" s="3267"/>
      <c r="CCY144" s="3268"/>
      <c r="CCZ144" s="3269"/>
      <c r="CDA144" s="3267"/>
      <c r="CDB144" s="3268"/>
      <c r="CDC144" s="3267"/>
      <c r="CDD144" s="3263"/>
      <c r="CDE144" s="3263"/>
      <c r="CDF144" s="3268"/>
      <c r="CDG144" s="3262"/>
      <c r="CDH144" s="3263"/>
      <c r="CDI144" s="3262"/>
      <c r="CDJ144" s="3263"/>
      <c r="CDK144" s="3263"/>
      <c r="CDL144" s="3263"/>
      <c r="CDM144" s="3263"/>
      <c r="CDN144" s="3264"/>
      <c r="CDO144" s="3265"/>
      <c r="CDP144" s="3266"/>
      <c r="CDQ144" s="3267"/>
      <c r="CDR144" s="3268"/>
      <c r="CDS144" s="3269"/>
      <c r="CDT144" s="3267"/>
      <c r="CDU144" s="3268"/>
      <c r="CDV144" s="3267"/>
      <c r="CDW144" s="3263"/>
      <c r="CDX144" s="3263"/>
      <c r="CDY144" s="3268"/>
      <c r="CDZ144" s="3262"/>
      <c r="CEA144" s="3263"/>
      <c r="CEB144" s="3262"/>
      <c r="CEC144" s="3263"/>
      <c r="CED144" s="3263"/>
      <c r="CEE144" s="3263"/>
      <c r="CEF144" s="3263"/>
      <c r="CEG144" s="3264"/>
      <c r="CEH144" s="3265"/>
      <c r="CEI144" s="3266"/>
      <c r="CEJ144" s="3267"/>
      <c r="CEK144" s="3268"/>
      <c r="CEL144" s="3269"/>
      <c r="CEM144" s="3267"/>
      <c r="CEN144" s="3268"/>
      <c r="CEO144" s="3267"/>
      <c r="CEP144" s="3263"/>
      <c r="CEQ144" s="3263"/>
      <c r="CER144" s="3268"/>
      <c r="CES144" s="3262"/>
      <c r="CET144" s="3263"/>
      <c r="CEU144" s="3262"/>
      <c r="CEV144" s="3263"/>
      <c r="CEW144" s="3263"/>
      <c r="CEX144" s="3263"/>
      <c r="CEY144" s="3263"/>
      <c r="CEZ144" s="3264"/>
      <c r="CFA144" s="3265"/>
      <c r="CFB144" s="3266"/>
      <c r="CFC144" s="3267"/>
      <c r="CFD144" s="3268"/>
      <c r="CFE144" s="3269"/>
      <c r="CFF144" s="3267"/>
      <c r="CFG144" s="3268"/>
      <c r="CFH144" s="3267"/>
      <c r="CFI144" s="3263"/>
      <c r="CFJ144" s="3263"/>
      <c r="CFK144" s="3268"/>
      <c r="CFL144" s="3262"/>
      <c r="CFM144" s="3263"/>
      <c r="CFN144" s="3262"/>
      <c r="CFO144" s="3263"/>
      <c r="CFP144" s="3263"/>
      <c r="CFQ144" s="3263"/>
      <c r="CFR144" s="3263"/>
      <c r="CFS144" s="3264"/>
      <c r="CFT144" s="3265"/>
      <c r="CFU144" s="3266"/>
      <c r="CFV144" s="3267"/>
      <c r="CFW144" s="3268"/>
      <c r="CFX144" s="3269"/>
      <c r="CFY144" s="3267"/>
      <c r="CFZ144" s="3268"/>
      <c r="CGA144" s="3267"/>
      <c r="CGB144" s="3263"/>
      <c r="CGC144" s="3263"/>
      <c r="CGD144" s="3268"/>
      <c r="CGE144" s="3262"/>
      <c r="CGF144" s="3263"/>
      <c r="CGG144" s="3262"/>
      <c r="CGH144" s="3263"/>
      <c r="CGI144" s="3263"/>
      <c r="CGJ144" s="3263"/>
      <c r="CGK144" s="3263"/>
      <c r="CGL144" s="3264"/>
      <c r="CGM144" s="3265"/>
      <c r="CGN144" s="3266"/>
      <c r="CGO144" s="3267"/>
      <c r="CGP144" s="3268"/>
      <c r="CGQ144" s="3269"/>
      <c r="CGR144" s="3267"/>
      <c r="CGS144" s="3268"/>
      <c r="CGT144" s="3267"/>
      <c r="CGU144" s="3263"/>
      <c r="CGV144" s="3263"/>
      <c r="CGW144" s="3268"/>
      <c r="CGX144" s="3262"/>
      <c r="CGY144" s="3263"/>
      <c r="CGZ144" s="3262"/>
      <c r="CHA144" s="3263"/>
      <c r="CHB144" s="3263"/>
      <c r="CHC144" s="3263"/>
      <c r="CHD144" s="3263"/>
      <c r="CHE144" s="3264"/>
      <c r="CHF144" s="3265"/>
      <c r="CHG144" s="3266"/>
      <c r="CHH144" s="3267"/>
      <c r="CHI144" s="3268"/>
      <c r="CHJ144" s="3269"/>
      <c r="CHK144" s="3267"/>
      <c r="CHL144" s="3268"/>
      <c r="CHM144" s="3267"/>
      <c r="CHN144" s="3263"/>
      <c r="CHO144" s="3263"/>
      <c r="CHP144" s="3268"/>
      <c r="CHQ144" s="3262"/>
      <c r="CHR144" s="3263"/>
      <c r="CHS144" s="3262"/>
      <c r="CHT144" s="3263"/>
      <c r="CHU144" s="3263"/>
      <c r="CHV144" s="3263"/>
      <c r="CHW144" s="3263"/>
      <c r="CHX144" s="3264"/>
      <c r="CHY144" s="3265"/>
      <c r="CHZ144" s="3266"/>
      <c r="CIA144" s="3267"/>
      <c r="CIB144" s="3268"/>
      <c r="CIC144" s="3269"/>
      <c r="CID144" s="3267"/>
      <c r="CIE144" s="3268"/>
      <c r="CIF144" s="3267"/>
      <c r="CIG144" s="3263"/>
      <c r="CIH144" s="3263"/>
      <c r="CII144" s="3268"/>
      <c r="CIJ144" s="3262"/>
      <c r="CIK144" s="3263"/>
      <c r="CIL144" s="3262"/>
      <c r="CIM144" s="3263"/>
      <c r="CIN144" s="3263"/>
      <c r="CIO144" s="3263"/>
      <c r="CIP144" s="3263"/>
      <c r="CIQ144" s="3264"/>
      <c r="CIR144" s="3265"/>
      <c r="CIS144" s="3266"/>
      <c r="CIT144" s="3267"/>
      <c r="CIU144" s="3268"/>
      <c r="CIV144" s="3269"/>
      <c r="CIW144" s="3267"/>
      <c r="CIX144" s="3268"/>
      <c r="CIY144" s="3267"/>
      <c r="CIZ144" s="3263"/>
      <c r="CJA144" s="3263"/>
      <c r="CJB144" s="3268"/>
      <c r="CJC144" s="3262"/>
      <c r="CJD144" s="3263"/>
      <c r="CJE144" s="3262"/>
      <c r="CJF144" s="3263"/>
      <c r="CJG144" s="3263"/>
      <c r="CJH144" s="3263"/>
      <c r="CJI144" s="3263"/>
      <c r="CJJ144" s="3264"/>
      <c r="CJK144" s="3265"/>
      <c r="CJL144" s="3266"/>
      <c r="CJM144" s="3267"/>
      <c r="CJN144" s="3268"/>
      <c r="CJO144" s="3269"/>
      <c r="CJP144" s="3267"/>
      <c r="CJQ144" s="3268"/>
      <c r="CJR144" s="3267"/>
      <c r="CJS144" s="3263"/>
      <c r="CJT144" s="3263"/>
      <c r="CJU144" s="3268"/>
      <c r="CJV144" s="3262"/>
      <c r="CJW144" s="3263"/>
      <c r="CJX144" s="3262"/>
      <c r="CJY144" s="3263"/>
      <c r="CJZ144" s="3263"/>
      <c r="CKA144" s="3263"/>
      <c r="CKB144" s="3263"/>
      <c r="CKC144" s="3264"/>
      <c r="CKD144" s="3265"/>
      <c r="CKE144" s="3266"/>
      <c r="CKF144" s="3267"/>
      <c r="CKG144" s="3268"/>
      <c r="CKH144" s="3269"/>
      <c r="CKI144" s="3267"/>
      <c r="CKJ144" s="3268"/>
      <c r="CKK144" s="3267"/>
      <c r="CKL144" s="3263"/>
      <c r="CKM144" s="3263"/>
      <c r="CKN144" s="3268"/>
      <c r="CKO144" s="3262"/>
      <c r="CKP144" s="3263"/>
      <c r="CKQ144" s="3262"/>
      <c r="CKR144" s="3263"/>
      <c r="CKS144" s="3263"/>
      <c r="CKT144" s="3263"/>
      <c r="CKU144" s="3263"/>
      <c r="CKV144" s="3264"/>
      <c r="CKW144" s="3265"/>
      <c r="CKX144" s="3266"/>
      <c r="CKY144" s="3267"/>
      <c r="CKZ144" s="3268"/>
      <c r="CLA144" s="3269"/>
      <c r="CLB144" s="3267"/>
      <c r="CLC144" s="3268"/>
      <c r="CLD144" s="3267"/>
      <c r="CLE144" s="3263"/>
      <c r="CLF144" s="3263"/>
      <c r="CLG144" s="3268"/>
      <c r="CLH144" s="3262"/>
      <c r="CLI144" s="3263"/>
      <c r="CLJ144" s="3262"/>
      <c r="CLK144" s="3263"/>
      <c r="CLL144" s="3263"/>
      <c r="CLM144" s="3263"/>
      <c r="CLN144" s="3263"/>
      <c r="CLO144" s="3264"/>
      <c r="CLP144" s="3265"/>
      <c r="CLQ144" s="3266"/>
      <c r="CLR144" s="3267"/>
      <c r="CLS144" s="3268"/>
      <c r="CLT144" s="3269"/>
      <c r="CLU144" s="3267"/>
      <c r="CLV144" s="3268"/>
      <c r="CLW144" s="3267"/>
      <c r="CLX144" s="3263"/>
      <c r="CLY144" s="3263"/>
      <c r="CLZ144" s="3268"/>
      <c r="CMA144" s="3262"/>
      <c r="CMB144" s="3263"/>
      <c r="CMC144" s="3262"/>
      <c r="CMD144" s="3263"/>
      <c r="CME144" s="3263"/>
      <c r="CMF144" s="3263"/>
      <c r="CMG144" s="3263"/>
      <c r="CMH144" s="3264"/>
      <c r="CMI144" s="3265"/>
      <c r="CMJ144" s="3266"/>
      <c r="CMK144" s="3267"/>
      <c r="CML144" s="3268"/>
      <c r="CMM144" s="3269"/>
      <c r="CMN144" s="3267"/>
      <c r="CMO144" s="3268"/>
      <c r="CMP144" s="3267"/>
      <c r="CMQ144" s="3263"/>
      <c r="CMR144" s="3263"/>
      <c r="CMS144" s="3268"/>
      <c r="CMT144" s="3262"/>
      <c r="CMU144" s="3263"/>
      <c r="CMV144" s="3262"/>
      <c r="CMW144" s="3263"/>
      <c r="CMX144" s="3263"/>
      <c r="CMY144" s="3263"/>
      <c r="CMZ144" s="3263"/>
      <c r="CNA144" s="3264"/>
      <c r="CNB144" s="3265"/>
      <c r="CNC144" s="3266"/>
      <c r="CND144" s="3267"/>
      <c r="CNE144" s="3268"/>
      <c r="CNF144" s="3269"/>
      <c r="CNG144" s="3267"/>
      <c r="CNH144" s="3268"/>
      <c r="CNI144" s="3267"/>
      <c r="CNJ144" s="3263"/>
      <c r="CNK144" s="3263"/>
      <c r="CNL144" s="3268"/>
      <c r="CNM144" s="3262"/>
      <c r="CNN144" s="3263"/>
      <c r="CNO144" s="3262"/>
      <c r="CNP144" s="3263"/>
      <c r="CNQ144" s="3263"/>
      <c r="CNR144" s="3263"/>
      <c r="CNS144" s="3263"/>
      <c r="CNT144" s="3264"/>
      <c r="CNU144" s="3265"/>
      <c r="CNV144" s="3266"/>
      <c r="CNW144" s="3267"/>
      <c r="CNX144" s="3268"/>
      <c r="CNY144" s="3269"/>
      <c r="CNZ144" s="3267"/>
      <c r="COA144" s="3268"/>
      <c r="COB144" s="3267"/>
      <c r="COC144" s="3263"/>
      <c r="COD144" s="3263"/>
      <c r="COE144" s="3268"/>
      <c r="COF144" s="3262"/>
      <c r="COG144" s="3263"/>
      <c r="COH144" s="3262"/>
      <c r="COI144" s="3263"/>
      <c r="COJ144" s="3263"/>
      <c r="COK144" s="3263"/>
      <c r="COL144" s="3263"/>
      <c r="COM144" s="3264"/>
      <c r="CON144" s="3265"/>
      <c r="COO144" s="3266"/>
      <c r="COP144" s="3267"/>
      <c r="COQ144" s="3268"/>
      <c r="COR144" s="3269"/>
      <c r="COS144" s="3267"/>
      <c r="COT144" s="3268"/>
      <c r="COU144" s="3267"/>
      <c r="COV144" s="3263"/>
      <c r="COW144" s="3263"/>
      <c r="COX144" s="3268"/>
      <c r="COY144" s="3262"/>
      <c r="COZ144" s="3263"/>
      <c r="CPA144" s="3262"/>
      <c r="CPB144" s="3263"/>
      <c r="CPC144" s="3263"/>
      <c r="CPD144" s="3263"/>
      <c r="CPE144" s="3263"/>
      <c r="CPF144" s="3264"/>
      <c r="CPG144" s="3265"/>
      <c r="CPH144" s="3266"/>
      <c r="CPI144" s="3267"/>
      <c r="CPJ144" s="3268"/>
      <c r="CPK144" s="3269"/>
      <c r="CPL144" s="3267"/>
      <c r="CPM144" s="3268"/>
      <c r="CPN144" s="3267"/>
      <c r="CPO144" s="3263"/>
      <c r="CPP144" s="3263"/>
      <c r="CPQ144" s="3268"/>
      <c r="CPR144" s="3262"/>
      <c r="CPS144" s="3263"/>
      <c r="CPT144" s="3262"/>
      <c r="CPU144" s="3263"/>
      <c r="CPV144" s="3263"/>
      <c r="CPW144" s="3263"/>
      <c r="CPX144" s="3263"/>
      <c r="CPY144" s="3264"/>
      <c r="CPZ144" s="3265"/>
      <c r="CQA144" s="3266"/>
      <c r="CQB144" s="3267"/>
      <c r="CQC144" s="3268"/>
      <c r="CQD144" s="3269"/>
      <c r="CQE144" s="3267"/>
      <c r="CQF144" s="3268"/>
      <c r="CQG144" s="3267"/>
      <c r="CQH144" s="3263"/>
      <c r="CQI144" s="3263"/>
      <c r="CQJ144" s="3268"/>
      <c r="CQK144" s="3262"/>
      <c r="CQL144" s="3263"/>
      <c r="CQM144" s="3262"/>
      <c r="CQN144" s="3263"/>
      <c r="CQO144" s="3263"/>
      <c r="CQP144" s="3263"/>
      <c r="CQQ144" s="3263"/>
      <c r="CQR144" s="3264"/>
      <c r="CQS144" s="3265"/>
      <c r="CQT144" s="3266"/>
      <c r="CQU144" s="3267"/>
      <c r="CQV144" s="3268"/>
      <c r="CQW144" s="3269"/>
      <c r="CQX144" s="3267"/>
      <c r="CQY144" s="3268"/>
      <c r="CQZ144" s="3267"/>
      <c r="CRA144" s="3263"/>
      <c r="CRB144" s="3263"/>
      <c r="CRC144" s="3268"/>
      <c r="CRD144" s="3262"/>
      <c r="CRE144" s="3263"/>
      <c r="CRF144" s="3262"/>
      <c r="CRG144" s="3263"/>
      <c r="CRH144" s="3263"/>
      <c r="CRI144" s="3263"/>
      <c r="CRJ144" s="3263"/>
      <c r="CRK144" s="3264"/>
      <c r="CRL144" s="3265"/>
      <c r="CRM144" s="3266"/>
      <c r="CRN144" s="3267"/>
      <c r="CRO144" s="3268"/>
      <c r="CRP144" s="3269"/>
      <c r="CRQ144" s="3267"/>
      <c r="CRR144" s="3268"/>
      <c r="CRS144" s="3267"/>
      <c r="CRT144" s="3263"/>
      <c r="CRU144" s="3263"/>
      <c r="CRV144" s="3268"/>
      <c r="CRW144" s="3262"/>
      <c r="CRX144" s="3263"/>
      <c r="CRY144" s="3262"/>
      <c r="CRZ144" s="3263"/>
      <c r="CSA144" s="3263"/>
      <c r="CSB144" s="3263"/>
      <c r="CSC144" s="3263"/>
      <c r="CSD144" s="3264"/>
      <c r="CSE144" s="3265"/>
      <c r="CSF144" s="3266"/>
      <c r="CSG144" s="3267"/>
      <c r="CSH144" s="3268"/>
      <c r="CSI144" s="3269"/>
      <c r="CSJ144" s="3267"/>
      <c r="CSK144" s="3268"/>
      <c r="CSL144" s="3267"/>
      <c r="CSM144" s="3263"/>
      <c r="CSN144" s="3263"/>
      <c r="CSO144" s="3268"/>
      <c r="CSP144" s="3262"/>
      <c r="CSQ144" s="3263"/>
      <c r="CSR144" s="3262"/>
      <c r="CSS144" s="3263"/>
      <c r="CST144" s="3263"/>
      <c r="CSU144" s="3263"/>
      <c r="CSV144" s="3263"/>
      <c r="CSW144" s="3264"/>
      <c r="CSX144" s="3265"/>
      <c r="CSY144" s="3266"/>
      <c r="CSZ144" s="3267"/>
      <c r="CTA144" s="3268"/>
      <c r="CTB144" s="3269"/>
      <c r="CTC144" s="3267"/>
      <c r="CTD144" s="3268"/>
      <c r="CTE144" s="3267"/>
      <c r="CTF144" s="3263"/>
      <c r="CTG144" s="3263"/>
      <c r="CTH144" s="3268"/>
      <c r="CTI144" s="3262"/>
      <c r="CTJ144" s="3263"/>
      <c r="CTK144" s="3262"/>
      <c r="CTL144" s="3263"/>
      <c r="CTM144" s="3263"/>
      <c r="CTN144" s="3263"/>
      <c r="CTO144" s="3263"/>
      <c r="CTP144" s="3264"/>
      <c r="CTQ144" s="3265"/>
      <c r="CTR144" s="3266"/>
      <c r="CTS144" s="3267"/>
      <c r="CTT144" s="3268"/>
      <c r="CTU144" s="3269"/>
      <c r="CTV144" s="3267"/>
      <c r="CTW144" s="3268"/>
      <c r="CTX144" s="3267"/>
      <c r="CTY144" s="3263"/>
      <c r="CTZ144" s="3263"/>
      <c r="CUA144" s="3268"/>
      <c r="CUB144" s="3262"/>
      <c r="CUC144" s="3263"/>
      <c r="CUD144" s="3262"/>
      <c r="CUE144" s="3263"/>
      <c r="CUF144" s="3263"/>
      <c r="CUG144" s="3263"/>
      <c r="CUH144" s="3263"/>
      <c r="CUI144" s="3264"/>
      <c r="CUJ144" s="3265"/>
      <c r="CUK144" s="3266"/>
      <c r="CUL144" s="3267"/>
      <c r="CUM144" s="3268"/>
      <c r="CUN144" s="3269"/>
      <c r="CUO144" s="3267"/>
      <c r="CUP144" s="3268"/>
      <c r="CUQ144" s="3267"/>
      <c r="CUR144" s="3263"/>
      <c r="CUS144" s="3263"/>
      <c r="CUT144" s="3268"/>
      <c r="CUU144" s="3262"/>
      <c r="CUV144" s="3263"/>
      <c r="CUW144" s="3262"/>
      <c r="CUX144" s="3263"/>
      <c r="CUY144" s="3263"/>
      <c r="CUZ144" s="3263"/>
      <c r="CVA144" s="3263"/>
      <c r="CVB144" s="3264"/>
      <c r="CVC144" s="3265"/>
      <c r="CVD144" s="3266"/>
      <c r="CVE144" s="3267"/>
      <c r="CVF144" s="3268"/>
      <c r="CVG144" s="3269"/>
      <c r="CVH144" s="3267"/>
      <c r="CVI144" s="3268"/>
      <c r="CVJ144" s="3267"/>
      <c r="CVK144" s="3263"/>
      <c r="CVL144" s="3263"/>
      <c r="CVM144" s="3268"/>
      <c r="CVN144" s="3262"/>
      <c r="CVO144" s="3263"/>
      <c r="CVP144" s="3262"/>
      <c r="CVQ144" s="3263"/>
      <c r="CVR144" s="3263"/>
      <c r="CVS144" s="3263"/>
      <c r="CVT144" s="3263"/>
      <c r="CVU144" s="3264"/>
      <c r="CVV144" s="3265"/>
      <c r="CVW144" s="3266"/>
      <c r="CVX144" s="3267"/>
      <c r="CVY144" s="3268"/>
      <c r="CVZ144" s="3269"/>
      <c r="CWA144" s="3267"/>
      <c r="CWB144" s="3268"/>
      <c r="CWC144" s="3267"/>
      <c r="CWD144" s="3263"/>
      <c r="CWE144" s="3263"/>
      <c r="CWF144" s="3268"/>
      <c r="CWG144" s="3262"/>
      <c r="CWH144" s="3263"/>
      <c r="CWI144" s="3262"/>
      <c r="CWJ144" s="3263"/>
      <c r="CWK144" s="3263"/>
      <c r="CWL144" s="3263"/>
      <c r="CWM144" s="3263"/>
      <c r="CWN144" s="3264"/>
      <c r="CWO144" s="3265"/>
      <c r="CWP144" s="3266"/>
      <c r="CWQ144" s="3267"/>
      <c r="CWR144" s="3268"/>
      <c r="CWS144" s="3269"/>
      <c r="CWT144" s="3267"/>
      <c r="CWU144" s="3268"/>
      <c r="CWV144" s="3267"/>
      <c r="CWW144" s="3263"/>
      <c r="CWX144" s="3263"/>
      <c r="CWY144" s="3268"/>
      <c r="CWZ144" s="3262"/>
      <c r="CXA144" s="3263"/>
      <c r="CXB144" s="3262"/>
      <c r="CXC144" s="3263"/>
      <c r="CXD144" s="3263"/>
      <c r="CXE144" s="3263"/>
      <c r="CXF144" s="3263"/>
      <c r="CXG144" s="3264"/>
      <c r="CXH144" s="3265"/>
      <c r="CXI144" s="3266"/>
      <c r="CXJ144" s="3267"/>
      <c r="CXK144" s="3268"/>
      <c r="CXL144" s="3269"/>
      <c r="CXM144" s="3267"/>
      <c r="CXN144" s="3268"/>
      <c r="CXO144" s="3267"/>
      <c r="CXP144" s="3263"/>
      <c r="CXQ144" s="3263"/>
      <c r="CXR144" s="3268"/>
      <c r="CXS144" s="3262"/>
      <c r="CXT144" s="3263"/>
      <c r="CXU144" s="3262"/>
      <c r="CXV144" s="3263"/>
      <c r="CXW144" s="3263"/>
      <c r="CXX144" s="3263"/>
      <c r="CXY144" s="3263"/>
      <c r="CXZ144" s="3264"/>
      <c r="CYA144" s="3265"/>
      <c r="CYB144" s="3266"/>
      <c r="CYC144" s="3267"/>
      <c r="CYD144" s="3268"/>
      <c r="CYE144" s="3269"/>
      <c r="CYF144" s="3267"/>
      <c r="CYG144" s="3268"/>
      <c r="CYH144" s="3267"/>
      <c r="CYI144" s="3263"/>
      <c r="CYJ144" s="3263"/>
      <c r="CYK144" s="3268"/>
      <c r="CYL144" s="3262"/>
      <c r="CYM144" s="3263"/>
      <c r="CYN144" s="3262"/>
      <c r="CYO144" s="3263"/>
      <c r="CYP144" s="3263"/>
      <c r="CYQ144" s="3263"/>
      <c r="CYR144" s="3263"/>
      <c r="CYS144" s="3264"/>
      <c r="CYT144" s="3265"/>
      <c r="CYU144" s="3266"/>
      <c r="CYV144" s="3267"/>
      <c r="CYW144" s="3268"/>
      <c r="CYX144" s="3269"/>
      <c r="CYY144" s="3267"/>
      <c r="CYZ144" s="3268"/>
      <c r="CZA144" s="3267"/>
      <c r="CZB144" s="3263"/>
      <c r="CZC144" s="3263"/>
      <c r="CZD144" s="3268"/>
      <c r="CZE144" s="3262"/>
      <c r="CZF144" s="3263"/>
      <c r="CZG144" s="3262"/>
      <c r="CZH144" s="3263"/>
      <c r="CZI144" s="3263"/>
      <c r="CZJ144" s="3263"/>
      <c r="CZK144" s="3263"/>
      <c r="CZL144" s="3264"/>
      <c r="CZM144" s="3265"/>
      <c r="CZN144" s="3266"/>
      <c r="CZO144" s="3267"/>
      <c r="CZP144" s="3268"/>
      <c r="CZQ144" s="3269"/>
      <c r="CZR144" s="3267"/>
      <c r="CZS144" s="3268"/>
      <c r="CZT144" s="3267"/>
      <c r="CZU144" s="3263"/>
      <c r="CZV144" s="3263"/>
      <c r="CZW144" s="3268"/>
      <c r="CZX144" s="3262"/>
      <c r="CZY144" s="3263"/>
      <c r="CZZ144" s="3262"/>
      <c r="DAA144" s="3263"/>
      <c r="DAB144" s="3263"/>
      <c r="DAC144" s="3263"/>
      <c r="DAD144" s="3263"/>
      <c r="DAE144" s="3264"/>
      <c r="DAF144" s="3265"/>
      <c r="DAG144" s="3266"/>
      <c r="DAH144" s="3267"/>
      <c r="DAI144" s="3268"/>
      <c r="DAJ144" s="3269"/>
      <c r="DAK144" s="3267"/>
      <c r="DAL144" s="3268"/>
      <c r="DAM144" s="3267"/>
      <c r="DAN144" s="3263"/>
      <c r="DAO144" s="3263"/>
      <c r="DAP144" s="3268"/>
      <c r="DAQ144" s="3262"/>
      <c r="DAR144" s="3263"/>
      <c r="DAS144" s="3262"/>
      <c r="DAT144" s="3263"/>
      <c r="DAU144" s="3263"/>
      <c r="DAV144" s="3263"/>
      <c r="DAW144" s="3263"/>
      <c r="DAX144" s="3264"/>
      <c r="DAY144" s="3265"/>
      <c r="DAZ144" s="3266"/>
      <c r="DBA144" s="3267"/>
      <c r="DBB144" s="3268"/>
      <c r="DBC144" s="3269"/>
      <c r="DBD144" s="3267"/>
      <c r="DBE144" s="3268"/>
      <c r="DBF144" s="3267"/>
      <c r="DBG144" s="3263"/>
      <c r="DBH144" s="3263"/>
      <c r="DBI144" s="3268"/>
      <c r="DBJ144" s="3262"/>
      <c r="DBK144" s="3263"/>
      <c r="DBL144" s="3262"/>
      <c r="DBM144" s="3263"/>
      <c r="DBN144" s="3263"/>
      <c r="DBO144" s="3263"/>
      <c r="DBP144" s="3263"/>
      <c r="DBQ144" s="3264"/>
      <c r="DBR144" s="3265"/>
      <c r="DBS144" s="3266"/>
      <c r="DBT144" s="3267"/>
      <c r="DBU144" s="3268"/>
      <c r="DBV144" s="3269"/>
      <c r="DBW144" s="3267"/>
      <c r="DBX144" s="3268"/>
      <c r="DBY144" s="3267"/>
      <c r="DBZ144" s="3263"/>
      <c r="DCA144" s="3263"/>
      <c r="DCB144" s="3268"/>
      <c r="DCC144" s="3262"/>
      <c r="DCD144" s="3263"/>
      <c r="DCE144" s="3262"/>
      <c r="DCF144" s="3263"/>
      <c r="DCG144" s="3263"/>
      <c r="DCH144" s="3263"/>
      <c r="DCI144" s="3263"/>
      <c r="DCJ144" s="3264"/>
      <c r="DCK144" s="3265"/>
      <c r="DCL144" s="3266"/>
      <c r="DCM144" s="3267"/>
      <c r="DCN144" s="3268"/>
      <c r="DCO144" s="3269"/>
      <c r="DCP144" s="3267"/>
      <c r="DCQ144" s="3268"/>
      <c r="DCR144" s="3267"/>
      <c r="DCS144" s="3263"/>
      <c r="DCT144" s="3263"/>
      <c r="DCU144" s="3268"/>
      <c r="DCV144" s="3262"/>
      <c r="DCW144" s="3263"/>
      <c r="DCX144" s="3262"/>
      <c r="DCY144" s="3263"/>
      <c r="DCZ144" s="3263"/>
      <c r="DDA144" s="3263"/>
      <c r="DDB144" s="3263"/>
      <c r="DDC144" s="3264"/>
      <c r="DDD144" s="3265"/>
      <c r="DDE144" s="3266"/>
      <c r="DDF144" s="3267"/>
      <c r="DDG144" s="3268"/>
      <c r="DDH144" s="3269"/>
      <c r="DDI144" s="3267"/>
      <c r="DDJ144" s="3268"/>
      <c r="DDK144" s="3267"/>
      <c r="DDL144" s="3263"/>
      <c r="DDM144" s="3263"/>
      <c r="DDN144" s="3268"/>
      <c r="DDO144" s="3262"/>
      <c r="DDP144" s="3263"/>
      <c r="DDQ144" s="3262"/>
      <c r="DDR144" s="3263"/>
      <c r="DDS144" s="3263"/>
      <c r="DDT144" s="3263"/>
      <c r="DDU144" s="3263"/>
      <c r="DDV144" s="3264"/>
      <c r="DDW144" s="3265"/>
      <c r="DDX144" s="3266"/>
      <c r="DDY144" s="3267"/>
      <c r="DDZ144" s="3268"/>
      <c r="DEA144" s="3269"/>
      <c r="DEB144" s="3267"/>
      <c r="DEC144" s="3268"/>
      <c r="DED144" s="3267"/>
      <c r="DEE144" s="3263"/>
      <c r="DEF144" s="3263"/>
      <c r="DEG144" s="3268"/>
      <c r="DEH144" s="3262"/>
      <c r="DEI144" s="3263"/>
      <c r="DEJ144" s="3262"/>
      <c r="DEK144" s="3263"/>
      <c r="DEL144" s="3263"/>
      <c r="DEM144" s="3263"/>
      <c r="DEN144" s="3263"/>
      <c r="DEO144" s="3264"/>
      <c r="DEP144" s="3265"/>
      <c r="DEQ144" s="3266"/>
      <c r="DER144" s="3267"/>
      <c r="DES144" s="3268"/>
      <c r="DET144" s="3269"/>
      <c r="DEU144" s="3267"/>
      <c r="DEV144" s="3268"/>
      <c r="DEW144" s="3267"/>
      <c r="DEX144" s="3263"/>
      <c r="DEY144" s="3263"/>
      <c r="DEZ144" s="3268"/>
      <c r="DFA144" s="3262"/>
      <c r="DFB144" s="3263"/>
      <c r="DFC144" s="3262"/>
      <c r="DFD144" s="3263"/>
      <c r="DFE144" s="3263"/>
      <c r="DFF144" s="3263"/>
      <c r="DFG144" s="3263"/>
      <c r="DFH144" s="3264"/>
      <c r="DFI144" s="3265"/>
      <c r="DFJ144" s="3266"/>
      <c r="DFK144" s="3267"/>
      <c r="DFL144" s="3268"/>
      <c r="DFM144" s="3269"/>
      <c r="DFN144" s="3267"/>
      <c r="DFO144" s="3268"/>
      <c r="DFP144" s="3267"/>
      <c r="DFQ144" s="3263"/>
      <c r="DFR144" s="3263"/>
      <c r="DFS144" s="3268"/>
      <c r="DFT144" s="3262"/>
      <c r="DFU144" s="3263"/>
      <c r="DFV144" s="3262"/>
      <c r="DFW144" s="3263"/>
      <c r="DFX144" s="3263"/>
      <c r="DFY144" s="3263"/>
      <c r="DFZ144" s="3263"/>
      <c r="DGA144" s="3264"/>
      <c r="DGB144" s="3265"/>
      <c r="DGC144" s="3266"/>
      <c r="DGD144" s="3267"/>
      <c r="DGE144" s="3268"/>
      <c r="DGF144" s="3269"/>
      <c r="DGG144" s="3267"/>
      <c r="DGH144" s="3268"/>
      <c r="DGI144" s="3267"/>
      <c r="DGJ144" s="3263"/>
      <c r="DGK144" s="3263"/>
      <c r="DGL144" s="3268"/>
      <c r="DGM144" s="3262"/>
      <c r="DGN144" s="3263"/>
      <c r="DGO144" s="3262"/>
      <c r="DGP144" s="3263"/>
      <c r="DGQ144" s="3263"/>
      <c r="DGR144" s="3263"/>
      <c r="DGS144" s="3263"/>
      <c r="DGT144" s="3264"/>
      <c r="DGU144" s="3265"/>
      <c r="DGV144" s="3266"/>
      <c r="DGW144" s="3267"/>
      <c r="DGX144" s="3268"/>
      <c r="DGY144" s="3269"/>
      <c r="DGZ144" s="3267"/>
      <c r="DHA144" s="3268"/>
      <c r="DHB144" s="3267"/>
      <c r="DHC144" s="3263"/>
      <c r="DHD144" s="3263"/>
      <c r="DHE144" s="3268"/>
      <c r="DHF144" s="3262"/>
      <c r="DHG144" s="3263"/>
      <c r="DHH144" s="3262"/>
      <c r="DHI144" s="3263"/>
      <c r="DHJ144" s="3263"/>
      <c r="DHK144" s="3263"/>
      <c r="DHL144" s="3263"/>
      <c r="DHM144" s="3264"/>
      <c r="DHN144" s="3265"/>
      <c r="DHO144" s="3266"/>
      <c r="DHP144" s="3267"/>
      <c r="DHQ144" s="3268"/>
      <c r="DHR144" s="3269"/>
      <c r="DHS144" s="3267"/>
      <c r="DHT144" s="3268"/>
      <c r="DHU144" s="3267"/>
      <c r="DHV144" s="3263"/>
      <c r="DHW144" s="3263"/>
      <c r="DHX144" s="3268"/>
      <c r="DHY144" s="3262"/>
      <c r="DHZ144" s="3263"/>
      <c r="DIA144" s="3262"/>
      <c r="DIB144" s="3263"/>
      <c r="DIC144" s="3263"/>
      <c r="DID144" s="3263"/>
      <c r="DIE144" s="3263"/>
      <c r="DIF144" s="3264"/>
      <c r="DIG144" s="3265"/>
      <c r="DIH144" s="3266"/>
      <c r="DII144" s="3267"/>
      <c r="DIJ144" s="3268"/>
      <c r="DIK144" s="3269"/>
      <c r="DIL144" s="3267"/>
      <c r="DIM144" s="3268"/>
      <c r="DIN144" s="3267"/>
      <c r="DIO144" s="3263"/>
      <c r="DIP144" s="3263"/>
      <c r="DIQ144" s="3268"/>
      <c r="DIR144" s="3262"/>
      <c r="DIS144" s="3263"/>
      <c r="DIT144" s="3262"/>
      <c r="DIU144" s="3263"/>
      <c r="DIV144" s="3263"/>
      <c r="DIW144" s="3263"/>
      <c r="DIX144" s="3263"/>
      <c r="DIY144" s="3264"/>
      <c r="DIZ144" s="3265"/>
      <c r="DJA144" s="3266"/>
      <c r="DJB144" s="3267"/>
      <c r="DJC144" s="3268"/>
      <c r="DJD144" s="3269"/>
      <c r="DJE144" s="3267"/>
      <c r="DJF144" s="3268"/>
      <c r="DJG144" s="3267"/>
      <c r="DJH144" s="3263"/>
      <c r="DJI144" s="3263"/>
      <c r="DJJ144" s="3268"/>
      <c r="DJK144" s="3262"/>
      <c r="DJL144" s="3263"/>
      <c r="DJM144" s="3262"/>
      <c r="DJN144" s="3263"/>
      <c r="DJO144" s="3263"/>
      <c r="DJP144" s="3263"/>
      <c r="DJQ144" s="3263"/>
      <c r="DJR144" s="3264"/>
      <c r="DJS144" s="3265"/>
      <c r="DJT144" s="3266"/>
      <c r="DJU144" s="3267"/>
      <c r="DJV144" s="3268"/>
      <c r="DJW144" s="3269"/>
      <c r="DJX144" s="3267"/>
      <c r="DJY144" s="3268"/>
      <c r="DJZ144" s="3267"/>
      <c r="DKA144" s="3263"/>
      <c r="DKB144" s="3263"/>
      <c r="DKC144" s="3268"/>
      <c r="DKD144" s="3262"/>
      <c r="DKE144" s="3263"/>
      <c r="DKF144" s="3262"/>
      <c r="DKG144" s="3263"/>
      <c r="DKH144" s="3263"/>
      <c r="DKI144" s="3263"/>
      <c r="DKJ144" s="3263"/>
      <c r="DKK144" s="3264"/>
      <c r="DKL144" s="3265"/>
      <c r="DKM144" s="3266"/>
      <c r="DKN144" s="3267"/>
      <c r="DKO144" s="3268"/>
      <c r="DKP144" s="3269"/>
      <c r="DKQ144" s="3267"/>
      <c r="DKR144" s="3268"/>
      <c r="DKS144" s="3267"/>
      <c r="DKT144" s="3263"/>
      <c r="DKU144" s="3263"/>
      <c r="DKV144" s="3268"/>
      <c r="DKW144" s="3262"/>
      <c r="DKX144" s="3263"/>
      <c r="DKY144" s="3262"/>
      <c r="DKZ144" s="3263"/>
      <c r="DLA144" s="3263"/>
      <c r="DLB144" s="3263"/>
      <c r="DLC144" s="3263"/>
      <c r="DLD144" s="3264"/>
      <c r="DLE144" s="3265"/>
      <c r="DLF144" s="3266"/>
      <c r="DLG144" s="3267"/>
      <c r="DLH144" s="3268"/>
      <c r="DLI144" s="3269"/>
      <c r="DLJ144" s="3267"/>
      <c r="DLK144" s="3268"/>
      <c r="DLL144" s="3267"/>
      <c r="DLM144" s="3263"/>
      <c r="DLN144" s="3263"/>
      <c r="DLO144" s="3268"/>
      <c r="DLP144" s="3262"/>
      <c r="DLQ144" s="3263"/>
      <c r="DLR144" s="3262"/>
      <c r="DLS144" s="3263"/>
      <c r="DLT144" s="3263"/>
      <c r="DLU144" s="3263"/>
      <c r="DLV144" s="3263"/>
      <c r="DLW144" s="3264"/>
      <c r="DLX144" s="3265"/>
      <c r="DLY144" s="3266"/>
      <c r="DLZ144" s="3267"/>
      <c r="DMA144" s="3268"/>
      <c r="DMB144" s="3269"/>
      <c r="DMC144" s="3267"/>
      <c r="DMD144" s="3268"/>
      <c r="DME144" s="3267"/>
      <c r="DMF144" s="3263"/>
      <c r="DMG144" s="3263"/>
      <c r="DMH144" s="3268"/>
      <c r="DMI144" s="3262"/>
      <c r="DMJ144" s="3263"/>
      <c r="DMK144" s="3262"/>
      <c r="DML144" s="3263"/>
      <c r="DMM144" s="3263"/>
      <c r="DMN144" s="3263"/>
      <c r="DMO144" s="3263"/>
      <c r="DMP144" s="3264"/>
      <c r="DMQ144" s="3265"/>
      <c r="DMR144" s="3266"/>
      <c r="DMS144" s="3267"/>
      <c r="DMT144" s="3268"/>
      <c r="DMU144" s="3269"/>
      <c r="DMV144" s="3267"/>
      <c r="DMW144" s="3268"/>
      <c r="DMX144" s="3267"/>
      <c r="DMY144" s="3263"/>
      <c r="DMZ144" s="3263"/>
      <c r="DNA144" s="3268"/>
      <c r="DNB144" s="3262"/>
      <c r="DNC144" s="3263"/>
      <c r="DND144" s="3262"/>
      <c r="DNE144" s="3263"/>
      <c r="DNF144" s="3263"/>
      <c r="DNG144" s="3263"/>
      <c r="DNH144" s="3263"/>
      <c r="DNI144" s="3264"/>
      <c r="DNJ144" s="3265"/>
      <c r="DNK144" s="3266"/>
      <c r="DNL144" s="3267"/>
      <c r="DNM144" s="3268"/>
      <c r="DNN144" s="3269"/>
      <c r="DNO144" s="3267"/>
      <c r="DNP144" s="3268"/>
      <c r="DNQ144" s="3267"/>
      <c r="DNR144" s="3263"/>
      <c r="DNS144" s="3263"/>
      <c r="DNT144" s="3268"/>
      <c r="DNU144" s="3262"/>
      <c r="DNV144" s="3263"/>
      <c r="DNW144" s="3262"/>
      <c r="DNX144" s="3263"/>
      <c r="DNY144" s="3263"/>
      <c r="DNZ144" s="3263"/>
      <c r="DOA144" s="3263"/>
      <c r="DOB144" s="3264"/>
      <c r="DOC144" s="3265"/>
      <c r="DOD144" s="3266"/>
      <c r="DOE144" s="3267"/>
      <c r="DOF144" s="3268"/>
      <c r="DOG144" s="3269"/>
      <c r="DOH144" s="3267"/>
      <c r="DOI144" s="3268"/>
      <c r="DOJ144" s="3267"/>
      <c r="DOK144" s="3263"/>
      <c r="DOL144" s="3263"/>
      <c r="DOM144" s="3268"/>
      <c r="DON144" s="3262"/>
      <c r="DOO144" s="3263"/>
      <c r="DOP144" s="3262"/>
      <c r="DOQ144" s="3263"/>
      <c r="DOR144" s="3263"/>
      <c r="DOS144" s="3263"/>
      <c r="DOT144" s="3263"/>
      <c r="DOU144" s="3264"/>
      <c r="DOV144" s="3265"/>
      <c r="DOW144" s="3266"/>
      <c r="DOX144" s="3267"/>
      <c r="DOY144" s="3268"/>
      <c r="DOZ144" s="3269"/>
      <c r="DPA144" s="3267"/>
      <c r="DPB144" s="3268"/>
      <c r="DPC144" s="3267"/>
      <c r="DPD144" s="3263"/>
      <c r="DPE144" s="3263"/>
      <c r="DPF144" s="3268"/>
      <c r="DPG144" s="3262"/>
      <c r="DPH144" s="3263"/>
      <c r="DPI144" s="3262"/>
      <c r="DPJ144" s="3263"/>
      <c r="DPK144" s="3263"/>
      <c r="DPL144" s="3263"/>
      <c r="DPM144" s="3263"/>
      <c r="DPN144" s="3264"/>
      <c r="DPO144" s="3265"/>
      <c r="DPP144" s="3266"/>
      <c r="DPQ144" s="3267"/>
      <c r="DPR144" s="3268"/>
      <c r="DPS144" s="3269"/>
      <c r="DPT144" s="3267"/>
      <c r="DPU144" s="3268"/>
      <c r="DPV144" s="3267"/>
      <c r="DPW144" s="3263"/>
      <c r="DPX144" s="3263"/>
      <c r="DPY144" s="3268"/>
      <c r="DPZ144" s="3262"/>
      <c r="DQA144" s="3263"/>
      <c r="DQB144" s="3262"/>
      <c r="DQC144" s="3263"/>
      <c r="DQD144" s="3263"/>
      <c r="DQE144" s="3263"/>
      <c r="DQF144" s="3263"/>
      <c r="DQG144" s="3264"/>
      <c r="DQH144" s="3265"/>
      <c r="DQI144" s="3266"/>
      <c r="DQJ144" s="3267"/>
      <c r="DQK144" s="3268"/>
      <c r="DQL144" s="3269"/>
      <c r="DQM144" s="3267"/>
      <c r="DQN144" s="3268"/>
      <c r="DQO144" s="3267"/>
      <c r="DQP144" s="3263"/>
      <c r="DQQ144" s="3263"/>
      <c r="DQR144" s="3268"/>
      <c r="DQS144" s="3262"/>
      <c r="DQT144" s="3263"/>
      <c r="DQU144" s="3262"/>
      <c r="DQV144" s="3263"/>
      <c r="DQW144" s="3263"/>
      <c r="DQX144" s="3263"/>
      <c r="DQY144" s="3263"/>
      <c r="DQZ144" s="3264"/>
      <c r="DRA144" s="3265"/>
      <c r="DRB144" s="3266"/>
      <c r="DRC144" s="3267"/>
      <c r="DRD144" s="3268"/>
      <c r="DRE144" s="3269"/>
      <c r="DRF144" s="3267"/>
      <c r="DRG144" s="3268"/>
      <c r="DRH144" s="3267"/>
      <c r="DRI144" s="3263"/>
      <c r="DRJ144" s="3263"/>
      <c r="DRK144" s="3268"/>
      <c r="DRL144" s="3262"/>
      <c r="DRM144" s="3263"/>
      <c r="DRN144" s="3262"/>
      <c r="DRO144" s="3263"/>
      <c r="DRP144" s="3263"/>
      <c r="DRQ144" s="3263"/>
      <c r="DRR144" s="3263"/>
      <c r="DRS144" s="3264"/>
      <c r="DRT144" s="3265"/>
      <c r="DRU144" s="3266"/>
      <c r="DRV144" s="3267"/>
      <c r="DRW144" s="3268"/>
      <c r="DRX144" s="3269"/>
      <c r="DRY144" s="3267"/>
      <c r="DRZ144" s="3268"/>
      <c r="DSA144" s="3267"/>
      <c r="DSB144" s="3263"/>
      <c r="DSC144" s="3263"/>
      <c r="DSD144" s="3268"/>
      <c r="DSE144" s="3262"/>
      <c r="DSF144" s="3263"/>
      <c r="DSG144" s="3262"/>
      <c r="DSH144" s="3263"/>
      <c r="DSI144" s="3263"/>
      <c r="DSJ144" s="3263"/>
      <c r="DSK144" s="3263"/>
      <c r="DSL144" s="3264"/>
      <c r="DSM144" s="3265"/>
      <c r="DSN144" s="3266"/>
      <c r="DSO144" s="3267"/>
      <c r="DSP144" s="3268"/>
      <c r="DSQ144" s="3269"/>
      <c r="DSR144" s="3267"/>
      <c r="DSS144" s="3268"/>
      <c r="DST144" s="3267"/>
      <c r="DSU144" s="3263"/>
      <c r="DSV144" s="3263"/>
      <c r="DSW144" s="3268"/>
      <c r="DSX144" s="3262"/>
      <c r="DSY144" s="3263"/>
      <c r="DSZ144" s="3262"/>
      <c r="DTA144" s="3263"/>
      <c r="DTB144" s="3263"/>
      <c r="DTC144" s="3263"/>
      <c r="DTD144" s="3263"/>
      <c r="DTE144" s="3264"/>
      <c r="DTF144" s="3265"/>
      <c r="DTG144" s="3266"/>
      <c r="DTH144" s="3267"/>
      <c r="DTI144" s="3268"/>
      <c r="DTJ144" s="3269"/>
      <c r="DTK144" s="3267"/>
      <c r="DTL144" s="3268"/>
      <c r="DTM144" s="3267"/>
      <c r="DTN144" s="3263"/>
      <c r="DTO144" s="3263"/>
      <c r="DTP144" s="3268"/>
      <c r="DTQ144" s="3262"/>
      <c r="DTR144" s="3263"/>
      <c r="DTS144" s="3262"/>
      <c r="DTT144" s="3263"/>
      <c r="DTU144" s="3263"/>
      <c r="DTV144" s="3263"/>
      <c r="DTW144" s="3263"/>
      <c r="DTX144" s="3264"/>
      <c r="DTY144" s="3265"/>
      <c r="DTZ144" s="3266"/>
      <c r="DUA144" s="3267"/>
      <c r="DUB144" s="3268"/>
      <c r="DUC144" s="3269"/>
      <c r="DUD144" s="3267"/>
      <c r="DUE144" s="3268"/>
      <c r="DUF144" s="3267"/>
      <c r="DUG144" s="3263"/>
      <c r="DUH144" s="3263"/>
      <c r="DUI144" s="3268"/>
      <c r="DUJ144" s="3262"/>
      <c r="DUK144" s="3263"/>
      <c r="DUL144" s="3262"/>
      <c r="DUM144" s="3263"/>
      <c r="DUN144" s="3263"/>
      <c r="DUO144" s="3263"/>
      <c r="DUP144" s="3263"/>
      <c r="DUQ144" s="3264"/>
      <c r="DUR144" s="3265"/>
      <c r="DUS144" s="3266"/>
      <c r="DUT144" s="3267"/>
      <c r="DUU144" s="3268"/>
      <c r="DUV144" s="3269"/>
      <c r="DUW144" s="3267"/>
      <c r="DUX144" s="3268"/>
      <c r="DUY144" s="3267"/>
      <c r="DUZ144" s="3263"/>
      <c r="DVA144" s="3263"/>
      <c r="DVB144" s="3268"/>
      <c r="DVC144" s="3262"/>
      <c r="DVD144" s="3263"/>
      <c r="DVE144" s="3262"/>
      <c r="DVF144" s="3263"/>
      <c r="DVG144" s="3263"/>
      <c r="DVH144" s="3263"/>
      <c r="DVI144" s="3263"/>
      <c r="DVJ144" s="3264"/>
      <c r="DVK144" s="3265"/>
      <c r="DVL144" s="3266"/>
      <c r="DVM144" s="3267"/>
      <c r="DVN144" s="3268"/>
      <c r="DVO144" s="3269"/>
      <c r="DVP144" s="3267"/>
      <c r="DVQ144" s="3268"/>
      <c r="DVR144" s="3267"/>
      <c r="DVS144" s="3263"/>
      <c r="DVT144" s="3263"/>
      <c r="DVU144" s="3268"/>
      <c r="DVV144" s="3262"/>
      <c r="DVW144" s="3263"/>
      <c r="DVX144" s="3262"/>
      <c r="DVY144" s="3263"/>
      <c r="DVZ144" s="3263"/>
      <c r="DWA144" s="3263"/>
      <c r="DWB144" s="3263"/>
      <c r="DWC144" s="3264"/>
      <c r="DWD144" s="3265"/>
      <c r="DWE144" s="3266"/>
      <c r="DWF144" s="3267"/>
      <c r="DWG144" s="3268"/>
      <c r="DWH144" s="3269"/>
      <c r="DWI144" s="3267"/>
      <c r="DWJ144" s="3268"/>
      <c r="DWK144" s="3267"/>
      <c r="DWL144" s="3263"/>
      <c r="DWM144" s="3263"/>
      <c r="DWN144" s="3268"/>
      <c r="DWO144" s="3262"/>
      <c r="DWP144" s="3263"/>
      <c r="DWQ144" s="3262"/>
      <c r="DWR144" s="3263"/>
      <c r="DWS144" s="3263"/>
      <c r="DWT144" s="3263"/>
      <c r="DWU144" s="3263"/>
      <c r="DWV144" s="3264"/>
      <c r="DWW144" s="3265"/>
      <c r="DWX144" s="3266"/>
      <c r="DWY144" s="3267"/>
      <c r="DWZ144" s="3268"/>
      <c r="DXA144" s="3269"/>
      <c r="DXB144" s="3267"/>
      <c r="DXC144" s="3268"/>
      <c r="DXD144" s="3267"/>
      <c r="DXE144" s="3263"/>
      <c r="DXF144" s="3263"/>
      <c r="DXG144" s="3268"/>
      <c r="DXH144" s="3262"/>
      <c r="DXI144" s="3263"/>
      <c r="DXJ144" s="3262"/>
      <c r="DXK144" s="3263"/>
      <c r="DXL144" s="3263"/>
      <c r="DXM144" s="3263"/>
      <c r="DXN144" s="3263"/>
      <c r="DXO144" s="3264"/>
      <c r="DXP144" s="3265"/>
      <c r="DXQ144" s="3266"/>
      <c r="DXR144" s="3267"/>
      <c r="DXS144" s="3268"/>
      <c r="DXT144" s="3269"/>
      <c r="DXU144" s="3267"/>
      <c r="DXV144" s="3268"/>
      <c r="DXW144" s="3267"/>
      <c r="DXX144" s="3263"/>
      <c r="DXY144" s="3263"/>
      <c r="DXZ144" s="3268"/>
      <c r="DYA144" s="3262"/>
      <c r="DYB144" s="3263"/>
      <c r="DYC144" s="3262"/>
      <c r="DYD144" s="3263"/>
      <c r="DYE144" s="3263"/>
      <c r="DYF144" s="3263"/>
      <c r="DYG144" s="3263"/>
      <c r="DYH144" s="3264"/>
      <c r="DYI144" s="3265"/>
      <c r="DYJ144" s="3266"/>
      <c r="DYK144" s="3267"/>
      <c r="DYL144" s="3268"/>
      <c r="DYM144" s="3269"/>
      <c r="DYN144" s="3267"/>
      <c r="DYO144" s="3268"/>
      <c r="DYP144" s="3267"/>
      <c r="DYQ144" s="3263"/>
      <c r="DYR144" s="3263"/>
      <c r="DYS144" s="3268"/>
      <c r="DYT144" s="3262"/>
      <c r="DYU144" s="3263"/>
      <c r="DYV144" s="3262"/>
      <c r="DYW144" s="3263"/>
      <c r="DYX144" s="3263"/>
      <c r="DYY144" s="3263"/>
      <c r="DYZ144" s="3263"/>
      <c r="DZA144" s="3264"/>
      <c r="DZB144" s="3265"/>
      <c r="DZC144" s="3266"/>
      <c r="DZD144" s="3267"/>
      <c r="DZE144" s="3268"/>
      <c r="DZF144" s="3269"/>
      <c r="DZG144" s="3267"/>
      <c r="DZH144" s="3268"/>
      <c r="DZI144" s="3267"/>
      <c r="DZJ144" s="3263"/>
      <c r="DZK144" s="3263"/>
      <c r="DZL144" s="3268"/>
      <c r="DZM144" s="3262"/>
      <c r="DZN144" s="3263"/>
      <c r="DZO144" s="3262"/>
      <c r="DZP144" s="3263"/>
      <c r="DZQ144" s="3263"/>
      <c r="DZR144" s="3263"/>
      <c r="DZS144" s="3263"/>
      <c r="DZT144" s="3264"/>
      <c r="DZU144" s="3265"/>
      <c r="DZV144" s="3266"/>
      <c r="DZW144" s="3267"/>
      <c r="DZX144" s="3268"/>
      <c r="DZY144" s="3269"/>
      <c r="DZZ144" s="3267"/>
      <c r="EAA144" s="3268"/>
      <c r="EAB144" s="3267"/>
      <c r="EAC144" s="3263"/>
      <c r="EAD144" s="3263"/>
      <c r="EAE144" s="3268"/>
      <c r="EAF144" s="3262"/>
      <c r="EAG144" s="3263"/>
      <c r="EAH144" s="3262"/>
      <c r="EAI144" s="3263"/>
      <c r="EAJ144" s="3263"/>
      <c r="EAK144" s="3263"/>
      <c r="EAL144" s="3263"/>
      <c r="EAM144" s="3264"/>
      <c r="EAN144" s="3265"/>
      <c r="EAO144" s="3266"/>
      <c r="EAP144" s="3267"/>
      <c r="EAQ144" s="3268"/>
      <c r="EAR144" s="3269"/>
      <c r="EAS144" s="3267"/>
      <c r="EAT144" s="3268"/>
      <c r="EAU144" s="3267"/>
      <c r="EAV144" s="3263"/>
      <c r="EAW144" s="3263"/>
      <c r="EAX144" s="3268"/>
      <c r="EAY144" s="3262"/>
      <c r="EAZ144" s="3263"/>
      <c r="EBA144" s="3262"/>
      <c r="EBB144" s="3263"/>
      <c r="EBC144" s="3263"/>
      <c r="EBD144" s="3263"/>
      <c r="EBE144" s="3263"/>
      <c r="EBF144" s="3264"/>
      <c r="EBG144" s="3265"/>
      <c r="EBH144" s="3266"/>
      <c r="EBI144" s="3267"/>
      <c r="EBJ144" s="3268"/>
      <c r="EBK144" s="3269"/>
      <c r="EBL144" s="3267"/>
      <c r="EBM144" s="3268"/>
      <c r="EBN144" s="3267"/>
      <c r="EBO144" s="3263"/>
      <c r="EBP144" s="3263"/>
      <c r="EBQ144" s="3268"/>
      <c r="EBR144" s="3262"/>
      <c r="EBS144" s="3263"/>
      <c r="EBT144" s="3262"/>
      <c r="EBU144" s="3263"/>
      <c r="EBV144" s="3263"/>
      <c r="EBW144" s="3263"/>
      <c r="EBX144" s="3263"/>
      <c r="EBY144" s="3264"/>
      <c r="EBZ144" s="3265"/>
      <c r="ECA144" s="3266"/>
      <c r="ECB144" s="3267"/>
      <c r="ECC144" s="3268"/>
      <c r="ECD144" s="3269"/>
      <c r="ECE144" s="3267"/>
      <c r="ECF144" s="3268"/>
      <c r="ECG144" s="3267"/>
      <c r="ECH144" s="3263"/>
      <c r="ECI144" s="3263"/>
      <c r="ECJ144" s="3268"/>
      <c r="ECK144" s="3262"/>
      <c r="ECL144" s="3263"/>
      <c r="ECM144" s="3262"/>
      <c r="ECN144" s="3263"/>
      <c r="ECO144" s="3263"/>
      <c r="ECP144" s="3263"/>
      <c r="ECQ144" s="3263"/>
      <c r="ECR144" s="3264"/>
      <c r="ECS144" s="3265"/>
      <c r="ECT144" s="3266"/>
      <c r="ECU144" s="3267"/>
      <c r="ECV144" s="3268"/>
      <c r="ECW144" s="3269"/>
      <c r="ECX144" s="3267"/>
      <c r="ECY144" s="3268"/>
      <c r="ECZ144" s="3267"/>
      <c r="EDA144" s="3263"/>
      <c r="EDB144" s="3263"/>
      <c r="EDC144" s="3268"/>
      <c r="EDD144" s="3262"/>
      <c r="EDE144" s="3263"/>
      <c r="EDF144" s="3262"/>
      <c r="EDG144" s="3263"/>
      <c r="EDH144" s="3263"/>
      <c r="EDI144" s="3263"/>
      <c r="EDJ144" s="3263"/>
      <c r="EDK144" s="3264"/>
      <c r="EDL144" s="3265"/>
      <c r="EDM144" s="3266"/>
      <c r="EDN144" s="3267"/>
      <c r="EDO144" s="3268"/>
      <c r="EDP144" s="3269"/>
      <c r="EDQ144" s="3267"/>
      <c r="EDR144" s="3268"/>
      <c r="EDS144" s="3267"/>
      <c r="EDT144" s="3263"/>
      <c r="EDU144" s="3263"/>
      <c r="EDV144" s="3268"/>
      <c r="EDW144" s="3262"/>
      <c r="EDX144" s="3263"/>
      <c r="EDY144" s="3262"/>
      <c r="EDZ144" s="3263"/>
      <c r="EEA144" s="3263"/>
      <c r="EEB144" s="3263"/>
      <c r="EEC144" s="3263"/>
      <c r="EED144" s="3264"/>
      <c r="EEE144" s="3265"/>
      <c r="EEF144" s="3266"/>
      <c r="EEG144" s="3267"/>
      <c r="EEH144" s="3268"/>
      <c r="EEI144" s="3269"/>
      <c r="EEJ144" s="3267"/>
      <c r="EEK144" s="3268"/>
      <c r="EEL144" s="3267"/>
      <c r="EEM144" s="3263"/>
      <c r="EEN144" s="3263"/>
      <c r="EEO144" s="3268"/>
      <c r="EEP144" s="3262"/>
      <c r="EEQ144" s="3263"/>
      <c r="EER144" s="3262"/>
      <c r="EES144" s="3263"/>
      <c r="EET144" s="3263"/>
      <c r="EEU144" s="3263"/>
      <c r="EEV144" s="3263"/>
      <c r="EEW144" s="3264"/>
      <c r="EEX144" s="3265"/>
      <c r="EEY144" s="3266"/>
      <c r="EEZ144" s="3267"/>
      <c r="EFA144" s="3268"/>
      <c r="EFB144" s="3269"/>
      <c r="EFC144" s="3267"/>
      <c r="EFD144" s="3268"/>
      <c r="EFE144" s="3267"/>
      <c r="EFF144" s="3263"/>
      <c r="EFG144" s="3263"/>
      <c r="EFH144" s="3268"/>
      <c r="EFI144" s="3262"/>
      <c r="EFJ144" s="3263"/>
      <c r="EFK144" s="3262"/>
      <c r="EFL144" s="3263"/>
      <c r="EFM144" s="3263"/>
      <c r="EFN144" s="3263"/>
      <c r="EFO144" s="3263"/>
      <c r="EFP144" s="3264"/>
      <c r="EFQ144" s="3265"/>
      <c r="EFR144" s="3266"/>
      <c r="EFS144" s="3267"/>
      <c r="EFT144" s="3268"/>
      <c r="EFU144" s="3269"/>
      <c r="EFV144" s="3267"/>
      <c r="EFW144" s="3268"/>
      <c r="EFX144" s="3267"/>
      <c r="EFY144" s="3263"/>
      <c r="EFZ144" s="3263"/>
      <c r="EGA144" s="3268"/>
      <c r="EGB144" s="3262"/>
      <c r="EGC144" s="3263"/>
      <c r="EGD144" s="3262"/>
      <c r="EGE144" s="3263"/>
      <c r="EGF144" s="3263"/>
      <c r="EGG144" s="3263"/>
      <c r="EGH144" s="3263"/>
      <c r="EGI144" s="3264"/>
      <c r="EGJ144" s="3265"/>
      <c r="EGK144" s="3266"/>
      <c r="EGL144" s="3267"/>
      <c r="EGM144" s="3268"/>
      <c r="EGN144" s="3269"/>
      <c r="EGO144" s="3267"/>
      <c r="EGP144" s="3268"/>
      <c r="EGQ144" s="3267"/>
      <c r="EGR144" s="3263"/>
      <c r="EGS144" s="3263"/>
      <c r="EGT144" s="3268"/>
      <c r="EGU144" s="3262"/>
      <c r="EGV144" s="3263"/>
      <c r="EGW144" s="3262"/>
      <c r="EGX144" s="3263"/>
      <c r="EGY144" s="3263"/>
      <c r="EGZ144" s="3263"/>
      <c r="EHA144" s="3263"/>
      <c r="EHB144" s="3264"/>
      <c r="EHC144" s="3265"/>
      <c r="EHD144" s="3266"/>
      <c r="EHE144" s="3267"/>
      <c r="EHF144" s="3268"/>
      <c r="EHG144" s="3269"/>
      <c r="EHH144" s="3267"/>
      <c r="EHI144" s="3268"/>
      <c r="EHJ144" s="3267"/>
      <c r="EHK144" s="3263"/>
      <c r="EHL144" s="3263"/>
      <c r="EHM144" s="3268"/>
      <c r="EHN144" s="3262"/>
      <c r="EHO144" s="3263"/>
      <c r="EHP144" s="3262"/>
      <c r="EHQ144" s="3263"/>
      <c r="EHR144" s="3263"/>
      <c r="EHS144" s="3263"/>
      <c r="EHT144" s="3263"/>
      <c r="EHU144" s="3264"/>
      <c r="EHV144" s="3265"/>
      <c r="EHW144" s="3266"/>
      <c r="EHX144" s="3267"/>
      <c r="EHY144" s="3268"/>
      <c r="EHZ144" s="3269"/>
      <c r="EIA144" s="3267"/>
      <c r="EIB144" s="3268"/>
      <c r="EIC144" s="3267"/>
      <c r="EID144" s="3263"/>
      <c r="EIE144" s="3263"/>
      <c r="EIF144" s="3268"/>
      <c r="EIG144" s="3262"/>
      <c r="EIH144" s="3263"/>
      <c r="EII144" s="3262"/>
      <c r="EIJ144" s="3263"/>
      <c r="EIK144" s="3263"/>
      <c r="EIL144" s="3263"/>
      <c r="EIM144" s="3263"/>
      <c r="EIN144" s="3264"/>
      <c r="EIO144" s="3265"/>
      <c r="EIP144" s="3266"/>
      <c r="EIQ144" s="3267"/>
      <c r="EIR144" s="3268"/>
      <c r="EIS144" s="3269"/>
      <c r="EIT144" s="3267"/>
      <c r="EIU144" s="3268"/>
      <c r="EIV144" s="3267"/>
      <c r="EIW144" s="3263"/>
      <c r="EIX144" s="3263"/>
      <c r="EIY144" s="3268"/>
      <c r="EIZ144" s="3262"/>
      <c r="EJA144" s="3263"/>
      <c r="EJB144" s="3262"/>
      <c r="EJC144" s="3263"/>
      <c r="EJD144" s="3263"/>
      <c r="EJE144" s="3263"/>
      <c r="EJF144" s="3263"/>
      <c r="EJG144" s="3264"/>
      <c r="EJH144" s="3265"/>
      <c r="EJI144" s="3266"/>
      <c r="EJJ144" s="3267"/>
      <c r="EJK144" s="3268"/>
      <c r="EJL144" s="3269"/>
      <c r="EJM144" s="3267"/>
      <c r="EJN144" s="3268"/>
      <c r="EJO144" s="3267"/>
      <c r="EJP144" s="3263"/>
      <c r="EJQ144" s="3263"/>
      <c r="EJR144" s="3268"/>
      <c r="EJS144" s="3262"/>
      <c r="EJT144" s="3263"/>
      <c r="EJU144" s="3262"/>
      <c r="EJV144" s="3263"/>
      <c r="EJW144" s="3263"/>
      <c r="EJX144" s="3263"/>
      <c r="EJY144" s="3263"/>
      <c r="EJZ144" s="3264"/>
      <c r="EKA144" s="3265"/>
      <c r="EKB144" s="3266"/>
      <c r="EKC144" s="3267"/>
      <c r="EKD144" s="3268"/>
      <c r="EKE144" s="3269"/>
      <c r="EKF144" s="3267"/>
      <c r="EKG144" s="3268"/>
      <c r="EKH144" s="3267"/>
      <c r="EKI144" s="3263"/>
      <c r="EKJ144" s="3263"/>
      <c r="EKK144" s="3268"/>
      <c r="EKL144" s="3262"/>
      <c r="EKM144" s="3263"/>
      <c r="EKN144" s="3262"/>
      <c r="EKO144" s="3263"/>
      <c r="EKP144" s="3263"/>
      <c r="EKQ144" s="3263"/>
      <c r="EKR144" s="3263"/>
      <c r="EKS144" s="3264"/>
      <c r="EKT144" s="3265"/>
      <c r="EKU144" s="3266"/>
      <c r="EKV144" s="3267"/>
      <c r="EKW144" s="3268"/>
      <c r="EKX144" s="3269"/>
      <c r="EKY144" s="3267"/>
      <c r="EKZ144" s="3268"/>
      <c r="ELA144" s="3267"/>
      <c r="ELB144" s="3263"/>
      <c r="ELC144" s="3263"/>
      <c r="ELD144" s="3268"/>
      <c r="ELE144" s="3262"/>
      <c r="ELF144" s="3263"/>
      <c r="ELG144" s="3262"/>
      <c r="ELH144" s="3263"/>
      <c r="ELI144" s="3263"/>
      <c r="ELJ144" s="3263"/>
      <c r="ELK144" s="3263"/>
      <c r="ELL144" s="3264"/>
      <c r="ELM144" s="3265"/>
      <c r="ELN144" s="3266"/>
      <c r="ELO144" s="3267"/>
      <c r="ELP144" s="3268"/>
      <c r="ELQ144" s="3269"/>
      <c r="ELR144" s="3267"/>
      <c r="ELS144" s="3268"/>
      <c r="ELT144" s="3267"/>
      <c r="ELU144" s="3263"/>
      <c r="ELV144" s="3263"/>
      <c r="ELW144" s="3268"/>
      <c r="ELX144" s="3262"/>
      <c r="ELY144" s="3263"/>
      <c r="ELZ144" s="3262"/>
      <c r="EMA144" s="3263"/>
      <c r="EMB144" s="3263"/>
      <c r="EMC144" s="3263"/>
      <c r="EMD144" s="3263"/>
      <c r="EME144" s="3264"/>
      <c r="EMF144" s="3265"/>
      <c r="EMG144" s="3266"/>
      <c r="EMH144" s="3267"/>
      <c r="EMI144" s="3268"/>
      <c r="EMJ144" s="3269"/>
      <c r="EMK144" s="3267"/>
      <c r="EML144" s="3268"/>
      <c r="EMM144" s="3267"/>
      <c r="EMN144" s="3263"/>
      <c r="EMO144" s="3263"/>
      <c r="EMP144" s="3268"/>
      <c r="EMQ144" s="3262"/>
      <c r="EMR144" s="3263"/>
      <c r="EMS144" s="3262"/>
      <c r="EMT144" s="3263"/>
      <c r="EMU144" s="3263"/>
      <c r="EMV144" s="3263"/>
      <c r="EMW144" s="3263"/>
      <c r="EMX144" s="3264"/>
      <c r="EMY144" s="3265"/>
      <c r="EMZ144" s="3266"/>
      <c r="ENA144" s="3267"/>
      <c r="ENB144" s="3268"/>
      <c r="ENC144" s="3269"/>
      <c r="END144" s="3267"/>
      <c r="ENE144" s="3268"/>
      <c r="ENF144" s="3267"/>
      <c r="ENG144" s="3263"/>
      <c r="ENH144" s="3263"/>
      <c r="ENI144" s="3268"/>
      <c r="ENJ144" s="3262"/>
      <c r="ENK144" s="3263"/>
      <c r="ENL144" s="3262"/>
      <c r="ENM144" s="3263"/>
      <c r="ENN144" s="3263"/>
      <c r="ENO144" s="3263"/>
      <c r="ENP144" s="3263"/>
      <c r="ENQ144" s="3264"/>
      <c r="ENR144" s="3265"/>
      <c r="ENS144" s="3266"/>
      <c r="ENT144" s="3267"/>
      <c r="ENU144" s="3268"/>
      <c r="ENV144" s="3269"/>
      <c r="ENW144" s="3267"/>
      <c r="ENX144" s="3268"/>
      <c r="ENY144" s="3267"/>
      <c r="ENZ144" s="3263"/>
      <c r="EOA144" s="3263"/>
      <c r="EOB144" s="3268"/>
      <c r="EOC144" s="3262"/>
      <c r="EOD144" s="3263"/>
      <c r="EOE144" s="3262"/>
      <c r="EOF144" s="3263"/>
      <c r="EOG144" s="3263"/>
      <c r="EOH144" s="3263"/>
      <c r="EOI144" s="3263"/>
      <c r="EOJ144" s="3264"/>
      <c r="EOK144" s="3265"/>
      <c r="EOL144" s="3266"/>
      <c r="EOM144" s="3267"/>
      <c r="EON144" s="3268"/>
      <c r="EOO144" s="3269"/>
      <c r="EOP144" s="3267"/>
      <c r="EOQ144" s="3268"/>
      <c r="EOR144" s="3267"/>
      <c r="EOS144" s="3263"/>
      <c r="EOT144" s="3263"/>
      <c r="EOU144" s="3268"/>
      <c r="EOV144" s="3262"/>
      <c r="EOW144" s="3263"/>
      <c r="EOX144" s="3262"/>
      <c r="EOY144" s="3263"/>
      <c r="EOZ144" s="3263"/>
      <c r="EPA144" s="3263"/>
      <c r="EPB144" s="3263"/>
      <c r="EPC144" s="3264"/>
      <c r="EPD144" s="3265"/>
      <c r="EPE144" s="3266"/>
      <c r="EPF144" s="3267"/>
      <c r="EPG144" s="3268"/>
      <c r="EPH144" s="3269"/>
      <c r="EPI144" s="3267"/>
      <c r="EPJ144" s="3268"/>
      <c r="EPK144" s="3267"/>
      <c r="EPL144" s="3263"/>
      <c r="EPM144" s="3263"/>
      <c r="EPN144" s="3268"/>
      <c r="EPO144" s="3262"/>
      <c r="EPP144" s="3263"/>
      <c r="EPQ144" s="3262"/>
      <c r="EPR144" s="3263"/>
      <c r="EPS144" s="3263"/>
      <c r="EPT144" s="3263"/>
      <c r="EPU144" s="3263"/>
      <c r="EPV144" s="3264"/>
      <c r="EPW144" s="3265"/>
      <c r="EPX144" s="3266"/>
      <c r="EPY144" s="3267"/>
      <c r="EPZ144" s="3268"/>
      <c r="EQA144" s="3269"/>
      <c r="EQB144" s="3267"/>
      <c r="EQC144" s="3268"/>
      <c r="EQD144" s="3267"/>
      <c r="EQE144" s="3263"/>
      <c r="EQF144" s="3263"/>
      <c r="EQG144" s="3268"/>
      <c r="EQH144" s="3262"/>
      <c r="EQI144" s="3263"/>
      <c r="EQJ144" s="3262"/>
      <c r="EQK144" s="3263"/>
      <c r="EQL144" s="3263"/>
      <c r="EQM144" s="3263"/>
      <c r="EQN144" s="3263"/>
      <c r="EQO144" s="3264"/>
      <c r="EQP144" s="3265"/>
      <c r="EQQ144" s="3266"/>
      <c r="EQR144" s="3267"/>
      <c r="EQS144" s="3268"/>
      <c r="EQT144" s="3269"/>
      <c r="EQU144" s="3267"/>
      <c r="EQV144" s="3268"/>
      <c r="EQW144" s="3267"/>
      <c r="EQX144" s="3263"/>
      <c r="EQY144" s="3263"/>
      <c r="EQZ144" s="3268"/>
      <c r="ERA144" s="3262"/>
      <c r="ERB144" s="3263"/>
      <c r="ERC144" s="3262"/>
      <c r="ERD144" s="3263"/>
      <c r="ERE144" s="3263"/>
      <c r="ERF144" s="3263"/>
      <c r="ERG144" s="3263"/>
      <c r="ERH144" s="3264"/>
      <c r="ERI144" s="3265"/>
      <c r="ERJ144" s="3266"/>
      <c r="ERK144" s="3267"/>
      <c r="ERL144" s="3268"/>
      <c r="ERM144" s="3269"/>
      <c r="ERN144" s="3267"/>
      <c r="ERO144" s="3268"/>
      <c r="ERP144" s="3267"/>
      <c r="ERQ144" s="3263"/>
      <c r="ERR144" s="3263"/>
      <c r="ERS144" s="3268"/>
      <c r="ERT144" s="3262"/>
      <c r="ERU144" s="3263"/>
      <c r="ERV144" s="3262"/>
      <c r="ERW144" s="3263"/>
      <c r="ERX144" s="3263"/>
      <c r="ERY144" s="3263"/>
      <c r="ERZ144" s="3263"/>
      <c r="ESA144" s="3264"/>
      <c r="ESB144" s="3265"/>
      <c r="ESC144" s="3266"/>
      <c r="ESD144" s="3267"/>
      <c r="ESE144" s="3268"/>
      <c r="ESF144" s="3269"/>
      <c r="ESG144" s="3267"/>
      <c r="ESH144" s="3268"/>
      <c r="ESI144" s="3267"/>
      <c r="ESJ144" s="3263"/>
      <c r="ESK144" s="3263"/>
      <c r="ESL144" s="3268"/>
      <c r="ESM144" s="3262"/>
      <c r="ESN144" s="3263"/>
      <c r="ESO144" s="3262"/>
      <c r="ESP144" s="3263"/>
      <c r="ESQ144" s="3263"/>
      <c r="ESR144" s="3263"/>
      <c r="ESS144" s="3263"/>
      <c r="EST144" s="3264"/>
      <c r="ESU144" s="3265"/>
      <c r="ESV144" s="3266"/>
      <c r="ESW144" s="3267"/>
      <c r="ESX144" s="3268"/>
      <c r="ESY144" s="3269"/>
      <c r="ESZ144" s="3267"/>
      <c r="ETA144" s="3268"/>
      <c r="ETB144" s="3267"/>
      <c r="ETC144" s="3263"/>
      <c r="ETD144" s="3263"/>
      <c r="ETE144" s="3268"/>
      <c r="ETF144" s="3262"/>
      <c r="ETG144" s="3263"/>
      <c r="ETH144" s="3262"/>
      <c r="ETI144" s="3263"/>
      <c r="ETJ144" s="3263"/>
      <c r="ETK144" s="3263"/>
      <c r="ETL144" s="3263"/>
      <c r="ETM144" s="3264"/>
      <c r="ETN144" s="3265"/>
      <c r="ETO144" s="3266"/>
      <c r="ETP144" s="3267"/>
      <c r="ETQ144" s="3268"/>
      <c r="ETR144" s="3269"/>
      <c r="ETS144" s="3267"/>
      <c r="ETT144" s="3268"/>
      <c r="ETU144" s="3267"/>
      <c r="ETV144" s="3263"/>
      <c r="ETW144" s="3263"/>
      <c r="ETX144" s="3268"/>
      <c r="ETY144" s="3262"/>
      <c r="ETZ144" s="3263"/>
      <c r="EUA144" s="3262"/>
      <c r="EUB144" s="3263"/>
      <c r="EUC144" s="3263"/>
      <c r="EUD144" s="3263"/>
      <c r="EUE144" s="3263"/>
      <c r="EUF144" s="3264"/>
      <c r="EUG144" s="3265"/>
      <c r="EUH144" s="3266"/>
      <c r="EUI144" s="3267"/>
      <c r="EUJ144" s="3268"/>
      <c r="EUK144" s="3269"/>
      <c r="EUL144" s="3267"/>
      <c r="EUM144" s="3268"/>
      <c r="EUN144" s="3267"/>
      <c r="EUO144" s="3263"/>
      <c r="EUP144" s="3263"/>
      <c r="EUQ144" s="3268"/>
      <c r="EUR144" s="3262"/>
      <c r="EUS144" s="3263"/>
      <c r="EUT144" s="3262"/>
      <c r="EUU144" s="3263"/>
      <c r="EUV144" s="3263"/>
      <c r="EUW144" s="3263"/>
      <c r="EUX144" s="3263"/>
      <c r="EUY144" s="3264"/>
      <c r="EUZ144" s="3265"/>
      <c r="EVA144" s="3266"/>
      <c r="EVB144" s="3267"/>
      <c r="EVC144" s="3268"/>
      <c r="EVD144" s="3269"/>
      <c r="EVE144" s="3267"/>
      <c r="EVF144" s="3268"/>
      <c r="EVG144" s="3267"/>
      <c r="EVH144" s="3263"/>
      <c r="EVI144" s="3263"/>
      <c r="EVJ144" s="3268"/>
      <c r="EVK144" s="3262"/>
      <c r="EVL144" s="3263"/>
      <c r="EVM144" s="3262"/>
      <c r="EVN144" s="3263"/>
      <c r="EVO144" s="3263"/>
      <c r="EVP144" s="3263"/>
      <c r="EVQ144" s="3263"/>
      <c r="EVR144" s="3264"/>
      <c r="EVS144" s="3265"/>
      <c r="EVT144" s="3266"/>
      <c r="EVU144" s="3267"/>
      <c r="EVV144" s="3268"/>
      <c r="EVW144" s="3269"/>
      <c r="EVX144" s="3267"/>
      <c r="EVY144" s="3268"/>
      <c r="EVZ144" s="3267"/>
      <c r="EWA144" s="3263"/>
      <c r="EWB144" s="3263"/>
      <c r="EWC144" s="3268"/>
      <c r="EWD144" s="3262"/>
      <c r="EWE144" s="3263"/>
      <c r="EWF144" s="3262"/>
      <c r="EWG144" s="3263"/>
      <c r="EWH144" s="3263"/>
      <c r="EWI144" s="3263"/>
      <c r="EWJ144" s="3263"/>
      <c r="EWK144" s="3264"/>
      <c r="EWL144" s="3265"/>
      <c r="EWM144" s="3266"/>
      <c r="EWN144" s="3267"/>
      <c r="EWO144" s="3268"/>
      <c r="EWP144" s="3269"/>
      <c r="EWQ144" s="3267"/>
      <c r="EWR144" s="3268"/>
      <c r="EWS144" s="3267"/>
      <c r="EWT144" s="3263"/>
      <c r="EWU144" s="3263"/>
      <c r="EWV144" s="3268"/>
      <c r="EWW144" s="3262"/>
      <c r="EWX144" s="3263"/>
      <c r="EWY144" s="3262"/>
      <c r="EWZ144" s="3263"/>
      <c r="EXA144" s="3263"/>
      <c r="EXB144" s="3263"/>
      <c r="EXC144" s="3263"/>
      <c r="EXD144" s="3264"/>
      <c r="EXE144" s="3265"/>
      <c r="EXF144" s="3266"/>
      <c r="EXG144" s="3267"/>
      <c r="EXH144" s="3268"/>
      <c r="EXI144" s="3269"/>
      <c r="EXJ144" s="3267"/>
      <c r="EXK144" s="3268"/>
      <c r="EXL144" s="3267"/>
      <c r="EXM144" s="3263"/>
      <c r="EXN144" s="3263"/>
      <c r="EXO144" s="3268"/>
      <c r="EXP144" s="3262"/>
      <c r="EXQ144" s="3263"/>
      <c r="EXR144" s="3262"/>
      <c r="EXS144" s="3263"/>
      <c r="EXT144" s="3263"/>
      <c r="EXU144" s="3263"/>
      <c r="EXV144" s="3263"/>
      <c r="EXW144" s="3264"/>
      <c r="EXX144" s="3265"/>
      <c r="EXY144" s="3266"/>
      <c r="EXZ144" s="3267"/>
      <c r="EYA144" s="3268"/>
      <c r="EYB144" s="3269"/>
      <c r="EYC144" s="3267"/>
      <c r="EYD144" s="3268"/>
      <c r="EYE144" s="3267"/>
      <c r="EYF144" s="3263"/>
      <c r="EYG144" s="3263"/>
      <c r="EYH144" s="3268"/>
      <c r="EYI144" s="3262"/>
      <c r="EYJ144" s="3263"/>
      <c r="EYK144" s="3262"/>
      <c r="EYL144" s="3263"/>
      <c r="EYM144" s="3263"/>
      <c r="EYN144" s="3263"/>
      <c r="EYO144" s="3263"/>
      <c r="EYP144" s="3264"/>
      <c r="EYQ144" s="3265"/>
      <c r="EYR144" s="3266"/>
      <c r="EYS144" s="3267"/>
      <c r="EYT144" s="3268"/>
      <c r="EYU144" s="3269"/>
      <c r="EYV144" s="3267"/>
      <c r="EYW144" s="3268"/>
      <c r="EYX144" s="3267"/>
      <c r="EYY144" s="3263"/>
      <c r="EYZ144" s="3263"/>
      <c r="EZA144" s="3268"/>
      <c r="EZB144" s="3262"/>
      <c r="EZC144" s="3263"/>
      <c r="EZD144" s="3262"/>
      <c r="EZE144" s="3263"/>
      <c r="EZF144" s="3263"/>
      <c r="EZG144" s="3263"/>
      <c r="EZH144" s="3263"/>
      <c r="EZI144" s="3264"/>
      <c r="EZJ144" s="3265"/>
      <c r="EZK144" s="3266"/>
      <c r="EZL144" s="3267"/>
      <c r="EZM144" s="3268"/>
      <c r="EZN144" s="3269"/>
      <c r="EZO144" s="3267"/>
      <c r="EZP144" s="3268"/>
      <c r="EZQ144" s="3267"/>
      <c r="EZR144" s="3263"/>
      <c r="EZS144" s="3263"/>
      <c r="EZT144" s="3268"/>
      <c r="EZU144" s="3262"/>
      <c r="EZV144" s="3263"/>
      <c r="EZW144" s="3262"/>
      <c r="EZX144" s="3263"/>
      <c r="EZY144" s="3263"/>
      <c r="EZZ144" s="3263"/>
      <c r="FAA144" s="3263"/>
      <c r="FAB144" s="3264"/>
      <c r="FAC144" s="3265"/>
      <c r="FAD144" s="3266"/>
      <c r="FAE144" s="3267"/>
      <c r="FAF144" s="3268"/>
      <c r="FAG144" s="3269"/>
      <c r="FAH144" s="3267"/>
      <c r="FAI144" s="3268"/>
      <c r="FAJ144" s="3267"/>
      <c r="FAK144" s="3263"/>
      <c r="FAL144" s="3263"/>
      <c r="FAM144" s="3268"/>
      <c r="FAN144" s="3262"/>
      <c r="FAO144" s="3263"/>
      <c r="FAP144" s="3262"/>
      <c r="FAQ144" s="3263"/>
      <c r="FAR144" s="3263"/>
      <c r="FAS144" s="3263"/>
      <c r="FAT144" s="3263"/>
      <c r="FAU144" s="3264"/>
      <c r="FAV144" s="3265"/>
      <c r="FAW144" s="3266"/>
      <c r="FAX144" s="3267"/>
      <c r="FAY144" s="3268"/>
      <c r="FAZ144" s="3269"/>
      <c r="FBA144" s="3267"/>
      <c r="FBB144" s="3268"/>
      <c r="FBC144" s="3267"/>
      <c r="FBD144" s="3263"/>
      <c r="FBE144" s="3263"/>
      <c r="FBF144" s="3268"/>
      <c r="FBG144" s="3262"/>
      <c r="FBH144" s="3263"/>
      <c r="FBI144" s="3262"/>
      <c r="FBJ144" s="3263"/>
      <c r="FBK144" s="3263"/>
      <c r="FBL144" s="3263"/>
      <c r="FBM144" s="3263"/>
      <c r="FBN144" s="3264"/>
      <c r="FBO144" s="3265"/>
      <c r="FBP144" s="3266"/>
      <c r="FBQ144" s="3267"/>
      <c r="FBR144" s="3268"/>
      <c r="FBS144" s="3269"/>
      <c r="FBT144" s="3267"/>
      <c r="FBU144" s="3268"/>
      <c r="FBV144" s="3267"/>
      <c r="FBW144" s="3263"/>
      <c r="FBX144" s="3263"/>
      <c r="FBY144" s="3268"/>
      <c r="FBZ144" s="3262"/>
      <c r="FCA144" s="3263"/>
      <c r="FCB144" s="3262"/>
      <c r="FCC144" s="3263"/>
      <c r="FCD144" s="3263"/>
      <c r="FCE144" s="3263"/>
      <c r="FCF144" s="3263"/>
      <c r="FCG144" s="3264"/>
      <c r="FCH144" s="3265"/>
      <c r="FCI144" s="3266"/>
      <c r="FCJ144" s="3267"/>
      <c r="FCK144" s="3268"/>
      <c r="FCL144" s="3269"/>
      <c r="FCM144" s="3267"/>
      <c r="FCN144" s="3268"/>
      <c r="FCO144" s="3267"/>
      <c r="FCP144" s="3263"/>
      <c r="FCQ144" s="3263"/>
      <c r="FCR144" s="3268"/>
      <c r="FCS144" s="3262"/>
      <c r="FCT144" s="3263"/>
      <c r="FCU144" s="3262"/>
      <c r="FCV144" s="3263"/>
      <c r="FCW144" s="3263"/>
      <c r="FCX144" s="3263"/>
      <c r="FCY144" s="3263"/>
      <c r="FCZ144" s="3264"/>
      <c r="FDA144" s="3265"/>
      <c r="FDB144" s="3266"/>
      <c r="FDC144" s="3267"/>
      <c r="FDD144" s="3268"/>
      <c r="FDE144" s="3269"/>
      <c r="FDF144" s="3267"/>
      <c r="FDG144" s="3268"/>
      <c r="FDH144" s="3267"/>
      <c r="FDI144" s="3263"/>
      <c r="FDJ144" s="3263"/>
      <c r="FDK144" s="3268"/>
      <c r="FDL144" s="3262"/>
      <c r="FDM144" s="3263"/>
      <c r="FDN144" s="3262"/>
      <c r="FDO144" s="3263"/>
      <c r="FDP144" s="3263"/>
      <c r="FDQ144" s="3263"/>
      <c r="FDR144" s="3263"/>
      <c r="FDS144" s="3264"/>
      <c r="FDT144" s="3265"/>
      <c r="FDU144" s="3266"/>
      <c r="FDV144" s="3267"/>
      <c r="FDW144" s="3268"/>
      <c r="FDX144" s="3269"/>
      <c r="FDY144" s="3267"/>
      <c r="FDZ144" s="3268"/>
      <c r="FEA144" s="3267"/>
      <c r="FEB144" s="3263"/>
      <c r="FEC144" s="3263"/>
      <c r="FED144" s="3268"/>
      <c r="FEE144" s="3262"/>
      <c r="FEF144" s="3263"/>
      <c r="FEG144" s="3262"/>
      <c r="FEH144" s="3263"/>
      <c r="FEI144" s="3263"/>
      <c r="FEJ144" s="3263"/>
      <c r="FEK144" s="3263"/>
      <c r="FEL144" s="3264"/>
      <c r="FEM144" s="3265"/>
      <c r="FEN144" s="3266"/>
      <c r="FEO144" s="3267"/>
      <c r="FEP144" s="3268"/>
      <c r="FEQ144" s="3269"/>
      <c r="FER144" s="3267"/>
      <c r="FES144" s="3268"/>
      <c r="FET144" s="3267"/>
      <c r="FEU144" s="3263"/>
      <c r="FEV144" s="3263"/>
      <c r="FEW144" s="3268"/>
      <c r="FEX144" s="3262"/>
      <c r="FEY144" s="3263"/>
      <c r="FEZ144" s="3262"/>
      <c r="FFA144" s="3263"/>
      <c r="FFB144" s="3263"/>
      <c r="FFC144" s="3263"/>
      <c r="FFD144" s="3263"/>
      <c r="FFE144" s="3264"/>
      <c r="FFF144" s="3265"/>
      <c r="FFG144" s="3266"/>
      <c r="FFH144" s="3267"/>
      <c r="FFI144" s="3268"/>
      <c r="FFJ144" s="3269"/>
      <c r="FFK144" s="3267"/>
      <c r="FFL144" s="3268"/>
      <c r="FFM144" s="3267"/>
      <c r="FFN144" s="3263"/>
      <c r="FFO144" s="3263"/>
      <c r="FFP144" s="3268"/>
      <c r="FFQ144" s="3262"/>
      <c r="FFR144" s="3263"/>
      <c r="FFS144" s="3262"/>
      <c r="FFT144" s="3263"/>
      <c r="FFU144" s="3263"/>
      <c r="FFV144" s="3263"/>
      <c r="FFW144" s="3263"/>
      <c r="FFX144" s="3264"/>
      <c r="FFY144" s="3265"/>
      <c r="FFZ144" s="3266"/>
      <c r="FGA144" s="3267"/>
      <c r="FGB144" s="3268"/>
      <c r="FGC144" s="3269"/>
      <c r="FGD144" s="3267"/>
      <c r="FGE144" s="3268"/>
      <c r="FGF144" s="3267"/>
      <c r="FGG144" s="3263"/>
      <c r="FGH144" s="3263"/>
      <c r="FGI144" s="3268"/>
      <c r="FGJ144" s="3262"/>
      <c r="FGK144" s="3263"/>
      <c r="FGL144" s="3262"/>
      <c r="FGM144" s="3263"/>
      <c r="FGN144" s="3263"/>
      <c r="FGO144" s="3263"/>
      <c r="FGP144" s="3263"/>
      <c r="FGQ144" s="3264"/>
      <c r="FGR144" s="3265"/>
      <c r="FGS144" s="3266"/>
      <c r="FGT144" s="3267"/>
      <c r="FGU144" s="3268"/>
      <c r="FGV144" s="3269"/>
      <c r="FGW144" s="3267"/>
      <c r="FGX144" s="3268"/>
      <c r="FGY144" s="3267"/>
      <c r="FGZ144" s="3263"/>
      <c r="FHA144" s="3263"/>
      <c r="FHB144" s="3268"/>
      <c r="FHC144" s="3262"/>
      <c r="FHD144" s="3263"/>
      <c r="FHE144" s="3262"/>
      <c r="FHF144" s="3263"/>
      <c r="FHG144" s="3263"/>
      <c r="FHH144" s="3263"/>
      <c r="FHI144" s="3263"/>
      <c r="FHJ144" s="3264"/>
      <c r="FHK144" s="3265"/>
      <c r="FHL144" s="3266"/>
      <c r="FHM144" s="3267"/>
      <c r="FHN144" s="3268"/>
      <c r="FHO144" s="3269"/>
      <c r="FHP144" s="3267"/>
      <c r="FHQ144" s="3268"/>
      <c r="FHR144" s="3267"/>
      <c r="FHS144" s="3263"/>
      <c r="FHT144" s="3263"/>
      <c r="FHU144" s="3268"/>
      <c r="FHV144" s="3262"/>
      <c r="FHW144" s="3263"/>
      <c r="FHX144" s="3262"/>
      <c r="FHY144" s="3263"/>
      <c r="FHZ144" s="3263"/>
      <c r="FIA144" s="3263"/>
      <c r="FIB144" s="3263"/>
      <c r="FIC144" s="3264"/>
      <c r="FID144" s="3265"/>
      <c r="FIE144" s="3266"/>
      <c r="FIF144" s="3267"/>
      <c r="FIG144" s="3268"/>
      <c r="FIH144" s="3269"/>
      <c r="FII144" s="3267"/>
      <c r="FIJ144" s="3268"/>
      <c r="FIK144" s="3267"/>
      <c r="FIL144" s="3263"/>
      <c r="FIM144" s="3263"/>
      <c r="FIN144" s="3268"/>
      <c r="FIO144" s="3262"/>
      <c r="FIP144" s="3263"/>
      <c r="FIQ144" s="3262"/>
      <c r="FIR144" s="3263"/>
      <c r="FIS144" s="3263"/>
      <c r="FIT144" s="3263"/>
      <c r="FIU144" s="3263"/>
      <c r="FIV144" s="3264"/>
      <c r="FIW144" s="3265"/>
      <c r="FIX144" s="3266"/>
      <c r="FIY144" s="3267"/>
      <c r="FIZ144" s="3268"/>
      <c r="FJA144" s="3269"/>
      <c r="FJB144" s="3267"/>
      <c r="FJC144" s="3268"/>
      <c r="FJD144" s="3267"/>
      <c r="FJE144" s="3263"/>
      <c r="FJF144" s="3263"/>
      <c r="FJG144" s="3268"/>
      <c r="FJH144" s="3262"/>
      <c r="FJI144" s="3263"/>
      <c r="FJJ144" s="3262"/>
      <c r="FJK144" s="3263"/>
      <c r="FJL144" s="3263"/>
      <c r="FJM144" s="3263"/>
      <c r="FJN144" s="3263"/>
      <c r="FJO144" s="3264"/>
      <c r="FJP144" s="3265"/>
      <c r="FJQ144" s="3266"/>
      <c r="FJR144" s="3267"/>
      <c r="FJS144" s="3268"/>
      <c r="FJT144" s="3269"/>
      <c r="FJU144" s="3267"/>
      <c r="FJV144" s="3268"/>
      <c r="FJW144" s="3267"/>
      <c r="FJX144" s="3263"/>
      <c r="FJY144" s="3263"/>
      <c r="FJZ144" s="3268"/>
      <c r="FKA144" s="3262"/>
      <c r="FKB144" s="3263"/>
      <c r="FKC144" s="3262"/>
      <c r="FKD144" s="3263"/>
      <c r="FKE144" s="3263"/>
      <c r="FKF144" s="3263"/>
      <c r="FKG144" s="3263"/>
      <c r="FKH144" s="3264"/>
      <c r="FKI144" s="3265"/>
      <c r="FKJ144" s="3266"/>
      <c r="FKK144" s="3267"/>
      <c r="FKL144" s="3268"/>
      <c r="FKM144" s="3269"/>
      <c r="FKN144" s="3267"/>
      <c r="FKO144" s="3268"/>
      <c r="FKP144" s="3267"/>
      <c r="FKQ144" s="3263"/>
      <c r="FKR144" s="3263"/>
      <c r="FKS144" s="3268"/>
      <c r="FKT144" s="3262"/>
      <c r="FKU144" s="3263"/>
      <c r="FKV144" s="3262"/>
      <c r="FKW144" s="3263"/>
      <c r="FKX144" s="3263"/>
      <c r="FKY144" s="3263"/>
      <c r="FKZ144" s="3263"/>
      <c r="FLA144" s="3264"/>
      <c r="FLB144" s="3265"/>
      <c r="FLC144" s="3266"/>
      <c r="FLD144" s="3267"/>
      <c r="FLE144" s="3268"/>
      <c r="FLF144" s="3269"/>
      <c r="FLG144" s="3267"/>
      <c r="FLH144" s="3268"/>
      <c r="FLI144" s="3267"/>
      <c r="FLJ144" s="3263"/>
      <c r="FLK144" s="3263"/>
      <c r="FLL144" s="3268"/>
      <c r="FLM144" s="3262"/>
      <c r="FLN144" s="3263"/>
      <c r="FLO144" s="3262"/>
      <c r="FLP144" s="3263"/>
      <c r="FLQ144" s="3263"/>
      <c r="FLR144" s="3263"/>
      <c r="FLS144" s="3263"/>
      <c r="FLT144" s="3264"/>
      <c r="FLU144" s="3265"/>
      <c r="FLV144" s="3266"/>
      <c r="FLW144" s="3267"/>
      <c r="FLX144" s="3268"/>
      <c r="FLY144" s="3269"/>
      <c r="FLZ144" s="3267"/>
      <c r="FMA144" s="3268"/>
      <c r="FMB144" s="3267"/>
      <c r="FMC144" s="3263"/>
      <c r="FMD144" s="3263"/>
      <c r="FME144" s="3268"/>
      <c r="FMF144" s="3262"/>
      <c r="FMG144" s="3263"/>
      <c r="FMH144" s="3262"/>
      <c r="FMI144" s="3263"/>
      <c r="FMJ144" s="3263"/>
      <c r="FMK144" s="3263"/>
      <c r="FML144" s="3263"/>
      <c r="FMM144" s="3264"/>
      <c r="FMN144" s="3265"/>
      <c r="FMO144" s="3266"/>
      <c r="FMP144" s="3267"/>
      <c r="FMQ144" s="3268"/>
      <c r="FMR144" s="3269"/>
      <c r="FMS144" s="3267"/>
      <c r="FMT144" s="3268"/>
      <c r="FMU144" s="3267"/>
      <c r="FMV144" s="3263"/>
      <c r="FMW144" s="3263"/>
      <c r="FMX144" s="3268"/>
      <c r="FMY144" s="3262"/>
      <c r="FMZ144" s="3263"/>
      <c r="FNA144" s="3262"/>
      <c r="FNB144" s="3263"/>
      <c r="FNC144" s="3263"/>
      <c r="FND144" s="3263"/>
      <c r="FNE144" s="3263"/>
      <c r="FNF144" s="3264"/>
      <c r="FNG144" s="3265"/>
      <c r="FNH144" s="3266"/>
      <c r="FNI144" s="3267"/>
      <c r="FNJ144" s="3268"/>
      <c r="FNK144" s="3269"/>
      <c r="FNL144" s="3267"/>
      <c r="FNM144" s="3268"/>
      <c r="FNN144" s="3267"/>
      <c r="FNO144" s="3263"/>
      <c r="FNP144" s="3263"/>
      <c r="FNQ144" s="3268"/>
      <c r="FNR144" s="3262"/>
      <c r="FNS144" s="3263"/>
      <c r="FNT144" s="3262"/>
      <c r="FNU144" s="3263"/>
      <c r="FNV144" s="3263"/>
      <c r="FNW144" s="3263"/>
      <c r="FNX144" s="3263"/>
      <c r="FNY144" s="3264"/>
      <c r="FNZ144" s="3265"/>
      <c r="FOA144" s="3266"/>
      <c r="FOB144" s="3267"/>
      <c r="FOC144" s="3268"/>
      <c r="FOD144" s="3269"/>
      <c r="FOE144" s="3267"/>
      <c r="FOF144" s="3268"/>
      <c r="FOG144" s="3267"/>
      <c r="FOH144" s="3263"/>
      <c r="FOI144" s="3263"/>
      <c r="FOJ144" s="3268"/>
      <c r="FOK144" s="3262"/>
      <c r="FOL144" s="3263"/>
      <c r="FOM144" s="3262"/>
      <c r="FON144" s="3263"/>
      <c r="FOO144" s="3263"/>
      <c r="FOP144" s="3263"/>
      <c r="FOQ144" s="3263"/>
      <c r="FOR144" s="3264"/>
      <c r="FOS144" s="3265"/>
      <c r="FOT144" s="3266"/>
      <c r="FOU144" s="3267"/>
      <c r="FOV144" s="3268"/>
      <c r="FOW144" s="3269"/>
      <c r="FOX144" s="3267"/>
      <c r="FOY144" s="3268"/>
      <c r="FOZ144" s="3267"/>
      <c r="FPA144" s="3263"/>
      <c r="FPB144" s="3263"/>
      <c r="FPC144" s="3268"/>
      <c r="FPD144" s="3262"/>
      <c r="FPE144" s="3263"/>
      <c r="FPF144" s="3262"/>
      <c r="FPG144" s="3263"/>
      <c r="FPH144" s="3263"/>
      <c r="FPI144" s="3263"/>
      <c r="FPJ144" s="3263"/>
      <c r="FPK144" s="3264"/>
      <c r="FPL144" s="3265"/>
      <c r="FPM144" s="3266"/>
      <c r="FPN144" s="3267"/>
      <c r="FPO144" s="3268"/>
      <c r="FPP144" s="3269"/>
      <c r="FPQ144" s="3267"/>
      <c r="FPR144" s="3268"/>
      <c r="FPS144" s="3267"/>
      <c r="FPT144" s="3263"/>
      <c r="FPU144" s="3263"/>
      <c r="FPV144" s="3268"/>
      <c r="FPW144" s="3262"/>
      <c r="FPX144" s="3263"/>
      <c r="FPY144" s="3262"/>
      <c r="FPZ144" s="3263"/>
      <c r="FQA144" s="3263"/>
      <c r="FQB144" s="3263"/>
      <c r="FQC144" s="3263"/>
      <c r="FQD144" s="3264"/>
      <c r="FQE144" s="3265"/>
      <c r="FQF144" s="3266"/>
      <c r="FQG144" s="3267"/>
      <c r="FQH144" s="3268"/>
      <c r="FQI144" s="3269"/>
      <c r="FQJ144" s="3267"/>
      <c r="FQK144" s="3268"/>
      <c r="FQL144" s="3267"/>
      <c r="FQM144" s="3263"/>
      <c r="FQN144" s="3263"/>
      <c r="FQO144" s="3268"/>
      <c r="FQP144" s="3262"/>
      <c r="FQQ144" s="3263"/>
      <c r="FQR144" s="3262"/>
      <c r="FQS144" s="3263"/>
      <c r="FQT144" s="3263"/>
      <c r="FQU144" s="3263"/>
      <c r="FQV144" s="3263"/>
      <c r="FQW144" s="3264"/>
      <c r="FQX144" s="3265"/>
      <c r="FQY144" s="3266"/>
      <c r="FQZ144" s="3267"/>
      <c r="FRA144" s="3268"/>
      <c r="FRB144" s="3269"/>
      <c r="FRC144" s="3267"/>
      <c r="FRD144" s="3268"/>
      <c r="FRE144" s="3267"/>
      <c r="FRF144" s="3263"/>
      <c r="FRG144" s="3263"/>
      <c r="FRH144" s="3268"/>
      <c r="FRI144" s="3262"/>
      <c r="FRJ144" s="3263"/>
      <c r="FRK144" s="3262"/>
      <c r="FRL144" s="3263"/>
      <c r="FRM144" s="3263"/>
      <c r="FRN144" s="3263"/>
      <c r="FRO144" s="3263"/>
      <c r="FRP144" s="3264"/>
      <c r="FRQ144" s="3265"/>
      <c r="FRR144" s="3266"/>
      <c r="FRS144" s="3267"/>
      <c r="FRT144" s="3268"/>
      <c r="FRU144" s="3269"/>
      <c r="FRV144" s="3267"/>
      <c r="FRW144" s="3268"/>
      <c r="FRX144" s="3267"/>
      <c r="FRY144" s="3263"/>
      <c r="FRZ144" s="3263"/>
      <c r="FSA144" s="3268"/>
      <c r="FSB144" s="3262"/>
      <c r="FSC144" s="3263"/>
      <c r="FSD144" s="3262"/>
      <c r="FSE144" s="3263"/>
      <c r="FSF144" s="3263"/>
      <c r="FSG144" s="3263"/>
      <c r="FSH144" s="3263"/>
      <c r="FSI144" s="3264"/>
      <c r="FSJ144" s="3265"/>
      <c r="FSK144" s="3266"/>
      <c r="FSL144" s="3267"/>
      <c r="FSM144" s="3268"/>
      <c r="FSN144" s="3269"/>
      <c r="FSO144" s="3267"/>
      <c r="FSP144" s="3268"/>
      <c r="FSQ144" s="3267"/>
      <c r="FSR144" s="3263"/>
      <c r="FSS144" s="3263"/>
      <c r="FST144" s="3268"/>
      <c r="FSU144" s="3262"/>
      <c r="FSV144" s="3263"/>
      <c r="FSW144" s="3262"/>
      <c r="FSX144" s="3263"/>
      <c r="FSY144" s="3263"/>
      <c r="FSZ144" s="3263"/>
      <c r="FTA144" s="3263"/>
      <c r="FTB144" s="3264"/>
      <c r="FTC144" s="3265"/>
      <c r="FTD144" s="3266"/>
      <c r="FTE144" s="3267"/>
      <c r="FTF144" s="3268"/>
      <c r="FTG144" s="3269"/>
      <c r="FTH144" s="3267"/>
      <c r="FTI144" s="3268"/>
      <c r="FTJ144" s="3267"/>
      <c r="FTK144" s="3263"/>
      <c r="FTL144" s="3263"/>
      <c r="FTM144" s="3268"/>
      <c r="FTN144" s="3262"/>
      <c r="FTO144" s="3263"/>
      <c r="FTP144" s="3262"/>
      <c r="FTQ144" s="3263"/>
      <c r="FTR144" s="3263"/>
      <c r="FTS144" s="3263"/>
      <c r="FTT144" s="3263"/>
      <c r="FTU144" s="3264"/>
      <c r="FTV144" s="3265"/>
      <c r="FTW144" s="3266"/>
      <c r="FTX144" s="3267"/>
      <c r="FTY144" s="3268"/>
      <c r="FTZ144" s="3269"/>
      <c r="FUA144" s="3267"/>
      <c r="FUB144" s="3268"/>
      <c r="FUC144" s="3267"/>
      <c r="FUD144" s="3263"/>
      <c r="FUE144" s="3263"/>
      <c r="FUF144" s="3268"/>
      <c r="FUG144" s="3262"/>
      <c r="FUH144" s="3263"/>
      <c r="FUI144" s="3262"/>
      <c r="FUJ144" s="3263"/>
      <c r="FUK144" s="3263"/>
      <c r="FUL144" s="3263"/>
      <c r="FUM144" s="3263"/>
      <c r="FUN144" s="3264"/>
      <c r="FUO144" s="3265"/>
      <c r="FUP144" s="3266"/>
      <c r="FUQ144" s="3267"/>
      <c r="FUR144" s="3268"/>
      <c r="FUS144" s="3269"/>
      <c r="FUT144" s="3267"/>
      <c r="FUU144" s="3268"/>
      <c r="FUV144" s="3267"/>
      <c r="FUW144" s="3263"/>
      <c r="FUX144" s="3263"/>
      <c r="FUY144" s="3268"/>
      <c r="FUZ144" s="3262"/>
      <c r="FVA144" s="3263"/>
      <c r="FVB144" s="3262"/>
      <c r="FVC144" s="3263"/>
      <c r="FVD144" s="3263"/>
      <c r="FVE144" s="3263"/>
      <c r="FVF144" s="3263"/>
      <c r="FVG144" s="3264"/>
      <c r="FVH144" s="3265"/>
      <c r="FVI144" s="3266"/>
      <c r="FVJ144" s="3267"/>
      <c r="FVK144" s="3268"/>
      <c r="FVL144" s="3269"/>
      <c r="FVM144" s="3267"/>
      <c r="FVN144" s="3268"/>
      <c r="FVO144" s="3267"/>
      <c r="FVP144" s="3263"/>
      <c r="FVQ144" s="3263"/>
      <c r="FVR144" s="3268"/>
      <c r="FVS144" s="3262"/>
      <c r="FVT144" s="3263"/>
      <c r="FVU144" s="3262"/>
      <c r="FVV144" s="3263"/>
      <c r="FVW144" s="3263"/>
      <c r="FVX144" s="3263"/>
      <c r="FVY144" s="3263"/>
      <c r="FVZ144" s="3264"/>
      <c r="FWA144" s="3265"/>
      <c r="FWB144" s="3266"/>
      <c r="FWC144" s="3267"/>
      <c r="FWD144" s="3268"/>
      <c r="FWE144" s="3269"/>
      <c r="FWF144" s="3267"/>
      <c r="FWG144" s="3268"/>
      <c r="FWH144" s="3267"/>
      <c r="FWI144" s="3263"/>
      <c r="FWJ144" s="3263"/>
      <c r="FWK144" s="3268"/>
      <c r="FWL144" s="3262"/>
      <c r="FWM144" s="3263"/>
      <c r="FWN144" s="3262"/>
      <c r="FWO144" s="3263"/>
      <c r="FWP144" s="3263"/>
      <c r="FWQ144" s="3263"/>
      <c r="FWR144" s="3263"/>
      <c r="FWS144" s="3264"/>
      <c r="FWT144" s="3265"/>
      <c r="FWU144" s="3266"/>
      <c r="FWV144" s="3267"/>
      <c r="FWW144" s="3268"/>
      <c r="FWX144" s="3269"/>
      <c r="FWY144" s="3267"/>
      <c r="FWZ144" s="3268"/>
      <c r="FXA144" s="3267"/>
      <c r="FXB144" s="3263"/>
      <c r="FXC144" s="3263"/>
      <c r="FXD144" s="3268"/>
      <c r="FXE144" s="3262"/>
      <c r="FXF144" s="3263"/>
      <c r="FXG144" s="3262"/>
      <c r="FXH144" s="3263"/>
      <c r="FXI144" s="3263"/>
      <c r="FXJ144" s="3263"/>
      <c r="FXK144" s="3263"/>
      <c r="FXL144" s="3264"/>
      <c r="FXM144" s="3265"/>
      <c r="FXN144" s="3266"/>
      <c r="FXO144" s="3267"/>
      <c r="FXP144" s="3268"/>
      <c r="FXQ144" s="3269"/>
      <c r="FXR144" s="3267"/>
      <c r="FXS144" s="3268"/>
      <c r="FXT144" s="3267"/>
      <c r="FXU144" s="3263"/>
      <c r="FXV144" s="3263"/>
      <c r="FXW144" s="3268"/>
      <c r="FXX144" s="3262"/>
      <c r="FXY144" s="3263"/>
      <c r="FXZ144" s="3262"/>
      <c r="FYA144" s="3263"/>
      <c r="FYB144" s="3263"/>
      <c r="FYC144" s="3263"/>
      <c r="FYD144" s="3263"/>
      <c r="FYE144" s="3264"/>
      <c r="FYF144" s="3265"/>
      <c r="FYG144" s="3266"/>
      <c r="FYH144" s="3267"/>
      <c r="FYI144" s="3268"/>
      <c r="FYJ144" s="3269"/>
      <c r="FYK144" s="3267"/>
      <c r="FYL144" s="3268"/>
      <c r="FYM144" s="3267"/>
      <c r="FYN144" s="3263"/>
      <c r="FYO144" s="3263"/>
      <c r="FYP144" s="3268"/>
      <c r="FYQ144" s="3262"/>
      <c r="FYR144" s="3263"/>
      <c r="FYS144" s="3262"/>
      <c r="FYT144" s="3263"/>
      <c r="FYU144" s="3263"/>
      <c r="FYV144" s="3263"/>
      <c r="FYW144" s="3263"/>
      <c r="FYX144" s="3264"/>
      <c r="FYY144" s="3265"/>
      <c r="FYZ144" s="3266"/>
      <c r="FZA144" s="3267"/>
      <c r="FZB144" s="3268"/>
      <c r="FZC144" s="3269"/>
      <c r="FZD144" s="3267"/>
      <c r="FZE144" s="3268"/>
      <c r="FZF144" s="3267"/>
      <c r="FZG144" s="3263"/>
      <c r="FZH144" s="3263"/>
      <c r="FZI144" s="3268"/>
      <c r="FZJ144" s="3262"/>
      <c r="FZK144" s="3263"/>
      <c r="FZL144" s="3262"/>
      <c r="FZM144" s="3263"/>
      <c r="FZN144" s="3263"/>
      <c r="FZO144" s="3263"/>
      <c r="FZP144" s="3263"/>
      <c r="FZQ144" s="3264"/>
      <c r="FZR144" s="3265"/>
      <c r="FZS144" s="3266"/>
      <c r="FZT144" s="3267"/>
      <c r="FZU144" s="3268"/>
      <c r="FZV144" s="3269"/>
      <c r="FZW144" s="3267"/>
      <c r="FZX144" s="3268"/>
      <c r="FZY144" s="3267"/>
      <c r="FZZ144" s="3263"/>
      <c r="GAA144" s="3263"/>
      <c r="GAB144" s="3268"/>
      <c r="GAC144" s="3262"/>
      <c r="GAD144" s="3263"/>
      <c r="GAE144" s="3262"/>
      <c r="GAF144" s="3263"/>
      <c r="GAG144" s="3263"/>
      <c r="GAH144" s="3263"/>
      <c r="GAI144" s="3263"/>
      <c r="GAJ144" s="3264"/>
      <c r="GAK144" s="3265"/>
      <c r="GAL144" s="3266"/>
      <c r="GAM144" s="3267"/>
      <c r="GAN144" s="3268"/>
      <c r="GAO144" s="3269"/>
      <c r="GAP144" s="3267"/>
      <c r="GAQ144" s="3268"/>
      <c r="GAR144" s="3267"/>
      <c r="GAS144" s="3263"/>
      <c r="GAT144" s="3263"/>
      <c r="GAU144" s="3268"/>
      <c r="GAV144" s="3262"/>
      <c r="GAW144" s="3263"/>
      <c r="GAX144" s="3262"/>
      <c r="GAY144" s="3263"/>
      <c r="GAZ144" s="3263"/>
      <c r="GBA144" s="3263"/>
      <c r="GBB144" s="3263"/>
      <c r="GBC144" s="3264"/>
      <c r="GBD144" s="3265"/>
      <c r="GBE144" s="3266"/>
      <c r="GBF144" s="3267"/>
      <c r="GBG144" s="3268"/>
      <c r="GBH144" s="3269"/>
      <c r="GBI144" s="3267"/>
      <c r="GBJ144" s="3268"/>
      <c r="GBK144" s="3267"/>
      <c r="GBL144" s="3263"/>
      <c r="GBM144" s="3263"/>
      <c r="GBN144" s="3268"/>
      <c r="GBO144" s="3262"/>
      <c r="GBP144" s="3263"/>
      <c r="GBQ144" s="3262"/>
      <c r="GBR144" s="3263"/>
      <c r="GBS144" s="3263"/>
      <c r="GBT144" s="3263"/>
      <c r="GBU144" s="3263"/>
      <c r="GBV144" s="3264"/>
      <c r="GBW144" s="3265"/>
      <c r="GBX144" s="3266"/>
      <c r="GBY144" s="3267"/>
      <c r="GBZ144" s="3268"/>
      <c r="GCA144" s="3269"/>
      <c r="GCB144" s="3267"/>
      <c r="GCC144" s="3268"/>
      <c r="GCD144" s="3267"/>
      <c r="GCE144" s="3263"/>
      <c r="GCF144" s="3263"/>
      <c r="GCG144" s="3268"/>
      <c r="GCH144" s="3262"/>
      <c r="GCI144" s="3263"/>
      <c r="GCJ144" s="3262"/>
      <c r="GCK144" s="3263"/>
      <c r="GCL144" s="3263"/>
      <c r="GCM144" s="3263"/>
      <c r="GCN144" s="3263"/>
      <c r="GCO144" s="3264"/>
      <c r="GCP144" s="3265"/>
      <c r="GCQ144" s="3266"/>
      <c r="GCR144" s="3267"/>
      <c r="GCS144" s="3268"/>
      <c r="GCT144" s="3269"/>
      <c r="GCU144" s="3267"/>
      <c r="GCV144" s="3268"/>
      <c r="GCW144" s="3267"/>
      <c r="GCX144" s="3263"/>
      <c r="GCY144" s="3263"/>
      <c r="GCZ144" s="3268"/>
      <c r="GDA144" s="3262"/>
      <c r="GDB144" s="3263"/>
      <c r="GDC144" s="3262"/>
      <c r="GDD144" s="3263"/>
      <c r="GDE144" s="3263"/>
      <c r="GDF144" s="3263"/>
      <c r="GDG144" s="3263"/>
      <c r="GDH144" s="3264"/>
      <c r="GDI144" s="3265"/>
      <c r="GDJ144" s="3266"/>
      <c r="GDK144" s="3267"/>
      <c r="GDL144" s="3268"/>
      <c r="GDM144" s="3269"/>
      <c r="GDN144" s="3267"/>
      <c r="GDO144" s="3268"/>
      <c r="GDP144" s="3267"/>
      <c r="GDQ144" s="3263"/>
      <c r="GDR144" s="3263"/>
      <c r="GDS144" s="3268"/>
      <c r="GDT144" s="3262"/>
      <c r="GDU144" s="3263"/>
      <c r="GDV144" s="3262"/>
      <c r="GDW144" s="3263"/>
      <c r="GDX144" s="3263"/>
      <c r="GDY144" s="3263"/>
      <c r="GDZ144" s="3263"/>
      <c r="GEA144" s="3264"/>
      <c r="GEB144" s="3265"/>
      <c r="GEC144" s="3266"/>
      <c r="GED144" s="3267"/>
      <c r="GEE144" s="3268"/>
      <c r="GEF144" s="3269"/>
      <c r="GEG144" s="3267"/>
      <c r="GEH144" s="3268"/>
      <c r="GEI144" s="3267"/>
      <c r="GEJ144" s="3263"/>
      <c r="GEK144" s="3263"/>
      <c r="GEL144" s="3268"/>
      <c r="GEM144" s="3262"/>
      <c r="GEN144" s="3263"/>
      <c r="GEO144" s="3262"/>
      <c r="GEP144" s="3263"/>
      <c r="GEQ144" s="3263"/>
      <c r="GER144" s="3263"/>
      <c r="GES144" s="3263"/>
      <c r="GET144" s="3264"/>
      <c r="GEU144" s="3265"/>
      <c r="GEV144" s="3266"/>
      <c r="GEW144" s="3267"/>
      <c r="GEX144" s="3268"/>
      <c r="GEY144" s="3269"/>
      <c r="GEZ144" s="3267"/>
      <c r="GFA144" s="3268"/>
      <c r="GFB144" s="3267"/>
      <c r="GFC144" s="3263"/>
      <c r="GFD144" s="3263"/>
      <c r="GFE144" s="3268"/>
      <c r="GFF144" s="3262"/>
      <c r="GFG144" s="3263"/>
      <c r="GFH144" s="3262"/>
      <c r="GFI144" s="3263"/>
      <c r="GFJ144" s="3263"/>
      <c r="GFK144" s="3263"/>
      <c r="GFL144" s="3263"/>
      <c r="GFM144" s="3264"/>
      <c r="GFN144" s="3265"/>
      <c r="GFO144" s="3266"/>
      <c r="GFP144" s="3267"/>
      <c r="GFQ144" s="3268"/>
      <c r="GFR144" s="3269"/>
      <c r="GFS144" s="3267"/>
      <c r="GFT144" s="3268"/>
      <c r="GFU144" s="3267"/>
      <c r="GFV144" s="3263"/>
      <c r="GFW144" s="3263"/>
      <c r="GFX144" s="3268"/>
      <c r="GFY144" s="3262"/>
      <c r="GFZ144" s="3263"/>
      <c r="GGA144" s="3262"/>
      <c r="GGB144" s="3263"/>
      <c r="GGC144" s="3263"/>
      <c r="GGD144" s="3263"/>
      <c r="GGE144" s="3263"/>
      <c r="GGF144" s="3264"/>
      <c r="GGG144" s="3265"/>
      <c r="GGH144" s="3266"/>
      <c r="GGI144" s="3267"/>
      <c r="GGJ144" s="3268"/>
      <c r="GGK144" s="3269"/>
      <c r="GGL144" s="3267"/>
      <c r="GGM144" s="3268"/>
      <c r="GGN144" s="3267"/>
      <c r="GGO144" s="3263"/>
      <c r="GGP144" s="3263"/>
      <c r="GGQ144" s="3268"/>
      <c r="GGR144" s="3262"/>
      <c r="GGS144" s="3263"/>
      <c r="GGT144" s="3262"/>
      <c r="GGU144" s="3263"/>
      <c r="GGV144" s="3263"/>
      <c r="GGW144" s="3263"/>
      <c r="GGX144" s="3263"/>
      <c r="GGY144" s="3264"/>
      <c r="GGZ144" s="3265"/>
      <c r="GHA144" s="3266"/>
      <c r="GHB144" s="3267"/>
      <c r="GHC144" s="3268"/>
      <c r="GHD144" s="3269"/>
      <c r="GHE144" s="3267"/>
      <c r="GHF144" s="3268"/>
      <c r="GHG144" s="3267"/>
      <c r="GHH144" s="3263"/>
      <c r="GHI144" s="3263"/>
      <c r="GHJ144" s="3268"/>
      <c r="GHK144" s="3262"/>
      <c r="GHL144" s="3263"/>
      <c r="GHM144" s="3262"/>
      <c r="GHN144" s="3263"/>
      <c r="GHO144" s="3263"/>
      <c r="GHP144" s="3263"/>
      <c r="GHQ144" s="3263"/>
      <c r="GHR144" s="3264"/>
      <c r="GHS144" s="3265"/>
      <c r="GHT144" s="3266"/>
      <c r="GHU144" s="3267"/>
      <c r="GHV144" s="3268"/>
      <c r="GHW144" s="3269"/>
      <c r="GHX144" s="3267"/>
      <c r="GHY144" s="3268"/>
      <c r="GHZ144" s="3267"/>
      <c r="GIA144" s="3263"/>
      <c r="GIB144" s="3263"/>
      <c r="GIC144" s="3268"/>
      <c r="GID144" s="3262"/>
      <c r="GIE144" s="3263"/>
      <c r="GIF144" s="3262"/>
      <c r="GIG144" s="3263"/>
      <c r="GIH144" s="3263"/>
      <c r="GII144" s="3263"/>
      <c r="GIJ144" s="3263"/>
      <c r="GIK144" s="3264"/>
      <c r="GIL144" s="3265"/>
      <c r="GIM144" s="3266"/>
      <c r="GIN144" s="3267"/>
      <c r="GIO144" s="3268"/>
      <c r="GIP144" s="3269"/>
      <c r="GIQ144" s="3267"/>
      <c r="GIR144" s="3268"/>
      <c r="GIS144" s="3267"/>
      <c r="GIT144" s="3263"/>
      <c r="GIU144" s="3263"/>
      <c r="GIV144" s="3268"/>
      <c r="GIW144" s="3262"/>
      <c r="GIX144" s="3263"/>
      <c r="GIY144" s="3262"/>
      <c r="GIZ144" s="3263"/>
      <c r="GJA144" s="3263"/>
      <c r="GJB144" s="3263"/>
      <c r="GJC144" s="3263"/>
      <c r="GJD144" s="3264"/>
      <c r="GJE144" s="3265"/>
      <c r="GJF144" s="3266"/>
      <c r="GJG144" s="3267"/>
      <c r="GJH144" s="3268"/>
      <c r="GJI144" s="3269"/>
      <c r="GJJ144" s="3267"/>
      <c r="GJK144" s="3268"/>
      <c r="GJL144" s="3267"/>
      <c r="GJM144" s="3263"/>
      <c r="GJN144" s="3263"/>
      <c r="GJO144" s="3268"/>
      <c r="GJP144" s="3262"/>
      <c r="GJQ144" s="3263"/>
      <c r="GJR144" s="3262"/>
      <c r="GJS144" s="3263"/>
      <c r="GJT144" s="3263"/>
      <c r="GJU144" s="3263"/>
      <c r="GJV144" s="3263"/>
      <c r="GJW144" s="3264"/>
      <c r="GJX144" s="3265"/>
      <c r="GJY144" s="3266"/>
      <c r="GJZ144" s="3267"/>
      <c r="GKA144" s="3268"/>
      <c r="GKB144" s="3269"/>
      <c r="GKC144" s="3267"/>
      <c r="GKD144" s="3268"/>
      <c r="GKE144" s="3267"/>
      <c r="GKF144" s="3263"/>
      <c r="GKG144" s="3263"/>
      <c r="GKH144" s="3268"/>
      <c r="GKI144" s="3262"/>
      <c r="GKJ144" s="3263"/>
      <c r="GKK144" s="3262"/>
      <c r="GKL144" s="3263"/>
      <c r="GKM144" s="3263"/>
      <c r="GKN144" s="3263"/>
      <c r="GKO144" s="3263"/>
      <c r="GKP144" s="3264"/>
      <c r="GKQ144" s="3265"/>
      <c r="GKR144" s="3266"/>
      <c r="GKS144" s="3267"/>
      <c r="GKT144" s="3268"/>
      <c r="GKU144" s="3269"/>
      <c r="GKV144" s="3267"/>
      <c r="GKW144" s="3268"/>
      <c r="GKX144" s="3267"/>
      <c r="GKY144" s="3263"/>
      <c r="GKZ144" s="3263"/>
      <c r="GLA144" s="3268"/>
      <c r="GLB144" s="3262"/>
      <c r="GLC144" s="3263"/>
      <c r="GLD144" s="3262"/>
      <c r="GLE144" s="3263"/>
      <c r="GLF144" s="3263"/>
      <c r="GLG144" s="3263"/>
      <c r="GLH144" s="3263"/>
      <c r="GLI144" s="3264"/>
      <c r="GLJ144" s="3265"/>
      <c r="GLK144" s="3266"/>
      <c r="GLL144" s="3267"/>
      <c r="GLM144" s="3268"/>
      <c r="GLN144" s="3269"/>
      <c r="GLO144" s="3267"/>
      <c r="GLP144" s="3268"/>
      <c r="GLQ144" s="3267"/>
      <c r="GLR144" s="3263"/>
      <c r="GLS144" s="3263"/>
      <c r="GLT144" s="3268"/>
      <c r="GLU144" s="3262"/>
      <c r="GLV144" s="3263"/>
      <c r="GLW144" s="3262"/>
      <c r="GLX144" s="3263"/>
      <c r="GLY144" s="3263"/>
      <c r="GLZ144" s="3263"/>
      <c r="GMA144" s="3263"/>
      <c r="GMB144" s="3264"/>
      <c r="GMC144" s="3265"/>
      <c r="GMD144" s="3266"/>
      <c r="GME144" s="3267"/>
      <c r="GMF144" s="3268"/>
      <c r="GMG144" s="3269"/>
      <c r="GMH144" s="3267"/>
      <c r="GMI144" s="3268"/>
      <c r="GMJ144" s="3267"/>
      <c r="GMK144" s="3263"/>
      <c r="GML144" s="3263"/>
      <c r="GMM144" s="3268"/>
      <c r="GMN144" s="3262"/>
      <c r="GMO144" s="3263"/>
      <c r="GMP144" s="3262"/>
      <c r="GMQ144" s="3263"/>
      <c r="GMR144" s="3263"/>
      <c r="GMS144" s="3263"/>
      <c r="GMT144" s="3263"/>
      <c r="GMU144" s="3264"/>
      <c r="GMV144" s="3265"/>
      <c r="GMW144" s="3266"/>
      <c r="GMX144" s="3267"/>
      <c r="GMY144" s="3268"/>
      <c r="GMZ144" s="3269"/>
      <c r="GNA144" s="3267"/>
      <c r="GNB144" s="3268"/>
      <c r="GNC144" s="3267"/>
      <c r="GND144" s="3263"/>
      <c r="GNE144" s="3263"/>
      <c r="GNF144" s="3268"/>
      <c r="GNG144" s="3262"/>
      <c r="GNH144" s="3263"/>
      <c r="GNI144" s="3262"/>
      <c r="GNJ144" s="3263"/>
      <c r="GNK144" s="3263"/>
      <c r="GNL144" s="3263"/>
      <c r="GNM144" s="3263"/>
      <c r="GNN144" s="3264"/>
      <c r="GNO144" s="3265"/>
      <c r="GNP144" s="3266"/>
      <c r="GNQ144" s="3267"/>
      <c r="GNR144" s="3268"/>
      <c r="GNS144" s="3269"/>
      <c r="GNT144" s="3267"/>
      <c r="GNU144" s="3268"/>
      <c r="GNV144" s="3267"/>
      <c r="GNW144" s="3263"/>
      <c r="GNX144" s="3263"/>
      <c r="GNY144" s="3268"/>
      <c r="GNZ144" s="3262"/>
      <c r="GOA144" s="3263"/>
      <c r="GOB144" s="3262"/>
      <c r="GOC144" s="3263"/>
      <c r="GOD144" s="3263"/>
      <c r="GOE144" s="3263"/>
      <c r="GOF144" s="3263"/>
      <c r="GOG144" s="3264"/>
      <c r="GOH144" s="3265"/>
      <c r="GOI144" s="3266"/>
      <c r="GOJ144" s="3267"/>
      <c r="GOK144" s="3268"/>
      <c r="GOL144" s="3269"/>
      <c r="GOM144" s="3267"/>
      <c r="GON144" s="3268"/>
      <c r="GOO144" s="3267"/>
      <c r="GOP144" s="3263"/>
      <c r="GOQ144" s="3263"/>
      <c r="GOR144" s="3268"/>
      <c r="GOS144" s="3262"/>
      <c r="GOT144" s="3263"/>
      <c r="GOU144" s="3262"/>
      <c r="GOV144" s="3263"/>
      <c r="GOW144" s="3263"/>
      <c r="GOX144" s="3263"/>
      <c r="GOY144" s="3263"/>
      <c r="GOZ144" s="3264"/>
      <c r="GPA144" s="3265"/>
      <c r="GPB144" s="3266"/>
      <c r="GPC144" s="3267"/>
      <c r="GPD144" s="3268"/>
      <c r="GPE144" s="3269"/>
      <c r="GPF144" s="3267"/>
      <c r="GPG144" s="3268"/>
      <c r="GPH144" s="3267"/>
      <c r="GPI144" s="3263"/>
      <c r="GPJ144" s="3263"/>
      <c r="GPK144" s="3268"/>
      <c r="GPL144" s="3262"/>
      <c r="GPM144" s="3263"/>
      <c r="GPN144" s="3262"/>
      <c r="GPO144" s="3263"/>
      <c r="GPP144" s="3263"/>
      <c r="GPQ144" s="3263"/>
      <c r="GPR144" s="3263"/>
      <c r="GPS144" s="3264"/>
      <c r="GPT144" s="3265"/>
      <c r="GPU144" s="3266"/>
      <c r="GPV144" s="3267"/>
      <c r="GPW144" s="3268"/>
      <c r="GPX144" s="3269"/>
      <c r="GPY144" s="3267"/>
      <c r="GPZ144" s="3268"/>
      <c r="GQA144" s="3267"/>
      <c r="GQB144" s="3263"/>
      <c r="GQC144" s="3263"/>
      <c r="GQD144" s="3268"/>
      <c r="GQE144" s="3262"/>
      <c r="GQF144" s="3263"/>
      <c r="GQG144" s="3262"/>
      <c r="GQH144" s="3263"/>
      <c r="GQI144" s="3263"/>
      <c r="GQJ144" s="3263"/>
      <c r="GQK144" s="3263"/>
      <c r="GQL144" s="3264"/>
      <c r="GQM144" s="3265"/>
      <c r="GQN144" s="3266"/>
      <c r="GQO144" s="3267"/>
      <c r="GQP144" s="3268"/>
      <c r="GQQ144" s="3269"/>
      <c r="GQR144" s="3267"/>
      <c r="GQS144" s="3268"/>
      <c r="GQT144" s="3267"/>
      <c r="GQU144" s="3263"/>
      <c r="GQV144" s="3263"/>
      <c r="GQW144" s="3268"/>
      <c r="GQX144" s="3262"/>
      <c r="GQY144" s="3263"/>
      <c r="GQZ144" s="3262"/>
      <c r="GRA144" s="3263"/>
      <c r="GRB144" s="3263"/>
      <c r="GRC144" s="3263"/>
      <c r="GRD144" s="3263"/>
      <c r="GRE144" s="3264"/>
      <c r="GRF144" s="3265"/>
      <c r="GRG144" s="3266"/>
      <c r="GRH144" s="3267"/>
      <c r="GRI144" s="3268"/>
      <c r="GRJ144" s="3269"/>
      <c r="GRK144" s="3267"/>
      <c r="GRL144" s="3268"/>
      <c r="GRM144" s="3267"/>
      <c r="GRN144" s="3263"/>
      <c r="GRO144" s="3263"/>
      <c r="GRP144" s="3268"/>
      <c r="GRQ144" s="3262"/>
      <c r="GRR144" s="3263"/>
      <c r="GRS144" s="3262"/>
      <c r="GRT144" s="3263"/>
      <c r="GRU144" s="3263"/>
      <c r="GRV144" s="3263"/>
      <c r="GRW144" s="3263"/>
      <c r="GRX144" s="3264"/>
      <c r="GRY144" s="3265"/>
      <c r="GRZ144" s="3266"/>
      <c r="GSA144" s="3267"/>
      <c r="GSB144" s="3268"/>
      <c r="GSC144" s="3269"/>
      <c r="GSD144" s="3267"/>
      <c r="GSE144" s="3268"/>
      <c r="GSF144" s="3267"/>
      <c r="GSG144" s="3263"/>
      <c r="GSH144" s="3263"/>
      <c r="GSI144" s="3268"/>
      <c r="GSJ144" s="3262"/>
      <c r="GSK144" s="3263"/>
      <c r="GSL144" s="3262"/>
      <c r="GSM144" s="3263"/>
      <c r="GSN144" s="3263"/>
      <c r="GSO144" s="3263"/>
      <c r="GSP144" s="3263"/>
      <c r="GSQ144" s="3264"/>
      <c r="GSR144" s="3265"/>
      <c r="GSS144" s="3266"/>
      <c r="GST144" s="3267"/>
      <c r="GSU144" s="3268"/>
      <c r="GSV144" s="3269"/>
      <c r="GSW144" s="3267"/>
      <c r="GSX144" s="3268"/>
      <c r="GSY144" s="3267"/>
      <c r="GSZ144" s="3263"/>
      <c r="GTA144" s="3263"/>
      <c r="GTB144" s="3268"/>
      <c r="GTC144" s="3262"/>
      <c r="GTD144" s="3263"/>
      <c r="GTE144" s="3262"/>
      <c r="GTF144" s="3263"/>
      <c r="GTG144" s="3263"/>
      <c r="GTH144" s="3263"/>
      <c r="GTI144" s="3263"/>
      <c r="GTJ144" s="3264"/>
      <c r="GTK144" s="3265"/>
      <c r="GTL144" s="3266"/>
      <c r="GTM144" s="3267"/>
      <c r="GTN144" s="3268"/>
      <c r="GTO144" s="3269"/>
      <c r="GTP144" s="3267"/>
      <c r="GTQ144" s="3268"/>
      <c r="GTR144" s="3267"/>
      <c r="GTS144" s="3263"/>
      <c r="GTT144" s="3263"/>
      <c r="GTU144" s="3268"/>
      <c r="GTV144" s="3262"/>
      <c r="GTW144" s="3263"/>
      <c r="GTX144" s="3262"/>
      <c r="GTY144" s="3263"/>
      <c r="GTZ144" s="3263"/>
      <c r="GUA144" s="3263"/>
      <c r="GUB144" s="3263"/>
      <c r="GUC144" s="3264"/>
      <c r="GUD144" s="3265"/>
      <c r="GUE144" s="3266"/>
      <c r="GUF144" s="3267"/>
      <c r="GUG144" s="3268"/>
      <c r="GUH144" s="3269"/>
      <c r="GUI144" s="3267"/>
      <c r="GUJ144" s="3268"/>
      <c r="GUK144" s="3267"/>
      <c r="GUL144" s="3263"/>
      <c r="GUM144" s="3263"/>
      <c r="GUN144" s="3268"/>
      <c r="GUO144" s="3262"/>
      <c r="GUP144" s="3263"/>
      <c r="GUQ144" s="3262"/>
      <c r="GUR144" s="3263"/>
      <c r="GUS144" s="3263"/>
      <c r="GUT144" s="3263"/>
      <c r="GUU144" s="3263"/>
      <c r="GUV144" s="3264"/>
      <c r="GUW144" s="3265"/>
      <c r="GUX144" s="3266"/>
      <c r="GUY144" s="3267"/>
      <c r="GUZ144" s="3268"/>
      <c r="GVA144" s="3269"/>
      <c r="GVB144" s="3267"/>
      <c r="GVC144" s="3268"/>
      <c r="GVD144" s="3267"/>
      <c r="GVE144" s="3263"/>
      <c r="GVF144" s="3263"/>
      <c r="GVG144" s="3268"/>
      <c r="GVH144" s="3262"/>
      <c r="GVI144" s="3263"/>
      <c r="GVJ144" s="3262"/>
      <c r="GVK144" s="3263"/>
      <c r="GVL144" s="3263"/>
      <c r="GVM144" s="3263"/>
      <c r="GVN144" s="3263"/>
      <c r="GVO144" s="3264"/>
      <c r="GVP144" s="3265"/>
      <c r="GVQ144" s="3266"/>
      <c r="GVR144" s="3267"/>
      <c r="GVS144" s="3268"/>
      <c r="GVT144" s="3269"/>
      <c r="GVU144" s="3267"/>
      <c r="GVV144" s="3268"/>
      <c r="GVW144" s="3267"/>
      <c r="GVX144" s="3263"/>
      <c r="GVY144" s="3263"/>
      <c r="GVZ144" s="3268"/>
      <c r="GWA144" s="3262"/>
      <c r="GWB144" s="3263"/>
      <c r="GWC144" s="3262"/>
      <c r="GWD144" s="3263"/>
      <c r="GWE144" s="3263"/>
      <c r="GWF144" s="3263"/>
      <c r="GWG144" s="3263"/>
      <c r="GWH144" s="3264"/>
      <c r="GWI144" s="3265"/>
      <c r="GWJ144" s="3266"/>
      <c r="GWK144" s="3267"/>
      <c r="GWL144" s="3268"/>
      <c r="GWM144" s="3269"/>
      <c r="GWN144" s="3267"/>
      <c r="GWO144" s="3268"/>
      <c r="GWP144" s="3267"/>
      <c r="GWQ144" s="3263"/>
      <c r="GWR144" s="3263"/>
      <c r="GWS144" s="3268"/>
      <c r="GWT144" s="3262"/>
      <c r="GWU144" s="3263"/>
      <c r="GWV144" s="3262"/>
      <c r="GWW144" s="3263"/>
      <c r="GWX144" s="3263"/>
      <c r="GWY144" s="3263"/>
      <c r="GWZ144" s="3263"/>
      <c r="GXA144" s="3264"/>
      <c r="GXB144" s="3265"/>
      <c r="GXC144" s="3266"/>
      <c r="GXD144" s="3267"/>
      <c r="GXE144" s="3268"/>
      <c r="GXF144" s="3269"/>
      <c r="GXG144" s="3267"/>
      <c r="GXH144" s="3268"/>
      <c r="GXI144" s="3267"/>
      <c r="GXJ144" s="3263"/>
      <c r="GXK144" s="3263"/>
      <c r="GXL144" s="3268"/>
      <c r="GXM144" s="3262"/>
      <c r="GXN144" s="3263"/>
      <c r="GXO144" s="3262"/>
      <c r="GXP144" s="3263"/>
      <c r="GXQ144" s="3263"/>
      <c r="GXR144" s="3263"/>
      <c r="GXS144" s="3263"/>
      <c r="GXT144" s="3264"/>
      <c r="GXU144" s="3265"/>
      <c r="GXV144" s="3266"/>
      <c r="GXW144" s="3267"/>
      <c r="GXX144" s="3268"/>
      <c r="GXY144" s="3269"/>
      <c r="GXZ144" s="3267"/>
      <c r="GYA144" s="3268"/>
      <c r="GYB144" s="3267"/>
      <c r="GYC144" s="3263"/>
      <c r="GYD144" s="3263"/>
      <c r="GYE144" s="3268"/>
      <c r="GYF144" s="3262"/>
      <c r="GYG144" s="3263"/>
      <c r="GYH144" s="3262"/>
      <c r="GYI144" s="3263"/>
      <c r="GYJ144" s="3263"/>
      <c r="GYK144" s="3263"/>
      <c r="GYL144" s="3263"/>
      <c r="GYM144" s="3264"/>
      <c r="GYN144" s="3265"/>
      <c r="GYO144" s="3266"/>
      <c r="GYP144" s="3267"/>
      <c r="GYQ144" s="3268"/>
      <c r="GYR144" s="3269"/>
      <c r="GYS144" s="3267"/>
      <c r="GYT144" s="3268"/>
      <c r="GYU144" s="3267"/>
      <c r="GYV144" s="3263"/>
      <c r="GYW144" s="3263"/>
      <c r="GYX144" s="3268"/>
      <c r="GYY144" s="3262"/>
      <c r="GYZ144" s="3263"/>
      <c r="GZA144" s="3262"/>
      <c r="GZB144" s="3263"/>
      <c r="GZC144" s="3263"/>
      <c r="GZD144" s="3263"/>
      <c r="GZE144" s="3263"/>
      <c r="GZF144" s="3264"/>
      <c r="GZG144" s="3265"/>
      <c r="GZH144" s="3266"/>
      <c r="GZI144" s="3267"/>
      <c r="GZJ144" s="3268"/>
      <c r="GZK144" s="3269"/>
      <c r="GZL144" s="3267"/>
      <c r="GZM144" s="3268"/>
      <c r="GZN144" s="3267"/>
      <c r="GZO144" s="3263"/>
      <c r="GZP144" s="3263"/>
      <c r="GZQ144" s="3268"/>
      <c r="GZR144" s="3262"/>
      <c r="GZS144" s="3263"/>
      <c r="GZT144" s="3262"/>
      <c r="GZU144" s="3263"/>
      <c r="GZV144" s="3263"/>
      <c r="GZW144" s="3263"/>
      <c r="GZX144" s="3263"/>
      <c r="GZY144" s="3264"/>
      <c r="GZZ144" s="3265"/>
      <c r="HAA144" s="3266"/>
      <c r="HAB144" s="3267"/>
      <c r="HAC144" s="3268"/>
      <c r="HAD144" s="3269"/>
      <c r="HAE144" s="3267"/>
      <c r="HAF144" s="3268"/>
      <c r="HAG144" s="3267"/>
      <c r="HAH144" s="3263"/>
      <c r="HAI144" s="3263"/>
      <c r="HAJ144" s="3268"/>
      <c r="HAK144" s="3262"/>
      <c r="HAL144" s="3263"/>
      <c r="HAM144" s="3262"/>
      <c r="HAN144" s="3263"/>
      <c r="HAO144" s="3263"/>
      <c r="HAP144" s="3263"/>
      <c r="HAQ144" s="3263"/>
      <c r="HAR144" s="3264"/>
      <c r="HAS144" s="3265"/>
      <c r="HAT144" s="3266"/>
      <c r="HAU144" s="3267"/>
      <c r="HAV144" s="3268"/>
      <c r="HAW144" s="3269"/>
      <c r="HAX144" s="3267"/>
      <c r="HAY144" s="3268"/>
      <c r="HAZ144" s="3267"/>
      <c r="HBA144" s="3263"/>
      <c r="HBB144" s="3263"/>
      <c r="HBC144" s="3268"/>
      <c r="HBD144" s="3262"/>
      <c r="HBE144" s="3263"/>
      <c r="HBF144" s="3262"/>
      <c r="HBG144" s="3263"/>
      <c r="HBH144" s="3263"/>
      <c r="HBI144" s="3263"/>
      <c r="HBJ144" s="3263"/>
      <c r="HBK144" s="3264"/>
      <c r="HBL144" s="3265"/>
      <c r="HBM144" s="3266"/>
      <c r="HBN144" s="3267"/>
      <c r="HBO144" s="3268"/>
      <c r="HBP144" s="3269"/>
      <c r="HBQ144" s="3267"/>
      <c r="HBR144" s="3268"/>
      <c r="HBS144" s="3267"/>
      <c r="HBT144" s="3263"/>
      <c r="HBU144" s="3263"/>
      <c r="HBV144" s="3268"/>
      <c r="HBW144" s="3262"/>
      <c r="HBX144" s="3263"/>
      <c r="HBY144" s="3262"/>
      <c r="HBZ144" s="3263"/>
      <c r="HCA144" s="3263"/>
      <c r="HCB144" s="3263"/>
      <c r="HCC144" s="3263"/>
      <c r="HCD144" s="3264"/>
      <c r="HCE144" s="3265"/>
      <c r="HCF144" s="3266"/>
      <c r="HCG144" s="3267"/>
      <c r="HCH144" s="3268"/>
      <c r="HCI144" s="3269"/>
      <c r="HCJ144" s="3267"/>
      <c r="HCK144" s="3268"/>
      <c r="HCL144" s="3267"/>
      <c r="HCM144" s="3263"/>
      <c r="HCN144" s="3263"/>
      <c r="HCO144" s="3268"/>
      <c r="HCP144" s="3262"/>
      <c r="HCQ144" s="3263"/>
      <c r="HCR144" s="3262"/>
      <c r="HCS144" s="3263"/>
      <c r="HCT144" s="3263"/>
      <c r="HCU144" s="3263"/>
      <c r="HCV144" s="3263"/>
      <c r="HCW144" s="3264"/>
      <c r="HCX144" s="3265"/>
      <c r="HCY144" s="3266"/>
      <c r="HCZ144" s="3267"/>
      <c r="HDA144" s="3268"/>
      <c r="HDB144" s="3269"/>
      <c r="HDC144" s="3267"/>
      <c r="HDD144" s="3268"/>
      <c r="HDE144" s="3267"/>
      <c r="HDF144" s="3263"/>
      <c r="HDG144" s="3263"/>
      <c r="HDH144" s="3268"/>
      <c r="HDI144" s="3262"/>
      <c r="HDJ144" s="3263"/>
      <c r="HDK144" s="3262"/>
      <c r="HDL144" s="3263"/>
      <c r="HDM144" s="3263"/>
      <c r="HDN144" s="3263"/>
      <c r="HDO144" s="3263"/>
      <c r="HDP144" s="3264"/>
      <c r="HDQ144" s="3265"/>
      <c r="HDR144" s="3266"/>
      <c r="HDS144" s="3267"/>
      <c r="HDT144" s="3268"/>
      <c r="HDU144" s="3269"/>
      <c r="HDV144" s="3267"/>
      <c r="HDW144" s="3268"/>
      <c r="HDX144" s="3267"/>
      <c r="HDY144" s="3263"/>
      <c r="HDZ144" s="3263"/>
      <c r="HEA144" s="3268"/>
      <c r="HEB144" s="3262"/>
      <c r="HEC144" s="3263"/>
      <c r="HED144" s="3262"/>
      <c r="HEE144" s="3263"/>
      <c r="HEF144" s="3263"/>
      <c r="HEG144" s="3263"/>
      <c r="HEH144" s="3263"/>
      <c r="HEI144" s="3264"/>
      <c r="HEJ144" s="3265"/>
      <c r="HEK144" s="3266"/>
      <c r="HEL144" s="3267"/>
      <c r="HEM144" s="3268"/>
      <c r="HEN144" s="3269"/>
      <c r="HEO144" s="3267"/>
      <c r="HEP144" s="3268"/>
      <c r="HEQ144" s="3267"/>
      <c r="HER144" s="3263"/>
      <c r="HES144" s="3263"/>
      <c r="HET144" s="3268"/>
      <c r="HEU144" s="3262"/>
      <c r="HEV144" s="3263"/>
      <c r="HEW144" s="3262"/>
      <c r="HEX144" s="3263"/>
      <c r="HEY144" s="3263"/>
      <c r="HEZ144" s="3263"/>
      <c r="HFA144" s="3263"/>
      <c r="HFB144" s="3264"/>
      <c r="HFC144" s="3265"/>
      <c r="HFD144" s="3266"/>
      <c r="HFE144" s="3267"/>
      <c r="HFF144" s="3268"/>
      <c r="HFG144" s="3269"/>
      <c r="HFH144" s="3267"/>
      <c r="HFI144" s="3268"/>
      <c r="HFJ144" s="3267"/>
      <c r="HFK144" s="3263"/>
      <c r="HFL144" s="3263"/>
      <c r="HFM144" s="3268"/>
      <c r="HFN144" s="3262"/>
      <c r="HFO144" s="3263"/>
      <c r="HFP144" s="3262"/>
      <c r="HFQ144" s="3263"/>
      <c r="HFR144" s="3263"/>
      <c r="HFS144" s="3263"/>
      <c r="HFT144" s="3263"/>
      <c r="HFU144" s="3264"/>
      <c r="HFV144" s="3265"/>
      <c r="HFW144" s="3266"/>
      <c r="HFX144" s="3267"/>
      <c r="HFY144" s="3268"/>
      <c r="HFZ144" s="3269"/>
      <c r="HGA144" s="3267"/>
      <c r="HGB144" s="3268"/>
      <c r="HGC144" s="3267"/>
      <c r="HGD144" s="3263"/>
      <c r="HGE144" s="3263"/>
      <c r="HGF144" s="3268"/>
      <c r="HGG144" s="3262"/>
      <c r="HGH144" s="3263"/>
      <c r="HGI144" s="3262"/>
      <c r="HGJ144" s="3263"/>
      <c r="HGK144" s="3263"/>
      <c r="HGL144" s="3263"/>
      <c r="HGM144" s="3263"/>
      <c r="HGN144" s="3264"/>
      <c r="HGO144" s="3265"/>
      <c r="HGP144" s="3266"/>
      <c r="HGQ144" s="3267"/>
      <c r="HGR144" s="3268"/>
      <c r="HGS144" s="3269"/>
      <c r="HGT144" s="3267"/>
      <c r="HGU144" s="3268"/>
      <c r="HGV144" s="3267"/>
      <c r="HGW144" s="3263"/>
      <c r="HGX144" s="3263"/>
      <c r="HGY144" s="3268"/>
      <c r="HGZ144" s="3262"/>
      <c r="HHA144" s="3263"/>
      <c r="HHB144" s="3262"/>
      <c r="HHC144" s="3263"/>
      <c r="HHD144" s="3263"/>
      <c r="HHE144" s="3263"/>
      <c r="HHF144" s="3263"/>
      <c r="HHG144" s="3264"/>
      <c r="HHH144" s="3265"/>
      <c r="HHI144" s="3266"/>
      <c r="HHJ144" s="3267"/>
      <c r="HHK144" s="3268"/>
      <c r="HHL144" s="3269"/>
      <c r="HHM144" s="3267"/>
      <c r="HHN144" s="3268"/>
      <c r="HHO144" s="3267"/>
      <c r="HHP144" s="3263"/>
      <c r="HHQ144" s="3263"/>
      <c r="HHR144" s="3268"/>
      <c r="HHS144" s="3262"/>
      <c r="HHT144" s="3263"/>
      <c r="HHU144" s="3262"/>
      <c r="HHV144" s="3263"/>
      <c r="HHW144" s="3263"/>
      <c r="HHX144" s="3263"/>
      <c r="HHY144" s="3263"/>
      <c r="HHZ144" s="3264"/>
      <c r="HIA144" s="3265"/>
      <c r="HIB144" s="3266"/>
      <c r="HIC144" s="3267"/>
      <c r="HID144" s="3268"/>
      <c r="HIE144" s="3269"/>
      <c r="HIF144" s="3267"/>
      <c r="HIG144" s="3268"/>
      <c r="HIH144" s="3267"/>
      <c r="HII144" s="3263"/>
      <c r="HIJ144" s="3263"/>
      <c r="HIK144" s="3268"/>
      <c r="HIL144" s="3262"/>
      <c r="HIM144" s="3263"/>
      <c r="HIN144" s="3262"/>
      <c r="HIO144" s="3263"/>
      <c r="HIP144" s="3263"/>
      <c r="HIQ144" s="3263"/>
      <c r="HIR144" s="3263"/>
      <c r="HIS144" s="3264"/>
      <c r="HIT144" s="3265"/>
      <c r="HIU144" s="3266"/>
      <c r="HIV144" s="3267"/>
      <c r="HIW144" s="3268"/>
      <c r="HIX144" s="3269"/>
      <c r="HIY144" s="3267"/>
      <c r="HIZ144" s="3268"/>
      <c r="HJA144" s="3267"/>
      <c r="HJB144" s="3263"/>
      <c r="HJC144" s="3263"/>
      <c r="HJD144" s="3268"/>
      <c r="HJE144" s="3262"/>
      <c r="HJF144" s="3263"/>
      <c r="HJG144" s="3262"/>
      <c r="HJH144" s="3263"/>
      <c r="HJI144" s="3263"/>
      <c r="HJJ144" s="3263"/>
      <c r="HJK144" s="3263"/>
      <c r="HJL144" s="3264"/>
      <c r="HJM144" s="3265"/>
      <c r="HJN144" s="3266"/>
      <c r="HJO144" s="3267"/>
      <c r="HJP144" s="3268"/>
      <c r="HJQ144" s="3269"/>
      <c r="HJR144" s="3267"/>
      <c r="HJS144" s="3268"/>
      <c r="HJT144" s="3267"/>
      <c r="HJU144" s="3263"/>
      <c r="HJV144" s="3263"/>
      <c r="HJW144" s="3268"/>
      <c r="HJX144" s="3262"/>
      <c r="HJY144" s="3263"/>
      <c r="HJZ144" s="3262"/>
      <c r="HKA144" s="3263"/>
      <c r="HKB144" s="3263"/>
      <c r="HKC144" s="3263"/>
      <c r="HKD144" s="3263"/>
      <c r="HKE144" s="3264"/>
      <c r="HKF144" s="3265"/>
      <c r="HKG144" s="3266"/>
      <c r="HKH144" s="3267"/>
      <c r="HKI144" s="3268"/>
      <c r="HKJ144" s="3269"/>
      <c r="HKK144" s="3267"/>
      <c r="HKL144" s="3268"/>
      <c r="HKM144" s="3267"/>
      <c r="HKN144" s="3263"/>
      <c r="HKO144" s="3263"/>
      <c r="HKP144" s="3268"/>
      <c r="HKQ144" s="3262"/>
      <c r="HKR144" s="3263"/>
      <c r="HKS144" s="3262"/>
      <c r="HKT144" s="3263"/>
      <c r="HKU144" s="3263"/>
      <c r="HKV144" s="3263"/>
      <c r="HKW144" s="3263"/>
      <c r="HKX144" s="3264"/>
      <c r="HKY144" s="3265"/>
      <c r="HKZ144" s="3266"/>
      <c r="HLA144" s="3267"/>
      <c r="HLB144" s="3268"/>
      <c r="HLC144" s="3269"/>
      <c r="HLD144" s="3267"/>
      <c r="HLE144" s="3268"/>
      <c r="HLF144" s="3267"/>
      <c r="HLG144" s="3263"/>
      <c r="HLH144" s="3263"/>
      <c r="HLI144" s="3268"/>
      <c r="HLJ144" s="3262"/>
      <c r="HLK144" s="3263"/>
      <c r="HLL144" s="3262"/>
      <c r="HLM144" s="3263"/>
      <c r="HLN144" s="3263"/>
      <c r="HLO144" s="3263"/>
      <c r="HLP144" s="3263"/>
      <c r="HLQ144" s="3264"/>
      <c r="HLR144" s="3265"/>
      <c r="HLS144" s="3266"/>
      <c r="HLT144" s="3267"/>
      <c r="HLU144" s="3268"/>
      <c r="HLV144" s="3269"/>
      <c r="HLW144" s="3267"/>
      <c r="HLX144" s="3268"/>
      <c r="HLY144" s="3267"/>
      <c r="HLZ144" s="3263"/>
      <c r="HMA144" s="3263"/>
      <c r="HMB144" s="3268"/>
      <c r="HMC144" s="3262"/>
      <c r="HMD144" s="3263"/>
      <c r="HME144" s="3262"/>
      <c r="HMF144" s="3263"/>
      <c r="HMG144" s="3263"/>
      <c r="HMH144" s="3263"/>
      <c r="HMI144" s="3263"/>
      <c r="HMJ144" s="3264"/>
      <c r="HMK144" s="3265"/>
      <c r="HML144" s="3266"/>
      <c r="HMM144" s="3267"/>
      <c r="HMN144" s="3268"/>
      <c r="HMO144" s="3269"/>
      <c r="HMP144" s="3267"/>
      <c r="HMQ144" s="3268"/>
      <c r="HMR144" s="3267"/>
      <c r="HMS144" s="3263"/>
      <c r="HMT144" s="3263"/>
      <c r="HMU144" s="3268"/>
      <c r="HMV144" s="3262"/>
      <c r="HMW144" s="3263"/>
      <c r="HMX144" s="3262"/>
      <c r="HMY144" s="3263"/>
      <c r="HMZ144" s="3263"/>
      <c r="HNA144" s="3263"/>
      <c r="HNB144" s="3263"/>
      <c r="HNC144" s="3264"/>
      <c r="HND144" s="3265"/>
      <c r="HNE144" s="3266"/>
      <c r="HNF144" s="3267"/>
      <c r="HNG144" s="3268"/>
      <c r="HNH144" s="3269"/>
      <c r="HNI144" s="3267"/>
      <c r="HNJ144" s="3268"/>
      <c r="HNK144" s="3267"/>
      <c r="HNL144" s="3263"/>
      <c r="HNM144" s="3263"/>
      <c r="HNN144" s="3268"/>
      <c r="HNO144" s="3262"/>
      <c r="HNP144" s="3263"/>
      <c r="HNQ144" s="3262"/>
      <c r="HNR144" s="3263"/>
      <c r="HNS144" s="3263"/>
      <c r="HNT144" s="3263"/>
      <c r="HNU144" s="3263"/>
      <c r="HNV144" s="3264"/>
      <c r="HNW144" s="3265"/>
      <c r="HNX144" s="3266"/>
      <c r="HNY144" s="3267"/>
      <c r="HNZ144" s="3268"/>
      <c r="HOA144" s="3269"/>
      <c r="HOB144" s="3267"/>
      <c r="HOC144" s="3268"/>
      <c r="HOD144" s="3267"/>
      <c r="HOE144" s="3263"/>
      <c r="HOF144" s="3263"/>
      <c r="HOG144" s="3268"/>
      <c r="HOH144" s="3262"/>
      <c r="HOI144" s="3263"/>
      <c r="HOJ144" s="3262"/>
      <c r="HOK144" s="3263"/>
      <c r="HOL144" s="3263"/>
      <c r="HOM144" s="3263"/>
      <c r="HON144" s="3263"/>
      <c r="HOO144" s="3264"/>
      <c r="HOP144" s="3265"/>
      <c r="HOQ144" s="3266"/>
      <c r="HOR144" s="3267"/>
      <c r="HOS144" s="3268"/>
      <c r="HOT144" s="3269"/>
      <c r="HOU144" s="3267"/>
      <c r="HOV144" s="3268"/>
      <c r="HOW144" s="3267"/>
      <c r="HOX144" s="3263"/>
      <c r="HOY144" s="3263"/>
      <c r="HOZ144" s="3268"/>
      <c r="HPA144" s="3262"/>
      <c r="HPB144" s="3263"/>
      <c r="HPC144" s="3262"/>
      <c r="HPD144" s="3263"/>
      <c r="HPE144" s="3263"/>
      <c r="HPF144" s="3263"/>
      <c r="HPG144" s="3263"/>
      <c r="HPH144" s="3264"/>
      <c r="HPI144" s="3265"/>
      <c r="HPJ144" s="3266"/>
      <c r="HPK144" s="3267"/>
      <c r="HPL144" s="3268"/>
      <c r="HPM144" s="3269"/>
      <c r="HPN144" s="3267"/>
      <c r="HPO144" s="3268"/>
      <c r="HPP144" s="3267"/>
      <c r="HPQ144" s="3263"/>
      <c r="HPR144" s="3263"/>
      <c r="HPS144" s="3268"/>
      <c r="HPT144" s="3262"/>
      <c r="HPU144" s="3263"/>
      <c r="HPV144" s="3262"/>
      <c r="HPW144" s="3263"/>
      <c r="HPX144" s="3263"/>
      <c r="HPY144" s="3263"/>
      <c r="HPZ144" s="3263"/>
      <c r="HQA144" s="3264"/>
      <c r="HQB144" s="3265"/>
      <c r="HQC144" s="3266"/>
      <c r="HQD144" s="3267"/>
      <c r="HQE144" s="3268"/>
      <c r="HQF144" s="3269"/>
      <c r="HQG144" s="3267"/>
      <c r="HQH144" s="3268"/>
      <c r="HQI144" s="3267"/>
      <c r="HQJ144" s="3263"/>
      <c r="HQK144" s="3263"/>
      <c r="HQL144" s="3268"/>
      <c r="HQM144" s="3262"/>
      <c r="HQN144" s="3263"/>
      <c r="HQO144" s="3262"/>
      <c r="HQP144" s="3263"/>
      <c r="HQQ144" s="3263"/>
      <c r="HQR144" s="3263"/>
      <c r="HQS144" s="3263"/>
      <c r="HQT144" s="3264"/>
      <c r="HQU144" s="3265"/>
      <c r="HQV144" s="3266"/>
      <c r="HQW144" s="3267"/>
      <c r="HQX144" s="3268"/>
      <c r="HQY144" s="3269"/>
      <c r="HQZ144" s="3267"/>
      <c r="HRA144" s="3268"/>
      <c r="HRB144" s="3267"/>
      <c r="HRC144" s="3263"/>
      <c r="HRD144" s="3263"/>
      <c r="HRE144" s="3268"/>
      <c r="HRF144" s="3262"/>
      <c r="HRG144" s="3263"/>
      <c r="HRH144" s="3262"/>
      <c r="HRI144" s="3263"/>
      <c r="HRJ144" s="3263"/>
      <c r="HRK144" s="3263"/>
      <c r="HRL144" s="3263"/>
      <c r="HRM144" s="3264"/>
      <c r="HRN144" s="3265"/>
      <c r="HRO144" s="3266"/>
      <c r="HRP144" s="3267"/>
      <c r="HRQ144" s="3268"/>
      <c r="HRR144" s="3269"/>
      <c r="HRS144" s="3267"/>
      <c r="HRT144" s="3268"/>
      <c r="HRU144" s="3267"/>
      <c r="HRV144" s="3263"/>
      <c r="HRW144" s="3263"/>
      <c r="HRX144" s="3268"/>
      <c r="HRY144" s="3262"/>
      <c r="HRZ144" s="3263"/>
      <c r="HSA144" s="3262"/>
      <c r="HSB144" s="3263"/>
      <c r="HSC144" s="3263"/>
      <c r="HSD144" s="3263"/>
      <c r="HSE144" s="3263"/>
      <c r="HSF144" s="3264"/>
      <c r="HSG144" s="3265"/>
      <c r="HSH144" s="3266"/>
      <c r="HSI144" s="3267"/>
      <c r="HSJ144" s="3268"/>
      <c r="HSK144" s="3269"/>
      <c r="HSL144" s="3267"/>
      <c r="HSM144" s="3268"/>
      <c r="HSN144" s="3267"/>
      <c r="HSO144" s="3263"/>
      <c r="HSP144" s="3263"/>
      <c r="HSQ144" s="3268"/>
      <c r="HSR144" s="3262"/>
      <c r="HSS144" s="3263"/>
      <c r="HST144" s="3262"/>
      <c r="HSU144" s="3263"/>
      <c r="HSV144" s="3263"/>
      <c r="HSW144" s="3263"/>
      <c r="HSX144" s="3263"/>
      <c r="HSY144" s="3264"/>
      <c r="HSZ144" s="3265"/>
      <c r="HTA144" s="3266"/>
      <c r="HTB144" s="3267"/>
      <c r="HTC144" s="3268"/>
      <c r="HTD144" s="3269"/>
      <c r="HTE144" s="3267"/>
      <c r="HTF144" s="3268"/>
      <c r="HTG144" s="3267"/>
      <c r="HTH144" s="3263"/>
      <c r="HTI144" s="3263"/>
      <c r="HTJ144" s="3268"/>
      <c r="HTK144" s="3262"/>
      <c r="HTL144" s="3263"/>
      <c r="HTM144" s="3262"/>
      <c r="HTN144" s="3263"/>
      <c r="HTO144" s="3263"/>
      <c r="HTP144" s="3263"/>
      <c r="HTQ144" s="3263"/>
      <c r="HTR144" s="3264"/>
      <c r="HTS144" s="3265"/>
      <c r="HTT144" s="3266"/>
      <c r="HTU144" s="3267"/>
      <c r="HTV144" s="3268"/>
      <c r="HTW144" s="3269"/>
      <c r="HTX144" s="3267"/>
      <c r="HTY144" s="3268"/>
      <c r="HTZ144" s="3267"/>
      <c r="HUA144" s="3263"/>
      <c r="HUB144" s="3263"/>
      <c r="HUC144" s="3268"/>
      <c r="HUD144" s="3262"/>
      <c r="HUE144" s="3263"/>
      <c r="HUF144" s="3262"/>
      <c r="HUG144" s="3263"/>
      <c r="HUH144" s="3263"/>
      <c r="HUI144" s="3263"/>
      <c r="HUJ144" s="3263"/>
      <c r="HUK144" s="3264"/>
      <c r="HUL144" s="3265"/>
      <c r="HUM144" s="3266"/>
      <c r="HUN144" s="3267"/>
      <c r="HUO144" s="3268"/>
      <c r="HUP144" s="3269"/>
      <c r="HUQ144" s="3267"/>
      <c r="HUR144" s="3268"/>
      <c r="HUS144" s="3267"/>
      <c r="HUT144" s="3263"/>
      <c r="HUU144" s="3263"/>
      <c r="HUV144" s="3268"/>
      <c r="HUW144" s="3262"/>
      <c r="HUX144" s="3263"/>
      <c r="HUY144" s="3262"/>
      <c r="HUZ144" s="3263"/>
      <c r="HVA144" s="3263"/>
      <c r="HVB144" s="3263"/>
      <c r="HVC144" s="3263"/>
      <c r="HVD144" s="3264"/>
      <c r="HVE144" s="3265"/>
      <c r="HVF144" s="3266"/>
      <c r="HVG144" s="3267"/>
      <c r="HVH144" s="3268"/>
      <c r="HVI144" s="3269"/>
      <c r="HVJ144" s="3267"/>
      <c r="HVK144" s="3268"/>
      <c r="HVL144" s="3267"/>
      <c r="HVM144" s="3263"/>
      <c r="HVN144" s="3263"/>
      <c r="HVO144" s="3268"/>
      <c r="HVP144" s="3262"/>
      <c r="HVQ144" s="3263"/>
      <c r="HVR144" s="3262"/>
      <c r="HVS144" s="3263"/>
      <c r="HVT144" s="3263"/>
      <c r="HVU144" s="3263"/>
      <c r="HVV144" s="3263"/>
      <c r="HVW144" s="3264"/>
      <c r="HVX144" s="3265"/>
      <c r="HVY144" s="3266"/>
      <c r="HVZ144" s="3267"/>
      <c r="HWA144" s="3268"/>
      <c r="HWB144" s="3269"/>
      <c r="HWC144" s="3267"/>
      <c r="HWD144" s="3268"/>
      <c r="HWE144" s="3267"/>
      <c r="HWF144" s="3263"/>
      <c r="HWG144" s="3263"/>
      <c r="HWH144" s="3268"/>
      <c r="HWI144" s="3262"/>
      <c r="HWJ144" s="3263"/>
      <c r="HWK144" s="3262"/>
      <c r="HWL144" s="3263"/>
      <c r="HWM144" s="3263"/>
      <c r="HWN144" s="3263"/>
      <c r="HWO144" s="3263"/>
      <c r="HWP144" s="3264"/>
      <c r="HWQ144" s="3265"/>
      <c r="HWR144" s="3266"/>
      <c r="HWS144" s="3267"/>
      <c r="HWT144" s="3268"/>
      <c r="HWU144" s="3269"/>
      <c r="HWV144" s="3267"/>
      <c r="HWW144" s="3268"/>
      <c r="HWX144" s="3267"/>
      <c r="HWY144" s="3263"/>
      <c r="HWZ144" s="3263"/>
      <c r="HXA144" s="3268"/>
      <c r="HXB144" s="3262"/>
      <c r="HXC144" s="3263"/>
      <c r="HXD144" s="3262"/>
      <c r="HXE144" s="3263"/>
      <c r="HXF144" s="3263"/>
      <c r="HXG144" s="3263"/>
      <c r="HXH144" s="3263"/>
      <c r="HXI144" s="3264"/>
      <c r="HXJ144" s="3265"/>
      <c r="HXK144" s="3266"/>
      <c r="HXL144" s="3267"/>
      <c r="HXM144" s="3268"/>
      <c r="HXN144" s="3269"/>
      <c r="HXO144" s="3267"/>
      <c r="HXP144" s="3268"/>
      <c r="HXQ144" s="3267"/>
      <c r="HXR144" s="3263"/>
      <c r="HXS144" s="3263"/>
      <c r="HXT144" s="3268"/>
      <c r="HXU144" s="3262"/>
      <c r="HXV144" s="3263"/>
      <c r="HXW144" s="3262"/>
      <c r="HXX144" s="3263"/>
      <c r="HXY144" s="3263"/>
      <c r="HXZ144" s="3263"/>
      <c r="HYA144" s="3263"/>
      <c r="HYB144" s="3264"/>
      <c r="HYC144" s="3265"/>
      <c r="HYD144" s="3266"/>
      <c r="HYE144" s="3267"/>
      <c r="HYF144" s="3268"/>
      <c r="HYG144" s="3269"/>
      <c r="HYH144" s="3267"/>
      <c r="HYI144" s="3268"/>
      <c r="HYJ144" s="3267"/>
      <c r="HYK144" s="3263"/>
      <c r="HYL144" s="3263"/>
      <c r="HYM144" s="3268"/>
      <c r="HYN144" s="3262"/>
      <c r="HYO144" s="3263"/>
      <c r="HYP144" s="3262"/>
      <c r="HYQ144" s="3263"/>
      <c r="HYR144" s="3263"/>
      <c r="HYS144" s="3263"/>
      <c r="HYT144" s="3263"/>
      <c r="HYU144" s="3264"/>
      <c r="HYV144" s="3265"/>
      <c r="HYW144" s="3266"/>
      <c r="HYX144" s="3267"/>
      <c r="HYY144" s="3268"/>
      <c r="HYZ144" s="3269"/>
      <c r="HZA144" s="3267"/>
      <c r="HZB144" s="3268"/>
      <c r="HZC144" s="3267"/>
      <c r="HZD144" s="3263"/>
      <c r="HZE144" s="3263"/>
      <c r="HZF144" s="3268"/>
      <c r="HZG144" s="3262"/>
      <c r="HZH144" s="3263"/>
      <c r="HZI144" s="3262"/>
      <c r="HZJ144" s="3263"/>
      <c r="HZK144" s="3263"/>
      <c r="HZL144" s="3263"/>
      <c r="HZM144" s="3263"/>
      <c r="HZN144" s="3264"/>
      <c r="HZO144" s="3265"/>
      <c r="HZP144" s="3266"/>
      <c r="HZQ144" s="3267"/>
      <c r="HZR144" s="3268"/>
      <c r="HZS144" s="3269"/>
      <c r="HZT144" s="3267"/>
      <c r="HZU144" s="3268"/>
      <c r="HZV144" s="3267"/>
      <c r="HZW144" s="3263"/>
      <c r="HZX144" s="3263"/>
      <c r="HZY144" s="3268"/>
      <c r="HZZ144" s="3262"/>
      <c r="IAA144" s="3263"/>
      <c r="IAB144" s="3262"/>
      <c r="IAC144" s="3263"/>
      <c r="IAD144" s="3263"/>
      <c r="IAE144" s="3263"/>
      <c r="IAF144" s="3263"/>
      <c r="IAG144" s="3264"/>
      <c r="IAH144" s="3265"/>
      <c r="IAI144" s="3266"/>
      <c r="IAJ144" s="3267"/>
      <c r="IAK144" s="3268"/>
      <c r="IAL144" s="3269"/>
      <c r="IAM144" s="3267"/>
      <c r="IAN144" s="3268"/>
      <c r="IAO144" s="3267"/>
      <c r="IAP144" s="3263"/>
      <c r="IAQ144" s="3263"/>
      <c r="IAR144" s="3268"/>
      <c r="IAS144" s="3262"/>
      <c r="IAT144" s="3263"/>
      <c r="IAU144" s="3262"/>
      <c r="IAV144" s="3263"/>
      <c r="IAW144" s="3263"/>
      <c r="IAX144" s="3263"/>
      <c r="IAY144" s="3263"/>
      <c r="IAZ144" s="3264"/>
      <c r="IBA144" s="3265"/>
      <c r="IBB144" s="3266"/>
      <c r="IBC144" s="3267"/>
      <c r="IBD144" s="3268"/>
      <c r="IBE144" s="3269"/>
      <c r="IBF144" s="3267"/>
      <c r="IBG144" s="3268"/>
      <c r="IBH144" s="3267"/>
      <c r="IBI144" s="3263"/>
      <c r="IBJ144" s="3263"/>
      <c r="IBK144" s="3268"/>
      <c r="IBL144" s="3262"/>
      <c r="IBM144" s="3263"/>
      <c r="IBN144" s="3262"/>
      <c r="IBO144" s="3263"/>
      <c r="IBP144" s="3263"/>
      <c r="IBQ144" s="3263"/>
      <c r="IBR144" s="3263"/>
      <c r="IBS144" s="3264"/>
      <c r="IBT144" s="3265"/>
      <c r="IBU144" s="3266"/>
      <c r="IBV144" s="3267"/>
      <c r="IBW144" s="3268"/>
      <c r="IBX144" s="3269"/>
      <c r="IBY144" s="3267"/>
      <c r="IBZ144" s="3268"/>
      <c r="ICA144" s="3267"/>
      <c r="ICB144" s="3263"/>
      <c r="ICC144" s="3263"/>
      <c r="ICD144" s="3268"/>
      <c r="ICE144" s="3262"/>
      <c r="ICF144" s="3263"/>
      <c r="ICG144" s="3262"/>
      <c r="ICH144" s="3263"/>
      <c r="ICI144" s="3263"/>
      <c r="ICJ144" s="3263"/>
      <c r="ICK144" s="3263"/>
      <c r="ICL144" s="3264"/>
      <c r="ICM144" s="3265"/>
      <c r="ICN144" s="3266"/>
      <c r="ICO144" s="3267"/>
      <c r="ICP144" s="3268"/>
      <c r="ICQ144" s="3269"/>
      <c r="ICR144" s="3267"/>
      <c r="ICS144" s="3268"/>
      <c r="ICT144" s="3267"/>
      <c r="ICU144" s="3263"/>
      <c r="ICV144" s="3263"/>
      <c r="ICW144" s="3268"/>
      <c r="ICX144" s="3262"/>
      <c r="ICY144" s="3263"/>
      <c r="ICZ144" s="3262"/>
      <c r="IDA144" s="3263"/>
      <c r="IDB144" s="3263"/>
      <c r="IDC144" s="3263"/>
      <c r="IDD144" s="3263"/>
      <c r="IDE144" s="3264"/>
      <c r="IDF144" s="3265"/>
      <c r="IDG144" s="3266"/>
      <c r="IDH144" s="3267"/>
      <c r="IDI144" s="3268"/>
      <c r="IDJ144" s="3269"/>
      <c r="IDK144" s="3267"/>
      <c r="IDL144" s="3268"/>
      <c r="IDM144" s="3267"/>
      <c r="IDN144" s="3263"/>
      <c r="IDO144" s="3263"/>
      <c r="IDP144" s="3268"/>
      <c r="IDQ144" s="3262"/>
      <c r="IDR144" s="3263"/>
      <c r="IDS144" s="3262"/>
      <c r="IDT144" s="3263"/>
      <c r="IDU144" s="3263"/>
      <c r="IDV144" s="3263"/>
      <c r="IDW144" s="3263"/>
      <c r="IDX144" s="3264"/>
      <c r="IDY144" s="3265"/>
      <c r="IDZ144" s="3266"/>
      <c r="IEA144" s="3267"/>
      <c r="IEB144" s="3268"/>
      <c r="IEC144" s="3269"/>
      <c r="IED144" s="3267"/>
      <c r="IEE144" s="3268"/>
      <c r="IEF144" s="3267"/>
      <c r="IEG144" s="3263"/>
      <c r="IEH144" s="3263"/>
      <c r="IEI144" s="3268"/>
      <c r="IEJ144" s="3262"/>
      <c r="IEK144" s="3263"/>
      <c r="IEL144" s="3262"/>
      <c r="IEM144" s="3263"/>
      <c r="IEN144" s="3263"/>
      <c r="IEO144" s="3263"/>
      <c r="IEP144" s="3263"/>
      <c r="IEQ144" s="3264"/>
      <c r="IER144" s="3265"/>
      <c r="IES144" s="3266"/>
      <c r="IET144" s="3267"/>
      <c r="IEU144" s="3268"/>
      <c r="IEV144" s="3269"/>
      <c r="IEW144" s="3267"/>
      <c r="IEX144" s="3268"/>
      <c r="IEY144" s="3267"/>
      <c r="IEZ144" s="3263"/>
      <c r="IFA144" s="3263"/>
      <c r="IFB144" s="3268"/>
      <c r="IFC144" s="3262"/>
      <c r="IFD144" s="3263"/>
      <c r="IFE144" s="3262"/>
      <c r="IFF144" s="3263"/>
      <c r="IFG144" s="3263"/>
      <c r="IFH144" s="3263"/>
      <c r="IFI144" s="3263"/>
      <c r="IFJ144" s="3264"/>
      <c r="IFK144" s="3265"/>
      <c r="IFL144" s="3266"/>
      <c r="IFM144" s="3267"/>
      <c r="IFN144" s="3268"/>
      <c r="IFO144" s="3269"/>
      <c r="IFP144" s="3267"/>
      <c r="IFQ144" s="3268"/>
      <c r="IFR144" s="3267"/>
      <c r="IFS144" s="3263"/>
      <c r="IFT144" s="3263"/>
      <c r="IFU144" s="3268"/>
      <c r="IFV144" s="3262"/>
      <c r="IFW144" s="3263"/>
      <c r="IFX144" s="3262"/>
      <c r="IFY144" s="3263"/>
      <c r="IFZ144" s="3263"/>
      <c r="IGA144" s="3263"/>
      <c r="IGB144" s="3263"/>
      <c r="IGC144" s="3264"/>
      <c r="IGD144" s="3265"/>
      <c r="IGE144" s="3266"/>
      <c r="IGF144" s="3267"/>
      <c r="IGG144" s="3268"/>
      <c r="IGH144" s="3269"/>
      <c r="IGI144" s="3267"/>
      <c r="IGJ144" s="3268"/>
      <c r="IGK144" s="3267"/>
      <c r="IGL144" s="3263"/>
      <c r="IGM144" s="3263"/>
      <c r="IGN144" s="3268"/>
      <c r="IGO144" s="3262"/>
      <c r="IGP144" s="3263"/>
      <c r="IGQ144" s="3262"/>
      <c r="IGR144" s="3263"/>
      <c r="IGS144" s="3263"/>
      <c r="IGT144" s="3263"/>
      <c r="IGU144" s="3263"/>
      <c r="IGV144" s="3264"/>
      <c r="IGW144" s="3265"/>
      <c r="IGX144" s="3266"/>
      <c r="IGY144" s="3267"/>
      <c r="IGZ144" s="3268"/>
      <c r="IHA144" s="3269"/>
      <c r="IHB144" s="3267"/>
      <c r="IHC144" s="3268"/>
      <c r="IHD144" s="3267"/>
      <c r="IHE144" s="3263"/>
      <c r="IHF144" s="3263"/>
      <c r="IHG144" s="3268"/>
      <c r="IHH144" s="3262"/>
      <c r="IHI144" s="3263"/>
      <c r="IHJ144" s="3262"/>
      <c r="IHK144" s="3263"/>
      <c r="IHL144" s="3263"/>
      <c r="IHM144" s="3263"/>
      <c r="IHN144" s="3263"/>
      <c r="IHO144" s="3264"/>
      <c r="IHP144" s="3265"/>
      <c r="IHQ144" s="3266"/>
      <c r="IHR144" s="3267"/>
      <c r="IHS144" s="3268"/>
      <c r="IHT144" s="3269"/>
      <c r="IHU144" s="3267"/>
      <c r="IHV144" s="3268"/>
      <c r="IHW144" s="3267"/>
      <c r="IHX144" s="3263"/>
      <c r="IHY144" s="3263"/>
      <c r="IHZ144" s="3268"/>
      <c r="IIA144" s="3262"/>
      <c r="IIB144" s="3263"/>
      <c r="IIC144" s="3262"/>
      <c r="IID144" s="3263"/>
      <c r="IIE144" s="3263"/>
      <c r="IIF144" s="3263"/>
      <c r="IIG144" s="3263"/>
      <c r="IIH144" s="3264"/>
      <c r="III144" s="3265"/>
      <c r="IIJ144" s="3266"/>
      <c r="IIK144" s="3267"/>
      <c r="IIL144" s="3268"/>
      <c r="IIM144" s="3269"/>
      <c r="IIN144" s="3267"/>
      <c r="IIO144" s="3268"/>
      <c r="IIP144" s="3267"/>
      <c r="IIQ144" s="3263"/>
      <c r="IIR144" s="3263"/>
      <c r="IIS144" s="3268"/>
      <c r="IIT144" s="3262"/>
      <c r="IIU144" s="3263"/>
      <c r="IIV144" s="3262"/>
      <c r="IIW144" s="3263"/>
      <c r="IIX144" s="3263"/>
      <c r="IIY144" s="3263"/>
      <c r="IIZ144" s="3263"/>
      <c r="IJA144" s="3264"/>
      <c r="IJB144" s="3265"/>
      <c r="IJC144" s="3266"/>
      <c r="IJD144" s="3267"/>
      <c r="IJE144" s="3268"/>
      <c r="IJF144" s="3269"/>
      <c r="IJG144" s="3267"/>
      <c r="IJH144" s="3268"/>
      <c r="IJI144" s="3267"/>
      <c r="IJJ144" s="3263"/>
      <c r="IJK144" s="3263"/>
      <c r="IJL144" s="3268"/>
      <c r="IJM144" s="3262"/>
      <c r="IJN144" s="3263"/>
      <c r="IJO144" s="3262"/>
      <c r="IJP144" s="3263"/>
      <c r="IJQ144" s="3263"/>
      <c r="IJR144" s="3263"/>
      <c r="IJS144" s="3263"/>
      <c r="IJT144" s="3264"/>
      <c r="IJU144" s="3265"/>
      <c r="IJV144" s="3266"/>
      <c r="IJW144" s="3267"/>
      <c r="IJX144" s="3268"/>
      <c r="IJY144" s="3269"/>
      <c r="IJZ144" s="3267"/>
      <c r="IKA144" s="3268"/>
      <c r="IKB144" s="3267"/>
      <c r="IKC144" s="3263"/>
      <c r="IKD144" s="3263"/>
      <c r="IKE144" s="3268"/>
      <c r="IKF144" s="3262"/>
      <c r="IKG144" s="3263"/>
      <c r="IKH144" s="3262"/>
      <c r="IKI144" s="3263"/>
      <c r="IKJ144" s="3263"/>
      <c r="IKK144" s="3263"/>
      <c r="IKL144" s="3263"/>
      <c r="IKM144" s="3264"/>
      <c r="IKN144" s="3265"/>
      <c r="IKO144" s="3266"/>
      <c r="IKP144" s="3267"/>
      <c r="IKQ144" s="3268"/>
      <c r="IKR144" s="3269"/>
      <c r="IKS144" s="3267"/>
      <c r="IKT144" s="3268"/>
      <c r="IKU144" s="3267"/>
      <c r="IKV144" s="3263"/>
      <c r="IKW144" s="3263"/>
      <c r="IKX144" s="3268"/>
      <c r="IKY144" s="3262"/>
      <c r="IKZ144" s="3263"/>
      <c r="ILA144" s="3262"/>
      <c r="ILB144" s="3263"/>
      <c r="ILC144" s="3263"/>
      <c r="ILD144" s="3263"/>
      <c r="ILE144" s="3263"/>
      <c r="ILF144" s="3264"/>
      <c r="ILG144" s="3265"/>
      <c r="ILH144" s="3266"/>
      <c r="ILI144" s="3267"/>
      <c r="ILJ144" s="3268"/>
      <c r="ILK144" s="3269"/>
      <c r="ILL144" s="3267"/>
      <c r="ILM144" s="3268"/>
      <c r="ILN144" s="3267"/>
      <c r="ILO144" s="3263"/>
      <c r="ILP144" s="3263"/>
      <c r="ILQ144" s="3268"/>
      <c r="ILR144" s="3262"/>
      <c r="ILS144" s="3263"/>
      <c r="ILT144" s="3262"/>
      <c r="ILU144" s="3263"/>
      <c r="ILV144" s="3263"/>
      <c r="ILW144" s="3263"/>
      <c r="ILX144" s="3263"/>
      <c r="ILY144" s="3264"/>
      <c r="ILZ144" s="3265"/>
      <c r="IMA144" s="3266"/>
      <c r="IMB144" s="3267"/>
      <c r="IMC144" s="3268"/>
      <c r="IMD144" s="3269"/>
      <c r="IME144" s="3267"/>
      <c r="IMF144" s="3268"/>
      <c r="IMG144" s="3267"/>
      <c r="IMH144" s="3263"/>
      <c r="IMI144" s="3263"/>
      <c r="IMJ144" s="3268"/>
      <c r="IMK144" s="3262"/>
      <c r="IML144" s="3263"/>
      <c r="IMM144" s="3262"/>
      <c r="IMN144" s="3263"/>
      <c r="IMO144" s="3263"/>
      <c r="IMP144" s="3263"/>
      <c r="IMQ144" s="3263"/>
      <c r="IMR144" s="3264"/>
      <c r="IMS144" s="3265"/>
      <c r="IMT144" s="3266"/>
      <c r="IMU144" s="3267"/>
      <c r="IMV144" s="3268"/>
      <c r="IMW144" s="3269"/>
      <c r="IMX144" s="3267"/>
      <c r="IMY144" s="3268"/>
      <c r="IMZ144" s="3267"/>
      <c r="INA144" s="3263"/>
      <c r="INB144" s="3263"/>
      <c r="INC144" s="3268"/>
      <c r="IND144" s="3262"/>
      <c r="INE144" s="3263"/>
      <c r="INF144" s="3262"/>
      <c r="ING144" s="3263"/>
      <c r="INH144" s="3263"/>
      <c r="INI144" s="3263"/>
      <c r="INJ144" s="3263"/>
      <c r="INK144" s="3264"/>
      <c r="INL144" s="3265"/>
      <c r="INM144" s="3266"/>
      <c r="INN144" s="3267"/>
      <c r="INO144" s="3268"/>
      <c r="INP144" s="3269"/>
      <c r="INQ144" s="3267"/>
      <c r="INR144" s="3268"/>
      <c r="INS144" s="3267"/>
      <c r="INT144" s="3263"/>
      <c r="INU144" s="3263"/>
      <c r="INV144" s="3268"/>
      <c r="INW144" s="3262"/>
      <c r="INX144" s="3263"/>
      <c r="INY144" s="3262"/>
      <c r="INZ144" s="3263"/>
      <c r="IOA144" s="3263"/>
      <c r="IOB144" s="3263"/>
      <c r="IOC144" s="3263"/>
      <c r="IOD144" s="3264"/>
      <c r="IOE144" s="3265"/>
      <c r="IOF144" s="3266"/>
      <c r="IOG144" s="3267"/>
      <c r="IOH144" s="3268"/>
      <c r="IOI144" s="3269"/>
      <c r="IOJ144" s="3267"/>
      <c r="IOK144" s="3268"/>
      <c r="IOL144" s="3267"/>
      <c r="IOM144" s="3263"/>
      <c r="ION144" s="3263"/>
      <c r="IOO144" s="3268"/>
      <c r="IOP144" s="3262"/>
      <c r="IOQ144" s="3263"/>
      <c r="IOR144" s="3262"/>
      <c r="IOS144" s="3263"/>
      <c r="IOT144" s="3263"/>
      <c r="IOU144" s="3263"/>
      <c r="IOV144" s="3263"/>
      <c r="IOW144" s="3264"/>
      <c r="IOX144" s="3265"/>
      <c r="IOY144" s="3266"/>
      <c r="IOZ144" s="3267"/>
      <c r="IPA144" s="3268"/>
      <c r="IPB144" s="3269"/>
      <c r="IPC144" s="3267"/>
      <c r="IPD144" s="3268"/>
      <c r="IPE144" s="3267"/>
      <c r="IPF144" s="3263"/>
      <c r="IPG144" s="3263"/>
      <c r="IPH144" s="3268"/>
      <c r="IPI144" s="3262"/>
      <c r="IPJ144" s="3263"/>
      <c r="IPK144" s="3262"/>
      <c r="IPL144" s="3263"/>
      <c r="IPM144" s="3263"/>
      <c r="IPN144" s="3263"/>
      <c r="IPO144" s="3263"/>
      <c r="IPP144" s="3264"/>
      <c r="IPQ144" s="3265"/>
      <c r="IPR144" s="3266"/>
      <c r="IPS144" s="3267"/>
      <c r="IPT144" s="3268"/>
      <c r="IPU144" s="3269"/>
      <c r="IPV144" s="3267"/>
      <c r="IPW144" s="3268"/>
      <c r="IPX144" s="3267"/>
      <c r="IPY144" s="3263"/>
      <c r="IPZ144" s="3263"/>
      <c r="IQA144" s="3268"/>
      <c r="IQB144" s="3262"/>
      <c r="IQC144" s="3263"/>
      <c r="IQD144" s="3262"/>
      <c r="IQE144" s="3263"/>
      <c r="IQF144" s="3263"/>
      <c r="IQG144" s="3263"/>
      <c r="IQH144" s="3263"/>
      <c r="IQI144" s="3264"/>
      <c r="IQJ144" s="3265"/>
      <c r="IQK144" s="3266"/>
      <c r="IQL144" s="3267"/>
      <c r="IQM144" s="3268"/>
      <c r="IQN144" s="3269"/>
      <c r="IQO144" s="3267"/>
      <c r="IQP144" s="3268"/>
      <c r="IQQ144" s="3267"/>
      <c r="IQR144" s="3263"/>
      <c r="IQS144" s="3263"/>
      <c r="IQT144" s="3268"/>
      <c r="IQU144" s="3262"/>
      <c r="IQV144" s="3263"/>
      <c r="IQW144" s="3262"/>
      <c r="IQX144" s="3263"/>
      <c r="IQY144" s="3263"/>
      <c r="IQZ144" s="3263"/>
      <c r="IRA144" s="3263"/>
      <c r="IRB144" s="3264"/>
      <c r="IRC144" s="3265"/>
      <c r="IRD144" s="3266"/>
      <c r="IRE144" s="3267"/>
      <c r="IRF144" s="3268"/>
      <c r="IRG144" s="3269"/>
      <c r="IRH144" s="3267"/>
      <c r="IRI144" s="3268"/>
      <c r="IRJ144" s="3267"/>
      <c r="IRK144" s="3263"/>
      <c r="IRL144" s="3263"/>
      <c r="IRM144" s="3268"/>
      <c r="IRN144" s="3262"/>
      <c r="IRO144" s="3263"/>
      <c r="IRP144" s="3262"/>
      <c r="IRQ144" s="3263"/>
      <c r="IRR144" s="3263"/>
      <c r="IRS144" s="3263"/>
      <c r="IRT144" s="3263"/>
      <c r="IRU144" s="3264"/>
      <c r="IRV144" s="3265"/>
      <c r="IRW144" s="3266"/>
      <c r="IRX144" s="3267"/>
      <c r="IRY144" s="3268"/>
      <c r="IRZ144" s="3269"/>
      <c r="ISA144" s="3267"/>
      <c r="ISB144" s="3268"/>
      <c r="ISC144" s="3267"/>
      <c r="ISD144" s="3263"/>
      <c r="ISE144" s="3263"/>
      <c r="ISF144" s="3268"/>
      <c r="ISG144" s="3262"/>
      <c r="ISH144" s="3263"/>
      <c r="ISI144" s="3262"/>
      <c r="ISJ144" s="3263"/>
      <c r="ISK144" s="3263"/>
      <c r="ISL144" s="3263"/>
      <c r="ISM144" s="3263"/>
      <c r="ISN144" s="3264"/>
      <c r="ISO144" s="3265"/>
      <c r="ISP144" s="3266"/>
      <c r="ISQ144" s="3267"/>
      <c r="ISR144" s="3268"/>
      <c r="ISS144" s="3269"/>
      <c r="IST144" s="3267"/>
      <c r="ISU144" s="3268"/>
      <c r="ISV144" s="3267"/>
      <c r="ISW144" s="3263"/>
      <c r="ISX144" s="3263"/>
      <c r="ISY144" s="3268"/>
      <c r="ISZ144" s="3262"/>
      <c r="ITA144" s="3263"/>
      <c r="ITB144" s="3262"/>
      <c r="ITC144" s="3263"/>
      <c r="ITD144" s="3263"/>
      <c r="ITE144" s="3263"/>
      <c r="ITF144" s="3263"/>
      <c r="ITG144" s="3264"/>
      <c r="ITH144" s="3265"/>
      <c r="ITI144" s="3266"/>
      <c r="ITJ144" s="3267"/>
      <c r="ITK144" s="3268"/>
      <c r="ITL144" s="3269"/>
      <c r="ITM144" s="3267"/>
      <c r="ITN144" s="3268"/>
      <c r="ITO144" s="3267"/>
      <c r="ITP144" s="3263"/>
      <c r="ITQ144" s="3263"/>
      <c r="ITR144" s="3268"/>
      <c r="ITS144" s="3262"/>
      <c r="ITT144" s="3263"/>
      <c r="ITU144" s="3262"/>
      <c r="ITV144" s="3263"/>
      <c r="ITW144" s="3263"/>
      <c r="ITX144" s="3263"/>
      <c r="ITY144" s="3263"/>
      <c r="ITZ144" s="3264"/>
      <c r="IUA144" s="3265"/>
      <c r="IUB144" s="3266"/>
      <c r="IUC144" s="3267"/>
      <c r="IUD144" s="3268"/>
      <c r="IUE144" s="3269"/>
      <c r="IUF144" s="3267"/>
      <c r="IUG144" s="3268"/>
      <c r="IUH144" s="3267"/>
      <c r="IUI144" s="3263"/>
      <c r="IUJ144" s="3263"/>
      <c r="IUK144" s="3268"/>
      <c r="IUL144" s="3262"/>
      <c r="IUM144" s="3263"/>
      <c r="IUN144" s="3262"/>
      <c r="IUO144" s="3263"/>
      <c r="IUP144" s="3263"/>
      <c r="IUQ144" s="3263"/>
      <c r="IUR144" s="3263"/>
      <c r="IUS144" s="3264"/>
      <c r="IUT144" s="3265"/>
      <c r="IUU144" s="3266"/>
      <c r="IUV144" s="3267"/>
      <c r="IUW144" s="3268"/>
      <c r="IUX144" s="3269"/>
      <c r="IUY144" s="3267"/>
      <c r="IUZ144" s="3268"/>
      <c r="IVA144" s="3267"/>
      <c r="IVB144" s="3263"/>
      <c r="IVC144" s="3263"/>
      <c r="IVD144" s="3268"/>
      <c r="IVE144" s="3262"/>
      <c r="IVF144" s="3263"/>
      <c r="IVG144" s="3262"/>
      <c r="IVH144" s="3263"/>
      <c r="IVI144" s="3263"/>
      <c r="IVJ144" s="3263"/>
      <c r="IVK144" s="3263"/>
      <c r="IVL144" s="3264"/>
      <c r="IVM144" s="3265"/>
      <c r="IVN144" s="3266"/>
      <c r="IVO144" s="3267"/>
      <c r="IVP144" s="3268"/>
      <c r="IVQ144" s="3269"/>
      <c r="IVR144" s="3267"/>
      <c r="IVS144" s="3268"/>
      <c r="IVT144" s="3267"/>
      <c r="IVU144" s="3263"/>
      <c r="IVV144" s="3263"/>
      <c r="IVW144" s="3268"/>
      <c r="IVX144" s="3262"/>
      <c r="IVY144" s="3263"/>
      <c r="IVZ144" s="3262"/>
      <c r="IWA144" s="3263"/>
      <c r="IWB144" s="3263"/>
      <c r="IWC144" s="3263"/>
      <c r="IWD144" s="3263"/>
      <c r="IWE144" s="3264"/>
      <c r="IWF144" s="3265"/>
      <c r="IWG144" s="3266"/>
      <c r="IWH144" s="3267"/>
      <c r="IWI144" s="3268"/>
      <c r="IWJ144" s="3269"/>
      <c r="IWK144" s="3267"/>
      <c r="IWL144" s="3268"/>
      <c r="IWM144" s="3267"/>
      <c r="IWN144" s="3263"/>
      <c r="IWO144" s="3263"/>
      <c r="IWP144" s="3268"/>
      <c r="IWQ144" s="3262"/>
      <c r="IWR144" s="3263"/>
      <c r="IWS144" s="3262"/>
      <c r="IWT144" s="3263"/>
      <c r="IWU144" s="3263"/>
      <c r="IWV144" s="3263"/>
      <c r="IWW144" s="3263"/>
      <c r="IWX144" s="3264"/>
      <c r="IWY144" s="3265"/>
      <c r="IWZ144" s="3266"/>
      <c r="IXA144" s="3267"/>
      <c r="IXB144" s="3268"/>
      <c r="IXC144" s="3269"/>
      <c r="IXD144" s="3267"/>
      <c r="IXE144" s="3268"/>
      <c r="IXF144" s="3267"/>
      <c r="IXG144" s="3263"/>
      <c r="IXH144" s="3263"/>
      <c r="IXI144" s="3268"/>
      <c r="IXJ144" s="3262"/>
      <c r="IXK144" s="3263"/>
      <c r="IXL144" s="3262"/>
      <c r="IXM144" s="3263"/>
      <c r="IXN144" s="3263"/>
      <c r="IXO144" s="3263"/>
      <c r="IXP144" s="3263"/>
      <c r="IXQ144" s="3264"/>
      <c r="IXR144" s="3265"/>
      <c r="IXS144" s="3266"/>
      <c r="IXT144" s="3267"/>
      <c r="IXU144" s="3268"/>
      <c r="IXV144" s="3269"/>
      <c r="IXW144" s="3267"/>
      <c r="IXX144" s="3268"/>
      <c r="IXY144" s="3267"/>
      <c r="IXZ144" s="3263"/>
      <c r="IYA144" s="3263"/>
      <c r="IYB144" s="3268"/>
      <c r="IYC144" s="3262"/>
      <c r="IYD144" s="3263"/>
      <c r="IYE144" s="3262"/>
      <c r="IYF144" s="3263"/>
      <c r="IYG144" s="3263"/>
      <c r="IYH144" s="3263"/>
      <c r="IYI144" s="3263"/>
      <c r="IYJ144" s="3264"/>
      <c r="IYK144" s="3265"/>
      <c r="IYL144" s="3266"/>
      <c r="IYM144" s="3267"/>
      <c r="IYN144" s="3268"/>
      <c r="IYO144" s="3269"/>
      <c r="IYP144" s="3267"/>
      <c r="IYQ144" s="3268"/>
      <c r="IYR144" s="3267"/>
      <c r="IYS144" s="3263"/>
      <c r="IYT144" s="3263"/>
      <c r="IYU144" s="3268"/>
      <c r="IYV144" s="3262"/>
      <c r="IYW144" s="3263"/>
      <c r="IYX144" s="3262"/>
      <c r="IYY144" s="3263"/>
      <c r="IYZ144" s="3263"/>
      <c r="IZA144" s="3263"/>
      <c r="IZB144" s="3263"/>
      <c r="IZC144" s="3264"/>
      <c r="IZD144" s="3265"/>
      <c r="IZE144" s="3266"/>
      <c r="IZF144" s="3267"/>
      <c r="IZG144" s="3268"/>
      <c r="IZH144" s="3269"/>
      <c r="IZI144" s="3267"/>
      <c r="IZJ144" s="3268"/>
      <c r="IZK144" s="3267"/>
      <c r="IZL144" s="3263"/>
      <c r="IZM144" s="3263"/>
      <c r="IZN144" s="3268"/>
      <c r="IZO144" s="3262"/>
      <c r="IZP144" s="3263"/>
      <c r="IZQ144" s="3262"/>
      <c r="IZR144" s="3263"/>
      <c r="IZS144" s="3263"/>
      <c r="IZT144" s="3263"/>
      <c r="IZU144" s="3263"/>
      <c r="IZV144" s="3264"/>
      <c r="IZW144" s="3265"/>
      <c r="IZX144" s="3266"/>
      <c r="IZY144" s="3267"/>
      <c r="IZZ144" s="3268"/>
      <c r="JAA144" s="3269"/>
      <c r="JAB144" s="3267"/>
      <c r="JAC144" s="3268"/>
      <c r="JAD144" s="3267"/>
      <c r="JAE144" s="3263"/>
      <c r="JAF144" s="3263"/>
      <c r="JAG144" s="3268"/>
      <c r="JAH144" s="3262"/>
      <c r="JAI144" s="3263"/>
      <c r="JAJ144" s="3262"/>
      <c r="JAK144" s="3263"/>
      <c r="JAL144" s="3263"/>
      <c r="JAM144" s="3263"/>
      <c r="JAN144" s="3263"/>
      <c r="JAO144" s="3264"/>
      <c r="JAP144" s="3265"/>
      <c r="JAQ144" s="3266"/>
      <c r="JAR144" s="3267"/>
      <c r="JAS144" s="3268"/>
      <c r="JAT144" s="3269"/>
      <c r="JAU144" s="3267"/>
      <c r="JAV144" s="3268"/>
      <c r="JAW144" s="3267"/>
      <c r="JAX144" s="3263"/>
      <c r="JAY144" s="3263"/>
      <c r="JAZ144" s="3268"/>
      <c r="JBA144" s="3262"/>
      <c r="JBB144" s="3263"/>
      <c r="JBC144" s="3262"/>
      <c r="JBD144" s="3263"/>
      <c r="JBE144" s="3263"/>
      <c r="JBF144" s="3263"/>
      <c r="JBG144" s="3263"/>
      <c r="JBH144" s="3264"/>
      <c r="JBI144" s="3265"/>
      <c r="JBJ144" s="3266"/>
      <c r="JBK144" s="3267"/>
      <c r="JBL144" s="3268"/>
      <c r="JBM144" s="3269"/>
      <c r="JBN144" s="3267"/>
      <c r="JBO144" s="3268"/>
      <c r="JBP144" s="3267"/>
      <c r="JBQ144" s="3263"/>
      <c r="JBR144" s="3263"/>
      <c r="JBS144" s="3268"/>
      <c r="JBT144" s="3262"/>
      <c r="JBU144" s="3263"/>
      <c r="JBV144" s="3262"/>
      <c r="JBW144" s="3263"/>
      <c r="JBX144" s="3263"/>
      <c r="JBY144" s="3263"/>
      <c r="JBZ144" s="3263"/>
      <c r="JCA144" s="3264"/>
      <c r="JCB144" s="3265"/>
      <c r="JCC144" s="3266"/>
      <c r="JCD144" s="3267"/>
      <c r="JCE144" s="3268"/>
      <c r="JCF144" s="3269"/>
      <c r="JCG144" s="3267"/>
      <c r="JCH144" s="3268"/>
      <c r="JCI144" s="3267"/>
      <c r="JCJ144" s="3263"/>
      <c r="JCK144" s="3263"/>
      <c r="JCL144" s="3268"/>
      <c r="JCM144" s="3262"/>
      <c r="JCN144" s="3263"/>
      <c r="JCO144" s="3262"/>
      <c r="JCP144" s="3263"/>
      <c r="JCQ144" s="3263"/>
      <c r="JCR144" s="3263"/>
      <c r="JCS144" s="3263"/>
      <c r="JCT144" s="3264"/>
      <c r="JCU144" s="3265"/>
      <c r="JCV144" s="3266"/>
      <c r="JCW144" s="3267"/>
      <c r="JCX144" s="3268"/>
      <c r="JCY144" s="3269"/>
      <c r="JCZ144" s="3267"/>
      <c r="JDA144" s="3268"/>
      <c r="JDB144" s="3267"/>
      <c r="JDC144" s="3263"/>
      <c r="JDD144" s="3263"/>
      <c r="JDE144" s="3268"/>
      <c r="JDF144" s="3262"/>
      <c r="JDG144" s="3263"/>
      <c r="JDH144" s="3262"/>
      <c r="JDI144" s="3263"/>
      <c r="JDJ144" s="3263"/>
      <c r="JDK144" s="3263"/>
      <c r="JDL144" s="3263"/>
      <c r="JDM144" s="3264"/>
      <c r="JDN144" s="3265"/>
      <c r="JDO144" s="3266"/>
      <c r="JDP144" s="3267"/>
      <c r="JDQ144" s="3268"/>
      <c r="JDR144" s="3269"/>
      <c r="JDS144" s="3267"/>
      <c r="JDT144" s="3268"/>
      <c r="JDU144" s="3267"/>
      <c r="JDV144" s="3263"/>
      <c r="JDW144" s="3263"/>
      <c r="JDX144" s="3268"/>
      <c r="JDY144" s="3262"/>
      <c r="JDZ144" s="3263"/>
      <c r="JEA144" s="3262"/>
      <c r="JEB144" s="3263"/>
      <c r="JEC144" s="3263"/>
      <c r="JED144" s="3263"/>
      <c r="JEE144" s="3263"/>
      <c r="JEF144" s="3264"/>
      <c r="JEG144" s="3265"/>
      <c r="JEH144" s="3266"/>
      <c r="JEI144" s="3267"/>
      <c r="JEJ144" s="3268"/>
      <c r="JEK144" s="3269"/>
      <c r="JEL144" s="3267"/>
      <c r="JEM144" s="3268"/>
      <c r="JEN144" s="3267"/>
      <c r="JEO144" s="3263"/>
      <c r="JEP144" s="3263"/>
      <c r="JEQ144" s="3268"/>
      <c r="JER144" s="3262"/>
      <c r="JES144" s="3263"/>
      <c r="JET144" s="3262"/>
      <c r="JEU144" s="3263"/>
      <c r="JEV144" s="3263"/>
      <c r="JEW144" s="3263"/>
      <c r="JEX144" s="3263"/>
      <c r="JEY144" s="3264"/>
      <c r="JEZ144" s="3265"/>
      <c r="JFA144" s="3266"/>
      <c r="JFB144" s="3267"/>
      <c r="JFC144" s="3268"/>
      <c r="JFD144" s="3269"/>
      <c r="JFE144" s="3267"/>
      <c r="JFF144" s="3268"/>
      <c r="JFG144" s="3267"/>
      <c r="JFH144" s="3263"/>
      <c r="JFI144" s="3263"/>
      <c r="JFJ144" s="3268"/>
      <c r="JFK144" s="3262"/>
      <c r="JFL144" s="3263"/>
      <c r="JFM144" s="3262"/>
      <c r="JFN144" s="3263"/>
      <c r="JFO144" s="3263"/>
      <c r="JFP144" s="3263"/>
      <c r="JFQ144" s="3263"/>
      <c r="JFR144" s="3264"/>
      <c r="JFS144" s="3265"/>
      <c r="JFT144" s="3266"/>
      <c r="JFU144" s="3267"/>
      <c r="JFV144" s="3268"/>
      <c r="JFW144" s="3269"/>
      <c r="JFX144" s="3267"/>
      <c r="JFY144" s="3268"/>
      <c r="JFZ144" s="3267"/>
      <c r="JGA144" s="3263"/>
      <c r="JGB144" s="3263"/>
      <c r="JGC144" s="3268"/>
      <c r="JGD144" s="3262"/>
      <c r="JGE144" s="3263"/>
      <c r="JGF144" s="3262"/>
      <c r="JGG144" s="3263"/>
      <c r="JGH144" s="3263"/>
      <c r="JGI144" s="3263"/>
      <c r="JGJ144" s="3263"/>
      <c r="JGK144" s="3264"/>
      <c r="JGL144" s="3265"/>
      <c r="JGM144" s="3266"/>
      <c r="JGN144" s="3267"/>
      <c r="JGO144" s="3268"/>
      <c r="JGP144" s="3269"/>
      <c r="JGQ144" s="3267"/>
      <c r="JGR144" s="3268"/>
      <c r="JGS144" s="3267"/>
      <c r="JGT144" s="3263"/>
      <c r="JGU144" s="3263"/>
      <c r="JGV144" s="3268"/>
      <c r="JGW144" s="3262"/>
      <c r="JGX144" s="3263"/>
      <c r="JGY144" s="3262"/>
      <c r="JGZ144" s="3263"/>
      <c r="JHA144" s="3263"/>
      <c r="JHB144" s="3263"/>
      <c r="JHC144" s="3263"/>
      <c r="JHD144" s="3264"/>
      <c r="JHE144" s="3265"/>
      <c r="JHF144" s="3266"/>
      <c r="JHG144" s="3267"/>
      <c r="JHH144" s="3268"/>
      <c r="JHI144" s="3269"/>
      <c r="JHJ144" s="3267"/>
      <c r="JHK144" s="3268"/>
      <c r="JHL144" s="3267"/>
      <c r="JHM144" s="3263"/>
      <c r="JHN144" s="3263"/>
      <c r="JHO144" s="3268"/>
      <c r="JHP144" s="3262"/>
      <c r="JHQ144" s="3263"/>
      <c r="JHR144" s="3262"/>
      <c r="JHS144" s="3263"/>
      <c r="JHT144" s="3263"/>
      <c r="JHU144" s="3263"/>
      <c r="JHV144" s="3263"/>
      <c r="JHW144" s="3264"/>
      <c r="JHX144" s="3265"/>
      <c r="JHY144" s="3266"/>
      <c r="JHZ144" s="3267"/>
      <c r="JIA144" s="3268"/>
      <c r="JIB144" s="3269"/>
      <c r="JIC144" s="3267"/>
      <c r="JID144" s="3268"/>
      <c r="JIE144" s="3267"/>
      <c r="JIF144" s="3263"/>
      <c r="JIG144" s="3263"/>
      <c r="JIH144" s="3268"/>
      <c r="JII144" s="3262"/>
      <c r="JIJ144" s="3263"/>
      <c r="JIK144" s="3262"/>
      <c r="JIL144" s="3263"/>
      <c r="JIM144" s="3263"/>
      <c r="JIN144" s="3263"/>
      <c r="JIO144" s="3263"/>
      <c r="JIP144" s="3264"/>
      <c r="JIQ144" s="3265"/>
      <c r="JIR144" s="3266"/>
      <c r="JIS144" s="3267"/>
      <c r="JIT144" s="3268"/>
      <c r="JIU144" s="3269"/>
      <c r="JIV144" s="3267"/>
      <c r="JIW144" s="3268"/>
      <c r="JIX144" s="3267"/>
      <c r="JIY144" s="3263"/>
      <c r="JIZ144" s="3263"/>
      <c r="JJA144" s="3268"/>
      <c r="JJB144" s="3262"/>
      <c r="JJC144" s="3263"/>
      <c r="JJD144" s="3262"/>
      <c r="JJE144" s="3263"/>
      <c r="JJF144" s="3263"/>
      <c r="JJG144" s="3263"/>
      <c r="JJH144" s="3263"/>
      <c r="JJI144" s="3264"/>
      <c r="JJJ144" s="3265"/>
      <c r="JJK144" s="3266"/>
      <c r="JJL144" s="3267"/>
      <c r="JJM144" s="3268"/>
      <c r="JJN144" s="3269"/>
      <c r="JJO144" s="3267"/>
      <c r="JJP144" s="3268"/>
      <c r="JJQ144" s="3267"/>
      <c r="JJR144" s="3263"/>
      <c r="JJS144" s="3263"/>
      <c r="JJT144" s="3268"/>
      <c r="JJU144" s="3262"/>
      <c r="JJV144" s="3263"/>
      <c r="JJW144" s="3262"/>
      <c r="JJX144" s="3263"/>
      <c r="JJY144" s="3263"/>
      <c r="JJZ144" s="3263"/>
      <c r="JKA144" s="3263"/>
      <c r="JKB144" s="3264"/>
      <c r="JKC144" s="3265"/>
      <c r="JKD144" s="3266"/>
      <c r="JKE144" s="3267"/>
      <c r="JKF144" s="3268"/>
      <c r="JKG144" s="3269"/>
      <c r="JKH144" s="3267"/>
      <c r="JKI144" s="3268"/>
      <c r="JKJ144" s="3267"/>
      <c r="JKK144" s="3263"/>
      <c r="JKL144" s="3263"/>
      <c r="JKM144" s="3268"/>
      <c r="JKN144" s="3262"/>
      <c r="JKO144" s="3263"/>
      <c r="JKP144" s="3262"/>
      <c r="JKQ144" s="3263"/>
      <c r="JKR144" s="3263"/>
      <c r="JKS144" s="3263"/>
      <c r="JKT144" s="3263"/>
      <c r="JKU144" s="3264"/>
      <c r="JKV144" s="3265"/>
      <c r="JKW144" s="3266"/>
      <c r="JKX144" s="3267"/>
      <c r="JKY144" s="3268"/>
      <c r="JKZ144" s="3269"/>
      <c r="JLA144" s="3267"/>
      <c r="JLB144" s="3268"/>
      <c r="JLC144" s="3267"/>
      <c r="JLD144" s="3263"/>
      <c r="JLE144" s="3263"/>
      <c r="JLF144" s="3268"/>
      <c r="JLG144" s="3262"/>
      <c r="JLH144" s="3263"/>
      <c r="JLI144" s="3262"/>
      <c r="JLJ144" s="3263"/>
      <c r="JLK144" s="3263"/>
      <c r="JLL144" s="3263"/>
      <c r="JLM144" s="3263"/>
      <c r="JLN144" s="3264"/>
      <c r="JLO144" s="3265"/>
      <c r="JLP144" s="3266"/>
      <c r="JLQ144" s="3267"/>
      <c r="JLR144" s="3268"/>
      <c r="JLS144" s="3269"/>
      <c r="JLT144" s="3267"/>
      <c r="JLU144" s="3268"/>
      <c r="JLV144" s="3267"/>
      <c r="JLW144" s="3263"/>
      <c r="JLX144" s="3263"/>
      <c r="JLY144" s="3268"/>
      <c r="JLZ144" s="3262"/>
      <c r="JMA144" s="3263"/>
      <c r="JMB144" s="3262"/>
      <c r="JMC144" s="3263"/>
      <c r="JMD144" s="3263"/>
      <c r="JME144" s="3263"/>
      <c r="JMF144" s="3263"/>
      <c r="JMG144" s="3264"/>
      <c r="JMH144" s="3265"/>
      <c r="JMI144" s="3266"/>
      <c r="JMJ144" s="3267"/>
      <c r="JMK144" s="3268"/>
      <c r="JML144" s="3269"/>
      <c r="JMM144" s="3267"/>
      <c r="JMN144" s="3268"/>
      <c r="JMO144" s="3267"/>
      <c r="JMP144" s="3263"/>
      <c r="JMQ144" s="3263"/>
      <c r="JMR144" s="3268"/>
      <c r="JMS144" s="3262"/>
      <c r="JMT144" s="3263"/>
      <c r="JMU144" s="3262"/>
      <c r="JMV144" s="3263"/>
      <c r="JMW144" s="3263"/>
      <c r="JMX144" s="3263"/>
      <c r="JMY144" s="3263"/>
      <c r="JMZ144" s="3264"/>
      <c r="JNA144" s="3265"/>
      <c r="JNB144" s="3266"/>
      <c r="JNC144" s="3267"/>
      <c r="JND144" s="3268"/>
      <c r="JNE144" s="3269"/>
      <c r="JNF144" s="3267"/>
      <c r="JNG144" s="3268"/>
      <c r="JNH144" s="3267"/>
      <c r="JNI144" s="3263"/>
      <c r="JNJ144" s="3263"/>
      <c r="JNK144" s="3268"/>
      <c r="JNL144" s="3262"/>
      <c r="JNM144" s="3263"/>
      <c r="JNN144" s="3262"/>
      <c r="JNO144" s="3263"/>
      <c r="JNP144" s="3263"/>
      <c r="JNQ144" s="3263"/>
      <c r="JNR144" s="3263"/>
      <c r="JNS144" s="3264"/>
      <c r="JNT144" s="3265"/>
      <c r="JNU144" s="3266"/>
      <c r="JNV144" s="3267"/>
      <c r="JNW144" s="3268"/>
      <c r="JNX144" s="3269"/>
      <c r="JNY144" s="3267"/>
      <c r="JNZ144" s="3268"/>
      <c r="JOA144" s="3267"/>
      <c r="JOB144" s="3263"/>
      <c r="JOC144" s="3263"/>
      <c r="JOD144" s="3268"/>
      <c r="JOE144" s="3262"/>
      <c r="JOF144" s="3263"/>
      <c r="JOG144" s="3262"/>
      <c r="JOH144" s="3263"/>
      <c r="JOI144" s="3263"/>
      <c r="JOJ144" s="3263"/>
      <c r="JOK144" s="3263"/>
      <c r="JOL144" s="3264"/>
      <c r="JOM144" s="3265"/>
      <c r="JON144" s="3266"/>
      <c r="JOO144" s="3267"/>
      <c r="JOP144" s="3268"/>
      <c r="JOQ144" s="3269"/>
      <c r="JOR144" s="3267"/>
      <c r="JOS144" s="3268"/>
      <c r="JOT144" s="3267"/>
      <c r="JOU144" s="3263"/>
      <c r="JOV144" s="3263"/>
      <c r="JOW144" s="3268"/>
      <c r="JOX144" s="3262"/>
      <c r="JOY144" s="3263"/>
      <c r="JOZ144" s="3262"/>
      <c r="JPA144" s="3263"/>
      <c r="JPB144" s="3263"/>
      <c r="JPC144" s="3263"/>
      <c r="JPD144" s="3263"/>
      <c r="JPE144" s="3264"/>
      <c r="JPF144" s="3265"/>
      <c r="JPG144" s="3266"/>
      <c r="JPH144" s="3267"/>
      <c r="JPI144" s="3268"/>
      <c r="JPJ144" s="3269"/>
      <c r="JPK144" s="3267"/>
      <c r="JPL144" s="3268"/>
      <c r="JPM144" s="3267"/>
      <c r="JPN144" s="3263"/>
      <c r="JPO144" s="3263"/>
      <c r="JPP144" s="3268"/>
      <c r="JPQ144" s="3262"/>
      <c r="JPR144" s="3263"/>
      <c r="JPS144" s="3262"/>
      <c r="JPT144" s="3263"/>
      <c r="JPU144" s="3263"/>
      <c r="JPV144" s="3263"/>
      <c r="JPW144" s="3263"/>
      <c r="JPX144" s="3264"/>
      <c r="JPY144" s="3265"/>
      <c r="JPZ144" s="3266"/>
      <c r="JQA144" s="3267"/>
      <c r="JQB144" s="3268"/>
      <c r="JQC144" s="3269"/>
      <c r="JQD144" s="3267"/>
      <c r="JQE144" s="3268"/>
      <c r="JQF144" s="3267"/>
      <c r="JQG144" s="3263"/>
      <c r="JQH144" s="3263"/>
      <c r="JQI144" s="3268"/>
      <c r="JQJ144" s="3262"/>
      <c r="JQK144" s="3263"/>
      <c r="JQL144" s="3262"/>
      <c r="JQM144" s="3263"/>
      <c r="JQN144" s="3263"/>
      <c r="JQO144" s="3263"/>
      <c r="JQP144" s="3263"/>
      <c r="JQQ144" s="3264"/>
      <c r="JQR144" s="3265"/>
      <c r="JQS144" s="3266"/>
      <c r="JQT144" s="3267"/>
      <c r="JQU144" s="3268"/>
      <c r="JQV144" s="3269"/>
      <c r="JQW144" s="3267"/>
      <c r="JQX144" s="3268"/>
      <c r="JQY144" s="3267"/>
      <c r="JQZ144" s="3263"/>
      <c r="JRA144" s="3263"/>
      <c r="JRB144" s="3268"/>
      <c r="JRC144" s="3262"/>
      <c r="JRD144" s="3263"/>
      <c r="JRE144" s="3262"/>
      <c r="JRF144" s="3263"/>
      <c r="JRG144" s="3263"/>
      <c r="JRH144" s="3263"/>
      <c r="JRI144" s="3263"/>
      <c r="JRJ144" s="3264"/>
      <c r="JRK144" s="3265"/>
      <c r="JRL144" s="3266"/>
      <c r="JRM144" s="3267"/>
      <c r="JRN144" s="3268"/>
      <c r="JRO144" s="3269"/>
      <c r="JRP144" s="3267"/>
      <c r="JRQ144" s="3268"/>
      <c r="JRR144" s="3267"/>
      <c r="JRS144" s="3263"/>
      <c r="JRT144" s="3263"/>
      <c r="JRU144" s="3268"/>
      <c r="JRV144" s="3262"/>
      <c r="JRW144" s="3263"/>
      <c r="JRX144" s="3262"/>
      <c r="JRY144" s="3263"/>
      <c r="JRZ144" s="3263"/>
      <c r="JSA144" s="3263"/>
      <c r="JSB144" s="3263"/>
      <c r="JSC144" s="3264"/>
      <c r="JSD144" s="3265"/>
      <c r="JSE144" s="3266"/>
      <c r="JSF144" s="3267"/>
      <c r="JSG144" s="3268"/>
      <c r="JSH144" s="3269"/>
      <c r="JSI144" s="3267"/>
      <c r="JSJ144" s="3268"/>
      <c r="JSK144" s="3267"/>
      <c r="JSL144" s="3263"/>
      <c r="JSM144" s="3263"/>
      <c r="JSN144" s="3268"/>
      <c r="JSO144" s="3262"/>
      <c r="JSP144" s="3263"/>
      <c r="JSQ144" s="3262"/>
      <c r="JSR144" s="3263"/>
      <c r="JSS144" s="3263"/>
      <c r="JST144" s="3263"/>
      <c r="JSU144" s="3263"/>
      <c r="JSV144" s="3264"/>
      <c r="JSW144" s="3265"/>
      <c r="JSX144" s="3266"/>
      <c r="JSY144" s="3267"/>
      <c r="JSZ144" s="3268"/>
      <c r="JTA144" s="3269"/>
      <c r="JTB144" s="3267"/>
      <c r="JTC144" s="3268"/>
      <c r="JTD144" s="3267"/>
      <c r="JTE144" s="3263"/>
      <c r="JTF144" s="3263"/>
      <c r="JTG144" s="3268"/>
      <c r="JTH144" s="3262"/>
      <c r="JTI144" s="3263"/>
      <c r="JTJ144" s="3262"/>
      <c r="JTK144" s="3263"/>
      <c r="JTL144" s="3263"/>
      <c r="JTM144" s="3263"/>
      <c r="JTN144" s="3263"/>
      <c r="JTO144" s="3264"/>
      <c r="JTP144" s="3265"/>
      <c r="JTQ144" s="3266"/>
      <c r="JTR144" s="3267"/>
      <c r="JTS144" s="3268"/>
      <c r="JTT144" s="3269"/>
      <c r="JTU144" s="3267"/>
      <c r="JTV144" s="3268"/>
      <c r="JTW144" s="3267"/>
      <c r="JTX144" s="3263"/>
      <c r="JTY144" s="3263"/>
      <c r="JTZ144" s="3268"/>
      <c r="JUA144" s="3262"/>
      <c r="JUB144" s="3263"/>
      <c r="JUC144" s="3262"/>
      <c r="JUD144" s="3263"/>
      <c r="JUE144" s="3263"/>
      <c r="JUF144" s="3263"/>
      <c r="JUG144" s="3263"/>
      <c r="JUH144" s="3264"/>
      <c r="JUI144" s="3265"/>
      <c r="JUJ144" s="3266"/>
      <c r="JUK144" s="3267"/>
      <c r="JUL144" s="3268"/>
      <c r="JUM144" s="3269"/>
      <c r="JUN144" s="3267"/>
      <c r="JUO144" s="3268"/>
      <c r="JUP144" s="3267"/>
      <c r="JUQ144" s="3263"/>
      <c r="JUR144" s="3263"/>
      <c r="JUS144" s="3268"/>
      <c r="JUT144" s="3262"/>
      <c r="JUU144" s="3263"/>
      <c r="JUV144" s="3262"/>
      <c r="JUW144" s="3263"/>
      <c r="JUX144" s="3263"/>
      <c r="JUY144" s="3263"/>
      <c r="JUZ144" s="3263"/>
      <c r="JVA144" s="3264"/>
      <c r="JVB144" s="3265"/>
      <c r="JVC144" s="3266"/>
      <c r="JVD144" s="3267"/>
      <c r="JVE144" s="3268"/>
      <c r="JVF144" s="3269"/>
      <c r="JVG144" s="3267"/>
      <c r="JVH144" s="3268"/>
      <c r="JVI144" s="3267"/>
      <c r="JVJ144" s="3263"/>
      <c r="JVK144" s="3263"/>
      <c r="JVL144" s="3268"/>
      <c r="JVM144" s="3262"/>
      <c r="JVN144" s="3263"/>
      <c r="JVO144" s="3262"/>
      <c r="JVP144" s="3263"/>
      <c r="JVQ144" s="3263"/>
      <c r="JVR144" s="3263"/>
      <c r="JVS144" s="3263"/>
      <c r="JVT144" s="3264"/>
      <c r="JVU144" s="3265"/>
      <c r="JVV144" s="3266"/>
      <c r="JVW144" s="3267"/>
      <c r="JVX144" s="3268"/>
      <c r="JVY144" s="3269"/>
      <c r="JVZ144" s="3267"/>
      <c r="JWA144" s="3268"/>
      <c r="JWB144" s="3267"/>
      <c r="JWC144" s="3263"/>
      <c r="JWD144" s="3263"/>
      <c r="JWE144" s="3268"/>
      <c r="JWF144" s="3262"/>
      <c r="JWG144" s="3263"/>
      <c r="JWH144" s="3262"/>
      <c r="JWI144" s="3263"/>
      <c r="JWJ144" s="3263"/>
      <c r="JWK144" s="3263"/>
      <c r="JWL144" s="3263"/>
      <c r="JWM144" s="3264"/>
      <c r="JWN144" s="3265"/>
      <c r="JWO144" s="3266"/>
      <c r="JWP144" s="3267"/>
      <c r="JWQ144" s="3268"/>
      <c r="JWR144" s="3269"/>
      <c r="JWS144" s="3267"/>
      <c r="JWT144" s="3268"/>
      <c r="JWU144" s="3267"/>
      <c r="JWV144" s="3263"/>
      <c r="JWW144" s="3263"/>
      <c r="JWX144" s="3268"/>
      <c r="JWY144" s="3262"/>
      <c r="JWZ144" s="3263"/>
      <c r="JXA144" s="3262"/>
      <c r="JXB144" s="3263"/>
      <c r="JXC144" s="3263"/>
      <c r="JXD144" s="3263"/>
      <c r="JXE144" s="3263"/>
      <c r="JXF144" s="3264"/>
      <c r="JXG144" s="3265"/>
      <c r="JXH144" s="3266"/>
      <c r="JXI144" s="3267"/>
      <c r="JXJ144" s="3268"/>
      <c r="JXK144" s="3269"/>
      <c r="JXL144" s="3267"/>
      <c r="JXM144" s="3268"/>
      <c r="JXN144" s="3267"/>
      <c r="JXO144" s="3263"/>
      <c r="JXP144" s="3263"/>
      <c r="JXQ144" s="3268"/>
      <c r="JXR144" s="3262"/>
      <c r="JXS144" s="3263"/>
      <c r="JXT144" s="3262"/>
      <c r="JXU144" s="3263"/>
      <c r="JXV144" s="3263"/>
      <c r="JXW144" s="3263"/>
      <c r="JXX144" s="3263"/>
      <c r="JXY144" s="3264"/>
      <c r="JXZ144" s="3265"/>
      <c r="JYA144" s="3266"/>
      <c r="JYB144" s="3267"/>
      <c r="JYC144" s="3268"/>
      <c r="JYD144" s="3269"/>
      <c r="JYE144" s="3267"/>
      <c r="JYF144" s="3268"/>
      <c r="JYG144" s="3267"/>
      <c r="JYH144" s="3263"/>
      <c r="JYI144" s="3263"/>
      <c r="JYJ144" s="3268"/>
      <c r="JYK144" s="3262"/>
      <c r="JYL144" s="3263"/>
      <c r="JYM144" s="3262"/>
      <c r="JYN144" s="3263"/>
      <c r="JYO144" s="3263"/>
      <c r="JYP144" s="3263"/>
      <c r="JYQ144" s="3263"/>
      <c r="JYR144" s="3264"/>
      <c r="JYS144" s="3265"/>
      <c r="JYT144" s="3266"/>
      <c r="JYU144" s="3267"/>
      <c r="JYV144" s="3268"/>
      <c r="JYW144" s="3269"/>
      <c r="JYX144" s="3267"/>
      <c r="JYY144" s="3268"/>
      <c r="JYZ144" s="3267"/>
      <c r="JZA144" s="3263"/>
      <c r="JZB144" s="3263"/>
      <c r="JZC144" s="3268"/>
      <c r="JZD144" s="3262"/>
      <c r="JZE144" s="3263"/>
      <c r="JZF144" s="3262"/>
      <c r="JZG144" s="3263"/>
      <c r="JZH144" s="3263"/>
      <c r="JZI144" s="3263"/>
      <c r="JZJ144" s="3263"/>
      <c r="JZK144" s="3264"/>
      <c r="JZL144" s="3265"/>
      <c r="JZM144" s="3266"/>
      <c r="JZN144" s="3267"/>
      <c r="JZO144" s="3268"/>
      <c r="JZP144" s="3269"/>
      <c r="JZQ144" s="3267"/>
      <c r="JZR144" s="3268"/>
      <c r="JZS144" s="3267"/>
      <c r="JZT144" s="3263"/>
      <c r="JZU144" s="3263"/>
      <c r="JZV144" s="3268"/>
      <c r="JZW144" s="3262"/>
      <c r="JZX144" s="3263"/>
      <c r="JZY144" s="3262"/>
      <c r="JZZ144" s="3263"/>
      <c r="KAA144" s="3263"/>
      <c r="KAB144" s="3263"/>
      <c r="KAC144" s="3263"/>
      <c r="KAD144" s="3264"/>
      <c r="KAE144" s="3265"/>
      <c r="KAF144" s="3266"/>
      <c r="KAG144" s="3267"/>
      <c r="KAH144" s="3268"/>
      <c r="KAI144" s="3269"/>
      <c r="KAJ144" s="3267"/>
      <c r="KAK144" s="3268"/>
      <c r="KAL144" s="3267"/>
      <c r="KAM144" s="3263"/>
      <c r="KAN144" s="3263"/>
      <c r="KAO144" s="3268"/>
      <c r="KAP144" s="3262"/>
      <c r="KAQ144" s="3263"/>
      <c r="KAR144" s="3262"/>
      <c r="KAS144" s="3263"/>
      <c r="KAT144" s="3263"/>
      <c r="KAU144" s="3263"/>
      <c r="KAV144" s="3263"/>
      <c r="KAW144" s="3264"/>
      <c r="KAX144" s="3265"/>
      <c r="KAY144" s="3266"/>
      <c r="KAZ144" s="3267"/>
      <c r="KBA144" s="3268"/>
      <c r="KBB144" s="3269"/>
      <c r="KBC144" s="3267"/>
      <c r="KBD144" s="3268"/>
      <c r="KBE144" s="3267"/>
      <c r="KBF144" s="3263"/>
      <c r="KBG144" s="3263"/>
      <c r="KBH144" s="3268"/>
      <c r="KBI144" s="3262"/>
      <c r="KBJ144" s="3263"/>
      <c r="KBK144" s="3262"/>
      <c r="KBL144" s="3263"/>
      <c r="KBM144" s="3263"/>
      <c r="KBN144" s="3263"/>
      <c r="KBO144" s="3263"/>
      <c r="KBP144" s="3264"/>
      <c r="KBQ144" s="3265"/>
      <c r="KBR144" s="3266"/>
      <c r="KBS144" s="3267"/>
      <c r="KBT144" s="3268"/>
      <c r="KBU144" s="3269"/>
      <c r="KBV144" s="3267"/>
      <c r="KBW144" s="3268"/>
      <c r="KBX144" s="3267"/>
      <c r="KBY144" s="3263"/>
      <c r="KBZ144" s="3263"/>
      <c r="KCA144" s="3268"/>
      <c r="KCB144" s="3262"/>
      <c r="KCC144" s="3263"/>
      <c r="KCD144" s="3262"/>
      <c r="KCE144" s="3263"/>
      <c r="KCF144" s="3263"/>
      <c r="KCG144" s="3263"/>
      <c r="KCH144" s="3263"/>
      <c r="KCI144" s="3264"/>
      <c r="KCJ144" s="3265"/>
      <c r="KCK144" s="3266"/>
      <c r="KCL144" s="3267"/>
      <c r="KCM144" s="3268"/>
      <c r="KCN144" s="3269"/>
      <c r="KCO144" s="3267"/>
      <c r="KCP144" s="3268"/>
      <c r="KCQ144" s="3267"/>
      <c r="KCR144" s="3263"/>
      <c r="KCS144" s="3263"/>
      <c r="KCT144" s="3268"/>
      <c r="KCU144" s="3262"/>
      <c r="KCV144" s="3263"/>
      <c r="KCW144" s="3262"/>
      <c r="KCX144" s="3263"/>
      <c r="KCY144" s="3263"/>
      <c r="KCZ144" s="3263"/>
      <c r="KDA144" s="3263"/>
      <c r="KDB144" s="3264"/>
      <c r="KDC144" s="3265"/>
      <c r="KDD144" s="3266"/>
      <c r="KDE144" s="3267"/>
      <c r="KDF144" s="3268"/>
      <c r="KDG144" s="3269"/>
      <c r="KDH144" s="3267"/>
      <c r="KDI144" s="3268"/>
      <c r="KDJ144" s="3267"/>
      <c r="KDK144" s="3263"/>
      <c r="KDL144" s="3263"/>
      <c r="KDM144" s="3268"/>
      <c r="KDN144" s="3262"/>
      <c r="KDO144" s="3263"/>
      <c r="KDP144" s="3262"/>
      <c r="KDQ144" s="3263"/>
      <c r="KDR144" s="3263"/>
      <c r="KDS144" s="3263"/>
      <c r="KDT144" s="3263"/>
      <c r="KDU144" s="3264"/>
      <c r="KDV144" s="3265"/>
      <c r="KDW144" s="3266"/>
      <c r="KDX144" s="3267"/>
      <c r="KDY144" s="3268"/>
      <c r="KDZ144" s="3269"/>
      <c r="KEA144" s="3267"/>
      <c r="KEB144" s="3268"/>
      <c r="KEC144" s="3267"/>
      <c r="KED144" s="3263"/>
      <c r="KEE144" s="3263"/>
      <c r="KEF144" s="3268"/>
      <c r="KEG144" s="3262"/>
      <c r="KEH144" s="3263"/>
      <c r="KEI144" s="3262"/>
      <c r="KEJ144" s="3263"/>
      <c r="KEK144" s="3263"/>
      <c r="KEL144" s="3263"/>
      <c r="KEM144" s="3263"/>
      <c r="KEN144" s="3264"/>
      <c r="KEO144" s="3265"/>
      <c r="KEP144" s="3266"/>
      <c r="KEQ144" s="3267"/>
      <c r="KER144" s="3268"/>
      <c r="KES144" s="3269"/>
      <c r="KET144" s="3267"/>
      <c r="KEU144" s="3268"/>
      <c r="KEV144" s="3267"/>
      <c r="KEW144" s="3263"/>
      <c r="KEX144" s="3263"/>
      <c r="KEY144" s="3268"/>
      <c r="KEZ144" s="3262"/>
      <c r="KFA144" s="3263"/>
      <c r="KFB144" s="3262"/>
      <c r="KFC144" s="3263"/>
      <c r="KFD144" s="3263"/>
      <c r="KFE144" s="3263"/>
      <c r="KFF144" s="3263"/>
      <c r="KFG144" s="3264"/>
      <c r="KFH144" s="3265"/>
      <c r="KFI144" s="3266"/>
      <c r="KFJ144" s="3267"/>
      <c r="KFK144" s="3268"/>
      <c r="KFL144" s="3269"/>
      <c r="KFM144" s="3267"/>
      <c r="KFN144" s="3268"/>
      <c r="KFO144" s="3267"/>
      <c r="KFP144" s="3263"/>
      <c r="KFQ144" s="3263"/>
      <c r="KFR144" s="3268"/>
      <c r="KFS144" s="3262"/>
      <c r="KFT144" s="3263"/>
      <c r="KFU144" s="3262"/>
      <c r="KFV144" s="3263"/>
      <c r="KFW144" s="3263"/>
      <c r="KFX144" s="3263"/>
      <c r="KFY144" s="3263"/>
      <c r="KFZ144" s="3264"/>
      <c r="KGA144" s="3265"/>
      <c r="KGB144" s="3266"/>
      <c r="KGC144" s="3267"/>
      <c r="KGD144" s="3268"/>
      <c r="KGE144" s="3269"/>
      <c r="KGF144" s="3267"/>
      <c r="KGG144" s="3268"/>
      <c r="KGH144" s="3267"/>
      <c r="KGI144" s="3263"/>
      <c r="KGJ144" s="3263"/>
      <c r="KGK144" s="3268"/>
      <c r="KGL144" s="3262"/>
      <c r="KGM144" s="3263"/>
      <c r="KGN144" s="3262"/>
      <c r="KGO144" s="3263"/>
      <c r="KGP144" s="3263"/>
      <c r="KGQ144" s="3263"/>
      <c r="KGR144" s="3263"/>
      <c r="KGS144" s="3264"/>
      <c r="KGT144" s="3265"/>
      <c r="KGU144" s="3266"/>
      <c r="KGV144" s="3267"/>
      <c r="KGW144" s="3268"/>
      <c r="KGX144" s="3269"/>
      <c r="KGY144" s="3267"/>
      <c r="KGZ144" s="3268"/>
      <c r="KHA144" s="3267"/>
      <c r="KHB144" s="3263"/>
      <c r="KHC144" s="3263"/>
      <c r="KHD144" s="3268"/>
      <c r="KHE144" s="3262"/>
      <c r="KHF144" s="3263"/>
      <c r="KHG144" s="3262"/>
      <c r="KHH144" s="3263"/>
      <c r="KHI144" s="3263"/>
      <c r="KHJ144" s="3263"/>
      <c r="KHK144" s="3263"/>
      <c r="KHL144" s="3264"/>
      <c r="KHM144" s="3265"/>
      <c r="KHN144" s="3266"/>
      <c r="KHO144" s="3267"/>
      <c r="KHP144" s="3268"/>
      <c r="KHQ144" s="3269"/>
      <c r="KHR144" s="3267"/>
      <c r="KHS144" s="3268"/>
      <c r="KHT144" s="3267"/>
      <c r="KHU144" s="3263"/>
      <c r="KHV144" s="3263"/>
      <c r="KHW144" s="3268"/>
      <c r="KHX144" s="3262"/>
      <c r="KHY144" s="3263"/>
      <c r="KHZ144" s="3262"/>
      <c r="KIA144" s="3263"/>
      <c r="KIB144" s="3263"/>
      <c r="KIC144" s="3263"/>
      <c r="KID144" s="3263"/>
      <c r="KIE144" s="3264"/>
      <c r="KIF144" s="3265"/>
      <c r="KIG144" s="3266"/>
      <c r="KIH144" s="3267"/>
      <c r="KII144" s="3268"/>
      <c r="KIJ144" s="3269"/>
      <c r="KIK144" s="3267"/>
      <c r="KIL144" s="3268"/>
      <c r="KIM144" s="3267"/>
      <c r="KIN144" s="3263"/>
      <c r="KIO144" s="3263"/>
      <c r="KIP144" s="3268"/>
      <c r="KIQ144" s="3262"/>
      <c r="KIR144" s="3263"/>
      <c r="KIS144" s="3262"/>
      <c r="KIT144" s="3263"/>
      <c r="KIU144" s="3263"/>
      <c r="KIV144" s="3263"/>
      <c r="KIW144" s="3263"/>
      <c r="KIX144" s="3264"/>
      <c r="KIY144" s="3265"/>
      <c r="KIZ144" s="3266"/>
      <c r="KJA144" s="3267"/>
      <c r="KJB144" s="3268"/>
      <c r="KJC144" s="3269"/>
      <c r="KJD144" s="3267"/>
      <c r="KJE144" s="3268"/>
      <c r="KJF144" s="3267"/>
      <c r="KJG144" s="3263"/>
      <c r="KJH144" s="3263"/>
      <c r="KJI144" s="3268"/>
      <c r="KJJ144" s="3262"/>
      <c r="KJK144" s="3263"/>
      <c r="KJL144" s="3262"/>
      <c r="KJM144" s="3263"/>
      <c r="KJN144" s="3263"/>
      <c r="KJO144" s="3263"/>
      <c r="KJP144" s="3263"/>
      <c r="KJQ144" s="3264"/>
      <c r="KJR144" s="3265"/>
      <c r="KJS144" s="3266"/>
      <c r="KJT144" s="3267"/>
      <c r="KJU144" s="3268"/>
      <c r="KJV144" s="3269"/>
      <c r="KJW144" s="3267"/>
      <c r="KJX144" s="3268"/>
      <c r="KJY144" s="3267"/>
      <c r="KJZ144" s="3263"/>
      <c r="KKA144" s="3263"/>
      <c r="KKB144" s="3268"/>
      <c r="KKC144" s="3262"/>
      <c r="KKD144" s="3263"/>
      <c r="KKE144" s="3262"/>
      <c r="KKF144" s="3263"/>
      <c r="KKG144" s="3263"/>
      <c r="KKH144" s="3263"/>
      <c r="KKI144" s="3263"/>
      <c r="KKJ144" s="3264"/>
      <c r="KKK144" s="3265"/>
      <c r="KKL144" s="3266"/>
      <c r="KKM144" s="3267"/>
      <c r="KKN144" s="3268"/>
      <c r="KKO144" s="3269"/>
      <c r="KKP144" s="3267"/>
      <c r="KKQ144" s="3268"/>
      <c r="KKR144" s="3267"/>
      <c r="KKS144" s="3263"/>
      <c r="KKT144" s="3263"/>
      <c r="KKU144" s="3268"/>
      <c r="KKV144" s="3262"/>
      <c r="KKW144" s="3263"/>
      <c r="KKX144" s="3262"/>
      <c r="KKY144" s="3263"/>
      <c r="KKZ144" s="3263"/>
      <c r="KLA144" s="3263"/>
      <c r="KLB144" s="3263"/>
      <c r="KLC144" s="3264"/>
      <c r="KLD144" s="3265"/>
      <c r="KLE144" s="3266"/>
      <c r="KLF144" s="3267"/>
      <c r="KLG144" s="3268"/>
      <c r="KLH144" s="3269"/>
      <c r="KLI144" s="3267"/>
      <c r="KLJ144" s="3268"/>
      <c r="KLK144" s="3267"/>
      <c r="KLL144" s="3263"/>
      <c r="KLM144" s="3263"/>
      <c r="KLN144" s="3268"/>
      <c r="KLO144" s="3262"/>
      <c r="KLP144" s="3263"/>
      <c r="KLQ144" s="3262"/>
      <c r="KLR144" s="3263"/>
      <c r="KLS144" s="3263"/>
      <c r="KLT144" s="3263"/>
      <c r="KLU144" s="3263"/>
      <c r="KLV144" s="3264"/>
      <c r="KLW144" s="3265"/>
      <c r="KLX144" s="3266"/>
      <c r="KLY144" s="3267"/>
      <c r="KLZ144" s="3268"/>
      <c r="KMA144" s="3269"/>
      <c r="KMB144" s="3267"/>
      <c r="KMC144" s="3268"/>
      <c r="KMD144" s="3267"/>
      <c r="KME144" s="3263"/>
      <c r="KMF144" s="3263"/>
      <c r="KMG144" s="3268"/>
      <c r="KMH144" s="3262"/>
      <c r="KMI144" s="3263"/>
      <c r="KMJ144" s="3262"/>
      <c r="KMK144" s="3263"/>
      <c r="KML144" s="3263"/>
      <c r="KMM144" s="3263"/>
      <c r="KMN144" s="3263"/>
      <c r="KMO144" s="3264"/>
      <c r="KMP144" s="3265"/>
      <c r="KMQ144" s="3266"/>
      <c r="KMR144" s="3267"/>
      <c r="KMS144" s="3268"/>
      <c r="KMT144" s="3269"/>
      <c r="KMU144" s="3267"/>
      <c r="KMV144" s="3268"/>
      <c r="KMW144" s="3267"/>
      <c r="KMX144" s="3263"/>
      <c r="KMY144" s="3263"/>
      <c r="KMZ144" s="3268"/>
      <c r="KNA144" s="3262"/>
      <c r="KNB144" s="3263"/>
      <c r="KNC144" s="3262"/>
      <c r="KND144" s="3263"/>
      <c r="KNE144" s="3263"/>
      <c r="KNF144" s="3263"/>
      <c r="KNG144" s="3263"/>
      <c r="KNH144" s="3264"/>
      <c r="KNI144" s="3265"/>
      <c r="KNJ144" s="3266"/>
      <c r="KNK144" s="3267"/>
      <c r="KNL144" s="3268"/>
      <c r="KNM144" s="3269"/>
      <c r="KNN144" s="3267"/>
      <c r="KNO144" s="3268"/>
      <c r="KNP144" s="3267"/>
      <c r="KNQ144" s="3263"/>
      <c r="KNR144" s="3263"/>
      <c r="KNS144" s="3268"/>
      <c r="KNT144" s="3262"/>
      <c r="KNU144" s="3263"/>
      <c r="KNV144" s="3262"/>
      <c r="KNW144" s="3263"/>
      <c r="KNX144" s="3263"/>
      <c r="KNY144" s="3263"/>
      <c r="KNZ144" s="3263"/>
      <c r="KOA144" s="3264"/>
      <c r="KOB144" s="3265"/>
      <c r="KOC144" s="3266"/>
      <c r="KOD144" s="3267"/>
      <c r="KOE144" s="3268"/>
      <c r="KOF144" s="3269"/>
      <c r="KOG144" s="3267"/>
      <c r="KOH144" s="3268"/>
      <c r="KOI144" s="3267"/>
      <c r="KOJ144" s="3263"/>
      <c r="KOK144" s="3263"/>
      <c r="KOL144" s="3268"/>
      <c r="KOM144" s="3262"/>
      <c r="KON144" s="3263"/>
      <c r="KOO144" s="3262"/>
      <c r="KOP144" s="3263"/>
      <c r="KOQ144" s="3263"/>
      <c r="KOR144" s="3263"/>
      <c r="KOS144" s="3263"/>
      <c r="KOT144" s="3264"/>
      <c r="KOU144" s="3265"/>
      <c r="KOV144" s="3266"/>
      <c r="KOW144" s="3267"/>
      <c r="KOX144" s="3268"/>
      <c r="KOY144" s="3269"/>
      <c r="KOZ144" s="3267"/>
      <c r="KPA144" s="3268"/>
      <c r="KPB144" s="3267"/>
      <c r="KPC144" s="3263"/>
      <c r="KPD144" s="3263"/>
      <c r="KPE144" s="3268"/>
      <c r="KPF144" s="3262"/>
      <c r="KPG144" s="3263"/>
      <c r="KPH144" s="3262"/>
      <c r="KPI144" s="3263"/>
      <c r="KPJ144" s="3263"/>
      <c r="KPK144" s="3263"/>
      <c r="KPL144" s="3263"/>
      <c r="KPM144" s="3264"/>
      <c r="KPN144" s="3265"/>
      <c r="KPO144" s="3266"/>
      <c r="KPP144" s="3267"/>
      <c r="KPQ144" s="3268"/>
      <c r="KPR144" s="3269"/>
      <c r="KPS144" s="3267"/>
      <c r="KPT144" s="3268"/>
      <c r="KPU144" s="3267"/>
      <c r="KPV144" s="3263"/>
      <c r="KPW144" s="3263"/>
      <c r="KPX144" s="3268"/>
      <c r="KPY144" s="3262"/>
      <c r="KPZ144" s="3263"/>
      <c r="KQA144" s="3262"/>
      <c r="KQB144" s="3263"/>
      <c r="KQC144" s="3263"/>
      <c r="KQD144" s="3263"/>
      <c r="KQE144" s="3263"/>
      <c r="KQF144" s="3264"/>
      <c r="KQG144" s="3265"/>
      <c r="KQH144" s="3266"/>
      <c r="KQI144" s="3267"/>
      <c r="KQJ144" s="3268"/>
      <c r="KQK144" s="3269"/>
      <c r="KQL144" s="3267"/>
      <c r="KQM144" s="3268"/>
      <c r="KQN144" s="3267"/>
      <c r="KQO144" s="3263"/>
      <c r="KQP144" s="3263"/>
      <c r="KQQ144" s="3268"/>
      <c r="KQR144" s="3262"/>
      <c r="KQS144" s="3263"/>
      <c r="KQT144" s="3262"/>
      <c r="KQU144" s="3263"/>
      <c r="KQV144" s="3263"/>
      <c r="KQW144" s="3263"/>
      <c r="KQX144" s="3263"/>
      <c r="KQY144" s="3264"/>
      <c r="KQZ144" s="3265"/>
      <c r="KRA144" s="3266"/>
      <c r="KRB144" s="3267"/>
      <c r="KRC144" s="3268"/>
      <c r="KRD144" s="3269"/>
      <c r="KRE144" s="3267"/>
      <c r="KRF144" s="3268"/>
      <c r="KRG144" s="3267"/>
      <c r="KRH144" s="3263"/>
      <c r="KRI144" s="3263"/>
      <c r="KRJ144" s="3268"/>
      <c r="KRK144" s="3262"/>
      <c r="KRL144" s="3263"/>
      <c r="KRM144" s="3262"/>
      <c r="KRN144" s="3263"/>
      <c r="KRO144" s="3263"/>
      <c r="KRP144" s="3263"/>
      <c r="KRQ144" s="3263"/>
      <c r="KRR144" s="3264"/>
      <c r="KRS144" s="3265"/>
      <c r="KRT144" s="3266"/>
      <c r="KRU144" s="3267"/>
      <c r="KRV144" s="3268"/>
      <c r="KRW144" s="3269"/>
      <c r="KRX144" s="3267"/>
      <c r="KRY144" s="3268"/>
      <c r="KRZ144" s="3267"/>
      <c r="KSA144" s="3263"/>
      <c r="KSB144" s="3263"/>
      <c r="KSC144" s="3268"/>
      <c r="KSD144" s="3262"/>
      <c r="KSE144" s="3263"/>
      <c r="KSF144" s="3262"/>
      <c r="KSG144" s="3263"/>
      <c r="KSH144" s="3263"/>
      <c r="KSI144" s="3263"/>
      <c r="KSJ144" s="3263"/>
      <c r="KSK144" s="3264"/>
      <c r="KSL144" s="3265"/>
      <c r="KSM144" s="3266"/>
      <c r="KSN144" s="3267"/>
      <c r="KSO144" s="3268"/>
      <c r="KSP144" s="3269"/>
      <c r="KSQ144" s="3267"/>
      <c r="KSR144" s="3268"/>
      <c r="KSS144" s="3267"/>
      <c r="KST144" s="3263"/>
      <c r="KSU144" s="3263"/>
      <c r="KSV144" s="3268"/>
      <c r="KSW144" s="3262"/>
      <c r="KSX144" s="3263"/>
      <c r="KSY144" s="3262"/>
      <c r="KSZ144" s="3263"/>
      <c r="KTA144" s="3263"/>
      <c r="KTB144" s="3263"/>
      <c r="KTC144" s="3263"/>
      <c r="KTD144" s="3264"/>
      <c r="KTE144" s="3265"/>
      <c r="KTF144" s="3266"/>
      <c r="KTG144" s="3267"/>
      <c r="KTH144" s="3268"/>
      <c r="KTI144" s="3269"/>
      <c r="KTJ144" s="3267"/>
      <c r="KTK144" s="3268"/>
      <c r="KTL144" s="3267"/>
      <c r="KTM144" s="3263"/>
      <c r="KTN144" s="3263"/>
      <c r="KTO144" s="3268"/>
      <c r="KTP144" s="3262"/>
      <c r="KTQ144" s="3263"/>
      <c r="KTR144" s="3262"/>
      <c r="KTS144" s="3263"/>
      <c r="KTT144" s="3263"/>
      <c r="KTU144" s="3263"/>
      <c r="KTV144" s="3263"/>
      <c r="KTW144" s="3264"/>
      <c r="KTX144" s="3265"/>
      <c r="KTY144" s="3266"/>
      <c r="KTZ144" s="3267"/>
      <c r="KUA144" s="3268"/>
      <c r="KUB144" s="3269"/>
      <c r="KUC144" s="3267"/>
      <c r="KUD144" s="3268"/>
      <c r="KUE144" s="3267"/>
      <c r="KUF144" s="3263"/>
      <c r="KUG144" s="3263"/>
      <c r="KUH144" s="3268"/>
      <c r="KUI144" s="3262"/>
      <c r="KUJ144" s="3263"/>
      <c r="KUK144" s="3262"/>
      <c r="KUL144" s="3263"/>
      <c r="KUM144" s="3263"/>
      <c r="KUN144" s="3263"/>
      <c r="KUO144" s="3263"/>
      <c r="KUP144" s="3264"/>
      <c r="KUQ144" s="3265"/>
      <c r="KUR144" s="3266"/>
      <c r="KUS144" s="3267"/>
      <c r="KUT144" s="3268"/>
      <c r="KUU144" s="3269"/>
      <c r="KUV144" s="3267"/>
      <c r="KUW144" s="3268"/>
      <c r="KUX144" s="3267"/>
      <c r="KUY144" s="3263"/>
      <c r="KUZ144" s="3263"/>
      <c r="KVA144" s="3268"/>
      <c r="KVB144" s="3262"/>
      <c r="KVC144" s="3263"/>
      <c r="KVD144" s="3262"/>
      <c r="KVE144" s="3263"/>
      <c r="KVF144" s="3263"/>
      <c r="KVG144" s="3263"/>
      <c r="KVH144" s="3263"/>
      <c r="KVI144" s="3264"/>
      <c r="KVJ144" s="3265"/>
      <c r="KVK144" s="3266"/>
      <c r="KVL144" s="3267"/>
      <c r="KVM144" s="3268"/>
      <c r="KVN144" s="3269"/>
      <c r="KVO144" s="3267"/>
      <c r="KVP144" s="3268"/>
      <c r="KVQ144" s="3267"/>
      <c r="KVR144" s="3263"/>
      <c r="KVS144" s="3263"/>
      <c r="KVT144" s="3268"/>
      <c r="KVU144" s="3262"/>
      <c r="KVV144" s="3263"/>
      <c r="KVW144" s="3262"/>
      <c r="KVX144" s="3263"/>
      <c r="KVY144" s="3263"/>
      <c r="KVZ144" s="3263"/>
      <c r="KWA144" s="3263"/>
      <c r="KWB144" s="3264"/>
      <c r="KWC144" s="3265"/>
      <c r="KWD144" s="3266"/>
      <c r="KWE144" s="3267"/>
      <c r="KWF144" s="3268"/>
      <c r="KWG144" s="3269"/>
      <c r="KWH144" s="3267"/>
      <c r="KWI144" s="3268"/>
      <c r="KWJ144" s="3267"/>
      <c r="KWK144" s="3263"/>
      <c r="KWL144" s="3263"/>
      <c r="KWM144" s="3268"/>
      <c r="KWN144" s="3262"/>
      <c r="KWO144" s="3263"/>
      <c r="KWP144" s="3262"/>
      <c r="KWQ144" s="3263"/>
      <c r="KWR144" s="3263"/>
      <c r="KWS144" s="3263"/>
      <c r="KWT144" s="3263"/>
      <c r="KWU144" s="3264"/>
      <c r="KWV144" s="3265"/>
      <c r="KWW144" s="3266"/>
      <c r="KWX144" s="3267"/>
      <c r="KWY144" s="3268"/>
      <c r="KWZ144" s="3269"/>
      <c r="KXA144" s="3267"/>
      <c r="KXB144" s="3268"/>
      <c r="KXC144" s="3267"/>
      <c r="KXD144" s="3263"/>
      <c r="KXE144" s="3263"/>
      <c r="KXF144" s="3268"/>
      <c r="KXG144" s="3262"/>
      <c r="KXH144" s="3263"/>
      <c r="KXI144" s="3262"/>
      <c r="KXJ144" s="3263"/>
      <c r="KXK144" s="3263"/>
      <c r="KXL144" s="3263"/>
      <c r="KXM144" s="3263"/>
      <c r="KXN144" s="3264"/>
      <c r="KXO144" s="3265"/>
      <c r="KXP144" s="3266"/>
      <c r="KXQ144" s="3267"/>
      <c r="KXR144" s="3268"/>
      <c r="KXS144" s="3269"/>
      <c r="KXT144" s="3267"/>
      <c r="KXU144" s="3268"/>
      <c r="KXV144" s="3267"/>
      <c r="KXW144" s="3263"/>
      <c r="KXX144" s="3263"/>
      <c r="KXY144" s="3268"/>
      <c r="KXZ144" s="3262"/>
      <c r="KYA144" s="3263"/>
      <c r="KYB144" s="3262"/>
      <c r="KYC144" s="3263"/>
      <c r="KYD144" s="3263"/>
      <c r="KYE144" s="3263"/>
      <c r="KYF144" s="3263"/>
      <c r="KYG144" s="3264"/>
      <c r="KYH144" s="3265"/>
      <c r="KYI144" s="3266"/>
      <c r="KYJ144" s="3267"/>
      <c r="KYK144" s="3268"/>
      <c r="KYL144" s="3269"/>
      <c r="KYM144" s="3267"/>
      <c r="KYN144" s="3268"/>
      <c r="KYO144" s="3267"/>
      <c r="KYP144" s="3263"/>
      <c r="KYQ144" s="3263"/>
      <c r="KYR144" s="3268"/>
      <c r="KYS144" s="3262"/>
      <c r="KYT144" s="3263"/>
      <c r="KYU144" s="3262"/>
      <c r="KYV144" s="3263"/>
      <c r="KYW144" s="3263"/>
      <c r="KYX144" s="3263"/>
      <c r="KYY144" s="3263"/>
      <c r="KYZ144" s="3264"/>
      <c r="KZA144" s="3265"/>
      <c r="KZB144" s="3266"/>
      <c r="KZC144" s="3267"/>
      <c r="KZD144" s="3268"/>
      <c r="KZE144" s="3269"/>
      <c r="KZF144" s="3267"/>
      <c r="KZG144" s="3268"/>
      <c r="KZH144" s="3267"/>
      <c r="KZI144" s="3263"/>
      <c r="KZJ144" s="3263"/>
      <c r="KZK144" s="3268"/>
      <c r="KZL144" s="3262"/>
      <c r="KZM144" s="3263"/>
      <c r="KZN144" s="3262"/>
      <c r="KZO144" s="3263"/>
      <c r="KZP144" s="3263"/>
      <c r="KZQ144" s="3263"/>
      <c r="KZR144" s="3263"/>
      <c r="KZS144" s="3264"/>
      <c r="KZT144" s="3265"/>
      <c r="KZU144" s="3266"/>
      <c r="KZV144" s="3267"/>
      <c r="KZW144" s="3268"/>
      <c r="KZX144" s="3269"/>
      <c r="KZY144" s="3267"/>
      <c r="KZZ144" s="3268"/>
      <c r="LAA144" s="3267"/>
      <c r="LAB144" s="3263"/>
      <c r="LAC144" s="3263"/>
      <c r="LAD144" s="3268"/>
      <c r="LAE144" s="3262"/>
      <c r="LAF144" s="3263"/>
      <c r="LAG144" s="3262"/>
      <c r="LAH144" s="3263"/>
      <c r="LAI144" s="3263"/>
      <c r="LAJ144" s="3263"/>
      <c r="LAK144" s="3263"/>
      <c r="LAL144" s="3264"/>
      <c r="LAM144" s="3265"/>
      <c r="LAN144" s="3266"/>
      <c r="LAO144" s="3267"/>
      <c r="LAP144" s="3268"/>
      <c r="LAQ144" s="3269"/>
      <c r="LAR144" s="3267"/>
      <c r="LAS144" s="3268"/>
      <c r="LAT144" s="3267"/>
      <c r="LAU144" s="3263"/>
      <c r="LAV144" s="3263"/>
      <c r="LAW144" s="3268"/>
      <c r="LAX144" s="3262"/>
      <c r="LAY144" s="3263"/>
      <c r="LAZ144" s="3262"/>
      <c r="LBA144" s="3263"/>
      <c r="LBB144" s="3263"/>
      <c r="LBC144" s="3263"/>
      <c r="LBD144" s="3263"/>
      <c r="LBE144" s="3264"/>
      <c r="LBF144" s="3265"/>
      <c r="LBG144" s="3266"/>
      <c r="LBH144" s="3267"/>
      <c r="LBI144" s="3268"/>
      <c r="LBJ144" s="3269"/>
      <c r="LBK144" s="3267"/>
      <c r="LBL144" s="3268"/>
      <c r="LBM144" s="3267"/>
      <c r="LBN144" s="3263"/>
      <c r="LBO144" s="3263"/>
      <c r="LBP144" s="3268"/>
      <c r="LBQ144" s="3262"/>
      <c r="LBR144" s="3263"/>
      <c r="LBS144" s="3262"/>
      <c r="LBT144" s="3263"/>
      <c r="LBU144" s="3263"/>
      <c r="LBV144" s="3263"/>
      <c r="LBW144" s="3263"/>
      <c r="LBX144" s="3264"/>
      <c r="LBY144" s="3265"/>
      <c r="LBZ144" s="3266"/>
      <c r="LCA144" s="3267"/>
      <c r="LCB144" s="3268"/>
      <c r="LCC144" s="3269"/>
      <c r="LCD144" s="3267"/>
      <c r="LCE144" s="3268"/>
      <c r="LCF144" s="3267"/>
      <c r="LCG144" s="3263"/>
      <c r="LCH144" s="3263"/>
      <c r="LCI144" s="3268"/>
      <c r="LCJ144" s="3262"/>
      <c r="LCK144" s="3263"/>
      <c r="LCL144" s="3262"/>
      <c r="LCM144" s="3263"/>
      <c r="LCN144" s="3263"/>
      <c r="LCO144" s="3263"/>
      <c r="LCP144" s="3263"/>
      <c r="LCQ144" s="3264"/>
      <c r="LCR144" s="3265"/>
      <c r="LCS144" s="3266"/>
      <c r="LCT144" s="3267"/>
      <c r="LCU144" s="3268"/>
      <c r="LCV144" s="3269"/>
      <c r="LCW144" s="3267"/>
      <c r="LCX144" s="3268"/>
      <c r="LCY144" s="3267"/>
      <c r="LCZ144" s="3263"/>
      <c r="LDA144" s="3263"/>
      <c r="LDB144" s="3268"/>
      <c r="LDC144" s="3262"/>
      <c r="LDD144" s="3263"/>
      <c r="LDE144" s="3262"/>
      <c r="LDF144" s="3263"/>
      <c r="LDG144" s="3263"/>
      <c r="LDH144" s="3263"/>
      <c r="LDI144" s="3263"/>
      <c r="LDJ144" s="3264"/>
      <c r="LDK144" s="3265"/>
      <c r="LDL144" s="3266"/>
      <c r="LDM144" s="3267"/>
      <c r="LDN144" s="3268"/>
      <c r="LDO144" s="3269"/>
      <c r="LDP144" s="3267"/>
      <c r="LDQ144" s="3268"/>
      <c r="LDR144" s="3267"/>
      <c r="LDS144" s="3263"/>
      <c r="LDT144" s="3263"/>
      <c r="LDU144" s="3268"/>
      <c r="LDV144" s="3262"/>
      <c r="LDW144" s="3263"/>
      <c r="LDX144" s="3262"/>
      <c r="LDY144" s="3263"/>
      <c r="LDZ144" s="3263"/>
      <c r="LEA144" s="3263"/>
      <c r="LEB144" s="3263"/>
      <c r="LEC144" s="3264"/>
      <c r="LED144" s="3265"/>
      <c r="LEE144" s="3266"/>
      <c r="LEF144" s="3267"/>
      <c r="LEG144" s="3268"/>
      <c r="LEH144" s="3269"/>
      <c r="LEI144" s="3267"/>
      <c r="LEJ144" s="3268"/>
      <c r="LEK144" s="3267"/>
      <c r="LEL144" s="3263"/>
      <c r="LEM144" s="3263"/>
      <c r="LEN144" s="3268"/>
      <c r="LEO144" s="3262"/>
      <c r="LEP144" s="3263"/>
      <c r="LEQ144" s="3262"/>
      <c r="LER144" s="3263"/>
      <c r="LES144" s="3263"/>
      <c r="LET144" s="3263"/>
      <c r="LEU144" s="3263"/>
      <c r="LEV144" s="3264"/>
      <c r="LEW144" s="3265"/>
      <c r="LEX144" s="3266"/>
      <c r="LEY144" s="3267"/>
      <c r="LEZ144" s="3268"/>
      <c r="LFA144" s="3269"/>
      <c r="LFB144" s="3267"/>
      <c r="LFC144" s="3268"/>
      <c r="LFD144" s="3267"/>
      <c r="LFE144" s="3263"/>
      <c r="LFF144" s="3263"/>
      <c r="LFG144" s="3268"/>
      <c r="LFH144" s="3262"/>
      <c r="LFI144" s="3263"/>
      <c r="LFJ144" s="3262"/>
      <c r="LFK144" s="3263"/>
      <c r="LFL144" s="3263"/>
      <c r="LFM144" s="3263"/>
      <c r="LFN144" s="3263"/>
      <c r="LFO144" s="3264"/>
      <c r="LFP144" s="3265"/>
      <c r="LFQ144" s="3266"/>
      <c r="LFR144" s="3267"/>
      <c r="LFS144" s="3268"/>
      <c r="LFT144" s="3269"/>
      <c r="LFU144" s="3267"/>
      <c r="LFV144" s="3268"/>
      <c r="LFW144" s="3267"/>
      <c r="LFX144" s="3263"/>
      <c r="LFY144" s="3263"/>
      <c r="LFZ144" s="3268"/>
      <c r="LGA144" s="3262"/>
      <c r="LGB144" s="3263"/>
      <c r="LGC144" s="3262"/>
      <c r="LGD144" s="3263"/>
      <c r="LGE144" s="3263"/>
      <c r="LGF144" s="3263"/>
      <c r="LGG144" s="3263"/>
      <c r="LGH144" s="3264"/>
      <c r="LGI144" s="3265"/>
      <c r="LGJ144" s="3266"/>
      <c r="LGK144" s="3267"/>
      <c r="LGL144" s="3268"/>
      <c r="LGM144" s="3269"/>
      <c r="LGN144" s="3267"/>
      <c r="LGO144" s="3268"/>
      <c r="LGP144" s="3267"/>
      <c r="LGQ144" s="3263"/>
      <c r="LGR144" s="3263"/>
      <c r="LGS144" s="3268"/>
      <c r="LGT144" s="3262"/>
      <c r="LGU144" s="3263"/>
      <c r="LGV144" s="3262"/>
      <c r="LGW144" s="3263"/>
      <c r="LGX144" s="3263"/>
      <c r="LGY144" s="3263"/>
      <c r="LGZ144" s="3263"/>
      <c r="LHA144" s="3264"/>
      <c r="LHB144" s="3265"/>
      <c r="LHC144" s="3266"/>
      <c r="LHD144" s="3267"/>
      <c r="LHE144" s="3268"/>
      <c r="LHF144" s="3269"/>
      <c r="LHG144" s="3267"/>
      <c r="LHH144" s="3268"/>
      <c r="LHI144" s="3267"/>
      <c r="LHJ144" s="3263"/>
      <c r="LHK144" s="3263"/>
      <c r="LHL144" s="3268"/>
      <c r="LHM144" s="3262"/>
      <c r="LHN144" s="3263"/>
      <c r="LHO144" s="3262"/>
      <c r="LHP144" s="3263"/>
      <c r="LHQ144" s="3263"/>
      <c r="LHR144" s="3263"/>
      <c r="LHS144" s="3263"/>
      <c r="LHT144" s="3264"/>
      <c r="LHU144" s="3265"/>
      <c r="LHV144" s="3266"/>
      <c r="LHW144" s="3267"/>
      <c r="LHX144" s="3268"/>
      <c r="LHY144" s="3269"/>
      <c r="LHZ144" s="3267"/>
      <c r="LIA144" s="3268"/>
      <c r="LIB144" s="3267"/>
      <c r="LIC144" s="3263"/>
      <c r="LID144" s="3263"/>
      <c r="LIE144" s="3268"/>
      <c r="LIF144" s="3262"/>
      <c r="LIG144" s="3263"/>
      <c r="LIH144" s="3262"/>
      <c r="LII144" s="3263"/>
      <c r="LIJ144" s="3263"/>
      <c r="LIK144" s="3263"/>
      <c r="LIL144" s="3263"/>
      <c r="LIM144" s="3264"/>
      <c r="LIN144" s="3265"/>
      <c r="LIO144" s="3266"/>
      <c r="LIP144" s="3267"/>
      <c r="LIQ144" s="3268"/>
      <c r="LIR144" s="3269"/>
      <c r="LIS144" s="3267"/>
      <c r="LIT144" s="3268"/>
      <c r="LIU144" s="3267"/>
      <c r="LIV144" s="3263"/>
      <c r="LIW144" s="3263"/>
      <c r="LIX144" s="3268"/>
      <c r="LIY144" s="3262"/>
      <c r="LIZ144" s="3263"/>
      <c r="LJA144" s="3262"/>
      <c r="LJB144" s="3263"/>
      <c r="LJC144" s="3263"/>
      <c r="LJD144" s="3263"/>
      <c r="LJE144" s="3263"/>
      <c r="LJF144" s="3264"/>
      <c r="LJG144" s="3265"/>
      <c r="LJH144" s="3266"/>
      <c r="LJI144" s="3267"/>
      <c r="LJJ144" s="3268"/>
      <c r="LJK144" s="3269"/>
      <c r="LJL144" s="3267"/>
      <c r="LJM144" s="3268"/>
      <c r="LJN144" s="3267"/>
      <c r="LJO144" s="3263"/>
      <c r="LJP144" s="3263"/>
      <c r="LJQ144" s="3268"/>
      <c r="LJR144" s="3262"/>
      <c r="LJS144" s="3263"/>
      <c r="LJT144" s="3262"/>
      <c r="LJU144" s="3263"/>
      <c r="LJV144" s="3263"/>
      <c r="LJW144" s="3263"/>
      <c r="LJX144" s="3263"/>
      <c r="LJY144" s="3264"/>
      <c r="LJZ144" s="3265"/>
      <c r="LKA144" s="3266"/>
      <c r="LKB144" s="3267"/>
      <c r="LKC144" s="3268"/>
      <c r="LKD144" s="3269"/>
      <c r="LKE144" s="3267"/>
      <c r="LKF144" s="3268"/>
      <c r="LKG144" s="3267"/>
      <c r="LKH144" s="3263"/>
      <c r="LKI144" s="3263"/>
      <c r="LKJ144" s="3268"/>
      <c r="LKK144" s="3262"/>
      <c r="LKL144" s="3263"/>
      <c r="LKM144" s="3262"/>
      <c r="LKN144" s="3263"/>
      <c r="LKO144" s="3263"/>
      <c r="LKP144" s="3263"/>
      <c r="LKQ144" s="3263"/>
      <c r="LKR144" s="3264"/>
      <c r="LKS144" s="3265"/>
      <c r="LKT144" s="3266"/>
      <c r="LKU144" s="3267"/>
      <c r="LKV144" s="3268"/>
      <c r="LKW144" s="3269"/>
      <c r="LKX144" s="3267"/>
      <c r="LKY144" s="3268"/>
      <c r="LKZ144" s="3267"/>
      <c r="LLA144" s="3263"/>
      <c r="LLB144" s="3263"/>
      <c r="LLC144" s="3268"/>
      <c r="LLD144" s="3262"/>
      <c r="LLE144" s="3263"/>
      <c r="LLF144" s="3262"/>
      <c r="LLG144" s="3263"/>
      <c r="LLH144" s="3263"/>
      <c r="LLI144" s="3263"/>
      <c r="LLJ144" s="3263"/>
      <c r="LLK144" s="3264"/>
      <c r="LLL144" s="3265"/>
      <c r="LLM144" s="3266"/>
      <c r="LLN144" s="3267"/>
      <c r="LLO144" s="3268"/>
      <c r="LLP144" s="3269"/>
      <c r="LLQ144" s="3267"/>
      <c r="LLR144" s="3268"/>
      <c r="LLS144" s="3267"/>
      <c r="LLT144" s="3263"/>
      <c r="LLU144" s="3263"/>
      <c r="LLV144" s="3268"/>
      <c r="LLW144" s="3262"/>
      <c r="LLX144" s="3263"/>
      <c r="LLY144" s="3262"/>
      <c r="LLZ144" s="3263"/>
      <c r="LMA144" s="3263"/>
      <c r="LMB144" s="3263"/>
      <c r="LMC144" s="3263"/>
      <c r="LMD144" s="3264"/>
      <c r="LME144" s="3265"/>
      <c r="LMF144" s="3266"/>
      <c r="LMG144" s="3267"/>
      <c r="LMH144" s="3268"/>
      <c r="LMI144" s="3269"/>
      <c r="LMJ144" s="3267"/>
      <c r="LMK144" s="3268"/>
      <c r="LML144" s="3267"/>
      <c r="LMM144" s="3263"/>
      <c r="LMN144" s="3263"/>
      <c r="LMO144" s="3268"/>
      <c r="LMP144" s="3262"/>
      <c r="LMQ144" s="3263"/>
      <c r="LMR144" s="3262"/>
      <c r="LMS144" s="3263"/>
      <c r="LMT144" s="3263"/>
      <c r="LMU144" s="3263"/>
      <c r="LMV144" s="3263"/>
      <c r="LMW144" s="3264"/>
      <c r="LMX144" s="3265"/>
      <c r="LMY144" s="3266"/>
      <c r="LMZ144" s="3267"/>
      <c r="LNA144" s="3268"/>
      <c r="LNB144" s="3269"/>
      <c r="LNC144" s="3267"/>
      <c r="LND144" s="3268"/>
      <c r="LNE144" s="3267"/>
      <c r="LNF144" s="3263"/>
      <c r="LNG144" s="3263"/>
      <c r="LNH144" s="3268"/>
      <c r="LNI144" s="3262"/>
      <c r="LNJ144" s="3263"/>
      <c r="LNK144" s="3262"/>
      <c r="LNL144" s="3263"/>
      <c r="LNM144" s="3263"/>
      <c r="LNN144" s="3263"/>
      <c r="LNO144" s="3263"/>
      <c r="LNP144" s="3264"/>
      <c r="LNQ144" s="3265"/>
      <c r="LNR144" s="3266"/>
      <c r="LNS144" s="3267"/>
      <c r="LNT144" s="3268"/>
      <c r="LNU144" s="3269"/>
      <c r="LNV144" s="3267"/>
      <c r="LNW144" s="3268"/>
      <c r="LNX144" s="3267"/>
      <c r="LNY144" s="3263"/>
      <c r="LNZ144" s="3263"/>
      <c r="LOA144" s="3268"/>
      <c r="LOB144" s="3262"/>
      <c r="LOC144" s="3263"/>
      <c r="LOD144" s="3262"/>
      <c r="LOE144" s="3263"/>
      <c r="LOF144" s="3263"/>
      <c r="LOG144" s="3263"/>
      <c r="LOH144" s="3263"/>
      <c r="LOI144" s="3264"/>
      <c r="LOJ144" s="3265"/>
      <c r="LOK144" s="3266"/>
      <c r="LOL144" s="3267"/>
      <c r="LOM144" s="3268"/>
      <c r="LON144" s="3269"/>
      <c r="LOO144" s="3267"/>
      <c r="LOP144" s="3268"/>
      <c r="LOQ144" s="3267"/>
      <c r="LOR144" s="3263"/>
      <c r="LOS144" s="3263"/>
      <c r="LOT144" s="3268"/>
      <c r="LOU144" s="3262"/>
      <c r="LOV144" s="3263"/>
      <c r="LOW144" s="3262"/>
      <c r="LOX144" s="3263"/>
      <c r="LOY144" s="3263"/>
      <c r="LOZ144" s="3263"/>
      <c r="LPA144" s="3263"/>
      <c r="LPB144" s="3264"/>
      <c r="LPC144" s="3265"/>
      <c r="LPD144" s="3266"/>
      <c r="LPE144" s="3267"/>
      <c r="LPF144" s="3268"/>
      <c r="LPG144" s="3269"/>
      <c r="LPH144" s="3267"/>
      <c r="LPI144" s="3268"/>
      <c r="LPJ144" s="3267"/>
      <c r="LPK144" s="3263"/>
      <c r="LPL144" s="3263"/>
      <c r="LPM144" s="3268"/>
      <c r="LPN144" s="3262"/>
      <c r="LPO144" s="3263"/>
      <c r="LPP144" s="3262"/>
      <c r="LPQ144" s="3263"/>
      <c r="LPR144" s="3263"/>
      <c r="LPS144" s="3263"/>
      <c r="LPT144" s="3263"/>
      <c r="LPU144" s="3264"/>
      <c r="LPV144" s="3265"/>
      <c r="LPW144" s="3266"/>
      <c r="LPX144" s="3267"/>
      <c r="LPY144" s="3268"/>
      <c r="LPZ144" s="3269"/>
      <c r="LQA144" s="3267"/>
      <c r="LQB144" s="3268"/>
      <c r="LQC144" s="3267"/>
      <c r="LQD144" s="3263"/>
      <c r="LQE144" s="3263"/>
      <c r="LQF144" s="3268"/>
      <c r="LQG144" s="3262"/>
      <c r="LQH144" s="3263"/>
      <c r="LQI144" s="3262"/>
      <c r="LQJ144" s="3263"/>
      <c r="LQK144" s="3263"/>
      <c r="LQL144" s="3263"/>
      <c r="LQM144" s="3263"/>
      <c r="LQN144" s="3264"/>
      <c r="LQO144" s="3265"/>
      <c r="LQP144" s="3266"/>
      <c r="LQQ144" s="3267"/>
      <c r="LQR144" s="3268"/>
      <c r="LQS144" s="3269"/>
      <c r="LQT144" s="3267"/>
      <c r="LQU144" s="3268"/>
      <c r="LQV144" s="3267"/>
      <c r="LQW144" s="3263"/>
      <c r="LQX144" s="3263"/>
      <c r="LQY144" s="3268"/>
      <c r="LQZ144" s="3262"/>
      <c r="LRA144" s="3263"/>
      <c r="LRB144" s="3262"/>
      <c r="LRC144" s="3263"/>
      <c r="LRD144" s="3263"/>
      <c r="LRE144" s="3263"/>
      <c r="LRF144" s="3263"/>
      <c r="LRG144" s="3264"/>
      <c r="LRH144" s="3265"/>
      <c r="LRI144" s="3266"/>
      <c r="LRJ144" s="3267"/>
      <c r="LRK144" s="3268"/>
      <c r="LRL144" s="3269"/>
      <c r="LRM144" s="3267"/>
      <c r="LRN144" s="3268"/>
      <c r="LRO144" s="3267"/>
      <c r="LRP144" s="3263"/>
      <c r="LRQ144" s="3263"/>
      <c r="LRR144" s="3268"/>
      <c r="LRS144" s="3262"/>
      <c r="LRT144" s="3263"/>
      <c r="LRU144" s="3262"/>
      <c r="LRV144" s="3263"/>
      <c r="LRW144" s="3263"/>
      <c r="LRX144" s="3263"/>
      <c r="LRY144" s="3263"/>
      <c r="LRZ144" s="3264"/>
      <c r="LSA144" s="3265"/>
      <c r="LSB144" s="3266"/>
      <c r="LSC144" s="3267"/>
      <c r="LSD144" s="3268"/>
      <c r="LSE144" s="3269"/>
      <c r="LSF144" s="3267"/>
      <c r="LSG144" s="3268"/>
      <c r="LSH144" s="3267"/>
      <c r="LSI144" s="3263"/>
      <c r="LSJ144" s="3263"/>
      <c r="LSK144" s="3268"/>
      <c r="LSL144" s="3262"/>
      <c r="LSM144" s="3263"/>
      <c r="LSN144" s="3262"/>
      <c r="LSO144" s="3263"/>
      <c r="LSP144" s="3263"/>
      <c r="LSQ144" s="3263"/>
      <c r="LSR144" s="3263"/>
      <c r="LSS144" s="3264"/>
      <c r="LST144" s="3265"/>
      <c r="LSU144" s="3266"/>
      <c r="LSV144" s="3267"/>
      <c r="LSW144" s="3268"/>
      <c r="LSX144" s="3269"/>
      <c r="LSY144" s="3267"/>
      <c r="LSZ144" s="3268"/>
      <c r="LTA144" s="3267"/>
      <c r="LTB144" s="3263"/>
      <c r="LTC144" s="3263"/>
      <c r="LTD144" s="3268"/>
      <c r="LTE144" s="3262"/>
      <c r="LTF144" s="3263"/>
      <c r="LTG144" s="3262"/>
      <c r="LTH144" s="3263"/>
      <c r="LTI144" s="3263"/>
      <c r="LTJ144" s="3263"/>
      <c r="LTK144" s="3263"/>
      <c r="LTL144" s="3264"/>
      <c r="LTM144" s="3265"/>
      <c r="LTN144" s="3266"/>
      <c r="LTO144" s="3267"/>
      <c r="LTP144" s="3268"/>
      <c r="LTQ144" s="3269"/>
      <c r="LTR144" s="3267"/>
      <c r="LTS144" s="3268"/>
      <c r="LTT144" s="3267"/>
      <c r="LTU144" s="3263"/>
      <c r="LTV144" s="3263"/>
      <c r="LTW144" s="3268"/>
      <c r="LTX144" s="3262"/>
      <c r="LTY144" s="3263"/>
      <c r="LTZ144" s="3262"/>
      <c r="LUA144" s="3263"/>
      <c r="LUB144" s="3263"/>
      <c r="LUC144" s="3263"/>
      <c r="LUD144" s="3263"/>
      <c r="LUE144" s="3264"/>
      <c r="LUF144" s="3265"/>
      <c r="LUG144" s="3266"/>
      <c r="LUH144" s="3267"/>
      <c r="LUI144" s="3268"/>
      <c r="LUJ144" s="3269"/>
      <c r="LUK144" s="3267"/>
      <c r="LUL144" s="3268"/>
      <c r="LUM144" s="3267"/>
      <c r="LUN144" s="3263"/>
      <c r="LUO144" s="3263"/>
      <c r="LUP144" s="3268"/>
      <c r="LUQ144" s="3262"/>
      <c r="LUR144" s="3263"/>
      <c r="LUS144" s="3262"/>
      <c r="LUT144" s="3263"/>
      <c r="LUU144" s="3263"/>
      <c r="LUV144" s="3263"/>
      <c r="LUW144" s="3263"/>
      <c r="LUX144" s="3264"/>
      <c r="LUY144" s="3265"/>
      <c r="LUZ144" s="3266"/>
      <c r="LVA144" s="3267"/>
      <c r="LVB144" s="3268"/>
      <c r="LVC144" s="3269"/>
      <c r="LVD144" s="3267"/>
      <c r="LVE144" s="3268"/>
      <c r="LVF144" s="3267"/>
      <c r="LVG144" s="3263"/>
      <c r="LVH144" s="3263"/>
      <c r="LVI144" s="3268"/>
      <c r="LVJ144" s="3262"/>
      <c r="LVK144" s="3263"/>
      <c r="LVL144" s="3262"/>
      <c r="LVM144" s="3263"/>
      <c r="LVN144" s="3263"/>
      <c r="LVO144" s="3263"/>
      <c r="LVP144" s="3263"/>
      <c r="LVQ144" s="3264"/>
      <c r="LVR144" s="3265"/>
      <c r="LVS144" s="3266"/>
      <c r="LVT144" s="3267"/>
      <c r="LVU144" s="3268"/>
      <c r="LVV144" s="3269"/>
      <c r="LVW144" s="3267"/>
      <c r="LVX144" s="3268"/>
      <c r="LVY144" s="3267"/>
      <c r="LVZ144" s="3263"/>
      <c r="LWA144" s="3263"/>
      <c r="LWB144" s="3268"/>
      <c r="LWC144" s="3262"/>
      <c r="LWD144" s="3263"/>
      <c r="LWE144" s="3262"/>
      <c r="LWF144" s="3263"/>
      <c r="LWG144" s="3263"/>
      <c r="LWH144" s="3263"/>
      <c r="LWI144" s="3263"/>
      <c r="LWJ144" s="3264"/>
      <c r="LWK144" s="3265"/>
      <c r="LWL144" s="3266"/>
      <c r="LWM144" s="3267"/>
      <c r="LWN144" s="3268"/>
      <c r="LWO144" s="3269"/>
      <c r="LWP144" s="3267"/>
      <c r="LWQ144" s="3268"/>
      <c r="LWR144" s="3267"/>
      <c r="LWS144" s="3263"/>
      <c r="LWT144" s="3263"/>
      <c r="LWU144" s="3268"/>
      <c r="LWV144" s="3262"/>
      <c r="LWW144" s="3263"/>
      <c r="LWX144" s="3262"/>
      <c r="LWY144" s="3263"/>
      <c r="LWZ144" s="3263"/>
      <c r="LXA144" s="3263"/>
      <c r="LXB144" s="3263"/>
      <c r="LXC144" s="3264"/>
      <c r="LXD144" s="3265"/>
      <c r="LXE144" s="3266"/>
      <c r="LXF144" s="3267"/>
      <c r="LXG144" s="3268"/>
      <c r="LXH144" s="3269"/>
      <c r="LXI144" s="3267"/>
      <c r="LXJ144" s="3268"/>
      <c r="LXK144" s="3267"/>
      <c r="LXL144" s="3263"/>
      <c r="LXM144" s="3263"/>
      <c r="LXN144" s="3268"/>
      <c r="LXO144" s="3262"/>
      <c r="LXP144" s="3263"/>
      <c r="LXQ144" s="3262"/>
      <c r="LXR144" s="3263"/>
      <c r="LXS144" s="3263"/>
      <c r="LXT144" s="3263"/>
      <c r="LXU144" s="3263"/>
      <c r="LXV144" s="3264"/>
      <c r="LXW144" s="3265"/>
      <c r="LXX144" s="3266"/>
      <c r="LXY144" s="3267"/>
      <c r="LXZ144" s="3268"/>
      <c r="LYA144" s="3269"/>
      <c r="LYB144" s="3267"/>
      <c r="LYC144" s="3268"/>
      <c r="LYD144" s="3267"/>
      <c r="LYE144" s="3263"/>
      <c r="LYF144" s="3263"/>
      <c r="LYG144" s="3268"/>
      <c r="LYH144" s="3262"/>
      <c r="LYI144" s="3263"/>
      <c r="LYJ144" s="3262"/>
      <c r="LYK144" s="3263"/>
      <c r="LYL144" s="3263"/>
      <c r="LYM144" s="3263"/>
      <c r="LYN144" s="3263"/>
      <c r="LYO144" s="3264"/>
      <c r="LYP144" s="3265"/>
      <c r="LYQ144" s="3266"/>
      <c r="LYR144" s="3267"/>
      <c r="LYS144" s="3268"/>
      <c r="LYT144" s="3269"/>
      <c r="LYU144" s="3267"/>
      <c r="LYV144" s="3268"/>
      <c r="LYW144" s="3267"/>
      <c r="LYX144" s="3263"/>
      <c r="LYY144" s="3263"/>
      <c r="LYZ144" s="3268"/>
      <c r="LZA144" s="3262"/>
      <c r="LZB144" s="3263"/>
      <c r="LZC144" s="3262"/>
      <c r="LZD144" s="3263"/>
      <c r="LZE144" s="3263"/>
      <c r="LZF144" s="3263"/>
      <c r="LZG144" s="3263"/>
      <c r="LZH144" s="3264"/>
      <c r="LZI144" s="3265"/>
      <c r="LZJ144" s="3266"/>
      <c r="LZK144" s="3267"/>
      <c r="LZL144" s="3268"/>
      <c r="LZM144" s="3269"/>
      <c r="LZN144" s="3267"/>
      <c r="LZO144" s="3268"/>
      <c r="LZP144" s="3267"/>
      <c r="LZQ144" s="3263"/>
      <c r="LZR144" s="3263"/>
      <c r="LZS144" s="3268"/>
      <c r="LZT144" s="3262"/>
      <c r="LZU144" s="3263"/>
      <c r="LZV144" s="3262"/>
      <c r="LZW144" s="3263"/>
      <c r="LZX144" s="3263"/>
      <c r="LZY144" s="3263"/>
      <c r="LZZ144" s="3263"/>
      <c r="MAA144" s="3264"/>
      <c r="MAB144" s="3265"/>
      <c r="MAC144" s="3266"/>
      <c r="MAD144" s="3267"/>
      <c r="MAE144" s="3268"/>
      <c r="MAF144" s="3269"/>
      <c r="MAG144" s="3267"/>
      <c r="MAH144" s="3268"/>
      <c r="MAI144" s="3267"/>
      <c r="MAJ144" s="3263"/>
      <c r="MAK144" s="3263"/>
      <c r="MAL144" s="3268"/>
      <c r="MAM144" s="3262"/>
      <c r="MAN144" s="3263"/>
      <c r="MAO144" s="3262"/>
      <c r="MAP144" s="3263"/>
      <c r="MAQ144" s="3263"/>
      <c r="MAR144" s="3263"/>
      <c r="MAS144" s="3263"/>
      <c r="MAT144" s="3264"/>
      <c r="MAU144" s="3265"/>
      <c r="MAV144" s="3266"/>
      <c r="MAW144" s="3267"/>
      <c r="MAX144" s="3268"/>
      <c r="MAY144" s="3269"/>
      <c r="MAZ144" s="3267"/>
      <c r="MBA144" s="3268"/>
      <c r="MBB144" s="3267"/>
      <c r="MBC144" s="3263"/>
      <c r="MBD144" s="3263"/>
      <c r="MBE144" s="3268"/>
      <c r="MBF144" s="3262"/>
      <c r="MBG144" s="3263"/>
      <c r="MBH144" s="3262"/>
      <c r="MBI144" s="3263"/>
      <c r="MBJ144" s="3263"/>
      <c r="MBK144" s="3263"/>
      <c r="MBL144" s="3263"/>
      <c r="MBM144" s="3264"/>
      <c r="MBN144" s="3265"/>
      <c r="MBO144" s="3266"/>
      <c r="MBP144" s="3267"/>
      <c r="MBQ144" s="3268"/>
      <c r="MBR144" s="3269"/>
      <c r="MBS144" s="3267"/>
      <c r="MBT144" s="3268"/>
      <c r="MBU144" s="3267"/>
      <c r="MBV144" s="3263"/>
      <c r="MBW144" s="3263"/>
      <c r="MBX144" s="3268"/>
      <c r="MBY144" s="3262"/>
      <c r="MBZ144" s="3263"/>
      <c r="MCA144" s="3262"/>
      <c r="MCB144" s="3263"/>
      <c r="MCC144" s="3263"/>
      <c r="MCD144" s="3263"/>
      <c r="MCE144" s="3263"/>
      <c r="MCF144" s="3264"/>
      <c r="MCG144" s="3265"/>
      <c r="MCH144" s="3266"/>
      <c r="MCI144" s="3267"/>
      <c r="MCJ144" s="3268"/>
      <c r="MCK144" s="3269"/>
      <c r="MCL144" s="3267"/>
      <c r="MCM144" s="3268"/>
      <c r="MCN144" s="3267"/>
      <c r="MCO144" s="3263"/>
      <c r="MCP144" s="3263"/>
      <c r="MCQ144" s="3268"/>
      <c r="MCR144" s="3262"/>
      <c r="MCS144" s="3263"/>
      <c r="MCT144" s="3262"/>
      <c r="MCU144" s="3263"/>
      <c r="MCV144" s="3263"/>
      <c r="MCW144" s="3263"/>
      <c r="MCX144" s="3263"/>
      <c r="MCY144" s="3264"/>
      <c r="MCZ144" s="3265"/>
      <c r="MDA144" s="3266"/>
      <c r="MDB144" s="3267"/>
      <c r="MDC144" s="3268"/>
      <c r="MDD144" s="3269"/>
      <c r="MDE144" s="3267"/>
      <c r="MDF144" s="3268"/>
      <c r="MDG144" s="3267"/>
      <c r="MDH144" s="3263"/>
      <c r="MDI144" s="3263"/>
      <c r="MDJ144" s="3268"/>
      <c r="MDK144" s="3262"/>
      <c r="MDL144" s="3263"/>
      <c r="MDM144" s="3262"/>
      <c r="MDN144" s="3263"/>
      <c r="MDO144" s="3263"/>
      <c r="MDP144" s="3263"/>
      <c r="MDQ144" s="3263"/>
      <c r="MDR144" s="3264"/>
      <c r="MDS144" s="3265"/>
      <c r="MDT144" s="3266"/>
      <c r="MDU144" s="3267"/>
      <c r="MDV144" s="3268"/>
      <c r="MDW144" s="3269"/>
      <c r="MDX144" s="3267"/>
      <c r="MDY144" s="3268"/>
      <c r="MDZ144" s="3267"/>
      <c r="MEA144" s="3263"/>
      <c r="MEB144" s="3263"/>
      <c r="MEC144" s="3268"/>
      <c r="MED144" s="3262"/>
      <c r="MEE144" s="3263"/>
      <c r="MEF144" s="3262"/>
      <c r="MEG144" s="3263"/>
      <c r="MEH144" s="3263"/>
      <c r="MEI144" s="3263"/>
      <c r="MEJ144" s="3263"/>
      <c r="MEK144" s="3264"/>
      <c r="MEL144" s="3265"/>
      <c r="MEM144" s="3266"/>
      <c r="MEN144" s="3267"/>
      <c r="MEO144" s="3268"/>
      <c r="MEP144" s="3269"/>
      <c r="MEQ144" s="3267"/>
      <c r="MER144" s="3268"/>
      <c r="MES144" s="3267"/>
      <c r="MET144" s="3263"/>
      <c r="MEU144" s="3263"/>
      <c r="MEV144" s="3268"/>
      <c r="MEW144" s="3262"/>
      <c r="MEX144" s="3263"/>
      <c r="MEY144" s="3262"/>
      <c r="MEZ144" s="3263"/>
      <c r="MFA144" s="3263"/>
      <c r="MFB144" s="3263"/>
      <c r="MFC144" s="3263"/>
      <c r="MFD144" s="3264"/>
      <c r="MFE144" s="3265"/>
      <c r="MFF144" s="3266"/>
      <c r="MFG144" s="3267"/>
      <c r="MFH144" s="3268"/>
      <c r="MFI144" s="3269"/>
      <c r="MFJ144" s="3267"/>
      <c r="MFK144" s="3268"/>
      <c r="MFL144" s="3267"/>
      <c r="MFM144" s="3263"/>
      <c r="MFN144" s="3263"/>
      <c r="MFO144" s="3268"/>
      <c r="MFP144" s="3262"/>
      <c r="MFQ144" s="3263"/>
      <c r="MFR144" s="3262"/>
      <c r="MFS144" s="3263"/>
      <c r="MFT144" s="3263"/>
      <c r="MFU144" s="3263"/>
      <c r="MFV144" s="3263"/>
      <c r="MFW144" s="3264"/>
      <c r="MFX144" s="3265"/>
      <c r="MFY144" s="3266"/>
      <c r="MFZ144" s="3267"/>
      <c r="MGA144" s="3268"/>
      <c r="MGB144" s="3269"/>
      <c r="MGC144" s="3267"/>
      <c r="MGD144" s="3268"/>
      <c r="MGE144" s="3267"/>
      <c r="MGF144" s="3263"/>
      <c r="MGG144" s="3263"/>
      <c r="MGH144" s="3268"/>
      <c r="MGI144" s="3262"/>
      <c r="MGJ144" s="3263"/>
      <c r="MGK144" s="3262"/>
      <c r="MGL144" s="3263"/>
      <c r="MGM144" s="3263"/>
      <c r="MGN144" s="3263"/>
      <c r="MGO144" s="3263"/>
      <c r="MGP144" s="3264"/>
      <c r="MGQ144" s="3265"/>
      <c r="MGR144" s="3266"/>
      <c r="MGS144" s="3267"/>
      <c r="MGT144" s="3268"/>
      <c r="MGU144" s="3269"/>
      <c r="MGV144" s="3267"/>
      <c r="MGW144" s="3268"/>
      <c r="MGX144" s="3267"/>
      <c r="MGY144" s="3263"/>
      <c r="MGZ144" s="3263"/>
      <c r="MHA144" s="3268"/>
      <c r="MHB144" s="3262"/>
      <c r="MHC144" s="3263"/>
      <c r="MHD144" s="3262"/>
      <c r="MHE144" s="3263"/>
      <c r="MHF144" s="3263"/>
      <c r="MHG144" s="3263"/>
      <c r="MHH144" s="3263"/>
      <c r="MHI144" s="3264"/>
      <c r="MHJ144" s="3265"/>
      <c r="MHK144" s="3266"/>
      <c r="MHL144" s="3267"/>
      <c r="MHM144" s="3268"/>
      <c r="MHN144" s="3269"/>
      <c r="MHO144" s="3267"/>
      <c r="MHP144" s="3268"/>
      <c r="MHQ144" s="3267"/>
      <c r="MHR144" s="3263"/>
      <c r="MHS144" s="3263"/>
      <c r="MHT144" s="3268"/>
      <c r="MHU144" s="3262"/>
      <c r="MHV144" s="3263"/>
      <c r="MHW144" s="3262"/>
      <c r="MHX144" s="3263"/>
      <c r="MHY144" s="3263"/>
      <c r="MHZ144" s="3263"/>
      <c r="MIA144" s="3263"/>
      <c r="MIB144" s="3264"/>
      <c r="MIC144" s="3265"/>
      <c r="MID144" s="3266"/>
      <c r="MIE144" s="3267"/>
      <c r="MIF144" s="3268"/>
      <c r="MIG144" s="3269"/>
      <c r="MIH144" s="3267"/>
      <c r="MII144" s="3268"/>
      <c r="MIJ144" s="3267"/>
      <c r="MIK144" s="3263"/>
      <c r="MIL144" s="3263"/>
      <c r="MIM144" s="3268"/>
      <c r="MIN144" s="3262"/>
      <c r="MIO144" s="3263"/>
      <c r="MIP144" s="3262"/>
      <c r="MIQ144" s="3263"/>
      <c r="MIR144" s="3263"/>
      <c r="MIS144" s="3263"/>
      <c r="MIT144" s="3263"/>
      <c r="MIU144" s="3264"/>
      <c r="MIV144" s="3265"/>
      <c r="MIW144" s="3266"/>
      <c r="MIX144" s="3267"/>
      <c r="MIY144" s="3268"/>
      <c r="MIZ144" s="3269"/>
      <c r="MJA144" s="3267"/>
      <c r="MJB144" s="3268"/>
      <c r="MJC144" s="3267"/>
      <c r="MJD144" s="3263"/>
      <c r="MJE144" s="3263"/>
      <c r="MJF144" s="3268"/>
      <c r="MJG144" s="3262"/>
      <c r="MJH144" s="3263"/>
      <c r="MJI144" s="3262"/>
      <c r="MJJ144" s="3263"/>
      <c r="MJK144" s="3263"/>
      <c r="MJL144" s="3263"/>
      <c r="MJM144" s="3263"/>
      <c r="MJN144" s="3264"/>
      <c r="MJO144" s="3265"/>
      <c r="MJP144" s="3266"/>
      <c r="MJQ144" s="3267"/>
      <c r="MJR144" s="3268"/>
      <c r="MJS144" s="3269"/>
      <c r="MJT144" s="3267"/>
      <c r="MJU144" s="3268"/>
      <c r="MJV144" s="3267"/>
      <c r="MJW144" s="3263"/>
      <c r="MJX144" s="3263"/>
      <c r="MJY144" s="3268"/>
      <c r="MJZ144" s="3262"/>
      <c r="MKA144" s="3263"/>
      <c r="MKB144" s="3262"/>
      <c r="MKC144" s="3263"/>
      <c r="MKD144" s="3263"/>
      <c r="MKE144" s="3263"/>
      <c r="MKF144" s="3263"/>
      <c r="MKG144" s="3264"/>
      <c r="MKH144" s="3265"/>
      <c r="MKI144" s="3266"/>
      <c r="MKJ144" s="3267"/>
      <c r="MKK144" s="3268"/>
      <c r="MKL144" s="3269"/>
      <c r="MKM144" s="3267"/>
      <c r="MKN144" s="3268"/>
      <c r="MKO144" s="3267"/>
      <c r="MKP144" s="3263"/>
      <c r="MKQ144" s="3263"/>
      <c r="MKR144" s="3268"/>
      <c r="MKS144" s="3262"/>
      <c r="MKT144" s="3263"/>
      <c r="MKU144" s="3262"/>
      <c r="MKV144" s="3263"/>
      <c r="MKW144" s="3263"/>
      <c r="MKX144" s="3263"/>
      <c r="MKY144" s="3263"/>
      <c r="MKZ144" s="3264"/>
      <c r="MLA144" s="3265"/>
      <c r="MLB144" s="3266"/>
      <c r="MLC144" s="3267"/>
      <c r="MLD144" s="3268"/>
      <c r="MLE144" s="3269"/>
      <c r="MLF144" s="3267"/>
      <c r="MLG144" s="3268"/>
      <c r="MLH144" s="3267"/>
      <c r="MLI144" s="3263"/>
      <c r="MLJ144" s="3263"/>
      <c r="MLK144" s="3268"/>
      <c r="MLL144" s="3262"/>
      <c r="MLM144" s="3263"/>
      <c r="MLN144" s="3262"/>
      <c r="MLO144" s="3263"/>
      <c r="MLP144" s="3263"/>
      <c r="MLQ144" s="3263"/>
      <c r="MLR144" s="3263"/>
      <c r="MLS144" s="3264"/>
      <c r="MLT144" s="3265"/>
      <c r="MLU144" s="3266"/>
      <c r="MLV144" s="3267"/>
      <c r="MLW144" s="3268"/>
      <c r="MLX144" s="3269"/>
      <c r="MLY144" s="3267"/>
      <c r="MLZ144" s="3268"/>
      <c r="MMA144" s="3267"/>
      <c r="MMB144" s="3263"/>
      <c r="MMC144" s="3263"/>
      <c r="MMD144" s="3268"/>
      <c r="MME144" s="3262"/>
      <c r="MMF144" s="3263"/>
      <c r="MMG144" s="3262"/>
      <c r="MMH144" s="3263"/>
      <c r="MMI144" s="3263"/>
      <c r="MMJ144" s="3263"/>
      <c r="MMK144" s="3263"/>
      <c r="MML144" s="3264"/>
      <c r="MMM144" s="3265"/>
      <c r="MMN144" s="3266"/>
      <c r="MMO144" s="3267"/>
      <c r="MMP144" s="3268"/>
      <c r="MMQ144" s="3269"/>
      <c r="MMR144" s="3267"/>
      <c r="MMS144" s="3268"/>
      <c r="MMT144" s="3267"/>
      <c r="MMU144" s="3263"/>
      <c r="MMV144" s="3263"/>
      <c r="MMW144" s="3268"/>
      <c r="MMX144" s="3262"/>
      <c r="MMY144" s="3263"/>
      <c r="MMZ144" s="3262"/>
      <c r="MNA144" s="3263"/>
      <c r="MNB144" s="3263"/>
      <c r="MNC144" s="3263"/>
      <c r="MND144" s="3263"/>
      <c r="MNE144" s="3264"/>
      <c r="MNF144" s="3265"/>
      <c r="MNG144" s="3266"/>
      <c r="MNH144" s="3267"/>
      <c r="MNI144" s="3268"/>
      <c r="MNJ144" s="3269"/>
      <c r="MNK144" s="3267"/>
      <c r="MNL144" s="3268"/>
      <c r="MNM144" s="3267"/>
      <c r="MNN144" s="3263"/>
      <c r="MNO144" s="3263"/>
      <c r="MNP144" s="3268"/>
      <c r="MNQ144" s="3262"/>
      <c r="MNR144" s="3263"/>
      <c r="MNS144" s="3262"/>
      <c r="MNT144" s="3263"/>
      <c r="MNU144" s="3263"/>
      <c r="MNV144" s="3263"/>
      <c r="MNW144" s="3263"/>
      <c r="MNX144" s="3264"/>
      <c r="MNY144" s="3265"/>
      <c r="MNZ144" s="3266"/>
      <c r="MOA144" s="3267"/>
      <c r="MOB144" s="3268"/>
      <c r="MOC144" s="3269"/>
      <c r="MOD144" s="3267"/>
      <c r="MOE144" s="3268"/>
      <c r="MOF144" s="3267"/>
      <c r="MOG144" s="3263"/>
      <c r="MOH144" s="3263"/>
      <c r="MOI144" s="3268"/>
      <c r="MOJ144" s="3262"/>
      <c r="MOK144" s="3263"/>
      <c r="MOL144" s="3262"/>
      <c r="MOM144" s="3263"/>
      <c r="MON144" s="3263"/>
      <c r="MOO144" s="3263"/>
      <c r="MOP144" s="3263"/>
      <c r="MOQ144" s="3264"/>
      <c r="MOR144" s="3265"/>
      <c r="MOS144" s="3266"/>
      <c r="MOT144" s="3267"/>
      <c r="MOU144" s="3268"/>
      <c r="MOV144" s="3269"/>
      <c r="MOW144" s="3267"/>
      <c r="MOX144" s="3268"/>
      <c r="MOY144" s="3267"/>
      <c r="MOZ144" s="3263"/>
      <c r="MPA144" s="3263"/>
      <c r="MPB144" s="3268"/>
      <c r="MPC144" s="3262"/>
      <c r="MPD144" s="3263"/>
      <c r="MPE144" s="3262"/>
      <c r="MPF144" s="3263"/>
      <c r="MPG144" s="3263"/>
      <c r="MPH144" s="3263"/>
      <c r="MPI144" s="3263"/>
      <c r="MPJ144" s="3264"/>
      <c r="MPK144" s="3265"/>
      <c r="MPL144" s="3266"/>
      <c r="MPM144" s="3267"/>
      <c r="MPN144" s="3268"/>
      <c r="MPO144" s="3269"/>
      <c r="MPP144" s="3267"/>
      <c r="MPQ144" s="3268"/>
      <c r="MPR144" s="3267"/>
      <c r="MPS144" s="3263"/>
      <c r="MPT144" s="3263"/>
      <c r="MPU144" s="3268"/>
      <c r="MPV144" s="3262"/>
      <c r="MPW144" s="3263"/>
      <c r="MPX144" s="3262"/>
      <c r="MPY144" s="3263"/>
      <c r="MPZ144" s="3263"/>
      <c r="MQA144" s="3263"/>
      <c r="MQB144" s="3263"/>
      <c r="MQC144" s="3264"/>
      <c r="MQD144" s="3265"/>
      <c r="MQE144" s="3266"/>
      <c r="MQF144" s="3267"/>
      <c r="MQG144" s="3268"/>
      <c r="MQH144" s="3269"/>
      <c r="MQI144" s="3267"/>
      <c r="MQJ144" s="3268"/>
      <c r="MQK144" s="3267"/>
      <c r="MQL144" s="3263"/>
      <c r="MQM144" s="3263"/>
      <c r="MQN144" s="3268"/>
      <c r="MQO144" s="3262"/>
      <c r="MQP144" s="3263"/>
      <c r="MQQ144" s="3262"/>
      <c r="MQR144" s="3263"/>
      <c r="MQS144" s="3263"/>
      <c r="MQT144" s="3263"/>
      <c r="MQU144" s="3263"/>
      <c r="MQV144" s="3264"/>
      <c r="MQW144" s="3265"/>
      <c r="MQX144" s="3266"/>
      <c r="MQY144" s="3267"/>
      <c r="MQZ144" s="3268"/>
      <c r="MRA144" s="3269"/>
      <c r="MRB144" s="3267"/>
      <c r="MRC144" s="3268"/>
      <c r="MRD144" s="3267"/>
      <c r="MRE144" s="3263"/>
      <c r="MRF144" s="3263"/>
      <c r="MRG144" s="3268"/>
      <c r="MRH144" s="3262"/>
      <c r="MRI144" s="3263"/>
      <c r="MRJ144" s="3262"/>
      <c r="MRK144" s="3263"/>
      <c r="MRL144" s="3263"/>
      <c r="MRM144" s="3263"/>
      <c r="MRN144" s="3263"/>
      <c r="MRO144" s="3264"/>
      <c r="MRP144" s="3265"/>
      <c r="MRQ144" s="3266"/>
      <c r="MRR144" s="3267"/>
      <c r="MRS144" s="3268"/>
      <c r="MRT144" s="3269"/>
      <c r="MRU144" s="3267"/>
      <c r="MRV144" s="3268"/>
      <c r="MRW144" s="3267"/>
      <c r="MRX144" s="3263"/>
      <c r="MRY144" s="3263"/>
      <c r="MRZ144" s="3268"/>
      <c r="MSA144" s="3262"/>
      <c r="MSB144" s="3263"/>
      <c r="MSC144" s="3262"/>
      <c r="MSD144" s="3263"/>
      <c r="MSE144" s="3263"/>
      <c r="MSF144" s="3263"/>
      <c r="MSG144" s="3263"/>
      <c r="MSH144" s="3264"/>
      <c r="MSI144" s="3265"/>
      <c r="MSJ144" s="3266"/>
      <c r="MSK144" s="3267"/>
      <c r="MSL144" s="3268"/>
      <c r="MSM144" s="3269"/>
      <c r="MSN144" s="3267"/>
      <c r="MSO144" s="3268"/>
      <c r="MSP144" s="3267"/>
      <c r="MSQ144" s="3263"/>
      <c r="MSR144" s="3263"/>
      <c r="MSS144" s="3268"/>
      <c r="MST144" s="3262"/>
      <c r="MSU144" s="3263"/>
      <c r="MSV144" s="3262"/>
      <c r="MSW144" s="3263"/>
      <c r="MSX144" s="3263"/>
      <c r="MSY144" s="3263"/>
      <c r="MSZ144" s="3263"/>
      <c r="MTA144" s="3264"/>
      <c r="MTB144" s="3265"/>
      <c r="MTC144" s="3266"/>
      <c r="MTD144" s="3267"/>
      <c r="MTE144" s="3268"/>
      <c r="MTF144" s="3269"/>
      <c r="MTG144" s="3267"/>
      <c r="MTH144" s="3268"/>
      <c r="MTI144" s="3267"/>
      <c r="MTJ144" s="3263"/>
      <c r="MTK144" s="3263"/>
      <c r="MTL144" s="3268"/>
      <c r="MTM144" s="3262"/>
      <c r="MTN144" s="3263"/>
      <c r="MTO144" s="3262"/>
      <c r="MTP144" s="3263"/>
      <c r="MTQ144" s="3263"/>
      <c r="MTR144" s="3263"/>
      <c r="MTS144" s="3263"/>
      <c r="MTT144" s="3264"/>
      <c r="MTU144" s="3265"/>
      <c r="MTV144" s="3266"/>
      <c r="MTW144" s="3267"/>
      <c r="MTX144" s="3268"/>
      <c r="MTY144" s="3269"/>
      <c r="MTZ144" s="3267"/>
      <c r="MUA144" s="3268"/>
      <c r="MUB144" s="3267"/>
      <c r="MUC144" s="3263"/>
      <c r="MUD144" s="3263"/>
      <c r="MUE144" s="3268"/>
      <c r="MUF144" s="3262"/>
      <c r="MUG144" s="3263"/>
      <c r="MUH144" s="3262"/>
      <c r="MUI144" s="3263"/>
      <c r="MUJ144" s="3263"/>
      <c r="MUK144" s="3263"/>
      <c r="MUL144" s="3263"/>
      <c r="MUM144" s="3264"/>
      <c r="MUN144" s="3265"/>
      <c r="MUO144" s="3266"/>
      <c r="MUP144" s="3267"/>
      <c r="MUQ144" s="3268"/>
      <c r="MUR144" s="3269"/>
      <c r="MUS144" s="3267"/>
      <c r="MUT144" s="3268"/>
      <c r="MUU144" s="3267"/>
      <c r="MUV144" s="3263"/>
      <c r="MUW144" s="3263"/>
      <c r="MUX144" s="3268"/>
      <c r="MUY144" s="3262"/>
      <c r="MUZ144" s="3263"/>
      <c r="MVA144" s="3262"/>
      <c r="MVB144" s="3263"/>
      <c r="MVC144" s="3263"/>
      <c r="MVD144" s="3263"/>
      <c r="MVE144" s="3263"/>
      <c r="MVF144" s="3264"/>
      <c r="MVG144" s="3265"/>
      <c r="MVH144" s="3266"/>
      <c r="MVI144" s="3267"/>
      <c r="MVJ144" s="3268"/>
      <c r="MVK144" s="3269"/>
      <c r="MVL144" s="3267"/>
      <c r="MVM144" s="3268"/>
      <c r="MVN144" s="3267"/>
      <c r="MVO144" s="3263"/>
      <c r="MVP144" s="3263"/>
      <c r="MVQ144" s="3268"/>
      <c r="MVR144" s="3262"/>
      <c r="MVS144" s="3263"/>
      <c r="MVT144" s="3262"/>
      <c r="MVU144" s="3263"/>
      <c r="MVV144" s="3263"/>
      <c r="MVW144" s="3263"/>
      <c r="MVX144" s="3263"/>
      <c r="MVY144" s="3264"/>
      <c r="MVZ144" s="3265"/>
      <c r="MWA144" s="3266"/>
      <c r="MWB144" s="3267"/>
      <c r="MWC144" s="3268"/>
      <c r="MWD144" s="3269"/>
      <c r="MWE144" s="3267"/>
      <c r="MWF144" s="3268"/>
      <c r="MWG144" s="3267"/>
      <c r="MWH144" s="3263"/>
      <c r="MWI144" s="3263"/>
      <c r="MWJ144" s="3268"/>
      <c r="MWK144" s="3262"/>
      <c r="MWL144" s="3263"/>
      <c r="MWM144" s="3262"/>
      <c r="MWN144" s="3263"/>
      <c r="MWO144" s="3263"/>
      <c r="MWP144" s="3263"/>
      <c r="MWQ144" s="3263"/>
      <c r="MWR144" s="3264"/>
      <c r="MWS144" s="3265"/>
      <c r="MWT144" s="3266"/>
      <c r="MWU144" s="3267"/>
      <c r="MWV144" s="3268"/>
      <c r="MWW144" s="3269"/>
      <c r="MWX144" s="3267"/>
      <c r="MWY144" s="3268"/>
      <c r="MWZ144" s="3267"/>
      <c r="MXA144" s="3263"/>
      <c r="MXB144" s="3263"/>
      <c r="MXC144" s="3268"/>
      <c r="MXD144" s="3262"/>
      <c r="MXE144" s="3263"/>
      <c r="MXF144" s="3262"/>
      <c r="MXG144" s="3263"/>
      <c r="MXH144" s="3263"/>
      <c r="MXI144" s="3263"/>
      <c r="MXJ144" s="3263"/>
      <c r="MXK144" s="3264"/>
      <c r="MXL144" s="3265"/>
      <c r="MXM144" s="3266"/>
      <c r="MXN144" s="3267"/>
      <c r="MXO144" s="3268"/>
      <c r="MXP144" s="3269"/>
      <c r="MXQ144" s="3267"/>
      <c r="MXR144" s="3268"/>
      <c r="MXS144" s="3267"/>
      <c r="MXT144" s="3263"/>
      <c r="MXU144" s="3263"/>
      <c r="MXV144" s="3268"/>
      <c r="MXW144" s="3262"/>
      <c r="MXX144" s="3263"/>
      <c r="MXY144" s="3262"/>
      <c r="MXZ144" s="3263"/>
      <c r="MYA144" s="3263"/>
      <c r="MYB144" s="3263"/>
      <c r="MYC144" s="3263"/>
      <c r="MYD144" s="3264"/>
      <c r="MYE144" s="3265"/>
      <c r="MYF144" s="3266"/>
      <c r="MYG144" s="3267"/>
      <c r="MYH144" s="3268"/>
      <c r="MYI144" s="3269"/>
      <c r="MYJ144" s="3267"/>
      <c r="MYK144" s="3268"/>
      <c r="MYL144" s="3267"/>
      <c r="MYM144" s="3263"/>
      <c r="MYN144" s="3263"/>
      <c r="MYO144" s="3268"/>
      <c r="MYP144" s="3262"/>
      <c r="MYQ144" s="3263"/>
      <c r="MYR144" s="3262"/>
      <c r="MYS144" s="3263"/>
      <c r="MYT144" s="3263"/>
      <c r="MYU144" s="3263"/>
      <c r="MYV144" s="3263"/>
      <c r="MYW144" s="3264"/>
      <c r="MYX144" s="3265"/>
      <c r="MYY144" s="3266"/>
      <c r="MYZ144" s="3267"/>
      <c r="MZA144" s="3268"/>
      <c r="MZB144" s="3269"/>
      <c r="MZC144" s="3267"/>
      <c r="MZD144" s="3268"/>
      <c r="MZE144" s="3267"/>
      <c r="MZF144" s="3263"/>
      <c r="MZG144" s="3263"/>
      <c r="MZH144" s="3268"/>
      <c r="MZI144" s="3262"/>
      <c r="MZJ144" s="3263"/>
      <c r="MZK144" s="3262"/>
      <c r="MZL144" s="3263"/>
      <c r="MZM144" s="3263"/>
      <c r="MZN144" s="3263"/>
      <c r="MZO144" s="3263"/>
      <c r="MZP144" s="3264"/>
      <c r="MZQ144" s="3265"/>
      <c r="MZR144" s="3266"/>
      <c r="MZS144" s="3267"/>
      <c r="MZT144" s="3268"/>
      <c r="MZU144" s="3269"/>
      <c r="MZV144" s="3267"/>
      <c r="MZW144" s="3268"/>
      <c r="MZX144" s="3267"/>
      <c r="MZY144" s="3263"/>
      <c r="MZZ144" s="3263"/>
      <c r="NAA144" s="3268"/>
      <c r="NAB144" s="3262"/>
      <c r="NAC144" s="3263"/>
      <c r="NAD144" s="3262"/>
      <c r="NAE144" s="3263"/>
      <c r="NAF144" s="3263"/>
      <c r="NAG144" s="3263"/>
      <c r="NAH144" s="3263"/>
      <c r="NAI144" s="3264"/>
      <c r="NAJ144" s="3265"/>
      <c r="NAK144" s="3266"/>
      <c r="NAL144" s="3267"/>
      <c r="NAM144" s="3268"/>
      <c r="NAN144" s="3269"/>
      <c r="NAO144" s="3267"/>
      <c r="NAP144" s="3268"/>
      <c r="NAQ144" s="3267"/>
      <c r="NAR144" s="3263"/>
      <c r="NAS144" s="3263"/>
      <c r="NAT144" s="3268"/>
      <c r="NAU144" s="3262"/>
      <c r="NAV144" s="3263"/>
      <c r="NAW144" s="3262"/>
      <c r="NAX144" s="3263"/>
      <c r="NAY144" s="3263"/>
      <c r="NAZ144" s="3263"/>
      <c r="NBA144" s="3263"/>
      <c r="NBB144" s="3264"/>
      <c r="NBC144" s="3265"/>
      <c r="NBD144" s="3266"/>
      <c r="NBE144" s="3267"/>
      <c r="NBF144" s="3268"/>
      <c r="NBG144" s="3269"/>
      <c r="NBH144" s="3267"/>
      <c r="NBI144" s="3268"/>
      <c r="NBJ144" s="3267"/>
      <c r="NBK144" s="3263"/>
      <c r="NBL144" s="3263"/>
      <c r="NBM144" s="3268"/>
      <c r="NBN144" s="3262"/>
      <c r="NBO144" s="3263"/>
      <c r="NBP144" s="3262"/>
      <c r="NBQ144" s="3263"/>
      <c r="NBR144" s="3263"/>
      <c r="NBS144" s="3263"/>
      <c r="NBT144" s="3263"/>
      <c r="NBU144" s="3264"/>
      <c r="NBV144" s="3265"/>
      <c r="NBW144" s="3266"/>
      <c r="NBX144" s="3267"/>
      <c r="NBY144" s="3268"/>
      <c r="NBZ144" s="3269"/>
      <c r="NCA144" s="3267"/>
      <c r="NCB144" s="3268"/>
      <c r="NCC144" s="3267"/>
      <c r="NCD144" s="3263"/>
      <c r="NCE144" s="3263"/>
      <c r="NCF144" s="3268"/>
      <c r="NCG144" s="3262"/>
      <c r="NCH144" s="3263"/>
      <c r="NCI144" s="3262"/>
      <c r="NCJ144" s="3263"/>
      <c r="NCK144" s="3263"/>
      <c r="NCL144" s="3263"/>
      <c r="NCM144" s="3263"/>
      <c r="NCN144" s="3264"/>
      <c r="NCO144" s="3265"/>
      <c r="NCP144" s="3266"/>
      <c r="NCQ144" s="3267"/>
      <c r="NCR144" s="3268"/>
      <c r="NCS144" s="3269"/>
      <c r="NCT144" s="3267"/>
      <c r="NCU144" s="3268"/>
      <c r="NCV144" s="3267"/>
      <c r="NCW144" s="3263"/>
      <c r="NCX144" s="3263"/>
      <c r="NCY144" s="3268"/>
      <c r="NCZ144" s="3262"/>
      <c r="NDA144" s="3263"/>
      <c r="NDB144" s="3262"/>
      <c r="NDC144" s="3263"/>
      <c r="NDD144" s="3263"/>
      <c r="NDE144" s="3263"/>
      <c r="NDF144" s="3263"/>
      <c r="NDG144" s="3264"/>
      <c r="NDH144" s="3265"/>
      <c r="NDI144" s="3266"/>
      <c r="NDJ144" s="3267"/>
      <c r="NDK144" s="3268"/>
      <c r="NDL144" s="3269"/>
      <c r="NDM144" s="3267"/>
      <c r="NDN144" s="3268"/>
      <c r="NDO144" s="3267"/>
      <c r="NDP144" s="3263"/>
      <c r="NDQ144" s="3263"/>
      <c r="NDR144" s="3268"/>
      <c r="NDS144" s="3262"/>
      <c r="NDT144" s="3263"/>
      <c r="NDU144" s="3262"/>
      <c r="NDV144" s="3263"/>
      <c r="NDW144" s="3263"/>
      <c r="NDX144" s="3263"/>
      <c r="NDY144" s="3263"/>
      <c r="NDZ144" s="3264"/>
      <c r="NEA144" s="3265"/>
      <c r="NEB144" s="3266"/>
      <c r="NEC144" s="3267"/>
      <c r="NED144" s="3268"/>
      <c r="NEE144" s="3269"/>
      <c r="NEF144" s="3267"/>
      <c r="NEG144" s="3268"/>
      <c r="NEH144" s="3267"/>
      <c r="NEI144" s="3263"/>
      <c r="NEJ144" s="3263"/>
      <c r="NEK144" s="3268"/>
      <c r="NEL144" s="3262"/>
      <c r="NEM144" s="3263"/>
      <c r="NEN144" s="3262"/>
      <c r="NEO144" s="3263"/>
      <c r="NEP144" s="3263"/>
      <c r="NEQ144" s="3263"/>
      <c r="NER144" s="3263"/>
      <c r="NES144" s="3264"/>
      <c r="NET144" s="3265"/>
      <c r="NEU144" s="3266"/>
      <c r="NEV144" s="3267"/>
      <c r="NEW144" s="3268"/>
      <c r="NEX144" s="3269"/>
      <c r="NEY144" s="3267"/>
      <c r="NEZ144" s="3268"/>
      <c r="NFA144" s="3267"/>
      <c r="NFB144" s="3263"/>
      <c r="NFC144" s="3263"/>
      <c r="NFD144" s="3268"/>
      <c r="NFE144" s="3262"/>
      <c r="NFF144" s="3263"/>
      <c r="NFG144" s="3262"/>
      <c r="NFH144" s="3263"/>
      <c r="NFI144" s="3263"/>
      <c r="NFJ144" s="3263"/>
      <c r="NFK144" s="3263"/>
      <c r="NFL144" s="3264"/>
      <c r="NFM144" s="3265"/>
      <c r="NFN144" s="3266"/>
      <c r="NFO144" s="3267"/>
      <c r="NFP144" s="3268"/>
      <c r="NFQ144" s="3269"/>
      <c r="NFR144" s="3267"/>
      <c r="NFS144" s="3268"/>
      <c r="NFT144" s="3267"/>
      <c r="NFU144" s="3263"/>
      <c r="NFV144" s="3263"/>
      <c r="NFW144" s="3268"/>
      <c r="NFX144" s="3262"/>
      <c r="NFY144" s="3263"/>
      <c r="NFZ144" s="3262"/>
      <c r="NGA144" s="3263"/>
      <c r="NGB144" s="3263"/>
      <c r="NGC144" s="3263"/>
      <c r="NGD144" s="3263"/>
      <c r="NGE144" s="3264"/>
      <c r="NGF144" s="3265"/>
      <c r="NGG144" s="3266"/>
      <c r="NGH144" s="3267"/>
      <c r="NGI144" s="3268"/>
      <c r="NGJ144" s="3269"/>
      <c r="NGK144" s="3267"/>
      <c r="NGL144" s="3268"/>
      <c r="NGM144" s="3267"/>
      <c r="NGN144" s="3263"/>
      <c r="NGO144" s="3263"/>
      <c r="NGP144" s="3268"/>
      <c r="NGQ144" s="3262"/>
      <c r="NGR144" s="3263"/>
      <c r="NGS144" s="3262"/>
      <c r="NGT144" s="3263"/>
      <c r="NGU144" s="3263"/>
      <c r="NGV144" s="3263"/>
      <c r="NGW144" s="3263"/>
      <c r="NGX144" s="3264"/>
      <c r="NGY144" s="3265"/>
      <c r="NGZ144" s="3266"/>
      <c r="NHA144" s="3267"/>
      <c r="NHB144" s="3268"/>
      <c r="NHC144" s="3269"/>
      <c r="NHD144" s="3267"/>
      <c r="NHE144" s="3268"/>
      <c r="NHF144" s="3267"/>
      <c r="NHG144" s="3263"/>
      <c r="NHH144" s="3263"/>
      <c r="NHI144" s="3268"/>
      <c r="NHJ144" s="3262"/>
      <c r="NHK144" s="3263"/>
      <c r="NHL144" s="3262"/>
      <c r="NHM144" s="3263"/>
      <c r="NHN144" s="3263"/>
      <c r="NHO144" s="3263"/>
      <c r="NHP144" s="3263"/>
      <c r="NHQ144" s="3264"/>
      <c r="NHR144" s="3265"/>
      <c r="NHS144" s="3266"/>
      <c r="NHT144" s="3267"/>
      <c r="NHU144" s="3268"/>
      <c r="NHV144" s="3269"/>
      <c r="NHW144" s="3267"/>
      <c r="NHX144" s="3268"/>
      <c r="NHY144" s="3267"/>
      <c r="NHZ144" s="3263"/>
      <c r="NIA144" s="3263"/>
      <c r="NIB144" s="3268"/>
      <c r="NIC144" s="3262"/>
      <c r="NID144" s="3263"/>
      <c r="NIE144" s="3262"/>
      <c r="NIF144" s="3263"/>
      <c r="NIG144" s="3263"/>
      <c r="NIH144" s="3263"/>
      <c r="NII144" s="3263"/>
      <c r="NIJ144" s="3264"/>
      <c r="NIK144" s="3265"/>
      <c r="NIL144" s="3266"/>
      <c r="NIM144" s="3267"/>
      <c r="NIN144" s="3268"/>
      <c r="NIO144" s="3269"/>
      <c r="NIP144" s="3267"/>
      <c r="NIQ144" s="3268"/>
      <c r="NIR144" s="3267"/>
      <c r="NIS144" s="3263"/>
      <c r="NIT144" s="3263"/>
      <c r="NIU144" s="3268"/>
      <c r="NIV144" s="3262"/>
      <c r="NIW144" s="3263"/>
      <c r="NIX144" s="3262"/>
      <c r="NIY144" s="3263"/>
      <c r="NIZ144" s="3263"/>
      <c r="NJA144" s="3263"/>
      <c r="NJB144" s="3263"/>
      <c r="NJC144" s="3264"/>
      <c r="NJD144" s="3265"/>
      <c r="NJE144" s="3266"/>
      <c r="NJF144" s="3267"/>
      <c r="NJG144" s="3268"/>
      <c r="NJH144" s="3269"/>
      <c r="NJI144" s="3267"/>
      <c r="NJJ144" s="3268"/>
      <c r="NJK144" s="3267"/>
      <c r="NJL144" s="3263"/>
      <c r="NJM144" s="3263"/>
      <c r="NJN144" s="3268"/>
      <c r="NJO144" s="3262"/>
      <c r="NJP144" s="3263"/>
      <c r="NJQ144" s="3262"/>
      <c r="NJR144" s="3263"/>
      <c r="NJS144" s="3263"/>
      <c r="NJT144" s="3263"/>
      <c r="NJU144" s="3263"/>
      <c r="NJV144" s="3264"/>
      <c r="NJW144" s="3265"/>
      <c r="NJX144" s="3266"/>
      <c r="NJY144" s="3267"/>
      <c r="NJZ144" s="3268"/>
      <c r="NKA144" s="3269"/>
      <c r="NKB144" s="3267"/>
      <c r="NKC144" s="3268"/>
      <c r="NKD144" s="3267"/>
      <c r="NKE144" s="3263"/>
      <c r="NKF144" s="3263"/>
      <c r="NKG144" s="3268"/>
      <c r="NKH144" s="3262"/>
      <c r="NKI144" s="3263"/>
      <c r="NKJ144" s="3262"/>
      <c r="NKK144" s="3263"/>
      <c r="NKL144" s="3263"/>
      <c r="NKM144" s="3263"/>
      <c r="NKN144" s="3263"/>
      <c r="NKO144" s="3264"/>
      <c r="NKP144" s="3265"/>
      <c r="NKQ144" s="3266"/>
      <c r="NKR144" s="3267"/>
      <c r="NKS144" s="3268"/>
      <c r="NKT144" s="3269"/>
      <c r="NKU144" s="3267"/>
      <c r="NKV144" s="3268"/>
      <c r="NKW144" s="3267"/>
      <c r="NKX144" s="3263"/>
      <c r="NKY144" s="3263"/>
      <c r="NKZ144" s="3268"/>
      <c r="NLA144" s="3262"/>
      <c r="NLB144" s="3263"/>
      <c r="NLC144" s="3262"/>
      <c r="NLD144" s="3263"/>
      <c r="NLE144" s="3263"/>
      <c r="NLF144" s="3263"/>
      <c r="NLG144" s="3263"/>
      <c r="NLH144" s="3264"/>
      <c r="NLI144" s="3265"/>
      <c r="NLJ144" s="3266"/>
      <c r="NLK144" s="3267"/>
      <c r="NLL144" s="3268"/>
      <c r="NLM144" s="3269"/>
      <c r="NLN144" s="3267"/>
      <c r="NLO144" s="3268"/>
      <c r="NLP144" s="3267"/>
      <c r="NLQ144" s="3263"/>
      <c r="NLR144" s="3263"/>
      <c r="NLS144" s="3268"/>
      <c r="NLT144" s="3262"/>
      <c r="NLU144" s="3263"/>
      <c r="NLV144" s="3262"/>
      <c r="NLW144" s="3263"/>
      <c r="NLX144" s="3263"/>
      <c r="NLY144" s="3263"/>
      <c r="NLZ144" s="3263"/>
      <c r="NMA144" s="3264"/>
      <c r="NMB144" s="3265"/>
      <c r="NMC144" s="3266"/>
      <c r="NMD144" s="3267"/>
      <c r="NME144" s="3268"/>
      <c r="NMF144" s="3269"/>
      <c r="NMG144" s="3267"/>
      <c r="NMH144" s="3268"/>
      <c r="NMI144" s="3267"/>
      <c r="NMJ144" s="3263"/>
      <c r="NMK144" s="3263"/>
      <c r="NML144" s="3268"/>
      <c r="NMM144" s="3262"/>
      <c r="NMN144" s="3263"/>
      <c r="NMO144" s="3262"/>
      <c r="NMP144" s="3263"/>
      <c r="NMQ144" s="3263"/>
      <c r="NMR144" s="3263"/>
      <c r="NMS144" s="3263"/>
      <c r="NMT144" s="3264"/>
      <c r="NMU144" s="3265"/>
      <c r="NMV144" s="3266"/>
      <c r="NMW144" s="3267"/>
      <c r="NMX144" s="3268"/>
      <c r="NMY144" s="3269"/>
      <c r="NMZ144" s="3267"/>
      <c r="NNA144" s="3268"/>
      <c r="NNB144" s="3267"/>
      <c r="NNC144" s="3263"/>
      <c r="NND144" s="3263"/>
      <c r="NNE144" s="3268"/>
      <c r="NNF144" s="3262"/>
      <c r="NNG144" s="3263"/>
      <c r="NNH144" s="3262"/>
      <c r="NNI144" s="3263"/>
      <c r="NNJ144" s="3263"/>
      <c r="NNK144" s="3263"/>
      <c r="NNL144" s="3263"/>
      <c r="NNM144" s="3264"/>
      <c r="NNN144" s="3265"/>
      <c r="NNO144" s="3266"/>
      <c r="NNP144" s="3267"/>
      <c r="NNQ144" s="3268"/>
      <c r="NNR144" s="3269"/>
      <c r="NNS144" s="3267"/>
      <c r="NNT144" s="3268"/>
      <c r="NNU144" s="3267"/>
      <c r="NNV144" s="3263"/>
      <c r="NNW144" s="3263"/>
      <c r="NNX144" s="3268"/>
      <c r="NNY144" s="3262"/>
      <c r="NNZ144" s="3263"/>
      <c r="NOA144" s="3262"/>
      <c r="NOB144" s="3263"/>
      <c r="NOC144" s="3263"/>
      <c r="NOD144" s="3263"/>
      <c r="NOE144" s="3263"/>
      <c r="NOF144" s="3264"/>
      <c r="NOG144" s="3265"/>
      <c r="NOH144" s="3266"/>
      <c r="NOI144" s="3267"/>
      <c r="NOJ144" s="3268"/>
      <c r="NOK144" s="3269"/>
      <c r="NOL144" s="3267"/>
      <c r="NOM144" s="3268"/>
      <c r="NON144" s="3267"/>
      <c r="NOO144" s="3263"/>
      <c r="NOP144" s="3263"/>
      <c r="NOQ144" s="3268"/>
      <c r="NOR144" s="3262"/>
      <c r="NOS144" s="3263"/>
      <c r="NOT144" s="3262"/>
      <c r="NOU144" s="3263"/>
      <c r="NOV144" s="3263"/>
      <c r="NOW144" s="3263"/>
      <c r="NOX144" s="3263"/>
      <c r="NOY144" s="3264"/>
      <c r="NOZ144" s="3265"/>
      <c r="NPA144" s="3266"/>
      <c r="NPB144" s="3267"/>
      <c r="NPC144" s="3268"/>
      <c r="NPD144" s="3269"/>
      <c r="NPE144" s="3267"/>
      <c r="NPF144" s="3268"/>
      <c r="NPG144" s="3267"/>
      <c r="NPH144" s="3263"/>
      <c r="NPI144" s="3263"/>
      <c r="NPJ144" s="3268"/>
      <c r="NPK144" s="3262"/>
      <c r="NPL144" s="3263"/>
      <c r="NPM144" s="3262"/>
      <c r="NPN144" s="3263"/>
      <c r="NPO144" s="3263"/>
      <c r="NPP144" s="3263"/>
      <c r="NPQ144" s="3263"/>
      <c r="NPR144" s="3264"/>
      <c r="NPS144" s="3265"/>
      <c r="NPT144" s="3266"/>
      <c r="NPU144" s="3267"/>
      <c r="NPV144" s="3268"/>
      <c r="NPW144" s="3269"/>
      <c r="NPX144" s="3267"/>
      <c r="NPY144" s="3268"/>
      <c r="NPZ144" s="3267"/>
      <c r="NQA144" s="3263"/>
      <c r="NQB144" s="3263"/>
      <c r="NQC144" s="3268"/>
      <c r="NQD144" s="3262"/>
      <c r="NQE144" s="3263"/>
      <c r="NQF144" s="3262"/>
      <c r="NQG144" s="3263"/>
      <c r="NQH144" s="3263"/>
      <c r="NQI144" s="3263"/>
      <c r="NQJ144" s="3263"/>
      <c r="NQK144" s="3264"/>
      <c r="NQL144" s="3265"/>
      <c r="NQM144" s="3266"/>
      <c r="NQN144" s="3267"/>
      <c r="NQO144" s="3268"/>
      <c r="NQP144" s="3269"/>
      <c r="NQQ144" s="3267"/>
      <c r="NQR144" s="3268"/>
      <c r="NQS144" s="3267"/>
      <c r="NQT144" s="3263"/>
      <c r="NQU144" s="3263"/>
      <c r="NQV144" s="3268"/>
      <c r="NQW144" s="3262"/>
      <c r="NQX144" s="3263"/>
      <c r="NQY144" s="3262"/>
      <c r="NQZ144" s="3263"/>
      <c r="NRA144" s="3263"/>
      <c r="NRB144" s="3263"/>
      <c r="NRC144" s="3263"/>
      <c r="NRD144" s="3264"/>
      <c r="NRE144" s="3265"/>
      <c r="NRF144" s="3266"/>
      <c r="NRG144" s="3267"/>
      <c r="NRH144" s="3268"/>
      <c r="NRI144" s="3269"/>
      <c r="NRJ144" s="3267"/>
      <c r="NRK144" s="3268"/>
      <c r="NRL144" s="3267"/>
      <c r="NRM144" s="3263"/>
      <c r="NRN144" s="3263"/>
      <c r="NRO144" s="3268"/>
      <c r="NRP144" s="3262"/>
      <c r="NRQ144" s="3263"/>
      <c r="NRR144" s="3262"/>
      <c r="NRS144" s="3263"/>
      <c r="NRT144" s="3263"/>
      <c r="NRU144" s="3263"/>
      <c r="NRV144" s="3263"/>
      <c r="NRW144" s="3264"/>
      <c r="NRX144" s="3265"/>
      <c r="NRY144" s="3266"/>
      <c r="NRZ144" s="3267"/>
      <c r="NSA144" s="3268"/>
      <c r="NSB144" s="3269"/>
      <c r="NSC144" s="3267"/>
      <c r="NSD144" s="3268"/>
      <c r="NSE144" s="3267"/>
      <c r="NSF144" s="3263"/>
      <c r="NSG144" s="3263"/>
      <c r="NSH144" s="3268"/>
      <c r="NSI144" s="3262"/>
      <c r="NSJ144" s="3263"/>
      <c r="NSK144" s="3262"/>
      <c r="NSL144" s="3263"/>
      <c r="NSM144" s="3263"/>
      <c r="NSN144" s="3263"/>
      <c r="NSO144" s="3263"/>
      <c r="NSP144" s="3264"/>
      <c r="NSQ144" s="3265"/>
      <c r="NSR144" s="3266"/>
      <c r="NSS144" s="3267"/>
      <c r="NST144" s="3268"/>
      <c r="NSU144" s="3269"/>
      <c r="NSV144" s="3267"/>
      <c r="NSW144" s="3268"/>
      <c r="NSX144" s="3267"/>
      <c r="NSY144" s="3263"/>
      <c r="NSZ144" s="3263"/>
      <c r="NTA144" s="3268"/>
      <c r="NTB144" s="3262"/>
      <c r="NTC144" s="3263"/>
      <c r="NTD144" s="3262"/>
      <c r="NTE144" s="3263"/>
      <c r="NTF144" s="3263"/>
      <c r="NTG144" s="3263"/>
      <c r="NTH144" s="3263"/>
      <c r="NTI144" s="3264"/>
      <c r="NTJ144" s="3265"/>
      <c r="NTK144" s="3266"/>
      <c r="NTL144" s="3267"/>
      <c r="NTM144" s="3268"/>
      <c r="NTN144" s="3269"/>
      <c r="NTO144" s="3267"/>
      <c r="NTP144" s="3268"/>
      <c r="NTQ144" s="3267"/>
      <c r="NTR144" s="3263"/>
      <c r="NTS144" s="3263"/>
      <c r="NTT144" s="3268"/>
      <c r="NTU144" s="3262"/>
      <c r="NTV144" s="3263"/>
      <c r="NTW144" s="3262"/>
      <c r="NTX144" s="3263"/>
      <c r="NTY144" s="3263"/>
      <c r="NTZ144" s="3263"/>
      <c r="NUA144" s="3263"/>
      <c r="NUB144" s="3264"/>
      <c r="NUC144" s="3265"/>
      <c r="NUD144" s="3266"/>
      <c r="NUE144" s="3267"/>
      <c r="NUF144" s="3268"/>
      <c r="NUG144" s="3269"/>
      <c r="NUH144" s="3267"/>
      <c r="NUI144" s="3268"/>
      <c r="NUJ144" s="3267"/>
      <c r="NUK144" s="3263"/>
      <c r="NUL144" s="3263"/>
      <c r="NUM144" s="3268"/>
      <c r="NUN144" s="3262"/>
      <c r="NUO144" s="3263"/>
      <c r="NUP144" s="3262"/>
      <c r="NUQ144" s="3263"/>
      <c r="NUR144" s="3263"/>
      <c r="NUS144" s="3263"/>
      <c r="NUT144" s="3263"/>
      <c r="NUU144" s="3264"/>
      <c r="NUV144" s="3265"/>
      <c r="NUW144" s="3266"/>
      <c r="NUX144" s="3267"/>
      <c r="NUY144" s="3268"/>
      <c r="NUZ144" s="3269"/>
      <c r="NVA144" s="3267"/>
      <c r="NVB144" s="3268"/>
      <c r="NVC144" s="3267"/>
      <c r="NVD144" s="3263"/>
      <c r="NVE144" s="3263"/>
      <c r="NVF144" s="3268"/>
      <c r="NVG144" s="3262"/>
      <c r="NVH144" s="3263"/>
      <c r="NVI144" s="3262"/>
      <c r="NVJ144" s="3263"/>
      <c r="NVK144" s="3263"/>
      <c r="NVL144" s="3263"/>
      <c r="NVM144" s="3263"/>
      <c r="NVN144" s="3264"/>
      <c r="NVO144" s="3265"/>
      <c r="NVP144" s="3266"/>
      <c r="NVQ144" s="3267"/>
      <c r="NVR144" s="3268"/>
      <c r="NVS144" s="3269"/>
      <c r="NVT144" s="3267"/>
      <c r="NVU144" s="3268"/>
      <c r="NVV144" s="3267"/>
      <c r="NVW144" s="3263"/>
      <c r="NVX144" s="3263"/>
      <c r="NVY144" s="3268"/>
      <c r="NVZ144" s="3262"/>
      <c r="NWA144" s="3263"/>
      <c r="NWB144" s="3262"/>
      <c r="NWC144" s="3263"/>
      <c r="NWD144" s="3263"/>
      <c r="NWE144" s="3263"/>
      <c r="NWF144" s="3263"/>
      <c r="NWG144" s="3264"/>
      <c r="NWH144" s="3265"/>
      <c r="NWI144" s="3266"/>
      <c r="NWJ144" s="3267"/>
      <c r="NWK144" s="3268"/>
      <c r="NWL144" s="3269"/>
      <c r="NWM144" s="3267"/>
      <c r="NWN144" s="3268"/>
      <c r="NWO144" s="3267"/>
      <c r="NWP144" s="3263"/>
      <c r="NWQ144" s="3263"/>
      <c r="NWR144" s="3268"/>
      <c r="NWS144" s="3262"/>
      <c r="NWT144" s="3263"/>
      <c r="NWU144" s="3262"/>
      <c r="NWV144" s="3263"/>
      <c r="NWW144" s="3263"/>
      <c r="NWX144" s="3263"/>
      <c r="NWY144" s="3263"/>
      <c r="NWZ144" s="3264"/>
      <c r="NXA144" s="3265"/>
      <c r="NXB144" s="3266"/>
      <c r="NXC144" s="3267"/>
      <c r="NXD144" s="3268"/>
      <c r="NXE144" s="3269"/>
      <c r="NXF144" s="3267"/>
      <c r="NXG144" s="3268"/>
      <c r="NXH144" s="3267"/>
      <c r="NXI144" s="3263"/>
      <c r="NXJ144" s="3263"/>
      <c r="NXK144" s="3268"/>
      <c r="NXL144" s="3262"/>
      <c r="NXM144" s="3263"/>
      <c r="NXN144" s="3262"/>
      <c r="NXO144" s="3263"/>
      <c r="NXP144" s="3263"/>
      <c r="NXQ144" s="3263"/>
      <c r="NXR144" s="3263"/>
      <c r="NXS144" s="3264"/>
      <c r="NXT144" s="3265"/>
      <c r="NXU144" s="3266"/>
      <c r="NXV144" s="3267"/>
      <c r="NXW144" s="3268"/>
      <c r="NXX144" s="3269"/>
      <c r="NXY144" s="3267"/>
      <c r="NXZ144" s="3268"/>
      <c r="NYA144" s="3267"/>
      <c r="NYB144" s="3263"/>
      <c r="NYC144" s="3263"/>
      <c r="NYD144" s="3268"/>
      <c r="NYE144" s="3262"/>
      <c r="NYF144" s="3263"/>
      <c r="NYG144" s="3262"/>
      <c r="NYH144" s="3263"/>
      <c r="NYI144" s="3263"/>
      <c r="NYJ144" s="3263"/>
      <c r="NYK144" s="3263"/>
      <c r="NYL144" s="3264"/>
      <c r="NYM144" s="3265"/>
      <c r="NYN144" s="3266"/>
      <c r="NYO144" s="3267"/>
      <c r="NYP144" s="3268"/>
      <c r="NYQ144" s="3269"/>
      <c r="NYR144" s="3267"/>
      <c r="NYS144" s="3268"/>
      <c r="NYT144" s="3267"/>
      <c r="NYU144" s="3263"/>
      <c r="NYV144" s="3263"/>
      <c r="NYW144" s="3268"/>
      <c r="NYX144" s="3262"/>
      <c r="NYY144" s="3263"/>
      <c r="NYZ144" s="3262"/>
      <c r="NZA144" s="3263"/>
      <c r="NZB144" s="3263"/>
      <c r="NZC144" s="3263"/>
      <c r="NZD144" s="3263"/>
      <c r="NZE144" s="3264"/>
      <c r="NZF144" s="3265"/>
      <c r="NZG144" s="3266"/>
      <c r="NZH144" s="3267"/>
      <c r="NZI144" s="3268"/>
      <c r="NZJ144" s="3269"/>
      <c r="NZK144" s="3267"/>
      <c r="NZL144" s="3268"/>
      <c r="NZM144" s="3267"/>
      <c r="NZN144" s="3263"/>
      <c r="NZO144" s="3263"/>
      <c r="NZP144" s="3268"/>
      <c r="NZQ144" s="3262"/>
      <c r="NZR144" s="3263"/>
      <c r="NZS144" s="3262"/>
      <c r="NZT144" s="3263"/>
      <c r="NZU144" s="3263"/>
      <c r="NZV144" s="3263"/>
      <c r="NZW144" s="3263"/>
      <c r="NZX144" s="3264"/>
      <c r="NZY144" s="3265"/>
      <c r="NZZ144" s="3266"/>
      <c r="OAA144" s="3267"/>
      <c r="OAB144" s="3268"/>
      <c r="OAC144" s="3269"/>
      <c r="OAD144" s="3267"/>
      <c r="OAE144" s="3268"/>
      <c r="OAF144" s="3267"/>
      <c r="OAG144" s="3263"/>
      <c r="OAH144" s="3263"/>
      <c r="OAI144" s="3268"/>
      <c r="OAJ144" s="3262"/>
      <c r="OAK144" s="3263"/>
      <c r="OAL144" s="3262"/>
      <c r="OAM144" s="3263"/>
      <c r="OAN144" s="3263"/>
      <c r="OAO144" s="3263"/>
      <c r="OAP144" s="3263"/>
      <c r="OAQ144" s="3264"/>
      <c r="OAR144" s="3265"/>
      <c r="OAS144" s="3266"/>
      <c r="OAT144" s="3267"/>
      <c r="OAU144" s="3268"/>
      <c r="OAV144" s="3269"/>
      <c r="OAW144" s="3267"/>
      <c r="OAX144" s="3268"/>
      <c r="OAY144" s="3267"/>
      <c r="OAZ144" s="3263"/>
      <c r="OBA144" s="3263"/>
      <c r="OBB144" s="3268"/>
      <c r="OBC144" s="3262"/>
      <c r="OBD144" s="3263"/>
      <c r="OBE144" s="3262"/>
      <c r="OBF144" s="3263"/>
      <c r="OBG144" s="3263"/>
      <c r="OBH144" s="3263"/>
      <c r="OBI144" s="3263"/>
      <c r="OBJ144" s="3264"/>
      <c r="OBK144" s="3265"/>
      <c r="OBL144" s="3266"/>
      <c r="OBM144" s="3267"/>
      <c r="OBN144" s="3268"/>
      <c r="OBO144" s="3269"/>
      <c r="OBP144" s="3267"/>
      <c r="OBQ144" s="3268"/>
      <c r="OBR144" s="3267"/>
      <c r="OBS144" s="3263"/>
      <c r="OBT144" s="3263"/>
      <c r="OBU144" s="3268"/>
      <c r="OBV144" s="3262"/>
      <c r="OBW144" s="3263"/>
      <c r="OBX144" s="3262"/>
      <c r="OBY144" s="3263"/>
      <c r="OBZ144" s="3263"/>
      <c r="OCA144" s="3263"/>
      <c r="OCB144" s="3263"/>
      <c r="OCC144" s="3264"/>
      <c r="OCD144" s="3265"/>
      <c r="OCE144" s="3266"/>
      <c r="OCF144" s="3267"/>
      <c r="OCG144" s="3268"/>
      <c r="OCH144" s="3269"/>
      <c r="OCI144" s="3267"/>
      <c r="OCJ144" s="3268"/>
      <c r="OCK144" s="3267"/>
      <c r="OCL144" s="3263"/>
      <c r="OCM144" s="3263"/>
      <c r="OCN144" s="3268"/>
      <c r="OCO144" s="3262"/>
      <c r="OCP144" s="3263"/>
      <c r="OCQ144" s="3262"/>
      <c r="OCR144" s="3263"/>
      <c r="OCS144" s="3263"/>
      <c r="OCT144" s="3263"/>
      <c r="OCU144" s="3263"/>
      <c r="OCV144" s="3264"/>
      <c r="OCW144" s="3265"/>
      <c r="OCX144" s="3266"/>
      <c r="OCY144" s="3267"/>
      <c r="OCZ144" s="3268"/>
      <c r="ODA144" s="3269"/>
      <c r="ODB144" s="3267"/>
      <c r="ODC144" s="3268"/>
      <c r="ODD144" s="3267"/>
      <c r="ODE144" s="3263"/>
      <c r="ODF144" s="3263"/>
      <c r="ODG144" s="3268"/>
      <c r="ODH144" s="3262"/>
      <c r="ODI144" s="3263"/>
      <c r="ODJ144" s="3262"/>
      <c r="ODK144" s="3263"/>
      <c r="ODL144" s="3263"/>
      <c r="ODM144" s="3263"/>
      <c r="ODN144" s="3263"/>
      <c r="ODO144" s="3264"/>
      <c r="ODP144" s="3265"/>
      <c r="ODQ144" s="3266"/>
      <c r="ODR144" s="3267"/>
      <c r="ODS144" s="3268"/>
      <c r="ODT144" s="3269"/>
      <c r="ODU144" s="3267"/>
      <c r="ODV144" s="3268"/>
      <c r="ODW144" s="3267"/>
      <c r="ODX144" s="3263"/>
      <c r="ODY144" s="3263"/>
      <c r="ODZ144" s="3268"/>
      <c r="OEA144" s="3262"/>
      <c r="OEB144" s="3263"/>
      <c r="OEC144" s="3262"/>
      <c r="OED144" s="3263"/>
      <c r="OEE144" s="3263"/>
      <c r="OEF144" s="3263"/>
      <c r="OEG144" s="3263"/>
      <c r="OEH144" s="3264"/>
      <c r="OEI144" s="3265"/>
      <c r="OEJ144" s="3266"/>
      <c r="OEK144" s="3267"/>
      <c r="OEL144" s="3268"/>
      <c r="OEM144" s="3269"/>
      <c r="OEN144" s="3267"/>
      <c r="OEO144" s="3268"/>
      <c r="OEP144" s="3267"/>
      <c r="OEQ144" s="3263"/>
      <c r="OER144" s="3263"/>
      <c r="OES144" s="3268"/>
      <c r="OET144" s="3262"/>
      <c r="OEU144" s="3263"/>
      <c r="OEV144" s="3262"/>
      <c r="OEW144" s="3263"/>
      <c r="OEX144" s="3263"/>
      <c r="OEY144" s="3263"/>
      <c r="OEZ144" s="3263"/>
      <c r="OFA144" s="3264"/>
      <c r="OFB144" s="3265"/>
      <c r="OFC144" s="3266"/>
      <c r="OFD144" s="3267"/>
      <c r="OFE144" s="3268"/>
      <c r="OFF144" s="3269"/>
      <c r="OFG144" s="3267"/>
      <c r="OFH144" s="3268"/>
      <c r="OFI144" s="3267"/>
      <c r="OFJ144" s="3263"/>
      <c r="OFK144" s="3263"/>
      <c r="OFL144" s="3268"/>
      <c r="OFM144" s="3262"/>
      <c r="OFN144" s="3263"/>
      <c r="OFO144" s="3262"/>
      <c r="OFP144" s="3263"/>
      <c r="OFQ144" s="3263"/>
      <c r="OFR144" s="3263"/>
      <c r="OFS144" s="3263"/>
      <c r="OFT144" s="3264"/>
      <c r="OFU144" s="3265"/>
      <c r="OFV144" s="3266"/>
      <c r="OFW144" s="3267"/>
      <c r="OFX144" s="3268"/>
      <c r="OFY144" s="3269"/>
      <c r="OFZ144" s="3267"/>
      <c r="OGA144" s="3268"/>
      <c r="OGB144" s="3267"/>
      <c r="OGC144" s="3263"/>
      <c r="OGD144" s="3263"/>
      <c r="OGE144" s="3268"/>
      <c r="OGF144" s="3262"/>
      <c r="OGG144" s="3263"/>
      <c r="OGH144" s="3262"/>
      <c r="OGI144" s="3263"/>
      <c r="OGJ144" s="3263"/>
      <c r="OGK144" s="3263"/>
      <c r="OGL144" s="3263"/>
      <c r="OGM144" s="3264"/>
      <c r="OGN144" s="3265"/>
      <c r="OGO144" s="3266"/>
      <c r="OGP144" s="3267"/>
      <c r="OGQ144" s="3268"/>
      <c r="OGR144" s="3269"/>
      <c r="OGS144" s="3267"/>
      <c r="OGT144" s="3268"/>
      <c r="OGU144" s="3267"/>
      <c r="OGV144" s="3263"/>
      <c r="OGW144" s="3263"/>
      <c r="OGX144" s="3268"/>
      <c r="OGY144" s="3262"/>
      <c r="OGZ144" s="3263"/>
      <c r="OHA144" s="3262"/>
      <c r="OHB144" s="3263"/>
      <c r="OHC144" s="3263"/>
      <c r="OHD144" s="3263"/>
      <c r="OHE144" s="3263"/>
      <c r="OHF144" s="3264"/>
      <c r="OHG144" s="3265"/>
      <c r="OHH144" s="3266"/>
      <c r="OHI144" s="3267"/>
      <c r="OHJ144" s="3268"/>
      <c r="OHK144" s="3269"/>
      <c r="OHL144" s="3267"/>
      <c r="OHM144" s="3268"/>
      <c r="OHN144" s="3267"/>
      <c r="OHO144" s="3263"/>
      <c r="OHP144" s="3263"/>
      <c r="OHQ144" s="3268"/>
      <c r="OHR144" s="3262"/>
      <c r="OHS144" s="3263"/>
      <c r="OHT144" s="3262"/>
      <c r="OHU144" s="3263"/>
      <c r="OHV144" s="3263"/>
      <c r="OHW144" s="3263"/>
      <c r="OHX144" s="3263"/>
      <c r="OHY144" s="3264"/>
      <c r="OHZ144" s="3265"/>
      <c r="OIA144" s="3266"/>
      <c r="OIB144" s="3267"/>
      <c r="OIC144" s="3268"/>
      <c r="OID144" s="3269"/>
      <c r="OIE144" s="3267"/>
      <c r="OIF144" s="3268"/>
      <c r="OIG144" s="3267"/>
      <c r="OIH144" s="3263"/>
      <c r="OII144" s="3263"/>
      <c r="OIJ144" s="3268"/>
      <c r="OIK144" s="3262"/>
      <c r="OIL144" s="3263"/>
      <c r="OIM144" s="3262"/>
      <c r="OIN144" s="3263"/>
      <c r="OIO144" s="3263"/>
      <c r="OIP144" s="3263"/>
      <c r="OIQ144" s="3263"/>
      <c r="OIR144" s="3264"/>
      <c r="OIS144" s="3265"/>
      <c r="OIT144" s="3266"/>
      <c r="OIU144" s="3267"/>
      <c r="OIV144" s="3268"/>
      <c r="OIW144" s="3269"/>
      <c r="OIX144" s="3267"/>
      <c r="OIY144" s="3268"/>
      <c r="OIZ144" s="3267"/>
      <c r="OJA144" s="3263"/>
      <c r="OJB144" s="3263"/>
      <c r="OJC144" s="3268"/>
      <c r="OJD144" s="3262"/>
      <c r="OJE144" s="3263"/>
      <c r="OJF144" s="3262"/>
      <c r="OJG144" s="3263"/>
      <c r="OJH144" s="3263"/>
      <c r="OJI144" s="3263"/>
      <c r="OJJ144" s="3263"/>
      <c r="OJK144" s="3264"/>
      <c r="OJL144" s="3265"/>
      <c r="OJM144" s="3266"/>
      <c r="OJN144" s="3267"/>
      <c r="OJO144" s="3268"/>
      <c r="OJP144" s="3269"/>
      <c r="OJQ144" s="3267"/>
      <c r="OJR144" s="3268"/>
      <c r="OJS144" s="3267"/>
      <c r="OJT144" s="3263"/>
      <c r="OJU144" s="3263"/>
      <c r="OJV144" s="3268"/>
      <c r="OJW144" s="3262"/>
      <c r="OJX144" s="3263"/>
      <c r="OJY144" s="3262"/>
      <c r="OJZ144" s="3263"/>
      <c r="OKA144" s="3263"/>
      <c r="OKB144" s="3263"/>
      <c r="OKC144" s="3263"/>
      <c r="OKD144" s="3264"/>
      <c r="OKE144" s="3265"/>
      <c r="OKF144" s="3266"/>
      <c r="OKG144" s="3267"/>
      <c r="OKH144" s="3268"/>
      <c r="OKI144" s="3269"/>
      <c r="OKJ144" s="3267"/>
      <c r="OKK144" s="3268"/>
      <c r="OKL144" s="3267"/>
      <c r="OKM144" s="3263"/>
      <c r="OKN144" s="3263"/>
      <c r="OKO144" s="3268"/>
      <c r="OKP144" s="3262"/>
      <c r="OKQ144" s="3263"/>
      <c r="OKR144" s="3262"/>
      <c r="OKS144" s="3263"/>
      <c r="OKT144" s="3263"/>
      <c r="OKU144" s="3263"/>
      <c r="OKV144" s="3263"/>
      <c r="OKW144" s="3264"/>
      <c r="OKX144" s="3265"/>
      <c r="OKY144" s="3266"/>
      <c r="OKZ144" s="3267"/>
      <c r="OLA144" s="3268"/>
      <c r="OLB144" s="3269"/>
      <c r="OLC144" s="3267"/>
      <c r="OLD144" s="3268"/>
      <c r="OLE144" s="3267"/>
      <c r="OLF144" s="3263"/>
      <c r="OLG144" s="3263"/>
      <c r="OLH144" s="3268"/>
      <c r="OLI144" s="3262"/>
      <c r="OLJ144" s="3263"/>
      <c r="OLK144" s="3262"/>
      <c r="OLL144" s="3263"/>
      <c r="OLM144" s="3263"/>
      <c r="OLN144" s="3263"/>
      <c r="OLO144" s="3263"/>
      <c r="OLP144" s="3264"/>
      <c r="OLQ144" s="3265"/>
      <c r="OLR144" s="3266"/>
      <c r="OLS144" s="3267"/>
      <c r="OLT144" s="3268"/>
      <c r="OLU144" s="3269"/>
      <c r="OLV144" s="3267"/>
      <c r="OLW144" s="3268"/>
      <c r="OLX144" s="3267"/>
      <c r="OLY144" s="3263"/>
      <c r="OLZ144" s="3263"/>
      <c r="OMA144" s="3268"/>
      <c r="OMB144" s="3262"/>
      <c r="OMC144" s="3263"/>
      <c r="OMD144" s="3262"/>
      <c r="OME144" s="3263"/>
      <c r="OMF144" s="3263"/>
      <c r="OMG144" s="3263"/>
      <c r="OMH144" s="3263"/>
      <c r="OMI144" s="3264"/>
      <c r="OMJ144" s="3265"/>
      <c r="OMK144" s="3266"/>
      <c r="OML144" s="3267"/>
      <c r="OMM144" s="3268"/>
      <c r="OMN144" s="3269"/>
      <c r="OMO144" s="3267"/>
      <c r="OMP144" s="3268"/>
      <c r="OMQ144" s="3267"/>
      <c r="OMR144" s="3263"/>
      <c r="OMS144" s="3263"/>
      <c r="OMT144" s="3268"/>
      <c r="OMU144" s="3262"/>
      <c r="OMV144" s="3263"/>
      <c r="OMW144" s="3262"/>
      <c r="OMX144" s="3263"/>
      <c r="OMY144" s="3263"/>
      <c r="OMZ144" s="3263"/>
      <c r="ONA144" s="3263"/>
      <c r="ONB144" s="3264"/>
      <c r="ONC144" s="3265"/>
      <c r="OND144" s="3266"/>
      <c r="ONE144" s="3267"/>
      <c r="ONF144" s="3268"/>
      <c r="ONG144" s="3269"/>
      <c r="ONH144" s="3267"/>
      <c r="ONI144" s="3268"/>
      <c r="ONJ144" s="3267"/>
      <c r="ONK144" s="3263"/>
      <c r="ONL144" s="3263"/>
      <c r="ONM144" s="3268"/>
      <c r="ONN144" s="3262"/>
      <c r="ONO144" s="3263"/>
      <c r="ONP144" s="3262"/>
      <c r="ONQ144" s="3263"/>
      <c r="ONR144" s="3263"/>
      <c r="ONS144" s="3263"/>
      <c r="ONT144" s="3263"/>
      <c r="ONU144" s="3264"/>
      <c r="ONV144" s="3265"/>
      <c r="ONW144" s="3266"/>
      <c r="ONX144" s="3267"/>
      <c r="ONY144" s="3268"/>
      <c r="ONZ144" s="3269"/>
      <c r="OOA144" s="3267"/>
      <c r="OOB144" s="3268"/>
      <c r="OOC144" s="3267"/>
      <c r="OOD144" s="3263"/>
      <c r="OOE144" s="3263"/>
      <c r="OOF144" s="3268"/>
      <c r="OOG144" s="3262"/>
      <c r="OOH144" s="3263"/>
      <c r="OOI144" s="3262"/>
      <c r="OOJ144" s="3263"/>
      <c r="OOK144" s="3263"/>
      <c r="OOL144" s="3263"/>
      <c r="OOM144" s="3263"/>
      <c r="OON144" s="3264"/>
      <c r="OOO144" s="3265"/>
      <c r="OOP144" s="3266"/>
      <c r="OOQ144" s="3267"/>
      <c r="OOR144" s="3268"/>
      <c r="OOS144" s="3269"/>
      <c r="OOT144" s="3267"/>
      <c r="OOU144" s="3268"/>
      <c r="OOV144" s="3267"/>
      <c r="OOW144" s="3263"/>
      <c r="OOX144" s="3263"/>
      <c r="OOY144" s="3268"/>
      <c r="OOZ144" s="3262"/>
      <c r="OPA144" s="3263"/>
      <c r="OPB144" s="3262"/>
      <c r="OPC144" s="3263"/>
      <c r="OPD144" s="3263"/>
      <c r="OPE144" s="3263"/>
      <c r="OPF144" s="3263"/>
      <c r="OPG144" s="3264"/>
      <c r="OPH144" s="3265"/>
      <c r="OPI144" s="3266"/>
      <c r="OPJ144" s="3267"/>
      <c r="OPK144" s="3268"/>
      <c r="OPL144" s="3269"/>
      <c r="OPM144" s="3267"/>
      <c r="OPN144" s="3268"/>
      <c r="OPO144" s="3267"/>
      <c r="OPP144" s="3263"/>
      <c r="OPQ144" s="3263"/>
      <c r="OPR144" s="3268"/>
      <c r="OPS144" s="3262"/>
      <c r="OPT144" s="3263"/>
      <c r="OPU144" s="3262"/>
      <c r="OPV144" s="3263"/>
      <c r="OPW144" s="3263"/>
      <c r="OPX144" s="3263"/>
      <c r="OPY144" s="3263"/>
      <c r="OPZ144" s="3264"/>
      <c r="OQA144" s="3265"/>
      <c r="OQB144" s="3266"/>
      <c r="OQC144" s="3267"/>
      <c r="OQD144" s="3268"/>
      <c r="OQE144" s="3269"/>
      <c r="OQF144" s="3267"/>
      <c r="OQG144" s="3268"/>
      <c r="OQH144" s="3267"/>
      <c r="OQI144" s="3263"/>
      <c r="OQJ144" s="3263"/>
      <c r="OQK144" s="3268"/>
      <c r="OQL144" s="3262"/>
      <c r="OQM144" s="3263"/>
      <c r="OQN144" s="3262"/>
      <c r="OQO144" s="3263"/>
      <c r="OQP144" s="3263"/>
      <c r="OQQ144" s="3263"/>
      <c r="OQR144" s="3263"/>
      <c r="OQS144" s="3264"/>
      <c r="OQT144" s="3265"/>
      <c r="OQU144" s="3266"/>
      <c r="OQV144" s="3267"/>
      <c r="OQW144" s="3268"/>
      <c r="OQX144" s="3269"/>
      <c r="OQY144" s="3267"/>
      <c r="OQZ144" s="3268"/>
      <c r="ORA144" s="3267"/>
      <c r="ORB144" s="3263"/>
      <c r="ORC144" s="3263"/>
      <c r="ORD144" s="3268"/>
      <c r="ORE144" s="3262"/>
      <c r="ORF144" s="3263"/>
      <c r="ORG144" s="3262"/>
      <c r="ORH144" s="3263"/>
      <c r="ORI144" s="3263"/>
      <c r="ORJ144" s="3263"/>
      <c r="ORK144" s="3263"/>
      <c r="ORL144" s="3264"/>
      <c r="ORM144" s="3265"/>
      <c r="ORN144" s="3266"/>
      <c r="ORO144" s="3267"/>
      <c r="ORP144" s="3268"/>
      <c r="ORQ144" s="3269"/>
      <c r="ORR144" s="3267"/>
      <c r="ORS144" s="3268"/>
      <c r="ORT144" s="3267"/>
      <c r="ORU144" s="3263"/>
      <c r="ORV144" s="3263"/>
      <c r="ORW144" s="3268"/>
      <c r="ORX144" s="3262"/>
      <c r="ORY144" s="3263"/>
      <c r="ORZ144" s="3262"/>
      <c r="OSA144" s="3263"/>
      <c r="OSB144" s="3263"/>
      <c r="OSC144" s="3263"/>
      <c r="OSD144" s="3263"/>
      <c r="OSE144" s="3264"/>
      <c r="OSF144" s="3265"/>
      <c r="OSG144" s="3266"/>
      <c r="OSH144" s="3267"/>
      <c r="OSI144" s="3268"/>
      <c r="OSJ144" s="3269"/>
      <c r="OSK144" s="3267"/>
      <c r="OSL144" s="3268"/>
      <c r="OSM144" s="3267"/>
      <c r="OSN144" s="3263"/>
      <c r="OSO144" s="3263"/>
      <c r="OSP144" s="3268"/>
      <c r="OSQ144" s="3262"/>
      <c r="OSR144" s="3263"/>
      <c r="OSS144" s="3262"/>
      <c r="OST144" s="3263"/>
      <c r="OSU144" s="3263"/>
      <c r="OSV144" s="3263"/>
      <c r="OSW144" s="3263"/>
      <c r="OSX144" s="3264"/>
      <c r="OSY144" s="3265"/>
      <c r="OSZ144" s="3266"/>
      <c r="OTA144" s="3267"/>
      <c r="OTB144" s="3268"/>
      <c r="OTC144" s="3269"/>
      <c r="OTD144" s="3267"/>
      <c r="OTE144" s="3268"/>
      <c r="OTF144" s="3267"/>
      <c r="OTG144" s="3263"/>
      <c r="OTH144" s="3263"/>
      <c r="OTI144" s="3268"/>
      <c r="OTJ144" s="3262"/>
      <c r="OTK144" s="3263"/>
      <c r="OTL144" s="3262"/>
      <c r="OTM144" s="3263"/>
      <c r="OTN144" s="3263"/>
      <c r="OTO144" s="3263"/>
      <c r="OTP144" s="3263"/>
      <c r="OTQ144" s="3264"/>
      <c r="OTR144" s="3265"/>
      <c r="OTS144" s="3266"/>
      <c r="OTT144" s="3267"/>
      <c r="OTU144" s="3268"/>
      <c r="OTV144" s="3269"/>
      <c r="OTW144" s="3267"/>
      <c r="OTX144" s="3268"/>
      <c r="OTY144" s="3267"/>
      <c r="OTZ144" s="3263"/>
      <c r="OUA144" s="3263"/>
      <c r="OUB144" s="3268"/>
      <c r="OUC144" s="3262"/>
      <c r="OUD144" s="3263"/>
      <c r="OUE144" s="3262"/>
      <c r="OUF144" s="3263"/>
      <c r="OUG144" s="3263"/>
      <c r="OUH144" s="3263"/>
      <c r="OUI144" s="3263"/>
      <c r="OUJ144" s="3264"/>
      <c r="OUK144" s="3265"/>
      <c r="OUL144" s="3266"/>
      <c r="OUM144" s="3267"/>
      <c r="OUN144" s="3268"/>
      <c r="OUO144" s="3269"/>
      <c r="OUP144" s="3267"/>
      <c r="OUQ144" s="3268"/>
      <c r="OUR144" s="3267"/>
      <c r="OUS144" s="3263"/>
      <c r="OUT144" s="3263"/>
      <c r="OUU144" s="3268"/>
      <c r="OUV144" s="3262"/>
      <c r="OUW144" s="3263"/>
      <c r="OUX144" s="3262"/>
      <c r="OUY144" s="3263"/>
      <c r="OUZ144" s="3263"/>
      <c r="OVA144" s="3263"/>
      <c r="OVB144" s="3263"/>
      <c r="OVC144" s="3264"/>
      <c r="OVD144" s="3265"/>
      <c r="OVE144" s="3266"/>
      <c r="OVF144" s="3267"/>
      <c r="OVG144" s="3268"/>
      <c r="OVH144" s="3269"/>
      <c r="OVI144" s="3267"/>
      <c r="OVJ144" s="3268"/>
      <c r="OVK144" s="3267"/>
      <c r="OVL144" s="3263"/>
      <c r="OVM144" s="3263"/>
      <c r="OVN144" s="3268"/>
      <c r="OVO144" s="3262"/>
      <c r="OVP144" s="3263"/>
      <c r="OVQ144" s="3262"/>
      <c r="OVR144" s="3263"/>
      <c r="OVS144" s="3263"/>
      <c r="OVT144" s="3263"/>
      <c r="OVU144" s="3263"/>
      <c r="OVV144" s="3264"/>
      <c r="OVW144" s="3265"/>
      <c r="OVX144" s="3266"/>
      <c r="OVY144" s="3267"/>
      <c r="OVZ144" s="3268"/>
      <c r="OWA144" s="3269"/>
      <c r="OWB144" s="3267"/>
      <c r="OWC144" s="3268"/>
      <c r="OWD144" s="3267"/>
      <c r="OWE144" s="3263"/>
      <c r="OWF144" s="3263"/>
      <c r="OWG144" s="3268"/>
      <c r="OWH144" s="3262"/>
      <c r="OWI144" s="3263"/>
      <c r="OWJ144" s="3262"/>
      <c r="OWK144" s="3263"/>
      <c r="OWL144" s="3263"/>
      <c r="OWM144" s="3263"/>
      <c r="OWN144" s="3263"/>
      <c r="OWO144" s="3264"/>
      <c r="OWP144" s="3265"/>
      <c r="OWQ144" s="3266"/>
      <c r="OWR144" s="3267"/>
      <c r="OWS144" s="3268"/>
      <c r="OWT144" s="3269"/>
      <c r="OWU144" s="3267"/>
      <c r="OWV144" s="3268"/>
      <c r="OWW144" s="3267"/>
      <c r="OWX144" s="3263"/>
      <c r="OWY144" s="3263"/>
      <c r="OWZ144" s="3268"/>
      <c r="OXA144" s="3262"/>
      <c r="OXB144" s="3263"/>
      <c r="OXC144" s="3262"/>
      <c r="OXD144" s="3263"/>
      <c r="OXE144" s="3263"/>
      <c r="OXF144" s="3263"/>
      <c r="OXG144" s="3263"/>
      <c r="OXH144" s="3264"/>
      <c r="OXI144" s="3265"/>
      <c r="OXJ144" s="3266"/>
      <c r="OXK144" s="3267"/>
      <c r="OXL144" s="3268"/>
      <c r="OXM144" s="3269"/>
      <c r="OXN144" s="3267"/>
      <c r="OXO144" s="3268"/>
      <c r="OXP144" s="3267"/>
      <c r="OXQ144" s="3263"/>
      <c r="OXR144" s="3263"/>
      <c r="OXS144" s="3268"/>
      <c r="OXT144" s="3262"/>
      <c r="OXU144" s="3263"/>
      <c r="OXV144" s="3262"/>
      <c r="OXW144" s="3263"/>
      <c r="OXX144" s="3263"/>
      <c r="OXY144" s="3263"/>
      <c r="OXZ144" s="3263"/>
      <c r="OYA144" s="3264"/>
      <c r="OYB144" s="3265"/>
      <c r="OYC144" s="3266"/>
      <c r="OYD144" s="3267"/>
      <c r="OYE144" s="3268"/>
      <c r="OYF144" s="3269"/>
      <c r="OYG144" s="3267"/>
      <c r="OYH144" s="3268"/>
      <c r="OYI144" s="3267"/>
      <c r="OYJ144" s="3263"/>
      <c r="OYK144" s="3263"/>
      <c r="OYL144" s="3268"/>
      <c r="OYM144" s="3262"/>
      <c r="OYN144" s="3263"/>
      <c r="OYO144" s="3262"/>
      <c r="OYP144" s="3263"/>
      <c r="OYQ144" s="3263"/>
      <c r="OYR144" s="3263"/>
      <c r="OYS144" s="3263"/>
      <c r="OYT144" s="3264"/>
      <c r="OYU144" s="3265"/>
      <c r="OYV144" s="3266"/>
      <c r="OYW144" s="3267"/>
      <c r="OYX144" s="3268"/>
      <c r="OYY144" s="3269"/>
      <c r="OYZ144" s="3267"/>
      <c r="OZA144" s="3268"/>
      <c r="OZB144" s="3267"/>
      <c r="OZC144" s="3263"/>
      <c r="OZD144" s="3263"/>
      <c r="OZE144" s="3268"/>
      <c r="OZF144" s="3262"/>
      <c r="OZG144" s="3263"/>
      <c r="OZH144" s="3262"/>
      <c r="OZI144" s="3263"/>
      <c r="OZJ144" s="3263"/>
      <c r="OZK144" s="3263"/>
      <c r="OZL144" s="3263"/>
      <c r="OZM144" s="3264"/>
      <c r="OZN144" s="3265"/>
      <c r="OZO144" s="3266"/>
      <c r="OZP144" s="3267"/>
      <c r="OZQ144" s="3268"/>
      <c r="OZR144" s="3269"/>
      <c r="OZS144" s="3267"/>
      <c r="OZT144" s="3268"/>
      <c r="OZU144" s="3267"/>
      <c r="OZV144" s="3263"/>
      <c r="OZW144" s="3263"/>
      <c r="OZX144" s="3268"/>
      <c r="OZY144" s="3262"/>
      <c r="OZZ144" s="3263"/>
      <c r="PAA144" s="3262"/>
      <c r="PAB144" s="3263"/>
      <c r="PAC144" s="3263"/>
      <c r="PAD144" s="3263"/>
      <c r="PAE144" s="3263"/>
      <c r="PAF144" s="3264"/>
      <c r="PAG144" s="3265"/>
      <c r="PAH144" s="3266"/>
      <c r="PAI144" s="3267"/>
      <c r="PAJ144" s="3268"/>
      <c r="PAK144" s="3269"/>
      <c r="PAL144" s="3267"/>
      <c r="PAM144" s="3268"/>
      <c r="PAN144" s="3267"/>
      <c r="PAO144" s="3263"/>
      <c r="PAP144" s="3263"/>
      <c r="PAQ144" s="3268"/>
      <c r="PAR144" s="3262"/>
      <c r="PAS144" s="3263"/>
      <c r="PAT144" s="3262"/>
      <c r="PAU144" s="3263"/>
      <c r="PAV144" s="3263"/>
      <c r="PAW144" s="3263"/>
      <c r="PAX144" s="3263"/>
      <c r="PAY144" s="3264"/>
      <c r="PAZ144" s="3265"/>
      <c r="PBA144" s="3266"/>
      <c r="PBB144" s="3267"/>
      <c r="PBC144" s="3268"/>
      <c r="PBD144" s="3269"/>
      <c r="PBE144" s="3267"/>
      <c r="PBF144" s="3268"/>
      <c r="PBG144" s="3267"/>
      <c r="PBH144" s="3263"/>
      <c r="PBI144" s="3263"/>
      <c r="PBJ144" s="3268"/>
      <c r="PBK144" s="3262"/>
      <c r="PBL144" s="3263"/>
      <c r="PBM144" s="3262"/>
      <c r="PBN144" s="3263"/>
      <c r="PBO144" s="3263"/>
      <c r="PBP144" s="3263"/>
      <c r="PBQ144" s="3263"/>
      <c r="PBR144" s="3264"/>
      <c r="PBS144" s="3265"/>
      <c r="PBT144" s="3266"/>
      <c r="PBU144" s="3267"/>
      <c r="PBV144" s="3268"/>
      <c r="PBW144" s="3269"/>
      <c r="PBX144" s="3267"/>
      <c r="PBY144" s="3268"/>
      <c r="PBZ144" s="3267"/>
      <c r="PCA144" s="3263"/>
      <c r="PCB144" s="3263"/>
      <c r="PCC144" s="3268"/>
      <c r="PCD144" s="3262"/>
      <c r="PCE144" s="3263"/>
      <c r="PCF144" s="3262"/>
      <c r="PCG144" s="3263"/>
      <c r="PCH144" s="3263"/>
      <c r="PCI144" s="3263"/>
      <c r="PCJ144" s="3263"/>
      <c r="PCK144" s="3264"/>
      <c r="PCL144" s="3265"/>
      <c r="PCM144" s="3266"/>
      <c r="PCN144" s="3267"/>
      <c r="PCO144" s="3268"/>
      <c r="PCP144" s="3269"/>
      <c r="PCQ144" s="3267"/>
      <c r="PCR144" s="3268"/>
      <c r="PCS144" s="3267"/>
      <c r="PCT144" s="3263"/>
      <c r="PCU144" s="3263"/>
      <c r="PCV144" s="3268"/>
      <c r="PCW144" s="3262"/>
      <c r="PCX144" s="3263"/>
      <c r="PCY144" s="3262"/>
      <c r="PCZ144" s="3263"/>
      <c r="PDA144" s="3263"/>
      <c r="PDB144" s="3263"/>
      <c r="PDC144" s="3263"/>
      <c r="PDD144" s="3264"/>
      <c r="PDE144" s="3265"/>
      <c r="PDF144" s="3266"/>
      <c r="PDG144" s="3267"/>
      <c r="PDH144" s="3268"/>
      <c r="PDI144" s="3269"/>
      <c r="PDJ144" s="3267"/>
      <c r="PDK144" s="3268"/>
      <c r="PDL144" s="3267"/>
      <c r="PDM144" s="3263"/>
      <c r="PDN144" s="3263"/>
      <c r="PDO144" s="3268"/>
      <c r="PDP144" s="3262"/>
      <c r="PDQ144" s="3263"/>
      <c r="PDR144" s="3262"/>
      <c r="PDS144" s="3263"/>
      <c r="PDT144" s="3263"/>
      <c r="PDU144" s="3263"/>
      <c r="PDV144" s="3263"/>
      <c r="PDW144" s="3264"/>
      <c r="PDX144" s="3265"/>
      <c r="PDY144" s="3266"/>
      <c r="PDZ144" s="3267"/>
      <c r="PEA144" s="3268"/>
      <c r="PEB144" s="3269"/>
      <c r="PEC144" s="3267"/>
      <c r="PED144" s="3268"/>
      <c r="PEE144" s="3267"/>
      <c r="PEF144" s="3263"/>
      <c r="PEG144" s="3263"/>
      <c r="PEH144" s="3268"/>
      <c r="PEI144" s="3262"/>
      <c r="PEJ144" s="3263"/>
      <c r="PEK144" s="3262"/>
      <c r="PEL144" s="3263"/>
      <c r="PEM144" s="3263"/>
      <c r="PEN144" s="3263"/>
      <c r="PEO144" s="3263"/>
      <c r="PEP144" s="3264"/>
      <c r="PEQ144" s="3265"/>
      <c r="PER144" s="3266"/>
      <c r="PES144" s="3267"/>
      <c r="PET144" s="3268"/>
      <c r="PEU144" s="3269"/>
      <c r="PEV144" s="3267"/>
      <c r="PEW144" s="3268"/>
      <c r="PEX144" s="3267"/>
      <c r="PEY144" s="3263"/>
      <c r="PEZ144" s="3263"/>
      <c r="PFA144" s="3268"/>
      <c r="PFB144" s="3262"/>
      <c r="PFC144" s="3263"/>
      <c r="PFD144" s="3262"/>
      <c r="PFE144" s="3263"/>
      <c r="PFF144" s="3263"/>
      <c r="PFG144" s="3263"/>
      <c r="PFH144" s="3263"/>
      <c r="PFI144" s="3264"/>
      <c r="PFJ144" s="3265"/>
      <c r="PFK144" s="3266"/>
      <c r="PFL144" s="3267"/>
      <c r="PFM144" s="3268"/>
      <c r="PFN144" s="3269"/>
      <c r="PFO144" s="3267"/>
      <c r="PFP144" s="3268"/>
      <c r="PFQ144" s="3267"/>
      <c r="PFR144" s="3263"/>
      <c r="PFS144" s="3263"/>
      <c r="PFT144" s="3268"/>
      <c r="PFU144" s="3262"/>
      <c r="PFV144" s="3263"/>
      <c r="PFW144" s="3262"/>
      <c r="PFX144" s="3263"/>
      <c r="PFY144" s="3263"/>
      <c r="PFZ144" s="3263"/>
      <c r="PGA144" s="3263"/>
      <c r="PGB144" s="3264"/>
      <c r="PGC144" s="3265"/>
      <c r="PGD144" s="3266"/>
      <c r="PGE144" s="3267"/>
      <c r="PGF144" s="3268"/>
      <c r="PGG144" s="3269"/>
      <c r="PGH144" s="3267"/>
      <c r="PGI144" s="3268"/>
      <c r="PGJ144" s="3267"/>
      <c r="PGK144" s="3263"/>
      <c r="PGL144" s="3263"/>
      <c r="PGM144" s="3268"/>
      <c r="PGN144" s="3262"/>
      <c r="PGO144" s="3263"/>
      <c r="PGP144" s="3262"/>
      <c r="PGQ144" s="3263"/>
      <c r="PGR144" s="3263"/>
      <c r="PGS144" s="3263"/>
      <c r="PGT144" s="3263"/>
      <c r="PGU144" s="3264"/>
      <c r="PGV144" s="3265"/>
      <c r="PGW144" s="3266"/>
      <c r="PGX144" s="3267"/>
      <c r="PGY144" s="3268"/>
      <c r="PGZ144" s="3269"/>
      <c r="PHA144" s="3267"/>
      <c r="PHB144" s="3268"/>
      <c r="PHC144" s="3267"/>
      <c r="PHD144" s="3263"/>
      <c r="PHE144" s="3263"/>
      <c r="PHF144" s="3268"/>
      <c r="PHG144" s="3262"/>
      <c r="PHH144" s="3263"/>
      <c r="PHI144" s="3262"/>
      <c r="PHJ144" s="3263"/>
      <c r="PHK144" s="3263"/>
      <c r="PHL144" s="3263"/>
      <c r="PHM144" s="3263"/>
      <c r="PHN144" s="3264"/>
      <c r="PHO144" s="3265"/>
      <c r="PHP144" s="3266"/>
      <c r="PHQ144" s="3267"/>
      <c r="PHR144" s="3268"/>
      <c r="PHS144" s="3269"/>
      <c r="PHT144" s="3267"/>
      <c r="PHU144" s="3268"/>
      <c r="PHV144" s="3267"/>
      <c r="PHW144" s="3263"/>
      <c r="PHX144" s="3263"/>
      <c r="PHY144" s="3268"/>
      <c r="PHZ144" s="3262"/>
      <c r="PIA144" s="3263"/>
      <c r="PIB144" s="3262"/>
      <c r="PIC144" s="3263"/>
      <c r="PID144" s="3263"/>
      <c r="PIE144" s="3263"/>
      <c r="PIF144" s="3263"/>
      <c r="PIG144" s="3264"/>
      <c r="PIH144" s="3265"/>
      <c r="PII144" s="3266"/>
      <c r="PIJ144" s="3267"/>
      <c r="PIK144" s="3268"/>
      <c r="PIL144" s="3269"/>
      <c r="PIM144" s="3267"/>
      <c r="PIN144" s="3268"/>
      <c r="PIO144" s="3267"/>
      <c r="PIP144" s="3263"/>
      <c r="PIQ144" s="3263"/>
      <c r="PIR144" s="3268"/>
      <c r="PIS144" s="3262"/>
      <c r="PIT144" s="3263"/>
      <c r="PIU144" s="3262"/>
      <c r="PIV144" s="3263"/>
      <c r="PIW144" s="3263"/>
      <c r="PIX144" s="3263"/>
      <c r="PIY144" s="3263"/>
      <c r="PIZ144" s="3264"/>
      <c r="PJA144" s="3265"/>
      <c r="PJB144" s="3266"/>
      <c r="PJC144" s="3267"/>
      <c r="PJD144" s="3268"/>
      <c r="PJE144" s="3269"/>
      <c r="PJF144" s="3267"/>
      <c r="PJG144" s="3268"/>
      <c r="PJH144" s="3267"/>
      <c r="PJI144" s="3263"/>
      <c r="PJJ144" s="3263"/>
      <c r="PJK144" s="3268"/>
      <c r="PJL144" s="3262"/>
      <c r="PJM144" s="3263"/>
      <c r="PJN144" s="3262"/>
      <c r="PJO144" s="3263"/>
      <c r="PJP144" s="3263"/>
      <c r="PJQ144" s="3263"/>
      <c r="PJR144" s="3263"/>
      <c r="PJS144" s="3264"/>
      <c r="PJT144" s="3265"/>
      <c r="PJU144" s="3266"/>
      <c r="PJV144" s="3267"/>
      <c r="PJW144" s="3268"/>
      <c r="PJX144" s="3269"/>
      <c r="PJY144" s="3267"/>
      <c r="PJZ144" s="3268"/>
      <c r="PKA144" s="3267"/>
      <c r="PKB144" s="3263"/>
      <c r="PKC144" s="3263"/>
      <c r="PKD144" s="3268"/>
      <c r="PKE144" s="3262"/>
      <c r="PKF144" s="3263"/>
      <c r="PKG144" s="3262"/>
      <c r="PKH144" s="3263"/>
      <c r="PKI144" s="3263"/>
      <c r="PKJ144" s="3263"/>
      <c r="PKK144" s="3263"/>
      <c r="PKL144" s="3264"/>
      <c r="PKM144" s="3265"/>
      <c r="PKN144" s="3266"/>
      <c r="PKO144" s="3267"/>
      <c r="PKP144" s="3268"/>
      <c r="PKQ144" s="3269"/>
      <c r="PKR144" s="3267"/>
      <c r="PKS144" s="3268"/>
      <c r="PKT144" s="3267"/>
      <c r="PKU144" s="3263"/>
      <c r="PKV144" s="3263"/>
      <c r="PKW144" s="3268"/>
      <c r="PKX144" s="3262"/>
      <c r="PKY144" s="3263"/>
      <c r="PKZ144" s="3262"/>
      <c r="PLA144" s="3263"/>
      <c r="PLB144" s="3263"/>
      <c r="PLC144" s="3263"/>
      <c r="PLD144" s="3263"/>
      <c r="PLE144" s="3264"/>
      <c r="PLF144" s="3265"/>
      <c r="PLG144" s="3266"/>
      <c r="PLH144" s="3267"/>
      <c r="PLI144" s="3268"/>
      <c r="PLJ144" s="3269"/>
      <c r="PLK144" s="3267"/>
      <c r="PLL144" s="3268"/>
      <c r="PLM144" s="3267"/>
      <c r="PLN144" s="3263"/>
      <c r="PLO144" s="3263"/>
      <c r="PLP144" s="3268"/>
      <c r="PLQ144" s="3262"/>
      <c r="PLR144" s="3263"/>
      <c r="PLS144" s="3262"/>
      <c r="PLT144" s="3263"/>
      <c r="PLU144" s="3263"/>
      <c r="PLV144" s="3263"/>
      <c r="PLW144" s="3263"/>
      <c r="PLX144" s="3264"/>
      <c r="PLY144" s="3265"/>
      <c r="PLZ144" s="3266"/>
      <c r="PMA144" s="3267"/>
      <c r="PMB144" s="3268"/>
      <c r="PMC144" s="3269"/>
      <c r="PMD144" s="3267"/>
      <c r="PME144" s="3268"/>
      <c r="PMF144" s="3267"/>
      <c r="PMG144" s="3263"/>
      <c r="PMH144" s="3263"/>
      <c r="PMI144" s="3268"/>
      <c r="PMJ144" s="3262"/>
      <c r="PMK144" s="3263"/>
      <c r="PML144" s="3262"/>
      <c r="PMM144" s="3263"/>
      <c r="PMN144" s="3263"/>
      <c r="PMO144" s="3263"/>
      <c r="PMP144" s="3263"/>
      <c r="PMQ144" s="3264"/>
      <c r="PMR144" s="3265"/>
      <c r="PMS144" s="3266"/>
      <c r="PMT144" s="3267"/>
      <c r="PMU144" s="3268"/>
      <c r="PMV144" s="3269"/>
      <c r="PMW144" s="3267"/>
      <c r="PMX144" s="3268"/>
      <c r="PMY144" s="3267"/>
      <c r="PMZ144" s="3263"/>
      <c r="PNA144" s="3263"/>
      <c r="PNB144" s="3268"/>
      <c r="PNC144" s="3262"/>
      <c r="PND144" s="3263"/>
      <c r="PNE144" s="3262"/>
      <c r="PNF144" s="3263"/>
      <c r="PNG144" s="3263"/>
      <c r="PNH144" s="3263"/>
      <c r="PNI144" s="3263"/>
      <c r="PNJ144" s="3264"/>
      <c r="PNK144" s="3265"/>
      <c r="PNL144" s="3266"/>
      <c r="PNM144" s="3267"/>
      <c r="PNN144" s="3268"/>
      <c r="PNO144" s="3269"/>
      <c r="PNP144" s="3267"/>
      <c r="PNQ144" s="3268"/>
      <c r="PNR144" s="3267"/>
      <c r="PNS144" s="3263"/>
      <c r="PNT144" s="3263"/>
      <c r="PNU144" s="3268"/>
      <c r="PNV144" s="3262"/>
      <c r="PNW144" s="3263"/>
      <c r="PNX144" s="3262"/>
      <c r="PNY144" s="3263"/>
      <c r="PNZ144" s="3263"/>
      <c r="POA144" s="3263"/>
      <c r="POB144" s="3263"/>
      <c r="POC144" s="3264"/>
      <c r="POD144" s="3265"/>
      <c r="POE144" s="3266"/>
      <c r="POF144" s="3267"/>
      <c r="POG144" s="3268"/>
      <c r="POH144" s="3269"/>
      <c r="POI144" s="3267"/>
      <c r="POJ144" s="3268"/>
      <c r="POK144" s="3267"/>
      <c r="POL144" s="3263"/>
      <c r="POM144" s="3263"/>
      <c r="PON144" s="3268"/>
      <c r="POO144" s="3262"/>
      <c r="POP144" s="3263"/>
      <c r="POQ144" s="3262"/>
      <c r="POR144" s="3263"/>
      <c r="POS144" s="3263"/>
      <c r="POT144" s="3263"/>
      <c r="POU144" s="3263"/>
      <c r="POV144" s="3264"/>
      <c r="POW144" s="3265"/>
      <c r="POX144" s="3266"/>
      <c r="POY144" s="3267"/>
      <c r="POZ144" s="3268"/>
      <c r="PPA144" s="3269"/>
      <c r="PPB144" s="3267"/>
      <c r="PPC144" s="3268"/>
      <c r="PPD144" s="3267"/>
      <c r="PPE144" s="3263"/>
      <c r="PPF144" s="3263"/>
      <c r="PPG144" s="3268"/>
      <c r="PPH144" s="3262"/>
      <c r="PPI144" s="3263"/>
      <c r="PPJ144" s="3262"/>
      <c r="PPK144" s="3263"/>
      <c r="PPL144" s="3263"/>
      <c r="PPM144" s="3263"/>
      <c r="PPN144" s="3263"/>
      <c r="PPO144" s="3264"/>
      <c r="PPP144" s="3265"/>
      <c r="PPQ144" s="3266"/>
      <c r="PPR144" s="3267"/>
      <c r="PPS144" s="3268"/>
      <c r="PPT144" s="3269"/>
      <c r="PPU144" s="3267"/>
      <c r="PPV144" s="3268"/>
      <c r="PPW144" s="3267"/>
      <c r="PPX144" s="3263"/>
      <c r="PPY144" s="3263"/>
      <c r="PPZ144" s="3268"/>
      <c r="PQA144" s="3262"/>
      <c r="PQB144" s="3263"/>
      <c r="PQC144" s="3262"/>
      <c r="PQD144" s="3263"/>
      <c r="PQE144" s="3263"/>
      <c r="PQF144" s="3263"/>
      <c r="PQG144" s="3263"/>
      <c r="PQH144" s="3264"/>
      <c r="PQI144" s="3265"/>
      <c r="PQJ144" s="3266"/>
      <c r="PQK144" s="3267"/>
      <c r="PQL144" s="3268"/>
      <c r="PQM144" s="3269"/>
      <c r="PQN144" s="3267"/>
      <c r="PQO144" s="3268"/>
      <c r="PQP144" s="3267"/>
      <c r="PQQ144" s="3263"/>
      <c r="PQR144" s="3263"/>
      <c r="PQS144" s="3268"/>
      <c r="PQT144" s="3262"/>
      <c r="PQU144" s="3263"/>
      <c r="PQV144" s="3262"/>
      <c r="PQW144" s="3263"/>
      <c r="PQX144" s="3263"/>
      <c r="PQY144" s="3263"/>
      <c r="PQZ144" s="3263"/>
      <c r="PRA144" s="3264"/>
      <c r="PRB144" s="3265"/>
      <c r="PRC144" s="3266"/>
      <c r="PRD144" s="3267"/>
      <c r="PRE144" s="3268"/>
      <c r="PRF144" s="3269"/>
      <c r="PRG144" s="3267"/>
      <c r="PRH144" s="3268"/>
      <c r="PRI144" s="3267"/>
      <c r="PRJ144" s="3263"/>
      <c r="PRK144" s="3263"/>
      <c r="PRL144" s="3268"/>
      <c r="PRM144" s="3262"/>
      <c r="PRN144" s="3263"/>
      <c r="PRO144" s="3262"/>
      <c r="PRP144" s="3263"/>
      <c r="PRQ144" s="3263"/>
      <c r="PRR144" s="3263"/>
      <c r="PRS144" s="3263"/>
      <c r="PRT144" s="3264"/>
      <c r="PRU144" s="3265"/>
      <c r="PRV144" s="3266"/>
      <c r="PRW144" s="3267"/>
      <c r="PRX144" s="3268"/>
      <c r="PRY144" s="3269"/>
      <c r="PRZ144" s="3267"/>
      <c r="PSA144" s="3268"/>
      <c r="PSB144" s="3267"/>
      <c r="PSC144" s="3263"/>
      <c r="PSD144" s="3263"/>
      <c r="PSE144" s="3268"/>
      <c r="PSF144" s="3262"/>
      <c r="PSG144" s="3263"/>
      <c r="PSH144" s="3262"/>
      <c r="PSI144" s="3263"/>
      <c r="PSJ144" s="3263"/>
      <c r="PSK144" s="3263"/>
      <c r="PSL144" s="3263"/>
      <c r="PSM144" s="3264"/>
      <c r="PSN144" s="3265"/>
      <c r="PSO144" s="3266"/>
      <c r="PSP144" s="3267"/>
      <c r="PSQ144" s="3268"/>
      <c r="PSR144" s="3269"/>
      <c r="PSS144" s="3267"/>
      <c r="PST144" s="3268"/>
      <c r="PSU144" s="3267"/>
      <c r="PSV144" s="3263"/>
      <c r="PSW144" s="3263"/>
      <c r="PSX144" s="3268"/>
      <c r="PSY144" s="3262"/>
      <c r="PSZ144" s="3263"/>
      <c r="PTA144" s="3262"/>
      <c r="PTB144" s="3263"/>
      <c r="PTC144" s="3263"/>
      <c r="PTD144" s="3263"/>
      <c r="PTE144" s="3263"/>
      <c r="PTF144" s="3264"/>
      <c r="PTG144" s="3265"/>
      <c r="PTH144" s="3266"/>
      <c r="PTI144" s="3267"/>
      <c r="PTJ144" s="3268"/>
      <c r="PTK144" s="3269"/>
      <c r="PTL144" s="3267"/>
      <c r="PTM144" s="3268"/>
      <c r="PTN144" s="3267"/>
      <c r="PTO144" s="3263"/>
      <c r="PTP144" s="3263"/>
      <c r="PTQ144" s="3268"/>
      <c r="PTR144" s="3262"/>
      <c r="PTS144" s="3263"/>
      <c r="PTT144" s="3262"/>
      <c r="PTU144" s="3263"/>
      <c r="PTV144" s="3263"/>
      <c r="PTW144" s="3263"/>
      <c r="PTX144" s="3263"/>
      <c r="PTY144" s="3264"/>
      <c r="PTZ144" s="3265"/>
      <c r="PUA144" s="3266"/>
      <c r="PUB144" s="3267"/>
      <c r="PUC144" s="3268"/>
      <c r="PUD144" s="3269"/>
      <c r="PUE144" s="3267"/>
      <c r="PUF144" s="3268"/>
      <c r="PUG144" s="3267"/>
      <c r="PUH144" s="3263"/>
      <c r="PUI144" s="3263"/>
      <c r="PUJ144" s="3268"/>
      <c r="PUK144" s="3262"/>
      <c r="PUL144" s="3263"/>
      <c r="PUM144" s="3262"/>
      <c r="PUN144" s="3263"/>
      <c r="PUO144" s="3263"/>
      <c r="PUP144" s="3263"/>
      <c r="PUQ144" s="3263"/>
      <c r="PUR144" s="3264"/>
      <c r="PUS144" s="3265"/>
      <c r="PUT144" s="3266"/>
      <c r="PUU144" s="3267"/>
      <c r="PUV144" s="3268"/>
      <c r="PUW144" s="3269"/>
      <c r="PUX144" s="3267"/>
      <c r="PUY144" s="3268"/>
      <c r="PUZ144" s="3267"/>
      <c r="PVA144" s="3263"/>
      <c r="PVB144" s="3263"/>
      <c r="PVC144" s="3268"/>
      <c r="PVD144" s="3262"/>
      <c r="PVE144" s="3263"/>
      <c r="PVF144" s="3262"/>
      <c r="PVG144" s="3263"/>
      <c r="PVH144" s="3263"/>
      <c r="PVI144" s="3263"/>
      <c r="PVJ144" s="3263"/>
      <c r="PVK144" s="3264"/>
      <c r="PVL144" s="3265"/>
      <c r="PVM144" s="3266"/>
      <c r="PVN144" s="3267"/>
      <c r="PVO144" s="3268"/>
      <c r="PVP144" s="3269"/>
      <c r="PVQ144" s="3267"/>
      <c r="PVR144" s="3268"/>
      <c r="PVS144" s="3267"/>
      <c r="PVT144" s="3263"/>
      <c r="PVU144" s="3263"/>
      <c r="PVV144" s="3268"/>
      <c r="PVW144" s="3262"/>
      <c r="PVX144" s="3263"/>
      <c r="PVY144" s="3262"/>
      <c r="PVZ144" s="3263"/>
      <c r="PWA144" s="3263"/>
      <c r="PWB144" s="3263"/>
      <c r="PWC144" s="3263"/>
      <c r="PWD144" s="3264"/>
      <c r="PWE144" s="3265"/>
      <c r="PWF144" s="3266"/>
      <c r="PWG144" s="3267"/>
      <c r="PWH144" s="3268"/>
      <c r="PWI144" s="3269"/>
      <c r="PWJ144" s="3267"/>
      <c r="PWK144" s="3268"/>
      <c r="PWL144" s="3267"/>
      <c r="PWM144" s="3263"/>
      <c r="PWN144" s="3263"/>
      <c r="PWO144" s="3268"/>
      <c r="PWP144" s="3262"/>
      <c r="PWQ144" s="3263"/>
      <c r="PWR144" s="3262"/>
      <c r="PWS144" s="3263"/>
      <c r="PWT144" s="3263"/>
      <c r="PWU144" s="3263"/>
      <c r="PWV144" s="3263"/>
      <c r="PWW144" s="3264"/>
      <c r="PWX144" s="3265"/>
      <c r="PWY144" s="3266"/>
      <c r="PWZ144" s="3267"/>
      <c r="PXA144" s="3268"/>
      <c r="PXB144" s="3269"/>
      <c r="PXC144" s="3267"/>
      <c r="PXD144" s="3268"/>
      <c r="PXE144" s="3267"/>
      <c r="PXF144" s="3263"/>
      <c r="PXG144" s="3263"/>
      <c r="PXH144" s="3268"/>
      <c r="PXI144" s="3262"/>
      <c r="PXJ144" s="3263"/>
      <c r="PXK144" s="3262"/>
      <c r="PXL144" s="3263"/>
      <c r="PXM144" s="3263"/>
      <c r="PXN144" s="3263"/>
      <c r="PXO144" s="3263"/>
      <c r="PXP144" s="3264"/>
      <c r="PXQ144" s="3265"/>
      <c r="PXR144" s="3266"/>
      <c r="PXS144" s="3267"/>
      <c r="PXT144" s="3268"/>
      <c r="PXU144" s="3269"/>
      <c r="PXV144" s="3267"/>
      <c r="PXW144" s="3268"/>
      <c r="PXX144" s="3267"/>
      <c r="PXY144" s="3263"/>
      <c r="PXZ144" s="3263"/>
      <c r="PYA144" s="3268"/>
      <c r="PYB144" s="3262"/>
      <c r="PYC144" s="3263"/>
      <c r="PYD144" s="3262"/>
      <c r="PYE144" s="3263"/>
      <c r="PYF144" s="3263"/>
      <c r="PYG144" s="3263"/>
      <c r="PYH144" s="3263"/>
      <c r="PYI144" s="3264"/>
      <c r="PYJ144" s="3265"/>
      <c r="PYK144" s="3266"/>
      <c r="PYL144" s="3267"/>
      <c r="PYM144" s="3268"/>
      <c r="PYN144" s="3269"/>
      <c r="PYO144" s="3267"/>
      <c r="PYP144" s="3268"/>
      <c r="PYQ144" s="3267"/>
      <c r="PYR144" s="3263"/>
      <c r="PYS144" s="3263"/>
      <c r="PYT144" s="3268"/>
      <c r="PYU144" s="3262"/>
      <c r="PYV144" s="3263"/>
      <c r="PYW144" s="3262"/>
      <c r="PYX144" s="3263"/>
      <c r="PYY144" s="3263"/>
      <c r="PYZ144" s="3263"/>
      <c r="PZA144" s="3263"/>
      <c r="PZB144" s="3264"/>
      <c r="PZC144" s="3265"/>
      <c r="PZD144" s="3266"/>
      <c r="PZE144" s="3267"/>
      <c r="PZF144" s="3268"/>
      <c r="PZG144" s="3269"/>
      <c r="PZH144" s="3267"/>
      <c r="PZI144" s="3268"/>
      <c r="PZJ144" s="3267"/>
      <c r="PZK144" s="3263"/>
      <c r="PZL144" s="3263"/>
      <c r="PZM144" s="3268"/>
      <c r="PZN144" s="3262"/>
      <c r="PZO144" s="3263"/>
      <c r="PZP144" s="3262"/>
      <c r="PZQ144" s="3263"/>
      <c r="PZR144" s="3263"/>
      <c r="PZS144" s="3263"/>
      <c r="PZT144" s="3263"/>
      <c r="PZU144" s="3264"/>
      <c r="PZV144" s="3265"/>
      <c r="PZW144" s="3266"/>
      <c r="PZX144" s="3267"/>
      <c r="PZY144" s="3268"/>
      <c r="PZZ144" s="3269"/>
      <c r="QAA144" s="3267"/>
      <c r="QAB144" s="3268"/>
      <c r="QAC144" s="3267"/>
      <c r="QAD144" s="3263"/>
      <c r="QAE144" s="3263"/>
      <c r="QAF144" s="3268"/>
      <c r="QAG144" s="3262"/>
      <c r="QAH144" s="3263"/>
      <c r="QAI144" s="3262"/>
      <c r="QAJ144" s="3263"/>
      <c r="QAK144" s="3263"/>
      <c r="QAL144" s="3263"/>
      <c r="QAM144" s="3263"/>
      <c r="QAN144" s="3264"/>
      <c r="QAO144" s="3265"/>
      <c r="QAP144" s="3266"/>
      <c r="QAQ144" s="3267"/>
      <c r="QAR144" s="3268"/>
      <c r="QAS144" s="3269"/>
      <c r="QAT144" s="3267"/>
      <c r="QAU144" s="3268"/>
      <c r="QAV144" s="3267"/>
      <c r="QAW144" s="3263"/>
      <c r="QAX144" s="3263"/>
      <c r="QAY144" s="3268"/>
      <c r="QAZ144" s="3262"/>
      <c r="QBA144" s="3263"/>
      <c r="QBB144" s="3262"/>
      <c r="QBC144" s="3263"/>
      <c r="QBD144" s="3263"/>
      <c r="QBE144" s="3263"/>
      <c r="QBF144" s="3263"/>
      <c r="QBG144" s="3264"/>
      <c r="QBH144" s="3265"/>
      <c r="QBI144" s="3266"/>
      <c r="QBJ144" s="3267"/>
      <c r="QBK144" s="3268"/>
      <c r="QBL144" s="3269"/>
      <c r="QBM144" s="3267"/>
      <c r="QBN144" s="3268"/>
      <c r="QBO144" s="3267"/>
      <c r="QBP144" s="3263"/>
      <c r="QBQ144" s="3263"/>
      <c r="QBR144" s="3268"/>
      <c r="QBS144" s="3262"/>
      <c r="QBT144" s="3263"/>
      <c r="QBU144" s="3262"/>
      <c r="QBV144" s="3263"/>
      <c r="QBW144" s="3263"/>
      <c r="QBX144" s="3263"/>
      <c r="QBY144" s="3263"/>
      <c r="QBZ144" s="3264"/>
      <c r="QCA144" s="3265"/>
      <c r="QCB144" s="3266"/>
      <c r="QCC144" s="3267"/>
      <c r="QCD144" s="3268"/>
      <c r="QCE144" s="3269"/>
      <c r="QCF144" s="3267"/>
      <c r="QCG144" s="3268"/>
      <c r="QCH144" s="3267"/>
      <c r="QCI144" s="3263"/>
      <c r="QCJ144" s="3263"/>
      <c r="QCK144" s="3268"/>
      <c r="QCL144" s="3262"/>
      <c r="QCM144" s="3263"/>
      <c r="QCN144" s="3262"/>
      <c r="QCO144" s="3263"/>
      <c r="QCP144" s="3263"/>
      <c r="QCQ144" s="3263"/>
      <c r="QCR144" s="3263"/>
      <c r="QCS144" s="3264"/>
      <c r="QCT144" s="3265"/>
      <c r="QCU144" s="3266"/>
      <c r="QCV144" s="3267"/>
      <c r="QCW144" s="3268"/>
      <c r="QCX144" s="3269"/>
      <c r="QCY144" s="3267"/>
      <c r="QCZ144" s="3268"/>
      <c r="QDA144" s="3267"/>
      <c r="QDB144" s="3263"/>
      <c r="QDC144" s="3263"/>
      <c r="QDD144" s="3268"/>
      <c r="QDE144" s="3262"/>
      <c r="QDF144" s="3263"/>
      <c r="QDG144" s="3262"/>
      <c r="QDH144" s="3263"/>
      <c r="QDI144" s="3263"/>
      <c r="QDJ144" s="3263"/>
      <c r="QDK144" s="3263"/>
      <c r="QDL144" s="3264"/>
      <c r="QDM144" s="3265"/>
      <c r="QDN144" s="3266"/>
      <c r="QDO144" s="3267"/>
      <c r="QDP144" s="3268"/>
      <c r="QDQ144" s="3269"/>
      <c r="QDR144" s="3267"/>
      <c r="QDS144" s="3268"/>
      <c r="QDT144" s="3267"/>
      <c r="QDU144" s="3263"/>
      <c r="QDV144" s="3263"/>
      <c r="QDW144" s="3268"/>
      <c r="QDX144" s="3262"/>
      <c r="QDY144" s="3263"/>
      <c r="QDZ144" s="3262"/>
      <c r="QEA144" s="3263"/>
      <c r="QEB144" s="3263"/>
      <c r="QEC144" s="3263"/>
      <c r="QED144" s="3263"/>
      <c r="QEE144" s="3264"/>
      <c r="QEF144" s="3265"/>
      <c r="QEG144" s="3266"/>
      <c r="QEH144" s="3267"/>
      <c r="QEI144" s="3268"/>
      <c r="QEJ144" s="3269"/>
      <c r="QEK144" s="3267"/>
      <c r="QEL144" s="3268"/>
      <c r="QEM144" s="3267"/>
      <c r="QEN144" s="3263"/>
      <c r="QEO144" s="3263"/>
      <c r="QEP144" s="3268"/>
      <c r="QEQ144" s="3262"/>
      <c r="QER144" s="3263"/>
      <c r="QES144" s="3262"/>
      <c r="QET144" s="3263"/>
      <c r="QEU144" s="3263"/>
      <c r="QEV144" s="3263"/>
      <c r="QEW144" s="3263"/>
      <c r="QEX144" s="3264"/>
      <c r="QEY144" s="3265"/>
      <c r="QEZ144" s="3266"/>
      <c r="QFA144" s="3267"/>
      <c r="QFB144" s="3268"/>
      <c r="QFC144" s="3269"/>
      <c r="QFD144" s="3267"/>
      <c r="QFE144" s="3268"/>
      <c r="QFF144" s="3267"/>
      <c r="QFG144" s="3263"/>
      <c r="QFH144" s="3263"/>
      <c r="QFI144" s="3268"/>
      <c r="QFJ144" s="3262"/>
      <c r="QFK144" s="3263"/>
      <c r="QFL144" s="3262"/>
      <c r="QFM144" s="3263"/>
      <c r="QFN144" s="3263"/>
      <c r="QFO144" s="3263"/>
      <c r="QFP144" s="3263"/>
      <c r="QFQ144" s="3264"/>
      <c r="QFR144" s="3265"/>
      <c r="QFS144" s="3266"/>
      <c r="QFT144" s="3267"/>
      <c r="QFU144" s="3268"/>
      <c r="QFV144" s="3269"/>
      <c r="QFW144" s="3267"/>
      <c r="QFX144" s="3268"/>
      <c r="QFY144" s="3267"/>
      <c r="QFZ144" s="3263"/>
      <c r="QGA144" s="3263"/>
      <c r="QGB144" s="3268"/>
      <c r="QGC144" s="3262"/>
      <c r="QGD144" s="3263"/>
      <c r="QGE144" s="3262"/>
      <c r="QGF144" s="3263"/>
      <c r="QGG144" s="3263"/>
      <c r="QGH144" s="3263"/>
      <c r="QGI144" s="3263"/>
      <c r="QGJ144" s="3264"/>
      <c r="QGK144" s="3265"/>
      <c r="QGL144" s="3266"/>
      <c r="QGM144" s="3267"/>
      <c r="QGN144" s="3268"/>
      <c r="QGO144" s="3269"/>
      <c r="QGP144" s="3267"/>
      <c r="QGQ144" s="3268"/>
      <c r="QGR144" s="3267"/>
      <c r="QGS144" s="3263"/>
      <c r="QGT144" s="3263"/>
      <c r="QGU144" s="3268"/>
      <c r="QGV144" s="3262"/>
      <c r="QGW144" s="3263"/>
      <c r="QGX144" s="3262"/>
      <c r="QGY144" s="3263"/>
      <c r="QGZ144" s="3263"/>
      <c r="QHA144" s="3263"/>
      <c r="QHB144" s="3263"/>
      <c r="QHC144" s="3264"/>
      <c r="QHD144" s="3265"/>
      <c r="QHE144" s="3266"/>
      <c r="QHF144" s="3267"/>
      <c r="QHG144" s="3268"/>
      <c r="QHH144" s="3269"/>
      <c r="QHI144" s="3267"/>
      <c r="QHJ144" s="3268"/>
      <c r="QHK144" s="3267"/>
      <c r="QHL144" s="3263"/>
      <c r="QHM144" s="3263"/>
      <c r="QHN144" s="3268"/>
      <c r="QHO144" s="3262"/>
      <c r="QHP144" s="3263"/>
      <c r="QHQ144" s="3262"/>
      <c r="QHR144" s="3263"/>
      <c r="QHS144" s="3263"/>
      <c r="QHT144" s="3263"/>
      <c r="QHU144" s="3263"/>
      <c r="QHV144" s="3264"/>
      <c r="QHW144" s="3265"/>
      <c r="QHX144" s="3266"/>
      <c r="QHY144" s="3267"/>
      <c r="QHZ144" s="3268"/>
      <c r="QIA144" s="3269"/>
      <c r="QIB144" s="3267"/>
      <c r="QIC144" s="3268"/>
      <c r="QID144" s="3267"/>
      <c r="QIE144" s="3263"/>
      <c r="QIF144" s="3263"/>
      <c r="QIG144" s="3268"/>
      <c r="QIH144" s="3262"/>
      <c r="QII144" s="3263"/>
      <c r="QIJ144" s="3262"/>
      <c r="QIK144" s="3263"/>
      <c r="QIL144" s="3263"/>
      <c r="QIM144" s="3263"/>
      <c r="QIN144" s="3263"/>
      <c r="QIO144" s="3264"/>
      <c r="QIP144" s="3265"/>
      <c r="QIQ144" s="3266"/>
      <c r="QIR144" s="3267"/>
      <c r="QIS144" s="3268"/>
      <c r="QIT144" s="3269"/>
      <c r="QIU144" s="3267"/>
      <c r="QIV144" s="3268"/>
      <c r="QIW144" s="3267"/>
      <c r="QIX144" s="3263"/>
      <c r="QIY144" s="3263"/>
      <c r="QIZ144" s="3268"/>
      <c r="QJA144" s="3262"/>
      <c r="QJB144" s="3263"/>
      <c r="QJC144" s="3262"/>
      <c r="QJD144" s="3263"/>
      <c r="QJE144" s="3263"/>
      <c r="QJF144" s="3263"/>
      <c r="QJG144" s="3263"/>
      <c r="QJH144" s="3264"/>
      <c r="QJI144" s="3265"/>
      <c r="QJJ144" s="3266"/>
      <c r="QJK144" s="3267"/>
      <c r="QJL144" s="3268"/>
      <c r="QJM144" s="3269"/>
      <c r="QJN144" s="3267"/>
      <c r="QJO144" s="3268"/>
      <c r="QJP144" s="3267"/>
      <c r="QJQ144" s="3263"/>
      <c r="QJR144" s="3263"/>
      <c r="QJS144" s="3268"/>
      <c r="QJT144" s="3262"/>
      <c r="QJU144" s="3263"/>
      <c r="QJV144" s="3262"/>
      <c r="QJW144" s="3263"/>
      <c r="QJX144" s="3263"/>
      <c r="QJY144" s="3263"/>
      <c r="QJZ144" s="3263"/>
      <c r="QKA144" s="3264"/>
      <c r="QKB144" s="3265"/>
      <c r="QKC144" s="3266"/>
      <c r="QKD144" s="3267"/>
      <c r="QKE144" s="3268"/>
      <c r="QKF144" s="3269"/>
      <c r="QKG144" s="3267"/>
      <c r="QKH144" s="3268"/>
      <c r="QKI144" s="3267"/>
      <c r="QKJ144" s="3263"/>
      <c r="QKK144" s="3263"/>
      <c r="QKL144" s="3268"/>
      <c r="QKM144" s="3262"/>
      <c r="QKN144" s="3263"/>
      <c r="QKO144" s="3262"/>
      <c r="QKP144" s="3263"/>
      <c r="QKQ144" s="3263"/>
      <c r="QKR144" s="3263"/>
      <c r="QKS144" s="3263"/>
      <c r="QKT144" s="3264"/>
      <c r="QKU144" s="3265"/>
      <c r="QKV144" s="3266"/>
      <c r="QKW144" s="3267"/>
      <c r="QKX144" s="3268"/>
      <c r="QKY144" s="3269"/>
      <c r="QKZ144" s="3267"/>
      <c r="QLA144" s="3268"/>
      <c r="QLB144" s="3267"/>
      <c r="QLC144" s="3263"/>
      <c r="QLD144" s="3263"/>
      <c r="QLE144" s="3268"/>
      <c r="QLF144" s="3262"/>
      <c r="QLG144" s="3263"/>
      <c r="QLH144" s="3262"/>
      <c r="QLI144" s="3263"/>
      <c r="QLJ144" s="3263"/>
      <c r="QLK144" s="3263"/>
      <c r="QLL144" s="3263"/>
      <c r="QLM144" s="3264"/>
      <c r="QLN144" s="3265"/>
      <c r="QLO144" s="3266"/>
      <c r="QLP144" s="3267"/>
      <c r="QLQ144" s="3268"/>
      <c r="QLR144" s="3269"/>
      <c r="QLS144" s="3267"/>
      <c r="QLT144" s="3268"/>
      <c r="QLU144" s="3267"/>
      <c r="QLV144" s="3263"/>
      <c r="QLW144" s="3263"/>
      <c r="QLX144" s="3268"/>
      <c r="QLY144" s="3262"/>
      <c r="QLZ144" s="3263"/>
      <c r="QMA144" s="3262"/>
      <c r="QMB144" s="3263"/>
      <c r="QMC144" s="3263"/>
      <c r="QMD144" s="3263"/>
      <c r="QME144" s="3263"/>
      <c r="QMF144" s="3264"/>
      <c r="QMG144" s="3265"/>
      <c r="QMH144" s="3266"/>
      <c r="QMI144" s="3267"/>
      <c r="QMJ144" s="3268"/>
      <c r="QMK144" s="3269"/>
      <c r="QML144" s="3267"/>
      <c r="QMM144" s="3268"/>
      <c r="QMN144" s="3267"/>
      <c r="QMO144" s="3263"/>
      <c r="QMP144" s="3263"/>
      <c r="QMQ144" s="3268"/>
      <c r="QMR144" s="3262"/>
      <c r="QMS144" s="3263"/>
      <c r="QMT144" s="3262"/>
      <c r="QMU144" s="3263"/>
      <c r="QMV144" s="3263"/>
      <c r="QMW144" s="3263"/>
      <c r="QMX144" s="3263"/>
      <c r="QMY144" s="3264"/>
      <c r="QMZ144" s="3265"/>
      <c r="QNA144" s="3266"/>
      <c r="QNB144" s="3267"/>
      <c r="QNC144" s="3268"/>
      <c r="QND144" s="3269"/>
      <c r="QNE144" s="3267"/>
      <c r="QNF144" s="3268"/>
      <c r="QNG144" s="3267"/>
      <c r="QNH144" s="3263"/>
      <c r="QNI144" s="3263"/>
      <c r="QNJ144" s="3268"/>
      <c r="QNK144" s="3262"/>
      <c r="QNL144" s="3263"/>
      <c r="QNM144" s="3262"/>
      <c r="QNN144" s="3263"/>
      <c r="QNO144" s="3263"/>
      <c r="QNP144" s="3263"/>
      <c r="QNQ144" s="3263"/>
      <c r="QNR144" s="3264"/>
      <c r="QNS144" s="3265"/>
      <c r="QNT144" s="3266"/>
      <c r="QNU144" s="3267"/>
      <c r="QNV144" s="3268"/>
      <c r="QNW144" s="3269"/>
      <c r="QNX144" s="3267"/>
      <c r="QNY144" s="3268"/>
      <c r="QNZ144" s="3267"/>
      <c r="QOA144" s="3263"/>
      <c r="QOB144" s="3263"/>
      <c r="QOC144" s="3268"/>
      <c r="QOD144" s="3262"/>
      <c r="QOE144" s="3263"/>
      <c r="QOF144" s="3262"/>
      <c r="QOG144" s="3263"/>
      <c r="QOH144" s="3263"/>
      <c r="QOI144" s="3263"/>
      <c r="QOJ144" s="3263"/>
      <c r="QOK144" s="3264"/>
      <c r="QOL144" s="3265"/>
      <c r="QOM144" s="3266"/>
      <c r="QON144" s="3267"/>
      <c r="QOO144" s="3268"/>
      <c r="QOP144" s="3269"/>
      <c r="QOQ144" s="3267"/>
      <c r="QOR144" s="3268"/>
      <c r="QOS144" s="3267"/>
      <c r="QOT144" s="3263"/>
      <c r="QOU144" s="3263"/>
      <c r="QOV144" s="3268"/>
      <c r="QOW144" s="3262"/>
      <c r="QOX144" s="3263"/>
      <c r="QOY144" s="3262"/>
      <c r="QOZ144" s="3263"/>
      <c r="QPA144" s="3263"/>
      <c r="QPB144" s="3263"/>
      <c r="QPC144" s="3263"/>
      <c r="QPD144" s="3264"/>
      <c r="QPE144" s="3265"/>
      <c r="QPF144" s="3266"/>
      <c r="QPG144" s="3267"/>
      <c r="QPH144" s="3268"/>
      <c r="QPI144" s="3269"/>
      <c r="QPJ144" s="3267"/>
      <c r="QPK144" s="3268"/>
      <c r="QPL144" s="3267"/>
      <c r="QPM144" s="3263"/>
      <c r="QPN144" s="3263"/>
      <c r="QPO144" s="3268"/>
      <c r="QPP144" s="3262"/>
      <c r="QPQ144" s="3263"/>
      <c r="QPR144" s="3262"/>
      <c r="QPS144" s="3263"/>
      <c r="QPT144" s="3263"/>
      <c r="QPU144" s="3263"/>
      <c r="QPV144" s="3263"/>
      <c r="QPW144" s="3264"/>
      <c r="QPX144" s="3265"/>
      <c r="QPY144" s="3266"/>
      <c r="QPZ144" s="3267"/>
      <c r="QQA144" s="3268"/>
      <c r="QQB144" s="3269"/>
      <c r="QQC144" s="3267"/>
      <c r="QQD144" s="3268"/>
      <c r="QQE144" s="3267"/>
      <c r="QQF144" s="3263"/>
      <c r="QQG144" s="3263"/>
      <c r="QQH144" s="3268"/>
      <c r="QQI144" s="3262"/>
      <c r="QQJ144" s="3263"/>
      <c r="QQK144" s="3262"/>
      <c r="QQL144" s="3263"/>
      <c r="QQM144" s="3263"/>
      <c r="QQN144" s="3263"/>
      <c r="QQO144" s="3263"/>
      <c r="QQP144" s="3264"/>
      <c r="QQQ144" s="3265"/>
      <c r="QQR144" s="3266"/>
      <c r="QQS144" s="3267"/>
      <c r="QQT144" s="3268"/>
      <c r="QQU144" s="3269"/>
      <c r="QQV144" s="3267"/>
      <c r="QQW144" s="3268"/>
      <c r="QQX144" s="3267"/>
      <c r="QQY144" s="3263"/>
      <c r="QQZ144" s="3263"/>
      <c r="QRA144" s="3268"/>
      <c r="QRB144" s="3262"/>
      <c r="QRC144" s="3263"/>
      <c r="QRD144" s="3262"/>
      <c r="QRE144" s="3263"/>
      <c r="QRF144" s="3263"/>
      <c r="QRG144" s="3263"/>
      <c r="QRH144" s="3263"/>
      <c r="QRI144" s="3264"/>
      <c r="QRJ144" s="3265"/>
      <c r="QRK144" s="3266"/>
      <c r="QRL144" s="3267"/>
      <c r="QRM144" s="3268"/>
      <c r="QRN144" s="3269"/>
      <c r="QRO144" s="3267"/>
      <c r="QRP144" s="3268"/>
      <c r="QRQ144" s="3267"/>
      <c r="QRR144" s="3263"/>
      <c r="QRS144" s="3263"/>
      <c r="QRT144" s="3268"/>
      <c r="QRU144" s="3262"/>
      <c r="QRV144" s="3263"/>
      <c r="QRW144" s="3262"/>
      <c r="QRX144" s="3263"/>
      <c r="QRY144" s="3263"/>
      <c r="QRZ144" s="3263"/>
      <c r="QSA144" s="3263"/>
      <c r="QSB144" s="3264"/>
      <c r="QSC144" s="3265"/>
      <c r="QSD144" s="3266"/>
      <c r="QSE144" s="3267"/>
      <c r="QSF144" s="3268"/>
      <c r="QSG144" s="3269"/>
      <c r="QSH144" s="3267"/>
      <c r="QSI144" s="3268"/>
      <c r="QSJ144" s="3267"/>
      <c r="QSK144" s="3263"/>
      <c r="QSL144" s="3263"/>
      <c r="QSM144" s="3268"/>
      <c r="QSN144" s="3262"/>
      <c r="QSO144" s="3263"/>
      <c r="QSP144" s="3262"/>
      <c r="QSQ144" s="3263"/>
      <c r="QSR144" s="3263"/>
      <c r="QSS144" s="3263"/>
      <c r="QST144" s="3263"/>
      <c r="QSU144" s="3264"/>
      <c r="QSV144" s="3265"/>
      <c r="QSW144" s="3266"/>
      <c r="QSX144" s="3267"/>
      <c r="QSY144" s="3268"/>
      <c r="QSZ144" s="3269"/>
      <c r="QTA144" s="3267"/>
      <c r="QTB144" s="3268"/>
      <c r="QTC144" s="3267"/>
      <c r="QTD144" s="3263"/>
      <c r="QTE144" s="3263"/>
      <c r="QTF144" s="3268"/>
      <c r="QTG144" s="3262"/>
      <c r="QTH144" s="3263"/>
      <c r="QTI144" s="3262"/>
      <c r="QTJ144" s="3263"/>
      <c r="QTK144" s="3263"/>
      <c r="QTL144" s="3263"/>
      <c r="QTM144" s="3263"/>
      <c r="QTN144" s="3264"/>
      <c r="QTO144" s="3265"/>
      <c r="QTP144" s="3266"/>
      <c r="QTQ144" s="3267"/>
      <c r="QTR144" s="3268"/>
      <c r="QTS144" s="3269"/>
      <c r="QTT144" s="3267"/>
      <c r="QTU144" s="3268"/>
      <c r="QTV144" s="3267"/>
      <c r="QTW144" s="3263"/>
      <c r="QTX144" s="3263"/>
      <c r="QTY144" s="3268"/>
      <c r="QTZ144" s="3262"/>
      <c r="QUA144" s="3263"/>
      <c r="QUB144" s="3262"/>
      <c r="QUC144" s="3263"/>
      <c r="QUD144" s="3263"/>
      <c r="QUE144" s="3263"/>
      <c r="QUF144" s="3263"/>
      <c r="QUG144" s="3264"/>
      <c r="QUH144" s="3265"/>
      <c r="QUI144" s="3266"/>
      <c r="QUJ144" s="3267"/>
      <c r="QUK144" s="3268"/>
      <c r="QUL144" s="3269"/>
      <c r="QUM144" s="3267"/>
      <c r="QUN144" s="3268"/>
      <c r="QUO144" s="3267"/>
      <c r="QUP144" s="3263"/>
      <c r="QUQ144" s="3263"/>
      <c r="QUR144" s="3268"/>
      <c r="QUS144" s="3262"/>
      <c r="QUT144" s="3263"/>
      <c r="QUU144" s="3262"/>
      <c r="QUV144" s="3263"/>
      <c r="QUW144" s="3263"/>
      <c r="QUX144" s="3263"/>
      <c r="QUY144" s="3263"/>
      <c r="QUZ144" s="3264"/>
      <c r="QVA144" s="3265"/>
      <c r="QVB144" s="3266"/>
      <c r="QVC144" s="3267"/>
      <c r="QVD144" s="3268"/>
      <c r="QVE144" s="3269"/>
      <c r="QVF144" s="3267"/>
      <c r="QVG144" s="3268"/>
      <c r="QVH144" s="3267"/>
      <c r="QVI144" s="3263"/>
      <c r="QVJ144" s="3263"/>
      <c r="QVK144" s="3268"/>
      <c r="QVL144" s="3262"/>
      <c r="QVM144" s="3263"/>
      <c r="QVN144" s="3262"/>
      <c r="QVO144" s="3263"/>
      <c r="QVP144" s="3263"/>
      <c r="QVQ144" s="3263"/>
      <c r="QVR144" s="3263"/>
      <c r="QVS144" s="3264"/>
      <c r="QVT144" s="3265"/>
      <c r="QVU144" s="3266"/>
      <c r="QVV144" s="3267"/>
      <c r="QVW144" s="3268"/>
      <c r="QVX144" s="3269"/>
      <c r="QVY144" s="3267"/>
      <c r="QVZ144" s="3268"/>
      <c r="QWA144" s="3267"/>
      <c r="QWB144" s="3263"/>
      <c r="QWC144" s="3263"/>
      <c r="QWD144" s="3268"/>
      <c r="QWE144" s="3262"/>
      <c r="QWF144" s="3263"/>
      <c r="QWG144" s="3262"/>
      <c r="QWH144" s="3263"/>
      <c r="QWI144" s="3263"/>
      <c r="QWJ144" s="3263"/>
      <c r="QWK144" s="3263"/>
      <c r="QWL144" s="3264"/>
      <c r="QWM144" s="3265"/>
      <c r="QWN144" s="3266"/>
      <c r="QWO144" s="3267"/>
      <c r="QWP144" s="3268"/>
      <c r="QWQ144" s="3269"/>
      <c r="QWR144" s="3267"/>
      <c r="QWS144" s="3268"/>
      <c r="QWT144" s="3267"/>
      <c r="QWU144" s="3263"/>
      <c r="QWV144" s="3263"/>
      <c r="QWW144" s="3268"/>
      <c r="QWX144" s="3262"/>
      <c r="QWY144" s="3263"/>
      <c r="QWZ144" s="3262"/>
      <c r="QXA144" s="3263"/>
      <c r="QXB144" s="3263"/>
      <c r="QXC144" s="3263"/>
      <c r="QXD144" s="3263"/>
      <c r="QXE144" s="3264"/>
      <c r="QXF144" s="3265"/>
      <c r="QXG144" s="3266"/>
      <c r="QXH144" s="3267"/>
      <c r="QXI144" s="3268"/>
      <c r="QXJ144" s="3269"/>
      <c r="QXK144" s="3267"/>
      <c r="QXL144" s="3268"/>
      <c r="QXM144" s="3267"/>
      <c r="QXN144" s="3263"/>
      <c r="QXO144" s="3263"/>
      <c r="QXP144" s="3268"/>
      <c r="QXQ144" s="3262"/>
      <c r="QXR144" s="3263"/>
      <c r="QXS144" s="3262"/>
      <c r="QXT144" s="3263"/>
      <c r="QXU144" s="3263"/>
      <c r="QXV144" s="3263"/>
      <c r="QXW144" s="3263"/>
      <c r="QXX144" s="3264"/>
      <c r="QXY144" s="3265"/>
      <c r="QXZ144" s="3266"/>
      <c r="QYA144" s="3267"/>
      <c r="QYB144" s="3268"/>
      <c r="QYC144" s="3269"/>
      <c r="QYD144" s="3267"/>
      <c r="QYE144" s="3268"/>
      <c r="QYF144" s="3267"/>
      <c r="QYG144" s="3263"/>
      <c r="QYH144" s="3263"/>
      <c r="QYI144" s="3268"/>
      <c r="QYJ144" s="3262"/>
      <c r="QYK144" s="3263"/>
      <c r="QYL144" s="3262"/>
      <c r="QYM144" s="3263"/>
      <c r="QYN144" s="3263"/>
      <c r="QYO144" s="3263"/>
      <c r="QYP144" s="3263"/>
      <c r="QYQ144" s="3264"/>
      <c r="QYR144" s="3265"/>
      <c r="QYS144" s="3266"/>
      <c r="QYT144" s="3267"/>
      <c r="QYU144" s="3268"/>
      <c r="QYV144" s="3269"/>
      <c r="QYW144" s="3267"/>
      <c r="QYX144" s="3268"/>
      <c r="QYY144" s="3267"/>
      <c r="QYZ144" s="3263"/>
      <c r="QZA144" s="3263"/>
      <c r="QZB144" s="3268"/>
      <c r="QZC144" s="3262"/>
      <c r="QZD144" s="3263"/>
      <c r="QZE144" s="3262"/>
      <c r="QZF144" s="3263"/>
      <c r="QZG144" s="3263"/>
      <c r="QZH144" s="3263"/>
      <c r="QZI144" s="3263"/>
      <c r="QZJ144" s="3264"/>
      <c r="QZK144" s="3265"/>
      <c r="QZL144" s="3266"/>
      <c r="QZM144" s="3267"/>
      <c r="QZN144" s="3268"/>
      <c r="QZO144" s="3269"/>
      <c r="QZP144" s="3267"/>
      <c r="QZQ144" s="3268"/>
      <c r="QZR144" s="3267"/>
      <c r="QZS144" s="3263"/>
      <c r="QZT144" s="3263"/>
      <c r="QZU144" s="3268"/>
      <c r="QZV144" s="3262"/>
      <c r="QZW144" s="3263"/>
      <c r="QZX144" s="3262"/>
      <c r="QZY144" s="3263"/>
      <c r="QZZ144" s="3263"/>
      <c r="RAA144" s="3263"/>
      <c r="RAB144" s="3263"/>
      <c r="RAC144" s="3264"/>
      <c r="RAD144" s="3265"/>
      <c r="RAE144" s="3266"/>
      <c r="RAF144" s="3267"/>
      <c r="RAG144" s="3268"/>
      <c r="RAH144" s="3269"/>
      <c r="RAI144" s="3267"/>
      <c r="RAJ144" s="3268"/>
      <c r="RAK144" s="3267"/>
      <c r="RAL144" s="3263"/>
      <c r="RAM144" s="3263"/>
      <c r="RAN144" s="3268"/>
      <c r="RAO144" s="3262"/>
      <c r="RAP144" s="3263"/>
      <c r="RAQ144" s="3262"/>
      <c r="RAR144" s="3263"/>
      <c r="RAS144" s="3263"/>
      <c r="RAT144" s="3263"/>
      <c r="RAU144" s="3263"/>
      <c r="RAV144" s="3264"/>
      <c r="RAW144" s="3265"/>
      <c r="RAX144" s="3266"/>
      <c r="RAY144" s="3267"/>
      <c r="RAZ144" s="3268"/>
      <c r="RBA144" s="3269"/>
      <c r="RBB144" s="3267"/>
      <c r="RBC144" s="3268"/>
      <c r="RBD144" s="3267"/>
      <c r="RBE144" s="3263"/>
      <c r="RBF144" s="3263"/>
      <c r="RBG144" s="3268"/>
      <c r="RBH144" s="3262"/>
      <c r="RBI144" s="3263"/>
      <c r="RBJ144" s="3262"/>
      <c r="RBK144" s="3263"/>
      <c r="RBL144" s="3263"/>
      <c r="RBM144" s="3263"/>
      <c r="RBN144" s="3263"/>
      <c r="RBO144" s="3264"/>
      <c r="RBP144" s="3265"/>
      <c r="RBQ144" s="3266"/>
      <c r="RBR144" s="3267"/>
      <c r="RBS144" s="3268"/>
      <c r="RBT144" s="3269"/>
      <c r="RBU144" s="3267"/>
      <c r="RBV144" s="3268"/>
      <c r="RBW144" s="3267"/>
      <c r="RBX144" s="3263"/>
      <c r="RBY144" s="3263"/>
      <c r="RBZ144" s="3268"/>
      <c r="RCA144" s="3262"/>
      <c r="RCB144" s="3263"/>
      <c r="RCC144" s="3262"/>
      <c r="RCD144" s="3263"/>
      <c r="RCE144" s="3263"/>
      <c r="RCF144" s="3263"/>
      <c r="RCG144" s="3263"/>
      <c r="RCH144" s="3264"/>
      <c r="RCI144" s="3265"/>
      <c r="RCJ144" s="3266"/>
      <c r="RCK144" s="3267"/>
      <c r="RCL144" s="3268"/>
      <c r="RCM144" s="3269"/>
      <c r="RCN144" s="3267"/>
      <c r="RCO144" s="3268"/>
      <c r="RCP144" s="3267"/>
      <c r="RCQ144" s="3263"/>
      <c r="RCR144" s="3263"/>
      <c r="RCS144" s="3268"/>
      <c r="RCT144" s="3262"/>
      <c r="RCU144" s="3263"/>
      <c r="RCV144" s="3262"/>
      <c r="RCW144" s="3263"/>
      <c r="RCX144" s="3263"/>
      <c r="RCY144" s="3263"/>
      <c r="RCZ144" s="3263"/>
      <c r="RDA144" s="3264"/>
      <c r="RDB144" s="3265"/>
      <c r="RDC144" s="3266"/>
      <c r="RDD144" s="3267"/>
      <c r="RDE144" s="3268"/>
      <c r="RDF144" s="3269"/>
      <c r="RDG144" s="3267"/>
      <c r="RDH144" s="3268"/>
      <c r="RDI144" s="3267"/>
      <c r="RDJ144" s="3263"/>
      <c r="RDK144" s="3263"/>
      <c r="RDL144" s="3268"/>
      <c r="RDM144" s="3262"/>
      <c r="RDN144" s="3263"/>
      <c r="RDO144" s="3262"/>
      <c r="RDP144" s="3263"/>
      <c r="RDQ144" s="3263"/>
      <c r="RDR144" s="3263"/>
      <c r="RDS144" s="3263"/>
      <c r="RDT144" s="3264"/>
      <c r="RDU144" s="3265"/>
      <c r="RDV144" s="3266"/>
      <c r="RDW144" s="3267"/>
      <c r="RDX144" s="3268"/>
      <c r="RDY144" s="3269"/>
      <c r="RDZ144" s="3267"/>
      <c r="REA144" s="3268"/>
      <c r="REB144" s="3267"/>
      <c r="REC144" s="3263"/>
      <c r="RED144" s="3263"/>
      <c r="REE144" s="3268"/>
      <c r="REF144" s="3262"/>
      <c r="REG144" s="3263"/>
      <c r="REH144" s="3262"/>
      <c r="REI144" s="3263"/>
      <c r="REJ144" s="3263"/>
      <c r="REK144" s="3263"/>
      <c r="REL144" s="3263"/>
      <c r="REM144" s="3264"/>
      <c r="REN144" s="3265"/>
      <c r="REO144" s="3266"/>
      <c r="REP144" s="3267"/>
      <c r="REQ144" s="3268"/>
      <c r="RER144" s="3269"/>
      <c r="RES144" s="3267"/>
      <c r="RET144" s="3268"/>
      <c r="REU144" s="3267"/>
      <c r="REV144" s="3263"/>
      <c r="REW144" s="3263"/>
      <c r="REX144" s="3268"/>
      <c r="REY144" s="3262"/>
      <c r="REZ144" s="3263"/>
      <c r="RFA144" s="3262"/>
      <c r="RFB144" s="3263"/>
      <c r="RFC144" s="3263"/>
      <c r="RFD144" s="3263"/>
      <c r="RFE144" s="3263"/>
      <c r="RFF144" s="3264"/>
      <c r="RFG144" s="3265"/>
      <c r="RFH144" s="3266"/>
      <c r="RFI144" s="3267"/>
      <c r="RFJ144" s="3268"/>
      <c r="RFK144" s="3269"/>
      <c r="RFL144" s="3267"/>
      <c r="RFM144" s="3268"/>
      <c r="RFN144" s="3267"/>
      <c r="RFO144" s="3263"/>
      <c r="RFP144" s="3263"/>
      <c r="RFQ144" s="3268"/>
      <c r="RFR144" s="3262"/>
      <c r="RFS144" s="3263"/>
      <c r="RFT144" s="3262"/>
      <c r="RFU144" s="3263"/>
      <c r="RFV144" s="3263"/>
      <c r="RFW144" s="3263"/>
      <c r="RFX144" s="3263"/>
      <c r="RFY144" s="3264"/>
      <c r="RFZ144" s="3265"/>
      <c r="RGA144" s="3266"/>
      <c r="RGB144" s="3267"/>
      <c r="RGC144" s="3268"/>
      <c r="RGD144" s="3269"/>
      <c r="RGE144" s="3267"/>
      <c r="RGF144" s="3268"/>
      <c r="RGG144" s="3267"/>
      <c r="RGH144" s="3263"/>
      <c r="RGI144" s="3263"/>
      <c r="RGJ144" s="3268"/>
      <c r="RGK144" s="3262"/>
      <c r="RGL144" s="3263"/>
      <c r="RGM144" s="3262"/>
      <c r="RGN144" s="3263"/>
      <c r="RGO144" s="3263"/>
      <c r="RGP144" s="3263"/>
      <c r="RGQ144" s="3263"/>
      <c r="RGR144" s="3264"/>
      <c r="RGS144" s="3265"/>
      <c r="RGT144" s="3266"/>
      <c r="RGU144" s="3267"/>
      <c r="RGV144" s="3268"/>
      <c r="RGW144" s="3269"/>
      <c r="RGX144" s="3267"/>
      <c r="RGY144" s="3268"/>
      <c r="RGZ144" s="3267"/>
      <c r="RHA144" s="3263"/>
      <c r="RHB144" s="3263"/>
      <c r="RHC144" s="3268"/>
      <c r="RHD144" s="3262"/>
      <c r="RHE144" s="3263"/>
      <c r="RHF144" s="3262"/>
      <c r="RHG144" s="3263"/>
      <c r="RHH144" s="3263"/>
      <c r="RHI144" s="3263"/>
      <c r="RHJ144" s="3263"/>
      <c r="RHK144" s="3264"/>
      <c r="RHL144" s="3265"/>
      <c r="RHM144" s="3266"/>
      <c r="RHN144" s="3267"/>
      <c r="RHO144" s="3268"/>
      <c r="RHP144" s="3269"/>
      <c r="RHQ144" s="3267"/>
      <c r="RHR144" s="3268"/>
      <c r="RHS144" s="3267"/>
      <c r="RHT144" s="3263"/>
      <c r="RHU144" s="3263"/>
      <c r="RHV144" s="3268"/>
      <c r="RHW144" s="3262"/>
      <c r="RHX144" s="3263"/>
      <c r="RHY144" s="3262"/>
      <c r="RHZ144" s="3263"/>
      <c r="RIA144" s="3263"/>
      <c r="RIB144" s="3263"/>
      <c r="RIC144" s="3263"/>
      <c r="RID144" s="3264"/>
      <c r="RIE144" s="3265"/>
      <c r="RIF144" s="3266"/>
      <c r="RIG144" s="3267"/>
      <c r="RIH144" s="3268"/>
      <c r="RII144" s="3269"/>
      <c r="RIJ144" s="3267"/>
      <c r="RIK144" s="3268"/>
      <c r="RIL144" s="3267"/>
      <c r="RIM144" s="3263"/>
      <c r="RIN144" s="3263"/>
      <c r="RIO144" s="3268"/>
      <c r="RIP144" s="3262"/>
      <c r="RIQ144" s="3263"/>
      <c r="RIR144" s="3262"/>
      <c r="RIS144" s="3263"/>
      <c r="RIT144" s="3263"/>
      <c r="RIU144" s="3263"/>
      <c r="RIV144" s="3263"/>
      <c r="RIW144" s="3264"/>
      <c r="RIX144" s="3265"/>
      <c r="RIY144" s="3266"/>
      <c r="RIZ144" s="3267"/>
      <c r="RJA144" s="3268"/>
      <c r="RJB144" s="3269"/>
      <c r="RJC144" s="3267"/>
      <c r="RJD144" s="3268"/>
      <c r="RJE144" s="3267"/>
      <c r="RJF144" s="3263"/>
      <c r="RJG144" s="3263"/>
      <c r="RJH144" s="3268"/>
      <c r="RJI144" s="3262"/>
      <c r="RJJ144" s="3263"/>
      <c r="RJK144" s="3262"/>
      <c r="RJL144" s="3263"/>
      <c r="RJM144" s="3263"/>
      <c r="RJN144" s="3263"/>
      <c r="RJO144" s="3263"/>
      <c r="RJP144" s="3264"/>
      <c r="RJQ144" s="3265"/>
      <c r="RJR144" s="3266"/>
      <c r="RJS144" s="3267"/>
      <c r="RJT144" s="3268"/>
      <c r="RJU144" s="3269"/>
      <c r="RJV144" s="3267"/>
      <c r="RJW144" s="3268"/>
      <c r="RJX144" s="3267"/>
      <c r="RJY144" s="3263"/>
      <c r="RJZ144" s="3263"/>
      <c r="RKA144" s="3268"/>
      <c r="RKB144" s="3262"/>
      <c r="RKC144" s="3263"/>
      <c r="RKD144" s="3262"/>
      <c r="RKE144" s="3263"/>
      <c r="RKF144" s="3263"/>
      <c r="RKG144" s="3263"/>
      <c r="RKH144" s="3263"/>
      <c r="RKI144" s="3264"/>
      <c r="RKJ144" s="3265"/>
      <c r="RKK144" s="3266"/>
      <c r="RKL144" s="3267"/>
      <c r="RKM144" s="3268"/>
      <c r="RKN144" s="3269"/>
      <c r="RKO144" s="3267"/>
      <c r="RKP144" s="3268"/>
      <c r="RKQ144" s="3267"/>
      <c r="RKR144" s="3263"/>
      <c r="RKS144" s="3263"/>
      <c r="RKT144" s="3268"/>
      <c r="RKU144" s="3262"/>
      <c r="RKV144" s="3263"/>
      <c r="RKW144" s="3262"/>
      <c r="RKX144" s="3263"/>
      <c r="RKY144" s="3263"/>
      <c r="RKZ144" s="3263"/>
      <c r="RLA144" s="3263"/>
      <c r="RLB144" s="3264"/>
      <c r="RLC144" s="3265"/>
      <c r="RLD144" s="3266"/>
      <c r="RLE144" s="3267"/>
      <c r="RLF144" s="3268"/>
      <c r="RLG144" s="3269"/>
      <c r="RLH144" s="3267"/>
      <c r="RLI144" s="3268"/>
      <c r="RLJ144" s="3267"/>
      <c r="RLK144" s="3263"/>
      <c r="RLL144" s="3263"/>
      <c r="RLM144" s="3268"/>
      <c r="RLN144" s="3262"/>
      <c r="RLO144" s="3263"/>
      <c r="RLP144" s="3262"/>
      <c r="RLQ144" s="3263"/>
      <c r="RLR144" s="3263"/>
      <c r="RLS144" s="3263"/>
      <c r="RLT144" s="3263"/>
      <c r="RLU144" s="3264"/>
      <c r="RLV144" s="3265"/>
      <c r="RLW144" s="3266"/>
      <c r="RLX144" s="3267"/>
      <c r="RLY144" s="3268"/>
      <c r="RLZ144" s="3269"/>
      <c r="RMA144" s="3267"/>
      <c r="RMB144" s="3268"/>
      <c r="RMC144" s="3267"/>
      <c r="RMD144" s="3263"/>
      <c r="RME144" s="3263"/>
      <c r="RMF144" s="3268"/>
      <c r="RMG144" s="3262"/>
      <c r="RMH144" s="3263"/>
      <c r="RMI144" s="3262"/>
      <c r="RMJ144" s="3263"/>
      <c r="RMK144" s="3263"/>
      <c r="RML144" s="3263"/>
      <c r="RMM144" s="3263"/>
      <c r="RMN144" s="3264"/>
      <c r="RMO144" s="3265"/>
      <c r="RMP144" s="3266"/>
      <c r="RMQ144" s="3267"/>
      <c r="RMR144" s="3268"/>
      <c r="RMS144" s="3269"/>
      <c r="RMT144" s="3267"/>
      <c r="RMU144" s="3268"/>
      <c r="RMV144" s="3267"/>
      <c r="RMW144" s="3263"/>
      <c r="RMX144" s="3263"/>
      <c r="RMY144" s="3268"/>
      <c r="RMZ144" s="3262"/>
      <c r="RNA144" s="3263"/>
      <c r="RNB144" s="3262"/>
      <c r="RNC144" s="3263"/>
      <c r="RND144" s="3263"/>
      <c r="RNE144" s="3263"/>
      <c r="RNF144" s="3263"/>
      <c r="RNG144" s="3264"/>
      <c r="RNH144" s="3265"/>
      <c r="RNI144" s="3266"/>
      <c r="RNJ144" s="3267"/>
      <c r="RNK144" s="3268"/>
      <c r="RNL144" s="3269"/>
      <c r="RNM144" s="3267"/>
      <c r="RNN144" s="3268"/>
      <c r="RNO144" s="3267"/>
      <c r="RNP144" s="3263"/>
      <c r="RNQ144" s="3263"/>
      <c r="RNR144" s="3268"/>
      <c r="RNS144" s="3262"/>
      <c r="RNT144" s="3263"/>
      <c r="RNU144" s="3262"/>
      <c r="RNV144" s="3263"/>
      <c r="RNW144" s="3263"/>
      <c r="RNX144" s="3263"/>
      <c r="RNY144" s="3263"/>
      <c r="RNZ144" s="3264"/>
      <c r="ROA144" s="3265"/>
      <c r="ROB144" s="3266"/>
      <c r="ROC144" s="3267"/>
      <c r="ROD144" s="3268"/>
      <c r="ROE144" s="3269"/>
      <c r="ROF144" s="3267"/>
      <c r="ROG144" s="3268"/>
      <c r="ROH144" s="3267"/>
      <c r="ROI144" s="3263"/>
      <c r="ROJ144" s="3263"/>
      <c r="ROK144" s="3268"/>
      <c r="ROL144" s="3262"/>
      <c r="ROM144" s="3263"/>
      <c r="RON144" s="3262"/>
      <c r="ROO144" s="3263"/>
      <c r="ROP144" s="3263"/>
      <c r="ROQ144" s="3263"/>
      <c r="ROR144" s="3263"/>
      <c r="ROS144" s="3264"/>
      <c r="ROT144" s="3265"/>
      <c r="ROU144" s="3266"/>
      <c r="ROV144" s="3267"/>
      <c r="ROW144" s="3268"/>
      <c r="ROX144" s="3269"/>
      <c r="ROY144" s="3267"/>
      <c r="ROZ144" s="3268"/>
      <c r="RPA144" s="3267"/>
      <c r="RPB144" s="3263"/>
      <c r="RPC144" s="3263"/>
      <c r="RPD144" s="3268"/>
      <c r="RPE144" s="3262"/>
      <c r="RPF144" s="3263"/>
      <c r="RPG144" s="3262"/>
      <c r="RPH144" s="3263"/>
      <c r="RPI144" s="3263"/>
      <c r="RPJ144" s="3263"/>
      <c r="RPK144" s="3263"/>
      <c r="RPL144" s="3264"/>
      <c r="RPM144" s="3265"/>
      <c r="RPN144" s="3266"/>
      <c r="RPO144" s="3267"/>
      <c r="RPP144" s="3268"/>
      <c r="RPQ144" s="3269"/>
      <c r="RPR144" s="3267"/>
      <c r="RPS144" s="3268"/>
      <c r="RPT144" s="3267"/>
      <c r="RPU144" s="3263"/>
      <c r="RPV144" s="3263"/>
      <c r="RPW144" s="3268"/>
      <c r="RPX144" s="3262"/>
      <c r="RPY144" s="3263"/>
      <c r="RPZ144" s="3262"/>
      <c r="RQA144" s="3263"/>
      <c r="RQB144" s="3263"/>
      <c r="RQC144" s="3263"/>
      <c r="RQD144" s="3263"/>
      <c r="RQE144" s="3264"/>
      <c r="RQF144" s="3265"/>
      <c r="RQG144" s="3266"/>
      <c r="RQH144" s="3267"/>
      <c r="RQI144" s="3268"/>
      <c r="RQJ144" s="3269"/>
      <c r="RQK144" s="3267"/>
      <c r="RQL144" s="3268"/>
      <c r="RQM144" s="3267"/>
      <c r="RQN144" s="3263"/>
      <c r="RQO144" s="3263"/>
      <c r="RQP144" s="3268"/>
      <c r="RQQ144" s="3262"/>
      <c r="RQR144" s="3263"/>
      <c r="RQS144" s="3262"/>
      <c r="RQT144" s="3263"/>
      <c r="RQU144" s="3263"/>
      <c r="RQV144" s="3263"/>
      <c r="RQW144" s="3263"/>
      <c r="RQX144" s="3264"/>
      <c r="RQY144" s="3265"/>
      <c r="RQZ144" s="3266"/>
      <c r="RRA144" s="3267"/>
      <c r="RRB144" s="3268"/>
      <c r="RRC144" s="3269"/>
      <c r="RRD144" s="3267"/>
      <c r="RRE144" s="3268"/>
      <c r="RRF144" s="3267"/>
      <c r="RRG144" s="3263"/>
      <c r="RRH144" s="3263"/>
      <c r="RRI144" s="3268"/>
      <c r="RRJ144" s="3262"/>
      <c r="RRK144" s="3263"/>
      <c r="RRL144" s="3262"/>
      <c r="RRM144" s="3263"/>
      <c r="RRN144" s="3263"/>
      <c r="RRO144" s="3263"/>
      <c r="RRP144" s="3263"/>
      <c r="RRQ144" s="3264"/>
      <c r="RRR144" s="3265"/>
      <c r="RRS144" s="3266"/>
      <c r="RRT144" s="3267"/>
      <c r="RRU144" s="3268"/>
      <c r="RRV144" s="3269"/>
      <c r="RRW144" s="3267"/>
      <c r="RRX144" s="3268"/>
      <c r="RRY144" s="3267"/>
      <c r="RRZ144" s="3263"/>
      <c r="RSA144" s="3263"/>
      <c r="RSB144" s="3268"/>
      <c r="RSC144" s="3262"/>
      <c r="RSD144" s="3263"/>
      <c r="RSE144" s="3262"/>
      <c r="RSF144" s="3263"/>
      <c r="RSG144" s="3263"/>
      <c r="RSH144" s="3263"/>
      <c r="RSI144" s="3263"/>
      <c r="RSJ144" s="3264"/>
      <c r="RSK144" s="3265"/>
      <c r="RSL144" s="3266"/>
      <c r="RSM144" s="3267"/>
      <c r="RSN144" s="3268"/>
      <c r="RSO144" s="3269"/>
      <c r="RSP144" s="3267"/>
      <c r="RSQ144" s="3268"/>
      <c r="RSR144" s="3267"/>
      <c r="RSS144" s="3263"/>
      <c r="RST144" s="3263"/>
      <c r="RSU144" s="3268"/>
      <c r="RSV144" s="3262"/>
      <c r="RSW144" s="3263"/>
      <c r="RSX144" s="3262"/>
      <c r="RSY144" s="3263"/>
      <c r="RSZ144" s="3263"/>
      <c r="RTA144" s="3263"/>
      <c r="RTB144" s="3263"/>
      <c r="RTC144" s="3264"/>
      <c r="RTD144" s="3265"/>
      <c r="RTE144" s="3266"/>
      <c r="RTF144" s="3267"/>
      <c r="RTG144" s="3268"/>
      <c r="RTH144" s="3269"/>
      <c r="RTI144" s="3267"/>
      <c r="RTJ144" s="3268"/>
      <c r="RTK144" s="3267"/>
      <c r="RTL144" s="3263"/>
      <c r="RTM144" s="3263"/>
      <c r="RTN144" s="3268"/>
      <c r="RTO144" s="3262"/>
      <c r="RTP144" s="3263"/>
      <c r="RTQ144" s="3262"/>
      <c r="RTR144" s="3263"/>
      <c r="RTS144" s="3263"/>
      <c r="RTT144" s="3263"/>
      <c r="RTU144" s="3263"/>
      <c r="RTV144" s="3264"/>
      <c r="RTW144" s="3265"/>
      <c r="RTX144" s="3266"/>
      <c r="RTY144" s="3267"/>
      <c r="RTZ144" s="3268"/>
      <c r="RUA144" s="3269"/>
      <c r="RUB144" s="3267"/>
      <c r="RUC144" s="3268"/>
      <c r="RUD144" s="3267"/>
      <c r="RUE144" s="3263"/>
      <c r="RUF144" s="3263"/>
      <c r="RUG144" s="3268"/>
      <c r="RUH144" s="3262"/>
      <c r="RUI144" s="3263"/>
      <c r="RUJ144" s="3262"/>
      <c r="RUK144" s="3263"/>
      <c r="RUL144" s="3263"/>
      <c r="RUM144" s="3263"/>
      <c r="RUN144" s="3263"/>
      <c r="RUO144" s="3264"/>
      <c r="RUP144" s="3265"/>
      <c r="RUQ144" s="3266"/>
      <c r="RUR144" s="3267"/>
      <c r="RUS144" s="3268"/>
      <c r="RUT144" s="3269"/>
      <c r="RUU144" s="3267"/>
      <c r="RUV144" s="3268"/>
      <c r="RUW144" s="3267"/>
      <c r="RUX144" s="3263"/>
      <c r="RUY144" s="3263"/>
      <c r="RUZ144" s="3268"/>
      <c r="RVA144" s="3262"/>
      <c r="RVB144" s="3263"/>
      <c r="RVC144" s="3262"/>
      <c r="RVD144" s="3263"/>
      <c r="RVE144" s="3263"/>
      <c r="RVF144" s="3263"/>
      <c r="RVG144" s="3263"/>
      <c r="RVH144" s="3264"/>
      <c r="RVI144" s="3265"/>
      <c r="RVJ144" s="3266"/>
      <c r="RVK144" s="3267"/>
      <c r="RVL144" s="3268"/>
      <c r="RVM144" s="3269"/>
      <c r="RVN144" s="3267"/>
      <c r="RVO144" s="3268"/>
      <c r="RVP144" s="3267"/>
      <c r="RVQ144" s="3263"/>
      <c r="RVR144" s="3263"/>
      <c r="RVS144" s="3268"/>
      <c r="RVT144" s="3262"/>
      <c r="RVU144" s="3263"/>
      <c r="RVV144" s="3262"/>
      <c r="RVW144" s="3263"/>
      <c r="RVX144" s="3263"/>
      <c r="RVY144" s="3263"/>
      <c r="RVZ144" s="3263"/>
      <c r="RWA144" s="3264"/>
      <c r="RWB144" s="3265"/>
      <c r="RWC144" s="3266"/>
      <c r="RWD144" s="3267"/>
      <c r="RWE144" s="3268"/>
      <c r="RWF144" s="3269"/>
      <c r="RWG144" s="3267"/>
      <c r="RWH144" s="3268"/>
      <c r="RWI144" s="3267"/>
      <c r="RWJ144" s="3263"/>
      <c r="RWK144" s="3263"/>
      <c r="RWL144" s="3268"/>
      <c r="RWM144" s="3262"/>
      <c r="RWN144" s="3263"/>
      <c r="RWO144" s="3262"/>
      <c r="RWP144" s="3263"/>
      <c r="RWQ144" s="3263"/>
      <c r="RWR144" s="3263"/>
      <c r="RWS144" s="3263"/>
      <c r="RWT144" s="3264"/>
      <c r="RWU144" s="3265"/>
      <c r="RWV144" s="3266"/>
      <c r="RWW144" s="3267"/>
      <c r="RWX144" s="3268"/>
      <c r="RWY144" s="3269"/>
      <c r="RWZ144" s="3267"/>
      <c r="RXA144" s="3268"/>
      <c r="RXB144" s="3267"/>
      <c r="RXC144" s="3263"/>
      <c r="RXD144" s="3263"/>
      <c r="RXE144" s="3268"/>
      <c r="RXF144" s="3262"/>
      <c r="RXG144" s="3263"/>
      <c r="RXH144" s="3262"/>
      <c r="RXI144" s="3263"/>
      <c r="RXJ144" s="3263"/>
      <c r="RXK144" s="3263"/>
      <c r="RXL144" s="3263"/>
      <c r="RXM144" s="3264"/>
      <c r="RXN144" s="3265"/>
      <c r="RXO144" s="3266"/>
      <c r="RXP144" s="3267"/>
      <c r="RXQ144" s="3268"/>
      <c r="RXR144" s="3269"/>
      <c r="RXS144" s="3267"/>
      <c r="RXT144" s="3268"/>
      <c r="RXU144" s="3267"/>
      <c r="RXV144" s="3263"/>
      <c r="RXW144" s="3263"/>
      <c r="RXX144" s="3268"/>
      <c r="RXY144" s="3262"/>
      <c r="RXZ144" s="3263"/>
      <c r="RYA144" s="3262"/>
      <c r="RYB144" s="3263"/>
      <c r="RYC144" s="3263"/>
      <c r="RYD144" s="3263"/>
      <c r="RYE144" s="3263"/>
      <c r="RYF144" s="3264"/>
      <c r="RYG144" s="3265"/>
      <c r="RYH144" s="3266"/>
      <c r="RYI144" s="3267"/>
      <c r="RYJ144" s="3268"/>
      <c r="RYK144" s="3269"/>
      <c r="RYL144" s="3267"/>
      <c r="RYM144" s="3268"/>
      <c r="RYN144" s="3267"/>
      <c r="RYO144" s="3263"/>
      <c r="RYP144" s="3263"/>
      <c r="RYQ144" s="3268"/>
      <c r="RYR144" s="3262"/>
      <c r="RYS144" s="3263"/>
      <c r="RYT144" s="3262"/>
      <c r="RYU144" s="3263"/>
      <c r="RYV144" s="3263"/>
      <c r="RYW144" s="3263"/>
      <c r="RYX144" s="3263"/>
      <c r="RYY144" s="3264"/>
      <c r="RYZ144" s="3265"/>
      <c r="RZA144" s="3266"/>
      <c r="RZB144" s="3267"/>
      <c r="RZC144" s="3268"/>
      <c r="RZD144" s="3269"/>
      <c r="RZE144" s="3267"/>
      <c r="RZF144" s="3268"/>
      <c r="RZG144" s="3267"/>
      <c r="RZH144" s="3263"/>
      <c r="RZI144" s="3263"/>
      <c r="RZJ144" s="3268"/>
      <c r="RZK144" s="3262"/>
      <c r="RZL144" s="3263"/>
      <c r="RZM144" s="3262"/>
      <c r="RZN144" s="3263"/>
      <c r="RZO144" s="3263"/>
      <c r="RZP144" s="3263"/>
      <c r="RZQ144" s="3263"/>
      <c r="RZR144" s="3264"/>
      <c r="RZS144" s="3265"/>
      <c r="RZT144" s="3266"/>
      <c r="RZU144" s="3267"/>
      <c r="RZV144" s="3268"/>
      <c r="RZW144" s="3269"/>
      <c r="RZX144" s="3267"/>
      <c r="RZY144" s="3268"/>
      <c r="RZZ144" s="3267"/>
      <c r="SAA144" s="3263"/>
      <c r="SAB144" s="3263"/>
      <c r="SAC144" s="3268"/>
      <c r="SAD144" s="3262"/>
      <c r="SAE144" s="3263"/>
      <c r="SAF144" s="3262"/>
      <c r="SAG144" s="3263"/>
      <c r="SAH144" s="3263"/>
      <c r="SAI144" s="3263"/>
      <c r="SAJ144" s="3263"/>
      <c r="SAK144" s="3264"/>
      <c r="SAL144" s="3265"/>
      <c r="SAM144" s="3266"/>
      <c r="SAN144" s="3267"/>
      <c r="SAO144" s="3268"/>
      <c r="SAP144" s="3269"/>
      <c r="SAQ144" s="3267"/>
      <c r="SAR144" s="3268"/>
      <c r="SAS144" s="3267"/>
      <c r="SAT144" s="3263"/>
      <c r="SAU144" s="3263"/>
      <c r="SAV144" s="3268"/>
      <c r="SAW144" s="3262"/>
      <c r="SAX144" s="3263"/>
      <c r="SAY144" s="3262"/>
      <c r="SAZ144" s="3263"/>
      <c r="SBA144" s="3263"/>
      <c r="SBB144" s="3263"/>
      <c r="SBC144" s="3263"/>
      <c r="SBD144" s="3264"/>
      <c r="SBE144" s="3265"/>
      <c r="SBF144" s="3266"/>
      <c r="SBG144" s="3267"/>
      <c r="SBH144" s="3268"/>
      <c r="SBI144" s="3269"/>
      <c r="SBJ144" s="3267"/>
      <c r="SBK144" s="3268"/>
      <c r="SBL144" s="3267"/>
      <c r="SBM144" s="3263"/>
      <c r="SBN144" s="3263"/>
      <c r="SBO144" s="3268"/>
      <c r="SBP144" s="3262"/>
      <c r="SBQ144" s="3263"/>
      <c r="SBR144" s="3262"/>
      <c r="SBS144" s="3263"/>
      <c r="SBT144" s="3263"/>
      <c r="SBU144" s="3263"/>
      <c r="SBV144" s="3263"/>
      <c r="SBW144" s="3264"/>
      <c r="SBX144" s="3265"/>
      <c r="SBY144" s="3266"/>
      <c r="SBZ144" s="3267"/>
      <c r="SCA144" s="3268"/>
      <c r="SCB144" s="3269"/>
      <c r="SCC144" s="3267"/>
      <c r="SCD144" s="3268"/>
      <c r="SCE144" s="3267"/>
      <c r="SCF144" s="3263"/>
      <c r="SCG144" s="3263"/>
      <c r="SCH144" s="3268"/>
      <c r="SCI144" s="3262"/>
      <c r="SCJ144" s="3263"/>
      <c r="SCK144" s="3262"/>
      <c r="SCL144" s="3263"/>
      <c r="SCM144" s="3263"/>
      <c r="SCN144" s="3263"/>
      <c r="SCO144" s="3263"/>
      <c r="SCP144" s="3264"/>
      <c r="SCQ144" s="3265"/>
      <c r="SCR144" s="3266"/>
      <c r="SCS144" s="3267"/>
      <c r="SCT144" s="3268"/>
      <c r="SCU144" s="3269"/>
      <c r="SCV144" s="3267"/>
      <c r="SCW144" s="3268"/>
      <c r="SCX144" s="3267"/>
      <c r="SCY144" s="3263"/>
      <c r="SCZ144" s="3263"/>
      <c r="SDA144" s="3268"/>
      <c r="SDB144" s="3262"/>
      <c r="SDC144" s="3263"/>
      <c r="SDD144" s="3262"/>
      <c r="SDE144" s="3263"/>
      <c r="SDF144" s="3263"/>
      <c r="SDG144" s="3263"/>
      <c r="SDH144" s="3263"/>
      <c r="SDI144" s="3264"/>
      <c r="SDJ144" s="3265"/>
      <c r="SDK144" s="3266"/>
      <c r="SDL144" s="3267"/>
      <c r="SDM144" s="3268"/>
      <c r="SDN144" s="3269"/>
      <c r="SDO144" s="3267"/>
      <c r="SDP144" s="3268"/>
      <c r="SDQ144" s="3267"/>
      <c r="SDR144" s="3263"/>
      <c r="SDS144" s="3263"/>
      <c r="SDT144" s="3268"/>
      <c r="SDU144" s="3262"/>
      <c r="SDV144" s="3263"/>
      <c r="SDW144" s="3262"/>
      <c r="SDX144" s="3263"/>
      <c r="SDY144" s="3263"/>
      <c r="SDZ144" s="3263"/>
      <c r="SEA144" s="3263"/>
      <c r="SEB144" s="3264"/>
      <c r="SEC144" s="3265"/>
      <c r="SED144" s="3266"/>
      <c r="SEE144" s="3267"/>
      <c r="SEF144" s="3268"/>
      <c r="SEG144" s="3269"/>
      <c r="SEH144" s="3267"/>
      <c r="SEI144" s="3268"/>
      <c r="SEJ144" s="3267"/>
      <c r="SEK144" s="3263"/>
      <c r="SEL144" s="3263"/>
      <c r="SEM144" s="3268"/>
      <c r="SEN144" s="3262"/>
      <c r="SEO144" s="3263"/>
      <c r="SEP144" s="3262"/>
      <c r="SEQ144" s="3263"/>
      <c r="SER144" s="3263"/>
      <c r="SES144" s="3263"/>
      <c r="SET144" s="3263"/>
      <c r="SEU144" s="3264"/>
      <c r="SEV144" s="3265"/>
      <c r="SEW144" s="3266"/>
      <c r="SEX144" s="3267"/>
      <c r="SEY144" s="3268"/>
      <c r="SEZ144" s="3269"/>
      <c r="SFA144" s="3267"/>
      <c r="SFB144" s="3268"/>
      <c r="SFC144" s="3267"/>
      <c r="SFD144" s="3263"/>
      <c r="SFE144" s="3263"/>
      <c r="SFF144" s="3268"/>
      <c r="SFG144" s="3262"/>
      <c r="SFH144" s="3263"/>
      <c r="SFI144" s="3262"/>
      <c r="SFJ144" s="3263"/>
      <c r="SFK144" s="3263"/>
      <c r="SFL144" s="3263"/>
      <c r="SFM144" s="3263"/>
      <c r="SFN144" s="3264"/>
      <c r="SFO144" s="3265"/>
      <c r="SFP144" s="3266"/>
      <c r="SFQ144" s="3267"/>
      <c r="SFR144" s="3268"/>
      <c r="SFS144" s="3269"/>
      <c r="SFT144" s="3267"/>
      <c r="SFU144" s="3268"/>
      <c r="SFV144" s="3267"/>
      <c r="SFW144" s="3263"/>
      <c r="SFX144" s="3263"/>
      <c r="SFY144" s="3268"/>
      <c r="SFZ144" s="3262"/>
      <c r="SGA144" s="3263"/>
      <c r="SGB144" s="3262"/>
      <c r="SGC144" s="3263"/>
      <c r="SGD144" s="3263"/>
      <c r="SGE144" s="3263"/>
      <c r="SGF144" s="3263"/>
      <c r="SGG144" s="3264"/>
      <c r="SGH144" s="3265"/>
      <c r="SGI144" s="3266"/>
      <c r="SGJ144" s="3267"/>
      <c r="SGK144" s="3268"/>
      <c r="SGL144" s="3269"/>
      <c r="SGM144" s="3267"/>
      <c r="SGN144" s="3268"/>
      <c r="SGO144" s="3267"/>
      <c r="SGP144" s="3263"/>
      <c r="SGQ144" s="3263"/>
      <c r="SGR144" s="3268"/>
      <c r="SGS144" s="3262"/>
      <c r="SGT144" s="3263"/>
      <c r="SGU144" s="3262"/>
      <c r="SGV144" s="3263"/>
      <c r="SGW144" s="3263"/>
      <c r="SGX144" s="3263"/>
      <c r="SGY144" s="3263"/>
      <c r="SGZ144" s="3264"/>
      <c r="SHA144" s="3265"/>
      <c r="SHB144" s="3266"/>
      <c r="SHC144" s="3267"/>
      <c r="SHD144" s="3268"/>
      <c r="SHE144" s="3269"/>
      <c r="SHF144" s="3267"/>
      <c r="SHG144" s="3268"/>
      <c r="SHH144" s="3267"/>
      <c r="SHI144" s="3263"/>
      <c r="SHJ144" s="3263"/>
      <c r="SHK144" s="3268"/>
      <c r="SHL144" s="3262"/>
      <c r="SHM144" s="3263"/>
      <c r="SHN144" s="3262"/>
      <c r="SHO144" s="3263"/>
      <c r="SHP144" s="3263"/>
      <c r="SHQ144" s="3263"/>
      <c r="SHR144" s="3263"/>
      <c r="SHS144" s="3264"/>
      <c r="SHT144" s="3265"/>
      <c r="SHU144" s="3266"/>
      <c r="SHV144" s="3267"/>
      <c r="SHW144" s="3268"/>
      <c r="SHX144" s="3269"/>
      <c r="SHY144" s="3267"/>
      <c r="SHZ144" s="3268"/>
      <c r="SIA144" s="3267"/>
      <c r="SIB144" s="3263"/>
      <c r="SIC144" s="3263"/>
      <c r="SID144" s="3268"/>
      <c r="SIE144" s="3262"/>
      <c r="SIF144" s="3263"/>
      <c r="SIG144" s="3262"/>
      <c r="SIH144" s="3263"/>
      <c r="SII144" s="3263"/>
      <c r="SIJ144" s="3263"/>
      <c r="SIK144" s="3263"/>
      <c r="SIL144" s="3264"/>
      <c r="SIM144" s="3265"/>
      <c r="SIN144" s="3266"/>
      <c r="SIO144" s="3267"/>
      <c r="SIP144" s="3268"/>
      <c r="SIQ144" s="3269"/>
      <c r="SIR144" s="3267"/>
      <c r="SIS144" s="3268"/>
      <c r="SIT144" s="3267"/>
      <c r="SIU144" s="3263"/>
      <c r="SIV144" s="3263"/>
      <c r="SIW144" s="3268"/>
      <c r="SIX144" s="3262"/>
      <c r="SIY144" s="3263"/>
      <c r="SIZ144" s="3262"/>
      <c r="SJA144" s="3263"/>
      <c r="SJB144" s="3263"/>
      <c r="SJC144" s="3263"/>
      <c r="SJD144" s="3263"/>
      <c r="SJE144" s="3264"/>
      <c r="SJF144" s="3265"/>
      <c r="SJG144" s="3266"/>
      <c r="SJH144" s="3267"/>
      <c r="SJI144" s="3268"/>
      <c r="SJJ144" s="3269"/>
      <c r="SJK144" s="3267"/>
      <c r="SJL144" s="3268"/>
      <c r="SJM144" s="3267"/>
      <c r="SJN144" s="3263"/>
      <c r="SJO144" s="3263"/>
      <c r="SJP144" s="3268"/>
      <c r="SJQ144" s="3262"/>
      <c r="SJR144" s="3263"/>
      <c r="SJS144" s="3262"/>
      <c r="SJT144" s="3263"/>
      <c r="SJU144" s="3263"/>
      <c r="SJV144" s="3263"/>
      <c r="SJW144" s="3263"/>
      <c r="SJX144" s="3264"/>
      <c r="SJY144" s="3265"/>
      <c r="SJZ144" s="3266"/>
      <c r="SKA144" s="3267"/>
      <c r="SKB144" s="3268"/>
      <c r="SKC144" s="3269"/>
      <c r="SKD144" s="3267"/>
      <c r="SKE144" s="3268"/>
      <c r="SKF144" s="3267"/>
      <c r="SKG144" s="3263"/>
      <c r="SKH144" s="3263"/>
      <c r="SKI144" s="3268"/>
      <c r="SKJ144" s="3262"/>
      <c r="SKK144" s="3263"/>
      <c r="SKL144" s="3262"/>
      <c r="SKM144" s="3263"/>
      <c r="SKN144" s="3263"/>
      <c r="SKO144" s="3263"/>
      <c r="SKP144" s="3263"/>
      <c r="SKQ144" s="3264"/>
      <c r="SKR144" s="3265"/>
      <c r="SKS144" s="3266"/>
      <c r="SKT144" s="3267"/>
      <c r="SKU144" s="3268"/>
      <c r="SKV144" s="3269"/>
      <c r="SKW144" s="3267"/>
      <c r="SKX144" s="3268"/>
      <c r="SKY144" s="3267"/>
      <c r="SKZ144" s="3263"/>
      <c r="SLA144" s="3263"/>
      <c r="SLB144" s="3268"/>
      <c r="SLC144" s="3262"/>
      <c r="SLD144" s="3263"/>
      <c r="SLE144" s="3262"/>
      <c r="SLF144" s="3263"/>
      <c r="SLG144" s="3263"/>
      <c r="SLH144" s="3263"/>
      <c r="SLI144" s="3263"/>
      <c r="SLJ144" s="3264"/>
      <c r="SLK144" s="3265"/>
      <c r="SLL144" s="3266"/>
      <c r="SLM144" s="3267"/>
      <c r="SLN144" s="3268"/>
      <c r="SLO144" s="3269"/>
      <c r="SLP144" s="3267"/>
      <c r="SLQ144" s="3268"/>
      <c r="SLR144" s="3267"/>
      <c r="SLS144" s="3263"/>
      <c r="SLT144" s="3263"/>
      <c r="SLU144" s="3268"/>
      <c r="SLV144" s="3262"/>
      <c r="SLW144" s="3263"/>
      <c r="SLX144" s="3262"/>
      <c r="SLY144" s="3263"/>
      <c r="SLZ144" s="3263"/>
      <c r="SMA144" s="3263"/>
      <c r="SMB144" s="3263"/>
      <c r="SMC144" s="3264"/>
      <c r="SMD144" s="3265"/>
      <c r="SME144" s="3266"/>
      <c r="SMF144" s="3267"/>
      <c r="SMG144" s="3268"/>
      <c r="SMH144" s="3269"/>
      <c r="SMI144" s="3267"/>
      <c r="SMJ144" s="3268"/>
      <c r="SMK144" s="3267"/>
      <c r="SML144" s="3263"/>
      <c r="SMM144" s="3263"/>
      <c r="SMN144" s="3268"/>
      <c r="SMO144" s="3262"/>
      <c r="SMP144" s="3263"/>
      <c r="SMQ144" s="3262"/>
      <c r="SMR144" s="3263"/>
      <c r="SMS144" s="3263"/>
      <c r="SMT144" s="3263"/>
      <c r="SMU144" s="3263"/>
      <c r="SMV144" s="3264"/>
      <c r="SMW144" s="3265"/>
      <c r="SMX144" s="3266"/>
      <c r="SMY144" s="3267"/>
      <c r="SMZ144" s="3268"/>
      <c r="SNA144" s="3269"/>
      <c r="SNB144" s="3267"/>
      <c r="SNC144" s="3268"/>
      <c r="SND144" s="3267"/>
      <c r="SNE144" s="3263"/>
      <c r="SNF144" s="3263"/>
      <c r="SNG144" s="3268"/>
      <c r="SNH144" s="3262"/>
      <c r="SNI144" s="3263"/>
      <c r="SNJ144" s="3262"/>
      <c r="SNK144" s="3263"/>
      <c r="SNL144" s="3263"/>
      <c r="SNM144" s="3263"/>
      <c r="SNN144" s="3263"/>
      <c r="SNO144" s="3264"/>
      <c r="SNP144" s="3265"/>
      <c r="SNQ144" s="3266"/>
      <c r="SNR144" s="3267"/>
      <c r="SNS144" s="3268"/>
      <c r="SNT144" s="3269"/>
      <c r="SNU144" s="3267"/>
      <c r="SNV144" s="3268"/>
      <c r="SNW144" s="3267"/>
      <c r="SNX144" s="3263"/>
      <c r="SNY144" s="3263"/>
      <c r="SNZ144" s="3268"/>
      <c r="SOA144" s="3262"/>
      <c r="SOB144" s="3263"/>
      <c r="SOC144" s="3262"/>
      <c r="SOD144" s="3263"/>
      <c r="SOE144" s="3263"/>
      <c r="SOF144" s="3263"/>
      <c r="SOG144" s="3263"/>
      <c r="SOH144" s="3264"/>
      <c r="SOI144" s="3265"/>
      <c r="SOJ144" s="3266"/>
      <c r="SOK144" s="3267"/>
      <c r="SOL144" s="3268"/>
      <c r="SOM144" s="3269"/>
      <c r="SON144" s="3267"/>
      <c r="SOO144" s="3268"/>
      <c r="SOP144" s="3267"/>
      <c r="SOQ144" s="3263"/>
      <c r="SOR144" s="3263"/>
      <c r="SOS144" s="3268"/>
      <c r="SOT144" s="3262"/>
      <c r="SOU144" s="3263"/>
      <c r="SOV144" s="3262"/>
      <c r="SOW144" s="3263"/>
      <c r="SOX144" s="3263"/>
      <c r="SOY144" s="3263"/>
      <c r="SOZ144" s="3263"/>
      <c r="SPA144" s="3264"/>
      <c r="SPB144" s="3265"/>
      <c r="SPC144" s="3266"/>
      <c r="SPD144" s="3267"/>
      <c r="SPE144" s="3268"/>
      <c r="SPF144" s="3269"/>
      <c r="SPG144" s="3267"/>
      <c r="SPH144" s="3268"/>
      <c r="SPI144" s="3267"/>
      <c r="SPJ144" s="3263"/>
      <c r="SPK144" s="3263"/>
      <c r="SPL144" s="3268"/>
      <c r="SPM144" s="3262"/>
      <c r="SPN144" s="3263"/>
      <c r="SPO144" s="3262"/>
      <c r="SPP144" s="3263"/>
      <c r="SPQ144" s="3263"/>
      <c r="SPR144" s="3263"/>
      <c r="SPS144" s="3263"/>
      <c r="SPT144" s="3264"/>
      <c r="SPU144" s="3265"/>
      <c r="SPV144" s="3266"/>
      <c r="SPW144" s="3267"/>
      <c r="SPX144" s="3268"/>
      <c r="SPY144" s="3269"/>
      <c r="SPZ144" s="3267"/>
      <c r="SQA144" s="3268"/>
      <c r="SQB144" s="3267"/>
      <c r="SQC144" s="3263"/>
      <c r="SQD144" s="3263"/>
      <c r="SQE144" s="3268"/>
      <c r="SQF144" s="3262"/>
      <c r="SQG144" s="3263"/>
      <c r="SQH144" s="3262"/>
      <c r="SQI144" s="3263"/>
      <c r="SQJ144" s="3263"/>
      <c r="SQK144" s="3263"/>
      <c r="SQL144" s="3263"/>
      <c r="SQM144" s="3264"/>
      <c r="SQN144" s="3265"/>
      <c r="SQO144" s="3266"/>
      <c r="SQP144" s="3267"/>
      <c r="SQQ144" s="3268"/>
      <c r="SQR144" s="3269"/>
      <c r="SQS144" s="3267"/>
      <c r="SQT144" s="3268"/>
      <c r="SQU144" s="3267"/>
      <c r="SQV144" s="3263"/>
      <c r="SQW144" s="3263"/>
      <c r="SQX144" s="3268"/>
      <c r="SQY144" s="3262"/>
      <c r="SQZ144" s="3263"/>
      <c r="SRA144" s="3262"/>
      <c r="SRB144" s="3263"/>
      <c r="SRC144" s="3263"/>
      <c r="SRD144" s="3263"/>
      <c r="SRE144" s="3263"/>
      <c r="SRF144" s="3264"/>
      <c r="SRG144" s="3265"/>
      <c r="SRH144" s="3266"/>
      <c r="SRI144" s="3267"/>
      <c r="SRJ144" s="3268"/>
      <c r="SRK144" s="3269"/>
      <c r="SRL144" s="3267"/>
      <c r="SRM144" s="3268"/>
      <c r="SRN144" s="3267"/>
      <c r="SRO144" s="3263"/>
      <c r="SRP144" s="3263"/>
      <c r="SRQ144" s="3268"/>
      <c r="SRR144" s="3262"/>
      <c r="SRS144" s="3263"/>
      <c r="SRT144" s="3262"/>
      <c r="SRU144" s="3263"/>
      <c r="SRV144" s="3263"/>
      <c r="SRW144" s="3263"/>
      <c r="SRX144" s="3263"/>
      <c r="SRY144" s="3264"/>
      <c r="SRZ144" s="3265"/>
      <c r="SSA144" s="3266"/>
      <c r="SSB144" s="3267"/>
      <c r="SSC144" s="3268"/>
      <c r="SSD144" s="3269"/>
      <c r="SSE144" s="3267"/>
      <c r="SSF144" s="3268"/>
      <c r="SSG144" s="3267"/>
      <c r="SSH144" s="3263"/>
      <c r="SSI144" s="3263"/>
      <c r="SSJ144" s="3268"/>
      <c r="SSK144" s="3262"/>
      <c r="SSL144" s="3263"/>
      <c r="SSM144" s="3262"/>
      <c r="SSN144" s="3263"/>
      <c r="SSO144" s="3263"/>
      <c r="SSP144" s="3263"/>
      <c r="SSQ144" s="3263"/>
      <c r="SSR144" s="3264"/>
      <c r="SSS144" s="3265"/>
      <c r="SST144" s="3266"/>
      <c r="SSU144" s="3267"/>
      <c r="SSV144" s="3268"/>
      <c r="SSW144" s="3269"/>
      <c r="SSX144" s="3267"/>
      <c r="SSY144" s="3268"/>
      <c r="SSZ144" s="3267"/>
      <c r="STA144" s="3263"/>
      <c r="STB144" s="3263"/>
      <c r="STC144" s="3268"/>
      <c r="STD144" s="3262"/>
      <c r="STE144" s="3263"/>
      <c r="STF144" s="3262"/>
      <c r="STG144" s="3263"/>
      <c r="STH144" s="3263"/>
      <c r="STI144" s="3263"/>
      <c r="STJ144" s="3263"/>
      <c r="STK144" s="3264"/>
      <c r="STL144" s="3265"/>
      <c r="STM144" s="3266"/>
      <c r="STN144" s="3267"/>
      <c r="STO144" s="3268"/>
      <c r="STP144" s="3269"/>
      <c r="STQ144" s="3267"/>
      <c r="STR144" s="3268"/>
      <c r="STS144" s="3267"/>
      <c r="STT144" s="3263"/>
      <c r="STU144" s="3263"/>
      <c r="STV144" s="3268"/>
      <c r="STW144" s="3262"/>
      <c r="STX144" s="3263"/>
      <c r="STY144" s="3262"/>
      <c r="STZ144" s="3263"/>
      <c r="SUA144" s="3263"/>
      <c r="SUB144" s="3263"/>
      <c r="SUC144" s="3263"/>
      <c r="SUD144" s="3264"/>
      <c r="SUE144" s="3265"/>
      <c r="SUF144" s="3266"/>
      <c r="SUG144" s="3267"/>
      <c r="SUH144" s="3268"/>
      <c r="SUI144" s="3269"/>
      <c r="SUJ144" s="3267"/>
      <c r="SUK144" s="3268"/>
      <c r="SUL144" s="3267"/>
      <c r="SUM144" s="3263"/>
      <c r="SUN144" s="3263"/>
      <c r="SUO144" s="3268"/>
      <c r="SUP144" s="3262"/>
      <c r="SUQ144" s="3263"/>
      <c r="SUR144" s="3262"/>
      <c r="SUS144" s="3263"/>
      <c r="SUT144" s="3263"/>
      <c r="SUU144" s="3263"/>
      <c r="SUV144" s="3263"/>
      <c r="SUW144" s="3264"/>
      <c r="SUX144" s="3265"/>
      <c r="SUY144" s="3266"/>
      <c r="SUZ144" s="3267"/>
      <c r="SVA144" s="3268"/>
      <c r="SVB144" s="3269"/>
      <c r="SVC144" s="3267"/>
      <c r="SVD144" s="3268"/>
      <c r="SVE144" s="3267"/>
      <c r="SVF144" s="3263"/>
      <c r="SVG144" s="3263"/>
      <c r="SVH144" s="3268"/>
      <c r="SVI144" s="3262"/>
      <c r="SVJ144" s="3263"/>
      <c r="SVK144" s="3262"/>
      <c r="SVL144" s="3263"/>
      <c r="SVM144" s="3263"/>
      <c r="SVN144" s="3263"/>
      <c r="SVO144" s="3263"/>
      <c r="SVP144" s="3264"/>
      <c r="SVQ144" s="3265"/>
      <c r="SVR144" s="3266"/>
      <c r="SVS144" s="3267"/>
      <c r="SVT144" s="3268"/>
      <c r="SVU144" s="3269"/>
      <c r="SVV144" s="3267"/>
      <c r="SVW144" s="3268"/>
      <c r="SVX144" s="3267"/>
      <c r="SVY144" s="3263"/>
      <c r="SVZ144" s="3263"/>
      <c r="SWA144" s="3268"/>
      <c r="SWB144" s="3262"/>
      <c r="SWC144" s="3263"/>
      <c r="SWD144" s="3262"/>
      <c r="SWE144" s="3263"/>
      <c r="SWF144" s="3263"/>
      <c r="SWG144" s="3263"/>
      <c r="SWH144" s="3263"/>
      <c r="SWI144" s="3264"/>
      <c r="SWJ144" s="3265"/>
      <c r="SWK144" s="3266"/>
      <c r="SWL144" s="3267"/>
      <c r="SWM144" s="3268"/>
      <c r="SWN144" s="3269"/>
      <c r="SWO144" s="3267"/>
      <c r="SWP144" s="3268"/>
      <c r="SWQ144" s="3267"/>
      <c r="SWR144" s="3263"/>
      <c r="SWS144" s="3263"/>
      <c r="SWT144" s="3268"/>
      <c r="SWU144" s="3262"/>
      <c r="SWV144" s="3263"/>
      <c r="SWW144" s="3262"/>
      <c r="SWX144" s="3263"/>
      <c r="SWY144" s="3263"/>
      <c r="SWZ144" s="3263"/>
      <c r="SXA144" s="3263"/>
      <c r="SXB144" s="3264"/>
      <c r="SXC144" s="3265"/>
      <c r="SXD144" s="3266"/>
      <c r="SXE144" s="3267"/>
      <c r="SXF144" s="3268"/>
      <c r="SXG144" s="3269"/>
      <c r="SXH144" s="3267"/>
      <c r="SXI144" s="3268"/>
      <c r="SXJ144" s="3267"/>
      <c r="SXK144" s="3263"/>
      <c r="SXL144" s="3263"/>
      <c r="SXM144" s="3268"/>
      <c r="SXN144" s="3262"/>
      <c r="SXO144" s="3263"/>
      <c r="SXP144" s="3262"/>
      <c r="SXQ144" s="3263"/>
      <c r="SXR144" s="3263"/>
      <c r="SXS144" s="3263"/>
      <c r="SXT144" s="3263"/>
      <c r="SXU144" s="3264"/>
      <c r="SXV144" s="3265"/>
      <c r="SXW144" s="3266"/>
      <c r="SXX144" s="3267"/>
      <c r="SXY144" s="3268"/>
      <c r="SXZ144" s="3269"/>
      <c r="SYA144" s="3267"/>
      <c r="SYB144" s="3268"/>
      <c r="SYC144" s="3267"/>
      <c r="SYD144" s="3263"/>
      <c r="SYE144" s="3263"/>
      <c r="SYF144" s="3268"/>
      <c r="SYG144" s="3262"/>
      <c r="SYH144" s="3263"/>
      <c r="SYI144" s="3262"/>
      <c r="SYJ144" s="3263"/>
      <c r="SYK144" s="3263"/>
      <c r="SYL144" s="3263"/>
      <c r="SYM144" s="3263"/>
      <c r="SYN144" s="3264"/>
      <c r="SYO144" s="3265"/>
      <c r="SYP144" s="3266"/>
      <c r="SYQ144" s="3267"/>
      <c r="SYR144" s="3268"/>
      <c r="SYS144" s="3269"/>
      <c r="SYT144" s="3267"/>
      <c r="SYU144" s="3268"/>
      <c r="SYV144" s="3267"/>
      <c r="SYW144" s="3263"/>
      <c r="SYX144" s="3263"/>
      <c r="SYY144" s="3268"/>
      <c r="SYZ144" s="3262"/>
      <c r="SZA144" s="3263"/>
      <c r="SZB144" s="3262"/>
      <c r="SZC144" s="3263"/>
      <c r="SZD144" s="3263"/>
      <c r="SZE144" s="3263"/>
      <c r="SZF144" s="3263"/>
      <c r="SZG144" s="3264"/>
      <c r="SZH144" s="3265"/>
      <c r="SZI144" s="3266"/>
      <c r="SZJ144" s="3267"/>
      <c r="SZK144" s="3268"/>
      <c r="SZL144" s="3269"/>
      <c r="SZM144" s="3267"/>
      <c r="SZN144" s="3268"/>
      <c r="SZO144" s="3267"/>
      <c r="SZP144" s="3263"/>
      <c r="SZQ144" s="3263"/>
      <c r="SZR144" s="3268"/>
      <c r="SZS144" s="3262"/>
      <c r="SZT144" s="3263"/>
      <c r="SZU144" s="3262"/>
      <c r="SZV144" s="3263"/>
      <c r="SZW144" s="3263"/>
      <c r="SZX144" s="3263"/>
      <c r="SZY144" s="3263"/>
      <c r="SZZ144" s="3264"/>
      <c r="TAA144" s="3265"/>
      <c r="TAB144" s="3266"/>
      <c r="TAC144" s="3267"/>
      <c r="TAD144" s="3268"/>
      <c r="TAE144" s="3269"/>
      <c r="TAF144" s="3267"/>
      <c r="TAG144" s="3268"/>
      <c r="TAH144" s="3267"/>
      <c r="TAI144" s="3263"/>
      <c r="TAJ144" s="3263"/>
      <c r="TAK144" s="3268"/>
      <c r="TAL144" s="3262"/>
      <c r="TAM144" s="3263"/>
      <c r="TAN144" s="3262"/>
      <c r="TAO144" s="3263"/>
      <c r="TAP144" s="3263"/>
      <c r="TAQ144" s="3263"/>
      <c r="TAR144" s="3263"/>
      <c r="TAS144" s="3264"/>
      <c r="TAT144" s="3265"/>
      <c r="TAU144" s="3266"/>
      <c r="TAV144" s="3267"/>
      <c r="TAW144" s="3268"/>
      <c r="TAX144" s="3269"/>
      <c r="TAY144" s="3267"/>
      <c r="TAZ144" s="3268"/>
      <c r="TBA144" s="3267"/>
      <c r="TBB144" s="3263"/>
      <c r="TBC144" s="3263"/>
      <c r="TBD144" s="3268"/>
      <c r="TBE144" s="3262"/>
      <c r="TBF144" s="3263"/>
      <c r="TBG144" s="3262"/>
      <c r="TBH144" s="3263"/>
      <c r="TBI144" s="3263"/>
      <c r="TBJ144" s="3263"/>
      <c r="TBK144" s="3263"/>
      <c r="TBL144" s="3264"/>
      <c r="TBM144" s="3265"/>
      <c r="TBN144" s="3266"/>
      <c r="TBO144" s="3267"/>
      <c r="TBP144" s="3268"/>
      <c r="TBQ144" s="3269"/>
      <c r="TBR144" s="3267"/>
      <c r="TBS144" s="3268"/>
      <c r="TBT144" s="3267"/>
      <c r="TBU144" s="3263"/>
      <c r="TBV144" s="3263"/>
      <c r="TBW144" s="3268"/>
      <c r="TBX144" s="3262"/>
      <c r="TBY144" s="3263"/>
      <c r="TBZ144" s="3262"/>
      <c r="TCA144" s="3263"/>
      <c r="TCB144" s="3263"/>
      <c r="TCC144" s="3263"/>
      <c r="TCD144" s="3263"/>
      <c r="TCE144" s="3264"/>
      <c r="TCF144" s="3265"/>
      <c r="TCG144" s="3266"/>
      <c r="TCH144" s="3267"/>
      <c r="TCI144" s="3268"/>
      <c r="TCJ144" s="3269"/>
      <c r="TCK144" s="3267"/>
      <c r="TCL144" s="3268"/>
      <c r="TCM144" s="3267"/>
      <c r="TCN144" s="3263"/>
      <c r="TCO144" s="3263"/>
      <c r="TCP144" s="3268"/>
      <c r="TCQ144" s="3262"/>
      <c r="TCR144" s="3263"/>
      <c r="TCS144" s="3262"/>
      <c r="TCT144" s="3263"/>
      <c r="TCU144" s="3263"/>
      <c r="TCV144" s="3263"/>
      <c r="TCW144" s="3263"/>
      <c r="TCX144" s="3264"/>
      <c r="TCY144" s="3265"/>
      <c r="TCZ144" s="3266"/>
      <c r="TDA144" s="3267"/>
      <c r="TDB144" s="3268"/>
      <c r="TDC144" s="3269"/>
      <c r="TDD144" s="3267"/>
      <c r="TDE144" s="3268"/>
      <c r="TDF144" s="3267"/>
      <c r="TDG144" s="3263"/>
      <c r="TDH144" s="3263"/>
      <c r="TDI144" s="3268"/>
      <c r="TDJ144" s="3262"/>
      <c r="TDK144" s="3263"/>
      <c r="TDL144" s="3262"/>
      <c r="TDM144" s="3263"/>
      <c r="TDN144" s="3263"/>
      <c r="TDO144" s="3263"/>
      <c r="TDP144" s="3263"/>
      <c r="TDQ144" s="3264"/>
      <c r="TDR144" s="3265"/>
      <c r="TDS144" s="3266"/>
      <c r="TDT144" s="3267"/>
      <c r="TDU144" s="3268"/>
      <c r="TDV144" s="3269"/>
      <c r="TDW144" s="3267"/>
      <c r="TDX144" s="3268"/>
      <c r="TDY144" s="3267"/>
      <c r="TDZ144" s="3263"/>
      <c r="TEA144" s="3263"/>
      <c r="TEB144" s="3268"/>
      <c r="TEC144" s="3262"/>
      <c r="TED144" s="3263"/>
      <c r="TEE144" s="3262"/>
      <c r="TEF144" s="3263"/>
      <c r="TEG144" s="3263"/>
      <c r="TEH144" s="3263"/>
      <c r="TEI144" s="3263"/>
      <c r="TEJ144" s="3264"/>
      <c r="TEK144" s="3265"/>
      <c r="TEL144" s="3266"/>
      <c r="TEM144" s="3267"/>
      <c r="TEN144" s="3268"/>
      <c r="TEO144" s="3269"/>
      <c r="TEP144" s="3267"/>
      <c r="TEQ144" s="3268"/>
      <c r="TER144" s="3267"/>
      <c r="TES144" s="3263"/>
      <c r="TET144" s="3263"/>
      <c r="TEU144" s="3268"/>
      <c r="TEV144" s="3262"/>
      <c r="TEW144" s="3263"/>
      <c r="TEX144" s="3262"/>
      <c r="TEY144" s="3263"/>
      <c r="TEZ144" s="3263"/>
      <c r="TFA144" s="3263"/>
      <c r="TFB144" s="3263"/>
      <c r="TFC144" s="3264"/>
      <c r="TFD144" s="3265"/>
      <c r="TFE144" s="3266"/>
      <c r="TFF144" s="3267"/>
      <c r="TFG144" s="3268"/>
      <c r="TFH144" s="3269"/>
      <c r="TFI144" s="3267"/>
      <c r="TFJ144" s="3268"/>
      <c r="TFK144" s="3267"/>
      <c r="TFL144" s="3263"/>
      <c r="TFM144" s="3263"/>
      <c r="TFN144" s="3268"/>
      <c r="TFO144" s="3262"/>
      <c r="TFP144" s="3263"/>
      <c r="TFQ144" s="3262"/>
      <c r="TFR144" s="3263"/>
      <c r="TFS144" s="3263"/>
      <c r="TFT144" s="3263"/>
      <c r="TFU144" s="3263"/>
      <c r="TFV144" s="3264"/>
      <c r="TFW144" s="3265"/>
      <c r="TFX144" s="3266"/>
      <c r="TFY144" s="3267"/>
      <c r="TFZ144" s="3268"/>
      <c r="TGA144" s="3269"/>
      <c r="TGB144" s="3267"/>
      <c r="TGC144" s="3268"/>
      <c r="TGD144" s="3267"/>
      <c r="TGE144" s="3263"/>
      <c r="TGF144" s="3263"/>
      <c r="TGG144" s="3268"/>
      <c r="TGH144" s="3262"/>
      <c r="TGI144" s="3263"/>
      <c r="TGJ144" s="3262"/>
      <c r="TGK144" s="3263"/>
      <c r="TGL144" s="3263"/>
      <c r="TGM144" s="3263"/>
      <c r="TGN144" s="3263"/>
      <c r="TGO144" s="3264"/>
      <c r="TGP144" s="3265"/>
      <c r="TGQ144" s="3266"/>
      <c r="TGR144" s="3267"/>
      <c r="TGS144" s="3268"/>
      <c r="TGT144" s="3269"/>
      <c r="TGU144" s="3267"/>
      <c r="TGV144" s="3268"/>
      <c r="TGW144" s="3267"/>
      <c r="TGX144" s="3263"/>
      <c r="TGY144" s="3263"/>
      <c r="TGZ144" s="3268"/>
      <c r="THA144" s="3262"/>
      <c r="THB144" s="3263"/>
      <c r="THC144" s="3262"/>
      <c r="THD144" s="3263"/>
      <c r="THE144" s="3263"/>
      <c r="THF144" s="3263"/>
      <c r="THG144" s="3263"/>
      <c r="THH144" s="3264"/>
      <c r="THI144" s="3265"/>
      <c r="THJ144" s="3266"/>
      <c r="THK144" s="3267"/>
      <c r="THL144" s="3268"/>
      <c r="THM144" s="3269"/>
      <c r="THN144" s="3267"/>
      <c r="THO144" s="3268"/>
      <c r="THP144" s="3267"/>
      <c r="THQ144" s="3263"/>
      <c r="THR144" s="3263"/>
      <c r="THS144" s="3268"/>
      <c r="THT144" s="3262"/>
      <c r="THU144" s="3263"/>
      <c r="THV144" s="3262"/>
      <c r="THW144" s="3263"/>
      <c r="THX144" s="3263"/>
      <c r="THY144" s="3263"/>
      <c r="THZ144" s="3263"/>
      <c r="TIA144" s="3264"/>
      <c r="TIB144" s="3265"/>
      <c r="TIC144" s="3266"/>
      <c r="TID144" s="3267"/>
      <c r="TIE144" s="3268"/>
      <c r="TIF144" s="3269"/>
      <c r="TIG144" s="3267"/>
      <c r="TIH144" s="3268"/>
      <c r="TII144" s="3267"/>
      <c r="TIJ144" s="3263"/>
      <c r="TIK144" s="3263"/>
      <c r="TIL144" s="3268"/>
      <c r="TIM144" s="3262"/>
      <c r="TIN144" s="3263"/>
      <c r="TIO144" s="3262"/>
      <c r="TIP144" s="3263"/>
      <c r="TIQ144" s="3263"/>
      <c r="TIR144" s="3263"/>
      <c r="TIS144" s="3263"/>
      <c r="TIT144" s="3264"/>
      <c r="TIU144" s="3265"/>
      <c r="TIV144" s="3266"/>
      <c r="TIW144" s="3267"/>
      <c r="TIX144" s="3268"/>
      <c r="TIY144" s="3269"/>
      <c r="TIZ144" s="3267"/>
      <c r="TJA144" s="3268"/>
      <c r="TJB144" s="3267"/>
      <c r="TJC144" s="3263"/>
      <c r="TJD144" s="3263"/>
      <c r="TJE144" s="3268"/>
      <c r="TJF144" s="3262"/>
      <c r="TJG144" s="3263"/>
      <c r="TJH144" s="3262"/>
      <c r="TJI144" s="3263"/>
      <c r="TJJ144" s="3263"/>
      <c r="TJK144" s="3263"/>
      <c r="TJL144" s="3263"/>
      <c r="TJM144" s="3264"/>
      <c r="TJN144" s="3265"/>
      <c r="TJO144" s="3266"/>
      <c r="TJP144" s="3267"/>
      <c r="TJQ144" s="3268"/>
      <c r="TJR144" s="3269"/>
      <c r="TJS144" s="3267"/>
      <c r="TJT144" s="3268"/>
      <c r="TJU144" s="3267"/>
      <c r="TJV144" s="3263"/>
      <c r="TJW144" s="3263"/>
      <c r="TJX144" s="3268"/>
      <c r="TJY144" s="3262"/>
      <c r="TJZ144" s="3263"/>
      <c r="TKA144" s="3262"/>
      <c r="TKB144" s="3263"/>
      <c r="TKC144" s="3263"/>
      <c r="TKD144" s="3263"/>
      <c r="TKE144" s="3263"/>
      <c r="TKF144" s="3264"/>
      <c r="TKG144" s="3265"/>
      <c r="TKH144" s="3266"/>
      <c r="TKI144" s="3267"/>
      <c r="TKJ144" s="3268"/>
      <c r="TKK144" s="3269"/>
      <c r="TKL144" s="3267"/>
      <c r="TKM144" s="3268"/>
      <c r="TKN144" s="3267"/>
      <c r="TKO144" s="3263"/>
      <c r="TKP144" s="3263"/>
      <c r="TKQ144" s="3268"/>
      <c r="TKR144" s="3262"/>
      <c r="TKS144" s="3263"/>
      <c r="TKT144" s="3262"/>
      <c r="TKU144" s="3263"/>
      <c r="TKV144" s="3263"/>
      <c r="TKW144" s="3263"/>
      <c r="TKX144" s="3263"/>
      <c r="TKY144" s="3264"/>
      <c r="TKZ144" s="3265"/>
      <c r="TLA144" s="3266"/>
      <c r="TLB144" s="3267"/>
      <c r="TLC144" s="3268"/>
      <c r="TLD144" s="3269"/>
      <c r="TLE144" s="3267"/>
      <c r="TLF144" s="3268"/>
      <c r="TLG144" s="3267"/>
      <c r="TLH144" s="3263"/>
      <c r="TLI144" s="3263"/>
      <c r="TLJ144" s="3268"/>
      <c r="TLK144" s="3262"/>
      <c r="TLL144" s="3263"/>
      <c r="TLM144" s="3262"/>
      <c r="TLN144" s="3263"/>
      <c r="TLO144" s="3263"/>
      <c r="TLP144" s="3263"/>
      <c r="TLQ144" s="3263"/>
      <c r="TLR144" s="3264"/>
      <c r="TLS144" s="3265"/>
      <c r="TLT144" s="3266"/>
      <c r="TLU144" s="3267"/>
      <c r="TLV144" s="3268"/>
      <c r="TLW144" s="3269"/>
      <c r="TLX144" s="3267"/>
      <c r="TLY144" s="3268"/>
      <c r="TLZ144" s="3267"/>
      <c r="TMA144" s="3263"/>
      <c r="TMB144" s="3263"/>
      <c r="TMC144" s="3268"/>
      <c r="TMD144" s="3262"/>
      <c r="TME144" s="3263"/>
      <c r="TMF144" s="3262"/>
      <c r="TMG144" s="3263"/>
      <c r="TMH144" s="3263"/>
      <c r="TMI144" s="3263"/>
      <c r="TMJ144" s="3263"/>
      <c r="TMK144" s="3264"/>
      <c r="TML144" s="3265"/>
      <c r="TMM144" s="3266"/>
      <c r="TMN144" s="3267"/>
      <c r="TMO144" s="3268"/>
      <c r="TMP144" s="3269"/>
      <c r="TMQ144" s="3267"/>
      <c r="TMR144" s="3268"/>
      <c r="TMS144" s="3267"/>
      <c r="TMT144" s="3263"/>
      <c r="TMU144" s="3263"/>
      <c r="TMV144" s="3268"/>
      <c r="TMW144" s="3262"/>
      <c r="TMX144" s="3263"/>
      <c r="TMY144" s="3262"/>
      <c r="TMZ144" s="3263"/>
      <c r="TNA144" s="3263"/>
      <c r="TNB144" s="3263"/>
      <c r="TNC144" s="3263"/>
      <c r="TND144" s="3264"/>
      <c r="TNE144" s="3265"/>
      <c r="TNF144" s="3266"/>
      <c r="TNG144" s="3267"/>
      <c r="TNH144" s="3268"/>
      <c r="TNI144" s="3269"/>
      <c r="TNJ144" s="3267"/>
      <c r="TNK144" s="3268"/>
      <c r="TNL144" s="3267"/>
      <c r="TNM144" s="3263"/>
      <c r="TNN144" s="3263"/>
      <c r="TNO144" s="3268"/>
      <c r="TNP144" s="3262"/>
      <c r="TNQ144" s="3263"/>
      <c r="TNR144" s="3262"/>
      <c r="TNS144" s="3263"/>
      <c r="TNT144" s="3263"/>
      <c r="TNU144" s="3263"/>
      <c r="TNV144" s="3263"/>
      <c r="TNW144" s="3264"/>
      <c r="TNX144" s="3265"/>
      <c r="TNY144" s="3266"/>
      <c r="TNZ144" s="3267"/>
      <c r="TOA144" s="3268"/>
      <c r="TOB144" s="3269"/>
      <c r="TOC144" s="3267"/>
      <c r="TOD144" s="3268"/>
      <c r="TOE144" s="3267"/>
      <c r="TOF144" s="3263"/>
      <c r="TOG144" s="3263"/>
      <c r="TOH144" s="3268"/>
      <c r="TOI144" s="3262"/>
      <c r="TOJ144" s="3263"/>
      <c r="TOK144" s="3262"/>
      <c r="TOL144" s="3263"/>
      <c r="TOM144" s="3263"/>
      <c r="TON144" s="3263"/>
      <c r="TOO144" s="3263"/>
      <c r="TOP144" s="3264"/>
      <c r="TOQ144" s="3265"/>
      <c r="TOR144" s="3266"/>
      <c r="TOS144" s="3267"/>
      <c r="TOT144" s="3268"/>
      <c r="TOU144" s="3269"/>
      <c r="TOV144" s="3267"/>
      <c r="TOW144" s="3268"/>
      <c r="TOX144" s="3267"/>
      <c r="TOY144" s="3263"/>
      <c r="TOZ144" s="3263"/>
      <c r="TPA144" s="3268"/>
      <c r="TPB144" s="3262"/>
      <c r="TPC144" s="3263"/>
      <c r="TPD144" s="3262"/>
      <c r="TPE144" s="3263"/>
      <c r="TPF144" s="3263"/>
      <c r="TPG144" s="3263"/>
      <c r="TPH144" s="3263"/>
      <c r="TPI144" s="3264"/>
      <c r="TPJ144" s="3265"/>
      <c r="TPK144" s="3266"/>
      <c r="TPL144" s="3267"/>
      <c r="TPM144" s="3268"/>
      <c r="TPN144" s="3269"/>
      <c r="TPO144" s="3267"/>
      <c r="TPP144" s="3268"/>
      <c r="TPQ144" s="3267"/>
      <c r="TPR144" s="3263"/>
      <c r="TPS144" s="3263"/>
      <c r="TPT144" s="3268"/>
      <c r="TPU144" s="3262"/>
      <c r="TPV144" s="3263"/>
      <c r="TPW144" s="3262"/>
      <c r="TPX144" s="3263"/>
      <c r="TPY144" s="3263"/>
      <c r="TPZ144" s="3263"/>
      <c r="TQA144" s="3263"/>
      <c r="TQB144" s="3264"/>
      <c r="TQC144" s="3265"/>
      <c r="TQD144" s="3266"/>
      <c r="TQE144" s="3267"/>
      <c r="TQF144" s="3268"/>
      <c r="TQG144" s="3269"/>
      <c r="TQH144" s="3267"/>
      <c r="TQI144" s="3268"/>
      <c r="TQJ144" s="3267"/>
      <c r="TQK144" s="3263"/>
      <c r="TQL144" s="3263"/>
      <c r="TQM144" s="3268"/>
      <c r="TQN144" s="3262"/>
      <c r="TQO144" s="3263"/>
      <c r="TQP144" s="3262"/>
      <c r="TQQ144" s="3263"/>
      <c r="TQR144" s="3263"/>
      <c r="TQS144" s="3263"/>
      <c r="TQT144" s="3263"/>
      <c r="TQU144" s="3264"/>
      <c r="TQV144" s="3265"/>
      <c r="TQW144" s="3266"/>
      <c r="TQX144" s="3267"/>
      <c r="TQY144" s="3268"/>
      <c r="TQZ144" s="3269"/>
      <c r="TRA144" s="3267"/>
      <c r="TRB144" s="3268"/>
      <c r="TRC144" s="3267"/>
      <c r="TRD144" s="3263"/>
      <c r="TRE144" s="3263"/>
      <c r="TRF144" s="3268"/>
      <c r="TRG144" s="3262"/>
      <c r="TRH144" s="3263"/>
      <c r="TRI144" s="3262"/>
      <c r="TRJ144" s="3263"/>
      <c r="TRK144" s="3263"/>
      <c r="TRL144" s="3263"/>
      <c r="TRM144" s="3263"/>
      <c r="TRN144" s="3264"/>
      <c r="TRO144" s="3265"/>
      <c r="TRP144" s="3266"/>
      <c r="TRQ144" s="3267"/>
      <c r="TRR144" s="3268"/>
      <c r="TRS144" s="3269"/>
      <c r="TRT144" s="3267"/>
      <c r="TRU144" s="3268"/>
      <c r="TRV144" s="3267"/>
      <c r="TRW144" s="3263"/>
      <c r="TRX144" s="3263"/>
      <c r="TRY144" s="3268"/>
      <c r="TRZ144" s="3262"/>
      <c r="TSA144" s="3263"/>
      <c r="TSB144" s="3262"/>
      <c r="TSC144" s="3263"/>
      <c r="TSD144" s="3263"/>
      <c r="TSE144" s="3263"/>
      <c r="TSF144" s="3263"/>
      <c r="TSG144" s="3264"/>
      <c r="TSH144" s="3265"/>
      <c r="TSI144" s="3266"/>
      <c r="TSJ144" s="3267"/>
      <c r="TSK144" s="3268"/>
      <c r="TSL144" s="3269"/>
      <c r="TSM144" s="3267"/>
      <c r="TSN144" s="3268"/>
      <c r="TSO144" s="3267"/>
      <c r="TSP144" s="3263"/>
      <c r="TSQ144" s="3263"/>
      <c r="TSR144" s="3268"/>
      <c r="TSS144" s="3262"/>
      <c r="TST144" s="3263"/>
      <c r="TSU144" s="3262"/>
      <c r="TSV144" s="3263"/>
      <c r="TSW144" s="3263"/>
      <c r="TSX144" s="3263"/>
      <c r="TSY144" s="3263"/>
      <c r="TSZ144" s="3264"/>
      <c r="TTA144" s="3265"/>
      <c r="TTB144" s="3266"/>
      <c r="TTC144" s="3267"/>
      <c r="TTD144" s="3268"/>
      <c r="TTE144" s="3269"/>
      <c r="TTF144" s="3267"/>
      <c r="TTG144" s="3268"/>
      <c r="TTH144" s="3267"/>
      <c r="TTI144" s="3263"/>
      <c r="TTJ144" s="3263"/>
      <c r="TTK144" s="3268"/>
      <c r="TTL144" s="3262"/>
      <c r="TTM144" s="3263"/>
      <c r="TTN144" s="3262"/>
      <c r="TTO144" s="3263"/>
      <c r="TTP144" s="3263"/>
      <c r="TTQ144" s="3263"/>
      <c r="TTR144" s="3263"/>
      <c r="TTS144" s="3264"/>
      <c r="TTT144" s="3265"/>
      <c r="TTU144" s="3266"/>
      <c r="TTV144" s="3267"/>
      <c r="TTW144" s="3268"/>
      <c r="TTX144" s="3269"/>
      <c r="TTY144" s="3267"/>
      <c r="TTZ144" s="3268"/>
      <c r="TUA144" s="3267"/>
      <c r="TUB144" s="3263"/>
      <c r="TUC144" s="3263"/>
      <c r="TUD144" s="3268"/>
      <c r="TUE144" s="3262"/>
      <c r="TUF144" s="3263"/>
      <c r="TUG144" s="3262"/>
      <c r="TUH144" s="3263"/>
      <c r="TUI144" s="3263"/>
      <c r="TUJ144" s="3263"/>
      <c r="TUK144" s="3263"/>
      <c r="TUL144" s="3264"/>
      <c r="TUM144" s="3265"/>
      <c r="TUN144" s="3266"/>
      <c r="TUO144" s="3267"/>
      <c r="TUP144" s="3268"/>
      <c r="TUQ144" s="3269"/>
      <c r="TUR144" s="3267"/>
      <c r="TUS144" s="3268"/>
      <c r="TUT144" s="3267"/>
      <c r="TUU144" s="3263"/>
      <c r="TUV144" s="3263"/>
      <c r="TUW144" s="3268"/>
      <c r="TUX144" s="3262"/>
      <c r="TUY144" s="3263"/>
      <c r="TUZ144" s="3262"/>
      <c r="TVA144" s="3263"/>
      <c r="TVB144" s="3263"/>
      <c r="TVC144" s="3263"/>
      <c r="TVD144" s="3263"/>
      <c r="TVE144" s="3264"/>
      <c r="TVF144" s="3265"/>
      <c r="TVG144" s="3266"/>
      <c r="TVH144" s="3267"/>
      <c r="TVI144" s="3268"/>
      <c r="TVJ144" s="3269"/>
      <c r="TVK144" s="3267"/>
      <c r="TVL144" s="3268"/>
      <c r="TVM144" s="3267"/>
      <c r="TVN144" s="3263"/>
      <c r="TVO144" s="3263"/>
      <c r="TVP144" s="3268"/>
      <c r="TVQ144" s="3262"/>
      <c r="TVR144" s="3263"/>
      <c r="TVS144" s="3262"/>
      <c r="TVT144" s="3263"/>
      <c r="TVU144" s="3263"/>
      <c r="TVV144" s="3263"/>
      <c r="TVW144" s="3263"/>
      <c r="TVX144" s="3264"/>
      <c r="TVY144" s="3265"/>
      <c r="TVZ144" s="3266"/>
      <c r="TWA144" s="3267"/>
      <c r="TWB144" s="3268"/>
      <c r="TWC144" s="3269"/>
      <c r="TWD144" s="3267"/>
      <c r="TWE144" s="3268"/>
      <c r="TWF144" s="3267"/>
      <c r="TWG144" s="3263"/>
      <c r="TWH144" s="3263"/>
      <c r="TWI144" s="3268"/>
      <c r="TWJ144" s="3262"/>
      <c r="TWK144" s="3263"/>
      <c r="TWL144" s="3262"/>
      <c r="TWM144" s="3263"/>
      <c r="TWN144" s="3263"/>
      <c r="TWO144" s="3263"/>
      <c r="TWP144" s="3263"/>
      <c r="TWQ144" s="3264"/>
      <c r="TWR144" s="3265"/>
      <c r="TWS144" s="3266"/>
      <c r="TWT144" s="3267"/>
      <c r="TWU144" s="3268"/>
      <c r="TWV144" s="3269"/>
      <c r="TWW144" s="3267"/>
      <c r="TWX144" s="3268"/>
      <c r="TWY144" s="3267"/>
      <c r="TWZ144" s="3263"/>
      <c r="TXA144" s="3263"/>
      <c r="TXB144" s="3268"/>
      <c r="TXC144" s="3262"/>
      <c r="TXD144" s="3263"/>
      <c r="TXE144" s="3262"/>
      <c r="TXF144" s="3263"/>
      <c r="TXG144" s="3263"/>
      <c r="TXH144" s="3263"/>
      <c r="TXI144" s="3263"/>
      <c r="TXJ144" s="3264"/>
      <c r="TXK144" s="3265"/>
      <c r="TXL144" s="3266"/>
      <c r="TXM144" s="3267"/>
      <c r="TXN144" s="3268"/>
      <c r="TXO144" s="3269"/>
      <c r="TXP144" s="3267"/>
      <c r="TXQ144" s="3268"/>
      <c r="TXR144" s="3267"/>
      <c r="TXS144" s="3263"/>
      <c r="TXT144" s="3263"/>
      <c r="TXU144" s="3268"/>
      <c r="TXV144" s="3262"/>
      <c r="TXW144" s="3263"/>
      <c r="TXX144" s="3262"/>
      <c r="TXY144" s="3263"/>
      <c r="TXZ144" s="3263"/>
      <c r="TYA144" s="3263"/>
      <c r="TYB144" s="3263"/>
      <c r="TYC144" s="3264"/>
      <c r="TYD144" s="3265"/>
      <c r="TYE144" s="3266"/>
      <c r="TYF144" s="3267"/>
      <c r="TYG144" s="3268"/>
      <c r="TYH144" s="3269"/>
      <c r="TYI144" s="3267"/>
      <c r="TYJ144" s="3268"/>
      <c r="TYK144" s="3267"/>
      <c r="TYL144" s="3263"/>
      <c r="TYM144" s="3263"/>
      <c r="TYN144" s="3268"/>
      <c r="TYO144" s="3262"/>
      <c r="TYP144" s="3263"/>
      <c r="TYQ144" s="3262"/>
      <c r="TYR144" s="3263"/>
      <c r="TYS144" s="3263"/>
      <c r="TYT144" s="3263"/>
      <c r="TYU144" s="3263"/>
      <c r="TYV144" s="3264"/>
      <c r="TYW144" s="3265"/>
      <c r="TYX144" s="3266"/>
      <c r="TYY144" s="3267"/>
      <c r="TYZ144" s="3268"/>
      <c r="TZA144" s="3269"/>
      <c r="TZB144" s="3267"/>
      <c r="TZC144" s="3268"/>
      <c r="TZD144" s="3267"/>
      <c r="TZE144" s="3263"/>
      <c r="TZF144" s="3263"/>
      <c r="TZG144" s="3268"/>
      <c r="TZH144" s="3262"/>
      <c r="TZI144" s="3263"/>
      <c r="TZJ144" s="3262"/>
      <c r="TZK144" s="3263"/>
      <c r="TZL144" s="3263"/>
      <c r="TZM144" s="3263"/>
      <c r="TZN144" s="3263"/>
      <c r="TZO144" s="3264"/>
      <c r="TZP144" s="3265"/>
      <c r="TZQ144" s="3266"/>
      <c r="TZR144" s="3267"/>
      <c r="TZS144" s="3268"/>
      <c r="TZT144" s="3269"/>
      <c r="TZU144" s="3267"/>
      <c r="TZV144" s="3268"/>
      <c r="TZW144" s="3267"/>
      <c r="TZX144" s="3263"/>
      <c r="TZY144" s="3263"/>
      <c r="TZZ144" s="3268"/>
      <c r="UAA144" s="3262"/>
      <c r="UAB144" s="3263"/>
      <c r="UAC144" s="3262"/>
      <c r="UAD144" s="3263"/>
      <c r="UAE144" s="3263"/>
      <c r="UAF144" s="3263"/>
      <c r="UAG144" s="3263"/>
      <c r="UAH144" s="3264"/>
      <c r="UAI144" s="3265"/>
      <c r="UAJ144" s="3266"/>
      <c r="UAK144" s="3267"/>
      <c r="UAL144" s="3268"/>
      <c r="UAM144" s="3269"/>
      <c r="UAN144" s="3267"/>
      <c r="UAO144" s="3268"/>
      <c r="UAP144" s="3267"/>
      <c r="UAQ144" s="3263"/>
      <c r="UAR144" s="3263"/>
      <c r="UAS144" s="3268"/>
      <c r="UAT144" s="3262"/>
      <c r="UAU144" s="3263"/>
      <c r="UAV144" s="3262"/>
      <c r="UAW144" s="3263"/>
      <c r="UAX144" s="3263"/>
      <c r="UAY144" s="3263"/>
      <c r="UAZ144" s="3263"/>
      <c r="UBA144" s="3264"/>
      <c r="UBB144" s="3265"/>
      <c r="UBC144" s="3266"/>
      <c r="UBD144" s="3267"/>
      <c r="UBE144" s="3268"/>
      <c r="UBF144" s="3269"/>
      <c r="UBG144" s="3267"/>
      <c r="UBH144" s="3268"/>
      <c r="UBI144" s="3267"/>
      <c r="UBJ144" s="3263"/>
      <c r="UBK144" s="3263"/>
      <c r="UBL144" s="3268"/>
      <c r="UBM144" s="3262"/>
      <c r="UBN144" s="3263"/>
      <c r="UBO144" s="3262"/>
      <c r="UBP144" s="3263"/>
      <c r="UBQ144" s="3263"/>
      <c r="UBR144" s="3263"/>
      <c r="UBS144" s="3263"/>
      <c r="UBT144" s="3264"/>
      <c r="UBU144" s="3265"/>
      <c r="UBV144" s="3266"/>
      <c r="UBW144" s="3267"/>
      <c r="UBX144" s="3268"/>
      <c r="UBY144" s="3269"/>
      <c r="UBZ144" s="3267"/>
      <c r="UCA144" s="3268"/>
      <c r="UCB144" s="3267"/>
      <c r="UCC144" s="3263"/>
      <c r="UCD144" s="3263"/>
      <c r="UCE144" s="3268"/>
      <c r="UCF144" s="3262"/>
      <c r="UCG144" s="3263"/>
      <c r="UCH144" s="3262"/>
      <c r="UCI144" s="3263"/>
      <c r="UCJ144" s="3263"/>
      <c r="UCK144" s="3263"/>
      <c r="UCL144" s="3263"/>
      <c r="UCM144" s="3264"/>
      <c r="UCN144" s="3265"/>
      <c r="UCO144" s="3266"/>
      <c r="UCP144" s="3267"/>
      <c r="UCQ144" s="3268"/>
      <c r="UCR144" s="3269"/>
      <c r="UCS144" s="3267"/>
      <c r="UCT144" s="3268"/>
      <c r="UCU144" s="3267"/>
      <c r="UCV144" s="3263"/>
      <c r="UCW144" s="3263"/>
      <c r="UCX144" s="3268"/>
      <c r="UCY144" s="3262"/>
      <c r="UCZ144" s="3263"/>
      <c r="UDA144" s="3262"/>
      <c r="UDB144" s="3263"/>
      <c r="UDC144" s="3263"/>
      <c r="UDD144" s="3263"/>
      <c r="UDE144" s="3263"/>
      <c r="UDF144" s="3264"/>
      <c r="UDG144" s="3265"/>
      <c r="UDH144" s="3266"/>
      <c r="UDI144" s="3267"/>
      <c r="UDJ144" s="3268"/>
      <c r="UDK144" s="3269"/>
      <c r="UDL144" s="3267"/>
      <c r="UDM144" s="3268"/>
      <c r="UDN144" s="3267"/>
      <c r="UDO144" s="3263"/>
      <c r="UDP144" s="3263"/>
      <c r="UDQ144" s="3268"/>
      <c r="UDR144" s="3262"/>
      <c r="UDS144" s="3263"/>
      <c r="UDT144" s="3262"/>
      <c r="UDU144" s="3263"/>
      <c r="UDV144" s="3263"/>
      <c r="UDW144" s="3263"/>
      <c r="UDX144" s="3263"/>
      <c r="UDY144" s="3264"/>
      <c r="UDZ144" s="3265"/>
      <c r="UEA144" s="3266"/>
      <c r="UEB144" s="3267"/>
      <c r="UEC144" s="3268"/>
      <c r="UED144" s="3269"/>
      <c r="UEE144" s="3267"/>
      <c r="UEF144" s="3268"/>
      <c r="UEG144" s="3267"/>
      <c r="UEH144" s="3263"/>
      <c r="UEI144" s="3263"/>
      <c r="UEJ144" s="3268"/>
      <c r="UEK144" s="3262"/>
      <c r="UEL144" s="3263"/>
      <c r="UEM144" s="3262"/>
      <c r="UEN144" s="3263"/>
      <c r="UEO144" s="3263"/>
      <c r="UEP144" s="3263"/>
      <c r="UEQ144" s="3263"/>
      <c r="UER144" s="3264"/>
      <c r="UES144" s="3265"/>
      <c r="UET144" s="3266"/>
      <c r="UEU144" s="3267"/>
      <c r="UEV144" s="3268"/>
      <c r="UEW144" s="3269"/>
      <c r="UEX144" s="3267"/>
      <c r="UEY144" s="3268"/>
      <c r="UEZ144" s="3267"/>
      <c r="UFA144" s="3263"/>
      <c r="UFB144" s="3263"/>
      <c r="UFC144" s="3268"/>
      <c r="UFD144" s="3262"/>
      <c r="UFE144" s="3263"/>
      <c r="UFF144" s="3262"/>
      <c r="UFG144" s="3263"/>
      <c r="UFH144" s="3263"/>
      <c r="UFI144" s="3263"/>
      <c r="UFJ144" s="3263"/>
      <c r="UFK144" s="3264"/>
      <c r="UFL144" s="3265"/>
      <c r="UFM144" s="3266"/>
      <c r="UFN144" s="3267"/>
      <c r="UFO144" s="3268"/>
      <c r="UFP144" s="3269"/>
      <c r="UFQ144" s="3267"/>
      <c r="UFR144" s="3268"/>
      <c r="UFS144" s="3267"/>
      <c r="UFT144" s="3263"/>
      <c r="UFU144" s="3263"/>
      <c r="UFV144" s="3268"/>
      <c r="UFW144" s="3262"/>
      <c r="UFX144" s="3263"/>
      <c r="UFY144" s="3262"/>
      <c r="UFZ144" s="3263"/>
      <c r="UGA144" s="3263"/>
      <c r="UGB144" s="3263"/>
      <c r="UGC144" s="3263"/>
      <c r="UGD144" s="3264"/>
      <c r="UGE144" s="3265"/>
      <c r="UGF144" s="3266"/>
      <c r="UGG144" s="3267"/>
      <c r="UGH144" s="3268"/>
      <c r="UGI144" s="3269"/>
      <c r="UGJ144" s="3267"/>
      <c r="UGK144" s="3268"/>
      <c r="UGL144" s="3267"/>
      <c r="UGM144" s="3263"/>
      <c r="UGN144" s="3263"/>
      <c r="UGO144" s="3268"/>
      <c r="UGP144" s="3262"/>
      <c r="UGQ144" s="3263"/>
      <c r="UGR144" s="3262"/>
      <c r="UGS144" s="3263"/>
      <c r="UGT144" s="3263"/>
      <c r="UGU144" s="3263"/>
      <c r="UGV144" s="3263"/>
      <c r="UGW144" s="3264"/>
      <c r="UGX144" s="3265"/>
      <c r="UGY144" s="3266"/>
      <c r="UGZ144" s="3267"/>
      <c r="UHA144" s="3268"/>
      <c r="UHB144" s="3269"/>
      <c r="UHC144" s="3267"/>
      <c r="UHD144" s="3268"/>
      <c r="UHE144" s="3267"/>
      <c r="UHF144" s="3263"/>
      <c r="UHG144" s="3263"/>
      <c r="UHH144" s="3268"/>
      <c r="UHI144" s="3262"/>
      <c r="UHJ144" s="3263"/>
      <c r="UHK144" s="3262"/>
      <c r="UHL144" s="3263"/>
      <c r="UHM144" s="3263"/>
      <c r="UHN144" s="3263"/>
      <c r="UHO144" s="3263"/>
      <c r="UHP144" s="3264"/>
      <c r="UHQ144" s="3265"/>
      <c r="UHR144" s="3266"/>
      <c r="UHS144" s="3267"/>
      <c r="UHT144" s="3268"/>
      <c r="UHU144" s="3269"/>
      <c r="UHV144" s="3267"/>
      <c r="UHW144" s="3268"/>
      <c r="UHX144" s="3267"/>
      <c r="UHY144" s="3263"/>
      <c r="UHZ144" s="3263"/>
      <c r="UIA144" s="3268"/>
      <c r="UIB144" s="3262"/>
      <c r="UIC144" s="3263"/>
      <c r="UID144" s="3262"/>
      <c r="UIE144" s="3263"/>
      <c r="UIF144" s="3263"/>
      <c r="UIG144" s="3263"/>
      <c r="UIH144" s="3263"/>
      <c r="UII144" s="3264"/>
      <c r="UIJ144" s="3265"/>
      <c r="UIK144" s="3266"/>
      <c r="UIL144" s="3267"/>
      <c r="UIM144" s="3268"/>
      <c r="UIN144" s="3269"/>
      <c r="UIO144" s="3267"/>
      <c r="UIP144" s="3268"/>
      <c r="UIQ144" s="3267"/>
      <c r="UIR144" s="3263"/>
      <c r="UIS144" s="3263"/>
      <c r="UIT144" s="3268"/>
      <c r="UIU144" s="3262"/>
      <c r="UIV144" s="3263"/>
      <c r="UIW144" s="3262"/>
      <c r="UIX144" s="3263"/>
      <c r="UIY144" s="3263"/>
      <c r="UIZ144" s="3263"/>
      <c r="UJA144" s="3263"/>
      <c r="UJB144" s="3264"/>
      <c r="UJC144" s="3265"/>
      <c r="UJD144" s="3266"/>
      <c r="UJE144" s="3267"/>
      <c r="UJF144" s="3268"/>
      <c r="UJG144" s="3269"/>
      <c r="UJH144" s="3267"/>
      <c r="UJI144" s="3268"/>
      <c r="UJJ144" s="3267"/>
      <c r="UJK144" s="3263"/>
      <c r="UJL144" s="3263"/>
      <c r="UJM144" s="3268"/>
      <c r="UJN144" s="3262"/>
      <c r="UJO144" s="3263"/>
      <c r="UJP144" s="3262"/>
      <c r="UJQ144" s="3263"/>
      <c r="UJR144" s="3263"/>
      <c r="UJS144" s="3263"/>
      <c r="UJT144" s="3263"/>
      <c r="UJU144" s="3264"/>
      <c r="UJV144" s="3265"/>
      <c r="UJW144" s="3266"/>
      <c r="UJX144" s="3267"/>
      <c r="UJY144" s="3268"/>
      <c r="UJZ144" s="3269"/>
      <c r="UKA144" s="3267"/>
      <c r="UKB144" s="3268"/>
      <c r="UKC144" s="3267"/>
      <c r="UKD144" s="3263"/>
      <c r="UKE144" s="3263"/>
      <c r="UKF144" s="3268"/>
      <c r="UKG144" s="3262"/>
      <c r="UKH144" s="3263"/>
      <c r="UKI144" s="3262"/>
      <c r="UKJ144" s="3263"/>
      <c r="UKK144" s="3263"/>
      <c r="UKL144" s="3263"/>
      <c r="UKM144" s="3263"/>
      <c r="UKN144" s="3264"/>
      <c r="UKO144" s="3265"/>
      <c r="UKP144" s="3266"/>
      <c r="UKQ144" s="3267"/>
      <c r="UKR144" s="3268"/>
      <c r="UKS144" s="3269"/>
      <c r="UKT144" s="3267"/>
      <c r="UKU144" s="3268"/>
      <c r="UKV144" s="3267"/>
      <c r="UKW144" s="3263"/>
      <c r="UKX144" s="3263"/>
      <c r="UKY144" s="3268"/>
      <c r="UKZ144" s="3262"/>
      <c r="ULA144" s="3263"/>
      <c r="ULB144" s="3262"/>
      <c r="ULC144" s="3263"/>
      <c r="ULD144" s="3263"/>
      <c r="ULE144" s="3263"/>
      <c r="ULF144" s="3263"/>
      <c r="ULG144" s="3264"/>
      <c r="ULH144" s="3265"/>
      <c r="ULI144" s="3266"/>
      <c r="ULJ144" s="3267"/>
      <c r="ULK144" s="3268"/>
      <c r="ULL144" s="3269"/>
      <c r="ULM144" s="3267"/>
      <c r="ULN144" s="3268"/>
      <c r="ULO144" s="3267"/>
      <c r="ULP144" s="3263"/>
      <c r="ULQ144" s="3263"/>
      <c r="ULR144" s="3268"/>
      <c r="ULS144" s="3262"/>
      <c r="ULT144" s="3263"/>
      <c r="ULU144" s="3262"/>
      <c r="ULV144" s="3263"/>
      <c r="ULW144" s="3263"/>
      <c r="ULX144" s="3263"/>
      <c r="ULY144" s="3263"/>
      <c r="ULZ144" s="3264"/>
      <c r="UMA144" s="3265"/>
      <c r="UMB144" s="3266"/>
      <c r="UMC144" s="3267"/>
      <c r="UMD144" s="3268"/>
      <c r="UME144" s="3269"/>
      <c r="UMF144" s="3267"/>
      <c r="UMG144" s="3268"/>
      <c r="UMH144" s="3267"/>
      <c r="UMI144" s="3263"/>
      <c r="UMJ144" s="3263"/>
      <c r="UMK144" s="3268"/>
      <c r="UML144" s="3262"/>
      <c r="UMM144" s="3263"/>
      <c r="UMN144" s="3262"/>
      <c r="UMO144" s="3263"/>
      <c r="UMP144" s="3263"/>
      <c r="UMQ144" s="3263"/>
      <c r="UMR144" s="3263"/>
      <c r="UMS144" s="3264"/>
      <c r="UMT144" s="3265"/>
      <c r="UMU144" s="3266"/>
      <c r="UMV144" s="3267"/>
      <c r="UMW144" s="3268"/>
      <c r="UMX144" s="3269"/>
      <c r="UMY144" s="3267"/>
      <c r="UMZ144" s="3268"/>
      <c r="UNA144" s="3267"/>
      <c r="UNB144" s="3263"/>
      <c r="UNC144" s="3263"/>
      <c r="UND144" s="3268"/>
      <c r="UNE144" s="3262"/>
      <c r="UNF144" s="3263"/>
      <c r="UNG144" s="3262"/>
      <c r="UNH144" s="3263"/>
      <c r="UNI144" s="3263"/>
      <c r="UNJ144" s="3263"/>
      <c r="UNK144" s="3263"/>
      <c r="UNL144" s="3264"/>
      <c r="UNM144" s="3265"/>
      <c r="UNN144" s="3266"/>
      <c r="UNO144" s="3267"/>
      <c r="UNP144" s="3268"/>
      <c r="UNQ144" s="3269"/>
      <c r="UNR144" s="3267"/>
      <c r="UNS144" s="3268"/>
      <c r="UNT144" s="3267"/>
      <c r="UNU144" s="3263"/>
      <c r="UNV144" s="3263"/>
      <c r="UNW144" s="3268"/>
      <c r="UNX144" s="3262"/>
      <c r="UNY144" s="3263"/>
      <c r="UNZ144" s="3262"/>
      <c r="UOA144" s="3263"/>
      <c r="UOB144" s="3263"/>
      <c r="UOC144" s="3263"/>
      <c r="UOD144" s="3263"/>
      <c r="UOE144" s="3264"/>
      <c r="UOF144" s="3265"/>
      <c r="UOG144" s="3266"/>
      <c r="UOH144" s="3267"/>
      <c r="UOI144" s="3268"/>
      <c r="UOJ144" s="3269"/>
      <c r="UOK144" s="3267"/>
      <c r="UOL144" s="3268"/>
      <c r="UOM144" s="3267"/>
      <c r="UON144" s="3263"/>
      <c r="UOO144" s="3263"/>
      <c r="UOP144" s="3268"/>
      <c r="UOQ144" s="3262"/>
      <c r="UOR144" s="3263"/>
      <c r="UOS144" s="3262"/>
      <c r="UOT144" s="3263"/>
      <c r="UOU144" s="3263"/>
      <c r="UOV144" s="3263"/>
      <c r="UOW144" s="3263"/>
      <c r="UOX144" s="3264"/>
      <c r="UOY144" s="3265"/>
      <c r="UOZ144" s="3266"/>
      <c r="UPA144" s="3267"/>
      <c r="UPB144" s="3268"/>
      <c r="UPC144" s="3269"/>
      <c r="UPD144" s="3267"/>
      <c r="UPE144" s="3268"/>
      <c r="UPF144" s="3267"/>
      <c r="UPG144" s="3263"/>
      <c r="UPH144" s="3263"/>
      <c r="UPI144" s="3268"/>
      <c r="UPJ144" s="3262"/>
      <c r="UPK144" s="3263"/>
      <c r="UPL144" s="3262"/>
      <c r="UPM144" s="3263"/>
      <c r="UPN144" s="3263"/>
      <c r="UPO144" s="3263"/>
      <c r="UPP144" s="3263"/>
      <c r="UPQ144" s="3264"/>
      <c r="UPR144" s="3265"/>
      <c r="UPS144" s="3266"/>
      <c r="UPT144" s="3267"/>
      <c r="UPU144" s="3268"/>
      <c r="UPV144" s="3269"/>
      <c r="UPW144" s="3267"/>
      <c r="UPX144" s="3268"/>
      <c r="UPY144" s="3267"/>
      <c r="UPZ144" s="3263"/>
      <c r="UQA144" s="3263"/>
      <c r="UQB144" s="3268"/>
      <c r="UQC144" s="3262"/>
      <c r="UQD144" s="3263"/>
      <c r="UQE144" s="3262"/>
      <c r="UQF144" s="3263"/>
      <c r="UQG144" s="3263"/>
      <c r="UQH144" s="3263"/>
      <c r="UQI144" s="3263"/>
      <c r="UQJ144" s="3264"/>
      <c r="UQK144" s="3265"/>
      <c r="UQL144" s="3266"/>
      <c r="UQM144" s="3267"/>
      <c r="UQN144" s="3268"/>
      <c r="UQO144" s="3269"/>
      <c r="UQP144" s="3267"/>
      <c r="UQQ144" s="3268"/>
      <c r="UQR144" s="3267"/>
      <c r="UQS144" s="3263"/>
      <c r="UQT144" s="3263"/>
      <c r="UQU144" s="3268"/>
      <c r="UQV144" s="3262"/>
      <c r="UQW144" s="3263"/>
      <c r="UQX144" s="3262"/>
      <c r="UQY144" s="3263"/>
      <c r="UQZ144" s="3263"/>
      <c r="URA144" s="3263"/>
      <c r="URB144" s="3263"/>
      <c r="URC144" s="3264"/>
      <c r="URD144" s="3265"/>
      <c r="URE144" s="3266"/>
      <c r="URF144" s="3267"/>
      <c r="URG144" s="3268"/>
      <c r="URH144" s="3269"/>
      <c r="URI144" s="3267"/>
      <c r="URJ144" s="3268"/>
      <c r="URK144" s="3267"/>
      <c r="URL144" s="3263"/>
      <c r="URM144" s="3263"/>
      <c r="URN144" s="3268"/>
      <c r="URO144" s="3262"/>
      <c r="URP144" s="3263"/>
      <c r="URQ144" s="3262"/>
      <c r="URR144" s="3263"/>
      <c r="URS144" s="3263"/>
      <c r="URT144" s="3263"/>
      <c r="URU144" s="3263"/>
      <c r="URV144" s="3264"/>
      <c r="URW144" s="3265"/>
      <c r="URX144" s="3266"/>
      <c r="URY144" s="3267"/>
      <c r="URZ144" s="3268"/>
      <c r="USA144" s="3269"/>
      <c r="USB144" s="3267"/>
      <c r="USC144" s="3268"/>
      <c r="USD144" s="3267"/>
      <c r="USE144" s="3263"/>
      <c r="USF144" s="3263"/>
      <c r="USG144" s="3268"/>
      <c r="USH144" s="3262"/>
      <c r="USI144" s="3263"/>
      <c r="USJ144" s="3262"/>
      <c r="USK144" s="3263"/>
      <c r="USL144" s="3263"/>
      <c r="USM144" s="3263"/>
      <c r="USN144" s="3263"/>
      <c r="USO144" s="3264"/>
      <c r="USP144" s="3265"/>
      <c r="USQ144" s="3266"/>
      <c r="USR144" s="3267"/>
      <c r="USS144" s="3268"/>
      <c r="UST144" s="3269"/>
      <c r="USU144" s="3267"/>
      <c r="USV144" s="3268"/>
      <c r="USW144" s="3267"/>
      <c r="USX144" s="3263"/>
      <c r="USY144" s="3263"/>
      <c r="USZ144" s="3268"/>
      <c r="UTA144" s="3262"/>
      <c r="UTB144" s="3263"/>
      <c r="UTC144" s="3262"/>
      <c r="UTD144" s="3263"/>
      <c r="UTE144" s="3263"/>
      <c r="UTF144" s="3263"/>
      <c r="UTG144" s="3263"/>
      <c r="UTH144" s="3264"/>
      <c r="UTI144" s="3265"/>
      <c r="UTJ144" s="3266"/>
      <c r="UTK144" s="3267"/>
      <c r="UTL144" s="3268"/>
      <c r="UTM144" s="3269"/>
      <c r="UTN144" s="3267"/>
      <c r="UTO144" s="3268"/>
      <c r="UTP144" s="3267"/>
      <c r="UTQ144" s="3263"/>
      <c r="UTR144" s="3263"/>
      <c r="UTS144" s="3268"/>
      <c r="UTT144" s="3262"/>
      <c r="UTU144" s="3263"/>
      <c r="UTV144" s="3262"/>
      <c r="UTW144" s="3263"/>
      <c r="UTX144" s="3263"/>
      <c r="UTY144" s="3263"/>
      <c r="UTZ144" s="3263"/>
      <c r="UUA144" s="3264"/>
      <c r="UUB144" s="3265"/>
      <c r="UUC144" s="3266"/>
      <c r="UUD144" s="3267"/>
      <c r="UUE144" s="3268"/>
      <c r="UUF144" s="3269"/>
      <c r="UUG144" s="3267"/>
      <c r="UUH144" s="3268"/>
      <c r="UUI144" s="3267"/>
      <c r="UUJ144" s="3263"/>
      <c r="UUK144" s="3263"/>
      <c r="UUL144" s="3268"/>
      <c r="UUM144" s="3262"/>
      <c r="UUN144" s="3263"/>
      <c r="UUO144" s="3262"/>
      <c r="UUP144" s="3263"/>
      <c r="UUQ144" s="3263"/>
      <c r="UUR144" s="3263"/>
      <c r="UUS144" s="3263"/>
      <c r="UUT144" s="3264"/>
      <c r="UUU144" s="3265"/>
      <c r="UUV144" s="3266"/>
      <c r="UUW144" s="3267"/>
      <c r="UUX144" s="3268"/>
      <c r="UUY144" s="3269"/>
      <c r="UUZ144" s="3267"/>
      <c r="UVA144" s="3268"/>
      <c r="UVB144" s="3267"/>
      <c r="UVC144" s="3263"/>
      <c r="UVD144" s="3263"/>
      <c r="UVE144" s="3268"/>
      <c r="UVF144" s="3262"/>
      <c r="UVG144" s="3263"/>
      <c r="UVH144" s="3262"/>
      <c r="UVI144" s="3263"/>
      <c r="UVJ144" s="3263"/>
      <c r="UVK144" s="3263"/>
      <c r="UVL144" s="3263"/>
      <c r="UVM144" s="3264"/>
      <c r="UVN144" s="3265"/>
      <c r="UVO144" s="3266"/>
      <c r="UVP144" s="3267"/>
      <c r="UVQ144" s="3268"/>
      <c r="UVR144" s="3269"/>
      <c r="UVS144" s="3267"/>
      <c r="UVT144" s="3268"/>
      <c r="UVU144" s="3267"/>
      <c r="UVV144" s="3263"/>
      <c r="UVW144" s="3263"/>
      <c r="UVX144" s="3268"/>
      <c r="UVY144" s="3262"/>
      <c r="UVZ144" s="3263"/>
      <c r="UWA144" s="3262"/>
      <c r="UWB144" s="3263"/>
      <c r="UWC144" s="3263"/>
      <c r="UWD144" s="3263"/>
      <c r="UWE144" s="3263"/>
      <c r="UWF144" s="3264"/>
      <c r="UWG144" s="3265"/>
      <c r="UWH144" s="3266"/>
      <c r="UWI144" s="3267"/>
      <c r="UWJ144" s="3268"/>
      <c r="UWK144" s="3269"/>
      <c r="UWL144" s="3267"/>
      <c r="UWM144" s="3268"/>
      <c r="UWN144" s="3267"/>
      <c r="UWO144" s="3263"/>
      <c r="UWP144" s="3263"/>
      <c r="UWQ144" s="3268"/>
      <c r="UWR144" s="3262"/>
      <c r="UWS144" s="3263"/>
      <c r="UWT144" s="3262"/>
      <c r="UWU144" s="3263"/>
      <c r="UWV144" s="3263"/>
      <c r="UWW144" s="3263"/>
      <c r="UWX144" s="3263"/>
      <c r="UWY144" s="3264"/>
      <c r="UWZ144" s="3265"/>
      <c r="UXA144" s="3266"/>
      <c r="UXB144" s="3267"/>
      <c r="UXC144" s="3268"/>
      <c r="UXD144" s="3269"/>
      <c r="UXE144" s="3267"/>
      <c r="UXF144" s="3268"/>
      <c r="UXG144" s="3267"/>
      <c r="UXH144" s="3263"/>
      <c r="UXI144" s="3263"/>
      <c r="UXJ144" s="3268"/>
      <c r="UXK144" s="3262"/>
      <c r="UXL144" s="3263"/>
      <c r="UXM144" s="3262"/>
      <c r="UXN144" s="3263"/>
      <c r="UXO144" s="3263"/>
      <c r="UXP144" s="3263"/>
      <c r="UXQ144" s="3263"/>
      <c r="UXR144" s="3264"/>
      <c r="UXS144" s="3265"/>
      <c r="UXT144" s="3266"/>
      <c r="UXU144" s="3267"/>
      <c r="UXV144" s="3268"/>
      <c r="UXW144" s="3269"/>
      <c r="UXX144" s="3267"/>
      <c r="UXY144" s="3268"/>
      <c r="UXZ144" s="3267"/>
      <c r="UYA144" s="3263"/>
      <c r="UYB144" s="3263"/>
      <c r="UYC144" s="3268"/>
      <c r="UYD144" s="3262"/>
      <c r="UYE144" s="3263"/>
      <c r="UYF144" s="3262"/>
      <c r="UYG144" s="3263"/>
      <c r="UYH144" s="3263"/>
      <c r="UYI144" s="3263"/>
      <c r="UYJ144" s="3263"/>
      <c r="UYK144" s="3264"/>
      <c r="UYL144" s="3265"/>
      <c r="UYM144" s="3266"/>
      <c r="UYN144" s="3267"/>
      <c r="UYO144" s="3268"/>
      <c r="UYP144" s="3269"/>
      <c r="UYQ144" s="3267"/>
      <c r="UYR144" s="3268"/>
      <c r="UYS144" s="3267"/>
      <c r="UYT144" s="3263"/>
      <c r="UYU144" s="3263"/>
      <c r="UYV144" s="3268"/>
      <c r="UYW144" s="3262"/>
      <c r="UYX144" s="3263"/>
      <c r="UYY144" s="3262"/>
      <c r="UYZ144" s="3263"/>
      <c r="UZA144" s="3263"/>
      <c r="UZB144" s="3263"/>
      <c r="UZC144" s="3263"/>
      <c r="UZD144" s="3264"/>
      <c r="UZE144" s="3265"/>
      <c r="UZF144" s="3266"/>
      <c r="UZG144" s="3267"/>
      <c r="UZH144" s="3268"/>
      <c r="UZI144" s="3269"/>
      <c r="UZJ144" s="3267"/>
      <c r="UZK144" s="3268"/>
      <c r="UZL144" s="3267"/>
      <c r="UZM144" s="3263"/>
      <c r="UZN144" s="3263"/>
      <c r="UZO144" s="3268"/>
      <c r="UZP144" s="3262"/>
      <c r="UZQ144" s="3263"/>
      <c r="UZR144" s="3262"/>
      <c r="UZS144" s="3263"/>
      <c r="UZT144" s="3263"/>
      <c r="UZU144" s="3263"/>
      <c r="UZV144" s="3263"/>
      <c r="UZW144" s="3264"/>
      <c r="UZX144" s="3265"/>
      <c r="UZY144" s="3266"/>
      <c r="UZZ144" s="3267"/>
      <c r="VAA144" s="3268"/>
      <c r="VAB144" s="3269"/>
      <c r="VAC144" s="3267"/>
      <c r="VAD144" s="3268"/>
      <c r="VAE144" s="3267"/>
      <c r="VAF144" s="3263"/>
      <c r="VAG144" s="3263"/>
      <c r="VAH144" s="3268"/>
      <c r="VAI144" s="3262"/>
      <c r="VAJ144" s="3263"/>
      <c r="VAK144" s="3262"/>
      <c r="VAL144" s="3263"/>
      <c r="VAM144" s="3263"/>
      <c r="VAN144" s="3263"/>
      <c r="VAO144" s="3263"/>
      <c r="VAP144" s="3264"/>
      <c r="VAQ144" s="3265"/>
      <c r="VAR144" s="3266"/>
      <c r="VAS144" s="3267"/>
      <c r="VAT144" s="3268"/>
      <c r="VAU144" s="3269"/>
      <c r="VAV144" s="3267"/>
      <c r="VAW144" s="3268"/>
      <c r="VAX144" s="3267"/>
      <c r="VAY144" s="3263"/>
      <c r="VAZ144" s="3263"/>
      <c r="VBA144" s="3268"/>
      <c r="VBB144" s="3262"/>
      <c r="VBC144" s="3263"/>
      <c r="VBD144" s="3262"/>
      <c r="VBE144" s="3263"/>
      <c r="VBF144" s="3263"/>
      <c r="VBG144" s="3263"/>
      <c r="VBH144" s="3263"/>
      <c r="VBI144" s="3264"/>
      <c r="VBJ144" s="3265"/>
      <c r="VBK144" s="3266"/>
      <c r="VBL144" s="3267"/>
      <c r="VBM144" s="3268"/>
      <c r="VBN144" s="3269"/>
      <c r="VBO144" s="3267"/>
      <c r="VBP144" s="3268"/>
      <c r="VBQ144" s="3267"/>
      <c r="VBR144" s="3263"/>
      <c r="VBS144" s="3263"/>
      <c r="VBT144" s="3268"/>
      <c r="VBU144" s="3262"/>
      <c r="VBV144" s="3263"/>
      <c r="VBW144" s="3262"/>
      <c r="VBX144" s="3263"/>
      <c r="VBY144" s="3263"/>
      <c r="VBZ144" s="3263"/>
      <c r="VCA144" s="3263"/>
      <c r="VCB144" s="3264"/>
      <c r="VCC144" s="3265"/>
      <c r="VCD144" s="3266"/>
      <c r="VCE144" s="3267"/>
      <c r="VCF144" s="3268"/>
      <c r="VCG144" s="3269"/>
      <c r="VCH144" s="3267"/>
      <c r="VCI144" s="3268"/>
      <c r="VCJ144" s="3267"/>
      <c r="VCK144" s="3263"/>
      <c r="VCL144" s="3263"/>
      <c r="VCM144" s="3268"/>
      <c r="VCN144" s="3262"/>
      <c r="VCO144" s="3263"/>
      <c r="VCP144" s="3262"/>
      <c r="VCQ144" s="3263"/>
      <c r="VCR144" s="3263"/>
      <c r="VCS144" s="3263"/>
      <c r="VCT144" s="3263"/>
      <c r="VCU144" s="3264"/>
      <c r="VCV144" s="3265"/>
      <c r="VCW144" s="3266"/>
      <c r="VCX144" s="3267"/>
      <c r="VCY144" s="3268"/>
      <c r="VCZ144" s="3269"/>
      <c r="VDA144" s="3267"/>
      <c r="VDB144" s="3268"/>
      <c r="VDC144" s="3267"/>
      <c r="VDD144" s="3263"/>
      <c r="VDE144" s="3263"/>
      <c r="VDF144" s="3268"/>
      <c r="VDG144" s="3262"/>
      <c r="VDH144" s="3263"/>
      <c r="VDI144" s="3262"/>
      <c r="VDJ144" s="3263"/>
      <c r="VDK144" s="3263"/>
      <c r="VDL144" s="3263"/>
      <c r="VDM144" s="3263"/>
      <c r="VDN144" s="3264"/>
      <c r="VDO144" s="3265"/>
      <c r="VDP144" s="3266"/>
      <c r="VDQ144" s="3267"/>
      <c r="VDR144" s="3268"/>
      <c r="VDS144" s="3269"/>
      <c r="VDT144" s="3267"/>
      <c r="VDU144" s="3268"/>
      <c r="VDV144" s="3267"/>
      <c r="VDW144" s="3263"/>
      <c r="VDX144" s="3263"/>
      <c r="VDY144" s="3268"/>
      <c r="VDZ144" s="3262"/>
      <c r="VEA144" s="3263"/>
      <c r="VEB144" s="3262"/>
      <c r="VEC144" s="3263"/>
      <c r="VED144" s="3263"/>
      <c r="VEE144" s="3263"/>
      <c r="VEF144" s="3263"/>
      <c r="VEG144" s="3264"/>
      <c r="VEH144" s="3265"/>
      <c r="VEI144" s="3266"/>
      <c r="VEJ144" s="3267"/>
      <c r="VEK144" s="3268"/>
      <c r="VEL144" s="3269"/>
      <c r="VEM144" s="3267"/>
      <c r="VEN144" s="3268"/>
      <c r="VEO144" s="3267"/>
      <c r="VEP144" s="3263"/>
      <c r="VEQ144" s="3263"/>
      <c r="VER144" s="3268"/>
      <c r="VES144" s="3262"/>
      <c r="VET144" s="3263"/>
      <c r="VEU144" s="3262"/>
      <c r="VEV144" s="3263"/>
      <c r="VEW144" s="3263"/>
      <c r="VEX144" s="3263"/>
      <c r="VEY144" s="3263"/>
      <c r="VEZ144" s="3264"/>
      <c r="VFA144" s="3265"/>
      <c r="VFB144" s="3266"/>
      <c r="VFC144" s="3267"/>
      <c r="VFD144" s="3268"/>
      <c r="VFE144" s="3269"/>
      <c r="VFF144" s="3267"/>
      <c r="VFG144" s="3268"/>
      <c r="VFH144" s="3267"/>
      <c r="VFI144" s="3263"/>
      <c r="VFJ144" s="3263"/>
      <c r="VFK144" s="3268"/>
      <c r="VFL144" s="3262"/>
      <c r="VFM144" s="3263"/>
      <c r="VFN144" s="3262"/>
      <c r="VFO144" s="3263"/>
      <c r="VFP144" s="3263"/>
      <c r="VFQ144" s="3263"/>
      <c r="VFR144" s="3263"/>
      <c r="VFS144" s="3264"/>
      <c r="VFT144" s="3265"/>
      <c r="VFU144" s="3266"/>
      <c r="VFV144" s="3267"/>
      <c r="VFW144" s="3268"/>
      <c r="VFX144" s="3269"/>
      <c r="VFY144" s="3267"/>
      <c r="VFZ144" s="3268"/>
      <c r="VGA144" s="3267"/>
      <c r="VGB144" s="3263"/>
      <c r="VGC144" s="3263"/>
      <c r="VGD144" s="3268"/>
      <c r="VGE144" s="3262"/>
      <c r="VGF144" s="3263"/>
      <c r="VGG144" s="3262"/>
      <c r="VGH144" s="3263"/>
      <c r="VGI144" s="3263"/>
      <c r="VGJ144" s="3263"/>
      <c r="VGK144" s="3263"/>
      <c r="VGL144" s="3264"/>
      <c r="VGM144" s="3265"/>
      <c r="VGN144" s="3266"/>
      <c r="VGO144" s="3267"/>
      <c r="VGP144" s="3268"/>
      <c r="VGQ144" s="3269"/>
      <c r="VGR144" s="3267"/>
      <c r="VGS144" s="3268"/>
      <c r="VGT144" s="3267"/>
      <c r="VGU144" s="3263"/>
      <c r="VGV144" s="3263"/>
      <c r="VGW144" s="3268"/>
      <c r="VGX144" s="3262"/>
      <c r="VGY144" s="3263"/>
      <c r="VGZ144" s="3262"/>
      <c r="VHA144" s="3263"/>
      <c r="VHB144" s="3263"/>
      <c r="VHC144" s="3263"/>
      <c r="VHD144" s="3263"/>
      <c r="VHE144" s="3264"/>
      <c r="VHF144" s="3265"/>
      <c r="VHG144" s="3266"/>
      <c r="VHH144" s="3267"/>
      <c r="VHI144" s="3268"/>
      <c r="VHJ144" s="3269"/>
      <c r="VHK144" s="3267"/>
      <c r="VHL144" s="3268"/>
      <c r="VHM144" s="3267"/>
      <c r="VHN144" s="3263"/>
      <c r="VHO144" s="3263"/>
      <c r="VHP144" s="3268"/>
      <c r="VHQ144" s="3262"/>
      <c r="VHR144" s="3263"/>
      <c r="VHS144" s="3262"/>
      <c r="VHT144" s="3263"/>
      <c r="VHU144" s="3263"/>
      <c r="VHV144" s="3263"/>
      <c r="VHW144" s="3263"/>
      <c r="VHX144" s="3264"/>
      <c r="VHY144" s="3265"/>
      <c r="VHZ144" s="3266"/>
      <c r="VIA144" s="3267"/>
      <c r="VIB144" s="3268"/>
      <c r="VIC144" s="3269"/>
      <c r="VID144" s="3267"/>
      <c r="VIE144" s="3268"/>
      <c r="VIF144" s="3267"/>
      <c r="VIG144" s="3263"/>
      <c r="VIH144" s="3263"/>
      <c r="VII144" s="3268"/>
      <c r="VIJ144" s="3262"/>
      <c r="VIK144" s="3263"/>
      <c r="VIL144" s="3262"/>
      <c r="VIM144" s="3263"/>
      <c r="VIN144" s="3263"/>
      <c r="VIO144" s="3263"/>
      <c r="VIP144" s="3263"/>
      <c r="VIQ144" s="3264"/>
      <c r="VIR144" s="3265"/>
      <c r="VIS144" s="3266"/>
      <c r="VIT144" s="3267"/>
      <c r="VIU144" s="3268"/>
      <c r="VIV144" s="3269"/>
      <c r="VIW144" s="3267"/>
      <c r="VIX144" s="3268"/>
      <c r="VIY144" s="3267"/>
      <c r="VIZ144" s="3263"/>
      <c r="VJA144" s="3263"/>
      <c r="VJB144" s="3268"/>
      <c r="VJC144" s="3262"/>
      <c r="VJD144" s="3263"/>
      <c r="VJE144" s="3262"/>
      <c r="VJF144" s="3263"/>
      <c r="VJG144" s="3263"/>
      <c r="VJH144" s="3263"/>
      <c r="VJI144" s="3263"/>
      <c r="VJJ144" s="3264"/>
      <c r="VJK144" s="3265"/>
      <c r="VJL144" s="3266"/>
      <c r="VJM144" s="3267"/>
      <c r="VJN144" s="3268"/>
      <c r="VJO144" s="3269"/>
      <c r="VJP144" s="3267"/>
      <c r="VJQ144" s="3268"/>
      <c r="VJR144" s="3267"/>
      <c r="VJS144" s="3263"/>
      <c r="VJT144" s="3263"/>
      <c r="VJU144" s="3268"/>
      <c r="VJV144" s="3262"/>
      <c r="VJW144" s="3263"/>
      <c r="VJX144" s="3262"/>
      <c r="VJY144" s="3263"/>
      <c r="VJZ144" s="3263"/>
      <c r="VKA144" s="3263"/>
      <c r="VKB144" s="3263"/>
      <c r="VKC144" s="3264"/>
      <c r="VKD144" s="3265"/>
      <c r="VKE144" s="3266"/>
      <c r="VKF144" s="3267"/>
      <c r="VKG144" s="3268"/>
      <c r="VKH144" s="3269"/>
      <c r="VKI144" s="3267"/>
      <c r="VKJ144" s="3268"/>
      <c r="VKK144" s="3267"/>
      <c r="VKL144" s="3263"/>
      <c r="VKM144" s="3263"/>
      <c r="VKN144" s="3268"/>
      <c r="VKO144" s="3262"/>
      <c r="VKP144" s="3263"/>
      <c r="VKQ144" s="3262"/>
      <c r="VKR144" s="3263"/>
      <c r="VKS144" s="3263"/>
      <c r="VKT144" s="3263"/>
      <c r="VKU144" s="3263"/>
      <c r="VKV144" s="3264"/>
      <c r="VKW144" s="3265"/>
      <c r="VKX144" s="3266"/>
      <c r="VKY144" s="3267"/>
      <c r="VKZ144" s="3268"/>
      <c r="VLA144" s="3269"/>
      <c r="VLB144" s="3267"/>
      <c r="VLC144" s="3268"/>
      <c r="VLD144" s="3267"/>
      <c r="VLE144" s="3263"/>
      <c r="VLF144" s="3263"/>
      <c r="VLG144" s="3268"/>
      <c r="VLH144" s="3262"/>
      <c r="VLI144" s="3263"/>
      <c r="VLJ144" s="3262"/>
      <c r="VLK144" s="3263"/>
      <c r="VLL144" s="3263"/>
      <c r="VLM144" s="3263"/>
      <c r="VLN144" s="3263"/>
      <c r="VLO144" s="3264"/>
      <c r="VLP144" s="3265"/>
      <c r="VLQ144" s="3266"/>
      <c r="VLR144" s="3267"/>
      <c r="VLS144" s="3268"/>
      <c r="VLT144" s="3269"/>
      <c r="VLU144" s="3267"/>
      <c r="VLV144" s="3268"/>
      <c r="VLW144" s="3267"/>
      <c r="VLX144" s="3263"/>
      <c r="VLY144" s="3263"/>
      <c r="VLZ144" s="3268"/>
      <c r="VMA144" s="3262"/>
      <c r="VMB144" s="3263"/>
      <c r="VMC144" s="3262"/>
      <c r="VMD144" s="3263"/>
      <c r="VME144" s="3263"/>
      <c r="VMF144" s="3263"/>
      <c r="VMG144" s="3263"/>
      <c r="VMH144" s="3264"/>
      <c r="VMI144" s="3265"/>
      <c r="VMJ144" s="3266"/>
      <c r="VMK144" s="3267"/>
      <c r="VML144" s="3268"/>
      <c r="VMM144" s="3269"/>
      <c r="VMN144" s="3267"/>
      <c r="VMO144" s="3268"/>
      <c r="VMP144" s="3267"/>
      <c r="VMQ144" s="3263"/>
      <c r="VMR144" s="3263"/>
      <c r="VMS144" s="3268"/>
      <c r="VMT144" s="3262"/>
      <c r="VMU144" s="3263"/>
      <c r="VMV144" s="3262"/>
      <c r="VMW144" s="3263"/>
      <c r="VMX144" s="3263"/>
      <c r="VMY144" s="3263"/>
      <c r="VMZ144" s="3263"/>
      <c r="VNA144" s="3264"/>
      <c r="VNB144" s="3265"/>
      <c r="VNC144" s="3266"/>
      <c r="VND144" s="3267"/>
      <c r="VNE144" s="3268"/>
      <c r="VNF144" s="3269"/>
      <c r="VNG144" s="3267"/>
      <c r="VNH144" s="3268"/>
      <c r="VNI144" s="3267"/>
      <c r="VNJ144" s="3263"/>
      <c r="VNK144" s="3263"/>
      <c r="VNL144" s="3268"/>
      <c r="VNM144" s="3262"/>
      <c r="VNN144" s="3263"/>
      <c r="VNO144" s="3262"/>
      <c r="VNP144" s="3263"/>
      <c r="VNQ144" s="3263"/>
      <c r="VNR144" s="3263"/>
      <c r="VNS144" s="3263"/>
      <c r="VNT144" s="3264"/>
      <c r="VNU144" s="3265"/>
      <c r="VNV144" s="3266"/>
      <c r="VNW144" s="3267"/>
      <c r="VNX144" s="3268"/>
      <c r="VNY144" s="3269"/>
      <c r="VNZ144" s="3267"/>
      <c r="VOA144" s="3268"/>
      <c r="VOB144" s="3267"/>
      <c r="VOC144" s="3263"/>
      <c r="VOD144" s="3263"/>
      <c r="VOE144" s="3268"/>
      <c r="VOF144" s="3262"/>
      <c r="VOG144" s="3263"/>
      <c r="VOH144" s="3262"/>
      <c r="VOI144" s="3263"/>
      <c r="VOJ144" s="3263"/>
      <c r="VOK144" s="3263"/>
      <c r="VOL144" s="3263"/>
      <c r="VOM144" s="3264"/>
      <c r="VON144" s="3265"/>
      <c r="VOO144" s="3266"/>
      <c r="VOP144" s="3267"/>
      <c r="VOQ144" s="3268"/>
      <c r="VOR144" s="3269"/>
      <c r="VOS144" s="3267"/>
      <c r="VOT144" s="3268"/>
      <c r="VOU144" s="3267"/>
      <c r="VOV144" s="3263"/>
      <c r="VOW144" s="3263"/>
      <c r="VOX144" s="3268"/>
      <c r="VOY144" s="3262"/>
      <c r="VOZ144" s="3263"/>
      <c r="VPA144" s="3262"/>
      <c r="VPB144" s="3263"/>
      <c r="VPC144" s="3263"/>
      <c r="VPD144" s="3263"/>
      <c r="VPE144" s="3263"/>
      <c r="VPF144" s="3264"/>
      <c r="VPG144" s="3265"/>
      <c r="VPH144" s="3266"/>
      <c r="VPI144" s="3267"/>
      <c r="VPJ144" s="3268"/>
      <c r="VPK144" s="3269"/>
      <c r="VPL144" s="3267"/>
      <c r="VPM144" s="3268"/>
      <c r="VPN144" s="3267"/>
      <c r="VPO144" s="3263"/>
      <c r="VPP144" s="3263"/>
      <c r="VPQ144" s="3268"/>
      <c r="VPR144" s="3262"/>
      <c r="VPS144" s="3263"/>
      <c r="VPT144" s="3262"/>
      <c r="VPU144" s="3263"/>
      <c r="VPV144" s="3263"/>
      <c r="VPW144" s="3263"/>
      <c r="VPX144" s="3263"/>
      <c r="VPY144" s="3264"/>
      <c r="VPZ144" s="3265"/>
      <c r="VQA144" s="3266"/>
      <c r="VQB144" s="3267"/>
      <c r="VQC144" s="3268"/>
      <c r="VQD144" s="3269"/>
      <c r="VQE144" s="3267"/>
      <c r="VQF144" s="3268"/>
      <c r="VQG144" s="3267"/>
      <c r="VQH144" s="3263"/>
      <c r="VQI144" s="3263"/>
      <c r="VQJ144" s="3268"/>
      <c r="VQK144" s="3262"/>
      <c r="VQL144" s="3263"/>
      <c r="VQM144" s="3262"/>
      <c r="VQN144" s="3263"/>
      <c r="VQO144" s="3263"/>
      <c r="VQP144" s="3263"/>
      <c r="VQQ144" s="3263"/>
      <c r="VQR144" s="3264"/>
      <c r="VQS144" s="3265"/>
      <c r="VQT144" s="3266"/>
      <c r="VQU144" s="3267"/>
      <c r="VQV144" s="3268"/>
      <c r="VQW144" s="3269"/>
      <c r="VQX144" s="3267"/>
      <c r="VQY144" s="3268"/>
      <c r="VQZ144" s="3267"/>
      <c r="VRA144" s="3263"/>
      <c r="VRB144" s="3263"/>
      <c r="VRC144" s="3268"/>
      <c r="VRD144" s="3262"/>
      <c r="VRE144" s="3263"/>
      <c r="VRF144" s="3262"/>
      <c r="VRG144" s="3263"/>
      <c r="VRH144" s="3263"/>
      <c r="VRI144" s="3263"/>
      <c r="VRJ144" s="3263"/>
      <c r="VRK144" s="3264"/>
      <c r="VRL144" s="3265"/>
      <c r="VRM144" s="3266"/>
      <c r="VRN144" s="3267"/>
      <c r="VRO144" s="3268"/>
      <c r="VRP144" s="3269"/>
      <c r="VRQ144" s="3267"/>
      <c r="VRR144" s="3268"/>
      <c r="VRS144" s="3267"/>
      <c r="VRT144" s="3263"/>
      <c r="VRU144" s="3263"/>
      <c r="VRV144" s="3268"/>
      <c r="VRW144" s="3262"/>
      <c r="VRX144" s="3263"/>
      <c r="VRY144" s="3262"/>
      <c r="VRZ144" s="3263"/>
      <c r="VSA144" s="3263"/>
      <c r="VSB144" s="3263"/>
      <c r="VSC144" s="3263"/>
      <c r="VSD144" s="3264"/>
      <c r="VSE144" s="3265"/>
      <c r="VSF144" s="3266"/>
      <c r="VSG144" s="3267"/>
      <c r="VSH144" s="3268"/>
      <c r="VSI144" s="3269"/>
      <c r="VSJ144" s="3267"/>
      <c r="VSK144" s="3268"/>
      <c r="VSL144" s="3267"/>
      <c r="VSM144" s="3263"/>
      <c r="VSN144" s="3263"/>
      <c r="VSO144" s="3268"/>
      <c r="VSP144" s="3262"/>
      <c r="VSQ144" s="3263"/>
      <c r="VSR144" s="3262"/>
      <c r="VSS144" s="3263"/>
      <c r="VST144" s="3263"/>
      <c r="VSU144" s="3263"/>
      <c r="VSV144" s="3263"/>
      <c r="VSW144" s="3264"/>
      <c r="VSX144" s="3265"/>
      <c r="VSY144" s="3266"/>
      <c r="VSZ144" s="3267"/>
      <c r="VTA144" s="3268"/>
      <c r="VTB144" s="3269"/>
      <c r="VTC144" s="3267"/>
      <c r="VTD144" s="3268"/>
      <c r="VTE144" s="3267"/>
      <c r="VTF144" s="3263"/>
      <c r="VTG144" s="3263"/>
      <c r="VTH144" s="3268"/>
      <c r="VTI144" s="3262"/>
      <c r="VTJ144" s="3263"/>
      <c r="VTK144" s="3262"/>
      <c r="VTL144" s="3263"/>
      <c r="VTM144" s="3263"/>
      <c r="VTN144" s="3263"/>
      <c r="VTO144" s="3263"/>
      <c r="VTP144" s="3264"/>
      <c r="VTQ144" s="3265"/>
      <c r="VTR144" s="3266"/>
      <c r="VTS144" s="3267"/>
      <c r="VTT144" s="3268"/>
      <c r="VTU144" s="3269"/>
      <c r="VTV144" s="3267"/>
      <c r="VTW144" s="3268"/>
      <c r="VTX144" s="3267"/>
      <c r="VTY144" s="3263"/>
      <c r="VTZ144" s="3263"/>
      <c r="VUA144" s="3268"/>
      <c r="VUB144" s="3262"/>
      <c r="VUC144" s="3263"/>
      <c r="VUD144" s="3262"/>
      <c r="VUE144" s="3263"/>
      <c r="VUF144" s="3263"/>
      <c r="VUG144" s="3263"/>
      <c r="VUH144" s="3263"/>
      <c r="VUI144" s="3264"/>
      <c r="VUJ144" s="3265"/>
      <c r="VUK144" s="3266"/>
      <c r="VUL144" s="3267"/>
      <c r="VUM144" s="3268"/>
      <c r="VUN144" s="3269"/>
      <c r="VUO144" s="3267"/>
      <c r="VUP144" s="3268"/>
      <c r="VUQ144" s="3267"/>
      <c r="VUR144" s="3263"/>
      <c r="VUS144" s="3263"/>
      <c r="VUT144" s="3268"/>
      <c r="VUU144" s="3262"/>
      <c r="VUV144" s="3263"/>
      <c r="VUW144" s="3262"/>
      <c r="VUX144" s="3263"/>
      <c r="VUY144" s="3263"/>
      <c r="VUZ144" s="3263"/>
      <c r="VVA144" s="3263"/>
      <c r="VVB144" s="3264"/>
      <c r="VVC144" s="3265"/>
      <c r="VVD144" s="3266"/>
      <c r="VVE144" s="3267"/>
      <c r="VVF144" s="3268"/>
      <c r="VVG144" s="3269"/>
      <c r="VVH144" s="3267"/>
      <c r="VVI144" s="3268"/>
      <c r="VVJ144" s="3267"/>
      <c r="VVK144" s="3263"/>
      <c r="VVL144" s="3263"/>
      <c r="VVM144" s="3268"/>
      <c r="VVN144" s="3262"/>
      <c r="VVO144" s="3263"/>
      <c r="VVP144" s="3262"/>
      <c r="VVQ144" s="3263"/>
      <c r="VVR144" s="3263"/>
      <c r="VVS144" s="3263"/>
      <c r="VVT144" s="3263"/>
      <c r="VVU144" s="3264"/>
      <c r="VVV144" s="3265"/>
      <c r="VVW144" s="3266"/>
      <c r="VVX144" s="3267"/>
      <c r="VVY144" s="3268"/>
      <c r="VVZ144" s="3269"/>
      <c r="VWA144" s="3267"/>
      <c r="VWB144" s="3268"/>
      <c r="VWC144" s="3267"/>
      <c r="VWD144" s="3263"/>
      <c r="VWE144" s="3263"/>
      <c r="VWF144" s="3268"/>
      <c r="VWG144" s="3262"/>
      <c r="VWH144" s="3263"/>
      <c r="VWI144" s="3262"/>
      <c r="VWJ144" s="3263"/>
      <c r="VWK144" s="3263"/>
      <c r="VWL144" s="3263"/>
      <c r="VWM144" s="3263"/>
      <c r="VWN144" s="3264"/>
      <c r="VWO144" s="3265"/>
      <c r="VWP144" s="3266"/>
      <c r="VWQ144" s="3267"/>
      <c r="VWR144" s="3268"/>
      <c r="VWS144" s="3269"/>
      <c r="VWT144" s="3267"/>
      <c r="VWU144" s="3268"/>
      <c r="VWV144" s="3267"/>
      <c r="VWW144" s="3263"/>
      <c r="VWX144" s="3263"/>
      <c r="VWY144" s="3268"/>
      <c r="VWZ144" s="3262"/>
      <c r="VXA144" s="3263"/>
      <c r="VXB144" s="3262"/>
      <c r="VXC144" s="3263"/>
      <c r="VXD144" s="3263"/>
      <c r="VXE144" s="3263"/>
      <c r="VXF144" s="3263"/>
      <c r="VXG144" s="3264"/>
      <c r="VXH144" s="3265"/>
      <c r="VXI144" s="3266"/>
      <c r="VXJ144" s="3267"/>
      <c r="VXK144" s="3268"/>
      <c r="VXL144" s="3269"/>
      <c r="VXM144" s="3267"/>
      <c r="VXN144" s="3268"/>
      <c r="VXO144" s="3267"/>
      <c r="VXP144" s="3263"/>
      <c r="VXQ144" s="3263"/>
      <c r="VXR144" s="3268"/>
      <c r="VXS144" s="3262"/>
      <c r="VXT144" s="3263"/>
      <c r="VXU144" s="3262"/>
      <c r="VXV144" s="3263"/>
      <c r="VXW144" s="3263"/>
      <c r="VXX144" s="3263"/>
      <c r="VXY144" s="3263"/>
      <c r="VXZ144" s="3264"/>
      <c r="VYA144" s="3265"/>
      <c r="VYB144" s="3266"/>
      <c r="VYC144" s="3267"/>
      <c r="VYD144" s="3268"/>
      <c r="VYE144" s="3269"/>
      <c r="VYF144" s="3267"/>
      <c r="VYG144" s="3268"/>
      <c r="VYH144" s="3267"/>
      <c r="VYI144" s="3263"/>
      <c r="VYJ144" s="3263"/>
      <c r="VYK144" s="3268"/>
      <c r="VYL144" s="3262"/>
      <c r="VYM144" s="3263"/>
      <c r="VYN144" s="3262"/>
      <c r="VYO144" s="3263"/>
      <c r="VYP144" s="3263"/>
      <c r="VYQ144" s="3263"/>
      <c r="VYR144" s="3263"/>
      <c r="VYS144" s="3264"/>
      <c r="VYT144" s="3265"/>
      <c r="VYU144" s="3266"/>
      <c r="VYV144" s="3267"/>
      <c r="VYW144" s="3268"/>
      <c r="VYX144" s="3269"/>
      <c r="VYY144" s="3267"/>
      <c r="VYZ144" s="3268"/>
      <c r="VZA144" s="3267"/>
      <c r="VZB144" s="3263"/>
      <c r="VZC144" s="3263"/>
      <c r="VZD144" s="3268"/>
      <c r="VZE144" s="3262"/>
      <c r="VZF144" s="3263"/>
      <c r="VZG144" s="3262"/>
      <c r="VZH144" s="3263"/>
      <c r="VZI144" s="3263"/>
      <c r="VZJ144" s="3263"/>
      <c r="VZK144" s="3263"/>
      <c r="VZL144" s="3264"/>
      <c r="VZM144" s="3265"/>
      <c r="VZN144" s="3266"/>
      <c r="VZO144" s="3267"/>
      <c r="VZP144" s="3268"/>
      <c r="VZQ144" s="3269"/>
      <c r="VZR144" s="3267"/>
      <c r="VZS144" s="3268"/>
      <c r="VZT144" s="3267"/>
      <c r="VZU144" s="3263"/>
      <c r="VZV144" s="3263"/>
      <c r="VZW144" s="3268"/>
      <c r="VZX144" s="3262"/>
      <c r="VZY144" s="3263"/>
      <c r="VZZ144" s="3262"/>
      <c r="WAA144" s="3263"/>
      <c r="WAB144" s="3263"/>
      <c r="WAC144" s="3263"/>
      <c r="WAD144" s="3263"/>
      <c r="WAE144" s="3264"/>
      <c r="WAF144" s="3265"/>
      <c r="WAG144" s="3266"/>
      <c r="WAH144" s="3267"/>
      <c r="WAI144" s="3268"/>
      <c r="WAJ144" s="3269"/>
      <c r="WAK144" s="3267"/>
      <c r="WAL144" s="3268"/>
      <c r="WAM144" s="3267"/>
      <c r="WAN144" s="3263"/>
      <c r="WAO144" s="3263"/>
      <c r="WAP144" s="3268"/>
      <c r="WAQ144" s="3262"/>
      <c r="WAR144" s="3263"/>
      <c r="WAS144" s="3262"/>
      <c r="WAT144" s="3263"/>
      <c r="WAU144" s="3263"/>
      <c r="WAV144" s="3263"/>
      <c r="WAW144" s="3263"/>
      <c r="WAX144" s="3264"/>
      <c r="WAY144" s="3265"/>
      <c r="WAZ144" s="3266"/>
      <c r="WBA144" s="3267"/>
      <c r="WBB144" s="3268"/>
      <c r="WBC144" s="3269"/>
      <c r="WBD144" s="3267"/>
      <c r="WBE144" s="3268"/>
      <c r="WBF144" s="3267"/>
      <c r="WBG144" s="3263"/>
      <c r="WBH144" s="3263"/>
      <c r="WBI144" s="3268"/>
      <c r="WBJ144" s="3262"/>
      <c r="WBK144" s="3263"/>
      <c r="WBL144" s="3262"/>
      <c r="WBM144" s="3263"/>
      <c r="WBN144" s="3263"/>
      <c r="WBO144" s="3263"/>
      <c r="WBP144" s="3263"/>
      <c r="WBQ144" s="3264"/>
      <c r="WBR144" s="3265"/>
      <c r="WBS144" s="3266"/>
      <c r="WBT144" s="3267"/>
      <c r="WBU144" s="3268"/>
      <c r="WBV144" s="3269"/>
      <c r="WBW144" s="3267"/>
      <c r="WBX144" s="3268"/>
      <c r="WBY144" s="3267"/>
      <c r="WBZ144" s="3263"/>
      <c r="WCA144" s="3263"/>
      <c r="WCB144" s="3268"/>
      <c r="WCC144" s="3262"/>
      <c r="WCD144" s="3263"/>
      <c r="WCE144" s="3262"/>
      <c r="WCF144" s="3263"/>
      <c r="WCG144" s="3263"/>
      <c r="WCH144" s="3263"/>
      <c r="WCI144" s="3263"/>
      <c r="WCJ144" s="3264"/>
      <c r="WCK144" s="3265"/>
      <c r="WCL144" s="3266"/>
      <c r="WCM144" s="3267"/>
      <c r="WCN144" s="3268"/>
      <c r="WCO144" s="3269"/>
      <c r="WCP144" s="3267"/>
      <c r="WCQ144" s="3268"/>
      <c r="WCR144" s="3267"/>
      <c r="WCS144" s="3263"/>
      <c r="WCT144" s="3263"/>
      <c r="WCU144" s="3268"/>
      <c r="WCV144" s="3262"/>
      <c r="WCW144" s="3263"/>
      <c r="WCX144" s="3262"/>
      <c r="WCY144" s="3263"/>
      <c r="WCZ144" s="3263"/>
      <c r="WDA144" s="3263"/>
      <c r="WDB144" s="3263"/>
      <c r="WDC144" s="3264"/>
      <c r="WDD144" s="3265"/>
      <c r="WDE144" s="3266"/>
      <c r="WDF144" s="3267"/>
      <c r="WDG144" s="3268"/>
      <c r="WDH144" s="3269"/>
      <c r="WDI144" s="3267"/>
      <c r="WDJ144" s="3268"/>
      <c r="WDK144" s="3267"/>
      <c r="WDL144" s="3263"/>
      <c r="WDM144" s="3263"/>
      <c r="WDN144" s="3268"/>
      <c r="WDO144" s="3262"/>
      <c r="WDP144" s="3263"/>
      <c r="WDQ144" s="3262"/>
      <c r="WDR144" s="3263"/>
      <c r="WDS144" s="3263"/>
      <c r="WDT144" s="3263"/>
      <c r="WDU144" s="3263"/>
      <c r="WDV144" s="3264"/>
      <c r="WDW144" s="3265"/>
      <c r="WDX144" s="3266"/>
      <c r="WDY144" s="3267"/>
      <c r="WDZ144" s="3268"/>
      <c r="WEA144" s="3269"/>
      <c r="WEB144" s="3267"/>
      <c r="WEC144" s="3268"/>
      <c r="WED144" s="3267"/>
      <c r="WEE144" s="3263"/>
      <c r="WEF144" s="3263"/>
      <c r="WEG144" s="3268"/>
      <c r="WEH144" s="3262"/>
      <c r="WEI144" s="3263"/>
      <c r="WEJ144" s="3262"/>
      <c r="WEK144" s="3263"/>
      <c r="WEL144" s="3263"/>
      <c r="WEM144" s="3263"/>
      <c r="WEN144" s="3263"/>
      <c r="WEO144" s="3264"/>
      <c r="WEP144" s="3265"/>
      <c r="WEQ144" s="3266"/>
      <c r="WER144" s="3267"/>
      <c r="WES144" s="3268"/>
      <c r="WET144" s="3269"/>
      <c r="WEU144" s="3267"/>
      <c r="WEV144" s="3268"/>
      <c r="WEW144" s="3267"/>
      <c r="WEX144" s="3263"/>
      <c r="WEY144" s="3263"/>
      <c r="WEZ144" s="3268"/>
      <c r="WFA144" s="3262"/>
      <c r="WFB144" s="3263"/>
      <c r="WFC144" s="3262"/>
      <c r="WFD144" s="3263"/>
      <c r="WFE144" s="3263"/>
      <c r="WFF144" s="3263"/>
      <c r="WFG144" s="3263"/>
      <c r="WFH144" s="3264"/>
      <c r="WFI144" s="3265"/>
      <c r="WFJ144" s="3266"/>
      <c r="WFK144" s="3267"/>
      <c r="WFL144" s="3268"/>
      <c r="WFM144" s="3269"/>
      <c r="WFN144" s="3267"/>
      <c r="WFO144" s="3268"/>
      <c r="WFP144" s="3267"/>
      <c r="WFQ144" s="3263"/>
      <c r="WFR144" s="3263"/>
      <c r="WFS144" s="3268"/>
      <c r="WFT144" s="3262"/>
      <c r="WFU144" s="3263"/>
      <c r="WFV144" s="3262"/>
      <c r="WFW144" s="3263"/>
      <c r="WFX144" s="3263"/>
      <c r="WFY144" s="3263"/>
      <c r="WFZ144" s="3263"/>
      <c r="WGA144" s="3264"/>
      <c r="WGB144" s="3265"/>
      <c r="WGC144" s="3266"/>
      <c r="WGD144" s="3267"/>
      <c r="WGE144" s="3268"/>
      <c r="WGF144" s="3269"/>
      <c r="WGG144" s="3267"/>
      <c r="WGH144" s="3268"/>
      <c r="WGI144" s="3267"/>
      <c r="WGJ144" s="3263"/>
      <c r="WGK144" s="3263"/>
      <c r="WGL144" s="3268"/>
      <c r="WGM144" s="3262"/>
      <c r="WGN144" s="3263"/>
      <c r="WGO144" s="3262"/>
      <c r="WGP144" s="3263"/>
      <c r="WGQ144" s="3263"/>
      <c r="WGR144" s="3263"/>
      <c r="WGS144" s="3263"/>
      <c r="WGT144" s="3264"/>
      <c r="WGU144" s="3265"/>
      <c r="WGV144" s="3266"/>
      <c r="WGW144" s="3267"/>
      <c r="WGX144" s="3268"/>
      <c r="WGY144" s="3269"/>
      <c r="WGZ144" s="3267"/>
      <c r="WHA144" s="3268"/>
      <c r="WHB144" s="3267"/>
      <c r="WHC144" s="3263"/>
      <c r="WHD144" s="3263"/>
      <c r="WHE144" s="3268"/>
      <c r="WHF144" s="3262"/>
      <c r="WHG144" s="3263"/>
      <c r="WHH144" s="3262"/>
      <c r="WHI144" s="3263"/>
      <c r="WHJ144" s="3263"/>
      <c r="WHK144" s="3263"/>
      <c r="WHL144" s="3263"/>
      <c r="WHM144" s="3264"/>
      <c r="WHN144" s="3265"/>
      <c r="WHO144" s="3266"/>
      <c r="WHP144" s="3267"/>
      <c r="WHQ144" s="3268"/>
      <c r="WHR144" s="3269"/>
      <c r="WHS144" s="3267"/>
      <c r="WHT144" s="3268"/>
      <c r="WHU144" s="3267"/>
      <c r="WHV144" s="3263"/>
      <c r="WHW144" s="3263"/>
      <c r="WHX144" s="3268"/>
      <c r="WHY144" s="3262"/>
      <c r="WHZ144" s="3263"/>
      <c r="WIA144" s="3262"/>
      <c r="WIB144" s="3263"/>
      <c r="WIC144" s="3263"/>
      <c r="WID144" s="3263"/>
      <c r="WIE144" s="3263"/>
      <c r="WIF144" s="3264"/>
      <c r="WIG144" s="3265"/>
      <c r="WIH144" s="3266"/>
      <c r="WII144" s="3267"/>
      <c r="WIJ144" s="3268"/>
      <c r="WIK144" s="3269"/>
      <c r="WIL144" s="3267"/>
      <c r="WIM144" s="3268"/>
      <c r="WIN144" s="3267"/>
      <c r="WIO144" s="3263"/>
      <c r="WIP144" s="3263"/>
      <c r="WIQ144" s="3268"/>
      <c r="WIR144" s="3262"/>
      <c r="WIS144" s="3263"/>
      <c r="WIT144" s="3262"/>
      <c r="WIU144" s="3263"/>
      <c r="WIV144" s="3263"/>
      <c r="WIW144" s="3263"/>
      <c r="WIX144" s="3263"/>
      <c r="WIY144" s="3264"/>
      <c r="WIZ144" s="3265"/>
      <c r="WJA144" s="3266"/>
      <c r="WJB144" s="3267"/>
      <c r="WJC144" s="3268"/>
      <c r="WJD144" s="3269"/>
      <c r="WJE144" s="3267"/>
      <c r="WJF144" s="3268"/>
      <c r="WJG144" s="3267"/>
      <c r="WJH144" s="3263"/>
      <c r="WJI144" s="3263"/>
      <c r="WJJ144" s="3268"/>
      <c r="WJK144" s="3262"/>
      <c r="WJL144" s="3263"/>
      <c r="WJM144" s="3262"/>
      <c r="WJN144" s="3263"/>
      <c r="WJO144" s="3263"/>
      <c r="WJP144" s="3263"/>
      <c r="WJQ144" s="3263"/>
      <c r="WJR144" s="3264"/>
      <c r="WJS144" s="3265"/>
      <c r="WJT144" s="3266"/>
      <c r="WJU144" s="3267"/>
      <c r="WJV144" s="3268"/>
      <c r="WJW144" s="3269"/>
      <c r="WJX144" s="3267"/>
      <c r="WJY144" s="3268"/>
      <c r="WJZ144" s="3267"/>
      <c r="WKA144" s="3263"/>
      <c r="WKB144" s="3263"/>
      <c r="WKC144" s="3268"/>
      <c r="WKD144" s="3262"/>
      <c r="WKE144" s="3263"/>
      <c r="WKF144" s="3262"/>
      <c r="WKG144" s="3263"/>
      <c r="WKH144" s="3263"/>
      <c r="WKI144" s="3263"/>
      <c r="WKJ144" s="3263"/>
      <c r="WKK144" s="3264"/>
      <c r="WKL144" s="3265"/>
      <c r="WKM144" s="3266"/>
      <c r="WKN144" s="3267"/>
      <c r="WKO144" s="3268"/>
      <c r="WKP144" s="3269"/>
      <c r="WKQ144" s="3267"/>
      <c r="WKR144" s="3268"/>
      <c r="WKS144" s="3267"/>
      <c r="WKT144" s="3263"/>
      <c r="WKU144" s="3263"/>
      <c r="WKV144" s="3268"/>
      <c r="WKW144" s="3262"/>
      <c r="WKX144" s="3263"/>
      <c r="WKY144" s="3262"/>
      <c r="WKZ144" s="3263"/>
      <c r="WLA144" s="3263"/>
      <c r="WLB144" s="3263"/>
      <c r="WLC144" s="3263"/>
      <c r="WLD144" s="3264"/>
      <c r="WLE144" s="3265"/>
      <c r="WLF144" s="3266"/>
      <c r="WLG144" s="3267"/>
      <c r="WLH144" s="3268"/>
      <c r="WLI144" s="3269"/>
      <c r="WLJ144" s="3267"/>
      <c r="WLK144" s="3268"/>
      <c r="WLL144" s="3267"/>
      <c r="WLM144" s="3263"/>
      <c r="WLN144" s="3263"/>
      <c r="WLO144" s="3268"/>
      <c r="WLP144" s="3262"/>
      <c r="WLQ144" s="3263"/>
      <c r="WLR144" s="3262"/>
      <c r="WLS144" s="3263"/>
      <c r="WLT144" s="3263"/>
      <c r="WLU144" s="3263"/>
      <c r="WLV144" s="3263"/>
      <c r="WLW144" s="3264"/>
      <c r="WLX144" s="3265"/>
      <c r="WLY144" s="3266"/>
      <c r="WLZ144" s="3267"/>
      <c r="WMA144" s="3268"/>
      <c r="WMB144" s="3269"/>
      <c r="WMC144" s="3267"/>
      <c r="WMD144" s="3268"/>
      <c r="WME144" s="3267"/>
      <c r="WMF144" s="3263"/>
      <c r="WMG144" s="3263"/>
      <c r="WMH144" s="3268"/>
      <c r="WMI144" s="3262"/>
      <c r="WMJ144" s="3263"/>
      <c r="WMK144" s="3262"/>
      <c r="WML144" s="3263"/>
      <c r="WMM144" s="3263"/>
      <c r="WMN144" s="3263"/>
      <c r="WMO144" s="3263"/>
      <c r="WMP144" s="3264"/>
      <c r="WMQ144" s="3265"/>
      <c r="WMR144" s="3266"/>
      <c r="WMS144" s="3267"/>
      <c r="WMT144" s="3268"/>
      <c r="WMU144" s="3269"/>
      <c r="WMV144" s="3267"/>
      <c r="WMW144" s="3268"/>
      <c r="WMX144" s="3267"/>
      <c r="WMY144" s="3263"/>
      <c r="WMZ144" s="3263"/>
      <c r="WNA144" s="3268"/>
      <c r="WNB144" s="3262"/>
      <c r="WNC144" s="3263"/>
      <c r="WND144" s="3262"/>
      <c r="WNE144" s="3263"/>
      <c r="WNF144" s="3263"/>
      <c r="WNG144" s="3263"/>
      <c r="WNH144" s="3263"/>
      <c r="WNI144" s="3264"/>
      <c r="WNJ144" s="3265"/>
      <c r="WNK144" s="3266"/>
      <c r="WNL144" s="3267"/>
      <c r="WNM144" s="3268"/>
      <c r="WNN144" s="3269"/>
      <c r="WNO144" s="3267"/>
      <c r="WNP144" s="3268"/>
      <c r="WNQ144" s="3267"/>
      <c r="WNR144" s="3263"/>
      <c r="WNS144" s="3263"/>
      <c r="WNT144" s="3268"/>
      <c r="WNU144" s="3262"/>
      <c r="WNV144" s="3263"/>
      <c r="WNW144" s="3262"/>
      <c r="WNX144" s="3263"/>
      <c r="WNY144" s="3263"/>
      <c r="WNZ144" s="3263"/>
      <c r="WOA144" s="3263"/>
      <c r="WOB144" s="3264"/>
      <c r="WOC144" s="3265"/>
      <c r="WOD144" s="3266"/>
      <c r="WOE144" s="3267"/>
      <c r="WOF144" s="3268"/>
      <c r="WOG144" s="3269"/>
      <c r="WOH144" s="3267"/>
      <c r="WOI144" s="3268"/>
      <c r="WOJ144" s="3267"/>
      <c r="WOK144" s="3263"/>
      <c r="WOL144" s="3263"/>
      <c r="WOM144" s="3268"/>
      <c r="WON144" s="3262"/>
      <c r="WOO144" s="3263"/>
      <c r="WOP144" s="3262"/>
      <c r="WOQ144" s="3263"/>
      <c r="WOR144" s="3263"/>
      <c r="WOS144" s="3263"/>
      <c r="WOT144" s="3263"/>
      <c r="WOU144" s="3264"/>
      <c r="WOV144" s="3265"/>
      <c r="WOW144" s="3266"/>
      <c r="WOX144" s="3267"/>
      <c r="WOY144" s="3268"/>
      <c r="WOZ144" s="3269"/>
      <c r="WPA144" s="3267"/>
      <c r="WPB144" s="3268"/>
      <c r="WPC144" s="3267"/>
      <c r="WPD144" s="3263"/>
      <c r="WPE144" s="3263"/>
      <c r="WPF144" s="3268"/>
      <c r="WPG144" s="3262"/>
      <c r="WPH144" s="3263"/>
      <c r="WPI144" s="3262"/>
      <c r="WPJ144" s="3263"/>
      <c r="WPK144" s="3263"/>
      <c r="WPL144" s="3263"/>
      <c r="WPM144" s="3263"/>
      <c r="WPN144" s="3264"/>
      <c r="WPO144" s="3265"/>
      <c r="WPP144" s="3266"/>
      <c r="WPQ144" s="3267"/>
      <c r="WPR144" s="3268"/>
      <c r="WPS144" s="3269"/>
      <c r="WPT144" s="3267"/>
      <c r="WPU144" s="3268"/>
      <c r="WPV144" s="3267"/>
      <c r="WPW144" s="3263"/>
      <c r="WPX144" s="3263"/>
      <c r="WPY144" s="3268"/>
      <c r="WPZ144" s="3262"/>
      <c r="WQA144" s="3263"/>
      <c r="WQB144" s="3262"/>
      <c r="WQC144" s="3263"/>
      <c r="WQD144" s="3263"/>
      <c r="WQE144" s="3263"/>
      <c r="WQF144" s="3263"/>
      <c r="WQG144" s="3264"/>
      <c r="WQH144" s="3265"/>
      <c r="WQI144" s="3266"/>
      <c r="WQJ144" s="3267"/>
      <c r="WQK144" s="3268"/>
      <c r="WQL144" s="3269"/>
      <c r="WQM144" s="3267"/>
      <c r="WQN144" s="3268"/>
      <c r="WQO144" s="3267"/>
      <c r="WQP144" s="3263"/>
      <c r="WQQ144" s="3263"/>
      <c r="WQR144" s="3268"/>
      <c r="WQS144" s="3262"/>
      <c r="WQT144" s="3263"/>
      <c r="WQU144" s="3262"/>
      <c r="WQV144" s="3263"/>
      <c r="WQW144" s="3263"/>
      <c r="WQX144" s="3263"/>
      <c r="WQY144" s="3263"/>
      <c r="WQZ144" s="3264"/>
      <c r="WRA144" s="3265"/>
      <c r="WRB144" s="3266"/>
      <c r="WRC144" s="3267"/>
      <c r="WRD144" s="3268"/>
      <c r="WRE144" s="3269"/>
      <c r="WRF144" s="3267"/>
      <c r="WRG144" s="3268"/>
      <c r="WRH144" s="3267"/>
      <c r="WRI144" s="3263"/>
      <c r="WRJ144" s="3263"/>
      <c r="WRK144" s="3268"/>
      <c r="WRL144" s="3262"/>
      <c r="WRM144" s="3263"/>
      <c r="WRN144" s="3262"/>
      <c r="WRO144" s="3263"/>
      <c r="WRP144" s="3263"/>
      <c r="WRQ144" s="3263"/>
      <c r="WRR144" s="3263"/>
      <c r="WRS144" s="3264"/>
      <c r="WRT144" s="3265"/>
      <c r="WRU144" s="3266"/>
      <c r="WRV144" s="3267"/>
      <c r="WRW144" s="3268"/>
      <c r="WRX144" s="3269"/>
      <c r="WRY144" s="3267"/>
      <c r="WRZ144" s="3268"/>
      <c r="WSA144" s="3267"/>
      <c r="WSB144" s="3263"/>
      <c r="WSC144" s="3263"/>
      <c r="WSD144" s="3268"/>
      <c r="WSE144" s="3262"/>
      <c r="WSF144" s="3263"/>
      <c r="WSG144" s="3262"/>
      <c r="WSH144" s="3263"/>
      <c r="WSI144" s="3263"/>
      <c r="WSJ144" s="3263"/>
      <c r="WSK144" s="3263"/>
      <c r="WSL144" s="3264"/>
      <c r="WSM144" s="3265"/>
      <c r="WSN144" s="3266"/>
      <c r="WSO144" s="3267"/>
      <c r="WSP144" s="3268"/>
      <c r="WSQ144" s="3269"/>
      <c r="WSR144" s="3267"/>
      <c r="WSS144" s="3268"/>
      <c r="WST144" s="3267"/>
      <c r="WSU144" s="3263"/>
      <c r="WSV144" s="3263"/>
      <c r="WSW144" s="3268"/>
      <c r="WSX144" s="3262"/>
      <c r="WSY144" s="3263"/>
      <c r="WSZ144" s="3262"/>
      <c r="WTA144" s="3263"/>
      <c r="WTB144" s="3263"/>
      <c r="WTC144" s="3263"/>
      <c r="WTD144" s="3263"/>
      <c r="WTE144" s="3264"/>
      <c r="WTF144" s="3265"/>
      <c r="WTG144" s="3266"/>
      <c r="WTH144" s="3267"/>
      <c r="WTI144" s="3268"/>
      <c r="WTJ144" s="3269"/>
      <c r="WTK144" s="3267"/>
      <c r="WTL144" s="3268"/>
      <c r="WTM144" s="3267"/>
      <c r="WTN144" s="3263"/>
      <c r="WTO144" s="3263"/>
      <c r="WTP144" s="3268"/>
      <c r="WTQ144" s="3262"/>
      <c r="WTR144" s="3263"/>
      <c r="WTS144" s="3262"/>
      <c r="WTT144" s="3263"/>
      <c r="WTU144" s="3263"/>
      <c r="WTV144" s="3263"/>
      <c r="WTW144" s="3263"/>
      <c r="WTX144" s="3264"/>
      <c r="WTY144" s="3265"/>
      <c r="WTZ144" s="3266"/>
      <c r="WUA144" s="3267"/>
      <c r="WUB144" s="3268"/>
      <c r="WUC144" s="3269"/>
      <c r="WUD144" s="3267"/>
      <c r="WUE144" s="3268"/>
      <c r="WUF144" s="3267"/>
      <c r="WUG144" s="3263"/>
      <c r="WUH144" s="3263"/>
      <c r="WUI144" s="3268"/>
      <c r="WUJ144" s="3262"/>
      <c r="WUK144" s="3263"/>
      <c r="WUL144" s="3262"/>
      <c r="WUM144" s="3263"/>
      <c r="WUN144" s="3263"/>
      <c r="WUO144" s="3263"/>
      <c r="WUP144" s="3263"/>
      <c r="WUQ144" s="3264"/>
      <c r="WUR144" s="3265"/>
      <c r="WUS144" s="3266"/>
      <c r="WUT144" s="3267"/>
      <c r="WUU144" s="3268"/>
      <c r="WUV144" s="3269"/>
      <c r="WUW144" s="3267"/>
      <c r="WUX144" s="3268"/>
      <c r="WUY144" s="3267"/>
      <c r="WUZ144" s="3263"/>
      <c r="WVA144" s="3263"/>
      <c r="WVB144" s="3268"/>
      <c r="WVC144" s="3262"/>
      <c r="WVD144" s="3263"/>
      <c r="WVE144" s="3262"/>
      <c r="WVF144" s="3263"/>
      <c r="WVG144" s="3263"/>
      <c r="WVH144" s="3263"/>
      <c r="WVI144" s="3263"/>
      <c r="WVJ144" s="3264"/>
      <c r="WVK144" s="3265"/>
      <c r="WVL144" s="3266"/>
      <c r="WVM144" s="3267"/>
      <c r="WVN144" s="3268"/>
      <c r="WVO144" s="3269"/>
      <c r="WVP144" s="3267"/>
      <c r="WVQ144" s="3268"/>
      <c r="WVR144" s="3267"/>
      <c r="WVS144" s="3263"/>
      <c r="WVT144" s="3263"/>
      <c r="WVU144" s="3268"/>
      <c r="WVV144" s="3262"/>
      <c r="WVW144" s="3263"/>
      <c r="WVX144" s="3262"/>
      <c r="WVY144" s="3263"/>
      <c r="WVZ144" s="3263"/>
      <c r="WWA144" s="3263"/>
      <c r="WWB144" s="3263"/>
      <c r="WWC144" s="3264"/>
      <c r="WWD144" s="3265"/>
      <c r="WWE144" s="3266"/>
      <c r="WWF144" s="3267"/>
      <c r="WWG144" s="3268"/>
      <c r="WWH144" s="3269"/>
      <c r="WWI144" s="3267"/>
      <c r="WWJ144" s="3268"/>
      <c r="WWK144" s="3267"/>
      <c r="WWL144" s="3263"/>
      <c r="WWM144" s="3263"/>
      <c r="WWN144" s="3268"/>
      <c r="WWO144" s="3262"/>
      <c r="WWP144" s="3263"/>
      <c r="WWQ144" s="3262"/>
      <c r="WWR144" s="3263"/>
      <c r="WWS144" s="3263"/>
      <c r="WWT144" s="3263"/>
      <c r="WWU144" s="3263"/>
      <c r="WWV144" s="3264"/>
      <c r="WWW144" s="3265"/>
      <c r="WWX144" s="3266"/>
      <c r="WWY144" s="3267"/>
      <c r="WWZ144" s="3268"/>
      <c r="WXA144" s="3269"/>
      <c r="WXB144" s="3267"/>
      <c r="WXC144" s="3268"/>
      <c r="WXD144" s="3267"/>
      <c r="WXE144" s="3263"/>
      <c r="WXF144" s="3263"/>
      <c r="WXG144" s="3268"/>
      <c r="WXH144" s="3262"/>
      <c r="WXI144" s="3263"/>
      <c r="WXJ144" s="3262"/>
      <c r="WXK144" s="3263"/>
      <c r="WXL144" s="3263"/>
      <c r="WXM144" s="3263"/>
      <c r="WXN144" s="3263"/>
      <c r="WXO144" s="3264"/>
      <c r="WXP144" s="3265"/>
      <c r="WXQ144" s="3266"/>
      <c r="WXR144" s="3267"/>
      <c r="WXS144" s="3268"/>
      <c r="WXT144" s="3269"/>
      <c r="WXU144" s="3267"/>
      <c r="WXV144" s="3268"/>
      <c r="WXW144" s="3267"/>
      <c r="WXX144" s="3263"/>
      <c r="WXY144" s="3263"/>
      <c r="WXZ144" s="3268"/>
      <c r="WYA144" s="3262"/>
      <c r="WYB144" s="3263"/>
      <c r="WYC144" s="3262"/>
      <c r="WYD144" s="3263"/>
      <c r="WYE144" s="3263"/>
      <c r="WYF144" s="3263"/>
      <c r="WYG144" s="3263"/>
      <c r="WYH144" s="3264"/>
      <c r="WYI144" s="3265"/>
      <c r="WYJ144" s="3266"/>
      <c r="WYK144" s="3267"/>
      <c r="WYL144" s="3268"/>
      <c r="WYM144" s="3269"/>
      <c r="WYN144" s="3267"/>
      <c r="WYO144" s="3268"/>
      <c r="WYP144" s="3267"/>
      <c r="WYQ144" s="3263"/>
      <c r="WYR144" s="3263"/>
      <c r="WYS144" s="3268"/>
      <c r="WYT144" s="3262"/>
      <c r="WYU144" s="3263"/>
      <c r="WYV144" s="3262"/>
      <c r="WYW144" s="3263"/>
      <c r="WYX144" s="3263"/>
      <c r="WYY144" s="3263"/>
      <c r="WYZ144" s="3263"/>
      <c r="WZA144" s="3264"/>
      <c r="WZB144" s="3265"/>
      <c r="WZC144" s="3266"/>
      <c r="WZD144" s="3267"/>
      <c r="WZE144" s="3268"/>
      <c r="WZF144" s="3269"/>
      <c r="WZG144" s="3267"/>
      <c r="WZH144" s="3268"/>
      <c r="WZI144" s="3267"/>
      <c r="WZJ144" s="3263"/>
      <c r="WZK144" s="3263"/>
      <c r="WZL144" s="3268"/>
      <c r="WZM144" s="3262"/>
      <c r="WZN144" s="3263"/>
      <c r="WZO144" s="3262"/>
      <c r="WZP144" s="3263"/>
      <c r="WZQ144" s="3263"/>
      <c r="WZR144" s="3263"/>
      <c r="WZS144" s="3263"/>
      <c r="WZT144" s="3264"/>
      <c r="WZU144" s="3265"/>
      <c r="WZV144" s="3266"/>
      <c r="WZW144" s="3267"/>
      <c r="WZX144" s="3268"/>
      <c r="WZY144" s="3269"/>
      <c r="WZZ144" s="3267"/>
      <c r="XAA144" s="3268"/>
      <c r="XAB144" s="3267"/>
      <c r="XAC144" s="3263"/>
      <c r="XAD144" s="3263"/>
      <c r="XAE144" s="3268"/>
      <c r="XAF144" s="3262"/>
      <c r="XAG144" s="3263"/>
      <c r="XAH144" s="3262"/>
      <c r="XAI144" s="3263"/>
      <c r="XAJ144" s="3263"/>
      <c r="XAK144" s="3263"/>
      <c r="XAL144" s="3263"/>
      <c r="XAM144" s="3264"/>
      <c r="XAN144" s="3265"/>
      <c r="XAO144" s="3266"/>
      <c r="XAP144" s="3267"/>
      <c r="XAQ144" s="3268"/>
      <c r="XAR144" s="3269"/>
      <c r="XAS144" s="3267"/>
      <c r="XAT144" s="3268"/>
      <c r="XAU144" s="3267"/>
      <c r="XAV144" s="3263"/>
      <c r="XAW144" s="3263"/>
      <c r="XAX144" s="3268"/>
      <c r="XAY144" s="3262"/>
      <c r="XAZ144" s="3263"/>
      <c r="XBA144" s="3262"/>
      <c r="XBB144" s="3263"/>
      <c r="XBC144" s="3263"/>
      <c r="XBD144" s="3263"/>
      <c r="XBE144" s="3263"/>
      <c r="XBF144" s="3264"/>
      <c r="XBG144" s="3265"/>
      <c r="XBH144" s="3266"/>
      <c r="XBI144" s="3267"/>
      <c r="XBJ144" s="3268"/>
      <c r="XBK144" s="3269"/>
      <c r="XBL144" s="3267"/>
      <c r="XBM144" s="3268"/>
      <c r="XBN144" s="3267"/>
      <c r="XBO144" s="3263"/>
      <c r="XBP144" s="3263"/>
      <c r="XBQ144" s="3268"/>
      <c r="XBR144" s="3262"/>
      <c r="XBS144" s="3263"/>
      <c r="XBT144" s="3262"/>
      <c r="XBU144" s="3263"/>
      <c r="XBV144" s="3263"/>
      <c r="XBW144" s="3263"/>
      <c r="XBX144" s="3263"/>
      <c r="XBY144" s="3264"/>
      <c r="XBZ144" s="3265"/>
      <c r="XCA144" s="3266"/>
      <c r="XCB144" s="3267"/>
      <c r="XCC144" s="3268"/>
      <c r="XCD144" s="3269"/>
      <c r="XCE144" s="3267"/>
      <c r="XCF144" s="3268"/>
      <c r="XCG144" s="3267"/>
      <c r="XCH144" s="3263"/>
      <c r="XCI144" s="3263"/>
      <c r="XCJ144" s="3268"/>
      <c r="XCK144" s="3262"/>
      <c r="XCL144" s="3263"/>
      <c r="XCM144" s="3262"/>
      <c r="XCN144" s="3263"/>
      <c r="XCO144" s="3263"/>
      <c r="XCP144" s="3263"/>
      <c r="XCQ144" s="3263"/>
      <c r="XCR144" s="3264"/>
      <c r="XCS144" s="3265"/>
      <c r="XCT144" s="3266"/>
      <c r="XCU144" s="3267"/>
      <c r="XCV144" s="3268"/>
      <c r="XCW144" s="3269"/>
      <c r="XCX144" s="3267"/>
      <c r="XCY144" s="3268"/>
      <c r="XCZ144" s="3267"/>
      <c r="XDA144" s="3263"/>
      <c r="XDB144" s="3263"/>
      <c r="XDC144" s="3268"/>
      <c r="XDD144" s="3262"/>
      <c r="XDE144" s="3263"/>
      <c r="XDF144" s="3262"/>
      <c r="XDG144" s="3263"/>
      <c r="XDH144" s="3263"/>
      <c r="XDI144" s="3263"/>
      <c r="XDJ144" s="3263"/>
      <c r="XDK144" s="3264"/>
      <c r="XDL144" s="3265"/>
      <c r="XDM144" s="3266"/>
      <c r="XDN144" s="3267"/>
      <c r="XDO144" s="3268"/>
      <c r="XDP144" s="3269"/>
      <c r="XDQ144" s="3267"/>
      <c r="XDR144" s="3268"/>
      <c r="XDS144" s="3267"/>
      <c r="XDT144" s="3263"/>
      <c r="XDU144" s="3263"/>
      <c r="XDV144" s="3268"/>
      <c r="XDW144" s="3262"/>
      <c r="XDX144" s="3263"/>
      <c r="XDY144" s="3262"/>
      <c r="XDZ144" s="3263"/>
      <c r="XEA144" s="3263"/>
      <c r="XEB144" s="3263"/>
      <c r="XEC144" s="3263"/>
      <c r="XED144" s="3264"/>
      <c r="XEE144" s="3265"/>
      <c r="XEF144" s="3266"/>
      <c r="XEG144" s="3267"/>
      <c r="XEH144" s="3268"/>
      <c r="XEI144" s="3269"/>
      <c r="XEJ144" s="3267"/>
      <c r="XEK144" s="3268"/>
      <c r="XEL144" s="3267"/>
      <c r="XEM144" s="3263"/>
      <c r="XEN144" s="3263"/>
      <c r="XEO144" s="3268"/>
      <c r="XEP144" s="3262"/>
      <c r="XEQ144" s="3263"/>
      <c r="XER144" s="3262"/>
      <c r="XES144" s="3263"/>
      <c r="XET144" s="3263"/>
      <c r="XEU144" s="3263"/>
      <c r="XEV144" s="3263"/>
      <c r="XEW144" s="3264"/>
      <c r="XEX144" s="3265"/>
      <c r="XEY144" s="3266"/>
      <c r="XEZ144" s="3267"/>
      <c r="XFA144" s="3268"/>
      <c r="XFB144" s="3269"/>
      <c r="XFC144" s="3267"/>
      <c r="XFD144" s="3268"/>
    </row>
    <row r="145" spans="1:19" s="656" customFormat="1" ht="13.4" customHeight="1">
      <c r="A145" s="2266" t="str">
        <f>'General PNGUM'!A145</f>
        <v>Inonda SDA Primary School</v>
      </c>
      <c r="B145" s="3272">
        <v>11</v>
      </c>
      <c r="C145" s="3273"/>
      <c r="D145" s="1109">
        <f t="shared" si="24"/>
        <v>11</v>
      </c>
      <c r="E145" s="3246"/>
      <c r="F145" s="3246"/>
      <c r="G145" s="4545">
        <v>9</v>
      </c>
      <c r="H145" s="4545">
        <v>2</v>
      </c>
      <c r="I145" s="4545"/>
      <c r="J145" s="4545"/>
      <c r="K145" s="3336">
        <v>1</v>
      </c>
      <c r="L145" s="3336"/>
      <c r="M145" s="3336">
        <v>4</v>
      </c>
      <c r="N145" s="3336"/>
      <c r="O145" s="3336">
        <v>4</v>
      </c>
      <c r="P145" s="3336"/>
      <c r="Q145" s="3336">
        <v>5</v>
      </c>
      <c r="R145" s="3348"/>
      <c r="S145" s="2306">
        <f t="shared" si="21"/>
        <v>11</v>
      </c>
    </row>
    <row r="146" spans="1:19" s="656" customFormat="1" ht="13.4" customHeight="1">
      <c r="A146" s="2266" t="str">
        <f>'General PNGUM'!A146</f>
        <v>Kaisiga SDA Primary School</v>
      </c>
      <c r="B146" s="4229"/>
      <c r="C146" s="4230"/>
      <c r="D146" s="4231">
        <f t="shared" si="24"/>
        <v>0</v>
      </c>
      <c r="E146" s="3246"/>
      <c r="F146" s="3246"/>
      <c r="G146" s="4545"/>
      <c r="H146" s="4545"/>
      <c r="I146" s="4545"/>
      <c r="J146" s="4545"/>
      <c r="K146" s="3336"/>
      <c r="L146" s="3336"/>
      <c r="M146" s="3336"/>
      <c r="N146" s="3336"/>
      <c r="O146" s="3336"/>
      <c r="P146" s="3336"/>
      <c r="Q146" s="3336"/>
      <c r="R146" s="3348"/>
      <c r="S146" s="2306">
        <f t="shared" si="21"/>
        <v>0</v>
      </c>
    </row>
    <row r="147" spans="1:19" s="656" customFormat="1" ht="13.4" customHeight="1">
      <c r="A147" s="2266" t="str">
        <f>'General PNGUM'!A147</f>
        <v>Ramaga SDA Primary School</v>
      </c>
      <c r="B147" s="4229">
        <v>8</v>
      </c>
      <c r="C147" s="4230"/>
      <c r="D147" s="4231">
        <f t="shared" si="24"/>
        <v>8</v>
      </c>
      <c r="E147" s="3246">
        <v>6</v>
      </c>
      <c r="F147" s="3246"/>
      <c r="G147" s="4545">
        <v>7</v>
      </c>
      <c r="H147" s="4545">
        <v>1</v>
      </c>
      <c r="I147" s="4545"/>
      <c r="J147" s="4545"/>
      <c r="K147" s="3336"/>
      <c r="L147" s="3336"/>
      <c r="M147" s="3336">
        <v>3</v>
      </c>
      <c r="N147" s="3336"/>
      <c r="O147" s="3336">
        <v>3</v>
      </c>
      <c r="P147" s="3336"/>
      <c r="Q147" s="3336">
        <v>2</v>
      </c>
      <c r="R147" s="3348"/>
      <c r="S147" s="2306">
        <f t="shared" si="21"/>
        <v>8</v>
      </c>
    </row>
    <row r="148" spans="1:19" s="656" customFormat="1" ht="13.4" customHeight="1">
      <c r="A148" s="2266" t="str">
        <f>'General PNGUM'!A148</f>
        <v>Toma Adventist Primary School</v>
      </c>
      <c r="B148" s="4478">
        <v>4</v>
      </c>
      <c r="C148" s="4478"/>
      <c r="D148" s="4231">
        <f t="shared" si="24"/>
        <v>4</v>
      </c>
      <c r="E148" s="3697">
        <v>6</v>
      </c>
      <c r="F148" s="3697"/>
      <c r="G148" s="4546">
        <v>2</v>
      </c>
      <c r="H148" s="4546">
        <v>2</v>
      </c>
      <c r="I148" s="4546"/>
      <c r="J148" s="4546"/>
      <c r="K148" s="3698"/>
      <c r="L148" s="3698"/>
      <c r="M148" s="3698">
        <v>2</v>
      </c>
      <c r="N148" s="3698"/>
      <c r="O148" s="3698">
        <v>1</v>
      </c>
      <c r="P148" s="3698"/>
      <c r="Q148" s="3698">
        <v>3</v>
      </c>
      <c r="R148" s="4547"/>
      <c r="S148" s="2306">
        <f t="shared" si="21"/>
        <v>4</v>
      </c>
    </row>
    <row r="149" spans="1:19" s="656" customFormat="1" ht="15" customHeight="1" thickBot="1">
      <c r="A149" s="1010" t="s">
        <v>17</v>
      </c>
      <c r="B149" s="1110">
        <f>SUM(B144:B148)</f>
        <v>23</v>
      </c>
      <c r="C149" s="1110">
        <f t="shared" ref="C149:R149" si="25">SUM(C144:C148)</f>
        <v>7</v>
      </c>
      <c r="D149" s="1110">
        <f t="shared" si="25"/>
        <v>30</v>
      </c>
      <c r="E149" s="1110">
        <f t="shared" si="25"/>
        <v>12</v>
      </c>
      <c r="F149" s="1110">
        <f t="shared" si="25"/>
        <v>5</v>
      </c>
      <c r="G149" s="1110">
        <f t="shared" si="25"/>
        <v>18</v>
      </c>
      <c r="H149" s="1110">
        <f t="shared" si="25"/>
        <v>5</v>
      </c>
      <c r="I149" s="1110">
        <f t="shared" si="25"/>
        <v>6</v>
      </c>
      <c r="J149" s="1110">
        <f t="shared" si="25"/>
        <v>1</v>
      </c>
      <c r="K149" s="1110">
        <f t="shared" si="25"/>
        <v>1</v>
      </c>
      <c r="L149" s="1110">
        <f t="shared" si="25"/>
        <v>5</v>
      </c>
      <c r="M149" s="1110">
        <f t="shared" si="25"/>
        <v>9</v>
      </c>
      <c r="N149" s="1110">
        <f t="shared" si="25"/>
        <v>2</v>
      </c>
      <c r="O149" s="1110">
        <f t="shared" si="25"/>
        <v>8</v>
      </c>
      <c r="P149" s="1110">
        <f t="shared" si="25"/>
        <v>5</v>
      </c>
      <c r="Q149" s="1110">
        <f t="shared" si="25"/>
        <v>10</v>
      </c>
      <c r="R149" s="1110">
        <f t="shared" si="25"/>
        <v>2</v>
      </c>
      <c r="S149" s="1110">
        <f>SUM(S144:S148)</f>
        <v>30</v>
      </c>
    </row>
    <row r="150" spans="1:19" s="1015" customFormat="1" ht="15" customHeight="1" thickTop="1" thickBot="1">
      <c r="A150" s="1014"/>
      <c r="B150" s="1113"/>
      <c r="C150" s="1113"/>
      <c r="D150" s="1113">
        <f>B149+C149</f>
        <v>30</v>
      </c>
      <c r="E150" s="1113"/>
      <c r="F150" s="1113"/>
      <c r="G150" s="3326"/>
      <c r="H150" s="3326"/>
      <c r="I150" s="1113"/>
      <c r="J150" s="1113"/>
      <c r="K150" s="3326"/>
      <c r="L150" s="3326"/>
      <c r="M150" s="3326"/>
      <c r="N150" s="3326"/>
      <c r="O150" s="3326"/>
      <c r="P150" s="3326"/>
      <c r="Q150" s="3326"/>
      <c r="R150" s="3345"/>
      <c r="S150" s="2308"/>
    </row>
    <row r="151" spans="1:19" s="31" customFormat="1" ht="15" customHeight="1" thickBot="1">
      <c r="A151" s="4224" t="s">
        <v>1317</v>
      </c>
      <c r="B151" s="4225"/>
      <c r="C151" s="4225"/>
      <c r="D151" s="4225"/>
      <c r="E151" s="4225"/>
      <c r="F151" s="4225"/>
      <c r="G151" s="4225"/>
      <c r="H151" s="4225"/>
      <c r="I151" s="4225"/>
      <c r="J151" s="4225"/>
      <c r="K151" s="4225"/>
      <c r="L151" s="4225"/>
      <c r="M151" s="4225"/>
      <c r="N151" s="4225"/>
      <c r="O151" s="4225"/>
      <c r="P151" s="4225"/>
      <c r="Q151" s="4226"/>
      <c r="R151" s="4227"/>
      <c r="S151" s="4228"/>
    </row>
    <row r="152" spans="1:19" s="656" customFormat="1" ht="12" customHeight="1">
      <c r="A152" s="2266" t="str">
        <f>'General PNGUM'!A152</f>
        <v>Ambunti SDA Primary School</v>
      </c>
      <c r="B152" s="1107">
        <v>8</v>
      </c>
      <c r="C152" s="1108"/>
      <c r="D152" s="1109">
        <f>SUM(B152:C152)</f>
        <v>8</v>
      </c>
      <c r="E152" s="1107"/>
      <c r="F152" s="1108"/>
      <c r="G152" s="3790">
        <v>7</v>
      </c>
      <c r="H152" s="3790">
        <v>1</v>
      </c>
      <c r="I152" s="3790"/>
      <c r="J152" s="3790"/>
      <c r="K152" s="3352">
        <v>2</v>
      </c>
      <c r="L152" s="3353"/>
      <c r="M152" s="3353">
        <v>2</v>
      </c>
      <c r="N152" s="3353"/>
      <c r="O152" s="3353"/>
      <c r="P152" s="3353"/>
      <c r="Q152" s="3353">
        <v>8</v>
      </c>
      <c r="R152" s="3354"/>
      <c r="S152" s="2306">
        <f t="shared" si="21"/>
        <v>8</v>
      </c>
    </row>
    <row r="153" spans="1:19" s="656" customFormat="1" ht="12" customHeight="1">
      <c r="A153" s="2266" t="str">
        <f>'General PNGUM'!A153</f>
        <v>Angoram Adventist Primary</v>
      </c>
      <c r="B153" s="1107">
        <v>7</v>
      </c>
      <c r="C153" s="1108"/>
      <c r="D153" s="1109">
        <f t="shared" ref="D153:D165" si="26">SUM(B153:C153)</f>
        <v>7</v>
      </c>
      <c r="E153" s="1107"/>
      <c r="F153" s="1108"/>
      <c r="G153" s="3790">
        <v>4</v>
      </c>
      <c r="H153" s="3790">
        <v>3</v>
      </c>
      <c r="I153" s="3790"/>
      <c r="J153" s="3790"/>
      <c r="K153" s="3352">
        <v>1</v>
      </c>
      <c r="L153" s="3353"/>
      <c r="M153" s="3353"/>
      <c r="N153" s="3353"/>
      <c r="O153" s="3353"/>
      <c r="P153" s="3353"/>
      <c r="Q153" s="3353">
        <v>7</v>
      </c>
      <c r="R153" s="3354"/>
      <c r="S153" s="2306">
        <f t="shared" si="21"/>
        <v>7</v>
      </c>
    </row>
    <row r="154" spans="1:19" s="656" customFormat="1" ht="12" customHeight="1">
      <c r="A154" s="2266" t="str">
        <f>'General PNGUM'!A154</f>
        <v xml:space="preserve">Beklam SDA Primary </v>
      </c>
      <c r="B154" s="1107">
        <v>5</v>
      </c>
      <c r="C154" s="1108"/>
      <c r="D154" s="1109">
        <f t="shared" si="26"/>
        <v>5</v>
      </c>
      <c r="E154" s="1107"/>
      <c r="F154" s="1108"/>
      <c r="G154" s="3790">
        <v>4</v>
      </c>
      <c r="H154" s="3790">
        <v>1</v>
      </c>
      <c r="I154" s="3790"/>
      <c r="J154" s="3790"/>
      <c r="K154" s="3352"/>
      <c r="L154" s="3353"/>
      <c r="M154" s="3353"/>
      <c r="N154" s="3353"/>
      <c r="O154" s="3353"/>
      <c r="P154" s="3353"/>
      <c r="Q154" s="3353">
        <v>5</v>
      </c>
      <c r="R154" s="3354"/>
      <c r="S154" s="2306">
        <f t="shared" si="21"/>
        <v>5</v>
      </c>
    </row>
    <row r="155" spans="1:19" s="656" customFormat="1" ht="12" customHeight="1">
      <c r="A155" s="2266" t="str">
        <f>'General PNGUM'!A155</f>
        <v>Bonahoi SDA Primary School</v>
      </c>
      <c r="B155" s="1107">
        <v>13</v>
      </c>
      <c r="C155" s="1108"/>
      <c r="D155" s="1109">
        <f t="shared" si="26"/>
        <v>13</v>
      </c>
      <c r="E155" s="1107"/>
      <c r="F155" s="1108"/>
      <c r="G155" s="3324">
        <v>11</v>
      </c>
      <c r="H155" s="3353">
        <v>2</v>
      </c>
      <c r="I155" s="2314"/>
      <c r="J155" s="1108"/>
      <c r="K155" s="3352">
        <v>6</v>
      </c>
      <c r="L155" s="3353"/>
      <c r="M155" s="3353">
        <v>3</v>
      </c>
      <c r="N155" s="3353"/>
      <c r="O155" s="3353"/>
      <c r="P155" s="3353"/>
      <c r="Q155" s="3353">
        <v>13</v>
      </c>
      <c r="R155" s="3354"/>
      <c r="S155" s="2306">
        <f t="shared" si="21"/>
        <v>13</v>
      </c>
    </row>
    <row r="156" spans="1:19" s="656" customFormat="1" ht="12" customHeight="1">
      <c r="A156" s="2266" t="str">
        <f>'General PNGUM'!A156</f>
        <v>Darapap SDA Primary School</v>
      </c>
      <c r="B156" s="1107">
        <v>7</v>
      </c>
      <c r="C156" s="1108"/>
      <c r="D156" s="1109">
        <f t="shared" si="26"/>
        <v>7</v>
      </c>
      <c r="E156" s="1107"/>
      <c r="F156" s="1108"/>
      <c r="G156" s="3324">
        <v>6</v>
      </c>
      <c r="H156" s="3353">
        <v>1</v>
      </c>
      <c r="I156" s="2314"/>
      <c r="J156" s="1108"/>
      <c r="K156" s="3352">
        <v>3</v>
      </c>
      <c r="L156" s="3353"/>
      <c r="M156" s="3353">
        <v>1</v>
      </c>
      <c r="N156" s="3353"/>
      <c r="O156" s="3353"/>
      <c r="P156" s="3353"/>
      <c r="Q156" s="3353">
        <v>7</v>
      </c>
      <c r="R156" s="3354"/>
      <c r="S156" s="2306">
        <f t="shared" si="21"/>
        <v>7</v>
      </c>
    </row>
    <row r="157" spans="1:19" s="2064" customFormat="1" ht="15" customHeight="1">
      <c r="A157" s="2266" t="str">
        <f>'General PNGUM'!A157</f>
        <v>Imombi SDA Primary School</v>
      </c>
      <c r="B157" s="3251">
        <v>5</v>
      </c>
      <c r="C157" s="3252"/>
      <c r="D157" s="1109">
        <f t="shared" si="26"/>
        <v>5</v>
      </c>
      <c r="E157" s="3251"/>
      <c r="F157" s="3252"/>
      <c r="G157" s="3790">
        <v>5</v>
      </c>
      <c r="H157" s="3790"/>
      <c r="I157" s="3790"/>
      <c r="J157" s="3790"/>
      <c r="K157" s="3352">
        <v>2</v>
      </c>
      <c r="L157" s="3353"/>
      <c r="M157" s="3353">
        <v>2</v>
      </c>
      <c r="N157" s="3353"/>
      <c r="O157" s="3353"/>
      <c r="P157" s="3353"/>
      <c r="Q157" s="3353">
        <v>5</v>
      </c>
      <c r="R157" s="3354"/>
      <c r="S157" s="2306">
        <f t="shared" si="21"/>
        <v>5</v>
      </c>
    </row>
    <row r="158" spans="1:19" s="2064" customFormat="1" ht="15" customHeight="1">
      <c r="A158" s="2266" t="str">
        <f>'General PNGUM'!A158</f>
        <v>Jalalap SDA Primary School</v>
      </c>
      <c r="B158" s="3251">
        <v>8</v>
      </c>
      <c r="C158" s="3252"/>
      <c r="D158" s="1109">
        <f t="shared" si="26"/>
        <v>8</v>
      </c>
      <c r="E158" s="3251"/>
      <c r="F158" s="3252"/>
      <c r="G158" s="3324">
        <v>7</v>
      </c>
      <c r="H158" s="3353">
        <v>1</v>
      </c>
      <c r="I158" s="3254"/>
      <c r="J158" s="3252"/>
      <c r="K158" s="3352"/>
      <c r="L158" s="3353"/>
      <c r="M158" s="3353">
        <v>1</v>
      </c>
      <c r="N158" s="3353"/>
      <c r="O158" s="3353"/>
      <c r="P158" s="3353"/>
      <c r="Q158" s="3353">
        <v>3</v>
      </c>
      <c r="R158" s="3354"/>
      <c r="S158" s="2306">
        <f t="shared" si="21"/>
        <v>8</v>
      </c>
    </row>
    <row r="159" spans="1:19" s="2064" customFormat="1" ht="15" customHeight="1">
      <c r="A159" s="2266" t="str">
        <f>'General PNGUM'!A159</f>
        <v>Nagum Adventist Secondary</v>
      </c>
      <c r="B159" s="3730"/>
      <c r="C159" s="3731">
        <v>18</v>
      </c>
      <c r="D159" s="1109">
        <f t="shared" si="26"/>
        <v>18</v>
      </c>
      <c r="E159" s="3730"/>
      <c r="F159" s="3731">
        <v>9</v>
      </c>
      <c r="G159" s="3790"/>
      <c r="H159" s="3790"/>
      <c r="I159" s="3790">
        <v>14</v>
      </c>
      <c r="J159" s="3790">
        <v>4</v>
      </c>
      <c r="K159" s="3734"/>
      <c r="L159" s="3733">
        <v>1</v>
      </c>
      <c r="M159" s="3733"/>
      <c r="N159" s="3733">
        <v>18</v>
      </c>
      <c r="O159" s="3733"/>
      <c r="P159" s="3733"/>
      <c r="Q159" s="3733"/>
      <c r="R159" s="3735">
        <v>18</v>
      </c>
      <c r="S159" s="2306">
        <f t="shared" si="21"/>
        <v>18</v>
      </c>
    </row>
    <row r="160" spans="1:19" s="2064" customFormat="1" ht="15" customHeight="1">
      <c r="A160" s="2266" t="str">
        <f>'General PNGUM'!A160</f>
        <v>Nindiwi Adventist Primary</v>
      </c>
      <c r="B160" s="3730">
        <v>14</v>
      </c>
      <c r="C160" s="3731"/>
      <c r="D160" s="1109">
        <f t="shared" si="26"/>
        <v>14</v>
      </c>
      <c r="E160" s="3730"/>
      <c r="F160" s="3731"/>
      <c r="G160" s="3790">
        <v>11</v>
      </c>
      <c r="H160" s="3790">
        <v>3</v>
      </c>
      <c r="I160" s="3790"/>
      <c r="J160" s="3790"/>
      <c r="K160" s="3734">
        <v>3</v>
      </c>
      <c r="L160" s="3733"/>
      <c r="M160" s="3733">
        <v>1</v>
      </c>
      <c r="N160" s="3733"/>
      <c r="O160" s="3733"/>
      <c r="P160" s="3733"/>
      <c r="Q160" s="3733">
        <v>12</v>
      </c>
      <c r="R160" s="3735"/>
      <c r="S160" s="2306">
        <f t="shared" si="21"/>
        <v>14</v>
      </c>
    </row>
    <row r="161" spans="1:19" s="2064" customFormat="1" ht="15" customHeight="1">
      <c r="A161" s="2266" t="str">
        <f>'General PNGUM'!A161</f>
        <v xml:space="preserve">Sisida Adventist Primary </v>
      </c>
      <c r="B161" s="3730">
        <v>6</v>
      </c>
      <c r="C161" s="3731"/>
      <c r="D161" s="1109">
        <f t="shared" si="26"/>
        <v>6</v>
      </c>
      <c r="E161" s="3730"/>
      <c r="F161" s="3731"/>
      <c r="G161" s="3790">
        <v>5</v>
      </c>
      <c r="H161" s="3790">
        <v>1</v>
      </c>
      <c r="I161" s="3790"/>
      <c r="J161" s="3790"/>
      <c r="K161" s="3734">
        <v>2</v>
      </c>
      <c r="L161" s="3733"/>
      <c r="M161" s="3733">
        <v>2</v>
      </c>
      <c r="N161" s="3733"/>
      <c r="O161" s="3733"/>
      <c r="P161" s="3733"/>
      <c r="Q161" s="3733">
        <v>6</v>
      </c>
      <c r="R161" s="3735"/>
      <c r="S161" s="2306">
        <f t="shared" si="21"/>
        <v>6</v>
      </c>
    </row>
    <row r="162" spans="1:19" s="656" customFormat="1" ht="15" customHeight="1">
      <c r="A162" s="2266" t="str">
        <f>'General PNGUM'!A162</f>
        <v xml:space="preserve">Wambe Adventist Primary </v>
      </c>
      <c r="B162" s="1115">
        <v>4</v>
      </c>
      <c r="C162" s="1116"/>
      <c r="D162" s="1109">
        <f t="shared" si="26"/>
        <v>4</v>
      </c>
      <c r="E162" s="1115"/>
      <c r="F162" s="1116"/>
      <c r="G162" s="3790">
        <v>2</v>
      </c>
      <c r="H162" s="3790">
        <v>2</v>
      </c>
      <c r="I162" s="3790"/>
      <c r="J162" s="3790"/>
      <c r="K162" s="3355">
        <v>1</v>
      </c>
      <c r="L162" s="3356"/>
      <c r="M162" s="3356">
        <v>1</v>
      </c>
      <c r="N162" s="3356"/>
      <c r="O162" s="3356"/>
      <c r="P162" s="3356"/>
      <c r="Q162" s="3356">
        <v>4</v>
      </c>
      <c r="R162" s="3357"/>
      <c r="S162" s="2306">
        <f t="shared" si="21"/>
        <v>4</v>
      </c>
    </row>
    <row r="163" spans="1:19" s="656" customFormat="1" ht="15" customHeight="1">
      <c r="A163" s="2266" t="str">
        <f>'General PNGUM'!A163</f>
        <v>Wewak Adventist Primary</v>
      </c>
      <c r="B163" s="3696">
        <v>17</v>
      </c>
      <c r="C163" s="3736"/>
      <c r="D163" s="1109">
        <f t="shared" si="26"/>
        <v>17</v>
      </c>
      <c r="E163" s="3696"/>
      <c r="F163" s="3736"/>
      <c r="G163" s="3732">
        <v>13</v>
      </c>
      <c r="H163" s="3734">
        <v>4</v>
      </c>
      <c r="I163" s="3737"/>
      <c r="J163" s="3736"/>
      <c r="K163" s="3734">
        <v>3</v>
      </c>
      <c r="L163" s="3734"/>
      <c r="M163" s="3734">
        <v>3</v>
      </c>
      <c r="N163" s="3734"/>
      <c r="O163" s="3734"/>
      <c r="P163" s="3734"/>
      <c r="Q163" s="3734">
        <v>17</v>
      </c>
      <c r="R163" s="3738"/>
      <c r="S163" s="2306">
        <f t="shared" si="21"/>
        <v>17</v>
      </c>
    </row>
    <row r="164" spans="1:19" s="656" customFormat="1" ht="15" customHeight="1">
      <c r="A164" s="2266" t="str">
        <f>'General PNGUM'!A164</f>
        <v>Yanmali SDA Primary</v>
      </c>
      <c r="B164" s="3696">
        <v>3</v>
      </c>
      <c r="C164" s="3736"/>
      <c r="D164" s="1109">
        <f t="shared" si="26"/>
        <v>3</v>
      </c>
      <c r="E164" s="3696"/>
      <c r="F164" s="3736"/>
      <c r="G164" s="3732">
        <v>3</v>
      </c>
      <c r="H164" s="3734"/>
      <c r="I164" s="3737"/>
      <c r="J164" s="3736"/>
      <c r="K164" s="3734"/>
      <c r="L164" s="3734"/>
      <c r="M164" s="3734">
        <v>1</v>
      </c>
      <c r="N164" s="3734"/>
      <c r="O164" s="3734"/>
      <c r="P164" s="3734"/>
      <c r="Q164" s="3734">
        <v>3</v>
      </c>
      <c r="R164" s="3738"/>
      <c r="S164" s="2306">
        <f t="shared" si="21"/>
        <v>3</v>
      </c>
    </row>
    <row r="165" spans="1:19" s="656" customFormat="1" ht="15" customHeight="1">
      <c r="A165" s="2266" t="str">
        <f>'General PNGUM'!A165</f>
        <v>Yuarti SDA Primary</v>
      </c>
      <c r="B165" s="3696">
        <v>3</v>
      </c>
      <c r="C165" s="3736"/>
      <c r="D165" s="1109">
        <f t="shared" si="26"/>
        <v>3</v>
      </c>
      <c r="E165" s="3696"/>
      <c r="F165" s="3736"/>
      <c r="G165" s="3732">
        <v>3</v>
      </c>
      <c r="H165" s="3734"/>
      <c r="I165" s="3737"/>
      <c r="J165" s="3736"/>
      <c r="K165" s="3734"/>
      <c r="L165" s="3734"/>
      <c r="M165" s="3734"/>
      <c r="N165" s="3734"/>
      <c r="O165" s="3734"/>
      <c r="P165" s="3734"/>
      <c r="Q165" s="3734">
        <v>3</v>
      </c>
      <c r="R165" s="3738"/>
      <c r="S165" s="2306">
        <f t="shared" si="21"/>
        <v>3</v>
      </c>
    </row>
    <row r="166" spans="1:19" s="656" customFormat="1" ht="15" customHeight="1" thickBot="1">
      <c r="A166" s="1010" t="s">
        <v>17</v>
      </c>
      <c r="B166" s="1110">
        <f t="shared" ref="B166:S166" si="27">SUM(B152:B165)</f>
        <v>100</v>
      </c>
      <c r="C166" s="1110">
        <f t="shared" si="27"/>
        <v>18</v>
      </c>
      <c r="D166" s="1110">
        <f t="shared" si="27"/>
        <v>118</v>
      </c>
      <c r="E166" s="1110">
        <f t="shared" si="27"/>
        <v>0</v>
      </c>
      <c r="F166" s="1110">
        <f t="shared" si="27"/>
        <v>9</v>
      </c>
      <c r="G166" s="3325">
        <f t="shared" si="27"/>
        <v>81</v>
      </c>
      <c r="H166" s="3325">
        <f t="shared" si="27"/>
        <v>19</v>
      </c>
      <c r="I166" s="1110">
        <f t="shared" si="27"/>
        <v>14</v>
      </c>
      <c r="J166" s="1110">
        <f t="shared" si="27"/>
        <v>4</v>
      </c>
      <c r="K166" s="3325">
        <f t="shared" si="27"/>
        <v>23</v>
      </c>
      <c r="L166" s="3325">
        <f t="shared" si="27"/>
        <v>1</v>
      </c>
      <c r="M166" s="3325">
        <f t="shared" si="27"/>
        <v>17</v>
      </c>
      <c r="N166" s="3325">
        <f t="shared" si="27"/>
        <v>18</v>
      </c>
      <c r="O166" s="3325">
        <f t="shared" si="27"/>
        <v>0</v>
      </c>
      <c r="P166" s="3325">
        <f t="shared" si="27"/>
        <v>0</v>
      </c>
      <c r="Q166" s="3325">
        <f t="shared" si="27"/>
        <v>93</v>
      </c>
      <c r="R166" s="3358">
        <f t="shared" si="27"/>
        <v>18</v>
      </c>
      <c r="S166" s="2310">
        <f t="shared" si="27"/>
        <v>118</v>
      </c>
    </row>
    <row r="167" spans="1:19" s="1015" customFormat="1" ht="15" customHeight="1" thickTop="1" thickBot="1">
      <c r="A167" s="1014"/>
      <c r="B167" s="1113"/>
      <c r="C167" s="1113"/>
      <c r="D167" s="1113">
        <f>B166+C166</f>
        <v>118</v>
      </c>
      <c r="E167" s="1113"/>
      <c r="F167" s="1113"/>
      <c r="G167" s="3326"/>
      <c r="H167" s="3326"/>
      <c r="I167" s="1113"/>
      <c r="J167" s="1113"/>
      <c r="K167" s="3326"/>
      <c r="L167" s="3326"/>
      <c r="M167" s="3326"/>
      <c r="N167" s="3326"/>
      <c r="O167" s="3326"/>
      <c r="P167" s="3326"/>
      <c r="Q167" s="3326"/>
      <c r="R167" s="3345"/>
      <c r="S167" s="2308"/>
    </row>
    <row r="168" spans="1:19" s="31" customFormat="1" ht="15" customHeight="1" thickBot="1">
      <c r="A168" s="3907" t="s">
        <v>1433</v>
      </c>
      <c r="B168" s="4583"/>
      <c r="C168" s="4583"/>
      <c r="D168" s="4583"/>
      <c r="E168" s="4583"/>
      <c r="F168" s="4583"/>
      <c r="G168" s="3327"/>
      <c r="H168" s="3327"/>
      <c r="I168" s="1114"/>
      <c r="J168" s="1114"/>
      <c r="K168" s="3327"/>
      <c r="L168" s="3327"/>
      <c r="M168" s="3327"/>
      <c r="N168" s="3327"/>
      <c r="O168" s="3327"/>
      <c r="P168" s="3327"/>
      <c r="Q168" s="3346"/>
      <c r="R168" s="3347"/>
      <c r="S168" s="2309"/>
    </row>
    <row r="169" spans="1:19" s="32" customFormat="1" ht="15" customHeight="1" thickTop="1">
      <c r="A169" s="3751" t="str">
        <f>'General PNGUM'!A169</f>
        <v>Aivau SDA Primary School</v>
      </c>
      <c r="B169" s="3870">
        <v>5</v>
      </c>
      <c r="C169" s="3871"/>
      <c r="D169" s="1109">
        <f>SUM(B169:C169)</f>
        <v>5</v>
      </c>
      <c r="E169" s="2400"/>
      <c r="F169" s="2400"/>
      <c r="G169" s="3790">
        <v>5</v>
      </c>
      <c r="H169" s="3790"/>
      <c r="I169" s="3790"/>
      <c r="J169" s="3790"/>
      <c r="K169" s="3919">
        <v>3</v>
      </c>
      <c r="L169" s="3919"/>
      <c r="M169" s="3919">
        <v>2</v>
      </c>
      <c r="N169" s="3919"/>
      <c r="O169" s="3919">
        <v>3</v>
      </c>
      <c r="P169" s="3919"/>
      <c r="Q169" s="3920">
        <v>2</v>
      </c>
      <c r="R169" s="3921"/>
      <c r="S169" s="2306">
        <f t="shared" ref="S169:S174" si="28">SUM(G169:J169)</f>
        <v>5</v>
      </c>
    </row>
    <row r="170" spans="1:19" s="32" customFormat="1" ht="15" customHeight="1">
      <c r="A170" s="2266" t="str">
        <f>'General PNGUM'!A170</f>
        <v>Kitomave SDA Primary School</v>
      </c>
      <c r="B170" s="3872">
        <v>5</v>
      </c>
      <c r="C170" s="3634"/>
      <c r="D170" s="1109">
        <f t="shared" ref="D170:D174" si="29">SUM(B170:C170)</f>
        <v>5</v>
      </c>
      <c r="E170" s="2400"/>
      <c r="F170" s="2400"/>
      <c r="G170" s="3790">
        <v>5</v>
      </c>
      <c r="H170" s="3790"/>
      <c r="I170" s="3790"/>
      <c r="J170" s="3790"/>
      <c r="K170" s="3919">
        <v>1</v>
      </c>
      <c r="L170" s="3919"/>
      <c r="M170" s="3919">
        <v>4</v>
      </c>
      <c r="N170" s="3919"/>
      <c r="O170" s="3919">
        <v>1</v>
      </c>
      <c r="P170" s="3919"/>
      <c r="Q170" s="3919">
        <v>4</v>
      </c>
      <c r="R170" s="3921"/>
      <c r="S170" s="2306">
        <f t="shared" si="28"/>
        <v>5</v>
      </c>
    </row>
    <row r="171" spans="1:19" s="32" customFormat="1" ht="15" customHeight="1">
      <c r="A171" s="2266" t="str">
        <f>'General PNGUM'!A171</f>
        <v>Komaio SDA Primary School</v>
      </c>
      <c r="B171" s="3872">
        <v>1</v>
      </c>
      <c r="C171" s="3634"/>
      <c r="D171" s="1109">
        <f t="shared" si="29"/>
        <v>1</v>
      </c>
      <c r="E171" s="2206"/>
      <c r="F171" s="2206"/>
      <c r="G171" s="3790">
        <v>1</v>
      </c>
      <c r="H171" s="3790"/>
      <c r="I171" s="3790"/>
      <c r="J171" s="3790"/>
      <c r="K171" s="3922">
        <v>0</v>
      </c>
      <c r="L171" s="3922"/>
      <c r="M171" s="3922">
        <v>1</v>
      </c>
      <c r="N171" s="3922"/>
      <c r="O171" s="3922">
        <v>0</v>
      </c>
      <c r="P171" s="3922"/>
      <c r="Q171" s="3922">
        <v>1</v>
      </c>
      <c r="R171" s="3923"/>
      <c r="S171" s="2306">
        <f t="shared" si="28"/>
        <v>1</v>
      </c>
    </row>
    <row r="172" spans="1:19" s="32" customFormat="1" ht="15" customHeight="1">
      <c r="A172" s="2266" t="str">
        <f>'General PNGUM'!A172</f>
        <v>Kukkia SDA Primary School</v>
      </c>
      <c r="B172" s="3872">
        <v>4</v>
      </c>
      <c r="C172" s="3634"/>
      <c r="D172" s="1109">
        <f t="shared" si="29"/>
        <v>4</v>
      </c>
      <c r="E172" s="2206"/>
      <c r="F172" s="2206"/>
      <c r="G172" s="3790">
        <v>4</v>
      </c>
      <c r="H172" s="3790"/>
      <c r="I172" s="3790"/>
      <c r="J172" s="3790"/>
      <c r="K172" s="3922">
        <v>2</v>
      </c>
      <c r="L172" s="3922"/>
      <c r="M172" s="3922">
        <v>2</v>
      </c>
      <c r="N172" s="3922"/>
      <c r="O172" s="3922">
        <v>2</v>
      </c>
      <c r="P172" s="3922"/>
      <c r="Q172" s="3922">
        <v>2</v>
      </c>
      <c r="R172" s="3923"/>
      <c r="S172" s="2306">
        <f t="shared" si="28"/>
        <v>4</v>
      </c>
    </row>
    <row r="173" spans="1:19" s="32" customFormat="1" ht="15" customHeight="1">
      <c r="A173" s="2266" t="str">
        <f>'General PNGUM'!A173</f>
        <v>Kuri SDA Primary School</v>
      </c>
      <c r="B173" s="3872">
        <v>2</v>
      </c>
      <c r="C173" s="3634"/>
      <c r="D173" s="1109">
        <f t="shared" si="29"/>
        <v>2</v>
      </c>
      <c r="E173" s="2206"/>
      <c r="F173" s="2206"/>
      <c r="G173" s="3790">
        <v>2</v>
      </c>
      <c r="H173" s="3790"/>
      <c r="I173" s="3790"/>
      <c r="J173" s="3790"/>
      <c r="K173" s="3922">
        <v>1</v>
      </c>
      <c r="L173" s="3922"/>
      <c r="M173" s="3922">
        <v>2</v>
      </c>
      <c r="N173" s="3922"/>
      <c r="O173" s="3922">
        <v>1</v>
      </c>
      <c r="P173" s="3922"/>
      <c r="Q173" s="3922">
        <v>2</v>
      </c>
      <c r="R173" s="3923"/>
      <c r="S173" s="2306">
        <f t="shared" si="28"/>
        <v>2</v>
      </c>
    </row>
    <row r="174" spans="1:19" s="32" customFormat="1" ht="15" customHeight="1">
      <c r="A174" s="2266" t="str">
        <f>'General PNGUM'!A174</f>
        <v>Woigi SDA Primary School</v>
      </c>
      <c r="B174" s="3872">
        <v>3</v>
      </c>
      <c r="C174" s="3634"/>
      <c r="D174" s="1109">
        <f t="shared" si="29"/>
        <v>3</v>
      </c>
      <c r="E174" s="2206"/>
      <c r="F174" s="2206"/>
      <c r="G174" s="3790">
        <v>3</v>
      </c>
      <c r="H174" s="3790"/>
      <c r="I174" s="3790"/>
      <c r="J174" s="3790"/>
      <c r="K174" s="3922">
        <v>2</v>
      </c>
      <c r="L174" s="3922"/>
      <c r="M174" s="3922">
        <v>1</v>
      </c>
      <c r="N174" s="3922"/>
      <c r="O174" s="3922">
        <v>2</v>
      </c>
      <c r="P174" s="3922"/>
      <c r="Q174" s="3922">
        <v>2</v>
      </c>
      <c r="R174" s="3923"/>
      <c r="S174" s="2306">
        <f t="shared" si="28"/>
        <v>3</v>
      </c>
    </row>
    <row r="175" spans="1:19" s="656" customFormat="1" ht="15" customHeight="1" thickBot="1">
      <c r="A175" s="1010" t="s">
        <v>17</v>
      </c>
      <c r="B175" s="1110">
        <f t="shared" ref="B175:S175" si="30">SUM(B169:B174)</f>
        <v>20</v>
      </c>
      <c r="C175" s="1111">
        <f t="shared" si="30"/>
        <v>0</v>
      </c>
      <c r="D175" s="1112">
        <f t="shared" si="30"/>
        <v>20</v>
      </c>
      <c r="E175" s="1110">
        <f t="shared" si="30"/>
        <v>0</v>
      </c>
      <c r="F175" s="1111">
        <f t="shared" si="30"/>
        <v>0</v>
      </c>
      <c r="G175" s="3325">
        <f t="shared" si="30"/>
        <v>20</v>
      </c>
      <c r="H175" s="3350">
        <f t="shared" si="30"/>
        <v>0</v>
      </c>
      <c r="I175" s="2315">
        <f t="shared" si="30"/>
        <v>0</v>
      </c>
      <c r="J175" s="1111">
        <f t="shared" si="30"/>
        <v>0</v>
      </c>
      <c r="K175" s="3349">
        <f t="shared" si="30"/>
        <v>9</v>
      </c>
      <c r="L175" s="3350">
        <f t="shared" si="30"/>
        <v>0</v>
      </c>
      <c r="M175" s="3350">
        <f t="shared" si="30"/>
        <v>12</v>
      </c>
      <c r="N175" s="3350">
        <f t="shared" si="30"/>
        <v>0</v>
      </c>
      <c r="O175" s="3350">
        <f t="shared" si="30"/>
        <v>9</v>
      </c>
      <c r="P175" s="3350">
        <f t="shared" si="30"/>
        <v>0</v>
      </c>
      <c r="Q175" s="3350">
        <f t="shared" si="30"/>
        <v>13</v>
      </c>
      <c r="R175" s="3351">
        <f t="shared" si="30"/>
        <v>0</v>
      </c>
      <c r="S175" s="2307">
        <f t="shared" si="30"/>
        <v>20</v>
      </c>
    </row>
    <row r="176" spans="1:19" s="1015" customFormat="1" ht="15" customHeight="1" thickTop="1" thickBot="1">
      <c r="A176" s="1014"/>
      <c r="B176" s="1113"/>
      <c r="C176" s="1113"/>
      <c r="D176" s="1113">
        <f>B175+C175</f>
        <v>20</v>
      </c>
      <c r="E176" s="1113"/>
      <c r="F176" s="1113"/>
      <c r="G176" s="3326"/>
      <c r="H176" s="3326"/>
      <c r="I176" s="1113"/>
      <c r="J176" s="1113"/>
      <c r="K176" s="3326"/>
      <c r="L176" s="3326"/>
      <c r="M176" s="3326"/>
      <c r="N176" s="3326"/>
      <c r="O176" s="3326"/>
      <c r="P176" s="3326"/>
      <c r="Q176" s="3326"/>
      <c r="R176" s="3345"/>
      <c r="S176" s="2308"/>
    </row>
    <row r="177" spans="1:19" s="31" customFormat="1" ht="15" customHeight="1" thickBot="1">
      <c r="A177" s="4589" t="s">
        <v>1446</v>
      </c>
      <c r="B177" s="3327"/>
      <c r="C177" s="3327"/>
      <c r="D177" s="3327"/>
      <c r="E177" s="3327"/>
      <c r="F177" s="3327"/>
      <c r="G177" s="3327"/>
      <c r="H177" s="3327"/>
      <c r="I177" s="1114"/>
      <c r="J177" s="1114"/>
      <c r="K177" s="3327"/>
      <c r="L177" s="3327"/>
      <c r="M177" s="3327"/>
      <c r="N177" s="3327"/>
      <c r="O177" s="3327"/>
      <c r="P177" s="3327"/>
      <c r="Q177" s="3346"/>
      <c r="R177" s="3347"/>
      <c r="S177" s="2309"/>
    </row>
    <row r="178" spans="1:19" s="656" customFormat="1" ht="15" customHeight="1" thickTop="1">
      <c r="A178" s="2266" t="str">
        <f>'General PNGUM'!A178</f>
        <v>Gretutu Adventist Primary</v>
      </c>
      <c r="B178" s="3870">
        <v>14</v>
      </c>
      <c r="C178" s="3871"/>
      <c r="D178" s="1109">
        <f>SUM(B178:C178)</f>
        <v>14</v>
      </c>
      <c r="E178" s="2400"/>
      <c r="F178" s="4590"/>
      <c r="G178" s="3790">
        <v>13</v>
      </c>
      <c r="H178" s="3790">
        <v>1</v>
      </c>
      <c r="I178" s="3790"/>
      <c r="J178" s="3790"/>
      <c r="K178" s="3919"/>
      <c r="L178" s="3919"/>
      <c r="M178" s="3919">
        <v>2</v>
      </c>
      <c r="N178" s="3919"/>
      <c r="O178" s="3919"/>
      <c r="P178" s="3919"/>
      <c r="Q178" s="3920">
        <v>1</v>
      </c>
      <c r="R178" s="3921"/>
      <c r="S178" s="2306">
        <f>SUM(G178:J178)</f>
        <v>14</v>
      </c>
    </row>
    <row r="179" spans="1:19" s="656" customFormat="1" ht="15" customHeight="1">
      <c r="A179" s="2266" t="str">
        <f>'General PNGUM'!A179</f>
        <v xml:space="preserve">Habare Aventist Primary </v>
      </c>
      <c r="B179" s="3872">
        <v>10</v>
      </c>
      <c r="C179" s="3634"/>
      <c r="D179" s="1109">
        <f t="shared" ref="D179:D207" si="31">SUM(B179:C179)</f>
        <v>10</v>
      </c>
      <c r="E179" s="2206"/>
      <c r="F179" s="4590"/>
      <c r="G179" s="3790">
        <v>9</v>
      </c>
      <c r="H179" s="3790">
        <v>1</v>
      </c>
      <c r="I179" s="3790"/>
      <c r="J179" s="3790"/>
      <c r="K179" s="3922"/>
      <c r="L179" s="3922"/>
      <c r="M179" s="3922">
        <v>2</v>
      </c>
      <c r="N179" s="3922"/>
      <c r="O179" s="3922"/>
      <c r="P179" s="3922"/>
      <c r="Q179" s="3922">
        <v>1</v>
      </c>
      <c r="R179" s="3923"/>
      <c r="S179" s="2306">
        <f t="shared" ref="S179:S206" si="32">SUM(G179:J179)</f>
        <v>10</v>
      </c>
    </row>
    <row r="180" spans="1:19" s="656" customFormat="1" ht="15" customHeight="1">
      <c r="A180" s="2266" t="str">
        <f>'General PNGUM'!A180</f>
        <v>Hadumari Adventist Primary</v>
      </c>
      <c r="B180" s="3872">
        <v>5</v>
      </c>
      <c r="C180" s="3634"/>
      <c r="D180" s="1109">
        <f t="shared" si="31"/>
        <v>5</v>
      </c>
      <c r="E180" s="2206"/>
      <c r="F180" s="4590"/>
      <c r="G180" s="3790">
        <v>2</v>
      </c>
      <c r="H180" s="3790">
        <v>3</v>
      </c>
      <c r="I180" s="3790"/>
      <c r="J180" s="3790"/>
      <c r="K180" s="3922"/>
      <c r="L180" s="3922"/>
      <c r="M180" s="3922">
        <v>5</v>
      </c>
      <c r="N180" s="3922"/>
      <c r="O180" s="3922"/>
      <c r="P180" s="3922"/>
      <c r="Q180" s="3922">
        <v>1</v>
      </c>
      <c r="R180" s="3923"/>
      <c r="S180" s="2306">
        <f t="shared" si="32"/>
        <v>5</v>
      </c>
    </row>
    <row r="181" spans="1:19" s="656" customFormat="1" ht="15" customHeight="1">
      <c r="A181" s="2266" t="str">
        <f>'General PNGUM'!A181</f>
        <v>Hela Tec Adventist  High School</v>
      </c>
      <c r="B181" s="3872"/>
      <c r="C181" s="3634">
        <v>8</v>
      </c>
      <c r="D181" s="1109">
        <f t="shared" si="31"/>
        <v>8</v>
      </c>
      <c r="E181" s="3634"/>
      <c r="F181" s="4590"/>
      <c r="G181" s="3955"/>
      <c r="H181" s="3955"/>
      <c r="I181" s="3955">
        <v>3</v>
      </c>
      <c r="J181" s="3955">
        <v>5</v>
      </c>
      <c r="K181" s="3956"/>
      <c r="L181" s="3956"/>
      <c r="M181" s="3956"/>
      <c r="N181" s="3956">
        <v>8</v>
      </c>
      <c r="O181" s="3956"/>
      <c r="P181" s="3956"/>
      <c r="Q181" s="3956"/>
      <c r="R181" s="3957">
        <v>1</v>
      </c>
      <c r="S181" s="2306">
        <f t="shared" si="32"/>
        <v>8</v>
      </c>
    </row>
    <row r="182" spans="1:19" s="656" customFormat="1" ht="15" customHeight="1">
      <c r="A182" s="2266" t="str">
        <f>'General PNGUM'!A182</f>
        <v>Kairik Adventist Primary</v>
      </c>
      <c r="B182" s="3872">
        <v>9</v>
      </c>
      <c r="C182" s="3634"/>
      <c r="D182" s="1109">
        <f t="shared" si="31"/>
        <v>9</v>
      </c>
      <c r="E182" s="3634"/>
      <c r="F182" s="4590"/>
      <c r="G182" s="3955">
        <v>7</v>
      </c>
      <c r="H182" s="3955">
        <v>2</v>
      </c>
      <c r="I182" s="3955"/>
      <c r="J182" s="3955"/>
      <c r="K182" s="3956"/>
      <c r="L182" s="3956"/>
      <c r="M182" s="3956">
        <v>9</v>
      </c>
      <c r="N182" s="3956"/>
      <c r="O182" s="3956"/>
      <c r="P182" s="3956"/>
      <c r="Q182" s="3956">
        <v>1</v>
      </c>
      <c r="R182" s="3957"/>
      <c r="S182" s="2306">
        <f t="shared" si="32"/>
        <v>9</v>
      </c>
    </row>
    <row r="183" spans="1:19" s="656" customFormat="1" ht="15" customHeight="1">
      <c r="A183" s="2266" t="str">
        <f>'General PNGUM'!A183</f>
        <v>Kiminiga Advnetist Primary</v>
      </c>
      <c r="B183" s="3872">
        <v>26</v>
      </c>
      <c r="C183" s="3634"/>
      <c r="D183" s="1109">
        <f t="shared" si="31"/>
        <v>26</v>
      </c>
      <c r="E183" s="3634"/>
      <c r="F183" s="4590"/>
      <c r="G183" s="3955">
        <v>19</v>
      </c>
      <c r="H183" s="3955">
        <v>7</v>
      </c>
      <c r="I183" s="3955"/>
      <c r="J183" s="3955"/>
      <c r="K183" s="3956"/>
      <c r="L183" s="3956"/>
      <c r="M183" s="3956">
        <v>6</v>
      </c>
      <c r="N183" s="3956"/>
      <c r="O183" s="3956"/>
      <c r="P183" s="3956"/>
      <c r="Q183" s="3956">
        <v>1</v>
      </c>
      <c r="R183" s="3957"/>
      <c r="S183" s="2306">
        <f t="shared" si="32"/>
        <v>26</v>
      </c>
    </row>
    <row r="184" spans="1:19" s="656" customFormat="1" ht="15" customHeight="1">
      <c r="A184" s="2266" t="str">
        <f>'General PNGUM'!A184</f>
        <v>Koemal Adventist Primary</v>
      </c>
      <c r="B184" s="3872">
        <v>13</v>
      </c>
      <c r="C184" s="3634"/>
      <c r="D184" s="1109">
        <f t="shared" si="31"/>
        <v>13</v>
      </c>
      <c r="E184" s="3634"/>
      <c r="F184" s="4590"/>
      <c r="G184" s="3955">
        <v>10</v>
      </c>
      <c r="H184" s="3955">
        <v>3</v>
      </c>
      <c r="I184" s="3955"/>
      <c r="J184" s="3955"/>
      <c r="K184" s="3956"/>
      <c r="L184" s="3956"/>
      <c r="M184" s="3956">
        <v>4</v>
      </c>
      <c r="N184" s="3956"/>
      <c r="O184" s="3956"/>
      <c r="P184" s="3956"/>
      <c r="Q184" s="3956">
        <v>1</v>
      </c>
      <c r="R184" s="3957"/>
      <c r="S184" s="2306">
        <f t="shared" si="32"/>
        <v>13</v>
      </c>
    </row>
    <row r="185" spans="1:19" s="656" customFormat="1" ht="15" customHeight="1">
      <c r="A185" s="2266" t="str">
        <f>'General PNGUM'!A185</f>
        <v>Komo Adventist Primary</v>
      </c>
      <c r="B185" s="3872">
        <v>7</v>
      </c>
      <c r="C185" s="3634"/>
      <c r="D185" s="1109">
        <f t="shared" si="31"/>
        <v>7</v>
      </c>
      <c r="E185" s="3634"/>
      <c r="F185" s="4590"/>
      <c r="G185" s="3955">
        <v>5</v>
      </c>
      <c r="H185" s="3955">
        <v>2</v>
      </c>
      <c r="I185" s="3955"/>
      <c r="J185" s="3955"/>
      <c r="K185" s="3956"/>
      <c r="L185" s="3956"/>
      <c r="M185" s="3956">
        <v>2</v>
      </c>
      <c r="N185" s="3956"/>
      <c r="O185" s="3956"/>
      <c r="P185" s="3956"/>
      <c r="Q185" s="3956">
        <v>1</v>
      </c>
      <c r="R185" s="3957"/>
      <c r="S185" s="2306">
        <f t="shared" si="32"/>
        <v>7</v>
      </c>
    </row>
    <row r="186" spans="1:19" s="656" customFormat="1" ht="15" customHeight="1">
      <c r="A186" s="2266" t="str">
        <f>'General PNGUM'!A186</f>
        <v xml:space="preserve">Koroka Adventist Primary </v>
      </c>
      <c r="B186" s="3872">
        <v>4</v>
      </c>
      <c r="C186" s="3634"/>
      <c r="D186" s="1109">
        <f t="shared" si="31"/>
        <v>4</v>
      </c>
      <c r="E186" s="2206"/>
      <c r="F186" s="4590"/>
      <c r="G186" s="3790">
        <v>1</v>
      </c>
      <c r="H186" s="3790">
        <v>3</v>
      </c>
      <c r="I186" s="3790"/>
      <c r="J186" s="3790"/>
      <c r="K186" s="3922"/>
      <c r="L186" s="3922"/>
      <c r="M186" s="3922">
        <v>1</v>
      </c>
      <c r="N186" s="3922"/>
      <c r="O186" s="3922"/>
      <c r="P186" s="3922"/>
      <c r="Q186" s="3922">
        <v>1</v>
      </c>
      <c r="R186" s="3923"/>
      <c r="S186" s="2306">
        <f t="shared" si="32"/>
        <v>4</v>
      </c>
    </row>
    <row r="187" spans="1:19" s="656" customFormat="1" ht="15" customHeight="1">
      <c r="A187" s="2266" t="str">
        <f>'General PNGUM'!A187</f>
        <v xml:space="preserve">Kulika Adventist Primary </v>
      </c>
      <c r="B187" s="3872">
        <v>6</v>
      </c>
      <c r="C187" s="3634"/>
      <c r="D187" s="1109">
        <f t="shared" si="31"/>
        <v>6</v>
      </c>
      <c r="E187" s="2206"/>
      <c r="F187" s="4590"/>
      <c r="G187" s="3790">
        <v>2</v>
      </c>
      <c r="H187" s="3790">
        <v>4</v>
      </c>
      <c r="I187" s="3790"/>
      <c r="J187" s="3790"/>
      <c r="K187" s="3922"/>
      <c r="L187" s="3922"/>
      <c r="M187" s="3922">
        <v>6</v>
      </c>
      <c r="N187" s="3922"/>
      <c r="O187" s="3922"/>
      <c r="P187" s="3922"/>
      <c r="Q187" s="3922">
        <v>1</v>
      </c>
      <c r="R187" s="3923"/>
      <c r="S187" s="2306">
        <f t="shared" si="32"/>
        <v>6</v>
      </c>
    </row>
    <row r="188" spans="1:19" s="656" customFormat="1" ht="15" customHeight="1">
      <c r="A188" s="2266" t="str">
        <f>'General PNGUM'!A188</f>
        <v xml:space="preserve">Kunea Adventst Primary </v>
      </c>
      <c r="B188" s="3872">
        <v>7</v>
      </c>
      <c r="C188" s="3634"/>
      <c r="D188" s="1109">
        <f t="shared" si="31"/>
        <v>7</v>
      </c>
      <c r="E188" s="2206"/>
      <c r="F188" s="4590"/>
      <c r="G188" s="3790">
        <v>2</v>
      </c>
      <c r="H188" s="3790">
        <v>5</v>
      </c>
      <c r="I188" s="3790"/>
      <c r="J188" s="3790"/>
      <c r="K188" s="3922"/>
      <c r="L188" s="3922"/>
      <c r="M188" s="3922">
        <v>2</v>
      </c>
      <c r="N188" s="3922"/>
      <c r="O188" s="3922"/>
      <c r="P188" s="3922"/>
      <c r="Q188" s="3922">
        <v>1</v>
      </c>
      <c r="R188" s="3923"/>
      <c r="S188" s="2306">
        <f t="shared" si="32"/>
        <v>7</v>
      </c>
    </row>
    <row r="189" spans="1:19" s="2064" customFormat="1" ht="15" customHeight="1">
      <c r="A189" s="2266" t="str">
        <f>'General PNGUM'!A189</f>
        <v>Maip Adventist Primary</v>
      </c>
      <c r="B189" s="3872">
        <v>6</v>
      </c>
      <c r="C189" s="3634"/>
      <c r="D189" s="1109">
        <f t="shared" si="31"/>
        <v>6</v>
      </c>
      <c r="E189" s="2206"/>
      <c r="F189" s="4590"/>
      <c r="G189" s="3790">
        <v>2</v>
      </c>
      <c r="H189" s="3790">
        <v>4</v>
      </c>
      <c r="I189" s="3790"/>
      <c r="J189" s="3790"/>
      <c r="K189" s="3922"/>
      <c r="L189" s="3922"/>
      <c r="M189" s="3922">
        <v>1</v>
      </c>
      <c r="N189" s="3922"/>
      <c r="O189" s="3922"/>
      <c r="P189" s="3922"/>
      <c r="Q189" s="3922">
        <v>1</v>
      </c>
      <c r="R189" s="3923"/>
      <c r="S189" s="2306">
        <f t="shared" si="32"/>
        <v>6</v>
      </c>
    </row>
    <row r="190" spans="1:19" s="656" customFormat="1" ht="15" customHeight="1">
      <c r="A190" s="2266" t="str">
        <f>'General PNGUM'!A190</f>
        <v>Maka Adventist Primary</v>
      </c>
      <c r="B190" s="3872">
        <v>4</v>
      </c>
      <c r="C190" s="3634"/>
      <c r="D190" s="1109">
        <f t="shared" si="31"/>
        <v>4</v>
      </c>
      <c r="E190" s="2206"/>
      <c r="F190" s="4590"/>
      <c r="G190" s="3790">
        <v>2</v>
      </c>
      <c r="H190" s="3790">
        <v>2</v>
      </c>
      <c r="I190" s="3790"/>
      <c r="J190" s="3790"/>
      <c r="K190" s="3922"/>
      <c r="L190" s="3922"/>
      <c r="M190" s="3922">
        <v>4</v>
      </c>
      <c r="N190" s="3922"/>
      <c r="O190" s="3922"/>
      <c r="P190" s="3922"/>
      <c r="Q190" s="3922">
        <v>1</v>
      </c>
      <c r="R190" s="3923"/>
      <c r="S190" s="2306">
        <f t="shared" si="32"/>
        <v>4</v>
      </c>
    </row>
    <row r="191" spans="1:19" s="656" customFormat="1" ht="15" customHeight="1">
      <c r="A191" s="2266" t="str">
        <f>'General PNGUM'!A191</f>
        <v xml:space="preserve">Mandan Advenist Primary </v>
      </c>
      <c r="B191" s="3872">
        <v>6</v>
      </c>
      <c r="C191" s="3634"/>
      <c r="D191" s="1109">
        <f t="shared" si="31"/>
        <v>6</v>
      </c>
      <c r="E191" s="2206"/>
      <c r="F191" s="4590"/>
      <c r="G191" s="3790">
        <v>3</v>
      </c>
      <c r="H191" s="3790">
        <v>3</v>
      </c>
      <c r="I191" s="3790"/>
      <c r="J191" s="3790"/>
      <c r="K191" s="3922"/>
      <c r="L191" s="3922"/>
      <c r="M191" s="3922">
        <v>6</v>
      </c>
      <c r="N191" s="3922"/>
      <c r="O191" s="3922"/>
      <c r="P191" s="3922"/>
      <c r="Q191" s="3922">
        <v>1</v>
      </c>
      <c r="R191" s="3923"/>
      <c r="S191" s="2306">
        <f t="shared" si="32"/>
        <v>6</v>
      </c>
    </row>
    <row r="192" spans="1:19" s="656" customFormat="1" ht="15" customHeight="1">
      <c r="A192" s="2266" t="str">
        <f>'General PNGUM'!A192</f>
        <v>Minamb Adventist Primary</v>
      </c>
      <c r="B192" s="3872">
        <v>13</v>
      </c>
      <c r="C192" s="3634"/>
      <c r="D192" s="1109">
        <f t="shared" si="31"/>
        <v>13</v>
      </c>
      <c r="E192" s="2206"/>
      <c r="F192" s="4590"/>
      <c r="G192" s="3790">
        <v>9</v>
      </c>
      <c r="H192" s="3790">
        <v>4</v>
      </c>
      <c r="I192" s="3790"/>
      <c r="J192" s="3790"/>
      <c r="K192" s="3922"/>
      <c r="L192" s="3922"/>
      <c r="M192" s="3922">
        <v>3</v>
      </c>
      <c r="N192" s="3922"/>
      <c r="O192" s="3922"/>
      <c r="P192" s="3922"/>
      <c r="Q192" s="3922">
        <v>1</v>
      </c>
      <c r="R192" s="3923"/>
      <c r="S192" s="2306">
        <f t="shared" si="32"/>
        <v>13</v>
      </c>
    </row>
    <row r="193" spans="1:19" s="656" customFormat="1" ht="15" customHeight="1">
      <c r="A193" s="2266" t="str">
        <f>'General PNGUM'!A193</f>
        <v xml:space="preserve">Moitemp Adventist Primary </v>
      </c>
      <c r="B193" s="3872">
        <v>9</v>
      </c>
      <c r="C193" s="3634"/>
      <c r="D193" s="1109">
        <f t="shared" si="31"/>
        <v>9</v>
      </c>
      <c r="E193" s="2206"/>
      <c r="F193" s="4590"/>
      <c r="G193" s="3790">
        <v>4</v>
      </c>
      <c r="H193" s="3790">
        <v>5</v>
      </c>
      <c r="I193" s="3790"/>
      <c r="J193" s="3790"/>
      <c r="K193" s="3922"/>
      <c r="L193" s="3922"/>
      <c r="M193" s="3922">
        <v>2</v>
      </c>
      <c r="N193" s="3922"/>
      <c r="O193" s="3922"/>
      <c r="P193" s="3922"/>
      <c r="Q193" s="3922">
        <v>1</v>
      </c>
      <c r="R193" s="3923"/>
      <c r="S193" s="2306">
        <f t="shared" si="32"/>
        <v>9</v>
      </c>
    </row>
    <row r="194" spans="1:19" s="656" customFormat="1" ht="15" customHeight="1">
      <c r="A194" s="2266" t="str">
        <f>'General PNGUM'!A194</f>
        <v>Paglum Adventist Primary</v>
      </c>
      <c r="B194" s="3872">
        <v>13</v>
      </c>
      <c r="C194" s="3634"/>
      <c r="D194" s="1109">
        <f t="shared" si="31"/>
        <v>13</v>
      </c>
      <c r="E194" s="2206"/>
      <c r="F194" s="4590"/>
      <c r="G194" s="3790">
        <v>10</v>
      </c>
      <c r="H194" s="3790">
        <v>3</v>
      </c>
      <c r="I194" s="3790"/>
      <c r="J194" s="3790"/>
      <c r="K194" s="3922"/>
      <c r="L194" s="3922"/>
      <c r="M194" s="3922">
        <v>2</v>
      </c>
      <c r="N194" s="3922"/>
      <c r="O194" s="3922"/>
      <c r="P194" s="3922"/>
      <c r="Q194" s="3922">
        <v>1</v>
      </c>
      <c r="R194" s="3922"/>
      <c r="S194" s="2306">
        <f t="shared" si="32"/>
        <v>13</v>
      </c>
    </row>
    <row r="195" spans="1:19" s="656" customFormat="1" ht="15" customHeight="1">
      <c r="A195" s="2266" t="str">
        <f>'General PNGUM'!A195</f>
        <v>Paglum Adventist Secondary</v>
      </c>
      <c r="B195" s="3872"/>
      <c r="C195" s="3634">
        <v>40</v>
      </c>
      <c r="D195" s="1109">
        <f t="shared" si="31"/>
        <v>40</v>
      </c>
      <c r="E195" s="2206"/>
      <c r="F195" s="4590"/>
      <c r="G195" s="3790"/>
      <c r="H195" s="3790"/>
      <c r="I195" s="3790">
        <v>34</v>
      </c>
      <c r="J195" s="3790">
        <v>6</v>
      </c>
      <c r="K195" s="3922"/>
      <c r="L195" s="3922">
        <v>5</v>
      </c>
      <c r="M195" s="3922"/>
      <c r="N195" s="3922">
        <v>40</v>
      </c>
      <c r="O195" s="3922"/>
      <c r="P195" s="3922"/>
      <c r="Q195" s="3922"/>
      <c r="R195" s="3922">
        <v>1</v>
      </c>
      <c r="S195" s="2306">
        <f t="shared" si="32"/>
        <v>40</v>
      </c>
    </row>
    <row r="196" spans="1:19" s="656" customFormat="1" ht="15" customHeight="1">
      <c r="A196" s="2266" t="str">
        <f>'General PNGUM'!A196</f>
        <v xml:space="preserve">Piapin Adventist Primary </v>
      </c>
      <c r="B196" s="3872">
        <v>4</v>
      </c>
      <c r="C196" s="3634"/>
      <c r="D196" s="1109">
        <f t="shared" si="31"/>
        <v>4</v>
      </c>
      <c r="E196" s="3634"/>
      <c r="F196" s="4590"/>
      <c r="G196" s="3955">
        <v>3</v>
      </c>
      <c r="H196" s="3955">
        <v>1</v>
      </c>
      <c r="I196" s="3955"/>
      <c r="J196" s="3955"/>
      <c r="K196" s="3956"/>
      <c r="L196" s="3956"/>
      <c r="M196" s="3956">
        <v>2</v>
      </c>
      <c r="N196" s="3956"/>
      <c r="O196" s="3956"/>
      <c r="P196" s="3956"/>
      <c r="Q196" s="3956">
        <v>1</v>
      </c>
      <c r="R196" s="3950"/>
      <c r="S196" s="2306">
        <f t="shared" si="32"/>
        <v>4</v>
      </c>
    </row>
    <row r="197" spans="1:19" s="656" customFormat="1" ht="15" customHeight="1">
      <c r="A197" s="2266" t="str">
        <f>'General PNGUM'!A197</f>
        <v>Pindak Adventist Primary</v>
      </c>
      <c r="B197" s="3872">
        <v>4</v>
      </c>
      <c r="C197" s="3634"/>
      <c r="D197" s="1109">
        <f t="shared" si="31"/>
        <v>4</v>
      </c>
      <c r="E197" s="3634"/>
      <c r="F197" s="4590"/>
      <c r="G197" s="3955">
        <v>2</v>
      </c>
      <c r="H197" s="3955">
        <v>2</v>
      </c>
      <c r="I197" s="3955"/>
      <c r="J197" s="3955"/>
      <c r="K197" s="3956"/>
      <c r="L197" s="3956"/>
      <c r="M197" s="3956">
        <v>4</v>
      </c>
      <c r="N197" s="3956"/>
      <c r="O197" s="3956"/>
      <c r="P197" s="3956"/>
      <c r="Q197" s="3956">
        <v>1</v>
      </c>
      <c r="R197" s="3950"/>
      <c r="S197" s="2306">
        <f t="shared" si="32"/>
        <v>4</v>
      </c>
    </row>
    <row r="198" spans="1:19" s="656" customFormat="1" ht="15" customHeight="1">
      <c r="A198" s="2266" t="str">
        <f>'General PNGUM'!A198</f>
        <v xml:space="preserve">Pipila Adventist Primary </v>
      </c>
      <c r="B198" s="3872">
        <v>6</v>
      </c>
      <c r="C198" s="3634"/>
      <c r="D198" s="1109">
        <f t="shared" si="31"/>
        <v>6</v>
      </c>
      <c r="E198" s="3634"/>
      <c r="F198" s="4590"/>
      <c r="G198" s="3955">
        <v>2</v>
      </c>
      <c r="H198" s="3955">
        <v>4</v>
      </c>
      <c r="I198" s="3955"/>
      <c r="J198" s="3955"/>
      <c r="K198" s="3956"/>
      <c r="L198" s="3956"/>
      <c r="M198" s="3956">
        <v>5</v>
      </c>
      <c r="N198" s="3956"/>
      <c r="O198" s="3956"/>
      <c r="P198" s="3956"/>
      <c r="Q198" s="3956">
        <v>1</v>
      </c>
      <c r="R198" s="3950"/>
      <c r="S198" s="2306">
        <f t="shared" si="32"/>
        <v>6</v>
      </c>
    </row>
    <row r="199" spans="1:19" s="656" customFormat="1" ht="15" customHeight="1">
      <c r="A199" s="2266" t="str">
        <f>'General PNGUM'!A199</f>
        <v>Pokamil Adventist High School</v>
      </c>
      <c r="B199" s="3872"/>
      <c r="C199" s="3634">
        <v>10</v>
      </c>
      <c r="D199" s="1109">
        <f t="shared" si="31"/>
        <v>10</v>
      </c>
      <c r="E199" s="3634"/>
      <c r="F199" s="4590"/>
      <c r="G199" s="3955"/>
      <c r="H199" s="3955"/>
      <c r="I199" s="3955">
        <v>4</v>
      </c>
      <c r="J199" s="3955">
        <v>6</v>
      </c>
      <c r="K199" s="3956"/>
      <c r="L199" s="3956"/>
      <c r="M199" s="3956"/>
      <c r="N199" s="3956">
        <v>10</v>
      </c>
      <c r="O199" s="3956"/>
      <c r="P199" s="3956"/>
      <c r="Q199" s="3956"/>
      <c r="R199" s="3950">
        <v>1</v>
      </c>
      <c r="S199" s="2306">
        <f t="shared" si="32"/>
        <v>10</v>
      </c>
    </row>
    <row r="200" spans="1:19" s="656" customFormat="1" ht="15" customHeight="1">
      <c r="A200" s="2266" t="str">
        <f>'General PNGUM'!A200</f>
        <v>Rakamanda Adventist High school</v>
      </c>
      <c r="B200" s="3872"/>
      <c r="C200" s="3634">
        <v>18</v>
      </c>
      <c r="D200" s="1109">
        <f t="shared" si="31"/>
        <v>18</v>
      </c>
      <c r="E200" s="3634"/>
      <c r="F200" s="4590"/>
      <c r="G200" s="3955"/>
      <c r="H200" s="3955"/>
      <c r="I200" s="3955">
        <v>3</v>
      </c>
      <c r="J200" s="3955">
        <v>15</v>
      </c>
      <c r="K200" s="3956"/>
      <c r="L200" s="3956"/>
      <c r="M200" s="3956"/>
      <c r="N200" s="3956">
        <v>18</v>
      </c>
      <c r="O200" s="3956"/>
      <c r="P200" s="3956"/>
      <c r="Q200" s="3956"/>
      <c r="R200" s="3950">
        <v>1</v>
      </c>
      <c r="S200" s="2306">
        <f t="shared" si="32"/>
        <v>18</v>
      </c>
    </row>
    <row r="201" spans="1:19" s="656" customFormat="1" ht="15" customHeight="1">
      <c r="A201" s="2266" t="str">
        <f>'General PNGUM'!A201</f>
        <v>Rakamanda Adventist Primary</v>
      </c>
      <c r="B201" s="3872">
        <v>6</v>
      </c>
      <c r="C201" s="3634"/>
      <c r="D201" s="1109">
        <f t="shared" si="31"/>
        <v>6</v>
      </c>
      <c r="E201" s="3634"/>
      <c r="F201" s="4590"/>
      <c r="G201" s="3955">
        <v>6</v>
      </c>
      <c r="H201" s="3955">
        <v>0</v>
      </c>
      <c r="I201" s="3955"/>
      <c r="J201" s="3955"/>
      <c r="K201" s="3956"/>
      <c r="L201" s="3956"/>
      <c r="M201" s="3956">
        <v>1</v>
      </c>
      <c r="N201" s="3956"/>
      <c r="O201" s="3956"/>
      <c r="P201" s="3956"/>
      <c r="Q201" s="3956">
        <v>1</v>
      </c>
      <c r="R201" s="3950"/>
      <c r="S201" s="2306">
        <f t="shared" si="32"/>
        <v>6</v>
      </c>
    </row>
    <row r="202" spans="1:19" s="656" customFormat="1" ht="15" customHeight="1">
      <c r="A202" s="2266" t="str">
        <f>'General PNGUM'!A202</f>
        <v xml:space="preserve">Silim Adventist Primary </v>
      </c>
      <c r="B202" s="3872">
        <v>9</v>
      </c>
      <c r="C202" s="3634"/>
      <c r="D202" s="1109">
        <f t="shared" si="31"/>
        <v>9</v>
      </c>
      <c r="E202" s="3634"/>
      <c r="F202" s="4590"/>
      <c r="G202" s="3955">
        <v>5</v>
      </c>
      <c r="H202" s="3955">
        <v>4</v>
      </c>
      <c r="I202" s="3955"/>
      <c r="J202" s="3955"/>
      <c r="K202" s="3956"/>
      <c r="L202" s="3956"/>
      <c r="M202" s="3956">
        <v>1</v>
      </c>
      <c r="N202" s="3956"/>
      <c r="O202" s="3956"/>
      <c r="P202" s="3956"/>
      <c r="Q202" s="3956">
        <v>1</v>
      </c>
      <c r="R202" s="3950"/>
      <c r="S202" s="2306">
        <f t="shared" si="32"/>
        <v>9</v>
      </c>
    </row>
    <row r="203" spans="1:19" s="656" customFormat="1" ht="15" customHeight="1">
      <c r="A203" s="2266" t="str">
        <f>'General PNGUM'!A203</f>
        <v>Sopas Adventist Primary</v>
      </c>
      <c r="B203" s="3872">
        <v>3</v>
      </c>
      <c r="C203" s="3634"/>
      <c r="D203" s="1109">
        <f t="shared" si="31"/>
        <v>3</v>
      </c>
      <c r="E203" s="3634"/>
      <c r="F203" s="4590"/>
      <c r="G203" s="3955">
        <v>3</v>
      </c>
      <c r="H203" s="3955">
        <v>0</v>
      </c>
      <c r="I203" s="3955"/>
      <c r="J203" s="3955"/>
      <c r="K203" s="3956"/>
      <c r="L203" s="3956"/>
      <c r="M203" s="3956">
        <v>3</v>
      </c>
      <c r="N203" s="3956"/>
      <c r="O203" s="3956"/>
      <c r="P203" s="3956"/>
      <c r="Q203" s="3956">
        <v>1</v>
      </c>
      <c r="R203" s="3950"/>
      <c r="S203" s="2306">
        <f t="shared" si="32"/>
        <v>3</v>
      </c>
    </row>
    <row r="204" spans="1:19" s="656" customFormat="1" ht="15" customHeight="1">
      <c r="A204" s="2266" t="str">
        <f>'General PNGUM'!A204</f>
        <v xml:space="preserve">Suwaka Adventist Primary </v>
      </c>
      <c r="B204" s="3872">
        <v>6</v>
      </c>
      <c r="C204" s="3634"/>
      <c r="D204" s="1109">
        <f t="shared" si="31"/>
        <v>6</v>
      </c>
      <c r="E204" s="3634"/>
      <c r="F204" s="4590"/>
      <c r="G204" s="3955">
        <v>3</v>
      </c>
      <c r="H204" s="3955">
        <v>3</v>
      </c>
      <c r="I204" s="3955"/>
      <c r="J204" s="3955"/>
      <c r="K204" s="3956">
        <v>1</v>
      </c>
      <c r="L204" s="3956"/>
      <c r="M204" s="3956">
        <v>5</v>
      </c>
      <c r="N204" s="3956"/>
      <c r="O204" s="3956"/>
      <c r="P204" s="3956"/>
      <c r="Q204" s="3956">
        <v>1</v>
      </c>
      <c r="R204" s="3950"/>
      <c r="S204" s="2306">
        <f t="shared" si="32"/>
        <v>6</v>
      </c>
    </row>
    <row r="205" spans="1:19" s="656" customFormat="1" ht="15" customHeight="1">
      <c r="A205" s="2266" t="str">
        <f>'General PNGUM'!A205</f>
        <v>Togoba Adventist Primary</v>
      </c>
      <c r="B205" s="3872">
        <v>24</v>
      </c>
      <c r="C205" s="3634"/>
      <c r="D205" s="1109">
        <f t="shared" si="31"/>
        <v>24</v>
      </c>
      <c r="E205" s="3634"/>
      <c r="F205" s="4590"/>
      <c r="G205" s="3955">
        <v>20</v>
      </c>
      <c r="H205" s="3955">
        <v>4</v>
      </c>
      <c r="I205" s="3955"/>
      <c r="J205" s="3955"/>
      <c r="K205" s="3956"/>
      <c r="L205" s="3956"/>
      <c r="M205" s="3956">
        <v>3</v>
      </c>
      <c r="N205" s="3956"/>
      <c r="O205" s="3956"/>
      <c r="P205" s="3956"/>
      <c r="Q205" s="3956">
        <v>1</v>
      </c>
      <c r="R205" s="3950"/>
      <c r="S205" s="2306">
        <f t="shared" si="32"/>
        <v>24</v>
      </c>
    </row>
    <row r="206" spans="1:19" s="656" customFormat="1" ht="15" customHeight="1">
      <c r="A206" s="2266" t="str">
        <f>'General PNGUM'!A206</f>
        <v xml:space="preserve">Upper Nebilyer Adventist secondary </v>
      </c>
      <c r="B206" s="3872"/>
      <c r="C206" s="3634">
        <v>30</v>
      </c>
      <c r="D206" s="1109">
        <f t="shared" si="31"/>
        <v>30</v>
      </c>
      <c r="E206" s="3634"/>
      <c r="F206" s="4590"/>
      <c r="G206" s="3955"/>
      <c r="H206" s="3955"/>
      <c r="I206" s="3955">
        <v>3</v>
      </c>
      <c r="J206" s="3955">
        <v>27</v>
      </c>
      <c r="K206" s="3956"/>
      <c r="L206" s="3956"/>
      <c r="M206" s="3956"/>
      <c r="N206" s="3956">
        <v>30</v>
      </c>
      <c r="O206" s="3956"/>
      <c r="P206" s="3956"/>
      <c r="Q206" s="3956"/>
      <c r="R206" s="3950">
        <v>1</v>
      </c>
      <c r="S206" s="2306">
        <f t="shared" si="32"/>
        <v>30</v>
      </c>
    </row>
    <row r="207" spans="1:19" s="656" customFormat="1" ht="15" customHeight="1">
      <c r="A207" s="2266" t="str">
        <f>'General PNGUM'!A207</f>
        <v>Wae Adventist Primary</v>
      </c>
      <c r="B207" s="3872">
        <v>9</v>
      </c>
      <c r="C207" s="3634"/>
      <c r="D207" s="1109">
        <f t="shared" si="31"/>
        <v>9</v>
      </c>
      <c r="E207" s="3634"/>
      <c r="F207" s="4590"/>
      <c r="G207" s="3955">
        <v>3</v>
      </c>
      <c r="H207" s="3955">
        <v>6</v>
      </c>
      <c r="I207" s="3955"/>
      <c r="J207" s="3955"/>
      <c r="K207" s="3956"/>
      <c r="L207" s="3956"/>
      <c r="M207" s="3956">
        <v>1</v>
      </c>
      <c r="N207" s="3956"/>
      <c r="O207" s="3956"/>
      <c r="P207" s="3956"/>
      <c r="Q207" s="3956">
        <v>1</v>
      </c>
      <c r="R207" s="3950"/>
      <c r="S207" s="2306">
        <f t="shared" ref="S207" si="33">SUM(G207:J207)</f>
        <v>9</v>
      </c>
    </row>
    <row r="208" spans="1:19" s="656" customFormat="1" ht="15" customHeight="1" thickBot="1">
      <c r="A208" s="1010" t="s">
        <v>17</v>
      </c>
      <c r="B208" s="1110">
        <f>SUM(B178:B207)</f>
        <v>223</v>
      </c>
      <c r="C208" s="1110">
        <f>SUM(C178:C207)</f>
        <v>106</v>
      </c>
      <c r="D208" s="1110">
        <f>SUM(D178:D207)</f>
        <v>329</v>
      </c>
      <c r="E208" s="1110">
        <f t="shared" ref="E208:S208" si="34">SUM(E178:E207)</f>
        <v>0</v>
      </c>
      <c r="F208" s="1110">
        <f t="shared" si="34"/>
        <v>0</v>
      </c>
      <c r="G208" s="3325">
        <f t="shared" si="34"/>
        <v>147</v>
      </c>
      <c r="H208" s="3325">
        <f t="shared" si="34"/>
        <v>76</v>
      </c>
      <c r="I208" s="1110">
        <f t="shared" si="34"/>
        <v>47</v>
      </c>
      <c r="J208" s="1110">
        <f t="shared" si="34"/>
        <v>59</v>
      </c>
      <c r="K208" s="3325">
        <f t="shared" si="34"/>
        <v>1</v>
      </c>
      <c r="L208" s="3325">
        <f t="shared" si="34"/>
        <v>5</v>
      </c>
      <c r="M208" s="3325">
        <f t="shared" si="34"/>
        <v>82</v>
      </c>
      <c r="N208" s="3325">
        <f t="shared" si="34"/>
        <v>106</v>
      </c>
      <c r="O208" s="3325">
        <f t="shared" si="34"/>
        <v>0</v>
      </c>
      <c r="P208" s="3325">
        <f t="shared" si="34"/>
        <v>0</v>
      </c>
      <c r="Q208" s="3325">
        <f t="shared" si="34"/>
        <v>25</v>
      </c>
      <c r="R208" s="3358">
        <f t="shared" si="34"/>
        <v>5</v>
      </c>
      <c r="S208" s="2310">
        <f t="shared" si="34"/>
        <v>329</v>
      </c>
    </row>
    <row r="209" spans="1:19" s="1015" customFormat="1" ht="15" customHeight="1" thickTop="1" thickBot="1">
      <c r="A209" s="1014"/>
      <c r="B209" s="1113"/>
      <c r="C209" s="1113"/>
      <c r="D209" s="1113">
        <f>B208+C208</f>
        <v>329</v>
      </c>
      <c r="E209" s="1113"/>
      <c r="F209" s="1113"/>
      <c r="G209" s="3326"/>
      <c r="H209" s="3326"/>
      <c r="I209" s="1113"/>
      <c r="J209" s="1113"/>
      <c r="K209" s="3326"/>
      <c r="L209" s="3326"/>
      <c r="M209" s="3326"/>
      <c r="N209" s="3326"/>
      <c r="O209" s="3326"/>
      <c r="P209" s="3326"/>
      <c r="Q209" s="3326"/>
      <c r="R209" s="3345"/>
      <c r="S209" s="2308"/>
    </row>
    <row r="210" spans="1:19" s="32" customFormat="1" ht="15" customHeight="1" thickBot="1">
      <c r="A210" s="2317"/>
      <c r="B210" s="2318">
        <f t="shared" ref="B210:S210" si="35">SUM(B32+B52+B71+B82+B110+B141+B149+B166+B175+B208)</f>
        <v>1040</v>
      </c>
      <c r="C210" s="2319">
        <f t="shared" si="35"/>
        <v>270</v>
      </c>
      <c r="D210" s="2320">
        <f t="shared" si="35"/>
        <v>1310</v>
      </c>
      <c r="E210" s="2318">
        <f t="shared" si="35"/>
        <v>37</v>
      </c>
      <c r="F210" s="2321">
        <f t="shared" si="35"/>
        <v>39</v>
      </c>
      <c r="G210" s="3329">
        <f t="shared" si="35"/>
        <v>914</v>
      </c>
      <c r="H210" s="3360">
        <f t="shared" si="35"/>
        <v>126</v>
      </c>
      <c r="I210" s="2322">
        <f t="shared" si="35"/>
        <v>202</v>
      </c>
      <c r="J210" s="2321">
        <f t="shared" si="35"/>
        <v>68</v>
      </c>
      <c r="K210" s="3359">
        <f t="shared" si="35"/>
        <v>433</v>
      </c>
      <c r="L210" s="3360">
        <f t="shared" si="35"/>
        <v>62</v>
      </c>
      <c r="M210" s="3360">
        <f t="shared" si="35"/>
        <v>216</v>
      </c>
      <c r="N210" s="3360">
        <f t="shared" si="35"/>
        <v>183</v>
      </c>
      <c r="O210" s="3360">
        <f t="shared" si="35"/>
        <v>481</v>
      </c>
      <c r="P210" s="3360">
        <f t="shared" si="35"/>
        <v>130</v>
      </c>
      <c r="Q210" s="3360">
        <f t="shared" si="35"/>
        <v>739</v>
      </c>
      <c r="R210" s="3361">
        <f t="shared" si="35"/>
        <v>158</v>
      </c>
      <c r="S210" s="2320">
        <f t="shared" si="35"/>
        <v>1310</v>
      </c>
    </row>
    <row r="211" spans="1:19" s="1015" customFormat="1" ht="15" customHeight="1" thickBot="1">
      <c r="A211" s="1014"/>
      <c r="B211" s="1017"/>
      <c r="C211" s="1017"/>
      <c r="D211" s="1113">
        <f>B210+C210</f>
        <v>1310</v>
      </c>
      <c r="E211" s="1017"/>
      <c r="F211" s="1017"/>
      <c r="G211" s="3330"/>
      <c r="H211" s="3330">
        <f>G210+H210</f>
        <v>1040</v>
      </c>
      <c r="I211" s="1017"/>
      <c r="J211" s="1017"/>
      <c r="K211" s="3330"/>
      <c r="L211" s="3330"/>
      <c r="M211" s="3330"/>
      <c r="N211" s="3330"/>
      <c r="O211" s="3330"/>
      <c r="P211" s="3330"/>
      <c r="Q211" s="3330"/>
      <c r="R211" s="3330"/>
      <c r="S211" s="1884"/>
    </row>
    <row r="212" spans="1:19" s="32" customFormat="1" ht="12.75" customHeight="1" thickBot="1">
      <c r="A212" s="843"/>
      <c r="B212" s="78"/>
      <c r="C212" s="78"/>
      <c r="D212" s="78"/>
      <c r="E212" s="78"/>
      <c r="F212" s="3454">
        <f>J213+J214</f>
        <v>1386</v>
      </c>
      <c r="G212" s="3363" t="s">
        <v>104</v>
      </c>
      <c r="H212" s="3331"/>
      <c r="I212" s="78"/>
      <c r="J212" s="3451">
        <f>SUM(B210:C210)</f>
        <v>1310</v>
      </c>
      <c r="K212" s="3362" t="s">
        <v>105</v>
      </c>
      <c r="L212" s="3363"/>
      <c r="M212" s="3331"/>
      <c r="N212" s="3331">
        <f>J212+E210+F210</f>
        <v>1386</v>
      </c>
      <c r="O212" s="3331"/>
      <c r="P212" s="3331"/>
      <c r="Q212" s="3331"/>
      <c r="R212" s="3331"/>
      <c r="S212" s="1884"/>
    </row>
    <row r="213" spans="1:19" s="32" customFormat="1" ht="12.75" customHeight="1" thickBot="1">
      <c r="A213" s="843"/>
      <c r="B213" s="78"/>
      <c r="C213" s="78"/>
      <c r="D213" s="78"/>
      <c r="E213" s="78"/>
      <c r="F213" s="3752">
        <f>E210+F210+G210+H210+I210+J210</f>
        <v>1386</v>
      </c>
      <c r="G213" s="3331"/>
      <c r="H213" s="3331"/>
      <c r="I213" s="78"/>
      <c r="J213" s="3452">
        <f>C210+F210</f>
        <v>309</v>
      </c>
      <c r="K213" s="3362" t="s">
        <v>753</v>
      </c>
      <c r="L213" s="3363"/>
      <c r="M213" s="3331"/>
      <c r="N213" s="3331"/>
      <c r="O213" s="3331"/>
      <c r="P213" s="3331"/>
      <c r="Q213" s="3331"/>
      <c r="R213" s="3331"/>
      <c r="S213" s="1884"/>
    </row>
    <row r="214" spans="1:19" s="32" customFormat="1" ht="12.75" customHeight="1" thickBot="1">
      <c r="A214" s="844"/>
      <c r="B214" s="79"/>
      <c r="C214" s="79"/>
      <c r="D214" s="79"/>
      <c r="E214" s="79"/>
      <c r="F214" s="845"/>
      <c r="G214" s="3332"/>
      <c r="H214" s="3332"/>
      <c r="I214" s="79"/>
      <c r="J214" s="3453">
        <f>B210+E210</f>
        <v>1077</v>
      </c>
      <c r="K214" s="3364" t="s">
        <v>754</v>
      </c>
      <c r="L214" s="3365"/>
      <c r="M214" s="3332"/>
      <c r="N214" s="3332"/>
      <c r="O214" s="3332"/>
      <c r="P214" s="3332"/>
      <c r="Q214" s="3332"/>
      <c r="R214" s="3332"/>
      <c r="S214" s="1885"/>
    </row>
    <row r="215" spans="1:19" s="36" customFormat="1" ht="24.75" customHeight="1">
      <c r="A215" s="840"/>
      <c r="B215" s="841"/>
      <c r="C215" s="841"/>
      <c r="D215" s="841"/>
      <c r="E215" s="841"/>
      <c r="F215" s="842"/>
      <c r="G215" s="4731"/>
      <c r="H215" s="4731"/>
      <c r="I215" s="4732"/>
      <c r="J215" s="4732">
        <f>J213+J214</f>
        <v>1386</v>
      </c>
      <c r="K215" s="4731"/>
      <c r="L215" s="4731"/>
      <c r="M215" s="4731"/>
      <c r="N215" s="4731"/>
      <c r="O215" s="4731"/>
      <c r="P215" s="4731"/>
      <c r="Q215" s="4731"/>
      <c r="R215" s="4731"/>
      <c r="S215" s="1886"/>
    </row>
    <row r="216" spans="1:19" s="36" customFormat="1" ht="24.75" customHeight="1">
      <c r="A216" s="80"/>
      <c r="B216" s="81"/>
      <c r="C216" s="81"/>
      <c r="D216" s="81"/>
      <c r="E216" s="748"/>
      <c r="F216" s="747"/>
      <c r="G216" s="3337"/>
      <c r="H216" s="3338"/>
      <c r="I216" s="81"/>
      <c r="J216" s="747"/>
      <c r="K216" s="3337"/>
      <c r="L216" s="3338"/>
      <c r="M216" s="3337"/>
      <c r="N216" s="3338"/>
      <c r="O216" s="3337"/>
      <c r="P216" s="3338"/>
      <c r="Q216" s="3337"/>
      <c r="R216" s="3338"/>
      <c r="S216" s="1887"/>
    </row>
    <row r="217" spans="1:19" s="36" customFormat="1" ht="24.75" customHeight="1">
      <c r="A217" s="80"/>
      <c r="B217" s="81"/>
      <c r="C217" s="81"/>
      <c r="D217" s="81"/>
      <c r="E217" s="748"/>
      <c r="F217" s="747"/>
      <c r="G217" s="3337"/>
      <c r="H217" s="3338"/>
      <c r="I217" s="81"/>
      <c r="J217" s="747"/>
      <c r="K217" s="3337"/>
      <c r="L217" s="3338"/>
      <c r="M217" s="3337"/>
      <c r="N217" s="3338"/>
      <c r="O217" s="3337"/>
      <c r="P217" s="3753">
        <f>J212-S210</f>
        <v>0</v>
      </c>
      <c r="Q217" s="3337"/>
      <c r="R217" s="3338"/>
      <c r="S217" s="1887"/>
    </row>
    <row r="218" spans="1:19" s="36" customFormat="1" ht="24.75" customHeight="1">
      <c r="A218" s="80"/>
      <c r="B218" s="81"/>
      <c r="C218" s="81"/>
      <c r="D218" s="81"/>
      <c r="E218" s="748"/>
      <c r="F218" s="747"/>
      <c r="G218" s="3337"/>
      <c r="H218" s="3338"/>
      <c r="I218" s="81"/>
      <c r="J218" s="747"/>
      <c r="K218" s="3337"/>
      <c r="L218" s="3338"/>
      <c r="M218" s="3337"/>
      <c r="N218" s="3338"/>
      <c r="O218" s="3337"/>
      <c r="P218" s="3338"/>
      <c r="Q218" s="3337"/>
      <c r="R218" s="3338"/>
      <c r="S218" s="1887"/>
    </row>
    <row r="219" spans="1:19" s="36" customFormat="1" ht="24.75" customHeight="1">
      <c r="A219" s="80"/>
      <c r="B219" s="81"/>
      <c r="C219" s="81"/>
      <c r="D219" s="81"/>
      <c r="E219" s="748"/>
      <c r="F219" s="747"/>
      <c r="G219" s="3337"/>
      <c r="H219" s="3338"/>
      <c r="I219" s="81"/>
      <c r="J219" s="747"/>
      <c r="K219" s="3337"/>
      <c r="L219" s="3338"/>
      <c r="M219" s="3337"/>
      <c r="N219" s="3338"/>
      <c r="O219" s="3337"/>
      <c r="P219" s="3338"/>
      <c r="Q219" s="3337"/>
      <c r="R219" s="3338"/>
      <c r="S219" s="1887"/>
    </row>
    <row r="220" spans="1:19" s="36" customFormat="1" ht="24.75" customHeight="1">
      <c r="A220" s="80"/>
      <c r="B220" s="81"/>
      <c r="C220" s="81"/>
      <c r="D220" s="81"/>
      <c r="E220" s="748"/>
      <c r="F220" s="747"/>
      <c r="G220" s="3337"/>
      <c r="H220" s="3338"/>
      <c r="I220" s="81"/>
      <c r="J220" s="747"/>
      <c r="K220" s="3337"/>
      <c r="L220" s="3338"/>
      <c r="M220" s="3337"/>
      <c r="N220" s="3338"/>
      <c r="O220" s="3337"/>
      <c r="P220" s="3338"/>
      <c r="Q220" s="3337"/>
      <c r="R220" s="3338"/>
      <c r="S220" s="1887"/>
    </row>
    <row r="221" spans="1:19" s="36" customFormat="1" ht="24.75" customHeight="1">
      <c r="A221" s="80"/>
      <c r="B221" s="81"/>
      <c r="C221" s="81"/>
      <c r="D221" s="81"/>
      <c r="E221" s="748"/>
      <c r="F221" s="747"/>
      <c r="G221" s="3337"/>
      <c r="H221" s="3338"/>
      <c r="I221" s="81"/>
      <c r="J221" s="747"/>
      <c r="K221" s="3337"/>
      <c r="L221" s="3338"/>
      <c r="M221" s="3337"/>
      <c r="N221" s="3338"/>
      <c r="O221" s="3337"/>
      <c r="P221" s="3338"/>
      <c r="Q221" s="3337"/>
      <c r="R221" s="3338"/>
      <c r="S221" s="1887"/>
    </row>
    <row r="222" spans="1:19" s="36" customFormat="1" ht="24.75" customHeight="1">
      <c r="A222" s="80"/>
      <c r="B222" s="81"/>
      <c r="C222" s="81"/>
      <c r="D222" s="81"/>
      <c r="E222" s="748"/>
      <c r="F222" s="747"/>
      <c r="G222" s="3337"/>
      <c r="H222" s="3338"/>
      <c r="I222" s="81"/>
      <c r="J222" s="747"/>
      <c r="K222" s="3337"/>
      <c r="L222" s="3338"/>
      <c r="M222" s="3337"/>
      <c r="N222" s="3338"/>
      <c r="O222" s="3337"/>
      <c r="P222" s="3338"/>
      <c r="Q222" s="3337"/>
      <c r="R222" s="3338"/>
      <c r="S222" s="1887"/>
    </row>
    <row r="223" spans="1:19" s="36" customFormat="1" ht="24.75" customHeight="1">
      <c r="A223" s="80"/>
      <c r="B223" s="81"/>
      <c r="C223" s="81"/>
      <c r="D223" s="81"/>
      <c r="E223" s="748"/>
      <c r="F223" s="747"/>
      <c r="G223" s="3337"/>
      <c r="H223" s="3338"/>
      <c r="I223" s="81"/>
      <c r="J223" s="747"/>
      <c r="K223" s="3337"/>
      <c r="L223" s="3338"/>
      <c r="M223" s="3337"/>
      <c r="N223" s="3338"/>
      <c r="O223" s="3337"/>
      <c r="P223" s="3338"/>
      <c r="Q223" s="3337"/>
      <c r="R223" s="3338"/>
      <c r="S223" s="1887"/>
    </row>
    <row r="224" spans="1:19" s="36" customFormat="1" ht="24.75" customHeight="1">
      <c r="A224" s="80"/>
      <c r="B224" s="81"/>
      <c r="C224" s="81"/>
      <c r="D224" s="81"/>
      <c r="E224" s="748"/>
      <c r="F224" s="747"/>
      <c r="G224" s="3337"/>
      <c r="H224" s="3338"/>
      <c r="I224" s="81"/>
      <c r="J224" s="747"/>
      <c r="K224" s="3337"/>
      <c r="L224" s="3338"/>
      <c r="M224" s="3337"/>
      <c r="N224" s="3338"/>
      <c r="O224" s="3337"/>
      <c r="P224" s="3338"/>
      <c r="Q224" s="3337"/>
      <c r="R224" s="3338"/>
      <c r="S224" s="1887"/>
    </row>
    <row r="225" spans="1:19" s="36" customFormat="1" ht="24.75" customHeight="1">
      <c r="A225" s="80"/>
      <c r="B225" s="81"/>
      <c r="C225" s="81"/>
      <c r="D225" s="81"/>
      <c r="E225" s="748"/>
      <c r="F225" s="747"/>
      <c r="G225" s="3337"/>
      <c r="H225" s="3338"/>
      <c r="I225" s="81"/>
      <c r="J225" s="747"/>
      <c r="K225" s="3337"/>
      <c r="L225" s="3338"/>
      <c r="M225" s="3337"/>
      <c r="N225" s="3338"/>
      <c r="O225" s="3337"/>
      <c r="P225" s="3338"/>
      <c r="Q225" s="3337"/>
      <c r="R225" s="3338"/>
      <c r="S225" s="1887"/>
    </row>
    <row r="226" spans="1:19" s="36" customFormat="1" ht="24.75" customHeight="1">
      <c r="A226" s="80"/>
      <c r="B226" s="81"/>
      <c r="C226" s="81"/>
      <c r="D226" s="81"/>
      <c r="E226" s="748"/>
      <c r="F226" s="747"/>
      <c r="G226" s="3337"/>
      <c r="H226" s="3338"/>
      <c r="I226" s="81"/>
      <c r="J226" s="747"/>
      <c r="K226" s="3337"/>
      <c r="L226" s="3338"/>
      <c r="M226" s="3337"/>
      <c r="N226" s="3338"/>
      <c r="O226" s="3337"/>
      <c r="P226" s="3338"/>
      <c r="Q226" s="3337"/>
      <c r="R226" s="3338"/>
      <c r="S226" s="1887"/>
    </row>
    <row r="227" spans="1:19" s="36" customFormat="1" ht="24.75" customHeight="1">
      <c r="A227" s="80"/>
      <c r="B227" s="81"/>
      <c r="C227" s="81"/>
      <c r="D227" s="81"/>
      <c r="E227" s="748"/>
      <c r="F227" s="747"/>
      <c r="G227" s="3337"/>
      <c r="H227" s="3338"/>
      <c r="I227" s="81"/>
      <c r="J227" s="747"/>
      <c r="K227" s="3337"/>
      <c r="L227" s="3338"/>
      <c r="M227" s="3337"/>
      <c r="N227" s="3338"/>
      <c r="O227" s="3337"/>
      <c r="P227" s="3338"/>
      <c r="Q227" s="3337"/>
      <c r="R227" s="3338"/>
      <c r="S227" s="1887"/>
    </row>
    <row r="228" spans="1:19" s="36" customFormat="1" ht="24.75" customHeight="1">
      <c r="A228" s="80"/>
      <c r="B228" s="81"/>
      <c r="C228" s="81"/>
      <c r="D228" s="81"/>
      <c r="E228" s="748"/>
      <c r="F228" s="747"/>
      <c r="G228" s="3337"/>
      <c r="H228" s="3338"/>
      <c r="I228" s="81"/>
      <c r="J228" s="747"/>
      <c r="K228" s="3337"/>
      <c r="L228" s="3338"/>
      <c r="M228" s="3337"/>
      <c r="N228" s="3338"/>
      <c r="O228" s="3337"/>
      <c r="P228" s="3338"/>
      <c r="Q228" s="3337"/>
      <c r="R228" s="3338"/>
      <c r="S228" s="1887"/>
    </row>
    <row r="229" spans="1:19" s="36" customFormat="1" ht="24.75" customHeight="1">
      <c r="A229" s="80"/>
      <c r="B229" s="81"/>
      <c r="C229" s="81"/>
      <c r="D229" s="81"/>
      <c r="E229" s="748"/>
      <c r="F229" s="747"/>
      <c r="G229" s="3337"/>
      <c r="H229" s="3338"/>
      <c r="I229" s="81"/>
      <c r="J229" s="747"/>
      <c r="K229" s="3337"/>
      <c r="L229" s="3338"/>
      <c r="M229" s="3337"/>
      <c r="N229" s="3338"/>
      <c r="O229" s="3337"/>
      <c r="P229" s="3338"/>
      <c r="Q229" s="3337"/>
      <c r="R229" s="3338"/>
      <c r="S229" s="1887"/>
    </row>
  </sheetData>
  <mergeCells count="22">
    <mergeCell ref="O215:P215"/>
    <mergeCell ref="Q215:R215"/>
    <mergeCell ref="M7:N7"/>
    <mergeCell ref="G215:H215"/>
    <mergeCell ref="I215:J215"/>
    <mergeCell ref="K215:L215"/>
    <mergeCell ref="M215:N215"/>
    <mergeCell ref="O7:P7"/>
    <mergeCell ref="Q7:R7"/>
    <mergeCell ref="G8:H8"/>
    <mergeCell ref="I8:J8"/>
    <mergeCell ref="A1:R1"/>
    <mergeCell ref="A2:R2"/>
    <mergeCell ref="A3:R3"/>
    <mergeCell ref="B5:R5"/>
    <mergeCell ref="A6:A8"/>
    <mergeCell ref="I6:J6"/>
    <mergeCell ref="K6:L6"/>
    <mergeCell ref="M6:N6"/>
    <mergeCell ref="O6:P6"/>
    <mergeCell ref="Q6:R6"/>
    <mergeCell ref="K7:L7"/>
  </mergeCells>
  <printOptions horizontalCentered="1"/>
  <pageMargins left="0.31496062992125984" right="0.31496062992125984" top="0.47244094488188981" bottom="0.39370078740157483" header="0.19685039370078741" footer="0.19685039370078741"/>
  <pageSetup paperSize="9" scale="72" fitToHeight="0" orientation="landscape" r:id="rId1"/>
  <headerFooter>
    <oddHeader>&amp;L&amp;6&amp;A&amp;R&amp;6Page &amp;P of &amp;N</oddHeader>
  </headerFooter>
  <rowBreaks count="2" manualBreakCount="2">
    <brk id="53" max="18" man="1"/>
    <brk id="111" max="18"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FF"/>
  </sheetPr>
  <dimension ref="A1:IV47"/>
  <sheetViews>
    <sheetView zoomScale="85" zoomScaleNormal="85" zoomScaleSheetLayoutView="80" workbookViewId="0">
      <pane xSplit="1" ySplit="7" topLeftCell="B11" activePane="bottomRight" state="frozen"/>
      <selection activeCell="B23" sqref="B23"/>
      <selection pane="topRight" activeCell="B23" sqref="B23"/>
      <selection pane="bottomLeft" activeCell="B23" sqref="B23"/>
      <selection pane="bottomRight" activeCell="E6" sqref="E6"/>
    </sheetView>
  </sheetViews>
  <sheetFormatPr defaultColWidth="9.1796875" defaultRowHeight="12.5"/>
  <cols>
    <col min="1" max="1" width="43.453125" style="81" customWidth="1"/>
    <col min="2" max="3" width="23.453125" style="81" customWidth="1"/>
    <col min="4" max="4" width="5.54296875" style="81" customWidth="1"/>
    <col min="5" max="5" width="9.453125" style="81" customWidth="1"/>
    <col min="6" max="6" width="6.453125" style="81" customWidth="1"/>
    <col min="7" max="7" width="7" style="81" customWidth="1"/>
    <col min="8" max="8" width="8.453125" style="81" customWidth="1"/>
    <col min="9" max="9" width="7.453125" style="81" customWidth="1"/>
    <col min="10" max="10" width="7" style="81" customWidth="1"/>
    <col min="11" max="11" width="6" style="81" customWidth="1"/>
    <col min="12" max="12" width="8.453125" style="81" customWidth="1"/>
    <col min="13" max="13" width="6.54296875" style="81" customWidth="1"/>
    <col min="14" max="14" width="8.453125" style="81" customWidth="1"/>
    <col min="15" max="15" width="9.453125" style="81" customWidth="1"/>
    <col min="16" max="16" width="8.453125" style="81" customWidth="1"/>
    <col min="17" max="17" width="9.453125" style="81" customWidth="1"/>
    <col min="18" max="18" width="8.453125" style="39" customWidth="1"/>
    <col min="19" max="19" width="9.453125" style="39" customWidth="1"/>
    <col min="20" max="20" width="8.54296875" style="81" customWidth="1"/>
    <col min="21" max="16384" width="9.1796875" style="81"/>
  </cols>
  <sheetData>
    <row r="1" spans="1:256" s="41" customFormat="1" ht="18" customHeight="1" thickBot="1">
      <c r="A1" s="82" t="s">
        <v>1345</v>
      </c>
      <c r="B1" s="2065"/>
      <c r="C1" s="2065"/>
      <c r="D1" s="2"/>
      <c r="E1" s="2"/>
      <c r="F1" s="2"/>
      <c r="G1" s="2"/>
      <c r="H1" s="2"/>
      <c r="I1" s="2"/>
      <c r="J1" s="83"/>
      <c r="K1" s="84"/>
      <c r="L1" s="2"/>
      <c r="M1" s="2"/>
      <c r="N1" s="2"/>
      <c r="O1" s="2"/>
      <c r="P1" s="2"/>
      <c r="Q1" s="85"/>
      <c r="R1" s="86"/>
      <c r="S1" s="87"/>
      <c r="T1" s="88"/>
    </row>
    <row r="2" spans="1:256" s="41" customFormat="1" ht="18" customHeight="1">
      <c r="A2" s="2231" t="s">
        <v>1</v>
      </c>
      <c r="B2" s="2325"/>
      <c r="C2" s="2325"/>
      <c r="D2" s="2325"/>
      <c r="E2" s="2325"/>
      <c r="F2" s="2326"/>
      <c r="G2" s="2326"/>
      <c r="H2" s="2326"/>
      <c r="I2" s="2326"/>
      <c r="J2" s="2326"/>
      <c r="K2" s="2232"/>
      <c r="L2" s="2326"/>
      <c r="M2" s="2326"/>
      <c r="N2" s="2326"/>
      <c r="O2" s="2326"/>
      <c r="P2" s="2326"/>
      <c r="Q2" s="2327"/>
      <c r="R2" s="64"/>
      <c r="S2" s="64"/>
      <c r="T2" s="89"/>
    </row>
    <row r="3" spans="1:256" s="41" customFormat="1" ht="18" customHeight="1">
      <c r="A3" s="10" t="s">
        <v>2</v>
      </c>
      <c r="B3" s="11"/>
      <c r="C3" s="11"/>
      <c r="D3" s="11"/>
      <c r="E3" s="11"/>
      <c r="F3" s="11"/>
      <c r="G3" s="11"/>
      <c r="H3" s="11"/>
      <c r="I3" s="11"/>
      <c r="K3" s="12"/>
      <c r="L3" s="11"/>
      <c r="M3" s="11"/>
      <c r="N3" s="11"/>
      <c r="O3" s="11"/>
      <c r="P3" s="11"/>
      <c r="Q3" s="2328"/>
      <c r="R3" s="64"/>
      <c r="S3" s="64"/>
      <c r="T3" s="89"/>
    </row>
    <row r="4" spans="1:256" s="41" customFormat="1" ht="18" customHeight="1">
      <c r="A4" s="10"/>
      <c r="B4" s="11"/>
      <c r="C4" s="11"/>
      <c r="D4" s="12"/>
      <c r="E4" s="12"/>
      <c r="F4" s="12"/>
      <c r="G4" s="12"/>
      <c r="H4" s="12"/>
      <c r="I4" s="12"/>
      <c r="J4" s="12"/>
      <c r="K4" s="12"/>
      <c r="L4" s="12"/>
      <c r="M4" s="12"/>
      <c r="N4" s="12"/>
      <c r="O4" s="12"/>
      <c r="P4" s="12"/>
      <c r="Q4" s="2233"/>
      <c r="R4" s="64"/>
      <c r="S4" s="64"/>
      <c r="T4" s="89"/>
    </row>
    <row r="5" spans="1:256" s="41" customFormat="1" ht="18" customHeight="1" thickBot="1">
      <c r="A5" s="15" t="s">
        <v>106</v>
      </c>
      <c r="B5" s="16"/>
      <c r="C5" s="16"/>
      <c r="D5" s="16"/>
      <c r="E5" s="1916" t="s">
        <v>1453</v>
      </c>
      <c r="F5" s="1951"/>
      <c r="G5" s="16"/>
      <c r="H5" s="16"/>
      <c r="I5" s="91"/>
      <c r="K5" s="14"/>
      <c r="L5" s="16"/>
      <c r="M5" s="16"/>
      <c r="N5" s="16"/>
      <c r="O5" s="16"/>
      <c r="P5" s="16"/>
      <c r="Q5" s="2262"/>
      <c r="R5" s="64"/>
      <c r="S5" s="64"/>
      <c r="T5" s="89"/>
    </row>
    <row r="6" spans="1:256" s="19" customFormat="1" ht="18" customHeight="1" thickTop="1" thickBot="1">
      <c r="A6" s="92" t="s">
        <v>3</v>
      </c>
      <c r="B6" s="93"/>
      <c r="C6" s="93"/>
      <c r="D6" s="93"/>
      <c r="E6" s="93"/>
      <c r="F6" s="4737" t="s">
        <v>4</v>
      </c>
      <c r="G6" s="4738"/>
      <c r="H6" s="4739"/>
      <c r="I6" s="4739"/>
      <c r="J6" s="4739"/>
      <c r="K6" s="4739"/>
      <c r="L6" s="4739"/>
      <c r="M6" s="4739"/>
      <c r="N6" s="4739"/>
      <c r="O6" s="4739"/>
      <c r="P6" s="4740"/>
      <c r="Q6" s="4741"/>
      <c r="R6" s="4742" t="s">
        <v>229</v>
      </c>
      <c r="S6" s="4742"/>
      <c r="T6" s="4743"/>
    </row>
    <row r="7" spans="1:256" s="94" customFormat="1" ht="26.15" customHeight="1" thickTop="1">
      <c r="A7" s="2235" t="s">
        <v>5</v>
      </c>
      <c r="B7" s="2066" t="s">
        <v>929</v>
      </c>
      <c r="C7" s="2066" t="s">
        <v>930</v>
      </c>
      <c r="D7" s="4744" t="s">
        <v>6</v>
      </c>
      <c r="E7" s="4745"/>
      <c r="F7" s="4744" t="s">
        <v>7</v>
      </c>
      <c r="G7" s="4746"/>
      <c r="H7" s="4747" t="s">
        <v>8</v>
      </c>
      <c r="I7" s="4746"/>
      <c r="J7" s="4747" t="s">
        <v>9</v>
      </c>
      <c r="K7" s="4746"/>
      <c r="L7" s="4747" t="s">
        <v>10</v>
      </c>
      <c r="M7" s="4746"/>
      <c r="N7" s="4748" t="s">
        <v>11</v>
      </c>
      <c r="O7" s="4746"/>
      <c r="P7" s="4747" t="s">
        <v>12</v>
      </c>
      <c r="Q7" s="4749"/>
      <c r="R7" s="4750" t="s">
        <v>6</v>
      </c>
      <c r="S7" s="4750"/>
      <c r="T7" s="4751"/>
    </row>
    <row r="8" spans="1:256" s="94" customFormat="1" ht="26.15" customHeight="1" thickBot="1">
      <c r="A8" s="2329"/>
      <c r="B8" s="2067"/>
      <c r="C8" s="2067"/>
      <c r="D8" s="95" t="s">
        <v>13</v>
      </c>
      <c r="E8" s="96" t="s">
        <v>14</v>
      </c>
      <c r="F8" s="95" t="s">
        <v>13</v>
      </c>
      <c r="G8" s="97" t="s">
        <v>14</v>
      </c>
      <c r="H8" s="98" t="s">
        <v>13</v>
      </c>
      <c r="I8" s="97" t="s">
        <v>14</v>
      </c>
      <c r="J8" s="98" t="s">
        <v>13</v>
      </c>
      <c r="K8" s="97" t="s">
        <v>14</v>
      </c>
      <c r="L8" s="98" t="s">
        <v>13</v>
      </c>
      <c r="M8" s="97" t="s">
        <v>14</v>
      </c>
      <c r="N8" s="98" t="s">
        <v>13</v>
      </c>
      <c r="O8" s="97" t="s">
        <v>14</v>
      </c>
      <c r="P8" s="98" t="s">
        <v>13</v>
      </c>
      <c r="Q8" s="2330" t="s">
        <v>14</v>
      </c>
      <c r="R8" s="2323" t="s">
        <v>13</v>
      </c>
      <c r="S8" s="99" t="s">
        <v>14</v>
      </c>
      <c r="T8" s="849" t="s">
        <v>15</v>
      </c>
    </row>
    <row r="9" spans="1:256" s="100" customFormat="1" ht="16.5" customHeight="1" thickBot="1">
      <c r="A9" s="1948" t="s">
        <v>107</v>
      </c>
      <c r="B9" s="2068"/>
      <c r="C9" s="2068"/>
      <c r="D9" s="1949"/>
      <c r="E9" s="1949"/>
      <c r="F9" s="1949"/>
      <c r="G9" s="1949"/>
      <c r="H9" s="1949"/>
      <c r="I9" s="1949"/>
      <c r="J9" s="1949"/>
      <c r="K9" s="1949"/>
      <c r="L9" s="1949"/>
      <c r="M9" s="1949"/>
      <c r="N9" s="1949"/>
      <c r="O9" s="1949"/>
      <c r="P9" s="1949"/>
      <c r="Q9" s="2331"/>
      <c r="R9" s="1949"/>
      <c r="S9" s="1949"/>
      <c r="T9" s="1950"/>
    </row>
    <row r="10" spans="1:256" s="35" customFormat="1" ht="16.5" customHeight="1">
      <c r="A10" s="850" t="s">
        <v>108</v>
      </c>
      <c r="B10" s="2069" t="s">
        <v>931</v>
      </c>
      <c r="C10" s="2069" t="s">
        <v>932</v>
      </c>
      <c r="D10" s="3600">
        <v>1</v>
      </c>
      <c r="E10" s="3601">
        <v>1</v>
      </c>
      <c r="F10" s="4049">
        <v>1</v>
      </c>
      <c r="G10" s="4050">
        <v>1</v>
      </c>
      <c r="H10" s="4050">
        <v>1</v>
      </c>
      <c r="I10" s="4050">
        <v>1</v>
      </c>
      <c r="J10" s="4050">
        <v>1</v>
      </c>
      <c r="K10" s="4050">
        <v>1</v>
      </c>
      <c r="L10" s="4050"/>
      <c r="M10" s="4050"/>
      <c r="N10" s="4051"/>
      <c r="O10" s="4051"/>
      <c r="P10" s="4051">
        <v>1</v>
      </c>
      <c r="Q10" s="4052">
        <v>1</v>
      </c>
      <c r="R10" s="2324" t="str">
        <f>IF($T10=1,"-",D10)</f>
        <v>-</v>
      </c>
      <c r="S10" s="1117"/>
      <c r="T10" s="1118">
        <f>IF(D10+E10=2,1,"-")</f>
        <v>1</v>
      </c>
      <c r="U10" s="1490"/>
      <c r="V10" s="102"/>
      <c r="W10" s="102"/>
      <c r="X10" s="103"/>
      <c r="Y10" s="103"/>
      <c r="Z10" s="103"/>
      <c r="AA10" s="103"/>
      <c r="AB10" s="103"/>
      <c r="AC10" s="103"/>
      <c r="AD10" s="103"/>
      <c r="AE10" s="103"/>
      <c r="AF10" s="104"/>
      <c r="AG10" s="104"/>
      <c r="AH10" s="103"/>
      <c r="AI10" s="103"/>
      <c r="AJ10" s="104"/>
      <c r="AK10" s="1490"/>
      <c r="AL10" s="102"/>
      <c r="AM10" s="102"/>
      <c r="AN10" s="103"/>
      <c r="AO10" s="103"/>
      <c r="AP10" s="103"/>
      <c r="AQ10" s="103"/>
      <c r="AR10" s="103"/>
      <c r="AS10" s="103"/>
      <c r="AT10" s="103"/>
      <c r="AU10" s="103"/>
      <c r="AV10" s="104"/>
      <c r="AW10" s="104"/>
      <c r="AX10" s="103"/>
      <c r="AY10" s="103"/>
      <c r="AZ10" s="104"/>
      <c r="BA10" s="101"/>
      <c r="BB10" s="102"/>
      <c r="BC10" s="102"/>
      <c r="BD10" s="103"/>
      <c r="BE10" s="103"/>
      <c r="BF10" s="103"/>
      <c r="BG10" s="103"/>
      <c r="BH10" s="103"/>
      <c r="BI10" s="103"/>
      <c r="BJ10" s="103"/>
      <c r="BK10" s="103"/>
      <c r="BL10" s="104"/>
      <c r="BM10" s="104"/>
      <c r="BN10" s="103"/>
      <c r="BO10" s="103"/>
      <c r="BP10" s="104"/>
      <c r="BQ10" s="101"/>
      <c r="BR10" s="102"/>
      <c r="BS10" s="102"/>
      <c r="BT10" s="103"/>
      <c r="BU10" s="103"/>
      <c r="BV10" s="103"/>
      <c r="BW10" s="103"/>
      <c r="BX10" s="103"/>
      <c r="BY10" s="103"/>
      <c r="BZ10" s="103"/>
      <c r="CA10" s="103"/>
      <c r="CB10" s="104"/>
      <c r="CC10" s="104"/>
      <c r="CD10" s="103"/>
      <c r="CE10" s="103"/>
      <c r="CF10" s="104"/>
      <c r="CG10" s="101"/>
      <c r="CH10" s="102"/>
      <c r="CI10" s="102"/>
      <c r="CJ10" s="103"/>
      <c r="CK10" s="103"/>
      <c r="CL10" s="103"/>
      <c r="CM10" s="103"/>
      <c r="CN10" s="103"/>
      <c r="CO10" s="103"/>
      <c r="CP10" s="103"/>
      <c r="CQ10" s="103"/>
      <c r="CR10" s="104"/>
      <c r="CS10" s="104"/>
      <c r="CT10" s="103"/>
      <c r="CU10" s="103"/>
      <c r="CV10" s="104"/>
      <c r="CW10" s="101"/>
      <c r="CX10" s="102"/>
      <c r="CY10" s="102"/>
      <c r="CZ10" s="103"/>
      <c r="DA10" s="103"/>
      <c r="DB10" s="103"/>
      <c r="DC10" s="103"/>
      <c r="DD10" s="103"/>
      <c r="DE10" s="103"/>
      <c r="DF10" s="103"/>
      <c r="DG10" s="103"/>
      <c r="DH10" s="104"/>
      <c r="DI10" s="104"/>
      <c r="DJ10" s="103"/>
      <c r="DK10" s="103"/>
      <c r="DL10" s="104"/>
      <c r="DM10" s="101"/>
      <c r="DN10" s="102"/>
      <c r="DO10" s="102"/>
      <c r="DP10" s="103"/>
      <c r="DQ10" s="103"/>
      <c r="DR10" s="103"/>
      <c r="DS10" s="103"/>
      <c r="DT10" s="103"/>
      <c r="DU10" s="103"/>
      <c r="DV10" s="103"/>
      <c r="DW10" s="103"/>
      <c r="DX10" s="104"/>
      <c r="DY10" s="104"/>
      <c r="DZ10" s="103"/>
      <c r="EA10" s="103"/>
      <c r="EB10" s="104"/>
      <c r="EC10" s="101"/>
      <c r="ED10" s="102"/>
      <c r="EE10" s="102"/>
      <c r="EF10" s="103"/>
      <c r="EG10" s="103"/>
      <c r="EH10" s="103"/>
      <c r="EI10" s="103"/>
      <c r="EJ10" s="103"/>
      <c r="EK10" s="103"/>
      <c r="EL10" s="103"/>
      <c r="EM10" s="103"/>
      <c r="EN10" s="104"/>
      <c r="EO10" s="104"/>
      <c r="EP10" s="103"/>
      <c r="EQ10" s="103"/>
      <c r="ER10" s="104"/>
      <c r="ES10" s="101"/>
      <c r="ET10" s="102"/>
      <c r="EU10" s="102"/>
      <c r="EV10" s="103"/>
      <c r="EW10" s="103"/>
      <c r="EX10" s="103"/>
      <c r="EY10" s="103"/>
      <c r="EZ10" s="103"/>
      <c r="FA10" s="103"/>
      <c r="FB10" s="103"/>
      <c r="FC10" s="103"/>
      <c r="FD10" s="104"/>
      <c r="FE10" s="104"/>
      <c r="FF10" s="103"/>
      <c r="FG10" s="103"/>
      <c r="FH10" s="104"/>
      <c r="FI10" s="101"/>
      <c r="FJ10" s="102"/>
      <c r="FK10" s="102"/>
      <c r="FL10" s="103"/>
      <c r="FM10" s="103"/>
      <c r="FN10" s="103"/>
      <c r="FO10" s="103"/>
      <c r="FP10" s="103"/>
      <c r="FQ10" s="103"/>
      <c r="FR10" s="103"/>
      <c r="FS10" s="103"/>
      <c r="FT10" s="104"/>
      <c r="FU10" s="104"/>
      <c r="FV10" s="103"/>
      <c r="FW10" s="103"/>
      <c r="FX10" s="104"/>
      <c r="FY10" s="101"/>
      <c r="FZ10" s="102"/>
      <c r="GA10" s="102"/>
      <c r="GB10" s="103"/>
      <c r="GC10" s="103"/>
      <c r="GD10" s="103"/>
      <c r="GE10" s="103"/>
      <c r="GF10" s="103"/>
      <c r="GG10" s="103"/>
      <c r="GH10" s="103"/>
      <c r="GI10" s="103"/>
      <c r="GJ10" s="104"/>
      <c r="GK10" s="104"/>
      <c r="GL10" s="103"/>
      <c r="GM10" s="103"/>
      <c r="GN10" s="104"/>
      <c r="GO10" s="101"/>
      <c r="GP10" s="102"/>
      <c r="GQ10" s="102"/>
      <c r="GR10" s="103"/>
      <c r="GS10" s="103"/>
      <c r="GT10" s="103"/>
      <c r="GU10" s="103"/>
      <c r="GV10" s="103"/>
      <c r="GW10" s="103"/>
      <c r="GX10" s="103"/>
      <c r="GY10" s="103"/>
      <c r="GZ10" s="104"/>
      <c r="HA10" s="104"/>
      <c r="HB10" s="103"/>
      <c r="HC10" s="103"/>
      <c r="HD10" s="104"/>
      <c r="HE10" s="101"/>
      <c r="HF10" s="102"/>
      <c r="HG10" s="102"/>
      <c r="HH10" s="103"/>
      <c r="HI10" s="103"/>
      <c r="HJ10" s="103"/>
      <c r="HK10" s="103"/>
      <c r="HL10" s="103"/>
      <c r="HM10" s="103"/>
      <c r="HN10" s="103"/>
      <c r="HO10" s="103"/>
      <c r="HP10" s="104"/>
      <c r="HQ10" s="104"/>
      <c r="HR10" s="103"/>
      <c r="HS10" s="103"/>
      <c r="HT10" s="104"/>
      <c r="HU10" s="101"/>
      <c r="HV10" s="102"/>
      <c r="HW10" s="102"/>
      <c r="HX10" s="103"/>
      <c r="HY10" s="103"/>
      <c r="HZ10" s="103"/>
      <c r="IA10" s="103"/>
      <c r="IB10" s="103"/>
      <c r="IC10" s="103"/>
      <c r="ID10" s="103"/>
      <c r="IE10" s="103"/>
      <c r="IF10" s="104"/>
      <c r="IG10" s="104"/>
      <c r="IH10" s="103"/>
      <c r="II10" s="103"/>
      <c r="IJ10" s="104"/>
      <c r="IK10" s="101"/>
      <c r="IL10" s="102"/>
      <c r="IM10" s="102"/>
      <c r="IN10" s="103"/>
      <c r="IO10" s="103"/>
      <c r="IP10" s="103"/>
      <c r="IQ10" s="103"/>
      <c r="IR10" s="103"/>
      <c r="IS10" s="103"/>
      <c r="IT10" s="103"/>
      <c r="IU10" s="103"/>
      <c r="IV10" s="104"/>
    </row>
    <row r="11" spans="1:256" s="105" customFormat="1" ht="16.5" customHeight="1" thickBot="1">
      <c r="A11" s="2332" t="s">
        <v>109</v>
      </c>
      <c r="B11" s="2333"/>
      <c r="C11" s="2333"/>
      <c r="D11" s="3569">
        <f t="shared" ref="D11:T11" si="0">SUM(D10:D10)</f>
        <v>1</v>
      </c>
      <c r="E11" s="3570">
        <f t="shared" si="0"/>
        <v>1</v>
      </c>
      <c r="F11" s="3569">
        <f t="shared" si="0"/>
        <v>1</v>
      </c>
      <c r="G11" s="3571">
        <f t="shared" si="0"/>
        <v>1</v>
      </c>
      <c r="H11" s="3571">
        <f t="shared" si="0"/>
        <v>1</v>
      </c>
      <c r="I11" s="3571">
        <f t="shared" si="0"/>
        <v>1</v>
      </c>
      <c r="J11" s="3571">
        <f t="shared" si="0"/>
        <v>1</v>
      </c>
      <c r="K11" s="3571">
        <f t="shared" si="0"/>
        <v>1</v>
      </c>
      <c r="L11" s="3571">
        <f t="shared" si="0"/>
        <v>0</v>
      </c>
      <c r="M11" s="3571">
        <f t="shared" si="0"/>
        <v>0</v>
      </c>
      <c r="N11" s="3571">
        <f t="shared" si="0"/>
        <v>0</v>
      </c>
      <c r="O11" s="3571">
        <f t="shared" si="0"/>
        <v>0</v>
      </c>
      <c r="P11" s="3571">
        <f t="shared" si="0"/>
        <v>1</v>
      </c>
      <c r="Q11" s="3572">
        <f t="shared" si="0"/>
        <v>1</v>
      </c>
      <c r="R11" s="2225">
        <f t="shared" si="0"/>
        <v>0</v>
      </c>
      <c r="S11" s="1207">
        <f t="shared" si="0"/>
        <v>0</v>
      </c>
      <c r="T11" s="1204">
        <f t="shared" si="0"/>
        <v>1</v>
      </c>
    </row>
    <row r="12" spans="1:256" s="32" customFormat="1" ht="9.75" customHeight="1" thickTop="1" thickBot="1">
      <c r="A12" s="1847"/>
      <c r="B12" s="1002"/>
      <c r="C12" s="1002"/>
      <c r="D12" s="1121"/>
      <c r="E12" s="1121"/>
      <c r="F12" s="1122"/>
      <c r="G12" s="1122"/>
      <c r="H12" s="1122"/>
      <c r="I12" s="1122"/>
      <c r="J12" s="1122"/>
      <c r="K12" s="1122"/>
      <c r="L12" s="1122"/>
      <c r="M12" s="1122"/>
      <c r="N12" s="1122"/>
      <c r="O12" s="1122"/>
      <c r="P12" s="1122"/>
      <c r="Q12" s="2244"/>
      <c r="R12" s="1123"/>
      <c r="S12" s="1123"/>
      <c r="T12" s="1123"/>
    </row>
    <row r="13" spans="1:256" s="105" customFormat="1" ht="16.5" customHeight="1" thickBot="1">
      <c r="A13" s="848" t="s">
        <v>110</v>
      </c>
      <c r="B13" s="2070"/>
      <c r="C13" s="2070"/>
      <c r="D13" s="1124"/>
      <c r="E13" s="1124"/>
      <c r="F13" s="1124"/>
      <c r="G13" s="1124"/>
      <c r="H13" s="1124"/>
      <c r="I13" s="1124"/>
      <c r="J13" s="1124"/>
      <c r="K13" s="1124"/>
      <c r="L13" s="1124"/>
      <c r="M13" s="1124"/>
      <c r="N13" s="1124"/>
      <c r="O13" s="1124"/>
      <c r="P13" s="1124"/>
      <c r="Q13" s="2335"/>
      <c r="R13" s="1124"/>
      <c r="S13" s="1124"/>
      <c r="T13" s="1125"/>
    </row>
    <row r="14" spans="1:256" s="35" customFormat="1" ht="15" customHeight="1">
      <c r="A14" s="851" t="s">
        <v>111</v>
      </c>
      <c r="B14" s="2071" t="s">
        <v>933</v>
      </c>
      <c r="C14" s="2071" t="s">
        <v>934</v>
      </c>
      <c r="D14" s="3911"/>
      <c r="E14" s="4058">
        <v>1</v>
      </c>
      <c r="F14" s="3911"/>
      <c r="G14" s="2400"/>
      <c r="H14" s="2400"/>
      <c r="I14" s="2400">
        <v>1</v>
      </c>
      <c r="J14" s="2400"/>
      <c r="K14" s="2400">
        <v>1</v>
      </c>
      <c r="L14" s="2400"/>
      <c r="M14" s="2400"/>
      <c r="N14" s="4059"/>
      <c r="O14" s="4059"/>
      <c r="P14" s="4059"/>
      <c r="Q14" s="4060">
        <v>1</v>
      </c>
      <c r="R14" s="2324">
        <f>IF($T14=1,"-",D14)</f>
        <v>0</v>
      </c>
      <c r="S14" s="1117">
        <f>IF($T14=1,"-",E14)</f>
        <v>1</v>
      </c>
      <c r="T14" s="1118" t="str">
        <f>IF(D14+E14=2,1,"-")</f>
        <v>-</v>
      </c>
      <c r="U14" s="1490"/>
      <c r="V14" s="102"/>
      <c r="W14" s="102"/>
      <c r="X14" s="103"/>
      <c r="Y14" s="103"/>
      <c r="Z14" s="103"/>
      <c r="AA14" s="103"/>
      <c r="AB14" s="103"/>
      <c r="AC14" s="103"/>
      <c r="AD14" s="103"/>
      <c r="AE14" s="103"/>
      <c r="AF14" s="104"/>
      <c r="AG14" s="104"/>
      <c r="AH14" s="103"/>
      <c r="AI14" s="103"/>
      <c r="AJ14" s="104"/>
      <c r="AK14" s="1490"/>
      <c r="AL14" s="102"/>
      <c r="AM14" s="102"/>
      <c r="AN14" s="103"/>
      <c r="AO14" s="103"/>
      <c r="AP14" s="103"/>
      <c r="AQ14" s="103"/>
      <c r="AR14" s="103"/>
      <c r="AS14" s="103"/>
      <c r="AT14" s="103"/>
      <c r="AU14" s="103"/>
      <c r="AV14" s="104"/>
      <c r="AW14" s="104"/>
      <c r="AX14" s="103"/>
      <c r="AY14" s="103"/>
      <c r="AZ14" s="104"/>
      <c r="BA14" s="101"/>
      <c r="BB14" s="102"/>
      <c r="BC14" s="102"/>
      <c r="BD14" s="103"/>
      <c r="BE14" s="103"/>
      <c r="BF14" s="103"/>
      <c r="BG14" s="103"/>
      <c r="BH14" s="103"/>
      <c r="BI14" s="103"/>
      <c r="BJ14" s="103"/>
      <c r="BK14" s="103"/>
      <c r="BL14" s="104"/>
      <c r="BM14" s="104"/>
      <c r="BN14" s="103"/>
      <c r="BO14" s="103"/>
      <c r="BP14" s="104"/>
      <c r="BQ14" s="101"/>
      <c r="BR14" s="102"/>
      <c r="BS14" s="102"/>
      <c r="BT14" s="103"/>
      <c r="BU14" s="103"/>
      <c r="BV14" s="103"/>
      <c r="BW14" s="103"/>
      <c r="BX14" s="103"/>
      <c r="BY14" s="103"/>
      <c r="BZ14" s="103"/>
      <c r="CA14" s="103"/>
      <c r="CB14" s="104"/>
      <c r="CC14" s="104"/>
      <c r="CD14" s="103"/>
      <c r="CE14" s="103"/>
      <c r="CF14" s="104"/>
      <c r="CG14" s="101"/>
      <c r="CH14" s="102"/>
      <c r="CI14" s="102"/>
      <c r="CJ14" s="103"/>
      <c r="CK14" s="103"/>
      <c r="CL14" s="103"/>
      <c r="CM14" s="103"/>
      <c r="CN14" s="103"/>
      <c r="CO14" s="103"/>
      <c r="CP14" s="103"/>
      <c r="CQ14" s="103"/>
      <c r="CR14" s="104"/>
      <c r="CS14" s="104"/>
      <c r="CT14" s="103"/>
      <c r="CU14" s="103"/>
      <c r="CV14" s="104"/>
      <c r="CW14" s="101"/>
      <c r="CX14" s="102"/>
      <c r="CY14" s="102"/>
      <c r="CZ14" s="103"/>
      <c r="DA14" s="103"/>
      <c r="DB14" s="103"/>
      <c r="DC14" s="103"/>
      <c r="DD14" s="103"/>
      <c r="DE14" s="103"/>
      <c r="DF14" s="103"/>
      <c r="DG14" s="103"/>
      <c r="DH14" s="104"/>
      <c r="DI14" s="104"/>
      <c r="DJ14" s="103"/>
      <c r="DK14" s="103"/>
      <c r="DL14" s="104"/>
      <c r="DM14" s="101"/>
      <c r="DN14" s="102"/>
      <c r="DO14" s="102"/>
      <c r="DP14" s="103"/>
      <c r="DQ14" s="103"/>
      <c r="DR14" s="103"/>
      <c r="DS14" s="103"/>
      <c r="DT14" s="103"/>
      <c r="DU14" s="103"/>
      <c r="DV14" s="103"/>
      <c r="DW14" s="103"/>
      <c r="DX14" s="104"/>
      <c r="DY14" s="104"/>
      <c r="DZ14" s="103"/>
      <c r="EA14" s="103"/>
      <c r="EB14" s="104"/>
      <c r="EC14" s="101"/>
      <c r="ED14" s="102"/>
      <c r="EE14" s="102"/>
      <c r="EF14" s="103"/>
      <c r="EG14" s="103"/>
      <c r="EH14" s="103"/>
      <c r="EI14" s="103"/>
      <c r="EJ14" s="103"/>
      <c r="EK14" s="103"/>
      <c r="EL14" s="103"/>
      <c r="EM14" s="103"/>
      <c r="EN14" s="104"/>
      <c r="EO14" s="104"/>
      <c r="EP14" s="103"/>
      <c r="EQ14" s="103"/>
      <c r="ER14" s="104"/>
      <c r="ES14" s="101"/>
      <c r="ET14" s="102"/>
      <c r="EU14" s="102"/>
      <c r="EV14" s="103"/>
      <c r="EW14" s="103"/>
      <c r="EX14" s="103"/>
      <c r="EY14" s="103"/>
      <c r="EZ14" s="103"/>
      <c r="FA14" s="103"/>
      <c r="FB14" s="103"/>
      <c r="FC14" s="103"/>
      <c r="FD14" s="104"/>
      <c r="FE14" s="104"/>
      <c r="FF14" s="103"/>
      <c r="FG14" s="103"/>
      <c r="FH14" s="104"/>
      <c r="FI14" s="101"/>
      <c r="FJ14" s="102"/>
      <c r="FK14" s="102"/>
      <c r="FL14" s="103"/>
      <c r="FM14" s="103"/>
      <c r="FN14" s="103"/>
      <c r="FO14" s="103"/>
      <c r="FP14" s="103"/>
      <c r="FQ14" s="103"/>
      <c r="FR14" s="103"/>
      <c r="FS14" s="103"/>
      <c r="FT14" s="104"/>
      <c r="FU14" s="104"/>
      <c r="FV14" s="103"/>
      <c r="FW14" s="103"/>
      <c r="FX14" s="104"/>
      <c r="FY14" s="101"/>
      <c r="FZ14" s="102"/>
      <c r="GA14" s="102"/>
      <c r="GB14" s="103"/>
      <c r="GC14" s="103"/>
      <c r="GD14" s="103"/>
      <c r="GE14" s="103"/>
      <c r="GF14" s="103"/>
      <c r="GG14" s="103"/>
      <c r="GH14" s="103"/>
      <c r="GI14" s="103"/>
      <c r="GJ14" s="104"/>
      <c r="GK14" s="104"/>
      <c r="GL14" s="103"/>
      <c r="GM14" s="103"/>
      <c r="GN14" s="104"/>
      <c r="GO14" s="101"/>
      <c r="GP14" s="102"/>
      <c r="GQ14" s="102"/>
      <c r="GR14" s="103"/>
      <c r="GS14" s="103"/>
      <c r="GT14" s="103"/>
      <c r="GU14" s="103"/>
      <c r="GV14" s="103"/>
      <c r="GW14" s="103"/>
      <c r="GX14" s="103"/>
      <c r="GY14" s="103"/>
      <c r="GZ14" s="104"/>
      <c r="HA14" s="104"/>
      <c r="HB14" s="103"/>
      <c r="HC14" s="103"/>
      <c r="HD14" s="104"/>
      <c r="HE14" s="101"/>
      <c r="HF14" s="102"/>
      <c r="HG14" s="102"/>
      <c r="HH14" s="103"/>
      <c r="HI14" s="103"/>
      <c r="HJ14" s="103"/>
      <c r="HK14" s="103"/>
      <c r="HL14" s="103"/>
      <c r="HM14" s="103"/>
      <c r="HN14" s="103"/>
      <c r="HO14" s="103"/>
      <c r="HP14" s="104"/>
      <c r="HQ14" s="104"/>
      <c r="HR14" s="103"/>
      <c r="HS14" s="103"/>
      <c r="HT14" s="104"/>
      <c r="HU14" s="101"/>
      <c r="HV14" s="102"/>
      <c r="HW14" s="102"/>
      <c r="HX14" s="103"/>
      <c r="HY14" s="103"/>
      <c r="HZ14" s="103"/>
      <c r="IA14" s="103"/>
      <c r="IB14" s="103"/>
      <c r="IC14" s="103"/>
      <c r="ID14" s="103"/>
      <c r="IE14" s="103"/>
      <c r="IF14" s="104"/>
      <c r="IG14" s="104"/>
      <c r="IH14" s="103"/>
      <c r="II14" s="103"/>
      <c r="IJ14" s="104"/>
      <c r="IK14" s="101"/>
      <c r="IL14" s="102"/>
      <c r="IM14" s="102"/>
      <c r="IN14" s="103"/>
      <c r="IO14" s="103"/>
      <c r="IP14" s="103"/>
      <c r="IQ14" s="103"/>
      <c r="IR14" s="103"/>
      <c r="IS14" s="103"/>
      <c r="IT14" s="103"/>
      <c r="IU14" s="103"/>
      <c r="IV14" s="104"/>
    </row>
    <row r="15" spans="1:256" s="35" customFormat="1" ht="15" customHeight="1">
      <c r="A15" s="851" t="s">
        <v>112</v>
      </c>
      <c r="B15" s="2071" t="s">
        <v>935</v>
      </c>
      <c r="C15" s="2071" t="s">
        <v>936</v>
      </c>
      <c r="D15" s="4061">
        <v>1</v>
      </c>
      <c r="E15" s="4060"/>
      <c r="F15" s="4061"/>
      <c r="G15" s="4059"/>
      <c r="H15" s="4059">
        <v>1</v>
      </c>
      <c r="I15" s="4059"/>
      <c r="J15" s="4059">
        <v>1</v>
      </c>
      <c r="K15" s="4059"/>
      <c r="L15" s="4059"/>
      <c r="M15" s="4059"/>
      <c r="N15" s="4059"/>
      <c r="O15" s="4059"/>
      <c r="P15" s="4059">
        <v>1</v>
      </c>
      <c r="Q15" s="4060"/>
      <c r="R15" s="2324">
        <f t="shared" ref="R15:R26" si="1">IF($T15=1,"-",D15)</f>
        <v>1</v>
      </c>
      <c r="S15" s="1117">
        <f t="shared" ref="S15:S26" si="2">IF($T15=1,"-",E15)</f>
        <v>0</v>
      </c>
      <c r="T15" s="1118" t="str">
        <f t="shared" ref="T15:T26" si="3">IF(D15+E15=2,1,"-")</f>
        <v>-</v>
      </c>
    </row>
    <row r="16" spans="1:256" s="35" customFormat="1" ht="15" customHeight="1">
      <c r="A16" s="851" t="s">
        <v>113</v>
      </c>
      <c r="B16" s="2071" t="s">
        <v>937</v>
      </c>
      <c r="C16" s="2071" t="s">
        <v>938</v>
      </c>
      <c r="D16" s="4061">
        <v>1</v>
      </c>
      <c r="E16" s="4060"/>
      <c r="F16" s="4061"/>
      <c r="G16" s="4059"/>
      <c r="H16" s="4059">
        <v>1</v>
      </c>
      <c r="I16" s="4059"/>
      <c r="J16" s="4059">
        <v>1</v>
      </c>
      <c r="K16" s="4059"/>
      <c r="L16" s="4059"/>
      <c r="M16" s="4059"/>
      <c r="N16" s="4059"/>
      <c r="O16" s="4059"/>
      <c r="P16" s="4059">
        <v>1</v>
      </c>
      <c r="Q16" s="4060"/>
      <c r="R16" s="2324">
        <f t="shared" si="1"/>
        <v>1</v>
      </c>
      <c r="S16" s="1117">
        <f t="shared" si="2"/>
        <v>0</v>
      </c>
      <c r="T16" s="1118" t="str">
        <f t="shared" si="3"/>
        <v>-</v>
      </c>
    </row>
    <row r="17" spans="1:256" s="35" customFormat="1" ht="15" customHeight="1">
      <c r="A17" s="851" t="s">
        <v>114</v>
      </c>
      <c r="B17" s="2071" t="s">
        <v>939</v>
      </c>
      <c r="C17" s="2071" t="s">
        <v>940</v>
      </c>
      <c r="D17" s="4061">
        <v>1</v>
      </c>
      <c r="E17" s="4060"/>
      <c r="F17" s="4061"/>
      <c r="G17" s="4059"/>
      <c r="H17" s="4059">
        <v>1</v>
      </c>
      <c r="I17" s="4059"/>
      <c r="J17" s="4059">
        <v>1</v>
      </c>
      <c r="K17" s="4059"/>
      <c r="L17" s="4059"/>
      <c r="M17" s="4059"/>
      <c r="N17" s="4059"/>
      <c r="O17" s="4059"/>
      <c r="P17" s="4059">
        <v>1</v>
      </c>
      <c r="Q17" s="4060"/>
      <c r="R17" s="2324">
        <f t="shared" si="1"/>
        <v>1</v>
      </c>
      <c r="S17" s="1117">
        <f t="shared" si="2"/>
        <v>0</v>
      </c>
      <c r="T17" s="1118" t="str">
        <f t="shared" si="3"/>
        <v>-</v>
      </c>
    </row>
    <row r="18" spans="1:256" s="35" customFormat="1" ht="15" customHeight="1">
      <c r="A18" s="851" t="s">
        <v>115</v>
      </c>
      <c r="B18" s="2071" t="s">
        <v>941</v>
      </c>
      <c r="C18" s="2071" t="s">
        <v>942</v>
      </c>
      <c r="D18" s="4061">
        <v>1</v>
      </c>
      <c r="E18" s="4060"/>
      <c r="F18" s="4061"/>
      <c r="G18" s="4059"/>
      <c r="H18" s="4059">
        <v>1</v>
      </c>
      <c r="I18" s="4059"/>
      <c r="J18" s="4059">
        <v>1</v>
      </c>
      <c r="K18" s="4059"/>
      <c r="L18" s="4059"/>
      <c r="M18" s="4059"/>
      <c r="N18" s="4059"/>
      <c r="O18" s="4059"/>
      <c r="P18" s="4059">
        <v>1</v>
      </c>
      <c r="Q18" s="4060"/>
      <c r="R18" s="2324">
        <f t="shared" si="1"/>
        <v>1</v>
      </c>
      <c r="S18" s="1117">
        <f t="shared" si="2"/>
        <v>0</v>
      </c>
      <c r="T18" s="1118" t="str">
        <f t="shared" si="3"/>
        <v>-</v>
      </c>
    </row>
    <row r="19" spans="1:256" s="35" customFormat="1" ht="15" customHeight="1">
      <c r="A19" s="851" t="s">
        <v>116</v>
      </c>
      <c r="B19" s="2071" t="s">
        <v>943</v>
      </c>
      <c r="C19" s="2071" t="s">
        <v>944</v>
      </c>
      <c r="D19" s="4061">
        <v>1</v>
      </c>
      <c r="E19" s="4060"/>
      <c r="F19" s="4062"/>
      <c r="G19" s="4059"/>
      <c r="H19" s="4063">
        <v>1</v>
      </c>
      <c r="I19" s="4059"/>
      <c r="J19" s="4059">
        <v>1</v>
      </c>
      <c r="K19" s="4059"/>
      <c r="L19" s="4059"/>
      <c r="M19" s="4059"/>
      <c r="N19" s="4059"/>
      <c r="O19" s="4059"/>
      <c r="P19" s="4059">
        <v>1</v>
      </c>
      <c r="Q19" s="4060"/>
      <c r="R19" s="2324">
        <f t="shared" si="1"/>
        <v>1</v>
      </c>
      <c r="S19" s="1117">
        <f t="shared" si="2"/>
        <v>0</v>
      </c>
      <c r="T19" s="1118" t="str">
        <f t="shared" si="3"/>
        <v>-</v>
      </c>
    </row>
    <row r="20" spans="1:256" s="35" customFormat="1" ht="15" customHeight="1">
      <c r="A20" s="851" t="s">
        <v>117</v>
      </c>
      <c r="B20" s="2071" t="s">
        <v>945</v>
      </c>
      <c r="C20" s="2071" t="s">
        <v>946</v>
      </c>
      <c r="D20" s="4061">
        <v>1</v>
      </c>
      <c r="E20" s="4060"/>
      <c r="F20" s="4061"/>
      <c r="G20" s="4059"/>
      <c r="H20" s="4059">
        <v>1</v>
      </c>
      <c r="I20" s="4059"/>
      <c r="J20" s="4059">
        <v>1</v>
      </c>
      <c r="K20" s="4059"/>
      <c r="L20" s="4059"/>
      <c r="M20" s="4059"/>
      <c r="N20" s="4059"/>
      <c r="O20" s="4059"/>
      <c r="P20" s="4059">
        <v>1</v>
      </c>
      <c r="Q20" s="4060" t="s">
        <v>1172</v>
      </c>
      <c r="R20" s="2324">
        <f t="shared" si="1"/>
        <v>1</v>
      </c>
      <c r="S20" s="1117">
        <f t="shared" si="2"/>
        <v>0</v>
      </c>
      <c r="T20" s="1118" t="str">
        <f t="shared" si="3"/>
        <v>-</v>
      </c>
    </row>
    <row r="21" spans="1:256" s="35" customFormat="1" ht="15" customHeight="1">
      <c r="A21" s="851" t="s">
        <v>118</v>
      </c>
      <c r="B21" s="2071" t="s">
        <v>947</v>
      </c>
      <c r="C21" s="2071" t="s">
        <v>948</v>
      </c>
      <c r="D21" s="4061">
        <v>1</v>
      </c>
      <c r="E21" s="4060"/>
      <c r="F21" s="4061"/>
      <c r="G21" s="4059"/>
      <c r="H21" s="4059">
        <v>1</v>
      </c>
      <c r="I21" s="4059"/>
      <c r="J21" s="4059">
        <v>1</v>
      </c>
      <c r="K21" s="4059"/>
      <c r="L21" s="4059"/>
      <c r="M21" s="4059"/>
      <c r="N21" s="4059"/>
      <c r="O21" s="4059"/>
      <c r="P21" s="4059">
        <v>1</v>
      </c>
      <c r="Q21" s="4060"/>
      <c r="R21" s="2324">
        <f t="shared" si="1"/>
        <v>1</v>
      </c>
      <c r="S21" s="1117">
        <f t="shared" si="2"/>
        <v>0</v>
      </c>
      <c r="T21" s="1118" t="str">
        <f t="shared" si="3"/>
        <v>-</v>
      </c>
    </row>
    <row r="22" spans="1:256" s="35" customFormat="1" ht="15" customHeight="1">
      <c r="A22" s="851" t="s">
        <v>119</v>
      </c>
      <c r="B22" s="2071" t="s">
        <v>949</v>
      </c>
      <c r="C22" s="2071" t="s">
        <v>950</v>
      </c>
      <c r="D22" s="4061">
        <v>1</v>
      </c>
      <c r="E22" s="4060"/>
      <c r="F22" s="4061"/>
      <c r="G22" s="4059"/>
      <c r="H22" s="4059">
        <v>1</v>
      </c>
      <c r="I22" s="4059"/>
      <c r="J22" s="4059">
        <v>1</v>
      </c>
      <c r="K22" s="4059"/>
      <c r="L22" s="4059"/>
      <c r="M22" s="4059"/>
      <c r="N22" s="4059"/>
      <c r="O22" s="4059"/>
      <c r="P22" s="4059">
        <v>1</v>
      </c>
      <c r="Q22" s="4060"/>
      <c r="R22" s="2324">
        <f t="shared" si="1"/>
        <v>1</v>
      </c>
      <c r="S22" s="1117">
        <f t="shared" si="2"/>
        <v>0</v>
      </c>
      <c r="T22" s="1118" t="str">
        <f t="shared" si="3"/>
        <v>-</v>
      </c>
    </row>
    <row r="23" spans="1:256" s="35" customFormat="1" ht="15" customHeight="1">
      <c r="A23" s="851" t="s">
        <v>120</v>
      </c>
      <c r="B23" s="2071" t="s">
        <v>951</v>
      </c>
      <c r="C23" s="2071" t="s">
        <v>952</v>
      </c>
      <c r="D23" s="4061">
        <v>1</v>
      </c>
      <c r="E23" s="4060"/>
      <c r="F23" s="4061"/>
      <c r="G23" s="4059"/>
      <c r="H23" s="4059">
        <v>1</v>
      </c>
      <c r="I23" s="4059"/>
      <c r="J23" s="4059">
        <v>1</v>
      </c>
      <c r="K23" s="4059"/>
      <c r="L23" s="4059"/>
      <c r="M23" s="4059"/>
      <c r="N23" s="4059"/>
      <c r="O23" s="4059"/>
      <c r="P23" s="4059">
        <v>1</v>
      </c>
      <c r="Q23" s="4060"/>
      <c r="R23" s="2324">
        <f t="shared" si="1"/>
        <v>1</v>
      </c>
      <c r="S23" s="1117">
        <f t="shared" si="2"/>
        <v>0</v>
      </c>
      <c r="T23" s="1118" t="str">
        <f t="shared" si="3"/>
        <v>-</v>
      </c>
    </row>
    <row r="24" spans="1:256" s="35" customFormat="1" ht="15" customHeight="1">
      <c r="A24" s="851" t="s">
        <v>121</v>
      </c>
      <c r="B24" s="2071" t="s">
        <v>953</v>
      </c>
      <c r="C24" s="2071" t="s">
        <v>954</v>
      </c>
      <c r="D24" s="4061">
        <v>1</v>
      </c>
      <c r="E24" s="4060"/>
      <c r="F24" s="4061"/>
      <c r="G24" s="4059"/>
      <c r="H24" s="4059">
        <v>1</v>
      </c>
      <c r="I24" s="4059"/>
      <c r="J24" s="4059">
        <v>1</v>
      </c>
      <c r="K24" s="4059"/>
      <c r="L24" s="4059"/>
      <c r="M24" s="4059"/>
      <c r="N24" s="4059"/>
      <c r="O24" s="4059"/>
      <c r="P24" s="4059">
        <v>1</v>
      </c>
      <c r="Q24" s="4060"/>
      <c r="R24" s="2324">
        <f t="shared" si="1"/>
        <v>1</v>
      </c>
      <c r="S24" s="1117">
        <f t="shared" si="2"/>
        <v>0</v>
      </c>
      <c r="T24" s="1118" t="str">
        <f t="shared" si="3"/>
        <v>-</v>
      </c>
    </row>
    <row r="25" spans="1:256" s="35" customFormat="1" ht="15" customHeight="1">
      <c r="A25" s="851" t="s">
        <v>122</v>
      </c>
      <c r="B25" s="2071" t="s">
        <v>955</v>
      </c>
      <c r="C25" s="2071" t="s">
        <v>956</v>
      </c>
      <c r="D25" s="4061">
        <v>1</v>
      </c>
      <c r="E25" s="4060"/>
      <c r="F25" s="4061"/>
      <c r="G25" s="4059"/>
      <c r="H25" s="4059">
        <v>1</v>
      </c>
      <c r="I25" s="4059"/>
      <c r="J25" s="4059">
        <v>1</v>
      </c>
      <c r="K25" s="4059"/>
      <c r="L25" s="4059"/>
      <c r="M25" s="4059"/>
      <c r="N25" s="4059"/>
      <c r="O25" s="4059"/>
      <c r="P25" s="4059">
        <v>1</v>
      </c>
      <c r="Q25" s="4060"/>
      <c r="R25" s="2324">
        <f t="shared" si="1"/>
        <v>1</v>
      </c>
      <c r="S25" s="1117">
        <f t="shared" si="2"/>
        <v>0</v>
      </c>
      <c r="T25" s="1118" t="str">
        <f t="shared" si="3"/>
        <v>-</v>
      </c>
    </row>
    <row r="26" spans="1:256" s="35" customFormat="1" ht="15" customHeight="1">
      <c r="A26" s="851" t="s">
        <v>123</v>
      </c>
      <c r="B26" s="2071" t="s">
        <v>957</v>
      </c>
      <c r="C26" s="2071" t="s">
        <v>958</v>
      </c>
      <c r="D26" s="4061">
        <v>1</v>
      </c>
      <c r="E26" s="4060"/>
      <c r="F26" s="4061"/>
      <c r="G26" s="4059"/>
      <c r="H26" s="4059">
        <v>1</v>
      </c>
      <c r="I26" s="4059"/>
      <c r="J26" s="4059">
        <v>1</v>
      </c>
      <c r="K26" s="4059"/>
      <c r="L26" s="4059"/>
      <c r="M26" s="4059"/>
      <c r="N26" s="4059"/>
      <c r="O26" s="4059"/>
      <c r="P26" s="4059">
        <v>1</v>
      </c>
      <c r="Q26" s="4060"/>
      <c r="R26" s="2324">
        <f t="shared" si="1"/>
        <v>1</v>
      </c>
      <c r="S26" s="1117">
        <f t="shared" si="2"/>
        <v>0</v>
      </c>
      <c r="T26" s="1118" t="str">
        <f t="shared" si="3"/>
        <v>-</v>
      </c>
    </row>
    <row r="27" spans="1:256" s="105" customFormat="1" ht="16.5" customHeight="1" thickBot="1">
      <c r="A27" s="2332" t="s">
        <v>109</v>
      </c>
      <c r="B27" s="2333"/>
      <c r="C27" s="2333"/>
      <c r="D27" s="1119">
        <f t="shared" ref="D27:T27" si="4">SUM(D14:D26)</f>
        <v>12</v>
      </c>
      <c r="E27" s="1120">
        <f>SUM(E14:E26)</f>
        <v>1</v>
      </c>
      <c r="F27" s="1119">
        <f t="shared" si="4"/>
        <v>0</v>
      </c>
      <c r="G27" s="2334">
        <f t="shared" si="4"/>
        <v>0</v>
      </c>
      <c r="H27" s="2334">
        <f t="shared" si="4"/>
        <v>12</v>
      </c>
      <c r="I27" s="2334">
        <f t="shared" si="4"/>
        <v>1</v>
      </c>
      <c r="J27" s="2334">
        <f t="shared" si="4"/>
        <v>12</v>
      </c>
      <c r="K27" s="2334">
        <f t="shared" si="4"/>
        <v>1</v>
      </c>
      <c r="L27" s="2334">
        <f t="shared" si="4"/>
        <v>0</v>
      </c>
      <c r="M27" s="2334">
        <f t="shared" si="4"/>
        <v>0</v>
      </c>
      <c r="N27" s="2334">
        <f t="shared" si="4"/>
        <v>0</v>
      </c>
      <c r="O27" s="2334">
        <f t="shared" si="4"/>
        <v>0</v>
      </c>
      <c r="P27" s="2334">
        <f t="shared" si="4"/>
        <v>12</v>
      </c>
      <c r="Q27" s="2243">
        <f>SUM(Q14:Q26)</f>
        <v>1</v>
      </c>
      <c r="R27" s="2225">
        <f t="shared" si="4"/>
        <v>12</v>
      </c>
      <c r="S27" s="1207">
        <f>SUM(S14:S26)</f>
        <v>1</v>
      </c>
      <c r="T27" s="1204">
        <f t="shared" si="4"/>
        <v>0</v>
      </c>
    </row>
    <row r="28" spans="1:256" s="32" customFormat="1" ht="9.75" customHeight="1" thickTop="1" thickBot="1">
      <c r="A28" s="1847"/>
      <c r="B28" s="1002"/>
      <c r="C28" s="1002"/>
      <c r="D28" s="1121"/>
      <c r="E28" s="1121"/>
      <c r="F28" s="1122"/>
      <c r="G28" s="1122"/>
      <c r="H28" s="1122"/>
      <c r="I28" s="1122"/>
      <c r="J28" s="1122"/>
      <c r="K28" s="1122"/>
      <c r="L28" s="1122"/>
      <c r="M28" s="1122"/>
      <c r="N28" s="1122"/>
      <c r="O28" s="1122"/>
      <c r="P28" s="1122"/>
      <c r="Q28" s="2244"/>
      <c r="R28" s="1123"/>
      <c r="S28" s="1123"/>
      <c r="T28" s="1123"/>
    </row>
    <row r="29" spans="1:256" s="105" customFormat="1" ht="16.5" customHeight="1" thickBot="1">
      <c r="A29" s="848" t="s">
        <v>124</v>
      </c>
      <c r="B29" s="2070"/>
      <c r="C29" s="2070"/>
      <c r="D29" s="1124"/>
      <c r="E29" s="1124"/>
      <c r="F29" s="1124"/>
      <c r="G29" s="1124"/>
      <c r="H29" s="1124"/>
      <c r="I29" s="1124"/>
      <c r="J29" s="1124"/>
      <c r="K29" s="1124"/>
      <c r="L29" s="1124"/>
      <c r="M29" s="1124"/>
      <c r="N29" s="1124"/>
      <c r="O29" s="1124"/>
      <c r="P29" s="1124"/>
      <c r="Q29" s="2335"/>
      <c r="R29" s="1124"/>
      <c r="S29" s="1124"/>
      <c r="T29" s="1125"/>
    </row>
    <row r="30" spans="1:256" s="35" customFormat="1" ht="16.5" customHeight="1">
      <c r="A30" s="851" t="s">
        <v>125</v>
      </c>
      <c r="B30" s="2071" t="s">
        <v>959</v>
      </c>
      <c r="C30" s="2071" t="s">
        <v>960</v>
      </c>
      <c r="D30" s="2059">
        <v>1</v>
      </c>
      <c r="E30" s="2060">
        <v>1</v>
      </c>
      <c r="F30" s="2059"/>
      <c r="G30" s="2206"/>
      <c r="H30" s="2206">
        <v>1</v>
      </c>
      <c r="I30" s="2206">
        <v>1</v>
      </c>
      <c r="J30" s="2206">
        <v>1</v>
      </c>
      <c r="K30" s="2206">
        <v>1</v>
      </c>
      <c r="L30" s="2206"/>
      <c r="M30" s="2206"/>
      <c r="N30" s="2206"/>
      <c r="O30" s="2206"/>
      <c r="P30" s="2206">
        <v>1</v>
      </c>
      <c r="Q30" s="2060">
        <v>1</v>
      </c>
      <c r="R30" s="2324"/>
      <c r="S30" s="1117" t="str">
        <f t="shared" ref="S30:S31" si="5">IF($T30=1,"-",E30)</f>
        <v>-</v>
      </c>
      <c r="T30" s="1118">
        <v>1</v>
      </c>
      <c r="U30" s="1490"/>
      <c r="V30" s="102"/>
      <c r="W30" s="102"/>
      <c r="X30" s="103"/>
      <c r="Y30" s="103"/>
      <c r="Z30" s="103"/>
      <c r="AA30" s="103"/>
      <c r="AB30" s="103"/>
      <c r="AC30" s="103"/>
      <c r="AD30" s="103"/>
      <c r="AE30" s="103"/>
      <c r="AF30" s="104"/>
      <c r="AG30" s="104"/>
      <c r="AH30" s="103"/>
      <c r="AI30" s="103"/>
      <c r="AJ30" s="104"/>
      <c r="AK30" s="1490"/>
      <c r="AL30" s="102"/>
      <c r="AM30" s="102"/>
      <c r="AN30" s="103"/>
      <c r="AO30" s="103"/>
      <c r="AP30" s="103"/>
      <c r="AQ30" s="103"/>
      <c r="AR30" s="103"/>
      <c r="AS30" s="103"/>
      <c r="AT30" s="103"/>
      <c r="AU30" s="103"/>
      <c r="AV30" s="104"/>
      <c r="AW30" s="104"/>
      <c r="AX30" s="103"/>
      <c r="AY30" s="103"/>
      <c r="AZ30" s="104"/>
      <c r="BA30" s="101"/>
      <c r="BB30" s="102"/>
      <c r="BC30" s="102"/>
      <c r="BD30" s="103"/>
      <c r="BE30" s="103"/>
      <c r="BF30" s="103"/>
      <c r="BG30" s="103"/>
      <c r="BH30" s="103"/>
      <c r="BI30" s="103"/>
      <c r="BJ30" s="103"/>
      <c r="BK30" s="103"/>
      <c r="BL30" s="104"/>
      <c r="BM30" s="104"/>
      <c r="BN30" s="103"/>
      <c r="BO30" s="103"/>
      <c r="BP30" s="104"/>
      <c r="BQ30" s="101"/>
      <c r="BR30" s="102"/>
      <c r="BS30" s="102"/>
      <c r="BT30" s="103"/>
      <c r="BU30" s="103"/>
      <c r="BV30" s="103"/>
      <c r="BW30" s="103"/>
      <c r="BX30" s="103"/>
      <c r="BY30" s="103"/>
      <c r="BZ30" s="103"/>
      <c r="CA30" s="103"/>
      <c r="CB30" s="104"/>
      <c r="CC30" s="104"/>
      <c r="CD30" s="103"/>
      <c r="CE30" s="103"/>
      <c r="CF30" s="104"/>
      <c r="CG30" s="101"/>
      <c r="CH30" s="102"/>
      <c r="CI30" s="102"/>
      <c r="CJ30" s="103"/>
      <c r="CK30" s="103"/>
      <c r="CL30" s="103"/>
      <c r="CM30" s="103"/>
      <c r="CN30" s="103"/>
      <c r="CO30" s="103"/>
      <c r="CP30" s="103"/>
      <c r="CQ30" s="103"/>
      <c r="CR30" s="104"/>
      <c r="CS30" s="104"/>
      <c r="CT30" s="103"/>
      <c r="CU30" s="103"/>
      <c r="CV30" s="104"/>
      <c r="CW30" s="101"/>
      <c r="CX30" s="102"/>
      <c r="CY30" s="102"/>
      <c r="CZ30" s="103"/>
      <c r="DA30" s="103"/>
      <c r="DB30" s="103"/>
      <c r="DC30" s="103"/>
      <c r="DD30" s="103"/>
      <c r="DE30" s="103"/>
      <c r="DF30" s="103"/>
      <c r="DG30" s="103"/>
      <c r="DH30" s="104"/>
      <c r="DI30" s="104"/>
      <c r="DJ30" s="103"/>
      <c r="DK30" s="103"/>
      <c r="DL30" s="104"/>
      <c r="DM30" s="101"/>
      <c r="DN30" s="102"/>
      <c r="DO30" s="102"/>
      <c r="DP30" s="103"/>
      <c r="DQ30" s="103"/>
      <c r="DR30" s="103"/>
      <c r="DS30" s="103"/>
      <c r="DT30" s="103"/>
      <c r="DU30" s="103"/>
      <c r="DV30" s="103"/>
      <c r="DW30" s="103"/>
      <c r="DX30" s="104"/>
      <c r="DY30" s="104"/>
      <c r="DZ30" s="103"/>
      <c r="EA30" s="103"/>
      <c r="EB30" s="104"/>
      <c r="EC30" s="101"/>
      <c r="ED30" s="102"/>
      <c r="EE30" s="102"/>
      <c r="EF30" s="103"/>
      <c r="EG30" s="103"/>
      <c r="EH30" s="103"/>
      <c r="EI30" s="103"/>
      <c r="EJ30" s="103"/>
      <c r="EK30" s="103"/>
      <c r="EL30" s="103"/>
      <c r="EM30" s="103"/>
      <c r="EN30" s="104"/>
      <c r="EO30" s="104"/>
      <c r="EP30" s="103"/>
      <c r="EQ30" s="103"/>
      <c r="ER30" s="104"/>
      <c r="ES30" s="101"/>
      <c r="ET30" s="102"/>
      <c r="EU30" s="102"/>
      <c r="EV30" s="103"/>
      <c r="EW30" s="103"/>
      <c r="EX30" s="103"/>
      <c r="EY30" s="103"/>
      <c r="EZ30" s="103"/>
      <c r="FA30" s="103"/>
      <c r="FB30" s="103"/>
      <c r="FC30" s="103"/>
      <c r="FD30" s="104"/>
      <c r="FE30" s="104"/>
      <c r="FF30" s="103"/>
      <c r="FG30" s="103"/>
      <c r="FH30" s="104"/>
      <c r="FI30" s="101"/>
      <c r="FJ30" s="102"/>
      <c r="FK30" s="102"/>
      <c r="FL30" s="103"/>
      <c r="FM30" s="103"/>
      <c r="FN30" s="103"/>
      <c r="FO30" s="103"/>
      <c r="FP30" s="103"/>
      <c r="FQ30" s="103"/>
      <c r="FR30" s="103"/>
      <c r="FS30" s="103"/>
      <c r="FT30" s="104"/>
      <c r="FU30" s="104"/>
      <c r="FV30" s="103"/>
      <c r="FW30" s="103"/>
      <c r="FX30" s="104"/>
      <c r="FY30" s="101"/>
      <c r="FZ30" s="102"/>
      <c r="GA30" s="102"/>
      <c r="GB30" s="103"/>
      <c r="GC30" s="103"/>
      <c r="GD30" s="103"/>
      <c r="GE30" s="103"/>
      <c r="GF30" s="103"/>
      <c r="GG30" s="103"/>
      <c r="GH30" s="103"/>
      <c r="GI30" s="103"/>
      <c r="GJ30" s="104"/>
      <c r="GK30" s="104"/>
      <c r="GL30" s="103"/>
      <c r="GM30" s="103"/>
      <c r="GN30" s="104"/>
      <c r="GO30" s="101"/>
      <c r="GP30" s="102"/>
      <c r="GQ30" s="102"/>
      <c r="GR30" s="103"/>
      <c r="GS30" s="103"/>
      <c r="GT30" s="103"/>
      <c r="GU30" s="103"/>
      <c r="GV30" s="103"/>
      <c r="GW30" s="103"/>
      <c r="GX30" s="103"/>
      <c r="GY30" s="103"/>
      <c r="GZ30" s="104"/>
      <c r="HA30" s="104"/>
      <c r="HB30" s="103"/>
      <c r="HC30" s="103"/>
      <c r="HD30" s="104"/>
      <c r="HE30" s="101"/>
      <c r="HF30" s="102"/>
      <c r="HG30" s="102"/>
      <c r="HH30" s="103"/>
      <c r="HI30" s="103"/>
      <c r="HJ30" s="103"/>
      <c r="HK30" s="103"/>
      <c r="HL30" s="103"/>
      <c r="HM30" s="103"/>
      <c r="HN30" s="103"/>
      <c r="HO30" s="103"/>
      <c r="HP30" s="104"/>
      <c r="HQ30" s="104"/>
      <c r="HR30" s="103"/>
      <c r="HS30" s="103"/>
      <c r="HT30" s="104"/>
      <c r="HU30" s="101"/>
      <c r="HV30" s="102"/>
      <c r="HW30" s="102"/>
      <c r="HX30" s="103"/>
      <c r="HY30" s="103"/>
      <c r="HZ30" s="103"/>
      <c r="IA30" s="103"/>
      <c r="IB30" s="103"/>
      <c r="IC30" s="103"/>
      <c r="ID30" s="103"/>
      <c r="IE30" s="103"/>
      <c r="IF30" s="104"/>
      <c r="IG30" s="104"/>
      <c r="IH30" s="103"/>
      <c r="II30" s="103"/>
      <c r="IJ30" s="104"/>
      <c r="IK30" s="101"/>
      <c r="IL30" s="102"/>
      <c r="IM30" s="102"/>
      <c r="IN30" s="103"/>
      <c r="IO30" s="103"/>
      <c r="IP30" s="103"/>
      <c r="IQ30" s="103"/>
      <c r="IR30" s="103"/>
      <c r="IS30" s="103"/>
      <c r="IT30" s="103"/>
      <c r="IU30" s="103"/>
      <c r="IV30" s="104"/>
    </row>
    <row r="31" spans="1:256" s="35" customFormat="1" ht="16.5" customHeight="1">
      <c r="A31" s="851" t="s">
        <v>126</v>
      </c>
      <c r="B31" s="2071" t="s">
        <v>961</v>
      </c>
      <c r="C31" s="2071" t="s">
        <v>962</v>
      </c>
      <c r="D31" s="2059">
        <v>1</v>
      </c>
      <c r="E31" s="2060"/>
      <c r="F31" s="2059"/>
      <c r="G31" s="2206"/>
      <c r="H31" s="2206">
        <v>1</v>
      </c>
      <c r="I31" s="2206"/>
      <c r="J31" s="2206">
        <v>1</v>
      </c>
      <c r="K31" s="2206"/>
      <c r="L31" s="2206"/>
      <c r="M31" s="2206"/>
      <c r="N31" s="2206"/>
      <c r="O31" s="2206"/>
      <c r="P31" s="2206">
        <v>1</v>
      </c>
      <c r="Q31" s="2060"/>
      <c r="R31" s="2324">
        <f>IF($T31=1,"-",D31)</f>
        <v>1</v>
      </c>
      <c r="S31" s="1117">
        <f t="shared" si="5"/>
        <v>0</v>
      </c>
      <c r="T31" s="1118" t="str">
        <f>IF(D31+E31=2,1,"-")</f>
        <v>-</v>
      </c>
      <c r="U31" s="1490"/>
      <c r="V31" s="102"/>
      <c r="W31" s="102"/>
      <c r="X31" s="103"/>
      <c r="Y31" s="103"/>
      <c r="Z31" s="103"/>
      <c r="AA31" s="103"/>
      <c r="AB31" s="103"/>
      <c r="AC31" s="103"/>
      <c r="AD31" s="103"/>
      <c r="AE31" s="103"/>
      <c r="AF31" s="104"/>
      <c r="AG31" s="104"/>
      <c r="AH31" s="103"/>
      <c r="AI31" s="103"/>
      <c r="AJ31" s="104"/>
      <c r="AK31" s="1490"/>
      <c r="AL31" s="102"/>
      <c r="AM31" s="102"/>
      <c r="AN31" s="103"/>
      <c r="AO31" s="103"/>
      <c r="AP31" s="103"/>
      <c r="AQ31" s="103"/>
      <c r="AR31" s="103"/>
      <c r="AS31" s="103"/>
      <c r="AT31" s="103"/>
      <c r="AU31" s="103"/>
      <c r="AV31" s="104"/>
      <c r="AW31" s="104"/>
      <c r="AX31" s="103"/>
      <c r="AY31" s="103"/>
      <c r="AZ31" s="104"/>
      <c r="BA31" s="101"/>
      <c r="BB31" s="102"/>
      <c r="BC31" s="102"/>
      <c r="BD31" s="103"/>
      <c r="BE31" s="103"/>
      <c r="BF31" s="103"/>
      <c r="BG31" s="103"/>
      <c r="BH31" s="103"/>
      <c r="BI31" s="103"/>
      <c r="BJ31" s="103"/>
      <c r="BK31" s="103"/>
      <c r="BL31" s="104"/>
      <c r="BM31" s="104"/>
      <c r="BN31" s="103"/>
      <c r="BO31" s="103"/>
      <c r="BP31" s="104"/>
      <c r="BQ31" s="101"/>
      <c r="BR31" s="102"/>
      <c r="BS31" s="102"/>
      <c r="BT31" s="103"/>
      <c r="BU31" s="103"/>
      <c r="BV31" s="103"/>
      <c r="BW31" s="103"/>
      <c r="BX31" s="103"/>
      <c r="BY31" s="103"/>
      <c r="BZ31" s="103"/>
      <c r="CA31" s="103"/>
      <c r="CB31" s="104"/>
      <c r="CC31" s="104"/>
      <c r="CD31" s="103"/>
      <c r="CE31" s="103"/>
      <c r="CF31" s="104"/>
      <c r="CG31" s="101"/>
      <c r="CH31" s="102"/>
      <c r="CI31" s="102"/>
      <c r="CJ31" s="103"/>
      <c r="CK31" s="103"/>
      <c r="CL31" s="103"/>
      <c r="CM31" s="103"/>
      <c r="CN31" s="103"/>
      <c r="CO31" s="103"/>
      <c r="CP31" s="103"/>
      <c r="CQ31" s="103"/>
      <c r="CR31" s="104"/>
      <c r="CS31" s="104"/>
      <c r="CT31" s="103"/>
      <c r="CU31" s="103"/>
      <c r="CV31" s="104"/>
      <c r="CW31" s="101"/>
      <c r="CX31" s="102"/>
      <c r="CY31" s="102"/>
      <c r="CZ31" s="103"/>
      <c r="DA31" s="103"/>
      <c r="DB31" s="103"/>
      <c r="DC31" s="103"/>
      <c r="DD31" s="103"/>
      <c r="DE31" s="103"/>
      <c r="DF31" s="103"/>
      <c r="DG31" s="103"/>
      <c r="DH31" s="104"/>
      <c r="DI31" s="104"/>
      <c r="DJ31" s="103"/>
      <c r="DK31" s="103"/>
      <c r="DL31" s="104"/>
      <c r="DM31" s="101"/>
      <c r="DN31" s="102"/>
      <c r="DO31" s="102"/>
      <c r="DP31" s="103"/>
      <c r="DQ31" s="103"/>
      <c r="DR31" s="103"/>
      <c r="DS31" s="103"/>
      <c r="DT31" s="103"/>
      <c r="DU31" s="103"/>
      <c r="DV31" s="103"/>
      <c r="DW31" s="103"/>
      <c r="DX31" s="104"/>
      <c r="DY31" s="104"/>
      <c r="DZ31" s="103"/>
      <c r="EA31" s="103"/>
      <c r="EB31" s="104"/>
      <c r="EC31" s="101"/>
      <c r="ED31" s="102"/>
      <c r="EE31" s="102"/>
      <c r="EF31" s="103"/>
      <c r="EG31" s="103"/>
      <c r="EH31" s="103"/>
      <c r="EI31" s="103"/>
      <c r="EJ31" s="103"/>
      <c r="EK31" s="103"/>
      <c r="EL31" s="103"/>
      <c r="EM31" s="103"/>
      <c r="EN31" s="104"/>
      <c r="EO31" s="104"/>
      <c r="EP31" s="103"/>
      <c r="EQ31" s="103"/>
      <c r="ER31" s="104"/>
      <c r="ES31" s="101"/>
      <c r="ET31" s="102"/>
      <c r="EU31" s="102"/>
      <c r="EV31" s="103"/>
      <c r="EW31" s="103"/>
      <c r="EX31" s="103"/>
      <c r="EY31" s="103"/>
      <c r="EZ31" s="103"/>
      <c r="FA31" s="103"/>
      <c r="FB31" s="103"/>
      <c r="FC31" s="103"/>
      <c r="FD31" s="104"/>
      <c r="FE31" s="104"/>
      <c r="FF31" s="103"/>
      <c r="FG31" s="103"/>
      <c r="FH31" s="104"/>
      <c r="FI31" s="101"/>
      <c r="FJ31" s="102"/>
      <c r="FK31" s="102"/>
      <c r="FL31" s="103"/>
      <c r="FM31" s="103"/>
      <c r="FN31" s="103"/>
      <c r="FO31" s="103"/>
      <c r="FP31" s="103"/>
      <c r="FQ31" s="103"/>
      <c r="FR31" s="103"/>
      <c r="FS31" s="103"/>
      <c r="FT31" s="104"/>
      <c r="FU31" s="104"/>
      <c r="FV31" s="103"/>
      <c r="FW31" s="103"/>
      <c r="FX31" s="104"/>
      <c r="FY31" s="101"/>
      <c r="FZ31" s="102"/>
      <c r="GA31" s="102"/>
      <c r="GB31" s="103"/>
      <c r="GC31" s="103"/>
      <c r="GD31" s="103"/>
      <c r="GE31" s="103"/>
      <c r="GF31" s="103"/>
      <c r="GG31" s="103"/>
      <c r="GH31" s="103"/>
      <c r="GI31" s="103"/>
      <c r="GJ31" s="104"/>
      <c r="GK31" s="104"/>
      <c r="GL31" s="103"/>
      <c r="GM31" s="103"/>
      <c r="GN31" s="104"/>
      <c r="GO31" s="101"/>
      <c r="GP31" s="102"/>
      <c r="GQ31" s="102"/>
      <c r="GR31" s="103"/>
      <c r="GS31" s="103"/>
      <c r="GT31" s="103"/>
      <c r="GU31" s="103"/>
      <c r="GV31" s="103"/>
      <c r="GW31" s="103"/>
      <c r="GX31" s="103"/>
      <c r="GY31" s="103"/>
      <c r="GZ31" s="104"/>
      <c r="HA31" s="104"/>
      <c r="HB31" s="103"/>
      <c r="HC31" s="103"/>
      <c r="HD31" s="104"/>
      <c r="HE31" s="101"/>
      <c r="HF31" s="102"/>
      <c r="HG31" s="102"/>
      <c r="HH31" s="103"/>
      <c r="HI31" s="103"/>
      <c r="HJ31" s="103"/>
      <c r="HK31" s="103"/>
      <c r="HL31" s="103"/>
      <c r="HM31" s="103"/>
      <c r="HN31" s="103"/>
      <c r="HO31" s="103"/>
      <c r="HP31" s="104"/>
      <c r="HQ31" s="104"/>
      <c r="HR31" s="103"/>
      <c r="HS31" s="103"/>
      <c r="HT31" s="104"/>
      <c r="HU31" s="101"/>
      <c r="HV31" s="102"/>
      <c r="HW31" s="102"/>
      <c r="HX31" s="103"/>
      <c r="HY31" s="103"/>
      <c r="HZ31" s="103"/>
      <c r="IA31" s="103"/>
      <c r="IB31" s="103"/>
      <c r="IC31" s="103"/>
      <c r="ID31" s="103"/>
      <c r="IE31" s="103"/>
      <c r="IF31" s="104"/>
      <c r="IG31" s="104"/>
      <c r="IH31" s="103"/>
      <c r="II31" s="103"/>
      <c r="IJ31" s="104"/>
      <c r="IK31" s="101"/>
      <c r="IL31" s="102"/>
      <c r="IM31" s="102"/>
      <c r="IN31" s="103"/>
      <c r="IO31" s="103"/>
      <c r="IP31" s="103"/>
      <c r="IQ31" s="103"/>
      <c r="IR31" s="103"/>
      <c r="IS31" s="103"/>
      <c r="IT31" s="103"/>
      <c r="IU31" s="103"/>
      <c r="IV31" s="104"/>
    </row>
    <row r="32" spans="1:256" s="105" customFormat="1" ht="16.5" customHeight="1" thickBot="1">
      <c r="A32" s="2332" t="s">
        <v>109</v>
      </c>
      <c r="B32" s="2333"/>
      <c r="C32" s="2333"/>
      <c r="D32" s="1119">
        <f t="shared" ref="D32:T32" si="6">SUM(D30:D31)</f>
        <v>2</v>
      </c>
      <c r="E32" s="1120">
        <f t="shared" si="6"/>
        <v>1</v>
      </c>
      <c r="F32" s="1119">
        <f t="shared" si="6"/>
        <v>0</v>
      </c>
      <c r="G32" s="2334">
        <f t="shared" si="6"/>
        <v>0</v>
      </c>
      <c r="H32" s="2334">
        <f t="shared" si="6"/>
        <v>2</v>
      </c>
      <c r="I32" s="2334">
        <f t="shared" si="6"/>
        <v>1</v>
      </c>
      <c r="J32" s="2334">
        <f t="shared" si="6"/>
        <v>2</v>
      </c>
      <c r="K32" s="2334">
        <f t="shared" si="6"/>
        <v>1</v>
      </c>
      <c r="L32" s="2334">
        <f t="shared" si="6"/>
        <v>0</v>
      </c>
      <c r="M32" s="2334">
        <f t="shared" si="6"/>
        <v>0</v>
      </c>
      <c r="N32" s="2334">
        <f t="shared" si="6"/>
        <v>0</v>
      </c>
      <c r="O32" s="2334">
        <f t="shared" si="6"/>
        <v>0</v>
      </c>
      <c r="P32" s="2334">
        <f t="shared" si="6"/>
        <v>2</v>
      </c>
      <c r="Q32" s="2243">
        <f t="shared" si="6"/>
        <v>1</v>
      </c>
      <c r="R32" s="2225">
        <f t="shared" si="6"/>
        <v>1</v>
      </c>
      <c r="S32" s="1207">
        <f t="shared" si="6"/>
        <v>0</v>
      </c>
      <c r="T32" s="1204">
        <f t="shared" si="6"/>
        <v>1</v>
      </c>
    </row>
    <row r="33" spans="1:256" s="32" customFormat="1" ht="9.75" customHeight="1" thickTop="1" thickBot="1">
      <c r="A33" s="1847"/>
      <c r="B33" s="1002"/>
      <c r="C33" s="1002"/>
      <c r="D33" s="1121"/>
      <c r="E33" s="1121"/>
      <c r="F33" s="1122"/>
      <c r="G33" s="1122"/>
      <c r="H33" s="1122"/>
      <c r="I33" s="1122"/>
      <c r="J33" s="1122"/>
      <c r="K33" s="1122"/>
      <c r="L33" s="1122"/>
      <c r="M33" s="1122"/>
      <c r="N33" s="1122"/>
      <c r="O33" s="1122"/>
      <c r="P33" s="1122"/>
      <c r="Q33" s="2244"/>
      <c r="R33" s="1123"/>
      <c r="S33" s="1123"/>
      <c r="T33" s="1123"/>
    </row>
    <row r="34" spans="1:256" s="105" customFormat="1" ht="16.5" customHeight="1" thickBot="1">
      <c r="A34" s="848" t="s">
        <v>127</v>
      </c>
      <c r="B34" s="2070"/>
      <c r="C34" s="2070"/>
      <c r="D34" s="1124"/>
      <c r="E34" s="1124"/>
      <c r="F34" s="1124"/>
      <c r="G34" s="1124"/>
      <c r="H34" s="1124"/>
      <c r="I34" s="1124"/>
      <c r="J34" s="1124"/>
      <c r="K34" s="1124"/>
      <c r="L34" s="1124"/>
      <c r="M34" s="1124"/>
      <c r="N34" s="1124"/>
      <c r="O34" s="1124"/>
      <c r="P34" s="1124"/>
      <c r="Q34" s="2335"/>
      <c r="R34" s="1124"/>
      <c r="S34" s="1124"/>
      <c r="T34" s="1125"/>
    </row>
    <row r="35" spans="1:256" s="35" customFormat="1" ht="16.5" customHeight="1">
      <c r="A35" s="851" t="s">
        <v>128</v>
      </c>
      <c r="B35" s="2071" t="s">
        <v>963</v>
      </c>
      <c r="C35" s="2071" t="s">
        <v>964</v>
      </c>
      <c r="D35" s="2059">
        <v>1</v>
      </c>
      <c r="E35" s="2060">
        <v>1</v>
      </c>
      <c r="F35" s="2059"/>
      <c r="G35" s="2206"/>
      <c r="H35" s="2206">
        <v>1</v>
      </c>
      <c r="I35" s="2206">
        <v>1</v>
      </c>
      <c r="J35" s="2206">
        <v>1</v>
      </c>
      <c r="K35" s="2206">
        <v>1</v>
      </c>
      <c r="L35" s="2206"/>
      <c r="M35" s="2206"/>
      <c r="N35" s="2206"/>
      <c r="O35" s="2206"/>
      <c r="P35" s="2206">
        <v>1</v>
      </c>
      <c r="Q35" s="2060">
        <v>1</v>
      </c>
      <c r="R35" s="2324" t="str">
        <f>IF($T35=1,"-",D35)</f>
        <v>-</v>
      </c>
      <c r="S35" s="1117" t="str">
        <f>IF($T35=1,"-",E35)</f>
        <v>-</v>
      </c>
      <c r="T35" s="1118">
        <f>IF(D35+E35=2,1,"-")</f>
        <v>1</v>
      </c>
      <c r="U35" s="1490"/>
      <c r="V35" s="102"/>
      <c r="W35" s="102"/>
      <c r="X35" s="103"/>
      <c r="Y35" s="103"/>
      <c r="Z35" s="103"/>
      <c r="AA35" s="103"/>
      <c r="AB35" s="103"/>
      <c r="AC35" s="103"/>
      <c r="AD35" s="103"/>
      <c r="AE35" s="103"/>
      <c r="AF35" s="104"/>
      <c r="AG35" s="104"/>
      <c r="AH35" s="103"/>
      <c r="AI35" s="103"/>
      <c r="AJ35" s="104"/>
      <c r="AK35" s="1490"/>
      <c r="AL35" s="102"/>
      <c r="AM35" s="102"/>
      <c r="AN35" s="103"/>
      <c r="AO35" s="103"/>
      <c r="AP35" s="103"/>
      <c r="AQ35" s="103"/>
      <c r="AR35" s="103"/>
      <c r="AS35" s="103"/>
      <c r="AT35" s="103"/>
      <c r="AU35" s="103"/>
      <c r="AV35" s="104"/>
      <c r="AW35" s="104"/>
      <c r="AX35" s="103"/>
      <c r="AY35" s="103"/>
      <c r="AZ35" s="104"/>
      <c r="BA35" s="101"/>
      <c r="BB35" s="102"/>
      <c r="BC35" s="102"/>
      <c r="BD35" s="103"/>
      <c r="BE35" s="103"/>
      <c r="BF35" s="103"/>
      <c r="BG35" s="103"/>
      <c r="BH35" s="103"/>
      <c r="BI35" s="103"/>
      <c r="BJ35" s="103"/>
      <c r="BK35" s="103"/>
      <c r="BL35" s="104"/>
      <c r="BM35" s="104"/>
      <c r="BN35" s="103"/>
      <c r="BO35" s="103"/>
      <c r="BP35" s="104"/>
      <c r="BQ35" s="101"/>
      <c r="BR35" s="102"/>
      <c r="BS35" s="102"/>
      <c r="BT35" s="103"/>
      <c r="BU35" s="103"/>
      <c r="BV35" s="103"/>
      <c r="BW35" s="103"/>
      <c r="BX35" s="103"/>
      <c r="BY35" s="103"/>
      <c r="BZ35" s="103"/>
      <c r="CA35" s="103"/>
      <c r="CB35" s="104"/>
      <c r="CC35" s="104"/>
      <c r="CD35" s="103"/>
      <c r="CE35" s="103"/>
      <c r="CF35" s="104"/>
      <c r="CG35" s="101"/>
      <c r="CH35" s="102"/>
      <c r="CI35" s="102"/>
      <c r="CJ35" s="103"/>
      <c r="CK35" s="103"/>
      <c r="CL35" s="103"/>
      <c r="CM35" s="103"/>
      <c r="CN35" s="103"/>
      <c r="CO35" s="103"/>
      <c r="CP35" s="103"/>
      <c r="CQ35" s="103"/>
      <c r="CR35" s="104"/>
      <c r="CS35" s="104"/>
      <c r="CT35" s="103"/>
      <c r="CU35" s="103"/>
      <c r="CV35" s="104"/>
      <c r="CW35" s="101"/>
      <c r="CX35" s="102"/>
      <c r="CY35" s="102"/>
      <c r="CZ35" s="103"/>
      <c r="DA35" s="103"/>
      <c r="DB35" s="103"/>
      <c r="DC35" s="103"/>
      <c r="DD35" s="103"/>
      <c r="DE35" s="103"/>
      <c r="DF35" s="103"/>
      <c r="DG35" s="103"/>
      <c r="DH35" s="104"/>
      <c r="DI35" s="104"/>
      <c r="DJ35" s="103"/>
      <c r="DK35" s="103"/>
      <c r="DL35" s="104"/>
      <c r="DM35" s="101"/>
      <c r="DN35" s="102"/>
      <c r="DO35" s="102"/>
      <c r="DP35" s="103"/>
      <c r="DQ35" s="103"/>
      <c r="DR35" s="103"/>
      <c r="DS35" s="103"/>
      <c r="DT35" s="103"/>
      <c r="DU35" s="103"/>
      <c r="DV35" s="103"/>
      <c r="DW35" s="103"/>
      <c r="DX35" s="104"/>
      <c r="DY35" s="104"/>
      <c r="DZ35" s="103"/>
      <c r="EA35" s="103"/>
      <c r="EB35" s="104"/>
      <c r="EC35" s="101"/>
      <c r="ED35" s="102"/>
      <c r="EE35" s="102"/>
      <c r="EF35" s="103"/>
      <c r="EG35" s="103"/>
      <c r="EH35" s="103"/>
      <c r="EI35" s="103"/>
      <c r="EJ35" s="103"/>
      <c r="EK35" s="103"/>
      <c r="EL35" s="103"/>
      <c r="EM35" s="103"/>
      <c r="EN35" s="104"/>
      <c r="EO35" s="104"/>
      <c r="EP35" s="103"/>
      <c r="EQ35" s="103"/>
      <c r="ER35" s="104"/>
      <c r="ES35" s="101"/>
      <c r="ET35" s="102"/>
      <c r="EU35" s="102"/>
      <c r="EV35" s="103"/>
      <c r="EW35" s="103"/>
      <c r="EX35" s="103"/>
      <c r="EY35" s="103"/>
      <c r="EZ35" s="103"/>
      <c r="FA35" s="103"/>
      <c r="FB35" s="103"/>
      <c r="FC35" s="103"/>
      <c r="FD35" s="104"/>
      <c r="FE35" s="104"/>
      <c r="FF35" s="103"/>
      <c r="FG35" s="103"/>
      <c r="FH35" s="104"/>
      <c r="FI35" s="101"/>
      <c r="FJ35" s="102"/>
      <c r="FK35" s="102"/>
      <c r="FL35" s="103"/>
      <c r="FM35" s="103"/>
      <c r="FN35" s="103"/>
      <c r="FO35" s="103"/>
      <c r="FP35" s="103"/>
      <c r="FQ35" s="103"/>
      <c r="FR35" s="103"/>
      <c r="FS35" s="103"/>
      <c r="FT35" s="104"/>
      <c r="FU35" s="104"/>
      <c r="FV35" s="103"/>
      <c r="FW35" s="103"/>
      <c r="FX35" s="104"/>
      <c r="FY35" s="101"/>
      <c r="FZ35" s="102"/>
      <c r="GA35" s="102"/>
      <c r="GB35" s="103"/>
      <c r="GC35" s="103"/>
      <c r="GD35" s="103"/>
      <c r="GE35" s="103"/>
      <c r="GF35" s="103"/>
      <c r="GG35" s="103"/>
      <c r="GH35" s="103"/>
      <c r="GI35" s="103"/>
      <c r="GJ35" s="104"/>
      <c r="GK35" s="104"/>
      <c r="GL35" s="103"/>
      <c r="GM35" s="103"/>
      <c r="GN35" s="104"/>
      <c r="GO35" s="101"/>
      <c r="GP35" s="102"/>
      <c r="GQ35" s="102"/>
      <c r="GR35" s="103"/>
      <c r="GS35" s="103"/>
      <c r="GT35" s="103"/>
      <c r="GU35" s="103"/>
      <c r="GV35" s="103"/>
      <c r="GW35" s="103"/>
      <c r="GX35" s="103"/>
      <c r="GY35" s="103"/>
      <c r="GZ35" s="104"/>
      <c r="HA35" s="104"/>
      <c r="HB35" s="103"/>
      <c r="HC35" s="103"/>
      <c r="HD35" s="104"/>
      <c r="HE35" s="101"/>
      <c r="HF35" s="102"/>
      <c r="HG35" s="102"/>
      <c r="HH35" s="103"/>
      <c r="HI35" s="103"/>
      <c r="HJ35" s="103"/>
      <c r="HK35" s="103"/>
      <c r="HL35" s="103"/>
      <c r="HM35" s="103"/>
      <c r="HN35" s="103"/>
      <c r="HO35" s="103"/>
      <c r="HP35" s="104"/>
      <c r="HQ35" s="104"/>
      <c r="HR35" s="103"/>
      <c r="HS35" s="103"/>
      <c r="HT35" s="104"/>
      <c r="HU35" s="101"/>
      <c r="HV35" s="102"/>
      <c r="HW35" s="102"/>
      <c r="HX35" s="103"/>
      <c r="HY35" s="103"/>
      <c r="HZ35" s="103"/>
      <c r="IA35" s="103"/>
      <c r="IB35" s="103"/>
      <c r="IC35" s="103"/>
      <c r="ID35" s="103"/>
      <c r="IE35" s="103"/>
      <c r="IF35" s="104"/>
      <c r="IG35" s="104"/>
      <c r="IH35" s="103"/>
      <c r="II35" s="103"/>
      <c r="IJ35" s="104"/>
      <c r="IK35" s="101"/>
      <c r="IL35" s="102"/>
      <c r="IM35" s="102"/>
      <c r="IN35" s="103"/>
      <c r="IO35" s="103"/>
      <c r="IP35" s="103"/>
      <c r="IQ35" s="103"/>
      <c r="IR35" s="103"/>
      <c r="IS35" s="103"/>
      <c r="IT35" s="103"/>
      <c r="IU35" s="103"/>
      <c r="IV35" s="104"/>
    </row>
    <row r="36" spans="1:256" s="35" customFormat="1" ht="16.5" customHeight="1">
      <c r="A36" s="851" t="s">
        <v>1284</v>
      </c>
      <c r="B36" s="2071" t="s">
        <v>965</v>
      </c>
      <c r="C36" s="2071" t="s">
        <v>966</v>
      </c>
      <c r="D36" s="2059">
        <v>1</v>
      </c>
      <c r="E36" s="2060"/>
      <c r="F36" s="2059"/>
      <c r="G36" s="2206"/>
      <c r="H36" s="2206">
        <v>1</v>
      </c>
      <c r="I36" s="2206"/>
      <c r="J36" s="2206">
        <v>1</v>
      </c>
      <c r="K36" s="2206"/>
      <c r="L36" s="2206"/>
      <c r="M36" s="2206"/>
      <c r="N36" s="2206"/>
      <c r="O36" s="2206"/>
      <c r="P36" s="2206">
        <v>1</v>
      </c>
      <c r="Q36" s="2060"/>
      <c r="R36" s="2324">
        <f>IF($T36=1,"-",D36)</f>
        <v>1</v>
      </c>
      <c r="S36" s="1117">
        <f>IF($W36=1,"-",E36)</f>
        <v>0</v>
      </c>
      <c r="T36" s="1118" t="str">
        <f>IF(D36+E36=2,1,"-")</f>
        <v>-</v>
      </c>
      <c r="U36" s="1490"/>
      <c r="V36" s="102"/>
      <c r="W36" s="102"/>
      <c r="X36" s="103"/>
      <c r="Y36" s="103"/>
      <c r="Z36" s="103"/>
      <c r="AA36" s="103"/>
      <c r="AB36" s="103"/>
      <c r="AC36" s="103"/>
      <c r="AD36" s="103"/>
      <c r="AE36" s="103"/>
      <c r="AF36" s="104"/>
      <c r="AG36" s="104"/>
      <c r="AH36" s="103"/>
      <c r="AI36" s="103"/>
      <c r="AJ36" s="104"/>
      <c r="AK36" s="1490"/>
      <c r="AL36" s="102"/>
      <c r="AM36" s="102"/>
      <c r="AN36" s="103"/>
      <c r="AO36" s="103"/>
      <c r="AP36" s="103"/>
      <c r="AQ36" s="103"/>
      <c r="AR36" s="103"/>
      <c r="AS36" s="103"/>
      <c r="AT36" s="103"/>
      <c r="AU36" s="103"/>
      <c r="AV36" s="104"/>
      <c r="AW36" s="104"/>
      <c r="AX36" s="103"/>
      <c r="AY36" s="103"/>
      <c r="AZ36" s="104"/>
      <c r="BA36" s="101"/>
      <c r="BB36" s="102"/>
      <c r="BC36" s="102"/>
      <c r="BD36" s="103"/>
      <c r="BE36" s="103"/>
      <c r="BF36" s="103"/>
      <c r="BG36" s="103"/>
      <c r="BH36" s="103"/>
      <c r="BI36" s="103"/>
      <c r="BJ36" s="103"/>
      <c r="BK36" s="103"/>
      <c r="BL36" s="104"/>
      <c r="BM36" s="104"/>
      <c r="BN36" s="103"/>
      <c r="BO36" s="103"/>
      <c r="BP36" s="104"/>
      <c r="BQ36" s="101"/>
      <c r="BR36" s="102"/>
      <c r="BS36" s="102"/>
      <c r="BT36" s="103"/>
      <c r="BU36" s="103"/>
      <c r="BV36" s="103"/>
      <c r="BW36" s="103"/>
      <c r="BX36" s="103"/>
      <c r="BY36" s="103"/>
      <c r="BZ36" s="103"/>
      <c r="CA36" s="103"/>
      <c r="CB36" s="104"/>
      <c r="CC36" s="104"/>
      <c r="CD36" s="103"/>
      <c r="CE36" s="103"/>
      <c r="CF36" s="104"/>
      <c r="CG36" s="101"/>
      <c r="CH36" s="102"/>
      <c r="CI36" s="102"/>
      <c r="CJ36" s="103"/>
      <c r="CK36" s="103"/>
      <c r="CL36" s="103"/>
      <c r="CM36" s="103"/>
      <c r="CN36" s="103"/>
      <c r="CO36" s="103"/>
      <c r="CP36" s="103"/>
      <c r="CQ36" s="103"/>
      <c r="CR36" s="104"/>
      <c r="CS36" s="104"/>
      <c r="CT36" s="103"/>
      <c r="CU36" s="103"/>
      <c r="CV36" s="104"/>
      <c r="CW36" s="101"/>
      <c r="CX36" s="102"/>
      <c r="CY36" s="102"/>
      <c r="CZ36" s="103"/>
      <c r="DA36" s="103"/>
      <c r="DB36" s="103"/>
      <c r="DC36" s="103"/>
      <c r="DD36" s="103"/>
      <c r="DE36" s="103"/>
      <c r="DF36" s="103"/>
      <c r="DG36" s="103"/>
      <c r="DH36" s="104"/>
      <c r="DI36" s="104"/>
      <c r="DJ36" s="103"/>
      <c r="DK36" s="103"/>
      <c r="DL36" s="104"/>
      <c r="DM36" s="101"/>
      <c r="DN36" s="102"/>
      <c r="DO36" s="102"/>
      <c r="DP36" s="103"/>
      <c r="DQ36" s="103"/>
      <c r="DR36" s="103"/>
      <c r="DS36" s="103"/>
      <c r="DT36" s="103"/>
      <c r="DU36" s="103"/>
      <c r="DV36" s="103"/>
      <c r="DW36" s="103"/>
      <c r="DX36" s="104"/>
      <c r="DY36" s="104"/>
      <c r="DZ36" s="103"/>
      <c r="EA36" s="103"/>
      <c r="EB36" s="104"/>
      <c r="EC36" s="101"/>
      <c r="ED36" s="102"/>
      <c r="EE36" s="102"/>
      <c r="EF36" s="103"/>
      <c r="EG36" s="103"/>
      <c r="EH36" s="103"/>
      <c r="EI36" s="103"/>
      <c r="EJ36" s="103"/>
      <c r="EK36" s="103"/>
      <c r="EL36" s="103"/>
      <c r="EM36" s="103"/>
      <c r="EN36" s="104"/>
      <c r="EO36" s="104"/>
      <c r="EP36" s="103"/>
      <c r="EQ36" s="103"/>
      <c r="ER36" s="104"/>
      <c r="ES36" s="101"/>
      <c r="ET36" s="102"/>
      <c r="EU36" s="102"/>
      <c r="EV36" s="103"/>
      <c r="EW36" s="103"/>
      <c r="EX36" s="103"/>
      <c r="EY36" s="103"/>
      <c r="EZ36" s="103"/>
      <c r="FA36" s="103"/>
      <c r="FB36" s="103"/>
      <c r="FC36" s="103"/>
      <c r="FD36" s="104"/>
      <c r="FE36" s="104"/>
      <c r="FF36" s="103"/>
      <c r="FG36" s="103"/>
      <c r="FH36" s="104"/>
      <c r="FI36" s="101"/>
      <c r="FJ36" s="102"/>
      <c r="FK36" s="102"/>
      <c r="FL36" s="103"/>
      <c r="FM36" s="103"/>
      <c r="FN36" s="103"/>
      <c r="FO36" s="103"/>
      <c r="FP36" s="103"/>
      <c r="FQ36" s="103"/>
      <c r="FR36" s="103"/>
      <c r="FS36" s="103"/>
      <c r="FT36" s="104"/>
      <c r="FU36" s="104"/>
      <c r="FV36" s="103"/>
      <c r="FW36" s="103"/>
      <c r="FX36" s="104"/>
      <c r="FY36" s="101"/>
      <c r="FZ36" s="102"/>
      <c r="GA36" s="102"/>
      <c r="GB36" s="103"/>
      <c r="GC36" s="103"/>
      <c r="GD36" s="103"/>
      <c r="GE36" s="103"/>
      <c r="GF36" s="103"/>
      <c r="GG36" s="103"/>
      <c r="GH36" s="103"/>
      <c r="GI36" s="103"/>
      <c r="GJ36" s="104"/>
      <c r="GK36" s="104"/>
      <c r="GL36" s="103"/>
      <c r="GM36" s="103"/>
      <c r="GN36" s="104"/>
      <c r="GO36" s="101"/>
      <c r="GP36" s="102"/>
      <c r="GQ36" s="102"/>
      <c r="GR36" s="103"/>
      <c r="GS36" s="103"/>
      <c r="GT36" s="103"/>
      <c r="GU36" s="103"/>
      <c r="GV36" s="103"/>
      <c r="GW36" s="103"/>
      <c r="GX36" s="103"/>
      <c r="GY36" s="103"/>
      <c r="GZ36" s="104"/>
      <c r="HA36" s="104"/>
      <c r="HB36" s="103"/>
      <c r="HC36" s="103"/>
      <c r="HD36" s="104"/>
      <c r="HE36" s="101"/>
      <c r="HF36" s="102"/>
      <c r="HG36" s="102"/>
      <c r="HH36" s="103"/>
      <c r="HI36" s="103"/>
      <c r="HJ36" s="103"/>
      <c r="HK36" s="103"/>
      <c r="HL36" s="103"/>
      <c r="HM36" s="103"/>
      <c r="HN36" s="103"/>
      <c r="HO36" s="103"/>
      <c r="HP36" s="104"/>
      <c r="HQ36" s="104"/>
      <c r="HR36" s="103"/>
      <c r="HS36" s="103"/>
      <c r="HT36" s="104"/>
      <c r="HU36" s="101"/>
      <c r="HV36" s="102"/>
      <c r="HW36" s="102"/>
      <c r="HX36" s="103"/>
      <c r="HY36" s="103"/>
      <c r="HZ36" s="103"/>
      <c r="IA36" s="103"/>
      <c r="IB36" s="103"/>
      <c r="IC36" s="103"/>
      <c r="ID36" s="103"/>
      <c r="IE36" s="103"/>
      <c r="IF36" s="104"/>
      <c r="IG36" s="104"/>
      <c r="IH36" s="103"/>
      <c r="II36" s="103"/>
      <c r="IJ36" s="104"/>
      <c r="IK36" s="101"/>
      <c r="IL36" s="102"/>
      <c r="IM36" s="102"/>
      <c r="IN36" s="103"/>
      <c r="IO36" s="103"/>
      <c r="IP36" s="103"/>
      <c r="IQ36" s="103"/>
      <c r="IR36" s="103"/>
      <c r="IS36" s="103"/>
      <c r="IT36" s="103"/>
      <c r="IU36" s="103"/>
      <c r="IV36" s="104"/>
    </row>
    <row r="37" spans="1:256" s="105" customFormat="1" ht="16.5" customHeight="1" thickBot="1">
      <c r="A37" s="2332" t="s">
        <v>109</v>
      </c>
      <c r="B37" s="2333"/>
      <c r="C37" s="2333"/>
      <c r="D37" s="1119">
        <f t="shared" ref="D37:T37" si="7">SUM(D35:D36)</f>
        <v>2</v>
      </c>
      <c r="E37" s="1120">
        <f t="shared" si="7"/>
        <v>1</v>
      </c>
      <c r="F37" s="1119">
        <f t="shared" si="7"/>
        <v>0</v>
      </c>
      <c r="G37" s="2334">
        <f t="shared" si="7"/>
        <v>0</v>
      </c>
      <c r="H37" s="2334">
        <f t="shared" si="7"/>
        <v>2</v>
      </c>
      <c r="I37" s="2334">
        <f t="shared" si="7"/>
        <v>1</v>
      </c>
      <c r="J37" s="2334">
        <f t="shared" si="7"/>
        <v>2</v>
      </c>
      <c r="K37" s="2334">
        <f t="shared" si="7"/>
        <v>1</v>
      </c>
      <c r="L37" s="2334">
        <f t="shared" si="7"/>
        <v>0</v>
      </c>
      <c r="M37" s="2334">
        <f t="shared" si="7"/>
        <v>0</v>
      </c>
      <c r="N37" s="2334">
        <f t="shared" si="7"/>
        <v>0</v>
      </c>
      <c r="O37" s="2334">
        <f t="shared" si="7"/>
        <v>0</v>
      </c>
      <c r="P37" s="2334">
        <f t="shared" si="7"/>
        <v>2</v>
      </c>
      <c r="Q37" s="2243">
        <f t="shared" si="7"/>
        <v>1</v>
      </c>
      <c r="R37" s="2225">
        <f t="shared" si="7"/>
        <v>1</v>
      </c>
      <c r="S37" s="1207">
        <f t="shared" si="7"/>
        <v>0</v>
      </c>
      <c r="T37" s="1204">
        <f t="shared" si="7"/>
        <v>1</v>
      </c>
    </row>
    <row r="38" spans="1:256" s="32" customFormat="1" ht="9.75" customHeight="1" thickTop="1" thickBot="1">
      <c r="A38" s="1847"/>
      <c r="B38" s="1002"/>
      <c r="C38" s="1002"/>
      <c r="D38" s="1121"/>
      <c r="E38" s="1121"/>
      <c r="F38" s="1122"/>
      <c r="G38" s="1122"/>
      <c r="H38" s="1122"/>
      <c r="I38" s="1122"/>
      <c r="J38" s="1122"/>
      <c r="K38" s="1122"/>
      <c r="L38" s="1122"/>
      <c r="M38" s="1122"/>
      <c r="N38" s="1122"/>
      <c r="O38" s="1122"/>
      <c r="P38" s="1122"/>
      <c r="Q38" s="2244"/>
      <c r="R38" s="1123"/>
      <c r="S38" s="1123"/>
      <c r="T38" s="1123"/>
    </row>
    <row r="39" spans="1:256" s="105" customFormat="1" ht="16.5" customHeight="1" thickBot="1">
      <c r="A39" s="848" t="s">
        <v>129</v>
      </c>
      <c r="B39" s="2070"/>
      <c r="C39" s="2070"/>
      <c r="D39" s="1124"/>
      <c r="E39" s="1124"/>
      <c r="F39" s="1124"/>
      <c r="G39" s="1124"/>
      <c r="H39" s="1124"/>
      <c r="I39" s="1124"/>
      <c r="J39" s="1124"/>
      <c r="K39" s="1124"/>
      <c r="L39" s="1124"/>
      <c r="M39" s="1124"/>
      <c r="N39" s="1124"/>
      <c r="O39" s="1124"/>
      <c r="P39" s="1124"/>
      <c r="Q39" s="2335"/>
      <c r="R39" s="1124"/>
      <c r="S39" s="1124"/>
      <c r="T39" s="1125"/>
    </row>
    <row r="40" spans="1:256" s="35" customFormat="1" ht="13.5" customHeight="1">
      <c r="A40" s="851" t="s">
        <v>130</v>
      </c>
      <c r="B40" s="2071" t="s">
        <v>967</v>
      </c>
      <c r="C40" s="2071" t="s">
        <v>968</v>
      </c>
      <c r="D40" s="4053"/>
      <c r="E40" s="4054">
        <v>1</v>
      </c>
      <c r="F40" s="4053"/>
      <c r="G40" s="4055"/>
      <c r="H40" s="4055"/>
      <c r="I40" s="4055">
        <v>1</v>
      </c>
      <c r="J40" s="4055"/>
      <c r="K40" s="4055">
        <v>1</v>
      </c>
      <c r="L40" s="4055"/>
      <c r="M40" s="4055"/>
      <c r="N40" s="4055"/>
      <c r="O40" s="4055"/>
      <c r="P40" s="4055"/>
      <c r="Q40" s="4054">
        <v>1</v>
      </c>
      <c r="R40" s="2324">
        <f>IF($T40=1,"-",D40)</f>
        <v>0</v>
      </c>
      <c r="S40" s="1117">
        <f>IF($T40=1,"-",E40)</f>
        <v>1</v>
      </c>
      <c r="T40" s="1118" t="str">
        <f>IF(D40+E40=2,1,"-")</f>
        <v>-</v>
      </c>
      <c r="U40" s="1490"/>
      <c r="V40" s="102"/>
      <c r="W40" s="102"/>
      <c r="X40" s="103"/>
      <c r="Y40" s="103"/>
      <c r="Z40" s="103"/>
      <c r="AA40" s="103"/>
      <c r="AB40" s="103"/>
      <c r="AC40" s="103"/>
      <c r="AD40" s="103"/>
      <c r="AE40" s="103"/>
      <c r="AF40" s="104"/>
      <c r="AG40" s="104"/>
      <c r="AH40" s="103"/>
      <c r="AI40" s="103"/>
      <c r="AJ40" s="104"/>
      <c r="AK40" s="1490"/>
      <c r="AL40" s="102"/>
      <c r="AM40" s="102"/>
      <c r="AN40" s="103"/>
      <c r="AO40" s="103"/>
      <c r="AP40" s="103"/>
      <c r="AQ40" s="103"/>
      <c r="AR40" s="103"/>
      <c r="AS40" s="103"/>
      <c r="AT40" s="103"/>
      <c r="AU40" s="103"/>
      <c r="AV40" s="104"/>
      <c r="AW40" s="104"/>
      <c r="AX40" s="103"/>
      <c r="AY40" s="103"/>
      <c r="AZ40" s="104"/>
      <c r="BA40" s="101"/>
      <c r="BB40" s="102"/>
      <c r="BC40" s="102"/>
      <c r="BD40" s="103"/>
      <c r="BE40" s="103"/>
      <c r="BF40" s="103"/>
      <c r="BG40" s="103"/>
      <c r="BH40" s="103"/>
      <c r="BI40" s="103"/>
      <c r="BJ40" s="103"/>
      <c r="BK40" s="103"/>
      <c r="BL40" s="104"/>
      <c r="BM40" s="104"/>
      <c r="BN40" s="103"/>
      <c r="BO40" s="103"/>
      <c r="BP40" s="104"/>
      <c r="BQ40" s="101"/>
      <c r="BR40" s="102"/>
      <c r="BS40" s="102"/>
      <c r="BT40" s="103"/>
      <c r="BU40" s="103"/>
      <c r="BV40" s="103"/>
      <c r="BW40" s="103"/>
      <c r="BX40" s="103"/>
      <c r="BY40" s="103"/>
      <c r="BZ40" s="103"/>
      <c r="CA40" s="103"/>
      <c r="CB40" s="104"/>
      <c r="CC40" s="104"/>
      <c r="CD40" s="103"/>
      <c r="CE40" s="103"/>
      <c r="CF40" s="104"/>
      <c r="CG40" s="101"/>
      <c r="CH40" s="102"/>
      <c r="CI40" s="102"/>
      <c r="CJ40" s="103"/>
      <c r="CK40" s="103"/>
      <c r="CL40" s="103"/>
      <c r="CM40" s="103"/>
      <c r="CN40" s="103"/>
      <c r="CO40" s="103"/>
      <c r="CP40" s="103"/>
      <c r="CQ40" s="103"/>
      <c r="CR40" s="104"/>
      <c r="CS40" s="104"/>
      <c r="CT40" s="103"/>
      <c r="CU40" s="103"/>
      <c r="CV40" s="104"/>
      <c r="CW40" s="101"/>
      <c r="CX40" s="102"/>
      <c r="CY40" s="102"/>
      <c r="CZ40" s="103"/>
      <c r="DA40" s="103"/>
      <c r="DB40" s="103"/>
      <c r="DC40" s="103"/>
      <c r="DD40" s="103"/>
      <c r="DE40" s="103"/>
      <c r="DF40" s="103"/>
      <c r="DG40" s="103"/>
      <c r="DH40" s="104"/>
      <c r="DI40" s="104"/>
      <c r="DJ40" s="103"/>
      <c r="DK40" s="103"/>
      <c r="DL40" s="104"/>
      <c r="DM40" s="101"/>
      <c r="DN40" s="102"/>
      <c r="DO40" s="102"/>
      <c r="DP40" s="103"/>
      <c r="DQ40" s="103"/>
      <c r="DR40" s="103"/>
      <c r="DS40" s="103"/>
      <c r="DT40" s="103"/>
      <c r="DU40" s="103"/>
      <c r="DV40" s="103"/>
      <c r="DW40" s="103"/>
      <c r="DX40" s="104"/>
      <c r="DY40" s="104"/>
      <c r="DZ40" s="103"/>
      <c r="EA40" s="103"/>
      <c r="EB40" s="104"/>
      <c r="EC40" s="101"/>
      <c r="ED40" s="102"/>
      <c r="EE40" s="102"/>
      <c r="EF40" s="103"/>
      <c r="EG40" s="103"/>
      <c r="EH40" s="103"/>
      <c r="EI40" s="103"/>
      <c r="EJ40" s="103"/>
      <c r="EK40" s="103"/>
      <c r="EL40" s="103"/>
      <c r="EM40" s="103"/>
      <c r="EN40" s="104"/>
      <c r="EO40" s="104"/>
      <c r="EP40" s="103"/>
      <c r="EQ40" s="103"/>
      <c r="ER40" s="104"/>
      <c r="ES40" s="101"/>
      <c r="ET40" s="102"/>
      <c r="EU40" s="102"/>
      <c r="EV40" s="103"/>
      <c r="EW40" s="103"/>
      <c r="EX40" s="103"/>
      <c r="EY40" s="103"/>
      <c r="EZ40" s="103"/>
      <c r="FA40" s="103"/>
      <c r="FB40" s="103"/>
      <c r="FC40" s="103"/>
      <c r="FD40" s="104"/>
      <c r="FE40" s="104"/>
      <c r="FF40" s="103"/>
      <c r="FG40" s="103"/>
      <c r="FH40" s="104"/>
      <c r="FI40" s="101"/>
      <c r="FJ40" s="102"/>
      <c r="FK40" s="102"/>
      <c r="FL40" s="103"/>
      <c r="FM40" s="103"/>
      <c r="FN40" s="103"/>
      <c r="FO40" s="103"/>
      <c r="FP40" s="103"/>
      <c r="FQ40" s="103"/>
      <c r="FR40" s="103"/>
      <c r="FS40" s="103"/>
      <c r="FT40" s="104"/>
      <c r="FU40" s="104"/>
      <c r="FV40" s="103"/>
      <c r="FW40" s="103"/>
      <c r="FX40" s="104"/>
      <c r="FY40" s="101"/>
      <c r="FZ40" s="102"/>
      <c r="GA40" s="102"/>
      <c r="GB40" s="103"/>
      <c r="GC40" s="103"/>
      <c r="GD40" s="103"/>
      <c r="GE40" s="103"/>
      <c r="GF40" s="103"/>
      <c r="GG40" s="103"/>
      <c r="GH40" s="103"/>
      <c r="GI40" s="103"/>
      <c r="GJ40" s="104"/>
      <c r="GK40" s="104"/>
      <c r="GL40" s="103"/>
      <c r="GM40" s="103"/>
      <c r="GN40" s="104"/>
      <c r="GO40" s="101"/>
      <c r="GP40" s="102"/>
      <c r="GQ40" s="102"/>
      <c r="GR40" s="103"/>
      <c r="GS40" s="103"/>
      <c r="GT40" s="103"/>
      <c r="GU40" s="103"/>
      <c r="GV40" s="103"/>
      <c r="GW40" s="103"/>
      <c r="GX40" s="103"/>
      <c r="GY40" s="103"/>
      <c r="GZ40" s="104"/>
      <c r="HA40" s="104"/>
      <c r="HB40" s="103"/>
      <c r="HC40" s="103"/>
      <c r="HD40" s="104"/>
      <c r="HE40" s="101"/>
      <c r="HF40" s="102"/>
      <c r="HG40" s="102"/>
      <c r="HH40" s="103"/>
      <c r="HI40" s="103"/>
      <c r="HJ40" s="103"/>
      <c r="HK40" s="103"/>
      <c r="HL40" s="103"/>
      <c r="HM40" s="103"/>
      <c r="HN40" s="103"/>
      <c r="HO40" s="103"/>
      <c r="HP40" s="104"/>
      <c r="HQ40" s="104"/>
      <c r="HR40" s="103"/>
      <c r="HS40" s="103"/>
      <c r="HT40" s="104"/>
      <c r="HU40" s="101"/>
      <c r="HV40" s="102"/>
      <c r="HW40" s="102"/>
      <c r="HX40" s="103"/>
      <c r="HY40" s="103"/>
      <c r="HZ40" s="103"/>
      <c r="IA40" s="103"/>
      <c r="IB40" s="103"/>
      <c r="IC40" s="103"/>
      <c r="ID40" s="103"/>
      <c r="IE40" s="103"/>
      <c r="IF40" s="104"/>
      <c r="IG40" s="104"/>
      <c r="IH40" s="103"/>
      <c r="II40" s="103"/>
      <c r="IJ40" s="104"/>
      <c r="IK40" s="101"/>
      <c r="IL40" s="102"/>
      <c r="IM40" s="102"/>
      <c r="IN40" s="103"/>
      <c r="IO40" s="103"/>
      <c r="IP40" s="103"/>
      <c r="IQ40" s="103"/>
      <c r="IR40" s="103"/>
      <c r="IS40" s="103"/>
      <c r="IT40" s="103"/>
      <c r="IU40" s="103"/>
      <c r="IV40" s="104"/>
    </row>
    <row r="41" spans="1:256" s="35" customFormat="1" ht="13.5" customHeight="1">
      <c r="A41" s="851" t="s">
        <v>131</v>
      </c>
      <c r="B41" s="2071" t="s">
        <v>967</v>
      </c>
      <c r="C41" s="2071" t="s">
        <v>968</v>
      </c>
      <c r="D41" s="4056">
        <v>1</v>
      </c>
      <c r="E41" s="4057"/>
      <c r="F41" s="4056"/>
      <c r="G41" s="3258"/>
      <c r="H41" s="3258">
        <v>1</v>
      </c>
      <c r="I41" s="3258"/>
      <c r="J41" s="3258">
        <v>1</v>
      </c>
      <c r="K41" s="3258"/>
      <c r="L41" s="3258"/>
      <c r="M41" s="3258"/>
      <c r="N41" s="4055"/>
      <c r="O41" s="4055"/>
      <c r="P41" s="4055">
        <v>1</v>
      </c>
      <c r="Q41" s="4054"/>
      <c r="R41" s="2324">
        <f>IF($T41=1,"-",D41)</f>
        <v>1</v>
      </c>
      <c r="S41" s="1117">
        <f>IF($W41=1,"-",E41)</f>
        <v>0</v>
      </c>
      <c r="T41" s="1118" t="str">
        <f>IF(D41+E41=2,1,"-")</f>
        <v>-</v>
      </c>
      <c r="U41" s="1490"/>
      <c r="V41" s="102"/>
      <c r="W41" s="102"/>
      <c r="X41" s="103"/>
      <c r="Y41" s="103"/>
      <c r="Z41" s="103"/>
      <c r="AA41" s="103"/>
      <c r="AB41" s="103"/>
      <c r="AC41" s="103"/>
      <c r="AD41" s="103"/>
      <c r="AE41" s="103"/>
      <c r="AF41" s="104"/>
      <c r="AG41" s="104"/>
      <c r="AH41" s="103"/>
      <c r="AI41" s="103"/>
      <c r="AJ41" s="104"/>
      <c r="AK41" s="1490"/>
      <c r="AL41" s="102"/>
      <c r="AM41" s="102"/>
      <c r="AN41" s="103"/>
      <c r="AO41" s="103"/>
      <c r="AP41" s="103"/>
      <c r="AQ41" s="103"/>
      <c r="AR41" s="103"/>
      <c r="AS41" s="103"/>
      <c r="AT41" s="103"/>
      <c r="AU41" s="103"/>
      <c r="AV41" s="104"/>
      <c r="AW41" s="104"/>
      <c r="AX41" s="103"/>
      <c r="AY41" s="103"/>
      <c r="AZ41" s="104"/>
      <c r="BA41" s="101"/>
      <c r="BB41" s="102"/>
      <c r="BC41" s="102"/>
      <c r="BD41" s="103"/>
      <c r="BE41" s="103"/>
      <c r="BF41" s="103"/>
      <c r="BG41" s="103"/>
      <c r="BH41" s="103"/>
      <c r="BI41" s="103"/>
      <c r="BJ41" s="103"/>
      <c r="BK41" s="103"/>
      <c r="BL41" s="104"/>
      <c r="BM41" s="104"/>
      <c r="BN41" s="103"/>
      <c r="BO41" s="103"/>
      <c r="BP41" s="104"/>
      <c r="BQ41" s="101"/>
      <c r="BR41" s="102"/>
      <c r="BS41" s="102"/>
      <c r="BT41" s="103"/>
      <c r="BU41" s="103"/>
      <c r="BV41" s="103"/>
      <c r="BW41" s="103"/>
      <c r="BX41" s="103"/>
      <c r="BY41" s="103"/>
      <c r="BZ41" s="103"/>
      <c r="CA41" s="103"/>
      <c r="CB41" s="104"/>
      <c r="CC41" s="104"/>
      <c r="CD41" s="103"/>
      <c r="CE41" s="103"/>
      <c r="CF41" s="104"/>
      <c r="CG41" s="101"/>
      <c r="CH41" s="102"/>
      <c r="CI41" s="102"/>
      <c r="CJ41" s="103"/>
      <c r="CK41" s="103"/>
      <c r="CL41" s="103"/>
      <c r="CM41" s="103"/>
      <c r="CN41" s="103"/>
      <c r="CO41" s="103"/>
      <c r="CP41" s="103"/>
      <c r="CQ41" s="103"/>
      <c r="CR41" s="104"/>
      <c r="CS41" s="104"/>
      <c r="CT41" s="103"/>
      <c r="CU41" s="103"/>
      <c r="CV41" s="104"/>
      <c r="CW41" s="101"/>
      <c r="CX41" s="102"/>
      <c r="CY41" s="102"/>
      <c r="CZ41" s="103"/>
      <c r="DA41" s="103"/>
      <c r="DB41" s="103"/>
      <c r="DC41" s="103"/>
      <c r="DD41" s="103"/>
      <c r="DE41" s="103"/>
      <c r="DF41" s="103"/>
      <c r="DG41" s="103"/>
      <c r="DH41" s="104"/>
      <c r="DI41" s="104"/>
      <c r="DJ41" s="103"/>
      <c r="DK41" s="103"/>
      <c r="DL41" s="104"/>
      <c r="DM41" s="101"/>
      <c r="DN41" s="102"/>
      <c r="DO41" s="102"/>
      <c r="DP41" s="103"/>
      <c r="DQ41" s="103"/>
      <c r="DR41" s="103"/>
      <c r="DS41" s="103"/>
      <c r="DT41" s="103"/>
      <c r="DU41" s="103"/>
      <c r="DV41" s="103"/>
      <c r="DW41" s="103"/>
      <c r="DX41" s="104"/>
      <c r="DY41" s="104"/>
      <c r="DZ41" s="103"/>
      <c r="EA41" s="103"/>
      <c r="EB41" s="104"/>
      <c r="EC41" s="101"/>
      <c r="ED41" s="102"/>
      <c r="EE41" s="102"/>
      <c r="EF41" s="103"/>
      <c r="EG41" s="103"/>
      <c r="EH41" s="103"/>
      <c r="EI41" s="103"/>
      <c r="EJ41" s="103"/>
      <c r="EK41" s="103"/>
      <c r="EL41" s="103"/>
      <c r="EM41" s="103"/>
      <c r="EN41" s="104"/>
      <c r="EO41" s="104"/>
      <c r="EP41" s="103"/>
      <c r="EQ41" s="103"/>
      <c r="ER41" s="104"/>
      <c r="ES41" s="101"/>
      <c r="ET41" s="102"/>
      <c r="EU41" s="102"/>
      <c r="EV41" s="103"/>
      <c r="EW41" s="103"/>
      <c r="EX41" s="103"/>
      <c r="EY41" s="103"/>
      <c r="EZ41" s="103"/>
      <c r="FA41" s="103"/>
      <c r="FB41" s="103"/>
      <c r="FC41" s="103"/>
      <c r="FD41" s="104"/>
      <c r="FE41" s="104"/>
      <c r="FF41" s="103"/>
      <c r="FG41" s="103"/>
      <c r="FH41" s="104"/>
      <c r="FI41" s="101"/>
      <c r="FJ41" s="102"/>
      <c r="FK41" s="102"/>
      <c r="FL41" s="103"/>
      <c r="FM41" s="103"/>
      <c r="FN41" s="103"/>
      <c r="FO41" s="103"/>
      <c r="FP41" s="103"/>
      <c r="FQ41" s="103"/>
      <c r="FR41" s="103"/>
      <c r="FS41" s="103"/>
      <c r="FT41" s="104"/>
      <c r="FU41" s="104"/>
      <c r="FV41" s="103"/>
      <c r="FW41" s="103"/>
      <c r="FX41" s="104"/>
      <c r="FY41" s="101"/>
      <c r="FZ41" s="102"/>
      <c r="GA41" s="102"/>
      <c r="GB41" s="103"/>
      <c r="GC41" s="103"/>
      <c r="GD41" s="103"/>
      <c r="GE41" s="103"/>
      <c r="GF41" s="103"/>
      <c r="GG41" s="103"/>
      <c r="GH41" s="103"/>
      <c r="GI41" s="103"/>
      <c r="GJ41" s="104"/>
      <c r="GK41" s="104"/>
      <c r="GL41" s="103"/>
      <c r="GM41" s="103"/>
      <c r="GN41" s="104"/>
      <c r="GO41" s="101"/>
      <c r="GP41" s="102"/>
      <c r="GQ41" s="102"/>
      <c r="GR41" s="103"/>
      <c r="GS41" s="103"/>
      <c r="GT41" s="103"/>
      <c r="GU41" s="103"/>
      <c r="GV41" s="103"/>
      <c r="GW41" s="103"/>
      <c r="GX41" s="103"/>
      <c r="GY41" s="103"/>
      <c r="GZ41" s="104"/>
      <c r="HA41" s="104"/>
      <c r="HB41" s="103"/>
      <c r="HC41" s="103"/>
      <c r="HD41" s="104"/>
      <c r="HE41" s="101"/>
      <c r="HF41" s="102"/>
      <c r="HG41" s="102"/>
      <c r="HH41" s="103"/>
      <c r="HI41" s="103"/>
      <c r="HJ41" s="103"/>
      <c r="HK41" s="103"/>
      <c r="HL41" s="103"/>
      <c r="HM41" s="103"/>
      <c r="HN41" s="103"/>
      <c r="HO41" s="103"/>
      <c r="HP41" s="104"/>
      <c r="HQ41" s="104"/>
      <c r="HR41" s="103"/>
      <c r="HS41" s="103"/>
      <c r="HT41" s="104"/>
      <c r="HU41" s="101"/>
      <c r="HV41" s="102"/>
      <c r="HW41" s="102"/>
      <c r="HX41" s="103"/>
      <c r="HY41" s="103"/>
      <c r="HZ41" s="103"/>
      <c r="IA41" s="103"/>
      <c r="IB41" s="103"/>
      <c r="IC41" s="103"/>
      <c r="ID41" s="103"/>
      <c r="IE41" s="103"/>
      <c r="IF41" s="104"/>
      <c r="IG41" s="104"/>
      <c r="IH41" s="103"/>
      <c r="II41" s="103"/>
      <c r="IJ41" s="104"/>
      <c r="IK41" s="101"/>
      <c r="IL41" s="102"/>
      <c r="IM41" s="102"/>
      <c r="IN41" s="103"/>
      <c r="IO41" s="103"/>
      <c r="IP41" s="103"/>
      <c r="IQ41" s="103"/>
      <c r="IR41" s="103"/>
      <c r="IS41" s="103"/>
      <c r="IT41" s="103"/>
      <c r="IU41" s="103"/>
      <c r="IV41" s="104"/>
    </row>
    <row r="42" spans="1:256" s="100" customFormat="1" ht="16.5" customHeight="1" thickBot="1">
      <c r="A42" s="2332" t="s">
        <v>109</v>
      </c>
      <c r="B42" s="2333"/>
      <c r="C42" s="2333"/>
      <c r="D42" s="1119">
        <f t="shared" ref="D42:T42" si="8">SUM(D40:D41)</f>
        <v>1</v>
      </c>
      <c r="E42" s="1120">
        <f t="shared" si="8"/>
        <v>1</v>
      </c>
      <c r="F42" s="1119">
        <f t="shared" si="8"/>
        <v>0</v>
      </c>
      <c r="G42" s="2334">
        <f t="shared" si="8"/>
        <v>0</v>
      </c>
      <c r="H42" s="2334">
        <f t="shared" si="8"/>
        <v>1</v>
      </c>
      <c r="I42" s="2334">
        <f t="shared" si="8"/>
        <v>1</v>
      </c>
      <c r="J42" s="2334">
        <f t="shared" si="8"/>
        <v>1</v>
      </c>
      <c r="K42" s="2334">
        <f t="shared" si="8"/>
        <v>1</v>
      </c>
      <c r="L42" s="2334">
        <f t="shared" si="8"/>
        <v>0</v>
      </c>
      <c r="M42" s="2334">
        <f t="shared" si="8"/>
        <v>0</v>
      </c>
      <c r="N42" s="2334">
        <f t="shared" si="8"/>
        <v>0</v>
      </c>
      <c r="O42" s="2334">
        <f t="shared" si="8"/>
        <v>0</v>
      </c>
      <c r="P42" s="2334">
        <f t="shared" si="8"/>
        <v>1</v>
      </c>
      <c r="Q42" s="2243">
        <f t="shared" si="8"/>
        <v>1</v>
      </c>
      <c r="R42" s="2225">
        <f t="shared" si="8"/>
        <v>1</v>
      </c>
      <c r="S42" s="1207">
        <f t="shared" si="8"/>
        <v>1</v>
      </c>
      <c r="T42" s="1204">
        <f t="shared" si="8"/>
        <v>0</v>
      </c>
    </row>
    <row r="43" spans="1:256" s="106" customFormat="1" ht="16.5" customHeight="1" thickTop="1" thickBot="1">
      <c r="A43" s="2336" t="s">
        <v>132</v>
      </c>
      <c r="B43" s="2337"/>
      <c r="C43" s="2337"/>
      <c r="D43" s="2338">
        <f t="shared" ref="D43:T43" si="9">+D42+D37+D32+D27+D11</f>
        <v>18</v>
      </c>
      <c r="E43" s="2339">
        <f t="shared" si="9"/>
        <v>5</v>
      </c>
      <c r="F43" s="2338">
        <f t="shared" si="9"/>
        <v>1</v>
      </c>
      <c r="G43" s="2340">
        <f t="shared" si="9"/>
        <v>1</v>
      </c>
      <c r="H43" s="2340">
        <f t="shared" si="9"/>
        <v>18</v>
      </c>
      <c r="I43" s="2340">
        <f t="shared" si="9"/>
        <v>5</v>
      </c>
      <c r="J43" s="2340">
        <f t="shared" si="9"/>
        <v>18</v>
      </c>
      <c r="K43" s="2340">
        <f t="shared" si="9"/>
        <v>5</v>
      </c>
      <c r="L43" s="2340">
        <f t="shared" si="9"/>
        <v>0</v>
      </c>
      <c r="M43" s="2340">
        <f t="shared" si="9"/>
        <v>0</v>
      </c>
      <c r="N43" s="2340">
        <f t="shared" si="9"/>
        <v>0</v>
      </c>
      <c r="O43" s="2340">
        <f t="shared" si="9"/>
        <v>0</v>
      </c>
      <c r="P43" s="2340">
        <f t="shared" si="9"/>
        <v>18</v>
      </c>
      <c r="Q43" s="2341">
        <f t="shared" si="9"/>
        <v>5</v>
      </c>
      <c r="R43" s="2225">
        <f t="shared" si="9"/>
        <v>15</v>
      </c>
      <c r="S43" s="1207">
        <f t="shared" si="9"/>
        <v>2</v>
      </c>
      <c r="T43" s="1204">
        <f t="shared" si="9"/>
        <v>3</v>
      </c>
      <c r="U43" s="100"/>
      <c r="V43" s="1182">
        <f>R43+S43+(T43*2)</f>
        <v>23</v>
      </c>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row>
    <row r="44" spans="1:256" s="69" customFormat="1" ht="29.25" customHeight="1" thickTop="1" thickBot="1">
      <c r="A44" s="107"/>
      <c r="B44" s="2072"/>
      <c r="C44" s="2072"/>
      <c r="D44" s="108" t="s">
        <v>133</v>
      </c>
      <c r="E44" s="1875">
        <f>D43+E43</f>
        <v>23</v>
      </c>
      <c r="F44" s="109"/>
      <c r="G44" s="109"/>
      <c r="H44" s="109"/>
      <c r="I44" s="109"/>
      <c r="J44" s="109"/>
      <c r="K44" s="109"/>
      <c r="L44" s="109"/>
      <c r="M44" s="109"/>
      <c r="N44" s="109"/>
      <c r="O44" s="109"/>
      <c r="P44" s="109"/>
      <c r="Q44" s="110"/>
      <c r="R44" s="111"/>
      <c r="S44" s="112"/>
      <c r="T44" s="113" t="s">
        <v>134</v>
      </c>
    </row>
    <row r="45" spans="1:256" s="78" customFormat="1" ht="10.5">
      <c r="A45" s="114"/>
      <c r="R45" s="115"/>
      <c r="S45" s="115"/>
      <c r="T45" s="115"/>
      <c r="U45" s="116"/>
    </row>
    <row r="46" spans="1:256" s="41" customFormat="1" ht="13">
      <c r="R46" s="64"/>
      <c r="S46" s="64"/>
    </row>
    <row r="47" spans="1:256" s="41" customFormat="1" ht="13">
      <c r="R47" s="64"/>
      <c r="S47" s="64"/>
    </row>
  </sheetData>
  <mergeCells count="10">
    <mergeCell ref="F6:Q6"/>
    <mergeCell ref="R6:T6"/>
    <mergeCell ref="D7:E7"/>
    <mergeCell ref="F7:G7"/>
    <mergeCell ref="H7:I7"/>
    <mergeCell ref="J7:K7"/>
    <mergeCell ref="L7:M7"/>
    <mergeCell ref="N7:O7"/>
    <mergeCell ref="P7:Q7"/>
    <mergeCell ref="R7:T7"/>
  </mergeCells>
  <conditionalFormatting sqref="V43">
    <cfRule type="cellIs" dxfId="15" priority="1" operator="equal">
      <formula>24</formula>
    </cfRule>
  </conditionalFormatting>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FF"/>
    <pageSetUpPr fitToPage="1"/>
  </sheetPr>
  <dimension ref="A1:IX1472"/>
  <sheetViews>
    <sheetView view="pageBreakPreview" zoomScale="115" zoomScaleNormal="150" zoomScaleSheetLayoutView="115" zoomScalePageLayoutView="150" workbookViewId="0">
      <pane xSplit="1" ySplit="8" topLeftCell="R34" activePane="bottomRight" state="frozen"/>
      <selection activeCell="B23" sqref="B23"/>
      <selection pane="topRight" activeCell="B23" sqref="B23"/>
      <selection pane="bottomLeft" activeCell="B23" sqref="B23"/>
      <selection pane="bottomRight" activeCell="A40" sqref="A40"/>
    </sheetView>
  </sheetViews>
  <sheetFormatPr defaultColWidth="9.1796875" defaultRowHeight="13"/>
  <cols>
    <col min="1" max="1" width="32.54296875" style="41" customWidth="1"/>
    <col min="2" max="14" width="4.81640625" style="41" customWidth="1"/>
    <col min="15" max="15" width="5.54296875" style="41" customWidth="1"/>
    <col min="16" max="17" width="3.54296875" style="41" customWidth="1"/>
    <col min="18" max="18" width="6.453125" style="124" customWidth="1"/>
    <col min="19" max="19" width="7" style="124" customWidth="1"/>
    <col min="20" max="20" width="6.81640625" style="124" customWidth="1"/>
    <col min="21" max="21" width="6.453125" style="124" customWidth="1"/>
    <col min="22" max="22" width="8.453125" style="124" customWidth="1"/>
    <col min="23" max="23" width="6.453125" style="40" bestFit="1" customWidth="1"/>
    <col min="24" max="24" width="6" style="40" customWidth="1"/>
    <col min="25" max="25" width="6.81640625" style="40" customWidth="1"/>
    <col min="26" max="26" width="5.453125" style="40" customWidth="1"/>
    <col min="27" max="29" width="5" style="40" customWidth="1"/>
    <col min="30" max="30" width="5.81640625" style="40" customWidth="1"/>
    <col min="31" max="31" width="5.81640625" style="126" customWidth="1"/>
    <col min="32" max="34" width="4.453125" style="40" customWidth="1"/>
    <col min="35" max="35" width="5" style="40" customWidth="1"/>
    <col min="36" max="36" width="5.453125" style="40" customWidth="1"/>
    <col min="37" max="16384" width="9.1796875" style="41"/>
  </cols>
  <sheetData>
    <row r="1" spans="1:258" s="42" customFormat="1" ht="18" customHeight="1">
      <c r="A1" s="830" t="s">
        <v>1345</v>
      </c>
      <c r="B1" s="831"/>
      <c r="C1" s="831"/>
      <c r="D1" s="831"/>
      <c r="E1" s="831"/>
      <c r="F1" s="831"/>
      <c r="G1" s="831"/>
      <c r="H1" s="831"/>
      <c r="I1" s="117"/>
      <c r="J1" s="831"/>
      <c r="K1" s="117"/>
      <c r="L1" s="831"/>
      <c r="M1" s="831"/>
      <c r="N1" s="831"/>
      <c r="O1" s="831"/>
      <c r="P1" s="831"/>
      <c r="Q1" s="831"/>
      <c r="R1" s="118"/>
      <c r="S1" s="118"/>
      <c r="T1" s="118"/>
      <c r="U1" s="118"/>
      <c r="V1" s="118"/>
      <c r="W1" s="119"/>
      <c r="X1" s="119"/>
      <c r="Y1" s="1876"/>
      <c r="Z1" s="1876"/>
      <c r="AA1" s="120"/>
      <c r="AB1" s="119"/>
      <c r="AC1" s="119"/>
      <c r="AD1" s="119"/>
      <c r="AE1" s="121"/>
      <c r="AF1" s="121"/>
      <c r="AG1" s="121"/>
      <c r="AH1" s="121"/>
      <c r="AI1" s="121"/>
      <c r="AJ1" s="122"/>
    </row>
    <row r="2" spans="1:258" ht="18" customHeight="1" thickBot="1">
      <c r="A2" s="123"/>
      <c r="AA2" s="125"/>
      <c r="AJ2" s="127"/>
    </row>
    <row r="3" spans="1:258" s="42" customFormat="1" ht="18" customHeight="1">
      <c r="A3" s="292" t="s">
        <v>1</v>
      </c>
      <c r="B3" s="2344"/>
      <c r="C3" s="2344"/>
      <c r="D3" s="2344"/>
      <c r="E3" s="2344"/>
      <c r="F3" s="2344"/>
      <c r="G3" s="2344"/>
      <c r="H3" s="2344"/>
      <c r="I3" s="2344"/>
      <c r="J3" s="2344"/>
      <c r="K3" s="2344"/>
      <c r="L3" s="2344"/>
      <c r="M3" s="2344"/>
      <c r="N3" s="2344"/>
      <c r="O3" s="2344"/>
      <c r="P3" s="2344"/>
      <c r="Q3" s="2344"/>
      <c r="R3" s="2345"/>
      <c r="S3" s="2345"/>
      <c r="T3" s="2345"/>
      <c r="U3" s="2345"/>
      <c r="V3" s="2345"/>
      <c r="W3" s="2346"/>
      <c r="X3" s="2346"/>
      <c r="Y3" s="2346"/>
      <c r="Z3" s="2347"/>
      <c r="AA3" s="40"/>
      <c r="AB3" s="40"/>
      <c r="AC3" s="40"/>
      <c r="AD3" s="40"/>
      <c r="AE3" s="40"/>
      <c r="AF3" s="40"/>
      <c r="AG3" s="40"/>
      <c r="AH3" s="40"/>
      <c r="AI3" s="40"/>
      <c r="AJ3" s="127"/>
    </row>
    <row r="4" spans="1:258" s="42" customFormat="1" ht="18" customHeight="1">
      <c r="A4" s="834" t="s">
        <v>60</v>
      </c>
      <c r="B4" s="835"/>
      <c r="C4" s="835"/>
      <c r="D4" s="835"/>
      <c r="E4" s="835"/>
      <c r="F4" s="835"/>
      <c r="G4" s="835"/>
      <c r="H4" s="835"/>
      <c r="J4" s="835"/>
      <c r="L4" s="835"/>
      <c r="M4" s="835"/>
      <c r="N4" s="835"/>
      <c r="O4" s="835"/>
      <c r="P4" s="835"/>
      <c r="Q4" s="835"/>
      <c r="R4" s="128"/>
      <c r="S4" s="128"/>
      <c r="T4" s="128"/>
      <c r="U4" s="128"/>
      <c r="V4" s="128"/>
      <c r="W4" s="9"/>
      <c r="X4" s="9"/>
      <c r="Y4" s="9"/>
      <c r="Z4" s="2348"/>
      <c r="AA4" s="9"/>
      <c r="AB4" s="9"/>
      <c r="AC4" s="9"/>
      <c r="AD4" s="9"/>
      <c r="AE4" s="40"/>
      <c r="AF4" s="40"/>
      <c r="AG4" s="40"/>
      <c r="AH4" s="40"/>
      <c r="AI4" s="40"/>
      <c r="AJ4" s="127"/>
    </row>
    <row r="5" spans="1:258" s="129" customFormat="1" ht="18" customHeight="1" thickBot="1">
      <c r="A5" s="2234" t="s">
        <v>61</v>
      </c>
      <c r="B5" s="829"/>
      <c r="C5" s="1963" t="s">
        <v>1453</v>
      </c>
      <c r="D5" s="1965"/>
      <c r="E5" s="1963"/>
      <c r="F5" s="1963"/>
      <c r="G5" s="130"/>
      <c r="H5" s="130"/>
      <c r="I5" s="130"/>
      <c r="J5" s="130"/>
      <c r="K5" s="131"/>
      <c r="L5" s="829"/>
      <c r="M5" s="829"/>
      <c r="N5" s="829"/>
      <c r="O5" s="829"/>
      <c r="P5" s="829"/>
      <c r="Q5" s="829"/>
      <c r="R5" s="132"/>
      <c r="S5" s="132"/>
      <c r="T5" s="132"/>
      <c r="U5" s="132"/>
      <c r="V5" s="132"/>
      <c r="W5" s="13"/>
      <c r="X5" s="13"/>
      <c r="Y5" s="14"/>
      <c r="Z5" s="2349"/>
      <c r="AA5" s="14"/>
      <c r="AB5" s="14"/>
      <c r="AC5" s="14"/>
      <c r="AD5" s="14"/>
      <c r="AE5" s="37"/>
      <c r="AF5" s="37"/>
      <c r="AG5" s="37"/>
      <c r="AH5" s="37"/>
      <c r="AI5" s="37"/>
      <c r="AJ5" s="133"/>
    </row>
    <row r="6" spans="1:258" s="46" customFormat="1" ht="18" customHeight="1" thickTop="1" thickBot="1">
      <c r="A6" s="4754" t="s">
        <v>62</v>
      </c>
      <c r="B6" s="4756" t="s">
        <v>63</v>
      </c>
      <c r="C6" s="4757"/>
      <c r="D6" s="4757"/>
      <c r="E6" s="4757"/>
      <c r="F6" s="4757"/>
      <c r="G6" s="4757"/>
      <c r="H6" s="4757"/>
      <c r="I6" s="4757"/>
      <c r="J6" s="4757"/>
      <c r="K6" s="4757"/>
      <c r="L6" s="4757"/>
      <c r="M6" s="4758"/>
      <c r="N6" s="4758"/>
      <c r="O6" s="4758"/>
      <c r="P6" s="2213"/>
      <c r="Q6" s="2213"/>
      <c r="R6" s="4759" t="s">
        <v>64</v>
      </c>
      <c r="S6" s="4760"/>
      <c r="T6" s="4760"/>
      <c r="U6" s="4760"/>
      <c r="V6" s="4761"/>
      <c r="W6" s="4762" t="s">
        <v>65</v>
      </c>
      <c r="X6" s="4758"/>
      <c r="Y6" s="4771" t="s">
        <v>847</v>
      </c>
      <c r="Z6" s="4772"/>
      <c r="AA6" s="4763" t="s">
        <v>261</v>
      </c>
      <c r="AB6" s="4764"/>
      <c r="AC6" s="4764"/>
      <c r="AD6" s="4764"/>
      <c r="AE6" s="4764"/>
      <c r="AF6" s="4764"/>
      <c r="AG6" s="4764"/>
      <c r="AH6" s="4764"/>
      <c r="AI6" s="4764"/>
      <c r="AJ6" s="134"/>
    </row>
    <row r="7" spans="1:258" s="32" customFormat="1" ht="44.25" customHeight="1" thickBot="1">
      <c r="A7" s="4755"/>
      <c r="B7" s="135" t="s">
        <v>135</v>
      </c>
      <c r="C7" s="2350" t="s">
        <v>136</v>
      </c>
      <c r="D7" s="2350" t="s">
        <v>137</v>
      </c>
      <c r="E7" s="2350" t="s">
        <v>138</v>
      </c>
      <c r="F7" s="2350" t="s">
        <v>139</v>
      </c>
      <c r="G7" s="2350" t="s">
        <v>140</v>
      </c>
      <c r="H7" s="2350" t="s">
        <v>141</v>
      </c>
      <c r="I7" s="2350" t="s">
        <v>142</v>
      </c>
      <c r="J7" s="2350" t="s">
        <v>143</v>
      </c>
      <c r="K7" s="2351" t="s">
        <v>144</v>
      </c>
      <c r="L7" s="2351" t="s">
        <v>145</v>
      </c>
      <c r="M7" s="2352"/>
      <c r="N7" s="2351"/>
      <c r="O7" s="2351"/>
      <c r="P7" s="2351"/>
      <c r="Q7" s="136"/>
      <c r="R7" s="4765" t="s">
        <v>68</v>
      </c>
      <c r="S7" s="4766"/>
      <c r="T7" s="4767" t="s">
        <v>69</v>
      </c>
      <c r="U7" s="4768"/>
      <c r="V7" s="839" t="s">
        <v>17</v>
      </c>
      <c r="W7" s="4769" t="s">
        <v>70</v>
      </c>
      <c r="X7" s="4770"/>
      <c r="Y7" s="4773" t="s">
        <v>848</v>
      </c>
      <c r="Z7" s="4774"/>
      <c r="AA7" s="4709" t="s">
        <v>71</v>
      </c>
      <c r="AB7" s="4702"/>
      <c r="AC7" s="4702"/>
      <c r="AD7" s="4694" t="s">
        <v>72</v>
      </c>
      <c r="AE7" s="4702"/>
      <c r="AF7" s="4702"/>
      <c r="AG7" s="4702"/>
      <c r="AH7" s="4752" t="s">
        <v>73</v>
      </c>
      <c r="AI7" s="4753" t="s">
        <v>73</v>
      </c>
      <c r="AJ7" s="137" t="s">
        <v>74</v>
      </c>
    </row>
    <row r="8" spans="1:258" s="139" customFormat="1" ht="44.9" customHeight="1" thickTop="1" thickBot="1">
      <c r="A8" s="138" t="s">
        <v>5</v>
      </c>
      <c r="B8" s="1966" t="s">
        <v>146</v>
      </c>
      <c r="C8" s="1967">
        <v>1</v>
      </c>
      <c r="D8" s="1967">
        <v>2</v>
      </c>
      <c r="E8" s="1967">
        <v>3</v>
      </c>
      <c r="F8" s="1967">
        <v>4</v>
      </c>
      <c r="G8" s="1967">
        <v>5</v>
      </c>
      <c r="H8" s="1967">
        <v>6</v>
      </c>
      <c r="I8" s="1967">
        <v>7</v>
      </c>
      <c r="J8" s="1967">
        <v>8</v>
      </c>
      <c r="K8" s="1968">
        <v>9</v>
      </c>
      <c r="L8" s="1968">
        <v>10</v>
      </c>
      <c r="M8" s="1969">
        <v>11</v>
      </c>
      <c r="N8" s="1968">
        <v>12</v>
      </c>
      <c r="O8" s="1968">
        <v>13</v>
      </c>
      <c r="P8" s="1968"/>
      <c r="Q8" s="1970"/>
      <c r="R8" s="1971" t="s">
        <v>76</v>
      </c>
      <c r="S8" s="1972" t="s">
        <v>77</v>
      </c>
      <c r="T8" s="1971" t="s">
        <v>76</v>
      </c>
      <c r="U8" s="1972" t="s">
        <v>77</v>
      </c>
      <c r="V8" s="1973" t="s">
        <v>78</v>
      </c>
      <c r="W8" s="1974" t="s">
        <v>13</v>
      </c>
      <c r="X8" s="1975" t="s">
        <v>14</v>
      </c>
      <c r="Y8" s="1907" t="s">
        <v>13</v>
      </c>
      <c r="Z8" s="2265" t="s">
        <v>14</v>
      </c>
      <c r="AA8" s="2252" t="s">
        <v>13</v>
      </c>
      <c r="AB8" s="1909" t="s">
        <v>14</v>
      </c>
      <c r="AC8" s="1909" t="s">
        <v>79</v>
      </c>
      <c r="AD8" s="1908" t="s">
        <v>13</v>
      </c>
      <c r="AE8" s="1909" t="s">
        <v>14</v>
      </c>
      <c r="AF8" s="1976" t="s">
        <v>80</v>
      </c>
      <c r="AG8" s="1977" t="s">
        <v>81</v>
      </c>
      <c r="AH8" s="1908" t="s">
        <v>13</v>
      </c>
      <c r="AI8" s="1910" t="s">
        <v>14</v>
      </c>
      <c r="AJ8" s="1978" t="s">
        <v>82</v>
      </c>
    </row>
    <row r="9" spans="1:258" s="143" customFormat="1" ht="15.75" customHeight="1" thickBot="1">
      <c r="A9" s="140" t="s">
        <v>107</v>
      </c>
      <c r="B9" s="858"/>
      <c r="C9" s="858"/>
      <c r="D9" s="858"/>
      <c r="E9" s="858"/>
      <c r="F9" s="858"/>
      <c r="G9" s="858"/>
      <c r="H9" s="858"/>
      <c r="I9" s="858"/>
      <c r="J9" s="858"/>
      <c r="K9" s="141"/>
      <c r="L9" s="141"/>
      <c r="M9" s="141"/>
      <c r="N9" s="141"/>
      <c r="O9" s="141"/>
      <c r="P9" s="141"/>
      <c r="Q9" s="141"/>
      <c r="R9" s="141"/>
      <c r="S9" s="141"/>
      <c r="T9" s="141"/>
      <c r="U9" s="141"/>
      <c r="V9" s="141"/>
      <c r="W9" s="142"/>
      <c r="X9" s="142"/>
      <c r="Y9" s="142"/>
      <c r="Z9" s="2353"/>
      <c r="AA9" s="142"/>
      <c r="AB9" s="142"/>
      <c r="AC9" s="142"/>
      <c r="AD9" s="142"/>
      <c r="AE9" s="142"/>
      <c r="AF9" s="142"/>
      <c r="AG9" s="142"/>
      <c r="AH9" s="142"/>
      <c r="AI9" s="142"/>
      <c r="AJ9" s="859"/>
    </row>
    <row r="10" spans="1:258" s="32" customFormat="1" ht="12.75" customHeight="1">
      <c r="A10" s="2354" t="str">
        <f>'General NZPUC'!A10</f>
        <v>Longburn Adventist College</v>
      </c>
      <c r="B10" s="1126">
        <v>0</v>
      </c>
      <c r="C10" s="3667">
        <v>0</v>
      </c>
      <c r="D10" s="3667">
        <v>0</v>
      </c>
      <c r="E10" s="3667">
        <v>0</v>
      </c>
      <c r="F10" s="3667">
        <v>0</v>
      </c>
      <c r="G10" s="3667">
        <v>0</v>
      </c>
      <c r="H10" s="3667">
        <v>0</v>
      </c>
      <c r="I10" s="3667">
        <v>27</v>
      </c>
      <c r="J10" s="3667">
        <v>20</v>
      </c>
      <c r="K10" s="3667">
        <v>35</v>
      </c>
      <c r="L10" s="3667">
        <v>49</v>
      </c>
      <c r="M10" s="3667">
        <v>38</v>
      </c>
      <c r="N10" s="3667">
        <v>21</v>
      </c>
      <c r="O10" s="3667">
        <v>25</v>
      </c>
      <c r="P10" s="3667"/>
      <c r="Q10" s="4411"/>
      <c r="R10" s="3796">
        <v>17</v>
      </c>
      <c r="S10" s="3797">
        <v>30</v>
      </c>
      <c r="T10" s="3798">
        <v>57</v>
      </c>
      <c r="U10" s="3799">
        <v>111</v>
      </c>
      <c r="V10" s="3800">
        <f>SUM(C10:Q10)</f>
        <v>215</v>
      </c>
      <c r="W10" s="2357"/>
      <c r="X10" s="2358"/>
      <c r="Y10" s="2359">
        <f>J10</f>
        <v>20</v>
      </c>
      <c r="Z10" s="2360">
        <f>O10</f>
        <v>25</v>
      </c>
      <c r="AA10" s="2253" t="str">
        <f>'General NZPUC'!R10</f>
        <v>-</v>
      </c>
      <c r="AB10" s="1153">
        <f>'General NZPUC'!S10</f>
        <v>0</v>
      </c>
      <c r="AC10" s="1132">
        <f>'General NZPUC'!T10</f>
        <v>1</v>
      </c>
      <c r="AD10" s="1131"/>
      <c r="AE10" s="1132"/>
      <c r="AF10" s="1153">
        <f>SUM(C10:J10)</f>
        <v>47</v>
      </c>
      <c r="AG10" s="1154">
        <f>SUM(K10:Q10)</f>
        <v>168</v>
      </c>
      <c r="AH10" s="1134">
        <f>Y10</f>
        <v>20</v>
      </c>
      <c r="AI10" s="1135">
        <f>Z10</f>
        <v>25</v>
      </c>
      <c r="AJ10" s="1897">
        <f>SUM(C10:Q10)</f>
        <v>215</v>
      </c>
    </row>
    <row r="11" spans="1:258" s="1020" customFormat="1" ht="15.75" customHeight="1" thickBot="1">
      <c r="A11" s="2361" t="s">
        <v>132</v>
      </c>
      <c r="B11" s="1137">
        <f t="shared" ref="B11:AJ11" si="0">SUM(B10:B10)</f>
        <v>0</v>
      </c>
      <c r="C11" s="2362">
        <f t="shared" si="0"/>
        <v>0</v>
      </c>
      <c r="D11" s="2362">
        <f t="shared" si="0"/>
        <v>0</v>
      </c>
      <c r="E11" s="2362">
        <f t="shared" si="0"/>
        <v>0</v>
      </c>
      <c r="F11" s="2362">
        <f t="shared" si="0"/>
        <v>0</v>
      </c>
      <c r="G11" s="2362">
        <f t="shared" si="0"/>
        <v>0</v>
      </c>
      <c r="H11" s="2362">
        <f t="shared" si="0"/>
        <v>0</v>
      </c>
      <c r="I11" s="2362">
        <f t="shared" si="0"/>
        <v>27</v>
      </c>
      <c r="J11" s="2362">
        <f t="shared" si="0"/>
        <v>20</v>
      </c>
      <c r="K11" s="2362">
        <f t="shared" si="0"/>
        <v>35</v>
      </c>
      <c r="L11" s="2362">
        <f t="shared" si="0"/>
        <v>49</v>
      </c>
      <c r="M11" s="2362">
        <f t="shared" si="0"/>
        <v>38</v>
      </c>
      <c r="N11" s="2362">
        <f t="shared" si="0"/>
        <v>21</v>
      </c>
      <c r="O11" s="2362">
        <f t="shared" si="0"/>
        <v>25</v>
      </c>
      <c r="P11" s="2362">
        <f t="shared" si="0"/>
        <v>0</v>
      </c>
      <c r="Q11" s="1138">
        <f t="shared" si="0"/>
        <v>0</v>
      </c>
      <c r="R11" s="2363">
        <f t="shared" si="0"/>
        <v>17</v>
      </c>
      <c r="S11" s="2364">
        <f t="shared" si="0"/>
        <v>30</v>
      </c>
      <c r="T11" s="1137">
        <f t="shared" si="0"/>
        <v>57</v>
      </c>
      <c r="U11" s="1138">
        <f t="shared" si="0"/>
        <v>111</v>
      </c>
      <c r="V11" s="1139">
        <f t="shared" si="0"/>
        <v>215</v>
      </c>
      <c r="W11" s="1140">
        <f t="shared" si="0"/>
        <v>0</v>
      </c>
      <c r="X11" s="2365">
        <f t="shared" si="0"/>
        <v>0</v>
      </c>
      <c r="Y11" s="2365">
        <f t="shared" si="0"/>
        <v>20</v>
      </c>
      <c r="Z11" s="2366">
        <f t="shared" si="0"/>
        <v>25</v>
      </c>
      <c r="AA11" s="2255">
        <f t="shared" si="0"/>
        <v>0</v>
      </c>
      <c r="AB11" s="1491">
        <f t="shared" si="0"/>
        <v>0</v>
      </c>
      <c r="AC11" s="1492">
        <f t="shared" si="0"/>
        <v>1</v>
      </c>
      <c r="AD11" s="1493">
        <f t="shared" si="0"/>
        <v>0</v>
      </c>
      <c r="AE11" s="1494">
        <f t="shared" si="0"/>
        <v>0</v>
      </c>
      <c r="AF11" s="1495">
        <f t="shared" si="0"/>
        <v>47</v>
      </c>
      <c r="AG11" s="1496">
        <f t="shared" si="0"/>
        <v>168</v>
      </c>
      <c r="AH11" s="1493">
        <f t="shared" si="0"/>
        <v>20</v>
      </c>
      <c r="AI11" s="1497">
        <f t="shared" si="0"/>
        <v>25</v>
      </c>
      <c r="AJ11" s="1498">
        <f t="shared" si="0"/>
        <v>215</v>
      </c>
      <c r="AM11" s="1021"/>
      <c r="AN11" s="1021"/>
      <c r="AO11" s="1021"/>
      <c r="AP11" s="1021"/>
      <c r="AQ11" s="1021"/>
      <c r="AR11" s="1021"/>
      <c r="AS11" s="1021"/>
      <c r="AT11" s="1021"/>
      <c r="AU11" s="1021"/>
      <c r="AV11" s="1021"/>
      <c r="AW11" s="1021"/>
      <c r="AX11" s="1021"/>
      <c r="AY11" s="1021"/>
      <c r="AZ11" s="1021"/>
      <c r="BA11" s="1021"/>
      <c r="BB11" s="1021"/>
      <c r="BC11" s="1021"/>
      <c r="BD11" s="1021"/>
      <c r="BE11" s="1021"/>
      <c r="BF11" s="1021"/>
      <c r="BG11" s="1021"/>
      <c r="BH11" s="1021"/>
      <c r="BI11" s="1021"/>
      <c r="BJ11" s="1021"/>
      <c r="BK11" s="1021"/>
      <c r="BL11" s="1021"/>
      <c r="BM11" s="1021"/>
      <c r="BN11" s="1021"/>
      <c r="BP11" s="1021"/>
      <c r="BQ11" s="1021"/>
      <c r="BR11" s="1021"/>
      <c r="BS11" s="1021"/>
      <c r="BT11" s="1021"/>
      <c r="BU11" s="1021"/>
      <c r="BV11" s="1021"/>
      <c r="BW11" s="1021"/>
      <c r="BX11" s="1021"/>
      <c r="BY11" s="1021"/>
      <c r="BZ11" s="1021"/>
      <c r="CA11" s="1021"/>
      <c r="CB11" s="1021"/>
      <c r="CC11" s="1021"/>
      <c r="CD11" s="1021"/>
      <c r="CE11" s="1021"/>
      <c r="CF11" s="1021"/>
      <c r="CG11" s="1021"/>
      <c r="CH11" s="1021"/>
      <c r="CI11" s="1021"/>
      <c r="CJ11" s="1021"/>
      <c r="CK11" s="1021"/>
      <c r="CL11" s="1021"/>
      <c r="CM11" s="1021"/>
      <c r="CN11" s="1021"/>
      <c r="CO11" s="1021"/>
      <c r="CP11" s="1021"/>
      <c r="CQ11" s="1021"/>
      <c r="CS11" s="1021"/>
      <c r="CT11" s="1021"/>
      <c r="CU11" s="1021"/>
      <c r="CV11" s="1021"/>
      <c r="CW11" s="1021"/>
      <c r="CX11" s="1021"/>
      <c r="CY11" s="1021"/>
      <c r="CZ11" s="1021"/>
      <c r="DA11" s="1021"/>
      <c r="DB11" s="1021"/>
      <c r="DC11" s="1021"/>
      <c r="DD11" s="1021"/>
      <c r="DE11" s="1021"/>
      <c r="DF11" s="1021"/>
      <c r="DG11" s="1021"/>
      <c r="DH11" s="1021"/>
      <c r="DI11" s="1021"/>
      <c r="DJ11" s="1021"/>
      <c r="DK11" s="1021"/>
      <c r="DL11" s="1021"/>
      <c r="DM11" s="1021"/>
      <c r="DN11" s="1021"/>
      <c r="DO11" s="1021"/>
      <c r="DP11" s="1021"/>
      <c r="DQ11" s="1021"/>
      <c r="DR11" s="1021"/>
      <c r="DS11" s="1021"/>
      <c r="DT11" s="1021"/>
      <c r="DV11" s="1021"/>
      <c r="DW11" s="1021"/>
      <c r="DX11" s="1021"/>
      <c r="DY11" s="1021"/>
      <c r="DZ11" s="1021"/>
      <c r="EA11" s="1021"/>
      <c r="EB11" s="1021"/>
      <c r="EC11" s="1021"/>
      <c r="ED11" s="1021"/>
      <c r="EE11" s="1021"/>
      <c r="EF11" s="1021"/>
      <c r="EG11" s="1021"/>
      <c r="EH11" s="1021"/>
      <c r="EI11" s="1021"/>
      <c r="EJ11" s="1021"/>
      <c r="EK11" s="1021"/>
      <c r="EL11" s="1021"/>
      <c r="EM11" s="1021"/>
      <c r="EN11" s="1021"/>
      <c r="EO11" s="1021"/>
      <c r="EP11" s="1021"/>
      <c r="EQ11" s="1021"/>
      <c r="ER11" s="1021"/>
      <c r="ES11" s="1021"/>
      <c r="ET11" s="1021"/>
      <c r="EU11" s="1021"/>
      <c r="EV11" s="1021"/>
      <c r="EW11" s="1021"/>
      <c r="EY11" s="1021"/>
      <c r="EZ11" s="1021"/>
      <c r="FA11" s="1021"/>
      <c r="FB11" s="1021"/>
      <c r="FC11" s="1021"/>
      <c r="FD11" s="1021"/>
      <c r="FE11" s="1021"/>
      <c r="FF11" s="1021"/>
      <c r="FG11" s="1021"/>
      <c r="FH11" s="1021"/>
      <c r="FI11" s="1021"/>
      <c r="FJ11" s="1021"/>
      <c r="FK11" s="1021"/>
      <c r="FL11" s="1021"/>
      <c r="FM11" s="1021"/>
      <c r="FN11" s="1021"/>
      <c r="FO11" s="1021"/>
      <c r="FP11" s="1021"/>
      <c r="FQ11" s="1021"/>
      <c r="FR11" s="1021"/>
      <c r="FS11" s="1021"/>
      <c r="FT11" s="1021"/>
      <c r="FU11" s="1021"/>
      <c r="FV11" s="1021"/>
      <c r="FW11" s="1021"/>
      <c r="FX11" s="1021"/>
      <c r="FY11" s="1021"/>
      <c r="FZ11" s="1021"/>
      <c r="GB11" s="1021"/>
      <c r="GC11" s="1021"/>
      <c r="GD11" s="1021"/>
      <c r="GE11" s="1021"/>
      <c r="GF11" s="1021"/>
      <c r="GG11" s="1021"/>
      <c r="GH11" s="1021"/>
      <c r="GI11" s="1021"/>
      <c r="GJ11" s="1021"/>
      <c r="GK11" s="1021"/>
      <c r="GL11" s="1021"/>
      <c r="GM11" s="1021"/>
      <c r="GN11" s="1021"/>
      <c r="GO11" s="1021"/>
      <c r="GP11" s="1021"/>
      <c r="GQ11" s="1021"/>
      <c r="GR11" s="1021"/>
      <c r="GS11" s="1021"/>
      <c r="GT11" s="1021"/>
      <c r="GU11" s="1021"/>
      <c r="GV11" s="1021"/>
      <c r="GW11" s="1021"/>
      <c r="GX11" s="1021"/>
      <c r="GY11" s="1021"/>
      <c r="GZ11" s="1021"/>
      <c r="HA11" s="1021"/>
      <c r="HB11" s="1021"/>
      <c r="HC11" s="1021"/>
      <c r="HE11" s="1021"/>
      <c r="HF11" s="1021"/>
      <c r="HG11" s="1021"/>
      <c r="HH11" s="1021"/>
      <c r="HI11" s="1021"/>
      <c r="HJ11" s="1021"/>
      <c r="HK11" s="1021"/>
      <c r="HL11" s="1021"/>
      <c r="HM11" s="1021"/>
      <c r="HN11" s="1021"/>
      <c r="HO11" s="1021"/>
      <c r="HP11" s="1021"/>
      <c r="HQ11" s="1021"/>
      <c r="HR11" s="1021"/>
      <c r="HS11" s="1021"/>
      <c r="HT11" s="1021"/>
      <c r="HU11" s="1021"/>
      <c r="HV11" s="1021"/>
      <c r="HW11" s="1021"/>
      <c r="HX11" s="1021"/>
      <c r="HY11" s="1021"/>
      <c r="HZ11" s="1021"/>
      <c r="IA11" s="1021"/>
      <c r="IB11" s="1021"/>
      <c r="IC11" s="1021"/>
      <c r="ID11" s="1021"/>
      <c r="IE11" s="1021"/>
      <c r="IF11" s="1021"/>
      <c r="IH11" s="1021"/>
      <c r="II11" s="1021"/>
      <c r="IJ11" s="1021"/>
      <c r="IK11" s="1021"/>
      <c r="IL11" s="1021"/>
      <c r="IM11" s="1021"/>
      <c r="IN11" s="1021"/>
      <c r="IO11" s="1021"/>
      <c r="IP11" s="1021"/>
      <c r="IQ11" s="1021"/>
      <c r="IR11" s="1021"/>
      <c r="IS11" s="1021"/>
      <c r="IT11" s="1021"/>
      <c r="IU11" s="1021"/>
      <c r="IV11" s="1021"/>
      <c r="IW11" s="1021"/>
      <c r="IX11" s="1021"/>
    </row>
    <row r="12" spans="1:258" s="1018" customFormat="1" ht="12.75" customHeight="1" thickTop="1" thickBot="1">
      <c r="A12" s="2367"/>
      <c r="B12" s="1141"/>
      <c r="C12" s="1141"/>
      <c r="D12" s="1141"/>
      <c r="E12" s="1141"/>
      <c r="F12" s="1141"/>
      <c r="G12" s="1141"/>
      <c r="H12" s="1141"/>
      <c r="I12" s="1141"/>
      <c r="J12" s="1141"/>
      <c r="K12" s="1141"/>
      <c r="L12" s="1141"/>
      <c r="M12" s="1142"/>
      <c r="N12" s="1142"/>
      <c r="O12" s="1142"/>
      <c r="P12" s="1142"/>
      <c r="Q12" s="1142"/>
      <c r="R12" s="1142">
        <f>R11+S11</f>
        <v>47</v>
      </c>
      <c r="S12" s="1142"/>
      <c r="T12" s="1142">
        <f>T11+U11</f>
        <v>168</v>
      </c>
      <c r="U12" s="1142"/>
      <c r="V12" s="1142"/>
      <c r="W12" s="1143"/>
      <c r="X12" s="1143"/>
      <c r="Y12" s="1143"/>
      <c r="Z12" s="2368"/>
      <c r="AA12" s="1143"/>
      <c r="AB12" s="1143"/>
      <c r="AC12" s="1143"/>
      <c r="AD12" s="1143"/>
      <c r="AE12" s="1143"/>
      <c r="AF12" s="1143"/>
      <c r="AG12" s="1143"/>
      <c r="AH12" s="1143"/>
      <c r="AI12" s="1143"/>
      <c r="AJ12" s="1144"/>
    </row>
    <row r="13" spans="1:258" s="143" customFormat="1" ht="15.75" customHeight="1" thickBot="1">
      <c r="A13" s="140" t="s">
        <v>110</v>
      </c>
      <c r="B13" s="1145"/>
      <c r="C13" s="1145"/>
      <c r="D13" s="1145"/>
      <c r="E13" s="1145"/>
      <c r="F13" s="1145"/>
      <c r="G13" s="1145"/>
      <c r="H13" s="1145"/>
      <c r="I13" s="1145"/>
      <c r="J13" s="1145"/>
      <c r="K13" s="1146"/>
      <c r="L13" s="1146"/>
      <c r="M13" s="1146"/>
      <c r="N13" s="1146"/>
      <c r="O13" s="1146"/>
      <c r="P13" s="1146"/>
      <c r="Q13" s="1146"/>
      <c r="R13" s="1146"/>
      <c r="S13" s="1146"/>
      <c r="T13" s="1146"/>
      <c r="U13" s="1146"/>
      <c r="V13" s="1146"/>
      <c r="W13" s="1147"/>
      <c r="X13" s="1147"/>
      <c r="Y13" s="1147"/>
      <c r="Z13" s="2369"/>
      <c r="AA13" s="1147"/>
      <c r="AB13" s="1147"/>
      <c r="AC13" s="1147"/>
      <c r="AD13" s="1147"/>
      <c r="AE13" s="1147"/>
      <c r="AF13" s="1147"/>
      <c r="AG13" s="1147"/>
      <c r="AH13" s="1147"/>
      <c r="AI13" s="1147"/>
      <c r="AJ13" s="1148"/>
    </row>
    <row r="14" spans="1:258" s="32" customFormat="1" ht="12.75" customHeight="1">
      <c r="A14" s="1952" t="str">
        <f>'General NZPUC'!A14</f>
        <v>Auckland Seventh-day Adventist High School</v>
      </c>
      <c r="B14" s="1126">
        <v>0</v>
      </c>
      <c r="C14" s="2355">
        <v>0</v>
      </c>
      <c r="D14" s="2355">
        <v>0</v>
      </c>
      <c r="E14" s="2355">
        <v>0</v>
      </c>
      <c r="F14" s="2355">
        <v>0</v>
      </c>
      <c r="G14" s="2355">
        <v>0</v>
      </c>
      <c r="H14" s="2355">
        <v>0</v>
      </c>
      <c r="I14" s="2355">
        <v>0</v>
      </c>
      <c r="J14" s="2355">
        <v>0</v>
      </c>
      <c r="K14" s="3826">
        <v>71</v>
      </c>
      <c r="L14" s="3826">
        <v>76</v>
      </c>
      <c r="M14" s="3826">
        <v>66</v>
      </c>
      <c r="N14" s="3826">
        <v>58</v>
      </c>
      <c r="O14" s="3826">
        <v>58</v>
      </c>
      <c r="P14" s="2355"/>
      <c r="Q14" s="1127"/>
      <c r="R14" s="3796">
        <v>0</v>
      </c>
      <c r="S14" s="3797">
        <v>0</v>
      </c>
      <c r="T14" s="3798">
        <v>184</v>
      </c>
      <c r="U14" s="3799">
        <v>145</v>
      </c>
      <c r="V14" s="3793">
        <f>SUM(C14:Q14)</f>
        <v>329</v>
      </c>
      <c r="W14" s="2371"/>
      <c r="X14" s="2372"/>
      <c r="Y14" s="3774"/>
      <c r="Z14" s="3775">
        <v>58</v>
      </c>
      <c r="AA14" s="2254">
        <f>'General NZPUC'!R14</f>
        <v>0</v>
      </c>
      <c r="AB14" s="1128">
        <f>'General NZPUC'!S14</f>
        <v>1</v>
      </c>
      <c r="AC14" s="1130" t="str">
        <f>'General NZPUC'!T14</f>
        <v>-</v>
      </c>
      <c r="AD14" s="1131">
        <f>SUM(C14:J14)</f>
        <v>0</v>
      </c>
      <c r="AE14" s="1132">
        <f>SUM(K14:Q14)</f>
        <v>329</v>
      </c>
      <c r="AF14" s="1128"/>
      <c r="AG14" s="1133"/>
      <c r="AH14" s="1134">
        <f t="shared" ref="AH14:AH19" si="1">Y14</f>
        <v>0</v>
      </c>
      <c r="AI14" s="1135">
        <f t="shared" ref="AI14:AI19" si="2">Z14</f>
        <v>58</v>
      </c>
      <c r="AJ14" s="1136">
        <f>SUM(C14:Q14)</f>
        <v>329</v>
      </c>
    </row>
    <row r="15" spans="1:258" s="32" customFormat="1" ht="12.75" customHeight="1">
      <c r="A15" s="852" t="str">
        <f>'General NZPUC'!A15</f>
        <v>Balmoral Seventh-day Adventist School</v>
      </c>
      <c r="B15" s="1126">
        <v>0</v>
      </c>
      <c r="C15" s="2356">
        <v>10</v>
      </c>
      <c r="D15" s="2356">
        <v>12</v>
      </c>
      <c r="E15" s="2356">
        <v>6</v>
      </c>
      <c r="F15" s="2356">
        <v>11</v>
      </c>
      <c r="G15" s="2356">
        <v>9</v>
      </c>
      <c r="H15" s="2356">
        <v>8</v>
      </c>
      <c r="I15" s="2356">
        <v>12</v>
      </c>
      <c r="J15" s="2356">
        <v>11</v>
      </c>
      <c r="K15" s="2355">
        <v>0</v>
      </c>
      <c r="L15" s="2355">
        <v>0</v>
      </c>
      <c r="M15" s="2355">
        <v>0</v>
      </c>
      <c r="N15" s="2355">
        <v>0</v>
      </c>
      <c r="O15" s="2355">
        <v>0</v>
      </c>
      <c r="P15" s="2355"/>
      <c r="Q15" s="1127"/>
      <c r="R15" s="3796">
        <v>61</v>
      </c>
      <c r="S15" s="3797">
        <v>18</v>
      </c>
      <c r="T15" s="3798"/>
      <c r="U15" s="3799"/>
      <c r="V15" s="3793">
        <f>R15+S15+T15+U15</f>
        <v>79</v>
      </c>
      <c r="W15" s="2371"/>
      <c r="X15" s="2372"/>
      <c r="Y15" s="3774">
        <v>11</v>
      </c>
      <c r="Z15" s="3775"/>
      <c r="AA15" s="2254">
        <f>'General NZPUC'!R15</f>
        <v>1</v>
      </c>
      <c r="AB15" s="1128">
        <f>'General NZPUC'!S15</f>
        <v>0</v>
      </c>
      <c r="AC15" s="1130" t="str">
        <f>'General NZPUC'!T15</f>
        <v>-</v>
      </c>
      <c r="AD15" s="1131">
        <f t="shared" ref="AD15:AD26" si="3">SUM(C15:J15)</f>
        <v>79</v>
      </c>
      <c r="AE15" s="1132">
        <f t="shared" ref="AE15:AE26" si="4">SUM(K15:Q15)</f>
        <v>0</v>
      </c>
      <c r="AF15" s="1128"/>
      <c r="AG15" s="1133"/>
      <c r="AH15" s="1134">
        <f t="shared" si="1"/>
        <v>11</v>
      </c>
      <c r="AI15" s="1135">
        <f t="shared" si="2"/>
        <v>0</v>
      </c>
      <c r="AJ15" s="1136">
        <f t="shared" ref="AJ15:AJ25" si="5">SUM(C15:Q15)</f>
        <v>79</v>
      </c>
    </row>
    <row r="16" spans="1:258" s="32" customFormat="1" ht="12.75" customHeight="1">
      <c r="A16" s="852" t="str">
        <f>'General NZPUC'!A16</f>
        <v>Hamilton Seventh-day Adventist School</v>
      </c>
      <c r="B16" s="1126">
        <v>0</v>
      </c>
      <c r="C16" s="2356">
        <v>13</v>
      </c>
      <c r="D16" s="2356">
        <v>16</v>
      </c>
      <c r="E16" s="2356">
        <v>11</v>
      </c>
      <c r="F16" s="2356">
        <v>12</v>
      </c>
      <c r="G16" s="2356">
        <v>16</v>
      </c>
      <c r="H16" s="2356">
        <v>10</v>
      </c>
      <c r="I16" s="2356">
        <v>10</v>
      </c>
      <c r="J16" s="2356">
        <v>7</v>
      </c>
      <c r="K16" s="2355">
        <v>0</v>
      </c>
      <c r="L16" s="2355">
        <v>0</v>
      </c>
      <c r="M16" s="2355">
        <v>0</v>
      </c>
      <c r="N16" s="2355">
        <v>0</v>
      </c>
      <c r="O16" s="2355">
        <v>0</v>
      </c>
      <c r="P16" s="2355"/>
      <c r="Q16" s="1127"/>
      <c r="R16" s="3796">
        <v>54</v>
      </c>
      <c r="S16" s="3797">
        <v>41</v>
      </c>
      <c r="T16" s="3798"/>
      <c r="U16" s="3799"/>
      <c r="V16" s="3793">
        <f t="shared" ref="V16:V26" si="6">R16+S16+T16+U16</f>
        <v>95</v>
      </c>
      <c r="W16" s="2371"/>
      <c r="X16" s="2372"/>
      <c r="Y16" s="3774">
        <v>7</v>
      </c>
      <c r="Z16" s="3775"/>
      <c r="AA16" s="2254">
        <f>'General NZPUC'!R16</f>
        <v>1</v>
      </c>
      <c r="AB16" s="1128">
        <f>'General NZPUC'!S16</f>
        <v>0</v>
      </c>
      <c r="AC16" s="1130" t="str">
        <f>'General NZPUC'!T16</f>
        <v>-</v>
      </c>
      <c r="AD16" s="1131">
        <f t="shared" si="3"/>
        <v>95</v>
      </c>
      <c r="AE16" s="1132">
        <f t="shared" si="4"/>
        <v>0</v>
      </c>
      <c r="AF16" s="1128"/>
      <c r="AG16" s="1133"/>
      <c r="AH16" s="1134">
        <f t="shared" si="1"/>
        <v>7</v>
      </c>
      <c r="AI16" s="1135">
        <f t="shared" si="2"/>
        <v>0</v>
      </c>
      <c r="AJ16" s="1136">
        <f t="shared" si="5"/>
        <v>95</v>
      </c>
    </row>
    <row r="17" spans="1:258" s="32" customFormat="1" ht="12.75" customHeight="1">
      <c r="A17" s="852" t="str">
        <f>'General NZPUC'!A17</f>
        <v>New Plymouth Seventh-day Adventist Christian School</v>
      </c>
      <c r="B17" s="1126">
        <v>3</v>
      </c>
      <c r="C17" s="2356">
        <v>7</v>
      </c>
      <c r="D17" s="2356">
        <v>8</v>
      </c>
      <c r="E17" s="2356">
        <v>9</v>
      </c>
      <c r="F17" s="2356">
        <v>7</v>
      </c>
      <c r="G17" s="2356">
        <v>9</v>
      </c>
      <c r="H17" s="2356">
        <v>7</v>
      </c>
      <c r="I17" s="2356">
        <v>6</v>
      </c>
      <c r="J17" s="2356">
        <v>6</v>
      </c>
      <c r="K17" s="2355">
        <v>0</v>
      </c>
      <c r="L17" s="2355">
        <v>0</v>
      </c>
      <c r="M17" s="2355">
        <v>0</v>
      </c>
      <c r="N17" s="2355">
        <v>0</v>
      </c>
      <c r="O17" s="2355">
        <v>0</v>
      </c>
      <c r="P17" s="2355"/>
      <c r="Q17" s="1127"/>
      <c r="R17" s="3796">
        <v>9</v>
      </c>
      <c r="S17" s="3797">
        <v>50</v>
      </c>
      <c r="T17" s="3798"/>
      <c r="U17" s="3799"/>
      <c r="V17" s="3793">
        <f t="shared" si="6"/>
        <v>59</v>
      </c>
      <c r="W17" s="2371"/>
      <c r="X17" s="2372"/>
      <c r="Y17" s="3774">
        <v>6</v>
      </c>
      <c r="Z17" s="3775"/>
      <c r="AA17" s="2254">
        <f>'General NZPUC'!R17</f>
        <v>1</v>
      </c>
      <c r="AB17" s="1128">
        <f>'General NZPUC'!S17</f>
        <v>0</v>
      </c>
      <c r="AC17" s="1130" t="str">
        <f>'General NZPUC'!T17</f>
        <v>-</v>
      </c>
      <c r="AD17" s="1131">
        <f t="shared" si="3"/>
        <v>59</v>
      </c>
      <c r="AE17" s="1132">
        <f t="shared" si="4"/>
        <v>0</v>
      </c>
      <c r="AF17" s="1128"/>
      <c r="AG17" s="1133"/>
      <c r="AH17" s="1134">
        <f t="shared" si="1"/>
        <v>6</v>
      </c>
      <c r="AI17" s="1135">
        <f t="shared" si="2"/>
        <v>0</v>
      </c>
      <c r="AJ17" s="1136">
        <f t="shared" si="5"/>
        <v>59</v>
      </c>
    </row>
    <row r="18" spans="1:258" s="32" customFormat="1" ht="12.75" customHeight="1">
      <c r="A18" s="852" t="str">
        <f>'General NZPUC'!A18</f>
        <v>Palmerston North Adventist Christian School</v>
      </c>
      <c r="B18" s="1126">
        <v>0</v>
      </c>
      <c r="C18" s="2356">
        <v>12</v>
      </c>
      <c r="D18" s="2356">
        <v>20</v>
      </c>
      <c r="E18" s="2356">
        <v>15</v>
      </c>
      <c r="F18" s="2356">
        <v>10</v>
      </c>
      <c r="G18" s="2356">
        <v>19</v>
      </c>
      <c r="H18" s="2356">
        <v>13</v>
      </c>
      <c r="I18" s="2356">
        <v>7</v>
      </c>
      <c r="J18" s="2356">
        <v>0</v>
      </c>
      <c r="K18" s="2355">
        <v>0</v>
      </c>
      <c r="L18" s="2355">
        <v>0</v>
      </c>
      <c r="M18" s="2355">
        <v>0</v>
      </c>
      <c r="N18" s="2355">
        <v>0</v>
      </c>
      <c r="O18" s="2355">
        <v>0</v>
      </c>
      <c r="P18" s="2355"/>
      <c r="Q18" s="1127"/>
      <c r="R18" s="3796">
        <v>34</v>
      </c>
      <c r="S18" s="3797">
        <v>62</v>
      </c>
      <c r="T18" s="3798"/>
      <c r="U18" s="3799"/>
      <c r="V18" s="3793">
        <f t="shared" si="6"/>
        <v>96</v>
      </c>
      <c r="W18" s="2371"/>
      <c r="X18" s="2372"/>
      <c r="Y18" s="3774">
        <v>0</v>
      </c>
      <c r="Z18" s="3775"/>
      <c r="AA18" s="2254">
        <f>'General NZPUC'!R18</f>
        <v>1</v>
      </c>
      <c r="AB18" s="1128">
        <f>'General NZPUC'!S18</f>
        <v>0</v>
      </c>
      <c r="AC18" s="1130" t="str">
        <f>'General NZPUC'!T18</f>
        <v>-</v>
      </c>
      <c r="AD18" s="1131">
        <f t="shared" si="3"/>
        <v>96</v>
      </c>
      <c r="AE18" s="1132">
        <f t="shared" si="4"/>
        <v>0</v>
      </c>
      <c r="AF18" s="1128"/>
      <c r="AG18" s="1133"/>
      <c r="AH18" s="1134">
        <f t="shared" si="1"/>
        <v>0</v>
      </c>
      <c r="AI18" s="1135">
        <f t="shared" si="2"/>
        <v>0</v>
      </c>
      <c r="AJ18" s="1136">
        <f t="shared" si="5"/>
        <v>96</v>
      </c>
    </row>
    <row r="19" spans="1:258" s="32" customFormat="1" ht="12.75" customHeight="1">
      <c r="A19" s="852" t="str">
        <f>'General NZPUC'!A19</f>
        <v>Parkside Adventist Christian School</v>
      </c>
      <c r="B19" s="1126">
        <v>0</v>
      </c>
      <c r="C19" s="2356">
        <v>11</v>
      </c>
      <c r="D19" s="2356">
        <v>4</v>
      </c>
      <c r="E19" s="2356">
        <v>5</v>
      </c>
      <c r="F19" s="2356">
        <v>4</v>
      </c>
      <c r="G19" s="2356">
        <v>6</v>
      </c>
      <c r="H19" s="2356">
        <v>5</v>
      </c>
      <c r="I19" s="2356">
        <v>3</v>
      </c>
      <c r="J19" s="2356">
        <v>5</v>
      </c>
      <c r="K19" s="2355">
        <v>0</v>
      </c>
      <c r="L19" s="2355">
        <v>0</v>
      </c>
      <c r="M19" s="2355">
        <v>0</v>
      </c>
      <c r="N19" s="2355">
        <v>0</v>
      </c>
      <c r="O19" s="2355">
        <v>0</v>
      </c>
      <c r="P19" s="2355"/>
      <c r="Q19" s="1127"/>
      <c r="R19" s="3796">
        <v>17</v>
      </c>
      <c r="S19" s="3797">
        <v>26</v>
      </c>
      <c r="T19" s="3798"/>
      <c r="U19" s="3799"/>
      <c r="V19" s="3793">
        <f t="shared" si="6"/>
        <v>43</v>
      </c>
      <c r="W19" s="2371"/>
      <c r="X19" s="2372"/>
      <c r="Y19" s="3774">
        <v>5</v>
      </c>
      <c r="Z19" s="3775"/>
      <c r="AA19" s="2254">
        <f>'General NZPUC'!R19</f>
        <v>1</v>
      </c>
      <c r="AB19" s="1128">
        <f>'General NZPUC'!S19</f>
        <v>0</v>
      </c>
      <c r="AC19" s="1130" t="str">
        <f>'General NZPUC'!T19</f>
        <v>-</v>
      </c>
      <c r="AD19" s="1131">
        <f t="shared" si="3"/>
        <v>43</v>
      </c>
      <c r="AE19" s="1132">
        <f t="shared" si="4"/>
        <v>0</v>
      </c>
      <c r="AF19" s="1128"/>
      <c r="AG19" s="1133"/>
      <c r="AH19" s="1134">
        <f t="shared" si="1"/>
        <v>5</v>
      </c>
      <c r="AI19" s="1135">
        <f t="shared" si="2"/>
        <v>0</v>
      </c>
      <c r="AJ19" s="1136">
        <f t="shared" si="5"/>
        <v>43</v>
      </c>
    </row>
    <row r="20" spans="1:258" s="32" customFormat="1" ht="12.75" customHeight="1">
      <c r="A20" s="2044" t="str">
        <f>'General NZPUC'!A20</f>
        <v>Rotorua Seventh-day Adventist School</v>
      </c>
      <c r="B20" s="1126">
        <v>0</v>
      </c>
      <c r="C20" s="2356">
        <v>4</v>
      </c>
      <c r="D20" s="2356">
        <v>4</v>
      </c>
      <c r="E20" s="2356">
        <v>3</v>
      </c>
      <c r="F20" s="2356">
        <v>1</v>
      </c>
      <c r="G20" s="2356">
        <v>6</v>
      </c>
      <c r="H20" s="2356">
        <v>9</v>
      </c>
      <c r="I20" s="2356">
        <v>3</v>
      </c>
      <c r="J20" s="2356">
        <v>6</v>
      </c>
      <c r="K20" s="2355">
        <v>0</v>
      </c>
      <c r="L20" s="2355">
        <v>0</v>
      </c>
      <c r="M20" s="2355">
        <v>0</v>
      </c>
      <c r="N20" s="2355">
        <v>0</v>
      </c>
      <c r="O20" s="2355">
        <v>0</v>
      </c>
      <c r="P20" s="2355"/>
      <c r="Q20" s="1127"/>
      <c r="R20" s="3796">
        <v>16</v>
      </c>
      <c r="S20" s="3797">
        <v>20</v>
      </c>
      <c r="T20" s="3798"/>
      <c r="U20" s="3799"/>
      <c r="V20" s="3793">
        <f t="shared" si="6"/>
        <v>36</v>
      </c>
      <c r="W20" s="2371"/>
      <c r="X20" s="2372"/>
      <c r="Y20" s="3774">
        <v>6</v>
      </c>
      <c r="Z20" s="3775"/>
      <c r="AA20" s="2254">
        <f>'General NZPUC'!R20</f>
        <v>1</v>
      </c>
      <c r="AB20" s="1128">
        <f>'General NZPUC'!S20</f>
        <v>0</v>
      </c>
      <c r="AC20" s="1130" t="str">
        <f>'General NZPUC'!T20</f>
        <v>-</v>
      </c>
      <c r="AD20" s="1131">
        <f t="shared" si="3"/>
        <v>36</v>
      </c>
      <c r="AE20" s="1132">
        <f t="shared" si="4"/>
        <v>0</v>
      </c>
      <c r="AF20" s="1128"/>
      <c r="AG20" s="1133"/>
      <c r="AH20" s="1134">
        <f t="shared" ref="AH20:AH26" si="7">Y20</f>
        <v>6</v>
      </c>
      <c r="AI20" s="1135">
        <f t="shared" ref="AI20:AI26" si="8">Z20</f>
        <v>0</v>
      </c>
      <c r="AJ20" s="1136">
        <f t="shared" si="5"/>
        <v>36</v>
      </c>
    </row>
    <row r="21" spans="1:258" s="32" customFormat="1" ht="12.75" customHeight="1">
      <c r="A21" s="2044" t="str">
        <f>'General NZPUC'!A21</f>
        <v>South Auckland Seventh-day Adventist School</v>
      </c>
      <c r="B21" s="1126">
        <v>9</v>
      </c>
      <c r="C21" s="2356">
        <v>43</v>
      </c>
      <c r="D21" s="2356">
        <v>44</v>
      </c>
      <c r="E21" s="2356">
        <v>55</v>
      </c>
      <c r="F21" s="2356">
        <v>37</v>
      </c>
      <c r="G21" s="2356">
        <v>52</v>
      </c>
      <c r="H21" s="2356">
        <v>38</v>
      </c>
      <c r="I21" s="2356">
        <v>50</v>
      </c>
      <c r="J21" s="2356">
        <v>42</v>
      </c>
      <c r="K21" s="2355">
        <v>0</v>
      </c>
      <c r="L21" s="2355">
        <v>0</v>
      </c>
      <c r="M21" s="2355">
        <v>0</v>
      </c>
      <c r="N21" s="2355">
        <v>0</v>
      </c>
      <c r="O21" s="2355">
        <v>0</v>
      </c>
      <c r="P21" s="2355"/>
      <c r="Q21" s="1127"/>
      <c r="R21" s="3796">
        <v>323</v>
      </c>
      <c r="S21" s="3797">
        <v>38</v>
      </c>
      <c r="T21" s="3798"/>
      <c r="U21" s="3799"/>
      <c r="V21" s="3793">
        <f t="shared" si="6"/>
        <v>361</v>
      </c>
      <c r="W21" s="2371"/>
      <c r="X21" s="2372"/>
      <c r="Y21" s="3774">
        <v>42</v>
      </c>
      <c r="Z21" s="3775"/>
      <c r="AA21" s="2254">
        <f>'General NZPUC'!R21</f>
        <v>1</v>
      </c>
      <c r="AB21" s="1128">
        <f>'General NZPUC'!S21</f>
        <v>0</v>
      </c>
      <c r="AC21" s="1130" t="str">
        <f>'General NZPUC'!T21</f>
        <v>-</v>
      </c>
      <c r="AD21" s="1131">
        <f t="shared" si="3"/>
        <v>361</v>
      </c>
      <c r="AE21" s="1132">
        <f t="shared" si="4"/>
        <v>0</v>
      </c>
      <c r="AF21" s="1128"/>
      <c r="AG21" s="1133"/>
      <c r="AH21" s="1134">
        <f t="shared" si="7"/>
        <v>42</v>
      </c>
      <c r="AI21" s="1135">
        <f t="shared" si="8"/>
        <v>0</v>
      </c>
      <c r="AJ21" s="1136">
        <f t="shared" si="5"/>
        <v>361</v>
      </c>
    </row>
    <row r="22" spans="1:258" s="32" customFormat="1" ht="12.75" customHeight="1">
      <c r="A22" s="2044" t="str">
        <f>'General NZPUC'!A22</f>
        <v>Tauranga Adventist School</v>
      </c>
      <c r="B22" s="1126">
        <v>4</v>
      </c>
      <c r="C22" s="2356">
        <v>12</v>
      </c>
      <c r="D22" s="2356">
        <v>16</v>
      </c>
      <c r="E22" s="2356">
        <v>14</v>
      </c>
      <c r="F22" s="2356">
        <v>15</v>
      </c>
      <c r="G22" s="2356">
        <v>15</v>
      </c>
      <c r="H22" s="2356">
        <v>15</v>
      </c>
      <c r="I22" s="2356">
        <v>13</v>
      </c>
      <c r="J22" s="2356">
        <v>12</v>
      </c>
      <c r="K22" s="2355">
        <v>0</v>
      </c>
      <c r="L22" s="2355">
        <v>0</v>
      </c>
      <c r="M22" s="2355">
        <v>0</v>
      </c>
      <c r="N22" s="2355">
        <v>0</v>
      </c>
      <c r="O22" s="2355">
        <v>0</v>
      </c>
      <c r="P22" s="2355"/>
      <c r="Q22" s="1127"/>
      <c r="R22" s="3796">
        <v>17</v>
      </c>
      <c r="S22" s="3797">
        <v>95</v>
      </c>
      <c r="T22" s="3798"/>
      <c r="U22" s="3799"/>
      <c r="V22" s="3793">
        <f t="shared" si="6"/>
        <v>112</v>
      </c>
      <c r="W22" s="2371"/>
      <c r="X22" s="2372"/>
      <c r="Y22" s="3774">
        <v>12</v>
      </c>
      <c r="Z22" s="3775"/>
      <c r="AA22" s="2254">
        <f>'General NZPUC'!R22</f>
        <v>1</v>
      </c>
      <c r="AB22" s="1128">
        <f>'General NZPUC'!S22</f>
        <v>0</v>
      </c>
      <c r="AC22" s="1130" t="str">
        <f>'General NZPUC'!T22</f>
        <v>-</v>
      </c>
      <c r="AD22" s="1131">
        <f t="shared" si="3"/>
        <v>112</v>
      </c>
      <c r="AE22" s="1132">
        <f t="shared" si="4"/>
        <v>0</v>
      </c>
      <c r="AF22" s="1128"/>
      <c r="AG22" s="1133"/>
      <c r="AH22" s="1134">
        <f t="shared" si="7"/>
        <v>12</v>
      </c>
      <c r="AI22" s="1135">
        <f t="shared" si="8"/>
        <v>0</v>
      </c>
      <c r="AJ22" s="1136">
        <f t="shared" si="5"/>
        <v>112</v>
      </c>
    </row>
    <row r="23" spans="1:258" s="32" customFormat="1" ht="12.75" customHeight="1">
      <c r="A23" s="2044" t="str">
        <f>'General NZPUC'!A23</f>
        <v>Waitakere Adventist School</v>
      </c>
      <c r="B23" s="1126">
        <v>2</v>
      </c>
      <c r="C23" s="2356">
        <v>11</v>
      </c>
      <c r="D23" s="2356">
        <v>5</v>
      </c>
      <c r="E23" s="2356">
        <v>11</v>
      </c>
      <c r="F23" s="2356">
        <v>8</v>
      </c>
      <c r="G23" s="2356">
        <v>3</v>
      </c>
      <c r="H23" s="2356">
        <v>9</v>
      </c>
      <c r="I23" s="2356">
        <v>7</v>
      </c>
      <c r="J23" s="2356">
        <v>5</v>
      </c>
      <c r="K23" s="2355">
        <v>0</v>
      </c>
      <c r="L23" s="2355">
        <v>0</v>
      </c>
      <c r="M23" s="2355">
        <v>0</v>
      </c>
      <c r="N23" s="2355">
        <v>0</v>
      </c>
      <c r="O23" s="2355">
        <v>0</v>
      </c>
      <c r="P23" s="2355"/>
      <c r="Q23" s="1127"/>
      <c r="R23" s="3796">
        <v>48</v>
      </c>
      <c r="S23" s="3797">
        <v>11</v>
      </c>
      <c r="T23" s="3798"/>
      <c r="U23" s="3799"/>
      <c r="V23" s="3793">
        <f t="shared" si="6"/>
        <v>59</v>
      </c>
      <c r="W23" s="2371"/>
      <c r="X23" s="2372"/>
      <c r="Y23" s="3774">
        <v>5</v>
      </c>
      <c r="Z23" s="3775"/>
      <c r="AA23" s="2254">
        <f>'General NZPUC'!R23</f>
        <v>1</v>
      </c>
      <c r="AB23" s="1128">
        <f>'General NZPUC'!S23</f>
        <v>0</v>
      </c>
      <c r="AC23" s="1130" t="str">
        <f>'General NZPUC'!T23</f>
        <v>-</v>
      </c>
      <c r="AD23" s="1131">
        <f t="shared" si="3"/>
        <v>59</v>
      </c>
      <c r="AE23" s="1132">
        <f t="shared" si="4"/>
        <v>0</v>
      </c>
      <c r="AF23" s="1128"/>
      <c r="AG23" s="1133"/>
      <c r="AH23" s="1134">
        <f t="shared" si="7"/>
        <v>5</v>
      </c>
      <c r="AI23" s="1135">
        <f t="shared" si="8"/>
        <v>0</v>
      </c>
      <c r="AJ23" s="1136">
        <f t="shared" si="5"/>
        <v>59</v>
      </c>
    </row>
    <row r="24" spans="1:258" s="32" customFormat="1" ht="12.75" customHeight="1">
      <c r="A24" s="2044" t="str">
        <f>'General NZPUC'!A24</f>
        <v>Wellington Seventh-day Adventist School</v>
      </c>
      <c r="B24" s="1126">
        <v>0</v>
      </c>
      <c r="C24" s="2356">
        <v>18</v>
      </c>
      <c r="D24" s="2356">
        <v>11</v>
      </c>
      <c r="E24" s="2356">
        <v>12</v>
      </c>
      <c r="F24" s="2356">
        <v>13</v>
      </c>
      <c r="G24" s="2356">
        <v>11</v>
      </c>
      <c r="H24" s="2356">
        <v>17</v>
      </c>
      <c r="I24" s="2356">
        <v>13</v>
      </c>
      <c r="J24" s="2356">
        <v>9</v>
      </c>
      <c r="K24" s="2355">
        <v>0</v>
      </c>
      <c r="L24" s="2355">
        <v>0</v>
      </c>
      <c r="M24" s="2355">
        <v>0</v>
      </c>
      <c r="N24" s="2355">
        <v>0</v>
      </c>
      <c r="O24" s="2355">
        <v>0</v>
      </c>
      <c r="P24" s="2355"/>
      <c r="Q24" s="1127"/>
      <c r="R24" s="3796">
        <v>58</v>
      </c>
      <c r="S24" s="3797">
        <v>46</v>
      </c>
      <c r="T24" s="3798"/>
      <c r="U24" s="3799"/>
      <c r="V24" s="3793">
        <f t="shared" si="6"/>
        <v>104</v>
      </c>
      <c r="W24" s="2371"/>
      <c r="X24" s="2372"/>
      <c r="Y24" s="3774">
        <v>9</v>
      </c>
      <c r="Z24" s="3775"/>
      <c r="AA24" s="2254">
        <f>'General NZPUC'!R24</f>
        <v>1</v>
      </c>
      <c r="AB24" s="1128">
        <f>'General NZPUC'!S24</f>
        <v>0</v>
      </c>
      <c r="AC24" s="1130" t="str">
        <f>'General NZPUC'!T24</f>
        <v>-</v>
      </c>
      <c r="AD24" s="1131">
        <f t="shared" si="3"/>
        <v>104</v>
      </c>
      <c r="AE24" s="1132">
        <f t="shared" si="4"/>
        <v>0</v>
      </c>
      <c r="AF24" s="1128"/>
      <c r="AG24" s="1133"/>
      <c r="AH24" s="1134">
        <f t="shared" si="7"/>
        <v>9</v>
      </c>
      <c r="AI24" s="1135">
        <f t="shared" si="8"/>
        <v>0</v>
      </c>
      <c r="AJ24" s="1136">
        <f t="shared" si="5"/>
        <v>104</v>
      </c>
    </row>
    <row r="25" spans="1:258" s="32" customFormat="1" ht="12.75" customHeight="1">
      <c r="A25" s="2044" t="str">
        <f>'General NZPUC'!A25</f>
        <v>Whakatane Seventh-day Adventist School</v>
      </c>
      <c r="B25" s="1126">
        <v>6</v>
      </c>
      <c r="C25" s="2356">
        <v>5</v>
      </c>
      <c r="D25" s="2356">
        <v>5</v>
      </c>
      <c r="E25" s="2356">
        <v>6</v>
      </c>
      <c r="F25" s="2356">
        <v>5</v>
      </c>
      <c r="G25" s="2356">
        <v>6</v>
      </c>
      <c r="H25" s="2356">
        <v>2</v>
      </c>
      <c r="I25" s="2356">
        <v>5</v>
      </c>
      <c r="J25" s="2356">
        <v>5</v>
      </c>
      <c r="K25" s="2355">
        <v>0</v>
      </c>
      <c r="L25" s="2355">
        <v>0</v>
      </c>
      <c r="M25" s="2355">
        <v>0</v>
      </c>
      <c r="N25" s="2355">
        <v>0</v>
      </c>
      <c r="O25" s="2355">
        <v>0</v>
      </c>
      <c r="P25" s="2355"/>
      <c r="Q25" s="1127"/>
      <c r="R25" s="3796">
        <v>9</v>
      </c>
      <c r="S25" s="3797">
        <v>30</v>
      </c>
      <c r="T25" s="3798"/>
      <c r="U25" s="3799"/>
      <c r="V25" s="3793">
        <f t="shared" si="6"/>
        <v>39</v>
      </c>
      <c r="W25" s="2371"/>
      <c r="X25" s="2372"/>
      <c r="Y25" s="3774">
        <v>5</v>
      </c>
      <c r="Z25" s="3775"/>
      <c r="AA25" s="2254">
        <f>'General NZPUC'!R25</f>
        <v>1</v>
      </c>
      <c r="AB25" s="1128">
        <f>'General NZPUC'!S25</f>
        <v>0</v>
      </c>
      <c r="AC25" s="1130" t="str">
        <f>'General NZPUC'!T25</f>
        <v>-</v>
      </c>
      <c r="AD25" s="1131">
        <f t="shared" si="3"/>
        <v>39</v>
      </c>
      <c r="AE25" s="1132">
        <f t="shared" si="4"/>
        <v>0</v>
      </c>
      <c r="AF25" s="1128"/>
      <c r="AG25" s="1133"/>
      <c r="AH25" s="1134">
        <f t="shared" si="7"/>
        <v>5</v>
      </c>
      <c r="AI25" s="1135">
        <f t="shared" si="8"/>
        <v>0</v>
      </c>
      <c r="AJ25" s="1136">
        <f t="shared" si="5"/>
        <v>39</v>
      </c>
    </row>
    <row r="26" spans="1:258" s="32" customFormat="1" ht="12.75" customHeight="1">
      <c r="A26" s="2044" t="str">
        <f>'General NZPUC'!A26</f>
        <v>Whangarei Adventist Christian School</v>
      </c>
      <c r="B26" s="1126">
        <v>0</v>
      </c>
      <c r="C26" s="2356">
        <v>5</v>
      </c>
      <c r="D26" s="2356">
        <v>4</v>
      </c>
      <c r="E26" s="2356">
        <v>4</v>
      </c>
      <c r="F26" s="2356">
        <v>4</v>
      </c>
      <c r="G26" s="2356">
        <v>6</v>
      </c>
      <c r="H26" s="2356">
        <v>5</v>
      </c>
      <c r="I26" s="2356">
        <v>5</v>
      </c>
      <c r="J26" s="2356">
        <v>1</v>
      </c>
      <c r="K26" s="2355">
        <v>0</v>
      </c>
      <c r="L26" s="2355">
        <v>0</v>
      </c>
      <c r="M26" s="2355">
        <v>0</v>
      </c>
      <c r="N26" s="2355">
        <v>0</v>
      </c>
      <c r="O26" s="2355">
        <v>0</v>
      </c>
      <c r="P26" s="2355"/>
      <c r="Q26" s="1127"/>
      <c r="R26" s="3796">
        <v>17</v>
      </c>
      <c r="S26" s="3797">
        <v>17</v>
      </c>
      <c r="T26" s="3798"/>
      <c r="U26" s="3799"/>
      <c r="V26" s="3793">
        <f t="shared" si="6"/>
        <v>34</v>
      </c>
      <c r="W26" s="2371"/>
      <c r="X26" s="2372"/>
      <c r="Y26" s="3774">
        <v>1</v>
      </c>
      <c r="Z26" s="3775"/>
      <c r="AA26" s="2254">
        <f>'General NZPUC'!R26</f>
        <v>1</v>
      </c>
      <c r="AB26" s="1128">
        <f>'General NZPUC'!S26</f>
        <v>0</v>
      </c>
      <c r="AC26" s="1130" t="str">
        <f>'General NZPUC'!T26</f>
        <v>-</v>
      </c>
      <c r="AD26" s="1131">
        <f t="shared" si="3"/>
        <v>34</v>
      </c>
      <c r="AE26" s="1132">
        <f t="shared" si="4"/>
        <v>0</v>
      </c>
      <c r="AF26" s="1128"/>
      <c r="AG26" s="1133"/>
      <c r="AH26" s="1134">
        <f t="shared" si="7"/>
        <v>1</v>
      </c>
      <c r="AI26" s="1135">
        <f t="shared" si="8"/>
        <v>0</v>
      </c>
      <c r="AJ26" s="1136">
        <f>SUM(C26:Q26)</f>
        <v>34</v>
      </c>
    </row>
    <row r="27" spans="1:258" s="1020" customFormat="1" ht="15.75" customHeight="1" thickBot="1">
      <c r="A27" s="2375" t="s">
        <v>132</v>
      </c>
      <c r="B27" s="1137">
        <f>SUM(B14:B26)</f>
        <v>24</v>
      </c>
      <c r="C27" s="2362">
        <f t="shared" ref="C27:Z27" si="9">SUM(C14:C26)</f>
        <v>151</v>
      </c>
      <c r="D27" s="2362">
        <f t="shared" si="9"/>
        <v>149</v>
      </c>
      <c r="E27" s="2362">
        <f t="shared" si="9"/>
        <v>151</v>
      </c>
      <c r="F27" s="2362">
        <f t="shared" si="9"/>
        <v>127</v>
      </c>
      <c r="G27" s="2362">
        <f t="shared" si="9"/>
        <v>158</v>
      </c>
      <c r="H27" s="2362">
        <f t="shared" si="9"/>
        <v>138</v>
      </c>
      <c r="I27" s="2362">
        <f t="shared" si="9"/>
        <v>134</v>
      </c>
      <c r="J27" s="2362">
        <f t="shared" si="9"/>
        <v>109</v>
      </c>
      <c r="K27" s="2362">
        <f t="shared" si="9"/>
        <v>71</v>
      </c>
      <c r="L27" s="2362">
        <f t="shared" si="9"/>
        <v>76</v>
      </c>
      <c r="M27" s="2362">
        <f t="shared" si="9"/>
        <v>66</v>
      </c>
      <c r="N27" s="2362">
        <f t="shared" si="9"/>
        <v>58</v>
      </c>
      <c r="O27" s="2362">
        <f t="shared" si="9"/>
        <v>58</v>
      </c>
      <c r="P27" s="2362">
        <f t="shared" si="9"/>
        <v>0</v>
      </c>
      <c r="Q27" s="1138">
        <f t="shared" si="9"/>
        <v>0</v>
      </c>
      <c r="R27" s="2363">
        <f t="shared" si="9"/>
        <v>663</v>
      </c>
      <c r="S27" s="2364">
        <f t="shared" si="9"/>
        <v>454</v>
      </c>
      <c r="T27" s="1137">
        <f t="shared" si="9"/>
        <v>184</v>
      </c>
      <c r="U27" s="1138">
        <f t="shared" si="9"/>
        <v>145</v>
      </c>
      <c r="V27" s="1139">
        <f t="shared" si="9"/>
        <v>1446</v>
      </c>
      <c r="W27" s="1140">
        <f t="shared" si="9"/>
        <v>0</v>
      </c>
      <c r="X27" s="2365">
        <f t="shared" si="9"/>
        <v>0</v>
      </c>
      <c r="Y27" s="2365">
        <f>SUM(Y14:Y26)</f>
        <v>109</v>
      </c>
      <c r="Z27" s="2366">
        <f t="shared" si="9"/>
        <v>58</v>
      </c>
      <c r="AA27" s="2255">
        <f t="shared" ref="AA27:AJ27" si="10">SUM(AA14:AA26)</f>
        <v>12</v>
      </c>
      <c r="AB27" s="1491">
        <f t="shared" si="10"/>
        <v>1</v>
      </c>
      <c r="AC27" s="1492">
        <f t="shared" si="10"/>
        <v>0</v>
      </c>
      <c r="AD27" s="1493">
        <f t="shared" si="10"/>
        <v>1117</v>
      </c>
      <c r="AE27" s="1494">
        <f t="shared" si="10"/>
        <v>329</v>
      </c>
      <c r="AF27" s="1495">
        <f t="shared" si="10"/>
        <v>0</v>
      </c>
      <c r="AG27" s="1496">
        <f t="shared" si="10"/>
        <v>0</v>
      </c>
      <c r="AH27" s="1493">
        <f>SUM(AH14:AH26)</f>
        <v>109</v>
      </c>
      <c r="AI27" s="1497">
        <f t="shared" si="10"/>
        <v>58</v>
      </c>
      <c r="AJ27" s="1498">
        <f t="shared" si="10"/>
        <v>1446</v>
      </c>
      <c r="AM27" s="1021"/>
      <c r="AN27" s="1021"/>
      <c r="AO27" s="1021"/>
      <c r="AP27" s="1021"/>
      <c r="AQ27" s="1021"/>
      <c r="AR27" s="1021"/>
      <c r="AS27" s="1021"/>
      <c r="AT27" s="1021"/>
      <c r="AU27" s="1021"/>
      <c r="AV27" s="1021"/>
      <c r="AW27" s="1021"/>
      <c r="AX27" s="1021"/>
      <c r="AY27" s="1021"/>
      <c r="AZ27" s="1021"/>
      <c r="BA27" s="1021"/>
      <c r="BB27" s="1021"/>
      <c r="BC27" s="1021"/>
      <c r="BD27" s="1021"/>
      <c r="BE27" s="1021"/>
      <c r="BF27" s="1021"/>
      <c r="BG27" s="1021"/>
      <c r="BH27" s="1021"/>
      <c r="BI27" s="1021"/>
      <c r="BJ27" s="1021"/>
      <c r="BK27" s="1021"/>
      <c r="BL27" s="1021"/>
      <c r="BM27" s="1021"/>
      <c r="BN27" s="1021"/>
      <c r="BP27" s="1021"/>
      <c r="BQ27" s="1021"/>
      <c r="BR27" s="1021"/>
      <c r="BS27" s="1021"/>
      <c r="BT27" s="1021"/>
      <c r="BU27" s="1021"/>
      <c r="BV27" s="1021"/>
      <c r="BW27" s="1021"/>
      <c r="BX27" s="1021"/>
      <c r="BY27" s="1021"/>
      <c r="BZ27" s="1021"/>
      <c r="CA27" s="1021"/>
      <c r="CB27" s="1021"/>
      <c r="CC27" s="1021"/>
      <c r="CD27" s="1021"/>
      <c r="CE27" s="1021"/>
      <c r="CF27" s="1021"/>
      <c r="CG27" s="1021"/>
      <c r="CH27" s="1021"/>
      <c r="CI27" s="1021"/>
      <c r="CJ27" s="1021"/>
      <c r="CK27" s="1021"/>
      <c r="CL27" s="1021"/>
      <c r="CM27" s="1021"/>
      <c r="CN27" s="1021"/>
      <c r="CO27" s="1021"/>
      <c r="CP27" s="1021"/>
      <c r="CQ27" s="1021"/>
      <c r="CS27" s="1021"/>
      <c r="CT27" s="1021"/>
      <c r="CU27" s="1021"/>
      <c r="CV27" s="1021"/>
      <c r="CW27" s="1021"/>
      <c r="CX27" s="1021"/>
      <c r="CY27" s="1021"/>
      <c r="CZ27" s="1021"/>
      <c r="DA27" s="1021"/>
      <c r="DB27" s="1021"/>
      <c r="DC27" s="1021"/>
      <c r="DD27" s="1021"/>
      <c r="DE27" s="1021"/>
      <c r="DF27" s="1021"/>
      <c r="DG27" s="1021"/>
      <c r="DH27" s="1021"/>
      <c r="DI27" s="1021"/>
      <c r="DJ27" s="1021"/>
      <c r="DK27" s="1021"/>
      <c r="DL27" s="1021"/>
      <c r="DM27" s="1021"/>
      <c r="DN27" s="1021"/>
      <c r="DO27" s="1021"/>
      <c r="DP27" s="1021"/>
      <c r="DQ27" s="1021"/>
      <c r="DR27" s="1021"/>
      <c r="DS27" s="1021"/>
      <c r="DT27" s="1021"/>
      <c r="DV27" s="1021"/>
      <c r="DW27" s="1021"/>
      <c r="DX27" s="1021"/>
      <c r="DY27" s="1021"/>
      <c r="DZ27" s="1021"/>
      <c r="EA27" s="1021"/>
      <c r="EB27" s="1021"/>
      <c r="EC27" s="1021"/>
      <c r="ED27" s="1021"/>
      <c r="EE27" s="1021"/>
      <c r="EF27" s="1021"/>
      <c r="EG27" s="1021"/>
      <c r="EH27" s="1021"/>
      <c r="EI27" s="1021"/>
      <c r="EJ27" s="1021"/>
      <c r="EK27" s="1021"/>
      <c r="EL27" s="1021"/>
      <c r="EM27" s="1021"/>
      <c r="EN27" s="1021"/>
      <c r="EO27" s="1021"/>
      <c r="EP27" s="1021"/>
      <c r="EQ27" s="1021"/>
      <c r="ER27" s="1021"/>
      <c r="ES27" s="1021"/>
      <c r="ET27" s="1021"/>
      <c r="EU27" s="1021"/>
      <c r="EV27" s="1021"/>
      <c r="EW27" s="1021"/>
      <c r="EY27" s="1021"/>
      <c r="EZ27" s="1021"/>
      <c r="FA27" s="1021"/>
      <c r="FB27" s="1021"/>
      <c r="FC27" s="1021"/>
      <c r="FD27" s="1021"/>
      <c r="FE27" s="1021"/>
      <c r="FF27" s="1021"/>
      <c r="FG27" s="1021"/>
      <c r="FH27" s="1021"/>
      <c r="FI27" s="1021"/>
      <c r="FJ27" s="1021"/>
      <c r="FK27" s="1021"/>
      <c r="FL27" s="1021"/>
      <c r="FM27" s="1021"/>
      <c r="FN27" s="1021"/>
      <c r="FO27" s="1021"/>
      <c r="FP27" s="1021"/>
      <c r="FQ27" s="1021"/>
      <c r="FR27" s="1021"/>
      <c r="FS27" s="1021"/>
      <c r="FT27" s="1021"/>
      <c r="FU27" s="1021"/>
      <c r="FV27" s="1021"/>
      <c r="FW27" s="1021"/>
      <c r="FX27" s="1021"/>
      <c r="FY27" s="1021"/>
      <c r="FZ27" s="1021"/>
      <c r="GB27" s="1021"/>
      <c r="GC27" s="1021"/>
      <c r="GD27" s="1021"/>
      <c r="GE27" s="1021"/>
      <c r="GF27" s="1021"/>
      <c r="GG27" s="1021"/>
      <c r="GH27" s="1021"/>
      <c r="GI27" s="1021"/>
      <c r="GJ27" s="1021"/>
      <c r="GK27" s="1021"/>
      <c r="GL27" s="1021"/>
      <c r="GM27" s="1021"/>
      <c r="GN27" s="1021"/>
      <c r="GO27" s="1021"/>
      <c r="GP27" s="1021"/>
      <c r="GQ27" s="1021"/>
      <c r="GR27" s="1021"/>
      <c r="GS27" s="1021"/>
      <c r="GT27" s="1021"/>
      <c r="GU27" s="1021"/>
      <c r="GV27" s="1021"/>
      <c r="GW27" s="1021"/>
      <c r="GX27" s="1021"/>
      <c r="GY27" s="1021"/>
      <c r="GZ27" s="1021"/>
      <c r="HA27" s="1021"/>
      <c r="HB27" s="1021"/>
      <c r="HC27" s="1021"/>
      <c r="HE27" s="1021"/>
      <c r="HF27" s="1021"/>
      <c r="HG27" s="1021"/>
      <c r="HH27" s="1021"/>
      <c r="HI27" s="1021"/>
      <c r="HJ27" s="1021"/>
      <c r="HK27" s="1021"/>
      <c r="HL27" s="1021"/>
      <c r="HM27" s="1021"/>
      <c r="HN27" s="1021"/>
      <c r="HO27" s="1021"/>
      <c r="HP27" s="1021"/>
      <c r="HQ27" s="1021"/>
      <c r="HR27" s="1021"/>
      <c r="HS27" s="1021"/>
      <c r="HT27" s="1021"/>
      <c r="HU27" s="1021"/>
      <c r="HV27" s="1021"/>
      <c r="HW27" s="1021"/>
      <c r="HX27" s="1021"/>
      <c r="HY27" s="1021"/>
      <c r="HZ27" s="1021"/>
      <c r="IA27" s="1021"/>
      <c r="IB27" s="1021"/>
      <c r="IC27" s="1021"/>
      <c r="ID27" s="1021"/>
      <c r="IE27" s="1021"/>
      <c r="IF27" s="1021"/>
      <c r="IH27" s="1021"/>
      <c r="II27" s="1021"/>
      <c r="IJ27" s="1021"/>
      <c r="IK27" s="1021"/>
      <c r="IL27" s="1021"/>
      <c r="IM27" s="1021"/>
      <c r="IN27" s="1021"/>
      <c r="IO27" s="1021"/>
      <c r="IP27" s="1021"/>
      <c r="IQ27" s="1021"/>
      <c r="IR27" s="1021"/>
      <c r="IS27" s="1021"/>
      <c r="IT27" s="1021"/>
      <c r="IU27" s="1021"/>
      <c r="IV27" s="1021"/>
      <c r="IW27" s="1021"/>
      <c r="IX27" s="1021"/>
    </row>
    <row r="28" spans="1:258" s="1018" customFormat="1" ht="12.75" customHeight="1" thickTop="1" thickBot="1">
      <c r="A28" s="2376"/>
      <c r="B28" s="1141"/>
      <c r="C28" s="1141"/>
      <c r="D28" s="1141"/>
      <c r="E28" s="1141"/>
      <c r="F28" s="1141"/>
      <c r="G28" s="1141"/>
      <c r="H28" s="1141"/>
      <c r="I28" s="1141"/>
      <c r="J28" s="1141"/>
      <c r="K28" s="1141"/>
      <c r="L28" s="1141"/>
      <c r="M28" s="1142"/>
      <c r="N28" s="1142"/>
      <c r="O28" s="1142"/>
      <c r="P28" s="1142"/>
      <c r="Q28" s="1142"/>
      <c r="R28" s="1142">
        <f>R27+S27</f>
        <v>1117</v>
      </c>
      <c r="S28" s="1142"/>
      <c r="T28" s="1142">
        <f>T27+U27</f>
        <v>329</v>
      </c>
      <c r="U28" s="1142"/>
      <c r="V28" s="1142">
        <f>V27+V11</f>
        <v>1661</v>
      </c>
      <c r="W28" s="1143"/>
      <c r="X28" s="1143">
        <f>X27+W27+X11+W11</f>
        <v>0</v>
      </c>
      <c r="Y28" s="1143"/>
      <c r="Z28" s="2368"/>
      <c r="AA28" s="1143"/>
      <c r="AB28" s="1143"/>
      <c r="AC28" s="1143"/>
      <c r="AD28" s="1143">
        <f>AD27+AE27+AF27+AG27</f>
        <v>1446</v>
      </c>
      <c r="AE28" s="1143"/>
      <c r="AF28" s="1143"/>
      <c r="AG28" s="1143"/>
      <c r="AH28" s="1143"/>
      <c r="AI28" s="1143">
        <f>AI27+AH27+AI11+AH11</f>
        <v>212</v>
      </c>
      <c r="AJ28" s="1144"/>
    </row>
    <row r="29" spans="1:258" s="143" customFormat="1" ht="15.75" customHeight="1" thickBot="1">
      <c r="A29" s="2045" t="s">
        <v>147</v>
      </c>
      <c r="B29" s="1145"/>
      <c r="C29" s="1145"/>
      <c r="D29" s="1145"/>
      <c r="E29" s="1145"/>
      <c r="F29" s="1145"/>
      <c r="G29" s="1145"/>
      <c r="H29" s="1145"/>
      <c r="I29" s="1145"/>
      <c r="J29" s="1145"/>
      <c r="K29" s="1146"/>
      <c r="L29" s="1146"/>
      <c r="M29" s="1146"/>
      <c r="N29" s="1146"/>
      <c r="O29" s="1146"/>
      <c r="P29" s="1146"/>
      <c r="Q29" s="1146"/>
      <c r="R29" s="1146"/>
      <c r="S29" s="1146"/>
      <c r="T29" s="1146"/>
      <c r="U29" s="1146"/>
      <c r="V29" s="1146"/>
      <c r="W29" s="1147"/>
      <c r="X29" s="1147"/>
      <c r="Y29" s="1877"/>
      <c r="Z29" s="2377"/>
      <c r="AA29" s="1147"/>
      <c r="AB29" s="1147"/>
      <c r="AC29" s="1147"/>
      <c r="AD29" s="1147"/>
      <c r="AE29" s="1147"/>
      <c r="AF29" s="1147"/>
      <c r="AG29" s="1147"/>
      <c r="AH29" s="1147"/>
      <c r="AI29" s="1147"/>
      <c r="AJ29" s="1148"/>
    </row>
    <row r="30" spans="1:258" s="32" customFormat="1" ht="15.75" customHeight="1">
      <c r="A30" s="2046" t="str">
        <f>'General NZPUC'!A30</f>
        <v xml:space="preserve">Christchurch Adventist School </v>
      </c>
      <c r="B30" s="1149">
        <v>0</v>
      </c>
      <c r="C30" s="2378">
        <v>20</v>
      </c>
      <c r="D30" s="2378">
        <v>18</v>
      </c>
      <c r="E30" s="2378">
        <v>21</v>
      </c>
      <c r="F30" s="2378">
        <v>22</v>
      </c>
      <c r="G30" s="2378">
        <v>14</v>
      </c>
      <c r="H30" s="2378">
        <v>18</v>
      </c>
      <c r="I30" s="2378">
        <v>18</v>
      </c>
      <c r="J30" s="2378">
        <v>23</v>
      </c>
      <c r="K30" s="2370">
        <v>20</v>
      </c>
      <c r="L30" s="2370">
        <v>25</v>
      </c>
      <c r="M30" s="2370">
        <v>19</v>
      </c>
      <c r="N30" s="2370">
        <v>25</v>
      </c>
      <c r="O30" s="2370">
        <v>17</v>
      </c>
      <c r="P30" s="2379"/>
      <c r="Q30" s="1150"/>
      <c r="R30" s="3791">
        <v>100</v>
      </c>
      <c r="S30" s="3792">
        <v>54</v>
      </c>
      <c r="T30" s="3791">
        <v>65</v>
      </c>
      <c r="U30" s="3792">
        <v>41</v>
      </c>
      <c r="V30" s="3793">
        <f>R30+S30+T30+U30</f>
        <v>260</v>
      </c>
      <c r="W30" s="2278"/>
      <c r="X30" s="2380"/>
      <c r="Y30" s="3774">
        <v>23</v>
      </c>
      <c r="Z30" s="3775">
        <v>17</v>
      </c>
      <c r="AA30" s="2342">
        <f>'General NZPUC'!R30</f>
        <v>0</v>
      </c>
      <c r="AB30" s="1151" t="str">
        <f>'General NZPUC'!S30</f>
        <v>-</v>
      </c>
      <c r="AC30" s="1152">
        <f>'General NZPUC'!T30</f>
        <v>1</v>
      </c>
      <c r="AD30" s="1129"/>
      <c r="AE30" s="1130"/>
      <c r="AF30" s="1153">
        <f>SUM(C30:J30)</f>
        <v>154</v>
      </c>
      <c r="AG30" s="1154">
        <f>SUM(K30:Q30)</f>
        <v>106</v>
      </c>
      <c r="AH30" s="1134">
        <f>Y30</f>
        <v>23</v>
      </c>
      <c r="AI30" s="1135">
        <f>Z30</f>
        <v>17</v>
      </c>
      <c r="AJ30" s="1136">
        <f>SUM(C30:Q30)</f>
        <v>260</v>
      </c>
    </row>
    <row r="31" spans="1:258" s="32" customFormat="1" ht="15.75" customHeight="1">
      <c r="A31" s="2044" t="str">
        <f>'General NZPUC'!A31</f>
        <v>Southland Adventist Christian School</v>
      </c>
      <c r="B31" s="1149">
        <v>0</v>
      </c>
      <c r="C31" s="2378">
        <v>11</v>
      </c>
      <c r="D31" s="2378">
        <v>13</v>
      </c>
      <c r="E31" s="2378">
        <v>17</v>
      </c>
      <c r="F31" s="2378">
        <v>13</v>
      </c>
      <c r="G31" s="2378">
        <v>13</v>
      </c>
      <c r="H31" s="2378">
        <v>12</v>
      </c>
      <c r="I31" s="2378">
        <v>12</v>
      </c>
      <c r="J31" s="2378">
        <v>6</v>
      </c>
      <c r="K31" s="2379">
        <v>0</v>
      </c>
      <c r="L31" s="2379">
        <v>0</v>
      </c>
      <c r="M31" s="2379">
        <v>0</v>
      </c>
      <c r="N31" s="2379">
        <v>0</v>
      </c>
      <c r="O31" s="2379">
        <v>0</v>
      </c>
      <c r="P31" s="2379"/>
      <c r="Q31" s="1150"/>
      <c r="R31" s="3791">
        <v>35</v>
      </c>
      <c r="S31" s="3792">
        <v>62</v>
      </c>
      <c r="T31" s="3791"/>
      <c r="U31" s="3792"/>
      <c r="V31" s="3793">
        <f>R31+S31+T31+U31</f>
        <v>97</v>
      </c>
      <c r="W31" s="2371"/>
      <c r="X31" s="2372"/>
      <c r="Y31" s="2373">
        <v>6</v>
      </c>
      <c r="Z31" s="2374"/>
      <c r="AA31" s="2342">
        <f>'General NZPUC'!R31</f>
        <v>1</v>
      </c>
      <c r="AB31" s="1151">
        <f>'General NZPUC'!S31</f>
        <v>0</v>
      </c>
      <c r="AC31" s="1152" t="str">
        <f>'General NZPUC'!T31</f>
        <v>-</v>
      </c>
      <c r="AD31" s="1131">
        <f>SUM(C31:J31)</f>
        <v>97</v>
      </c>
      <c r="AE31" s="1132">
        <f>SUM(K31:Q31)</f>
        <v>0</v>
      </c>
      <c r="AF31" s="1155"/>
      <c r="AG31" s="1133"/>
      <c r="AH31" s="1134">
        <f>Y31</f>
        <v>6</v>
      </c>
      <c r="AI31" s="1135">
        <f>Z31</f>
        <v>0</v>
      </c>
      <c r="AJ31" s="1136">
        <f>SUM(C31:Q31)</f>
        <v>97</v>
      </c>
    </row>
    <row r="32" spans="1:258" s="1020" customFormat="1" ht="15.75" customHeight="1" thickBot="1">
      <c r="A32" s="2375" t="s">
        <v>132</v>
      </c>
      <c r="B32" s="1137">
        <f t="shared" ref="B32:AJ32" si="11">SUM(B30:B31)</f>
        <v>0</v>
      </c>
      <c r="C32" s="2362">
        <f t="shared" si="11"/>
        <v>31</v>
      </c>
      <c r="D32" s="2362">
        <f t="shared" si="11"/>
        <v>31</v>
      </c>
      <c r="E32" s="2362">
        <f t="shared" si="11"/>
        <v>38</v>
      </c>
      <c r="F32" s="2362">
        <f t="shared" si="11"/>
        <v>35</v>
      </c>
      <c r="G32" s="2362">
        <f t="shared" si="11"/>
        <v>27</v>
      </c>
      <c r="H32" s="2362">
        <f t="shared" si="11"/>
        <v>30</v>
      </c>
      <c r="I32" s="2362">
        <f t="shared" si="11"/>
        <v>30</v>
      </c>
      <c r="J32" s="2362">
        <f t="shared" si="11"/>
        <v>29</v>
      </c>
      <c r="K32" s="2362">
        <f t="shared" si="11"/>
        <v>20</v>
      </c>
      <c r="L32" s="2362">
        <f t="shared" si="11"/>
        <v>25</v>
      </c>
      <c r="M32" s="2362">
        <f t="shared" si="11"/>
        <v>19</v>
      </c>
      <c r="N32" s="2362">
        <f t="shared" si="11"/>
        <v>25</v>
      </c>
      <c r="O32" s="2362">
        <f t="shared" si="11"/>
        <v>17</v>
      </c>
      <c r="P32" s="2362">
        <f t="shared" si="11"/>
        <v>0</v>
      </c>
      <c r="Q32" s="1138">
        <f t="shared" si="11"/>
        <v>0</v>
      </c>
      <c r="R32" s="2363">
        <f t="shared" si="11"/>
        <v>135</v>
      </c>
      <c r="S32" s="2364">
        <f t="shared" si="11"/>
        <v>116</v>
      </c>
      <c r="T32" s="1137">
        <f t="shared" si="11"/>
        <v>65</v>
      </c>
      <c r="U32" s="1138">
        <f t="shared" si="11"/>
        <v>41</v>
      </c>
      <c r="V32" s="1139">
        <f t="shared" si="11"/>
        <v>357</v>
      </c>
      <c r="W32" s="1140">
        <f t="shared" si="11"/>
        <v>0</v>
      </c>
      <c r="X32" s="2365">
        <f t="shared" si="11"/>
        <v>0</v>
      </c>
      <c r="Y32" s="2365">
        <f t="shared" si="11"/>
        <v>29</v>
      </c>
      <c r="Z32" s="2366">
        <f t="shared" si="11"/>
        <v>17</v>
      </c>
      <c r="AA32" s="2255">
        <f t="shared" si="11"/>
        <v>1</v>
      </c>
      <c r="AB32" s="1491">
        <f t="shared" si="11"/>
        <v>0</v>
      </c>
      <c r="AC32" s="1492">
        <f t="shared" si="11"/>
        <v>1</v>
      </c>
      <c r="AD32" s="1493">
        <f t="shared" si="11"/>
        <v>97</v>
      </c>
      <c r="AE32" s="1494">
        <f t="shared" si="11"/>
        <v>0</v>
      </c>
      <c r="AF32" s="1495">
        <f t="shared" si="11"/>
        <v>154</v>
      </c>
      <c r="AG32" s="1496">
        <f t="shared" si="11"/>
        <v>106</v>
      </c>
      <c r="AH32" s="1493">
        <f t="shared" si="11"/>
        <v>29</v>
      </c>
      <c r="AI32" s="1497">
        <f t="shared" si="11"/>
        <v>17</v>
      </c>
      <c r="AJ32" s="1498">
        <f t="shared" si="11"/>
        <v>357</v>
      </c>
      <c r="AM32" s="1021"/>
      <c r="AN32" s="1021"/>
      <c r="AO32" s="1021"/>
      <c r="AP32" s="1021"/>
      <c r="AQ32" s="1021"/>
      <c r="AR32" s="1021"/>
      <c r="AS32" s="1021"/>
      <c r="AT32" s="1021"/>
      <c r="AU32" s="1021"/>
      <c r="AV32" s="1021"/>
      <c r="AW32" s="1021"/>
      <c r="AX32" s="1021"/>
      <c r="AY32" s="1021"/>
      <c r="AZ32" s="1021"/>
      <c r="BA32" s="1021"/>
      <c r="BB32" s="1021"/>
      <c r="BC32" s="1021"/>
      <c r="BD32" s="1021"/>
      <c r="BE32" s="1021"/>
      <c r="BF32" s="1021"/>
      <c r="BG32" s="1021"/>
      <c r="BH32" s="1021"/>
      <c r="BI32" s="1021"/>
      <c r="BJ32" s="1021"/>
      <c r="BK32" s="1021"/>
      <c r="BL32" s="1021"/>
      <c r="BM32" s="1021"/>
      <c r="BN32" s="1021"/>
      <c r="BP32" s="1021"/>
      <c r="BQ32" s="1021"/>
      <c r="BR32" s="1021"/>
      <c r="BS32" s="1021"/>
      <c r="BT32" s="1021"/>
      <c r="BU32" s="1021"/>
      <c r="BV32" s="1021"/>
      <c r="BW32" s="1021"/>
      <c r="BX32" s="1021"/>
      <c r="BY32" s="1021"/>
      <c r="BZ32" s="1021"/>
      <c r="CA32" s="1021"/>
      <c r="CB32" s="1021"/>
      <c r="CC32" s="1021"/>
      <c r="CD32" s="1021"/>
      <c r="CE32" s="1021"/>
      <c r="CF32" s="1021"/>
      <c r="CG32" s="1021"/>
      <c r="CH32" s="1021"/>
      <c r="CI32" s="1021"/>
      <c r="CJ32" s="1021"/>
      <c r="CK32" s="1021"/>
      <c r="CL32" s="1021"/>
      <c r="CM32" s="1021"/>
      <c r="CN32" s="1021"/>
      <c r="CO32" s="1021"/>
      <c r="CP32" s="1021"/>
      <c r="CQ32" s="1021"/>
      <c r="CS32" s="1021"/>
      <c r="CT32" s="1021"/>
      <c r="CU32" s="1021"/>
      <c r="CV32" s="1021"/>
      <c r="CW32" s="1021"/>
      <c r="CX32" s="1021"/>
      <c r="CY32" s="1021"/>
      <c r="CZ32" s="1021"/>
      <c r="DA32" s="1021"/>
      <c r="DB32" s="1021"/>
      <c r="DC32" s="1021"/>
      <c r="DD32" s="1021"/>
      <c r="DE32" s="1021"/>
      <c r="DF32" s="1021"/>
      <c r="DG32" s="1021"/>
      <c r="DH32" s="1021"/>
      <c r="DI32" s="1021"/>
      <c r="DJ32" s="1021"/>
      <c r="DK32" s="1021"/>
      <c r="DL32" s="1021"/>
      <c r="DM32" s="1021"/>
      <c r="DN32" s="1021"/>
      <c r="DO32" s="1021"/>
      <c r="DP32" s="1021"/>
      <c r="DQ32" s="1021"/>
      <c r="DR32" s="1021"/>
      <c r="DS32" s="1021"/>
      <c r="DT32" s="1021"/>
      <c r="DV32" s="1021"/>
      <c r="DW32" s="1021"/>
      <c r="DX32" s="1021"/>
      <c r="DY32" s="1021"/>
      <c r="DZ32" s="1021"/>
      <c r="EA32" s="1021"/>
      <c r="EB32" s="1021"/>
      <c r="EC32" s="1021"/>
      <c r="ED32" s="1021"/>
      <c r="EE32" s="1021"/>
      <c r="EF32" s="1021"/>
      <c r="EG32" s="1021"/>
      <c r="EH32" s="1021"/>
      <c r="EI32" s="1021"/>
      <c r="EJ32" s="1021"/>
      <c r="EK32" s="1021"/>
      <c r="EL32" s="1021"/>
      <c r="EM32" s="1021"/>
      <c r="EN32" s="1021"/>
      <c r="EO32" s="1021"/>
      <c r="EP32" s="1021"/>
      <c r="EQ32" s="1021"/>
      <c r="ER32" s="1021"/>
      <c r="ES32" s="1021"/>
      <c r="ET32" s="1021"/>
      <c r="EU32" s="1021"/>
      <c r="EV32" s="1021"/>
      <c r="EW32" s="1021"/>
      <c r="EY32" s="1021"/>
      <c r="EZ32" s="1021"/>
      <c r="FA32" s="1021"/>
      <c r="FB32" s="1021"/>
      <c r="FC32" s="1021"/>
      <c r="FD32" s="1021"/>
      <c r="FE32" s="1021"/>
      <c r="FF32" s="1021"/>
      <c r="FG32" s="1021"/>
      <c r="FH32" s="1021"/>
      <c r="FI32" s="1021"/>
      <c r="FJ32" s="1021"/>
      <c r="FK32" s="1021"/>
      <c r="FL32" s="1021"/>
      <c r="FM32" s="1021"/>
      <c r="FN32" s="1021"/>
      <c r="FO32" s="1021"/>
      <c r="FP32" s="1021"/>
      <c r="FQ32" s="1021"/>
      <c r="FR32" s="1021"/>
      <c r="FS32" s="1021"/>
      <c r="FT32" s="1021"/>
      <c r="FU32" s="1021"/>
      <c r="FV32" s="1021"/>
      <c r="FW32" s="1021"/>
      <c r="FX32" s="1021"/>
      <c r="FY32" s="1021"/>
      <c r="FZ32" s="1021"/>
      <c r="GB32" s="1021"/>
      <c r="GC32" s="1021"/>
      <c r="GD32" s="1021"/>
      <c r="GE32" s="1021"/>
      <c r="GF32" s="1021"/>
      <c r="GG32" s="1021"/>
      <c r="GH32" s="1021"/>
      <c r="GI32" s="1021"/>
      <c r="GJ32" s="1021"/>
      <c r="GK32" s="1021"/>
      <c r="GL32" s="1021"/>
      <c r="GM32" s="1021"/>
      <c r="GN32" s="1021"/>
      <c r="GO32" s="1021"/>
      <c r="GP32" s="1021"/>
      <c r="GQ32" s="1021"/>
      <c r="GR32" s="1021"/>
      <c r="GS32" s="1021"/>
      <c r="GT32" s="1021"/>
      <c r="GU32" s="1021"/>
      <c r="GV32" s="1021"/>
      <c r="GW32" s="1021"/>
      <c r="GX32" s="1021"/>
      <c r="GY32" s="1021"/>
      <c r="GZ32" s="1021"/>
      <c r="HA32" s="1021"/>
      <c r="HB32" s="1021"/>
      <c r="HC32" s="1021"/>
      <c r="HE32" s="1021"/>
      <c r="HF32" s="1021"/>
      <c r="HG32" s="1021"/>
      <c r="HH32" s="1021"/>
      <c r="HI32" s="1021"/>
      <c r="HJ32" s="1021"/>
      <c r="HK32" s="1021"/>
      <c r="HL32" s="1021"/>
      <c r="HM32" s="1021"/>
      <c r="HN32" s="1021"/>
      <c r="HO32" s="1021"/>
      <c r="HP32" s="1021"/>
      <c r="HQ32" s="1021"/>
      <c r="HR32" s="1021"/>
      <c r="HS32" s="1021"/>
      <c r="HT32" s="1021"/>
      <c r="HU32" s="1021"/>
      <c r="HV32" s="1021"/>
      <c r="HW32" s="1021"/>
      <c r="HX32" s="1021"/>
      <c r="HY32" s="1021"/>
      <c r="HZ32" s="1021"/>
      <c r="IA32" s="1021"/>
      <c r="IB32" s="1021"/>
      <c r="IC32" s="1021"/>
      <c r="ID32" s="1021"/>
      <c r="IE32" s="1021"/>
      <c r="IF32" s="1021"/>
      <c r="IH32" s="1021"/>
      <c r="II32" s="1021"/>
      <c r="IJ32" s="1021"/>
      <c r="IK32" s="1021"/>
      <c r="IL32" s="1021"/>
      <c r="IM32" s="1021"/>
      <c r="IN32" s="1021"/>
      <c r="IO32" s="1021"/>
      <c r="IP32" s="1021"/>
      <c r="IQ32" s="1021"/>
      <c r="IR32" s="1021"/>
      <c r="IS32" s="1021"/>
      <c r="IT32" s="1021"/>
      <c r="IU32" s="1021"/>
      <c r="IV32" s="1021"/>
      <c r="IW32" s="1021"/>
      <c r="IX32" s="1021"/>
    </row>
    <row r="33" spans="1:258" s="1018" customFormat="1" ht="12.75" customHeight="1" thickTop="1" thickBot="1">
      <c r="A33" s="2376"/>
      <c r="B33" s="1141"/>
      <c r="C33" s="1141"/>
      <c r="D33" s="1141"/>
      <c r="E33" s="1141"/>
      <c r="F33" s="1141"/>
      <c r="G33" s="1141"/>
      <c r="H33" s="1141"/>
      <c r="I33" s="1141"/>
      <c r="J33" s="1141"/>
      <c r="K33" s="1141"/>
      <c r="L33" s="1141"/>
      <c r="M33" s="1142"/>
      <c r="N33" s="1142"/>
      <c r="O33" s="1142"/>
      <c r="P33" s="1142"/>
      <c r="Q33" s="1142"/>
      <c r="R33" s="1142">
        <f>R32+S32</f>
        <v>251</v>
      </c>
      <c r="S33" s="1142"/>
      <c r="T33" s="1142">
        <f>T32+U32</f>
        <v>106</v>
      </c>
      <c r="U33" s="1142"/>
      <c r="V33" s="1142"/>
      <c r="W33" s="1143"/>
      <c r="X33" s="1143">
        <f>W32+X32</f>
        <v>0</v>
      </c>
      <c r="Y33" s="1143"/>
      <c r="Z33" s="2368"/>
      <c r="AA33" s="1143"/>
      <c r="AB33" s="1143"/>
      <c r="AC33" s="1143"/>
      <c r="AD33" s="1143">
        <f>AD32+AE32+AF32+AG32</f>
        <v>357</v>
      </c>
      <c r="AE33" s="1143"/>
      <c r="AF33" s="1143"/>
      <c r="AG33" s="1143"/>
      <c r="AH33" s="1143"/>
      <c r="AI33" s="1143">
        <f>AI32+AH32</f>
        <v>46</v>
      </c>
      <c r="AJ33" s="1144"/>
    </row>
    <row r="34" spans="1:258" s="143" customFormat="1" ht="15.75" customHeight="1" thickBot="1">
      <c r="A34" s="4490" t="s">
        <v>127</v>
      </c>
      <c r="B34" s="1145"/>
      <c r="C34" s="1145"/>
      <c r="D34" s="1145"/>
      <c r="E34" s="1145"/>
      <c r="F34" s="1145"/>
      <c r="G34" s="1145"/>
      <c r="H34" s="1145"/>
      <c r="I34" s="1145"/>
      <c r="J34" s="1145"/>
      <c r="K34" s="1146"/>
      <c r="L34" s="1146"/>
      <c r="M34" s="1146"/>
      <c r="N34" s="1146"/>
      <c r="O34" s="1146"/>
      <c r="P34" s="1146"/>
      <c r="Q34" s="1146"/>
      <c r="R34" s="1146"/>
      <c r="S34" s="1146"/>
      <c r="T34" s="1146"/>
      <c r="U34" s="1146"/>
      <c r="V34" s="1146"/>
      <c r="W34" s="1147"/>
      <c r="X34" s="1147"/>
      <c r="Y34" s="1147"/>
      <c r="Z34" s="1147"/>
      <c r="AA34" s="1147"/>
      <c r="AB34" s="1147"/>
      <c r="AC34" s="1147"/>
      <c r="AD34" s="1147"/>
      <c r="AE34" s="1147"/>
      <c r="AF34" s="1147"/>
      <c r="AG34" s="1147"/>
      <c r="AH34" s="1147"/>
      <c r="AI34" s="1147"/>
      <c r="AJ34" s="1148"/>
    </row>
    <row r="35" spans="1:258" s="32" customFormat="1" ht="15.75" customHeight="1">
      <c r="A35" s="2046" t="str">
        <f>'General NZPUC'!A35</f>
        <v>Papaaroa Adventist College</v>
      </c>
      <c r="B35" s="3911">
        <v>12</v>
      </c>
      <c r="C35" s="3871">
        <v>8</v>
      </c>
      <c r="D35" s="3871">
        <v>5</v>
      </c>
      <c r="E35" s="3871">
        <v>14</v>
      </c>
      <c r="F35" s="3871">
        <v>15</v>
      </c>
      <c r="G35" s="3871">
        <v>8</v>
      </c>
      <c r="H35" s="3871">
        <v>19</v>
      </c>
      <c r="I35" s="3871">
        <v>13</v>
      </c>
      <c r="J35" s="3871">
        <v>12</v>
      </c>
      <c r="K35" s="3871">
        <v>9</v>
      </c>
      <c r="L35" s="3871">
        <v>10</v>
      </c>
      <c r="M35" s="2382"/>
      <c r="N35" s="2382"/>
      <c r="O35" s="2382"/>
      <c r="P35" s="2382"/>
      <c r="Q35" s="1157"/>
      <c r="R35" s="3791">
        <f>SUM(C35:J35)*0.53</f>
        <v>50</v>
      </c>
      <c r="S35" s="3792">
        <f>SUM(C35:J35)-R35</f>
        <v>44</v>
      </c>
      <c r="T35" s="3791">
        <v>11</v>
      </c>
      <c r="U35" s="3792">
        <v>8</v>
      </c>
      <c r="V35" s="3793">
        <f>R35+S35+T35+U35</f>
        <v>113</v>
      </c>
      <c r="W35" s="2371"/>
      <c r="X35" s="2372"/>
      <c r="Y35" s="3774">
        <v>12</v>
      </c>
      <c r="Z35" s="3775">
        <v>10</v>
      </c>
      <c r="AA35" s="2342" t="str">
        <f>'General NZPUC'!R35</f>
        <v>-</v>
      </c>
      <c r="AB35" s="1151" t="str">
        <f>'General NZPUC'!S35</f>
        <v>-</v>
      </c>
      <c r="AC35" s="1152">
        <f>'General NZPUC'!T35</f>
        <v>1</v>
      </c>
      <c r="AD35" s="1129"/>
      <c r="AE35" s="1130"/>
      <c r="AF35" s="1153">
        <f>SUM(C35:J35)</f>
        <v>94</v>
      </c>
      <c r="AG35" s="1154">
        <f>SUM(K35:Q35)</f>
        <v>19</v>
      </c>
      <c r="AH35" s="1134">
        <f>Y35</f>
        <v>12</v>
      </c>
      <c r="AI35" s="1135">
        <f>Z35</f>
        <v>10</v>
      </c>
      <c r="AJ35" s="1136">
        <f>SUM(C35:Q35)</f>
        <v>113</v>
      </c>
    </row>
    <row r="36" spans="1:258" s="32" customFormat="1" ht="15.75" customHeight="1">
      <c r="A36" s="2044" t="str">
        <f>'General NZPUC'!A36</f>
        <v>Tekaaroa Adventist School</v>
      </c>
      <c r="B36" s="3600">
        <v>30</v>
      </c>
      <c r="C36" s="3634">
        <v>15</v>
      </c>
      <c r="D36" s="3634">
        <v>13</v>
      </c>
      <c r="E36" s="3634">
        <v>7</v>
      </c>
      <c r="F36" s="3634">
        <v>8</v>
      </c>
      <c r="G36" s="3634">
        <v>18</v>
      </c>
      <c r="H36" s="3634">
        <v>13</v>
      </c>
      <c r="I36" s="3634"/>
      <c r="J36" s="3634"/>
      <c r="K36" s="3634"/>
      <c r="L36" s="3634"/>
      <c r="M36" s="2379"/>
      <c r="N36" s="2379"/>
      <c r="O36" s="2379"/>
      <c r="P36" s="2379"/>
      <c r="Q36" s="1150"/>
      <c r="R36" s="3791">
        <f>SUM(C36:J36)*0.53</f>
        <v>39</v>
      </c>
      <c r="S36" s="3792">
        <f>SUM(C36:J36)-R36</f>
        <v>35</v>
      </c>
      <c r="T36" s="3791"/>
      <c r="U36" s="3792"/>
      <c r="V36" s="3793">
        <f>R36+S36+T36+U36</f>
        <v>74</v>
      </c>
      <c r="W36" s="2371"/>
      <c r="X36" s="2372"/>
      <c r="Y36" s="3774">
        <v>13</v>
      </c>
      <c r="Z36" s="3775"/>
      <c r="AA36" s="2342">
        <f>'General NZPUC'!R36</f>
        <v>1</v>
      </c>
      <c r="AB36" s="1151">
        <f>'General NZPUC'!S36</f>
        <v>0</v>
      </c>
      <c r="AC36" s="1152" t="str">
        <f>'General NZPUC'!T36</f>
        <v>-</v>
      </c>
      <c r="AD36" s="1129">
        <f>SUM(C36:J36)</f>
        <v>74</v>
      </c>
      <c r="AE36" s="1130">
        <v>0</v>
      </c>
      <c r="AF36" s="1155"/>
      <c r="AG36" s="1133"/>
      <c r="AH36" s="1134">
        <f>Y36</f>
        <v>13</v>
      </c>
      <c r="AI36" s="1135">
        <f>Z36</f>
        <v>0</v>
      </c>
      <c r="AJ36" s="1136">
        <f>SUM(C36:Q36)</f>
        <v>74</v>
      </c>
    </row>
    <row r="37" spans="1:258" s="1020" customFormat="1" ht="15.75" customHeight="1" thickBot="1">
      <c r="A37" s="2375" t="s">
        <v>132</v>
      </c>
      <c r="B37" s="1137">
        <f t="shared" ref="B37:AJ37" si="12">SUM(B35:B36)</f>
        <v>42</v>
      </c>
      <c r="C37" s="2362">
        <f t="shared" si="12"/>
        <v>23</v>
      </c>
      <c r="D37" s="2362">
        <f t="shared" si="12"/>
        <v>18</v>
      </c>
      <c r="E37" s="2362">
        <f t="shared" si="12"/>
        <v>21</v>
      </c>
      <c r="F37" s="2362">
        <f t="shared" si="12"/>
        <v>23</v>
      </c>
      <c r="G37" s="2362">
        <f t="shared" si="12"/>
        <v>26</v>
      </c>
      <c r="H37" s="2362">
        <f t="shared" si="12"/>
        <v>32</v>
      </c>
      <c r="I37" s="2362">
        <f t="shared" si="12"/>
        <v>13</v>
      </c>
      <c r="J37" s="2362">
        <f t="shared" si="12"/>
        <v>12</v>
      </c>
      <c r="K37" s="2362">
        <f t="shared" si="12"/>
        <v>9</v>
      </c>
      <c r="L37" s="2362">
        <f t="shared" si="12"/>
        <v>10</v>
      </c>
      <c r="M37" s="2362">
        <f t="shared" si="12"/>
        <v>0</v>
      </c>
      <c r="N37" s="2362">
        <f t="shared" si="12"/>
        <v>0</v>
      </c>
      <c r="O37" s="2362">
        <f t="shared" si="12"/>
        <v>0</v>
      </c>
      <c r="P37" s="2362">
        <f t="shared" si="12"/>
        <v>0</v>
      </c>
      <c r="Q37" s="1138">
        <f t="shared" si="12"/>
        <v>0</v>
      </c>
      <c r="R37" s="2363">
        <f t="shared" si="12"/>
        <v>89</v>
      </c>
      <c r="S37" s="2364">
        <f t="shared" si="12"/>
        <v>79</v>
      </c>
      <c r="T37" s="1137">
        <f t="shared" si="12"/>
        <v>11</v>
      </c>
      <c r="U37" s="1138">
        <f t="shared" si="12"/>
        <v>8</v>
      </c>
      <c r="V37" s="1139">
        <f t="shared" si="12"/>
        <v>187</v>
      </c>
      <c r="W37" s="1140">
        <f t="shared" si="12"/>
        <v>0</v>
      </c>
      <c r="X37" s="2365">
        <f t="shared" si="12"/>
        <v>0</v>
      </c>
      <c r="Y37" s="2365">
        <f t="shared" si="12"/>
        <v>25</v>
      </c>
      <c r="Z37" s="2366">
        <f t="shared" si="12"/>
        <v>10</v>
      </c>
      <c r="AA37" s="2255">
        <f t="shared" si="12"/>
        <v>1</v>
      </c>
      <c r="AB37" s="1491">
        <f t="shared" si="12"/>
        <v>0</v>
      </c>
      <c r="AC37" s="1492">
        <f t="shared" si="12"/>
        <v>1</v>
      </c>
      <c r="AD37" s="1493">
        <f t="shared" si="12"/>
        <v>74</v>
      </c>
      <c r="AE37" s="1494">
        <f t="shared" si="12"/>
        <v>0</v>
      </c>
      <c r="AF37" s="1495">
        <f t="shared" si="12"/>
        <v>94</v>
      </c>
      <c r="AG37" s="1496">
        <f t="shared" si="12"/>
        <v>19</v>
      </c>
      <c r="AH37" s="1493">
        <f t="shared" si="12"/>
        <v>25</v>
      </c>
      <c r="AI37" s="1497">
        <f t="shared" si="12"/>
        <v>10</v>
      </c>
      <c r="AJ37" s="1498">
        <f t="shared" si="12"/>
        <v>187</v>
      </c>
      <c r="AM37" s="1021"/>
      <c r="AN37" s="1021"/>
      <c r="AO37" s="1021"/>
      <c r="AP37" s="1021"/>
      <c r="AQ37" s="1021"/>
      <c r="AR37" s="1021"/>
      <c r="AS37" s="1021"/>
      <c r="AT37" s="1021"/>
      <c r="AU37" s="1021"/>
      <c r="AV37" s="1021"/>
      <c r="AW37" s="1021"/>
      <c r="AX37" s="1021"/>
      <c r="AY37" s="1021"/>
      <c r="AZ37" s="1021"/>
      <c r="BA37" s="1021"/>
      <c r="BB37" s="1021"/>
      <c r="BC37" s="1021"/>
      <c r="BD37" s="1021"/>
      <c r="BE37" s="1021"/>
      <c r="BF37" s="1021"/>
      <c r="BG37" s="1021"/>
      <c r="BH37" s="1021"/>
      <c r="BI37" s="1021"/>
      <c r="BJ37" s="1021"/>
      <c r="BK37" s="1021"/>
      <c r="BL37" s="1021"/>
      <c r="BM37" s="1021"/>
      <c r="BN37" s="1021"/>
      <c r="BP37" s="1021"/>
      <c r="BQ37" s="1021"/>
      <c r="BR37" s="1021"/>
      <c r="BS37" s="1021"/>
      <c r="BT37" s="1021"/>
      <c r="BU37" s="1021"/>
      <c r="BV37" s="1021"/>
      <c r="BW37" s="1021"/>
      <c r="BX37" s="1021"/>
      <c r="BY37" s="1021"/>
      <c r="BZ37" s="1021"/>
      <c r="CA37" s="1021"/>
      <c r="CB37" s="1021"/>
      <c r="CC37" s="1021"/>
      <c r="CD37" s="1021"/>
      <c r="CE37" s="1021"/>
      <c r="CF37" s="1021"/>
      <c r="CG37" s="1021"/>
      <c r="CH37" s="1021"/>
      <c r="CI37" s="1021"/>
      <c r="CJ37" s="1021"/>
      <c r="CK37" s="1021"/>
      <c r="CL37" s="1021"/>
      <c r="CM37" s="1021"/>
      <c r="CN37" s="1021"/>
      <c r="CO37" s="1021"/>
      <c r="CP37" s="1021"/>
      <c r="CQ37" s="1021"/>
      <c r="CS37" s="1021"/>
      <c r="CT37" s="1021"/>
      <c r="CU37" s="1021"/>
      <c r="CV37" s="1021"/>
      <c r="CW37" s="1021"/>
      <c r="CX37" s="1021"/>
      <c r="CY37" s="1021"/>
      <c r="CZ37" s="1021"/>
      <c r="DA37" s="1021"/>
      <c r="DB37" s="1021"/>
      <c r="DC37" s="1021"/>
      <c r="DD37" s="1021"/>
      <c r="DE37" s="1021"/>
      <c r="DF37" s="1021"/>
      <c r="DG37" s="1021"/>
      <c r="DH37" s="1021"/>
      <c r="DI37" s="1021"/>
      <c r="DJ37" s="1021"/>
      <c r="DK37" s="1021"/>
      <c r="DL37" s="1021"/>
      <c r="DM37" s="1021"/>
      <c r="DN37" s="1021"/>
      <c r="DO37" s="1021"/>
      <c r="DP37" s="1021"/>
      <c r="DQ37" s="1021"/>
      <c r="DR37" s="1021"/>
      <c r="DS37" s="1021"/>
      <c r="DT37" s="1021"/>
      <c r="DV37" s="1021"/>
      <c r="DW37" s="1021"/>
      <c r="DX37" s="1021"/>
      <c r="DY37" s="1021"/>
      <c r="DZ37" s="1021"/>
      <c r="EA37" s="1021"/>
      <c r="EB37" s="1021"/>
      <c r="EC37" s="1021"/>
      <c r="ED37" s="1021"/>
      <c r="EE37" s="1021"/>
      <c r="EF37" s="1021"/>
      <c r="EG37" s="1021"/>
      <c r="EH37" s="1021"/>
      <c r="EI37" s="1021"/>
      <c r="EJ37" s="1021"/>
      <c r="EK37" s="1021"/>
      <c r="EL37" s="1021"/>
      <c r="EM37" s="1021"/>
      <c r="EN37" s="1021"/>
      <c r="EO37" s="1021"/>
      <c r="EP37" s="1021"/>
      <c r="EQ37" s="1021"/>
      <c r="ER37" s="1021"/>
      <c r="ES37" s="1021"/>
      <c r="ET37" s="1021"/>
      <c r="EU37" s="1021"/>
      <c r="EV37" s="1021"/>
      <c r="EW37" s="1021"/>
      <c r="EY37" s="1021"/>
      <c r="EZ37" s="1021"/>
      <c r="FA37" s="1021"/>
      <c r="FB37" s="1021"/>
      <c r="FC37" s="1021"/>
      <c r="FD37" s="1021"/>
      <c r="FE37" s="1021"/>
      <c r="FF37" s="1021"/>
      <c r="FG37" s="1021"/>
      <c r="FH37" s="1021"/>
      <c r="FI37" s="1021"/>
      <c r="FJ37" s="1021"/>
      <c r="FK37" s="1021"/>
      <c r="FL37" s="1021"/>
      <c r="FM37" s="1021"/>
      <c r="FN37" s="1021"/>
      <c r="FO37" s="1021"/>
      <c r="FP37" s="1021"/>
      <c r="FQ37" s="1021"/>
      <c r="FR37" s="1021"/>
      <c r="FS37" s="1021"/>
      <c r="FT37" s="1021"/>
      <c r="FU37" s="1021"/>
      <c r="FV37" s="1021"/>
      <c r="FW37" s="1021"/>
      <c r="FX37" s="1021"/>
      <c r="FY37" s="1021"/>
      <c r="FZ37" s="1021"/>
      <c r="GB37" s="1021"/>
      <c r="GC37" s="1021"/>
      <c r="GD37" s="1021"/>
      <c r="GE37" s="1021"/>
      <c r="GF37" s="1021"/>
      <c r="GG37" s="1021"/>
      <c r="GH37" s="1021"/>
      <c r="GI37" s="1021"/>
      <c r="GJ37" s="1021"/>
      <c r="GK37" s="1021"/>
      <c r="GL37" s="1021"/>
      <c r="GM37" s="1021"/>
      <c r="GN37" s="1021"/>
      <c r="GO37" s="1021"/>
      <c r="GP37" s="1021"/>
      <c r="GQ37" s="1021"/>
      <c r="GR37" s="1021"/>
      <c r="GS37" s="1021"/>
      <c r="GT37" s="1021"/>
      <c r="GU37" s="1021"/>
      <c r="GV37" s="1021"/>
      <c r="GW37" s="1021"/>
      <c r="GX37" s="1021"/>
      <c r="GY37" s="1021"/>
      <c r="GZ37" s="1021"/>
      <c r="HA37" s="1021"/>
      <c r="HB37" s="1021"/>
      <c r="HC37" s="1021"/>
      <c r="HE37" s="1021"/>
      <c r="HF37" s="1021"/>
      <c r="HG37" s="1021"/>
      <c r="HH37" s="1021"/>
      <c r="HI37" s="1021"/>
      <c r="HJ37" s="1021"/>
      <c r="HK37" s="1021"/>
      <c r="HL37" s="1021"/>
      <c r="HM37" s="1021"/>
      <c r="HN37" s="1021"/>
      <c r="HO37" s="1021"/>
      <c r="HP37" s="1021"/>
      <c r="HQ37" s="1021"/>
      <c r="HR37" s="1021"/>
      <c r="HS37" s="1021"/>
      <c r="HT37" s="1021"/>
      <c r="HU37" s="1021"/>
      <c r="HV37" s="1021"/>
      <c r="HW37" s="1021"/>
      <c r="HX37" s="1021"/>
      <c r="HY37" s="1021"/>
      <c r="HZ37" s="1021"/>
      <c r="IA37" s="1021"/>
      <c r="IB37" s="1021"/>
      <c r="IC37" s="1021"/>
      <c r="ID37" s="1021"/>
      <c r="IE37" s="1021"/>
      <c r="IF37" s="1021"/>
      <c r="IH37" s="1021"/>
      <c r="II37" s="1021"/>
      <c r="IJ37" s="1021"/>
      <c r="IK37" s="1021"/>
      <c r="IL37" s="1021"/>
      <c r="IM37" s="1021"/>
      <c r="IN37" s="1021"/>
      <c r="IO37" s="1021"/>
      <c r="IP37" s="1021"/>
      <c r="IQ37" s="1021"/>
      <c r="IR37" s="1021"/>
      <c r="IS37" s="1021"/>
      <c r="IT37" s="1021"/>
      <c r="IU37" s="1021"/>
      <c r="IV37" s="1021"/>
      <c r="IW37" s="1021"/>
      <c r="IX37" s="1021"/>
    </row>
    <row r="38" spans="1:258" s="1018" customFormat="1" ht="12.75" customHeight="1" thickTop="1" thickBot="1">
      <c r="A38" s="2376"/>
      <c r="B38" s="1141"/>
      <c r="C38" s="1141"/>
      <c r="D38" s="1141"/>
      <c r="E38" s="1141"/>
      <c r="F38" s="1141"/>
      <c r="G38" s="1141"/>
      <c r="H38" s="1141"/>
      <c r="I38" s="1141"/>
      <c r="J38" s="1141"/>
      <c r="K38" s="1141"/>
      <c r="L38" s="1141"/>
      <c r="M38" s="1142"/>
      <c r="N38" s="1142"/>
      <c r="O38" s="1142"/>
      <c r="P38" s="1142"/>
      <c r="Q38" s="1142"/>
      <c r="R38" s="1142">
        <f>R37+S37</f>
        <v>168</v>
      </c>
      <c r="S38" s="1142"/>
      <c r="T38" s="1142">
        <f>T37+U37</f>
        <v>19</v>
      </c>
      <c r="U38" s="1142"/>
      <c r="V38" s="1142"/>
      <c r="W38" s="1143"/>
      <c r="X38" s="1143">
        <f>W37+X37</f>
        <v>0</v>
      </c>
      <c r="Y38" s="1143"/>
      <c r="Z38" s="2368"/>
      <c r="AA38" s="1143"/>
      <c r="AB38" s="1143"/>
      <c r="AC38" s="1143"/>
      <c r="AD38" s="1143">
        <f>AD37+AE37+AF37+AG37</f>
        <v>187</v>
      </c>
      <c r="AE38" s="1143"/>
      <c r="AF38" s="1143"/>
      <c r="AG38" s="1143"/>
      <c r="AH38" s="1143"/>
      <c r="AI38" s="1143">
        <f>AI37+AH37</f>
        <v>35</v>
      </c>
      <c r="AJ38" s="1144"/>
    </row>
    <row r="39" spans="1:258" s="143" customFormat="1" ht="15.75" customHeight="1" thickBot="1">
      <c r="A39" s="4490" t="s">
        <v>129</v>
      </c>
      <c r="B39" s="1145"/>
      <c r="C39" s="1145"/>
      <c r="D39" s="1145"/>
      <c r="E39" s="1145"/>
      <c r="F39" s="1145"/>
      <c r="G39" s="1145"/>
      <c r="H39" s="1145"/>
      <c r="I39" s="1145"/>
      <c r="J39" s="1145"/>
      <c r="K39" s="1146"/>
      <c r="L39" s="1146"/>
      <c r="M39" s="1146"/>
      <c r="N39" s="1146"/>
      <c r="O39" s="1146"/>
      <c r="P39" s="1146"/>
      <c r="Q39" s="1146"/>
      <c r="R39" s="4608"/>
      <c r="S39" s="1146"/>
      <c r="T39" s="1146"/>
      <c r="U39" s="1146"/>
      <c r="V39" s="1146"/>
      <c r="W39" s="1147"/>
      <c r="X39" s="1147"/>
      <c r="Y39" s="1877"/>
      <c r="Z39" s="2377"/>
      <c r="AA39" s="1147"/>
      <c r="AB39" s="1147"/>
      <c r="AC39" s="1147"/>
      <c r="AD39" s="1147"/>
      <c r="AE39" s="1147"/>
      <c r="AF39" s="1147"/>
      <c r="AG39" s="1147"/>
      <c r="AH39" s="1147"/>
      <c r="AI39" s="1147"/>
      <c r="AJ39" s="1148"/>
    </row>
    <row r="40" spans="1:258" s="32" customFormat="1" ht="15.75" customHeight="1">
      <c r="A40" s="2044" t="str">
        <f>'General NZPUC'!A41</f>
        <v>Ecole Tiarama</v>
      </c>
      <c r="B40" s="1156">
        <v>76</v>
      </c>
      <c r="C40" s="2382">
        <v>17</v>
      </c>
      <c r="D40" s="2382">
        <v>21</v>
      </c>
      <c r="E40" s="2382">
        <v>25</v>
      </c>
      <c r="F40" s="2382">
        <v>25</v>
      </c>
      <c r="G40" s="2382">
        <v>24</v>
      </c>
      <c r="H40" s="2382">
        <v>31</v>
      </c>
      <c r="I40" s="2382"/>
      <c r="J40" s="2382"/>
      <c r="K40" s="2383"/>
      <c r="L40" s="2383"/>
      <c r="M40" s="2382"/>
      <c r="N40" s="2382"/>
      <c r="O40" s="2382"/>
      <c r="P40" s="2382"/>
      <c r="Q40" s="1157"/>
      <c r="R40" s="3671">
        <v>96</v>
      </c>
      <c r="S40" s="4609">
        <f>SUM(C40:H40)-R40</f>
        <v>47</v>
      </c>
      <c r="T40" s="4412"/>
      <c r="U40" s="4413"/>
      <c r="V40" s="3793">
        <f>R40+S40+T40+U40</f>
        <v>143</v>
      </c>
      <c r="W40" s="3275"/>
      <c r="X40" s="3275"/>
      <c r="Y40" s="3790">
        <v>31</v>
      </c>
      <c r="Z40" s="3790"/>
      <c r="AA40" s="2342">
        <f>'General NZPUC'!R41</f>
        <v>1</v>
      </c>
      <c r="AB40" s="1151">
        <f>'General NZPUC'!S41</f>
        <v>0</v>
      </c>
      <c r="AC40" s="1152" t="str">
        <f>'General NZPUC'!T41</f>
        <v>-</v>
      </c>
      <c r="AD40" s="1129">
        <f>SUM(C40:J40)</f>
        <v>143</v>
      </c>
      <c r="AE40" s="1130"/>
      <c r="AF40" s="1153">
        <f>SUM(C40:H40)</f>
        <v>143</v>
      </c>
      <c r="AG40" s="1154">
        <f>SUM(I40:Q40)</f>
        <v>0</v>
      </c>
      <c r="AH40" s="1134">
        <f>Y40</f>
        <v>31</v>
      </c>
      <c r="AI40" s="1135">
        <f>Z40</f>
        <v>0</v>
      </c>
      <c r="AJ40" s="1136">
        <f>SUM(C40:Q40)</f>
        <v>143</v>
      </c>
    </row>
    <row r="41" spans="1:258" s="32" customFormat="1" ht="15.75" customHeight="1">
      <c r="A41" s="2046" t="str">
        <f>'General NZPUC'!A40</f>
        <v>Collège Adventiste Tiarama (Secondary Phase)</v>
      </c>
      <c r="B41" s="1149"/>
      <c r="C41" s="2381"/>
      <c r="D41" s="2381"/>
      <c r="E41" s="2381"/>
      <c r="F41" s="2381"/>
      <c r="G41" s="2381"/>
      <c r="H41" s="2381"/>
      <c r="I41" s="2381">
        <v>37</v>
      </c>
      <c r="J41" s="2381">
        <v>50</v>
      </c>
      <c r="K41" s="2382">
        <v>48</v>
      </c>
      <c r="L41" s="2382">
        <v>44</v>
      </c>
      <c r="M41" s="2379"/>
      <c r="N41" s="2379"/>
      <c r="O41" s="2379"/>
      <c r="P41" s="2379"/>
      <c r="Q41" s="2379"/>
      <c r="R41" s="3790"/>
      <c r="S41" s="3790"/>
      <c r="T41" s="3790">
        <v>63</v>
      </c>
      <c r="U41" s="4610">
        <f>SUM(I41:L41)-T41</f>
        <v>116</v>
      </c>
      <c r="V41" s="3793">
        <f>R41+S41+T41+U41</f>
        <v>179</v>
      </c>
      <c r="W41" s="3275"/>
      <c r="X41" s="3275"/>
      <c r="Y41" s="3790"/>
      <c r="Z41" s="3790">
        <v>44</v>
      </c>
      <c r="AA41" s="2342">
        <f>'General NZPUC'!R40</f>
        <v>0</v>
      </c>
      <c r="AB41" s="1151">
        <f>'General NZPUC'!S40</f>
        <v>1</v>
      </c>
      <c r="AC41" s="1152" t="str">
        <f>'General NZPUC'!T40</f>
        <v>-</v>
      </c>
      <c r="AD41" s="1129">
        <f>SUM(C41:J41)</f>
        <v>87</v>
      </c>
      <c r="AE41" s="1130">
        <f>SUM(K41:Q41)</f>
        <v>92</v>
      </c>
      <c r="AF41" s="1153"/>
      <c r="AG41" s="1154"/>
      <c r="AH41" s="1134">
        <f>Y41</f>
        <v>0</v>
      </c>
      <c r="AI41" s="1135">
        <f>Z41</f>
        <v>44</v>
      </c>
      <c r="AJ41" s="1136">
        <f>SUM(C41:Q41)</f>
        <v>179</v>
      </c>
    </row>
    <row r="42" spans="1:258" s="1020" customFormat="1" ht="15.75" customHeight="1">
      <c r="A42" s="2384" t="s">
        <v>132</v>
      </c>
      <c r="B42" s="2385">
        <f t="shared" ref="B42:G42" si="13">SUM(B40:B41)</f>
        <v>76</v>
      </c>
      <c r="C42" s="2385">
        <f t="shared" si="13"/>
        <v>17</v>
      </c>
      <c r="D42" s="2385">
        <f t="shared" si="13"/>
        <v>21</v>
      </c>
      <c r="E42" s="2385">
        <f t="shared" si="13"/>
        <v>25</v>
      </c>
      <c r="F42" s="2385">
        <f t="shared" si="13"/>
        <v>25</v>
      </c>
      <c r="G42" s="2385">
        <f t="shared" si="13"/>
        <v>24</v>
      </c>
      <c r="H42" s="2385">
        <f t="shared" ref="H42:AJ42" si="14">SUM(H40:H41)</f>
        <v>31</v>
      </c>
      <c r="I42" s="2385">
        <f t="shared" si="14"/>
        <v>37</v>
      </c>
      <c r="J42" s="2385">
        <f t="shared" si="14"/>
        <v>50</v>
      </c>
      <c r="K42" s="2385">
        <f t="shared" si="14"/>
        <v>48</v>
      </c>
      <c r="L42" s="2385">
        <f t="shared" si="14"/>
        <v>44</v>
      </c>
      <c r="M42" s="2385">
        <f t="shared" si="14"/>
        <v>0</v>
      </c>
      <c r="N42" s="2385">
        <f t="shared" si="14"/>
        <v>0</v>
      </c>
      <c r="O42" s="2385">
        <f t="shared" si="14"/>
        <v>0</v>
      </c>
      <c r="P42" s="2385">
        <f t="shared" si="14"/>
        <v>0</v>
      </c>
      <c r="Q42" s="2385">
        <f t="shared" si="14"/>
        <v>0</v>
      </c>
      <c r="R42" s="2385">
        <f t="shared" si="14"/>
        <v>96</v>
      </c>
      <c r="S42" s="2385">
        <f t="shared" si="14"/>
        <v>47</v>
      </c>
      <c r="T42" s="2385">
        <f t="shared" si="14"/>
        <v>63</v>
      </c>
      <c r="U42" s="2385">
        <f t="shared" si="14"/>
        <v>116</v>
      </c>
      <c r="V42" s="2385">
        <f t="shared" si="14"/>
        <v>322</v>
      </c>
      <c r="W42" s="2385">
        <f t="shared" si="14"/>
        <v>0</v>
      </c>
      <c r="X42" s="2283">
        <f>SUM(X40:X41)</f>
        <v>0</v>
      </c>
      <c r="Y42" s="2283">
        <f>SUM(Y40:Y41)</f>
        <v>31</v>
      </c>
      <c r="Z42" s="2284">
        <f>SUM(Z40:Z41)</f>
        <v>44</v>
      </c>
      <c r="AA42" s="2343">
        <f t="shared" si="14"/>
        <v>1</v>
      </c>
      <c r="AB42" s="1962">
        <f t="shared" si="14"/>
        <v>1</v>
      </c>
      <c r="AC42" s="1962">
        <f t="shared" si="14"/>
        <v>0</v>
      </c>
      <c r="AD42" s="1878">
        <f t="shared" si="14"/>
        <v>230</v>
      </c>
      <c r="AE42" s="1878">
        <f t="shared" si="14"/>
        <v>92</v>
      </c>
      <c r="AF42" s="1878">
        <f t="shared" si="14"/>
        <v>143</v>
      </c>
      <c r="AG42" s="1962">
        <f t="shared" si="14"/>
        <v>0</v>
      </c>
      <c r="AH42" s="1878">
        <f t="shared" si="14"/>
        <v>31</v>
      </c>
      <c r="AI42" s="1878">
        <f t="shared" si="14"/>
        <v>44</v>
      </c>
      <c r="AJ42" s="1878">
        <f t="shared" si="14"/>
        <v>322</v>
      </c>
      <c r="AM42" s="1021"/>
      <c r="AN42" s="1021"/>
      <c r="AO42" s="1021"/>
      <c r="AP42" s="1021"/>
      <c r="AQ42" s="1021"/>
      <c r="AR42" s="1021"/>
      <c r="AS42" s="1021"/>
      <c r="AT42" s="1021"/>
      <c r="AU42" s="1021"/>
      <c r="AV42" s="1021"/>
      <c r="AW42" s="1021"/>
      <c r="AX42" s="1021"/>
      <c r="AY42" s="1021"/>
      <c r="AZ42" s="1021"/>
      <c r="BA42" s="1021"/>
      <c r="BB42" s="1021"/>
      <c r="BC42" s="1021"/>
      <c r="BD42" s="1021"/>
      <c r="BE42" s="1021"/>
      <c r="BF42" s="1021"/>
      <c r="BG42" s="1021"/>
      <c r="BH42" s="1021"/>
      <c r="BI42" s="1021"/>
      <c r="BJ42" s="1021"/>
      <c r="BK42" s="1021"/>
      <c r="BL42" s="1021"/>
      <c r="BM42" s="1021"/>
      <c r="BN42" s="1021"/>
      <c r="BP42" s="1021"/>
      <c r="BQ42" s="1021"/>
      <c r="BR42" s="1021"/>
      <c r="BS42" s="1021"/>
      <c r="BT42" s="1021"/>
      <c r="BU42" s="1021"/>
      <c r="BV42" s="1021"/>
      <c r="BW42" s="1021"/>
      <c r="BX42" s="1021"/>
      <c r="BY42" s="1021"/>
      <c r="BZ42" s="1021"/>
      <c r="CA42" s="1021"/>
      <c r="CB42" s="1021"/>
      <c r="CC42" s="1021"/>
      <c r="CD42" s="1021"/>
      <c r="CE42" s="1021"/>
      <c r="CF42" s="1021"/>
      <c r="CG42" s="1021"/>
      <c r="CH42" s="1021"/>
      <c r="CI42" s="1021"/>
      <c r="CJ42" s="1021"/>
      <c r="CK42" s="1021"/>
      <c r="CL42" s="1021"/>
      <c r="CM42" s="1021"/>
      <c r="CN42" s="1021"/>
      <c r="CO42" s="1021"/>
      <c r="CP42" s="1021"/>
      <c r="CQ42" s="1021"/>
      <c r="CS42" s="1021"/>
      <c r="CT42" s="1021"/>
      <c r="CU42" s="1021"/>
      <c r="CV42" s="1021"/>
      <c r="CW42" s="1021"/>
      <c r="CX42" s="1021"/>
      <c r="CY42" s="1021"/>
      <c r="CZ42" s="1021"/>
      <c r="DA42" s="1021"/>
      <c r="DB42" s="1021"/>
      <c r="DC42" s="1021"/>
      <c r="DD42" s="1021"/>
      <c r="DE42" s="1021"/>
      <c r="DF42" s="1021"/>
      <c r="DG42" s="1021"/>
      <c r="DH42" s="1021"/>
      <c r="DI42" s="1021"/>
      <c r="DJ42" s="1021"/>
      <c r="DK42" s="1021"/>
      <c r="DL42" s="1021"/>
      <c r="DM42" s="1021"/>
      <c r="DN42" s="1021"/>
      <c r="DO42" s="1021"/>
      <c r="DP42" s="1021"/>
      <c r="DQ42" s="1021"/>
      <c r="DR42" s="1021"/>
      <c r="DS42" s="1021"/>
      <c r="DT42" s="1021"/>
      <c r="DV42" s="1021"/>
      <c r="DW42" s="1021"/>
      <c r="DX42" s="1021"/>
      <c r="DY42" s="1021"/>
      <c r="DZ42" s="1021"/>
      <c r="EA42" s="1021"/>
      <c r="EB42" s="1021"/>
      <c r="EC42" s="1021"/>
      <c r="ED42" s="1021"/>
      <c r="EE42" s="1021"/>
      <c r="EF42" s="1021"/>
      <c r="EG42" s="1021"/>
      <c r="EH42" s="1021"/>
      <c r="EI42" s="1021"/>
      <c r="EJ42" s="1021"/>
      <c r="EK42" s="1021"/>
      <c r="EL42" s="1021"/>
      <c r="EM42" s="1021"/>
      <c r="EN42" s="1021"/>
      <c r="EO42" s="1021"/>
      <c r="EP42" s="1021"/>
      <c r="EQ42" s="1021"/>
      <c r="ER42" s="1021"/>
      <c r="ES42" s="1021"/>
      <c r="ET42" s="1021"/>
      <c r="EU42" s="1021"/>
      <c r="EV42" s="1021"/>
      <c r="EW42" s="1021"/>
      <c r="EY42" s="1021"/>
      <c r="EZ42" s="1021"/>
      <c r="FA42" s="1021"/>
      <c r="FB42" s="1021"/>
      <c r="FC42" s="1021"/>
      <c r="FD42" s="1021"/>
      <c r="FE42" s="1021"/>
      <c r="FF42" s="1021"/>
      <c r="FG42" s="1021"/>
      <c r="FH42" s="1021"/>
      <c r="FI42" s="1021"/>
      <c r="FJ42" s="1021"/>
      <c r="FK42" s="1021"/>
      <c r="FL42" s="1021"/>
      <c r="FM42" s="1021"/>
      <c r="FN42" s="1021"/>
      <c r="FO42" s="1021"/>
      <c r="FP42" s="1021"/>
      <c r="FQ42" s="1021"/>
      <c r="FR42" s="1021"/>
      <c r="FS42" s="1021"/>
      <c r="FT42" s="1021"/>
      <c r="FU42" s="1021"/>
      <c r="FV42" s="1021"/>
      <c r="FW42" s="1021"/>
      <c r="FX42" s="1021"/>
      <c r="FY42" s="1021"/>
      <c r="FZ42" s="1021"/>
      <c r="GB42" s="1021"/>
      <c r="GC42" s="1021"/>
      <c r="GD42" s="1021"/>
      <c r="GE42" s="1021"/>
      <c r="GF42" s="1021"/>
      <c r="GG42" s="1021"/>
      <c r="GH42" s="1021"/>
      <c r="GI42" s="1021"/>
      <c r="GJ42" s="1021"/>
      <c r="GK42" s="1021"/>
      <c r="GL42" s="1021"/>
      <c r="GM42" s="1021"/>
      <c r="GN42" s="1021"/>
      <c r="GO42" s="1021"/>
      <c r="GP42" s="1021"/>
      <c r="GQ42" s="1021"/>
      <c r="GR42" s="1021"/>
      <c r="GS42" s="1021"/>
      <c r="GT42" s="1021"/>
      <c r="GU42" s="1021"/>
      <c r="GV42" s="1021"/>
      <c r="GW42" s="1021"/>
      <c r="GX42" s="1021"/>
      <c r="GY42" s="1021"/>
      <c r="GZ42" s="1021"/>
      <c r="HA42" s="1021"/>
      <c r="HB42" s="1021"/>
      <c r="HC42" s="1021"/>
      <c r="HE42" s="1021"/>
      <c r="HF42" s="1021"/>
      <c r="HG42" s="1021"/>
      <c r="HH42" s="1021"/>
      <c r="HI42" s="1021"/>
      <c r="HJ42" s="1021"/>
      <c r="HK42" s="1021"/>
      <c r="HL42" s="1021"/>
      <c r="HM42" s="1021"/>
      <c r="HN42" s="1021"/>
      <c r="HO42" s="1021"/>
      <c r="HP42" s="1021"/>
      <c r="HQ42" s="1021"/>
      <c r="HR42" s="1021"/>
      <c r="HS42" s="1021"/>
      <c r="HT42" s="1021"/>
      <c r="HU42" s="1021"/>
      <c r="HV42" s="1021"/>
      <c r="HW42" s="1021"/>
      <c r="HX42" s="1021"/>
      <c r="HY42" s="1021"/>
      <c r="HZ42" s="1021"/>
      <c r="IA42" s="1021"/>
      <c r="IB42" s="1021"/>
      <c r="IC42" s="1021"/>
      <c r="ID42" s="1021"/>
      <c r="IE42" s="1021"/>
      <c r="IF42" s="1021"/>
      <c r="IH42" s="1021"/>
      <c r="II42" s="1021"/>
      <c r="IJ42" s="1021"/>
      <c r="IK42" s="1021"/>
      <c r="IL42" s="1021"/>
      <c r="IM42" s="1021"/>
      <c r="IN42" s="1021"/>
      <c r="IO42" s="1021"/>
      <c r="IP42" s="1021"/>
      <c r="IQ42" s="1021"/>
      <c r="IR42" s="1021"/>
      <c r="IS42" s="1021"/>
      <c r="IT42" s="1021"/>
      <c r="IU42" s="1021"/>
      <c r="IV42" s="1021"/>
      <c r="IW42" s="1021"/>
      <c r="IX42" s="1021"/>
    </row>
    <row r="43" spans="1:258" s="150" customFormat="1" ht="15.75" customHeight="1" thickBot="1">
      <c r="A43" s="2386" t="s">
        <v>132</v>
      </c>
      <c r="B43" s="2387">
        <f t="shared" ref="B43:AJ43" si="15">+B42+B37+B32+B27+B11</f>
        <v>142</v>
      </c>
      <c r="C43" s="2388">
        <f t="shared" si="15"/>
        <v>222</v>
      </c>
      <c r="D43" s="2388">
        <f t="shared" si="15"/>
        <v>219</v>
      </c>
      <c r="E43" s="2388">
        <f t="shared" si="15"/>
        <v>235</v>
      </c>
      <c r="F43" s="2388">
        <f t="shared" si="15"/>
        <v>210</v>
      </c>
      <c r="G43" s="2388">
        <f t="shared" si="15"/>
        <v>235</v>
      </c>
      <c r="H43" s="2388">
        <f t="shared" si="15"/>
        <v>231</v>
      </c>
      <c r="I43" s="2388">
        <f t="shared" si="15"/>
        <v>241</v>
      </c>
      <c r="J43" s="2388">
        <f t="shared" si="15"/>
        <v>220</v>
      </c>
      <c r="K43" s="2388">
        <f t="shared" si="15"/>
        <v>183</v>
      </c>
      <c r="L43" s="2388">
        <f t="shared" si="15"/>
        <v>204</v>
      </c>
      <c r="M43" s="2388">
        <f t="shared" si="15"/>
        <v>123</v>
      </c>
      <c r="N43" s="2388">
        <f t="shared" si="15"/>
        <v>104</v>
      </c>
      <c r="O43" s="2388">
        <f t="shared" si="15"/>
        <v>100</v>
      </c>
      <c r="P43" s="2388">
        <f t="shared" si="15"/>
        <v>0</v>
      </c>
      <c r="Q43" s="2389">
        <f t="shared" si="15"/>
        <v>0</v>
      </c>
      <c r="R43" s="2390">
        <f t="shared" si="15"/>
        <v>1000</v>
      </c>
      <c r="S43" s="2391">
        <f t="shared" si="15"/>
        <v>726</v>
      </c>
      <c r="T43" s="2387">
        <f t="shared" si="15"/>
        <v>380</v>
      </c>
      <c r="U43" s="2389">
        <f t="shared" si="15"/>
        <v>421</v>
      </c>
      <c r="V43" s="2392">
        <f t="shared" si="15"/>
        <v>2527</v>
      </c>
      <c r="W43" s="2393">
        <f t="shared" si="15"/>
        <v>0</v>
      </c>
      <c r="X43" s="2394">
        <f>+X42+X37+X32+X27+X11</f>
        <v>0</v>
      </c>
      <c r="Y43" s="2394">
        <f>+Y42+Y37+Y32+Y27+Y11</f>
        <v>214</v>
      </c>
      <c r="Z43" s="2395">
        <f>+Z42+Z37+Z32+Z27+Z11</f>
        <v>154</v>
      </c>
      <c r="AA43" s="1953">
        <f t="shared" si="15"/>
        <v>15</v>
      </c>
      <c r="AB43" s="1954">
        <f t="shared" si="15"/>
        <v>2</v>
      </c>
      <c r="AC43" s="1955">
        <f t="shared" si="15"/>
        <v>3</v>
      </c>
      <c r="AD43" s="1956">
        <f t="shared" si="15"/>
        <v>1518</v>
      </c>
      <c r="AE43" s="1957">
        <f t="shared" si="15"/>
        <v>421</v>
      </c>
      <c r="AF43" s="1958">
        <f t="shared" si="15"/>
        <v>438</v>
      </c>
      <c r="AG43" s="1959">
        <f t="shared" si="15"/>
        <v>293</v>
      </c>
      <c r="AH43" s="1956">
        <f t="shared" si="15"/>
        <v>214</v>
      </c>
      <c r="AI43" s="1960">
        <f t="shared" si="15"/>
        <v>154</v>
      </c>
      <c r="AJ43" s="1961">
        <f t="shared" si="15"/>
        <v>2527</v>
      </c>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c r="BI43" s="151"/>
      <c r="BJ43" s="151"/>
      <c r="BK43" s="151"/>
      <c r="BL43" s="151"/>
      <c r="BM43" s="151"/>
      <c r="BN43" s="151"/>
      <c r="BP43" s="151"/>
      <c r="BQ43" s="151"/>
      <c r="BR43" s="151"/>
      <c r="BS43" s="151"/>
      <c r="BT43" s="151"/>
      <c r="BU43" s="151"/>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S43" s="151"/>
      <c r="CT43" s="151"/>
      <c r="CU43" s="151"/>
      <c r="CV43" s="151"/>
      <c r="CW43" s="151"/>
      <c r="CX43" s="151"/>
      <c r="CY43" s="151"/>
      <c r="CZ43" s="151"/>
      <c r="DA43" s="151"/>
      <c r="DB43" s="151"/>
      <c r="DC43" s="151"/>
      <c r="DD43" s="151"/>
      <c r="DE43" s="151"/>
      <c r="DF43" s="151"/>
      <c r="DG43" s="151"/>
      <c r="DH43" s="151"/>
      <c r="DI43" s="151"/>
      <c r="DJ43" s="151"/>
      <c r="DK43" s="151"/>
      <c r="DL43" s="151"/>
      <c r="DM43" s="151"/>
      <c r="DN43" s="151"/>
      <c r="DO43" s="151"/>
      <c r="DP43" s="151"/>
      <c r="DQ43" s="151"/>
      <c r="DR43" s="151"/>
      <c r="DS43" s="151"/>
      <c r="DT43" s="151"/>
      <c r="DV43" s="151"/>
      <c r="DW43" s="151"/>
      <c r="DX43" s="151"/>
      <c r="DY43" s="151"/>
      <c r="DZ43" s="151"/>
      <c r="EA43" s="151"/>
      <c r="EB43" s="151"/>
      <c r="EC43" s="151"/>
      <c r="ED43" s="151"/>
      <c r="EE43" s="151"/>
      <c r="EF43" s="151"/>
      <c r="EG43" s="151"/>
      <c r="EH43" s="151"/>
      <c r="EI43" s="151"/>
      <c r="EJ43" s="151"/>
      <c r="EK43" s="151"/>
      <c r="EL43" s="151"/>
      <c r="EM43" s="151"/>
      <c r="EN43" s="151"/>
      <c r="EO43" s="151"/>
      <c r="EP43" s="151"/>
      <c r="EQ43" s="151"/>
      <c r="ER43" s="151"/>
      <c r="ES43" s="151"/>
      <c r="ET43" s="151"/>
      <c r="EU43" s="151"/>
      <c r="EV43" s="151"/>
      <c r="EW43" s="151"/>
      <c r="EY43" s="151"/>
      <c r="EZ43" s="151"/>
      <c r="FA43" s="151"/>
      <c r="FB43" s="151"/>
      <c r="FC43" s="151"/>
      <c r="FD43" s="151"/>
      <c r="FE43" s="151"/>
      <c r="FF43" s="151"/>
      <c r="FG43" s="151"/>
      <c r="FH43" s="151"/>
      <c r="FI43" s="151"/>
      <c r="FJ43" s="151"/>
      <c r="FK43" s="151"/>
      <c r="FL43" s="151"/>
      <c r="FM43" s="151"/>
      <c r="FN43" s="151"/>
      <c r="FO43" s="151"/>
      <c r="FP43" s="151"/>
      <c r="FQ43" s="151"/>
      <c r="FR43" s="151"/>
      <c r="FS43" s="151"/>
      <c r="FT43" s="151"/>
      <c r="FU43" s="151"/>
      <c r="FV43" s="151"/>
      <c r="FW43" s="151"/>
      <c r="FX43" s="151"/>
      <c r="FY43" s="151"/>
      <c r="FZ43" s="151"/>
      <c r="GB43" s="151"/>
      <c r="GC43" s="151"/>
      <c r="GD43" s="151"/>
      <c r="GE43" s="151"/>
      <c r="GF43" s="151"/>
      <c r="GG43" s="151"/>
      <c r="GH43" s="151"/>
      <c r="GI43" s="151"/>
      <c r="GJ43" s="151"/>
      <c r="GK43" s="151"/>
      <c r="GL43" s="151"/>
      <c r="GM43" s="151"/>
      <c r="GN43" s="151"/>
      <c r="GO43" s="151"/>
      <c r="GP43" s="151"/>
      <c r="GQ43" s="151"/>
      <c r="GR43" s="151"/>
      <c r="GS43" s="151"/>
      <c r="GT43" s="151"/>
      <c r="GU43" s="151"/>
      <c r="GV43" s="151"/>
      <c r="GW43" s="151"/>
      <c r="GX43" s="151"/>
      <c r="GY43" s="151"/>
      <c r="GZ43" s="151"/>
      <c r="HA43" s="151"/>
      <c r="HB43" s="151"/>
      <c r="HC43" s="151"/>
      <c r="HE43" s="151"/>
      <c r="HF43" s="151"/>
      <c r="HG43" s="151"/>
      <c r="HH43" s="151"/>
      <c r="HI43" s="151"/>
      <c r="HJ43" s="151"/>
      <c r="HK43" s="151"/>
      <c r="HL43" s="151"/>
      <c r="HM43" s="151"/>
      <c r="HN43" s="151"/>
      <c r="HO43" s="151"/>
      <c r="HP43" s="151"/>
      <c r="HQ43" s="151"/>
      <c r="HR43" s="151"/>
      <c r="HS43" s="151"/>
      <c r="HT43" s="151"/>
      <c r="HU43" s="151"/>
      <c r="HV43" s="151"/>
      <c r="HW43" s="151"/>
      <c r="HX43" s="151"/>
      <c r="HY43" s="151"/>
      <c r="HZ43" s="151"/>
      <c r="IA43" s="151"/>
      <c r="IB43" s="151"/>
      <c r="IC43" s="151"/>
      <c r="ID43" s="151"/>
      <c r="IE43" s="151"/>
      <c r="IF43" s="151"/>
      <c r="IH43" s="151"/>
      <c r="II43" s="151"/>
      <c r="IJ43" s="151"/>
      <c r="IK43" s="151"/>
      <c r="IL43" s="151"/>
      <c r="IM43" s="151"/>
      <c r="IN43" s="151"/>
      <c r="IO43" s="151"/>
      <c r="IP43" s="151"/>
      <c r="IQ43" s="151"/>
      <c r="IR43" s="151"/>
      <c r="IS43" s="151"/>
      <c r="IT43" s="151"/>
      <c r="IU43" s="151"/>
      <c r="IV43" s="151"/>
      <c r="IW43" s="151"/>
      <c r="IX43" s="151"/>
    </row>
    <row r="44" spans="1:258" s="32" customFormat="1" ht="18" customHeight="1" thickBot="1">
      <c r="A44" s="699" t="s">
        <v>728</v>
      </c>
      <c r="B44" s="147"/>
      <c r="C44" s="147"/>
      <c r="D44" s="147"/>
      <c r="E44" s="147"/>
      <c r="F44" s="147"/>
      <c r="G44" s="147"/>
      <c r="H44" s="147"/>
      <c r="I44" s="147"/>
      <c r="J44" s="147"/>
      <c r="K44" s="147"/>
      <c r="L44" s="147"/>
      <c r="M44" s="147"/>
      <c r="N44" s="147"/>
      <c r="O44" s="147"/>
      <c r="P44" s="642" t="s">
        <v>149</v>
      </c>
      <c r="Q44" s="642"/>
      <c r="R44" s="4414">
        <f>R43+S43</f>
        <v>1726</v>
      </c>
      <c r="S44" s="642"/>
      <c r="T44" s="642" t="s">
        <v>14</v>
      </c>
      <c r="U44" s="1019">
        <f>T43+U43</f>
        <v>801</v>
      </c>
      <c r="V44" s="147"/>
      <c r="W44" s="145"/>
      <c r="X44" s="145"/>
      <c r="Y44" s="145"/>
      <c r="Z44" s="145"/>
      <c r="AA44" s="145"/>
      <c r="AB44" t="s">
        <v>133</v>
      </c>
      <c r="AC44" s="152">
        <f>AA43+AB43+AC43+AC43</f>
        <v>23</v>
      </c>
      <c r="AD44" s="145"/>
      <c r="AE44" s="145"/>
      <c r="AF44" s="145"/>
      <c r="AG44" s="145"/>
      <c r="AH44" s="643" t="s">
        <v>150</v>
      </c>
      <c r="AI44" s="1019">
        <f>AH43+AI43</f>
        <v>368</v>
      </c>
      <c r="AJ44" s="153"/>
      <c r="AK44" s="154"/>
      <c r="AL44" s="154"/>
    </row>
    <row r="45" spans="1:258" s="32" customFormat="1" ht="18" customHeight="1" thickBot="1">
      <c r="R45" s="644"/>
      <c r="S45" s="644"/>
      <c r="T45" s="644"/>
      <c r="U45" s="644"/>
      <c r="V45" s="644"/>
      <c r="W45" s="156">
        <f>R44+U44</f>
        <v>2527</v>
      </c>
      <c r="X45" s="645" t="s">
        <v>151</v>
      </c>
      <c r="Y45" s="645"/>
      <c r="Z45" s="645"/>
      <c r="AA45" s="642"/>
      <c r="AB45" s="643"/>
      <c r="AC45" s="643"/>
      <c r="AD45" s="643"/>
      <c r="AE45" s="698">
        <f>AD43+AE43+AF43+AG43</f>
        <v>2670</v>
      </c>
      <c r="AF45" s="646" t="s">
        <v>86</v>
      </c>
      <c r="AG45" s="647"/>
      <c r="AH45" s="647"/>
      <c r="AI45" s="647"/>
      <c r="AJ45" s="648"/>
      <c r="AK45" s="154"/>
      <c r="AL45" s="154"/>
    </row>
    <row r="46" spans="1:258" s="32" customFormat="1" ht="18" customHeight="1" thickBot="1">
      <c r="A46" s="157"/>
      <c r="B46" s="649"/>
      <c r="C46" s="649"/>
      <c r="D46" s="649"/>
      <c r="E46" s="649"/>
      <c r="F46" s="649"/>
      <c r="G46" s="649"/>
      <c r="H46" s="649"/>
      <c r="I46" s="649"/>
      <c r="J46" s="649"/>
      <c r="K46" s="649"/>
      <c r="L46" s="649"/>
      <c r="M46" s="649"/>
      <c r="N46" s="649"/>
      <c r="O46" s="649"/>
      <c r="P46" s="649"/>
      <c r="Q46" s="649"/>
      <c r="R46" s="650"/>
      <c r="S46" s="651"/>
      <c r="T46" s="651"/>
      <c r="U46" s="651"/>
      <c r="V46" s="652"/>
      <c r="W46" s="697">
        <f>W43+X43</f>
        <v>0</v>
      </c>
      <c r="X46" s="853" t="s">
        <v>212</v>
      </c>
      <c r="Y46" s="853"/>
      <c r="Z46" s="853"/>
      <c r="AA46" s="854"/>
      <c r="AB46" s="855"/>
      <c r="AC46" s="855"/>
      <c r="AD46" s="855"/>
      <c r="AE46" s="855"/>
      <c r="AF46" s="856"/>
      <c r="AG46" s="856"/>
      <c r="AH46" s="651"/>
      <c r="AI46" s="651"/>
      <c r="AJ46" s="857"/>
      <c r="AK46" s="154"/>
      <c r="AL46" s="154"/>
    </row>
    <row r="47" spans="1:258" s="78" customFormat="1" ht="18" customHeight="1">
      <c r="A47" s="116"/>
      <c r="B47" s="116"/>
      <c r="C47" s="116"/>
      <c r="D47" s="116"/>
      <c r="E47" s="116"/>
      <c r="F47" s="116"/>
      <c r="G47" s="116"/>
      <c r="H47" s="116"/>
      <c r="I47" s="116"/>
      <c r="J47" s="116"/>
      <c r="K47" s="116"/>
      <c r="L47" s="116"/>
      <c r="M47" s="116"/>
      <c r="N47" s="116"/>
      <c r="O47" s="116"/>
      <c r="P47" s="116"/>
      <c r="Q47" s="116"/>
      <c r="R47" s="158"/>
      <c r="S47" s="158"/>
      <c r="T47" s="158"/>
      <c r="U47" s="158"/>
      <c r="V47" s="159"/>
      <c r="W47" s="160"/>
      <c r="X47" s="160"/>
      <c r="Y47" s="160"/>
      <c r="Z47" s="160"/>
      <c r="AA47" s="160"/>
      <c r="AB47" s="160"/>
      <c r="AC47" s="160"/>
      <c r="AD47" s="160"/>
      <c r="AE47" s="160"/>
      <c r="AF47" s="161"/>
      <c r="AG47" s="161"/>
      <c r="AH47" s="161"/>
      <c r="AI47" s="161"/>
      <c r="AJ47" s="162"/>
      <c r="AK47" s="116"/>
      <c r="AL47" s="116"/>
    </row>
    <row r="48" spans="1:258" s="78" customFormat="1" ht="18" customHeight="1">
      <c r="R48" s="163"/>
      <c r="S48" s="163"/>
      <c r="T48" s="163"/>
      <c r="U48" s="163"/>
      <c r="V48" s="163"/>
      <c r="W48" s="161"/>
      <c r="X48" s="161"/>
      <c r="Y48" s="161"/>
      <c r="Z48" s="161"/>
      <c r="AA48" s="161"/>
      <c r="AB48" s="161"/>
      <c r="AC48" s="161"/>
      <c r="AD48" s="161"/>
      <c r="AE48" s="161"/>
      <c r="AF48" s="161"/>
      <c r="AG48" s="161"/>
      <c r="AH48" s="161"/>
      <c r="AI48" s="161"/>
      <c r="AJ48" s="162"/>
    </row>
    <row r="49" spans="8:44" s="78" customFormat="1" ht="18" customHeight="1">
      <c r="R49" s="163"/>
      <c r="S49" s="163"/>
      <c r="T49" s="163"/>
      <c r="U49" s="163"/>
      <c r="V49" s="163"/>
      <c r="W49" s="161"/>
      <c r="X49" s="161"/>
      <c r="Y49" s="161"/>
      <c r="Z49" s="161"/>
      <c r="AA49" s="161"/>
      <c r="AB49" s="161"/>
      <c r="AC49" s="161"/>
      <c r="AD49" s="161"/>
      <c r="AE49" s="161"/>
      <c r="AF49" s="161"/>
      <c r="AG49" s="161"/>
      <c r="AH49" s="161"/>
      <c r="AI49" s="161"/>
      <c r="AJ49" s="162"/>
    </row>
    <row r="50" spans="8:44" s="78" customFormat="1" ht="18" customHeight="1">
      <c r="R50" s="163"/>
      <c r="S50" s="163"/>
      <c r="T50" s="163"/>
      <c r="U50" s="163"/>
      <c r="V50" s="163"/>
      <c r="W50" s="161"/>
      <c r="X50" s="161"/>
      <c r="Y50" s="161"/>
      <c r="Z50" s="161"/>
      <c r="AA50" s="161"/>
      <c r="AB50" s="161"/>
      <c r="AC50" s="161"/>
      <c r="AD50" s="161"/>
      <c r="AE50" s="161"/>
      <c r="AF50" s="161"/>
      <c r="AG50" s="161"/>
      <c r="AH50" s="161"/>
      <c r="AI50" s="161"/>
      <c r="AJ50" s="162"/>
    </row>
    <row r="51" spans="8:44" s="78" customFormat="1" ht="18" customHeight="1">
      <c r="H51" s="148"/>
      <c r="I51" s="149"/>
      <c r="J51" s="149"/>
      <c r="K51" s="149"/>
      <c r="L51" s="149"/>
      <c r="M51" s="149"/>
      <c r="N51" s="149"/>
      <c r="O51" s="149"/>
      <c r="P51" s="149"/>
      <c r="Q51" s="149"/>
      <c r="R51" s="164"/>
      <c r="S51" s="164"/>
      <c r="T51" s="164"/>
      <c r="U51" s="164"/>
      <c r="V51" s="164"/>
      <c r="W51" s="149"/>
      <c r="X51" s="149"/>
      <c r="Y51" s="149"/>
      <c r="Z51" s="149"/>
      <c r="AA51" s="149"/>
      <c r="AB51" s="149"/>
      <c r="AC51" s="149"/>
      <c r="AD51" s="149"/>
      <c r="AE51" s="149"/>
      <c r="AF51" s="149"/>
      <c r="AG51" s="149"/>
      <c r="AH51" s="149"/>
      <c r="AI51" s="149"/>
      <c r="AJ51" s="144"/>
      <c r="AK51" s="149"/>
      <c r="AL51" s="149"/>
      <c r="AM51" s="149"/>
      <c r="AN51" s="149"/>
      <c r="AO51" s="149"/>
      <c r="AP51" s="149"/>
      <c r="AQ51" s="149"/>
      <c r="AR51" s="149"/>
    </row>
    <row r="52" spans="8:44" s="78" customFormat="1" ht="18" customHeight="1">
      <c r="R52" s="163"/>
      <c r="S52" s="163"/>
      <c r="T52" s="163"/>
      <c r="U52" s="163"/>
      <c r="V52" s="163"/>
      <c r="W52" s="161"/>
      <c r="X52" s="161"/>
      <c r="Y52" s="161"/>
      <c r="Z52" s="161"/>
      <c r="AA52" s="161"/>
      <c r="AB52" s="161"/>
      <c r="AC52" s="161"/>
      <c r="AD52" s="161"/>
      <c r="AE52" s="161"/>
      <c r="AF52" s="161"/>
      <c r="AG52" s="161"/>
      <c r="AH52" s="161"/>
      <c r="AI52" s="161"/>
      <c r="AJ52" s="162"/>
    </row>
    <row r="53" spans="8:44" s="78" customFormat="1" ht="18" customHeight="1">
      <c r="R53" s="163"/>
      <c r="S53" s="163"/>
      <c r="T53" s="163"/>
      <c r="U53" s="163"/>
      <c r="V53" s="163"/>
      <c r="W53" s="161"/>
      <c r="X53" s="161"/>
      <c r="Y53" s="161"/>
      <c r="Z53" s="161"/>
      <c r="AA53" s="161"/>
      <c r="AB53" s="161"/>
      <c r="AC53" s="161"/>
      <c r="AD53" s="161"/>
      <c r="AE53" s="161"/>
      <c r="AF53" s="161"/>
      <c r="AG53" s="161"/>
      <c r="AH53" s="161"/>
      <c r="AI53" s="161"/>
      <c r="AJ53" s="162"/>
    </row>
    <row r="54" spans="8:44" s="78" customFormat="1" ht="18" customHeight="1">
      <c r="R54" s="163"/>
      <c r="S54" s="163"/>
      <c r="T54" s="163"/>
      <c r="U54" s="163"/>
      <c r="V54" s="163"/>
      <c r="W54" s="161"/>
      <c r="X54" s="161"/>
      <c r="Y54" s="161"/>
      <c r="Z54" s="161"/>
      <c r="AA54" s="161"/>
      <c r="AB54" s="161"/>
      <c r="AC54" s="161"/>
      <c r="AD54" s="161"/>
      <c r="AE54" s="161"/>
      <c r="AF54" s="161"/>
      <c r="AG54" s="161"/>
      <c r="AH54" s="161"/>
      <c r="AI54" s="161"/>
      <c r="AJ54" s="162"/>
    </row>
    <row r="55" spans="8:44" s="78" customFormat="1" ht="18" customHeight="1">
      <c r="R55" s="163"/>
      <c r="S55" s="163"/>
      <c r="T55" s="163"/>
      <c r="U55" s="163"/>
      <c r="V55" s="163"/>
      <c r="W55" s="161"/>
      <c r="X55" s="161"/>
      <c r="Y55" s="161"/>
      <c r="Z55" s="161"/>
      <c r="AA55" s="161"/>
      <c r="AB55" s="161"/>
      <c r="AC55" s="161"/>
      <c r="AD55" s="161"/>
      <c r="AE55" s="161"/>
      <c r="AF55" s="161"/>
      <c r="AG55" s="161"/>
      <c r="AH55" s="161"/>
      <c r="AI55" s="161"/>
      <c r="AJ55" s="162"/>
    </row>
    <row r="56" spans="8:44" s="78" customFormat="1" ht="18" customHeight="1">
      <c r="R56" s="163"/>
      <c r="S56" s="163"/>
      <c r="T56" s="163"/>
      <c r="U56" s="163"/>
      <c r="V56" s="163"/>
      <c r="W56" s="161"/>
      <c r="X56" s="161"/>
      <c r="Y56" s="161"/>
      <c r="Z56" s="161"/>
      <c r="AA56" s="161"/>
      <c r="AB56" s="161"/>
      <c r="AC56" s="161"/>
      <c r="AD56" s="161"/>
      <c r="AE56" s="161"/>
      <c r="AF56" s="161"/>
      <c r="AG56" s="161"/>
      <c r="AH56" s="161"/>
      <c r="AI56" s="161"/>
      <c r="AJ56" s="162"/>
    </row>
    <row r="57" spans="8:44" s="78" customFormat="1" ht="18" customHeight="1">
      <c r="R57" s="163"/>
      <c r="S57" s="163"/>
      <c r="T57" s="163"/>
      <c r="U57" s="163"/>
      <c r="V57" s="163"/>
      <c r="W57" s="161"/>
      <c r="X57" s="161"/>
      <c r="Y57" s="161"/>
      <c r="Z57" s="161"/>
      <c r="AA57" s="161"/>
      <c r="AB57" s="161"/>
      <c r="AC57" s="161"/>
      <c r="AD57" s="161"/>
      <c r="AE57" s="161"/>
      <c r="AF57" s="161"/>
      <c r="AG57" s="161"/>
      <c r="AH57" s="161"/>
      <c r="AI57" s="161"/>
      <c r="AJ57" s="162"/>
    </row>
    <row r="58" spans="8:44" s="78" customFormat="1" ht="18" customHeight="1">
      <c r="R58" s="163"/>
      <c r="S58" s="163"/>
      <c r="T58" s="163"/>
      <c r="U58" s="163"/>
      <c r="V58" s="163"/>
      <c r="W58" s="161"/>
      <c r="X58" s="161"/>
      <c r="Y58" s="161"/>
      <c r="Z58" s="161"/>
      <c r="AA58" s="161"/>
      <c r="AB58" s="161"/>
      <c r="AC58" s="161"/>
      <c r="AD58" s="161"/>
      <c r="AE58" s="161"/>
      <c r="AF58" s="161"/>
      <c r="AG58" s="161"/>
      <c r="AH58" s="161"/>
      <c r="AI58" s="161"/>
      <c r="AJ58" s="162"/>
    </row>
    <row r="59" spans="8:44" s="78" customFormat="1" ht="18" customHeight="1">
      <c r="R59" s="163"/>
      <c r="S59" s="163"/>
      <c r="T59" s="163"/>
      <c r="U59" s="163"/>
      <c r="V59" s="163"/>
      <c r="W59" s="161"/>
      <c r="X59" s="161"/>
      <c r="Y59" s="161"/>
      <c r="Z59" s="161"/>
      <c r="AA59" s="161"/>
      <c r="AB59" s="161"/>
      <c r="AC59" s="161"/>
      <c r="AD59" s="161"/>
      <c r="AE59" s="161"/>
      <c r="AF59" s="161"/>
      <c r="AG59" s="161"/>
      <c r="AH59" s="161"/>
      <c r="AI59" s="161"/>
      <c r="AJ59" s="162"/>
    </row>
    <row r="60" spans="8:44" s="78" customFormat="1" ht="18" customHeight="1">
      <c r="R60" s="163"/>
      <c r="S60" s="163"/>
      <c r="T60" s="163"/>
      <c r="U60" s="163"/>
      <c r="V60" s="163"/>
      <c r="W60" s="161"/>
      <c r="X60" s="161"/>
      <c r="Y60" s="161"/>
      <c r="Z60" s="161"/>
      <c r="AA60" s="161"/>
      <c r="AB60" s="161"/>
      <c r="AC60" s="161"/>
      <c r="AD60" s="161"/>
      <c r="AE60" s="161"/>
      <c r="AF60" s="161"/>
      <c r="AG60" s="161"/>
      <c r="AH60" s="161"/>
      <c r="AI60" s="161"/>
      <c r="AJ60" s="162"/>
    </row>
    <row r="61" spans="8:44" s="78" customFormat="1" ht="18" customHeight="1">
      <c r="R61" s="163"/>
      <c r="S61" s="163"/>
      <c r="T61" s="163"/>
      <c r="U61" s="163"/>
      <c r="V61" s="163"/>
      <c r="W61" s="161"/>
      <c r="X61" s="161"/>
      <c r="Y61" s="161"/>
      <c r="Z61" s="161"/>
      <c r="AA61" s="161"/>
      <c r="AB61" s="161"/>
      <c r="AC61" s="161"/>
      <c r="AD61" s="161"/>
      <c r="AE61" s="161"/>
      <c r="AF61" s="161"/>
      <c r="AG61" s="161"/>
      <c r="AH61" s="161"/>
      <c r="AI61" s="161"/>
      <c r="AJ61" s="162"/>
    </row>
    <row r="62" spans="8:44" s="78" customFormat="1" ht="18" customHeight="1">
      <c r="R62" s="163"/>
      <c r="S62" s="163"/>
      <c r="T62" s="163"/>
      <c r="U62" s="163"/>
      <c r="V62" s="163"/>
      <c r="W62" s="161"/>
      <c r="X62" s="161"/>
      <c r="Y62" s="161"/>
      <c r="Z62" s="161"/>
      <c r="AA62" s="161"/>
      <c r="AB62" s="161"/>
      <c r="AC62" s="161"/>
      <c r="AD62" s="161"/>
      <c r="AE62" s="161"/>
      <c r="AF62" s="161"/>
      <c r="AG62" s="161"/>
      <c r="AH62" s="161"/>
      <c r="AI62" s="161"/>
      <c r="AJ62" s="162"/>
    </row>
    <row r="63" spans="8:44" s="78" customFormat="1" ht="18" customHeight="1">
      <c r="R63" s="163"/>
      <c r="S63" s="163"/>
      <c r="T63" s="163"/>
      <c r="U63" s="163"/>
      <c r="V63" s="163"/>
      <c r="W63" s="161"/>
      <c r="X63" s="161"/>
      <c r="Y63" s="161"/>
      <c r="Z63" s="161"/>
      <c r="AA63" s="161"/>
      <c r="AB63" s="161"/>
      <c r="AC63" s="161"/>
      <c r="AD63" s="161"/>
      <c r="AE63" s="161"/>
      <c r="AF63" s="161"/>
      <c r="AG63" s="161"/>
      <c r="AH63" s="161"/>
      <c r="AI63" s="161"/>
      <c r="AJ63" s="162"/>
    </row>
    <row r="64" spans="8:44" s="78" customFormat="1" ht="18" customHeight="1">
      <c r="R64" s="163"/>
      <c r="S64" s="163"/>
      <c r="T64" s="163"/>
      <c r="U64" s="163"/>
      <c r="V64" s="163"/>
      <c r="W64" s="161"/>
      <c r="X64" s="161"/>
      <c r="Y64" s="161"/>
      <c r="Z64" s="161"/>
      <c r="AA64" s="161"/>
      <c r="AB64" s="161"/>
      <c r="AC64" s="161"/>
      <c r="AD64" s="161"/>
      <c r="AE64" s="161"/>
      <c r="AF64" s="161"/>
      <c r="AG64" s="161"/>
      <c r="AH64" s="161"/>
      <c r="AI64" s="161"/>
      <c r="AJ64" s="162"/>
    </row>
    <row r="65" spans="18:36" s="78" customFormat="1" ht="18" customHeight="1">
      <c r="R65" s="163"/>
      <c r="S65" s="163"/>
      <c r="T65" s="163"/>
      <c r="U65" s="163"/>
      <c r="V65" s="163"/>
      <c r="W65" s="161"/>
      <c r="X65" s="161"/>
      <c r="Y65" s="161"/>
      <c r="Z65" s="161"/>
      <c r="AA65" s="161"/>
      <c r="AB65" s="161"/>
      <c r="AC65" s="161"/>
      <c r="AD65" s="161"/>
      <c r="AE65" s="161"/>
      <c r="AF65" s="161"/>
      <c r="AG65" s="161"/>
      <c r="AH65" s="161"/>
      <c r="AI65" s="161"/>
      <c r="AJ65" s="162"/>
    </row>
    <row r="66" spans="18:36" s="78" customFormat="1" ht="18" customHeight="1">
      <c r="R66" s="163"/>
      <c r="S66" s="163"/>
      <c r="T66" s="163"/>
      <c r="U66" s="163"/>
      <c r="V66" s="163"/>
      <c r="W66" s="161"/>
      <c r="X66" s="161"/>
      <c r="Y66" s="161"/>
      <c r="Z66" s="161"/>
      <c r="AA66" s="161"/>
      <c r="AB66" s="161"/>
      <c r="AC66" s="161"/>
      <c r="AD66" s="161"/>
      <c r="AE66" s="161"/>
      <c r="AF66" s="161"/>
      <c r="AG66" s="161"/>
      <c r="AH66" s="161"/>
      <c r="AI66" s="161"/>
      <c r="AJ66" s="162"/>
    </row>
    <row r="67" spans="18:36" s="78" customFormat="1" ht="18" customHeight="1">
      <c r="R67" s="163"/>
      <c r="S67" s="163"/>
      <c r="T67" s="163"/>
      <c r="U67" s="163"/>
      <c r="V67" s="163"/>
      <c r="W67" s="161"/>
      <c r="X67" s="161"/>
      <c r="Y67" s="161"/>
      <c r="Z67" s="161"/>
      <c r="AA67" s="161"/>
      <c r="AB67" s="161"/>
      <c r="AC67" s="161"/>
      <c r="AD67" s="161"/>
      <c r="AE67" s="161"/>
      <c r="AF67" s="161"/>
      <c r="AG67" s="161"/>
      <c r="AH67" s="161"/>
      <c r="AI67" s="161"/>
      <c r="AJ67" s="162"/>
    </row>
    <row r="68" spans="18:36" s="78" customFormat="1" ht="18" customHeight="1">
      <c r="R68" s="163"/>
      <c r="S68" s="163"/>
      <c r="T68" s="163"/>
      <c r="U68" s="163"/>
      <c r="V68" s="163"/>
      <c r="W68" s="161"/>
      <c r="X68" s="161"/>
      <c r="Y68" s="161"/>
      <c r="Z68" s="161"/>
      <c r="AA68" s="161"/>
      <c r="AB68" s="161"/>
      <c r="AC68" s="161"/>
      <c r="AD68" s="161"/>
      <c r="AE68" s="161"/>
      <c r="AF68" s="161"/>
      <c r="AG68" s="161"/>
      <c r="AH68" s="161"/>
      <c r="AI68" s="161"/>
      <c r="AJ68" s="162"/>
    </row>
    <row r="69" spans="18:36" s="78" customFormat="1" ht="18" customHeight="1">
      <c r="R69" s="163"/>
      <c r="S69" s="163"/>
      <c r="T69" s="163"/>
      <c r="U69" s="163"/>
      <c r="V69" s="163"/>
      <c r="W69" s="161"/>
      <c r="X69" s="161"/>
      <c r="Y69" s="161"/>
      <c r="Z69" s="161"/>
      <c r="AA69" s="161"/>
      <c r="AB69" s="161"/>
      <c r="AC69" s="161"/>
      <c r="AD69" s="161"/>
      <c r="AE69" s="161"/>
      <c r="AF69" s="161"/>
      <c r="AG69" s="161"/>
      <c r="AH69" s="161"/>
      <c r="AI69" s="161"/>
      <c r="AJ69" s="162"/>
    </row>
    <row r="70" spans="18:36" s="78" customFormat="1" ht="18" customHeight="1">
      <c r="R70" s="163"/>
      <c r="S70" s="163"/>
      <c r="T70" s="163"/>
      <c r="U70" s="163"/>
      <c r="V70" s="163"/>
      <c r="W70" s="161"/>
      <c r="X70" s="161"/>
      <c r="Y70" s="161"/>
      <c r="Z70" s="161"/>
      <c r="AA70" s="161"/>
      <c r="AB70" s="161"/>
      <c r="AC70" s="161"/>
      <c r="AD70" s="161"/>
      <c r="AE70" s="161"/>
      <c r="AF70" s="161"/>
      <c r="AG70" s="161"/>
      <c r="AH70" s="161"/>
      <c r="AI70" s="161"/>
      <c r="AJ70" s="162"/>
    </row>
    <row r="71" spans="18:36" s="78" customFormat="1" ht="18" customHeight="1">
      <c r="R71" s="163"/>
      <c r="S71" s="163"/>
      <c r="T71" s="163"/>
      <c r="U71" s="163"/>
      <c r="V71" s="163"/>
      <c r="W71" s="161"/>
      <c r="X71" s="161"/>
      <c r="Y71" s="161"/>
      <c r="Z71" s="161"/>
      <c r="AA71" s="161"/>
      <c r="AB71" s="161"/>
      <c r="AC71" s="161"/>
      <c r="AD71" s="161"/>
      <c r="AE71" s="161"/>
      <c r="AF71" s="161"/>
      <c r="AG71" s="161"/>
      <c r="AH71" s="161"/>
      <c r="AI71" s="161"/>
      <c r="AJ71" s="162"/>
    </row>
    <row r="72" spans="18:36" s="78" customFormat="1" ht="18" customHeight="1">
      <c r="R72" s="163"/>
      <c r="S72" s="163"/>
      <c r="T72" s="163"/>
      <c r="U72" s="163"/>
      <c r="V72" s="163"/>
      <c r="W72" s="161"/>
      <c r="X72" s="161"/>
      <c r="Y72" s="161"/>
      <c r="Z72" s="161"/>
      <c r="AA72" s="161"/>
      <c r="AB72" s="161"/>
      <c r="AC72" s="161"/>
      <c r="AD72" s="161"/>
      <c r="AE72" s="161"/>
      <c r="AF72" s="161"/>
      <c r="AG72" s="161"/>
      <c r="AH72" s="161"/>
      <c r="AI72" s="161"/>
      <c r="AJ72" s="162"/>
    </row>
    <row r="73" spans="18:36" s="78" customFormat="1" ht="18" customHeight="1">
      <c r="R73" s="163"/>
      <c r="S73" s="163"/>
      <c r="T73" s="163"/>
      <c r="U73" s="163"/>
      <c r="V73" s="163"/>
      <c r="W73" s="161"/>
      <c r="X73" s="161"/>
      <c r="Y73" s="161"/>
      <c r="Z73" s="161"/>
      <c r="AA73" s="161"/>
      <c r="AB73" s="161"/>
      <c r="AC73" s="161"/>
      <c r="AD73" s="161"/>
      <c r="AE73" s="161"/>
      <c r="AF73" s="161"/>
      <c r="AG73" s="161"/>
      <c r="AH73" s="161"/>
      <c r="AI73" s="161"/>
      <c r="AJ73" s="162"/>
    </row>
    <row r="74" spans="18:36" s="78" customFormat="1" ht="18" customHeight="1">
      <c r="R74" s="163"/>
      <c r="S74" s="163"/>
      <c r="T74" s="163"/>
      <c r="U74" s="163"/>
      <c r="V74" s="163"/>
      <c r="W74" s="161"/>
      <c r="X74" s="161"/>
      <c r="Y74" s="161"/>
      <c r="Z74" s="161"/>
      <c r="AA74" s="161"/>
      <c r="AB74" s="161"/>
      <c r="AC74" s="161"/>
      <c r="AD74" s="161"/>
      <c r="AE74" s="161"/>
      <c r="AF74" s="161"/>
      <c r="AG74" s="161"/>
      <c r="AH74" s="161"/>
      <c r="AI74" s="161"/>
      <c r="AJ74" s="162"/>
    </row>
    <row r="75" spans="18:36" s="78" customFormat="1" ht="18" customHeight="1">
      <c r="R75" s="163"/>
      <c r="S75" s="163"/>
      <c r="T75" s="163"/>
      <c r="U75" s="163"/>
      <c r="V75" s="163"/>
      <c r="W75" s="161"/>
      <c r="X75" s="161"/>
      <c r="Y75" s="161"/>
      <c r="Z75" s="161"/>
      <c r="AA75" s="161"/>
      <c r="AB75" s="161"/>
      <c r="AC75" s="161"/>
      <c r="AD75" s="161"/>
      <c r="AE75" s="161"/>
      <c r="AF75" s="161"/>
      <c r="AG75" s="161"/>
      <c r="AH75" s="161"/>
      <c r="AI75" s="161"/>
      <c r="AJ75" s="162"/>
    </row>
    <row r="76" spans="18:36" s="78" customFormat="1" ht="18" customHeight="1">
      <c r="R76" s="163"/>
      <c r="S76" s="163"/>
      <c r="T76" s="163"/>
      <c r="U76" s="163"/>
      <c r="V76" s="163"/>
      <c r="W76" s="161"/>
      <c r="X76" s="161"/>
      <c r="Y76" s="161"/>
      <c r="Z76" s="161"/>
      <c r="AA76" s="161"/>
      <c r="AB76" s="161"/>
      <c r="AC76" s="161"/>
      <c r="AD76" s="161"/>
      <c r="AE76" s="161"/>
      <c r="AF76" s="161"/>
      <c r="AG76" s="161"/>
      <c r="AH76" s="161"/>
      <c r="AI76" s="161"/>
      <c r="AJ76" s="162"/>
    </row>
    <row r="77" spans="18:36" s="78" customFormat="1" ht="18" customHeight="1">
      <c r="R77" s="163"/>
      <c r="S77" s="163"/>
      <c r="T77" s="163"/>
      <c r="U77" s="163"/>
      <c r="V77" s="163"/>
      <c r="W77" s="161"/>
      <c r="X77" s="161"/>
      <c r="Y77" s="161"/>
      <c r="Z77" s="161"/>
      <c r="AA77" s="161"/>
      <c r="AB77" s="161"/>
      <c r="AC77" s="161"/>
      <c r="AD77" s="161"/>
      <c r="AE77" s="161"/>
      <c r="AF77" s="161"/>
      <c r="AG77" s="161"/>
      <c r="AH77" s="161"/>
      <c r="AI77" s="161"/>
      <c r="AJ77" s="162"/>
    </row>
    <row r="78" spans="18:36" s="78" customFormat="1" ht="18" customHeight="1">
      <c r="R78" s="163"/>
      <c r="S78" s="163"/>
      <c r="T78" s="163"/>
      <c r="U78" s="163"/>
      <c r="V78" s="163"/>
      <c r="W78" s="161"/>
      <c r="X78" s="161"/>
      <c r="Y78" s="161"/>
      <c r="Z78" s="161"/>
      <c r="AA78" s="161"/>
      <c r="AB78" s="161"/>
      <c r="AC78" s="161"/>
      <c r="AD78" s="161"/>
      <c r="AE78" s="161"/>
      <c r="AF78" s="161"/>
      <c r="AG78" s="161"/>
      <c r="AH78" s="161"/>
      <c r="AI78" s="161"/>
      <c r="AJ78" s="162"/>
    </row>
    <row r="79" spans="18:36" s="78" customFormat="1" ht="18" customHeight="1">
      <c r="R79" s="163"/>
      <c r="S79" s="163"/>
      <c r="T79" s="163"/>
      <c r="U79" s="163"/>
      <c r="V79" s="163"/>
      <c r="W79" s="161"/>
      <c r="X79" s="161"/>
      <c r="Y79" s="161"/>
      <c r="Z79" s="161"/>
      <c r="AA79" s="161"/>
      <c r="AB79" s="161"/>
      <c r="AC79" s="161"/>
      <c r="AD79" s="161"/>
      <c r="AE79" s="161"/>
      <c r="AF79" s="161"/>
      <c r="AG79" s="161"/>
      <c r="AH79" s="161"/>
      <c r="AI79" s="161"/>
      <c r="AJ79" s="162"/>
    </row>
    <row r="80" spans="18:36" s="78" customFormat="1" ht="18" customHeight="1">
      <c r="R80" s="163"/>
      <c r="S80" s="163"/>
      <c r="T80" s="163"/>
      <c r="U80" s="163"/>
      <c r="V80" s="163"/>
      <c r="W80" s="161"/>
      <c r="X80" s="161"/>
      <c r="Y80" s="161"/>
      <c r="Z80" s="161"/>
      <c r="AA80" s="161"/>
      <c r="AB80" s="161"/>
      <c r="AC80" s="161"/>
      <c r="AD80" s="161"/>
      <c r="AE80" s="161"/>
      <c r="AF80" s="161"/>
      <c r="AG80" s="161"/>
      <c r="AH80" s="161"/>
      <c r="AI80" s="161"/>
      <c r="AJ80" s="162"/>
    </row>
    <row r="81" spans="18:36" s="78" customFormat="1" ht="18" customHeight="1">
      <c r="R81" s="163"/>
      <c r="S81" s="163"/>
      <c r="T81" s="163"/>
      <c r="U81" s="163"/>
      <c r="V81" s="163"/>
      <c r="W81" s="161"/>
      <c r="X81" s="161"/>
      <c r="Y81" s="161"/>
      <c r="Z81" s="161"/>
      <c r="AA81" s="161"/>
      <c r="AB81" s="161"/>
      <c r="AC81" s="161"/>
      <c r="AD81" s="161"/>
      <c r="AE81" s="161"/>
      <c r="AF81" s="161"/>
      <c r="AG81" s="161"/>
      <c r="AH81" s="161"/>
      <c r="AI81" s="161"/>
      <c r="AJ81" s="162"/>
    </row>
    <row r="82" spans="18:36" s="78" customFormat="1" ht="18" customHeight="1">
      <c r="R82" s="163"/>
      <c r="S82" s="163"/>
      <c r="T82" s="163"/>
      <c r="U82" s="163"/>
      <c r="V82" s="163"/>
      <c r="W82" s="161"/>
      <c r="X82" s="161"/>
      <c r="Y82" s="161"/>
      <c r="Z82" s="161"/>
      <c r="AA82" s="161"/>
      <c r="AB82" s="161"/>
      <c r="AC82" s="161"/>
      <c r="AD82" s="161"/>
      <c r="AE82" s="161"/>
      <c r="AF82" s="161"/>
      <c r="AG82" s="161"/>
      <c r="AH82" s="161"/>
      <c r="AI82" s="161"/>
      <c r="AJ82" s="162"/>
    </row>
    <row r="83" spans="18:36" s="78" customFormat="1" ht="18" customHeight="1">
      <c r="R83" s="163"/>
      <c r="S83" s="163"/>
      <c r="T83" s="163"/>
      <c r="U83" s="163"/>
      <c r="V83" s="163"/>
      <c r="W83" s="161"/>
      <c r="X83" s="161"/>
      <c r="Y83" s="161"/>
      <c r="Z83" s="161"/>
      <c r="AA83" s="161"/>
      <c r="AB83" s="161"/>
      <c r="AC83" s="161"/>
      <c r="AD83" s="161"/>
      <c r="AE83" s="161"/>
      <c r="AF83" s="161"/>
      <c r="AG83" s="161"/>
      <c r="AH83" s="161"/>
      <c r="AI83" s="161"/>
      <c r="AJ83" s="162"/>
    </row>
    <row r="84" spans="18:36" s="78" customFormat="1" ht="18" customHeight="1">
      <c r="R84" s="163"/>
      <c r="S84" s="163"/>
      <c r="T84" s="163"/>
      <c r="U84" s="163"/>
      <c r="V84" s="163"/>
      <c r="W84" s="161"/>
      <c r="X84" s="161"/>
      <c r="Y84" s="161"/>
      <c r="Z84" s="161"/>
      <c r="AA84" s="161"/>
      <c r="AB84" s="161"/>
      <c r="AC84" s="161"/>
      <c r="AD84" s="161"/>
      <c r="AE84" s="161"/>
      <c r="AF84" s="161"/>
      <c r="AG84" s="161"/>
      <c r="AH84" s="161"/>
      <c r="AI84" s="161"/>
      <c r="AJ84" s="162"/>
    </row>
    <row r="85" spans="18:36" s="78" customFormat="1" ht="18" customHeight="1">
      <c r="R85" s="163"/>
      <c r="S85" s="163"/>
      <c r="T85" s="163"/>
      <c r="U85" s="163"/>
      <c r="V85" s="163"/>
      <c r="W85" s="161"/>
      <c r="X85" s="161"/>
      <c r="Y85" s="161"/>
      <c r="Z85" s="161"/>
      <c r="AA85" s="161"/>
      <c r="AB85" s="161"/>
      <c r="AC85" s="161"/>
      <c r="AD85" s="161"/>
      <c r="AE85" s="161"/>
      <c r="AF85" s="161"/>
      <c r="AG85" s="161"/>
      <c r="AH85" s="161"/>
      <c r="AI85" s="161"/>
      <c r="AJ85" s="162"/>
    </row>
    <row r="86" spans="18:36" s="78" customFormat="1" ht="18" customHeight="1">
      <c r="R86" s="163"/>
      <c r="S86" s="163"/>
      <c r="T86" s="163"/>
      <c r="U86" s="163"/>
      <c r="V86" s="163"/>
      <c r="W86" s="161"/>
      <c r="X86" s="161"/>
      <c r="Y86" s="161"/>
      <c r="Z86" s="161"/>
      <c r="AA86" s="161"/>
      <c r="AB86" s="161"/>
      <c r="AC86" s="161"/>
      <c r="AD86" s="161"/>
      <c r="AE86" s="161"/>
      <c r="AF86" s="161"/>
      <c r="AG86" s="161"/>
      <c r="AH86" s="161"/>
      <c r="AI86" s="161"/>
      <c r="AJ86" s="162"/>
    </row>
    <row r="87" spans="18:36" s="78" customFormat="1" ht="18" customHeight="1">
      <c r="R87" s="163"/>
      <c r="S87" s="163"/>
      <c r="T87" s="163"/>
      <c r="U87" s="163"/>
      <c r="V87" s="163"/>
      <c r="W87" s="161"/>
      <c r="X87" s="161"/>
      <c r="Y87" s="161"/>
      <c r="Z87" s="161"/>
      <c r="AA87" s="161"/>
      <c r="AB87" s="161"/>
      <c r="AC87" s="161"/>
      <c r="AD87" s="161"/>
      <c r="AE87" s="161"/>
      <c r="AF87" s="161"/>
      <c r="AG87" s="161"/>
      <c r="AH87" s="161"/>
      <c r="AI87" s="161"/>
      <c r="AJ87" s="162"/>
    </row>
    <row r="88" spans="18:36" s="78" customFormat="1" ht="18" customHeight="1">
      <c r="R88" s="163"/>
      <c r="S88" s="163"/>
      <c r="T88" s="163"/>
      <c r="U88" s="163"/>
      <c r="V88" s="163"/>
      <c r="W88" s="161"/>
      <c r="X88" s="161"/>
      <c r="Y88" s="161"/>
      <c r="Z88" s="161"/>
      <c r="AA88" s="161"/>
      <c r="AB88" s="161"/>
      <c r="AC88" s="161"/>
      <c r="AD88" s="161"/>
      <c r="AE88" s="161"/>
      <c r="AF88" s="161"/>
      <c r="AG88" s="161"/>
      <c r="AH88" s="161"/>
      <c r="AI88" s="161"/>
      <c r="AJ88" s="162"/>
    </row>
    <row r="89" spans="18:36" s="78" customFormat="1" ht="18" customHeight="1">
      <c r="R89" s="163"/>
      <c r="S89" s="163"/>
      <c r="T89" s="163"/>
      <c r="U89" s="163"/>
      <c r="V89" s="163"/>
      <c r="W89" s="161"/>
      <c r="X89" s="161"/>
      <c r="Y89" s="161"/>
      <c r="Z89" s="161"/>
      <c r="AA89" s="161"/>
      <c r="AB89" s="161"/>
      <c r="AC89" s="161"/>
      <c r="AD89" s="161"/>
      <c r="AE89" s="161"/>
      <c r="AF89" s="161"/>
      <c r="AG89" s="161"/>
      <c r="AH89" s="161"/>
      <c r="AI89" s="161"/>
      <c r="AJ89" s="162"/>
    </row>
    <row r="90" spans="18:36" s="78" customFormat="1" ht="18" customHeight="1">
      <c r="R90" s="163"/>
      <c r="S90" s="163"/>
      <c r="T90" s="163"/>
      <c r="U90" s="163"/>
      <c r="V90" s="163"/>
      <c r="W90" s="161"/>
      <c r="X90" s="161"/>
      <c r="Y90" s="161"/>
      <c r="Z90" s="161"/>
      <c r="AA90" s="161"/>
      <c r="AB90" s="161"/>
      <c r="AC90" s="161"/>
      <c r="AD90" s="161"/>
      <c r="AE90" s="161"/>
      <c r="AF90" s="161"/>
      <c r="AG90" s="161"/>
      <c r="AH90" s="161"/>
      <c r="AI90" s="161"/>
      <c r="AJ90" s="162"/>
    </row>
    <row r="91" spans="18:36" s="78" customFormat="1" ht="18" customHeight="1">
      <c r="R91" s="163"/>
      <c r="S91" s="163"/>
      <c r="T91" s="163"/>
      <c r="U91" s="163"/>
      <c r="V91" s="163"/>
      <c r="W91" s="161"/>
      <c r="X91" s="161"/>
      <c r="Y91" s="161"/>
      <c r="Z91" s="161"/>
      <c r="AA91" s="161"/>
      <c r="AB91" s="161"/>
      <c r="AC91" s="161"/>
      <c r="AD91" s="161"/>
      <c r="AE91" s="161"/>
      <c r="AF91" s="161"/>
      <c r="AG91" s="161"/>
      <c r="AH91" s="161"/>
      <c r="AI91" s="161"/>
      <c r="AJ91" s="162"/>
    </row>
    <row r="92" spans="18:36" s="78" customFormat="1" ht="18" customHeight="1">
      <c r="R92" s="163"/>
      <c r="S92" s="163"/>
      <c r="T92" s="163"/>
      <c r="U92" s="163"/>
      <c r="V92" s="163"/>
      <c r="W92" s="161"/>
      <c r="X92" s="161"/>
      <c r="Y92" s="161"/>
      <c r="Z92" s="161"/>
      <c r="AA92" s="161"/>
      <c r="AB92" s="161"/>
      <c r="AC92" s="161"/>
      <c r="AD92" s="161"/>
      <c r="AE92" s="161"/>
      <c r="AF92" s="161"/>
      <c r="AG92" s="161"/>
      <c r="AH92" s="161"/>
      <c r="AI92" s="161"/>
      <c r="AJ92" s="162"/>
    </row>
    <row r="93" spans="18:36" s="78" customFormat="1" ht="18" customHeight="1">
      <c r="R93" s="163"/>
      <c r="S93" s="163"/>
      <c r="T93" s="163"/>
      <c r="U93" s="163"/>
      <c r="V93" s="163"/>
      <c r="W93" s="161"/>
      <c r="X93" s="161"/>
      <c r="Y93" s="161"/>
      <c r="Z93" s="161"/>
      <c r="AA93" s="161"/>
      <c r="AB93" s="161"/>
      <c r="AC93" s="161"/>
      <c r="AD93" s="161"/>
      <c r="AE93" s="161"/>
      <c r="AF93" s="161"/>
      <c r="AG93" s="161"/>
      <c r="AH93" s="161"/>
      <c r="AI93" s="161"/>
      <c r="AJ93" s="162"/>
    </row>
    <row r="94" spans="18:36" s="78" customFormat="1" ht="18" customHeight="1">
      <c r="R94" s="163"/>
      <c r="S94" s="163"/>
      <c r="T94" s="163"/>
      <c r="U94" s="163"/>
      <c r="V94" s="163"/>
      <c r="W94" s="161"/>
      <c r="X94" s="161"/>
      <c r="Y94" s="161"/>
      <c r="Z94" s="161"/>
      <c r="AA94" s="161"/>
      <c r="AB94" s="161"/>
      <c r="AC94" s="161"/>
      <c r="AD94" s="161"/>
      <c r="AE94" s="161"/>
      <c r="AF94" s="161"/>
      <c r="AG94" s="161"/>
      <c r="AH94" s="161"/>
      <c r="AI94" s="161"/>
      <c r="AJ94" s="162"/>
    </row>
    <row r="95" spans="18:36" s="78" customFormat="1" ht="18" customHeight="1">
      <c r="R95" s="163"/>
      <c r="S95" s="163"/>
      <c r="T95" s="163"/>
      <c r="U95" s="163"/>
      <c r="V95" s="163"/>
      <c r="W95" s="161"/>
      <c r="X95" s="161"/>
      <c r="Y95" s="161"/>
      <c r="Z95" s="161"/>
      <c r="AA95" s="161"/>
      <c r="AB95" s="161"/>
      <c r="AC95" s="161"/>
      <c r="AD95" s="161"/>
      <c r="AE95" s="161"/>
      <c r="AF95" s="161"/>
      <c r="AG95" s="161"/>
      <c r="AH95" s="161"/>
      <c r="AI95" s="161"/>
      <c r="AJ95" s="162"/>
    </row>
    <row r="96" spans="18:36" s="78" customFormat="1" ht="18" customHeight="1">
      <c r="R96" s="163"/>
      <c r="S96" s="163"/>
      <c r="T96" s="163"/>
      <c r="U96" s="163"/>
      <c r="V96" s="163"/>
      <c r="W96" s="161"/>
      <c r="X96" s="161"/>
      <c r="Y96" s="161"/>
      <c r="Z96" s="161"/>
      <c r="AA96" s="161"/>
      <c r="AB96" s="161"/>
      <c r="AC96" s="161"/>
      <c r="AD96" s="161"/>
      <c r="AE96" s="161"/>
      <c r="AF96" s="161"/>
      <c r="AG96" s="161"/>
      <c r="AH96" s="161"/>
      <c r="AI96" s="161"/>
      <c r="AJ96" s="162"/>
    </row>
    <row r="97" spans="18:36" s="78" customFormat="1" ht="18" customHeight="1">
      <c r="R97" s="163"/>
      <c r="S97" s="163"/>
      <c r="T97" s="163"/>
      <c r="U97" s="163"/>
      <c r="V97" s="163"/>
      <c r="W97" s="161"/>
      <c r="X97" s="161"/>
      <c r="Y97" s="161"/>
      <c r="Z97" s="161"/>
      <c r="AA97" s="161"/>
      <c r="AB97" s="161"/>
      <c r="AC97" s="161"/>
      <c r="AD97" s="161"/>
      <c r="AE97" s="161"/>
      <c r="AF97" s="161"/>
      <c r="AG97" s="161"/>
      <c r="AH97" s="161"/>
      <c r="AI97" s="161"/>
      <c r="AJ97" s="162"/>
    </row>
    <row r="98" spans="18:36" s="78" customFormat="1" ht="18" customHeight="1">
      <c r="R98" s="163"/>
      <c r="S98" s="163"/>
      <c r="T98" s="163"/>
      <c r="U98" s="163"/>
      <c r="V98" s="163"/>
      <c r="W98" s="161"/>
      <c r="X98" s="161"/>
      <c r="Y98" s="161"/>
      <c r="Z98" s="161"/>
      <c r="AA98" s="161"/>
      <c r="AB98" s="161"/>
      <c r="AC98" s="161"/>
      <c r="AD98" s="161"/>
      <c r="AE98" s="161"/>
      <c r="AF98" s="161"/>
      <c r="AG98" s="161"/>
      <c r="AH98" s="161"/>
      <c r="AI98" s="161"/>
      <c r="AJ98" s="162"/>
    </row>
    <row r="99" spans="18:36" s="78" customFormat="1" ht="18" customHeight="1">
      <c r="R99" s="163"/>
      <c r="S99" s="163"/>
      <c r="T99" s="163"/>
      <c r="U99" s="163"/>
      <c r="V99" s="163"/>
      <c r="W99" s="161"/>
      <c r="X99" s="161"/>
      <c r="Y99" s="161"/>
      <c r="Z99" s="161"/>
      <c r="AA99" s="161"/>
      <c r="AB99" s="161"/>
      <c r="AC99" s="161"/>
      <c r="AD99" s="161"/>
      <c r="AE99" s="161"/>
      <c r="AF99" s="161"/>
      <c r="AG99" s="161"/>
      <c r="AH99" s="161"/>
      <c r="AI99" s="161"/>
      <c r="AJ99" s="162"/>
    </row>
    <row r="100" spans="18:36" s="78" customFormat="1" ht="18" customHeight="1">
      <c r="R100" s="163"/>
      <c r="S100" s="163"/>
      <c r="T100" s="163"/>
      <c r="U100" s="163"/>
      <c r="V100" s="163"/>
      <c r="W100" s="161"/>
      <c r="X100" s="161"/>
      <c r="Y100" s="161"/>
      <c r="Z100" s="161"/>
      <c r="AA100" s="161"/>
      <c r="AB100" s="161"/>
      <c r="AC100" s="161"/>
      <c r="AD100" s="161"/>
      <c r="AE100" s="161"/>
      <c r="AF100" s="161"/>
      <c r="AG100" s="161"/>
      <c r="AH100" s="161"/>
      <c r="AI100" s="161"/>
      <c r="AJ100" s="162"/>
    </row>
    <row r="101" spans="18:36" s="78" customFormat="1" ht="18" customHeight="1">
      <c r="R101" s="163"/>
      <c r="S101" s="163"/>
      <c r="T101" s="163"/>
      <c r="U101" s="163"/>
      <c r="V101" s="163"/>
      <c r="W101" s="161"/>
      <c r="X101" s="161"/>
      <c r="Y101" s="161"/>
      <c r="Z101" s="161"/>
      <c r="AA101" s="161"/>
      <c r="AB101" s="161"/>
      <c r="AC101" s="161"/>
      <c r="AD101" s="161"/>
      <c r="AE101" s="161"/>
      <c r="AF101" s="161"/>
      <c r="AG101" s="161"/>
      <c r="AH101" s="161"/>
      <c r="AI101" s="161"/>
      <c r="AJ101" s="162"/>
    </row>
    <row r="102" spans="18:36" s="78" customFormat="1" ht="18" customHeight="1">
      <c r="R102" s="163"/>
      <c r="S102" s="163"/>
      <c r="T102" s="163"/>
      <c r="U102" s="163"/>
      <c r="V102" s="163"/>
      <c r="W102" s="161"/>
      <c r="X102" s="161"/>
      <c r="Y102" s="161"/>
      <c r="Z102" s="161"/>
      <c r="AA102" s="161"/>
      <c r="AB102" s="161"/>
      <c r="AC102" s="161"/>
      <c r="AD102" s="161"/>
      <c r="AE102" s="161"/>
      <c r="AF102" s="161"/>
      <c r="AG102" s="161"/>
      <c r="AH102" s="161"/>
      <c r="AI102" s="161"/>
      <c r="AJ102" s="162"/>
    </row>
    <row r="103" spans="18:36" s="78" customFormat="1" ht="18" customHeight="1">
      <c r="R103" s="163"/>
      <c r="S103" s="163"/>
      <c r="T103" s="163"/>
      <c r="U103" s="163"/>
      <c r="V103" s="163"/>
      <c r="W103" s="161"/>
      <c r="X103" s="161"/>
      <c r="Y103" s="161"/>
      <c r="Z103" s="161"/>
      <c r="AA103" s="161"/>
      <c r="AB103" s="161"/>
      <c r="AC103" s="161"/>
      <c r="AD103" s="161"/>
      <c r="AE103" s="161"/>
      <c r="AF103" s="161"/>
      <c r="AG103" s="161"/>
      <c r="AH103" s="161"/>
      <c r="AI103" s="161"/>
      <c r="AJ103" s="162"/>
    </row>
    <row r="104" spans="18:36" s="78" customFormat="1" ht="18" customHeight="1">
      <c r="R104" s="163"/>
      <c r="S104" s="163"/>
      <c r="T104" s="163"/>
      <c r="U104" s="163"/>
      <c r="V104" s="163"/>
      <c r="W104" s="161"/>
      <c r="X104" s="161"/>
      <c r="Y104" s="161"/>
      <c r="Z104" s="161"/>
      <c r="AA104" s="161"/>
      <c r="AB104" s="161"/>
      <c r="AC104" s="161"/>
      <c r="AD104" s="161"/>
      <c r="AE104" s="161"/>
      <c r="AF104" s="161"/>
      <c r="AG104" s="161"/>
      <c r="AH104" s="161"/>
      <c r="AI104" s="161"/>
      <c r="AJ104" s="162"/>
    </row>
    <row r="105" spans="18:36" s="78" customFormat="1" ht="18" customHeight="1">
      <c r="R105" s="163"/>
      <c r="S105" s="163"/>
      <c r="T105" s="163"/>
      <c r="U105" s="163"/>
      <c r="V105" s="163"/>
      <c r="W105" s="161"/>
      <c r="X105" s="161"/>
      <c r="Y105" s="161"/>
      <c r="Z105" s="161"/>
      <c r="AA105" s="161"/>
      <c r="AB105" s="161"/>
      <c r="AC105" s="161"/>
      <c r="AD105" s="161"/>
      <c r="AE105" s="161"/>
      <c r="AF105" s="161"/>
      <c r="AG105" s="161"/>
      <c r="AH105" s="161"/>
      <c r="AI105" s="161"/>
      <c r="AJ105" s="162"/>
    </row>
    <row r="106" spans="18:36" s="78" customFormat="1" ht="18" customHeight="1">
      <c r="R106" s="163"/>
      <c r="S106" s="163"/>
      <c r="T106" s="163"/>
      <c r="U106" s="163"/>
      <c r="V106" s="163"/>
      <c r="W106" s="161"/>
      <c r="X106" s="161"/>
      <c r="Y106" s="161"/>
      <c r="Z106" s="161"/>
      <c r="AA106" s="161"/>
      <c r="AB106" s="161"/>
      <c r="AC106" s="161"/>
      <c r="AD106" s="161"/>
      <c r="AE106" s="161"/>
      <c r="AF106" s="161"/>
      <c r="AG106" s="161"/>
      <c r="AH106" s="161"/>
      <c r="AI106" s="161"/>
      <c r="AJ106" s="162"/>
    </row>
    <row r="107" spans="18:36" s="78" customFormat="1" ht="18" customHeight="1">
      <c r="R107" s="163"/>
      <c r="S107" s="163"/>
      <c r="T107" s="163"/>
      <c r="U107" s="163"/>
      <c r="V107" s="163"/>
      <c r="W107" s="161"/>
      <c r="X107" s="161"/>
      <c r="Y107" s="161"/>
      <c r="Z107" s="161"/>
      <c r="AA107" s="161"/>
      <c r="AB107" s="161"/>
      <c r="AC107" s="161"/>
      <c r="AD107" s="161"/>
      <c r="AE107" s="161"/>
      <c r="AF107" s="161"/>
      <c r="AG107" s="161"/>
      <c r="AH107" s="161"/>
      <c r="AI107" s="161"/>
      <c r="AJ107" s="162"/>
    </row>
    <row r="108" spans="18:36" s="78" customFormat="1" ht="18" customHeight="1">
      <c r="R108" s="163"/>
      <c r="S108" s="163"/>
      <c r="T108" s="163"/>
      <c r="U108" s="163"/>
      <c r="V108" s="163"/>
      <c r="W108" s="161"/>
      <c r="X108" s="161"/>
      <c r="Y108" s="161"/>
      <c r="Z108" s="161"/>
      <c r="AA108" s="161"/>
      <c r="AB108" s="161"/>
      <c r="AC108" s="161"/>
      <c r="AD108" s="161"/>
      <c r="AE108" s="161"/>
      <c r="AF108" s="161"/>
      <c r="AG108" s="161"/>
      <c r="AH108" s="161"/>
      <c r="AI108" s="161"/>
      <c r="AJ108" s="162"/>
    </row>
    <row r="109" spans="18:36" s="78" customFormat="1" ht="18" customHeight="1">
      <c r="R109" s="163"/>
      <c r="S109" s="163"/>
      <c r="T109" s="163"/>
      <c r="U109" s="163"/>
      <c r="V109" s="163"/>
      <c r="W109" s="161"/>
      <c r="X109" s="161"/>
      <c r="Y109" s="161"/>
      <c r="Z109" s="161"/>
      <c r="AA109" s="161"/>
      <c r="AB109" s="161"/>
      <c r="AC109" s="161"/>
      <c r="AD109" s="161"/>
      <c r="AE109" s="161"/>
      <c r="AF109" s="161"/>
      <c r="AG109" s="161"/>
      <c r="AH109" s="161"/>
      <c r="AI109" s="161"/>
      <c r="AJ109" s="162"/>
    </row>
    <row r="110" spans="18:36" s="78" customFormat="1" ht="18" customHeight="1">
      <c r="R110" s="163"/>
      <c r="S110" s="163"/>
      <c r="T110" s="163"/>
      <c r="U110" s="163"/>
      <c r="V110" s="163"/>
      <c r="W110" s="161"/>
      <c r="X110" s="161"/>
      <c r="Y110" s="161"/>
      <c r="Z110" s="161"/>
      <c r="AA110" s="161"/>
      <c r="AB110" s="161"/>
      <c r="AC110" s="161"/>
      <c r="AD110" s="161"/>
      <c r="AE110" s="161"/>
      <c r="AF110" s="161"/>
      <c r="AG110" s="161"/>
      <c r="AH110" s="161"/>
      <c r="AI110" s="161"/>
      <c r="AJ110" s="162"/>
    </row>
    <row r="111" spans="18:36" s="78" customFormat="1" ht="18" customHeight="1">
      <c r="R111" s="163"/>
      <c r="S111" s="163"/>
      <c r="T111" s="163"/>
      <c r="U111" s="163"/>
      <c r="V111" s="163"/>
      <c r="W111" s="161"/>
      <c r="X111" s="161"/>
      <c r="Y111" s="161"/>
      <c r="Z111" s="161"/>
      <c r="AA111" s="161"/>
      <c r="AB111" s="161"/>
      <c r="AC111" s="161"/>
      <c r="AD111" s="161"/>
      <c r="AE111" s="161"/>
      <c r="AF111" s="161"/>
      <c r="AG111" s="161"/>
      <c r="AH111" s="161"/>
      <c r="AI111" s="161"/>
      <c r="AJ111" s="162"/>
    </row>
    <row r="112" spans="18:36" s="78" customFormat="1" ht="18" customHeight="1">
      <c r="R112" s="163"/>
      <c r="S112" s="163"/>
      <c r="T112" s="163"/>
      <c r="U112" s="163"/>
      <c r="V112" s="163"/>
      <c r="W112" s="161"/>
      <c r="X112" s="161"/>
      <c r="Y112" s="161"/>
      <c r="Z112" s="161"/>
      <c r="AA112" s="161"/>
      <c r="AB112" s="161"/>
      <c r="AC112" s="161"/>
      <c r="AD112" s="161"/>
      <c r="AE112" s="161"/>
      <c r="AF112" s="161"/>
      <c r="AG112" s="161"/>
      <c r="AH112" s="161"/>
      <c r="AI112" s="161"/>
      <c r="AJ112" s="162"/>
    </row>
    <row r="113" spans="18:36" s="78" customFormat="1" ht="18" customHeight="1">
      <c r="R113" s="163"/>
      <c r="S113" s="163"/>
      <c r="T113" s="163"/>
      <c r="U113" s="163"/>
      <c r="V113" s="163"/>
      <c r="W113" s="161"/>
      <c r="X113" s="161"/>
      <c r="Y113" s="161"/>
      <c r="Z113" s="161"/>
      <c r="AA113" s="161"/>
      <c r="AB113" s="161"/>
      <c r="AC113" s="161"/>
      <c r="AD113" s="161"/>
      <c r="AE113" s="161"/>
      <c r="AF113" s="161"/>
      <c r="AG113" s="161"/>
      <c r="AH113" s="161"/>
      <c r="AI113" s="161"/>
      <c r="AJ113" s="162"/>
    </row>
    <row r="114" spans="18:36" s="78" customFormat="1" ht="18" customHeight="1">
      <c r="R114" s="163"/>
      <c r="S114" s="163"/>
      <c r="T114" s="163"/>
      <c r="U114" s="163"/>
      <c r="V114" s="163"/>
      <c r="W114" s="161"/>
      <c r="X114" s="161"/>
      <c r="Y114" s="161"/>
      <c r="Z114" s="161"/>
      <c r="AA114" s="161"/>
      <c r="AB114" s="161"/>
      <c r="AC114" s="161"/>
      <c r="AD114" s="161"/>
      <c r="AE114" s="161"/>
      <c r="AF114" s="161"/>
      <c r="AG114" s="161"/>
      <c r="AH114" s="161"/>
      <c r="AI114" s="161"/>
      <c r="AJ114" s="162"/>
    </row>
    <row r="115" spans="18:36" s="78" customFormat="1" ht="18" customHeight="1">
      <c r="R115" s="163"/>
      <c r="S115" s="163"/>
      <c r="T115" s="163"/>
      <c r="U115" s="163"/>
      <c r="V115" s="163"/>
      <c r="W115" s="161"/>
      <c r="X115" s="161"/>
      <c r="Y115" s="161"/>
      <c r="Z115" s="161"/>
      <c r="AA115" s="161"/>
      <c r="AB115" s="161"/>
      <c r="AC115" s="161"/>
      <c r="AD115" s="161"/>
      <c r="AE115" s="161"/>
      <c r="AF115" s="161"/>
      <c r="AG115" s="161"/>
      <c r="AH115" s="161"/>
      <c r="AI115" s="161"/>
      <c r="AJ115" s="162"/>
    </row>
    <row r="116" spans="18:36" s="78" customFormat="1" ht="18" customHeight="1">
      <c r="R116" s="163"/>
      <c r="S116" s="163"/>
      <c r="T116" s="163"/>
      <c r="U116" s="163"/>
      <c r="V116" s="163"/>
      <c r="W116" s="161"/>
      <c r="X116" s="161"/>
      <c r="Y116" s="161"/>
      <c r="Z116" s="161"/>
      <c r="AA116" s="161"/>
      <c r="AB116" s="161"/>
      <c r="AC116" s="161"/>
      <c r="AD116" s="161"/>
      <c r="AE116" s="161"/>
      <c r="AF116" s="161"/>
      <c r="AG116" s="161"/>
      <c r="AH116" s="161"/>
      <c r="AI116" s="161"/>
      <c r="AJ116" s="162"/>
    </row>
    <row r="117" spans="18:36" s="78" customFormat="1" ht="18" customHeight="1">
      <c r="R117" s="163"/>
      <c r="S117" s="163"/>
      <c r="T117" s="163"/>
      <c r="U117" s="163"/>
      <c r="V117" s="163"/>
      <c r="W117" s="161"/>
      <c r="X117" s="161"/>
      <c r="Y117" s="161"/>
      <c r="Z117" s="161"/>
      <c r="AA117" s="161"/>
      <c r="AB117" s="161"/>
      <c r="AC117" s="161"/>
      <c r="AD117" s="161"/>
      <c r="AE117" s="161"/>
      <c r="AF117" s="161"/>
      <c r="AG117" s="161"/>
      <c r="AH117" s="161"/>
      <c r="AI117" s="161"/>
      <c r="AJ117" s="162"/>
    </row>
    <row r="118" spans="18:36" s="78" customFormat="1" ht="18" customHeight="1">
      <c r="R118" s="163"/>
      <c r="S118" s="163"/>
      <c r="T118" s="163"/>
      <c r="U118" s="163"/>
      <c r="V118" s="163"/>
      <c r="W118" s="161"/>
      <c r="X118" s="161"/>
      <c r="Y118" s="161"/>
      <c r="Z118" s="161"/>
      <c r="AA118" s="161"/>
      <c r="AB118" s="161"/>
      <c r="AC118" s="161"/>
      <c r="AD118" s="161"/>
      <c r="AE118" s="161"/>
      <c r="AF118" s="161"/>
      <c r="AG118" s="161"/>
      <c r="AH118" s="161"/>
      <c r="AI118" s="161"/>
      <c r="AJ118" s="162"/>
    </row>
    <row r="119" spans="18:36" s="78" customFormat="1" ht="18" customHeight="1">
      <c r="R119" s="163"/>
      <c r="S119" s="163"/>
      <c r="T119" s="163"/>
      <c r="U119" s="163"/>
      <c r="V119" s="163"/>
      <c r="W119" s="161"/>
      <c r="X119" s="161"/>
      <c r="Y119" s="161"/>
      <c r="Z119" s="161"/>
      <c r="AA119" s="161"/>
      <c r="AB119" s="161"/>
      <c r="AC119" s="161"/>
      <c r="AD119" s="161"/>
      <c r="AE119" s="161"/>
      <c r="AF119" s="161"/>
      <c r="AG119" s="161"/>
      <c r="AH119" s="161"/>
      <c r="AI119" s="161"/>
      <c r="AJ119" s="162"/>
    </row>
    <row r="120" spans="18:36" s="78" customFormat="1" ht="18" customHeight="1">
      <c r="R120" s="163"/>
      <c r="S120" s="163"/>
      <c r="T120" s="163"/>
      <c r="U120" s="163"/>
      <c r="V120" s="163"/>
      <c r="W120" s="161"/>
      <c r="X120" s="161"/>
      <c r="Y120" s="161"/>
      <c r="Z120" s="161"/>
      <c r="AA120" s="161"/>
      <c r="AB120" s="161"/>
      <c r="AC120" s="161"/>
      <c r="AD120" s="161"/>
      <c r="AE120" s="161"/>
      <c r="AF120" s="161"/>
      <c r="AG120" s="161"/>
      <c r="AH120" s="161"/>
      <c r="AI120" s="161"/>
      <c r="AJ120" s="162"/>
    </row>
    <row r="121" spans="18:36" s="78" customFormat="1" ht="18" customHeight="1">
      <c r="R121" s="163"/>
      <c r="S121" s="163"/>
      <c r="T121" s="163"/>
      <c r="U121" s="163"/>
      <c r="V121" s="163"/>
      <c r="W121" s="161"/>
      <c r="X121" s="161"/>
      <c r="Y121" s="161"/>
      <c r="Z121" s="161"/>
      <c r="AA121" s="161"/>
      <c r="AB121" s="161"/>
      <c r="AC121" s="161"/>
      <c r="AD121" s="161"/>
      <c r="AE121" s="161"/>
      <c r="AF121" s="161"/>
      <c r="AG121" s="161"/>
      <c r="AH121" s="161"/>
      <c r="AI121" s="161"/>
      <c r="AJ121" s="162"/>
    </row>
    <row r="122" spans="18:36" s="78" customFormat="1" ht="18" customHeight="1">
      <c r="R122" s="163"/>
      <c r="S122" s="163"/>
      <c r="T122" s="163"/>
      <c r="U122" s="163"/>
      <c r="V122" s="163"/>
      <c r="W122" s="161"/>
      <c r="X122" s="161"/>
      <c r="Y122" s="161"/>
      <c r="Z122" s="161"/>
      <c r="AA122" s="161"/>
      <c r="AB122" s="161"/>
      <c r="AC122" s="161"/>
      <c r="AD122" s="161"/>
      <c r="AE122" s="161"/>
      <c r="AF122" s="161"/>
      <c r="AG122" s="161"/>
      <c r="AH122" s="161"/>
      <c r="AI122" s="161"/>
      <c r="AJ122" s="162"/>
    </row>
    <row r="123" spans="18:36" s="78" customFormat="1" ht="18" customHeight="1">
      <c r="R123" s="163"/>
      <c r="S123" s="163"/>
      <c r="T123" s="163"/>
      <c r="U123" s="163"/>
      <c r="V123" s="163"/>
      <c r="W123" s="161"/>
      <c r="X123" s="161"/>
      <c r="Y123" s="161"/>
      <c r="Z123" s="161"/>
      <c r="AA123" s="161"/>
      <c r="AB123" s="161"/>
      <c r="AC123" s="161"/>
      <c r="AD123" s="161"/>
      <c r="AE123" s="161"/>
      <c r="AF123" s="161"/>
      <c r="AG123" s="161"/>
      <c r="AH123" s="161"/>
      <c r="AI123" s="161"/>
      <c r="AJ123" s="162"/>
    </row>
    <row r="124" spans="18:36" s="78" customFormat="1" ht="18" customHeight="1">
      <c r="R124" s="163"/>
      <c r="S124" s="163"/>
      <c r="T124" s="163"/>
      <c r="U124" s="163"/>
      <c r="V124" s="163"/>
      <c r="W124" s="161"/>
      <c r="X124" s="161"/>
      <c r="Y124" s="161"/>
      <c r="Z124" s="161"/>
      <c r="AA124" s="161"/>
      <c r="AB124" s="161"/>
      <c r="AC124" s="161"/>
      <c r="AD124" s="161"/>
      <c r="AE124" s="161"/>
      <c r="AF124" s="161"/>
      <c r="AG124" s="161"/>
      <c r="AH124" s="161"/>
      <c r="AI124" s="161"/>
      <c r="AJ124" s="162"/>
    </row>
    <row r="125" spans="18:36" s="78" customFormat="1" ht="18" customHeight="1">
      <c r="R125" s="163"/>
      <c r="S125" s="163"/>
      <c r="T125" s="163"/>
      <c r="U125" s="163"/>
      <c r="V125" s="163"/>
      <c r="W125" s="161"/>
      <c r="X125" s="161"/>
      <c r="Y125" s="161"/>
      <c r="Z125" s="161"/>
      <c r="AA125" s="161"/>
      <c r="AB125" s="161"/>
      <c r="AC125" s="161"/>
      <c r="AD125" s="161"/>
      <c r="AE125" s="161"/>
      <c r="AF125" s="161"/>
      <c r="AG125" s="161"/>
      <c r="AH125" s="161"/>
      <c r="AI125" s="161"/>
      <c r="AJ125" s="162"/>
    </row>
    <row r="126" spans="18:36" s="78" customFormat="1" ht="18" customHeight="1">
      <c r="R126" s="163"/>
      <c r="S126" s="163"/>
      <c r="T126" s="163"/>
      <c r="U126" s="163"/>
      <c r="V126" s="163"/>
      <c r="W126" s="161"/>
      <c r="X126" s="161"/>
      <c r="Y126" s="161"/>
      <c r="Z126" s="161"/>
      <c r="AA126" s="161"/>
      <c r="AB126" s="161"/>
      <c r="AC126" s="161"/>
      <c r="AD126" s="161"/>
      <c r="AE126" s="161"/>
      <c r="AF126" s="161"/>
      <c r="AG126" s="161"/>
      <c r="AH126" s="161"/>
      <c r="AI126" s="161"/>
      <c r="AJ126" s="162"/>
    </row>
    <row r="127" spans="18:36" s="78" customFormat="1" ht="18" customHeight="1">
      <c r="R127" s="163"/>
      <c r="S127" s="163"/>
      <c r="T127" s="163"/>
      <c r="U127" s="163"/>
      <c r="V127" s="163"/>
      <c r="W127" s="161"/>
      <c r="X127" s="161"/>
      <c r="Y127" s="161"/>
      <c r="Z127" s="161"/>
      <c r="AA127" s="161"/>
      <c r="AB127" s="161"/>
      <c r="AC127" s="161"/>
      <c r="AD127" s="161"/>
      <c r="AE127" s="161"/>
      <c r="AF127" s="161"/>
      <c r="AG127" s="161"/>
      <c r="AH127" s="161"/>
      <c r="AI127" s="161"/>
      <c r="AJ127" s="162"/>
    </row>
    <row r="128" spans="18:36" s="78" customFormat="1" ht="18" customHeight="1">
      <c r="R128" s="163"/>
      <c r="S128" s="163"/>
      <c r="T128" s="163"/>
      <c r="U128" s="163"/>
      <c r="V128" s="163"/>
      <c r="W128" s="161"/>
      <c r="X128" s="161"/>
      <c r="Y128" s="161"/>
      <c r="Z128" s="161"/>
      <c r="AA128" s="161"/>
      <c r="AB128" s="161"/>
      <c r="AC128" s="161"/>
      <c r="AD128" s="161"/>
      <c r="AE128" s="161"/>
      <c r="AF128" s="161"/>
      <c r="AG128" s="161"/>
      <c r="AH128" s="161"/>
      <c r="AI128" s="161"/>
      <c r="AJ128" s="162"/>
    </row>
    <row r="129" spans="18:36" s="78" customFormat="1" ht="18" customHeight="1">
      <c r="R129" s="163"/>
      <c r="S129" s="163"/>
      <c r="T129" s="163"/>
      <c r="U129" s="163"/>
      <c r="V129" s="163"/>
      <c r="W129" s="161"/>
      <c r="X129" s="161"/>
      <c r="Y129" s="161"/>
      <c r="Z129" s="161"/>
      <c r="AA129" s="161"/>
      <c r="AB129" s="161"/>
      <c r="AC129" s="161"/>
      <c r="AD129" s="161"/>
      <c r="AE129" s="161"/>
      <c r="AF129" s="161"/>
      <c r="AG129" s="161"/>
      <c r="AH129" s="161"/>
      <c r="AI129" s="161"/>
      <c r="AJ129" s="162"/>
    </row>
    <row r="130" spans="18:36" s="78" customFormat="1" ht="10.5">
      <c r="R130" s="163"/>
      <c r="S130" s="163"/>
      <c r="T130" s="163"/>
      <c r="U130" s="163"/>
      <c r="V130" s="163"/>
      <c r="W130" s="161"/>
      <c r="X130" s="161"/>
      <c r="Y130" s="161"/>
      <c r="Z130" s="161"/>
      <c r="AA130" s="161"/>
      <c r="AB130" s="161"/>
      <c r="AC130" s="161"/>
      <c r="AD130" s="161"/>
      <c r="AE130" s="161"/>
      <c r="AF130" s="161"/>
      <c r="AG130" s="161"/>
      <c r="AH130" s="161"/>
      <c r="AI130" s="161"/>
      <c r="AJ130" s="162"/>
    </row>
    <row r="131" spans="18:36" s="78" customFormat="1" ht="10.5">
      <c r="R131" s="163"/>
      <c r="S131" s="163"/>
      <c r="T131" s="163"/>
      <c r="U131" s="163"/>
      <c r="V131" s="163"/>
      <c r="W131" s="161"/>
      <c r="X131" s="161"/>
      <c r="Y131" s="161"/>
      <c r="Z131" s="161"/>
      <c r="AA131" s="161"/>
      <c r="AB131" s="161"/>
      <c r="AC131" s="161"/>
      <c r="AD131" s="161"/>
      <c r="AE131" s="161"/>
      <c r="AF131" s="161"/>
      <c r="AG131" s="161"/>
      <c r="AH131" s="161"/>
      <c r="AI131" s="161"/>
      <c r="AJ131" s="162"/>
    </row>
    <row r="132" spans="18:36" s="78" customFormat="1" ht="10.5">
      <c r="R132" s="163"/>
      <c r="S132" s="163"/>
      <c r="T132" s="163"/>
      <c r="U132" s="163"/>
      <c r="V132" s="163"/>
      <c r="W132" s="161"/>
      <c r="X132" s="161"/>
      <c r="Y132" s="161"/>
      <c r="Z132" s="161"/>
      <c r="AA132" s="161"/>
      <c r="AB132" s="161"/>
      <c r="AC132" s="161"/>
      <c r="AD132" s="161"/>
      <c r="AE132" s="161"/>
      <c r="AF132" s="161"/>
      <c r="AG132" s="161"/>
      <c r="AH132" s="161"/>
      <c r="AI132" s="161"/>
      <c r="AJ132" s="162"/>
    </row>
    <row r="133" spans="18:36" s="78" customFormat="1" ht="10.5">
      <c r="R133" s="163"/>
      <c r="S133" s="163"/>
      <c r="T133" s="163"/>
      <c r="U133" s="163"/>
      <c r="V133" s="163"/>
      <c r="W133" s="161"/>
      <c r="X133" s="161"/>
      <c r="Y133" s="161"/>
      <c r="Z133" s="161"/>
      <c r="AA133" s="161"/>
      <c r="AB133" s="161"/>
      <c r="AC133" s="161"/>
      <c r="AD133" s="161"/>
      <c r="AE133" s="161"/>
      <c r="AF133" s="161"/>
      <c r="AG133" s="161"/>
      <c r="AH133" s="161"/>
      <c r="AI133" s="161"/>
      <c r="AJ133" s="162"/>
    </row>
    <row r="134" spans="18:36" s="78" customFormat="1" ht="10.5">
      <c r="R134" s="163"/>
      <c r="S134" s="163"/>
      <c r="T134" s="163"/>
      <c r="U134" s="163"/>
      <c r="V134" s="163"/>
      <c r="W134" s="161"/>
      <c r="X134" s="161"/>
      <c r="Y134" s="161"/>
      <c r="Z134" s="161"/>
      <c r="AA134" s="161"/>
      <c r="AB134" s="161"/>
      <c r="AC134" s="161"/>
      <c r="AD134" s="161"/>
      <c r="AE134" s="161"/>
      <c r="AF134" s="161"/>
      <c r="AG134" s="161"/>
      <c r="AH134" s="161"/>
      <c r="AI134" s="161"/>
      <c r="AJ134" s="162"/>
    </row>
    <row r="135" spans="18:36" s="78" customFormat="1" ht="10.5">
      <c r="R135" s="163"/>
      <c r="S135" s="163"/>
      <c r="T135" s="163"/>
      <c r="U135" s="163"/>
      <c r="V135" s="163"/>
      <c r="W135" s="161"/>
      <c r="X135" s="161"/>
      <c r="Y135" s="161"/>
      <c r="Z135" s="161"/>
      <c r="AA135" s="161"/>
      <c r="AB135" s="161"/>
      <c r="AC135" s="161"/>
      <c r="AD135" s="161"/>
      <c r="AE135" s="161"/>
      <c r="AF135" s="161"/>
      <c r="AG135" s="161"/>
      <c r="AH135" s="161"/>
      <c r="AI135" s="161"/>
      <c r="AJ135" s="162"/>
    </row>
    <row r="136" spans="18:36" s="78" customFormat="1" ht="10.5">
      <c r="R136" s="163"/>
      <c r="S136" s="163"/>
      <c r="T136" s="163"/>
      <c r="U136" s="163"/>
      <c r="V136" s="163"/>
      <c r="W136" s="161"/>
      <c r="X136" s="161"/>
      <c r="Y136" s="161"/>
      <c r="Z136" s="161"/>
      <c r="AA136" s="161"/>
      <c r="AB136" s="161"/>
      <c r="AC136" s="161"/>
      <c r="AD136" s="161"/>
      <c r="AE136" s="161"/>
      <c r="AF136" s="161"/>
      <c r="AG136" s="161"/>
      <c r="AH136" s="161"/>
      <c r="AI136" s="161"/>
      <c r="AJ136" s="162"/>
    </row>
    <row r="137" spans="18:36" s="78" customFormat="1" ht="10.5">
      <c r="R137" s="163"/>
      <c r="S137" s="163"/>
      <c r="T137" s="163"/>
      <c r="U137" s="163"/>
      <c r="V137" s="163"/>
      <c r="W137" s="161"/>
      <c r="X137" s="161"/>
      <c r="Y137" s="161"/>
      <c r="Z137" s="161"/>
      <c r="AA137" s="161"/>
      <c r="AB137" s="161"/>
      <c r="AC137" s="161"/>
      <c r="AD137" s="161"/>
      <c r="AE137" s="161"/>
      <c r="AF137" s="161"/>
      <c r="AG137" s="161"/>
      <c r="AH137" s="161"/>
      <c r="AI137" s="161"/>
      <c r="AJ137" s="162"/>
    </row>
    <row r="138" spans="18:36" s="78" customFormat="1" ht="10.5">
      <c r="R138" s="163"/>
      <c r="S138" s="163"/>
      <c r="T138" s="163"/>
      <c r="U138" s="163"/>
      <c r="V138" s="163"/>
      <c r="W138" s="161"/>
      <c r="X138" s="161"/>
      <c r="Y138" s="161"/>
      <c r="Z138" s="161"/>
      <c r="AA138" s="161"/>
      <c r="AB138" s="161"/>
      <c r="AC138" s="161"/>
      <c r="AD138" s="161"/>
      <c r="AE138" s="161"/>
      <c r="AF138" s="161"/>
      <c r="AG138" s="161"/>
      <c r="AH138" s="161"/>
      <c r="AI138" s="161"/>
      <c r="AJ138" s="162"/>
    </row>
    <row r="139" spans="18:36" s="78" customFormat="1" ht="10.5">
      <c r="R139" s="163"/>
      <c r="S139" s="163"/>
      <c r="T139" s="163"/>
      <c r="U139" s="163"/>
      <c r="V139" s="163"/>
      <c r="W139" s="161"/>
      <c r="X139" s="161"/>
      <c r="Y139" s="161"/>
      <c r="Z139" s="161"/>
      <c r="AA139" s="161"/>
      <c r="AB139" s="161"/>
      <c r="AC139" s="161"/>
      <c r="AD139" s="161"/>
      <c r="AE139" s="161"/>
      <c r="AF139" s="161"/>
      <c r="AG139" s="161"/>
      <c r="AH139" s="161"/>
      <c r="AI139" s="161"/>
      <c r="AJ139" s="162"/>
    </row>
    <row r="140" spans="18:36" s="78" customFormat="1" ht="10.5">
      <c r="R140" s="163"/>
      <c r="S140" s="163"/>
      <c r="T140" s="163"/>
      <c r="U140" s="163"/>
      <c r="V140" s="163"/>
      <c r="W140" s="161"/>
      <c r="X140" s="161"/>
      <c r="Y140" s="161"/>
      <c r="Z140" s="161"/>
      <c r="AA140" s="161"/>
      <c r="AB140" s="161"/>
      <c r="AC140" s="161"/>
      <c r="AD140" s="161"/>
      <c r="AE140" s="161"/>
      <c r="AF140" s="161"/>
      <c r="AG140" s="161"/>
      <c r="AH140" s="161"/>
      <c r="AI140" s="161"/>
      <c r="AJ140" s="162"/>
    </row>
    <row r="141" spans="18:36" s="78" customFormat="1" ht="10.5">
      <c r="R141" s="163"/>
      <c r="S141" s="163"/>
      <c r="T141" s="163"/>
      <c r="U141" s="163"/>
      <c r="V141" s="163"/>
      <c r="W141" s="161"/>
      <c r="X141" s="161"/>
      <c r="Y141" s="161"/>
      <c r="Z141" s="161"/>
      <c r="AA141" s="161"/>
      <c r="AB141" s="161"/>
      <c r="AC141" s="161"/>
      <c r="AD141" s="161"/>
      <c r="AE141" s="161"/>
      <c r="AF141" s="161"/>
      <c r="AG141" s="161"/>
      <c r="AH141" s="161"/>
      <c r="AI141" s="161"/>
      <c r="AJ141" s="162"/>
    </row>
    <row r="142" spans="18:36" s="78" customFormat="1" ht="10.5">
      <c r="R142" s="163"/>
      <c r="S142" s="163"/>
      <c r="T142" s="163"/>
      <c r="U142" s="163"/>
      <c r="V142" s="163"/>
      <c r="W142" s="161"/>
      <c r="X142" s="161"/>
      <c r="Y142" s="161"/>
      <c r="Z142" s="161"/>
      <c r="AA142" s="161"/>
      <c r="AB142" s="161"/>
      <c r="AC142" s="161"/>
      <c r="AD142" s="161"/>
      <c r="AE142" s="161"/>
      <c r="AF142" s="161"/>
      <c r="AG142" s="161"/>
      <c r="AH142" s="161"/>
      <c r="AI142" s="161"/>
      <c r="AJ142" s="162"/>
    </row>
    <row r="143" spans="18:36" s="78" customFormat="1" ht="10.5">
      <c r="R143" s="163"/>
      <c r="S143" s="163"/>
      <c r="T143" s="163"/>
      <c r="U143" s="163"/>
      <c r="V143" s="163"/>
      <c r="W143" s="161"/>
      <c r="X143" s="161"/>
      <c r="Y143" s="161"/>
      <c r="Z143" s="161"/>
      <c r="AA143" s="161"/>
      <c r="AB143" s="161"/>
      <c r="AC143" s="161"/>
      <c r="AD143" s="161"/>
      <c r="AE143" s="161"/>
      <c r="AF143" s="161"/>
      <c r="AG143" s="161"/>
      <c r="AH143" s="161"/>
      <c r="AI143" s="161"/>
      <c r="AJ143" s="162"/>
    </row>
    <row r="144" spans="18:36" s="78" customFormat="1" ht="10.5">
      <c r="R144" s="163"/>
      <c r="S144" s="163"/>
      <c r="T144" s="163"/>
      <c r="U144" s="163"/>
      <c r="V144" s="163"/>
      <c r="W144" s="161"/>
      <c r="X144" s="161"/>
      <c r="Y144" s="161"/>
      <c r="Z144" s="161"/>
      <c r="AA144" s="161"/>
      <c r="AB144" s="161"/>
      <c r="AC144" s="161"/>
      <c r="AD144" s="161"/>
      <c r="AE144" s="161"/>
      <c r="AF144" s="161"/>
      <c r="AG144" s="161"/>
      <c r="AH144" s="161"/>
      <c r="AI144" s="161"/>
      <c r="AJ144" s="162"/>
    </row>
    <row r="145" spans="18:36" s="78" customFormat="1" ht="10.5">
      <c r="R145" s="163"/>
      <c r="S145" s="163"/>
      <c r="T145" s="163"/>
      <c r="U145" s="163"/>
      <c r="V145" s="163"/>
      <c r="W145" s="161"/>
      <c r="X145" s="161"/>
      <c r="Y145" s="161"/>
      <c r="Z145" s="161"/>
      <c r="AA145" s="161"/>
      <c r="AB145" s="161"/>
      <c r="AC145" s="161"/>
      <c r="AD145" s="161"/>
      <c r="AE145" s="161"/>
      <c r="AF145" s="161"/>
      <c r="AG145" s="161"/>
      <c r="AH145" s="161"/>
      <c r="AI145" s="161"/>
      <c r="AJ145" s="162"/>
    </row>
    <row r="146" spans="18:36" s="78" customFormat="1" ht="10.5">
      <c r="R146" s="163"/>
      <c r="S146" s="163"/>
      <c r="T146" s="163"/>
      <c r="U146" s="163"/>
      <c r="V146" s="163"/>
      <c r="W146" s="161"/>
      <c r="X146" s="161"/>
      <c r="Y146" s="161"/>
      <c r="Z146" s="161"/>
      <c r="AA146" s="161"/>
      <c r="AB146" s="161"/>
      <c r="AC146" s="161"/>
      <c r="AD146" s="161"/>
      <c r="AE146" s="161"/>
      <c r="AF146" s="161"/>
      <c r="AG146" s="161"/>
      <c r="AH146" s="161"/>
      <c r="AI146" s="161"/>
      <c r="AJ146" s="162"/>
    </row>
    <row r="147" spans="18:36" s="78" customFormat="1" ht="10.5">
      <c r="R147" s="163"/>
      <c r="S147" s="163"/>
      <c r="T147" s="163"/>
      <c r="U147" s="163"/>
      <c r="V147" s="163"/>
      <c r="W147" s="161"/>
      <c r="X147" s="161"/>
      <c r="Y147" s="161"/>
      <c r="Z147" s="161"/>
      <c r="AA147" s="161"/>
      <c r="AB147" s="161"/>
      <c r="AC147" s="161"/>
      <c r="AD147" s="161"/>
      <c r="AE147" s="161"/>
      <c r="AF147" s="161"/>
      <c r="AG147" s="161"/>
      <c r="AH147" s="161"/>
      <c r="AI147" s="161"/>
      <c r="AJ147" s="162"/>
    </row>
    <row r="148" spans="18:36" s="78" customFormat="1" ht="10.5">
      <c r="R148" s="163"/>
      <c r="S148" s="163"/>
      <c r="T148" s="163"/>
      <c r="U148" s="163"/>
      <c r="V148" s="163"/>
      <c r="W148" s="161"/>
      <c r="X148" s="161"/>
      <c r="Y148" s="161"/>
      <c r="Z148" s="161"/>
      <c r="AA148" s="161"/>
      <c r="AB148" s="161"/>
      <c r="AC148" s="161"/>
      <c r="AD148" s="161"/>
      <c r="AE148" s="161"/>
      <c r="AF148" s="161"/>
      <c r="AG148" s="161"/>
      <c r="AH148" s="161"/>
      <c r="AI148" s="161"/>
      <c r="AJ148" s="162"/>
    </row>
    <row r="149" spans="18:36" s="78" customFormat="1" ht="10.5">
      <c r="R149" s="163"/>
      <c r="S149" s="163"/>
      <c r="T149" s="163"/>
      <c r="U149" s="163"/>
      <c r="V149" s="163"/>
      <c r="W149" s="161"/>
      <c r="X149" s="161"/>
      <c r="Y149" s="161"/>
      <c r="Z149" s="161"/>
      <c r="AA149" s="161"/>
      <c r="AB149" s="161"/>
      <c r="AC149" s="161"/>
      <c r="AD149" s="161"/>
      <c r="AE149" s="161"/>
      <c r="AF149" s="161"/>
      <c r="AG149" s="161"/>
      <c r="AH149" s="161"/>
      <c r="AI149" s="161"/>
      <c r="AJ149" s="162"/>
    </row>
    <row r="150" spans="18:36" s="78" customFormat="1" ht="10.5">
      <c r="R150" s="163"/>
      <c r="S150" s="163"/>
      <c r="T150" s="163"/>
      <c r="U150" s="163"/>
      <c r="V150" s="163"/>
      <c r="W150" s="161"/>
      <c r="X150" s="161"/>
      <c r="Y150" s="161"/>
      <c r="Z150" s="161"/>
      <c r="AA150" s="161"/>
      <c r="AB150" s="161"/>
      <c r="AC150" s="161"/>
      <c r="AD150" s="161"/>
      <c r="AE150" s="161"/>
      <c r="AF150" s="161"/>
      <c r="AG150" s="161"/>
      <c r="AH150" s="161"/>
      <c r="AI150" s="161"/>
      <c r="AJ150" s="162"/>
    </row>
    <row r="151" spans="18:36" s="78" customFormat="1" ht="10.5">
      <c r="R151" s="163"/>
      <c r="S151" s="163"/>
      <c r="T151" s="163"/>
      <c r="U151" s="163"/>
      <c r="V151" s="163"/>
      <c r="W151" s="161"/>
      <c r="X151" s="161"/>
      <c r="Y151" s="161"/>
      <c r="Z151" s="161"/>
      <c r="AA151" s="161"/>
      <c r="AB151" s="161"/>
      <c r="AC151" s="161"/>
      <c r="AD151" s="161"/>
      <c r="AE151" s="161"/>
      <c r="AF151" s="161"/>
      <c r="AG151" s="161"/>
      <c r="AH151" s="161"/>
      <c r="AI151" s="161"/>
      <c r="AJ151" s="162"/>
    </row>
    <row r="152" spans="18:36" s="78" customFormat="1" ht="10.5">
      <c r="R152" s="163"/>
      <c r="S152" s="163"/>
      <c r="T152" s="163"/>
      <c r="U152" s="163"/>
      <c r="V152" s="163"/>
      <c r="W152" s="161"/>
      <c r="X152" s="161"/>
      <c r="Y152" s="161"/>
      <c r="Z152" s="161"/>
      <c r="AA152" s="161"/>
      <c r="AB152" s="161"/>
      <c r="AC152" s="161"/>
      <c r="AD152" s="161"/>
      <c r="AE152" s="161"/>
      <c r="AF152" s="161"/>
      <c r="AG152" s="161"/>
      <c r="AH152" s="161"/>
      <c r="AI152" s="161"/>
      <c r="AJ152" s="162"/>
    </row>
    <row r="153" spans="18:36" s="78" customFormat="1" ht="10.5">
      <c r="R153" s="163"/>
      <c r="S153" s="163"/>
      <c r="T153" s="163"/>
      <c r="U153" s="163"/>
      <c r="V153" s="163"/>
      <c r="W153" s="161"/>
      <c r="X153" s="161"/>
      <c r="Y153" s="161"/>
      <c r="Z153" s="161"/>
      <c r="AA153" s="161"/>
      <c r="AB153" s="161"/>
      <c r="AC153" s="161"/>
      <c r="AD153" s="161"/>
      <c r="AE153" s="161"/>
      <c r="AF153" s="161"/>
      <c r="AG153" s="161"/>
      <c r="AH153" s="161"/>
      <c r="AI153" s="161"/>
      <c r="AJ153" s="162"/>
    </row>
    <row r="154" spans="18:36" s="78" customFormat="1" ht="10.5">
      <c r="R154" s="163"/>
      <c r="S154" s="163"/>
      <c r="T154" s="163"/>
      <c r="U154" s="163"/>
      <c r="V154" s="163"/>
      <c r="W154" s="161"/>
      <c r="X154" s="161"/>
      <c r="Y154" s="161"/>
      <c r="Z154" s="161"/>
      <c r="AA154" s="161"/>
      <c r="AB154" s="161"/>
      <c r="AC154" s="161"/>
      <c r="AD154" s="161"/>
      <c r="AE154" s="161"/>
      <c r="AF154" s="161"/>
      <c r="AG154" s="161"/>
      <c r="AH154" s="161"/>
      <c r="AI154" s="161"/>
      <c r="AJ154" s="162"/>
    </row>
    <row r="155" spans="18:36" s="78" customFormat="1" ht="10.5">
      <c r="R155" s="163"/>
      <c r="S155" s="163"/>
      <c r="T155" s="163"/>
      <c r="U155" s="163"/>
      <c r="V155" s="163"/>
      <c r="W155" s="161"/>
      <c r="X155" s="161"/>
      <c r="Y155" s="161"/>
      <c r="Z155" s="161"/>
      <c r="AA155" s="161"/>
      <c r="AB155" s="161"/>
      <c r="AC155" s="161"/>
      <c r="AD155" s="161"/>
      <c r="AE155" s="161"/>
      <c r="AF155" s="161"/>
      <c r="AG155" s="161"/>
      <c r="AH155" s="161"/>
      <c r="AI155" s="161"/>
      <c r="AJ155" s="162"/>
    </row>
    <row r="156" spans="18:36" s="78" customFormat="1" ht="10.5">
      <c r="R156" s="163"/>
      <c r="S156" s="163"/>
      <c r="T156" s="163"/>
      <c r="U156" s="163"/>
      <c r="V156" s="163"/>
      <c r="W156" s="161"/>
      <c r="X156" s="161"/>
      <c r="Y156" s="161"/>
      <c r="Z156" s="161"/>
      <c r="AA156" s="161"/>
      <c r="AB156" s="161"/>
      <c r="AC156" s="161"/>
      <c r="AD156" s="161"/>
      <c r="AE156" s="161"/>
      <c r="AF156" s="161"/>
      <c r="AG156" s="161"/>
      <c r="AH156" s="161"/>
      <c r="AI156" s="161"/>
      <c r="AJ156" s="162"/>
    </row>
    <row r="157" spans="18:36" s="78" customFormat="1" ht="10.5">
      <c r="R157" s="163"/>
      <c r="S157" s="163"/>
      <c r="T157" s="163"/>
      <c r="U157" s="163"/>
      <c r="V157" s="163"/>
      <c r="W157" s="161"/>
      <c r="X157" s="161"/>
      <c r="Y157" s="161"/>
      <c r="Z157" s="161"/>
      <c r="AA157" s="161"/>
      <c r="AB157" s="161"/>
      <c r="AC157" s="161"/>
      <c r="AD157" s="161"/>
      <c r="AE157" s="161"/>
      <c r="AF157" s="161"/>
      <c r="AG157" s="161"/>
      <c r="AH157" s="161"/>
      <c r="AI157" s="161"/>
      <c r="AJ157" s="162"/>
    </row>
    <row r="158" spans="18:36" s="78" customFormat="1" ht="10.5">
      <c r="R158" s="163"/>
      <c r="S158" s="163"/>
      <c r="T158" s="163"/>
      <c r="U158" s="163"/>
      <c r="V158" s="163"/>
      <c r="W158" s="161"/>
      <c r="X158" s="161"/>
      <c r="Y158" s="161"/>
      <c r="Z158" s="161"/>
      <c r="AA158" s="161"/>
      <c r="AB158" s="161"/>
      <c r="AC158" s="161"/>
      <c r="AD158" s="161"/>
      <c r="AE158" s="161"/>
      <c r="AF158" s="161"/>
      <c r="AG158" s="161"/>
      <c r="AH158" s="161"/>
      <c r="AI158" s="161"/>
      <c r="AJ158" s="162"/>
    </row>
    <row r="159" spans="18:36" s="78" customFormat="1" ht="10.5">
      <c r="R159" s="163"/>
      <c r="S159" s="163"/>
      <c r="T159" s="163"/>
      <c r="U159" s="163"/>
      <c r="V159" s="163"/>
      <c r="W159" s="161"/>
      <c r="X159" s="161"/>
      <c r="Y159" s="161"/>
      <c r="Z159" s="161"/>
      <c r="AA159" s="161"/>
      <c r="AB159" s="161"/>
      <c r="AC159" s="161"/>
      <c r="AD159" s="161"/>
      <c r="AE159" s="161"/>
      <c r="AF159" s="161"/>
      <c r="AG159" s="161"/>
      <c r="AH159" s="161"/>
      <c r="AI159" s="161"/>
      <c r="AJ159" s="162"/>
    </row>
    <row r="160" spans="18:36" s="78" customFormat="1" ht="10.5">
      <c r="R160" s="163"/>
      <c r="S160" s="163"/>
      <c r="T160" s="163"/>
      <c r="U160" s="163"/>
      <c r="V160" s="163"/>
      <c r="W160" s="161"/>
      <c r="X160" s="161"/>
      <c r="Y160" s="161"/>
      <c r="Z160" s="161"/>
      <c r="AA160" s="161"/>
      <c r="AB160" s="161"/>
      <c r="AC160" s="161"/>
      <c r="AD160" s="161"/>
      <c r="AE160" s="161"/>
      <c r="AF160" s="161"/>
      <c r="AG160" s="161"/>
      <c r="AH160" s="161"/>
      <c r="AI160" s="161"/>
      <c r="AJ160" s="162"/>
    </row>
    <row r="161" spans="18:36" s="78" customFormat="1" ht="10.5">
      <c r="R161" s="163"/>
      <c r="S161" s="163"/>
      <c r="T161" s="163"/>
      <c r="U161" s="163"/>
      <c r="V161" s="163"/>
      <c r="W161" s="161"/>
      <c r="X161" s="161"/>
      <c r="Y161" s="161"/>
      <c r="Z161" s="161"/>
      <c r="AA161" s="161"/>
      <c r="AB161" s="161"/>
      <c r="AC161" s="161"/>
      <c r="AD161" s="161"/>
      <c r="AE161" s="161"/>
      <c r="AF161" s="161"/>
      <c r="AG161" s="161"/>
      <c r="AH161" s="161"/>
      <c r="AI161" s="161"/>
      <c r="AJ161" s="162"/>
    </row>
    <row r="162" spans="18:36" s="78" customFormat="1" ht="10.5">
      <c r="R162" s="163"/>
      <c r="S162" s="163"/>
      <c r="T162" s="163"/>
      <c r="U162" s="163"/>
      <c r="V162" s="163"/>
      <c r="W162" s="161"/>
      <c r="X162" s="161"/>
      <c r="Y162" s="161"/>
      <c r="Z162" s="161"/>
      <c r="AA162" s="161"/>
      <c r="AB162" s="161"/>
      <c r="AC162" s="161"/>
      <c r="AD162" s="161"/>
      <c r="AE162" s="161"/>
      <c r="AF162" s="161"/>
      <c r="AG162" s="161"/>
      <c r="AH162" s="161"/>
      <c r="AI162" s="161"/>
      <c r="AJ162" s="162"/>
    </row>
    <row r="163" spans="18:36" s="78" customFormat="1" ht="10.5">
      <c r="R163" s="163"/>
      <c r="S163" s="163"/>
      <c r="T163" s="163"/>
      <c r="U163" s="163"/>
      <c r="V163" s="163"/>
      <c r="W163" s="161"/>
      <c r="X163" s="161"/>
      <c r="Y163" s="161"/>
      <c r="Z163" s="161"/>
      <c r="AA163" s="161"/>
      <c r="AB163" s="161"/>
      <c r="AC163" s="161"/>
      <c r="AD163" s="161"/>
      <c r="AE163" s="161"/>
      <c r="AF163" s="161"/>
      <c r="AG163" s="161"/>
      <c r="AH163" s="161"/>
      <c r="AI163" s="161"/>
      <c r="AJ163" s="162"/>
    </row>
    <row r="164" spans="18:36" s="78" customFormat="1" ht="10.5">
      <c r="R164" s="163"/>
      <c r="S164" s="163"/>
      <c r="T164" s="163"/>
      <c r="U164" s="163"/>
      <c r="V164" s="163"/>
      <c r="W164" s="161"/>
      <c r="X164" s="161"/>
      <c r="Y164" s="161"/>
      <c r="Z164" s="161"/>
      <c r="AA164" s="161"/>
      <c r="AB164" s="161"/>
      <c r="AC164" s="161"/>
      <c r="AD164" s="161"/>
      <c r="AE164" s="161"/>
      <c r="AF164" s="161"/>
      <c r="AG164" s="161"/>
      <c r="AH164" s="161"/>
      <c r="AI164" s="161"/>
      <c r="AJ164" s="162"/>
    </row>
    <row r="165" spans="18:36" s="78" customFormat="1" ht="10.5">
      <c r="R165" s="163"/>
      <c r="S165" s="163"/>
      <c r="T165" s="163"/>
      <c r="U165" s="163"/>
      <c r="V165" s="163"/>
      <c r="W165" s="161"/>
      <c r="X165" s="161"/>
      <c r="Y165" s="161"/>
      <c r="Z165" s="161"/>
      <c r="AA165" s="161"/>
      <c r="AB165" s="161"/>
      <c r="AC165" s="161"/>
      <c r="AD165" s="161"/>
      <c r="AE165" s="161"/>
      <c r="AF165" s="161"/>
      <c r="AG165" s="161"/>
      <c r="AH165" s="161"/>
      <c r="AI165" s="161"/>
      <c r="AJ165" s="162"/>
    </row>
    <row r="166" spans="18:36" s="78" customFormat="1" ht="10.5">
      <c r="R166" s="163"/>
      <c r="S166" s="163"/>
      <c r="T166" s="163"/>
      <c r="U166" s="163"/>
      <c r="V166" s="163"/>
      <c r="W166" s="161"/>
      <c r="X166" s="161"/>
      <c r="Y166" s="161"/>
      <c r="Z166" s="161"/>
      <c r="AA166" s="161"/>
      <c r="AB166" s="161"/>
      <c r="AC166" s="161"/>
      <c r="AD166" s="161"/>
      <c r="AE166" s="161"/>
      <c r="AF166" s="161"/>
      <c r="AG166" s="161"/>
      <c r="AH166" s="161"/>
      <c r="AI166" s="161"/>
      <c r="AJ166" s="162"/>
    </row>
    <row r="167" spans="18:36" s="78" customFormat="1" ht="10.5">
      <c r="R167" s="163"/>
      <c r="S167" s="163"/>
      <c r="T167" s="163"/>
      <c r="U167" s="163"/>
      <c r="V167" s="163"/>
      <c r="W167" s="161"/>
      <c r="X167" s="161"/>
      <c r="Y167" s="161"/>
      <c r="Z167" s="161"/>
      <c r="AA167" s="161"/>
      <c r="AB167" s="161"/>
      <c r="AC167" s="161"/>
      <c r="AD167" s="161"/>
      <c r="AE167" s="161"/>
      <c r="AF167" s="161"/>
      <c r="AG167" s="161"/>
      <c r="AH167" s="161"/>
      <c r="AI167" s="161"/>
      <c r="AJ167" s="162"/>
    </row>
    <row r="168" spans="18:36" s="78" customFormat="1" ht="10.5">
      <c r="R168" s="163"/>
      <c r="S168" s="163"/>
      <c r="T168" s="163"/>
      <c r="U168" s="163"/>
      <c r="V168" s="163"/>
      <c r="W168" s="161"/>
      <c r="X168" s="161"/>
      <c r="Y168" s="161"/>
      <c r="Z168" s="161"/>
      <c r="AA168" s="161"/>
      <c r="AB168" s="161"/>
      <c r="AC168" s="161"/>
      <c r="AD168" s="161"/>
      <c r="AE168" s="161"/>
      <c r="AF168" s="161"/>
      <c r="AG168" s="161"/>
      <c r="AH168" s="161"/>
      <c r="AI168" s="161"/>
      <c r="AJ168" s="162"/>
    </row>
    <row r="169" spans="18:36" s="78" customFormat="1" ht="10.5">
      <c r="R169" s="163"/>
      <c r="S169" s="163"/>
      <c r="T169" s="163"/>
      <c r="U169" s="163"/>
      <c r="V169" s="163"/>
      <c r="W169" s="161"/>
      <c r="X169" s="161"/>
      <c r="Y169" s="161"/>
      <c r="Z169" s="161"/>
      <c r="AA169" s="161"/>
      <c r="AB169" s="161"/>
      <c r="AC169" s="161"/>
      <c r="AD169" s="161"/>
      <c r="AE169" s="161"/>
      <c r="AF169" s="161"/>
      <c r="AG169" s="161"/>
      <c r="AH169" s="161"/>
      <c r="AI169" s="161"/>
      <c r="AJ169" s="162"/>
    </row>
    <row r="170" spans="18:36" s="78" customFormat="1" ht="10.5">
      <c r="R170" s="163"/>
      <c r="S170" s="163"/>
      <c r="T170" s="163"/>
      <c r="U170" s="163"/>
      <c r="V170" s="163"/>
      <c r="W170" s="161"/>
      <c r="X170" s="161"/>
      <c r="Y170" s="161"/>
      <c r="Z170" s="161"/>
      <c r="AA170" s="161"/>
      <c r="AB170" s="161"/>
      <c r="AC170" s="161"/>
      <c r="AD170" s="161"/>
      <c r="AE170" s="161"/>
      <c r="AF170" s="161"/>
      <c r="AG170" s="161"/>
      <c r="AH170" s="161"/>
      <c r="AI170" s="161"/>
      <c r="AJ170" s="162"/>
    </row>
    <row r="171" spans="18:36" s="78" customFormat="1" ht="10.5">
      <c r="R171" s="163"/>
      <c r="S171" s="163"/>
      <c r="T171" s="163"/>
      <c r="U171" s="163"/>
      <c r="V171" s="163"/>
      <c r="W171" s="161"/>
      <c r="X171" s="161"/>
      <c r="Y171" s="161"/>
      <c r="Z171" s="161"/>
      <c r="AA171" s="161"/>
      <c r="AB171" s="161"/>
      <c r="AC171" s="161"/>
      <c r="AD171" s="161"/>
      <c r="AE171" s="161"/>
      <c r="AF171" s="161"/>
      <c r="AG171" s="161"/>
      <c r="AH171" s="161"/>
      <c r="AI171" s="161"/>
      <c r="AJ171" s="162"/>
    </row>
    <row r="172" spans="18:36" s="78" customFormat="1" ht="10.5">
      <c r="R172" s="163"/>
      <c r="S172" s="163"/>
      <c r="T172" s="163"/>
      <c r="U172" s="163"/>
      <c r="V172" s="163"/>
      <c r="W172" s="161"/>
      <c r="X172" s="161"/>
      <c r="Y172" s="161"/>
      <c r="Z172" s="161"/>
      <c r="AA172" s="161"/>
      <c r="AB172" s="161"/>
      <c r="AC172" s="161"/>
      <c r="AD172" s="161"/>
      <c r="AE172" s="161"/>
      <c r="AF172" s="161"/>
      <c r="AG172" s="161"/>
      <c r="AH172" s="161"/>
      <c r="AI172" s="161"/>
      <c r="AJ172" s="162"/>
    </row>
    <row r="173" spans="18:36" s="78" customFormat="1" ht="10.5">
      <c r="R173" s="163"/>
      <c r="S173" s="163"/>
      <c r="T173" s="163"/>
      <c r="U173" s="163"/>
      <c r="V173" s="163"/>
      <c r="W173" s="161"/>
      <c r="X173" s="161"/>
      <c r="Y173" s="161"/>
      <c r="Z173" s="161"/>
      <c r="AA173" s="161"/>
      <c r="AB173" s="161"/>
      <c r="AC173" s="161"/>
      <c r="AD173" s="161"/>
      <c r="AE173" s="161"/>
      <c r="AF173" s="161"/>
      <c r="AG173" s="161"/>
      <c r="AH173" s="161"/>
      <c r="AI173" s="161"/>
      <c r="AJ173" s="162"/>
    </row>
    <row r="174" spans="18:36" s="78" customFormat="1" ht="10.5">
      <c r="R174" s="163"/>
      <c r="S174" s="163"/>
      <c r="T174" s="163"/>
      <c r="U174" s="163"/>
      <c r="V174" s="163"/>
      <c r="W174" s="161"/>
      <c r="X174" s="161"/>
      <c r="Y174" s="161"/>
      <c r="Z174" s="161"/>
      <c r="AA174" s="161"/>
      <c r="AB174" s="161"/>
      <c r="AC174" s="161"/>
      <c r="AD174" s="161"/>
      <c r="AE174" s="161"/>
      <c r="AF174" s="161"/>
      <c r="AG174" s="161"/>
      <c r="AH174" s="161"/>
      <c r="AI174" s="161"/>
      <c r="AJ174" s="162"/>
    </row>
    <row r="175" spans="18:36" s="78" customFormat="1" ht="10.5">
      <c r="R175" s="163"/>
      <c r="S175" s="163"/>
      <c r="T175" s="163"/>
      <c r="U175" s="163"/>
      <c r="V175" s="163"/>
      <c r="W175" s="161"/>
      <c r="X175" s="161"/>
      <c r="Y175" s="161"/>
      <c r="Z175" s="161"/>
      <c r="AA175" s="161"/>
      <c r="AB175" s="161"/>
      <c r="AC175" s="161"/>
      <c r="AD175" s="161"/>
      <c r="AE175" s="161"/>
      <c r="AF175" s="161"/>
      <c r="AG175" s="161"/>
      <c r="AH175" s="161"/>
      <c r="AI175" s="161"/>
      <c r="AJ175" s="162"/>
    </row>
    <row r="176" spans="18:36" s="78" customFormat="1" ht="10.5">
      <c r="R176" s="163"/>
      <c r="S176" s="163"/>
      <c r="T176" s="163"/>
      <c r="U176" s="163"/>
      <c r="V176" s="163"/>
      <c r="W176" s="161"/>
      <c r="X176" s="161"/>
      <c r="Y176" s="161"/>
      <c r="Z176" s="161"/>
      <c r="AA176" s="161"/>
      <c r="AB176" s="161"/>
      <c r="AC176" s="161"/>
      <c r="AD176" s="161"/>
      <c r="AE176" s="161"/>
      <c r="AF176" s="161"/>
      <c r="AG176" s="161"/>
      <c r="AH176" s="161"/>
      <c r="AI176" s="161"/>
      <c r="AJ176" s="162"/>
    </row>
    <row r="177" spans="18:36" s="78" customFormat="1" ht="10.5">
      <c r="R177" s="163"/>
      <c r="S177" s="163"/>
      <c r="T177" s="163"/>
      <c r="U177" s="163"/>
      <c r="V177" s="163"/>
      <c r="W177" s="161"/>
      <c r="X177" s="161"/>
      <c r="Y177" s="161"/>
      <c r="Z177" s="161"/>
      <c r="AA177" s="161"/>
      <c r="AB177" s="161"/>
      <c r="AC177" s="161"/>
      <c r="AD177" s="161"/>
      <c r="AE177" s="161"/>
      <c r="AF177" s="161"/>
      <c r="AG177" s="161"/>
      <c r="AH177" s="161"/>
      <c r="AI177" s="161"/>
      <c r="AJ177" s="162"/>
    </row>
    <row r="178" spans="18:36" s="78" customFormat="1" ht="10.5">
      <c r="R178" s="163"/>
      <c r="S178" s="163"/>
      <c r="T178" s="163"/>
      <c r="U178" s="163"/>
      <c r="V178" s="163"/>
      <c r="W178" s="161"/>
      <c r="X178" s="161"/>
      <c r="Y178" s="161"/>
      <c r="Z178" s="161"/>
      <c r="AA178" s="161"/>
      <c r="AB178" s="161"/>
      <c r="AC178" s="161"/>
      <c r="AD178" s="161"/>
      <c r="AE178" s="161"/>
      <c r="AF178" s="161"/>
      <c r="AG178" s="161"/>
      <c r="AH178" s="161"/>
      <c r="AI178" s="161"/>
      <c r="AJ178" s="162"/>
    </row>
    <row r="179" spans="18:36" s="78" customFormat="1" ht="10.5">
      <c r="R179" s="163"/>
      <c r="S179" s="163"/>
      <c r="T179" s="163"/>
      <c r="U179" s="163"/>
      <c r="V179" s="163"/>
      <c r="W179" s="161"/>
      <c r="X179" s="161"/>
      <c r="Y179" s="161"/>
      <c r="Z179" s="161"/>
      <c r="AA179" s="161"/>
      <c r="AB179" s="161"/>
      <c r="AC179" s="161"/>
      <c r="AD179" s="161"/>
      <c r="AE179" s="161"/>
      <c r="AF179" s="161"/>
      <c r="AG179" s="161"/>
      <c r="AH179" s="161"/>
      <c r="AI179" s="161"/>
      <c r="AJ179" s="162"/>
    </row>
    <row r="180" spans="18:36" s="78" customFormat="1" ht="10.5">
      <c r="R180" s="163"/>
      <c r="S180" s="163"/>
      <c r="T180" s="163"/>
      <c r="U180" s="163"/>
      <c r="V180" s="163"/>
      <c r="W180" s="161"/>
      <c r="X180" s="161"/>
      <c r="Y180" s="161"/>
      <c r="Z180" s="161"/>
      <c r="AA180" s="161"/>
      <c r="AB180" s="161"/>
      <c r="AC180" s="161"/>
      <c r="AD180" s="161"/>
      <c r="AE180" s="161"/>
      <c r="AF180" s="161"/>
      <c r="AG180" s="161"/>
      <c r="AH180" s="161"/>
      <c r="AI180" s="161"/>
      <c r="AJ180" s="162"/>
    </row>
    <row r="181" spans="18:36" s="78" customFormat="1" ht="10.5">
      <c r="R181" s="163"/>
      <c r="S181" s="163"/>
      <c r="T181" s="163"/>
      <c r="U181" s="163"/>
      <c r="V181" s="163"/>
      <c r="W181" s="161"/>
      <c r="X181" s="161"/>
      <c r="Y181" s="161"/>
      <c r="Z181" s="161"/>
      <c r="AA181" s="161"/>
      <c r="AB181" s="161"/>
      <c r="AC181" s="161"/>
      <c r="AD181" s="161"/>
      <c r="AE181" s="161"/>
      <c r="AF181" s="161"/>
      <c r="AG181" s="161"/>
      <c r="AH181" s="161"/>
      <c r="AI181" s="161"/>
      <c r="AJ181" s="162"/>
    </row>
    <row r="182" spans="18:36" s="78" customFormat="1" ht="10.5">
      <c r="R182" s="163"/>
      <c r="S182" s="163"/>
      <c r="T182" s="163"/>
      <c r="U182" s="163"/>
      <c r="V182" s="163"/>
      <c r="W182" s="161"/>
      <c r="X182" s="161"/>
      <c r="Y182" s="161"/>
      <c r="Z182" s="161"/>
      <c r="AA182" s="161"/>
      <c r="AB182" s="161"/>
      <c r="AC182" s="161"/>
      <c r="AD182" s="161"/>
      <c r="AE182" s="161"/>
      <c r="AF182" s="161"/>
      <c r="AG182" s="161"/>
      <c r="AH182" s="161"/>
      <c r="AI182" s="161"/>
      <c r="AJ182" s="162"/>
    </row>
    <row r="183" spans="18:36" s="78" customFormat="1" ht="10.5">
      <c r="R183" s="163"/>
      <c r="S183" s="163"/>
      <c r="T183" s="163"/>
      <c r="U183" s="163"/>
      <c r="V183" s="163"/>
      <c r="W183" s="161"/>
      <c r="X183" s="161"/>
      <c r="Y183" s="161"/>
      <c r="Z183" s="161"/>
      <c r="AA183" s="161"/>
      <c r="AB183" s="161"/>
      <c r="AC183" s="161"/>
      <c r="AD183" s="161"/>
      <c r="AE183" s="161"/>
      <c r="AF183" s="161"/>
      <c r="AG183" s="161"/>
      <c r="AH183" s="161"/>
      <c r="AI183" s="161"/>
      <c r="AJ183" s="162"/>
    </row>
    <row r="184" spans="18:36" s="78" customFormat="1" ht="10.5">
      <c r="R184" s="163"/>
      <c r="S184" s="163"/>
      <c r="T184" s="163"/>
      <c r="U184" s="163"/>
      <c r="V184" s="163"/>
      <c r="W184" s="161"/>
      <c r="X184" s="161"/>
      <c r="Y184" s="161"/>
      <c r="Z184" s="161"/>
      <c r="AA184" s="161"/>
      <c r="AB184" s="161"/>
      <c r="AC184" s="161"/>
      <c r="AD184" s="161"/>
      <c r="AE184" s="161"/>
      <c r="AF184" s="161"/>
      <c r="AG184" s="161"/>
      <c r="AH184" s="161"/>
      <c r="AI184" s="161"/>
      <c r="AJ184" s="162"/>
    </row>
    <row r="185" spans="18:36" s="78" customFormat="1" ht="10.5">
      <c r="R185" s="163"/>
      <c r="S185" s="163"/>
      <c r="T185" s="163"/>
      <c r="U185" s="163"/>
      <c r="V185" s="163"/>
      <c r="W185" s="161"/>
      <c r="X185" s="161"/>
      <c r="Y185" s="161"/>
      <c r="Z185" s="161"/>
      <c r="AA185" s="161"/>
      <c r="AB185" s="161"/>
      <c r="AC185" s="161"/>
      <c r="AD185" s="161"/>
      <c r="AE185" s="161"/>
      <c r="AF185" s="161"/>
      <c r="AG185" s="161"/>
      <c r="AH185" s="161"/>
      <c r="AI185" s="161"/>
      <c r="AJ185" s="162"/>
    </row>
    <row r="186" spans="18:36" s="78" customFormat="1" ht="10.5">
      <c r="R186" s="163"/>
      <c r="S186" s="163"/>
      <c r="T186" s="163"/>
      <c r="U186" s="163"/>
      <c r="V186" s="163"/>
      <c r="W186" s="161"/>
      <c r="X186" s="161"/>
      <c r="Y186" s="161"/>
      <c r="Z186" s="161"/>
      <c r="AA186" s="161"/>
      <c r="AB186" s="161"/>
      <c r="AC186" s="161"/>
      <c r="AD186" s="161"/>
      <c r="AE186" s="161"/>
      <c r="AF186" s="161"/>
      <c r="AG186" s="161"/>
      <c r="AH186" s="161"/>
      <c r="AI186" s="161"/>
      <c r="AJ186" s="162"/>
    </row>
    <row r="187" spans="18:36" s="78" customFormat="1" ht="10.5">
      <c r="R187" s="163"/>
      <c r="S187" s="163"/>
      <c r="T187" s="163"/>
      <c r="U187" s="163"/>
      <c r="V187" s="163"/>
      <c r="W187" s="161"/>
      <c r="X187" s="161"/>
      <c r="Y187" s="161"/>
      <c r="Z187" s="161"/>
      <c r="AA187" s="161"/>
      <c r="AB187" s="161"/>
      <c r="AC187" s="161"/>
      <c r="AD187" s="161"/>
      <c r="AE187" s="161"/>
      <c r="AF187" s="161"/>
      <c r="AG187" s="161"/>
      <c r="AH187" s="161"/>
      <c r="AI187" s="161"/>
      <c r="AJ187" s="162"/>
    </row>
    <row r="188" spans="18:36" s="78" customFormat="1" ht="10.5">
      <c r="R188" s="163"/>
      <c r="S188" s="163"/>
      <c r="T188" s="163"/>
      <c r="U188" s="163"/>
      <c r="V188" s="163"/>
      <c r="W188" s="161"/>
      <c r="X188" s="161"/>
      <c r="Y188" s="161"/>
      <c r="Z188" s="161"/>
      <c r="AA188" s="161"/>
      <c r="AB188" s="161"/>
      <c r="AC188" s="161"/>
      <c r="AD188" s="161"/>
      <c r="AE188" s="161"/>
      <c r="AF188" s="161"/>
      <c r="AG188" s="161"/>
      <c r="AH188" s="161"/>
      <c r="AI188" s="161"/>
      <c r="AJ188" s="162"/>
    </row>
    <row r="189" spans="18:36" s="78" customFormat="1" ht="10.5">
      <c r="R189" s="163"/>
      <c r="S189" s="163"/>
      <c r="T189" s="163"/>
      <c r="U189" s="163"/>
      <c r="V189" s="163"/>
      <c r="W189" s="161"/>
      <c r="X189" s="161"/>
      <c r="Y189" s="161"/>
      <c r="Z189" s="161"/>
      <c r="AA189" s="161"/>
      <c r="AB189" s="161"/>
      <c r="AC189" s="161"/>
      <c r="AD189" s="161"/>
      <c r="AE189" s="161"/>
      <c r="AF189" s="161"/>
      <c r="AG189" s="161"/>
      <c r="AH189" s="161"/>
      <c r="AI189" s="161"/>
      <c r="AJ189" s="162"/>
    </row>
    <row r="190" spans="18:36" s="78" customFormat="1" ht="10.5">
      <c r="R190" s="163"/>
      <c r="S190" s="163"/>
      <c r="T190" s="163"/>
      <c r="U190" s="163"/>
      <c r="V190" s="163"/>
      <c r="W190" s="161"/>
      <c r="X190" s="161"/>
      <c r="Y190" s="161"/>
      <c r="Z190" s="161"/>
      <c r="AA190" s="161"/>
      <c r="AB190" s="161"/>
      <c r="AC190" s="161"/>
      <c r="AD190" s="161"/>
      <c r="AE190" s="161"/>
      <c r="AF190" s="161"/>
      <c r="AG190" s="161"/>
      <c r="AH190" s="161"/>
      <c r="AI190" s="161"/>
      <c r="AJ190" s="162"/>
    </row>
    <row r="191" spans="18:36" s="78" customFormat="1" ht="10.5">
      <c r="R191" s="163"/>
      <c r="S191" s="163"/>
      <c r="T191" s="163"/>
      <c r="U191" s="163"/>
      <c r="V191" s="163"/>
      <c r="W191" s="161"/>
      <c r="X191" s="161"/>
      <c r="Y191" s="161"/>
      <c r="Z191" s="161"/>
      <c r="AA191" s="161"/>
      <c r="AB191" s="161"/>
      <c r="AC191" s="161"/>
      <c r="AD191" s="161"/>
      <c r="AE191" s="161"/>
      <c r="AF191" s="161"/>
      <c r="AG191" s="161"/>
      <c r="AH191" s="161"/>
      <c r="AI191" s="161"/>
      <c r="AJ191" s="162"/>
    </row>
    <row r="192" spans="18:36" s="78" customFormat="1" ht="10.5">
      <c r="R192" s="163"/>
      <c r="S192" s="163"/>
      <c r="T192" s="163"/>
      <c r="U192" s="163"/>
      <c r="V192" s="163"/>
      <c r="W192" s="161"/>
      <c r="X192" s="161"/>
      <c r="Y192" s="161"/>
      <c r="Z192" s="161"/>
      <c r="AA192" s="161"/>
      <c r="AB192" s="161"/>
      <c r="AC192" s="161"/>
      <c r="AD192" s="161"/>
      <c r="AE192" s="161"/>
      <c r="AF192" s="161"/>
      <c r="AG192" s="161"/>
      <c r="AH192" s="161"/>
      <c r="AI192" s="161"/>
      <c r="AJ192" s="162"/>
    </row>
    <row r="193" spans="18:36" s="78" customFormat="1" ht="10.5">
      <c r="R193" s="163"/>
      <c r="S193" s="163"/>
      <c r="T193" s="163"/>
      <c r="U193" s="163"/>
      <c r="V193" s="163"/>
      <c r="W193" s="161"/>
      <c r="X193" s="161"/>
      <c r="Y193" s="161"/>
      <c r="Z193" s="161"/>
      <c r="AA193" s="161"/>
      <c r="AB193" s="161"/>
      <c r="AC193" s="161"/>
      <c r="AD193" s="161"/>
      <c r="AE193" s="161"/>
      <c r="AF193" s="161"/>
      <c r="AG193" s="161"/>
      <c r="AH193" s="161"/>
      <c r="AI193" s="161"/>
      <c r="AJ193" s="162"/>
    </row>
    <row r="194" spans="18:36" s="78" customFormat="1" ht="10.5">
      <c r="R194" s="163"/>
      <c r="S194" s="163"/>
      <c r="T194" s="163"/>
      <c r="U194" s="163"/>
      <c r="V194" s="163"/>
      <c r="W194" s="161"/>
      <c r="X194" s="161"/>
      <c r="Y194" s="161"/>
      <c r="Z194" s="161"/>
      <c r="AA194" s="161"/>
      <c r="AB194" s="161"/>
      <c r="AC194" s="161"/>
      <c r="AD194" s="161"/>
      <c r="AE194" s="161"/>
      <c r="AF194" s="161"/>
      <c r="AG194" s="161"/>
      <c r="AH194" s="161"/>
      <c r="AI194" s="161"/>
      <c r="AJ194" s="162"/>
    </row>
    <row r="195" spans="18:36" s="78" customFormat="1" ht="10.5">
      <c r="R195" s="163"/>
      <c r="S195" s="163"/>
      <c r="T195" s="163"/>
      <c r="U195" s="163"/>
      <c r="V195" s="163"/>
      <c r="W195" s="161"/>
      <c r="X195" s="161"/>
      <c r="Y195" s="161"/>
      <c r="Z195" s="161"/>
      <c r="AA195" s="161"/>
      <c r="AB195" s="161"/>
      <c r="AC195" s="161"/>
      <c r="AD195" s="161"/>
      <c r="AE195" s="161"/>
      <c r="AF195" s="161"/>
      <c r="AG195" s="161"/>
      <c r="AH195" s="161"/>
      <c r="AI195" s="161"/>
      <c r="AJ195" s="162"/>
    </row>
    <row r="196" spans="18:36" s="78" customFormat="1" ht="10.5">
      <c r="R196" s="163"/>
      <c r="S196" s="163"/>
      <c r="T196" s="163"/>
      <c r="U196" s="163"/>
      <c r="V196" s="163"/>
      <c r="W196" s="161"/>
      <c r="X196" s="161"/>
      <c r="Y196" s="161"/>
      <c r="Z196" s="161"/>
      <c r="AA196" s="161"/>
      <c r="AB196" s="161"/>
      <c r="AC196" s="161"/>
      <c r="AD196" s="161"/>
      <c r="AE196" s="161"/>
      <c r="AF196" s="161"/>
      <c r="AG196" s="161"/>
      <c r="AH196" s="161"/>
      <c r="AI196" s="161"/>
      <c r="AJ196" s="162"/>
    </row>
    <row r="197" spans="18:36" s="78" customFormat="1" ht="10.5">
      <c r="R197" s="163"/>
      <c r="S197" s="163"/>
      <c r="T197" s="163"/>
      <c r="U197" s="163"/>
      <c r="V197" s="163"/>
      <c r="W197" s="161"/>
      <c r="X197" s="161"/>
      <c r="Y197" s="161"/>
      <c r="Z197" s="161"/>
      <c r="AA197" s="161"/>
      <c r="AB197" s="161"/>
      <c r="AC197" s="161"/>
      <c r="AD197" s="161"/>
      <c r="AE197" s="161"/>
      <c r="AF197" s="161"/>
      <c r="AG197" s="161"/>
      <c r="AH197" s="161"/>
      <c r="AI197" s="161"/>
      <c r="AJ197" s="162"/>
    </row>
    <row r="198" spans="18:36" s="78" customFormat="1" ht="10.5">
      <c r="R198" s="163"/>
      <c r="S198" s="163"/>
      <c r="T198" s="163"/>
      <c r="U198" s="163"/>
      <c r="V198" s="163"/>
      <c r="W198" s="161"/>
      <c r="X198" s="161"/>
      <c r="Y198" s="161"/>
      <c r="Z198" s="161"/>
      <c r="AA198" s="161"/>
      <c r="AB198" s="161"/>
      <c r="AC198" s="161"/>
      <c r="AD198" s="161"/>
      <c r="AE198" s="161"/>
      <c r="AF198" s="161"/>
      <c r="AG198" s="161"/>
      <c r="AH198" s="161"/>
      <c r="AI198" s="161"/>
      <c r="AJ198" s="162"/>
    </row>
    <row r="199" spans="18:36" s="78" customFormat="1" ht="10.5">
      <c r="R199" s="163"/>
      <c r="S199" s="163"/>
      <c r="T199" s="163"/>
      <c r="U199" s="163"/>
      <c r="V199" s="163"/>
      <c r="W199" s="161"/>
      <c r="X199" s="161"/>
      <c r="Y199" s="161"/>
      <c r="Z199" s="161"/>
      <c r="AA199" s="161"/>
      <c r="AB199" s="161"/>
      <c r="AC199" s="161"/>
      <c r="AD199" s="161"/>
      <c r="AE199" s="161"/>
      <c r="AF199" s="161"/>
      <c r="AG199" s="161"/>
      <c r="AH199" s="161"/>
      <c r="AI199" s="161"/>
      <c r="AJ199" s="162"/>
    </row>
    <row r="200" spans="18:36" s="78" customFormat="1" ht="10.5">
      <c r="R200" s="163"/>
      <c r="S200" s="163"/>
      <c r="T200" s="163"/>
      <c r="U200" s="163"/>
      <c r="V200" s="163"/>
      <c r="W200" s="161"/>
      <c r="X200" s="161"/>
      <c r="Y200" s="161"/>
      <c r="Z200" s="161"/>
      <c r="AA200" s="161"/>
      <c r="AB200" s="161"/>
      <c r="AC200" s="161"/>
      <c r="AD200" s="161"/>
      <c r="AE200" s="161"/>
      <c r="AF200" s="161"/>
      <c r="AG200" s="161"/>
      <c r="AH200" s="161"/>
      <c r="AI200" s="161"/>
      <c r="AJ200" s="162"/>
    </row>
    <row r="201" spans="18:36" s="78" customFormat="1" ht="10.5">
      <c r="R201" s="163"/>
      <c r="S201" s="163"/>
      <c r="T201" s="163"/>
      <c r="U201" s="163"/>
      <c r="V201" s="163"/>
      <c r="W201" s="161"/>
      <c r="X201" s="161"/>
      <c r="Y201" s="161"/>
      <c r="Z201" s="161"/>
      <c r="AA201" s="161"/>
      <c r="AB201" s="161"/>
      <c r="AC201" s="161"/>
      <c r="AD201" s="161"/>
      <c r="AE201" s="161"/>
      <c r="AF201" s="161"/>
      <c r="AG201" s="161"/>
      <c r="AH201" s="161"/>
      <c r="AI201" s="161"/>
      <c r="AJ201" s="162"/>
    </row>
    <row r="202" spans="18:36" s="78" customFormat="1" ht="10.5">
      <c r="R202" s="163"/>
      <c r="S202" s="163"/>
      <c r="T202" s="163"/>
      <c r="U202" s="163"/>
      <c r="V202" s="163"/>
      <c r="W202" s="161"/>
      <c r="X202" s="161"/>
      <c r="Y202" s="161"/>
      <c r="Z202" s="161"/>
      <c r="AA202" s="161"/>
      <c r="AB202" s="161"/>
      <c r="AC202" s="161"/>
      <c r="AD202" s="161"/>
      <c r="AE202" s="161"/>
      <c r="AF202" s="161"/>
      <c r="AG202" s="161"/>
      <c r="AH202" s="161"/>
      <c r="AI202" s="161"/>
      <c r="AJ202" s="162"/>
    </row>
    <row r="203" spans="18:36" s="78" customFormat="1" ht="10.5">
      <c r="R203" s="163"/>
      <c r="S203" s="163"/>
      <c r="T203" s="163"/>
      <c r="U203" s="163"/>
      <c r="V203" s="163"/>
      <c r="W203" s="161"/>
      <c r="X203" s="161"/>
      <c r="Y203" s="161"/>
      <c r="Z203" s="161"/>
      <c r="AA203" s="161"/>
      <c r="AB203" s="161"/>
      <c r="AC203" s="161"/>
      <c r="AD203" s="161"/>
      <c r="AE203" s="161"/>
      <c r="AF203" s="161"/>
      <c r="AG203" s="161"/>
      <c r="AH203" s="161"/>
      <c r="AI203" s="161"/>
      <c r="AJ203" s="162"/>
    </row>
    <row r="204" spans="18:36" s="78" customFormat="1" ht="10.5">
      <c r="R204" s="163"/>
      <c r="S204" s="163"/>
      <c r="T204" s="163"/>
      <c r="U204" s="163"/>
      <c r="V204" s="163"/>
      <c r="W204" s="161"/>
      <c r="X204" s="161"/>
      <c r="Y204" s="161"/>
      <c r="Z204" s="161"/>
      <c r="AA204" s="161"/>
      <c r="AB204" s="161"/>
      <c r="AC204" s="161"/>
      <c r="AD204" s="161"/>
      <c r="AE204" s="161"/>
      <c r="AF204" s="161"/>
      <c r="AG204" s="161"/>
      <c r="AH204" s="161"/>
      <c r="AI204" s="161"/>
      <c r="AJ204" s="162"/>
    </row>
    <row r="205" spans="18:36" s="78" customFormat="1" ht="10.5">
      <c r="R205" s="163"/>
      <c r="S205" s="163"/>
      <c r="T205" s="163"/>
      <c r="U205" s="163"/>
      <c r="V205" s="163"/>
      <c r="W205" s="161"/>
      <c r="X205" s="161"/>
      <c r="Y205" s="161"/>
      <c r="Z205" s="161"/>
      <c r="AA205" s="161"/>
      <c r="AB205" s="161"/>
      <c r="AC205" s="161"/>
      <c r="AD205" s="161"/>
      <c r="AE205" s="161"/>
      <c r="AF205" s="161"/>
      <c r="AG205" s="161"/>
      <c r="AH205" s="161"/>
      <c r="AI205" s="161"/>
      <c r="AJ205" s="162"/>
    </row>
    <row r="206" spans="18:36" s="78" customFormat="1" ht="10.5">
      <c r="R206" s="163"/>
      <c r="S206" s="163"/>
      <c r="T206" s="163"/>
      <c r="U206" s="163"/>
      <c r="V206" s="163"/>
      <c r="W206" s="161"/>
      <c r="X206" s="161"/>
      <c r="Y206" s="161"/>
      <c r="Z206" s="161"/>
      <c r="AA206" s="161"/>
      <c r="AB206" s="161"/>
      <c r="AC206" s="161"/>
      <c r="AD206" s="161"/>
      <c r="AE206" s="161"/>
      <c r="AF206" s="161"/>
      <c r="AG206" s="161"/>
      <c r="AH206" s="161"/>
      <c r="AI206" s="161"/>
      <c r="AJ206" s="162"/>
    </row>
    <row r="207" spans="18:36" s="78" customFormat="1" ht="10.5">
      <c r="R207" s="163"/>
      <c r="S207" s="163"/>
      <c r="T207" s="163"/>
      <c r="U207" s="163"/>
      <c r="V207" s="163"/>
      <c r="W207" s="161"/>
      <c r="X207" s="161"/>
      <c r="Y207" s="161"/>
      <c r="Z207" s="161"/>
      <c r="AA207" s="161"/>
      <c r="AB207" s="161"/>
      <c r="AC207" s="161"/>
      <c r="AD207" s="161"/>
      <c r="AE207" s="161"/>
      <c r="AF207" s="161"/>
      <c r="AG207" s="161"/>
      <c r="AH207" s="161"/>
      <c r="AI207" s="161"/>
      <c r="AJ207" s="162"/>
    </row>
    <row r="208" spans="18:36" s="78" customFormat="1" ht="10.5">
      <c r="R208" s="163"/>
      <c r="S208" s="163"/>
      <c r="T208" s="163"/>
      <c r="U208" s="163"/>
      <c r="V208" s="163"/>
      <c r="W208" s="161"/>
      <c r="X208" s="161"/>
      <c r="Y208" s="161"/>
      <c r="Z208" s="161"/>
      <c r="AA208" s="161"/>
      <c r="AB208" s="161"/>
      <c r="AC208" s="161"/>
      <c r="AD208" s="161"/>
      <c r="AE208" s="161"/>
      <c r="AF208" s="161"/>
      <c r="AG208" s="161"/>
      <c r="AH208" s="161"/>
      <c r="AI208" s="161"/>
      <c r="AJ208" s="162"/>
    </row>
    <row r="209" spans="18:36" s="78" customFormat="1" ht="10.5">
      <c r="R209" s="163"/>
      <c r="S209" s="163"/>
      <c r="T209" s="163"/>
      <c r="U209" s="163"/>
      <c r="V209" s="163"/>
      <c r="W209" s="161"/>
      <c r="X209" s="161"/>
      <c r="Y209" s="161"/>
      <c r="Z209" s="161"/>
      <c r="AA209" s="161"/>
      <c r="AB209" s="161"/>
      <c r="AC209" s="161"/>
      <c r="AD209" s="161"/>
      <c r="AE209" s="161"/>
      <c r="AF209" s="161"/>
      <c r="AG209" s="161"/>
      <c r="AH209" s="161"/>
      <c r="AI209" s="161"/>
      <c r="AJ209" s="162"/>
    </row>
    <row r="210" spans="18:36" s="78" customFormat="1" ht="10.5">
      <c r="R210" s="163"/>
      <c r="S210" s="163"/>
      <c r="T210" s="163"/>
      <c r="U210" s="163"/>
      <c r="V210" s="163"/>
      <c r="W210" s="161"/>
      <c r="X210" s="161"/>
      <c r="Y210" s="161"/>
      <c r="Z210" s="161"/>
      <c r="AA210" s="161"/>
      <c r="AB210" s="161"/>
      <c r="AC210" s="161"/>
      <c r="AD210" s="161"/>
      <c r="AE210" s="161"/>
      <c r="AF210" s="161"/>
      <c r="AG210" s="161"/>
      <c r="AH210" s="161"/>
      <c r="AI210" s="161"/>
      <c r="AJ210" s="162"/>
    </row>
    <row r="211" spans="18:36" s="78" customFormat="1" ht="10.5">
      <c r="R211" s="163"/>
      <c r="S211" s="163"/>
      <c r="T211" s="163"/>
      <c r="U211" s="163"/>
      <c r="V211" s="163"/>
      <c r="W211" s="161"/>
      <c r="X211" s="161"/>
      <c r="Y211" s="161"/>
      <c r="Z211" s="161"/>
      <c r="AA211" s="161"/>
      <c r="AB211" s="161"/>
      <c r="AC211" s="161"/>
      <c r="AD211" s="161"/>
      <c r="AE211" s="161"/>
      <c r="AF211" s="161"/>
      <c r="AG211" s="161"/>
      <c r="AH211" s="161"/>
      <c r="AI211" s="161"/>
      <c r="AJ211" s="162"/>
    </row>
    <row r="212" spans="18:36" s="78" customFormat="1" ht="10.5">
      <c r="R212" s="163"/>
      <c r="S212" s="163"/>
      <c r="T212" s="163"/>
      <c r="U212" s="163"/>
      <c r="V212" s="163"/>
      <c r="W212" s="161"/>
      <c r="X212" s="161"/>
      <c r="Y212" s="161"/>
      <c r="Z212" s="161"/>
      <c r="AA212" s="161"/>
      <c r="AB212" s="161"/>
      <c r="AC212" s="161"/>
      <c r="AD212" s="161"/>
      <c r="AE212" s="161"/>
      <c r="AF212" s="161"/>
      <c r="AG212" s="161"/>
      <c r="AH212" s="161"/>
      <c r="AI212" s="161"/>
      <c r="AJ212" s="162"/>
    </row>
    <row r="213" spans="18:36" s="78" customFormat="1" ht="10.5">
      <c r="R213" s="163"/>
      <c r="S213" s="163"/>
      <c r="T213" s="163"/>
      <c r="U213" s="163"/>
      <c r="V213" s="163"/>
      <c r="W213" s="161"/>
      <c r="X213" s="161"/>
      <c r="Y213" s="161"/>
      <c r="Z213" s="161"/>
      <c r="AA213" s="161"/>
      <c r="AB213" s="161"/>
      <c r="AC213" s="161"/>
      <c r="AD213" s="161"/>
      <c r="AE213" s="161"/>
      <c r="AF213" s="161"/>
      <c r="AG213" s="161"/>
      <c r="AH213" s="161"/>
      <c r="AI213" s="161"/>
      <c r="AJ213" s="162"/>
    </row>
    <row r="214" spans="18:36" s="78" customFormat="1" ht="10.5">
      <c r="R214" s="163"/>
      <c r="S214" s="163"/>
      <c r="T214" s="163"/>
      <c r="U214" s="163"/>
      <c r="V214" s="163"/>
      <c r="W214" s="161"/>
      <c r="X214" s="161"/>
      <c r="Y214" s="161"/>
      <c r="Z214" s="161"/>
      <c r="AA214" s="161"/>
      <c r="AB214" s="161"/>
      <c r="AC214" s="161"/>
      <c r="AD214" s="161"/>
      <c r="AE214" s="161"/>
      <c r="AF214" s="161"/>
      <c r="AG214" s="161"/>
      <c r="AH214" s="161"/>
      <c r="AI214" s="161"/>
      <c r="AJ214" s="162"/>
    </row>
    <row r="215" spans="18:36" s="78" customFormat="1" ht="10.5">
      <c r="R215" s="163"/>
      <c r="S215" s="163"/>
      <c r="T215" s="163"/>
      <c r="U215" s="163"/>
      <c r="V215" s="163"/>
      <c r="W215" s="161"/>
      <c r="X215" s="161"/>
      <c r="Y215" s="161"/>
      <c r="Z215" s="161"/>
      <c r="AA215" s="161"/>
      <c r="AB215" s="161"/>
      <c r="AC215" s="161"/>
      <c r="AD215" s="161"/>
      <c r="AE215" s="161"/>
      <c r="AF215" s="161"/>
      <c r="AG215" s="161"/>
      <c r="AH215" s="161"/>
      <c r="AI215" s="161"/>
      <c r="AJ215" s="162"/>
    </row>
    <row r="216" spans="18:36" s="78" customFormat="1" ht="10.5">
      <c r="R216" s="163"/>
      <c r="S216" s="163"/>
      <c r="T216" s="163"/>
      <c r="U216" s="163"/>
      <c r="V216" s="163"/>
      <c r="W216" s="161"/>
      <c r="X216" s="161"/>
      <c r="Y216" s="161"/>
      <c r="Z216" s="161"/>
      <c r="AA216" s="161"/>
      <c r="AB216" s="161"/>
      <c r="AC216" s="161"/>
      <c r="AD216" s="161"/>
      <c r="AE216" s="161"/>
      <c r="AF216" s="161"/>
      <c r="AG216" s="161"/>
      <c r="AH216" s="161"/>
      <c r="AI216" s="161"/>
      <c r="AJ216" s="162"/>
    </row>
    <row r="217" spans="18:36" s="78" customFormat="1" ht="10.5">
      <c r="R217" s="163"/>
      <c r="S217" s="163"/>
      <c r="T217" s="163"/>
      <c r="U217" s="163"/>
      <c r="V217" s="163"/>
      <c r="W217" s="161"/>
      <c r="X217" s="161"/>
      <c r="Y217" s="161"/>
      <c r="Z217" s="161"/>
      <c r="AA217" s="161"/>
      <c r="AB217" s="161"/>
      <c r="AC217" s="161"/>
      <c r="AD217" s="161"/>
      <c r="AE217" s="161"/>
      <c r="AF217" s="161"/>
      <c r="AG217" s="161"/>
      <c r="AH217" s="161"/>
      <c r="AI217" s="161"/>
      <c r="AJ217" s="162"/>
    </row>
    <row r="218" spans="18:36" s="78" customFormat="1" ht="10.5">
      <c r="R218" s="163"/>
      <c r="S218" s="163"/>
      <c r="T218" s="163"/>
      <c r="U218" s="163"/>
      <c r="V218" s="163"/>
      <c r="W218" s="161"/>
      <c r="X218" s="161"/>
      <c r="Y218" s="161"/>
      <c r="Z218" s="161"/>
      <c r="AA218" s="161"/>
      <c r="AB218" s="161"/>
      <c r="AC218" s="161"/>
      <c r="AD218" s="161"/>
      <c r="AE218" s="161"/>
      <c r="AF218" s="161"/>
      <c r="AG218" s="161"/>
      <c r="AH218" s="161"/>
      <c r="AI218" s="161"/>
      <c r="AJ218" s="162"/>
    </row>
    <row r="219" spans="18:36" s="78" customFormat="1" ht="10.5">
      <c r="R219" s="163"/>
      <c r="S219" s="163"/>
      <c r="T219" s="163"/>
      <c r="U219" s="163"/>
      <c r="V219" s="163"/>
      <c r="W219" s="161"/>
      <c r="X219" s="161"/>
      <c r="Y219" s="161"/>
      <c r="Z219" s="161"/>
      <c r="AA219" s="161"/>
      <c r="AB219" s="161"/>
      <c r="AC219" s="161"/>
      <c r="AD219" s="161"/>
      <c r="AE219" s="161"/>
      <c r="AF219" s="161"/>
      <c r="AG219" s="161"/>
      <c r="AH219" s="161"/>
      <c r="AI219" s="161"/>
      <c r="AJ219" s="162"/>
    </row>
    <row r="220" spans="18:36" s="78" customFormat="1" ht="10.5">
      <c r="R220" s="163"/>
      <c r="S220" s="163"/>
      <c r="T220" s="163"/>
      <c r="U220" s="163"/>
      <c r="V220" s="163"/>
      <c r="W220" s="161"/>
      <c r="X220" s="161"/>
      <c r="Y220" s="161"/>
      <c r="Z220" s="161"/>
      <c r="AA220" s="161"/>
      <c r="AB220" s="161"/>
      <c r="AC220" s="161"/>
      <c r="AD220" s="161"/>
      <c r="AE220" s="161"/>
      <c r="AF220" s="161"/>
      <c r="AG220" s="161"/>
      <c r="AH220" s="161"/>
      <c r="AI220" s="161"/>
      <c r="AJ220" s="162"/>
    </row>
    <row r="221" spans="18:36" s="78" customFormat="1" ht="10.5">
      <c r="R221" s="163"/>
      <c r="S221" s="163"/>
      <c r="T221" s="163"/>
      <c r="U221" s="163"/>
      <c r="V221" s="163"/>
      <c r="W221" s="161"/>
      <c r="X221" s="161"/>
      <c r="Y221" s="161"/>
      <c r="Z221" s="161"/>
      <c r="AA221" s="161"/>
      <c r="AB221" s="161"/>
      <c r="AC221" s="161"/>
      <c r="AD221" s="161"/>
      <c r="AE221" s="161"/>
      <c r="AF221" s="161"/>
      <c r="AG221" s="161"/>
      <c r="AH221" s="161"/>
      <c r="AI221" s="161"/>
      <c r="AJ221" s="162"/>
    </row>
    <row r="222" spans="18:36" s="78" customFormat="1" ht="10.5">
      <c r="R222" s="163"/>
      <c r="S222" s="163"/>
      <c r="T222" s="163"/>
      <c r="U222" s="163"/>
      <c r="V222" s="163"/>
      <c r="W222" s="161"/>
      <c r="X222" s="161"/>
      <c r="Y222" s="161"/>
      <c r="Z222" s="161"/>
      <c r="AA222" s="161"/>
      <c r="AB222" s="161"/>
      <c r="AC222" s="161"/>
      <c r="AD222" s="161"/>
      <c r="AE222" s="161"/>
      <c r="AF222" s="161"/>
      <c r="AG222" s="161"/>
      <c r="AH222" s="161"/>
      <c r="AI222" s="161"/>
      <c r="AJ222" s="162"/>
    </row>
    <row r="223" spans="18:36" s="78" customFormat="1" ht="10.5">
      <c r="R223" s="163"/>
      <c r="S223" s="163"/>
      <c r="T223" s="163"/>
      <c r="U223" s="163"/>
      <c r="V223" s="163"/>
      <c r="W223" s="161"/>
      <c r="X223" s="161"/>
      <c r="Y223" s="161"/>
      <c r="Z223" s="161"/>
      <c r="AA223" s="161"/>
      <c r="AB223" s="161"/>
      <c r="AC223" s="161"/>
      <c r="AD223" s="161"/>
      <c r="AE223" s="161"/>
      <c r="AF223" s="161"/>
      <c r="AG223" s="161"/>
      <c r="AH223" s="161"/>
      <c r="AI223" s="161"/>
      <c r="AJ223" s="162"/>
    </row>
    <row r="224" spans="18:36" s="78" customFormat="1" ht="10.5">
      <c r="R224" s="163"/>
      <c r="S224" s="163"/>
      <c r="T224" s="163"/>
      <c r="U224" s="163"/>
      <c r="V224" s="163"/>
      <c r="W224" s="161"/>
      <c r="X224" s="161"/>
      <c r="Y224" s="161"/>
      <c r="Z224" s="161"/>
      <c r="AA224" s="161"/>
      <c r="AB224" s="161"/>
      <c r="AC224" s="161"/>
      <c r="AD224" s="161"/>
      <c r="AE224" s="161"/>
      <c r="AF224" s="161"/>
      <c r="AG224" s="161"/>
      <c r="AH224" s="161"/>
      <c r="AI224" s="161"/>
      <c r="AJ224" s="162"/>
    </row>
    <row r="225" spans="18:36" s="78" customFormat="1" ht="10.5">
      <c r="R225" s="163"/>
      <c r="S225" s="163"/>
      <c r="T225" s="163"/>
      <c r="U225" s="163"/>
      <c r="V225" s="163"/>
      <c r="W225" s="161"/>
      <c r="X225" s="161"/>
      <c r="Y225" s="161"/>
      <c r="Z225" s="161"/>
      <c r="AA225" s="161"/>
      <c r="AB225" s="161"/>
      <c r="AC225" s="161"/>
      <c r="AD225" s="161"/>
      <c r="AE225" s="161"/>
      <c r="AF225" s="161"/>
      <c r="AG225" s="161"/>
      <c r="AH225" s="161"/>
      <c r="AI225" s="161"/>
      <c r="AJ225" s="162"/>
    </row>
    <row r="226" spans="18:36" s="78" customFormat="1" ht="10.5">
      <c r="R226" s="163"/>
      <c r="S226" s="163"/>
      <c r="T226" s="163"/>
      <c r="U226" s="163"/>
      <c r="V226" s="163"/>
      <c r="W226" s="161"/>
      <c r="X226" s="161"/>
      <c r="Y226" s="161"/>
      <c r="Z226" s="161"/>
      <c r="AA226" s="161"/>
      <c r="AB226" s="161"/>
      <c r="AC226" s="161"/>
      <c r="AD226" s="161"/>
      <c r="AE226" s="161"/>
      <c r="AF226" s="161"/>
      <c r="AG226" s="161"/>
      <c r="AH226" s="161"/>
      <c r="AI226" s="161"/>
      <c r="AJ226" s="162"/>
    </row>
    <row r="227" spans="18:36" s="78" customFormat="1" ht="10.5">
      <c r="R227" s="163"/>
      <c r="S227" s="163"/>
      <c r="T227" s="163"/>
      <c r="U227" s="163"/>
      <c r="V227" s="163"/>
      <c r="W227" s="161"/>
      <c r="X227" s="161"/>
      <c r="Y227" s="161"/>
      <c r="Z227" s="161"/>
      <c r="AA227" s="161"/>
      <c r="AB227" s="161"/>
      <c r="AC227" s="161"/>
      <c r="AD227" s="161"/>
      <c r="AE227" s="161"/>
      <c r="AF227" s="161"/>
      <c r="AG227" s="161"/>
      <c r="AH227" s="161"/>
      <c r="AI227" s="161"/>
      <c r="AJ227" s="162"/>
    </row>
    <row r="228" spans="18:36" s="78" customFormat="1" ht="10.5">
      <c r="R228" s="163"/>
      <c r="S228" s="163"/>
      <c r="T228" s="163"/>
      <c r="U228" s="163"/>
      <c r="V228" s="163"/>
      <c r="W228" s="161"/>
      <c r="X228" s="161"/>
      <c r="Y228" s="161"/>
      <c r="Z228" s="161"/>
      <c r="AA228" s="161"/>
      <c r="AB228" s="161"/>
      <c r="AC228" s="161"/>
      <c r="AD228" s="161"/>
      <c r="AE228" s="161"/>
      <c r="AF228" s="161"/>
      <c r="AG228" s="161"/>
      <c r="AH228" s="161"/>
      <c r="AI228" s="161"/>
      <c r="AJ228" s="162"/>
    </row>
    <row r="229" spans="18:36" s="78" customFormat="1" ht="10.5">
      <c r="R229" s="163"/>
      <c r="S229" s="163"/>
      <c r="T229" s="163"/>
      <c r="U229" s="163"/>
      <c r="V229" s="163"/>
      <c r="W229" s="161"/>
      <c r="X229" s="161"/>
      <c r="Y229" s="161"/>
      <c r="Z229" s="161"/>
      <c r="AA229" s="161"/>
      <c r="AB229" s="161"/>
      <c r="AC229" s="161"/>
      <c r="AD229" s="161"/>
      <c r="AE229" s="161"/>
      <c r="AF229" s="161"/>
      <c r="AG229" s="161"/>
      <c r="AH229" s="161"/>
      <c r="AI229" s="161"/>
      <c r="AJ229" s="162"/>
    </row>
    <row r="230" spans="18:36" s="78" customFormat="1" ht="10.5">
      <c r="R230" s="163"/>
      <c r="S230" s="163"/>
      <c r="T230" s="163"/>
      <c r="U230" s="163"/>
      <c r="V230" s="163"/>
      <c r="W230" s="161"/>
      <c r="X230" s="161"/>
      <c r="Y230" s="161"/>
      <c r="Z230" s="161"/>
      <c r="AA230" s="161"/>
      <c r="AB230" s="161"/>
      <c r="AC230" s="161"/>
      <c r="AD230" s="161"/>
      <c r="AE230" s="161"/>
      <c r="AF230" s="161"/>
      <c r="AG230" s="161"/>
      <c r="AH230" s="161"/>
      <c r="AI230" s="161"/>
      <c r="AJ230" s="162"/>
    </row>
    <row r="231" spans="18:36" s="78" customFormat="1" ht="10.5">
      <c r="R231" s="163"/>
      <c r="S231" s="163"/>
      <c r="T231" s="163"/>
      <c r="U231" s="163"/>
      <c r="V231" s="163"/>
      <c r="W231" s="161"/>
      <c r="X231" s="161"/>
      <c r="Y231" s="161"/>
      <c r="Z231" s="161"/>
      <c r="AA231" s="161"/>
      <c r="AB231" s="161"/>
      <c r="AC231" s="161"/>
      <c r="AD231" s="161"/>
      <c r="AE231" s="161"/>
      <c r="AF231" s="161"/>
      <c r="AG231" s="161"/>
      <c r="AH231" s="161"/>
      <c r="AI231" s="161"/>
      <c r="AJ231" s="162"/>
    </row>
    <row r="232" spans="18:36" s="78" customFormat="1" ht="10.5">
      <c r="R232" s="163"/>
      <c r="S232" s="163"/>
      <c r="T232" s="163"/>
      <c r="U232" s="163"/>
      <c r="V232" s="163"/>
      <c r="W232" s="161"/>
      <c r="X232" s="161"/>
      <c r="Y232" s="161"/>
      <c r="Z232" s="161"/>
      <c r="AA232" s="161"/>
      <c r="AB232" s="161"/>
      <c r="AC232" s="161"/>
      <c r="AD232" s="161"/>
      <c r="AE232" s="161"/>
      <c r="AF232" s="161"/>
      <c r="AG232" s="161"/>
      <c r="AH232" s="161"/>
      <c r="AI232" s="161"/>
      <c r="AJ232" s="162"/>
    </row>
    <row r="233" spans="18:36" s="78" customFormat="1" ht="10.5">
      <c r="R233" s="163"/>
      <c r="S233" s="163"/>
      <c r="T233" s="163"/>
      <c r="U233" s="163"/>
      <c r="V233" s="163"/>
      <c r="W233" s="161"/>
      <c r="X233" s="161"/>
      <c r="Y233" s="161"/>
      <c r="Z233" s="161"/>
      <c r="AA233" s="161"/>
      <c r="AB233" s="161"/>
      <c r="AC233" s="161"/>
      <c r="AD233" s="161"/>
      <c r="AE233" s="161"/>
      <c r="AF233" s="161"/>
      <c r="AG233" s="161"/>
      <c r="AH233" s="161"/>
      <c r="AI233" s="161"/>
      <c r="AJ233" s="162"/>
    </row>
    <row r="234" spans="18:36" s="78" customFormat="1" ht="10.5">
      <c r="R234" s="163"/>
      <c r="S234" s="163"/>
      <c r="T234" s="163"/>
      <c r="U234" s="163"/>
      <c r="V234" s="163"/>
      <c r="W234" s="161"/>
      <c r="X234" s="161"/>
      <c r="Y234" s="161"/>
      <c r="Z234" s="161"/>
      <c r="AA234" s="161"/>
      <c r="AB234" s="161"/>
      <c r="AC234" s="161"/>
      <c r="AD234" s="161"/>
      <c r="AE234" s="161"/>
      <c r="AF234" s="161"/>
      <c r="AG234" s="161"/>
      <c r="AH234" s="161"/>
      <c r="AI234" s="161"/>
      <c r="AJ234" s="162"/>
    </row>
    <row r="235" spans="18:36" s="78" customFormat="1" ht="10.5">
      <c r="R235" s="163"/>
      <c r="S235" s="163"/>
      <c r="T235" s="163"/>
      <c r="U235" s="163"/>
      <c r="V235" s="163"/>
      <c r="W235" s="161"/>
      <c r="X235" s="161"/>
      <c r="Y235" s="161"/>
      <c r="Z235" s="161"/>
      <c r="AA235" s="161"/>
      <c r="AB235" s="161"/>
      <c r="AC235" s="161"/>
      <c r="AD235" s="161"/>
      <c r="AE235" s="161"/>
      <c r="AF235" s="161"/>
      <c r="AG235" s="161"/>
      <c r="AH235" s="161"/>
      <c r="AI235" s="161"/>
      <c r="AJ235" s="162"/>
    </row>
    <row r="236" spans="18:36" s="78" customFormat="1" ht="10.5">
      <c r="R236" s="163"/>
      <c r="S236" s="163"/>
      <c r="T236" s="163"/>
      <c r="U236" s="163"/>
      <c r="V236" s="163"/>
      <c r="W236" s="161"/>
      <c r="X236" s="161"/>
      <c r="Y236" s="161"/>
      <c r="Z236" s="161"/>
      <c r="AA236" s="161"/>
      <c r="AB236" s="161"/>
      <c r="AC236" s="161"/>
      <c r="AD236" s="161"/>
      <c r="AE236" s="161"/>
      <c r="AF236" s="161"/>
      <c r="AG236" s="161"/>
      <c r="AH236" s="161"/>
      <c r="AI236" s="161"/>
      <c r="AJ236" s="162"/>
    </row>
    <row r="237" spans="18:36" s="78" customFormat="1" ht="10.5">
      <c r="R237" s="163"/>
      <c r="S237" s="163"/>
      <c r="T237" s="163"/>
      <c r="U237" s="163"/>
      <c r="V237" s="163"/>
      <c r="W237" s="161"/>
      <c r="X237" s="161"/>
      <c r="Y237" s="161"/>
      <c r="Z237" s="161"/>
      <c r="AA237" s="161"/>
      <c r="AB237" s="161"/>
      <c r="AC237" s="161"/>
      <c r="AD237" s="161"/>
      <c r="AE237" s="161"/>
      <c r="AF237" s="161"/>
      <c r="AG237" s="161"/>
      <c r="AH237" s="161"/>
      <c r="AI237" s="161"/>
      <c r="AJ237" s="162"/>
    </row>
    <row r="238" spans="18:36" s="78" customFormat="1" ht="10.5">
      <c r="R238" s="163"/>
      <c r="S238" s="163"/>
      <c r="T238" s="163"/>
      <c r="U238" s="163"/>
      <c r="V238" s="163"/>
      <c r="W238" s="161"/>
      <c r="X238" s="161"/>
      <c r="Y238" s="161"/>
      <c r="Z238" s="161"/>
      <c r="AA238" s="161"/>
      <c r="AB238" s="161"/>
      <c r="AC238" s="161"/>
      <c r="AD238" s="161"/>
      <c r="AE238" s="161"/>
      <c r="AF238" s="161"/>
      <c r="AG238" s="161"/>
      <c r="AH238" s="161"/>
      <c r="AI238" s="161"/>
      <c r="AJ238" s="162"/>
    </row>
    <row r="239" spans="18:36" s="78" customFormat="1" ht="10.5">
      <c r="R239" s="163"/>
      <c r="S239" s="163"/>
      <c r="T239" s="163"/>
      <c r="U239" s="163"/>
      <c r="V239" s="163"/>
      <c r="W239" s="161"/>
      <c r="X239" s="161"/>
      <c r="Y239" s="161"/>
      <c r="Z239" s="161"/>
      <c r="AA239" s="161"/>
      <c r="AB239" s="161"/>
      <c r="AC239" s="161"/>
      <c r="AD239" s="161"/>
      <c r="AE239" s="161"/>
      <c r="AF239" s="161"/>
      <c r="AG239" s="161"/>
      <c r="AH239" s="161"/>
      <c r="AI239" s="161"/>
      <c r="AJ239" s="162"/>
    </row>
    <row r="240" spans="18:36" s="78" customFormat="1" ht="10.5">
      <c r="R240" s="163"/>
      <c r="S240" s="163"/>
      <c r="T240" s="163"/>
      <c r="U240" s="163"/>
      <c r="V240" s="163"/>
      <c r="W240" s="161"/>
      <c r="X240" s="161"/>
      <c r="Y240" s="161"/>
      <c r="Z240" s="161"/>
      <c r="AA240" s="161"/>
      <c r="AB240" s="161"/>
      <c r="AC240" s="161"/>
      <c r="AD240" s="161"/>
      <c r="AE240" s="161"/>
      <c r="AF240" s="161"/>
      <c r="AG240" s="161"/>
      <c r="AH240" s="161"/>
      <c r="AI240" s="161"/>
      <c r="AJ240" s="162"/>
    </row>
    <row r="241" spans="18:36" s="78" customFormat="1" ht="10.5">
      <c r="R241" s="163"/>
      <c r="S241" s="163"/>
      <c r="T241" s="163"/>
      <c r="U241" s="163"/>
      <c r="V241" s="163"/>
      <c r="W241" s="161"/>
      <c r="X241" s="161"/>
      <c r="Y241" s="161"/>
      <c r="Z241" s="161"/>
      <c r="AA241" s="161"/>
      <c r="AB241" s="161"/>
      <c r="AC241" s="161"/>
      <c r="AD241" s="161"/>
      <c r="AE241" s="161"/>
      <c r="AF241" s="161"/>
      <c r="AG241" s="161"/>
      <c r="AH241" s="161"/>
      <c r="AI241" s="161"/>
      <c r="AJ241" s="162"/>
    </row>
    <row r="242" spans="18:36" s="78" customFormat="1" ht="10.5">
      <c r="R242" s="163"/>
      <c r="S242" s="163"/>
      <c r="T242" s="163"/>
      <c r="U242" s="163"/>
      <c r="V242" s="163"/>
      <c r="W242" s="161"/>
      <c r="X242" s="161"/>
      <c r="Y242" s="161"/>
      <c r="Z242" s="161"/>
      <c r="AA242" s="161"/>
      <c r="AB242" s="161"/>
      <c r="AC242" s="161"/>
      <c r="AD242" s="161"/>
      <c r="AE242" s="161"/>
      <c r="AF242" s="161"/>
      <c r="AG242" s="161"/>
      <c r="AH242" s="161"/>
      <c r="AI242" s="161"/>
      <c r="AJ242" s="162"/>
    </row>
    <row r="243" spans="18:36" s="78" customFormat="1" ht="10.5">
      <c r="R243" s="163"/>
      <c r="S243" s="163"/>
      <c r="T243" s="163"/>
      <c r="U243" s="163"/>
      <c r="V243" s="163"/>
      <c r="W243" s="161"/>
      <c r="X243" s="161"/>
      <c r="Y243" s="161"/>
      <c r="Z243" s="161"/>
      <c r="AA243" s="161"/>
      <c r="AB243" s="161"/>
      <c r="AC243" s="161"/>
      <c r="AD243" s="161"/>
      <c r="AE243" s="161"/>
      <c r="AF243" s="161"/>
      <c r="AG243" s="161"/>
      <c r="AH243" s="161"/>
      <c r="AI243" s="161"/>
      <c r="AJ243" s="162"/>
    </row>
    <row r="244" spans="18:36" s="78" customFormat="1" ht="10.5">
      <c r="R244" s="163"/>
      <c r="S244" s="163"/>
      <c r="T244" s="163"/>
      <c r="U244" s="163"/>
      <c r="V244" s="163"/>
      <c r="W244" s="161"/>
      <c r="X244" s="161"/>
      <c r="Y244" s="161"/>
      <c r="Z244" s="161"/>
      <c r="AA244" s="161"/>
      <c r="AB244" s="161"/>
      <c r="AC244" s="161"/>
      <c r="AD244" s="161"/>
      <c r="AE244" s="161"/>
      <c r="AF244" s="161"/>
      <c r="AG244" s="161"/>
      <c r="AH244" s="161"/>
      <c r="AI244" s="161"/>
      <c r="AJ244" s="162"/>
    </row>
    <row r="245" spans="18:36" s="78" customFormat="1" ht="10.5">
      <c r="R245" s="163"/>
      <c r="S245" s="163"/>
      <c r="T245" s="163"/>
      <c r="U245" s="163"/>
      <c r="V245" s="163"/>
      <c r="W245" s="161"/>
      <c r="X245" s="161"/>
      <c r="Y245" s="161"/>
      <c r="Z245" s="161"/>
      <c r="AA245" s="161"/>
      <c r="AB245" s="161"/>
      <c r="AC245" s="161"/>
      <c r="AD245" s="161"/>
      <c r="AE245" s="161"/>
      <c r="AF245" s="161"/>
      <c r="AG245" s="161"/>
      <c r="AH245" s="161"/>
      <c r="AI245" s="161"/>
      <c r="AJ245" s="162"/>
    </row>
    <row r="246" spans="18:36" s="78" customFormat="1" ht="10.5">
      <c r="R246" s="163"/>
      <c r="S246" s="163"/>
      <c r="T246" s="163"/>
      <c r="U246" s="163"/>
      <c r="V246" s="163"/>
      <c r="W246" s="161"/>
      <c r="X246" s="161"/>
      <c r="Y246" s="161"/>
      <c r="Z246" s="161"/>
      <c r="AA246" s="161"/>
      <c r="AB246" s="161"/>
      <c r="AC246" s="161"/>
      <c r="AD246" s="161"/>
      <c r="AE246" s="161"/>
      <c r="AF246" s="161"/>
      <c r="AG246" s="161"/>
      <c r="AH246" s="161"/>
      <c r="AI246" s="161"/>
      <c r="AJ246" s="162"/>
    </row>
    <row r="247" spans="18:36" s="78" customFormat="1" ht="10.5">
      <c r="R247" s="163"/>
      <c r="S247" s="163"/>
      <c r="T247" s="163"/>
      <c r="U247" s="163"/>
      <c r="V247" s="163"/>
      <c r="W247" s="161"/>
      <c r="X247" s="161"/>
      <c r="Y247" s="161"/>
      <c r="Z247" s="161"/>
      <c r="AA247" s="161"/>
      <c r="AB247" s="161"/>
      <c r="AC247" s="161"/>
      <c r="AD247" s="161"/>
      <c r="AE247" s="161"/>
      <c r="AF247" s="161"/>
      <c r="AG247" s="161"/>
      <c r="AH247" s="161"/>
      <c r="AI247" s="161"/>
      <c r="AJ247" s="162"/>
    </row>
    <row r="248" spans="18:36" s="78" customFormat="1" ht="10.5">
      <c r="R248" s="163"/>
      <c r="S248" s="163"/>
      <c r="T248" s="163"/>
      <c r="U248" s="163"/>
      <c r="V248" s="163"/>
      <c r="W248" s="161"/>
      <c r="X248" s="161"/>
      <c r="Y248" s="161"/>
      <c r="Z248" s="161"/>
      <c r="AA248" s="161"/>
      <c r="AB248" s="161"/>
      <c r="AC248" s="161"/>
      <c r="AD248" s="161"/>
      <c r="AE248" s="161"/>
      <c r="AF248" s="161"/>
      <c r="AG248" s="161"/>
      <c r="AH248" s="161"/>
      <c r="AI248" s="161"/>
      <c r="AJ248" s="162"/>
    </row>
    <row r="249" spans="18:36" s="78" customFormat="1" ht="10.5">
      <c r="R249" s="163"/>
      <c r="S249" s="163"/>
      <c r="T249" s="163"/>
      <c r="U249" s="163"/>
      <c r="V249" s="163"/>
      <c r="W249" s="161"/>
      <c r="X249" s="161"/>
      <c r="Y249" s="161"/>
      <c r="Z249" s="161"/>
      <c r="AA249" s="161"/>
      <c r="AB249" s="161"/>
      <c r="AC249" s="161"/>
      <c r="AD249" s="161"/>
      <c r="AE249" s="161"/>
      <c r="AF249" s="161"/>
      <c r="AG249" s="161"/>
      <c r="AH249" s="161"/>
      <c r="AI249" s="161"/>
      <c r="AJ249" s="162"/>
    </row>
    <row r="250" spans="18:36" s="78" customFormat="1" ht="10.5">
      <c r="R250" s="163"/>
      <c r="S250" s="163"/>
      <c r="T250" s="163"/>
      <c r="U250" s="163"/>
      <c r="V250" s="163"/>
      <c r="W250" s="161"/>
      <c r="X250" s="161"/>
      <c r="Y250" s="161"/>
      <c r="Z250" s="161"/>
      <c r="AA250" s="161"/>
      <c r="AB250" s="161"/>
      <c r="AC250" s="161"/>
      <c r="AD250" s="161"/>
      <c r="AE250" s="161"/>
      <c r="AF250" s="161"/>
      <c r="AG250" s="161"/>
      <c r="AH250" s="161"/>
      <c r="AI250" s="161"/>
      <c r="AJ250" s="162"/>
    </row>
    <row r="251" spans="18:36" s="78" customFormat="1" ht="10.5">
      <c r="R251" s="163"/>
      <c r="S251" s="163"/>
      <c r="T251" s="163"/>
      <c r="U251" s="163"/>
      <c r="V251" s="163"/>
      <c r="W251" s="161"/>
      <c r="X251" s="161"/>
      <c r="Y251" s="161"/>
      <c r="Z251" s="161"/>
      <c r="AA251" s="161"/>
      <c r="AB251" s="161"/>
      <c r="AC251" s="161"/>
      <c r="AD251" s="161"/>
      <c r="AE251" s="161"/>
      <c r="AF251" s="161"/>
      <c r="AG251" s="161"/>
      <c r="AH251" s="161"/>
      <c r="AI251" s="161"/>
      <c r="AJ251" s="162"/>
    </row>
    <row r="252" spans="18:36" s="78" customFormat="1" ht="10.5">
      <c r="R252" s="163"/>
      <c r="S252" s="163"/>
      <c r="T252" s="163"/>
      <c r="U252" s="163"/>
      <c r="V252" s="163"/>
      <c r="W252" s="161"/>
      <c r="X252" s="161"/>
      <c r="Y252" s="161"/>
      <c r="Z252" s="161"/>
      <c r="AA252" s="161"/>
      <c r="AB252" s="161"/>
      <c r="AC252" s="161"/>
      <c r="AD252" s="161"/>
      <c r="AE252" s="161"/>
      <c r="AF252" s="161"/>
      <c r="AG252" s="161"/>
      <c r="AH252" s="161"/>
      <c r="AI252" s="161"/>
      <c r="AJ252" s="162"/>
    </row>
    <row r="253" spans="18:36" s="78" customFormat="1" ht="10.5">
      <c r="R253" s="163"/>
      <c r="S253" s="163"/>
      <c r="T253" s="163"/>
      <c r="U253" s="163"/>
      <c r="V253" s="163"/>
      <c r="W253" s="161"/>
      <c r="X253" s="161"/>
      <c r="Y253" s="161"/>
      <c r="Z253" s="161"/>
      <c r="AA253" s="161"/>
      <c r="AB253" s="161"/>
      <c r="AC253" s="161"/>
      <c r="AD253" s="161"/>
      <c r="AE253" s="161"/>
      <c r="AF253" s="161"/>
      <c r="AG253" s="161"/>
      <c r="AH253" s="161"/>
      <c r="AI253" s="161"/>
      <c r="AJ253" s="162"/>
    </row>
    <row r="254" spans="18:36" s="78" customFormat="1" ht="10.5">
      <c r="R254" s="163"/>
      <c r="S254" s="163"/>
      <c r="T254" s="163"/>
      <c r="U254" s="163"/>
      <c r="V254" s="163"/>
      <c r="W254" s="161"/>
      <c r="X254" s="161"/>
      <c r="Y254" s="161"/>
      <c r="Z254" s="161"/>
      <c r="AA254" s="161"/>
      <c r="AB254" s="161"/>
      <c r="AC254" s="161"/>
      <c r="AD254" s="161"/>
      <c r="AE254" s="161"/>
      <c r="AF254" s="161"/>
      <c r="AG254" s="161"/>
      <c r="AH254" s="161"/>
      <c r="AI254" s="161"/>
      <c r="AJ254" s="162"/>
    </row>
    <row r="255" spans="18:36" s="78" customFormat="1" ht="10.5">
      <c r="R255" s="163"/>
      <c r="S255" s="163"/>
      <c r="T255" s="163"/>
      <c r="U255" s="163"/>
      <c r="V255" s="163"/>
      <c r="W255" s="161"/>
      <c r="X255" s="161"/>
      <c r="Y255" s="161"/>
      <c r="Z255" s="161"/>
      <c r="AA255" s="161"/>
      <c r="AB255" s="161"/>
      <c r="AC255" s="161"/>
      <c r="AD255" s="161"/>
      <c r="AE255" s="161"/>
      <c r="AF255" s="161"/>
      <c r="AG255" s="161"/>
      <c r="AH255" s="161"/>
      <c r="AI255" s="161"/>
      <c r="AJ255" s="162"/>
    </row>
    <row r="256" spans="18:36" s="78" customFormat="1" ht="10.5">
      <c r="R256" s="163"/>
      <c r="S256" s="163"/>
      <c r="T256" s="163"/>
      <c r="U256" s="163"/>
      <c r="V256" s="163"/>
      <c r="W256" s="161"/>
      <c r="X256" s="161"/>
      <c r="Y256" s="161"/>
      <c r="Z256" s="161"/>
      <c r="AA256" s="161"/>
      <c r="AB256" s="161"/>
      <c r="AC256" s="161"/>
      <c r="AD256" s="161"/>
      <c r="AE256" s="161"/>
      <c r="AF256" s="161"/>
      <c r="AG256" s="161"/>
      <c r="AH256" s="161"/>
      <c r="AI256" s="161"/>
      <c r="AJ256" s="162"/>
    </row>
    <row r="257" spans="18:36" s="78" customFormat="1" ht="10.5">
      <c r="R257" s="163"/>
      <c r="S257" s="163"/>
      <c r="T257" s="163"/>
      <c r="U257" s="163"/>
      <c r="V257" s="163"/>
      <c r="W257" s="161"/>
      <c r="X257" s="161"/>
      <c r="Y257" s="161"/>
      <c r="Z257" s="161"/>
      <c r="AA257" s="161"/>
      <c r="AB257" s="161"/>
      <c r="AC257" s="161"/>
      <c r="AD257" s="161"/>
      <c r="AE257" s="161"/>
      <c r="AF257" s="161"/>
      <c r="AG257" s="161"/>
      <c r="AH257" s="161"/>
      <c r="AI257" s="161"/>
      <c r="AJ257" s="162"/>
    </row>
    <row r="258" spans="18:36" s="78" customFormat="1" ht="10.5">
      <c r="R258" s="163"/>
      <c r="S258" s="163"/>
      <c r="T258" s="163"/>
      <c r="U258" s="163"/>
      <c r="V258" s="163"/>
      <c r="W258" s="161"/>
      <c r="X258" s="161"/>
      <c r="Y258" s="161"/>
      <c r="Z258" s="161"/>
      <c r="AA258" s="161"/>
      <c r="AB258" s="161"/>
      <c r="AC258" s="161"/>
      <c r="AD258" s="161"/>
      <c r="AE258" s="161"/>
      <c r="AF258" s="161"/>
      <c r="AG258" s="161"/>
      <c r="AH258" s="161"/>
      <c r="AI258" s="161"/>
      <c r="AJ258" s="162"/>
    </row>
    <row r="259" spans="18:36" s="78" customFormat="1" ht="10.5">
      <c r="R259" s="163"/>
      <c r="S259" s="163"/>
      <c r="T259" s="163"/>
      <c r="U259" s="163"/>
      <c r="V259" s="163"/>
      <c r="W259" s="161"/>
      <c r="X259" s="161"/>
      <c r="Y259" s="161"/>
      <c r="Z259" s="161"/>
      <c r="AA259" s="161"/>
      <c r="AB259" s="161"/>
      <c r="AC259" s="161"/>
      <c r="AD259" s="161"/>
      <c r="AE259" s="161"/>
      <c r="AF259" s="161"/>
      <c r="AG259" s="161"/>
      <c r="AH259" s="161"/>
      <c r="AI259" s="161"/>
      <c r="AJ259" s="162"/>
    </row>
    <row r="260" spans="18:36" s="78" customFormat="1" ht="10.5">
      <c r="R260" s="163"/>
      <c r="S260" s="163"/>
      <c r="T260" s="163"/>
      <c r="U260" s="163"/>
      <c r="V260" s="163"/>
      <c r="W260" s="161"/>
      <c r="X260" s="161"/>
      <c r="Y260" s="161"/>
      <c r="Z260" s="161"/>
      <c r="AA260" s="161"/>
      <c r="AB260" s="161"/>
      <c r="AC260" s="161"/>
      <c r="AD260" s="161"/>
      <c r="AE260" s="161"/>
      <c r="AF260" s="161"/>
      <c r="AG260" s="161"/>
      <c r="AH260" s="161"/>
      <c r="AI260" s="161"/>
      <c r="AJ260" s="162"/>
    </row>
    <row r="261" spans="18:36" s="78" customFormat="1" ht="10.5">
      <c r="R261" s="163"/>
      <c r="S261" s="163"/>
      <c r="T261" s="163"/>
      <c r="U261" s="163"/>
      <c r="V261" s="163"/>
      <c r="W261" s="161"/>
      <c r="X261" s="161"/>
      <c r="Y261" s="161"/>
      <c r="Z261" s="161"/>
      <c r="AA261" s="161"/>
      <c r="AB261" s="161"/>
      <c r="AC261" s="161"/>
      <c r="AD261" s="161"/>
      <c r="AE261" s="161"/>
      <c r="AF261" s="161"/>
      <c r="AG261" s="161"/>
      <c r="AH261" s="161"/>
      <c r="AI261" s="161"/>
      <c r="AJ261" s="162"/>
    </row>
    <row r="262" spans="18:36" s="78" customFormat="1" ht="10.5">
      <c r="R262" s="163"/>
      <c r="S262" s="163"/>
      <c r="T262" s="163"/>
      <c r="U262" s="163"/>
      <c r="V262" s="163"/>
      <c r="W262" s="161"/>
      <c r="X262" s="161"/>
      <c r="Y262" s="161"/>
      <c r="Z262" s="161"/>
      <c r="AA262" s="161"/>
      <c r="AB262" s="161"/>
      <c r="AC262" s="161"/>
      <c r="AD262" s="161"/>
      <c r="AE262" s="161"/>
      <c r="AF262" s="161"/>
      <c r="AG262" s="161"/>
      <c r="AH262" s="161"/>
      <c r="AI262" s="161"/>
      <c r="AJ262" s="162"/>
    </row>
    <row r="263" spans="18:36" s="78" customFormat="1" ht="10.5">
      <c r="R263" s="163"/>
      <c r="S263" s="163"/>
      <c r="T263" s="163"/>
      <c r="U263" s="163"/>
      <c r="V263" s="163"/>
      <c r="W263" s="161"/>
      <c r="X263" s="161"/>
      <c r="Y263" s="161"/>
      <c r="Z263" s="161"/>
      <c r="AA263" s="161"/>
      <c r="AB263" s="161"/>
      <c r="AC263" s="161"/>
      <c r="AD263" s="161"/>
      <c r="AE263" s="161"/>
      <c r="AF263" s="161"/>
      <c r="AG263" s="161"/>
      <c r="AH263" s="161"/>
      <c r="AI263" s="161"/>
      <c r="AJ263" s="162"/>
    </row>
    <row r="264" spans="18:36" s="78" customFormat="1" ht="10.5">
      <c r="R264" s="163"/>
      <c r="S264" s="163"/>
      <c r="T264" s="163"/>
      <c r="U264" s="163"/>
      <c r="V264" s="163"/>
      <c r="W264" s="161"/>
      <c r="X264" s="161"/>
      <c r="Y264" s="161"/>
      <c r="Z264" s="161"/>
      <c r="AA264" s="161"/>
      <c r="AB264" s="161"/>
      <c r="AC264" s="161"/>
      <c r="AD264" s="161"/>
      <c r="AE264" s="161"/>
      <c r="AF264" s="161"/>
      <c r="AG264" s="161"/>
      <c r="AH264" s="161"/>
      <c r="AI264" s="161"/>
      <c r="AJ264" s="162"/>
    </row>
    <row r="265" spans="18:36" s="78" customFormat="1" ht="10.5">
      <c r="R265" s="163"/>
      <c r="S265" s="163"/>
      <c r="T265" s="163"/>
      <c r="U265" s="163"/>
      <c r="V265" s="163"/>
      <c r="W265" s="161"/>
      <c r="X265" s="161"/>
      <c r="Y265" s="161"/>
      <c r="Z265" s="161"/>
      <c r="AA265" s="161"/>
      <c r="AB265" s="161"/>
      <c r="AC265" s="161"/>
      <c r="AD265" s="161"/>
      <c r="AE265" s="161"/>
      <c r="AF265" s="161"/>
      <c r="AG265" s="161"/>
      <c r="AH265" s="161"/>
      <c r="AI265" s="161"/>
      <c r="AJ265" s="162"/>
    </row>
    <row r="266" spans="18:36" s="78" customFormat="1" ht="10.5">
      <c r="R266" s="163"/>
      <c r="S266" s="163"/>
      <c r="T266" s="163"/>
      <c r="U266" s="163"/>
      <c r="V266" s="163"/>
      <c r="W266" s="161"/>
      <c r="X266" s="161"/>
      <c r="Y266" s="161"/>
      <c r="Z266" s="161"/>
      <c r="AA266" s="161"/>
      <c r="AB266" s="161"/>
      <c r="AC266" s="161"/>
      <c r="AD266" s="161"/>
      <c r="AE266" s="161"/>
      <c r="AF266" s="161"/>
      <c r="AG266" s="161"/>
      <c r="AH266" s="161"/>
      <c r="AI266" s="161"/>
      <c r="AJ266" s="162"/>
    </row>
    <row r="267" spans="18:36" s="78" customFormat="1" ht="10.5">
      <c r="R267" s="163"/>
      <c r="S267" s="163"/>
      <c r="T267" s="163"/>
      <c r="U267" s="163"/>
      <c r="V267" s="163"/>
      <c r="W267" s="161"/>
      <c r="X267" s="161"/>
      <c r="Y267" s="161"/>
      <c r="Z267" s="161"/>
      <c r="AA267" s="161"/>
      <c r="AB267" s="161"/>
      <c r="AC267" s="161"/>
      <c r="AD267" s="161"/>
      <c r="AE267" s="161"/>
      <c r="AF267" s="161"/>
      <c r="AG267" s="161"/>
      <c r="AH267" s="161"/>
      <c r="AI267" s="161"/>
      <c r="AJ267" s="162"/>
    </row>
    <row r="268" spans="18:36" s="78" customFormat="1" ht="10.5">
      <c r="R268" s="163"/>
      <c r="S268" s="163"/>
      <c r="T268" s="163"/>
      <c r="U268" s="163"/>
      <c r="V268" s="163"/>
      <c r="W268" s="161"/>
      <c r="X268" s="161"/>
      <c r="Y268" s="161"/>
      <c r="Z268" s="161"/>
      <c r="AA268" s="161"/>
      <c r="AB268" s="161"/>
      <c r="AC268" s="161"/>
      <c r="AD268" s="161"/>
      <c r="AE268" s="161"/>
      <c r="AF268" s="161"/>
      <c r="AG268" s="161"/>
      <c r="AH268" s="161"/>
      <c r="AI268" s="161"/>
      <c r="AJ268" s="162"/>
    </row>
    <row r="269" spans="18:36" s="78" customFormat="1" ht="10.5">
      <c r="R269" s="163"/>
      <c r="S269" s="163"/>
      <c r="T269" s="163"/>
      <c r="U269" s="163"/>
      <c r="V269" s="163"/>
      <c r="W269" s="161"/>
      <c r="X269" s="161"/>
      <c r="Y269" s="161"/>
      <c r="Z269" s="161"/>
      <c r="AA269" s="161"/>
      <c r="AB269" s="161"/>
      <c r="AC269" s="161"/>
      <c r="AD269" s="161"/>
      <c r="AE269" s="161"/>
      <c r="AF269" s="161"/>
      <c r="AG269" s="161"/>
      <c r="AH269" s="161"/>
      <c r="AI269" s="161"/>
      <c r="AJ269" s="162"/>
    </row>
    <row r="270" spans="18:36" s="78" customFormat="1" ht="10.5">
      <c r="R270" s="163"/>
      <c r="S270" s="163"/>
      <c r="T270" s="163"/>
      <c r="U270" s="163"/>
      <c r="V270" s="163"/>
      <c r="W270" s="161"/>
      <c r="X270" s="161"/>
      <c r="Y270" s="161"/>
      <c r="Z270" s="161"/>
      <c r="AA270" s="161"/>
      <c r="AB270" s="161"/>
      <c r="AC270" s="161"/>
      <c r="AD270" s="161"/>
      <c r="AE270" s="161"/>
      <c r="AF270" s="161"/>
      <c r="AG270" s="161"/>
      <c r="AH270" s="161"/>
      <c r="AI270" s="161"/>
      <c r="AJ270" s="162"/>
    </row>
    <row r="271" spans="18:36" s="78" customFormat="1" ht="10.5">
      <c r="R271" s="163"/>
      <c r="S271" s="163"/>
      <c r="T271" s="163"/>
      <c r="U271" s="163"/>
      <c r="V271" s="163"/>
      <c r="W271" s="161"/>
      <c r="X271" s="161"/>
      <c r="Y271" s="161"/>
      <c r="Z271" s="161"/>
      <c r="AA271" s="161"/>
      <c r="AB271" s="161"/>
      <c r="AC271" s="161"/>
      <c r="AD271" s="161"/>
      <c r="AE271" s="161"/>
      <c r="AF271" s="161"/>
      <c r="AG271" s="161"/>
      <c r="AH271" s="161"/>
      <c r="AI271" s="161"/>
      <c r="AJ271" s="162"/>
    </row>
    <row r="272" spans="18:36" s="78" customFormat="1" ht="10.5">
      <c r="R272" s="163"/>
      <c r="S272" s="163"/>
      <c r="T272" s="163"/>
      <c r="U272" s="163"/>
      <c r="V272" s="163"/>
      <c r="W272" s="161"/>
      <c r="X272" s="161"/>
      <c r="Y272" s="161"/>
      <c r="Z272" s="161"/>
      <c r="AA272" s="161"/>
      <c r="AB272" s="161"/>
      <c r="AC272" s="161"/>
      <c r="AD272" s="161"/>
      <c r="AE272" s="161"/>
      <c r="AF272" s="161"/>
      <c r="AG272" s="161"/>
      <c r="AH272" s="161"/>
      <c r="AI272" s="161"/>
      <c r="AJ272" s="162"/>
    </row>
    <row r="273" spans="18:36" s="78" customFormat="1" ht="10.5">
      <c r="R273" s="163"/>
      <c r="S273" s="163"/>
      <c r="T273" s="163"/>
      <c r="U273" s="163"/>
      <c r="V273" s="163"/>
      <c r="W273" s="161"/>
      <c r="X273" s="161"/>
      <c r="Y273" s="161"/>
      <c r="Z273" s="161"/>
      <c r="AA273" s="161"/>
      <c r="AB273" s="161"/>
      <c r="AC273" s="161"/>
      <c r="AD273" s="161"/>
      <c r="AE273" s="161"/>
      <c r="AF273" s="161"/>
      <c r="AG273" s="161"/>
      <c r="AH273" s="161"/>
      <c r="AI273" s="161"/>
      <c r="AJ273" s="162"/>
    </row>
    <row r="274" spans="18:36" s="78" customFormat="1" ht="10.5">
      <c r="R274" s="163"/>
      <c r="S274" s="163"/>
      <c r="T274" s="163"/>
      <c r="U274" s="163"/>
      <c r="V274" s="163"/>
      <c r="W274" s="161"/>
      <c r="X274" s="161"/>
      <c r="Y274" s="161"/>
      <c r="Z274" s="161"/>
      <c r="AA274" s="161"/>
      <c r="AB274" s="161"/>
      <c r="AC274" s="161"/>
      <c r="AD274" s="161"/>
      <c r="AE274" s="161"/>
      <c r="AF274" s="161"/>
      <c r="AG274" s="161"/>
      <c r="AH274" s="161"/>
      <c r="AI274" s="161"/>
      <c r="AJ274" s="162"/>
    </row>
    <row r="275" spans="18:36" s="78" customFormat="1" ht="10.5">
      <c r="R275" s="163"/>
      <c r="S275" s="163"/>
      <c r="T275" s="163"/>
      <c r="U275" s="163"/>
      <c r="V275" s="163"/>
      <c r="W275" s="161"/>
      <c r="X275" s="161"/>
      <c r="Y275" s="161"/>
      <c r="Z275" s="161"/>
      <c r="AA275" s="161"/>
      <c r="AB275" s="161"/>
      <c r="AC275" s="161"/>
      <c r="AD275" s="161"/>
      <c r="AE275" s="161"/>
      <c r="AF275" s="161"/>
      <c r="AG275" s="161"/>
      <c r="AH275" s="161"/>
      <c r="AI275" s="161"/>
      <c r="AJ275" s="162"/>
    </row>
    <row r="276" spans="18:36" s="78" customFormat="1" ht="10.5">
      <c r="R276" s="163"/>
      <c r="S276" s="163"/>
      <c r="T276" s="163"/>
      <c r="U276" s="163"/>
      <c r="V276" s="163"/>
      <c r="W276" s="161"/>
      <c r="X276" s="161"/>
      <c r="Y276" s="161"/>
      <c r="Z276" s="161"/>
      <c r="AA276" s="161"/>
      <c r="AB276" s="161"/>
      <c r="AC276" s="161"/>
      <c r="AD276" s="161"/>
      <c r="AE276" s="161"/>
      <c r="AF276" s="161"/>
      <c r="AG276" s="161"/>
      <c r="AH276" s="161"/>
      <c r="AI276" s="161"/>
      <c r="AJ276" s="162"/>
    </row>
    <row r="277" spans="18:36" s="78" customFormat="1" ht="10.5">
      <c r="R277" s="163"/>
      <c r="S277" s="163"/>
      <c r="T277" s="163"/>
      <c r="U277" s="163"/>
      <c r="V277" s="163"/>
      <c r="W277" s="161"/>
      <c r="X277" s="161"/>
      <c r="Y277" s="161"/>
      <c r="Z277" s="161"/>
      <c r="AA277" s="161"/>
      <c r="AB277" s="161"/>
      <c r="AC277" s="161"/>
      <c r="AD277" s="161"/>
      <c r="AE277" s="161"/>
      <c r="AF277" s="161"/>
      <c r="AG277" s="161"/>
      <c r="AH277" s="161"/>
      <c r="AI277" s="161"/>
      <c r="AJ277" s="162"/>
    </row>
    <row r="278" spans="18:36" s="78" customFormat="1" ht="10.5">
      <c r="R278" s="163"/>
      <c r="S278" s="163"/>
      <c r="T278" s="163"/>
      <c r="U278" s="163"/>
      <c r="V278" s="163"/>
      <c r="W278" s="161"/>
      <c r="X278" s="161"/>
      <c r="Y278" s="161"/>
      <c r="Z278" s="161"/>
      <c r="AA278" s="161"/>
      <c r="AB278" s="161"/>
      <c r="AC278" s="161"/>
      <c r="AD278" s="161"/>
      <c r="AE278" s="161"/>
      <c r="AF278" s="161"/>
      <c r="AG278" s="161"/>
      <c r="AH278" s="161"/>
      <c r="AI278" s="161"/>
      <c r="AJ278" s="162"/>
    </row>
    <row r="279" spans="18:36" s="78" customFormat="1" ht="10.5">
      <c r="R279" s="163"/>
      <c r="S279" s="163"/>
      <c r="T279" s="163"/>
      <c r="U279" s="163"/>
      <c r="V279" s="163"/>
      <c r="W279" s="161"/>
      <c r="X279" s="161"/>
      <c r="Y279" s="161"/>
      <c r="Z279" s="161"/>
      <c r="AA279" s="161"/>
      <c r="AB279" s="161"/>
      <c r="AC279" s="161"/>
      <c r="AD279" s="161"/>
      <c r="AE279" s="161"/>
      <c r="AF279" s="161"/>
      <c r="AG279" s="161"/>
      <c r="AH279" s="161"/>
      <c r="AI279" s="161"/>
      <c r="AJ279" s="162"/>
    </row>
    <row r="280" spans="18:36" s="78" customFormat="1" ht="10.5">
      <c r="R280" s="163"/>
      <c r="S280" s="163"/>
      <c r="T280" s="163"/>
      <c r="U280" s="163"/>
      <c r="V280" s="163"/>
      <c r="W280" s="161"/>
      <c r="X280" s="161"/>
      <c r="Y280" s="161"/>
      <c r="Z280" s="161"/>
      <c r="AA280" s="161"/>
      <c r="AB280" s="161"/>
      <c r="AC280" s="161"/>
      <c r="AD280" s="161"/>
      <c r="AE280" s="161"/>
      <c r="AF280" s="161"/>
      <c r="AG280" s="161"/>
      <c r="AH280" s="161"/>
      <c r="AI280" s="161"/>
      <c r="AJ280" s="162"/>
    </row>
    <row r="281" spans="18:36" s="78" customFormat="1" ht="10.5">
      <c r="R281" s="163"/>
      <c r="S281" s="163"/>
      <c r="T281" s="163"/>
      <c r="U281" s="163"/>
      <c r="V281" s="163"/>
      <c r="W281" s="161"/>
      <c r="X281" s="161"/>
      <c r="Y281" s="161"/>
      <c r="Z281" s="161"/>
      <c r="AA281" s="161"/>
      <c r="AB281" s="161"/>
      <c r="AC281" s="161"/>
      <c r="AD281" s="161"/>
      <c r="AE281" s="161"/>
      <c r="AF281" s="161"/>
      <c r="AG281" s="161"/>
      <c r="AH281" s="161"/>
      <c r="AI281" s="161"/>
      <c r="AJ281" s="162"/>
    </row>
    <row r="282" spans="18:36" s="78" customFormat="1" ht="10.5">
      <c r="R282" s="163"/>
      <c r="S282" s="163"/>
      <c r="T282" s="163"/>
      <c r="U282" s="163"/>
      <c r="V282" s="163"/>
      <c r="W282" s="161"/>
      <c r="X282" s="161"/>
      <c r="Y282" s="161"/>
      <c r="Z282" s="161"/>
      <c r="AA282" s="161"/>
      <c r="AB282" s="161"/>
      <c r="AC282" s="161"/>
      <c r="AD282" s="161"/>
      <c r="AE282" s="161"/>
      <c r="AF282" s="161"/>
      <c r="AG282" s="161"/>
      <c r="AH282" s="161"/>
      <c r="AI282" s="161"/>
      <c r="AJ282" s="162"/>
    </row>
    <row r="283" spans="18:36" s="78" customFormat="1" ht="10.5">
      <c r="R283" s="163"/>
      <c r="S283" s="163"/>
      <c r="T283" s="163"/>
      <c r="U283" s="163"/>
      <c r="V283" s="163"/>
      <c r="W283" s="161"/>
      <c r="X283" s="161"/>
      <c r="Y283" s="161"/>
      <c r="Z283" s="161"/>
      <c r="AA283" s="161"/>
      <c r="AB283" s="161"/>
      <c r="AC283" s="161"/>
      <c r="AD283" s="161"/>
      <c r="AE283" s="161"/>
      <c r="AF283" s="161"/>
      <c r="AG283" s="161"/>
      <c r="AH283" s="161"/>
      <c r="AI283" s="161"/>
      <c r="AJ283" s="162"/>
    </row>
    <row r="284" spans="18:36" s="78" customFormat="1" ht="10.5">
      <c r="R284" s="163"/>
      <c r="S284" s="163"/>
      <c r="T284" s="163"/>
      <c r="U284" s="163"/>
      <c r="V284" s="163"/>
      <c r="W284" s="161"/>
      <c r="X284" s="161"/>
      <c r="Y284" s="161"/>
      <c r="Z284" s="161"/>
      <c r="AA284" s="161"/>
      <c r="AB284" s="161"/>
      <c r="AC284" s="161"/>
      <c r="AD284" s="161"/>
      <c r="AE284" s="161"/>
      <c r="AF284" s="161"/>
      <c r="AG284" s="161"/>
      <c r="AH284" s="161"/>
      <c r="AI284" s="161"/>
      <c r="AJ284" s="162"/>
    </row>
    <row r="285" spans="18:36" s="78" customFormat="1" ht="10.5">
      <c r="R285" s="163"/>
      <c r="S285" s="163"/>
      <c r="T285" s="163"/>
      <c r="U285" s="163"/>
      <c r="V285" s="163"/>
      <c r="W285" s="161"/>
      <c r="X285" s="161"/>
      <c r="Y285" s="161"/>
      <c r="Z285" s="161"/>
      <c r="AA285" s="161"/>
      <c r="AB285" s="161"/>
      <c r="AC285" s="161"/>
      <c r="AD285" s="161"/>
      <c r="AE285" s="161"/>
      <c r="AF285" s="161"/>
      <c r="AG285" s="161"/>
      <c r="AH285" s="161"/>
      <c r="AI285" s="161"/>
      <c r="AJ285" s="162"/>
    </row>
    <row r="286" spans="18:36" s="78" customFormat="1" ht="10.5">
      <c r="R286" s="163"/>
      <c r="S286" s="163"/>
      <c r="T286" s="163"/>
      <c r="U286" s="163"/>
      <c r="V286" s="163"/>
      <c r="W286" s="161"/>
      <c r="X286" s="161"/>
      <c r="Y286" s="161"/>
      <c r="Z286" s="161"/>
      <c r="AA286" s="161"/>
      <c r="AB286" s="161"/>
      <c r="AC286" s="161"/>
      <c r="AD286" s="161"/>
      <c r="AE286" s="161"/>
      <c r="AF286" s="161"/>
      <c r="AG286" s="161"/>
      <c r="AH286" s="161"/>
      <c r="AI286" s="161"/>
      <c r="AJ286" s="162"/>
    </row>
    <row r="287" spans="18:36" s="78" customFormat="1" ht="10.5">
      <c r="R287" s="163"/>
      <c r="S287" s="163"/>
      <c r="T287" s="163"/>
      <c r="U287" s="163"/>
      <c r="V287" s="163"/>
      <c r="W287" s="161"/>
      <c r="X287" s="161"/>
      <c r="Y287" s="161"/>
      <c r="Z287" s="161"/>
      <c r="AA287" s="161"/>
      <c r="AB287" s="161"/>
      <c r="AC287" s="161"/>
      <c r="AD287" s="161"/>
      <c r="AE287" s="161"/>
      <c r="AF287" s="161"/>
      <c r="AG287" s="161"/>
      <c r="AH287" s="161"/>
      <c r="AI287" s="161"/>
      <c r="AJ287" s="162"/>
    </row>
    <row r="288" spans="18:36" s="78" customFormat="1" ht="10.5">
      <c r="R288" s="163"/>
      <c r="S288" s="163"/>
      <c r="T288" s="163"/>
      <c r="U288" s="163"/>
      <c r="V288" s="163"/>
      <c r="W288" s="161"/>
      <c r="X288" s="161"/>
      <c r="Y288" s="161"/>
      <c r="Z288" s="161"/>
      <c r="AA288" s="161"/>
      <c r="AB288" s="161"/>
      <c r="AC288" s="161"/>
      <c r="AD288" s="161"/>
      <c r="AE288" s="161"/>
      <c r="AF288" s="161"/>
      <c r="AG288" s="161"/>
      <c r="AH288" s="161"/>
      <c r="AI288" s="161"/>
      <c r="AJ288" s="162"/>
    </row>
    <row r="289" spans="18:36" s="78" customFormat="1" ht="10.5">
      <c r="R289" s="163"/>
      <c r="S289" s="163"/>
      <c r="T289" s="163"/>
      <c r="U289" s="163"/>
      <c r="V289" s="163"/>
      <c r="W289" s="161"/>
      <c r="X289" s="161"/>
      <c r="Y289" s="161"/>
      <c r="Z289" s="161"/>
      <c r="AA289" s="161"/>
      <c r="AB289" s="161"/>
      <c r="AC289" s="161"/>
      <c r="AD289" s="161"/>
      <c r="AE289" s="161"/>
      <c r="AF289" s="161"/>
      <c r="AG289" s="161"/>
      <c r="AH289" s="161"/>
      <c r="AI289" s="161"/>
      <c r="AJ289" s="162"/>
    </row>
    <row r="290" spans="18:36" s="78" customFormat="1" ht="10.5">
      <c r="R290" s="163"/>
      <c r="S290" s="163"/>
      <c r="T290" s="163"/>
      <c r="U290" s="163"/>
      <c r="V290" s="163"/>
      <c r="W290" s="161"/>
      <c r="X290" s="161"/>
      <c r="Y290" s="161"/>
      <c r="Z290" s="161"/>
      <c r="AA290" s="161"/>
      <c r="AB290" s="161"/>
      <c r="AC290" s="161"/>
      <c r="AD290" s="161"/>
      <c r="AE290" s="161"/>
      <c r="AF290" s="161"/>
      <c r="AG290" s="161"/>
      <c r="AH290" s="161"/>
      <c r="AI290" s="161"/>
      <c r="AJ290" s="162"/>
    </row>
    <row r="291" spans="18:36" s="78" customFormat="1" ht="10.5">
      <c r="R291" s="163"/>
      <c r="S291" s="163"/>
      <c r="T291" s="163"/>
      <c r="U291" s="163"/>
      <c r="V291" s="163"/>
      <c r="W291" s="161"/>
      <c r="X291" s="161"/>
      <c r="Y291" s="161"/>
      <c r="Z291" s="161"/>
      <c r="AA291" s="161"/>
      <c r="AB291" s="161"/>
      <c r="AC291" s="161"/>
      <c r="AD291" s="161"/>
      <c r="AE291" s="161"/>
      <c r="AF291" s="161"/>
      <c r="AG291" s="161"/>
      <c r="AH291" s="161"/>
      <c r="AI291" s="161"/>
      <c r="AJ291" s="162"/>
    </row>
    <row r="292" spans="18:36" s="78" customFormat="1" ht="10.5">
      <c r="R292" s="163"/>
      <c r="S292" s="163"/>
      <c r="T292" s="163"/>
      <c r="U292" s="163"/>
      <c r="V292" s="163"/>
      <c r="W292" s="161"/>
      <c r="X292" s="161"/>
      <c r="Y292" s="161"/>
      <c r="Z292" s="161"/>
      <c r="AA292" s="161"/>
      <c r="AB292" s="161"/>
      <c r="AC292" s="161"/>
      <c r="AD292" s="161"/>
      <c r="AE292" s="161"/>
      <c r="AF292" s="161"/>
      <c r="AG292" s="161"/>
      <c r="AH292" s="161"/>
      <c r="AI292" s="161"/>
      <c r="AJ292" s="162"/>
    </row>
    <row r="293" spans="18:36" s="78" customFormat="1" ht="10.5">
      <c r="R293" s="163"/>
      <c r="S293" s="163"/>
      <c r="T293" s="163"/>
      <c r="U293" s="163"/>
      <c r="V293" s="163"/>
      <c r="W293" s="161"/>
      <c r="X293" s="161"/>
      <c r="Y293" s="161"/>
      <c r="Z293" s="161"/>
      <c r="AA293" s="161"/>
      <c r="AB293" s="161"/>
      <c r="AC293" s="161"/>
      <c r="AD293" s="161"/>
      <c r="AE293" s="161"/>
      <c r="AF293" s="161"/>
      <c r="AG293" s="161"/>
      <c r="AH293" s="161"/>
      <c r="AI293" s="161"/>
      <c r="AJ293" s="162"/>
    </row>
    <row r="294" spans="18:36" s="78" customFormat="1" ht="10.5">
      <c r="R294" s="163"/>
      <c r="S294" s="163"/>
      <c r="T294" s="163"/>
      <c r="U294" s="163"/>
      <c r="V294" s="163"/>
      <c r="W294" s="161"/>
      <c r="X294" s="161"/>
      <c r="Y294" s="161"/>
      <c r="Z294" s="161"/>
      <c r="AA294" s="161"/>
      <c r="AB294" s="161"/>
      <c r="AC294" s="161"/>
      <c r="AD294" s="161"/>
      <c r="AE294" s="161"/>
      <c r="AF294" s="161"/>
      <c r="AG294" s="161"/>
      <c r="AH294" s="161"/>
      <c r="AI294" s="161"/>
      <c r="AJ294" s="162"/>
    </row>
    <row r="295" spans="18:36" s="78" customFormat="1" ht="10.5">
      <c r="R295" s="163"/>
      <c r="S295" s="163"/>
      <c r="T295" s="163"/>
      <c r="U295" s="163"/>
      <c r="V295" s="163"/>
      <c r="W295" s="161"/>
      <c r="X295" s="161"/>
      <c r="Y295" s="161"/>
      <c r="Z295" s="161"/>
      <c r="AA295" s="161"/>
      <c r="AB295" s="161"/>
      <c r="AC295" s="161"/>
      <c r="AD295" s="161"/>
      <c r="AE295" s="161"/>
      <c r="AF295" s="161"/>
      <c r="AG295" s="161"/>
      <c r="AH295" s="161"/>
      <c r="AI295" s="161"/>
      <c r="AJ295" s="162"/>
    </row>
    <row r="296" spans="18:36" s="78" customFormat="1" ht="10.5">
      <c r="R296" s="163"/>
      <c r="S296" s="163"/>
      <c r="T296" s="163"/>
      <c r="U296" s="163"/>
      <c r="V296" s="163"/>
      <c r="W296" s="161"/>
      <c r="X296" s="161"/>
      <c r="Y296" s="161"/>
      <c r="Z296" s="161"/>
      <c r="AA296" s="161"/>
      <c r="AB296" s="161"/>
      <c r="AC296" s="161"/>
      <c r="AD296" s="161"/>
      <c r="AE296" s="161"/>
      <c r="AF296" s="161"/>
      <c r="AG296" s="161"/>
      <c r="AH296" s="161"/>
      <c r="AI296" s="161"/>
      <c r="AJ296" s="162"/>
    </row>
    <row r="297" spans="18:36" s="78" customFormat="1" ht="10.5">
      <c r="R297" s="163"/>
      <c r="S297" s="163"/>
      <c r="T297" s="163"/>
      <c r="U297" s="163"/>
      <c r="V297" s="163"/>
      <c r="W297" s="161"/>
      <c r="X297" s="161"/>
      <c r="Y297" s="161"/>
      <c r="Z297" s="161"/>
      <c r="AA297" s="161"/>
      <c r="AB297" s="161"/>
      <c r="AC297" s="161"/>
      <c r="AD297" s="161"/>
      <c r="AE297" s="161"/>
      <c r="AF297" s="161"/>
      <c r="AG297" s="161"/>
      <c r="AH297" s="161"/>
      <c r="AI297" s="161"/>
      <c r="AJ297" s="162"/>
    </row>
    <row r="298" spans="18:36" s="78" customFormat="1" ht="10.5">
      <c r="R298" s="163"/>
      <c r="S298" s="163"/>
      <c r="T298" s="163"/>
      <c r="U298" s="163"/>
      <c r="V298" s="163"/>
      <c r="W298" s="161"/>
      <c r="X298" s="161"/>
      <c r="Y298" s="161"/>
      <c r="Z298" s="161"/>
      <c r="AA298" s="161"/>
      <c r="AB298" s="161"/>
      <c r="AC298" s="161"/>
      <c r="AD298" s="161"/>
      <c r="AE298" s="161"/>
      <c r="AF298" s="161"/>
      <c r="AG298" s="161"/>
      <c r="AH298" s="161"/>
      <c r="AI298" s="161"/>
      <c r="AJ298" s="162"/>
    </row>
    <row r="299" spans="18:36" s="78" customFormat="1" ht="10.5">
      <c r="R299" s="163"/>
      <c r="S299" s="163"/>
      <c r="T299" s="163"/>
      <c r="U299" s="163"/>
      <c r="V299" s="163"/>
      <c r="W299" s="161"/>
      <c r="X299" s="161"/>
      <c r="Y299" s="161"/>
      <c r="Z299" s="161"/>
      <c r="AA299" s="161"/>
      <c r="AB299" s="161"/>
      <c r="AC299" s="161"/>
      <c r="AD299" s="161"/>
      <c r="AE299" s="161"/>
      <c r="AF299" s="161"/>
      <c r="AG299" s="161"/>
      <c r="AH299" s="161"/>
      <c r="AI299" s="161"/>
      <c r="AJ299" s="162"/>
    </row>
    <row r="300" spans="18:36" s="78" customFormat="1" ht="10.5">
      <c r="R300" s="163"/>
      <c r="S300" s="163"/>
      <c r="T300" s="163"/>
      <c r="U300" s="163"/>
      <c r="V300" s="163"/>
      <c r="W300" s="161"/>
      <c r="X300" s="161"/>
      <c r="Y300" s="161"/>
      <c r="Z300" s="161"/>
      <c r="AA300" s="161"/>
      <c r="AB300" s="161"/>
      <c r="AC300" s="161"/>
      <c r="AD300" s="161"/>
      <c r="AE300" s="161"/>
      <c r="AF300" s="161"/>
      <c r="AG300" s="161"/>
      <c r="AH300" s="161"/>
      <c r="AI300" s="161"/>
      <c r="AJ300" s="162"/>
    </row>
    <row r="301" spans="18:36" s="78" customFormat="1" ht="10.5">
      <c r="R301" s="163"/>
      <c r="S301" s="163"/>
      <c r="T301" s="163"/>
      <c r="U301" s="163"/>
      <c r="V301" s="163"/>
      <c r="W301" s="161"/>
      <c r="X301" s="161"/>
      <c r="Y301" s="161"/>
      <c r="Z301" s="161"/>
      <c r="AA301" s="161"/>
      <c r="AB301" s="161"/>
      <c r="AC301" s="161"/>
      <c r="AD301" s="161"/>
      <c r="AE301" s="161"/>
      <c r="AF301" s="161"/>
      <c r="AG301" s="161"/>
      <c r="AH301" s="161"/>
      <c r="AI301" s="161"/>
      <c r="AJ301" s="162"/>
    </row>
    <row r="302" spans="18:36" s="78" customFormat="1" ht="10.5">
      <c r="R302" s="163"/>
      <c r="S302" s="163"/>
      <c r="T302" s="163"/>
      <c r="U302" s="163"/>
      <c r="V302" s="163"/>
      <c r="W302" s="161"/>
      <c r="X302" s="161"/>
      <c r="Y302" s="161"/>
      <c r="Z302" s="161"/>
      <c r="AA302" s="161"/>
      <c r="AB302" s="161"/>
      <c r="AC302" s="161"/>
      <c r="AD302" s="161"/>
      <c r="AE302" s="161"/>
      <c r="AF302" s="161"/>
      <c r="AG302" s="161"/>
      <c r="AH302" s="161"/>
      <c r="AI302" s="161"/>
      <c r="AJ302" s="162"/>
    </row>
    <row r="303" spans="18:36" s="78" customFormat="1" ht="10.5">
      <c r="R303" s="163"/>
      <c r="S303" s="163"/>
      <c r="T303" s="163"/>
      <c r="U303" s="163"/>
      <c r="V303" s="163"/>
      <c r="W303" s="161"/>
      <c r="X303" s="161"/>
      <c r="Y303" s="161"/>
      <c r="Z303" s="161"/>
      <c r="AA303" s="161"/>
      <c r="AB303" s="161"/>
      <c r="AC303" s="161"/>
      <c r="AD303" s="161"/>
      <c r="AE303" s="161"/>
      <c r="AF303" s="161"/>
      <c r="AG303" s="161"/>
      <c r="AH303" s="161"/>
      <c r="AI303" s="161"/>
      <c r="AJ303" s="162"/>
    </row>
    <row r="304" spans="18:36" s="78" customFormat="1" ht="10.5">
      <c r="R304" s="163"/>
      <c r="S304" s="163"/>
      <c r="T304" s="163"/>
      <c r="U304" s="163"/>
      <c r="V304" s="163"/>
      <c r="W304" s="161"/>
      <c r="X304" s="161"/>
      <c r="Y304" s="161"/>
      <c r="Z304" s="161"/>
      <c r="AA304" s="161"/>
      <c r="AB304" s="161"/>
      <c r="AC304" s="161"/>
      <c r="AD304" s="161"/>
      <c r="AE304" s="161"/>
      <c r="AF304" s="161"/>
      <c r="AG304" s="161"/>
      <c r="AH304" s="161"/>
      <c r="AI304" s="161"/>
      <c r="AJ304" s="162"/>
    </row>
    <row r="305" spans="18:36" s="78" customFormat="1" ht="10.5">
      <c r="R305" s="163"/>
      <c r="S305" s="163"/>
      <c r="T305" s="163"/>
      <c r="U305" s="163"/>
      <c r="V305" s="163"/>
      <c r="W305" s="161"/>
      <c r="X305" s="161"/>
      <c r="Y305" s="161"/>
      <c r="Z305" s="161"/>
      <c r="AA305" s="161"/>
      <c r="AB305" s="161"/>
      <c r="AC305" s="161"/>
      <c r="AD305" s="161"/>
      <c r="AE305" s="161"/>
      <c r="AF305" s="161"/>
      <c r="AG305" s="161"/>
      <c r="AH305" s="161"/>
      <c r="AI305" s="161"/>
      <c r="AJ305" s="162"/>
    </row>
    <row r="306" spans="18:36" s="78" customFormat="1" ht="10.5">
      <c r="R306" s="163"/>
      <c r="S306" s="163"/>
      <c r="T306" s="163"/>
      <c r="U306" s="163"/>
      <c r="V306" s="163"/>
      <c r="W306" s="161"/>
      <c r="X306" s="161"/>
      <c r="Y306" s="161"/>
      <c r="Z306" s="161"/>
      <c r="AA306" s="161"/>
      <c r="AB306" s="161"/>
      <c r="AC306" s="161"/>
      <c r="AD306" s="161"/>
      <c r="AE306" s="161"/>
      <c r="AF306" s="161"/>
      <c r="AG306" s="161"/>
      <c r="AH306" s="161"/>
      <c r="AI306" s="161"/>
      <c r="AJ306" s="162"/>
    </row>
    <row r="307" spans="18:36" s="78" customFormat="1" ht="10.5">
      <c r="R307" s="163"/>
      <c r="S307" s="163"/>
      <c r="T307" s="163"/>
      <c r="U307" s="163"/>
      <c r="V307" s="163"/>
      <c r="W307" s="161"/>
      <c r="X307" s="161"/>
      <c r="Y307" s="161"/>
      <c r="Z307" s="161"/>
      <c r="AA307" s="161"/>
      <c r="AB307" s="161"/>
      <c r="AC307" s="161"/>
      <c r="AD307" s="161"/>
      <c r="AE307" s="161"/>
      <c r="AF307" s="161"/>
      <c r="AG307" s="161"/>
      <c r="AH307" s="161"/>
      <c r="AI307" s="161"/>
      <c r="AJ307" s="162"/>
    </row>
    <row r="308" spans="18:36" s="78" customFormat="1" ht="10.5">
      <c r="R308" s="163"/>
      <c r="S308" s="163"/>
      <c r="T308" s="163"/>
      <c r="U308" s="163"/>
      <c r="V308" s="163"/>
      <c r="W308" s="161"/>
      <c r="X308" s="161"/>
      <c r="Y308" s="161"/>
      <c r="Z308" s="161"/>
      <c r="AA308" s="161"/>
      <c r="AB308" s="161"/>
      <c r="AC308" s="161"/>
      <c r="AD308" s="161"/>
      <c r="AE308" s="161"/>
      <c r="AF308" s="161"/>
      <c r="AG308" s="161"/>
      <c r="AH308" s="161"/>
      <c r="AI308" s="161"/>
      <c r="AJ308" s="162"/>
    </row>
    <row r="309" spans="18:36" s="78" customFormat="1" ht="10.5">
      <c r="R309" s="163"/>
      <c r="S309" s="163"/>
      <c r="T309" s="163"/>
      <c r="U309" s="163"/>
      <c r="V309" s="163"/>
      <c r="W309" s="161"/>
      <c r="X309" s="161"/>
      <c r="Y309" s="161"/>
      <c r="Z309" s="161"/>
      <c r="AA309" s="161"/>
      <c r="AB309" s="161"/>
      <c r="AC309" s="161"/>
      <c r="AD309" s="161"/>
      <c r="AE309" s="161"/>
      <c r="AF309" s="161"/>
      <c r="AG309" s="161"/>
      <c r="AH309" s="161"/>
      <c r="AI309" s="161"/>
      <c r="AJ309" s="162"/>
    </row>
    <row r="310" spans="18:36" s="78" customFormat="1" ht="10.5">
      <c r="R310" s="163"/>
      <c r="S310" s="163"/>
      <c r="T310" s="163"/>
      <c r="U310" s="163"/>
      <c r="V310" s="163"/>
      <c r="W310" s="161"/>
      <c r="X310" s="161"/>
      <c r="Y310" s="161"/>
      <c r="Z310" s="161"/>
      <c r="AA310" s="161"/>
      <c r="AB310" s="161"/>
      <c r="AC310" s="161"/>
      <c r="AD310" s="161"/>
      <c r="AE310" s="161"/>
      <c r="AF310" s="161"/>
      <c r="AG310" s="161"/>
      <c r="AH310" s="161"/>
      <c r="AI310" s="161"/>
      <c r="AJ310" s="162"/>
    </row>
    <row r="311" spans="18:36" s="78" customFormat="1" ht="10.5">
      <c r="R311" s="163"/>
      <c r="S311" s="163"/>
      <c r="T311" s="163"/>
      <c r="U311" s="163"/>
      <c r="V311" s="163"/>
      <c r="W311" s="161"/>
      <c r="X311" s="161"/>
      <c r="Y311" s="161"/>
      <c r="Z311" s="161"/>
      <c r="AA311" s="161"/>
      <c r="AB311" s="161"/>
      <c r="AC311" s="161"/>
      <c r="AD311" s="161"/>
      <c r="AE311" s="161"/>
      <c r="AF311" s="161"/>
      <c r="AG311" s="161"/>
      <c r="AH311" s="161"/>
      <c r="AI311" s="161"/>
      <c r="AJ311" s="162"/>
    </row>
    <row r="312" spans="18:36" s="78" customFormat="1" ht="10.5">
      <c r="R312" s="163"/>
      <c r="S312" s="163"/>
      <c r="T312" s="163"/>
      <c r="U312" s="163"/>
      <c r="V312" s="163"/>
      <c r="W312" s="161"/>
      <c r="X312" s="161"/>
      <c r="Y312" s="161"/>
      <c r="Z312" s="161"/>
      <c r="AA312" s="161"/>
      <c r="AB312" s="161"/>
      <c r="AC312" s="161"/>
      <c r="AD312" s="161"/>
      <c r="AE312" s="161"/>
      <c r="AF312" s="161"/>
      <c r="AG312" s="161"/>
      <c r="AH312" s="161"/>
      <c r="AI312" s="161"/>
      <c r="AJ312" s="162"/>
    </row>
    <row r="313" spans="18:36" s="78" customFormat="1" ht="10.5">
      <c r="R313" s="163"/>
      <c r="S313" s="163"/>
      <c r="T313" s="163"/>
      <c r="U313" s="163"/>
      <c r="V313" s="163"/>
      <c r="W313" s="161"/>
      <c r="X313" s="161"/>
      <c r="Y313" s="161"/>
      <c r="Z313" s="161"/>
      <c r="AA313" s="161"/>
      <c r="AB313" s="161"/>
      <c r="AC313" s="161"/>
      <c r="AD313" s="161"/>
      <c r="AE313" s="161"/>
      <c r="AF313" s="161"/>
      <c r="AG313" s="161"/>
      <c r="AH313" s="161"/>
      <c r="AI313" s="161"/>
      <c r="AJ313" s="162"/>
    </row>
    <row r="314" spans="18:36" s="78" customFormat="1" ht="10.5">
      <c r="R314" s="163"/>
      <c r="S314" s="163"/>
      <c r="T314" s="163"/>
      <c r="U314" s="163"/>
      <c r="V314" s="163"/>
      <c r="W314" s="161"/>
      <c r="X314" s="161"/>
      <c r="Y314" s="161"/>
      <c r="Z314" s="161"/>
      <c r="AA314" s="161"/>
      <c r="AB314" s="161"/>
      <c r="AC314" s="161"/>
      <c r="AD314" s="161"/>
      <c r="AE314" s="161"/>
      <c r="AF314" s="161"/>
      <c r="AG314" s="161"/>
      <c r="AH314" s="161"/>
      <c r="AI314" s="161"/>
      <c r="AJ314" s="162"/>
    </row>
    <row r="315" spans="18:36" s="78" customFormat="1" ht="10.5">
      <c r="R315" s="163"/>
      <c r="S315" s="163"/>
      <c r="T315" s="163"/>
      <c r="U315" s="163"/>
      <c r="V315" s="163"/>
      <c r="W315" s="161"/>
      <c r="X315" s="161"/>
      <c r="Y315" s="161"/>
      <c r="Z315" s="161"/>
      <c r="AA315" s="161"/>
      <c r="AB315" s="161"/>
      <c r="AC315" s="161"/>
      <c r="AD315" s="161"/>
      <c r="AE315" s="161"/>
      <c r="AF315" s="161"/>
      <c r="AG315" s="161"/>
      <c r="AH315" s="161"/>
      <c r="AI315" s="161"/>
      <c r="AJ315" s="162"/>
    </row>
    <row r="316" spans="18:36" s="78" customFormat="1" ht="10.5">
      <c r="R316" s="163"/>
      <c r="S316" s="163"/>
      <c r="T316" s="163"/>
      <c r="U316" s="163"/>
      <c r="V316" s="163"/>
      <c r="W316" s="161"/>
      <c r="X316" s="161"/>
      <c r="Y316" s="161"/>
      <c r="Z316" s="161"/>
      <c r="AA316" s="161"/>
      <c r="AB316" s="161"/>
      <c r="AC316" s="161"/>
      <c r="AD316" s="161"/>
      <c r="AE316" s="161"/>
      <c r="AF316" s="161"/>
      <c r="AG316" s="161"/>
      <c r="AH316" s="161"/>
      <c r="AI316" s="161"/>
      <c r="AJ316" s="162"/>
    </row>
    <row r="317" spans="18:36" s="78" customFormat="1" ht="10.5">
      <c r="R317" s="163"/>
      <c r="S317" s="163"/>
      <c r="T317" s="163"/>
      <c r="U317" s="163"/>
      <c r="V317" s="163"/>
      <c r="W317" s="161"/>
      <c r="X317" s="161"/>
      <c r="Y317" s="161"/>
      <c r="Z317" s="161"/>
      <c r="AA317" s="161"/>
      <c r="AB317" s="161"/>
      <c r="AC317" s="161"/>
      <c r="AD317" s="161"/>
      <c r="AE317" s="161"/>
      <c r="AF317" s="161"/>
      <c r="AG317" s="161"/>
      <c r="AH317" s="161"/>
      <c r="AI317" s="161"/>
      <c r="AJ317" s="162"/>
    </row>
    <row r="318" spans="18:36" s="78" customFormat="1" ht="10.5">
      <c r="R318" s="163"/>
      <c r="S318" s="163"/>
      <c r="T318" s="163"/>
      <c r="U318" s="163"/>
      <c r="V318" s="163"/>
      <c r="W318" s="161"/>
      <c r="X318" s="161"/>
      <c r="Y318" s="161"/>
      <c r="Z318" s="161"/>
      <c r="AA318" s="161"/>
      <c r="AB318" s="161"/>
      <c r="AC318" s="161"/>
      <c r="AD318" s="161"/>
      <c r="AE318" s="161"/>
      <c r="AF318" s="161"/>
      <c r="AG318" s="161"/>
      <c r="AH318" s="161"/>
      <c r="AI318" s="161"/>
      <c r="AJ318" s="162"/>
    </row>
    <row r="319" spans="18:36" s="78" customFormat="1" ht="10.5">
      <c r="R319" s="163"/>
      <c r="S319" s="163"/>
      <c r="T319" s="163"/>
      <c r="U319" s="163"/>
      <c r="V319" s="163"/>
      <c r="W319" s="161"/>
      <c r="X319" s="161"/>
      <c r="Y319" s="161"/>
      <c r="Z319" s="161"/>
      <c r="AA319" s="161"/>
      <c r="AB319" s="161"/>
      <c r="AC319" s="161"/>
      <c r="AD319" s="161"/>
      <c r="AE319" s="161"/>
      <c r="AF319" s="161"/>
      <c r="AG319" s="161"/>
      <c r="AH319" s="161"/>
      <c r="AI319" s="161"/>
      <c r="AJ319" s="162"/>
    </row>
    <row r="320" spans="18:36" s="78" customFormat="1" ht="10.5">
      <c r="R320" s="163"/>
      <c r="S320" s="163"/>
      <c r="T320" s="163"/>
      <c r="U320" s="163"/>
      <c r="V320" s="163"/>
      <c r="W320" s="161"/>
      <c r="X320" s="161"/>
      <c r="Y320" s="161"/>
      <c r="Z320" s="161"/>
      <c r="AA320" s="161"/>
      <c r="AB320" s="161"/>
      <c r="AC320" s="161"/>
      <c r="AD320" s="161"/>
      <c r="AE320" s="161"/>
      <c r="AF320" s="161"/>
      <c r="AG320" s="161"/>
      <c r="AH320" s="161"/>
      <c r="AI320" s="161"/>
      <c r="AJ320" s="162"/>
    </row>
    <row r="321" spans="18:36" s="78" customFormat="1" ht="10.5">
      <c r="R321" s="163"/>
      <c r="S321" s="163"/>
      <c r="T321" s="163"/>
      <c r="U321" s="163"/>
      <c r="V321" s="163"/>
      <c r="W321" s="161"/>
      <c r="X321" s="161"/>
      <c r="Y321" s="161"/>
      <c r="Z321" s="161"/>
      <c r="AA321" s="161"/>
      <c r="AB321" s="161"/>
      <c r="AC321" s="161"/>
      <c r="AD321" s="161"/>
      <c r="AE321" s="161"/>
      <c r="AF321" s="161"/>
      <c r="AG321" s="161"/>
      <c r="AH321" s="161"/>
      <c r="AI321" s="161"/>
      <c r="AJ321" s="162"/>
    </row>
    <row r="322" spans="18:36" s="78" customFormat="1" ht="10.5">
      <c r="R322" s="163"/>
      <c r="S322" s="163"/>
      <c r="T322" s="163"/>
      <c r="U322" s="163"/>
      <c r="V322" s="163"/>
      <c r="W322" s="161"/>
      <c r="X322" s="161"/>
      <c r="Y322" s="161"/>
      <c r="Z322" s="161"/>
      <c r="AA322" s="161"/>
      <c r="AB322" s="161"/>
      <c r="AC322" s="161"/>
      <c r="AD322" s="161"/>
      <c r="AE322" s="161"/>
      <c r="AF322" s="161"/>
      <c r="AG322" s="161"/>
      <c r="AH322" s="161"/>
      <c r="AI322" s="161"/>
      <c r="AJ322" s="162"/>
    </row>
    <row r="323" spans="18:36" s="78" customFormat="1" ht="10.5">
      <c r="R323" s="163"/>
      <c r="S323" s="163"/>
      <c r="T323" s="163"/>
      <c r="U323" s="163"/>
      <c r="V323" s="163"/>
      <c r="W323" s="161"/>
      <c r="X323" s="161"/>
      <c r="Y323" s="161"/>
      <c r="Z323" s="161"/>
      <c r="AA323" s="161"/>
      <c r="AB323" s="161"/>
      <c r="AC323" s="161"/>
      <c r="AD323" s="161"/>
      <c r="AE323" s="161"/>
      <c r="AF323" s="161"/>
      <c r="AG323" s="161"/>
      <c r="AH323" s="161"/>
      <c r="AI323" s="161"/>
      <c r="AJ323" s="162"/>
    </row>
    <row r="324" spans="18:36" s="78" customFormat="1" ht="10.5">
      <c r="R324" s="163"/>
      <c r="S324" s="163"/>
      <c r="T324" s="163"/>
      <c r="U324" s="163"/>
      <c r="V324" s="163"/>
      <c r="W324" s="161"/>
      <c r="X324" s="161"/>
      <c r="Y324" s="161"/>
      <c r="Z324" s="161"/>
      <c r="AA324" s="161"/>
      <c r="AB324" s="161"/>
      <c r="AC324" s="161"/>
      <c r="AD324" s="161"/>
      <c r="AE324" s="161"/>
      <c r="AF324" s="161"/>
      <c r="AG324" s="161"/>
      <c r="AH324" s="161"/>
      <c r="AI324" s="161"/>
      <c r="AJ324" s="162"/>
    </row>
    <row r="325" spans="18:36" s="78" customFormat="1" ht="10.5">
      <c r="R325" s="163"/>
      <c r="S325" s="163"/>
      <c r="T325" s="163"/>
      <c r="U325" s="163"/>
      <c r="V325" s="163"/>
      <c r="W325" s="161"/>
      <c r="X325" s="161"/>
      <c r="Y325" s="161"/>
      <c r="Z325" s="161"/>
      <c r="AA325" s="161"/>
      <c r="AB325" s="161"/>
      <c r="AC325" s="161"/>
      <c r="AD325" s="161"/>
      <c r="AE325" s="161"/>
      <c r="AF325" s="161"/>
      <c r="AG325" s="161"/>
      <c r="AH325" s="161"/>
      <c r="AI325" s="161"/>
      <c r="AJ325" s="162"/>
    </row>
    <row r="326" spans="18:36" s="78" customFormat="1" ht="10.5">
      <c r="R326" s="163"/>
      <c r="S326" s="163"/>
      <c r="T326" s="163"/>
      <c r="U326" s="163"/>
      <c r="V326" s="163"/>
      <c r="W326" s="161"/>
      <c r="X326" s="161"/>
      <c r="Y326" s="161"/>
      <c r="Z326" s="161"/>
      <c r="AA326" s="161"/>
      <c r="AB326" s="161"/>
      <c r="AC326" s="161"/>
      <c r="AD326" s="161"/>
      <c r="AE326" s="161"/>
      <c r="AF326" s="161"/>
      <c r="AG326" s="161"/>
      <c r="AH326" s="161"/>
      <c r="AI326" s="161"/>
      <c r="AJ326" s="162"/>
    </row>
    <row r="327" spans="18:36" s="78" customFormat="1" ht="10.5">
      <c r="R327" s="163"/>
      <c r="S327" s="163"/>
      <c r="T327" s="163"/>
      <c r="U327" s="163"/>
      <c r="V327" s="163"/>
      <c r="W327" s="161"/>
      <c r="X327" s="161"/>
      <c r="Y327" s="161"/>
      <c r="Z327" s="161"/>
      <c r="AA327" s="161"/>
      <c r="AB327" s="161"/>
      <c r="AC327" s="161"/>
      <c r="AD327" s="161"/>
      <c r="AE327" s="161"/>
      <c r="AF327" s="161"/>
      <c r="AG327" s="161"/>
      <c r="AH327" s="161"/>
      <c r="AI327" s="161"/>
      <c r="AJ327" s="162"/>
    </row>
    <row r="328" spans="18:36" s="78" customFormat="1" ht="10.5">
      <c r="R328" s="163"/>
      <c r="S328" s="163"/>
      <c r="T328" s="163"/>
      <c r="U328" s="163"/>
      <c r="V328" s="163"/>
      <c r="W328" s="161"/>
      <c r="X328" s="161"/>
      <c r="Y328" s="161"/>
      <c r="Z328" s="161"/>
      <c r="AA328" s="161"/>
      <c r="AB328" s="161"/>
      <c r="AC328" s="161"/>
      <c r="AD328" s="161"/>
      <c r="AE328" s="161"/>
      <c r="AF328" s="161"/>
      <c r="AG328" s="161"/>
      <c r="AH328" s="161"/>
      <c r="AI328" s="161"/>
      <c r="AJ328" s="162"/>
    </row>
    <row r="329" spans="18:36" s="78" customFormat="1" ht="10.5">
      <c r="R329" s="163"/>
      <c r="S329" s="163"/>
      <c r="T329" s="163"/>
      <c r="U329" s="163"/>
      <c r="V329" s="163"/>
      <c r="W329" s="161"/>
      <c r="X329" s="161"/>
      <c r="Y329" s="161"/>
      <c r="Z329" s="161"/>
      <c r="AA329" s="161"/>
      <c r="AB329" s="161"/>
      <c r="AC329" s="161"/>
      <c r="AD329" s="161"/>
      <c r="AE329" s="161"/>
      <c r="AF329" s="161"/>
      <c r="AG329" s="161"/>
      <c r="AH329" s="161"/>
      <c r="AI329" s="161"/>
      <c r="AJ329" s="162"/>
    </row>
    <row r="330" spans="18:36" s="78" customFormat="1" ht="10.5">
      <c r="R330" s="163"/>
      <c r="S330" s="163"/>
      <c r="T330" s="163"/>
      <c r="U330" s="163"/>
      <c r="V330" s="163"/>
      <c r="W330" s="161"/>
      <c r="X330" s="161"/>
      <c r="Y330" s="161"/>
      <c r="Z330" s="161"/>
      <c r="AA330" s="161"/>
      <c r="AB330" s="161"/>
      <c r="AC330" s="161"/>
      <c r="AD330" s="161"/>
      <c r="AE330" s="161"/>
      <c r="AF330" s="161"/>
      <c r="AG330" s="161"/>
      <c r="AH330" s="161"/>
      <c r="AI330" s="161"/>
      <c r="AJ330" s="162"/>
    </row>
    <row r="331" spans="18:36" s="78" customFormat="1" ht="10.5">
      <c r="R331" s="163"/>
      <c r="S331" s="163"/>
      <c r="T331" s="163"/>
      <c r="U331" s="163"/>
      <c r="V331" s="163"/>
      <c r="W331" s="161"/>
      <c r="X331" s="161"/>
      <c r="Y331" s="161"/>
      <c r="Z331" s="161"/>
      <c r="AA331" s="161"/>
      <c r="AB331" s="161"/>
      <c r="AC331" s="161"/>
      <c r="AD331" s="161"/>
      <c r="AE331" s="161"/>
      <c r="AF331" s="161"/>
      <c r="AG331" s="161"/>
      <c r="AH331" s="161"/>
      <c r="AI331" s="161"/>
      <c r="AJ331" s="162"/>
    </row>
    <row r="332" spans="18:36" s="78" customFormat="1" ht="10.5">
      <c r="R332" s="163"/>
      <c r="S332" s="163"/>
      <c r="T332" s="163"/>
      <c r="U332" s="163"/>
      <c r="V332" s="163"/>
      <c r="W332" s="161"/>
      <c r="X332" s="161"/>
      <c r="Y332" s="161"/>
      <c r="Z332" s="161"/>
      <c r="AA332" s="161"/>
      <c r="AB332" s="161"/>
      <c r="AC332" s="161"/>
      <c r="AD332" s="161"/>
      <c r="AE332" s="161"/>
      <c r="AF332" s="161"/>
      <c r="AG332" s="161"/>
      <c r="AH332" s="161"/>
      <c r="AI332" s="161"/>
      <c r="AJ332" s="162"/>
    </row>
    <row r="333" spans="18:36" s="78" customFormat="1" ht="10.5">
      <c r="R333" s="163"/>
      <c r="S333" s="163"/>
      <c r="T333" s="163"/>
      <c r="U333" s="163"/>
      <c r="V333" s="163"/>
      <c r="W333" s="161"/>
      <c r="X333" s="161"/>
      <c r="Y333" s="161"/>
      <c r="Z333" s="161"/>
      <c r="AA333" s="161"/>
      <c r="AB333" s="161"/>
      <c r="AC333" s="161"/>
      <c r="AD333" s="161"/>
      <c r="AE333" s="161"/>
      <c r="AF333" s="161"/>
      <c r="AG333" s="161"/>
      <c r="AH333" s="161"/>
      <c r="AI333" s="161"/>
      <c r="AJ333" s="162"/>
    </row>
    <row r="334" spans="18:36" s="78" customFormat="1" ht="10.5">
      <c r="R334" s="163"/>
      <c r="S334" s="163"/>
      <c r="T334" s="163"/>
      <c r="U334" s="163"/>
      <c r="V334" s="163"/>
      <c r="W334" s="161"/>
      <c r="X334" s="161"/>
      <c r="Y334" s="161"/>
      <c r="Z334" s="161"/>
      <c r="AA334" s="161"/>
      <c r="AB334" s="161"/>
      <c r="AC334" s="161"/>
      <c r="AD334" s="161"/>
      <c r="AE334" s="161"/>
      <c r="AF334" s="161"/>
      <c r="AG334" s="161"/>
      <c r="AH334" s="161"/>
      <c r="AI334" s="161"/>
      <c r="AJ334" s="162"/>
    </row>
    <row r="335" spans="18:36" s="78" customFormat="1" ht="10.5">
      <c r="R335" s="163"/>
      <c r="S335" s="163"/>
      <c r="T335" s="163"/>
      <c r="U335" s="163"/>
      <c r="V335" s="163"/>
      <c r="W335" s="161"/>
      <c r="X335" s="161"/>
      <c r="Y335" s="161"/>
      <c r="Z335" s="161"/>
      <c r="AA335" s="161"/>
      <c r="AB335" s="161"/>
      <c r="AC335" s="161"/>
      <c r="AD335" s="161"/>
      <c r="AE335" s="161"/>
      <c r="AF335" s="161"/>
      <c r="AG335" s="161"/>
      <c r="AH335" s="161"/>
      <c r="AI335" s="161"/>
      <c r="AJ335" s="162"/>
    </row>
    <row r="336" spans="18:36" s="78" customFormat="1" ht="10.5">
      <c r="R336" s="163"/>
      <c r="S336" s="163"/>
      <c r="T336" s="163"/>
      <c r="U336" s="163"/>
      <c r="V336" s="163"/>
      <c r="W336" s="161"/>
      <c r="X336" s="161"/>
      <c r="Y336" s="161"/>
      <c r="Z336" s="161"/>
      <c r="AA336" s="161"/>
      <c r="AB336" s="161"/>
      <c r="AC336" s="161"/>
      <c r="AD336" s="161"/>
      <c r="AE336" s="161"/>
      <c r="AF336" s="161"/>
      <c r="AG336" s="161"/>
      <c r="AH336" s="161"/>
      <c r="AI336" s="161"/>
      <c r="AJ336" s="162"/>
    </row>
    <row r="337" spans="18:36" s="78" customFormat="1" ht="10.5">
      <c r="R337" s="163"/>
      <c r="S337" s="163"/>
      <c r="T337" s="163"/>
      <c r="U337" s="163"/>
      <c r="V337" s="163"/>
      <c r="W337" s="161"/>
      <c r="X337" s="161"/>
      <c r="Y337" s="161"/>
      <c r="Z337" s="161"/>
      <c r="AA337" s="161"/>
      <c r="AB337" s="161"/>
      <c r="AC337" s="161"/>
      <c r="AD337" s="161"/>
      <c r="AE337" s="161"/>
      <c r="AF337" s="161"/>
      <c r="AG337" s="161"/>
      <c r="AH337" s="161"/>
      <c r="AI337" s="161"/>
      <c r="AJ337" s="162"/>
    </row>
    <row r="338" spans="18:36" s="78" customFormat="1" ht="10.5">
      <c r="R338" s="163"/>
      <c r="S338" s="163"/>
      <c r="T338" s="163"/>
      <c r="U338" s="163"/>
      <c r="V338" s="163"/>
      <c r="W338" s="161"/>
      <c r="X338" s="161"/>
      <c r="Y338" s="161"/>
      <c r="Z338" s="161"/>
      <c r="AA338" s="161"/>
      <c r="AB338" s="161"/>
      <c r="AC338" s="161"/>
      <c r="AD338" s="161"/>
      <c r="AE338" s="161"/>
      <c r="AF338" s="161"/>
      <c r="AG338" s="161"/>
      <c r="AH338" s="161"/>
      <c r="AI338" s="161"/>
      <c r="AJ338" s="162"/>
    </row>
    <row r="339" spans="18:36" s="78" customFormat="1" ht="10.5">
      <c r="R339" s="163"/>
      <c r="S339" s="163"/>
      <c r="T339" s="163"/>
      <c r="U339" s="163"/>
      <c r="V339" s="163"/>
      <c r="W339" s="161"/>
      <c r="X339" s="161"/>
      <c r="Y339" s="161"/>
      <c r="Z339" s="161"/>
      <c r="AA339" s="161"/>
      <c r="AB339" s="161"/>
      <c r="AC339" s="161"/>
      <c r="AD339" s="161"/>
      <c r="AE339" s="161"/>
      <c r="AF339" s="161"/>
      <c r="AG339" s="161"/>
      <c r="AH339" s="161"/>
      <c r="AI339" s="161"/>
      <c r="AJ339" s="162"/>
    </row>
    <row r="340" spans="18:36" s="78" customFormat="1" ht="10.5">
      <c r="R340" s="163"/>
      <c r="S340" s="163"/>
      <c r="T340" s="163"/>
      <c r="U340" s="163"/>
      <c r="V340" s="163"/>
      <c r="W340" s="161"/>
      <c r="X340" s="161"/>
      <c r="Y340" s="161"/>
      <c r="Z340" s="161"/>
      <c r="AA340" s="161"/>
      <c r="AB340" s="161"/>
      <c r="AC340" s="161"/>
      <c r="AD340" s="161"/>
      <c r="AE340" s="161"/>
      <c r="AF340" s="161"/>
      <c r="AG340" s="161"/>
      <c r="AH340" s="161"/>
      <c r="AI340" s="161"/>
      <c r="AJ340" s="162"/>
    </row>
    <row r="341" spans="18:36" s="78" customFormat="1" ht="10.5">
      <c r="R341" s="163"/>
      <c r="S341" s="163"/>
      <c r="T341" s="163"/>
      <c r="U341" s="163"/>
      <c r="V341" s="163"/>
      <c r="W341" s="161"/>
      <c r="X341" s="161"/>
      <c r="Y341" s="161"/>
      <c r="Z341" s="161"/>
      <c r="AA341" s="161"/>
      <c r="AB341" s="161"/>
      <c r="AC341" s="161"/>
      <c r="AD341" s="161"/>
      <c r="AE341" s="161"/>
      <c r="AF341" s="161"/>
      <c r="AG341" s="161"/>
      <c r="AH341" s="161"/>
      <c r="AI341" s="161"/>
      <c r="AJ341" s="162"/>
    </row>
    <row r="342" spans="18:36" s="78" customFormat="1" ht="10.5">
      <c r="R342" s="163"/>
      <c r="S342" s="163"/>
      <c r="T342" s="163"/>
      <c r="U342" s="163"/>
      <c r="V342" s="163"/>
      <c r="W342" s="161"/>
      <c r="X342" s="161"/>
      <c r="Y342" s="161"/>
      <c r="Z342" s="161"/>
      <c r="AA342" s="161"/>
      <c r="AB342" s="161"/>
      <c r="AC342" s="161"/>
      <c r="AD342" s="161"/>
      <c r="AE342" s="161"/>
      <c r="AF342" s="161"/>
      <c r="AG342" s="161"/>
      <c r="AH342" s="161"/>
      <c r="AI342" s="161"/>
      <c r="AJ342" s="162"/>
    </row>
    <row r="343" spans="18:36" s="78" customFormat="1" ht="10.5">
      <c r="R343" s="163"/>
      <c r="S343" s="163"/>
      <c r="T343" s="163"/>
      <c r="U343" s="163"/>
      <c r="V343" s="163"/>
      <c r="W343" s="161"/>
      <c r="X343" s="161"/>
      <c r="Y343" s="161"/>
      <c r="Z343" s="161"/>
      <c r="AA343" s="161"/>
      <c r="AB343" s="161"/>
      <c r="AC343" s="161"/>
      <c r="AD343" s="161"/>
      <c r="AE343" s="161"/>
      <c r="AF343" s="161"/>
      <c r="AG343" s="161"/>
      <c r="AH343" s="161"/>
      <c r="AI343" s="161"/>
      <c r="AJ343" s="162"/>
    </row>
    <row r="344" spans="18:36" s="78" customFormat="1" ht="10.5">
      <c r="R344" s="163"/>
      <c r="S344" s="163"/>
      <c r="T344" s="163"/>
      <c r="U344" s="163"/>
      <c r="V344" s="163"/>
      <c r="W344" s="161"/>
      <c r="X344" s="161"/>
      <c r="Y344" s="161"/>
      <c r="Z344" s="161"/>
      <c r="AA344" s="161"/>
      <c r="AB344" s="161"/>
      <c r="AC344" s="161"/>
      <c r="AD344" s="161"/>
      <c r="AE344" s="161"/>
      <c r="AF344" s="161"/>
      <c r="AG344" s="161"/>
      <c r="AH344" s="161"/>
      <c r="AI344" s="161"/>
      <c r="AJ344" s="162"/>
    </row>
    <row r="345" spans="18:36" s="78" customFormat="1" ht="10.5">
      <c r="R345" s="163"/>
      <c r="S345" s="163"/>
      <c r="T345" s="163"/>
      <c r="U345" s="163"/>
      <c r="V345" s="163"/>
      <c r="W345" s="161"/>
      <c r="X345" s="161"/>
      <c r="Y345" s="161"/>
      <c r="Z345" s="161"/>
      <c r="AA345" s="161"/>
      <c r="AB345" s="161"/>
      <c r="AC345" s="161"/>
      <c r="AD345" s="161"/>
      <c r="AE345" s="161"/>
      <c r="AF345" s="161"/>
      <c r="AG345" s="161"/>
      <c r="AH345" s="161"/>
      <c r="AI345" s="161"/>
      <c r="AJ345" s="162"/>
    </row>
    <row r="346" spans="18:36" s="78" customFormat="1" ht="10.5">
      <c r="R346" s="163"/>
      <c r="S346" s="163"/>
      <c r="T346" s="163"/>
      <c r="U346" s="163"/>
      <c r="V346" s="163"/>
      <c r="W346" s="161"/>
      <c r="X346" s="161"/>
      <c r="Y346" s="161"/>
      <c r="Z346" s="161"/>
      <c r="AA346" s="161"/>
      <c r="AB346" s="161"/>
      <c r="AC346" s="161"/>
      <c r="AD346" s="161"/>
      <c r="AE346" s="161"/>
      <c r="AF346" s="161"/>
      <c r="AG346" s="161"/>
      <c r="AH346" s="161"/>
      <c r="AI346" s="161"/>
      <c r="AJ346" s="162"/>
    </row>
    <row r="347" spans="18:36" s="78" customFormat="1" ht="10.5">
      <c r="R347" s="163"/>
      <c r="S347" s="163"/>
      <c r="T347" s="163"/>
      <c r="U347" s="163"/>
      <c r="V347" s="163"/>
      <c r="W347" s="161"/>
      <c r="X347" s="161"/>
      <c r="Y347" s="161"/>
      <c r="Z347" s="161"/>
      <c r="AA347" s="161"/>
      <c r="AB347" s="161"/>
      <c r="AC347" s="161"/>
      <c r="AD347" s="161"/>
      <c r="AE347" s="161"/>
      <c r="AF347" s="161"/>
      <c r="AG347" s="161"/>
      <c r="AH347" s="161"/>
      <c r="AI347" s="161"/>
      <c r="AJ347" s="162"/>
    </row>
    <row r="348" spans="18:36" s="78" customFormat="1" ht="10.5">
      <c r="R348" s="163"/>
      <c r="S348" s="163"/>
      <c r="T348" s="163"/>
      <c r="U348" s="163"/>
      <c r="V348" s="163"/>
      <c r="W348" s="161"/>
      <c r="X348" s="161"/>
      <c r="Y348" s="161"/>
      <c r="Z348" s="161"/>
      <c r="AA348" s="161"/>
      <c r="AB348" s="161"/>
      <c r="AC348" s="161"/>
      <c r="AD348" s="161"/>
      <c r="AE348" s="161"/>
      <c r="AF348" s="161"/>
      <c r="AG348" s="161"/>
      <c r="AH348" s="161"/>
      <c r="AI348" s="161"/>
      <c r="AJ348" s="162"/>
    </row>
    <row r="349" spans="18:36" s="78" customFormat="1" ht="10.5">
      <c r="R349" s="163"/>
      <c r="S349" s="163"/>
      <c r="T349" s="163"/>
      <c r="U349" s="163"/>
      <c r="V349" s="163"/>
      <c r="W349" s="161"/>
      <c r="X349" s="161"/>
      <c r="Y349" s="161"/>
      <c r="Z349" s="161"/>
      <c r="AA349" s="161"/>
      <c r="AB349" s="161"/>
      <c r="AC349" s="161"/>
      <c r="AD349" s="161"/>
      <c r="AE349" s="161"/>
      <c r="AF349" s="161"/>
      <c r="AG349" s="161"/>
      <c r="AH349" s="161"/>
      <c r="AI349" s="161"/>
      <c r="AJ349" s="162"/>
    </row>
    <row r="350" spans="18:36" s="78" customFormat="1" ht="10.5">
      <c r="R350" s="163"/>
      <c r="S350" s="163"/>
      <c r="T350" s="163"/>
      <c r="U350" s="163"/>
      <c r="V350" s="163"/>
      <c r="W350" s="161"/>
      <c r="X350" s="161"/>
      <c r="Y350" s="161"/>
      <c r="Z350" s="161"/>
      <c r="AA350" s="161"/>
      <c r="AB350" s="161"/>
      <c r="AC350" s="161"/>
      <c r="AD350" s="161"/>
      <c r="AE350" s="161"/>
      <c r="AF350" s="161"/>
      <c r="AG350" s="161"/>
      <c r="AH350" s="161"/>
      <c r="AI350" s="161"/>
      <c r="AJ350" s="162"/>
    </row>
    <row r="351" spans="18:36" s="78" customFormat="1" ht="10.5">
      <c r="R351" s="163"/>
      <c r="S351" s="163"/>
      <c r="T351" s="163"/>
      <c r="U351" s="163"/>
      <c r="V351" s="163"/>
      <c r="W351" s="161"/>
      <c r="X351" s="161"/>
      <c r="Y351" s="161"/>
      <c r="Z351" s="161"/>
      <c r="AA351" s="161"/>
      <c r="AB351" s="161"/>
      <c r="AC351" s="161"/>
      <c r="AD351" s="161"/>
      <c r="AE351" s="161"/>
      <c r="AF351" s="161"/>
      <c r="AG351" s="161"/>
      <c r="AH351" s="161"/>
      <c r="AI351" s="161"/>
      <c r="AJ351" s="162"/>
    </row>
    <row r="352" spans="18:36" s="78" customFormat="1" ht="10.5">
      <c r="R352" s="163"/>
      <c r="S352" s="163"/>
      <c r="T352" s="163"/>
      <c r="U352" s="163"/>
      <c r="V352" s="163"/>
      <c r="W352" s="161"/>
      <c r="X352" s="161"/>
      <c r="Y352" s="161"/>
      <c r="Z352" s="161"/>
      <c r="AA352" s="161"/>
      <c r="AB352" s="161"/>
      <c r="AC352" s="161"/>
      <c r="AD352" s="161"/>
      <c r="AE352" s="161"/>
      <c r="AF352" s="161"/>
      <c r="AG352" s="161"/>
      <c r="AH352" s="161"/>
      <c r="AI352" s="161"/>
      <c r="AJ352" s="162"/>
    </row>
    <row r="353" spans="18:36" s="78" customFormat="1" ht="10.5">
      <c r="R353" s="163"/>
      <c r="S353" s="163"/>
      <c r="T353" s="163"/>
      <c r="U353" s="163"/>
      <c r="V353" s="163"/>
      <c r="W353" s="161"/>
      <c r="X353" s="161"/>
      <c r="Y353" s="161"/>
      <c r="Z353" s="161"/>
      <c r="AA353" s="161"/>
      <c r="AB353" s="161"/>
      <c r="AC353" s="161"/>
      <c r="AD353" s="161"/>
      <c r="AE353" s="161"/>
      <c r="AF353" s="161"/>
      <c r="AG353" s="161"/>
      <c r="AH353" s="161"/>
      <c r="AI353" s="161"/>
      <c r="AJ353" s="162"/>
    </row>
    <row r="354" spans="18:36" s="78" customFormat="1" ht="10.5">
      <c r="R354" s="163"/>
      <c r="S354" s="163"/>
      <c r="T354" s="163"/>
      <c r="U354" s="163"/>
      <c r="V354" s="163"/>
      <c r="W354" s="161"/>
      <c r="X354" s="161"/>
      <c r="Y354" s="161"/>
      <c r="Z354" s="161"/>
      <c r="AA354" s="161"/>
      <c r="AB354" s="161"/>
      <c r="AC354" s="161"/>
      <c r="AD354" s="161"/>
      <c r="AE354" s="161"/>
      <c r="AF354" s="161"/>
      <c r="AG354" s="161"/>
      <c r="AH354" s="161"/>
      <c r="AI354" s="161"/>
      <c r="AJ354" s="162"/>
    </row>
    <row r="355" spans="18:36" s="78" customFormat="1" ht="10.5">
      <c r="R355" s="163"/>
      <c r="S355" s="163"/>
      <c r="T355" s="163"/>
      <c r="U355" s="163"/>
      <c r="V355" s="163"/>
      <c r="W355" s="161"/>
      <c r="X355" s="161"/>
      <c r="Y355" s="161"/>
      <c r="Z355" s="161"/>
      <c r="AA355" s="161"/>
      <c r="AB355" s="161"/>
      <c r="AC355" s="161"/>
      <c r="AD355" s="161"/>
      <c r="AE355" s="161"/>
      <c r="AF355" s="161"/>
      <c r="AG355" s="161"/>
      <c r="AH355" s="161"/>
      <c r="AI355" s="161"/>
      <c r="AJ355" s="162"/>
    </row>
    <row r="356" spans="18:36" s="78" customFormat="1" ht="10.5">
      <c r="R356" s="163"/>
      <c r="S356" s="163"/>
      <c r="T356" s="163"/>
      <c r="U356" s="163"/>
      <c r="V356" s="163"/>
      <c r="W356" s="161"/>
      <c r="X356" s="161"/>
      <c r="Y356" s="161"/>
      <c r="Z356" s="161"/>
      <c r="AA356" s="161"/>
      <c r="AB356" s="161"/>
      <c r="AC356" s="161"/>
      <c r="AD356" s="161"/>
      <c r="AE356" s="161"/>
      <c r="AF356" s="161"/>
      <c r="AG356" s="161"/>
      <c r="AH356" s="161"/>
      <c r="AI356" s="161"/>
      <c r="AJ356" s="162"/>
    </row>
    <row r="357" spans="18:36" s="78" customFormat="1" ht="10.5">
      <c r="R357" s="163"/>
      <c r="S357" s="163"/>
      <c r="T357" s="163"/>
      <c r="U357" s="163"/>
      <c r="V357" s="163"/>
      <c r="W357" s="161"/>
      <c r="X357" s="161"/>
      <c r="Y357" s="161"/>
      <c r="Z357" s="161"/>
      <c r="AA357" s="161"/>
      <c r="AB357" s="161"/>
      <c r="AC357" s="161"/>
      <c r="AD357" s="161"/>
      <c r="AE357" s="161"/>
      <c r="AF357" s="161"/>
      <c r="AG357" s="161"/>
      <c r="AH357" s="161"/>
      <c r="AI357" s="161"/>
      <c r="AJ357" s="162"/>
    </row>
    <row r="358" spans="18:36" s="78" customFormat="1" ht="10.5">
      <c r="R358" s="163"/>
      <c r="S358" s="163"/>
      <c r="T358" s="163"/>
      <c r="U358" s="163"/>
      <c r="V358" s="163"/>
      <c r="W358" s="161"/>
      <c r="X358" s="161"/>
      <c r="Y358" s="161"/>
      <c r="Z358" s="161"/>
      <c r="AA358" s="161"/>
      <c r="AB358" s="161"/>
      <c r="AC358" s="161"/>
      <c r="AD358" s="161"/>
      <c r="AE358" s="161"/>
      <c r="AF358" s="161"/>
      <c r="AG358" s="161"/>
      <c r="AH358" s="161"/>
      <c r="AI358" s="161"/>
      <c r="AJ358" s="162"/>
    </row>
    <row r="359" spans="18:36" s="78" customFormat="1" ht="10.5">
      <c r="R359" s="163"/>
      <c r="S359" s="163"/>
      <c r="T359" s="163"/>
      <c r="U359" s="163"/>
      <c r="V359" s="163"/>
      <c r="W359" s="161"/>
      <c r="X359" s="161"/>
      <c r="Y359" s="161"/>
      <c r="Z359" s="161"/>
      <c r="AA359" s="161"/>
      <c r="AB359" s="161"/>
      <c r="AC359" s="161"/>
      <c r="AD359" s="161"/>
      <c r="AE359" s="161"/>
      <c r="AF359" s="161"/>
      <c r="AG359" s="161"/>
      <c r="AH359" s="161"/>
      <c r="AI359" s="161"/>
      <c r="AJ359" s="162"/>
    </row>
    <row r="360" spans="18:36" s="78" customFormat="1" ht="10.5">
      <c r="R360" s="163"/>
      <c r="S360" s="163"/>
      <c r="T360" s="163"/>
      <c r="U360" s="163"/>
      <c r="V360" s="163"/>
      <c r="W360" s="161"/>
      <c r="X360" s="161"/>
      <c r="Y360" s="161"/>
      <c r="Z360" s="161"/>
      <c r="AA360" s="161"/>
      <c r="AB360" s="161"/>
      <c r="AC360" s="161"/>
      <c r="AD360" s="161"/>
      <c r="AE360" s="161"/>
      <c r="AF360" s="161"/>
      <c r="AG360" s="161"/>
      <c r="AH360" s="161"/>
      <c r="AI360" s="161"/>
      <c r="AJ360" s="162"/>
    </row>
    <row r="361" spans="18:36" s="78" customFormat="1" ht="10.5">
      <c r="R361" s="163"/>
      <c r="S361" s="163"/>
      <c r="T361" s="163"/>
      <c r="U361" s="163"/>
      <c r="V361" s="163"/>
      <c r="W361" s="161"/>
      <c r="X361" s="161"/>
      <c r="Y361" s="161"/>
      <c r="Z361" s="161"/>
      <c r="AA361" s="161"/>
      <c r="AB361" s="161"/>
      <c r="AC361" s="161"/>
      <c r="AD361" s="161"/>
      <c r="AE361" s="161"/>
      <c r="AF361" s="161"/>
      <c r="AG361" s="161"/>
      <c r="AH361" s="161"/>
      <c r="AI361" s="161"/>
      <c r="AJ361" s="162"/>
    </row>
    <row r="362" spans="18:36" s="78" customFormat="1" ht="10.5">
      <c r="R362" s="163"/>
      <c r="S362" s="163"/>
      <c r="T362" s="163"/>
      <c r="U362" s="163"/>
      <c r="V362" s="163"/>
      <c r="W362" s="161"/>
      <c r="X362" s="161"/>
      <c r="Y362" s="161"/>
      <c r="Z362" s="161"/>
      <c r="AA362" s="161"/>
      <c r="AB362" s="161"/>
      <c r="AC362" s="161"/>
      <c r="AD362" s="161"/>
      <c r="AE362" s="161"/>
      <c r="AF362" s="161"/>
      <c r="AG362" s="161"/>
      <c r="AH362" s="161"/>
      <c r="AI362" s="161"/>
      <c r="AJ362" s="162"/>
    </row>
    <row r="363" spans="18:36" s="78" customFormat="1" ht="10.5">
      <c r="R363" s="163"/>
      <c r="S363" s="163"/>
      <c r="T363" s="163"/>
      <c r="U363" s="163"/>
      <c r="V363" s="163"/>
      <c r="W363" s="161"/>
      <c r="X363" s="161"/>
      <c r="Y363" s="161"/>
      <c r="Z363" s="161"/>
      <c r="AA363" s="161"/>
      <c r="AB363" s="161"/>
      <c r="AC363" s="161"/>
      <c r="AD363" s="161"/>
      <c r="AE363" s="161"/>
      <c r="AF363" s="161"/>
      <c r="AG363" s="161"/>
      <c r="AH363" s="161"/>
      <c r="AI363" s="161"/>
      <c r="AJ363" s="162"/>
    </row>
    <row r="364" spans="18:36" s="78" customFormat="1" ht="10.5">
      <c r="R364" s="163"/>
      <c r="S364" s="163"/>
      <c r="T364" s="163"/>
      <c r="U364" s="163"/>
      <c r="V364" s="163"/>
      <c r="W364" s="161"/>
      <c r="X364" s="161"/>
      <c r="Y364" s="161"/>
      <c r="Z364" s="161"/>
      <c r="AA364" s="161"/>
      <c r="AB364" s="161"/>
      <c r="AC364" s="161"/>
      <c r="AD364" s="161"/>
      <c r="AE364" s="161"/>
      <c r="AF364" s="161"/>
      <c r="AG364" s="161"/>
      <c r="AH364" s="161"/>
      <c r="AI364" s="161"/>
      <c r="AJ364" s="162"/>
    </row>
    <row r="365" spans="18:36" s="78" customFormat="1" ht="10.5">
      <c r="R365" s="163"/>
      <c r="S365" s="163"/>
      <c r="T365" s="163"/>
      <c r="U365" s="163"/>
      <c r="V365" s="163"/>
      <c r="W365" s="161"/>
      <c r="X365" s="161"/>
      <c r="Y365" s="161"/>
      <c r="Z365" s="161"/>
      <c r="AA365" s="161"/>
      <c r="AB365" s="161"/>
      <c r="AC365" s="161"/>
      <c r="AD365" s="161"/>
      <c r="AE365" s="161"/>
      <c r="AF365" s="161"/>
      <c r="AG365" s="161"/>
      <c r="AH365" s="161"/>
      <c r="AI365" s="161"/>
      <c r="AJ365" s="162"/>
    </row>
    <row r="366" spans="18:36" s="78" customFormat="1" ht="10.5">
      <c r="R366" s="163"/>
      <c r="S366" s="163"/>
      <c r="T366" s="163"/>
      <c r="U366" s="163"/>
      <c r="V366" s="163"/>
      <c r="W366" s="161"/>
      <c r="X366" s="161"/>
      <c r="Y366" s="161"/>
      <c r="Z366" s="161"/>
      <c r="AA366" s="161"/>
      <c r="AB366" s="161"/>
      <c r="AC366" s="161"/>
      <c r="AD366" s="161"/>
      <c r="AE366" s="161"/>
      <c r="AF366" s="161"/>
      <c r="AG366" s="161"/>
      <c r="AH366" s="161"/>
      <c r="AI366" s="161"/>
      <c r="AJ366" s="162"/>
    </row>
    <row r="367" spans="18:36" s="78" customFormat="1" ht="10.5">
      <c r="R367" s="163"/>
      <c r="S367" s="163"/>
      <c r="T367" s="163"/>
      <c r="U367" s="163"/>
      <c r="V367" s="163"/>
      <c r="W367" s="161"/>
      <c r="X367" s="161"/>
      <c r="Y367" s="161"/>
      <c r="Z367" s="161"/>
      <c r="AA367" s="161"/>
      <c r="AB367" s="161"/>
      <c r="AC367" s="161"/>
      <c r="AD367" s="161"/>
      <c r="AE367" s="161"/>
      <c r="AF367" s="161"/>
      <c r="AG367" s="161"/>
      <c r="AH367" s="161"/>
      <c r="AI367" s="161"/>
      <c r="AJ367" s="162"/>
    </row>
    <row r="368" spans="18:36" s="78" customFormat="1" ht="10.5">
      <c r="R368" s="163"/>
      <c r="S368" s="163"/>
      <c r="T368" s="163"/>
      <c r="U368" s="163"/>
      <c r="V368" s="163"/>
      <c r="W368" s="161"/>
      <c r="X368" s="161"/>
      <c r="Y368" s="161"/>
      <c r="Z368" s="161"/>
      <c r="AA368" s="161"/>
      <c r="AB368" s="161"/>
      <c r="AC368" s="161"/>
      <c r="AD368" s="161"/>
      <c r="AE368" s="161"/>
      <c r="AF368" s="161"/>
      <c r="AG368" s="161"/>
      <c r="AH368" s="161"/>
      <c r="AI368" s="161"/>
      <c r="AJ368" s="162"/>
    </row>
    <row r="369" spans="18:36" s="78" customFormat="1" ht="10.5">
      <c r="R369" s="163"/>
      <c r="S369" s="163"/>
      <c r="T369" s="163"/>
      <c r="U369" s="163"/>
      <c r="V369" s="163"/>
      <c r="W369" s="161"/>
      <c r="X369" s="161"/>
      <c r="Y369" s="161"/>
      <c r="Z369" s="161"/>
      <c r="AA369" s="161"/>
      <c r="AB369" s="161"/>
      <c r="AC369" s="161"/>
      <c r="AD369" s="161"/>
      <c r="AE369" s="161"/>
      <c r="AF369" s="161"/>
      <c r="AG369" s="161"/>
      <c r="AH369" s="161"/>
      <c r="AI369" s="161"/>
      <c r="AJ369" s="162"/>
    </row>
    <row r="370" spans="18:36" s="78" customFormat="1" ht="10.5">
      <c r="R370" s="163"/>
      <c r="S370" s="163"/>
      <c r="T370" s="163"/>
      <c r="U370" s="163"/>
      <c r="V370" s="163"/>
      <c r="W370" s="161"/>
      <c r="X370" s="161"/>
      <c r="Y370" s="161"/>
      <c r="Z370" s="161"/>
      <c r="AA370" s="161"/>
      <c r="AB370" s="161"/>
      <c r="AC370" s="161"/>
      <c r="AD370" s="161"/>
      <c r="AE370" s="161"/>
      <c r="AF370" s="161"/>
      <c r="AG370" s="161"/>
      <c r="AH370" s="161"/>
      <c r="AI370" s="161"/>
      <c r="AJ370" s="162"/>
    </row>
    <row r="371" spans="18:36" s="78" customFormat="1" ht="10.5">
      <c r="R371" s="163"/>
      <c r="S371" s="163"/>
      <c r="T371" s="163"/>
      <c r="U371" s="163"/>
      <c r="V371" s="163"/>
      <c r="W371" s="161"/>
      <c r="X371" s="161"/>
      <c r="Y371" s="161"/>
      <c r="Z371" s="161"/>
      <c r="AA371" s="161"/>
      <c r="AB371" s="161"/>
      <c r="AC371" s="161"/>
      <c r="AD371" s="161"/>
      <c r="AE371" s="161"/>
      <c r="AF371" s="161"/>
      <c r="AG371" s="161"/>
      <c r="AH371" s="161"/>
      <c r="AI371" s="161"/>
      <c r="AJ371" s="162"/>
    </row>
    <row r="372" spans="18:36" s="78" customFormat="1" ht="10.5">
      <c r="R372" s="163"/>
      <c r="S372" s="163"/>
      <c r="T372" s="163"/>
      <c r="U372" s="163"/>
      <c r="V372" s="163"/>
      <c r="W372" s="161"/>
      <c r="X372" s="161"/>
      <c r="Y372" s="161"/>
      <c r="Z372" s="161"/>
      <c r="AA372" s="161"/>
      <c r="AB372" s="161"/>
      <c r="AC372" s="161"/>
      <c r="AD372" s="161"/>
      <c r="AE372" s="161"/>
      <c r="AF372" s="161"/>
      <c r="AG372" s="161"/>
      <c r="AH372" s="161"/>
      <c r="AI372" s="161"/>
      <c r="AJ372" s="162"/>
    </row>
    <row r="373" spans="18:36" s="78" customFormat="1" ht="10.5">
      <c r="R373" s="163"/>
      <c r="S373" s="163"/>
      <c r="T373" s="163"/>
      <c r="U373" s="163"/>
      <c r="V373" s="163"/>
      <c r="W373" s="161"/>
      <c r="X373" s="161"/>
      <c r="Y373" s="161"/>
      <c r="Z373" s="161"/>
      <c r="AA373" s="161"/>
      <c r="AB373" s="161"/>
      <c r="AC373" s="161"/>
      <c r="AD373" s="161"/>
      <c r="AE373" s="161"/>
      <c r="AF373" s="161"/>
      <c r="AG373" s="161"/>
      <c r="AH373" s="161"/>
      <c r="AI373" s="161"/>
      <c r="AJ373" s="162"/>
    </row>
    <row r="374" spans="18:36" s="78" customFormat="1" ht="10.5">
      <c r="R374" s="163"/>
      <c r="S374" s="163"/>
      <c r="T374" s="163"/>
      <c r="U374" s="163"/>
      <c r="V374" s="163"/>
      <c r="W374" s="161"/>
      <c r="X374" s="161"/>
      <c r="Y374" s="161"/>
      <c r="Z374" s="161"/>
      <c r="AA374" s="161"/>
      <c r="AB374" s="161"/>
      <c r="AC374" s="161"/>
      <c r="AD374" s="161"/>
      <c r="AE374" s="161"/>
      <c r="AF374" s="161"/>
      <c r="AG374" s="161"/>
      <c r="AH374" s="161"/>
      <c r="AI374" s="161"/>
      <c r="AJ374" s="162"/>
    </row>
    <row r="375" spans="18:36" s="78" customFormat="1" ht="10.5">
      <c r="R375" s="163"/>
      <c r="S375" s="163"/>
      <c r="T375" s="163"/>
      <c r="U375" s="163"/>
      <c r="V375" s="163"/>
      <c r="W375" s="161"/>
      <c r="X375" s="161"/>
      <c r="Y375" s="161"/>
      <c r="Z375" s="161"/>
      <c r="AA375" s="161"/>
      <c r="AB375" s="161"/>
      <c r="AC375" s="161"/>
      <c r="AD375" s="161"/>
      <c r="AE375" s="161"/>
      <c r="AF375" s="161"/>
      <c r="AG375" s="161"/>
      <c r="AH375" s="161"/>
      <c r="AI375" s="161"/>
      <c r="AJ375" s="162"/>
    </row>
    <row r="376" spans="18:36" s="78" customFormat="1" ht="10.5">
      <c r="R376" s="163"/>
      <c r="S376" s="163"/>
      <c r="T376" s="163"/>
      <c r="U376" s="163"/>
      <c r="V376" s="163"/>
      <c r="W376" s="161"/>
      <c r="X376" s="161"/>
      <c r="Y376" s="161"/>
      <c r="Z376" s="161"/>
      <c r="AA376" s="161"/>
      <c r="AB376" s="161"/>
      <c r="AC376" s="161"/>
      <c r="AD376" s="161"/>
      <c r="AE376" s="161"/>
      <c r="AF376" s="161"/>
      <c r="AG376" s="161"/>
      <c r="AH376" s="161"/>
      <c r="AI376" s="161"/>
      <c r="AJ376" s="162"/>
    </row>
    <row r="377" spans="18:36" s="78" customFormat="1" ht="10.5">
      <c r="R377" s="163"/>
      <c r="S377" s="163"/>
      <c r="T377" s="163"/>
      <c r="U377" s="163"/>
      <c r="V377" s="163"/>
      <c r="W377" s="161"/>
      <c r="X377" s="161"/>
      <c r="Y377" s="161"/>
      <c r="Z377" s="161"/>
      <c r="AA377" s="161"/>
      <c r="AB377" s="161"/>
      <c r="AC377" s="161"/>
      <c r="AD377" s="161"/>
      <c r="AE377" s="161"/>
      <c r="AF377" s="161"/>
      <c r="AG377" s="161"/>
      <c r="AH377" s="161"/>
      <c r="AI377" s="161"/>
      <c r="AJ377" s="162"/>
    </row>
    <row r="378" spans="18:36" s="78" customFormat="1" ht="10.5">
      <c r="R378" s="163"/>
      <c r="S378" s="163"/>
      <c r="T378" s="163"/>
      <c r="U378" s="163"/>
      <c r="V378" s="163"/>
      <c r="W378" s="161"/>
      <c r="X378" s="161"/>
      <c r="Y378" s="161"/>
      <c r="Z378" s="161"/>
      <c r="AA378" s="161"/>
      <c r="AB378" s="161"/>
      <c r="AC378" s="161"/>
      <c r="AD378" s="161"/>
      <c r="AE378" s="161"/>
      <c r="AF378" s="161"/>
      <c r="AG378" s="161"/>
      <c r="AH378" s="161"/>
      <c r="AI378" s="161"/>
      <c r="AJ378" s="162"/>
    </row>
    <row r="379" spans="18:36" s="78" customFormat="1" ht="10.5">
      <c r="R379" s="163"/>
      <c r="S379" s="163"/>
      <c r="T379" s="163"/>
      <c r="U379" s="163"/>
      <c r="V379" s="163"/>
      <c r="W379" s="161"/>
      <c r="X379" s="161"/>
      <c r="Y379" s="161"/>
      <c r="Z379" s="161"/>
      <c r="AA379" s="161"/>
      <c r="AB379" s="161"/>
      <c r="AC379" s="161"/>
      <c r="AD379" s="161"/>
      <c r="AE379" s="161"/>
      <c r="AF379" s="161"/>
      <c r="AG379" s="161"/>
      <c r="AH379" s="161"/>
      <c r="AI379" s="161"/>
      <c r="AJ379" s="162"/>
    </row>
    <row r="380" spans="18:36" s="78" customFormat="1" ht="10.5">
      <c r="R380" s="163"/>
      <c r="S380" s="163"/>
      <c r="T380" s="163"/>
      <c r="U380" s="163"/>
      <c r="V380" s="163"/>
      <c r="W380" s="161"/>
      <c r="X380" s="161"/>
      <c r="Y380" s="161"/>
      <c r="Z380" s="161"/>
      <c r="AA380" s="161"/>
      <c r="AB380" s="161"/>
      <c r="AC380" s="161"/>
      <c r="AD380" s="161"/>
      <c r="AE380" s="161"/>
      <c r="AF380" s="161"/>
      <c r="AG380" s="161"/>
      <c r="AH380" s="161"/>
      <c r="AI380" s="161"/>
      <c r="AJ380" s="162"/>
    </row>
    <row r="381" spans="18:36" s="78" customFormat="1" ht="10.5">
      <c r="R381" s="163"/>
      <c r="S381" s="163"/>
      <c r="T381" s="163"/>
      <c r="U381" s="163"/>
      <c r="V381" s="163"/>
      <c r="W381" s="161"/>
      <c r="X381" s="161"/>
      <c r="Y381" s="161"/>
      <c r="Z381" s="161"/>
      <c r="AA381" s="161"/>
      <c r="AB381" s="161"/>
      <c r="AC381" s="161"/>
      <c r="AD381" s="161"/>
      <c r="AE381" s="161"/>
      <c r="AF381" s="161"/>
      <c r="AG381" s="161"/>
      <c r="AH381" s="161"/>
      <c r="AI381" s="161"/>
      <c r="AJ381" s="162"/>
    </row>
    <row r="382" spans="18:36" s="78" customFormat="1" ht="10.5">
      <c r="R382" s="163"/>
      <c r="S382" s="163"/>
      <c r="T382" s="163"/>
      <c r="U382" s="163"/>
      <c r="V382" s="163"/>
      <c r="W382" s="161"/>
      <c r="X382" s="161"/>
      <c r="Y382" s="161"/>
      <c r="Z382" s="161"/>
      <c r="AA382" s="161"/>
      <c r="AB382" s="161"/>
      <c r="AC382" s="161"/>
      <c r="AD382" s="161"/>
      <c r="AE382" s="161"/>
      <c r="AF382" s="161"/>
      <c r="AG382" s="161"/>
      <c r="AH382" s="161"/>
      <c r="AI382" s="161"/>
      <c r="AJ382" s="162"/>
    </row>
    <row r="383" spans="18:36" s="78" customFormat="1" ht="10.5">
      <c r="R383" s="163"/>
      <c r="S383" s="163"/>
      <c r="T383" s="163"/>
      <c r="U383" s="163"/>
      <c r="V383" s="163"/>
      <c r="W383" s="161"/>
      <c r="X383" s="161"/>
      <c r="Y383" s="161"/>
      <c r="Z383" s="161"/>
      <c r="AA383" s="161"/>
      <c r="AB383" s="161"/>
      <c r="AC383" s="161"/>
      <c r="AD383" s="161"/>
      <c r="AE383" s="161"/>
      <c r="AF383" s="161"/>
      <c r="AG383" s="161"/>
      <c r="AH383" s="161"/>
      <c r="AI383" s="161"/>
      <c r="AJ383" s="162"/>
    </row>
    <row r="384" spans="18:36" s="78" customFormat="1" ht="10.5">
      <c r="R384" s="163"/>
      <c r="S384" s="163"/>
      <c r="T384" s="163"/>
      <c r="U384" s="163"/>
      <c r="V384" s="163"/>
      <c r="W384" s="161"/>
      <c r="X384" s="161"/>
      <c r="Y384" s="161"/>
      <c r="Z384" s="161"/>
      <c r="AA384" s="161"/>
      <c r="AB384" s="161"/>
      <c r="AC384" s="161"/>
      <c r="AD384" s="161"/>
      <c r="AE384" s="161"/>
      <c r="AF384" s="161"/>
      <c r="AG384" s="161"/>
      <c r="AH384" s="161"/>
      <c r="AI384" s="161"/>
      <c r="AJ384" s="162"/>
    </row>
    <row r="385" spans="18:36" s="78" customFormat="1" ht="10.5">
      <c r="R385" s="163"/>
      <c r="S385" s="163"/>
      <c r="T385" s="163"/>
      <c r="U385" s="163"/>
      <c r="V385" s="163"/>
      <c r="W385" s="161"/>
      <c r="X385" s="161"/>
      <c r="Y385" s="161"/>
      <c r="Z385" s="161"/>
      <c r="AA385" s="161"/>
      <c r="AB385" s="161"/>
      <c r="AC385" s="161"/>
      <c r="AD385" s="161"/>
      <c r="AE385" s="161"/>
      <c r="AF385" s="161"/>
      <c r="AG385" s="161"/>
      <c r="AH385" s="161"/>
      <c r="AI385" s="161"/>
      <c r="AJ385" s="162"/>
    </row>
    <row r="386" spans="18:36" s="78" customFormat="1" ht="10.5">
      <c r="R386" s="163"/>
      <c r="S386" s="163"/>
      <c r="T386" s="163"/>
      <c r="U386" s="163"/>
      <c r="V386" s="163"/>
      <c r="W386" s="161"/>
      <c r="X386" s="161"/>
      <c r="Y386" s="161"/>
      <c r="Z386" s="161"/>
      <c r="AA386" s="161"/>
      <c r="AB386" s="161"/>
      <c r="AC386" s="161"/>
      <c r="AD386" s="161"/>
      <c r="AE386" s="161"/>
      <c r="AF386" s="161"/>
      <c r="AG386" s="161"/>
      <c r="AH386" s="161"/>
      <c r="AI386" s="161"/>
      <c r="AJ386" s="162"/>
    </row>
    <row r="387" spans="18:36" s="78" customFormat="1" ht="10.5">
      <c r="R387" s="163"/>
      <c r="S387" s="163"/>
      <c r="T387" s="163"/>
      <c r="U387" s="163"/>
      <c r="V387" s="163"/>
      <c r="W387" s="161"/>
      <c r="X387" s="161"/>
      <c r="Y387" s="161"/>
      <c r="Z387" s="161"/>
      <c r="AA387" s="161"/>
      <c r="AB387" s="161"/>
      <c r="AC387" s="161"/>
      <c r="AD387" s="161"/>
      <c r="AE387" s="161"/>
      <c r="AF387" s="161"/>
      <c r="AG387" s="161"/>
      <c r="AH387" s="161"/>
      <c r="AI387" s="161"/>
      <c r="AJ387" s="162"/>
    </row>
    <row r="388" spans="18:36" s="78" customFormat="1" ht="10.5">
      <c r="R388" s="163"/>
      <c r="S388" s="163"/>
      <c r="T388" s="163"/>
      <c r="U388" s="163"/>
      <c r="V388" s="163"/>
      <c r="W388" s="161"/>
      <c r="X388" s="161"/>
      <c r="Y388" s="161"/>
      <c r="Z388" s="161"/>
      <c r="AA388" s="161"/>
      <c r="AB388" s="161"/>
      <c r="AC388" s="161"/>
      <c r="AD388" s="161"/>
      <c r="AE388" s="161"/>
      <c r="AF388" s="161"/>
      <c r="AG388" s="161"/>
      <c r="AH388" s="161"/>
      <c r="AI388" s="161"/>
      <c r="AJ388" s="162"/>
    </row>
    <row r="389" spans="18:36" s="78" customFormat="1" ht="10.5">
      <c r="R389" s="163"/>
      <c r="S389" s="163"/>
      <c r="T389" s="163"/>
      <c r="U389" s="163"/>
      <c r="V389" s="163"/>
      <c r="W389" s="161"/>
      <c r="X389" s="161"/>
      <c r="Y389" s="161"/>
      <c r="Z389" s="161"/>
      <c r="AA389" s="161"/>
      <c r="AB389" s="161"/>
      <c r="AC389" s="161"/>
      <c r="AD389" s="161"/>
      <c r="AE389" s="161"/>
      <c r="AF389" s="161"/>
      <c r="AG389" s="161"/>
      <c r="AH389" s="161"/>
      <c r="AI389" s="161"/>
      <c r="AJ389" s="162"/>
    </row>
    <row r="390" spans="18:36" s="78" customFormat="1" ht="10.5">
      <c r="R390" s="163"/>
      <c r="S390" s="163"/>
      <c r="T390" s="163"/>
      <c r="U390" s="163"/>
      <c r="V390" s="163"/>
      <c r="W390" s="161"/>
      <c r="X390" s="161"/>
      <c r="Y390" s="161"/>
      <c r="Z390" s="161"/>
      <c r="AA390" s="161"/>
      <c r="AB390" s="161"/>
      <c r="AC390" s="161"/>
      <c r="AD390" s="161"/>
      <c r="AE390" s="161"/>
      <c r="AF390" s="161"/>
      <c r="AG390" s="161"/>
      <c r="AH390" s="161"/>
      <c r="AI390" s="161"/>
      <c r="AJ390" s="162"/>
    </row>
    <row r="391" spans="18:36" s="78" customFormat="1" ht="10.5">
      <c r="R391" s="163"/>
      <c r="S391" s="163"/>
      <c r="T391" s="163"/>
      <c r="U391" s="163"/>
      <c r="V391" s="163"/>
      <c r="W391" s="161"/>
      <c r="X391" s="161"/>
      <c r="Y391" s="161"/>
      <c r="Z391" s="161"/>
      <c r="AA391" s="161"/>
      <c r="AB391" s="161"/>
      <c r="AC391" s="161"/>
      <c r="AD391" s="161"/>
      <c r="AE391" s="161"/>
      <c r="AF391" s="161"/>
      <c r="AG391" s="161"/>
      <c r="AH391" s="161"/>
      <c r="AI391" s="161"/>
      <c r="AJ391" s="162"/>
    </row>
    <row r="392" spans="18:36" s="78" customFormat="1" ht="10.5">
      <c r="R392" s="163"/>
      <c r="S392" s="163"/>
      <c r="T392" s="163"/>
      <c r="U392" s="163"/>
      <c r="V392" s="163"/>
      <c r="W392" s="161"/>
      <c r="X392" s="161"/>
      <c r="Y392" s="161"/>
      <c r="Z392" s="161"/>
      <c r="AA392" s="161"/>
      <c r="AB392" s="161"/>
      <c r="AC392" s="161"/>
      <c r="AD392" s="161"/>
      <c r="AE392" s="161"/>
      <c r="AF392" s="161"/>
      <c r="AG392" s="161"/>
      <c r="AH392" s="161"/>
      <c r="AI392" s="161"/>
      <c r="AJ392" s="162"/>
    </row>
    <row r="393" spans="18:36" s="78" customFormat="1" ht="10.5">
      <c r="R393" s="163"/>
      <c r="S393" s="163"/>
      <c r="T393" s="163"/>
      <c r="U393" s="163"/>
      <c r="V393" s="163"/>
      <c r="W393" s="161"/>
      <c r="X393" s="161"/>
      <c r="Y393" s="161"/>
      <c r="Z393" s="161"/>
      <c r="AA393" s="161"/>
      <c r="AB393" s="161"/>
      <c r="AC393" s="161"/>
      <c r="AD393" s="161"/>
      <c r="AE393" s="161"/>
      <c r="AF393" s="161"/>
      <c r="AG393" s="161"/>
      <c r="AH393" s="161"/>
      <c r="AI393" s="161"/>
      <c r="AJ393" s="162"/>
    </row>
    <row r="394" spans="18:36" s="78" customFormat="1" ht="10.5">
      <c r="R394" s="163"/>
      <c r="S394" s="163"/>
      <c r="T394" s="163"/>
      <c r="U394" s="163"/>
      <c r="V394" s="163"/>
      <c r="W394" s="161"/>
      <c r="X394" s="161"/>
      <c r="Y394" s="161"/>
      <c r="Z394" s="161"/>
      <c r="AA394" s="161"/>
      <c r="AB394" s="161"/>
      <c r="AC394" s="161"/>
      <c r="AD394" s="161"/>
      <c r="AE394" s="161"/>
      <c r="AF394" s="161"/>
      <c r="AG394" s="161"/>
      <c r="AH394" s="161"/>
      <c r="AI394" s="161"/>
      <c r="AJ394" s="162"/>
    </row>
    <row r="395" spans="18:36" s="78" customFormat="1" ht="10.5">
      <c r="R395" s="163"/>
      <c r="S395" s="163"/>
      <c r="T395" s="163"/>
      <c r="U395" s="163"/>
      <c r="V395" s="163"/>
      <c r="W395" s="161"/>
      <c r="X395" s="161"/>
      <c r="Y395" s="161"/>
      <c r="Z395" s="161"/>
      <c r="AA395" s="161"/>
      <c r="AB395" s="161"/>
      <c r="AC395" s="161"/>
      <c r="AD395" s="161"/>
      <c r="AE395" s="161"/>
      <c r="AF395" s="161"/>
      <c r="AG395" s="161"/>
      <c r="AH395" s="161"/>
      <c r="AI395" s="161"/>
      <c r="AJ395" s="162"/>
    </row>
    <row r="396" spans="18:36" s="78" customFormat="1" ht="10.5">
      <c r="R396" s="163"/>
      <c r="S396" s="163"/>
      <c r="T396" s="163"/>
      <c r="U396" s="163"/>
      <c r="V396" s="163"/>
      <c r="W396" s="161"/>
      <c r="X396" s="161"/>
      <c r="Y396" s="161"/>
      <c r="Z396" s="161"/>
      <c r="AA396" s="161"/>
      <c r="AB396" s="161"/>
      <c r="AC396" s="161"/>
      <c r="AD396" s="161"/>
      <c r="AE396" s="161"/>
      <c r="AF396" s="161"/>
      <c r="AG396" s="161"/>
      <c r="AH396" s="161"/>
      <c r="AI396" s="161"/>
      <c r="AJ396" s="162"/>
    </row>
    <row r="397" spans="18:36" s="78" customFormat="1" ht="10.5">
      <c r="R397" s="163"/>
      <c r="S397" s="163"/>
      <c r="T397" s="163"/>
      <c r="U397" s="163"/>
      <c r="V397" s="163"/>
      <c r="W397" s="161"/>
      <c r="X397" s="161"/>
      <c r="Y397" s="161"/>
      <c r="Z397" s="161"/>
      <c r="AA397" s="161"/>
      <c r="AB397" s="161"/>
      <c r="AC397" s="161"/>
      <c r="AD397" s="161"/>
      <c r="AE397" s="161"/>
      <c r="AF397" s="161"/>
      <c r="AG397" s="161"/>
      <c r="AH397" s="161"/>
      <c r="AI397" s="161"/>
      <c r="AJ397" s="162"/>
    </row>
    <row r="398" spans="18:36" s="78" customFormat="1" ht="10.5">
      <c r="R398" s="163"/>
      <c r="S398" s="163"/>
      <c r="T398" s="163"/>
      <c r="U398" s="163"/>
      <c r="V398" s="163"/>
      <c r="W398" s="161"/>
      <c r="X398" s="161"/>
      <c r="Y398" s="161"/>
      <c r="Z398" s="161"/>
      <c r="AA398" s="161"/>
      <c r="AB398" s="161"/>
      <c r="AC398" s="161"/>
      <c r="AD398" s="161"/>
      <c r="AE398" s="161"/>
      <c r="AF398" s="161"/>
      <c r="AG398" s="161"/>
      <c r="AH398" s="161"/>
      <c r="AI398" s="161"/>
      <c r="AJ398" s="161"/>
    </row>
    <row r="399" spans="18:36" s="78" customFormat="1" ht="10.5">
      <c r="R399" s="163"/>
      <c r="S399" s="163"/>
      <c r="T399" s="163"/>
      <c r="U399" s="163"/>
      <c r="V399" s="163"/>
      <c r="W399" s="161"/>
      <c r="X399" s="161"/>
      <c r="Y399" s="161"/>
      <c r="Z399" s="161"/>
      <c r="AA399" s="161"/>
      <c r="AB399" s="161"/>
      <c r="AC399" s="161"/>
      <c r="AD399" s="161"/>
      <c r="AE399" s="161"/>
      <c r="AF399" s="161"/>
      <c r="AG399" s="161"/>
      <c r="AH399" s="161"/>
      <c r="AI399" s="161"/>
      <c r="AJ399" s="161"/>
    </row>
    <row r="400" spans="18:36" s="78" customFormat="1" ht="10.5">
      <c r="R400" s="163"/>
      <c r="S400" s="163"/>
      <c r="T400" s="163"/>
      <c r="U400" s="163"/>
      <c r="V400" s="163"/>
      <c r="W400" s="161"/>
      <c r="X400" s="161"/>
      <c r="Y400" s="161"/>
      <c r="Z400" s="161"/>
      <c r="AA400" s="161"/>
      <c r="AB400" s="161"/>
      <c r="AC400" s="161"/>
      <c r="AD400" s="161"/>
      <c r="AE400" s="161"/>
      <c r="AF400" s="161"/>
      <c r="AG400" s="161"/>
      <c r="AH400" s="161"/>
      <c r="AI400" s="161"/>
      <c r="AJ400" s="161"/>
    </row>
    <row r="401" spans="18:36" s="78" customFormat="1" ht="10.5">
      <c r="R401" s="163"/>
      <c r="S401" s="163"/>
      <c r="T401" s="163"/>
      <c r="U401" s="163"/>
      <c r="V401" s="163"/>
      <c r="W401" s="161"/>
      <c r="X401" s="161"/>
      <c r="Y401" s="161"/>
      <c r="Z401" s="161"/>
      <c r="AA401" s="161"/>
      <c r="AB401" s="161"/>
      <c r="AC401" s="161"/>
      <c r="AD401" s="161"/>
      <c r="AE401" s="161"/>
      <c r="AF401" s="161"/>
      <c r="AG401" s="161"/>
      <c r="AH401" s="161"/>
      <c r="AI401" s="161"/>
      <c r="AJ401" s="161"/>
    </row>
    <row r="402" spans="18:36" s="78" customFormat="1" ht="10.5">
      <c r="R402" s="163"/>
      <c r="S402" s="163"/>
      <c r="T402" s="163"/>
      <c r="U402" s="163"/>
      <c r="V402" s="163"/>
      <c r="W402" s="161"/>
      <c r="X402" s="161"/>
      <c r="Y402" s="161"/>
      <c r="Z402" s="161"/>
      <c r="AA402" s="161"/>
      <c r="AB402" s="161"/>
      <c r="AC402" s="161"/>
      <c r="AD402" s="161"/>
      <c r="AE402" s="161"/>
      <c r="AF402" s="161"/>
      <c r="AG402" s="161"/>
      <c r="AH402" s="161"/>
      <c r="AI402" s="161"/>
      <c r="AJ402" s="161"/>
    </row>
    <row r="403" spans="18:36" s="78" customFormat="1" ht="10.5">
      <c r="R403" s="163"/>
      <c r="S403" s="163"/>
      <c r="T403" s="163"/>
      <c r="U403" s="163"/>
      <c r="V403" s="163"/>
      <c r="W403" s="161"/>
      <c r="X403" s="161"/>
      <c r="Y403" s="161"/>
      <c r="Z403" s="161"/>
      <c r="AA403" s="161"/>
      <c r="AB403" s="161"/>
      <c r="AC403" s="161"/>
      <c r="AD403" s="161"/>
      <c r="AE403" s="161"/>
      <c r="AF403" s="161"/>
      <c r="AG403" s="161"/>
      <c r="AH403" s="161"/>
      <c r="AI403" s="161"/>
      <c r="AJ403" s="161"/>
    </row>
    <row r="404" spans="18:36" s="78" customFormat="1" ht="10.5">
      <c r="R404" s="163"/>
      <c r="S404" s="163"/>
      <c r="T404" s="163"/>
      <c r="U404" s="163"/>
      <c r="V404" s="163"/>
      <c r="W404" s="161"/>
      <c r="X404" s="161"/>
      <c r="Y404" s="161"/>
      <c r="Z404" s="161"/>
      <c r="AA404" s="161"/>
      <c r="AB404" s="161"/>
      <c r="AC404" s="161"/>
      <c r="AD404" s="161"/>
      <c r="AE404" s="161"/>
      <c r="AF404" s="161"/>
      <c r="AG404" s="161"/>
      <c r="AH404" s="161"/>
      <c r="AI404" s="161"/>
      <c r="AJ404" s="161"/>
    </row>
    <row r="405" spans="18:36" s="78" customFormat="1" ht="10.5">
      <c r="R405" s="163"/>
      <c r="S405" s="163"/>
      <c r="T405" s="163"/>
      <c r="U405" s="163"/>
      <c r="V405" s="163"/>
      <c r="W405" s="161"/>
      <c r="X405" s="161"/>
      <c r="Y405" s="161"/>
      <c r="Z405" s="161"/>
      <c r="AA405" s="161"/>
      <c r="AB405" s="161"/>
      <c r="AC405" s="161"/>
      <c r="AD405" s="161"/>
      <c r="AE405" s="161"/>
      <c r="AF405" s="161"/>
      <c r="AG405" s="161"/>
      <c r="AH405" s="161"/>
      <c r="AI405" s="161"/>
      <c r="AJ405" s="161"/>
    </row>
    <row r="406" spans="18:36" s="78" customFormat="1" ht="10.5">
      <c r="R406" s="163"/>
      <c r="S406" s="163"/>
      <c r="T406" s="163"/>
      <c r="U406" s="163"/>
      <c r="V406" s="163"/>
      <c r="W406" s="161"/>
      <c r="X406" s="161"/>
      <c r="Y406" s="161"/>
      <c r="Z406" s="161"/>
      <c r="AA406" s="161"/>
      <c r="AB406" s="161"/>
      <c r="AC406" s="161"/>
      <c r="AD406" s="161"/>
      <c r="AE406" s="161"/>
      <c r="AF406" s="161"/>
      <c r="AG406" s="161"/>
      <c r="AH406" s="161"/>
      <c r="AI406" s="161"/>
      <c r="AJ406" s="161"/>
    </row>
    <row r="407" spans="18:36" s="78" customFormat="1" ht="10.5">
      <c r="R407" s="163"/>
      <c r="S407" s="163"/>
      <c r="T407" s="163"/>
      <c r="U407" s="163"/>
      <c r="V407" s="163"/>
      <c r="W407" s="161"/>
      <c r="X407" s="161"/>
      <c r="Y407" s="161"/>
      <c r="Z407" s="161"/>
      <c r="AA407" s="161"/>
      <c r="AB407" s="161"/>
      <c r="AC407" s="161"/>
      <c r="AD407" s="161"/>
      <c r="AE407" s="161"/>
      <c r="AF407" s="161"/>
      <c r="AG407" s="161"/>
      <c r="AH407" s="161"/>
      <c r="AI407" s="161"/>
      <c r="AJ407" s="161"/>
    </row>
    <row r="408" spans="18:36" s="78" customFormat="1" ht="10.5">
      <c r="R408" s="163"/>
      <c r="S408" s="163"/>
      <c r="T408" s="163"/>
      <c r="U408" s="163"/>
      <c r="V408" s="163"/>
      <c r="W408" s="161"/>
      <c r="X408" s="161"/>
      <c r="Y408" s="161"/>
      <c r="Z408" s="161"/>
      <c r="AA408" s="161"/>
      <c r="AB408" s="161"/>
      <c r="AC408" s="161"/>
      <c r="AD408" s="161"/>
      <c r="AE408" s="161"/>
      <c r="AF408" s="161"/>
      <c r="AG408" s="161"/>
      <c r="AH408" s="161"/>
      <c r="AI408" s="161"/>
      <c r="AJ408" s="161"/>
    </row>
    <row r="409" spans="18:36" s="78" customFormat="1" ht="10.5">
      <c r="R409" s="163"/>
      <c r="S409" s="163"/>
      <c r="T409" s="163"/>
      <c r="U409" s="163"/>
      <c r="V409" s="163"/>
      <c r="W409" s="161"/>
      <c r="X409" s="161"/>
      <c r="Y409" s="161"/>
      <c r="Z409" s="161"/>
      <c r="AA409" s="161"/>
      <c r="AB409" s="161"/>
      <c r="AC409" s="161"/>
      <c r="AD409" s="161"/>
      <c r="AE409" s="161"/>
      <c r="AF409" s="161"/>
      <c r="AG409" s="161"/>
      <c r="AH409" s="161"/>
      <c r="AI409" s="161"/>
      <c r="AJ409" s="161"/>
    </row>
    <row r="410" spans="18:36" s="78" customFormat="1" ht="10.5">
      <c r="R410" s="163"/>
      <c r="S410" s="163"/>
      <c r="T410" s="163"/>
      <c r="U410" s="163"/>
      <c r="V410" s="163"/>
      <c r="W410" s="161"/>
      <c r="X410" s="161"/>
      <c r="Y410" s="161"/>
      <c r="Z410" s="161"/>
      <c r="AA410" s="161"/>
      <c r="AB410" s="161"/>
      <c r="AC410" s="161"/>
      <c r="AD410" s="161"/>
      <c r="AE410" s="161"/>
      <c r="AF410" s="161"/>
      <c r="AG410" s="161"/>
      <c r="AH410" s="161"/>
      <c r="AI410" s="161"/>
      <c r="AJ410" s="161"/>
    </row>
    <row r="411" spans="18:36" s="78" customFormat="1" ht="10.5">
      <c r="R411" s="163"/>
      <c r="S411" s="163"/>
      <c r="T411" s="163"/>
      <c r="U411" s="163"/>
      <c r="V411" s="163"/>
      <c r="W411" s="161"/>
      <c r="X411" s="161"/>
      <c r="Y411" s="161"/>
      <c r="Z411" s="161"/>
      <c r="AA411" s="161"/>
      <c r="AB411" s="161"/>
      <c r="AC411" s="161"/>
      <c r="AD411" s="161"/>
      <c r="AE411" s="161"/>
      <c r="AF411" s="161"/>
      <c r="AG411" s="161"/>
      <c r="AH411" s="161"/>
      <c r="AI411" s="161"/>
      <c r="AJ411" s="161"/>
    </row>
    <row r="412" spans="18:36" s="78" customFormat="1" ht="10.5">
      <c r="R412" s="163"/>
      <c r="S412" s="163"/>
      <c r="T412" s="163"/>
      <c r="U412" s="163"/>
      <c r="V412" s="163"/>
      <c r="W412" s="161"/>
      <c r="X412" s="161"/>
      <c r="Y412" s="161"/>
      <c r="Z412" s="161"/>
      <c r="AA412" s="161"/>
      <c r="AB412" s="161"/>
      <c r="AC412" s="161"/>
      <c r="AD412" s="161"/>
      <c r="AE412" s="161"/>
      <c r="AF412" s="161"/>
      <c r="AG412" s="161"/>
      <c r="AH412" s="161"/>
      <c r="AI412" s="161"/>
      <c r="AJ412" s="161"/>
    </row>
    <row r="413" spans="18:36" s="78" customFormat="1" ht="10.5">
      <c r="R413" s="163"/>
      <c r="S413" s="163"/>
      <c r="T413" s="163"/>
      <c r="U413" s="163"/>
      <c r="V413" s="163"/>
      <c r="W413" s="161"/>
      <c r="X413" s="161"/>
      <c r="Y413" s="161"/>
      <c r="Z413" s="161"/>
      <c r="AA413" s="161"/>
      <c r="AB413" s="161"/>
      <c r="AC413" s="161"/>
      <c r="AD413" s="161"/>
      <c r="AE413" s="161"/>
      <c r="AF413" s="161"/>
      <c r="AG413" s="161"/>
      <c r="AH413" s="161"/>
      <c r="AI413" s="161"/>
      <c r="AJ413" s="161"/>
    </row>
    <row r="414" spans="18:36" s="78" customFormat="1" ht="10.5">
      <c r="R414" s="163"/>
      <c r="S414" s="163"/>
      <c r="T414" s="163"/>
      <c r="U414" s="163"/>
      <c r="V414" s="163"/>
      <c r="W414" s="161"/>
      <c r="X414" s="161"/>
      <c r="Y414" s="161"/>
      <c r="Z414" s="161"/>
      <c r="AA414" s="161"/>
      <c r="AB414" s="161"/>
      <c r="AC414" s="161"/>
      <c r="AD414" s="161"/>
      <c r="AE414" s="161"/>
      <c r="AF414" s="161"/>
      <c r="AG414" s="161"/>
      <c r="AH414" s="161"/>
      <c r="AI414" s="161"/>
      <c r="AJ414" s="161"/>
    </row>
    <row r="415" spans="18:36" s="78" customFormat="1" ht="10.5">
      <c r="R415" s="163"/>
      <c r="S415" s="163"/>
      <c r="T415" s="163"/>
      <c r="U415" s="163"/>
      <c r="V415" s="163"/>
      <c r="W415" s="161"/>
      <c r="X415" s="161"/>
      <c r="Y415" s="161"/>
      <c r="Z415" s="161"/>
      <c r="AA415" s="161"/>
      <c r="AB415" s="161"/>
      <c r="AC415" s="161"/>
      <c r="AD415" s="161"/>
      <c r="AE415" s="161"/>
      <c r="AF415" s="161"/>
      <c r="AG415" s="161"/>
      <c r="AH415" s="161"/>
      <c r="AI415" s="161"/>
      <c r="AJ415" s="161"/>
    </row>
    <row r="416" spans="18:36" s="78" customFormat="1" ht="10.5">
      <c r="R416" s="163"/>
      <c r="S416" s="163"/>
      <c r="T416" s="163"/>
      <c r="U416" s="163"/>
      <c r="V416" s="163"/>
      <c r="W416" s="161"/>
      <c r="X416" s="161"/>
      <c r="Y416" s="161"/>
      <c r="Z416" s="161"/>
      <c r="AA416" s="161"/>
      <c r="AB416" s="161"/>
      <c r="AC416" s="161"/>
      <c r="AD416" s="161"/>
      <c r="AE416" s="161"/>
      <c r="AF416" s="161"/>
      <c r="AG416" s="161"/>
      <c r="AH416" s="161"/>
      <c r="AI416" s="161"/>
      <c r="AJ416" s="161"/>
    </row>
    <row r="417" spans="18:36" s="78" customFormat="1" ht="10.5">
      <c r="R417" s="163"/>
      <c r="S417" s="163"/>
      <c r="T417" s="163"/>
      <c r="U417" s="163"/>
      <c r="V417" s="163"/>
      <c r="W417" s="161"/>
      <c r="X417" s="161"/>
      <c r="Y417" s="161"/>
      <c r="Z417" s="161"/>
      <c r="AA417" s="161"/>
      <c r="AB417" s="161"/>
      <c r="AC417" s="161"/>
      <c r="AD417" s="161"/>
      <c r="AE417" s="161"/>
      <c r="AF417" s="161"/>
      <c r="AG417" s="161"/>
      <c r="AH417" s="161"/>
      <c r="AI417" s="161"/>
      <c r="AJ417" s="161"/>
    </row>
    <row r="418" spans="18:36" s="78" customFormat="1" ht="10.5">
      <c r="R418" s="163"/>
      <c r="S418" s="163"/>
      <c r="T418" s="163"/>
      <c r="U418" s="163"/>
      <c r="V418" s="163"/>
      <c r="W418" s="161"/>
      <c r="X418" s="161"/>
      <c r="Y418" s="161"/>
      <c r="Z418" s="161"/>
      <c r="AA418" s="161"/>
      <c r="AB418" s="161"/>
      <c r="AC418" s="161"/>
      <c r="AD418" s="161"/>
      <c r="AE418" s="161"/>
      <c r="AF418" s="161"/>
      <c r="AG418" s="161"/>
      <c r="AH418" s="161"/>
      <c r="AI418" s="161"/>
      <c r="AJ418" s="161"/>
    </row>
    <row r="419" spans="18:36" s="78" customFormat="1" ht="10.5">
      <c r="R419" s="163"/>
      <c r="S419" s="163"/>
      <c r="T419" s="163"/>
      <c r="U419" s="163"/>
      <c r="V419" s="163"/>
      <c r="W419" s="161"/>
      <c r="X419" s="161"/>
      <c r="Y419" s="161"/>
      <c r="Z419" s="161"/>
      <c r="AA419" s="161"/>
      <c r="AB419" s="161"/>
      <c r="AC419" s="161"/>
      <c r="AD419" s="161"/>
      <c r="AE419" s="161"/>
      <c r="AF419" s="161"/>
      <c r="AG419" s="161"/>
      <c r="AH419" s="161"/>
      <c r="AI419" s="161"/>
      <c r="AJ419" s="161"/>
    </row>
    <row r="420" spans="18:36" s="78" customFormat="1" ht="10.5">
      <c r="R420" s="163"/>
      <c r="S420" s="163"/>
      <c r="T420" s="163"/>
      <c r="U420" s="163"/>
      <c r="V420" s="163"/>
      <c r="W420" s="161"/>
      <c r="X420" s="161"/>
      <c r="Y420" s="161"/>
      <c r="Z420" s="161"/>
      <c r="AA420" s="161"/>
      <c r="AB420" s="161"/>
      <c r="AC420" s="161"/>
      <c r="AD420" s="161"/>
      <c r="AE420" s="161"/>
      <c r="AF420" s="161"/>
      <c r="AG420" s="161"/>
      <c r="AH420" s="161"/>
      <c r="AI420" s="161"/>
      <c r="AJ420" s="161"/>
    </row>
    <row r="421" spans="18:36" s="78" customFormat="1" ht="10.5">
      <c r="R421" s="163"/>
      <c r="S421" s="163"/>
      <c r="T421" s="163"/>
      <c r="U421" s="163"/>
      <c r="V421" s="163"/>
      <c r="W421" s="161"/>
      <c r="X421" s="161"/>
      <c r="Y421" s="161"/>
      <c r="Z421" s="161"/>
      <c r="AA421" s="161"/>
      <c r="AB421" s="161"/>
      <c r="AC421" s="161"/>
      <c r="AD421" s="161"/>
      <c r="AE421" s="161"/>
      <c r="AF421" s="161"/>
      <c r="AG421" s="161"/>
      <c r="AH421" s="161"/>
      <c r="AI421" s="161"/>
      <c r="AJ421" s="161"/>
    </row>
    <row r="422" spans="18:36" s="78" customFormat="1" ht="10.5">
      <c r="R422" s="163"/>
      <c r="S422" s="163"/>
      <c r="T422" s="163"/>
      <c r="U422" s="163"/>
      <c r="V422" s="163"/>
      <c r="W422" s="161"/>
      <c r="X422" s="161"/>
      <c r="Y422" s="161"/>
      <c r="Z422" s="161"/>
      <c r="AA422" s="161"/>
      <c r="AB422" s="161"/>
      <c r="AC422" s="161"/>
      <c r="AD422" s="161"/>
      <c r="AE422" s="161"/>
      <c r="AF422" s="161"/>
      <c r="AG422" s="161"/>
      <c r="AH422" s="161"/>
      <c r="AI422" s="161"/>
      <c r="AJ422" s="161"/>
    </row>
    <row r="423" spans="18:36" s="78" customFormat="1" ht="10.5">
      <c r="R423" s="163"/>
      <c r="S423" s="163"/>
      <c r="T423" s="163"/>
      <c r="U423" s="163"/>
      <c r="V423" s="163"/>
      <c r="W423" s="161"/>
      <c r="X423" s="161"/>
      <c r="Y423" s="161"/>
      <c r="Z423" s="161"/>
      <c r="AA423" s="161"/>
      <c r="AB423" s="161"/>
      <c r="AC423" s="161"/>
      <c r="AD423" s="161"/>
      <c r="AE423" s="161"/>
      <c r="AF423" s="161"/>
      <c r="AG423" s="161"/>
      <c r="AH423" s="161"/>
      <c r="AI423" s="161"/>
      <c r="AJ423" s="161"/>
    </row>
    <row r="424" spans="18:36" s="78" customFormat="1" ht="10.5">
      <c r="R424" s="163"/>
      <c r="S424" s="163"/>
      <c r="T424" s="163"/>
      <c r="U424" s="163"/>
      <c r="V424" s="163"/>
      <c r="W424" s="161"/>
      <c r="X424" s="161"/>
      <c r="Y424" s="161"/>
      <c r="Z424" s="161"/>
      <c r="AA424" s="161"/>
      <c r="AB424" s="161"/>
      <c r="AC424" s="161"/>
      <c r="AD424" s="161"/>
      <c r="AE424" s="161"/>
      <c r="AF424" s="161"/>
      <c r="AG424" s="161"/>
      <c r="AH424" s="161"/>
      <c r="AI424" s="161"/>
      <c r="AJ424" s="161"/>
    </row>
    <row r="425" spans="18:36" s="78" customFormat="1" ht="10.5">
      <c r="R425" s="163"/>
      <c r="S425" s="163"/>
      <c r="T425" s="163"/>
      <c r="U425" s="163"/>
      <c r="V425" s="163"/>
      <c r="W425" s="161"/>
      <c r="X425" s="161"/>
      <c r="Y425" s="161"/>
      <c r="Z425" s="161"/>
      <c r="AA425" s="161"/>
      <c r="AB425" s="161"/>
      <c r="AC425" s="161"/>
      <c r="AD425" s="161"/>
      <c r="AE425" s="161"/>
      <c r="AF425" s="161"/>
      <c r="AG425" s="161"/>
      <c r="AH425" s="161"/>
      <c r="AI425" s="161"/>
      <c r="AJ425" s="161"/>
    </row>
    <row r="426" spans="18:36" s="78" customFormat="1" ht="10.5">
      <c r="R426" s="163"/>
      <c r="S426" s="163"/>
      <c r="T426" s="163"/>
      <c r="U426" s="163"/>
      <c r="V426" s="163"/>
      <c r="W426" s="161"/>
      <c r="X426" s="161"/>
      <c r="Y426" s="161"/>
      <c r="Z426" s="161"/>
      <c r="AA426" s="161"/>
      <c r="AB426" s="161"/>
      <c r="AC426" s="161"/>
      <c r="AD426" s="161"/>
      <c r="AE426" s="161"/>
      <c r="AF426" s="161"/>
      <c r="AG426" s="161"/>
      <c r="AH426" s="161"/>
      <c r="AI426" s="161"/>
      <c r="AJ426" s="161"/>
    </row>
    <row r="427" spans="18:36" s="78" customFormat="1" ht="10.5">
      <c r="R427" s="163"/>
      <c r="S427" s="163"/>
      <c r="T427" s="163"/>
      <c r="U427" s="163"/>
      <c r="V427" s="163"/>
      <c r="W427" s="161"/>
      <c r="X427" s="161"/>
      <c r="Y427" s="161"/>
      <c r="Z427" s="161"/>
      <c r="AA427" s="161"/>
      <c r="AB427" s="161"/>
      <c r="AC427" s="161"/>
      <c r="AD427" s="161"/>
      <c r="AE427" s="161"/>
      <c r="AF427" s="161"/>
      <c r="AG427" s="161"/>
      <c r="AH427" s="161"/>
      <c r="AI427" s="161"/>
      <c r="AJ427" s="161"/>
    </row>
    <row r="428" spans="18:36" s="78" customFormat="1" ht="10.5">
      <c r="R428" s="163"/>
      <c r="S428" s="163"/>
      <c r="T428" s="163"/>
      <c r="U428" s="163"/>
      <c r="V428" s="163"/>
      <c r="W428" s="161"/>
      <c r="X428" s="161"/>
      <c r="Y428" s="161"/>
      <c r="Z428" s="161"/>
      <c r="AA428" s="161"/>
      <c r="AB428" s="161"/>
      <c r="AC428" s="161"/>
      <c r="AD428" s="161"/>
      <c r="AE428" s="161"/>
      <c r="AF428" s="161"/>
      <c r="AG428" s="161"/>
      <c r="AH428" s="161"/>
      <c r="AI428" s="161"/>
      <c r="AJ428" s="161"/>
    </row>
    <row r="429" spans="18:36" s="78" customFormat="1" ht="10.5">
      <c r="R429" s="163"/>
      <c r="S429" s="163"/>
      <c r="T429" s="163"/>
      <c r="U429" s="163"/>
      <c r="V429" s="163"/>
      <c r="W429" s="161"/>
      <c r="X429" s="161"/>
      <c r="Y429" s="161"/>
      <c r="Z429" s="161"/>
      <c r="AA429" s="161"/>
      <c r="AB429" s="161"/>
      <c r="AC429" s="161"/>
      <c r="AD429" s="161"/>
      <c r="AE429" s="161"/>
      <c r="AF429" s="161"/>
      <c r="AG429" s="161"/>
      <c r="AH429" s="161"/>
      <c r="AI429" s="161"/>
      <c r="AJ429" s="161"/>
    </row>
    <row r="430" spans="18:36" s="78" customFormat="1" ht="10.5">
      <c r="R430" s="163"/>
      <c r="S430" s="163"/>
      <c r="T430" s="163"/>
      <c r="U430" s="163"/>
      <c r="V430" s="163"/>
      <c r="W430" s="161"/>
      <c r="X430" s="161"/>
      <c r="Y430" s="161"/>
      <c r="Z430" s="161"/>
      <c r="AA430" s="161"/>
      <c r="AB430" s="161"/>
      <c r="AC430" s="161"/>
      <c r="AD430" s="161"/>
      <c r="AE430" s="161"/>
      <c r="AF430" s="161"/>
      <c r="AG430" s="161"/>
      <c r="AH430" s="161"/>
      <c r="AI430" s="161"/>
      <c r="AJ430" s="161"/>
    </row>
    <row r="431" spans="18:36" s="78" customFormat="1" ht="10.5">
      <c r="R431" s="163"/>
      <c r="S431" s="163"/>
      <c r="T431" s="163"/>
      <c r="U431" s="163"/>
      <c r="V431" s="163"/>
      <c r="W431" s="161"/>
      <c r="X431" s="161"/>
      <c r="Y431" s="161"/>
      <c r="Z431" s="161"/>
      <c r="AA431" s="161"/>
      <c r="AB431" s="161"/>
      <c r="AC431" s="161"/>
      <c r="AD431" s="161"/>
      <c r="AE431" s="161"/>
      <c r="AF431" s="161"/>
      <c r="AG431" s="161"/>
      <c r="AH431" s="161"/>
      <c r="AI431" s="161"/>
      <c r="AJ431" s="161"/>
    </row>
    <row r="432" spans="18:36" s="78" customFormat="1" ht="10.5">
      <c r="R432" s="163"/>
      <c r="S432" s="163"/>
      <c r="T432" s="163"/>
      <c r="U432" s="163"/>
      <c r="V432" s="163"/>
      <c r="W432" s="161"/>
      <c r="X432" s="161"/>
      <c r="Y432" s="161"/>
      <c r="Z432" s="161"/>
      <c r="AA432" s="161"/>
      <c r="AB432" s="161"/>
      <c r="AC432" s="161"/>
      <c r="AD432" s="161"/>
      <c r="AE432" s="161"/>
      <c r="AF432" s="161"/>
      <c r="AG432" s="161"/>
      <c r="AH432" s="161"/>
      <c r="AI432" s="161"/>
      <c r="AJ432" s="161"/>
    </row>
    <row r="433" spans="18:36" s="78" customFormat="1" ht="10.5">
      <c r="R433" s="163"/>
      <c r="S433" s="163"/>
      <c r="T433" s="163"/>
      <c r="U433" s="163"/>
      <c r="V433" s="163"/>
      <c r="W433" s="161"/>
      <c r="X433" s="161"/>
      <c r="Y433" s="161"/>
      <c r="Z433" s="161"/>
      <c r="AA433" s="161"/>
      <c r="AB433" s="161"/>
      <c r="AC433" s="161"/>
      <c r="AD433" s="161"/>
      <c r="AE433" s="161"/>
      <c r="AF433" s="161"/>
      <c r="AG433" s="161"/>
      <c r="AH433" s="161"/>
      <c r="AI433" s="161"/>
      <c r="AJ433" s="161"/>
    </row>
    <row r="434" spans="18:36" s="78" customFormat="1" ht="10.5">
      <c r="R434" s="163"/>
      <c r="S434" s="163"/>
      <c r="T434" s="163"/>
      <c r="U434" s="163"/>
      <c r="V434" s="163"/>
      <c r="W434" s="161"/>
      <c r="X434" s="161"/>
      <c r="Y434" s="161"/>
      <c r="Z434" s="161"/>
      <c r="AA434" s="161"/>
      <c r="AB434" s="161"/>
      <c r="AC434" s="161"/>
      <c r="AD434" s="161"/>
      <c r="AE434" s="161"/>
      <c r="AF434" s="161"/>
      <c r="AG434" s="161"/>
      <c r="AH434" s="161"/>
      <c r="AI434" s="161"/>
      <c r="AJ434" s="161"/>
    </row>
    <row r="435" spans="18:36" s="78" customFormat="1" ht="10.5">
      <c r="R435" s="163"/>
      <c r="S435" s="163"/>
      <c r="T435" s="163"/>
      <c r="U435" s="163"/>
      <c r="V435" s="163"/>
      <c r="W435" s="161"/>
      <c r="X435" s="161"/>
      <c r="Y435" s="161"/>
      <c r="Z435" s="161"/>
      <c r="AA435" s="161"/>
      <c r="AB435" s="161"/>
      <c r="AC435" s="161"/>
      <c r="AD435" s="161"/>
      <c r="AE435" s="161"/>
      <c r="AF435" s="161"/>
      <c r="AG435" s="161"/>
      <c r="AH435" s="161"/>
      <c r="AI435" s="161"/>
      <c r="AJ435" s="161"/>
    </row>
    <row r="436" spans="18:36" s="78" customFormat="1" ht="10.5">
      <c r="R436" s="163"/>
      <c r="S436" s="163"/>
      <c r="T436" s="163"/>
      <c r="U436" s="163"/>
      <c r="V436" s="163"/>
      <c r="W436" s="161"/>
      <c r="X436" s="161"/>
      <c r="Y436" s="161"/>
      <c r="Z436" s="161"/>
      <c r="AA436" s="161"/>
      <c r="AB436" s="161"/>
      <c r="AC436" s="161"/>
      <c r="AD436" s="161"/>
      <c r="AE436" s="161"/>
      <c r="AF436" s="161"/>
      <c r="AG436" s="161"/>
      <c r="AH436" s="161"/>
      <c r="AI436" s="161"/>
      <c r="AJ436" s="161"/>
    </row>
    <row r="437" spans="18:36" s="78" customFormat="1" ht="10.5">
      <c r="R437" s="163"/>
      <c r="S437" s="163"/>
      <c r="T437" s="163"/>
      <c r="U437" s="163"/>
      <c r="V437" s="163"/>
      <c r="W437" s="161"/>
      <c r="X437" s="161"/>
      <c r="Y437" s="161"/>
      <c r="Z437" s="161"/>
      <c r="AA437" s="161"/>
      <c r="AB437" s="161"/>
      <c r="AC437" s="161"/>
      <c r="AD437" s="161"/>
      <c r="AE437" s="161"/>
      <c r="AF437" s="161"/>
      <c r="AG437" s="161"/>
      <c r="AH437" s="161"/>
      <c r="AI437" s="161"/>
      <c r="AJ437" s="161"/>
    </row>
    <row r="438" spans="18:36" s="78" customFormat="1" ht="10.5">
      <c r="R438" s="163"/>
      <c r="S438" s="163"/>
      <c r="T438" s="163"/>
      <c r="U438" s="163"/>
      <c r="V438" s="163"/>
      <c r="W438" s="161"/>
      <c r="X438" s="161"/>
      <c r="Y438" s="161"/>
      <c r="Z438" s="161"/>
      <c r="AA438" s="161"/>
      <c r="AB438" s="161"/>
      <c r="AC438" s="161"/>
      <c r="AD438" s="161"/>
      <c r="AE438" s="161"/>
      <c r="AF438" s="161"/>
      <c r="AG438" s="161"/>
      <c r="AH438" s="161"/>
      <c r="AI438" s="161"/>
      <c r="AJ438" s="161"/>
    </row>
    <row r="439" spans="18:36" s="78" customFormat="1" ht="10.5">
      <c r="R439" s="163"/>
      <c r="S439" s="163"/>
      <c r="T439" s="163"/>
      <c r="U439" s="163"/>
      <c r="V439" s="163"/>
      <c r="W439" s="161"/>
      <c r="X439" s="161"/>
      <c r="Y439" s="161"/>
      <c r="Z439" s="161"/>
      <c r="AA439" s="161"/>
      <c r="AB439" s="161"/>
      <c r="AC439" s="161"/>
      <c r="AD439" s="161"/>
      <c r="AE439" s="161"/>
      <c r="AF439" s="161"/>
      <c r="AG439" s="161"/>
      <c r="AH439" s="161"/>
      <c r="AI439" s="161"/>
      <c r="AJ439" s="161"/>
    </row>
    <row r="440" spans="18:36" s="78" customFormat="1" ht="10.5">
      <c r="R440" s="163"/>
      <c r="S440" s="163"/>
      <c r="T440" s="163"/>
      <c r="U440" s="163"/>
      <c r="V440" s="163"/>
      <c r="W440" s="161"/>
      <c r="X440" s="161"/>
      <c r="Y440" s="161"/>
      <c r="Z440" s="161"/>
      <c r="AA440" s="161"/>
      <c r="AB440" s="161"/>
      <c r="AC440" s="161"/>
      <c r="AD440" s="161"/>
      <c r="AE440" s="161"/>
      <c r="AF440" s="161"/>
      <c r="AG440" s="161"/>
      <c r="AH440" s="161"/>
      <c r="AI440" s="161"/>
      <c r="AJ440" s="161"/>
    </row>
    <row r="441" spans="18:36" s="78" customFormat="1" ht="10.5">
      <c r="R441" s="163"/>
      <c r="S441" s="163"/>
      <c r="T441" s="163"/>
      <c r="U441" s="163"/>
      <c r="V441" s="163"/>
      <c r="W441" s="161"/>
      <c r="X441" s="161"/>
      <c r="Y441" s="161"/>
      <c r="Z441" s="161"/>
      <c r="AA441" s="161"/>
      <c r="AB441" s="161"/>
      <c r="AC441" s="161"/>
      <c r="AD441" s="161"/>
      <c r="AE441" s="161"/>
      <c r="AF441" s="161"/>
      <c r="AG441" s="161"/>
      <c r="AH441" s="161"/>
      <c r="AI441" s="161"/>
      <c r="AJ441" s="161"/>
    </row>
    <row r="442" spans="18:36" s="78" customFormat="1" ht="10.5">
      <c r="R442" s="163"/>
      <c r="S442" s="163"/>
      <c r="T442" s="163"/>
      <c r="U442" s="163"/>
      <c r="V442" s="163"/>
      <c r="W442" s="161"/>
      <c r="X442" s="161"/>
      <c r="Y442" s="161"/>
      <c r="Z442" s="161"/>
      <c r="AA442" s="161"/>
      <c r="AB442" s="161"/>
      <c r="AC442" s="161"/>
      <c r="AD442" s="161"/>
      <c r="AE442" s="161"/>
      <c r="AF442" s="161"/>
      <c r="AG442" s="161"/>
      <c r="AH442" s="161"/>
      <c r="AI442" s="161"/>
      <c r="AJ442" s="161"/>
    </row>
    <row r="443" spans="18:36" s="78" customFormat="1" ht="10.5">
      <c r="R443" s="163"/>
      <c r="S443" s="163"/>
      <c r="T443" s="163"/>
      <c r="U443" s="163"/>
      <c r="V443" s="163"/>
      <c r="W443" s="161"/>
      <c r="X443" s="161"/>
      <c r="Y443" s="161"/>
      <c r="Z443" s="161"/>
      <c r="AA443" s="161"/>
      <c r="AB443" s="161"/>
      <c r="AC443" s="161"/>
      <c r="AD443" s="161"/>
      <c r="AE443" s="161"/>
      <c r="AF443" s="161"/>
      <c r="AG443" s="161"/>
      <c r="AH443" s="161"/>
      <c r="AI443" s="161"/>
      <c r="AJ443" s="161"/>
    </row>
    <row r="444" spans="18:36" s="78" customFormat="1" ht="10.5">
      <c r="R444" s="163"/>
      <c r="S444" s="163"/>
      <c r="T444" s="163"/>
      <c r="U444" s="163"/>
      <c r="V444" s="163"/>
      <c r="W444" s="161"/>
      <c r="X444" s="161"/>
      <c r="Y444" s="161"/>
      <c r="Z444" s="161"/>
      <c r="AA444" s="161"/>
      <c r="AB444" s="161"/>
      <c r="AC444" s="161"/>
      <c r="AD444" s="161"/>
      <c r="AE444" s="161"/>
      <c r="AF444" s="161"/>
      <c r="AG444" s="161"/>
      <c r="AH444" s="161"/>
      <c r="AI444" s="161"/>
      <c r="AJ444" s="161"/>
    </row>
    <row r="445" spans="18:36" s="78" customFormat="1" ht="10.5">
      <c r="R445" s="163"/>
      <c r="S445" s="163"/>
      <c r="T445" s="163"/>
      <c r="U445" s="163"/>
      <c r="V445" s="163"/>
      <c r="W445" s="161"/>
      <c r="X445" s="161"/>
      <c r="Y445" s="161"/>
      <c r="Z445" s="161"/>
      <c r="AA445" s="161"/>
      <c r="AB445" s="161"/>
      <c r="AC445" s="161"/>
      <c r="AD445" s="161"/>
      <c r="AE445" s="161"/>
      <c r="AF445" s="161"/>
      <c r="AG445" s="161"/>
      <c r="AH445" s="161"/>
      <c r="AI445" s="161"/>
      <c r="AJ445" s="161"/>
    </row>
    <row r="446" spans="18:36" s="78" customFormat="1" ht="10.5">
      <c r="R446" s="163"/>
      <c r="S446" s="163"/>
      <c r="T446" s="163"/>
      <c r="U446" s="163"/>
      <c r="V446" s="163"/>
      <c r="W446" s="161"/>
      <c r="X446" s="161"/>
      <c r="Y446" s="161"/>
      <c r="Z446" s="161"/>
      <c r="AA446" s="161"/>
      <c r="AB446" s="161"/>
      <c r="AC446" s="161"/>
      <c r="AD446" s="161"/>
      <c r="AE446" s="161"/>
      <c r="AF446" s="161"/>
      <c r="AG446" s="161"/>
      <c r="AH446" s="161"/>
      <c r="AI446" s="161"/>
      <c r="AJ446" s="161"/>
    </row>
    <row r="447" spans="18:36" s="78" customFormat="1" ht="10.5">
      <c r="R447" s="163"/>
      <c r="S447" s="163"/>
      <c r="T447" s="163"/>
      <c r="U447" s="163"/>
      <c r="V447" s="163"/>
      <c r="W447" s="161"/>
      <c r="X447" s="161"/>
      <c r="Y447" s="161"/>
      <c r="Z447" s="161"/>
      <c r="AA447" s="161"/>
      <c r="AB447" s="161"/>
      <c r="AC447" s="161"/>
      <c r="AD447" s="161"/>
      <c r="AE447" s="161"/>
      <c r="AF447" s="161"/>
      <c r="AG447" s="161"/>
      <c r="AH447" s="161"/>
      <c r="AI447" s="161"/>
      <c r="AJ447" s="161"/>
    </row>
    <row r="448" spans="18:36" s="78" customFormat="1" ht="10.5">
      <c r="R448" s="163"/>
      <c r="S448" s="163"/>
      <c r="T448" s="163"/>
      <c r="U448" s="163"/>
      <c r="V448" s="163"/>
      <c r="W448" s="161"/>
      <c r="X448" s="161"/>
      <c r="Y448" s="161"/>
      <c r="Z448" s="161"/>
      <c r="AA448" s="161"/>
      <c r="AB448" s="161"/>
      <c r="AC448" s="161"/>
      <c r="AD448" s="161"/>
      <c r="AE448" s="161"/>
      <c r="AF448" s="161"/>
      <c r="AG448" s="161"/>
      <c r="AH448" s="161"/>
      <c r="AI448" s="161"/>
      <c r="AJ448" s="161"/>
    </row>
    <row r="449" spans="18:36" s="78" customFormat="1" ht="10.5">
      <c r="R449" s="163"/>
      <c r="S449" s="163"/>
      <c r="T449" s="163"/>
      <c r="U449" s="163"/>
      <c r="V449" s="163"/>
      <c r="W449" s="161"/>
      <c r="X449" s="161"/>
      <c r="Y449" s="161"/>
      <c r="Z449" s="161"/>
      <c r="AA449" s="161"/>
      <c r="AB449" s="161"/>
      <c r="AC449" s="161"/>
      <c r="AD449" s="161"/>
      <c r="AE449" s="161"/>
      <c r="AF449" s="161"/>
      <c r="AG449" s="161"/>
      <c r="AH449" s="161"/>
      <c r="AI449" s="161"/>
      <c r="AJ449" s="161"/>
    </row>
    <row r="450" spans="18:36" s="78" customFormat="1" ht="10.5">
      <c r="R450" s="163"/>
      <c r="S450" s="163"/>
      <c r="T450" s="163"/>
      <c r="U450" s="163"/>
      <c r="V450" s="163"/>
      <c r="W450" s="161"/>
      <c r="X450" s="161"/>
      <c r="Y450" s="161"/>
      <c r="Z450" s="161"/>
      <c r="AA450" s="161"/>
      <c r="AB450" s="161"/>
      <c r="AC450" s="161"/>
      <c r="AD450" s="161"/>
      <c r="AE450" s="161"/>
      <c r="AF450" s="161"/>
      <c r="AG450" s="161"/>
      <c r="AH450" s="161"/>
      <c r="AI450" s="161"/>
      <c r="AJ450" s="161"/>
    </row>
    <row r="451" spans="18:36" s="78" customFormat="1" ht="10.5">
      <c r="R451" s="163"/>
      <c r="S451" s="163"/>
      <c r="T451" s="163"/>
      <c r="U451" s="163"/>
      <c r="V451" s="163"/>
      <c r="W451" s="161"/>
      <c r="X451" s="161"/>
      <c r="Y451" s="161"/>
      <c r="Z451" s="161"/>
      <c r="AA451" s="161"/>
      <c r="AB451" s="161"/>
      <c r="AC451" s="161"/>
      <c r="AD451" s="161"/>
      <c r="AE451" s="161"/>
      <c r="AF451" s="161"/>
      <c r="AG451" s="161"/>
      <c r="AH451" s="161"/>
      <c r="AI451" s="161"/>
      <c r="AJ451" s="161"/>
    </row>
    <row r="452" spans="18:36">
      <c r="AE452" s="40"/>
    </row>
    <row r="453" spans="18:36">
      <c r="AE453" s="40"/>
    </row>
    <row r="454" spans="18:36">
      <c r="AE454" s="40"/>
    </row>
    <row r="455" spans="18:36">
      <c r="AE455" s="40"/>
    </row>
    <row r="456" spans="18:36">
      <c r="AE456" s="40"/>
    </row>
    <row r="457" spans="18:36">
      <c r="AE457" s="40"/>
    </row>
    <row r="458" spans="18:36">
      <c r="AE458" s="40"/>
    </row>
    <row r="459" spans="18:36">
      <c r="AE459" s="40"/>
    </row>
    <row r="460" spans="18:36">
      <c r="AE460" s="40"/>
    </row>
    <row r="461" spans="18:36">
      <c r="AE461" s="40"/>
    </row>
    <row r="462" spans="18:36">
      <c r="AE462" s="40"/>
    </row>
    <row r="463" spans="18:36">
      <c r="AE463" s="40"/>
    </row>
    <row r="464" spans="18:36">
      <c r="AE464" s="40"/>
    </row>
    <row r="465" spans="31:31">
      <c r="AE465" s="40"/>
    </row>
    <row r="466" spans="31:31">
      <c r="AE466" s="40"/>
    </row>
    <row r="467" spans="31:31">
      <c r="AE467" s="40"/>
    </row>
    <row r="468" spans="31:31">
      <c r="AE468" s="40"/>
    </row>
    <row r="469" spans="31:31">
      <c r="AE469" s="40"/>
    </row>
    <row r="470" spans="31:31">
      <c r="AE470" s="40"/>
    </row>
    <row r="471" spans="31:31">
      <c r="AE471" s="40"/>
    </row>
    <row r="472" spans="31:31">
      <c r="AE472" s="40"/>
    </row>
    <row r="473" spans="31:31">
      <c r="AE473" s="40"/>
    </row>
    <row r="474" spans="31:31">
      <c r="AE474" s="40"/>
    </row>
    <row r="475" spans="31:31">
      <c r="AE475" s="40"/>
    </row>
    <row r="476" spans="31:31">
      <c r="AE476" s="40"/>
    </row>
    <row r="477" spans="31:31">
      <c r="AE477" s="40"/>
    </row>
    <row r="478" spans="31:31">
      <c r="AE478" s="40"/>
    </row>
    <row r="479" spans="31:31">
      <c r="AE479" s="40"/>
    </row>
    <row r="480" spans="31:31">
      <c r="AE480" s="40"/>
    </row>
    <row r="481" spans="31:31">
      <c r="AE481" s="40"/>
    </row>
    <row r="482" spans="31:31">
      <c r="AE482" s="40"/>
    </row>
    <row r="483" spans="31:31">
      <c r="AE483" s="40"/>
    </row>
    <row r="484" spans="31:31">
      <c r="AE484" s="40"/>
    </row>
    <row r="485" spans="31:31">
      <c r="AE485" s="40"/>
    </row>
    <row r="486" spans="31:31">
      <c r="AE486" s="40"/>
    </row>
    <row r="487" spans="31:31">
      <c r="AE487" s="40"/>
    </row>
    <row r="488" spans="31:31">
      <c r="AE488" s="40"/>
    </row>
    <row r="489" spans="31:31">
      <c r="AE489" s="40"/>
    </row>
    <row r="490" spans="31:31">
      <c r="AE490" s="40"/>
    </row>
    <row r="491" spans="31:31">
      <c r="AE491" s="40"/>
    </row>
    <row r="492" spans="31:31">
      <c r="AE492" s="40"/>
    </row>
    <row r="493" spans="31:31">
      <c r="AE493" s="40"/>
    </row>
    <row r="494" spans="31:31">
      <c r="AE494" s="40"/>
    </row>
    <row r="495" spans="31:31">
      <c r="AE495" s="40"/>
    </row>
    <row r="496" spans="31:31">
      <c r="AE496" s="40"/>
    </row>
    <row r="497" spans="31:31">
      <c r="AE497" s="40"/>
    </row>
    <row r="498" spans="31:31">
      <c r="AE498" s="40"/>
    </row>
    <row r="499" spans="31:31">
      <c r="AE499" s="40"/>
    </row>
    <row r="500" spans="31:31">
      <c r="AE500" s="40"/>
    </row>
    <row r="501" spans="31:31">
      <c r="AE501" s="40"/>
    </row>
    <row r="502" spans="31:31">
      <c r="AE502" s="40"/>
    </row>
    <row r="503" spans="31:31">
      <c r="AE503" s="40"/>
    </row>
    <row r="504" spans="31:31">
      <c r="AE504" s="40"/>
    </row>
    <row r="505" spans="31:31">
      <c r="AE505" s="40"/>
    </row>
    <row r="506" spans="31:31">
      <c r="AE506" s="40"/>
    </row>
    <row r="507" spans="31:31">
      <c r="AE507" s="40"/>
    </row>
    <row r="508" spans="31:31">
      <c r="AE508" s="40"/>
    </row>
    <row r="509" spans="31:31">
      <c r="AE509" s="40"/>
    </row>
    <row r="510" spans="31:31">
      <c r="AE510" s="40"/>
    </row>
    <row r="511" spans="31:31">
      <c r="AE511" s="40"/>
    </row>
    <row r="512" spans="31:31">
      <c r="AE512" s="40"/>
    </row>
    <row r="513" spans="31:31">
      <c r="AE513" s="40"/>
    </row>
    <row r="514" spans="31:31">
      <c r="AE514" s="40"/>
    </row>
    <row r="515" spans="31:31">
      <c r="AE515" s="40"/>
    </row>
    <row r="516" spans="31:31">
      <c r="AE516" s="40"/>
    </row>
    <row r="517" spans="31:31">
      <c r="AE517" s="40"/>
    </row>
    <row r="518" spans="31:31">
      <c r="AE518" s="40"/>
    </row>
    <row r="519" spans="31:31">
      <c r="AE519" s="40"/>
    </row>
    <row r="520" spans="31:31">
      <c r="AE520" s="40"/>
    </row>
    <row r="521" spans="31:31">
      <c r="AE521" s="40"/>
    </row>
    <row r="522" spans="31:31">
      <c r="AE522" s="40"/>
    </row>
    <row r="523" spans="31:31">
      <c r="AE523" s="40"/>
    </row>
    <row r="524" spans="31:31">
      <c r="AE524" s="40"/>
    </row>
    <row r="525" spans="31:31">
      <c r="AE525" s="40"/>
    </row>
    <row r="526" spans="31:31">
      <c r="AE526" s="40"/>
    </row>
    <row r="527" spans="31:31">
      <c r="AE527" s="40"/>
    </row>
    <row r="528" spans="31:31">
      <c r="AE528" s="40"/>
    </row>
    <row r="529" spans="31:31">
      <c r="AE529" s="40"/>
    </row>
    <row r="530" spans="31:31">
      <c r="AE530" s="40"/>
    </row>
    <row r="531" spans="31:31">
      <c r="AE531" s="40"/>
    </row>
    <row r="532" spans="31:31">
      <c r="AE532" s="40"/>
    </row>
    <row r="533" spans="31:31">
      <c r="AE533" s="40"/>
    </row>
    <row r="534" spans="31:31">
      <c r="AE534" s="40"/>
    </row>
    <row r="535" spans="31:31">
      <c r="AE535" s="40"/>
    </row>
    <row r="536" spans="31:31">
      <c r="AE536" s="40"/>
    </row>
    <row r="537" spans="31:31">
      <c r="AE537" s="40"/>
    </row>
    <row r="538" spans="31:31">
      <c r="AE538" s="40"/>
    </row>
    <row r="539" spans="31:31">
      <c r="AE539" s="40"/>
    </row>
    <row r="540" spans="31:31">
      <c r="AE540" s="40"/>
    </row>
    <row r="541" spans="31:31">
      <c r="AE541" s="40"/>
    </row>
    <row r="542" spans="31:31">
      <c r="AE542" s="40"/>
    </row>
    <row r="543" spans="31:31">
      <c r="AE543" s="40"/>
    </row>
    <row r="544" spans="31:31">
      <c r="AE544" s="40"/>
    </row>
    <row r="545" spans="31:31">
      <c r="AE545" s="40"/>
    </row>
    <row r="546" spans="31:31">
      <c r="AE546" s="40"/>
    </row>
    <row r="547" spans="31:31">
      <c r="AE547" s="40"/>
    </row>
    <row r="548" spans="31:31">
      <c r="AE548" s="40"/>
    </row>
    <row r="549" spans="31:31">
      <c r="AE549" s="40"/>
    </row>
    <row r="550" spans="31:31">
      <c r="AE550" s="40"/>
    </row>
    <row r="551" spans="31:31">
      <c r="AE551" s="40"/>
    </row>
    <row r="552" spans="31:31">
      <c r="AE552" s="40"/>
    </row>
    <row r="553" spans="31:31">
      <c r="AE553" s="40"/>
    </row>
    <row r="554" spans="31:31">
      <c r="AE554" s="40"/>
    </row>
    <row r="555" spans="31:31">
      <c r="AE555" s="40"/>
    </row>
    <row r="556" spans="31:31">
      <c r="AE556" s="40"/>
    </row>
    <row r="557" spans="31:31">
      <c r="AE557" s="40"/>
    </row>
    <row r="558" spans="31:31">
      <c r="AE558" s="40"/>
    </row>
    <row r="559" spans="31:31">
      <c r="AE559" s="40"/>
    </row>
    <row r="560" spans="31:31">
      <c r="AE560" s="40"/>
    </row>
    <row r="561" spans="31:31">
      <c r="AE561" s="40"/>
    </row>
    <row r="562" spans="31:31">
      <c r="AE562" s="40"/>
    </row>
    <row r="563" spans="31:31">
      <c r="AE563" s="40"/>
    </row>
    <row r="564" spans="31:31">
      <c r="AE564" s="40"/>
    </row>
    <row r="565" spans="31:31">
      <c r="AE565" s="40"/>
    </row>
    <row r="566" spans="31:31">
      <c r="AE566" s="40"/>
    </row>
    <row r="567" spans="31:31">
      <c r="AE567" s="40"/>
    </row>
    <row r="568" spans="31:31">
      <c r="AE568" s="40"/>
    </row>
    <row r="569" spans="31:31">
      <c r="AE569" s="40"/>
    </row>
    <row r="570" spans="31:31">
      <c r="AE570" s="40"/>
    </row>
    <row r="571" spans="31:31">
      <c r="AE571" s="40"/>
    </row>
    <row r="572" spans="31:31">
      <c r="AE572" s="40"/>
    </row>
    <row r="573" spans="31:31">
      <c r="AE573" s="40"/>
    </row>
    <row r="574" spans="31:31">
      <c r="AE574" s="40"/>
    </row>
    <row r="575" spans="31:31">
      <c r="AE575" s="40"/>
    </row>
    <row r="576" spans="31:31">
      <c r="AE576" s="40"/>
    </row>
    <row r="577" spans="31:31">
      <c r="AE577" s="40"/>
    </row>
    <row r="578" spans="31:31">
      <c r="AE578" s="40"/>
    </row>
    <row r="579" spans="31:31">
      <c r="AE579" s="40"/>
    </row>
    <row r="580" spans="31:31">
      <c r="AE580" s="40"/>
    </row>
    <row r="581" spans="31:31">
      <c r="AE581" s="40"/>
    </row>
    <row r="582" spans="31:31">
      <c r="AE582" s="40"/>
    </row>
    <row r="583" spans="31:31">
      <c r="AE583" s="40"/>
    </row>
    <row r="584" spans="31:31">
      <c r="AE584" s="40"/>
    </row>
    <row r="585" spans="31:31">
      <c r="AE585" s="40"/>
    </row>
    <row r="586" spans="31:31">
      <c r="AE586" s="40"/>
    </row>
    <row r="587" spans="31:31">
      <c r="AE587" s="40"/>
    </row>
    <row r="588" spans="31:31">
      <c r="AE588" s="40"/>
    </row>
    <row r="589" spans="31:31">
      <c r="AE589" s="40"/>
    </row>
    <row r="590" spans="31:31">
      <c r="AE590" s="40"/>
    </row>
    <row r="591" spans="31:31">
      <c r="AE591" s="40"/>
    </row>
    <row r="592" spans="31:31">
      <c r="AE592" s="40"/>
    </row>
    <row r="593" spans="31:31">
      <c r="AE593" s="40"/>
    </row>
    <row r="594" spans="31:31">
      <c r="AE594" s="40"/>
    </row>
    <row r="595" spans="31:31">
      <c r="AE595" s="40"/>
    </row>
    <row r="596" spans="31:31">
      <c r="AE596" s="40"/>
    </row>
    <row r="597" spans="31:31">
      <c r="AE597" s="40"/>
    </row>
    <row r="598" spans="31:31">
      <c r="AE598" s="40"/>
    </row>
    <row r="599" spans="31:31">
      <c r="AE599" s="40"/>
    </row>
    <row r="600" spans="31:31">
      <c r="AE600" s="40"/>
    </row>
    <row r="601" spans="31:31">
      <c r="AE601" s="40"/>
    </row>
    <row r="602" spans="31:31">
      <c r="AE602" s="40"/>
    </row>
    <row r="603" spans="31:31">
      <c r="AE603" s="40"/>
    </row>
    <row r="604" spans="31:31">
      <c r="AE604" s="40"/>
    </row>
    <row r="605" spans="31:31">
      <c r="AE605" s="40"/>
    </row>
    <row r="606" spans="31:31">
      <c r="AE606" s="40"/>
    </row>
    <row r="607" spans="31:31">
      <c r="AE607" s="40"/>
    </row>
    <row r="608" spans="31:31">
      <c r="AE608" s="40"/>
    </row>
    <row r="609" spans="31:31">
      <c r="AE609" s="40"/>
    </row>
    <row r="610" spans="31:31">
      <c r="AE610" s="40"/>
    </row>
    <row r="611" spans="31:31">
      <c r="AE611" s="40"/>
    </row>
    <row r="612" spans="31:31">
      <c r="AE612" s="40"/>
    </row>
    <row r="613" spans="31:31">
      <c r="AE613" s="40"/>
    </row>
    <row r="614" spans="31:31">
      <c r="AE614" s="40"/>
    </row>
    <row r="615" spans="31:31">
      <c r="AE615" s="40"/>
    </row>
    <row r="616" spans="31:31">
      <c r="AE616" s="40"/>
    </row>
    <row r="617" spans="31:31">
      <c r="AE617" s="40"/>
    </row>
    <row r="618" spans="31:31">
      <c r="AE618" s="40"/>
    </row>
    <row r="619" spans="31:31">
      <c r="AE619" s="40"/>
    </row>
    <row r="620" spans="31:31">
      <c r="AE620" s="40"/>
    </row>
    <row r="621" spans="31:31">
      <c r="AE621" s="40"/>
    </row>
    <row r="622" spans="31:31">
      <c r="AE622" s="40"/>
    </row>
    <row r="623" spans="31:31">
      <c r="AE623" s="40"/>
    </row>
    <row r="624" spans="31:31">
      <c r="AE624" s="40"/>
    </row>
    <row r="625" spans="31:31">
      <c r="AE625" s="40"/>
    </row>
    <row r="626" spans="31:31">
      <c r="AE626" s="40"/>
    </row>
    <row r="627" spans="31:31">
      <c r="AE627" s="40"/>
    </row>
    <row r="628" spans="31:31">
      <c r="AE628" s="40"/>
    </row>
    <row r="629" spans="31:31">
      <c r="AE629" s="40"/>
    </row>
    <row r="630" spans="31:31">
      <c r="AE630" s="40"/>
    </row>
    <row r="631" spans="31:31">
      <c r="AE631" s="40"/>
    </row>
    <row r="632" spans="31:31">
      <c r="AE632" s="40"/>
    </row>
    <row r="633" spans="31:31">
      <c r="AE633" s="40"/>
    </row>
    <row r="634" spans="31:31">
      <c r="AE634" s="40"/>
    </row>
    <row r="635" spans="31:31">
      <c r="AE635" s="40"/>
    </row>
    <row r="636" spans="31:31">
      <c r="AE636" s="40"/>
    </row>
    <row r="637" spans="31:31">
      <c r="AE637" s="40"/>
    </row>
    <row r="638" spans="31:31">
      <c r="AE638" s="40"/>
    </row>
    <row r="639" spans="31:31">
      <c r="AE639" s="40"/>
    </row>
    <row r="640" spans="31:31">
      <c r="AE640" s="40"/>
    </row>
    <row r="641" spans="31:31">
      <c r="AE641" s="40"/>
    </row>
    <row r="642" spans="31:31">
      <c r="AE642" s="40"/>
    </row>
    <row r="643" spans="31:31">
      <c r="AE643" s="40"/>
    </row>
    <row r="644" spans="31:31">
      <c r="AE644" s="40"/>
    </row>
    <row r="645" spans="31:31">
      <c r="AE645" s="40"/>
    </row>
    <row r="646" spans="31:31">
      <c r="AE646" s="40"/>
    </row>
    <row r="647" spans="31:31">
      <c r="AE647" s="40"/>
    </row>
    <row r="648" spans="31:31">
      <c r="AE648" s="40"/>
    </row>
    <row r="649" spans="31:31">
      <c r="AE649" s="40"/>
    </row>
    <row r="650" spans="31:31">
      <c r="AE650" s="40"/>
    </row>
    <row r="651" spans="31:31">
      <c r="AE651" s="40"/>
    </row>
    <row r="652" spans="31:31">
      <c r="AE652" s="40"/>
    </row>
    <row r="653" spans="31:31">
      <c r="AE653" s="40"/>
    </row>
    <row r="654" spans="31:31">
      <c r="AE654" s="40"/>
    </row>
    <row r="655" spans="31:31">
      <c r="AE655" s="40"/>
    </row>
    <row r="656" spans="31:31">
      <c r="AE656" s="40"/>
    </row>
    <row r="657" spans="31:31">
      <c r="AE657" s="40"/>
    </row>
    <row r="658" spans="31:31">
      <c r="AE658" s="40"/>
    </row>
    <row r="659" spans="31:31">
      <c r="AE659" s="40"/>
    </row>
    <row r="660" spans="31:31">
      <c r="AE660" s="40"/>
    </row>
    <row r="661" spans="31:31">
      <c r="AE661" s="40"/>
    </row>
    <row r="662" spans="31:31">
      <c r="AE662" s="40"/>
    </row>
    <row r="663" spans="31:31">
      <c r="AE663" s="40"/>
    </row>
    <row r="664" spans="31:31">
      <c r="AE664" s="40"/>
    </row>
    <row r="665" spans="31:31">
      <c r="AE665" s="40"/>
    </row>
    <row r="666" spans="31:31">
      <c r="AE666" s="40"/>
    </row>
    <row r="667" spans="31:31">
      <c r="AE667" s="40"/>
    </row>
    <row r="668" spans="31:31">
      <c r="AE668" s="40"/>
    </row>
    <row r="669" spans="31:31">
      <c r="AE669" s="40"/>
    </row>
    <row r="670" spans="31:31">
      <c r="AE670" s="40"/>
    </row>
    <row r="671" spans="31:31">
      <c r="AE671" s="40"/>
    </row>
    <row r="672" spans="31:31">
      <c r="AE672" s="40"/>
    </row>
    <row r="673" spans="31:31">
      <c r="AE673" s="40"/>
    </row>
    <row r="674" spans="31:31">
      <c r="AE674" s="40"/>
    </row>
    <row r="675" spans="31:31">
      <c r="AE675" s="40"/>
    </row>
    <row r="676" spans="31:31">
      <c r="AE676" s="40"/>
    </row>
    <row r="677" spans="31:31">
      <c r="AE677" s="40"/>
    </row>
    <row r="678" spans="31:31">
      <c r="AE678" s="40"/>
    </row>
    <row r="679" spans="31:31">
      <c r="AE679" s="40"/>
    </row>
    <row r="680" spans="31:31">
      <c r="AE680" s="40"/>
    </row>
    <row r="681" spans="31:31">
      <c r="AE681" s="40"/>
    </row>
    <row r="682" spans="31:31">
      <c r="AE682" s="40"/>
    </row>
    <row r="683" spans="31:31">
      <c r="AE683" s="40"/>
    </row>
    <row r="684" spans="31:31">
      <c r="AE684" s="40"/>
    </row>
    <row r="685" spans="31:31">
      <c r="AE685" s="40"/>
    </row>
    <row r="686" spans="31:31">
      <c r="AE686" s="40"/>
    </row>
    <row r="687" spans="31:31">
      <c r="AE687" s="40"/>
    </row>
    <row r="688" spans="31:31">
      <c r="AE688" s="40"/>
    </row>
    <row r="689" spans="31:31">
      <c r="AE689" s="40"/>
    </row>
    <row r="690" spans="31:31">
      <c r="AE690" s="40"/>
    </row>
    <row r="691" spans="31:31">
      <c r="AE691" s="40"/>
    </row>
    <row r="692" spans="31:31">
      <c r="AE692" s="40"/>
    </row>
    <row r="693" spans="31:31">
      <c r="AE693" s="40"/>
    </row>
    <row r="694" spans="31:31">
      <c r="AE694" s="40"/>
    </row>
    <row r="695" spans="31:31">
      <c r="AE695" s="40"/>
    </row>
    <row r="696" spans="31:31">
      <c r="AE696" s="40"/>
    </row>
    <row r="697" spans="31:31">
      <c r="AE697" s="40"/>
    </row>
    <row r="698" spans="31:31">
      <c r="AE698" s="40"/>
    </row>
    <row r="699" spans="31:31">
      <c r="AE699" s="40"/>
    </row>
    <row r="700" spans="31:31">
      <c r="AE700" s="40"/>
    </row>
    <row r="701" spans="31:31">
      <c r="AE701" s="40"/>
    </row>
    <row r="702" spans="31:31">
      <c r="AE702" s="40"/>
    </row>
    <row r="703" spans="31:31">
      <c r="AE703" s="40"/>
    </row>
    <row r="704" spans="31:31">
      <c r="AE704" s="40"/>
    </row>
    <row r="705" spans="31:31">
      <c r="AE705" s="40"/>
    </row>
    <row r="706" spans="31:31">
      <c r="AE706" s="40"/>
    </row>
    <row r="707" spans="31:31">
      <c r="AE707" s="40"/>
    </row>
    <row r="708" spans="31:31">
      <c r="AE708" s="40"/>
    </row>
    <row r="709" spans="31:31">
      <c r="AE709" s="40"/>
    </row>
    <row r="710" spans="31:31">
      <c r="AE710" s="40"/>
    </row>
    <row r="711" spans="31:31">
      <c r="AE711" s="40"/>
    </row>
    <row r="712" spans="31:31">
      <c r="AE712" s="40"/>
    </row>
    <row r="713" spans="31:31">
      <c r="AE713" s="40"/>
    </row>
    <row r="714" spans="31:31">
      <c r="AE714" s="40"/>
    </row>
    <row r="715" spans="31:31">
      <c r="AE715" s="40"/>
    </row>
    <row r="716" spans="31:31">
      <c r="AE716" s="40"/>
    </row>
    <row r="717" spans="31:31">
      <c r="AE717" s="40"/>
    </row>
    <row r="718" spans="31:31">
      <c r="AE718" s="40"/>
    </row>
    <row r="719" spans="31:31">
      <c r="AE719" s="40"/>
    </row>
    <row r="720" spans="31:31">
      <c r="AE720" s="40"/>
    </row>
    <row r="721" spans="31:31">
      <c r="AE721" s="40"/>
    </row>
    <row r="722" spans="31:31">
      <c r="AE722" s="40"/>
    </row>
    <row r="723" spans="31:31">
      <c r="AE723" s="40"/>
    </row>
    <row r="724" spans="31:31">
      <c r="AE724" s="40"/>
    </row>
    <row r="725" spans="31:31">
      <c r="AE725" s="40"/>
    </row>
    <row r="726" spans="31:31">
      <c r="AE726" s="40"/>
    </row>
    <row r="727" spans="31:31">
      <c r="AE727" s="40"/>
    </row>
    <row r="728" spans="31:31">
      <c r="AE728" s="40"/>
    </row>
    <row r="729" spans="31:31">
      <c r="AE729" s="40"/>
    </row>
    <row r="730" spans="31:31">
      <c r="AE730" s="40"/>
    </row>
    <row r="731" spans="31:31">
      <c r="AE731" s="40"/>
    </row>
    <row r="732" spans="31:31">
      <c r="AE732" s="40"/>
    </row>
    <row r="733" spans="31:31">
      <c r="AE733" s="40"/>
    </row>
    <row r="734" spans="31:31">
      <c r="AE734" s="40"/>
    </row>
    <row r="735" spans="31:31">
      <c r="AE735" s="40"/>
    </row>
    <row r="736" spans="31:31">
      <c r="AE736" s="40"/>
    </row>
    <row r="737" spans="31:31">
      <c r="AE737" s="40"/>
    </row>
    <row r="738" spans="31:31">
      <c r="AE738" s="40"/>
    </row>
    <row r="739" spans="31:31">
      <c r="AE739" s="40"/>
    </row>
    <row r="740" spans="31:31">
      <c r="AE740" s="40"/>
    </row>
    <row r="741" spans="31:31">
      <c r="AE741" s="40"/>
    </row>
    <row r="742" spans="31:31">
      <c r="AE742" s="40"/>
    </row>
    <row r="743" spans="31:31">
      <c r="AE743" s="40"/>
    </row>
    <row r="744" spans="31:31">
      <c r="AE744" s="40"/>
    </row>
    <row r="745" spans="31:31">
      <c r="AE745" s="40"/>
    </row>
    <row r="746" spans="31:31">
      <c r="AE746" s="40"/>
    </row>
    <row r="747" spans="31:31">
      <c r="AE747" s="40"/>
    </row>
    <row r="748" spans="31:31">
      <c r="AE748" s="40"/>
    </row>
    <row r="749" spans="31:31">
      <c r="AE749" s="40"/>
    </row>
    <row r="750" spans="31:31">
      <c r="AE750" s="40"/>
    </row>
    <row r="751" spans="31:31">
      <c r="AE751" s="40"/>
    </row>
    <row r="752" spans="31:31">
      <c r="AE752" s="40"/>
    </row>
    <row r="753" spans="31:31">
      <c r="AE753" s="40"/>
    </row>
    <row r="754" spans="31:31">
      <c r="AE754" s="40"/>
    </row>
    <row r="755" spans="31:31">
      <c r="AE755" s="40"/>
    </row>
    <row r="756" spans="31:31">
      <c r="AE756" s="40"/>
    </row>
    <row r="757" spans="31:31">
      <c r="AE757" s="40"/>
    </row>
    <row r="758" spans="31:31">
      <c r="AE758" s="40"/>
    </row>
    <row r="759" spans="31:31">
      <c r="AE759" s="40"/>
    </row>
    <row r="760" spans="31:31">
      <c r="AE760" s="40"/>
    </row>
    <row r="761" spans="31:31">
      <c r="AE761" s="40"/>
    </row>
    <row r="762" spans="31:31">
      <c r="AE762" s="40"/>
    </row>
    <row r="763" spans="31:31">
      <c r="AE763" s="40"/>
    </row>
    <row r="764" spans="31:31">
      <c r="AE764" s="40"/>
    </row>
    <row r="765" spans="31:31">
      <c r="AE765" s="40"/>
    </row>
    <row r="766" spans="31:31">
      <c r="AE766" s="40"/>
    </row>
    <row r="767" spans="31:31">
      <c r="AE767" s="40"/>
    </row>
    <row r="768" spans="31:31">
      <c r="AE768" s="40"/>
    </row>
    <row r="769" spans="31:31">
      <c r="AE769" s="40"/>
    </row>
    <row r="770" spans="31:31">
      <c r="AE770" s="40"/>
    </row>
    <row r="771" spans="31:31">
      <c r="AE771" s="40"/>
    </row>
    <row r="772" spans="31:31">
      <c r="AE772" s="40"/>
    </row>
    <row r="773" spans="31:31">
      <c r="AE773" s="40"/>
    </row>
    <row r="774" spans="31:31">
      <c r="AE774" s="40"/>
    </row>
    <row r="775" spans="31:31">
      <c r="AE775" s="40"/>
    </row>
    <row r="776" spans="31:31">
      <c r="AE776" s="40"/>
    </row>
    <row r="777" spans="31:31">
      <c r="AE777" s="40"/>
    </row>
    <row r="778" spans="31:31">
      <c r="AE778" s="40"/>
    </row>
    <row r="779" spans="31:31">
      <c r="AE779" s="40"/>
    </row>
    <row r="780" spans="31:31">
      <c r="AE780" s="40"/>
    </row>
    <row r="781" spans="31:31">
      <c r="AE781" s="40"/>
    </row>
    <row r="782" spans="31:31">
      <c r="AE782" s="40"/>
    </row>
    <row r="783" spans="31:31">
      <c r="AE783" s="40"/>
    </row>
    <row r="784" spans="31:31">
      <c r="AE784" s="40"/>
    </row>
    <row r="785" spans="31:31">
      <c r="AE785" s="40"/>
    </row>
    <row r="786" spans="31:31">
      <c r="AE786" s="40"/>
    </row>
    <row r="787" spans="31:31">
      <c r="AE787" s="40"/>
    </row>
    <row r="788" spans="31:31">
      <c r="AE788" s="40"/>
    </row>
    <row r="789" spans="31:31">
      <c r="AE789" s="40"/>
    </row>
    <row r="790" spans="31:31">
      <c r="AE790" s="40"/>
    </row>
    <row r="791" spans="31:31">
      <c r="AE791" s="40"/>
    </row>
    <row r="792" spans="31:31">
      <c r="AE792" s="40"/>
    </row>
    <row r="793" spans="31:31">
      <c r="AE793" s="40"/>
    </row>
    <row r="794" spans="31:31">
      <c r="AE794" s="40"/>
    </row>
    <row r="795" spans="31:31">
      <c r="AE795" s="40"/>
    </row>
    <row r="796" spans="31:31">
      <c r="AE796" s="40"/>
    </row>
    <row r="797" spans="31:31">
      <c r="AE797" s="40"/>
    </row>
    <row r="798" spans="31:31">
      <c r="AE798" s="40"/>
    </row>
    <row r="799" spans="31:31">
      <c r="AE799" s="40"/>
    </row>
    <row r="800" spans="31:31">
      <c r="AE800" s="40"/>
    </row>
    <row r="801" spans="31:31">
      <c r="AE801" s="40"/>
    </row>
    <row r="802" spans="31:31">
      <c r="AE802" s="40"/>
    </row>
    <row r="803" spans="31:31">
      <c r="AE803" s="40"/>
    </row>
    <row r="804" spans="31:31">
      <c r="AE804" s="40"/>
    </row>
    <row r="805" spans="31:31">
      <c r="AE805" s="40"/>
    </row>
    <row r="806" spans="31:31">
      <c r="AE806" s="40"/>
    </row>
    <row r="807" spans="31:31">
      <c r="AE807" s="40"/>
    </row>
    <row r="808" spans="31:31">
      <c r="AE808" s="40"/>
    </row>
    <row r="809" spans="31:31">
      <c r="AE809" s="40"/>
    </row>
    <row r="810" spans="31:31">
      <c r="AE810" s="40"/>
    </row>
    <row r="811" spans="31:31">
      <c r="AE811" s="40"/>
    </row>
    <row r="812" spans="31:31">
      <c r="AE812" s="40"/>
    </row>
    <row r="813" spans="31:31">
      <c r="AE813" s="40"/>
    </row>
    <row r="814" spans="31:31">
      <c r="AE814" s="40"/>
    </row>
    <row r="815" spans="31:31">
      <c r="AE815" s="40"/>
    </row>
    <row r="816" spans="31:31">
      <c r="AE816" s="40"/>
    </row>
    <row r="817" spans="31:31">
      <c r="AE817" s="40"/>
    </row>
    <row r="818" spans="31:31">
      <c r="AE818" s="40"/>
    </row>
    <row r="819" spans="31:31">
      <c r="AE819" s="40"/>
    </row>
    <row r="820" spans="31:31">
      <c r="AE820" s="40"/>
    </row>
    <row r="821" spans="31:31">
      <c r="AE821" s="40"/>
    </row>
    <row r="822" spans="31:31">
      <c r="AE822" s="40"/>
    </row>
    <row r="823" spans="31:31">
      <c r="AE823" s="40"/>
    </row>
    <row r="824" spans="31:31">
      <c r="AE824" s="40"/>
    </row>
    <row r="825" spans="31:31">
      <c r="AE825" s="40"/>
    </row>
    <row r="826" spans="31:31">
      <c r="AE826" s="40"/>
    </row>
    <row r="827" spans="31:31">
      <c r="AE827" s="40"/>
    </row>
    <row r="828" spans="31:31">
      <c r="AE828" s="40"/>
    </row>
    <row r="829" spans="31:31">
      <c r="AE829" s="40"/>
    </row>
    <row r="830" spans="31:31">
      <c r="AE830" s="40"/>
    </row>
    <row r="831" spans="31:31">
      <c r="AE831" s="40"/>
    </row>
    <row r="832" spans="31:31">
      <c r="AE832" s="40"/>
    </row>
    <row r="833" spans="31:31">
      <c r="AE833" s="40"/>
    </row>
    <row r="834" spans="31:31">
      <c r="AE834" s="40"/>
    </row>
    <row r="835" spans="31:31">
      <c r="AE835" s="40"/>
    </row>
    <row r="836" spans="31:31">
      <c r="AE836" s="40"/>
    </row>
    <row r="837" spans="31:31">
      <c r="AE837" s="40"/>
    </row>
    <row r="838" spans="31:31">
      <c r="AE838" s="40"/>
    </row>
    <row r="839" spans="31:31">
      <c r="AE839" s="40"/>
    </row>
    <row r="840" spans="31:31">
      <c r="AE840" s="40"/>
    </row>
    <row r="841" spans="31:31">
      <c r="AE841" s="40"/>
    </row>
    <row r="842" spans="31:31">
      <c r="AE842" s="40"/>
    </row>
    <row r="843" spans="31:31">
      <c r="AE843" s="40"/>
    </row>
    <row r="844" spans="31:31">
      <c r="AE844" s="40"/>
    </row>
    <row r="845" spans="31:31">
      <c r="AE845" s="40"/>
    </row>
    <row r="846" spans="31:31">
      <c r="AE846" s="40"/>
    </row>
    <row r="847" spans="31:31">
      <c r="AE847" s="40"/>
    </row>
    <row r="848" spans="31:31">
      <c r="AE848" s="40"/>
    </row>
    <row r="849" spans="31:31">
      <c r="AE849" s="40"/>
    </row>
    <row r="850" spans="31:31">
      <c r="AE850" s="40"/>
    </row>
    <row r="851" spans="31:31">
      <c r="AE851" s="40"/>
    </row>
    <row r="852" spans="31:31">
      <c r="AE852" s="40"/>
    </row>
    <row r="853" spans="31:31">
      <c r="AE853" s="40"/>
    </row>
    <row r="854" spans="31:31">
      <c r="AE854" s="40"/>
    </row>
    <row r="855" spans="31:31">
      <c r="AE855" s="40"/>
    </row>
    <row r="856" spans="31:31">
      <c r="AE856" s="40"/>
    </row>
    <row r="857" spans="31:31">
      <c r="AE857" s="40"/>
    </row>
    <row r="858" spans="31:31">
      <c r="AE858" s="40"/>
    </row>
    <row r="859" spans="31:31">
      <c r="AE859" s="40"/>
    </row>
    <row r="860" spans="31:31">
      <c r="AE860" s="40"/>
    </row>
    <row r="861" spans="31:31">
      <c r="AE861" s="40"/>
    </row>
    <row r="862" spans="31:31">
      <c r="AE862" s="40"/>
    </row>
    <row r="863" spans="31:31">
      <c r="AE863" s="40"/>
    </row>
    <row r="864" spans="31:31">
      <c r="AE864" s="40"/>
    </row>
    <row r="865" spans="31:31">
      <c r="AE865" s="40"/>
    </row>
    <row r="866" spans="31:31">
      <c r="AE866" s="40"/>
    </row>
    <row r="867" spans="31:31">
      <c r="AE867" s="40"/>
    </row>
    <row r="868" spans="31:31">
      <c r="AE868" s="40"/>
    </row>
    <row r="869" spans="31:31">
      <c r="AE869" s="40"/>
    </row>
    <row r="870" spans="31:31">
      <c r="AE870" s="40"/>
    </row>
    <row r="871" spans="31:31">
      <c r="AE871" s="40"/>
    </row>
    <row r="872" spans="31:31">
      <c r="AE872" s="40"/>
    </row>
    <row r="873" spans="31:31">
      <c r="AE873" s="40"/>
    </row>
    <row r="874" spans="31:31">
      <c r="AE874" s="40"/>
    </row>
    <row r="875" spans="31:31">
      <c r="AE875" s="40"/>
    </row>
    <row r="876" spans="31:31">
      <c r="AE876" s="40"/>
    </row>
    <row r="877" spans="31:31">
      <c r="AE877" s="40"/>
    </row>
    <row r="878" spans="31:31">
      <c r="AE878" s="40"/>
    </row>
    <row r="879" spans="31:31">
      <c r="AE879" s="40"/>
    </row>
    <row r="880" spans="31:31">
      <c r="AE880" s="40"/>
    </row>
    <row r="881" spans="31:31">
      <c r="AE881" s="40"/>
    </row>
    <row r="882" spans="31:31">
      <c r="AE882" s="40"/>
    </row>
    <row r="883" spans="31:31">
      <c r="AE883" s="40"/>
    </row>
    <row r="884" spans="31:31">
      <c r="AE884" s="40"/>
    </row>
    <row r="885" spans="31:31">
      <c r="AE885" s="40"/>
    </row>
    <row r="886" spans="31:31">
      <c r="AE886" s="40"/>
    </row>
    <row r="887" spans="31:31">
      <c r="AE887" s="40"/>
    </row>
    <row r="888" spans="31:31">
      <c r="AE888" s="40"/>
    </row>
    <row r="889" spans="31:31">
      <c r="AE889" s="40"/>
    </row>
    <row r="890" spans="31:31">
      <c r="AE890" s="40"/>
    </row>
    <row r="891" spans="31:31">
      <c r="AE891" s="40"/>
    </row>
    <row r="892" spans="31:31">
      <c r="AE892" s="40"/>
    </row>
    <row r="893" spans="31:31">
      <c r="AE893" s="40"/>
    </row>
    <row r="894" spans="31:31">
      <c r="AE894" s="40"/>
    </row>
    <row r="895" spans="31:31">
      <c r="AE895" s="40"/>
    </row>
    <row r="896" spans="31:31">
      <c r="AE896" s="40"/>
    </row>
    <row r="897" spans="31:31">
      <c r="AE897" s="40"/>
    </row>
    <row r="898" spans="31:31">
      <c r="AE898" s="40"/>
    </row>
    <row r="899" spans="31:31">
      <c r="AE899" s="40"/>
    </row>
    <row r="900" spans="31:31">
      <c r="AE900" s="40"/>
    </row>
    <row r="901" spans="31:31">
      <c r="AE901" s="40"/>
    </row>
    <row r="902" spans="31:31">
      <c r="AE902" s="40"/>
    </row>
    <row r="903" spans="31:31">
      <c r="AE903" s="40"/>
    </row>
    <row r="904" spans="31:31">
      <c r="AE904" s="40"/>
    </row>
    <row r="905" spans="31:31">
      <c r="AE905" s="40"/>
    </row>
    <row r="906" spans="31:31">
      <c r="AE906" s="40"/>
    </row>
    <row r="907" spans="31:31">
      <c r="AE907" s="40"/>
    </row>
    <row r="908" spans="31:31">
      <c r="AE908" s="40"/>
    </row>
    <row r="909" spans="31:31">
      <c r="AE909" s="40"/>
    </row>
    <row r="910" spans="31:31">
      <c r="AE910" s="40"/>
    </row>
    <row r="911" spans="31:31">
      <c r="AE911" s="40"/>
    </row>
    <row r="912" spans="31:31">
      <c r="AE912" s="40"/>
    </row>
    <row r="913" spans="31:31">
      <c r="AE913" s="40"/>
    </row>
    <row r="914" spans="31:31">
      <c r="AE914" s="40"/>
    </row>
    <row r="915" spans="31:31">
      <c r="AE915" s="40"/>
    </row>
    <row r="916" spans="31:31">
      <c r="AE916" s="40"/>
    </row>
    <row r="917" spans="31:31">
      <c r="AE917" s="40"/>
    </row>
    <row r="918" spans="31:31">
      <c r="AE918" s="40"/>
    </row>
    <row r="919" spans="31:31">
      <c r="AE919" s="40"/>
    </row>
    <row r="920" spans="31:31">
      <c r="AE920" s="40"/>
    </row>
    <row r="921" spans="31:31">
      <c r="AE921" s="40"/>
    </row>
    <row r="922" spans="31:31">
      <c r="AE922" s="40"/>
    </row>
    <row r="923" spans="31:31">
      <c r="AE923" s="40"/>
    </row>
    <row r="924" spans="31:31">
      <c r="AE924" s="40"/>
    </row>
    <row r="925" spans="31:31">
      <c r="AE925" s="40"/>
    </row>
    <row r="926" spans="31:31">
      <c r="AE926" s="40"/>
    </row>
    <row r="927" spans="31:31">
      <c r="AE927" s="40"/>
    </row>
    <row r="928" spans="31:31">
      <c r="AE928" s="40"/>
    </row>
    <row r="929" spans="31:31">
      <c r="AE929" s="40"/>
    </row>
    <row r="930" spans="31:31">
      <c r="AE930" s="40"/>
    </row>
    <row r="931" spans="31:31">
      <c r="AE931" s="40"/>
    </row>
    <row r="932" spans="31:31">
      <c r="AE932" s="40"/>
    </row>
    <row r="933" spans="31:31">
      <c r="AE933" s="40"/>
    </row>
    <row r="934" spans="31:31">
      <c r="AE934" s="40"/>
    </row>
    <row r="935" spans="31:31">
      <c r="AE935" s="40"/>
    </row>
    <row r="936" spans="31:31">
      <c r="AE936" s="40"/>
    </row>
    <row r="937" spans="31:31">
      <c r="AE937" s="40"/>
    </row>
    <row r="938" spans="31:31">
      <c r="AE938" s="40"/>
    </row>
    <row r="939" spans="31:31">
      <c r="AE939" s="40"/>
    </row>
    <row r="940" spans="31:31">
      <c r="AE940" s="40"/>
    </row>
    <row r="941" spans="31:31">
      <c r="AE941" s="40"/>
    </row>
    <row r="942" spans="31:31">
      <c r="AE942" s="40"/>
    </row>
    <row r="943" spans="31:31">
      <c r="AE943" s="40"/>
    </row>
    <row r="944" spans="31:31">
      <c r="AE944" s="40"/>
    </row>
    <row r="945" spans="31:31">
      <c r="AE945" s="40"/>
    </row>
    <row r="946" spans="31:31">
      <c r="AE946" s="40"/>
    </row>
    <row r="947" spans="31:31">
      <c r="AE947" s="40"/>
    </row>
    <row r="948" spans="31:31">
      <c r="AE948" s="40"/>
    </row>
    <row r="949" spans="31:31">
      <c r="AE949" s="40"/>
    </row>
    <row r="950" spans="31:31">
      <c r="AE950" s="40"/>
    </row>
    <row r="951" spans="31:31">
      <c r="AE951" s="40"/>
    </row>
    <row r="952" spans="31:31">
      <c r="AE952" s="40"/>
    </row>
    <row r="953" spans="31:31">
      <c r="AE953" s="40"/>
    </row>
    <row r="954" spans="31:31">
      <c r="AE954" s="40"/>
    </row>
    <row r="955" spans="31:31">
      <c r="AE955" s="40"/>
    </row>
    <row r="956" spans="31:31">
      <c r="AE956" s="40"/>
    </row>
    <row r="957" spans="31:31">
      <c r="AE957" s="40"/>
    </row>
    <row r="958" spans="31:31">
      <c r="AE958" s="40"/>
    </row>
    <row r="959" spans="31:31">
      <c r="AE959" s="40"/>
    </row>
    <row r="960" spans="31:31">
      <c r="AE960" s="40"/>
    </row>
    <row r="961" spans="31:31">
      <c r="AE961" s="40"/>
    </row>
    <row r="962" spans="31:31">
      <c r="AE962" s="40"/>
    </row>
    <row r="963" spans="31:31">
      <c r="AE963" s="40"/>
    </row>
    <row r="964" spans="31:31">
      <c r="AE964" s="40"/>
    </row>
    <row r="965" spans="31:31">
      <c r="AE965" s="40"/>
    </row>
    <row r="966" spans="31:31">
      <c r="AE966" s="40"/>
    </row>
    <row r="967" spans="31:31">
      <c r="AE967" s="40"/>
    </row>
    <row r="968" spans="31:31">
      <c r="AE968" s="40"/>
    </row>
    <row r="969" spans="31:31">
      <c r="AE969" s="40"/>
    </row>
    <row r="970" spans="31:31">
      <c r="AE970" s="40"/>
    </row>
    <row r="971" spans="31:31">
      <c r="AE971" s="40"/>
    </row>
    <row r="972" spans="31:31">
      <c r="AE972" s="40"/>
    </row>
    <row r="973" spans="31:31">
      <c r="AE973" s="40"/>
    </row>
    <row r="974" spans="31:31">
      <c r="AE974" s="40"/>
    </row>
    <row r="975" spans="31:31">
      <c r="AE975" s="40"/>
    </row>
    <row r="976" spans="31:31">
      <c r="AE976" s="40"/>
    </row>
    <row r="977" spans="31:31">
      <c r="AE977" s="40"/>
    </row>
    <row r="978" spans="31:31">
      <c r="AE978" s="40"/>
    </row>
    <row r="979" spans="31:31">
      <c r="AE979" s="40"/>
    </row>
    <row r="980" spans="31:31">
      <c r="AE980" s="40"/>
    </row>
    <row r="981" spans="31:31">
      <c r="AE981" s="40"/>
    </row>
    <row r="982" spans="31:31">
      <c r="AE982" s="40"/>
    </row>
    <row r="983" spans="31:31">
      <c r="AE983" s="40"/>
    </row>
    <row r="984" spans="31:31">
      <c r="AE984" s="40"/>
    </row>
    <row r="985" spans="31:31">
      <c r="AE985" s="40"/>
    </row>
    <row r="986" spans="31:31">
      <c r="AE986" s="40"/>
    </row>
    <row r="987" spans="31:31">
      <c r="AE987" s="40"/>
    </row>
    <row r="988" spans="31:31">
      <c r="AE988" s="40"/>
    </row>
    <row r="989" spans="31:31">
      <c r="AE989" s="40"/>
    </row>
    <row r="990" spans="31:31">
      <c r="AE990" s="40"/>
    </row>
    <row r="991" spans="31:31">
      <c r="AE991" s="40"/>
    </row>
    <row r="992" spans="31:31">
      <c r="AE992" s="40"/>
    </row>
    <row r="993" spans="31:31">
      <c r="AE993" s="40"/>
    </row>
    <row r="994" spans="31:31">
      <c r="AE994" s="40"/>
    </row>
    <row r="995" spans="31:31">
      <c r="AE995" s="40"/>
    </row>
    <row r="996" spans="31:31">
      <c r="AE996" s="40"/>
    </row>
    <row r="997" spans="31:31">
      <c r="AE997" s="40"/>
    </row>
    <row r="998" spans="31:31">
      <c r="AE998" s="40"/>
    </row>
    <row r="999" spans="31:31">
      <c r="AE999" s="40"/>
    </row>
    <row r="1000" spans="31:31">
      <c r="AE1000" s="40"/>
    </row>
    <row r="1001" spans="31:31">
      <c r="AE1001" s="40"/>
    </row>
    <row r="1002" spans="31:31">
      <c r="AE1002" s="40"/>
    </row>
    <row r="1003" spans="31:31">
      <c r="AE1003" s="40"/>
    </row>
    <row r="1004" spans="31:31">
      <c r="AE1004" s="40"/>
    </row>
    <row r="1005" spans="31:31">
      <c r="AE1005" s="40"/>
    </row>
    <row r="1006" spans="31:31">
      <c r="AE1006" s="40"/>
    </row>
    <row r="1007" spans="31:31">
      <c r="AE1007" s="40"/>
    </row>
    <row r="1008" spans="31:31">
      <c r="AE1008" s="40"/>
    </row>
    <row r="1009" spans="31:31">
      <c r="AE1009" s="40"/>
    </row>
    <row r="1010" spans="31:31">
      <c r="AE1010" s="40"/>
    </row>
    <row r="1011" spans="31:31">
      <c r="AE1011" s="40"/>
    </row>
    <row r="1012" spans="31:31">
      <c r="AE1012" s="40"/>
    </row>
    <row r="1013" spans="31:31">
      <c r="AE1013" s="40"/>
    </row>
    <row r="1014" spans="31:31">
      <c r="AE1014" s="40"/>
    </row>
    <row r="1015" spans="31:31">
      <c r="AE1015" s="40"/>
    </row>
    <row r="1016" spans="31:31">
      <c r="AE1016" s="40"/>
    </row>
    <row r="1017" spans="31:31">
      <c r="AE1017" s="40"/>
    </row>
    <row r="1018" spans="31:31">
      <c r="AE1018" s="40"/>
    </row>
    <row r="1019" spans="31:31">
      <c r="AE1019" s="40"/>
    </row>
    <row r="1020" spans="31:31">
      <c r="AE1020" s="40"/>
    </row>
    <row r="1021" spans="31:31">
      <c r="AE1021" s="40"/>
    </row>
    <row r="1022" spans="31:31">
      <c r="AE1022" s="40"/>
    </row>
    <row r="1023" spans="31:31">
      <c r="AE1023" s="40"/>
    </row>
    <row r="1024" spans="31:31">
      <c r="AE1024" s="40"/>
    </row>
    <row r="1025" spans="31:31">
      <c r="AE1025" s="40"/>
    </row>
    <row r="1026" spans="31:31">
      <c r="AE1026" s="40"/>
    </row>
    <row r="1027" spans="31:31">
      <c r="AE1027" s="40"/>
    </row>
    <row r="1028" spans="31:31">
      <c r="AE1028" s="40"/>
    </row>
    <row r="1029" spans="31:31">
      <c r="AE1029" s="40"/>
    </row>
    <row r="1030" spans="31:31">
      <c r="AE1030" s="40"/>
    </row>
    <row r="1031" spans="31:31">
      <c r="AE1031" s="40"/>
    </row>
    <row r="1032" spans="31:31">
      <c r="AE1032" s="40"/>
    </row>
    <row r="1033" spans="31:31">
      <c r="AE1033" s="40"/>
    </row>
    <row r="1034" spans="31:31">
      <c r="AE1034" s="40"/>
    </row>
    <row r="1035" spans="31:31">
      <c r="AE1035" s="40"/>
    </row>
    <row r="1036" spans="31:31">
      <c r="AE1036" s="40"/>
    </row>
    <row r="1037" spans="31:31">
      <c r="AE1037" s="40"/>
    </row>
    <row r="1038" spans="31:31">
      <c r="AE1038" s="40"/>
    </row>
    <row r="1039" spans="31:31">
      <c r="AE1039" s="40"/>
    </row>
    <row r="1040" spans="31:31">
      <c r="AE1040" s="40"/>
    </row>
    <row r="1041" spans="31:31">
      <c r="AE1041" s="40"/>
    </row>
    <row r="1042" spans="31:31">
      <c r="AE1042" s="40"/>
    </row>
    <row r="1043" spans="31:31">
      <c r="AE1043" s="40"/>
    </row>
    <row r="1044" spans="31:31">
      <c r="AE1044" s="40"/>
    </row>
    <row r="1045" spans="31:31">
      <c r="AE1045" s="40"/>
    </row>
    <row r="1046" spans="31:31">
      <c r="AE1046" s="40"/>
    </row>
    <row r="1047" spans="31:31">
      <c r="AE1047" s="40"/>
    </row>
    <row r="1048" spans="31:31">
      <c r="AE1048" s="40"/>
    </row>
    <row r="1049" spans="31:31">
      <c r="AE1049" s="40"/>
    </row>
    <row r="1050" spans="31:31">
      <c r="AE1050" s="40"/>
    </row>
    <row r="1051" spans="31:31">
      <c r="AE1051" s="40"/>
    </row>
    <row r="1052" spans="31:31">
      <c r="AE1052" s="40"/>
    </row>
    <row r="1053" spans="31:31">
      <c r="AE1053" s="40"/>
    </row>
    <row r="1054" spans="31:31">
      <c r="AE1054" s="40"/>
    </row>
    <row r="1055" spans="31:31">
      <c r="AE1055" s="40"/>
    </row>
    <row r="1056" spans="31:31">
      <c r="AE1056" s="40"/>
    </row>
    <row r="1057" spans="31:31">
      <c r="AE1057" s="40"/>
    </row>
    <row r="1058" spans="31:31">
      <c r="AE1058" s="40"/>
    </row>
    <row r="1059" spans="31:31">
      <c r="AE1059" s="40"/>
    </row>
    <row r="1060" spans="31:31">
      <c r="AE1060" s="40"/>
    </row>
    <row r="1061" spans="31:31">
      <c r="AE1061" s="40"/>
    </row>
    <row r="1062" spans="31:31">
      <c r="AE1062" s="40"/>
    </row>
    <row r="1063" spans="31:31">
      <c r="AE1063" s="40"/>
    </row>
    <row r="1064" spans="31:31">
      <c r="AE1064" s="40"/>
    </row>
    <row r="1065" spans="31:31">
      <c r="AE1065" s="40"/>
    </row>
    <row r="1066" spans="31:31">
      <c r="AE1066" s="40"/>
    </row>
    <row r="1067" spans="31:31">
      <c r="AE1067" s="40"/>
    </row>
    <row r="1068" spans="31:31">
      <c r="AE1068" s="40"/>
    </row>
    <row r="1069" spans="31:31">
      <c r="AE1069" s="40"/>
    </row>
    <row r="1070" spans="31:31">
      <c r="AE1070" s="40"/>
    </row>
    <row r="1071" spans="31:31">
      <c r="AE1071" s="40"/>
    </row>
    <row r="1072" spans="31:31">
      <c r="AE1072" s="40"/>
    </row>
    <row r="1073" spans="31:31">
      <c r="AE1073" s="40"/>
    </row>
    <row r="1074" spans="31:31">
      <c r="AE1074" s="40"/>
    </row>
    <row r="1075" spans="31:31">
      <c r="AE1075" s="40"/>
    </row>
    <row r="1076" spans="31:31">
      <c r="AE1076" s="40"/>
    </row>
    <row r="1077" spans="31:31">
      <c r="AE1077" s="40"/>
    </row>
    <row r="1078" spans="31:31">
      <c r="AE1078" s="40"/>
    </row>
    <row r="1079" spans="31:31">
      <c r="AE1079" s="40"/>
    </row>
    <row r="1080" spans="31:31">
      <c r="AE1080" s="40"/>
    </row>
    <row r="1081" spans="31:31">
      <c r="AE1081" s="40"/>
    </row>
    <row r="1082" spans="31:31">
      <c r="AE1082" s="40"/>
    </row>
    <row r="1083" spans="31:31">
      <c r="AE1083" s="40"/>
    </row>
    <row r="1084" spans="31:31">
      <c r="AE1084" s="40"/>
    </row>
    <row r="1085" spans="31:31">
      <c r="AE1085" s="40"/>
    </row>
    <row r="1086" spans="31:31">
      <c r="AE1086" s="40"/>
    </row>
    <row r="1087" spans="31:31">
      <c r="AE1087" s="40"/>
    </row>
    <row r="1088" spans="31:31">
      <c r="AE1088" s="40"/>
    </row>
    <row r="1089" spans="31:31">
      <c r="AE1089" s="40"/>
    </row>
    <row r="1090" spans="31:31">
      <c r="AE1090" s="40"/>
    </row>
    <row r="1091" spans="31:31">
      <c r="AE1091" s="40"/>
    </row>
    <row r="1092" spans="31:31">
      <c r="AE1092" s="40"/>
    </row>
    <row r="1093" spans="31:31">
      <c r="AE1093" s="40"/>
    </row>
    <row r="1094" spans="31:31">
      <c r="AE1094" s="40"/>
    </row>
    <row r="1095" spans="31:31">
      <c r="AE1095" s="40"/>
    </row>
    <row r="1096" spans="31:31">
      <c r="AE1096" s="40"/>
    </row>
    <row r="1097" spans="31:31">
      <c r="AE1097" s="40"/>
    </row>
    <row r="1098" spans="31:31">
      <c r="AE1098" s="40"/>
    </row>
    <row r="1099" spans="31:31">
      <c r="AE1099" s="40"/>
    </row>
    <row r="1100" spans="31:31">
      <c r="AE1100" s="40"/>
    </row>
    <row r="1101" spans="31:31">
      <c r="AE1101" s="40"/>
    </row>
    <row r="1102" spans="31:31">
      <c r="AE1102" s="40"/>
    </row>
    <row r="1103" spans="31:31">
      <c r="AE1103" s="40"/>
    </row>
    <row r="1104" spans="31:31">
      <c r="AE1104" s="40"/>
    </row>
    <row r="1105" spans="31:31">
      <c r="AE1105" s="40"/>
    </row>
    <row r="1106" spans="31:31">
      <c r="AE1106" s="40"/>
    </row>
    <row r="1107" spans="31:31">
      <c r="AE1107" s="40"/>
    </row>
    <row r="1108" spans="31:31">
      <c r="AE1108" s="40"/>
    </row>
    <row r="1109" spans="31:31">
      <c r="AE1109" s="40"/>
    </row>
    <row r="1110" spans="31:31">
      <c r="AE1110" s="40"/>
    </row>
    <row r="1111" spans="31:31">
      <c r="AE1111" s="40"/>
    </row>
    <row r="1112" spans="31:31">
      <c r="AE1112" s="40"/>
    </row>
    <row r="1113" spans="31:31">
      <c r="AE1113" s="40"/>
    </row>
    <row r="1114" spans="31:31">
      <c r="AE1114" s="40"/>
    </row>
    <row r="1115" spans="31:31">
      <c r="AE1115" s="40"/>
    </row>
    <row r="1116" spans="31:31">
      <c r="AE1116" s="40"/>
    </row>
    <row r="1117" spans="31:31">
      <c r="AE1117" s="40"/>
    </row>
    <row r="1118" spans="31:31">
      <c r="AE1118" s="40"/>
    </row>
    <row r="1119" spans="31:31">
      <c r="AE1119" s="40"/>
    </row>
    <row r="1120" spans="31:31">
      <c r="AE1120" s="40"/>
    </row>
    <row r="1121" spans="31:31">
      <c r="AE1121" s="40"/>
    </row>
    <row r="1122" spans="31:31">
      <c r="AE1122" s="40"/>
    </row>
    <row r="1123" spans="31:31">
      <c r="AE1123" s="40"/>
    </row>
    <row r="1124" spans="31:31">
      <c r="AE1124" s="40"/>
    </row>
    <row r="1125" spans="31:31">
      <c r="AE1125" s="40"/>
    </row>
    <row r="1126" spans="31:31">
      <c r="AE1126" s="40"/>
    </row>
    <row r="1127" spans="31:31">
      <c r="AE1127" s="40"/>
    </row>
    <row r="1128" spans="31:31">
      <c r="AE1128" s="40"/>
    </row>
    <row r="1129" spans="31:31">
      <c r="AE1129" s="40"/>
    </row>
    <row r="1130" spans="31:31">
      <c r="AE1130" s="40"/>
    </row>
    <row r="1131" spans="31:31">
      <c r="AE1131" s="40"/>
    </row>
    <row r="1132" spans="31:31">
      <c r="AE1132" s="40"/>
    </row>
    <row r="1133" spans="31:31">
      <c r="AE1133" s="40"/>
    </row>
    <row r="1134" spans="31:31">
      <c r="AE1134" s="40"/>
    </row>
    <row r="1135" spans="31:31">
      <c r="AE1135" s="40"/>
    </row>
    <row r="1136" spans="31:31">
      <c r="AE1136" s="40"/>
    </row>
    <row r="1137" spans="31:31">
      <c r="AE1137" s="40"/>
    </row>
    <row r="1138" spans="31:31">
      <c r="AE1138" s="40"/>
    </row>
    <row r="1139" spans="31:31">
      <c r="AE1139" s="40"/>
    </row>
    <row r="1140" spans="31:31">
      <c r="AE1140" s="40"/>
    </row>
    <row r="1141" spans="31:31">
      <c r="AE1141" s="40"/>
    </row>
    <row r="1142" spans="31:31">
      <c r="AE1142" s="40"/>
    </row>
    <row r="1143" spans="31:31">
      <c r="AE1143" s="40"/>
    </row>
    <row r="1144" spans="31:31">
      <c r="AE1144" s="40"/>
    </row>
    <row r="1145" spans="31:31">
      <c r="AE1145" s="40"/>
    </row>
    <row r="1146" spans="31:31">
      <c r="AE1146" s="40"/>
    </row>
    <row r="1147" spans="31:31">
      <c r="AE1147" s="40"/>
    </row>
    <row r="1148" spans="31:31">
      <c r="AE1148" s="40"/>
    </row>
    <row r="1149" spans="31:31">
      <c r="AE1149" s="40"/>
    </row>
    <row r="1150" spans="31:31">
      <c r="AE1150" s="40"/>
    </row>
    <row r="1151" spans="31:31">
      <c r="AE1151" s="40"/>
    </row>
    <row r="1152" spans="31:31">
      <c r="AE1152" s="40"/>
    </row>
    <row r="1153" spans="31:31">
      <c r="AE1153" s="40"/>
    </row>
    <row r="1154" spans="31:31">
      <c r="AE1154" s="40"/>
    </row>
    <row r="1155" spans="31:31">
      <c r="AE1155" s="40"/>
    </row>
    <row r="1156" spans="31:31">
      <c r="AE1156" s="40"/>
    </row>
    <row r="1157" spans="31:31">
      <c r="AE1157" s="40"/>
    </row>
    <row r="1158" spans="31:31">
      <c r="AE1158" s="40"/>
    </row>
    <row r="1159" spans="31:31">
      <c r="AE1159" s="40"/>
    </row>
    <row r="1160" spans="31:31">
      <c r="AE1160" s="40"/>
    </row>
    <row r="1161" spans="31:31">
      <c r="AE1161" s="40"/>
    </row>
    <row r="1162" spans="31:31">
      <c r="AE1162" s="40"/>
    </row>
    <row r="1163" spans="31:31">
      <c r="AE1163" s="40"/>
    </row>
    <row r="1164" spans="31:31">
      <c r="AE1164" s="40"/>
    </row>
    <row r="1165" spans="31:31">
      <c r="AE1165" s="40"/>
    </row>
    <row r="1166" spans="31:31">
      <c r="AE1166" s="40"/>
    </row>
    <row r="1167" spans="31:31">
      <c r="AE1167" s="40"/>
    </row>
    <row r="1168" spans="31:31">
      <c r="AE1168" s="40"/>
    </row>
    <row r="1169" spans="31:31">
      <c r="AE1169" s="40"/>
    </row>
    <row r="1170" spans="31:31">
      <c r="AE1170" s="40"/>
    </row>
    <row r="1171" spans="31:31">
      <c r="AE1171" s="40"/>
    </row>
    <row r="1172" spans="31:31">
      <c r="AE1172" s="40"/>
    </row>
    <row r="1173" spans="31:31">
      <c r="AE1173" s="40"/>
    </row>
    <row r="1174" spans="31:31">
      <c r="AE1174" s="40"/>
    </row>
    <row r="1175" spans="31:31">
      <c r="AE1175" s="40"/>
    </row>
    <row r="1176" spans="31:31">
      <c r="AE1176" s="40"/>
    </row>
    <row r="1177" spans="31:31">
      <c r="AE1177" s="40"/>
    </row>
    <row r="1178" spans="31:31">
      <c r="AE1178" s="40"/>
    </row>
    <row r="1179" spans="31:31">
      <c r="AE1179" s="40"/>
    </row>
    <row r="1180" spans="31:31">
      <c r="AE1180" s="40"/>
    </row>
    <row r="1181" spans="31:31">
      <c r="AE1181" s="40"/>
    </row>
    <row r="1182" spans="31:31">
      <c r="AE1182" s="40"/>
    </row>
    <row r="1183" spans="31:31">
      <c r="AE1183" s="40"/>
    </row>
    <row r="1184" spans="31:31">
      <c r="AE1184" s="40"/>
    </row>
    <row r="1185" spans="31:31">
      <c r="AE1185" s="40"/>
    </row>
    <row r="1186" spans="31:31">
      <c r="AE1186" s="40"/>
    </row>
    <row r="1187" spans="31:31">
      <c r="AE1187" s="40"/>
    </row>
    <row r="1188" spans="31:31">
      <c r="AE1188" s="40"/>
    </row>
    <row r="1189" spans="31:31">
      <c r="AE1189" s="40"/>
    </row>
    <row r="1190" spans="31:31">
      <c r="AE1190" s="40"/>
    </row>
    <row r="1191" spans="31:31">
      <c r="AE1191" s="40"/>
    </row>
    <row r="1192" spans="31:31">
      <c r="AE1192" s="40"/>
    </row>
    <row r="1193" spans="31:31">
      <c r="AE1193" s="40"/>
    </row>
    <row r="1194" spans="31:31">
      <c r="AE1194" s="40"/>
    </row>
    <row r="1195" spans="31:31">
      <c r="AE1195" s="40"/>
    </row>
    <row r="1196" spans="31:31">
      <c r="AE1196" s="40"/>
    </row>
    <row r="1197" spans="31:31">
      <c r="AE1197" s="40"/>
    </row>
    <row r="1198" spans="31:31">
      <c r="AE1198" s="40"/>
    </row>
    <row r="1199" spans="31:31">
      <c r="AE1199" s="40"/>
    </row>
    <row r="1200" spans="31:31">
      <c r="AE1200" s="40"/>
    </row>
    <row r="1201" spans="31:31">
      <c r="AE1201" s="40"/>
    </row>
    <row r="1202" spans="31:31">
      <c r="AE1202" s="40"/>
    </row>
    <row r="1203" spans="31:31">
      <c r="AE1203" s="40"/>
    </row>
    <row r="1204" spans="31:31">
      <c r="AE1204" s="40"/>
    </row>
    <row r="1205" spans="31:31">
      <c r="AE1205" s="40"/>
    </row>
    <row r="1206" spans="31:31">
      <c r="AE1206" s="40"/>
    </row>
    <row r="1207" spans="31:31">
      <c r="AE1207" s="40"/>
    </row>
    <row r="1208" spans="31:31">
      <c r="AE1208" s="40"/>
    </row>
    <row r="1209" spans="31:31">
      <c r="AE1209" s="40"/>
    </row>
    <row r="1210" spans="31:31">
      <c r="AE1210" s="40"/>
    </row>
    <row r="1211" spans="31:31">
      <c r="AE1211" s="40"/>
    </row>
    <row r="1212" spans="31:31">
      <c r="AE1212" s="40"/>
    </row>
    <row r="1213" spans="31:31">
      <c r="AE1213" s="40"/>
    </row>
    <row r="1214" spans="31:31">
      <c r="AE1214" s="40"/>
    </row>
    <row r="1215" spans="31:31">
      <c r="AE1215" s="40"/>
    </row>
    <row r="1216" spans="31:31">
      <c r="AE1216" s="40"/>
    </row>
    <row r="1217" spans="31:31">
      <c r="AE1217" s="40"/>
    </row>
    <row r="1218" spans="31:31">
      <c r="AE1218" s="40"/>
    </row>
    <row r="1219" spans="31:31">
      <c r="AE1219" s="40"/>
    </row>
    <row r="1220" spans="31:31">
      <c r="AE1220" s="40"/>
    </row>
    <row r="1221" spans="31:31">
      <c r="AE1221" s="40"/>
    </row>
    <row r="1222" spans="31:31">
      <c r="AE1222" s="40"/>
    </row>
    <row r="1223" spans="31:31">
      <c r="AE1223" s="40"/>
    </row>
    <row r="1224" spans="31:31">
      <c r="AE1224" s="40"/>
    </row>
    <row r="1225" spans="31:31">
      <c r="AE1225" s="40"/>
    </row>
    <row r="1226" spans="31:31">
      <c r="AE1226" s="40"/>
    </row>
    <row r="1227" spans="31:31">
      <c r="AE1227" s="40"/>
    </row>
    <row r="1228" spans="31:31">
      <c r="AE1228" s="40"/>
    </row>
    <row r="1229" spans="31:31">
      <c r="AE1229" s="40"/>
    </row>
    <row r="1230" spans="31:31">
      <c r="AE1230" s="40"/>
    </row>
    <row r="1231" spans="31:31">
      <c r="AE1231" s="40"/>
    </row>
    <row r="1232" spans="31:31">
      <c r="AE1232" s="40"/>
    </row>
    <row r="1233" spans="31:31">
      <c r="AE1233" s="40"/>
    </row>
    <row r="1234" spans="31:31">
      <c r="AE1234" s="40"/>
    </row>
    <row r="1235" spans="31:31">
      <c r="AE1235" s="40"/>
    </row>
    <row r="1236" spans="31:31">
      <c r="AE1236" s="40"/>
    </row>
    <row r="1237" spans="31:31">
      <c r="AE1237" s="40"/>
    </row>
    <row r="1238" spans="31:31">
      <c r="AE1238" s="40"/>
    </row>
    <row r="1239" spans="31:31">
      <c r="AE1239" s="40"/>
    </row>
    <row r="1240" spans="31:31">
      <c r="AE1240" s="40"/>
    </row>
    <row r="1241" spans="31:31">
      <c r="AE1241" s="40"/>
    </row>
    <row r="1242" spans="31:31">
      <c r="AE1242" s="40"/>
    </row>
    <row r="1243" spans="31:31">
      <c r="AE1243" s="40"/>
    </row>
    <row r="1244" spans="31:31">
      <c r="AE1244" s="40"/>
    </row>
    <row r="1245" spans="31:31">
      <c r="AE1245" s="40"/>
    </row>
    <row r="1246" spans="31:31">
      <c r="AE1246" s="40"/>
    </row>
    <row r="1247" spans="31:31">
      <c r="AE1247" s="40"/>
    </row>
    <row r="1248" spans="31:31">
      <c r="AE1248" s="40"/>
    </row>
    <row r="1249" spans="31:31">
      <c r="AE1249" s="40"/>
    </row>
    <row r="1250" spans="31:31">
      <c r="AE1250" s="40"/>
    </row>
    <row r="1251" spans="31:31">
      <c r="AE1251" s="40"/>
    </row>
    <row r="1252" spans="31:31">
      <c r="AE1252" s="40"/>
    </row>
    <row r="1253" spans="31:31">
      <c r="AE1253" s="40"/>
    </row>
    <row r="1254" spans="31:31">
      <c r="AE1254" s="40"/>
    </row>
    <row r="1255" spans="31:31">
      <c r="AE1255" s="40"/>
    </row>
    <row r="1256" spans="31:31">
      <c r="AE1256" s="40"/>
    </row>
    <row r="1257" spans="31:31">
      <c r="AE1257" s="40"/>
    </row>
    <row r="1258" spans="31:31">
      <c r="AE1258" s="40"/>
    </row>
    <row r="1259" spans="31:31">
      <c r="AE1259" s="40"/>
    </row>
    <row r="1260" spans="31:31">
      <c r="AE1260" s="40"/>
    </row>
    <row r="1261" spans="31:31">
      <c r="AE1261" s="40"/>
    </row>
    <row r="1262" spans="31:31">
      <c r="AE1262" s="40"/>
    </row>
    <row r="1263" spans="31:31">
      <c r="AE1263" s="40"/>
    </row>
    <row r="1264" spans="31:31">
      <c r="AE1264" s="40"/>
    </row>
    <row r="1265" spans="31:31">
      <c r="AE1265" s="40"/>
    </row>
    <row r="1266" spans="31:31">
      <c r="AE1266" s="40"/>
    </row>
    <row r="1267" spans="31:31">
      <c r="AE1267" s="40"/>
    </row>
    <row r="1268" spans="31:31">
      <c r="AE1268" s="40"/>
    </row>
    <row r="1269" spans="31:31">
      <c r="AE1269" s="40"/>
    </row>
    <row r="1270" spans="31:31">
      <c r="AE1270" s="40"/>
    </row>
    <row r="1271" spans="31:31">
      <c r="AE1271" s="40"/>
    </row>
    <row r="1272" spans="31:31">
      <c r="AE1272" s="40"/>
    </row>
    <row r="1273" spans="31:31">
      <c r="AE1273" s="40"/>
    </row>
    <row r="1274" spans="31:31">
      <c r="AE1274" s="40"/>
    </row>
    <row r="1275" spans="31:31">
      <c r="AE1275" s="40"/>
    </row>
    <row r="1276" spans="31:31">
      <c r="AE1276" s="40"/>
    </row>
    <row r="1277" spans="31:31">
      <c r="AE1277" s="40"/>
    </row>
    <row r="1278" spans="31:31">
      <c r="AE1278" s="40"/>
    </row>
    <row r="1279" spans="31:31">
      <c r="AE1279" s="40"/>
    </row>
    <row r="1280" spans="31:31">
      <c r="AE1280" s="40"/>
    </row>
    <row r="1281" spans="31:31">
      <c r="AE1281" s="40"/>
    </row>
    <row r="1282" spans="31:31">
      <c r="AE1282" s="40"/>
    </row>
    <row r="1283" spans="31:31">
      <c r="AE1283" s="40"/>
    </row>
    <row r="1284" spans="31:31">
      <c r="AE1284" s="40"/>
    </row>
    <row r="1285" spans="31:31">
      <c r="AE1285" s="40"/>
    </row>
    <row r="1286" spans="31:31">
      <c r="AE1286" s="40"/>
    </row>
    <row r="1287" spans="31:31">
      <c r="AE1287" s="40"/>
    </row>
    <row r="1288" spans="31:31">
      <c r="AE1288" s="40"/>
    </row>
    <row r="1289" spans="31:31">
      <c r="AE1289" s="40"/>
    </row>
    <row r="1290" spans="31:31">
      <c r="AE1290" s="40"/>
    </row>
    <row r="1291" spans="31:31">
      <c r="AE1291" s="40"/>
    </row>
    <row r="1292" spans="31:31">
      <c r="AE1292" s="40"/>
    </row>
    <row r="1293" spans="31:31">
      <c r="AE1293" s="40"/>
    </row>
    <row r="1294" spans="31:31">
      <c r="AE1294" s="40"/>
    </row>
    <row r="1295" spans="31:31">
      <c r="AE1295" s="40"/>
    </row>
    <row r="1296" spans="31:31">
      <c r="AE1296" s="40"/>
    </row>
    <row r="1297" spans="31:31">
      <c r="AE1297" s="40"/>
    </row>
    <row r="1298" spans="31:31">
      <c r="AE1298" s="40"/>
    </row>
    <row r="1299" spans="31:31">
      <c r="AE1299" s="40"/>
    </row>
    <row r="1300" spans="31:31">
      <c r="AE1300" s="40"/>
    </row>
    <row r="1301" spans="31:31">
      <c r="AE1301" s="40"/>
    </row>
    <row r="1302" spans="31:31">
      <c r="AE1302" s="40"/>
    </row>
    <row r="1303" spans="31:31">
      <c r="AE1303" s="40"/>
    </row>
    <row r="1304" spans="31:31">
      <c r="AE1304" s="40"/>
    </row>
    <row r="1305" spans="31:31">
      <c r="AE1305" s="40"/>
    </row>
    <row r="1306" spans="31:31">
      <c r="AE1306" s="40"/>
    </row>
    <row r="1307" spans="31:31">
      <c r="AE1307" s="40"/>
    </row>
    <row r="1308" spans="31:31">
      <c r="AE1308" s="40"/>
    </row>
    <row r="1309" spans="31:31">
      <c r="AE1309" s="40"/>
    </row>
    <row r="1310" spans="31:31">
      <c r="AE1310" s="40"/>
    </row>
    <row r="1311" spans="31:31">
      <c r="AE1311" s="40"/>
    </row>
    <row r="1312" spans="31:31">
      <c r="AE1312" s="40"/>
    </row>
    <row r="1313" spans="31:31">
      <c r="AE1313" s="40"/>
    </row>
    <row r="1314" spans="31:31">
      <c r="AE1314" s="40"/>
    </row>
    <row r="1315" spans="31:31">
      <c r="AE1315" s="40"/>
    </row>
    <row r="1316" spans="31:31">
      <c r="AE1316" s="40"/>
    </row>
    <row r="1317" spans="31:31">
      <c r="AE1317" s="40"/>
    </row>
    <row r="1318" spans="31:31">
      <c r="AE1318" s="40"/>
    </row>
    <row r="1319" spans="31:31">
      <c r="AE1319" s="40"/>
    </row>
    <row r="1320" spans="31:31">
      <c r="AE1320" s="40"/>
    </row>
    <row r="1321" spans="31:31">
      <c r="AE1321" s="40"/>
    </row>
    <row r="1322" spans="31:31">
      <c r="AE1322" s="40"/>
    </row>
    <row r="1323" spans="31:31">
      <c r="AE1323" s="40"/>
    </row>
    <row r="1324" spans="31:31">
      <c r="AE1324" s="40"/>
    </row>
    <row r="1325" spans="31:31">
      <c r="AE1325" s="40"/>
    </row>
    <row r="1326" spans="31:31">
      <c r="AE1326" s="40"/>
    </row>
    <row r="1327" spans="31:31">
      <c r="AE1327" s="40"/>
    </row>
    <row r="1328" spans="31:31">
      <c r="AE1328" s="40"/>
    </row>
    <row r="1329" spans="31:31">
      <c r="AE1329" s="40"/>
    </row>
    <row r="1330" spans="31:31">
      <c r="AE1330" s="40"/>
    </row>
    <row r="1331" spans="31:31">
      <c r="AE1331" s="40"/>
    </row>
    <row r="1332" spans="31:31">
      <c r="AE1332" s="40"/>
    </row>
    <row r="1333" spans="31:31">
      <c r="AE1333" s="40"/>
    </row>
    <row r="1334" spans="31:31">
      <c r="AE1334" s="40"/>
    </row>
    <row r="1335" spans="31:31">
      <c r="AE1335" s="40"/>
    </row>
    <row r="1336" spans="31:31">
      <c r="AE1336" s="40"/>
    </row>
    <row r="1337" spans="31:31">
      <c r="AE1337" s="40"/>
    </row>
    <row r="1338" spans="31:31">
      <c r="AE1338" s="40"/>
    </row>
    <row r="1339" spans="31:31">
      <c r="AE1339" s="40"/>
    </row>
    <row r="1340" spans="31:31">
      <c r="AE1340" s="40"/>
    </row>
    <row r="1341" spans="31:31">
      <c r="AE1341" s="40"/>
    </row>
    <row r="1342" spans="31:31">
      <c r="AE1342" s="40"/>
    </row>
    <row r="1343" spans="31:31">
      <c r="AE1343" s="40"/>
    </row>
    <row r="1344" spans="31:31">
      <c r="AE1344" s="40"/>
    </row>
    <row r="1345" spans="31:31">
      <c r="AE1345" s="40"/>
    </row>
    <row r="1346" spans="31:31">
      <c r="AE1346" s="40"/>
    </row>
    <row r="1347" spans="31:31">
      <c r="AE1347" s="40"/>
    </row>
    <row r="1348" spans="31:31">
      <c r="AE1348" s="40"/>
    </row>
    <row r="1349" spans="31:31">
      <c r="AE1349" s="40"/>
    </row>
    <row r="1350" spans="31:31">
      <c r="AE1350" s="40"/>
    </row>
    <row r="1351" spans="31:31">
      <c r="AE1351" s="40"/>
    </row>
    <row r="1352" spans="31:31">
      <c r="AE1352" s="40"/>
    </row>
    <row r="1353" spans="31:31">
      <c r="AE1353" s="40"/>
    </row>
    <row r="1354" spans="31:31">
      <c r="AE1354" s="40"/>
    </row>
    <row r="1355" spans="31:31">
      <c r="AE1355" s="40"/>
    </row>
    <row r="1356" spans="31:31">
      <c r="AE1356" s="40"/>
    </row>
    <row r="1357" spans="31:31">
      <c r="AE1357" s="40"/>
    </row>
    <row r="1358" spans="31:31">
      <c r="AE1358" s="40"/>
    </row>
    <row r="1359" spans="31:31">
      <c r="AE1359" s="40"/>
    </row>
    <row r="1360" spans="31:31">
      <c r="AE1360" s="40"/>
    </row>
    <row r="1361" spans="31:31">
      <c r="AE1361" s="40"/>
    </row>
    <row r="1362" spans="31:31">
      <c r="AE1362" s="40"/>
    </row>
    <row r="1363" spans="31:31">
      <c r="AE1363" s="40"/>
    </row>
    <row r="1364" spans="31:31">
      <c r="AE1364" s="40"/>
    </row>
    <row r="1365" spans="31:31">
      <c r="AE1365" s="40"/>
    </row>
    <row r="1366" spans="31:31">
      <c r="AE1366" s="40"/>
    </row>
    <row r="1367" spans="31:31">
      <c r="AE1367" s="40"/>
    </row>
    <row r="1368" spans="31:31">
      <c r="AE1368" s="40"/>
    </row>
    <row r="1369" spans="31:31">
      <c r="AE1369" s="40"/>
    </row>
    <row r="1370" spans="31:31">
      <c r="AE1370" s="40"/>
    </row>
    <row r="1371" spans="31:31">
      <c r="AE1371" s="40"/>
    </row>
    <row r="1372" spans="31:31">
      <c r="AE1372" s="40"/>
    </row>
    <row r="1373" spans="31:31">
      <c r="AE1373" s="40"/>
    </row>
    <row r="1374" spans="31:31">
      <c r="AE1374" s="40"/>
    </row>
    <row r="1375" spans="31:31">
      <c r="AE1375" s="40"/>
    </row>
    <row r="1376" spans="31:31">
      <c r="AE1376" s="40"/>
    </row>
    <row r="1377" spans="31:31">
      <c r="AE1377" s="40"/>
    </row>
    <row r="1378" spans="31:31">
      <c r="AE1378" s="40"/>
    </row>
    <row r="1379" spans="31:31">
      <c r="AE1379" s="40"/>
    </row>
    <row r="1380" spans="31:31">
      <c r="AE1380" s="40"/>
    </row>
    <row r="1381" spans="31:31">
      <c r="AE1381" s="40"/>
    </row>
    <row r="1382" spans="31:31">
      <c r="AE1382" s="40"/>
    </row>
    <row r="1383" spans="31:31">
      <c r="AE1383" s="40"/>
    </row>
    <row r="1384" spans="31:31">
      <c r="AE1384" s="40"/>
    </row>
    <row r="1385" spans="31:31">
      <c r="AE1385" s="40"/>
    </row>
    <row r="1386" spans="31:31">
      <c r="AE1386" s="40"/>
    </row>
    <row r="1387" spans="31:31">
      <c r="AE1387" s="40"/>
    </row>
    <row r="1388" spans="31:31">
      <c r="AE1388" s="40"/>
    </row>
    <row r="1389" spans="31:31">
      <c r="AE1389" s="40"/>
    </row>
    <row r="1390" spans="31:31">
      <c r="AE1390" s="40"/>
    </row>
    <row r="1391" spans="31:31">
      <c r="AE1391" s="40"/>
    </row>
    <row r="1392" spans="31:31">
      <c r="AE1392" s="40"/>
    </row>
    <row r="1393" spans="31:31">
      <c r="AE1393" s="40"/>
    </row>
    <row r="1394" spans="31:31">
      <c r="AE1394" s="40"/>
    </row>
    <row r="1395" spans="31:31">
      <c r="AE1395" s="40"/>
    </row>
    <row r="1396" spans="31:31">
      <c r="AE1396" s="40"/>
    </row>
    <row r="1397" spans="31:31">
      <c r="AE1397" s="40"/>
    </row>
    <row r="1398" spans="31:31">
      <c r="AE1398" s="40"/>
    </row>
    <row r="1399" spans="31:31">
      <c r="AE1399" s="40"/>
    </row>
    <row r="1400" spans="31:31">
      <c r="AE1400" s="40"/>
    </row>
    <row r="1401" spans="31:31">
      <c r="AE1401" s="40"/>
    </row>
    <row r="1402" spans="31:31">
      <c r="AE1402" s="40"/>
    </row>
    <row r="1403" spans="31:31">
      <c r="AE1403" s="40"/>
    </row>
    <row r="1404" spans="31:31">
      <c r="AE1404" s="40"/>
    </row>
    <row r="1405" spans="31:31">
      <c r="AE1405" s="40"/>
    </row>
    <row r="1406" spans="31:31">
      <c r="AE1406" s="40"/>
    </row>
    <row r="1407" spans="31:31">
      <c r="AE1407" s="40"/>
    </row>
    <row r="1408" spans="31:31">
      <c r="AE1408" s="40"/>
    </row>
    <row r="1409" spans="31:31">
      <c r="AE1409" s="40"/>
    </row>
    <row r="1410" spans="31:31">
      <c r="AE1410" s="40"/>
    </row>
    <row r="1411" spans="31:31">
      <c r="AE1411" s="40"/>
    </row>
    <row r="1412" spans="31:31">
      <c r="AE1412" s="40"/>
    </row>
    <row r="1413" spans="31:31">
      <c r="AE1413" s="40"/>
    </row>
    <row r="1414" spans="31:31">
      <c r="AE1414" s="40"/>
    </row>
    <row r="1415" spans="31:31">
      <c r="AE1415" s="40"/>
    </row>
    <row r="1416" spans="31:31">
      <c r="AE1416" s="40"/>
    </row>
    <row r="1417" spans="31:31">
      <c r="AE1417" s="40"/>
    </row>
    <row r="1418" spans="31:31">
      <c r="AE1418" s="40"/>
    </row>
    <row r="1419" spans="31:31">
      <c r="AE1419" s="40"/>
    </row>
    <row r="1420" spans="31:31">
      <c r="AE1420" s="40"/>
    </row>
    <row r="1421" spans="31:31">
      <c r="AE1421" s="40"/>
    </row>
    <row r="1422" spans="31:31">
      <c r="AE1422" s="40"/>
    </row>
    <row r="1423" spans="31:31">
      <c r="AE1423" s="40"/>
    </row>
    <row r="1424" spans="31:31">
      <c r="AE1424" s="40"/>
    </row>
    <row r="1425" spans="31:31">
      <c r="AE1425" s="40"/>
    </row>
    <row r="1426" spans="31:31">
      <c r="AE1426" s="40"/>
    </row>
    <row r="1427" spans="31:31">
      <c r="AE1427" s="40"/>
    </row>
    <row r="1428" spans="31:31">
      <c r="AE1428" s="40"/>
    </row>
    <row r="1429" spans="31:31">
      <c r="AE1429" s="40"/>
    </row>
    <row r="1430" spans="31:31">
      <c r="AE1430" s="40"/>
    </row>
    <row r="1431" spans="31:31">
      <c r="AE1431" s="40"/>
    </row>
    <row r="1432" spans="31:31">
      <c r="AE1432" s="40"/>
    </row>
    <row r="1433" spans="31:31">
      <c r="AE1433" s="40"/>
    </row>
    <row r="1434" spans="31:31">
      <c r="AE1434" s="40"/>
    </row>
    <row r="1435" spans="31:31">
      <c r="AE1435" s="40"/>
    </row>
    <row r="1436" spans="31:31">
      <c r="AE1436" s="40"/>
    </row>
    <row r="1437" spans="31:31">
      <c r="AE1437" s="40"/>
    </row>
    <row r="1438" spans="31:31">
      <c r="AE1438" s="40"/>
    </row>
    <row r="1439" spans="31:31">
      <c r="AE1439" s="40"/>
    </row>
    <row r="1440" spans="31:31">
      <c r="AE1440" s="40"/>
    </row>
    <row r="1441" spans="31:31">
      <c r="AE1441" s="40"/>
    </row>
    <row r="1442" spans="31:31">
      <c r="AE1442" s="40"/>
    </row>
    <row r="1443" spans="31:31">
      <c r="AE1443" s="40"/>
    </row>
    <row r="1444" spans="31:31">
      <c r="AE1444" s="40"/>
    </row>
    <row r="1445" spans="31:31">
      <c r="AE1445" s="40"/>
    </row>
    <row r="1446" spans="31:31">
      <c r="AE1446" s="40"/>
    </row>
    <row r="1447" spans="31:31">
      <c r="AE1447" s="40"/>
    </row>
    <row r="1448" spans="31:31">
      <c r="AE1448" s="40"/>
    </row>
    <row r="1449" spans="31:31">
      <c r="AE1449" s="40"/>
    </row>
    <row r="1450" spans="31:31">
      <c r="AE1450" s="40"/>
    </row>
    <row r="1451" spans="31:31">
      <c r="AE1451" s="40"/>
    </row>
    <row r="1452" spans="31:31">
      <c r="AE1452" s="40"/>
    </row>
    <row r="1453" spans="31:31">
      <c r="AE1453" s="40"/>
    </row>
    <row r="1454" spans="31:31">
      <c r="AE1454" s="40"/>
    </row>
    <row r="1455" spans="31:31">
      <c r="AE1455" s="40"/>
    </row>
    <row r="1456" spans="31:31">
      <c r="AE1456" s="40"/>
    </row>
    <row r="1457" spans="31:31">
      <c r="AE1457" s="40"/>
    </row>
    <row r="1458" spans="31:31">
      <c r="AE1458" s="40"/>
    </row>
    <row r="1459" spans="31:31">
      <c r="AE1459" s="40"/>
    </row>
    <row r="1460" spans="31:31">
      <c r="AE1460" s="40"/>
    </row>
    <row r="1461" spans="31:31">
      <c r="AE1461" s="40"/>
    </row>
    <row r="1462" spans="31:31">
      <c r="AE1462" s="40"/>
    </row>
    <row r="1463" spans="31:31">
      <c r="AE1463" s="40"/>
    </row>
    <row r="1464" spans="31:31">
      <c r="AE1464" s="40"/>
    </row>
    <row r="1465" spans="31:31">
      <c r="AE1465" s="40"/>
    </row>
    <row r="1466" spans="31:31">
      <c r="AE1466" s="40"/>
    </row>
    <row r="1467" spans="31:31">
      <c r="AE1467" s="40"/>
    </row>
    <row r="1468" spans="31:31">
      <c r="AE1468" s="40"/>
    </row>
    <row r="1469" spans="31:31">
      <c r="AE1469" s="40"/>
    </row>
    <row r="1470" spans="31:31">
      <c r="AE1470" s="40"/>
    </row>
    <row r="1471" spans="31:31">
      <c r="AE1471" s="40"/>
    </row>
    <row r="1472" spans="31:31">
      <c r="AE1472" s="40"/>
    </row>
  </sheetData>
  <mergeCells count="13">
    <mergeCell ref="AH7:AI7"/>
    <mergeCell ref="A6:A7"/>
    <mergeCell ref="B6:O6"/>
    <mergeCell ref="R6:V6"/>
    <mergeCell ref="W6:X6"/>
    <mergeCell ref="AA6:AI6"/>
    <mergeCell ref="R7:S7"/>
    <mergeCell ref="T7:U7"/>
    <mergeCell ref="W7:X7"/>
    <mergeCell ref="AA7:AC7"/>
    <mergeCell ref="AD7:AG7"/>
    <mergeCell ref="Y6:Z6"/>
    <mergeCell ref="Y7:Z7"/>
  </mergeCells>
  <printOptions horizontalCentered="1"/>
  <pageMargins left="0.11811023622047245" right="0.11811023622047245" top="0.27559055118110237" bottom="0.19685039370078741" header="0.19685039370078741" footer="0"/>
  <pageSetup paperSize="9" scale="46" fitToHeight="0" orientation="portrait" r:id="rId1"/>
  <headerFooter>
    <oddHeader>&amp;L&amp;6&amp;A&amp;R&amp;6Page &amp;P of &amp;N</oddHeader>
  </headerFooter>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FF"/>
    <pageSetUpPr fitToPage="1"/>
  </sheetPr>
  <dimension ref="A1:DQ45"/>
  <sheetViews>
    <sheetView view="pageBreakPreview" zoomScale="130" zoomScaleNormal="200" zoomScaleSheetLayoutView="130" zoomScalePageLayoutView="200" workbookViewId="0">
      <pane xSplit="1" ySplit="8" topLeftCell="B9" activePane="bottomRight" state="frozen"/>
      <selection activeCell="B23" sqref="B23"/>
      <selection pane="topRight" activeCell="B23" sqref="B23"/>
      <selection pane="bottomLeft" activeCell="B23" sqref="B23"/>
      <selection pane="bottomRight" activeCell="M43" sqref="M43"/>
    </sheetView>
  </sheetViews>
  <sheetFormatPr defaultColWidth="9.1796875" defaultRowHeight="13"/>
  <cols>
    <col min="1" max="1" width="37.1796875" style="41" customWidth="1"/>
    <col min="2" max="6" width="9.453125" style="41" customWidth="1"/>
    <col min="7" max="10" width="9.453125" style="3276" customWidth="1"/>
    <col min="11" max="18" width="9.453125" style="41" customWidth="1"/>
    <col min="19" max="16384" width="9.1796875" style="41"/>
  </cols>
  <sheetData>
    <row r="1" spans="1:121" ht="18" customHeight="1" thickBot="1">
      <c r="A1" s="828" t="s">
        <v>1345</v>
      </c>
      <c r="B1" s="2"/>
      <c r="C1" s="2"/>
      <c r="D1" s="2"/>
      <c r="E1" s="2"/>
      <c r="F1" s="2"/>
      <c r="G1" s="3455"/>
      <c r="H1" s="3456"/>
      <c r="I1" s="3456"/>
      <c r="J1" s="3456"/>
      <c r="K1" s="2"/>
      <c r="L1" s="2"/>
      <c r="M1" s="2"/>
      <c r="N1" s="2"/>
      <c r="O1" s="2"/>
      <c r="P1" s="2"/>
      <c r="Q1" s="2"/>
      <c r="R1" s="4"/>
      <c r="S1" s="123"/>
    </row>
    <row r="2" spans="1:121" s="5" customFormat="1" ht="18" customHeight="1">
      <c r="A2" s="292" t="s">
        <v>1</v>
      </c>
      <c r="B2" s="2396"/>
      <c r="C2" s="2396"/>
      <c r="D2" s="2396"/>
      <c r="E2" s="2396"/>
      <c r="F2" s="2396"/>
      <c r="G2" s="3457"/>
      <c r="H2" s="3457"/>
      <c r="I2" s="3457"/>
      <c r="J2" s="3457"/>
      <c r="K2" s="2396"/>
      <c r="L2" s="2396"/>
      <c r="M2" s="2396"/>
      <c r="N2" s="2396"/>
      <c r="O2" s="2396"/>
      <c r="P2" s="2396"/>
      <c r="Q2" s="2396"/>
      <c r="R2" s="2397"/>
    </row>
    <row r="3" spans="1:121" s="5" customFormat="1" ht="18" customHeight="1">
      <c r="A3" s="165" t="s">
        <v>87</v>
      </c>
      <c r="B3" s="11"/>
      <c r="C3" s="11"/>
      <c r="D3" s="11"/>
      <c r="E3" s="11"/>
      <c r="F3" s="11"/>
      <c r="G3" s="3458"/>
      <c r="H3" s="3459"/>
      <c r="I3" s="3459"/>
      <c r="J3" s="3459"/>
      <c r="K3" s="11"/>
      <c r="L3" s="11"/>
      <c r="M3" s="11"/>
      <c r="N3" s="11"/>
      <c r="O3" s="11"/>
      <c r="P3" s="11"/>
      <c r="Q3" s="11"/>
      <c r="R3" s="2328"/>
    </row>
    <row r="4" spans="1:121" s="36" customFormat="1" ht="18" customHeight="1" thickBot="1">
      <c r="A4" s="15" t="s">
        <v>88</v>
      </c>
      <c r="B4" s="90"/>
      <c r="C4" s="1963" t="s">
        <v>1453</v>
      </c>
      <c r="D4" s="1964"/>
      <c r="E4" s="166"/>
      <c r="F4" s="659"/>
      <c r="G4" s="3460"/>
      <c r="H4" s="3461"/>
      <c r="I4" s="3461"/>
      <c r="J4" s="3461"/>
      <c r="K4" s="659"/>
      <c r="L4" s="659"/>
      <c r="M4" s="659"/>
      <c r="N4" s="659"/>
      <c r="O4" s="659"/>
      <c r="P4" s="16"/>
      <c r="Q4" s="16"/>
      <c r="R4" s="2262"/>
    </row>
    <row r="5" spans="1:121" s="69" customFormat="1" ht="25.5" customHeight="1" thickTop="1" thickBot="1">
      <c r="A5" s="167" t="s">
        <v>89</v>
      </c>
      <c r="B5" s="4775" t="s">
        <v>90</v>
      </c>
      <c r="C5" s="4776"/>
      <c r="D5" s="4776"/>
      <c r="E5" s="4776"/>
      <c r="F5" s="4776"/>
      <c r="G5" s="4776"/>
      <c r="H5" s="4776"/>
      <c r="I5" s="4776"/>
      <c r="J5" s="4776"/>
      <c r="K5" s="4776"/>
      <c r="L5" s="4776"/>
      <c r="M5" s="4776"/>
      <c r="N5" s="4776"/>
      <c r="O5" s="4776"/>
      <c r="P5" s="4776"/>
      <c r="Q5" s="4776"/>
      <c r="R5" s="4777"/>
    </row>
    <row r="6" spans="1:121" s="77" customFormat="1" ht="19.5" customHeight="1" thickTop="1" thickBot="1">
      <c r="A6" s="168"/>
      <c r="B6" s="627">
        <v>1</v>
      </c>
      <c r="C6" s="628">
        <v>2</v>
      </c>
      <c r="D6" s="169">
        <v>3</v>
      </c>
      <c r="E6" s="170">
        <v>4</v>
      </c>
      <c r="F6" s="171">
        <v>4</v>
      </c>
      <c r="G6" s="4778">
        <v>5</v>
      </c>
      <c r="H6" s="4779"/>
      <c r="I6" s="4778">
        <v>6</v>
      </c>
      <c r="J6" s="4779"/>
      <c r="K6" s="4780">
        <v>7</v>
      </c>
      <c r="L6" s="4781"/>
      <c r="M6" s="4780">
        <v>8</v>
      </c>
      <c r="N6" s="4781"/>
      <c r="O6" s="4780">
        <v>9</v>
      </c>
      <c r="P6" s="4781"/>
      <c r="Q6" s="4780">
        <v>10</v>
      </c>
      <c r="R6" s="4782"/>
    </row>
    <row r="7" spans="1:121" s="73" customFormat="1" ht="32.25" customHeight="1">
      <c r="A7" s="172"/>
      <c r="B7" s="696" t="s">
        <v>91</v>
      </c>
      <c r="C7" s="692" t="s">
        <v>152</v>
      </c>
      <c r="D7" s="2398" t="s">
        <v>92</v>
      </c>
      <c r="E7" s="696" t="s">
        <v>93</v>
      </c>
      <c r="F7" s="694" t="s">
        <v>93</v>
      </c>
      <c r="G7" s="3462" t="s">
        <v>94</v>
      </c>
      <c r="H7" s="3463" t="s">
        <v>95</v>
      </c>
      <c r="I7" s="3464" t="s">
        <v>94</v>
      </c>
      <c r="J7" s="3465" t="s">
        <v>95</v>
      </c>
      <c r="K7" s="4783" t="s">
        <v>96</v>
      </c>
      <c r="L7" s="4784"/>
      <c r="M7" s="4785" t="s">
        <v>97</v>
      </c>
      <c r="N7" s="4786"/>
      <c r="O7" s="4787" t="s">
        <v>98</v>
      </c>
      <c r="P7" s="4788"/>
      <c r="Q7" s="4789" t="s">
        <v>99</v>
      </c>
      <c r="R7" s="4790"/>
    </row>
    <row r="8" spans="1:121" s="77" customFormat="1" ht="18.75" customHeight="1" thickBot="1">
      <c r="A8" s="173" t="s">
        <v>5</v>
      </c>
      <c r="B8" s="174" t="s">
        <v>13</v>
      </c>
      <c r="C8" s="693" t="s">
        <v>14</v>
      </c>
      <c r="D8" s="175" t="s">
        <v>100</v>
      </c>
      <c r="E8" s="695" t="s">
        <v>13</v>
      </c>
      <c r="F8" s="176" t="s">
        <v>14</v>
      </c>
      <c r="G8" s="4791" t="s">
        <v>101</v>
      </c>
      <c r="H8" s="4792"/>
      <c r="I8" s="4791" t="s">
        <v>102</v>
      </c>
      <c r="J8" s="4792"/>
      <c r="K8" s="625" t="s">
        <v>13</v>
      </c>
      <c r="L8" s="177" t="s">
        <v>14</v>
      </c>
      <c r="M8" s="174" t="s">
        <v>13</v>
      </c>
      <c r="N8" s="626" t="s">
        <v>14</v>
      </c>
      <c r="O8" s="625" t="s">
        <v>13</v>
      </c>
      <c r="P8" s="178" t="s">
        <v>14</v>
      </c>
      <c r="Q8" s="174" t="s">
        <v>13</v>
      </c>
      <c r="R8" s="177" t="s">
        <v>14</v>
      </c>
    </row>
    <row r="9" spans="1:121" s="181" customFormat="1" ht="15" customHeight="1" thickBot="1">
      <c r="A9" s="179" t="s">
        <v>107</v>
      </c>
      <c r="B9" s="180"/>
      <c r="C9" s="180"/>
      <c r="D9" s="180"/>
      <c r="E9" s="180"/>
      <c r="F9" s="180"/>
      <c r="G9" s="3466"/>
      <c r="H9" s="3466"/>
      <c r="I9" s="3466"/>
      <c r="J9" s="3466"/>
      <c r="K9" s="180"/>
      <c r="L9" s="180"/>
      <c r="M9" s="180"/>
      <c r="N9" s="180"/>
      <c r="O9" s="180"/>
      <c r="P9" s="180"/>
      <c r="Q9" s="180"/>
      <c r="R9" s="2399"/>
      <c r="S9" s="143"/>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row>
    <row r="10" spans="1:121" s="32" customFormat="1" ht="15" customHeight="1">
      <c r="A10" s="851" t="str">
        <f>'General NZPUC'!A10</f>
        <v>Longburn Adventist College</v>
      </c>
      <c r="B10" s="3960">
        <v>2</v>
      </c>
      <c r="C10" s="3961">
        <v>18</v>
      </c>
      <c r="D10" s="3756">
        <f>SUM(B10:C10)</f>
        <v>20</v>
      </c>
      <c r="E10" s="3962">
        <v>2</v>
      </c>
      <c r="F10" s="3962">
        <v>4</v>
      </c>
      <c r="G10" s="3963">
        <v>1</v>
      </c>
      <c r="H10" s="3963">
        <v>1</v>
      </c>
      <c r="I10" s="3963">
        <v>14</v>
      </c>
      <c r="J10" s="3963">
        <v>4</v>
      </c>
      <c r="K10" s="3963">
        <v>0</v>
      </c>
      <c r="L10" s="3963">
        <v>1</v>
      </c>
      <c r="M10" s="3963">
        <v>14</v>
      </c>
      <c r="N10" s="3963">
        <v>4</v>
      </c>
      <c r="O10" s="3963">
        <v>2</v>
      </c>
      <c r="P10" s="3963">
        <v>18</v>
      </c>
      <c r="Q10" s="3963">
        <v>2</v>
      </c>
      <c r="R10" s="3964">
        <v>18</v>
      </c>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row>
    <row r="11" spans="1:121" s="33" customFormat="1" ht="15" customHeight="1" thickBot="1">
      <c r="A11" s="182" t="s">
        <v>132</v>
      </c>
      <c r="B11" s="1158">
        <f t="shared" ref="B11:R11" si="0">SUM(B10:B10)</f>
        <v>2</v>
      </c>
      <c r="C11" s="1159">
        <f t="shared" si="0"/>
        <v>18</v>
      </c>
      <c r="D11" s="1158">
        <f t="shared" si="0"/>
        <v>20</v>
      </c>
      <c r="E11" s="1158">
        <f t="shared" si="0"/>
        <v>2</v>
      </c>
      <c r="F11" s="1159">
        <f t="shared" si="0"/>
        <v>4</v>
      </c>
      <c r="G11" s="3467">
        <f t="shared" si="0"/>
        <v>1</v>
      </c>
      <c r="H11" s="3468">
        <f t="shared" si="0"/>
        <v>1</v>
      </c>
      <c r="I11" s="3469">
        <f t="shared" si="0"/>
        <v>14</v>
      </c>
      <c r="J11" s="3470">
        <f t="shared" si="0"/>
        <v>4</v>
      </c>
      <c r="K11" s="2401">
        <f t="shared" si="0"/>
        <v>0</v>
      </c>
      <c r="L11" s="1161">
        <f t="shared" si="0"/>
        <v>1</v>
      </c>
      <c r="M11" s="1158">
        <f t="shared" si="0"/>
        <v>14</v>
      </c>
      <c r="N11" s="1159">
        <f t="shared" si="0"/>
        <v>4</v>
      </c>
      <c r="O11" s="2401">
        <f t="shared" si="0"/>
        <v>2</v>
      </c>
      <c r="P11" s="1160">
        <f t="shared" si="0"/>
        <v>18</v>
      </c>
      <c r="Q11" s="1158">
        <f t="shared" si="0"/>
        <v>2</v>
      </c>
      <c r="R11" s="1161">
        <f t="shared" si="0"/>
        <v>18</v>
      </c>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row>
    <row r="12" spans="1:121" s="146" customFormat="1" ht="9.75" customHeight="1" thickTop="1" thickBot="1">
      <c r="A12" s="860"/>
      <c r="B12" s="1162"/>
      <c r="C12" s="1162"/>
      <c r="D12" s="1162"/>
      <c r="E12" s="1162"/>
      <c r="F12" s="1162"/>
      <c r="G12" s="3471"/>
      <c r="H12" s="3471"/>
      <c r="I12" s="3471"/>
      <c r="J12" s="3471"/>
      <c r="K12" s="1162"/>
      <c r="L12" s="1162"/>
      <c r="M12" s="1162"/>
      <c r="N12" s="1162"/>
      <c r="O12" s="1162"/>
      <c r="P12" s="1162"/>
      <c r="Q12" s="1162"/>
      <c r="R12" s="2402"/>
    </row>
    <row r="13" spans="1:121" s="181" customFormat="1" ht="15" customHeight="1" thickBot="1">
      <c r="A13" s="183" t="s">
        <v>110</v>
      </c>
      <c r="B13" s="1163"/>
      <c r="C13" s="1163"/>
      <c r="D13" s="1163"/>
      <c r="E13" s="1163"/>
      <c r="F13" s="1163"/>
      <c r="G13" s="3472"/>
      <c r="H13" s="3472"/>
      <c r="I13" s="3472"/>
      <c r="J13" s="3472"/>
      <c r="K13" s="1163"/>
      <c r="L13" s="1163"/>
      <c r="M13" s="1163"/>
      <c r="N13" s="1163"/>
      <c r="O13" s="1163"/>
      <c r="P13" s="1163"/>
      <c r="Q13" s="1163"/>
      <c r="R13" s="2403"/>
      <c r="S13" s="143"/>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row>
    <row r="14" spans="1:121" s="32" customFormat="1" ht="15" customHeight="1">
      <c r="A14" s="851" t="str">
        <f>'General NZPUC'!A14</f>
        <v>Auckland Seventh-day Adventist High School</v>
      </c>
      <c r="B14" s="3958">
        <v>0</v>
      </c>
      <c r="C14" s="3958">
        <v>27</v>
      </c>
      <c r="D14" s="3959">
        <f>SUM(B14:C14)</f>
        <v>27</v>
      </c>
      <c r="E14" s="4611">
        <v>0</v>
      </c>
      <c r="F14" s="4611">
        <v>6</v>
      </c>
      <c r="G14" s="3871">
        <v>0</v>
      </c>
      <c r="H14" s="3871">
        <v>0</v>
      </c>
      <c r="I14" s="3871">
        <v>13</v>
      </c>
      <c r="J14" s="3871">
        <v>14</v>
      </c>
      <c r="K14" s="3871">
        <v>0</v>
      </c>
      <c r="L14" s="3871">
        <v>5</v>
      </c>
      <c r="M14" s="3871">
        <v>0</v>
      </c>
      <c r="N14" s="3871">
        <v>22</v>
      </c>
      <c r="O14" s="3871">
        <v>0</v>
      </c>
      <c r="P14" s="3871">
        <v>27</v>
      </c>
      <c r="Q14" s="3871">
        <v>0</v>
      </c>
      <c r="R14" s="3873">
        <v>27</v>
      </c>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row>
    <row r="15" spans="1:121" s="32" customFormat="1" ht="15" customHeight="1">
      <c r="A15" s="851" t="str">
        <f>'General NZPUC'!A15</f>
        <v>Balmoral Seventh-day Adventist School</v>
      </c>
      <c r="B15" s="3958">
        <v>5.2</v>
      </c>
      <c r="C15" s="3958">
        <v>0</v>
      </c>
      <c r="D15" s="3959">
        <f t="shared" ref="D15:D25" si="1">SUM(B15:C15)</f>
        <v>5.2</v>
      </c>
      <c r="E15" s="4612">
        <v>3</v>
      </c>
      <c r="F15" s="4612">
        <v>0</v>
      </c>
      <c r="G15" s="3634">
        <v>5.2</v>
      </c>
      <c r="H15" s="3634">
        <v>0</v>
      </c>
      <c r="I15" s="3634">
        <v>0</v>
      </c>
      <c r="J15" s="3634">
        <v>0</v>
      </c>
      <c r="K15" s="3634">
        <v>0</v>
      </c>
      <c r="L15" s="3634">
        <v>0</v>
      </c>
      <c r="M15" s="3634">
        <v>5.2</v>
      </c>
      <c r="N15" s="3634">
        <v>0</v>
      </c>
      <c r="O15" s="3634">
        <v>5.2</v>
      </c>
      <c r="P15" s="3634">
        <v>0</v>
      </c>
      <c r="Q15" s="3634">
        <v>5.2</v>
      </c>
      <c r="R15" s="3601">
        <v>0</v>
      </c>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row>
    <row r="16" spans="1:121" s="32" customFormat="1" ht="15" customHeight="1">
      <c r="A16" s="851" t="str">
        <f>'General NZPUC'!A16</f>
        <v>Hamilton Seventh-day Adventist School</v>
      </c>
      <c r="B16" s="3958">
        <v>5.2</v>
      </c>
      <c r="C16" s="3958">
        <v>0</v>
      </c>
      <c r="D16" s="3959">
        <f t="shared" si="1"/>
        <v>5.2</v>
      </c>
      <c r="E16" s="4612">
        <v>3</v>
      </c>
      <c r="F16" s="4612">
        <v>0</v>
      </c>
      <c r="G16" s="3634">
        <v>5</v>
      </c>
      <c r="H16" s="3634">
        <v>0.2</v>
      </c>
      <c r="I16" s="3634">
        <v>0</v>
      </c>
      <c r="J16" s="3634">
        <v>0</v>
      </c>
      <c r="K16" s="3634">
        <v>1</v>
      </c>
      <c r="L16" s="3634">
        <v>0</v>
      </c>
      <c r="M16" s="3634">
        <v>5.2</v>
      </c>
      <c r="N16" s="3634">
        <v>0</v>
      </c>
      <c r="O16" s="3634">
        <v>5.2</v>
      </c>
      <c r="P16" s="3634">
        <v>0</v>
      </c>
      <c r="Q16" s="3634">
        <v>5.2</v>
      </c>
      <c r="R16" s="3601">
        <v>0</v>
      </c>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row>
    <row r="17" spans="1:121" s="32" customFormat="1" ht="15" customHeight="1">
      <c r="A17" s="851" t="str">
        <f>'General NZPUC'!A17</f>
        <v>New Plymouth Seventh-day Adventist Christian School</v>
      </c>
      <c r="B17" s="3958">
        <v>4.3</v>
      </c>
      <c r="C17" s="3958">
        <v>0</v>
      </c>
      <c r="D17" s="3959">
        <f t="shared" si="1"/>
        <v>4.3</v>
      </c>
      <c r="E17" s="4612">
        <v>2</v>
      </c>
      <c r="F17" s="4612">
        <v>0</v>
      </c>
      <c r="G17" s="3634">
        <v>0.4</v>
      </c>
      <c r="H17" s="3634">
        <v>3.9</v>
      </c>
      <c r="I17" s="3634">
        <v>0</v>
      </c>
      <c r="J17" s="3634">
        <v>0</v>
      </c>
      <c r="K17" s="3634">
        <v>0</v>
      </c>
      <c r="L17" s="3634">
        <v>0</v>
      </c>
      <c r="M17" s="3634">
        <v>3.4</v>
      </c>
      <c r="N17" s="3634">
        <v>0</v>
      </c>
      <c r="O17" s="3634">
        <v>4.3</v>
      </c>
      <c r="P17" s="3634">
        <v>0</v>
      </c>
      <c r="Q17" s="3634">
        <v>4.3</v>
      </c>
      <c r="R17" s="3601">
        <v>0</v>
      </c>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row>
    <row r="18" spans="1:121" s="32" customFormat="1" ht="15" customHeight="1">
      <c r="A18" s="851" t="str">
        <f>'General NZPUC'!A18</f>
        <v>Palmerston North Adventist Christian School</v>
      </c>
      <c r="B18" s="3958">
        <v>6.5</v>
      </c>
      <c r="C18" s="3958">
        <v>0</v>
      </c>
      <c r="D18" s="3959">
        <f t="shared" si="1"/>
        <v>6.5</v>
      </c>
      <c r="E18" s="4612">
        <v>2</v>
      </c>
      <c r="F18" s="4612">
        <v>0</v>
      </c>
      <c r="G18" s="3634">
        <v>5.2</v>
      </c>
      <c r="H18" s="3634">
        <v>1.3</v>
      </c>
      <c r="I18" s="3634">
        <v>0</v>
      </c>
      <c r="J18" s="3634">
        <v>0</v>
      </c>
      <c r="K18" s="3634">
        <v>2.2000000000000002</v>
      </c>
      <c r="L18" s="3634">
        <v>0</v>
      </c>
      <c r="M18" s="3634">
        <v>6.5</v>
      </c>
      <c r="N18" s="3634">
        <v>0</v>
      </c>
      <c r="O18" s="3634">
        <v>6.5</v>
      </c>
      <c r="P18" s="3634">
        <v>0</v>
      </c>
      <c r="Q18" s="3634">
        <v>6.5</v>
      </c>
      <c r="R18" s="3601">
        <v>0</v>
      </c>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row>
    <row r="19" spans="1:121" s="32" customFormat="1" ht="15" customHeight="1">
      <c r="A19" s="851" t="str">
        <f>'General NZPUC'!A19</f>
        <v>Parkside Adventist Christian School</v>
      </c>
      <c r="B19" s="3958">
        <v>2.5</v>
      </c>
      <c r="C19" s="3958">
        <v>0</v>
      </c>
      <c r="D19" s="3959">
        <f t="shared" si="1"/>
        <v>2.5</v>
      </c>
      <c r="E19" s="4612">
        <v>2</v>
      </c>
      <c r="F19" s="4612">
        <v>0</v>
      </c>
      <c r="G19" s="3634">
        <v>2</v>
      </c>
      <c r="H19" s="3634">
        <v>0.5</v>
      </c>
      <c r="I19" s="3634">
        <v>0</v>
      </c>
      <c r="J19" s="3634">
        <v>0</v>
      </c>
      <c r="K19" s="3634">
        <v>0</v>
      </c>
      <c r="L19" s="3634">
        <v>0</v>
      </c>
      <c r="M19" s="3634">
        <v>2.5</v>
      </c>
      <c r="N19" s="3634">
        <v>0</v>
      </c>
      <c r="O19" s="3634">
        <v>2.5</v>
      </c>
      <c r="P19" s="3634">
        <v>0</v>
      </c>
      <c r="Q19" s="3634">
        <v>2.5</v>
      </c>
      <c r="R19" s="3601">
        <v>0</v>
      </c>
      <c r="T19" s="208"/>
      <c r="U19" s="208"/>
      <c r="V19" s="208"/>
      <c r="W19" s="208"/>
      <c r="X19" s="208"/>
      <c r="Y19" s="208"/>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row>
    <row r="20" spans="1:121" s="32" customFormat="1" ht="15" customHeight="1">
      <c r="A20" s="851" t="str">
        <f>'General NZPUC'!A20</f>
        <v>Rotorua Seventh-day Adventist School</v>
      </c>
      <c r="B20" s="3958">
        <v>2.6</v>
      </c>
      <c r="C20" s="3958">
        <v>0</v>
      </c>
      <c r="D20" s="3959">
        <f t="shared" si="1"/>
        <v>2.6</v>
      </c>
      <c r="E20" s="4612">
        <v>1</v>
      </c>
      <c r="F20" s="4612">
        <v>0</v>
      </c>
      <c r="G20" s="3634">
        <v>2</v>
      </c>
      <c r="H20" s="3634">
        <v>0.6</v>
      </c>
      <c r="I20" s="3634">
        <v>0</v>
      </c>
      <c r="J20" s="3634">
        <v>0</v>
      </c>
      <c r="K20" s="3634">
        <v>0</v>
      </c>
      <c r="L20" s="3634">
        <v>0</v>
      </c>
      <c r="M20" s="3634">
        <v>2.6</v>
      </c>
      <c r="N20" s="3634">
        <v>0</v>
      </c>
      <c r="O20" s="3634">
        <v>2.6</v>
      </c>
      <c r="P20" s="3634">
        <v>0</v>
      </c>
      <c r="Q20" s="3634">
        <v>2.6</v>
      </c>
      <c r="R20" s="3601">
        <v>0</v>
      </c>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row>
    <row r="21" spans="1:121" s="32" customFormat="1" ht="15" customHeight="1">
      <c r="A21" s="851" t="str">
        <f>'General NZPUC'!A21</f>
        <v>South Auckland Seventh-day Adventist School</v>
      </c>
      <c r="B21" s="3958">
        <v>18.2</v>
      </c>
      <c r="C21" s="3958">
        <v>0</v>
      </c>
      <c r="D21" s="3959">
        <f t="shared" si="1"/>
        <v>18.2</v>
      </c>
      <c r="E21" s="4612">
        <v>11</v>
      </c>
      <c r="F21" s="4612">
        <v>0</v>
      </c>
      <c r="G21" s="3634">
        <v>16.399999999999999</v>
      </c>
      <c r="H21" s="3634">
        <v>1.8</v>
      </c>
      <c r="I21" s="3634">
        <v>0</v>
      </c>
      <c r="J21" s="3634">
        <v>0</v>
      </c>
      <c r="K21" s="3634">
        <v>2</v>
      </c>
      <c r="L21" s="3634">
        <v>0</v>
      </c>
      <c r="M21" s="3634">
        <v>15.8</v>
      </c>
      <c r="N21" s="3634">
        <v>0</v>
      </c>
      <c r="O21" s="3634">
        <v>18.2</v>
      </c>
      <c r="P21" s="3634">
        <v>0</v>
      </c>
      <c r="Q21" s="3634">
        <v>18.2</v>
      </c>
      <c r="R21" s="3601">
        <v>0</v>
      </c>
      <c r="T21" s="208"/>
      <c r="U21" s="208"/>
      <c r="V21" s="208"/>
      <c r="W21" s="208"/>
      <c r="X21" s="208"/>
      <c r="Y21" s="208"/>
      <c r="Z21" s="208"/>
      <c r="AA21" s="208"/>
      <c r="AB21" s="208"/>
      <c r="AC21" s="208"/>
      <c r="AD21" s="208"/>
      <c r="AE21" s="208"/>
      <c r="AF21" s="208"/>
      <c r="AG21" s="208"/>
      <c r="AH21" s="208"/>
      <c r="AI21" s="208"/>
      <c r="AJ21" s="208"/>
      <c r="AK21" s="208"/>
      <c r="AL21" s="208"/>
      <c r="AM21" s="208"/>
      <c r="AN21" s="208"/>
      <c r="AO21" s="208"/>
      <c r="AP21" s="208"/>
      <c r="AQ21" s="208"/>
      <c r="AR21" s="208"/>
      <c r="AS21" s="208"/>
      <c r="AT21" s="208"/>
      <c r="AU21" s="208"/>
      <c r="AV21" s="208"/>
      <c r="AW21" s="208"/>
      <c r="AX21" s="208"/>
      <c r="AY21" s="208"/>
    </row>
    <row r="22" spans="1:121" s="32" customFormat="1" ht="15" customHeight="1">
      <c r="A22" s="851" t="str">
        <f>'General NZPUC'!A22</f>
        <v>Tauranga Adventist School</v>
      </c>
      <c r="B22" s="3958">
        <v>6</v>
      </c>
      <c r="C22" s="3958">
        <v>0</v>
      </c>
      <c r="D22" s="3959">
        <f t="shared" si="1"/>
        <v>6</v>
      </c>
      <c r="E22" s="4612">
        <v>2</v>
      </c>
      <c r="F22" s="4612">
        <v>0</v>
      </c>
      <c r="G22" s="3634">
        <v>3</v>
      </c>
      <c r="H22" s="3634">
        <v>3</v>
      </c>
      <c r="I22" s="3634">
        <v>0</v>
      </c>
      <c r="J22" s="3634">
        <v>0</v>
      </c>
      <c r="K22" s="3634">
        <v>2</v>
      </c>
      <c r="L22" s="3634">
        <v>0</v>
      </c>
      <c r="M22" s="3634">
        <v>6</v>
      </c>
      <c r="N22" s="3634">
        <v>0</v>
      </c>
      <c r="O22" s="3634">
        <v>6</v>
      </c>
      <c r="P22" s="3634">
        <v>0</v>
      </c>
      <c r="Q22" s="3634">
        <v>6</v>
      </c>
      <c r="R22" s="3601">
        <v>0</v>
      </c>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row>
    <row r="23" spans="1:121" s="32" customFormat="1" ht="15" customHeight="1">
      <c r="A23" s="851" t="str">
        <f>'General NZPUC'!A23</f>
        <v>Waitakere Adventist School</v>
      </c>
      <c r="B23" s="3958">
        <v>3.88</v>
      </c>
      <c r="C23" s="3958">
        <v>0</v>
      </c>
      <c r="D23" s="3959">
        <f t="shared" si="1"/>
        <v>3.88</v>
      </c>
      <c r="E23" s="4612">
        <v>3</v>
      </c>
      <c r="F23" s="4612">
        <v>0</v>
      </c>
      <c r="G23" s="3634">
        <v>2</v>
      </c>
      <c r="H23" s="3634">
        <v>1.88</v>
      </c>
      <c r="I23" s="3634">
        <v>0</v>
      </c>
      <c r="J23" s="3634">
        <v>0</v>
      </c>
      <c r="K23" s="3634">
        <v>0</v>
      </c>
      <c r="L23" s="3634">
        <v>0</v>
      </c>
      <c r="M23" s="3634">
        <v>3.88</v>
      </c>
      <c r="N23" s="3634">
        <v>0</v>
      </c>
      <c r="O23" s="3634">
        <v>3.88</v>
      </c>
      <c r="P23" s="3634">
        <v>0</v>
      </c>
      <c r="Q23" s="3634">
        <v>3.88</v>
      </c>
      <c r="R23" s="3601">
        <v>0</v>
      </c>
      <c r="T23" s="208"/>
      <c r="U23" s="208"/>
      <c r="V23" s="208"/>
      <c r="W23" s="208"/>
      <c r="X23" s="208"/>
      <c r="Y23" s="208"/>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row>
    <row r="24" spans="1:121" s="32" customFormat="1" ht="15" customHeight="1">
      <c r="A24" s="851" t="str">
        <f>'General NZPUC'!A24</f>
        <v>Wellington Seventh-day Adventist School</v>
      </c>
      <c r="B24" s="3958">
        <v>6.36</v>
      </c>
      <c r="C24" s="3958">
        <v>0</v>
      </c>
      <c r="D24" s="3959">
        <f t="shared" si="1"/>
        <v>6.36</v>
      </c>
      <c r="E24" s="4612">
        <v>2</v>
      </c>
      <c r="F24" s="4612">
        <v>0</v>
      </c>
      <c r="G24" s="3634">
        <v>4.2</v>
      </c>
      <c r="H24" s="3634">
        <v>2.16</v>
      </c>
      <c r="I24" s="3634">
        <v>0</v>
      </c>
      <c r="J24" s="3634">
        <v>0</v>
      </c>
      <c r="K24" s="3634">
        <v>0</v>
      </c>
      <c r="L24" s="3634">
        <v>0</v>
      </c>
      <c r="M24" s="3634">
        <v>5.36</v>
      </c>
      <c r="N24" s="3634">
        <v>0</v>
      </c>
      <c r="O24" s="3634">
        <v>6.36</v>
      </c>
      <c r="P24" s="3634">
        <v>0</v>
      </c>
      <c r="Q24" s="3634">
        <v>6.36</v>
      </c>
      <c r="R24" s="3601">
        <v>0</v>
      </c>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row>
    <row r="25" spans="1:121" s="32" customFormat="1" ht="15" customHeight="1">
      <c r="A25" s="851" t="str">
        <f>'General NZPUC'!A25</f>
        <v>Whakatane Seventh-day Adventist School</v>
      </c>
      <c r="B25" s="3958">
        <v>2.5</v>
      </c>
      <c r="C25" s="3958">
        <v>0</v>
      </c>
      <c r="D25" s="3959">
        <f t="shared" si="1"/>
        <v>2.5</v>
      </c>
      <c r="E25" s="4612">
        <v>1</v>
      </c>
      <c r="F25" s="4612">
        <v>0</v>
      </c>
      <c r="G25" s="3634">
        <v>1.5</v>
      </c>
      <c r="H25" s="3634">
        <v>1</v>
      </c>
      <c r="I25" s="3634">
        <v>0</v>
      </c>
      <c r="J25" s="3634">
        <v>0</v>
      </c>
      <c r="K25" s="3634">
        <v>0</v>
      </c>
      <c r="L25" s="3634">
        <v>0</v>
      </c>
      <c r="M25" s="3634">
        <v>2.5</v>
      </c>
      <c r="N25" s="3634">
        <v>0</v>
      </c>
      <c r="O25" s="3634">
        <v>2.5</v>
      </c>
      <c r="P25" s="3634">
        <v>0</v>
      </c>
      <c r="Q25" s="3634">
        <v>2.5</v>
      </c>
      <c r="R25" s="3601">
        <v>0</v>
      </c>
      <c r="T25" s="208"/>
      <c r="U25" s="208"/>
      <c r="V25" s="208"/>
      <c r="W25" s="208"/>
      <c r="X25" s="208"/>
      <c r="Y25" s="208"/>
      <c r="Z25" s="208"/>
      <c r="AA25" s="208"/>
      <c r="AB25" s="208"/>
      <c r="AC25" s="208"/>
      <c r="AD25" s="208"/>
      <c r="AE25" s="208"/>
      <c r="AF25" s="208"/>
      <c r="AG25" s="208"/>
      <c r="AH25" s="208"/>
      <c r="AI25" s="208"/>
      <c r="AJ25" s="208"/>
      <c r="AK25" s="208"/>
      <c r="AL25" s="208"/>
      <c r="AM25" s="208"/>
      <c r="AN25" s="208"/>
      <c r="AO25" s="208"/>
      <c r="AP25" s="208"/>
      <c r="AQ25" s="208"/>
      <c r="AR25" s="208"/>
      <c r="AS25" s="208"/>
      <c r="AT25" s="208"/>
      <c r="AU25" s="208"/>
      <c r="AV25" s="208"/>
      <c r="AW25" s="208"/>
      <c r="AX25" s="208"/>
      <c r="AY25" s="208"/>
    </row>
    <row r="26" spans="1:121" s="32" customFormat="1" ht="15" customHeight="1">
      <c r="A26" s="851" t="str">
        <f>'General NZPUC'!A26</f>
        <v>Whangarei Adventist Christian School</v>
      </c>
      <c r="B26" s="3958">
        <v>2.5</v>
      </c>
      <c r="C26" s="3958">
        <v>0</v>
      </c>
      <c r="D26" s="3959">
        <f>SUM(B26:C26)</f>
        <v>2.5</v>
      </c>
      <c r="E26" s="4612">
        <v>0</v>
      </c>
      <c r="F26" s="4612">
        <v>0</v>
      </c>
      <c r="G26" s="3634">
        <v>2</v>
      </c>
      <c r="H26" s="3634">
        <v>0.5</v>
      </c>
      <c r="I26" s="3634">
        <v>0</v>
      </c>
      <c r="J26" s="3634">
        <v>0</v>
      </c>
      <c r="K26" s="3634">
        <v>0</v>
      </c>
      <c r="L26" s="3634">
        <v>0</v>
      </c>
      <c r="M26" s="3634">
        <v>2.5</v>
      </c>
      <c r="N26" s="3634">
        <v>0</v>
      </c>
      <c r="O26" s="3634">
        <v>2.5</v>
      </c>
      <c r="P26" s="3634">
        <v>0</v>
      </c>
      <c r="Q26" s="3634">
        <v>2.5</v>
      </c>
      <c r="R26" s="3601">
        <v>0</v>
      </c>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row>
    <row r="27" spans="1:121" s="33" customFormat="1" ht="15" customHeight="1" thickBot="1">
      <c r="A27" s="182" t="s">
        <v>132</v>
      </c>
      <c r="B27" s="1158">
        <f t="shared" ref="B27:Q27" si="2">SUM(B14:B26)</f>
        <v>66</v>
      </c>
      <c r="C27" s="1159">
        <f t="shared" si="2"/>
        <v>27</v>
      </c>
      <c r="D27" s="1158">
        <f>SUM(D14:D26)</f>
        <v>93</v>
      </c>
      <c r="E27" s="1158">
        <f t="shared" si="2"/>
        <v>32</v>
      </c>
      <c r="F27" s="1159">
        <f t="shared" si="2"/>
        <v>6</v>
      </c>
      <c r="G27" s="3467">
        <f t="shared" si="2"/>
        <v>49</v>
      </c>
      <c r="H27" s="3468">
        <f t="shared" si="2"/>
        <v>17</v>
      </c>
      <c r="I27" s="3469">
        <f t="shared" si="2"/>
        <v>13</v>
      </c>
      <c r="J27" s="3470">
        <f>SUM(J14:J26)</f>
        <v>14</v>
      </c>
      <c r="K27" s="2401">
        <f t="shared" si="2"/>
        <v>7</v>
      </c>
      <c r="L27" s="1160">
        <f t="shared" si="2"/>
        <v>5</v>
      </c>
      <c r="M27" s="1158">
        <f t="shared" si="2"/>
        <v>61</v>
      </c>
      <c r="N27" s="1159">
        <f t="shared" si="2"/>
        <v>22</v>
      </c>
      <c r="O27" s="2401">
        <f t="shared" si="2"/>
        <v>66</v>
      </c>
      <c r="P27" s="1160">
        <f t="shared" si="2"/>
        <v>27</v>
      </c>
      <c r="Q27" s="1158">
        <f t="shared" si="2"/>
        <v>66</v>
      </c>
      <c r="R27" s="1161">
        <f>SUM(R14:R26)</f>
        <v>27</v>
      </c>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row>
    <row r="28" spans="1:121" s="1018" customFormat="1" ht="13.5" customHeight="1" thickTop="1" thickBot="1">
      <c r="A28" s="1022"/>
      <c r="B28" s="1164"/>
      <c r="C28" s="1165"/>
      <c r="D28" s="1165">
        <f>D11+D27</f>
        <v>113</v>
      </c>
      <c r="E28" s="1165">
        <f>D28+E11+E27+F11+F27</f>
        <v>157</v>
      </c>
      <c r="F28" s="1165">
        <f>E12+E11+F11+E27+F27</f>
        <v>44</v>
      </c>
      <c r="G28" s="3473"/>
      <c r="H28" s="3473"/>
      <c r="I28" s="3473"/>
      <c r="J28" s="3473"/>
      <c r="K28" s="1165"/>
      <c r="L28" s="1165"/>
      <c r="M28" s="1165"/>
      <c r="N28" s="1165"/>
      <c r="O28" s="1165"/>
      <c r="P28" s="1165"/>
      <c r="Q28" s="1165"/>
      <c r="R28" s="2405"/>
    </row>
    <row r="29" spans="1:121" s="181" customFormat="1" ht="15" customHeight="1" thickBot="1">
      <c r="A29" s="183" t="s">
        <v>147</v>
      </c>
      <c r="B29" s="1163"/>
      <c r="C29" s="1163"/>
      <c r="D29" s="1163"/>
      <c r="E29" s="1163"/>
      <c r="F29" s="1163"/>
      <c r="G29" s="3472"/>
      <c r="H29" s="3472"/>
      <c r="I29" s="3472"/>
      <c r="J29" s="3472"/>
      <c r="K29" s="1163"/>
      <c r="L29" s="1163"/>
      <c r="M29" s="1163"/>
      <c r="N29" s="1163"/>
      <c r="O29" s="1163"/>
      <c r="P29" s="1163"/>
      <c r="Q29" s="1163"/>
      <c r="R29" s="2403"/>
      <c r="S29" s="143"/>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row>
    <row r="30" spans="1:121" s="32" customFormat="1" ht="15" customHeight="1">
      <c r="A30" s="851" t="str">
        <f>'General NZPUC'!A30</f>
        <v xml:space="preserve">Christchurch Adventist School </v>
      </c>
      <c r="B30" s="3482">
        <v>10</v>
      </c>
      <c r="C30" s="3482">
        <v>12</v>
      </c>
      <c r="D30" s="2073">
        <f>SUM(B30:C30)</f>
        <v>22</v>
      </c>
      <c r="E30" s="3482">
        <v>1</v>
      </c>
      <c r="F30" s="3482">
        <v>5</v>
      </c>
      <c r="G30" s="3795">
        <v>7</v>
      </c>
      <c r="H30" s="3795">
        <v>3</v>
      </c>
      <c r="I30" s="3795">
        <v>9</v>
      </c>
      <c r="J30" s="3795">
        <v>3</v>
      </c>
      <c r="K30" s="3790">
        <v>1</v>
      </c>
      <c r="L30" s="3790">
        <v>6</v>
      </c>
      <c r="M30" s="3790">
        <v>8.9</v>
      </c>
      <c r="N30" s="3790">
        <v>12.36</v>
      </c>
      <c r="O30" s="3795">
        <v>10</v>
      </c>
      <c r="P30" s="3795">
        <v>12</v>
      </c>
      <c r="Q30" s="3795">
        <v>10</v>
      </c>
      <c r="R30" s="3795">
        <v>12</v>
      </c>
      <c r="T30" s="208"/>
      <c r="U30" s="208"/>
      <c r="V30" s="208"/>
      <c r="W30" s="208"/>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row>
    <row r="31" spans="1:121" s="32" customFormat="1" ht="15" customHeight="1">
      <c r="A31" s="851" t="str">
        <f>'General NZPUC'!A31</f>
        <v>Southland Adventist Christian School</v>
      </c>
      <c r="B31" s="3482">
        <v>5</v>
      </c>
      <c r="C31" s="3482">
        <v>0</v>
      </c>
      <c r="D31" s="2073">
        <f>SUM(B31:C31)</f>
        <v>5</v>
      </c>
      <c r="E31" s="3482">
        <v>2</v>
      </c>
      <c r="F31" s="3482">
        <v>0</v>
      </c>
      <c r="G31" s="3795">
        <v>4</v>
      </c>
      <c r="H31" s="3795">
        <v>1</v>
      </c>
      <c r="I31" s="3795">
        <v>0</v>
      </c>
      <c r="J31" s="3795">
        <v>0</v>
      </c>
      <c r="K31" s="3790">
        <v>2</v>
      </c>
      <c r="L31" s="3790">
        <v>0</v>
      </c>
      <c r="M31" s="3790">
        <v>5.2</v>
      </c>
      <c r="N31" s="3790">
        <v>0</v>
      </c>
      <c r="O31" s="3795">
        <v>5</v>
      </c>
      <c r="P31" s="3795">
        <v>0</v>
      </c>
      <c r="Q31" s="3795">
        <v>5</v>
      </c>
      <c r="R31" s="3795">
        <v>0</v>
      </c>
      <c r="T31" s="208"/>
      <c r="U31" s="208"/>
      <c r="V31" s="208"/>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row>
    <row r="32" spans="1:121" s="33" customFormat="1" ht="15" customHeight="1" thickBot="1">
      <c r="A32" s="182" t="s">
        <v>132</v>
      </c>
      <c r="B32" s="1158">
        <f t="shared" ref="B32:R32" si="3">SUM(B30:B31)</f>
        <v>15</v>
      </c>
      <c r="C32" s="1159">
        <f t="shared" si="3"/>
        <v>12</v>
      </c>
      <c r="D32" s="1158">
        <f t="shared" si="3"/>
        <v>27</v>
      </c>
      <c r="E32" s="1158">
        <f t="shared" si="3"/>
        <v>3</v>
      </c>
      <c r="F32" s="1159">
        <f t="shared" si="3"/>
        <v>5</v>
      </c>
      <c r="G32" s="3467">
        <f t="shared" si="3"/>
        <v>11</v>
      </c>
      <c r="H32" s="3468">
        <f t="shared" si="3"/>
        <v>4</v>
      </c>
      <c r="I32" s="3469">
        <f t="shared" si="3"/>
        <v>9</v>
      </c>
      <c r="J32" s="3470">
        <f t="shared" si="3"/>
        <v>3</v>
      </c>
      <c r="K32" s="2401">
        <f t="shared" si="3"/>
        <v>3</v>
      </c>
      <c r="L32" s="1160">
        <f t="shared" si="3"/>
        <v>6</v>
      </c>
      <c r="M32" s="1158">
        <f t="shared" si="3"/>
        <v>14</v>
      </c>
      <c r="N32" s="1159">
        <f t="shared" si="3"/>
        <v>12</v>
      </c>
      <c r="O32" s="2401">
        <f t="shared" si="3"/>
        <v>15</v>
      </c>
      <c r="P32" s="1160">
        <f t="shared" si="3"/>
        <v>12</v>
      </c>
      <c r="Q32" s="1158">
        <f t="shared" si="3"/>
        <v>15</v>
      </c>
      <c r="R32" s="1161">
        <f t="shared" si="3"/>
        <v>12</v>
      </c>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row>
    <row r="33" spans="1:121" s="146" customFormat="1" ht="9.75" customHeight="1" thickTop="1" thickBot="1">
      <c r="A33" s="860"/>
      <c r="B33" s="1162"/>
      <c r="C33" s="1162"/>
      <c r="D33" s="1162"/>
      <c r="E33" s="1162"/>
      <c r="F33" s="1162"/>
      <c r="G33" s="3471"/>
      <c r="H33" s="3471"/>
      <c r="I33" s="3471"/>
      <c r="J33" s="3471"/>
      <c r="K33" s="1162"/>
      <c r="L33" s="1162"/>
      <c r="M33" s="1162"/>
      <c r="N33" s="1162"/>
      <c r="O33" s="1162"/>
      <c r="P33" s="1162"/>
      <c r="Q33" s="1162"/>
      <c r="R33" s="2402"/>
    </row>
    <row r="34" spans="1:121" s="181" customFormat="1" ht="15" customHeight="1" thickBot="1">
      <c r="A34" s="4491" t="s">
        <v>127</v>
      </c>
      <c r="B34" s="1163"/>
      <c r="C34" s="1163"/>
      <c r="D34" s="1163"/>
      <c r="E34" s="1163"/>
      <c r="F34" s="1163"/>
      <c r="G34" s="3472"/>
      <c r="H34" s="3472"/>
      <c r="I34" s="3472"/>
      <c r="J34" s="3472"/>
      <c r="K34" s="1163"/>
      <c r="L34" s="1163"/>
      <c r="M34" s="1163"/>
      <c r="N34" s="1163"/>
      <c r="O34" s="1163"/>
      <c r="P34" s="1163"/>
      <c r="Q34" s="1163"/>
      <c r="R34" s="2403"/>
      <c r="S34" s="143"/>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3"/>
      <c r="BA34" s="143"/>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c r="BY34" s="143"/>
      <c r="BZ34" s="143"/>
      <c r="CA34" s="143"/>
      <c r="CB34" s="143"/>
      <c r="CC34" s="143"/>
      <c r="CD34" s="143"/>
      <c r="CE34" s="143"/>
      <c r="CF34" s="143"/>
      <c r="CG34" s="143"/>
      <c r="CH34" s="143"/>
      <c r="CI34" s="143"/>
      <c r="CJ34" s="143"/>
      <c r="CK34" s="143"/>
      <c r="CL34" s="143"/>
      <c r="CM34" s="143"/>
      <c r="CN34" s="143"/>
      <c r="CO34" s="143"/>
      <c r="CP34" s="143"/>
      <c r="CQ34" s="143"/>
      <c r="CR34" s="143"/>
      <c r="CS34" s="143"/>
      <c r="CT34" s="143"/>
      <c r="CU34" s="143"/>
      <c r="CV34" s="143"/>
      <c r="CW34" s="143"/>
      <c r="CX34" s="143"/>
      <c r="CY34" s="143"/>
      <c r="CZ34" s="143"/>
      <c r="DA34" s="143"/>
      <c r="DB34" s="143"/>
      <c r="DC34" s="143"/>
      <c r="DD34" s="143"/>
      <c r="DE34" s="143"/>
      <c r="DF34" s="143"/>
      <c r="DG34" s="143"/>
      <c r="DH34" s="143"/>
      <c r="DI34" s="143"/>
      <c r="DJ34" s="143"/>
      <c r="DK34" s="143"/>
      <c r="DL34" s="143"/>
      <c r="DM34" s="143"/>
      <c r="DN34" s="143"/>
      <c r="DO34" s="143"/>
      <c r="DP34" s="143"/>
      <c r="DQ34" s="143"/>
    </row>
    <row r="35" spans="1:121" s="32" customFormat="1" ht="15" customHeight="1">
      <c r="A35" s="851" t="str">
        <f>'General NZPUC'!A35</f>
        <v>Papaaroa Adventist College</v>
      </c>
      <c r="B35" s="4572">
        <v>4.5</v>
      </c>
      <c r="C35" s="4573">
        <v>3.5</v>
      </c>
      <c r="D35" s="2073">
        <f>SUM(B35:C35)</f>
        <v>8</v>
      </c>
      <c r="E35" s="2206">
        <v>0.83</v>
      </c>
      <c r="F35" s="2206"/>
      <c r="G35" s="3790">
        <v>4.5</v>
      </c>
      <c r="H35" s="3790">
        <v>0</v>
      </c>
      <c r="I35" s="3790">
        <v>1.5</v>
      </c>
      <c r="J35" s="3790">
        <v>2</v>
      </c>
      <c r="K35" s="3790">
        <v>2</v>
      </c>
      <c r="L35" s="3790">
        <v>0</v>
      </c>
      <c r="M35" s="3790">
        <v>3</v>
      </c>
      <c r="N35" s="3790">
        <v>0</v>
      </c>
      <c r="O35" s="3790">
        <v>4.5</v>
      </c>
      <c r="P35" s="3790">
        <v>3.5</v>
      </c>
      <c r="Q35" s="3790">
        <v>4.5</v>
      </c>
      <c r="R35" s="3790">
        <v>3.5</v>
      </c>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row>
    <row r="36" spans="1:121" s="32" customFormat="1" ht="15" customHeight="1">
      <c r="A36" s="851" t="str">
        <f>'General NZPUC'!A36</f>
        <v>Tekaaroa Adventist School</v>
      </c>
      <c r="B36" s="4572">
        <v>5</v>
      </c>
      <c r="C36" s="4573">
        <v>0</v>
      </c>
      <c r="D36" s="2073">
        <f>SUM(B36:C36)</f>
        <v>5</v>
      </c>
      <c r="E36" s="2206">
        <v>1</v>
      </c>
      <c r="F36" s="2206"/>
      <c r="G36" s="3790">
        <v>4</v>
      </c>
      <c r="H36" s="3790">
        <v>1</v>
      </c>
      <c r="I36" s="3790"/>
      <c r="J36" s="3790"/>
      <c r="K36" s="3790">
        <v>1</v>
      </c>
      <c r="L36" s="3790"/>
      <c r="M36" s="3790">
        <v>5</v>
      </c>
      <c r="N36" s="3790"/>
      <c r="O36" s="3790">
        <v>5</v>
      </c>
      <c r="P36" s="3790"/>
      <c r="Q36" s="3790">
        <v>5</v>
      </c>
      <c r="R36" s="3790"/>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row>
    <row r="37" spans="1:121" s="33" customFormat="1" ht="15" customHeight="1" thickBot="1">
      <c r="A37" s="182" t="s">
        <v>132</v>
      </c>
      <c r="B37" s="1158">
        <f t="shared" ref="B37:R37" si="4">SUM(B35:B36)</f>
        <v>10</v>
      </c>
      <c r="C37" s="1159">
        <f t="shared" si="4"/>
        <v>4</v>
      </c>
      <c r="D37" s="1158">
        <f t="shared" si="4"/>
        <v>13</v>
      </c>
      <c r="E37" s="1158">
        <f t="shared" si="4"/>
        <v>2</v>
      </c>
      <c r="F37" s="1159">
        <f t="shared" si="4"/>
        <v>0</v>
      </c>
      <c r="G37" s="3467">
        <f t="shared" si="4"/>
        <v>9</v>
      </c>
      <c r="H37" s="3468">
        <f t="shared" si="4"/>
        <v>1</v>
      </c>
      <c r="I37" s="3469">
        <f t="shared" si="4"/>
        <v>2</v>
      </c>
      <c r="J37" s="3470">
        <f t="shared" si="4"/>
        <v>2</v>
      </c>
      <c r="K37" s="2401">
        <f t="shared" si="4"/>
        <v>3</v>
      </c>
      <c r="L37" s="1160">
        <f t="shared" si="4"/>
        <v>0</v>
      </c>
      <c r="M37" s="1158">
        <f t="shared" si="4"/>
        <v>8</v>
      </c>
      <c r="N37" s="1159">
        <f t="shared" si="4"/>
        <v>0</v>
      </c>
      <c r="O37" s="2401">
        <f t="shared" si="4"/>
        <v>10</v>
      </c>
      <c r="P37" s="1160">
        <f t="shared" si="4"/>
        <v>4</v>
      </c>
      <c r="Q37" s="1158">
        <f t="shared" si="4"/>
        <v>10</v>
      </c>
      <c r="R37" s="1161">
        <f t="shared" si="4"/>
        <v>4</v>
      </c>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row>
    <row r="38" spans="1:121" s="146" customFormat="1" ht="9.75" customHeight="1" thickTop="1" thickBot="1">
      <c r="A38" s="860"/>
      <c r="B38" s="1162"/>
      <c r="C38" s="1162"/>
      <c r="D38" s="1162"/>
      <c r="E38" s="1162"/>
      <c r="F38" s="1162"/>
      <c r="G38" s="3471"/>
      <c r="H38" s="3471"/>
      <c r="I38" s="3471"/>
      <c r="J38" s="3471"/>
      <c r="K38" s="1162"/>
      <c r="L38" s="1162"/>
      <c r="M38" s="1162"/>
      <c r="N38" s="1162"/>
      <c r="O38" s="1162"/>
      <c r="P38" s="1162"/>
      <c r="Q38" s="1162"/>
      <c r="R38" s="2402"/>
    </row>
    <row r="39" spans="1:121" s="181" customFormat="1" ht="15" customHeight="1" thickBot="1">
      <c r="A39" s="183" t="s">
        <v>129</v>
      </c>
      <c r="B39" s="1163"/>
      <c r="C39" s="1163"/>
      <c r="D39" s="1163"/>
      <c r="E39" s="1163"/>
      <c r="F39" s="1163"/>
      <c r="G39" s="3472"/>
      <c r="H39" s="3472"/>
      <c r="I39" s="3472"/>
      <c r="J39" s="3472"/>
      <c r="K39" s="1163"/>
      <c r="L39" s="1163"/>
      <c r="M39" s="1163"/>
      <c r="N39" s="1163"/>
      <c r="O39" s="1163"/>
      <c r="P39" s="1163"/>
      <c r="Q39" s="1163"/>
      <c r="R39" s="2403"/>
      <c r="S39" s="143"/>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3"/>
      <c r="BA39" s="143"/>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c r="CN39" s="143"/>
      <c r="CO39" s="143"/>
      <c r="CP39" s="143"/>
      <c r="CQ39" s="143"/>
      <c r="CR39" s="143"/>
      <c r="CS39" s="143"/>
      <c r="CT39" s="143"/>
      <c r="CU39" s="143"/>
      <c r="CV39" s="143"/>
      <c r="CW39" s="143"/>
      <c r="CX39" s="143"/>
      <c r="CY39" s="143"/>
      <c r="CZ39" s="143"/>
      <c r="DA39" s="143"/>
      <c r="DB39" s="143"/>
      <c r="DC39" s="143"/>
      <c r="DD39" s="143"/>
      <c r="DE39" s="143"/>
      <c r="DF39" s="143"/>
      <c r="DG39" s="143"/>
      <c r="DH39" s="143"/>
      <c r="DI39" s="143"/>
      <c r="DJ39" s="143"/>
      <c r="DK39" s="143"/>
      <c r="DL39" s="143"/>
      <c r="DM39" s="143"/>
      <c r="DN39" s="143"/>
      <c r="DO39" s="143"/>
      <c r="DP39" s="143"/>
      <c r="DQ39" s="143"/>
    </row>
    <row r="40" spans="1:121" s="32" customFormat="1" ht="15" customHeight="1">
      <c r="A40" s="851" t="s">
        <v>131</v>
      </c>
      <c r="B40" s="2404">
        <v>10.5</v>
      </c>
      <c r="C40" s="2206"/>
      <c r="D40" s="2073">
        <f>SUM(B40:C40)</f>
        <v>10.5</v>
      </c>
      <c r="E40" s="2206"/>
      <c r="F40" s="2206"/>
      <c r="G40" s="3790">
        <v>10.5</v>
      </c>
      <c r="H40" s="3790"/>
      <c r="I40" s="3790"/>
      <c r="J40" s="3790"/>
      <c r="K40" s="3790"/>
      <c r="L40" s="3790"/>
      <c r="M40" s="3790">
        <v>10.5</v>
      </c>
      <c r="N40" s="3790"/>
      <c r="O40" s="3790">
        <v>10.5</v>
      </c>
      <c r="P40" s="3790"/>
      <c r="Q40" s="3790">
        <v>10.5</v>
      </c>
      <c r="R40" s="3794"/>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row>
    <row r="41" spans="1:121" s="32" customFormat="1" ht="15" customHeight="1">
      <c r="A41" s="851" t="s">
        <v>130</v>
      </c>
      <c r="B41" s="2404"/>
      <c r="C41" s="2206">
        <v>13.5</v>
      </c>
      <c r="D41" s="2073">
        <f>SUM(B41:C41)</f>
        <v>13.5</v>
      </c>
      <c r="E41" s="2206"/>
      <c r="F41" s="2206"/>
      <c r="G41" s="3790"/>
      <c r="H41" s="3790"/>
      <c r="I41" s="3790">
        <v>7.5</v>
      </c>
      <c r="J41" s="3790">
        <v>6</v>
      </c>
      <c r="K41" s="3790"/>
      <c r="L41" s="3790"/>
      <c r="M41" s="3790"/>
      <c r="N41" s="3790">
        <v>13.5</v>
      </c>
      <c r="O41" s="3790"/>
      <c r="P41" s="3790">
        <v>13.5</v>
      </c>
      <c r="Q41" s="3790"/>
      <c r="R41" s="3794">
        <v>13.5</v>
      </c>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row>
    <row r="42" spans="1:121" s="148" customFormat="1" ht="15" customHeight="1" thickBot="1">
      <c r="A42" s="182" t="s">
        <v>131</v>
      </c>
      <c r="B42" s="1158">
        <f t="shared" ref="B42:R42" si="5">SUM(B40:B41)</f>
        <v>11</v>
      </c>
      <c r="C42" s="1159">
        <f t="shared" si="5"/>
        <v>14</v>
      </c>
      <c r="D42" s="1158">
        <f t="shared" si="5"/>
        <v>24</v>
      </c>
      <c r="E42" s="1158">
        <f t="shared" si="5"/>
        <v>0</v>
      </c>
      <c r="F42" s="1159">
        <f t="shared" si="5"/>
        <v>0</v>
      </c>
      <c r="G42" s="3467">
        <f t="shared" si="5"/>
        <v>11</v>
      </c>
      <c r="H42" s="3468">
        <f t="shared" si="5"/>
        <v>0</v>
      </c>
      <c r="I42" s="3469">
        <f t="shared" si="5"/>
        <v>8</v>
      </c>
      <c r="J42" s="3470">
        <f t="shared" si="5"/>
        <v>6</v>
      </c>
      <c r="K42" s="2401">
        <f t="shared" si="5"/>
        <v>0</v>
      </c>
      <c r="L42" s="1160">
        <f t="shared" si="5"/>
        <v>0</v>
      </c>
      <c r="M42" s="1158">
        <f t="shared" si="5"/>
        <v>11</v>
      </c>
      <c r="N42" s="1159">
        <f t="shared" si="5"/>
        <v>14</v>
      </c>
      <c r="O42" s="2401">
        <f t="shared" si="5"/>
        <v>11</v>
      </c>
      <c r="P42" s="1160">
        <f t="shared" si="5"/>
        <v>14</v>
      </c>
      <c r="Q42" s="1158">
        <f t="shared" si="5"/>
        <v>11</v>
      </c>
      <c r="R42" s="1161">
        <f t="shared" si="5"/>
        <v>14</v>
      </c>
    </row>
    <row r="43" spans="1:121" s="150" customFormat="1" ht="15" customHeight="1" thickTop="1" thickBot="1">
      <c r="A43" s="2406" t="s">
        <v>132</v>
      </c>
      <c r="B43" s="2407">
        <f t="shared" ref="B43:R43" si="6">+B42+B37+B32+B27+B11</f>
        <v>104</v>
      </c>
      <c r="C43" s="2408">
        <f t="shared" si="6"/>
        <v>75</v>
      </c>
      <c r="D43" s="2407">
        <f t="shared" si="6"/>
        <v>177</v>
      </c>
      <c r="E43" s="2407">
        <f t="shared" si="6"/>
        <v>39</v>
      </c>
      <c r="F43" s="2408">
        <f t="shared" si="6"/>
        <v>15</v>
      </c>
      <c r="G43" s="3474">
        <f>+G42+G37+G32+G27+G11</f>
        <v>81</v>
      </c>
      <c r="H43" s="3475">
        <f>+H42+H37+H32+H27+H11</f>
        <v>23</v>
      </c>
      <c r="I43" s="3476">
        <f t="shared" si="6"/>
        <v>46</v>
      </c>
      <c r="J43" s="3477">
        <f t="shared" si="6"/>
        <v>29</v>
      </c>
      <c r="K43" s="2409">
        <f t="shared" si="6"/>
        <v>13</v>
      </c>
      <c r="L43" s="2410">
        <f t="shared" si="6"/>
        <v>12</v>
      </c>
      <c r="M43" s="2407">
        <f t="shared" si="6"/>
        <v>108</v>
      </c>
      <c r="N43" s="2408">
        <f t="shared" si="6"/>
        <v>52</v>
      </c>
      <c r="O43" s="2409">
        <f t="shared" si="6"/>
        <v>104</v>
      </c>
      <c r="P43" s="2410">
        <f t="shared" si="6"/>
        <v>75</v>
      </c>
      <c r="Q43" s="2407">
        <f t="shared" si="6"/>
        <v>104</v>
      </c>
      <c r="R43" s="2411">
        <f t="shared" si="6"/>
        <v>75</v>
      </c>
    </row>
    <row r="44" spans="1:121" s="32" customFormat="1" ht="16" thickBot="1">
      <c r="A44" s="184"/>
      <c r="B44" s="861"/>
      <c r="C44" s="861"/>
      <c r="D44" s="861"/>
      <c r="E44" s="1023" t="s">
        <v>154</v>
      </c>
      <c r="F44" s="1880">
        <f>+E43+F43</f>
        <v>54</v>
      </c>
      <c r="G44" s="3478"/>
      <c r="H44" s="3479">
        <f>G43+H43</f>
        <v>104</v>
      </c>
      <c r="I44" s="3479">
        <f>I43+J43</f>
        <v>75</v>
      </c>
      <c r="J44" s="3478"/>
      <c r="K44" s="861"/>
      <c r="L44" s="861"/>
      <c r="M44" s="861"/>
      <c r="N44" s="861"/>
      <c r="O44" s="861"/>
      <c r="P44" s="861"/>
      <c r="Q44" s="861"/>
      <c r="R44" s="862"/>
      <c r="S44" s="155"/>
    </row>
    <row r="45" spans="1:121" ht="23.15" customHeight="1" thickBot="1">
      <c r="A45" s="185"/>
      <c r="B45" s="863"/>
      <c r="C45" s="652" t="s">
        <v>104</v>
      </c>
      <c r="D45" s="1879">
        <f>D43+F43+E43</f>
        <v>231</v>
      </c>
      <c r="E45" s="863"/>
      <c r="F45" s="863"/>
      <c r="G45" s="3480" t="s">
        <v>155</v>
      </c>
      <c r="H45" s="3481">
        <f>C43+F43</f>
        <v>90</v>
      </c>
      <c r="I45" s="3480" t="s">
        <v>156</v>
      </c>
      <c r="J45" s="3481">
        <f>B43+E43</f>
        <v>143</v>
      </c>
      <c r="K45" s="863"/>
      <c r="L45" s="863"/>
      <c r="M45" s="863"/>
      <c r="N45" s="863"/>
      <c r="O45" s="863"/>
      <c r="P45" s="863"/>
      <c r="Q45" s="863"/>
      <c r="R45" s="864"/>
      <c r="S45" s="123"/>
    </row>
  </sheetData>
  <mergeCells count="13">
    <mergeCell ref="K7:L7"/>
    <mergeCell ref="M7:N7"/>
    <mergeCell ref="O7:P7"/>
    <mergeCell ref="Q7:R7"/>
    <mergeCell ref="G8:H8"/>
    <mergeCell ref="I8:J8"/>
    <mergeCell ref="B5:R5"/>
    <mergeCell ref="G6:H6"/>
    <mergeCell ref="I6:J6"/>
    <mergeCell ref="K6:L6"/>
    <mergeCell ref="M6:N6"/>
    <mergeCell ref="O6:P6"/>
    <mergeCell ref="Q6:R6"/>
  </mergeCells>
  <printOptions horizontalCentered="1"/>
  <pageMargins left="0.31496062992125984" right="0.31496062992125984" top="0.47244094488188976" bottom="0.39370078740157483" header="0.19685039370078741" footer="0.19685039370078741"/>
  <pageSetup paperSize="9" scale="71" fitToHeight="0" orientation="landscape" r:id="rId1"/>
  <headerFooter>
    <oddHeader>&amp;L&amp;6&amp;A&amp;R&amp;6Page &amp;P of &amp;N</oddHead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tint="-0.499984740745262"/>
  </sheetPr>
  <dimension ref="A1:Y408"/>
  <sheetViews>
    <sheetView view="pageBreakPreview" zoomScale="110" zoomScaleNormal="200" zoomScaleSheetLayoutView="110" zoomScalePageLayoutView="200" workbookViewId="0">
      <pane xSplit="1" ySplit="8" topLeftCell="B9" activePane="bottomRight" state="frozen"/>
      <selection activeCell="B23" sqref="B23"/>
      <selection pane="topRight" activeCell="B23" sqref="B23"/>
      <selection pane="bottomLeft" activeCell="B23" sqref="B23"/>
      <selection pane="bottomRight"/>
    </sheetView>
  </sheetViews>
  <sheetFormatPr defaultColWidth="9.1796875" defaultRowHeight="14.5"/>
  <cols>
    <col min="1" max="1" width="26.453125" style="116" customWidth="1"/>
    <col min="2" max="2" width="34.81640625" style="116" customWidth="1"/>
    <col min="3" max="3" width="7.453125" style="116" customWidth="1"/>
    <col min="4" max="4" width="9.54296875" style="116" customWidth="1"/>
    <col min="5" max="5" width="6.1796875" style="116" customWidth="1"/>
    <col min="6" max="6" width="4.453125" style="116" customWidth="1"/>
    <col min="7" max="7" width="7.453125" style="116" customWidth="1"/>
    <col min="8" max="8" width="8.1796875" style="116" customWidth="1"/>
    <col min="9" max="12" width="9.54296875" style="116" customWidth="1"/>
    <col min="13" max="13" width="7.81640625" style="116" customWidth="1"/>
    <col min="14" max="14" width="7.1796875" style="116" customWidth="1"/>
    <col min="15" max="16" width="9.54296875" style="116" customWidth="1"/>
    <col min="17" max="19" width="8.453125" style="116" customWidth="1"/>
    <col min="20" max="20" width="6.1796875" style="205" customWidth="1"/>
    <col min="21" max="24" width="9.1796875" style="205"/>
    <col min="25" max="25" width="23.81640625" style="205" bestFit="1" customWidth="1"/>
    <col min="26" max="16384" width="9.1796875" style="205"/>
  </cols>
  <sheetData>
    <row r="1" spans="1:25" s="186" customFormat="1" ht="21.75" customHeight="1">
      <c r="A1" s="832" t="s">
        <v>1345</v>
      </c>
      <c r="B1" s="2074"/>
      <c r="C1" s="833"/>
      <c r="D1" s="833"/>
      <c r="E1" s="833"/>
      <c r="F1" s="833"/>
      <c r="G1" s="833"/>
      <c r="H1" s="833"/>
      <c r="I1" s="865"/>
      <c r="J1" s="865"/>
      <c r="K1" s="833"/>
      <c r="L1" s="833"/>
      <c r="M1" s="833"/>
      <c r="N1" s="833"/>
      <c r="O1" s="833"/>
      <c r="P1" s="833"/>
      <c r="Q1" s="866"/>
      <c r="R1" s="867"/>
      <c r="S1" s="868"/>
    </row>
    <row r="2" spans="1:25" s="186" customFormat="1" ht="21.75" customHeight="1" thickBot="1">
      <c r="A2" s="274"/>
      <c r="B2" s="187"/>
      <c r="C2" s="187"/>
      <c r="D2" s="187"/>
      <c r="E2" s="187"/>
      <c r="F2" s="187"/>
      <c r="G2" s="869"/>
      <c r="H2" s="869"/>
      <c r="I2" s="869"/>
      <c r="J2" s="869"/>
      <c r="K2" s="700"/>
      <c r="L2" s="187"/>
      <c r="M2" s="187"/>
      <c r="N2" s="187"/>
      <c r="O2" s="187"/>
      <c r="P2" s="187"/>
      <c r="Q2" s="188"/>
      <c r="R2" s="189"/>
      <c r="S2" s="870"/>
    </row>
    <row r="3" spans="1:25" s="186" customFormat="1" ht="21.75" customHeight="1">
      <c r="A3" s="2414" t="s">
        <v>1</v>
      </c>
      <c r="B3" s="2415"/>
      <c r="C3" s="2416"/>
      <c r="D3" s="2416"/>
      <c r="E3" s="2417"/>
      <c r="F3" s="2417"/>
      <c r="G3" s="2417"/>
      <c r="H3" s="2417"/>
      <c r="I3" s="2418"/>
      <c r="J3" s="2418"/>
      <c r="K3" s="2417"/>
      <c r="L3" s="2417"/>
      <c r="M3" s="2417"/>
      <c r="N3" s="2417"/>
      <c r="O3" s="2417"/>
      <c r="P3" s="2419"/>
      <c r="Q3" s="189"/>
      <c r="R3" s="189"/>
      <c r="S3" s="870"/>
    </row>
    <row r="4" spans="1:25" s="186" customFormat="1" ht="21.75" customHeight="1">
      <c r="A4" s="871" t="s">
        <v>157</v>
      </c>
      <c r="B4" s="2075"/>
      <c r="C4" s="192"/>
      <c r="D4" s="192"/>
      <c r="E4" s="192"/>
      <c r="F4" s="192"/>
      <c r="G4" s="192"/>
      <c r="H4" s="192"/>
      <c r="K4" s="192"/>
      <c r="L4" s="192"/>
      <c r="M4" s="192"/>
      <c r="N4" s="192"/>
      <c r="O4" s="192"/>
      <c r="P4" s="2420"/>
      <c r="Q4" s="189"/>
      <c r="R4" s="189"/>
      <c r="S4" s="870"/>
    </row>
    <row r="5" spans="1:25" s="196" customFormat="1" ht="21.75" customHeight="1" thickBot="1">
      <c r="A5" s="872" t="s">
        <v>88</v>
      </c>
      <c r="B5" s="2076"/>
      <c r="C5" s="193"/>
      <c r="D5" s="1980"/>
      <c r="E5" s="1979" t="s">
        <v>1454</v>
      </c>
      <c r="F5" s="1981"/>
      <c r="G5" s="194"/>
      <c r="H5" s="195"/>
      <c r="I5" s="194"/>
      <c r="L5" s="194"/>
      <c r="M5" s="197"/>
      <c r="N5" s="197"/>
      <c r="O5" s="193"/>
      <c r="P5" s="2421"/>
      <c r="Q5" s="193"/>
      <c r="R5" s="193"/>
      <c r="S5" s="873"/>
    </row>
    <row r="6" spans="1:25" s="19" customFormat="1" ht="21.75" customHeight="1" thickTop="1" thickBot="1">
      <c r="A6" s="874" t="s">
        <v>3</v>
      </c>
      <c r="B6" s="2209"/>
      <c r="C6" s="2209"/>
      <c r="D6" s="198"/>
      <c r="E6" s="4793" t="s">
        <v>4</v>
      </c>
      <c r="F6" s="4794"/>
      <c r="G6" s="4794"/>
      <c r="H6" s="4794"/>
      <c r="I6" s="4794"/>
      <c r="J6" s="4794"/>
      <c r="K6" s="4794"/>
      <c r="L6" s="4794"/>
      <c r="M6" s="4794"/>
      <c r="N6" s="4794"/>
      <c r="O6" s="4794" t="s">
        <v>158</v>
      </c>
      <c r="P6" s="4795"/>
      <c r="Q6" s="4796" t="s">
        <v>229</v>
      </c>
      <c r="R6" s="4796"/>
      <c r="S6" s="4797"/>
    </row>
    <row r="7" spans="1:25" s="199" customFormat="1" ht="20.149999999999999" customHeight="1">
      <c r="A7" s="2422" t="s">
        <v>5</v>
      </c>
      <c r="B7" s="2077"/>
      <c r="C7" s="4789" t="s">
        <v>6</v>
      </c>
      <c r="D7" s="4798"/>
      <c r="E7" s="4789" t="s">
        <v>7</v>
      </c>
      <c r="F7" s="4799"/>
      <c r="G7" s="4800" t="s">
        <v>8</v>
      </c>
      <c r="H7" s="4799"/>
      <c r="I7" s="4800" t="s">
        <v>9</v>
      </c>
      <c r="J7" s="4799"/>
      <c r="K7" s="4800" t="s">
        <v>10</v>
      </c>
      <c r="L7" s="4799"/>
      <c r="M7" s="4800" t="s">
        <v>11</v>
      </c>
      <c r="N7" s="4799"/>
      <c r="O7" s="4800" t="s">
        <v>12</v>
      </c>
      <c r="P7" s="4790"/>
      <c r="Q7" s="4801" t="s">
        <v>6</v>
      </c>
      <c r="R7" s="4801"/>
      <c r="S7" s="4802"/>
    </row>
    <row r="8" spans="1:25" s="204" customFormat="1" ht="20.149999999999999" customHeight="1" thickBot="1">
      <c r="A8" s="2236"/>
      <c r="B8" s="2078"/>
      <c r="C8" s="200" t="s">
        <v>13</v>
      </c>
      <c r="D8" s="201" t="s">
        <v>14</v>
      </c>
      <c r="E8" s="200" t="s">
        <v>13</v>
      </c>
      <c r="F8" s="202" t="s">
        <v>14</v>
      </c>
      <c r="G8" s="24" t="s">
        <v>13</v>
      </c>
      <c r="H8" s="202" t="s">
        <v>14</v>
      </c>
      <c r="I8" s="24" t="s">
        <v>13</v>
      </c>
      <c r="J8" s="202" t="s">
        <v>14</v>
      </c>
      <c r="K8" s="24" t="s">
        <v>13</v>
      </c>
      <c r="L8" s="202" t="s">
        <v>14</v>
      </c>
      <c r="M8" s="24" t="s">
        <v>13</v>
      </c>
      <c r="N8" s="202" t="s">
        <v>14</v>
      </c>
      <c r="O8" s="24" t="s">
        <v>13</v>
      </c>
      <c r="P8" s="25" t="s">
        <v>14</v>
      </c>
      <c r="Q8" s="2222" t="s">
        <v>13</v>
      </c>
      <c r="R8" s="26" t="s">
        <v>14</v>
      </c>
      <c r="S8" s="27" t="s">
        <v>15</v>
      </c>
      <c r="T8" s="203"/>
      <c r="Y8" s="205"/>
    </row>
    <row r="9" spans="1:25" s="208" customFormat="1" ht="24.75" customHeight="1" thickTop="1" thickBot="1">
      <c r="A9" s="206" t="s">
        <v>159</v>
      </c>
      <c r="B9" s="2079" t="s">
        <v>929</v>
      </c>
      <c r="C9" s="207"/>
      <c r="D9" s="207"/>
      <c r="E9" s="207"/>
      <c r="F9" s="207"/>
      <c r="G9" s="207"/>
      <c r="H9" s="207"/>
      <c r="I9" s="207"/>
      <c r="J9" s="207"/>
      <c r="K9" s="207"/>
      <c r="L9" s="207"/>
      <c r="M9" s="207"/>
      <c r="N9" s="207"/>
      <c r="O9" s="207"/>
      <c r="P9" s="2423"/>
      <c r="Q9" s="207"/>
      <c r="R9" s="207"/>
      <c r="S9" s="875"/>
      <c r="Y9" s="205"/>
    </row>
    <row r="10" spans="1:25" s="208" customFormat="1" ht="11.9" customHeight="1">
      <c r="A10" s="3588" t="s">
        <v>160</v>
      </c>
      <c r="B10" s="3574" t="s">
        <v>1174</v>
      </c>
      <c r="C10" s="3575">
        <v>1</v>
      </c>
      <c r="D10" s="3576">
        <v>1</v>
      </c>
      <c r="E10" s="3577"/>
      <c r="F10" s="3578"/>
      <c r="G10" s="3579">
        <v>1</v>
      </c>
      <c r="H10" s="3579">
        <v>1</v>
      </c>
      <c r="I10" s="3579">
        <v>1</v>
      </c>
      <c r="J10" s="3579">
        <v>1</v>
      </c>
      <c r="K10" s="3579"/>
      <c r="L10" s="3579"/>
      <c r="M10" s="3579"/>
      <c r="N10" s="3579"/>
      <c r="O10" s="3579">
        <v>1</v>
      </c>
      <c r="P10" s="3580">
        <v>1</v>
      </c>
      <c r="Q10" s="2223" t="str">
        <f t="shared" ref="Q10:R19" si="0">IF($S10=1,"-",C10)</f>
        <v>-</v>
      </c>
      <c r="R10" s="1166" t="str">
        <f t="shared" si="0"/>
        <v>-</v>
      </c>
      <c r="S10" s="1167">
        <f t="shared" ref="S10:S19" si="1">IF(C10+D10=2,1,"-")</f>
        <v>1</v>
      </c>
      <c r="Y10" s="239"/>
    </row>
    <row r="11" spans="1:25" s="208" customFormat="1" ht="11.9" customHeight="1">
      <c r="A11" s="3588" t="s">
        <v>161</v>
      </c>
      <c r="B11" s="3574" t="s">
        <v>1175</v>
      </c>
      <c r="C11" s="3575">
        <v>1</v>
      </c>
      <c r="D11" s="3576">
        <v>1</v>
      </c>
      <c r="E11" s="3577"/>
      <c r="F11" s="3578"/>
      <c r="G11" s="3579">
        <v>1</v>
      </c>
      <c r="H11" s="3579">
        <v>1</v>
      </c>
      <c r="I11" s="3579">
        <v>1</v>
      </c>
      <c r="J11" s="3579">
        <v>1</v>
      </c>
      <c r="K11" s="3579"/>
      <c r="L11" s="3579"/>
      <c r="M11" s="3579"/>
      <c r="N11" s="3579"/>
      <c r="O11" s="3579">
        <v>1</v>
      </c>
      <c r="P11" s="3580">
        <v>1</v>
      </c>
      <c r="Q11" s="2223" t="str">
        <f t="shared" si="0"/>
        <v>-</v>
      </c>
      <c r="R11" s="1166" t="str">
        <f t="shared" si="0"/>
        <v>-</v>
      </c>
      <c r="S11" s="1167">
        <f t="shared" si="1"/>
        <v>1</v>
      </c>
      <c r="Y11" s="239"/>
    </row>
    <row r="12" spans="1:25" s="208" customFormat="1" ht="11.9" customHeight="1">
      <c r="A12" s="3588" t="s">
        <v>162</v>
      </c>
      <c r="B12" s="3574" t="s">
        <v>1176</v>
      </c>
      <c r="C12" s="3581">
        <v>1</v>
      </c>
      <c r="D12" s="3582">
        <v>1</v>
      </c>
      <c r="E12" s="3583"/>
      <c r="F12" s="3578"/>
      <c r="G12" s="3578">
        <v>1</v>
      </c>
      <c r="H12" s="3578">
        <v>1</v>
      </c>
      <c r="I12" s="3578">
        <v>1</v>
      </c>
      <c r="J12" s="3578">
        <v>1</v>
      </c>
      <c r="K12" s="3578"/>
      <c r="L12" s="3578"/>
      <c r="M12" s="3578"/>
      <c r="N12" s="3578"/>
      <c r="O12" s="3578">
        <v>1</v>
      </c>
      <c r="P12" s="3584">
        <v>1</v>
      </c>
      <c r="Q12" s="2223" t="str">
        <f t="shared" si="0"/>
        <v>-</v>
      </c>
      <c r="R12" s="1166" t="str">
        <f t="shared" si="0"/>
        <v>-</v>
      </c>
      <c r="S12" s="1167">
        <f t="shared" si="1"/>
        <v>1</v>
      </c>
      <c r="Y12" s="239"/>
    </row>
    <row r="13" spans="1:25" s="208" customFormat="1" ht="11.9" customHeight="1">
      <c r="A13" s="3588" t="s">
        <v>164</v>
      </c>
      <c r="B13" s="3574" t="s">
        <v>1177</v>
      </c>
      <c r="C13" s="3581"/>
      <c r="D13" s="3582"/>
      <c r="E13" s="3583"/>
      <c r="F13" s="3578"/>
      <c r="G13" s="3578"/>
      <c r="H13" s="3578"/>
      <c r="I13" s="3578"/>
      <c r="J13" s="3578"/>
      <c r="K13" s="3578"/>
      <c r="L13" s="3578"/>
      <c r="M13" s="3578"/>
      <c r="N13" s="3578"/>
      <c r="O13" s="3578"/>
      <c r="P13" s="3584"/>
      <c r="Q13" s="2223">
        <f>IF($S13=1,"-",C13)</f>
        <v>0</v>
      </c>
      <c r="R13" s="1166">
        <f>IF($S13=1,"-",D13)</f>
        <v>0</v>
      </c>
      <c r="S13" s="1167" t="str">
        <f t="shared" ref="S13" si="2">IF(C13+D13=2,1,"-")</f>
        <v>-</v>
      </c>
      <c r="V13" s="154"/>
      <c r="Y13" s="239"/>
    </row>
    <row r="14" spans="1:25" s="208" customFormat="1" ht="11.9" customHeight="1">
      <c r="A14" s="3588" t="s">
        <v>163</v>
      </c>
      <c r="B14" s="3574" t="s">
        <v>1178</v>
      </c>
      <c r="C14" s="3581">
        <v>1</v>
      </c>
      <c r="D14" s="3582">
        <v>1</v>
      </c>
      <c r="E14" s="3585"/>
      <c r="F14" s="3578"/>
      <c r="G14" s="3586">
        <v>1</v>
      </c>
      <c r="H14" s="3578">
        <v>1</v>
      </c>
      <c r="I14" s="3578">
        <v>1</v>
      </c>
      <c r="J14" s="3578">
        <v>1</v>
      </c>
      <c r="K14" s="3578"/>
      <c r="L14" s="3578"/>
      <c r="M14" s="3578"/>
      <c r="N14" s="3578"/>
      <c r="O14" s="3578">
        <v>1</v>
      </c>
      <c r="P14" s="3584">
        <v>1</v>
      </c>
      <c r="Q14" s="2223" t="str">
        <f t="shared" ref="Q14" si="3">IF($S14=1,"-",C14)</f>
        <v>-</v>
      </c>
      <c r="R14" s="1166" t="str">
        <f t="shared" ref="R14" si="4">IF($S14=1,"-",D14)</f>
        <v>-</v>
      </c>
      <c r="S14" s="1167">
        <f t="shared" ref="S14" si="5">IF(C14+D14=2,1,"-")</f>
        <v>1</v>
      </c>
      <c r="V14" s="154"/>
      <c r="Y14" s="239"/>
    </row>
    <row r="15" spans="1:25" s="208" customFormat="1" ht="11.9" customHeight="1">
      <c r="A15" s="3588" t="s">
        <v>1173</v>
      </c>
      <c r="B15" s="3574" t="s">
        <v>1179</v>
      </c>
      <c r="C15" s="3581">
        <v>1</v>
      </c>
      <c r="D15" s="3582">
        <v>1</v>
      </c>
      <c r="E15" s="3583"/>
      <c r="F15" s="3587"/>
      <c r="G15" s="3578">
        <v>1</v>
      </c>
      <c r="H15" s="3578">
        <v>1</v>
      </c>
      <c r="I15" s="3578">
        <v>1</v>
      </c>
      <c r="J15" s="3578">
        <v>1</v>
      </c>
      <c r="K15" s="3578"/>
      <c r="L15" s="3578"/>
      <c r="M15" s="3578"/>
      <c r="N15" s="3578"/>
      <c r="O15" s="3578">
        <v>1</v>
      </c>
      <c r="P15" s="3584">
        <v>1</v>
      </c>
      <c r="Q15" s="2223" t="str">
        <f t="shared" si="0"/>
        <v>-</v>
      </c>
      <c r="R15" s="1166" t="str">
        <f t="shared" si="0"/>
        <v>-</v>
      </c>
      <c r="S15" s="1167">
        <f t="shared" si="1"/>
        <v>1</v>
      </c>
      <c r="V15" s="154"/>
      <c r="Y15" s="239"/>
    </row>
    <row r="16" spans="1:25" s="208" customFormat="1" ht="11.9" customHeight="1">
      <c r="A16" s="3588" t="s">
        <v>1417</v>
      </c>
      <c r="B16" s="3574" t="s">
        <v>1180</v>
      </c>
      <c r="C16" s="3581">
        <v>1</v>
      </c>
      <c r="D16" s="3582"/>
      <c r="E16" s="3583"/>
      <c r="F16" s="3578"/>
      <c r="G16" s="3578">
        <v>1</v>
      </c>
      <c r="H16" s="3578"/>
      <c r="I16" s="3578">
        <v>1</v>
      </c>
      <c r="J16" s="3578"/>
      <c r="K16" s="3578"/>
      <c r="L16" s="3578"/>
      <c r="M16" s="3578"/>
      <c r="N16" s="3578"/>
      <c r="O16" s="3578">
        <v>1</v>
      </c>
      <c r="P16" s="3584"/>
      <c r="Q16" s="2223">
        <f t="shared" si="0"/>
        <v>1</v>
      </c>
      <c r="R16" s="1166">
        <f t="shared" si="0"/>
        <v>0</v>
      </c>
      <c r="S16" s="1167" t="str">
        <f t="shared" si="1"/>
        <v>-</v>
      </c>
      <c r="V16" s="154"/>
      <c r="Y16" s="239"/>
    </row>
    <row r="17" spans="1:25" s="208" customFormat="1" ht="11.9" customHeight="1">
      <c r="A17" s="3588" t="s">
        <v>1358</v>
      </c>
      <c r="B17" s="3574" t="s">
        <v>1181</v>
      </c>
      <c r="C17" s="3581">
        <v>1</v>
      </c>
      <c r="D17" s="3582">
        <v>1</v>
      </c>
      <c r="E17" s="3583"/>
      <c r="F17" s="3578"/>
      <c r="G17" s="3578">
        <v>1</v>
      </c>
      <c r="H17" s="3578">
        <v>1</v>
      </c>
      <c r="I17" s="3578">
        <v>1</v>
      </c>
      <c r="J17" s="3578">
        <v>1</v>
      </c>
      <c r="K17" s="3578"/>
      <c r="L17" s="3578"/>
      <c r="M17" s="3578"/>
      <c r="N17" s="3578"/>
      <c r="O17" s="3578">
        <v>1</v>
      </c>
      <c r="P17" s="3584">
        <v>1</v>
      </c>
      <c r="Q17" s="2223" t="str">
        <f t="shared" si="0"/>
        <v>-</v>
      </c>
      <c r="R17" s="1166" t="str">
        <f t="shared" si="0"/>
        <v>-</v>
      </c>
      <c r="S17" s="1167">
        <f t="shared" si="1"/>
        <v>1</v>
      </c>
      <c r="V17" s="154"/>
      <c r="Y17" s="239"/>
    </row>
    <row r="18" spans="1:25" s="208" customFormat="1" ht="11.9" customHeight="1">
      <c r="A18" s="3588" t="s">
        <v>1418</v>
      </c>
      <c r="B18" s="3574" t="s">
        <v>1182</v>
      </c>
      <c r="C18" s="3581">
        <v>1</v>
      </c>
      <c r="D18" s="3582"/>
      <c r="E18" s="3583"/>
      <c r="F18" s="3578"/>
      <c r="G18" s="3578">
        <v>1</v>
      </c>
      <c r="H18" s="3578"/>
      <c r="I18" s="3578">
        <v>1</v>
      </c>
      <c r="J18" s="3578"/>
      <c r="K18" s="3578"/>
      <c r="L18" s="3578"/>
      <c r="M18" s="3578"/>
      <c r="N18" s="3578"/>
      <c r="O18" s="3578">
        <v>1</v>
      </c>
      <c r="P18" s="3584"/>
      <c r="Q18" s="2223">
        <f t="shared" si="0"/>
        <v>1</v>
      </c>
      <c r="R18" s="1166">
        <f t="shared" si="0"/>
        <v>0</v>
      </c>
      <c r="S18" s="1167" t="str">
        <f t="shared" si="1"/>
        <v>-</v>
      </c>
      <c r="V18" s="154"/>
      <c r="Y18" s="239"/>
    </row>
    <row r="19" spans="1:25" s="208" customFormat="1" ht="11.9" customHeight="1">
      <c r="A19" s="3588" t="s">
        <v>168</v>
      </c>
      <c r="B19" s="3574" t="s">
        <v>1183</v>
      </c>
      <c r="C19" s="3581">
        <v>1</v>
      </c>
      <c r="D19" s="3582">
        <v>1</v>
      </c>
      <c r="E19" s="3583"/>
      <c r="F19" s="3578"/>
      <c r="G19" s="3578">
        <v>1</v>
      </c>
      <c r="H19" s="3578">
        <v>1</v>
      </c>
      <c r="I19" s="3578">
        <v>1</v>
      </c>
      <c r="J19" s="3578">
        <v>1</v>
      </c>
      <c r="K19" s="3578"/>
      <c r="L19" s="3578"/>
      <c r="M19" s="3578"/>
      <c r="N19" s="3578"/>
      <c r="O19" s="3578">
        <v>1</v>
      </c>
      <c r="P19" s="3584">
        <v>1</v>
      </c>
      <c r="Q19" s="2223" t="str">
        <f t="shared" si="0"/>
        <v>-</v>
      </c>
      <c r="R19" s="1166" t="str">
        <f t="shared" si="0"/>
        <v>-</v>
      </c>
      <c r="S19" s="1167">
        <f t="shared" si="1"/>
        <v>1</v>
      </c>
      <c r="V19" s="154"/>
      <c r="Y19" s="239"/>
    </row>
    <row r="20" spans="1:25" s="146" customFormat="1" ht="15" thickBot="1">
      <c r="A20" s="876" t="s">
        <v>132</v>
      </c>
      <c r="B20" s="2080"/>
      <c r="C20" s="1168">
        <f t="shared" ref="C20:S20" si="6">SUM(C10:C19)</f>
        <v>9</v>
      </c>
      <c r="D20" s="1169">
        <f t="shared" si="6"/>
        <v>7</v>
      </c>
      <c r="E20" s="1168">
        <f t="shared" si="6"/>
        <v>0</v>
      </c>
      <c r="F20" s="2424">
        <f t="shared" si="6"/>
        <v>0</v>
      </c>
      <c r="G20" s="2424">
        <f t="shared" si="6"/>
        <v>9</v>
      </c>
      <c r="H20" s="2424">
        <f t="shared" si="6"/>
        <v>7</v>
      </c>
      <c r="I20" s="2424">
        <f t="shared" si="6"/>
        <v>9</v>
      </c>
      <c r="J20" s="2424">
        <f t="shared" si="6"/>
        <v>7</v>
      </c>
      <c r="K20" s="2424">
        <f t="shared" si="6"/>
        <v>0</v>
      </c>
      <c r="L20" s="2424">
        <f t="shared" si="6"/>
        <v>0</v>
      </c>
      <c r="M20" s="2424">
        <f t="shared" si="6"/>
        <v>0</v>
      </c>
      <c r="N20" s="1169">
        <f t="shared" si="6"/>
        <v>0</v>
      </c>
      <c r="O20" s="1168">
        <f t="shared" si="6"/>
        <v>9</v>
      </c>
      <c r="P20" s="2425">
        <f t="shared" si="6"/>
        <v>7</v>
      </c>
      <c r="Q20" s="2412">
        <f t="shared" si="6"/>
        <v>2</v>
      </c>
      <c r="R20" s="1170">
        <f t="shared" si="6"/>
        <v>0</v>
      </c>
      <c r="S20" s="1171">
        <f t="shared" si="6"/>
        <v>7</v>
      </c>
      <c r="V20" s="154"/>
      <c r="Y20" s="209"/>
    </row>
    <row r="21" spans="1:25" s="32" customFormat="1" ht="9.75" customHeight="1" thickTop="1" thickBot="1">
      <c r="A21" s="1847"/>
      <c r="B21" s="1002"/>
      <c r="C21" s="1121"/>
      <c r="D21" s="1121"/>
      <c r="E21" s="1122"/>
      <c r="F21" s="1122"/>
      <c r="G21" s="1122"/>
      <c r="H21" s="1122"/>
      <c r="I21" s="1122"/>
      <c r="J21" s="1122"/>
      <c r="K21" s="1122"/>
      <c r="L21" s="1122"/>
      <c r="M21" s="1122"/>
      <c r="N21" s="1122"/>
      <c r="O21" s="1122"/>
      <c r="P21" s="2244"/>
      <c r="Q21" s="1123"/>
      <c r="R21" s="1123"/>
      <c r="S21" s="1123"/>
      <c r="V21" s="154"/>
    </row>
    <row r="22" spans="1:25" s="146" customFormat="1" ht="15" thickBot="1">
      <c r="A22" s="877" t="s">
        <v>169</v>
      </c>
      <c r="B22" s="2081"/>
      <c r="C22" s="1172"/>
      <c r="D22" s="1172"/>
      <c r="E22" s="1172"/>
      <c r="F22" s="1172"/>
      <c r="G22" s="1172"/>
      <c r="H22" s="1172"/>
      <c r="I22" s="1172"/>
      <c r="J22" s="1172"/>
      <c r="K22" s="1172"/>
      <c r="L22" s="1172"/>
      <c r="M22" s="1172"/>
      <c r="N22" s="1172"/>
      <c r="O22" s="1172"/>
      <c r="P22" s="2426"/>
      <c r="Q22" s="1172"/>
      <c r="R22" s="1172"/>
      <c r="S22" s="1173"/>
      <c r="V22" s="154"/>
      <c r="Y22" s="209"/>
    </row>
    <row r="23" spans="1:25" s="208" customFormat="1" ht="11.9" customHeight="1">
      <c r="A23" s="3588" t="s">
        <v>170</v>
      </c>
      <c r="B23" s="3574" t="s">
        <v>1184</v>
      </c>
      <c r="C23" s="3581">
        <v>1</v>
      </c>
      <c r="D23" s="3582"/>
      <c r="E23" s="3583"/>
      <c r="F23" s="3578"/>
      <c r="G23" s="3578">
        <v>1</v>
      </c>
      <c r="H23" s="3578"/>
      <c r="I23" s="3578">
        <v>1</v>
      </c>
      <c r="J23" s="3578"/>
      <c r="K23" s="3578"/>
      <c r="L23" s="3578"/>
      <c r="M23" s="3578"/>
      <c r="N23" s="3578"/>
      <c r="O23" s="3578">
        <v>1</v>
      </c>
      <c r="P23" s="3584"/>
      <c r="Q23" s="2223">
        <f t="shared" ref="Q23:R25" si="7">IF($S23=1,"-",C23)</f>
        <v>1</v>
      </c>
      <c r="R23" s="1166">
        <f t="shared" si="7"/>
        <v>0</v>
      </c>
      <c r="S23" s="1167" t="str">
        <f>IF(C23+D23=2,1,"-")</f>
        <v>-</v>
      </c>
      <c r="V23" s="154"/>
      <c r="Y23" s="239"/>
    </row>
    <row r="24" spans="1:25" s="208" customFormat="1" ht="11.9" customHeight="1">
      <c r="A24" s="3588" t="s">
        <v>1185</v>
      </c>
      <c r="B24" s="3574" t="s">
        <v>1186</v>
      </c>
      <c r="C24" s="3581">
        <v>1</v>
      </c>
      <c r="D24" s="3582">
        <v>1</v>
      </c>
      <c r="E24" s="3583"/>
      <c r="F24" s="3578"/>
      <c r="G24" s="3578">
        <v>1</v>
      </c>
      <c r="H24" s="3578">
        <v>1</v>
      </c>
      <c r="I24" s="3578">
        <v>1</v>
      </c>
      <c r="J24" s="3578">
        <v>1</v>
      </c>
      <c r="K24" s="3578"/>
      <c r="L24" s="3578"/>
      <c r="M24" s="3578"/>
      <c r="N24" s="3578"/>
      <c r="O24" s="3578">
        <v>1</v>
      </c>
      <c r="P24" s="3584">
        <v>1</v>
      </c>
      <c r="Q24" s="2223" t="str">
        <f t="shared" si="7"/>
        <v>-</v>
      </c>
      <c r="R24" s="1166" t="str">
        <f t="shared" si="7"/>
        <v>-</v>
      </c>
      <c r="S24" s="1167">
        <f>IF(C24+D24=2,1,"-")</f>
        <v>1</v>
      </c>
      <c r="V24" s="154"/>
      <c r="Y24" s="239"/>
    </row>
    <row r="25" spans="1:25" s="208" customFormat="1" ht="11.9" customHeight="1">
      <c r="A25" s="3588" t="s">
        <v>171</v>
      </c>
      <c r="B25" s="3574" t="s">
        <v>1187</v>
      </c>
      <c r="C25" s="3581">
        <v>1</v>
      </c>
      <c r="D25" s="3582"/>
      <c r="E25" s="3583"/>
      <c r="F25" s="3578"/>
      <c r="G25" s="3578">
        <v>1</v>
      </c>
      <c r="H25" s="3578"/>
      <c r="I25" s="3578">
        <v>1</v>
      </c>
      <c r="J25" s="3578"/>
      <c r="K25" s="3578"/>
      <c r="L25" s="3578"/>
      <c r="M25" s="3578"/>
      <c r="N25" s="3578"/>
      <c r="O25" s="3578">
        <v>1</v>
      </c>
      <c r="P25" s="3584"/>
      <c r="Q25" s="2223">
        <f t="shared" si="7"/>
        <v>1</v>
      </c>
      <c r="R25" s="1166">
        <f t="shared" si="7"/>
        <v>0</v>
      </c>
      <c r="S25" s="1167" t="str">
        <f>IF(C25+D25=2,1,"-")</f>
        <v>-</v>
      </c>
      <c r="V25" s="154"/>
      <c r="Y25" s="239"/>
    </row>
    <row r="26" spans="1:25" s="146" customFormat="1" ht="15" thickBot="1">
      <c r="A26" s="876" t="s">
        <v>132</v>
      </c>
      <c r="B26" s="2080"/>
      <c r="C26" s="1168">
        <f>SUM(C23:C25)</f>
        <v>3</v>
      </c>
      <c r="D26" s="1169">
        <f t="shared" ref="D26:S26" si="8">SUM(D23:D25)</f>
        <v>1</v>
      </c>
      <c r="E26" s="1168">
        <f t="shared" si="8"/>
        <v>0</v>
      </c>
      <c r="F26" s="2424">
        <f t="shared" si="8"/>
        <v>0</v>
      </c>
      <c r="G26" s="2424">
        <f t="shared" si="8"/>
        <v>3</v>
      </c>
      <c r="H26" s="2424">
        <f t="shared" si="8"/>
        <v>1</v>
      </c>
      <c r="I26" s="2424">
        <f t="shared" si="8"/>
        <v>3</v>
      </c>
      <c r="J26" s="2424">
        <f t="shared" si="8"/>
        <v>1</v>
      </c>
      <c r="K26" s="2424">
        <f t="shared" si="8"/>
        <v>0</v>
      </c>
      <c r="L26" s="2424">
        <f t="shared" si="8"/>
        <v>0</v>
      </c>
      <c r="M26" s="2424">
        <f t="shared" si="8"/>
        <v>0</v>
      </c>
      <c r="N26" s="1169">
        <f t="shared" si="8"/>
        <v>0</v>
      </c>
      <c r="O26" s="1168">
        <f t="shared" si="8"/>
        <v>3</v>
      </c>
      <c r="P26" s="2425">
        <f t="shared" si="8"/>
        <v>1</v>
      </c>
      <c r="Q26" s="2412">
        <f t="shared" si="8"/>
        <v>2</v>
      </c>
      <c r="R26" s="1170">
        <f t="shared" si="8"/>
        <v>0</v>
      </c>
      <c r="S26" s="1171">
        <f t="shared" si="8"/>
        <v>1</v>
      </c>
      <c r="V26" s="154"/>
      <c r="Y26" s="209"/>
    </row>
    <row r="27" spans="1:25" s="32" customFormat="1" ht="9.75" customHeight="1" thickTop="1" thickBot="1">
      <c r="A27" s="1847"/>
      <c r="B27" s="1002"/>
      <c r="C27" s="1121"/>
      <c r="D27" s="1121"/>
      <c r="E27" s="1122"/>
      <c r="F27" s="1122"/>
      <c r="G27" s="1122"/>
      <c r="H27" s="1122"/>
      <c r="I27" s="1122"/>
      <c r="J27" s="1122"/>
      <c r="K27" s="1122"/>
      <c r="L27" s="1122"/>
      <c r="M27" s="1122"/>
      <c r="N27" s="1122"/>
      <c r="O27" s="1122"/>
      <c r="P27" s="2244"/>
      <c r="Q27" s="1123"/>
      <c r="R27" s="1123"/>
      <c r="S27" s="1123"/>
      <c r="V27" s="154"/>
    </row>
    <row r="28" spans="1:25" s="146" customFormat="1" ht="15" thickBot="1">
      <c r="A28" s="877" t="s">
        <v>172</v>
      </c>
      <c r="B28" s="2081"/>
      <c r="C28" s="1172"/>
      <c r="D28" s="1172"/>
      <c r="E28" s="1172"/>
      <c r="F28" s="1172"/>
      <c r="G28" s="1172"/>
      <c r="H28" s="1172"/>
      <c r="I28" s="1172"/>
      <c r="J28" s="1172"/>
      <c r="K28" s="1172"/>
      <c r="L28" s="1172"/>
      <c r="M28" s="1172"/>
      <c r="N28" s="1172"/>
      <c r="O28" s="1172"/>
      <c r="P28" s="2426"/>
      <c r="Q28" s="1172"/>
      <c r="R28" s="1172"/>
      <c r="S28" s="1173"/>
      <c r="V28" s="154"/>
      <c r="Y28" s="209"/>
    </row>
    <row r="29" spans="1:25" s="208" customFormat="1" ht="11.9" customHeight="1">
      <c r="A29" s="3588" t="s">
        <v>173</v>
      </c>
      <c r="B29" s="3574" t="s">
        <v>1188</v>
      </c>
      <c r="C29" s="3581">
        <v>1</v>
      </c>
      <c r="D29" s="3582">
        <v>1</v>
      </c>
      <c r="E29" s="3583"/>
      <c r="F29" s="3578"/>
      <c r="G29" s="3578">
        <v>1</v>
      </c>
      <c r="H29" s="3578">
        <v>1</v>
      </c>
      <c r="I29" s="3578">
        <v>1</v>
      </c>
      <c r="J29" s="3578">
        <v>1</v>
      </c>
      <c r="K29" s="3578"/>
      <c r="L29" s="3578"/>
      <c r="M29" s="3578"/>
      <c r="N29" s="3578"/>
      <c r="O29" s="3578">
        <v>1</v>
      </c>
      <c r="P29" s="3584">
        <v>1</v>
      </c>
      <c r="Q29" s="2223" t="str">
        <f t="shared" ref="Q29:R31" si="9">IF($S29=1,"-",C29)</f>
        <v>-</v>
      </c>
      <c r="R29" s="1166" t="str">
        <f t="shared" si="9"/>
        <v>-</v>
      </c>
      <c r="S29" s="1167">
        <f>IF(C29+D29=2,1,"-")</f>
        <v>1</v>
      </c>
      <c r="V29" s="154"/>
      <c r="Y29" s="213"/>
    </row>
    <row r="30" spans="1:25" s="208" customFormat="1" ht="11.9" customHeight="1">
      <c r="A30" s="3588" t="s">
        <v>174</v>
      </c>
      <c r="B30" s="3574" t="s">
        <v>1189</v>
      </c>
      <c r="C30" s="3581">
        <v>1</v>
      </c>
      <c r="D30" s="3582"/>
      <c r="E30" s="3583"/>
      <c r="F30" s="3578"/>
      <c r="G30" s="3578">
        <v>1</v>
      </c>
      <c r="H30" s="3578"/>
      <c r="I30" s="3578">
        <v>1</v>
      </c>
      <c r="J30" s="3578"/>
      <c r="K30" s="3578"/>
      <c r="L30" s="3578"/>
      <c r="M30" s="3578"/>
      <c r="N30" s="3578"/>
      <c r="O30" s="3578">
        <v>1</v>
      </c>
      <c r="P30" s="3584"/>
      <c r="Q30" s="2223">
        <f t="shared" si="9"/>
        <v>1</v>
      </c>
      <c r="R30" s="1166">
        <f t="shared" si="9"/>
        <v>0</v>
      </c>
      <c r="S30" s="1167" t="str">
        <f>IF(C30+D30=2,1,"-")</f>
        <v>-</v>
      </c>
      <c r="V30" s="154"/>
      <c r="Y30" s="216"/>
    </row>
    <row r="31" spans="1:25" s="208" customFormat="1" ht="11.9" customHeight="1">
      <c r="A31" s="3588" t="s">
        <v>175</v>
      </c>
      <c r="B31" s="3574" t="s">
        <v>1190</v>
      </c>
      <c r="C31" s="3581">
        <v>1</v>
      </c>
      <c r="D31" s="3582"/>
      <c r="E31" s="3583"/>
      <c r="F31" s="3578"/>
      <c r="G31" s="3578">
        <v>1</v>
      </c>
      <c r="H31" s="3578"/>
      <c r="I31" s="3578">
        <v>1</v>
      </c>
      <c r="J31" s="3578"/>
      <c r="K31" s="3578"/>
      <c r="L31" s="3578"/>
      <c r="M31" s="3578"/>
      <c r="N31" s="3578"/>
      <c r="O31" s="3578">
        <v>1</v>
      </c>
      <c r="P31" s="3584"/>
      <c r="Q31" s="2223">
        <f t="shared" si="9"/>
        <v>1</v>
      </c>
      <c r="R31" s="1166">
        <f t="shared" si="9"/>
        <v>0</v>
      </c>
      <c r="S31" s="1167" t="str">
        <f>IF(C31+D31=2,1,"-")</f>
        <v>-</v>
      </c>
      <c r="V31" s="154"/>
      <c r="Y31" s="239"/>
    </row>
    <row r="32" spans="1:25" s="146" customFormat="1" ht="15" thickBot="1">
      <c r="A32" s="876" t="s">
        <v>132</v>
      </c>
      <c r="B32" s="2080"/>
      <c r="C32" s="1168">
        <f>SUM(C29:C31)</f>
        <v>3</v>
      </c>
      <c r="D32" s="1169">
        <f t="shared" ref="D32:S32" si="10">SUM(D29:D31)</f>
        <v>1</v>
      </c>
      <c r="E32" s="1168">
        <f t="shared" si="10"/>
        <v>0</v>
      </c>
      <c r="F32" s="2424">
        <f t="shared" si="10"/>
        <v>0</v>
      </c>
      <c r="G32" s="2424">
        <f t="shared" si="10"/>
        <v>3</v>
      </c>
      <c r="H32" s="2424">
        <f t="shared" si="10"/>
        <v>1</v>
      </c>
      <c r="I32" s="2424">
        <f t="shared" si="10"/>
        <v>3</v>
      </c>
      <c r="J32" s="2424">
        <f t="shared" si="10"/>
        <v>1</v>
      </c>
      <c r="K32" s="2424">
        <f t="shared" si="10"/>
        <v>0</v>
      </c>
      <c r="L32" s="2424">
        <f t="shared" si="10"/>
        <v>0</v>
      </c>
      <c r="M32" s="2424">
        <f t="shared" si="10"/>
        <v>0</v>
      </c>
      <c r="N32" s="1169">
        <f t="shared" si="10"/>
        <v>0</v>
      </c>
      <c r="O32" s="1168">
        <f t="shared" si="10"/>
        <v>3</v>
      </c>
      <c r="P32" s="2425">
        <f t="shared" si="10"/>
        <v>1</v>
      </c>
      <c r="Q32" s="2412">
        <f t="shared" si="10"/>
        <v>2</v>
      </c>
      <c r="R32" s="1170">
        <f t="shared" si="10"/>
        <v>0</v>
      </c>
      <c r="S32" s="1171">
        <f t="shared" si="10"/>
        <v>1</v>
      </c>
      <c r="V32" s="154"/>
      <c r="Y32" s="209"/>
    </row>
    <row r="33" spans="1:25" s="32" customFormat="1" ht="9.75" customHeight="1" thickTop="1" thickBot="1">
      <c r="A33" s="1847"/>
      <c r="B33" s="1002"/>
      <c r="C33" s="1121"/>
      <c r="D33" s="1121"/>
      <c r="E33" s="1122"/>
      <c r="F33" s="1122"/>
      <c r="G33" s="1122"/>
      <c r="H33" s="1122"/>
      <c r="I33" s="1122"/>
      <c r="J33" s="1122"/>
      <c r="K33" s="1122"/>
      <c r="L33" s="1122"/>
      <c r="M33" s="1122"/>
      <c r="N33" s="1122"/>
      <c r="O33" s="1122"/>
      <c r="P33" s="2244"/>
      <c r="Q33" s="1123"/>
      <c r="R33" s="1123"/>
      <c r="S33" s="1123"/>
      <c r="V33" s="154"/>
    </row>
    <row r="34" spans="1:25" s="146" customFormat="1" ht="15" thickBot="1">
      <c r="A34" s="877" t="s">
        <v>176</v>
      </c>
      <c r="B34" s="2081"/>
      <c r="C34" s="1172"/>
      <c r="D34" s="1172"/>
      <c r="E34" s="1172"/>
      <c r="F34" s="1172"/>
      <c r="G34" s="1172"/>
      <c r="H34" s="1172"/>
      <c r="I34" s="1172"/>
      <c r="J34" s="1172"/>
      <c r="K34" s="1172"/>
      <c r="L34" s="1172"/>
      <c r="M34" s="1172"/>
      <c r="N34" s="1172"/>
      <c r="O34" s="1172"/>
      <c r="P34" s="2426"/>
      <c r="Q34" s="1172"/>
      <c r="R34" s="1172"/>
      <c r="S34" s="1173"/>
      <c r="V34" s="154"/>
      <c r="Y34" s="209"/>
    </row>
    <row r="35" spans="1:25" s="208" customFormat="1" ht="11.9" customHeight="1">
      <c r="A35" s="3589" t="s">
        <v>177</v>
      </c>
      <c r="B35" s="3590" t="s">
        <v>1191</v>
      </c>
      <c r="C35" s="3591">
        <v>1</v>
      </c>
      <c r="D35" s="3592">
        <v>1</v>
      </c>
      <c r="E35" s="3593"/>
      <c r="F35" s="3594"/>
      <c r="G35" s="3594">
        <v>1</v>
      </c>
      <c r="H35" s="3594">
        <v>1</v>
      </c>
      <c r="I35" s="3594">
        <v>1</v>
      </c>
      <c r="J35" s="3594">
        <v>1</v>
      </c>
      <c r="K35" s="3594"/>
      <c r="L35" s="3594"/>
      <c r="M35" s="3579"/>
      <c r="N35" s="3579"/>
      <c r="O35" s="3595">
        <v>1</v>
      </c>
      <c r="P35" s="3596">
        <v>1</v>
      </c>
      <c r="Q35" s="2223" t="str">
        <f t="shared" ref="Q35:R40" si="11">IF($S35=1,"-",C35)</f>
        <v>-</v>
      </c>
      <c r="R35" s="1166" t="str">
        <f t="shared" si="11"/>
        <v>-</v>
      </c>
      <c r="S35" s="1167">
        <f t="shared" ref="S35:S40" si="12">IF(C35+D35=2,1,"-")</f>
        <v>1</v>
      </c>
      <c r="V35" s="154"/>
      <c r="Y35" s="239"/>
    </row>
    <row r="36" spans="1:25" s="208" customFormat="1" ht="11.9" customHeight="1">
      <c r="A36" s="3588" t="s">
        <v>178</v>
      </c>
      <c r="B36" s="3574" t="s">
        <v>1192</v>
      </c>
      <c r="C36" s="3575">
        <v>1</v>
      </c>
      <c r="D36" s="3576"/>
      <c r="E36" s="3577"/>
      <c r="F36" s="3579"/>
      <c r="G36" s="3579">
        <v>1</v>
      </c>
      <c r="H36" s="3579"/>
      <c r="I36" s="3579">
        <v>1</v>
      </c>
      <c r="J36" s="3579"/>
      <c r="K36" s="3579"/>
      <c r="L36" s="3579"/>
      <c r="M36" s="3579"/>
      <c r="N36" s="3579"/>
      <c r="O36" s="3595">
        <v>1</v>
      </c>
      <c r="P36" s="3580"/>
      <c r="Q36" s="2223">
        <f t="shared" si="11"/>
        <v>1</v>
      </c>
      <c r="R36" s="1166">
        <f t="shared" si="11"/>
        <v>0</v>
      </c>
      <c r="S36" s="1167" t="str">
        <f t="shared" si="12"/>
        <v>-</v>
      </c>
      <c r="V36" s="154"/>
      <c r="Y36" s="239"/>
    </row>
    <row r="37" spans="1:25" s="701" customFormat="1" ht="11.9" customHeight="1">
      <c r="A37" s="3588" t="s">
        <v>179</v>
      </c>
      <c r="B37" s="3574" t="s">
        <v>1193</v>
      </c>
      <c r="C37" s="3575">
        <v>1</v>
      </c>
      <c r="D37" s="3576">
        <v>1</v>
      </c>
      <c r="E37" s="3577"/>
      <c r="F37" s="3579"/>
      <c r="G37" s="3579">
        <v>1</v>
      </c>
      <c r="H37" s="3579">
        <v>1</v>
      </c>
      <c r="I37" s="3579">
        <v>1</v>
      </c>
      <c r="J37" s="3579">
        <v>1</v>
      </c>
      <c r="K37" s="3579"/>
      <c r="L37" s="3579"/>
      <c r="M37" s="3579"/>
      <c r="N37" s="3579"/>
      <c r="O37" s="3595">
        <v>1</v>
      </c>
      <c r="P37" s="3596">
        <v>1</v>
      </c>
      <c r="Q37" s="2223" t="str">
        <f t="shared" si="11"/>
        <v>-</v>
      </c>
      <c r="R37" s="1166" t="str">
        <f t="shared" si="11"/>
        <v>-</v>
      </c>
      <c r="S37" s="1167">
        <f t="shared" si="12"/>
        <v>1</v>
      </c>
      <c r="V37" s="154"/>
      <c r="Y37" s="213"/>
    </row>
    <row r="38" spans="1:25" s="208" customFormat="1" ht="11.9" customHeight="1">
      <c r="A38" s="3588" t="s">
        <v>180</v>
      </c>
      <c r="B38" s="3574" t="s">
        <v>1194</v>
      </c>
      <c r="C38" s="3581">
        <v>1</v>
      </c>
      <c r="D38" s="3582">
        <v>1</v>
      </c>
      <c r="E38" s="3583"/>
      <c r="F38" s="3578"/>
      <c r="G38" s="3578">
        <v>1</v>
      </c>
      <c r="H38" s="3578">
        <v>1</v>
      </c>
      <c r="I38" s="3578">
        <v>1</v>
      </c>
      <c r="J38" s="3578">
        <v>1</v>
      </c>
      <c r="K38" s="3578"/>
      <c r="L38" s="3578"/>
      <c r="M38" s="3578"/>
      <c r="N38" s="3578"/>
      <c r="O38" s="3578">
        <v>1</v>
      </c>
      <c r="P38" s="3584">
        <v>1</v>
      </c>
      <c r="Q38" s="2223" t="str">
        <f t="shared" si="11"/>
        <v>-</v>
      </c>
      <c r="R38" s="1166" t="str">
        <f t="shared" si="11"/>
        <v>-</v>
      </c>
      <c r="S38" s="1167">
        <f t="shared" si="12"/>
        <v>1</v>
      </c>
      <c r="V38" s="154"/>
      <c r="Y38" s="213"/>
    </row>
    <row r="39" spans="1:25" s="208" customFormat="1" ht="11.9" customHeight="1">
      <c r="A39" s="3588" t="s">
        <v>181</v>
      </c>
      <c r="B39" s="3574" t="s">
        <v>1195</v>
      </c>
      <c r="C39" s="3581">
        <v>1</v>
      </c>
      <c r="D39" s="3582"/>
      <c r="E39" s="3583"/>
      <c r="F39" s="3578"/>
      <c r="G39" s="3578">
        <v>1</v>
      </c>
      <c r="H39" s="3578"/>
      <c r="I39" s="3578">
        <v>1</v>
      </c>
      <c r="J39" s="3578"/>
      <c r="K39" s="3578"/>
      <c r="L39" s="3578"/>
      <c r="M39" s="3578"/>
      <c r="N39" s="3578"/>
      <c r="O39" s="3578">
        <v>1</v>
      </c>
      <c r="P39" s="3584"/>
      <c r="Q39" s="2223">
        <f t="shared" si="11"/>
        <v>1</v>
      </c>
      <c r="R39" s="1166">
        <f t="shared" si="11"/>
        <v>0</v>
      </c>
      <c r="S39" s="1167" t="str">
        <f t="shared" si="12"/>
        <v>-</v>
      </c>
      <c r="V39" s="154"/>
      <c r="Y39" s="216"/>
    </row>
    <row r="40" spans="1:25" s="208" customFormat="1" ht="11.9" customHeight="1">
      <c r="A40" s="3588" t="s">
        <v>182</v>
      </c>
      <c r="B40" s="3574" t="s">
        <v>1196</v>
      </c>
      <c r="C40" s="3581">
        <v>1</v>
      </c>
      <c r="D40" s="3582">
        <v>1</v>
      </c>
      <c r="E40" s="3585"/>
      <c r="F40" s="3578"/>
      <c r="G40" s="3586">
        <v>1</v>
      </c>
      <c r="H40" s="3578">
        <v>1</v>
      </c>
      <c r="I40" s="3578">
        <v>1</v>
      </c>
      <c r="J40" s="3578">
        <v>1</v>
      </c>
      <c r="K40" s="3578"/>
      <c r="L40" s="3578"/>
      <c r="M40" s="3578"/>
      <c r="N40" s="3578"/>
      <c r="O40" s="3578">
        <v>1</v>
      </c>
      <c r="P40" s="3584">
        <v>1</v>
      </c>
      <c r="Q40" s="2223" t="str">
        <f t="shared" si="11"/>
        <v>-</v>
      </c>
      <c r="R40" s="1166" t="str">
        <f t="shared" si="11"/>
        <v>-</v>
      </c>
      <c r="S40" s="1167">
        <f t="shared" si="12"/>
        <v>1</v>
      </c>
      <c r="V40" s="154"/>
      <c r="Y40" s="239"/>
    </row>
    <row r="41" spans="1:25" s="146" customFormat="1" ht="15" thickBot="1">
      <c r="A41" s="2427" t="s">
        <v>132</v>
      </c>
      <c r="B41" s="2428"/>
      <c r="C41" s="1168">
        <f>SUM(C35:C40)</f>
        <v>6</v>
      </c>
      <c r="D41" s="1169">
        <f t="shared" ref="D41:S41" si="13">SUM(D35:D40)</f>
        <v>4</v>
      </c>
      <c r="E41" s="1168">
        <f t="shared" si="13"/>
        <v>0</v>
      </c>
      <c r="F41" s="2424">
        <f t="shared" si="13"/>
        <v>0</v>
      </c>
      <c r="G41" s="2424">
        <f t="shared" si="13"/>
        <v>6</v>
      </c>
      <c r="H41" s="2424">
        <f t="shared" si="13"/>
        <v>4</v>
      </c>
      <c r="I41" s="2424">
        <f t="shared" si="13"/>
        <v>6</v>
      </c>
      <c r="J41" s="2424">
        <f t="shared" si="13"/>
        <v>4</v>
      </c>
      <c r="K41" s="2424">
        <f t="shared" si="13"/>
        <v>0</v>
      </c>
      <c r="L41" s="2424">
        <f t="shared" si="13"/>
        <v>0</v>
      </c>
      <c r="M41" s="2424">
        <f t="shared" si="13"/>
        <v>0</v>
      </c>
      <c r="N41" s="1169">
        <f t="shared" si="13"/>
        <v>0</v>
      </c>
      <c r="O41" s="1168">
        <f t="shared" si="13"/>
        <v>6</v>
      </c>
      <c r="P41" s="2425">
        <f t="shared" si="13"/>
        <v>4</v>
      </c>
      <c r="Q41" s="2412">
        <f t="shared" si="13"/>
        <v>2</v>
      </c>
      <c r="R41" s="1170">
        <f t="shared" si="13"/>
        <v>0</v>
      </c>
      <c r="S41" s="1171">
        <f t="shared" si="13"/>
        <v>4</v>
      </c>
      <c r="Y41" s="209"/>
    </row>
    <row r="42" spans="1:25" s="32" customFormat="1" ht="9.75" customHeight="1" thickTop="1" thickBot="1">
      <c r="A42" s="1847"/>
      <c r="B42" s="1002"/>
      <c r="C42" s="1121"/>
      <c r="D42" s="1121"/>
      <c r="E42" s="1122"/>
      <c r="F42" s="1122"/>
      <c r="G42" s="1122"/>
      <c r="H42" s="1122"/>
      <c r="I42" s="1122"/>
      <c r="J42" s="1122"/>
      <c r="K42" s="1122"/>
      <c r="L42" s="1122"/>
      <c r="M42" s="1122"/>
      <c r="N42" s="1122"/>
      <c r="O42" s="1122"/>
      <c r="P42" s="2244"/>
      <c r="Q42" s="1123"/>
      <c r="R42" s="1123"/>
      <c r="S42" s="1123"/>
    </row>
    <row r="43" spans="1:25" s="146" customFormat="1" ht="15" thickBot="1">
      <c r="A43" s="877" t="s">
        <v>183</v>
      </c>
      <c r="B43" s="2081"/>
      <c r="C43" s="1172"/>
      <c r="D43" s="1172"/>
      <c r="E43" s="1172"/>
      <c r="F43" s="1172"/>
      <c r="G43" s="1172"/>
      <c r="H43" s="1172"/>
      <c r="I43" s="1172"/>
      <c r="J43" s="1172"/>
      <c r="K43" s="1172"/>
      <c r="L43" s="1172"/>
      <c r="M43" s="1172"/>
      <c r="N43" s="1172"/>
      <c r="O43" s="1172"/>
      <c r="P43" s="2426"/>
      <c r="Q43" s="1172"/>
      <c r="R43" s="1172"/>
      <c r="S43" s="1173"/>
      <c r="Y43" s="209"/>
    </row>
    <row r="44" spans="1:25" s="208" customFormat="1" ht="11.9" customHeight="1">
      <c r="A44" s="3588" t="s">
        <v>184</v>
      </c>
      <c r="B44" s="3574" t="s">
        <v>1197</v>
      </c>
      <c r="C44" s="3581">
        <v>1</v>
      </c>
      <c r="D44" s="3582"/>
      <c r="E44" s="3583"/>
      <c r="F44" s="3578"/>
      <c r="G44" s="3578">
        <v>1</v>
      </c>
      <c r="H44" s="3578"/>
      <c r="I44" s="3578">
        <v>1</v>
      </c>
      <c r="J44" s="3578"/>
      <c r="K44" s="3578"/>
      <c r="L44" s="3578"/>
      <c r="M44" s="3578"/>
      <c r="N44" s="3578"/>
      <c r="O44" s="3578">
        <v>1</v>
      </c>
      <c r="P44" s="3584"/>
      <c r="Q44" s="2223">
        <f t="shared" ref="Q44:R48" si="14">IF($S44=1,"-",C44)</f>
        <v>1</v>
      </c>
      <c r="R44" s="1166">
        <f t="shared" si="14"/>
        <v>0</v>
      </c>
      <c r="S44" s="1167" t="str">
        <f>IF(C44+D44=2,1,"-")</f>
        <v>-</v>
      </c>
      <c r="Y44" s="239"/>
    </row>
    <row r="45" spans="1:25" s="208" customFormat="1" ht="11.9" customHeight="1">
      <c r="A45" s="3588" t="s">
        <v>185</v>
      </c>
      <c r="B45" s="3574" t="s">
        <v>1198</v>
      </c>
      <c r="C45" s="3581"/>
      <c r="D45" s="3582">
        <v>1</v>
      </c>
      <c r="E45" s="3583"/>
      <c r="F45" s="3578">
        <v>1</v>
      </c>
      <c r="G45" s="3578"/>
      <c r="H45" s="3578">
        <v>1</v>
      </c>
      <c r="I45" s="3578"/>
      <c r="J45" s="3578">
        <v>1</v>
      </c>
      <c r="K45" s="3578"/>
      <c r="L45" s="3578"/>
      <c r="M45" s="3578"/>
      <c r="N45" s="3578"/>
      <c r="O45" s="3578"/>
      <c r="P45" s="3584">
        <v>1</v>
      </c>
      <c r="Q45" s="2223">
        <f t="shared" si="14"/>
        <v>0</v>
      </c>
      <c r="R45" s="1166">
        <f t="shared" si="14"/>
        <v>1</v>
      </c>
      <c r="S45" s="1167" t="str">
        <f>IF(C45+D45=2,1,"-")</f>
        <v>-</v>
      </c>
      <c r="Y45" s="239"/>
    </row>
    <row r="46" spans="1:25" s="208" customFormat="1" ht="11.9" customHeight="1">
      <c r="A46" s="3588" t="s">
        <v>1199</v>
      </c>
      <c r="B46" s="3574" t="s">
        <v>1200</v>
      </c>
      <c r="C46" s="3581">
        <v>1</v>
      </c>
      <c r="D46" s="3582"/>
      <c r="E46" s="3583"/>
      <c r="F46" s="3578"/>
      <c r="G46" s="3578">
        <v>1</v>
      </c>
      <c r="H46" s="3578"/>
      <c r="I46" s="3578">
        <v>1</v>
      </c>
      <c r="J46" s="3578"/>
      <c r="K46" s="3578"/>
      <c r="L46" s="3578"/>
      <c r="M46" s="3578"/>
      <c r="N46" s="3578"/>
      <c r="O46" s="3578">
        <v>1</v>
      </c>
      <c r="P46" s="3584"/>
      <c r="Q46" s="2223">
        <f t="shared" si="14"/>
        <v>1</v>
      </c>
      <c r="R46" s="1166">
        <f t="shared" si="14"/>
        <v>0</v>
      </c>
      <c r="S46" s="1167" t="str">
        <f>IF(C46+D46=2,1,"-")</f>
        <v>-</v>
      </c>
      <c r="Y46" s="239"/>
    </row>
    <row r="47" spans="1:25" s="208" customFormat="1" ht="11.9" customHeight="1">
      <c r="A47" s="3588" t="s">
        <v>969</v>
      </c>
      <c r="B47" s="3574" t="s">
        <v>1201</v>
      </c>
      <c r="C47" s="3581">
        <v>1</v>
      </c>
      <c r="D47" s="3582">
        <v>1</v>
      </c>
      <c r="E47" s="3583"/>
      <c r="F47" s="3578"/>
      <c r="G47" s="3578">
        <v>1</v>
      </c>
      <c r="H47" s="3578">
        <v>1</v>
      </c>
      <c r="I47" s="3578">
        <v>1</v>
      </c>
      <c r="J47" s="3578">
        <v>1</v>
      </c>
      <c r="K47" s="3578"/>
      <c r="L47" s="3578"/>
      <c r="M47" s="3578"/>
      <c r="N47" s="3578"/>
      <c r="O47" s="3578">
        <v>1</v>
      </c>
      <c r="P47" s="3584">
        <v>1</v>
      </c>
      <c r="Q47" s="2223" t="str">
        <f t="shared" si="14"/>
        <v>-</v>
      </c>
      <c r="R47" s="1166" t="str">
        <f t="shared" si="14"/>
        <v>-</v>
      </c>
      <c r="S47" s="1167">
        <f>IF(C47+D47=2,1,"-")</f>
        <v>1</v>
      </c>
      <c r="Y47" s="239"/>
    </row>
    <row r="48" spans="1:25" s="208" customFormat="1" ht="11.9" customHeight="1">
      <c r="A48" s="3588" t="s">
        <v>970</v>
      </c>
      <c r="B48" s="3574" t="s">
        <v>1202</v>
      </c>
      <c r="C48" s="3581">
        <v>1</v>
      </c>
      <c r="D48" s="3582"/>
      <c r="E48" s="3583"/>
      <c r="F48" s="3578"/>
      <c r="G48" s="3578">
        <v>1</v>
      </c>
      <c r="H48" s="3578"/>
      <c r="I48" s="3578">
        <v>1</v>
      </c>
      <c r="J48" s="3578"/>
      <c r="K48" s="3578"/>
      <c r="L48" s="3578"/>
      <c r="M48" s="3578"/>
      <c r="N48" s="3578"/>
      <c r="O48" s="3578">
        <v>1</v>
      </c>
      <c r="P48" s="3584"/>
      <c r="Q48" s="2223">
        <f t="shared" si="14"/>
        <v>1</v>
      </c>
      <c r="R48" s="1166">
        <f t="shared" si="14"/>
        <v>0</v>
      </c>
      <c r="S48" s="1167" t="str">
        <f>IF(C48+D48=2,1,"-")</f>
        <v>-</v>
      </c>
      <c r="Y48" s="213"/>
    </row>
    <row r="49" spans="1:25" s="146" customFormat="1" ht="13.5" thickBot="1">
      <c r="A49" s="2427" t="s">
        <v>132</v>
      </c>
      <c r="B49" s="2428"/>
      <c r="C49" s="1168">
        <f>SUM(C44:C48)</f>
        <v>4</v>
      </c>
      <c r="D49" s="1169">
        <f t="shared" ref="D49:S49" si="15">SUM(D44:D48)</f>
        <v>2</v>
      </c>
      <c r="E49" s="1168">
        <f t="shared" si="15"/>
        <v>0</v>
      </c>
      <c r="F49" s="2424">
        <f t="shared" si="15"/>
        <v>1</v>
      </c>
      <c r="G49" s="2424">
        <f t="shared" si="15"/>
        <v>4</v>
      </c>
      <c r="H49" s="2424">
        <f t="shared" si="15"/>
        <v>2</v>
      </c>
      <c r="I49" s="2424">
        <f t="shared" si="15"/>
        <v>4</v>
      </c>
      <c r="J49" s="2424">
        <f t="shared" si="15"/>
        <v>2</v>
      </c>
      <c r="K49" s="2424">
        <f t="shared" si="15"/>
        <v>0</v>
      </c>
      <c r="L49" s="2424">
        <f t="shared" si="15"/>
        <v>0</v>
      </c>
      <c r="M49" s="2424">
        <f t="shared" si="15"/>
        <v>0</v>
      </c>
      <c r="N49" s="1169">
        <f t="shared" si="15"/>
        <v>0</v>
      </c>
      <c r="O49" s="1168">
        <f t="shared" si="15"/>
        <v>4</v>
      </c>
      <c r="P49" s="2425">
        <f t="shared" si="15"/>
        <v>2</v>
      </c>
      <c r="Q49" s="2412">
        <f t="shared" si="15"/>
        <v>3</v>
      </c>
      <c r="R49" s="1170">
        <f t="shared" si="15"/>
        <v>1</v>
      </c>
      <c r="S49" s="1171">
        <f t="shared" si="15"/>
        <v>1</v>
      </c>
      <c r="Y49" s="211"/>
    </row>
    <row r="50" spans="1:25" s="32" customFormat="1" ht="9.75" customHeight="1" thickTop="1" thickBot="1">
      <c r="A50" s="1847"/>
      <c r="B50" s="1002"/>
      <c r="C50" s="1121"/>
      <c r="D50" s="1121"/>
      <c r="E50" s="1122"/>
      <c r="F50" s="1122"/>
      <c r="G50" s="1122"/>
      <c r="H50" s="1122"/>
      <c r="I50" s="1122"/>
      <c r="J50" s="1122"/>
      <c r="K50" s="1122"/>
      <c r="L50" s="1122"/>
      <c r="M50" s="1122"/>
      <c r="N50" s="1122"/>
      <c r="O50" s="1122"/>
      <c r="P50" s="2244"/>
      <c r="Q50" s="1123"/>
      <c r="R50" s="1123"/>
      <c r="S50" s="1123"/>
    </row>
    <row r="51" spans="1:25" s="146" customFormat="1" ht="15" thickBot="1">
      <c r="A51" s="877" t="s">
        <v>186</v>
      </c>
      <c r="B51" s="2081"/>
      <c r="C51" s="1172"/>
      <c r="D51" s="1172"/>
      <c r="E51" s="1172"/>
      <c r="F51" s="1172"/>
      <c r="G51" s="1172"/>
      <c r="H51" s="1172"/>
      <c r="I51" s="1172"/>
      <c r="J51" s="1172"/>
      <c r="K51" s="1172"/>
      <c r="L51" s="1172"/>
      <c r="M51" s="1172"/>
      <c r="N51" s="1172"/>
      <c r="O51" s="1172"/>
      <c r="P51" s="2426"/>
      <c r="Q51" s="1172"/>
      <c r="R51" s="1172"/>
      <c r="S51" s="1173"/>
      <c r="Y51" s="209"/>
    </row>
    <row r="52" spans="1:25" s="208" customFormat="1" ht="11.9" customHeight="1">
      <c r="A52" s="3588" t="s">
        <v>187</v>
      </c>
      <c r="B52" s="3574" t="s">
        <v>1203</v>
      </c>
      <c r="C52" s="3581">
        <v>1</v>
      </c>
      <c r="D52" s="3582">
        <v>1</v>
      </c>
      <c r="E52" s="3583"/>
      <c r="F52" s="3578"/>
      <c r="G52" s="3578">
        <v>1</v>
      </c>
      <c r="H52" s="3578">
        <v>1</v>
      </c>
      <c r="I52" s="3578">
        <v>1</v>
      </c>
      <c r="J52" s="3578">
        <v>1</v>
      </c>
      <c r="K52" s="3578"/>
      <c r="L52" s="3578"/>
      <c r="M52" s="3578"/>
      <c r="N52" s="3578"/>
      <c r="O52" s="3578">
        <v>1</v>
      </c>
      <c r="P52" s="3584">
        <v>1</v>
      </c>
      <c r="Q52" s="2223" t="str">
        <f t="shared" ref="Q52:R58" si="16">IF($S52=1,"-",C52)</f>
        <v>-</v>
      </c>
      <c r="R52" s="1166" t="str">
        <f t="shared" si="16"/>
        <v>-</v>
      </c>
      <c r="S52" s="1167">
        <f t="shared" ref="S52:S58" si="17">IF(C52+D52=2,1,"-")</f>
        <v>1</v>
      </c>
      <c r="Y52" s="239"/>
    </row>
    <row r="53" spans="1:25" s="701" customFormat="1" ht="11.9" customHeight="1">
      <c r="A53" s="3588" t="s">
        <v>1298</v>
      </c>
      <c r="B53" s="3574" t="s">
        <v>1204</v>
      </c>
      <c r="C53" s="3581">
        <v>1</v>
      </c>
      <c r="D53" s="3582"/>
      <c r="E53" s="3583"/>
      <c r="F53" s="3578"/>
      <c r="G53" s="3578">
        <v>1</v>
      </c>
      <c r="H53" s="3578"/>
      <c r="I53" s="3578">
        <v>1</v>
      </c>
      <c r="J53" s="3578"/>
      <c r="K53" s="3578"/>
      <c r="L53" s="3578"/>
      <c r="M53" s="3578"/>
      <c r="N53" s="3578"/>
      <c r="O53" s="3578">
        <v>1</v>
      </c>
      <c r="P53" s="3584"/>
      <c r="Q53" s="2223">
        <f t="shared" si="16"/>
        <v>1</v>
      </c>
      <c r="R53" s="1166">
        <f t="shared" si="16"/>
        <v>0</v>
      </c>
      <c r="S53" s="1167" t="str">
        <f t="shared" si="17"/>
        <v>-</v>
      </c>
      <c r="Y53" s="239"/>
    </row>
    <row r="54" spans="1:25" s="208" customFormat="1" ht="11.9" customHeight="1">
      <c r="A54" s="3588" t="s">
        <v>188</v>
      </c>
      <c r="B54" s="3574" t="s">
        <v>1205</v>
      </c>
      <c r="C54" s="3581">
        <v>1</v>
      </c>
      <c r="D54" s="3582">
        <v>1</v>
      </c>
      <c r="E54" s="3583"/>
      <c r="F54" s="3578"/>
      <c r="G54" s="3578">
        <v>1</v>
      </c>
      <c r="H54" s="3578">
        <v>1</v>
      </c>
      <c r="I54" s="3578">
        <v>1</v>
      </c>
      <c r="J54" s="3578">
        <v>1</v>
      </c>
      <c r="K54" s="3578"/>
      <c r="L54" s="3578"/>
      <c r="M54" s="3578"/>
      <c r="N54" s="3578"/>
      <c r="O54" s="3578">
        <v>1</v>
      </c>
      <c r="P54" s="3584">
        <v>1</v>
      </c>
      <c r="Q54" s="2223" t="str">
        <f t="shared" si="16"/>
        <v>-</v>
      </c>
      <c r="R54" s="1166" t="str">
        <f t="shared" si="16"/>
        <v>-</v>
      </c>
      <c r="S54" s="1167">
        <f t="shared" si="17"/>
        <v>1</v>
      </c>
      <c r="Y54" s="239"/>
    </row>
    <row r="55" spans="1:25" s="208" customFormat="1" ht="11.9" customHeight="1">
      <c r="A55" s="3588" t="s">
        <v>189</v>
      </c>
      <c r="B55" s="3574" t="s">
        <v>1207</v>
      </c>
      <c r="C55" s="3581">
        <v>1</v>
      </c>
      <c r="D55" s="3582"/>
      <c r="E55" s="3583"/>
      <c r="F55" s="3578"/>
      <c r="G55" s="3578">
        <v>1</v>
      </c>
      <c r="H55" s="3578"/>
      <c r="I55" s="3578">
        <v>1</v>
      </c>
      <c r="J55" s="3578"/>
      <c r="K55" s="3578"/>
      <c r="L55" s="3578"/>
      <c r="M55" s="3578"/>
      <c r="N55" s="3578"/>
      <c r="O55" s="3578">
        <v>1</v>
      </c>
      <c r="P55" s="3584"/>
      <c r="Q55" s="2223">
        <f t="shared" si="16"/>
        <v>1</v>
      </c>
      <c r="R55" s="1166">
        <f t="shared" si="16"/>
        <v>0</v>
      </c>
      <c r="S55" s="1167" t="str">
        <f t="shared" si="17"/>
        <v>-</v>
      </c>
      <c r="Y55" s="213"/>
    </row>
    <row r="56" spans="1:25" s="208" customFormat="1" ht="11.9" customHeight="1">
      <c r="A56" s="3588" t="s">
        <v>190</v>
      </c>
      <c r="B56" s="3574" t="s">
        <v>1206</v>
      </c>
      <c r="C56" s="3625">
        <v>1</v>
      </c>
      <c r="D56" s="3866">
        <v>1</v>
      </c>
      <c r="E56" s="3624"/>
      <c r="F56" s="3623"/>
      <c r="G56" s="3623">
        <v>1</v>
      </c>
      <c r="H56" s="3623">
        <v>1</v>
      </c>
      <c r="I56" s="3623">
        <v>1</v>
      </c>
      <c r="J56" s="3623">
        <v>1</v>
      </c>
      <c r="K56" s="3623"/>
      <c r="L56" s="3623"/>
      <c r="M56" s="3623"/>
      <c r="N56" s="3623"/>
      <c r="O56" s="3623">
        <v>1</v>
      </c>
      <c r="P56" s="4447">
        <v>1</v>
      </c>
      <c r="Q56" s="2223" t="str">
        <f t="shared" si="16"/>
        <v>-</v>
      </c>
      <c r="R56" s="1166" t="str">
        <f t="shared" si="16"/>
        <v>-</v>
      </c>
      <c r="S56" s="1167">
        <f t="shared" si="17"/>
        <v>1</v>
      </c>
      <c r="Y56" s="239"/>
    </row>
    <row r="57" spans="1:25" s="208" customFormat="1" ht="11.9" customHeight="1">
      <c r="A57" s="3588" t="s">
        <v>191</v>
      </c>
      <c r="B57" s="3574" t="s">
        <v>1208</v>
      </c>
      <c r="C57" s="3581">
        <v>1</v>
      </c>
      <c r="D57" s="3582">
        <v>1</v>
      </c>
      <c r="E57" s="3583"/>
      <c r="F57" s="3578"/>
      <c r="G57" s="3578">
        <v>1</v>
      </c>
      <c r="H57" s="3578">
        <v>1</v>
      </c>
      <c r="I57" s="3578">
        <v>1</v>
      </c>
      <c r="J57" s="3578">
        <v>1</v>
      </c>
      <c r="K57" s="3578"/>
      <c r="L57" s="3578"/>
      <c r="M57" s="3578"/>
      <c r="N57" s="3578"/>
      <c r="O57" s="3578">
        <v>1</v>
      </c>
      <c r="P57" s="3584">
        <v>1</v>
      </c>
      <c r="Q57" s="2223" t="str">
        <f t="shared" si="16"/>
        <v>-</v>
      </c>
      <c r="R57" s="1166" t="str">
        <f t="shared" si="16"/>
        <v>-</v>
      </c>
      <c r="S57" s="1167">
        <f t="shared" si="17"/>
        <v>1</v>
      </c>
      <c r="Y57" s="216"/>
    </row>
    <row r="58" spans="1:25" s="208" customFormat="1" ht="11.9" customHeight="1">
      <c r="A58" s="3588" t="s">
        <v>192</v>
      </c>
      <c r="B58" s="3574" t="s">
        <v>1209</v>
      </c>
      <c r="C58" s="3581">
        <v>1</v>
      </c>
      <c r="D58" s="3582">
        <v>1</v>
      </c>
      <c r="E58" s="3583"/>
      <c r="F58" s="3578"/>
      <c r="G58" s="3578">
        <v>1</v>
      </c>
      <c r="H58" s="3578">
        <v>1</v>
      </c>
      <c r="I58" s="3578">
        <v>1</v>
      </c>
      <c r="J58" s="3578">
        <v>1</v>
      </c>
      <c r="K58" s="3578"/>
      <c r="L58" s="3578"/>
      <c r="M58" s="3578"/>
      <c r="N58" s="3578"/>
      <c r="O58" s="3578">
        <v>1</v>
      </c>
      <c r="P58" s="3584">
        <v>1</v>
      </c>
      <c r="Q58" s="2223" t="str">
        <f t="shared" si="16"/>
        <v>-</v>
      </c>
      <c r="R58" s="1166" t="str">
        <f t="shared" si="16"/>
        <v>-</v>
      </c>
      <c r="S58" s="1167">
        <f t="shared" si="17"/>
        <v>1</v>
      </c>
      <c r="Y58" s="216"/>
    </row>
    <row r="59" spans="1:25" s="146" customFormat="1" ht="15" thickBot="1">
      <c r="A59" s="2427" t="s">
        <v>132</v>
      </c>
      <c r="B59" s="2428"/>
      <c r="C59" s="1168">
        <f>SUM(C52:C58)</f>
        <v>7</v>
      </c>
      <c r="D59" s="1169">
        <f t="shared" ref="D59:S59" si="18">SUM(D52:D58)</f>
        <v>5</v>
      </c>
      <c r="E59" s="1168">
        <f t="shared" si="18"/>
        <v>0</v>
      </c>
      <c r="F59" s="2424">
        <f t="shared" si="18"/>
        <v>0</v>
      </c>
      <c r="G59" s="2424">
        <f t="shared" si="18"/>
        <v>7</v>
      </c>
      <c r="H59" s="2424">
        <f t="shared" si="18"/>
        <v>5</v>
      </c>
      <c r="I59" s="2424">
        <f t="shared" si="18"/>
        <v>7</v>
      </c>
      <c r="J59" s="2424">
        <f t="shared" si="18"/>
        <v>5</v>
      </c>
      <c r="K59" s="2424">
        <f t="shared" si="18"/>
        <v>0</v>
      </c>
      <c r="L59" s="2424">
        <f t="shared" si="18"/>
        <v>0</v>
      </c>
      <c r="M59" s="2424">
        <f t="shared" si="18"/>
        <v>0</v>
      </c>
      <c r="N59" s="1169">
        <f t="shared" si="18"/>
        <v>0</v>
      </c>
      <c r="O59" s="1168">
        <f t="shared" si="18"/>
        <v>7</v>
      </c>
      <c r="P59" s="2425">
        <f t="shared" si="18"/>
        <v>5</v>
      </c>
      <c r="Q59" s="2412">
        <f t="shared" si="18"/>
        <v>2</v>
      </c>
      <c r="R59" s="1170">
        <f t="shared" si="18"/>
        <v>0</v>
      </c>
      <c r="S59" s="1171">
        <f t="shared" si="18"/>
        <v>5</v>
      </c>
      <c r="Y59" s="209"/>
    </row>
    <row r="60" spans="1:25" s="32" customFormat="1" ht="9.75" customHeight="1" thickTop="1" thickBot="1">
      <c r="A60" s="1847"/>
      <c r="B60" s="1002"/>
      <c r="C60" s="1121"/>
      <c r="D60" s="1121"/>
      <c r="E60" s="1122"/>
      <c r="F60" s="1122"/>
      <c r="G60" s="1122"/>
      <c r="H60" s="1122"/>
      <c r="I60" s="1122"/>
      <c r="J60" s="1122"/>
      <c r="K60" s="1122"/>
      <c r="L60" s="1122"/>
      <c r="M60" s="1122"/>
      <c r="N60" s="1122"/>
      <c r="O60" s="1122"/>
      <c r="P60" s="2244"/>
      <c r="Q60" s="1123"/>
      <c r="R60" s="1123"/>
      <c r="S60" s="1123"/>
    </row>
    <row r="61" spans="1:25" s="146" customFormat="1" ht="15" thickBot="1">
      <c r="A61" s="877" t="s">
        <v>193</v>
      </c>
      <c r="B61" s="2081"/>
      <c r="C61" s="1172"/>
      <c r="D61" s="1172"/>
      <c r="E61" s="1172"/>
      <c r="F61" s="1172"/>
      <c r="G61" s="1172"/>
      <c r="H61" s="1172"/>
      <c r="I61" s="1172"/>
      <c r="J61" s="1172"/>
      <c r="K61" s="1172"/>
      <c r="L61" s="1172"/>
      <c r="M61" s="1172"/>
      <c r="N61" s="1172"/>
      <c r="O61" s="1172"/>
      <c r="P61" s="2426"/>
      <c r="Q61" s="1172"/>
      <c r="R61" s="1172"/>
      <c r="S61" s="1173">
        <v>0</v>
      </c>
      <c r="Y61" s="209"/>
    </row>
    <row r="62" spans="1:25" s="208" customFormat="1" ht="11.9" customHeight="1">
      <c r="A62" s="3597" t="s">
        <v>194</v>
      </c>
      <c r="B62" s="3574" t="s">
        <v>1210</v>
      </c>
      <c r="C62" s="3625">
        <v>1</v>
      </c>
      <c r="D62" s="3866">
        <v>1</v>
      </c>
      <c r="E62" s="3624"/>
      <c r="F62" s="3623"/>
      <c r="G62" s="3623">
        <v>1</v>
      </c>
      <c r="H62" s="3623">
        <v>1</v>
      </c>
      <c r="I62" s="3623">
        <v>1</v>
      </c>
      <c r="J62" s="3623">
        <v>1</v>
      </c>
      <c r="K62" s="3623"/>
      <c r="L62" s="3623"/>
      <c r="M62" s="3623"/>
      <c r="N62" s="3623"/>
      <c r="O62" s="3623">
        <v>1</v>
      </c>
      <c r="P62" s="4447">
        <v>1</v>
      </c>
      <c r="Q62" s="2223" t="str">
        <f>IF($S62=1,"-",C62)</f>
        <v>-</v>
      </c>
      <c r="R62" s="1166" t="str">
        <f>IF($S62=1,"-",D62)</f>
        <v>-</v>
      </c>
      <c r="S62" s="1167">
        <f>IF(C62+D62=2,1,"-")</f>
        <v>1</v>
      </c>
      <c r="Y62" s="239"/>
    </row>
    <row r="63" spans="1:25" s="208" customFormat="1" ht="11.9" customHeight="1">
      <c r="A63" s="3597" t="s">
        <v>195</v>
      </c>
      <c r="B63" s="3574" t="s">
        <v>1211</v>
      </c>
      <c r="C63" s="3625">
        <v>1</v>
      </c>
      <c r="D63" s="3866">
        <v>1</v>
      </c>
      <c r="E63" s="3624"/>
      <c r="F63" s="3623"/>
      <c r="G63" s="3623">
        <v>1</v>
      </c>
      <c r="H63" s="3623">
        <v>1</v>
      </c>
      <c r="I63" s="3623">
        <v>1</v>
      </c>
      <c r="J63" s="3623">
        <v>1</v>
      </c>
      <c r="K63" s="3623"/>
      <c r="L63" s="3623"/>
      <c r="M63" s="3623"/>
      <c r="N63" s="3623"/>
      <c r="O63" s="3623">
        <v>1</v>
      </c>
      <c r="P63" s="4447">
        <v>1</v>
      </c>
      <c r="Q63" s="2223" t="str">
        <f>IF($S63=1,"-",C63)</f>
        <v>-</v>
      </c>
      <c r="R63" s="1166" t="str">
        <f>IF($S63=1,"-",D63)</f>
        <v>-</v>
      </c>
      <c r="S63" s="1167">
        <f>IF(C63+D63=2,1,"-")</f>
        <v>1</v>
      </c>
      <c r="Y63" s="239"/>
    </row>
    <row r="64" spans="1:25" s="146" customFormat="1" ht="13.5" thickBot="1">
      <c r="A64" s="2427" t="s">
        <v>132</v>
      </c>
      <c r="B64" s="2428"/>
      <c r="C64" s="1168">
        <f t="shared" ref="C64:S64" si="19">SUM(C62:C63)</f>
        <v>2</v>
      </c>
      <c r="D64" s="1169">
        <f t="shared" si="19"/>
        <v>2</v>
      </c>
      <c r="E64" s="1168">
        <f t="shared" si="19"/>
        <v>0</v>
      </c>
      <c r="F64" s="2424">
        <f t="shared" si="19"/>
        <v>0</v>
      </c>
      <c r="G64" s="2424">
        <f t="shared" si="19"/>
        <v>2</v>
      </c>
      <c r="H64" s="2424">
        <f t="shared" si="19"/>
        <v>2</v>
      </c>
      <c r="I64" s="2424">
        <f t="shared" si="19"/>
        <v>2</v>
      </c>
      <c r="J64" s="2424">
        <f t="shared" si="19"/>
        <v>2</v>
      </c>
      <c r="K64" s="2424">
        <f t="shared" si="19"/>
        <v>0</v>
      </c>
      <c r="L64" s="2424">
        <f t="shared" si="19"/>
        <v>0</v>
      </c>
      <c r="M64" s="2424">
        <f t="shared" si="19"/>
        <v>0</v>
      </c>
      <c r="N64" s="1169">
        <f t="shared" si="19"/>
        <v>0</v>
      </c>
      <c r="O64" s="1168">
        <f t="shared" si="19"/>
        <v>2</v>
      </c>
      <c r="P64" s="2425">
        <f t="shared" si="19"/>
        <v>2</v>
      </c>
      <c r="Q64" s="2412">
        <f t="shared" si="19"/>
        <v>0</v>
      </c>
      <c r="R64" s="1170">
        <f t="shared" si="19"/>
        <v>0</v>
      </c>
      <c r="S64" s="1171">
        <f t="shared" si="19"/>
        <v>2</v>
      </c>
      <c r="Y64" s="210"/>
    </row>
    <row r="65" spans="1:25" s="32" customFormat="1" ht="9.75" customHeight="1" thickTop="1" thickBot="1">
      <c r="A65" s="1847"/>
      <c r="B65" s="1002"/>
      <c r="C65" s="1121"/>
      <c r="D65" s="1121"/>
      <c r="E65" s="1122"/>
      <c r="F65" s="1122"/>
      <c r="G65" s="1122"/>
      <c r="H65" s="1122"/>
      <c r="I65" s="1122"/>
      <c r="J65" s="1122"/>
      <c r="K65" s="1122"/>
      <c r="L65" s="1122"/>
      <c r="M65" s="1122"/>
      <c r="N65" s="1122"/>
      <c r="O65" s="1122"/>
      <c r="P65" s="2244"/>
      <c r="Q65" s="1123"/>
      <c r="R65" s="1123"/>
      <c r="S65" s="1123"/>
    </row>
    <row r="66" spans="1:25" s="146" customFormat="1" ht="13.5" thickBot="1">
      <c r="A66" s="877" t="s">
        <v>196</v>
      </c>
      <c r="B66" s="2081"/>
      <c r="C66" s="1172"/>
      <c r="D66" s="1172"/>
      <c r="E66" s="1172"/>
      <c r="F66" s="1172"/>
      <c r="G66" s="1172"/>
      <c r="H66" s="1172"/>
      <c r="I66" s="1172"/>
      <c r="J66" s="1172"/>
      <c r="K66" s="1172"/>
      <c r="L66" s="1172"/>
      <c r="M66" s="1172"/>
      <c r="N66" s="1172"/>
      <c r="O66" s="1172"/>
      <c r="P66" s="2426"/>
      <c r="Q66" s="1172"/>
      <c r="R66" s="1172"/>
      <c r="S66" s="1173"/>
      <c r="Y66" s="211"/>
    </row>
    <row r="67" spans="1:25" s="208" customFormat="1" ht="11.9" customHeight="1">
      <c r="A67" s="3588" t="s">
        <v>855</v>
      </c>
      <c r="B67" s="3574" t="s">
        <v>1212</v>
      </c>
      <c r="C67" s="3581">
        <v>1</v>
      </c>
      <c r="D67" s="3582">
        <v>1</v>
      </c>
      <c r="E67" s="3583"/>
      <c r="F67" s="3578"/>
      <c r="G67" s="3578">
        <v>1</v>
      </c>
      <c r="H67" s="3578">
        <v>1</v>
      </c>
      <c r="I67" s="3578">
        <v>1</v>
      </c>
      <c r="J67" s="3578">
        <v>1</v>
      </c>
      <c r="K67" s="3578"/>
      <c r="L67" s="3578"/>
      <c r="M67" s="3578"/>
      <c r="N67" s="3578"/>
      <c r="O67" s="3578">
        <v>1</v>
      </c>
      <c r="P67" s="3584">
        <v>1</v>
      </c>
      <c r="Q67" s="2223" t="str">
        <f t="shared" ref="Q67:R73" si="20">IF($S67=1,"-",C67)</f>
        <v>-</v>
      </c>
      <c r="R67" s="1166" t="str">
        <f t="shared" si="20"/>
        <v>-</v>
      </c>
      <c r="S67" s="1167">
        <f t="shared" ref="S67:S73" si="21">IF(C67+D67=2,1,"-")</f>
        <v>1</v>
      </c>
      <c r="Y67" s="239"/>
    </row>
    <row r="68" spans="1:25" s="208" customFormat="1" ht="11.9" customHeight="1">
      <c r="A68" s="3588" t="s">
        <v>197</v>
      </c>
      <c r="B68" s="3574" t="s">
        <v>1213</v>
      </c>
      <c r="C68" s="3581">
        <v>1</v>
      </c>
      <c r="D68" s="3582">
        <v>1</v>
      </c>
      <c r="E68" s="3583"/>
      <c r="F68" s="3578"/>
      <c r="G68" s="3578">
        <v>1</v>
      </c>
      <c r="H68" s="3578">
        <v>1</v>
      </c>
      <c r="I68" s="3578">
        <v>1</v>
      </c>
      <c r="J68" s="3578">
        <v>1</v>
      </c>
      <c r="K68" s="3578"/>
      <c r="L68" s="3578"/>
      <c r="M68" s="3578"/>
      <c r="N68" s="3578"/>
      <c r="O68" s="3578">
        <v>1</v>
      </c>
      <c r="P68" s="3584">
        <v>1</v>
      </c>
      <c r="Q68" s="2223" t="str">
        <f t="shared" si="20"/>
        <v>-</v>
      </c>
      <c r="R68" s="1166" t="str">
        <f t="shared" si="20"/>
        <v>-</v>
      </c>
      <c r="S68" s="1167">
        <f t="shared" si="21"/>
        <v>1</v>
      </c>
      <c r="Y68" s="239"/>
    </row>
    <row r="69" spans="1:25" s="208" customFormat="1" ht="11.9" customHeight="1">
      <c r="A69" s="3588" t="s">
        <v>198</v>
      </c>
      <c r="B69" s="3574" t="s">
        <v>1214</v>
      </c>
      <c r="C69" s="3581">
        <v>1</v>
      </c>
      <c r="D69" s="3582">
        <v>1</v>
      </c>
      <c r="E69" s="3583"/>
      <c r="F69" s="3578"/>
      <c r="G69" s="3578">
        <v>1</v>
      </c>
      <c r="H69" s="3578">
        <v>1</v>
      </c>
      <c r="I69" s="3578">
        <v>1</v>
      </c>
      <c r="J69" s="3578">
        <v>1</v>
      </c>
      <c r="K69" s="3578"/>
      <c r="L69" s="3578"/>
      <c r="M69" s="3578"/>
      <c r="N69" s="3578"/>
      <c r="O69" s="3578">
        <v>1</v>
      </c>
      <c r="P69" s="3584">
        <v>1</v>
      </c>
      <c r="Q69" s="2223" t="str">
        <f t="shared" si="20"/>
        <v>-</v>
      </c>
      <c r="R69" s="1166" t="str">
        <f t="shared" si="20"/>
        <v>-</v>
      </c>
      <c r="S69" s="1167">
        <f t="shared" si="21"/>
        <v>1</v>
      </c>
      <c r="Y69" s="239"/>
    </row>
    <row r="70" spans="1:25" s="208" customFormat="1" ht="11.9" customHeight="1">
      <c r="A70" s="3588" t="s">
        <v>199</v>
      </c>
      <c r="B70" s="3574" t="s">
        <v>1215</v>
      </c>
      <c r="C70" s="3581">
        <v>1</v>
      </c>
      <c r="D70" s="3582">
        <v>1</v>
      </c>
      <c r="E70" s="3583"/>
      <c r="F70" s="3578"/>
      <c r="G70" s="3578">
        <v>1</v>
      </c>
      <c r="H70" s="3578">
        <v>1</v>
      </c>
      <c r="I70" s="3578">
        <v>1</v>
      </c>
      <c r="J70" s="3578">
        <v>1</v>
      </c>
      <c r="K70" s="3578"/>
      <c r="L70" s="3578"/>
      <c r="M70" s="3578"/>
      <c r="N70" s="3578"/>
      <c r="O70" s="3578">
        <v>1</v>
      </c>
      <c r="P70" s="3584">
        <v>1</v>
      </c>
      <c r="Q70" s="2223" t="str">
        <f t="shared" si="20"/>
        <v>-</v>
      </c>
      <c r="R70" s="1166" t="str">
        <f t="shared" si="20"/>
        <v>-</v>
      </c>
      <c r="S70" s="1167">
        <f t="shared" si="21"/>
        <v>1</v>
      </c>
      <c r="Y70" s="239"/>
    </row>
    <row r="71" spans="1:25" s="208" customFormat="1" ht="11.9" customHeight="1">
      <c r="A71" s="3588" t="s">
        <v>200</v>
      </c>
      <c r="B71" s="3574" t="s">
        <v>1216</v>
      </c>
      <c r="C71" s="3581">
        <v>1</v>
      </c>
      <c r="D71" s="3582">
        <v>1</v>
      </c>
      <c r="E71" s="3583"/>
      <c r="F71" s="3578"/>
      <c r="G71" s="3578">
        <v>1</v>
      </c>
      <c r="H71" s="3578">
        <v>1</v>
      </c>
      <c r="I71" s="3578">
        <v>1</v>
      </c>
      <c r="J71" s="3578">
        <v>1</v>
      </c>
      <c r="K71" s="3578"/>
      <c r="L71" s="3578"/>
      <c r="M71" s="3578"/>
      <c r="N71" s="3578"/>
      <c r="O71" s="3578">
        <v>1</v>
      </c>
      <c r="P71" s="3584">
        <v>1</v>
      </c>
      <c r="Q71" s="2223" t="str">
        <f t="shared" si="20"/>
        <v>-</v>
      </c>
      <c r="R71" s="1166" t="str">
        <f t="shared" si="20"/>
        <v>-</v>
      </c>
      <c r="S71" s="1167">
        <f t="shared" si="21"/>
        <v>1</v>
      </c>
      <c r="Y71" s="213"/>
    </row>
    <row r="72" spans="1:25" s="701" customFormat="1" ht="11.9" customHeight="1">
      <c r="A72" s="3588" t="s">
        <v>1217</v>
      </c>
      <c r="B72" s="3574" t="s">
        <v>1218</v>
      </c>
      <c r="C72" s="3581">
        <v>1</v>
      </c>
      <c r="D72" s="3582"/>
      <c r="E72" s="3583"/>
      <c r="F72" s="3578"/>
      <c r="G72" s="3578">
        <v>1</v>
      </c>
      <c r="H72" s="3578"/>
      <c r="I72" s="3578">
        <v>1</v>
      </c>
      <c r="J72" s="3578"/>
      <c r="K72" s="3578"/>
      <c r="L72" s="3578"/>
      <c r="M72" s="3578"/>
      <c r="N72" s="3578"/>
      <c r="O72" s="3578">
        <v>1</v>
      </c>
      <c r="P72" s="3584"/>
      <c r="Q72" s="2223">
        <f t="shared" si="20"/>
        <v>1</v>
      </c>
      <c r="R72" s="2223">
        <f t="shared" si="20"/>
        <v>0</v>
      </c>
      <c r="S72" s="2223" t="str">
        <f t="shared" si="21"/>
        <v>-</v>
      </c>
      <c r="Y72" s="213"/>
    </row>
    <row r="73" spans="1:25" s="701" customFormat="1" ht="11.9" customHeight="1">
      <c r="A73" s="3588" t="s">
        <v>201</v>
      </c>
      <c r="B73" s="3574" t="s">
        <v>1219</v>
      </c>
      <c r="C73" s="3581"/>
      <c r="D73" s="3582">
        <v>1</v>
      </c>
      <c r="E73" s="3583"/>
      <c r="F73" s="3578"/>
      <c r="G73" s="3578"/>
      <c r="H73" s="3578">
        <v>1</v>
      </c>
      <c r="I73" s="3578"/>
      <c r="J73" s="3578">
        <v>1</v>
      </c>
      <c r="K73" s="3578"/>
      <c r="L73" s="3578"/>
      <c r="M73" s="3578"/>
      <c r="N73" s="3578"/>
      <c r="O73" s="3578"/>
      <c r="P73" s="3584">
        <v>1</v>
      </c>
      <c r="Q73" s="2223">
        <f t="shared" si="20"/>
        <v>0</v>
      </c>
      <c r="R73" s="2223">
        <f t="shared" si="20"/>
        <v>1</v>
      </c>
      <c r="S73" s="2223" t="str">
        <f t="shared" si="21"/>
        <v>-</v>
      </c>
      <c r="Y73" s="213"/>
    </row>
    <row r="74" spans="1:25" s="146" customFormat="1" ht="13.5" thickBot="1">
      <c r="A74" s="2427" t="s">
        <v>132</v>
      </c>
      <c r="B74" s="2428"/>
      <c r="C74" s="1168">
        <f>SUM(C67:C73)</f>
        <v>6</v>
      </c>
      <c r="D74" s="1168">
        <f>SUM(D67:D73)</f>
        <v>6</v>
      </c>
      <c r="E74" s="1168">
        <f>SUM(E67:E73)</f>
        <v>0</v>
      </c>
      <c r="F74" s="2424">
        <f>SUM(F67:F73)</f>
        <v>0</v>
      </c>
      <c r="G74" s="2424">
        <f t="shared" ref="G74:O74" si="22">SUM(G67:G73)</f>
        <v>6</v>
      </c>
      <c r="H74" s="2424">
        <f t="shared" si="22"/>
        <v>6</v>
      </c>
      <c r="I74" s="2424">
        <f t="shared" si="22"/>
        <v>6</v>
      </c>
      <c r="J74" s="2424">
        <f t="shared" si="22"/>
        <v>6</v>
      </c>
      <c r="K74" s="2424">
        <f t="shared" si="22"/>
        <v>0</v>
      </c>
      <c r="L74" s="2424">
        <f t="shared" si="22"/>
        <v>0</v>
      </c>
      <c r="M74" s="2424">
        <f t="shared" si="22"/>
        <v>0</v>
      </c>
      <c r="N74" s="2424">
        <f t="shared" si="22"/>
        <v>0</v>
      </c>
      <c r="O74" s="2424">
        <f t="shared" si="22"/>
        <v>6</v>
      </c>
      <c r="P74" s="2429">
        <f>SUM(P67:P73)</f>
        <v>6</v>
      </c>
      <c r="Q74" s="1171">
        <f t="shared" ref="Q74:R74" si="23">SUM(Q67:Q73)</f>
        <v>1</v>
      </c>
      <c r="R74" s="1171">
        <f t="shared" si="23"/>
        <v>1</v>
      </c>
      <c r="S74" s="1171">
        <f>SUM(S67:S73)</f>
        <v>5</v>
      </c>
      <c r="Y74" s="211"/>
    </row>
    <row r="75" spans="1:25" s="32" customFormat="1" ht="9.75" customHeight="1" thickTop="1" thickBot="1">
      <c r="A75" s="1847"/>
      <c r="B75" s="1002"/>
      <c r="C75" s="1121"/>
      <c r="D75" s="1121"/>
      <c r="E75" s="1122"/>
      <c r="F75" s="1122"/>
      <c r="G75" s="1122"/>
      <c r="H75" s="1122"/>
      <c r="I75" s="1122"/>
      <c r="J75" s="1122"/>
      <c r="K75" s="1122"/>
      <c r="L75" s="1122"/>
      <c r="M75" s="1122"/>
      <c r="N75" s="1122"/>
      <c r="O75" s="1122"/>
      <c r="P75" s="2244"/>
      <c r="Q75" s="1123"/>
      <c r="R75" s="1123"/>
      <c r="S75" s="1123"/>
    </row>
    <row r="76" spans="1:25" s="146" customFormat="1" ht="15" thickBot="1">
      <c r="A76" s="877" t="s">
        <v>202</v>
      </c>
      <c r="B76" s="2081"/>
      <c r="C76" s="1172"/>
      <c r="D76" s="1172"/>
      <c r="E76" s="1172"/>
      <c r="F76" s="1172"/>
      <c r="G76" s="1172"/>
      <c r="H76" s="1172"/>
      <c r="I76" s="1172"/>
      <c r="J76" s="1172"/>
      <c r="K76" s="1172"/>
      <c r="L76" s="1172"/>
      <c r="M76" s="1172"/>
      <c r="N76" s="1172"/>
      <c r="O76" s="1172"/>
      <c r="P76" s="2426"/>
      <c r="Q76" s="1172"/>
      <c r="R76" s="1172"/>
      <c r="S76" s="1173"/>
      <c r="Y76" s="209"/>
    </row>
    <row r="77" spans="1:25" s="208" customFormat="1" ht="11.9" customHeight="1">
      <c r="A77" s="3588" t="s">
        <v>203</v>
      </c>
      <c r="B77" s="3574" t="s">
        <v>1220</v>
      </c>
      <c r="C77" s="3581"/>
      <c r="D77" s="3582">
        <v>1</v>
      </c>
      <c r="E77" s="3583"/>
      <c r="F77" s="3578"/>
      <c r="G77" s="3578"/>
      <c r="H77" s="3578">
        <v>1</v>
      </c>
      <c r="I77" s="3578"/>
      <c r="J77" s="3578">
        <v>1</v>
      </c>
      <c r="K77" s="3578"/>
      <c r="L77" s="3578"/>
      <c r="M77" s="3578"/>
      <c r="N77" s="3578"/>
      <c r="O77" s="3578"/>
      <c r="P77" s="3584">
        <v>1</v>
      </c>
      <c r="Q77" s="2223">
        <f t="shared" ref="Q77:R77" si="24">IF($S77=1,"-",C77)</f>
        <v>0</v>
      </c>
      <c r="R77" s="1166">
        <f t="shared" si="24"/>
        <v>1</v>
      </c>
      <c r="S77" s="1167" t="str">
        <f>IF(C77+D77=2,1,"-")</f>
        <v>-</v>
      </c>
      <c r="Y77" s="239"/>
    </row>
    <row r="78" spans="1:25" s="208" customFormat="1" ht="11.9" customHeight="1">
      <c r="A78" s="3588" t="s">
        <v>205</v>
      </c>
      <c r="B78" s="3574" t="s">
        <v>1221</v>
      </c>
      <c r="C78" s="3581">
        <v>1</v>
      </c>
      <c r="D78" s="3582">
        <v>1</v>
      </c>
      <c r="E78" s="3583"/>
      <c r="F78" s="3578"/>
      <c r="G78" s="3578">
        <v>1</v>
      </c>
      <c r="H78" s="3578">
        <v>1</v>
      </c>
      <c r="I78" s="3578">
        <v>1</v>
      </c>
      <c r="J78" s="3578">
        <v>1</v>
      </c>
      <c r="K78" s="3578"/>
      <c r="L78" s="3578"/>
      <c r="M78" s="3578"/>
      <c r="N78" s="3578"/>
      <c r="O78" s="3578">
        <v>1</v>
      </c>
      <c r="P78" s="3584">
        <v>1</v>
      </c>
      <c r="Q78" s="2223" t="str">
        <f t="shared" ref="Q78:Q79" si="25">IF($S78=1,"-",C78)</f>
        <v>-</v>
      </c>
      <c r="R78" s="1166" t="str">
        <f t="shared" ref="R78:R79" si="26">IF($S78=1,"-",D78)</f>
        <v>-</v>
      </c>
      <c r="S78" s="1167">
        <f>IF(C78+D78=2,1,"-")</f>
        <v>1</v>
      </c>
      <c r="Y78" s="239"/>
    </row>
    <row r="79" spans="1:25" s="208" customFormat="1" ht="11.9" customHeight="1">
      <c r="A79" s="3588" t="s">
        <v>204</v>
      </c>
      <c r="B79" s="3574" t="s">
        <v>1222</v>
      </c>
      <c r="C79" s="3581">
        <v>1</v>
      </c>
      <c r="D79" s="3582"/>
      <c r="E79" s="3583"/>
      <c r="F79" s="3578"/>
      <c r="G79" s="3578">
        <v>1</v>
      </c>
      <c r="H79" s="3578"/>
      <c r="I79" s="3578">
        <v>1</v>
      </c>
      <c r="J79" s="3578"/>
      <c r="K79" s="3578"/>
      <c r="L79" s="3578"/>
      <c r="M79" s="3578"/>
      <c r="N79" s="3578"/>
      <c r="O79" s="3578">
        <v>1</v>
      </c>
      <c r="P79" s="3584"/>
      <c r="Q79" s="2223">
        <f t="shared" si="25"/>
        <v>1</v>
      </c>
      <c r="R79" s="1166">
        <f t="shared" si="26"/>
        <v>0</v>
      </c>
      <c r="S79" s="1167" t="str">
        <f>IF(C79+D79=2,1,"-")</f>
        <v>-</v>
      </c>
      <c r="Y79" s="239"/>
    </row>
    <row r="80" spans="1:25" s="154" customFormat="1" ht="15" thickBot="1">
      <c r="A80" s="2427" t="s">
        <v>132</v>
      </c>
      <c r="B80" s="2428"/>
      <c r="C80" s="1168">
        <f t="shared" ref="C80:S80" si="27">SUM(C77:C79)</f>
        <v>2</v>
      </c>
      <c r="D80" s="1169">
        <f t="shared" si="27"/>
        <v>2</v>
      </c>
      <c r="E80" s="1168">
        <f t="shared" si="27"/>
        <v>0</v>
      </c>
      <c r="F80" s="2424">
        <f t="shared" si="27"/>
        <v>0</v>
      </c>
      <c r="G80" s="2424">
        <f t="shared" si="27"/>
        <v>2</v>
      </c>
      <c r="H80" s="2424">
        <f t="shared" si="27"/>
        <v>2</v>
      </c>
      <c r="I80" s="2424">
        <f t="shared" si="27"/>
        <v>2</v>
      </c>
      <c r="J80" s="2424">
        <f t="shared" si="27"/>
        <v>2</v>
      </c>
      <c r="K80" s="2424">
        <f t="shared" si="27"/>
        <v>0</v>
      </c>
      <c r="L80" s="2424">
        <f t="shared" si="27"/>
        <v>0</v>
      </c>
      <c r="M80" s="2424">
        <f t="shared" si="27"/>
        <v>0</v>
      </c>
      <c r="N80" s="1169">
        <f t="shared" si="27"/>
        <v>0</v>
      </c>
      <c r="O80" s="1168">
        <f t="shared" si="27"/>
        <v>2</v>
      </c>
      <c r="P80" s="2425">
        <f t="shared" si="27"/>
        <v>2</v>
      </c>
      <c r="Q80" s="2412">
        <f t="shared" si="27"/>
        <v>1</v>
      </c>
      <c r="R80" s="1170">
        <f t="shared" si="27"/>
        <v>1</v>
      </c>
      <c r="S80" s="1171">
        <f t="shared" si="27"/>
        <v>1</v>
      </c>
      <c r="Y80" s="205"/>
    </row>
    <row r="81" spans="1:25" s="154" customFormat="1" ht="15.5" thickTop="1" thickBot="1">
      <c r="A81" s="2430" t="s">
        <v>206</v>
      </c>
      <c r="B81" s="2431"/>
      <c r="C81" s="2432">
        <f t="shared" ref="C81:S81" si="28">+C80+C74+C64+C59+C49+C41+C32+C26+C20</f>
        <v>42</v>
      </c>
      <c r="D81" s="2433">
        <f t="shared" si="28"/>
        <v>30</v>
      </c>
      <c r="E81" s="2432">
        <f t="shared" si="28"/>
        <v>0</v>
      </c>
      <c r="F81" s="2433">
        <f t="shared" si="28"/>
        <v>1</v>
      </c>
      <c r="G81" s="2433">
        <f t="shared" si="28"/>
        <v>42</v>
      </c>
      <c r="H81" s="2433">
        <f t="shared" si="28"/>
        <v>30</v>
      </c>
      <c r="I81" s="2433">
        <f t="shared" si="28"/>
        <v>42</v>
      </c>
      <c r="J81" s="2433">
        <f t="shared" si="28"/>
        <v>30</v>
      </c>
      <c r="K81" s="2433">
        <f t="shared" si="28"/>
        <v>0</v>
      </c>
      <c r="L81" s="2433">
        <f t="shared" si="28"/>
        <v>0</v>
      </c>
      <c r="M81" s="2433">
        <f t="shared" si="28"/>
        <v>0</v>
      </c>
      <c r="N81" s="2434">
        <f t="shared" si="28"/>
        <v>0</v>
      </c>
      <c r="O81" s="2432">
        <f t="shared" si="28"/>
        <v>42</v>
      </c>
      <c r="P81" s="2435">
        <f t="shared" si="28"/>
        <v>30</v>
      </c>
      <c r="Q81" s="2413">
        <f t="shared" si="28"/>
        <v>15</v>
      </c>
      <c r="R81" s="1174">
        <f t="shared" si="28"/>
        <v>3</v>
      </c>
      <c r="S81" s="1175">
        <f t="shared" si="28"/>
        <v>27</v>
      </c>
      <c r="Y81" s="205"/>
    </row>
    <row r="82" spans="1:25" s="154" customFormat="1" ht="15" thickBot="1">
      <c r="A82" s="878" t="s">
        <v>133</v>
      </c>
      <c r="B82" s="878"/>
      <c r="C82" s="1176">
        <f>C81+D81</f>
        <v>72</v>
      </c>
      <c r="D82" s="1177"/>
      <c r="E82" s="1177"/>
      <c r="F82" s="1177"/>
      <c r="G82" s="1177"/>
      <c r="H82" s="1177"/>
      <c r="I82" s="1177"/>
      <c r="J82" s="1177"/>
      <c r="K82" s="1177"/>
      <c r="L82" s="1177"/>
      <c r="M82" s="1177"/>
      <c r="N82" s="1177"/>
      <c r="O82" s="1177"/>
      <c r="P82" s="1177"/>
      <c r="Q82" s="1178">
        <f>Q81+R81</f>
        <v>18</v>
      </c>
      <c r="R82" s="1177"/>
      <c r="S82" s="1178">
        <f>S81*2</f>
        <v>54</v>
      </c>
      <c r="Y82" s="205"/>
    </row>
    <row r="83" spans="1:25" s="100" customFormat="1" ht="15" thickBot="1">
      <c r="A83" s="879"/>
      <c r="B83" s="214"/>
      <c r="C83" s="1179"/>
      <c r="D83" s="1179"/>
      <c r="E83" s="1179"/>
      <c r="F83" s="1179"/>
      <c r="G83" s="1179"/>
      <c r="H83" s="1179"/>
      <c r="I83" s="1179"/>
      <c r="J83" s="1179"/>
      <c r="K83" s="1179"/>
      <c r="L83" s="1179"/>
      <c r="M83" s="1179"/>
      <c r="N83" s="1179"/>
      <c r="O83" s="1180"/>
      <c r="P83" s="1180"/>
      <c r="Q83" s="1181"/>
      <c r="R83" s="1182"/>
      <c r="S83" s="1183">
        <f>Q81+R81+S82</f>
        <v>72</v>
      </c>
      <c r="Y83" s="205"/>
    </row>
    <row r="84" spans="1:25" s="100" customFormat="1" ht="13.5" thickBot="1">
      <c r="A84" s="977" t="s">
        <v>523</v>
      </c>
      <c r="B84" s="2082"/>
      <c r="C84" s="880"/>
      <c r="D84" s="880"/>
      <c r="E84" s="880"/>
      <c r="F84" s="880"/>
      <c r="G84" s="880"/>
      <c r="H84" s="880"/>
      <c r="I84" s="880"/>
      <c r="J84" s="880"/>
      <c r="K84" s="880"/>
      <c r="L84" s="880"/>
      <c r="M84" s="880"/>
      <c r="N84" s="880"/>
      <c r="O84" s="881"/>
      <c r="P84" s="881"/>
      <c r="Q84" s="882"/>
      <c r="R84" s="880"/>
      <c r="S84" s="883"/>
      <c r="Y84" s="213"/>
    </row>
    <row r="85" spans="1:25" s="215" customFormat="1" ht="13">
      <c r="A85" s="214"/>
      <c r="B85" s="214"/>
      <c r="C85" s="154"/>
      <c r="D85" s="154"/>
      <c r="E85" s="154"/>
      <c r="F85" s="154"/>
      <c r="G85" s="154"/>
      <c r="H85" s="154"/>
      <c r="I85" s="154"/>
      <c r="J85" s="154"/>
      <c r="K85" s="154"/>
      <c r="L85" s="154"/>
      <c r="M85" s="154"/>
      <c r="N85" s="154"/>
      <c r="O85" s="154"/>
      <c r="P85" s="154"/>
      <c r="Q85" s="154"/>
      <c r="R85" s="154"/>
      <c r="S85" s="154"/>
      <c r="Y85" s="216"/>
    </row>
    <row r="86" spans="1:25" s="215" customFormat="1">
      <c r="A86" s="214"/>
      <c r="B86" s="214"/>
      <c r="C86" s="154"/>
      <c r="D86" s="154"/>
      <c r="E86" s="154"/>
      <c r="F86" s="154"/>
      <c r="G86" s="154"/>
      <c r="H86" s="154"/>
      <c r="I86" s="154"/>
      <c r="J86" s="154"/>
      <c r="K86" s="154"/>
      <c r="L86" s="154"/>
      <c r="M86" s="154"/>
      <c r="N86" s="154"/>
      <c r="O86" s="154"/>
      <c r="P86" s="154"/>
      <c r="Q86" s="154"/>
      <c r="R86" s="154"/>
      <c r="S86" s="154"/>
      <c r="Y86" s="205"/>
    </row>
    <row r="87" spans="1:25" s="215" customFormat="1">
      <c r="A87" s="214"/>
      <c r="B87" s="214"/>
      <c r="C87" s="154"/>
      <c r="D87" s="154"/>
      <c r="E87" s="154"/>
      <c r="F87" s="154"/>
      <c r="G87" s="154"/>
      <c r="H87" s="154"/>
      <c r="I87" s="154"/>
      <c r="J87" s="154"/>
      <c r="K87" s="154"/>
      <c r="L87" s="154"/>
      <c r="M87" s="154"/>
      <c r="N87" s="154"/>
      <c r="O87" s="154"/>
      <c r="P87" s="154"/>
      <c r="Q87" s="154"/>
      <c r="R87" s="154"/>
      <c r="S87" s="154"/>
      <c r="Y87" s="205"/>
    </row>
    <row r="88" spans="1:25" s="215" customFormat="1">
      <c r="A88" s="214"/>
      <c r="B88" s="214"/>
      <c r="C88" s="154"/>
      <c r="D88" s="154"/>
      <c r="E88" s="154"/>
      <c r="F88" s="154"/>
      <c r="G88" s="154"/>
      <c r="H88" s="154"/>
      <c r="I88" s="154"/>
      <c r="J88" s="154"/>
      <c r="K88" s="154"/>
      <c r="L88" s="154"/>
      <c r="M88" s="154"/>
      <c r="N88" s="154"/>
      <c r="O88" s="154"/>
      <c r="P88" s="154"/>
      <c r="Q88" s="154"/>
      <c r="R88" s="154"/>
      <c r="S88" s="154"/>
      <c r="Y88" s="205"/>
    </row>
    <row r="89" spans="1:25" s="215" customFormat="1">
      <c r="A89" s="214"/>
      <c r="B89" s="214"/>
      <c r="C89" s="154"/>
      <c r="D89" s="154"/>
      <c r="E89" s="154"/>
      <c r="F89" s="154"/>
      <c r="G89" s="154"/>
      <c r="H89" s="154"/>
      <c r="J89" s="154"/>
      <c r="K89" s="154"/>
      <c r="L89" s="154"/>
      <c r="M89" s="154"/>
      <c r="N89" s="154"/>
      <c r="O89" s="154"/>
      <c r="P89" s="154"/>
      <c r="Q89" s="154"/>
      <c r="R89" s="154"/>
      <c r="S89" s="154"/>
      <c r="Y89" s="205"/>
    </row>
    <row r="90" spans="1:25" s="215" customFormat="1" ht="13">
      <c r="A90" s="214"/>
      <c r="B90" s="214"/>
      <c r="C90" s="154"/>
      <c r="D90" s="154"/>
      <c r="E90" s="154"/>
      <c r="F90" s="154"/>
      <c r="G90" s="154"/>
      <c r="H90" s="154"/>
      <c r="J90" s="154"/>
      <c r="K90" s="154"/>
      <c r="L90" s="154"/>
      <c r="M90" s="154"/>
      <c r="N90" s="154"/>
      <c r="O90" s="154"/>
      <c r="P90" s="154"/>
      <c r="Q90" s="154"/>
      <c r="R90" s="154"/>
      <c r="S90" s="154"/>
      <c r="Y90" s="213"/>
    </row>
    <row r="91" spans="1:25" s="215" customFormat="1" ht="13">
      <c r="A91" s="214"/>
      <c r="B91" s="214"/>
      <c r="C91" s="154"/>
      <c r="D91" s="154"/>
      <c r="E91" s="154"/>
      <c r="F91" s="154"/>
      <c r="G91" s="154"/>
      <c r="H91" s="154"/>
      <c r="J91" s="154"/>
      <c r="K91" s="154"/>
      <c r="L91" s="154"/>
      <c r="M91" s="154"/>
      <c r="N91" s="154"/>
      <c r="O91" s="154"/>
      <c r="P91" s="154"/>
      <c r="Q91" s="154"/>
      <c r="R91" s="154"/>
      <c r="S91" s="154"/>
      <c r="Y91" s="216"/>
    </row>
    <row r="92" spans="1:25" s="215" customFormat="1" ht="13">
      <c r="A92" s="214"/>
      <c r="B92" s="214"/>
      <c r="C92" s="154"/>
      <c r="D92" s="154"/>
      <c r="E92" s="154"/>
      <c r="F92" s="154"/>
      <c r="G92" s="154"/>
      <c r="H92" s="154"/>
      <c r="J92" s="154"/>
      <c r="K92" s="154"/>
      <c r="L92" s="154"/>
      <c r="M92" s="154"/>
      <c r="N92" s="154"/>
      <c r="O92" s="154"/>
      <c r="P92" s="154"/>
      <c r="Q92" s="154"/>
      <c r="R92" s="154"/>
      <c r="S92" s="154"/>
      <c r="Y92" s="216"/>
    </row>
    <row r="93" spans="1:25" s="215" customFormat="1">
      <c r="A93" s="214"/>
      <c r="B93" s="214"/>
      <c r="C93" s="154"/>
      <c r="D93" s="154"/>
      <c r="E93" s="154"/>
      <c r="F93" s="154"/>
      <c r="G93" s="154"/>
      <c r="H93" s="154"/>
      <c r="J93" s="154"/>
      <c r="K93" s="154"/>
      <c r="L93" s="154"/>
      <c r="M93" s="154"/>
      <c r="N93" s="154"/>
      <c r="O93" s="154"/>
      <c r="P93" s="154"/>
      <c r="Q93" s="154"/>
      <c r="R93" s="154"/>
      <c r="S93" s="154"/>
      <c r="Y93" s="205"/>
    </row>
    <row r="94" spans="1:25" s="215" customFormat="1">
      <c r="A94" s="214"/>
      <c r="B94" s="214"/>
      <c r="C94" s="154"/>
      <c r="D94" s="154"/>
      <c r="E94" s="154"/>
      <c r="F94" s="154"/>
      <c r="G94" s="154"/>
      <c r="H94" s="154"/>
      <c r="J94" s="154"/>
      <c r="K94" s="154"/>
      <c r="L94" s="154"/>
      <c r="M94" s="154"/>
      <c r="N94" s="154"/>
      <c r="O94" s="154"/>
      <c r="P94" s="154"/>
      <c r="Q94" s="154"/>
      <c r="R94" s="154"/>
      <c r="S94" s="154"/>
      <c r="Y94" s="205"/>
    </row>
    <row r="95" spans="1:25" s="215" customFormat="1">
      <c r="A95" s="214"/>
      <c r="B95" s="214"/>
      <c r="C95" s="154"/>
      <c r="D95" s="154"/>
      <c r="E95" s="154"/>
      <c r="F95" s="154"/>
      <c r="G95" s="154"/>
      <c r="H95" s="154"/>
      <c r="J95" s="154"/>
      <c r="K95" s="154"/>
      <c r="L95" s="154"/>
      <c r="M95" s="154"/>
      <c r="N95" s="154"/>
      <c r="O95" s="154"/>
      <c r="P95" s="154"/>
      <c r="Q95" s="154"/>
      <c r="R95" s="154"/>
      <c r="S95" s="154"/>
      <c r="Y95" s="205"/>
    </row>
    <row r="96" spans="1:25" s="215" customFormat="1">
      <c r="A96" s="214"/>
      <c r="B96" s="214"/>
      <c r="C96" s="154"/>
      <c r="D96" s="154"/>
      <c r="E96" s="154"/>
      <c r="F96" s="154"/>
      <c r="G96" s="154"/>
      <c r="H96" s="154"/>
      <c r="J96" s="154"/>
      <c r="K96" s="154"/>
      <c r="L96" s="154"/>
      <c r="M96" s="154"/>
      <c r="N96" s="154"/>
      <c r="O96" s="154"/>
      <c r="P96" s="154"/>
      <c r="Q96" s="154"/>
      <c r="R96" s="154"/>
      <c r="S96" s="154"/>
      <c r="Y96" s="205"/>
    </row>
    <row r="97" spans="1:25" s="215" customFormat="1">
      <c r="A97" s="214"/>
      <c r="B97" s="214"/>
      <c r="C97" s="154"/>
      <c r="D97" s="154"/>
      <c r="E97" s="154"/>
      <c r="F97" s="154"/>
      <c r="G97" s="154"/>
      <c r="H97" s="154"/>
      <c r="J97" s="154"/>
      <c r="K97" s="154"/>
      <c r="L97" s="154"/>
      <c r="M97" s="154"/>
      <c r="N97" s="154"/>
      <c r="O97" s="154"/>
      <c r="P97" s="154"/>
      <c r="Q97" s="154"/>
      <c r="R97" s="154"/>
      <c r="S97" s="154"/>
      <c r="Y97" s="205"/>
    </row>
    <row r="98" spans="1:25" s="215" customFormat="1">
      <c r="A98" s="214"/>
      <c r="B98" s="214"/>
      <c r="C98" s="154"/>
      <c r="D98" s="154"/>
      <c r="E98" s="154"/>
      <c r="F98" s="154"/>
      <c r="G98" s="154"/>
      <c r="H98" s="154"/>
      <c r="J98" s="154"/>
      <c r="K98" s="154"/>
      <c r="L98" s="154"/>
      <c r="M98" s="154"/>
      <c r="N98" s="154"/>
      <c r="O98" s="154"/>
      <c r="P98" s="154"/>
      <c r="Q98" s="154"/>
      <c r="R98" s="154"/>
      <c r="S98" s="154"/>
      <c r="Y98" s="205"/>
    </row>
    <row r="99" spans="1:25" s="215" customFormat="1">
      <c r="A99" s="214"/>
      <c r="B99" s="214"/>
      <c r="C99" s="154"/>
      <c r="D99" s="154"/>
      <c r="E99" s="154"/>
      <c r="F99" s="154"/>
      <c r="G99" s="154"/>
      <c r="H99" s="154"/>
      <c r="J99" s="154"/>
      <c r="K99" s="154"/>
      <c r="L99" s="154"/>
      <c r="M99" s="154"/>
      <c r="N99" s="154"/>
      <c r="O99" s="154"/>
      <c r="P99" s="154"/>
      <c r="Q99" s="154"/>
      <c r="R99" s="154"/>
      <c r="S99" s="154"/>
      <c r="Y99" s="205"/>
    </row>
    <row r="100" spans="1:25" s="215" customFormat="1" ht="13">
      <c r="A100" s="214"/>
      <c r="B100" s="214"/>
      <c r="C100" s="154"/>
      <c r="D100" s="154"/>
      <c r="E100" s="154"/>
      <c r="F100" s="154"/>
      <c r="G100" s="154"/>
      <c r="H100" s="154"/>
      <c r="J100" s="154"/>
      <c r="K100" s="154"/>
      <c r="L100" s="154"/>
      <c r="M100" s="154"/>
      <c r="N100" s="154"/>
      <c r="O100" s="154"/>
      <c r="P100" s="154"/>
      <c r="Q100" s="154"/>
      <c r="R100" s="154"/>
      <c r="S100" s="154"/>
      <c r="Y100" s="213"/>
    </row>
    <row r="101" spans="1:25" s="215" customFormat="1" ht="13">
      <c r="A101" s="214"/>
      <c r="B101" s="214"/>
      <c r="C101" s="154"/>
      <c r="D101" s="154"/>
      <c r="E101" s="154"/>
      <c r="F101" s="154"/>
      <c r="G101" s="154"/>
      <c r="H101" s="154"/>
      <c r="J101" s="154"/>
      <c r="K101" s="154"/>
      <c r="L101" s="154"/>
      <c r="M101" s="154"/>
      <c r="N101" s="154"/>
      <c r="O101" s="154"/>
      <c r="P101" s="154"/>
      <c r="Q101" s="154"/>
      <c r="R101" s="154"/>
      <c r="S101" s="154"/>
      <c r="Y101" s="216"/>
    </row>
    <row r="102" spans="1:25" s="215" customFormat="1" ht="13">
      <c r="A102" s="214"/>
      <c r="B102" s="214"/>
      <c r="C102" s="154"/>
      <c r="D102" s="154"/>
      <c r="E102" s="154"/>
      <c r="F102" s="154"/>
      <c r="G102" s="154"/>
      <c r="H102" s="154"/>
      <c r="J102" s="154"/>
      <c r="K102" s="154"/>
      <c r="L102" s="154"/>
      <c r="M102" s="154"/>
      <c r="N102" s="154"/>
      <c r="O102" s="154"/>
      <c r="P102" s="154"/>
      <c r="Q102" s="154"/>
      <c r="R102" s="154"/>
      <c r="S102" s="154"/>
      <c r="Y102" s="217"/>
    </row>
    <row r="103" spans="1:25" s="215" customFormat="1" ht="13">
      <c r="A103" s="214"/>
      <c r="B103" s="214"/>
      <c r="C103" s="154"/>
      <c r="D103" s="154"/>
      <c r="E103" s="154"/>
      <c r="F103" s="154"/>
      <c r="G103" s="154"/>
      <c r="H103" s="154"/>
      <c r="J103" s="154"/>
      <c r="K103" s="154"/>
      <c r="L103" s="154"/>
      <c r="M103" s="154"/>
      <c r="N103" s="154"/>
      <c r="O103" s="154"/>
      <c r="P103" s="154"/>
      <c r="Q103" s="154"/>
      <c r="R103" s="154"/>
      <c r="S103" s="154"/>
      <c r="Y103" s="217"/>
    </row>
    <row r="104" spans="1:25" s="215" customFormat="1" ht="13">
      <c r="A104" s="214"/>
      <c r="B104" s="214"/>
      <c r="C104" s="154"/>
      <c r="D104" s="154"/>
      <c r="E104" s="154"/>
      <c r="F104" s="154"/>
      <c r="G104" s="154"/>
      <c r="H104" s="154"/>
      <c r="J104" s="154"/>
      <c r="K104" s="154"/>
      <c r="L104" s="154"/>
      <c r="M104" s="154"/>
      <c r="N104" s="154"/>
      <c r="O104" s="154"/>
      <c r="P104" s="154"/>
      <c r="Q104" s="154"/>
      <c r="R104" s="154"/>
      <c r="S104" s="154"/>
      <c r="Y104" s="217"/>
    </row>
    <row r="105" spans="1:25" s="215" customFormat="1" ht="13">
      <c r="A105" s="214"/>
      <c r="B105" s="214"/>
      <c r="C105" s="154"/>
      <c r="D105" s="154"/>
      <c r="E105" s="154"/>
      <c r="F105" s="154"/>
      <c r="G105" s="154"/>
      <c r="H105" s="154"/>
      <c r="J105" s="154"/>
      <c r="K105" s="154"/>
      <c r="L105" s="154"/>
      <c r="M105" s="154"/>
      <c r="N105" s="154"/>
      <c r="O105" s="154"/>
      <c r="P105" s="154"/>
      <c r="Q105" s="154"/>
      <c r="R105" s="154"/>
      <c r="S105" s="154"/>
      <c r="Y105" s="217"/>
    </row>
    <row r="106" spans="1:25" s="215" customFormat="1" ht="13">
      <c r="A106" s="214"/>
      <c r="B106" s="214"/>
      <c r="C106" s="154"/>
      <c r="D106" s="154"/>
      <c r="E106" s="154"/>
      <c r="F106" s="154"/>
      <c r="G106" s="154"/>
      <c r="H106" s="154"/>
      <c r="J106" s="154"/>
      <c r="K106" s="154"/>
      <c r="L106" s="154"/>
      <c r="M106" s="154"/>
      <c r="N106" s="154"/>
      <c r="O106" s="154"/>
      <c r="P106" s="154"/>
      <c r="Q106" s="154"/>
      <c r="R106" s="154"/>
      <c r="S106" s="154"/>
      <c r="Y106" s="217"/>
    </row>
    <row r="107" spans="1:25" s="215" customFormat="1" ht="13">
      <c r="A107" s="214"/>
      <c r="B107" s="214"/>
      <c r="C107" s="154"/>
      <c r="D107" s="154"/>
      <c r="E107" s="154"/>
      <c r="F107" s="154"/>
      <c r="G107" s="154"/>
      <c r="H107" s="154"/>
      <c r="J107" s="154"/>
      <c r="K107" s="154"/>
      <c r="L107" s="154"/>
      <c r="M107" s="154"/>
      <c r="N107" s="154"/>
      <c r="O107" s="154"/>
      <c r="P107" s="154"/>
      <c r="Q107" s="154"/>
      <c r="R107" s="154"/>
      <c r="S107" s="154"/>
      <c r="Y107" s="217"/>
    </row>
    <row r="108" spans="1:25" s="215" customFormat="1" ht="13">
      <c r="A108" s="214"/>
      <c r="B108" s="214"/>
      <c r="C108" s="154"/>
      <c r="D108" s="154"/>
      <c r="E108" s="154"/>
      <c r="F108" s="154"/>
      <c r="G108" s="154"/>
      <c r="H108" s="154"/>
      <c r="J108" s="154"/>
      <c r="K108" s="154"/>
      <c r="L108" s="154"/>
      <c r="M108" s="154"/>
      <c r="N108" s="154"/>
      <c r="O108" s="154"/>
      <c r="P108" s="154"/>
      <c r="Q108" s="154"/>
      <c r="R108" s="154"/>
      <c r="S108" s="154"/>
      <c r="Y108" s="217"/>
    </row>
    <row r="109" spans="1:25" s="215" customFormat="1" ht="13">
      <c r="A109" s="214"/>
      <c r="B109" s="214"/>
      <c r="C109" s="154"/>
      <c r="D109" s="154"/>
      <c r="E109" s="154"/>
      <c r="F109" s="154"/>
      <c r="G109" s="154"/>
      <c r="H109" s="154"/>
      <c r="J109" s="154"/>
      <c r="K109" s="154"/>
      <c r="L109" s="154"/>
      <c r="M109" s="154"/>
      <c r="N109" s="154"/>
      <c r="O109" s="154"/>
      <c r="P109" s="154"/>
      <c r="Q109" s="154"/>
      <c r="R109" s="154"/>
      <c r="S109" s="154"/>
      <c r="Y109" s="217"/>
    </row>
    <row r="110" spans="1:25" s="215" customFormat="1" ht="13">
      <c r="A110" s="214"/>
      <c r="B110" s="214"/>
      <c r="C110" s="154"/>
      <c r="D110" s="154"/>
      <c r="E110" s="154"/>
      <c r="F110" s="154"/>
      <c r="G110" s="154"/>
      <c r="H110" s="154"/>
      <c r="J110" s="154"/>
      <c r="K110" s="154"/>
      <c r="L110" s="154"/>
      <c r="M110" s="154"/>
      <c r="N110" s="154"/>
      <c r="O110" s="154"/>
      <c r="P110" s="154"/>
      <c r="Q110" s="154"/>
      <c r="R110" s="154"/>
      <c r="S110" s="154"/>
      <c r="Y110" s="217"/>
    </row>
    <row r="111" spans="1:25" s="215" customFormat="1" ht="13">
      <c r="A111" s="214"/>
      <c r="B111" s="214"/>
      <c r="C111" s="154"/>
      <c r="D111" s="154"/>
      <c r="E111" s="154"/>
      <c r="F111" s="154"/>
      <c r="G111" s="154"/>
      <c r="H111" s="154"/>
      <c r="J111" s="154"/>
      <c r="K111" s="154"/>
      <c r="L111" s="154"/>
      <c r="M111" s="154"/>
      <c r="N111" s="154"/>
      <c r="O111" s="154"/>
      <c r="P111" s="154"/>
      <c r="Q111" s="154"/>
      <c r="R111" s="154"/>
      <c r="S111" s="154"/>
      <c r="Y111" s="217"/>
    </row>
    <row r="112" spans="1:25" s="215" customFormat="1" ht="13">
      <c r="A112" s="214"/>
      <c r="B112" s="214"/>
      <c r="C112" s="154"/>
      <c r="D112" s="154"/>
      <c r="E112" s="154"/>
      <c r="F112" s="154"/>
      <c r="G112" s="154"/>
      <c r="H112" s="154"/>
      <c r="J112" s="154"/>
      <c r="K112" s="154"/>
      <c r="L112" s="154"/>
      <c r="M112" s="154"/>
      <c r="N112" s="154"/>
      <c r="O112" s="154"/>
      <c r="P112" s="154"/>
      <c r="Q112" s="154"/>
      <c r="R112" s="154"/>
      <c r="S112" s="154"/>
      <c r="Y112" s="217"/>
    </row>
    <row r="113" spans="1:25" s="215" customFormat="1" ht="13">
      <c r="A113" s="214"/>
      <c r="B113" s="214"/>
      <c r="C113" s="154"/>
      <c r="D113" s="154"/>
      <c r="E113" s="154"/>
      <c r="F113" s="154"/>
      <c r="G113" s="154"/>
      <c r="H113" s="154"/>
      <c r="J113" s="154"/>
      <c r="K113" s="154"/>
      <c r="L113" s="154"/>
      <c r="M113" s="154"/>
      <c r="N113" s="154"/>
      <c r="O113" s="154"/>
      <c r="P113" s="154"/>
      <c r="Q113" s="154"/>
      <c r="R113" s="154"/>
      <c r="S113" s="154"/>
      <c r="Y113" s="217"/>
    </row>
    <row r="114" spans="1:25" s="215" customFormat="1" ht="13">
      <c r="A114" s="214"/>
      <c r="B114" s="214"/>
      <c r="C114" s="154"/>
      <c r="D114" s="154"/>
      <c r="E114" s="154"/>
      <c r="F114" s="154"/>
      <c r="G114" s="154"/>
      <c r="H114" s="154"/>
      <c r="J114" s="154"/>
      <c r="K114" s="154"/>
      <c r="L114" s="154"/>
      <c r="M114" s="154"/>
      <c r="N114" s="154"/>
      <c r="O114" s="154"/>
      <c r="P114" s="154"/>
      <c r="Q114" s="154"/>
      <c r="R114" s="154"/>
      <c r="S114" s="154"/>
      <c r="Y114" s="217"/>
    </row>
    <row r="115" spans="1:25" s="215" customFormat="1" ht="13">
      <c r="A115" s="214"/>
      <c r="B115" s="214"/>
      <c r="C115" s="154"/>
      <c r="D115" s="154"/>
      <c r="E115" s="154"/>
      <c r="F115" s="154"/>
      <c r="G115" s="154"/>
      <c r="H115" s="154"/>
      <c r="J115" s="154"/>
      <c r="K115" s="154"/>
      <c r="L115" s="154"/>
      <c r="M115" s="154"/>
      <c r="N115" s="154"/>
      <c r="O115" s="154"/>
      <c r="P115" s="154"/>
      <c r="Q115" s="154"/>
      <c r="R115" s="154"/>
      <c r="S115" s="154"/>
      <c r="Y115" s="217"/>
    </row>
    <row r="116" spans="1:25" s="215" customFormat="1" ht="13">
      <c r="A116" s="214"/>
      <c r="B116" s="214"/>
      <c r="C116" s="154"/>
      <c r="D116" s="154"/>
      <c r="E116" s="154"/>
      <c r="F116" s="154"/>
      <c r="G116" s="154"/>
      <c r="H116" s="154"/>
      <c r="J116" s="154"/>
      <c r="K116" s="154"/>
      <c r="L116" s="154"/>
      <c r="M116" s="154"/>
      <c r="N116" s="154"/>
      <c r="O116" s="154"/>
      <c r="P116" s="154"/>
      <c r="Q116" s="154"/>
      <c r="R116" s="154"/>
      <c r="S116" s="154"/>
      <c r="Y116" s="217"/>
    </row>
    <row r="117" spans="1:25" s="215" customFormat="1" ht="13">
      <c r="A117" s="214"/>
      <c r="B117" s="214"/>
      <c r="C117" s="154"/>
      <c r="D117" s="154"/>
      <c r="E117" s="154"/>
      <c r="F117" s="154"/>
      <c r="G117" s="154"/>
      <c r="H117" s="154"/>
      <c r="I117" s="154"/>
      <c r="J117" s="154"/>
      <c r="K117" s="154"/>
      <c r="L117" s="154"/>
      <c r="M117" s="154"/>
      <c r="N117" s="154"/>
      <c r="O117" s="154"/>
      <c r="P117" s="154"/>
      <c r="Q117" s="154"/>
      <c r="R117" s="154"/>
      <c r="S117" s="154"/>
      <c r="Y117" s="217"/>
    </row>
    <row r="118" spans="1:25" s="215" customFormat="1" ht="13">
      <c r="A118" s="214"/>
      <c r="B118" s="214"/>
      <c r="C118" s="154"/>
      <c r="D118" s="154"/>
      <c r="E118" s="154"/>
      <c r="F118" s="154"/>
      <c r="G118" s="154"/>
      <c r="H118" s="154"/>
      <c r="I118" s="154"/>
      <c r="J118" s="154"/>
      <c r="K118" s="154"/>
      <c r="L118" s="154"/>
      <c r="M118" s="154"/>
      <c r="N118" s="154"/>
      <c r="O118" s="154"/>
      <c r="P118" s="154"/>
      <c r="Q118" s="154"/>
      <c r="R118" s="154"/>
      <c r="S118" s="154"/>
      <c r="Y118" s="217"/>
    </row>
    <row r="119" spans="1:25" s="215" customFormat="1" ht="13">
      <c r="A119" s="214"/>
      <c r="B119" s="214"/>
      <c r="C119" s="154"/>
      <c r="D119" s="154"/>
      <c r="E119" s="154"/>
      <c r="F119" s="154"/>
      <c r="G119" s="154"/>
      <c r="H119" s="154"/>
      <c r="I119" s="154"/>
      <c r="J119" s="154"/>
      <c r="K119" s="154"/>
      <c r="L119" s="154"/>
      <c r="M119" s="154"/>
      <c r="N119" s="154"/>
      <c r="O119" s="154"/>
      <c r="P119" s="154"/>
      <c r="Q119" s="154"/>
      <c r="R119" s="154"/>
      <c r="S119" s="154"/>
      <c r="Y119" s="217"/>
    </row>
    <row r="120" spans="1:25" s="215" customFormat="1" ht="13">
      <c r="A120" s="214"/>
      <c r="B120" s="214"/>
      <c r="C120" s="154"/>
      <c r="D120" s="154"/>
      <c r="E120" s="154"/>
      <c r="F120" s="154"/>
      <c r="G120" s="154"/>
      <c r="H120" s="154"/>
      <c r="I120" s="154"/>
      <c r="J120" s="154"/>
      <c r="K120" s="154"/>
      <c r="L120" s="154"/>
      <c r="M120" s="154"/>
      <c r="N120" s="154"/>
      <c r="O120" s="154"/>
      <c r="P120" s="154"/>
      <c r="Q120" s="154"/>
      <c r="R120" s="154"/>
      <c r="S120" s="154"/>
      <c r="Y120" s="217"/>
    </row>
    <row r="121" spans="1:25" s="215" customFormat="1" ht="13">
      <c r="A121" s="214"/>
      <c r="B121" s="214"/>
      <c r="C121" s="154"/>
      <c r="D121" s="154"/>
      <c r="E121" s="154"/>
      <c r="F121" s="154"/>
      <c r="G121" s="154"/>
      <c r="H121" s="154"/>
      <c r="I121" s="154"/>
      <c r="J121" s="154"/>
      <c r="K121" s="154"/>
      <c r="L121" s="154"/>
      <c r="M121" s="154"/>
      <c r="N121" s="154"/>
      <c r="O121" s="154"/>
      <c r="P121" s="154"/>
      <c r="Q121" s="154"/>
      <c r="R121" s="154"/>
      <c r="S121" s="154"/>
      <c r="Y121" s="217"/>
    </row>
    <row r="122" spans="1:25" s="215" customFormat="1" ht="13">
      <c r="A122" s="214"/>
      <c r="B122" s="214"/>
      <c r="C122" s="154"/>
      <c r="D122" s="154"/>
      <c r="E122" s="154"/>
      <c r="F122" s="154"/>
      <c r="G122" s="154"/>
      <c r="H122" s="154"/>
      <c r="I122" s="154"/>
      <c r="J122" s="154"/>
      <c r="K122" s="154"/>
      <c r="L122" s="154"/>
      <c r="M122" s="154"/>
      <c r="N122" s="154"/>
      <c r="O122" s="154"/>
      <c r="P122" s="154"/>
      <c r="Q122" s="154"/>
      <c r="R122" s="154"/>
      <c r="S122" s="154"/>
      <c r="Y122" s="217"/>
    </row>
    <row r="123" spans="1:25" s="215" customFormat="1" ht="13">
      <c r="A123" s="214"/>
      <c r="B123" s="214"/>
      <c r="C123" s="154"/>
      <c r="D123" s="154"/>
      <c r="E123" s="154"/>
      <c r="F123" s="154"/>
      <c r="G123" s="154"/>
      <c r="H123" s="154"/>
      <c r="I123" s="154"/>
      <c r="J123" s="154"/>
      <c r="K123" s="154"/>
      <c r="L123" s="154"/>
      <c r="M123" s="154"/>
      <c r="N123" s="154"/>
      <c r="O123" s="154"/>
      <c r="P123" s="154"/>
      <c r="Q123" s="154"/>
      <c r="R123" s="154"/>
      <c r="S123" s="154"/>
      <c r="Y123" s="217"/>
    </row>
    <row r="124" spans="1:25" s="215" customFormat="1" ht="13">
      <c r="A124" s="214"/>
      <c r="B124" s="214"/>
      <c r="C124" s="154"/>
      <c r="D124" s="154"/>
      <c r="E124" s="154"/>
      <c r="F124" s="154"/>
      <c r="G124" s="154"/>
      <c r="H124" s="154"/>
      <c r="I124" s="154"/>
      <c r="J124" s="154"/>
      <c r="K124" s="154"/>
      <c r="L124" s="154"/>
      <c r="M124" s="154"/>
      <c r="N124" s="154"/>
      <c r="O124" s="154"/>
      <c r="P124" s="154"/>
      <c r="Q124" s="154"/>
      <c r="R124" s="154"/>
      <c r="S124" s="154"/>
      <c r="Y124" s="217"/>
    </row>
    <row r="125" spans="1:25" s="215" customFormat="1" ht="13">
      <c r="A125" s="214"/>
      <c r="B125" s="214"/>
      <c r="C125" s="154"/>
      <c r="D125" s="154"/>
      <c r="E125" s="154"/>
      <c r="F125" s="154"/>
      <c r="G125" s="154"/>
      <c r="H125" s="154"/>
      <c r="I125" s="154"/>
      <c r="J125" s="154"/>
      <c r="K125" s="154"/>
      <c r="L125" s="154"/>
      <c r="M125" s="154"/>
      <c r="N125" s="154"/>
      <c r="O125" s="154"/>
      <c r="P125" s="154"/>
      <c r="Q125" s="154"/>
      <c r="R125" s="154"/>
      <c r="S125" s="154"/>
      <c r="Y125" s="217"/>
    </row>
    <row r="126" spans="1:25" s="215" customFormat="1" ht="13">
      <c r="A126" s="214"/>
      <c r="B126" s="214"/>
      <c r="C126" s="154"/>
      <c r="D126" s="154"/>
      <c r="E126" s="154"/>
      <c r="F126" s="154"/>
      <c r="G126" s="154"/>
      <c r="H126" s="154"/>
      <c r="I126" s="154"/>
      <c r="J126" s="154"/>
      <c r="K126" s="154"/>
      <c r="L126" s="154"/>
      <c r="M126" s="154"/>
      <c r="N126" s="154"/>
      <c r="O126" s="154"/>
      <c r="P126" s="154"/>
      <c r="Q126" s="154"/>
      <c r="R126" s="154"/>
      <c r="S126" s="154"/>
      <c r="Y126" s="217"/>
    </row>
    <row r="127" spans="1:25" s="215" customFormat="1" ht="13">
      <c r="A127" s="214"/>
      <c r="B127" s="214"/>
      <c r="C127" s="154"/>
      <c r="D127" s="154"/>
      <c r="E127" s="154"/>
      <c r="F127" s="154"/>
      <c r="G127" s="154"/>
      <c r="H127" s="154"/>
      <c r="I127" s="154"/>
      <c r="J127" s="154"/>
      <c r="K127" s="154"/>
      <c r="L127" s="154"/>
      <c r="M127" s="154"/>
      <c r="N127" s="154"/>
      <c r="O127" s="154"/>
      <c r="P127" s="154"/>
      <c r="Q127" s="154"/>
      <c r="R127" s="154"/>
      <c r="S127" s="154"/>
      <c r="Y127" s="217"/>
    </row>
    <row r="128" spans="1:25" s="215" customFormat="1" ht="13">
      <c r="A128" s="214"/>
      <c r="B128" s="214"/>
      <c r="C128" s="154"/>
      <c r="D128" s="154"/>
      <c r="E128" s="154"/>
      <c r="F128" s="154"/>
      <c r="G128" s="154"/>
      <c r="H128" s="154"/>
      <c r="I128" s="154"/>
      <c r="J128" s="154"/>
      <c r="K128" s="154"/>
      <c r="L128" s="154"/>
      <c r="M128" s="154"/>
      <c r="N128" s="154"/>
      <c r="O128" s="154"/>
      <c r="P128" s="154"/>
      <c r="Q128" s="154"/>
      <c r="R128" s="154"/>
      <c r="S128" s="154"/>
      <c r="Y128" s="217"/>
    </row>
    <row r="129" spans="1:25" s="215" customFormat="1" ht="13">
      <c r="A129" s="214"/>
      <c r="B129" s="214"/>
      <c r="C129" s="154"/>
      <c r="D129" s="154"/>
      <c r="E129" s="154"/>
      <c r="F129" s="154"/>
      <c r="G129" s="154"/>
      <c r="H129" s="154"/>
      <c r="I129" s="154"/>
      <c r="J129" s="154"/>
      <c r="K129" s="154"/>
      <c r="L129" s="154"/>
      <c r="M129" s="154"/>
      <c r="N129" s="154"/>
      <c r="O129" s="154"/>
      <c r="P129" s="154"/>
      <c r="Q129" s="154"/>
      <c r="R129" s="154"/>
      <c r="S129" s="154"/>
      <c r="Y129" s="217"/>
    </row>
    <row r="130" spans="1:25" s="215" customFormat="1" ht="13">
      <c r="A130" s="214"/>
      <c r="B130" s="214"/>
      <c r="C130" s="154"/>
      <c r="D130" s="154"/>
      <c r="E130" s="154"/>
      <c r="F130" s="154"/>
      <c r="G130" s="154"/>
      <c r="H130" s="154"/>
      <c r="I130" s="154"/>
      <c r="J130" s="154"/>
      <c r="K130" s="154"/>
      <c r="L130" s="154"/>
      <c r="M130" s="154"/>
      <c r="N130" s="154"/>
      <c r="O130" s="154"/>
      <c r="P130" s="154"/>
      <c r="Q130" s="154"/>
      <c r="R130" s="154"/>
      <c r="S130" s="154"/>
      <c r="Y130" s="217"/>
    </row>
    <row r="131" spans="1:25" s="215" customFormat="1" ht="13">
      <c r="A131" s="214"/>
      <c r="B131" s="214"/>
      <c r="C131" s="154"/>
      <c r="D131" s="154"/>
      <c r="E131" s="154"/>
      <c r="F131" s="154"/>
      <c r="G131" s="154"/>
      <c r="H131" s="154"/>
      <c r="I131" s="154"/>
      <c r="J131" s="154"/>
      <c r="K131" s="154"/>
      <c r="L131" s="154"/>
      <c r="M131" s="154"/>
      <c r="N131" s="154"/>
      <c r="O131" s="154"/>
      <c r="P131" s="154"/>
      <c r="Q131" s="154"/>
      <c r="R131" s="154"/>
      <c r="S131" s="154"/>
      <c r="Y131" s="217"/>
    </row>
    <row r="132" spans="1:25" s="215" customFormat="1" ht="13">
      <c r="A132" s="214"/>
      <c r="B132" s="214"/>
      <c r="C132" s="154"/>
      <c r="D132" s="154"/>
      <c r="E132" s="154"/>
      <c r="F132" s="154"/>
      <c r="G132" s="154"/>
      <c r="H132" s="154"/>
      <c r="I132" s="154"/>
      <c r="J132" s="154"/>
      <c r="K132" s="154"/>
      <c r="L132" s="154"/>
      <c r="M132" s="154"/>
      <c r="N132" s="154"/>
      <c r="O132" s="154"/>
      <c r="P132" s="154"/>
      <c r="Q132" s="154"/>
      <c r="R132" s="154"/>
      <c r="S132" s="154"/>
      <c r="Y132" s="217"/>
    </row>
    <row r="133" spans="1:25" s="215" customFormat="1" ht="13">
      <c r="A133" s="214"/>
      <c r="B133" s="214"/>
      <c r="C133" s="154"/>
      <c r="D133" s="154"/>
      <c r="E133" s="154"/>
      <c r="F133" s="154"/>
      <c r="G133" s="154"/>
      <c r="H133" s="154"/>
      <c r="I133" s="154"/>
      <c r="J133" s="154"/>
      <c r="K133" s="154"/>
      <c r="L133" s="154"/>
      <c r="M133" s="154"/>
      <c r="N133" s="154"/>
      <c r="O133" s="154"/>
      <c r="P133" s="154"/>
      <c r="Q133" s="154"/>
      <c r="R133" s="154"/>
      <c r="S133" s="154"/>
      <c r="Y133" s="217"/>
    </row>
    <row r="134" spans="1:25" s="215" customFormat="1" ht="13">
      <c r="A134" s="214"/>
      <c r="B134" s="214"/>
      <c r="C134" s="154"/>
      <c r="D134" s="154"/>
      <c r="E134" s="154"/>
      <c r="F134" s="154"/>
      <c r="G134" s="154"/>
      <c r="H134" s="154"/>
      <c r="I134" s="154"/>
      <c r="J134" s="154"/>
      <c r="K134" s="154"/>
      <c r="L134" s="154"/>
      <c r="M134" s="154"/>
      <c r="N134" s="154"/>
      <c r="O134" s="154"/>
      <c r="P134" s="154"/>
      <c r="Q134" s="154"/>
      <c r="R134" s="154"/>
      <c r="S134" s="154"/>
      <c r="Y134" s="217"/>
    </row>
    <row r="135" spans="1:25" s="215" customFormat="1" ht="13">
      <c r="A135" s="214"/>
      <c r="B135" s="214"/>
      <c r="C135" s="154"/>
      <c r="D135" s="154"/>
      <c r="E135" s="154"/>
      <c r="F135" s="154"/>
      <c r="G135" s="154"/>
      <c r="H135" s="154"/>
      <c r="I135" s="154"/>
      <c r="J135" s="154"/>
      <c r="K135" s="154"/>
      <c r="L135" s="154"/>
      <c r="M135" s="154"/>
      <c r="N135" s="154"/>
      <c r="O135" s="154"/>
      <c r="P135" s="154"/>
      <c r="Q135" s="154"/>
      <c r="R135" s="154"/>
      <c r="S135" s="154"/>
      <c r="Y135" s="217"/>
    </row>
    <row r="136" spans="1:25" s="215" customFormat="1" ht="13">
      <c r="A136" s="214"/>
      <c r="B136" s="214"/>
      <c r="C136" s="154"/>
      <c r="D136" s="154"/>
      <c r="E136" s="154"/>
      <c r="F136" s="154"/>
      <c r="G136" s="154"/>
      <c r="H136" s="154"/>
      <c r="I136" s="154"/>
      <c r="J136" s="154"/>
      <c r="K136" s="154"/>
      <c r="L136" s="154"/>
      <c r="M136" s="154"/>
      <c r="N136" s="154"/>
      <c r="O136" s="154"/>
      <c r="P136" s="154"/>
      <c r="Q136" s="154"/>
      <c r="R136" s="154"/>
      <c r="S136" s="154"/>
      <c r="Y136" s="217"/>
    </row>
    <row r="137" spans="1:25" s="215" customFormat="1" ht="13">
      <c r="A137" s="214"/>
      <c r="B137" s="214"/>
      <c r="C137" s="154"/>
      <c r="D137" s="154"/>
      <c r="E137" s="154"/>
      <c r="F137" s="154"/>
      <c r="G137" s="154"/>
      <c r="H137" s="154"/>
      <c r="I137" s="154"/>
      <c r="J137" s="154"/>
      <c r="K137" s="154"/>
      <c r="L137" s="154"/>
      <c r="M137" s="154"/>
      <c r="N137" s="154"/>
      <c r="O137" s="154"/>
      <c r="P137" s="154"/>
      <c r="Q137" s="154"/>
      <c r="R137" s="154"/>
      <c r="S137" s="154"/>
      <c r="Y137" s="217"/>
    </row>
    <row r="138" spans="1:25" s="215" customFormat="1" ht="13">
      <c r="A138" s="214"/>
      <c r="B138" s="214"/>
      <c r="C138" s="154"/>
      <c r="D138" s="154"/>
      <c r="E138" s="154"/>
      <c r="F138" s="154"/>
      <c r="G138" s="154"/>
      <c r="H138" s="154"/>
      <c r="I138" s="154"/>
      <c r="J138" s="154"/>
      <c r="K138" s="154"/>
      <c r="L138" s="154"/>
      <c r="M138" s="154"/>
      <c r="N138" s="154"/>
      <c r="O138" s="154"/>
      <c r="P138" s="154"/>
      <c r="Q138" s="154"/>
      <c r="R138" s="154"/>
      <c r="S138" s="154"/>
      <c r="Y138" s="217"/>
    </row>
    <row r="139" spans="1:25" s="215" customFormat="1" ht="13">
      <c r="A139" s="214"/>
      <c r="B139" s="214"/>
      <c r="C139" s="154"/>
      <c r="D139" s="154"/>
      <c r="E139" s="154"/>
      <c r="F139" s="154"/>
      <c r="G139" s="154"/>
      <c r="H139" s="154"/>
      <c r="I139" s="154"/>
      <c r="J139" s="154"/>
      <c r="K139" s="154"/>
      <c r="L139" s="154"/>
      <c r="M139" s="154"/>
      <c r="N139" s="154"/>
      <c r="O139" s="154"/>
      <c r="P139" s="154"/>
      <c r="Q139" s="154"/>
      <c r="R139" s="154"/>
      <c r="S139" s="154"/>
      <c r="Y139" s="217"/>
    </row>
    <row r="140" spans="1:25" s="215" customFormat="1" ht="13">
      <c r="A140" s="214"/>
      <c r="B140" s="214"/>
      <c r="C140" s="154"/>
      <c r="D140" s="154"/>
      <c r="E140" s="154"/>
      <c r="F140" s="154"/>
      <c r="G140" s="154"/>
      <c r="H140" s="154"/>
      <c r="I140" s="154"/>
      <c r="J140" s="154"/>
      <c r="K140" s="154"/>
      <c r="L140" s="154"/>
      <c r="M140" s="154"/>
      <c r="N140" s="154"/>
      <c r="O140" s="154"/>
      <c r="P140" s="154"/>
      <c r="Q140" s="154"/>
      <c r="R140" s="154"/>
      <c r="S140" s="154"/>
      <c r="Y140" s="217"/>
    </row>
    <row r="141" spans="1:25" s="215" customFormat="1" ht="13">
      <c r="A141" s="214"/>
      <c r="B141" s="214"/>
      <c r="C141" s="154"/>
      <c r="D141" s="154"/>
      <c r="E141" s="154"/>
      <c r="F141" s="154"/>
      <c r="G141" s="154"/>
      <c r="H141" s="154"/>
      <c r="I141" s="154"/>
      <c r="J141" s="154"/>
      <c r="K141" s="154"/>
      <c r="L141" s="154"/>
      <c r="M141" s="154"/>
      <c r="N141" s="154"/>
      <c r="O141" s="154"/>
      <c r="P141" s="154"/>
      <c r="Q141" s="154"/>
      <c r="R141" s="154"/>
      <c r="S141" s="154"/>
      <c r="Y141" s="217"/>
    </row>
    <row r="142" spans="1:25" s="215" customFormat="1" ht="13">
      <c r="A142" s="214"/>
      <c r="B142" s="214"/>
      <c r="C142" s="154"/>
      <c r="D142" s="154"/>
      <c r="E142" s="154"/>
      <c r="F142" s="154"/>
      <c r="G142" s="154"/>
      <c r="H142" s="154"/>
      <c r="I142" s="154"/>
      <c r="J142" s="154"/>
      <c r="K142" s="154"/>
      <c r="L142" s="154"/>
      <c r="M142" s="154"/>
      <c r="N142" s="154"/>
      <c r="O142" s="154"/>
      <c r="P142" s="154"/>
      <c r="Q142" s="154"/>
      <c r="R142" s="154"/>
      <c r="S142" s="154"/>
      <c r="Y142" s="217"/>
    </row>
    <row r="143" spans="1:25" s="215" customFormat="1" ht="13">
      <c r="A143" s="214"/>
      <c r="B143" s="214"/>
      <c r="C143" s="154"/>
      <c r="D143" s="154"/>
      <c r="E143" s="154"/>
      <c r="F143" s="154"/>
      <c r="G143" s="154"/>
      <c r="H143" s="154"/>
      <c r="I143" s="154"/>
      <c r="J143" s="154"/>
      <c r="K143" s="154"/>
      <c r="L143" s="154"/>
      <c r="M143" s="154"/>
      <c r="N143" s="154"/>
      <c r="O143" s="154"/>
      <c r="P143" s="154"/>
      <c r="Q143" s="154"/>
      <c r="R143" s="154"/>
      <c r="S143" s="154"/>
      <c r="Y143" s="217"/>
    </row>
    <row r="144" spans="1:25" s="215" customFormat="1" ht="13">
      <c r="A144" s="214"/>
      <c r="B144" s="214"/>
      <c r="C144" s="154"/>
      <c r="D144" s="154"/>
      <c r="E144" s="154"/>
      <c r="F144" s="154"/>
      <c r="G144" s="154"/>
      <c r="H144" s="154"/>
      <c r="I144" s="154"/>
      <c r="J144" s="154"/>
      <c r="K144" s="154"/>
      <c r="L144" s="154"/>
      <c r="M144" s="154"/>
      <c r="N144" s="154"/>
      <c r="O144" s="154"/>
      <c r="P144" s="154"/>
      <c r="Q144" s="154"/>
      <c r="R144" s="154"/>
      <c r="S144" s="154"/>
      <c r="Y144" s="217"/>
    </row>
    <row r="145" spans="1:25" s="215" customFormat="1" ht="13">
      <c r="A145" s="214"/>
      <c r="B145" s="214"/>
      <c r="C145" s="154"/>
      <c r="D145" s="154"/>
      <c r="E145" s="154"/>
      <c r="F145" s="154"/>
      <c r="G145" s="154"/>
      <c r="H145" s="154"/>
      <c r="I145" s="154"/>
      <c r="J145" s="154"/>
      <c r="K145" s="154"/>
      <c r="L145" s="154"/>
      <c r="M145" s="154"/>
      <c r="N145" s="154"/>
      <c r="O145" s="154"/>
      <c r="P145" s="154"/>
      <c r="Q145" s="154"/>
      <c r="R145" s="154"/>
      <c r="S145" s="154"/>
      <c r="Y145" s="217"/>
    </row>
    <row r="146" spans="1:25" s="215" customFormat="1" ht="13">
      <c r="A146" s="214"/>
      <c r="B146" s="214"/>
      <c r="C146" s="154"/>
      <c r="D146" s="154"/>
      <c r="E146" s="154"/>
      <c r="F146" s="154"/>
      <c r="G146" s="154"/>
      <c r="H146" s="154"/>
      <c r="I146" s="154"/>
      <c r="J146" s="154"/>
      <c r="K146" s="154"/>
      <c r="L146" s="154"/>
      <c r="M146" s="154"/>
      <c r="N146" s="154"/>
      <c r="O146" s="154"/>
      <c r="P146" s="154"/>
      <c r="Q146" s="154"/>
      <c r="R146" s="154"/>
      <c r="S146" s="154"/>
      <c r="Y146" s="217"/>
    </row>
    <row r="147" spans="1:25" s="215" customFormat="1" ht="13">
      <c r="A147" s="214"/>
      <c r="B147" s="214"/>
      <c r="C147" s="154"/>
      <c r="D147" s="154"/>
      <c r="E147" s="154"/>
      <c r="F147" s="154"/>
      <c r="G147" s="154"/>
      <c r="H147" s="154"/>
      <c r="I147" s="154"/>
      <c r="J147" s="154"/>
      <c r="K147" s="154"/>
      <c r="L147" s="154"/>
      <c r="M147" s="154"/>
      <c r="N147" s="154"/>
      <c r="O147" s="154"/>
      <c r="P147" s="154"/>
      <c r="Q147" s="154"/>
      <c r="R147" s="154"/>
      <c r="S147" s="154"/>
      <c r="Y147" s="217"/>
    </row>
    <row r="148" spans="1:25" s="215" customFormat="1" ht="13">
      <c r="A148" s="214"/>
      <c r="B148" s="214"/>
      <c r="C148" s="154"/>
      <c r="D148" s="154"/>
      <c r="E148" s="154"/>
      <c r="F148" s="154"/>
      <c r="G148" s="154"/>
      <c r="H148" s="154"/>
      <c r="I148" s="154"/>
      <c r="J148" s="154"/>
      <c r="K148" s="154"/>
      <c r="L148" s="154"/>
      <c r="M148" s="154"/>
      <c r="N148" s="154"/>
      <c r="O148" s="154"/>
      <c r="P148" s="154"/>
      <c r="Q148" s="154"/>
      <c r="R148" s="154"/>
      <c r="S148" s="154"/>
      <c r="Y148" s="217"/>
    </row>
    <row r="149" spans="1:25" s="215" customFormat="1" ht="13">
      <c r="A149" s="214"/>
      <c r="B149" s="214"/>
      <c r="C149" s="154"/>
      <c r="D149" s="154"/>
      <c r="E149" s="154"/>
      <c r="F149" s="154"/>
      <c r="G149" s="154"/>
      <c r="H149" s="154"/>
      <c r="I149" s="154"/>
      <c r="J149" s="154"/>
      <c r="K149" s="154"/>
      <c r="L149" s="154"/>
      <c r="M149" s="154"/>
      <c r="N149" s="154"/>
      <c r="O149" s="154"/>
      <c r="P149" s="154"/>
      <c r="Q149" s="154"/>
      <c r="R149" s="154"/>
      <c r="S149" s="154"/>
      <c r="Y149" s="217"/>
    </row>
    <row r="150" spans="1:25" s="215" customFormat="1" ht="13">
      <c r="A150" s="214"/>
      <c r="B150" s="214"/>
      <c r="C150" s="154"/>
      <c r="D150" s="154"/>
      <c r="E150" s="154"/>
      <c r="F150" s="154"/>
      <c r="G150" s="154"/>
      <c r="H150" s="154"/>
      <c r="I150" s="154"/>
      <c r="J150" s="154"/>
      <c r="K150" s="154"/>
      <c r="L150" s="154"/>
      <c r="M150" s="154"/>
      <c r="N150" s="154"/>
      <c r="O150" s="154"/>
      <c r="P150" s="154"/>
      <c r="Q150" s="154"/>
      <c r="R150" s="154"/>
      <c r="S150" s="154"/>
      <c r="Y150" s="217"/>
    </row>
    <row r="151" spans="1:25" s="215" customFormat="1" ht="13">
      <c r="A151" s="214"/>
      <c r="B151" s="214"/>
      <c r="C151" s="154"/>
      <c r="D151" s="154"/>
      <c r="E151" s="154"/>
      <c r="F151" s="154"/>
      <c r="G151" s="154"/>
      <c r="H151" s="154"/>
      <c r="I151" s="154"/>
      <c r="J151" s="154"/>
      <c r="K151" s="154"/>
      <c r="L151" s="154"/>
      <c r="M151" s="154"/>
      <c r="N151" s="154"/>
      <c r="O151" s="154"/>
      <c r="P151" s="154"/>
      <c r="Q151" s="154"/>
      <c r="R151" s="154"/>
      <c r="S151" s="154"/>
      <c r="Y151" s="217"/>
    </row>
    <row r="152" spans="1:25" s="215" customFormat="1" ht="13">
      <c r="A152" s="214"/>
      <c r="B152" s="214"/>
      <c r="C152" s="154"/>
      <c r="D152" s="154"/>
      <c r="E152" s="154"/>
      <c r="F152" s="154"/>
      <c r="G152" s="154"/>
      <c r="H152" s="154"/>
      <c r="I152" s="154"/>
      <c r="J152" s="154"/>
      <c r="K152" s="154"/>
      <c r="L152" s="154"/>
      <c r="M152" s="154"/>
      <c r="N152" s="154"/>
      <c r="O152" s="154"/>
      <c r="P152" s="154"/>
      <c r="Q152" s="154"/>
      <c r="R152" s="154"/>
      <c r="S152" s="154"/>
      <c r="Y152" s="217"/>
    </row>
    <row r="153" spans="1:25" s="215" customFormat="1" ht="13">
      <c r="A153" s="214"/>
      <c r="B153" s="214"/>
      <c r="C153" s="154"/>
      <c r="D153" s="154"/>
      <c r="E153" s="154"/>
      <c r="F153" s="154"/>
      <c r="G153" s="154"/>
      <c r="H153" s="154"/>
      <c r="I153" s="154"/>
      <c r="J153" s="154"/>
      <c r="K153" s="154"/>
      <c r="L153" s="154"/>
      <c r="M153" s="154"/>
      <c r="N153" s="154"/>
      <c r="O153" s="154"/>
      <c r="P153" s="154"/>
      <c r="Q153" s="154"/>
      <c r="R153" s="154"/>
      <c r="S153" s="154"/>
      <c r="Y153" s="217"/>
    </row>
    <row r="154" spans="1:25" s="215" customFormat="1" ht="13">
      <c r="A154" s="214"/>
      <c r="B154" s="214"/>
      <c r="C154" s="154"/>
      <c r="D154" s="154"/>
      <c r="E154" s="154"/>
      <c r="F154" s="154"/>
      <c r="G154" s="154"/>
      <c r="H154" s="154"/>
      <c r="I154" s="154"/>
      <c r="J154" s="154"/>
      <c r="K154" s="154"/>
      <c r="L154" s="154"/>
      <c r="M154" s="154"/>
      <c r="N154" s="154"/>
      <c r="O154" s="154"/>
      <c r="P154" s="154"/>
      <c r="Q154" s="154"/>
      <c r="R154" s="154"/>
      <c r="S154" s="154"/>
      <c r="Y154" s="217"/>
    </row>
    <row r="155" spans="1:25" s="215" customFormat="1" ht="13">
      <c r="A155" s="214"/>
      <c r="B155" s="214"/>
      <c r="C155" s="154"/>
      <c r="D155" s="154"/>
      <c r="E155" s="154"/>
      <c r="F155" s="154"/>
      <c r="G155" s="154"/>
      <c r="H155" s="154"/>
      <c r="I155" s="154"/>
      <c r="J155" s="154"/>
      <c r="K155" s="154"/>
      <c r="L155" s="154"/>
      <c r="M155" s="154"/>
      <c r="N155" s="154"/>
      <c r="O155" s="154"/>
      <c r="P155" s="154"/>
      <c r="Q155" s="154"/>
      <c r="R155" s="154"/>
      <c r="S155" s="154"/>
      <c r="Y155" s="217"/>
    </row>
    <row r="156" spans="1:25" s="215" customFormat="1" ht="13">
      <c r="A156" s="214"/>
      <c r="B156" s="214"/>
      <c r="C156" s="154"/>
      <c r="D156" s="154"/>
      <c r="E156" s="154"/>
      <c r="F156" s="154"/>
      <c r="G156" s="154"/>
      <c r="H156" s="154"/>
      <c r="I156" s="154"/>
      <c r="J156" s="154"/>
      <c r="K156" s="154"/>
      <c r="L156" s="154"/>
      <c r="M156" s="154"/>
      <c r="N156" s="154"/>
      <c r="O156" s="154"/>
      <c r="P156" s="154"/>
      <c r="Q156" s="154"/>
      <c r="R156" s="154"/>
      <c r="S156" s="154"/>
      <c r="Y156" s="217"/>
    </row>
    <row r="157" spans="1:25" s="215" customFormat="1" ht="13">
      <c r="A157" s="214"/>
      <c r="B157" s="214"/>
      <c r="C157" s="154"/>
      <c r="D157" s="154"/>
      <c r="E157" s="154"/>
      <c r="F157" s="154"/>
      <c r="G157" s="154"/>
      <c r="H157" s="154"/>
      <c r="I157" s="154"/>
      <c r="J157" s="154"/>
      <c r="K157" s="154"/>
      <c r="L157" s="154"/>
      <c r="M157" s="154"/>
      <c r="N157" s="154"/>
      <c r="O157" s="154"/>
      <c r="P157" s="154"/>
      <c r="Q157" s="154"/>
      <c r="R157" s="154"/>
      <c r="S157" s="154"/>
      <c r="Y157" s="217"/>
    </row>
    <row r="158" spans="1:25" s="215" customFormat="1" ht="13">
      <c r="A158" s="214"/>
      <c r="B158" s="214"/>
      <c r="C158" s="154"/>
      <c r="D158" s="154"/>
      <c r="E158" s="154"/>
      <c r="F158" s="154"/>
      <c r="G158" s="154"/>
      <c r="H158" s="154"/>
      <c r="I158" s="154"/>
      <c r="J158" s="154"/>
      <c r="K158" s="154"/>
      <c r="L158" s="154"/>
      <c r="M158" s="154"/>
      <c r="N158" s="154"/>
      <c r="O158" s="154"/>
      <c r="P158" s="154"/>
      <c r="Q158" s="154"/>
      <c r="R158" s="154"/>
      <c r="S158" s="154"/>
      <c r="Y158" s="217"/>
    </row>
    <row r="159" spans="1:25" s="215" customFormat="1" ht="13">
      <c r="A159" s="214"/>
      <c r="B159" s="214"/>
      <c r="C159" s="154"/>
      <c r="D159" s="154"/>
      <c r="E159" s="154"/>
      <c r="F159" s="154"/>
      <c r="G159" s="154"/>
      <c r="H159" s="154"/>
      <c r="I159" s="154"/>
      <c r="J159" s="154"/>
      <c r="K159" s="154"/>
      <c r="L159" s="154"/>
      <c r="M159" s="154"/>
      <c r="N159" s="154"/>
      <c r="O159" s="154"/>
      <c r="P159" s="154"/>
      <c r="Q159" s="154"/>
      <c r="R159" s="154"/>
      <c r="S159" s="154"/>
      <c r="Y159" s="217"/>
    </row>
    <row r="160" spans="1:25" s="215" customFormat="1" ht="13">
      <c r="A160" s="214"/>
      <c r="B160" s="214"/>
      <c r="C160" s="154"/>
      <c r="D160" s="154"/>
      <c r="E160" s="154"/>
      <c r="F160" s="154"/>
      <c r="G160" s="154"/>
      <c r="H160" s="154"/>
      <c r="I160" s="154"/>
      <c r="J160" s="154"/>
      <c r="K160" s="154"/>
      <c r="L160" s="154"/>
      <c r="M160" s="154"/>
      <c r="N160" s="154"/>
      <c r="O160" s="154"/>
      <c r="P160" s="154"/>
      <c r="Q160" s="154"/>
      <c r="R160" s="154"/>
      <c r="S160" s="154"/>
      <c r="Y160" s="217"/>
    </row>
    <row r="161" spans="1:25" s="215" customFormat="1" ht="13">
      <c r="A161" s="214"/>
      <c r="B161" s="214"/>
      <c r="C161" s="154"/>
      <c r="D161" s="154"/>
      <c r="E161" s="154"/>
      <c r="F161" s="154"/>
      <c r="G161" s="154"/>
      <c r="H161" s="154"/>
      <c r="I161" s="154"/>
      <c r="J161" s="154"/>
      <c r="K161" s="154"/>
      <c r="L161" s="154"/>
      <c r="M161" s="154"/>
      <c r="N161" s="154"/>
      <c r="O161" s="154"/>
      <c r="P161" s="154"/>
      <c r="Q161" s="154"/>
      <c r="R161" s="154"/>
      <c r="S161" s="154"/>
      <c r="Y161" s="217"/>
    </row>
    <row r="162" spans="1:25" s="215" customFormat="1" ht="13">
      <c r="A162" s="214"/>
      <c r="B162" s="214"/>
      <c r="C162" s="154"/>
      <c r="D162" s="154"/>
      <c r="E162" s="154"/>
      <c r="F162" s="154"/>
      <c r="G162" s="154"/>
      <c r="H162" s="154"/>
      <c r="I162" s="154"/>
      <c r="J162" s="154"/>
      <c r="K162" s="154"/>
      <c r="L162" s="154"/>
      <c r="M162" s="154"/>
      <c r="N162" s="154"/>
      <c r="O162" s="154"/>
      <c r="P162" s="154"/>
      <c r="Q162" s="154"/>
      <c r="R162" s="154"/>
      <c r="S162" s="154"/>
      <c r="Y162" s="217"/>
    </row>
    <row r="163" spans="1:25" s="215" customFormat="1" ht="13">
      <c r="A163" s="214"/>
      <c r="B163" s="214"/>
      <c r="C163" s="154"/>
      <c r="D163" s="154"/>
      <c r="E163" s="154"/>
      <c r="F163" s="154"/>
      <c r="G163" s="154"/>
      <c r="H163" s="154"/>
      <c r="I163" s="154"/>
      <c r="J163" s="154"/>
      <c r="K163" s="154"/>
      <c r="L163" s="154"/>
      <c r="M163" s="154"/>
      <c r="N163" s="154"/>
      <c r="O163" s="154"/>
      <c r="P163" s="154"/>
      <c r="Q163" s="154"/>
      <c r="R163" s="154"/>
      <c r="S163" s="154"/>
      <c r="Y163" s="217"/>
    </row>
    <row r="164" spans="1:25" s="215" customFormat="1" ht="13">
      <c r="A164" s="214"/>
      <c r="B164" s="214"/>
      <c r="C164" s="154"/>
      <c r="D164" s="154"/>
      <c r="E164" s="154"/>
      <c r="F164" s="154"/>
      <c r="G164" s="154"/>
      <c r="H164" s="154"/>
      <c r="I164" s="154"/>
      <c r="J164" s="154"/>
      <c r="K164" s="154"/>
      <c r="L164" s="154"/>
      <c r="M164" s="154"/>
      <c r="N164" s="154"/>
      <c r="O164" s="154"/>
      <c r="P164" s="154"/>
      <c r="Q164" s="154"/>
      <c r="R164" s="154"/>
      <c r="S164" s="154"/>
      <c r="Y164" s="217"/>
    </row>
    <row r="165" spans="1:25" s="215" customFormat="1" ht="13">
      <c r="A165" s="214"/>
      <c r="B165" s="214"/>
      <c r="C165" s="154"/>
      <c r="D165" s="154"/>
      <c r="E165" s="154"/>
      <c r="F165" s="154"/>
      <c r="G165" s="154"/>
      <c r="H165" s="154"/>
      <c r="I165" s="154"/>
      <c r="J165" s="154"/>
      <c r="K165" s="154"/>
      <c r="L165" s="154"/>
      <c r="M165" s="154"/>
      <c r="N165" s="154"/>
      <c r="O165" s="154"/>
      <c r="P165" s="154"/>
      <c r="Q165" s="154"/>
      <c r="R165" s="154"/>
      <c r="S165" s="154"/>
      <c r="Y165" s="217"/>
    </row>
    <row r="166" spans="1:25" s="215" customFormat="1" ht="13">
      <c r="A166" s="214"/>
      <c r="B166" s="214"/>
      <c r="C166" s="154"/>
      <c r="D166" s="154"/>
      <c r="E166" s="154"/>
      <c r="F166" s="154"/>
      <c r="G166" s="154"/>
      <c r="H166" s="154"/>
      <c r="I166" s="154"/>
      <c r="J166" s="154"/>
      <c r="K166" s="154"/>
      <c r="L166" s="154"/>
      <c r="M166" s="154"/>
      <c r="N166" s="154"/>
      <c r="O166" s="154"/>
      <c r="P166" s="154"/>
      <c r="Q166" s="154"/>
      <c r="R166" s="154"/>
      <c r="S166" s="154"/>
      <c r="Y166" s="217"/>
    </row>
    <row r="167" spans="1:25" s="215" customFormat="1" ht="13">
      <c r="A167" s="214"/>
      <c r="B167" s="214"/>
      <c r="C167" s="154"/>
      <c r="D167" s="154"/>
      <c r="E167" s="154"/>
      <c r="F167" s="154"/>
      <c r="G167" s="154"/>
      <c r="H167" s="154"/>
      <c r="I167" s="154"/>
      <c r="J167" s="154"/>
      <c r="K167" s="154"/>
      <c r="L167" s="154"/>
      <c r="M167" s="154"/>
      <c r="N167" s="154"/>
      <c r="O167" s="154"/>
      <c r="P167" s="154"/>
      <c r="Q167" s="154"/>
      <c r="R167" s="154"/>
      <c r="S167" s="154"/>
      <c r="Y167" s="217"/>
    </row>
    <row r="168" spans="1:25" s="215" customFormat="1" ht="13">
      <c r="A168" s="214"/>
      <c r="B168" s="214"/>
      <c r="C168" s="154"/>
      <c r="D168" s="154"/>
      <c r="E168" s="154"/>
      <c r="F168" s="154"/>
      <c r="G168" s="154"/>
      <c r="H168" s="154"/>
      <c r="I168" s="154"/>
      <c r="J168" s="154"/>
      <c r="K168" s="154"/>
      <c r="L168" s="154"/>
      <c r="M168" s="154"/>
      <c r="N168" s="154"/>
      <c r="O168" s="154"/>
      <c r="P168" s="154"/>
      <c r="Q168" s="154"/>
      <c r="R168" s="154"/>
      <c r="S168" s="154"/>
      <c r="Y168" s="217"/>
    </row>
    <row r="169" spans="1:25" s="219" customFormat="1" ht="13">
      <c r="A169" s="218"/>
      <c r="B169" s="218"/>
      <c r="C169" s="116"/>
      <c r="D169" s="116"/>
      <c r="E169" s="116"/>
      <c r="F169" s="116"/>
      <c r="G169" s="116"/>
      <c r="H169" s="116"/>
      <c r="I169" s="116"/>
      <c r="J169" s="116"/>
      <c r="K169" s="116"/>
      <c r="L169" s="116"/>
      <c r="M169" s="116"/>
      <c r="N169" s="116"/>
      <c r="O169" s="116"/>
      <c r="P169" s="116"/>
      <c r="Q169" s="116"/>
      <c r="R169" s="116"/>
      <c r="S169" s="116"/>
      <c r="Y169" s="220"/>
    </row>
    <row r="170" spans="1:25" s="219" customFormat="1" ht="13">
      <c r="A170" s="218"/>
      <c r="B170" s="218"/>
      <c r="C170" s="116"/>
      <c r="D170" s="116"/>
      <c r="E170" s="116"/>
      <c r="F170" s="116"/>
      <c r="G170" s="116"/>
      <c r="H170" s="116"/>
      <c r="I170" s="116"/>
      <c r="J170" s="116"/>
      <c r="K170" s="116"/>
      <c r="L170" s="116"/>
      <c r="M170" s="116"/>
      <c r="N170" s="116"/>
      <c r="O170" s="116"/>
      <c r="P170" s="116"/>
      <c r="Q170" s="116"/>
      <c r="R170" s="116"/>
      <c r="S170" s="116"/>
      <c r="Y170" s="220"/>
    </row>
    <row r="171" spans="1:25" s="224" customFormat="1" ht="13">
      <c r="A171" s="221"/>
      <c r="B171" s="221"/>
      <c r="C171" s="222"/>
      <c r="D171" s="221"/>
      <c r="E171" s="221"/>
      <c r="F171" s="221"/>
      <c r="G171" s="221"/>
      <c r="H171" s="221"/>
      <c r="I171" s="221"/>
      <c r="J171" s="221"/>
      <c r="K171" s="221"/>
      <c r="L171" s="221"/>
      <c r="M171" s="223"/>
      <c r="N171" s="223"/>
      <c r="O171" s="223"/>
      <c r="P171" s="223"/>
      <c r="Q171" s="221"/>
      <c r="R171" s="221"/>
      <c r="S171" s="221"/>
      <c r="Y171" s="225"/>
    </row>
    <row r="172" spans="1:25" s="219" customFormat="1" ht="13">
      <c r="A172" s="116"/>
      <c r="B172" s="116"/>
      <c r="C172" s="116"/>
      <c r="D172" s="116"/>
      <c r="E172" s="116"/>
      <c r="F172" s="116"/>
      <c r="G172" s="116"/>
      <c r="H172" s="116"/>
      <c r="I172" s="116"/>
      <c r="J172" s="116"/>
      <c r="K172" s="116"/>
      <c r="L172" s="116"/>
      <c r="M172" s="116"/>
      <c r="N172" s="116"/>
      <c r="O172" s="116"/>
      <c r="P172" s="116"/>
      <c r="Q172" s="116"/>
      <c r="R172" s="116"/>
      <c r="S172" s="116"/>
      <c r="Y172" s="220"/>
    </row>
    <row r="173" spans="1:25" s="219" customFormat="1" ht="13">
      <c r="A173" s="116"/>
      <c r="B173" s="116"/>
      <c r="C173" s="116"/>
      <c r="D173" s="116"/>
      <c r="E173" s="116"/>
      <c r="F173" s="116"/>
      <c r="G173" s="116"/>
      <c r="H173" s="116"/>
      <c r="I173" s="116"/>
      <c r="J173" s="116"/>
      <c r="K173" s="116"/>
      <c r="L173" s="116"/>
      <c r="M173" s="116"/>
      <c r="N173" s="116"/>
      <c r="O173" s="116"/>
      <c r="P173" s="116"/>
      <c r="Q173" s="116"/>
      <c r="R173" s="116"/>
      <c r="S173" s="116"/>
      <c r="Y173" s="220"/>
    </row>
    <row r="174" spans="1:25" s="219" customFormat="1" ht="13">
      <c r="A174" s="116"/>
      <c r="B174" s="116"/>
      <c r="C174" s="116"/>
      <c r="D174" s="116"/>
      <c r="E174" s="116"/>
      <c r="F174" s="116"/>
      <c r="G174" s="116"/>
      <c r="H174" s="116"/>
      <c r="I174" s="116"/>
      <c r="J174" s="116"/>
      <c r="K174" s="116"/>
      <c r="L174" s="116"/>
      <c r="M174" s="116"/>
      <c r="N174" s="116"/>
      <c r="O174" s="116"/>
      <c r="P174" s="116"/>
      <c r="Q174" s="116"/>
      <c r="R174" s="116"/>
      <c r="S174" s="116"/>
      <c r="Y174" s="220"/>
    </row>
    <row r="175" spans="1:25" s="219" customFormat="1" ht="13">
      <c r="A175" s="116"/>
      <c r="B175" s="116"/>
      <c r="C175" s="116"/>
      <c r="D175" s="116"/>
      <c r="E175" s="116"/>
      <c r="F175" s="116"/>
      <c r="G175" s="116"/>
      <c r="H175" s="116"/>
      <c r="I175" s="116"/>
      <c r="J175" s="116"/>
      <c r="K175" s="116"/>
      <c r="L175" s="116"/>
      <c r="M175" s="116"/>
      <c r="N175" s="116"/>
      <c r="O175" s="116"/>
      <c r="P175" s="116"/>
      <c r="Q175" s="116"/>
      <c r="R175" s="116"/>
      <c r="S175" s="116"/>
      <c r="Y175" s="220"/>
    </row>
    <row r="176" spans="1:25" s="219" customFormat="1" ht="13">
      <c r="A176" s="116"/>
      <c r="B176" s="116"/>
      <c r="C176" s="116"/>
      <c r="D176" s="116"/>
      <c r="E176" s="116"/>
      <c r="F176" s="116"/>
      <c r="G176" s="116"/>
      <c r="H176" s="116"/>
      <c r="I176" s="116"/>
      <c r="J176" s="116"/>
      <c r="K176" s="116"/>
      <c r="L176" s="116"/>
      <c r="M176" s="116"/>
      <c r="N176" s="116"/>
      <c r="O176" s="116"/>
      <c r="P176" s="116"/>
      <c r="Q176" s="116"/>
      <c r="R176" s="116"/>
      <c r="S176" s="116"/>
      <c r="Y176" s="220"/>
    </row>
    <row r="177" spans="1:25" s="219" customFormat="1" ht="13">
      <c r="A177" s="116"/>
      <c r="B177" s="116"/>
      <c r="C177" s="116"/>
      <c r="D177" s="116"/>
      <c r="E177" s="116"/>
      <c r="F177" s="116"/>
      <c r="G177" s="116"/>
      <c r="H177" s="116"/>
      <c r="I177" s="116"/>
      <c r="J177" s="116"/>
      <c r="K177" s="116"/>
      <c r="L177" s="116"/>
      <c r="M177" s="116"/>
      <c r="N177" s="116"/>
      <c r="O177" s="116"/>
      <c r="P177" s="116"/>
      <c r="Q177" s="116"/>
      <c r="R177" s="116"/>
      <c r="S177" s="116"/>
      <c r="Y177" s="220"/>
    </row>
    <row r="178" spans="1:25" s="219" customFormat="1" ht="13">
      <c r="A178" s="116"/>
      <c r="B178" s="116"/>
      <c r="C178" s="116"/>
      <c r="D178" s="116"/>
      <c r="E178" s="116"/>
      <c r="F178" s="116"/>
      <c r="G178" s="116"/>
      <c r="H178" s="116"/>
      <c r="I178" s="116"/>
      <c r="J178" s="116"/>
      <c r="K178" s="116"/>
      <c r="L178" s="116"/>
      <c r="M178" s="116"/>
      <c r="N178" s="116"/>
      <c r="O178" s="116"/>
      <c r="P178" s="116"/>
      <c r="Q178" s="116"/>
      <c r="R178" s="116"/>
      <c r="S178" s="116"/>
      <c r="Y178" s="220"/>
    </row>
    <row r="179" spans="1:25" s="219" customFormat="1" ht="13">
      <c r="A179" s="116"/>
      <c r="B179" s="116"/>
      <c r="C179" s="116"/>
      <c r="D179" s="116"/>
      <c r="E179" s="116"/>
      <c r="F179" s="116"/>
      <c r="G179" s="116"/>
      <c r="H179" s="116"/>
      <c r="I179" s="116"/>
      <c r="J179" s="116"/>
      <c r="K179" s="116"/>
      <c r="L179" s="116"/>
      <c r="M179" s="116"/>
      <c r="N179" s="116"/>
      <c r="O179" s="116"/>
      <c r="P179" s="116"/>
      <c r="Q179" s="116"/>
      <c r="R179" s="116"/>
      <c r="S179" s="116"/>
      <c r="Y179" s="220"/>
    </row>
    <row r="180" spans="1:25" s="219" customFormat="1" ht="13">
      <c r="A180" s="116"/>
      <c r="B180" s="116"/>
      <c r="C180" s="116"/>
      <c r="D180" s="116"/>
      <c r="E180" s="116"/>
      <c r="F180" s="116"/>
      <c r="G180" s="116"/>
      <c r="H180" s="116"/>
      <c r="I180" s="116"/>
      <c r="J180" s="116"/>
      <c r="K180" s="116"/>
      <c r="L180" s="116"/>
      <c r="M180" s="116"/>
      <c r="N180" s="116"/>
      <c r="O180" s="116"/>
      <c r="P180" s="116"/>
      <c r="Q180" s="116"/>
      <c r="R180" s="116"/>
      <c r="S180" s="116"/>
      <c r="Y180" s="220"/>
    </row>
    <row r="181" spans="1:25" s="219" customFormat="1" ht="13">
      <c r="A181" s="116"/>
      <c r="B181" s="116"/>
      <c r="C181" s="116"/>
      <c r="D181" s="116"/>
      <c r="E181" s="116"/>
      <c r="F181" s="116"/>
      <c r="G181" s="116"/>
      <c r="H181" s="116"/>
      <c r="I181" s="116"/>
      <c r="J181" s="116"/>
      <c r="K181" s="116"/>
      <c r="L181" s="116"/>
      <c r="M181" s="116"/>
      <c r="N181" s="116"/>
      <c r="O181" s="116"/>
      <c r="P181" s="116"/>
      <c r="Q181" s="116"/>
      <c r="R181" s="116"/>
      <c r="S181" s="116"/>
      <c r="Y181" s="220"/>
    </row>
    <row r="182" spans="1:25" s="219" customFormat="1" ht="13">
      <c r="A182" s="116"/>
      <c r="B182" s="116"/>
      <c r="C182" s="116"/>
      <c r="D182" s="116"/>
      <c r="E182" s="116"/>
      <c r="F182" s="116"/>
      <c r="G182" s="116"/>
      <c r="H182" s="116"/>
      <c r="I182" s="116"/>
      <c r="J182" s="116"/>
      <c r="K182" s="116"/>
      <c r="L182" s="116"/>
      <c r="M182" s="116"/>
      <c r="N182" s="116"/>
      <c r="O182" s="116"/>
      <c r="P182" s="116"/>
      <c r="Q182" s="116"/>
      <c r="R182" s="116"/>
      <c r="S182" s="116"/>
      <c r="Y182" s="220"/>
    </row>
    <row r="183" spans="1:25" s="219" customFormat="1" ht="13">
      <c r="A183" s="116"/>
      <c r="B183" s="116"/>
      <c r="C183" s="116"/>
      <c r="D183" s="116"/>
      <c r="E183" s="116"/>
      <c r="F183" s="116"/>
      <c r="G183" s="116"/>
      <c r="H183" s="116"/>
      <c r="I183" s="116"/>
      <c r="J183" s="116"/>
      <c r="K183" s="116"/>
      <c r="L183" s="116"/>
      <c r="M183" s="116"/>
      <c r="N183" s="116"/>
      <c r="O183" s="116"/>
      <c r="P183" s="116"/>
      <c r="Q183" s="116"/>
      <c r="R183" s="116"/>
      <c r="S183" s="116"/>
      <c r="Y183" s="220"/>
    </row>
    <row r="184" spans="1:25" s="219" customFormat="1" ht="13">
      <c r="A184" s="116"/>
      <c r="B184" s="116"/>
      <c r="C184" s="116"/>
      <c r="D184" s="116"/>
      <c r="E184" s="116"/>
      <c r="F184" s="116"/>
      <c r="G184" s="116"/>
      <c r="H184" s="116"/>
      <c r="I184" s="116"/>
      <c r="J184" s="116"/>
      <c r="K184" s="116"/>
      <c r="L184" s="116"/>
      <c r="M184" s="116"/>
      <c r="N184" s="116"/>
      <c r="O184" s="116"/>
      <c r="P184" s="116"/>
      <c r="Q184" s="116"/>
      <c r="R184" s="116"/>
      <c r="S184" s="116"/>
      <c r="Y184" s="220"/>
    </row>
    <row r="185" spans="1:25" s="219" customFormat="1" ht="13">
      <c r="A185" s="116"/>
      <c r="B185" s="116"/>
      <c r="C185" s="116"/>
      <c r="D185" s="116"/>
      <c r="E185" s="116"/>
      <c r="F185" s="116"/>
      <c r="G185" s="116"/>
      <c r="H185" s="116"/>
      <c r="I185" s="116"/>
      <c r="J185" s="116"/>
      <c r="K185" s="116"/>
      <c r="L185" s="116"/>
      <c r="M185" s="116"/>
      <c r="N185" s="116"/>
      <c r="O185" s="116"/>
      <c r="P185" s="116"/>
      <c r="Q185" s="116"/>
      <c r="R185" s="116"/>
      <c r="S185" s="116"/>
      <c r="Y185" s="220"/>
    </row>
    <row r="186" spans="1:25" s="219" customFormat="1" ht="13">
      <c r="A186" s="116"/>
      <c r="B186" s="116"/>
      <c r="C186" s="116"/>
      <c r="D186" s="116"/>
      <c r="E186" s="116"/>
      <c r="F186" s="116"/>
      <c r="G186" s="116"/>
      <c r="H186" s="116"/>
      <c r="I186" s="116"/>
      <c r="J186" s="116"/>
      <c r="K186" s="116"/>
      <c r="L186" s="116"/>
      <c r="M186" s="116"/>
      <c r="N186" s="116"/>
      <c r="O186" s="116"/>
      <c r="P186" s="116"/>
      <c r="Q186" s="116"/>
      <c r="R186" s="116"/>
      <c r="S186" s="116"/>
      <c r="Y186" s="220"/>
    </row>
    <row r="187" spans="1:25" s="219" customFormat="1" ht="13">
      <c r="A187" s="116"/>
      <c r="B187" s="116"/>
      <c r="C187" s="116"/>
      <c r="D187" s="116"/>
      <c r="E187" s="116"/>
      <c r="F187" s="116"/>
      <c r="G187" s="116"/>
      <c r="H187" s="116"/>
      <c r="I187" s="116"/>
      <c r="J187" s="116"/>
      <c r="K187" s="116"/>
      <c r="L187" s="116"/>
      <c r="M187" s="116"/>
      <c r="N187" s="116"/>
      <c r="O187" s="116"/>
      <c r="P187" s="116"/>
      <c r="Q187" s="116"/>
      <c r="R187" s="116"/>
      <c r="S187" s="116"/>
      <c r="Y187" s="220"/>
    </row>
    <row r="188" spans="1:25" s="219" customFormat="1" ht="13">
      <c r="A188" s="116"/>
      <c r="B188" s="116"/>
      <c r="C188" s="116"/>
      <c r="D188" s="116"/>
      <c r="E188" s="116"/>
      <c r="F188" s="116"/>
      <c r="G188" s="116"/>
      <c r="H188" s="116"/>
      <c r="I188" s="116"/>
      <c r="J188" s="116"/>
      <c r="K188" s="116"/>
      <c r="L188" s="116"/>
      <c r="M188" s="116"/>
      <c r="N188" s="116"/>
      <c r="O188" s="116"/>
      <c r="P188" s="116"/>
      <c r="Q188" s="116"/>
      <c r="R188" s="116"/>
      <c r="S188" s="116"/>
      <c r="Y188" s="220"/>
    </row>
    <row r="189" spans="1:25" s="219" customFormat="1" ht="13">
      <c r="A189" s="116"/>
      <c r="B189" s="116"/>
      <c r="C189" s="116"/>
      <c r="D189" s="116"/>
      <c r="E189" s="116"/>
      <c r="F189" s="116"/>
      <c r="G189" s="116"/>
      <c r="H189" s="116"/>
      <c r="I189" s="116"/>
      <c r="J189" s="116"/>
      <c r="K189" s="116"/>
      <c r="L189" s="116"/>
      <c r="M189" s="116"/>
      <c r="N189" s="116"/>
      <c r="O189" s="116"/>
      <c r="P189" s="116"/>
      <c r="Q189" s="116"/>
      <c r="R189" s="116"/>
      <c r="S189" s="116"/>
      <c r="Y189" s="220"/>
    </row>
    <row r="190" spans="1:25" s="219" customFormat="1" ht="13">
      <c r="A190" s="116"/>
      <c r="B190" s="116"/>
      <c r="C190" s="116"/>
      <c r="D190" s="116"/>
      <c r="E190" s="116"/>
      <c r="F190" s="116"/>
      <c r="G190" s="116"/>
      <c r="H190" s="116"/>
      <c r="I190" s="116"/>
      <c r="J190" s="116"/>
      <c r="K190" s="116"/>
      <c r="L190" s="116"/>
      <c r="M190" s="116"/>
      <c r="N190" s="116"/>
      <c r="O190" s="116"/>
      <c r="P190" s="116"/>
      <c r="Q190" s="116"/>
      <c r="R190" s="116"/>
      <c r="S190" s="116"/>
      <c r="Y190" s="220"/>
    </row>
    <row r="191" spans="1:25" s="219" customFormat="1" ht="13">
      <c r="A191" s="116"/>
      <c r="B191" s="116"/>
      <c r="C191" s="116"/>
      <c r="D191" s="116"/>
      <c r="E191" s="116"/>
      <c r="F191" s="116"/>
      <c r="G191" s="116"/>
      <c r="H191" s="116"/>
      <c r="I191" s="116"/>
      <c r="J191" s="116"/>
      <c r="K191" s="116"/>
      <c r="L191" s="116"/>
      <c r="M191" s="116"/>
      <c r="N191" s="116"/>
      <c r="O191" s="116"/>
      <c r="P191" s="116"/>
      <c r="Q191" s="116"/>
      <c r="R191" s="116"/>
      <c r="S191" s="116"/>
      <c r="Y191" s="220"/>
    </row>
    <row r="192" spans="1:25" s="219" customFormat="1" ht="13">
      <c r="A192" s="116"/>
      <c r="B192" s="116"/>
      <c r="C192" s="116"/>
      <c r="D192" s="116"/>
      <c r="E192" s="116"/>
      <c r="F192" s="116"/>
      <c r="G192" s="116"/>
      <c r="H192" s="116"/>
      <c r="I192" s="116"/>
      <c r="J192" s="116"/>
      <c r="K192" s="116"/>
      <c r="L192" s="116"/>
      <c r="M192" s="116"/>
      <c r="N192" s="116"/>
      <c r="O192" s="116"/>
      <c r="P192" s="116"/>
      <c r="Q192" s="116"/>
      <c r="R192" s="116"/>
      <c r="S192" s="116"/>
      <c r="Y192" s="220"/>
    </row>
    <row r="193" spans="1:25" s="219" customFormat="1" ht="13">
      <c r="A193" s="116"/>
      <c r="B193" s="116"/>
      <c r="C193" s="116"/>
      <c r="D193" s="116"/>
      <c r="E193" s="116"/>
      <c r="F193" s="116"/>
      <c r="G193" s="116"/>
      <c r="H193" s="116"/>
      <c r="I193" s="116"/>
      <c r="J193" s="116"/>
      <c r="K193" s="116"/>
      <c r="L193" s="116"/>
      <c r="M193" s="116"/>
      <c r="N193" s="116"/>
      <c r="O193" s="116"/>
      <c r="P193" s="116"/>
      <c r="Q193" s="116"/>
      <c r="R193" s="116"/>
      <c r="S193" s="116"/>
      <c r="Y193" s="220"/>
    </row>
    <row r="194" spans="1:25" s="219" customFormat="1" ht="13">
      <c r="A194" s="116"/>
      <c r="B194" s="116"/>
      <c r="C194" s="116"/>
      <c r="D194" s="116"/>
      <c r="E194" s="116"/>
      <c r="F194" s="116"/>
      <c r="G194" s="116"/>
      <c r="H194" s="116"/>
      <c r="I194" s="116"/>
      <c r="J194" s="116"/>
      <c r="K194" s="116"/>
      <c r="L194" s="116"/>
      <c r="M194" s="116"/>
      <c r="N194" s="116"/>
      <c r="O194" s="116"/>
      <c r="P194" s="116"/>
      <c r="Q194" s="116"/>
      <c r="R194" s="116"/>
      <c r="S194" s="116"/>
      <c r="Y194" s="220"/>
    </row>
    <row r="195" spans="1:25" s="219" customFormat="1" ht="13">
      <c r="A195" s="116"/>
      <c r="B195" s="116"/>
      <c r="C195" s="116"/>
      <c r="D195" s="116"/>
      <c r="E195" s="116"/>
      <c r="F195" s="116"/>
      <c r="G195" s="116"/>
      <c r="H195" s="116"/>
      <c r="I195" s="116"/>
      <c r="J195" s="116"/>
      <c r="K195" s="116"/>
      <c r="L195" s="116"/>
      <c r="M195" s="116"/>
      <c r="N195" s="116"/>
      <c r="O195" s="116"/>
      <c r="P195" s="116"/>
      <c r="Q195" s="116"/>
      <c r="R195" s="116"/>
      <c r="S195" s="116"/>
      <c r="Y195" s="220"/>
    </row>
    <row r="196" spans="1:25" s="219" customFormat="1" ht="13">
      <c r="A196" s="116"/>
      <c r="B196" s="116"/>
      <c r="C196" s="116"/>
      <c r="D196" s="116"/>
      <c r="E196" s="116"/>
      <c r="F196" s="116"/>
      <c r="G196" s="116"/>
      <c r="H196" s="116"/>
      <c r="I196" s="116"/>
      <c r="J196" s="116"/>
      <c r="K196" s="116"/>
      <c r="L196" s="116"/>
      <c r="M196" s="116"/>
      <c r="N196" s="116"/>
      <c r="O196" s="116"/>
      <c r="P196" s="116"/>
      <c r="Q196" s="116"/>
      <c r="R196" s="116"/>
      <c r="S196" s="116"/>
      <c r="Y196" s="220"/>
    </row>
    <row r="197" spans="1:25" s="219" customFormat="1" ht="13">
      <c r="A197" s="116"/>
      <c r="B197" s="116"/>
      <c r="C197" s="116"/>
      <c r="D197" s="116"/>
      <c r="E197" s="116"/>
      <c r="F197" s="116"/>
      <c r="G197" s="116"/>
      <c r="H197" s="116"/>
      <c r="I197" s="116"/>
      <c r="J197" s="116"/>
      <c r="K197" s="116"/>
      <c r="L197" s="116"/>
      <c r="M197" s="116"/>
      <c r="N197" s="116"/>
      <c r="O197" s="116"/>
      <c r="P197" s="116"/>
      <c r="Q197" s="116"/>
      <c r="R197" s="116"/>
      <c r="S197" s="116"/>
      <c r="Y197" s="220"/>
    </row>
    <row r="198" spans="1:25" s="219" customFormat="1" ht="13">
      <c r="A198" s="116"/>
      <c r="B198" s="116"/>
      <c r="C198" s="116"/>
      <c r="D198" s="116"/>
      <c r="E198" s="116"/>
      <c r="F198" s="116"/>
      <c r="G198" s="116"/>
      <c r="H198" s="116"/>
      <c r="I198" s="116"/>
      <c r="J198" s="116"/>
      <c r="K198" s="116"/>
      <c r="L198" s="116"/>
      <c r="M198" s="116"/>
      <c r="N198" s="116"/>
      <c r="O198" s="116"/>
      <c r="P198" s="116"/>
      <c r="Q198" s="116"/>
      <c r="R198" s="116"/>
      <c r="S198" s="116"/>
      <c r="Y198" s="220"/>
    </row>
    <row r="199" spans="1:25" s="219" customFormat="1" ht="13">
      <c r="A199" s="116"/>
      <c r="B199" s="116"/>
      <c r="C199" s="116"/>
      <c r="D199" s="116"/>
      <c r="E199" s="116"/>
      <c r="F199" s="116"/>
      <c r="G199" s="116"/>
      <c r="H199" s="116"/>
      <c r="I199" s="116"/>
      <c r="J199" s="116"/>
      <c r="K199" s="116"/>
      <c r="L199" s="116"/>
      <c r="M199" s="116"/>
      <c r="N199" s="116"/>
      <c r="O199" s="116"/>
      <c r="P199" s="116"/>
      <c r="Q199" s="116"/>
      <c r="R199" s="116"/>
      <c r="S199" s="116"/>
      <c r="Y199" s="220"/>
    </row>
    <row r="200" spans="1:25" s="219" customFormat="1" ht="13">
      <c r="A200" s="116"/>
      <c r="B200" s="116"/>
      <c r="C200" s="116"/>
      <c r="D200" s="116"/>
      <c r="E200" s="116"/>
      <c r="F200" s="116"/>
      <c r="G200" s="116"/>
      <c r="H200" s="116"/>
      <c r="I200" s="116"/>
      <c r="J200" s="116"/>
      <c r="K200" s="116"/>
      <c r="L200" s="116"/>
      <c r="M200" s="116"/>
      <c r="N200" s="116"/>
      <c r="O200" s="116"/>
      <c r="P200" s="116"/>
      <c r="Q200" s="116"/>
      <c r="R200" s="116"/>
      <c r="S200" s="116"/>
      <c r="Y200" s="220"/>
    </row>
    <row r="201" spans="1:25" s="219" customFormat="1" ht="13">
      <c r="A201" s="116"/>
      <c r="B201" s="116"/>
      <c r="C201" s="116"/>
      <c r="D201" s="116"/>
      <c r="E201" s="116"/>
      <c r="F201" s="116"/>
      <c r="G201" s="116"/>
      <c r="H201" s="116"/>
      <c r="I201" s="116"/>
      <c r="J201" s="116"/>
      <c r="K201" s="116"/>
      <c r="L201" s="116"/>
      <c r="M201" s="116"/>
      <c r="N201" s="116"/>
      <c r="O201" s="116"/>
      <c r="P201" s="116"/>
      <c r="Q201" s="116"/>
      <c r="R201" s="116"/>
      <c r="S201" s="116"/>
      <c r="Y201" s="220"/>
    </row>
    <row r="202" spans="1:25" s="219" customFormat="1" ht="13">
      <c r="A202" s="116"/>
      <c r="B202" s="116"/>
      <c r="C202" s="116"/>
      <c r="D202" s="116"/>
      <c r="E202" s="116"/>
      <c r="F202" s="116"/>
      <c r="G202" s="116"/>
      <c r="H202" s="116"/>
      <c r="I202" s="116"/>
      <c r="J202" s="116"/>
      <c r="K202" s="116"/>
      <c r="L202" s="116"/>
      <c r="M202" s="116"/>
      <c r="N202" s="116"/>
      <c r="O202" s="116"/>
      <c r="P202" s="116"/>
      <c r="Q202" s="116"/>
      <c r="R202" s="116"/>
      <c r="S202" s="116"/>
      <c r="Y202" s="220"/>
    </row>
    <row r="203" spans="1:25" s="219" customFormat="1" ht="13">
      <c r="A203" s="116"/>
      <c r="B203" s="116"/>
      <c r="C203" s="116"/>
      <c r="D203" s="116"/>
      <c r="E203" s="116"/>
      <c r="F203" s="116"/>
      <c r="G203" s="116"/>
      <c r="H203" s="116"/>
      <c r="I203" s="116"/>
      <c r="J203" s="116"/>
      <c r="K203" s="116"/>
      <c r="L203" s="116"/>
      <c r="M203" s="116"/>
      <c r="N203" s="116"/>
      <c r="O203" s="116"/>
      <c r="P203" s="116"/>
      <c r="Q203" s="116"/>
      <c r="R203" s="116"/>
      <c r="S203" s="116"/>
      <c r="Y203" s="220"/>
    </row>
    <row r="204" spans="1:25" s="219" customFormat="1" ht="13">
      <c r="A204" s="116"/>
      <c r="B204" s="116"/>
      <c r="C204" s="116"/>
      <c r="D204" s="116"/>
      <c r="E204" s="116"/>
      <c r="F204" s="116"/>
      <c r="G204" s="116"/>
      <c r="H204" s="116"/>
      <c r="I204" s="116"/>
      <c r="J204" s="116"/>
      <c r="K204" s="116"/>
      <c r="L204" s="116"/>
      <c r="M204" s="116"/>
      <c r="N204" s="116"/>
      <c r="O204" s="116"/>
      <c r="P204" s="116"/>
      <c r="Q204" s="116"/>
      <c r="R204" s="116"/>
      <c r="S204" s="116"/>
      <c r="Y204" s="220"/>
    </row>
    <row r="205" spans="1:25" s="219" customFormat="1" ht="13">
      <c r="A205" s="116"/>
      <c r="B205" s="116"/>
      <c r="C205" s="116"/>
      <c r="D205" s="116"/>
      <c r="E205" s="116"/>
      <c r="F205" s="116"/>
      <c r="G205" s="116"/>
      <c r="H205" s="116"/>
      <c r="I205" s="116"/>
      <c r="J205" s="116"/>
      <c r="K205" s="116"/>
      <c r="L205" s="116"/>
      <c r="M205" s="116"/>
      <c r="N205" s="116"/>
      <c r="O205" s="116"/>
      <c r="P205" s="116"/>
      <c r="Q205" s="116"/>
      <c r="R205" s="116"/>
      <c r="S205" s="116"/>
      <c r="Y205" s="220"/>
    </row>
    <row r="206" spans="1:25" s="219" customFormat="1" ht="13">
      <c r="A206" s="116"/>
      <c r="B206" s="116"/>
      <c r="C206" s="116"/>
      <c r="D206" s="116"/>
      <c r="E206" s="116"/>
      <c r="F206" s="116"/>
      <c r="G206" s="116"/>
      <c r="H206" s="116"/>
      <c r="I206" s="116"/>
      <c r="J206" s="116"/>
      <c r="K206" s="116"/>
      <c r="L206" s="116"/>
      <c r="M206" s="116"/>
      <c r="N206" s="116"/>
      <c r="O206" s="116"/>
      <c r="P206" s="116"/>
      <c r="Q206" s="116"/>
      <c r="R206" s="116"/>
      <c r="S206" s="116"/>
      <c r="Y206" s="220"/>
    </row>
    <row r="207" spans="1:25" s="219" customFormat="1" ht="13">
      <c r="A207" s="116"/>
      <c r="B207" s="116"/>
      <c r="C207" s="116"/>
      <c r="D207" s="116"/>
      <c r="E207" s="116"/>
      <c r="F207" s="116"/>
      <c r="G207" s="116"/>
      <c r="H207" s="116"/>
      <c r="I207" s="116"/>
      <c r="J207" s="116"/>
      <c r="K207" s="116"/>
      <c r="L207" s="116"/>
      <c r="M207" s="116"/>
      <c r="N207" s="116"/>
      <c r="O207" s="116"/>
      <c r="P207" s="116"/>
      <c r="Q207" s="116"/>
      <c r="R207" s="116"/>
      <c r="S207" s="116"/>
      <c r="Y207" s="220"/>
    </row>
    <row r="208" spans="1:25" s="219" customFormat="1" ht="13">
      <c r="A208" s="116"/>
      <c r="B208" s="116"/>
      <c r="C208" s="116"/>
      <c r="D208" s="116"/>
      <c r="E208" s="116"/>
      <c r="F208" s="116"/>
      <c r="G208" s="116"/>
      <c r="H208" s="116"/>
      <c r="I208" s="116"/>
      <c r="J208" s="116"/>
      <c r="K208" s="116"/>
      <c r="L208" s="116"/>
      <c r="M208" s="116"/>
      <c r="N208" s="116"/>
      <c r="O208" s="116"/>
      <c r="P208" s="116"/>
      <c r="Q208" s="116"/>
      <c r="R208" s="116"/>
      <c r="S208" s="116"/>
      <c r="Y208" s="220"/>
    </row>
    <row r="209" spans="1:25" s="219" customFormat="1" ht="13">
      <c r="A209" s="116"/>
      <c r="B209" s="116"/>
      <c r="C209" s="116"/>
      <c r="D209" s="116"/>
      <c r="E209" s="116"/>
      <c r="F209" s="116"/>
      <c r="G209" s="116"/>
      <c r="H209" s="116"/>
      <c r="I209" s="116"/>
      <c r="J209" s="116"/>
      <c r="K209" s="116"/>
      <c r="L209" s="116"/>
      <c r="M209" s="116"/>
      <c r="N209" s="116"/>
      <c r="O209" s="116"/>
      <c r="P209" s="116"/>
      <c r="Q209" s="116"/>
      <c r="R209" s="116"/>
      <c r="S209" s="116"/>
      <c r="Y209" s="220"/>
    </row>
    <row r="210" spans="1:25" s="219" customFormat="1" ht="13">
      <c r="A210" s="116"/>
      <c r="B210" s="116"/>
      <c r="C210" s="116"/>
      <c r="D210" s="116"/>
      <c r="E210" s="116"/>
      <c r="F210" s="116"/>
      <c r="G210" s="116"/>
      <c r="H210" s="116"/>
      <c r="I210" s="116"/>
      <c r="J210" s="116"/>
      <c r="K210" s="116"/>
      <c r="L210" s="116"/>
      <c r="M210" s="116"/>
      <c r="N210" s="116"/>
      <c r="O210" s="116"/>
      <c r="P210" s="116"/>
      <c r="Q210" s="116"/>
      <c r="R210" s="116"/>
      <c r="S210" s="116"/>
      <c r="Y210" s="220"/>
    </row>
    <row r="211" spans="1:25" s="219" customFormat="1" ht="13">
      <c r="A211" s="116"/>
      <c r="B211" s="116"/>
      <c r="C211" s="116"/>
      <c r="D211" s="116"/>
      <c r="E211" s="116"/>
      <c r="F211" s="116"/>
      <c r="G211" s="116"/>
      <c r="H211" s="116"/>
      <c r="I211" s="116"/>
      <c r="J211" s="116"/>
      <c r="K211" s="116"/>
      <c r="L211" s="116"/>
      <c r="M211" s="116"/>
      <c r="N211" s="116"/>
      <c r="O211" s="116"/>
      <c r="P211" s="116"/>
      <c r="Q211" s="116"/>
      <c r="R211" s="116"/>
      <c r="S211" s="116"/>
      <c r="Y211" s="220"/>
    </row>
    <row r="212" spans="1:25" s="219" customFormat="1" ht="13">
      <c r="A212" s="116"/>
      <c r="B212" s="116"/>
      <c r="C212" s="116"/>
      <c r="D212" s="116"/>
      <c r="E212" s="116"/>
      <c r="F212" s="116"/>
      <c r="G212" s="116"/>
      <c r="H212" s="116"/>
      <c r="I212" s="116"/>
      <c r="J212" s="116"/>
      <c r="K212" s="116"/>
      <c r="L212" s="116"/>
      <c r="M212" s="116"/>
      <c r="N212" s="116"/>
      <c r="O212" s="116"/>
      <c r="P212" s="116"/>
      <c r="Q212" s="116"/>
      <c r="R212" s="116"/>
      <c r="S212" s="116"/>
      <c r="Y212" s="220"/>
    </row>
    <row r="213" spans="1:25" s="219" customFormat="1" ht="13">
      <c r="A213" s="116"/>
      <c r="B213" s="116"/>
      <c r="C213" s="116"/>
      <c r="D213" s="116"/>
      <c r="E213" s="116"/>
      <c r="F213" s="116"/>
      <c r="G213" s="116"/>
      <c r="H213" s="116"/>
      <c r="I213" s="116"/>
      <c r="J213" s="116"/>
      <c r="K213" s="116"/>
      <c r="L213" s="116"/>
      <c r="M213" s="116"/>
      <c r="N213" s="116"/>
      <c r="O213" s="116"/>
      <c r="P213" s="116"/>
      <c r="Q213" s="116"/>
      <c r="R213" s="116"/>
      <c r="S213" s="116"/>
      <c r="Y213" s="220"/>
    </row>
    <row r="214" spans="1:25" s="219" customFormat="1" ht="13">
      <c r="A214" s="116"/>
      <c r="B214" s="116"/>
      <c r="C214" s="116"/>
      <c r="D214" s="116"/>
      <c r="E214" s="116"/>
      <c r="F214" s="116"/>
      <c r="G214" s="116"/>
      <c r="H214" s="116"/>
      <c r="I214" s="116"/>
      <c r="J214" s="116"/>
      <c r="K214" s="116"/>
      <c r="L214" s="116"/>
      <c r="M214" s="116"/>
      <c r="N214" s="116"/>
      <c r="O214" s="116"/>
      <c r="P214" s="116"/>
      <c r="Q214" s="116"/>
      <c r="R214" s="116"/>
      <c r="S214" s="116"/>
      <c r="Y214" s="220"/>
    </row>
    <row r="215" spans="1:25" s="219" customFormat="1" ht="13">
      <c r="A215" s="116"/>
      <c r="B215" s="116"/>
      <c r="C215" s="116"/>
      <c r="D215" s="116"/>
      <c r="E215" s="116"/>
      <c r="F215" s="116"/>
      <c r="G215" s="116"/>
      <c r="H215" s="116"/>
      <c r="I215" s="116"/>
      <c r="J215" s="116"/>
      <c r="K215" s="116"/>
      <c r="L215" s="116"/>
      <c r="M215" s="116"/>
      <c r="N215" s="116"/>
      <c r="O215" s="116"/>
      <c r="P215" s="116"/>
      <c r="Q215" s="116"/>
      <c r="R215" s="116"/>
      <c r="S215" s="116"/>
      <c r="Y215" s="220"/>
    </row>
    <row r="216" spans="1:25" s="219" customFormat="1" ht="13">
      <c r="A216" s="116"/>
      <c r="B216" s="116"/>
      <c r="C216" s="116"/>
      <c r="D216" s="116"/>
      <c r="E216" s="116"/>
      <c r="F216" s="116"/>
      <c r="G216" s="116"/>
      <c r="H216" s="116"/>
      <c r="I216" s="116"/>
      <c r="J216" s="116"/>
      <c r="K216" s="116"/>
      <c r="L216" s="116"/>
      <c r="M216" s="116"/>
      <c r="N216" s="116"/>
      <c r="O216" s="116"/>
      <c r="P216" s="116"/>
      <c r="Q216" s="116"/>
      <c r="R216" s="116"/>
      <c r="S216" s="116"/>
      <c r="Y216" s="220"/>
    </row>
    <row r="217" spans="1:25" s="219" customFormat="1" ht="13">
      <c r="A217" s="116"/>
      <c r="B217" s="116"/>
      <c r="C217" s="116"/>
      <c r="D217" s="116"/>
      <c r="E217" s="116"/>
      <c r="F217" s="116"/>
      <c r="G217" s="116"/>
      <c r="H217" s="116"/>
      <c r="I217" s="116"/>
      <c r="J217" s="116"/>
      <c r="K217" s="116"/>
      <c r="L217" s="116"/>
      <c r="M217" s="116"/>
      <c r="N217" s="116"/>
      <c r="O217" s="116"/>
      <c r="P217" s="116"/>
      <c r="Q217" s="116"/>
      <c r="R217" s="116"/>
      <c r="S217" s="116"/>
      <c r="Y217" s="220"/>
    </row>
    <row r="218" spans="1:25" s="219" customFormat="1" ht="13">
      <c r="A218" s="116"/>
      <c r="B218" s="116"/>
      <c r="C218" s="116"/>
      <c r="D218" s="116"/>
      <c r="E218" s="116"/>
      <c r="F218" s="116"/>
      <c r="G218" s="116"/>
      <c r="H218" s="116"/>
      <c r="I218" s="116"/>
      <c r="J218" s="116"/>
      <c r="K218" s="116"/>
      <c r="L218" s="116"/>
      <c r="M218" s="116"/>
      <c r="N218" s="116"/>
      <c r="O218" s="116"/>
      <c r="P218" s="116"/>
      <c r="Q218" s="116"/>
      <c r="R218" s="116"/>
      <c r="S218" s="116"/>
      <c r="Y218" s="220"/>
    </row>
    <row r="219" spans="1:25" s="219" customFormat="1" ht="13">
      <c r="A219" s="116"/>
      <c r="B219" s="116"/>
      <c r="C219" s="116"/>
      <c r="D219" s="116"/>
      <c r="E219" s="116"/>
      <c r="F219" s="116"/>
      <c r="G219" s="116"/>
      <c r="H219" s="116"/>
      <c r="I219" s="116"/>
      <c r="J219" s="116"/>
      <c r="K219" s="116"/>
      <c r="L219" s="116"/>
      <c r="M219" s="116"/>
      <c r="N219" s="116"/>
      <c r="O219" s="116"/>
      <c r="P219" s="116"/>
      <c r="Q219" s="116"/>
      <c r="R219" s="116"/>
      <c r="S219" s="116"/>
      <c r="Y219" s="220"/>
    </row>
    <row r="220" spans="1:25" s="219" customFormat="1" ht="13">
      <c r="A220" s="116"/>
      <c r="B220" s="116"/>
      <c r="C220" s="116"/>
      <c r="D220" s="116"/>
      <c r="E220" s="116"/>
      <c r="F220" s="116"/>
      <c r="G220" s="116"/>
      <c r="H220" s="116"/>
      <c r="I220" s="116"/>
      <c r="J220" s="116"/>
      <c r="K220" s="116"/>
      <c r="L220" s="116"/>
      <c r="M220" s="116"/>
      <c r="N220" s="116"/>
      <c r="O220" s="116"/>
      <c r="P220" s="116"/>
      <c r="Q220" s="116"/>
      <c r="R220" s="116"/>
      <c r="S220" s="116"/>
      <c r="Y220" s="220"/>
    </row>
    <row r="221" spans="1:25" s="219" customFormat="1" ht="13">
      <c r="A221" s="116"/>
      <c r="B221" s="116"/>
      <c r="C221" s="116"/>
      <c r="D221" s="116"/>
      <c r="E221" s="116"/>
      <c r="F221" s="116"/>
      <c r="G221" s="116"/>
      <c r="H221" s="116"/>
      <c r="I221" s="116"/>
      <c r="J221" s="116"/>
      <c r="K221" s="116"/>
      <c r="L221" s="116"/>
      <c r="M221" s="116"/>
      <c r="N221" s="116"/>
      <c r="O221" s="116"/>
      <c r="P221" s="116"/>
      <c r="Q221" s="116"/>
      <c r="R221" s="116"/>
      <c r="S221" s="116"/>
      <c r="Y221" s="220"/>
    </row>
    <row r="222" spans="1:25" s="219" customFormat="1" ht="13">
      <c r="A222" s="116"/>
      <c r="B222" s="116"/>
      <c r="C222" s="116"/>
      <c r="D222" s="116"/>
      <c r="E222" s="116"/>
      <c r="F222" s="116"/>
      <c r="G222" s="116"/>
      <c r="H222" s="116"/>
      <c r="I222" s="116"/>
      <c r="J222" s="116"/>
      <c r="K222" s="116"/>
      <c r="L222" s="116"/>
      <c r="M222" s="116"/>
      <c r="N222" s="116"/>
      <c r="O222" s="116"/>
      <c r="P222" s="116"/>
      <c r="Q222" s="116"/>
      <c r="R222" s="116"/>
      <c r="S222" s="116"/>
      <c r="Y222" s="220"/>
    </row>
    <row r="223" spans="1:25" s="219" customFormat="1" ht="13">
      <c r="A223" s="116"/>
      <c r="B223" s="116"/>
      <c r="C223" s="116"/>
      <c r="D223" s="116"/>
      <c r="E223" s="116"/>
      <c r="F223" s="116"/>
      <c r="G223" s="116"/>
      <c r="H223" s="116"/>
      <c r="I223" s="116"/>
      <c r="J223" s="116"/>
      <c r="K223" s="116"/>
      <c r="L223" s="116"/>
      <c r="M223" s="116"/>
      <c r="N223" s="116"/>
      <c r="O223" s="116"/>
      <c r="P223" s="116"/>
      <c r="Q223" s="116"/>
      <c r="R223" s="116"/>
      <c r="S223" s="116"/>
      <c r="Y223" s="220"/>
    </row>
    <row r="224" spans="1:25" s="219" customFormat="1" ht="13">
      <c r="A224" s="116"/>
      <c r="B224" s="116"/>
      <c r="C224" s="116"/>
      <c r="D224" s="116"/>
      <c r="E224" s="116"/>
      <c r="F224" s="116"/>
      <c r="G224" s="116"/>
      <c r="H224" s="116"/>
      <c r="I224" s="116"/>
      <c r="J224" s="116"/>
      <c r="K224" s="116"/>
      <c r="L224" s="116"/>
      <c r="M224" s="116"/>
      <c r="N224" s="116"/>
      <c r="O224" s="116"/>
      <c r="P224" s="116"/>
      <c r="Q224" s="116"/>
      <c r="R224" s="116"/>
      <c r="S224" s="116"/>
      <c r="Y224" s="220"/>
    </row>
    <row r="225" spans="1:25" s="219" customFormat="1" ht="13">
      <c r="A225" s="116"/>
      <c r="B225" s="116"/>
      <c r="C225" s="116"/>
      <c r="D225" s="116"/>
      <c r="E225" s="116"/>
      <c r="F225" s="116"/>
      <c r="G225" s="116"/>
      <c r="H225" s="116"/>
      <c r="I225" s="116"/>
      <c r="J225" s="116"/>
      <c r="K225" s="116"/>
      <c r="L225" s="116"/>
      <c r="M225" s="116"/>
      <c r="N225" s="116"/>
      <c r="O225" s="116"/>
      <c r="P225" s="116"/>
      <c r="Q225" s="116"/>
      <c r="R225" s="116"/>
      <c r="S225" s="116"/>
      <c r="Y225" s="220"/>
    </row>
    <row r="226" spans="1:25" s="219" customFormat="1" ht="13">
      <c r="A226" s="116"/>
      <c r="B226" s="116"/>
      <c r="C226" s="116"/>
      <c r="D226" s="116"/>
      <c r="E226" s="116"/>
      <c r="F226" s="116"/>
      <c r="G226" s="116"/>
      <c r="H226" s="116"/>
      <c r="I226" s="116"/>
      <c r="J226" s="116"/>
      <c r="K226" s="116"/>
      <c r="L226" s="116"/>
      <c r="M226" s="116"/>
      <c r="N226" s="116"/>
      <c r="O226" s="116"/>
      <c r="P226" s="116"/>
      <c r="Q226" s="116"/>
      <c r="R226" s="116"/>
      <c r="S226" s="116"/>
      <c r="Y226" s="220"/>
    </row>
    <row r="227" spans="1:25" s="219" customFormat="1" ht="13">
      <c r="A227" s="116"/>
      <c r="B227" s="116"/>
      <c r="C227" s="116"/>
      <c r="D227" s="116"/>
      <c r="E227" s="116"/>
      <c r="F227" s="116"/>
      <c r="G227" s="116"/>
      <c r="H227" s="116"/>
      <c r="I227" s="116"/>
      <c r="J227" s="116"/>
      <c r="K227" s="116"/>
      <c r="L227" s="116"/>
      <c r="M227" s="116"/>
      <c r="N227" s="116"/>
      <c r="O227" s="116"/>
      <c r="P227" s="116"/>
      <c r="Q227" s="116"/>
      <c r="R227" s="116"/>
      <c r="S227" s="116"/>
      <c r="Y227" s="220"/>
    </row>
    <row r="228" spans="1:25" s="219" customFormat="1" ht="13">
      <c r="A228" s="116"/>
      <c r="B228" s="116"/>
      <c r="C228" s="116"/>
      <c r="D228" s="116"/>
      <c r="E228" s="116"/>
      <c r="F228" s="116"/>
      <c r="G228" s="116"/>
      <c r="H228" s="116"/>
      <c r="I228" s="116"/>
      <c r="J228" s="116"/>
      <c r="K228" s="116"/>
      <c r="L228" s="116"/>
      <c r="M228" s="116"/>
      <c r="N228" s="116"/>
      <c r="O228" s="116"/>
      <c r="P228" s="116"/>
      <c r="Q228" s="116"/>
      <c r="R228" s="116"/>
      <c r="S228" s="116"/>
      <c r="Y228" s="220"/>
    </row>
    <row r="229" spans="1:25" s="219" customFormat="1" ht="13">
      <c r="A229" s="116"/>
      <c r="B229" s="116"/>
      <c r="C229" s="116"/>
      <c r="D229" s="116"/>
      <c r="E229" s="116"/>
      <c r="F229" s="116"/>
      <c r="G229" s="116"/>
      <c r="H229" s="116"/>
      <c r="I229" s="116"/>
      <c r="J229" s="116"/>
      <c r="K229" s="116"/>
      <c r="L229" s="116"/>
      <c r="M229" s="116"/>
      <c r="N229" s="116"/>
      <c r="O229" s="116"/>
      <c r="P229" s="116"/>
      <c r="Q229" s="116"/>
      <c r="R229" s="116"/>
      <c r="S229" s="116"/>
      <c r="Y229" s="220"/>
    </row>
    <row r="230" spans="1:25" s="219" customFormat="1" ht="13">
      <c r="A230" s="116"/>
      <c r="B230" s="116"/>
      <c r="C230" s="116"/>
      <c r="D230" s="116"/>
      <c r="E230" s="116"/>
      <c r="F230" s="116"/>
      <c r="G230" s="116"/>
      <c r="H230" s="116"/>
      <c r="I230" s="116"/>
      <c r="J230" s="116"/>
      <c r="K230" s="116"/>
      <c r="L230" s="116"/>
      <c r="M230" s="116"/>
      <c r="N230" s="116"/>
      <c r="O230" s="116"/>
      <c r="P230" s="116"/>
      <c r="Q230" s="116"/>
      <c r="R230" s="116"/>
      <c r="S230" s="116"/>
      <c r="Y230" s="220"/>
    </row>
    <row r="231" spans="1:25" s="219" customFormat="1" ht="13">
      <c r="A231" s="116"/>
      <c r="B231" s="116"/>
      <c r="C231" s="116"/>
      <c r="D231" s="116"/>
      <c r="E231" s="116"/>
      <c r="F231" s="116"/>
      <c r="G231" s="116"/>
      <c r="H231" s="116"/>
      <c r="I231" s="116"/>
      <c r="J231" s="116"/>
      <c r="K231" s="116"/>
      <c r="L231" s="116"/>
      <c r="M231" s="116"/>
      <c r="N231" s="116"/>
      <c r="O231" s="116"/>
      <c r="P231" s="116"/>
      <c r="Q231" s="116"/>
      <c r="R231" s="116"/>
      <c r="S231" s="116"/>
      <c r="Y231" s="220"/>
    </row>
    <row r="232" spans="1:25" s="219" customFormat="1" ht="13">
      <c r="A232" s="116"/>
      <c r="B232" s="116"/>
      <c r="C232" s="116"/>
      <c r="D232" s="116"/>
      <c r="E232" s="116"/>
      <c r="F232" s="116"/>
      <c r="G232" s="116"/>
      <c r="H232" s="116"/>
      <c r="I232" s="116"/>
      <c r="J232" s="116"/>
      <c r="K232" s="116"/>
      <c r="L232" s="116"/>
      <c r="M232" s="116"/>
      <c r="N232" s="116"/>
      <c r="O232" s="116"/>
      <c r="P232" s="116"/>
      <c r="Q232" s="116"/>
      <c r="R232" s="116"/>
      <c r="S232" s="116"/>
      <c r="Y232" s="220"/>
    </row>
    <row r="233" spans="1:25" s="219" customFormat="1" ht="13">
      <c r="A233" s="116"/>
      <c r="B233" s="116"/>
      <c r="C233" s="116"/>
      <c r="D233" s="116"/>
      <c r="E233" s="116"/>
      <c r="F233" s="116"/>
      <c r="G233" s="116"/>
      <c r="H233" s="116"/>
      <c r="I233" s="116"/>
      <c r="J233" s="116"/>
      <c r="K233" s="116"/>
      <c r="L233" s="116"/>
      <c r="M233" s="116"/>
      <c r="N233" s="116"/>
      <c r="O233" s="116"/>
      <c r="P233" s="116"/>
      <c r="Q233" s="116"/>
      <c r="R233" s="116"/>
      <c r="S233" s="116"/>
      <c r="Y233" s="220"/>
    </row>
    <row r="234" spans="1:25" s="219" customFormat="1" ht="13">
      <c r="A234" s="116"/>
      <c r="B234" s="116"/>
      <c r="C234" s="116"/>
      <c r="D234" s="116"/>
      <c r="E234" s="116"/>
      <c r="F234" s="116"/>
      <c r="G234" s="116"/>
      <c r="H234" s="116"/>
      <c r="I234" s="116"/>
      <c r="J234" s="116"/>
      <c r="K234" s="116"/>
      <c r="L234" s="116"/>
      <c r="M234" s="116"/>
      <c r="N234" s="116"/>
      <c r="O234" s="116"/>
      <c r="P234" s="116"/>
      <c r="Q234" s="116"/>
      <c r="R234" s="116"/>
      <c r="S234" s="116"/>
      <c r="Y234" s="220"/>
    </row>
    <row r="235" spans="1:25" s="219" customFormat="1" ht="13">
      <c r="A235" s="116"/>
      <c r="B235" s="116"/>
      <c r="C235" s="116"/>
      <c r="D235" s="116"/>
      <c r="E235" s="116"/>
      <c r="F235" s="116"/>
      <c r="G235" s="116"/>
      <c r="H235" s="116"/>
      <c r="I235" s="116"/>
      <c r="J235" s="116"/>
      <c r="K235" s="116"/>
      <c r="L235" s="116"/>
      <c r="M235" s="116"/>
      <c r="N235" s="116"/>
      <c r="O235" s="116"/>
      <c r="P235" s="116"/>
      <c r="Q235" s="116"/>
      <c r="R235" s="116"/>
      <c r="S235" s="116"/>
      <c r="Y235" s="220"/>
    </row>
    <row r="236" spans="1:25" s="219" customFormat="1" ht="13">
      <c r="A236" s="116"/>
      <c r="B236" s="116"/>
      <c r="C236" s="116"/>
      <c r="D236" s="116"/>
      <c r="E236" s="116"/>
      <c r="F236" s="116"/>
      <c r="G236" s="116"/>
      <c r="H236" s="116"/>
      <c r="I236" s="116"/>
      <c r="J236" s="116"/>
      <c r="K236" s="116"/>
      <c r="L236" s="116"/>
      <c r="M236" s="116"/>
      <c r="N236" s="116"/>
      <c r="O236" s="116"/>
      <c r="P236" s="116"/>
      <c r="Q236" s="116"/>
      <c r="R236" s="116"/>
      <c r="S236" s="116"/>
      <c r="Y236" s="220"/>
    </row>
    <row r="237" spans="1:25" s="219" customFormat="1" ht="13">
      <c r="A237" s="116"/>
      <c r="B237" s="116"/>
      <c r="C237" s="116"/>
      <c r="D237" s="116"/>
      <c r="E237" s="116"/>
      <c r="F237" s="116"/>
      <c r="G237" s="116"/>
      <c r="H237" s="116"/>
      <c r="I237" s="116"/>
      <c r="J237" s="116"/>
      <c r="K237" s="116"/>
      <c r="L237" s="116"/>
      <c r="M237" s="116"/>
      <c r="N237" s="116"/>
      <c r="O237" s="116"/>
      <c r="P237" s="116"/>
      <c r="Q237" s="116"/>
      <c r="R237" s="116"/>
      <c r="S237" s="116"/>
      <c r="Y237" s="220"/>
    </row>
    <row r="238" spans="1:25" s="219" customFormat="1" ht="13">
      <c r="A238" s="116"/>
      <c r="B238" s="116"/>
      <c r="C238" s="116"/>
      <c r="D238" s="116"/>
      <c r="E238" s="116"/>
      <c r="F238" s="116"/>
      <c r="G238" s="116"/>
      <c r="H238" s="116"/>
      <c r="I238" s="116"/>
      <c r="J238" s="116"/>
      <c r="K238" s="116"/>
      <c r="L238" s="116"/>
      <c r="M238" s="116"/>
      <c r="N238" s="116"/>
      <c r="O238" s="116"/>
      <c r="P238" s="116"/>
      <c r="Q238" s="116"/>
      <c r="R238" s="116"/>
      <c r="S238" s="116"/>
      <c r="Y238" s="220"/>
    </row>
    <row r="239" spans="1:25" s="219" customFormat="1" ht="13">
      <c r="A239" s="116"/>
      <c r="B239" s="116"/>
      <c r="C239" s="116"/>
      <c r="D239" s="116"/>
      <c r="E239" s="116"/>
      <c r="F239" s="116"/>
      <c r="G239" s="116"/>
      <c r="H239" s="116"/>
      <c r="I239" s="116"/>
      <c r="J239" s="116"/>
      <c r="K239" s="116"/>
      <c r="L239" s="116"/>
      <c r="M239" s="116"/>
      <c r="N239" s="116"/>
      <c r="O239" s="116"/>
      <c r="P239" s="116"/>
      <c r="Q239" s="116"/>
      <c r="R239" s="116"/>
      <c r="S239" s="116"/>
      <c r="Y239" s="220"/>
    </row>
    <row r="240" spans="1:25" s="219" customFormat="1" ht="13">
      <c r="A240" s="116"/>
      <c r="B240" s="116"/>
      <c r="C240" s="116"/>
      <c r="D240" s="116"/>
      <c r="E240" s="116"/>
      <c r="F240" s="116"/>
      <c r="G240" s="116"/>
      <c r="H240" s="116"/>
      <c r="I240" s="116"/>
      <c r="J240" s="116"/>
      <c r="K240" s="116"/>
      <c r="L240" s="116"/>
      <c r="M240" s="116"/>
      <c r="N240" s="116"/>
      <c r="O240" s="116"/>
      <c r="P240" s="116"/>
      <c r="Q240" s="116"/>
      <c r="R240" s="116"/>
      <c r="S240" s="116"/>
      <c r="Y240" s="220"/>
    </row>
    <row r="241" spans="1:25" s="219" customFormat="1" ht="13">
      <c r="A241" s="116"/>
      <c r="B241" s="116"/>
      <c r="C241" s="116"/>
      <c r="D241" s="116"/>
      <c r="E241" s="116"/>
      <c r="F241" s="116"/>
      <c r="G241" s="116"/>
      <c r="H241" s="116"/>
      <c r="I241" s="116"/>
      <c r="J241" s="116"/>
      <c r="K241" s="116"/>
      <c r="L241" s="116"/>
      <c r="M241" s="116"/>
      <c r="N241" s="116"/>
      <c r="O241" s="116"/>
      <c r="P241" s="116"/>
      <c r="Q241" s="116"/>
      <c r="R241" s="116"/>
      <c r="S241" s="116"/>
      <c r="Y241" s="220"/>
    </row>
    <row r="242" spans="1:25" s="219" customFormat="1" ht="13">
      <c r="A242" s="116"/>
      <c r="B242" s="116"/>
      <c r="C242" s="116"/>
      <c r="D242" s="116"/>
      <c r="E242" s="116"/>
      <c r="F242" s="116"/>
      <c r="G242" s="116"/>
      <c r="H242" s="116"/>
      <c r="I242" s="116"/>
      <c r="J242" s="116"/>
      <c r="K242" s="116"/>
      <c r="L242" s="116"/>
      <c r="M242" s="116"/>
      <c r="N242" s="116"/>
      <c r="O242" s="116"/>
      <c r="P242" s="116"/>
      <c r="Q242" s="116"/>
      <c r="R242" s="116"/>
      <c r="S242" s="116"/>
      <c r="Y242" s="220"/>
    </row>
    <row r="243" spans="1:25" s="219" customFormat="1" ht="13">
      <c r="A243" s="116"/>
      <c r="B243" s="116"/>
      <c r="C243" s="116"/>
      <c r="D243" s="116"/>
      <c r="E243" s="116"/>
      <c r="F243" s="116"/>
      <c r="G243" s="116"/>
      <c r="H243" s="116"/>
      <c r="I243" s="116"/>
      <c r="J243" s="116"/>
      <c r="K243" s="116"/>
      <c r="L243" s="116"/>
      <c r="M243" s="116"/>
      <c r="N243" s="116"/>
      <c r="O243" s="116"/>
      <c r="P243" s="116"/>
      <c r="Q243" s="116"/>
      <c r="R243" s="116"/>
      <c r="S243" s="116"/>
      <c r="Y243" s="220"/>
    </row>
    <row r="244" spans="1:25" s="219" customFormat="1" ht="13">
      <c r="A244" s="116"/>
      <c r="B244" s="116"/>
      <c r="C244" s="116"/>
      <c r="D244" s="116"/>
      <c r="E244" s="116"/>
      <c r="F244" s="116"/>
      <c r="G244" s="116"/>
      <c r="H244" s="116"/>
      <c r="I244" s="116"/>
      <c r="J244" s="116"/>
      <c r="K244" s="116"/>
      <c r="L244" s="116"/>
      <c r="M244" s="116"/>
      <c r="N244" s="116"/>
      <c r="O244" s="116"/>
      <c r="P244" s="116"/>
      <c r="Q244" s="116"/>
      <c r="R244" s="116"/>
      <c r="S244" s="116"/>
      <c r="Y244" s="220"/>
    </row>
    <row r="245" spans="1:25" s="219" customFormat="1" ht="13">
      <c r="A245" s="116"/>
      <c r="B245" s="116"/>
      <c r="C245" s="116"/>
      <c r="D245" s="116"/>
      <c r="E245" s="116"/>
      <c r="F245" s="116"/>
      <c r="G245" s="116"/>
      <c r="H245" s="116"/>
      <c r="I245" s="116"/>
      <c r="J245" s="116"/>
      <c r="K245" s="116"/>
      <c r="L245" s="116"/>
      <c r="M245" s="116"/>
      <c r="N245" s="116"/>
      <c r="O245" s="116"/>
      <c r="P245" s="116"/>
      <c r="Q245" s="116"/>
      <c r="R245" s="116"/>
      <c r="S245" s="116"/>
      <c r="Y245" s="220"/>
    </row>
    <row r="246" spans="1:25" s="219" customFormat="1" ht="13">
      <c r="A246" s="116"/>
      <c r="B246" s="116"/>
      <c r="C246" s="116"/>
      <c r="D246" s="116"/>
      <c r="E246" s="116"/>
      <c r="F246" s="116"/>
      <c r="G246" s="116"/>
      <c r="H246" s="116"/>
      <c r="I246" s="116"/>
      <c r="J246" s="116"/>
      <c r="K246" s="116"/>
      <c r="L246" s="116"/>
      <c r="M246" s="116"/>
      <c r="N246" s="116"/>
      <c r="O246" s="116"/>
      <c r="P246" s="116"/>
      <c r="Q246" s="116"/>
      <c r="R246" s="116"/>
      <c r="S246" s="116"/>
      <c r="Y246" s="220"/>
    </row>
    <row r="247" spans="1:25" s="219" customFormat="1" ht="13">
      <c r="A247" s="116"/>
      <c r="B247" s="116"/>
      <c r="C247" s="116"/>
      <c r="D247" s="116"/>
      <c r="E247" s="116"/>
      <c r="F247" s="116"/>
      <c r="G247" s="116"/>
      <c r="H247" s="116"/>
      <c r="I247" s="116"/>
      <c r="J247" s="116"/>
      <c r="K247" s="116"/>
      <c r="L247" s="116"/>
      <c r="M247" s="116"/>
      <c r="N247" s="116"/>
      <c r="O247" s="116"/>
      <c r="P247" s="116"/>
      <c r="Q247" s="116"/>
      <c r="R247" s="116"/>
      <c r="S247" s="116"/>
      <c r="Y247" s="220"/>
    </row>
    <row r="248" spans="1:25" s="219" customFormat="1" ht="13">
      <c r="A248" s="116"/>
      <c r="B248" s="116"/>
      <c r="C248" s="116"/>
      <c r="D248" s="116"/>
      <c r="E248" s="116"/>
      <c r="F248" s="116"/>
      <c r="G248" s="116"/>
      <c r="H248" s="116"/>
      <c r="I248" s="116"/>
      <c r="J248" s="116"/>
      <c r="K248" s="116"/>
      <c r="L248" s="116"/>
      <c r="M248" s="116"/>
      <c r="N248" s="116"/>
      <c r="O248" s="116"/>
      <c r="P248" s="116"/>
      <c r="Q248" s="116"/>
      <c r="R248" s="116"/>
      <c r="S248" s="116"/>
      <c r="Y248" s="220"/>
    </row>
    <row r="249" spans="1:25" s="219" customFormat="1" ht="13">
      <c r="A249" s="116"/>
      <c r="B249" s="116"/>
      <c r="C249" s="116"/>
      <c r="D249" s="116"/>
      <c r="E249" s="116"/>
      <c r="F249" s="116"/>
      <c r="G249" s="116"/>
      <c r="H249" s="116"/>
      <c r="I249" s="116"/>
      <c r="J249" s="116"/>
      <c r="K249" s="116"/>
      <c r="L249" s="116"/>
      <c r="M249" s="116"/>
      <c r="N249" s="116"/>
      <c r="O249" s="116"/>
      <c r="P249" s="116"/>
      <c r="Q249" s="116"/>
      <c r="R249" s="116"/>
      <c r="S249" s="116"/>
      <c r="Y249" s="220"/>
    </row>
    <row r="250" spans="1:25" s="219" customFormat="1" ht="13">
      <c r="A250" s="116"/>
      <c r="B250" s="116"/>
      <c r="C250" s="116"/>
      <c r="D250" s="116"/>
      <c r="E250" s="116"/>
      <c r="F250" s="116"/>
      <c r="G250" s="116"/>
      <c r="H250" s="116"/>
      <c r="I250" s="116"/>
      <c r="J250" s="116"/>
      <c r="K250" s="116"/>
      <c r="L250" s="116"/>
      <c r="M250" s="116"/>
      <c r="N250" s="116"/>
      <c r="O250" s="116"/>
      <c r="P250" s="116"/>
      <c r="Q250" s="116"/>
      <c r="R250" s="116"/>
      <c r="S250" s="116"/>
      <c r="Y250" s="220"/>
    </row>
    <row r="251" spans="1:25" s="219" customFormat="1" ht="13">
      <c r="A251" s="116"/>
      <c r="B251" s="116"/>
      <c r="C251" s="116"/>
      <c r="D251" s="116"/>
      <c r="E251" s="116"/>
      <c r="F251" s="116"/>
      <c r="G251" s="116"/>
      <c r="H251" s="116"/>
      <c r="I251" s="116"/>
      <c r="J251" s="116"/>
      <c r="K251" s="116"/>
      <c r="L251" s="116"/>
      <c r="M251" s="116"/>
      <c r="N251" s="116"/>
      <c r="O251" s="116"/>
      <c r="P251" s="116"/>
      <c r="Q251" s="116"/>
      <c r="R251" s="116"/>
      <c r="S251" s="116"/>
      <c r="Y251" s="220"/>
    </row>
    <row r="252" spans="1:25" s="219" customFormat="1" ht="13">
      <c r="A252" s="116"/>
      <c r="B252" s="116"/>
      <c r="C252" s="116"/>
      <c r="D252" s="116"/>
      <c r="E252" s="116"/>
      <c r="F252" s="116"/>
      <c r="G252" s="116"/>
      <c r="H252" s="116"/>
      <c r="I252" s="116"/>
      <c r="J252" s="116"/>
      <c r="K252" s="116"/>
      <c r="L252" s="116"/>
      <c r="M252" s="116"/>
      <c r="N252" s="116"/>
      <c r="O252" s="116"/>
      <c r="P252" s="116"/>
      <c r="Q252" s="116"/>
      <c r="R252" s="116"/>
      <c r="S252" s="116"/>
      <c r="Y252" s="220"/>
    </row>
    <row r="253" spans="1:25" s="219" customFormat="1" ht="13">
      <c r="A253" s="116"/>
      <c r="B253" s="116"/>
      <c r="C253" s="116"/>
      <c r="D253" s="116"/>
      <c r="E253" s="116"/>
      <c r="F253" s="116"/>
      <c r="G253" s="116"/>
      <c r="H253" s="116"/>
      <c r="I253" s="116"/>
      <c r="J253" s="116"/>
      <c r="K253" s="116"/>
      <c r="L253" s="116"/>
      <c r="M253" s="116"/>
      <c r="N253" s="116"/>
      <c r="O253" s="116"/>
      <c r="P253" s="116"/>
      <c r="Q253" s="116"/>
      <c r="R253" s="116"/>
      <c r="S253" s="116"/>
    </row>
    <row r="254" spans="1:25" s="219" customFormat="1" ht="13">
      <c r="A254" s="116"/>
      <c r="B254" s="116"/>
      <c r="C254" s="116"/>
      <c r="D254" s="116"/>
      <c r="E254" s="116"/>
      <c r="F254" s="116"/>
      <c r="G254" s="116"/>
      <c r="H254" s="116"/>
      <c r="I254" s="116"/>
      <c r="J254" s="116"/>
      <c r="K254" s="116"/>
      <c r="L254" s="116"/>
      <c r="M254" s="116"/>
      <c r="N254" s="116"/>
      <c r="O254" s="116"/>
      <c r="P254" s="116"/>
      <c r="Q254" s="116"/>
      <c r="R254" s="116"/>
      <c r="S254" s="116"/>
    </row>
    <row r="255" spans="1:25" s="219" customFormat="1" ht="13">
      <c r="A255" s="116"/>
      <c r="B255" s="116"/>
      <c r="C255" s="116"/>
      <c r="D255" s="116"/>
      <c r="E255" s="116"/>
      <c r="F255" s="116"/>
      <c r="G255" s="116"/>
      <c r="H255" s="116"/>
      <c r="I255" s="116"/>
      <c r="J255" s="116"/>
      <c r="K255" s="116"/>
      <c r="L255" s="116"/>
      <c r="M255" s="116"/>
      <c r="N255" s="116"/>
      <c r="O255" s="116"/>
      <c r="P255" s="116"/>
      <c r="Q255" s="116"/>
      <c r="R255" s="116"/>
      <c r="S255" s="116"/>
    </row>
    <row r="256" spans="1:25" s="219" customFormat="1" ht="13">
      <c r="A256" s="116"/>
      <c r="B256" s="116"/>
      <c r="C256" s="116"/>
      <c r="D256" s="116"/>
      <c r="E256" s="116"/>
      <c r="F256" s="116"/>
      <c r="G256" s="116"/>
      <c r="H256" s="116"/>
      <c r="I256" s="116"/>
      <c r="J256" s="116"/>
      <c r="K256" s="116"/>
      <c r="L256" s="116"/>
      <c r="M256" s="116"/>
      <c r="N256" s="116"/>
      <c r="O256" s="116"/>
      <c r="P256" s="116"/>
      <c r="Q256" s="116"/>
      <c r="R256" s="116"/>
      <c r="S256" s="116"/>
    </row>
    <row r="257" spans="1:19" s="219" customFormat="1" ht="13">
      <c r="A257" s="116"/>
      <c r="B257" s="116"/>
      <c r="C257" s="116"/>
      <c r="D257" s="116"/>
      <c r="E257" s="116"/>
      <c r="F257" s="116"/>
      <c r="G257" s="116"/>
      <c r="H257" s="116"/>
      <c r="I257" s="116"/>
      <c r="J257" s="116"/>
      <c r="K257" s="116"/>
      <c r="L257" s="116"/>
      <c r="M257" s="116"/>
      <c r="N257" s="116"/>
      <c r="O257" s="116"/>
      <c r="P257" s="116"/>
      <c r="Q257" s="116"/>
      <c r="R257" s="116"/>
      <c r="S257" s="116"/>
    </row>
    <row r="258" spans="1:19" s="219" customFormat="1" ht="13">
      <c r="A258" s="116"/>
      <c r="B258" s="116"/>
      <c r="C258" s="116"/>
      <c r="D258" s="116"/>
      <c r="E258" s="116"/>
      <c r="F258" s="116"/>
      <c r="G258" s="116"/>
      <c r="H258" s="116"/>
      <c r="I258" s="116"/>
      <c r="J258" s="116"/>
      <c r="K258" s="116"/>
      <c r="L258" s="116"/>
      <c r="M258" s="116"/>
      <c r="N258" s="116"/>
      <c r="O258" s="116"/>
      <c r="P258" s="116"/>
      <c r="Q258" s="116"/>
      <c r="R258" s="116"/>
      <c r="S258" s="116"/>
    </row>
    <row r="259" spans="1:19" s="219" customFormat="1" ht="13">
      <c r="A259" s="116"/>
      <c r="B259" s="116"/>
      <c r="C259" s="116"/>
      <c r="D259" s="116"/>
      <c r="E259" s="116"/>
      <c r="F259" s="116"/>
      <c r="G259" s="116"/>
      <c r="H259" s="116"/>
      <c r="I259" s="116"/>
      <c r="J259" s="116"/>
      <c r="K259" s="116"/>
      <c r="L259" s="116"/>
      <c r="M259" s="116"/>
      <c r="N259" s="116"/>
      <c r="O259" s="116"/>
      <c r="P259" s="116"/>
      <c r="Q259" s="116"/>
      <c r="R259" s="116"/>
      <c r="S259" s="116"/>
    </row>
    <row r="260" spans="1:19" s="219" customFormat="1" ht="13">
      <c r="A260" s="116"/>
      <c r="B260" s="116"/>
      <c r="C260" s="116"/>
      <c r="D260" s="116"/>
      <c r="E260" s="116"/>
      <c r="F260" s="116"/>
      <c r="G260" s="116"/>
      <c r="H260" s="116"/>
      <c r="I260" s="116"/>
      <c r="J260" s="116"/>
      <c r="K260" s="116"/>
      <c r="L260" s="116"/>
      <c r="M260" s="116"/>
      <c r="N260" s="116"/>
      <c r="O260" s="116"/>
      <c r="P260" s="116"/>
      <c r="Q260" s="116"/>
      <c r="R260" s="116"/>
      <c r="S260" s="116"/>
    </row>
    <row r="261" spans="1:19" s="219" customFormat="1" ht="13">
      <c r="A261" s="116"/>
      <c r="B261" s="116"/>
      <c r="C261" s="116"/>
      <c r="D261" s="116"/>
      <c r="E261" s="116"/>
      <c r="F261" s="116"/>
      <c r="G261" s="116"/>
      <c r="H261" s="116"/>
      <c r="I261" s="116"/>
      <c r="J261" s="116"/>
      <c r="K261" s="116"/>
      <c r="L261" s="116"/>
      <c r="M261" s="116"/>
      <c r="N261" s="116"/>
      <c r="O261" s="116"/>
      <c r="P261" s="116"/>
      <c r="Q261" s="116"/>
      <c r="R261" s="116"/>
      <c r="S261" s="116"/>
    </row>
    <row r="262" spans="1:19" s="219" customFormat="1" ht="13">
      <c r="A262" s="116"/>
      <c r="B262" s="116"/>
      <c r="C262" s="116"/>
      <c r="D262" s="116"/>
      <c r="E262" s="116"/>
      <c r="F262" s="116"/>
      <c r="G262" s="116"/>
      <c r="H262" s="116"/>
      <c r="I262" s="116"/>
      <c r="J262" s="116"/>
      <c r="K262" s="116"/>
      <c r="L262" s="116"/>
      <c r="M262" s="116"/>
      <c r="N262" s="116"/>
      <c r="O262" s="116"/>
      <c r="P262" s="116"/>
      <c r="Q262" s="116"/>
      <c r="R262" s="116"/>
      <c r="S262" s="116"/>
    </row>
    <row r="263" spans="1:19" s="219" customFormat="1" ht="13">
      <c r="A263" s="116"/>
      <c r="B263" s="116"/>
      <c r="C263" s="116"/>
      <c r="D263" s="116"/>
      <c r="E263" s="116"/>
      <c r="F263" s="116"/>
      <c r="G263" s="116"/>
      <c r="H263" s="116"/>
      <c r="I263" s="116"/>
      <c r="J263" s="116"/>
      <c r="K263" s="116"/>
      <c r="L263" s="116"/>
      <c r="M263" s="116"/>
      <c r="N263" s="116"/>
      <c r="O263" s="116"/>
      <c r="P263" s="116"/>
      <c r="Q263" s="116"/>
      <c r="R263" s="116"/>
      <c r="S263" s="116"/>
    </row>
    <row r="264" spans="1:19" s="219" customFormat="1" ht="13">
      <c r="A264" s="116"/>
      <c r="B264" s="116"/>
      <c r="C264" s="116"/>
      <c r="D264" s="116"/>
      <c r="E264" s="116"/>
      <c r="F264" s="116"/>
      <c r="G264" s="116"/>
      <c r="H264" s="116"/>
      <c r="I264" s="116"/>
      <c r="J264" s="116"/>
      <c r="K264" s="116"/>
      <c r="L264" s="116"/>
      <c r="M264" s="116"/>
      <c r="N264" s="116"/>
      <c r="O264" s="116"/>
      <c r="P264" s="116"/>
      <c r="Q264" s="116"/>
      <c r="R264" s="116"/>
      <c r="S264" s="116"/>
    </row>
    <row r="265" spans="1:19" s="219" customFormat="1" ht="13">
      <c r="A265" s="116"/>
      <c r="B265" s="116"/>
      <c r="C265" s="116"/>
      <c r="D265" s="116"/>
      <c r="E265" s="116"/>
      <c r="F265" s="116"/>
      <c r="G265" s="116"/>
      <c r="H265" s="116"/>
      <c r="I265" s="116"/>
      <c r="J265" s="116"/>
      <c r="K265" s="116"/>
      <c r="L265" s="116"/>
      <c r="M265" s="116"/>
      <c r="N265" s="116"/>
      <c r="O265" s="116"/>
      <c r="P265" s="116"/>
      <c r="Q265" s="116"/>
      <c r="R265" s="116"/>
      <c r="S265" s="116"/>
    </row>
    <row r="266" spans="1:19" s="219" customFormat="1" ht="13">
      <c r="A266" s="116"/>
      <c r="B266" s="116"/>
      <c r="C266" s="116"/>
      <c r="D266" s="116"/>
      <c r="E266" s="116"/>
      <c r="F266" s="116"/>
      <c r="G266" s="116"/>
      <c r="H266" s="116"/>
      <c r="I266" s="116"/>
      <c r="J266" s="116"/>
      <c r="K266" s="116"/>
      <c r="L266" s="116"/>
      <c r="M266" s="116"/>
      <c r="N266" s="116"/>
      <c r="O266" s="116"/>
      <c r="P266" s="116"/>
      <c r="Q266" s="116"/>
      <c r="R266" s="116"/>
      <c r="S266" s="116"/>
    </row>
    <row r="267" spans="1:19" s="219" customFormat="1" ht="13">
      <c r="A267" s="116"/>
      <c r="B267" s="116"/>
      <c r="C267" s="116"/>
      <c r="D267" s="116"/>
      <c r="E267" s="116"/>
      <c r="F267" s="116"/>
      <c r="G267" s="116"/>
      <c r="H267" s="116"/>
      <c r="I267" s="116"/>
      <c r="J267" s="116"/>
      <c r="K267" s="116"/>
      <c r="L267" s="116"/>
      <c r="M267" s="116"/>
      <c r="N267" s="116"/>
      <c r="O267" s="116"/>
      <c r="P267" s="116"/>
      <c r="Q267" s="116"/>
      <c r="R267" s="116"/>
      <c r="S267" s="116"/>
    </row>
    <row r="268" spans="1:19" s="219" customFormat="1" ht="13">
      <c r="A268" s="116"/>
      <c r="B268" s="116"/>
      <c r="C268" s="116"/>
      <c r="D268" s="116"/>
      <c r="E268" s="116"/>
      <c r="F268" s="116"/>
      <c r="G268" s="116"/>
      <c r="H268" s="116"/>
      <c r="I268" s="116"/>
      <c r="J268" s="116"/>
      <c r="K268" s="116"/>
      <c r="L268" s="116"/>
      <c r="M268" s="116"/>
      <c r="N268" s="116"/>
      <c r="O268" s="116"/>
      <c r="P268" s="116"/>
      <c r="Q268" s="116"/>
      <c r="R268" s="116"/>
      <c r="S268" s="116"/>
    </row>
    <row r="269" spans="1:19" s="219" customFormat="1" ht="13">
      <c r="A269" s="116"/>
      <c r="B269" s="116"/>
      <c r="C269" s="116"/>
      <c r="D269" s="116"/>
      <c r="E269" s="116"/>
      <c r="F269" s="116"/>
      <c r="G269" s="116"/>
      <c r="H269" s="116"/>
      <c r="I269" s="116"/>
      <c r="J269" s="116"/>
      <c r="K269" s="116"/>
      <c r="L269" s="116"/>
      <c r="M269" s="116"/>
      <c r="N269" s="116"/>
      <c r="O269" s="116"/>
      <c r="P269" s="116"/>
      <c r="Q269" s="116"/>
      <c r="R269" s="116"/>
      <c r="S269" s="116"/>
    </row>
    <row r="270" spans="1:19" s="219" customFormat="1" ht="13">
      <c r="A270" s="116"/>
      <c r="B270" s="116"/>
      <c r="C270" s="116"/>
      <c r="D270" s="116"/>
      <c r="E270" s="116"/>
      <c r="F270" s="116"/>
      <c r="G270" s="116"/>
      <c r="H270" s="116"/>
      <c r="I270" s="116"/>
      <c r="J270" s="116"/>
      <c r="K270" s="116"/>
      <c r="L270" s="116"/>
      <c r="M270" s="116"/>
      <c r="N270" s="116"/>
      <c r="O270" s="116"/>
      <c r="P270" s="116"/>
      <c r="Q270" s="116"/>
      <c r="R270" s="116"/>
      <c r="S270" s="116"/>
    </row>
    <row r="271" spans="1:19" s="219" customFormat="1" ht="13">
      <c r="A271" s="116"/>
      <c r="B271" s="116"/>
      <c r="C271" s="116"/>
      <c r="D271" s="116"/>
      <c r="E271" s="116"/>
      <c r="F271" s="116"/>
      <c r="G271" s="116"/>
      <c r="H271" s="116"/>
      <c r="I271" s="116"/>
      <c r="J271" s="116"/>
      <c r="K271" s="116"/>
      <c r="L271" s="116"/>
      <c r="M271" s="116"/>
      <c r="N271" s="116"/>
      <c r="O271" s="116"/>
      <c r="P271" s="116"/>
      <c r="Q271" s="116"/>
      <c r="R271" s="116"/>
      <c r="S271" s="116"/>
    </row>
    <row r="272" spans="1:19" s="219" customFormat="1" ht="13">
      <c r="A272" s="116"/>
      <c r="B272" s="116"/>
      <c r="C272" s="116"/>
      <c r="D272" s="116"/>
      <c r="E272" s="116"/>
      <c r="F272" s="116"/>
      <c r="G272" s="116"/>
      <c r="H272" s="116"/>
      <c r="I272" s="116"/>
      <c r="J272" s="116"/>
      <c r="K272" s="116"/>
      <c r="L272" s="116"/>
      <c r="M272" s="116"/>
      <c r="N272" s="116"/>
      <c r="O272" s="116"/>
      <c r="P272" s="116"/>
      <c r="Q272" s="116"/>
      <c r="R272" s="116"/>
      <c r="S272" s="116"/>
    </row>
    <row r="273" spans="1:19" s="219" customFormat="1" ht="13">
      <c r="A273" s="116"/>
      <c r="B273" s="116"/>
      <c r="C273" s="116"/>
      <c r="D273" s="116"/>
      <c r="E273" s="116"/>
      <c r="F273" s="116"/>
      <c r="G273" s="116"/>
      <c r="H273" s="116"/>
      <c r="I273" s="116"/>
      <c r="J273" s="116"/>
      <c r="K273" s="116"/>
      <c r="L273" s="116"/>
      <c r="M273" s="116"/>
      <c r="N273" s="116"/>
      <c r="O273" s="116"/>
      <c r="P273" s="116"/>
      <c r="Q273" s="116"/>
      <c r="R273" s="116"/>
      <c r="S273" s="116"/>
    </row>
    <row r="274" spans="1:19" s="226" customFormat="1" ht="12">
      <c r="A274" s="116"/>
      <c r="B274" s="116"/>
      <c r="C274" s="116"/>
      <c r="D274" s="116"/>
      <c r="E274" s="116"/>
      <c r="F274" s="116"/>
      <c r="G274" s="116"/>
      <c r="H274" s="116"/>
      <c r="I274" s="116"/>
      <c r="J274" s="116"/>
      <c r="K274" s="116"/>
      <c r="L274" s="116"/>
      <c r="M274" s="116"/>
      <c r="N274" s="116"/>
      <c r="O274" s="116"/>
      <c r="P274" s="116"/>
      <c r="Q274" s="116"/>
      <c r="R274" s="116"/>
      <c r="S274" s="116"/>
    </row>
    <row r="275" spans="1:19" s="226" customFormat="1" ht="12">
      <c r="A275" s="116"/>
      <c r="B275" s="116"/>
      <c r="C275" s="116"/>
      <c r="D275" s="116"/>
      <c r="E275" s="116"/>
      <c r="F275" s="116"/>
      <c r="G275" s="116"/>
      <c r="H275" s="116"/>
      <c r="I275" s="116"/>
      <c r="J275" s="116"/>
      <c r="K275" s="116"/>
      <c r="L275" s="116"/>
      <c r="M275" s="116"/>
      <c r="N275" s="116"/>
      <c r="O275" s="116"/>
      <c r="P275" s="116"/>
      <c r="Q275" s="116"/>
      <c r="R275" s="116"/>
      <c r="S275" s="116"/>
    </row>
    <row r="276" spans="1:19" s="226" customFormat="1" ht="12">
      <c r="A276" s="116"/>
      <c r="B276" s="116"/>
      <c r="C276" s="116"/>
      <c r="D276" s="116"/>
      <c r="E276" s="116"/>
      <c r="F276" s="116"/>
      <c r="G276" s="116"/>
      <c r="H276" s="116"/>
      <c r="I276" s="116"/>
      <c r="J276" s="116"/>
      <c r="K276" s="116"/>
      <c r="L276" s="116"/>
      <c r="M276" s="116"/>
      <c r="N276" s="116"/>
      <c r="O276" s="116"/>
      <c r="P276" s="116"/>
      <c r="Q276" s="116"/>
      <c r="R276" s="116"/>
      <c r="S276" s="116"/>
    </row>
    <row r="277" spans="1:19" s="226" customFormat="1" ht="12">
      <c r="A277" s="116"/>
      <c r="B277" s="116"/>
      <c r="C277" s="116"/>
      <c r="D277" s="116"/>
      <c r="E277" s="116"/>
      <c r="F277" s="116"/>
      <c r="G277" s="116"/>
      <c r="H277" s="116"/>
      <c r="I277" s="116"/>
      <c r="J277" s="116"/>
      <c r="K277" s="116"/>
      <c r="L277" s="116"/>
      <c r="M277" s="116"/>
      <c r="N277" s="116"/>
      <c r="O277" s="116"/>
      <c r="P277" s="116"/>
      <c r="Q277" s="116"/>
      <c r="R277" s="116"/>
      <c r="S277" s="116"/>
    </row>
    <row r="278" spans="1:19" s="226" customFormat="1" ht="12">
      <c r="A278" s="116"/>
      <c r="B278" s="116"/>
      <c r="C278" s="116"/>
      <c r="D278" s="116"/>
      <c r="E278" s="116"/>
      <c r="F278" s="116"/>
      <c r="G278" s="116"/>
      <c r="H278" s="116"/>
      <c r="I278" s="116"/>
      <c r="J278" s="116"/>
      <c r="K278" s="116"/>
      <c r="L278" s="116"/>
      <c r="M278" s="116"/>
      <c r="N278" s="116"/>
      <c r="O278" s="116"/>
      <c r="P278" s="116"/>
      <c r="Q278" s="116"/>
      <c r="R278" s="116"/>
      <c r="S278" s="116"/>
    </row>
    <row r="279" spans="1:19" s="226" customFormat="1" ht="12">
      <c r="A279" s="116"/>
      <c r="B279" s="116"/>
      <c r="C279" s="116"/>
      <c r="D279" s="116"/>
      <c r="E279" s="116"/>
      <c r="F279" s="116"/>
      <c r="G279" s="116"/>
      <c r="H279" s="116"/>
      <c r="I279" s="116"/>
      <c r="J279" s="116"/>
      <c r="K279" s="116"/>
      <c r="L279" s="116"/>
      <c r="M279" s="116"/>
      <c r="N279" s="116"/>
      <c r="O279" s="116"/>
      <c r="P279" s="116"/>
      <c r="Q279" s="116"/>
      <c r="R279" s="116"/>
      <c r="S279" s="116"/>
    </row>
    <row r="280" spans="1:19" s="226" customFormat="1" ht="12">
      <c r="A280" s="116"/>
      <c r="B280" s="116"/>
      <c r="C280" s="116"/>
      <c r="D280" s="116"/>
      <c r="E280" s="116"/>
      <c r="F280" s="116"/>
      <c r="G280" s="116"/>
      <c r="H280" s="116"/>
      <c r="I280" s="116"/>
      <c r="J280" s="116"/>
      <c r="K280" s="116"/>
      <c r="L280" s="116"/>
      <c r="M280" s="116"/>
      <c r="N280" s="116"/>
      <c r="O280" s="116"/>
      <c r="P280" s="116"/>
      <c r="Q280" s="116"/>
      <c r="R280" s="116"/>
      <c r="S280" s="116"/>
    </row>
    <row r="281" spans="1:19" s="226" customFormat="1" ht="12">
      <c r="A281" s="116"/>
      <c r="B281" s="116"/>
      <c r="C281" s="116"/>
      <c r="D281" s="116"/>
      <c r="E281" s="116"/>
      <c r="F281" s="116"/>
      <c r="G281" s="116"/>
      <c r="H281" s="116"/>
      <c r="I281" s="116"/>
      <c r="J281" s="116"/>
      <c r="K281" s="116"/>
      <c r="L281" s="116"/>
      <c r="M281" s="116"/>
      <c r="N281" s="116"/>
      <c r="O281" s="116"/>
      <c r="P281" s="116"/>
      <c r="Q281" s="116"/>
      <c r="R281" s="116"/>
      <c r="S281" s="116"/>
    </row>
    <row r="282" spans="1:19" s="226" customFormat="1" ht="12">
      <c r="A282" s="116"/>
      <c r="B282" s="116"/>
      <c r="C282" s="116"/>
      <c r="D282" s="116"/>
      <c r="E282" s="116"/>
      <c r="F282" s="116"/>
      <c r="G282" s="116"/>
      <c r="H282" s="116"/>
      <c r="I282" s="116"/>
      <c r="J282" s="116"/>
      <c r="K282" s="116"/>
      <c r="L282" s="116"/>
      <c r="M282" s="116"/>
      <c r="N282" s="116"/>
      <c r="O282" s="116"/>
      <c r="P282" s="116"/>
      <c r="Q282" s="116"/>
      <c r="R282" s="116"/>
      <c r="S282" s="116"/>
    </row>
    <row r="283" spans="1:19" s="226" customFormat="1" ht="12">
      <c r="A283" s="116"/>
      <c r="B283" s="116"/>
      <c r="C283" s="116"/>
      <c r="D283" s="116"/>
      <c r="E283" s="116"/>
      <c r="F283" s="116"/>
      <c r="G283" s="116"/>
      <c r="H283" s="116"/>
      <c r="I283" s="116"/>
      <c r="J283" s="116"/>
      <c r="K283" s="116"/>
      <c r="L283" s="116"/>
      <c r="M283" s="116"/>
      <c r="N283" s="116"/>
      <c r="O283" s="116"/>
      <c r="P283" s="116"/>
      <c r="Q283" s="116"/>
      <c r="R283" s="116"/>
      <c r="S283" s="116"/>
    </row>
    <row r="284" spans="1:19" s="226" customFormat="1" ht="12">
      <c r="A284" s="116"/>
      <c r="B284" s="116"/>
      <c r="C284" s="116"/>
      <c r="D284" s="116"/>
      <c r="E284" s="116"/>
      <c r="F284" s="116"/>
      <c r="G284" s="116"/>
      <c r="H284" s="116"/>
      <c r="I284" s="116"/>
      <c r="J284" s="116"/>
      <c r="K284" s="116"/>
      <c r="L284" s="116"/>
      <c r="M284" s="116"/>
      <c r="N284" s="116"/>
      <c r="O284" s="116"/>
      <c r="P284" s="116"/>
      <c r="Q284" s="116"/>
      <c r="R284" s="116"/>
      <c r="S284" s="116"/>
    </row>
    <row r="285" spans="1:19" s="226" customFormat="1" ht="12">
      <c r="A285" s="116"/>
      <c r="B285" s="116"/>
      <c r="C285" s="116"/>
      <c r="D285" s="116"/>
      <c r="E285" s="116"/>
      <c r="F285" s="116"/>
      <c r="G285" s="116"/>
      <c r="H285" s="116"/>
      <c r="I285" s="116"/>
      <c r="J285" s="116"/>
      <c r="K285" s="116"/>
      <c r="L285" s="116"/>
      <c r="M285" s="116"/>
      <c r="N285" s="116"/>
      <c r="O285" s="116"/>
      <c r="P285" s="116"/>
      <c r="Q285" s="116"/>
      <c r="R285" s="116"/>
      <c r="S285" s="116"/>
    </row>
    <row r="286" spans="1:19" s="226" customFormat="1" ht="12">
      <c r="A286" s="116"/>
      <c r="B286" s="116"/>
      <c r="C286" s="116"/>
      <c r="D286" s="116"/>
      <c r="E286" s="116"/>
      <c r="F286" s="116"/>
      <c r="G286" s="116"/>
      <c r="H286" s="116"/>
      <c r="I286" s="116"/>
      <c r="J286" s="116"/>
      <c r="K286" s="116"/>
      <c r="L286" s="116"/>
      <c r="M286" s="116"/>
      <c r="N286" s="116"/>
      <c r="O286" s="116"/>
      <c r="P286" s="116"/>
      <c r="Q286" s="116"/>
      <c r="R286" s="116"/>
      <c r="S286" s="116"/>
    </row>
    <row r="287" spans="1:19" s="226" customFormat="1" ht="12">
      <c r="A287" s="116"/>
      <c r="B287" s="116"/>
      <c r="C287" s="116"/>
      <c r="D287" s="116"/>
      <c r="E287" s="116"/>
      <c r="F287" s="116"/>
      <c r="G287" s="116"/>
      <c r="H287" s="116"/>
      <c r="I287" s="116"/>
      <c r="J287" s="116"/>
      <c r="K287" s="116"/>
      <c r="L287" s="116"/>
      <c r="M287" s="116"/>
      <c r="N287" s="116"/>
      <c r="O287" s="116"/>
      <c r="P287" s="116"/>
      <c r="Q287" s="116"/>
      <c r="R287" s="116"/>
      <c r="S287" s="116"/>
    </row>
    <row r="288" spans="1:19" s="226" customFormat="1" ht="12">
      <c r="A288" s="116"/>
      <c r="B288" s="116"/>
      <c r="C288" s="116"/>
      <c r="D288" s="116"/>
      <c r="E288" s="116"/>
      <c r="F288" s="116"/>
      <c r="G288" s="116"/>
      <c r="H288" s="116"/>
      <c r="I288" s="116"/>
      <c r="J288" s="116"/>
      <c r="K288" s="116"/>
      <c r="L288" s="116"/>
      <c r="M288" s="116"/>
      <c r="N288" s="116"/>
      <c r="O288" s="116"/>
      <c r="P288" s="116"/>
      <c r="Q288" s="116"/>
      <c r="R288" s="116"/>
      <c r="S288" s="116"/>
    </row>
    <row r="289" spans="1:19" s="226" customFormat="1" ht="12">
      <c r="A289" s="116"/>
      <c r="B289" s="116"/>
      <c r="C289" s="116"/>
      <c r="D289" s="116"/>
      <c r="E289" s="116"/>
      <c r="F289" s="116"/>
      <c r="G289" s="116"/>
      <c r="H289" s="116"/>
      <c r="I289" s="116"/>
      <c r="J289" s="116"/>
      <c r="K289" s="116"/>
      <c r="L289" s="116"/>
      <c r="M289" s="116"/>
      <c r="N289" s="116"/>
      <c r="O289" s="116"/>
      <c r="P289" s="116"/>
      <c r="Q289" s="116"/>
      <c r="R289" s="116"/>
      <c r="S289" s="116"/>
    </row>
    <row r="290" spans="1:19" s="226" customFormat="1" ht="12">
      <c r="A290" s="116"/>
      <c r="B290" s="116"/>
      <c r="C290" s="116"/>
      <c r="D290" s="116"/>
      <c r="E290" s="116"/>
      <c r="F290" s="116"/>
      <c r="G290" s="116"/>
      <c r="H290" s="116"/>
      <c r="I290" s="116"/>
      <c r="J290" s="116"/>
      <c r="K290" s="116"/>
      <c r="L290" s="116"/>
      <c r="M290" s="116"/>
      <c r="N290" s="116"/>
      <c r="O290" s="116"/>
      <c r="P290" s="116"/>
      <c r="Q290" s="116"/>
      <c r="R290" s="116"/>
      <c r="S290" s="116"/>
    </row>
    <row r="291" spans="1:19" s="226" customFormat="1" ht="12">
      <c r="A291" s="116"/>
      <c r="B291" s="116"/>
      <c r="C291" s="116"/>
      <c r="D291" s="116"/>
      <c r="E291" s="116"/>
      <c r="F291" s="116"/>
      <c r="G291" s="116"/>
      <c r="H291" s="116"/>
      <c r="I291" s="116"/>
      <c r="J291" s="116"/>
      <c r="K291" s="116"/>
      <c r="L291" s="116"/>
      <c r="M291" s="116"/>
      <c r="N291" s="116"/>
      <c r="O291" s="116"/>
      <c r="P291" s="116"/>
      <c r="Q291" s="116"/>
      <c r="R291" s="116"/>
      <c r="S291" s="116"/>
    </row>
    <row r="292" spans="1:19" s="226" customFormat="1" ht="12">
      <c r="A292" s="116"/>
      <c r="B292" s="116"/>
      <c r="C292" s="116"/>
      <c r="D292" s="116"/>
      <c r="E292" s="116"/>
      <c r="F292" s="116"/>
      <c r="G292" s="116"/>
      <c r="H292" s="116"/>
      <c r="I292" s="116"/>
      <c r="J292" s="116"/>
      <c r="K292" s="116"/>
      <c r="L292" s="116"/>
      <c r="M292" s="116"/>
      <c r="N292" s="116"/>
      <c r="O292" s="116"/>
      <c r="P292" s="116"/>
      <c r="Q292" s="116"/>
      <c r="R292" s="116"/>
      <c r="S292" s="116"/>
    </row>
    <row r="293" spans="1:19" s="226" customFormat="1" ht="12">
      <c r="A293" s="116"/>
      <c r="B293" s="116"/>
      <c r="C293" s="116"/>
      <c r="D293" s="116"/>
      <c r="E293" s="116"/>
      <c r="F293" s="116"/>
      <c r="G293" s="116"/>
      <c r="H293" s="116"/>
      <c r="I293" s="116"/>
      <c r="J293" s="116"/>
      <c r="K293" s="116"/>
      <c r="L293" s="116"/>
      <c r="M293" s="116"/>
      <c r="N293" s="116"/>
      <c r="O293" s="116"/>
      <c r="P293" s="116"/>
      <c r="Q293" s="116"/>
      <c r="R293" s="116"/>
      <c r="S293" s="116"/>
    </row>
    <row r="294" spans="1:19" s="226" customFormat="1" ht="12">
      <c r="A294" s="116"/>
      <c r="B294" s="116"/>
      <c r="C294" s="116"/>
      <c r="D294" s="116"/>
      <c r="E294" s="116"/>
      <c r="F294" s="116"/>
      <c r="G294" s="116"/>
      <c r="H294" s="116"/>
      <c r="I294" s="116"/>
      <c r="J294" s="116"/>
      <c r="K294" s="116"/>
      <c r="L294" s="116"/>
      <c r="M294" s="116"/>
      <c r="N294" s="116"/>
      <c r="O294" s="116"/>
      <c r="P294" s="116"/>
      <c r="Q294" s="116"/>
      <c r="R294" s="116"/>
      <c r="S294" s="116"/>
    </row>
    <row r="295" spans="1:19" s="226" customFormat="1" ht="12">
      <c r="A295" s="116"/>
      <c r="B295" s="116"/>
      <c r="C295" s="116"/>
      <c r="D295" s="116"/>
      <c r="E295" s="116"/>
      <c r="F295" s="116"/>
      <c r="G295" s="116"/>
      <c r="H295" s="116"/>
      <c r="I295" s="116"/>
      <c r="J295" s="116"/>
      <c r="K295" s="116"/>
      <c r="L295" s="116"/>
      <c r="M295" s="116"/>
      <c r="N295" s="116"/>
      <c r="O295" s="116"/>
      <c r="P295" s="116"/>
      <c r="Q295" s="116"/>
      <c r="R295" s="116"/>
      <c r="S295" s="116"/>
    </row>
    <row r="296" spans="1:19" s="226" customFormat="1" ht="12">
      <c r="A296" s="116"/>
      <c r="B296" s="116"/>
      <c r="C296" s="116"/>
      <c r="D296" s="116"/>
      <c r="E296" s="116"/>
      <c r="F296" s="116"/>
      <c r="G296" s="116"/>
      <c r="H296" s="116"/>
      <c r="I296" s="116"/>
      <c r="J296" s="116"/>
      <c r="K296" s="116"/>
      <c r="L296" s="116"/>
      <c r="M296" s="116"/>
      <c r="N296" s="116"/>
      <c r="O296" s="116"/>
      <c r="P296" s="116"/>
      <c r="Q296" s="116"/>
      <c r="R296" s="116"/>
      <c r="S296" s="116"/>
    </row>
    <row r="297" spans="1:19" s="226" customFormat="1" ht="12">
      <c r="A297" s="116"/>
      <c r="B297" s="116"/>
      <c r="C297" s="116"/>
      <c r="D297" s="116"/>
      <c r="E297" s="116"/>
      <c r="F297" s="116"/>
      <c r="G297" s="116"/>
      <c r="H297" s="116"/>
      <c r="I297" s="116"/>
      <c r="J297" s="116"/>
      <c r="K297" s="116"/>
      <c r="L297" s="116"/>
      <c r="M297" s="116"/>
      <c r="N297" s="116"/>
      <c r="O297" s="116"/>
      <c r="P297" s="116"/>
      <c r="Q297" s="116"/>
      <c r="R297" s="116"/>
      <c r="S297" s="116"/>
    </row>
    <row r="298" spans="1:19" s="226" customFormat="1" ht="12">
      <c r="A298" s="116"/>
      <c r="B298" s="116"/>
      <c r="C298" s="116"/>
      <c r="D298" s="116"/>
      <c r="E298" s="116"/>
      <c r="F298" s="116"/>
      <c r="G298" s="116"/>
      <c r="H298" s="116"/>
      <c r="I298" s="116"/>
      <c r="J298" s="116"/>
      <c r="K298" s="116"/>
      <c r="L298" s="116"/>
      <c r="M298" s="116"/>
      <c r="N298" s="116"/>
      <c r="O298" s="116"/>
      <c r="P298" s="116"/>
      <c r="Q298" s="116"/>
      <c r="R298" s="116"/>
      <c r="S298" s="116"/>
    </row>
    <row r="299" spans="1:19" s="226" customFormat="1" ht="12">
      <c r="A299" s="116"/>
      <c r="B299" s="116"/>
      <c r="C299" s="116"/>
      <c r="D299" s="116"/>
      <c r="E299" s="116"/>
      <c r="F299" s="116"/>
      <c r="G299" s="116"/>
      <c r="H299" s="116"/>
      <c r="I299" s="116"/>
      <c r="J299" s="116"/>
      <c r="K299" s="116"/>
      <c r="L299" s="116"/>
      <c r="M299" s="116"/>
      <c r="N299" s="116"/>
      <c r="O299" s="116"/>
      <c r="P299" s="116"/>
      <c r="Q299" s="116"/>
      <c r="R299" s="116"/>
      <c r="S299" s="116"/>
    </row>
    <row r="300" spans="1:19" s="226" customFormat="1" ht="12">
      <c r="A300" s="116"/>
      <c r="B300" s="116"/>
      <c r="C300" s="116"/>
      <c r="D300" s="116"/>
      <c r="E300" s="116"/>
      <c r="F300" s="116"/>
      <c r="G300" s="116"/>
      <c r="H300" s="116"/>
      <c r="I300" s="116"/>
      <c r="J300" s="116"/>
      <c r="K300" s="116"/>
      <c r="L300" s="116"/>
      <c r="M300" s="116"/>
      <c r="N300" s="116"/>
      <c r="O300" s="116"/>
      <c r="P300" s="116"/>
      <c r="Q300" s="116"/>
      <c r="R300" s="116"/>
      <c r="S300" s="116"/>
    </row>
    <row r="301" spans="1:19" s="226" customFormat="1" ht="12">
      <c r="A301" s="116"/>
      <c r="B301" s="116"/>
      <c r="C301" s="116"/>
      <c r="D301" s="116"/>
      <c r="E301" s="116"/>
      <c r="F301" s="116"/>
      <c r="G301" s="116"/>
      <c r="H301" s="116"/>
      <c r="I301" s="116"/>
      <c r="J301" s="116"/>
      <c r="K301" s="116"/>
      <c r="L301" s="116"/>
      <c r="M301" s="116"/>
      <c r="N301" s="116"/>
      <c r="O301" s="116"/>
      <c r="P301" s="116"/>
      <c r="Q301" s="116"/>
      <c r="R301" s="116"/>
      <c r="S301" s="116"/>
    </row>
    <row r="302" spans="1:19" s="226" customFormat="1" ht="12">
      <c r="A302" s="116"/>
      <c r="B302" s="116"/>
      <c r="C302" s="116"/>
      <c r="D302" s="116"/>
      <c r="E302" s="116"/>
      <c r="F302" s="116"/>
      <c r="G302" s="116"/>
      <c r="H302" s="116"/>
      <c r="I302" s="116"/>
      <c r="J302" s="116"/>
      <c r="K302" s="116"/>
      <c r="L302" s="116"/>
      <c r="M302" s="116"/>
      <c r="N302" s="116"/>
      <c r="O302" s="116"/>
      <c r="P302" s="116"/>
      <c r="Q302" s="116"/>
      <c r="R302" s="116"/>
      <c r="S302" s="116"/>
    </row>
    <row r="303" spans="1:19" s="226" customFormat="1" ht="12">
      <c r="A303" s="116"/>
      <c r="B303" s="116"/>
      <c r="C303" s="116"/>
      <c r="D303" s="116"/>
      <c r="E303" s="116"/>
      <c r="F303" s="116"/>
      <c r="G303" s="116"/>
      <c r="H303" s="116"/>
      <c r="I303" s="116"/>
      <c r="J303" s="116"/>
      <c r="K303" s="116"/>
      <c r="L303" s="116"/>
      <c r="M303" s="116"/>
      <c r="N303" s="116"/>
      <c r="O303" s="116"/>
      <c r="P303" s="116"/>
      <c r="Q303" s="116"/>
      <c r="R303" s="116"/>
      <c r="S303" s="116"/>
    </row>
    <row r="304" spans="1:19" s="226" customFormat="1" ht="12">
      <c r="A304" s="116"/>
      <c r="B304" s="116"/>
      <c r="C304" s="116"/>
      <c r="D304" s="116"/>
      <c r="E304" s="116"/>
      <c r="F304" s="116"/>
      <c r="G304" s="116"/>
      <c r="H304" s="116"/>
      <c r="I304" s="116"/>
      <c r="J304" s="116"/>
      <c r="K304" s="116"/>
      <c r="L304" s="116"/>
      <c r="M304" s="116"/>
      <c r="N304" s="116"/>
      <c r="O304" s="116"/>
      <c r="P304" s="116"/>
      <c r="Q304" s="116"/>
      <c r="R304" s="116"/>
      <c r="S304" s="116"/>
    </row>
    <row r="305" spans="1:19" s="226" customFormat="1" ht="12">
      <c r="A305" s="116"/>
      <c r="B305" s="116"/>
      <c r="C305" s="116"/>
      <c r="D305" s="116"/>
      <c r="E305" s="116"/>
      <c r="F305" s="116"/>
      <c r="G305" s="116"/>
      <c r="H305" s="116"/>
      <c r="I305" s="116"/>
      <c r="J305" s="116"/>
      <c r="K305" s="116"/>
      <c r="L305" s="116"/>
      <c r="M305" s="116"/>
      <c r="N305" s="116"/>
      <c r="O305" s="116"/>
      <c r="P305" s="116"/>
      <c r="Q305" s="116"/>
      <c r="R305" s="116"/>
      <c r="S305" s="116"/>
    </row>
    <row r="306" spans="1:19" s="226" customFormat="1" ht="12">
      <c r="A306" s="116"/>
      <c r="B306" s="116"/>
      <c r="C306" s="116"/>
      <c r="D306" s="116"/>
      <c r="E306" s="116"/>
      <c r="F306" s="116"/>
      <c r="G306" s="116"/>
      <c r="H306" s="116"/>
      <c r="I306" s="116"/>
      <c r="J306" s="116"/>
      <c r="K306" s="116"/>
      <c r="L306" s="116"/>
      <c r="M306" s="116"/>
      <c r="N306" s="116"/>
      <c r="O306" s="116"/>
      <c r="P306" s="116"/>
      <c r="Q306" s="116"/>
      <c r="R306" s="116"/>
      <c r="S306" s="116"/>
    </row>
    <row r="307" spans="1:19" s="226" customFormat="1" ht="12">
      <c r="A307" s="116"/>
      <c r="B307" s="116"/>
      <c r="C307" s="116"/>
      <c r="D307" s="116"/>
      <c r="E307" s="116"/>
      <c r="F307" s="116"/>
      <c r="G307" s="116"/>
      <c r="H307" s="116"/>
      <c r="I307" s="116"/>
      <c r="J307" s="116"/>
      <c r="K307" s="116"/>
      <c r="L307" s="116"/>
      <c r="M307" s="116"/>
      <c r="N307" s="116"/>
      <c r="O307" s="116"/>
      <c r="P307" s="116"/>
      <c r="Q307" s="116"/>
      <c r="R307" s="116"/>
      <c r="S307" s="116"/>
    </row>
    <row r="308" spans="1:19" s="226" customFormat="1" ht="12">
      <c r="A308" s="116"/>
      <c r="B308" s="116"/>
      <c r="C308" s="116"/>
      <c r="D308" s="116"/>
      <c r="E308" s="116"/>
      <c r="F308" s="116"/>
      <c r="G308" s="116"/>
      <c r="H308" s="116"/>
      <c r="I308" s="116"/>
      <c r="J308" s="116"/>
      <c r="K308" s="116"/>
      <c r="L308" s="116"/>
      <c r="M308" s="116"/>
      <c r="N308" s="116"/>
      <c r="O308" s="116"/>
      <c r="P308" s="116"/>
      <c r="Q308" s="116"/>
      <c r="R308" s="116"/>
      <c r="S308" s="116"/>
    </row>
    <row r="309" spans="1:19" s="226" customFormat="1" ht="12">
      <c r="A309" s="116"/>
      <c r="B309" s="116"/>
      <c r="C309" s="116"/>
      <c r="D309" s="116"/>
      <c r="E309" s="116"/>
      <c r="F309" s="116"/>
      <c r="G309" s="116"/>
      <c r="H309" s="116"/>
      <c r="I309" s="116"/>
      <c r="J309" s="116"/>
      <c r="K309" s="116"/>
      <c r="L309" s="116"/>
      <c r="M309" s="116"/>
      <c r="N309" s="116"/>
      <c r="O309" s="116"/>
      <c r="P309" s="116"/>
      <c r="Q309" s="116"/>
      <c r="R309" s="116"/>
      <c r="S309" s="116"/>
    </row>
    <row r="310" spans="1:19" s="226" customFormat="1" ht="12">
      <c r="A310" s="116"/>
      <c r="B310" s="116"/>
      <c r="C310" s="116"/>
      <c r="D310" s="116"/>
      <c r="E310" s="116"/>
      <c r="F310" s="116"/>
      <c r="G310" s="116"/>
      <c r="H310" s="116"/>
      <c r="I310" s="116"/>
      <c r="J310" s="116"/>
      <c r="K310" s="116"/>
      <c r="L310" s="116"/>
      <c r="M310" s="116"/>
      <c r="N310" s="116"/>
      <c r="O310" s="116"/>
      <c r="P310" s="116"/>
      <c r="Q310" s="116"/>
      <c r="R310" s="116"/>
      <c r="S310" s="116"/>
    </row>
    <row r="311" spans="1:19" s="226" customFormat="1" ht="12">
      <c r="A311" s="116"/>
      <c r="B311" s="116"/>
      <c r="C311" s="116"/>
      <c r="D311" s="116"/>
      <c r="E311" s="116"/>
      <c r="F311" s="116"/>
      <c r="G311" s="116"/>
      <c r="H311" s="116"/>
      <c r="I311" s="116"/>
      <c r="J311" s="116"/>
      <c r="K311" s="116"/>
      <c r="L311" s="116"/>
      <c r="M311" s="116"/>
      <c r="N311" s="116"/>
      <c r="O311" s="116"/>
      <c r="P311" s="116"/>
      <c r="Q311" s="116"/>
      <c r="R311" s="116"/>
      <c r="S311" s="116"/>
    </row>
    <row r="312" spans="1:19" s="226" customFormat="1" ht="12">
      <c r="A312" s="116"/>
      <c r="B312" s="116"/>
      <c r="C312" s="116"/>
      <c r="D312" s="116"/>
      <c r="E312" s="116"/>
      <c r="F312" s="116"/>
      <c r="G312" s="116"/>
      <c r="H312" s="116"/>
      <c r="I312" s="116"/>
      <c r="J312" s="116"/>
      <c r="K312" s="116"/>
      <c r="L312" s="116"/>
      <c r="M312" s="116"/>
      <c r="N312" s="116"/>
      <c r="O312" s="116"/>
      <c r="P312" s="116"/>
      <c r="Q312" s="116"/>
      <c r="R312" s="116"/>
      <c r="S312" s="116"/>
    </row>
    <row r="313" spans="1:19" s="226" customFormat="1" ht="12">
      <c r="A313" s="116"/>
      <c r="B313" s="116"/>
      <c r="C313" s="116"/>
      <c r="D313" s="116"/>
      <c r="E313" s="116"/>
      <c r="F313" s="116"/>
      <c r="G313" s="116"/>
      <c r="H313" s="116"/>
      <c r="I313" s="116"/>
      <c r="J313" s="116"/>
      <c r="K313" s="116"/>
      <c r="L313" s="116"/>
      <c r="M313" s="116"/>
      <c r="N313" s="116"/>
      <c r="O313" s="116"/>
      <c r="P313" s="116"/>
      <c r="Q313" s="116"/>
      <c r="R313" s="116"/>
      <c r="S313" s="116"/>
    </row>
    <row r="314" spans="1:19" s="226" customFormat="1" ht="12">
      <c r="A314" s="116"/>
      <c r="B314" s="116"/>
      <c r="C314" s="116"/>
      <c r="D314" s="116"/>
      <c r="E314" s="116"/>
      <c r="F314" s="116"/>
      <c r="G314" s="116"/>
      <c r="H314" s="116"/>
      <c r="I314" s="116"/>
      <c r="J314" s="116"/>
      <c r="K314" s="116"/>
      <c r="L314" s="116"/>
      <c r="M314" s="116"/>
      <c r="N314" s="116"/>
      <c r="O314" s="116"/>
      <c r="P314" s="116"/>
      <c r="Q314" s="116"/>
      <c r="R314" s="116"/>
      <c r="S314" s="116"/>
    </row>
    <row r="315" spans="1:19" s="226" customFormat="1" ht="12">
      <c r="A315" s="116"/>
      <c r="B315" s="116"/>
      <c r="C315" s="116"/>
      <c r="D315" s="116"/>
      <c r="E315" s="116"/>
      <c r="F315" s="116"/>
      <c r="G315" s="116"/>
      <c r="H315" s="116"/>
      <c r="I315" s="116"/>
      <c r="J315" s="116"/>
      <c r="K315" s="116"/>
      <c r="L315" s="116"/>
      <c r="M315" s="116"/>
      <c r="N315" s="116"/>
      <c r="O315" s="116"/>
      <c r="P315" s="116"/>
      <c r="Q315" s="116"/>
      <c r="R315" s="116"/>
      <c r="S315" s="116"/>
    </row>
    <row r="316" spans="1:19" s="226" customFormat="1" ht="12">
      <c r="A316" s="116"/>
      <c r="B316" s="116"/>
      <c r="C316" s="116"/>
      <c r="D316" s="116"/>
      <c r="E316" s="116"/>
      <c r="F316" s="116"/>
      <c r="G316" s="116"/>
      <c r="H316" s="116"/>
      <c r="I316" s="116"/>
      <c r="J316" s="116"/>
      <c r="K316" s="116"/>
      <c r="L316" s="116"/>
      <c r="M316" s="116"/>
      <c r="N316" s="116"/>
      <c r="O316" s="116"/>
      <c r="P316" s="116"/>
      <c r="Q316" s="116"/>
      <c r="R316" s="116"/>
      <c r="S316" s="116"/>
    </row>
    <row r="317" spans="1:19" s="226" customFormat="1" ht="12">
      <c r="A317" s="116"/>
      <c r="B317" s="116"/>
      <c r="C317" s="116"/>
      <c r="D317" s="116"/>
      <c r="E317" s="116"/>
      <c r="F317" s="116"/>
      <c r="G317" s="116"/>
      <c r="H317" s="116"/>
      <c r="I317" s="116"/>
      <c r="J317" s="116"/>
      <c r="K317" s="116"/>
      <c r="L317" s="116"/>
      <c r="M317" s="116"/>
      <c r="N317" s="116"/>
      <c r="O317" s="116"/>
      <c r="P317" s="116"/>
      <c r="Q317" s="116"/>
      <c r="R317" s="116"/>
      <c r="S317" s="116"/>
    </row>
    <row r="318" spans="1:19" s="226" customFormat="1" ht="12">
      <c r="A318" s="116"/>
      <c r="B318" s="116"/>
      <c r="C318" s="116"/>
      <c r="D318" s="116"/>
      <c r="E318" s="116"/>
      <c r="F318" s="116"/>
      <c r="G318" s="116"/>
      <c r="H318" s="116"/>
      <c r="I318" s="116"/>
      <c r="J318" s="116"/>
      <c r="K318" s="116"/>
      <c r="L318" s="116"/>
      <c r="M318" s="116"/>
      <c r="N318" s="116"/>
      <c r="O318" s="116"/>
      <c r="P318" s="116"/>
      <c r="Q318" s="116"/>
      <c r="R318" s="116"/>
      <c r="S318" s="116"/>
    </row>
    <row r="319" spans="1:19" s="226" customFormat="1" ht="12">
      <c r="A319" s="116"/>
      <c r="B319" s="116"/>
      <c r="C319" s="116"/>
      <c r="D319" s="116"/>
      <c r="E319" s="116"/>
      <c r="F319" s="116"/>
      <c r="G319" s="116"/>
      <c r="H319" s="116"/>
      <c r="I319" s="116"/>
      <c r="J319" s="116"/>
      <c r="K319" s="116"/>
      <c r="L319" s="116"/>
      <c r="M319" s="116"/>
      <c r="N319" s="116"/>
      <c r="O319" s="116"/>
      <c r="P319" s="116"/>
      <c r="Q319" s="116"/>
      <c r="R319" s="116"/>
      <c r="S319" s="116"/>
    </row>
    <row r="320" spans="1:19" s="226" customFormat="1" ht="12">
      <c r="A320" s="116"/>
      <c r="B320" s="116"/>
      <c r="C320" s="116"/>
      <c r="D320" s="116"/>
      <c r="E320" s="116"/>
      <c r="F320" s="116"/>
      <c r="G320" s="116"/>
      <c r="H320" s="116"/>
      <c r="I320" s="116"/>
      <c r="J320" s="116"/>
      <c r="K320" s="116"/>
      <c r="L320" s="116"/>
      <c r="M320" s="116"/>
      <c r="N320" s="116"/>
      <c r="O320" s="116"/>
      <c r="P320" s="116"/>
      <c r="Q320" s="116"/>
      <c r="R320" s="116"/>
      <c r="S320" s="116"/>
    </row>
    <row r="321" spans="1:19" s="226" customFormat="1" ht="12">
      <c r="A321" s="116"/>
      <c r="B321" s="116"/>
      <c r="C321" s="116"/>
      <c r="D321" s="116"/>
      <c r="E321" s="116"/>
      <c r="F321" s="116"/>
      <c r="G321" s="116"/>
      <c r="H321" s="116"/>
      <c r="I321" s="116"/>
      <c r="J321" s="116"/>
      <c r="K321" s="116"/>
      <c r="L321" s="116"/>
      <c r="M321" s="116"/>
      <c r="N321" s="116"/>
      <c r="O321" s="116"/>
      <c r="P321" s="116"/>
      <c r="Q321" s="116"/>
      <c r="R321" s="116"/>
      <c r="S321" s="116"/>
    </row>
    <row r="322" spans="1:19" s="226" customFormat="1" ht="12">
      <c r="A322" s="116"/>
      <c r="B322" s="116"/>
      <c r="C322" s="116"/>
      <c r="D322" s="116"/>
      <c r="E322" s="116"/>
      <c r="F322" s="116"/>
      <c r="G322" s="116"/>
      <c r="H322" s="116"/>
      <c r="I322" s="116"/>
      <c r="J322" s="116"/>
      <c r="K322" s="116"/>
      <c r="L322" s="116"/>
      <c r="M322" s="116"/>
      <c r="N322" s="116"/>
      <c r="O322" s="116"/>
      <c r="P322" s="116"/>
      <c r="Q322" s="116"/>
      <c r="R322" s="116"/>
      <c r="S322" s="116"/>
    </row>
    <row r="323" spans="1:19" s="226" customFormat="1" ht="12">
      <c r="A323" s="116"/>
      <c r="B323" s="116"/>
      <c r="C323" s="116"/>
      <c r="D323" s="116"/>
      <c r="E323" s="116"/>
      <c r="F323" s="116"/>
      <c r="G323" s="116"/>
      <c r="H323" s="116"/>
      <c r="I323" s="116"/>
      <c r="J323" s="116"/>
      <c r="K323" s="116"/>
      <c r="L323" s="116"/>
      <c r="M323" s="116"/>
      <c r="N323" s="116"/>
      <c r="O323" s="116"/>
      <c r="P323" s="116"/>
      <c r="Q323" s="116"/>
      <c r="R323" s="116"/>
      <c r="S323" s="116"/>
    </row>
    <row r="324" spans="1:19" s="226" customFormat="1" ht="12">
      <c r="A324" s="116"/>
      <c r="B324" s="116"/>
      <c r="C324" s="116"/>
      <c r="D324" s="116"/>
      <c r="E324" s="116"/>
      <c r="F324" s="116"/>
      <c r="G324" s="116"/>
      <c r="H324" s="116"/>
      <c r="I324" s="116"/>
      <c r="J324" s="116"/>
      <c r="K324" s="116"/>
      <c r="L324" s="116"/>
      <c r="M324" s="116"/>
      <c r="N324" s="116"/>
      <c r="O324" s="116"/>
      <c r="P324" s="116"/>
      <c r="Q324" s="116"/>
      <c r="R324" s="116"/>
      <c r="S324" s="116"/>
    </row>
    <row r="325" spans="1:19" s="226" customFormat="1" ht="12">
      <c r="A325" s="116"/>
      <c r="B325" s="116"/>
      <c r="C325" s="116"/>
      <c r="D325" s="116"/>
      <c r="E325" s="116"/>
      <c r="F325" s="116"/>
      <c r="G325" s="116"/>
      <c r="H325" s="116"/>
      <c r="I325" s="116"/>
      <c r="J325" s="116"/>
      <c r="K325" s="116"/>
      <c r="L325" s="116"/>
      <c r="M325" s="116"/>
      <c r="N325" s="116"/>
      <c r="O325" s="116"/>
      <c r="P325" s="116"/>
      <c r="Q325" s="116"/>
      <c r="R325" s="116"/>
      <c r="S325" s="116"/>
    </row>
    <row r="326" spans="1:19" s="226" customFormat="1" ht="12">
      <c r="A326" s="116"/>
      <c r="B326" s="116"/>
      <c r="C326" s="116"/>
      <c r="D326" s="116"/>
      <c r="E326" s="116"/>
      <c r="F326" s="116"/>
      <c r="G326" s="116"/>
      <c r="H326" s="116"/>
      <c r="I326" s="116"/>
      <c r="J326" s="116"/>
      <c r="K326" s="116"/>
      <c r="L326" s="116"/>
      <c r="M326" s="116"/>
      <c r="N326" s="116"/>
      <c r="O326" s="116"/>
      <c r="P326" s="116"/>
      <c r="Q326" s="116"/>
      <c r="R326" s="116"/>
      <c r="S326" s="116"/>
    </row>
    <row r="327" spans="1:19" s="226" customFormat="1" ht="12">
      <c r="A327" s="116"/>
      <c r="B327" s="116"/>
      <c r="C327" s="116"/>
      <c r="D327" s="116"/>
      <c r="E327" s="116"/>
      <c r="F327" s="116"/>
      <c r="G327" s="116"/>
      <c r="H327" s="116"/>
      <c r="I327" s="116"/>
      <c r="J327" s="116"/>
      <c r="K327" s="116"/>
      <c r="L327" s="116"/>
      <c r="M327" s="116"/>
      <c r="N327" s="116"/>
      <c r="O327" s="116"/>
      <c r="P327" s="116"/>
      <c r="Q327" s="116"/>
      <c r="R327" s="116"/>
      <c r="S327" s="116"/>
    </row>
    <row r="328" spans="1:19" s="226" customFormat="1" ht="12">
      <c r="A328" s="116"/>
      <c r="B328" s="116"/>
      <c r="C328" s="116"/>
      <c r="D328" s="116"/>
      <c r="E328" s="116"/>
      <c r="F328" s="116"/>
      <c r="G328" s="116"/>
      <c r="H328" s="116"/>
      <c r="I328" s="116"/>
      <c r="J328" s="116"/>
      <c r="K328" s="116"/>
      <c r="L328" s="116"/>
      <c r="M328" s="116"/>
      <c r="N328" s="116"/>
      <c r="O328" s="116"/>
      <c r="P328" s="116"/>
      <c r="Q328" s="116"/>
      <c r="R328" s="116"/>
      <c r="S328" s="116"/>
    </row>
    <row r="329" spans="1:19" s="226" customFormat="1" ht="12">
      <c r="A329" s="116"/>
      <c r="B329" s="116"/>
      <c r="C329" s="116"/>
      <c r="D329" s="116"/>
      <c r="E329" s="116"/>
      <c r="F329" s="116"/>
      <c r="G329" s="116"/>
      <c r="H329" s="116"/>
      <c r="I329" s="116"/>
      <c r="J329" s="116"/>
      <c r="K329" s="116"/>
      <c r="L329" s="116"/>
      <c r="M329" s="116"/>
      <c r="N329" s="116"/>
      <c r="O329" s="116"/>
      <c r="P329" s="116"/>
      <c r="Q329" s="116"/>
      <c r="R329" s="116"/>
      <c r="S329" s="116"/>
    </row>
    <row r="330" spans="1:19" s="226" customFormat="1" ht="12">
      <c r="A330" s="116"/>
      <c r="B330" s="116"/>
      <c r="C330" s="116"/>
      <c r="D330" s="116"/>
      <c r="E330" s="116"/>
      <c r="F330" s="116"/>
      <c r="G330" s="116"/>
      <c r="H330" s="116"/>
      <c r="I330" s="116"/>
      <c r="J330" s="116"/>
      <c r="K330" s="116"/>
      <c r="L330" s="116"/>
      <c r="M330" s="116"/>
      <c r="N330" s="116"/>
      <c r="O330" s="116"/>
      <c r="P330" s="116"/>
      <c r="Q330" s="116"/>
      <c r="R330" s="116"/>
      <c r="S330" s="116"/>
    </row>
    <row r="331" spans="1:19" s="226" customFormat="1" ht="12">
      <c r="A331" s="116"/>
      <c r="B331" s="116"/>
      <c r="C331" s="116"/>
      <c r="D331" s="116"/>
      <c r="E331" s="116"/>
      <c r="F331" s="116"/>
      <c r="G331" s="116"/>
      <c r="H331" s="116"/>
      <c r="I331" s="116"/>
      <c r="J331" s="116"/>
      <c r="K331" s="116"/>
      <c r="L331" s="116"/>
      <c r="M331" s="116"/>
      <c r="N331" s="116"/>
      <c r="O331" s="116"/>
      <c r="P331" s="116"/>
      <c r="Q331" s="116"/>
      <c r="R331" s="116"/>
      <c r="S331" s="116"/>
    </row>
    <row r="332" spans="1:19" s="226" customFormat="1" ht="12">
      <c r="A332" s="116"/>
      <c r="B332" s="116"/>
      <c r="C332" s="116"/>
      <c r="D332" s="116"/>
      <c r="E332" s="116"/>
      <c r="F332" s="116"/>
      <c r="G332" s="116"/>
      <c r="H332" s="116"/>
      <c r="I332" s="116"/>
      <c r="J332" s="116"/>
      <c r="K332" s="116"/>
      <c r="L332" s="116"/>
      <c r="M332" s="116"/>
      <c r="N332" s="116"/>
      <c r="O332" s="116"/>
      <c r="P332" s="116"/>
      <c r="Q332" s="116"/>
      <c r="R332" s="116"/>
      <c r="S332" s="116"/>
    </row>
    <row r="333" spans="1:19" s="226" customFormat="1" ht="12">
      <c r="A333" s="116"/>
      <c r="B333" s="116"/>
      <c r="C333" s="116"/>
      <c r="D333" s="116"/>
      <c r="E333" s="116"/>
      <c r="F333" s="116"/>
      <c r="G333" s="116"/>
      <c r="H333" s="116"/>
      <c r="I333" s="116"/>
      <c r="J333" s="116"/>
      <c r="K333" s="116"/>
      <c r="L333" s="116"/>
      <c r="M333" s="116"/>
      <c r="N333" s="116"/>
      <c r="O333" s="116"/>
      <c r="P333" s="116"/>
      <c r="Q333" s="116"/>
      <c r="R333" s="116"/>
      <c r="S333" s="116"/>
    </row>
    <row r="334" spans="1:19" s="226" customFormat="1" ht="12">
      <c r="A334" s="116"/>
      <c r="B334" s="116"/>
      <c r="C334" s="116"/>
      <c r="D334" s="116"/>
      <c r="E334" s="116"/>
      <c r="F334" s="116"/>
      <c r="G334" s="116"/>
      <c r="H334" s="116"/>
      <c r="I334" s="116"/>
      <c r="J334" s="116"/>
      <c r="K334" s="116"/>
      <c r="L334" s="116"/>
      <c r="M334" s="116"/>
      <c r="N334" s="116"/>
      <c r="O334" s="116"/>
      <c r="P334" s="116"/>
      <c r="Q334" s="116"/>
      <c r="R334" s="116"/>
      <c r="S334" s="116"/>
    </row>
    <row r="335" spans="1:19" s="226" customFormat="1" ht="12">
      <c r="A335" s="116"/>
      <c r="B335" s="116"/>
      <c r="C335" s="116"/>
      <c r="D335" s="116"/>
      <c r="E335" s="116"/>
      <c r="F335" s="116"/>
      <c r="G335" s="116"/>
      <c r="H335" s="116"/>
      <c r="I335" s="116"/>
      <c r="J335" s="116"/>
      <c r="K335" s="116"/>
      <c r="L335" s="116"/>
      <c r="M335" s="116"/>
      <c r="N335" s="116"/>
      <c r="O335" s="116"/>
      <c r="P335" s="116"/>
      <c r="Q335" s="116"/>
      <c r="R335" s="116"/>
      <c r="S335" s="116"/>
    </row>
    <row r="336" spans="1:19" s="226" customFormat="1" ht="12">
      <c r="A336" s="116"/>
      <c r="B336" s="116"/>
      <c r="C336" s="116"/>
      <c r="D336" s="116"/>
      <c r="E336" s="116"/>
      <c r="F336" s="116"/>
      <c r="G336" s="116"/>
      <c r="H336" s="116"/>
      <c r="I336" s="116"/>
      <c r="J336" s="116"/>
      <c r="K336" s="116"/>
      <c r="L336" s="116"/>
      <c r="M336" s="116"/>
      <c r="N336" s="116"/>
      <c r="O336" s="116"/>
      <c r="P336" s="116"/>
      <c r="Q336" s="116"/>
      <c r="R336" s="116"/>
      <c r="S336" s="116"/>
    </row>
    <row r="337" spans="1:19" s="226" customFormat="1" ht="12">
      <c r="A337" s="116"/>
      <c r="B337" s="116"/>
      <c r="C337" s="116"/>
      <c r="D337" s="116"/>
      <c r="E337" s="116"/>
      <c r="F337" s="116"/>
      <c r="G337" s="116"/>
      <c r="H337" s="116"/>
      <c r="I337" s="116"/>
      <c r="J337" s="116"/>
      <c r="K337" s="116"/>
      <c r="L337" s="116"/>
      <c r="M337" s="116"/>
      <c r="N337" s="116"/>
      <c r="O337" s="116"/>
      <c r="P337" s="116"/>
      <c r="Q337" s="116"/>
      <c r="R337" s="116"/>
      <c r="S337" s="116"/>
    </row>
    <row r="338" spans="1:19" s="226" customFormat="1" ht="12">
      <c r="A338" s="116"/>
      <c r="B338" s="116"/>
      <c r="C338" s="116"/>
      <c r="D338" s="116"/>
      <c r="E338" s="116"/>
      <c r="F338" s="116"/>
      <c r="G338" s="116"/>
      <c r="H338" s="116"/>
      <c r="I338" s="116"/>
      <c r="J338" s="116"/>
      <c r="K338" s="116"/>
      <c r="L338" s="116"/>
      <c r="M338" s="116"/>
      <c r="N338" s="116"/>
      <c r="O338" s="116"/>
      <c r="P338" s="116"/>
      <c r="Q338" s="116"/>
      <c r="R338" s="116"/>
      <c r="S338" s="116"/>
    </row>
    <row r="339" spans="1:19" s="226" customFormat="1" ht="12">
      <c r="A339" s="116"/>
      <c r="B339" s="116"/>
      <c r="C339" s="116"/>
      <c r="D339" s="116"/>
      <c r="E339" s="116"/>
      <c r="F339" s="116"/>
      <c r="G339" s="116"/>
      <c r="H339" s="116"/>
      <c r="I339" s="116"/>
      <c r="J339" s="116"/>
      <c r="K339" s="116"/>
      <c r="L339" s="116"/>
      <c r="M339" s="116"/>
      <c r="N339" s="116"/>
      <c r="O339" s="116"/>
      <c r="P339" s="116"/>
      <c r="Q339" s="116"/>
      <c r="R339" s="116"/>
      <c r="S339" s="116"/>
    </row>
    <row r="340" spans="1:19" s="226" customFormat="1" ht="12">
      <c r="A340" s="116"/>
      <c r="B340" s="116"/>
      <c r="C340" s="116"/>
      <c r="D340" s="116"/>
      <c r="E340" s="116"/>
      <c r="F340" s="116"/>
      <c r="G340" s="116"/>
      <c r="H340" s="116"/>
      <c r="I340" s="116"/>
      <c r="J340" s="116"/>
      <c r="K340" s="116"/>
      <c r="L340" s="116"/>
      <c r="M340" s="116"/>
      <c r="N340" s="116"/>
      <c r="O340" s="116"/>
      <c r="P340" s="116"/>
      <c r="Q340" s="116"/>
      <c r="R340" s="116"/>
      <c r="S340" s="116"/>
    </row>
    <row r="341" spans="1:19" s="226" customFormat="1" ht="12">
      <c r="A341" s="116"/>
      <c r="B341" s="116"/>
      <c r="C341" s="116"/>
      <c r="D341" s="116"/>
      <c r="E341" s="116"/>
      <c r="F341" s="116"/>
      <c r="G341" s="116"/>
      <c r="H341" s="116"/>
      <c r="I341" s="116"/>
      <c r="J341" s="116"/>
      <c r="K341" s="116"/>
      <c r="L341" s="116"/>
      <c r="M341" s="116"/>
      <c r="N341" s="116"/>
      <c r="O341" s="116"/>
      <c r="P341" s="116"/>
      <c r="Q341" s="116"/>
      <c r="R341" s="116"/>
      <c r="S341" s="116"/>
    </row>
    <row r="342" spans="1:19" s="226" customFormat="1" ht="12">
      <c r="A342" s="116"/>
      <c r="B342" s="116"/>
      <c r="C342" s="116"/>
      <c r="D342" s="116"/>
      <c r="E342" s="116"/>
      <c r="F342" s="116"/>
      <c r="G342" s="116"/>
      <c r="H342" s="116"/>
      <c r="I342" s="116"/>
      <c r="J342" s="116"/>
      <c r="K342" s="116"/>
      <c r="L342" s="116"/>
      <c r="M342" s="116"/>
      <c r="N342" s="116"/>
      <c r="O342" s="116"/>
      <c r="P342" s="116"/>
      <c r="Q342" s="116"/>
      <c r="R342" s="116"/>
      <c r="S342" s="116"/>
    </row>
    <row r="343" spans="1:19" s="226" customFormat="1" ht="12">
      <c r="A343" s="116"/>
      <c r="B343" s="116"/>
      <c r="C343" s="116"/>
      <c r="D343" s="116"/>
      <c r="E343" s="116"/>
      <c r="F343" s="116"/>
      <c r="G343" s="116"/>
      <c r="H343" s="116"/>
      <c r="I343" s="116"/>
      <c r="J343" s="116"/>
      <c r="K343" s="116"/>
      <c r="L343" s="116"/>
      <c r="M343" s="116"/>
      <c r="N343" s="116"/>
      <c r="O343" s="116"/>
      <c r="P343" s="116"/>
      <c r="Q343" s="116"/>
      <c r="R343" s="116"/>
      <c r="S343" s="116"/>
    </row>
    <row r="344" spans="1:19" s="226" customFormat="1" ht="12">
      <c r="A344" s="116"/>
      <c r="B344" s="116"/>
      <c r="C344" s="116"/>
      <c r="D344" s="116"/>
      <c r="E344" s="116"/>
      <c r="F344" s="116"/>
      <c r="G344" s="116"/>
      <c r="H344" s="116"/>
      <c r="I344" s="116"/>
      <c r="J344" s="116"/>
      <c r="K344" s="116"/>
      <c r="L344" s="116"/>
      <c r="M344" s="116"/>
      <c r="N344" s="116"/>
      <c r="O344" s="116"/>
      <c r="P344" s="116"/>
      <c r="Q344" s="116"/>
      <c r="R344" s="116"/>
      <c r="S344" s="116"/>
    </row>
    <row r="345" spans="1:19" s="226" customFormat="1" ht="12">
      <c r="A345" s="116"/>
      <c r="B345" s="116"/>
      <c r="C345" s="116"/>
      <c r="D345" s="116"/>
      <c r="E345" s="116"/>
      <c r="F345" s="116"/>
      <c r="G345" s="116"/>
      <c r="H345" s="116"/>
      <c r="I345" s="116"/>
      <c r="J345" s="116"/>
      <c r="K345" s="116"/>
      <c r="L345" s="116"/>
      <c r="M345" s="116"/>
      <c r="N345" s="116"/>
      <c r="O345" s="116"/>
      <c r="P345" s="116"/>
      <c r="Q345" s="116"/>
      <c r="R345" s="116"/>
      <c r="S345" s="116"/>
    </row>
    <row r="346" spans="1:19" s="226" customFormat="1" ht="12">
      <c r="A346" s="116"/>
      <c r="B346" s="116"/>
      <c r="C346" s="116"/>
      <c r="D346" s="116"/>
      <c r="E346" s="116"/>
      <c r="F346" s="116"/>
      <c r="G346" s="116"/>
      <c r="H346" s="116"/>
      <c r="I346" s="116"/>
      <c r="J346" s="116"/>
      <c r="K346" s="116"/>
      <c r="L346" s="116"/>
      <c r="M346" s="116"/>
      <c r="N346" s="116"/>
      <c r="O346" s="116"/>
      <c r="P346" s="116"/>
      <c r="Q346" s="116"/>
      <c r="R346" s="116"/>
      <c r="S346" s="116"/>
    </row>
    <row r="347" spans="1:19" s="226" customFormat="1" ht="12">
      <c r="A347" s="116"/>
      <c r="B347" s="116"/>
      <c r="C347" s="116"/>
      <c r="D347" s="116"/>
      <c r="E347" s="116"/>
      <c r="F347" s="116"/>
      <c r="G347" s="116"/>
      <c r="H347" s="116"/>
      <c r="I347" s="116"/>
      <c r="J347" s="116"/>
      <c r="K347" s="116"/>
      <c r="L347" s="116"/>
      <c r="M347" s="116"/>
      <c r="N347" s="116"/>
      <c r="O347" s="116"/>
      <c r="P347" s="116"/>
      <c r="Q347" s="116"/>
      <c r="R347" s="116"/>
      <c r="S347" s="116"/>
    </row>
    <row r="348" spans="1:19" s="226" customFormat="1" ht="12">
      <c r="A348" s="116"/>
      <c r="B348" s="116"/>
      <c r="C348" s="116"/>
      <c r="D348" s="116"/>
      <c r="E348" s="116"/>
      <c r="F348" s="116"/>
      <c r="G348" s="116"/>
      <c r="H348" s="116"/>
      <c r="I348" s="116"/>
      <c r="J348" s="116"/>
      <c r="K348" s="116"/>
      <c r="L348" s="116"/>
      <c r="M348" s="116"/>
      <c r="N348" s="116"/>
      <c r="O348" s="116"/>
      <c r="P348" s="116"/>
      <c r="Q348" s="116"/>
      <c r="R348" s="116"/>
      <c r="S348" s="116"/>
    </row>
    <row r="349" spans="1:19" s="226" customFormat="1" ht="12">
      <c r="A349" s="116"/>
      <c r="B349" s="116"/>
      <c r="C349" s="116"/>
      <c r="D349" s="116"/>
      <c r="E349" s="116"/>
      <c r="F349" s="116"/>
      <c r="G349" s="116"/>
      <c r="H349" s="116"/>
      <c r="I349" s="116"/>
      <c r="J349" s="116"/>
      <c r="K349" s="116"/>
      <c r="L349" s="116"/>
      <c r="M349" s="116"/>
      <c r="N349" s="116"/>
      <c r="O349" s="116"/>
      <c r="P349" s="116"/>
      <c r="Q349" s="116"/>
      <c r="R349" s="116"/>
      <c r="S349" s="116"/>
    </row>
    <row r="350" spans="1:19" s="226" customFormat="1" ht="12">
      <c r="A350" s="116"/>
      <c r="B350" s="116"/>
      <c r="C350" s="116"/>
      <c r="D350" s="116"/>
      <c r="E350" s="116"/>
      <c r="F350" s="116"/>
      <c r="G350" s="116"/>
      <c r="H350" s="116"/>
      <c r="I350" s="116"/>
      <c r="J350" s="116"/>
      <c r="K350" s="116"/>
      <c r="L350" s="116"/>
      <c r="M350" s="116"/>
      <c r="N350" s="116"/>
      <c r="O350" s="116"/>
      <c r="P350" s="116"/>
      <c r="Q350" s="116"/>
      <c r="R350" s="116"/>
      <c r="S350" s="116"/>
    </row>
    <row r="351" spans="1:19" s="226" customFormat="1" ht="12">
      <c r="A351" s="116"/>
      <c r="B351" s="116"/>
      <c r="C351" s="116"/>
      <c r="D351" s="116"/>
      <c r="E351" s="116"/>
      <c r="F351" s="116"/>
      <c r="G351" s="116"/>
      <c r="H351" s="116"/>
      <c r="I351" s="116"/>
      <c r="J351" s="116"/>
      <c r="K351" s="116"/>
      <c r="L351" s="116"/>
      <c r="M351" s="116"/>
      <c r="N351" s="116"/>
      <c r="O351" s="116"/>
      <c r="P351" s="116"/>
      <c r="Q351" s="116"/>
      <c r="R351" s="116"/>
      <c r="S351" s="116"/>
    </row>
    <row r="352" spans="1:19" s="226" customFormat="1" ht="12">
      <c r="A352" s="116"/>
      <c r="B352" s="116"/>
      <c r="C352" s="116"/>
      <c r="D352" s="116"/>
      <c r="E352" s="116"/>
      <c r="F352" s="116"/>
      <c r="G352" s="116"/>
      <c r="H352" s="116"/>
      <c r="I352" s="116"/>
      <c r="J352" s="116"/>
      <c r="K352" s="116"/>
      <c r="L352" s="116"/>
      <c r="M352" s="116"/>
      <c r="N352" s="116"/>
      <c r="O352" s="116"/>
      <c r="P352" s="116"/>
      <c r="Q352" s="116"/>
      <c r="R352" s="116"/>
      <c r="S352" s="116"/>
    </row>
    <row r="353" spans="1:19" s="226" customFormat="1" ht="12">
      <c r="A353" s="116"/>
      <c r="B353" s="116"/>
      <c r="C353" s="116"/>
      <c r="D353" s="116"/>
      <c r="E353" s="116"/>
      <c r="F353" s="116"/>
      <c r="G353" s="116"/>
      <c r="H353" s="116"/>
      <c r="I353" s="116"/>
      <c r="J353" s="116"/>
      <c r="K353" s="116"/>
      <c r="L353" s="116"/>
      <c r="M353" s="116"/>
      <c r="N353" s="116"/>
      <c r="O353" s="116"/>
      <c r="P353" s="116"/>
      <c r="Q353" s="116"/>
      <c r="R353" s="116"/>
      <c r="S353" s="116"/>
    </row>
    <row r="354" spans="1:19" s="226" customFormat="1" ht="12">
      <c r="A354" s="116"/>
      <c r="B354" s="116"/>
      <c r="C354" s="116"/>
      <c r="D354" s="116"/>
      <c r="E354" s="116"/>
      <c r="F354" s="116"/>
      <c r="G354" s="116"/>
      <c r="H354" s="116"/>
      <c r="I354" s="116"/>
      <c r="J354" s="116"/>
      <c r="K354" s="116"/>
      <c r="L354" s="116"/>
      <c r="M354" s="116"/>
      <c r="N354" s="116"/>
      <c r="O354" s="116"/>
      <c r="P354" s="116"/>
      <c r="Q354" s="116"/>
      <c r="R354" s="116"/>
      <c r="S354" s="116"/>
    </row>
    <row r="355" spans="1:19" s="226" customFormat="1" ht="12">
      <c r="A355" s="116"/>
      <c r="B355" s="116"/>
      <c r="C355" s="116"/>
      <c r="D355" s="116"/>
      <c r="E355" s="116"/>
      <c r="F355" s="116"/>
      <c r="G355" s="116"/>
      <c r="H355" s="116"/>
      <c r="I355" s="116"/>
      <c r="J355" s="116"/>
      <c r="K355" s="116"/>
      <c r="L355" s="116"/>
      <c r="M355" s="116"/>
      <c r="N355" s="116"/>
      <c r="O355" s="116"/>
      <c r="P355" s="116"/>
      <c r="Q355" s="116"/>
      <c r="R355" s="116"/>
      <c r="S355" s="116"/>
    </row>
    <row r="356" spans="1:19" s="226" customFormat="1" ht="12">
      <c r="A356" s="116"/>
      <c r="B356" s="116"/>
      <c r="C356" s="116"/>
      <c r="D356" s="116"/>
      <c r="E356" s="116"/>
      <c r="F356" s="116"/>
      <c r="G356" s="116"/>
      <c r="H356" s="116"/>
      <c r="I356" s="116"/>
      <c r="J356" s="116"/>
      <c r="K356" s="116"/>
      <c r="L356" s="116"/>
      <c r="M356" s="116"/>
      <c r="N356" s="116"/>
      <c r="O356" s="116"/>
      <c r="P356" s="116"/>
      <c r="Q356" s="116"/>
      <c r="R356" s="116"/>
      <c r="S356" s="116"/>
    </row>
    <row r="357" spans="1:19" s="226" customFormat="1" ht="12">
      <c r="A357" s="116"/>
      <c r="B357" s="116"/>
      <c r="C357" s="116"/>
      <c r="D357" s="116"/>
      <c r="E357" s="116"/>
      <c r="F357" s="116"/>
      <c r="G357" s="116"/>
      <c r="H357" s="116"/>
      <c r="I357" s="116"/>
      <c r="J357" s="116"/>
      <c r="K357" s="116"/>
      <c r="L357" s="116"/>
      <c r="M357" s="116"/>
      <c r="N357" s="116"/>
      <c r="O357" s="116"/>
      <c r="P357" s="116"/>
      <c r="Q357" s="116"/>
      <c r="R357" s="116"/>
      <c r="S357" s="116"/>
    </row>
    <row r="358" spans="1:19" s="226" customFormat="1" ht="12">
      <c r="A358" s="116"/>
      <c r="B358" s="116"/>
      <c r="C358" s="116"/>
      <c r="D358" s="116"/>
      <c r="E358" s="116"/>
      <c r="F358" s="116"/>
      <c r="G358" s="116"/>
      <c r="H358" s="116"/>
      <c r="I358" s="116"/>
      <c r="J358" s="116"/>
      <c r="K358" s="116"/>
      <c r="L358" s="116"/>
      <c r="M358" s="116"/>
      <c r="N358" s="116"/>
      <c r="O358" s="116"/>
      <c r="P358" s="116"/>
      <c r="Q358" s="116"/>
      <c r="R358" s="116"/>
      <c r="S358" s="116"/>
    </row>
    <row r="359" spans="1:19" s="226" customFormat="1" ht="12">
      <c r="A359" s="116"/>
      <c r="B359" s="116"/>
      <c r="C359" s="116"/>
      <c r="D359" s="116"/>
      <c r="E359" s="116"/>
      <c r="F359" s="116"/>
      <c r="G359" s="116"/>
      <c r="H359" s="116"/>
      <c r="I359" s="116"/>
      <c r="J359" s="116"/>
      <c r="K359" s="116"/>
      <c r="L359" s="116"/>
      <c r="M359" s="116"/>
      <c r="N359" s="116"/>
      <c r="O359" s="116"/>
      <c r="P359" s="116"/>
      <c r="Q359" s="116"/>
      <c r="R359" s="116"/>
      <c r="S359" s="116"/>
    </row>
    <row r="360" spans="1:19" s="226" customFormat="1" ht="12">
      <c r="A360" s="116"/>
      <c r="B360" s="116"/>
      <c r="C360" s="116"/>
      <c r="D360" s="116"/>
      <c r="E360" s="116"/>
      <c r="F360" s="116"/>
      <c r="G360" s="116"/>
      <c r="H360" s="116"/>
      <c r="I360" s="116"/>
      <c r="J360" s="116"/>
      <c r="K360" s="116"/>
      <c r="L360" s="116"/>
      <c r="M360" s="116"/>
      <c r="N360" s="116"/>
      <c r="O360" s="116"/>
      <c r="P360" s="116"/>
      <c r="Q360" s="116"/>
      <c r="R360" s="116"/>
      <c r="S360" s="116"/>
    </row>
    <row r="361" spans="1:19" s="226" customFormat="1" ht="12">
      <c r="A361" s="116"/>
      <c r="B361" s="116"/>
      <c r="C361" s="116"/>
      <c r="D361" s="116"/>
      <c r="E361" s="116"/>
      <c r="F361" s="116"/>
      <c r="G361" s="116"/>
      <c r="H361" s="116"/>
      <c r="I361" s="116"/>
      <c r="J361" s="116"/>
      <c r="K361" s="116"/>
      <c r="L361" s="116"/>
      <c r="M361" s="116"/>
      <c r="N361" s="116"/>
      <c r="O361" s="116"/>
      <c r="P361" s="116"/>
      <c r="Q361" s="116"/>
      <c r="R361" s="116"/>
      <c r="S361" s="116"/>
    </row>
    <row r="362" spans="1:19" s="226" customFormat="1" ht="12">
      <c r="A362" s="116"/>
      <c r="B362" s="116"/>
      <c r="C362" s="116"/>
      <c r="D362" s="116"/>
      <c r="E362" s="116"/>
      <c r="F362" s="116"/>
      <c r="G362" s="116"/>
      <c r="H362" s="116"/>
      <c r="I362" s="116"/>
      <c r="J362" s="116"/>
      <c r="K362" s="116"/>
      <c r="L362" s="116"/>
      <c r="M362" s="116"/>
      <c r="N362" s="116"/>
      <c r="O362" s="116"/>
      <c r="P362" s="116"/>
      <c r="Q362" s="116"/>
      <c r="R362" s="116"/>
      <c r="S362" s="116"/>
    </row>
    <row r="363" spans="1:19" s="226" customFormat="1" ht="12">
      <c r="A363" s="116"/>
      <c r="B363" s="116"/>
      <c r="C363" s="116"/>
      <c r="D363" s="116"/>
      <c r="E363" s="116"/>
      <c r="F363" s="116"/>
      <c r="G363" s="116"/>
      <c r="H363" s="116"/>
      <c r="I363" s="116"/>
      <c r="J363" s="116"/>
      <c r="K363" s="116"/>
      <c r="L363" s="116"/>
      <c r="M363" s="116"/>
      <c r="N363" s="116"/>
      <c r="O363" s="116"/>
      <c r="P363" s="116"/>
      <c r="Q363" s="116"/>
      <c r="R363" s="116"/>
      <c r="S363" s="116"/>
    </row>
    <row r="364" spans="1:19" s="226" customFormat="1" ht="12">
      <c r="A364" s="116"/>
      <c r="B364" s="116"/>
      <c r="C364" s="116"/>
      <c r="D364" s="116"/>
      <c r="E364" s="116"/>
      <c r="F364" s="116"/>
      <c r="G364" s="116"/>
      <c r="H364" s="116"/>
      <c r="I364" s="116"/>
      <c r="J364" s="116"/>
      <c r="K364" s="116"/>
      <c r="L364" s="116"/>
      <c r="M364" s="116"/>
      <c r="N364" s="116"/>
      <c r="O364" s="116"/>
      <c r="P364" s="116"/>
      <c r="Q364" s="116"/>
      <c r="R364" s="116"/>
      <c r="S364" s="116"/>
    </row>
    <row r="365" spans="1:19" s="226" customFormat="1" ht="12">
      <c r="A365" s="116"/>
      <c r="B365" s="116"/>
      <c r="C365" s="116"/>
      <c r="D365" s="116"/>
      <c r="E365" s="116"/>
      <c r="F365" s="116"/>
      <c r="G365" s="116"/>
      <c r="H365" s="116"/>
      <c r="I365" s="116"/>
      <c r="J365" s="116"/>
      <c r="K365" s="116"/>
      <c r="L365" s="116"/>
      <c r="M365" s="116"/>
      <c r="N365" s="116"/>
      <c r="O365" s="116"/>
      <c r="P365" s="116"/>
      <c r="Q365" s="116"/>
      <c r="R365" s="116"/>
      <c r="S365" s="116"/>
    </row>
    <row r="366" spans="1:19" s="226" customFormat="1" ht="12">
      <c r="A366" s="116"/>
      <c r="B366" s="116"/>
      <c r="C366" s="116"/>
      <c r="D366" s="116"/>
      <c r="E366" s="116"/>
      <c r="F366" s="116"/>
      <c r="G366" s="116"/>
      <c r="H366" s="116"/>
      <c r="I366" s="116"/>
      <c r="J366" s="116"/>
      <c r="K366" s="116"/>
      <c r="L366" s="116"/>
      <c r="M366" s="116"/>
      <c r="N366" s="116"/>
      <c r="O366" s="116"/>
      <c r="P366" s="116"/>
      <c r="Q366" s="116"/>
      <c r="R366" s="116"/>
      <c r="S366" s="116"/>
    </row>
    <row r="367" spans="1:19" s="226" customFormat="1" ht="12">
      <c r="A367" s="116"/>
      <c r="B367" s="116"/>
      <c r="C367" s="116"/>
      <c r="D367" s="116"/>
      <c r="E367" s="116"/>
      <c r="F367" s="116"/>
      <c r="G367" s="116"/>
      <c r="H367" s="116"/>
      <c r="I367" s="116"/>
      <c r="J367" s="116"/>
      <c r="K367" s="116"/>
      <c r="L367" s="116"/>
      <c r="M367" s="116"/>
      <c r="N367" s="116"/>
      <c r="O367" s="116"/>
      <c r="P367" s="116"/>
      <c r="Q367" s="116"/>
      <c r="R367" s="116"/>
      <c r="S367" s="116"/>
    </row>
    <row r="368" spans="1:19" s="226" customFormat="1" ht="12">
      <c r="A368" s="116"/>
      <c r="B368" s="116"/>
      <c r="C368" s="116"/>
      <c r="D368" s="116"/>
      <c r="E368" s="116"/>
      <c r="F368" s="116"/>
      <c r="G368" s="116"/>
      <c r="H368" s="116"/>
      <c r="I368" s="116"/>
      <c r="J368" s="116"/>
      <c r="K368" s="116"/>
      <c r="L368" s="116"/>
      <c r="M368" s="116"/>
      <c r="N368" s="116"/>
      <c r="O368" s="116"/>
      <c r="P368" s="116"/>
      <c r="Q368" s="116"/>
      <c r="R368" s="116"/>
      <c r="S368" s="116"/>
    </row>
    <row r="369" spans="1:19" s="226" customFormat="1" ht="12">
      <c r="A369" s="116"/>
      <c r="B369" s="116"/>
      <c r="C369" s="116"/>
      <c r="D369" s="116"/>
      <c r="E369" s="116"/>
      <c r="F369" s="116"/>
      <c r="G369" s="116"/>
      <c r="H369" s="116"/>
      <c r="I369" s="116"/>
      <c r="J369" s="116"/>
      <c r="K369" s="116"/>
      <c r="L369" s="116"/>
      <c r="M369" s="116"/>
      <c r="N369" s="116"/>
      <c r="O369" s="116"/>
      <c r="P369" s="116"/>
      <c r="Q369" s="116"/>
      <c r="R369" s="116"/>
      <c r="S369" s="116"/>
    </row>
    <row r="370" spans="1:19" s="226" customFormat="1" ht="12">
      <c r="A370" s="116"/>
      <c r="B370" s="116"/>
      <c r="C370" s="116"/>
      <c r="D370" s="116"/>
      <c r="E370" s="116"/>
      <c r="F370" s="116"/>
      <c r="G370" s="116"/>
      <c r="H370" s="116"/>
      <c r="I370" s="116"/>
      <c r="J370" s="116"/>
      <c r="K370" s="116"/>
      <c r="L370" s="116"/>
      <c r="M370" s="116"/>
      <c r="N370" s="116"/>
      <c r="O370" s="116"/>
      <c r="P370" s="116"/>
      <c r="Q370" s="116"/>
      <c r="R370" s="116"/>
      <c r="S370" s="116"/>
    </row>
    <row r="371" spans="1:19" s="226" customFormat="1" ht="12">
      <c r="A371" s="116"/>
      <c r="B371" s="116"/>
      <c r="C371" s="116"/>
      <c r="D371" s="116"/>
      <c r="E371" s="116"/>
      <c r="F371" s="116"/>
      <c r="G371" s="116"/>
      <c r="H371" s="116"/>
      <c r="I371" s="116"/>
      <c r="J371" s="116"/>
      <c r="K371" s="116"/>
      <c r="L371" s="116"/>
      <c r="M371" s="116"/>
      <c r="N371" s="116"/>
      <c r="O371" s="116"/>
      <c r="P371" s="116"/>
      <c r="Q371" s="116"/>
      <c r="R371" s="116"/>
      <c r="S371" s="116"/>
    </row>
    <row r="372" spans="1:19" s="226" customFormat="1" ht="12">
      <c r="A372" s="116"/>
      <c r="B372" s="116"/>
      <c r="C372" s="116"/>
      <c r="D372" s="116"/>
      <c r="E372" s="116"/>
      <c r="F372" s="116"/>
      <c r="G372" s="116"/>
      <c r="H372" s="116"/>
      <c r="I372" s="116"/>
      <c r="J372" s="116"/>
      <c r="K372" s="116"/>
      <c r="L372" s="116"/>
      <c r="M372" s="116"/>
      <c r="N372" s="116"/>
      <c r="O372" s="116"/>
      <c r="P372" s="116"/>
      <c r="Q372" s="116"/>
      <c r="R372" s="116"/>
      <c r="S372" s="116"/>
    </row>
    <row r="373" spans="1:19" s="226" customFormat="1" ht="12">
      <c r="A373" s="116"/>
      <c r="B373" s="116"/>
      <c r="C373" s="116"/>
      <c r="D373" s="116"/>
      <c r="E373" s="116"/>
      <c r="F373" s="116"/>
      <c r="G373" s="116"/>
      <c r="H373" s="116"/>
      <c r="I373" s="116"/>
      <c r="J373" s="116"/>
      <c r="K373" s="116"/>
      <c r="L373" s="116"/>
      <c r="M373" s="116"/>
      <c r="N373" s="116"/>
      <c r="O373" s="116"/>
      <c r="P373" s="116"/>
      <c r="Q373" s="116"/>
      <c r="R373" s="116"/>
      <c r="S373" s="116"/>
    </row>
    <row r="374" spans="1:19" s="226" customFormat="1" ht="12">
      <c r="A374" s="116"/>
      <c r="B374" s="116"/>
      <c r="C374" s="116"/>
      <c r="D374" s="116"/>
      <c r="E374" s="116"/>
      <c r="F374" s="116"/>
      <c r="G374" s="116"/>
      <c r="H374" s="116"/>
      <c r="I374" s="116"/>
      <c r="J374" s="116"/>
      <c r="K374" s="116"/>
      <c r="L374" s="116"/>
      <c r="M374" s="116"/>
      <c r="N374" s="116"/>
      <c r="O374" s="116"/>
      <c r="P374" s="116"/>
      <c r="Q374" s="116"/>
      <c r="R374" s="116"/>
      <c r="S374" s="116"/>
    </row>
    <row r="375" spans="1:19" s="226" customFormat="1" ht="12">
      <c r="A375" s="116"/>
      <c r="B375" s="116"/>
      <c r="C375" s="116"/>
      <c r="D375" s="116"/>
      <c r="E375" s="116"/>
      <c r="F375" s="116"/>
      <c r="G375" s="116"/>
      <c r="H375" s="116"/>
      <c r="I375" s="116"/>
      <c r="J375" s="116"/>
      <c r="K375" s="116"/>
      <c r="L375" s="116"/>
      <c r="M375" s="116"/>
      <c r="N375" s="116"/>
      <c r="O375" s="116"/>
      <c r="P375" s="116"/>
      <c r="Q375" s="116"/>
      <c r="R375" s="116"/>
      <c r="S375" s="116"/>
    </row>
    <row r="376" spans="1:19" s="226" customFormat="1" ht="12">
      <c r="A376" s="116"/>
      <c r="B376" s="116"/>
      <c r="C376" s="116"/>
      <c r="D376" s="116"/>
      <c r="E376" s="116"/>
      <c r="F376" s="116"/>
      <c r="G376" s="116"/>
      <c r="H376" s="116"/>
      <c r="I376" s="116"/>
      <c r="J376" s="116"/>
      <c r="K376" s="116"/>
      <c r="L376" s="116"/>
      <c r="M376" s="116"/>
      <c r="N376" s="116"/>
      <c r="O376" s="116"/>
      <c r="P376" s="116"/>
      <c r="Q376" s="116"/>
      <c r="R376" s="116"/>
      <c r="S376" s="116"/>
    </row>
    <row r="377" spans="1:19" s="226" customFormat="1" ht="12">
      <c r="A377" s="116"/>
      <c r="B377" s="116"/>
      <c r="C377" s="116"/>
      <c r="D377" s="116"/>
      <c r="E377" s="116"/>
      <c r="F377" s="116"/>
      <c r="G377" s="116"/>
      <c r="H377" s="116"/>
      <c r="I377" s="116"/>
      <c r="J377" s="116"/>
      <c r="K377" s="116"/>
      <c r="L377" s="116"/>
      <c r="M377" s="116"/>
      <c r="N377" s="116"/>
      <c r="O377" s="116"/>
      <c r="P377" s="116"/>
      <c r="Q377" s="116"/>
      <c r="R377" s="116"/>
      <c r="S377" s="116"/>
    </row>
    <row r="378" spans="1:19" s="226" customFormat="1" ht="12">
      <c r="A378" s="116"/>
      <c r="B378" s="116"/>
      <c r="C378" s="116"/>
      <c r="D378" s="116"/>
      <c r="E378" s="116"/>
      <c r="F378" s="116"/>
      <c r="G378" s="116"/>
      <c r="H378" s="116"/>
      <c r="I378" s="116"/>
      <c r="J378" s="116"/>
      <c r="K378" s="116"/>
      <c r="L378" s="116"/>
      <c r="M378" s="116"/>
      <c r="N378" s="116"/>
      <c r="O378" s="116"/>
      <c r="P378" s="116"/>
      <c r="Q378" s="116"/>
      <c r="R378" s="116"/>
      <c r="S378" s="116"/>
    </row>
    <row r="379" spans="1:19" s="226" customFormat="1" ht="12">
      <c r="A379" s="116"/>
      <c r="B379" s="116"/>
      <c r="C379" s="116"/>
      <c r="D379" s="116"/>
      <c r="E379" s="116"/>
      <c r="F379" s="116"/>
      <c r="G379" s="116"/>
      <c r="H379" s="116"/>
      <c r="I379" s="116"/>
      <c r="J379" s="116"/>
      <c r="K379" s="116"/>
      <c r="L379" s="116"/>
      <c r="M379" s="116"/>
      <c r="N379" s="116"/>
      <c r="O379" s="116"/>
      <c r="P379" s="116"/>
      <c r="Q379" s="116"/>
      <c r="R379" s="116"/>
      <c r="S379" s="116"/>
    </row>
    <row r="380" spans="1:19" s="226" customFormat="1" ht="12">
      <c r="A380" s="116"/>
      <c r="B380" s="116"/>
      <c r="C380" s="116"/>
      <c r="D380" s="116"/>
      <c r="E380" s="116"/>
      <c r="F380" s="116"/>
      <c r="G380" s="116"/>
      <c r="H380" s="116"/>
      <c r="I380" s="116"/>
      <c r="J380" s="116"/>
      <c r="K380" s="116"/>
      <c r="L380" s="116"/>
      <c r="M380" s="116"/>
      <c r="N380" s="116"/>
      <c r="O380" s="116"/>
      <c r="P380" s="116"/>
      <c r="Q380" s="116"/>
      <c r="R380" s="116"/>
      <c r="S380" s="116"/>
    </row>
    <row r="381" spans="1:19" s="226" customFormat="1" ht="12">
      <c r="A381" s="116"/>
      <c r="B381" s="116"/>
      <c r="C381" s="116"/>
      <c r="D381" s="116"/>
      <c r="E381" s="116"/>
      <c r="F381" s="116"/>
      <c r="G381" s="116"/>
      <c r="H381" s="116"/>
      <c r="I381" s="116"/>
      <c r="J381" s="116"/>
      <c r="K381" s="116"/>
      <c r="L381" s="116"/>
      <c r="M381" s="116"/>
      <c r="N381" s="116"/>
      <c r="O381" s="116"/>
      <c r="P381" s="116"/>
      <c r="Q381" s="116"/>
      <c r="R381" s="116"/>
      <c r="S381" s="116"/>
    </row>
    <row r="382" spans="1:19" s="226" customFormat="1" ht="12">
      <c r="A382" s="116"/>
      <c r="B382" s="116"/>
      <c r="C382" s="116"/>
      <c r="D382" s="116"/>
      <c r="E382" s="116"/>
      <c r="F382" s="116"/>
      <c r="G382" s="116"/>
      <c r="H382" s="116"/>
      <c r="I382" s="116"/>
      <c r="J382" s="116"/>
      <c r="K382" s="116"/>
      <c r="L382" s="116"/>
      <c r="M382" s="116"/>
      <c r="N382" s="116"/>
      <c r="O382" s="116"/>
      <c r="P382" s="116"/>
      <c r="Q382" s="116"/>
      <c r="R382" s="116"/>
      <c r="S382" s="116"/>
    </row>
    <row r="383" spans="1:19" s="226" customFormat="1" ht="12">
      <c r="A383" s="116"/>
      <c r="B383" s="116"/>
      <c r="C383" s="116"/>
      <c r="D383" s="116"/>
      <c r="E383" s="116"/>
      <c r="F383" s="116"/>
      <c r="G383" s="116"/>
      <c r="H383" s="116"/>
      <c r="I383" s="116"/>
      <c r="J383" s="116"/>
      <c r="K383" s="116"/>
      <c r="L383" s="116"/>
      <c r="M383" s="116"/>
      <c r="N383" s="116"/>
      <c r="O383" s="116"/>
      <c r="P383" s="116"/>
      <c r="Q383" s="116"/>
      <c r="R383" s="116"/>
      <c r="S383" s="116"/>
    </row>
    <row r="384" spans="1:19" s="226" customFormat="1" ht="12">
      <c r="A384" s="116"/>
      <c r="B384" s="116"/>
      <c r="C384" s="116"/>
      <c r="D384" s="116"/>
      <c r="E384" s="116"/>
      <c r="F384" s="116"/>
      <c r="G384" s="116"/>
      <c r="H384" s="116"/>
      <c r="I384" s="116"/>
      <c r="J384" s="116"/>
      <c r="K384" s="116"/>
      <c r="L384" s="116"/>
      <c r="M384" s="116"/>
      <c r="N384" s="116"/>
      <c r="O384" s="116"/>
      <c r="P384" s="116"/>
      <c r="Q384" s="116"/>
      <c r="R384" s="116"/>
      <c r="S384" s="116"/>
    </row>
    <row r="385" spans="1:19" s="226" customFormat="1" ht="12">
      <c r="A385" s="116"/>
      <c r="B385" s="116"/>
      <c r="C385" s="116"/>
      <c r="D385" s="116"/>
      <c r="E385" s="116"/>
      <c r="F385" s="116"/>
      <c r="G385" s="116"/>
      <c r="H385" s="116"/>
      <c r="I385" s="116"/>
      <c r="J385" s="116"/>
      <c r="K385" s="116"/>
      <c r="L385" s="116"/>
      <c r="M385" s="116"/>
      <c r="N385" s="116"/>
      <c r="O385" s="116"/>
      <c r="P385" s="116"/>
      <c r="Q385" s="116"/>
      <c r="R385" s="116"/>
      <c r="S385" s="116"/>
    </row>
    <row r="386" spans="1:19" s="226" customFormat="1" ht="12">
      <c r="A386" s="116"/>
      <c r="B386" s="116"/>
      <c r="C386" s="116"/>
      <c r="D386" s="116"/>
      <c r="E386" s="116"/>
      <c r="F386" s="116"/>
      <c r="G386" s="116"/>
      <c r="H386" s="116"/>
      <c r="I386" s="116"/>
      <c r="J386" s="116"/>
      <c r="K386" s="116"/>
      <c r="L386" s="116"/>
      <c r="M386" s="116"/>
      <c r="N386" s="116"/>
      <c r="O386" s="116"/>
      <c r="P386" s="116"/>
      <c r="Q386" s="116"/>
      <c r="R386" s="116"/>
      <c r="S386" s="116"/>
    </row>
    <row r="387" spans="1:19" s="226" customFormat="1" ht="12">
      <c r="A387" s="116"/>
      <c r="B387" s="116"/>
      <c r="C387" s="116"/>
      <c r="D387" s="116"/>
      <c r="E387" s="116"/>
      <c r="F387" s="116"/>
      <c r="G387" s="116"/>
      <c r="H387" s="116"/>
      <c r="I387" s="116"/>
      <c r="J387" s="116"/>
      <c r="K387" s="116"/>
      <c r="L387" s="116"/>
      <c r="M387" s="116"/>
      <c r="N387" s="116"/>
      <c r="O387" s="116"/>
      <c r="P387" s="116"/>
      <c r="Q387" s="116"/>
      <c r="R387" s="116"/>
      <c r="S387" s="116"/>
    </row>
    <row r="388" spans="1:19" s="226" customFormat="1" ht="12">
      <c r="A388" s="116"/>
      <c r="B388" s="116"/>
      <c r="C388" s="116"/>
      <c r="D388" s="116"/>
      <c r="E388" s="116"/>
      <c r="F388" s="116"/>
      <c r="G388" s="116"/>
      <c r="H388" s="116"/>
      <c r="I388" s="116"/>
      <c r="J388" s="116"/>
      <c r="K388" s="116"/>
      <c r="L388" s="116"/>
      <c r="M388" s="116"/>
      <c r="N388" s="116"/>
      <c r="O388" s="116"/>
      <c r="P388" s="116"/>
      <c r="Q388" s="116"/>
      <c r="R388" s="116"/>
      <c r="S388" s="116"/>
    </row>
    <row r="389" spans="1:19" s="226" customFormat="1" ht="12">
      <c r="A389" s="116"/>
      <c r="B389" s="116"/>
      <c r="C389" s="116"/>
      <c r="D389" s="116"/>
      <c r="E389" s="116"/>
      <c r="F389" s="116"/>
      <c r="G389" s="116"/>
      <c r="H389" s="116"/>
      <c r="I389" s="116"/>
      <c r="J389" s="116"/>
      <c r="K389" s="116"/>
      <c r="L389" s="116"/>
      <c r="M389" s="116"/>
      <c r="N389" s="116"/>
      <c r="O389" s="116"/>
      <c r="P389" s="116"/>
      <c r="Q389" s="116"/>
      <c r="R389" s="116"/>
      <c r="S389" s="116"/>
    </row>
    <row r="390" spans="1:19" s="226" customFormat="1" ht="12">
      <c r="A390" s="116"/>
      <c r="B390" s="116"/>
      <c r="C390" s="116"/>
      <c r="D390" s="116"/>
      <c r="E390" s="116"/>
      <c r="F390" s="116"/>
      <c r="G390" s="116"/>
      <c r="H390" s="116"/>
      <c r="I390" s="116"/>
      <c r="J390" s="116"/>
      <c r="K390" s="116"/>
      <c r="L390" s="116"/>
      <c r="M390" s="116"/>
      <c r="N390" s="116"/>
      <c r="O390" s="116"/>
      <c r="P390" s="116"/>
      <c r="Q390" s="116"/>
      <c r="R390" s="116"/>
      <c r="S390" s="116"/>
    </row>
    <row r="391" spans="1:19" s="226" customFormat="1" ht="12">
      <c r="A391" s="116"/>
      <c r="B391" s="116"/>
      <c r="C391" s="116"/>
      <c r="D391" s="116"/>
      <c r="E391" s="116"/>
      <c r="F391" s="116"/>
      <c r="G391" s="116"/>
      <c r="H391" s="116"/>
      <c r="I391" s="116"/>
      <c r="J391" s="116"/>
      <c r="K391" s="116"/>
      <c r="L391" s="116"/>
      <c r="M391" s="116"/>
      <c r="N391" s="116"/>
      <c r="O391" s="116"/>
      <c r="P391" s="116"/>
      <c r="Q391" s="116"/>
      <c r="R391" s="116"/>
      <c r="S391" s="116"/>
    </row>
    <row r="392" spans="1:19" s="226" customFormat="1" ht="12">
      <c r="A392" s="116"/>
      <c r="B392" s="116"/>
      <c r="C392" s="116"/>
      <c r="D392" s="116"/>
      <c r="E392" s="116"/>
      <c r="F392" s="116"/>
      <c r="G392" s="116"/>
      <c r="H392" s="116"/>
      <c r="I392" s="116"/>
      <c r="J392" s="116"/>
      <c r="K392" s="116"/>
      <c r="L392" s="116"/>
      <c r="M392" s="116"/>
      <c r="N392" s="116"/>
      <c r="O392" s="116"/>
      <c r="P392" s="116"/>
      <c r="Q392" s="116"/>
      <c r="R392" s="116"/>
      <c r="S392" s="116"/>
    </row>
    <row r="393" spans="1:19" s="226" customFormat="1" ht="12">
      <c r="A393" s="116"/>
      <c r="B393" s="116"/>
      <c r="C393" s="116"/>
      <c r="D393" s="116"/>
      <c r="E393" s="116"/>
      <c r="F393" s="116"/>
      <c r="G393" s="116"/>
      <c r="H393" s="116"/>
      <c r="I393" s="116"/>
      <c r="J393" s="116"/>
      <c r="K393" s="116"/>
      <c r="L393" s="116"/>
      <c r="M393" s="116"/>
      <c r="N393" s="116"/>
      <c r="O393" s="116"/>
      <c r="P393" s="116"/>
      <c r="Q393" s="116"/>
      <c r="R393" s="116"/>
      <c r="S393" s="116"/>
    </row>
    <row r="394" spans="1:19" s="226" customFormat="1" ht="12">
      <c r="A394" s="116"/>
      <c r="B394" s="116"/>
      <c r="C394" s="116"/>
      <c r="D394" s="116"/>
      <c r="E394" s="116"/>
      <c r="F394" s="116"/>
      <c r="G394" s="116"/>
      <c r="H394" s="116"/>
      <c r="I394" s="116"/>
      <c r="J394" s="116"/>
      <c r="K394" s="116"/>
      <c r="L394" s="116"/>
      <c r="M394" s="116"/>
      <c r="N394" s="116"/>
      <c r="O394" s="116"/>
      <c r="P394" s="116"/>
      <c r="Q394" s="116"/>
      <c r="R394" s="116"/>
      <c r="S394" s="116"/>
    </row>
    <row r="395" spans="1:19" s="226" customFormat="1" ht="12">
      <c r="A395" s="116"/>
      <c r="B395" s="116"/>
      <c r="C395" s="116"/>
      <c r="D395" s="116"/>
      <c r="E395" s="116"/>
      <c r="F395" s="116"/>
      <c r="G395" s="116"/>
      <c r="H395" s="116"/>
      <c r="I395" s="116"/>
      <c r="J395" s="116"/>
      <c r="K395" s="116"/>
      <c r="L395" s="116"/>
      <c r="M395" s="116"/>
      <c r="N395" s="116"/>
      <c r="O395" s="116"/>
      <c r="P395" s="116"/>
      <c r="Q395" s="116"/>
      <c r="R395" s="116"/>
      <c r="S395" s="116"/>
    </row>
    <row r="396" spans="1:19" s="226" customFormat="1" ht="12">
      <c r="A396" s="116"/>
      <c r="B396" s="116"/>
      <c r="C396" s="116"/>
      <c r="D396" s="116"/>
      <c r="E396" s="116"/>
      <c r="F396" s="116"/>
      <c r="G396" s="116"/>
      <c r="H396" s="116"/>
      <c r="I396" s="116"/>
      <c r="J396" s="116"/>
      <c r="K396" s="116"/>
      <c r="L396" s="116"/>
      <c r="M396" s="116"/>
      <c r="N396" s="116"/>
      <c r="O396" s="116"/>
      <c r="P396" s="116"/>
      <c r="Q396" s="116"/>
      <c r="R396" s="116"/>
      <c r="S396" s="116"/>
    </row>
    <row r="397" spans="1:19" s="226" customFormat="1" ht="12">
      <c r="A397" s="116"/>
      <c r="B397" s="116"/>
      <c r="C397" s="116"/>
      <c r="D397" s="116"/>
      <c r="E397" s="116"/>
      <c r="F397" s="116"/>
      <c r="G397" s="116"/>
      <c r="H397" s="116"/>
      <c r="I397" s="116"/>
      <c r="J397" s="116"/>
      <c r="K397" s="116"/>
      <c r="L397" s="116"/>
      <c r="M397" s="116"/>
      <c r="N397" s="116"/>
      <c r="O397" s="116"/>
      <c r="P397" s="116"/>
      <c r="Q397" s="116"/>
      <c r="R397" s="116"/>
      <c r="S397" s="116"/>
    </row>
    <row r="398" spans="1:19" s="226" customFormat="1" ht="12">
      <c r="A398" s="116"/>
      <c r="B398" s="116"/>
      <c r="C398" s="116"/>
      <c r="D398" s="116"/>
      <c r="E398" s="116"/>
      <c r="F398" s="116"/>
      <c r="G398" s="116"/>
      <c r="H398" s="116"/>
      <c r="I398" s="116"/>
      <c r="J398" s="116"/>
      <c r="K398" s="116"/>
      <c r="L398" s="116"/>
      <c r="M398" s="116"/>
      <c r="N398" s="116"/>
      <c r="O398" s="116"/>
      <c r="P398" s="116"/>
      <c r="Q398" s="116"/>
      <c r="R398" s="116"/>
      <c r="S398" s="116"/>
    </row>
    <row r="399" spans="1:19" s="226" customFormat="1" ht="12">
      <c r="A399" s="116"/>
      <c r="B399" s="116"/>
      <c r="C399" s="116"/>
      <c r="D399" s="116"/>
      <c r="E399" s="116"/>
      <c r="F399" s="116"/>
      <c r="G399" s="116"/>
      <c r="H399" s="116"/>
      <c r="I399" s="116"/>
      <c r="J399" s="116"/>
      <c r="K399" s="116"/>
      <c r="L399" s="116"/>
      <c r="M399" s="116"/>
      <c r="N399" s="116"/>
      <c r="O399" s="116"/>
      <c r="P399" s="116"/>
      <c r="Q399" s="116"/>
      <c r="R399" s="116"/>
      <c r="S399" s="116"/>
    </row>
    <row r="400" spans="1:19" s="226" customFormat="1" ht="12">
      <c r="A400" s="116"/>
      <c r="B400" s="116"/>
      <c r="C400" s="116"/>
      <c r="D400" s="116"/>
      <c r="E400" s="116"/>
      <c r="F400" s="116"/>
      <c r="G400" s="116"/>
      <c r="H400" s="116"/>
      <c r="I400" s="116"/>
      <c r="J400" s="116"/>
      <c r="K400" s="116"/>
      <c r="L400" s="116"/>
      <c r="M400" s="116"/>
      <c r="N400" s="116"/>
      <c r="O400" s="116"/>
      <c r="P400" s="116"/>
      <c r="Q400" s="116"/>
      <c r="R400" s="116"/>
      <c r="S400" s="116"/>
    </row>
    <row r="401" spans="1:19" s="226" customFormat="1" ht="12">
      <c r="A401" s="116"/>
      <c r="B401" s="116"/>
      <c r="C401" s="116"/>
      <c r="D401" s="116"/>
      <c r="E401" s="116"/>
      <c r="F401" s="116"/>
      <c r="G401" s="116"/>
      <c r="H401" s="116"/>
      <c r="I401" s="116"/>
      <c r="J401" s="116"/>
      <c r="K401" s="116"/>
      <c r="L401" s="116"/>
      <c r="M401" s="116"/>
      <c r="N401" s="116"/>
      <c r="O401" s="116"/>
      <c r="P401" s="116"/>
      <c r="Q401" s="116"/>
      <c r="R401" s="116"/>
      <c r="S401" s="116"/>
    </row>
    <row r="402" spans="1:19" s="226" customFormat="1" ht="12">
      <c r="A402" s="116"/>
      <c r="B402" s="116"/>
      <c r="C402" s="116"/>
      <c r="D402" s="116"/>
      <c r="E402" s="116"/>
      <c r="F402" s="116"/>
      <c r="G402" s="116"/>
      <c r="H402" s="116"/>
      <c r="I402" s="116"/>
      <c r="J402" s="116"/>
      <c r="K402" s="116"/>
      <c r="L402" s="116"/>
      <c r="M402" s="116"/>
      <c r="N402" s="116"/>
      <c r="O402" s="116"/>
      <c r="P402" s="116"/>
      <c r="Q402" s="116"/>
      <c r="R402" s="116"/>
      <c r="S402" s="116"/>
    </row>
    <row r="403" spans="1:19" s="226" customFormat="1" ht="12">
      <c r="A403" s="116"/>
      <c r="B403" s="116"/>
      <c r="C403" s="116"/>
      <c r="D403" s="116"/>
      <c r="E403" s="116"/>
      <c r="F403" s="116"/>
      <c r="G403" s="116"/>
      <c r="H403" s="116"/>
      <c r="I403" s="116"/>
      <c r="J403" s="116"/>
      <c r="K403" s="116"/>
      <c r="L403" s="116"/>
      <c r="M403" s="116"/>
      <c r="N403" s="116"/>
      <c r="O403" s="116"/>
      <c r="P403" s="116"/>
      <c r="Q403" s="116"/>
      <c r="R403" s="116"/>
      <c r="S403" s="116"/>
    </row>
    <row r="404" spans="1:19" s="226" customFormat="1" ht="12">
      <c r="A404" s="116"/>
      <c r="B404" s="116"/>
      <c r="C404" s="116"/>
      <c r="D404" s="116"/>
      <c r="E404" s="116"/>
      <c r="F404" s="116"/>
      <c r="G404" s="116"/>
      <c r="H404" s="116"/>
      <c r="I404" s="116"/>
      <c r="J404" s="116"/>
      <c r="K404" s="116"/>
      <c r="L404" s="116"/>
      <c r="M404" s="116"/>
      <c r="N404" s="116"/>
      <c r="O404" s="116"/>
      <c r="P404" s="116"/>
      <c r="Q404" s="116"/>
      <c r="R404" s="116"/>
      <c r="S404" s="116"/>
    </row>
    <row r="405" spans="1:19" s="226" customFormat="1" ht="12">
      <c r="A405" s="116"/>
      <c r="B405" s="116"/>
      <c r="C405" s="116"/>
      <c r="D405" s="116"/>
      <c r="E405" s="116"/>
      <c r="F405" s="116"/>
      <c r="G405" s="116"/>
      <c r="H405" s="116"/>
      <c r="I405" s="116"/>
      <c r="J405" s="116"/>
      <c r="K405" s="116"/>
      <c r="L405" s="116"/>
      <c r="M405" s="116"/>
      <c r="N405" s="116"/>
      <c r="O405" s="116"/>
      <c r="P405" s="116"/>
      <c r="Q405" s="116"/>
      <c r="R405" s="116"/>
      <c r="S405" s="116"/>
    </row>
    <row r="406" spans="1:19" s="226" customFormat="1" ht="12">
      <c r="A406" s="116"/>
      <c r="B406" s="116"/>
      <c r="C406" s="116"/>
      <c r="D406" s="116"/>
      <c r="E406" s="116"/>
      <c r="F406" s="116"/>
      <c r="G406" s="116"/>
      <c r="H406" s="116"/>
      <c r="I406" s="116"/>
      <c r="J406" s="116"/>
      <c r="K406" s="116"/>
      <c r="L406" s="116"/>
      <c r="M406" s="116"/>
      <c r="N406" s="116"/>
      <c r="O406" s="116"/>
      <c r="P406" s="116"/>
      <c r="Q406" s="116"/>
      <c r="R406" s="116"/>
      <c r="S406" s="116"/>
    </row>
    <row r="407" spans="1:19" s="226" customFormat="1" ht="12">
      <c r="A407" s="116"/>
      <c r="B407" s="116"/>
      <c r="C407" s="116"/>
      <c r="D407" s="116"/>
      <c r="E407" s="116"/>
      <c r="F407" s="116"/>
      <c r="G407" s="116"/>
      <c r="H407" s="116"/>
      <c r="I407" s="116"/>
      <c r="J407" s="116"/>
      <c r="K407" s="116"/>
      <c r="L407" s="116"/>
      <c r="M407" s="116"/>
      <c r="N407" s="116"/>
      <c r="O407" s="116"/>
      <c r="P407" s="116"/>
      <c r="Q407" s="116"/>
      <c r="R407" s="116"/>
      <c r="S407" s="116"/>
    </row>
    <row r="408" spans="1:19" s="226" customFormat="1" ht="12">
      <c r="A408" s="116"/>
      <c r="B408" s="116"/>
      <c r="C408" s="116"/>
      <c r="D408" s="116"/>
      <c r="E408" s="116"/>
      <c r="F408" s="116"/>
      <c r="G408" s="116"/>
      <c r="H408" s="116"/>
      <c r="I408" s="116"/>
      <c r="J408" s="116"/>
      <c r="K408" s="116"/>
      <c r="L408" s="116"/>
      <c r="M408" s="116"/>
      <c r="N408" s="116"/>
      <c r="O408" s="116"/>
      <c r="P408" s="116"/>
      <c r="Q408" s="116"/>
      <c r="R408" s="116"/>
      <c r="S408" s="116"/>
    </row>
  </sheetData>
  <sortState xmlns:xlrd2="http://schemas.microsoft.com/office/spreadsheetml/2017/richdata2" ref="A52:Y58">
    <sortCondition ref="A52:A58"/>
  </sortState>
  <mergeCells count="10">
    <mergeCell ref="E6:P6"/>
    <mergeCell ref="Q6:S6"/>
    <mergeCell ref="C7:D7"/>
    <mergeCell ref="E7:F7"/>
    <mergeCell ref="G7:H7"/>
    <mergeCell ref="I7:J7"/>
    <mergeCell ref="K7:L7"/>
    <mergeCell ref="M7:N7"/>
    <mergeCell ref="O7:P7"/>
    <mergeCell ref="Q7:S7"/>
  </mergeCells>
  <printOptions horizontalCentered="1"/>
  <pageMargins left="0.31496062992125984" right="0.31496062992125984" top="0.39370078740157483" bottom="0.39370078740157483" header="0.19685039370078741" footer="0.19685039370078741"/>
  <pageSetup paperSize="8" fitToHeight="0" orientation="landscape" r:id="rId1"/>
  <headerFooter>
    <oddHeader>&amp;L&amp;6&amp;A&amp;R&amp;6Page &amp;P of &amp;N</oddHeader>
  </headerFooter>
  <rowBreaks count="1" manualBreakCount="1">
    <brk id="50" max="17" man="1"/>
  </rowBreaks>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12767-AD95-4C4E-B3A6-C8CE391F06DB}">
  <sheetPr>
    <tabColor theme="2" tint="-0.499984740745262"/>
    <pageSetUpPr fitToPage="1"/>
  </sheetPr>
  <dimension ref="A1:AM232"/>
  <sheetViews>
    <sheetView view="pageBreakPreview" topLeftCell="A40" zoomScaleNormal="100" zoomScaleSheetLayoutView="100" zoomScalePageLayoutView="150" workbookViewId="0">
      <pane xSplit="5010" topLeftCell="R1" activePane="topRight"/>
      <selection activeCell="A67" sqref="A67"/>
      <selection pane="topRight" activeCell="AM58" sqref="AM58"/>
    </sheetView>
  </sheetViews>
  <sheetFormatPr defaultColWidth="9.1796875" defaultRowHeight="14.5"/>
  <cols>
    <col min="1" max="1" width="23.54296875" style="4254" customWidth="1"/>
    <col min="2" max="2" width="7.26953125" style="205" bestFit="1" customWidth="1"/>
    <col min="3" max="11" width="5.54296875" style="205" customWidth="1"/>
    <col min="12" max="12" width="5.7265625" style="205" bestFit="1" customWidth="1"/>
    <col min="13" max="13" width="7.54296875" style="205" bestFit="1" customWidth="1"/>
    <col min="14" max="15" width="4.54296875" style="205" customWidth="1"/>
    <col min="16" max="16" width="5.26953125" style="205" customWidth="1"/>
    <col min="17" max="17" width="4" style="205" bestFit="1" customWidth="1"/>
    <col min="18" max="18" width="7.26953125" style="205" bestFit="1" customWidth="1"/>
    <col min="19" max="19" width="4.81640625" style="205" bestFit="1" customWidth="1"/>
    <col min="20" max="20" width="6.453125" style="205" customWidth="1"/>
    <col min="21" max="22" width="7" style="205" bestFit="1" customWidth="1"/>
    <col min="23" max="23" width="6.81640625" style="205" customWidth="1"/>
    <col min="24" max="24" width="8.26953125" style="239" bestFit="1" customWidth="1"/>
    <col min="25" max="25" width="5.453125" style="239" customWidth="1"/>
    <col min="26" max="26" width="4.81640625" style="239" bestFit="1" customWidth="1"/>
    <col min="27" max="27" width="7.453125" style="239" bestFit="1" customWidth="1"/>
    <col min="28" max="28" width="7.1796875" style="239" customWidth="1"/>
    <col min="29" max="29" width="4.453125" style="239" customWidth="1"/>
    <col min="30" max="31" width="4.453125" style="205" customWidth="1"/>
    <col min="32" max="32" width="6" style="205" customWidth="1"/>
    <col min="33" max="34" width="5.81640625" style="205" customWidth="1"/>
    <col min="35" max="35" width="9.54296875" style="205" customWidth="1"/>
    <col min="36" max="36" width="5.81640625" style="205" customWidth="1"/>
    <col min="37" max="37" width="7" style="205" customWidth="1"/>
    <col min="38" max="38" width="6.453125" style="205" customWidth="1"/>
    <col min="39" max="16384" width="9.1796875" style="205"/>
  </cols>
  <sheetData>
    <row r="1" spans="1:38" s="216" customFormat="1">
      <c r="A1" s="4377" t="s">
        <v>1345</v>
      </c>
      <c r="B1" s="4105"/>
      <c r="C1" s="4376"/>
      <c r="D1" s="4376"/>
      <c r="E1" s="4376"/>
      <c r="F1" s="4376"/>
      <c r="G1" s="4376"/>
      <c r="H1" s="4376"/>
      <c r="I1" s="4376"/>
      <c r="J1" s="4373"/>
      <c r="K1" s="4373"/>
      <c r="L1" s="4376"/>
      <c r="M1" s="4376"/>
      <c r="N1" s="4376"/>
      <c r="O1" s="4376"/>
      <c r="P1" s="4376"/>
      <c r="Q1" s="4376"/>
      <c r="R1" s="4376"/>
      <c r="S1" s="4376"/>
      <c r="T1" s="4376"/>
      <c r="U1" s="4376"/>
      <c r="V1" s="4376"/>
      <c r="W1" s="4376"/>
      <c r="X1" s="4376"/>
      <c r="Y1" s="4376"/>
      <c r="Z1" s="4372"/>
      <c r="AA1" s="4372"/>
      <c r="AB1" s="4372"/>
      <c r="AC1" s="4372"/>
      <c r="AD1" s="4373"/>
      <c r="AE1" s="4373"/>
      <c r="AF1" s="4373"/>
      <c r="AG1" s="4373"/>
      <c r="AH1" s="4373"/>
      <c r="AI1" s="4373"/>
      <c r="AJ1" s="4373"/>
      <c r="AK1" s="4373"/>
      <c r="AL1" s="4375"/>
    </row>
    <row r="2" spans="1:38" s="216" customFormat="1" ht="7.4" customHeight="1" thickBot="1">
      <c r="A2" s="4374"/>
      <c r="Z2" s="4256"/>
      <c r="AA2" s="4256"/>
      <c r="AB2" s="4256"/>
      <c r="AC2" s="4256"/>
      <c r="AL2" s="4369"/>
    </row>
    <row r="3" spans="1:38" s="216" customFormat="1" ht="21">
      <c r="A3" s="2439" t="s">
        <v>1</v>
      </c>
      <c r="B3" s="2440"/>
      <c r="C3" s="4373"/>
      <c r="D3" s="4373"/>
      <c r="E3" s="4373"/>
      <c r="F3" s="4373"/>
      <c r="G3" s="4373"/>
      <c r="H3" s="4373"/>
      <c r="I3" s="4373"/>
      <c r="J3" s="2441"/>
      <c r="K3" s="2441"/>
      <c r="L3" s="2441"/>
      <c r="M3" s="4373"/>
      <c r="N3" s="4373"/>
      <c r="O3" s="4373"/>
      <c r="P3" s="4373"/>
      <c r="Q3" s="4373"/>
      <c r="R3" s="4373"/>
      <c r="S3" s="4373"/>
      <c r="T3" s="4373"/>
      <c r="U3" s="4373"/>
      <c r="V3" s="4373"/>
      <c r="W3" s="4373"/>
      <c r="X3" s="4373"/>
      <c r="Y3" s="4373"/>
      <c r="Z3" s="4372"/>
      <c r="AA3" s="4372"/>
      <c r="AB3" s="4371"/>
      <c r="AC3" s="4256"/>
      <c r="AL3" s="4369"/>
    </row>
    <row r="4" spans="1:38" s="216" customFormat="1" ht="21">
      <c r="A4" s="227" t="s">
        <v>60</v>
      </c>
      <c r="B4" s="229"/>
      <c r="C4" s="4370"/>
      <c r="D4" s="4370"/>
      <c r="E4" s="4370"/>
      <c r="F4" s="4370"/>
      <c r="G4" s="4370"/>
      <c r="H4" s="4370"/>
      <c r="I4" s="4370"/>
      <c r="J4" s="4370"/>
      <c r="K4" s="4370"/>
      <c r="L4" s="4370"/>
      <c r="M4" s="4370"/>
      <c r="N4" s="4370"/>
      <c r="O4" s="4370"/>
      <c r="P4" s="4370"/>
      <c r="Q4" s="4370"/>
      <c r="R4" s="4370"/>
      <c r="S4" s="4370"/>
      <c r="T4" s="4370"/>
      <c r="V4" s="228"/>
      <c r="W4" s="228"/>
      <c r="X4" s="228"/>
      <c r="Y4" s="228"/>
      <c r="Z4" s="4256"/>
      <c r="AA4" s="4256"/>
      <c r="AB4" s="4367"/>
      <c r="AC4" s="4256"/>
      <c r="AL4" s="4369"/>
    </row>
    <row r="5" spans="1:38" s="100" customFormat="1" ht="19" thickBot="1">
      <c r="A5" s="2442" t="s">
        <v>61</v>
      </c>
      <c r="B5" s="230"/>
      <c r="C5" s="230"/>
      <c r="E5" s="2036"/>
      <c r="F5" s="2037" t="s">
        <v>1454</v>
      </c>
      <c r="G5" s="2036"/>
      <c r="H5" s="2036"/>
      <c r="I5" s="232"/>
      <c r="K5" s="231"/>
      <c r="L5" s="230"/>
      <c r="M5" s="230"/>
      <c r="N5" s="230"/>
      <c r="O5" s="230"/>
      <c r="P5" s="230"/>
      <c r="Q5" s="230"/>
      <c r="R5" s="230"/>
      <c r="S5" s="230"/>
      <c r="T5" s="230"/>
      <c r="U5" s="230"/>
      <c r="V5" s="230"/>
      <c r="W5" s="230"/>
      <c r="X5" s="233"/>
      <c r="Y5" s="4368"/>
      <c r="Z5" s="4256"/>
      <c r="AA5" s="4256"/>
      <c r="AB5" s="4367"/>
      <c r="AC5" s="4256"/>
      <c r="AL5" s="2530"/>
    </row>
    <row r="6" spans="1:38" s="46" customFormat="1" ht="16.5" thickTop="1" thickBot="1">
      <c r="A6" s="4810" t="s">
        <v>62</v>
      </c>
      <c r="B6" s="4756" t="s">
        <v>63</v>
      </c>
      <c r="C6" s="4757"/>
      <c r="D6" s="4757"/>
      <c r="E6" s="4757"/>
      <c r="F6" s="4757"/>
      <c r="G6" s="4757"/>
      <c r="H6" s="4757"/>
      <c r="I6" s="4757"/>
      <c r="J6" s="4757"/>
      <c r="K6" s="4757"/>
      <c r="L6" s="4757"/>
      <c r="M6" s="4758"/>
      <c r="N6" s="4758"/>
      <c r="O6" s="4758"/>
      <c r="P6" s="2213"/>
      <c r="Q6" s="2213"/>
      <c r="R6" s="2213"/>
      <c r="S6" s="2213"/>
      <c r="T6" s="4812" t="s">
        <v>64</v>
      </c>
      <c r="U6" s="4813"/>
      <c r="V6" s="4813"/>
      <c r="W6" s="4813"/>
      <c r="X6" s="4814"/>
      <c r="Y6" s="4762" t="s">
        <v>65</v>
      </c>
      <c r="Z6" s="4758"/>
      <c r="AA6" s="4771" t="s">
        <v>847</v>
      </c>
      <c r="AB6" s="4772"/>
      <c r="AC6" s="4815" t="s">
        <v>261</v>
      </c>
      <c r="AD6" s="4815"/>
      <c r="AE6" s="4815"/>
      <c r="AF6" s="4815"/>
      <c r="AG6" s="4815"/>
      <c r="AH6" s="4815"/>
      <c r="AI6" s="4815"/>
      <c r="AJ6" s="4815"/>
      <c r="AK6" s="4815"/>
      <c r="AL6" s="1831"/>
    </row>
    <row r="7" spans="1:38" s="32" customFormat="1" ht="47.25" customHeight="1" thickBot="1">
      <c r="A7" s="4811"/>
      <c r="B7" s="4366" t="s">
        <v>207</v>
      </c>
      <c r="C7" s="4365" t="s">
        <v>208</v>
      </c>
      <c r="D7" s="4364">
        <v>1</v>
      </c>
      <c r="E7" s="4364">
        <v>2</v>
      </c>
      <c r="F7" s="4364">
        <v>3</v>
      </c>
      <c r="G7" s="4364">
        <v>4</v>
      </c>
      <c r="H7" s="4364">
        <v>5</v>
      </c>
      <c r="I7" s="4364">
        <v>6</v>
      </c>
      <c r="J7" s="4364">
        <v>7</v>
      </c>
      <c r="K7" s="4362">
        <v>8</v>
      </c>
      <c r="L7" s="4362">
        <v>9</v>
      </c>
      <c r="M7" s="4363">
        <v>10</v>
      </c>
      <c r="N7" s="4362">
        <v>11</v>
      </c>
      <c r="O7" s="4362">
        <v>12</v>
      </c>
      <c r="P7" s="4362">
        <v>13</v>
      </c>
      <c r="Q7" s="4361" t="s">
        <v>209</v>
      </c>
      <c r="R7" s="4824" t="s">
        <v>1416</v>
      </c>
      <c r="S7" s="4825"/>
      <c r="T7" s="4816" t="s">
        <v>68</v>
      </c>
      <c r="U7" s="4817"/>
      <c r="V7" s="4818" t="s">
        <v>69</v>
      </c>
      <c r="W7" s="4819"/>
      <c r="X7" s="839" t="s">
        <v>17</v>
      </c>
      <c r="Y7" s="4769" t="s">
        <v>70</v>
      </c>
      <c r="Z7" s="4820"/>
      <c r="AA7" s="4773" t="s">
        <v>848</v>
      </c>
      <c r="AB7" s="4774"/>
      <c r="AC7" s="4821" t="s">
        <v>71</v>
      </c>
      <c r="AD7" s="4821"/>
      <c r="AE7" s="4822"/>
      <c r="AF7" s="4823" t="s">
        <v>72</v>
      </c>
      <c r="AG7" s="4821"/>
      <c r="AH7" s="4821"/>
      <c r="AI7" s="4822"/>
      <c r="AJ7" s="4805" t="s">
        <v>73</v>
      </c>
      <c r="AK7" s="4806" t="s">
        <v>73</v>
      </c>
      <c r="AL7" s="1832" t="s">
        <v>74</v>
      </c>
    </row>
    <row r="8" spans="1:38" s="139" customFormat="1" ht="45" customHeight="1" thickTop="1">
      <c r="A8" s="235" t="s">
        <v>5</v>
      </c>
      <c r="B8" s="4360" t="s">
        <v>146</v>
      </c>
      <c r="C8" s="4359">
        <v>1</v>
      </c>
      <c r="D8" s="4359">
        <v>2</v>
      </c>
      <c r="E8" s="4359">
        <v>3</v>
      </c>
      <c r="F8" s="4359">
        <v>4</v>
      </c>
      <c r="G8" s="4359">
        <v>5</v>
      </c>
      <c r="H8" s="4359">
        <v>6</v>
      </c>
      <c r="I8" s="4359">
        <v>7</v>
      </c>
      <c r="J8" s="4359">
        <v>8</v>
      </c>
      <c r="K8" s="4359">
        <v>9</v>
      </c>
      <c r="L8" s="4359">
        <v>10</v>
      </c>
      <c r="M8" s="3848">
        <v>11</v>
      </c>
      <c r="N8" s="4359">
        <v>12</v>
      </c>
      <c r="O8" s="4359">
        <v>13</v>
      </c>
      <c r="P8" s="4359"/>
      <c r="Q8" s="1982"/>
      <c r="R8" s="4548"/>
      <c r="S8" s="4548"/>
      <c r="T8" s="4358" t="s">
        <v>76</v>
      </c>
      <c r="U8" s="1983" t="s">
        <v>77</v>
      </c>
      <c r="V8" s="4358" t="s">
        <v>76</v>
      </c>
      <c r="W8" s="1983" t="s">
        <v>77</v>
      </c>
      <c r="X8" s="1906" t="s">
        <v>78</v>
      </c>
      <c r="Y8" s="4357" t="s">
        <v>13</v>
      </c>
      <c r="Z8" s="4356" t="s">
        <v>14</v>
      </c>
      <c r="AA8" s="4355" t="s">
        <v>13</v>
      </c>
      <c r="AB8" s="2265" t="s">
        <v>14</v>
      </c>
      <c r="AC8" s="4354" t="s">
        <v>13</v>
      </c>
      <c r="AD8" s="4353" t="s">
        <v>14</v>
      </c>
      <c r="AE8" s="1910" t="s">
        <v>79</v>
      </c>
      <c r="AF8" s="1908" t="s">
        <v>13</v>
      </c>
      <c r="AG8" s="4353" t="s">
        <v>14</v>
      </c>
      <c r="AH8" s="4353" t="s">
        <v>80</v>
      </c>
      <c r="AI8" s="1910" t="s">
        <v>81</v>
      </c>
      <c r="AJ8" s="1908" t="s">
        <v>13</v>
      </c>
      <c r="AK8" s="1910" t="s">
        <v>14</v>
      </c>
      <c r="AL8" s="1984" t="s">
        <v>82</v>
      </c>
    </row>
    <row r="9" spans="1:38" s="4347" customFormat="1" ht="12.65" customHeight="1">
      <c r="A9" s="4487" t="s">
        <v>159</v>
      </c>
      <c r="B9" s="4352"/>
      <c r="C9" s="4352"/>
      <c r="D9" s="4352"/>
      <c r="E9" s="4352"/>
      <c r="F9" s="4352"/>
      <c r="G9" s="4352"/>
      <c r="H9" s="4352"/>
      <c r="I9" s="4352"/>
      <c r="J9" s="4352"/>
      <c r="K9" s="4350"/>
      <c r="L9" s="4351"/>
      <c r="M9" s="4350"/>
      <c r="N9" s="4350"/>
      <c r="O9" s="4350"/>
      <c r="P9" s="4350"/>
      <c r="Q9" s="4350"/>
      <c r="R9" s="4350"/>
      <c r="S9" s="4350"/>
      <c r="T9" s="4350"/>
      <c r="U9" s="4350"/>
      <c r="V9" s="4350"/>
      <c r="W9" s="4350"/>
      <c r="X9" s="4350"/>
      <c r="Y9" s="4350"/>
      <c r="Z9" s="4350"/>
      <c r="AA9" s="4350"/>
      <c r="AB9" s="2443"/>
      <c r="AC9" s="4349"/>
      <c r="AD9" s="4349"/>
      <c r="AE9" s="4349"/>
      <c r="AF9" s="4349"/>
      <c r="AG9" s="4349"/>
      <c r="AH9" s="4349"/>
      <c r="AI9" s="4349"/>
      <c r="AJ9" s="4348"/>
      <c r="AK9" s="4348"/>
      <c r="AL9" s="1985" t="s">
        <v>159</v>
      </c>
    </row>
    <row r="10" spans="1:38" s="208" customFormat="1" ht="10.5">
      <c r="A10" s="4345" t="s">
        <v>160</v>
      </c>
      <c r="B10" s="3244">
        <v>39.6</v>
      </c>
      <c r="C10" s="3606">
        <v>56</v>
      </c>
      <c r="D10" s="3826">
        <v>69</v>
      </c>
      <c r="E10" s="3826">
        <v>54</v>
      </c>
      <c r="F10" s="3826">
        <v>79</v>
      </c>
      <c r="G10" s="3826">
        <v>77</v>
      </c>
      <c r="H10" s="3826">
        <v>74</v>
      </c>
      <c r="I10" s="3826">
        <v>85</v>
      </c>
      <c r="J10" s="3826">
        <v>76</v>
      </c>
      <c r="K10" s="3826">
        <v>85</v>
      </c>
      <c r="L10" s="3826">
        <v>64</v>
      </c>
      <c r="M10" s="3826">
        <v>65</v>
      </c>
      <c r="N10" s="3826">
        <v>40</v>
      </c>
      <c r="O10" s="3826">
        <v>49</v>
      </c>
      <c r="P10" s="3629"/>
      <c r="Q10" s="3626"/>
      <c r="R10" s="4341"/>
      <c r="S10" s="4552"/>
      <c r="T10" s="4300">
        <v>218</v>
      </c>
      <c r="U10" s="4299">
        <v>276</v>
      </c>
      <c r="V10" s="4304">
        <v>171</v>
      </c>
      <c r="W10" s="4297">
        <v>208</v>
      </c>
      <c r="X10" s="4338">
        <f>SUM(R10:W10)</f>
        <v>873</v>
      </c>
      <c r="Y10" s="3889">
        <v>1</v>
      </c>
      <c r="Z10" s="3631">
        <v>4</v>
      </c>
      <c r="AA10" s="4296">
        <v>85</v>
      </c>
      <c r="AB10" s="3773">
        <v>49</v>
      </c>
      <c r="AC10" s="2436" t="str">
        <f>'General AUC always'!Q10</f>
        <v>-</v>
      </c>
      <c r="AD10" s="4294" t="str">
        <f>'General AUC always'!R10</f>
        <v>-</v>
      </c>
      <c r="AE10" s="1039">
        <f>'General AUC always'!S10</f>
        <v>1</v>
      </c>
      <c r="AF10" s="1038"/>
      <c r="AG10" s="4294"/>
      <c r="AH10" s="4294">
        <f>SUM(B10:J10)</f>
        <v>610</v>
      </c>
      <c r="AI10" s="1039">
        <f>SUM(K10:P10)</f>
        <v>303</v>
      </c>
      <c r="AJ10" s="1038">
        <f>AA10</f>
        <v>85</v>
      </c>
      <c r="AK10" s="1040">
        <f>AB10</f>
        <v>49</v>
      </c>
      <c r="AL10" s="4328">
        <f>SUM(B10:Q10)</f>
        <v>913</v>
      </c>
    </row>
    <row r="11" spans="1:38" s="208" customFormat="1" ht="10.5">
      <c r="A11" s="4345" t="s">
        <v>161</v>
      </c>
      <c r="B11" s="4605">
        <v>17</v>
      </c>
      <c r="C11" s="4606">
        <v>27</v>
      </c>
      <c r="D11" s="4607">
        <v>21</v>
      </c>
      <c r="E11" s="4607">
        <v>26</v>
      </c>
      <c r="F11" s="4607">
        <v>21</v>
      </c>
      <c r="G11" s="4607">
        <v>14</v>
      </c>
      <c r="H11" s="4607">
        <v>17</v>
      </c>
      <c r="I11" s="4607">
        <v>25</v>
      </c>
      <c r="J11" s="4607">
        <v>16</v>
      </c>
      <c r="K11" s="4607">
        <v>23</v>
      </c>
      <c r="L11" s="4607">
        <v>20</v>
      </c>
      <c r="M11" s="4607">
        <v>12</v>
      </c>
      <c r="N11" s="4607">
        <v>9</v>
      </c>
      <c r="O11" s="4607">
        <v>7</v>
      </c>
      <c r="P11" s="3629"/>
      <c r="Q11" s="3626"/>
      <c r="R11" s="4341"/>
      <c r="S11" s="4553"/>
      <c r="T11" s="4300">
        <v>18</v>
      </c>
      <c r="U11" s="4299">
        <v>133</v>
      </c>
      <c r="V11" s="4304">
        <v>9</v>
      </c>
      <c r="W11" s="4297">
        <v>78</v>
      </c>
      <c r="X11" s="4338">
        <f t="shared" ref="X11:X17" si="0">SUM(R11:W11)</f>
        <v>238</v>
      </c>
      <c r="Y11" s="3889"/>
      <c r="Z11" s="3631">
        <v>1</v>
      </c>
      <c r="AA11" s="4296">
        <v>25</v>
      </c>
      <c r="AB11" s="3773">
        <v>7</v>
      </c>
      <c r="AC11" s="4342" t="str">
        <f>'General AUC always'!Q11</f>
        <v>-</v>
      </c>
      <c r="AD11" s="4320" t="str">
        <f>'General AUC always'!R11</f>
        <v>-</v>
      </c>
      <c r="AE11" s="1040">
        <f>'General AUC always'!S11</f>
        <v>1</v>
      </c>
      <c r="AF11" s="1038"/>
      <c r="AG11" s="4294"/>
      <c r="AH11" s="4294">
        <f t="shared" ref="AH11:AH14" si="1">SUM(B11:J11)</f>
        <v>184</v>
      </c>
      <c r="AI11" s="1039">
        <f t="shared" ref="AI11:AI14" si="2">SUM(K11:P11)</f>
        <v>71</v>
      </c>
      <c r="AJ11" s="1038">
        <f t="shared" ref="AJ11:AJ18" si="3">AA11</f>
        <v>25</v>
      </c>
      <c r="AK11" s="1040">
        <f t="shared" ref="AK11:AK18" si="4">AB11</f>
        <v>7</v>
      </c>
      <c r="AL11" s="4328">
        <f t="shared" ref="AL11:AL18" si="5">SUM(B11:Q11)</f>
        <v>255</v>
      </c>
    </row>
    <row r="12" spans="1:38" s="208" customFormat="1" ht="10.5">
      <c r="A12" s="4345" t="s">
        <v>162</v>
      </c>
      <c r="B12" s="4605">
        <v>28</v>
      </c>
      <c r="C12" s="4606">
        <v>67</v>
      </c>
      <c r="D12" s="4607">
        <v>69</v>
      </c>
      <c r="E12" s="4607">
        <v>69</v>
      </c>
      <c r="F12" s="4607">
        <v>75</v>
      </c>
      <c r="G12" s="4607">
        <v>78</v>
      </c>
      <c r="H12" s="4607">
        <v>78</v>
      </c>
      <c r="I12" s="4607">
        <v>78</v>
      </c>
      <c r="J12" s="4607">
        <v>111</v>
      </c>
      <c r="K12" s="4607">
        <v>112</v>
      </c>
      <c r="L12" s="4607">
        <v>104</v>
      </c>
      <c r="M12" s="4607">
        <v>94</v>
      </c>
      <c r="N12" s="4607">
        <v>82</v>
      </c>
      <c r="O12" s="4607">
        <v>59</v>
      </c>
      <c r="P12" s="3629"/>
      <c r="Q12" s="3626"/>
      <c r="R12" s="4341"/>
      <c r="S12" s="4552"/>
      <c r="T12" s="4300">
        <v>76</v>
      </c>
      <c r="U12" s="4299">
        <v>438</v>
      </c>
      <c r="V12" s="4304">
        <v>71</v>
      </c>
      <c r="W12" s="4297">
        <v>491</v>
      </c>
      <c r="X12" s="4338">
        <f t="shared" si="0"/>
        <v>1076</v>
      </c>
      <c r="Y12" s="3889">
        <v>9</v>
      </c>
      <c r="Z12" s="3631">
        <v>5</v>
      </c>
      <c r="AA12" s="4296">
        <v>78</v>
      </c>
      <c r="AB12" s="3773">
        <v>59</v>
      </c>
      <c r="AC12" s="4342" t="str">
        <f>'General AUC always'!Q12</f>
        <v>-</v>
      </c>
      <c r="AD12" s="4320" t="str">
        <f>'General AUC always'!R12</f>
        <v>-</v>
      </c>
      <c r="AE12" s="1040">
        <f>'General AUC always'!S12</f>
        <v>1</v>
      </c>
      <c r="AF12" s="1038"/>
      <c r="AG12" s="4294"/>
      <c r="AH12" s="4294">
        <f t="shared" si="1"/>
        <v>653</v>
      </c>
      <c r="AI12" s="1039">
        <f t="shared" si="2"/>
        <v>451</v>
      </c>
      <c r="AJ12" s="1038">
        <f t="shared" si="3"/>
        <v>78</v>
      </c>
      <c r="AK12" s="1040">
        <f t="shared" si="4"/>
        <v>59</v>
      </c>
      <c r="AL12" s="4328">
        <f t="shared" si="5"/>
        <v>1104</v>
      </c>
    </row>
    <row r="13" spans="1:38" s="208" customFormat="1" ht="10.5">
      <c r="A13" s="4345" t="s">
        <v>163</v>
      </c>
      <c r="B13" s="4605">
        <v>0</v>
      </c>
      <c r="C13" s="4606">
        <v>26</v>
      </c>
      <c r="D13" s="4607">
        <v>37</v>
      </c>
      <c r="E13" s="4607">
        <v>27</v>
      </c>
      <c r="F13" s="4607">
        <v>37</v>
      </c>
      <c r="G13" s="4607">
        <v>26</v>
      </c>
      <c r="H13" s="4607">
        <v>40</v>
      </c>
      <c r="I13" s="4607">
        <v>43</v>
      </c>
      <c r="J13" s="4607">
        <v>56</v>
      </c>
      <c r="K13" s="4607">
        <v>47</v>
      </c>
      <c r="L13" s="4607">
        <v>37</v>
      </c>
      <c r="M13" s="4607">
        <v>40</v>
      </c>
      <c r="N13" s="4607">
        <v>30</v>
      </c>
      <c r="O13" s="4607">
        <v>32</v>
      </c>
      <c r="P13" s="3629"/>
      <c r="Q13" s="3626"/>
      <c r="R13" s="4341"/>
      <c r="S13" s="4552"/>
      <c r="T13" s="4300">
        <v>35</v>
      </c>
      <c r="U13" s="4299">
        <v>201</v>
      </c>
      <c r="V13" s="4304">
        <v>16</v>
      </c>
      <c r="W13" s="4297">
        <v>226</v>
      </c>
      <c r="X13" s="4338">
        <f t="shared" si="0"/>
        <v>478</v>
      </c>
      <c r="Y13" s="3889">
        <v>2</v>
      </c>
      <c r="Z13" s="3631" t="s">
        <v>396</v>
      </c>
      <c r="AA13" s="4296">
        <v>43</v>
      </c>
      <c r="AB13" s="3773">
        <v>32</v>
      </c>
      <c r="AC13" s="4342" t="str">
        <f>'General AUC always'!Q14</f>
        <v>-</v>
      </c>
      <c r="AD13" s="4320" t="str">
        <f>'General AUC always'!R14</f>
        <v>-</v>
      </c>
      <c r="AE13" s="1040">
        <f>'General AUC always'!S14</f>
        <v>1</v>
      </c>
      <c r="AF13" s="1038"/>
      <c r="AG13" s="4294"/>
      <c r="AH13" s="4294">
        <f t="shared" si="1"/>
        <v>292</v>
      </c>
      <c r="AI13" s="1039">
        <f t="shared" si="2"/>
        <v>186</v>
      </c>
      <c r="AJ13" s="1038">
        <f t="shared" si="3"/>
        <v>43</v>
      </c>
      <c r="AK13" s="1040">
        <f t="shared" si="4"/>
        <v>32</v>
      </c>
      <c r="AL13" s="4328">
        <f t="shared" si="5"/>
        <v>478</v>
      </c>
    </row>
    <row r="14" spans="1:38" s="208" customFormat="1" ht="10.5">
      <c r="A14" s="4345" t="s">
        <v>1173</v>
      </c>
      <c r="B14" s="4605">
        <v>46</v>
      </c>
      <c r="C14" s="4606">
        <v>65</v>
      </c>
      <c r="D14" s="4607">
        <v>64</v>
      </c>
      <c r="E14" s="4607">
        <v>63</v>
      </c>
      <c r="F14" s="4607">
        <v>79</v>
      </c>
      <c r="G14" s="4607">
        <v>69</v>
      </c>
      <c r="H14" s="4607">
        <v>77</v>
      </c>
      <c r="I14" s="4607">
        <v>78</v>
      </c>
      <c r="J14" s="4607">
        <v>120</v>
      </c>
      <c r="K14" s="4607">
        <v>118</v>
      </c>
      <c r="L14" s="4607">
        <v>80</v>
      </c>
      <c r="M14" s="4607">
        <v>87</v>
      </c>
      <c r="N14" s="4607">
        <v>95</v>
      </c>
      <c r="O14" s="4607">
        <v>55</v>
      </c>
      <c r="P14" s="3629"/>
      <c r="Q14" s="3626"/>
      <c r="R14" s="4341"/>
      <c r="S14" s="4553"/>
      <c r="T14" s="4300">
        <v>107</v>
      </c>
      <c r="U14" s="4299">
        <v>388</v>
      </c>
      <c r="V14" s="4304">
        <v>91</v>
      </c>
      <c r="W14" s="4297">
        <v>464</v>
      </c>
      <c r="X14" s="4338">
        <f t="shared" si="0"/>
        <v>1050</v>
      </c>
      <c r="Y14" s="3889" t="s">
        <v>396</v>
      </c>
      <c r="Z14" s="3631">
        <v>20</v>
      </c>
      <c r="AA14" s="4296">
        <v>78</v>
      </c>
      <c r="AB14" s="3773">
        <v>55</v>
      </c>
      <c r="AC14" s="4346" t="str">
        <f>'General AUC always'!Q15</f>
        <v>-</v>
      </c>
      <c r="AD14" s="4320" t="str">
        <f>'General AUC always'!R15</f>
        <v>-</v>
      </c>
      <c r="AE14" s="1040">
        <f>'General AUC always'!S15</f>
        <v>1</v>
      </c>
      <c r="AF14" s="1038"/>
      <c r="AG14" s="4294"/>
      <c r="AH14" s="4294">
        <f t="shared" si="1"/>
        <v>661</v>
      </c>
      <c r="AI14" s="1039">
        <f t="shared" si="2"/>
        <v>435</v>
      </c>
      <c r="AJ14" s="1038">
        <f t="shared" si="3"/>
        <v>78</v>
      </c>
      <c r="AK14" s="1040">
        <f t="shared" si="4"/>
        <v>55</v>
      </c>
      <c r="AL14" s="4328">
        <f t="shared" si="5"/>
        <v>1096</v>
      </c>
    </row>
    <row r="15" spans="1:38" s="208" customFormat="1" ht="10.5">
      <c r="A15" s="4345" t="s">
        <v>165</v>
      </c>
      <c r="B15" s="4605">
        <v>0</v>
      </c>
      <c r="C15" s="4606">
        <v>6</v>
      </c>
      <c r="D15" s="4607">
        <v>7</v>
      </c>
      <c r="E15" s="4607">
        <v>2</v>
      </c>
      <c r="F15" s="4607">
        <v>4</v>
      </c>
      <c r="G15" s="4607">
        <v>2</v>
      </c>
      <c r="H15" s="4607">
        <v>2</v>
      </c>
      <c r="I15" s="4607">
        <v>0</v>
      </c>
      <c r="J15" s="4607">
        <v>0</v>
      </c>
      <c r="K15" s="4607">
        <v>0</v>
      </c>
      <c r="L15" s="4607">
        <v>0</v>
      </c>
      <c r="M15" s="4607">
        <v>0</v>
      </c>
      <c r="N15" s="4607">
        <v>0</v>
      </c>
      <c r="O15" s="4607">
        <v>0</v>
      </c>
      <c r="P15" s="3629"/>
      <c r="Q15" s="3626"/>
      <c r="R15" s="4341"/>
      <c r="S15" s="4552"/>
      <c r="T15" s="4300">
        <v>7</v>
      </c>
      <c r="U15" s="4299">
        <v>16</v>
      </c>
      <c r="V15" s="4304">
        <v>0</v>
      </c>
      <c r="W15" s="4297">
        <v>0</v>
      </c>
      <c r="X15" s="4338">
        <f t="shared" si="0"/>
        <v>23</v>
      </c>
      <c r="Y15" s="3889" t="s">
        <v>396</v>
      </c>
      <c r="Z15" s="3631" t="s">
        <v>396</v>
      </c>
      <c r="AA15" s="4296">
        <v>0</v>
      </c>
      <c r="AB15" s="3773">
        <v>0</v>
      </c>
      <c r="AC15" s="4346">
        <f>'General AUC always'!Q16</f>
        <v>1</v>
      </c>
      <c r="AD15" s="4320">
        <f>'General AUC always'!R16</f>
        <v>0</v>
      </c>
      <c r="AE15" s="1040" t="str">
        <f>'General AUC always'!S16</f>
        <v>-</v>
      </c>
      <c r="AF15" s="1038">
        <f>SUM(C15:J15)</f>
        <v>23</v>
      </c>
      <c r="AG15" s="4294"/>
      <c r="AH15" s="4294"/>
      <c r="AI15" s="1039">
        <f>SUM(K15:P15)</f>
        <v>0</v>
      </c>
      <c r="AJ15" s="1038">
        <f t="shared" si="3"/>
        <v>0</v>
      </c>
      <c r="AK15" s="1040">
        <f t="shared" si="4"/>
        <v>0</v>
      </c>
      <c r="AL15" s="4328">
        <f t="shared" si="5"/>
        <v>23</v>
      </c>
    </row>
    <row r="16" spans="1:38" s="208" customFormat="1" ht="21">
      <c r="A16" s="4345" t="s">
        <v>166</v>
      </c>
      <c r="B16" s="4605">
        <v>0</v>
      </c>
      <c r="C16" s="4606">
        <v>13</v>
      </c>
      <c r="D16" s="4607">
        <v>12</v>
      </c>
      <c r="E16" s="4607">
        <v>9</v>
      </c>
      <c r="F16" s="4607">
        <v>16</v>
      </c>
      <c r="G16" s="4607">
        <v>9</v>
      </c>
      <c r="H16" s="4607">
        <v>17</v>
      </c>
      <c r="I16" s="4607">
        <v>17</v>
      </c>
      <c r="J16" s="4607">
        <v>10</v>
      </c>
      <c r="K16" s="4607">
        <v>10</v>
      </c>
      <c r="L16" s="4607">
        <v>13</v>
      </c>
      <c r="M16" s="4607">
        <v>0</v>
      </c>
      <c r="N16" s="4607">
        <v>0</v>
      </c>
      <c r="O16" s="4607">
        <v>0</v>
      </c>
      <c r="P16" s="3629"/>
      <c r="Q16" s="3626"/>
      <c r="R16" s="4341"/>
      <c r="S16" s="4553"/>
      <c r="T16" s="4300">
        <v>13</v>
      </c>
      <c r="U16" s="4299">
        <v>80</v>
      </c>
      <c r="V16" s="4304">
        <v>12</v>
      </c>
      <c r="W16" s="4297">
        <v>21</v>
      </c>
      <c r="X16" s="4338">
        <f t="shared" si="0"/>
        <v>126</v>
      </c>
      <c r="Y16" s="3889" t="s">
        <v>396</v>
      </c>
      <c r="Z16" s="3631" t="s">
        <v>396</v>
      </c>
      <c r="AA16" s="4296">
        <v>17</v>
      </c>
      <c r="AB16" s="3773">
        <v>0</v>
      </c>
      <c r="AC16" s="4346" t="str">
        <f>'General AUC always'!Q17</f>
        <v>-</v>
      </c>
      <c r="AD16" s="4320" t="str">
        <f>'General AUC always'!R17</f>
        <v>-</v>
      </c>
      <c r="AE16" s="1040">
        <f>'General AUC always'!S17</f>
        <v>1</v>
      </c>
      <c r="AF16" s="1038"/>
      <c r="AG16" s="4294"/>
      <c r="AH16" s="4294">
        <f t="shared" ref="AH16" si="6">SUM(B16:J16)</f>
        <v>103</v>
      </c>
      <c r="AI16" s="1039">
        <f t="shared" ref="AI16" si="7">SUM(K16:P16)</f>
        <v>23</v>
      </c>
      <c r="AJ16" s="1038">
        <f t="shared" si="3"/>
        <v>17</v>
      </c>
      <c r="AK16" s="1040">
        <f t="shared" si="4"/>
        <v>0</v>
      </c>
      <c r="AL16" s="4328">
        <f t="shared" si="5"/>
        <v>126</v>
      </c>
    </row>
    <row r="17" spans="1:38" s="208" customFormat="1" ht="10.5">
      <c r="A17" s="4345" t="s">
        <v>167</v>
      </c>
      <c r="B17" s="4605">
        <v>5.2</v>
      </c>
      <c r="C17" s="4606">
        <v>4</v>
      </c>
      <c r="D17" s="4607">
        <v>1</v>
      </c>
      <c r="E17" s="4607">
        <v>4</v>
      </c>
      <c r="F17" s="4607">
        <v>6</v>
      </c>
      <c r="G17" s="4607">
        <v>0</v>
      </c>
      <c r="H17" s="4607">
        <v>1</v>
      </c>
      <c r="I17" s="4607">
        <v>2</v>
      </c>
      <c r="J17" s="4607">
        <v>0</v>
      </c>
      <c r="K17" s="4607">
        <v>0</v>
      </c>
      <c r="L17" s="4607">
        <v>0</v>
      </c>
      <c r="M17" s="4607">
        <v>0</v>
      </c>
      <c r="N17" s="4607">
        <v>0</v>
      </c>
      <c r="O17" s="4607">
        <v>0</v>
      </c>
      <c r="P17" s="3629"/>
      <c r="Q17" s="3626"/>
      <c r="R17" s="4341"/>
      <c r="S17" s="4552"/>
      <c r="T17" s="4300">
        <v>15</v>
      </c>
      <c r="U17" s="4299">
        <v>3</v>
      </c>
      <c r="V17" s="4304">
        <v>0</v>
      </c>
      <c r="W17" s="4297">
        <v>0</v>
      </c>
      <c r="X17" s="4338">
        <f t="shared" si="0"/>
        <v>18</v>
      </c>
      <c r="Y17" s="3889" t="s">
        <v>396</v>
      </c>
      <c r="Z17" s="3631" t="s">
        <v>396</v>
      </c>
      <c r="AA17" s="4296">
        <v>2</v>
      </c>
      <c r="AB17" s="3773">
        <v>0</v>
      </c>
      <c r="AC17" s="4346">
        <f>'General AUC always'!Q18</f>
        <v>1</v>
      </c>
      <c r="AD17" s="4320">
        <f>'General AUC always'!R18</f>
        <v>0</v>
      </c>
      <c r="AE17" s="1040" t="str">
        <f>'General AUC always'!S18</f>
        <v>-</v>
      </c>
      <c r="AF17" s="1038">
        <f>SUM(C17:J17)</f>
        <v>18</v>
      </c>
      <c r="AG17" s="4294"/>
      <c r="AH17" s="4294"/>
      <c r="AI17" s="1039"/>
      <c r="AJ17" s="1038">
        <f t="shared" si="3"/>
        <v>2</v>
      </c>
      <c r="AK17" s="1040">
        <f t="shared" si="4"/>
        <v>0</v>
      </c>
      <c r="AL17" s="4328">
        <f t="shared" si="5"/>
        <v>23</v>
      </c>
    </row>
    <row r="18" spans="1:38" s="208" customFormat="1" ht="10.5">
      <c r="A18" s="4345" t="s">
        <v>168</v>
      </c>
      <c r="B18" s="4605">
        <v>21</v>
      </c>
      <c r="C18" s="4606">
        <v>21</v>
      </c>
      <c r="D18" s="4607">
        <v>16</v>
      </c>
      <c r="E18" s="4607">
        <v>22</v>
      </c>
      <c r="F18" s="4607">
        <v>24</v>
      </c>
      <c r="G18" s="4607">
        <v>14</v>
      </c>
      <c r="H18" s="4607">
        <v>17</v>
      </c>
      <c r="I18" s="4607">
        <v>19</v>
      </c>
      <c r="J18" s="4607">
        <v>54</v>
      </c>
      <c r="K18" s="4607">
        <v>32</v>
      </c>
      <c r="L18" s="4607">
        <v>46</v>
      </c>
      <c r="M18" s="4607">
        <v>28</v>
      </c>
      <c r="N18" s="4607">
        <v>23</v>
      </c>
      <c r="O18" s="4607">
        <v>26</v>
      </c>
      <c r="P18" s="3629"/>
      <c r="Q18" s="3626"/>
      <c r="R18" s="4341"/>
      <c r="S18" s="4553"/>
      <c r="T18" s="4300">
        <v>40</v>
      </c>
      <c r="U18" s="4299">
        <v>93</v>
      </c>
      <c r="V18" s="4304">
        <v>66</v>
      </c>
      <c r="W18" s="4297">
        <v>143</v>
      </c>
      <c r="X18" s="4338">
        <f>SUM(R18:W18)</f>
        <v>342</v>
      </c>
      <c r="Y18" s="3889">
        <v>2</v>
      </c>
      <c r="Z18" s="3631">
        <v>8</v>
      </c>
      <c r="AA18" s="4296">
        <v>19</v>
      </c>
      <c r="AB18" s="3773">
        <v>26</v>
      </c>
      <c r="AC18" s="4342" t="str">
        <f>'General AUC always'!Q19</f>
        <v>-</v>
      </c>
      <c r="AD18" s="4320" t="str">
        <f>'General AUC always'!R19</f>
        <v>-</v>
      </c>
      <c r="AE18" s="1040">
        <f>'General AUC always'!S19</f>
        <v>1</v>
      </c>
      <c r="AF18" s="1038"/>
      <c r="AG18" s="4294"/>
      <c r="AH18" s="4294">
        <f t="shared" ref="AH18" si="8">SUM(B18:J18)</f>
        <v>208</v>
      </c>
      <c r="AI18" s="1039">
        <f t="shared" ref="AI18" si="9">SUM(K18:P18)</f>
        <v>155</v>
      </c>
      <c r="AJ18" s="1038">
        <f t="shared" si="3"/>
        <v>19</v>
      </c>
      <c r="AK18" s="1040">
        <f t="shared" si="4"/>
        <v>26</v>
      </c>
      <c r="AL18" s="4328">
        <f t="shared" si="5"/>
        <v>363</v>
      </c>
    </row>
    <row r="19" spans="1:38" s="678" customFormat="1" ht="14.15" customHeight="1" thickBot="1">
      <c r="A19" s="1988" t="s">
        <v>132</v>
      </c>
      <c r="B19" s="4317">
        <f t="shared" ref="B19:AL19" si="10">SUM(B10:B18)</f>
        <v>157</v>
      </c>
      <c r="C19" s="4319">
        <f t="shared" si="10"/>
        <v>285</v>
      </c>
      <c r="D19" s="4319">
        <f t="shared" si="10"/>
        <v>296</v>
      </c>
      <c r="E19" s="4319">
        <f t="shared" si="10"/>
        <v>276</v>
      </c>
      <c r="F19" s="4319">
        <f t="shared" si="10"/>
        <v>341</v>
      </c>
      <c r="G19" s="4319">
        <f t="shared" si="10"/>
        <v>289</v>
      </c>
      <c r="H19" s="4319">
        <f t="shared" si="10"/>
        <v>323</v>
      </c>
      <c r="I19" s="4319">
        <f t="shared" si="10"/>
        <v>347</v>
      </c>
      <c r="J19" s="4319">
        <f t="shared" si="10"/>
        <v>443</v>
      </c>
      <c r="K19" s="4319">
        <f t="shared" si="10"/>
        <v>427</v>
      </c>
      <c r="L19" s="4319">
        <f t="shared" si="10"/>
        <v>364</v>
      </c>
      <c r="M19" s="4319">
        <f t="shared" si="10"/>
        <v>326</v>
      </c>
      <c r="N19" s="4319">
        <f t="shared" si="10"/>
        <v>279</v>
      </c>
      <c r="O19" s="4319">
        <f t="shared" si="10"/>
        <v>228</v>
      </c>
      <c r="P19" s="4319">
        <f t="shared" si="10"/>
        <v>0</v>
      </c>
      <c r="Q19" s="2450">
        <f t="shared" si="10"/>
        <v>0</v>
      </c>
      <c r="R19" s="4317">
        <f t="shared" si="10"/>
        <v>0</v>
      </c>
      <c r="S19" s="4317">
        <f t="shared" si="10"/>
        <v>0</v>
      </c>
      <c r="T19" s="4317">
        <f t="shared" si="10"/>
        <v>529</v>
      </c>
      <c r="U19" s="2451">
        <f t="shared" si="10"/>
        <v>1628</v>
      </c>
      <c r="V19" s="4318">
        <f t="shared" si="10"/>
        <v>436</v>
      </c>
      <c r="W19" s="2450">
        <f t="shared" si="10"/>
        <v>1631</v>
      </c>
      <c r="X19" s="1989">
        <f t="shared" si="10"/>
        <v>4224</v>
      </c>
      <c r="Y19" s="4317">
        <f t="shared" si="10"/>
        <v>14</v>
      </c>
      <c r="Z19" s="4316">
        <f t="shared" si="10"/>
        <v>38</v>
      </c>
      <c r="AA19" s="4316">
        <f t="shared" si="10"/>
        <v>347</v>
      </c>
      <c r="AB19" s="2452">
        <f t="shared" si="10"/>
        <v>228</v>
      </c>
      <c r="AC19" s="4314">
        <f t="shared" si="10"/>
        <v>2</v>
      </c>
      <c r="AD19" s="4313">
        <f t="shared" si="10"/>
        <v>0</v>
      </c>
      <c r="AE19" s="1044">
        <f t="shared" si="10"/>
        <v>7</v>
      </c>
      <c r="AF19" s="4313">
        <f t="shared" si="10"/>
        <v>41</v>
      </c>
      <c r="AG19" s="4313">
        <f t="shared" si="10"/>
        <v>0</v>
      </c>
      <c r="AH19" s="4313">
        <f t="shared" si="10"/>
        <v>2711</v>
      </c>
      <c r="AI19" s="1044">
        <f t="shared" si="10"/>
        <v>1624</v>
      </c>
      <c r="AJ19" s="1043">
        <f t="shared" si="10"/>
        <v>347</v>
      </c>
      <c r="AK19" s="1044">
        <f t="shared" si="10"/>
        <v>228</v>
      </c>
      <c r="AL19" s="1833">
        <f t="shared" si="10"/>
        <v>4381</v>
      </c>
    </row>
    <row r="20" spans="1:38" s="1018" customFormat="1" ht="11.15" customHeight="1" thickTop="1">
      <c r="A20" s="1986"/>
      <c r="B20" s="1987"/>
      <c r="C20" s="1987"/>
      <c r="D20" s="1987"/>
      <c r="E20" s="1987"/>
      <c r="F20" s="1987"/>
      <c r="G20" s="1987"/>
      <c r="H20" s="1987"/>
      <c r="I20" s="1987"/>
      <c r="J20" s="1987"/>
      <c r="K20" s="1987"/>
      <c r="L20" s="1987"/>
      <c r="M20" s="1987"/>
      <c r="N20" s="1987"/>
      <c r="O20" s="1987"/>
      <c r="P20" s="1987"/>
      <c r="Q20" s="1987"/>
      <c r="R20" s="1987"/>
      <c r="S20" s="1987"/>
      <c r="T20" s="1987"/>
      <c r="U20" s="1987">
        <f>T19+U19</f>
        <v>2157</v>
      </c>
      <c r="V20" s="1987">
        <f>V19+W19</f>
        <v>2067</v>
      </c>
      <c r="W20" s="1987" t="s">
        <v>14</v>
      </c>
      <c r="X20" s="1987"/>
      <c r="Y20" s="1987"/>
      <c r="Z20" s="1987"/>
      <c r="AA20" s="1990"/>
      <c r="AB20" s="2453"/>
      <c r="AC20" s="1987"/>
      <c r="AD20" s="1987"/>
      <c r="AE20" s="1987"/>
      <c r="AF20" s="1987"/>
      <c r="AG20" s="1987"/>
      <c r="AH20" s="1987"/>
      <c r="AI20" s="1987">
        <f>AF19+AG19+AH19+AI19</f>
        <v>4376</v>
      </c>
      <c r="AJ20" s="1987"/>
      <c r="AK20" s="1987"/>
      <c r="AL20" s="4312"/>
    </row>
    <row r="21" spans="1:38" s="143" customFormat="1" ht="12.65" customHeight="1">
      <c r="A21" s="4487" t="s">
        <v>169</v>
      </c>
      <c r="B21" s="4311"/>
      <c r="C21" s="4311"/>
      <c r="D21" s="4311"/>
      <c r="E21" s="4311"/>
      <c r="F21" s="4311"/>
      <c r="G21" s="4311"/>
      <c r="H21" s="4311"/>
      <c r="I21" s="4311"/>
      <c r="J21" s="4311"/>
      <c r="K21" s="4308"/>
      <c r="L21" s="4308"/>
      <c r="M21" s="4308"/>
      <c r="N21" s="4308"/>
      <c r="O21" s="4308"/>
      <c r="P21" s="4308"/>
      <c r="Q21" s="4308"/>
      <c r="R21" s="4549"/>
      <c r="S21" s="4549"/>
      <c r="X21" s="4308"/>
      <c r="Y21" s="4308"/>
      <c r="Z21" s="4308"/>
      <c r="AA21" s="4344"/>
      <c r="AB21" s="4343"/>
      <c r="AC21" s="4308"/>
      <c r="AD21" s="4308"/>
      <c r="AE21" s="4308"/>
      <c r="AF21" s="4308"/>
      <c r="AG21" s="4308"/>
      <c r="AH21" s="4308"/>
      <c r="AI21" s="4308"/>
      <c r="AJ21" s="4308"/>
      <c r="AK21" s="4308"/>
      <c r="AL21" s="1996" t="s">
        <v>169</v>
      </c>
    </row>
    <row r="22" spans="1:38" s="208" customFormat="1" ht="10.5">
      <c r="A22" s="2444" t="str">
        <f>'General AUC always'!A23</f>
        <v>Cairns Adventist College</v>
      </c>
      <c r="B22" s="4307">
        <v>0</v>
      </c>
      <c r="C22" s="3629">
        <v>7</v>
      </c>
      <c r="D22" s="3629">
        <v>7</v>
      </c>
      <c r="E22" s="3629">
        <v>9</v>
      </c>
      <c r="F22" s="3629">
        <v>9</v>
      </c>
      <c r="G22" s="3629">
        <v>20</v>
      </c>
      <c r="H22" s="3629">
        <v>11</v>
      </c>
      <c r="I22" s="3629">
        <v>6</v>
      </c>
      <c r="J22" s="3629">
        <v>0</v>
      </c>
      <c r="K22" s="3629">
        <v>0</v>
      </c>
      <c r="L22" s="3629">
        <v>0</v>
      </c>
      <c r="M22" s="3629">
        <v>0</v>
      </c>
      <c r="N22" s="3629">
        <v>0</v>
      </c>
      <c r="O22" s="3629">
        <v>0</v>
      </c>
      <c r="P22" s="3629"/>
      <c r="Q22" s="3626"/>
      <c r="R22" s="4341"/>
      <c r="S22" s="4552"/>
      <c r="T22" s="4300">
        <v>32</v>
      </c>
      <c r="U22" s="4299">
        <v>37</v>
      </c>
      <c r="V22" s="4304">
        <v>0</v>
      </c>
      <c r="W22" s="4297">
        <v>0</v>
      </c>
      <c r="X22" s="4338">
        <f t="shared" ref="X22:X24" si="11">SUM(R22:W22)</f>
        <v>69</v>
      </c>
      <c r="Y22" s="3889">
        <v>2</v>
      </c>
      <c r="Z22" s="3631" t="s">
        <v>396</v>
      </c>
      <c r="AA22" s="4296">
        <v>6</v>
      </c>
      <c r="AB22" s="3773">
        <v>0</v>
      </c>
      <c r="AC22" s="1993">
        <f>'General AUC always'!Q23</f>
        <v>1</v>
      </c>
      <c r="AD22" s="1993">
        <f>'General AUC always'!R23</f>
        <v>0</v>
      </c>
      <c r="AE22" s="1993" t="str">
        <f>'General AUC always'!S23</f>
        <v>-</v>
      </c>
      <c r="AF22" s="4294">
        <f>SUM(C22:J22)</f>
        <v>69</v>
      </c>
      <c r="AG22" s="4294"/>
      <c r="AI22" s="1039">
        <f>SUM(K22:P22)</f>
        <v>0</v>
      </c>
      <c r="AJ22" s="1038">
        <f>AA22</f>
        <v>6</v>
      </c>
      <c r="AK22" s="1038">
        <f t="shared" ref="AJ22:AK24" si="12">AB22</f>
        <v>0</v>
      </c>
      <c r="AL22" s="1995">
        <f>SUM(B22:Q22)</f>
        <v>69</v>
      </c>
    </row>
    <row r="23" spans="1:38" s="208" customFormat="1" ht="10.5">
      <c r="A23" s="4327" t="str">
        <f>'General AUC always'!A24</f>
        <v>Carlisle Adventist Christian College</v>
      </c>
      <c r="B23" s="4301">
        <v>50</v>
      </c>
      <c r="C23" s="3629">
        <v>28</v>
      </c>
      <c r="D23" s="3629">
        <v>21</v>
      </c>
      <c r="E23" s="3629">
        <v>25</v>
      </c>
      <c r="F23" s="3629">
        <v>24</v>
      </c>
      <c r="G23" s="3629">
        <v>21</v>
      </c>
      <c r="H23" s="3629">
        <v>27</v>
      </c>
      <c r="I23" s="3629">
        <v>28</v>
      </c>
      <c r="J23" s="3629">
        <v>26</v>
      </c>
      <c r="K23" s="3629">
        <v>28</v>
      </c>
      <c r="L23" s="3629">
        <v>26</v>
      </c>
      <c r="M23" s="3629">
        <v>18</v>
      </c>
      <c r="N23" s="3629">
        <v>22</v>
      </c>
      <c r="O23" s="3629">
        <v>9</v>
      </c>
      <c r="P23" s="3629"/>
      <c r="Q23" s="3626"/>
      <c r="R23" s="4341"/>
      <c r="S23" s="4552"/>
      <c r="T23" s="4300">
        <v>28</v>
      </c>
      <c r="U23" s="4299">
        <v>146</v>
      </c>
      <c r="V23" s="4304">
        <v>32</v>
      </c>
      <c r="W23" s="4297">
        <v>97</v>
      </c>
      <c r="X23" s="4338">
        <f t="shared" si="11"/>
        <v>303</v>
      </c>
      <c r="Y23" s="3889"/>
      <c r="Z23" s="3631">
        <v>5</v>
      </c>
      <c r="AA23" s="4296">
        <v>26</v>
      </c>
      <c r="AB23" s="3773">
        <v>9</v>
      </c>
      <c r="AC23" s="1993" t="str">
        <f>'General AUC always'!Q24</f>
        <v>-</v>
      </c>
      <c r="AD23" s="1993" t="str">
        <f>'General AUC always'!R24</f>
        <v>-</v>
      </c>
      <c r="AE23" s="1993">
        <f>'General AUC always'!S24</f>
        <v>1</v>
      </c>
      <c r="AF23" s="1038"/>
      <c r="AG23" s="4320"/>
      <c r="AH23" s="4294">
        <f>SUM(B23:J23)</f>
        <v>250</v>
      </c>
      <c r="AI23" s="1039">
        <f>SUM(K23:P23)</f>
        <v>103</v>
      </c>
      <c r="AJ23" s="1038">
        <f t="shared" si="12"/>
        <v>26</v>
      </c>
      <c r="AK23" s="1038">
        <f t="shared" si="12"/>
        <v>9</v>
      </c>
      <c r="AL23" s="1995">
        <f t="shared" ref="AL23:AL24" si="13">SUM(B23:Q23)</f>
        <v>353</v>
      </c>
    </row>
    <row r="24" spans="1:38" s="208" customFormat="1" ht="10.5">
      <c r="A24" s="4327" t="str">
        <f>'General AUC always'!A25</f>
        <v>Riverside Adventist Christian School</v>
      </c>
      <c r="B24" s="4301">
        <v>0</v>
      </c>
      <c r="C24" s="3629">
        <v>10</v>
      </c>
      <c r="D24" s="3629">
        <v>4</v>
      </c>
      <c r="E24" s="3629">
        <v>8</v>
      </c>
      <c r="F24" s="3629">
        <v>5</v>
      </c>
      <c r="G24" s="3629">
        <v>5</v>
      </c>
      <c r="H24" s="3629">
        <v>5</v>
      </c>
      <c r="I24" s="3629">
        <v>1</v>
      </c>
      <c r="J24" s="3629">
        <v>0</v>
      </c>
      <c r="K24" s="3629">
        <v>0</v>
      </c>
      <c r="L24" s="3629">
        <v>0</v>
      </c>
      <c r="M24" s="3629">
        <v>0</v>
      </c>
      <c r="N24" s="3629">
        <v>0</v>
      </c>
      <c r="O24" s="3629">
        <v>0</v>
      </c>
      <c r="P24" s="3629"/>
      <c r="Q24" s="3626"/>
      <c r="R24" s="4341"/>
      <c r="S24" s="4552"/>
      <c r="T24" s="4300">
        <v>19</v>
      </c>
      <c r="U24" s="4299">
        <v>19</v>
      </c>
      <c r="V24" s="4304">
        <v>0</v>
      </c>
      <c r="W24" s="4297">
        <v>0</v>
      </c>
      <c r="X24" s="4338">
        <f t="shared" si="11"/>
        <v>38</v>
      </c>
      <c r="Y24" s="3889" t="s">
        <v>396</v>
      </c>
      <c r="Z24" s="3631" t="s">
        <v>396</v>
      </c>
      <c r="AA24" s="4296">
        <v>1</v>
      </c>
      <c r="AB24" s="3773">
        <v>0</v>
      </c>
      <c r="AC24" s="1993">
        <f>'General AUC always'!Q25</f>
        <v>1</v>
      </c>
      <c r="AD24" s="1993">
        <f>'General AUC always'!R25</f>
        <v>0</v>
      </c>
      <c r="AE24" s="1993" t="str">
        <f>'General AUC always'!S25</f>
        <v>-</v>
      </c>
      <c r="AF24" s="1038">
        <f>SUM(B24:J24)</f>
        <v>38</v>
      </c>
      <c r="AG24" s="4320"/>
      <c r="AH24" s="4320"/>
      <c r="AI24" s="1040"/>
      <c r="AJ24" s="1038">
        <f t="shared" si="12"/>
        <v>1</v>
      </c>
      <c r="AK24" s="1038">
        <f t="shared" si="12"/>
        <v>0</v>
      </c>
      <c r="AL24" s="1995">
        <f t="shared" si="13"/>
        <v>38</v>
      </c>
    </row>
    <row r="25" spans="1:38" s="678" customFormat="1" ht="14.15" customHeight="1" thickBot="1">
      <c r="A25" s="1988" t="s">
        <v>132</v>
      </c>
      <c r="B25" s="4317">
        <f t="shared" ref="B25:AL25" si="14">SUM(B22:B24)</f>
        <v>50</v>
      </c>
      <c r="C25" s="4319">
        <f t="shared" si="14"/>
        <v>45</v>
      </c>
      <c r="D25" s="4319">
        <f t="shared" si="14"/>
        <v>32</v>
      </c>
      <c r="E25" s="4319">
        <f t="shared" si="14"/>
        <v>42</v>
      </c>
      <c r="F25" s="4319">
        <f t="shared" si="14"/>
        <v>38</v>
      </c>
      <c r="G25" s="4319">
        <f t="shared" si="14"/>
        <v>46</v>
      </c>
      <c r="H25" s="4319">
        <f t="shared" si="14"/>
        <v>43</v>
      </c>
      <c r="I25" s="4319">
        <f t="shared" si="14"/>
        <v>35</v>
      </c>
      <c r="J25" s="4319">
        <f t="shared" si="14"/>
        <v>26</v>
      </c>
      <c r="K25" s="4319">
        <f t="shared" si="14"/>
        <v>28</v>
      </c>
      <c r="L25" s="4319">
        <f t="shared" si="14"/>
        <v>26</v>
      </c>
      <c r="M25" s="4319">
        <f t="shared" si="14"/>
        <v>18</v>
      </c>
      <c r="N25" s="4319">
        <f t="shared" si="14"/>
        <v>22</v>
      </c>
      <c r="O25" s="4319">
        <f t="shared" si="14"/>
        <v>9</v>
      </c>
      <c r="P25" s="4319">
        <f t="shared" si="14"/>
        <v>0</v>
      </c>
      <c r="Q25" s="2450">
        <f t="shared" si="14"/>
        <v>0</v>
      </c>
      <c r="R25" s="4317">
        <f t="shared" si="14"/>
        <v>0</v>
      </c>
      <c r="S25" s="4317">
        <f t="shared" si="14"/>
        <v>0</v>
      </c>
      <c r="T25" s="4317">
        <f t="shared" si="14"/>
        <v>79</v>
      </c>
      <c r="U25" s="2451">
        <f t="shared" si="14"/>
        <v>202</v>
      </c>
      <c r="V25" s="4318">
        <f t="shared" si="14"/>
        <v>32</v>
      </c>
      <c r="W25" s="2450">
        <f t="shared" si="14"/>
        <v>97</v>
      </c>
      <c r="X25" s="1989">
        <f t="shared" si="14"/>
        <v>410</v>
      </c>
      <c r="Y25" s="4317">
        <f t="shared" si="14"/>
        <v>2</v>
      </c>
      <c r="Z25" s="4316">
        <f t="shared" si="14"/>
        <v>5</v>
      </c>
      <c r="AA25" s="4315">
        <f t="shared" si="14"/>
        <v>33</v>
      </c>
      <c r="AB25" s="4315">
        <f t="shared" si="14"/>
        <v>9</v>
      </c>
      <c r="AC25" s="4314">
        <f t="shared" si="14"/>
        <v>2</v>
      </c>
      <c r="AD25" s="4313">
        <f t="shared" si="14"/>
        <v>0</v>
      </c>
      <c r="AE25" s="1044">
        <f t="shared" si="14"/>
        <v>1</v>
      </c>
      <c r="AF25" s="4313">
        <f>SUM(AF22:AF24)</f>
        <v>107</v>
      </c>
      <c r="AG25" s="4313">
        <f t="shared" si="14"/>
        <v>0</v>
      </c>
      <c r="AH25" s="4313">
        <f t="shared" si="14"/>
        <v>250</v>
      </c>
      <c r="AI25" s="1044">
        <f t="shared" si="14"/>
        <v>103</v>
      </c>
      <c r="AJ25" s="1043">
        <f t="shared" si="14"/>
        <v>33</v>
      </c>
      <c r="AK25" s="1044">
        <f t="shared" si="14"/>
        <v>9</v>
      </c>
      <c r="AL25" s="1833">
        <f t="shared" si="14"/>
        <v>460</v>
      </c>
    </row>
    <row r="26" spans="1:38" s="1018" customFormat="1" ht="11.15" customHeight="1" thickTop="1">
      <c r="A26" s="1986"/>
      <c r="B26" s="1987"/>
      <c r="C26" s="1987"/>
      <c r="D26" s="1987"/>
      <c r="E26" s="1987"/>
      <c r="F26" s="1987"/>
      <c r="G26" s="1987"/>
      <c r="H26" s="1987"/>
      <c r="I26" s="1987"/>
      <c r="J26" s="1987"/>
      <c r="K26" s="1987"/>
      <c r="L26" s="1987"/>
      <c r="M26" s="1987"/>
      <c r="N26" s="1987"/>
      <c r="O26" s="1987"/>
      <c r="P26" s="1987"/>
      <c r="Q26" s="1987"/>
      <c r="R26" s="1987"/>
      <c r="S26" s="1987"/>
      <c r="T26" s="1987"/>
      <c r="U26" s="1987">
        <f>T25+U25</f>
        <v>281</v>
      </c>
      <c r="V26" s="1987">
        <f>V25+W25</f>
        <v>129</v>
      </c>
      <c r="W26" s="1987"/>
      <c r="X26" s="1987"/>
      <c r="Y26" s="1987"/>
      <c r="Z26" s="1987"/>
      <c r="AA26" s="1991"/>
      <c r="AB26" s="2456"/>
      <c r="AC26" s="1987"/>
      <c r="AD26" s="1987"/>
      <c r="AE26" s="1987"/>
      <c r="AF26" s="1987"/>
      <c r="AG26" s="1987"/>
      <c r="AH26" s="1987"/>
      <c r="AI26" s="1987">
        <f>AF25+AG25+AH25+AI25</f>
        <v>460</v>
      </c>
      <c r="AJ26" s="1987"/>
      <c r="AK26" s="1987"/>
      <c r="AL26" s="4312"/>
    </row>
    <row r="27" spans="1:38" s="143" customFormat="1" ht="12.65" customHeight="1">
      <c r="A27" s="4487" t="s">
        <v>172</v>
      </c>
      <c r="B27" s="4311"/>
      <c r="C27" s="4311"/>
      <c r="D27" s="4311"/>
      <c r="E27" s="4311"/>
      <c r="F27" s="4311"/>
      <c r="G27" s="4311"/>
      <c r="H27" s="4311"/>
      <c r="I27" s="4311"/>
      <c r="J27" s="4311"/>
      <c r="K27" s="4308"/>
      <c r="L27" s="4308"/>
      <c r="M27" s="4308"/>
      <c r="N27" s="4308"/>
      <c r="O27" s="4308"/>
      <c r="P27" s="4308"/>
      <c r="Q27" s="4308"/>
      <c r="R27" s="4308"/>
      <c r="S27" s="4308"/>
      <c r="T27" s="4308"/>
      <c r="U27" s="4308"/>
      <c r="V27" s="4308"/>
      <c r="W27" s="4308"/>
      <c r="X27" s="4308"/>
      <c r="Y27" s="4308"/>
      <c r="Z27" s="4308"/>
      <c r="AA27" s="4310"/>
      <c r="AB27" s="4309"/>
      <c r="AC27" s="4308"/>
      <c r="AD27" s="4308"/>
      <c r="AE27" s="4308"/>
      <c r="AF27" s="4308"/>
      <c r="AG27" s="4308"/>
      <c r="AH27" s="4308"/>
      <c r="AI27" s="4308"/>
      <c r="AJ27" s="4308"/>
      <c r="AK27" s="4308"/>
      <c r="AL27" s="1996" t="s">
        <v>172</v>
      </c>
    </row>
    <row r="28" spans="1:38" s="208" customFormat="1" ht="10.5">
      <c r="A28" s="2444" t="str">
        <f>'General AUC always'!A29</f>
        <v>Border Christian College</v>
      </c>
      <c r="B28" s="4307">
        <v>15</v>
      </c>
      <c r="C28" s="3636">
        <v>26</v>
      </c>
      <c r="D28" s="3636">
        <v>25</v>
      </c>
      <c r="E28" s="3636">
        <v>14</v>
      </c>
      <c r="F28" s="3636">
        <v>24</v>
      </c>
      <c r="G28" s="3636">
        <v>17</v>
      </c>
      <c r="H28" s="3636">
        <v>15</v>
      </c>
      <c r="I28" s="3636">
        <v>22</v>
      </c>
      <c r="J28" s="3636">
        <v>21</v>
      </c>
      <c r="K28" s="3636">
        <v>24</v>
      </c>
      <c r="L28" s="3636">
        <v>25</v>
      </c>
      <c r="M28" s="3636">
        <v>12</v>
      </c>
      <c r="N28" s="3636">
        <v>9</v>
      </c>
      <c r="O28" s="3636">
        <v>7</v>
      </c>
      <c r="P28" s="3629"/>
      <c r="Q28" s="3626"/>
      <c r="R28" s="4341"/>
      <c r="S28" s="4552"/>
      <c r="T28" s="4300">
        <v>23</v>
      </c>
      <c r="U28" s="4299">
        <v>120</v>
      </c>
      <c r="V28" s="4304">
        <v>37</v>
      </c>
      <c r="W28" s="4297">
        <v>61</v>
      </c>
      <c r="X28" s="4338">
        <f t="shared" ref="X28:X30" si="15">SUM(R28:W28)</f>
        <v>241</v>
      </c>
      <c r="Y28" s="3598">
        <v>1</v>
      </c>
      <c r="Z28" s="4306">
        <v>9</v>
      </c>
      <c r="AA28" s="4296">
        <v>21</v>
      </c>
      <c r="AB28" s="3773">
        <v>7</v>
      </c>
      <c r="AC28" s="2437" t="str">
        <f>'General AUC always'!Q29</f>
        <v>-</v>
      </c>
      <c r="AD28" s="4295" t="str">
        <f>'General AUC always'!R29</f>
        <v>-</v>
      </c>
      <c r="AE28" s="1039">
        <f>'General AUC always'!S29</f>
        <v>1</v>
      </c>
      <c r="AF28" s="1038"/>
      <c r="AG28" s="4294"/>
      <c r="AH28" s="4294">
        <f>SUM(B28:J28)</f>
        <v>179</v>
      </c>
      <c r="AI28" s="1039">
        <f>SUM(K28:P28)</f>
        <v>77</v>
      </c>
      <c r="AJ28" s="1038">
        <f>AA28</f>
        <v>21</v>
      </c>
      <c r="AK28" s="1038">
        <f t="shared" ref="AK28" si="16">AB28</f>
        <v>7</v>
      </c>
      <c r="AL28" s="1995">
        <f>SUM(B28:Q28)</f>
        <v>256</v>
      </c>
    </row>
    <row r="29" spans="1:38" s="208" customFormat="1" ht="10.5">
      <c r="A29" s="4327" t="str">
        <f>'General AUC always'!A30</f>
        <v>Canberra Christian School</v>
      </c>
      <c r="B29" s="4301">
        <v>40</v>
      </c>
      <c r="C29" s="3636">
        <v>32</v>
      </c>
      <c r="D29" s="3636">
        <v>36</v>
      </c>
      <c r="E29" s="3636">
        <v>31</v>
      </c>
      <c r="F29" s="3636">
        <v>24</v>
      </c>
      <c r="G29" s="3636">
        <v>31</v>
      </c>
      <c r="H29" s="3636">
        <v>23</v>
      </c>
      <c r="I29" s="3636">
        <v>24</v>
      </c>
      <c r="J29" s="3636">
        <v>0</v>
      </c>
      <c r="K29" s="3636">
        <v>0</v>
      </c>
      <c r="L29" s="3636">
        <v>0</v>
      </c>
      <c r="M29" s="3636">
        <v>0</v>
      </c>
      <c r="N29" s="3636">
        <v>0</v>
      </c>
      <c r="O29" s="3636">
        <v>0</v>
      </c>
      <c r="P29" s="3629"/>
      <c r="Q29" s="3626"/>
      <c r="R29" s="4341"/>
      <c r="S29" s="4552"/>
      <c r="T29" s="4300">
        <v>35</v>
      </c>
      <c r="U29" s="4299">
        <v>166</v>
      </c>
      <c r="V29" s="4304">
        <v>0</v>
      </c>
      <c r="W29" s="4297">
        <v>0</v>
      </c>
      <c r="X29" s="4338">
        <f t="shared" si="15"/>
        <v>201</v>
      </c>
      <c r="Y29" s="3598">
        <v>1</v>
      </c>
      <c r="Z29" s="4306" t="s">
        <v>396</v>
      </c>
      <c r="AA29" s="4296">
        <v>24</v>
      </c>
      <c r="AB29" s="3773">
        <v>0</v>
      </c>
      <c r="AC29" s="4303">
        <f>'General AUC always'!Q30</f>
        <v>1</v>
      </c>
      <c r="AD29" s="4302">
        <f>'General AUC always'!R30</f>
        <v>0</v>
      </c>
      <c r="AE29" s="1040" t="str">
        <f>'General AUC always'!S30</f>
        <v>-</v>
      </c>
      <c r="AF29" s="4294">
        <f>SUM(B29:J29)</f>
        <v>241</v>
      </c>
      <c r="AG29" s="4320"/>
      <c r="AH29" s="4320"/>
      <c r="AI29" s="1040"/>
      <c r="AJ29" s="1038">
        <f t="shared" ref="AJ29:AJ30" si="17">AA29</f>
        <v>24</v>
      </c>
      <c r="AK29" s="1038">
        <f t="shared" ref="AK29:AK30" si="18">AB29</f>
        <v>0</v>
      </c>
      <c r="AL29" s="1995">
        <f t="shared" ref="AL29:AL30" si="19">SUM(B29:Q29)</f>
        <v>241</v>
      </c>
    </row>
    <row r="30" spans="1:38" s="208" customFormat="1" ht="10.5">
      <c r="A30" s="4327" t="str">
        <f>'General AUC always'!A31</f>
        <v>Narromine Christian School</v>
      </c>
      <c r="B30" s="4301">
        <v>10</v>
      </c>
      <c r="C30" s="3636">
        <v>25</v>
      </c>
      <c r="D30" s="3636">
        <v>23</v>
      </c>
      <c r="E30" s="3636">
        <v>24</v>
      </c>
      <c r="F30" s="3636">
        <v>26</v>
      </c>
      <c r="G30" s="3636">
        <v>21</v>
      </c>
      <c r="H30" s="3636">
        <v>18</v>
      </c>
      <c r="I30" s="3636">
        <v>17</v>
      </c>
      <c r="J30" s="3636">
        <v>0</v>
      </c>
      <c r="K30" s="3636">
        <v>0</v>
      </c>
      <c r="L30" s="3636">
        <v>0</v>
      </c>
      <c r="M30" s="3636">
        <v>0</v>
      </c>
      <c r="N30" s="3636">
        <v>0</v>
      </c>
      <c r="O30" s="3636">
        <v>0</v>
      </c>
      <c r="P30" s="3629"/>
      <c r="Q30" s="3626"/>
      <c r="R30" s="4341"/>
      <c r="S30" s="4552"/>
      <c r="T30" s="4300">
        <v>9</v>
      </c>
      <c r="U30" s="4299">
        <v>145</v>
      </c>
      <c r="V30" s="4304">
        <v>0</v>
      </c>
      <c r="W30" s="4297">
        <v>0</v>
      </c>
      <c r="X30" s="4338">
        <f t="shared" si="15"/>
        <v>154</v>
      </c>
      <c r="Y30" s="3598" t="s">
        <v>396</v>
      </c>
      <c r="Z30" s="4306" t="s">
        <v>396</v>
      </c>
      <c r="AA30" s="4296">
        <v>17</v>
      </c>
      <c r="AB30" s="3773">
        <v>0</v>
      </c>
      <c r="AC30" s="4303">
        <f>'General AUC always'!Q31</f>
        <v>1</v>
      </c>
      <c r="AD30" s="4302">
        <f>'General AUC always'!R31</f>
        <v>0</v>
      </c>
      <c r="AE30" s="1040" t="str">
        <f>'General AUC always'!S31</f>
        <v>-</v>
      </c>
      <c r="AF30" s="4294">
        <f>SUM(B30:J30)</f>
        <v>164</v>
      </c>
      <c r="AG30" s="4320"/>
      <c r="AH30" s="4320"/>
      <c r="AI30" s="1040"/>
      <c r="AJ30" s="1038">
        <f t="shared" si="17"/>
        <v>17</v>
      </c>
      <c r="AK30" s="1038">
        <f t="shared" si="18"/>
        <v>0</v>
      </c>
      <c r="AL30" s="1995">
        <f t="shared" si="19"/>
        <v>164</v>
      </c>
    </row>
    <row r="31" spans="1:38" s="678" customFormat="1" ht="14.15" customHeight="1" thickBot="1">
      <c r="A31" s="1988" t="s">
        <v>132</v>
      </c>
      <c r="B31" s="4317">
        <f t="shared" ref="B31:AL31" si="20">SUM(B28:B30)</f>
        <v>65</v>
      </c>
      <c r="C31" s="4319">
        <f t="shared" si="20"/>
        <v>83</v>
      </c>
      <c r="D31" s="4319">
        <f t="shared" si="20"/>
        <v>84</v>
      </c>
      <c r="E31" s="4319">
        <f t="shared" si="20"/>
        <v>69</v>
      </c>
      <c r="F31" s="4319">
        <f t="shared" si="20"/>
        <v>74</v>
      </c>
      <c r="G31" s="4319">
        <f t="shared" si="20"/>
        <v>69</v>
      </c>
      <c r="H31" s="4319">
        <f t="shared" si="20"/>
        <v>56</v>
      </c>
      <c r="I31" s="4319">
        <f t="shared" si="20"/>
        <v>63</v>
      </c>
      <c r="J31" s="4319">
        <f t="shared" si="20"/>
        <v>21</v>
      </c>
      <c r="K31" s="4319">
        <f t="shared" si="20"/>
        <v>24</v>
      </c>
      <c r="L31" s="4319">
        <f t="shared" si="20"/>
        <v>25</v>
      </c>
      <c r="M31" s="4319">
        <f t="shared" si="20"/>
        <v>12</v>
      </c>
      <c r="N31" s="4319">
        <f t="shared" si="20"/>
        <v>9</v>
      </c>
      <c r="O31" s="4319">
        <f t="shared" si="20"/>
        <v>7</v>
      </c>
      <c r="P31" s="4319">
        <f t="shared" si="20"/>
        <v>0</v>
      </c>
      <c r="Q31" s="2450">
        <f t="shared" si="20"/>
        <v>0</v>
      </c>
      <c r="R31" s="2450">
        <f t="shared" si="20"/>
        <v>0</v>
      </c>
      <c r="S31" s="2450">
        <f t="shared" si="20"/>
        <v>0</v>
      </c>
      <c r="T31" s="4317">
        <f t="shared" si="20"/>
        <v>67</v>
      </c>
      <c r="U31" s="2451">
        <f t="shared" si="20"/>
        <v>431</v>
      </c>
      <c r="V31" s="4318">
        <f t="shared" si="20"/>
        <v>37</v>
      </c>
      <c r="W31" s="2450">
        <f t="shared" si="20"/>
        <v>61</v>
      </c>
      <c r="X31" s="1989">
        <f t="shared" si="20"/>
        <v>596</v>
      </c>
      <c r="Y31" s="4317">
        <f t="shared" si="20"/>
        <v>2</v>
      </c>
      <c r="Z31" s="4316">
        <f t="shared" si="20"/>
        <v>9</v>
      </c>
      <c r="AA31" s="4315">
        <f t="shared" si="20"/>
        <v>62</v>
      </c>
      <c r="AB31" s="2455">
        <f t="shared" si="20"/>
        <v>7</v>
      </c>
      <c r="AC31" s="4314">
        <f t="shared" si="20"/>
        <v>2</v>
      </c>
      <c r="AD31" s="4313">
        <f t="shared" si="20"/>
        <v>0</v>
      </c>
      <c r="AE31" s="1044">
        <f t="shared" si="20"/>
        <v>1</v>
      </c>
      <c r="AF31" s="4313">
        <f t="shared" si="20"/>
        <v>405</v>
      </c>
      <c r="AG31" s="4313">
        <f t="shared" si="20"/>
        <v>0</v>
      </c>
      <c r="AH31" s="4313">
        <f t="shared" si="20"/>
        <v>179</v>
      </c>
      <c r="AI31" s="1044">
        <f t="shared" si="20"/>
        <v>77</v>
      </c>
      <c r="AJ31" s="1043">
        <f t="shared" si="20"/>
        <v>62</v>
      </c>
      <c r="AK31" s="1044">
        <f t="shared" si="20"/>
        <v>7</v>
      </c>
      <c r="AL31" s="1833">
        <f t="shared" si="20"/>
        <v>661</v>
      </c>
    </row>
    <row r="32" spans="1:38" s="1018" customFormat="1" ht="11.15" customHeight="1" thickTop="1">
      <c r="A32" s="1986"/>
      <c r="B32" s="1987"/>
      <c r="C32" s="1987"/>
      <c r="D32" s="1987"/>
      <c r="E32" s="1987"/>
      <c r="F32" s="1987"/>
      <c r="G32" s="1987"/>
      <c r="H32" s="1987"/>
      <c r="I32" s="1987"/>
      <c r="J32" s="1987"/>
      <c r="K32" s="1987"/>
      <c r="L32" s="1987"/>
      <c r="M32" s="1987"/>
      <c r="N32" s="1987"/>
      <c r="O32" s="1987"/>
      <c r="P32" s="1987"/>
      <c r="Q32" s="1987"/>
      <c r="R32" s="1987"/>
      <c r="S32" s="1987"/>
      <c r="T32" s="1987"/>
      <c r="U32" s="1987">
        <f>T31+U31</f>
        <v>498</v>
      </c>
      <c r="V32" s="1987">
        <f>V31+W31</f>
        <v>98</v>
      </c>
      <c r="W32" s="1987"/>
      <c r="X32" s="1987"/>
      <c r="Y32" s="1987"/>
      <c r="Z32" s="1987"/>
      <c r="AA32" s="1991"/>
      <c r="AB32" s="2456"/>
      <c r="AC32" s="1987"/>
      <c r="AD32" s="1987"/>
      <c r="AE32" s="1987"/>
      <c r="AF32" s="1987"/>
      <c r="AG32" s="1987"/>
      <c r="AH32" s="1987"/>
      <c r="AI32" s="1987">
        <f>AF31+AG31+AH31+AI31</f>
        <v>661</v>
      </c>
      <c r="AJ32" s="1987"/>
      <c r="AK32" s="1987"/>
      <c r="AL32" s="4312"/>
    </row>
    <row r="33" spans="1:38" s="143" customFormat="1" ht="12.65" customHeight="1">
      <c r="A33" s="4487" t="s">
        <v>176</v>
      </c>
      <c r="B33" s="4311"/>
      <c r="C33" s="4311"/>
      <c r="D33" s="4311"/>
      <c r="E33" s="4311"/>
      <c r="F33" s="4311"/>
      <c r="G33" s="4311"/>
      <c r="H33" s="4311"/>
      <c r="I33" s="4311"/>
      <c r="J33" s="4311"/>
      <c r="K33" s="4308"/>
      <c r="L33" s="4308"/>
      <c r="M33" s="4308"/>
      <c r="N33" s="4308"/>
      <c r="O33" s="4308"/>
      <c r="P33" s="4308"/>
      <c r="Q33" s="4308"/>
      <c r="R33" s="4308"/>
      <c r="S33" s="4308"/>
      <c r="T33" s="4308"/>
      <c r="U33" s="4308"/>
      <c r="V33" s="4308"/>
      <c r="W33" s="4308"/>
      <c r="X33" s="4308"/>
      <c r="Y33" s="4308"/>
      <c r="Z33" s="4308"/>
      <c r="AA33" s="4310"/>
      <c r="AB33" s="4309"/>
      <c r="AC33" s="4308"/>
      <c r="AD33" s="4308"/>
      <c r="AE33" s="4308"/>
      <c r="AF33" s="4308"/>
      <c r="AG33" s="4308"/>
      <c r="AH33" s="4308"/>
      <c r="AI33" s="4308"/>
      <c r="AJ33" s="4308"/>
      <c r="AK33" s="4308"/>
      <c r="AL33" s="1996" t="s">
        <v>176</v>
      </c>
    </row>
    <row r="34" spans="1:38" s="208" customFormat="1" ht="10.5">
      <c r="A34" s="2444" t="str">
        <f>'General AUC always'!A35</f>
        <v>Hills Adventist College</v>
      </c>
      <c r="B34" s="4605">
        <v>43</v>
      </c>
      <c r="C34" s="4606">
        <v>48</v>
      </c>
      <c r="D34" s="4607">
        <v>43</v>
      </c>
      <c r="E34" s="4607">
        <v>45</v>
      </c>
      <c r="F34" s="4607">
        <v>52</v>
      </c>
      <c r="G34" s="4607">
        <v>47</v>
      </c>
      <c r="H34" s="4607">
        <v>80</v>
      </c>
      <c r="I34" s="4607">
        <v>56</v>
      </c>
      <c r="J34" s="4607">
        <v>79</v>
      </c>
      <c r="K34" s="4607">
        <v>79</v>
      </c>
      <c r="L34" s="4607">
        <v>78</v>
      </c>
      <c r="M34" s="4607">
        <v>79</v>
      </c>
      <c r="N34" s="4607">
        <v>56</v>
      </c>
      <c r="O34" s="4607">
        <v>54</v>
      </c>
      <c r="P34" s="3871"/>
      <c r="Q34" s="3271"/>
      <c r="R34" s="4341"/>
      <c r="S34" s="4552"/>
      <c r="T34" s="4550">
        <v>82</v>
      </c>
      <c r="U34" s="4340">
        <v>289</v>
      </c>
      <c r="V34" s="4339">
        <v>86</v>
      </c>
      <c r="W34" s="4338">
        <v>339</v>
      </c>
      <c r="X34" s="4338">
        <f>SUM(R34:W34)</f>
        <v>796</v>
      </c>
      <c r="Y34" s="3869">
        <v>1</v>
      </c>
      <c r="Z34" s="3631">
        <v>27</v>
      </c>
      <c r="AA34" s="4296">
        <v>56</v>
      </c>
      <c r="AB34" s="3773">
        <v>54</v>
      </c>
      <c r="AC34" s="2437" t="str">
        <f>'General AUC always'!Q35</f>
        <v>-</v>
      </c>
      <c r="AD34" s="4295" t="str">
        <f>'General AUC always'!R35</f>
        <v>-</v>
      </c>
      <c r="AE34" s="1039">
        <f>'General AUC always'!S35</f>
        <v>1</v>
      </c>
      <c r="AF34" s="1038"/>
      <c r="AG34" s="4294"/>
      <c r="AH34" s="4294">
        <f>SUM(B34:J34)</f>
        <v>493</v>
      </c>
      <c r="AI34" s="1039">
        <f>SUM(K34:P34)</f>
        <v>346</v>
      </c>
      <c r="AJ34" s="1994">
        <f>J34</f>
        <v>79</v>
      </c>
      <c r="AK34" s="1040">
        <f t="shared" ref="AK34:AK39" si="21">AB34</f>
        <v>54</v>
      </c>
      <c r="AL34" s="1995">
        <f>SUM(B34:Q34)</f>
        <v>839</v>
      </c>
    </row>
    <row r="35" spans="1:38" s="208" customFormat="1" ht="10.5">
      <c r="A35" s="4327" t="str">
        <f>'General AUC always'!A36</f>
        <v>Hurstville Adventist School</v>
      </c>
      <c r="B35" s="4605">
        <v>1.04</v>
      </c>
      <c r="C35" s="4606">
        <v>31</v>
      </c>
      <c r="D35" s="4607">
        <v>27</v>
      </c>
      <c r="E35" s="4607">
        <v>25</v>
      </c>
      <c r="F35" s="4607">
        <v>24</v>
      </c>
      <c r="G35" s="4607">
        <v>23</v>
      </c>
      <c r="H35" s="4607">
        <v>25</v>
      </c>
      <c r="I35" s="4607">
        <v>16</v>
      </c>
      <c r="J35" s="4607">
        <v>0</v>
      </c>
      <c r="K35" s="4607">
        <v>0</v>
      </c>
      <c r="L35" s="4607">
        <v>0</v>
      </c>
      <c r="M35" s="4607">
        <v>0</v>
      </c>
      <c r="N35" s="4607">
        <v>0</v>
      </c>
      <c r="O35" s="4607">
        <v>0</v>
      </c>
      <c r="P35" s="3629"/>
      <c r="Q35" s="3626"/>
      <c r="R35" s="4341"/>
      <c r="S35" s="4553"/>
      <c r="T35" s="4551">
        <v>23</v>
      </c>
      <c r="U35" s="4299">
        <v>148</v>
      </c>
      <c r="V35" s="4304">
        <v>0</v>
      </c>
      <c r="W35" s="4297">
        <v>0</v>
      </c>
      <c r="X35" s="4338">
        <f t="shared" ref="X35:X39" si="22">SUM(R35:W35)</f>
        <v>171</v>
      </c>
      <c r="Y35" s="3889" t="s">
        <v>396</v>
      </c>
      <c r="Z35" s="3631" t="s">
        <v>396</v>
      </c>
      <c r="AA35" s="4296">
        <v>16</v>
      </c>
      <c r="AB35" s="3773">
        <v>0</v>
      </c>
      <c r="AC35" s="4303">
        <f>'General AUC always'!Q36</f>
        <v>1</v>
      </c>
      <c r="AD35" s="4302">
        <f>'General AUC always'!R36</f>
        <v>0</v>
      </c>
      <c r="AE35" s="1040" t="str">
        <f>'General AUC always'!S36</f>
        <v>-</v>
      </c>
      <c r="AF35" s="4294">
        <f>SUM(C35:J35)</f>
        <v>171</v>
      </c>
      <c r="AG35" s="4320"/>
      <c r="AH35" s="4294"/>
      <c r="AI35" s="1039">
        <f t="shared" ref="AI35:AI38" si="23">SUM(K35:P35)</f>
        <v>0</v>
      </c>
      <c r="AJ35" s="1994">
        <f t="shared" ref="AJ35:AJ39" si="24">J35</f>
        <v>0</v>
      </c>
      <c r="AK35" s="1040">
        <f t="shared" si="21"/>
        <v>0</v>
      </c>
      <c r="AL35" s="1995">
        <f t="shared" ref="AL35:AL39" si="25">SUM(B35:Q35)</f>
        <v>172</v>
      </c>
    </row>
    <row r="36" spans="1:38" s="208" customFormat="1" ht="10.5">
      <c r="A36" s="4327" t="str">
        <f>'General AUC always'!A37</f>
        <v>Macarthur Adventist College</v>
      </c>
      <c r="B36" s="4605">
        <v>18.8</v>
      </c>
      <c r="C36" s="4606">
        <v>52</v>
      </c>
      <c r="D36" s="4607">
        <v>47</v>
      </c>
      <c r="E36" s="4607">
        <v>54</v>
      </c>
      <c r="F36" s="4607">
        <v>54</v>
      </c>
      <c r="G36" s="4607">
        <v>64</v>
      </c>
      <c r="H36" s="4607">
        <v>58</v>
      </c>
      <c r="I36" s="4607">
        <v>54</v>
      </c>
      <c r="J36" s="4607">
        <v>50</v>
      </c>
      <c r="K36" s="4607">
        <v>52</v>
      </c>
      <c r="L36" s="4607">
        <v>51</v>
      </c>
      <c r="M36" s="4607">
        <v>53</v>
      </c>
      <c r="N36" s="4607">
        <v>42</v>
      </c>
      <c r="O36" s="4607">
        <v>53</v>
      </c>
      <c r="P36" s="3629"/>
      <c r="Q36" s="3626"/>
      <c r="R36" s="4341"/>
      <c r="S36" s="4553"/>
      <c r="T36" s="4551">
        <v>87</v>
      </c>
      <c r="U36" s="4299">
        <v>296</v>
      </c>
      <c r="V36" s="4304">
        <v>102</v>
      </c>
      <c r="W36" s="4297">
        <v>199</v>
      </c>
      <c r="X36" s="4338">
        <f t="shared" si="22"/>
        <v>684</v>
      </c>
      <c r="Y36" s="3889" t="s">
        <v>396</v>
      </c>
      <c r="Z36" s="3631" t="s">
        <v>396</v>
      </c>
      <c r="AA36" s="4296">
        <v>54</v>
      </c>
      <c r="AB36" s="3773">
        <v>53</v>
      </c>
      <c r="AC36" s="4303" t="str">
        <f>'General AUC always'!Q37</f>
        <v>-</v>
      </c>
      <c r="AD36" s="4302" t="str">
        <f>'General AUC always'!R37</f>
        <v>-</v>
      </c>
      <c r="AE36" s="1040">
        <f>'General AUC always'!S37</f>
        <v>1</v>
      </c>
      <c r="AF36" s="4294"/>
      <c r="AG36" s="4325"/>
      <c r="AH36" s="4294">
        <f>SUM(C36:J36)</f>
        <v>433</v>
      </c>
      <c r="AI36" s="1039">
        <f t="shared" si="23"/>
        <v>251</v>
      </c>
      <c r="AJ36" s="1994">
        <f t="shared" si="24"/>
        <v>50</v>
      </c>
      <c r="AK36" s="1040">
        <f t="shared" si="21"/>
        <v>53</v>
      </c>
      <c r="AL36" s="1995">
        <f t="shared" si="25"/>
        <v>703</v>
      </c>
    </row>
    <row r="37" spans="1:38" s="208" customFormat="1" ht="10.5">
      <c r="A37" s="4327" t="str">
        <f>'General AUC always'!A38</f>
        <v>Mountain View Adventist College</v>
      </c>
      <c r="B37" s="4605">
        <v>21.3</v>
      </c>
      <c r="C37" s="4606">
        <v>40</v>
      </c>
      <c r="D37" s="4607">
        <v>53</v>
      </c>
      <c r="E37" s="4607">
        <v>41</v>
      </c>
      <c r="F37" s="4607">
        <v>29</v>
      </c>
      <c r="G37" s="4607">
        <v>47</v>
      </c>
      <c r="H37" s="4607">
        <v>41</v>
      </c>
      <c r="I37" s="4607">
        <v>48</v>
      </c>
      <c r="J37" s="4607">
        <v>60</v>
      </c>
      <c r="K37" s="4607">
        <v>58</v>
      </c>
      <c r="L37" s="4607">
        <v>50</v>
      </c>
      <c r="M37" s="4607">
        <v>55</v>
      </c>
      <c r="N37" s="4607">
        <v>55</v>
      </c>
      <c r="O37" s="4607">
        <v>32</v>
      </c>
      <c r="P37" s="3629"/>
      <c r="Q37" s="3626"/>
      <c r="R37" s="4341"/>
      <c r="S37" s="4553"/>
      <c r="T37" s="4551">
        <v>107</v>
      </c>
      <c r="U37" s="4299">
        <v>192</v>
      </c>
      <c r="V37" s="4304">
        <v>119</v>
      </c>
      <c r="W37" s="4297">
        <v>191</v>
      </c>
      <c r="X37" s="4338">
        <f t="shared" si="22"/>
        <v>609</v>
      </c>
      <c r="Y37" s="3889" t="s">
        <v>396</v>
      </c>
      <c r="Z37" s="3631">
        <v>13</v>
      </c>
      <c r="AA37" s="4296">
        <v>48</v>
      </c>
      <c r="AB37" s="3773">
        <v>32</v>
      </c>
      <c r="AC37" s="4303" t="str">
        <f>'General AUC always'!Q38</f>
        <v>-</v>
      </c>
      <c r="AD37" s="4302" t="str">
        <f>'General AUC always'!R38</f>
        <v>-</v>
      </c>
      <c r="AE37" s="1040">
        <f>'General AUC always'!S38</f>
        <v>1</v>
      </c>
      <c r="AF37" s="4294"/>
      <c r="AG37" s="4325"/>
      <c r="AH37" s="4294">
        <f t="shared" ref="AH37:AH39" si="26">SUM(C37:J37)</f>
        <v>359</v>
      </c>
      <c r="AI37" s="1039">
        <f t="shared" si="23"/>
        <v>250</v>
      </c>
      <c r="AJ37" s="1994">
        <f t="shared" si="24"/>
        <v>60</v>
      </c>
      <c r="AK37" s="1040">
        <f t="shared" si="21"/>
        <v>32</v>
      </c>
      <c r="AL37" s="1995">
        <f t="shared" si="25"/>
        <v>630</v>
      </c>
    </row>
    <row r="38" spans="1:38" s="208" customFormat="1" ht="10.5">
      <c r="A38" s="4327" t="str">
        <f>'General AUC always'!A39</f>
        <v>Sydney Adventist School Auburn</v>
      </c>
      <c r="B38" s="4605">
        <v>16.399999999999999</v>
      </c>
      <c r="C38" s="4606">
        <v>25</v>
      </c>
      <c r="D38" s="4607">
        <v>31</v>
      </c>
      <c r="E38" s="4607">
        <v>18</v>
      </c>
      <c r="F38" s="4607">
        <v>28</v>
      </c>
      <c r="G38" s="4607">
        <v>27</v>
      </c>
      <c r="H38" s="4607">
        <v>15</v>
      </c>
      <c r="I38" s="4607">
        <v>17</v>
      </c>
      <c r="J38" s="4607">
        <v>0</v>
      </c>
      <c r="K38" s="4607">
        <v>0</v>
      </c>
      <c r="L38" s="4607">
        <v>0</v>
      </c>
      <c r="M38" s="4607">
        <v>0</v>
      </c>
      <c r="N38" s="4607">
        <v>0</v>
      </c>
      <c r="O38" s="4607">
        <v>0</v>
      </c>
      <c r="P38" s="3629"/>
      <c r="Q38" s="3626"/>
      <c r="R38" s="4341"/>
      <c r="S38" s="4553"/>
      <c r="T38" s="4551">
        <v>10</v>
      </c>
      <c r="U38" s="4299">
        <v>151</v>
      </c>
      <c r="V38" s="4304">
        <v>0</v>
      </c>
      <c r="W38" s="4297">
        <v>0</v>
      </c>
      <c r="X38" s="4338">
        <f t="shared" si="22"/>
        <v>161</v>
      </c>
      <c r="Y38" s="3889" t="s">
        <v>396</v>
      </c>
      <c r="Z38" s="3631" t="s">
        <v>396</v>
      </c>
      <c r="AA38" s="4296">
        <v>17</v>
      </c>
      <c r="AB38" s="3773">
        <v>0</v>
      </c>
      <c r="AC38" s="4303">
        <f>'General AUC always'!Q39</f>
        <v>1</v>
      </c>
      <c r="AD38" s="4302">
        <f>'General AUC always'!R39</f>
        <v>0</v>
      </c>
      <c r="AE38" s="1040" t="str">
        <f>'General AUC always'!S39</f>
        <v>-</v>
      </c>
      <c r="AF38" s="4294">
        <f>SUM(B38:J38)</f>
        <v>177</v>
      </c>
      <c r="AG38" s="4325"/>
      <c r="AH38" s="4294"/>
      <c r="AI38" s="1039">
        <f t="shared" si="23"/>
        <v>0</v>
      </c>
      <c r="AJ38" s="1994">
        <f t="shared" si="24"/>
        <v>0</v>
      </c>
      <c r="AK38" s="1040">
        <f t="shared" si="21"/>
        <v>0</v>
      </c>
      <c r="AL38" s="1995">
        <f t="shared" si="25"/>
        <v>177</v>
      </c>
    </row>
    <row r="39" spans="1:38" s="208" customFormat="1" ht="10.5">
      <c r="A39" s="4327" t="str">
        <f>'General AUC always'!A40</f>
        <v>Wahroonga Adventist School</v>
      </c>
      <c r="B39" s="4605">
        <v>18.2</v>
      </c>
      <c r="C39" s="4606">
        <v>27</v>
      </c>
      <c r="D39" s="4607">
        <v>29</v>
      </c>
      <c r="E39" s="4607">
        <v>30</v>
      </c>
      <c r="F39" s="4607">
        <v>45</v>
      </c>
      <c r="G39" s="4607">
        <v>41</v>
      </c>
      <c r="H39" s="4607">
        <v>26</v>
      </c>
      <c r="I39" s="4607">
        <v>53</v>
      </c>
      <c r="J39" s="4607">
        <v>74</v>
      </c>
      <c r="K39" s="4607">
        <v>51</v>
      </c>
      <c r="L39" s="4607">
        <v>72</v>
      </c>
      <c r="M39" s="4607">
        <v>60</v>
      </c>
      <c r="N39" s="4607">
        <v>46</v>
      </c>
      <c r="O39" s="4607">
        <v>34</v>
      </c>
      <c r="P39" s="3629"/>
      <c r="Q39" s="3626"/>
      <c r="R39" s="4341"/>
      <c r="S39" s="4553"/>
      <c r="T39" s="4551">
        <v>77</v>
      </c>
      <c r="U39" s="4299">
        <v>174</v>
      </c>
      <c r="V39" s="4304">
        <v>57</v>
      </c>
      <c r="W39" s="4297">
        <v>280</v>
      </c>
      <c r="X39" s="4338">
        <f t="shared" si="22"/>
        <v>588</v>
      </c>
      <c r="Y39" s="3889" t="s">
        <v>396</v>
      </c>
      <c r="Z39" s="3631">
        <v>4</v>
      </c>
      <c r="AA39" s="4296">
        <v>53</v>
      </c>
      <c r="AB39" s="3773">
        <v>34</v>
      </c>
      <c r="AC39" s="4303" t="str">
        <f>'General AUC always'!Q40</f>
        <v>-</v>
      </c>
      <c r="AD39" s="4302" t="str">
        <f>'General AUC always'!R40</f>
        <v>-</v>
      </c>
      <c r="AE39" s="1040">
        <f>'General AUC always'!S40</f>
        <v>1</v>
      </c>
      <c r="AF39" s="4326"/>
      <c r="AG39" s="4325"/>
      <c r="AH39" s="4294">
        <f t="shared" si="26"/>
        <v>325</v>
      </c>
      <c r="AI39" s="1039">
        <f>SUM(K39:P39)</f>
        <v>263</v>
      </c>
      <c r="AJ39" s="1994">
        <f t="shared" si="24"/>
        <v>74</v>
      </c>
      <c r="AK39" s="1040">
        <f t="shared" si="21"/>
        <v>34</v>
      </c>
      <c r="AL39" s="1995">
        <f t="shared" si="25"/>
        <v>606</v>
      </c>
    </row>
    <row r="40" spans="1:38" s="678" customFormat="1" ht="14.15" customHeight="1" thickBot="1">
      <c r="A40" s="1988" t="s">
        <v>132</v>
      </c>
      <c r="B40" s="4317">
        <f t="shared" ref="B40:AL40" si="27">SUM(B34:B39)</f>
        <v>119</v>
      </c>
      <c r="C40" s="4319">
        <f t="shared" si="27"/>
        <v>223</v>
      </c>
      <c r="D40" s="4319">
        <f t="shared" si="27"/>
        <v>230</v>
      </c>
      <c r="E40" s="4319">
        <f t="shared" si="27"/>
        <v>213</v>
      </c>
      <c r="F40" s="4319">
        <f t="shared" si="27"/>
        <v>232</v>
      </c>
      <c r="G40" s="4319">
        <f t="shared" si="27"/>
        <v>249</v>
      </c>
      <c r="H40" s="4319">
        <f t="shared" si="27"/>
        <v>245</v>
      </c>
      <c r="I40" s="4319">
        <f t="shared" si="27"/>
        <v>244</v>
      </c>
      <c r="J40" s="4319">
        <f t="shared" si="27"/>
        <v>263</v>
      </c>
      <c r="K40" s="4319">
        <f t="shared" si="27"/>
        <v>240</v>
      </c>
      <c r="L40" s="4319">
        <f t="shared" si="27"/>
        <v>251</v>
      </c>
      <c r="M40" s="4319">
        <f t="shared" si="27"/>
        <v>247</v>
      </c>
      <c r="N40" s="4319">
        <f t="shared" si="27"/>
        <v>199</v>
      </c>
      <c r="O40" s="4319">
        <f t="shared" si="27"/>
        <v>173</v>
      </c>
      <c r="P40" s="4319">
        <f t="shared" si="27"/>
        <v>0</v>
      </c>
      <c r="Q40" s="2450">
        <f t="shared" si="27"/>
        <v>0</v>
      </c>
      <c r="R40" s="4317">
        <f t="shared" si="27"/>
        <v>0</v>
      </c>
      <c r="S40" s="4317">
        <f t="shared" si="27"/>
        <v>0</v>
      </c>
      <c r="T40" s="4317">
        <f t="shared" si="27"/>
        <v>386</v>
      </c>
      <c r="U40" s="2451">
        <f t="shared" si="27"/>
        <v>1250</v>
      </c>
      <c r="V40" s="4318">
        <f t="shared" si="27"/>
        <v>364</v>
      </c>
      <c r="W40" s="2450">
        <f t="shared" si="27"/>
        <v>1009</v>
      </c>
      <c r="X40" s="1989">
        <f t="shared" si="27"/>
        <v>3009</v>
      </c>
      <c r="Y40" s="4317">
        <f t="shared" si="27"/>
        <v>1</v>
      </c>
      <c r="Z40" s="4316">
        <f t="shared" si="27"/>
        <v>44</v>
      </c>
      <c r="AA40" s="4315">
        <f t="shared" si="27"/>
        <v>244</v>
      </c>
      <c r="AB40" s="2455">
        <f t="shared" si="27"/>
        <v>173</v>
      </c>
      <c r="AC40" s="4314">
        <f t="shared" si="27"/>
        <v>2</v>
      </c>
      <c r="AD40" s="4313">
        <f t="shared" si="27"/>
        <v>0</v>
      </c>
      <c r="AE40" s="1044">
        <f t="shared" si="27"/>
        <v>4</v>
      </c>
      <c r="AF40" s="4313">
        <f t="shared" si="27"/>
        <v>348</v>
      </c>
      <c r="AG40" s="4313">
        <f t="shared" si="27"/>
        <v>0</v>
      </c>
      <c r="AH40" s="4313">
        <f t="shared" si="27"/>
        <v>1610</v>
      </c>
      <c r="AI40" s="1044">
        <f t="shared" si="27"/>
        <v>1110</v>
      </c>
      <c r="AJ40" s="1043">
        <f t="shared" si="27"/>
        <v>263</v>
      </c>
      <c r="AK40" s="1044">
        <f t="shared" si="27"/>
        <v>173</v>
      </c>
      <c r="AL40" s="1833">
        <f t="shared" si="27"/>
        <v>3127</v>
      </c>
    </row>
    <row r="41" spans="1:38" s="1018" customFormat="1" ht="11.15" customHeight="1" thickTop="1">
      <c r="A41" s="1986"/>
      <c r="B41" s="1987"/>
      <c r="C41" s="1987"/>
      <c r="D41" s="1987"/>
      <c r="E41" s="1987"/>
      <c r="F41" s="1987"/>
      <c r="G41" s="1987"/>
      <c r="H41" s="1987"/>
      <c r="I41" s="1987"/>
      <c r="J41" s="1987"/>
      <c r="K41" s="1987"/>
      <c r="L41" s="1987"/>
      <c r="M41" s="1987"/>
      <c r="N41" s="1987"/>
      <c r="O41" s="1987"/>
      <c r="P41" s="1987"/>
      <c r="Q41" s="1987"/>
      <c r="R41" s="1987"/>
      <c r="S41" s="1987"/>
      <c r="T41" s="1987"/>
      <c r="U41" s="1987">
        <f>T40+U40+R40+S40</f>
        <v>1636</v>
      </c>
      <c r="V41" s="1987"/>
      <c r="W41" s="1987">
        <f>V40+W40</f>
        <v>1373</v>
      </c>
      <c r="X41" s="1987"/>
      <c r="Y41" s="1987"/>
      <c r="Z41" s="1987"/>
      <c r="AA41" s="1991"/>
      <c r="AB41" s="2456"/>
      <c r="AC41" s="1987"/>
      <c r="AD41" s="1987"/>
      <c r="AE41" s="1987"/>
      <c r="AF41" s="1987"/>
      <c r="AG41" s="1987"/>
      <c r="AH41" s="1987"/>
      <c r="AI41" s="1987">
        <f>AF40+AG40+AH40+AI40</f>
        <v>3068</v>
      </c>
      <c r="AJ41" s="1987"/>
      <c r="AK41" s="1987"/>
      <c r="AL41" s="4312"/>
    </row>
    <row r="42" spans="1:38" s="143" customFormat="1" ht="12.65" customHeight="1">
      <c r="A42" s="4487" t="s">
        <v>183</v>
      </c>
      <c r="B42" s="4809"/>
      <c r="C42" s="4809"/>
      <c r="D42" s="4809"/>
      <c r="E42" s="4809"/>
      <c r="F42" s="4809"/>
      <c r="G42" s="4809"/>
      <c r="H42" s="4809"/>
      <c r="I42" s="4809"/>
      <c r="J42" s="4809"/>
      <c r="K42" s="4809"/>
      <c r="L42" s="4809"/>
      <c r="M42" s="4809"/>
      <c r="N42" s="4809"/>
      <c r="O42" s="4809"/>
      <c r="P42" s="4809"/>
      <c r="Q42" s="4809"/>
      <c r="R42" s="4540"/>
      <c r="S42" s="4540"/>
      <c r="T42" s="4308"/>
      <c r="U42" s="4308"/>
      <c r="V42" s="4308"/>
      <c r="W42" s="4308"/>
      <c r="X42" s="4308"/>
      <c r="Y42" s="4308"/>
      <c r="Z42" s="4308"/>
      <c r="AA42" s="4310"/>
      <c r="AB42" s="4309"/>
      <c r="AC42" s="4308"/>
      <c r="AD42" s="4308"/>
      <c r="AE42" s="4308"/>
      <c r="AF42" s="4308"/>
      <c r="AG42" s="4308"/>
      <c r="AH42" s="4308"/>
      <c r="AI42" s="4308"/>
      <c r="AJ42" s="4308"/>
      <c r="AK42" s="4308"/>
      <c r="AL42" s="1996" t="s">
        <v>183</v>
      </c>
    </row>
    <row r="43" spans="1:38" s="208" customFormat="1" ht="10.5">
      <c r="A43" s="2444" t="str">
        <f>'General AUC always'!A44</f>
        <v>Carmel Adventist College Primary</v>
      </c>
      <c r="B43" s="4307">
        <v>12</v>
      </c>
      <c r="C43" s="3636">
        <v>13</v>
      </c>
      <c r="D43" s="3636">
        <v>13</v>
      </c>
      <c r="E43" s="3636">
        <v>22</v>
      </c>
      <c r="F43" s="3636">
        <v>18</v>
      </c>
      <c r="G43" s="3636">
        <v>23</v>
      </c>
      <c r="H43" s="3636">
        <v>19</v>
      </c>
      <c r="I43" s="3636">
        <v>19</v>
      </c>
      <c r="J43" s="3636">
        <v>0</v>
      </c>
      <c r="K43" s="3636">
        <v>0</v>
      </c>
      <c r="L43" s="3636">
        <v>0</v>
      </c>
      <c r="M43" s="3636">
        <v>0</v>
      </c>
      <c r="N43" s="3636">
        <v>0</v>
      </c>
      <c r="O43" s="3636">
        <v>0</v>
      </c>
      <c r="P43" s="4337"/>
      <c r="Q43" s="4336"/>
      <c r="R43" s="4341"/>
      <c r="S43" s="4552"/>
      <c r="T43" s="4300">
        <v>80</v>
      </c>
      <c r="U43" s="4299">
        <v>47</v>
      </c>
      <c r="V43" s="4304">
        <v>0</v>
      </c>
      <c r="W43" s="4297">
        <v>0</v>
      </c>
      <c r="X43" s="4338">
        <f t="shared" ref="X43:X47" si="28">SUM(R43:W43)</f>
        <v>127</v>
      </c>
      <c r="Y43" s="3598">
        <v>6</v>
      </c>
      <c r="Z43" s="4306" t="s">
        <v>396</v>
      </c>
      <c r="AA43" s="4296">
        <v>19</v>
      </c>
      <c r="AB43" s="3773">
        <v>0</v>
      </c>
      <c r="AC43" s="2437">
        <f>'General AUC always'!Q44</f>
        <v>1</v>
      </c>
      <c r="AD43" s="4295">
        <f>'General AUC always'!R44</f>
        <v>0</v>
      </c>
      <c r="AE43" s="1039" t="str">
        <f>'General AUC always'!S44</f>
        <v>-</v>
      </c>
      <c r="AF43" s="4294">
        <f>SUM(B43:J43)</f>
        <v>139</v>
      </c>
      <c r="AG43" s="4294"/>
      <c r="AH43" s="4294"/>
      <c r="AI43" s="1039"/>
      <c r="AJ43" s="1038">
        <f t="shared" ref="AJ43:AJ47" si="29">AA43</f>
        <v>19</v>
      </c>
      <c r="AK43" s="1040">
        <f t="shared" ref="AK43:AK47" si="30">AB43</f>
        <v>0</v>
      </c>
      <c r="AL43" s="4328">
        <f>SUM(B43:Q43)</f>
        <v>139</v>
      </c>
    </row>
    <row r="44" spans="1:38" s="208" customFormat="1" ht="10.5">
      <c r="A44" s="4327" t="str">
        <f>'General AUC always'!A45</f>
        <v>Carmel Adventist College Secondary</v>
      </c>
      <c r="B44" s="4301">
        <v>0</v>
      </c>
      <c r="C44" s="3636">
        <v>0</v>
      </c>
      <c r="D44" s="3636">
        <v>0</v>
      </c>
      <c r="E44" s="3636">
        <v>0</v>
      </c>
      <c r="F44" s="3636">
        <v>0</v>
      </c>
      <c r="G44" s="3636">
        <v>0</v>
      </c>
      <c r="H44" s="3636">
        <v>0</v>
      </c>
      <c r="I44" s="3636">
        <v>0</v>
      </c>
      <c r="J44" s="3636">
        <v>29</v>
      </c>
      <c r="K44" s="3636">
        <v>44</v>
      </c>
      <c r="L44" s="3636">
        <v>23</v>
      </c>
      <c r="M44" s="3636">
        <v>32</v>
      </c>
      <c r="N44" s="3636">
        <v>37</v>
      </c>
      <c r="O44" s="3636">
        <v>23</v>
      </c>
      <c r="P44" s="3636"/>
      <c r="Q44" s="4334"/>
      <c r="R44" s="4341"/>
      <c r="S44" s="4552"/>
      <c r="T44" s="4300">
        <v>0</v>
      </c>
      <c r="U44" s="4299">
        <v>0</v>
      </c>
      <c r="V44" s="4304">
        <v>96</v>
      </c>
      <c r="W44" s="4297">
        <v>92</v>
      </c>
      <c r="X44" s="4338">
        <f t="shared" si="28"/>
        <v>188</v>
      </c>
      <c r="Y44" s="3598"/>
      <c r="Z44" s="4306">
        <v>5</v>
      </c>
      <c r="AA44" s="4296"/>
      <c r="AB44" s="3773">
        <v>23</v>
      </c>
      <c r="AC44" s="4303">
        <f>'General AUC always'!Q45</f>
        <v>0</v>
      </c>
      <c r="AD44" s="4302">
        <f>'General AUC always'!R45</f>
        <v>1</v>
      </c>
      <c r="AE44" s="1040" t="str">
        <f>'General AUC always'!S45</f>
        <v>-</v>
      </c>
      <c r="AF44" s="4294">
        <f t="shared" ref="AF44" si="31">SUM(B44:I44)</f>
        <v>0</v>
      </c>
      <c r="AG44" s="4320">
        <f>SUM(J44:P44)</f>
        <v>188</v>
      </c>
      <c r="AH44" s="4294"/>
      <c r="AI44" s="1039"/>
      <c r="AJ44" s="1038">
        <f t="shared" si="29"/>
        <v>0</v>
      </c>
      <c r="AK44" s="1040">
        <f t="shared" si="30"/>
        <v>23</v>
      </c>
      <c r="AL44" s="4328">
        <f t="shared" ref="AL44:AL47" si="32">SUM(B44:Q44)</f>
        <v>188</v>
      </c>
    </row>
    <row r="45" spans="1:38" s="208" customFormat="1" ht="10.5">
      <c r="A45" s="4327" t="str">
        <f>'General AUC always'!A46</f>
        <v>Esperance Christian School</v>
      </c>
      <c r="B45" s="4301">
        <v>4</v>
      </c>
      <c r="C45" s="3636">
        <v>7</v>
      </c>
      <c r="D45" s="3636">
        <v>9</v>
      </c>
      <c r="E45" s="3636">
        <v>4</v>
      </c>
      <c r="F45" s="3636">
        <v>7</v>
      </c>
      <c r="G45" s="3636">
        <v>3</v>
      </c>
      <c r="H45" s="3636">
        <v>9</v>
      </c>
      <c r="I45" s="3636">
        <v>5</v>
      </c>
      <c r="J45" s="3636">
        <v>0</v>
      </c>
      <c r="K45" s="3636">
        <v>0</v>
      </c>
      <c r="L45" s="3636">
        <v>0</v>
      </c>
      <c r="M45" s="3636">
        <v>0</v>
      </c>
      <c r="N45" s="3636">
        <v>0</v>
      </c>
      <c r="O45" s="3636">
        <v>0</v>
      </c>
      <c r="P45" s="4335"/>
      <c r="Q45" s="4334"/>
      <c r="R45" s="4341"/>
      <c r="S45" s="4552"/>
      <c r="T45" s="4300">
        <v>4</v>
      </c>
      <c r="U45" s="4299">
        <v>40</v>
      </c>
      <c r="V45" s="4304">
        <v>0</v>
      </c>
      <c r="W45" s="4297">
        <v>0</v>
      </c>
      <c r="X45" s="4338">
        <f t="shared" si="28"/>
        <v>44</v>
      </c>
      <c r="Y45" s="3598" t="s">
        <v>396</v>
      </c>
      <c r="Z45" s="4306" t="s">
        <v>396</v>
      </c>
      <c r="AA45" s="4296">
        <v>5</v>
      </c>
      <c r="AB45" s="3773">
        <v>0</v>
      </c>
      <c r="AC45" s="4303">
        <f>'General AUC always'!Q46</f>
        <v>1</v>
      </c>
      <c r="AD45" s="4302">
        <f>'General AUC always'!R46</f>
        <v>0</v>
      </c>
      <c r="AE45" s="1040" t="str">
        <f>'General AUC always'!S46</f>
        <v>-</v>
      </c>
      <c r="AF45" s="4294">
        <f>SUM(B45:J45)</f>
        <v>48</v>
      </c>
      <c r="AG45" s="4320"/>
      <c r="AH45" s="4294"/>
      <c r="AI45" s="1039"/>
      <c r="AJ45" s="1038">
        <f t="shared" si="29"/>
        <v>5</v>
      </c>
      <c r="AK45" s="1040">
        <f t="shared" si="30"/>
        <v>0</v>
      </c>
      <c r="AL45" s="4328">
        <f t="shared" si="32"/>
        <v>48</v>
      </c>
    </row>
    <row r="46" spans="1:38" s="208" customFormat="1" ht="10.5">
      <c r="A46" s="4327" t="str">
        <f>'General AUC always'!A47</f>
        <v>Landsdale Christian School</v>
      </c>
      <c r="B46" s="4301">
        <v>8</v>
      </c>
      <c r="C46" s="3636">
        <v>10</v>
      </c>
      <c r="D46" s="3636">
        <v>13</v>
      </c>
      <c r="E46" s="3636">
        <v>20</v>
      </c>
      <c r="F46" s="3636">
        <v>11</v>
      </c>
      <c r="G46" s="3636">
        <v>15</v>
      </c>
      <c r="H46" s="3636">
        <v>13</v>
      </c>
      <c r="I46" s="3636">
        <v>11</v>
      </c>
      <c r="J46" s="3636">
        <v>13</v>
      </c>
      <c r="K46" s="3636">
        <v>18</v>
      </c>
      <c r="L46" s="3636">
        <v>23</v>
      </c>
      <c r="M46" s="3636">
        <v>24</v>
      </c>
      <c r="N46" s="3636">
        <v>17</v>
      </c>
      <c r="O46" s="3636">
        <v>11</v>
      </c>
      <c r="P46" s="4335"/>
      <c r="Q46" s="4334"/>
      <c r="R46" s="4341"/>
      <c r="S46" s="4552"/>
      <c r="T46" s="4300">
        <v>23</v>
      </c>
      <c r="U46" s="4299">
        <v>70</v>
      </c>
      <c r="V46" s="4304">
        <v>21</v>
      </c>
      <c r="W46" s="4297">
        <v>85</v>
      </c>
      <c r="X46" s="4338">
        <f t="shared" si="28"/>
        <v>199</v>
      </c>
      <c r="Y46" s="3598" t="s">
        <v>396</v>
      </c>
      <c r="Z46" s="4306">
        <v>6</v>
      </c>
      <c r="AA46" s="4296">
        <v>11</v>
      </c>
      <c r="AB46" s="3773">
        <v>11</v>
      </c>
      <c r="AC46" s="4303" t="str">
        <f>'General AUC always'!Q47</f>
        <v>-</v>
      </c>
      <c r="AD46" s="4302" t="str">
        <f>'General AUC always'!R47</f>
        <v>-</v>
      </c>
      <c r="AE46" s="1040">
        <f>'General AUC always'!S47</f>
        <v>1</v>
      </c>
      <c r="AF46" s="4294"/>
      <c r="AG46" s="4320"/>
      <c r="AH46" s="4294">
        <f>SUM(B46:J46)</f>
        <v>114</v>
      </c>
      <c r="AI46" s="1039">
        <f>SUM(K46:P46)</f>
        <v>93</v>
      </c>
      <c r="AJ46" s="1038">
        <f t="shared" si="29"/>
        <v>11</v>
      </c>
      <c r="AK46" s="1040">
        <f t="shared" si="30"/>
        <v>11</v>
      </c>
      <c r="AL46" s="4328">
        <f t="shared" si="32"/>
        <v>207</v>
      </c>
    </row>
    <row r="47" spans="1:38" s="208" customFormat="1" ht="10.5">
      <c r="A47" s="4324" t="str">
        <f>'General AUC always'!A48</f>
        <v>Victoria Park Christian School</v>
      </c>
      <c r="B47" s="4301">
        <v>18</v>
      </c>
      <c r="C47" s="3636">
        <v>28</v>
      </c>
      <c r="D47" s="3636">
        <v>16</v>
      </c>
      <c r="E47" s="3636">
        <v>24</v>
      </c>
      <c r="F47" s="3636">
        <v>17</v>
      </c>
      <c r="G47" s="3636">
        <v>18</v>
      </c>
      <c r="H47" s="3636">
        <v>9</v>
      </c>
      <c r="I47" s="3636">
        <v>10</v>
      </c>
      <c r="J47" s="3636">
        <v>0</v>
      </c>
      <c r="K47" s="3636">
        <v>0</v>
      </c>
      <c r="L47" s="3636">
        <v>0</v>
      </c>
      <c r="M47" s="3636">
        <v>0</v>
      </c>
      <c r="N47" s="3636">
        <v>0</v>
      </c>
      <c r="O47" s="3636">
        <v>0</v>
      </c>
      <c r="P47" s="4335"/>
      <c r="Q47" s="4334"/>
      <c r="R47" s="4341"/>
      <c r="S47" s="4552"/>
      <c r="T47" s="4333">
        <v>15</v>
      </c>
      <c r="U47" s="4332">
        <v>107</v>
      </c>
      <c r="V47" s="4331">
        <v>0</v>
      </c>
      <c r="W47" s="3783">
        <v>0</v>
      </c>
      <c r="X47" s="4338">
        <f t="shared" si="28"/>
        <v>122</v>
      </c>
      <c r="Y47" s="3598">
        <v>1</v>
      </c>
      <c r="Z47" s="4306" t="s">
        <v>396</v>
      </c>
      <c r="AA47" s="4296">
        <v>10</v>
      </c>
      <c r="AB47" s="3773">
        <v>0</v>
      </c>
      <c r="AC47" s="4303">
        <f>'General AUC always'!Q48</f>
        <v>1</v>
      </c>
      <c r="AD47" s="4302">
        <f>'General AUC always'!R48</f>
        <v>0</v>
      </c>
      <c r="AE47" s="1040" t="str">
        <f>'General AUC always'!S48</f>
        <v>-</v>
      </c>
      <c r="AF47" s="4294">
        <f>SUM(B47:J47)</f>
        <v>140</v>
      </c>
      <c r="AG47" s="4320"/>
      <c r="AH47" s="4294"/>
      <c r="AI47" s="1039"/>
      <c r="AJ47" s="1038">
        <f t="shared" si="29"/>
        <v>10</v>
      </c>
      <c r="AK47" s="1040">
        <f t="shared" si="30"/>
        <v>0</v>
      </c>
      <c r="AL47" s="4328">
        <f t="shared" si="32"/>
        <v>140</v>
      </c>
    </row>
    <row r="48" spans="1:38" s="678" customFormat="1" ht="14.15" customHeight="1" thickBot="1">
      <c r="A48" s="1988" t="s">
        <v>132</v>
      </c>
      <c r="B48" s="4317">
        <f t="shared" ref="B48:AL48" si="33">SUM(B43:B47)</f>
        <v>42</v>
      </c>
      <c r="C48" s="4319">
        <f t="shared" si="33"/>
        <v>58</v>
      </c>
      <c r="D48" s="4319">
        <f t="shared" si="33"/>
        <v>51</v>
      </c>
      <c r="E48" s="4319">
        <f t="shared" si="33"/>
        <v>70</v>
      </c>
      <c r="F48" s="4319">
        <f t="shared" si="33"/>
        <v>53</v>
      </c>
      <c r="G48" s="4319">
        <f t="shared" si="33"/>
        <v>59</v>
      </c>
      <c r="H48" s="4319">
        <f t="shared" si="33"/>
        <v>50</v>
      </c>
      <c r="I48" s="4319">
        <f t="shared" si="33"/>
        <v>45</v>
      </c>
      <c r="J48" s="4319">
        <f t="shared" si="33"/>
        <v>42</v>
      </c>
      <c r="K48" s="4319">
        <f t="shared" si="33"/>
        <v>62</v>
      </c>
      <c r="L48" s="4319">
        <f t="shared" si="33"/>
        <v>46</v>
      </c>
      <c r="M48" s="4319">
        <f t="shared" si="33"/>
        <v>56</v>
      </c>
      <c r="N48" s="4319">
        <f t="shared" si="33"/>
        <v>54</v>
      </c>
      <c r="O48" s="4319">
        <f t="shared" si="33"/>
        <v>34</v>
      </c>
      <c r="P48" s="4319">
        <f t="shared" si="33"/>
        <v>0</v>
      </c>
      <c r="Q48" s="4319">
        <f t="shared" si="33"/>
        <v>0</v>
      </c>
      <c r="R48" s="4319">
        <f t="shared" si="33"/>
        <v>0</v>
      </c>
      <c r="S48" s="4319">
        <f t="shared" si="33"/>
        <v>0</v>
      </c>
      <c r="T48" s="4317">
        <f t="shared" si="33"/>
        <v>122</v>
      </c>
      <c r="U48" s="2451">
        <f t="shared" si="33"/>
        <v>264</v>
      </c>
      <c r="V48" s="4318">
        <f t="shared" si="33"/>
        <v>117</v>
      </c>
      <c r="W48" s="2450">
        <f t="shared" si="33"/>
        <v>177</v>
      </c>
      <c r="X48" s="1989">
        <f t="shared" si="33"/>
        <v>680</v>
      </c>
      <c r="Y48" s="4317">
        <f t="shared" si="33"/>
        <v>7</v>
      </c>
      <c r="Z48" s="4316">
        <f t="shared" si="33"/>
        <v>11</v>
      </c>
      <c r="AA48" s="4315">
        <f t="shared" si="33"/>
        <v>45</v>
      </c>
      <c r="AB48" s="2455">
        <f t="shared" si="33"/>
        <v>34</v>
      </c>
      <c r="AC48" s="4314">
        <f t="shared" si="33"/>
        <v>3</v>
      </c>
      <c r="AD48" s="4313">
        <f t="shared" si="33"/>
        <v>1</v>
      </c>
      <c r="AE48" s="1044">
        <f t="shared" si="33"/>
        <v>1</v>
      </c>
      <c r="AF48" s="4313">
        <f t="shared" si="33"/>
        <v>327</v>
      </c>
      <c r="AG48" s="4313">
        <f t="shared" si="33"/>
        <v>188</v>
      </c>
      <c r="AH48" s="4313">
        <f t="shared" si="33"/>
        <v>114</v>
      </c>
      <c r="AI48" s="1044">
        <f t="shared" si="33"/>
        <v>93</v>
      </c>
      <c r="AJ48" s="1043">
        <f t="shared" si="33"/>
        <v>45</v>
      </c>
      <c r="AK48" s="1044">
        <f t="shared" si="33"/>
        <v>34</v>
      </c>
      <c r="AL48" s="1833">
        <f t="shared" si="33"/>
        <v>722</v>
      </c>
    </row>
    <row r="49" spans="1:38" s="1018" customFormat="1" ht="11.15" customHeight="1" thickTop="1">
      <c r="A49" s="1986"/>
      <c r="B49" s="1987"/>
      <c r="C49" s="1987"/>
      <c r="D49" s="1987"/>
      <c r="E49" s="1987"/>
      <c r="F49" s="1987"/>
      <c r="G49" s="1987"/>
      <c r="H49" s="1987"/>
      <c r="I49" s="1987"/>
      <c r="J49" s="1987"/>
      <c r="K49" s="1987"/>
      <c r="L49" s="1987"/>
      <c r="M49" s="1987"/>
      <c r="N49" s="1987"/>
      <c r="O49" s="1987"/>
      <c r="P49" s="1987"/>
      <c r="Q49" s="1987"/>
      <c r="R49" s="1987"/>
      <c r="S49" s="1987"/>
      <c r="T49" s="1987"/>
      <c r="U49" s="1987">
        <f>T48+U48</f>
        <v>386</v>
      </c>
      <c r="V49" s="1987"/>
      <c r="W49" s="1987">
        <f>V48+W48</f>
        <v>294</v>
      </c>
      <c r="X49" s="1987"/>
      <c r="Y49" s="1987"/>
      <c r="Z49" s="1987"/>
      <c r="AA49" s="1991"/>
      <c r="AB49" s="2456"/>
      <c r="AC49" s="1987"/>
      <c r="AD49" s="1987"/>
      <c r="AE49" s="1987"/>
      <c r="AF49" s="1987"/>
      <c r="AG49" s="1987"/>
      <c r="AH49" s="1987"/>
      <c r="AI49" s="1987">
        <f>AF48+AG48+AH48+AI48</f>
        <v>722</v>
      </c>
      <c r="AJ49" s="1987"/>
      <c r="AK49" s="1987"/>
      <c r="AL49" s="4312"/>
    </row>
    <row r="50" spans="1:38" s="143" customFormat="1" ht="12.65" customHeight="1">
      <c r="A50" s="4487" t="s">
        <v>186</v>
      </c>
      <c r="B50" s="4330"/>
      <c r="C50" s="4330"/>
      <c r="D50" s="4330"/>
      <c r="E50" s="4330"/>
      <c r="F50" s="4330"/>
      <c r="G50" s="4330"/>
      <c r="H50" s="4330"/>
      <c r="I50" s="4330"/>
      <c r="J50" s="4330"/>
      <c r="K50" s="4329"/>
      <c r="L50" s="4329"/>
      <c r="M50" s="4329"/>
      <c r="N50" s="4329"/>
      <c r="O50" s="4329"/>
      <c r="P50" s="4329"/>
      <c r="Q50" s="4329"/>
      <c r="R50" s="4329"/>
      <c r="S50" s="4329"/>
      <c r="T50" s="4329"/>
      <c r="U50" s="4329"/>
      <c r="V50" s="4329"/>
      <c r="W50" s="4329"/>
      <c r="X50" s="4308"/>
      <c r="Y50" s="4308"/>
      <c r="Z50" s="4308"/>
      <c r="AA50" s="4310"/>
      <c r="AB50" s="2457"/>
      <c r="AC50" s="4308"/>
      <c r="AD50" s="4308"/>
      <c r="AE50" s="4308"/>
      <c r="AF50" s="4308"/>
      <c r="AG50" s="4308"/>
      <c r="AH50" s="4308"/>
      <c r="AI50" s="4308"/>
      <c r="AJ50" s="4308"/>
      <c r="AK50" s="4308"/>
      <c r="AL50" s="1996" t="s">
        <v>186</v>
      </c>
    </row>
    <row r="51" spans="1:38" s="60" customFormat="1" ht="10.5">
      <c r="A51" s="2444" t="str">
        <f>'General AUC always'!A52</f>
        <v>Brisbane Adventist College</v>
      </c>
      <c r="B51" s="4307">
        <v>37</v>
      </c>
      <c r="C51" s="3629">
        <v>36</v>
      </c>
      <c r="D51" s="3629">
        <v>37</v>
      </c>
      <c r="E51" s="3629">
        <v>32</v>
      </c>
      <c r="F51" s="3629">
        <v>36</v>
      </c>
      <c r="G51" s="3629">
        <v>49</v>
      </c>
      <c r="H51" s="3629">
        <v>38</v>
      </c>
      <c r="I51" s="3629">
        <v>42</v>
      </c>
      <c r="J51" s="3629">
        <v>52</v>
      </c>
      <c r="K51" s="3629">
        <v>64</v>
      </c>
      <c r="L51" s="3629">
        <v>49</v>
      </c>
      <c r="M51" s="3629">
        <v>54</v>
      </c>
      <c r="N51" s="3629">
        <v>33</v>
      </c>
      <c r="O51" s="3629">
        <v>54</v>
      </c>
      <c r="P51" s="3629"/>
      <c r="Q51" s="1992"/>
      <c r="R51" s="4341"/>
      <c r="S51" s="4552"/>
      <c r="T51" s="4300">
        <v>187</v>
      </c>
      <c r="U51" s="4299">
        <v>83</v>
      </c>
      <c r="V51" s="4304">
        <v>205</v>
      </c>
      <c r="W51" s="4297">
        <v>101</v>
      </c>
      <c r="X51" s="4338">
        <f t="shared" ref="X51:X57" si="34">SUM(R51:W51)</f>
        <v>576</v>
      </c>
      <c r="Y51" s="3598">
        <v>8</v>
      </c>
      <c r="Z51" s="4306">
        <v>32</v>
      </c>
      <c r="AA51" s="4296">
        <v>42</v>
      </c>
      <c r="AB51" s="3773">
        <v>54</v>
      </c>
      <c r="AC51" s="2438" t="str">
        <f>'General AUC always'!Q52</f>
        <v>-</v>
      </c>
      <c r="AD51" s="4294" t="str">
        <f>'General AUC always'!R52</f>
        <v>-</v>
      </c>
      <c r="AE51" s="1039">
        <f>'General AUC always'!S52</f>
        <v>1</v>
      </c>
      <c r="AF51" s="1038"/>
      <c r="AG51" s="4294"/>
      <c r="AH51" s="4294">
        <f>SUM(B51:J51)</f>
        <v>359</v>
      </c>
      <c r="AI51" s="1039">
        <f>SUM(K51:P51)</f>
        <v>254</v>
      </c>
      <c r="AJ51" s="1038">
        <f t="shared" ref="AJ51:AJ57" si="35">AA51</f>
        <v>42</v>
      </c>
      <c r="AK51" s="1040">
        <f t="shared" ref="AK51:AK57" si="36">AB51</f>
        <v>54</v>
      </c>
      <c r="AL51" s="1995">
        <f>SUM(B51:Q51)</f>
        <v>613</v>
      </c>
    </row>
    <row r="52" spans="1:38" s="60" customFormat="1" ht="21">
      <c r="A52" s="4327" t="str">
        <f>'General AUC always'!A53</f>
        <v>Hope Adventist School (previously called Coral Coast Christian School)</v>
      </c>
      <c r="B52" s="3629">
        <v>0</v>
      </c>
      <c r="C52" s="3629">
        <v>10</v>
      </c>
      <c r="D52" s="3629">
        <v>6</v>
      </c>
      <c r="E52" s="3629">
        <v>7</v>
      </c>
      <c r="F52" s="3629">
        <v>7</v>
      </c>
      <c r="G52" s="3629">
        <v>6</v>
      </c>
      <c r="H52" s="3629">
        <v>7</v>
      </c>
      <c r="I52" s="3629">
        <v>5</v>
      </c>
      <c r="J52" s="3629">
        <v>0</v>
      </c>
      <c r="K52" s="3629">
        <v>0</v>
      </c>
      <c r="L52" s="3629">
        <v>0</v>
      </c>
      <c r="M52" s="3629">
        <v>0</v>
      </c>
      <c r="N52" s="3629">
        <v>0</v>
      </c>
      <c r="O52" s="3629">
        <v>0</v>
      </c>
      <c r="P52" s="4305"/>
      <c r="Q52" s="1041"/>
      <c r="R52" s="4341"/>
      <c r="S52" s="4552"/>
      <c r="T52" s="4300">
        <v>15</v>
      </c>
      <c r="U52" s="4299">
        <v>33</v>
      </c>
      <c r="V52" s="4304">
        <v>0</v>
      </c>
      <c r="W52" s="4297">
        <v>0</v>
      </c>
      <c r="X52" s="4338">
        <f t="shared" si="34"/>
        <v>48</v>
      </c>
      <c r="Y52" s="3598" t="s">
        <v>396</v>
      </c>
      <c r="Z52" s="4306" t="s">
        <v>396</v>
      </c>
      <c r="AA52" s="4296">
        <v>5</v>
      </c>
      <c r="AB52" s="3773">
        <v>0</v>
      </c>
      <c r="AC52" s="4322">
        <f>'General AUC always'!Q53</f>
        <v>1</v>
      </c>
      <c r="AD52" s="4320">
        <f>'General AUC always'!R53</f>
        <v>0</v>
      </c>
      <c r="AE52" s="1045" t="str">
        <f>'General AUC always'!S53</f>
        <v>-</v>
      </c>
      <c r="AF52" s="4294">
        <f>SUM(B52:J52)</f>
        <v>48</v>
      </c>
      <c r="AG52" s="4325"/>
      <c r="AH52" s="4294"/>
      <c r="AI52" s="4294"/>
      <c r="AJ52" s="1038">
        <f t="shared" si="35"/>
        <v>5</v>
      </c>
      <c r="AK52" s="1040">
        <f t="shared" si="36"/>
        <v>0</v>
      </c>
      <c r="AL52" s="1995">
        <f t="shared" ref="AL52:AL57" si="37">SUM(B52:Q52)</f>
        <v>48</v>
      </c>
    </row>
    <row r="53" spans="1:38" s="60" customFormat="1" ht="10.5">
      <c r="A53" s="4327" t="str">
        <f>'General AUC always'!A54</f>
        <v>Darling Downs Christian School</v>
      </c>
      <c r="B53" s="3629">
        <v>8.8000000000000007</v>
      </c>
      <c r="C53" s="3629">
        <v>19</v>
      </c>
      <c r="D53" s="3629">
        <v>8</v>
      </c>
      <c r="E53" s="3629">
        <v>11</v>
      </c>
      <c r="F53" s="3629">
        <v>11</v>
      </c>
      <c r="G53" s="3629">
        <v>21</v>
      </c>
      <c r="H53" s="3629">
        <v>10</v>
      </c>
      <c r="I53" s="3629">
        <v>18</v>
      </c>
      <c r="J53" s="3629">
        <v>32</v>
      </c>
      <c r="K53" s="3629">
        <v>39</v>
      </c>
      <c r="L53" s="3629">
        <v>33</v>
      </c>
      <c r="M53" s="3629">
        <v>20</v>
      </c>
      <c r="N53" s="3629">
        <v>14</v>
      </c>
      <c r="O53" s="3629">
        <v>11</v>
      </c>
      <c r="P53" s="3629"/>
      <c r="Q53" s="1041"/>
      <c r="R53" s="4341"/>
      <c r="S53" s="4552"/>
      <c r="T53" s="4300">
        <v>38</v>
      </c>
      <c r="U53" s="4299">
        <v>60</v>
      </c>
      <c r="V53" s="4304">
        <v>33</v>
      </c>
      <c r="W53" s="4297">
        <v>116</v>
      </c>
      <c r="X53" s="4338">
        <f t="shared" si="34"/>
        <v>247</v>
      </c>
      <c r="Y53" s="3598" t="s">
        <v>396</v>
      </c>
      <c r="Z53" s="4306">
        <v>5</v>
      </c>
      <c r="AA53" s="4296">
        <v>18</v>
      </c>
      <c r="AB53" s="3773">
        <v>11</v>
      </c>
      <c r="AC53" s="4322" t="str">
        <f>'General AUC always'!Q54</f>
        <v>-</v>
      </c>
      <c r="AD53" s="4320" t="str">
        <f>'General AUC always'!R54</f>
        <v>-</v>
      </c>
      <c r="AE53" s="1040">
        <f>'General AUC always'!S54</f>
        <v>1</v>
      </c>
      <c r="AF53" s="4294"/>
      <c r="AG53" s="4320"/>
      <c r="AH53" s="4294">
        <f t="shared" ref="AH53:AH57" si="38">SUM(B53:J53)</f>
        <v>139</v>
      </c>
      <c r="AI53" s="1039">
        <f t="shared" ref="AI53:AI57" si="39">SUM(K53:P53)</f>
        <v>117</v>
      </c>
      <c r="AJ53" s="1038">
        <f t="shared" si="35"/>
        <v>18</v>
      </c>
      <c r="AK53" s="1040">
        <f t="shared" si="36"/>
        <v>11</v>
      </c>
      <c r="AL53" s="1995">
        <f t="shared" si="37"/>
        <v>256</v>
      </c>
    </row>
    <row r="54" spans="1:38" s="60" customFormat="1" ht="10.5">
      <c r="A54" s="4327" t="str">
        <f>'General AUC always'!A55</f>
        <v>Gold Coast Christian College</v>
      </c>
      <c r="B54" s="3629">
        <v>7.8</v>
      </c>
      <c r="C54" s="3629">
        <v>11</v>
      </c>
      <c r="D54" s="3629">
        <v>18</v>
      </c>
      <c r="E54" s="3629">
        <v>15</v>
      </c>
      <c r="F54" s="3629">
        <v>17</v>
      </c>
      <c r="G54" s="3629">
        <v>19</v>
      </c>
      <c r="H54" s="3629">
        <v>12</v>
      </c>
      <c r="I54" s="3629">
        <v>22</v>
      </c>
      <c r="J54" s="3629">
        <v>24</v>
      </c>
      <c r="K54" s="3629">
        <v>23</v>
      </c>
      <c r="L54" s="3629">
        <v>17</v>
      </c>
      <c r="M54" s="3629">
        <v>24</v>
      </c>
      <c r="N54" s="3629">
        <v>14</v>
      </c>
      <c r="O54" s="3629">
        <v>14</v>
      </c>
      <c r="P54" s="3629"/>
      <c r="Q54" s="1041"/>
      <c r="R54" s="4341"/>
      <c r="S54" s="4552"/>
      <c r="T54" s="4300">
        <v>37</v>
      </c>
      <c r="U54" s="4299">
        <v>77</v>
      </c>
      <c r="V54" s="4304">
        <v>40</v>
      </c>
      <c r="W54" s="4297">
        <v>76</v>
      </c>
      <c r="X54" s="4338">
        <f t="shared" si="34"/>
        <v>230</v>
      </c>
      <c r="Y54" s="3598">
        <v>1</v>
      </c>
      <c r="Z54" s="4306">
        <v>12</v>
      </c>
      <c r="AA54" s="4296">
        <v>22</v>
      </c>
      <c r="AB54" s="3773">
        <v>14</v>
      </c>
      <c r="AC54" s="4322"/>
      <c r="AD54" s="4320">
        <f>'General AUC always'!R55</f>
        <v>0</v>
      </c>
      <c r="AE54" s="1040">
        <v>1</v>
      </c>
      <c r="AF54" s="4294"/>
      <c r="AG54" s="4320"/>
      <c r="AH54" s="4294">
        <f t="shared" si="38"/>
        <v>146</v>
      </c>
      <c r="AI54" s="1039">
        <f t="shared" si="39"/>
        <v>92</v>
      </c>
      <c r="AJ54" s="1038">
        <f t="shared" si="35"/>
        <v>22</v>
      </c>
      <c r="AK54" s="1040">
        <f t="shared" si="36"/>
        <v>14</v>
      </c>
      <c r="AL54" s="1995">
        <f t="shared" si="37"/>
        <v>238</v>
      </c>
    </row>
    <row r="55" spans="1:38" s="60" customFormat="1" ht="10.5">
      <c r="A55" s="4327" t="str">
        <f>'General AUC always'!A56</f>
        <v>Ipswich Adventist School</v>
      </c>
      <c r="B55" s="3629">
        <v>4.8</v>
      </c>
      <c r="C55" s="3629">
        <v>18</v>
      </c>
      <c r="D55" s="3629">
        <v>14</v>
      </c>
      <c r="E55" s="3629">
        <v>22</v>
      </c>
      <c r="F55" s="3629">
        <v>12</v>
      </c>
      <c r="G55" s="3629">
        <v>13</v>
      </c>
      <c r="H55" s="3629">
        <v>14</v>
      </c>
      <c r="I55" s="3629">
        <v>7</v>
      </c>
      <c r="J55" s="3629">
        <v>0</v>
      </c>
      <c r="K55" s="3629">
        <v>0</v>
      </c>
      <c r="L55" s="3629">
        <v>0</v>
      </c>
      <c r="M55" s="3629">
        <v>0</v>
      </c>
      <c r="N55" s="3629">
        <v>0</v>
      </c>
      <c r="O55" s="3629">
        <v>0</v>
      </c>
      <c r="P55" s="4305"/>
      <c r="Q55" s="1041"/>
      <c r="R55" s="4341"/>
      <c r="S55" s="4552"/>
      <c r="T55" s="4300">
        <v>41</v>
      </c>
      <c r="U55" s="4299">
        <v>59</v>
      </c>
      <c r="V55" s="4304">
        <v>0</v>
      </c>
      <c r="W55" s="4297">
        <v>0</v>
      </c>
      <c r="X55" s="4338">
        <f t="shared" si="34"/>
        <v>100</v>
      </c>
      <c r="Y55" s="3598" t="s">
        <v>396</v>
      </c>
      <c r="Z55" s="4306" t="s">
        <v>396</v>
      </c>
      <c r="AA55" s="4296">
        <v>7</v>
      </c>
      <c r="AB55" s="3773">
        <v>0</v>
      </c>
      <c r="AC55" s="4322">
        <v>1</v>
      </c>
      <c r="AD55" s="4320" t="str">
        <f>'General AUC always'!R56</f>
        <v>-</v>
      </c>
      <c r="AE55" s="1040"/>
      <c r="AF55" s="4294">
        <f>SUM(B55:J55)</f>
        <v>105</v>
      </c>
      <c r="AG55" s="4320"/>
      <c r="AH55" s="4294"/>
      <c r="AI55" s="1039">
        <f t="shared" si="39"/>
        <v>0</v>
      </c>
      <c r="AJ55" s="1038">
        <f t="shared" si="35"/>
        <v>7</v>
      </c>
      <c r="AK55" s="1040">
        <f t="shared" si="36"/>
        <v>0</v>
      </c>
      <c r="AL55" s="1995">
        <f t="shared" si="37"/>
        <v>105</v>
      </c>
    </row>
    <row r="56" spans="1:38" s="60" customFormat="1" ht="10.5">
      <c r="A56" s="4327" t="str">
        <f>'General AUC always'!A57</f>
        <v>Noosa Christian College</v>
      </c>
      <c r="B56" s="3629">
        <v>22</v>
      </c>
      <c r="C56" s="3629">
        <v>24</v>
      </c>
      <c r="D56" s="3629">
        <v>38</v>
      </c>
      <c r="E56" s="3629">
        <v>18</v>
      </c>
      <c r="F56" s="3629">
        <v>26</v>
      </c>
      <c r="G56" s="3629">
        <v>22</v>
      </c>
      <c r="H56" s="3629">
        <v>30</v>
      </c>
      <c r="I56" s="3629">
        <v>32</v>
      </c>
      <c r="J56" s="3629">
        <v>39</v>
      </c>
      <c r="K56" s="3629">
        <v>38</v>
      </c>
      <c r="L56" s="3629">
        <v>40</v>
      </c>
      <c r="M56" s="3629">
        <v>28</v>
      </c>
      <c r="N56" s="3629">
        <v>28</v>
      </c>
      <c r="O56" s="3629">
        <v>8</v>
      </c>
      <c r="P56" s="4305"/>
      <c r="Q56" s="1041"/>
      <c r="R56" s="4341"/>
      <c r="S56" s="4552"/>
      <c r="T56" s="4300">
        <v>23</v>
      </c>
      <c r="U56" s="4299">
        <v>167</v>
      </c>
      <c r="V56" s="4304">
        <v>25</v>
      </c>
      <c r="W56" s="4297">
        <v>156</v>
      </c>
      <c r="X56" s="4338">
        <f t="shared" si="34"/>
        <v>371</v>
      </c>
      <c r="Y56" s="3598" t="s">
        <v>396</v>
      </c>
      <c r="Z56" s="4306">
        <v>1</v>
      </c>
      <c r="AA56" s="4296">
        <v>32</v>
      </c>
      <c r="AB56" s="3773">
        <v>8</v>
      </c>
      <c r="AC56" s="4322" t="str">
        <f>'General AUC always'!Q57</f>
        <v>-</v>
      </c>
      <c r="AD56" s="4320" t="str">
        <f>'General AUC always'!R57</f>
        <v>-</v>
      </c>
      <c r="AE56" s="1040">
        <f>'General AUC always'!S57</f>
        <v>1</v>
      </c>
      <c r="AF56" s="4326"/>
      <c r="AG56" s="4320"/>
      <c r="AH56" s="4294">
        <f t="shared" si="38"/>
        <v>251</v>
      </c>
      <c r="AI56" s="1039">
        <f t="shared" si="39"/>
        <v>142</v>
      </c>
      <c r="AJ56" s="1038">
        <f t="shared" si="35"/>
        <v>32</v>
      </c>
      <c r="AK56" s="1040">
        <f t="shared" si="36"/>
        <v>8</v>
      </c>
      <c r="AL56" s="1995">
        <f t="shared" si="37"/>
        <v>393</v>
      </c>
    </row>
    <row r="57" spans="1:38" s="60" customFormat="1" ht="10.5">
      <c r="A57" s="4327" t="str">
        <f>'General AUC always'!A58</f>
        <v>Northpine Christian College</v>
      </c>
      <c r="B57" s="3629">
        <v>63.4</v>
      </c>
      <c r="C57" s="3629">
        <v>73</v>
      </c>
      <c r="D57" s="3629">
        <v>71</v>
      </c>
      <c r="E57" s="3629">
        <v>76</v>
      </c>
      <c r="F57" s="3629">
        <v>75</v>
      </c>
      <c r="G57" s="3629">
        <v>82</v>
      </c>
      <c r="H57" s="3629">
        <v>79</v>
      </c>
      <c r="I57" s="3629">
        <v>66</v>
      </c>
      <c r="J57" s="3629">
        <v>82</v>
      </c>
      <c r="K57" s="3629">
        <v>84</v>
      </c>
      <c r="L57" s="3629">
        <v>62</v>
      </c>
      <c r="M57" s="3629">
        <v>80</v>
      </c>
      <c r="N57" s="3629">
        <v>76</v>
      </c>
      <c r="O57" s="3629">
        <v>64</v>
      </c>
      <c r="P57" s="4305"/>
      <c r="Q57" s="1041"/>
      <c r="R57" s="4341"/>
      <c r="S57" s="4552"/>
      <c r="T57" s="4300">
        <v>98</v>
      </c>
      <c r="U57" s="4299">
        <v>424</v>
      </c>
      <c r="V57" s="4304">
        <v>108</v>
      </c>
      <c r="W57" s="4297">
        <v>340</v>
      </c>
      <c r="X57" s="4338">
        <f t="shared" si="34"/>
        <v>970</v>
      </c>
      <c r="Y57" s="3598" t="s">
        <v>396</v>
      </c>
      <c r="Z57" s="4306">
        <v>5</v>
      </c>
      <c r="AA57" s="4296">
        <v>66</v>
      </c>
      <c r="AB57" s="3773">
        <v>64</v>
      </c>
      <c r="AC57" s="1873" t="str">
        <f>'General AUC always'!Q58</f>
        <v>-</v>
      </c>
      <c r="AD57" s="1046" t="str">
        <f>'General AUC always'!R58</f>
        <v>-</v>
      </c>
      <c r="AE57" s="1040">
        <f>'General AUC always'!S58</f>
        <v>1</v>
      </c>
      <c r="AF57" s="4326"/>
      <c r="AG57" s="4320"/>
      <c r="AH57" s="4294">
        <f t="shared" si="38"/>
        <v>667</v>
      </c>
      <c r="AI57" s="1039">
        <f t="shared" si="39"/>
        <v>366</v>
      </c>
      <c r="AJ57" s="1038">
        <f t="shared" si="35"/>
        <v>66</v>
      </c>
      <c r="AK57" s="1040">
        <f t="shared" si="36"/>
        <v>64</v>
      </c>
      <c r="AL57" s="1995">
        <f t="shared" si="37"/>
        <v>1033</v>
      </c>
    </row>
    <row r="58" spans="1:38" s="678" customFormat="1" ht="14.15" customHeight="1" thickBot="1">
      <c r="A58" s="1988" t="s">
        <v>132</v>
      </c>
      <c r="B58" s="4317">
        <f t="shared" ref="B58:AL58" si="40">SUM(B51:B57)</f>
        <v>144</v>
      </c>
      <c r="C58" s="4319">
        <f t="shared" si="40"/>
        <v>191</v>
      </c>
      <c r="D58" s="4319">
        <f t="shared" si="40"/>
        <v>192</v>
      </c>
      <c r="E58" s="4319">
        <f t="shared" si="40"/>
        <v>181</v>
      </c>
      <c r="F58" s="4319">
        <f t="shared" si="40"/>
        <v>184</v>
      </c>
      <c r="G58" s="4319">
        <f t="shared" si="40"/>
        <v>212</v>
      </c>
      <c r="H58" s="4319">
        <f t="shared" si="40"/>
        <v>190</v>
      </c>
      <c r="I58" s="4319">
        <f t="shared" si="40"/>
        <v>192</v>
      </c>
      <c r="J58" s="4319">
        <f t="shared" si="40"/>
        <v>229</v>
      </c>
      <c r="K58" s="4319">
        <f t="shared" si="40"/>
        <v>248</v>
      </c>
      <c r="L58" s="4319">
        <f t="shared" si="40"/>
        <v>201</v>
      </c>
      <c r="M58" s="4319">
        <f t="shared" si="40"/>
        <v>206</v>
      </c>
      <c r="N58" s="4319">
        <f t="shared" si="40"/>
        <v>165</v>
      </c>
      <c r="O58" s="4319">
        <f t="shared" si="40"/>
        <v>151</v>
      </c>
      <c r="P58" s="4319">
        <f t="shared" si="40"/>
        <v>0</v>
      </c>
      <c r="Q58" s="4319">
        <f t="shared" si="40"/>
        <v>0</v>
      </c>
      <c r="R58" s="4319">
        <f t="shared" si="40"/>
        <v>0</v>
      </c>
      <c r="S58" s="4319">
        <f t="shared" si="40"/>
        <v>0</v>
      </c>
      <c r="T58" s="4317">
        <f t="shared" si="40"/>
        <v>439</v>
      </c>
      <c r="U58" s="2451">
        <f t="shared" si="40"/>
        <v>903</v>
      </c>
      <c r="V58" s="4318">
        <f t="shared" si="40"/>
        <v>411</v>
      </c>
      <c r="W58" s="2450">
        <f t="shared" si="40"/>
        <v>789</v>
      </c>
      <c r="X58" s="1989">
        <f t="shared" si="40"/>
        <v>2542</v>
      </c>
      <c r="Y58" s="4317">
        <f t="shared" si="40"/>
        <v>9</v>
      </c>
      <c r="Z58" s="4316">
        <f t="shared" si="40"/>
        <v>55</v>
      </c>
      <c r="AA58" s="4315">
        <f t="shared" si="40"/>
        <v>192</v>
      </c>
      <c r="AB58" s="2455">
        <f t="shared" si="40"/>
        <v>151</v>
      </c>
      <c r="AC58" s="4314">
        <f t="shared" si="40"/>
        <v>2</v>
      </c>
      <c r="AD58" s="4313">
        <f t="shared" si="40"/>
        <v>0</v>
      </c>
      <c r="AE58" s="1044">
        <f t="shared" si="40"/>
        <v>5</v>
      </c>
      <c r="AF58" s="4313">
        <f t="shared" si="40"/>
        <v>153</v>
      </c>
      <c r="AG58" s="4313">
        <f t="shared" si="40"/>
        <v>0</v>
      </c>
      <c r="AH58" s="4313">
        <f t="shared" si="40"/>
        <v>1562</v>
      </c>
      <c r="AI58" s="1044">
        <f t="shared" si="40"/>
        <v>971</v>
      </c>
      <c r="AJ58" s="1043">
        <f t="shared" si="40"/>
        <v>192</v>
      </c>
      <c r="AK58" s="1044">
        <f t="shared" si="40"/>
        <v>151</v>
      </c>
      <c r="AL58" s="1833">
        <f t="shared" si="40"/>
        <v>2686</v>
      </c>
    </row>
    <row r="59" spans="1:38" s="1018" customFormat="1" ht="14.15" customHeight="1" thickTop="1">
      <c r="A59" s="1986"/>
      <c r="B59" s="1987"/>
      <c r="C59" s="1987"/>
      <c r="D59" s="1987"/>
      <c r="E59" s="1987"/>
      <c r="F59" s="1987"/>
      <c r="G59" s="1987"/>
      <c r="H59" s="1987"/>
      <c r="I59" s="1987"/>
      <c r="J59" s="1987"/>
      <c r="K59" s="1987"/>
      <c r="L59" s="1987"/>
      <c r="M59" s="1987"/>
      <c r="N59" s="1987"/>
      <c r="O59" s="1987"/>
      <c r="P59" s="1987"/>
      <c r="Q59" s="1987"/>
      <c r="R59" s="1987"/>
      <c r="S59" s="1987"/>
      <c r="T59" s="1987"/>
      <c r="U59" s="1987">
        <f>T58+U58</f>
        <v>1342</v>
      </c>
      <c r="V59" s="1987">
        <f>V58+W58</f>
        <v>1200</v>
      </c>
      <c r="W59" s="1987"/>
      <c r="X59" s="1987"/>
      <c r="Y59" s="1987"/>
      <c r="Z59" s="1987"/>
      <c r="AA59" s="1991"/>
      <c r="AB59" s="2456"/>
      <c r="AC59" s="1987"/>
      <c r="AD59" s="1987"/>
      <c r="AE59" s="1987"/>
      <c r="AF59" s="1987"/>
      <c r="AG59" s="1987"/>
      <c r="AH59" s="1987"/>
      <c r="AI59" s="1987">
        <f>AF58+AG58+AH58+AI58</f>
        <v>2686</v>
      </c>
      <c r="AJ59" s="1987"/>
      <c r="AK59" s="1987"/>
      <c r="AL59" s="4312"/>
    </row>
    <row r="60" spans="1:38" s="143" customFormat="1" ht="14.15" customHeight="1">
      <c r="A60" s="4487" t="s">
        <v>193</v>
      </c>
      <c r="B60" s="4311"/>
      <c r="C60" s="4311"/>
      <c r="D60" s="4311"/>
      <c r="E60" s="4311"/>
      <c r="F60" s="4311"/>
      <c r="G60" s="4311"/>
      <c r="H60" s="4311"/>
      <c r="I60" s="4311"/>
      <c r="J60" s="4311"/>
      <c r="K60" s="4308"/>
      <c r="L60" s="4308"/>
      <c r="M60" s="4308"/>
      <c r="N60" s="4308"/>
      <c r="O60" s="4308"/>
      <c r="P60" s="4308"/>
      <c r="Q60" s="4308"/>
      <c r="R60" s="4308"/>
      <c r="S60" s="4308"/>
      <c r="T60" s="4308"/>
      <c r="U60" s="4308"/>
      <c r="V60" s="4308"/>
      <c r="W60" s="4308"/>
      <c r="X60" s="4308"/>
      <c r="Y60" s="4308"/>
      <c r="Z60" s="4308"/>
      <c r="AA60" s="4310"/>
      <c r="AB60" s="4309"/>
      <c r="AC60" s="4308"/>
      <c r="AD60" s="4308"/>
      <c r="AE60" s="4308"/>
      <c r="AF60" s="4308"/>
      <c r="AG60" s="4308"/>
      <c r="AH60" s="4308"/>
      <c r="AI60" s="4308"/>
      <c r="AJ60" s="4308"/>
      <c r="AK60" s="4308"/>
      <c r="AL60" s="1997" t="s">
        <v>193</v>
      </c>
    </row>
    <row r="61" spans="1:38" s="60" customFormat="1" ht="10.5">
      <c r="A61" s="2444" t="str">
        <f>'General AUC always'!A62</f>
        <v>Hilliard Christian School</v>
      </c>
      <c r="B61" s="3629">
        <v>1.2</v>
      </c>
      <c r="C61" s="3629">
        <v>24</v>
      </c>
      <c r="D61" s="3629">
        <v>22</v>
      </c>
      <c r="E61" s="3629">
        <v>25</v>
      </c>
      <c r="F61" s="3629">
        <v>21</v>
      </c>
      <c r="G61" s="3629">
        <v>28</v>
      </c>
      <c r="H61" s="3629">
        <v>16</v>
      </c>
      <c r="I61" s="3629">
        <v>13</v>
      </c>
      <c r="J61" s="3629">
        <v>33</v>
      </c>
      <c r="K61" s="3629">
        <v>14</v>
      </c>
      <c r="L61" s="3629">
        <v>19</v>
      </c>
      <c r="M61" s="3629">
        <v>16</v>
      </c>
      <c r="N61" s="3629">
        <v>0</v>
      </c>
      <c r="O61" s="3629">
        <v>0</v>
      </c>
      <c r="P61" s="1991"/>
      <c r="Q61" s="1992"/>
      <c r="R61" s="4341"/>
      <c r="S61" s="4552"/>
      <c r="T61" s="4300">
        <v>10</v>
      </c>
      <c r="U61" s="4299">
        <v>139</v>
      </c>
      <c r="V61" s="4304">
        <v>8</v>
      </c>
      <c r="W61" s="4297">
        <v>74</v>
      </c>
      <c r="X61" s="4338">
        <f t="shared" ref="X61:X62" si="41">SUM(R61:W61)</f>
        <v>231</v>
      </c>
      <c r="Y61" s="3598" t="s">
        <v>396</v>
      </c>
      <c r="Z61" s="4306" t="s">
        <v>396</v>
      </c>
      <c r="AA61" s="4296">
        <v>13</v>
      </c>
      <c r="AB61" s="3773">
        <v>0</v>
      </c>
      <c r="AC61" s="2438" t="str">
        <f>'General AUC always'!Q62</f>
        <v>-</v>
      </c>
      <c r="AD61" s="4294" t="str">
        <f>'General AUC always'!R62</f>
        <v>-</v>
      </c>
      <c r="AE61" s="1039">
        <f>'General AUC always'!S62</f>
        <v>1</v>
      </c>
      <c r="AF61" s="1038"/>
      <c r="AG61" s="4294"/>
      <c r="AH61" s="4294">
        <f>SUM(B61:J61)</f>
        <v>183</v>
      </c>
      <c r="AI61" s="1039">
        <f>SUM(K61:P61)</f>
        <v>49</v>
      </c>
      <c r="AJ61" s="1038">
        <f t="shared" ref="AJ61:AJ62" si="42">AA61</f>
        <v>13</v>
      </c>
      <c r="AK61" s="1040">
        <f t="shared" ref="AK61:AK62" si="43">AB61</f>
        <v>0</v>
      </c>
      <c r="AL61" s="1995">
        <f>SUM(B61:Q61)</f>
        <v>232</v>
      </c>
    </row>
    <row r="62" spans="1:38" s="60" customFormat="1" ht="10.5">
      <c r="A62" s="4327" t="str">
        <f>'General AUC always'!A63</f>
        <v>North West Christian School</v>
      </c>
      <c r="B62" s="3629">
        <v>4.8</v>
      </c>
      <c r="C62" s="3629">
        <v>5</v>
      </c>
      <c r="D62" s="3629">
        <v>9</v>
      </c>
      <c r="E62" s="3629">
        <v>10</v>
      </c>
      <c r="F62" s="3629">
        <v>9</v>
      </c>
      <c r="G62" s="3629">
        <v>8</v>
      </c>
      <c r="H62" s="3629">
        <v>13</v>
      </c>
      <c r="I62" s="3629">
        <v>9</v>
      </c>
      <c r="J62" s="3629">
        <v>7</v>
      </c>
      <c r="K62" s="3629">
        <v>11</v>
      </c>
      <c r="L62" s="3629">
        <v>7</v>
      </c>
      <c r="M62" s="3629">
        <v>4</v>
      </c>
      <c r="N62" s="3629">
        <v>11</v>
      </c>
      <c r="O62" s="3629">
        <v>2</v>
      </c>
      <c r="P62" s="4305"/>
      <c r="Q62" s="1041"/>
      <c r="R62" s="4341"/>
      <c r="S62" s="4552"/>
      <c r="T62" s="4300">
        <v>33</v>
      </c>
      <c r="U62" s="4299">
        <v>30</v>
      </c>
      <c r="V62" s="4304">
        <v>14</v>
      </c>
      <c r="W62" s="4297">
        <v>28</v>
      </c>
      <c r="X62" s="4338">
        <f t="shared" si="41"/>
        <v>105</v>
      </c>
      <c r="Y62" s="3598" t="s">
        <v>396</v>
      </c>
      <c r="Z62" s="4306" t="s">
        <v>396</v>
      </c>
      <c r="AA62" s="4296">
        <v>9</v>
      </c>
      <c r="AB62" s="3773">
        <v>2</v>
      </c>
      <c r="AC62" s="4303" t="str">
        <f>'General AUC always'!Q63</f>
        <v>-</v>
      </c>
      <c r="AD62" s="4302" t="str">
        <f>'General AUC always'!R63</f>
        <v>-</v>
      </c>
      <c r="AE62" s="1040">
        <f>'General AUC always'!S63</f>
        <v>1</v>
      </c>
      <c r="AF62" s="4326"/>
      <c r="AG62" s="4320"/>
      <c r="AH62" s="4294">
        <f>SUM(B62:J62)</f>
        <v>75</v>
      </c>
      <c r="AI62" s="1039">
        <f>SUM(K62:P62)</f>
        <v>35</v>
      </c>
      <c r="AJ62" s="1038">
        <f t="shared" si="42"/>
        <v>9</v>
      </c>
      <c r="AK62" s="1040">
        <f t="shared" si="43"/>
        <v>2</v>
      </c>
      <c r="AL62" s="1995">
        <f>SUM(B62:Q62)</f>
        <v>110</v>
      </c>
    </row>
    <row r="63" spans="1:38" s="678" customFormat="1" ht="14.15" customHeight="1" thickBot="1">
      <c r="A63" s="1988" t="s">
        <v>132</v>
      </c>
      <c r="B63" s="4317">
        <f t="shared" ref="B63:AL63" si="44">SUM(B61:B62)</f>
        <v>6</v>
      </c>
      <c r="C63" s="4319">
        <f t="shared" si="44"/>
        <v>29</v>
      </c>
      <c r="D63" s="4319">
        <f t="shared" si="44"/>
        <v>31</v>
      </c>
      <c r="E63" s="4319">
        <f t="shared" si="44"/>
        <v>35</v>
      </c>
      <c r="F63" s="4319">
        <f t="shared" si="44"/>
        <v>30</v>
      </c>
      <c r="G63" s="4319">
        <f t="shared" si="44"/>
        <v>36</v>
      </c>
      <c r="H63" s="4319">
        <f t="shared" si="44"/>
        <v>29</v>
      </c>
      <c r="I63" s="4319">
        <f t="shared" si="44"/>
        <v>22</v>
      </c>
      <c r="J63" s="4319">
        <f t="shared" si="44"/>
        <v>40</v>
      </c>
      <c r="K63" s="4319">
        <f t="shared" si="44"/>
        <v>25</v>
      </c>
      <c r="L63" s="4319">
        <f t="shared" si="44"/>
        <v>26</v>
      </c>
      <c r="M63" s="4319">
        <f t="shared" si="44"/>
        <v>20</v>
      </c>
      <c r="N63" s="4319">
        <f t="shared" si="44"/>
        <v>11</v>
      </c>
      <c r="O63" s="4319">
        <f t="shared" si="44"/>
        <v>2</v>
      </c>
      <c r="P63" s="4319">
        <f t="shared" si="44"/>
        <v>0</v>
      </c>
      <c r="Q63" s="2450">
        <f t="shared" si="44"/>
        <v>0</v>
      </c>
      <c r="R63" s="2450">
        <f t="shared" si="44"/>
        <v>0</v>
      </c>
      <c r="S63" s="2450">
        <f t="shared" si="44"/>
        <v>0</v>
      </c>
      <c r="T63" s="4317">
        <f t="shared" si="44"/>
        <v>43</v>
      </c>
      <c r="U63" s="2451">
        <f t="shared" si="44"/>
        <v>169</v>
      </c>
      <c r="V63" s="4318">
        <f t="shared" si="44"/>
        <v>22</v>
      </c>
      <c r="W63" s="2450">
        <f t="shared" si="44"/>
        <v>102</v>
      </c>
      <c r="X63" s="1989">
        <f t="shared" si="44"/>
        <v>336</v>
      </c>
      <c r="Y63" s="4317">
        <f t="shared" si="44"/>
        <v>0</v>
      </c>
      <c r="Z63" s="4316">
        <f t="shared" si="44"/>
        <v>0</v>
      </c>
      <c r="AA63" s="4315">
        <f t="shared" si="44"/>
        <v>22</v>
      </c>
      <c r="AB63" s="2455">
        <f t="shared" si="44"/>
        <v>2</v>
      </c>
      <c r="AC63" s="4314">
        <f t="shared" si="44"/>
        <v>0</v>
      </c>
      <c r="AD63" s="4313">
        <f t="shared" si="44"/>
        <v>0</v>
      </c>
      <c r="AE63" s="1044">
        <f t="shared" si="44"/>
        <v>2</v>
      </c>
      <c r="AF63" s="4313">
        <f t="shared" si="44"/>
        <v>0</v>
      </c>
      <c r="AG63" s="4313">
        <f t="shared" si="44"/>
        <v>0</v>
      </c>
      <c r="AH63" s="4313">
        <f t="shared" si="44"/>
        <v>258</v>
      </c>
      <c r="AI63" s="1044">
        <f t="shared" si="44"/>
        <v>84</v>
      </c>
      <c r="AJ63" s="1043">
        <f t="shared" si="44"/>
        <v>22</v>
      </c>
      <c r="AK63" s="1044">
        <f t="shared" si="44"/>
        <v>2</v>
      </c>
      <c r="AL63" s="1833">
        <f t="shared" si="44"/>
        <v>342</v>
      </c>
    </row>
    <row r="64" spans="1:38" s="1018" customFormat="1" ht="14.15" customHeight="1" thickTop="1">
      <c r="A64" s="1986"/>
      <c r="B64" s="1987"/>
      <c r="C64" s="1987"/>
      <c r="D64" s="1987"/>
      <c r="E64" s="1987"/>
      <c r="F64" s="1987"/>
      <c r="G64" s="1987"/>
      <c r="H64" s="1987"/>
      <c r="I64" s="1987"/>
      <c r="J64" s="1987"/>
      <c r="K64" s="1987"/>
      <c r="L64" s="1987"/>
      <c r="M64" s="1987"/>
      <c r="N64" s="1987"/>
      <c r="O64" s="1987"/>
      <c r="P64" s="1987"/>
      <c r="Q64" s="1987"/>
      <c r="R64" s="1987"/>
      <c r="S64" s="1987"/>
      <c r="T64" s="1987"/>
      <c r="U64" s="1987">
        <f>T63+U63</f>
        <v>212</v>
      </c>
      <c r="V64" s="1987">
        <f>V63+W63</f>
        <v>124</v>
      </c>
      <c r="W64" s="1987"/>
      <c r="X64" s="1987"/>
      <c r="Y64" s="1987"/>
      <c r="Z64" s="1987"/>
      <c r="AA64" s="1991"/>
      <c r="AB64" s="2456"/>
      <c r="AC64" s="1987"/>
      <c r="AD64" s="1987"/>
      <c r="AE64" s="1987"/>
      <c r="AF64" s="1987"/>
      <c r="AG64" s="1987"/>
      <c r="AH64" s="1987"/>
      <c r="AI64" s="1987">
        <f>AF63+AG63+AH63+AI63</f>
        <v>342</v>
      </c>
      <c r="AJ64" s="1987"/>
      <c r="AK64" s="1987"/>
      <c r="AL64" s="4312"/>
    </row>
    <row r="65" spans="1:39" s="143" customFormat="1" ht="14.15" customHeight="1">
      <c r="A65" s="4487" t="s">
        <v>196</v>
      </c>
      <c r="B65" s="4330"/>
      <c r="C65" s="4330"/>
      <c r="D65" s="4330"/>
      <c r="E65" s="4330"/>
      <c r="F65" s="4330"/>
      <c r="G65" s="4330"/>
      <c r="H65" s="4330"/>
      <c r="I65" s="4330"/>
      <c r="J65" s="4330"/>
      <c r="K65" s="4329"/>
      <c r="L65" s="4329"/>
      <c r="M65" s="4329"/>
      <c r="N65" s="4329"/>
      <c r="O65" s="4329"/>
      <c r="P65" s="4329"/>
      <c r="Q65" s="4329"/>
      <c r="R65" s="4329"/>
      <c r="S65" s="4329"/>
      <c r="T65" s="4329"/>
      <c r="U65" s="4329"/>
      <c r="V65" s="4329"/>
      <c r="W65" s="4329"/>
      <c r="X65" s="4308"/>
      <c r="Y65" s="4308"/>
      <c r="Z65" s="4308"/>
      <c r="AA65" s="4310"/>
      <c r="AB65" s="4309"/>
      <c r="AC65" s="4308"/>
      <c r="AD65" s="4308"/>
      <c r="AE65" s="4308"/>
      <c r="AF65" s="4308"/>
      <c r="AG65" s="4308"/>
      <c r="AH65" s="4308"/>
      <c r="AI65" s="4308"/>
      <c r="AJ65" s="4308"/>
      <c r="AK65" s="4308"/>
      <c r="AL65" s="1998" t="s">
        <v>196</v>
      </c>
    </row>
    <row r="66" spans="1:39" s="60" customFormat="1" ht="10.5">
      <c r="A66" s="4324" t="str">
        <f>'General AUC always'!A67</f>
        <v>Edinburgh College</v>
      </c>
      <c r="B66" s="4307">
        <v>103</v>
      </c>
      <c r="C66" s="3629">
        <v>35</v>
      </c>
      <c r="D66" s="3629">
        <v>36</v>
      </c>
      <c r="E66" s="3629">
        <v>32</v>
      </c>
      <c r="F66" s="3629">
        <v>32</v>
      </c>
      <c r="G66" s="3629">
        <v>39</v>
      </c>
      <c r="H66" s="3629">
        <v>25</v>
      </c>
      <c r="I66" s="3629">
        <v>26</v>
      </c>
      <c r="J66" s="3629">
        <v>66</v>
      </c>
      <c r="K66" s="3629">
        <v>62</v>
      </c>
      <c r="L66" s="3629">
        <v>37</v>
      </c>
      <c r="M66" s="3629">
        <v>52</v>
      </c>
      <c r="N66" s="3629">
        <v>27</v>
      </c>
      <c r="O66" s="3629">
        <v>38</v>
      </c>
      <c r="P66" s="3629"/>
      <c r="Q66" s="1992"/>
      <c r="R66" s="4341"/>
      <c r="S66" s="4552"/>
      <c r="T66" s="4300">
        <v>74</v>
      </c>
      <c r="U66" s="4299">
        <v>151</v>
      </c>
      <c r="V66" s="4304">
        <v>53</v>
      </c>
      <c r="W66" s="4297">
        <v>229</v>
      </c>
      <c r="X66" s="4338">
        <f t="shared" ref="X66:X72" si="45">SUM(R66:W66)</f>
        <v>507</v>
      </c>
      <c r="Y66" s="3598" t="s">
        <v>396</v>
      </c>
      <c r="Z66" s="4306">
        <v>1</v>
      </c>
      <c r="AA66" s="4296">
        <v>26</v>
      </c>
      <c r="AB66" s="3773">
        <v>38</v>
      </c>
      <c r="AC66" s="2438" t="str">
        <f>'General AUC always'!Q67</f>
        <v>-</v>
      </c>
      <c r="AD66" s="4294" t="str">
        <f>'General AUC always'!R67</f>
        <v>-</v>
      </c>
      <c r="AE66" s="1039">
        <f>'General AUC always'!S67</f>
        <v>1</v>
      </c>
      <c r="AF66" s="1038"/>
      <c r="AG66" s="4294"/>
      <c r="AH66" s="4294">
        <f>SUM(B66:J66)</f>
        <v>394</v>
      </c>
      <c r="AI66" s="1039">
        <f>SUM(K66:P66)</f>
        <v>216</v>
      </c>
      <c r="AJ66" s="1038">
        <f t="shared" ref="AJ66:AJ72" si="46">AA66</f>
        <v>26</v>
      </c>
      <c r="AK66" s="1040">
        <f t="shared" ref="AK66:AK72" si="47">AB66</f>
        <v>38</v>
      </c>
      <c r="AL66" s="1995">
        <f t="shared" ref="AL66:AL72" si="48">SUM(B66:Q66)</f>
        <v>610</v>
      </c>
    </row>
    <row r="67" spans="1:39" s="60" customFormat="1" ht="10.5">
      <c r="A67" s="4604" t="s">
        <v>1460</v>
      </c>
      <c r="B67" s="3629">
        <v>0</v>
      </c>
      <c r="C67" s="3629">
        <v>19</v>
      </c>
      <c r="D67" s="3629">
        <v>15</v>
      </c>
      <c r="E67" s="3629">
        <v>23</v>
      </c>
      <c r="F67" s="3629">
        <v>28</v>
      </c>
      <c r="G67" s="3629">
        <v>28</v>
      </c>
      <c r="H67" s="3629">
        <v>25</v>
      </c>
      <c r="I67" s="3629">
        <v>23</v>
      </c>
      <c r="J67" s="3629">
        <v>28</v>
      </c>
      <c r="K67" s="3629">
        <v>23</v>
      </c>
      <c r="L67" s="3629">
        <v>23</v>
      </c>
      <c r="M67" s="3629">
        <v>17</v>
      </c>
      <c r="N67" s="3629">
        <v>10</v>
      </c>
      <c r="O67" s="3629">
        <v>14</v>
      </c>
      <c r="P67" s="3629"/>
      <c r="Q67" s="1041"/>
      <c r="R67" s="4341"/>
      <c r="S67" s="4552"/>
      <c r="T67" s="4300">
        <v>18</v>
      </c>
      <c r="U67" s="4299">
        <v>143</v>
      </c>
      <c r="V67" s="4304">
        <v>22</v>
      </c>
      <c r="W67" s="4297">
        <v>93</v>
      </c>
      <c r="X67" s="4338">
        <f t="shared" si="45"/>
        <v>276</v>
      </c>
      <c r="Y67" s="3598">
        <v>1</v>
      </c>
      <c r="Z67" s="4306" t="s">
        <v>396</v>
      </c>
      <c r="AA67" s="4296">
        <v>23</v>
      </c>
      <c r="AB67" s="3773">
        <v>14</v>
      </c>
      <c r="AC67" s="2438" t="str">
        <f>'General AUC always'!Q68</f>
        <v>-</v>
      </c>
      <c r="AD67" s="4294" t="str">
        <f>'General AUC always'!R68</f>
        <v>-</v>
      </c>
      <c r="AE67" s="1039">
        <f>'General AUC always'!S68</f>
        <v>1</v>
      </c>
      <c r="AF67" s="4326"/>
      <c r="AG67" s="4320"/>
      <c r="AH67" s="4294">
        <f t="shared" ref="AH67:AH70" si="49">SUM(B67:J67)</f>
        <v>189</v>
      </c>
      <c r="AI67" s="1039">
        <f t="shared" ref="AI67:AI70" si="50">SUM(K67:P67)</f>
        <v>87</v>
      </c>
      <c r="AJ67" s="1038">
        <f t="shared" ref="AJ67:AJ70" si="51">AA67</f>
        <v>23</v>
      </c>
      <c r="AK67" s="1040">
        <f t="shared" si="47"/>
        <v>14</v>
      </c>
      <c r="AL67" s="1995">
        <f t="shared" si="48"/>
        <v>276</v>
      </c>
    </row>
    <row r="68" spans="1:39" s="60" customFormat="1" ht="10.5">
      <c r="A68" s="4604" t="s">
        <v>1461</v>
      </c>
      <c r="B68" s="4301">
        <v>21</v>
      </c>
      <c r="C68" s="3629">
        <v>74</v>
      </c>
      <c r="D68" s="3629">
        <v>72</v>
      </c>
      <c r="E68" s="3629">
        <v>72</v>
      </c>
      <c r="F68" s="3629">
        <v>70</v>
      </c>
      <c r="G68" s="3629">
        <v>76</v>
      </c>
      <c r="H68" s="3629">
        <v>77</v>
      </c>
      <c r="I68" s="3629">
        <v>84</v>
      </c>
      <c r="J68" s="3629">
        <v>99</v>
      </c>
      <c r="K68" s="3629">
        <v>102</v>
      </c>
      <c r="L68" s="3629">
        <v>98</v>
      </c>
      <c r="M68" s="3629">
        <v>97</v>
      </c>
      <c r="N68" s="3629">
        <v>85</v>
      </c>
      <c r="O68" s="3629">
        <v>72</v>
      </c>
      <c r="P68" s="3629"/>
      <c r="Q68" s="1041"/>
      <c r="R68" s="4341"/>
      <c r="S68" s="4552"/>
      <c r="T68" s="4300">
        <v>41</v>
      </c>
      <c r="U68" s="4299">
        <v>484</v>
      </c>
      <c r="V68" s="4304">
        <v>56</v>
      </c>
      <c r="W68" s="4297">
        <v>497</v>
      </c>
      <c r="X68" s="4338">
        <f t="shared" si="45"/>
        <v>1078</v>
      </c>
      <c r="Y68" s="3598" t="s">
        <v>396</v>
      </c>
      <c r="Z68" s="4306" t="s">
        <v>396</v>
      </c>
      <c r="AA68" s="4296">
        <v>84</v>
      </c>
      <c r="AB68" s="3773">
        <v>72</v>
      </c>
      <c r="AC68" s="2438" t="str">
        <f>'General AUC always'!Q69</f>
        <v>-</v>
      </c>
      <c r="AD68" s="4294" t="str">
        <f>'General AUC always'!R69</f>
        <v>-</v>
      </c>
      <c r="AE68" s="1039">
        <f>'General AUC always'!S69</f>
        <v>1</v>
      </c>
      <c r="AF68" s="4326"/>
      <c r="AG68" s="4320"/>
      <c r="AH68" s="4294">
        <f t="shared" si="49"/>
        <v>645</v>
      </c>
      <c r="AI68" s="1039">
        <f t="shared" si="50"/>
        <v>454</v>
      </c>
      <c r="AJ68" s="1038">
        <f t="shared" si="51"/>
        <v>84</v>
      </c>
      <c r="AK68" s="1040">
        <f t="shared" si="47"/>
        <v>72</v>
      </c>
      <c r="AL68" s="1995">
        <f t="shared" si="48"/>
        <v>1099</v>
      </c>
    </row>
    <row r="69" spans="1:39" s="60" customFormat="1" ht="10.5">
      <c r="A69" s="4327" t="str">
        <f>'General AUC always'!A70</f>
        <v>Henderson College</v>
      </c>
      <c r="B69" s="3629">
        <v>0</v>
      </c>
      <c r="C69" s="3629">
        <v>17</v>
      </c>
      <c r="D69" s="3629">
        <v>27</v>
      </c>
      <c r="E69" s="3629">
        <v>13</v>
      </c>
      <c r="F69" s="3629">
        <v>22</v>
      </c>
      <c r="G69" s="3629">
        <v>25</v>
      </c>
      <c r="H69" s="3629">
        <v>23</v>
      </c>
      <c r="I69" s="3629">
        <v>13</v>
      </c>
      <c r="J69" s="3629">
        <v>23</v>
      </c>
      <c r="K69" s="3629">
        <v>25</v>
      </c>
      <c r="L69" s="3629">
        <v>22</v>
      </c>
      <c r="M69" s="3629">
        <v>15</v>
      </c>
      <c r="N69" s="3629">
        <v>0</v>
      </c>
      <c r="O69" s="3629">
        <v>0</v>
      </c>
      <c r="P69" s="3629"/>
      <c r="Q69" s="1041"/>
      <c r="R69" s="4341"/>
      <c r="S69" s="4552"/>
      <c r="T69" s="4300">
        <v>36</v>
      </c>
      <c r="U69" s="4299">
        <v>104</v>
      </c>
      <c r="V69" s="4304">
        <v>26</v>
      </c>
      <c r="W69" s="4297">
        <v>59</v>
      </c>
      <c r="X69" s="4338">
        <f t="shared" si="45"/>
        <v>225</v>
      </c>
      <c r="Y69" s="3598" t="s">
        <v>396</v>
      </c>
      <c r="Z69" s="4306" t="s">
        <v>396</v>
      </c>
      <c r="AA69" s="4296">
        <v>13</v>
      </c>
      <c r="AB69" s="3773">
        <v>0</v>
      </c>
      <c r="AC69" s="2438" t="str">
        <f>'General AUC always'!Q70</f>
        <v>-</v>
      </c>
      <c r="AD69" s="4294" t="str">
        <f>'General AUC always'!R70</f>
        <v>-</v>
      </c>
      <c r="AE69" s="1039">
        <f>'General AUC always'!S70</f>
        <v>1</v>
      </c>
      <c r="AF69" s="4326"/>
      <c r="AG69" s="4320"/>
      <c r="AH69" s="4294">
        <f t="shared" si="49"/>
        <v>163</v>
      </c>
      <c r="AI69" s="1039">
        <f t="shared" si="50"/>
        <v>62</v>
      </c>
      <c r="AJ69" s="1038">
        <f t="shared" si="51"/>
        <v>13</v>
      </c>
      <c r="AK69" s="1040">
        <f t="shared" si="47"/>
        <v>0</v>
      </c>
      <c r="AL69" s="1995">
        <f t="shared" si="48"/>
        <v>225</v>
      </c>
    </row>
    <row r="70" spans="1:39" s="60" customFormat="1" ht="10.5">
      <c r="A70" s="4324" t="s">
        <v>200</v>
      </c>
      <c r="B70" s="4301">
        <v>54</v>
      </c>
      <c r="C70" s="3629">
        <v>42</v>
      </c>
      <c r="D70" s="3629">
        <v>35</v>
      </c>
      <c r="E70" s="3629">
        <v>38</v>
      </c>
      <c r="F70" s="3629">
        <v>40</v>
      </c>
      <c r="G70" s="3629">
        <v>49</v>
      </c>
      <c r="H70" s="3629">
        <v>35</v>
      </c>
      <c r="I70" s="3629">
        <v>42</v>
      </c>
      <c r="J70" s="3629">
        <v>52</v>
      </c>
      <c r="K70" s="3629">
        <v>35</v>
      </c>
      <c r="L70" s="3629">
        <v>47</v>
      </c>
      <c r="M70" s="3629">
        <v>43</v>
      </c>
      <c r="N70" s="3629">
        <v>26</v>
      </c>
      <c r="O70" s="3629">
        <v>24</v>
      </c>
      <c r="P70" s="3629"/>
      <c r="Q70" s="1041"/>
      <c r="R70" s="4341"/>
      <c r="S70" s="4552"/>
      <c r="T70" s="4300">
        <v>113</v>
      </c>
      <c r="U70" s="4299">
        <v>168</v>
      </c>
      <c r="V70" s="4298">
        <v>86</v>
      </c>
      <c r="W70" s="4297">
        <v>141</v>
      </c>
      <c r="X70" s="4338">
        <f t="shared" si="45"/>
        <v>508</v>
      </c>
      <c r="Y70" s="3598">
        <v>1</v>
      </c>
      <c r="Z70" s="4306">
        <v>3</v>
      </c>
      <c r="AA70" s="4296">
        <v>42</v>
      </c>
      <c r="AB70" s="3773">
        <v>24</v>
      </c>
      <c r="AC70" s="2438" t="str">
        <f>'General AUC always'!Q71</f>
        <v>-</v>
      </c>
      <c r="AD70" s="4294" t="str">
        <f>'General AUC always'!R71</f>
        <v>-</v>
      </c>
      <c r="AE70" s="1039">
        <f>'General AUC always'!S71</f>
        <v>1</v>
      </c>
      <c r="AF70" s="4326"/>
      <c r="AG70" s="4320"/>
      <c r="AH70" s="4294">
        <f t="shared" si="49"/>
        <v>387</v>
      </c>
      <c r="AI70" s="1039">
        <f t="shared" si="50"/>
        <v>175</v>
      </c>
      <c r="AJ70" s="1038">
        <f t="shared" si="51"/>
        <v>42</v>
      </c>
      <c r="AK70" s="1040">
        <f t="shared" si="47"/>
        <v>24</v>
      </c>
      <c r="AL70" s="1995">
        <f t="shared" si="48"/>
        <v>562</v>
      </c>
    </row>
    <row r="71" spans="1:39" s="60" customFormat="1" ht="21">
      <c r="A71" s="4324" t="str">
        <f>'General AUC always'!A72</f>
        <v>Nunawading Christian College Primary</v>
      </c>
      <c r="B71" s="4301">
        <v>37</v>
      </c>
      <c r="C71" s="3629">
        <v>38</v>
      </c>
      <c r="D71" s="3629">
        <v>47</v>
      </c>
      <c r="E71" s="3629">
        <v>47</v>
      </c>
      <c r="F71" s="3629">
        <v>35</v>
      </c>
      <c r="G71" s="3629">
        <v>39</v>
      </c>
      <c r="H71" s="3629">
        <v>42</v>
      </c>
      <c r="I71" s="3629">
        <v>43</v>
      </c>
      <c r="J71" s="3629">
        <v>0</v>
      </c>
      <c r="K71" s="3629">
        <v>0</v>
      </c>
      <c r="L71" s="3629">
        <v>0</v>
      </c>
      <c r="M71" s="3629">
        <v>0</v>
      </c>
      <c r="N71" s="3629">
        <v>0</v>
      </c>
      <c r="O71" s="3629">
        <v>0</v>
      </c>
      <c r="P71" s="4305"/>
      <c r="Q71" s="1041"/>
      <c r="R71" s="4341"/>
      <c r="S71" s="4552"/>
      <c r="T71" s="4300">
        <v>80</v>
      </c>
      <c r="U71" s="4299">
        <v>211</v>
      </c>
      <c r="V71" s="4298">
        <v>0</v>
      </c>
      <c r="W71" s="4297">
        <v>0</v>
      </c>
      <c r="X71" s="4338">
        <f t="shared" si="45"/>
        <v>291</v>
      </c>
      <c r="Y71" s="3598">
        <v>1</v>
      </c>
      <c r="Z71" s="4306" t="s">
        <v>396</v>
      </c>
      <c r="AA71" s="4296">
        <v>43</v>
      </c>
      <c r="AB71" s="3773">
        <v>0</v>
      </c>
      <c r="AC71" s="4322">
        <f>'General AUC always'!Q72</f>
        <v>1</v>
      </c>
      <c r="AD71" s="4320">
        <f>'General AUC always'!R72</f>
        <v>0</v>
      </c>
      <c r="AE71" s="1040" t="str">
        <f>'General AUC always'!S72</f>
        <v>-</v>
      </c>
      <c r="AF71" s="4294">
        <f>SUM(C71:J71)</f>
        <v>291</v>
      </c>
      <c r="AG71" s="4325"/>
      <c r="AH71" s="4294">
        <v>0</v>
      </c>
      <c r="AI71" s="1039">
        <f t="shared" ref="AI71" si="52">SUM(K71:P71)</f>
        <v>0</v>
      </c>
      <c r="AJ71" s="1038">
        <f t="shared" si="46"/>
        <v>43</v>
      </c>
      <c r="AK71" s="1040">
        <f t="shared" si="47"/>
        <v>0</v>
      </c>
      <c r="AL71" s="1995">
        <f t="shared" si="48"/>
        <v>328</v>
      </c>
    </row>
    <row r="72" spans="1:39" s="60" customFormat="1" ht="20.5" customHeight="1">
      <c r="A72" s="4324" t="str">
        <f>'General AUC always'!A73</f>
        <v>Nunawading Christian College Secondary</v>
      </c>
      <c r="B72" s="3629">
        <v>0</v>
      </c>
      <c r="C72" s="3629">
        <v>0</v>
      </c>
      <c r="D72" s="3629">
        <v>0</v>
      </c>
      <c r="E72" s="3629">
        <v>0</v>
      </c>
      <c r="F72" s="3629">
        <v>0</v>
      </c>
      <c r="G72" s="3629">
        <v>0</v>
      </c>
      <c r="H72" s="3629">
        <v>0</v>
      </c>
      <c r="I72" s="3629">
        <v>0</v>
      </c>
      <c r="J72" s="3629">
        <v>40</v>
      </c>
      <c r="K72" s="3629">
        <v>47</v>
      </c>
      <c r="L72" s="3629">
        <v>37</v>
      </c>
      <c r="M72" s="3629">
        <v>40</v>
      </c>
      <c r="N72" s="3629">
        <v>29</v>
      </c>
      <c r="O72" s="3629">
        <v>23</v>
      </c>
      <c r="P72" s="4305"/>
      <c r="Q72" s="4323"/>
      <c r="R72" s="4341"/>
      <c r="S72" s="4552"/>
      <c r="T72" s="4300">
        <v>0</v>
      </c>
      <c r="U72" s="4299">
        <v>0</v>
      </c>
      <c r="V72" s="4298">
        <v>65</v>
      </c>
      <c r="W72" s="4297">
        <v>151</v>
      </c>
      <c r="X72" s="4338">
        <f t="shared" si="45"/>
        <v>216</v>
      </c>
      <c r="Y72" s="3598"/>
      <c r="Z72" s="4306">
        <v>3</v>
      </c>
      <c r="AA72" s="4296">
        <v>0</v>
      </c>
      <c r="AB72" s="3773">
        <v>23</v>
      </c>
      <c r="AC72" s="4322">
        <f>'General AUC always'!Q73</f>
        <v>0</v>
      </c>
      <c r="AD72" s="4320">
        <f>'General AUC always'!R73</f>
        <v>1</v>
      </c>
      <c r="AE72" s="1040" t="str">
        <f>'General AUC always'!S73</f>
        <v>-</v>
      </c>
      <c r="AF72" s="4321"/>
      <c r="AG72" s="4320">
        <f>SUM(J72:P72)</f>
        <v>216</v>
      </c>
      <c r="AH72" s="1046"/>
      <c r="AI72" s="3599"/>
      <c r="AJ72" s="1038">
        <f t="shared" si="46"/>
        <v>0</v>
      </c>
      <c r="AK72" s="1040">
        <f t="shared" si="47"/>
        <v>23</v>
      </c>
      <c r="AL72" s="1995">
        <f t="shared" si="48"/>
        <v>216</v>
      </c>
    </row>
    <row r="73" spans="1:39" s="678" customFormat="1" ht="14.15" customHeight="1" thickBot="1">
      <c r="A73" s="1988" t="s">
        <v>132</v>
      </c>
      <c r="B73" s="4317">
        <f>SUM(B66:B71)</f>
        <v>215</v>
      </c>
      <c r="C73" s="4319">
        <f t="shared" ref="C73:P73" si="53">SUM(C66:C72)</f>
        <v>225</v>
      </c>
      <c r="D73" s="4319">
        <f t="shared" si="53"/>
        <v>232</v>
      </c>
      <c r="E73" s="4319">
        <f t="shared" si="53"/>
        <v>225</v>
      </c>
      <c r="F73" s="4319">
        <f t="shared" si="53"/>
        <v>227</v>
      </c>
      <c r="G73" s="4319">
        <f t="shared" si="53"/>
        <v>256</v>
      </c>
      <c r="H73" s="4319">
        <f t="shared" si="53"/>
        <v>227</v>
      </c>
      <c r="I73" s="4319">
        <f t="shared" si="53"/>
        <v>231</v>
      </c>
      <c r="J73" s="4319">
        <f t="shared" si="53"/>
        <v>308</v>
      </c>
      <c r="K73" s="4319">
        <f t="shared" si="53"/>
        <v>294</v>
      </c>
      <c r="L73" s="4319">
        <f t="shared" si="53"/>
        <v>264</v>
      </c>
      <c r="M73" s="4319">
        <f t="shared" si="53"/>
        <v>264</v>
      </c>
      <c r="N73" s="4319">
        <f t="shared" si="53"/>
        <v>177</v>
      </c>
      <c r="O73" s="4319">
        <f t="shared" si="53"/>
        <v>171</v>
      </c>
      <c r="P73" s="4319">
        <f t="shared" si="53"/>
        <v>0</v>
      </c>
      <c r="Q73" s="2450">
        <f>SUM(Q66:Q71)</f>
        <v>0</v>
      </c>
      <c r="R73" s="2450">
        <f t="shared" ref="R73:S73" si="54">SUM(R66:R71)</f>
        <v>0</v>
      </c>
      <c r="S73" s="2450">
        <f t="shared" si="54"/>
        <v>0</v>
      </c>
      <c r="T73" s="4317">
        <f>SUM(T66:T72)</f>
        <v>362</v>
      </c>
      <c r="U73" s="2451">
        <f>SUM(U66:U72)</f>
        <v>1261</v>
      </c>
      <c r="V73" s="4318">
        <f>SUM(V66:V72)</f>
        <v>308</v>
      </c>
      <c r="W73" s="2450">
        <f>SUM(W66:W72)</f>
        <v>1170</v>
      </c>
      <c r="X73" s="1989">
        <f>SUM(X66:X72)</f>
        <v>3101</v>
      </c>
      <c r="Y73" s="4317">
        <f>SUM(Y66:Y71)</f>
        <v>3</v>
      </c>
      <c r="Z73" s="4316">
        <f>SUM(Z66:Z72)</f>
        <v>7</v>
      </c>
      <c r="AA73" s="4315">
        <f>SUM(AA66:AA72)</f>
        <v>231</v>
      </c>
      <c r="AB73" s="2455">
        <f>SUM(AB66:AB72)</f>
        <v>171</v>
      </c>
      <c r="AC73" s="4314">
        <f>SUM(AC66:AC71)</f>
        <v>1</v>
      </c>
      <c r="AD73" s="4314">
        <f>SUM(AD66:AD72)</f>
        <v>1</v>
      </c>
      <c r="AE73" s="1044">
        <f>SUM(AE66:AE71)</f>
        <v>5</v>
      </c>
      <c r="AF73" s="4313">
        <f>SUM(AF66:AF71)</f>
        <v>291</v>
      </c>
      <c r="AG73" s="4313">
        <f>SUM(AG66:AG72)</f>
        <v>216</v>
      </c>
      <c r="AH73" s="4313">
        <f>SUM(AH66:AH72)</f>
        <v>1778</v>
      </c>
      <c r="AI73" s="1044">
        <f>SUM(AI66:AI71)</f>
        <v>994</v>
      </c>
      <c r="AJ73" s="1043">
        <f>SUM(AJ66:AJ71)</f>
        <v>231</v>
      </c>
      <c r="AK73" s="1044">
        <f>SUM(AK66:AK72)</f>
        <v>171</v>
      </c>
      <c r="AL73" s="1833">
        <f>SUM(AL66:AL72)</f>
        <v>3316</v>
      </c>
    </row>
    <row r="74" spans="1:39" s="1018" customFormat="1" ht="14.15" customHeight="1" thickTop="1">
      <c r="A74" s="1986"/>
      <c r="B74" s="1987"/>
      <c r="C74" s="1987"/>
      <c r="D74" s="1987"/>
      <c r="E74" s="1987"/>
      <c r="F74" s="1987"/>
      <c r="G74" s="1987"/>
      <c r="H74" s="1987"/>
      <c r="I74" s="1987"/>
      <c r="J74" s="1987"/>
      <c r="K74" s="1987"/>
      <c r="L74" s="1987"/>
      <c r="M74" s="1987"/>
      <c r="N74" s="1987"/>
      <c r="O74" s="1987"/>
      <c r="P74" s="1987"/>
      <c r="Q74" s="1987"/>
      <c r="R74" s="1987"/>
      <c r="S74" s="1987"/>
      <c r="T74" s="1987">
        <f>SUM(T73:W73)</f>
        <v>3101</v>
      </c>
      <c r="U74" s="1987">
        <f>T73+U73</f>
        <v>1623</v>
      </c>
      <c r="V74" s="1987">
        <f>V73+W73</f>
        <v>1478</v>
      </c>
      <c r="W74" s="1987"/>
      <c r="X74" s="1987"/>
      <c r="Y74" s="1987"/>
      <c r="Z74" s="1987"/>
      <c r="AA74" s="1991"/>
      <c r="AB74" s="2456"/>
      <c r="AC74" s="1987"/>
      <c r="AD74" s="1987"/>
      <c r="AE74" s="1987"/>
      <c r="AF74" s="1987"/>
      <c r="AG74" s="1987"/>
      <c r="AH74" s="1987"/>
      <c r="AI74" s="1987">
        <f>AF73+AG73+AH73+AI73</f>
        <v>3279</v>
      </c>
      <c r="AJ74" s="1987"/>
      <c r="AK74" s="1987"/>
      <c r="AL74" s="4312"/>
    </row>
    <row r="75" spans="1:39" s="143" customFormat="1" ht="14.15" customHeight="1">
      <c r="A75" s="4487" t="s">
        <v>202</v>
      </c>
      <c r="B75" s="4311"/>
      <c r="C75" s="4311"/>
      <c r="D75" s="4311"/>
      <c r="E75" s="4311"/>
      <c r="F75" s="4311"/>
      <c r="G75" s="4311"/>
      <c r="H75" s="4311"/>
      <c r="I75" s="4311"/>
      <c r="J75" s="4311"/>
      <c r="K75" s="4308"/>
      <c r="L75" s="4308"/>
      <c r="M75" s="4308"/>
      <c r="N75" s="4308"/>
      <c r="O75" s="4308"/>
      <c r="P75" s="4308"/>
      <c r="Q75" s="4308"/>
      <c r="R75" s="4308"/>
      <c r="S75" s="4308"/>
      <c r="T75" s="4308"/>
      <c r="U75" s="4308"/>
      <c r="V75" s="4308"/>
      <c r="W75" s="4308"/>
      <c r="X75" s="4308"/>
      <c r="Y75" s="4308"/>
      <c r="Z75" s="4308"/>
      <c r="AA75" s="4310"/>
      <c r="AB75" s="4309"/>
      <c r="AC75" s="4308"/>
      <c r="AD75" s="4308"/>
      <c r="AE75" s="4308"/>
      <c r="AF75" s="4308"/>
      <c r="AG75" s="4308"/>
      <c r="AH75" s="4308"/>
      <c r="AI75" s="4308"/>
      <c r="AJ75" s="4308"/>
      <c r="AK75" s="4308"/>
      <c r="AL75" s="1996" t="s">
        <v>202</v>
      </c>
    </row>
    <row r="76" spans="1:39" s="60" customFormat="1" ht="10.5">
      <c r="A76" s="2444" t="str">
        <f>'General AUC always'!A77</f>
        <v>Prescott College</v>
      </c>
      <c r="B76" s="3629">
        <v>0</v>
      </c>
      <c r="C76" s="3629">
        <v>0</v>
      </c>
      <c r="D76" s="3629">
        <v>0</v>
      </c>
      <c r="E76" s="3629">
        <v>0</v>
      </c>
      <c r="F76" s="3629">
        <v>0</v>
      </c>
      <c r="G76" s="3629">
        <v>0</v>
      </c>
      <c r="H76" s="3629">
        <v>0</v>
      </c>
      <c r="I76" s="3629">
        <v>0</v>
      </c>
      <c r="J76" s="3629">
        <v>44</v>
      </c>
      <c r="K76" s="3629">
        <v>31</v>
      </c>
      <c r="L76" s="3629">
        <v>44</v>
      </c>
      <c r="M76" s="3629">
        <v>36</v>
      </c>
      <c r="N76" s="3629">
        <v>30</v>
      </c>
      <c r="O76" s="3629">
        <v>27</v>
      </c>
      <c r="P76" s="4305"/>
      <c r="Q76" s="1041"/>
      <c r="R76" s="4341"/>
      <c r="S76" s="4552"/>
      <c r="T76" s="4300">
        <v>0</v>
      </c>
      <c r="U76" s="4299">
        <v>0</v>
      </c>
      <c r="V76" s="4304">
        <v>51</v>
      </c>
      <c r="W76" s="4297">
        <v>161</v>
      </c>
      <c r="X76" s="4338">
        <f t="shared" ref="X76:X78" si="55">SUM(R76:W76)</f>
        <v>212</v>
      </c>
      <c r="Y76" s="3598" t="s">
        <v>396</v>
      </c>
      <c r="Z76" s="4306">
        <v>2</v>
      </c>
      <c r="AA76" s="4296">
        <v>0</v>
      </c>
      <c r="AB76" s="3773">
        <v>27</v>
      </c>
      <c r="AC76" s="4303">
        <f>'General AUC always'!Q77</f>
        <v>0</v>
      </c>
      <c r="AD76" s="4302">
        <f>'General AUC always'!R77</f>
        <v>1</v>
      </c>
      <c r="AE76" s="1040" t="str">
        <f>'General AUC always'!S77</f>
        <v>-</v>
      </c>
      <c r="AF76" s="1038">
        <f>SUM(C76:I76)</f>
        <v>0</v>
      </c>
      <c r="AG76" s="4294">
        <f>SUM(J76:P76)</f>
        <v>212</v>
      </c>
      <c r="AH76" s="4294">
        <f>SUM(C76:I76)</f>
        <v>0</v>
      </c>
      <c r="AI76" s="1039"/>
      <c r="AJ76" s="1038">
        <f t="shared" ref="AJ76:AJ78" si="56">AA76</f>
        <v>0</v>
      </c>
      <c r="AK76" s="1040">
        <f t="shared" ref="AK76:AK78" si="57">AB76</f>
        <v>27</v>
      </c>
      <c r="AL76" s="1995">
        <f t="shared" ref="AL76:AL78" si="58">SUM(B76:Q76)</f>
        <v>212</v>
      </c>
    </row>
    <row r="77" spans="1:39" s="60" customFormat="1" ht="10.5">
      <c r="A77" s="2444" t="str">
        <f>'General AUC always'!A78</f>
        <v>Prescott College Southern</v>
      </c>
      <c r="B77" s="3629">
        <v>0</v>
      </c>
      <c r="C77" s="3629">
        <v>49</v>
      </c>
      <c r="D77" s="3629">
        <v>47</v>
      </c>
      <c r="E77" s="3629">
        <v>60</v>
      </c>
      <c r="F77" s="3629">
        <v>64</v>
      </c>
      <c r="G77" s="3629">
        <v>52</v>
      </c>
      <c r="H77" s="3629">
        <v>57</v>
      </c>
      <c r="I77" s="3629">
        <v>72</v>
      </c>
      <c r="J77" s="3629">
        <v>75</v>
      </c>
      <c r="K77" s="3629">
        <v>63</v>
      </c>
      <c r="L77" s="3629">
        <v>73</v>
      </c>
      <c r="M77" s="3629">
        <v>52</v>
      </c>
      <c r="N77" s="3629">
        <v>43</v>
      </c>
      <c r="O77" s="3629">
        <v>38</v>
      </c>
      <c r="P77" s="4305"/>
      <c r="Q77" s="1041"/>
      <c r="R77" s="4341"/>
      <c r="S77" s="4552"/>
      <c r="T77" s="4300">
        <v>44</v>
      </c>
      <c r="U77" s="4299">
        <v>357</v>
      </c>
      <c r="V77" s="4304">
        <v>24</v>
      </c>
      <c r="W77" s="4297">
        <v>320</v>
      </c>
      <c r="X77" s="4338">
        <f t="shared" si="55"/>
        <v>745</v>
      </c>
      <c r="Y77" s="3889" t="s">
        <v>396</v>
      </c>
      <c r="Z77" s="3631">
        <v>1</v>
      </c>
      <c r="AA77" s="4296">
        <v>72</v>
      </c>
      <c r="AB77" s="3773">
        <v>38</v>
      </c>
      <c r="AC77" s="4303" t="str">
        <f>'General AUC always'!Q78</f>
        <v>-</v>
      </c>
      <c r="AD77" s="4302" t="str">
        <f>'General AUC always'!R78</f>
        <v>-</v>
      </c>
      <c r="AE77" s="1040">
        <f>'General AUC always'!S78</f>
        <v>1</v>
      </c>
      <c r="AF77" s="1038"/>
      <c r="AG77" s="4294"/>
      <c r="AH77" s="4294">
        <f t="shared" ref="AH77" si="59">SUM(B77:I77)</f>
        <v>401</v>
      </c>
      <c r="AI77" s="1039">
        <f t="shared" ref="AI77:AI78" si="60">SUM(J77:O77)</f>
        <v>344</v>
      </c>
      <c r="AJ77" s="1038">
        <f t="shared" si="56"/>
        <v>72</v>
      </c>
      <c r="AK77" s="1040">
        <f t="shared" si="57"/>
        <v>38</v>
      </c>
      <c r="AL77" s="1995">
        <f t="shared" si="58"/>
        <v>745</v>
      </c>
    </row>
    <row r="78" spans="1:39" s="60" customFormat="1" ht="10.5">
      <c r="A78" s="2444" t="str">
        <f>'General AUC always'!A79</f>
        <v>Prescott Primary Northern</v>
      </c>
      <c r="B78" s="4301">
        <v>0</v>
      </c>
      <c r="C78" s="3629">
        <v>73</v>
      </c>
      <c r="D78" s="3629">
        <v>73</v>
      </c>
      <c r="E78" s="3629">
        <v>76</v>
      </c>
      <c r="F78" s="3629">
        <v>64</v>
      </c>
      <c r="G78" s="3629">
        <v>62</v>
      </c>
      <c r="H78" s="3629">
        <v>77</v>
      </c>
      <c r="I78" s="3629">
        <v>68</v>
      </c>
      <c r="J78" s="3629">
        <v>0</v>
      </c>
      <c r="K78" s="3629">
        <v>0</v>
      </c>
      <c r="L78" s="3629">
        <v>0</v>
      </c>
      <c r="M78" s="3629">
        <v>0</v>
      </c>
      <c r="N78" s="3629">
        <v>0</v>
      </c>
      <c r="O78" s="3629">
        <v>0</v>
      </c>
      <c r="P78" s="1991"/>
      <c r="Q78" s="1992"/>
      <c r="R78" s="4341"/>
      <c r="S78" s="4552"/>
      <c r="T78" s="4300">
        <v>70</v>
      </c>
      <c r="U78" s="4299">
        <v>423</v>
      </c>
      <c r="V78" s="4298">
        <v>0</v>
      </c>
      <c r="W78" s="4297">
        <v>0</v>
      </c>
      <c r="X78" s="4338">
        <f t="shared" si="55"/>
        <v>493</v>
      </c>
      <c r="Y78" s="3889" t="s">
        <v>396</v>
      </c>
      <c r="Z78" s="3900" t="s">
        <v>396</v>
      </c>
      <c r="AA78" s="4296">
        <v>68</v>
      </c>
      <c r="AB78" s="3773">
        <v>0</v>
      </c>
      <c r="AC78" s="2437">
        <f>'General AUC always'!Q79</f>
        <v>1</v>
      </c>
      <c r="AD78" s="4295">
        <f>'General AUC always'!R79</f>
        <v>0</v>
      </c>
      <c r="AE78" s="1039" t="str">
        <f>'General AUC always'!S79</f>
        <v>-</v>
      </c>
      <c r="AF78" s="4294">
        <f t="shared" ref="AF78" si="61">SUM(B78:I78)</f>
        <v>493</v>
      </c>
      <c r="AG78" s="4294"/>
      <c r="AH78" s="4294"/>
      <c r="AI78" s="1039">
        <f t="shared" si="60"/>
        <v>0</v>
      </c>
      <c r="AJ78" s="1038">
        <f t="shared" si="56"/>
        <v>68</v>
      </c>
      <c r="AK78" s="1040">
        <f t="shared" si="57"/>
        <v>0</v>
      </c>
      <c r="AL78" s="1995">
        <f t="shared" si="58"/>
        <v>493</v>
      </c>
      <c r="AM78" s="60">
        <f>X78-AL78</f>
        <v>0</v>
      </c>
    </row>
    <row r="79" spans="1:39" s="678" customFormat="1" ht="14.15" customHeight="1">
      <c r="A79" s="1025" t="s">
        <v>132</v>
      </c>
      <c r="B79" s="4290">
        <f t="shared" ref="B79:AL79" si="62">SUM(B76:B78)</f>
        <v>0</v>
      </c>
      <c r="C79" s="4293">
        <f t="shared" si="62"/>
        <v>122</v>
      </c>
      <c r="D79" s="4293">
        <f t="shared" si="62"/>
        <v>120</v>
      </c>
      <c r="E79" s="4293">
        <f t="shared" si="62"/>
        <v>136</v>
      </c>
      <c r="F79" s="4293">
        <f t="shared" si="62"/>
        <v>128</v>
      </c>
      <c r="G79" s="4293">
        <f t="shared" si="62"/>
        <v>114</v>
      </c>
      <c r="H79" s="4293">
        <f t="shared" si="62"/>
        <v>134</v>
      </c>
      <c r="I79" s="4293">
        <f t="shared" si="62"/>
        <v>140</v>
      </c>
      <c r="J79" s="4293">
        <f t="shared" si="62"/>
        <v>119</v>
      </c>
      <c r="K79" s="4293">
        <f t="shared" si="62"/>
        <v>94</v>
      </c>
      <c r="L79" s="4293">
        <f t="shared" si="62"/>
        <v>117</v>
      </c>
      <c r="M79" s="4293">
        <f t="shared" si="62"/>
        <v>88</v>
      </c>
      <c r="N79" s="4293">
        <f t="shared" si="62"/>
        <v>73</v>
      </c>
      <c r="O79" s="4293">
        <f t="shared" si="62"/>
        <v>65</v>
      </c>
      <c r="P79" s="4293">
        <f t="shared" si="62"/>
        <v>0</v>
      </c>
      <c r="Q79" s="4291">
        <f t="shared" si="62"/>
        <v>0</v>
      </c>
      <c r="R79" s="4291">
        <f t="shared" si="62"/>
        <v>0</v>
      </c>
      <c r="S79" s="4291">
        <f t="shared" si="62"/>
        <v>0</v>
      </c>
      <c r="T79" s="4290">
        <f t="shared" si="62"/>
        <v>114</v>
      </c>
      <c r="U79" s="2458">
        <f t="shared" si="62"/>
        <v>780</v>
      </c>
      <c r="V79" s="4292">
        <f t="shared" si="62"/>
        <v>75</v>
      </c>
      <c r="W79" s="4291">
        <f t="shared" si="62"/>
        <v>481</v>
      </c>
      <c r="X79" s="1042">
        <f t="shared" si="62"/>
        <v>1450</v>
      </c>
      <c r="Y79" s="4290">
        <f t="shared" si="62"/>
        <v>0</v>
      </c>
      <c r="Z79" s="4289">
        <f t="shared" si="62"/>
        <v>3</v>
      </c>
      <c r="AA79" s="4288">
        <f t="shared" si="62"/>
        <v>140</v>
      </c>
      <c r="AB79" s="2459">
        <f t="shared" si="62"/>
        <v>65</v>
      </c>
      <c r="AC79" s="4287">
        <f t="shared" si="62"/>
        <v>1</v>
      </c>
      <c r="AD79" s="4286">
        <f t="shared" si="62"/>
        <v>1</v>
      </c>
      <c r="AE79" s="1999">
        <f t="shared" si="62"/>
        <v>1</v>
      </c>
      <c r="AF79" s="4286">
        <f t="shared" si="62"/>
        <v>493</v>
      </c>
      <c r="AG79" s="4286">
        <f t="shared" si="62"/>
        <v>212</v>
      </c>
      <c r="AH79" s="4286">
        <f t="shared" si="62"/>
        <v>401</v>
      </c>
      <c r="AI79" s="1999">
        <f t="shared" si="62"/>
        <v>344</v>
      </c>
      <c r="AJ79" s="2000">
        <f t="shared" si="62"/>
        <v>140</v>
      </c>
      <c r="AK79" s="1999">
        <f t="shared" si="62"/>
        <v>65</v>
      </c>
      <c r="AL79" s="2001">
        <f t="shared" si="62"/>
        <v>1450</v>
      </c>
    </row>
    <row r="80" spans="1:39" s="4282" customFormat="1" ht="14.15" customHeight="1" thickBot="1">
      <c r="A80" s="2460" t="s">
        <v>206</v>
      </c>
      <c r="B80" s="2461">
        <f t="shared" ref="B80:AB80" si="63">SUM(B79+B73+B63+B58+B48+B40+B31+B25+B19)</f>
        <v>798</v>
      </c>
      <c r="C80" s="4285">
        <f t="shared" si="63"/>
        <v>1261</v>
      </c>
      <c r="D80" s="4285">
        <f t="shared" si="63"/>
        <v>1268</v>
      </c>
      <c r="E80" s="4285">
        <f t="shared" si="63"/>
        <v>1247</v>
      </c>
      <c r="F80" s="4285">
        <f t="shared" si="63"/>
        <v>1307</v>
      </c>
      <c r="G80" s="4285">
        <f t="shared" si="63"/>
        <v>1330</v>
      </c>
      <c r="H80" s="4285">
        <f t="shared" si="63"/>
        <v>1297</v>
      </c>
      <c r="I80" s="4285">
        <f t="shared" si="63"/>
        <v>1319</v>
      </c>
      <c r="J80" s="4285">
        <f t="shared" si="63"/>
        <v>1491</v>
      </c>
      <c r="K80" s="4285">
        <f t="shared" si="63"/>
        <v>1442</v>
      </c>
      <c r="L80" s="4285">
        <f t="shared" si="63"/>
        <v>1320</v>
      </c>
      <c r="M80" s="4285">
        <f t="shared" si="63"/>
        <v>1237</v>
      </c>
      <c r="N80" s="4285">
        <f t="shared" si="63"/>
        <v>989</v>
      </c>
      <c r="O80" s="4285">
        <f t="shared" si="63"/>
        <v>840</v>
      </c>
      <c r="P80" s="4285">
        <f t="shared" si="63"/>
        <v>0</v>
      </c>
      <c r="Q80" s="2462">
        <f t="shared" si="63"/>
        <v>0</v>
      </c>
      <c r="R80" s="2462">
        <f t="shared" si="63"/>
        <v>0</v>
      </c>
      <c r="S80" s="2462">
        <f t="shared" si="63"/>
        <v>0</v>
      </c>
      <c r="T80" s="2461">
        <f>SUM(T79+T73+T63+T58+T48+T40+T31+T25+T19)</f>
        <v>2141</v>
      </c>
      <c r="U80" s="2463">
        <f t="shared" si="63"/>
        <v>6888</v>
      </c>
      <c r="V80" s="2464">
        <f t="shared" si="63"/>
        <v>1802</v>
      </c>
      <c r="W80" s="2462">
        <f t="shared" si="63"/>
        <v>5517</v>
      </c>
      <c r="X80" s="2465">
        <f t="shared" si="63"/>
        <v>16348</v>
      </c>
      <c r="Y80" s="2461">
        <f t="shared" si="63"/>
        <v>38</v>
      </c>
      <c r="Z80" s="2462">
        <f t="shared" si="63"/>
        <v>172</v>
      </c>
      <c r="AA80" s="2462">
        <f t="shared" si="63"/>
        <v>1316</v>
      </c>
      <c r="AB80" s="2462">
        <f t="shared" si="63"/>
        <v>840</v>
      </c>
      <c r="AC80" s="4284">
        <f t="shared" ref="AC80:AL80" si="64">SUM(AC79+AC73+AC63+AC58+AC48+AC40+AC31+AC25+AC19)</f>
        <v>15</v>
      </c>
      <c r="AD80" s="4283">
        <f t="shared" si="64"/>
        <v>3</v>
      </c>
      <c r="AE80" s="1505">
        <f t="shared" si="64"/>
        <v>27</v>
      </c>
      <c r="AF80" s="4283">
        <f t="shared" si="64"/>
        <v>2165</v>
      </c>
      <c r="AG80" s="4283">
        <f t="shared" si="64"/>
        <v>616</v>
      </c>
      <c r="AH80" s="4283">
        <f t="shared" si="64"/>
        <v>8863</v>
      </c>
      <c r="AI80" s="1505">
        <f t="shared" si="64"/>
        <v>5400</v>
      </c>
      <c r="AJ80" s="1504">
        <f t="shared" si="64"/>
        <v>1335</v>
      </c>
      <c r="AK80" s="1505">
        <f t="shared" si="64"/>
        <v>840</v>
      </c>
      <c r="AL80" s="1834">
        <f t="shared" si="64"/>
        <v>17145</v>
      </c>
    </row>
    <row r="81" spans="1:38" s="215" customFormat="1" ht="49.5" thickBot="1">
      <c r="A81" s="238" t="s">
        <v>213</v>
      </c>
      <c r="B81" s="4281"/>
      <c r="C81" s="4281"/>
      <c r="D81" s="4281"/>
      <c r="E81" s="4281"/>
      <c r="F81" s="4281"/>
      <c r="G81" s="4281"/>
      <c r="H81" s="4807">
        <f>SUM(B80:Q80)</f>
        <v>17146</v>
      </c>
      <c r="I81" s="4808"/>
      <c r="J81" s="4281"/>
      <c r="K81" s="4281"/>
      <c r="L81" s="4281"/>
      <c r="M81" s="4281"/>
      <c r="N81" s="4281"/>
      <c r="O81" s="4281"/>
      <c r="P81" s="4281"/>
      <c r="Q81" s="4280" t="s">
        <v>149</v>
      </c>
      <c r="R81" s="4803">
        <f>R80+S80</f>
        <v>0</v>
      </c>
      <c r="S81" s="4804"/>
      <c r="T81" s="4279">
        <f>+T80+U80</f>
        <v>9029</v>
      </c>
      <c r="U81" s="4281"/>
      <c r="V81" s="4280" t="s">
        <v>14</v>
      </c>
      <c r="W81" s="4279">
        <f>+V80+W80</f>
        <v>7319</v>
      </c>
      <c r="X81" s="4278"/>
      <c r="Y81" s="4278"/>
      <c r="Z81" s="4278"/>
      <c r="AA81" s="4278"/>
      <c r="AB81" s="4278"/>
      <c r="AC81" s="1047">
        <f>AC80+AD80</f>
        <v>18</v>
      </c>
      <c r="AD81" s="1048"/>
      <c r="AE81" s="1049">
        <f>AE80*2</f>
        <v>54</v>
      </c>
      <c r="AF81" s="1050" t="s">
        <v>210</v>
      </c>
      <c r="AG81" s="4277">
        <f>AF80+AG80+AH80+AI80</f>
        <v>17044</v>
      </c>
      <c r="AH81" s="1051"/>
      <c r="AI81" s="4265"/>
      <c r="AJ81" s="1052" t="s">
        <v>150</v>
      </c>
      <c r="AK81" s="1053">
        <f>SUM(AJ80+AK80)</f>
        <v>2175</v>
      </c>
      <c r="AL81" s="4276"/>
    </row>
    <row r="82" spans="1:38" s="4256" customFormat="1" ht="19">
      <c r="A82" s="4275" t="s">
        <v>13</v>
      </c>
      <c r="B82" s="4267"/>
      <c r="C82" s="4267"/>
      <c r="D82" s="4267"/>
      <c r="E82" s="4267"/>
      <c r="F82" s="4267"/>
      <c r="G82" s="4267"/>
      <c r="H82" s="4267"/>
      <c r="I82" s="4267"/>
      <c r="J82" s="4267"/>
      <c r="K82" s="4267"/>
      <c r="L82" s="4267"/>
      <c r="M82" s="4267"/>
      <c r="N82" s="4267"/>
      <c r="O82" s="4267"/>
      <c r="P82" s="4267"/>
      <c r="Q82" s="4267"/>
      <c r="R82" s="4267"/>
      <c r="S82" s="4267"/>
      <c r="T82" s="4274" t="s">
        <v>211</v>
      </c>
      <c r="U82" s="4273">
        <f>T81+W81+R81</f>
        <v>16348</v>
      </c>
      <c r="V82" s="4267"/>
      <c r="W82" s="4267"/>
      <c r="X82" s="4269" t="s">
        <v>212</v>
      </c>
      <c r="Y82" s="4271">
        <f>Y80+Z80</f>
        <v>210</v>
      </c>
      <c r="Z82" s="4271"/>
      <c r="AA82" s="4271"/>
      <c r="AB82" s="4271"/>
      <c r="AC82" s="4270"/>
      <c r="AD82" s="4267"/>
      <c r="AE82" s="4265"/>
      <c r="AF82" s="4266"/>
      <c r="AG82" s="4267"/>
      <c r="AH82" s="4267"/>
      <c r="AI82" s="4265">
        <f>AF79+AG79+AH79+AI79</f>
        <v>1450</v>
      </c>
      <c r="AJ82" s="4266"/>
      <c r="AK82" s="4265"/>
      <c r="AL82" s="4264"/>
    </row>
    <row r="83" spans="1:38" s="4256" customFormat="1">
      <c r="A83" s="4272" t="s">
        <v>14</v>
      </c>
      <c r="B83" s="4267"/>
      <c r="C83" s="4267"/>
      <c r="D83" s="4267"/>
      <c r="E83" s="4267"/>
      <c r="F83" s="4267"/>
      <c r="G83" s="4267"/>
      <c r="H83" s="4267"/>
      <c r="I83" s="4267"/>
      <c r="J83" s="4267"/>
      <c r="K83" s="4267"/>
      <c r="L83" s="4267"/>
      <c r="M83" s="4267"/>
      <c r="N83" s="4267"/>
      <c r="O83" s="4267"/>
      <c r="P83" s="4267"/>
      <c r="Q83" s="4267"/>
      <c r="R83" s="4267">
        <f>T81+R81</f>
        <v>9029</v>
      </c>
      <c r="S83" s="4267"/>
      <c r="T83" s="4267"/>
      <c r="U83" s="4267">
        <f>T80+U80</f>
        <v>9029</v>
      </c>
      <c r="V83" s="4267">
        <f>V80+W80</f>
        <v>7319</v>
      </c>
      <c r="W83" s="4267"/>
      <c r="X83" s="4271"/>
      <c r="Y83" s="4271"/>
      <c r="Z83" s="4271"/>
      <c r="AA83" s="4271"/>
      <c r="AB83" s="4271"/>
      <c r="AC83" s="4270"/>
      <c r="AD83" s="4267">
        <f>SUM(AE80+AD80+AC80+AE80)</f>
        <v>72</v>
      </c>
      <c r="AE83" s="4269" t="s">
        <v>133</v>
      </c>
      <c r="AF83" s="4268"/>
      <c r="AG83" s="4267"/>
      <c r="AH83" s="4267"/>
      <c r="AI83" s="4265"/>
      <c r="AJ83" s="4266"/>
      <c r="AK83" s="4265"/>
      <c r="AL83" s="4264"/>
    </row>
    <row r="84" spans="1:38" s="4256" customFormat="1" ht="15" thickBot="1">
      <c r="A84" s="4263"/>
      <c r="B84" s="1054"/>
      <c r="C84" s="1054"/>
      <c r="D84" s="1054"/>
      <c r="E84" s="1054"/>
      <c r="F84" s="1054"/>
      <c r="G84" s="1054"/>
      <c r="H84" s="1054"/>
      <c r="I84" s="1054"/>
      <c r="J84" s="1054"/>
      <c r="K84" s="1054"/>
      <c r="L84" s="1054"/>
      <c r="M84" s="1054"/>
      <c r="N84" s="1054"/>
      <c r="O84" s="1054"/>
      <c r="P84" s="1054"/>
      <c r="Q84" s="1054"/>
      <c r="R84" s="1054"/>
      <c r="S84" s="1054"/>
      <c r="T84" s="1054"/>
      <c r="U84" s="1054"/>
      <c r="V84" s="1054"/>
      <c r="W84" s="1054"/>
      <c r="X84" s="4262"/>
      <c r="Y84" s="4262"/>
      <c r="Z84" s="4262"/>
      <c r="AA84" s="4262"/>
      <c r="AB84" s="4262"/>
      <c r="AC84" s="4261"/>
      <c r="AD84" s="1054"/>
      <c r="AE84" s="4259"/>
      <c r="AF84" s="4260"/>
      <c r="AG84" s="1054"/>
      <c r="AH84" s="1054"/>
      <c r="AI84" s="4259"/>
      <c r="AJ84" s="4260"/>
      <c r="AK84" s="4259"/>
      <c r="AL84" s="4258"/>
    </row>
    <row r="85" spans="1:38" s="4256" customFormat="1">
      <c r="A85" s="4257"/>
      <c r="X85" s="237"/>
      <c r="Y85" s="237"/>
      <c r="Z85" s="237"/>
      <c r="AA85" s="237"/>
      <c r="AB85" s="237"/>
      <c r="AC85" s="237"/>
    </row>
    <row r="86" spans="1:38" s="4256" customFormat="1">
      <c r="A86" s="4257"/>
      <c r="X86" s="237"/>
      <c r="Y86" s="237"/>
      <c r="Z86" s="237"/>
      <c r="AA86" s="237"/>
      <c r="AB86" s="237"/>
      <c r="AC86" s="237"/>
    </row>
    <row r="87" spans="1:38" s="4256" customFormat="1">
      <c r="A87" s="4257"/>
      <c r="X87" s="237"/>
      <c r="Y87" s="237"/>
      <c r="Z87" s="237"/>
      <c r="AA87" s="237"/>
      <c r="AB87" s="237"/>
      <c r="AC87" s="237"/>
    </row>
    <row r="88" spans="1:38" s="4256" customFormat="1">
      <c r="A88" s="4257"/>
      <c r="X88" s="237"/>
      <c r="Y88" s="237"/>
      <c r="Z88" s="237"/>
      <c r="AA88" s="237"/>
      <c r="AB88" s="237"/>
      <c r="AC88" s="237"/>
    </row>
    <row r="89" spans="1:38" s="4256" customFormat="1">
      <c r="A89" s="4257"/>
      <c r="X89" s="237"/>
      <c r="Y89" s="237"/>
      <c r="Z89" s="237"/>
      <c r="AA89" s="237"/>
      <c r="AB89" s="237"/>
      <c r="AC89" s="237"/>
    </row>
    <row r="90" spans="1:38" s="4256" customFormat="1">
      <c r="A90" s="4257"/>
      <c r="X90" s="237"/>
      <c r="Y90" s="237"/>
      <c r="Z90" s="237"/>
      <c r="AA90" s="237"/>
      <c r="AB90" s="237"/>
      <c r="AC90" s="237"/>
    </row>
    <row r="91" spans="1:38" s="4256" customFormat="1">
      <c r="A91" s="4257"/>
      <c r="X91" s="237"/>
      <c r="Y91" s="237"/>
      <c r="Z91" s="237"/>
      <c r="AA91" s="237"/>
      <c r="AB91" s="237"/>
      <c r="AC91" s="237"/>
    </row>
    <row r="92" spans="1:38" s="4256" customFormat="1">
      <c r="A92" s="4257"/>
      <c r="X92" s="237"/>
      <c r="Y92" s="237"/>
      <c r="Z92" s="237"/>
      <c r="AA92" s="237"/>
      <c r="AB92" s="237"/>
      <c r="AC92" s="237"/>
    </row>
    <row r="93" spans="1:38" s="4256" customFormat="1">
      <c r="A93" s="4257"/>
      <c r="X93" s="237"/>
      <c r="Y93" s="237"/>
      <c r="Z93" s="237"/>
      <c r="AA93" s="237"/>
      <c r="AB93" s="237"/>
      <c r="AC93" s="237"/>
    </row>
    <row r="94" spans="1:38" s="4256" customFormat="1">
      <c r="A94" s="4257"/>
      <c r="X94" s="237"/>
      <c r="Y94" s="237"/>
      <c r="Z94" s="237"/>
      <c r="AA94" s="237"/>
      <c r="AB94" s="237"/>
      <c r="AC94" s="237"/>
    </row>
    <row r="95" spans="1:38" s="4256" customFormat="1">
      <c r="A95" s="4257"/>
      <c r="X95" s="237"/>
      <c r="Y95" s="237"/>
      <c r="Z95" s="237"/>
      <c r="AA95" s="237"/>
      <c r="AB95" s="237"/>
      <c r="AC95" s="237"/>
    </row>
    <row r="96" spans="1:38" s="4256" customFormat="1">
      <c r="A96" s="4257"/>
      <c r="X96" s="237"/>
      <c r="Y96" s="237"/>
      <c r="Z96" s="237"/>
      <c r="AA96" s="237"/>
      <c r="AB96" s="237"/>
      <c r="AC96" s="237"/>
    </row>
    <row r="97" spans="1:29" s="4256" customFormat="1">
      <c r="A97" s="4257"/>
      <c r="X97" s="237"/>
      <c r="Y97" s="237"/>
      <c r="Z97" s="237"/>
      <c r="AA97" s="237"/>
      <c r="AB97" s="237"/>
      <c r="AC97" s="237"/>
    </row>
    <row r="98" spans="1:29" s="4256" customFormat="1">
      <c r="A98" s="4257"/>
      <c r="X98" s="237"/>
      <c r="Y98" s="237"/>
      <c r="Z98" s="237"/>
      <c r="AA98" s="237"/>
      <c r="AB98" s="237"/>
      <c r="AC98" s="237"/>
    </row>
    <row r="99" spans="1:29" s="4256" customFormat="1">
      <c r="A99" s="4257"/>
      <c r="X99" s="237"/>
      <c r="Y99" s="237"/>
      <c r="Z99" s="237"/>
      <c r="AA99" s="237"/>
      <c r="AB99" s="237"/>
      <c r="AC99" s="237"/>
    </row>
    <row r="100" spans="1:29" s="4256" customFormat="1">
      <c r="A100" s="4257"/>
      <c r="X100" s="237"/>
      <c r="Y100" s="237"/>
      <c r="Z100" s="237"/>
      <c r="AA100" s="237"/>
      <c r="AB100" s="237"/>
      <c r="AC100" s="237"/>
    </row>
    <row r="101" spans="1:29" s="4256" customFormat="1">
      <c r="A101" s="4257"/>
      <c r="X101" s="237"/>
      <c r="Y101" s="237"/>
      <c r="Z101" s="237"/>
      <c r="AA101" s="237"/>
      <c r="AB101" s="237"/>
      <c r="AC101" s="237"/>
    </row>
    <row r="102" spans="1:29" s="4256" customFormat="1">
      <c r="A102" s="4257"/>
      <c r="X102" s="237"/>
      <c r="Y102" s="237"/>
      <c r="Z102" s="237"/>
      <c r="AA102" s="237"/>
      <c r="AB102" s="237"/>
      <c r="AC102" s="237"/>
    </row>
    <row r="103" spans="1:29" s="4256" customFormat="1">
      <c r="A103" s="4257"/>
      <c r="X103" s="237"/>
      <c r="Y103" s="237"/>
      <c r="Z103" s="237"/>
      <c r="AA103" s="237"/>
      <c r="AB103" s="237"/>
      <c r="AC103" s="237"/>
    </row>
    <row r="104" spans="1:29" s="4256" customFormat="1">
      <c r="A104" s="4257"/>
      <c r="X104" s="237"/>
      <c r="Y104" s="237"/>
      <c r="Z104" s="237"/>
      <c r="AA104" s="237"/>
      <c r="AB104" s="237"/>
      <c r="AC104" s="237"/>
    </row>
    <row r="105" spans="1:29" s="4256" customFormat="1">
      <c r="A105" s="4257"/>
      <c r="X105" s="237"/>
      <c r="Y105" s="237"/>
      <c r="Z105" s="237"/>
      <c r="AA105" s="237"/>
      <c r="AB105" s="237"/>
      <c r="AC105" s="237"/>
    </row>
    <row r="106" spans="1:29" s="4256" customFormat="1">
      <c r="A106" s="4257"/>
      <c r="X106" s="237"/>
      <c r="Y106" s="237"/>
      <c r="Z106" s="237"/>
      <c r="AA106" s="237"/>
      <c r="AB106" s="237"/>
      <c r="AC106" s="237"/>
    </row>
    <row r="107" spans="1:29" s="4256" customFormat="1">
      <c r="A107" s="4257"/>
      <c r="X107" s="237"/>
      <c r="Y107" s="237"/>
      <c r="Z107" s="237"/>
      <c r="AA107" s="237"/>
      <c r="AB107" s="237"/>
      <c r="AC107" s="237"/>
    </row>
    <row r="108" spans="1:29" s="4256" customFormat="1">
      <c r="A108" s="4257"/>
      <c r="X108" s="237"/>
      <c r="Y108" s="237"/>
      <c r="Z108" s="237"/>
      <c r="AA108" s="237"/>
      <c r="AB108" s="237"/>
      <c r="AC108" s="237"/>
    </row>
    <row r="109" spans="1:29" s="4256" customFormat="1">
      <c r="A109" s="4257"/>
      <c r="X109" s="237"/>
      <c r="Y109" s="237"/>
      <c r="Z109" s="237"/>
      <c r="AA109" s="237"/>
      <c r="AB109" s="237"/>
      <c r="AC109" s="237"/>
    </row>
    <row r="110" spans="1:29" s="4256" customFormat="1">
      <c r="A110" s="4257"/>
      <c r="X110" s="237"/>
      <c r="Y110" s="237"/>
      <c r="Z110" s="237"/>
      <c r="AA110" s="237"/>
      <c r="AB110" s="237"/>
      <c r="AC110" s="237"/>
    </row>
    <row r="111" spans="1:29" s="4256" customFormat="1">
      <c r="A111" s="4257"/>
      <c r="X111" s="237"/>
      <c r="Y111" s="237"/>
      <c r="Z111" s="237"/>
      <c r="AA111" s="237"/>
      <c r="AB111" s="237"/>
      <c r="AC111" s="237"/>
    </row>
    <row r="112" spans="1:29" s="4256" customFormat="1">
      <c r="A112" s="4257"/>
      <c r="X112" s="237"/>
      <c r="Y112" s="237"/>
      <c r="Z112" s="237"/>
      <c r="AA112" s="237"/>
      <c r="AB112" s="237"/>
      <c r="AC112" s="237"/>
    </row>
    <row r="113" spans="1:29" s="4256" customFormat="1">
      <c r="A113" s="4257"/>
      <c r="X113" s="237"/>
      <c r="Y113" s="237"/>
      <c r="Z113" s="237"/>
      <c r="AA113" s="237"/>
      <c r="AB113" s="237"/>
      <c r="AC113" s="237"/>
    </row>
    <row r="114" spans="1:29" s="4256" customFormat="1">
      <c r="A114" s="4257"/>
      <c r="X114" s="237"/>
      <c r="Y114" s="237"/>
      <c r="Z114" s="237"/>
      <c r="AA114" s="237"/>
      <c r="AB114" s="237"/>
      <c r="AC114" s="237"/>
    </row>
    <row r="115" spans="1:29" s="4256" customFormat="1">
      <c r="A115" s="4257"/>
      <c r="X115" s="237"/>
      <c r="Y115" s="237"/>
      <c r="Z115" s="237"/>
      <c r="AA115" s="237"/>
      <c r="AB115" s="237"/>
      <c r="AC115" s="237"/>
    </row>
    <row r="116" spans="1:29" s="4256" customFormat="1">
      <c r="A116" s="4257"/>
      <c r="X116" s="237"/>
      <c r="Y116" s="237"/>
      <c r="Z116" s="237"/>
      <c r="AA116" s="237"/>
      <c r="AB116" s="237"/>
      <c r="AC116" s="237"/>
    </row>
    <row r="117" spans="1:29" s="4256" customFormat="1">
      <c r="A117" s="4257"/>
      <c r="X117" s="237"/>
      <c r="Y117" s="237"/>
      <c r="Z117" s="237"/>
      <c r="AA117" s="237"/>
      <c r="AB117" s="237"/>
      <c r="AC117" s="237"/>
    </row>
    <row r="118" spans="1:29" s="4256" customFormat="1">
      <c r="A118" s="4257"/>
      <c r="X118" s="237"/>
      <c r="Y118" s="237"/>
      <c r="Z118" s="237"/>
      <c r="AA118" s="237"/>
      <c r="AB118" s="237"/>
      <c r="AC118" s="237"/>
    </row>
    <row r="119" spans="1:29" s="4256" customFormat="1">
      <c r="A119" s="4257"/>
      <c r="X119" s="237"/>
      <c r="Y119" s="237"/>
      <c r="Z119" s="237"/>
      <c r="AA119" s="237"/>
      <c r="AB119" s="237"/>
      <c r="AC119" s="237"/>
    </row>
    <row r="120" spans="1:29" s="4256" customFormat="1">
      <c r="A120" s="4257"/>
      <c r="X120" s="237"/>
      <c r="Y120" s="237"/>
      <c r="Z120" s="237"/>
      <c r="AA120" s="237"/>
      <c r="AB120" s="237"/>
      <c r="AC120" s="237"/>
    </row>
    <row r="121" spans="1:29" s="4256" customFormat="1">
      <c r="A121" s="4257"/>
      <c r="X121" s="237"/>
      <c r="Y121" s="237"/>
      <c r="Z121" s="237"/>
      <c r="AA121" s="237"/>
      <c r="AB121" s="237"/>
      <c r="AC121" s="237"/>
    </row>
    <row r="122" spans="1:29" s="4256" customFormat="1">
      <c r="A122" s="4257"/>
      <c r="X122" s="237"/>
      <c r="Y122" s="237"/>
      <c r="Z122" s="237"/>
      <c r="AA122" s="237"/>
      <c r="AB122" s="237"/>
      <c r="AC122" s="237"/>
    </row>
    <row r="123" spans="1:29" s="4256" customFormat="1">
      <c r="A123" s="4257"/>
      <c r="X123" s="237"/>
      <c r="Y123" s="237"/>
      <c r="Z123" s="237"/>
      <c r="AA123" s="237"/>
      <c r="AB123" s="237"/>
      <c r="AC123" s="237"/>
    </row>
    <row r="124" spans="1:29" s="4256" customFormat="1">
      <c r="A124" s="4257"/>
      <c r="X124" s="237"/>
      <c r="Y124" s="237"/>
      <c r="Z124" s="237"/>
      <c r="AA124" s="237"/>
      <c r="AB124" s="237"/>
      <c r="AC124" s="237"/>
    </row>
    <row r="125" spans="1:29" s="4256" customFormat="1">
      <c r="A125" s="4257"/>
      <c r="X125" s="237"/>
      <c r="Y125" s="237"/>
      <c r="Z125" s="237"/>
      <c r="AA125" s="237"/>
      <c r="AB125" s="237"/>
      <c r="AC125" s="237"/>
    </row>
    <row r="126" spans="1:29" s="4256" customFormat="1">
      <c r="A126" s="4257"/>
      <c r="X126" s="237"/>
      <c r="Y126" s="237"/>
      <c r="Z126" s="237"/>
      <c r="AA126" s="237"/>
      <c r="AB126" s="237"/>
      <c r="AC126" s="237"/>
    </row>
    <row r="127" spans="1:29" s="4256" customFormat="1">
      <c r="A127" s="4257"/>
      <c r="X127" s="237"/>
      <c r="Y127" s="237"/>
      <c r="Z127" s="237"/>
      <c r="AA127" s="237"/>
      <c r="AB127" s="237"/>
      <c r="AC127" s="237"/>
    </row>
    <row r="128" spans="1:29" s="4256" customFormat="1">
      <c r="A128" s="4257"/>
      <c r="X128" s="237"/>
      <c r="Y128" s="237"/>
      <c r="Z128" s="237"/>
      <c r="AA128" s="237"/>
      <c r="AB128" s="237"/>
      <c r="AC128" s="237"/>
    </row>
    <row r="129" spans="1:29" s="4256" customFormat="1">
      <c r="A129" s="4257"/>
      <c r="X129" s="237"/>
      <c r="Y129" s="237"/>
      <c r="Z129" s="237"/>
      <c r="AA129" s="237"/>
      <c r="AB129" s="237"/>
      <c r="AC129" s="237"/>
    </row>
    <row r="130" spans="1:29" s="4256" customFormat="1">
      <c r="A130" s="4257"/>
      <c r="X130" s="237"/>
      <c r="Y130" s="237"/>
      <c r="Z130" s="237"/>
      <c r="AA130" s="237"/>
      <c r="AB130" s="237"/>
      <c r="AC130" s="237"/>
    </row>
    <row r="131" spans="1:29" s="4256" customFormat="1">
      <c r="A131" s="4257"/>
      <c r="X131" s="237"/>
      <c r="Y131" s="237"/>
      <c r="Z131" s="237"/>
      <c r="AA131" s="237"/>
      <c r="AB131" s="237"/>
      <c r="AC131" s="237"/>
    </row>
    <row r="132" spans="1:29" s="4256" customFormat="1">
      <c r="A132" s="4257"/>
      <c r="X132" s="237"/>
      <c r="Y132" s="237"/>
      <c r="Z132" s="237"/>
      <c r="AA132" s="237"/>
      <c r="AB132" s="237"/>
      <c r="AC132" s="237"/>
    </row>
    <row r="133" spans="1:29" s="4256" customFormat="1">
      <c r="A133" s="4257"/>
      <c r="X133" s="237"/>
      <c r="Y133" s="237"/>
      <c r="Z133" s="237"/>
      <c r="AA133" s="237"/>
      <c r="AB133" s="237"/>
      <c r="AC133" s="237"/>
    </row>
    <row r="134" spans="1:29" s="4256" customFormat="1">
      <c r="A134" s="4257"/>
      <c r="X134" s="237"/>
      <c r="Y134" s="237"/>
      <c r="Z134" s="237"/>
      <c r="AA134" s="237"/>
      <c r="AB134" s="237"/>
      <c r="AC134" s="237"/>
    </row>
    <row r="135" spans="1:29" s="4256" customFormat="1">
      <c r="A135" s="4257"/>
      <c r="X135" s="237"/>
      <c r="Y135" s="237"/>
      <c r="Z135" s="237"/>
      <c r="AA135" s="237"/>
      <c r="AB135" s="237"/>
      <c r="AC135" s="237"/>
    </row>
    <row r="136" spans="1:29" s="4256" customFormat="1">
      <c r="A136" s="4257"/>
      <c r="X136" s="237"/>
      <c r="Y136" s="237"/>
      <c r="Z136" s="237"/>
      <c r="AA136" s="237"/>
      <c r="AB136" s="237"/>
      <c r="AC136" s="237"/>
    </row>
    <row r="137" spans="1:29" s="4256" customFormat="1">
      <c r="A137" s="4257"/>
      <c r="X137" s="237"/>
      <c r="Y137" s="237"/>
      <c r="Z137" s="237"/>
      <c r="AA137" s="237"/>
      <c r="AB137" s="237"/>
      <c r="AC137" s="237"/>
    </row>
    <row r="138" spans="1:29" s="4256" customFormat="1">
      <c r="A138" s="4257"/>
      <c r="X138" s="237"/>
      <c r="Y138" s="237"/>
      <c r="Z138" s="237"/>
      <c r="AA138" s="237"/>
      <c r="AB138" s="237"/>
      <c r="AC138" s="237"/>
    </row>
    <row r="139" spans="1:29" s="4256" customFormat="1">
      <c r="A139" s="4257"/>
      <c r="X139" s="237"/>
      <c r="Y139" s="237"/>
      <c r="Z139" s="237"/>
      <c r="AA139" s="237"/>
      <c r="AB139" s="237"/>
      <c r="AC139" s="237"/>
    </row>
    <row r="140" spans="1:29" s="4256" customFormat="1">
      <c r="A140" s="4257"/>
      <c r="X140" s="237"/>
      <c r="Y140" s="237"/>
      <c r="Z140" s="237"/>
      <c r="AA140" s="237"/>
      <c r="AB140" s="237"/>
      <c r="AC140" s="237"/>
    </row>
    <row r="141" spans="1:29" s="4256" customFormat="1">
      <c r="A141" s="4257"/>
      <c r="X141" s="237"/>
      <c r="Y141" s="237"/>
      <c r="Z141" s="237"/>
      <c r="AA141" s="237"/>
      <c r="AB141" s="237"/>
      <c r="AC141" s="237"/>
    </row>
    <row r="142" spans="1:29" s="4256" customFormat="1">
      <c r="A142" s="4257"/>
      <c r="X142" s="237"/>
      <c r="Y142" s="237"/>
      <c r="Z142" s="237"/>
      <c r="AA142" s="237"/>
      <c r="AB142" s="237"/>
      <c r="AC142" s="237"/>
    </row>
    <row r="143" spans="1:29" s="4256" customFormat="1">
      <c r="A143" s="4257"/>
      <c r="X143" s="237"/>
      <c r="Y143" s="237"/>
      <c r="Z143" s="237"/>
      <c r="AA143" s="237"/>
      <c r="AB143" s="237"/>
      <c r="AC143" s="237"/>
    </row>
    <row r="144" spans="1:29" s="4256" customFormat="1">
      <c r="A144" s="4257"/>
      <c r="X144" s="237"/>
      <c r="Y144" s="237"/>
      <c r="Z144" s="237"/>
      <c r="AA144" s="237"/>
      <c r="AB144" s="237"/>
      <c r="AC144" s="237"/>
    </row>
    <row r="145" spans="1:29" s="4256" customFormat="1">
      <c r="A145" s="4257"/>
      <c r="X145" s="237"/>
      <c r="Y145" s="237"/>
      <c r="Z145" s="237"/>
      <c r="AA145" s="237"/>
      <c r="AB145" s="237"/>
      <c r="AC145" s="237"/>
    </row>
    <row r="146" spans="1:29" s="4256" customFormat="1">
      <c r="A146" s="4257"/>
      <c r="X146" s="237"/>
      <c r="Y146" s="237"/>
      <c r="Z146" s="237"/>
      <c r="AA146" s="237"/>
      <c r="AB146" s="237"/>
      <c r="AC146" s="237"/>
    </row>
    <row r="147" spans="1:29" s="4256" customFormat="1">
      <c r="A147" s="4257"/>
      <c r="X147" s="237"/>
      <c r="Y147" s="237"/>
      <c r="Z147" s="237"/>
      <c r="AA147" s="237"/>
      <c r="AB147" s="237"/>
      <c r="AC147" s="237"/>
    </row>
    <row r="148" spans="1:29" s="4256" customFormat="1">
      <c r="A148" s="4257"/>
      <c r="X148" s="237"/>
      <c r="Y148" s="237"/>
      <c r="Z148" s="237"/>
      <c r="AA148" s="237"/>
      <c r="AB148" s="237"/>
      <c r="AC148" s="237"/>
    </row>
    <row r="149" spans="1:29" s="4256" customFormat="1">
      <c r="A149" s="4257"/>
      <c r="X149" s="237"/>
      <c r="Y149" s="237"/>
      <c r="Z149" s="237"/>
      <c r="AA149" s="237"/>
      <c r="AB149" s="237"/>
      <c r="AC149" s="237"/>
    </row>
    <row r="150" spans="1:29" s="4256" customFormat="1">
      <c r="A150" s="4257"/>
      <c r="X150" s="237"/>
      <c r="Y150" s="237"/>
      <c r="Z150" s="237"/>
      <c r="AA150" s="237"/>
      <c r="AB150" s="237"/>
      <c r="AC150" s="237"/>
    </row>
    <row r="151" spans="1:29" s="4256" customFormat="1">
      <c r="A151" s="4257"/>
      <c r="X151" s="237"/>
      <c r="Y151" s="237"/>
      <c r="Z151" s="237"/>
      <c r="AA151" s="237"/>
      <c r="AB151" s="237"/>
      <c r="AC151" s="237"/>
    </row>
    <row r="152" spans="1:29" s="4256" customFormat="1">
      <c r="A152" s="4257"/>
      <c r="X152" s="237"/>
      <c r="Y152" s="237"/>
      <c r="Z152" s="237"/>
      <c r="AA152" s="237"/>
      <c r="AB152" s="237"/>
      <c r="AC152" s="237"/>
    </row>
    <row r="153" spans="1:29" s="4256" customFormat="1">
      <c r="A153" s="4257"/>
      <c r="X153" s="237"/>
      <c r="Y153" s="237"/>
      <c r="Z153" s="237"/>
      <c r="AA153" s="237"/>
      <c r="AB153" s="237"/>
      <c r="AC153" s="237"/>
    </row>
    <row r="154" spans="1:29" s="4256" customFormat="1">
      <c r="A154" s="4257"/>
      <c r="X154" s="237"/>
      <c r="Y154" s="237"/>
      <c r="Z154" s="237"/>
      <c r="AA154" s="237"/>
      <c r="AB154" s="237"/>
      <c r="AC154" s="237"/>
    </row>
    <row r="155" spans="1:29" s="4256" customFormat="1">
      <c r="A155" s="4257"/>
      <c r="X155" s="237"/>
      <c r="Y155" s="237"/>
      <c r="Z155" s="237"/>
      <c r="AA155" s="237"/>
      <c r="AB155" s="237"/>
      <c r="AC155" s="237"/>
    </row>
    <row r="156" spans="1:29" s="4256" customFormat="1">
      <c r="A156" s="4257"/>
      <c r="X156" s="237"/>
      <c r="Y156" s="237"/>
      <c r="Z156" s="237"/>
      <c r="AA156" s="237"/>
      <c r="AB156" s="237"/>
      <c r="AC156" s="237"/>
    </row>
    <row r="157" spans="1:29" s="4256" customFormat="1">
      <c r="A157" s="4257"/>
      <c r="X157" s="237"/>
      <c r="Y157" s="237"/>
      <c r="Z157" s="237"/>
      <c r="AA157" s="237"/>
      <c r="AB157" s="237"/>
      <c r="AC157" s="237"/>
    </row>
    <row r="158" spans="1:29" s="4256" customFormat="1">
      <c r="A158" s="4257"/>
      <c r="X158" s="237"/>
      <c r="Y158" s="237"/>
      <c r="Z158" s="237"/>
      <c r="AA158" s="237"/>
      <c r="AB158" s="237"/>
      <c r="AC158" s="237"/>
    </row>
    <row r="159" spans="1:29" s="4256" customFormat="1">
      <c r="A159" s="4257"/>
      <c r="X159" s="237"/>
      <c r="Y159" s="237"/>
      <c r="Z159" s="237"/>
      <c r="AA159" s="237"/>
      <c r="AB159" s="237"/>
      <c r="AC159" s="237"/>
    </row>
    <row r="160" spans="1:29" s="4256" customFormat="1">
      <c r="A160" s="4257"/>
      <c r="X160" s="237"/>
      <c r="Y160" s="237"/>
      <c r="Z160" s="237"/>
      <c r="AA160" s="237"/>
      <c r="AB160" s="237"/>
      <c r="AC160" s="237"/>
    </row>
    <row r="161" spans="1:29" s="4256" customFormat="1">
      <c r="A161" s="4257"/>
      <c r="X161" s="237"/>
      <c r="Y161" s="237"/>
      <c r="Z161" s="237"/>
      <c r="AA161" s="237"/>
      <c r="AB161" s="237"/>
      <c r="AC161" s="237"/>
    </row>
    <row r="162" spans="1:29" s="4256" customFormat="1">
      <c r="A162" s="4257"/>
      <c r="X162" s="237"/>
      <c r="Y162" s="237"/>
      <c r="Z162" s="237"/>
      <c r="AA162" s="237"/>
      <c r="AB162" s="237"/>
      <c r="AC162" s="237"/>
    </row>
    <row r="163" spans="1:29" s="4256" customFormat="1">
      <c r="A163" s="4257"/>
      <c r="X163" s="237"/>
      <c r="Y163" s="237"/>
      <c r="Z163" s="237"/>
      <c r="AA163" s="237"/>
      <c r="AB163" s="237"/>
      <c r="AC163" s="237"/>
    </row>
    <row r="164" spans="1:29" s="4256" customFormat="1">
      <c r="A164" s="4257"/>
      <c r="X164" s="237"/>
      <c r="Y164" s="237"/>
      <c r="Z164" s="237"/>
      <c r="AA164" s="237"/>
      <c r="AB164" s="237"/>
      <c r="AC164" s="237"/>
    </row>
    <row r="165" spans="1:29" s="466" customFormat="1">
      <c r="A165" s="4255"/>
      <c r="X165" s="239"/>
      <c r="Y165" s="239"/>
      <c r="Z165" s="239"/>
      <c r="AA165" s="239"/>
      <c r="AB165" s="239"/>
      <c r="AC165" s="239"/>
    </row>
    <row r="166" spans="1:29" s="466" customFormat="1">
      <c r="A166" s="4255"/>
      <c r="X166" s="239"/>
      <c r="Y166" s="239"/>
      <c r="Z166" s="239"/>
      <c r="AA166" s="239"/>
      <c r="AB166" s="239"/>
      <c r="AC166" s="239"/>
    </row>
    <row r="167" spans="1:29" s="466" customFormat="1">
      <c r="A167" s="4255"/>
      <c r="X167" s="239"/>
      <c r="Y167" s="239"/>
      <c r="Z167" s="239"/>
      <c r="AA167" s="239"/>
      <c r="AB167" s="239"/>
      <c r="AC167" s="239"/>
    </row>
    <row r="168" spans="1:29" s="466" customFormat="1">
      <c r="A168" s="4255"/>
      <c r="X168" s="239"/>
      <c r="Y168" s="239"/>
      <c r="Z168" s="239"/>
      <c r="AA168" s="239"/>
      <c r="AB168" s="239"/>
      <c r="AC168" s="239"/>
    </row>
    <row r="169" spans="1:29" s="466" customFormat="1">
      <c r="A169" s="4255"/>
      <c r="X169" s="239"/>
      <c r="Y169" s="239"/>
      <c r="Z169" s="239"/>
      <c r="AA169" s="239"/>
      <c r="AB169" s="239"/>
      <c r="AC169" s="239"/>
    </row>
    <row r="170" spans="1:29" s="466" customFormat="1">
      <c r="A170" s="4255"/>
      <c r="X170" s="239"/>
      <c r="Y170" s="239"/>
      <c r="Z170" s="239"/>
      <c r="AA170" s="239"/>
      <c r="AB170" s="239"/>
      <c r="AC170" s="239"/>
    </row>
    <row r="171" spans="1:29" s="466" customFormat="1">
      <c r="A171" s="4255"/>
      <c r="X171" s="239"/>
      <c r="Y171" s="239"/>
      <c r="Z171" s="239"/>
      <c r="AA171" s="239"/>
      <c r="AB171" s="239"/>
      <c r="AC171" s="239"/>
    </row>
    <row r="172" spans="1:29" s="466" customFormat="1">
      <c r="A172" s="4255"/>
      <c r="X172" s="239"/>
      <c r="Y172" s="239"/>
      <c r="Z172" s="239"/>
      <c r="AA172" s="239"/>
      <c r="AB172" s="239"/>
      <c r="AC172" s="239"/>
    </row>
    <row r="173" spans="1:29" s="466" customFormat="1">
      <c r="A173" s="4255"/>
      <c r="X173" s="239"/>
      <c r="Y173" s="239"/>
      <c r="Z173" s="239"/>
      <c r="AA173" s="239"/>
      <c r="AB173" s="239"/>
      <c r="AC173" s="239"/>
    </row>
    <row r="174" spans="1:29" s="466" customFormat="1">
      <c r="A174" s="4255"/>
      <c r="X174" s="239"/>
      <c r="Y174" s="239"/>
      <c r="Z174" s="239"/>
      <c r="AA174" s="239"/>
      <c r="AB174" s="239"/>
      <c r="AC174" s="239"/>
    </row>
    <row r="175" spans="1:29" s="466" customFormat="1">
      <c r="A175" s="4255"/>
      <c r="X175" s="239"/>
      <c r="Y175" s="239"/>
      <c r="Z175" s="239"/>
      <c r="AA175" s="239"/>
      <c r="AB175" s="239"/>
      <c r="AC175" s="239"/>
    </row>
    <row r="176" spans="1:29" s="466" customFormat="1">
      <c r="A176" s="4255"/>
      <c r="X176" s="239"/>
      <c r="Y176" s="239"/>
      <c r="Z176" s="239"/>
      <c r="AA176" s="239"/>
      <c r="AB176" s="239"/>
      <c r="AC176" s="239"/>
    </row>
    <row r="177" spans="1:29" s="466" customFormat="1">
      <c r="A177" s="4255"/>
      <c r="X177" s="239"/>
      <c r="Y177" s="239"/>
      <c r="Z177" s="239"/>
      <c r="AA177" s="239"/>
      <c r="AB177" s="239"/>
      <c r="AC177" s="239"/>
    </row>
    <row r="178" spans="1:29" s="466" customFormat="1">
      <c r="A178" s="4255"/>
      <c r="X178" s="239"/>
      <c r="Y178" s="239"/>
      <c r="Z178" s="239"/>
      <c r="AA178" s="239"/>
      <c r="AB178" s="239"/>
      <c r="AC178" s="239"/>
    </row>
    <row r="179" spans="1:29" s="466" customFormat="1">
      <c r="A179" s="4255"/>
      <c r="X179" s="239"/>
      <c r="Y179" s="239"/>
      <c r="Z179" s="239"/>
      <c r="AA179" s="239"/>
      <c r="AB179" s="239"/>
      <c r="AC179" s="239"/>
    </row>
    <row r="180" spans="1:29" s="466" customFormat="1">
      <c r="A180" s="4255"/>
      <c r="X180" s="239"/>
      <c r="Y180" s="239"/>
      <c r="Z180" s="239"/>
      <c r="AA180" s="239"/>
      <c r="AB180" s="239"/>
      <c r="AC180" s="239"/>
    </row>
    <row r="181" spans="1:29" s="466" customFormat="1">
      <c r="A181" s="4255"/>
      <c r="X181" s="239"/>
      <c r="Y181" s="239"/>
      <c r="Z181" s="239"/>
      <c r="AA181" s="239"/>
      <c r="AB181" s="239"/>
      <c r="AC181" s="239"/>
    </row>
    <row r="182" spans="1:29" s="466" customFormat="1">
      <c r="A182" s="4255"/>
      <c r="X182" s="239"/>
      <c r="Y182" s="239"/>
      <c r="Z182" s="239"/>
      <c r="AA182" s="239"/>
      <c r="AB182" s="239"/>
      <c r="AC182" s="239"/>
    </row>
    <row r="183" spans="1:29" s="466" customFormat="1">
      <c r="A183" s="4255"/>
      <c r="X183" s="239"/>
      <c r="Y183" s="239"/>
      <c r="Z183" s="239"/>
      <c r="AA183" s="239"/>
      <c r="AB183" s="239"/>
      <c r="AC183" s="239"/>
    </row>
    <row r="184" spans="1:29" s="466" customFormat="1">
      <c r="A184" s="4255"/>
      <c r="X184" s="239"/>
      <c r="Y184" s="239"/>
      <c r="Z184" s="239"/>
      <c r="AA184" s="239"/>
      <c r="AB184" s="239"/>
      <c r="AC184" s="239"/>
    </row>
    <row r="185" spans="1:29" s="466" customFormat="1">
      <c r="A185" s="4255"/>
      <c r="X185" s="239"/>
      <c r="Y185" s="239"/>
      <c r="Z185" s="239"/>
      <c r="AA185" s="239"/>
      <c r="AB185" s="239"/>
      <c r="AC185" s="239"/>
    </row>
    <row r="186" spans="1:29" s="466" customFormat="1">
      <c r="A186" s="4255"/>
      <c r="X186" s="239"/>
      <c r="Y186" s="239"/>
      <c r="Z186" s="239"/>
      <c r="AA186" s="239"/>
      <c r="AB186" s="239"/>
      <c r="AC186" s="239"/>
    </row>
    <row r="187" spans="1:29" s="466" customFormat="1">
      <c r="A187" s="4255"/>
      <c r="X187" s="239"/>
      <c r="Y187" s="239"/>
      <c r="Z187" s="239"/>
      <c r="AA187" s="239"/>
      <c r="AB187" s="239"/>
      <c r="AC187" s="239"/>
    </row>
    <row r="188" spans="1:29" s="466" customFormat="1">
      <c r="A188" s="4255"/>
      <c r="X188" s="239"/>
      <c r="Y188" s="239"/>
      <c r="Z188" s="239"/>
      <c r="AA188" s="239"/>
      <c r="AB188" s="239"/>
      <c r="AC188" s="239"/>
    </row>
    <row r="189" spans="1:29" s="466" customFormat="1">
      <c r="A189" s="4255"/>
      <c r="X189" s="239"/>
      <c r="Y189" s="239"/>
      <c r="Z189" s="239"/>
      <c r="AA189" s="239"/>
      <c r="AB189" s="239"/>
      <c r="AC189" s="239"/>
    </row>
    <row r="190" spans="1:29" s="466" customFormat="1">
      <c r="A190" s="4255"/>
      <c r="X190" s="239"/>
      <c r="Y190" s="239"/>
      <c r="Z190" s="239"/>
      <c r="AA190" s="239"/>
      <c r="AB190" s="239"/>
      <c r="AC190" s="239"/>
    </row>
    <row r="191" spans="1:29" s="466" customFormat="1">
      <c r="A191" s="4255"/>
      <c r="X191" s="239"/>
      <c r="Y191" s="239"/>
      <c r="Z191" s="239"/>
      <c r="AA191" s="239"/>
      <c r="AB191" s="239"/>
      <c r="AC191" s="239"/>
    </row>
    <row r="192" spans="1:29" s="466" customFormat="1">
      <c r="A192" s="4255"/>
      <c r="X192" s="239"/>
      <c r="Y192" s="239"/>
      <c r="Z192" s="239"/>
      <c r="AA192" s="239"/>
      <c r="AB192" s="239"/>
      <c r="AC192" s="239"/>
    </row>
    <row r="193" spans="1:29" s="466" customFormat="1">
      <c r="A193" s="4255"/>
      <c r="X193" s="239"/>
      <c r="Y193" s="239"/>
      <c r="Z193" s="239"/>
      <c r="AA193" s="239"/>
      <c r="AB193" s="239"/>
      <c r="AC193" s="239"/>
    </row>
    <row r="194" spans="1:29" s="466" customFormat="1">
      <c r="A194" s="4255"/>
      <c r="X194" s="239"/>
      <c r="Y194" s="239"/>
      <c r="Z194" s="239"/>
      <c r="AA194" s="239"/>
      <c r="AB194" s="239"/>
      <c r="AC194" s="239"/>
    </row>
    <row r="195" spans="1:29" s="466" customFormat="1">
      <c r="A195" s="4255"/>
      <c r="X195" s="239"/>
      <c r="Y195" s="239"/>
      <c r="Z195" s="239"/>
      <c r="AA195" s="239"/>
      <c r="AB195" s="239"/>
      <c r="AC195" s="239"/>
    </row>
    <row r="196" spans="1:29" s="466" customFormat="1">
      <c r="A196" s="4255"/>
      <c r="X196" s="239"/>
      <c r="Y196" s="239"/>
      <c r="Z196" s="239"/>
      <c r="AA196" s="239"/>
      <c r="AB196" s="239"/>
      <c r="AC196" s="239"/>
    </row>
    <row r="197" spans="1:29" s="466" customFormat="1">
      <c r="A197" s="4255"/>
      <c r="X197" s="239"/>
      <c r="Y197" s="239"/>
      <c r="Z197" s="239"/>
      <c r="AA197" s="239"/>
      <c r="AB197" s="239"/>
      <c r="AC197" s="239"/>
    </row>
    <row r="198" spans="1:29" s="466" customFormat="1">
      <c r="A198" s="4255"/>
      <c r="X198" s="239"/>
      <c r="Y198" s="239"/>
      <c r="Z198" s="239"/>
      <c r="AA198" s="239"/>
      <c r="AB198" s="239"/>
      <c r="AC198" s="239"/>
    </row>
    <row r="199" spans="1:29" s="466" customFormat="1">
      <c r="A199" s="4255"/>
      <c r="X199" s="239"/>
      <c r="Y199" s="239"/>
      <c r="Z199" s="239"/>
      <c r="AA199" s="239"/>
      <c r="AB199" s="239"/>
      <c r="AC199" s="239"/>
    </row>
    <row r="200" spans="1:29" s="466" customFormat="1">
      <c r="A200" s="4255"/>
      <c r="X200" s="239"/>
      <c r="Y200" s="239"/>
      <c r="Z200" s="239"/>
      <c r="AA200" s="239"/>
      <c r="AB200" s="239"/>
      <c r="AC200" s="239"/>
    </row>
    <row r="201" spans="1:29" s="466" customFormat="1">
      <c r="A201" s="4255"/>
      <c r="X201" s="239"/>
      <c r="Y201" s="239"/>
      <c r="Z201" s="239"/>
      <c r="AA201" s="239"/>
      <c r="AB201" s="239"/>
      <c r="AC201" s="239"/>
    </row>
    <row r="202" spans="1:29" s="466" customFormat="1">
      <c r="A202" s="4255"/>
      <c r="X202" s="239"/>
      <c r="Y202" s="239"/>
      <c r="Z202" s="239"/>
      <c r="AA202" s="239"/>
      <c r="AB202" s="239"/>
      <c r="AC202" s="239"/>
    </row>
    <row r="203" spans="1:29" s="466" customFormat="1">
      <c r="A203" s="4255"/>
      <c r="X203" s="239"/>
      <c r="Y203" s="239"/>
      <c r="Z203" s="239"/>
      <c r="AA203" s="239"/>
      <c r="AB203" s="239"/>
      <c r="AC203" s="239"/>
    </row>
    <row r="204" spans="1:29" s="466" customFormat="1">
      <c r="A204" s="4255"/>
      <c r="X204" s="239"/>
      <c r="Y204" s="239"/>
      <c r="Z204" s="239"/>
      <c r="AA204" s="239"/>
      <c r="AB204" s="239"/>
      <c r="AC204" s="239"/>
    </row>
    <row r="205" spans="1:29" s="466" customFormat="1">
      <c r="A205" s="4255"/>
      <c r="X205" s="239"/>
      <c r="Y205" s="239"/>
      <c r="Z205" s="239"/>
      <c r="AA205" s="239"/>
      <c r="AB205" s="239"/>
      <c r="AC205" s="239"/>
    </row>
    <row r="206" spans="1:29" s="466" customFormat="1">
      <c r="A206" s="4255"/>
      <c r="X206" s="239"/>
      <c r="Y206" s="239"/>
      <c r="Z206" s="239"/>
      <c r="AA206" s="239"/>
      <c r="AB206" s="239"/>
      <c r="AC206" s="239"/>
    </row>
    <row r="207" spans="1:29" s="466" customFormat="1">
      <c r="A207" s="4255"/>
      <c r="X207" s="239"/>
      <c r="Y207" s="239"/>
      <c r="Z207" s="239"/>
      <c r="AA207" s="239"/>
      <c r="AB207" s="239"/>
      <c r="AC207" s="239"/>
    </row>
    <row r="208" spans="1:29" s="466" customFormat="1">
      <c r="A208" s="4255"/>
      <c r="X208" s="239"/>
      <c r="Y208" s="239"/>
      <c r="Z208" s="239"/>
      <c r="AA208" s="239"/>
      <c r="AB208" s="239"/>
      <c r="AC208" s="239"/>
    </row>
    <row r="209" spans="1:29" s="466" customFormat="1">
      <c r="A209" s="4255"/>
      <c r="X209" s="239"/>
      <c r="Y209" s="239"/>
      <c r="Z209" s="239"/>
      <c r="AA209" s="239"/>
      <c r="AB209" s="239"/>
      <c r="AC209" s="239"/>
    </row>
    <row r="210" spans="1:29" s="466" customFormat="1">
      <c r="A210" s="4255"/>
      <c r="X210" s="239"/>
      <c r="Y210" s="239"/>
      <c r="Z210" s="239"/>
      <c r="AA210" s="239"/>
      <c r="AB210" s="239"/>
      <c r="AC210" s="239"/>
    </row>
    <row r="211" spans="1:29" s="466" customFormat="1">
      <c r="A211" s="4255"/>
      <c r="X211" s="239"/>
      <c r="Y211" s="239"/>
      <c r="Z211" s="239"/>
      <c r="AA211" s="239"/>
      <c r="AB211" s="239"/>
      <c r="AC211" s="239"/>
    </row>
    <row r="212" spans="1:29" s="466" customFormat="1">
      <c r="A212" s="4255"/>
      <c r="X212" s="239"/>
      <c r="Y212" s="239"/>
      <c r="Z212" s="239"/>
      <c r="AA212" s="239"/>
      <c r="AB212" s="239"/>
      <c r="AC212" s="239"/>
    </row>
    <row r="213" spans="1:29" s="466" customFormat="1">
      <c r="A213" s="4255"/>
      <c r="X213" s="239"/>
      <c r="Y213" s="239"/>
      <c r="Z213" s="239"/>
      <c r="AA213" s="239"/>
      <c r="AB213" s="239"/>
      <c r="AC213" s="239"/>
    </row>
    <row r="214" spans="1:29" s="466" customFormat="1">
      <c r="A214" s="4255"/>
      <c r="X214" s="239"/>
      <c r="Y214" s="239"/>
      <c r="Z214" s="239"/>
      <c r="AA214" s="239"/>
      <c r="AB214" s="239"/>
      <c r="AC214" s="239"/>
    </row>
    <row r="215" spans="1:29" s="466" customFormat="1">
      <c r="A215" s="4255"/>
      <c r="X215" s="239"/>
      <c r="Y215" s="239"/>
      <c r="Z215" s="239"/>
      <c r="AA215" s="239"/>
      <c r="AB215" s="239"/>
      <c r="AC215" s="239"/>
    </row>
    <row r="216" spans="1:29" s="466" customFormat="1">
      <c r="A216" s="4255"/>
      <c r="X216" s="239"/>
      <c r="Y216" s="239"/>
      <c r="Z216" s="239"/>
      <c r="AA216" s="239"/>
      <c r="AB216" s="239"/>
      <c r="AC216" s="239"/>
    </row>
    <row r="217" spans="1:29" s="466" customFormat="1">
      <c r="A217" s="4255"/>
      <c r="X217" s="239"/>
      <c r="Y217" s="239"/>
      <c r="Z217" s="239"/>
      <c r="AA217" s="239"/>
      <c r="AB217" s="239"/>
      <c r="AC217" s="239"/>
    </row>
    <row r="218" spans="1:29" s="466" customFormat="1">
      <c r="A218" s="4255"/>
      <c r="X218" s="239"/>
      <c r="Y218" s="239"/>
      <c r="Z218" s="239"/>
      <c r="AA218" s="239"/>
      <c r="AB218" s="239"/>
      <c r="AC218" s="239"/>
    </row>
    <row r="219" spans="1:29" s="466" customFormat="1">
      <c r="A219" s="4255"/>
      <c r="X219" s="239"/>
      <c r="Y219" s="239"/>
      <c r="Z219" s="239"/>
      <c r="AA219" s="239"/>
      <c r="AB219" s="239"/>
      <c r="AC219" s="239"/>
    </row>
    <row r="220" spans="1:29" s="466" customFormat="1">
      <c r="A220" s="4255"/>
      <c r="X220" s="239"/>
      <c r="Y220" s="239"/>
      <c r="Z220" s="239"/>
      <c r="AA220" s="239"/>
      <c r="AB220" s="239"/>
      <c r="AC220" s="239"/>
    </row>
    <row r="221" spans="1:29" s="466" customFormat="1">
      <c r="A221" s="4255"/>
      <c r="X221" s="239"/>
      <c r="Y221" s="239"/>
      <c r="Z221" s="239"/>
      <c r="AA221" s="239"/>
      <c r="AB221" s="239"/>
      <c r="AC221" s="239"/>
    </row>
    <row r="222" spans="1:29" s="466" customFormat="1">
      <c r="A222" s="4255"/>
      <c r="X222" s="239"/>
      <c r="Y222" s="239"/>
      <c r="Z222" s="239"/>
      <c r="AA222" s="239"/>
      <c r="AB222" s="239"/>
      <c r="AC222" s="239"/>
    </row>
    <row r="223" spans="1:29" s="466" customFormat="1">
      <c r="A223" s="4255"/>
      <c r="X223" s="239"/>
      <c r="Y223" s="239"/>
      <c r="Z223" s="239"/>
      <c r="AA223" s="239"/>
      <c r="AB223" s="239"/>
      <c r="AC223" s="239"/>
    </row>
    <row r="224" spans="1:29" s="466" customFormat="1">
      <c r="A224" s="4255"/>
      <c r="X224" s="239"/>
      <c r="Y224" s="239"/>
      <c r="Z224" s="239"/>
      <c r="AA224" s="239"/>
      <c r="AB224" s="239"/>
      <c r="AC224" s="239"/>
    </row>
    <row r="225" spans="1:29" s="466" customFormat="1">
      <c r="A225" s="4255"/>
      <c r="X225" s="239"/>
      <c r="Y225" s="239"/>
      <c r="Z225" s="239"/>
      <c r="AA225" s="239"/>
      <c r="AB225" s="239"/>
      <c r="AC225" s="239"/>
    </row>
    <row r="226" spans="1:29" s="466" customFormat="1">
      <c r="A226" s="4255"/>
      <c r="X226" s="239"/>
      <c r="Y226" s="239"/>
      <c r="Z226" s="239"/>
      <c r="AA226" s="239"/>
      <c r="AB226" s="239"/>
      <c r="AC226" s="239"/>
    </row>
    <row r="227" spans="1:29" s="466" customFormat="1">
      <c r="A227" s="4255"/>
      <c r="X227" s="239"/>
      <c r="Y227" s="239"/>
      <c r="Z227" s="239"/>
      <c r="AA227" s="239"/>
      <c r="AB227" s="239"/>
      <c r="AC227" s="239"/>
    </row>
    <row r="228" spans="1:29" s="466" customFormat="1">
      <c r="A228" s="4255"/>
      <c r="X228" s="239"/>
      <c r="Y228" s="239"/>
      <c r="Z228" s="239"/>
      <c r="AA228" s="239"/>
      <c r="AB228" s="239"/>
      <c r="AC228" s="239"/>
    </row>
    <row r="229" spans="1:29" s="466" customFormat="1">
      <c r="A229" s="4255"/>
      <c r="X229" s="239"/>
      <c r="Y229" s="239"/>
      <c r="Z229" s="239"/>
      <c r="AA229" s="239"/>
      <c r="AB229" s="239"/>
      <c r="AC229" s="239"/>
    </row>
    <row r="230" spans="1:29" s="466" customFormat="1">
      <c r="A230" s="4255"/>
      <c r="X230" s="239"/>
      <c r="Y230" s="239"/>
      <c r="Z230" s="239"/>
      <c r="AA230" s="239"/>
      <c r="AB230" s="239"/>
      <c r="AC230" s="239"/>
    </row>
    <row r="231" spans="1:29" s="466" customFormat="1">
      <c r="A231" s="4255"/>
      <c r="X231" s="239"/>
      <c r="Y231" s="239"/>
      <c r="Z231" s="239"/>
      <c r="AA231" s="239"/>
      <c r="AB231" s="239"/>
      <c r="AC231" s="239"/>
    </row>
    <row r="232" spans="1:29" s="466" customFormat="1">
      <c r="A232" s="4255"/>
      <c r="X232" s="239"/>
      <c r="Y232" s="239"/>
      <c r="Z232" s="239"/>
      <c r="AA232" s="239"/>
      <c r="AB232" s="239"/>
      <c r="AC232" s="239"/>
    </row>
  </sheetData>
  <mergeCells count="17">
    <mergeCell ref="R7:S7"/>
    <mergeCell ref="R81:S81"/>
    <mergeCell ref="AJ7:AK7"/>
    <mergeCell ref="H81:I81"/>
    <mergeCell ref="B42:Q42"/>
    <mergeCell ref="A6:A7"/>
    <mergeCell ref="B6:O6"/>
    <mergeCell ref="T6:X6"/>
    <mergeCell ref="Y6:Z6"/>
    <mergeCell ref="AC6:AK6"/>
    <mergeCell ref="T7:U7"/>
    <mergeCell ref="V7:W7"/>
    <mergeCell ref="Y7:Z7"/>
    <mergeCell ref="AC7:AE7"/>
    <mergeCell ref="AA6:AB6"/>
    <mergeCell ref="AA7:AB7"/>
    <mergeCell ref="AF7:AI7"/>
  </mergeCells>
  <printOptions horizontalCentered="1"/>
  <pageMargins left="0.31496062992125984" right="0.31496062992125984" top="0.39370078740157483" bottom="0.39370078740157483" header="0.19685039370078741" footer="0.19685039370078741"/>
  <pageSetup paperSize="9" scale="57" fitToHeight="0" orientation="landscape" r:id="rId1"/>
  <headerFooter>
    <oddHeader>&amp;L&amp;6&amp;A&amp;R&amp;6Page &amp;P of &amp;N</oddHeader>
  </headerFooter>
  <ignoredErrors>
    <ignoredError sqref="V58"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2CDC63F2348D42BE2B2B104880A389" ma:contentTypeVersion="15" ma:contentTypeDescription="Create a new document." ma:contentTypeScope="" ma:versionID="3839621017812247dd7c7abaf8875c12">
  <xsd:schema xmlns:xsd="http://www.w3.org/2001/XMLSchema" xmlns:xs="http://www.w3.org/2001/XMLSchema" xmlns:p="http://schemas.microsoft.com/office/2006/metadata/properties" xmlns:ns2="638998f6-6670-460b-82b3-8312a166312d" xmlns:ns3="89d41bcf-5c0f-4c25-bcb7-d205423b90ed" targetNamespace="http://schemas.microsoft.com/office/2006/metadata/properties" ma:root="true" ma:fieldsID="b58bf5de71bf6f315e66a5e7b53bd234" ns2:_="" ns3:_="">
    <xsd:import namespace="638998f6-6670-460b-82b3-8312a166312d"/>
    <xsd:import namespace="89d41bcf-5c0f-4c25-bcb7-d205423b90e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8998f6-6670-460b-82b3-8312a16631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4b6a8110-3194-4be5-a3e5-df5e99772400"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d41bcf-5c0f-4c25-bcb7-d205423b90ed"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ed7a0d68-3c5e-4c53-b541-e22761d4e310}" ma:internalName="TaxCatchAll" ma:showField="CatchAllData" ma:web="89d41bcf-5c0f-4c25-bcb7-d205423b90e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28B4EF-968C-4AAC-9EF7-49C2F986AF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8998f6-6670-460b-82b3-8312a166312d"/>
    <ds:schemaRef ds:uri="89d41bcf-5c0f-4c25-bcb7-d205423b90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D68171F-9A1D-4A78-BA89-D11F85E37D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46</vt:i4>
      </vt:variant>
    </vt:vector>
  </HeadingPairs>
  <TitlesOfParts>
    <vt:vector size="83" baseType="lpstr">
      <vt:lpstr>PW</vt:lpstr>
      <vt:lpstr>General PNGUM</vt:lpstr>
      <vt:lpstr>Enrolments + Baptisms PNGUM</vt:lpstr>
      <vt:lpstr>Staff PNGUM</vt:lpstr>
      <vt:lpstr>General NZPUC</vt:lpstr>
      <vt:lpstr>Enrollments + Baptisms NZPUC</vt:lpstr>
      <vt:lpstr>Staff NZPUC</vt:lpstr>
      <vt:lpstr>General AUC always</vt:lpstr>
      <vt:lpstr>Enrolments + Baptisms AUC</vt:lpstr>
      <vt:lpstr>Staff AUC</vt:lpstr>
      <vt:lpstr>General TPUM</vt:lpstr>
      <vt:lpstr>Enrolments + Baptisms TPUM</vt:lpstr>
      <vt:lpstr>Staff TPUM</vt:lpstr>
      <vt:lpstr>Universities + Vocational S</vt:lpstr>
      <vt:lpstr>GC Table 3 - Sch Teach Stud</vt:lpstr>
      <vt:lpstr>GC Table 4 - Tertiary</vt:lpstr>
      <vt:lpstr>GC Table 5 - Worker Training</vt:lpstr>
      <vt:lpstr>GC Table 6 - Secondary</vt:lpstr>
      <vt:lpstr>GC Table 7 - Sec Schools</vt:lpstr>
      <vt:lpstr>GC Table 8 - Primary</vt:lpstr>
      <vt:lpstr>GC Table 32 - SDA p 1001 member</vt:lpstr>
      <vt:lpstr>GC Table 33 - SDA Non SDA 1000</vt:lpstr>
      <vt:lpstr>Institution Classifications</vt:lpstr>
      <vt:lpstr>JAE Table 2021</vt:lpstr>
      <vt:lpstr>TO - Praveen - 2019</vt:lpstr>
      <vt:lpstr>TO - Lionel Smith -  2012</vt:lpstr>
      <vt:lpstr>Church Membership</vt:lpstr>
      <vt:lpstr>SDA-NON SDA</vt:lpstr>
      <vt:lpstr>TRENDS JAE</vt:lpstr>
      <vt:lpstr>TRENDS - SDA-NON SDA</vt:lpstr>
      <vt:lpstr>TRENDS - TPUM</vt:lpstr>
      <vt:lpstr>TRENDS - UNIONS</vt:lpstr>
      <vt:lpstr>TRENDS - Carol</vt:lpstr>
      <vt:lpstr>Foyer Board</vt:lpstr>
      <vt:lpstr>Cover Page</vt:lpstr>
      <vt:lpstr>RMS Data supplied</vt:lpstr>
      <vt:lpstr>4.Staff</vt:lpstr>
      <vt:lpstr>'4.Staff'!Print_Area</vt:lpstr>
      <vt:lpstr>'Church Membership'!Print_Area</vt:lpstr>
      <vt:lpstr>'Enrollments + Baptisms NZPUC'!Print_Area</vt:lpstr>
      <vt:lpstr>'Enrolments + Baptisms AUC'!Print_Area</vt:lpstr>
      <vt:lpstr>'Enrolments + Baptisms PNGUM'!Print_Area</vt:lpstr>
      <vt:lpstr>'Enrolments + Baptisms TPUM'!Print_Area</vt:lpstr>
      <vt:lpstr>'GC Table 3 - Sch Teach Stud'!Print_Area</vt:lpstr>
      <vt:lpstr>'GC Table 32 - SDA p 1001 member'!Print_Area</vt:lpstr>
      <vt:lpstr>'GC Table 33 - SDA Non SDA 1000'!Print_Area</vt:lpstr>
      <vt:lpstr>'GC Table 4 - Tertiary'!Print_Area</vt:lpstr>
      <vt:lpstr>'GC Table 6 - Secondary'!Print_Area</vt:lpstr>
      <vt:lpstr>'GC Table 7 - Sec Schools'!Print_Area</vt:lpstr>
      <vt:lpstr>'GC Table 8 - Primary'!Print_Area</vt:lpstr>
      <vt:lpstr>'General AUC always'!Print_Area</vt:lpstr>
      <vt:lpstr>'General NZPUC'!Print_Area</vt:lpstr>
      <vt:lpstr>'General TPUM'!Print_Area</vt:lpstr>
      <vt:lpstr>'Institution Classifications'!Print_Area</vt:lpstr>
      <vt:lpstr>'JAE Table 2021'!Print_Area</vt:lpstr>
      <vt:lpstr>'RMS Data supplied'!Print_Area</vt:lpstr>
      <vt:lpstr>'SDA-NON SDA'!Print_Area</vt:lpstr>
      <vt:lpstr>'Staff AUC'!Print_Area</vt:lpstr>
      <vt:lpstr>'Staff NZPUC'!Print_Area</vt:lpstr>
      <vt:lpstr>'Staff PNGUM'!Print_Area</vt:lpstr>
      <vt:lpstr>'TO - Lionel Smith -  2012'!Print_Area</vt:lpstr>
      <vt:lpstr>'TO - Praveen - 2019'!Print_Area</vt:lpstr>
      <vt:lpstr>'TRENDS - Carol'!Print_Area</vt:lpstr>
      <vt:lpstr>'TRENDS - SDA-NON SDA'!Print_Area</vt:lpstr>
      <vt:lpstr>'TRENDS - TPUM'!Print_Area</vt:lpstr>
      <vt:lpstr>'TRENDS - UNIONS'!Print_Area</vt:lpstr>
      <vt:lpstr>'TRENDS JAE'!Print_Area</vt:lpstr>
      <vt:lpstr>'Enrollments + Baptisms NZPUC'!Print_Titles</vt:lpstr>
      <vt:lpstr>'Enrolments + Baptisms AUC'!Print_Titles</vt:lpstr>
      <vt:lpstr>'Enrolments + Baptisms PNGUM'!Print_Titles</vt:lpstr>
      <vt:lpstr>'Enrolments + Baptisms TPUM'!Print_Titles</vt:lpstr>
      <vt:lpstr>'GC Table 7 - Sec Schools'!Print_Titles</vt:lpstr>
      <vt:lpstr>'General AUC always'!Print_Titles</vt:lpstr>
      <vt:lpstr>'General NZPUC'!Print_Titles</vt:lpstr>
      <vt:lpstr>'General PNGUM'!Print_Titles</vt:lpstr>
      <vt:lpstr>'General TPUM'!Print_Titles</vt:lpstr>
      <vt:lpstr>'Institution Classifications'!Print_Titles</vt:lpstr>
      <vt:lpstr>'Staff AUC'!Print_Titles</vt:lpstr>
      <vt:lpstr>'Staff NZPUC'!Print_Titles</vt:lpstr>
      <vt:lpstr>'Staff PNGUM'!Print_Titles</vt:lpstr>
      <vt:lpstr>'Staff TPUM'!Print_Titles</vt:lpstr>
      <vt:lpstr>'TO - Lionel Smith -  2012'!Print_Titles</vt:lpstr>
      <vt:lpstr>'TO - Praveen - 2019'!Print_Titles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Sonya Muhl</dc:creator>
  <cp:lastModifiedBy>Ian Heunis</cp:lastModifiedBy>
  <cp:lastPrinted>2021-06-22T07:39:40Z</cp:lastPrinted>
  <dcterms:created xsi:type="dcterms:W3CDTF">2015-05-06T04:33:00Z</dcterms:created>
  <dcterms:modified xsi:type="dcterms:W3CDTF">2024-06-14T05:29:54Z</dcterms:modified>
</cp:coreProperties>
</file>